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defaultThemeVersion="124226"/>
  <mc:AlternateContent xmlns:mc="http://schemas.openxmlformats.org/markup-compatibility/2006">
    <mc:Choice Requires="x15">
      <x15ac:absPath xmlns:x15ac="http://schemas.microsoft.com/office/spreadsheetml/2010/11/ac" url="https://d.docs.live.net/c5df57cd9e043314/Desktop/Project/"/>
    </mc:Choice>
  </mc:AlternateContent>
  <xr:revisionPtr revIDLastSave="20" documentId="8_{8B5DA9A7-5710-4243-A5C9-42CD716A182C}" xr6:coauthVersionLast="47" xr6:coauthVersionMax="47" xr10:uidLastSave="{7E5DACCB-EC61-4FE4-9DB2-F3970A3101A0}"/>
  <bookViews>
    <workbookView xWindow="-110" yWindow="-110" windowWidth="19420" windowHeight="10420" xr2:uid="{00000000-000D-0000-FFFF-FFFF00000000}"/>
  </bookViews>
  <sheets>
    <sheet name="Dashboard" sheetId="6" r:id="rId1"/>
    <sheet name="Cleaned Data" sheetId="4" r:id="rId2"/>
    <sheet name="Inventory Quantity" sheetId="5" r:id="rId3"/>
  </sheets>
  <definedNames>
    <definedName name="_xlnm._FilterDatabase" localSheetId="1" hidden="1">'Cleaned Data'!$A$5:$AH$5</definedName>
    <definedName name="Slicer_ABC_Code__P6_2024_Match__some_with_remove_Trig">#N/A</definedName>
    <definedName name="Slicer_Current_Primary_Vendor_Num__P6_2024_match">#N/A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5" i="5" l="1"/>
  <c r="H6" i="4"/>
  <c r="H7" i="4"/>
  <c r="H8" i="4"/>
  <c r="H9" i="4"/>
  <c r="H10" i="4"/>
  <c r="H11" i="4"/>
  <c r="H12" i="4"/>
  <c r="H13" i="4"/>
  <c r="H14" i="4"/>
  <c r="H15" i="4"/>
  <c r="H16" i="4"/>
  <c r="J17" i="4"/>
  <c r="H17" i="4" s="1"/>
  <c r="H18" i="4"/>
  <c r="H19" i="4"/>
  <c r="H20" i="4"/>
  <c r="H21" i="4"/>
  <c r="H22" i="4"/>
  <c r="H23" i="4"/>
  <c r="H24" i="4"/>
  <c r="H25" i="4"/>
  <c r="J26" i="4"/>
  <c r="H26" i="4" s="1"/>
  <c r="H27" i="4"/>
  <c r="H28" i="4"/>
  <c r="H29" i="4"/>
  <c r="H30" i="4"/>
  <c r="H31" i="4"/>
  <c r="H32" i="4"/>
  <c r="H33" i="4"/>
  <c r="H34" i="4"/>
  <c r="H35" i="4"/>
  <c r="H36" i="4"/>
  <c r="H37" i="4"/>
  <c r="H38" i="4"/>
  <c r="H39" i="4"/>
  <c r="J40" i="4"/>
  <c r="H40" i="4" s="1"/>
  <c r="H41" i="4"/>
  <c r="H42" i="4"/>
  <c r="H43" i="4"/>
  <c r="H44" i="4"/>
  <c r="H45" i="4"/>
  <c r="H46" i="4"/>
  <c r="H47" i="4"/>
  <c r="H48" i="4"/>
  <c r="H49" i="4"/>
  <c r="J50" i="4"/>
  <c r="H50" i="4" s="1"/>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J141" i="4"/>
  <c r="H141" i="4" s="1"/>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J169" i="4"/>
  <c r="H169" i="4" s="1"/>
  <c r="H170" i="4"/>
  <c r="H171" i="4"/>
  <c r="H172" i="4"/>
  <c r="H173" i="4"/>
  <c r="H174" i="4"/>
  <c r="H175" i="4"/>
  <c r="H176" i="4"/>
  <c r="H177" i="4"/>
  <c r="J178" i="4"/>
  <c r="H178" i="4" s="1"/>
  <c r="H179" i="4"/>
  <c r="H180" i="4"/>
  <c r="H181" i="4"/>
  <c r="J182" i="4"/>
  <c r="H182" i="4" s="1"/>
  <c r="H183" i="4"/>
  <c r="H184" i="4"/>
  <c r="H185" i="4"/>
  <c r="H186" i="4"/>
  <c r="H187" i="4"/>
  <c r="H188" i="4"/>
  <c r="H189" i="4"/>
  <c r="H190" i="4"/>
  <c r="H191" i="4"/>
  <c r="H192" i="4"/>
  <c r="H193" i="4"/>
  <c r="H194" i="4"/>
  <c r="H195" i="4"/>
  <c r="H196" i="4"/>
  <c r="H197" i="4"/>
  <c r="H198" i="4"/>
  <c r="H199" i="4"/>
  <c r="H200" i="4"/>
  <c r="H201" i="4"/>
  <c r="J202" i="4"/>
  <c r="H202" i="4" s="1"/>
  <c r="J203" i="4"/>
  <c r="H203" i="4" s="1"/>
  <c r="H204" i="4"/>
  <c r="J205" i="4"/>
  <c r="H205" i="4" s="1"/>
  <c r="H206" i="4"/>
  <c r="H207" i="4"/>
  <c r="H208" i="4"/>
  <c r="H209" i="4"/>
  <c r="H210" i="4"/>
  <c r="H211" i="4"/>
  <c r="H212" i="4"/>
  <c r="J213" i="4"/>
  <c r="H213" i="4" s="1"/>
  <c r="H214" i="4"/>
  <c r="H215" i="4"/>
  <c r="H216" i="4"/>
  <c r="H217" i="4"/>
  <c r="H218" i="4"/>
  <c r="H219" i="4"/>
  <c r="H220" i="4"/>
  <c r="H221" i="4"/>
  <c r="H222" i="4"/>
  <c r="H223" i="4"/>
  <c r="J224" i="4"/>
  <c r="H224" i="4" s="1"/>
  <c r="J225" i="4"/>
  <c r="H225" i="4" s="1"/>
  <c r="J226" i="4"/>
  <c r="H226" i="4" s="1"/>
  <c r="J227" i="4"/>
  <c r="H227" i="4" s="1"/>
  <c r="H228" i="4"/>
  <c r="H229" i="4"/>
  <c r="H230" i="4"/>
  <c r="H231" i="4"/>
  <c r="H232" i="4"/>
  <c r="H233" i="4"/>
  <c r="H234" i="4"/>
  <c r="H235" i="4"/>
  <c r="H236" i="4"/>
  <c r="H237" i="4"/>
  <c r="H238" i="4"/>
  <c r="H239" i="4"/>
  <c r="H240" i="4"/>
  <c r="H241" i="4"/>
  <c r="H242" i="4"/>
  <c r="H243" i="4"/>
  <c r="H244" i="4"/>
  <c r="H245" i="4"/>
  <c r="H246" i="4"/>
  <c r="H247" i="4"/>
  <c r="H248" i="4"/>
  <c r="H249" i="4"/>
  <c r="J250" i="4"/>
  <c r="H250" i="4" s="1"/>
  <c r="H251" i="4"/>
  <c r="H252" i="4"/>
  <c r="H253" i="4"/>
  <c r="J254" i="4"/>
  <c r="H254" i="4" s="1"/>
  <c r="H255" i="4"/>
  <c r="H256" i="4"/>
  <c r="H257" i="4"/>
  <c r="H258" i="4"/>
  <c r="H259" i="4"/>
  <c r="H260" i="4"/>
  <c r="H261" i="4"/>
  <c r="J262" i="4"/>
  <c r="H262" i="4" s="1"/>
  <c r="H263" i="4"/>
  <c r="H264" i="4"/>
  <c r="H265" i="4"/>
  <c r="H266" i="4"/>
  <c r="H267" i="4"/>
  <c r="H268" i="4"/>
  <c r="H269" i="4"/>
  <c r="H270" i="4"/>
  <c r="H271" i="4"/>
  <c r="J272" i="4"/>
  <c r="H272" i="4" s="1"/>
  <c r="J273" i="4"/>
  <c r="H273" i="4" s="1"/>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J302" i="4"/>
  <c r="H302" i="4" s="1"/>
  <c r="H303" i="4"/>
  <c r="H304" i="4"/>
  <c r="H305" i="4"/>
  <c r="H306" i="4"/>
  <c r="H307" i="4"/>
  <c r="H308" i="4"/>
  <c r="H309" i="4"/>
  <c r="J310" i="4"/>
  <c r="H310" i="4" s="1"/>
  <c r="H311" i="4"/>
  <c r="H312" i="4"/>
  <c r="H313" i="4"/>
  <c r="H314" i="4"/>
  <c r="H315" i="4"/>
  <c r="H316" i="4"/>
  <c r="H317" i="4"/>
  <c r="H318" i="4"/>
  <c r="H319" i="4"/>
  <c r="H320" i="4"/>
  <c r="H321" i="4"/>
  <c r="J322" i="4"/>
  <c r="H322" i="4" s="1"/>
  <c r="H323" i="4"/>
  <c r="H324" i="4"/>
  <c r="H325" i="4"/>
  <c r="H326" i="4"/>
  <c r="H327" i="4"/>
  <c r="H328" i="4"/>
  <c r="H329" i="4"/>
  <c r="H330" i="4"/>
  <c r="H331" i="4"/>
  <c r="H332" i="4"/>
  <c r="H333" i="4"/>
  <c r="H334" i="4"/>
  <c r="J335" i="4"/>
  <c r="H335" i="4" s="1"/>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J363" i="4"/>
  <c r="H363" i="4" s="1"/>
  <c r="H364" i="4"/>
  <c r="H365" i="4"/>
  <c r="H366" i="4"/>
  <c r="H367" i="4"/>
  <c r="H368" i="4"/>
  <c r="H369" i="4"/>
  <c r="H370" i="4"/>
  <c r="J371" i="4"/>
  <c r="H371" i="4" s="1"/>
  <c r="H372" i="4"/>
  <c r="H373" i="4"/>
  <c r="H374" i="4"/>
  <c r="H375" i="4"/>
  <c r="H376" i="4"/>
  <c r="J377" i="4"/>
  <c r="H377" i="4" s="1"/>
  <c r="H378" i="4"/>
  <c r="H379" i="4"/>
  <c r="H380" i="4"/>
  <c r="H381" i="4"/>
  <c r="J382" i="4"/>
  <c r="H382" i="4" s="1"/>
  <c r="H383" i="4"/>
  <c r="H384" i="4"/>
  <c r="H385" i="4"/>
  <c r="J386" i="4"/>
  <c r="H386" i="4" s="1"/>
  <c r="H387" i="4"/>
  <c r="H388" i="4"/>
  <c r="H389" i="4"/>
  <c r="H390" i="4"/>
  <c r="J391" i="4"/>
  <c r="H391" i="4" s="1"/>
  <c r="H392" i="4"/>
  <c r="H393" i="4"/>
  <c r="H394" i="4"/>
  <c r="H395" i="4"/>
  <c r="H396" i="4"/>
  <c r="H397" i="4"/>
  <c r="H398" i="4"/>
  <c r="J399" i="4"/>
  <c r="H399" i="4" s="1"/>
  <c r="J400" i="4"/>
  <c r="H400" i="4" s="1"/>
  <c r="H401" i="4"/>
  <c r="J402" i="4"/>
  <c r="H402" i="4" s="1"/>
  <c r="H403" i="4"/>
  <c r="H404" i="4"/>
  <c r="H405" i="4"/>
  <c r="J406" i="4"/>
  <c r="H406" i="4" s="1"/>
  <c r="H407" i="4"/>
  <c r="H408" i="4"/>
  <c r="H409" i="4"/>
  <c r="H410" i="4"/>
  <c r="J411" i="4"/>
  <c r="H411" i="4" s="1"/>
  <c r="H412" i="4"/>
  <c r="H413" i="4"/>
  <c r="H414" i="4"/>
  <c r="H415" i="4"/>
  <c r="H416" i="4"/>
  <c r="H417" i="4"/>
  <c r="H418" i="4"/>
  <c r="H419" i="4"/>
  <c r="H420" i="4"/>
  <c r="H421" i="4"/>
  <c r="H422" i="4"/>
  <c r="H423" i="4"/>
  <c r="H424" i="4"/>
  <c r="H425" i="4"/>
  <c r="H426" i="4"/>
  <c r="H427" i="4"/>
  <c r="H428" i="4"/>
  <c r="H429" i="4"/>
  <c r="H430" i="4"/>
  <c r="H431" i="4"/>
  <c r="J432" i="4"/>
  <c r="H432" i="4" s="1"/>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J483" i="4"/>
  <c r="H483" i="4" s="1"/>
  <c r="H484" i="4"/>
  <c r="H485" i="4"/>
  <c r="H486" i="4"/>
  <c r="H487" i="4"/>
  <c r="J488" i="4"/>
  <c r="H488" i="4" s="1"/>
  <c r="H489" i="4"/>
  <c r="H490" i="4"/>
  <c r="H491" i="4"/>
  <c r="H492" i="4"/>
  <c r="J493" i="4"/>
  <c r="H493" i="4" s="1"/>
  <c r="H494" i="4"/>
  <c r="J495" i="4"/>
  <c r="H495" i="4" s="1"/>
  <c r="H496" i="4"/>
  <c r="H497" i="4"/>
  <c r="H498" i="4"/>
  <c r="H499" i="4"/>
  <c r="H500" i="4"/>
  <c r="H501" i="4"/>
  <c r="H502" i="4"/>
  <c r="H503" i="4"/>
  <c r="H504" i="4"/>
  <c r="H505" i="4"/>
  <c r="H506" i="4"/>
  <c r="H507" i="4"/>
  <c r="H508" i="4"/>
  <c r="H509" i="4"/>
  <c r="J510" i="4"/>
  <c r="H510" i="4" s="1"/>
  <c r="H511" i="4"/>
  <c r="H512" i="4"/>
  <c r="H513" i="4"/>
  <c r="H514" i="4"/>
  <c r="H515" i="4"/>
  <c r="H516" i="4"/>
  <c r="H517" i="4"/>
  <c r="H518" i="4"/>
  <c r="H519" i="4"/>
  <c r="H520" i="4"/>
  <c r="J521" i="4"/>
  <c r="H521" i="4" s="1"/>
  <c r="H522" i="4"/>
  <c r="H523" i="4"/>
  <c r="H524" i="4"/>
  <c r="H525" i="4"/>
  <c r="H526" i="4"/>
  <c r="H527" i="4"/>
  <c r="H528" i="4"/>
  <c r="H529" i="4"/>
  <c r="H530" i="4"/>
  <c r="H531" i="4"/>
  <c r="J532" i="4"/>
  <c r="H532" i="4" s="1"/>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J562" i="4"/>
  <c r="H562" i="4" s="1"/>
  <c r="H563" i="4"/>
  <c r="J564" i="4"/>
  <c r="H564" i="4" s="1"/>
  <c r="H565" i="4"/>
  <c r="H566" i="4"/>
  <c r="J567" i="4"/>
  <c r="H567" i="4" s="1"/>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J594" i="4"/>
  <c r="H594" i="4" s="1"/>
  <c r="J595" i="4"/>
  <c r="H595" i="4" s="1"/>
  <c r="H596" i="4"/>
  <c r="H597" i="4"/>
  <c r="H598" i="4"/>
  <c r="H599" i="4"/>
  <c r="J600" i="4"/>
  <c r="H600" i="4" s="1"/>
  <c r="J601" i="4"/>
  <c r="H601" i="4" s="1"/>
  <c r="H602" i="4"/>
  <c r="H603" i="4"/>
  <c r="H604" i="4"/>
  <c r="J605" i="4"/>
  <c r="H605" i="4" s="1"/>
  <c r="H606" i="4"/>
  <c r="H607" i="4"/>
  <c r="H608" i="4"/>
  <c r="H609" i="4"/>
  <c r="H610" i="4"/>
  <c r="H611" i="4"/>
  <c r="H612" i="4"/>
  <c r="J613" i="4"/>
  <c r="H613" i="4" s="1"/>
  <c r="J614" i="4"/>
  <c r="H614" i="4" s="1"/>
  <c r="H615" i="4"/>
  <c r="H616" i="4"/>
  <c r="H617" i="4"/>
  <c r="H618" i="4"/>
  <c r="H619" i="4"/>
  <c r="H620" i="4"/>
  <c r="H621" i="4"/>
  <c r="H622" i="4"/>
  <c r="H623" i="4"/>
  <c r="H624" i="4"/>
  <c r="H625" i="4"/>
  <c r="H626" i="4"/>
  <c r="H627" i="4"/>
  <c r="H628" i="4"/>
  <c r="H629" i="4"/>
  <c r="H630" i="4"/>
  <c r="H631" i="4"/>
  <c r="H632" i="4"/>
  <c r="H633" i="4"/>
  <c r="H634" i="4"/>
  <c r="H635" i="4"/>
  <c r="H636" i="4"/>
  <c r="H637" i="4"/>
  <c r="H638" i="4"/>
  <c r="J639" i="4"/>
  <c r="H639" i="4" s="1"/>
  <c r="H640" i="4"/>
  <c r="H641" i="4"/>
  <c r="H642" i="4"/>
  <c r="H643" i="4"/>
  <c r="H644" i="4"/>
  <c r="H645" i="4"/>
  <c r="H646" i="4"/>
  <c r="H647" i="4"/>
  <c r="H648" i="4"/>
  <c r="H649" i="4"/>
  <c r="H650" i="4"/>
  <c r="H651" i="4"/>
  <c r="H652" i="4"/>
  <c r="J653" i="4"/>
  <c r="H653" i="4" s="1"/>
  <c r="J654" i="4"/>
  <c r="H654" i="4" s="1"/>
  <c r="H655" i="4"/>
  <c r="H656" i="4"/>
  <c r="H657" i="4"/>
  <c r="H658" i="4"/>
  <c r="H659" i="4"/>
  <c r="H660" i="4"/>
  <c r="J661" i="4"/>
  <c r="H661" i="4" s="1"/>
  <c r="H662" i="4"/>
  <c r="H663" i="4"/>
  <c r="H664" i="4"/>
  <c r="J665" i="4"/>
  <c r="H665" i="4" s="1"/>
  <c r="H666" i="4"/>
  <c r="H667" i="4"/>
  <c r="H668" i="4"/>
  <c r="H669" i="4"/>
  <c r="H670" i="4"/>
  <c r="H671" i="4"/>
  <c r="H672" i="4"/>
  <c r="H673" i="4"/>
  <c r="H674" i="4"/>
  <c r="H675" i="4"/>
  <c r="H676" i="4"/>
  <c r="H677" i="4"/>
  <c r="H678" i="4"/>
  <c r="H679" i="4"/>
  <c r="H680" i="4"/>
  <c r="H681" i="4"/>
  <c r="H682" i="4"/>
  <c r="H683" i="4"/>
  <c r="H684" i="4"/>
  <c r="H685" i="4"/>
  <c r="H686" i="4"/>
  <c r="H687" i="4"/>
  <c r="H688" i="4"/>
  <c r="J689" i="4"/>
  <c r="H689" i="4" s="1"/>
  <c r="J690" i="4"/>
  <c r="H690" i="4" s="1"/>
  <c r="H691" i="4"/>
  <c r="H692" i="4"/>
  <c r="H693" i="4"/>
  <c r="H694" i="4"/>
  <c r="H695" i="4"/>
  <c r="J696" i="4"/>
  <c r="H696" i="4" s="1"/>
  <c r="H697" i="4"/>
  <c r="H698" i="4"/>
  <c r="H699" i="4"/>
  <c r="H700" i="4"/>
  <c r="H701" i="4"/>
  <c r="H702" i="4"/>
  <c r="H703" i="4"/>
  <c r="H704" i="4"/>
  <c r="H705" i="4"/>
  <c r="H706" i="4"/>
  <c r="H707" i="4"/>
  <c r="H708" i="4"/>
  <c r="H709" i="4"/>
  <c r="H710" i="4"/>
  <c r="H711" i="4"/>
  <c r="J712" i="4"/>
  <c r="H712" i="4" s="1"/>
  <c r="H713" i="4"/>
  <c r="H714" i="4"/>
  <c r="H715" i="4"/>
  <c r="H716" i="4"/>
  <c r="H717" i="4"/>
  <c r="H718" i="4"/>
  <c r="H719" i="4"/>
  <c r="H720" i="4"/>
  <c r="H721" i="4"/>
  <c r="H722" i="4"/>
  <c r="H723" i="4"/>
  <c r="H724" i="4"/>
  <c r="H725" i="4"/>
  <c r="H726" i="4"/>
  <c r="H727" i="4"/>
  <c r="J728" i="4"/>
  <c r="H728" i="4" s="1"/>
  <c r="H729" i="4"/>
  <c r="H730" i="4"/>
  <c r="H731" i="4"/>
  <c r="H732" i="4"/>
  <c r="H733" i="4"/>
  <c r="H734" i="4"/>
  <c r="H735" i="4"/>
  <c r="H736" i="4"/>
  <c r="H737" i="4"/>
  <c r="H738" i="4"/>
  <c r="H739" i="4"/>
  <c r="H740" i="4"/>
  <c r="H741" i="4"/>
  <c r="H742" i="4"/>
  <c r="J743" i="4"/>
  <c r="H743" i="4" s="1"/>
  <c r="J744" i="4"/>
  <c r="H744" i="4" s="1"/>
  <c r="H745" i="4"/>
  <c r="H746" i="4"/>
  <c r="H747" i="4"/>
  <c r="H748" i="4"/>
  <c r="H749" i="4"/>
  <c r="H750" i="4"/>
  <c r="H751" i="4"/>
  <c r="H752" i="4"/>
  <c r="H753" i="4"/>
  <c r="H754" i="4"/>
  <c r="J755" i="4"/>
  <c r="H755" i="4" s="1"/>
  <c r="J756" i="4"/>
  <c r="H756" i="4" s="1"/>
  <c r="H757" i="4"/>
  <c r="H758" i="4"/>
  <c r="H759" i="4"/>
  <c r="H760" i="4"/>
  <c r="J761" i="4"/>
  <c r="H761" i="4" s="1"/>
  <c r="H762" i="4"/>
  <c r="H763" i="4"/>
  <c r="J764" i="4"/>
  <c r="H764" i="4" s="1"/>
  <c r="H765" i="4"/>
  <c r="H766" i="4"/>
  <c r="H767" i="4"/>
  <c r="H768" i="4"/>
  <c r="H769" i="4"/>
  <c r="H770" i="4"/>
  <c r="H771" i="4"/>
  <c r="H772" i="4"/>
  <c r="H773" i="4"/>
  <c r="H774" i="4"/>
  <c r="H775" i="4"/>
  <c r="H776" i="4"/>
  <c r="H777" i="4"/>
  <c r="J778" i="4"/>
  <c r="H778" i="4" s="1"/>
  <c r="H779" i="4"/>
  <c r="H780" i="4"/>
  <c r="H781" i="4"/>
  <c r="J782" i="4"/>
  <c r="H782" i="4" s="1"/>
  <c r="J783" i="4"/>
  <c r="H783" i="4" s="1"/>
  <c r="H784" i="4"/>
  <c r="H785" i="4"/>
  <c r="H786" i="4"/>
  <c r="H787" i="4"/>
  <c r="H788" i="4"/>
  <c r="J789" i="4"/>
  <c r="H789" i="4" s="1"/>
  <c r="H790" i="4"/>
  <c r="J791" i="4"/>
  <c r="H791" i="4" s="1"/>
  <c r="J792" i="4"/>
  <c r="H792" i="4" s="1"/>
  <c r="H793" i="4"/>
  <c r="H794" i="4"/>
  <c r="H795" i="4"/>
  <c r="H796" i="4"/>
  <c r="H797" i="4"/>
  <c r="J798" i="4"/>
  <c r="H798" i="4" s="1"/>
  <c r="H799" i="4"/>
  <c r="H800" i="4"/>
  <c r="H801" i="4"/>
  <c r="H802" i="4"/>
  <c r="H803" i="4"/>
  <c r="H804" i="4"/>
  <c r="H805" i="4"/>
  <c r="J806" i="4"/>
  <c r="H806" i="4" s="1"/>
  <c r="H807" i="4"/>
  <c r="H808" i="4"/>
  <c r="H809" i="4"/>
  <c r="H810" i="4"/>
  <c r="H811" i="4"/>
  <c r="H812" i="4"/>
  <c r="H813" i="4"/>
  <c r="H814" i="4"/>
  <c r="J815" i="4"/>
  <c r="H815" i="4" s="1"/>
  <c r="H816" i="4"/>
  <c r="J817" i="4"/>
  <c r="H817" i="4" s="1"/>
  <c r="H818" i="4"/>
  <c r="H819" i="4"/>
  <c r="H820" i="4"/>
  <c r="H821" i="4"/>
  <c r="H822" i="4"/>
  <c r="J823" i="4"/>
  <c r="H823" i="4" s="1"/>
  <c r="H824" i="4"/>
  <c r="H825" i="4"/>
  <c r="H826" i="4"/>
  <c r="J827" i="4"/>
  <c r="H827" i="4" s="1"/>
  <c r="H828" i="4"/>
  <c r="H829" i="4"/>
  <c r="H830" i="4"/>
  <c r="H831" i="4"/>
  <c r="H832" i="4"/>
  <c r="J833" i="4"/>
  <c r="H833" i="4" s="1"/>
  <c r="H834" i="4"/>
  <c r="H835" i="4"/>
  <c r="H836" i="4"/>
  <c r="H837" i="4"/>
  <c r="J838" i="4"/>
  <c r="H838" i="4" s="1"/>
  <c r="H839" i="4"/>
  <c r="H840" i="4"/>
  <c r="J841" i="4"/>
  <c r="H841" i="4" s="1"/>
  <c r="H842" i="4"/>
  <c r="H843" i="4"/>
  <c r="H844" i="4"/>
  <c r="H845" i="4"/>
  <c r="H846" i="4"/>
  <c r="H847" i="4"/>
  <c r="H848" i="4"/>
  <c r="J849" i="4"/>
  <c r="H849" i="4" s="1"/>
  <c r="H850" i="4"/>
  <c r="H851" i="4"/>
  <c r="H852" i="4"/>
  <c r="H853" i="4"/>
  <c r="H854" i="4"/>
  <c r="J855" i="4"/>
  <c r="H855" i="4" s="1"/>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J903" i="4"/>
  <c r="H903" i="4" s="1"/>
  <c r="H904" i="4"/>
  <c r="H905" i="4"/>
  <c r="H906" i="4"/>
  <c r="H907" i="4"/>
  <c r="H908" i="4"/>
  <c r="H909" i="4"/>
  <c r="H910" i="4"/>
  <c r="H911" i="4"/>
  <c r="H912" i="4"/>
  <c r="H913" i="4"/>
  <c r="H914" i="4"/>
  <c r="H915" i="4"/>
  <c r="H916" i="4"/>
  <c r="H917" i="4"/>
  <c r="H918" i="4"/>
  <c r="J919" i="4"/>
  <c r="H919" i="4" s="1"/>
  <c r="J920" i="4"/>
  <c r="H920" i="4" s="1"/>
  <c r="H921" i="4"/>
  <c r="H922" i="4"/>
  <c r="H923" i="4"/>
  <c r="H924" i="4"/>
  <c r="H925" i="4"/>
  <c r="H926" i="4"/>
  <c r="H927" i="4"/>
  <c r="J928" i="4"/>
  <c r="H928" i="4" s="1"/>
  <c r="H929" i="4"/>
  <c r="J930" i="4"/>
  <c r="H930" i="4" s="1"/>
  <c r="H931" i="4"/>
  <c r="H932" i="4"/>
  <c r="H933" i="4"/>
  <c r="H934" i="4"/>
  <c r="H935" i="4"/>
  <c r="H936" i="4"/>
  <c r="J937" i="4"/>
  <c r="H937" i="4" s="1"/>
  <c r="H938" i="4"/>
  <c r="J939" i="4"/>
  <c r="H939" i="4" s="1"/>
  <c r="H940" i="4"/>
  <c r="H941" i="4"/>
  <c r="H942" i="4"/>
  <c r="H943" i="4"/>
  <c r="J944" i="4"/>
  <c r="H944" i="4" s="1"/>
  <c r="H945" i="4"/>
  <c r="H946" i="4"/>
  <c r="J947" i="4"/>
  <c r="H947" i="4" s="1"/>
  <c r="J948" i="4"/>
  <c r="H948" i="4" s="1"/>
  <c r="H949" i="4"/>
  <c r="H950" i="4"/>
  <c r="J951" i="4"/>
  <c r="H951" i="4" s="1"/>
  <c r="J952" i="4"/>
  <c r="H952" i="4" s="1"/>
  <c r="H953" i="4"/>
  <c r="H954" i="4"/>
  <c r="J955" i="4"/>
  <c r="H955" i="4" s="1"/>
  <c r="H956" i="4"/>
  <c r="H957" i="4"/>
  <c r="H958" i="4"/>
  <c r="H959" i="4"/>
  <c r="H960" i="4"/>
  <c r="H961" i="4"/>
  <c r="H962" i="4"/>
  <c r="J963" i="4"/>
  <c r="H963" i="4" s="1"/>
  <c r="H964" i="4"/>
  <c r="H965" i="4"/>
  <c r="H966" i="4"/>
  <c r="H967" i="4"/>
  <c r="H968" i="4"/>
  <c r="H969" i="4"/>
  <c r="H970" i="4"/>
  <c r="H971" i="4"/>
  <c r="H972" i="4"/>
  <c r="H973" i="4"/>
  <c r="J974" i="4"/>
  <c r="H974" i="4" s="1"/>
  <c r="H975" i="4"/>
  <c r="H976" i="4"/>
  <c r="H977" i="4"/>
  <c r="H978" i="4"/>
  <c r="J979" i="4"/>
  <c r="H979" i="4" s="1"/>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J1005" i="4"/>
  <c r="H1005" i="4" s="1"/>
  <c r="J1006" i="4"/>
  <c r="H1006" i="4" s="1"/>
  <c r="H1007" i="4"/>
  <c r="J1008" i="4"/>
  <c r="H1008" i="4" s="1"/>
  <c r="H1009" i="4"/>
  <c r="J1010" i="4"/>
  <c r="H1010" i="4" s="1"/>
  <c r="H1011" i="4"/>
  <c r="H1012" i="4"/>
  <c r="H1013" i="4"/>
  <c r="H1014" i="4"/>
  <c r="H1015" i="4"/>
  <c r="H1016" i="4"/>
  <c r="H1017" i="4"/>
  <c r="H1018" i="4"/>
  <c r="H1019" i="4"/>
  <c r="H1020" i="4"/>
  <c r="J1021" i="4"/>
  <c r="H1021" i="4" s="1"/>
  <c r="H1022" i="4"/>
  <c r="H1023" i="4"/>
  <c r="H1024" i="4"/>
  <c r="H1025" i="4"/>
  <c r="H1026" i="4"/>
  <c r="H1027" i="4"/>
  <c r="H1028" i="4"/>
  <c r="H1029" i="4"/>
  <c r="H1030" i="4"/>
  <c r="J1031" i="4"/>
  <c r="H1031" i="4" s="1"/>
  <c r="H1032" i="4"/>
  <c r="H1033" i="4"/>
  <c r="H1034" i="4"/>
  <c r="J1035" i="4"/>
  <c r="H1035" i="4" s="1"/>
  <c r="H1036" i="4"/>
  <c r="H1037" i="4"/>
  <c r="J1038" i="4"/>
  <c r="H1038" i="4" s="1"/>
  <c r="J1039" i="4"/>
  <c r="H1039" i="4" s="1"/>
  <c r="H1040" i="4"/>
  <c r="H1041" i="4"/>
  <c r="H1042" i="4"/>
  <c r="J1043" i="4"/>
  <c r="H1043" i="4" s="1"/>
  <c r="H1044" i="4"/>
  <c r="H1045" i="4"/>
  <c r="H1046" i="4"/>
  <c r="H1047" i="4"/>
  <c r="J1048" i="4"/>
  <c r="H1048" i="4" s="1"/>
  <c r="J1049" i="4"/>
  <c r="H1049" i="4" s="1"/>
  <c r="H1050" i="4"/>
  <c r="J1051" i="4"/>
  <c r="H1051" i="4" s="1"/>
  <c r="H1052" i="4"/>
  <c r="H1053" i="4"/>
  <c r="H1054" i="4"/>
  <c r="H1055" i="4"/>
  <c r="J1056" i="4"/>
  <c r="H1056" i="4" s="1"/>
  <c r="H1057" i="4"/>
  <c r="H1058" i="4"/>
  <c r="H1059" i="4"/>
  <c r="H1060" i="4"/>
  <c r="H1061" i="4"/>
  <c r="H1062" i="4"/>
  <c r="H1063" i="4"/>
  <c r="H1064" i="4"/>
  <c r="H1065" i="4"/>
  <c r="H1066" i="4"/>
  <c r="H1067" i="4"/>
  <c r="J1068" i="4"/>
  <c r="H1068" i="4" s="1"/>
  <c r="J1069" i="4"/>
  <c r="H1069" i="4" s="1"/>
  <c r="J1070" i="4"/>
  <c r="H1070" i="4" s="1"/>
  <c r="H1071" i="4"/>
  <c r="J1072" i="4"/>
  <c r="H1072" i="4" s="1"/>
  <c r="H1073" i="4"/>
  <c r="H1074" i="4"/>
  <c r="J1075" i="4"/>
  <c r="H1075" i="4" s="1"/>
  <c r="H1076" i="4"/>
  <c r="J1077" i="4"/>
  <c r="H1077" i="4" s="1"/>
  <c r="H1078" i="4"/>
  <c r="H1079" i="4"/>
  <c r="J1080" i="4"/>
  <c r="H1080" i="4" s="1"/>
  <c r="H1081" i="4"/>
  <c r="H1082" i="4"/>
  <c r="H1083" i="4"/>
  <c r="H1084" i="4"/>
  <c r="H1085" i="4"/>
  <c r="H1086" i="4"/>
  <c r="H1087" i="4"/>
  <c r="H1088" i="4"/>
  <c r="J1089" i="4"/>
  <c r="H1089" i="4" s="1"/>
  <c r="H1090" i="4"/>
  <c r="H1091" i="4"/>
  <c r="H1092" i="4"/>
  <c r="H1093" i="4"/>
  <c r="H1094" i="4"/>
  <c r="H1095" i="4"/>
  <c r="H1096" i="4"/>
  <c r="H1097" i="4"/>
  <c r="H1098" i="4"/>
  <c r="H1099" i="4"/>
  <c r="J1100" i="4"/>
  <c r="H1100" i="4" s="1"/>
  <c r="H1101" i="4"/>
  <c r="H1102" i="4"/>
  <c r="H1103" i="4"/>
  <c r="H1104" i="4"/>
  <c r="J1105" i="4"/>
  <c r="H1105" i="4" s="1"/>
  <c r="H1106" i="4"/>
  <c r="H1107" i="4"/>
  <c r="H1108" i="4"/>
  <c r="H1109" i="4"/>
  <c r="H1110" i="4"/>
  <c r="H1111" i="4"/>
  <c r="H1112" i="4"/>
  <c r="H1113" i="4"/>
  <c r="H1114" i="4"/>
  <c r="J1115" i="4"/>
  <c r="H1115" i="4" s="1"/>
  <c r="H1116" i="4"/>
  <c r="H1117" i="4"/>
  <c r="H1118" i="4"/>
  <c r="H1119" i="4"/>
  <c r="H1120" i="4"/>
  <c r="H1121" i="4"/>
  <c r="H1122" i="4"/>
  <c r="H1123" i="4"/>
  <c r="H1124" i="4"/>
  <c r="H1125" i="4"/>
  <c r="H1126" i="4"/>
  <c r="J1127" i="4"/>
  <c r="H1127" i="4" s="1"/>
  <c r="H1128" i="4"/>
  <c r="H1129" i="4"/>
  <c r="H1130" i="4"/>
  <c r="H1131" i="4"/>
  <c r="H1132" i="4"/>
  <c r="H1133" i="4"/>
  <c r="H1134" i="4"/>
  <c r="H1135" i="4"/>
  <c r="H1136" i="4"/>
  <c r="J1137" i="4"/>
  <c r="H1137" i="4" s="1"/>
  <c r="H1138" i="4"/>
  <c r="H1139" i="4"/>
  <c r="H1140" i="4"/>
  <c r="H1141" i="4"/>
  <c r="H1142" i="4"/>
  <c r="H1143" i="4"/>
  <c r="H1144" i="4"/>
  <c r="H1145" i="4"/>
  <c r="H1146" i="4"/>
  <c r="H1147" i="4"/>
  <c r="H1148" i="4"/>
  <c r="H1149" i="4"/>
  <c r="J1150" i="4"/>
  <c r="H1150" i="4" s="1"/>
  <c r="J1151" i="4"/>
  <c r="H1151" i="4" s="1"/>
  <c r="H1152" i="4"/>
  <c r="H1153" i="4"/>
  <c r="H1154" i="4"/>
  <c r="J1155" i="4"/>
  <c r="H1155" i="4" s="1"/>
  <c r="H1156" i="4"/>
  <c r="H1157" i="4"/>
  <c r="H1158" i="4"/>
  <c r="H1159" i="4"/>
  <c r="H1160" i="4"/>
  <c r="H1161" i="4"/>
  <c r="H1162" i="4"/>
  <c r="J1163" i="4"/>
  <c r="H1163" i="4" s="1"/>
  <c r="J1164" i="4"/>
  <c r="H1164" i="4" s="1"/>
  <c r="H1165" i="4"/>
  <c r="J1166" i="4"/>
  <c r="H1166" i="4" s="1"/>
  <c r="J1167" i="4"/>
  <c r="H1167" i="4" s="1"/>
  <c r="J1168" i="4"/>
  <c r="H1168" i="4" s="1"/>
  <c r="H1169" i="4"/>
  <c r="H1170" i="4"/>
  <c r="H1171" i="4"/>
  <c r="J1172" i="4"/>
  <c r="H1172" i="4" s="1"/>
  <c r="H1173" i="4"/>
  <c r="H1174" i="4"/>
  <c r="J1175" i="4"/>
  <c r="H1175" i="4" s="1"/>
  <c r="J1176" i="4"/>
  <c r="H1176" i="4" s="1"/>
  <c r="H1177" i="4"/>
  <c r="H1178" i="4"/>
  <c r="H1179" i="4"/>
  <c r="J1180" i="4"/>
  <c r="H1180" i="4" s="1"/>
  <c r="H1181" i="4"/>
  <c r="H1182" i="4"/>
  <c r="H1183" i="4"/>
  <c r="H1184" i="4"/>
  <c r="H1185" i="4"/>
  <c r="H1186" i="4"/>
  <c r="H1187" i="4"/>
  <c r="H1188" i="4"/>
  <c r="H1189" i="4"/>
  <c r="H1190" i="4"/>
  <c r="H1191" i="4"/>
  <c r="H1192" i="4"/>
  <c r="H1193" i="4"/>
  <c r="H1194" i="4"/>
  <c r="H1195" i="4"/>
  <c r="J1196" i="4"/>
  <c r="H1196" i="4" s="1"/>
  <c r="H1197" i="4"/>
  <c r="H1198" i="4"/>
  <c r="H1199" i="4"/>
  <c r="H1200" i="4"/>
  <c r="H1201" i="4"/>
  <c r="J1202" i="4"/>
  <c r="H1202" i="4" s="1"/>
  <c r="H1203" i="4"/>
  <c r="H1204" i="4"/>
  <c r="H1205" i="4"/>
  <c r="J1206" i="4"/>
  <c r="H1206" i="4" s="1"/>
  <c r="H1207" i="4"/>
  <c r="H1208" i="4"/>
  <c r="H1209" i="4"/>
  <c r="H1210" i="4"/>
  <c r="J1211" i="4"/>
  <c r="H1211" i="4" s="1"/>
  <c r="J1212" i="4"/>
  <c r="H1212" i="4" s="1"/>
  <c r="J1213" i="4"/>
  <c r="H1213" i="4" s="1"/>
  <c r="H1214" i="4"/>
  <c r="H1215" i="4"/>
  <c r="H1216" i="4"/>
  <c r="H1217" i="4"/>
  <c r="H1218" i="4"/>
  <c r="H1219" i="4"/>
  <c r="H1220" i="4"/>
  <c r="J1221" i="4"/>
  <c r="H1221" i="4" s="1"/>
  <c r="H1222" i="4"/>
  <c r="H1223" i="4"/>
  <c r="H1224" i="4"/>
  <c r="H1225" i="4"/>
  <c r="H1226" i="4"/>
  <c r="J1227" i="4"/>
  <c r="H1227" i="4" s="1"/>
  <c r="H1228" i="4"/>
  <c r="H1229" i="4"/>
  <c r="H1230" i="4"/>
  <c r="H1231" i="4"/>
  <c r="J1232" i="4"/>
  <c r="H1232" i="4" s="1"/>
  <c r="J1233" i="4"/>
  <c r="H1233" i="4" s="1"/>
  <c r="H1234" i="4"/>
  <c r="H1235" i="4"/>
  <c r="J1236" i="4"/>
  <c r="H1236" i="4" s="1"/>
  <c r="H1237" i="4"/>
  <c r="J1238" i="4"/>
  <c r="H1238" i="4" s="1"/>
  <c r="H1239" i="4"/>
  <c r="H1240" i="4"/>
  <c r="J1241" i="4"/>
  <c r="H1241" i="4" s="1"/>
  <c r="H1242" i="4"/>
  <c r="H1243" i="4"/>
  <c r="H1244" i="4"/>
  <c r="H1245" i="4"/>
  <c r="J1246" i="4"/>
  <c r="H1246" i="4" s="1"/>
  <c r="H1247" i="4"/>
  <c r="J1248" i="4"/>
  <c r="H1248" i="4" s="1"/>
  <c r="H1249" i="4"/>
  <c r="H1250" i="4"/>
  <c r="H1251" i="4"/>
  <c r="H1252" i="4"/>
  <c r="J1253" i="4"/>
  <c r="H1253" i="4" s="1"/>
  <c r="J1254" i="4"/>
  <c r="H1254" i="4" s="1"/>
  <c r="H1255" i="4"/>
  <c r="H1256" i="4"/>
  <c r="H1257" i="4"/>
  <c r="H1258" i="4"/>
  <c r="H1259" i="4"/>
  <c r="H1260" i="4"/>
  <c r="H1261" i="4"/>
  <c r="J1262" i="4"/>
  <c r="H1262" i="4" s="1"/>
  <c r="H1263" i="4"/>
  <c r="H1264" i="4"/>
  <c r="H1265" i="4"/>
  <c r="H1266" i="4"/>
  <c r="H1267" i="4"/>
  <c r="H1268" i="4"/>
  <c r="H1269" i="4"/>
  <c r="H1270" i="4"/>
  <c r="H1271" i="4"/>
  <c r="H1272" i="4"/>
  <c r="H1273" i="4"/>
  <c r="H1274" i="4"/>
  <c r="H1275" i="4"/>
  <c r="H1276" i="4"/>
  <c r="J1277" i="4"/>
  <c r="H1277" i="4" s="1"/>
  <c r="H1278" i="4"/>
  <c r="H1279" i="4"/>
  <c r="H1280" i="4"/>
  <c r="J1281" i="4"/>
  <c r="H1281" i="4" s="1"/>
  <c r="H1282" i="4"/>
  <c r="H1283" i="4"/>
  <c r="H1284" i="4"/>
  <c r="H1285" i="4"/>
  <c r="H1286" i="4"/>
  <c r="H1287" i="4"/>
  <c r="H1288" i="4"/>
  <c r="H1289" i="4"/>
  <c r="J1290" i="4"/>
  <c r="H1290" i="4" s="1"/>
  <c r="H1291" i="4"/>
  <c r="H1292" i="4"/>
  <c r="H1293" i="4"/>
  <c r="H1294" i="4"/>
  <c r="H1295" i="4"/>
  <c r="H1296" i="4"/>
  <c r="J1297" i="4"/>
  <c r="H1297" i="4" s="1"/>
  <c r="H1298" i="4"/>
  <c r="H1299" i="4"/>
  <c r="H1300" i="4"/>
  <c r="H1301" i="4"/>
  <c r="J1302" i="4"/>
  <c r="H1302" i="4" s="1"/>
  <c r="J1303" i="4"/>
  <c r="H1303" i="4" s="1"/>
  <c r="H1304" i="4"/>
  <c r="H1305" i="4"/>
  <c r="H1306" i="4"/>
  <c r="H1307" i="4"/>
  <c r="H1308" i="4"/>
  <c r="H1309" i="4"/>
  <c r="H1310" i="4"/>
  <c r="H1311" i="4"/>
  <c r="H1312" i="4"/>
  <c r="H1313" i="4"/>
  <c r="J1314" i="4"/>
  <c r="H1314" i="4" s="1"/>
  <c r="H1315" i="4"/>
  <c r="H1316" i="4"/>
  <c r="H1317" i="4"/>
  <c r="J1318" i="4"/>
  <c r="H1318" i="4" s="1"/>
  <c r="H1319" i="4"/>
  <c r="H1320" i="4"/>
  <c r="H1321" i="4"/>
  <c r="J1322" i="4"/>
  <c r="H1322" i="4" s="1"/>
  <c r="H1323" i="4"/>
  <c r="J1324" i="4"/>
  <c r="H1324" i="4" s="1"/>
  <c r="H1325" i="4"/>
  <c r="H1326" i="4"/>
  <c r="H1327" i="4"/>
  <c r="H1328" i="4"/>
  <c r="H1329" i="4"/>
  <c r="H1330" i="4"/>
  <c r="H1331" i="4"/>
  <c r="H1332" i="4"/>
  <c r="H1333" i="4"/>
  <c r="H1334" i="4"/>
  <c r="H1335" i="4"/>
  <c r="H1336" i="4"/>
  <c r="H1337" i="4"/>
  <c r="H1338" i="4"/>
  <c r="H1339" i="4"/>
  <c r="H1340" i="4"/>
  <c r="J1341" i="4"/>
  <c r="H1341" i="4" s="1"/>
  <c r="J1342" i="4"/>
  <c r="H1342" i="4" s="1"/>
  <c r="H1343" i="4"/>
  <c r="H1344" i="4"/>
  <c r="H1345" i="4"/>
  <c r="H1346" i="4"/>
  <c r="J1347" i="4"/>
  <c r="H1347" i="4" s="1"/>
  <c r="J1348" i="4"/>
  <c r="H1348" i="4" s="1"/>
  <c r="J1349" i="4"/>
  <c r="H1349" i="4" s="1"/>
  <c r="J1350" i="4"/>
  <c r="H1350" i="4" s="1"/>
  <c r="H1351" i="4"/>
  <c r="H1352" i="4"/>
  <c r="H1353" i="4"/>
  <c r="H1354" i="4"/>
  <c r="H1355" i="4"/>
  <c r="H1356" i="4"/>
  <c r="H1357" i="4"/>
  <c r="H1358" i="4"/>
  <c r="H1359" i="4"/>
  <c r="H1360" i="4"/>
  <c r="J1361" i="4"/>
  <c r="H1361" i="4" s="1"/>
  <c r="J1362" i="4"/>
  <c r="H1362" i="4" s="1"/>
  <c r="H1363" i="4"/>
  <c r="H1364" i="4"/>
  <c r="J1365" i="4"/>
  <c r="H1365" i="4" s="1"/>
  <c r="H1366" i="4"/>
  <c r="H1367" i="4"/>
  <c r="H1368" i="4"/>
  <c r="J1369" i="4"/>
  <c r="H1369" i="4" s="1"/>
  <c r="H1370" i="4"/>
  <c r="H1371" i="4"/>
  <c r="H1372" i="4"/>
  <c r="H1373" i="4"/>
  <c r="H1374" i="4"/>
  <c r="H1375" i="4"/>
  <c r="J1376" i="4"/>
  <c r="H1376" i="4" s="1"/>
  <c r="H1377" i="4"/>
  <c r="J1378" i="4"/>
  <c r="H1378" i="4" s="1"/>
  <c r="H1379" i="4"/>
  <c r="H1380" i="4"/>
  <c r="H1381" i="4"/>
  <c r="H1382" i="4"/>
  <c r="J1383" i="4"/>
  <c r="H1383" i="4" s="1"/>
  <c r="H1384" i="4"/>
  <c r="J1385" i="4"/>
  <c r="H1385" i="4" s="1"/>
  <c r="H1386" i="4"/>
  <c r="H1387" i="4"/>
  <c r="J1388" i="4"/>
  <c r="H1388" i="4" s="1"/>
  <c r="J1389" i="4"/>
  <c r="H1389" i="4" s="1"/>
  <c r="H1390" i="4"/>
  <c r="H1391" i="4"/>
  <c r="J1392" i="4"/>
  <c r="H1392" i="4" s="1"/>
  <c r="J1393" i="4"/>
  <c r="H1393" i="4" s="1"/>
  <c r="H1394" i="4"/>
  <c r="H1395" i="4"/>
  <c r="H1396" i="4"/>
  <c r="H1397" i="4"/>
  <c r="H1398" i="4"/>
  <c r="J1399" i="4"/>
  <c r="H1399" i="4" s="1"/>
  <c r="J1400" i="4"/>
  <c r="H1400" i="4" s="1"/>
  <c r="H1401" i="4"/>
  <c r="J1402" i="4"/>
  <c r="H1402" i="4" s="1"/>
  <c r="H1403" i="4"/>
  <c r="H1404" i="4"/>
  <c r="H1405" i="4"/>
  <c r="H1406" i="4"/>
  <c r="H1407" i="4"/>
  <c r="J1408" i="4"/>
  <c r="H1408" i="4" s="1"/>
  <c r="J1409" i="4"/>
  <c r="H1409" i="4" s="1"/>
  <c r="J1410" i="4"/>
  <c r="H1410" i="4" s="1"/>
  <c r="J1411" i="4"/>
  <c r="H1411" i="4" s="1"/>
  <c r="J1412" i="4"/>
  <c r="H1412" i="4" s="1"/>
  <c r="H1413" i="4"/>
  <c r="H1414" i="4"/>
  <c r="J1415" i="4"/>
  <c r="H1415" i="4" s="1"/>
  <c r="J1416" i="4"/>
  <c r="H1416" i="4" s="1"/>
  <c r="J1417" i="4"/>
  <c r="H1417" i="4" s="1"/>
  <c r="J1418" i="4"/>
  <c r="H1418" i="4" s="1"/>
  <c r="H1419" i="4"/>
  <c r="J1420" i="4"/>
  <c r="H1420" i="4" s="1"/>
  <c r="H1421" i="4"/>
  <c r="H1422" i="4"/>
  <c r="J1423" i="4"/>
  <c r="H1423" i="4" s="1"/>
  <c r="H1424" i="4"/>
  <c r="H1425" i="4"/>
  <c r="H1426" i="4"/>
  <c r="H1427" i="4"/>
  <c r="J1428" i="4"/>
  <c r="H1428" i="4" s="1"/>
  <c r="H1429" i="4"/>
  <c r="H1430" i="4"/>
  <c r="H1431" i="4"/>
  <c r="H1432" i="4"/>
  <c r="H1433" i="4"/>
  <c r="H1434" i="4"/>
  <c r="H1435" i="4"/>
  <c r="H1436" i="4"/>
  <c r="H1437" i="4"/>
  <c r="H1438" i="4"/>
  <c r="H1439" i="4"/>
  <c r="H1440" i="4"/>
  <c r="H1441" i="4"/>
  <c r="H1442" i="4"/>
  <c r="J1443" i="4"/>
  <c r="H1443" i="4" s="1"/>
  <c r="H1444" i="4"/>
  <c r="H1445" i="4"/>
  <c r="H1446" i="4"/>
  <c r="H1447" i="4"/>
  <c r="H1448" i="4"/>
  <c r="J1449" i="4"/>
  <c r="H1449" i="4" s="1"/>
  <c r="H1450" i="4"/>
  <c r="H1451" i="4"/>
  <c r="H1452" i="4"/>
  <c r="H1453" i="4"/>
  <c r="J1454" i="4"/>
  <c r="H1454" i="4" s="1"/>
  <c r="H1455" i="4"/>
  <c r="H1456" i="4"/>
  <c r="H1457" i="4"/>
  <c r="H1458" i="4"/>
  <c r="J1459" i="4"/>
  <c r="H1459" i="4" s="1"/>
  <c r="H1460" i="4"/>
  <c r="H1461" i="4"/>
  <c r="H1462" i="4"/>
  <c r="H1463" i="4"/>
  <c r="J1464" i="4"/>
  <c r="H1464" i="4" s="1"/>
  <c r="H1465" i="4"/>
  <c r="H1466" i="4"/>
  <c r="H1467" i="4"/>
  <c r="J1468" i="4"/>
  <c r="H1468" i="4" s="1"/>
  <c r="H1469" i="4"/>
  <c r="J1470" i="4"/>
  <c r="H1470" i="4" s="1"/>
  <c r="H1471" i="4"/>
  <c r="H1472" i="4"/>
  <c r="H1473" i="4"/>
  <c r="H1474" i="4"/>
  <c r="J1475" i="4"/>
  <c r="H1475" i="4" s="1"/>
  <c r="H1476" i="4"/>
  <c r="H1477" i="4"/>
  <c r="H1478" i="4"/>
  <c r="H1479" i="4"/>
  <c r="H1480" i="4"/>
  <c r="H1481" i="4"/>
  <c r="H1482" i="4"/>
  <c r="J1483" i="4"/>
  <c r="H1483" i="4" s="1"/>
  <c r="H1484" i="4"/>
  <c r="J1485" i="4"/>
  <c r="H1485" i="4" s="1"/>
  <c r="J1486" i="4"/>
  <c r="H1486" i="4" s="1"/>
  <c r="H1487" i="4"/>
  <c r="H1488" i="4"/>
  <c r="H1489" i="4"/>
  <c r="H1490" i="4"/>
  <c r="H1491" i="4"/>
  <c r="H1492" i="4"/>
  <c r="H1493" i="4"/>
  <c r="H1494" i="4"/>
  <c r="J1495" i="4"/>
  <c r="H1495" i="4" s="1"/>
  <c r="J1496" i="4"/>
  <c r="H1496" i="4" s="1"/>
  <c r="J1497" i="4"/>
  <c r="H1497" i="4" s="1"/>
  <c r="J1498" i="4"/>
  <c r="H1498" i="4" s="1"/>
  <c r="H1499" i="4"/>
  <c r="H1500" i="4"/>
  <c r="J1501" i="4"/>
  <c r="H1501" i="4" s="1"/>
  <c r="J1502" i="4"/>
  <c r="H1502" i="4" s="1"/>
  <c r="H1503" i="4"/>
  <c r="H1504" i="4"/>
  <c r="J1505" i="4"/>
  <c r="H1505" i="4" s="1"/>
  <c r="H1506" i="4"/>
  <c r="H1507" i="4"/>
  <c r="H1508" i="4"/>
  <c r="H1509" i="4"/>
  <c r="H1510" i="4"/>
  <c r="H1511" i="4"/>
  <c r="J1512" i="4"/>
  <c r="H1512" i="4" s="1"/>
  <c r="J1513" i="4"/>
  <c r="H1513" i="4" s="1"/>
  <c r="J1514" i="4"/>
  <c r="H1514" i="4" s="1"/>
  <c r="J1515" i="4"/>
  <c r="H1515" i="4" s="1"/>
  <c r="H1516" i="4"/>
  <c r="H1517" i="4"/>
  <c r="H1518" i="4"/>
  <c r="J1519" i="4"/>
  <c r="H1519" i="4" s="1"/>
  <c r="H1520" i="4"/>
  <c r="J1521" i="4"/>
  <c r="H1521" i="4" s="1"/>
  <c r="H1522" i="4"/>
  <c r="H1523" i="4"/>
  <c r="H1524" i="4"/>
  <c r="H1525" i="4"/>
  <c r="J1526" i="4"/>
  <c r="H1526" i="4" s="1"/>
  <c r="H1527" i="4"/>
  <c r="H1528" i="4"/>
  <c r="H1529" i="4"/>
  <c r="H1530" i="4"/>
  <c r="H1531" i="4"/>
  <c r="J1532" i="4"/>
  <c r="H1532" i="4" s="1"/>
  <c r="H1533" i="4"/>
  <c r="J1534" i="4"/>
  <c r="H1534" i="4" s="1"/>
  <c r="J1535" i="4"/>
  <c r="H1535" i="4" s="1"/>
  <c r="J1536" i="4"/>
  <c r="H1536" i="4" s="1"/>
  <c r="J1537" i="4"/>
  <c r="H1537" i="4" s="1"/>
  <c r="J1538" i="4"/>
  <c r="H1538" i="4" s="1"/>
  <c r="H1539" i="4"/>
  <c r="H1540" i="4"/>
  <c r="H1541" i="4"/>
  <c r="H1542" i="4"/>
  <c r="J1543" i="4"/>
  <c r="H1543" i="4" s="1"/>
  <c r="H1544" i="4"/>
  <c r="H1545" i="4"/>
  <c r="J1546" i="4"/>
  <c r="H1546" i="4" s="1"/>
  <c r="J1547" i="4"/>
  <c r="H1547" i="4" s="1"/>
  <c r="J1548" i="4"/>
  <c r="H1548" i="4" s="1"/>
  <c r="H1549" i="4"/>
  <c r="H1550" i="4"/>
  <c r="H1551" i="4"/>
  <c r="J1552" i="4"/>
  <c r="H1552" i="4" s="1"/>
  <c r="H1553" i="4"/>
  <c r="H1554" i="4"/>
  <c r="J1555" i="4"/>
  <c r="H1555" i="4" s="1"/>
  <c r="H1556" i="4"/>
  <c r="H1557" i="4"/>
  <c r="H1558" i="4"/>
  <c r="J1559" i="4"/>
  <c r="H1559" i="4" s="1"/>
  <c r="H1560" i="4"/>
  <c r="H1561" i="4"/>
  <c r="H1562" i="4"/>
  <c r="H1563" i="4"/>
  <c r="J1564" i="4"/>
  <c r="H1564" i="4" s="1"/>
  <c r="H1565" i="4"/>
  <c r="H1566" i="4"/>
  <c r="H1567" i="4"/>
  <c r="H1568" i="4"/>
  <c r="H1569" i="4"/>
  <c r="J1570" i="4"/>
  <c r="H1570" i="4" s="1"/>
  <c r="H1571" i="4"/>
  <c r="H1572" i="4"/>
  <c r="H1573" i="4"/>
  <c r="J1574" i="4"/>
  <c r="H1574" i="4" s="1"/>
  <c r="H1575" i="4"/>
  <c r="H1576" i="4"/>
  <c r="H1577" i="4"/>
  <c r="H1578" i="4"/>
  <c r="H1579" i="4"/>
  <c r="J1580" i="4"/>
  <c r="H1580" i="4" s="1"/>
  <c r="H1581" i="4"/>
  <c r="J1582" i="4"/>
  <c r="H1582" i="4" s="1"/>
  <c r="H1583" i="4"/>
  <c r="H1584" i="4"/>
  <c r="H1585" i="4"/>
  <c r="H1586" i="4"/>
  <c r="J1587" i="4"/>
  <c r="H1587" i="4" s="1"/>
  <c r="H1588" i="4"/>
  <c r="J1589" i="4"/>
  <c r="H1589" i="4" s="1"/>
  <c r="H1590" i="4"/>
  <c r="J1591" i="4"/>
  <c r="H1591" i="4" s="1"/>
  <c r="H1592" i="4"/>
  <c r="H1593" i="4"/>
  <c r="J1594" i="4"/>
  <c r="H1594" i="4" s="1"/>
  <c r="H1595" i="4"/>
  <c r="H1596" i="4"/>
  <c r="J1597" i="4"/>
  <c r="H1597" i="4" s="1"/>
  <c r="H1598" i="4"/>
  <c r="H1599" i="4"/>
  <c r="H1600" i="4"/>
  <c r="J1601" i="4"/>
  <c r="H1601" i="4" s="1"/>
  <c r="J1602" i="4"/>
  <c r="H1602" i="4" s="1"/>
  <c r="H1603" i="4"/>
  <c r="H1604" i="4"/>
  <c r="J1605" i="4"/>
  <c r="H1605" i="4" s="1"/>
  <c r="H1606" i="4"/>
  <c r="J1607" i="4"/>
  <c r="H1607" i="4" s="1"/>
  <c r="H1608" i="4"/>
  <c r="H1609" i="4"/>
  <c r="J1610" i="4"/>
  <c r="H1610" i="4" s="1"/>
  <c r="H1611" i="4"/>
  <c r="H1612" i="4"/>
  <c r="H1613" i="4"/>
  <c r="H1614" i="4"/>
  <c r="H1615" i="4"/>
  <c r="J1616" i="4"/>
  <c r="H1616" i="4" s="1"/>
  <c r="H1617" i="4"/>
  <c r="H1618" i="4"/>
  <c r="H1619" i="4"/>
  <c r="H1620" i="4"/>
  <c r="H1621" i="4"/>
  <c r="H1622" i="4"/>
  <c r="H1623" i="4"/>
  <c r="J1624" i="4"/>
  <c r="H1624" i="4" s="1"/>
  <c r="H1625" i="4"/>
  <c r="H1626" i="4"/>
  <c r="J1627" i="4"/>
  <c r="H1627" i="4" s="1"/>
  <c r="J1628" i="4"/>
  <c r="H1628" i="4" s="1"/>
  <c r="H1629" i="4"/>
  <c r="H1630" i="4"/>
  <c r="H1631" i="4"/>
  <c r="H1632" i="4"/>
  <c r="J1633" i="4"/>
  <c r="H1633" i="4" s="1"/>
  <c r="H1634" i="4"/>
  <c r="J1635" i="4"/>
  <c r="H1635" i="4" s="1"/>
  <c r="H1636" i="4"/>
  <c r="J1637" i="4"/>
  <c r="H1637" i="4" s="1"/>
  <c r="H1638" i="4"/>
  <c r="H1639" i="4"/>
  <c r="H1640" i="4"/>
  <c r="H1641" i="4"/>
  <c r="H1642" i="4"/>
  <c r="J1643" i="4"/>
  <c r="H1643" i="4" s="1"/>
  <c r="H1644" i="4"/>
  <c r="H1645" i="4"/>
  <c r="J1646" i="4"/>
  <c r="H1646" i="4" s="1"/>
  <c r="H1647" i="4"/>
  <c r="H1648" i="4"/>
  <c r="H1649" i="4"/>
  <c r="J1650" i="4"/>
  <c r="H1650" i="4" s="1"/>
  <c r="J1651" i="4"/>
  <c r="H1651" i="4" s="1"/>
  <c r="H1652" i="4"/>
  <c r="H1653" i="4"/>
  <c r="J1654" i="4"/>
  <c r="H1654" i="4" s="1"/>
  <c r="J1655" i="4"/>
  <c r="H1655" i="4" s="1"/>
  <c r="H1656" i="4"/>
  <c r="H1657" i="4"/>
  <c r="J1658" i="4"/>
  <c r="H1658" i="4" s="1"/>
  <c r="J1659" i="4"/>
  <c r="H1659" i="4" s="1"/>
  <c r="H1660" i="4"/>
  <c r="J1661" i="4"/>
  <c r="H1661" i="4" s="1"/>
  <c r="H1662" i="4"/>
  <c r="J1663" i="4"/>
  <c r="H1663" i="4" s="1"/>
  <c r="H1664" i="4"/>
  <c r="H1665" i="4"/>
  <c r="H1666" i="4"/>
  <c r="H1667" i="4"/>
  <c r="H1668" i="4"/>
  <c r="H1669" i="4"/>
  <c r="H1670" i="4"/>
  <c r="H1671" i="4"/>
  <c r="H1672" i="4"/>
  <c r="H1673" i="4"/>
  <c r="H1674" i="4"/>
  <c r="H1675" i="4"/>
  <c r="J1676" i="4"/>
  <c r="H1676" i="4" s="1"/>
  <c r="H1677" i="4"/>
  <c r="H1678" i="4"/>
  <c r="J1679" i="4"/>
  <c r="H1679" i="4" s="1"/>
  <c r="J1680" i="4"/>
  <c r="H1680" i="4" s="1"/>
  <c r="H1681" i="4"/>
  <c r="H1682" i="4"/>
  <c r="H1683" i="4"/>
  <c r="H1684" i="4"/>
  <c r="H1685" i="4"/>
  <c r="H1686" i="4"/>
  <c r="H1687" i="4"/>
  <c r="J1688" i="4"/>
  <c r="H1688" i="4" s="1"/>
  <c r="H1689" i="4"/>
  <c r="H1690" i="4"/>
  <c r="H1691" i="4"/>
  <c r="H1692" i="4"/>
  <c r="H1693" i="4"/>
  <c r="H1694" i="4"/>
  <c r="J1695" i="4"/>
  <c r="H1695" i="4" s="1"/>
  <c r="H1696" i="4"/>
  <c r="J1697" i="4"/>
  <c r="H1697" i="4" s="1"/>
  <c r="J1698" i="4"/>
  <c r="H1698" i="4" s="1"/>
  <c r="H1699" i="4"/>
  <c r="J1700" i="4"/>
  <c r="H1700" i="4" s="1"/>
  <c r="H1701" i="4"/>
  <c r="H1702" i="4"/>
  <c r="H1703" i="4"/>
  <c r="H1704" i="4"/>
  <c r="H1705" i="4"/>
  <c r="J1706" i="4"/>
  <c r="H1706" i="4" s="1"/>
  <c r="H1707" i="4"/>
  <c r="H1708" i="4"/>
  <c r="H1709" i="4"/>
  <c r="H1710" i="4"/>
  <c r="H1711" i="4"/>
  <c r="H1712" i="4"/>
  <c r="H1713" i="4"/>
  <c r="H1714" i="4"/>
  <c r="H1715" i="4"/>
  <c r="H1716" i="4"/>
  <c r="H1717" i="4"/>
  <c r="J1718" i="4"/>
  <c r="H1718" i="4" s="1"/>
  <c r="H1719" i="4"/>
  <c r="H1720" i="4"/>
  <c r="H1721" i="4"/>
  <c r="H1722" i="4"/>
  <c r="J1723" i="4"/>
  <c r="H1723" i="4" s="1"/>
  <c r="H1724" i="4"/>
  <c r="J1725" i="4"/>
  <c r="H1725" i="4" s="1"/>
  <c r="H1726" i="4"/>
  <c r="H1727" i="4"/>
  <c r="H1728" i="4"/>
  <c r="J1729" i="4"/>
  <c r="H1729" i="4" s="1"/>
  <c r="H1730" i="4"/>
  <c r="H1731" i="4"/>
  <c r="J1732" i="4"/>
  <c r="H1732" i="4" s="1"/>
  <c r="J1733" i="4"/>
  <c r="H1733" i="4" s="1"/>
  <c r="H1734" i="4"/>
  <c r="H1735" i="4"/>
  <c r="H1736" i="4"/>
  <c r="H1737" i="4"/>
  <c r="H1738" i="4"/>
  <c r="J1739" i="4"/>
  <c r="H1739" i="4" s="1"/>
  <c r="H1740" i="4"/>
  <c r="H1741" i="4"/>
  <c r="H1742" i="4"/>
  <c r="H1743" i="4"/>
  <c r="H1744" i="4"/>
  <c r="H1745" i="4"/>
  <c r="H1746" i="4"/>
  <c r="H1747" i="4"/>
  <c r="J1748" i="4"/>
  <c r="H1748" i="4" s="1"/>
  <c r="H1749" i="4"/>
  <c r="H1750" i="4"/>
  <c r="H1751" i="4"/>
  <c r="H1752" i="4"/>
  <c r="J1753" i="4"/>
  <c r="H1753" i="4" s="1"/>
  <c r="H1754" i="4"/>
  <c r="H1755" i="4"/>
  <c r="J1756" i="4"/>
  <c r="H1756" i="4" s="1"/>
  <c r="H1757" i="4"/>
  <c r="J1758" i="4"/>
  <c r="H1758" i="4" s="1"/>
  <c r="H1759" i="4"/>
  <c r="J1760" i="4"/>
  <c r="H1760" i="4" s="1"/>
  <c r="J1761" i="4"/>
  <c r="H1761" i="4" s="1"/>
  <c r="H1762" i="4"/>
  <c r="J1763" i="4"/>
  <c r="H1763" i="4" s="1"/>
  <c r="J1764" i="4"/>
  <c r="H1764" i="4" s="1"/>
  <c r="J1765" i="4"/>
  <c r="H1765" i="4" s="1"/>
  <c r="H1766" i="4"/>
  <c r="J1767" i="4"/>
  <c r="H1767" i="4" s="1"/>
  <c r="J1768" i="4"/>
  <c r="H1768" i="4" s="1"/>
  <c r="H1769" i="4"/>
  <c r="H1770" i="4"/>
  <c r="J1771" i="4"/>
  <c r="H1771" i="4" s="1"/>
  <c r="H1772" i="4"/>
  <c r="J1773" i="4"/>
  <c r="H1773" i="4" s="1"/>
  <c r="H1774" i="4"/>
  <c r="H1775" i="4"/>
  <c r="H1776" i="4"/>
  <c r="H1777" i="4"/>
  <c r="H1778" i="4"/>
  <c r="J1779" i="4"/>
  <c r="H1779" i="4" s="1"/>
  <c r="H1780" i="4"/>
  <c r="H1781" i="4"/>
  <c r="H1782" i="4"/>
  <c r="H1783" i="4"/>
  <c r="H1784" i="4"/>
  <c r="H1785" i="4"/>
  <c r="H1786" i="4"/>
  <c r="H1787" i="4"/>
  <c r="J1788" i="4"/>
  <c r="H1788" i="4" s="1"/>
  <c r="H1789" i="4"/>
  <c r="H1790" i="4"/>
  <c r="H1791" i="4"/>
  <c r="H1792" i="4"/>
  <c r="H1793" i="4"/>
  <c r="H1794" i="4"/>
  <c r="H1795" i="4"/>
  <c r="H1796" i="4"/>
  <c r="H1797" i="4"/>
  <c r="H1798" i="4"/>
  <c r="H1799" i="4"/>
  <c r="H1800" i="4"/>
  <c r="H1801" i="4"/>
  <c r="H1802" i="4"/>
  <c r="H1803" i="4"/>
  <c r="H1804" i="4"/>
  <c r="J1805" i="4"/>
  <c r="H1805" i="4" s="1"/>
  <c r="H1806" i="4"/>
  <c r="H1807" i="4"/>
  <c r="J1808" i="4"/>
  <c r="H1808" i="4" s="1"/>
  <c r="J1809" i="4"/>
  <c r="H1809" i="4" s="1"/>
  <c r="J1810" i="4"/>
  <c r="H1810" i="4" s="1"/>
  <c r="H1811" i="4"/>
  <c r="H1812" i="4"/>
  <c r="H1813" i="4"/>
  <c r="H1814" i="4"/>
  <c r="H1815" i="4"/>
  <c r="H1816" i="4"/>
  <c r="J1817" i="4"/>
  <c r="H1817" i="4" s="1"/>
  <c r="H1818" i="4"/>
  <c r="H1819" i="4"/>
  <c r="H1820" i="4"/>
  <c r="H1821" i="4"/>
  <c r="H1822" i="4"/>
  <c r="H1823" i="4"/>
  <c r="H1824" i="4"/>
  <c r="H1825" i="4"/>
  <c r="J1826" i="4"/>
  <c r="H1826" i="4" s="1"/>
  <c r="H1827" i="4"/>
  <c r="J1828" i="4"/>
  <c r="H1828" i="4" s="1"/>
  <c r="H1829" i="4"/>
  <c r="H1830" i="4"/>
  <c r="H1831" i="4"/>
  <c r="H1832" i="4"/>
  <c r="H1833" i="4"/>
  <c r="J1834" i="4"/>
  <c r="H1834" i="4" s="1"/>
  <c r="H1835" i="4"/>
  <c r="H1836" i="4"/>
  <c r="J1837" i="4"/>
  <c r="H1837" i="4" s="1"/>
  <c r="H1838" i="4"/>
  <c r="H1839" i="4"/>
  <c r="J1840" i="4"/>
  <c r="H1840" i="4" s="1"/>
  <c r="J1841" i="4"/>
  <c r="H1841" i="4" s="1"/>
  <c r="H1842" i="4"/>
  <c r="H1843" i="4"/>
  <c r="H1844" i="4"/>
  <c r="H1845" i="4"/>
  <c r="H1846" i="4"/>
  <c r="H1847" i="4"/>
  <c r="H1848" i="4"/>
  <c r="H1849" i="4"/>
  <c r="J1850" i="4"/>
  <c r="H1850" i="4" s="1"/>
  <c r="J1851" i="4"/>
  <c r="H1851" i="4" s="1"/>
  <c r="H1852" i="4"/>
  <c r="H1853" i="4"/>
  <c r="J1854" i="4"/>
  <c r="H1854" i="4" s="1"/>
  <c r="J1855" i="4"/>
  <c r="H1855" i="4" s="1"/>
  <c r="H1856" i="4"/>
  <c r="H1857" i="4"/>
  <c r="J1858" i="4"/>
  <c r="H1858" i="4" s="1"/>
  <c r="H1859" i="4"/>
  <c r="H1860" i="4"/>
  <c r="J1861" i="4"/>
  <c r="H1861" i="4" s="1"/>
  <c r="J1862" i="4"/>
  <c r="H1862" i="4" s="1"/>
  <c r="H1863" i="4"/>
  <c r="H1864" i="4"/>
  <c r="H1865" i="4"/>
  <c r="J1866" i="4"/>
  <c r="H1866" i="4" s="1"/>
  <c r="H1867" i="4"/>
  <c r="H1868" i="4"/>
  <c r="H1869" i="4"/>
  <c r="J1870" i="4"/>
  <c r="H1870" i="4" s="1"/>
  <c r="H1871" i="4"/>
  <c r="J1872" i="4"/>
  <c r="H1872" i="4" s="1"/>
  <c r="J1873" i="4"/>
  <c r="H1873" i="4" s="1"/>
  <c r="J1874" i="4"/>
  <c r="H1874" i="4" s="1"/>
  <c r="H1875" i="4"/>
  <c r="H1876" i="4"/>
  <c r="H1877" i="4"/>
  <c r="H1878" i="4"/>
  <c r="H1879" i="4"/>
  <c r="H1880" i="4"/>
  <c r="H1881" i="4"/>
  <c r="H1882" i="4"/>
  <c r="J1883" i="4"/>
  <c r="H1883" i="4" s="1"/>
  <c r="H1884" i="4"/>
  <c r="H1885" i="4"/>
  <c r="H1886" i="4"/>
  <c r="H1887" i="4"/>
  <c r="H1888" i="4"/>
  <c r="H1889" i="4"/>
  <c r="J1890" i="4"/>
  <c r="H1890" i="4" s="1"/>
  <c r="H1891" i="4"/>
  <c r="J1892" i="4"/>
  <c r="H1892" i="4" s="1"/>
  <c r="H1893" i="4"/>
  <c r="H1894" i="4"/>
  <c r="H1895" i="4"/>
  <c r="H1896" i="4"/>
  <c r="H1897" i="4"/>
  <c r="H1898" i="4"/>
  <c r="H1899" i="4"/>
  <c r="J1900" i="4"/>
  <c r="H1900" i="4" s="1"/>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J1924" i="4"/>
  <c r="H1924" i="4" s="1"/>
  <c r="H1925" i="4"/>
  <c r="J1926" i="4"/>
  <c r="H1926" i="4" s="1"/>
  <c r="H1927" i="4"/>
  <c r="H1928" i="4"/>
  <c r="J1929" i="4"/>
  <c r="H1929" i="4" s="1"/>
  <c r="H1930" i="4"/>
  <c r="H1931" i="4"/>
  <c r="H1932" i="4"/>
  <c r="H1933" i="4"/>
  <c r="H1934" i="4"/>
  <c r="H1935" i="4"/>
  <c r="H1936" i="4"/>
  <c r="H1937" i="4"/>
  <c r="H1938" i="4"/>
  <c r="H1939" i="4"/>
  <c r="H1940" i="4"/>
  <c r="J1941" i="4"/>
  <c r="H1941" i="4" s="1"/>
  <c r="J1942" i="4"/>
  <c r="H1942" i="4" s="1"/>
  <c r="H1943" i="4"/>
  <c r="J1944" i="4"/>
  <c r="H1944" i="4" s="1"/>
  <c r="H1945" i="4"/>
  <c r="H1946" i="4"/>
  <c r="H1947" i="4"/>
  <c r="H1948" i="4"/>
  <c r="H1949" i="4"/>
  <c r="H1950" i="4"/>
  <c r="H1951" i="4"/>
  <c r="H1952" i="4"/>
  <c r="H1953" i="4"/>
  <c r="H1954" i="4"/>
  <c r="H1955" i="4"/>
  <c r="J1956" i="4"/>
  <c r="H1956" i="4" s="1"/>
  <c r="H1957" i="4"/>
  <c r="H1958" i="4"/>
  <c r="H1959" i="4"/>
  <c r="H1960" i="4"/>
  <c r="H1961" i="4"/>
  <c r="H1962" i="4"/>
  <c r="H1963" i="4"/>
  <c r="J1964" i="4"/>
  <c r="H1964" i="4" s="1"/>
  <c r="J1965" i="4"/>
  <c r="H1965" i="4" s="1"/>
  <c r="H1966" i="4"/>
  <c r="H1967" i="4"/>
  <c r="H1968" i="4"/>
  <c r="J1969" i="4"/>
  <c r="H1969" i="4" s="1"/>
  <c r="H1970" i="4"/>
  <c r="J1971" i="4"/>
  <c r="H1971" i="4" s="1"/>
  <c r="J1972" i="4"/>
  <c r="H1972" i="4" s="1"/>
  <c r="H1973" i="4"/>
  <c r="J1974" i="4"/>
  <c r="H1974" i="4" s="1"/>
  <c r="H1975" i="4"/>
  <c r="H1976" i="4"/>
  <c r="J1977" i="4"/>
  <c r="H1977" i="4" s="1"/>
  <c r="H1978" i="4"/>
  <c r="J1979" i="4"/>
  <c r="H1979" i="4" s="1"/>
  <c r="J1980" i="4"/>
  <c r="H1980" i="4" s="1"/>
  <c r="H1981" i="4"/>
  <c r="H1982" i="4"/>
  <c r="H1983" i="4"/>
  <c r="H1984" i="4"/>
  <c r="H1985" i="4"/>
  <c r="H1986" i="4"/>
  <c r="H1987" i="4"/>
  <c r="H1988" i="4"/>
  <c r="H1989" i="4"/>
  <c r="J1990" i="4"/>
  <c r="H1990" i="4" s="1"/>
  <c r="H1991" i="4"/>
  <c r="H1992" i="4"/>
  <c r="H1993" i="4"/>
  <c r="J1994" i="4"/>
  <c r="H1994" i="4" s="1"/>
  <c r="J1995" i="4"/>
  <c r="H1995" i="4" s="1"/>
  <c r="H1996" i="4"/>
  <c r="H1997" i="4"/>
  <c r="H1998" i="4"/>
  <c r="J1999" i="4"/>
  <c r="H1999" i="4" s="1"/>
  <c r="H2000" i="4"/>
  <c r="H2001" i="4"/>
  <c r="J2002" i="4"/>
  <c r="H2002" i="4" s="1"/>
  <c r="J2003" i="4"/>
  <c r="H2003" i="4" s="1"/>
  <c r="H2004" i="4"/>
  <c r="H2005" i="4"/>
  <c r="H2006" i="4"/>
  <c r="H2007" i="4"/>
  <c r="H2008" i="4"/>
  <c r="H2009" i="4"/>
  <c r="H2010" i="4"/>
  <c r="H2011" i="4"/>
  <c r="H2012" i="4"/>
  <c r="H2013" i="4"/>
  <c r="J2014" i="4"/>
  <c r="H2014" i="4" s="1"/>
  <c r="J2015" i="4"/>
  <c r="H2015" i="4" s="1"/>
  <c r="J2016" i="4"/>
  <c r="H2016" i="4" s="1"/>
  <c r="J2017" i="4"/>
  <c r="H2017" i="4" s="1"/>
  <c r="H2018" i="4"/>
  <c r="J2019" i="4"/>
  <c r="H2019" i="4" s="1"/>
  <c r="H2020" i="4"/>
  <c r="H2021" i="4"/>
  <c r="H2022" i="4"/>
  <c r="H2023" i="4"/>
  <c r="J2024" i="4"/>
  <c r="H2024" i="4" s="1"/>
  <c r="J2025" i="4"/>
  <c r="H2025" i="4" s="1"/>
  <c r="H2026" i="4"/>
  <c r="H2027" i="4"/>
  <c r="H2028" i="4"/>
  <c r="J2029" i="4"/>
  <c r="H2029" i="4" s="1"/>
  <c r="J2030" i="4"/>
  <c r="H2030" i="4" s="1"/>
  <c r="H2031" i="4"/>
  <c r="J2032" i="4"/>
  <c r="H2032" i="4" s="1"/>
  <c r="J2033" i="4"/>
  <c r="H2033" i="4" s="1"/>
  <c r="H2034" i="4"/>
  <c r="H2035" i="4"/>
  <c r="H2036" i="4"/>
  <c r="J2037" i="4"/>
  <c r="H2037" i="4" s="1"/>
  <c r="H2038" i="4"/>
  <c r="J2039" i="4"/>
  <c r="H2039" i="4" s="1"/>
  <c r="H2040" i="4"/>
  <c r="H2041" i="4"/>
  <c r="J2042" i="4"/>
  <c r="H2042" i="4" s="1"/>
  <c r="H2043" i="4"/>
  <c r="H2044" i="4"/>
  <c r="J2045" i="4"/>
  <c r="H2045" i="4" s="1"/>
  <c r="H2046" i="4"/>
  <c r="H2047" i="4"/>
  <c r="H2048" i="4"/>
  <c r="H2049" i="4"/>
  <c r="H2050" i="4"/>
  <c r="H2051" i="4"/>
  <c r="J2052" i="4"/>
  <c r="H2052" i="4" s="1"/>
  <c r="H2053" i="4"/>
  <c r="H2054" i="4"/>
  <c r="J2055" i="4"/>
  <c r="H2055" i="4" s="1"/>
  <c r="H2056" i="4"/>
  <c r="J2057" i="4"/>
  <c r="H2057" i="4" s="1"/>
  <c r="H2058" i="4"/>
  <c r="H2059" i="4"/>
  <c r="H2060" i="4"/>
  <c r="H2061" i="4"/>
  <c r="J2062" i="4"/>
  <c r="H2062" i="4" s="1"/>
  <c r="H2063" i="4"/>
  <c r="J2064" i="4"/>
  <c r="H2064" i="4" s="1"/>
  <c r="J2065" i="4"/>
  <c r="H2065" i="4" s="1"/>
  <c r="J2066" i="4"/>
  <c r="H2066" i="4" s="1"/>
  <c r="J2067" i="4"/>
  <c r="H2067" i="4" s="1"/>
  <c r="J2068" i="4"/>
  <c r="H2068" i="4" s="1"/>
  <c r="H2069" i="4"/>
  <c r="H2070" i="4"/>
  <c r="J2071" i="4"/>
  <c r="H2071" i="4" s="1"/>
  <c r="J2072" i="4"/>
  <c r="H2072" i="4" s="1"/>
  <c r="H2073" i="4"/>
  <c r="J2074" i="4"/>
  <c r="H2074" i="4" s="1"/>
  <c r="H2075" i="4"/>
  <c r="H2076" i="4"/>
  <c r="H2077" i="4"/>
  <c r="H2078" i="4"/>
  <c r="H2079" i="4"/>
  <c r="H2080" i="4"/>
  <c r="H2081" i="4"/>
  <c r="H2082" i="4"/>
  <c r="J2083" i="4"/>
  <c r="H2083" i="4" s="1"/>
  <c r="H2084" i="4"/>
  <c r="H2085" i="4"/>
  <c r="H2086" i="4"/>
  <c r="H2087" i="4"/>
  <c r="H2088" i="4"/>
  <c r="H2089" i="4"/>
  <c r="J2090" i="4"/>
  <c r="H2090" i="4" s="1"/>
  <c r="H2091" i="4"/>
  <c r="H2092" i="4"/>
  <c r="H2093" i="4"/>
  <c r="H2094" i="4"/>
  <c r="H2095" i="4"/>
  <c r="J2096" i="4"/>
  <c r="H2096" i="4" s="1"/>
  <c r="J2097" i="4"/>
  <c r="H2097" i="4" s="1"/>
  <c r="J2098" i="4"/>
  <c r="H2098" i="4" s="1"/>
  <c r="H2099" i="4"/>
  <c r="H2100" i="4"/>
  <c r="H2101" i="4"/>
  <c r="H2102" i="4"/>
  <c r="H2103" i="4"/>
  <c r="H2104" i="4"/>
  <c r="H2105" i="4"/>
  <c r="H2106" i="4"/>
  <c r="H2107" i="4"/>
  <c r="H2108" i="4"/>
  <c r="H2109" i="4"/>
  <c r="J2110" i="4"/>
  <c r="H2110" i="4" s="1"/>
  <c r="H2111" i="4"/>
  <c r="H2112" i="4"/>
  <c r="J2113" i="4"/>
  <c r="H2113" i="4" s="1"/>
  <c r="H2114" i="4"/>
  <c r="H2115" i="4"/>
  <c r="H2116" i="4"/>
  <c r="H2117" i="4"/>
  <c r="H2118" i="4"/>
  <c r="H2119" i="4"/>
  <c r="H2120" i="4"/>
  <c r="H2121" i="4"/>
  <c r="H2122" i="4"/>
  <c r="H2123" i="4"/>
  <c r="H2124" i="4"/>
  <c r="H2125" i="4"/>
  <c r="H2126" i="4"/>
  <c r="H2127" i="4"/>
  <c r="J2128" i="4"/>
  <c r="H2128" i="4" s="1"/>
  <c r="H2129" i="4"/>
  <c r="H2130" i="4"/>
  <c r="H2131" i="4"/>
  <c r="H2132" i="4"/>
  <c r="H2133" i="4"/>
  <c r="H2134" i="4"/>
  <c r="H2135" i="4"/>
  <c r="J2136" i="4"/>
  <c r="H2136" i="4" s="1"/>
  <c r="H2137" i="4"/>
  <c r="H2138" i="4"/>
  <c r="H2139" i="4"/>
  <c r="H2140" i="4"/>
  <c r="H2141" i="4"/>
  <c r="H2142" i="4"/>
  <c r="J2143" i="4"/>
  <c r="H2143" i="4" s="1"/>
  <c r="H2144" i="4"/>
  <c r="H2145" i="4"/>
  <c r="H2146" i="4"/>
  <c r="H2147" i="4"/>
  <c r="H2148" i="4"/>
  <c r="H2149" i="4"/>
  <c r="H2150" i="4"/>
  <c r="H2151" i="4"/>
  <c r="H2152" i="4"/>
  <c r="H2153" i="4"/>
  <c r="H2154" i="4"/>
  <c r="H2155" i="4"/>
  <c r="H2156" i="4"/>
  <c r="J2157" i="4"/>
  <c r="H2157" i="4" s="1"/>
  <c r="H2158" i="4"/>
  <c r="H2159" i="4"/>
  <c r="H2160" i="4"/>
  <c r="J2161" i="4"/>
  <c r="H2161" i="4" s="1"/>
  <c r="H2162" i="4"/>
  <c r="H2163" i="4"/>
  <c r="H2164" i="4"/>
  <c r="H2165" i="4"/>
  <c r="H2166" i="4"/>
  <c r="J2167" i="4"/>
  <c r="H2167" i="4" s="1"/>
  <c r="J2168" i="4"/>
  <c r="H2168" i="4" s="1"/>
  <c r="H2169" i="4"/>
  <c r="J2170" i="4"/>
  <c r="H2170" i="4" s="1"/>
  <c r="H2171" i="4"/>
  <c r="H2172" i="4"/>
  <c r="H2173" i="4"/>
  <c r="J2174" i="4"/>
  <c r="H2174" i="4" s="1"/>
  <c r="H2175" i="4"/>
  <c r="H2176" i="4"/>
  <c r="H2177" i="4"/>
  <c r="J2178" i="4"/>
  <c r="H2178" i="4" s="1"/>
  <c r="H2179" i="4"/>
  <c r="H2180" i="4"/>
  <c r="H2181" i="4"/>
  <c r="J2182" i="4"/>
  <c r="H2182" i="4" s="1"/>
  <c r="H2183" i="4"/>
  <c r="H2184" i="4"/>
  <c r="H2185" i="4"/>
  <c r="H2186" i="4"/>
  <c r="H2187" i="4"/>
  <c r="J2188" i="4"/>
  <c r="H2188" i="4" s="1"/>
  <c r="J2189" i="4"/>
  <c r="H2189" i="4" s="1"/>
  <c r="H2190" i="4"/>
  <c r="H2191" i="4"/>
  <c r="H2192" i="4"/>
  <c r="J2193" i="4"/>
  <c r="H2193" i="4" s="1"/>
  <c r="H2194" i="4"/>
  <c r="J2195" i="4"/>
  <c r="H2195" i="4" s="1"/>
  <c r="H2196" i="4"/>
  <c r="H2197" i="4"/>
  <c r="J2198" i="4"/>
  <c r="H2198" i="4" s="1"/>
  <c r="H2199" i="4"/>
  <c r="H2200" i="4"/>
  <c r="H2201" i="4"/>
  <c r="H2202" i="4"/>
  <c r="H2203" i="4"/>
  <c r="H2204" i="4"/>
  <c r="H2205" i="4"/>
  <c r="H2206" i="4"/>
  <c r="H2207" i="4"/>
  <c r="H2208" i="4"/>
  <c r="H2209" i="4"/>
  <c r="H2210" i="4"/>
  <c r="H2211" i="4"/>
  <c r="H2212" i="4"/>
  <c r="J2213" i="4"/>
  <c r="H2213" i="4" s="1"/>
  <c r="J2214" i="4"/>
  <c r="H2214" i="4" s="1"/>
  <c r="H2215" i="4"/>
  <c r="J2216" i="4"/>
  <c r="H2216" i="4" s="1"/>
  <c r="H2217" i="4"/>
  <c r="J2218" i="4"/>
  <c r="H2218" i="4" s="1"/>
  <c r="H2219" i="4"/>
  <c r="H2220" i="4"/>
  <c r="H2221" i="4"/>
  <c r="H2222" i="4"/>
  <c r="H2223" i="4"/>
  <c r="H2224" i="4"/>
  <c r="H2225" i="4"/>
  <c r="H2226" i="4"/>
  <c r="J2227" i="4"/>
  <c r="H2227" i="4" s="1"/>
  <c r="H2228" i="4"/>
  <c r="H2229" i="4"/>
  <c r="H2230" i="4"/>
  <c r="H2231" i="4"/>
  <c r="H2232" i="4"/>
  <c r="H2233" i="4"/>
  <c r="J2234" i="4"/>
  <c r="H2234" i="4" s="1"/>
  <c r="H2235" i="4"/>
  <c r="J2236" i="4"/>
  <c r="H2236" i="4" s="1"/>
  <c r="H2237" i="4"/>
  <c r="H2238" i="4"/>
  <c r="H2239" i="4"/>
  <c r="H2240" i="4"/>
  <c r="J2241" i="4"/>
  <c r="H2241" i="4" s="1"/>
  <c r="H2242" i="4"/>
  <c r="H2243" i="4"/>
  <c r="H2244" i="4"/>
  <c r="H2245" i="4"/>
  <c r="H2246" i="4"/>
  <c r="H2247" i="4"/>
  <c r="J2248" i="4"/>
  <c r="H2248" i="4" s="1"/>
  <c r="H2249" i="4"/>
  <c r="H2250" i="4"/>
  <c r="H2251" i="4"/>
  <c r="H2252" i="4"/>
  <c r="H2253" i="4"/>
  <c r="H2254" i="4"/>
  <c r="H2255" i="4"/>
  <c r="H2256" i="4"/>
  <c r="H2257" i="4"/>
  <c r="H2258" i="4"/>
  <c r="H2259" i="4"/>
  <c r="H2260" i="4"/>
  <c r="H2261" i="4"/>
  <c r="H2262" i="4"/>
  <c r="H2263" i="4"/>
  <c r="H2264" i="4"/>
  <c r="J2265" i="4"/>
  <c r="H2265" i="4" s="1"/>
  <c r="H2266" i="4"/>
  <c r="H2267" i="4"/>
  <c r="J2268" i="4"/>
  <c r="H2268" i="4" s="1"/>
  <c r="H2269" i="4"/>
  <c r="H2270" i="4"/>
  <c r="H2271" i="4"/>
  <c r="H2272" i="4"/>
  <c r="J2273" i="4"/>
  <c r="H2273" i="4" s="1"/>
  <c r="H2274" i="4"/>
  <c r="J2275" i="4"/>
  <c r="H2275" i="4" s="1"/>
  <c r="H2276" i="4"/>
  <c r="H2277" i="4"/>
  <c r="H2278" i="4"/>
  <c r="H2279" i="4"/>
  <c r="H2280" i="4"/>
  <c r="H2281" i="4"/>
  <c r="H2282" i="4"/>
  <c r="H2283" i="4"/>
  <c r="H2284" i="4"/>
  <c r="H2285" i="4"/>
  <c r="H2286" i="4"/>
  <c r="H2287" i="4"/>
  <c r="H2288" i="4"/>
  <c r="H2289" i="4"/>
  <c r="H2290" i="4"/>
  <c r="H2291" i="4"/>
  <c r="J2292" i="4"/>
  <c r="H2292" i="4" s="1"/>
  <c r="H2293" i="4"/>
  <c r="H2294" i="4"/>
  <c r="H2295" i="4"/>
  <c r="H2296" i="4"/>
  <c r="H2297" i="4"/>
  <c r="H2298" i="4"/>
  <c r="H2299" i="4"/>
  <c r="H2300" i="4"/>
  <c r="H2301" i="4"/>
  <c r="H2302" i="4"/>
  <c r="J2303" i="4"/>
  <c r="H2303" i="4" s="1"/>
  <c r="H2304" i="4"/>
  <c r="H2305" i="4"/>
  <c r="H2306" i="4"/>
  <c r="H2307" i="4"/>
  <c r="H2308" i="4"/>
  <c r="H2309" i="4"/>
  <c r="H2310" i="4"/>
  <c r="H2311" i="4"/>
  <c r="H2312" i="4"/>
  <c r="J2313" i="4"/>
  <c r="H2313" i="4" s="1"/>
  <c r="H2314" i="4"/>
  <c r="H2315" i="4"/>
  <c r="H2316" i="4"/>
  <c r="H2317" i="4"/>
  <c r="H2318" i="4"/>
  <c r="J2319" i="4"/>
  <c r="H2319" i="4" s="1"/>
  <c r="H2320" i="4"/>
  <c r="H2321" i="4"/>
  <c r="J2322" i="4"/>
  <c r="H2322" i="4" s="1"/>
  <c r="H2323" i="4"/>
  <c r="H2324" i="4"/>
  <c r="H2325" i="4"/>
  <c r="H2326" i="4"/>
  <c r="H2327" i="4"/>
  <c r="H2328" i="4"/>
  <c r="H2329" i="4"/>
  <c r="H2330" i="4"/>
  <c r="H2331" i="4"/>
  <c r="J2332" i="4"/>
  <c r="H2332" i="4" s="1"/>
  <c r="J2333" i="4"/>
  <c r="H2333" i="4" s="1"/>
  <c r="H2334" i="4"/>
  <c r="H2335" i="4"/>
  <c r="H2336" i="4"/>
  <c r="J2337" i="4"/>
  <c r="H2337" i="4" s="1"/>
  <c r="J2338" i="4"/>
  <c r="H2338" i="4" s="1"/>
  <c r="H2339" i="4"/>
  <c r="H2340" i="4"/>
  <c r="H2341" i="4"/>
  <c r="H2342" i="4"/>
  <c r="H2343" i="4"/>
  <c r="H2344" i="4"/>
  <c r="J2345" i="4"/>
  <c r="H2345" i="4" s="1"/>
  <c r="J2346" i="4"/>
  <c r="H2346" i="4" s="1"/>
  <c r="H2347" i="4"/>
  <c r="H2348" i="4"/>
  <c r="H2349" i="4"/>
  <c r="H2350" i="4"/>
  <c r="J2351" i="4"/>
  <c r="H2351" i="4" s="1"/>
  <c r="H2352" i="4"/>
  <c r="H2353" i="4"/>
  <c r="J2354" i="4"/>
  <c r="H2354" i="4" s="1"/>
  <c r="H2355" i="4"/>
  <c r="H2356" i="4"/>
  <c r="H2357" i="4"/>
  <c r="H2358" i="4"/>
  <c r="H2359" i="4"/>
  <c r="H2360" i="4"/>
  <c r="H2361" i="4"/>
  <c r="H2362" i="4"/>
  <c r="H2363" i="4"/>
  <c r="J2364" i="4"/>
  <c r="H2364" i="4" s="1"/>
  <c r="H2365" i="4"/>
  <c r="H2366" i="4"/>
  <c r="H2367" i="4"/>
  <c r="H2368" i="4"/>
  <c r="H2369" i="4"/>
  <c r="H2370" i="4"/>
  <c r="H2371" i="4"/>
  <c r="H2372" i="4"/>
  <c r="H2373" i="4"/>
  <c r="H2374" i="4"/>
  <c r="J2375" i="4"/>
  <c r="H2375" i="4" s="1"/>
  <c r="H2376" i="4"/>
  <c r="J2377" i="4"/>
  <c r="H2377" i="4" s="1"/>
  <c r="J2378" i="4"/>
  <c r="H2378" i="4" s="1"/>
  <c r="H2379" i="4"/>
  <c r="H2380" i="4"/>
  <c r="J2381" i="4"/>
  <c r="H2381" i="4" s="1"/>
  <c r="H2382" i="4"/>
  <c r="H2383" i="4"/>
  <c r="H2384" i="4"/>
  <c r="H2385" i="4"/>
  <c r="H2386" i="4"/>
  <c r="H2387" i="4"/>
  <c r="H2388" i="4"/>
  <c r="J2389" i="4"/>
  <c r="H2389" i="4" s="1"/>
  <c r="H2390" i="4"/>
  <c r="J2391" i="4"/>
  <c r="H2391" i="4" s="1"/>
  <c r="H2392" i="4"/>
  <c r="H2393" i="4"/>
  <c r="H2394" i="4"/>
  <c r="H2395" i="4"/>
  <c r="H2396" i="4"/>
  <c r="H2397" i="4"/>
  <c r="H2398" i="4"/>
  <c r="H2399" i="4"/>
  <c r="H2400" i="4"/>
  <c r="H2401" i="4"/>
  <c r="H2402" i="4"/>
  <c r="H2403" i="4"/>
  <c r="H2404" i="4"/>
  <c r="H2405" i="4"/>
  <c r="H2406" i="4"/>
  <c r="J2407" i="4"/>
  <c r="H2407" i="4" s="1"/>
  <c r="H2408" i="4"/>
  <c r="H2409" i="4"/>
  <c r="H2410" i="4"/>
  <c r="H2411" i="4"/>
  <c r="H2412" i="4"/>
  <c r="H2413" i="4"/>
  <c r="H2414" i="4"/>
  <c r="H2415" i="4"/>
  <c r="H2416" i="4"/>
  <c r="H2417" i="4"/>
  <c r="H2418" i="4"/>
  <c r="H2419" i="4"/>
  <c r="H2420" i="4"/>
  <c r="H2421" i="4"/>
  <c r="H2422" i="4"/>
  <c r="H2423" i="4"/>
  <c r="H2424" i="4"/>
  <c r="H2425" i="4"/>
  <c r="H2426" i="4"/>
  <c r="H2427" i="4"/>
  <c r="J2428" i="4"/>
  <c r="H2428" i="4" s="1"/>
  <c r="H2429" i="4"/>
  <c r="H2430" i="4"/>
  <c r="H2431" i="4"/>
  <c r="H2432" i="4"/>
  <c r="H2433" i="4"/>
  <c r="H2434" i="4"/>
  <c r="H2435" i="4"/>
  <c r="J2436" i="4"/>
  <c r="H2436" i="4" s="1"/>
  <c r="H2437" i="4"/>
  <c r="H2438" i="4"/>
  <c r="H2439" i="4"/>
  <c r="J2440" i="4"/>
  <c r="H2440" i="4" s="1"/>
  <c r="H2441" i="4"/>
  <c r="J2442" i="4"/>
  <c r="H2442" i="4" s="1"/>
  <c r="H2443" i="4"/>
  <c r="H2444" i="4"/>
  <c r="H2445" i="4"/>
  <c r="H2446" i="4"/>
  <c r="H2447" i="4"/>
  <c r="H2448" i="4"/>
  <c r="H2449" i="4"/>
  <c r="H2450" i="4"/>
  <c r="H2451" i="4"/>
  <c r="H2452" i="4"/>
  <c r="H2453" i="4"/>
  <c r="H2454" i="4"/>
  <c r="H2455" i="4"/>
  <c r="H2456" i="4"/>
  <c r="H2457" i="4"/>
  <c r="H2458" i="4"/>
  <c r="H2459" i="4"/>
  <c r="H2460" i="4"/>
  <c r="H2461" i="4"/>
  <c r="J2462" i="4"/>
  <c r="H2462" i="4" s="1"/>
  <c r="H2463" i="4"/>
  <c r="H2464" i="4"/>
  <c r="J2465" i="4"/>
  <c r="H2465" i="4" s="1"/>
  <c r="H2466" i="4"/>
  <c r="H2467" i="4"/>
  <c r="H2468" i="4"/>
  <c r="J2469" i="4"/>
  <c r="H2469" i="4" s="1"/>
  <c r="H2470" i="4"/>
  <c r="H2471" i="4"/>
  <c r="H2472" i="4"/>
  <c r="H2473" i="4"/>
  <c r="H2474" i="4"/>
  <c r="H2475" i="4"/>
  <c r="H2476" i="4"/>
  <c r="H2477" i="4"/>
  <c r="H2478" i="4"/>
  <c r="H2479" i="4"/>
  <c r="H2480" i="4"/>
  <c r="H2481" i="4"/>
  <c r="J2482" i="4"/>
  <c r="H2482" i="4" s="1"/>
  <c r="H2483" i="4"/>
  <c r="J2484" i="4"/>
  <c r="H2484" i="4" s="1"/>
  <c r="H2485" i="4"/>
  <c r="H2486" i="4"/>
  <c r="H2487" i="4"/>
  <c r="H2488" i="4"/>
  <c r="H2489" i="4"/>
  <c r="H2490" i="4"/>
  <c r="H2491" i="4"/>
  <c r="H2492" i="4"/>
  <c r="H2493" i="4"/>
  <c r="J2494" i="4"/>
  <c r="H2494" i="4" s="1"/>
  <c r="H2495" i="4"/>
  <c r="H2496" i="4"/>
  <c r="H2497" i="4"/>
  <c r="H2498" i="4"/>
  <c r="J2499" i="4"/>
  <c r="H2499" i="4" s="1"/>
  <c r="H2500" i="4"/>
  <c r="H2501" i="4"/>
  <c r="H2502" i="4"/>
  <c r="H2503" i="4"/>
  <c r="H2504" i="4"/>
  <c r="H2505" i="4"/>
  <c r="H2506" i="4"/>
  <c r="H2507" i="4"/>
  <c r="H2508" i="4"/>
  <c r="H2509" i="4"/>
  <c r="J2510" i="4"/>
  <c r="H2510" i="4" s="1"/>
  <c r="J2511" i="4"/>
  <c r="H2511" i="4" s="1"/>
  <c r="H2512" i="4"/>
  <c r="H2513" i="4"/>
  <c r="H2514" i="4"/>
  <c r="H2515" i="4"/>
  <c r="H2516" i="4"/>
  <c r="H2517" i="4"/>
  <c r="H2518" i="4"/>
  <c r="H2519" i="4"/>
  <c r="H2520" i="4"/>
  <c r="J2521" i="4"/>
  <c r="H2521" i="4" s="1"/>
  <c r="H2522" i="4"/>
  <c r="H2523" i="4"/>
  <c r="H2524" i="4"/>
  <c r="H2525" i="4"/>
  <c r="H2526" i="4"/>
  <c r="H2527" i="4"/>
  <c r="H2528" i="4"/>
  <c r="H2529" i="4"/>
  <c r="H2530" i="4"/>
  <c r="H2531" i="4"/>
  <c r="J2532" i="4"/>
  <c r="H2532" i="4" s="1"/>
  <c r="H2533" i="4"/>
  <c r="H2534" i="4"/>
  <c r="J2535" i="4"/>
  <c r="H2535" i="4" s="1"/>
  <c r="J2536" i="4"/>
  <c r="H2536" i="4" s="1"/>
  <c r="H2537" i="4"/>
  <c r="H2538" i="4"/>
  <c r="J2539" i="4"/>
  <c r="H2539" i="4" s="1"/>
  <c r="H2540" i="4"/>
  <c r="J2541" i="4"/>
  <c r="H2541" i="4" s="1"/>
  <c r="J2542" i="4"/>
  <c r="H2542" i="4" s="1"/>
  <c r="H2543" i="4"/>
  <c r="H2544" i="4"/>
  <c r="H2545" i="4"/>
  <c r="H2546" i="4"/>
  <c r="H2547" i="4"/>
  <c r="H2548" i="4"/>
  <c r="H2549" i="4"/>
  <c r="H2550" i="4"/>
  <c r="H2551" i="4"/>
  <c r="H2552" i="4"/>
  <c r="H2553" i="4"/>
  <c r="H2554" i="4"/>
  <c r="H2555" i="4"/>
  <c r="H2556" i="4"/>
  <c r="H2557" i="4"/>
  <c r="H2558" i="4"/>
  <c r="H2559" i="4"/>
  <c r="H2560" i="4"/>
  <c r="J2561" i="4"/>
  <c r="H2561" i="4" s="1"/>
  <c r="H2562" i="4"/>
  <c r="H2563" i="4"/>
  <c r="H2564" i="4"/>
  <c r="H2565" i="4"/>
  <c r="H2566" i="4"/>
  <c r="H2567" i="4"/>
  <c r="H2568" i="4"/>
  <c r="H2569" i="4"/>
  <c r="H2570" i="4"/>
  <c r="H2571" i="4"/>
  <c r="H2572" i="4"/>
  <c r="H2573" i="4"/>
  <c r="H2574" i="4"/>
  <c r="H2575" i="4"/>
  <c r="J2576" i="4"/>
  <c r="H2576" i="4" s="1"/>
  <c r="H2577" i="4"/>
  <c r="H2578" i="4"/>
  <c r="H2579" i="4"/>
  <c r="H2580" i="4"/>
  <c r="H2581" i="4"/>
  <c r="H2582" i="4"/>
  <c r="H2583" i="4"/>
  <c r="H2584" i="4"/>
  <c r="J2585" i="4"/>
  <c r="H2585" i="4" s="1"/>
  <c r="H2586" i="4"/>
  <c r="H2587" i="4"/>
  <c r="H2588" i="4"/>
  <c r="H2589" i="4"/>
  <c r="J2590" i="4"/>
  <c r="H2590" i="4" s="1"/>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J2627" i="4"/>
  <c r="H2627" i="4" s="1"/>
  <c r="H2628" i="4"/>
  <c r="J2629" i="4"/>
  <c r="H2629" i="4" s="1"/>
  <c r="H2630" i="4"/>
  <c r="H2631" i="4"/>
  <c r="H2632" i="4"/>
  <c r="H2633" i="4"/>
  <c r="H2634" i="4"/>
  <c r="H2635" i="4"/>
  <c r="H2636" i="4"/>
  <c r="H2637" i="4"/>
  <c r="H2638" i="4"/>
  <c r="H2639" i="4"/>
  <c r="J2640" i="4"/>
  <c r="H2640" i="4" s="1"/>
  <c r="H2641" i="4"/>
  <c r="H2642" i="4"/>
  <c r="H2643" i="4"/>
  <c r="H2644" i="4"/>
  <c r="J2645" i="4"/>
  <c r="H2645" i="4" s="1"/>
  <c r="H2646" i="4"/>
  <c r="H2647" i="4"/>
  <c r="H2648" i="4"/>
  <c r="J2649" i="4"/>
  <c r="H2649" i="4" s="1"/>
  <c r="H2650" i="4"/>
  <c r="H2651" i="4"/>
  <c r="H2652" i="4"/>
  <c r="H2653" i="4"/>
  <c r="H2654" i="4"/>
  <c r="H2655" i="4"/>
  <c r="J2656" i="4"/>
  <c r="H2656" i="4" s="1"/>
  <c r="H2657" i="4"/>
  <c r="J2658" i="4"/>
  <c r="H2658" i="4" s="1"/>
  <c r="J2659" i="4"/>
  <c r="H2659" i="4" s="1"/>
  <c r="H2660" i="4"/>
  <c r="H2661" i="4"/>
  <c r="H2662" i="4"/>
  <c r="H2663" i="4"/>
  <c r="J2664" i="4"/>
  <c r="H2664" i="4" s="1"/>
  <c r="H2665" i="4"/>
  <c r="J2666" i="4"/>
  <c r="H2666" i="4" s="1"/>
  <c r="H2667" i="4"/>
  <c r="H2668" i="4"/>
  <c r="H2669" i="4"/>
  <c r="H2670" i="4"/>
  <c r="H2671" i="4"/>
  <c r="H2672" i="4"/>
  <c r="J2673" i="4"/>
  <c r="H2673" i="4" s="1"/>
  <c r="J2674" i="4"/>
  <c r="H2674" i="4" s="1"/>
  <c r="H2675" i="4"/>
  <c r="H2676" i="4"/>
  <c r="H2677" i="4"/>
  <c r="H2678" i="4"/>
  <c r="H2679" i="4"/>
  <c r="J2680" i="4"/>
  <c r="H2680" i="4" s="1"/>
  <c r="J2681" i="4"/>
  <c r="H2681" i="4" s="1"/>
  <c r="H2682" i="4"/>
  <c r="H2683" i="4"/>
  <c r="H2684" i="4"/>
  <c r="H2685" i="4"/>
  <c r="H2686" i="4"/>
  <c r="J2687" i="4"/>
  <c r="H2687" i="4" s="1"/>
  <c r="H2688" i="4"/>
  <c r="J2689" i="4"/>
  <c r="H2689" i="4" s="1"/>
  <c r="H2690" i="4"/>
  <c r="J2691" i="4"/>
  <c r="H2691" i="4" s="1"/>
  <c r="H2692" i="4"/>
  <c r="H2693" i="4"/>
  <c r="H2694" i="4"/>
  <c r="H2695" i="4"/>
  <c r="H2696" i="4"/>
  <c r="H2697" i="4"/>
  <c r="H2698" i="4"/>
  <c r="H2699" i="4"/>
  <c r="H2700" i="4"/>
  <c r="J2701" i="4"/>
  <c r="H2701" i="4" s="1"/>
  <c r="J2702" i="4"/>
  <c r="H2702" i="4" s="1"/>
  <c r="H2703" i="4"/>
  <c r="H2704" i="4"/>
  <c r="H2705" i="4"/>
  <c r="H2706" i="4"/>
  <c r="J2707" i="4"/>
  <c r="H2707" i="4" s="1"/>
  <c r="J2708" i="4"/>
  <c r="H2708" i="4" s="1"/>
  <c r="H2709" i="4"/>
  <c r="H2710" i="4"/>
  <c r="H2711" i="4"/>
  <c r="H2712" i="4"/>
  <c r="J2713" i="4"/>
  <c r="H2713" i="4" s="1"/>
  <c r="J2714" i="4"/>
  <c r="H2714" i="4" s="1"/>
  <c r="J2715" i="4"/>
  <c r="H2715" i="4" s="1"/>
  <c r="H2716" i="4"/>
  <c r="J2717" i="4"/>
  <c r="H2717" i="4" s="1"/>
  <c r="J2718" i="4"/>
  <c r="H2718" i="4" s="1"/>
  <c r="H2719" i="4"/>
  <c r="J2720" i="4"/>
  <c r="H2720" i="4" s="1"/>
  <c r="J2721" i="4"/>
  <c r="H2721" i="4" s="1"/>
  <c r="J2722" i="4"/>
  <c r="H2722" i="4" s="1"/>
  <c r="J2723" i="4"/>
  <c r="H2723" i="4" s="1"/>
  <c r="H2724" i="4"/>
  <c r="H2725" i="4"/>
  <c r="J2726" i="4"/>
  <c r="H2726" i="4" s="1"/>
  <c r="H2727" i="4"/>
  <c r="H2728" i="4"/>
  <c r="H2729" i="4"/>
  <c r="J2730" i="4"/>
  <c r="H2730" i="4" s="1"/>
  <c r="H2731" i="4"/>
  <c r="H2732" i="4"/>
  <c r="H2733" i="4"/>
  <c r="J2734" i="4"/>
  <c r="H2734" i="4" s="1"/>
  <c r="H2735" i="4"/>
  <c r="H2736" i="4"/>
  <c r="H2737" i="4"/>
  <c r="H2738" i="4"/>
  <c r="J2739" i="4"/>
  <c r="H2739" i="4" s="1"/>
  <c r="J2740" i="4"/>
  <c r="H2740" i="4" s="1"/>
  <c r="J2741" i="4"/>
  <c r="H2741" i="4" s="1"/>
  <c r="J2742" i="4"/>
  <c r="H2742" i="4" s="1"/>
  <c r="J2743" i="4"/>
  <c r="H2743" i="4" s="1"/>
  <c r="H2744" i="4"/>
  <c r="J2745" i="4"/>
  <c r="H2745" i="4" s="1"/>
  <c r="H2746" i="4"/>
  <c r="J2747" i="4"/>
  <c r="H2747" i="4" s="1"/>
  <c r="H2748" i="4"/>
  <c r="H2749" i="4"/>
  <c r="H2750" i="4"/>
  <c r="H2751" i="4"/>
  <c r="H2752" i="4"/>
  <c r="H2753" i="4"/>
  <c r="J2754" i="4"/>
  <c r="H2754" i="4" s="1"/>
  <c r="H2755" i="4"/>
  <c r="H2756" i="4"/>
  <c r="J2757" i="4"/>
  <c r="H2757" i="4" s="1"/>
  <c r="H2758" i="4"/>
  <c r="H2759" i="4"/>
  <c r="H2760" i="4"/>
  <c r="H2761" i="4"/>
  <c r="H2762" i="4"/>
  <c r="H2763" i="4"/>
  <c r="J2764" i="4"/>
  <c r="H2764" i="4" s="1"/>
  <c r="J2765" i="4"/>
  <c r="H2765" i="4" s="1"/>
  <c r="J2766" i="4"/>
  <c r="H2766" i="4" s="1"/>
  <c r="H2767" i="4"/>
  <c r="H2768" i="4"/>
  <c r="J2769" i="4"/>
  <c r="H2769" i="4" s="1"/>
  <c r="H2770" i="4"/>
  <c r="H2771" i="4"/>
  <c r="H2772" i="4"/>
  <c r="J2773" i="4"/>
  <c r="H2773" i="4" s="1"/>
  <c r="J2774" i="4"/>
  <c r="H2774" i="4" s="1"/>
  <c r="H2775" i="4"/>
  <c r="H2776" i="4"/>
  <c r="H2777" i="4"/>
  <c r="J2778" i="4"/>
  <c r="H2778" i="4" s="1"/>
  <c r="H2779" i="4"/>
  <c r="J2780" i="4"/>
  <c r="H2780" i="4" s="1"/>
  <c r="J2781" i="4"/>
  <c r="H2781" i="4" s="1"/>
  <c r="H2782" i="4"/>
  <c r="H2783" i="4"/>
  <c r="H2784" i="4"/>
  <c r="H2785" i="4"/>
  <c r="J2786" i="4"/>
  <c r="H2786" i="4" s="1"/>
  <c r="H2787" i="4"/>
  <c r="H2788" i="4"/>
  <c r="H2789" i="4"/>
  <c r="H2790" i="4"/>
  <c r="H2791" i="4"/>
  <c r="H2792" i="4"/>
  <c r="J2793" i="4"/>
  <c r="H2793" i="4" s="1"/>
  <c r="H2794" i="4"/>
  <c r="J2795" i="4"/>
  <c r="H2795" i="4" s="1"/>
  <c r="H2796" i="4"/>
  <c r="H2797" i="4"/>
  <c r="J2798" i="4"/>
  <c r="H2798" i="4" s="1"/>
  <c r="J2799" i="4"/>
  <c r="H2799" i="4" s="1"/>
  <c r="J2800" i="4"/>
  <c r="H2800" i="4" s="1"/>
  <c r="H2801" i="4"/>
  <c r="H2802" i="4"/>
  <c r="H2803" i="4"/>
  <c r="J2804" i="4"/>
  <c r="H2804" i="4" s="1"/>
  <c r="H2805" i="4"/>
  <c r="J2806" i="4"/>
  <c r="H2806" i="4" s="1"/>
  <c r="J2807" i="4"/>
  <c r="H2807" i="4" s="1"/>
  <c r="H2808" i="4"/>
  <c r="J2809" i="4"/>
  <c r="H2809" i="4" s="1"/>
  <c r="H2810" i="4"/>
  <c r="H2811" i="4"/>
  <c r="H2812" i="4"/>
  <c r="H2813" i="4"/>
  <c r="H2814" i="4"/>
  <c r="J2815" i="4"/>
  <c r="H2815" i="4" s="1"/>
  <c r="J2816" i="4"/>
  <c r="H2816" i="4" s="1"/>
  <c r="H2817" i="4"/>
  <c r="J2818" i="4"/>
  <c r="H2818" i="4" s="1"/>
  <c r="H2819" i="4"/>
  <c r="J2820" i="4"/>
  <c r="H2820" i="4" s="1"/>
  <c r="H2821" i="4"/>
  <c r="H2822" i="4"/>
  <c r="H2823" i="4"/>
  <c r="J2824" i="4"/>
  <c r="H2824" i="4" s="1"/>
  <c r="J2825" i="4"/>
  <c r="H2825" i="4" s="1"/>
  <c r="J2826" i="4"/>
  <c r="H2826" i="4" s="1"/>
  <c r="J2827" i="4"/>
  <c r="H2827" i="4" s="1"/>
  <c r="H2828" i="4"/>
  <c r="H2829" i="4"/>
  <c r="H2830" i="4"/>
  <c r="J2831" i="4"/>
  <c r="H2831" i="4" s="1"/>
  <c r="J2832" i="4"/>
  <c r="H2832" i="4" s="1"/>
  <c r="J2833" i="4"/>
  <c r="H2833" i="4" s="1"/>
  <c r="H2834" i="4"/>
  <c r="H2835" i="4"/>
  <c r="H2836" i="4"/>
  <c r="H2837" i="4"/>
  <c r="H2838" i="4"/>
  <c r="H2839" i="4"/>
  <c r="H2840" i="4"/>
  <c r="H2841" i="4"/>
  <c r="H2842" i="4"/>
  <c r="H2843" i="4"/>
  <c r="H2844" i="4"/>
  <c r="H2845" i="4"/>
  <c r="H2846" i="4"/>
  <c r="H2847" i="4"/>
  <c r="H2848" i="4"/>
  <c r="J2849" i="4"/>
  <c r="H2849" i="4" s="1"/>
  <c r="J2850" i="4"/>
  <c r="H2850" i="4" s="1"/>
  <c r="H2851" i="4"/>
  <c r="H2852" i="4"/>
  <c r="H2853" i="4"/>
  <c r="H2854" i="4"/>
  <c r="H2855" i="4"/>
  <c r="H2856" i="4"/>
  <c r="H2857" i="4"/>
  <c r="J2858" i="4"/>
  <c r="H2858" i="4" s="1"/>
  <c r="H2859" i="4"/>
  <c r="J2860" i="4"/>
  <c r="H2860" i="4" s="1"/>
  <c r="H2861" i="4"/>
  <c r="H2862" i="4"/>
  <c r="H2863" i="4"/>
  <c r="H2864" i="4"/>
  <c r="H2865" i="4"/>
  <c r="H2866" i="4"/>
  <c r="H2867" i="4"/>
  <c r="H2868" i="4"/>
  <c r="H2869" i="4"/>
  <c r="H2870" i="4"/>
  <c r="H2871" i="4"/>
  <c r="H2872" i="4"/>
  <c r="H2873" i="4"/>
  <c r="J2874" i="4"/>
  <c r="H2874" i="4" s="1"/>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J2912" i="4"/>
  <c r="H2912" i="4" s="1"/>
  <c r="H2913" i="4"/>
  <c r="H2914" i="4"/>
  <c r="H2915" i="4"/>
  <c r="H2916" i="4"/>
  <c r="H2917" i="4"/>
  <c r="H2918" i="4"/>
  <c r="H2919" i="4"/>
  <c r="H2920" i="4"/>
  <c r="H2921" i="4"/>
  <c r="H2922" i="4"/>
  <c r="H2923" i="4"/>
  <c r="H2924" i="4"/>
  <c r="H2925" i="4"/>
  <c r="H2926" i="4"/>
  <c r="H2927" i="4"/>
  <c r="H2928" i="4"/>
  <c r="H2929" i="4"/>
  <c r="H2930" i="4"/>
  <c r="H2931" i="4"/>
  <c r="J2932" i="4"/>
  <c r="H2932" i="4" s="1"/>
  <c r="H2933" i="4"/>
  <c r="H2934" i="4"/>
  <c r="H2935" i="4"/>
  <c r="H2936" i="4"/>
  <c r="H2937" i="4"/>
  <c r="H2938" i="4"/>
  <c r="H2939" i="4"/>
  <c r="H2940" i="4"/>
  <c r="H2941" i="4"/>
  <c r="H2942" i="4"/>
  <c r="H2943" i="4"/>
  <c r="H2944" i="4"/>
  <c r="H2945" i="4"/>
  <c r="H2946" i="4"/>
  <c r="J2947" i="4"/>
  <c r="H2947" i="4" s="1"/>
  <c r="H2948" i="4"/>
  <c r="H2949" i="4"/>
  <c r="H2950" i="4"/>
  <c r="H2951" i="4"/>
  <c r="H2952" i="4"/>
  <c r="H2953" i="4"/>
  <c r="H2954" i="4"/>
  <c r="H2955" i="4"/>
  <c r="H2956" i="4"/>
  <c r="H2957" i="4"/>
  <c r="H2958" i="4"/>
  <c r="H2959" i="4"/>
  <c r="H2960" i="4"/>
  <c r="J2961" i="4"/>
  <c r="H2961" i="4" s="1"/>
  <c r="H2962" i="4"/>
  <c r="H2963" i="4"/>
  <c r="H2964" i="4"/>
  <c r="H2965" i="4"/>
  <c r="H2966" i="4"/>
  <c r="H2967" i="4"/>
  <c r="H2968" i="4"/>
  <c r="H2969" i="4"/>
  <c r="H2970" i="4"/>
  <c r="J2971" i="4"/>
  <c r="H2971" i="4" s="1"/>
  <c r="H2972" i="4"/>
  <c r="J2973" i="4"/>
  <c r="H2973" i="4" s="1"/>
  <c r="H2974" i="4"/>
  <c r="J2975" i="4"/>
  <c r="H2975" i="4" s="1"/>
  <c r="H2976" i="4"/>
  <c r="H2977" i="4"/>
  <c r="H2978" i="4"/>
  <c r="H2979" i="4"/>
  <c r="H2980" i="4"/>
  <c r="H2981" i="4"/>
  <c r="H2982" i="4"/>
  <c r="H2983" i="4"/>
  <c r="H2984" i="4"/>
  <c r="H2985" i="4"/>
  <c r="H2986" i="4"/>
  <c r="H2987" i="4"/>
  <c r="H2988" i="4"/>
  <c r="H2989" i="4"/>
  <c r="H2990" i="4"/>
  <c r="J2991" i="4"/>
  <c r="H2991" i="4" s="1"/>
  <c r="H2992" i="4"/>
  <c r="H2993" i="4"/>
  <c r="H2994" i="4"/>
  <c r="H2995" i="4"/>
  <c r="J2996" i="4"/>
  <c r="H2996" i="4" s="1"/>
  <c r="H2997" i="4"/>
  <c r="H2998" i="4"/>
  <c r="H2999" i="4"/>
  <c r="H3000" i="4"/>
  <c r="H3001" i="4"/>
  <c r="H3002" i="4"/>
  <c r="H3003" i="4"/>
  <c r="H3004" i="4"/>
  <c r="J3005" i="4"/>
  <c r="H3005" i="4" s="1"/>
  <c r="H3006" i="4"/>
  <c r="H3007" i="4"/>
  <c r="H3008" i="4"/>
  <c r="H3009" i="4"/>
  <c r="H3010" i="4"/>
  <c r="H3011" i="4"/>
  <c r="H3012" i="4"/>
  <c r="J3013" i="4"/>
  <c r="H3013" i="4" s="1"/>
  <c r="H3014" i="4"/>
  <c r="H3015" i="4"/>
  <c r="H3016" i="4"/>
  <c r="J3017" i="4"/>
  <c r="H3017" i="4" s="1"/>
  <c r="J3018" i="4"/>
  <c r="H3018" i="4" s="1"/>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J3045" i="4"/>
  <c r="H3045" i="4" s="1"/>
  <c r="H3046" i="4"/>
  <c r="H3047" i="4"/>
  <c r="H3048" i="4"/>
  <c r="H3049" i="4"/>
  <c r="H3050" i="4"/>
  <c r="H3051" i="4"/>
  <c r="H3052" i="4"/>
  <c r="H3053" i="4"/>
  <c r="H3054" i="4"/>
  <c r="J3055" i="4"/>
  <c r="H3055" i="4" s="1"/>
  <c r="H3056" i="4"/>
  <c r="H3057" i="4"/>
  <c r="H3058" i="4"/>
  <c r="H3059" i="4"/>
  <c r="H3060" i="4"/>
  <c r="H3061" i="4"/>
  <c r="H3062" i="4"/>
  <c r="H3063" i="4"/>
  <c r="H3064" i="4"/>
  <c r="H3065" i="4"/>
  <c r="H3066" i="4"/>
  <c r="H3067" i="4"/>
  <c r="H3068" i="4"/>
  <c r="H3069" i="4"/>
  <c r="H3070" i="4"/>
  <c r="H3071" i="4"/>
  <c r="H3072" i="4"/>
  <c r="H3073" i="4"/>
  <c r="H3074" i="4"/>
  <c r="H3075" i="4"/>
  <c r="H3076" i="4"/>
  <c r="H3077" i="4"/>
  <c r="J3078" i="4"/>
  <c r="H3078" i="4" s="1"/>
  <c r="H3079" i="4"/>
  <c r="H3080" i="4"/>
  <c r="H3081" i="4"/>
  <c r="H3082" i="4"/>
  <c r="H3083" i="4"/>
  <c r="H3084" i="4"/>
  <c r="H3085" i="4"/>
  <c r="H3086" i="4"/>
  <c r="H3087" i="4"/>
  <c r="H3088" i="4"/>
  <c r="H3089" i="4"/>
  <c r="H3090" i="4"/>
  <c r="H3091" i="4"/>
  <c r="H3092" i="4"/>
  <c r="H3093" i="4"/>
  <c r="J3094" i="4"/>
  <c r="H3094" i="4" s="1"/>
  <c r="J3095" i="4"/>
  <c r="H3095" i="4" s="1"/>
  <c r="H3096" i="4"/>
  <c r="H3097" i="4"/>
  <c r="H3098" i="4"/>
  <c r="H3099" i="4"/>
  <c r="H3100" i="4"/>
  <c r="H3101" i="4"/>
  <c r="H3102" i="4"/>
  <c r="H3103" i="4"/>
  <c r="H3104" i="4"/>
  <c r="H3105" i="4"/>
  <c r="H3106" i="4"/>
  <c r="J3107" i="4"/>
  <c r="H3107" i="4" s="1"/>
  <c r="H3108" i="4"/>
  <c r="H3109" i="4"/>
  <c r="H3110" i="4"/>
  <c r="H3111" i="4"/>
  <c r="H3112" i="4"/>
  <c r="H3113" i="4"/>
  <c r="H3114" i="4"/>
  <c r="H3115" i="4"/>
  <c r="J3116" i="4"/>
  <c r="H3116" i="4" s="1"/>
  <c r="H3117" i="4"/>
  <c r="H3118" i="4"/>
  <c r="H3119" i="4"/>
  <c r="H3120" i="4"/>
  <c r="J3121" i="4"/>
  <c r="H3121" i="4" s="1"/>
  <c r="H3122" i="4"/>
  <c r="H3123" i="4"/>
  <c r="H3124" i="4"/>
  <c r="H3125" i="4"/>
  <c r="H3126" i="4"/>
  <c r="H3127" i="4"/>
  <c r="H3128" i="4"/>
  <c r="H3129" i="4"/>
  <c r="H3130" i="4"/>
  <c r="H3131" i="4"/>
  <c r="H3132" i="4"/>
  <c r="H3133" i="4"/>
  <c r="H3134" i="4"/>
  <c r="H3135" i="4"/>
  <c r="H3136" i="4"/>
  <c r="H3137" i="4"/>
  <c r="H3138" i="4"/>
  <c r="H3139" i="4"/>
  <c r="H3140" i="4"/>
  <c r="H3141" i="4"/>
  <c r="H3142" i="4"/>
  <c r="J3143" i="4"/>
  <c r="H3143" i="4" s="1"/>
  <c r="H3144" i="4"/>
  <c r="H3145" i="4"/>
  <c r="H3146" i="4"/>
  <c r="H3147" i="4"/>
  <c r="H3148" i="4"/>
  <c r="H3149" i="4"/>
  <c r="H3150" i="4"/>
  <c r="H3151" i="4"/>
  <c r="H3152" i="4"/>
  <c r="H3153" i="4"/>
  <c r="H3154" i="4"/>
  <c r="H3155" i="4"/>
  <c r="H3156" i="4"/>
  <c r="J3157" i="4"/>
  <c r="H3157" i="4" s="1"/>
  <c r="H3158" i="4"/>
  <c r="H3159" i="4"/>
  <c r="H3160" i="4"/>
  <c r="H3161" i="4"/>
  <c r="H3162" i="4"/>
  <c r="H3163" i="4"/>
  <c r="H3164" i="4"/>
  <c r="H3165" i="4"/>
  <c r="H3166" i="4"/>
  <c r="H3167" i="4"/>
  <c r="H3168" i="4"/>
  <c r="H3169" i="4"/>
  <c r="H3170" i="4"/>
  <c r="H3171" i="4"/>
  <c r="H3172" i="4"/>
  <c r="H3173" i="4"/>
  <c r="H3174" i="4"/>
  <c r="H3175" i="4"/>
  <c r="H3176" i="4"/>
  <c r="J3177" i="4"/>
  <c r="H3177" i="4" s="1"/>
  <c r="H3178" i="4"/>
  <c r="H3179" i="4"/>
  <c r="H3180" i="4"/>
  <c r="H3181" i="4"/>
  <c r="H3182" i="4"/>
  <c r="H3183" i="4"/>
  <c r="H3184" i="4"/>
  <c r="H3185" i="4"/>
  <c r="H3186" i="4"/>
  <c r="H3187" i="4"/>
  <c r="J3188" i="4"/>
  <c r="H3188" i="4" s="1"/>
  <c r="H3189" i="4"/>
  <c r="H3190" i="4"/>
  <c r="H3191" i="4"/>
  <c r="H3192" i="4"/>
  <c r="J3193" i="4"/>
  <c r="H3193" i="4" s="1"/>
  <c r="J3194" i="4"/>
  <c r="H3194" i="4" s="1"/>
  <c r="H3195" i="4"/>
  <c r="H3196" i="4"/>
  <c r="J3197" i="4"/>
  <c r="H3197" i="4" s="1"/>
  <c r="H3198" i="4"/>
  <c r="H3199" i="4"/>
  <c r="H3200" i="4"/>
  <c r="H3201" i="4"/>
  <c r="H3202" i="4"/>
  <c r="H3203" i="4"/>
  <c r="H3204" i="4"/>
  <c r="H3205" i="4"/>
  <c r="H3206" i="4"/>
  <c r="H3207" i="4"/>
  <c r="H3208" i="4"/>
  <c r="H3209" i="4"/>
  <c r="H3210" i="4"/>
  <c r="H3211" i="4"/>
  <c r="H3212" i="4"/>
  <c r="H3213" i="4"/>
  <c r="H3214" i="4"/>
  <c r="H3215" i="4"/>
  <c r="H3216" i="4"/>
  <c r="H3217" i="4"/>
  <c r="H3218" i="4"/>
  <c r="H3219" i="4"/>
  <c r="J3220" i="4"/>
  <c r="H3220" i="4" s="1"/>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J3249" i="4"/>
  <c r="H3249" i="4" s="1"/>
  <c r="H3250" i="4"/>
  <c r="H3251" i="4"/>
  <c r="H3252" i="4"/>
  <c r="J3253" i="4"/>
  <c r="H3253" i="4" s="1"/>
  <c r="J3254" i="4"/>
  <c r="H3254" i="4" s="1"/>
  <c r="H3255" i="4"/>
  <c r="H3256" i="4"/>
  <c r="H3257" i="4"/>
  <c r="J3258" i="4"/>
  <c r="H3258" i="4" s="1"/>
  <c r="H3259" i="4"/>
  <c r="H3260" i="4"/>
  <c r="H3261" i="4"/>
  <c r="H3262" i="4"/>
  <c r="H3263" i="4"/>
  <c r="H3264" i="4"/>
  <c r="H3265" i="4"/>
  <c r="H3266" i="4"/>
  <c r="H3267" i="4"/>
  <c r="J3268" i="4"/>
  <c r="H3268" i="4" s="1"/>
  <c r="H3269" i="4"/>
  <c r="J3270" i="4"/>
  <c r="H3270" i="4" s="1"/>
  <c r="H3271" i="4"/>
  <c r="J3272" i="4"/>
  <c r="H3272" i="4" s="1"/>
  <c r="H3273" i="4"/>
  <c r="H3274" i="4"/>
  <c r="H3275" i="4"/>
  <c r="J3276" i="4"/>
  <c r="H3276" i="4" s="1"/>
  <c r="H3277" i="4"/>
  <c r="H3278" i="4"/>
  <c r="H3279" i="4"/>
  <c r="H3280" i="4"/>
  <c r="J3281" i="4"/>
  <c r="H3281" i="4" s="1"/>
  <c r="H3282" i="4"/>
  <c r="H3283" i="4"/>
  <c r="H3284" i="4"/>
  <c r="H3285" i="4"/>
  <c r="H3286" i="4"/>
  <c r="H3287" i="4"/>
  <c r="J3288" i="4"/>
  <c r="H3288" i="4" s="1"/>
  <c r="H3289" i="4"/>
  <c r="H3290" i="4"/>
  <c r="J3291" i="4"/>
  <c r="H3291" i="4" s="1"/>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J3322" i="4"/>
  <c r="H3322" i="4" s="1"/>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J3371" i="4"/>
  <c r="H3371" i="4" s="1"/>
  <c r="H3372" i="4"/>
  <c r="H3373" i="4"/>
  <c r="H3374" i="4"/>
  <c r="H3375" i="4"/>
  <c r="H3376" i="4"/>
  <c r="H3377" i="4"/>
  <c r="H3378" i="4"/>
  <c r="H3379" i="4"/>
  <c r="H3380" i="4"/>
  <c r="H3381" i="4"/>
  <c r="H3382" i="4"/>
  <c r="H3383" i="4"/>
  <c r="J3384" i="4"/>
  <c r="H3384" i="4" s="1"/>
  <c r="H3385" i="4"/>
  <c r="H3386" i="4"/>
  <c r="H3387" i="4"/>
  <c r="H3388" i="4"/>
  <c r="H3389" i="4"/>
  <c r="H3390" i="4"/>
  <c r="H3391" i="4"/>
  <c r="H3392" i="4"/>
  <c r="H3393" i="4"/>
  <c r="H3394" i="4"/>
  <c r="H3395" i="4"/>
  <c r="H3396" i="4"/>
  <c r="H3397" i="4"/>
  <c r="H3398" i="4"/>
  <c r="H3399" i="4"/>
  <c r="H3400" i="4"/>
  <c r="H3401" i="4"/>
  <c r="H3402" i="4"/>
  <c r="H3403" i="4"/>
  <c r="H3404" i="4"/>
  <c r="H3405" i="4"/>
  <c r="H3406" i="4"/>
  <c r="J3407" i="4"/>
  <c r="H3407" i="4" s="1"/>
  <c r="H3408" i="4"/>
  <c r="H3409" i="4"/>
  <c r="H3410" i="4"/>
  <c r="H3411" i="4"/>
  <c r="H3412" i="4"/>
  <c r="H3413" i="4"/>
  <c r="H3414" i="4"/>
  <c r="H3415" i="4"/>
  <c r="H3416" i="4"/>
  <c r="H3417" i="4"/>
  <c r="H3418" i="4"/>
  <c r="H3419" i="4"/>
  <c r="H3420" i="4"/>
  <c r="H3421" i="4"/>
  <c r="H3422" i="4"/>
  <c r="H3423" i="4"/>
  <c r="H3424" i="4"/>
  <c r="H3425" i="4"/>
  <c r="J3426" i="4"/>
  <c r="H3426" i="4" s="1"/>
  <c r="H3427" i="4"/>
  <c r="H3428" i="4"/>
  <c r="H3429" i="4"/>
  <c r="H3430" i="4"/>
  <c r="H3431" i="4"/>
  <c r="H3432" i="4"/>
  <c r="H3433" i="4"/>
  <c r="H3434" i="4"/>
  <c r="H3435" i="4"/>
  <c r="H3436" i="4"/>
  <c r="H3437" i="4"/>
  <c r="H3438" i="4"/>
  <c r="J3439" i="4"/>
  <c r="H3439" i="4" s="1"/>
  <c r="H3440" i="4"/>
  <c r="H3441" i="4"/>
  <c r="J3442" i="4"/>
  <c r="H3442" i="4" s="1"/>
  <c r="H3443" i="4"/>
  <c r="H3444" i="4"/>
  <c r="H3445" i="4"/>
  <c r="H3446" i="4"/>
  <c r="H3447" i="4"/>
  <c r="H3448" i="4"/>
  <c r="H3449" i="4"/>
  <c r="J3450" i="4"/>
  <c r="H3450" i="4" s="1"/>
  <c r="J3451" i="4"/>
  <c r="H3451" i="4" s="1"/>
  <c r="H3452" i="4"/>
  <c r="H3453" i="4"/>
  <c r="H3454" i="4"/>
  <c r="H3455" i="4"/>
  <c r="H3456" i="4"/>
  <c r="H3457" i="4"/>
  <c r="H3458" i="4"/>
  <c r="H3459" i="4"/>
  <c r="H3460" i="4"/>
  <c r="J3461" i="4"/>
  <c r="H3461" i="4" s="1"/>
  <c r="H3462" i="4"/>
  <c r="H3463" i="4"/>
  <c r="H3464" i="4"/>
  <c r="H3465" i="4"/>
  <c r="H3466" i="4"/>
  <c r="H3467" i="4"/>
  <c r="H3468" i="4"/>
  <c r="H3469" i="4"/>
  <c r="H3470" i="4"/>
  <c r="H3471" i="4"/>
  <c r="H3472" i="4"/>
  <c r="J3473" i="4"/>
  <c r="H3473" i="4" s="1"/>
  <c r="H3474" i="4"/>
  <c r="H3475" i="4"/>
  <c r="H3476" i="4"/>
  <c r="H3477" i="4"/>
  <c r="H3478" i="4"/>
  <c r="H3479" i="4"/>
  <c r="H3480" i="4"/>
  <c r="H3481" i="4"/>
  <c r="H3482" i="4"/>
  <c r="H3483" i="4"/>
  <c r="J3484" i="4"/>
  <c r="H3484" i="4" s="1"/>
  <c r="H3485" i="4"/>
  <c r="H3486" i="4"/>
  <c r="H3487" i="4"/>
  <c r="H3488" i="4"/>
  <c r="H3489" i="4"/>
  <c r="J3490" i="4"/>
  <c r="H3490" i="4" s="1"/>
  <c r="J3491" i="4"/>
  <c r="H3491" i="4" s="1"/>
  <c r="H3492" i="4"/>
  <c r="H3493" i="4"/>
  <c r="H3494" i="4"/>
  <c r="H3495" i="4"/>
  <c r="H3496" i="4"/>
  <c r="H3497" i="4"/>
  <c r="H3498" i="4"/>
  <c r="H3499" i="4"/>
  <c r="H3500" i="4"/>
  <c r="J3501" i="4"/>
  <c r="H3501" i="4" s="1"/>
  <c r="H3502" i="4"/>
  <c r="H3503" i="4"/>
  <c r="J3504" i="4"/>
  <c r="H3504" i="4" s="1"/>
  <c r="H3505" i="4"/>
  <c r="H3506" i="4"/>
  <c r="H3507" i="4"/>
  <c r="H3508" i="4"/>
  <c r="H3509" i="4"/>
  <c r="H3510" i="4"/>
  <c r="H3511" i="4"/>
  <c r="J3512" i="4"/>
  <c r="H3512" i="4" s="1"/>
  <c r="H3513" i="4"/>
  <c r="J3514" i="4"/>
  <c r="H3514" i="4" s="1"/>
  <c r="J3515" i="4"/>
  <c r="H3515" i="4" s="1"/>
  <c r="H3516" i="4"/>
  <c r="J3517" i="4"/>
  <c r="H3517" i="4" s="1"/>
  <c r="J3518" i="4"/>
  <c r="H3518" i="4" s="1"/>
  <c r="H3519" i="4"/>
  <c r="H3520" i="4"/>
  <c r="H3521" i="4"/>
  <c r="J3522" i="4"/>
  <c r="H3522" i="4" s="1"/>
  <c r="J3523" i="4"/>
  <c r="H3523" i="4" s="1"/>
  <c r="H3524" i="4"/>
  <c r="H3525" i="4"/>
  <c r="J3526" i="4"/>
  <c r="H3526" i="4" s="1"/>
  <c r="H3527" i="4"/>
  <c r="H3528" i="4"/>
  <c r="H3529" i="4"/>
  <c r="H3530" i="4"/>
  <c r="J3531" i="4"/>
  <c r="H3531" i="4" s="1"/>
  <c r="H3532" i="4"/>
  <c r="H3533" i="4"/>
  <c r="H3534" i="4"/>
  <c r="J3535" i="4"/>
  <c r="H3535" i="4" s="1"/>
  <c r="H3536" i="4"/>
  <c r="H3537" i="4"/>
  <c r="J3538" i="4"/>
  <c r="H3538" i="4" s="1"/>
  <c r="H3539" i="4"/>
  <c r="H3540" i="4"/>
  <c r="H3541" i="4"/>
  <c r="H3542" i="4"/>
  <c r="H3543" i="4"/>
  <c r="H3544" i="4"/>
  <c r="H3545" i="4"/>
  <c r="H3546" i="4"/>
  <c r="H3547" i="4"/>
  <c r="J3548" i="4"/>
  <c r="H3548" i="4" s="1"/>
  <c r="J3549" i="4"/>
  <c r="H3549" i="4" s="1"/>
  <c r="H3550" i="4"/>
  <c r="H3551" i="4"/>
  <c r="H3552" i="4"/>
  <c r="H3553" i="4"/>
  <c r="H3554" i="4"/>
  <c r="H3555" i="4"/>
  <c r="H3556" i="4"/>
  <c r="H3557" i="4"/>
  <c r="H3558" i="4"/>
  <c r="J3559" i="4"/>
  <c r="H3559" i="4" s="1"/>
  <c r="H3560" i="4"/>
  <c r="J3561" i="4"/>
  <c r="H3561" i="4" s="1"/>
  <c r="J3562" i="4"/>
  <c r="H3562" i="4" s="1"/>
  <c r="H3563" i="4"/>
  <c r="J3564" i="4"/>
  <c r="H3564" i="4" s="1"/>
  <c r="H3565" i="4"/>
  <c r="H3566" i="4"/>
  <c r="H3567" i="4"/>
  <c r="H3568" i="4"/>
  <c r="H3569" i="4"/>
  <c r="J3570" i="4"/>
  <c r="H3570" i="4" s="1"/>
  <c r="H3571" i="4"/>
  <c r="H3572" i="4"/>
  <c r="J3573" i="4"/>
  <c r="H3573" i="4" s="1"/>
  <c r="H3574" i="4"/>
  <c r="H3575" i="4"/>
  <c r="H3576" i="4"/>
  <c r="H3577" i="4"/>
  <c r="H3578" i="4"/>
  <c r="H3579" i="4"/>
  <c r="H3580" i="4"/>
  <c r="H3581" i="4"/>
  <c r="H3582" i="4"/>
  <c r="H3583" i="4"/>
  <c r="H3584" i="4"/>
  <c r="H3585" i="4"/>
  <c r="J3586" i="4"/>
  <c r="H3586" i="4" s="1"/>
  <c r="H3587" i="4"/>
  <c r="H3588" i="4"/>
  <c r="J3589" i="4"/>
  <c r="H3589" i="4" s="1"/>
  <c r="H3590" i="4"/>
  <c r="H3591" i="4"/>
  <c r="H3592" i="4"/>
  <c r="H3593" i="4"/>
  <c r="H3594" i="4"/>
  <c r="H3595" i="4"/>
  <c r="J3596" i="4"/>
  <c r="H3596" i="4" s="1"/>
  <c r="H3597" i="4"/>
  <c r="J3598" i="4"/>
  <c r="H3598" i="4" s="1"/>
  <c r="J3599" i="4"/>
  <c r="H3599" i="4" s="1"/>
  <c r="H3600" i="4"/>
  <c r="J3601" i="4"/>
  <c r="H3601" i="4" s="1"/>
  <c r="H3602" i="4"/>
  <c r="J3603" i="4"/>
  <c r="H3603" i="4" s="1"/>
  <c r="H3604" i="4"/>
  <c r="H3605" i="4"/>
  <c r="H3606" i="4"/>
  <c r="J3607" i="4"/>
  <c r="H3607" i="4" s="1"/>
  <c r="H3608" i="4"/>
  <c r="H3609" i="4"/>
  <c r="H3610" i="4"/>
  <c r="J3611" i="4"/>
  <c r="H3611" i="4" s="1"/>
  <c r="H3612" i="4"/>
  <c r="H3613" i="4"/>
  <c r="H3614" i="4"/>
  <c r="J3615" i="4"/>
  <c r="H3615" i="4" s="1"/>
  <c r="H3616" i="4"/>
  <c r="H3617" i="4"/>
  <c r="H3618" i="4"/>
  <c r="H3619" i="4"/>
  <c r="H3620" i="4"/>
  <c r="H3621" i="4"/>
  <c r="H3622" i="4"/>
  <c r="H3623" i="4"/>
  <c r="H3624" i="4"/>
  <c r="J3625" i="4"/>
  <c r="H3625" i="4" s="1"/>
  <c r="H3626" i="4"/>
  <c r="H3627" i="4"/>
  <c r="J3628" i="4"/>
  <c r="H3628" i="4" s="1"/>
  <c r="J3629" i="4"/>
  <c r="H3629" i="4" s="1"/>
  <c r="H3630" i="4"/>
  <c r="J3631" i="4"/>
  <c r="H3631" i="4" s="1"/>
  <c r="H3632" i="4"/>
  <c r="H3633" i="4"/>
  <c r="H3634" i="4"/>
  <c r="H3635" i="4"/>
  <c r="J3636" i="4"/>
  <c r="H3636" i="4" s="1"/>
  <c r="H3637" i="4"/>
  <c r="J3638" i="4"/>
  <c r="H3638" i="4" s="1"/>
  <c r="H3639" i="4"/>
  <c r="J3640" i="4"/>
  <c r="H3640" i="4" s="1"/>
  <c r="H3641" i="4"/>
  <c r="H3642" i="4"/>
  <c r="J3643" i="4"/>
  <c r="H3643" i="4" s="1"/>
  <c r="J3644" i="4"/>
  <c r="H3644" i="4" s="1"/>
  <c r="H3645" i="4"/>
  <c r="J3646" i="4"/>
  <c r="H3646" i="4" s="1"/>
  <c r="H3647" i="4"/>
  <c r="H3648" i="4"/>
  <c r="J3649" i="4"/>
  <c r="H3649" i="4" s="1"/>
  <c r="H3650" i="4"/>
  <c r="H3651" i="4"/>
  <c r="H3652" i="4"/>
  <c r="H3653" i="4"/>
  <c r="H3654" i="4"/>
  <c r="J3655" i="4"/>
  <c r="H3655" i="4" s="1"/>
  <c r="H3656" i="4"/>
  <c r="J3657" i="4"/>
  <c r="H3657" i="4" s="1"/>
  <c r="H3658" i="4"/>
  <c r="H3659" i="4"/>
  <c r="J3660" i="4"/>
  <c r="H3660" i="4" s="1"/>
  <c r="H3661" i="4"/>
  <c r="H3662" i="4"/>
  <c r="H3663" i="4"/>
  <c r="J3664" i="4"/>
  <c r="H3664" i="4" s="1"/>
  <c r="H3665" i="4"/>
  <c r="H3666" i="4"/>
  <c r="H3667" i="4"/>
  <c r="H3668" i="4"/>
  <c r="H3669" i="4"/>
  <c r="H3670" i="4"/>
  <c r="H3671" i="4"/>
  <c r="J3672" i="4"/>
  <c r="H3672" i="4" s="1"/>
  <c r="J3673" i="4"/>
  <c r="H3673" i="4" s="1"/>
  <c r="H3674" i="4"/>
  <c r="H3675" i="4"/>
  <c r="H3676" i="4"/>
  <c r="H3677" i="4"/>
  <c r="H3678" i="4"/>
  <c r="H3679" i="4"/>
  <c r="H3680" i="4"/>
  <c r="H3681" i="4"/>
  <c r="H3682" i="4"/>
  <c r="H3683" i="4"/>
  <c r="H3684" i="4"/>
  <c r="H3685" i="4"/>
  <c r="J3686" i="4"/>
  <c r="H3686" i="4" s="1"/>
  <c r="H3687" i="4"/>
  <c r="J3688" i="4"/>
  <c r="H3688" i="4" s="1"/>
  <c r="J3689" i="4"/>
  <c r="H3689" i="4" s="1"/>
  <c r="J3690" i="4"/>
  <c r="H3690" i="4" s="1"/>
  <c r="J3691" i="4"/>
  <c r="H3691" i="4" s="1"/>
  <c r="H3692" i="4"/>
  <c r="H3693" i="4"/>
  <c r="H3694" i="4"/>
  <c r="H3695" i="4"/>
  <c r="H3696" i="4"/>
  <c r="J3697" i="4"/>
  <c r="H3697" i="4" s="1"/>
  <c r="J3698" i="4"/>
  <c r="H3698" i="4" s="1"/>
  <c r="J3699" i="4"/>
  <c r="H3699" i="4" s="1"/>
  <c r="J3700" i="4"/>
  <c r="H3700" i="4" s="1"/>
  <c r="J3701" i="4"/>
  <c r="H3701" i="4" s="1"/>
  <c r="H3702" i="4"/>
  <c r="H3703" i="4"/>
  <c r="H3704" i="4"/>
  <c r="J3705" i="4"/>
  <c r="H3705" i="4" s="1"/>
  <c r="H3706" i="4"/>
  <c r="J3707" i="4"/>
  <c r="H3707" i="4" s="1"/>
  <c r="H3708" i="4"/>
  <c r="H3709" i="4"/>
  <c r="H3710" i="4"/>
  <c r="H3711" i="4"/>
  <c r="H3712" i="4"/>
  <c r="H3713" i="4"/>
  <c r="H3714" i="4"/>
  <c r="J3715" i="4"/>
  <c r="H3715" i="4" s="1"/>
  <c r="H3716" i="4"/>
  <c r="H3717" i="4"/>
  <c r="H3718" i="4"/>
  <c r="H3719" i="4"/>
  <c r="H3720" i="4"/>
  <c r="H3721" i="4"/>
  <c r="H3722" i="4"/>
  <c r="H3723" i="4"/>
  <c r="J3724" i="4"/>
  <c r="H3724" i="4" s="1"/>
  <c r="H3725" i="4"/>
  <c r="H3726" i="4"/>
  <c r="H3727" i="4"/>
  <c r="H3728" i="4"/>
  <c r="H3729" i="4"/>
  <c r="J3730" i="4"/>
  <c r="H3730" i="4" s="1"/>
  <c r="H3731" i="4"/>
  <c r="J3732" i="4"/>
  <c r="H3732" i="4" s="1"/>
  <c r="J3733" i="4"/>
  <c r="H3733" i="4" s="1"/>
  <c r="H3734" i="4"/>
  <c r="H3735" i="4"/>
  <c r="H3736" i="4"/>
  <c r="H3737" i="4"/>
  <c r="H3738" i="4"/>
  <c r="H3739" i="4"/>
  <c r="J3740" i="4"/>
  <c r="H3740" i="4" s="1"/>
  <c r="H3741" i="4"/>
  <c r="J3742" i="4"/>
  <c r="H3742" i="4" s="1"/>
  <c r="H3743" i="4"/>
  <c r="H3744" i="4"/>
  <c r="H3745" i="4"/>
  <c r="H3746" i="4"/>
  <c r="H3747" i="4"/>
  <c r="H3748" i="4"/>
  <c r="H3749" i="4"/>
  <c r="J3750" i="4"/>
  <c r="H3750" i="4" s="1"/>
  <c r="H3751" i="4"/>
  <c r="J3752" i="4"/>
  <c r="H3752" i="4" s="1"/>
  <c r="H3753" i="4"/>
  <c r="H3754" i="4"/>
  <c r="H3755" i="4"/>
  <c r="H3756" i="4"/>
  <c r="H3757" i="4"/>
  <c r="J3758" i="4"/>
  <c r="H3758" i="4" s="1"/>
  <c r="J3759" i="4"/>
  <c r="H3759" i="4" s="1"/>
  <c r="H3760" i="4"/>
  <c r="J3761" i="4"/>
  <c r="H3761" i="4" s="1"/>
  <c r="H3762" i="4"/>
  <c r="H3763" i="4"/>
  <c r="J3764" i="4"/>
  <c r="H3764" i="4" s="1"/>
  <c r="H3765" i="4"/>
  <c r="H3766" i="4"/>
  <c r="H3767" i="4"/>
  <c r="J3768" i="4"/>
  <c r="H3768" i="4" s="1"/>
  <c r="H3769" i="4"/>
  <c r="H3770" i="4"/>
  <c r="H3771" i="4"/>
  <c r="H3772" i="4"/>
  <c r="H3773" i="4"/>
  <c r="H3774" i="4"/>
  <c r="H3775" i="4"/>
  <c r="J3776" i="4"/>
  <c r="H3776" i="4" s="1"/>
  <c r="H3777" i="4"/>
  <c r="H3778" i="4"/>
  <c r="J3779" i="4"/>
  <c r="H3779" i="4" s="1"/>
  <c r="H3780" i="4"/>
  <c r="H3781" i="4"/>
  <c r="J3782" i="4"/>
  <c r="H3782" i="4" s="1"/>
  <c r="J3783" i="4"/>
  <c r="H3783" i="4" s="1"/>
  <c r="H3784" i="4"/>
  <c r="H3785" i="4"/>
  <c r="H3786" i="4"/>
  <c r="H3787" i="4"/>
  <c r="J3788" i="4"/>
  <c r="H3788" i="4" s="1"/>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J3812" i="4"/>
  <c r="H3812" i="4" s="1"/>
  <c r="J3813" i="4"/>
  <c r="H3813" i="4" s="1"/>
  <c r="H3814" i="4"/>
  <c r="H3815" i="4"/>
  <c r="H3816" i="4"/>
  <c r="H3817" i="4"/>
  <c r="J3818" i="4"/>
  <c r="H3818" i="4" s="1"/>
  <c r="H3819" i="4"/>
  <c r="H3820" i="4"/>
  <c r="H3821" i="4"/>
  <c r="H3822" i="4"/>
  <c r="J3823" i="4"/>
  <c r="H3823" i="4" s="1"/>
  <c r="J3824" i="4"/>
  <c r="H3824" i="4" s="1"/>
  <c r="J3825" i="4"/>
  <c r="H3825" i="4" s="1"/>
  <c r="J3826" i="4"/>
  <c r="H3826" i="4" s="1"/>
  <c r="H3827" i="4"/>
  <c r="J3828" i="4"/>
  <c r="H3828" i="4" s="1"/>
  <c r="H3829" i="4"/>
  <c r="J3830" i="4"/>
  <c r="H3830" i="4" s="1"/>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J3855" i="4"/>
  <c r="H3855" i="4" s="1"/>
  <c r="H3856" i="4"/>
  <c r="J3857" i="4"/>
  <c r="H3857" i="4" s="1"/>
  <c r="H3858" i="4"/>
  <c r="H3859" i="4"/>
  <c r="H3860" i="4"/>
  <c r="H3861" i="4"/>
  <c r="H3862" i="4"/>
  <c r="H3863" i="4"/>
  <c r="H3864" i="4"/>
  <c r="J3865" i="4"/>
  <c r="H3865" i="4" s="1"/>
  <c r="J3866" i="4"/>
  <c r="H3866" i="4" s="1"/>
  <c r="H3867" i="4"/>
  <c r="H3868" i="4"/>
  <c r="H3869" i="4"/>
  <c r="H3870" i="4"/>
  <c r="H3871" i="4"/>
  <c r="H3872" i="4"/>
  <c r="H3873" i="4"/>
  <c r="H3874" i="4"/>
  <c r="H3875" i="4"/>
  <c r="J3876" i="4"/>
  <c r="H3876" i="4" s="1"/>
  <c r="H3877" i="4"/>
  <c r="H3878" i="4"/>
  <c r="H3879" i="4"/>
  <c r="H3880" i="4"/>
  <c r="H3881" i="4"/>
  <c r="J3882" i="4"/>
  <c r="H3882" i="4" s="1"/>
  <c r="H3883" i="4"/>
  <c r="H3884" i="4"/>
  <c r="H3885" i="4"/>
  <c r="H3886" i="4"/>
  <c r="H3887" i="4"/>
  <c r="J3888" i="4"/>
  <c r="H3888" i="4" s="1"/>
  <c r="H3889" i="4"/>
  <c r="H3890" i="4"/>
  <c r="H3891" i="4"/>
  <c r="H3892" i="4"/>
  <c r="H3893" i="4"/>
  <c r="H3894" i="4"/>
  <c r="H3895" i="4"/>
  <c r="H3896" i="4"/>
  <c r="H3897" i="4"/>
  <c r="J3898" i="4"/>
  <c r="H3898" i="4" s="1"/>
  <c r="H3899" i="4"/>
  <c r="H3900" i="4"/>
  <c r="J3901" i="4"/>
  <c r="H3901" i="4" s="1"/>
  <c r="H3902" i="4"/>
  <c r="H3903" i="4"/>
  <c r="H3904" i="4"/>
  <c r="H3905" i="4"/>
  <c r="H3906" i="4"/>
  <c r="J3907" i="4"/>
  <c r="H3907" i="4" s="1"/>
  <c r="H3908" i="4"/>
  <c r="J3909" i="4"/>
  <c r="H3909" i="4" s="1"/>
  <c r="H3910" i="4"/>
  <c r="H3911" i="4"/>
  <c r="H3912" i="4"/>
  <c r="H3913" i="4"/>
  <c r="H3914" i="4"/>
  <c r="H3915" i="4"/>
  <c r="H3916" i="4"/>
  <c r="J3917" i="4"/>
  <c r="H3917" i="4" s="1"/>
  <c r="J3918" i="4"/>
  <c r="H3918" i="4" s="1"/>
  <c r="H3919" i="4"/>
  <c r="H3920" i="4"/>
  <c r="H3921" i="4"/>
  <c r="H3922" i="4"/>
  <c r="H3923" i="4"/>
  <c r="H3924" i="4"/>
  <c r="J3925" i="4"/>
  <c r="H3925" i="4" s="1"/>
  <c r="J3926" i="4"/>
  <c r="H3926" i="4" s="1"/>
  <c r="H3927" i="4"/>
  <c r="H3928" i="4"/>
  <c r="H3929" i="4"/>
  <c r="J3930" i="4"/>
  <c r="H3930" i="4" s="1"/>
  <c r="H3931" i="4"/>
  <c r="J3932" i="4"/>
  <c r="H3932" i="4" s="1"/>
  <c r="J3933" i="4"/>
  <c r="H3933" i="4" s="1"/>
  <c r="J3934" i="4"/>
  <c r="H3934" i="4" s="1"/>
  <c r="H3935" i="4"/>
  <c r="H3936" i="4"/>
  <c r="H3937" i="4"/>
  <c r="H3938" i="4"/>
  <c r="H3939" i="4"/>
  <c r="J3940" i="4"/>
  <c r="H3940" i="4" s="1"/>
  <c r="H3941" i="4"/>
  <c r="J3942" i="4"/>
  <c r="H3942" i="4" s="1"/>
  <c r="H3943" i="4"/>
  <c r="H3944" i="4"/>
  <c r="H3945" i="4"/>
  <c r="H3946" i="4"/>
  <c r="H3947" i="4"/>
  <c r="H3948" i="4"/>
  <c r="H3949" i="4"/>
  <c r="J3950" i="4"/>
  <c r="H3950" i="4" s="1"/>
  <c r="J3951" i="4"/>
  <c r="H3951" i="4" s="1"/>
  <c r="J3952" i="4"/>
  <c r="H3952" i="4" s="1"/>
  <c r="H3953" i="4"/>
  <c r="H3954" i="4"/>
  <c r="H3955" i="4"/>
  <c r="H3956" i="4"/>
  <c r="H3957" i="4"/>
  <c r="H3958" i="4"/>
  <c r="H3959" i="4"/>
  <c r="H3960" i="4"/>
  <c r="H3961" i="4"/>
  <c r="H3962" i="4"/>
  <c r="H3963" i="4"/>
  <c r="H3964" i="4"/>
  <c r="H3965" i="4"/>
  <c r="J3966" i="4"/>
  <c r="H3966" i="4" s="1"/>
  <c r="H3967" i="4"/>
  <c r="H3968" i="4"/>
  <c r="H3969" i="4"/>
  <c r="H3970" i="4"/>
  <c r="H3971" i="4"/>
  <c r="H3972" i="4"/>
  <c r="J3973" i="4"/>
  <c r="H3973" i="4" s="1"/>
  <c r="J3974" i="4"/>
  <c r="H3974" i="4" s="1"/>
  <c r="H3975" i="4"/>
  <c r="H3976" i="4"/>
  <c r="H3977" i="4"/>
  <c r="H3978" i="4"/>
  <c r="J3979" i="4"/>
  <c r="H3979" i="4" s="1"/>
  <c r="H3980" i="4"/>
  <c r="H3981" i="4"/>
  <c r="H3982" i="4"/>
  <c r="H3983" i="4"/>
  <c r="H3984" i="4"/>
  <c r="H3985" i="4"/>
  <c r="H3986" i="4"/>
  <c r="H3987" i="4"/>
  <c r="J3988" i="4"/>
  <c r="H3988" i="4" s="1"/>
  <c r="J3989" i="4"/>
  <c r="H3989" i="4" s="1"/>
  <c r="H3990" i="4"/>
  <c r="H3991" i="4"/>
  <c r="H3992" i="4"/>
  <c r="H3993" i="4"/>
  <c r="J3994" i="4"/>
  <c r="H3994" i="4" s="1"/>
  <c r="J3995" i="4"/>
  <c r="H3995" i="4" s="1"/>
  <c r="H3996" i="4"/>
  <c r="J3997" i="4"/>
  <c r="H3997" i="4" s="1"/>
  <c r="H3998" i="4"/>
  <c r="H3999" i="4"/>
  <c r="H4000" i="4"/>
  <c r="H4001" i="4"/>
  <c r="H4002" i="4"/>
  <c r="H4003" i="4"/>
  <c r="H4004" i="4"/>
  <c r="H4005" i="4"/>
  <c r="J4006" i="4"/>
  <c r="H4006" i="4" s="1"/>
  <c r="J4007" i="4"/>
  <c r="H4007" i="4" s="1"/>
  <c r="H4008" i="4"/>
  <c r="H4009" i="4"/>
  <c r="H4010" i="4"/>
  <c r="H4011" i="4"/>
  <c r="H4012" i="4"/>
  <c r="H4013" i="4"/>
  <c r="J4014" i="4"/>
  <c r="H4014" i="4" s="1"/>
  <c r="H4015" i="4"/>
  <c r="H4016" i="4"/>
  <c r="H4017" i="4"/>
  <c r="J4018" i="4"/>
  <c r="H4018" i="4" s="1"/>
  <c r="H4019" i="4"/>
  <c r="H4020" i="4"/>
  <c r="H4021" i="4"/>
  <c r="J4022" i="4"/>
  <c r="H4022" i="4" s="1"/>
  <c r="J4023" i="4"/>
  <c r="H4023" i="4" s="1"/>
  <c r="J4024" i="4"/>
  <c r="H4024" i="4" s="1"/>
  <c r="H4025" i="4"/>
  <c r="H4026" i="4"/>
  <c r="H4027" i="4"/>
  <c r="H4028" i="4"/>
  <c r="H4029" i="4"/>
  <c r="H4030" i="4"/>
  <c r="H4031" i="4"/>
  <c r="H4032" i="4"/>
  <c r="H4033" i="4"/>
  <c r="H4034" i="4"/>
  <c r="H4035" i="4"/>
  <c r="H4036" i="4"/>
  <c r="J4037" i="4"/>
  <c r="H4037" i="4" s="1"/>
  <c r="H4038" i="4"/>
  <c r="H4039" i="4"/>
  <c r="J4040" i="4"/>
  <c r="H4040" i="4" s="1"/>
  <c r="H4041" i="4"/>
  <c r="J4042" i="4"/>
  <c r="H4042" i="4" s="1"/>
  <c r="H4043" i="4"/>
  <c r="H4044" i="4"/>
  <c r="H4045" i="4"/>
  <c r="J4046" i="4"/>
  <c r="H4046" i="4" s="1"/>
  <c r="H4047" i="4"/>
  <c r="H4048" i="4"/>
  <c r="J4049" i="4"/>
  <c r="H4049" i="4" s="1"/>
  <c r="H4050" i="4"/>
  <c r="H4051" i="4"/>
  <c r="H4052" i="4"/>
  <c r="H4053" i="4"/>
  <c r="H4054" i="4"/>
  <c r="H4055" i="4"/>
  <c r="H4056" i="4"/>
  <c r="H4057" i="4"/>
  <c r="H4058" i="4"/>
  <c r="H4059" i="4"/>
  <c r="H4060" i="4"/>
  <c r="H4061" i="4"/>
  <c r="J4062" i="4"/>
  <c r="H4062" i="4" s="1"/>
  <c r="H4063" i="4"/>
  <c r="H4064" i="4"/>
  <c r="H4065" i="4"/>
  <c r="J4066" i="4"/>
  <c r="H4066" i="4" s="1"/>
  <c r="H4067" i="4"/>
  <c r="H4068" i="4"/>
  <c r="J4069" i="4"/>
  <c r="H4069" i="4" s="1"/>
  <c r="H4070" i="4"/>
  <c r="H4071" i="4"/>
  <c r="H4072" i="4"/>
  <c r="H4073" i="4"/>
  <c r="H4074" i="4"/>
  <c r="H4075" i="4"/>
  <c r="H4076" i="4"/>
  <c r="H4077" i="4"/>
  <c r="H4078" i="4"/>
  <c r="H4079" i="4"/>
  <c r="H4080" i="4"/>
  <c r="H4081" i="4"/>
  <c r="H4082" i="4"/>
  <c r="H4083" i="4"/>
  <c r="H4084" i="4"/>
  <c r="H4085" i="4"/>
  <c r="H4086" i="4"/>
  <c r="J4087" i="4"/>
  <c r="H4087" i="4" s="1"/>
  <c r="H4088" i="4"/>
  <c r="H4089" i="4"/>
  <c r="H4090" i="4"/>
  <c r="H4091" i="4"/>
  <c r="H4092" i="4"/>
  <c r="J4093" i="4"/>
  <c r="H4093" i="4" s="1"/>
  <c r="H4094" i="4"/>
  <c r="H4095" i="4"/>
  <c r="H4096" i="4"/>
  <c r="J4097" i="4"/>
  <c r="H4097" i="4" s="1"/>
  <c r="H4098" i="4"/>
  <c r="J4099" i="4"/>
  <c r="H4099" i="4" s="1"/>
  <c r="H4100" i="4"/>
  <c r="H4101" i="4"/>
  <c r="H4102" i="4"/>
  <c r="J4103" i="4"/>
  <c r="H4103" i="4" s="1"/>
  <c r="H4104" i="4"/>
  <c r="H4105" i="4"/>
  <c r="H4106" i="4"/>
  <c r="H4107" i="4"/>
  <c r="H4108" i="4"/>
  <c r="J4109" i="4"/>
  <c r="H4109" i="4" s="1"/>
  <c r="H4110" i="4"/>
  <c r="H4111" i="4"/>
  <c r="H4112" i="4"/>
  <c r="H4113" i="4"/>
  <c r="J4114" i="4"/>
  <c r="H4114" i="4" s="1"/>
  <c r="H4115" i="4"/>
  <c r="H4116" i="4"/>
  <c r="J4117" i="4"/>
  <c r="H4117" i="4" s="1"/>
  <c r="H4118" i="4"/>
  <c r="J4119" i="4"/>
  <c r="H4119" i="4" s="1"/>
  <c r="H4120" i="4"/>
  <c r="J4121" i="4"/>
  <c r="H4121" i="4" s="1"/>
  <c r="J4122" i="4"/>
  <c r="H4122" i="4" s="1"/>
  <c r="H4123" i="4"/>
  <c r="J4124" i="4"/>
  <c r="H4124" i="4" s="1"/>
  <c r="H4125" i="4"/>
  <c r="H4126" i="4"/>
  <c r="J4127" i="4"/>
  <c r="H4127" i="4" s="1"/>
  <c r="H4128" i="4"/>
  <c r="H4129" i="4"/>
  <c r="H4130" i="4"/>
  <c r="H4131" i="4"/>
  <c r="H4132" i="4"/>
  <c r="H4133" i="4"/>
  <c r="H4134" i="4"/>
  <c r="J4135" i="4"/>
  <c r="H4135" i="4" s="1"/>
  <c r="J4136" i="4"/>
  <c r="H4136" i="4" s="1"/>
  <c r="H4137" i="4"/>
  <c r="J4138" i="4"/>
  <c r="H4138" i="4" s="1"/>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J4172" i="4"/>
  <c r="H4172" i="4" s="1"/>
  <c r="H4173" i="4"/>
  <c r="H4174" i="4"/>
  <c r="H4175" i="4"/>
  <c r="H4176" i="4"/>
  <c r="H4177" i="4"/>
  <c r="J4178" i="4"/>
  <c r="H4178" i="4" s="1"/>
  <c r="H4179" i="4"/>
  <c r="H4180" i="4"/>
  <c r="H4181" i="4"/>
  <c r="H4182" i="4"/>
  <c r="H4183" i="4"/>
  <c r="H4184" i="4"/>
  <c r="J4185" i="4"/>
  <c r="H4185" i="4" s="1"/>
  <c r="H4186" i="4"/>
  <c r="H4187" i="4"/>
  <c r="J4188" i="4"/>
  <c r="H4188" i="4" s="1"/>
  <c r="H4189" i="4"/>
  <c r="H4190" i="4"/>
  <c r="J4191" i="4"/>
  <c r="H4191" i="4" s="1"/>
  <c r="H4192" i="4"/>
  <c r="J4193" i="4"/>
  <c r="H4193" i="4" s="1"/>
  <c r="J4194" i="4"/>
  <c r="H4194" i="4" s="1"/>
  <c r="H4195" i="4"/>
  <c r="H4196" i="4"/>
  <c r="H4197" i="4"/>
  <c r="H4198" i="4"/>
  <c r="H4199" i="4"/>
  <c r="H4200" i="4"/>
  <c r="H4201" i="4"/>
  <c r="H4202" i="4"/>
  <c r="H4203" i="4"/>
  <c r="H4204" i="4"/>
  <c r="H4205" i="4"/>
  <c r="H4206" i="4"/>
  <c r="H4207" i="4"/>
  <c r="H4208" i="4"/>
  <c r="H4209" i="4"/>
  <c r="J4210" i="4"/>
  <c r="H4210" i="4" s="1"/>
  <c r="H4211" i="4"/>
  <c r="J4212" i="4"/>
  <c r="H4212" i="4" s="1"/>
  <c r="H4213" i="4"/>
  <c r="H4214" i="4"/>
  <c r="H4215" i="4"/>
  <c r="H4216" i="4"/>
  <c r="H4217" i="4"/>
  <c r="H4218" i="4"/>
  <c r="H4219" i="4"/>
  <c r="H4220" i="4"/>
  <c r="H4221" i="4"/>
  <c r="H4222" i="4"/>
  <c r="H4223" i="4"/>
  <c r="H4224" i="4"/>
  <c r="H4225" i="4"/>
  <c r="H4226" i="4"/>
  <c r="H4227" i="4"/>
  <c r="J4228" i="4"/>
  <c r="H4228" i="4" s="1"/>
  <c r="H4229" i="4"/>
  <c r="H4230" i="4"/>
  <c r="H4231" i="4"/>
  <c r="H4232" i="4"/>
  <c r="H4233" i="4"/>
  <c r="H4234" i="4"/>
  <c r="J4235" i="4"/>
  <c r="H4235" i="4" s="1"/>
  <c r="H4236" i="4"/>
  <c r="J4237" i="4"/>
  <c r="H4237" i="4" s="1"/>
  <c r="H4238" i="4"/>
  <c r="H4239" i="4"/>
  <c r="H4240" i="4"/>
  <c r="H4241" i="4"/>
  <c r="J4242" i="4"/>
  <c r="H4242" i="4" s="1"/>
  <c r="J4243" i="4"/>
  <c r="H4243" i="4" s="1"/>
  <c r="H4244" i="4"/>
  <c r="H4245" i="4"/>
  <c r="J4246" i="4"/>
  <c r="H4246" i="4" s="1"/>
  <c r="H4247" i="4"/>
  <c r="H4248" i="4"/>
  <c r="J4249" i="4"/>
  <c r="H4249" i="4" s="1"/>
  <c r="H4250" i="4"/>
  <c r="H4251" i="4"/>
  <c r="H4252" i="4"/>
  <c r="H4253" i="4"/>
  <c r="J4254" i="4"/>
  <c r="H4254" i="4" s="1"/>
  <c r="H4255" i="4"/>
  <c r="H4256" i="4"/>
  <c r="H4257" i="4"/>
  <c r="H4258" i="4"/>
  <c r="H4259" i="4"/>
  <c r="H4260" i="4"/>
  <c r="H4261" i="4"/>
  <c r="J4262" i="4"/>
  <c r="H4262" i="4" s="1"/>
  <c r="H4263" i="4"/>
  <c r="H4264" i="4"/>
  <c r="H4265" i="4"/>
  <c r="H4266" i="4"/>
  <c r="H4267" i="4"/>
  <c r="H4268" i="4"/>
  <c r="H4269" i="4"/>
  <c r="H4270" i="4"/>
  <c r="J4271" i="4"/>
  <c r="H4271" i="4" s="1"/>
  <c r="H4272" i="4"/>
  <c r="H4273" i="4"/>
  <c r="J4274" i="4"/>
  <c r="H4274" i="4" s="1"/>
  <c r="H4275" i="4"/>
  <c r="H4276" i="4"/>
  <c r="H4277" i="4"/>
  <c r="H4278" i="4"/>
  <c r="J4279" i="4"/>
  <c r="H4279" i="4" s="1"/>
  <c r="H4280" i="4"/>
  <c r="H4281" i="4"/>
  <c r="H4282" i="4"/>
  <c r="H4283" i="4"/>
  <c r="H4284" i="4"/>
  <c r="H4285" i="4"/>
  <c r="H4286" i="4"/>
  <c r="J4287" i="4"/>
  <c r="H4287" i="4" s="1"/>
  <c r="H4288" i="4"/>
  <c r="H4289" i="4"/>
  <c r="H4290" i="4"/>
  <c r="H4291" i="4"/>
  <c r="H4292" i="4"/>
  <c r="H4293" i="4"/>
  <c r="H4294" i="4"/>
  <c r="H4295" i="4"/>
  <c r="H4296" i="4"/>
  <c r="H4297" i="4"/>
  <c r="J4298" i="4"/>
  <c r="H4298" i="4" s="1"/>
  <c r="H4299" i="4"/>
  <c r="H4300" i="4"/>
  <c r="H4301" i="4"/>
  <c r="H4302" i="4"/>
  <c r="H4303" i="4"/>
  <c r="H4304" i="4"/>
  <c r="J4305" i="4"/>
  <c r="H4305" i="4" s="1"/>
  <c r="H4306" i="4"/>
  <c r="H4307" i="4"/>
  <c r="H4308" i="4"/>
  <c r="H4309" i="4"/>
  <c r="H4310" i="4"/>
  <c r="H4311" i="4"/>
  <c r="H4312" i="4"/>
  <c r="H4313" i="4"/>
  <c r="H4314" i="4"/>
  <c r="H4315" i="4"/>
  <c r="J4316" i="4"/>
  <c r="H4316" i="4" s="1"/>
  <c r="J4317" i="4"/>
  <c r="H4317" i="4" s="1"/>
  <c r="J4318" i="4"/>
  <c r="H4318" i="4" s="1"/>
  <c r="J4319" i="4"/>
  <c r="H4319" i="4" s="1"/>
  <c r="H4320" i="4"/>
  <c r="H4321" i="4"/>
  <c r="H4322" i="4"/>
  <c r="J4323" i="4"/>
  <c r="H4323" i="4" s="1"/>
  <c r="H4324" i="4"/>
  <c r="H4325" i="4"/>
  <c r="H4326" i="4"/>
  <c r="H4327" i="4"/>
  <c r="H4328" i="4"/>
  <c r="H4329" i="4"/>
  <c r="H4330" i="4"/>
  <c r="H4331" i="4"/>
  <c r="H4332" i="4"/>
  <c r="H4333" i="4"/>
  <c r="H4334" i="4"/>
  <c r="H4335" i="4"/>
  <c r="H4336" i="4"/>
  <c r="J4337" i="4"/>
  <c r="H4337" i="4" s="1"/>
  <c r="H4338" i="4"/>
  <c r="H4339" i="4"/>
  <c r="H4340" i="4"/>
  <c r="H4341" i="4"/>
  <c r="H4342" i="4"/>
  <c r="H4343" i="4"/>
  <c r="H4344" i="4"/>
  <c r="H4345" i="4"/>
  <c r="H4346" i="4"/>
  <c r="H4347" i="4"/>
  <c r="H4348" i="4"/>
  <c r="H4349" i="4"/>
  <c r="H4350" i="4"/>
  <c r="J4351" i="4"/>
  <c r="H4351" i="4" s="1"/>
  <c r="H4352" i="4"/>
  <c r="H4353" i="4"/>
  <c r="H4354" i="4"/>
  <c r="H4355" i="4"/>
  <c r="H4356" i="4"/>
  <c r="H4357" i="4"/>
  <c r="H4358" i="4"/>
  <c r="J4359" i="4"/>
  <c r="H4359" i="4" s="1"/>
  <c r="J4360" i="4"/>
  <c r="H4360" i="4" s="1"/>
  <c r="H4361" i="4"/>
  <c r="H4362" i="4"/>
  <c r="H4363" i="4"/>
  <c r="H4364" i="4"/>
  <c r="H4365" i="4"/>
  <c r="H4366" i="4"/>
  <c r="H4367" i="4"/>
  <c r="H4368" i="4"/>
  <c r="H4369" i="4"/>
  <c r="H4370" i="4"/>
  <c r="H4371" i="4"/>
  <c r="H4372" i="4"/>
  <c r="J4373" i="4"/>
  <c r="H4373" i="4" s="1"/>
  <c r="H4374" i="4"/>
  <c r="H4375" i="4"/>
  <c r="H4376" i="4"/>
  <c r="J4377" i="4"/>
  <c r="H4377" i="4" s="1"/>
  <c r="H4378" i="4"/>
  <c r="H4379" i="4"/>
  <c r="H4380" i="4"/>
  <c r="H4381" i="4"/>
  <c r="J4382" i="4"/>
  <c r="H4382" i="4" s="1"/>
  <c r="H4383" i="4"/>
  <c r="H4384" i="4"/>
  <c r="H4385" i="4"/>
  <c r="J4386" i="4"/>
  <c r="H4386" i="4" s="1"/>
  <c r="H4387" i="4"/>
  <c r="H4388" i="4"/>
  <c r="H4389" i="4"/>
  <c r="H4390" i="4"/>
  <c r="H4391" i="4"/>
  <c r="H4392" i="4"/>
  <c r="H4393" i="4"/>
  <c r="H4394" i="4"/>
  <c r="H4395" i="4"/>
  <c r="H4396" i="4"/>
  <c r="H4397" i="4"/>
  <c r="J4398" i="4"/>
  <c r="H4398" i="4" s="1"/>
  <c r="H4399" i="4"/>
  <c r="H4400" i="4"/>
  <c r="H4401" i="4"/>
  <c r="H4402" i="4"/>
  <c r="H4403" i="4"/>
  <c r="H4404" i="4"/>
  <c r="H4405" i="4"/>
  <c r="H4406" i="4"/>
  <c r="H4407" i="4"/>
  <c r="H4408" i="4"/>
  <c r="H4409" i="4"/>
  <c r="H4410" i="4"/>
  <c r="H4411" i="4"/>
  <c r="J4412" i="4"/>
  <c r="H4412" i="4" s="1"/>
  <c r="J4413" i="4"/>
  <c r="H4413" i="4" s="1"/>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J4440" i="4"/>
  <c r="H4440" i="4" s="1"/>
  <c r="J4441" i="4"/>
  <c r="H4441" i="4" s="1"/>
  <c r="H4442" i="4"/>
  <c r="H4443" i="4"/>
  <c r="H4444" i="4"/>
  <c r="H4445" i="4"/>
  <c r="H4446" i="4"/>
  <c r="J4447" i="4"/>
  <c r="H4447" i="4" s="1"/>
  <c r="H4448" i="4"/>
  <c r="H4449" i="4"/>
  <c r="J4450" i="4"/>
  <c r="H4450" i="4" s="1"/>
  <c r="H4451" i="4"/>
  <c r="H4452" i="4"/>
  <c r="H4453" i="4"/>
  <c r="J4454" i="4"/>
  <c r="H4454" i="4" s="1"/>
  <c r="H4455" i="4"/>
  <c r="H4456" i="4"/>
  <c r="H4457" i="4"/>
  <c r="H4458" i="4"/>
  <c r="H4459" i="4"/>
  <c r="H4460" i="4"/>
  <c r="H4461" i="4"/>
  <c r="H4462" i="4"/>
  <c r="H4463" i="4"/>
  <c r="H4464" i="4"/>
  <c r="H4465" i="4"/>
  <c r="H4466" i="4"/>
  <c r="H4467" i="4"/>
  <c r="H4468" i="4"/>
  <c r="H4469" i="4"/>
  <c r="H4470" i="4"/>
  <c r="H4471" i="4"/>
  <c r="H4472" i="4"/>
  <c r="H4473" i="4"/>
  <c r="H4474" i="4"/>
  <c r="J4475" i="4"/>
  <c r="H4475" i="4" s="1"/>
  <c r="H4476" i="4"/>
  <c r="J4477" i="4"/>
  <c r="H4477" i="4" s="1"/>
  <c r="J4478" i="4"/>
  <c r="H4478" i="4" s="1"/>
  <c r="H4479" i="4"/>
  <c r="H4480" i="4"/>
  <c r="H4481" i="4"/>
  <c r="H4482" i="4"/>
  <c r="H4483" i="4"/>
  <c r="J4484" i="4"/>
  <c r="H4484" i="4" s="1"/>
  <c r="H4485" i="4"/>
  <c r="H4486" i="4"/>
  <c r="J4487" i="4"/>
  <c r="H4487" i="4" s="1"/>
  <c r="H4488" i="4"/>
  <c r="H4489" i="4"/>
  <c r="H4490" i="4"/>
  <c r="H4491" i="4"/>
  <c r="H4492" i="4"/>
  <c r="H4493" i="4"/>
  <c r="H4494" i="4"/>
  <c r="H4495" i="4"/>
  <c r="H4496" i="4"/>
  <c r="H4497" i="4"/>
  <c r="H4498" i="4"/>
  <c r="H4499" i="4"/>
  <c r="J4500" i="4"/>
  <c r="H4500" i="4" s="1"/>
  <c r="J4501" i="4"/>
  <c r="H4501" i="4" s="1"/>
  <c r="H4502" i="4"/>
  <c r="J4503" i="4"/>
  <c r="H4503" i="4" s="1"/>
  <c r="H4504" i="4"/>
  <c r="J4505" i="4"/>
  <c r="H4505" i="4" s="1"/>
  <c r="J4506" i="4"/>
  <c r="H4506" i="4" s="1"/>
  <c r="J4507" i="4"/>
  <c r="H4507" i="4" s="1"/>
  <c r="H4508" i="4"/>
  <c r="J4509" i="4"/>
  <c r="H4509" i="4" s="1"/>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J4555" i="4"/>
  <c r="H4555" i="4" s="1"/>
  <c r="H4556" i="4"/>
  <c r="J4557" i="4"/>
  <c r="H4557" i="4" s="1"/>
  <c r="J4558" i="4"/>
  <c r="H4558" i="4" s="1"/>
  <c r="H4559" i="4"/>
  <c r="H4560" i="4"/>
  <c r="J4561" i="4"/>
  <c r="H4561" i="4" s="1"/>
  <c r="J4562" i="4"/>
  <c r="H4562" i="4" s="1"/>
  <c r="H4563" i="4"/>
  <c r="H4564" i="4"/>
  <c r="J4565" i="4"/>
  <c r="H4565" i="4" s="1"/>
  <c r="J4566" i="4"/>
  <c r="H4566" i="4" s="1"/>
  <c r="J4567" i="4"/>
  <c r="H4567" i="4" s="1"/>
  <c r="H4568" i="4"/>
  <c r="H4569" i="4"/>
  <c r="H4570" i="4"/>
  <c r="H4571" i="4"/>
  <c r="H4572" i="4"/>
  <c r="H4573" i="4"/>
  <c r="J4574" i="4"/>
  <c r="H4574" i="4" s="1"/>
  <c r="H4575" i="4"/>
  <c r="H4576" i="4"/>
  <c r="H4577" i="4"/>
  <c r="H4578" i="4"/>
  <c r="H4579" i="4"/>
  <c r="H4580" i="4"/>
  <c r="J4581" i="4"/>
  <c r="H4581" i="4" s="1"/>
  <c r="J4582" i="4"/>
  <c r="H4582" i="4" s="1"/>
  <c r="J4583" i="4"/>
  <c r="H4583" i="4" s="1"/>
  <c r="J4584" i="4"/>
  <c r="H4584" i="4" s="1"/>
  <c r="J4585" i="4"/>
  <c r="H4585" i="4" s="1"/>
  <c r="H4586" i="4"/>
  <c r="H4587" i="4"/>
  <c r="H4588" i="4"/>
  <c r="H4589" i="4"/>
  <c r="J4590" i="4"/>
  <c r="H4590" i="4" s="1"/>
  <c r="J4591" i="4"/>
  <c r="H4591" i="4" s="1"/>
  <c r="H4592" i="4"/>
  <c r="H4593" i="4"/>
  <c r="H4594" i="4"/>
  <c r="H4595" i="4"/>
  <c r="H4596" i="4"/>
  <c r="H4597" i="4"/>
  <c r="H4598" i="4"/>
  <c r="H4599" i="4"/>
  <c r="H4600" i="4"/>
  <c r="H4601" i="4"/>
  <c r="H4602" i="4"/>
  <c r="H4603" i="4"/>
  <c r="H4604" i="4"/>
  <c r="H4605" i="4"/>
  <c r="J4606" i="4"/>
  <c r="H4606" i="4" s="1"/>
  <c r="H4607" i="4"/>
  <c r="H4608" i="4"/>
  <c r="H4609" i="4"/>
  <c r="H4610" i="4"/>
  <c r="H4611" i="4"/>
  <c r="H4612" i="4"/>
  <c r="H4613" i="4"/>
  <c r="H4614" i="4"/>
  <c r="J4615" i="4"/>
  <c r="H4615" i="4" s="1"/>
  <c r="H4616" i="4"/>
  <c r="H4617" i="4"/>
  <c r="H4618" i="4"/>
  <c r="H4619" i="4"/>
  <c r="H4620" i="4"/>
  <c r="H4621" i="4"/>
  <c r="J4622" i="4"/>
  <c r="H4622" i="4" s="1"/>
  <c r="J4623" i="4"/>
  <c r="H4623" i="4" s="1"/>
  <c r="H4624" i="4"/>
  <c r="H4625" i="4"/>
  <c r="J4626" i="4"/>
  <c r="H4626" i="4" s="1"/>
  <c r="H4627" i="4"/>
  <c r="H4628" i="4"/>
  <c r="J4629" i="4"/>
  <c r="H4629" i="4" s="1"/>
  <c r="H4630" i="4"/>
  <c r="H4631" i="4"/>
  <c r="H4632" i="4"/>
  <c r="J4633" i="4"/>
  <c r="H4633" i="4" s="1"/>
  <c r="H4634" i="4"/>
  <c r="H4635" i="4"/>
  <c r="H4636" i="4"/>
  <c r="J4637" i="4"/>
  <c r="H4637" i="4" s="1"/>
  <c r="H4638" i="4"/>
  <c r="H4639" i="4"/>
  <c r="H4640" i="4"/>
  <c r="H4641" i="4"/>
  <c r="J4642" i="4"/>
  <c r="H4642" i="4" s="1"/>
  <c r="H4643" i="4"/>
  <c r="H4644" i="4"/>
  <c r="H4645" i="4"/>
  <c r="H4646" i="4"/>
  <c r="H4647" i="4"/>
  <c r="H4648" i="4"/>
  <c r="H4649" i="4"/>
  <c r="H4650" i="4"/>
  <c r="H4651" i="4"/>
  <c r="H4652" i="4"/>
  <c r="H4653" i="4"/>
  <c r="H4654" i="4"/>
  <c r="H4655" i="4"/>
  <c r="J4656" i="4"/>
  <c r="H4656" i="4" s="1"/>
  <c r="H4657" i="4"/>
  <c r="J4658" i="4"/>
  <c r="H4658" i="4" s="1"/>
  <c r="H4659" i="4"/>
  <c r="H4660" i="4"/>
  <c r="J4661" i="4"/>
  <c r="H4661" i="4" s="1"/>
  <c r="H4662" i="4"/>
  <c r="H4663" i="4"/>
  <c r="H4664" i="4"/>
  <c r="H4665" i="4"/>
  <c r="H4666" i="4"/>
  <c r="H4667" i="4"/>
  <c r="H4668" i="4"/>
  <c r="H4669" i="4"/>
  <c r="H4670" i="4"/>
  <c r="J4671" i="4"/>
  <c r="H4671" i="4" s="1"/>
  <c r="H4672" i="4"/>
  <c r="H4673" i="4"/>
  <c r="H4674" i="4"/>
  <c r="H4675" i="4"/>
  <c r="H4676" i="4"/>
  <c r="J4677" i="4"/>
  <c r="H4677" i="4" s="1"/>
  <c r="H4678" i="4"/>
  <c r="H4679" i="4"/>
  <c r="H4680" i="4"/>
  <c r="H4681" i="4"/>
  <c r="H4682" i="4"/>
  <c r="H4683" i="4"/>
  <c r="H4684" i="4"/>
  <c r="H4685" i="4"/>
  <c r="H4686" i="4"/>
  <c r="H4687" i="4"/>
  <c r="H4688" i="4"/>
  <c r="H4689" i="4"/>
  <c r="J4690" i="4"/>
  <c r="H4690" i="4" s="1"/>
  <c r="J4691" i="4"/>
  <c r="H4691" i="4" s="1"/>
  <c r="H4692" i="4"/>
  <c r="H4693" i="4"/>
  <c r="H4694" i="4"/>
  <c r="J4695" i="4"/>
  <c r="H4695" i="4" s="1"/>
  <c r="J4696" i="4"/>
  <c r="H4696" i="4" s="1"/>
  <c r="H4697" i="4"/>
  <c r="H4698" i="4"/>
  <c r="H4699" i="4"/>
  <c r="J4700" i="4"/>
  <c r="H4700" i="4" s="1"/>
  <c r="H4701" i="4"/>
  <c r="H4702" i="4"/>
  <c r="H4703" i="4"/>
  <c r="J4704" i="4"/>
  <c r="H4704" i="4" s="1"/>
  <c r="J4705" i="4"/>
  <c r="H4705" i="4" s="1"/>
  <c r="H4706" i="4"/>
  <c r="H4707" i="4"/>
  <c r="H4708" i="4"/>
  <c r="H4709" i="4"/>
  <c r="J4710" i="4"/>
  <c r="H4710" i="4" s="1"/>
  <c r="H4711" i="4"/>
  <c r="H4712" i="4"/>
  <c r="H4713" i="4"/>
  <c r="H4714" i="4"/>
  <c r="H4715" i="4"/>
  <c r="H4716" i="4"/>
  <c r="J4717" i="4"/>
  <c r="H4717" i="4" s="1"/>
  <c r="H4718" i="4"/>
  <c r="H4719" i="4"/>
  <c r="J4720" i="4"/>
  <c r="H4720" i="4" s="1"/>
  <c r="J4721" i="4"/>
  <c r="H4721" i="4" s="1"/>
  <c r="H4722" i="4"/>
  <c r="J4723" i="4"/>
  <c r="H4723" i="4" s="1"/>
  <c r="H4724" i="4"/>
  <c r="H4725" i="4"/>
  <c r="H4726" i="4"/>
  <c r="H4727" i="4"/>
  <c r="H4728" i="4"/>
  <c r="H4729" i="4"/>
  <c r="H4730" i="4"/>
  <c r="H4731" i="4"/>
  <c r="H4732" i="4"/>
  <c r="H4733" i="4"/>
  <c r="H4734" i="4"/>
  <c r="H4735" i="4"/>
  <c r="H4736" i="4"/>
  <c r="H4737" i="4"/>
  <c r="H4738" i="4"/>
  <c r="J4739" i="4"/>
  <c r="H4739" i="4" s="1"/>
  <c r="H4740" i="4"/>
  <c r="H4741" i="4"/>
  <c r="H4742" i="4"/>
  <c r="H4743" i="4"/>
  <c r="H4744" i="4"/>
  <c r="H4745" i="4"/>
  <c r="H4746" i="4"/>
  <c r="H4747" i="4"/>
  <c r="H4748" i="4"/>
  <c r="H4749" i="4"/>
  <c r="H4750" i="4"/>
  <c r="H4751" i="4"/>
  <c r="H4752" i="4"/>
  <c r="J4753" i="4"/>
  <c r="H4753" i="4" s="1"/>
  <c r="J4754" i="4"/>
  <c r="H4754" i="4" s="1"/>
  <c r="H4755" i="4"/>
  <c r="H4756" i="4"/>
  <c r="H4757" i="4"/>
  <c r="H4758" i="4"/>
  <c r="H4759" i="4"/>
  <c r="H4760" i="4"/>
  <c r="H4761" i="4"/>
  <c r="H4762" i="4"/>
  <c r="H4763" i="4"/>
  <c r="H4764" i="4"/>
  <c r="J4765" i="4"/>
  <c r="H4765" i="4" s="1"/>
  <c r="H4766" i="4"/>
  <c r="H4767" i="4"/>
  <c r="H4768" i="4"/>
  <c r="H4769" i="4"/>
  <c r="H4770" i="4"/>
  <c r="H4771" i="4"/>
  <c r="H4772" i="4"/>
  <c r="H4773" i="4"/>
  <c r="H4774" i="4"/>
  <c r="H4775" i="4"/>
  <c r="J4776" i="4"/>
  <c r="H4776" i="4" s="1"/>
  <c r="H4777" i="4"/>
  <c r="H4778" i="4"/>
  <c r="H4779" i="4"/>
  <c r="H4780" i="4"/>
  <c r="H4781" i="4"/>
  <c r="H4782" i="4"/>
  <c r="H4783" i="4"/>
  <c r="H4784" i="4"/>
  <c r="H4785" i="4"/>
  <c r="H4786" i="4"/>
  <c r="H4787" i="4"/>
  <c r="H4788" i="4"/>
  <c r="H4789" i="4"/>
  <c r="H4790" i="4"/>
  <c r="H4791" i="4"/>
  <c r="H4792" i="4"/>
  <c r="J4793" i="4"/>
  <c r="H4793" i="4" s="1"/>
  <c r="H4794" i="4"/>
  <c r="H4795" i="4"/>
  <c r="H4796" i="4"/>
  <c r="H4797" i="4"/>
  <c r="H4798" i="4"/>
  <c r="J4799" i="4"/>
  <c r="H4799" i="4" s="1"/>
  <c r="H4800" i="4"/>
  <c r="H4801" i="4"/>
  <c r="H4802" i="4"/>
  <c r="H4803" i="4"/>
  <c r="H4804" i="4"/>
  <c r="H4805" i="4"/>
  <c r="H4806" i="4"/>
  <c r="J4807" i="4"/>
  <c r="H4807" i="4" s="1"/>
  <c r="H4808" i="4"/>
  <c r="H4809" i="4"/>
  <c r="H4810" i="4"/>
  <c r="J4811" i="4"/>
  <c r="H4811" i="4" s="1"/>
  <c r="H4812" i="4"/>
  <c r="H4813" i="4"/>
  <c r="J4814" i="4"/>
  <c r="H4814" i="4" s="1"/>
  <c r="H4815" i="4"/>
  <c r="H4816" i="4"/>
  <c r="H4817" i="4"/>
  <c r="H4818" i="4"/>
  <c r="H4819" i="4"/>
  <c r="H4820" i="4"/>
  <c r="J4821" i="4"/>
  <c r="H4821" i="4" s="1"/>
  <c r="H4822" i="4"/>
  <c r="H4823" i="4"/>
  <c r="H4824" i="4"/>
  <c r="J4825" i="4"/>
  <c r="H4825" i="4" s="1"/>
  <c r="J4826" i="4"/>
  <c r="H4826" i="4" s="1"/>
  <c r="H4827" i="4"/>
  <c r="H4828" i="4"/>
  <c r="H4829" i="4"/>
  <c r="H4830" i="4"/>
  <c r="H4831" i="4"/>
  <c r="H4832" i="4"/>
  <c r="H4833" i="4"/>
  <c r="H4834" i="4"/>
  <c r="H4835" i="4"/>
  <c r="H4836" i="4"/>
  <c r="H4837" i="4"/>
  <c r="J4838" i="4"/>
  <c r="H4838" i="4" s="1"/>
  <c r="H4839" i="4"/>
  <c r="J4840" i="4"/>
  <c r="H4840" i="4" s="1"/>
  <c r="H4841" i="4"/>
  <c r="H4842" i="4"/>
  <c r="H4843" i="4"/>
  <c r="H4844" i="4"/>
  <c r="H4845" i="4"/>
  <c r="H4846" i="4"/>
  <c r="H4847" i="4"/>
  <c r="H4848" i="4"/>
  <c r="H4849" i="4"/>
  <c r="H4850" i="4"/>
  <c r="H4851" i="4"/>
  <c r="H4852" i="4"/>
  <c r="H4853" i="4"/>
  <c r="H4854" i="4"/>
  <c r="H4855" i="4"/>
  <c r="H4856" i="4"/>
  <c r="H4857" i="4"/>
  <c r="H4858" i="4"/>
  <c r="H4859" i="4"/>
  <c r="J4860" i="4"/>
  <c r="H4860" i="4" s="1"/>
  <c r="H4861" i="4"/>
  <c r="H4862" i="4"/>
  <c r="H4863" i="4"/>
  <c r="J4864" i="4"/>
  <c r="H4864" i="4" s="1"/>
  <c r="H4865" i="4"/>
  <c r="H4866" i="4"/>
  <c r="H4867" i="4"/>
  <c r="H4868" i="4"/>
  <c r="H4869" i="4"/>
  <c r="H4870" i="4"/>
  <c r="J4871" i="4"/>
  <c r="H4871" i="4" s="1"/>
  <c r="H4872" i="4"/>
  <c r="H4873" i="4"/>
  <c r="H4874" i="4"/>
  <c r="H4875" i="4"/>
  <c r="H4876" i="4"/>
  <c r="H4877" i="4"/>
  <c r="H4878" i="4"/>
  <c r="H4879" i="4"/>
  <c r="H4880" i="4"/>
  <c r="H4881" i="4"/>
  <c r="J4882" i="4"/>
  <c r="H4882" i="4" s="1"/>
  <c r="H4883" i="4"/>
  <c r="H4884" i="4"/>
  <c r="H4885" i="4"/>
  <c r="H4886" i="4"/>
  <c r="H4887" i="4"/>
  <c r="H4888" i="4"/>
  <c r="J4889" i="4"/>
  <c r="H4889" i="4" s="1"/>
  <c r="J4890" i="4"/>
  <c r="H4890" i="4" s="1"/>
  <c r="H4891" i="4"/>
  <c r="H4892" i="4"/>
  <c r="H4893" i="4"/>
  <c r="H4894" i="4"/>
  <c r="H4895" i="4"/>
  <c r="H4896" i="4"/>
  <c r="J4897" i="4"/>
  <c r="H4897" i="4" s="1"/>
  <c r="H4898" i="4"/>
  <c r="H4899" i="4"/>
  <c r="J4900" i="4"/>
  <c r="H4900" i="4" s="1"/>
  <c r="H4901" i="4"/>
  <c r="H4902" i="4"/>
  <c r="H4903" i="4"/>
  <c r="J4904" i="4"/>
  <c r="H4904" i="4" s="1"/>
  <c r="H4905" i="4"/>
  <c r="H4906" i="4"/>
  <c r="J4907" i="4"/>
  <c r="H4907" i="4" s="1"/>
  <c r="H4908" i="4"/>
  <c r="H4909" i="4"/>
  <c r="H4910" i="4"/>
  <c r="H4911" i="4"/>
  <c r="H4912" i="4"/>
  <c r="H4913" i="4"/>
  <c r="H4914" i="4"/>
  <c r="H4915" i="4"/>
  <c r="H4916" i="4"/>
  <c r="H4917" i="4"/>
  <c r="J4918" i="4"/>
  <c r="H4918" i="4" s="1"/>
  <c r="H4919" i="4"/>
  <c r="H4920" i="4"/>
  <c r="J4921" i="4"/>
  <c r="H4921" i="4" s="1"/>
  <c r="H4922" i="4"/>
  <c r="H4923" i="4"/>
  <c r="H4924" i="4"/>
  <c r="H4925" i="4"/>
  <c r="J4926" i="4"/>
  <c r="H4926" i="4" s="1"/>
  <c r="H4927" i="4"/>
  <c r="H4928" i="4"/>
  <c r="H4929" i="4"/>
  <c r="H4930" i="4"/>
  <c r="H4931" i="4"/>
  <c r="H4932" i="4"/>
  <c r="H4933" i="4"/>
  <c r="H4934" i="4"/>
  <c r="H4935" i="4"/>
  <c r="H4936" i="4"/>
  <c r="H4937" i="4"/>
  <c r="H4938" i="4"/>
  <c r="H4939" i="4"/>
  <c r="H4940" i="4"/>
  <c r="H4941" i="4"/>
  <c r="H4942" i="4"/>
  <c r="H4943" i="4"/>
  <c r="H4944" i="4"/>
  <c r="H4945" i="4"/>
  <c r="H4946" i="4"/>
  <c r="J4947" i="4"/>
  <c r="H4947" i="4" s="1"/>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J4981" i="4"/>
  <c r="H4981" i="4" s="1"/>
  <c r="H4982" i="4"/>
  <c r="H4983" i="4"/>
  <c r="H4984" i="4"/>
  <c r="H4985" i="4"/>
  <c r="H4986" i="4"/>
  <c r="H4987" i="4"/>
  <c r="H4988" i="4"/>
  <c r="J4989" i="4"/>
  <c r="H4989" i="4" s="1"/>
  <c r="H4990" i="4"/>
  <c r="H4991" i="4"/>
  <c r="H4992" i="4"/>
  <c r="H4993" i="4"/>
  <c r="H4994" i="4"/>
  <c r="J4995" i="4"/>
  <c r="H4995" i="4" s="1"/>
  <c r="H4996" i="4"/>
  <c r="H4997" i="4"/>
  <c r="H4998" i="4"/>
  <c r="J4999" i="4"/>
  <c r="H4999" i="4" s="1"/>
  <c r="J5000" i="4"/>
  <c r="H5000" i="4" s="1"/>
  <c r="H5001" i="4"/>
  <c r="H5002" i="4"/>
  <c r="H5003" i="4"/>
  <c r="H5004" i="4"/>
  <c r="H5005" i="4"/>
  <c r="H5006" i="4"/>
  <c r="H5007" i="4"/>
  <c r="H5008" i="4"/>
  <c r="H5009" i="4"/>
  <c r="H5010" i="4"/>
  <c r="H5011" i="4"/>
  <c r="H5012" i="4"/>
  <c r="J5013" i="4"/>
  <c r="H5013" i="4" s="1"/>
  <c r="J5014" i="4"/>
  <c r="H5014" i="4" s="1"/>
  <c r="H5015" i="4"/>
  <c r="H5016" i="4"/>
  <c r="H5017" i="4"/>
  <c r="H5018" i="4"/>
  <c r="H5019" i="4"/>
  <c r="H5020" i="4"/>
  <c r="H5021" i="4"/>
  <c r="H5022" i="4"/>
  <c r="H5023" i="4"/>
  <c r="H5024" i="4"/>
  <c r="H5025" i="4"/>
  <c r="H5026" i="4"/>
  <c r="J5027" i="4"/>
  <c r="H5027" i="4" s="1"/>
  <c r="H5028" i="4"/>
  <c r="H5029" i="4"/>
  <c r="H5030" i="4"/>
  <c r="J5031" i="4"/>
  <c r="H5031" i="4" s="1"/>
  <c r="H5032" i="4"/>
  <c r="H5033" i="4"/>
  <c r="H5034" i="4"/>
  <c r="H5035" i="4"/>
  <c r="H5036" i="4"/>
  <c r="J5037" i="4"/>
  <c r="H5037" i="4" s="1"/>
  <c r="H5038" i="4"/>
  <c r="H5039" i="4"/>
  <c r="H5040" i="4"/>
  <c r="H5041" i="4"/>
  <c r="H5042" i="4"/>
  <c r="H5043" i="4"/>
  <c r="H5044" i="4"/>
  <c r="H5045" i="4"/>
  <c r="H5046" i="4"/>
  <c r="H5047" i="4"/>
  <c r="H5048" i="4"/>
  <c r="J5049" i="4"/>
  <c r="H5049" i="4" s="1"/>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J5079" i="4"/>
  <c r="H5079" i="4" s="1"/>
  <c r="H5080" i="4"/>
  <c r="H5081" i="4"/>
  <c r="H5082" i="4"/>
  <c r="H5083" i="4"/>
  <c r="J5084" i="4"/>
  <c r="H5084" i="4" s="1"/>
  <c r="H5085" i="4"/>
  <c r="H5086" i="4"/>
  <c r="H5087" i="4"/>
  <c r="H5088" i="4"/>
  <c r="H5089" i="4"/>
  <c r="H5090" i="4"/>
  <c r="H5091" i="4"/>
  <c r="H5092" i="4"/>
  <c r="H5093" i="4"/>
  <c r="H5094" i="4"/>
  <c r="H5095" i="4"/>
  <c r="H5096" i="4"/>
  <c r="H5097" i="4"/>
  <c r="H5098" i="4"/>
  <c r="H5099" i="4"/>
  <c r="H5100" i="4"/>
  <c r="H5101" i="4"/>
  <c r="H5102" i="4"/>
  <c r="H5103" i="4"/>
  <c r="H5104" i="4"/>
  <c r="H5105" i="4"/>
  <c r="H5106" i="4"/>
  <c r="J5107" i="4"/>
  <c r="H5107" i="4" s="1"/>
  <c r="H5108" i="4"/>
  <c r="H5109" i="4"/>
  <c r="H5110" i="4"/>
  <c r="H5111" i="4"/>
  <c r="H5112" i="4"/>
  <c r="H5113" i="4"/>
  <c r="H5114" i="4"/>
  <c r="H5115" i="4"/>
  <c r="J5116" i="4"/>
  <c r="H5116" i="4" s="1"/>
  <c r="H5117" i="4"/>
  <c r="H5118" i="4"/>
  <c r="H5119" i="4"/>
  <c r="H5120" i="4"/>
  <c r="H5121" i="4"/>
  <c r="H5122" i="4"/>
  <c r="J5123" i="4"/>
  <c r="H5123" i="4" s="1"/>
  <c r="J5124" i="4"/>
  <c r="H5124" i="4" s="1"/>
  <c r="H5125" i="4"/>
  <c r="H5126" i="4"/>
  <c r="J5127" i="4"/>
  <c r="H5127" i="4" s="1"/>
  <c r="J5128" i="4"/>
  <c r="H5128" i="4" s="1"/>
  <c r="H5129" i="4"/>
  <c r="J5130" i="4"/>
  <c r="H5130" i="4" s="1"/>
  <c r="H5131" i="4"/>
  <c r="H5132" i="4"/>
  <c r="J5133" i="4"/>
  <c r="H5133" i="4" s="1"/>
  <c r="H5134" i="4"/>
  <c r="J5135" i="4"/>
  <c r="H5135" i="4" s="1"/>
  <c r="J5136" i="4"/>
  <c r="H5136" i="4" s="1"/>
  <c r="H5137" i="4"/>
  <c r="H5138" i="4"/>
  <c r="H5139" i="4"/>
  <c r="J5140" i="4"/>
  <c r="H5140" i="4" s="1"/>
  <c r="H5141" i="4"/>
  <c r="H5142" i="4"/>
  <c r="H5143" i="4"/>
  <c r="H5144" i="4"/>
  <c r="J5145" i="4"/>
  <c r="H5145" i="4" s="1"/>
  <c r="H5146" i="4"/>
  <c r="H5147" i="4"/>
  <c r="J5148" i="4"/>
  <c r="H5148" i="4" s="1"/>
  <c r="H5149" i="4"/>
  <c r="H5150" i="4"/>
  <c r="H5151" i="4"/>
  <c r="H5152" i="4"/>
  <c r="H5153" i="4"/>
  <c r="J5154" i="4"/>
  <c r="H5154" i="4" s="1"/>
  <c r="H5155" i="4"/>
  <c r="H5156" i="4"/>
  <c r="H5157" i="4"/>
  <c r="H5158" i="4"/>
  <c r="J5159" i="4"/>
  <c r="H5159" i="4" s="1"/>
  <c r="J5160" i="4"/>
  <c r="H5160" i="4" s="1"/>
  <c r="J5161" i="4"/>
  <c r="H5161" i="4" s="1"/>
  <c r="H5162" i="4"/>
  <c r="H5163" i="4"/>
  <c r="J5164" i="4"/>
  <c r="H5164" i="4" s="1"/>
  <c r="H5165" i="4"/>
  <c r="H5166" i="4"/>
  <c r="H5167" i="4"/>
  <c r="H5168" i="4"/>
  <c r="H5169" i="4"/>
  <c r="H5170" i="4"/>
  <c r="H5171" i="4"/>
  <c r="H5172" i="4"/>
  <c r="H5173" i="4"/>
  <c r="H5174" i="4"/>
  <c r="J5175" i="4"/>
  <c r="H5175" i="4" s="1"/>
  <c r="H5176" i="4"/>
  <c r="H5177" i="4"/>
  <c r="H5178" i="4"/>
  <c r="J5179" i="4"/>
  <c r="H5179" i="4" s="1"/>
  <c r="J5180" i="4"/>
  <c r="H5180" i="4" s="1"/>
  <c r="H5181" i="4"/>
  <c r="H5182" i="4"/>
  <c r="H5183" i="4"/>
  <c r="H5184" i="4"/>
  <c r="H5185" i="4"/>
  <c r="J5186" i="4"/>
  <c r="H5186" i="4" s="1"/>
  <c r="H5187" i="4"/>
  <c r="H5188" i="4"/>
  <c r="H5189" i="4"/>
  <c r="H5190" i="4"/>
  <c r="J5191" i="4"/>
  <c r="H5191" i="4" s="1"/>
  <c r="J5192" i="4"/>
  <c r="H5192" i="4" s="1"/>
  <c r="H5193" i="4"/>
  <c r="H5194" i="4"/>
  <c r="H5195" i="4"/>
  <c r="H5196" i="4"/>
  <c r="H5197" i="4"/>
  <c r="H5198" i="4"/>
  <c r="H5199" i="4"/>
  <c r="H5200" i="4"/>
  <c r="H5201" i="4"/>
  <c r="J5202" i="4"/>
  <c r="H5202" i="4" s="1"/>
  <c r="H5203" i="4"/>
  <c r="H5204" i="4"/>
  <c r="H5205" i="4"/>
  <c r="H5206" i="4"/>
  <c r="H5207" i="4"/>
  <c r="H5208" i="4"/>
  <c r="H5209" i="4"/>
  <c r="H5210" i="4"/>
  <c r="J5211" i="4"/>
  <c r="H5211" i="4" s="1"/>
  <c r="H5212" i="4"/>
  <c r="H5213" i="4"/>
  <c r="H5214" i="4"/>
  <c r="H5215" i="4"/>
  <c r="H5216" i="4"/>
  <c r="H5217" i="4"/>
  <c r="H5218" i="4"/>
  <c r="H5219" i="4"/>
  <c r="J5220" i="4"/>
  <c r="H5220" i="4" s="1"/>
  <c r="H5221" i="4"/>
  <c r="H5222" i="4"/>
  <c r="H5223" i="4"/>
  <c r="H5224" i="4"/>
  <c r="H5225" i="4"/>
  <c r="H5226" i="4"/>
  <c r="H5227" i="4"/>
  <c r="H5228" i="4"/>
  <c r="H5229" i="4"/>
  <c r="J5230" i="4"/>
  <c r="H5230" i="4" s="1"/>
  <c r="H5231" i="4"/>
  <c r="H5232" i="4"/>
  <c r="J5233" i="4"/>
  <c r="H5233" i="4" s="1"/>
  <c r="H5234" i="4"/>
  <c r="H5235" i="4"/>
  <c r="J5236" i="4"/>
  <c r="H5236" i="4" s="1"/>
  <c r="H5237" i="4"/>
  <c r="H5238" i="4"/>
  <c r="H5239" i="4"/>
  <c r="H5240" i="4"/>
  <c r="H5241" i="4"/>
  <c r="H5242" i="4"/>
  <c r="H5243" i="4"/>
  <c r="H5244" i="4"/>
  <c r="H5245" i="4"/>
  <c r="H5246" i="4"/>
  <c r="H5247" i="4"/>
  <c r="J5248" i="4"/>
  <c r="H5248" i="4" s="1"/>
  <c r="H5249" i="4"/>
  <c r="J5250" i="4"/>
  <c r="H5250" i="4" s="1"/>
  <c r="H5251" i="4"/>
  <c r="H5252" i="4"/>
  <c r="H5253" i="4"/>
  <c r="J5254" i="4"/>
  <c r="H5254" i="4" s="1"/>
  <c r="H5255" i="4"/>
  <c r="H5256" i="4"/>
  <c r="J5257" i="4"/>
  <c r="H5257" i="4" s="1"/>
  <c r="H5258" i="4"/>
  <c r="J5259" i="4"/>
  <c r="H5259" i="4" s="1"/>
  <c r="J5260" i="4"/>
  <c r="H5260" i="4" s="1"/>
  <c r="H5261" i="4"/>
  <c r="H5262" i="4"/>
  <c r="H5263" i="4"/>
  <c r="H5264" i="4"/>
  <c r="H5265" i="4"/>
  <c r="H5266" i="4"/>
  <c r="J5267" i="4"/>
  <c r="H5267" i="4" s="1"/>
  <c r="H5268" i="4"/>
  <c r="H5269" i="4"/>
  <c r="H5270" i="4"/>
  <c r="H5271" i="4"/>
  <c r="J5272" i="4"/>
  <c r="H5272" i="4" s="1"/>
  <c r="H5273" i="4"/>
  <c r="J5274" i="4"/>
  <c r="H5274" i="4" s="1"/>
  <c r="J5275" i="4"/>
  <c r="H5275" i="4" s="1"/>
  <c r="H5276" i="4"/>
  <c r="H5277" i="4"/>
  <c r="J5278" i="4"/>
  <c r="H5278" i="4" s="1"/>
  <c r="H5279" i="4"/>
  <c r="H5280" i="4"/>
  <c r="H5281" i="4"/>
  <c r="H5282" i="4"/>
  <c r="H5283" i="4"/>
  <c r="H5284" i="4"/>
  <c r="H5285" i="4"/>
  <c r="H5286" i="4"/>
  <c r="H5287" i="4"/>
  <c r="H5288" i="4"/>
  <c r="J5289" i="4"/>
  <c r="H5289" i="4" s="1"/>
  <c r="H5290" i="4"/>
  <c r="H5291" i="4"/>
  <c r="H5292" i="4"/>
  <c r="H5293" i="4"/>
  <c r="H5294" i="4"/>
  <c r="J5295" i="4"/>
  <c r="H5295" i="4" s="1"/>
  <c r="H5296" i="4"/>
  <c r="J5297" i="4"/>
  <c r="H5297" i="4" s="1"/>
  <c r="J5298" i="4"/>
  <c r="H5298" i="4" s="1"/>
  <c r="H5299" i="4"/>
  <c r="H5300" i="4"/>
  <c r="H5301" i="4"/>
  <c r="H5302" i="4"/>
  <c r="J5303" i="4"/>
  <c r="H5303" i="4" s="1"/>
  <c r="H5304" i="4"/>
  <c r="H5305" i="4"/>
  <c r="H5306" i="4"/>
  <c r="H5307" i="4"/>
  <c r="H5308" i="4"/>
  <c r="H5309" i="4"/>
  <c r="H5310" i="4"/>
  <c r="H5311" i="4"/>
  <c r="H5312" i="4"/>
  <c r="H5313" i="4"/>
  <c r="H5314" i="4"/>
  <c r="H5315" i="4"/>
  <c r="H5316" i="4"/>
  <c r="J5317" i="4"/>
  <c r="H5317" i="4" s="1"/>
  <c r="H5318" i="4"/>
  <c r="H5319" i="4"/>
  <c r="H5320" i="4"/>
  <c r="H5321" i="4"/>
  <c r="H5322" i="4"/>
  <c r="H5323" i="4"/>
  <c r="H5324" i="4"/>
  <c r="H5325" i="4"/>
  <c r="H5326" i="4"/>
  <c r="J5327" i="4"/>
  <c r="H5327" i="4" s="1"/>
  <c r="J5328" i="4"/>
  <c r="H5328" i="4" s="1"/>
  <c r="H5329" i="4"/>
  <c r="H5330" i="4"/>
  <c r="J5331" i="4"/>
  <c r="H5331" i="4" s="1"/>
  <c r="J5332" i="4"/>
  <c r="H5332" i="4" s="1"/>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J5362" i="4"/>
  <c r="H5362" i="4" s="1"/>
  <c r="J5363" i="4"/>
  <c r="H5363" i="4" s="1"/>
  <c r="H5364" i="4"/>
  <c r="H5365" i="4"/>
  <c r="H5366" i="4"/>
  <c r="H5367" i="4"/>
  <c r="H5368" i="4"/>
  <c r="H5369" i="4"/>
  <c r="H5370" i="4"/>
  <c r="J5371" i="4"/>
  <c r="H5371" i="4" s="1"/>
  <c r="H5372" i="4"/>
  <c r="J5373" i="4"/>
  <c r="H5373" i="4" s="1"/>
  <c r="H5374" i="4"/>
  <c r="H5375" i="4"/>
  <c r="H5376" i="4"/>
  <c r="J5377" i="4"/>
  <c r="H5377" i="4" s="1"/>
  <c r="H5378" i="4"/>
  <c r="H5379" i="4"/>
  <c r="H5380" i="4"/>
  <c r="H5381" i="4"/>
  <c r="H5382" i="4"/>
  <c r="H5383" i="4"/>
  <c r="J5384" i="4"/>
  <c r="H5384" i="4" s="1"/>
  <c r="H5385" i="4"/>
  <c r="J5386" i="4"/>
  <c r="H5386" i="4" s="1"/>
  <c r="H5387" i="4"/>
  <c r="J5388" i="4"/>
  <c r="H5388" i="4" s="1"/>
  <c r="H5389" i="4"/>
  <c r="H5390" i="4"/>
  <c r="H5391" i="4"/>
  <c r="H5392" i="4"/>
  <c r="H5393" i="4"/>
  <c r="H5394" i="4"/>
  <c r="H5395" i="4"/>
  <c r="H5396" i="4"/>
  <c r="H5397" i="4"/>
  <c r="H5398" i="4"/>
  <c r="H5399" i="4"/>
  <c r="H5400" i="4"/>
  <c r="J5401" i="4"/>
  <c r="H5401" i="4" s="1"/>
  <c r="H5402" i="4"/>
  <c r="H5403" i="4"/>
  <c r="J5404" i="4"/>
  <c r="H5404" i="4" s="1"/>
  <c r="H5405" i="4"/>
  <c r="H5406" i="4"/>
  <c r="H5407" i="4"/>
  <c r="H5408" i="4"/>
  <c r="H5409" i="4"/>
  <c r="H5410" i="4"/>
  <c r="H5411" i="4"/>
  <c r="H5412" i="4"/>
  <c r="H5413" i="4"/>
  <c r="H5414" i="4"/>
  <c r="H5415" i="4"/>
  <c r="H5416" i="4"/>
  <c r="H5417" i="4"/>
  <c r="H5418" i="4"/>
  <c r="H5419" i="4"/>
  <c r="J5420" i="4"/>
  <c r="H5420" i="4" s="1"/>
  <c r="H5421" i="4"/>
  <c r="H5422" i="4"/>
  <c r="H5423" i="4"/>
  <c r="H5424" i="4"/>
  <c r="H5425" i="4"/>
  <c r="H5426" i="4"/>
  <c r="H5427" i="4"/>
  <c r="H5428" i="4"/>
  <c r="H5429" i="4"/>
  <c r="H5430" i="4"/>
  <c r="H5431" i="4"/>
  <c r="H5432" i="4"/>
  <c r="H5433" i="4"/>
  <c r="H5434" i="4"/>
  <c r="H5435" i="4"/>
  <c r="H5436" i="4"/>
  <c r="J5437" i="4"/>
  <c r="H5437" i="4" s="1"/>
  <c r="H5438" i="4"/>
  <c r="H5439" i="4"/>
  <c r="H5440" i="4"/>
  <c r="H5441" i="4"/>
  <c r="H5442" i="4"/>
  <c r="H5443" i="4"/>
  <c r="H5444" i="4"/>
  <c r="H5445" i="4"/>
  <c r="H5446" i="4"/>
  <c r="H5447" i="4"/>
  <c r="H5448" i="4"/>
  <c r="H5449" i="4"/>
  <c r="H5450" i="4"/>
  <c r="J5451" i="4"/>
  <c r="H5451" i="4" s="1"/>
  <c r="H5452" i="4"/>
  <c r="H5453" i="4"/>
  <c r="J5454" i="4"/>
  <c r="H5454" i="4" s="1"/>
  <c r="J5455" i="4"/>
  <c r="H5455" i="4" s="1"/>
  <c r="H5456" i="4"/>
  <c r="H5457" i="4"/>
  <c r="H5458" i="4"/>
  <c r="H5459" i="4"/>
  <c r="H5460" i="4"/>
  <c r="H5461" i="4"/>
  <c r="J5462" i="4"/>
  <c r="H5462" i="4" s="1"/>
  <c r="H5463" i="4"/>
  <c r="H5464" i="4"/>
  <c r="J5465" i="4"/>
  <c r="H5465" i="4" s="1"/>
  <c r="H5466" i="4"/>
  <c r="H5467" i="4"/>
  <c r="J5468" i="4"/>
  <c r="H5468" i="4" s="1"/>
  <c r="H5469" i="4"/>
  <c r="J5470" i="4"/>
  <c r="H5470" i="4" s="1"/>
  <c r="H5471" i="4"/>
  <c r="J5472" i="4"/>
  <c r="H5472" i="4" s="1"/>
  <c r="H5473" i="4"/>
  <c r="H5474" i="4"/>
  <c r="J5475" i="4"/>
  <c r="H5475" i="4" s="1"/>
  <c r="J5476" i="4"/>
  <c r="H5476" i="4" s="1"/>
  <c r="H5477" i="4"/>
  <c r="H5478" i="4"/>
  <c r="H5479" i="4"/>
  <c r="H5480" i="4"/>
  <c r="H5481" i="4"/>
  <c r="H5482" i="4"/>
  <c r="H5483" i="4"/>
  <c r="H5484" i="4"/>
  <c r="J5485" i="4"/>
  <c r="H5485" i="4" s="1"/>
  <c r="H5486" i="4"/>
  <c r="H5487" i="4"/>
  <c r="H5488" i="4"/>
  <c r="H5489" i="4"/>
  <c r="H5490" i="4"/>
  <c r="H5491" i="4"/>
  <c r="H5492" i="4"/>
  <c r="H5493" i="4"/>
  <c r="J5494" i="4"/>
  <c r="H5494" i="4" s="1"/>
  <c r="H5495" i="4"/>
  <c r="H5496" i="4"/>
  <c r="J5497" i="4"/>
  <c r="H5497" i="4" s="1"/>
  <c r="H5498" i="4"/>
  <c r="H5499" i="4"/>
  <c r="J5500" i="4"/>
  <c r="H5500" i="4" s="1"/>
  <c r="J5501" i="4"/>
  <c r="H5501" i="4" s="1"/>
  <c r="J5502" i="4"/>
  <c r="H5502" i="4" s="1"/>
  <c r="H5503" i="4"/>
  <c r="H5504" i="4"/>
  <c r="H5505" i="4"/>
  <c r="H5506" i="4"/>
  <c r="H5507" i="4"/>
  <c r="H5508" i="4"/>
  <c r="H5509" i="4"/>
  <c r="J5510" i="4"/>
  <c r="H5510" i="4" s="1"/>
  <c r="H5511" i="4"/>
  <c r="H5512" i="4"/>
  <c r="J5513" i="4"/>
  <c r="H5513" i="4" s="1"/>
  <c r="J5514" i="4"/>
  <c r="H5514" i="4" s="1"/>
  <c r="H5515" i="4"/>
  <c r="H5516" i="4"/>
  <c r="H5517" i="4"/>
  <c r="J5518" i="4"/>
  <c r="H5518" i="4" s="1"/>
  <c r="H5519" i="4"/>
  <c r="H5520" i="4"/>
  <c r="J5521" i="4"/>
  <c r="H5521" i="4" s="1"/>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J5545" i="4"/>
  <c r="H5545" i="4" s="1"/>
  <c r="H5546" i="4"/>
  <c r="J5547" i="4"/>
  <c r="H5547" i="4" s="1"/>
  <c r="H5548" i="4"/>
  <c r="J5549" i="4"/>
  <c r="H5549" i="4" s="1"/>
  <c r="J5550" i="4"/>
  <c r="H5550" i="4" s="1"/>
  <c r="H5551" i="4"/>
  <c r="H5552" i="4"/>
  <c r="H5553" i="4"/>
  <c r="H5554" i="4"/>
  <c r="H5555" i="4"/>
  <c r="H5556" i="4"/>
  <c r="J5557" i="4"/>
  <c r="H5557" i="4" s="1"/>
  <c r="H5558" i="4"/>
  <c r="H5559" i="4"/>
  <c r="H5560" i="4"/>
  <c r="H5561" i="4"/>
  <c r="H5562" i="4"/>
  <c r="H5563" i="4"/>
  <c r="H5564" i="4"/>
  <c r="H5565" i="4"/>
  <c r="H5566" i="4"/>
  <c r="H5567" i="4"/>
  <c r="H5568" i="4"/>
  <c r="H5569" i="4"/>
  <c r="H5570" i="4"/>
  <c r="J5571" i="4"/>
  <c r="H5571" i="4" s="1"/>
  <c r="H5572" i="4"/>
  <c r="H5573" i="4"/>
  <c r="H5574" i="4"/>
  <c r="J5575" i="4"/>
  <c r="H5575" i="4" s="1"/>
  <c r="H5576" i="4"/>
  <c r="H5577" i="4"/>
  <c r="H5578" i="4"/>
  <c r="H5579" i="4"/>
  <c r="J5580" i="4"/>
  <c r="H5580" i="4" s="1"/>
  <c r="H5581" i="4"/>
  <c r="H5582" i="4"/>
  <c r="H5583" i="4"/>
  <c r="H5584" i="4"/>
  <c r="H5585" i="4"/>
  <c r="H5586" i="4"/>
  <c r="H5587" i="4"/>
  <c r="H5588" i="4"/>
  <c r="H5589" i="4"/>
  <c r="H5590" i="4"/>
  <c r="H5591" i="4"/>
  <c r="H5592" i="4"/>
  <c r="H5593" i="4"/>
  <c r="H5594" i="4"/>
  <c r="H5595" i="4"/>
  <c r="J5596" i="4"/>
  <c r="H5596" i="4" s="1"/>
  <c r="H5597" i="4"/>
  <c r="H5598" i="4"/>
  <c r="H5599" i="4"/>
  <c r="H5600" i="4"/>
  <c r="H5601" i="4"/>
  <c r="H5602" i="4"/>
  <c r="H5603" i="4"/>
  <c r="H5604" i="4"/>
  <c r="H5605" i="4"/>
  <c r="H5606" i="4"/>
  <c r="H5607" i="4"/>
  <c r="J5608" i="4"/>
  <c r="H5608" i="4" s="1"/>
  <c r="H5609" i="4"/>
  <c r="J5610" i="4"/>
  <c r="H5610" i="4" s="1"/>
  <c r="H5611" i="4"/>
  <c r="H5612" i="4"/>
  <c r="H5613" i="4"/>
  <c r="H5614" i="4"/>
  <c r="H5615" i="4"/>
  <c r="H5616" i="4"/>
  <c r="H5617" i="4"/>
  <c r="H5618" i="4"/>
  <c r="H5619" i="4"/>
  <c r="J5620" i="4"/>
  <c r="H5620" i="4" s="1"/>
  <c r="J5621" i="4"/>
  <c r="H5621" i="4" s="1"/>
  <c r="J5622" i="4"/>
  <c r="H5622" i="4" s="1"/>
  <c r="H5623" i="4"/>
  <c r="H5624" i="4"/>
  <c r="H5625" i="4"/>
  <c r="J5626" i="4"/>
  <c r="H5626" i="4" s="1"/>
  <c r="H5627" i="4"/>
  <c r="J5628" i="4"/>
  <c r="H5628" i="4" s="1"/>
  <c r="H5629" i="4"/>
  <c r="H5630" i="4"/>
  <c r="H5631" i="4"/>
  <c r="H5632" i="4"/>
  <c r="J5633" i="4"/>
  <c r="H5633" i="4" s="1"/>
  <c r="H5634" i="4"/>
  <c r="H5635" i="4"/>
  <c r="H5636" i="4"/>
  <c r="H5637" i="4"/>
  <c r="J5638" i="4"/>
  <c r="H5638" i="4" s="1"/>
  <c r="J5639" i="4"/>
  <c r="H5639" i="4" s="1"/>
  <c r="H5640" i="4"/>
  <c r="H5641" i="4"/>
  <c r="H5642" i="4"/>
  <c r="H5643" i="4"/>
  <c r="H5644" i="4"/>
  <c r="H5645" i="4"/>
  <c r="H5646" i="4"/>
  <c r="H5647" i="4"/>
  <c r="H5648" i="4"/>
  <c r="J5649" i="4"/>
  <c r="H5649" i="4" s="1"/>
  <c r="J5650" i="4"/>
  <c r="H5650" i="4" s="1"/>
  <c r="H5651" i="4"/>
  <c r="H5652" i="4"/>
  <c r="J5653" i="4"/>
  <c r="H5653" i="4" s="1"/>
  <c r="H5654" i="4"/>
  <c r="H5655" i="4"/>
  <c r="J5656" i="4"/>
  <c r="H5656" i="4" s="1"/>
  <c r="H5657" i="4"/>
  <c r="H5658" i="4"/>
  <c r="H5659" i="4"/>
  <c r="H5660" i="4"/>
  <c r="H5661" i="4"/>
  <c r="H5662" i="4"/>
  <c r="H5663" i="4"/>
  <c r="H5664" i="4"/>
  <c r="H5665" i="4"/>
  <c r="H5666" i="4"/>
  <c r="H5667" i="4"/>
  <c r="H5668" i="4"/>
  <c r="J5669" i="4"/>
  <c r="H5669" i="4" s="1"/>
  <c r="H5670" i="4"/>
  <c r="H5671" i="4"/>
  <c r="H5672" i="4"/>
  <c r="H5673" i="4"/>
  <c r="H5674" i="4"/>
  <c r="J5675" i="4"/>
  <c r="H5675" i="4" s="1"/>
  <c r="H5676" i="4"/>
  <c r="H5677" i="4"/>
  <c r="J5678" i="4"/>
  <c r="H5678" i="4" s="1"/>
  <c r="H5679" i="4"/>
  <c r="H5680" i="4"/>
  <c r="H5681" i="4"/>
  <c r="H5682" i="4"/>
  <c r="J5683" i="4"/>
  <c r="H5683" i="4" s="1"/>
  <c r="H5684" i="4"/>
  <c r="H5685" i="4"/>
  <c r="H5686" i="4"/>
  <c r="J5687" i="4"/>
  <c r="H5687" i="4" s="1"/>
  <c r="H5688" i="4"/>
  <c r="H5689" i="4"/>
  <c r="H5690" i="4"/>
  <c r="H5691" i="4"/>
  <c r="H5692" i="4"/>
  <c r="H5693" i="4"/>
  <c r="H5694" i="4"/>
  <c r="H5695" i="4"/>
  <c r="H5696" i="4"/>
  <c r="H5697" i="4"/>
  <c r="H5698" i="4"/>
  <c r="H5699" i="4"/>
  <c r="H5700" i="4"/>
  <c r="H5701" i="4"/>
  <c r="J5702" i="4"/>
  <c r="H5702" i="4" s="1"/>
  <c r="H5703" i="4"/>
  <c r="H5704" i="4"/>
  <c r="H5705" i="4"/>
  <c r="H5706" i="4"/>
  <c r="H5707" i="4"/>
  <c r="H5708" i="4"/>
  <c r="H5709" i="4"/>
  <c r="H5710" i="4"/>
  <c r="H5711" i="4"/>
  <c r="H5712" i="4"/>
  <c r="H5713" i="4"/>
  <c r="H5714" i="4"/>
  <c r="J5715" i="4"/>
  <c r="H5715" i="4" s="1"/>
  <c r="H5716" i="4"/>
  <c r="H5717" i="4"/>
  <c r="J5718" i="4"/>
  <c r="H5718" i="4" s="1"/>
  <c r="H5719" i="4"/>
  <c r="H5720" i="4"/>
  <c r="H5721" i="4"/>
  <c r="H5722" i="4"/>
  <c r="H5723" i="4"/>
  <c r="H5724" i="4"/>
  <c r="H5725" i="4"/>
  <c r="H5726" i="4"/>
  <c r="H5727" i="4"/>
  <c r="H5728" i="4"/>
  <c r="H5729" i="4"/>
  <c r="H5730" i="4"/>
  <c r="H5731" i="4"/>
  <c r="H5732" i="4"/>
  <c r="H5733" i="4"/>
  <c r="J5734" i="4"/>
  <c r="H5734" i="4" s="1"/>
  <c r="J5735" i="4"/>
  <c r="H5735" i="4" s="1"/>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J5765" i="4"/>
  <c r="H5765" i="4" s="1"/>
  <c r="H5766" i="4"/>
  <c r="H5767" i="4"/>
  <c r="H5768" i="4"/>
  <c r="H5769" i="4"/>
  <c r="H5770" i="4"/>
  <c r="H5771" i="4"/>
  <c r="H5772" i="4"/>
  <c r="H5773" i="4"/>
  <c r="H5774" i="4"/>
  <c r="H5775" i="4"/>
  <c r="H5776" i="4"/>
  <c r="H5777" i="4"/>
  <c r="H5778" i="4"/>
  <c r="H5779" i="4"/>
  <c r="H5780" i="4"/>
  <c r="H5781" i="4"/>
  <c r="H5782" i="4"/>
  <c r="H5783" i="4"/>
  <c r="H5784" i="4"/>
  <c r="H5785" i="4"/>
  <c r="H5786" i="4"/>
  <c r="H5787" i="4"/>
  <c r="J5788" i="4"/>
  <c r="H5788" i="4" s="1"/>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J5987" i="4"/>
  <c r="H5987" i="4" s="1"/>
  <c r="J5988" i="4"/>
  <c r="H5988" i="4" s="1"/>
  <c r="H5989" i="4"/>
  <c r="H5990" i="4"/>
  <c r="H5991" i="4"/>
  <c r="H5992" i="4"/>
  <c r="H5993" i="4"/>
  <c r="H5994" i="4"/>
  <c r="H5995" i="4"/>
  <c r="H5996" i="4"/>
  <c r="H5997" i="4"/>
  <c r="H5998" i="4"/>
  <c r="H5999" i="4"/>
  <c r="H6000" i="4"/>
  <c r="H6001" i="4"/>
  <c r="J6002" i="4"/>
  <c r="H6002" i="4" s="1"/>
  <c r="J6003" i="4"/>
  <c r="H6003" i="4" s="1"/>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V6075" i="4"/>
  <c r="S6075" i="4"/>
  <c r="X6075" i="4" s="1"/>
  <c r="Y6075" i="4" s="1"/>
  <c r="P6075" i="4"/>
  <c r="K6075" i="4"/>
  <c r="V6074" i="4"/>
  <c r="S6074" i="4"/>
  <c r="P6074" i="4"/>
  <c r="K6074" i="4"/>
  <c r="V6073" i="4"/>
  <c r="S6073" i="4"/>
  <c r="X6073" i="4" s="1"/>
  <c r="Y6073" i="4" s="1"/>
  <c r="P6073" i="4"/>
  <c r="K6073" i="4"/>
  <c r="V6072" i="4"/>
  <c r="S6072" i="4"/>
  <c r="X6072" i="4" s="1"/>
  <c r="Y6072" i="4" s="1"/>
  <c r="P6072" i="4"/>
  <c r="K6072" i="4"/>
  <c r="V6071" i="4"/>
  <c r="S6071" i="4"/>
  <c r="P6071" i="4"/>
  <c r="K6071" i="4"/>
  <c r="V6070" i="4"/>
  <c r="S6070" i="4"/>
  <c r="P6070" i="4"/>
  <c r="K6070" i="4"/>
  <c r="V6069" i="4"/>
  <c r="S6069" i="4"/>
  <c r="P6069" i="4"/>
  <c r="K6069" i="4"/>
  <c r="V6068" i="4"/>
  <c r="S6068" i="4"/>
  <c r="W6068" i="4" s="1"/>
  <c r="P6068" i="4"/>
  <c r="K6068" i="4"/>
  <c r="V6067" i="4"/>
  <c r="S6067" i="4"/>
  <c r="P6067" i="4"/>
  <c r="K6067" i="4"/>
  <c r="V6066" i="4"/>
  <c r="S6066" i="4"/>
  <c r="W6066" i="4" s="1"/>
  <c r="P6066" i="4"/>
  <c r="K6066" i="4"/>
  <c r="V6065" i="4"/>
  <c r="S6065" i="4"/>
  <c r="W6065" i="4" s="1"/>
  <c r="P6065" i="4"/>
  <c r="K6065" i="4"/>
  <c r="V6064" i="4"/>
  <c r="S6064" i="4"/>
  <c r="P6064" i="4"/>
  <c r="K6064" i="4"/>
  <c r="V6063" i="4"/>
  <c r="S6063" i="4"/>
  <c r="P6063" i="4"/>
  <c r="K6063" i="4"/>
  <c r="V6062" i="4"/>
  <c r="S6062" i="4"/>
  <c r="W6062" i="4" s="1"/>
  <c r="P6062" i="4"/>
  <c r="K6062" i="4"/>
  <c r="V6061" i="4"/>
  <c r="S6061" i="4"/>
  <c r="W6061" i="4" s="1"/>
  <c r="P6061" i="4"/>
  <c r="K6061" i="4"/>
  <c r="V6060" i="4"/>
  <c r="S6060" i="4"/>
  <c r="P6060" i="4"/>
  <c r="K6060" i="4"/>
  <c r="V6059" i="4"/>
  <c r="S6059" i="4"/>
  <c r="P6059" i="4"/>
  <c r="K6059" i="4"/>
  <c r="V6058" i="4"/>
  <c r="S6058" i="4"/>
  <c r="W6058" i="4" s="1"/>
  <c r="P6058" i="4"/>
  <c r="K6058" i="4"/>
  <c r="V6057" i="4"/>
  <c r="S6057" i="4"/>
  <c r="W6057" i="4" s="1"/>
  <c r="P6057" i="4"/>
  <c r="K6057" i="4"/>
  <c r="V6056" i="4"/>
  <c r="S6056" i="4"/>
  <c r="P6056" i="4"/>
  <c r="K6056" i="4"/>
  <c r="V6055" i="4"/>
  <c r="S6055" i="4"/>
  <c r="P6055" i="4"/>
  <c r="K6055" i="4"/>
  <c r="V6054" i="4"/>
  <c r="S6054" i="4"/>
  <c r="W6054" i="4" s="1"/>
  <c r="P6054" i="4"/>
  <c r="K6054" i="4"/>
  <c r="V6053" i="4"/>
  <c r="S6053" i="4"/>
  <c r="P6053" i="4"/>
  <c r="K6053" i="4"/>
  <c r="V6052" i="4"/>
  <c r="S6052" i="4"/>
  <c r="T6052" i="4" s="1"/>
  <c r="P6052" i="4"/>
  <c r="K6052" i="4"/>
  <c r="V6051" i="4"/>
  <c r="S6051" i="4"/>
  <c r="T6051" i="4" s="1"/>
  <c r="P6051" i="4"/>
  <c r="K6051" i="4"/>
  <c r="V6050" i="4"/>
  <c r="S6050" i="4"/>
  <c r="W6050" i="4" s="1"/>
  <c r="P6050" i="4"/>
  <c r="K6050" i="4"/>
  <c r="V6049" i="4"/>
  <c r="S6049" i="4"/>
  <c r="W6049" i="4" s="1"/>
  <c r="P6049" i="4"/>
  <c r="K6049" i="4"/>
  <c r="V6048" i="4"/>
  <c r="S6048" i="4"/>
  <c r="W6048" i="4" s="1"/>
  <c r="P6048" i="4"/>
  <c r="K6048" i="4"/>
  <c r="V6047" i="4"/>
  <c r="S6047" i="4"/>
  <c r="W6047" i="4" s="1"/>
  <c r="P6047" i="4"/>
  <c r="K6047" i="4"/>
  <c r="V6046" i="4"/>
  <c r="S6046" i="4"/>
  <c r="T6046" i="4" s="1"/>
  <c r="P6046" i="4"/>
  <c r="K6046" i="4"/>
  <c r="V6045" i="4"/>
  <c r="S6045" i="4"/>
  <c r="X6045" i="4" s="1"/>
  <c r="Y6045" i="4" s="1"/>
  <c r="P6045" i="4"/>
  <c r="K6045" i="4"/>
  <c r="V6044" i="4"/>
  <c r="S6044" i="4"/>
  <c r="T6044" i="4" s="1"/>
  <c r="P6044" i="4"/>
  <c r="K6044" i="4"/>
  <c r="M6044" i="4" s="1"/>
  <c r="V6043" i="4"/>
  <c r="S6043" i="4"/>
  <c r="T6043" i="4" s="1"/>
  <c r="P6043" i="4"/>
  <c r="K6043" i="4"/>
  <c r="M6043" i="4" s="1"/>
  <c r="V6042" i="4"/>
  <c r="S6042" i="4"/>
  <c r="T6042" i="4" s="1"/>
  <c r="P6042" i="4"/>
  <c r="K6042" i="4"/>
  <c r="M6042" i="4" s="1"/>
  <c r="V6041" i="4"/>
  <c r="S6041" i="4"/>
  <c r="T6041" i="4" s="1"/>
  <c r="P6041" i="4"/>
  <c r="K6041" i="4"/>
  <c r="M6041" i="4" s="1"/>
  <c r="V6040" i="4"/>
  <c r="S6040" i="4"/>
  <c r="T6040" i="4" s="1"/>
  <c r="P6040" i="4"/>
  <c r="K6040" i="4"/>
  <c r="M6040" i="4" s="1"/>
  <c r="V6039" i="4"/>
  <c r="S6039" i="4"/>
  <c r="T6039" i="4" s="1"/>
  <c r="P6039" i="4"/>
  <c r="K6039" i="4"/>
  <c r="M6039" i="4" s="1"/>
  <c r="V6038" i="4"/>
  <c r="S6038" i="4"/>
  <c r="T6038" i="4" s="1"/>
  <c r="P6038" i="4"/>
  <c r="K6038" i="4"/>
  <c r="M6038" i="4" s="1"/>
  <c r="V6037" i="4"/>
  <c r="S6037" i="4"/>
  <c r="T6037" i="4" s="1"/>
  <c r="P6037" i="4"/>
  <c r="K6037" i="4"/>
  <c r="M6037" i="4" s="1"/>
  <c r="V6036" i="4"/>
  <c r="S6036" i="4"/>
  <c r="T6036" i="4" s="1"/>
  <c r="P6036" i="4"/>
  <c r="K6036" i="4"/>
  <c r="M6036" i="4" s="1"/>
  <c r="V6035" i="4"/>
  <c r="S6035" i="4"/>
  <c r="T6035" i="4" s="1"/>
  <c r="P6035" i="4"/>
  <c r="K6035" i="4"/>
  <c r="M6035" i="4" s="1"/>
  <c r="V6034" i="4"/>
  <c r="S6034" i="4"/>
  <c r="T6034" i="4" s="1"/>
  <c r="P6034" i="4"/>
  <c r="K6034" i="4"/>
  <c r="M6034" i="4" s="1"/>
  <c r="V6033" i="4"/>
  <c r="S6033" i="4"/>
  <c r="T6033" i="4" s="1"/>
  <c r="P6033" i="4"/>
  <c r="K6033" i="4"/>
  <c r="M6033" i="4" s="1"/>
  <c r="V6032" i="4"/>
  <c r="S6032" i="4"/>
  <c r="T6032" i="4" s="1"/>
  <c r="P6032" i="4"/>
  <c r="K6032" i="4"/>
  <c r="M6032" i="4" s="1"/>
  <c r="V6031" i="4"/>
  <c r="S6031" i="4"/>
  <c r="P6031" i="4"/>
  <c r="K6031" i="4"/>
  <c r="M6031" i="4" s="1"/>
  <c r="V6030" i="4"/>
  <c r="S6030" i="4"/>
  <c r="P6030" i="4"/>
  <c r="K6030" i="4"/>
  <c r="M6030" i="4" s="1"/>
  <c r="V6029" i="4"/>
  <c r="S6029" i="4"/>
  <c r="P6029" i="4"/>
  <c r="K6029" i="4"/>
  <c r="M6029" i="4" s="1"/>
  <c r="V6028" i="4"/>
  <c r="S6028" i="4"/>
  <c r="X6028" i="4" s="1"/>
  <c r="Y6028" i="4" s="1"/>
  <c r="P6028" i="4"/>
  <c r="K6028" i="4"/>
  <c r="M6028" i="4" s="1"/>
  <c r="V6027" i="4"/>
  <c r="S6027" i="4"/>
  <c r="P6027" i="4"/>
  <c r="K6027" i="4"/>
  <c r="M6027" i="4" s="1"/>
  <c r="V6026" i="4"/>
  <c r="S6026" i="4"/>
  <c r="P6026" i="4"/>
  <c r="K6026" i="4"/>
  <c r="M6026" i="4" s="1"/>
  <c r="V6025" i="4"/>
  <c r="S6025" i="4"/>
  <c r="X6025" i="4" s="1"/>
  <c r="Y6025" i="4" s="1"/>
  <c r="P6025" i="4"/>
  <c r="K6025" i="4"/>
  <c r="M6025" i="4" s="1"/>
  <c r="V6024" i="4"/>
  <c r="S6024" i="4"/>
  <c r="X6024" i="4" s="1"/>
  <c r="Y6024" i="4" s="1"/>
  <c r="P6024" i="4"/>
  <c r="K6024" i="4"/>
  <c r="M6024" i="4" s="1"/>
  <c r="V6023" i="4"/>
  <c r="S6023" i="4"/>
  <c r="P6023" i="4"/>
  <c r="K6023" i="4"/>
  <c r="M6023" i="4" s="1"/>
  <c r="V6022" i="4"/>
  <c r="S6022" i="4"/>
  <c r="P6022" i="4"/>
  <c r="K6022" i="4"/>
  <c r="M6022" i="4" s="1"/>
  <c r="V6021" i="4"/>
  <c r="S6021" i="4"/>
  <c r="X6021" i="4" s="1"/>
  <c r="Y6021" i="4" s="1"/>
  <c r="P6021" i="4"/>
  <c r="K6021" i="4"/>
  <c r="M6021" i="4" s="1"/>
  <c r="V6020" i="4"/>
  <c r="S6020" i="4"/>
  <c r="P6020" i="4"/>
  <c r="K6020" i="4"/>
  <c r="M6020" i="4" s="1"/>
  <c r="V6019" i="4"/>
  <c r="S6019" i="4"/>
  <c r="X6019" i="4" s="1"/>
  <c r="Y6019" i="4" s="1"/>
  <c r="P6019" i="4"/>
  <c r="K6019" i="4"/>
  <c r="M6019" i="4" s="1"/>
  <c r="V6018" i="4"/>
  <c r="S6018" i="4"/>
  <c r="P6018" i="4"/>
  <c r="K6018" i="4"/>
  <c r="M6018" i="4" s="1"/>
  <c r="V6017" i="4"/>
  <c r="S6017" i="4"/>
  <c r="P6017" i="4"/>
  <c r="K6017" i="4"/>
  <c r="M6017" i="4" s="1"/>
  <c r="V6016" i="4"/>
  <c r="S6016" i="4"/>
  <c r="X6016" i="4" s="1"/>
  <c r="Y6016" i="4" s="1"/>
  <c r="P6016" i="4"/>
  <c r="K6016" i="4"/>
  <c r="M6016" i="4" s="1"/>
  <c r="V6015" i="4"/>
  <c r="S6015" i="4"/>
  <c r="P6015" i="4"/>
  <c r="K6015" i="4"/>
  <c r="M6015" i="4" s="1"/>
  <c r="V6014" i="4"/>
  <c r="S6014" i="4"/>
  <c r="P6014" i="4"/>
  <c r="K6014" i="4"/>
  <c r="M6014" i="4" s="1"/>
  <c r="V6013" i="4"/>
  <c r="S6013" i="4"/>
  <c r="P6013" i="4"/>
  <c r="K6013" i="4"/>
  <c r="M6013" i="4" s="1"/>
  <c r="V6012" i="4"/>
  <c r="S6012" i="4"/>
  <c r="P6012" i="4"/>
  <c r="K6012" i="4"/>
  <c r="M6012" i="4" s="1"/>
  <c r="V6011" i="4"/>
  <c r="S6011" i="4"/>
  <c r="P6011" i="4"/>
  <c r="K6011" i="4"/>
  <c r="M6011" i="4" s="1"/>
  <c r="V6010" i="4"/>
  <c r="S6010" i="4"/>
  <c r="P6010" i="4"/>
  <c r="K6010" i="4"/>
  <c r="M6010" i="4" s="1"/>
  <c r="V6009" i="4"/>
  <c r="S6009" i="4"/>
  <c r="P6009" i="4"/>
  <c r="K6009" i="4"/>
  <c r="M6009" i="4" s="1"/>
  <c r="V6008" i="4"/>
  <c r="S6008" i="4"/>
  <c r="P6008" i="4"/>
  <c r="K6008" i="4"/>
  <c r="M6008" i="4" s="1"/>
  <c r="V6007" i="4"/>
  <c r="S6007" i="4"/>
  <c r="X6007" i="4" s="1"/>
  <c r="Y6007" i="4" s="1"/>
  <c r="P6007" i="4"/>
  <c r="K6007" i="4"/>
  <c r="M6007" i="4" s="1"/>
  <c r="V6006" i="4"/>
  <c r="S6006" i="4"/>
  <c r="P6006" i="4"/>
  <c r="K6006" i="4"/>
  <c r="M6006" i="4" s="1"/>
  <c r="V6005" i="4"/>
  <c r="S6005" i="4"/>
  <c r="X6005" i="4" s="1"/>
  <c r="Y6005" i="4" s="1"/>
  <c r="P6005" i="4"/>
  <c r="K6005" i="4"/>
  <c r="M6005" i="4" s="1"/>
  <c r="V6004" i="4"/>
  <c r="S6004" i="4"/>
  <c r="P6004" i="4"/>
  <c r="K6004" i="4"/>
  <c r="M6004" i="4" s="1"/>
  <c r="V6003" i="4"/>
  <c r="S6003" i="4"/>
  <c r="P6003" i="4"/>
  <c r="K6003" i="4"/>
  <c r="M6003" i="4" s="1"/>
  <c r="V6002" i="4"/>
  <c r="S6002" i="4"/>
  <c r="P6002" i="4"/>
  <c r="K6002" i="4"/>
  <c r="M6002" i="4" s="1"/>
  <c r="V6001" i="4"/>
  <c r="S6001" i="4"/>
  <c r="T6001" i="4" s="1"/>
  <c r="P6001" i="4"/>
  <c r="K6001" i="4"/>
  <c r="M6001" i="4" s="1"/>
  <c r="V6000" i="4"/>
  <c r="S6000" i="4"/>
  <c r="T6000" i="4" s="1"/>
  <c r="P6000" i="4"/>
  <c r="K6000" i="4"/>
  <c r="M6000" i="4" s="1"/>
  <c r="V5999" i="4"/>
  <c r="S5999" i="4"/>
  <c r="T5999" i="4" s="1"/>
  <c r="P5999" i="4"/>
  <c r="K5999" i="4"/>
  <c r="M5999" i="4" s="1"/>
  <c r="V5998" i="4"/>
  <c r="S5998" i="4"/>
  <c r="T5998" i="4" s="1"/>
  <c r="P5998" i="4"/>
  <c r="K5998" i="4"/>
  <c r="M5998" i="4" s="1"/>
  <c r="V5997" i="4"/>
  <c r="S5997" i="4"/>
  <c r="T5997" i="4" s="1"/>
  <c r="P5997" i="4"/>
  <c r="L5997" i="4"/>
  <c r="K5997" i="4"/>
  <c r="V5996" i="4"/>
  <c r="S5996" i="4"/>
  <c r="T5996" i="4" s="1"/>
  <c r="P5996" i="4"/>
  <c r="K5996" i="4"/>
  <c r="M5996" i="4" s="1"/>
  <c r="V5995" i="4"/>
  <c r="S5995" i="4"/>
  <c r="T5995" i="4" s="1"/>
  <c r="P5995" i="4"/>
  <c r="K5995" i="4"/>
  <c r="M5995" i="4" s="1"/>
  <c r="V5994" i="4"/>
  <c r="S5994" i="4"/>
  <c r="T5994" i="4" s="1"/>
  <c r="P5994" i="4"/>
  <c r="K5994" i="4"/>
  <c r="M5994" i="4" s="1"/>
  <c r="V5993" i="4"/>
  <c r="S5993" i="4"/>
  <c r="T5993" i="4" s="1"/>
  <c r="P5993" i="4"/>
  <c r="K5993" i="4"/>
  <c r="M5993" i="4" s="1"/>
  <c r="V5992" i="4"/>
  <c r="S5992" i="4"/>
  <c r="T5992" i="4" s="1"/>
  <c r="P5992" i="4"/>
  <c r="K5992" i="4"/>
  <c r="M5992" i="4" s="1"/>
  <c r="V5991" i="4"/>
  <c r="S5991" i="4"/>
  <c r="T5991" i="4" s="1"/>
  <c r="P5991" i="4"/>
  <c r="K5991" i="4"/>
  <c r="M5991" i="4" s="1"/>
  <c r="V5990" i="4"/>
  <c r="S5990" i="4"/>
  <c r="T5990" i="4" s="1"/>
  <c r="P5990" i="4"/>
  <c r="K5990" i="4"/>
  <c r="M5990" i="4" s="1"/>
  <c r="V5989" i="4"/>
  <c r="S5989" i="4"/>
  <c r="T5989" i="4" s="1"/>
  <c r="P5989" i="4"/>
  <c r="K5989" i="4"/>
  <c r="M5989" i="4" s="1"/>
  <c r="V5988" i="4"/>
  <c r="S5988" i="4"/>
  <c r="T5988" i="4" s="1"/>
  <c r="P5988" i="4"/>
  <c r="K5988" i="4"/>
  <c r="M5988" i="4" s="1"/>
  <c r="V5987" i="4"/>
  <c r="S5987" i="4"/>
  <c r="T5987" i="4" s="1"/>
  <c r="P5987" i="4"/>
  <c r="K5987" i="4"/>
  <c r="M5987" i="4" s="1"/>
  <c r="V5986" i="4"/>
  <c r="S5986" i="4"/>
  <c r="P5986" i="4"/>
  <c r="K5986" i="4"/>
  <c r="M5986" i="4" s="1"/>
  <c r="V5985" i="4"/>
  <c r="S5985" i="4"/>
  <c r="P5985" i="4"/>
  <c r="K5985" i="4"/>
  <c r="M5985" i="4" s="1"/>
  <c r="V5984" i="4"/>
  <c r="S5984" i="4"/>
  <c r="P5984" i="4"/>
  <c r="L5984" i="4"/>
  <c r="K5984" i="4"/>
  <c r="V5983" i="4"/>
  <c r="S5983" i="4"/>
  <c r="P5983" i="4"/>
  <c r="K5983" i="4"/>
  <c r="M5983" i="4" s="1"/>
  <c r="V5982" i="4"/>
  <c r="S5982" i="4"/>
  <c r="P5982" i="4"/>
  <c r="K5982" i="4"/>
  <c r="M5982" i="4" s="1"/>
  <c r="V5981" i="4"/>
  <c r="S5981" i="4"/>
  <c r="P5981" i="4"/>
  <c r="K5981" i="4"/>
  <c r="M5981" i="4" s="1"/>
  <c r="V5980" i="4"/>
  <c r="S5980" i="4"/>
  <c r="P5980" i="4"/>
  <c r="K5980" i="4"/>
  <c r="M5980" i="4" s="1"/>
  <c r="V5979" i="4"/>
  <c r="S5979" i="4"/>
  <c r="P5979" i="4"/>
  <c r="K5979" i="4"/>
  <c r="M5979" i="4" s="1"/>
  <c r="V5978" i="4"/>
  <c r="S5978" i="4"/>
  <c r="P5978" i="4"/>
  <c r="K5978" i="4"/>
  <c r="M5978" i="4" s="1"/>
  <c r="V5977" i="4"/>
  <c r="S5977" i="4"/>
  <c r="P5977" i="4"/>
  <c r="K5977" i="4"/>
  <c r="M5977" i="4" s="1"/>
  <c r="V5976" i="4"/>
  <c r="S5976" i="4"/>
  <c r="P5976" i="4"/>
  <c r="K5976" i="4"/>
  <c r="M5976" i="4" s="1"/>
  <c r="V5975" i="4"/>
  <c r="S5975" i="4"/>
  <c r="P5975" i="4"/>
  <c r="K5975" i="4"/>
  <c r="M5975" i="4" s="1"/>
  <c r="V5974" i="4"/>
  <c r="S5974" i="4"/>
  <c r="P5974" i="4"/>
  <c r="K5974" i="4"/>
  <c r="M5974" i="4" s="1"/>
  <c r="V5973" i="4"/>
  <c r="S5973" i="4"/>
  <c r="P5973" i="4"/>
  <c r="K5973" i="4"/>
  <c r="M5973" i="4" s="1"/>
  <c r="V5972" i="4"/>
  <c r="S5972" i="4"/>
  <c r="P5972" i="4"/>
  <c r="K5972" i="4"/>
  <c r="M5972" i="4" s="1"/>
  <c r="V5971" i="4"/>
  <c r="S5971" i="4"/>
  <c r="P5971" i="4"/>
  <c r="K5971" i="4"/>
  <c r="M5971" i="4" s="1"/>
  <c r="V5970" i="4"/>
  <c r="S5970" i="4"/>
  <c r="P5970" i="4"/>
  <c r="L5970" i="4"/>
  <c r="K5970" i="4"/>
  <c r="V5969" i="4"/>
  <c r="S5969" i="4"/>
  <c r="P5969" i="4"/>
  <c r="K5969" i="4"/>
  <c r="M5969" i="4" s="1"/>
  <c r="V5968" i="4"/>
  <c r="S5968" i="4"/>
  <c r="P5968" i="4"/>
  <c r="K5968" i="4"/>
  <c r="M5968" i="4" s="1"/>
  <c r="V5967" i="4"/>
  <c r="S5967" i="4"/>
  <c r="P5967" i="4"/>
  <c r="K5967" i="4"/>
  <c r="M5967" i="4" s="1"/>
  <c r="V5966" i="4"/>
  <c r="S5966" i="4"/>
  <c r="P5966" i="4"/>
  <c r="K5966" i="4"/>
  <c r="M5966" i="4" s="1"/>
  <c r="V5965" i="4"/>
  <c r="S5965" i="4"/>
  <c r="P5965" i="4"/>
  <c r="K5965" i="4"/>
  <c r="M5965" i="4" s="1"/>
  <c r="V5964" i="4"/>
  <c r="S5964" i="4"/>
  <c r="P5964" i="4"/>
  <c r="K5964" i="4"/>
  <c r="M5964" i="4" s="1"/>
  <c r="V5963" i="4"/>
  <c r="S5963" i="4"/>
  <c r="X5963" i="4" s="1"/>
  <c r="Y5963" i="4" s="1"/>
  <c r="P5963" i="4"/>
  <c r="L5963" i="4"/>
  <c r="K5963" i="4"/>
  <c r="V5962" i="4"/>
  <c r="S5962" i="4"/>
  <c r="X5962" i="4" s="1"/>
  <c r="Y5962" i="4" s="1"/>
  <c r="P5962" i="4"/>
  <c r="K5962" i="4"/>
  <c r="M5962" i="4" s="1"/>
  <c r="V5961" i="4"/>
  <c r="S5961" i="4"/>
  <c r="P5961" i="4"/>
  <c r="K5961" i="4"/>
  <c r="M5961" i="4" s="1"/>
  <c r="V5960" i="4"/>
  <c r="S5960" i="4"/>
  <c r="X5960" i="4" s="1"/>
  <c r="Y5960" i="4" s="1"/>
  <c r="P5960" i="4"/>
  <c r="K5960" i="4"/>
  <c r="M5960" i="4" s="1"/>
  <c r="V5959" i="4"/>
  <c r="S5959" i="4"/>
  <c r="P5959" i="4"/>
  <c r="K5959" i="4"/>
  <c r="M5959" i="4" s="1"/>
  <c r="V5958" i="4"/>
  <c r="S5958" i="4"/>
  <c r="X5958" i="4" s="1"/>
  <c r="Y5958" i="4" s="1"/>
  <c r="P5958" i="4"/>
  <c r="K5958" i="4"/>
  <c r="M5958" i="4" s="1"/>
  <c r="V5957" i="4"/>
  <c r="S5957" i="4"/>
  <c r="T5957" i="4" s="1"/>
  <c r="P5957" i="4"/>
  <c r="K5957" i="4"/>
  <c r="M5957" i="4" s="1"/>
  <c r="V5956" i="4"/>
  <c r="S5956" i="4"/>
  <c r="X5956" i="4" s="1"/>
  <c r="Y5956" i="4" s="1"/>
  <c r="P5956" i="4"/>
  <c r="K5956" i="4"/>
  <c r="M5956" i="4" s="1"/>
  <c r="V5955" i="4"/>
  <c r="S5955" i="4"/>
  <c r="P5955" i="4"/>
  <c r="K5955" i="4"/>
  <c r="M5955" i="4" s="1"/>
  <c r="V5954" i="4"/>
  <c r="S5954" i="4"/>
  <c r="P5954" i="4"/>
  <c r="K5954" i="4"/>
  <c r="M5954" i="4" s="1"/>
  <c r="V5953" i="4"/>
  <c r="S5953" i="4"/>
  <c r="X5953" i="4" s="1"/>
  <c r="Y5953" i="4" s="1"/>
  <c r="P5953" i="4"/>
  <c r="K5953" i="4"/>
  <c r="M5953" i="4" s="1"/>
  <c r="V5952" i="4"/>
  <c r="S5952" i="4"/>
  <c r="X5952" i="4" s="1"/>
  <c r="Y5952" i="4" s="1"/>
  <c r="P5952" i="4"/>
  <c r="K5952" i="4"/>
  <c r="M5952" i="4" s="1"/>
  <c r="V5951" i="4"/>
  <c r="S5951" i="4"/>
  <c r="P5951" i="4"/>
  <c r="K5951" i="4"/>
  <c r="M5951" i="4" s="1"/>
  <c r="V5950" i="4"/>
  <c r="S5950" i="4"/>
  <c r="X5950" i="4" s="1"/>
  <c r="Y5950" i="4" s="1"/>
  <c r="P5950" i="4"/>
  <c r="K5950" i="4"/>
  <c r="M5950" i="4" s="1"/>
  <c r="V5949" i="4"/>
  <c r="S5949" i="4"/>
  <c r="X5949" i="4" s="1"/>
  <c r="Y5949" i="4" s="1"/>
  <c r="P5949" i="4"/>
  <c r="K5949" i="4"/>
  <c r="M5949" i="4" s="1"/>
  <c r="V5948" i="4"/>
  <c r="S5948" i="4"/>
  <c r="X5948" i="4" s="1"/>
  <c r="Y5948" i="4" s="1"/>
  <c r="P5948" i="4"/>
  <c r="K5948" i="4"/>
  <c r="M5948" i="4" s="1"/>
  <c r="V5947" i="4"/>
  <c r="S5947" i="4"/>
  <c r="P5947" i="4"/>
  <c r="K5947" i="4"/>
  <c r="M5947" i="4" s="1"/>
  <c r="V5946" i="4"/>
  <c r="S5946" i="4"/>
  <c r="P5946" i="4"/>
  <c r="K5946" i="4"/>
  <c r="M5946" i="4" s="1"/>
  <c r="V5945" i="4"/>
  <c r="S5945" i="4"/>
  <c r="X5945" i="4" s="1"/>
  <c r="Y5945" i="4" s="1"/>
  <c r="P5945" i="4"/>
  <c r="K5945" i="4"/>
  <c r="M5945" i="4" s="1"/>
  <c r="V5944" i="4"/>
  <c r="S5944" i="4"/>
  <c r="X5944" i="4" s="1"/>
  <c r="Y5944" i="4" s="1"/>
  <c r="P5944" i="4"/>
  <c r="K5944" i="4"/>
  <c r="M5944" i="4" s="1"/>
  <c r="V5943" i="4"/>
  <c r="S5943" i="4"/>
  <c r="P5943" i="4"/>
  <c r="K5943" i="4"/>
  <c r="M5943" i="4" s="1"/>
  <c r="V5942" i="4"/>
  <c r="S5942" i="4"/>
  <c r="X5942" i="4" s="1"/>
  <c r="Y5942" i="4" s="1"/>
  <c r="P5942" i="4"/>
  <c r="K5942" i="4"/>
  <c r="M5942" i="4" s="1"/>
  <c r="V5941" i="4"/>
  <c r="S5941" i="4"/>
  <c r="T5941" i="4" s="1"/>
  <c r="P5941" i="4"/>
  <c r="K5941" i="4"/>
  <c r="M5941" i="4" s="1"/>
  <c r="V5940" i="4"/>
  <c r="S5940" i="4"/>
  <c r="X5940" i="4" s="1"/>
  <c r="Y5940" i="4" s="1"/>
  <c r="P5940" i="4"/>
  <c r="K5940" i="4"/>
  <c r="M5940" i="4" s="1"/>
  <c r="V5939" i="4"/>
  <c r="S5939" i="4"/>
  <c r="P5939" i="4"/>
  <c r="K5939" i="4"/>
  <c r="M5939" i="4" s="1"/>
  <c r="V5938" i="4"/>
  <c r="S5938" i="4"/>
  <c r="P5938" i="4"/>
  <c r="K5938" i="4"/>
  <c r="M5938" i="4" s="1"/>
  <c r="V5937" i="4"/>
  <c r="S5937" i="4"/>
  <c r="P5937" i="4"/>
  <c r="K5937" i="4"/>
  <c r="M5937" i="4" s="1"/>
  <c r="V5936" i="4"/>
  <c r="S5936" i="4"/>
  <c r="P5936" i="4"/>
  <c r="K5936" i="4"/>
  <c r="M5936" i="4" s="1"/>
  <c r="V5935" i="4"/>
  <c r="S5935" i="4"/>
  <c r="P5935" i="4"/>
  <c r="K5935" i="4"/>
  <c r="M5935" i="4" s="1"/>
  <c r="V5934" i="4"/>
  <c r="S5934" i="4"/>
  <c r="P5934" i="4"/>
  <c r="K5934" i="4"/>
  <c r="M5934" i="4" s="1"/>
  <c r="V5933" i="4"/>
  <c r="S5933" i="4"/>
  <c r="P5933" i="4"/>
  <c r="K5933" i="4"/>
  <c r="M5933" i="4" s="1"/>
  <c r="V5932" i="4"/>
  <c r="S5932" i="4"/>
  <c r="P5932" i="4"/>
  <c r="K5932" i="4"/>
  <c r="M5932" i="4" s="1"/>
  <c r="V5931" i="4"/>
  <c r="S5931" i="4"/>
  <c r="P5931" i="4"/>
  <c r="K5931" i="4"/>
  <c r="M5931" i="4" s="1"/>
  <c r="V5930" i="4"/>
  <c r="S5930" i="4"/>
  <c r="P5930" i="4"/>
  <c r="K5930" i="4"/>
  <c r="M5930" i="4" s="1"/>
  <c r="V5929" i="4"/>
  <c r="X5929" i="4" s="1"/>
  <c r="Y5929" i="4" s="1"/>
  <c r="S5929" i="4"/>
  <c r="P5929" i="4"/>
  <c r="L5929" i="4"/>
  <c r="K5929" i="4"/>
  <c r="V5928" i="4"/>
  <c r="X5928" i="4" s="1"/>
  <c r="Y5928" i="4" s="1"/>
  <c r="S5928" i="4"/>
  <c r="T5928" i="4" s="1"/>
  <c r="P5928" i="4"/>
  <c r="L5928" i="4"/>
  <c r="K5928" i="4"/>
  <c r="V5927" i="4"/>
  <c r="S5927" i="4"/>
  <c r="P5927" i="4"/>
  <c r="L5927" i="4"/>
  <c r="K5927" i="4"/>
  <c r="V5926" i="4"/>
  <c r="S5926" i="4"/>
  <c r="T5926" i="4" s="1"/>
  <c r="P5926" i="4"/>
  <c r="L5926" i="4"/>
  <c r="K5926" i="4"/>
  <c r="V5925" i="4"/>
  <c r="S5925" i="4"/>
  <c r="X5925" i="4" s="1"/>
  <c r="Y5925" i="4" s="1"/>
  <c r="P5925" i="4"/>
  <c r="L5925" i="4"/>
  <c r="K5925" i="4"/>
  <c r="V5924" i="4"/>
  <c r="S5924" i="4"/>
  <c r="P5924" i="4"/>
  <c r="L5924" i="4"/>
  <c r="K5924" i="4"/>
  <c r="V5923" i="4"/>
  <c r="X5923" i="4" s="1"/>
  <c r="Y5923" i="4" s="1"/>
  <c r="S5923" i="4"/>
  <c r="P5923" i="4"/>
  <c r="L5923" i="4"/>
  <c r="K5923" i="4"/>
  <c r="V5922" i="4"/>
  <c r="X5922" i="4" s="1"/>
  <c r="Y5922" i="4" s="1"/>
  <c r="S5922" i="4"/>
  <c r="T5922" i="4" s="1"/>
  <c r="P5922" i="4"/>
  <c r="L5922" i="4"/>
  <c r="K5922" i="4"/>
  <c r="V5921" i="4"/>
  <c r="S5921" i="4"/>
  <c r="T5921" i="4" s="1"/>
  <c r="P5921" i="4"/>
  <c r="L5921" i="4"/>
  <c r="K5921" i="4"/>
  <c r="V5920" i="4"/>
  <c r="X5920" i="4" s="1"/>
  <c r="Y5920" i="4" s="1"/>
  <c r="S5920" i="4"/>
  <c r="P5920" i="4"/>
  <c r="L5920" i="4"/>
  <c r="K5920" i="4"/>
  <c r="V5919" i="4"/>
  <c r="S5919" i="4"/>
  <c r="T5919" i="4" s="1"/>
  <c r="P5919" i="4"/>
  <c r="L5919" i="4"/>
  <c r="K5919" i="4"/>
  <c r="V5918" i="4"/>
  <c r="S5918" i="4"/>
  <c r="P5918" i="4"/>
  <c r="L5918" i="4"/>
  <c r="K5918" i="4"/>
  <c r="V5917" i="4"/>
  <c r="S5917" i="4"/>
  <c r="T5917" i="4" s="1"/>
  <c r="P5917" i="4"/>
  <c r="L5917" i="4"/>
  <c r="K5917" i="4"/>
  <c r="V5916" i="4"/>
  <c r="S5916" i="4"/>
  <c r="T5916" i="4" s="1"/>
  <c r="P5916" i="4"/>
  <c r="L5916" i="4"/>
  <c r="K5916" i="4"/>
  <c r="V5915" i="4"/>
  <c r="S5915" i="4"/>
  <c r="P5915" i="4"/>
  <c r="L5915" i="4"/>
  <c r="K5915" i="4"/>
  <c r="V5914" i="4"/>
  <c r="S5914" i="4"/>
  <c r="P5914" i="4"/>
  <c r="L5914" i="4"/>
  <c r="K5914" i="4"/>
  <c r="V5913" i="4"/>
  <c r="S5913" i="4"/>
  <c r="T5913" i="4" s="1"/>
  <c r="P5913" i="4"/>
  <c r="L5913" i="4"/>
  <c r="K5913" i="4"/>
  <c r="V5912" i="4"/>
  <c r="X5912" i="4" s="1"/>
  <c r="Y5912" i="4" s="1"/>
  <c r="S5912" i="4"/>
  <c r="T5912" i="4" s="1"/>
  <c r="P5912" i="4"/>
  <c r="L5912" i="4"/>
  <c r="K5912" i="4"/>
  <c r="V5911" i="4"/>
  <c r="S5911" i="4"/>
  <c r="T5911" i="4" s="1"/>
  <c r="P5911" i="4"/>
  <c r="K5911" i="4"/>
  <c r="M5911" i="4" s="1"/>
  <c r="V5910" i="4"/>
  <c r="S5910" i="4"/>
  <c r="T5910" i="4" s="1"/>
  <c r="P5910" i="4"/>
  <c r="L5910" i="4"/>
  <c r="K5910" i="4"/>
  <c r="V5909" i="4"/>
  <c r="S5909" i="4"/>
  <c r="T5909" i="4" s="1"/>
  <c r="P5909" i="4"/>
  <c r="L5909" i="4"/>
  <c r="K5909" i="4"/>
  <c r="V5908" i="4"/>
  <c r="S5908" i="4"/>
  <c r="T5908" i="4" s="1"/>
  <c r="P5908" i="4"/>
  <c r="L5908" i="4"/>
  <c r="K5908" i="4"/>
  <c r="V5907" i="4"/>
  <c r="X5907" i="4" s="1"/>
  <c r="Y5907" i="4" s="1"/>
  <c r="S5907" i="4"/>
  <c r="T5907" i="4" s="1"/>
  <c r="P5907" i="4"/>
  <c r="L5907" i="4"/>
  <c r="K5907" i="4"/>
  <c r="V5906" i="4"/>
  <c r="S5906" i="4"/>
  <c r="T5906" i="4" s="1"/>
  <c r="P5906" i="4"/>
  <c r="L5906" i="4"/>
  <c r="K5906" i="4"/>
  <c r="V5905" i="4"/>
  <c r="S5905" i="4"/>
  <c r="T5905" i="4" s="1"/>
  <c r="P5905" i="4"/>
  <c r="L5905" i="4"/>
  <c r="K5905" i="4"/>
  <c r="V5904" i="4"/>
  <c r="X5904" i="4" s="1"/>
  <c r="Y5904" i="4" s="1"/>
  <c r="S5904" i="4"/>
  <c r="P5904" i="4"/>
  <c r="L5904" i="4"/>
  <c r="K5904" i="4"/>
  <c r="V5903" i="4"/>
  <c r="X5903" i="4" s="1"/>
  <c r="Y5903" i="4" s="1"/>
  <c r="S5903" i="4"/>
  <c r="T5903" i="4" s="1"/>
  <c r="P5903" i="4"/>
  <c r="L5903" i="4"/>
  <c r="K5903" i="4"/>
  <c r="V5902" i="4"/>
  <c r="S5902" i="4"/>
  <c r="T5902" i="4" s="1"/>
  <c r="P5902" i="4"/>
  <c r="L5902" i="4"/>
  <c r="K5902" i="4"/>
  <c r="V5901" i="4"/>
  <c r="X5901" i="4" s="1"/>
  <c r="Y5901" i="4" s="1"/>
  <c r="S5901" i="4"/>
  <c r="P5901" i="4"/>
  <c r="L5901" i="4"/>
  <c r="K5901" i="4"/>
  <c r="V5900" i="4"/>
  <c r="S5900" i="4"/>
  <c r="T5900" i="4" s="1"/>
  <c r="P5900" i="4"/>
  <c r="L5900" i="4"/>
  <c r="K5900" i="4"/>
  <c r="V5899" i="4"/>
  <c r="S5899" i="4"/>
  <c r="T5899" i="4" s="1"/>
  <c r="P5899" i="4"/>
  <c r="L5899" i="4"/>
  <c r="K5899" i="4"/>
  <c r="V5898" i="4"/>
  <c r="X5898" i="4" s="1"/>
  <c r="Y5898" i="4" s="1"/>
  <c r="S5898" i="4"/>
  <c r="P5898" i="4"/>
  <c r="L5898" i="4"/>
  <c r="K5898" i="4"/>
  <c r="V5897" i="4"/>
  <c r="X5897" i="4" s="1"/>
  <c r="Y5897" i="4" s="1"/>
  <c r="S5897" i="4"/>
  <c r="P5897" i="4"/>
  <c r="L5897" i="4"/>
  <c r="K5897" i="4"/>
  <c r="V5896" i="4"/>
  <c r="S5896" i="4"/>
  <c r="T5896" i="4" s="1"/>
  <c r="P5896" i="4"/>
  <c r="L5896" i="4"/>
  <c r="K5896" i="4"/>
  <c r="V5895" i="4"/>
  <c r="S5895" i="4"/>
  <c r="T5895" i="4" s="1"/>
  <c r="P5895" i="4"/>
  <c r="L5895" i="4"/>
  <c r="K5895" i="4"/>
  <c r="V5894" i="4"/>
  <c r="X5894" i="4" s="1"/>
  <c r="Y5894" i="4" s="1"/>
  <c r="S5894" i="4"/>
  <c r="P5894" i="4"/>
  <c r="L5894" i="4"/>
  <c r="K5894" i="4"/>
  <c r="V5893" i="4"/>
  <c r="S5893" i="4"/>
  <c r="T5893" i="4" s="1"/>
  <c r="P5893" i="4"/>
  <c r="K5893" i="4"/>
  <c r="M5893" i="4" s="1"/>
  <c r="V5892" i="4"/>
  <c r="X5892" i="4" s="1"/>
  <c r="Y5892" i="4" s="1"/>
  <c r="S5892" i="4"/>
  <c r="P5892" i="4"/>
  <c r="L5892" i="4"/>
  <c r="K5892" i="4"/>
  <c r="V5891" i="4"/>
  <c r="S5891" i="4"/>
  <c r="T5891" i="4" s="1"/>
  <c r="P5891" i="4"/>
  <c r="L5891" i="4"/>
  <c r="K5891" i="4"/>
  <c r="V5890" i="4"/>
  <c r="X5890" i="4" s="1"/>
  <c r="Y5890" i="4" s="1"/>
  <c r="S5890" i="4"/>
  <c r="T5890" i="4" s="1"/>
  <c r="P5890" i="4"/>
  <c r="L5890" i="4"/>
  <c r="K5890" i="4"/>
  <c r="V5889" i="4"/>
  <c r="S5889" i="4"/>
  <c r="T5889" i="4" s="1"/>
  <c r="P5889" i="4"/>
  <c r="L5889" i="4"/>
  <c r="K5889" i="4"/>
  <c r="V5888" i="4"/>
  <c r="S5888" i="4"/>
  <c r="T5888" i="4" s="1"/>
  <c r="P5888" i="4"/>
  <c r="L5888" i="4"/>
  <c r="K5888" i="4"/>
  <c r="V5887" i="4"/>
  <c r="X5887" i="4" s="1"/>
  <c r="Y5887" i="4" s="1"/>
  <c r="S5887" i="4"/>
  <c r="P5887" i="4"/>
  <c r="L5887" i="4"/>
  <c r="K5887" i="4"/>
  <c r="V5886" i="4"/>
  <c r="S5886" i="4"/>
  <c r="T5886" i="4" s="1"/>
  <c r="P5886" i="4"/>
  <c r="L5886" i="4"/>
  <c r="K5886" i="4"/>
  <c r="V5885" i="4"/>
  <c r="S5885" i="4"/>
  <c r="P5885" i="4"/>
  <c r="K5885" i="4"/>
  <c r="M5885" i="4" s="1"/>
  <c r="V5884" i="4"/>
  <c r="S5884" i="4"/>
  <c r="P5884" i="4"/>
  <c r="L5884" i="4"/>
  <c r="K5884" i="4"/>
  <c r="V5883" i="4"/>
  <c r="X5883" i="4" s="1"/>
  <c r="Y5883" i="4" s="1"/>
  <c r="S5883" i="4"/>
  <c r="P5883" i="4"/>
  <c r="L5883" i="4"/>
  <c r="K5883" i="4"/>
  <c r="V5882" i="4"/>
  <c r="S5882" i="4"/>
  <c r="T5882" i="4" s="1"/>
  <c r="P5882" i="4"/>
  <c r="L5882" i="4"/>
  <c r="K5882" i="4"/>
  <c r="V5881" i="4"/>
  <c r="S5881" i="4"/>
  <c r="P5881" i="4"/>
  <c r="L5881" i="4"/>
  <c r="K5881" i="4"/>
  <c r="V5880" i="4"/>
  <c r="X5880" i="4" s="1"/>
  <c r="Y5880" i="4" s="1"/>
  <c r="S5880" i="4"/>
  <c r="P5880" i="4"/>
  <c r="L5880" i="4"/>
  <c r="K5880" i="4"/>
  <c r="V5879" i="4"/>
  <c r="X5879" i="4" s="1"/>
  <c r="Y5879" i="4" s="1"/>
  <c r="S5879" i="4"/>
  <c r="T5879" i="4" s="1"/>
  <c r="P5879" i="4"/>
  <c r="L5879" i="4"/>
  <c r="K5879" i="4"/>
  <c r="V5878" i="4"/>
  <c r="S5878" i="4"/>
  <c r="P5878" i="4"/>
  <c r="L5878" i="4"/>
  <c r="K5878" i="4"/>
  <c r="V5877" i="4"/>
  <c r="S5877" i="4"/>
  <c r="T5877" i="4" s="1"/>
  <c r="P5877" i="4"/>
  <c r="L5877" i="4"/>
  <c r="K5877" i="4"/>
  <c r="V5876" i="4"/>
  <c r="S5876" i="4"/>
  <c r="T5876" i="4" s="1"/>
  <c r="P5876" i="4"/>
  <c r="L5876" i="4"/>
  <c r="K5876" i="4"/>
  <c r="V5875" i="4"/>
  <c r="X5875" i="4" s="1"/>
  <c r="Y5875" i="4" s="1"/>
  <c r="S5875" i="4"/>
  <c r="P5875" i="4"/>
  <c r="L5875" i="4"/>
  <c r="K5875" i="4"/>
  <c r="V5874" i="4"/>
  <c r="S5874" i="4"/>
  <c r="P5874" i="4"/>
  <c r="L5874" i="4"/>
  <c r="K5874" i="4"/>
  <c r="V5873" i="4"/>
  <c r="X5873" i="4" s="1"/>
  <c r="Y5873" i="4" s="1"/>
  <c r="S5873" i="4"/>
  <c r="P5873" i="4"/>
  <c r="L5873" i="4"/>
  <c r="K5873" i="4"/>
  <c r="V5872" i="4"/>
  <c r="X5872" i="4" s="1"/>
  <c r="Y5872" i="4" s="1"/>
  <c r="S5872" i="4"/>
  <c r="T5872" i="4" s="1"/>
  <c r="P5872" i="4"/>
  <c r="L5872" i="4"/>
  <c r="K5872" i="4"/>
  <c r="V5871" i="4"/>
  <c r="S5871" i="4"/>
  <c r="P5871" i="4"/>
  <c r="L5871" i="4"/>
  <c r="K5871" i="4"/>
  <c r="V5870" i="4"/>
  <c r="X5870" i="4" s="1"/>
  <c r="Y5870" i="4" s="1"/>
  <c r="S5870" i="4"/>
  <c r="P5870" i="4"/>
  <c r="L5870" i="4"/>
  <c r="K5870" i="4"/>
  <c r="V5869" i="4"/>
  <c r="X5869" i="4" s="1"/>
  <c r="Y5869" i="4" s="1"/>
  <c r="S5869" i="4"/>
  <c r="T5869" i="4" s="1"/>
  <c r="P5869" i="4"/>
  <c r="L5869" i="4"/>
  <c r="K5869" i="4"/>
  <c r="V5868" i="4"/>
  <c r="S5868" i="4"/>
  <c r="T5868" i="4" s="1"/>
  <c r="P5868" i="4"/>
  <c r="L5868" i="4"/>
  <c r="K5868" i="4"/>
  <c r="V5867" i="4"/>
  <c r="X5867" i="4" s="1"/>
  <c r="Y5867" i="4" s="1"/>
  <c r="S5867" i="4"/>
  <c r="P5867" i="4"/>
  <c r="L5867" i="4"/>
  <c r="K5867" i="4"/>
  <c r="V5866" i="4"/>
  <c r="X5866" i="4" s="1"/>
  <c r="Y5866" i="4" s="1"/>
  <c r="S5866" i="4"/>
  <c r="T5866" i="4" s="1"/>
  <c r="P5866" i="4"/>
  <c r="L5866" i="4"/>
  <c r="K5866" i="4"/>
  <c r="V5865" i="4"/>
  <c r="S5865" i="4"/>
  <c r="P5865" i="4"/>
  <c r="L5865" i="4"/>
  <c r="K5865" i="4"/>
  <c r="V5864" i="4"/>
  <c r="S5864" i="4"/>
  <c r="T5864" i="4" s="1"/>
  <c r="P5864" i="4"/>
  <c r="L5864" i="4"/>
  <c r="K5864" i="4"/>
  <c r="V5863" i="4"/>
  <c r="X5863" i="4" s="1"/>
  <c r="Y5863" i="4" s="1"/>
  <c r="S5863" i="4"/>
  <c r="P5863" i="4"/>
  <c r="L5863" i="4"/>
  <c r="K5863" i="4"/>
  <c r="V5862" i="4"/>
  <c r="X5862" i="4" s="1"/>
  <c r="Y5862" i="4" s="1"/>
  <c r="S5862" i="4"/>
  <c r="T5862" i="4" s="1"/>
  <c r="P5862" i="4"/>
  <c r="L5862" i="4"/>
  <c r="K5862" i="4"/>
  <c r="V5861" i="4"/>
  <c r="S5861" i="4"/>
  <c r="P5861" i="4"/>
  <c r="L5861" i="4"/>
  <c r="K5861" i="4"/>
  <c r="V5860" i="4"/>
  <c r="S5860" i="4"/>
  <c r="T5860" i="4" s="1"/>
  <c r="P5860" i="4"/>
  <c r="L5860" i="4"/>
  <c r="K5860" i="4"/>
  <c r="V5859" i="4"/>
  <c r="X5859" i="4" s="1"/>
  <c r="Y5859" i="4" s="1"/>
  <c r="S5859" i="4"/>
  <c r="P5859" i="4"/>
  <c r="L5859" i="4"/>
  <c r="K5859" i="4"/>
  <c r="V5858" i="4"/>
  <c r="X5858" i="4" s="1"/>
  <c r="Y5858" i="4" s="1"/>
  <c r="S5858" i="4"/>
  <c r="T5858" i="4" s="1"/>
  <c r="P5858" i="4"/>
  <c r="L5858" i="4"/>
  <c r="K5858" i="4"/>
  <c r="V5857" i="4"/>
  <c r="S5857" i="4"/>
  <c r="T5857" i="4" s="1"/>
  <c r="P5857" i="4"/>
  <c r="L5857" i="4"/>
  <c r="K5857" i="4"/>
  <c r="V5856" i="4"/>
  <c r="S5856" i="4"/>
  <c r="P5856" i="4"/>
  <c r="L5856" i="4"/>
  <c r="K5856" i="4"/>
  <c r="V5855" i="4"/>
  <c r="X5855" i="4" s="1"/>
  <c r="Y5855" i="4" s="1"/>
  <c r="S5855" i="4"/>
  <c r="P5855" i="4"/>
  <c r="L5855" i="4"/>
  <c r="K5855" i="4"/>
  <c r="V5854" i="4"/>
  <c r="X5854" i="4" s="1"/>
  <c r="Y5854" i="4" s="1"/>
  <c r="S5854" i="4"/>
  <c r="T5854" i="4" s="1"/>
  <c r="P5854" i="4"/>
  <c r="L5854" i="4"/>
  <c r="K5854" i="4"/>
  <c r="V5853" i="4"/>
  <c r="S5853" i="4"/>
  <c r="T5853" i="4" s="1"/>
  <c r="P5853" i="4"/>
  <c r="L5853" i="4"/>
  <c r="K5853" i="4"/>
  <c r="V5852" i="4"/>
  <c r="S5852" i="4"/>
  <c r="T5852" i="4" s="1"/>
  <c r="P5852" i="4"/>
  <c r="L5852" i="4"/>
  <c r="K5852" i="4"/>
  <c r="V5851" i="4"/>
  <c r="X5851" i="4" s="1"/>
  <c r="Y5851" i="4" s="1"/>
  <c r="S5851" i="4"/>
  <c r="P5851" i="4"/>
  <c r="L5851" i="4"/>
  <c r="K5851" i="4"/>
  <c r="V5850" i="4"/>
  <c r="X5850" i="4" s="1"/>
  <c r="Y5850" i="4" s="1"/>
  <c r="S5850" i="4"/>
  <c r="T5850" i="4" s="1"/>
  <c r="P5850" i="4"/>
  <c r="L5850" i="4"/>
  <c r="K5850" i="4"/>
  <c r="V5849" i="4"/>
  <c r="S5849" i="4"/>
  <c r="P5849" i="4"/>
  <c r="L5849" i="4"/>
  <c r="K5849" i="4"/>
  <c r="V5848" i="4"/>
  <c r="S5848" i="4"/>
  <c r="T5848" i="4" s="1"/>
  <c r="P5848" i="4"/>
  <c r="L5848" i="4"/>
  <c r="K5848" i="4"/>
  <c r="S5847" i="4"/>
  <c r="P5847" i="4"/>
  <c r="L5847" i="4"/>
  <c r="K5847" i="4"/>
  <c r="V5846" i="4"/>
  <c r="S5846" i="4"/>
  <c r="T5846" i="4" s="1"/>
  <c r="P5846" i="4"/>
  <c r="L5846" i="4"/>
  <c r="K5846" i="4"/>
  <c r="S5845" i="4"/>
  <c r="P5845" i="4"/>
  <c r="L5845" i="4"/>
  <c r="K5845" i="4"/>
  <c r="S5844" i="4"/>
  <c r="P5844" i="4"/>
  <c r="L5844" i="4"/>
  <c r="K5844" i="4"/>
  <c r="V5843" i="4"/>
  <c r="S5843" i="4"/>
  <c r="T5843" i="4" s="1"/>
  <c r="P5843" i="4"/>
  <c r="K5843" i="4"/>
  <c r="M5843" i="4" s="1"/>
  <c r="S5842" i="4"/>
  <c r="P5842" i="4"/>
  <c r="L5842" i="4"/>
  <c r="K5842" i="4"/>
  <c r="S5841" i="4"/>
  <c r="X5841" i="4" s="1"/>
  <c r="Y5841" i="4" s="1"/>
  <c r="P5841" i="4"/>
  <c r="L5841" i="4"/>
  <c r="K5841" i="4"/>
  <c r="V5840" i="4"/>
  <c r="S5840" i="4"/>
  <c r="P5840" i="4"/>
  <c r="K5840" i="4"/>
  <c r="M5840" i="4" s="1"/>
  <c r="V5839" i="4"/>
  <c r="S5839" i="4"/>
  <c r="P5839" i="4"/>
  <c r="K5839" i="4"/>
  <c r="M5839" i="4" s="1"/>
  <c r="V5838" i="4"/>
  <c r="X5838" i="4" s="1"/>
  <c r="Y5838" i="4" s="1"/>
  <c r="S5838" i="4"/>
  <c r="P5838" i="4"/>
  <c r="L5838" i="4"/>
  <c r="K5838" i="4"/>
  <c r="V5837" i="4"/>
  <c r="S5837" i="4"/>
  <c r="P5837" i="4"/>
  <c r="L5837" i="4"/>
  <c r="K5837" i="4"/>
  <c r="V5836" i="4"/>
  <c r="S5836" i="4"/>
  <c r="T5836" i="4" s="1"/>
  <c r="P5836" i="4"/>
  <c r="L5836" i="4"/>
  <c r="K5836" i="4"/>
  <c r="V5835" i="4"/>
  <c r="S5835" i="4"/>
  <c r="T5835" i="4" s="1"/>
  <c r="P5835" i="4"/>
  <c r="L5835" i="4"/>
  <c r="K5835" i="4"/>
  <c r="V5834" i="4"/>
  <c r="S5834" i="4"/>
  <c r="X5834" i="4" s="1"/>
  <c r="Y5834" i="4" s="1"/>
  <c r="P5834" i="4"/>
  <c r="K5834" i="4"/>
  <c r="M5834" i="4" s="1"/>
  <c r="V5833" i="4"/>
  <c r="S5833" i="4"/>
  <c r="T5833" i="4" s="1"/>
  <c r="P5833" i="4"/>
  <c r="K5833" i="4"/>
  <c r="M5833" i="4" s="1"/>
  <c r="V5832" i="4"/>
  <c r="S5832" i="4"/>
  <c r="T5832" i="4" s="1"/>
  <c r="P5832" i="4"/>
  <c r="K5832" i="4"/>
  <c r="M5832" i="4" s="1"/>
  <c r="V5831" i="4"/>
  <c r="S5831" i="4"/>
  <c r="P5831" i="4"/>
  <c r="K5831" i="4"/>
  <c r="M5831" i="4" s="1"/>
  <c r="V5830" i="4"/>
  <c r="S5830" i="4"/>
  <c r="T5830" i="4" s="1"/>
  <c r="P5830" i="4"/>
  <c r="L5830" i="4"/>
  <c r="K5830" i="4"/>
  <c r="V5829" i="4"/>
  <c r="S5829" i="4"/>
  <c r="T5829" i="4" s="1"/>
  <c r="P5829" i="4"/>
  <c r="L5829" i="4"/>
  <c r="K5829" i="4"/>
  <c r="V5828" i="4"/>
  <c r="S5828" i="4"/>
  <c r="T5828" i="4" s="1"/>
  <c r="P5828" i="4"/>
  <c r="L5828" i="4"/>
  <c r="K5828" i="4"/>
  <c r="V5827" i="4"/>
  <c r="S5827" i="4"/>
  <c r="X5827" i="4" s="1"/>
  <c r="Y5827" i="4" s="1"/>
  <c r="P5827" i="4"/>
  <c r="L5827" i="4"/>
  <c r="K5827" i="4"/>
  <c r="V5826" i="4"/>
  <c r="S5826" i="4"/>
  <c r="X5826" i="4" s="1"/>
  <c r="Y5826" i="4" s="1"/>
  <c r="P5826" i="4"/>
  <c r="L5826" i="4"/>
  <c r="K5826" i="4"/>
  <c r="V5825" i="4"/>
  <c r="X5825" i="4" s="1"/>
  <c r="Y5825" i="4" s="1"/>
  <c r="S5825" i="4"/>
  <c r="T5825" i="4" s="1"/>
  <c r="P5825" i="4"/>
  <c r="L5825" i="4"/>
  <c r="K5825" i="4"/>
  <c r="V5824" i="4"/>
  <c r="S5824" i="4"/>
  <c r="X5824" i="4" s="1"/>
  <c r="Y5824" i="4" s="1"/>
  <c r="P5824" i="4"/>
  <c r="K5824" i="4"/>
  <c r="M5824" i="4" s="1"/>
  <c r="V5823" i="4"/>
  <c r="S5823" i="4"/>
  <c r="P5823" i="4"/>
  <c r="K5823" i="4"/>
  <c r="M5823" i="4" s="1"/>
  <c r="V5822" i="4"/>
  <c r="S5822" i="4"/>
  <c r="P5822" i="4"/>
  <c r="K5822" i="4"/>
  <c r="M5822" i="4" s="1"/>
  <c r="V5821" i="4"/>
  <c r="S5821" i="4"/>
  <c r="X5821" i="4" s="1"/>
  <c r="Y5821" i="4" s="1"/>
  <c r="P5821" i="4"/>
  <c r="K5821" i="4"/>
  <c r="M5821" i="4" s="1"/>
  <c r="V5820" i="4"/>
  <c r="S5820" i="4"/>
  <c r="P5820" i="4"/>
  <c r="K5820" i="4"/>
  <c r="M5820" i="4" s="1"/>
  <c r="V5819" i="4"/>
  <c r="S5819" i="4"/>
  <c r="T5819" i="4" s="1"/>
  <c r="P5819" i="4"/>
  <c r="L5819" i="4"/>
  <c r="K5819" i="4"/>
  <c r="V5818" i="4"/>
  <c r="S5818" i="4"/>
  <c r="T5818" i="4" s="1"/>
  <c r="P5818" i="4"/>
  <c r="K5818" i="4"/>
  <c r="M5818" i="4" s="1"/>
  <c r="V5817" i="4"/>
  <c r="S5817" i="4"/>
  <c r="T5817" i="4" s="1"/>
  <c r="P5817" i="4"/>
  <c r="L5817" i="4"/>
  <c r="K5817" i="4"/>
  <c r="V5816" i="4"/>
  <c r="S5816" i="4"/>
  <c r="T5816" i="4" s="1"/>
  <c r="P5816" i="4"/>
  <c r="L5816" i="4"/>
  <c r="K5816" i="4"/>
  <c r="V5815" i="4"/>
  <c r="S5815" i="4"/>
  <c r="T5815" i="4" s="1"/>
  <c r="P5815" i="4"/>
  <c r="L5815" i="4"/>
  <c r="K5815" i="4"/>
  <c r="V5814" i="4"/>
  <c r="S5814" i="4"/>
  <c r="T5814" i="4" s="1"/>
  <c r="P5814" i="4"/>
  <c r="K5814" i="4"/>
  <c r="M5814" i="4" s="1"/>
  <c r="V5813" i="4"/>
  <c r="S5813" i="4"/>
  <c r="X5813" i="4" s="1"/>
  <c r="Y5813" i="4" s="1"/>
  <c r="P5813" i="4"/>
  <c r="L5813" i="4"/>
  <c r="K5813" i="4"/>
  <c r="V5812" i="4"/>
  <c r="S5812" i="4"/>
  <c r="T5812" i="4" s="1"/>
  <c r="P5812" i="4"/>
  <c r="L5812" i="4"/>
  <c r="K5812" i="4"/>
  <c r="V5811" i="4"/>
  <c r="S5811" i="4"/>
  <c r="P5811" i="4"/>
  <c r="K5811" i="4"/>
  <c r="M5811" i="4" s="1"/>
  <c r="V5810" i="4"/>
  <c r="S5810" i="4"/>
  <c r="T5810" i="4" s="1"/>
  <c r="P5810" i="4"/>
  <c r="L5810" i="4"/>
  <c r="K5810" i="4"/>
  <c r="V5809" i="4"/>
  <c r="S5809" i="4"/>
  <c r="P5809" i="4"/>
  <c r="K5809" i="4"/>
  <c r="M5809" i="4" s="1"/>
  <c r="V5808" i="4"/>
  <c r="S5808" i="4"/>
  <c r="P5808" i="4"/>
  <c r="K5808" i="4"/>
  <c r="M5808" i="4" s="1"/>
  <c r="V5807" i="4"/>
  <c r="S5807" i="4"/>
  <c r="P5807" i="4"/>
  <c r="L5807" i="4"/>
  <c r="K5807" i="4"/>
  <c r="V5806" i="4"/>
  <c r="S5806" i="4"/>
  <c r="X5806" i="4" s="1"/>
  <c r="Y5806" i="4" s="1"/>
  <c r="P5806" i="4"/>
  <c r="L5806" i="4"/>
  <c r="K5806" i="4"/>
  <c r="V5805" i="4"/>
  <c r="S5805" i="4"/>
  <c r="T5805" i="4" s="1"/>
  <c r="P5805" i="4"/>
  <c r="L5805" i="4"/>
  <c r="K5805" i="4"/>
  <c r="V5804" i="4"/>
  <c r="S5804" i="4"/>
  <c r="T5804" i="4" s="1"/>
  <c r="P5804" i="4"/>
  <c r="L5804" i="4"/>
  <c r="K5804" i="4"/>
  <c r="V5803" i="4"/>
  <c r="S5803" i="4"/>
  <c r="X5803" i="4" s="1"/>
  <c r="Y5803" i="4" s="1"/>
  <c r="P5803" i="4"/>
  <c r="L5803" i="4"/>
  <c r="K5803" i="4"/>
  <c r="V5802" i="4"/>
  <c r="S5802" i="4"/>
  <c r="P5802" i="4"/>
  <c r="L5802" i="4"/>
  <c r="K5802" i="4"/>
  <c r="V5801" i="4"/>
  <c r="S5801" i="4"/>
  <c r="T5801" i="4" s="1"/>
  <c r="P5801" i="4"/>
  <c r="L5801" i="4"/>
  <c r="K5801" i="4"/>
  <c r="V5800" i="4"/>
  <c r="S5800" i="4"/>
  <c r="P5800" i="4"/>
  <c r="L5800" i="4"/>
  <c r="K5800" i="4"/>
  <c r="V5799" i="4"/>
  <c r="S5799" i="4"/>
  <c r="X5799" i="4" s="1"/>
  <c r="Y5799" i="4" s="1"/>
  <c r="P5799" i="4"/>
  <c r="K5799" i="4"/>
  <c r="M5799" i="4" s="1"/>
  <c r="V5798" i="4"/>
  <c r="S5798" i="4"/>
  <c r="T5798" i="4" s="1"/>
  <c r="P5798" i="4"/>
  <c r="L5798" i="4"/>
  <c r="K5798" i="4"/>
  <c r="V5797" i="4"/>
  <c r="X5797" i="4" s="1"/>
  <c r="Y5797" i="4" s="1"/>
  <c r="S5797" i="4"/>
  <c r="T5797" i="4" s="1"/>
  <c r="P5797" i="4"/>
  <c r="L5797" i="4"/>
  <c r="K5797" i="4"/>
  <c r="V5796" i="4"/>
  <c r="S5796" i="4"/>
  <c r="T5796" i="4" s="1"/>
  <c r="P5796" i="4"/>
  <c r="L5796" i="4"/>
  <c r="K5796" i="4"/>
  <c r="V5795" i="4"/>
  <c r="S5795" i="4"/>
  <c r="T5795" i="4" s="1"/>
  <c r="P5795" i="4"/>
  <c r="K5795" i="4"/>
  <c r="M5795" i="4" s="1"/>
  <c r="V5794" i="4"/>
  <c r="S5794" i="4"/>
  <c r="T5794" i="4" s="1"/>
  <c r="P5794" i="4"/>
  <c r="K5794" i="4"/>
  <c r="M5794" i="4" s="1"/>
  <c r="V5793" i="4"/>
  <c r="X5793" i="4" s="1"/>
  <c r="Y5793" i="4" s="1"/>
  <c r="S5793" i="4"/>
  <c r="P5793" i="4"/>
  <c r="L5793" i="4"/>
  <c r="K5793" i="4"/>
  <c r="V5792" i="4"/>
  <c r="S5792" i="4"/>
  <c r="T5792" i="4" s="1"/>
  <c r="P5792" i="4"/>
  <c r="L5792" i="4"/>
  <c r="K5792" i="4"/>
  <c r="V5791" i="4"/>
  <c r="S5791" i="4"/>
  <c r="P5791" i="4"/>
  <c r="K5791" i="4"/>
  <c r="M5791" i="4" s="1"/>
  <c r="V5790" i="4"/>
  <c r="S5790" i="4"/>
  <c r="T5790" i="4" s="1"/>
  <c r="P5790" i="4"/>
  <c r="L5790" i="4"/>
  <c r="K5790" i="4"/>
  <c r="V5789" i="4"/>
  <c r="S5789" i="4"/>
  <c r="P5789" i="4"/>
  <c r="L5789" i="4"/>
  <c r="K5789" i="4"/>
  <c r="V5788" i="4"/>
  <c r="S5788" i="4"/>
  <c r="T5788" i="4" s="1"/>
  <c r="P5788" i="4"/>
  <c r="K5788" i="4"/>
  <c r="M5788" i="4" s="1"/>
  <c r="V5787" i="4"/>
  <c r="S5787" i="4"/>
  <c r="T5787" i="4" s="1"/>
  <c r="P5787" i="4"/>
  <c r="L5787" i="4"/>
  <c r="K5787" i="4"/>
  <c r="V5786" i="4"/>
  <c r="S5786" i="4"/>
  <c r="X5786" i="4" s="1"/>
  <c r="Y5786" i="4" s="1"/>
  <c r="P5786" i="4"/>
  <c r="K5786" i="4"/>
  <c r="M5786" i="4" s="1"/>
  <c r="V5785" i="4"/>
  <c r="S5785" i="4"/>
  <c r="P5785" i="4"/>
  <c r="L5785" i="4"/>
  <c r="K5785" i="4"/>
  <c r="V5784" i="4"/>
  <c r="S5784" i="4"/>
  <c r="T5784" i="4" s="1"/>
  <c r="P5784" i="4"/>
  <c r="K5784" i="4"/>
  <c r="M5784" i="4" s="1"/>
  <c r="V5783" i="4"/>
  <c r="S5783" i="4"/>
  <c r="T5783" i="4" s="1"/>
  <c r="P5783" i="4"/>
  <c r="L5783" i="4"/>
  <c r="K5783" i="4"/>
  <c r="V5782" i="4"/>
  <c r="S5782" i="4"/>
  <c r="P5782" i="4"/>
  <c r="K5782" i="4"/>
  <c r="M5782" i="4" s="1"/>
  <c r="V5781" i="4"/>
  <c r="S5781" i="4"/>
  <c r="P5781" i="4"/>
  <c r="L5781" i="4"/>
  <c r="K5781" i="4"/>
  <c r="V5780" i="4"/>
  <c r="S5780" i="4"/>
  <c r="P5780" i="4"/>
  <c r="L5780" i="4"/>
  <c r="K5780" i="4"/>
  <c r="V5779" i="4"/>
  <c r="S5779" i="4"/>
  <c r="X5779" i="4" s="1"/>
  <c r="Y5779" i="4" s="1"/>
  <c r="P5779" i="4"/>
  <c r="L5779" i="4"/>
  <c r="K5779" i="4"/>
  <c r="V5778" i="4"/>
  <c r="S5778" i="4"/>
  <c r="T5778" i="4" s="1"/>
  <c r="P5778" i="4"/>
  <c r="K5778" i="4"/>
  <c r="M5778" i="4" s="1"/>
  <c r="V5777" i="4"/>
  <c r="S5777" i="4"/>
  <c r="P5777" i="4"/>
  <c r="L5777" i="4"/>
  <c r="K5777" i="4"/>
  <c r="V5776" i="4"/>
  <c r="S5776" i="4"/>
  <c r="T5776" i="4" s="1"/>
  <c r="P5776" i="4"/>
  <c r="L5776" i="4"/>
  <c r="K5776" i="4"/>
  <c r="V5775" i="4"/>
  <c r="S5775" i="4"/>
  <c r="P5775" i="4"/>
  <c r="K5775" i="4"/>
  <c r="M5775" i="4" s="1"/>
  <c r="V5774" i="4"/>
  <c r="S5774" i="4"/>
  <c r="T5774" i="4" s="1"/>
  <c r="P5774" i="4"/>
  <c r="K5774" i="4"/>
  <c r="M5774" i="4" s="1"/>
  <c r="V5773" i="4"/>
  <c r="S5773" i="4"/>
  <c r="P5773" i="4"/>
  <c r="K5773" i="4"/>
  <c r="M5773" i="4" s="1"/>
  <c r="V5772" i="4"/>
  <c r="S5772" i="4"/>
  <c r="P5772" i="4"/>
  <c r="L5772" i="4"/>
  <c r="K5772" i="4"/>
  <c r="V5771" i="4"/>
  <c r="S5771" i="4"/>
  <c r="P5771" i="4"/>
  <c r="K5771" i="4"/>
  <c r="M5771" i="4" s="1"/>
  <c r="V5770" i="4"/>
  <c r="S5770" i="4"/>
  <c r="T5770" i="4" s="1"/>
  <c r="P5770" i="4"/>
  <c r="K5770" i="4"/>
  <c r="M5770" i="4" s="1"/>
  <c r="V5769" i="4"/>
  <c r="S5769" i="4"/>
  <c r="T5769" i="4" s="1"/>
  <c r="P5769" i="4"/>
  <c r="K5769" i="4"/>
  <c r="M5769" i="4" s="1"/>
  <c r="V5768" i="4"/>
  <c r="S5768" i="4"/>
  <c r="X5768" i="4" s="1"/>
  <c r="Y5768" i="4" s="1"/>
  <c r="P5768" i="4"/>
  <c r="K5768" i="4"/>
  <c r="M5768" i="4" s="1"/>
  <c r="V5767" i="4"/>
  <c r="S5767" i="4"/>
  <c r="T5767" i="4" s="1"/>
  <c r="P5767" i="4"/>
  <c r="K5767" i="4"/>
  <c r="M5767" i="4" s="1"/>
  <c r="V5766" i="4"/>
  <c r="S5766" i="4"/>
  <c r="P5766" i="4"/>
  <c r="K5766" i="4"/>
  <c r="M5766" i="4" s="1"/>
  <c r="V5765" i="4"/>
  <c r="S5765" i="4"/>
  <c r="T5765" i="4" s="1"/>
  <c r="P5765" i="4"/>
  <c r="K5765" i="4"/>
  <c r="M5765" i="4" s="1"/>
  <c r="V5764" i="4"/>
  <c r="X5764" i="4" s="1"/>
  <c r="Y5764" i="4" s="1"/>
  <c r="S5764" i="4"/>
  <c r="T5764" i="4" s="1"/>
  <c r="P5764" i="4"/>
  <c r="L5764" i="4"/>
  <c r="K5764" i="4"/>
  <c r="V5763" i="4"/>
  <c r="S5763" i="4"/>
  <c r="T5763" i="4" s="1"/>
  <c r="P5763" i="4"/>
  <c r="L5763" i="4"/>
  <c r="K5763" i="4"/>
  <c r="V5762" i="4"/>
  <c r="S5762" i="4"/>
  <c r="P5762" i="4"/>
  <c r="L5762" i="4"/>
  <c r="K5762" i="4"/>
  <c r="V5761" i="4"/>
  <c r="S5761" i="4"/>
  <c r="P5761" i="4"/>
  <c r="L5761" i="4"/>
  <c r="K5761" i="4"/>
  <c r="V5760" i="4"/>
  <c r="S5760" i="4"/>
  <c r="T5760" i="4" s="1"/>
  <c r="P5760" i="4"/>
  <c r="K5760" i="4"/>
  <c r="M5760" i="4" s="1"/>
  <c r="V5759" i="4"/>
  <c r="S5759" i="4"/>
  <c r="T5759" i="4" s="1"/>
  <c r="P5759" i="4"/>
  <c r="L5759" i="4"/>
  <c r="K5759" i="4"/>
  <c r="V5758" i="4"/>
  <c r="S5758" i="4"/>
  <c r="T5758" i="4" s="1"/>
  <c r="P5758" i="4"/>
  <c r="L5758" i="4"/>
  <c r="K5758" i="4"/>
  <c r="V5757" i="4"/>
  <c r="S5757" i="4"/>
  <c r="T5757" i="4" s="1"/>
  <c r="P5757" i="4"/>
  <c r="L5757" i="4"/>
  <c r="K5757" i="4"/>
  <c r="V5756" i="4"/>
  <c r="S5756" i="4"/>
  <c r="T5756" i="4" s="1"/>
  <c r="P5756" i="4"/>
  <c r="L5756" i="4"/>
  <c r="K5756" i="4"/>
  <c r="V5755" i="4"/>
  <c r="S5755" i="4"/>
  <c r="X5755" i="4" s="1"/>
  <c r="Y5755" i="4" s="1"/>
  <c r="P5755" i="4"/>
  <c r="K5755" i="4"/>
  <c r="M5755" i="4" s="1"/>
  <c r="V5754" i="4"/>
  <c r="S5754" i="4"/>
  <c r="T5754" i="4" s="1"/>
  <c r="P5754" i="4"/>
  <c r="L5754" i="4"/>
  <c r="K5754" i="4"/>
  <c r="V5753" i="4"/>
  <c r="S5753" i="4"/>
  <c r="T5753" i="4" s="1"/>
  <c r="P5753" i="4"/>
  <c r="L5753" i="4"/>
  <c r="K5753" i="4"/>
  <c r="V5752" i="4"/>
  <c r="S5752" i="4"/>
  <c r="T5752" i="4" s="1"/>
  <c r="P5752" i="4"/>
  <c r="L5752" i="4"/>
  <c r="K5752" i="4"/>
  <c r="V5751" i="4"/>
  <c r="S5751" i="4"/>
  <c r="T5751" i="4" s="1"/>
  <c r="P5751" i="4"/>
  <c r="K5751" i="4"/>
  <c r="M5751" i="4" s="1"/>
  <c r="V5750" i="4"/>
  <c r="S5750" i="4"/>
  <c r="T5750" i="4" s="1"/>
  <c r="P5750" i="4"/>
  <c r="L5750" i="4"/>
  <c r="K5750" i="4"/>
  <c r="V5749" i="4"/>
  <c r="S5749" i="4"/>
  <c r="T5749" i="4" s="1"/>
  <c r="P5749" i="4"/>
  <c r="L5749" i="4"/>
  <c r="K5749" i="4"/>
  <c r="V5748" i="4"/>
  <c r="S5748" i="4"/>
  <c r="X5748" i="4" s="1"/>
  <c r="Y5748" i="4" s="1"/>
  <c r="P5748" i="4"/>
  <c r="K5748" i="4"/>
  <c r="M5748" i="4" s="1"/>
  <c r="V5747" i="4"/>
  <c r="S5747" i="4"/>
  <c r="P5747" i="4"/>
  <c r="L5747" i="4"/>
  <c r="K5747" i="4"/>
  <c r="V5746" i="4"/>
  <c r="S5746" i="4"/>
  <c r="X5746" i="4" s="1"/>
  <c r="Y5746" i="4" s="1"/>
  <c r="P5746" i="4"/>
  <c r="L5746" i="4"/>
  <c r="K5746" i="4"/>
  <c r="V5745" i="4"/>
  <c r="S5745" i="4"/>
  <c r="X5745" i="4" s="1"/>
  <c r="Y5745" i="4" s="1"/>
  <c r="P5745" i="4"/>
  <c r="L5745" i="4"/>
  <c r="K5745" i="4"/>
  <c r="V5744" i="4"/>
  <c r="S5744" i="4"/>
  <c r="P5744" i="4"/>
  <c r="K5744" i="4"/>
  <c r="M5744" i="4" s="1"/>
  <c r="V5743" i="4"/>
  <c r="S5743" i="4"/>
  <c r="T5743" i="4" s="1"/>
  <c r="P5743" i="4"/>
  <c r="K5743" i="4"/>
  <c r="M5743" i="4" s="1"/>
  <c r="V5742" i="4"/>
  <c r="S5742" i="4"/>
  <c r="T5742" i="4" s="1"/>
  <c r="P5742" i="4"/>
  <c r="L5742" i="4"/>
  <c r="K5742" i="4"/>
  <c r="V5741" i="4"/>
  <c r="S5741" i="4"/>
  <c r="T5741" i="4" s="1"/>
  <c r="P5741" i="4"/>
  <c r="L5741" i="4"/>
  <c r="K5741" i="4"/>
  <c r="V5740" i="4"/>
  <c r="S5740" i="4"/>
  <c r="T5740" i="4" s="1"/>
  <c r="P5740" i="4"/>
  <c r="L5740" i="4"/>
  <c r="K5740" i="4"/>
  <c r="V5739" i="4"/>
  <c r="S5739" i="4"/>
  <c r="T5739" i="4" s="1"/>
  <c r="P5739" i="4"/>
  <c r="L5739" i="4"/>
  <c r="K5739" i="4"/>
  <c r="V5738" i="4"/>
  <c r="S5738" i="4"/>
  <c r="P5738" i="4"/>
  <c r="K5738" i="4"/>
  <c r="M5738" i="4" s="1"/>
  <c r="V5737" i="4"/>
  <c r="X5737" i="4" s="1"/>
  <c r="Y5737" i="4" s="1"/>
  <c r="S5737" i="4"/>
  <c r="P5737" i="4"/>
  <c r="L5737" i="4"/>
  <c r="K5737" i="4"/>
  <c r="V5736" i="4"/>
  <c r="S5736" i="4"/>
  <c r="X5736" i="4" s="1"/>
  <c r="Y5736" i="4" s="1"/>
  <c r="P5736" i="4"/>
  <c r="L5736" i="4"/>
  <c r="K5736" i="4"/>
  <c r="V5735" i="4"/>
  <c r="S5735" i="4"/>
  <c r="X5735" i="4" s="1"/>
  <c r="Y5735" i="4" s="1"/>
  <c r="P5735" i="4"/>
  <c r="K5735" i="4"/>
  <c r="M5735" i="4" s="1"/>
  <c r="V5734" i="4"/>
  <c r="S5734" i="4"/>
  <c r="T5734" i="4" s="1"/>
  <c r="P5734" i="4"/>
  <c r="K5734" i="4"/>
  <c r="M5734" i="4" s="1"/>
  <c r="V5733" i="4"/>
  <c r="S5733" i="4"/>
  <c r="X5733" i="4" s="1"/>
  <c r="Y5733" i="4" s="1"/>
  <c r="P5733" i="4"/>
  <c r="K5733" i="4"/>
  <c r="M5733" i="4" s="1"/>
  <c r="V5732" i="4"/>
  <c r="S5732" i="4"/>
  <c r="P5732" i="4"/>
  <c r="K5732" i="4"/>
  <c r="M5732" i="4" s="1"/>
  <c r="V5731" i="4"/>
  <c r="S5731" i="4"/>
  <c r="T5731" i="4" s="1"/>
  <c r="P5731" i="4"/>
  <c r="K5731" i="4"/>
  <c r="M5731" i="4" s="1"/>
  <c r="V5730" i="4"/>
  <c r="S5730" i="4"/>
  <c r="T5730" i="4" s="1"/>
  <c r="P5730" i="4"/>
  <c r="L5730" i="4"/>
  <c r="K5730" i="4"/>
  <c r="V5729" i="4"/>
  <c r="S5729" i="4"/>
  <c r="P5729" i="4"/>
  <c r="L5729" i="4"/>
  <c r="K5729" i="4"/>
  <c r="V5728" i="4"/>
  <c r="S5728" i="4"/>
  <c r="P5728" i="4"/>
  <c r="K5728" i="4"/>
  <c r="M5728" i="4" s="1"/>
  <c r="V5727" i="4"/>
  <c r="X5727" i="4" s="1"/>
  <c r="Y5727" i="4" s="1"/>
  <c r="S5727" i="4"/>
  <c r="P5727" i="4"/>
  <c r="L5727" i="4"/>
  <c r="K5727" i="4"/>
  <c r="V5726" i="4"/>
  <c r="S5726" i="4"/>
  <c r="X5726" i="4" s="1"/>
  <c r="Y5726" i="4" s="1"/>
  <c r="P5726" i="4"/>
  <c r="K5726" i="4"/>
  <c r="M5726" i="4" s="1"/>
  <c r="V5725" i="4"/>
  <c r="S5725" i="4"/>
  <c r="T5725" i="4" s="1"/>
  <c r="P5725" i="4"/>
  <c r="K5725" i="4"/>
  <c r="M5725" i="4" s="1"/>
  <c r="V5724" i="4"/>
  <c r="S5724" i="4"/>
  <c r="T5724" i="4" s="1"/>
  <c r="P5724" i="4"/>
  <c r="L5724" i="4"/>
  <c r="K5724" i="4"/>
  <c r="V5723" i="4"/>
  <c r="S5723" i="4"/>
  <c r="P5723" i="4"/>
  <c r="L5723" i="4"/>
  <c r="K5723" i="4"/>
  <c r="V5722" i="4"/>
  <c r="S5722" i="4"/>
  <c r="P5722" i="4"/>
  <c r="K5722" i="4"/>
  <c r="M5722" i="4" s="1"/>
  <c r="V5721" i="4"/>
  <c r="X5721" i="4" s="1"/>
  <c r="Y5721" i="4" s="1"/>
  <c r="S5721" i="4"/>
  <c r="T5721" i="4" s="1"/>
  <c r="P5721" i="4"/>
  <c r="L5721" i="4"/>
  <c r="K5721" i="4"/>
  <c r="V5720" i="4"/>
  <c r="S5720" i="4"/>
  <c r="T5720" i="4" s="1"/>
  <c r="P5720" i="4"/>
  <c r="L5720" i="4"/>
  <c r="K5720" i="4"/>
  <c r="V5719" i="4"/>
  <c r="S5719" i="4"/>
  <c r="T5719" i="4" s="1"/>
  <c r="P5719" i="4"/>
  <c r="K5719" i="4"/>
  <c r="M5719" i="4" s="1"/>
  <c r="V5718" i="4"/>
  <c r="S5718" i="4"/>
  <c r="T5718" i="4" s="1"/>
  <c r="P5718" i="4"/>
  <c r="K5718" i="4"/>
  <c r="M5718" i="4" s="1"/>
  <c r="V5717" i="4"/>
  <c r="S5717" i="4"/>
  <c r="T5717" i="4" s="1"/>
  <c r="P5717" i="4"/>
  <c r="L5717" i="4"/>
  <c r="K5717" i="4"/>
  <c r="V5716" i="4"/>
  <c r="S5716" i="4"/>
  <c r="T5716" i="4" s="1"/>
  <c r="P5716" i="4"/>
  <c r="L5716" i="4"/>
  <c r="K5716" i="4"/>
  <c r="V5715" i="4"/>
  <c r="S5715" i="4"/>
  <c r="T5715" i="4" s="1"/>
  <c r="P5715" i="4"/>
  <c r="K5715" i="4"/>
  <c r="M5715" i="4" s="1"/>
  <c r="V5714" i="4"/>
  <c r="S5714" i="4"/>
  <c r="T5714" i="4" s="1"/>
  <c r="P5714" i="4"/>
  <c r="L5714" i="4"/>
  <c r="K5714" i="4"/>
  <c r="V5713" i="4"/>
  <c r="S5713" i="4"/>
  <c r="X5713" i="4" s="1"/>
  <c r="Y5713" i="4" s="1"/>
  <c r="P5713" i="4"/>
  <c r="K5713" i="4"/>
  <c r="M5713" i="4" s="1"/>
  <c r="V5712" i="4"/>
  <c r="S5712" i="4"/>
  <c r="X5712" i="4" s="1"/>
  <c r="Y5712" i="4" s="1"/>
  <c r="P5712" i="4"/>
  <c r="K5712" i="4"/>
  <c r="M5712" i="4" s="1"/>
  <c r="V5711" i="4"/>
  <c r="S5711" i="4"/>
  <c r="X5711" i="4" s="1"/>
  <c r="Y5711" i="4" s="1"/>
  <c r="P5711" i="4"/>
  <c r="K5711" i="4"/>
  <c r="M5711" i="4" s="1"/>
  <c r="V5710" i="4"/>
  <c r="S5710" i="4"/>
  <c r="T5710" i="4" s="1"/>
  <c r="P5710" i="4"/>
  <c r="L5710" i="4"/>
  <c r="K5710" i="4"/>
  <c r="V5709" i="4"/>
  <c r="S5709" i="4"/>
  <c r="P5709" i="4"/>
  <c r="L5709" i="4"/>
  <c r="K5709" i="4"/>
  <c r="V5708" i="4"/>
  <c r="S5708" i="4"/>
  <c r="T5708" i="4" s="1"/>
  <c r="P5708" i="4"/>
  <c r="L5708" i="4"/>
  <c r="K5708" i="4"/>
  <c r="V5707" i="4"/>
  <c r="S5707" i="4"/>
  <c r="X5707" i="4" s="1"/>
  <c r="Y5707" i="4" s="1"/>
  <c r="P5707" i="4"/>
  <c r="K5707" i="4"/>
  <c r="M5707" i="4" s="1"/>
  <c r="V5706" i="4"/>
  <c r="S5706" i="4"/>
  <c r="T5706" i="4" s="1"/>
  <c r="P5706" i="4"/>
  <c r="L5706" i="4"/>
  <c r="K5706" i="4"/>
  <c r="V5705" i="4"/>
  <c r="S5705" i="4"/>
  <c r="X5705" i="4" s="1"/>
  <c r="Y5705" i="4" s="1"/>
  <c r="P5705" i="4"/>
  <c r="L5705" i="4"/>
  <c r="K5705" i="4"/>
  <c r="V5704" i="4"/>
  <c r="X5704" i="4" s="1"/>
  <c r="Y5704" i="4" s="1"/>
  <c r="S5704" i="4"/>
  <c r="P5704" i="4"/>
  <c r="L5704" i="4"/>
  <c r="K5704" i="4"/>
  <c r="V5703" i="4"/>
  <c r="S5703" i="4"/>
  <c r="T5703" i="4" s="1"/>
  <c r="P5703" i="4"/>
  <c r="L5703" i="4"/>
  <c r="K5703" i="4"/>
  <c r="V5702" i="4"/>
  <c r="S5702" i="4"/>
  <c r="T5702" i="4" s="1"/>
  <c r="P5702" i="4"/>
  <c r="K5702" i="4"/>
  <c r="M5702" i="4" s="1"/>
  <c r="V5701" i="4"/>
  <c r="S5701" i="4"/>
  <c r="X5701" i="4" s="1"/>
  <c r="Y5701" i="4" s="1"/>
  <c r="P5701" i="4"/>
  <c r="K5701" i="4"/>
  <c r="M5701" i="4" s="1"/>
  <c r="V5700" i="4"/>
  <c r="S5700" i="4"/>
  <c r="T5700" i="4" s="1"/>
  <c r="P5700" i="4"/>
  <c r="K5700" i="4"/>
  <c r="M5700" i="4" s="1"/>
  <c r="V5699" i="4"/>
  <c r="S5699" i="4"/>
  <c r="T5699" i="4" s="1"/>
  <c r="P5699" i="4"/>
  <c r="L5699" i="4"/>
  <c r="K5699" i="4"/>
  <c r="V5698" i="4"/>
  <c r="S5698" i="4"/>
  <c r="T5698" i="4" s="1"/>
  <c r="P5698" i="4"/>
  <c r="L5698" i="4"/>
  <c r="K5698" i="4"/>
  <c r="V5697" i="4"/>
  <c r="S5697" i="4"/>
  <c r="P5697" i="4"/>
  <c r="K5697" i="4"/>
  <c r="M5697" i="4" s="1"/>
  <c r="V5696" i="4"/>
  <c r="S5696" i="4"/>
  <c r="T5696" i="4" s="1"/>
  <c r="P5696" i="4"/>
  <c r="L5696" i="4"/>
  <c r="K5696" i="4"/>
  <c r="V5695" i="4"/>
  <c r="S5695" i="4"/>
  <c r="T5695" i="4" s="1"/>
  <c r="P5695" i="4"/>
  <c r="L5695" i="4"/>
  <c r="K5695" i="4"/>
  <c r="V5694" i="4"/>
  <c r="S5694" i="4"/>
  <c r="T5694" i="4" s="1"/>
  <c r="P5694" i="4"/>
  <c r="L5694" i="4"/>
  <c r="K5694" i="4"/>
  <c r="V5693" i="4"/>
  <c r="S5693" i="4"/>
  <c r="T5693" i="4" s="1"/>
  <c r="P5693" i="4"/>
  <c r="K5693" i="4"/>
  <c r="M5693" i="4" s="1"/>
  <c r="V5692" i="4"/>
  <c r="S5692" i="4"/>
  <c r="X5692" i="4" s="1"/>
  <c r="Y5692" i="4" s="1"/>
  <c r="P5692" i="4"/>
  <c r="L5692" i="4"/>
  <c r="K5692" i="4"/>
  <c r="V5691" i="4"/>
  <c r="S5691" i="4"/>
  <c r="P5691" i="4"/>
  <c r="L5691" i="4"/>
  <c r="K5691" i="4"/>
  <c r="V5690" i="4"/>
  <c r="S5690" i="4"/>
  <c r="X5690" i="4" s="1"/>
  <c r="Y5690" i="4" s="1"/>
  <c r="P5690" i="4"/>
  <c r="L5690" i="4"/>
  <c r="K5690" i="4"/>
  <c r="V5689" i="4"/>
  <c r="S5689" i="4"/>
  <c r="P5689" i="4"/>
  <c r="L5689" i="4"/>
  <c r="K5689" i="4"/>
  <c r="V5688" i="4"/>
  <c r="S5688" i="4"/>
  <c r="T5688" i="4" s="1"/>
  <c r="P5688" i="4"/>
  <c r="L5688" i="4"/>
  <c r="K5688" i="4"/>
  <c r="V5687" i="4"/>
  <c r="S5687" i="4"/>
  <c r="X5687" i="4" s="1"/>
  <c r="Y5687" i="4" s="1"/>
  <c r="P5687" i="4"/>
  <c r="K5687" i="4"/>
  <c r="M5687" i="4" s="1"/>
  <c r="V5686" i="4"/>
  <c r="S5686" i="4"/>
  <c r="P5686" i="4"/>
  <c r="L5686" i="4"/>
  <c r="K5686" i="4"/>
  <c r="V5685" i="4"/>
  <c r="S5685" i="4"/>
  <c r="T5685" i="4" s="1"/>
  <c r="P5685" i="4"/>
  <c r="L5685" i="4"/>
  <c r="K5685" i="4"/>
  <c r="V5684" i="4"/>
  <c r="S5684" i="4"/>
  <c r="T5684" i="4" s="1"/>
  <c r="P5684" i="4"/>
  <c r="L5684" i="4"/>
  <c r="K5684" i="4"/>
  <c r="V5683" i="4"/>
  <c r="S5683" i="4"/>
  <c r="T5683" i="4" s="1"/>
  <c r="P5683" i="4"/>
  <c r="K5683" i="4"/>
  <c r="M5683" i="4" s="1"/>
  <c r="V5682" i="4"/>
  <c r="S5682" i="4"/>
  <c r="P5682" i="4"/>
  <c r="L5682" i="4"/>
  <c r="K5682" i="4"/>
  <c r="V5681" i="4"/>
  <c r="S5681" i="4"/>
  <c r="T5681" i="4" s="1"/>
  <c r="P5681" i="4"/>
  <c r="L5681" i="4"/>
  <c r="K5681" i="4"/>
  <c r="V5680" i="4"/>
  <c r="S5680" i="4"/>
  <c r="T5680" i="4" s="1"/>
  <c r="P5680" i="4"/>
  <c r="L5680" i="4"/>
  <c r="K5680" i="4"/>
  <c r="V5679" i="4"/>
  <c r="S5679" i="4"/>
  <c r="X5679" i="4" s="1"/>
  <c r="Y5679" i="4" s="1"/>
  <c r="P5679" i="4"/>
  <c r="L5679" i="4"/>
  <c r="K5679" i="4"/>
  <c r="V5678" i="4"/>
  <c r="S5678" i="4"/>
  <c r="X5678" i="4" s="1"/>
  <c r="Y5678" i="4" s="1"/>
  <c r="P5678" i="4"/>
  <c r="K5678" i="4"/>
  <c r="M5678" i="4" s="1"/>
  <c r="V5677" i="4"/>
  <c r="S5677" i="4"/>
  <c r="X5677" i="4" s="1"/>
  <c r="Y5677" i="4" s="1"/>
  <c r="P5677" i="4"/>
  <c r="L5677" i="4"/>
  <c r="K5677" i="4"/>
  <c r="V5676" i="4"/>
  <c r="S5676" i="4"/>
  <c r="X5676" i="4" s="1"/>
  <c r="Y5676" i="4" s="1"/>
  <c r="P5676" i="4"/>
  <c r="K5676" i="4"/>
  <c r="M5676" i="4" s="1"/>
  <c r="V5675" i="4"/>
  <c r="S5675" i="4"/>
  <c r="T5675" i="4" s="1"/>
  <c r="P5675" i="4"/>
  <c r="K5675" i="4"/>
  <c r="M5675" i="4" s="1"/>
  <c r="V5674" i="4"/>
  <c r="S5674" i="4"/>
  <c r="T5674" i="4" s="1"/>
  <c r="P5674" i="4"/>
  <c r="L5674" i="4"/>
  <c r="K5674" i="4"/>
  <c r="V5673" i="4"/>
  <c r="S5673" i="4"/>
  <c r="T5673" i="4" s="1"/>
  <c r="P5673" i="4"/>
  <c r="L5673" i="4"/>
  <c r="K5673" i="4"/>
  <c r="V5672" i="4"/>
  <c r="S5672" i="4"/>
  <c r="T5672" i="4" s="1"/>
  <c r="P5672" i="4"/>
  <c r="L5672" i="4"/>
  <c r="K5672" i="4"/>
  <c r="V5671" i="4"/>
  <c r="S5671" i="4"/>
  <c r="X5671" i="4" s="1"/>
  <c r="Y5671" i="4" s="1"/>
  <c r="P5671" i="4"/>
  <c r="K5671" i="4"/>
  <c r="M5671" i="4" s="1"/>
  <c r="V5670" i="4"/>
  <c r="S5670" i="4"/>
  <c r="P5670" i="4"/>
  <c r="K5670" i="4"/>
  <c r="M5670" i="4" s="1"/>
  <c r="V5669" i="4"/>
  <c r="S5669" i="4"/>
  <c r="P5669" i="4"/>
  <c r="K5669" i="4"/>
  <c r="M5669" i="4" s="1"/>
  <c r="V5668" i="4"/>
  <c r="S5668" i="4"/>
  <c r="T5668" i="4" s="1"/>
  <c r="P5668" i="4"/>
  <c r="L5668" i="4"/>
  <c r="K5668" i="4"/>
  <c r="V5667" i="4"/>
  <c r="S5667" i="4"/>
  <c r="T5667" i="4" s="1"/>
  <c r="P5667" i="4"/>
  <c r="L5667" i="4"/>
  <c r="K5667" i="4"/>
  <c r="V5666" i="4"/>
  <c r="S5666" i="4"/>
  <c r="T5666" i="4" s="1"/>
  <c r="P5666" i="4"/>
  <c r="L5666" i="4"/>
  <c r="K5666" i="4"/>
  <c r="V5665" i="4"/>
  <c r="S5665" i="4"/>
  <c r="T5665" i="4" s="1"/>
  <c r="P5665" i="4"/>
  <c r="L5665" i="4"/>
  <c r="K5665" i="4"/>
  <c r="V5664" i="4"/>
  <c r="S5664" i="4"/>
  <c r="X5664" i="4" s="1"/>
  <c r="Y5664" i="4" s="1"/>
  <c r="P5664" i="4"/>
  <c r="K5664" i="4"/>
  <c r="M5664" i="4" s="1"/>
  <c r="V5663" i="4"/>
  <c r="S5663" i="4"/>
  <c r="P5663" i="4"/>
  <c r="L5663" i="4"/>
  <c r="K5663" i="4"/>
  <c r="V5662" i="4"/>
  <c r="S5662" i="4"/>
  <c r="X5662" i="4" s="1"/>
  <c r="Y5662" i="4" s="1"/>
  <c r="P5662" i="4"/>
  <c r="L5662" i="4"/>
  <c r="K5662" i="4"/>
  <c r="V5661" i="4"/>
  <c r="S5661" i="4"/>
  <c r="X5661" i="4" s="1"/>
  <c r="Y5661" i="4" s="1"/>
  <c r="P5661" i="4"/>
  <c r="L5661" i="4"/>
  <c r="K5661" i="4"/>
  <c r="V5660" i="4"/>
  <c r="S5660" i="4"/>
  <c r="X5660" i="4" s="1"/>
  <c r="Y5660" i="4" s="1"/>
  <c r="P5660" i="4"/>
  <c r="K5660" i="4"/>
  <c r="M5660" i="4" s="1"/>
  <c r="V5659" i="4"/>
  <c r="S5659" i="4"/>
  <c r="X5659" i="4" s="1"/>
  <c r="Y5659" i="4" s="1"/>
  <c r="P5659" i="4"/>
  <c r="K5659" i="4"/>
  <c r="M5659" i="4" s="1"/>
  <c r="V5658" i="4"/>
  <c r="S5658" i="4"/>
  <c r="X5658" i="4" s="1"/>
  <c r="Y5658" i="4" s="1"/>
  <c r="P5658" i="4"/>
  <c r="K5658" i="4"/>
  <c r="M5658" i="4" s="1"/>
  <c r="V5657" i="4"/>
  <c r="S5657" i="4"/>
  <c r="X5657" i="4" s="1"/>
  <c r="Y5657" i="4" s="1"/>
  <c r="P5657" i="4"/>
  <c r="K5657" i="4"/>
  <c r="M5657" i="4" s="1"/>
  <c r="V5656" i="4"/>
  <c r="S5656" i="4"/>
  <c r="P5656" i="4"/>
  <c r="K5656" i="4"/>
  <c r="M5656" i="4" s="1"/>
  <c r="V5655" i="4"/>
  <c r="S5655" i="4"/>
  <c r="X5655" i="4" s="1"/>
  <c r="Y5655" i="4" s="1"/>
  <c r="P5655" i="4"/>
  <c r="L5655" i="4"/>
  <c r="K5655" i="4"/>
  <c r="V5654" i="4"/>
  <c r="S5654" i="4"/>
  <c r="P5654" i="4"/>
  <c r="K5654" i="4"/>
  <c r="M5654" i="4" s="1"/>
  <c r="V5653" i="4"/>
  <c r="S5653" i="4"/>
  <c r="P5653" i="4"/>
  <c r="K5653" i="4"/>
  <c r="M5653" i="4" s="1"/>
  <c r="V5652" i="4"/>
  <c r="S5652" i="4"/>
  <c r="P5652" i="4"/>
  <c r="L5652" i="4"/>
  <c r="K5652" i="4"/>
  <c r="V5651" i="4"/>
  <c r="S5651" i="4"/>
  <c r="X5651" i="4" s="1"/>
  <c r="Y5651" i="4" s="1"/>
  <c r="P5651" i="4"/>
  <c r="L5651" i="4"/>
  <c r="K5651" i="4"/>
  <c r="V5650" i="4"/>
  <c r="S5650" i="4"/>
  <c r="T5650" i="4" s="1"/>
  <c r="P5650" i="4"/>
  <c r="K5650" i="4"/>
  <c r="M5650" i="4" s="1"/>
  <c r="V5649" i="4"/>
  <c r="S5649" i="4"/>
  <c r="T5649" i="4" s="1"/>
  <c r="P5649" i="4"/>
  <c r="K5649" i="4"/>
  <c r="M5649" i="4" s="1"/>
  <c r="V5648" i="4"/>
  <c r="S5648" i="4"/>
  <c r="T5648" i="4" s="1"/>
  <c r="P5648" i="4"/>
  <c r="K5648" i="4"/>
  <c r="M5648" i="4" s="1"/>
  <c r="V5647" i="4"/>
  <c r="S5647" i="4"/>
  <c r="P5647" i="4"/>
  <c r="K5647" i="4"/>
  <c r="M5647" i="4" s="1"/>
  <c r="V5646" i="4"/>
  <c r="S5646" i="4"/>
  <c r="X5646" i="4" s="1"/>
  <c r="Y5646" i="4" s="1"/>
  <c r="P5646" i="4"/>
  <c r="L5646" i="4"/>
  <c r="K5646" i="4"/>
  <c r="V5645" i="4"/>
  <c r="S5645" i="4"/>
  <c r="X5645" i="4" s="1"/>
  <c r="Y5645" i="4" s="1"/>
  <c r="P5645" i="4"/>
  <c r="L5645" i="4"/>
  <c r="K5645" i="4"/>
  <c r="V5644" i="4"/>
  <c r="S5644" i="4"/>
  <c r="T5644" i="4" s="1"/>
  <c r="P5644" i="4"/>
  <c r="K5644" i="4"/>
  <c r="M5644" i="4" s="1"/>
  <c r="V5643" i="4"/>
  <c r="S5643" i="4"/>
  <c r="T5643" i="4" s="1"/>
  <c r="P5643" i="4"/>
  <c r="L5643" i="4"/>
  <c r="K5643" i="4"/>
  <c r="V5642" i="4"/>
  <c r="X5642" i="4" s="1"/>
  <c r="Y5642" i="4" s="1"/>
  <c r="S5642" i="4"/>
  <c r="P5642" i="4"/>
  <c r="L5642" i="4"/>
  <c r="K5642" i="4"/>
  <c r="V5641" i="4"/>
  <c r="S5641" i="4"/>
  <c r="X5641" i="4" s="1"/>
  <c r="Y5641" i="4" s="1"/>
  <c r="P5641" i="4"/>
  <c r="K5641" i="4"/>
  <c r="M5641" i="4" s="1"/>
  <c r="V5640" i="4"/>
  <c r="S5640" i="4"/>
  <c r="T5640" i="4" s="1"/>
  <c r="P5640" i="4"/>
  <c r="K5640" i="4"/>
  <c r="M5640" i="4" s="1"/>
  <c r="V5639" i="4"/>
  <c r="S5639" i="4"/>
  <c r="T5639" i="4" s="1"/>
  <c r="P5639" i="4"/>
  <c r="K5639" i="4"/>
  <c r="M5639" i="4" s="1"/>
  <c r="V5638" i="4"/>
  <c r="S5638" i="4"/>
  <c r="T5638" i="4" s="1"/>
  <c r="P5638" i="4"/>
  <c r="K5638" i="4"/>
  <c r="M5638" i="4" s="1"/>
  <c r="V5637" i="4"/>
  <c r="S5637" i="4"/>
  <c r="T5637" i="4" s="1"/>
  <c r="P5637" i="4"/>
  <c r="K5637" i="4"/>
  <c r="M5637" i="4" s="1"/>
  <c r="V5636" i="4"/>
  <c r="S5636" i="4"/>
  <c r="T5636" i="4" s="1"/>
  <c r="P5636" i="4"/>
  <c r="K5636" i="4"/>
  <c r="M5636" i="4" s="1"/>
  <c r="V5635" i="4"/>
  <c r="S5635" i="4"/>
  <c r="X5635" i="4" s="1"/>
  <c r="Y5635" i="4" s="1"/>
  <c r="P5635" i="4"/>
  <c r="L5635" i="4"/>
  <c r="K5635" i="4"/>
  <c r="V5634" i="4"/>
  <c r="S5634" i="4"/>
  <c r="T5634" i="4" s="1"/>
  <c r="P5634" i="4"/>
  <c r="L5634" i="4"/>
  <c r="K5634" i="4"/>
  <c r="V5633" i="4"/>
  <c r="S5633" i="4"/>
  <c r="T5633" i="4" s="1"/>
  <c r="P5633" i="4"/>
  <c r="K5633" i="4"/>
  <c r="M5633" i="4" s="1"/>
  <c r="V5632" i="4"/>
  <c r="S5632" i="4"/>
  <c r="T5632" i="4" s="1"/>
  <c r="P5632" i="4"/>
  <c r="K5632" i="4"/>
  <c r="M5632" i="4" s="1"/>
  <c r="V5631" i="4"/>
  <c r="S5631" i="4"/>
  <c r="T5631" i="4" s="1"/>
  <c r="P5631" i="4"/>
  <c r="L5631" i="4"/>
  <c r="K5631" i="4"/>
  <c r="V5630" i="4"/>
  <c r="S5630" i="4"/>
  <c r="T5630" i="4" s="1"/>
  <c r="P5630" i="4"/>
  <c r="K5630" i="4"/>
  <c r="M5630" i="4" s="1"/>
  <c r="V5629" i="4"/>
  <c r="S5629" i="4"/>
  <c r="T5629" i="4" s="1"/>
  <c r="P5629" i="4"/>
  <c r="L5629" i="4"/>
  <c r="K5629" i="4"/>
  <c r="V5628" i="4"/>
  <c r="S5628" i="4"/>
  <c r="T5628" i="4" s="1"/>
  <c r="P5628" i="4"/>
  <c r="K5628" i="4"/>
  <c r="M5628" i="4" s="1"/>
  <c r="V5627" i="4"/>
  <c r="S5627" i="4"/>
  <c r="T5627" i="4" s="1"/>
  <c r="P5627" i="4"/>
  <c r="L5627" i="4"/>
  <c r="K5627" i="4"/>
  <c r="V5626" i="4"/>
  <c r="S5626" i="4"/>
  <c r="T5626" i="4" s="1"/>
  <c r="P5626" i="4"/>
  <c r="K5626" i="4"/>
  <c r="M5626" i="4" s="1"/>
  <c r="V5625" i="4"/>
  <c r="S5625" i="4"/>
  <c r="T5625" i="4" s="1"/>
  <c r="P5625" i="4"/>
  <c r="L5625" i="4"/>
  <c r="K5625" i="4"/>
  <c r="V5624" i="4"/>
  <c r="S5624" i="4"/>
  <c r="T5624" i="4" s="1"/>
  <c r="P5624" i="4"/>
  <c r="L5624" i="4"/>
  <c r="K5624" i="4"/>
  <c r="V5623" i="4"/>
  <c r="S5623" i="4"/>
  <c r="T5623" i="4" s="1"/>
  <c r="P5623" i="4"/>
  <c r="L5623" i="4"/>
  <c r="K5623" i="4"/>
  <c r="V5622" i="4"/>
  <c r="S5622" i="4"/>
  <c r="T5622" i="4" s="1"/>
  <c r="P5622" i="4"/>
  <c r="K5622" i="4"/>
  <c r="M5622" i="4" s="1"/>
  <c r="V5621" i="4"/>
  <c r="S5621" i="4"/>
  <c r="T5621" i="4" s="1"/>
  <c r="P5621" i="4"/>
  <c r="K5621" i="4"/>
  <c r="M5621" i="4" s="1"/>
  <c r="V5620" i="4"/>
  <c r="S5620" i="4"/>
  <c r="T5620" i="4" s="1"/>
  <c r="P5620" i="4"/>
  <c r="K5620" i="4"/>
  <c r="M5620" i="4" s="1"/>
  <c r="V5619" i="4"/>
  <c r="S5619" i="4"/>
  <c r="T5619" i="4" s="1"/>
  <c r="P5619" i="4"/>
  <c r="K5619" i="4"/>
  <c r="M5619" i="4" s="1"/>
  <c r="V5618" i="4"/>
  <c r="S5618" i="4"/>
  <c r="T5618" i="4" s="1"/>
  <c r="P5618" i="4"/>
  <c r="L5618" i="4"/>
  <c r="K5618" i="4"/>
  <c r="V5617" i="4"/>
  <c r="S5617" i="4"/>
  <c r="T5617" i="4" s="1"/>
  <c r="P5617" i="4"/>
  <c r="K5617" i="4"/>
  <c r="M5617" i="4" s="1"/>
  <c r="V5616" i="4"/>
  <c r="S5616" i="4"/>
  <c r="X5616" i="4" s="1"/>
  <c r="Y5616" i="4" s="1"/>
  <c r="P5616" i="4"/>
  <c r="K5616" i="4"/>
  <c r="M5616" i="4" s="1"/>
  <c r="V5615" i="4"/>
  <c r="S5615" i="4"/>
  <c r="T5615" i="4" s="1"/>
  <c r="P5615" i="4"/>
  <c r="L5615" i="4"/>
  <c r="K5615" i="4"/>
  <c r="V5614" i="4"/>
  <c r="S5614" i="4"/>
  <c r="T5614" i="4" s="1"/>
  <c r="P5614" i="4"/>
  <c r="L5614" i="4"/>
  <c r="K5614" i="4"/>
  <c r="V5613" i="4"/>
  <c r="S5613" i="4"/>
  <c r="T5613" i="4" s="1"/>
  <c r="P5613" i="4"/>
  <c r="K5613" i="4"/>
  <c r="M5613" i="4" s="1"/>
  <c r="V5612" i="4"/>
  <c r="S5612" i="4"/>
  <c r="T5612" i="4" s="1"/>
  <c r="P5612" i="4"/>
  <c r="K5612" i="4"/>
  <c r="M5612" i="4" s="1"/>
  <c r="V5611" i="4"/>
  <c r="S5611" i="4"/>
  <c r="X5611" i="4" s="1"/>
  <c r="Y5611" i="4" s="1"/>
  <c r="P5611" i="4"/>
  <c r="L5611" i="4"/>
  <c r="K5611" i="4"/>
  <c r="V5610" i="4"/>
  <c r="S5610" i="4"/>
  <c r="X5610" i="4" s="1"/>
  <c r="Y5610" i="4" s="1"/>
  <c r="P5610" i="4"/>
  <c r="K5610" i="4"/>
  <c r="M5610" i="4" s="1"/>
  <c r="V5609" i="4"/>
  <c r="S5609" i="4"/>
  <c r="T5609" i="4" s="1"/>
  <c r="P5609" i="4"/>
  <c r="L5609" i="4"/>
  <c r="K5609" i="4"/>
  <c r="V5608" i="4"/>
  <c r="S5608" i="4"/>
  <c r="P5608" i="4"/>
  <c r="K5608" i="4"/>
  <c r="M5608" i="4" s="1"/>
  <c r="V5607" i="4"/>
  <c r="S5607" i="4"/>
  <c r="T5607" i="4" s="1"/>
  <c r="P5607" i="4"/>
  <c r="K5607" i="4"/>
  <c r="M5607" i="4" s="1"/>
  <c r="V5606" i="4"/>
  <c r="S5606" i="4"/>
  <c r="X5606" i="4" s="1"/>
  <c r="Y5606" i="4" s="1"/>
  <c r="P5606" i="4"/>
  <c r="K5606" i="4"/>
  <c r="M5606" i="4" s="1"/>
  <c r="V5605" i="4"/>
  <c r="S5605" i="4"/>
  <c r="T5605" i="4" s="1"/>
  <c r="P5605" i="4"/>
  <c r="L5605" i="4"/>
  <c r="K5605" i="4"/>
  <c r="V5604" i="4"/>
  <c r="S5604" i="4"/>
  <c r="T5604" i="4" s="1"/>
  <c r="P5604" i="4"/>
  <c r="L5604" i="4"/>
  <c r="K5604" i="4"/>
  <c r="V5603" i="4"/>
  <c r="S5603" i="4"/>
  <c r="T5603" i="4" s="1"/>
  <c r="P5603" i="4"/>
  <c r="K5603" i="4"/>
  <c r="M5603" i="4" s="1"/>
  <c r="V5602" i="4"/>
  <c r="S5602" i="4"/>
  <c r="T5602" i="4" s="1"/>
  <c r="P5602" i="4"/>
  <c r="K5602" i="4"/>
  <c r="M5602" i="4" s="1"/>
  <c r="V5601" i="4"/>
  <c r="S5601" i="4"/>
  <c r="P5601" i="4"/>
  <c r="L5601" i="4"/>
  <c r="K5601" i="4"/>
  <c r="V5600" i="4"/>
  <c r="S5600" i="4"/>
  <c r="P5600" i="4"/>
  <c r="L5600" i="4"/>
  <c r="K5600" i="4"/>
  <c r="V5599" i="4"/>
  <c r="S5599" i="4"/>
  <c r="P5599" i="4"/>
  <c r="K5599" i="4"/>
  <c r="M5599" i="4" s="1"/>
  <c r="V5598" i="4"/>
  <c r="S5598" i="4"/>
  <c r="T5598" i="4" s="1"/>
  <c r="P5598" i="4"/>
  <c r="K5598" i="4"/>
  <c r="M5598" i="4" s="1"/>
  <c r="V5597" i="4"/>
  <c r="S5597" i="4"/>
  <c r="X5597" i="4" s="1"/>
  <c r="Y5597" i="4" s="1"/>
  <c r="P5597" i="4"/>
  <c r="L5597" i="4"/>
  <c r="K5597" i="4"/>
  <c r="V5596" i="4"/>
  <c r="S5596" i="4"/>
  <c r="X5596" i="4" s="1"/>
  <c r="Y5596" i="4" s="1"/>
  <c r="P5596" i="4"/>
  <c r="K5596" i="4"/>
  <c r="M5596" i="4" s="1"/>
  <c r="V5595" i="4"/>
  <c r="S5595" i="4"/>
  <c r="T5595" i="4" s="1"/>
  <c r="P5595" i="4"/>
  <c r="L5595" i="4"/>
  <c r="K5595" i="4"/>
  <c r="V5594" i="4"/>
  <c r="S5594" i="4"/>
  <c r="X5594" i="4" s="1"/>
  <c r="Y5594" i="4" s="1"/>
  <c r="P5594" i="4"/>
  <c r="K5594" i="4"/>
  <c r="M5594" i="4" s="1"/>
  <c r="V5593" i="4"/>
  <c r="S5593" i="4"/>
  <c r="P5593" i="4"/>
  <c r="L5593" i="4"/>
  <c r="K5593" i="4"/>
  <c r="V5592" i="4"/>
  <c r="S5592" i="4"/>
  <c r="X5592" i="4" s="1"/>
  <c r="Y5592" i="4" s="1"/>
  <c r="P5592" i="4"/>
  <c r="L5592" i="4"/>
  <c r="K5592" i="4"/>
  <c r="V5591" i="4"/>
  <c r="S5591" i="4"/>
  <c r="X5591" i="4" s="1"/>
  <c r="Y5591" i="4" s="1"/>
  <c r="P5591" i="4"/>
  <c r="K5591" i="4"/>
  <c r="M5591" i="4" s="1"/>
  <c r="V5590" i="4"/>
  <c r="S5590" i="4"/>
  <c r="T5590" i="4" s="1"/>
  <c r="P5590" i="4"/>
  <c r="K5590" i="4"/>
  <c r="M5590" i="4" s="1"/>
  <c r="V5589" i="4"/>
  <c r="S5589" i="4"/>
  <c r="T5589" i="4" s="1"/>
  <c r="P5589" i="4"/>
  <c r="K5589" i="4"/>
  <c r="M5589" i="4" s="1"/>
  <c r="V5588" i="4"/>
  <c r="S5588" i="4"/>
  <c r="X5588" i="4" s="1"/>
  <c r="Y5588" i="4" s="1"/>
  <c r="P5588" i="4"/>
  <c r="L5588" i="4"/>
  <c r="K5588" i="4"/>
  <c r="V5587" i="4"/>
  <c r="S5587" i="4"/>
  <c r="X5587" i="4" s="1"/>
  <c r="P5587" i="4"/>
  <c r="K5587" i="4"/>
  <c r="M5587" i="4" s="1"/>
  <c r="V5586" i="4"/>
  <c r="S5586" i="4"/>
  <c r="T5586" i="4" s="1"/>
  <c r="P5586" i="4"/>
  <c r="K5586" i="4"/>
  <c r="M5586" i="4" s="1"/>
  <c r="V5585" i="4"/>
  <c r="S5585" i="4"/>
  <c r="T5585" i="4" s="1"/>
  <c r="P5585" i="4"/>
  <c r="K5585" i="4"/>
  <c r="M5585" i="4" s="1"/>
  <c r="V5584" i="4"/>
  <c r="S5584" i="4"/>
  <c r="T5584" i="4" s="1"/>
  <c r="P5584" i="4"/>
  <c r="K5584" i="4"/>
  <c r="M5584" i="4" s="1"/>
  <c r="V5583" i="4"/>
  <c r="S5583" i="4"/>
  <c r="X5583" i="4" s="1"/>
  <c r="Y5583" i="4" s="1"/>
  <c r="P5583" i="4"/>
  <c r="K5583" i="4"/>
  <c r="M5583" i="4" s="1"/>
  <c r="V5582" i="4"/>
  <c r="S5582" i="4"/>
  <c r="T5582" i="4" s="1"/>
  <c r="P5582" i="4"/>
  <c r="L5582" i="4"/>
  <c r="K5582" i="4"/>
  <c r="V5581" i="4"/>
  <c r="S5581" i="4"/>
  <c r="T5581" i="4" s="1"/>
  <c r="P5581" i="4"/>
  <c r="L5581" i="4"/>
  <c r="K5581" i="4"/>
  <c r="V5580" i="4"/>
  <c r="S5580" i="4"/>
  <c r="T5580" i="4" s="1"/>
  <c r="P5580" i="4"/>
  <c r="K5580" i="4"/>
  <c r="M5580" i="4" s="1"/>
  <c r="V5579" i="4"/>
  <c r="S5579" i="4"/>
  <c r="T5579" i="4" s="1"/>
  <c r="P5579" i="4"/>
  <c r="L5579" i="4"/>
  <c r="K5579" i="4"/>
  <c r="V5578" i="4"/>
  <c r="S5578" i="4"/>
  <c r="T5578" i="4" s="1"/>
  <c r="P5578" i="4"/>
  <c r="L5578" i="4"/>
  <c r="K5578" i="4"/>
  <c r="V5577" i="4"/>
  <c r="S5577" i="4"/>
  <c r="T5577" i="4" s="1"/>
  <c r="P5577" i="4"/>
  <c r="L5577" i="4"/>
  <c r="K5577" i="4"/>
  <c r="V5576" i="4"/>
  <c r="S5576" i="4"/>
  <c r="T5576" i="4" s="1"/>
  <c r="P5576" i="4"/>
  <c r="L5576" i="4"/>
  <c r="K5576" i="4"/>
  <c r="V5575" i="4"/>
  <c r="S5575" i="4"/>
  <c r="T5575" i="4" s="1"/>
  <c r="P5575" i="4"/>
  <c r="K5575" i="4"/>
  <c r="M5575" i="4" s="1"/>
  <c r="V5574" i="4"/>
  <c r="S5574" i="4"/>
  <c r="T5574" i="4" s="1"/>
  <c r="P5574" i="4"/>
  <c r="L5574" i="4"/>
  <c r="K5574" i="4"/>
  <c r="V5573" i="4"/>
  <c r="S5573" i="4"/>
  <c r="T5573" i="4" s="1"/>
  <c r="P5573" i="4"/>
  <c r="L5573" i="4"/>
  <c r="K5573" i="4"/>
  <c r="V5572" i="4"/>
  <c r="S5572" i="4"/>
  <c r="T5572" i="4" s="1"/>
  <c r="P5572" i="4"/>
  <c r="L5572" i="4"/>
  <c r="K5572" i="4"/>
  <c r="V5571" i="4"/>
  <c r="S5571" i="4"/>
  <c r="T5571" i="4" s="1"/>
  <c r="P5571" i="4"/>
  <c r="K5571" i="4"/>
  <c r="M5571" i="4" s="1"/>
  <c r="V5570" i="4"/>
  <c r="S5570" i="4"/>
  <c r="T5570" i="4" s="1"/>
  <c r="P5570" i="4"/>
  <c r="L5570" i="4"/>
  <c r="K5570" i="4"/>
  <c r="V5569" i="4"/>
  <c r="S5569" i="4"/>
  <c r="T5569" i="4" s="1"/>
  <c r="P5569" i="4"/>
  <c r="L5569" i="4"/>
  <c r="K5569" i="4"/>
  <c r="V5568" i="4"/>
  <c r="S5568" i="4"/>
  <c r="T5568" i="4" s="1"/>
  <c r="P5568" i="4"/>
  <c r="L5568" i="4"/>
  <c r="K5568" i="4"/>
  <c r="V5567" i="4"/>
  <c r="S5567" i="4"/>
  <c r="T5567" i="4" s="1"/>
  <c r="P5567" i="4"/>
  <c r="L5567" i="4"/>
  <c r="K5567" i="4"/>
  <c r="V5566" i="4"/>
  <c r="S5566" i="4"/>
  <c r="T5566" i="4" s="1"/>
  <c r="P5566" i="4"/>
  <c r="K5566" i="4"/>
  <c r="M5566" i="4" s="1"/>
  <c r="V5565" i="4"/>
  <c r="S5565" i="4"/>
  <c r="T5565" i="4" s="1"/>
  <c r="P5565" i="4"/>
  <c r="L5565" i="4"/>
  <c r="K5565" i="4"/>
  <c r="V5564" i="4"/>
  <c r="S5564" i="4"/>
  <c r="T5564" i="4" s="1"/>
  <c r="P5564" i="4"/>
  <c r="L5564" i="4"/>
  <c r="K5564" i="4"/>
  <c r="V5563" i="4"/>
  <c r="S5563" i="4"/>
  <c r="T5563" i="4" s="1"/>
  <c r="P5563" i="4"/>
  <c r="K5563" i="4"/>
  <c r="M5563" i="4" s="1"/>
  <c r="V5562" i="4"/>
  <c r="S5562" i="4"/>
  <c r="T5562" i="4" s="1"/>
  <c r="P5562" i="4"/>
  <c r="L5562" i="4"/>
  <c r="K5562" i="4"/>
  <c r="V5561" i="4"/>
  <c r="S5561" i="4"/>
  <c r="X5561" i="4" s="1"/>
  <c r="Y5561" i="4" s="1"/>
  <c r="P5561" i="4"/>
  <c r="K5561" i="4"/>
  <c r="M5561" i="4" s="1"/>
  <c r="V5560" i="4"/>
  <c r="X5560" i="4" s="1"/>
  <c r="Y5560" i="4" s="1"/>
  <c r="S5560" i="4"/>
  <c r="T5560" i="4" s="1"/>
  <c r="P5560" i="4"/>
  <c r="L5560" i="4"/>
  <c r="K5560" i="4"/>
  <c r="V5559" i="4"/>
  <c r="S5559" i="4"/>
  <c r="X5559" i="4" s="1"/>
  <c r="Y5559" i="4" s="1"/>
  <c r="P5559" i="4"/>
  <c r="K5559" i="4"/>
  <c r="M5559" i="4" s="1"/>
  <c r="V5558" i="4"/>
  <c r="S5558" i="4"/>
  <c r="T5558" i="4" s="1"/>
  <c r="P5558" i="4"/>
  <c r="L5558" i="4"/>
  <c r="K5558" i="4"/>
  <c r="V5557" i="4"/>
  <c r="S5557" i="4"/>
  <c r="T5557" i="4" s="1"/>
  <c r="P5557" i="4"/>
  <c r="K5557" i="4"/>
  <c r="M5557" i="4" s="1"/>
  <c r="V5556" i="4"/>
  <c r="S5556" i="4"/>
  <c r="T5556" i="4" s="1"/>
  <c r="P5556" i="4"/>
  <c r="L5556" i="4"/>
  <c r="K5556" i="4"/>
  <c r="V5555" i="4"/>
  <c r="S5555" i="4"/>
  <c r="T5555" i="4" s="1"/>
  <c r="P5555" i="4"/>
  <c r="K5555" i="4"/>
  <c r="M5555" i="4" s="1"/>
  <c r="V5554" i="4"/>
  <c r="S5554" i="4"/>
  <c r="T5554" i="4" s="1"/>
  <c r="P5554" i="4"/>
  <c r="L5554" i="4"/>
  <c r="K5554" i="4"/>
  <c r="V5553" i="4"/>
  <c r="S5553" i="4"/>
  <c r="T5553" i="4" s="1"/>
  <c r="P5553" i="4"/>
  <c r="L5553" i="4"/>
  <c r="K5553" i="4"/>
  <c r="V5552" i="4"/>
  <c r="S5552" i="4"/>
  <c r="T5552" i="4" s="1"/>
  <c r="P5552" i="4"/>
  <c r="K5552" i="4"/>
  <c r="M5552" i="4" s="1"/>
  <c r="V5551" i="4"/>
  <c r="S5551" i="4"/>
  <c r="T5551" i="4" s="1"/>
  <c r="P5551" i="4"/>
  <c r="K5551" i="4"/>
  <c r="M5551" i="4" s="1"/>
  <c r="V5550" i="4"/>
  <c r="S5550" i="4"/>
  <c r="X5550" i="4" s="1"/>
  <c r="Y5550" i="4" s="1"/>
  <c r="P5550" i="4"/>
  <c r="K5550" i="4"/>
  <c r="M5550" i="4" s="1"/>
  <c r="V5549" i="4"/>
  <c r="S5549" i="4"/>
  <c r="X5549" i="4" s="1"/>
  <c r="Y5549" i="4" s="1"/>
  <c r="P5549" i="4"/>
  <c r="K5549" i="4"/>
  <c r="M5549" i="4" s="1"/>
  <c r="V5548" i="4"/>
  <c r="X5548" i="4" s="1"/>
  <c r="Y5548" i="4" s="1"/>
  <c r="S5548" i="4"/>
  <c r="P5548" i="4"/>
  <c r="L5548" i="4"/>
  <c r="K5548" i="4"/>
  <c r="V5547" i="4"/>
  <c r="S5547" i="4"/>
  <c r="X5547" i="4" s="1"/>
  <c r="Y5547" i="4" s="1"/>
  <c r="P5547" i="4"/>
  <c r="K5547" i="4"/>
  <c r="M5547" i="4" s="1"/>
  <c r="V5546" i="4"/>
  <c r="S5546" i="4"/>
  <c r="X5546" i="4" s="1"/>
  <c r="Y5546" i="4" s="1"/>
  <c r="P5546" i="4"/>
  <c r="L5546" i="4"/>
  <c r="K5546" i="4"/>
  <c r="V5545" i="4"/>
  <c r="S5545" i="4"/>
  <c r="T5545" i="4" s="1"/>
  <c r="P5545" i="4"/>
  <c r="K5545" i="4"/>
  <c r="M5545" i="4" s="1"/>
  <c r="V5544" i="4"/>
  <c r="X5544" i="4" s="1"/>
  <c r="Y5544" i="4" s="1"/>
  <c r="S5544" i="4"/>
  <c r="T5544" i="4" s="1"/>
  <c r="P5544" i="4"/>
  <c r="L5544" i="4"/>
  <c r="K5544" i="4"/>
  <c r="V5543" i="4"/>
  <c r="S5543" i="4"/>
  <c r="X5543" i="4" s="1"/>
  <c r="Y5543" i="4" s="1"/>
  <c r="P5543" i="4"/>
  <c r="L5543" i="4"/>
  <c r="K5543" i="4"/>
  <c r="V5542" i="4"/>
  <c r="S5542" i="4"/>
  <c r="X5542" i="4" s="1"/>
  <c r="Y5542" i="4" s="1"/>
  <c r="P5542" i="4"/>
  <c r="L5542" i="4"/>
  <c r="K5542" i="4"/>
  <c r="V5541" i="4"/>
  <c r="X5541" i="4" s="1"/>
  <c r="Y5541" i="4" s="1"/>
  <c r="S5541" i="4"/>
  <c r="T5541" i="4" s="1"/>
  <c r="P5541" i="4"/>
  <c r="L5541" i="4"/>
  <c r="K5541" i="4"/>
  <c r="V5540" i="4"/>
  <c r="S5540" i="4"/>
  <c r="P5540" i="4"/>
  <c r="L5540" i="4"/>
  <c r="K5540" i="4"/>
  <c r="V5539" i="4"/>
  <c r="S5539" i="4"/>
  <c r="P5539" i="4"/>
  <c r="L5539" i="4"/>
  <c r="K5539" i="4"/>
  <c r="V5538" i="4"/>
  <c r="S5538" i="4"/>
  <c r="P5538" i="4"/>
  <c r="L5538" i="4"/>
  <c r="K5538" i="4"/>
  <c r="V5537" i="4"/>
  <c r="S5537" i="4"/>
  <c r="P5537" i="4"/>
  <c r="L5537" i="4"/>
  <c r="K5537" i="4"/>
  <c r="V5536" i="4"/>
  <c r="S5536" i="4"/>
  <c r="P5536" i="4"/>
  <c r="L5536" i="4"/>
  <c r="K5536" i="4"/>
  <c r="V5535" i="4"/>
  <c r="S5535" i="4"/>
  <c r="P5535" i="4"/>
  <c r="L5535" i="4"/>
  <c r="K5535" i="4"/>
  <c r="V5534" i="4"/>
  <c r="S5534" i="4"/>
  <c r="P5534" i="4"/>
  <c r="L5534" i="4"/>
  <c r="K5534" i="4"/>
  <c r="V5533" i="4"/>
  <c r="S5533" i="4"/>
  <c r="P5533" i="4"/>
  <c r="L5533" i="4"/>
  <c r="K5533" i="4"/>
  <c r="V5532" i="4"/>
  <c r="S5532" i="4"/>
  <c r="P5532" i="4"/>
  <c r="L5532" i="4"/>
  <c r="K5532" i="4"/>
  <c r="V5531" i="4"/>
  <c r="S5531" i="4"/>
  <c r="T5531" i="4" s="1"/>
  <c r="P5531" i="4"/>
  <c r="L5531" i="4"/>
  <c r="K5531" i="4"/>
  <c r="V5530" i="4"/>
  <c r="S5530" i="4"/>
  <c r="P5530" i="4"/>
  <c r="L5530" i="4"/>
  <c r="K5530" i="4"/>
  <c r="V5529" i="4"/>
  <c r="S5529" i="4"/>
  <c r="P5529" i="4"/>
  <c r="K5529" i="4"/>
  <c r="M5529" i="4" s="1"/>
  <c r="V5528" i="4"/>
  <c r="S5528" i="4"/>
  <c r="T5528" i="4" s="1"/>
  <c r="P5528" i="4"/>
  <c r="L5528" i="4"/>
  <c r="K5528" i="4"/>
  <c r="V5527" i="4"/>
  <c r="S5527" i="4"/>
  <c r="T5527" i="4" s="1"/>
  <c r="P5527" i="4"/>
  <c r="L5527" i="4"/>
  <c r="K5527" i="4"/>
  <c r="V5526" i="4"/>
  <c r="S5526" i="4"/>
  <c r="T5526" i="4" s="1"/>
  <c r="P5526" i="4"/>
  <c r="L5526" i="4"/>
  <c r="K5526" i="4"/>
  <c r="V5525" i="4"/>
  <c r="S5525" i="4"/>
  <c r="T5525" i="4" s="1"/>
  <c r="P5525" i="4"/>
  <c r="K5525" i="4"/>
  <c r="M5525" i="4" s="1"/>
  <c r="V5524" i="4"/>
  <c r="S5524" i="4"/>
  <c r="P5524" i="4"/>
  <c r="L5524" i="4"/>
  <c r="K5524" i="4"/>
  <c r="V5523" i="4"/>
  <c r="S5523" i="4"/>
  <c r="P5523" i="4"/>
  <c r="K5523" i="4"/>
  <c r="M5523" i="4" s="1"/>
  <c r="V5522" i="4"/>
  <c r="S5522" i="4"/>
  <c r="P5522" i="4"/>
  <c r="L5522" i="4"/>
  <c r="K5522" i="4"/>
  <c r="V5521" i="4"/>
  <c r="S5521" i="4"/>
  <c r="P5521" i="4"/>
  <c r="K5521" i="4"/>
  <c r="M5521" i="4" s="1"/>
  <c r="V5520" i="4"/>
  <c r="S5520" i="4"/>
  <c r="P5520" i="4"/>
  <c r="L5520" i="4"/>
  <c r="K5520" i="4"/>
  <c r="V5519" i="4"/>
  <c r="S5519" i="4"/>
  <c r="P5519" i="4"/>
  <c r="L5519" i="4"/>
  <c r="K5519" i="4"/>
  <c r="V5518" i="4"/>
  <c r="S5518" i="4"/>
  <c r="P5518" i="4"/>
  <c r="K5518" i="4"/>
  <c r="M5518" i="4" s="1"/>
  <c r="V5517" i="4"/>
  <c r="X5517" i="4" s="1"/>
  <c r="Y5517" i="4" s="1"/>
  <c r="S5517" i="4"/>
  <c r="T5517" i="4" s="1"/>
  <c r="P5517" i="4"/>
  <c r="L5517" i="4"/>
  <c r="K5517" i="4"/>
  <c r="V5516" i="4"/>
  <c r="S5516" i="4"/>
  <c r="P5516" i="4"/>
  <c r="L5516" i="4"/>
  <c r="K5516" i="4"/>
  <c r="V5515" i="4"/>
  <c r="S5515" i="4"/>
  <c r="P5515" i="4"/>
  <c r="K5515" i="4"/>
  <c r="M5515" i="4" s="1"/>
  <c r="V5514" i="4"/>
  <c r="S5514" i="4"/>
  <c r="T5514" i="4" s="1"/>
  <c r="P5514" i="4"/>
  <c r="K5514" i="4"/>
  <c r="M5514" i="4" s="1"/>
  <c r="V5513" i="4"/>
  <c r="S5513" i="4"/>
  <c r="T5513" i="4" s="1"/>
  <c r="P5513" i="4"/>
  <c r="K5513" i="4"/>
  <c r="M5513" i="4" s="1"/>
  <c r="V5512" i="4"/>
  <c r="S5512" i="4"/>
  <c r="T5512" i="4" s="1"/>
  <c r="P5512" i="4"/>
  <c r="L5512" i="4"/>
  <c r="K5512" i="4"/>
  <c r="V5511" i="4"/>
  <c r="S5511" i="4"/>
  <c r="T5511" i="4" s="1"/>
  <c r="P5511" i="4"/>
  <c r="L5511" i="4"/>
  <c r="K5511" i="4"/>
  <c r="V5510" i="4"/>
  <c r="S5510" i="4"/>
  <c r="T5510" i="4" s="1"/>
  <c r="P5510" i="4"/>
  <c r="K5510" i="4"/>
  <c r="M5510" i="4" s="1"/>
  <c r="V5509" i="4"/>
  <c r="S5509" i="4"/>
  <c r="T5509" i="4" s="1"/>
  <c r="P5509" i="4"/>
  <c r="L5509" i="4"/>
  <c r="K5509" i="4"/>
  <c r="V5508" i="4"/>
  <c r="S5508" i="4"/>
  <c r="T5508" i="4" s="1"/>
  <c r="P5508" i="4"/>
  <c r="L5508" i="4"/>
  <c r="K5508" i="4"/>
  <c r="V5507" i="4"/>
  <c r="S5507" i="4"/>
  <c r="T5507" i="4" s="1"/>
  <c r="P5507" i="4"/>
  <c r="L5507" i="4"/>
  <c r="K5507" i="4"/>
  <c r="V5506" i="4"/>
  <c r="S5506" i="4"/>
  <c r="T5506" i="4" s="1"/>
  <c r="P5506" i="4"/>
  <c r="L5506" i="4"/>
  <c r="K5506" i="4"/>
  <c r="V5505" i="4"/>
  <c r="S5505" i="4"/>
  <c r="T5505" i="4" s="1"/>
  <c r="P5505" i="4"/>
  <c r="K5505" i="4"/>
  <c r="M5505" i="4" s="1"/>
  <c r="V5504" i="4"/>
  <c r="S5504" i="4"/>
  <c r="T5504" i="4" s="1"/>
  <c r="P5504" i="4"/>
  <c r="L5504" i="4"/>
  <c r="K5504" i="4"/>
  <c r="V5503" i="4"/>
  <c r="S5503" i="4"/>
  <c r="T5503" i="4" s="1"/>
  <c r="P5503" i="4"/>
  <c r="L5503" i="4"/>
  <c r="K5503" i="4"/>
  <c r="V5502" i="4"/>
  <c r="S5502" i="4"/>
  <c r="P5502" i="4"/>
  <c r="K5502" i="4"/>
  <c r="M5502" i="4" s="1"/>
  <c r="V5501" i="4"/>
  <c r="S5501" i="4"/>
  <c r="P5501" i="4"/>
  <c r="K5501" i="4"/>
  <c r="M5501" i="4" s="1"/>
  <c r="V5500" i="4"/>
  <c r="S5500" i="4"/>
  <c r="P5500" i="4"/>
  <c r="K5500" i="4"/>
  <c r="M5500" i="4" s="1"/>
  <c r="V5499" i="4"/>
  <c r="S5499" i="4"/>
  <c r="P5499" i="4"/>
  <c r="L5499" i="4"/>
  <c r="K5499" i="4"/>
  <c r="V5498" i="4"/>
  <c r="S5498" i="4"/>
  <c r="T5498" i="4" s="1"/>
  <c r="P5498" i="4"/>
  <c r="L5498" i="4"/>
  <c r="K5498" i="4"/>
  <c r="V5497" i="4"/>
  <c r="S5497" i="4"/>
  <c r="T5497" i="4" s="1"/>
  <c r="P5497" i="4"/>
  <c r="K5497" i="4"/>
  <c r="M5497" i="4" s="1"/>
  <c r="V5496" i="4"/>
  <c r="S5496" i="4"/>
  <c r="T5496" i="4" s="1"/>
  <c r="P5496" i="4"/>
  <c r="L5496" i="4"/>
  <c r="K5496" i="4"/>
  <c r="V5495" i="4"/>
  <c r="S5495" i="4"/>
  <c r="T5495" i="4" s="1"/>
  <c r="P5495" i="4"/>
  <c r="K5495" i="4"/>
  <c r="M5495" i="4" s="1"/>
  <c r="V5494" i="4"/>
  <c r="S5494" i="4"/>
  <c r="T5494" i="4" s="1"/>
  <c r="P5494" i="4"/>
  <c r="K5494" i="4"/>
  <c r="M5494" i="4" s="1"/>
  <c r="V5493" i="4"/>
  <c r="S5493" i="4"/>
  <c r="T5493" i="4" s="1"/>
  <c r="P5493" i="4"/>
  <c r="K5493" i="4"/>
  <c r="M5493" i="4" s="1"/>
  <c r="V5492" i="4"/>
  <c r="S5492" i="4"/>
  <c r="T5492" i="4" s="1"/>
  <c r="P5492" i="4"/>
  <c r="K5492" i="4"/>
  <c r="M5492" i="4" s="1"/>
  <c r="V5491" i="4"/>
  <c r="S5491" i="4"/>
  <c r="P5491" i="4"/>
  <c r="K5491" i="4"/>
  <c r="M5491" i="4" s="1"/>
  <c r="V5490" i="4"/>
  <c r="S5490" i="4"/>
  <c r="T5490" i="4" s="1"/>
  <c r="P5490" i="4"/>
  <c r="K5490" i="4"/>
  <c r="M5490" i="4" s="1"/>
  <c r="V5489" i="4"/>
  <c r="S5489" i="4"/>
  <c r="P5489" i="4"/>
  <c r="K5489" i="4"/>
  <c r="M5489" i="4" s="1"/>
  <c r="V5488" i="4"/>
  <c r="S5488" i="4"/>
  <c r="P5488" i="4"/>
  <c r="L5488" i="4"/>
  <c r="K5488" i="4"/>
  <c r="V5487" i="4"/>
  <c r="S5487" i="4"/>
  <c r="T5487" i="4" s="1"/>
  <c r="P5487" i="4"/>
  <c r="K5487" i="4"/>
  <c r="M5487" i="4" s="1"/>
  <c r="V5486" i="4"/>
  <c r="X5486" i="4" s="1"/>
  <c r="Y5486" i="4" s="1"/>
  <c r="S5486" i="4"/>
  <c r="T5486" i="4" s="1"/>
  <c r="P5486" i="4"/>
  <c r="L5486" i="4"/>
  <c r="K5486" i="4"/>
  <c r="V5485" i="4"/>
  <c r="S5485" i="4"/>
  <c r="P5485" i="4"/>
  <c r="K5485" i="4"/>
  <c r="M5485" i="4" s="1"/>
  <c r="V5484" i="4"/>
  <c r="S5484" i="4"/>
  <c r="P5484" i="4"/>
  <c r="L5484" i="4"/>
  <c r="K5484" i="4"/>
  <c r="V5483" i="4"/>
  <c r="S5483" i="4"/>
  <c r="T5483" i="4" s="1"/>
  <c r="P5483" i="4"/>
  <c r="L5483" i="4"/>
  <c r="K5483" i="4"/>
  <c r="V5482" i="4"/>
  <c r="X5482" i="4" s="1"/>
  <c r="Y5482" i="4" s="1"/>
  <c r="S5482" i="4"/>
  <c r="T5482" i="4" s="1"/>
  <c r="P5482" i="4"/>
  <c r="L5482" i="4"/>
  <c r="K5482" i="4"/>
  <c r="V5481" i="4"/>
  <c r="X5481" i="4" s="1"/>
  <c r="Y5481" i="4" s="1"/>
  <c r="S5481" i="4"/>
  <c r="T5481" i="4" s="1"/>
  <c r="P5481" i="4"/>
  <c r="L5481" i="4"/>
  <c r="K5481" i="4"/>
  <c r="V5480" i="4"/>
  <c r="S5480" i="4"/>
  <c r="T5480" i="4" s="1"/>
  <c r="P5480" i="4"/>
  <c r="L5480" i="4"/>
  <c r="K5480" i="4"/>
  <c r="V5479" i="4"/>
  <c r="S5479" i="4"/>
  <c r="T5479" i="4" s="1"/>
  <c r="P5479" i="4"/>
  <c r="L5479" i="4"/>
  <c r="K5479" i="4"/>
  <c r="V5478" i="4"/>
  <c r="S5478" i="4"/>
  <c r="T5478" i="4" s="1"/>
  <c r="P5478" i="4"/>
  <c r="K5478" i="4"/>
  <c r="M5478" i="4" s="1"/>
  <c r="V5477" i="4"/>
  <c r="S5477" i="4"/>
  <c r="P5477" i="4"/>
  <c r="L5477" i="4"/>
  <c r="K5477" i="4"/>
  <c r="V5476" i="4"/>
  <c r="S5476" i="4"/>
  <c r="P5476" i="4"/>
  <c r="K5476" i="4"/>
  <c r="M5476" i="4" s="1"/>
  <c r="V5475" i="4"/>
  <c r="S5475" i="4"/>
  <c r="P5475" i="4"/>
  <c r="K5475" i="4"/>
  <c r="M5475" i="4" s="1"/>
  <c r="V5474" i="4"/>
  <c r="S5474" i="4"/>
  <c r="P5474" i="4"/>
  <c r="L5474" i="4"/>
  <c r="K5474" i="4"/>
  <c r="V5473" i="4"/>
  <c r="S5473" i="4"/>
  <c r="P5473" i="4"/>
  <c r="L5473" i="4"/>
  <c r="K5473" i="4"/>
  <c r="V5472" i="4"/>
  <c r="S5472" i="4"/>
  <c r="P5472" i="4"/>
  <c r="K5472" i="4"/>
  <c r="M5472" i="4" s="1"/>
  <c r="V5471" i="4"/>
  <c r="S5471" i="4"/>
  <c r="T5471" i="4" s="1"/>
  <c r="P5471" i="4"/>
  <c r="L5471" i="4"/>
  <c r="K5471" i="4"/>
  <c r="V5470" i="4"/>
  <c r="S5470" i="4"/>
  <c r="T5470" i="4" s="1"/>
  <c r="P5470" i="4"/>
  <c r="K5470" i="4"/>
  <c r="M5470" i="4" s="1"/>
  <c r="V5469" i="4"/>
  <c r="S5469" i="4"/>
  <c r="T5469" i="4" s="1"/>
  <c r="P5469" i="4"/>
  <c r="L5469" i="4"/>
  <c r="K5469" i="4"/>
  <c r="V5468" i="4"/>
  <c r="S5468" i="4"/>
  <c r="T5468" i="4" s="1"/>
  <c r="P5468" i="4"/>
  <c r="K5468" i="4"/>
  <c r="M5468" i="4" s="1"/>
  <c r="V5467" i="4"/>
  <c r="S5467" i="4"/>
  <c r="T5467" i="4" s="1"/>
  <c r="P5467" i="4"/>
  <c r="L5467" i="4"/>
  <c r="K5467" i="4"/>
  <c r="V5466" i="4"/>
  <c r="S5466" i="4"/>
  <c r="T5466" i="4" s="1"/>
  <c r="P5466" i="4"/>
  <c r="L5466" i="4"/>
  <c r="K5466" i="4"/>
  <c r="V5465" i="4"/>
  <c r="S5465" i="4"/>
  <c r="T5465" i="4" s="1"/>
  <c r="P5465" i="4"/>
  <c r="K5465" i="4"/>
  <c r="M5465" i="4" s="1"/>
  <c r="V5464" i="4"/>
  <c r="S5464" i="4"/>
  <c r="P5464" i="4"/>
  <c r="K5464" i="4"/>
  <c r="M5464" i="4" s="1"/>
  <c r="V5463" i="4"/>
  <c r="S5463" i="4"/>
  <c r="T5463" i="4" s="1"/>
  <c r="P5463" i="4"/>
  <c r="L5463" i="4"/>
  <c r="K5463" i="4"/>
  <c r="V5462" i="4"/>
  <c r="S5462" i="4"/>
  <c r="T5462" i="4" s="1"/>
  <c r="P5462" i="4"/>
  <c r="K5462" i="4"/>
  <c r="M5462" i="4" s="1"/>
  <c r="V5461" i="4"/>
  <c r="S5461" i="4"/>
  <c r="P5461" i="4"/>
  <c r="L5461" i="4"/>
  <c r="K5461" i="4"/>
  <c r="V5460" i="4"/>
  <c r="S5460" i="4"/>
  <c r="P5460" i="4"/>
  <c r="K5460" i="4"/>
  <c r="M5460" i="4" s="1"/>
  <c r="V5459" i="4"/>
  <c r="S5459" i="4"/>
  <c r="T5459" i="4" s="1"/>
  <c r="P5459" i="4"/>
  <c r="L5459" i="4"/>
  <c r="K5459" i="4"/>
  <c r="V5458" i="4"/>
  <c r="S5458" i="4"/>
  <c r="T5458" i="4" s="1"/>
  <c r="P5458" i="4"/>
  <c r="L5458" i="4"/>
  <c r="K5458" i="4"/>
  <c r="V5457" i="4"/>
  <c r="S5457" i="4"/>
  <c r="T5457" i="4" s="1"/>
  <c r="P5457" i="4"/>
  <c r="L5457" i="4"/>
  <c r="K5457" i="4"/>
  <c r="V5456" i="4"/>
  <c r="X5456" i="4" s="1"/>
  <c r="Y5456" i="4" s="1"/>
  <c r="S5456" i="4"/>
  <c r="T5456" i="4" s="1"/>
  <c r="P5456" i="4"/>
  <c r="L5456" i="4"/>
  <c r="K5456" i="4"/>
  <c r="V5455" i="4"/>
  <c r="S5455" i="4"/>
  <c r="T5455" i="4" s="1"/>
  <c r="P5455" i="4"/>
  <c r="K5455" i="4"/>
  <c r="M5455" i="4" s="1"/>
  <c r="V5454" i="4"/>
  <c r="S5454" i="4"/>
  <c r="T5454" i="4" s="1"/>
  <c r="P5454" i="4"/>
  <c r="K5454" i="4"/>
  <c r="M5454" i="4" s="1"/>
  <c r="V5453" i="4"/>
  <c r="S5453" i="4"/>
  <c r="T5453" i="4" s="1"/>
  <c r="P5453" i="4"/>
  <c r="L5453" i="4"/>
  <c r="K5453" i="4"/>
  <c r="V5452" i="4"/>
  <c r="S5452" i="4"/>
  <c r="P5452" i="4"/>
  <c r="L5452" i="4"/>
  <c r="K5452" i="4"/>
  <c r="V5451" i="4"/>
  <c r="S5451" i="4"/>
  <c r="P5451" i="4"/>
  <c r="K5451" i="4"/>
  <c r="M5451" i="4" s="1"/>
  <c r="V5450" i="4"/>
  <c r="S5450" i="4"/>
  <c r="P5450" i="4"/>
  <c r="L5450" i="4"/>
  <c r="K5450" i="4"/>
  <c r="V5449" i="4"/>
  <c r="S5449" i="4"/>
  <c r="P5449" i="4"/>
  <c r="K5449" i="4"/>
  <c r="M5449" i="4" s="1"/>
  <c r="V5448" i="4"/>
  <c r="S5448" i="4"/>
  <c r="T5448" i="4" s="1"/>
  <c r="P5448" i="4"/>
  <c r="L5448" i="4"/>
  <c r="K5448" i="4"/>
  <c r="V5447" i="4"/>
  <c r="S5447" i="4"/>
  <c r="T5447" i="4" s="1"/>
  <c r="P5447" i="4"/>
  <c r="L5447" i="4"/>
  <c r="K5447" i="4"/>
  <c r="V5446" i="4"/>
  <c r="S5446" i="4"/>
  <c r="T5446" i="4" s="1"/>
  <c r="P5446" i="4"/>
  <c r="L5446" i="4"/>
  <c r="K5446" i="4"/>
  <c r="V5445" i="4"/>
  <c r="S5445" i="4"/>
  <c r="T5445" i="4" s="1"/>
  <c r="P5445" i="4"/>
  <c r="L5445" i="4"/>
  <c r="K5445" i="4"/>
  <c r="V5444" i="4"/>
  <c r="X5444" i="4" s="1"/>
  <c r="Y5444" i="4" s="1"/>
  <c r="S5444" i="4"/>
  <c r="T5444" i="4" s="1"/>
  <c r="P5444" i="4"/>
  <c r="L5444" i="4"/>
  <c r="K5444" i="4"/>
  <c r="V5443" i="4"/>
  <c r="S5443" i="4"/>
  <c r="T5443" i="4" s="1"/>
  <c r="P5443" i="4"/>
  <c r="L5443" i="4"/>
  <c r="K5443" i="4"/>
  <c r="V5442" i="4"/>
  <c r="S5442" i="4"/>
  <c r="T5442" i="4" s="1"/>
  <c r="P5442" i="4"/>
  <c r="L5442" i="4"/>
  <c r="K5442" i="4"/>
  <c r="V5441" i="4"/>
  <c r="S5441" i="4"/>
  <c r="T5441" i="4" s="1"/>
  <c r="P5441" i="4"/>
  <c r="L5441" i="4"/>
  <c r="K5441" i="4"/>
  <c r="V5440" i="4"/>
  <c r="S5440" i="4"/>
  <c r="T5440" i="4" s="1"/>
  <c r="P5440" i="4"/>
  <c r="L5440" i="4"/>
  <c r="K5440" i="4"/>
  <c r="V5439" i="4"/>
  <c r="X5439" i="4" s="1"/>
  <c r="Y5439" i="4" s="1"/>
  <c r="S5439" i="4"/>
  <c r="T5439" i="4" s="1"/>
  <c r="P5439" i="4"/>
  <c r="L5439" i="4"/>
  <c r="K5439" i="4"/>
  <c r="V5438" i="4"/>
  <c r="S5438" i="4"/>
  <c r="T5438" i="4" s="1"/>
  <c r="P5438" i="4"/>
  <c r="K5438" i="4"/>
  <c r="M5438" i="4" s="1"/>
  <c r="V5437" i="4"/>
  <c r="S5437" i="4"/>
  <c r="P5437" i="4"/>
  <c r="K5437" i="4"/>
  <c r="M5437" i="4" s="1"/>
  <c r="V5436" i="4"/>
  <c r="X5436" i="4" s="1"/>
  <c r="Y5436" i="4" s="1"/>
  <c r="S5436" i="4"/>
  <c r="T5436" i="4" s="1"/>
  <c r="P5436" i="4"/>
  <c r="L5436" i="4"/>
  <c r="K5436" i="4"/>
  <c r="V5435" i="4"/>
  <c r="X5435" i="4" s="1"/>
  <c r="Y5435" i="4" s="1"/>
  <c r="S5435" i="4"/>
  <c r="T5435" i="4" s="1"/>
  <c r="P5435" i="4"/>
  <c r="L5435" i="4"/>
  <c r="K5435" i="4"/>
  <c r="V5434" i="4"/>
  <c r="S5434" i="4"/>
  <c r="P5434" i="4"/>
  <c r="L5434" i="4"/>
  <c r="K5434" i="4"/>
  <c r="V5433" i="4"/>
  <c r="S5433" i="4"/>
  <c r="T5433" i="4" s="1"/>
  <c r="P5433" i="4"/>
  <c r="K5433" i="4"/>
  <c r="M5433" i="4" s="1"/>
  <c r="V5432" i="4"/>
  <c r="S5432" i="4"/>
  <c r="T5432" i="4" s="1"/>
  <c r="P5432" i="4"/>
  <c r="K5432" i="4"/>
  <c r="M5432" i="4" s="1"/>
  <c r="V5431" i="4"/>
  <c r="S5431" i="4"/>
  <c r="P5431" i="4"/>
  <c r="K5431" i="4"/>
  <c r="M5431" i="4" s="1"/>
  <c r="V5430" i="4"/>
  <c r="S5430" i="4"/>
  <c r="T5430" i="4" s="1"/>
  <c r="P5430" i="4"/>
  <c r="L5430" i="4"/>
  <c r="K5430" i="4"/>
  <c r="V5429" i="4"/>
  <c r="S5429" i="4"/>
  <c r="T5429" i="4" s="1"/>
  <c r="P5429" i="4"/>
  <c r="K5429" i="4"/>
  <c r="M5429" i="4" s="1"/>
  <c r="V5428" i="4"/>
  <c r="S5428" i="4"/>
  <c r="T5428" i="4" s="1"/>
  <c r="P5428" i="4"/>
  <c r="K5428" i="4"/>
  <c r="M5428" i="4" s="1"/>
  <c r="V5427" i="4"/>
  <c r="S5427" i="4"/>
  <c r="P5427" i="4"/>
  <c r="L5427" i="4"/>
  <c r="K5427" i="4"/>
  <c r="V5426" i="4"/>
  <c r="S5426" i="4"/>
  <c r="P5426" i="4"/>
  <c r="L5426" i="4"/>
  <c r="K5426" i="4"/>
  <c r="V5425" i="4"/>
  <c r="S5425" i="4"/>
  <c r="P5425" i="4"/>
  <c r="L5425" i="4"/>
  <c r="K5425" i="4"/>
  <c r="V5424" i="4"/>
  <c r="S5424" i="4"/>
  <c r="T5424" i="4" s="1"/>
  <c r="P5424" i="4"/>
  <c r="K5424" i="4"/>
  <c r="M5424" i="4" s="1"/>
  <c r="V5423" i="4"/>
  <c r="S5423" i="4"/>
  <c r="T5423" i="4" s="1"/>
  <c r="P5423" i="4"/>
  <c r="L5423" i="4"/>
  <c r="K5423" i="4"/>
  <c r="V5422" i="4"/>
  <c r="S5422" i="4"/>
  <c r="P5422" i="4"/>
  <c r="K5422" i="4"/>
  <c r="M5422" i="4" s="1"/>
  <c r="V5421" i="4"/>
  <c r="S5421" i="4"/>
  <c r="P5421" i="4"/>
  <c r="K5421" i="4"/>
  <c r="M5421" i="4" s="1"/>
  <c r="V5420" i="4"/>
  <c r="S5420" i="4"/>
  <c r="T5420" i="4" s="1"/>
  <c r="P5420" i="4"/>
  <c r="K5420" i="4"/>
  <c r="M5420" i="4" s="1"/>
  <c r="V5419" i="4"/>
  <c r="S5419" i="4"/>
  <c r="T5419" i="4" s="1"/>
  <c r="P5419" i="4"/>
  <c r="L5419" i="4"/>
  <c r="K5419" i="4"/>
  <c r="V5418" i="4"/>
  <c r="S5418" i="4"/>
  <c r="T5418" i="4" s="1"/>
  <c r="P5418" i="4"/>
  <c r="L5418" i="4"/>
  <c r="K5418" i="4"/>
  <c r="V5417" i="4"/>
  <c r="S5417" i="4"/>
  <c r="T5417" i="4" s="1"/>
  <c r="P5417" i="4"/>
  <c r="L5417" i="4"/>
  <c r="K5417" i="4"/>
  <c r="V5416" i="4"/>
  <c r="S5416" i="4"/>
  <c r="T5416" i="4" s="1"/>
  <c r="P5416" i="4"/>
  <c r="K5416" i="4"/>
  <c r="M5416" i="4" s="1"/>
  <c r="V5415" i="4"/>
  <c r="S5415" i="4"/>
  <c r="T5415" i="4" s="1"/>
  <c r="P5415" i="4"/>
  <c r="K5415" i="4"/>
  <c r="M5415" i="4" s="1"/>
  <c r="V5414" i="4"/>
  <c r="S5414" i="4"/>
  <c r="T5414" i="4" s="1"/>
  <c r="P5414" i="4"/>
  <c r="L5414" i="4"/>
  <c r="K5414" i="4"/>
  <c r="V5413" i="4"/>
  <c r="S5413" i="4"/>
  <c r="T5413" i="4" s="1"/>
  <c r="P5413" i="4"/>
  <c r="L5413" i="4"/>
  <c r="K5413" i="4"/>
  <c r="V5412" i="4"/>
  <c r="S5412" i="4"/>
  <c r="T5412" i="4" s="1"/>
  <c r="P5412" i="4"/>
  <c r="L5412" i="4"/>
  <c r="K5412" i="4"/>
  <c r="V5411" i="4"/>
  <c r="S5411" i="4"/>
  <c r="T5411" i="4" s="1"/>
  <c r="P5411" i="4"/>
  <c r="L5411" i="4"/>
  <c r="K5411" i="4"/>
  <c r="V5410" i="4"/>
  <c r="S5410" i="4"/>
  <c r="T5410" i="4" s="1"/>
  <c r="P5410" i="4"/>
  <c r="L5410" i="4"/>
  <c r="K5410" i="4"/>
  <c r="V5409" i="4"/>
  <c r="S5409" i="4"/>
  <c r="P5409" i="4"/>
  <c r="L5409" i="4"/>
  <c r="K5409" i="4"/>
  <c r="V5408" i="4"/>
  <c r="X5408" i="4" s="1"/>
  <c r="Y5408" i="4" s="1"/>
  <c r="S5408" i="4"/>
  <c r="T5408" i="4" s="1"/>
  <c r="P5408" i="4"/>
  <c r="L5408" i="4"/>
  <c r="K5408" i="4"/>
  <c r="V5407" i="4"/>
  <c r="S5407" i="4"/>
  <c r="T5407" i="4" s="1"/>
  <c r="P5407" i="4"/>
  <c r="K5407" i="4"/>
  <c r="M5407" i="4" s="1"/>
  <c r="V5406" i="4"/>
  <c r="S5406" i="4"/>
  <c r="T5406" i="4" s="1"/>
  <c r="P5406" i="4"/>
  <c r="L5406" i="4"/>
  <c r="K5406" i="4"/>
  <c r="V5405" i="4"/>
  <c r="S5405" i="4"/>
  <c r="T5405" i="4" s="1"/>
  <c r="P5405" i="4"/>
  <c r="L5405" i="4"/>
  <c r="K5405" i="4"/>
  <c r="V5404" i="4"/>
  <c r="S5404" i="4"/>
  <c r="T5404" i="4" s="1"/>
  <c r="P5404" i="4"/>
  <c r="K5404" i="4"/>
  <c r="M5404" i="4" s="1"/>
  <c r="V5403" i="4"/>
  <c r="S5403" i="4"/>
  <c r="T5403" i="4" s="1"/>
  <c r="P5403" i="4"/>
  <c r="K5403" i="4"/>
  <c r="M5403" i="4" s="1"/>
  <c r="V5402" i="4"/>
  <c r="S5402" i="4"/>
  <c r="P5402" i="4"/>
  <c r="K5402" i="4"/>
  <c r="M5402" i="4" s="1"/>
  <c r="V5401" i="4"/>
  <c r="S5401" i="4"/>
  <c r="T5401" i="4" s="1"/>
  <c r="P5401" i="4"/>
  <c r="K5401" i="4"/>
  <c r="M5401" i="4" s="1"/>
  <c r="V5400" i="4"/>
  <c r="S5400" i="4"/>
  <c r="T5400" i="4" s="1"/>
  <c r="P5400" i="4"/>
  <c r="L5400" i="4"/>
  <c r="K5400" i="4"/>
  <c r="V5399" i="4"/>
  <c r="S5399" i="4"/>
  <c r="T5399" i="4" s="1"/>
  <c r="P5399" i="4"/>
  <c r="L5399" i="4"/>
  <c r="K5399" i="4"/>
  <c r="V5398" i="4"/>
  <c r="S5398" i="4"/>
  <c r="T5398" i="4" s="1"/>
  <c r="P5398" i="4"/>
  <c r="L5398" i="4"/>
  <c r="K5398" i="4"/>
  <c r="V5397" i="4"/>
  <c r="S5397" i="4"/>
  <c r="T5397" i="4" s="1"/>
  <c r="P5397" i="4"/>
  <c r="L5397" i="4"/>
  <c r="K5397" i="4"/>
  <c r="V5396" i="4"/>
  <c r="S5396" i="4"/>
  <c r="T5396" i="4" s="1"/>
  <c r="P5396" i="4"/>
  <c r="K5396" i="4"/>
  <c r="M5396" i="4" s="1"/>
  <c r="V5395" i="4"/>
  <c r="S5395" i="4"/>
  <c r="T5395" i="4" s="1"/>
  <c r="P5395" i="4"/>
  <c r="L5395" i="4"/>
  <c r="K5395" i="4"/>
  <c r="V5394" i="4"/>
  <c r="S5394" i="4"/>
  <c r="T5394" i="4" s="1"/>
  <c r="P5394" i="4"/>
  <c r="L5394" i="4"/>
  <c r="K5394" i="4"/>
  <c r="V5393" i="4"/>
  <c r="S5393" i="4"/>
  <c r="T5393" i="4" s="1"/>
  <c r="P5393" i="4"/>
  <c r="L5393" i="4"/>
  <c r="K5393" i="4"/>
  <c r="V5392" i="4"/>
  <c r="S5392" i="4"/>
  <c r="T5392" i="4" s="1"/>
  <c r="P5392" i="4"/>
  <c r="L5392" i="4"/>
  <c r="K5392" i="4"/>
  <c r="V5391" i="4"/>
  <c r="X5391" i="4" s="1"/>
  <c r="Y5391" i="4" s="1"/>
  <c r="S5391" i="4"/>
  <c r="T5391" i="4" s="1"/>
  <c r="P5391" i="4"/>
  <c r="L5391" i="4"/>
  <c r="K5391" i="4"/>
  <c r="V5390" i="4"/>
  <c r="S5390" i="4"/>
  <c r="P5390" i="4"/>
  <c r="L5390" i="4"/>
  <c r="K5390" i="4"/>
  <c r="V5389" i="4"/>
  <c r="S5389" i="4"/>
  <c r="P5389" i="4"/>
  <c r="K5389" i="4"/>
  <c r="M5389" i="4" s="1"/>
  <c r="V5388" i="4"/>
  <c r="S5388" i="4"/>
  <c r="T5388" i="4" s="1"/>
  <c r="P5388" i="4"/>
  <c r="K5388" i="4"/>
  <c r="M5388" i="4" s="1"/>
  <c r="V5387" i="4"/>
  <c r="S5387" i="4"/>
  <c r="T5387" i="4" s="1"/>
  <c r="P5387" i="4"/>
  <c r="L5387" i="4"/>
  <c r="K5387" i="4"/>
  <c r="V5386" i="4"/>
  <c r="S5386" i="4"/>
  <c r="T5386" i="4" s="1"/>
  <c r="P5386" i="4"/>
  <c r="K5386" i="4"/>
  <c r="M5386" i="4" s="1"/>
  <c r="V5385" i="4"/>
  <c r="S5385" i="4"/>
  <c r="T5385" i="4" s="1"/>
  <c r="P5385" i="4"/>
  <c r="L5385" i="4"/>
  <c r="K5385" i="4"/>
  <c r="V5384" i="4"/>
  <c r="S5384" i="4"/>
  <c r="T5384" i="4" s="1"/>
  <c r="P5384" i="4"/>
  <c r="K5384" i="4"/>
  <c r="M5384" i="4" s="1"/>
  <c r="V5383" i="4"/>
  <c r="S5383" i="4"/>
  <c r="T5383" i="4" s="1"/>
  <c r="P5383" i="4"/>
  <c r="K5383" i="4"/>
  <c r="M5383" i="4" s="1"/>
  <c r="V5382" i="4"/>
  <c r="S5382" i="4"/>
  <c r="T5382" i="4" s="1"/>
  <c r="P5382" i="4"/>
  <c r="L5382" i="4"/>
  <c r="K5382" i="4"/>
  <c r="V5381" i="4"/>
  <c r="S5381" i="4"/>
  <c r="T5381" i="4" s="1"/>
  <c r="P5381" i="4"/>
  <c r="L5381" i="4"/>
  <c r="K5381" i="4"/>
  <c r="V5380" i="4"/>
  <c r="S5380" i="4"/>
  <c r="P5380" i="4"/>
  <c r="K5380" i="4"/>
  <c r="M5380" i="4" s="1"/>
  <c r="V5379" i="4"/>
  <c r="S5379" i="4"/>
  <c r="P5379" i="4"/>
  <c r="K5379" i="4"/>
  <c r="M5379" i="4" s="1"/>
  <c r="V5378" i="4"/>
  <c r="S5378" i="4"/>
  <c r="T5378" i="4" s="1"/>
  <c r="P5378" i="4"/>
  <c r="K5378" i="4"/>
  <c r="M5378" i="4" s="1"/>
  <c r="V5377" i="4"/>
  <c r="S5377" i="4"/>
  <c r="T5377" i="4" s="1"/>
  <c r="P5377" i="4"/>
  <c r="K5377" i="4"/>
  <c r="M5377" i="4" s="1"/>
  <c r="V5376" i="4"/>
  <c r="S5376" i="4"/>
  <c r="T5376" i="4" s="1"/>
  <c r="P5376" i="4"/>
  <c r="K5376" i="4"/>
  <c r="M5376" i="4" s="1"/>
  <c r="V5375" i="4"/>
  <c r="S5375" i="4"/>
  <c r="T5375" i="4" s="1"/>
  <c r="P5375" i="4"/>
  <c r="L5375" i="4"/>
  <c r="K5375" i="4"/>
  <c r="V5374" i="4"/>
  <c r="S5374" i="4"/>
  <c r="T5374" i="4" s="1"/>
  <c r="P5374" i="4"/>
  <c r="K5374" i="4"/>
  <c r="M5374" i="4" s="1"/>
  <c r="V5373" i="4"/>
  <c r="S5373" i="4"/>
  <c r="P5373" i="4"/>
  <c r="K5373" i="4"/>
  <c r="M5373" i="4" s="1"/>
  <c r="V5372" i="4"/>
  <c r="S5372" i="4"/>
  <c r="P5372" i="4"/>
  <c r="L5372" i="4"/>
  <c r="K5372" i="4"/>
  <c r="V5371" i="4"/>
  <c r="S5371" i="4"/>
  <c r="P5371" i="4"/>
  <c r="K5371" i="4"/>
  <c r="M5371" i="4" s="1"/>
  <c r="V5370" i="4"/>
  <c r="S5370" i="4"/>
  <c r="P5370" i="4"/>
  <c r="K5370" i="4"/>
  <c r="M5370" i="4" s="1"/>
  <c r="V5369" i="4"/>
  <c r="S5369" i="4"/>
  <c r="T5369" i="4" s="1"/>
  <c r="P5369" i="4"/>
  <c r="L5369" i="4"/>
  <c r="K5369" i="4"/>
  <c r="V5368" i="4"/>
  <c r="S5368" i="4"/>
  <c r="T5368" i="4" s="1"/>
  <c r="P5368" i="4"/>
  <c r="K5368" i="4"/>
  <c r="M5368" i="4" s="1"/>
  <c r="V5367" i="4"/>
  <c r="S5367" i="4"/>
  <c r="T5367" i="4" s="1"/>
  <c r="P5367" i="4"/>
  <c r="L5367" i="4"/>
  <c r="K5367" i="4"/>
  <c r="V5366" i="4"/>
  <c r="S5366" i="4"/>
  <c r="T5366" i="4" s="1"/>
  <c r="P5366" i="4"/>
  <c r="L5366" i="4"/>
  <c r="K5366" i="4"/>
  <c r="V5365" i="4"/>
  <c r="S5365" i="4"/>
  <c r="T5365" i="4" s="1"/>
  <c r="P5365" i="4"/>
  <c r="L5365" i="4"/>
  <c r="K5365" i="4"/>
  <c r="V5364" i="4"/>
  <c r="X5364" i="4" s="1"/>
  <c r="Y5364" i="4" s="1"/>
  <c r="S5364" i="4"/>
  <c r="T5364" i="4" s="1"/>
  <c r="P5364" i="4"/>
  <c r="L5364" i="4"/>
  <c r="K5364" i="4"/>
  <c r="V5363" i="4"/>
  <c r="S5363" i="4"/>
  <c r="P5363" i="4"/>
  <c r="K5363" i="4"/>
  <c r="M5363" i="4" s="1"/>
  <c r="V5362" i="4"/>
  <c r="S5362" i="4"/>
  <c r="P5362" i="4"/>
  <c r="K5362" i="4"/>
  <c r="M5362" i="4" s="1"/>
  <c r="V5361" i="4"/>
  <c r="S5361" i="4"/>
  <c r="T5361" i="4" s="1"/>
  <c r="P5361" i="4"/>
  <c r="L5361" i="4"/>
  <c r="K5361" i="4"/>
  <c r="V5360" i="4"/>
  <c r="S5360" i="4"/>
  <c r="T5360" i="4" s="1"/>
  <c r="P5360" i="4"/>
  <c r="K5360" i="4"/>
  <c r="M5360" i="4" s="1"/>
  <c r="V5359" i="4"/>
  <c r="S5359" i="4"/>
  <c r="P5359" i="4"/>
  <c r="L5359" i="4"/>
  <c r="K5359" i="4"/>
  <c r="V5358" i="4"/>
  <c r="S5358" i="4"/>
  <c r="P5358" i="4"/>
  <c r="K5358" i="4"/>
  <c r="M5358" i="4" s="1"/>
  <c r="V5357" i="4"/>
  <c r="S5357" i="4"/>
  <c r="T5357" i="4" s="1"/>
  <c r="P5357" i="4"/>
  <c r="K5357" i="4"/>
  <c r="M5357" i="4" s="1"/>
  <c r="V5356" i="4"/>
  <c r="S5356" i="4"/>
  <c r="T5356" i="4" s="1"/>
  <c r="P5356" i="4"/>
  <c r="L5356" i="4"/>
  <c r="K5356" i="4"/>
  <c r="V5355" i="4"/>
  <c r="S5355" i="4"/>
  <c r="T5355" i="4" s="1"/>
  <c r="P5355" i="4"/>
  <c r="L5355" i="4"/>
  <c r="K5355" i="4"/>
  <c r="V5354" i="4"/>
  <c r="S5354" i="4"/>
  <c r="T5354" i="4" s="1"/>
  <c r="P5354" i="4"/>
  <c r="L5354" i="4"/>
  <c r="K5354" i="4"/>
  <c r="V5353" i="4"/>
  <c r="S5353" i="4"/>
  <c r="T5353" i="4" s="1"/>
  <c r="P5353" i="4"/>
  <c r="L5353" i="4"/>
  <c r="K5353" i="4"/>
  <c r="V5352" i="4"/>
  <c r="S5352" i="4"/>
  <c r="P5352" i="4"/>
  <c r="K5352" i="4"/>
  <c r="M5352" i="4" s="1"/>
  <c r="V5351" i="4"/>
  <c r="S5351" i="4"/>
  <c r="P5351" i="4"/>
  <c r="K5351" i="4"/>
  <c r="M5351" i="4" s="1"/>
  <c r="V5350" i="4"/>
  <c r="S5350" i="4"/>
  <c r="T5350" i="4" s="1"/>
  <c r="P5350" i="4"/>
  <c r="L5350" i="4"/>
  <c r="K5350" i="4"/>
  <c r="V5349" i="4"/>
  <c r="S5349" i="4"/>
  <c r="T5349" i="4" s="1"/>
  <c r="P5349" i="4"/>
  <c r="L5349" i="4"/>
  <c r="K5349" i="4"/>
  <c r="V5348" i="4"/>
  <c r="S5348" i="4"/>
  <c r="T5348" i="4" s="1"/>
  <c r="P5348" i="4"/>
  <c r="L5348" i="4"/>
  <c r="K5348" i="4"/>
  <c r="V5347" i="4"/>
  <c r="S5347" i="4"/>
  <c r="T5347" i="4" s="1"/>
  <c r="P5347" i="4"/>
  <c r="L5347" i="4"/>
  <c r="K5347" i="4"/>
  <c r="V5346" i="4"/>
  <c r="S5346" i="4"/>
  <c r="T5346" i="4" s="1"/>
  <c r="P5346" i="4"/>
  <c r="K5346" i="4"/>
  <c r="M5346" i="4" s="1"/>
  <c r="V5345" i="4"/>
  <c r="S5345" i="4"/>
  <c r="T5345" i="4" s="1"/>
  <c r="P5345" i="4"/>
  <c r="L5345" i="4"/>
  <c r="K5345" i="4"/>
  <c r="V5344" i="4"/>
  <c r="S5344" i="4"/>
  <c r="T5344" i="4" s="1"/>
  <c r="P5344" i="4"/>
  <c r="L5344" i="4"/>
  <c r="K5344" i="4"/>
  <c r="V5343" i="4"/>
  <c r="S5343" i="4"/>
  <c r="T5343" i="4" s="1"/>
  <c r="P5343" i="4"/>
  <c r="L5343" i="4"/>
  <c r="K5343" i="4"/>
  <c r="V5342" i="4"/>
  <c r="S5342" i="4"/>
  <c r="T5342" i="4" s="1"/>
  <c r="P5342" i="4"/>
  <c r="K5342" i="4"/>
  <c r="M5342" i="4" s="1"/>
  <c r="V5341" i="4"/>
  <c r="S5341" i="4"/>
  <c r="P5341" i="4"/>
  <c r="L5341" i="4"/>
  <c r="K5341" i="4"/>
  <c r="V5340" i="4"/>
  <c r="S5340" i="4"/>
  <c r="T5340" i="4" s="1"/>
  <c r="P5340" i="4"/>
  <c r="K5340" i="4"/>
  <c r="M5340" i="4" s="1"/>
  <c r="V5339" i="4"/>
  <c r="S5339" i="4"/>
  <c r="P5339" i="4"/>
  <c r="L5339" i="4"/>
  <c r="K5339" i="4"/>
  <c r="V5338" i="4"/>
  <c r="S5338" i="4"/>
  <c r="P5338" i="4"/>
  <c r="K5338" i="4"/>
  <c r="M5338" i="4" s="1"/>
  <c r="V5337" i="4"/>
  <c r="S5337" i="4"/>
  <c r="T5337" i="4" s="1"/>
  <c r="P5337" i="4"/>
  <c r="K5337" i="4"/>
  <c r="M5337" i="4" s="1"/>
  <c r="V5336" i="4"/>
  <c r="S5336" i="4"/>
  <c r="T5336" i="4" s="1"/>
  <c r="P5336" i="4"/>
  <c r="L5336" i="4"/>
  <c r="K5336" i="4"/>
  <c r="V5335" i="4"/>
  <c r="S5335" i="4"/>
  <c r="T5335" i="4" s="1"/>
  <c r="P5335" i="4"/>
  <c r="L5335" i="4"/>
  <c r="K5335" i="4"/>
  <c r="V5334" i="4"/>
  <c r="S5334" i="4"/>
  <c r="T5334" i="4" s="1"/>
  <c r="P5334" i="4"/>
  <c r="L5334" i="4"/>
  <c r="K5334" i="4"/>
  <c r="V5333" i="4"/>
  <c r="S5333" i="4"/>
  <c r="T5333" i="4" s="1"/>
  <c r="P5333" i="4"/>
  <c r="L5333" i="4"/>
  <c r="K5333" i="4"/>
  <c r="V5332" i="4"/>
  <c r="S5332" i="4"/>
  <c r="T5332" i="4" s="1"/>
  <c r="P5332" i="4"/>
  <c r="K5332" i="4"/>
  <c r="M5332" i="4" s="1"/>
  <c r="V5331" i="4"/>
  <c r="S5331" i="4"/>
  <c r="T5331" i="4" s="1"/>
  <c r="P5331" i="4"/>
  <c r="K5331" i="4"/>
  <c r="M5331" i="4" s="1"/>
  <c r="V5330" i="4"/>
  <c r="S5330" i="4"/>
  <c r="T5330" i="4" s="1"/>
  <c r="P5330" i="4"/>
  <c r="L5330" i="4"/>
  <c r="K5330" i="4"/>
  <c r="V5329" i="4"/>
  <c r="S5329" i="4"/>
  <c r="T5329" i="4" s="1"/>
  <c r="P5329" i="4"/>
  <c r="L5329" i="4"/>
  <c r="K5329" i="4"/>
  <c r="V5328" i="4"/>
  <c r="S5328" i="4"/>
  <c r="T5328" i="4" s="1"/>
  <c r="P5328" i="4"/>
  <c r="K5328" i="4"/>
  <c r="M5328" i="4" s="1"/>
  <c r="V5327" i="4"/>
  <c r="S5327" i="4"/>
  <c r="T5327" i="4" s="1"/>
  <c r="P5327" i="4"/>
  <c r="K5327" i="4"/>
  <c r="M5327" i="4" s="1"/>
  <c r="V5326" i="4"/>
  <c r="S5326" i="4"/>
  <c r="T5326" i="4" s="1"/>
  <c r="P5326" i="4"/>
  <c r="L5326" i="4"/>
  <c r="K5326" i="4"/>
  <c r="V5325" i="4"/>
  <c r="S5325" i="4"/>
  <c r="T5325" i="4" s="1"/>
  <c r="P5325" i="4"/>
  <c r="L5325" i="4"/>
  <c r="K5325" i="4"/>
  <c r="V5324" i="4"/>
  <c r="S5324" i="4"/>
  <c r="T5324" i="4" s="1"/>
  <c r="P5324" i="4"/>
  <c r="L5324" i="4"/>
  <c r="K5324" i="4"/>
  <c r="V5323" i="4"/>
  <c r="S5323" i="4"/>
  <c r="T5323" i="4" s="1"/>
  <c r="P5323" i="4"/>
  <c r="L5323" i="4"/>
  <c r="K5323" i="4"/>
  <c r="V5322" i="4"/>
  <c r="S5322" i="4"/>
  <c r="T5322" i="4" s="1"/>
  <c r="P5322" i="4"/>
  <c r="L5322" i="4"/>
  <c r="K5322" i="4"/>
  <c r="V5321" i="4"/>
  <c r="S5321" i="4"/>
  <c r="T5321" i="4" s="1"/>
  <c r="P5321" i="4"/>
  <c r="L5321" i="4"/>
  <c r="K5321" i="4"/>
  <c r="V5320" i="4"/>
  <c r="S5320" i="4"/>
  <c r="T5320" i="4" s="1"/>
  <c r="P5320" i="4"/>
  <c r="L5320" i="4"/>
  <c r="K5320" i="4"/>
  <c r="V5319" i="4"/>
  <c r="S5319" i="4"/>
  <c r="T5319" i="4" s="1"/>
  <c r="P5319" i="4"/>
  <c r="L5319" i="4"/>
  <c r="K5319" i="4"/>
  <c r="V5318" i="4"/>
  <c r="S5318" i="4"/>
  <c r="T5318" i="4" s="1"/>
  <c r="P5318" i="4"/>
  <c r="K5318" i="4"/>
  <c r="M5318" i="4" s="1"/>
  <c r="V5317" i="4"/>
  <c r="S5317" i="4"/>
  <c r="P5317" i="4"/>
  <c r="K5317" i="4"/>
  <c r="M5317" i="4" s="1"/>
  <c r="V5316" i="4"/>
  <c r="X5316" i="4" s="1"/>
  <c r="Y5316" i="4" s="1"/>
  <c r="S5316" i="4"/>
  <c r="T5316" i="4" s="1"/>
  <c r="P5316" i="4"/>
  <c r="L5316" i="4"/>
  <c r="K5316" i="4"/>
  <c r="V5315" i="4"/>
  <c r="X5315" i="4" s="1"/>
  <c r="Y5315" i="4" s="1"/>
  <c r="S5315" i="4"/>
  <c r="T5315" i="4" s="1"/>
  <c r="P5315" i="4"/>
  <c r="L5315" i="4"/>
  <c r="K5315" i="4"/>
  <c r="V5314" i="4"/>
  <c r="X5314" i="4" s="1"/>
  <c r="Y5314" i="4" s="1"/>
  <c r="S5314" i="4"/>
  <c r="T5314" i="4" s="1"/>
  <c r="P5314" i="4"/>
  <c r="L5314" i="4"/>
  <c r="K5314" i="4"/>
  <c r="V5313" i="4"/>
  <c r="S5313" i="4"/>
  <c r="T5313" i="4" s="1"/>
  <c r="P5313" i="4"/>
  <c r="L5313" i="4"/>
  <c r="K5313" i="4"/>
  <c r="V5312" i="4"/>
  <c r="S5312" i="4"/>
  <c r="T5312" i="4" s="1"/>
  <c r="P5312" i="4"/>
  <c r="K5312" i="4"/>
  <c r="M5312" i="4" s="1"/>
  <c r="V5311" i="4"/>
  <c r="S5311" i="4"/>
  <c r="T5311" i="4" s="1"/>
  <c r="P5311" i="4"/>
  <c r="L5311" i="4"/>
  <c r="K5311" i="4"/>
  <c r="V5310" i="4"/>
  <c r="S5310" i="4"/>
  <c r="T5310" i="4" s="1"/>
  <c r="P5310" i="4"/>
  <c r="K5310" i="4"/>
  <c r="M5310" i="4" s="1"/>
  <c r="V5309" i="4"/>
  <c r="S5309" i="4"/>
  <c r="P5309" i="4"/>
  <c r="L5309" i="4"/>
  <c r="K5309" i="4"/>
  <c r="V5308" i="4"/>
  <c r="S5308" i="4"/>
  <c r="P5308" i="4"/>
  <c r="L5308" i="4"/>
  <c r="K5308" i="4"/>
  <c r="V5307" i="4"/>
  <c r="S5307" i="4"/>
  <c r="P5307" i="4"/>
  <c r="L5307" i="4"/>
  <c r="K5307" i="4"/>
  <c r="V5306" i="4"/>
  <c r="S5306" i="4"/>
  <c r="P5306" i="4"/>
  <c r="L5306" i="4"/>
  <c r="K5306" i="4"/>
  <c r="V5305" i="4"/>
  <c r="S5305" i="4"/>
  <c r="P5305" i="4"/>
  <c r="K5305" i="4"/>
  <c r="M5305" i="4" s="1"/>
  <c r="V5304" i="4"/>
  <c r="S5304" i="4"/>
  <c r="T5304" i="4" s="1"/>
  <c r="P5304" i="4"/>
  <c r="L5304" i="4"/>
  <c r="K5304" i="4"/>
  <c r="V5303" i="4"/>
  <c r="S5303" i="4"/>
  <c r="T5303" i="4" s="1"/>
  <c r="P5303" i="4"/>
  <c r="K5303" i="4"/>
  <c r="M5303" i="4" s="1"/>
  <c r="V5302" i="4"/>
  <c r="S5302" i="4"/>
  <c r="T5302" i="4" s="1"/>
  <c r="P5302" i="4"/>
  <c r="K5302" i="4"/>
  <c r="M5302" i="4" s="1"/>
  <c r="V5301" i="4"/>
  <c r="S5301" i="4"/>
  <c r="T5301" i="4" s="1"/>
  <c r="P5301" i="4"/>
  <c r="L5301" i="4"/>
  <c r="K5301" i="4"/>
  <c r="V5300" i="4"/>
  <c r="S5300" i="4"/>
  <c r="T5300" i="4" s="1"/>
  <c r="P5300" i="4"/>
  <c r="K5300" i="4"/>
  <c r="M5300" i="4" s="1"/>
  <c r="V5299" i="4"/>
  <c r="S5299" i="4"/>
  <c r="P5299" i="4"/>
  <c r="K5299" i="4"/>
  <c r="M5299" i="4" s="1"/>
  <c r="V5298" i="4"/>
  <c r="S5298" i="4"/>
  <c r="T5298" i="4" s="1"/>
  <c r="P5298" i="4"/>
  <c r="K5298" i="4"/>
  <c r="M5298" i="4" s="1"/>
  <c r="V5297" i="4"/>
  <c r="S5297" i="4"/>
  <c r="T5297" i="4" s="1"/>
  <c r="P5297" i="4"/>
  <c r="K5297" i="4"/>
  <c r="M5297" i="4" s="1"/>
  <c r="V5296" i="4"/>
  <c r="S5296" i="4"/>
  <c r="T5296" i="4" s="1"/>
  <c r="P5296" i="4"/>
  <c r="L5296" i="4"/>
  <c r="K5296" i="4"/>
  <c r="V5295" i="4"/>
  <c r="S5295" i="4"/>
  <c r="T5295" i="4" s="1"/>
  <c r="P5295" i="4"/>
  <c r="K5295" i="4"/>
  <c r="M5295" i="4" s="1"/>
  <c r="V5294" i="4"/>
  <c r="S5294" i="4"/>
  <c r="T5294" i="4" s="1"/>
  <c r="P5294" i="4"/>
  <c r="K5294" i="4"/>
  <c r="M5294" i="4" s="1"/>
  <c r="V5293" i="4"/>
  <c r="S5293" i="4"/>
  <c r="P5293" i="4"/>
  <c r="K5293" i="4"/>
  <c r="M5293" i="4" s="1"/>
  <c r="V5292" i="4"/>
  <c r="S5292" i="4"/>
  <c r="P5292" i="4"/>
  <c r="K5292" i="4"/>
  <c r="M5292" i="4" s="1"/>
  <c r="V5291" i="4"/>
  <c r="S5291" i="4"/>
  <c r="T5291" i="4" s="1"/>
  <c r="P5291" i="4"/>
  <c r="L5291" i="4"/>
  <c r="K5291" i="4"/>
  <c r="V5290" i="4"/>
  <c r="S5290" i="4"/>
  <c r="T5290" i="4" s="1"/>
  <c r="P5290" i="4"/>
  <c r="K5290" i="4"/>
  <c r="M5290" i="4" s="1"/>
  <c r="V5289" i="4"/>
  <c r="S5289" i="4"/>
  <c r="T5289" i="4" s="1"/>
  <c r="P5289" i="4"/>
  <c r="K5289" i="4"/>
  <c r="M5289" i="4" s="1"/>
  <c r="V5288" i="4"/>
  <c r="S5288" i="4"/>
  <c r="T5288" i="4" s="1"/>
  <c r="P5288" i="4"/>
  <c r="L5288" i="4"/>
  <c r="K5288" i="4"/>
  <c r="V5287" i="4"/>
  <c r="S5287" i="4"/>
  <c r="T5287" i="4" s="1"/>
  <c r="P5287" i="4"/>
  <c r="L5287" i="4"/>
  <c r="K5287" i="4"/>
  <c r="V5286" i="4"/>
  <c r="S5286" i="4"/>
  <c r="T5286" i="4" s="1"/>
  <c r="P5286" i="4"/>
  <c r="L5286" i="4"/>
  <c r="K5286" i="4"/>
  <c r="V5285" i="4"/>
  <c r="S5285" i="4"/>
  <c r="T5285" i="4" s="1"/>
  <c r="P5285" i="4"/>
  <c r="L5285" i="4"/>
  <c r="K5285" i="4"/>
  <c r="V5284" i="4"/>
  <c r="S5284" i="4"/>
  <c r="X5284" i="4" s="1"/>
  <c r="Y5284" i="4" s="1"/>
  <c r="P5284" i="4"/>
  <c r="L5284" i="4"/>
  <c r="K5284" i="4"/>
  <c r="V5283" i="4"/>
  <c r="S5283" i="4"/>
  <c r="X5283" i="4" s="1"/>
  <c r="Y5283" i="4" s="1"/>
  <c r="P5283" i="4"/>
  <c r="L5283" i="4"/>
  <c r="K5283" i="4"/>
  <c r="V5282" i="4"/>
  <c r="S5282" i="4"/>
  <c r="P5282" i="4"/>
  <c r="L5282" i="4"/>
  <c r="K5282" i="4"/>
  <c r="V5281" i="4"/>
  <c r="S5281" i="4"/>
  <c r="P5281" i="4"/>
  <c r="L5281" i="4"/>
  <c r="K5281" i="4"/>
  <c r="V5280" i="4"/>
  <c r="S5280" i="4"/>
  <c r="T5280" i="4" s="1"/>
  <c r="P5280" i="4"/>
  <c r="L5280" i="4"/>
  <c r="K5280" i="4"/>
  <c r="V5279" i="4"/>
  <c r="S5279" i="4"/>
  <c r="T5279" i="4" s="1"/>
  <c r="P5279" i="4"/>
  <c r="L5279" i="4"/>
  <c r="K5279" i="4"/>
  <c r="V5278" i="4"/>
  <c r="S5278" i="4"/>
  <c r="P5278" i="4"/>
  <c r="K5278" i="4"/>
  <c r="M5278" i="4" s="1"/>
  <c r="V5277" i="4"/>
  <c r="S5277" i="4"/>
  <c r="P5277" i="4"/>
  <c r="L5277" i="4"/>
  <c r="K5277" i="4"/>
  <c r="V5276" i="4"/>
  <c r="S5276" i="4"/>
  <c r="T5276" i="4" s="1"/>
  <c r="P5276" i="4"/>
  <c r="K5276" i="4"/>
  <c r="M5276" i="4" s="1"/>
  <c r="V5275" i="4"/>
  <c r="S5275" i="4"/>
  <c r="T5275" i="4" s="1"/>
  <c r="P5275" i="4"/>
  <c r="K5275" i="4"/>
  <c r="M5275" i="4" s="1"/>
  <c r="V5274" i="4"/>
  <c r="S5274" i="4"/>
  <c r="P5274" i="4"/>
  <c r="K5274" i="4"/>
  <c r="M5274" i="4" s="1"/>
  <c r="V5273" i="4"/>
  <c r="S5273" i="4"/>
  <c r="P5273" i="4"/>
  <c r="K5273" i="4"/>
  <c r="M5273" i="4" s="1"/>
  <c r="V5272" i="4"/>
  <c r="S5272" i="4"/>
  <c r="T5272" i="4" s="1"/>
  <c r="P5272" i="4"/>
  <c r="K5272" i="4"/>
  <c r="M5272" i="4" s="1"/>
  <c r="V5271" i="4"/>
  <c r="S5271" i="4"/>
  <c r="T5271" i="4" s="1"/>
  <c r="P5271" i="4"/>
  <c r="K5271" i="4"/>
  <c r="M5271" i="4" s="1"/>
  <c r="V5270" i="4"/>
  <c r="X5270" i="4" s="1"/>
  <c r="Y5270" i="4" s="1"/>
  <c r="S5270" i="4"/>
  <c r="T5270" i="4" s="1"/>
  <c r="P5270" i="4"/>
  <c r="L5270" i="4"/>
  <c r="K5270" i="4"/>
  <c r="V5269" i="4"/>
  <c r="S5269" i="4"/>
  <c r="P5269" i="4"/>
  <c r="L5269" i="4"/>
  <c r="K5269" i="4"/>
  <c r="V5268" i="4"/>
  <c r="S5268" i="4"/>
  <c r="P5268" i="4"/>
  <c r="L5268" i="4"/>
  <c r="K5268" i="4"/>
  <c r="V5267" i="4"/>
  <c r="S5267" i="4"/>
  <c r="P5267" i="4"/>
  <c r="K5267" i="4"/>
  <c r="M5267" i="4" s="1"/>
  <c r="V5266" i="4"/>
  <c r="S5266" i="4"/>
  <c r="P5266" i="4"/>
  <c r="L5266" i="4"/>
  <c r="K5266" i="4"/>
  <c r="V5265" i="4"/>
  <c r="S5265" i="4"/>
  <c r="T5265" i="4" s="1"/>
  <c r="P5265" i="4"/>
  <c r="L5265" i="4"/>
  <c r="K5265" i="4"/>
  <c r="V5264" i="4"/>
  <c r="S5264" i="4"/>
  <c r="P5264" i="4"/>
  <c r="L5264" i="4"/>
  <c r="K5264" i="4"/>
  <c r="V5263" i="4"/>
  <c r="S5263" i="4"/>
  <c r="T5263" i="4" s="1"/>
  <c r="P5263" i="4"/>
  <c r="L5263" i="4"/>
  <c r="K5263" i="4"/>
  <c r="V5262" i="4"/>
  <c r="S5262" i="4"/>
  <c r="P5262" i="4"/>
  <c r="K5262" i="4"/>
  <c r="M5262" i="4" s="1"/>
  <c r="V5261" i="4"/>
  <c r="S5261" i="4"/>
  <c r="P5261" i="4"/>
  <c r="L5261" i="4"/>
  <c r="K5261" i="4"/>
  <c r="V5260" i="4"/>
  <c r="S5260" i="4"/>
  <c r="T5260" i="4" s="1"/>
  <c r="P5260" i="4"/>
  <c r="K5260" i="4"/>
  <c r="M5260" i="4" s="1"/>
  <c r="V5259" i="4"/>
  <c r="S5259" i="4"/>
  <c r="P5259" i="4"/>
  <c r="K5259" i="4"/>
  <c r="M5259" i="4" s="1"/>
  <c r="V5258" i="4"/>
  <c r="X5258" i="4" s="1"/>
  <c r="Y5258" i="4" s="1"/>
  <c r="S5258" i="4"/>
  <c r="P5258" i="4"/>
  <c r="L5258" i="4"/>
  <c r="K5258" i="4"/>
  <c r="V5257" i="4"/>
  <c r="S5257" i="4"/>
  <c r="P5257" i="4"/>
  <c r="K5257" i="4"/>
  <c r="M5257" i="4" s="1"/>
  <c r="V5256" i="4"/>
  <c r="S5256" i="4"/>
  <c r="P5256" i="4"/>
  <c r="L5256" i="4"/>
  <c r="K5256" i="4"/>
  <c r="V5255" i="4"/>
  <c r="X5255" i="4" s="1"/>
  <c r="Y5255" i="4" s="1"/>
  <c r="S5255" i="4"/>
  <c r="T5255" i="4" s="1"/>
  <c r="P5255" i="4"/>
  <c r="L5255" i="4"/>
  <c r="K5255" i="4"/>
  <c r="V5254" i="4"/>
  <c r="S5254" i="4"/>
  <c r="P5254" i="4"/>
  <c r="K5254" i="4"/>
  <c r="M5254" i="4" s="1"/>
  <c r="V5253" i="4"/>
  <c r="S5253" i="4"/>
  <c r="P5253" i="4"/>
  <c r="L5253" i="4"/>
  <c r="K5253" i="4"/>
  <c r="V5252" i="4"/>
  <c r="S5252" i="4"/>
  <c r="P5252" i="4"/>
  <c r="L5252" i="4"/>
  <c r="K5252" i="4"/>
  <c r="V5251" i="4"/>
  <c r="S5251" i="4"/>
  <c r="T5251" i="4" s="1"/>
  <c r="P5251" i="4"/>
  <c r="K5251" i="4"/>
  <c r="M5251" i="4" s="1"/>
  <c r="V5250" i="4"/>
  <c r="S5250" i="4"/>
  <c r="T5250" i="4" s="1"/>
  <c r="P5250" i="4"/>
  <c r="K5250" i="4"/>
  <c r="M5250" i="4" s="1"/>
  <c r="V5249" i="4"/>
  <c r="S5249" i="4"/>
  <c r="T5249" i="4" s="1"/>
  <c r="P5249" i="4"/>
  <c r="L5249" i="4"/>
  <c r="K5249" i="4"/>
  <c r="V5248" i="4"/>
  <c r="S5248" i="4"/>
  <c r="P5248" i="4"/>
  <c r="K5248" i="4"/>
  <c r="M5248" i="4" s="1"/>
  <c r="V5247" i="4"/>
  <c r="S5247" i="4"/>
  <c r="P5247" i="4"/>
  <c r="L5247" i="4"/>
  <c r="K5247" i="4"/>
  <c r="V5246" i="4"/>
  <c r="S5246" i="4"/>
  <c r="P5246" i="4"/>
  <c r="L5246" i="4"/>
  <c r="K5246" i="4"/>
  <c r="V5245" i="4"/>
  <c r="S5245" i="4"/>
  <c r="P5245" i="4"/>
  <c r="K5245" i="4"/>
  <c r="M5245" i="4" s="1"/>
  <c r="V5244" i="4"/>
  <c r="S5244" i="4"/>
  <c r="P5244" i="4"/>
  <c r="K5244" i="4"/>
  <c r="M5244" i="4" s="1"/>
  <c r="V5243" i="4"/>
  <c r="S5243" i="4"/>
  <c r="T5243" i="4" s="1"/>
  <c r="P5243" i="4"/>
  <c r="K5243" i="4"/>
  <c r="M5243" i="4" s="1"/>
  <c r="V5242" i="4"/>
  <c r="S5242" i="4"/>
  <c r="T5242" i="4" s="1"/>
  <c r="P5242" i="4"/>
  <c r="L5242" i="4"/>
  <c r="K5242" i="4"/>
  <c r="V5241" i="4"/>
  <c r="S5241" i="4"/>
  <c r="P5241" i="4"/>
  <c r="K5241" i="4"/>
  <c r="M5241" i="4" s="1"/>
  <c r="V5240" i="4"/>
  <c r="S5240" i="4"/>
  <c r="T5240" i="4" s="1"/>
  <c r="P5240" i="4"/>
  <c r="L5240" i="4"/>
  <c r="K5240" i="4"/>
  <c r="V5239" i="4"/>
  <c r="S5239" i="4"/>
  <c r="T5239" i="4" s="1"/>
  <c r="P5239" i="4"/>
  <c r="L5239" i="4"/>
  <c r="K5239" i="4"/>
  <c r="V5238" i="4"/>
  <c r="S5238" i="4"/>
  <c r="T5238" i="4" s="1"/>
  <c r="P5238" i="4"/>
  <c r="K5238" i="4"/>
  <c r="M5238" i="4" s="1"/>
  <c r="V5237" i="4"/>
  <c r="S5237" i="4"/>
  <c r="T5237" i="4" s="1"/>
  <c r="P5237" i="4"/>
  <c r="K5237" i="4"/>
  <c r="M5237" i="4" s="1"/>
  <c r="V5236" i="4"/>
  <c r="S5236" i="4"/>
  <c r="P5236" i="4"/>
  <c r="K5236" i="4"/>
  <c r="M5236" i="4" s="1"/>
  <c r="V5235" i="4"/>
  <c r="S5235" i="4"/>
  <c r="T5235" i="4" s="1"/>
  <c r="P5235" i="4"/>
  <c r="L5235" i="4"/>
  <c r="K5235" i="4"/>
  <c r="V5234" i="4"/>
  <c r="S5234" i="4"/>
  <c r="T5234" i="4" s="1"/>
  <c r="P5234" i="4"/>
  <c r="L5234" i="4"/>
  <c r="K5234" i="4"/>
  <c r="V5233" i="4"/>
  <c r="S5233" i="4"/>
  <c r="T5233" i="4" s="1"/>
  <c r="P5233" i="4"/>
  <c r="K5233" i="4"/>
  <c r="M5233" i="4" s="1"/>
  <c r="V5232" i="4"/>
  <c r="S5232" i="4"/>
  <c r="T5232" i="4" s="1"/>
  <c r="P5232" i="4"/>
  <c r="K5232" i="4"/>
  <c r="M5232" i="4" s="1"/>
  <c r="V5231" i="4"/>
  <c r="S5231" i="4"/>
  <c r="P5231" i="4"/>
  <c r="L5231" i="4"/>
  <c r="K5231" i="4"/>
  <c r="V5230" i="4"/>
  <c r="S5230" i="4"/>
  <c r="T5230" i="4" s="1"/>
  <c r="P5230" i="4"/>
  <c r="K5230" i="4"/>
  <c r="M5230" i="4" s="1"/>
  <c r="V5229" i="4"/>
  <c r="S5229" i="4"/>
  <c r="T5229" i="4" s="1"/>
  <c r="P5229" i="4"/>
  <c r="L5229" i="4"/>
  <c r="K5229" i="4"/>
  <c r="V5228" i="4"/>
  <c r="S5228" i="4"/>
  <c r="T5228" i="4" s="1"/>
  <c r="P5228" i="4"/>
  <c r="L5228" i="4"/>
  <c r="K5228" i="4"/>
  <c r="V5227" i="4"/>
  <c r="S5227" i="4"/>
  <c r="T5227" i="4" s="1"/>
  <c r="P5227" i="4"/>
  <c r="L5227" i="4"/>
  <c r="K5227" i="4"/>
  <c r="V5226" i="4"/>
  <c r="S5226" i="4"/>
  <c r="T5226" i="4" s="1"/>
  <c r="P5226" i="4"/>
  <c r="L5226" i="4"/>
  <c r="K5226" i="4"/>
  <c r="V5225" i="4"/>
  <c r="S5225" i="4"/>
  <c r="T5225" i="4" s="1"/>
  <c r="P5225" i="4"/>
  <c r="K5225" i="4"/>
  <c r="M5225" i="4" s="1"/>
  <c r="V5224" i="4"/>
  <c r="S5224" i="4"/>
  <c r="T5224" i="4" s="1"/>
  <c r="P5224" i="4"/>
  <c r="L5224" i="4"/>
  <c r="K5224" i="4"/>
  <c r="V5223" i="4"/>
  <c r="S5223" i="4"/>
  <c r="T5223" i="4" s="1"/>
  <c r="P5223" i="4"/>
  <c r="L5223" i="4"/>
  <c r="K5223" i="4"/>
  <c r="V5222" i="4"/>
  <c r="S5222" i="4"/>
  <c r="T5222" i="4" s="1"/>
  <c r="P5222" i="4"/>
  <c r="L5222" i="4"/>
  <c r="K5222" i="4"/>
  <c r="V5221" i="4"/>
  <c r="S5221" i="4"/>
  <c r="T5221" i="4" s="1"/>
  <c r="P5221" i="4"/>
  <c r="L5221" i="4"/>
  <c r="K5221" i="4"/>
  <c r="V5220" i="4"/>
  <c r="S5220" i="4"/>
  <c r="T5220" i="4" s="1"/>
  <c r="P5220" i="4"/>
  <c r="K5220" i="4"/>
  <c r="M5220" i="4" s="1"/>
  <c r="V5219" i="4"/>
  <c r="S5219" i="4"/>
  <c r="T5219" i="4" s="1"/>
  <c r="P5219" i="4"/>
  <c r="L5219" i="4"/>
  <c r="K5219" i="4"/>
  <c r="V5218" i="4"/>
  <c r="S5218" i="4"/>
  <c r="T5218" i="4" s="1"/>
  <c r="P5218" i="4"/>
  <c r="K5218" i="4"/>
  <c r="M5218" i="4" s="1"/>
  <c r="V5217" i="4"/>
  <c r="S5217" i="4"/>
  <c r="T5217" i="4" s="1"/>
  <c r="P5217" i="4"/>
  <c r="K5217" i="4"/>
  <c r="M5217" i="4" s="1"/>
  <c r="V5216" i="4"/>
  <c r="X5216" i="4" s="1"/>
  <c r="Y5216" i="4" s="1"/>
  <c r="S5216" i="4"/>
  <c r="P5216" i="4"/>
  <c r="L5216" i="4"/>
  <c r="K5216" i="4"/>
  <c r="V5215" i="4"/>
  <c r="S5215" i="4"/>
  <c r="T5215" i="4" s="1"/>
  <c r="P5215" i="4"/>
  <c r="L5215" i="4"/>
  <c r="K5215" i="4"/>
  <c r="V5214" i="4"/>
  <c r="S5214" i="4"/>
  <c r="T5214" i="4" s="1"/>
  <c r="P5214" i="4"/>
  <c r="L5214" i="4"/>
  <c r="K5214" i="4"/>
  <c r="V5213" i="4"/>
  <c r="S5213" i="4"/>
  <c r="T5213" i="4" s="1"/>
  <c r="P5213" i="4"/>
  <c r="L5213" i="4"/>
  <c r="K5213" i="4"/>
  <c r="V5212" i="4"/>
  <c r="S5212" i="4"/>
  <c r="T5212" i="4" s="1"/>
  <c r="P5212" i="4"/>
  <c r="K5212" i="4"/>
  <c r="M5212" i="4" s="1"/>
  <c r="V5211" i="4"/>
  <c r="S5211" i="4"/>
  <c r="P5211" i="4"/>
  <c r="K5211" i="4"/>
  <c r="M5211" i="4" s="1"/>
  <c r="V5210" i="4"/>
  <c r="S5210" i="4"/>
  <c r="P5210" i="4"/>
  <c r="L5210" i="4"/>
  <c r="K5210" i="4"/>
  <c r="V5209" i="4"/>
  <c r="S5209" i="4"/>
  <c r="P5209" i="4"/>
  <c r="L5209" i="4"/>
  <c r="K5209" i="4"/>
  <c r="V5208" i="4"/>
  <c r="S5208" i="4"/>
  <c r="T5208" i="4" s="1"/>
  <c r="P5208" i="4"/>
  <c r="L5208" i="4"/>
  <c r="K5208" i="4"/>
  <c r="V5207" i="4"/>
  <c r="S5207" i="4"/>
  <c r="T5207" i="4" s="1"/>
  <c r="P5207" i="4"/>
  <c r="L5207" i="4"/>
  <c r="K5207" i="4"/>
  <c r="V5206" i="4"/>
  <c r="S5206" i="4"/>
  <c r="T5206" i="4" s="1"/>
  <c r="P5206" i="4"/>
  <c r="K5206" i="4"/>
  <c r="M5206" i="4" s="1"/>
  <c r="V5205" i="4"/>
  <c r="S5205" i="4"/>
  <c r="P5205" i="4"/>
  <c r="K5205" i="4"/>
  <c r="M5205" i="4" s="1"/>
  <c r="V5204" i="4"/>
  <c r="S5204" i="4"/>
  <c r="P5204" i="4"/>
  <c r="L5204" i="4"/>
  <c r="K5204" i="4"/>
  <c r="V5203" i="4"/>
  <c r="S5203" i="4"/>
  <c r="T5203" i="4" s="1"/>
  <c r="P5203" i="4"/>
  <c r="K5203" i="4"/>
  <c r="M5203" i="4" s="1"/>
  <c r="V5202" i="4"/>
  <c r="S5202" i="4"/>
  <c r="T5202" i="4" s="1"/>
  <c r="P5202" i="4"/>
  <c r="K5202" i="4"/>
  <c r="M5202" i="4" s="1"/>
  <c r="V5201" i="4"/>
  <c r="S5201" i="4"/>
  <c r="T5201" i="4" s="1"/>
  <c r="P5201" i="4"/>
  <c r="L5201" i="4"/>
  <c r="K5201" i="4"/>
  <c r="V5200" i="4"/>
  <c r="S5200" i="4"/>
  <c r="P5200" i="4"/>
  <c r="L5200" i="4"/>
  <c r="K5200" i="4"/>
  <c r="V5199" i="4"/>
  <c r="S5199" i="4"/>
  <c r="T5199" i="4" s="1"/>
  <c r="P5199" i="4"/>
  <c r="L5199" i="4"/>
  <c r="K5199" i="4"/>
  <c r="V5198" i="4"/>
  <c r="S5198" i="4"/>
  <c r="T5198" i="4" s="1"/>
  <c r="P5198" i="4"/>
  <c r="L5198" i="4"/>
  <c r="K5198" i="4"/>
  <c r="V5197" i="4"/>
  <c r="S5197" i="4"/>
  <c r="T5197" i="4" s="1"/>
  <c r="P5197" i="4"/>
  <c r="L5197" i="4"/>
  <c r="K5197" i="4"/>
  <c r="V5196" i="4"/>
  <c r="S5196" i="4"/>
  <c r="T5196" i="4" s="1"/>
  <c r="P5196" i="4"/>
  <c r="L5196" i="4"/>
  <c r="K5196" i="4"/>
  <c r="V5195" i="4"/>
  <c r="S5195" i="4"/>
  <c r="T5195" i="4" s="1"/>
  <c r="P5195" i="4"/>
  <c r="K5195" i="4"/>
  <c r="M5195" i="4" s="1"/>
  <c r="V5194" i="4"/>
  <c r="S5194" i="4"/>
  <c r="T5194" i="4" s="1"/>
  <c r="P5194" i="4"/>
  <c r="L5194" i="4"/>
  <c r="K5194" i="4"/>
  <c r="V5193" i="4"/>
  <c r="X5193" i="4" s="1"/>
  <c r="Y5193" i="4" s="1"/>
  <c r="S5193" i="4"/>
  <c r="T5193" i="4" s="1"/>
  <c r="P5193" i="4"/>
  <c r="L5193" i="4"/>
  <c r="K5193" i="4"/>
  <c r="V5192" i="4"/>
  <c r="S5192" i="4"/>
  <c r="T5192" i="4" s="1"/>
  <c r="P5192" i="4"/>
  <c r="K5192" i="4"/>
  <c r="M5192" i="4" s="1"/>
  <c r="V5191" i="4"/>
  <c r="S5191" i="4"/>
  <c r="T5191" i="4" s="1"/>
  <c r="P5191" i="4"/>
  <c r="K5191" i="4"/>
  <c r="M5191" i="4" s="1"/>
  <c r="V5190" i="4"/>
  <c r="S5190" i="4"/>
  <c r="T5190" i="4" s="1"/>
  <c r="P5190" i="4"/>
  <c r="L5190" i="4"/>
  <c r="K5190" i="4"/>
  <c r="V5189" i="4"/>
  <c r="S5189" i="4"/>
  <c r="T5189" i="4" s="1"/>
  <c r="P5189" i="4"/>
  <c r="L5189" i="4"/>
  <c r="K5189" i="4"/>
  <c r="V5188" i="4"/>
  <c r="S5188" i="4"/>
  <c r="T5188" i="4" s="1"/>
  <c r="P5188" i="4"/>
  <c r="K5188" i="4"/>
  <c r="M5188" i="4" s="1"/>
  <c r="V5187" i="4"/>
  <c r="S5187" i="4"/>
  <c r="P5187" i="4"/>
  <c r="L5187" i="4"/>
  <c r="K5187" i="4"/>
  <c r="V5186" i="4"/>
  <c r="S5186" i="4"/>
  <c r="X5186" i="4" s="1"/>
  <c r="Y5186" i="4" s="1"/>
  <c r="P5186" i="4"/>
  <c r="K5186" i="4"/>
  <c r="M5186" i="4" s="1"/>
  <c r="V5185" i="4"/>
  <c r="S5185" i="4"/>
  <c r="X5185" i="4" s="1"/>
  <c r="Y5185" i="4" s="1"/>
  <c r="P5185" i="4"/>
  <c r="L5185" i="4"/>
  <c r="K5185" i="4"/>
  <c r="V5184" i="4"/>
  <c r="S5184" i="4"/>
  <c r="X5184" i="4" s="1"/>
  <c r="Y5184" i="4" s="1"/>
  <c r="P5184" i="4"/>
  <c r="L5184" i="4"/>
  <c r="K5184" i="4"/>
  <c r="V5183" i="4"/>
  <c r="S5183" i="4"/>
  <c r="P5183" i="4"/>
  <c r="L5183" i="4"/>
  <c r="K5183" i="4"/>
  <c r="V5182" i="4"/>
  <c r="S5182" i="4"/>
  <c r="P5182" i="4"/>
  <c r="K5182" i="4"/>
  <c r="M5182" i="4" s="1"/>
  <c r="V5181" i="4"/>
  <c r="X5181" i="4" s="1"/>
  <c r="Y5181" i="4" s="1"/>
  <c r="S5181" i="4"/>
  <c r="P5181" i="4"/>
  <c r="L5181" i="4"/>
  <c r="K5181" i="4"/>
  <c r="V5180" i="4"/>
  <c r="S5180" i="4"/>
  <c r="P5180" i="4"/>
  <c r="K5180" i="4"/>
  <c r="M5180" i="4" s="1"/>
  <c r="V5179" i="4"/>
  <c r="S5179" i="4"/>
  <c r="P5179" i="4"/>
  <c r="K5179" i="4"/>
  <c r="M5179" i="4" s="1"/>
  <c r="V5178" i="4"/>
  <c r="S5178" i="4"/>
  <c r="T5178" i="4" s="1"/>
  <c r="P5178" i="4"/>
  <c r="K5178" i="4"/>
  <c r="M5178" i="4" s="1"/>
  <c r="V5177" i="4"/>
  <c r="S5177" i="4"/>
  <c r="T5177" i="4" s="1"/>
  <c r="P5177" i="4"/>
  <c r="L5177" i="4"/>
  <c r="K5177" i="4"/>
  <c r="V5176" i="4"/>
  <c r="S5176" i="4"/>
  <c r="T5176" i="4" s="1"/>
  <c r="P5176" i="4"/>
  <c r="L5176" i="4"/>
  <c r="K5176" i="4"/>
  <c r="V5175" i="4"/>
  <c r="S5175" i="4"/>
  <c r="T5175" i="4" s="1"/>
  <c r="P5175" i="4"/>
  <c r="K5175" i="4"/>
  <c r="M5175" i="4" s="1"/>
  <c r="V5174" i="4"/>
  <c r="S5174" i="4"/>
  <c r="T5174" i="4" s="1"/>
  <c r="P5174" i="4"/>
  <c r="K5174" i="4"/>
  <c r="M5174" i="4" s="1"/>
  <c r="V5173" i="4"/>
  <c r="S5173" i="4"/>
  <c r="P5173" i="4"/>
  <c r="K5173" i="4"/>
  <c r="M5173" i="4" s="1"/>
  <c r="V5172" i="4"/>
  <c r="S5172" i="4"/>
  <c r="T5172" i="4" s="1"/>
  <c r="P5172" i="4"/>
  <c r="K5172" i="4"/>
  <c r="M5172" i="4" s="1"/>
  <c r="V5171" i="4"/>
  <c r="S5171" i="4"/>
  <c r="P5171" i="4"/>
  <c r="L5171" i="4"/>
  <c r="K5171" i="4"/>
  <c r="V5170" i="4"/>
  <c r="S5170" i="4"/>
  <c r="P5170" i="4"/>
  <c r="L5170" i="4"/>
  <c r="K5170" i="4"/>
  <c r="V5169" i="4"/>
  <c r="S5169" i="4"/>
  <c r="T5169" i="4" s="1"/>
  <c r="P5169" i="4"/>
  <c r="L5169" i="4"/>
  <c r="K5169" i="4"/>
  <c r="V5168" i="4"/>
  <c r="S5168" i="4"/>
  <c r="T5168" i="4" s="1"/>
  <c r="P5168" i="4"/>
  <c r="L5168" i="4"/>
  <c r="K5168" i="4"/>
  <c r="V5167" i="4"/>
  <c r="S5167" i="4"/>
  <c r="T5167" i="4" s="1"/>
  <c r="P5167" i="4"/>
  <c r="K5167" i="4"/>
  <c r="M5167" i="4" s="1"/>
  <c r="V5166" i="4"/>
  <c r="S5166" i="4"/>
  <c r="P5166" i="4"/>
  <c r="K5166" i="4"/>
  <c r="M5166" i="4" s="1"/>
  <c r="V5165" i="4"/>
  <c r="S5165" i="4"/>
  <c r="T5165" i="4" s="1"/>
  <c r="P5165" i="4"/>
  <c r="K5165" i="4"/>
  <c r="M5165" i="4" s="1"/>
  <c r="V5164" i="4"/>
  <c r="S5164" i="4"/>
  <c r="P5164" i="4"/>
  <c r="K5164" i="4"/>
  <c r="M5164" i="4" s="1"/>
  <c r="V5163" i="4"/>
  <c r="S5163" i="4"/>
  <c r="P5163" i="4"/>
  <c r="L5163" i="4"/>
  <c r="K5163" i="4"/>
  <c r="V5162" i="4"/>
  <c r="S5162" i="4"/>
  <c r="P5162" i="4"/>
  <c r="K5162" i="4"/>
  <c r="M5162" i="4" s="1"/>
  <c r="V5161" i="4"/>
  <c r="S5161" i="4"/>
  <c r="T5161" i="4" s="1"/>
  <c r="P5161" i="4"/>
  <c r="K5161" i="4"/>
  <c r="M5161" i="4" s="1"/>
  <c r="V5160" i="4"/>
  <c r="S5160" i="4"/>
  <c r="T5160" i="4" s="1"/>
  <c r="P5160" i="4"/>
  <c r="K5160" i="4"/>
  <c r="M5160" i="4" s="1"/>
  <c r="V5159" i="4"/>
  <c r="S5159" i="4"/>
  <c r="T5159" i="4" s="1"/>
  <c r="P5159" i="4"/>
  <c r="K5159" i="4"/>
  <c r="M5159" i="4" s="1"/>
  <c r="V5158" i="4"/>
  <c r="S5158" i="4"/>
  <c r="T5158" i="4" s="1"/>
  <c r="P5158" i="4"/>
  <c r="L5158" i="4"/>
  <c r="K5158" i="4"/>
  <c r="V5157" i="4"/>
  <c r="S5157" i="4"/>
  <c r="P5157" i="4"/>
  <c r="K5157" i="4"/>
  <c r="M5157" i="4" s="1"/>
  <c r="V5156" i="4"/>
  <c r="S5156" i="4"/>
  <c r="T5156" i="4" s="1"/>
  <c r="P5156" i="4"/>
  <c r="L5156" i="4"/>
  <c r="K5156" i="4"/>
  <c r="V5155" i="4"/>
  <c r="S5155" i="4"/>
  <c r="T5155" i="4" s="1"/>
  <c r="P5155" i="4"/>
  <c r="L5155" i="4"/>
  <c r="K5155" i="4"/>
  <c r="V5154" i="4"/>
  <c r="S5154" i="4"/>
  <c r="T5154" i="4" s="1"/>
  <c r="P5154" i="4"/>
  <c r="K5154" i="4"/>
  <c r="M5154" i="4" s="1"/>
  <c r="V5153" i="4"/>
  <c r="S5153" i="4"/>
  <c r="T5153" i="4" s="1"/>
  <c r="P5153" i="4"/>
  <c r="L5153" i="4"/>
  <c r="K5153" i="4"/>
  <c r="V5152" i="4"/>
  <c r="S5152" i="4"/>
  <c r="T5152" i="4" s="1"/>
  <c r="P5152" i="4"/>
  <c r="K5152" i="4"/>
  <c r="M5152" i="4" s="1"/>
  <c r="V5151" i="4"/>
  <c r="S5151" i="4"/>
  <c r="P5151" i="4"/>
  <c r="L5151" i="4"/>
  <c r="K5151" i="4"/>
  <c r="V5150" i="4"/>
  <c r="S5150" i="4"/>
  <c r="T5150" i="4" s="1"/>
  <c r="P5150" i="4"/>
  <c r="L5150" i="4"/>
  <c r="K5150" i="4"/>
  <c r="V5149" i="4"/>
  <c r="S5149" i="4"/>
  <c r="T5149" i="4" s="1"/>
  <c r="P5149" i="4"/>
  <c r="L5149" i="4"/>
  <c r="K5149" i="4"/>
  <c r="V5148" i="4"/>
  <c r="S5148" i="4"/>
  <c r="T5148" i="4" s="1"/>
  <c r="P5148" i="4"/>
  <c r="K5148" i="4"/>
  <c r="M5148" i="4" s="1"/>
  <c r="V5147" i="4"/>
  <c r="S5147" i="4"/>
  <c r="T5147" i="4" s="1"/>
  <c r="P5147" i="4"/>
  <c r="K5147" i="4"/>
  <c r="M5147" i="4" s="1"/>
  <c r="V5146" i="4"/>
  <c r="S5146" i="4"/>
  <c r="P5146" i="4"/>
  <c r="L5146" i="4"/>
  <c r="K5146" i="4"/>
  <c r="V5145" i="4"/>
  <c r="S5145" i="4"/>
  <c r="P5145" i="4"/>
  <c r="K5145" i="4"/>
  <c r="M5145" i="4" s="1"/>
  <c r="V5144" i="4"/>
  <c r="S5144" i="4"/>
  <c r="P5144" i="4"/>
  <c r="K5144" i="4"/>
  <c r="M5144" i="4" s="1"/>
  <c r="V5143" i="4"/>
  <c r="S5143" i="4"/>
  <c r="T5143" i="4" s="1"/>
  <c r="P5143" i="4"/>
  <c r="L5143" i="4"/>
  <c r="K5143" i="4"/>
  <c r="V5142" i="4"/>
  <c r="X5142" i="4" s="1"/>
  <c r="Y5142" i="4" s="1"/>
  <c r="S5142" i="4"/>
  <c r="T5142" i="4" s="1"/>
  <c r="P5142" i="4"/>
  <c r="L5142" i="4"/>
  <c r="K5142" i="4"/>
  <c r="V5141" i="4"/>
  <c r="S5141" i="4"/>
  <c r="P5141" i="4"/>
  <c r="K5141" i="4"/>
  <c r="M5141" i="4" s="1"/>
  <c r="V5140" i="4"/>
  <c r="S5140" i="4"/>
  <c r="T5140" i="4" s="1"/>
  <c r="P5140" i="4"/>
  <c r="K5140" i="4"/>
  <c r="M5140" i="4" s="1"/>
  <c r="V5139" i="4"/>
  <c r="S5139" i="4"/>
  <c r="T5139" i="4" s="1"/>
  <c r="P5139" i="4"/>
  <c r="L5139" i="4"/>
  <c r="K5139" i="4"/>
  <c r="V5138" i="4"/>
  <c r="S5138" i="4"/>
  <c r="T5138" i="4" s="1"/>
  <c r="P5138" i="4"/>
  <c r="L5138" i="4"/>
  <c r="K5138" i="4"/>
  <c r="V5137" i="4"/>
  <c r="S5137" i="4"/>
  <c r="T5137" i="4" s="1"/>
  <c r="P5137" i="4"/>
  <c r="K5137" i="4"/>
  <c r="M5137" i="4" s="1"/>
  <c r="V5136" i="4"/>
  <c r="S5136" i="4"/>
  <c r="T5136" i="4" s="1"/>
  <c r="P5136" i="4"/>
  <c r="K5136" i="4"/>
  <c r="M5136" i="4" s="1"/>
  <c r="V5135" i="4"/>
  <c r="S5135" i="4"/>
  <c r="T5135" i="4" s="1"/>
  <c r="P5135" i="4"/>
  <c r="K5135" i="4"/>
  <c r="M5135" i="4" s="1"/>
  <c r="V5134" i="4"/>
  <c r="S5134" i="4"/>
  <c r="T5134" i="4" s="1"/>
  <c r="P5134" i="4"/>
  <c r="L5134" i="4"/>
  <c r="K5134" i="4"/>
  <c r="V5133" i="4"/>
  <c r="S5133" i="4"/>
  <c r="T5133" i="4" s="1"/>
  <c r="P5133" i="4"/>
  <c r="K5133" i="4"/>
  <c r="M5133" i="4" s="1"/>
  <c r="V5132" i="4"/>
  <c r="S5132" i="4"/>
  <c r="T5132" i="4" s="1"/>
  <c r="P5132" i="4"/>
  <c r="L5132" i="4"/>
  <c r="K5132" i="4"/>
  <c r="V5131" i="4"/>
  <c r="S5131" i="4"/>
  <c r="P5131" i="4"/>
  <c r="L5131" i="4"/>
  <c r="K5131" i="4"/>
  <c r="V5130" i="4"/>
  <c r="S5130" i="4"/>
  <c r="T5130" i="4" s="1"/>
  <c r="P5130" i="4"/>
  <c r="K5130" i="4"/>
  <c r="M5130" i="4" s="1"/>
  <c r="V5129" i="4"/>
  <c r="S5129" i="4"/>
  <c r="T5129" i="4" s="1"/>
  <c r="P5129" i="4"/>
  <c r="L5129" i="4"/>
  <c r="K5129" i="4"/>
  <c r="V5128" i="4"/>
  <c r="S5128" i="4"/>
  <c r="T5128" i="4" s="1"/>
  <c r="P5128" i="4"/>
  <c r="K5128" i="4"/>
  <c r="M5128" i="4" s="1"/>
  <c r="V5127" i="4"/>
  <c r="S5127" i="4"/>
  <c r="T5127" i="4" s="1"/>
  <c r="P5127" i="4"/>
  <c r="K5127" i="4"/>
  <c r="M5127" i="4" s="1"/>
  <c r="V5126" i="4"/>
  <c r="S5126" i="4"/>
  <c r="T5126" i="4" s="1"/>
  <c r="P5126" i="4"/>
  <c r="L5126" i="4"/>
  <c r="K5126" i="4"/>
  <c r="V5125" i="4"/>
  <c r="S5125" i="4"/>
  <c r="T5125" i="4" s="1"/>
  <c r="P5125" i="4"/>
  <c r="K5125" i="4"/>
  <c r="M5125" i="4" s="1"/>
  <c r="V5124" i="4"/>
  <c r="S5124" i="4"/>
  <c r="X5124" i="4" s="1"/>
  <c r="Y5124" i="4" s="1"/>
  <c r="P5124" i="4"/>
  <c r="K5124" i="4"/>
  <c r="M5124" i="4" s="1"/>
  <c r="V5123" i="4"/>
  <c r="S5123" i="4"/>
  <c r="P5123" i="4"/>
  <c r="K5123" i="4"/>
  <c r="M5123" i="4" s="1"/>
  <c r="V5122" i="4"/>
  <c r="S5122" i="4"/>
  <c r="P5122" i="4"/>
  <c r="K5122" i="4"/>
  <c r="M5122" i="4" s="1"/>
  <c r="V5121" i="4"/>
  <c r="S5121" i="4"/>
  <c r="T5121" i="4" s="1"/>
  <c r="P5121" i="4"/>
  <c r="K5121" i="4"/>
  <c r="M5121" i="4" s="1"/>
  <c r="V5120" i="4"/>
  <c r="S5120" i="4"/>
  <c r="X5120" i="4" s="1"/>
  <c r="Y5120" i="4" s="1"/>
  <c r="P5120" i="4"/>
  <c r="L5120" i="4"/>
  <c r="K5120" i="4"/>
  <c r="V5119" i="4"/>
  <c r="S5119" i="4"/>
  <c r="X5119" i="4" s="1"/>
  <c r="Y5119" i="4" s="1"/>
  <c r="P5119" i="4"/>
  <c r="L5119" i="4"/>
  <c r="K5119" i="4"/>
  <c r="V5118" i="4"/>
  <c r="S5118" i="4"/>
  <c r="P5118" i="4"/>
  <c r="L5118" i="4"/>
  <c r="K5118" i="4"/>
  <c r="V5117" i="4"/>
  <c r="S5117" i="4"/>
  <c r="P5117" i="4"/>
  <c r="K5117" i="4"/>
  <c r="M5117" i="4" s="1"/>
  <c r="V5116" i="4"/>
  <c r="S5116" i="4"/>
  <c r="T5116" i="4" s="1"/>
  <c r="P5116" i="4"/>
  <c r="K5116" i="4"/>
  <c r="M5116" i="4" s="1"/>
  <c r="V5115" i="4"/>
  <c r="S5115" i="4"/>
  <c r="T5115" i="4" s="1"/>
  <c r="P5115" i="4"/>
  <c r="L5115" i="4"/>
  <c r="K5115" i="4"/>
  <c r="V5114" i="4"/>
  <c r="S5114" i="4"/>
  <c r="T5114" i="4" s="1"/>
  <c r="P5114" i="4"/>
  <c r="L5114" i="4"/>
  <c r="K5114" i="4"/>
  <c r="V5113" i="4"/>
  <c r="S5113" i="4"/>
  <c r="T5113" i="4" s="1"/>
  <c r="P5113" i="4"/>
  <c r="K5113" i="4"/>
  <c r="M5113" i="4" s="1"/>
  <c r="V5112" i="4"/>
  <c r="S5112" i="4"/>
  <c r="T5112" i="4" s="1"/>
  <c r="P5112" i="4"/>
  <c r="L5112" i="4"/>
  <c r="K5112" i="4"/>
  <c r="V5111" i="4"/>
  <c r="S5111" i="4"/>
  <c r="T5111" i="4" s="1"/>
  <c r="P5111" i="4"/>
  <c r="L5111" i="4"/>
  <c r="K5111" i="4"/>
  <c r="V5110" i="4"/>
  <c r="S5110" i="4"/>
  <c r="P5110" i="4"/>
  <c r="K5110" i="4"/>
  <c r="M5110" i="4" s="1"/>
  <c r="V5109" i="4"/>
  <c r="S5109" i="4"/>
  <c r="T5109" i="4" s="1"/>
  <c r="P5109" i="4"/>
  <c r="L5109" i="4"/>
  <c r="K5109" i="4"/>
  <c r="V5108" i="4"/>
  <c r="S5108" i="4"/>
  <c r="T5108" i="4" s="1"/>
  <c r="P5108" i="4"/>
  <c r="K5108" i="4"/>
  <c r="M5108" i="4" s="1"/>
  <c r="V5107" i="4"/>
  <c r="S5107" i="4"/>
  <c r="T5107" i="4" s="1"/>
  <c r="P5107" i="4"/>
  <c r="K5107" i="4"/>
  <c r="M5107" i="4" s="1"/>
  <c r="V5106" i="4"/>
  <c r="S5106" i="4"/>
  <c r="T5106" i="4" s="1"/>
  <c r="P5106" i="4"/>
  <c r="L5106" i="4"/>
  <c r="K5106" i="4"/>
  <c r="V5105" i="4"/>
  <c r="S5105" i="4"/>
  <c r="T5105" i="4" s="1"/>
  <c r="P5105" i="4"/>
  <c r="L5105" i="4"/>
  <c r="K5105" i="4"/>
  <c r="V5104" i="4"/>
  <c r="S5104" i="4"/>
  <c r="T5104" i="4" s="1"/>
  <c r="P5104" i="4"/>
  <c r="L5104" i="4"/>
  <c r="K5104" i="4"/>
  <c r="V5103" i="4"/>
  <c r="S5103" i="4"/>
  <c r="T5103" i="4" s="1"/>
  <c r="P5103" i="4"/>
  <c r="K5103" i="4"/>
  <c r="M5103" i="4" s="1"/>
  <c r="V5102" i="4"/>
  <c r="X5102" i="4" s="1"/>
  <c r="Y5102" i="4" s="1"/>
  <c r="S5102" i="4"/>
  <c r="T5102" i="4" s="1"/>
  <c r="P5102" i="4"/>
  <c r="L5102" i="4"/>
  <c r="K5102" i="4"/>
  <c r="V5101" i="4"/>
  <c r="S5101" i="4"/>
  <c r="T5101" i="4" s="1"/>
  <c r="P5101" i="4"/>
  <c r="K5101" i="4"/>
  <c r="M5101" i="4" s="1"/>
  <c r="V5100" i="4"/>
  <c r="X5100" i="4" s="1"/>
  <c r="Y5100" i="4" s="1"/>
  <c r="S5100" i="4"/>
  <c r="T5100" i="4" s="1"/>
  <c r="P5100" i="4"/>
  <c r="L5100" i="4"/>
  <c r="K5100" i="4"/>
  <c r="V5099" i="4"/>
  <c r="S5099" i="4"/>
  <c r="P5099" i="4"/>
  <c r="L5099" i="4"/>
  <c r="K5099" i="4"/>
  <c r="V5098" i="4"/>
  <c r="S5098" i="4"/>
  <c r="T5098" i="4" s="1"/>
  <c r="P5098" i="4"/>
  <c r="L5098" i="4"/>
  <c r="K5098" i="4"/>
  <c r="V5097" i="4"/>
  <c r="S5097" i="4"/>
  <c r="T5097" i="4" s="1"/>
  <c r="P5097" i="4"/>
  <c r="L5097" i="4"/>
  <c r="K5097" i="4"/>
  <c r="V5096" i="4"/>
  <c r="S5096" i="4"/>
  <c r="T5096" i="4" s="1"/>
  <c r="P5096" i="4"/>
  <c r="L5096" i="4"/>
  <c r="K5096" i="4"/>
  <c r="V5095" i="4"/>
  <c r="S5095" i="4"/>
  <c r="T5095" i="4" s="1"/>
  <c r="P5095" i="4"/>
  <c r="K5095" i="4"/>
  <c r="M5095" i="4" s="1"/>
  <c r="V5094" i="4"/>
  <c r="S5094" i="4"/>
  <c r="P5094" i="4"/>
  <c r="K5094" i="4"/>
  <c r="M5094" i="4" s="1"/>
  <c r="V5093" i="4"/>
  <c r="S5093" i="4"/>
  <c r="T5093" i="4" s="1"/>
  <c r="P5093" i="4"/>
  <c r="L5093" i="4"/>
  <c r="K5093" i="4"/>
  <c r="V5092" i="4"/>
  <c r="S5092" i="4"/>
  <c r="T5092" i="4" s="1"/>
  <c r="P5092" i="4"/>
  <c r="L5092" i="4"/>
  <c r="K5092" i="4"/>
  <c r="V5091" i="4"/>
  <c r="S5091" i="4"/>
  <c r="P5091" i="4"/>
  <c r="L5091" i="4"/>
  <c r="K5091" i="4"/>
  <c r="V5090" i="4"/>
  <c r="S5090" i="4"/>
  <c r="P5090" i="4"/>
  <c r="L5090" i="4"/>
  <c r="K5090" i="4"/>
  <c r="V5089" i="4"/>
  <c r="S5089" i="4"/>
  <c r="P5089" i="4"/>
  <c r="L5089" i="4"/>
  <c r="K5089" i="4"/>
  <c r="V5088" i="4"/>
  <c r="S5088" i="4"/>
  <c r="T5088" i="4" s="1"/>
  <c r="P5088" i="4"/>
  <c r="L5088" i="4"/>
  <c r="K5088" i="4"/>
  <c r="V5087" i="4"/>
  <c r="S5087" i="4"/>
  <c r="T5087" i="4" s="1"/>
  <c r="P5087" i="4"/>
  <c r="L5087" i="4"/>
  <c r="K5087" i="4"/>
  <c r="V5086" i="4"/>
  <c r="S5086" i="4"/>
  <c r="T5086" i="4" s="1"/>
  <c r="P5086" i="4"/>
  <c r="L5086" i="4"/>
  <c r="K5086" i="4"/>
  <c r="V5085" i="4"/>
  <c r="X5085" i="4" s="1"/>
  <c r="Y5085" i="4" s="1"/>
  <c r="S5085" i="4"/>
  <c r="P5085" i="4"/>
  <c r="L5085" i="4"/>
  <c r="K5085" i="4"/>
  <c r="V5084" i="4"/>
  <c r="S5084" i="4"/>
  <c r="P5084" i="4"/>
  <c r="K5084" i="4"/>
  <c r="M5084" i="4" s="1"/>
  <c r="V5083" i="4"/>
  <c r="S5083" i="4"/>
  <c r="T5083" i="4" s="1"/>
  <c r="P5083" i="4"/>
  <c r="L5083" i="4"/>
  <c r="K5083" i="4"/>
  <c r="V5082" i="4"/>
  <c r="S5082" i="4"/>
  <c r="T5082" i="4" s="1"/>
  <c r="P5082" i="4"/>
  <c r="L5082" i="4"/>
  <c r="K5082" i="4"/>
  <c r="V5081" i="4"/>
  <c r="S5081" i="4"/>
  <c r="P5081" i="4"/>
  <c r="L5081" i="4"/>
  <c r="K5081" i="4"/>
  <c r="V5080" i="4"/>
  <c r="S5080" i="4"/>
  <c r="P5080" i="4"/>
  <c r="L5080" i="4"/>
  <c r="K5080" i="4"/>
  <c r="V5079" i="4"/>
  <c r="S5079" i="4"/>
  <c r="P5079" i="4"/>
  <c r="K5079" i="4"/>
  <c r="M5079" i="4" s="1"/>
  <c r="V5078" i="4"/>
  <c r="S5078" i="4"/>
  <c r="P5078" i="4"/>
  <c r="L5078" i="4"/>
  <c r="K5078" i="4"/>
  <c r="V5077" i="4"/>
  <c r="S5077" i="4"/>
  <c r="P5077" i="4"/>
  <c r="L5077" i="4"/>
  <c r="K5077" i="4"/>
  <c r="V5076" i="4"/>
  <c r="S5076" i="4"/>
  <c r="P5076" i="4"/>
  <c r="L5076" i="4"/>
  <c r="K5076" i="4"/>
  <c r="V5075" i="4"/>
  <c r="S5075" i="4"/>
  <c r="T5075" i="4" s="1"/>
  <c r="P5075" i="4"/>
  <c r="L5075" i="4"/>
  <c r="K5075" i="4"/>
  <c r="V5074" i="4"/>
  <c r="S5074" i="4"/>
  <c r="T5074" i="4" s="1"/>
  <c r="P5074" i="4"/>
  <c r="L5074" i="4"/>
  <c r="K5074" i="4"/>
  <c r="V5073" i="4"/>
  <c r="S5073" i="4"/>
  <c r="T5073" i="4" s="1"/>
  <c r="P5073" i="4"/>
  <c r="L5073" i="4"/>
  <c r="K5073" i="4"/>
  <c r="V5072" i="4"/>
  <c r="S5072" i="4"/>
  <c r="T5072" i="4" s="1"/>
  <c r="P5072" i="4"/>
  <c r="K5072" i="4"/>
  <c r="M5072" i="4" s="1"/>
  <c r="V5071" i="4"/>
  <c r="S5071" i="4"/>
  <c r="T5071" i="4" s="1"/>
  <c r="P5071" i="4"/>
  <c r="L5071" i="4"/>
  <c r="K5071" i="4"/>
  <c r="V5070" i="4"/>
  <c r="S5070" i="4"/>
  <c r="T5070" i="4" s="1"/>
  <c r="P5070" i="4"/>
  <c r="K5070" i="4"/>
  <c r="M5070" i="4" s="1"/>
  <c r="V5069" i="4"/>
  <c r="X5069" i="4" s="1"/>
  <c r="Y5069" i="4" s="1"/>
  <c r="S5069" i="4"/>
  <c r="T5069" i="4" s="1"/>
  <c r="P5069" i="4"/>
  <c r="L5069" i="4"/>
  <c r="K5069" i="4"/>
  <c r="V5068" i="4"/>
  <c r="S5068" i="4"/>
  <c r="T5068" i="4" s="1"/>
  <c r="P5068" i="4"/>
  <c r="L5068" i="4"/>
  <c r="K5068" i="4"/>
  <c r="V5067" i="4"/>
  <c r="S5067" i="4"/>
  <c r="T5067" i="4" s="1"/>
  <c r="P5067" i="4"/>
  <c r="L5067" i="4"/>
  <c r="K5067" i="4"/>
  <c r="V5066" i="4"/>
  <c r="S5066" i="4"/>
  <c r="T5066" i="4" s="1"/>
  <c r="P5066" i="4"/>
  <c r="L5066" i="4"/>
  <c r="K5066" i="4"/>
  <c r="V5065" i="4"/>
  <c r="X5065" i="4" s="1"/>
  <c r="Y5065" i="4" s="1"/>
  <c r="S5065" i="4"/>
  <c r="T5065" i="4" s="1"/>
  <c r="P5065" i="4"/>
  <c r="L5065" i="4"/>
  <c r="K5065" i="4"/>
  <c r="V5064" i="4"/>
  <c r="S5064" i="4"/>
  <c r="P5064" i="4"/>
  <c r="L5064" i="4"/>
  <c r="K5064" i="4"/>
  <c r="V5063" i="4"/>
  <c r="S5063" i="4"/>
  <c r="P5063" i="4"/>
  <c r="L5063" i="4"/>
  <c r="K5063" i="4"/>
  <c r="V5062" i="4"/>
  <c r="S5062" i="4"/>
  <c r="P5062" i="4"/>
  <c r="L5062" i="4"/>
  <c r="K5062" i="4"/>
  <c r="V5061" i="4"/>
  <c r="S5061" i="4"/>
  <c r="T5061" i="4" s="1"/>
  <c r="P5061" i="4"/>
  <c r="L5061" i="4"/>
  <c r="K5061" i="4"/>
  <c r="V5060" i="4"/>
  <c r="S5060" i="4"/>
  <c r="T5060" i="4" s="1"/>
  <c r="P5060" i="4"/>
  <c r="L5060" i="4"/>
  <c r="K5060" i="4"/>
  <c r="V5059" i="4"/>
  <c r="S5059" i="4"/>
  <c r="T5059" i="4" s="1"/>
  <c r="P5059" i="4"/>
  <c r="L5059" i="4"/>
  <c r="K5059" i="4"/>
  <c r="V5058" i="4"/>
  <c r="S5058" i="4"/>
  <c r="T5058" i="4" s="1"/>
  <c r="P5058" i="4"/>
  <c r="K5058" i="4"/>
  <c r="M5058" i="4" s="1"/>
  <c r="V5057" i="4"/>
  <c r="S5057" i="4"/>
  <c r="T5057" i="4" s="1"/>
  <c r="P5057" i="4"/>
  <c r="K5057" i="4"/>
  <c r="M5057" i="4" s="1"/>
  <c r="V5056" i="4"/>
  <c r="S5056" i="4"/>
  <c r="T5056" i="4" s="1"/>
  <c r="P5056" i="4"/>
  <c r="K5056" i="4"/>
  <c r="M5056" i="4" s="1"/>
  <c r="V5055" i="4"/>
  <c r="S5055" i="4"/>
  <c r="P5055" i="4"/>
  <c r="K5055" i="4"/>
  <c r="M5055" i="4" s="1"/>
  <c r="V5054" i="4"/>
  <c r="S5054" i="4"/>
  <c r="T5054" i="4" s="1"/>
  <c r="P5054" i="4"/>
  <c r="L5054" i="4"/>
  <c r="K5054" i="4"/>
  <c r="V5053" i="4"/>
  <c r="S5053" i="4"/>
  <c r="T5053" i="4" s="1"/>
  <c r="P5053" i="4"/>
  <c r="L5053" i="4"/>
  <c r="K5053" i="4"/>
  <c r="V5052" i="4"/>
  <c r="S5052" i="4"/>
  <c r="T5052" i="4" s="1"/>
  <c r="P5052" i="4"/>
  <c r="L5052" i="4"/>
  <c r="K5052" i="4"/>
  <c r="V5051" i="4"/>
  <c r="S5051" i="4"/>
  <c r="P5051" i="4"/>
  <c r="K5051" i="4"/>
  <c r="M5051" i="4" s="1"/>
  <c r="V5050" i="4"/>
  <c r="S5050" i="4"/>
  <c r="T5050" i="4" s="1"/>
  <c r="P5050" i="4"/>
  <c r="L5050" i="4"/>
  <c r="K5050" i="4"/>
  <c r="V5049" i="4"/>
  <c r="S5049" i="4"/>
  <c r="P5049" i="4"/>
  <c r="K5049" i="4"/>
  <c r="M5049" i="4" s="1"/>
  <c r="V5048" i="4"/>
  <c r="S5048" i="4"/>
  <c r="T5048" i="4" s="1"/>
  <c r="P5048" i="4"/>
  <c r="L5048" i="4"/>
  <c r="K5048" i="4"/>
  <c r="V5047" i="4"/>
  <c r="S5047" i="4"/>
  <c r="P5047" i="4"/>
  <c r="L5047" i="4"/>
  <c r="K5047" i="4"/>
  <c r="V5046" i="4"/>
  <c r="S5046" i="4"/>
  <c r="P5046" i="4"/>
  <c r="L5046" i="4"/>
  <c r="K5046" i="4"/>
  <c r="V5045" i="4"/>
  <c r="S5045" i="4"/>
  <c r="P5045" i="4"/>
  <c r="L5045" i="4"/>
  <c r="K5045" i="4"/>
  <c r="V5044" i="4"/>
  <c r="S5044" i="4"/>
  <c r="P5044" i="4"/>
  <c r="L5044" i="4"/>
  <c r="K5044" i="4"/>
  <c r="V5043" i="4"/>
  <c r="S5043" i="4"/>
  <c r="P5043" i="4"/>
  <c r="K5043" i="4"/>
  <c r="M5043" i="4" s="1"/>
  <c r="V5042" i="4"/>
  <c r="X5042" i="4" s="1"/>
  <c r="Y5042" i="4" s="1"/>
  <c r="S5042" i="4"/>
  <c r="T5042" i="4" s="1"/>
  <c r="P5042" i="4"/>
  <c r="L5042" i="4"/>
  <c r="K5042" i="4"/>
  <c r="V5041" i="4"/>
  <c r="S5041" i="4"/>
  <c r="T5041" i="4" s="1"/>
  <c r="P5041" i="4"/>
  <c r="L5041" i="4"/>
  <c r="K5041" i="4"/>
  <c r="V5040" i="4"/>
  <c r="S5040" i="4"/>
  <c r="T5040" i="4" s="1"/>
  <c r="P5040" i="4"/>
  <c r="L5040" i="4"/>
  <c r="K5040" i="4"/>
  <c r="V5039" i="4"/>
  <c r="S5039" i="4"/>
  <c r="T5039" i="4" s="1"/>
  <c r="P5039" i="4"/>
  <c r="L5039" i="4"/>
  <c r="K5039" i="4"/>
  <c r="V5038" i="4"/>
  <c r="S5038" i="4"/>
  <c r="P5038" i="4"/>
  <c r="L5038" i="4"/>
  <c r="K5038" i="4"/>
  <c r="V5037" i="4"/>
  <c r="S5037" i="4"/>
  <c r="P5037" i="4"/>
  <c r="K5037" i="4"/>
  <c r="M5037" i="4" s="1"/>
  <c r="V5036" i="4"/>
  <c r="S5036" i="4"/>
  <c r="P5036" i="4"/>
  <c r="K5036" i="4"/>
  <c r="M5036" i="4" s="1"/>
  <c r="V5035" i="4"/>
  <c r="S5035" i="4"/>
  <c r="T5035" i="4" s="1"/>
  <c r="P5035" i="4"/>
  <c r="L5035" i="4"/>
  <c r="K5035" i="4"/>
  <c r="V5034" i="4"/>
  <c r="S5034" i="4"/>
  <c r="T5034" i="4" s="1"/>
  <c r="P5034" i="4"/>
  <c r="K5034" i="4"/>
  <c r="M5034" i="4" s="1"/>
  <c r="V5033" i="4"/>
  <c r="S5033" i="4"/>
  <c r="T5033" i="4" s="1"/>
  <c r="P5033" i="4"/>
  <c r="K5033" i="4"/>
  <c r="M5033" i="4" s="1"/>
  <c r="V5032" i="4"/>
  <c r="S5032" i="4"/>
  <c r="P5032" i="4"/>
  <c r="L5032" i="4"/>
  <c r="K5032" i="4"/>
  <c r="V5031" i="4"/>
  <c r="S5031" i="4"/>
  <c r="T5031" i="4" s="1"/>
  <c r="P5031" i="4"/>
  <c r="K5031" i="4"/>
  <c r="M5031" i="4" s="1"/>
  <c r="V5030" i="4"/>
  <c r="S5030" i="4"/>
  <c r="T5030" i="4" s="1"/>
  <c r="P5030" i="4"/>
  <c r="L5030" i="4"/>
  <c r="K5030" i="4"/>
  <c r="V5029" i="4"/>
  <c r="S5029" i="4"/>
  <c r="T5029" i="4" s="1"/>
  <c r="P5029" i="4"/>
  <c r="L5029" i="4"/>
  <c r="K5029" i="4"/>
  <c r="V5028" i="4"/>
  <c r="S5028" i="4"/>
  <c r="T5028" i="4" s="1"/>
  <c r="P5028" i="4"/>
  <c r="L5028" i="4"/>
  <c r="K5028" i="4"/>
  <c r="V5027" i="4"/>
  <c r="S5027" i="4"/>
  <c r="T5027" i="4" s="1"/>
  <c r="P5027" i="4"/>
  <c r="K5027" i="4"/>
  <c r="M5027" i="4" s="1"/>
  <c r="V5026" i="4"/>
  <c r="S5026" i="4"/>
  <c r="T5026" i="4" s="1"/>
  <c r="P5026" i="4"/>
  <c r="L5026" i="4"/>
  <c r="K5026" i="4"/>
  <c r="V5025" i="4"/>
  <c r="S5025" i="4"/>
  <c r="T5025" i="4" s="1"/>
  <c r="P5025" i="4"/>
  <c r="L5025" i="4"/>
  <c r="K5025" i="4"/>
  <c r="V5024" i="4"/>
  <c r="S5024" i="4"/>
  <c r="T5024" i="4" s="1"/>
  <c r="P5024" i="4"/>
  <c r="K5024" i="4"/>
  <c r="M5024" i="4" s="1"/>
  <c r="V5023" i="4"/>
  <c r="S5023" i="4"/>
  <c r="P5023" i="4"/>
  <c r="K5023" i="4"/>
  <c r="M5023" i="4" s="1"/>
  <c r="V5022" i="4"/>
  <c r="S5022" i="4"/>
  <c r="T5022" i="4" s="1"/>
  <c r="P5022" i="4"/>
  <c r="L5022" i="4"/>
  <c r="K5022" i="4"/>
  <c r="V5021" i="4"/>
  <c r="S5021" i="4"/>
  <c r="T5021" i="4" s="1"/>
  <c r="P5021" i="4"/>
  <c r="K5021" i="4"/>
  <c r="M5021" i="4" s="1"/>
  <c r="V5020" i="4"/>
  <c r="S5020" i="4"/>
  <c r="T5020" i="4" s="1"/>
  <c r="P5020" i="4"/>
  <c r="L5020" i="4"/>
  <c r="K5020" i="4"/>
  <c r="V5019" i="4"/>
  <c r="S5019" i="4"/>
  <c r="T5019" i="4" s="1"/>
  <c r="P5019" i="4"/>
  <c r="K5019" i="4"/>
  <c r="M5019" i="4" s="1"/>
  <c r="V5018" i="4"/>
  <c r="S5018" i="4"/>
  <c r="T5018" i="4" s="1"/>
  <c r="P5018" i="4"/>
  <c r="K5018" i="4"/>
  <c r="M5018" i="4" s="1"/>
  <c r="V5017" i="4"/>
  <c r="S5017" i="4"/>
  <c r="T5017" i="4" s="1"/>
  <c r="P5017" i="4"/>
  <c r="L5017" i="4"/>
  <c r="K5017" i="4"/>
  <c r="V5016" i="4"/>
  <c r="S5016" i="4"/>
  <c r="T5016" i="4" s="1"/>
  <c r="P5016" i="4"/>
  <c r="K5016" i="4"/>
  <c r="M5016" i="4" s="1"/>
  <c r="V5015" i="4"/>
  <c r="S5015" i="4"/>
  <c r="T5015" i="4" s="1"/>
  <c r="P5015" i="4"/>
  <c r="K5015" i="4"/>
  <c r="M5015" i="4" s="1"/>
  <c r="V5014" i="4"/>
  <c r="S5014" i="4"/>
  <c r="P5014" i="4"/>
  <c r="K5014" i="4"/>
  <c r="M5014" i="4" s="1"/>
  <c r="V5013" i="4"/>
  <c r="S5013" i="4"/>
  <c r="P5013" i="4"/>
  <c r="K5013" i="4"/>
  <c r="M5013" i="4" s="1"/>
  <c r="V5012" i="4"/>
  <c r="S5012" i="4"/>
  <c r="P5012" i="4"/>
  <c r="L5012" i="4"/>
  <c r="K5012" i="4"/>
  <c r="V5011" i="4"/>
  <c r="S5011" i="4"/>
  <c r="P5011" i="4"/>
  <c r="L5011" i="4"/>
  <c r="K5011" i="4"/>
  <c r="V5010" i="4"/>
  <c r="S5010" i="4"/>
  <c r="T5010" i="4" s="1"/>
  <c r="P5010" i="4"/>
  <c r="L5010" i="4"/>
  <c r="K5010" i="4"/>
  <c r="V5009" i="4"/>
  <c r="S5009" i="4"/>
  <c r="T5009" i="4" s="1"/>
  <c r="P5009" i="4"/>
  <c r="K5009" i="4"/>
  <c r="M5009" i="4" s="1"/>
  <c r="V5008" i="4"/>
  <c r="S5008" i="4"/>
  <c r="P5008" i="4"/>
  <c r="L5008" i="4"/>
  <c r="K5008" i="4"/>
  <c r="V5007" i="4"/>
  <c r="S5007" i="4"/>
  <c r="P5007" i="4"/>
  <c r="K5007" i="4"/>
  <c r="M5007" i="4" s="1"/>
  <c r="V5006" i="4"/>
  <c r="S5006" i="4"/>
  <c r="T5006" i="4" s="1"/>
  <c r="P5006" i="4"/>
  <c r="K5006" i="4"/>
  <c r="M5006" i="4" s="1"/>
  <c r="V5005" i="4"/>
  <c r="S5005" i="4"/>
  <c r="T5005" i="4" s="1"/>
  <c r="P5005" i="4"/>
  <c r="K5005" i="4"/>
  <c r="M5005" i="4" s="1"/>
  <c r="V5004" i="4"/>
  <c r="S5004" i="4"/>
  <c r="P5004" i="4"/>
  <c r="K5004" i="4"/>
  <c r="M5004" i="4" s="1"/>
  <c r="V5003" i="4"/>
  <c r="S5003" i="4"/>
  <c r="T5003" i="4" s="1"/>
  <c r="P5003" i="4"/>
  <c r="L5003" i="4"/>
  <c r="K5003" i="4"/>
  <c r="V5002" i="4"/>
  <c r="S5002" i="4"/>
  <c r="P5002" i="4"/>
  <c r="K5002" i="4"/>
  <c r="M5002" i="4" s="1"/>
  <c r="V5001" i="4"/>
  <c r="S5001" i="4"/>
  <c r="T5001" i="4" s="1"/>
  <c r="P5001" i="4"/>
  <c r="L5001" i="4"/>
  <c r="K5001" i="4"/>
  <c r="V5000" i="4"/>
  <c r="S5000" i="4"/>
  <c r="T5000" i="4" s="1"/>
  <c r="P5000" i="4"/>
  <c r="K5000" i="4"/>
  <c r="M5000" i="4" s="1"/>
  <c r="V4999" i="4"/>
  <c r="S4999" i="4"/>
  <c r="T4999" i="4" s="1"/>
  <c r="P4999" i="4"/>
  <c r="K4999" i="4"/>
  <c r="M4999" i="4" s="1"/>
  <c r="V4998" i="4"/>
  <c r="S4998" i="4"/>
  <c r="T4998" i="4" s="1"/>
  <c r="P4998" i="4"/>
  <c r="K4998" i="4"/>
  <c r="M4998" i="4" s="1"/>
  <c r="V4997" i="4"/>
  <c r="S4997" i="4"/>
  <c r="T4997" i="4" s="1"/>
  <c r="P4997" i="4"/>
  <c r="K4997" i="4"/>
  <c r="M4997" i="4" s="1"/>
  <c r="V4996" i="4"/>
  <c r="S4996" i="4"/>
  <c r="P4996" i="4"/>
  <c r="K4996" i="4"/>
  <c r="M4996" i="4" s="1"/>
  <c r="V4995" i="4"/>
  <c r="S4995" i="4"/>
  <c r="T4995" i="4" s="1"/>
  <c r="P4995" i="4"/>
  <c r="K4995" i="4"/>
  <c r="M4995" i="4" s="1"/>
  <c r="V4994" i="4"/>
  <c r="S4994" i="4"/>
  <c r="T4994" i="4" s="1"/>
  <c r="P4994" i="4"/>
  <c r="L4994" i="4"/>
  <c r="K4994" i="4"/>
  <c r="V4993" i="4"/>
  <c r="S4993" i="4"/>
  <c r="T4993" i="4" s="1"/>
  <c r="P4993" i="4"/>
  <c r="L4993" i="4"/>
  <c r="K4993" i="4"/>
  <c r="V4992" i="4"/>
  <c r="S4992" i="4"/>
  <c r="T4992" i="4" s="1"/>
  <c r="P4992" i="4"/>
  <c r="K4992" i="4"/>
  <c r="M4992" i="4" s="1"/>
  <c r="V4991" i="4"/>
  <c r="X4991" i="4" s="1"/>
  <c r="Y4991" i="4" s="1"/>
  <c r="S4991" i="4"/>
  <c r="P4991" i="4"/>
  <c r="L4991" i="4"/>
  <c r="K4991" i="4"/>
  <c r="V4990" i="4"/>
  <c r="S4990" i="4"/>
  <c r="P4990" i="4"/>
  <c r="L4990" i="4"/>
  <c r="K4990" i="4"/>
  <c r="V4989" i="4"/>
  <c r="S4989" i="4"/>
  <c r="T4989" i="4" s="1"/>
  <c r="P4989" i="4"/>
  <c r="K4989" i="4"/>
  <c r="M4989" i="4" s="1"/>
  <c r="V4988" i="4"/>
  <c r="S4988" i="4"/>
  <c r="T4988" i="4" s="1"/>
  <c r="P4988" i="4"/>
  <c r="L4988" i="4"/>
  <c r="K4988" i="4"/>
  <c r="V4987" i="4"/>
  <c r="S4987" i="4"/>
  <c r="T4987" i="4" s="1"/>
  <c r="P4987" i="4"/>
  <c r="K4987" i="4"/>
  <c r="M4987" i="4" s="1"/>
  <c r="V4986" i="4"/>
  <c r="S4986" i="4"/>
  <c r="T4986" i="4" s="1"/>
  <c r="P4986" i="4"/>
  <c r="L4986" i="4"/>
  <c r="K4986" i="4"/>
  <c r="V4985" i="4"/>
  <c r="S4985" i="4"/>
  <c r="P4985" i="4"/>
  <c r="L4985" i="4"/>
  <c r="K4985" i="4"/>
  <c r="V4984" i="4"/>
  <c r="X4984" i="4" s="1"/>
  <c r="Y4984" i="4" s="1"/>
  <c r="S4984" i="4"/>
  <c r="P4984" i="4"/>
  <c r="L4984" i="4"/>
  <c r="K4984" i="4"/>
  <c r="V4983" i="4"/>
  <c r="X4983" i="4" s="1"/>
  <c r="Y4983" i="4" s="1"/>
  <c r="S4983" i="4"/>
  <c r="P4983" i="4"/>
  <c r="L4983" i="4"/>
  <c r="K4983" i="4"/>
  <c r="V4982" i="4"/>
  <c r="X4982" i="4" s="1"/>
  <c r="Y4982" i="4" s="1"/>
  <c r="S4982" i="4"/>
  <c r="P4982" i="4"/>
  <c r="L4982" i="4"/>
  <c r="K4982" i="4"/>
  <c r="V4981" i="4"/>
  <c r="S4981" i="4"/>
  <c r="P4981" i="4"/>
  <c r="K4981" i="4"/>
  <c r="M4981" i="4" s="1"/>
  <c r="V4980" i="4"/>
  <c r="X4980" i="4" s="1"/>
  <c r="Y4980" i="4" s="1"/>
  <c r="S4980" i="4"/>
  <c r="P4980" i="4"/>
  <c r="L4980" i="4"/>
  <c r="K4980" i="4"/>
  <c r="V4979" i="4"/>
  <c r="S4979" i="4"/>
  <c r="T4979" i="4" s="1"/>
  <c r="P4979" i="4"/>
  <c r="L4979" i="4"/>
  <c r="K4979" i="4"/>
  <c r="V4978" i="4"/>
  <c r="S4978" i="4"/>
  <c r="T4978" i="4" s="1"/>
  <c r="P4978" i="4"/>
  <c r="K4978" i="4"/>
  <c r="M4978" i="4" s="1"/>
  <c r="V4977" i="4"/>
  <c r="S4977" i="4"/>
  <c r="T4977" i="4" s="1"/>
  <c r="P4977" i="4"/>
  <c r="K4977" i="4"/>
  <c r="M4977" i="4" s="1"/>
  <c r="V4976" i="4"/>
  <c r="S4976" i="4"/>
  <c r="P4976" i="4"/>
  <c r="K4976" i="4"/>
  <c r="M4976" i="4" s="1"/>
  <c r="V4975" i="4"/>
  <c r="S4975" i="4"/>
  <c r="T4975" i="4" s="1"/>
  <c r="P4975" i="4"/>
  <c r="K4975" i="4"/>
  <c r="M4975" i="4" s="1"/>
  <c r="V4974" i="4"/>
  <c r="S4974" i="4"/>
  <c r="T4974" i="4" s="1"/>
  <c r="P4974" i="4"/>
  <c r="L4974" i="4"/>
  <c r="K4974" i="4"/>
  <c r="V4973" i="4"/>
  <c r="S4973" i="4"/>
  <c r="P4973" i="4"/>
  <c r="L4973" i="4"/>
  <c r="K4973" i="4"/>
  <c r="V4972" i="4"/>
  <c r="S4972" i="4"/>
  <c r="P4972" i="4"/>
  <c r="L4972" i="4"/>
  <c r="K4972" i="4"/>
  <c r="V4971" i="4"/>
  <c r="S4971" i="4"/>
  <c r="T4971" i="4" s="1"/>
  <c r="P4971" i="4"/>
  <c r="L4971" i="4"/>
  <c r="K4971" i="4"/>
  <c r="V4970" i="4"/>
  <c r="S4970" i="4"/>
  <c r="T4970" i="4" s="1"/>
  <c r="P4970" i="4"/>
  <c r="L4970" i="4"/>
  <c r="K4970" i="4"/>
  <c r="V4969" i="4"/>
  <c r="S4969" i="4"/>
  <c r="T4969" i="4" s="1"/>
  <c r="P4969" i="4"/>
  <c r="L4969" i="4"/>
  <c r="K4969" i="4"/>
  <c r="V4968" i="4"/>
  <c r="S4968" i="4"/>
  <c r="P4968" i="4"/>
  <c r="K4968" i="4"/>
  <c r="M4968" i="4" s="1"/>
  <c r="V4967" i="4"/>
  <c r="S4967" i="4"/>
  <c r="P4967" i="4"/>
  <c r="L4967" i="4"/>
  <c r="K4967" i="4"/>
  <c r="V4966" i="4"/>
  <c r="S4966" i="4"/>
  <c r="T4966" i="4" s="1"/>
  <c r="P4966" i="4"/>
  <c r="L4966" i="4"/>
  <c r="K4966" i="4"/>
  <c r="V4965" i="4"/>
  <c r="S4965" i="4"/>
  <c r="T4965" i="4" s="1"/>
  <c r="P4965" i="4"/>
  <c r="K4965" i="4"/>
  <c r="M4965" i="4" s="1"/>
  <c r="V4964" i="4"/>
  <c r="S4964" i="4"/>
  <c r="P4964" i="4"/>
  <c r="L4964" i="4"/>
  <c r="K4964" i="4"/>
  <c r="V4963" i="4"/>
  <c r="X4963" i="4" s="1"/>
  <c r="Y4963" i="4" s="1"/>
  <c r="S4963" i="4"/>
  <c r="P4963" i="4"/>
  <c r="L4963" i="4"/>
  <c r="K4963" i="4"/>
  <c r="V4962" i="4"/>
  <c r="S4962" i="4"/>
  <c r="P4962" i="4"/>
  <c r="K4962" i="4"/>
  <c r="M4962" i="4" s="1"/>
  <c r="V4961" i="4"/>
  <c r="S4961" i="4"/>
  <c r="T4961" i="4" s="1"/>
  <c r="P4961" i="4"/>
  <c r="L4961" i="4"/>
  <c r="K4961" i="4"/>
  <c r="V4960" i="4"/>
  <c r="S4960" i="4"/>
  <c r="P4960" i="4"/>
  <c r="L4960" i="4"/>
  <c r="K4960" i="4"/>
  <c r="V4959" i="4"/>
  <c r="S4959" i="4"/>
  <c r="P4959" i="4"/>
  <c r="K4959" i="4"/>
  <c r="M4959" i="4" s="1"/>
  <c r="V4958" i="4"/>
  <c r="S4958" i="4"/>
  <c r="T4958" i="4" s="1"/>
  <c r="P4958" i="4"/>
  <c r="L4958" i="4"/>
  <c r="K4958" i="4"/>
  <c r="V4957" i="4"/>
  <c r="S4957" i="4"/>
  <c r="T4957" i="4" s="1"/>
  <c r="P4957" i="4"/>
  <c r="K4957" i="4"/>
  <c r="M4957" i="4" s="1"/>
  <c r="V4956" i="4"/>
  <c r="S4956" i="4"/>
  <c r="P4956" i="4"/>
  <c r="K4956" i="4"/>
  <c r="M4956" i="4" s="1"/>
  <c r="V4955" i="4"/>
  <c r="S4955" i="4"/>
  <c r="T4955" i="4" s="1"/>
  <c r="P4955" i="4"/>
  <c r="L4955" i="4"/>
  <c r="K4955" i="4"/>
  <c r="V4954" i="4"/>
  <c r="S4954" i="4"/>
  <c r="T4954" i="4" s="1"/>
  <c r="P4954" i="4"/>
  <c r="L4954" i="4"/>
  <c r="K4954" i="4"/>
  <c r="V4953" i="4"/>
  <c r="S4953" i="4"/>
  <c r="T4953" i="4" s="1"/>
  <c r="P4953" i="4"/>
  <c r="L4953" i="4"/>
  <c r="K4953" i="4"/>
  <c r="V4952" i="4"/>
  <c r="S4952" i="4"/>
  <c r="T4952" i="4" s="1"/>
  <c r="P4952" i="4"/>
  <c r="K4952" i="4"/>
  <c r="M4952" i="4" s="1"/>
  <c r="V4951" i="4"/>
  <c r="S4951" i="4"/>
  <c r="T4951" i="4" s="1"/>
  <c r="P4951" i="4"/>
  <c r="L4951" i="4"/>
  <c r="K4951" i="4"/>
  <c r="V4950" i="4"/>
  <c r="S4950" i="4"/>
  <c r="P4950" i="4"/>
  <c r="L4950" i="4"/>
  <c r="K4950" i="4"/>
  <c r="V4949" i="4"/>
  <c r="S4949" i="4"/>
  <c r="P4949" i="4"/>
  <c r="K4949" i="4"/>
  <c r="M4949" i="4" s="1"/>
  <c r="V4948" i="4"/>
  <c r="S4948" i="4"/>
  <c r="T4948" i="4" s="1"/>
  <c r="P4948" i="4"/>
  <c r="L4948" i="4"/>
  <c r="K4948" i="4"/>
  <c r="V4947" i="4"/>
  <c r="S4947" i="4"/>
  <c r="P4947" i="4"/>
  <c r="K4947" i="4"/>
  <c r="M4947" i="4" s="1"/>
  <c r="V4946" i="4"/>
  <c r="S4946" i="4"/>
  <c r="T4946" i="4" s="1"/>
  <c r="P4946" i="4"/>
  <c r="L4946" i="4"/>
  <c r="K4946" i="4"/>
  <c r="V4945" i="4"/>
  <c r="S4945" i="4"/>
  <c r="P4945" i="4"/>
  <c r="K4945" i="4"/>
  <c r="M4945" i="4" s="1"/>
  <c r="V4944" i="4"/>
  <c r="S4944" i="4"/>
  <c r="T4944" i="4" s="1"/>
  <c r="P4944" i="4"/>
  <c r="L4944" i="4"/>
  <c r="K4944" i="4"/>
  <c r="V4943" i="4"/>
  <c r="S4943" i="4"/>
  <c r="T4943" i="4" s="1"/>
  <c r="P4943" i="4"/>
  <c r="L4943" i="4"/>
  <c r="K4943" i="4"/>
  <c r="V4942" i="4"/>
  <c r="X4942" i="4" s="1"/>
  <c r="Y4942" i="4" s="1"/>
  <c r="S4942" i="4"/>
  <c r="T4942" i="4" s="1"/>
  <c r="P4942" i="4"/>
  <c r="L4942" i="4"/>
  <c r="K4942" i="4"/>
  <c r="V4941" i="4"/>
  <c r="S4941" i="4"/>
  <c r="T4941" i="4" s="1"/>
  <c r="P4941" i="4"/>
  <c r="L4941" i="4"/>
  <c r="K4941" i="4"/>
  <c r="V4940" i="4"/>
  <c r="S4940" i="4"/>
  <c r="T4940" i="4" s="1"/>
  <c r="P4940" i="4"/>
  <c r="L4940" i="4"/>
  <c r="K4940" i="4"/>
  <c r="V4939" i="4"/>
  <c r="S4939" i="4"/>
  <c r="T4939" i="4" s="1"/>
  <c r="P4939" i="4"/>
  <c r="L4939" i="4"/>
  <c r="K4939" i="4"/>
  <c r="V4938" i="4"/>
  <c r="S4938" i="4"/>
  <c r="T4938" i="4" s="1"/>
  <c r="P4938" i="4"/>
  <c r="L4938" i="4"/>
  <c r="K4938" i="4"/>
  <c r="V4937" i="4"/>
  <c r="S4937" i="4"/>
  <c r="T4937" i="4" s="1"/>
  <c r="P4937" i="4"/>
  <c r="L4937" i="4"/>
  <c r="K4937" i="4"/>
  <c r="V4936" i="4"/>
  <c r="S4936" i="4"/>
  <c r="T4936" i="4" s="1"/>
  <c r="P4936" i="4"/>
  <c r="L4936" i="4"/>
  <c r="K4936" i="4"/>
  <c r="V4935" i="4"/>
  <c r="S4935" i="4"/>
  <c r="T4935" i="4" s="1"/>
  <c r="P4935" i="4"/>
  <c r="L4935" i="4"/>
  <c r="K4935" i="4"/>
  <c r="V4934" i="4"/>
  <c r="S4934" i="4"/>
  <c r="T4934" i="4" s="1"/>
  <c r="P4934" i="4"/>
  <c r="L4934" i="4"/>
  <c r="K4934" i="4"/>
  <c r="V4933" i="4"/>
  <c r="S4933" i="4"/>
  <c r="T4933" i="4" s="1"/>
  <c r="P4933" i="4"/>
  <c r="L4933" i="4"/>
  <c r="K4933" i="4"/>
  <c r="V4932" i="4"/>
  <c r="S4932" i="4"/>
  <c r="T4932" i="4" s="1"/>
  <c r="P4932" i="4"/>
  <c r="L4932" i="4"/>
  <c r="K4932" i="4"/>
  <c r="V4931" i="4"/>
  <c r="S4931" i="4"/>
  <c r="T4931" i="4" s="1"/>
  <c r="P4931" i="4"/>
  <c r="K4931" i="4"/>
  <c r="M4931" i="4" s="1"/>
  <c r="V4930" i="4"/>
  <c r="S4930" i="4"/>
  <c r="P4930" i="4"/>
  <c r="L4930" i="4"/>
  <c r="K4930" i="4"/>
  <c r="V4929" i="4"/>
  <c r="S4929" i="4"/>
  <c r="P4929" i="4"/>
  <c r="K4929" i="4"/>
  <c r="M4929" i="4" s="1"/>
  <c r="V4928" i="4"/>
  <c r="S4928" i="4"/>
  <c r="T4928" i="4" s="1"/>
  <c r="P4928" i="4"/>
  <c r="K4928" i="4"/>
  <c r="M4928" i="4" s="1"/>
  <c r="V4927" i="4"/>
  <c r="S4927" i="4"/>
  <c r="T4927" i="4" s="1"/>
  <c r="P4927" i="4"/>
  <c r="L4927" i="4"/>
  <c r="K4927" i="4"/>
  <c r="V4926" i="4"/>
  <c r="S4926" i="4"/>
  <c r="T4926" i="4" s="1"/>
  <c r="P4926" i="4"/>
  <c r="K4926" i="4"/>
  <c r="M4926" i="4" s="1"/>
  <c r="V4925" i="4"/>
  <c r="S4925" i="4"/>
  <c r="T4925" i="4" s="1"/>
  <c r="P4925" i="4"/>
  <c r="L4925" i="4"/>
  <c r="K4925" i="4"/>
  <c r="V4924" i="4"/>
  <c r="S4924" i="4"/>
  <c r="T4924" i="4" s="1"/>
  <c r="P4924" i="4"/>
  <c r="L4924" i="4"/>
  <c r="K4924" i="4"/>
  <c r="V4923" i="4"/>
  <c r="S4923" i="4"/>
  <c r="T4923" i="4" s="1"/>
  <c r="P4923" i="4"/>
  <c r="K4923" i="4"/>
  <c r="M4923" i="4" s="1"/>
  <c r="V4922" i="4"/>
  <c r="S4922" i="4"/>
  <c r="T4922" i="4" s="1"/>
  <c r="P4922" i="4"/>
  <c r="L4922" i="4"/>
  <c r="K4922" i="4"/>
  <c r="V4921" i="4"/>
  <c r="S4921" i="4"/>
  <c r="T4921" i="4" s="1"/>
  <c r="P4921" i="4"/>
  <c r="K4921" i="4"/>
  <c r="M4921" i="4" s="1"/>
  <c r="V4920" i="4"/>
  <c r="S4920" i="4"/>
  <c r="T4920" i="4" s="1"/>
  <c r="P4920" i="4"/>
  <c r="L4920" i="4"/>
  <c r="K4920" i="4"/>
  <c r="V4919" i="4"/>
  <c r="S4919" i="4"/>
  <c r="T4919" i="4" s="1"/>
  <c r="P4919" i="4"/>
  <c r="K4919" i="4"/>
  <c r="M4919" i="4" s="1"/>
  <c r="V4918" i="4"/>
  <c r="S4918" i="4"/>
  <c r="T4918" i="4" s="1"/>
  <c r="P4918" i="4"/>
  <c r="K4918" i="4"/>
  <c r="M4918" i="4" s="1"/>
  <c r="V4917" i="4"/>
  <c r="S4917" i="4"/>
  <c r="P4917" i="4"/>
  <c r="L4917" i="4"/>
  <c r="K4917" i="4"/>
  <c r="V4916" i="4"/>
  <c r="S4916" i="4"/>
  <c r="T4916" i="4" s="1"/>
  <c r="P4916" i="4"/>
  <c r="L4916" i="4"/>
  <c r="K4916" i="4"/>
  <c r="V4915" i="4"/>
  <c r="S4915" i="4"/>
  <c r="T4915" i="4" s="1"/>
  <c r="P4915" i="4"/>
  <c r="K4915" i="4"/>
  <c r="M4915" i="4" s="1"/>
  <c r="V4914" i="4"/>
  <c r="S4914" i="4"/>
  <c r="T4914" i="4" s="1"/>
  <c r="P4914" i="4"/>
  <c r="K4914" i="4"/>
  <c r="M4914" i="4" s="1"/>
  <c r="V4913" i="4"/>
  <c r="S4913" i="4"/>
  <c r="T4913" i="4" s="1"/>
  <c r="P4913" i="4"/>
  <c r="L4913" i="4"/>
  <c r="K4913" i="4"/>
  <c r="V4912" i="4"/>
  <c r="S4912" i="4"/>
  <c r="T4912" i="4" s="1"/>
  <c r="P4912" i="4"/>
  <c r="L4912" i="4"/>
  <c r="K4912" i="4"/>
  <c r="V4911" i="4"/>
  <c r="S4911" i="4"/>
  <c r="T4911" i="4" s="1"/>
  <c r="P4911" i="4"/>
  <c r="K4911" i="4"/>
  <c r="M4911" i="4" s="1"/>
  <c r="V4910" i="4"/>
  <c r="S4910" i="4"/>
  <c r="P4910" i="4"/>
  <c r="L4910" i="4"/>
  <c r="K4910" i="4"/>
  <c r="V4909" i="4"/>
  <c r="S4909" i="4"/>
  <c r="P4909" i="4"/>
  <c r="K4909" i="4"/>
  <c r="M4909" i="4" s="1"/>
  <c r="V4908" i="4"/>
  <c r="S4908" i="4"/>
  <c r="T4908" i="4" s="1"/>
  <c r="P4908" i="4"/>
  <c r="L4908" i="4"/>
  <c r="K4908" i="4"/>
  <c r="V4907" i="4"/>
  <c r="S4907" i="4"/>
  <c r="T4907" i="4" s="1"/>
  <c r="P4907" i="4"/>
  <c r="K4907" i="4"/>
  <c r="M4907" i="4" s="1"/>
  <c r="V4906" i="4"/>
  <c r="S4906" i="4"/>
  <c r="T4906" i="4" s="1"/>
  <c r="P4906" i="4"/>
  <c r="L4906" i="4"/>
  <c r="K4906" i="4"/>
  <c r="V4905" i="4"/>
  <c r="S4905" i="4"/>
  <c r="T4905" i="4" s="1"/>
  <c r="P4905" i="4"/>
  <c r="K4905" i="4"/>
  <c r="M4905" i="4" s="1"/>
  <c r="V4904" i="4"/>
  <c r="S4904" i="4"/>
  <c r="T4904" i="4" s="1"/>
  <c r="P4904" i="4"/>
  <c r="K4904" i="4"/>
  <c r="M4904" i="4" s="1"/>
  <c r="V4903" i="4"/>
  <c r="S4903" i="4"/>
  <c r="T4903" i="4" s="1"/>
  <c r="P4903" i="4"/>
  <c r="L4903" i="4"/>
  <c r="K4903" i="4"/>
  <c r="V4902" i="4"/>
  <c r="S4902" i="4"/>
  <c r="T4902" i="4" s="1"/>
  <c r="P4902" i="4"/>
  <c r="L4902" i="4"/>
  <c r="K4902" i="4"/>
  <c r="V4901" i="4"/>
  <c r="S4901" i="4"/>
  <c r="T4901" i="4" s="1"/>
  <c r="P4901" i="4"/>
  <c r="K4901" i="4"/>
  <c r="M4901" i="4" s="1"/>
  <c r="V4900" i="4"/>
  <c r="S4900" i="4"/>
  <c r="T4900" i="4" s="1"/>
  <c r="P4900" i="4"/>
  <c r="K4900" i="4"/>
  <c r="M4900" i="4" s="1"/>
  <c r="V4899" i="4"/>
  <c r="S4899" i="4"/>
  <c r="T4899" i="4" s="1"/>
  <c r="P4899" i="4"/>
  <c r="K4899" i="4"/>
  <c r="M4899" i="4" s="1"/>
  <c r="V4898" i="4"/>
  <c r="S4898" i="4"/>
  <c r="T4898" i="4" s="1"/>
  <c r="P4898" i="4"/>
  <c r="K4898" i="4"/>
  <c r="M4898" i="4" s="1"/>
  <c r="V4897" i="4"/>
  <c r="S4897" i="4"/>
  <c r="T4897" i="4" s="1"/>
  <c r="P4897" i="4"/>
  <c r="K4897" i="4"/>
  <c r="M4897" i="4" s="1"/>
  <c r="V4896" i="4"/>
  <c r="S4896" i="4"/>
  <c r="T4896" i="4" s="1"/>
  <c r="P4896" i="4"/>
  <c r="L4896" i="4"/>
  <c r="K4896" i="4"/>
  <c r="V4895" i="4"/>
  <c r="S4895" i="4"/>
  <c r="T4895" i="4" s="1"/>
  <c r="P4895" i="4"/>
  <c r="L4895" i="4"/>
  <c r="K4895" i="4"/>
  <c r="V4894" i="4"/>
  <c r="S4894" i="4"/>
  <c r="P4894" i="4"/>
  <c r="L4894" i="4"/>
  <c r="K4894" i="4"/>
  <c r="V4893" i="4"/>
  <c r="S4893" i="4"/>
  <c r="T4893" i="4" s="1"/>
  <c r="P4893" i="4"/>
  <c r="L4893" i="4"/>
  <c r="K4893" i="4"/>
  <c r="V4892" i="4"/>
  <c r="S4892" i="4"/>
  <c r="T4892" i="4" s="1"/>
  <c r="P4892" i="4"/>
  <c r="L4892" i="4"/>
  <c r="K4892" i="4"/>
  <c r="V4891" i="4"/>
  <c r="S4891" i="4"/>
  <c r="T4891" i="4" s="1"/>
  <c r="P4891" i="4"/>
  <c r="K4891" i="4"/>
  <c r="M4891" i="4" s="1"/>
  <c r="V4890" i="4"/>
  <c r="S4890" i="4"/>
  <c r="P4890" i="4"/>
  <c r="K4890" i="4"/>
  <c r="M4890" i="4" s="1"/>
  <c r="V4889" i="4"/>
  <c r="S4889" i="4"/>
  <c r="P4889" i="4"/>
  <c r="K4889" i="4"/>
  <c r="M4889" i="4" s="1"/>
  <c r="V4888" i="4"/>
  <c r="S4888" i="4"/>
  <c r="P4888" i="4"/>
  <c r="L4888" i="4"/>
  <c r="K4888" i="4"/>
  <c r="V4887" i="4"/>
  <c r="S4887" i="4"/>
  <c r="P4887" i="4"/>
  <c r="K4887" i="4"/>
  <c r="M4887" i="4" s="1"/>
  <c r="V4886" i="4"/>
  <c r="S4886" i="4"/>
  <c r="P4886" i="4"/>
  <c r="L4886" i="4"/>
  <c r="K4886" i="4"/>
  <c r="V4885" i="4"/>
  <c r="S4885" i="4"/>
  <c r="T4885" i="4" s="1"/>
  <c r="P4885" i="4"/>
  <c r="K4885" i="4"/>
  <c r="M4885" i="4" s="1"/>
  <c r="V4884" i="4"/>
  <c r="S4884" i="4"/>
  <c r="P4884" i="4"/>
  <c r="K4884" i="4"/>
  <c r="M4884" i="4" s="1"/>
  <c r="V4883" i="4"/>
  <c r="S4883" i="4"/>
  <c r="T4883" i="4" s="1"/>
  <c r="P4883" i="4"/>
  <c r="L4883" i="4"/>
  <c r="K4883" i="4"/>
  <c r="V4882" i="4"/>
  <c r="S4882" i="4"/>
  <c r="T4882" i="4" s="1"/>
  <c r="P4882" i="4"/>
  <c r="K4882" i="4"/>
  <c r="M4882" i="4" s="1"/>
  <c r="V4881" i="4"/>
  <c r="S4881" i="4"/>
  <c r="T4881" i="4" s="1"/>
  <c r="P4881" i="4"/>
  <c r="K4881" i="4"/>
  <c r="M4881" i="4" s="1"/>
  <c r="V4880" i="4"/>
  <c r="S4880" i="4"/>
  <c r="T4880" i="4" s="1"/>
  <c r="P4880" i="4"/>
  <c r="L4880" i="4"/>
  <c r="K4880" i="4"/>
  <c r="V4879" i="4"/>
  <c r="S4879" i="4"/>
  <c r="P4879" i="4"/>
  <c r="L4879" i="4"/>
  <c r="K4879" i="4"/>
  <c r="V4878" i="4"/>
  <c r="S4878" i="4"/>
  <c r="T4878" i="4" s="1"/>
  <c r="P4878" i="4"/>
  <c r="K4878" i="4"/>
  <c r="M4878" i="4" s="1"/>
  <c r="V4877" i="4"/>
  <c r="S4877" i="4"/>
  <c r="T4877" i="4" s="1"/>
  <c r="P4877" i="4"/>
  <c r="K4877" i="4"/>
  <c r="M4877" i="4" s="1"/>
  <c r="V4876" i="4"/>
  <c r="S4876" i="4"/>
  <c r="T4876" i="4" s="1"/>
  <c r="P4876" i="4"/>
  <c r="L4876" i="4"/>
  <c r="K4876" i="4"/>
  <c r="V4875" i="4"/>
  <c r="S4875" i="4"/>
  <c r="T4875" i="4" s="1"/>
  <c r="P4875" i="4"/>
  <c r="L4875" i="4"/>
  <c r="K4875" i="4"/>
  <c r="V4874" i="4"/>
  <c r="S4874" i="4"/>
  <c r="T4874" i="4" s="1"/>
  <c r="P4874" i="4"/>
  <c r="L4874" i="4"/>
  <c r="K4874" i="4"/>
  <c r="V4873" i="4"/>
  <c r="S4873" i="4"/>
  <c r="T4873" i="4" s="1"/>
  <c r="P4873" i="4"/>
  <c r="L4873" i="4"/>
  <c r="K4873" i="4"/>
  <c r="V4872" i="4"/>
  <c r="S4872" i="4"/>
  <c r="T4872" i="4" s="1"/>
  <c r="P4872" i="4"/>
  <c r="K4872" i="4"/>
  <c r="M4872" i="4" s="1"/>
  <c r="V4871" i="4"/>
  <c r="S4871" i="4"/>
  <c r="P4871" i="4"/>
  <c r="K4871" i="4"/>
  <c r="M4871" i="4" s="1"/>
  <c r="V4870" i="4"/>
  <c r="S4870" i="4"/>
  <c r="P4870" i="4"/>
  <c r="L4870" i="4"/>
  <c r="K4870" i="4"/>
  <c r="V4869" i="4"/>
  <c r="S4869" i="4"/>
  <c r="T4869" i="4" s="1"/>
  <c r="P4869" i="4"/>
  <c r="L4869" i="4"/>
  <c r="K4869" i="4"/>
  <c r="V4868" i="4"/>
  <c r="S4868" i="4"/>
  <c r="T4868" i="4" s="1"/>
  <c r="P4868" i="4"/>
  <c r="L4868" i="4"/>
  <c r="K4868" i="4"/>
  <c r="V4867" i="4"/>
  <c r="S4867" i="4"/>
  <c r="T4867" i="4" s="1"/>
  <c r="P4867" i="4"/>
  <c r="K4867" i="4"/>
  <c r="M4867" i="4" s="1"/>
  <c r="V4866" i="4"/>
  <c r="S4866" i="4"/>
  <c r="P4866" i="4"/>
  <c r="K4866" i="4"/>
  <c r="M4866" i="4" s="1"/>
  <c r="V4865" i="4"/>
  <c r="S4865" i="4"/>
  <c r="T4865" i="4" s="1"/>
  <c r="P4865" i="4"/>
  <c r="K4865" i="4"/>
  <c r="M4865" i="4" s="1"/>
  <c r="V4864" i="4"/>
  <c r="S4864" i="4"/>
  <c r="T4864" i="4" s="1"/>
  <c r="P4864" i="4"/>
  <c r="K4864" i="4"/>
  <c r="M4864" i="4" s="1"/>
  <c r="V4863" i="4"/>
  <c r="S4863" i="4"/>
  <c r="P4863" i="4"/>
  <c r="K4863" i="4"/>
  <c r="M4863" i="4" s="1"/>
  <c r="V4862" i="4"/>
  <c r="S4862" i="4"/>
  <c r="T4862" i="4" s="1"/>
  <c r="P4862" i="4"/>
  <c r="K4862" i="4"/>
  <c r="M4862" i="4" s="1"/>
  <c r="V4861" i="4"/>
  <c r="S4861" i="4"/>
  <c r="T4861" i="4" s="1"/>
  <c r="P4861" i="4"/>
  <c r="L4861" i="4"/>
  <c r="K4861" i="4"/>
  <c r="V4860" i="4"/>
  <c r="S4860" i="4"/>
  <c r="T4860" i="4" s="1"/>
  <c r="P4860" i="4"/>
  <c r="K4860" i="4"/>
  <c r="M4860" i="4" s="1"/>
  <c r="V4859" i="4"/>
  <c r="S4859" i="4"/>
  <c r="P4859" i="4"/>
  <c r="L4859" i="4"/>
  <c r="K4859" i="4"/>
  <c r="V4858" i="4"/>
  <c r="S4858" i="4"/>
  <c r="P4858" i="4"/>
  <c r="K4858" i="4"/>
  <c r="M4858" i="4" s="1"/>
  <c r="V4857" i="4"/>
  <c r="S4857" i="4"/>
  <c r="P4857" i="4"/>
  <c r="L4857" i="4"/>
  <c r="K4857" i="4"/>
  <c r="V4856" i="4"/>
  <c r="S4856" i="4"/>
  <c r="T4856" i="4" s="1"/>
  <c r="P4856" i="4"/>
  <c r="L4856" i="4"/>
  <c r="K4856" i="4"/>
  <c r="V4855" i="4"/>
  <c r="S4855" i="4"/>
  <c r="P4855" i="4"/>
  <c r="L4855" i="4"/>
  <c r="K4855" i="4"/>
  <c r="V4854" i="4"/>
  <c r="S4854" i="4"/>
  <c r="T4854" i="4" s="1"/>
  <c r="P4854" i="4"/>
  <c r="L4854" i="4"/>
  <c r="K4854" i="4"/>
  <c r="V4853" i="4"/>
  <c r="S4853" i="4"/>
  <c r="T4853" i="4" s="1"/>
  <c r="P4853" i="4"/>
  <c r="K4853" i="4"/>
  <c r="M4853" i="4" s="1"/>
  <c r="V4852" i="4"/>
  <c r="S4852" i="4"/>
  <c r="T4852" i="4" s="1"/>
  <c r="P4852" i="4"/>
  <c r="L4852" i="4"/>
  <c r="K4852" i="4"/>
  <c r="V4851" i="4"/>
  <c r="S4851" i="4"/>
  <c r="T4851" i="4" s="1"/>
  <c r="P4851" i="4"/>
  <c r="L4851" i="4"/>
  <c r="K4851" i="4"/>
  <c r="V4850" i="4"/>
  <c r="S4850" i="4"/>
  <c r="T4850" i="4" s="1"/>
  <c r="P4850" i="4"/>
  <c r="L4850" i="4"/>
  <c r="K4850" i="4"/>
  <c r="V4849" i="4"/>
  <c r="S4849" i="4"/>
  <c r="T4849" i="4" s="1"/>
  <c r="P4849" i="4"/>
  <c r="L4849" i="4"/>
  <c r="K4849" i="4"/>
  <c r="V4848" i="4"/>
  <c r="S4848" i="4"/>
  <c r="T4848" i="4" s="1"/>
  <c r="P4848" i="4"/>
  <c r="L4848" i="4"/>
  <c r="K4848" i="4"/>
  <c r="V4847" i="4"/>
  <c r="S4847" i="4"/>
  <c r="T4847" i="4" s="1"/>
  <c r="P4847" i="4"/>
  <c r="L4847" i="4"/>
  <c r="K4847" i="4"/>
  <c r="V4846" i="4"/>
  <c r="S4846" i="4"/>
  <c r="T4846" i="4" s="1"/>
  <c r="P4846" i="4"/>
  <c r="K4846" i="4"/>
  <c r="M4846" i="4" s="1"/>
  <c r="V4845" i="4"/>
  <c r="S4845" i="4"/>
  <c r="T4845" i="4" s="1"/>
  <c r="P4845" i="4"/>
  <c r="K4845" i="4"/>
  <c r="M4845" i="4" s="1"/>
  <c r="V4844" i="4"/>
  <c r="S4844" i="4"/>
  <c r="P4844" i="4"/>
  <c r="K4844" i="4"/>
  <c r="M4844" i="4" s="1"/>
  <c r="V4843" i="4"/>
  <c r="S4843" i="4"/>
  <c r="T4843" i="4" s="1"/>
  <c r="P4843" i="4"/>
  <c r="L4843" i="4"/>
  <c r="K4843" i="4"/>
  <c r="V4842" i="4"/>
  <c r="S4842" i="4"/>
  <c r="T4842" i="4" s="1"/>
  <c r="P4842" i="4"/>
  <c r="L4842" i="4"/>
  <c r="K4842" i="4"/>
  <c r="V4841" i="4"/>
  <c r="S4841" i="4"/>
  <c r="T4841" i="4" s="1"/>
  <c r="P4841" i="4"/>
  <c r="L4841" i="4"/>
  <c r="K4841" i="4"/>
  <c r="V4840" i="4"/>
  <c r="S4840" i="4"/>
  <c r="T4840" i="4" s="1"/>
  <c r="P4840" i="4"/>
  <c r="K4840" i="4"/>
  <c r="M4840" i="4" s="1"/>
  <c r="V4839" i="4"/>
  <c r="S4839" i="4"/>
  <c r="T4839" i="4" s="1"/>
  <c r="P4839" i="4"/>
  <c r="L4839" i="4"/>
  <c r="K4839" i="4"/>
  <c r="V4838" i="4"/>
  <c r="S4838" i="4"/>
  <c r="T4838" i="4" s="1"/>
  <c r="P4838" i="4"/>
  <c r="K4838" i="4"/>
  <c r="M4838" i="4" s="1"/>
  <c r="V4837" i="4"/>
  <c r="S4837" i="4"/>
  <c r="T4837" i="4" s="1"/>
  <c r="P4837" i="4"/>
  <c r="L4837" i="4"/>
  <c r="K4837" i="4"/>
  <c r="V4836" i="4"/>
  <c r="S4836" i="4"/>
  <c r="T4836" i="4" s="1"/>
  <c r="P4836" i="4"/>
  <c r="L4836" i="4"/>
  <c r="K4836" i="4"/>
  <c r="V4835" i="4"/>
  <c r="S4835" i="4"/>
  <c r="T4835" i="4" s="1"/>
  <c r="P4835" i="4"/>
  <c r="L4835" i="4"/>
  <c r="K4835" i="4"/>
  <c r="V4834" i="4"/>
  <c r="S4834" i="4"/>
  <c r="P4834" i="4"/>
  <c r="K4834" i="4"/>
  <c r="M4834" i="4" s="1"/>
  <c r="V4833" i="4"/>
  <c r="S4833" i="4"/>
  <c r="T4833" i="4" s="1"/>
  <c r="P4833" i="4"/>
  <c r="K4833" i="4"/>
  <c r="M4833" i="4" s="1"/>
  <c r="V4832" i="4"/>
  <c r="S4832" i="4"/>
  <c r="T4832" i="4" s="1"/>
  <c r="P4832" i="4"/>
  <c r="K4832" i="4"/>
  <c r="M4832" i="4" s="1"/>
  <c r="V4831" i="4"/>
  <c r="S4831" i="4"/>
  <c r="T4831" i="4" s="1"/>
  <c r="P4831" i="4"/>
  <c r="K4831" i="4"/>
  <c r="M4831" i="4" s="1"/>
  <c r="V4830" i="4"/>
  <c r="S4830" i="4"/>
  <c r="P4830" i="4"/>
  <c r="K4830" i="4"/>
  <c r="M4830" i="4" s="1"/>
  <c r="V4829" i="4"/>
  <c r="S4829" i="4"/>
  <c r="T4829" i="4" s="1"/>
  <c r="P4829" i="4"/>
  <c r="K4829" i="4"/>
  <c r="M4829" i="4" s="1"/>
  <c r="V4828" i="4"/>
  <c r="S4828" i="4"/>
  <c r="P4828" i="4"/>
  <c r="K4828" i="4"/>
  <c r="M4828" i="4" s="1"/>
  <c r="V4827" i="4"/>
  <c r="S4827" i="4"/>
  <c r="T4827" i="4" s="1"/>
  <c r="P4827" i="4"/>
  <c r="L4827" i="4"/>
  <c r="K4827" i="4"/>
  <c r="V4826" i="4"/>
  <c r="S4826" i="4"/>
  <c r="T4826" i="4" s="1"/>
  <c r="P4826" i="4"/>
  <c r="K4826" i="4"/>
  <c r="M4826" i="4" s="1"/>
  <c r="V4825" i="4"/>
  <c r="S4825" i="4"/>
  <c r="T4825" i="4" s="1"/>
  <c r="P4825" i="4"/>
  <c r="K4825" i="4"/>
  <c r="M4825" i="4" s="1"/>
  <c r="V4824" i="4"/>
  <c r="X4824" i="4" s="1"/>
  <c r="Y4824" i="4" s="1"/>
  <c r="S4824" i="4"/>
  <c r="P4824" i="4"/>
  <c r="L4824" i="4"/>
  <c r="K4824" i="4"/>
  <c r="V4823" i="4"/>
  <c r="S4823" i="4"/>
  <c r="P4823" i="4"/>
  <c r="L4823" i="4"/>
  <c r="K4823" i="4"/>
  <c r="V4822" i="4"/>
  <c r="S4822" i="4"/>
  <c r="T4822" i="4" s="1"/>
  <c r="P4822" i="4"/>
  <c r="K4822" i="4"/>
  <c r="M4822" i="4" s="1"/>
  <c r="V4821" i="4"/>
  <c r="S4821" i="4"/>
  <c r="P4821" i="4"/>
  <c r="K4821" i="4"/>
  <c r="M4821" i="4" s="1"/>
  <c r="V4820" i="4"/>
  <c r="S4820" i="4"/>
  <c r="T4820" i="4" s="1"/>
  <c r="P4820" i="4"/>
  <c r="L4820" i="4"/>
  <c r="K4820" i="4"/>
  <c r="V4819" i="4"/>
  <c r="S4819" i="4"/>
  <c r="T4819" i="4" s="1"/>
  <c r="P4819" i="4"/>
  <c r="K4819" i="4"/>
  <c r="M4819" i="4" s="1"/>
  <c r="V4818" i="4"/>
  <c r="S4818" i="4"/>
  <c r="T4818" i="4" s="1"/>
  <c r="P4818" i="4"/>
  <c r="L4818" i="4"/>
  <c r="K4818" i="4"/>
  <c r="V4817" i="4"/>
  <c r="S4817" i="4"/>
  <c r="T4817" i="4" s="1"/>
  <c r="P4817" i="4"/>
  <c r="K4817" i="4"/>
  <c r="M4817" i="4" s="1"/>
  <c r="V4816" i="4"/>
  <c r="S4816" i="4"/>
  <c r="T4816" i="4" s="1"/>
  <c r="P4816" i="4"/>
  <c r="L4816" i="4"/>
  <c r="K4816" i="4"/>
  <c r="V4815" i="4"/>
  <c r="S4815" i="4"/>
  <c r="T4815" i="4" s="1"/>
  <c r="P4815" i="4"/>
  <c r="L4815" i="4"/>
  <c r="K4815" i="4"/>
  <c r="V4814" i="4"/>
  <c r="S4814" i="4"/>
  <c r="T4814" i="4" s="1"/>
  <c r="P4814" i="4"/>
  <c r="K4814" i="4"/>
  <c r="M4814" i="4" s="1"/>
  <c r="V4813" i="4"/>
  <c r="S4813" i="4"/>
  <c r="T4813" i="4" s="1"/>
  <c r="P4813" i="4"/>
  <c r="L4813" i="4"/>
  <c r="K4813" i="4"/>
  <c r="V4812" i="4"/>
  <c r="S4812" i="4"/>
  <c r="T4812" i="4" s="1"/>
  <c r="P4812" i="4"/>
  <c r="L4812" i="4"/>
  <c r="K4812" i="4"/>
  <c r="V4811" i="4"/>
  <c r="S4811" i="4"/>
  <c r="T4811" i="4" s="1"/>
  <c r="P4811" i="4"/>
  <c r="K4811" i="4"/>
  <c r="M4811" i="4" s="1"/>
  <c r="V4810" i="4"/>
  <c r="S4810" i="4"/>
  <c r="T4810" i="4" s="1"/>
  <c r="P4810" i="4"/>
  <c r="K4810" i="4"/>
  <c r="M4810" i="4" s="1"/>
  <c r="V4809" i="4"/>
  <c r="S4809" i="4"/>
  <c r="T4809" i="4" s="1"/>
  <c r="P4809" i="4"/>
  <c r="L4809" i="4"/>
  <c r="K4809" i="4"/>
  <c r="V4808" i="4"/>
  <c r="S4808" i="4"/>
  <c r="T4808" i="4" s="1"/>
  <c r="P4808" i="4"/>
  <c r="K4808" i="4"/>
  <c r="M4808" i="4" s="1"/>
  <c r="V4807" i="4"/>
  <c r="S4807" i="4"/>
  <c r="P4807" i="4"/>
  <c r="K4807" i="4"/>
  <c r="M4807" i="4" s="1"/>
  <c r="V4806" i="4"/>
  <c r="S4806" i="4"/>
  <c r="T4806" i="4" s="1"/>
  <c r="P4806" i="4"/>
  <c r="K4806" i="4"/>
  <c r="M4806" i="4" s="1"/>
  <c r="V4805" i="4"/>
  <c r="S4805" i="4"/>
  <c r="P4805" i="4"/>
  <c r="L4805" i="4"/>
  <c r="K4805" i="4"/>
  <c r="V4804" i="4"/>
  <c r="S4804" i="4"/>
  <c r="T4804" i="4" s="1"/>
  <c r="P4804" i="4"/>
  <c r="K4804" i="4"/>
  <c r="M4804" i="4" s="1"/>
  <c r="V4803" i="4"/>
  <c r="S4803" i="4"/>
  <c r="T4803" i="4" s="1"/>
  <c r="P4803" i="4"/>
  <c r="K4803" i="4"/>
  <c r="M4803" i="4" s="1"/>
  <c r="V4802" i="4"/>
  <c r="S4802" i="4"/>
  <c r="T4802" i="4" s="1"/>
  <c r="P4802" i="4"/>
  <c r="K4802" i="4"/>
  <c r="M4802" i="4" s="1"/>
  <c r="V4801" i="4"/>
  <c r="S4801" i="4"/>
  <c r="P4801" i="4"/>
  <c r="L4801" i="4"/>
  <c r="K4801" i="4"/>
  <c r="V4800" i="4"/>
  <c r="S4800" i="4"/>
  <c r="P4800" i="4"/>
  <c r="L4800" i="4"/>
  <c r="K4800" i="4"/>
  <c r="V4799" i="4"/>
  <c r="S4799" i="4"/>
  <c r="P4799" i="4"/>
  <c r="K4799" i="4"/>
  <c r="M4799" i="4" s="1"/>
  <c r="V4798" i="4"/>
  <c r="S4798" i="4"/>
  <c r="T4798" i="4" s="1"/>
  <c r="P4798" i="4"/>
  <c r="K4798" i="4"/>
  <c r="M4798" i="4" s="1"/>
  <c r="V4797" i="4"/>
  <c r="S4797" i="4"/>
  <c r="P4797" i="4"/>
  <c r="L4797" i="4"/>
  <c r="K4797" i="4"/>
  <c r="V4796" i="4"/>
  <c r="S4796" i="4"/>
  <c r="T4796" i="4" s="1"/>
  <c r="P4796" i="4"/>
  <c r="L4796" i="4"/>
  <c r="K4796" i="4"/>
  <c r="V4795" i="4"/>
  <c r="S4795" i="4"/>
  <c r="T4795" i="4" s="1"/>
  <c r="P4795" i="4"/>
  <c r="L4795" i="4"/>
  <c r="K4795" i="4"/>
  <c r="V4794" i="4"/>
  <c r="S4794" i="4"/>
  <c r="P4794" i="4"/>
  <c r="L4794" i="4"/>
  <c r="K4794" i="4"/>
  <c r="V4793" i="4"/>
  <c r="S4793" i="4"/>
  <c r="T4793" i="4" s="1"/>
  <c r="P4793" i="4"/>
  <c r="K4793" i="4"/>
  <c r="M4793" i="4" s="1"/>
  <c r="V4792" i="4"/>
  <c r="S4792" i="4"/>
  <c r="T4792" i="4" s="1"/>
  <c r="P4792" i="4"/>
  <c r="K4792" i="4"/>
  <c r="M4792" i="4" s="1"/>
  <c r="V4791" i="4"/>
  <c r="S4791" i="4"/>
  <c r="P4791" i="4"/>
  <c r="L4791" i="4"/>
  <c r="K4791" i="4"/>
  <c r="V4790" i="4"/>
  <c r="S4790" i="4"/>
  <c r="P4790" i="4"/>
  <c r="K4790" i="4"/>
  <c r="M4790" i="4" s="1"/>
  <c r="V4789" i="4"/>
  <c r="S4789" i="4"/>
  <c r="P4789" i="4"/>
  <c r="K4789" i="4"/>
  <c r="M4789" i="4" s="1"/>
  <c r="V4788" i="4"/>
  <c r="S4788" i="4"/>
  <c r="T4788" i="4" s="1"/>
  <c r="P4788" i="4"/>
  <c r="L4788" i="4"/>
  <c r="K4788" i="4"/>
  <c r="V4787" i="4"/>
  <c r="S4787" i="4"/>
  <c r="P4787" i="4"/>
  <c r="L4787" i="4"/>
  <c r="K4787" i="4"/>
  <c r="V4786" i="4"/>
  <c r="S4786" i="4"/>
  <c r="P4786" i="4"/>
  <c r="L4786" i="4"/>
  <c r="K4786" i="4"/>
  <c r="V4785" i="4"/>
  <c r="S4785" i="4"/>
  <c r="P4785" i="4"/>
  <c r="L4785" i="4"/>
  <c r="K4785" i="4"/>
  <c r="V4784" i="4"/>
  <c r="S4784" i="4"/>
  <c r="P4784" i="4"/>
  <c r="K4784" i="4"/>
  <c r="M4784" i="4" s="1"/>
  <c r="V4783" i="4"/>
  <c r="S4783" i="4"/>
  <c r="P4783" i="4"/>
  <c r="K4783" i="4"/>
  <c r="M4783" i="4" s="1"/>
  <c r="V4782" i="4"/>
  <c r="S4782" i="4"/>
  <c r="T4782" i="4" s="1"/>
  <c r="P4782" i="4"/>
  <c r="K4782" i="4"/>
  <c r="M4782" i="4" s="1"/>
  <c r="V4781" i="4"/>
  <c r="S4781" i="4"/>
  <c r="T4781" i="4" s="1"/>
  <c r="P4781" i="4"/>
  <c r="K4781" i="4"/>
  <c r="M4781" i="4" s="1"/>
  <c r="V4780" i="4"/>
  <c r="S4780" i="4"/>
  <c r="P4780" i="4"/>
  <c r="K4780" i="4"/>
  <c r="M4780" i="4" s="1"/>
  <c r="V4779" i="4"/>
  <c r="S4779" i="4"/>
  <c r="T4779" i="4" s="1"/>
  <c r="P4779" i="4"/>
  <c r="K4779" i="4"/>
  <c r="M4779" i="4" s="1"/>
  <c r="V4778" i="4"/>
  <c r="S4778" i="4"/>
  <c r="T4778" i="4" s="1"/>
  <c r="P4778" i="4"/>
  <c r="K4778" i="4"/>
  <c r="M4778" i="4" s="1"/>
  <c r="V4777" i="4"/>
  <c r="S4777" i="4"/>
  <c r="T4777" i="4" s="1"/>
  <c r="P4777" i="4"/>
  <c r="L4777" i="4"/>
  <c r="K4777" i="4"/>
  <c r="V4776" i="4"/>
  <c r="S4776" i="4"/>
  <c r="T4776" i="4" s="1"/>
  <c r="P4776" i="4"/>
  <c r="K4776" i="4"/>
  <c r="M4776" i="4" s="1"/>
  <c r="V4775" i="4"/>
  <c r="S4775" i="4"/>
  <c r="T4775" i="4" s="1"/>
  <c r="P4775" i="4"/>
  <c r="K4775" i="4"/>
  <c r="M4775" i="4" s="1"/>
  <c r="V4774" i="4"/>
  <c r="S4774" i="4"/>
  <c r="T4774" i="4" s="1"/>
  <c r="P4774" i="4"/>
  <c r="K4774" i="4"/>
  <c r="M4774" i="4" s="1"/>
  <c r="V4773" i="4"/>
  <c r="S4773" i="4"/>
  <c r="T4773" i="4" s="1"/>
  <c r="P4773" i="4"/>
  <c r="L4773" i="4"/>
  <c r="K4773" i="4"/>
  <c r="V4772" i="4"/>
  <c r="S4772" i="4"/>
  <c r="T4772" i="4" s="1"/>
  <c r="P4772" i="4"/>
  <c r="K4772" i="4"/>
  <c r="M4772" i="4" s="1"/>
  <c r="V4771" i="4"/>
  <c r="S4771" i="4"/>
  <c r="P4771" i="4"/>
  <c r="L4771" i="4"/>
  <c r="K4771" i="4"/>
  <c r="V4770" i="4"/>
  <c r="S4770" i="4"/>
  <c r="P4770" i="4"/>
  <c r="L4770" i="4"/>
  <c r="K4770" i="4"/>
  <c r="V4769" i="4"/>
  <c r="S4769" i="4"/>
  <c r="X4769" i="4" s="1"/>
  <c r="Y4769" i="4" s="1"/>
  <c r="P4769" i="4"/>
  <c r="L4769" i="4"/>
  <c r="K4769" i="4"/>
  <c r="V4768" i="4"/>
  <c r="X4768" i="4" s="1"/>
  <c r="Y4768" i="4" s="1"/>
  <c r="S4768" i="4"/>
  <c r="P4768" i="4"/>
  <c r="L4768" i="4"/>
  <c r="K4768" i="4"/>
  <c r="V4767" i="4"/>
  <c r="S4767" i="4"/>
  <c r="T4767" i="4" s="1"/>
  <c r="P4767" i="4"/>
  <c r="L4767" i="4"/>
  <c r="K4767" i="4"/>
  <c r="V4766" i="4"/>
  <c r="S4766" i="4"/>
  <c r="T4766" i="4" s="1"/>
  <c r="P4766" i="4"/>
  <c r="L4766" i="4"/>
  <c r="K4766" i="4"/>
  <c r="V4765" i="4"/>
  <c r="S4765" i="4"/>
  <c r="P4765" i="4"/>
  <c r="K4765" i="4"/>
  <c r="M4765" i="4" s="1"/>
  <c r="V4764" i="4"/>
  <c r="S4764" i="4"/>
  <c r="T4764" i="4" s="1"/>
  <c r="P4764" i="4"/>
  <c r="L4764" i="4"/>
  <c r="K4764" i="4"/>
  <c r="V4763" i="4"/>
  <c r="S4763" i="4"/>
  <c r="T4763" i="4" s="1"/>
  <c r="P4763" i="4"/>
  <c r="L4763" i="4"/>
  <c r="K4763" i="4"/>
  <c r="V4762" i="4"/>
  <c r="S4762" i="4"/>
  <c r="T4762" i="4" s="1"/>
  <c r="P4762" i="4"/>
  <c r="L4762" i="4"/>
  <c r="K4762" i="4"/>
  <c r="V4761" i="4"/>
  <c r="S4761" i="4"/>
  <c r="T4761" i="4" s="1"/>
  <c r="P4761" i="4"/>
  <c r="K4761" i="4"/>
  <c r="M4761" i="4" s="1"/>
  <c r="V4760" i="4"/>
  <c r="S4760" i="4"/>
  <c r="T4760" i="4" s="1"/>
  <c r="P4760" i="4"/>
  <c r="K4760" i="4"/>
  <c r="M4760" i="4" s="1"/>
  <c r="V4759" i="4"/>
  <c r="S4759" i="4"/>
  <c r="T4759" i="4" s="1"/>
  <c r="P4759" i="4"/>
  <c r="L4759" i="4"/>
  <c r="K4759" i="4"/>
  <c r="V4758" i="4"/>
  <c r="S4758" i="4"/>
  <c r="T4758" i="4" s="1"/>
  <c r="P4758" i="4"/>
  <c r="L4758" i="4"/>
  <c r="K4758" i="4"/>
  <c r="V4757" i="4"/>
  <c r="S4757" i="4"/>
  <c r="T4757" i="4" s="1"/>
  <c r="P4757" i="4"/>
  <c r="L4757" i="4"/>
  <c r="K4757" i="4"/>
  <c r="V4756" i="4"/>
  <c r="S4756" i="4"/>
  <c r="T4756" i="4" s="1"/>
  <c r="P4756" i="4"/>
  <c r="K4756" i="4"/>
  <c r="M4756" i="4" s="1"/>
  <c r="V4755" i="4"/>
  <c r="S4755" i="4"/>
  <c r="T4755" i="4" s="1"/>
  <c r="P4755" i="4"/>
  <c r="K4755" i="4"/>
  <c r="M4755" i="4" s="1"/>
  <c r="V4754" i="4"/>
  <c r="S4754" i="4"/>
  <c r="T4754" i="4" s="1"/>
  <c r="P4754" i="4"/>
  <c r="K4754" i="4"/>
  <c r="M4754" i="4" s="1"/>
  <c r="V4753" i="4"/>
  <c r="S4753" i="4"/>
  <c r="T4753" i="4" s="1"/>
  <c r="P4753" i="4"/>
  <c r="K4753" i="4"/>
  <c r="M4753" i="4" s="1"/>
  <c r="V4752" i="4"/>
  <c r="S4752" i="4"/>
  <c r="T4752" i="4" s="1"/>
  <c r="P4752" i="4"/>
  <c r="L4752" i="4"/>
  <c r="K4752" i="4"/>
  <c r="V4751" i="4"/>
  <c r="S4751" i="4"/>
  <c r="T4751" i="4" s="1"/>
  <c r="P4751" i="4"/>
  <c r="L4751" i="4"/>
  <c r="K4751" i="4"/>
  <c r="V4750" i="4"/>
  <c r="S4750" i="4"/>
  <c r="T4750" i="4" s="1"/>
  <c r="P4750" i="4"/>
  <c r="K4750" i="4"/>
  <c r="M4750" i="4" s="1"/>
  <c r="V4749" i="4"/>
  <c r="S4749" i="4"/>
  <c r="T4749" i="4" s="1"/>
  <c r="P4749" i="4"/>
  <c r="L4749" i="4"/>
  <c r="K4749" i="4"/>
  <c r="V4748" i="4"/>
  <c r="S4748" i="4"/>
  <c r="T4748" i="4" s="1"/>
  <c r="P4748" i="4"/>
  <c r="K4748" i="4"/>
  <c r="M4748" i="4" s="1"/>
  <c r="V4747" i="4"/>
  <c r="S4747" i="4"/>
  <c r="X4747" i="4" s="1"/>
  <c r="Y4747" i="4" s="1"/>
  <c r="P4747" i="4"/>
  <c r="K4747" i="4"/>
  <c r="M4747" i="4" s="1"/>
  <c r="V4746" i="4"/>
  <c r="S4746" i="4"/>
  <c r="T4746" i="4" s="1"/>
  <c r="P4746" i="4"/>
  <c r="K4746" i="4"/>
  <c r="M4746" i="4" s="1"/>
  <c r="V4745" i="4"/>
  <c r="S4745" i="4"/>
  <c r="T4745" i="4" s="1"/>
  <c r="P4745" i="4"/>
  <c r="K4745" i="4"/>
  <c r="M4745" i="4" s="1"/>
  <c r="V4744" i="4"/>
  <c r="S4744" i="4"/>
  <c r="T4744" i="4" s="1"/>
  <c r="P4744" i="4"/>
  <c r="K4744" i="4"/>
  <c r="M4744" i="4" s="1"/>
  <c r="V4743" i="4"/>
  <c r="S4743" i="4"/>
  <c r="P4743" i="4"/>
  <c r="L4743" i="4"/>
  <c r="K4743" i="4"/>
  <c r="V4742" i="4"/>
  <c r="S4742" i="4"/>
  <c r="T4742" i="4" s="1"/>
  <c r="P4742" i="4"/>
  <c r="L4742" i="4"/>
  <c r="K4742" i="4"/>
  <c r="V4741" i="4"/>
  <c r="S4741" i="4"/>
  <c r="T4741" i="4" s="1"/>
  <c r="P4741" i="4"/>
  <c r="L4741" i="4"/>
  <c r="K4741" i="4"/>
  <c r="V4740" i="4"/>
  <c r="S4740" i="4"/>
  <c r="T4740" i="4" s="1"/>
  <c r="P4740" i="4"/>
  <c r="L4740" i="4"/>
  <c r="K4740" i="4"/>
  <c r="V4739" i="4"/>
  <c r="S4739" i="4"/>
  <c r="T4739" i="4" s="1"/>
  <c r="P4739" i="4"/>
  <c r="K4739" i="4"/>
  <c r="M4739" i="4" s="1"/>
  <c r="V4738" i="4"/>
  <c r="S4738" i="4"/>
  <c r="T4738" i="4" s="1"/>
  <c r="P4738" i="4"/>
  <c r="L4738" i="4"/>
  <c r="K4738" i="4"/>
  <c r="V4737" i="4"/>
  <c r="S4737" i="4"/>
  <c r="T4737" i="4" s="1"/>
  <c r="P4737" i="4"/>
  <c r="L4737" i="4"/>
  <c r="K4737" i="4"/>
  <c r="V4736" i="4"/>
  <c r="S4736" i="4"/>
  <c r="T4736" i="4" s="1"/>
  <c r="P4736" i="4"/>
  <c r="L4736" i="4"/>
  <c r="K4736" i="4"/>
  <c r="V4735" i="4"/>
  <c r="S4735" i="4"/>
  <c r="T4735" i="4" s="1"/>
  <c r="P4735" i="4"/>
  <c r="K4735" i="4"/>
  <c r="M4735" i="4" s="1"/>
  <c r="V4734" i="4"/>
  <c r="S4734" i="4"/>
  <c r="T4734" i="4" s="1"/>
  <c r="P4734" i="4"/>
  <c r="L4734" i="4"/>
  <c r="K4734" i="4"/>
  <c r="V4733" i="4"/>
  <c r="S4733" i="4"/>
  <c r="T4733" i="4" s="1"/>
  <c r="P4733" i="4"/>
  <c r="L4733" i="4"/>
  <c r="K4733" i="4"/>
  <c r="V4732" i="4"/>
  <c r="S4732" i="4"/>
  <c r="T4732" i="4" s="1"/>
  <c r="P4732" i="4"/>
  <c r="L4732" i="4"/>
  <c r="K4732" i="4"/>
  <c r="V4731" i="4"/>
  <c r="S4731" i="4"/>
  <c r="T4731" i="4" s="1"/>
  <c r="P4731" i="4"/>
  <c r="L4731" i="4"/>
  <c r="K4731" i="4"/>
  <c r="V4730" i="4"/>
  <c r="S4730" i="4"/>
  <c r="T4730" i="4" s="1"/>
  <c r="P4730" i="4"/>
  <c r="L4730" i="4"/>
  <c r="K4730" i="4"/>
  <c r="V4729" i="4"/>
  <c r="S4729" i="4"/>
  <c r="P4729" i="4"/>
  <c r="L4729" i="4"/>
  <c r="K4729" i="4"/>
  <c r="V4728" i="4"/>
  <c r="S4728" i="4"/>
  <c r="T4728" i="4" s="1"/>
  <c r="P4728" i="4"/>
  <c r="K4728" i="4"/>
  <c r="M4728" i="4" s="1"/>
  <c r="V4727" i="4"/>
  <c r="S4727" i="4"/>
  <c r="X4727" i="4" s="1"/>
  <c r="Y4727" i="4" s="1"/>
  <c r="P4727" i="4"/>
  <c r="L4727" i="4"/>
  <c r="K4727" i="4"/>
  <c r="V4726" i="4"/>
  <c r="S4726" i="4"/>
  <c r="P4726" i="4"/>
  <c r="L4726" i="4"/>
  <c r="K4726" i="4"/>
  <c r="V4725" i="4"/>
  <c r="S4725" i="4"/>
  <c r="T4725" i="4" s="1"/>
  <c r="P4725" i="4"/>
  <c r="K4725" i="4"/>
  <c r="M4725" i="4" s="1"/>
  <c r="V4724" i="4"/>
  <c r="S4724" i="4"/>
  <c r="T4724" i="4" s="1"/>
  <c r="P4724" i="4"/>
  <c r="K4724" i="4"/>
  <c r="M4724" i="4" s="1"/>
  <c r="V4723" i="4"/>
  <c r="S4723" i="4"/>
  <c r="P4723" i="4"/>
  <c r="K4723" i="4"/>
  <c r="M4723" i="4" s="1"/>
  <c r="V4722" i="4"/>
  <c r="S4722" i="4"/>
  <c r="T4722" i="4" s="1"/>
  <c r="P4722" i="4"/>
  <c r="K4722" i="4"/>
  <c r="M4722" i="4" s="1"/>
  <c r="V4721" i="4"/>
  <c r="S4721" i="4"/>
  <c r="P4721" i="4"/>
  <c r="K4721" i="4"/>
  <c r="M4721" i="4" s="1"/>
  <c r="V4720" i="4"/>
  <c r="S4720" i="4"/>
  <c r="P4720" i="4"/>
  <c r="K4720" i="4"/>
  <c r="M4720" i="4" s="1"/>
  <c r="V4719" i="4"/>
  <c r="S4719" i="4"/>
  <c r="T4719" i="4" s="1"/>
  <c r="P4719" i="4"/>
  <c r="K4719" i="4"/>
  <c r="M4719" i="4" s="1"/>
  <c r="V4718" i="4"/>
  <c r="S4718" i="4"/>
  <c r="X4718" i="4" s="1"/>
  <c r="Y4718" i="4" s="1"/>
  <c r="P4718" i="4"/>
  <c r="K4718" i="4"/>
  <c r="M4718" i="4" s="1"/>
  <c r="V4717" i="4"/>
  <c r="S4717" i="4"/>
  <c r="T4717" i="4" s="1"/>
  <c r="P4717" i="4"/>
  <c r="K4717" i="4"/>
  <c r="M4717" i="4" s="1"/>
  <c r="V4716" i="4"/>
  <c r="S4716" i="4"/>
  <c r="T4716" i="4" s="1"/>
  <c r="P4716" i="4"/>
  <c r="L4716" i="4"/>
  <c r="K4716" i="4"/>
  <c r="V4715" i="4"/>
  <c r="X4715" i="4" s="1"/>
  <c r="Y4715" i="4" s="1"/>
  <c r="S4715" i="4"/>
  <c r="T4715" i="4" s="1"/>
  <c r="P4715" i="4"/>
  <c r="L4715" i="4"/>
  <c r="K4715" i="4"/>
  <c r="V4714" i="4"/>
  <c r="S4714" i="4"/>
  <c r="T4714" i="4" s="1"/>
  <c r="P4714" i="4"/>
  <c r="L4714" i="4"/>
  <c r="K4714" i="4"/>
  <c r="V4713" i="4"/>
  <c r="S4713" i="4"/>
  <c r="T4713" i="4" s="1"/>
  <c r="P4713" i="4"/>
  <c r="K4713" i="4"/>
  <c r="M4713" i="4" s="1"/>
  <c r="V4712" i="4"/>
  <c r="S4712" i="4"/>
  <c r="X4712" i="4" s="1"/>
  <c r="Y4712" i="4" s="1"/>
  <c r="P4712" i="4"/>
  <c r="K4712" i="4"/>
  <c r="M4712" i="4" s="1"/>
  <c r="V4711" i="4"/>
  <c r="S4711" i="4"/>
  <c r="P4711" i="4"/>
  <c r="K4711" i="4"/>
  <c r="M4711" i="4" s="1"/>
  <c r="V4710" i="4"/>
  <c r="S4710" i="4"/>
  <c r="P4710" i="4"/>
  <c r="K4710" i="4"/>
  <c r="M4710" i="4" s="1"/>
  <c r="V4709" i="4"/>
  <c r="S4709" i="4"/>
  <c r="X4709" i="4" s="1"/>
  <c r="Y4709" i="4" s="1"/>
  <c r="P4709" i="4"/>
  <c r="L4709" i="4"/>
  <c r="K4709" i="4"/>
  <c r="V4708" i="4"/>
  <c r="S4708" i="4"/>
  <c r="P4708" i="4"/>
  <c r="K4708" i="4"/>
  <c r="M4708" i="4" s="1"/>
  <c r="V4707" i="4"/>
  <c r="S4707" i="4"/>
  <c r="T4707" i="4" s="1"/>
  <c r="P4707" i="4"/>
  <c r="L4707" i="4"/>
  <c r="K4707" i="4"/>
  <c r="V4706" i="4"/>
  <c r="S4706" i="4"/>
  <c r="T4706" i="4" s="1"/>
  <c r="P4706" i="4"/>
  <c r="K4706" i="4"/>
  <c r="M4706" i="4" s="1"/>
  <c r="V4705" i="4"/>
  <c r="S4705" i="4"/>
  <c r="T4705" i="4" s="1"/>
  <c r="P4705" i="4"/>
  <c r="K4705" i="4"/>
  <c r="M4705" i="4" s="1"/>
  <c r="V4704" i="4"/>
  <c r="S4704" i="4"/>
  <c r="T4704" i="4" s="1"/>
  <c r="P4704" i="4"/>
  <c r="K4704" i="4"/>
  <c r="M4704" i="4" s="1"/>
  <c r="V4703" i="4"/>
  <c r="S4703" i="4"/>
  <c r="T4703" i="4" s="1"/>
  <c r="P4703" i="4"/>
  <c r="K4703" i="4"/>
  <c r="M4703" i="4" s="1"/>
  <c r="V4702" i="4"/>
  <c r="S4702" i="4"/>
  <c r="P4702" i="4"/>
  <c r="K4702" i="4"/>
  <c r="M4702" i="4" s="1"/>
  <c r="V4701" i="4"/>
  <c r="S4701" i="4"/>
  <c r="T4701" i="4" s="1"/>
  <c r="P4701" i="4"/>
  <c r="L4701" i="4"/>
  <c r="K4701" i="4"/>
  <c r="V4700" i="4"/>
  <c r="S4700" i="4"/>
  <c r="P4700" i="4"/>
  <c r="K4700" i="4"/>
  <c r="M4700" i="4" s="1"/>
  <c r="V4699" i="4"/>
  <c r="S4699" i="4"/>
  <c r="P4699" i="4"/>
  <c r="L4699" i="4"/>
  <c r="K4699" i="4"/>
  <c r="V4698" i="4"/>
  <c r="S4698" i="4"/>
  <c r="T4698" i="4" s="1"/>
  <c r="P4698" i="4"/>
  <c r="K4698" i="4"/>
  <c r="M4698" i="4" s="1"/>
  <c r="V4697" i="4"/>
  <c r="S4697" i="4"/>
  <c r="P4697" i="4"/>
  <c r="L4697" i="4"/>
  <c r="K4697" i="4"/>
  <c r="V4696" i="4"/>
  <c r="S4696" i="4"/>
  <c r="T4696" i="4" s="1"/>
  <c r="P4696" i="4"/>
  <c r="K4696" i="4"/>
  <c r="M4696" i="4" s="1"/>
  <c r="V4695" i="4"/>
  <c r="S4695" i="4"/>
  <c r="T4695" i="4" s="1"/>
  <c r="P4695" i="4"/>
  <c r="K4695" i="4"/>
  <c r="M4695" i="4" s="1"/>
  <c r="V4694" i="4"/>
  <c r="S4694" i="4"/>
  <c r="T4694" i="4" s="1"/>
  <c r="P4694" i="4"/>
  <c r="L4694" i="4"/>
  <c r="K4694" i="4"/>
  <c r="V4693" i="4"/>
  <c r="S4693" i="4"/>
  <c r="T4693" i="4" s="1"/>
  <c r="P4693" i="4"/>
  <c r="K4693" i="4"/>
  <c r="M4693" i="4" s="1"/>
  <c r="V4692" i="4"/>
  <c r="S4692" i="4"/>
  <c r="P4692" i="4"/>
  <c r="K4692" i="4"/>
  <c r="M4692" i="4" s="1"/>
  <c r="V4691" i="4"/>
  <c r="S4691" i="4"/>
  <c r="P4691" i="4"/>
  <c r="K4691" i="4"/>
  <c r="M4691" i="4" s="1"/>
  <c r="V4690" i="4"/>
  <c r="S4690" i="4"/>
  <c r="P4690" i="4"/>
  <c r="K4690" i="4"/>
  <c r="M4690" i="4" s="1"/>
  <c r="V4689" i="4"/>
  <c r="S4689" i="4"/>
  <c r="T4689" i="4" s="1"/>
  <c r="P4689" i="4"/>
  <c r="L4689" i="4"/>
  <c r="K4689" i="4"/>
  <c r="V4688" i="4"/>
  <c r="S4688" i="4"/>
  <c r="T4688" i="4" s="1"/>
  <c r="P4688" i="4"/>
  <c r="L4688" i="4"/>
  <c r="K4688" i="4"/>
  <c r="V4687" i="4"/>
  <c r="S4687" i="4"/>
  <c r="T4687" i="4" s="1"/>
  <c r="P4687" i="4"/>
  <c r="K4687" i="4"/>
  <c r="M4687" i="4" s="1"/>
  <c r="V4686" i="4"/>
  <c r="S4686" i="4"/>
  <c r="X4686" i="4" s="1"/>
  <c r="Y4686" i="4" s="1"/>
  <c r="P4686" i="4"/>
  <c r="L4686" i="4"/>
  <c r="K4686" i="4"/>
  <c r="V4685" i="4"/>
  <c r="X4685" i="4" s="1"/>
  <c r="Y4685" i="4" s="1"/>
  <c r="S4685" i="4"/>
  <c r="P4685" i="4"/>
  <c r="L4685" i="4"/>
  <c r="K4685" i="4"/>
  <c r="V4684" i="4"/>
  <c r="S4684" i="4"/>
  <c r="P4684" i="4"/>
  <c r="K4684" i="4"/>
  <c r="M4684" i="4" s="1"/>
  <c r="V4683" i="4"/>
  <c r="X4683" i="4" s="1"/>
  <c r="Y4683" i="4" s="1"/>
  <c r="S4683" i="4"/>
  <c r="P4683" i="4"/>
  <c r="L4683" i="4"/>
  <c r="K4683" i="4"/>
  <c r="V4682" i="4"/>
  <c r="S4682" i="4"/>
  <c r="X4682" i="4" s="1"/>
  <c r="Y4682" i="4" s="1"/>
  <c r="P4682" i="4"/>
  <c r="K4682" i="4"/>
  <c r="M4682" i="4" s="1"/>
  <c r="V4681" i="4"/>
  <c r="S4681" i="4"/>
  <c r="T4681" i="4" s="1"/>
  <c r="P4681" i="4"/>
  <c r="K4681" i="4"/>
  <c r="M4681" i="4" s="1"/>
  <c r="V4680" i="4"/>
  <c r="S4680" i="4"/>
  <c r="P4680" i="4"/>
  <c r="L4680" i="4"/>
  <c r="K4680" i="4"/>
  <c r="V4679" i="4"/>
  <c r="S4679" i="4"/>
  <c r="P4679" i="4"/>
  <c r="K4679" i="4"/>
  <c r="M4679" i="4" s="1"/>
  <c r="V4678" i="4"/>
  <c r="S4678" i="4"/>
  <c r="P4678" i="4"/>
  <c r="K4678" i="4"/>
  <c r="M4678" i="4" s="1"/>
  <c r="V4677" i="4"/>
  <c r="S4677" i="4"/>
  <c r="X4677" i="4" s="1"/>
  <c r="Y4677" i="4" s="1"/>
  <c r="P4677" i="4"/>
  <c r="K4677" i="4"/>
  <c r="M4677" i="4" s="1"/>
  <c r="V4676" i="4"/>
  <c r="S4676" i="4"/>
  <c r="T4676" i="4" s="1"/>
  <c r="P4676" i="4"/>
  <c r="K4676" i="4"/>
  <c r="M4676" i="4" s="1"/>
  <c r="V4675" i="4"/>
  <c r="S4675" i="4"/>
  <c r="X4675" i="4" s="1"/>
  <c r="Y4675" i="4" s="1"/>
  <c r="P4675" i="4"/>
  <c r="K4675" i="4"/>
  <c r="M4675" i="4" s="1"/>
  <c r="V4674" i="4"/>
  <c r="S4674" i="4"/>
  <c r="T4674" i="4" s="1"/>
  <c r="P4674" i="4"/>
  <c r="L4674" i="4"/>
  <c r="K4674" i="4"/>
  <c r="V4673" i="4"/>
  <c r="S4673" i="4"/>
  <c r="T4673" i="4" s="1"/>
  <c r="P4673" i="4"/>
  <c r="L4673" i="4"/>
  <c r="K4673" i="4"/>
  <c r="V4672" i="4"/>
  <c r="S4672" i="4"/>
  <c r="P4672" i="4"/>
  <c r="K4672" i="4"/>
  <c r="M4672" i="4" s="1"/>
  <c r="V4671" i="4"/>
  <c r="S4671" i="4"/>
  <c r="T4671" i="4" s="1"/>
  <c r="P4671" i="4"/>
  <c r="K4671" i="4"/>
  <c r="M4671" i="4" s="1"/>
  <c r="V4670" i="4"/>
  <c r="S4670" i="4"/>
  <c r="T4670" i="4" s="1"/>
  <c r="P4670" i="4"/>
  <c r="L4670" i="4"/>
  <c r="K4670" i="4"/>
  <c r="V4669" i="4"/>
  <c r="S4669" i="4"/>
  <c r="T4669" i="4" s="1"/>
  <c r="P4669" i="4"/>
  <c r="K4669" i="4"/>
  <c r="M4669" i="4" s="1"/>
  <c r="V4668" i="4"/>
  <c r="X4668" i="4" s="1"/>
  <c r="Y4668" i="4" s="1"/>
  <c r="S4668" i="4"/>
  <c r="T4668" i="4" s="1"/>
  <c r="P4668" i="4"/>
  <c r="L4668" i="4"/>
  <c r="K4668" i="4"/>
  <c r="V4667" i="4"/>
  <c r="S4667" i="4"/>
  <c r="T4667" i="4" s="1"/>
  <c r="P4667" i="4"/>
  <c r="L4667" i="4"/>
  <c r="K4667" i="4"/>
  <c r="V4666" i="4"/>
  <c r="S4666" i="4"/>
  <c r="T4666" i="4" s="1"/>
  <c r="P4666" i="4"/>
  <c r="K4666" i="4"/>
  <c r="M4666" i="4" s="1"/>
  <c r="V4665" i="4"/>
  <c r="S4665" i="4"/>
  <c r="P4665" i="4"/>
  <c r="L4665" i="4"/>
  <c r="K4665" i="4"/>
  <c r="V4664" i="4"/>
  <c r="S4664" i="4"/>
  <c r="T4664" i="4" s="1"/>
  <c r="P4664" i="4"/>
  <c r="K4664" i="4"/>
  <c r="M4664" i="4" s="1"/>
  <c r="V4663" i="4"/>
  <c r="S4663" i="4"/>
  <c r="T4663" i="4" s="1"/>
  <c r="P4663" i="4"/>
  <c r="K4663" i="4"/>
  <c r="M4663" i="4" s="1"/>
  <c r="V4662" i="4"/>
  <c r="S4662" i="4"/>
  <c r="T4662" i="4" s="1"/>
  <c r="P4662" i="4"/>
  <c r="K4662" i="4"/>
  <c r="M4662" i="4" s="1"/>
  <c r="V4661" i="4"/>
  <c r="S4661" i="4"/>
  <c r="T4661" i="4" s="1"/>
  <c r="P4661" i="4"/>
  <c r="K4661" i="4"/>
  <c r="M4661" i="4" s="1"/>
  <c r="V4660" i="4"/>
  <c r="S4660" i="4"/>
  <c r="T4660" i="4" s="1"/>
  <c r="P4660" i="4"/>
  <c r="L4660" i="4"/>
  <c r="K4660" i="4"/>
  <c r="V4659" i="4"/>
  <c r="S4659" i="4"/>
  <c r="T4659" i="4" s="1"/>
  <c r="P4659" i="4"/>
  <c r="K4659" i="4"/>
  <c r="M4659" i="4" s="1"/>
  <c r="V4658" i="4"/>
  <c r="S4658" i="4"/>
  <c r="P4658" i="4"/>
  <c r="K4658" i="4"/>
  <c r="M4658" i="4" s="1"/>
  <c r="V4657" i="4"/>
  <c r="S4657" i="4"/>
  <c r="T4657" i="4" s="1"/>
  <c r="P4657" i="4"/>
  <c r="L4657" i="4"/>
  <c r="K4657" i="4"/>
  <c r="V4656" i="4"/>
  <c r="S4656" i="4"/>
  <c r="T4656" i="4" s="1"/>
  <c r="P4656" i="4"/>
  <c r="K4656" i="4"/>
  <c r="M4656" i="4" s="1"/>
  <c r="V4655" i="4"/>
  <c r="S4655" i="4"/>
  <c r="T4655" i="4" s="1"/>
  <c r="P4655" i="4"/>
  <c r="L4655" i="4"/>
  <c r="K4655" i="4"/>
  <c r="V4654" i="4"/>
  <c r="S4654" i="4"/>
  <c r="T4654" i="4" s="1"/>
  <c r="P4654" i="4"/>
  <c r="L4654" i="4"/>
  <c r="K4654" i="4"/>
  <c r="V4653" i="4"/>
  <c r="S4653" i="4"/>
  <c r="T4653" i="4" s="1"/>
  <c r="P4653" i="4"/>
  <c r="L4653" i="4"/>
  <c r="K4653" i="4"/>
  <c r="V4652" i="4"/>
  <c r="S4652" i="4"/>
  <c r="T4652" i="4" s="1"/>
  <c r="P4652" i="4"/>
  <c r="K4652" i="4"/>
  <c r="M4652" i="4" s="1"/>
  <c r="V4651" i="4"/>
  <c r="S4651" i="4"/>
  <c r="T4651" i="4" s="1"/>
  <c r="P4651" i="4"/>
  <c r="L4651" i="4"/>
  <c r="K4651" i="4"/>
  <c r="V4650" i="4"/>
  <c r="S4650" i="4"/>
  <c r="T4650" i="4" s="1"/>
  <c r="P4650" i="4"/>
  <c r="L4650" i="4"/>
  <c r="K4650" i="4"/>
  <c r="V4649" i="4"/>
  <c r="S4649" i="4"/>
  <c r="T4649" i="4" s="1"/>
  <c r="P4649" i="4"/>
  <c r="L4649" i="4"/>
  <c r="K4649" i="4"/>
  <c r="V4648" i="4"/>
  <c r="S4648" i="4"/>
  <c r="T4648" i="4" s="1"/>
  <c r="P4648" i="4"/>
  <c r="L4648" i="4"/>
  <c r="K4648" i="4"/>
  <c r="V4647" i="4"/>
  <c r="S4647" i="4"/>
  <c r="T4647" i="4" s="1"/>
  <c r="P4647" i="4"/>
  <c r="L4647" i="4"/>
  <c r="K4647" i="4"/>
  <c r="V4646" i="4"/>
  <c r="S4646" i="4"/>
  <c r="T4646" i="4" s="1"/>
  <c r="P4646" i="4"/>
  <c r="L4646" i="4"/>
  <c r="K4646" i="4"/>
  <c r="V4645" i="4"/>
  <c r="S4645" i="4"/>
  <c r="T4645" i="4" s="1"/>
  <c r="P4645" i="4"/>
  <c r="L4645" i="4"/>
  <c r="K4645" i="4"/>
  <c r="V4644" i="4"/>
  <c r="S4644" i="4"/>
  <c r="T4644" i="4" s="1"/>
  <c r="P4644" i="4"/>
  <c r="L4644" i="4"/>
  <c r="K4644" i="4"/>
  <c r="V4643" i="4"/>
  <c r="S4643" i="4"/>
  <c r="T4643" i="4" s="1"/>
  <c r="P4643" i="4"/>
  <c r="L4643" i="4"/>
  <c r="K4643" i="4"/>
  <c r="V4642" i="4"/>
  <c r="S4642" i="4"/>
  <c r="T4642" i="4" s="1"/>
  <c r="P4642" i="4"/>
  <c r="K4642" i="4"/>
  <c r="M4642" i="4" s="1"/>
  <c r="V4641" i="4"/>
  <c r="S4641" i="4"/>
  <c r="T4641" i="4" s="1"/>
  <c r="P4641" i="4"/>
  <c r="L4641" i="4"/>
  <c r="K4641" i="4"/>
  <c r="V4640" i="4"/>
  <c r="S4640" i="4"/>
  <c r="T4640" i="4" s="1"/>
  <c r="P4640" i="4"/>
  <c r="L4640" i="4"/>
  <c r="K4640" i="4"/>
  <c r="V4639" i="4"/>
  <c r="S4639" i="4"/>
  <c r="T4639" i="4" s="1"/>
  <c r="P4639" i="4"/>
  <c r="L4639" i="4"/>
  <c r="K4639" i="4"/>
  <c r="V4638" i="4"/>
  <c r="S4638" i="4"/>
  <c r="T4638" i="4" s="1"/>
  <c r="P4638" i="4"/>
  <c r="L4638" i="4"/>
  <c r="K4638" i="4"/>
  <c r="V4637" i="4"/>
  <c r="S4637" i="4"/>
  <c r="T4637" i="4" s="1"/>
  <c r="P4637" i="4"/>
  <c r="K4637" i="4"/>
  <c r="M4637" i="4" s="1"/>
  <c r="V4636" i="4"/>
  <c r="S4636" i="4"/>
  <c r="T4636" i="4" s="1"/>
  <c r="P4636" i="4"/>
  <c r="L4636" i="4"/>
  <c r="K4636" i="4"/>
  <c r="V4635" i="4"/>
  <c r="S4635" i="4"/>
  <c r="T4635" i="4" s="1"/>
  <c r="P4635" i="4"/>
  <c r="L4635" i="4"/>
  <c r="K4635" i="4"/>
  <c r="V4634" i="4"/>
  <c r="S4634" i="4"/>
  <c r="T4634" i="4" s="1"/>
  <c r="P4634" i="4"/>
  <c r="K4634" i="4"/>
  <c r="M4634" i="4" s="1"/>
  <c r="V4633" i="4"/>
  <c r="S4633" i="4"/>
  <c r="T4633" i="4" s="1"/>
  <c r="P4633" i="4"/>
  <c r="K4633" i="4"/>
  <c r="M4633" i="4" s="1"/>
  <c r="V4632" i="4"/>
  <c r="S4632" i="4"/>
  <c r="T4632" i="4" s="1"/>
  <c r="P4632" i="4"/>
  <c r="K4632" i="4"/>
  <c r="M4632" i="4" s="1"/>
  <c r="V4631" i="4"/>
  <c r="S4631" i="4"/>
  <c r="T4631" i="4" s="1"/>
  <c r="P4631" i="4"/>
  <c r="L4631" i="4"/>
  <c r="K4631" i="4"/>
  <c r="V4630" i="4"/>
  <c r="S4630" i="4"/>
  <c r="T4630" i="4" s="1"/>
  <c r="P4630" i="4"/>
  <c r="L4630" i="4"/>
  <c r="K4630" i="4"/>
  <c r="V4629" i="4"/>
  <c r="S4629" i="4"/>
  <c r="T4629" i="4" s="1"/>
  <c r="P4629" i="4"/>
  <c r="K4629" i="4"/>
  <c r="M4629" i="4" s="1"/>
  <c r="V4628" i="4"/>
  <c r="S4628" i="4"/>
  <c r="T4628" i="4" s="1"/>
  <c r="P4628" i="4"/>
  <c r="L4628" i="4"/>
  <c r="K4628" i="4"/>
  <c r="V4627" i="4"/>
  <c r="S4627" i="4"/>
  <c r="T4627" i="4" s="1"/>
  <c r="P4627" i="4"/>
  <c r="L4627" i="4"/>
  <c r="K4627" i="4"/>
  <c r="V4626" i="4"/>
  <c r="S4626" i="4"/>
  <c r="T4626" i="4" s="1"/>
  <c r="P4626" i="4"/>
  <c r="K4626" i="4"/>
  <c r="M4626" i="4" s="1"/>
  <c r="V4625" i="4"/>
  <c r="S4625" i="4"/>
  <c r="T4625" i="4" s="1"/>
  <c r="P4625" i="4"/>
  <c r="K4625" i="4"/>
  <c r="M4625" i="4" s="1"/>
  <c r="V4624" i="4"/>
  <c r="S4624" i="4"/>
  <c r="X4624" i="4" s="1"/>
  <c r="Y4624" i="4" s="1"/>
  <c r="P4624" i="4"/>
  <c r="L4624" i="4"/>
  <c r="K4624" i="4"/>
  <c r="V4623" i="4"/>
  <c r="S4623" i="4"/>
  <c r="X4623" i="4" s="1"/>
  <c r="Y4623" i="4" s="1"/>
  <c r="P4623" i="4"/>
  <c r="K4623" i="4"/>
  <c r="M4623" i="4" s="1"/>
  <c r="V4622" i="4"/>
  <c r="S4622" i="4"/>
  <c r="P4622" i="4"/>
  <c r="K4622" i="4"/>
  <c r="M4622" i="4" s="1"/>
  <c r="V4621" i="4"/>
  <c r="X4621" i="4" s="1"/>
  <c r="Y4621" i="4" s="1"/>
  <c r="S4621" i="4"/>
  <c r="P4621" i="4"/>
  <c r="L4621" i="4"/>
  <c r="K4621" i="4"/>
  <c r="V4620" i="4"/>
  <c r="S4620" i="4"/>
  <c r="X4620" i="4" s="1"/>
  <c r="Y4620" i="4" s="1"/>
  <c r="P4620" i="4"/>
  <c r="L4620" i="4"/>
  <c r="K4620" i="4"/>
  <c r="V4619" i="4"/>
  <c r="S4619" i="4"/>
  <c r="T4619" i="4" s="1"/>
  <c r="P4619" i="4"/>
  <c r="L4619" i="4"/>
  <c r="K4619" i="4"/>
  <c r="V4618" i="4"/>
  <c r="S4618" i="4"/>
  <c r="P4618" i="4"/>
  <c r="K4618" i="4"/>
  <c r="M4618" i="4" s="1"/>
  <c r="V4617" i="4"/>
  <c r="S4617" i="4"/>
  <c r="T4617" i="4" s="1"/>
  <c r="P4617" i="4"/>
  <c r="K4617" i="4"/>
  <c r="M4617" i="4" s="1"/>
  <c r="V4616" i="4"/>
  <c r="S4616" i="4"/>
  <c r="T4616" i="4" s="1"/>
  <c r="P4616" i="4"/>
  <c r="K4616" i="4"/>
  <c r="M4616" i="4" s="1"/>
  <c r="V4615" i="4"/>
  <c r="S4615" i="4"/>
  <c r="T4615" i="4" s="1"/>
  <c r="P4615" i="4"/>
  <c r="K4615" i="4"/>
  <c r="M4615" i="4" s="1"/>
  <c r="V4614" i="4"/>
  <c r="S4614" i="4"/>
  <c r="T4614" i="4" s="1"/>
  <c r="P4614" i="4"/>
  <c r="K4614" i="4"/>
  <c r="M4614" i="4" s="1"/>
  <c r="V4613" i="4"/>
  <c r="S4613" i="4"/>
  <c r="T4613" i="4" s="1"/>
  <c r="P4613" i="4"/>
  <c r="L4613" i="4"/>
  <c r="K4613" i="4"/>
  <c r="V4612" i="4"/>
  <c r="S4612" i="4"/>
  <c r="T4612" i="4" s="1"/>
  <c r="P4612" i="4"/>
  <c r="K4612" i="4"/>
  <c r="M4612" i="4" s="1"/>
  <c r="V4611" i="4"/>
  <c r="S4611" i="4"/>
  <c r="P4611" i="4"/>
  <c r="K4611" i="4"/>
  <c r="M4611" i="4" s="1"/>
  <c r="V4610" i="4"/>
  <c r="S4610" i="4"/>
  <c r="T4610" i="4" s="1"/>
  <c r="P4610" i="4"/>
  <c r="L4610" i="4"/>
  <c r="K4610" i="4"/>
  <c r="V4609" i="4"/>
  <c r="S4609" i="4"/>
  <c r="T4609" i="4" s="1"/>
  <c r="P4609" i="4"/>
  <c r="L4609" i="4"/>
  <c r="K4609" i="4"/>
  <c r="V4608" i="4"/>
  <c r="S4608" i="4"/>
  <c r="T4608" i="4" s="1"/>
  <c r="P4608" i="4"/>
  <c r="L4608" i="4"/>
  <c r="K4608" i="4"/>
  <c r="V4607" i="4"/>
  <c r="S4607" i="4"/>
  <c r="T4607" i="4" s="1"/>
  <c r="P4607" i="4"/>
  <c r="L4607" i="4"/>
  <c r="K4607" i="4"/>
  <c r="V4606" i="4"/>
  <c r="S4606" i="4"/>
  <c r="T4606" i="4" s="1"/>
  <c r="P4606" i="4"/>
  <c r="K4606" i="4"/>
  <c r="M4606" i="4" s="1"/>
  <c r="V4605" i="4"/>
  <c r="S4605" i="4"/>
  <c r="T4605" i="4" s="1"/>
  <c r="P4605" i="4"/>
  <c r="L4605" i="4"/>
  <c r="K4605" i="4"/>
  <c r="V4604" i="4"/>
  <c r="S4604" i="4"/>
  <c r="T4604" i="4" s="1"/>
  <c r="P4604" i="4"/>
  <c r="L4604" i="4"/>
  <c r="K4604" i="4"/>
  <c r="V4603" i="4"/>
  <c r="S4603" i="4"/>
  <c r="T4603" i="4" s="1"/>
  <c r="P4603" i="4"/>
  <c r="L4603" i="4"/>
  <c r="K4603" i="4"/>
  <c r="V4602" i="4"/>
  <c r="S4602" i="4"/>
  <c r="T4602" i="4" s="1"/>
  <c r="P4602" i="4"/>
  <c r="L4602" i="4"/>
  <c r="K4602" i="4"/>
  <c r="V4601" i="4"/>
  <c r="S4601" i="4"/>
  <c r="T4601" i="4" s="1"/>
  <c r="P4601" i="4"/>
  <c r="K4601" i="4"/>
  <c r="M4601" i="4" s="1"/>
  <c r="V4600" i="4"/>
  <c r="S4600" i="4"/>
  <c r="T4600" i="4" s="1"/>
  <c r="P4600" i="4"/>
  <c r="L4600" i="4"/>
  <c r="K4600" i="4"/>
  <c r="V4599" i="4"/>
  <c r="S4599" i="4"/>
  <c r="T4599" i="4" s="1"/>
  <c r="P4599" i="4"/>
  <c r="L4599" i="4"/>
  <c r="K4599" i="4"/>
  <c r="V4598" i="4"/>
  <c r="S4598" i="4"/>
  <c r="T4598" i="4" s="1"/>
  <c r="P4598" i="4"/>
  <c r="K4598" i="4"/>
  <c r="M4598" i="4" s="1"/>
  <c r="V4597" i="4"/>
  <c r="S4597" i="4"/>
  <c r="X4597" i="4" s="1"/>
  <c r="Y4597" i="4" s="1"/>
  <c r="P4597" i="4"/>
  <c r="L4597" i="4"/>
  <c r="K4597" i="4"/>
  <c r="V4596" i="4"/>
  <c r="S4596" i="4"/>
  <c r="X4596" i="4" s="1"/>
  <c r="Y4596" i="4" s="1"/>
  <c r="P4596" i="4"/>
  <c r="L4596" i="4"/>
  <c r="K4596" i="4"/>
  <c r="V4595" i="4"/>
  <c r="S4595" i="4"/>
  <c r="P4595" i="4"/>
  <c r="K4595" i="4"/>
  <c r="M4595" i="4" s="1"/>
  <c r="V4594" i="4"/>
  <c r="S4594" i="4"/>
  <c r="T4594" i="4" s="1"/>
  <c r="P4594" i="4"/>
  <c r="L4594" i="4"/>
  <c r="K4594" i="4"/>
  <c r="V4593" i="4"/>
  <c r="S4593" i="4"/>
  <c r="T4593" i="4" s="1"/>
  <c r="P4593" i="4"/>
  <c r="L4593" i="4"/>
  <c r="K4593" i="4"/>
  <c r="V4592" i="4"/>
  <c r="S4592" i="4"/>
  <c r="T4592" i="4" s="1"/>
  <c r="P4592" i="4"/>
  <c r="L4592" i="4"/>
  <c r="K4592" i="4"/>
  <c r="V4591" i="4"/>
  <c r="S4591" i="4"/>
  <c r="T4591" i="4" s="1"/>
  <c r="P4591" i="4"/>
  <c r="K4591" i="4"/>
  <c r="M4591" i="4" s="1"/>
  <c r="V4590" i="4"/>
  <c r="S4590" i="4"/>
  <c r="T4590" i="4" s="1"/>
  <c r="P4590" i="4"/>
  <c r="K4590" i="4"/>
  <c r="M4590" i="4" s="1"/>
  <c r="V4589" i="4"/>
  <c r="S4589" i="4"/>
  <c r="T4589" i="4" s="1"/>
  <c r="P4589" i="4"/>
  <c r="L4589" i="4"/>
  <c r="K4589" i="4"/>
  <c r="V4588" i="4"/>
  <c r="S4588" i="4"/>
  <c r="T4588" i="4" s="1"/>
  <c r="P4588" i="4"/>
  <c r="K4588" i="4"/>
  <c r="M4588" i="4" s="1"/>
  <c r="V4587" i="4"/>
  <c r="S4587" i="4"/>
  <c r="P4587" i="4"/>
  <c r="K4587" i="4"/>
  <c r="M4587" i="4" s="1"/>
  <c r="V4586" i="4"/>
  <c r="S4586" i="4"/>
  <c r="P4586" i="4"/>
  <c r="L4586" i="4"/>
  <c r="K4586" i="4"/>
  <c r="V4585" i="4"/>
  <c r="S4585" i="4"/>
  <c r="T4585" i="4" s="1"/>
  <c r="P4585" i="4"/>
  <c r="K4585" i="4"/>
  <c r="M4585" i="4" s="1"/>
  <c r="V4584" i="4"/>
  <c r="S4584" i="4"/>
  <c r="T4584" i="4" s="1"/>
  <c r="P4584" i="4"/>
  <c r="K4584" i="4"/>
  <c r="M4584" i="4" s="1"/>
  <c r="V4583" i="4"/>
  <c r="S4583" i="4"/>
  <c r="T4583" i="4" s="1"/>
  <c r="P4583" i="4"/>
  <c r="K4583" i="4"/>
  <c r="M4583" i="4" s="1"/>
  <c r="V4582" i="4"/>
  <c r="S4582" i="4"/>
  <c r="T4582" i="4" s="1"/>
  <c r="P4582" i="4"/>
  <c r="K4582" i="4"/>
  <c r="M4582" i="4" s="1"/>
  <c r="V4581" i="4"/>
  <c r="S4581" i="4"/>
  <c r="T4581" i="4" s="1"/>
  <c r="P4581" i="4"/>
  <c r="K4581" i="4"/>
  <c r="M4581" i="4" s="1"/>
  <c r="V4580" i="4"/>
  <c r="S4580" i="4"/>
  <c r="T4580" i="4" s="1"/>
  <c r="P4580" i="4"/>
  <c r="L4580" i="4"/>
  <c r="K4580" i="4"/>
  <c r="V4579" i="4"/>
  <c r="S4579" i="4"/>
  <c r="T4579" i="4" s="1"/>
  <c r="P4579" i="4"/>
  <c r="K4579" i="4"/>
  <c r="M4579" i="4" s="1"/>
  <c r="V4578" i="4"/>
  <c r="S4578" i="4"/>
  <c r="X4578" i="4" s="1"/>
  <c r="Y4578" i="4" s="1"/>
  <c r="P4578" i="4"/>
  <c r="K4578" i="4"/>
  <c r="M4578" i="4" s="1"/>
  <c r="V4577" i="4"/>
  <c r="S4577" i="4"/>
  <c r="T4577" i="4" s="1"/>
  <c r="P4577" i="4"/>
  <c r="K4577" i="4"/>
  <c r="M4577" i="4" s="1"/>
  <c r="V4576" i="4"/>
  <c r="S4576" i="4"/>
  <c r="X4576" i="4" s="1"/>
  <c r="Y4576" i="4" s="1"/>
  <c r="P4576" i="4"/>
  <c r="L4576" i="4"/>
  <c r="K4576" i="4"/>
  <c r="V4575" i="4"/>
  <c r="S4575" i="4"/>
  <c r="P4575" i="4"/>
  <c r="L4575" i="4"/>
  <c r="K4575" i="4"/>
  <c r="V4574" i="4"/>
  <c r="S4574" i="4"/>
  <c r="X4574" i="4" s="1"/>
  <c r="Y4574" i="4" s="1"/>
  <c r="P4574" i="4"/>
  <c r="K4574" i="4"/>
  <c r="M4574" i="4" s="1"/>
  <c r="V4573" i="4"/>
  <c r="S4573" i="4"/>
  <c r="P4573" i="4"/>
  <c r="K4573" i="4"/>
  <c r="M4573" i="4" s="1"/>
  <c r="V4572" i="4"/>
  <c r="S4572" i="4"/>
  <c r="X4572" i="4" s="1"/>
  <c r="Y4572" i="4" s="1"/>
  <c r="P4572" i="4"/>
  <c r="L4572" i="4"/>
  <c r="K4572" i="4"/>
  <c r="V4571" i="4"/>
  <c r="S4571" i="4"/>
  <c r="T4571" i="4" s="1"/>
  <c r="P4571" i="4"/>
  <c r="L4571" i="4"/>
  <c r="K4571" i="4"/>
  <c r="V4570" i="4"/>
  <c r="S4570" i="4"/>
  <c r="T4570" i="4" s="1"/>
  <c r="P4570" i="4"/>
  <c r="L4570" i="4"/>
  <c r="K4570" i="4"/>
  <c r="V4569" i="4"/>
  <c r="S4569" i="4"/>
  <c r="T4569" i="4" s="1"/>
  <c r="P4569" i="4"/>
  <c r="L4569" i="4"/>
  <c r="K4569" i="4"/>
  <c r="V4568" i="4"/>
  <c r="S4568" i="4"/>
  <c r="T4568" i="4" s="1"/>
  <c r="P4568" i="4"/>
  <c r="L4568" i="4"/>
  <c r="K4568" i="4"/>
  <c r="V4567" i="4"/>
  <c r="S4567" i="4"/>
  <c r="T4567" i="4" s="1"/>
  <c r="P4567" i="4"/>
  <c r="K4567" i="4"/>
  <c r="M4567" i="4" s="1"/>
  <c r="V4566" i="4"/>
  <c r="S4566" i="4"/>
  <c r="T4566" i="4" s="1"/>
  <c r="P4566" i="4"/>
  <c r="K4566" i="4"/>
  <c r="M4566" i="4" s="1"/>
  <c r="V4565" i="4"/>
  <c r="S4565" i="4"/>
  <c r="P4565" i="4"/>
  <c r="K4565" i="4"/>
  <c r="M4565" i="4" s="1"/>
  <c r="V4564" i="4"/>
  <c r="S4564" i="4"/>
  <c r="X4564" i="4" s="1"/>
  <c r="Y4564" i="4" s="1"/>
  <c r="P4564" i="4"/>
  <c r="L4564" i="4"/>
  <c r="K4564" i="4"/>
  <c r="V4563" i="4"/>
  <c r="S4563" i="4"/>
  <c r="X4563" i="4" s="1"/>
  <c r="Y4563" i="4" s="1"/>
  <c r="P4563" i="4"/>
  <c r="K4563" i="4"/>
  <c r="M4563" i="4" s="1"/>
  <c r="V4562" i="4"/>
  <c r="S4562" i="4"/>
  <c r="P4562" i="4"/>
  <c r="K4562" i="4"/>
  <c r="M4562" i="4" s="1"/>
  <c r="V4561" i="4"/>
  <c r="S4561" i="4"/>
  <c r="T4561" i="4" s="1"/>
  <c r="P4561" i="4"/>
  <c r="K4561" i="4"/>
  <c r="M4561" i="4" s="1"/>
  <c r="V4560" i="4"/>
  <c r="S4560" i="4"/>
  <c r="T4560" i="4" s="1"/>
  <c r="P4560" i="4"/>
  <c r="K4560" i="4"/>
  <c r="M4560" i="4" s="1"/>
  <c r="V4559" i="4"/>
  <c r="S4559" i="4"/>
  <c r="T4559" i="4" s="1"/>
  <c r="P4559" i="4"/>
  <c r="L4559" i="4"/>
  <c r="K4559" i="4"/>
  <c r="V4558" i="4"/>
  <c r="S4558" i="4"/>
  <c r="T4558" i="4" s="1"/>
  <c r="P4558" i="4"/>
  <c r="K4558" i="4"/>
  <c r="M4558" i="4" s="1"/>
  <c r="V4557" i="4"/>
  <c r="S4557" i="4"/>
  <c r="T4557" i="4" s="1"/>
  <c r="P4557" i="4"/>
  <c r="K4557" i="4"/>
  <c r="M4557" i="4" s="1"/>
  <c r="V4556" i="4"/>
  <c r="S4556" i="4"/>
  <c r="X4556" i="4" s="1"/>
  <c r="Y4556" i="4" s="1"/>
  <c r="P4556" i="4"/>
  <c r="K4556" i="4"/>
  <c r="M4556" i="4" s="1"/>
  <c r="V4555" i="4"/>
  <c r="S4555" i="4"/>
  <c r="T4555" i="4" s="1"/>
  <c r="P4555" i="4"/>
  <c r="K4555" i="4"/>
  <c r="M4555" i="4" s="1"/>
  <c r="V4554" i="4"/>
  <c r="S4554" i="4"/>
  <c r="X4554" i="4" s="1"/>
  <c r="Y4554" i="4" s="1"/>
  <c r="P4554" i="4"/>
  <c r="L4554" i="4"/>
  <c r="K4554" i="4"/>
  <c r="V4553" i="4"/>
  <c r="S4553" i="4"/>
  <c r="X4553" i="4" s="1"/>
  <c r="Y4553" i="4" s="1"/>
  <c r="P4553" i="4"/>
  <c r="L4553" i="4"/>
  <c r="K4553" i="4"/>
  <c r="V4552" i="4"/>
  <c r="S4552" i="4"/>
  <c r="T4552" i="4" s="1"/>
  <c r="P4552" i="4"/>
  <c r="K4552" i="4"/>
  <c r="M4552" i="4" s="1"/>
  <c r="V4551" i="4"/>
  <c r="S4551" i="4"/>
  <c r="T4551" i="4" s="1"/>
  <c r="P4551" i="4"/>
  <c r="K4551" i="4"/>
  <c r="M4551" i="4" s="1"/>
  <c r="V4550" i="4"/>
  <c r="S4550" i="4"/>
  <c r="X4550" i="4" s="1"/>
  <c r="Y4550" i="4" s="1"/>
  <c r="P4550" i="4"/>
  <c r="L4550" i="4"/>
  <c r="K4550" i="4"/>
  <c r="V4549" i="4"/>
  <c r="S4549" i="4"/>
  <c r="P4549" i="4"/>
  <c r="L4549" i="4"/>
  <c r="K4549" i="4"/>
  <c r="V4548" i="4"/>
  <c r="S4548" i="4"/>
  <c r="P4548" i="4"/>
  <c r="K4548" i="4"/>
  <c r="M4548" i="4" s="1"/>
  <c r="V4547" i="4"/>
  <c r="S4547" i="4"/>
  <c r="P4547" i="4"/>
  <c r="K4547" i="4"/>
  <c r="M4547" i="4" s="1"/>
  <c r="V4546" i="4"/>
  <c r="S4546" i="4"/>
  <c r="X4546" i="4" s="1"/>
  <c r="Y4546" i="4" s="1"/>
  <c r="P4546" i="4"/>
  <c r="L4546" i="4"/>
  <c r="K4546" i="4"/>
  <c r="V4545" i="4"/>
  <c r="S4545" i="4"/>
  <c r="X4545" i="4" s="1"/>
  <c r="Y4545" i="4" s="1"/>
  <c r="P4545" i="4"/>
  <c r="L4545" i="4"/>
  <c r="K4545" i="4"/>
  <c r="V4544" i="4"/>
  <c r="S4544" i="4"/>
  <c r="X4544" i="4" s="1"/>
  <c r="Y4544" i="4" s="1"/>
  <c r="P4544" i="4"/>
  <c r="K4544" i="4"/>
  <c r="M4544" i="4" s="1"/>
  <c r="V4543" i="4"/>
  <c r="S4543" i="4"/>
  <c r="T4543" i="4" s="1"/>
  <c r="P4543" i="4"/>
  <c r="K4543" i="4"/>
  <c r="M4543" i="4" s="1"/>
  <c r="V4542" i="4"/>
  <c r="S4542" i="4"/>
  <c r="X4542" i="4" s="1"/>
  <c r="Y4542" i="4" s="1"/>
  <c r="P4542" i="4"/>
  <c r="K4542" i="4"/>
  <c r="M4542" i="4" s="1"/>
  <c r="V4541" i="4"/>
  <c r="S4541" i="4"/>
  <c r="P4541" i="4"/>
  <c r="L4541" i="4"/>
  <c r="K4541" i="4"/>
  <c r="V4540" i="4"/>
  <c r="S4540" i="4"/>
  <c r="T4540" i="4" s="1"/>
  <c r="P4540" i="4"/>
  <c r="K4540" i="4"/>
  <c r="M4540" i="4" s="1"/>
  <c r="V4539" i="4"/>
  <c r="X4539" i="4" s="1"/>
  <c r="Y4539" i="4" s="1"/>
  <c r="S4539" i="4"/>
  <c r="P4539" i="4"/>
  <c r="L4539" i="4"/>
  <c r="K4539" i="4"/>
  <c r="V4538" i="4"/>
  <c r="S4538" i="4"/>
  <c r="X4538" i="4" s="1"/>
  <c r="Y4538" i="4" s="1"/>
  <c r="P4538" i="4"/>
  <c r="L4538" i="4"/>
  <c r="K4538" i="4"/>
  <c r="V4537" i="4"/>
  <c r="S4537" i="4"/>
  <c r="X4537" i="4" s="1"/>
  <c r="Y4537" i="4" s="1"/>
  <c r="P4537" i="4"/>
  <c r="L4537" i="4"/>
  <c r="K4537" i="4"/>
  <c r="V4536" i="4"/>
  <c r="S4536" i="4"/>
  <c r="P4536" i="4"/>
  <c r="L4536" i="4"/>
  <c r="K4536" i="4"/>
  <c r="V4535" i="4"/>
  <c r="S4535" i="4"/>
  <c r="P4535" i="4"/>
  <c r="L4535" i="4"/>
  <c r="K4535" i="4"/>
  <c r="V4534" i="4"/>
  <c r="S4534" i="4"/>
  <c r="X4534" i="4" s="1"/>
  <c r="Y4534" i="4" s="1"/>
  <c r="P4534" i="4"/>
  <c r="L4534" i="4"/>
  <c r="K4534" i="4"/>
  <c r="V4533" i="4"/>
  <c r="S4533" i="4"/>
  <c r="X4533" i="4" s="1"/>
  <c r="Y4533" i="4" s="1"/>
  <c r="P4533" i="4"/>
  <c r="K4533" i="4"/>
  <c r="M4533" i="4" s="1"/>
  <c r="V4532" i="4"/>
  <c r="S4532" i="4"/>
  <c r="T4532" i="4" s="1"/>
  <c r="P4532" i="4"/>
  <c r="K4532" i="4"/>
  <c r="M4532" i="4" s="1"/>
  <c r="V4531" i="4"/>
  <c r="S4531" i="4"/>
  <c r="X4531" i="4" s="1"/>
  <c r="Y4531" i="4" s="1"/>
  <c r="P4531" i="4"/>
  <c r="L4531" i="4"/>
  <c r="K4531" i="4"/>
  <c r="V4530" i="4"/>
  <c r="S4530" i="4"/>
  <c r="P4530" i="4"/>
  <c r="L4530" i="4"/>
  <c r="K4530" i="4"/>
  <c r="V4529" i="4"/>
  <c r="S4529" i="4"/>
  <c r="T4529" i="4" s="1"/>
  <c r="P4529" i="4"/>
  <c r="L4529" i="4"/>
  <c r="K4529" i="4"/>
  <c r="V4528" i="4"/>
  <c r="S4528" i="4"/>
  <c r="X4528" i="4" s="1"/>
  <c r="Y4528" i="4" s="1"/>
  <c r="P4528" i="4"/>
  <c r="L4528" i="4"/>
  <c r="K4528" i="4"/>
  <c r="V4527" i="4"/>
  <c r="S4527" i="4"/>
  <c r="T4527" i="4" s="1"/>
  <c r="P4527" i="4"/>
  <c r="K4527" i="4"/>
  <c r="M4527" i="4" s="1"/>
  <c r="V4526" i="4"/>
  <c r="S4526" i="4"/>
  <c r="X4526" i="4" s="1"/>
  <c r="Y4526" i="4" s="1"/>
  <c r="P4526" i="4"/>
  <c r="K4526" i="4"/>
  <c r="M4526" i="4" s="1"/>
  <c r="V4525" i="4"/>
  <c r="S4525" i="4"/>
  <c r="T4525" i="4" s="1"/>
  <c r="P4525" i="4"/>
  <c r="K4525" i="4"/>
  <c r="M4525" i="4" s="1"/>
  <c r="V4524" i="4"/>
  <c r="S4524" i="4"/>
  <c r="P4524" i="4"/>
  <c r="K4524" i="4"/>
  <c r="M4524" i="4" s="1"/>
  <c r="V4523" i="4"/>
  <c r="S4523" i="4"/>
  <c r="P4523" i="4"/>
  <c r="K4523" i="4"/>
  <c r="M4523" i="4" s="1"/>
  <c r="V4522" i="4"/>
  <c r="S4522" i="4"/>
  <c r="X4522" i="4" s="1"/>
  <c r="Y4522" i="4" s="1"/>
  <c r="P4522" i="4"/>
  <c r="K4522" i="4"/>
  <c r="M4522" i="4" s="1"/>
  <c r="V4521" i="4"/>
  <c r="S4521" i="4"/>
  <c r="T4521" i="4" s="1"/>
  <c r="P4521" i="4"/>
  <c r="K4521" i="4"/>
  <c r="M4521" i="4" s="1"/>
  <c r="V4520" i="4"/>
  <c r="S4520" i="4"/>
  <c r="T4520" i="4" s="1"/>
  <c r="P4520" i="4"/>
  <c r="L4520" i="4"/>
  <c r="K4520" i="4"/>
  <c r="V4519" i="4"/>
  <c r="S4519" i="4"/>
  <c r="X4519" i="4" s="1"/>
  <c r="Y4519" i="4" s="1"/>
  <c r="P4519" i="4"/>
  <c r="K4519" i="4"/>
  <c r="M4519" i="4" s="1"/>
  <c r="V4518" i="4"/>
  <c r="S4518" i="4"/>
  <c r="T4518" i="4" s="1"/>
  <c r="P4518" i="4"/>
  <c r="L4518" i="4"/>
  <c r="K4518" i="4"/>
  <c r="V4517" i="4"/>
  <c r="S4517" i="4"/>
  <c r="T4517" i="4" s="1"/>
  <c r="P4517" i="4"/>
  <c r="L4517" i="4"/>
  <c r="K4517" i="4"/>
  <c r="V4516" i="4"/>
  <c r="S4516" i="4"/>
  <c r="P4516" i="4"/>
  <c r="L4516" i="4"/>
  <c r="K4516" i="4"/>
  <c r="V4515" i="4"/>
  <c r="S4515" i="4"/>
  <c r="T4515" i="4" s="1"/>
  <c r="P4515" i="4"/>
  <c r="L4515" i="4"/>
  <c r="K4515" i="4"/>
  <c r="V4514" i="4"/>
  <c r="S4514" i="4"/>
  <c r="T4514" i="4" s="1"/>
  <c r="P4514" i="4"/>
  <c r="L4514" i="4"/>
  <c r="K4514" i="4"/>
  <c r="V4513" i="4"/>
  <c r="S4513" i="4"/>
  <c r="P4513" i="4"/>
  <c r="K4513" i="4"/>
  <c r="M4513" i="4" s="1"/>
  <c r="V4512" i="4"/>
  <c r="S4512" i="4"/>
  <c r="T4512" i="4" s="1"/>
  <c r="P4512" i="4"/>
  <c r="L4512" i="4"/>
  <c r="K4512" i="4"/>
  <c r="V4511" i="4"/>
  <c r="S4511" i="4"/>
  <c r="T4511" i="4" s="1"/>
  <c r="P4511" i="4"/>
  <c r="L4511" i="4"/>
  <c r="K4511" i="4"/>
  <c r="V4510" i="4"/>
  <c r="S4510" i="4"/>
  <c r="T4510" i="4" s="1"/>
  <c r="P4510" i="4"/>
  <c r="L4510" i="4"/>
  <c r="K4510" i="4"/>
  <c r="V4509" i="4"/>
  <c r="S4509" i="4"/>
  <c r="P4509" i="4"/>
  <c r="K4509" i="4"/>
  <c r="M4509" i="4" s="1"/>
  <c r="V4508" i="4"/>
  <c r="S4508" i="4"/>
  <c r="P4508" i="4"/>
  <c r="K4508" i="4"/>
  <c r="M4508" i="4" s="1"/>
  <c r="V4507" i="4"/>
  <c r="S4507" i="4"/>
  <c r="X4507" i="4" s="1"/>
  <c r="Y4507" i="4" s="1"/>
  <c r="P4507" i="4"/>
  <c r="K4507" i="4"/>
  <c r="M4507" i="4" s="1"/>
  <c r="V4506" i="4"/>
  <c r="S4506" i="4"/>
  <c r="X4506" i="4" s="1"/>
  <c r="Y4506" i="4" s="1"/>
  <c r="P4506" i="4"/>
  <c r="K4506" i="4"/>
  <c r="M4506" i="4" s="1"/>
  <c r="V4505" i="4"/>
  <c r="S4505" i="4"/>
  <c r="X4505" i="4" s="1"/>
  <c r="Y4505" i="4" s="1"/>
  <c r="P4505" i="4"/>
  <c r="K4505" i="4"/>
  <c r="M4505" i="4" s="1"/>
  <c r="V4504" i="4"/>
  <c r="S4504" i="4"/>
  <c r="X4504" i="4" s="1"/>
  <c r="Y4504" i="4" s="1"/>
  <c r="P4504" i="4"/>
  <c r="L4504" i="4"/>
  <c r="K4504" i="4"/>
  <c r="V4503" i="4"/>
  <c r="S4503" i="4"/>
  <c r="X4503" i="4" s="1"/>
  <c r="Y4503" i="4" s="1"/>
  <c r="P4503" i="4"/>
  <c r="K4503" i="4"/>
  <c r="M4503" i="4" s="1"/>
  <c r="V4502" i="4"/>
  <c r="S4502" i="4"/>
  <c r="P4502" i="4"/>
  <c r="K4502" i="4"/>
  <c r="M4502" i="4" s="1"/>
  <c r="V4501" i="4"/>
  <c r="S4501" i="4"/>
  <c r="P4501" i="4"/>
  <c r="K4501" i="4"/>
  <c r="M4501" i="4" s="1"/>
  <c r="V4500" i="4"/>
  <c r="S4500" i="4"/>
  <c r="P4500" i="4"/>
  <c r="K4500" i="4"/>
  <c r="M4500" i="4" s="1"/>
  <c r="V4499" i="4"/>
  <c r="S4499" i="4"/>
  <c r="T4499" i="4" s="1"/>
  <c r="P4499" i="4"/>
  <c r="K4499" i="4"/>
  <c r="M4499" i="4" s="1"/>
  <c r="V4498" i="4"/>
  <c r="S4498" i="4"/>
  <c r="T4498" i="4" s="1"/>
  <c r="P4498" i="4"/>
  <c r="L4498" i="4"/>
  <c r="K4498" i="4"/>
  <c r="V4497" i="4"/>
  <c r="S4497" i="4"/>
  <c r="T4497" i="4" s="1"/>
  <c r="P4497" i="4"/>
  <c r="L4497" i="4"/>
  <c r="K4497" i="4"/>
  <c r="V4496" i="4"/>
  <c r="S4496" i="4"/>
  <c r="X4496" i="4" s="1"/>
  <c r="Y4496" i="4" s="1"/>
  <c r="P4496" i="4"/>
  <c r="L4496" i="4"/>
  <c r="K4496" i="4"/>
  <c r="V4495" i="4"/>
  <c r="S4495" i="4"/>
  <c r="T4495" i="4" s="1"/>
  <c r="P4495" i="4"/>
  <c r="L4495" i="4"/>
  <c r="K4495" i="4"/>
  <c r="V4494" i="4"/>
  <c r="S4494" i="4"/>
  <c r="T4494" i="4" s="1"/>
  <c r="P4494" i="4"/>
  <c r="K4494" i="4"/>
  <c r="M4494" i="4" s="1"/>
  <c r="V4493" i="4"/>
  <c r="S4493" i="4"/>
  <c r="T4493" i="4" s="1"/>
  <c r="P4493" i="4"/>
  <c r="K4493" i="4"/>
  <c r="M4493" i="4" s="1"/>
  <c r="V4492" i="4"/>
  <c r="S4492" i="4"/>
  <c r="T4492" i="4" s="1"/>
  <c r="P4492" i="4"/>
  <c r="K4492" i="4"/>
  <c r="M4492" i="4" s="1"/>
  <c r="V4491" i="4"/>
  <c r="S4491" i="4"/>
  <c r="T4491" i="4" s="1"/>
  <c r="P4491" i="4"/>
  <c r="L4491" i="4"/>
  <c r="K4491" i="4"/>
  <c r="V4490" i="4"/>
  <c r="S4490" i="4"/>
  <c r="P4490" i="4"/>
  <c r="K4490" i="4"/>
  <c r="M4490" i="4" s="1"/>
  <c r="V4489" i="4"/>
  <c r="S4489" i="4"/>
  <c r="T4489" i="4" s="1"/>
  <c r="P4489" i="4"/>
  <c r="L4489" i="4"/>
  <c r="K4489" i="4"/>
  <c r="V4488" i="4"/>
  <c r="S4488" i="4"/>
  <c r="T4488" i="4" s="1"/>
  <c r="P4488" i="4"/>
  <c r="L4488" i="4"/>
  <c r="K4488" i="4"/>
  <c r="V4487" i="4"/>
  <c r="S4487" i="4"/>
  <c r="T4487" i="4" s="1"/>
  <c r="P4487" i="4"/>
  <c r="K4487" i="4"/>
  <c r="M4487" i="4" s="1"/>
  <c r="V4486" i="4"/>
  <c r="S4486" i="4"/>
  <c r="T4486" i="4" s="1"/>
  <c r="P4486" i="4"/>
  <c r="L4486" i="4"/>
  <c r="K4486" i="4"/>
  <c r="V4485" i="4"/>
  <c r="S4485" i="4"/>
  <c r="T4485" i="4" s="1"/>
  <c r="P4485" i="4"/>
  <c r="L4485" i="4"/>
  <c r="K4485" i="4"/>
  <c r="V4484" i="4"/>
  <c r="S4484" i="4"/>
  <c r="T4484" i="4" s="1"/>
  <c r="P4484" i="4"/>
  <c r="K4484" i="4"/>
  <c r="M4484" i="4" s="1"/>
  <c r="V4483" i="4"/>
  <c r="S4483" i="4"/>
  <c r="T4483" i="4" s="1"/>
  <c r="P4483" i="4"/>
  <c r="L4483" i="4"/>
  <c r="K4483" i="4"/>
  <c r="V4482" i="4"/>
  <c r="S4482" i="4"/>
  <c r="T4482" i="4" s="1"/>
  <c r="P4482" i="4"/>
  <c r="L4482" i="4"/>
  <c r="K4482" i="4"/>
  <c r="V4481" i="4"/>
  <c r="S4481" i="4"/>
  <c r="T4481" i="4" s="1"/>
  <c r="P4481" i="4"/>
  <c r="K4481" i="4"/>
  <c r="M4481" i="4" s="1"/>
  <c r="V4480" i="4"/>
  <c r="S4480" i="4"/>
  <c r="P4480" i="4"/>
  <c r="L4480" i="4"/>
  <c r="K4480" i="4"/>
  <c r="V4479" i="4"/>
  <c r="S4479" i="4"/>
  <c r="T4479" i="4" s="1"/>
  <c r="P4479" i="4"/>
  <c r="L4479" i="4"/>
  <c r="K4479" i="4"/>
  <c r="V4478" i="4"/>
  <c r="S4478" i="4"/>
  <c r="X4478" i="4" s="1"/>
  <c r="Y4478" i="4" s="1"/>
  <c r="P4478" i="4"/>
  <c r="K4478" i="4"/>
  <c r="M4478" i="4" s="1"/>
  <c r="V4477" i="4"/>
  <c r="S4477" i="4"/>
  <c r="P4477" i="4"/>
  <c r="K4477" i="4"/>
  <c r="M4477" i="4" s="1"/>
  <c r="V4476" i="4"/>
  <c r="S4476" i="4"/>
  <c r="P4476" i="4"/>
  <c r="K4476" i="4"/>
  <c r="M4476" i="4" s="1"/>
  <c r="V4475" i="4"/>
  <c r="S4475" i="4"/>
  <c r="P4475" i="4"/>
  <c r="K4475" i="4"/>
  <c r="M4475" i="4" s="1"/>
  <c r="V4474" i="4"/>
  <c r="S4474" i="4"/>
  <c r="P4474" i="4"/>
  <c r="L4474" i="4"/>
  <c r="K4474" i="4"/>
  <c r="V4473" i="4"/>
  <c r="S4473" i="4"/>
  <c r="T4473" i="4" s="1"/>
  <c r="P4473" i="4"/>
  <c r="L4473" i="4"/>
  <c r="K4473" i="4"/>
  <c r="V4472" i="4"/>
  <c r="S4472" i="4"/>
  <c r="T4472" i="4" s="1"/>
  <c r="P4472" i="4"/>
  <c r="K4472" i="4"/>
  <c r="M4472" i="4" s="1"/>
  <c r="V4471" i="4"/>
  <c r="S4471" i="4"/>
  <c r="P4471" i="4"/>
  <c r="L4471" i="4"/>
  <c r="K4471" i="4"/>
  <c r="V4470" i="4"/>
  <c r="S4470" i="4"/>
  <c r="P4470" i="4"/>
  <c r="L4470" i="4"/>
  <c r="K4470" i="4"/>
  <c r="V4469" i="4"/>
  <c r="S4469" i="4"/>
  <c r="T4469" i="4" s="1"/>
  <c r="P4469" i="4"/>
  <c r="L4469" i="4"/>
  <c r="K4469" i="4"/>
  <c r="V4468" i="4"/>
  <c r="S4468" i="4"/>
  <c r="P4468" i="4"/>
  <c r="K4468" i="4"/>
  <c r="M4468" i="4" s="1"/>
  <c r="V4467" i="4"/>
  <c r="S4467" i="4"/>
  <c r="P4467" i="4"/>
  <c r="K4467" i="4"/>
  <c r="M4467" i="4" s="1"/>
  <c r="V4466" i="4"/>
  <c r="X4466" i="4" s="1"/>
  <c r="Y4466" i="4" s="1"/>
  <c r="S4466" i="4"/>
  <c r="P4466" i="4"/>
  <c r="L4466" i="4"/>
  <c r="K4466" i="4"/>
  <c r="V4465" i="4"/>
  <c r="S4465" i="4"/>
  <c r="T4465" i="4" s="1"/>
  <c r="P4465" i="4"/>
  <c r="L4465" i="4"/>
  <c r="K4465" i="4"/>
  <c r="V4464" i="4"/>
  <c r="S4464" i="4"/>
  <c r="P4464" i="4"/>
  <c r="K4464" i="4"/>
  <c r="M4464" i="4" s="1"/>
  <c r="V4463" i="4"/>
  <c r="S4463" i="4"/>
  <c r="P4463" i="4"/>
  <c r="K4463" i="4"/>
  <c r="M4463" i="4" s="1"/>
  <c r="V4462" i="4"/>
  <c r="S4462" i="4"/>
  <c r="T4462" i="4" s="1"/>
  <c r="P4462" i="4"/>
  <c r="K4462" i="4"/>
  <c r="M4462" i="4" s="1"/>
  <c r="V4461" i="4"/>
  <c r="S4461" i="4"/>
  <c r="T4461" i="4" s="1"/>
  <c r="P4461" i="4"/>
  <c r="L4461" i="4"/>
  <c r="K4461" i="4"/>
  <c r="V4460" i="4"/>
  <c r="S4460" i="4"/>
  <c r="T4460" i="4" s="1"/>
  <c r="P4460" i="4"/>
  <c r="L4460" i="4"/>
  <c r="K4460" i="4"/>
  <c r="V4459" i="4"/>
  <c r="S4459" i="4"/>
  <c r="T4459" i="4" s="1"/>
  <c r="P4459" i="4"/>
  <c r="L4459" i="4"/>
  <c r="K4459" i="4"/>
  <c r="V4458" i="4"/>
  <c r="S4458" i="4"/>
  <c r="T4458" i="4" s="1"/>
  <c r="P4458" i="4"/>
  <c r="L4458" i="4"/>
  <c r="K4458" i="4"/>
  <c r="V4457" i="4"/>
  <c r="S4457" i="4"/>
  <c r="T4457" i="4" s="1"/>
  <c r="P4457" i="4"/>
  <c r="L4457" i="4"/>
  <c r="K4457" i="4"/>
  <c r="V4456" i="4"/>
  <c r="S4456" i="4"/>
  <c r="T4456" i="4" s="1"/>
  <c r="P4456" i="4"/>
  <c r="L4456" i="4"/>
  <c r="K4456" i="4"/>
  <c r="V4455" i="4"/>
  <c r="S4455" i="4"/>
  <c r="T4455" i="4" s="1"/>
  <c r="P4455" i="4"/>
  <c r="L4455" i="4"/>
  <c r="K4455" i="4"/>
  <c r="V4454" i="4"/>
  <c r="S4454" i="4"/>
  <c r="P4454" i="4"/>
  <c r="K4454" i="4"/>
  <c r="M4454" i="4" s="1"/>
  <c r="V4453" i="4"/>
  <c r="S4453" i="4"/>
  <c r="T4453" i="4" s="1"/>
  <c r="P4453" i="4"/>
  <c r="L4453" i="4"/>
  <c r="K4453" i="4"/>
  <c r="V4452" i="4"/>
  <c r="S4452" i="4"/>
  <c r="T4452" i="4" s="1"/>
  <c r="P4452" i="4"/>
  <c r="L4452" i="4"/>
  <c r="K4452" i="4"/>
  <c r="V4451" i="4"/>
  <c r="S4451" i="4"/>
  <c r="T4451" i="4" s="1"/>
  <c r="P4451" i="4"/>
  <c r="L4451" i="4"/>
  <c r="K4451" i="4"/>
  <c r="V4450" i="4"/>
  <c r="S4450" i="4"/>
  <c r="T4450" i="4" s="1"/>
  <c r="P4450" i="4"/>
  <c r="K4450" i="4"/>
  <c r="M4450" i="4" s="1"/>
  <c r="V4449" i="4"/>
  <c r="S4449" i="4"/>
  <c r="T4449" i="4" s="1"/>
  <c r="P4449" i="4"/>
  <c r="L4449" i="4"/>
  <c r="K4449" i="4"/>
  <c r="V4448" i="4"/>
  <c r="S4448" i="4"/>
  <c r="T4448" i="4" s="1"/>
  <c r="P4448" i="4"/>
  <c r="L4448" i="4"/>
  <c r="K4448" i="4"/>
  <c r="V4447" i="4"/>
  <c r="S4447" i="4"/>
  <c r="T4447" i="4" s="1"/>
  <c r="P4447" i="4"/>
  <c r="K4447" i="4"/>
  <c r="M4447" i="4" s="1"/>
  <c r="V4446" i="4"/>
  <c r="S4446" i="4"/>
  <c r="P4446" i="4"/>
  <c r="L4446" i="4"/>
  <c r="K4446" i="4"/>
  <c r="V4445" i="4"/>
  <c r="S4445" i="4"/>
  <c r="P4445" i="4"/>
  <c r="L4445" i="4"/>
  <c r="K4445" i="4"/>
  <c r="V4444" i="4"/>
  <c r="S4444" i="4"/>
  <c r="P4444" i="4"/>
  <c r="L4444" i="4"/>
  <c r="K4444" i="4"/>
  <c r="V4443" i="4"/>
  <c r="S4443" i="4"/>
  <c r="P4443" i="4"/>
  <c r="K4443" i="4"/>
  <c r="M4443" i="4" s="1"/>
  <c r="V4442" i="4"/>
  <c r="S4442" i="4"/>
  <c r="T4442" i="4" s="1"/>
  <c r="P4442" i="4"/>
  <c r="K4442" i="4"/>
  <c r="M4442" i="4" s="1"/>
  <c r="V4441" i="4"/>
  <c r="S4441" i="4"/>
  <c r="P4441" i="4"/>
  <c r="K4441" i="4"/>
  <c r="M4441" i="4" s="1"/>
  <c r="V4440" i="4"/>
  <c r="S4440" i="4"/>
  <c r="P4440" i="4"/>
  <c r="K4440" i="4"/>
  <c r="M4440" i="4" s="1"/>
  <c r="V4439" i="4"/>
  <c r="S4439" i="4"/>
  <c r="T4439" i="4" s="1"/>
  <c r="P4439" i="4"/>
  <c r="L4439" i="4"/>
  <c r="K4439" i="4"/>
  <c r="V4438" i="4"/>
  <c r="S4438" i="4"/>
  <c r="P4438" i="4"/>
  <c r="L4438" i="4"/>
  <c r="K4438" i="4"/>
  <c r="V4437" i="4"/>
  <c r="S4437" i="4"/>
  <c r="T4437" i="4" s="1"/>
  <c r="P4437" i="4"/>
  <c r="L4437" i="4"/>
  <c r="K4437" i="4"/>
  <c r="V4436" i="4"/>
  <c r="S4436" i="4"/>
  <c r="P4436" i="4"/>
  <c r="L4436" i="4"/>
  <c r="K4436" i="4"/>
  <c r="V4435" i="4"/>
  <c r="S4435" i="4"/>
  <c r="T4435" i="4" s="1"/>
  <c r="P4435" i="4"/>
  <c r="K4435" i="4"/>
  <c r="M4435" i="4" s="1"/>
  <c r="V4434" i="4"/>
  <c r="S4434" i="4"/>
  <c r="P4434" i="4"/>
  <c r="K4434" i="4"/>
  <c r="M4434" i="4" s="1"/>
  <c r="V4433" i="4"/>
  <c r="S4433" i="4"/>
  <c r="P4433" i="4"/>
  <c r="K4433" i="4"/>
  <c r="M4433" i="4" s="1"/>
  <c r="V4432" i="4"/>
  <c r="S4432" i="4"/>
  <c r="P4432" i="4"/>
  <c r="K4432" i="4"/>
  <c r="M4432" i="4" s="1"/>
  <c r="V4431" i="4"/>
  <c r="S4431" i="4"/>
  <c r="T4431" i="4" s="1"/>
  <c r="P4431" i="4"/>
  <c r="K4431" i="4"/>
  <c r="M4431" i="4" s="1"/>
  <c r="V4430" i="4"/>
  <c r="S4430" i="4"/>
  <c r="T4430" i="4" s="1"/>
  <c r="P4430" i="4"/>
  <c r="K4430" i="4"/>
  <c r="M4430" i="4" s="1"/>
  <c r="V4429" i="4"/>
  <c r="S4429" i="4"/>
  <c r="P4429" i="4"/>
  <c r="L4429" i="4"/>
  <c r="K4429" i="4"/>
  <c r="V4428" i="4"/>
  <c r="S4428" i="4"/>
  <c r="P4428" i="4"/>
  <c r="L4428" i="4"/>
  <c r="K4428" i="4"/>
  <c r="V4427" i="4"/>
  <c r="S4427" i="4"/>
  <c r="P4427" i="4"/>
  <c r="K4427" i="4"/>
  <c r="M4427" i="4" s="1"/>
  <c r="V4426" i="4"/>
  <c r="S4426" i="4"/>
  <c r="T4426" i="4" s="1"/>
  <c r="P4426" i="4"/>
  <c r="K4426" i="4"/>
  <c r="M4426" i="4" s="1"/>
  <c r="V4425" i="4"/>
  <c r="S4425" i="4"/>
  <c r="T4425" i="4" s="1"/>
  <c r="P4425" i="4"/>
  <c r="L4425" i="4"/>
  <c r="K4425" i="4"/>
  <c r="V4424" i="4"/>
  <c r="S4424" i="4"/>
  <c r="T4424" i="4" s="1"/>
  <c r="P4424" i="4"/>
  <c r="L4424" i="4"/>
  <c r="K4424" i="4"/>
  <c r="V4423" i="4"/>
  <c r="S4423" i="4"/>
  <c r="T4423" i="4" s="1"/>
  <c r="P4423" i="4"/>
  <c r="L4423" i="4"/>
  <c r="K4423" i="4"/>
  <c r="V4422" i="4"/>
  <c r="S4422" i="4"/>
  <c r="T4422" i="4" s="1"/>
  <c r="P4422" i="4"/>
  <c r="K4422" i="4"/>
  <c r="M4422" i="4" s="1"/>
  <c r="V4421" i="4"/>
  <c r="S4421" i="4"/>
  <c r="P4421" i="4"/>
  <c r="L4421" i="4"/>
  <c r="K4421" i="4"/>
  <c r="V4420" i="4"/>
  <c r="S4420" i="4"/>
  <c r="P4420" i="4"/>
  <c r="L4420" i="4"/>
  <c r="K4420" i="4"/>
  <c r="V4419" i="4"/>
  <c r="S4419" i="4"/>
  <c r="P4419" i="4"/>
  <c r="L4419" i="4"/>
  <c r="K4419" i="4"/>
  <c r="V4418" i="4"/>
  <c r="S4418" i="4"/>
  <c r="P4418" i="4"/>
  <c r="L4418" i="4"/>
  <c r="K4418" i="4"/>
  <c r="V4417" i="4"/>
  <c r="S4417" i="4"/>
  <c r="P4417" i="4"/>
  <c r="L4417" i="4"/>
  <c r="K4417" i="4"/>
  <c r="V4416" i="4"/>
  <c r="S4416" i="4"/>
  <c r="P4416" i="4"/>
  <c r="L4416" i="4"/>
  <c r="K4416" i="4"/>
  <c r="V4415" i="4"/>
  <c r="S4415" i="4"/>
  <c r="P4415" i="4"/>
  <c r="L4415" i="4"/>
  <c r="K4415" i="4"/>
  <c r="V4414" i="4"/>
  <c r="S4414" i="4"/>
  <c r="P4414" i="4"/>
  <c r="K4414" i="4"/>
  <c r="M4414" i="4" s="1"/>
  <c r="V4413" i="4"/>
  <c r="S4413" i="4"/>
  <c r="P4413" i="4"/>
  <c r="K4413" i="4"/>
  <c r="M4413" i="4" s="1"/>
  <c r="V4412" i="4"/>
  <c r="S4412" i="4"/>
  <c r="P4412" i="4"/>
  <c r="K4412" i="4"/>
  <c r="M4412" i="4" s="1"/>
  <c r="V4411" i="4"/>
  <c r="S4411" i="4"/>
  <c r="T4411" i="4" s="1"/>
  <c r="P4411" i="4"/>
  <c r="K4411" i="4"/>
  <c r="M4411" i="4" s="1"/>
  <c r="V4410" i="4"/>
  <c r="S4410" i="4"/>
  <c r="P4410" i="4"/>
  <c r="K4410" i="4"/>
  <c r="M4410" i="4" s="1"/>
  <c r="V4409" i="4"/>
  <c r="S4409" i="4"/>
  <c r="P4409" i="4"/>
  <c r="L4409" i="4"/>
  <c r="K4409" i="4"/>
  <c r="V4408" i="4"/>
  <c r="S4408" i="4"/>
  <c r="P4408" i="4"/>
  <c r="L4408" i="4"/>
  <c r="K4408" i="4"/>
  <c r="V4407" i="4"/>
  <c r="S4407" i="4"/>
  <c r="P4407" i="4"/>
  <c r="L4407" i="4"/>
  <c r="K4407" i="4"/>
  <c r="V4406" i="4"/>
  <c r="S4406" i="4"/>
  <c r="P4406" i="4"/>
  <c r="L4406" i="4"/>
  <c r="K4406" i="4"/>
  <c r="V4405" i="4"/>
  <c r="S4405" i="4"/>
  <c r="T4405" i="4" s="1"/>
  <c r="P4405" i="4"/>
  <c r="K4405" i="4"/>
  <c r="M4405" i="4" s="1"/>
  <c r="V4404" i="4"/>
  <c r="S4404" i="4"/>
  <c r="P4404" i="4"/>
  <c r="L4404" i="4"/>
  <c r="K4404" i="4"/>
  <c r="V4403" i="4"/>
  <c r="S4403" i="4"/>
  <c r="T4403" i="4" s="1"/>
  <c r="P4403" i="4"/>
  <c r="K4403" i="4"/>
  <c r="M4403" i="4" s="1"/>
  <c r="V4402" i="4"/>
  <c r="S4402" i="4"/>
  <c r="T4402" i="4" s="1"/>
  <c r="P4402" i="4"/>
  <c r="K4402" i="4"/>
  <c r="M4402" i="4" s="1"/>
  <c r="V4401" i="4"/>
  <c r="S4401" i="4"/>
  <c r="P4401" i="4"/>
  <c r="K4401" i="4"/>
  <c r="M4401" i="4" s="1"/>
  <c r="V4400" i="4"/>
  <c r="S4400" i="4"/>
  <c r="P4400" i="4"/>
  <c r="L4400" i="4"/>
  <c r="K4400" i="4"/>
  <c r="V4399" i="4"/>
  <c r="S4399" i="4"/>
  <c r="P4399" i="4"/>
  <c r="L4399" i="4"/>
  <c r="K4399" i="4"/>
  <c r="V4398" i="4"/>
  <c r="S4398" i="4"/>
  <c r="P4398" i="4"/>
  <c r="K4398" i="4"/>
  <c r="M4398" i="4" s="1"/>
  <c r="V4397" i="4"/>
  <c r="S4397" i="4"/>
  <c r="P4397" i="4"/>
  <c r="K4397" i="4"/>
  <c r="M4397" i="4" s="1"/>
  <c r="V4396" i="4"/>
  <c r="S4396" i="4"/>
  <c r="P4396" i="4"/>
  <c r="L4396" i="4"/>
  <c r="K4396" i="4"/>
  <c r="V4395" i="4"/>
  <c r="S4395" i="4"/>
  <c r="T4395" i="4" s="1"/>
  <c r="P4395" i="4"/>
  <c r="L4395" i="4"/>
  <c r="K4395" i="4"/>
  <c r="V4394" i="4"/>
  <c r="S4394" i="4"/>
  <c r="P4394" i="4"/>
  <c r="L4394" i="4"/>
  <c r="K4394" i="4"/>
  <c r="V4393" i="4"/>
  <c r="S4393" i="4"/>
  <c r="P4393" i="4"/>
  <c r="L4393" i="4"/>
  <c r="K4393" i="4"/>
  <c r="V4392" i="4"/>
  <c r="S4392" i="4"/>
  <c r="P4392" i="4"/>
  <c r="L4392" i="4"/>
  <c r="K4392" i="4"/>
  <c r="V4391" i="4"/>
  <c r="S4391" i="4"/>
  <c r="P4391" i="4"/>
  <c r="L4391" i="4"/>
  <c r="K4391" i="4"/>
  <c r="V4390" i="4"/>
  <c r="S4390" i="4"/>
  <c r="P4390" i="4"/>
  <c r="L4390" i="4"/>
  <c r="K4390" i="4"/>
  <c r="V4389" i="4"/>
  <c r="S4389" i="4"/>
  <c r="P4389" i="4"/>
  <c r="L4389" i="4"/>
  <c r="K4389" i="4"/>
  <c r="V4388" i="4"/>
  <c r="S4388" i="4"/>
  <c r="P4388" i="4"/>
  <c r="L4388" i="4"/>
  <c r="K4388" i="4"/>
  <c r="V4387" i="4"/>
  <c r="S4387" i="4"/>
  <c r="T4387" i="4" s="1"/>
  <c r="P4387" i="4"/>
  <c r="L4387" i="4"/>
  <c r="K4387" i="4"/>
  <c r="V4386" i="4"/>
  <c r="S4386" i="4"/>
  <c r="T4386" i="4" s="1"/>
  <c r="P4386" i="4"/>
  <c r="K4386" i="4"/>
  <c r="M4386" i="4" s="1"/>
  <c r="V4385" i="4"/>
  <c r="S4385" i="4"/>
  <c r="P4385" i="4"/>
  <c r="L4385" i="4"/>
  <c r="K4385" i="4"/>
  <c r="V4384" i="4"/>
  <c r="S4384" i="4"/>
  <c r="P4384" i="4"/>
  <c r="K4384" i="4"/>
  <c r="M4384" i="4" s="1"/>
  <c r="V4383" i="4"/>
  <c r="S4383" i="4"/>
  <c r="T4383" i="4" s="1"/>
  <c r="P4383" i="4"/>
  <c r="L4383" i="4"/>
  <c r="K4383" i="4"/>
  <c r="V4382" i="4"/>
  <c r="S4382" i="4"/>
  <c r="T4382" i="4" s="1"/>
  <c r="P4382" i="4"/>
  <c r="K4382" i="4"/>
  <c r="M4382" i="4" s="1"/>
  <c r="V4381" i="4"/>
  <c r="S4381" i="4"/>
  <c r="T4381" i="4" s="1"/>
  <c r="P4381" i="4"/>
  <c r="L4381" i="4"/>
  <c r="K4381" i="4"/>
  <c r="V4380" i="4"/>
  <c r="S4380" i="4"/>
  <c r="T4380" i="4" s="1"/>
  <c r="P4380" i="4"/>
  <c r="L4380" i="4"/>
  <c r="K4380" i="4"/>
  <c r="V4379" i="4"/>
  <c r="S4379" i="4"/>
  <c r="T4379" i="4" s="1"/>
  <c r="P4379" i="4"/>
  <c r="L4379" i="4"/>
  <c r="K4379" i="4"/>
  <c r="V4378" i="4"/>
  <c r="S4378" i="4"/>
  <c r="P4378" i="4"/>
  <c r="L4378" i="4"/>
  <c r="K4378" i="4"/>
  <c r="V4377" i="4"/>
  <c r="S4377" i="4"/>
  <c r="T4377" i="4" s="1"/>
  <c r="P4377" i="4"/>
  <c r="K4377" i="4"/>
  <c r="M4377" i="4" s="1"/>
  <c r="V4376" i="4"/>
  <c r="S4376" i="4"/>
  <c r="P4376" i="4"/>
  <c r="K4376" i="4"/>
  <c r="M4376" i="4" s="1"/>
  <c r="V4375" i="4"/>
  <c r="S4375" i="4"/>
  <c r="T4375" i="4" s="1"/>
  <c r="P4375" i="4"/>
  <c r="L4375" i="4"/>
  <c r="K4375" i="4"/>
  <c r="V4374" i="4"/>
  <c r="S4374" i="4"/>
  <c r="T4374" i="4" s="1"/>
  <c r="P4374" i="4"/>
  <c r="L4374" i="4"/>
  <c r="K4374" i="4"/>
  <c r="V4373" i="4"/>
  <c r="S4373" i="4"/>
  <c r="P4373" i="4"/>
  <c r="K4373" i="4"/>
  <c r="M4373" i="4" s="1"/>
  <c r="V4372" i="4"/>
  <c r="S4372" i="4"/>
  <c r="T4372" i="4" s="1"/>
  <c r="P4372" i="4"/>
  <c r="K4372" i="4"/>
  <c r="M4372" i="4" s="1"/>
  <c r="V4371" i="4"/>
  <c r="S4371" i="4"/>
  <c r="P4371" i="4"/>
  <c r="L4371" i="4"/>
  <c r="K4371" i="4"/>
  <c r="V4370" i="4"/>
  <c r="S4370" i="4"/>
  <c r="P4370" i="4"/>
  <c r="L4370" i="4"/>
  <c r="K4370" i="4"/>
  <c r="V4369" i="4"/>
  <c r="S4369" i="4"/>
  <c r="P4369" i="4"/>
  <c r="K4369" i="4"/>
  <c r="M4369" i="4" s="1"/>
  <c r="V4368" i="4"/>
  <c r="S4368" i="4"/>
  <c r="T4368" i="4" s="1"/>
  <c r="P4368" i="4"/>
  <c r="L4368" i="4"/>
  <c r="K4368" i="4"/>
  <c r="V4367" i="4"/>
  <c r="S4367" i="4"/>
  <c r="T4367" i="4" s="1"/>
  <c r="P4367" i="4"/>
  <c r="L4367" i="4"/>
  <c r="K4367" i="4"/>
  <c r="V4366" i="4"/>
  <c r="S4366" i="4"/>
  <c r="T4366" i="4" s="1"/>
  <c r="P4366" i="4"/>
  <c r="K4366" i="4"/>
  <c r="M4366" i="4" s="1"/>
  <c r="V4365" i="4"/>
  <c r="S4365" i="4"/>
  <c r="T4365" i="4" s="1"/>
  <c r="P4365" i="4"/>
  <c r="L4365" i="4"/>
  <c r="K4365" i="4"/>
  <c r="V4364" i="4"/>
  <c r="S4364" i="4"/>
  <c r="T4364" i="4" s="1"/>
  <c r="P4364" i="4"/>
  <c r="K4364" i="4"/>
  <c r="M4364" i="4" s="1"/>
  <c r="V4363" i="4"/>
  <c r="X4363" i="4" s="1"/>
  <c r="Y4363" i="4" s="1"/>
  <c r="S4363" i="4"/>
  <c r="T4363" i="4" s="1"/>
  <c r="P4363" i="4"/>
  <c r="L4363" i="4"/>
  <c r="K4363" i="4"/>
  <c r="V4362" i="4"/>
  <c r="S4362" i="4"/>
  <c r="P4362" i="4"/>
  <c r="L4362" i="4"/>
  <c r="K4362" i="4"/>
  <c r="V4361" i="4"/>
  <c r="S4361" i="4"/>
  <c r="P4361" i="4"/>
  <c r="K4361" i="4"/>
  <c r="M4361" i="4" s="1"/>
  <c r="V4360" i="4"/>
  <c r="S4360" i="4"/>
  <c r="P4360" i="4"/>
  <c r="K4360" i="4"/>
  <c r="M4360" i="4" s="1"/>
  <c r="V4359" i="4"/>
  <c r="S4359" i="4"/>
  <c r="P4359" i="4"/>
  <c r="K4359" i="4"/>
  <c r="M4359" i="4" s="1"/>
  <c r="V4358" i="4"/>
  <c r="S4358" i="4"/>
  <c r="P4358" i="4"/>
  <c r="K4358" i="4"/>
  <c r="M4358" i="4" s="1"/>
  <c r="V4357" i="4"/>
  <c r="S4357" i="4"/>
  <c r="T4357" i="4" s="1"/>
  <c r="P4357" i="4"/>
  <c r="K4357" i="4"/>
  <c r="M4357" i="4" s="1"/>
  <c r="V4356" i="4"/>
  <c r="S4356" i="4"/>
  <c r="T4356" i="4" s="1"/>
  <c r="P4356" i="4"/>
  <c r="L4356" i="4"/>
  <c r="K4356" i="4"/>
  <c r="V4355" i="4"/>
  <c r="S4355" i="4"/>
  <c r="T4355" i="4" s="1"/>
  <c r="P4355" i="4"/>
  <c r="L4355" i="4"/>
  <c r="K4355" i="4"/>
  <c r="V4354" i="4"/>
  <c r="S4354" i="4"/>
  <c r="T4354" i="4" s="1"/>
  <c r="P4354" i="4"/>
  <c r="L4354" i="4"/>
  <c r="K4354" i="4"/>
  <c r="V4353" i="4"/>
  <c r="S4353" i="4"/>
  <c r="T4353" i="4" s="1"/>
  <c r="P4353" i="4"/>
  <c r="L4353" i="4"/>
  <c r="K4353" i="4"/>
  <c r="V4352" i="4"/>
  <c r="S4352" i="4"/>
  <c r="T4352" i="4" s="1"/>
  <c r="P4352" i="4"/>
  <c r="L4352" i="4"/>
  <c r="K4352" i="4"/>
  <c r="V4351" i="4"/>
  <c r="S4351" i="4"/>
  <c r="P4351" i="4"/>
  <c r="K4351" i="4"/>
  <c r="M4351" i="4" s="1"/>
  <c r="V4350" i="4"/>
  <c r="S4350" i="4"/>
  <c r="P4350" i="4"/>
  <c r="K4350" i="4"/>
  <c r="M4350" i="4" s="1"/>
  <c r="V4349" i="4"/>
  <c r="S4349" i="4"/>
  <c r="T4349" i="4" s="1"/>
  <c r="P4349" i="4"/>
  <c r="L4349" i="4"/>
  <c r="K4349" i="4"/>
  <c r="V4348" i="4"/>
  <c r="S4348" i="4"/>
  <c r="P4348" i="4"/>
  <c r="K4348" i="4"/>
  <c r="M4348" i="4" s="1"/>
  <c r="V4347" i="4"/>
  <c r="S4347" i="4"/>
  <c r="T4347" i="4" s="1"/>
  <c r="P4347" i="4"/>
  <c r="K4347" i="4"/>
  <c r="M4347" i="4" s="1"/>
  <c r="V4346" i="4"/>
  <c r="X4346" i="4" s="1"/>
  <c r="Y4346" i="4" s="1"/>
  <c r="S4346" i="4"/>
  <c r="T4346" i="4" s="1"/>
  <c r="P4346" i="4"/>
  <c r="L4346" i="4"/>
  <c r="K4346" i="4"/>
  <c r="V4345" i="4"/>
  <c r="S4345" i="4"/>
  <c r="P4345" i="4"/>
  <c r="K4345" i="4"/>
  <c r="M4345" i="4" s="1"/>
  <c r="V4344" i="4"/>
  <c r="S4344" i="4"/>
  <c r="T4344" i="4" s="1"/>
  <c r="P4344" i="4"/>
  <c r="K4344" i="4"/>
  <c r="M4344" i="4" s="1"/>
  <c r="V4343" i="4"/>
  <c r="S4343" i="4"/>
  <c r="T4343" i="4" s="1"/>
  <c r="P4343" i="4"/>
  <c r="K4343" i="4"/>
  <c r="M4343" i="4" s="1"/>
  <c r="V4342" i="4"/>
  <c r="S4342" i="4"/>
  <c r="P4342" i="4"/>
  <c r="L4342" i="4"/>
  <c r="K4342" i="4"/>
  <c r="V4341" i="4"/>
  <c r="S4341" i="4"/>
  <c r="P4341" i="4"/>
  <c r="L4341" i="4"/>
  <c r="K4341" i="4"/>
  <c r="V4340" i="4"/>
  <c r="S4340" i="4"/>
  <c r="P4340" i="4"/>
  <c r="L4340" i="4"/>
  <c r="K4340" i="4"/>
  <c r="V4339" i="4"/>
  <c r="S4339" i="4"/>
  <c r="P4339" i="4"/>
  <c r="L4339" i="4"/>
  <c r="K4339" i="4"/>
  <c r="V4338" i="4"/>
  <c r="S4338" i="4"/>
  <c r="P4338" i="4"/>
  <c r="K4338" i="4"/>
  <c r="M4338" i="4" s="1"/>
  <c r="V4337" i="4"/>
  <c r="S4337" i="4"/>
  <c r="T4337" i="4" s="1"/>
  <c r="P4337" i="4"/>
  <c r="K4337" i="4"/>
  <c r="M4337" i="4" s="1"/>
  <c r="V4336" i="4"/>
  <c r="S4336" i="4"/>
  <c r="T4336" i="4" s="1"/>
  <c r="P4336" i="4"/>
  <c r="L4336" i="4"/>
  <c r="K4336" i="4"/>
  <c r="V4335" i="4"/>
  <c r="S4335" i="4"/>
  <c r="T4335" i="4" s="1"/>
  <c r="P4335" i="4"/>
  <c r="L4335" i="4"/>
  <c r="K4335" i="4"/>
  <c r="V4334" i="4"/>
  <c r="S4334" i="4"/>
  <c r="T4334" i="4" s="1"/>
  <c r="P4334" i="4"/>
  <c r="L4334" i="4"/>
  <c r="K4334" i="4"/>
  <c r="V4333" i="4"/>
  <c r="S4333" i="4"/>
  <c r="T4333" i="4" s="1"/>
  <c r="P4333" i="4"/>
  <c r="K4333" i="4"/>
  <c r="M4333" i="4" s="1"/>
  <c r="V4332" i="4"/>
  <c r="S4332" i="4"/>
  <c r="T4332" i="4" s="1"/>
  <c r="P4332" i="4"/>
  <c r="L4332" i="4"/>
  <c r="K4332" i="4"/>
  <c r="V4331" i="4"/>
  <c r="S4331" i="4"/>
  <c r="T4331" i="4" s="1"/>
  <c r="P4331" i="4"/>
  <c r="L4331" i="4"/>
  <c r="K4331" i="4"/>
  <c r="V4330" i="4"/>
  <c r="S4330" i="4"/>
  <c r="T4330" i="4" s="1"/>
  <c r="P4330" i="4"/>
  <c r="L4330" i="4"/>
  <c r="K4330" i="4"/>
  <c r="V4329" i="4"/>
  <c r="S4329" i="4"/>
  <c r="P4329" i="4"/>
  <c r="K4329" i="4"/>
  <c r="M4329" i="4" s="1"/>
  <c r="V4328" i="4"/>
  <c r="S4328" i="4"/>
  <c r="P4328" i="4"/>
  <c r="K4328" i="4"/>
  <c r="M4328" i="4" s="1"/>
  <c r="V4327" i="4"/>
  <c r="S4327" i="4"/>
  <c r="T4327" i="4" s="1"/>
  <c r="P4327" i="4"/>
  <c r="L4327" i="4"/>
  <c r="K4327" i="4"/>
  <c r="V4326" i="4"/>
  <c r="S4326" i="4"/>
  <c r="T4326" i="4" s="1"/>
  <c r="P4326" i="4"/>
  <c r="L4326" i="4"/>
  <c r="K4326" i="4"/>
  <c r="V4325" i="4"/>
  <c r="S4325" i="4"/>
  <c r="T4325" i="4" s="1"/>
  <c r="P4325" i="4"/>
  <c r="L4325" i="4"/>
  <c r="K4325" i="4"/>
  <c r="V4324" i="4"/>
  <c r="S4324" i="4"/>
  <c r="P4324" i="4"/>
  <c r="K4324" i="4"/>
  <c r="M4324" i="4" s="1"/>
  <c r="V4323" i="4"/>
  <c r="S4323" i="4"/>
  <c r="P4323" i="4"/>
  <c r="K4323" i="4"/>
  <c r="M4323" i="4" s="1"/>
  <c r="V4322" i="4"/>
  <c r="S4322" i="4"/>
  <c r="T4322" i="4" s="1"/>
  <c r="P4322" i="4"/>
  <c r="K4322" i="4"/>
  <c r="M4322" i="4" s="1"/>
  <c r="V4321" i="4"/>
  <c r="S4321" i="4"/>
  <c r="T4321" i="4" s="1"/>
  <c r="P4321" i="4"/>
  <c r="K4321" i="4"/>
  <c r="M4321" i="4" s="1"/>
  <c r="V4320" i="4"/>
  <c r="S4320" i="4"/>
  <c r="P4320" i="4"/>
  <c r="L4320" i="4"/>
  <c r="K4320" i="4"/>
  <c r="V4319" i="4"/>
  <c r="S4319" i="4"/>
  <c r="T4319" i="4" s="1"/>
  <c r="P4319" i="4"/>
  <c r="K4319" i="4"/>
  <c r="M4319" i="4" s="1"/>
  <c r="V4318" i="4"/>
  <c r="S4318" i="4"/>
  <c r="T4318" i="4" s="1"/>
  <c r="P4318" i="4"/>
  <c r="K4318" i="4"/>
  <c r="M4318" i="4" s="1"/>
  <c r="V4317" i="4"/>
  <c r="S4317" i="4"/>
  <c r="T4317" i="4" s="1"/>
  <c r="P4317" i="4"/>
  <c r="K4317" i="4"/>
  <c r="M4317" i="4" s="1"/>
  <c r="V4316" i="4"/>
  <c r="S4316" i="4"/>
  <c r="P4316" i="4"/>
  <c r="K4316" i="4"/>
  <c r="M4316" i="4" s="1"/>
  <c r="V4315" i="4"/>
  <c r="S4315" i="4"/>
  <c r="P4315" i="4"/>
  <c r="L4315" i="4"/>
  <c r="K4315" i="4"/>
  <c r="V4314" i="4"/>
  <c r="S4314" i="4"/>
  <c r="P4314" i="4"/>
  <c r="L4314" i="4"/>
  <c r="K4314" i="4"/>
  <c r="V4313" i="4"/>
  <c r="S4313" i="4"/>
  <c r="P4313" i="4"/>
  <c r="L4313" i="4"/>
  <c r="K4313" i="4"/>
  <c r="V4312" i="4"/>
  <c r="S4312" i="4"/>
  <c r="P4312" i="4"/>
  <c r="L4312" i="4"/>
  <c r="K4312" i="4"/>
  <c r="V4311" i="4"/>
  <c r="S4311" i="4"/>
  <c r="P4311" i="4"/>
  <c r="L4311" i="4"/>
  <c r="K4311" i="4"/>
  <c r="V4310" i="4"/>
  <c r="X4310" i="4" s="1"/>
  <c r="Y4310" i="4" s="1"/>
  <c r="S4310" i="4"/>
  <c r="T4310" i="4" s="1"/>
  <c r="P4310" i="4"/>
  <c r="L4310" i="4"/>
  <c r="K4310" i="4"/>
  <c r="V4309" i="4"/>
  <c r="S4309" i="4"/>
  <c r="P4309" i="4"/>
  <c r="K4309" i="4"/>
  <c r="M4309" i="4" s="1"/>
  <c r="V4308" i="4"/>
  <c r="S4308" i="4"/>
  <c r="P4308" i="4"/>
  <c r="K4308" i="4"/>
  <c r="M4308" i="4" s="1"/>
  <c r="V4307" i="4"/>
  <c r="S4307" i="4"/>
  <c r="T4307" i="4" s="1"/>
  <c r="P4307" i="4"/>
  <c r="L4307" i="4"/>
  <c r="K4307" i="4"/>
  <c r="V4306" i="4"/>
  <c r="S4306" i="4"/>
  <c r="T4306" i="4" s="1"/>
  <c r="P4306" i="4"/>
  <c r="L4306" i="4"/>
  <c r="K4306" i="4"/>
  <c r="V4305" i="4"/>
  <c r="S4305" i="4"/>
  <c r="T4305" i="4" s="1"/>
  <c r="P4305" i="4"/>
  <c r="K4305" i="4"/>
  <c r="M4305" i="4" s="1"/>
  <c r="V4304" i="4"/>
  <c r="S4304" i="4"/>
  <c r="T4304" i="4" s="1"/>
  <c r="P4304" i="4"/>
  <c r="K4304" i="4"/>
  <c r="M4304" i="4" s="1"/>
  <c r="V4303" i="4"/>
  <c r="S4303" i="4"/>
  <c r="T4303" i="4" s="1"/>
  <c r="P4303" i="4"/>
  <c r="L4303" i="4"/>
  <c r="K4303" i="4"/>
  <c r="V4302" i="4"/>
  <c r="S4302" i="4"/>
  <c r="T4302" i="4" s="1"/>
  <c r="P4302" i="4"/>
  <c r="K4302" i="4"/>
  <c r="M4302" i="4" s="1"/>
  <c r="V4301" i="4"/>
  <c r="X4301" i="4" s="1"/>
  <c r="Y4301" i="4" s="1"/>
  <c r="S4301" i="4"/>
  <c r="P4301" i="4"/>
  <c r="L4301" i="4"/>
  <c r="K4301" i="4"/>
  <c r="V4300" i="4"/>
  <c r="S4300" i="4"/>
  <c r="P4300" i="4"/>
  <c r="K4300" i="4"/>
  <c r="M4300" i="4" s="1"/>
  <c r="V4299" i="4"/>
  <c r="S4299" i="4"/>
  <c r="P4299" i="4"/>
  <c r="L4299" i="4"/>
  <c r="K4299" i="4"/>
  <c r="V4298" i="4"/>
  <c r="S4298" i="4"/>
  <c r="T4298" i="4" s="1"/>
  <c r="P4298" i="4"/>
  <c r="K4298" i="4"/>
  <c r="M4298" i="4" s="1"/>
  <c r="V4297" i="4"/>
  <c r="S4297" i="4"/>
  <c r="T4297" i="4" s="1"/>
  <c r="P4297" i="4"/>
  <c r="L4297" i="4"/>
  <c r="K4297" i="4"/>
  <c r="V4296" i="4"/>
  <c r="S4296" i="4"/>
  <c r="T4296" i="4" s="1"/>
  <c r="P4296" i="4"/>
  <c r="L4296" i="4"/>
  <c r="K4296" i="4"/>
  <c r="V4295" i="4"/>
  <c r="S4295" i="4"/>
  <c r="T4295" i="4" s="1"/>
  <c r="P4295" i="4"/>
  <c r="L4295" i="4"/>
  <c r="K4295" i="4"/>
  <c r="V4294" i="4"/>
  <c r="S4294" i="4"/>
  <c r="T4294" i="4" s="1"/>
  <c r="P4294" i="4"/>
  <c r="L4294" i="4"/>
  <c r="K4294" i="4"/>
  <c r="V4293" i="4"/>
  <c r="S4293" i="4"/>
  <c r="T4293" i="4" s="1"/>
  <c r="P4293" i="4"/>
  <c r="K4293" i="4"/>
  <c r="M4293" i="4" s="1"/>
  <c r="V4292" i="4"/>
  <c r="S4292" i="4"/>
  <c r="P4292" i="4"/>
  <c r="K4292" i="4"/>
  <c r="M4292" i="4" s="1"/>
  <c r="V4291" i="4"/>
  <c r="S4291" i="4"/>
  <c r="T4291" i="4" s="1"/>
  <c r="P4291" i="4"/>
  <c r="L4291" i="4"/>
  <c r="K4291" i="4"/>
  <c r="V4290" i="4"/>
  <c r="S4290" i="4"/>
  <c r="T4290" i="4" s="1"/>
  <c r="P4290" i="4"/>
  <c r="K4290" i="4"/>
  <c r="M4290" i="4" s="1"/>
  <c r="V4289" i="4"/>
  <c r="S4289" i="4"/>
  <c r="P4289" i="4"/>
  <c r="K4289" i="4"/>
  <c r="M4289" i="4" s="1"/>
  <c r="V4288" i="4"/>
  <c r="S4288" i="4"/>
  <c r="P4288" i="4"/>
  <c r="K4288" i="4"/>
  <c r="M4288" i="4" s="1"/>
  <c r="V4287" i="4"/>
  <c r="S4287" i="4"/>
  <c r="P4287" i="4"/>
  <c r="K4287" i="4"/>
  <c r="M4287" i="4" s="1"/>
  <c r="V4286" i="4"/>
  <c r="S4286" i="4"/>
  <c r="T4286" i="4" s="1"/>
  <c r="P4286" i="4"/>
  <c r="K4286" i="4"/>
  <c r="M4286" i="4" s="1"/>
  <c r="V4285" i="4"/>
  <c r="S4285" i="4"/>
  <c r="P4285" i="4"/>
  <c r="L4285" i="4"/>
  <c r="K4285" i="4"/>
  <c r="V4284" i="4"/>
  <c r="S4284" i="4"/>
  <c r="P4284" i="4"/>
  <c r="L4284" i="4"/>
  <c r="K4284" i="4"/>
  <c r="V4283" i="4"/>
  <c r="X4283" i="4" s="1"/>
  <c r="Y4283" i="4" s="1"/>
  <c r="S4283" i="4"/>
  <c r="T4283" i="4" s="1"/>
  <c r="P4283" i="4"/>
  <c r="L4283" i="4"/>
  <c r="K4283" i="4"/>
  <c r="V4282" i="4"/>
  <c r="S4282" i="4"/>
  <c r="P4282" i="4"/>
  <c r="L4282" i="4"/>
  <c r="K4282" i="4"/>
  <c r="V4281" i="4"/>
  <c r="S4281" i="4"/>
  <c r="P4281" i="4"/>
  <c r="K4281" i="4"/>
  <c r="M4281" i="4" s="1"/>
  <c r="V4280" i="4"/>
  <c r="X4280" i="4" s="1"/>
  <c r="Y4280" i="4" s="1"/>
  <c r="S4280" i="4"/>
  <c r="T4280" i="4" s="1"/>
  <c r="P4280" i="4"/>
  <c r="L4280" i="4"/>
  <c r="K4280" i="4"/>
  <c r="V4279" i="4"/>
  <c r="S4279" i="4"/>
  <c r="P4279" i="4"/>
  <c r="K4279" i="4"/>
  <c r="M4279" i="4" s="1"/>
  <c r="V4278" i="4"/>
  <c r="S4278" i="4"/>
  <c r="P4278" i="4"/>
  <c r="L4278" i="4"/>
  <c r="K4278" i="4"/>
  <c r="V4277" i="4"/>
  <c r="S4277" i="4"/>
  <c r="T4277" i="4" s="1"/>
  <c r="P4277" i="4"/>
  <c r="L4277" i="4"/>
  <c r="K4277" i="4"/>
  <c r="V4276" i="4"/>
  <c r="S4276" i="4"/>
  <c r="T4276" i="4" s="1"/>
  <c r="P4276" i="4"/>
  <c r="K4276" i="4"/>
  <c r="M4276" i="4" s="1"/>
  <c r="V4275" i="4"/>
  <c r="S4275" i="4"/>
  <c r="T4275" i="4" s="1"/>
  <c r="P4275" i="4"/>
  <c r="L4275" i="4"/>
  <c r="K4275" i="4"/>
  <c r="V4274" i="4"/>
  <c r="S4274" i="4"/>
  <c r="T4274" i="4" s="1"/>
  <c r="P4274" i="4"/>
  <c r="K4274" i="4"/>
  <c r="M4274" i="4" s="1"/>
  <c r="V4273" i="4"/>
  <c r="S4273" i="4"/>
  <c r="T4273" i="4" s="1"/>
  <c r="P4273" i="4"/>
  <c r="L4273" i="4"/>
  <c r="K4273" i="4"/>
  <c r="V4272" i="4"/>
  <c r="S4272" i="4"/>
  <c r="T4272" i="4" s="1"/>
  <c r="P4272" i="4"/>
  <c r="L4272" i="4"/>
  <c r="K4272" i="4"/>
  <c r="V4271" i="4"/>
  <c r="S4271" i="4"/>
  <c r="T4271" i="4" s="1"/>
  <c r="P4271" i="4"/>
  <c r="K4271" i="4"/>
  <c r="M4271" i="4" s="1"/>
  <c r="V4270" i="4"/>
  <c r="S4270" i="4"/>
  <c r="T4270" i="4" s="1"/>
  <c r="P4270" i="4"/>
  <c r="K4270" i="4"/>
  <c r="M4270" i="4" s="1"/>
  <c r="V4269" i="4"/>
  <c r="S4269" i="4"/>
  <c r="P4269" i="4"/>
  <c r="L4269" i="4"/>
  <c r="K4269" i="4"/>
  <c r="V4268" i="4"/>
  <c r="S4268" i="4"/>
  <c r="P4268" i="4"/>
  <c r="L4268" i="4"/>
  <c r="K4268" i="4"/>
  <c r="V4267" i="4"/>
  <c r="S4267" i="4"/>
  <c r="P4267" i="4"/>
  <c r="L4267" i="4"/>
  <c r="K4267" i="4"/>
  <c r="V4266" i="4"/>
  <c r="S4266" i="4"/>
  <c r="P4266" i="4"/>
  <c r="K4266" i="4"/>
  <c r="M4266" i="4" s="1"/>
  <c r="V4265" i="4"/>
  <c r="S4265" i="4"/>
  <c r="P4265" i="4"/>
  <c r="K4265" i="4"/>
  <c r="M4265" i="4" s="1"/>
  <c r="V4264" i="4"/>
  <c r="S4264" i="4"/>
  <c r="T4264" i="4" s="1"/>
  <c r="P4264" i="4"/>
  <c r="K4264" i="4"/>
  <c r="M4264" i="4" s="1"/>
  <c r="V4263" i="4"/>
  <c r="X4263" i="4" s="1"/>
  <c r="Y4263" i="4" s="1"/>
  <c r="S4263" i="4"/>
  <c r="T4263" i="4" s="1"/>
  <c r="P4263" i="4"/>
  <c r="L4263" i="4"/>
  <c r="K4263" i="4"/>
  <c r="V4262" i="4"/>
  <c r="S4262" i="4"/>
  <c r="P4262" i="4"/>
  <c r="K4262" i="4"/>
  <c r="M4262" i="4" s="1"/>
  <c r="V4261" i="4"/>
  <c r="S4261" i="4"/>
  <c r="P4261" i="4"/>
  <c r="L4261" i="4"/>
  <c r="K4261" i="4"/>
  <c r="V4260" i="4"/>
  <c r="S4260" i="4"/>
  <c r="P4260" i="4"/>
  <c r="L4260" i="4"/>
  <c r="K4260" i="4"/>
  <c r="V4259" i="4"/>
  <c r="S4259" i="4"/>
  <c r="P4259" i="4"/>
  <c r="L4259" i="4"/>
  <c r="K4259" i="4"/>
  <c r="V4258" i="4"/>
  <c r="S4258" i="4"/>
  <c r="P4258" i="4"/>
  <c r="L4258" i="4"/>
  <c r="K4258" i="4"/>
  <c r="V4257" i="4"/>
  <c r="S4257" i="4"/>
  <c r="T4257" i="4" s="1"/>
  <c r="P4257" i="4"/>
  <c r="K4257" i="4"/>
  <c r="M4257" i="4" s="1"/>
  <c r="V4256" i="4"/>
  <c r="X4256" i="4" s="1"/>
  <c r="Y4256" i="4" s="1"/>
  <c r="S4256" i="4"/>
  <c r="T4256" i="4" s="1"/>
  <c r="P4256" i="4"/>
  <c r="L4256" i="4"/>
  <c r="K4256" i="4"/>
  <c r="V4255" i="4"/>
  <c r="S4255" i="4"/>
  <c r="P4255" i="4"/>
  <c r="K4255" i="4"/>
  <c r="M4255" i="4" s="1"/>
  <c r="V4254" i="4"/>
  <c r="S4254" i="4"/>
  <c r="T4254" i="4" s="1"/>
  <c r="P4254" i="4"/>
  <c r="K4254" i="4"/>
  <c r="M4254" i="4" s="1"/>
  <c r="V4253" i="4"/>
  <c r="S4253" i="4"/>
  <c r="T4253" i="4" s="1"/>
  <c r="P4253" i="4"/>
  <c r="L4253" i="4"/>
  <c r="K4253" i="4"/>
  <c r="V4252" i="4"/>
  <c r="S4252" i="4"/>
  <c r="T4252" i="4" s="1"/>
  <c r="P4252" i="4"/>
  <c r="L4252" i="4"/>
  <c r="K4252" i="4"/>
  <c r="V4251" i="4"/>
  <c r="S4251" i="4"/>
  <c r="T4251" i="4" s="1"/>
  <c r="P4251" i="4"/>
  <c r="L4251" i="4"/>
  <c r="K4251" i="4"/>
  <c r="V4250" i="4"/>
  <c r="S4250" i="4"/>
  <c r="T4250" i="4" s="1"/>
  <c r="P4250" i="4"/>
  <c r="L4250" i="4"/>
  <c r="K4250" i="4"/>
  <c r="V4249" i="4"/>
  <c r="S4249" i="4"/>
  <c r="P4249" i="4"/>
  <c r="K4249" i="4"/>
  <c r="M4249" i="4" s="1"/>
  <c r="V4248" i="4"/>
  <c r="S4248" i="4"/>
  <c r="T4248" i="4" s="1"/>
  <c r="P4248" i="4"/>
  <c r="K4248" i="4"/>
  <c r="M4248" i="4" s="1"/>
  <c r="V4247" i="4"/>
  <c r="S4247" i="4"/>
  <c r="P4247" i="4"/>
  <c r="L4247" i="4"/>
  <c r="K4247" i="4"/>
  <c r="V4246" i="4"/>
  <c r="S4246" i="4"/>
  <c r="T4246" i="4" s="1"/>
  <c r="P4246" i="4"/>
  <c r="K4246" i="4"/>
  <c r="M4246" i="4" s="1"/>
  <c r="V4245" i="4"/>
  <c r="S4245" i="4"/>
  <c r="T4245" i="4" s="1"/>
  <c r="P4245" i="4"/>
  <c r="L4245" i="4"/>
  <c r="K4245" i="4"/>
  <c r="V4244" i="4"/>
  <c r="S4244" i="4"/>
  <c r="T4244" i="4" s="1"/>
  <c r="P4244" i="4"/>
  <c r="K4244" i="4"/>
  <c r="M4244" i="4" s="1"/>
  <c r="V4243" i="4"/>
  <c r="S4243" i="4"/>
  <c r="P4243" i="4"/>
  <c r="K4243" i="4"/>
  <c r="M4243" i="4" s="1"/>
  <c r="V4242" i="4"/>
  <c r="S4242" i="4"/>
  <c r="T4242" i="4" s="1"/>
  <c r="P4242" i="4"/>
  <c r="K4242" i="4"/>
  <c r="M4242" i="4" s="1"/>
  <c r="V4241" i="4"/>
  <c r="S4241" i="4"/>
  <c r="T4241" i="4" s="1"/>
  <c r="P4241" i="4"/>
  <c r="L4241" i="4"/>
  <c r="K4241" i="4"/>
  <c r="V4240" i="4"/>
  <c r="S4240" i="4"/>
  <c r="P4240" i="4"/>
  <c r="K4240" i="4"/>
  <c r="M4240" i="4" s="1"/>
  <c r="V4239" i="4"/>
  <c r="S4239" i="4"/>
  <c r="T4239" i="4" s="1"/>
  <c r="P4239" i="4"/>
  <c r="L4239" i="4"/>
  <c r="K4239" i="4"/>
  <c r="V4238" i="4"/>
  <c r="S4238" i="4"/>
  <c r="T4238" i="4" s="1"/>
  <c r="P4238" i="4"/>
  <c r="L4238" i="4"/>
  <c r="K4238" i="4"/>
  <c r="V4237" i="4"/>
  <c r="S4237" i="4"/>
  <c r="T4237" i="4" s="1"/>
  <c r="P4237" i="4"/>
  <c r="K4237" i="4"/>
  <c r="M4237" i="4" s="1"/>
  <c r="V4236" i="4"/>
  <c r="S4236" i="4"/>
  <c r="T4236" i="4" s="1"/>
  <c r="P4236" i="4"/>
  <c r="K4236" i="4"/>
  <c r="M4236" i="4" s="1"/>
  <c r="V4235" i="4"/>
  <c r="S4235" i="4"/>
  <c r="P4235" i="4"/>
  <c r="K4235" i="4"/>
  <c r="M4235" i="4" s="1"/>
  <c r="V4234" i="4"/>
  <c r="S4234" i="4"/>
  <c r="X4234" i="4" s="1"/>
  <c r="Y4234" i="4" s="1"/>
  <c r="P4234" i="4"/>
  <c r="L4234" i="4"/>
  <c r="K4234" i="4"/>
  <c r="V4233" i="4"/>
  <c r="S4233" i="4"/>
  <c r="X4233" i="4" s="1"/>
  <c r="Y4233" i="4" s="1"/>
  <c r="P4233" i="4"/>
  <c r="K4233" i="4"/>
  <c r="M4233" i="4" s="1"/>
  <c r="V4232" i="4"/>
  <c r="S4232" i="4"/>
  <c r="P4232" i="4"/>
  <c r="L4232" i="4"/>
  <c r="K4232" i="4"/>
  <c r="V4231" i="4"/>
  <c r="S4231" i="4"/>
  <c r="P4231" i="4"/>
  <c r="K4231" i="4"/>
  <c r="M4231" i="4" s="1"/>
  <c r="V4230" i="4"/>
  <c r="S4230" i="4"/>
  <c r="T4230" i="4" s="1"/>
  <c r="P4230" i="4"/>
  <c r="L4230" i="4"/>
  <c r="K4230" i="4"/>
  <c r="V4229" i="4"/>
  <c r="S4229" i="4"/>
  <c r="X4229" i="4" s="1"/>
  <c r="Y4229" i="4" s="1"/>
  <c r="P4229" i="4"/>
  <c r="L4229" i="4"/>
  <c r="K4229" i="4"/>
  <c r="V4228" i="4"/>
  <c r="S4228" i="4"/>
  <c r="X4228" i="4" s="1"/>
  <c r="Y4228" i="4" s="1"/>
  <c r="P4228" i="4"/>
  <c r="K4228" i="4"/>
  <c r="M4228" i="4" s="1"/>
  <c r="V4227" i="4"/>
  <c r="S4227" i="4"/>
  <c r="X4227" i="4" s="1"/>
  <c r="Y4227" i="4" s="1"/>
  <c r="P4227" i="4"/>
  <c r="L4227" i="4"/>
  <c r="K4227" i="4"/>
  <c r="V4226" i="4"/>
  <c r="S4226" i="4"/>
  <c r="T4226" i="4" s="1"/>
  <c r="P4226" i="4"/>
  <c r="K4226" i="4"/>
  <c r="M4226" i="4" s="1"/>
  <c r="V4225" i="4"/>
  <c r="S4225" i="4"/>
  <c r="T4225" i="4" s="1"/>
  <c r="P4225" i="4"/>
  <c r="K4225" i="4"/>
  <c r="M4225" i="4" s="1"/>
  <c r="V4224" i="4"/>
  <c r="S4224" i="4"/>
  <c r="P4224" i="4"/>
  <c r="L4224" i="4"/>
  <c r="K4224" i="4"/>
  <c r="V4223" i="4"/>
  <c r="S4223" i="4"/>
  <c r="T4223" i="4" s="1"/>
  <c r="P4223" i="4"/>
  <c r="K4223" i="4"/>
  <c r="M4223" i="4" s="1"/>
  <c r="V4222" i="4"/>
  <c r="S4222" i="4"/>
  <c r="P4222" i="4"/>
  <c r="K4222" i="4"/>
  <c r="M4222" i="4" s="1"/>
  <c r="V4221" i="4"/>
  <c r="S4221" i="4"/>
  <c r="P4221" i="4"/>
  <c r="L4221" i="4"/>
  <c r="K4221" i="4"/>
  <c r="V4220" i="4"/>
  <c r="S4220" i="4"/>
  <c r="P4220" i="4"/>
  <c r="K4220" i="4"/>
  <c r="M4220" i="4" s="1"/>
  <c r="V4219" i="4"/>
  <c r="S4219" i="4"/>
  <c r="T4219" i="4" s="1"/>
  <c r="P4219" i="4"/>
  <c r="K4219" i="4"/>
  <c r="M4219" i="4" s="1"/>
  <c r="V4218" i="4"/>
  <c r="S4218" i="4"/>
  <c r="T4218" i="4" s="1"/>
  <c r="P4218" i="4"/>
  <c r="L4218" i="4"/>
  <c r="K4218" i="4"/>
  <c r="V4217" i="4"/>
  <c r="S4217" i="4"/>
  <c r="T4217" i="4" s="1"/>
  <c r="P4217" i="4"/>
  <c r="L4217" i="4"/>
  <c r="K4217" i="4"/>
  <c r="V4216" i="4"/>
  <c r="S4216" i="4"/>
  <c r="T4216" i="4" s="1"/>
  <c r="P4216" i="4"/>
  <c r="L4216" i="4"/>
  <c r="K4216" i="4"/>
  <c r="V4215" i="4"/>
  <c r="S4215" i="4"/>
  <c r="T4215" i="4" s="1"/>
  <c r="P4215" i="4"/>
  <c r="L4215" i="4"/>
  <c r="K4215" i="4"/>
  <c r="V4214" i="4"/>
  <c r="S4214" i="4"/>
  <c r="T4214" i="4" s="1"/>
  <c r="P4214" i="4"/>
  <c r="L4214" i="4"/>
  <c r="K4214" i="4"/>
  <c r="V4213" i="4"/>
  <c r="S4213" i="4"/>
  <c r="T4213" i="4" s="1"/>
  <c r="P4213" i="4"/>
  <c r="L4213" i="4"/>
  <c r="K4213" i="4"/>
  <c r="V4212" i="4"/>
  <c r="S4212" i="4"/>
  <c r="T4212" i="4" s="1"/>
  <c r="P4212" i="4"/>
  <c r="K4212" i="4"/>
  <c r="M4212" i="4" s="1"/>
  <c r="V4211" i="4"/>
  <c r="S4211" i="4"/>
  <c r="T4211" i="4" s="1"/>
  <c r="P4211" i="4"/>
  <c r="L4211" i="4"/>
  <c r="K4211" i="4"/>
  <c r="V4210" i="4"/>
  <c r="S4210" i="4"/>
  <c r="T4210" i="4" s="1"/>
  <c r="P4210" i="4"/>
  <c r="K4210" i="4"/>
  <c r="M4210" i="4" s="1"/>
  <c r="V4209" i="4"/>
  <c r="S4209" i="4"/>
  <c r="T4209" i="4" s="1"/>
  <c r="P4209" i="4"/>
  <c r="L4209" i="4"/>
  <c r="K4209" i="4"/>
  <c r="V4208" i="4"/>
  <c r="S4208" i="4"/>
  <c r="T4208" i="4" s="1"/>
  <c r="P4208" i="4"/>
  <c r="L4208" i="4"/>
  <c r="K4208" i="4"/>
  <c r="V4207" i="4"/>
  <c r="S4207" i="4"/>
  <c r="T4207" i="4" s="1"/>
  <c r="P4207" i="4"/>
  <c r="L4207" i="4"/>
  <c r="K4207" i="4"/>
  <c r="V4206" i="4"/>
  <c r="S4206" i="4"/>
  <c r="T4206" i="4" s="1"/>
  <c r="P4206" i="4"/>
  <c r="L4206" i="4"/>
  <c r="K4206" i="4"/>
  <c r="V4205" i="4"/>
  <c r="S4205" i="4"/>
  <c r="T4205" i="4" s="1"/>
  <c r="P4205" i="4"/>
  <c r="L4205" i="4"/>
  <c r="K4205" i="4"/>
  <c r="V4204" i="4"/>
  <c r="S4204" i="4"/>
  <c r="T4204" i="4" s="1"/>
  <c r="P4204" i="4"/>
  <c r="K4204" i="4"/>
  <c r="M4204" i="4" s="1"/>
  <c r="V4203" i="4"/>
  <c r="S4203" i="4"/>
  <c r="X4203" i="4" s="1"/>
  <c r="Y4203" i="4" s="1"/>
  <c r="P4203" i="4"/>
  <c r="L4203" i="4"/>
  <c r="K4203" i="4"/>
  <c r="V4202" i="4"/>
  <c r="X4202" i="4" s="1"/>
  <c r="Y4202" i="4" s="1"/>
  <c r="S4202" i="4"/>
  <c r="T4202" i="4" s="1"/>
  <c r="P4202" i="4"/>
  <c r="L4202" i="4"/>
  <c r="K4202" i="4"/>
  <c r="V4201" i="4"/>
  <c r="S4201" i="4"/>
  <c r="P4201" i="4"/>
  <c r="K4201" i="4"/>
  <c r="M4201" i="4" s="1"/>
  <c r="V4200" i="4"/>
  <c r="S4200" i="4"/>
  <c r="T4200" i="4" s="1"/>
  <c r="P4200" i="4"/>
  <c r="L4200" i="4"/>
  <c r="K4200" i="4"/>
  <c r="V4199" i="4"/>
  <c r="X4199" i="4" s="1"/>
  <c r="Y4199" i="4" s="1"/>
  <c r="S4199" i="4"/>
  <c r="T4199" i="4" s="1"/>
  <c r="P4199" i="4"/>
  <c r="L4199" i="4"/>
  <c r="K4199" i="4"/>
  <c r="V4198" i="4"/>
  <c r="S4198" i="4"/>
  <c r="T4198" i="4" s="1"/>
  <c r="P4198" i="4"/>
  <c r="L4198" i="4"/>
  <c r="K4198" i="4"/>
  <c r="V4197" i="4"/>
  <c r="S4197" i="4"/>
  <c r="P4197" i="4"/>
  <c r="L4197" i="4"/>
  <c r="K4197" i="4"/>
  <c r="V4196" i="4"/>
  <c r="S4196" i="4"/>
  <c r="P4196" i="4"/>
  <c r="L4196" i="4"/>
  <c r="K4196" i="4"/>
  <c r="V4195" i="4"/>
  <c r="S4195" i="4"/>
  <c r="P4195" i="4"/>
  <c r="K4195" i="4"/>
  <c r="M4195" i="4" s="1"/>
  <c r="V4194" i="4"/>
  <c r="S4194" i="4"/>
  <c r="P4194" i="4"/>
  <c r="K4194" i="4"/>
  <c r="M4194" i="4" s="1"/>
  <c r="V4193" i="4"/>
  <c r="S4193" i="4"/>
  <c r="T4193" i="4" s="1"/>
  <c r="P4193" i="4"/>
  <c r="K4193" i="4"/>
  <c r="M4193" i="4" s="1"/>
  <c r="V4192" i="4"/>
  <c r="S4192" i="4"/>
  <c r="T4192" i="4" s="1"/>
  <c r="P4192" i="4"/>
  <c r="L4192" i="4"/>
  <c r="K4192" i="4"/>
  <c r="V4191" i="4"/>
  <c r="S4191" i="4"/>
  <c r="T4191" i="4" s="1"/>
  <c r="P4191" i="4"/>
  <c r="K4191" i="4"/>
  <c r="M4191" i="4" s="1"/>
  <c r="V4190" i="4"/>
  <c r="S4190" i="4"/>
  <c r="T4190" i="4" s="1"/>
  <c r="P4190" i="4"/>
  <c r="K4190" i="4"/>
  <c r="M4190" i="4" s="1"/>
  <c r="V4189" i="4"/>
  <c r="S4189" i="4"/>
  <c r="T4189" i="4" s="1"/>
  <c r="P4189" i="4"/>
  <c r="L4189" i="4"/>
  <c r="K4189" i="4"/>
  <c r="V4188" i="4"/>
  <c r="S4188" i="4"/>
  <c r="P4188" i="4"/>
  <c r="K4188" i="4"/>
  <c r="M4188" i="4" s="1"/>
  <c r="V4187" i="4"/>
  <c r="S4187" i="4"/>
  <c r="T4187" i="4" s="1"/>
  <c r="P4187" i="4"/>
  <c r="L4187" i="4"/>
  <c r="K4187" i="4"/>
  <c r="V4186" i="4"/>
  <c r="S4186" i="4"/>
  <c r="T4186" i="4" s="1"/>
  <c r="P4186" i="4"/>
  <c r="L4186" i="4"/>
  <c r="K4186" i="4"/>
  <c r="V4185" i="4"/>
  <c r="S4185" i="4"/>
  <c r="T4185" i="4" s="1"/>
  <c r="P4185" i="4"/>
  <c r="K4185" i="4"/>
  <c r="M4185" i="4" s="1"/>
  <c r="V4184" i="4"/>
  <c r="S4184" i="4"/>
  <c r="T4184" i="4" s="1"/>
  <c r="P4184" i="4"/>
  <c r="L4184" i="4"/>
  <c r="K4184" i="4"/>
  <c r="V4183" i="4"/>
  <c r="S4183" i="4"/>
  <c r="T4183" i="4" s="1"/>
  <c r="P4183" i="4"/>
  <c r="K4183" i="4"/>
  <c r="M4183" i="4" s="1"/>
  <c r="V4182" i="4"/>
  <c r="S4182" i="4"/>
  <c r="P4182" i="4"/>
  <c r="K4182" i="4"/>
  <c r="M4182" i="4" s="1"/>
  <c r="V4181" i="4"/>
  <c r="S4181" i="4"/>
  <c r="T4181" i="4" s="1"/>
  <c r="P4181" i="4"/>
  <c r="L4181" i="4"/>
  <c r="K4181" i="4"/>
  <c r="V4180" i="4"/>
  <c r="S4180" i="4"/>
  <c r="T4180" i="4" s="1"/>
  <c r="P4180" i="4"/>
  <c r="K4180" i="4"/>
  <c r="M4180" i="4" s="1"/>
  <c r="V4179" i="4"/>
  <c r="S4179" i="4"/>
  <c r="T4179" i="4" s="1"/>
  <c r="P4179" i="4"/>
  <c r="K4179" i="4"/>
  <c r="M4179" i="4" s="1"/>
  <c r="V4178" i="4"/>
  <c r="S4178" i="4"/>
  <c r="T4178" i="4" s="1"/>
  <c r="P4178" i="4"/>
  <c r="K4178" i="4"/>
  <c r="M4178" i="4" s="1"/>
  <c r="V4177" i="4"/>
  <c r="S4177" i="4"/>
  <c r="T4177" i="4" s="1"/>
  <c r="P4177" i="4"/>
  <c r="L4177" i="4"/>
  <c r="K4177" i="4"/>
  <c r="V4176" i="4"/>
  <c r="S4176" i="4"/>
  <c r="T4176" i="4" s="1"/>
  <c r="P4176" i="4"/>
  <c r="K4176" i="4"/>
  <c r="M4176" i="4" s="1"/>
  <c r="V4175" i="4"/>
  <c r="S4175" i="4"/>
  <c r="T4175" i="4" s="1"/>
  <c r="P4175" i="4"/>
  <c r="L4175" i="4"/>
  <c r="K4175" i="4"/>
  <c r="V4174" i="4"/>
  <c r="S4174" i="4"/>
  <c r="P4174" i="4"/>
  <c r="L4174" i="4"/>
  <c r="K4174" i="4"/>
  <c r="V4173" i="4"/>
  <c r="S4173" i="4"/>
  <c r="P4173" i="4"/>
  <c r="K4173" i="4"/>
  <c r="M4173" i="4" s="1"/>
  <c r="V4172" i="4"/>
  <c r="S4172" i="4"/>
  <c r="P4172" i="4"/>
  <c r="K4172" i="4"/>
  <c r="M4172" i="4" s="1"/>
  <c r="V4171" i="4"/>
  <c r="S4171" i="4"/>
  <c r="P4171" i="4"/>
  <c r="L4171" i="4"/>
  <c r="K4171" i="4"/>
  <c r="V4170" i="4"/>
  <c r="S4170" i="4"/>
  <c r="P4170" i="4"/>
  <c r="L4170" i="4"/>
  <c r="K4170" i="4"/>
  <c r="V4169" i="4"/>
  <c r="S4169" i="4"/>
  <c r="P4169" i="4"/>
  <c r="K4169" i="4"/>
  <c r="M4169" i="4" s="1"/>
  <c r="V4168" i="4"/>
  <c r="S4168" i="4"/>
  <c r="T4168" i="4" s="1"/>
  <c r="P4168" i="4"/>
  <c r="L4168" i="4"/>
  <c r="K4168" i="4"/>
  <c r="V4167" i="4"/>
  <c r="S4167" i="4"/>
  <c r="P4167" i="4"/>
  <c r="K4167" i="4"/>
  <c r="M4167" i="4" s="1"/>
  <c r="V4166" i="4"/>
  <c r="S4166" i="4"/>
  <c r="P4166" i="4"/>
  <c r="K4166" i="4"/>
  <c r="M4166" i="4" s="1"/>
  <c r="V4165" i="4"/>
  <c r="S4165" i="4"/>
  <c r="T4165" i="4" s="1"/>
  <c r="P4165" i="4"/>
  <c r="K4165" i="4"/>
  <c r="M4165" i="4" s="1"/>
  <c r="V4164" i="4"/>
  <c r="S4164" i="4"/>
  <c r="T4164" i="4" s="1"/>
  <c r="P4164" i="4"/>
  <c r="K4164" i="4"/>
  <c r="M4164" i="4" s="1"/>
  <c r="V4163" i="4"/>
  <c r="S4163" i="4"/>
  <c r="T4163" i="4" s="1"/>
  <c r="P4163" i="4"/>
  <c r="L4163" i="4"/>
  <c r="K4163" i="4"/>
  <c r="V4162" i="4"/>
  <c r="S4162" i="4"/>
  <c r="P4162" i="4"/>
  <c r="L4162" i="4"/>
  <c r="K4162" i="4"/>
  <c r="V4161" i="4"/>
  <c r="S4161" i="4"/>
  <c r="P4161" i="4"/>
  <c r="L4161" i="4"/>
  <c r="K4161" i="4"/>
  <c r="V4160" i="4"/>
  <c r="S4160" i="4"/>
  <c r="T4160" i="4" s="1"/>
  <c r="P4160" i="4"/>
  <c r="L4160" i="4"/>
  <c r="K4160" i="4"/>
  <c r="V4159" i="4"/>
  <c r="S4159" i="4"/>
  <c r="P4159" i="4"/>
  <c r="K4159" i="4"/>
  <c r="M4159" i="4" s="1"/>
  <c r="V4158" i="4"/>
  <c r="S4158" i="4"/>
  <c r="T4158" i="4" s="1"/>
  <c r="P4158" i="4"/>
  <c r="L4158" i="4"/>
  <c r="K4158" i="4"/>
  <c r="V4157" i="4"/>
  <c r="S4157" i="4"/>
  <c r="T4157" i="4" s="1"/>
  <c r="P4157" i="4"/>
  <c r="L4157" i="4"/>
  <c r="K4157" i="4"/>
  <c r="V4156" i="4"/>
  <c r="S4156" i="4"/>
  <c r="T4156" i="4" s="1"/>
  <c r="P4156" i="4"/>
  <c r="L4156" i="4"/>
  <c r="K4156" i="4"/>
  <c r="V4155" i="4"/>
  <c r="S4155" i="4"/>
  <c r="P4155" i="4"/>
  <c r="L4155" i="4"/>
  <c r="K4155" i="4"/>
  <c r="V4154" i="4"/>
  <c r="S4154" i="4"/>
  <c r="P4154" i="4"/>
  <c r="K4154" i="4"/>
  <c r="M4154" i="4" s="1"/>
  <c r="V4153" i="4"/>
  <c r="S4153" i="4"/>
  <c r="P4153" i="4"/>
  <c r="L4153" i="4"/>
  <c r="K4153" i="4"/>
  <c r="V4152" i="4"/>
  <c r="S4152" i="4"/>
  <c r="P4152" i="4"/>
  <c r="L4152" i="4"/>
  <c r="K4152" i="4"/>
  <c r="V4151" i="4"/>
  <c r="S4151" i="4"/>
  <c r="P4151" i="4"/>
  <c r="K4151" i="4"/>
  <c r="M4151" i="4" s="1"/>
  <c r="V4150" i="4"/>
  <c r="S4150" i="4"/>
  <c r="T4150" i="4" s="1"/>
  <c r="P4150" i="4"/>
  <c r="K4150" i="4"/>
  <c r="M4150" i="4" s="1"/>
  <c r="V4149" i="4"/>
  <c r="S4149" i="4"/>
  <c r="T4149" i="4" s="1"/>
  <c r="P4149" i="4"/>
  <c r="L4149" i="4"/>
  <c r="K4149" i="4"/>
  <c r="V4148" i="4"/>
  <c r="S4148" i="4"/>
  <c r="T4148" i="4" s="1"/>
  <c r="P4148" i="4"/>
  <c r="L4148" i="4"/>
  <c r="K4148" i="4"/>
  <c r="V4147" i="4"/>
  <c r="S4147" i="4"/>
  <c r="P4147" i="4"/>
  <c r="K4147" i="4"/>
  <c r="M4147" i="4" s="1"/>
  <c r="V4146" i="4"/>
  <c r="S4146" i="4"/>
  <c r="T4146" i="4" s="1"/>
  <c r="P4146" i="4"/>
  <c r="K4146" i="4"/>
  <c r="M4146" i="4" s="1"/>
  <c r="V4145" i="4"/>
  <c r="S4145" i="4"/>
  <c r="T4145" i="4" s="1"/>
  <c r="P4145" i="4"/>
  <c r="L4145" i="4"/>
  <c r="K4145" i="4"/>
  <c r="V4144" i="4"/>
  <c r="S4144" i="4"/>
  <c r="T4144" i="4" s="1"/>
  <c r="P4144" i="4"/>
  <c r="L4144" i="4"/>
  <c r="K4144" i="4"/>
  <c r="V4143" i="4"/>
  <c r="S4143" i="4"/>
  <c r="P4143" i="4"/>
  <c r="L4143" i="4"/>
  <c r="K4143" i="4"/>
  <c r="V4142" i="4"/>
  <c r="S4142" i="4"/>
  <c r="P4142" i="4"/>
  <c r="L4142" i="4"/>
  <c r="K4142" i="4"/>
  <c r="V4141" i="4"/>
  <c r="S4141" i="4"/>
  <c r="P4141" i="4"/>
  <c r="L4141" i="4"/>
  <c r="K4141" i="4"/>
  <c r="V4140" i="4"/>
  <c r="X4140" i="4" s="1"/>
  <c r="Y4140" i="4" s="1"/>
  <c r="S4140" i="4"/>
  <c r="T4140" i="4" s="1"/>
  <c r="P4140" i="4"/>
  <c r="L4140" i="4"/>
  <c r="K4140" i="4"/>
  <c r="V4139" i="4"/>
  <c r="S4139" i="4"/>
  <c r="P4139" i="4"/>
  <c r="L4139" i="4"/>
  <c r="K4139" i="4"/>
  <c r="V4138" i="4"/>
  <c r="S4138" i="4"/>
  <c r="P4138" i="4"/>
  <c r="K4138" i="4"/>
  <c r="M4138" i="4" s="1"/>
  <c r="V4137" i="4"/>
  <c r="S4137" i="4"/>
  <c r="P4137" i="4"/>
  <c r="K4137" i="4"/>
  <c r="M4137" i="4" s="1"/>
  <c r="V4136" i="4"/>
  <c r="S4136" i="4"/>
  <c r="T4136" i="4" s="1"/>
  <c r="P4136" i="4"/>
  <c r="K4136" i="4"/>
  <c r="M4136" i="4" s="1"/>
  <c r="V4135" i="4"/>
  <c r="S4135" i="4"/>
  <c r="T4135" i="4" s="1"/>
  <c r="P4135" i="4"/>
  <c r="K4135" i="4"/>
  <c r="M4135" i="4" s="1"/>
  <c r="V4134" i="4"/>
  <c r="S4134" i="4"/>
  <c r="P4134" i="4"/>
  <c r="L4134" i="4"/>
  <c r="K4134" i="4"/>
  <c r="V4133" i="4"/>
  <c r="S4133" i="4"/>
  <c r="P4133" i="4"/>
  <c r="L4133" i="4"/>
  <c r="K4133" i="4"/>
  <c r="V4132" i="4"/>
  <c r="S4132" i="4"/>
  <c r="P4132" i="4"/>
  <c r="K4132" i="4"/>
  <c r="M4132" i="4" s="1"/>
  <c r="V4131" i="4"/>
  <c r="S4131" i="4"/>
  <c r="T4131" i="4" s="1"/>
  <c r="P4131" i="4"/>
  <c r="K4131" i="4"/>
  <c r="M4131" i="4" s="1"/>
  <c r="V4130" i="4"/>
  <c r="S4130" i="4"/>
  <c r="T4130" i="4" s="1"/>
  <c r="P4130" i="4"/>
  <c r="L4130" i="4"/>
  <c r="K4130" i="4"/>
  <c r="V4129" i="4"/>
  <c r="S4129" i="4"/>
  <c r="T4129" i="4" s="1"/>
  <c r="P4129" i="4"/>
  <c r="L4129" i="4"/>
  <c r="K4129" i="4"/>
  <c r="V4128" i="4"/>
  <c r="S4128" i="4"/>
  <c r="T4128" i="4" s="1"/>
  <c r="P4128" i="4"/>
  <c r="L4128" i="4"/>
  <c r="K4128" i="4"/>
  <c r="V4127" i="4"/>
  <c r="S4127" i="4"/>
  <c r="T4127" i="4" s="1"/>
  <c r="P4127" i="4"/>
  <c r="K4127" i="4"/>
  <c r="M4127" i="4" s="1"/>
  <c r="V4126" i="4"/>
  <c r="S4126" i="4"/>
  <c r="T4126" i="4" s="1"/>
  <c r="P4126" i="4"/>
  <c r="K4126" i="4"/>
  <c r="M4126" i="4" s="1"/>
  <c r="V4125" i="4"/>
  <c r="S4125" i="4"/>
  <c r="T4125" i="4" s="1"/>
  <c r="P4125" i="4"/>
  <c r="K4125" i="4"/>
  <c r="M4125" i="4" s="1"/>
  <c r="V4124" i="4"/>
  <c r="S4124" i="4"/>
  <c r="P4124" i="4"/>
  <c r="K4124" i="4"/>
  <c r="M4124" i="4" s="1"/>
  <c r="V4123" i="4"/>
  <c r="S4123" i="4"/>
  <c r="P4123" i="4"/>
  <c r="K4123" i="4"/>
  <c r="M4123" i="4" s="1"/>
  <c r="V4122" i="4"/>
  <c r="S4122" i="4"/>
  <c r="T4122" i="4" s="1"/>
  <c r="P4122" i="4"/>
  <c r="K4122" i="4"/>
  <c r="M4122" i="4" s="1"/>
  <c r="V4121" i="4"/>
  <c r="S4121" i="4"/>
  <c r="T4121" i="4" s="1"/>
  <c r="P4121" i="4"/>
  <c r="K4121" i="4"/>
  <c r="M4121" i="4" s="1"/>
  <c r="V4120" i="4"/>
  <c r="S4120" i="4"/>
  <c r="T4120" i="4" s="1"/>
  <c r="P4120" i="4"/>
  <c r="K4120" i="4"/>
  <c r="M4120" i="4" s="1"/>
  <c r="V4119" i="4"/>
  <c r="S4119" i="4"/>
  <c r="T4119" i="4" s="1"/>
  <c r="P4119" i="4"/>
  <c r="K4119" i="4"/>
  <c r="M4119" i="4" s="1"/>
  <c r="V4118" i="4"/>
  <c r="S4118" i="4"/>
  <c r="T4118" i="4" s="1"/>
  <c r="P4118" i="4"/>
  <c r="K4118" i="4"/>
  <c r="M4118" i="4" s="1"/>
  <c r="V4117" i="4"/>
  <c r="S4117" i="4"/>
  <c r="T4117" i="4" s="1"/>
  <c r="P4117" i="4"/>
  <c r="K4117" i="4"/>
  <c r="M4117" i="4" s="1"/>
  <c r="V4116" i="4"/>
  <c r="S4116" i="4"/>
  <c r="P4116" i="4"/>
  <c r="K4116" i="4"/>
  <c r="M4116" i="4" s="1"/>
  <c r="V4115" i="4"/>
  <c r="S4115" i="4"/>
  <c r="T4115" i="4" s="1"/>
  <c r="P4115" i="4"/>
  <c r="K4115" i="4"/>
  <c r="M4115" i="4" s="1"/>
  <c r="V4114" i="4"/>
  <c r="S4114" i="4"/>
  <c r="P4114" i="4"/>
  <c r="K4114" i="4"/>
  <c r="M4114" i="4" s="1"/>
  <c r="V4113" i="4"/>
  <c r="S4113" i="4"/>
  <c r="P4113" i="4"/>
  <c r="K4113" i="4"/>
  <c r="M4113" i="4" s="1"/>
  <c r="V4112" i="4"/>
  <c r="S4112" i="4"/>
  <c r="T4112" i="4" s="1"/>
  <c r="P4112" i="4"/>
  <c r="K4112" i="4"/>
  <c r="M4112" i="4" s="1"/>
  <c r="V4111" i="4"/>
  <c r="S4111" i="4"/>
  <c r="T4111" i="4" s="1"/>
  <c r="P4111" i="4"/>
  <c r="L4111" i="4"/>
  <c r="K4111" i="4"/>
  <c r="V4110" i="4"/>
  <c r="S4110" i="4"/>
  <c r="P4110" i="4"/>
  <c r="L4110" i="4"/>
  <c r="K4110" i="4"/>
  <c r="V4109" i="4"/>
  <c r="S4109" i="4"/>
  <c r="T4109" i="4" s="1"/>
  <c r="P4109" i="4"/>
  <c r="K4109" i="4"/>
  <c r="M4109" i="4" s="1"/>
  <c r="V4108" i="4"/>
  <c r="S4108" i="4"/>
  <c r="T4108" i="4" s="1"/>
  <c r="P4108" i="4"/>
  <c r="L4108" i="4"/>
  <c r="K4108" i="4"/>
  <c r="V4107" i="4"/>
  <c r="S4107" i="4"/>
  <c r="P4107" i="4"/>
  <c r="L4107" i="4"/>
  <c r="K4107" i="4"/>
  <c r="V4106" i="4"/>
  <c r="S4106" i="4"/>
  <c r="T4106" i="4" s="1"/>
  <c r="P4106" i="4"/>
  <c r="L4106" i="4"/>
  <c r="K4106" i="4"/>
  <c r="V4105" i="4"/>
  <c r="S4105" i="4"/>
  <c r="T4105" i="4" s="1"/>
  <c r="P4105" i="4"/>
  <c r="K4105" i="4"/>
  <c r="M4105" i="4" s="1"/>
  <c r="V4104" i="4"/>
  <c r="S4104" i="4"/>
  <c r="T4104" i="4" s="1"/>
  <c r="P4104" i="4"/>
  <c r="L4104" i="4"/>
  <c r="K4104" i="4"/>
  <c r="V4103" i="4"/>
  <c r="S4103" i="4"/>
  <c r="T4103" i="4" s="1"/>
  <c r="P4103" i="4"/>
  <c r="K4103" i="4"/>
  <c r="M4103" i="4" s="1"/>
  <c r="V4102" i="4"/>
  <c r="S4102" i="4"/>
  <c r="T4102" i="4" s="1"/>
  <c r="P4102" i="4"/>
  <c r="K4102" i="4"/>
  <c r="M4102" i="4" s="1"/>
  <c r="V4101" i="4"/>
  <c r="S4101" i="4"/>
  <c r="T4101" i="4" s="1"/>
  <c r="P4101" i="4"/>
  <c r="K4101" i="4"/>
  <c r="M4101" i="4" s="1"/>
  <c r="V4100" i="4"/>
  <c r="X4100" i="4" s="1"/>
  <c r="Y4100" i="4" s="1"/>
  <c r="S4100" i="4"/>
  <c r="P4100" i="4"/>
  <c r="L4100" i="4"/>
  <c r="K4100" i="4"/>
  <c r="V4099" i="4"/>
  <c r="S4099" i="4"/>
  <c r="P4099" i="4"/>
  <c r="K4099" i="4"/>
  <c r="M4099" i="4" s="1"/>
  <c r="V4098" i="4"/>
  <c r="S4098" i="4"/>
  <c r="P4098" i="4"/>
  <c r="K4098" i="4"/>
  <c r="M4098" i="4" s="1"/>
  <c r="V4097" i="4"/>
  <c r="S4097" i="4"/>
  <c r="T4097" i="4" s="1"/>
  <c r="P4097" i="4"/>
  <c r="K4097" i="4"/>
  <c r="M4097" i="4" s="1"/>
  <c r="V4096" i="4"/>
  <c r="S4096" i="4"/>
  <c r="T4096" i="4" s="1"/>
  <c r="P4096" i="4"/>
  <c r="K4096" i="4"/>
  <c r="M4096" i="4" s="1"/>
  <c r="V4095" i="4"/>
  <c r="S4095" i="4"/>
  <c r="T4095" i="4" s="1"/>
  <c r="P4095" i="4"/>
  <c r="K4095" i="4"/>
  <c r="M4095" i="4" s="1"/>
  <c r="V4094" i="4"/>
  <c r="S4094" i="4"/>
  <c r="T4094" i="4" s="1"/>
  <c r="P4094" i="4"/>
  <c r="L4094" i="4"/>
  <c r="K4094" i="4"/>
  <c r="V4093" i="4"/>
  <c r="S4093" i="4"/>
  <c r="T4093" i="4" s="1"/>
  <c r="P4093" i="4"/>
  <c r="K4093" i="4"/>
  <c r="M4093" i="4" s="1"/>
  <c r="V4092" i="4"/>
  <c r="S4092" i="4"/>
  <c r="P4092" i="4"/>
  <c r="K4092" i="4"/>
  <c r="M4092" i="4" s="1"/>
  <c r="V4091" i="4"/>
  <c r="S4091" i="4"/>
  <c r="T4091" i="4" s="1"/>
  <c r="P4091" i="4"/>
  <c r="L4091" i="4"/>
  <c r="K4091" i="4"/>
  <c r="V4090" i="4"/>
  <c r="S4090" i="4"/>
  <c r="T4090" i="4" s="1"/>
  <c r="P4090" i="4"/>
  <c r="K4090" i="4"/>
  <c r="M4090" i="4" s="1"/>
  <c r="V4089" i="4"/>
  <c r="S4089" i="4"/>
  <c r="T4089" i="4" s="1"/>
  <c r="P4089" i="4"/>
  <c r="K4089" i="4"/>
  <c r="M4089" i="4" s="1"/>
  <c r="V4088" i="4"/>
  <c r="S4088" i="4"/>
  <c r="T4088" i="4" s="1"/>
  <c r="P4088" i="4"/>
  <c r="K4088" i="4"/>
  <c r="M4088" i="4" s="1"/>
  <c r="V4087" i="4"/>
  <c r="S4087" i="4"/>
  <c r="T4087" i="4" s="1"/>
  <c r="P4087" i="4"/>
  <c r="K4087" i="4"/>
  <c r="M4087" i="4" s="1"/>
  <c r="V4086" i="4"/>
  <c r="S4086" i="4"/>
  <c r="P4086" i="4"/>
  <c r="K4086" i="4"/>
  <c r="M4086" i="4" s="1"/>
  <c r="V4085" i="4"/>
  <c r="S4085" i="4"/>
  <c r="P4085" i="4"/>
  <c r="K4085" i="4"/>
  <c r="M4085" i="4" s="1"/>
  <c r="V4084" i="4"/>
  <c r="S4084" i="4"/>
  <c r="T4084" i="4" s="1"/>
  <c r="P4084" i="4"/>
  <c r="L4084" i="4"/>
  <c r="K4084" i="4"/>
  <c r="V4083" i="4"/>
  <c r="S4083" i="4"/>
  <c r="T4083" i="4" s="1"/>
  <c r="P4083" i="4"/>
  <c r="L4083" i="4"/>
  <c r="K4083" i="4"/>
  <c r="V4082" i="4"/>
  <c r="S4082" i="4"/>
  <c r="T4082" i="4" s="1"/>
  <c r="P4082" i="4"/>
  <c r="L4082" i="4"/>
  <c r="K4082" i="4"/>
  <c r="V4081" i="4"/>
  <c r="S4081" i="4"/>
  <c r="T4081" i="4" s="1"/>
  <c r="P4081" i="4"/>
  <c r="L4081" i="4"/>
  <c r="K4081" i="4"/>
  <c r="V4080" i="4"/>
  <c r="S4080" i="4"/>
  <c r="T4080" i="4" s="1"/>
  <c r="P4080" i="4"/>
  <c r="K4080" i="4"/>
  <c r="M4080" i="4" s="1"/>
  <c r="V4079" i="4"/>
  <c r="S4079" i="4"/>
  <c r="T4079" i="4" s="1"/>
  <c r="P4079" i="4"/>
  <c r="L4079" i="4"/>
  <c r="K4079" i="4"/>
  <c r="V4078" i="4"/>
  <c r="S4078" i="4"/>
  <c r="T4078" i="4" s="1"/>
  <c r="P4078" i="4"/>
  <c r="K4078" i="4"/>
  <c r="M4078" i="4" s="1"/>
  <c r="V4077" i="4"/>
  <c r="S4077" i="4"/>
  <c r="T4077" i="4" s="1"/>
  <c r="P4077" i="4"/>
  <c r="K4077" i="4"/>
  <c r="M4077" i="4" s="1"/>
  <c r="V4076" i="4"/>
  <c r="S4076" i="4"/>
  <c r="T4076" i="4" s="1"/>
  <c r="P4076" i="4"/>
  <c r="K4076" i="4"/>
  <c r="M4076" i="4" s="1"/>
  <c r="V4075" i="4"/>
  <c r="S4075" i="4"/>
  <c r="T4075" i="4" s="1"/>
  <c r="P4075" i="4"/>
  <c r="L4075" i="4"/>
  <c r="K4075" i="4"/>
  <c r="V4074" i="4"/>
  <c r="S4074" i="4"/>
  <c r="T4074" i="4" s="1"/>
  <c r="P4074" i="4"/>
  <c r="L4074" i="4"/>
  <c r="K4074" i="4"/>
  <c r="V4073" i="4"/>
  <c r="S4073" i="4"/>
  <c r="T4073" i="4" s="1"/>
  <c r="P4073" i="4"/>
  <c r="L4073" i="4"/>
  <c r="K4073" i="4"/>
  <c r="V4072" i="4"/>
  <c r="S4072" i="4"/>
  <c r="T4072" i="4" s="1"/>
  <c r="P4072" i="4"/>
  <c r="K4072" i="4"/>
  <c r="M4072" i="4" s="1"/>
  <c r="V4071" i="4"/>
  <c r="S4071" i="4"/>
  <c r="T4071" i="4" s="1"/>
  <c r="P4071" i="4"/>
  <c r="L4071" i="4"/>
  <c r="K4071" i="4"/>
  <c r="V4070" i="4"/>
  <c r="S4070" i="4"/>
  <c r="P4070" i="4"/>
  <c r="L4070" i="4"/>
  <c r="K4070" i="4"/>
  <c r="V4069" i="4"/>
  <c r="S4069" i="4"/>
  <c r="P4069" i="4"/>
  <c r="K4069" i="4"/>
  <c r="M4069" i="4" s="1"/>
  <c r="V4068" i="4"/>
  <c r="S4068" i="4"/>
  <c r="T4068" i="4" s="1"/>
  <c r="P4068" i="4"/>
  <c r="K4068" i="4"/>
  <c r="M4068" i="4" s="1"/>
  <c r="V4067" i="4"/>
  <c r="S4067" i="4"/>
  <c r="T4067" i="4" s="1"/>
  <c r="P4067" i="4"/>
  <c r="K4067" i="4"/>
  <c r="M4067" i="4" s="1"/>
  <c r="V4066" i="4"/>
  <c r="S4066" i="4"/>
  <c r="P4066" i="4"/>
  <c r="K4066" i="4"/>
  <c r="M4066" i="4" s="1"/>
  <c r="V4065" i="4"/>
  <c r="S4065" i="4"/>
  <c r="P4065" i="4"/>
  <c r="K4065" i="4"/>
  <c r="M4065" i="4" s="1"/>
  <c r="V4064" i="4"/>
  <c r="S4064" i="4"/>
  <c r="T4064" i="4" s="1"/>
  <c r="P4064" i="4"/>
  <c r="K4064" i="4"/>
  <c r="M4064" i="4" s="1"/>
  <c r="V4063" i="4"/>
  <c r="S4063" i="4"/>
  <c r="T4063" i="4" s="1"/>
  <c r="P4063" i="4"/>
  <c r="K4063" i="4"/>
  <c r="M4063" i="4" s="1"/>
  <c r="V4062" i="4"/>
  <c r="S4062" i="4"/>
  <c r="P4062" i="4"/>
  <c r="K4062" i="4"/>
  <c r="M4062" i="4" s="1"/>
  <c r="V4061" i="4"/>
  <c r="S4061" i="4"/>
  <c r="T4061" i="4" s="1"/>
  <c r="P4061" i="4"/>
  <c r="L4061" i="4"/>
  <c r="K4061" i="4"/>
  <c r="V4060" i="4"/>
  <c r="S4060" i="4"/>
  <c r="T4060" i="4" s="1"/>
  <c r="P4060" i="4"/>
  <c r="L4060" i="4"/>
  <c r="K4060" i="4"/>
  <c r="V4059" i="4"/>
  <c r="S4059" i="4"/>
  <c r="T4059" i="4" s="1"/>
  <c r="P4059" i="4"/>
  <c r="K4059" i="4"/>
  <c r="M4059" i="4" s="1"/>
  <c r="V4058" i="4"/>
  <c r="S4058" i="4"/>
  <c r="T4058" i="4" s="1"/>
  <c r="P4058" i="4"/>
  <c r="L4058" i="4"/>
  <c r="K4058" i="4"/>
  <c r="V4057" i="4"/>
  <c r="S4057" i="4"/>
  <c r="T4057" i="4" s="1"/>
  <c r="P4057" i="4"/>
  <c r="L4057" i="4"/>
  <c r="K4057" i="4"/>
  <c r="V4056" i="4"/>
  <c r="S4056" i="4"/>
  <c r="T4056" i="4" s="1"/>
  <c r="P4056" i="4"/>
  <c r="L4056" i="4"/>
  <c r="K4056" i="4"/>
  <c r="V4055" i="4"/>
  <c r="S4055" i="4"/>
  <c r="P4055" i="4"/>
  <c r="K4055" i="4"/>
  <c r="M4055" i="4" s="1"/>
  <c r="V4054" i="4"/>
  <c r="S4054" i="4"/>
  <c r="T4054" i="4" s="1"/>
  <c r="P4054" i="4"/>
  <c r="K4054" i="4"/>
  <c r="M4054" i="4" s="1"/>
  <c r="V4053" i="4"/>
  <c r="S4053" i="4"/>
  <c r="T4053" i="4" s="1"/>
  <c r="P4053" i="4"/>
  <c r="L4053" i="4"/>
  <c r="K4053" i="4"/>
  <c r="V4052" i="4"/>
  <c r="S4052" i="4"/>
  <c r="T4052" i="4" s="1"/>
  <c r="P4052" i="4"/>
  <c r="L4052" i="4"/>
  <c r="K4052" i="4"/>
  <c r="V4051" i="4"/>
  <c r="S4051" i="4"/>
  <c r="T4051" i="4" s="1"/>
  <c r="P4051" i="4"/>
  <c r="L4051" i="4"/>
  <c r="K4051" i="4"/>
  <c r="V4050" i="4"/>
  <c r="S4050" i="4"/>
  <c r="P4050" i="4"/>
  <c r="L4050" i="4"/>
  <c r="K4050" i="4"/>
  <c r="V4049" i="4"/>
  <c r="S4049" i="4"/>
  <c r="P4049" i="4"/>
  <c r="K4049" i="4"/>
  <c r="M4049" i="4" s="1"/>
  <c r="V4048" i="4"/>
  <c r="S4048" i="4"/>
  <c r="T4048" i="4" s="1"/>
  <c r="P4048" i="4"/>
  <c r="K4048" i="4"/>
  <c r="M4048" i="4" s="1"/>
  <c r="V4047" i="4"/>
  <c r="S4047" i="4"/>
  <c r="T4047" i="4" s="1"/>
  <c r="P4047" i="4"/>
  <c r="K4047" i="4"/>
  <c r="M4047" i="4" s="1"/>
  <c r="V4046" i="4"/>
  <c r="S4046" i="4"/>
  <c r="P4046" i="4"/>
  <c r="K4046" i="4"/>
  <c r="M4046" i="4" s="1"/>
  <c r="V4045" i="4"/>
  <c r="S4045" i="4"/>
  <c r="T4045" i="4" s="1"/>
  <c r="P4045" i="4"/>
  <c r="K4045" i="4"/>
  <c r="M4045" i="4" s="1"/>
  <c r="V4044" i="4"/>
  <c r="S4044" i="4"/>
  <c r="P4044" i="4"/>
  <c r="K4044" i="4"/>
  <c r="M4044" i="4" s="1"/>
  <c r="V4043" i="4"/>
  <c r="S4043" i="4"/>
  <c r="P4043" i="4"/>
  <c r="K4043" i="4"/>
  <c r="M4043" i="4" s="1"/>
  <c r="V4042" i="4"/>
  <c r="S4042" i="4"/>
  <c r="T4042" i="4" s="1"/>
  <c r="P4042" i="4"/>
  <c r="K4042" i="4"/>
  <c r="M4042" i="4" s="1"/>
  <c r="V4041" i="4"/>
  <c r="S4041" i="4"/>
  <c r="T4041" i="4" s="1"/>
  <c r="P4041" i="4"/>
  <c r="L4041" i="4"/>
  <c r="K4041" i="4"/>
  <c r="V4040" i="4"/>
  <c r="S4040" i="4"/>
  <c r="T4040" i="4" s="1"/>
  <c r="P4040" i="4"/>
  <c r="K4040" i="4"/>
  <c r="M4040" i="4" s="1"/>
  <c r="V4039" i="4"/>
  <c r="S4039" i="4"/>
  <c r="T4039" i="4" s="1"/>
  <c r="P4039" i="4"/>
  <c r="L4039" i="4"/>
  <c r="K4039" i="4"/>
  <c r="V4038" i="4"/>
  <c r="S4038" i="4"/>
  <c r="P4038" i="4"/>
  <c r="L4038" i="4"/>
  <c r="K4038" i="4"/>
  <c r="V4037" i="4"/>
  <c r="S4037" i="4"/>
  <c r="T4037" i="4" s="1"/>
  <c r="P4037" i="4"/>
  <c r="K4037" i="4"/>
  <c r="M4037" i="4" s="1"/>
  <c r="V4036" i="4"/>
  <c r="S4036" i="4"/>
  <c r="P4036" i="4"/>
  <c r="L4036" i="4"/>
  <c r="K4036" i="4"/>
  <c r="V4035" i="4"/>
  <c r="S4035" i="4"/>
  <c r="P4035" i="4"/>
  <c r="L4035" i="4"/>
  <c r="K4035" i="4"/>
  <c r="V4034" i="4"/>
  <c r="S4034" i="4"/>
  <c r="P4034" i="4"/>
  <c r="L4034" i="4"/>
  <c r="K4034" i="4"/>
  <c r="V4033" i="4"/>
  <c r="S4033" i="4"/>
  <c r="T4033" i="4" s="1"/>
  <c r="P4033" i="4"/>
  <c r="K4033" i="4"/>
  <c r="M4033" i="4" s="1"/>
  <c r="V4032" i="4"/>
  <c r="S4032" i="4"/>
  <c r="T4032" i="4" s="1"/>
  <c r="P4032" i="4"/>
  <c r="L4032" i="4"/>
  <c r="K4032" i="4"/>
  <c r="V4031" i="4"/>
  <c r="S4031" i="4"/>
  <c r="T4031" i="4" s="1"/>
  <c r="P4031" i="4"/>
  <c r="K4031" i="4"/>
  <c r="M4031" i="4" s="1"/>
  <c r="V4030" i="4"/>
  <c r="S4030" i="4"/>
  <c r="P4030" i="4"/>
  <c r="L4030" i="4"/>
  <c r="K4030" i="4"/>
  <c r="V4029" i="4"/>
  <c r="S4029" i="4"/>
  <c r="T4029" i="4" s="1"/>
  <c r="P4029" i="4"/>
  <c r="L4029" i="4"/>
  <c r="K4029" i="4"/>
  <c r="V4028" i="4"/>
  <c r="S4028" i="4"/>
  <c r="P4028" i="4"/>
  <c r="L4028" i="4"/>
  <c r="K4028" i="4"/>
  <c r="V4027" i="4"/>
  <c r="S4027" i="4"/>
  <c r="T4027" i="4" s="1"/>
  <c r="P4027" i="4"/>
  <c r="L4027" i="4"/>
  <c r="K4027" i="4"/>
  <c r="V4026" i="4"/>
  <c r="S4026" i="4"/>
  <c r="T4026" i="4" s="1"/>
  <c r="P4026" i="4"/>
  <c r="K4026" i="4"/>
  <c r="M4026" i="4" s="1"/>
  <c r="V4025" i="4"/>
  <c r="S4025" i="4"/>
  <c r="T4025" i="4" s="1"/>
  <c r="P4025" i="4"/>
  <c r="K4025" i="4"/>
  <c r="M4025" i="4" s="1"/>
  <c r="V4024" i="4"/>
  <c r="S4024" i="4"/>
  <c r="T4024" i="4" s="1"/>
  <c r="P4024" i="4"/>
  <c r="K4024" i="4"/>
  <c r="M4024" i="4" s="1"/>
  <c r="V4023" i="4"/>
  <c r="S4023" i="4"/>
  <c r="T4023" i="4" s="1"/>
  <c r="P4023" i="4"/>
  <c r="K4023" i="4"/>
  <c r="M4023" i="4" s="1"/>
  <c r="V4022" i="4"/>
  <c r="S4022" i="4"/>
  <c r="P4022" i="4"/>
  <c r="K4022" i="4"/>
  <c r="M4022" i="4" s="1"/>
  <c r="V4021" i="4"/>
  <c r="S4021" i="4"/>
  <c r="T4021" i="4" s="1"/>
  <c r="P4021" i="4"/>
  <c r="K4021" i="4"/>
  <c r="M4021" i="4" s="1"/>
  <c r="V4020" i="4"/>
  <c r="S4020" i="4"/>
  <c r="P4020" i="4"/>
  <c r="K4020" i="4"/>
  <c r="M4020" i="4" s="1"/>
  <c r="V4019" i="4"/>
  <c r="S4019" i="4"/>
  <c r="T4019" i="4" s="1"/>
  <c r="P4019" i="4"/>
  <c r="L4019" i="4"/>
  <c r="K4019" i="4"/>
  <c r="V4018" i="4"/>
  <c r="S4018" i="4"/>
  <c r="P4018" i="4"/>
  <c r="K4018" i="4"/>
  <c r="M4018" i="4" s="1"/>
  <c r="V4017" i="4"/>
  <c r="S4017" i="4"/>
  <c r="T4017" i="4" s="1"/>
  <c r="P4017" i="4"/>
  <c r="K4017" i="4"/>
  <c r="M4017" i="4" s="1"/>
  <c r="V4016" i="4"/>
  <c r="S4016" i="4"/>
  <c r="P4016" i="4"/>
  <c r="L4016" i="4"/>
  <c r="K4016" i="4"/>
  <c r="V4015" i="4"/>
  <c r="S4015" i="4"/>
  <c r="P4015" i="4"/>
  <c r="L4015" i="4"/>
  <c r="K4015" i="4"/>
  <c r="V4014" i="4"/>
  <c r="S4014" i="4"/>
  <c r="P4014" i="4"/>
  <c r="K4014" i="4"/>
  <c r="M4014" i="4" s="1"/>
  <c r="V4013" i="4"/>
  <c r="S4013" i="4"/>
  <c r="P4013" i="4"/>
  <c r="L4013" i="4"/>
  <c r="K4013" i="4"/>
  <c r="V4012" i="4"/>
  <c r="S4012" i="4"/>
  <c r="T4012" i="4" s="1"/>
  <c r="P4012" i="4"/>
  <c r="K4012" i="4"/>
  <c r="M4012" i="4" s="1"/>
  <c r="V4011" i="4"/>
  <c r="S4011" i="4"/>
  <c r="T4011" i="4" s="1"/>
  <c r="P4011" i="4"/>
  <c r="K4011" i="4"/>
  <c r="M4011" i="4" s="1"/>
  <c r="V4010" i="4"/>
  <c r="S4010" i="4"/>
  <c r="T4010" i="4" s="1"/>
  <c r="P4010" i="4"/>
  <c r="K4010" i="4"/>
  <c r="M4010" i="4" s="1"/>
  <c r="V4009" i="4"/>
  <c r="S4009" i="4"/>
  <c r="P4009" i="4"/>
  <c r="L4009" i="4"/>
  <c r="K4009" i="4"/>
  <c r="V4008" i="4"/>
  <c r="S4008" i="4"/>
  <c r="P4008" i="4"/>
  <c r="L4008" i="4"/>
  <c r="K4008" i="4"/>
  <c r="V4007" i="4"/>
  <c r="S4007" i="4"/>
  <c r="P4007" i="4"/>
  <c r="K4007" i="4"/>
  <c r="M4007" i="4" s="1"/>
  <c r="V4006" i="4"/>
  <c r="S4006" i="4"/>
  <c r="P4006" i="4"/>
  <c r="K4006" i="4"/>
  <c r="M4006" i="4" s="1"/>
  <c r="V4005" i="4"/>
  <c r="S4005" i="4"/>
  <c r="T4005" i="4" s="1"/>
  <c r="P4005" i="4"/>
  <c r="K4005" i="4"/>
  <c r="M4005" i="4" s="1"/>
  <c r="V4004" i="4"/>
  <c r="S4004" i="4"/>
  <c r="T4004" i="4" s="1"/>
  <c r="P4004" i="4"/>
  <c r="K4004" i="4"/>
  <c r="M4004" i="4" s="1"/>
  <c r="V4003" i="4"/>
  <c r="S4003" i="4"/>
  <c r="P4003" i="4"/>
  <c r="K4003" i="4"/>
  <c r="M4003" i="4" s="1"/>
  <c r="V4002" i="4"/>
  <c r="S4002" i="4"/>
  <c r="T4002" i="4" s="1"/>
  <c r="P4002" i="4"/>
  <c r="L4002" i="4"/>
  <c r="K4002" i="4"/>
  <c r="V4001" i="4"/>
  <c r="S4001" i="4"/>
  <c r="T4001" i="4" s="1"/>
  <c r="P4001" i="4"/>
  <c r="K4001" i="4"/>
  <c r="M4001" i="4" s="1"/>
  <c r="V4000" i="4"/>
  <c r="S4000" i="4"/>
  <c r="T4000" i="4" s="1"/>
  <c r="P4000" i="4"/>
  <c r="L4000" i="4"/>
  <c r="K4000" i="4"/>
  <c r="V3999" i="4"/>
  <c r="S3999" i="4"/>
  <c r="P3999" i="4"/>
  <c r="L3999" i="4"/>
  <c r="K3999" i="4"/>
  <c r="V3998" i="4"/>
  <c r="S3998" i="4"/>
  <c r="P3998" i="4"/>
  <c r="K3998" i="4"/>
  <c r="M3998" i="4" s="1"/>
  <c r="V3997" i="4"/>
  <c r="S3997" i="4"/>
  <c r="T3997" i="4" s="1"/>
  <c r="P3997" i="4"/>
  <c r="K3997" i="4"/>
  <c r="M3997" i="4" s="1"/>
  <c r="V3996" i="4"/>
  <c r="S3996" i="4"/>
  <c r="T3996" i="4" s="1"/>
  <c r="P3996" i="4"/>
  <c r="K3996" i="4"/>
  <c r="M3996" i="4" s="1"/>
  <c r="V3995" i="4"/>
  <c r="S3995" i="4"/>
  <c r="T3995" i="4" s="1"/>
  <c r="P3995" i="4"/>
  <c r="K3995" i="4"/>
  <c r="M3995" i="4" s="1"/>
  <c r="V3994" i="4"/>
  <c r="S3994" i="4"/>
  <c r="T3994" i="4" s="1"/>
  <c r="P3994" i="4"/>
  <c r="K3994" i="4"/>
  <c r="M3994" i="4" s="1"/>
  <c r="V3993" i="4"/>
  <c r="S3993" i="4"/>
  <c r="P3993" i="4"/>
  <c r="L3993" i="4"/>
  <c r="K3993" i="4"/>
  <c r="V3992" i="4"/>
  <c r="S3992" i="4"/>
  <c r="T3992" i="4" s="1"/>
  <c r="P3992" i="4"/>
  <c r="K3992" i="4"/>
  <c r="M3992" i="4" s="1"/>
  <c r="V3991" i="4"/>
  <c r="X3991" i="4" s="1"/>
  <c r="Y3991" i="4" s="1"/>
  <c r="S3991" i="4"/>
  <c r="T3991" i="4" s="1"/>
  <c r="P3991" i="4"/>
  <c r="L3991" i="4"/>
  <c r="K3991" i="4"/>
  <c r="V3990" i="4"/>
  <c r="S3990" i="4"/>
  <c r="P3990" i="4"/>
  <c r="L3990" i="4"/>
  <c r="K3990" i="4"/>
  <c r="V3989" i="4"/>
  <c r="S3989" i="4"/>
  <c r="P3989" i="4"/>
  <c r="K3989" i="4"/>
  <c r="M3989" i="4" s="1"/>
  <c r="V3988" i="4"/>
  <c r="S3988" i="4"/>
  <c r="P3988" i="4"/>
  <c r="K3988" i="4"/>
  <c r="M3988" i="4" s="1"/>
  <c r="V3987" i="4"/>
  <c r="S3987" i="4"/>
  <c r="P3987" i="4"/>
  <c r="L3987" i="4"/>
  <c r="K3987" i="4"/>
  <c r="V3986" i="4"/>
  <c r="S3986" i="4"/>
  <c r="P3986" i="4"/>
  <c r="L3986" i="4"/>
  <c r="K3986" i="4"/>
  <c r="V3985" i="4"/>
  <c r="S3985" i="4"/>
  <c r="T3985" i="4" s="1"/>
  <c r="P3985" i="4"/>
  <c r="K3985" i="4"/>
  <c r="M3985" i="4" s="1"/>
  <c r="V3984" i="4"/>
  <c r="S3984" i="4"/>
  <c r="T3984" i="4" s="1"/>
  <c r="P3984" i="4"/>
  <c r="L3984" i="4"/>
  <c r="K3984" i="4"/>
  <c r="V3983" i="4"/>
  <c r="S3983" i="4"/>
  <c r="T3983" i="4" s="1"/>
  <c r="P3983" i="4"/>
  <c r="L3983" i="4"/>
  <c r="K3983" i="4"/>
  <c r="V3982" i="4"/>
  <c r="S3982" i="4"/>
  <c r="T3982" i="4" s="1"/>
  <c r="P3982" i="4"/>
  <c r="L3982" i="4"/>
  <c r="K3982" i="4"/>
  <c r="V3981" i="4"/>
  <c r="S3981" i="4"/>
  <c r="T3981" i="4" s="1"/>
  <c r="P3981" i="4"/>
  <c r="K3981" i="4"/>
  <c r="M3981" i="4" s="1"/>
  <c r="V3980" i="4"/>
  <c r="S3980" i="4"/>
  <c r="T3980" i="4" s="1"/>
  <c r="P3980" i="4"/>
  <c r="L3980" i="4"/>
  <c r="K3980" i="4"/>
  <c r="V3979" i="4"/>
  <c r="S3979" i="4"/>
  <c r="T3979" i="4" s="1"/>
  <c r="P3979" i="4"/>
  <c r="K3979" i="4"/>
  <c r="M3979" i="4" s="1"/>
  <c r="V3978" i="4"/>
  <c r="S3978" i="4"/>
  <c r="T3978" i="4" s="1"/>
  <c r="P3978" i="4"/>
  <c r="L3978" i="4"/>
  <c r="K3978" i="4"/>
  <c r="V3977" i="4"/>
  <c r="S3977" i="4"/>
  <c r="T3977" i="4" s="1"/>
  <c r="P3977" i="4"/>
  <c r="K3977" i="4"/>
  <c r="M3977" i="4" s="1"/>
  <c r="V3976" i="4"/>
  <c r="S3976" i="4"/>
  <c r="P3976" i="4"/>
  <c r="L3976" i="4"/>
  <c r="K3976" i="4"/>
  <c r="V3975" i="4"/>
  <c r="S3975" i="4"/>
  <c r="P3975" i="4"/>
  <c r="K3975" i="4"/>
  <c r="M3975" i="4" s="1"/>
  <c r="V3974" i="4"/>
  <c r="S3974" i="4"/>
  <c r="T3974" i="4" s="1"/>
  <c r="P3974" i="4"/>
  <c r="K3974" i="4"/>
  <c r="M3974" i="4" s="1"/>
  <c r="V3973" i="4"/>
  <c r="S3973" i="4"/>
  <c r="T3973" i="4" s="1"/>
  <c r="P3973" i="4"/>
  <c r="K3973" i="4"/>
  <c r="M3973" i="4" s="1"/>
  <c r="V3972" i="4"/>
  <c r="S3972" i="4"/>
  <c r="P3972" i="4"/>
  <c r="K3972" i="4"/>
  <c r="M3972" i="4" s="1"/>
  <c r="V3971" i="4"/>
  <c r="S3971" i="4"/>
  <c r="P3971" i="4"/>
  <c r="K3971" i="4"/>
  <c r="M3971" i="4" s="1"/>
  <c r="V3970" i="4"/>
  <c r="S3970" i="4"/>
  <c r="P3970" i="4"/>
  <c r="L3970" i="4"/>
  <c r="K3970" i="4"/>
  <c r="V3969" i="4"/>
  <c r="S3969" i="4"/>
  <c r="T3969" i="4" s="1"/>
  <c r="P3969" i="4"/>
  <c r="K3969" i="4"/>
  <c r="M3969" i="4" s="1"/>
  <c r="V3968" i="4"/>
  <c r="S3968" i="4"/>
  <c r="P3968" i="4"/>
  <c r="K3968" i="4"/>
  <c r="M3968" i="4" s="1"/>
  <c r="V3967" i="4"/>
  <c r="S3967" i="4"/>
  <c r="P3967" i="4"/>
  <c r="L3967" i="4"/>
  <c r="K3967" i="4"/>
  <c r="V3966" i="4"/>
  <c r="S3966" i="4"/>
  <c r="P3966" i="4"/>
  <c r="K3966" i="4"/>
  <c r="M3966" i="4" s="1"/>
  <c r="V3965" i="4"/>
  <c r="S3965" i="4"/>
  <c r="P3965" i="4"/>
  <c r="L3965" i="4"/>
  <c r="K3965" i="4"/>
  <c r="V3964" i="4"/>
  <c r="S3964" i="4"/>
  <c r="P3964" i="4"/>
  <c r="L3964" i="4"/>
  <c r="K3964" i="4"/>
  <c r="V3963" i="4"/>
  <c r="S3963" i="4"/>
  <c r="T3963" i="4" s="1"/>
  <c r="P3963" i="4"/>
  <c r="L3963" i="4"/>
  <c r="K3963" i="4"/>
  <c r="V3962" i="4"/>
  <c r="S3962" i="4"/>
  <c r="T3962" i="4" s="1"/>
  <c r="P3962" i="4"/>
  <c r="K3962" i="4"/>
  <c r="M3962" i="4" s="1"/>
  <c r="V3961" i="4"/>
  <c r="S3961" i="4"/>
  <c r="P3961" i="4"/>
  <c r="L3961" i="4"/>
  <c r="K3961" i="4"/>
  <c r="V3960" i="4"/>
  <c r="S3960" i="4"/>
  <c r="P3960" i="4"/>
  <c r="L3960" i="4"/>
  <c r="K3960" i="4"/>
  <c r="V3959" i="4"/>
  <c r="S3959" i="4"/>
  <c r="T3959" i="4" s="1"/>
  <c r="P3959" i="4"/>
  <c r="K3959" i="4"/>
  <c r="M3959" i="4" s="1"/>
  <c r="V3958" i="4"/>
  <c r="S3958" i="4"/>
  <c r="P3958" i="4"/>
  <c r="L3958" i="4"/>
  <c r="K3958" i="4"/>
  <c r="V3957" i="4"/>
  <c r="S3957" i="4"/>
  <c r="P3957" i="4"/>
  <c r="K3957" i="4"/>
  <c r="M3957" i="4" s="1"/>
  <c r="V3956" i="4"/>
  <c r="S3956" i="4"/>
  <c r="T3956" i="4" s="1"/>
  <c r="P3956" i="4"/>
  <c r="K3956" i="4"/>
  <c r="M3956" i="4" s="1"/>
  <c r="V3955" i="4"/>
  <c r="S3955" i="4"/>
  <c r="T3955" i="4" s="1"/>
  <c r="P3955" i="4"/>
  <c r="L3955" i="4"/>
  <c r="K3955" i="4"/>
  <c r="V3954" i="4"/>
  <c r="S3954" i="4"/>
  <c r="P3954" i="4"/>
  <c r="L3954" i="4"/>
  <c r="K3954" i="4"/>
  <c r="V3953" i="4"/>
  <c r="S3953" i="4"/>
  <c r="P3953" i="4"/>
  <c r="L3953" i="4"/>
  <c r="K3953" i="4"/>
  <c r="V3952" i="4"/>
  <c r="S3952" i="4"/>
  <c r="P3952" i="4"/>
  <c r="K3952" i="4"/>
  <c r="M3952" i="4" s="1"/>
  <c r="V3951" i="4"/>
  <c r="S3951" i="4"/>
  <c r="P3951" i="4"/>
  <c r="K3951" i="4"/>
  <c r="M3951" i="4" s="1"/>
  <c r="V3950" i="4"/>
  <c r="S3950" i="4"/>
  <c r="P3950" i="4"/>
  <c r="K3950" i="4"/>
  <c r="M3950" i="4" s="1"/>
  <c r="V3949" i="4"/>
  <c r="S3949" i="4"/>
  <c r="P3949" i="4"/>
  <c r="K3949" i="4"/>
  <c r="M3949" i="4" s="1"/>
  <c r="V3948" i="4"/>
  <c r="S3948" i="4"/>
  <c r="P3948" i="4"/>
  <c r="K3948" i="4"/>
  <c r="M3948" i="4" s="1"/>
  <c r="V3947" i="4"/>
  <c r="S3947" i="4"/>
  <c r="P3947" i="4"/>
  <c r="L3947" i="4"/>
  <c r="K3947" i="4"/>
  <c r="V3946" i="4"/>
  <c r="S3946" i="4"/>
  <c r="T3946" i="4" s="1"/>
  <c r="P3946" i="4"/>
  <c r="L3946" i="4"/>
  <c r="K3946" i="4"/>
  <c r="V3945" i="4"/>
  <c r="S3945" i="4"/>
  <c r="P3945" i="4"/>
  <c r="K3945" i="4"/>
  <c r="M3945" i="4" s="1"/>
  <c r="V3944" i="4"/>
  <c r="S3944" i="4"/>
  <c r="P3944" i="4"/>
  <c r="L3944" i="4"/>
  <c r="K3944" i="4"/>
  <c r="V3943" i="4"/>
  <c r="S3943" i="4"/>
  <c r="P3943" i="4"/>
  <c r="L3943" i="4"/>
  <c r="K3943" i="4"/>
  <c r="V3942" i="4"/>
  <c r="S3942" i="4"/>
  <c r="P3942" i="4"/>
  <c r="K3942" i="4"/>
  <c r="M3942" i="4" s="1"/>
  <c r="V3941" i="4"/>
  <c r="S3941" i="4"/>
  <c r="P3941" i="4"/>
  <c r="K3941" i="4"/>
  <c r="M3941" i="4" s="1"/>
  <c r="V3940" i="4"/>
  <c r="S3940" i="4"/>
  <c r="T3940" i="4" s="1"/>
  <c r="P3940" i="4"/>
  <c r="K3940" i="4"/>
  <c r="M3940" i="4" s="1"/>
  <c r="V3939" i="4"/>
  <c r="S3939" i="4"/>
  <c r="T3939" i="4" s="1"/>
  <c r="P3939" i="4"/>
  <c r="L3939" i="4"/>
  <c r="K3939" i="4"/>
  <c r="V3938" i="4"/>
  <c r="S3938" i="4"/>
  <c r="T3938" i="4" s="1"/>
  <c r="P3938" i="4"/>
  <c r="K3938" i="4"/>
  <c r="M3938" i="4" s="1"/>
  <c r="V3937" i="4"/>
  <c r="S3937" i="4"/>
  <c r="P3937" i="4"/>
  <c r="K3937" i="4"/>
  <c r="M3937" i="4" s="1"/>
  <c r="V3936" i="4"/>
  <c r="S3936" i="4"/>
  <c r="P3936" i="4"/>
  <c r="L3936" i="4"/>
  <c r="K3936" i="4"/>
  <c r="V3935" i="4"/>
  <c r="S3935" i="4"/>
  <c r="P3935" i="4"/>
  <c r="L3935" i="4"/>
  <c r="K3935" i="4"/>
  <c r="V3934" i="4"/>
  <c r="S3934" i="4"/>
  <c r="P3934" i="4"/>
  <c r="K3934" i="4"/>
  <c r="M3934" i="4" s="1"/>
  <c r="V3933" i="4"/>
  <c r="S3933" i="4"/>
  <c r="T3933" i="4" s="1"/>
  <c r="P3933" i="4"/>
  <c r="K3933" i="4"/>
  <c r="M3933" i="4" s="1"/>
  <c r="V3932" i="4"/>
  <c r="S3932" i="4"/>
  <c r="T3932" i="4" s="1"/>
  <c r="P3932" i="4"/>
  <c r="K3932" i="4"/>
  <c r="M3932" i="4" s="1"/>
  <c r="V3931" i="4"/>
  <c r="S3931" i="4"/>
  <c r="T3931" i="4" s="1"/>
  <c r="P3931" i="4"/>
  <c r="K3931" i="4"/>
  <c r="M3931" i="4" s="1"/>
  <c r="V3930" i="4"/>
  <c r="S3930" i="4"/>
  <c r="T3930" i="4" s="1"/>
  <c r="P3930" i="4"/>
  <c r="K3930" i="4"/>
  <c r="M3930" i="4" s="1"/>
  <c r="V3929" i="4"/>
  <c r="S3929" i="4"/>
  <c r="T3929" i="4" s="1"/>
  <c r="P3929" i="4"/>
  <c r="K3929" i="4"/>
  <c r="M3929" i="4" s="1"/>
  <c r="V3928" i="4"/>
  <c r="S3928" i="4"/>
  <c r="T3928" i="4" s="1"/>
  <c r="P3928" i="4"/>
  <c r="K3928" i="4"/>
  <c r="M3928" i="4" s="1"/>
  <c r="V3927" i="4"/>
  <c r="S3927" i="4"/>
  <c r="T3927" i="4" s="1"/>
  <c r="P3927" i="4"/>
  <c r="K3927" i="4"/>
  <c r="M3927" i="4" s="1"/>
  <c r="V3926" i="4"/>
  <c r="S3926" i="4"/>
  <c r="P3926" i="4"/>
  <c r="K3926" i="4"/>
  <c r="M3926" i="4" s="1"/>
  <c r="V3925" i="4"/>
  <c r="S3925" i="4"/>
  <c r="T3925" i="4" s="1"/>
  <c r="P3925" i="4"/>
  <c r="K3925" i="4"/>
  <c r="M3925" i="4" s="1"/>
  <c r="V3924" i="4"/>
  <c r="S3924" i="4"/>
  <c r="T3924" i="4" s="1"/>
  <c r="P3924" i="4"/>
  <c r="K3924" i="4"/>
  <c r="M3924" i="4" s="1"/>
  <c r="V3923" i="4"/>
  <c r="S3923" i="4"/>
  <c r="T3923" i="4" s="1"/>
  <c r="P3923" i="4"/>
  <c r="K3923" i="4"/>
  <c r="M3923" i="4" s="1"/>
  <c r="V3922" i="4"/>
  <c r="S3922" i="4"/>
  <c r="P3922" i="4"/>
  <c r="K3922" i="4"/>
  <c r="M3922" i="4" s="1"/>
  <c r="V3921" i="4"/>
  <c r="S3921" i="4"/>
  <c r="T3921" i="4" s="1"/>
  <c r="P3921" i="4"/>
  <c r="K3921" i="4"/>
  <c r="M3921" i="4" s="1"/>
  <c r="V3920" i="4"/>
  <c r="S3920" i="4"/>
  <c r="T3920" i="4" s="1"/>
  <c r="P3920" i="4"/>
  <c r="L3920" i="4"/>
  <c r="K3920" i="4"/>
  <c r="V3919" i="4"/>
  <c r="S3919" i="4"/>
  <c r="T3919" i="4" s="1"/>
  <c r="P3919" i="4"/>
  <c r="L3919" i="4"/>
  <c r="K3919" i="4"/>
  <c r="V3918" i="4"/>
  <c r="S3918" i="4"/>
  <c r="P3918" i="4"/>
  <c r="K3918" i="4"/>
  <c r="M3918" i="4" s="1"/>
  <c r="V3917" i="4"/>
  <c r="S3917" i="4"/>
  <c r="P3917" i="4"/>
  <c r="K3917" i="4"/>
  <c r="M3917" i="4" s="1"/>
  <c r="V3916" i="4"/>
  <c r="S3916" i="4"/>
  <c r="T3916" i="4" s="1"/>
  <c r="P3916" i="4"/>
  <c r="K3916" i="4"/>
  <c r="M3916" i="4" s="1"/>
  <c r="V3915" i="4"/>
  <c r="S3915" i="4"/>
  <c r="T3915" i="4" s="1"/>
  <c r="P3915" i="4"/>
  <c r="L3915" i="4"/>
  <c r="K3915" i="4"/>
  <c r="V3914" i="4"/>
  <c r="S3914" i="4"/>
  <c r="T3914" i="4" s="1"/>
  <c r="P3914" i="4"/>
  <c r="L3914" i="4"/>
  <c r="K3914" i="4"/>
  <c r="V3913" i="4"/>
  <c r="S3913" i="4"/>
  <c r="T3913" i="4" s="1"/>
  <c r="P3913" i="4"/>
  <c r="L3913" i="4"/>
  <c r="K3913" i="4"/>
  <c r="V3912" i="4"/>
  <c r="S3912" i="4"/>
  <c r="P3912" i="4"/>
  <c r="K3912" i="4"/>
  <c r="M3912" i="4" s="1"/>
  <c r="V3911" i="4"/>
  <c r="S3911" i="4"/>
  <c r="P3911" i="4"/>
  <c r="K3911" i="4"/>
  <c r="M3911" i="4" s="1"/>
  <c r="V3910" i="4"/>
  <c r="S3910" i="4"/>
  <c r="T3910" i="4" s="1"/>
  <c r="P3910" i="4"/>
  <c r="L3910" i="4"/>
  <c r="K3910" i="4"/>
  <c r="V3909" i="4"/>
  <c r="S3909" i="4"/>
  <c r="T3909" i="4" s="1"/>
  <c r="P3909" i="4"/>
  <c r="K3909" i="4"/>
  <c r="M3909" i="4" s="1"/>
  <c r="V3908" i="4"/>
  <c r="S3908" i="4"/>
  <c r="T3908" i="4" s="1"/>
  <c r="P3908" i="4"/>
  <c r="K3908" i="4"/>
  <c r="M3908" i="4" s="1"/>
  <c r="V3907" i="4"/>
  <c r="S3907" i="4"/>
  <c r="P3907" i="4"/>
  <c r="K3907" i="4"/>
  <c r="M3907" i="4" s="1"/>
  <c r="V3906" i="4"/>
  <c r="S3906" i="4"/>
  <c r="P3906" i="4"/>
  <c r="L3906" i="4"/>
  <c r="K3906" i="4"/>
  <c r="V3905" i="4"/>
  <c r="S3905" i="4"/>
  <c r="P3905" i="4"/>
  <c r="K3905" i="4"/>
  <c r="M3905" i="4" s="1"/>
  <c r="V3904" i="4"/>
  <c r="S3904" i="4"/>
  <c r="P3904" i="4"/>
  <c r="L3904" i="4"/>
  <c r="K3904" i="4"/>
  <c r="V3903" i="4"/>
  <c r="S3903" i="4"/>
  <c r="P3903" i="4"/>
  <c r="L3903" i="4"/>
  <c r="K3903" i="4"/>
  <c r="V3902" i="4"/>
  <c r="S3902" i="4"/>
  <c r="P3902" i="4"/>
  <c r="K3902" i="4"/>
  <c r="M3902" i="4" s="1"/>
  <c r="V3901" i="4"/>
  <c r="S3901" i="4"/>
  <c r="P3901" i="4"/>
  <c r="K3901" i="4"/>
  <c r="M3901" i="4" s="1"/>
  <c r="V3900" i="4"/>
  <c r="S3900" i="4"/>
  <c r="P3900" i="4"/>
  <c r="K3900" i="4"/>
  <c r="M3900" i="4" s="1"/>
  <c r="V3899" i="4"/>
  <c r="S3899" i="4"/>
  <c r="T3899" i="4" s="1"/>
  <c r="P3899" i="4"/>
  <c r="L3899" i="4"/>
  <c r="K3899" i="4"/>
  <c r="V3898" i="4"/>
  <c r="S3898" i="4"/>
  <c r="T3898" i="4" s="1"/>
  <c r="P3898" i="4"/>
  <c r="K3898" i="4"/>
  <c r="M3898" i="4" s="1"/>
  <c r="V3897" i="4"/>
  <c r="S3897" i="4"/>
  <c r="T3897" i="4" s="1"/>
  <c r="P3897" i="4"/>
  <c r="L3897" i="4"/>
  <c r="K3897" i="4"/>
  <c r="V3896" i="4"/>
  <c r="S3896" i="4"/>
  <c r="T3896" i="4" s="1"/>
  <c r="P3896" i="4"/>
  <c r="L3896" i="4"/>
  <c r="K3896" i="4"/>
  <c r="V3895" i="4"/>
  <c r="S3895" i="4"/>
  <c r="T3895" i="4" s="1"/>
  <c r="P3895" i="4"/>
  <c r="L3895" i="4"/>
  <c r="K3895" i="4"/>
  <c r="V3894" i="4"/>
  <c r="S3894" i="4"/>
  <c r="T3894" i="4" s="1"/>
  <c r="P3894" i="4"/>
  <c r="K3894" i="4"/>
  <c r="M3894" i="4" s="1"/>
  <c r="V3893" i="4"/>
  <c r="S3893" i="4"/>
  <c r="T3893" i="4" s="1"/>
  <c r="P3893" i="4"/>
  <c r="K3893" i="4"/>
  <c r="M3893" i="4" s="1"/>
  <c r="V3892" i="4"/>
  <c r="S3892" i="4"/>
  <c r="P3892" i="4"/>
  <c r="K3892" i="4"/>
  <c r="M3892" i="4" s="1"/>
  <c r="V3891" i="4"/>
  <c r="S3891" i="4"/>
  <c r="T3891" i="4" s="1"/>
  <c r="P3891" i="4"/>
  <c r="L3891" i="4"/>
  <c r="K3891" i="4"/>
  <c r="V3890" i="4"/>
  <c r="S3890" i="4"/>
  <c r="T3890" i="4" s="1"/>
  <c r="P3890" i="4"/>
  <c r="L3890" i="4"/>
  <c r="K3890" i="4"/>
  <c r="V3889" i="4"/>
  <c r="S3889" i="4"/>
  <c r="T3889" i="4" s="1"/>
  <c r="P3889" i="4"/>
  <c r="L3889" i="4"/>
  <c r="K3889" i="4"/>
  <c r="V3888" i="4"/>
  <c r="S3888" i="4"/>
  <c r="T3888" i="4" s="1"/>
  <c r="P3888" i="4"/>
  <c r="K3888" i="4"/>
  <c r="M3888" i="4" s="1"/>
  <c r="V3887" i="4"/>
  <c r="S3887" i="4"/>
  <c r="T3887" i="4" s="1"/>
  <c r="P3887" i="4"/>
  <c r="L3887" i="4"/>
  <c r="K3887" i="4"/>
  <c r="V3886" i="4"/>
  <c r="S3886" i="4"/>
  <c r="T3886" i="4" s="1"/>
  <c r="P3886" i="4"/>
  <c r="L3886" i="4"/>
  <c r="K3886" i="4"/>
  <c r="V3885" i="4"/>
  <c r="S3885" i="4"/>
  <c r="T3885" i="4" s="1"/>
  <c r="P3885" i="4"/>
  <c r="K3885" i="4"/>
  <c r="M3885" i="4" s="1"/>
  <c r="V3884" i="4"/>
  <c r="S3884" i="4"/>
  <c r="T3884" i="4" s="1"/>
  <c r="P3884" i="4"/>
  <c r="L3884" i="4"/>
  <c r="K3884" i="4"/>
  <c r="V3883" i="4"/>
  <c r="S3883" i="4"/>
  <c r="P3883" i="4"/>
  <c r="L3883" i="4"/>
  <c r="K3883" i="4"/>
  <c r="V3882" i="4"/>
  <c r="S3882" i="4"/>
  <c r="P3882" i="4"/>
  <c r="K3882" i="4"/>
  <c r="M3882" i="4" s="1"/>
  <c r="V3881" i="4"/>
  <c r="S3881" i="4"/>
  <c r="P3881" i="4"/>
  <c r="K3881" i="4"/>
  <c r="M3881" i="4" s="1"/>
  <c r="V3880" i="4"/>
  <c r="S3880" i="4"/>
  <c r="T3880" i="4" s="1"/>
  <c r="P3880" i="4"/>
  <c r="K3880" i="4"/>
  <c r="M3880" i="4" s="1"/>
  <c r="V3879" i="4"/>
  <c r="S3879" i="4"/>
  <c r="T3879" i="4" s="1"/>
  <c r="P3879" i="4"/>
  <c r="L3879" i="4"/>
  <c r="K3879" i="4"/>
  <c r="V3878" i="4"/>
  <c r="S3878" i="4"/>
  <c r="T3878" i="4" s="1"/>
  <c r="P3878" i="4"/>
  <c r="L3878" i="4"/>
  <c r="K3878" i="4"/>
  <c r="V3877" i="4"/>
  <c r="S3877" i="4"/>
  <c r="T3877" i="4" s="1"/>
  <c r="P3877" i="4"/>
  <c r="L3877" i="4"/>
  <c r="K3877" i="4"/>
  <c r="V3876" i="4"/>
  <c r="S3876" i="4"/>
  <c r="T3876" i="4" s="1"/>
  <c r="P3876" i="4"/>
  <c r="K3876" i="4"/>
  <c r="M3876" i="4" s="1"/>
  <c r="V3875" i="4"/>
  <c r="S3875" i="4"/>
  <c r="T3875" i="4" s="1"/>
  <c r="P3875" i="4"/>
  <c r="K3875" i="4"/>
  <c r="M3875" i="4" s="1"/>
  <c r="V3874" i="4"/>
  <c r="S3874" i="4"/>
  <c r="P3874" i="4"/>
  <c r="L3874" i="4"/>
  <c r="K3874" i="4"/>
  <c r="V3873" i="4"/>
  <c r="S3873" i="4"/>
  <c r="P3873" i="4"/>
  <c r="L3873" i="4"/>
  <c r="K3873" i="4"/>
  <c r="V3872" i="4"/>
  <c r="S3872" i="4"/>
  <c r="P3872" i="4"/>
  <c r="L3872" i="4"/>
  <c r="K3872" i="4"/>
  <c r="V3871" i="4"/>
  <c r="S3871" i="4"/>
  <c r="P3871" i="4"/>
  <c r="K3871" i="4"/>
  <c r="M3871" i="4" s="1"/>
  <c r="V3870" i="4"/>
  <c r="S3870" i="4"/>
  <c r="T3870" i="4" s="1"/>
  <c r="P3870" i="4"/>
  <c r="L3870" i="4"/>
  <c r="K3870" i="4"/>
  <c r="V3869" i="4"/>
  <c r="S3869" i="4"/>
  <c r="T3869" i="4" s="1"/>
  <c r="P3869" i="4"/>
  <c r="K3869" i="4"/>
  <c r="M3869" i="4" s="1"/>
  <c r="V3868" i="4"/>
  <c r="S3868" i="4"/>
  <c r="T3868" i="4" s="1"/>
  <c r="P3868" i="4"/>
  <c r="L3868" i="4"/>
  <c r="K3868" i="4"/>
  <c r="V3867" i="4"/>
  <c r="S3867" i="4"/>
  <c r="T3867" i="4" s="1"/>
  <c r="P3867" i="4"/>
  <c r="K3867" i="4"/>
  <c r="M3867" i="4" s="1"/>
  <c r="V3866" i="4"/>
  <c r="S3866" i="4"/>
  <c r="T3866" i="4" s="1"/>
  <c r="P3866" i="4"/>
  <c r="K3866" i="4"/>
  <c r="M3866" i="4" s="1"/>
  <c r="V3865" i="4"/>
  <c r="S3865" i="4"/>
  <c r="T3865" i="4" s="1"/>
  <c r="P3865" i="4"/>
  <c r="K3865" i="4"/>
  <c r="M3865" i="4" s="1"/>
  <c r="V3864" i="4"/>
  <c r="S3864" i="4"/>
  <c r="T3864" i="4" s="1"/>
  <c r="P3864" i="4"/>
  <c r="L3864" i="4"/>
  <c r="K3864" i="4"/>
  <c r="V3863" i="4"/>
  <c r="S3863" i="4"/>
  <c r="T3863" i="4" s="1"/>
  <c r="P3863" i="4"/>
  <c r="L3863" i="4"/>
  <c r="K3863" i="4"/>
  <c r="V3862" i="4"/>
  <c r="S3862" i="4"/>
  <c r="T3862" i="4" s="1"/>
  <c r="P3862" i="4"/>
  <c r="L3862" i="4"/>
  <c r="K3862" i="4"/>
  <c r="V3861" i="4"/>
  <c r="S3861" i="4"/>
  <c r="T3861" i="4" s="1"/>
  <c r="P3861" i="4"/>
  <c r="L3861" i="4"/>
  <c r="K3861" i="4"/>
  <c r="V3860" i="4"/>
  <c r="S3860" i="4"/>
  <c r="T3860" i="4" s="1"/>
  <c r="P3860" i="4"/>
  <c r="L3860" i="4"/>
  <c r="K3860" i="4"/>
  <c r="V3859" i="4"/>
  <c r="S3859" i="4"/>
  <c r="P3859" i="4"/>
  <c r="K3859" i="4"/>
  <c r="M3859" i="4" s="1"/>
  <c r="V3858" i="4"/>
  <c r="S3858" i="4"/>
  <c r="P3858" i="4"/>
  <c r="K3858" i="4"/>
  <c r="M3858" i="4" s="1"/>
  <c r="V3857" i="4"/>
  <c r="S3857" i="4"/>
  <c r="P3857" i="4"/>
  <c r="K3857" i="4"/>
  <c r="M3857" i="4" s="1"/>
  <c r="V3856" i="4"/>
  <c r="S3856" i="4"/>
  <c r="P3856" i="4"/>
  <c r="L3856" i="4"/>
  <c r="K3856" i="4"/>
  <c r="V3855" i="4"/>
  <c r="S3855" i="4"/>
  <c r="P3855" i="4"/>
  <c r="K3855" i="4"/>
  <c r="M3855" i="4" s="1"/>
  <c r="V3854" i="4"/>
  <c r="S3854" i="4"/>
  <c r="P3854" i="4"/>
  <c r="K3854" i="4"/>
  <c r="M3854" i="4" s="1"/>
  <c r="V3853" i="4"/>
  <c r="S3853" i="4"/>
  <c r="T3853" i="4" s="1"/>
  <c r="P3853" i="4"/>
  <c r="K3853" i="4"/>
  <c r="M3853" i="4" s="1"/>
  <c r="V3852" i="4"/>
  <c r="S3852" i="4"/>
  <c r="P3852" i="4"/>
  <c r="L3852" i="4"/>
  <c r="K3852" i="4"/>
  <c r="V3851" i="4"/>
  <c r="S3851" i="4"/>
  <c r="T3851" i="4" s="1"/>
  <c r="P3851" i="4"/>
  <c r="K3851" i="4"/>
  <c r="M3851" i="4" s="1"/>
  <c r="V3850" i="4"/>
  <c r="S3850" i="4"/>
  <c r="T3850" i="4" s="1"/>
  <c r="P3850" i="4"/>
  <c r="K3850" i="4"/>
  <c r="M3850" i="4" s="1"/>
  <c r="V3849" i="4"/>
  <c r="S3849" i="4"/>
  <c r="P3849" i="4"/>
  <c r="K3849" i="4"/>
  <c r="M3849" i="4" s="1"/>
  <c r="V3848" i="4"/>
  <c r="S3848" i="4"/>
  <c r="P3848" i="4"/>
  <c r="K3848" i="4"/>
  <c r="M3848" i="4" s="1"/>
  <c r="V3847" i="4"/>
  <c r="S3847" i="4"/>
  <c r="T3847" i="4" s="1"/>
  <c r="P3847" i="4"/>
  <c r="K3847" i="4"/>
  <c r="M3847" i="4" s="1"/>
  <c r="V3846" i="4"/>
  <c r="S3846" i="4"/>
  <c r="T3846" i="4" s="1"/>
  <c r="P3846" i="4"/>
  <c r="K3846" i="4"/>
  <c r="M3846" i="4" s="1"/>
  <c r="V3845" i="4"/>
  <c r="S3845" i="4"/>
  <c r="P3845" i="4"/>
  <c r="L3845" i="4"/>
  <c r="K3845" i="4"/>
  <c r="V3844" i="4"/>
  <c r="S3844" i="4"/>
  <c r="P3844" i="4"/>
  <c r="K3844" i="4"/>
  <c r="M3844" i="4" s="1"/>
  <c r="V3843" i="4"/>
  <c r="S3843" i="4"/>
  <c r="T3843" i="4" s="1"/>
  <c r="P3843" i="4"/>
  <c r="L3843" i="4"/>
  <c r="K3843" i="4"/>
  <c r="V3842" i="4"/>
  <c r="S3842" i="4"/>
  <c r="T3842" i="4" s="1"/>
  <c r="P3842" i="4"/>
  <c r="K3842" i="4"/>
  <c r="M3842" i="4" s="1"/>
  <c r="V3841" i="4"/>
  <c r="S3841" i="4"/>
  <c r="T3841" i="4" s="1"/>
  <c r="P3841" i="4"/>
  <c r="L3841" i="4"/>
  <c r="K3841" i="4"/>
  <c r="V3840" i="4"/>
  <c r="S3840" i="4"/>
  <c r="T3840" i="4" s="1"/>
  <c r="P3840" i="4"/>
  <c r="K3840" i="4"/>
  <c r="M3840" i="4" s="1"/>
  <c r="V3839" i="4"/>
  <c r="S3839" i="4"/>
  <c r="P3839" i="4"/>
  <c r="K3839" i="4"/>
  <c r="M3839" i="4" s="1"/>
  <c r="V3838" i="4"/>
  <c r="S3838" i="4"/>
  <c r="P3838" i="4"/>
  <c r="L3838" i="4"/>
  <c r="K3838" i="4"/>
  <c r="V3837" i="4"/>
  <c r="S3837" i="4"/>
  <c r="P3837" i="4"/>
  <c r="K3837" i="4"/>
  <c r="M3837" i="4" s="1"/>
  <c r="V3836" i="4"/>
  <c r="S3836" i="4"/>
  <c r="T3836" i="4" s="1"/>
  <c r="P3836" i="4"/>
  <c r="K3836" i="4"/>
  <c r="M3836" i="4" s="1"/>
  <c r="V3835" i="4"/>
  <c r="S3835" i="4"/>
  <c r="T3835" i="4" s="1"/>
  <c r="P3835" i="4"/>
  <c r="K3835" i="4"/>
  <c r="M3835" i="4" s="1"/>
  <c r="V3834" i="4"/>
  <c r="S3834" i="4"/>
  <c r="P3834" i="4"/>
  <c r="L3834" i="4"/>
  <c r="K3834" i="4"/>
  <c r="V3833" i="4"/>
  <c r="S3833" i="4"/>
  <c r="P3833" i="4"/>
  <c r="L3833" i="4"/>
  <c r="K3833" i="4"/>
  <c r="V3832" i="4"/>
  <c r="S3832" i="4"/>
  <c r="P3832" i="4"/>
  <c r="K3832" i="4"/>
  <c r="M3832" i="4" s="1"/>
  <c r="V3831" i="4"/>
  <c r="S3831" i="4"/>
  <c r="P3831" i="4"/>
  <c r="L3831" i="4"/>
  <c r="K3831" i="4"/>
  <c r="V3830" i="4"/>
  <c r="S3830" i="4"/>
  <c r="P3830" i="4"/>
  <c r="K3830" i="4"/>
  <c r="M3830" i="4" s="1"/>
  <c r="V3829" i="4"/>
  <c r="S3829" i="4"/>
  <c r="P3829" i="4"/>
  <c r="L3829" i="4"/>
  <c r="K3829" i="4"/>
  <c r="V3828" i="4"/>
  <c r="S3828" i="4"/>
  <c r="P3828" i="4"/>
  <c r="K3828" i="4"/>
  <c r="M3828" i="4" s="1"/>
  <c r="V3827" i="4"/>
  <c r="S3827" i="4"/>
  <c r="P3827" i="4"/>
  <c r="L3827" i="4"/>
  <c r="K3827" i="4"/>
  <c r="V3826" i="4"/>
  <c r="S3826" i="4"/>
  <c r="P3826" i="4"/>
  <c r="K3826" i="4"/>
  <c r="M3826" i="4" s="1"/>
  <c r="V3825" i="4"/>
  <c r="S3825" i="4"/>
  <c r="P3825" i="4"/>
  <c r="K3825" i="4"/>
  <c r="M3825" i="4" s="1"/>
  <c r="V3824" i="4"/>
  <c r="S3824" i="4"/>
  <c r="P3824" i="4"/>
  <c r="K3824" i="4"/>
  <c r="M3824" i="4" s="1"/>
  <c r="V3823" i="4"/>
  <c r="S3823" i="4"/>
  <c r="P3823" i="4"/>
  <c r="K3823" i="4"/>
  <c r="M3823" i="4" s="1"/>
  <c r="V3822" i="4"/>
  <c r="S3822" i="4"/>
  <c r="P3822" i="4"/>
  <c r="L3822" i="4"/>
  <c r="K3822" i="4"/>
  <c r="V3821" i="4"/>
  <c r="S3821" i="4"/>
  <c r="P3821" i="4"/>
  <c r="L3821" i="4"/>
  <c r="K3821" i="4"/>
  <c r="V3820" i="4"/>
  <c r="S3820" i="4"/>
  <c r="P3820" i="4"/>
  <c r="L3820" i="4"/>
  <c r="K3820" i="4"/>
  <c r="V3819" i="4"/>
  <c r="S3819" i="4"/>
  <c r="P3819" i="4"/>
  <c r="L3819" i="4"/>
  <c r="K3819" i="4"/>
  <c r="V3818" i="4"/>
  <c r="S3818" i="4"/>
  <c r="P3818" i="4"/>
  <c r="K3818" i="4"/>
  <c r="M3818" i="4" s="1"/>
  <c r="V3817" i="4"/>
  <c r="S3817" i="4"/>
  <c r="P3817" i="4"/>
  <c r="K3817" i="4"/>
  <c r="M3817" i="4" s="1"/>
  <c r="V3816" i="4"/>
  <c r="S3816" i="4"/>
  <c r="T3816" i="4" s="1"/>
  <c r="P3816" i="4"/>
  <c r="K3816" i="4"/>
  <c r="M3816" i="4" s="1"/>
  <c r="V3815" i="4"/>
  <c r="S3815" i="4"/>
  <c r="T3815" i="4" s="1"/>
  <c r="P3815" i="4"/>
  <c r="L3815" i="4"/>
  <c r="K3815" i="4"/>
  <c r="V3814" i="4"/>
  <c r="S3814" i="4"/>
  <c r="T3814" i="4" s="1"/>
  <c r="P3814" i="4"/>
  <c r="L3814" i="4"/>
  <c r="K3814" i="4"/>
  <c r="V3813" i="4"/>
  <c r="S3813" i="4"/>
  <c r="T3813" i="4" s="1"/>
  <c r="P3813" i="4"/>
  <c r="K3813" i="4"/>
  <c r="M3813" i="4" s="1"/>
  <c r="V3812" i="4"/>
  <c r="S3812" i="4"/>
  <c r="T3812" i="4" s="1"/>
  <c r="P3812" i="4"/>
  <c r="K3812" i="4"/>
  <c r="M3812" i="4" s="1"/>
  <c r="V3811" i="4"/>
  <c r="S3811" i="4"/>
  <c r="T3811" i="4" s="1"/>
  <c r="P3811" i="4"/>
  <c r="L3811" i="4"/>
  <c r="K3811" i="4"/>
  <c r="V3810" i="4"/>
  <c r="S3810" i="4"/>
  <c r="T3810" i="4" s="1"/>
  <c r="P3810" i="4"/>
  <c r="L3810" i="4"/>
  <c r="K3810" i="4"/>
  <c r="V3809" i="4"/>
  <c r="S3809" i="4"/>
  <c r="T3809" i="4" s="1"/>
  <c r="P3809" i="4"/>
  <c r="K3809" i="4"/>
  <c r="M3809" i="4" s="1"/>
  <c r="V3808" i="4"/>
  <c r="S3808" i="4"/>
  <c r="P3808" i="4"/>
  <c r="K3808" i="4"/>
  <c r="M3808" i="4" s="1"/>
  <c r="V3807" i="4"/>
  <c r="S3807" i="4"/>
  <c r="T3807" i="4" s="1"/>
  <c r="P3807" i="4"/>
  <c r="L3807" i="4"/>
  <c r="K3807" i="4"/>
  <c r="V3806" i="4"/>
  <c r="S3806" i="4"/>
  <c r="T3806" i="4" s="1"/>
  <c r="P3806" i="4"/>
  <c r="L3806" i="4"/>
  <c r="K3806" i="4"/>
  <c r="V3805" i="4"/>
  <c r="S3805" i="4"/>
  <c r="P3805" i="4"/>
  <c r="L3805" i="4"/>
  <c r="K3805" i="4"/>
  <c r="V3804" i="4"/>
  <c r="S3804" i="4"/>
  <c r="P3804" i="4"/>
  <c r="K3804" i="4"/>
  <c r="M3804" i="4" s="1"/>
  <c r="V3803" i="4"/>
  <c r="S3803" i="4"/>
  <c r="T3803" i="4" s="1"/>
  <c r="P3803" i="4"/>
  <c r="L3803" i="4"/>
  <c r="K3803" i="4"/>
  <c r="V3802" i="4"/>
  <c r="S3802" i="4"/>
  <c r="T3802" i="4" s="1"/>
  <c r="P3802" i="4"/>
  <c r="L3802" i="4"/>
  <c r="K3802" i="4"/>
  <c r="V3801" i="4"/>
  <c r="S3801" i="4"/>
  <c r="T3801" i="4" s="1"/>
  <c r="P3801" i="4"/>
  <c r="L3801" i="4"/>
  <c r="K3801" i="4"/>
  <c r="V3800" i="4"/>
  <c r="S3800" i="4"/>
  <c r="T3800" i="4" s="1"/>
  <c r="P3800" i="4"/>
  <c r="L3800" i="4"/>
  <c r="K3800" i="4"/>
  <c r="V3799" i="4"/>
  <c r="S3799" i="4"/>
  <c r="T3799" i="4" s="1"/>
  <c r="P3799" i="4"/>
  <c r="L3799" i="4"/>
  <c r="K3799" i="4"/>
  <c r="V3798" i="4"/>
  <c r="S3798" i="4"/>
  <c r="T3798" i="4" s="1"/>
  <c r="P3798" i="4"/>
  <c r="K3798" i="4"/>
  <c r="M3798" i="4" s="1"/>
  <c r="V3797" i="4"/>
  <c r="S3797" i="4"/>
  <c r="P3797" i="4"/>
  <c r="K3797" i="4"/>
  <c r="M3797" i="4" s="1"/>
  <c r="V3796" i="4"/>
  <c r="S3796" i="4"/>
  <c r="P3796" i="4"/>
  <c r="L3796" i="4"/>
  <c r="K3796" i="4"/>
  <c r="V3795" i="4"/>
  <c r="S3795" i="4"/>
  <c r="P3795" i="4"/>
  <c r="L3795" i="4"/>
  <c r="K3795" i="4"/>
  <c r="V3794" i="4"/>
  <c r="S3794" i="4"/>
  <c r="P3794" i="4"/>
  <c r="L3794" i="4"/>
  <c r="K3794" i="4"/>
  <c r="V3793" i="4"/>
  <c r="S3793" i="4"/>
  <c r="T3793" i="4" s="1"/>
  <c r="P3793" i="4"/>
  <c r="K3793" i="4"/>
  <c r="M3793" i="4" s="1"/>
  <c r="V3792" i="4"/>
  <c r="S3792" i="4"/>
  <c r="P3792" i="4"/>
  <c r="L3792" i="4"/>
  <c r="K3792" i="4"/>
  <c r="V3791" i="4"/>
  <c r="S3791" i="4"/>
  <c r="P3791" i="4"/>
  <c r="L3791" i="4"/>
  <c r="K3791" i="4"/>
  <c r="V3790" i="4"/>
  <c r="S3790" i="4"/>
  <c r="T3790" i="4" s="1"/>
  <c r="P3790" i="4"/>
  <c r="K3790" i="4"/>
  <c r="M3790" i="4" s="1"/>
  <c r="V3789" i="4"/>
  <c r="S3789" i="4"/>
  <c r="T3789" i="4" s="1"/>
  <c r="P3789" i="4"/>
  <c r="K3789" i="4"/>
  <c r="M3789" i="4" s="1"/>
  <c r="V3788" i="4"/>
  <c r="S3788" i="4"/>
  <c r="T3788" i="4" s="1"/>
  <c r="P3788" i="4"/>
  <c r="K3788" i="4"/>
  <c r="M3788" i="4" s="1"/>
  <c r="V3787" i="4"/>
  <c r="X3787" i="4" s="1"/>
  <c r="Y3787" i="4" s="1"/>
  <c r="S3787" i="4"/>
  <c r="P3787" i="4"/>
  <c r="L3787" i="4"/>
  <c r="K3787" i="4"/>
  <c r="V3786" i="4"/>
  <c r="S3786" i="4"/>
  <c r="P3786" i="4"/>
  <c r="K3786" i="4"/>
  <c r="M3786" i="4" s="1"/>
  <c r="V3785" i="4"/>
  <c r="S3785" i="4"/>
  <c r="P3785" i="4"/>
  <c r="K3785" i="4"/>
  <c r="M3785" i="4" s="1"/>
  <c r="V3784" i="4"/>
  <c r="S3784" i="4"/>
  <c r="T3784" i="4" s="1"/>
  <c r="P3784" i="4"/>
  <c r="L3784" i="4"/>
  <c r="K3784" i="4"/>
  <c r="V3783" i="4"/>
  <c r="S3783" i="4"/>
  <c r="T3783" i="4" s="1"/>
  <c r="P3783" i="4"/>
  <c r="K3783" i="4"/>
  <c r="M3783" i="4" s="1"/>
  <c r="V3782" i="4"/>
  <c r="S3782" i="4"/>
  <c r="P3782" i="4"/>
  <c r="K3782" i="4"/>
  <c r="M3782" i="4" s="1"/>
  <c r="V3781" i="4"/>
  <c r="S3781" i="4"/>
  <c r="T3781" i="4" s="1"/>
  <c r="P3781" i="4"/>
  <c r="K3781" i="4"/>
  <c r="M3781" i="4" s="1"/>
  <c r="V3780" i="4"/>
  <c r="S3780" i="4"/>
  <c r="P3780" i="4"/>
  <c r="L3780" i="4"/>
  <c r="K3780" i="4"/>
  <c r="V3779" i="4"/>
  <c r="S3779" i="4"/>
  <c r="P3779" i="4"/>
  <c r="K3779" i="4"/>
  <c r="M3779" i="4" s="1"/>
  <c r="V3778" i="4"/>
  <c r="S3778" i="4"/>
  <c r="P3778" i="4"/>
  <c r="L3778" i="4"/>
  <c r="K3778" i="4"/>
  <c r="V3777" i="4"/>
  <c r="S3777" i="4"/>
  <c r="P3777" i="4"/>
  <c r="K3777" i="4"/>
  <c r="M3777" i="4" s="1"/>
  <c r="V3776" i="4"/>
  <c r="S3776" i="4"/>
  <c r="T3776" i="4" s="1"/>
  <c r="P3776" i="4"/>
  <c r="K3776" i="4"/>
  <c r="M3776" i="4" s="1"/>
  <c r="V3775" i="4"/>
  <c r="S3775" i="4"/>
  <c r="P3775" i="4"/>
  <c r="L3775" i="4"/>
  <c r="K3775" i="4"/>
  <c r="V3774" i="4"/>
  <c r="S3774" i="4"/>
  <c r="P3774" i="4"/>
  <c r="K3774" i="4"/>
  <c r="M3774" i="4" s="1"/>
  <c r="V3773" i="4"/>
  <c r="S3773" i="4"/>
  <c r="P3773" i="4"/>
  <c r="L3773" i="4"/>
  <c r="K3773" i="4"/>
  <c r="V3772" i="4"/>
  <c r="S3772" i="4"/>
  <c r="P3772" i="4"/>
  <c r="K3772" i="4"/>
  <c r="M3772" i="4" s="1"/>
  <c r="V3771" i="4"/>
  <c r="S3771" i="4"/>
  <c r="T3771" i="4" s="1"/>
  <c r="P3771" i="4"/>
  <c r="K3771" i="4"/>
  <c r="M3771" i="4" s="1"/>
  <c r="V3770" i="4"/>
  <c r="S3770" i="4"/>
  <c r="T3770" i="4" s="1"/>
  <c r="P3770" i="4"/>
  <c r="K3770" i="4"/>
  <c r="M3770" i="4" s="1"/>
  <c r="V3769" i="4"/>
  <c r="S3769" i="4"/>
  <c r="P3769" i="4"/>
  <c r="L3769" i="4"/>
  <c r="K3769" i="4"/>
  <c r="V3768" i="4"/>
  <c r="S3768" i="4"/>
  <c r="P3768" i="4"/>
  <c r="K3768" i="4"/>
  <c r="M3768" i="4" s="1"/>
  <c r="V3767" i="4"/>
  <c r="S3767" i="4"/>
  <c r="P3767" i="4"/>
  <c r="L3767" i="4"/>
  <c r="K3767" i="4"/>
  <c r="V3766" i="4"/>
  <c r="S3766" i="4"/>
  <c r="P3766" i="4"/>
  <c r="K3766" i="4"/>
  <c r="M3766" i="4" s="1"/>
  <c r="V3765" i="4"/>
  <c r="S3765" i="4"/>
  <c r="P3765" i="4"/>
  <c r="K3765" i="4"/>
  <c r="M3765" i="4" s="1"/>
  <c r="V3764" i="4"/>
  <c r="S3764" i="4"/>
  <c r="T3764" i="4" s="1"/>
  <c r="P3764" i="4"/>
  <c r="K3764" i="4"/>
  <c r="M3764" i="4" s="1"/>
  <c r="V3763" i="4"/>
  <c r="S3763" i="4"/>
  <c r="T3763" i="4" s="1"/>
  <c r="P3763" i="4"/>
  <c r="K3763" i="4"/>
  <c r="M3763" i="4" s="1"/>
  <c r="V3762" i="4"/>
  <c r="S3762" i="4"/>
  <c r="T3762" i="4" s="1"/>
  <c r="P3762" i="4"/>
  <c r="L3762" i="4"/>
  <c r="K3762" i="4"/>
  <c r="V3761" i="4"/>
  <c r="S3761" i="4"/>
  <c r="T3761" i="4" s="1"/>
  <c r="P3761" i="4"/>
  <c r="K3761" i="4"/>
  <c r="M3761" i="4" s="1"/>
  <c r="V3760" i="4"/>
  <c r="S3760" i="4"/>
  <c r="T3760" i="4" s="1"/>
  <c r="P3760" i="4"/>
  <c r="L3760" i="4"/>
  <c r="K3760" i="4"/>
  <c r="V3759" i="4"/>
  <c r="S3759" i="4"/>
  <c r="T3759" i="4" s="1"/>
  <c r="P3759" i="4"/>
  <c r="K3759" i="4"/>
  <c r="M3759" i="4" s="1"/>
  <c r="V3758" i="4"/>
  <c r="S3758" i="4"/>
  <c r="T3758" i="4" s="1"/>
  <c r="P3758" i="4"/>
  <c r="K3758" i="4"/>
  <c r="M3758" i="4" s="1"/>
  <c r="V3757" i="4"/>
  <c r="S3757" i="4"/>
  <c r="T3757" i="4" s="1"/>
  <c r="P3757" i="4"/>
  <c r="L3757" i="4"/>
  <c r="K3757" i="4"/>
  <c r="V3756" i="4"/>
  <c r="S3756" i="4"/>
  <c r="T3756" i="4" s="1"/>
  <c r="P3756" i="4"/>
  <c r="K3756" i="4"/>
  <c r="M3756" i="4" s="1"/>
  <c r="V3755" i="4"/>
  <c r="S3755" i="4"/>
  <c r="P3755" i="4"/>
  <c r="K3755" i="4"/>
  <c r="M3755" i="4" s="1"/>
  <c r="V3754" i="4"/>
  <c r="S3754" i="4"/>
  <c r="P3754" i="4"/>
  <c r="L3754" i="4"/>
  <c r="K3754" i="4"/>
  <c r="V3753" i="4"/>
  <c r="S3753" i="4"/>
  <c r="P3753" i="4"/>
  <c r="L3753" i="4"/>
  <c r="K3753" i="4"/>
  <c r="V3752" i="4"/>
  <c r="S3752" i="4"/>
  <c r="P3752" i="4"/>
  <c r="K3752" i="4"/>
  <c r="M3752" i="4" s="1"/>
  <c r="V3751" i="4"/>
  <c r="S3751" i="4"/>
  <c r="P3751" i="4"/>
  <c r="L3751" i="4"/>
  <c r="K3751" i="4"/>
  <c r="V3750" i="4"/>
  <c r="S3750" i="4"/>
  <c r="P3750" i="4"/>
  <c r="K3750" i="4"/>
  <c r="M3750" i="4" s="1"/>
  <c r="V3749" i="4"/>
  <c r="S3749" i="4"/>
  <c r="P3749" i="4"/>
  <c r="K3749" i="4"/>
  <c r="M3749" i="4" s="1"/>
  <c r="V3748" i="4"/>
  <c r="S3748" i="4"/>
  <c r="T3748" i="4" s="1"/>
  <c r="P3748" i="4"/>
  <c r="L3748" i="4"/>
  <c r="K3748" i="4"/>
  <c r="V3747" i="4"/>
  <c r="S3747" i="4"/>
  <c r="T3747" i="4" s="1"/>
  <c r="P3747" i="4"/>
  <c r="L3747" i="4"/>
  <c r="K3747" i="4"/>
  <c r="V3746" i="4"/>
  <c r="S3746" i="4"/>
  <c r="T3746" i="4" s="1"/>
  <c r="P3746" i="4"/>
  <c r="L3746" i="4"/>
  <c r="K3746" i="4"/>
  <c r="V3745" i="4"/>
  <c r="S3745" i="4"/>
  <c r="T3745" i="4" s="1"/>
  <c r="P3745" i="4"/>
  <c r="K3745" i="4"/>
  <c r="M3745" i="4" s="1"/>
  <c r="V3744" i="4"/>
  <c r="S3744" i="4"/>
  <c r="T3744" i="4" s="1"/>
  <c r="P3744" i="4"/>
  <c r="K3744" i="4"/>
  <c r="M3744" i="4" s="1"/>
  <c r="V3743" i="4"/>
  <c r="X3743" i="4" s="1"/>
  <c r="Y3743" i="4" s="1"/>
  <c r="S3743" i="4"/>
  <c r="P3743" i="4"/>
  <c r="L3743" i="4"/>
  <c r="K3743" i="4"/>
  <c r="V3742" i="4"/>
  <c r="S3742" i="4"/>
  <c r="P3742" i="4"/>
  <c r="K3742" i="4"/>
  <c r="M3742" i="4" s="1"/>
  <c r="V3741" i="4"/>
  <c r="S3741" i="4"/>
  <c r="P3741" i="4"/>
  <c r="K3741" i="4"/>
  <c r="M3741" i="4" s="1"/>
  <c r="V3740" i="4"/>
  <c r="S3740" i="4"/>
  <c r="T3740" i="4" s="1"/>
  <c r="P3740" i="4"/>
  <c r="K3740" i="4"/>
  <c r="M3740" i="4" s="1"/>
  <c r="V3739" i="4"/>
  <c r="S3739" i="4"/>
  <c r="T3739" i="4" s="1"/>
  <c r="P3739" i="4"/>
  <c r="L3739" i="4"/>
  <c r="K3739" i="4"/>
  <c r="V3738" i="4"/>
  <c r="S3738" i="4"/>
  <c r="P3738" i="4"/>
  <c r="K3738" i="4"/>
  <c r="M3738" i="4" s="1"/>
  <c r="V3737" i="4"/>
  <c r="S3737" i="4"/>
  <c r="P3737" i="4"/>
  <c r="K3737" i="4"/>
  <c r="M3737" i="4" s="1"/>
  <c r="V3736" i="4"/>
  <c r="S3736" i="4"/>
  <c r="T3736" i="4" s="1"/>
  <c r="P3736" i="4"/>
  <c r="L3736" i="4"/>
  <c r="K3736" i="4"/>
  <c r="V3735" i="4"/>
  <c r="S3735" i="4"/>
  <c r="T3735" i="4" s="1"/>
  <c r="P3735" i="4"/>
  <c r="K3735" i="4"/>
  <c r="M3735" i="4" s="1"/>
  <c r="V3734" i="4"/>
  <c r="S3734" i="4"/>
  <c r="T3734" i="4" s="1"/>
  <c r="P3734" i="4"/>
  <c r="L3734" i="4"/>
  <c r="K3734" i="4"/>
  <c r="V3733" i="4"/>
  <c r="S3733" i="4"/>
  <c r="T3733" i="4" s="1"/>
  <c r="P3733" i="4"/>
  <c r="K3733" i="4"/>
  <c r="M3733" i="4" s="1"/>
  <c r="V3732" i="4"/>
  <c r="S3732" i="4"/>
  <c r="T3732" i="4" s="1"/>
  <c r="P3732" i="4"/>
  <c r="K3732" i="4"/>
  <c r="M3732" i="4" s="1"/>
  <c r="V3731" i="4"/>
  <c r="S3731" i="4"/>
  <c r="P3731" i="4"/>
  <c r="K3731" i="4"/>
  <c r="M3731" i="4" s="1"/>
  <c r="V3730" i="4"/>
  <c r="S3730" i="4"/>
  <c r="T3730" i="4" s="1"/>
  <c r="P3730" i="4"/>
  <c r="K3730" i="4"/>
  <c r="M3730" i="4" s="1"/>
  <c r="V3729" i="4"/>
  <c r="S3729" i="4"/>
  <c r="T3729" i="4" s="1"/>
  <c r="P3729" i="4"/>
  <c r="K3729" i="4"/>
  <c r="M3729" i="4" s="1"/>
  <c r="V3728" i="4"/>
  <c r="S3728" i="4"/>
  <c r="T3728" i="4" s="1"/>
  <c r="P3728" i="4"/>
  <c r="K3728" i="4"/>
  <c r="M3728" i="4" s="1"/>
  <c r="V3727" i="4"/>
  <c r="S3727" i="4"/>
  <c r="P3727" i="4"/>
  <c r="L3727" i="4"/>
  <c r="K3727" i="4"/>
  <c r="V3726" i="4"/>
  <c r="S3726" i="4"/>
  <c r="P3726" i="4"/>
  <c r="L3726" i="4"/>
  <c r="K3726" i="4"/>
  <c r="V3725" i="4"/>
  <c r="S3725" i="4"/>
  <c r="P3725" i="4"/>
  <c r="K3725" i="4"/>
  <c r="M3725" i="4" s="1"/>
  <c r="V3724" i="4"/>
  <c r="S3724" i="4"/>
  <c r="T3724" i="4" s="1"/>
  <c r="P3724" i="4"/>
  <c r="K3724" i="4"/>
  <c r="M3724" i="4" s="1"/>
  <c r="V3723" i="4"/>
  <c r="S3723" i="4"/>
  <c r="T3723" i="4" s="1"/>
  <c r="P3723" i="4"/>
  <c r="K3723" i="4"/>
  <c r="M3723" i="4" s="1"/>
  <c r="V3722" i="4"/>
  <c r="S3722" i="4"/>
  <c r="P3722" i="4"/>
  <c r="L3722" i="4"/>
  <c r="K3722" i="4"/>
  <c r="V3721" i="4"/>
  <c r="S3721" i="4"/>
  <c r="P3721" i="4"/>
  <c r="L3721" i="4"/>
  <c r="K3721" i="4"/>
  <c r="V3720" i="4"/>
  <c r="S3720" i="4"/>
  <c r="T3720" i="4" s="1"/>
  <c r="P3720" i="4"/>
  <c r="K3720" i="4"/>
  <c r="M3720" i="4" s="1"/>
  <c r="V3719" i="4"/>
  <c r="S3719" i="4"/>
  <c r="T3719" i="4" s="1"/>
  <c r="P3719" i="4"/>
  <c r="L3719" i="4"/>
  <c r="K3719" i="4"/>
  <c r="V3718" i="4"/>
  <c r="S3718" i="4"/>
  <c r="T3718" i="4" s="1"/>
  <c r="P3718" i="4"/>
  <c r="L3718" i="4"/>
  <c r="K3718" i="4"/>
  <c r="V3717" i="4"/>
  <c r="S3717" i="4"/>
  <c r="T3717" i="4" s="1"/>
  <c r="P3717" i="4"/>
  <c r="K3717" i="4"/>
  <c r="M3717" i="4" s="1"/>
  <c r="V3716" i="4"/>
  <c r="S3716" i="4"/>
  <c r="P3716" i="4"/>
  <c r="L3716" i="4"/>
  <c r="K3716" i="4"/>
  <c r="V3715" i="4"/>
  <c r="S3715" i="4"/>
  <c r="P3715" i="4"/>
  <c r="K3715" i="4"/>
  <c r="M3715" i="4" s="1"/>
  <c r="V3714" i="4"/>
  <c r="S3714" i="4"/>
  <c r="P3714" i="4"/>
  <c r="L3714" i="4"/>
  <c r="K3714" i="4"/>
  <c r="V3713" i="4"/>
  <c r="S3713" i="4"/>
  <c r="P3713" i="4"/>
  <c r="K3713" i="4"/>
  <c r="M3713" i="4" s="1"/>
  <c r="V3712" i="4"/>
  <c r="S3712" i="4"/>
  <c r="P3712" i="4"/>
  <c r="K3712" i="4"/>
  <c r="M3712" i="4" s="1"/>
  <c r="V3711" i="4"/>
  <c r="S3711" i="4"/>
  <c r="T3711" i="4" s="1"/>
  <c r="P3711" i="4"/>
  <c r="L3711" i="4"/>
  <c r="K3711" i="4"/>
  <c r="V3710" i="4"/>
  <c r="S3710" i="4"/>
  <c r="T3710" i="4" s="1"/>
  <c r="P3710" i="4"/>
  <c r="L3710" i="4"/>
  <c r="K3710" i="4"/>
  <c r="V3709" i="4"/>
  <c r="S3709" i="4"/>
  <c r="T3709" i="4" s="1"/>
  <c r="P3709" i="4"/>
  <c r="K3709" i="4"/>
  <c r="M3709" i="4" s="1"/>
  <c r="V3708" i="4"/>
  <c r="S3708" i="4"/>
  <c r="T3708" i="4" s="1"/>
  <c r="P3708" i="4"/>
  <c r="K3708" i="4"/>
  <c r="M3708" i="4" s="1"/>
  <c r="V3707" i="4"/>
  <c r="S3707" i="4"/>
  <c r="P3707" i="4"/>
  <c r="K3707" i="4"/>
  <c r="M3707" i="4" s="1"/>
  <c r="V3706" i="4"/>
  <c r="S3706" i="4"/>
  <c r="P3706" i="4"/>
  <c r="K3706" i="4"/>
  <c r="M3706" i="4" s="1"/>
  <c r="V3705" i="4"/>
  <c r="S3705" i="4"/>
  <c r="P3705" i="4"/>
  <c r="K3705" i="4"/>
  <c r="M3705" i="4" s="1"/>
  <c r="V3704" i="4"/>
  <c r="S3704" i="4"/>
  <c r="P3704" i="4"/>
  <c r="K3704" i="4"/>
  <c r="M3704" i="4" s="1"/>
  <c r="V3703" i="4"/>
  <c r="S3703" i="4"/>
  <c r="T3703" i="4" s="1"/>
  <c r="P3703" i="4"/>
  <c r="L3703" i="4"/>
  <c r="K3703" i="4"/>
  <c r="V3702" i="4"/>
  <c r="S3702" i="4"/>
  <c r="T3702" i="4" s="1"/>
  <c r="P3702" i="4"/>
  <c r="L3702" i="4"/>
  <c r="K3702" i="4"/>
  <c r="V3701" i="4"/>
  <c r="S3701" i="4"/>
  <c r="T3701" i="4" s="1"/>
  <c r="P3701" i="4"/>
  <c r="K3701" i="4"/>
  <c r="M3701" i="4" s="1"/>
  <c r="V3700" i="4"/>
  <c r="S3700" i="4"/>
  <c r="T3700" i="4" s="1"/>
  <c r="P3700" i="4"/>
  <c r="K3700" i="4"/>
  <c r="M3700" i="4" s="1"/>
  <c r="V3699" i="4"/>
  <c r="S3699" i="4"/>
  <c r="T3699" i="4" s="1"/>
  <c r="P3699" i="4"/>
  <c r="K3699" i="4"/>
  <c r="M3699" i="4" s="1"/>
  <c r="V3698" i="4"/>
  <c r="S3698" i="4"/>
  <c r="T3698" i="4" s="1"/>
  <c r="P3698" i="4"/>
  <c r="K3698" i="4"/>
  <c r="M3698" i="4" s="1"/>
  <c r="V3697" i="4"/>
  <c r="S3697" i="4"/>
  <c r="T3697" i="4" s="1"/>
  <c r="P3697" i="4"/>
  <c r="K3697" i="4"/>
  <c r="M3697" i="4" s="1"/>
  <c r="V3696" i="4"/>
  <c r="S3696" i="4"/>
  <c r="T3696" i="4" s="1"/>
  <c r="P3696" i="4"/>
  <c r="L3696" i="4"/>
  <c r="K3696" i="4"/>
  <c r="V3695" i="4"/>
  <c r="S3695" i="4"/>
  <c r="T3695" i="4" s="1"/>
  <c r="P3695" i="4"/>
  <c r="K3695" i="4"/>
  <c r="M3695" i="4" s="1"/>
  <c r="V3694" i="4"/>
  <c r="S3694" i="4"/>
  <c r="T3694" i="4" s="1"/>
  <c r="P3694" i="4"/>
  <c r="L3694" i="4"/>
  <c r="K3694" i="4"/>
  <c r="V3693" i="4"/>
  <c r="S3693" i="4"/>
  <c r="T3693" i="4" s="1"/>
  <c r="P3693" i="4"/>
  <c r="L3693" i="4"/>
  <c r="K3693" i="4"/>
  <c r="V3692" i="4"/>
  <c r="S3692" i="4"/>
  <c r="T3692" i="4" s="1"/>
  <c r="P3692" i="4"/>
  <c r="L3692" i="4"/>
  <c r="K3692" i="4"/>
  <c r="V3691" i="4"/>
  <c r="S3691" i="4"/>
  <c r="T3691" i="4" s="1"/>
  <c r="P3691" i="4"/>
  <c r="K3691" i="4"/>
  <c r="M3691" i="4" s="1"/>
  <c r="V3690" i="4"/>
  <c r="S3690" i="4"/>
  <c r="T3690" i="4" s="1"/>
  <c r="P3690" i="4"/>
  <c r="K3690" i="4"/>
  <c r="M3690" i="4" s="1"/>
  <c r="V3689" i="4"/>
  <c r="S3689" i="4"/>
  <c r="T3689" i="4" s="1"/>
  <c r="P3689" i="4"/>
  <c r="K3689" i="4"/>
  <c r="M3689" i="4" s="1"/>
  <c r="V3688" i="4"/>
  <c r="S3688" i="4"/>
  <c r="T3688" i="4" s="1"/>
  <c r="P3688" i="4"/>
  <c r="K3688" i="4"/>
  <c r="M3688" i="4" s="1"/>
  <c r="V3687" i="4"/>
  <c r="S3687" i="4"/>
  <c r="T3687" i="4" s="1"/>
  <c r="P3687" i="4"/>
  <c r="L3687" i="4"/>
  <c r="K3687" i="4"/>
  <c r="V3686" i="4"/>
  <c r="S3686" i="4"/>
  <c r="T3686" i="4" s="1"/>
  <c r="P3686" i="4"/>
  <c r="K3686" i="4"/>
  <c r="M3686" i="4" s="1"/>
  <c r="V3685" i="4"/>
  <c r="S3685" i="4"/>
  <c r="T3685" i="4" s="1"/>
  <c r="P3685" i="4"/>
  <c r="K3685" i="4"/>
  <c r="M3685" i="4" s="1"/>
  <c r="V3684" i="4"/>
  <c r="S3684" i="4"/>
  <c r="P3684" i="4"/>
  <c r="L3684" i="4"/>
  <c r="K3684" i="4"/>
  <c r="V3683" i="4"/>
  <c r="S3683" i="4"/>
  <c r="P3683" i="4"/>
  <c r="K3683" i="4"/>
  <c r="M3683" i="4" s="1"/>
  <c r="V3682" i="4"/>
  <c r="S3682" i="4"/>
  <c r="P3682" i="4"/>
  <c r="L3682" i="4"/>
  <c r="K3682" i="4"/>
  <c r="V3681" i="4"/>
  <c r="S3681" i="4"/>
  <c r="P3681" i="4"/>
  <c r="L3681" i="4"/>
  <c r="K3681" i="4"/>
  <c r="V3680" i="4"/>
  <c r="S3680" i="4"/>
  <c r="P3680" i="4"/>
  <c r="L3680" i="4"/>
  <c r="K3680" i="4"/>
  <c r="V3679" i="4"/>
  <c r="S3679" i="4"/>
  <c r="P3679" i="4"/>
  <c r="L3679" i="4"/>
  <c r="K3679" i="4"/>
  <c r="V3678" i="4"/>
  <c r="S3678" i="4"/>
  <c r="P3678" i="4"/>
  <c r="L3678" i="4"/>
  <c r="K3678" i="4"/>
  <c r="V3677" i="4"/>
  <c r="S3677" i="4"/>
  <c r="P3677" i="4"/>
  <c r="L3677" i="4"/>
  <c r="K3677" i="4"/>
  <c r="V3676" i="4"/>
  <c r="S3676" i="4"/>
  <c r="P3676" i="4"/>
  <c r="L3676" i="4"/>
  <c r="K3676" i="4"/>
  <c r="V3675" i="4"/>
  <c r="S3675" i="4"/>
  <c r="P3675" i="4"/>
  <c r="L3675" i="4"/>
  <c r="K3675" i="4"/>
  <c r="V3674" i="4"/>
  <c r="S3674" i="4"/>
  <c r="P3674" i="4"/>
  <c r="K3674" i="4"/>
  <c r="M3674" i="4" s="1"/>
  <c r="V3673" i="4"/>
  <c r="S3673" i="4"/>
  <c r="T3673" i="4" s="1"/>
  <c r="P3673" i="4"/>
  <c r="K3673" i="4"/>
  <c r="M3673" i="4" s="1"/>
  <c r="V3672" i="4"/>
  <c r="S3672" i="4"/>
  <c r="T3672" i="4" s="1"/>
  <c r="P3672" i="4"/>
  <c r="K3672" i="4"/>
  <c r="M3672" i="4" s="1"/>
  <c r="V3671" i="4"/>
  <c r="S3671" i="4"/>
  <c r="T3671" i="4" s="1"/>
  <c r="P3671" i="4"/>
  <c r="L3671" i="4"/>
  <c r="K3671" i="4"/>
  <c r="V3670" i="4"/>
  <c r="S3670" i="4"/>
  <c r="T3670" i="4" s="1"/>
  <c r="P3670" i="4"/>
  <c r="L3670" i="4"/>
  <c r="K3670" i="4"/>
  <c r="V3669" i="4"/>
  <c r="S3669" i="4"/>
  <c r="T3669" i="4" s="1"/>
  <c r="P3669" i="4"/>
  <c r="L3669" i="4"/>
  <c r="K3669" i="4"/>
  <c r="V3668" i="4"/>
  <c r="S3668" i="4"/>
  <c r="T3668" i="4" s="1"/>
  <c r="P3668" i="4"/>
  <c r="L3668" i="4"/>
  <c r="K3668" i="4"/>
  <c r="V3667" i="4"/>
  <c r="S3667" i="4"/>
  <c r="T3667" i="4" s="1"/>
  <c r="P3667" i="4"/>
  <c r="L3667" i="4"/>
  <c r="K3667" i="4"/>
  <c r="V3666" i="4"/>
  <c r="S3666" i="4"/>
  <c r="T3666" i="4" s="1"/>
  <c r="P3666" i="4"/>
  <c r="K3666" i="4"/>
  <c r="M3666" i="4" s="1"/>
  <c r="V3665" i="4"/>
  <c r="S3665" i="4"/>
  <c r="P3665" i="4"/>
  <c r="K3665" i="4"/>
  <c r="M3665" i="4" s="1"/>
  <c r="V3664" i="4"/>
  <c r="S3664" i="4"/>
  <c r="P3664" i="4"/>
  <c r="K3664" i="4"/>
  <c r="M3664" i="4" s="1"/>
  <c r="V3663" i="4"/>
  <c r="S3663" i="4"/>
  <c r="P3663" i="4"/>
  <c r="K3663" i="4"/>
  <c r="M3663" i="4" s="1"/>
  <c r="V3662" i="4"/>
  <c r="S3662" i="4"/>
  <c r="T3662" i="4" s="1"/>
  <c r="P3662" i="4"/>
  <c r="K3662" i="4"/>
  <c r="M3662" i="4" s="1"/>
  <c r="V3661" i="4"/>
  <c r="S3661" i="4"/>
  <c r="T3661" i="4" s="1"/>
  <c r="P3661" i="4"/>
  <c r="L3661" i="4"/>
  <c r="K3661" i="4"/>
  <c r="V3660" i="4"/>
  <c r="S3660" i="4"/>
  <c r="T3660" i="4" s="1"/>
  <c r="P3660" i="4"/>
  <c r="K3660" i="4"/>
  <c r="M3660" i="4" s="1"/>
  <c r="V3659" i="4"/>
  <c r="S3659" i="4"/>
  <c r="T3659" i="4" s="1"/>
  <c r="P3659" i="4"/>
  <c r="L3659" i="4"/>
  <c r="K3659" i="4"/>
  <c r="V3658" i="4"/>
  <c r="S3658" i="4"/>
  <c r="T3658" i="4" s="1"/>
  <c r="P3658" i="4"/>
  <c r="L3658" i="4"/>
  <c r="K3658" i="4"/>
  <c r="V3657" i="4"/>
  <c r="S3657" i="4"/>
  <c r="P3657" i="4"/>
  <c r="K3657" i="4"/>
  <c r="M3657" i="4" s="1"/>
  <c r="V3656" i="4"/>
  <c r="S3656" i="4"/>
  <c r="P3656" i="4"/>
  <c r="K3656" i="4"/>
  <c r="M3656" i="4" s="1"/>
  <c r="V3655" i="4"/>
  <c r="S3655" i="4"/>
  <c r="P3655" i="4"/>
  <c r="K3655" i="4"/>
  <c r="M3655" i="4" s="1"/>
  <c r="V3654" i="4"/>
  <c r="S3654" i="4"/>
  <c r="P3654" i="4"/>
  <c r="L3654" i="4"/>
  <c r="K3654" i="4"/>
  <c r="V3653" i="4"/>
  <c r="S3653" i="4"/>
  <c r="P3653" i="4"/>
  <c r="L3653" i="4"/>
  <c r="K3653" i="4"/>
  <c r="V3652" i="4"/>
  <c r="S3652" i="4"/>
  <c r="P3652" i="4"/>
  <c r="K3652" i="4"/>
  <c r="M3652" i="4" s="1"/>
  <c r="V3651" i="4"/>
  <c r="S3651" i="4"/>
  <c r="T3651" i="4" s="1"/>
  <c r="P3651" i="4"/>
  <c r="K3651" i="4"/>
  <c r="M3651" i="4" s="1"/>
  <c r="V3650" i="4"/>
  <c r="S3650" i="4"/>
  <c r="T3650" i="4" s="1"/>
  <c r="P3650" i="4"/>
  <c r="L3650" i="4"/>
  <c r="K3650" i="4"/>
  <c r="V3649" i="4"/>
  <c r="S3649" i="4"/>
  <c r="T3649" i="4" s="1"/>
  <c r="P3649" i="4"/>
  <c r="K3649" i="4"/>
  <c r="M3649" i="4" s="1"/>
  <c r="V3648" i="4"/>
  <c r="S3648" i="4"/>
  <c r="T3648" i="4" s="1"/>
  <c r="P3648" i="4"/>
  <c r="K3648" i="4"/>
  <c r="M3648" i="4" s="1"/>
  <c r="V3647" i="4"/>
  <c r="S3647" i="4"/>
  <c r="P3647" i="4"/>
  <c r="K3647" i="4"/>
  <c r="M3647" i="4" s="1"/>
  <c r="V3646" i="4"/>
  <c r="S3646" i="4"/>
  <c r="P3646" i="4"/>
  <c r="K3646" i="4"/>
  <c r="M3646" i="4" s="1"/>
  <c r="V3645" i="4"/>
  <c r="S3645" i="4"/>
  <c r="T3645" i="4" s="1"/>
  <c r="P3645" i="4"/>
  <c r="L3645" i="4"/>
  <c r="K3645" i="4"/>
  <c r="V3644" i="4"/>
  <c r="S3644" i="4"/>
  <c r="P3644" i="4"/>
  <c r="K3644" i="4"/>
  <c r="M3644" i="4" s="1"/>
  <c r="V3643" i="4"/>
  <c r="S3643" i="4"/>
  <c r="T3643" i="4" s="1"/>
  <c r="P3643" i="4"/>
  <c r="K3643" i="4"/>
  <c r="M3643" i="4" s="1"/>
  <c r="V3642" i="4"/>
  <c r="S3642" i="4"/>
  <c r="T3642" i="4" s="1"/>
  <c r="P3642" i="4"/>
  <c r="L3642" i="4"/>
  <c r="K3642" i="4"/>
  <c r="V3641" i="4"/>
  <c r="S3641" i="4"/>
  <c r="P3641" i="4"/>
  <c r="L3641" i="4"/>
  <c r="K3641" i="4"/>
  <c r="V3640" i="4"/>
  <c r="S3640" i="4"/>
  <c r="T3640" i="4" s="1"/>
  <c r="P3640" i="4"/>
  <c r="K3640" i="4"/>
  <c r="M3640" i="4" s="1"/>
  <c r="V3639" i="4"/>
  <c r="S3639" i="4"/>
  <c r="T3639" i="4" s="1"/>
  <c r="P3639" i="4"/>
  <c r="K3639" i="4"/>
  <c r="M3639" i="4" s="1"/>
  <c r="V3638" i="4"/>
  <c r="S3638" i="4"/>
  <c r="T3638" i="4" s="1"/>
  <c r="P3638" i="4"/>
  <c r="K3638" i="4"/>
  <c r="M3638" i="4" s="1"/>
  <c r="V3637" i="4"/>
  <c r="S3637" i="4"/>
  <c r="P3637" i="4"/>
  <c r="L3637" i="4"/>
  <c r="K3637" i="4"/>
  <c r="V3636" i="4"/>
  <c r="S3636" i="4"/>
  <c r="T3636" i="4" s="1"/>
  <c r="P3636" i="4"/>
  <c r="K3636" i="4"/>
  <c r="M3636" i="4" s="1"/>
  <c r="V3635" i="4"/>
  <c r="S3635" i="4"/>
  <c r="P3635" i="4"/>
  <c r="L3635" i="4"/>
  <c r="K3635" i="4"/>
  <c r="V3634" i="4"/>
  <c r="S3634" i="4"/>
  <c r="T3634" i="4" s="1"/>
  <c r="P3634" i="4"/>
  <c r="K3634" i="4"/>
  <c r="M3634" i="4" s="1"/>
  <c r="V3633" i="4"/>
  <c r="S3633" i="4"/>
  <c r="T3633" i="4" s="1"/>
  <c r="P3633" i="4"/>
  <c r="L3633" i="4"/>
  <c r="K3633" i="4"/>
  <c r="V3632" i="4"/>
  <c r="S3632" i="4"/>
  <c r="T3632" i="4" s="1"/>
  <c r="P3632" i="4"/>
  <c r="K3632" i="4"/>
  <c r="M3632" i="4" s="1"/>
  <c r="V3631" i="4"/>
  <c r="S3631" i="4"/>
  <c r="P3631" i="4"/>
  <c r="K3631" i="4"/>
  <c r="M3631" i="4" s="1"/>
  <c r="V3630" i="4"/>
  <c r="S3630" i="4"/>
  <c r="T3630" i="4" s="1"/>
  <c r="P3630" i="4"/>
  <c r="L3630" i="4"/>
  <c r="K3630" i="4"/>
  <c r="V3629" i="4"/>
  <c r="S3629" i="4"/>
  <c r="P3629" i="4"/>
  <c r="K3629" i="4"/>
  <c r="M3629" i="4" s="1"/>
  <c r="V3628" i="4"/>
  <c r="S3628" i="4"/>
  <c r="P3628" i="4"/>
  <c r="K3628" i="4"/>
  <c r="M3628" i="4" s="1"/>
  <c r="V3627" i="4"/>
  <c r="S3627" i="4"/>
  <c r="P3627" i="4"/>
  <c r="L3627" i="4"/>
  <c r="K3627" i="4"/>
  <c r="V3626" i="4"/>
  <c r="S3626" i="4"/>
  <c r="P3626" i="4"/>
  <c r="K3626" i="4"/>
  <c r="M3626" i="4" s="1"/>
  <c r="V3625" i="4"/>
  <c r="S3625" i="4"/>
  <c r="P3625" i="4"/>
  <c r="K3625" i="4"/>
  <c r="M3625" i="4" s="1"/>
  <c r="V3624" i="4"/>
  <c r="S3624" i="4"/>
  <c r="P3624" i="4"/>
  <c r="L3624" i="4"/>
  <c r="K3624" i="4"/>
  <c r="V3623" i="4"/>
  <c r="S3623" i="4"/>
  <c r="P3623" i="4"/>
  <c r="K3623" i="4"/>
  <c r="M3623" i="4" s="1"/>
  <c r="V3622" i="4"/>
  <c r="S3622" i="4"/>
  <c r="P3622" i="4"/>
  <c r="K3622" i="4"/>
  <c r="M3622" i="4" s="1"/>
  <c r="V3621" i="4"/>
  <c r="S3621" i="4"/>
  <c r="T3621" i="4" s="1"/>
  <c r="P3621" i="4"/>
  <c r="K3621" i="4"/>
  <c r="M3621" i="4" s="1"/>
  <c r="V3620" i="4"/>
  <c r="S3620" i="4"/>
  <c r="P3620" i="4"/>
  <c r="K3620" i="4"/>
  <c r="M3620" i="4" s="1"/>
  <c r="V3619" i="4"/>
  <c r="S3619" i="4"/>
  <c r="T3619" i="4" s="1"/>
  <c r="P3619" i="4"/>
  <c r="L3619" i="4"/>
  <c r="K3619" i="4"/>
  <c r="V3618" i="4"/>
  <c r="S3618" i="4"/>
  <c r="T3618" i="4" s="1"/>
  <c r="P3618" i="4"/>
  <c r="K3618" i="4"/>
  <c r="M3618" i="4" s="1"/>
  <c r="V3617" i="4"/>
  <c r="S3617" i="4"/>
  <c r="P3617" i="4"/>
  <c r="L3617" i="4"/>
  <c r="K3617" i="4"/>
  <c r="V3616" i="4"/>
  <c r="S3616" i="4"/>
  <c r="P3616" i="4"/>
  <c r="L3616" i="4"/>
  <c r="K3616" i="4"/>
  <c r="V3615" i="4"/>
  <c r="S3615" i="4"/>
  <c r="P3615" i="4"/>
  <c r="K3615" i="4"/>
  <c r="M3615" i="4" s="1"/>
  <c r="V3614" i="4"/>
  <c r="S3614" i="4"/>
  <c r="P3614" i="4"/>
  <c r="L3614" i="4"/>
  <c r="K3614" i="4"/>
  <c r="V3613" i="4"/>
  <c r="S3613" i="4"/>
  <c r="P3613" i="4"/>
  <c r="K3613" i="4"/>
  <c r="M3613" i="4" s="1"/>
  <c r="V3612" i="4"/>
  <c r="S3612" i="4"/>
  <c r="P3612" i="4"/>
  <c r="K3612" i="4"/>
  <c r="M3612" i="4" s="1"/>
  <c r="V3611" i="4"/>
  <c r="S3611" i="4"/>
  <c r="T3611" i="4" s="1"/>
  <c r="P3611" i="4"/>
  <c r="K3611" i="4"/>
  <c r="M3611" i="4" s="1"/>
  <c r="V3610" i="4"/>
  <c r="S3610" i="4"/>
  <c r="T3610" i="4" s="1"/>
  <c r="P3610" i="4"/>
  <c r="L3610" i="4"/>
  <c r="K3610" i="4"/>
  <c r="V3609" i="4"/>
  <c r="S3609" i="4"/>
  <c r="T3609" i="4" s="1"/>
  <c r="P3609" i="4"/>
  <c r="L3609" i="4"/>
  <c r="K3609" i="4"/>
  <c r="V3608" i="4"/>
  <c r="S3608" i="4"/>
  <c r="T3608" i="4" s="1"/>
  <c r="P3608" i="4"/>
  <c r="L3608" i="4"/>
  <c r="K3608" i="4"/>
  <c r="V3607" i="4"/>
  <c r="S3607" i="4"/>
  <c r="T3607" i="4" s="1"/>
  <c r="P3607" i="4"/>
  <c r="K3607" i="4"/>
  <c r="M3607" i="4" s="1"/>
  <c r="V3606" i="4"/>
  <c r="S3606" i="4"/>
  <c r="T3606" i="4" s="1"/>
  <c r="P3606" i="4"/>
  <c r="L3606" i="4"/>
  <c r="K3606" i="4"/>
  <c r="V3605" i="4"/>
  <c r="S3605" i="4"/>
  <c r="T3605" i="4" s="1"/>
  <c r="P3605" i="4"/>
  <c r="K3605" i="4"/>
  <c r="M3605" i="4" s="1"/>
  <c r="V3604" i="4"/>
  <c r="S3604" i="4"/>
  <c r="P3604" i="4"/>
  <c r="K3604" i="4"/>
  <c r="M3604" i="4" s="1"/>
  <c r="V3603" i="4"/>
  <c r="S3603" i="4"/>
  <c r="T3603" i="4" s="1"/>
  <c r="P3603" i="4"/>
  <c r="K3603" i="4"/>
  <c r="M3603" i="4" s="1"/>
  <c r="V3602" i="4"/>
  <c r="S3602" i="4"/>
  <c r="T3602" i="4" s="1"/>
  <c r="P3602" i="4"/>
  <c r="L3602" i="4"/>
  <c r="K3602" i="4"/>
  <c r="V3601" i="4"/>
  <c r="S3601" i="4"/>
  <c r="T3601" i="4" s="1"/>
  <c r="P3601" i="4"/>
  <c r="K3601" i="4"/>
  <c r="M3601" i="4" s="1"/>
  <c r="V3600" i="4"/>
  <c r="S3600" i="4"/>
  <c r="T3600" i="4" s="1"/>
  <c r="P3600" i="4"/>
  <c r="K3600" i="4"/>
  <c r="M3600" i="4" s="1"/>
  <c r="V3599" i="4"/>
  <c r="S3599" i="4"/>
  <c r="P3599" i="4"/>
  <c r="K3599" i="4"/>
  <c r="M3599" i="4" s="1"/>
  <c r="V3598" i="4"/>
  <c r="S3598" i="4"/>
  <c r="P3598" i="4"/>
  <c r="K3598" i="4"/>
  <c r="M3598" i="4" s="1"/>
  <c r="V3597" i="4"/>
  <c r="S3597" i="4"/>
  <c r="T3597" i="4" s="1"/>
  <c r="P3597" i="4"/>
  <c r="L3597" i="4"/>
  <c r="K3597" i="4"/>
  <c r="V3596" i="4"/>
  <c r="S3596" i="4"/>
  <c r="T3596" i="4" s="1"/>
  <c r="P3596" i="4"/>
  <c r="K3596" i="4"/>
  <c r="M3596" i="4" s="1"/>
  <c r="V3595" i="4"/>
  <c r="S3595" i="4"/>
  <c r="T3595" i="4" s="1"/>
  <c r="P3595" i="4"/>
  <c r="L3595" i="4"/>
  <c r="K3595" i="4"/>
  <c r="V3594" i="4"/>
  <c r="S3594" i="4"/>
  <c r="T3594" i="4" s="1"/>
  <c r="P3594" i="4"/>
  <c r="K3594" i="4"/>
  <c r="M3594" i="4" s="1"/>
  <c r="V3593" i="4"/>
  <c r="S3593" i="4"/>
  <c r="P3593" i="4"/>
  <c r="L3593" i="4"/>
  <c r="K3593" i="4"/>
  <c r="V3592" i="4"/>
  <c r="S3592" i="4"/>
  <c r="P3592" i="4"/>
  <c r="L3592" i="4"/>
  <c r="K3592" i="4"/>
  <c r="V3591" i="4"/>
  <c r="S3591" i="4"/>
  <c r="P3591" i="4"/>
  <c r="K3591" i="4"/>
  <c r="M3591" i="4" s="1"/>
  <c r="V3590" i="4"/>
  <c r="S3590" i="4"/>
  <c r="P3590" i="4"/>
  <c r="K3590" i="4"/>
  <c r="M3590" i="4" s="1"/>
  <c r="V3589" i="4"/>
  <c r="S3589" i="4"/>
  <c r="T3589" i="4" s="1"/>
  <c r="P3589" i="4"/>
  <c r="K3589" i="4"/>
  <c r="M3589" i="4" s="1"/>
  <c r="V3588" i="4"/>
  <c r="S3588" i="4"/>
  <c r="T3588" i="4" s="1"/>
  <c r="P3588" i="4"/>
  <c r="K3588" i="4"/>
  <c r="M3588" i="4" s="1"/>
  <c r="V3587" i="4"/>
  <c r="S3587" i="4"/>
  <c r="P3587" i="4"/>
  <c r="L3587" i="4"/>
  <c r="K3587" i="4"/>
  <c r="V3586" i="4"/>
  <c r="S3586" i="4"/>
  <c r="P3586" i="4"/>
  <c r="K3586" i="4"/>
  <c r="M3586" i="4" s="1"/>
  <c r="V3585" i="4"/>
  <c r="S3585" i="4"/>
  <c r="P3585" i="4"/>
  <c r="K3585" i="4"/>
  <c r="M3585" i="4" s="1"/>
  <c r="V3584" i="4"/>
  <c r="S3584" i="4"/>
  <c r="P3584" i="4"/>
  <c r="L3584" i="4"/>
  <c r="K3584" i="4"/>
  <c r="V3583" i="4"/>
  <c r="S3583" i="4"/>
  <c r="P3583" i="4"/>
  <c r="L3583" i="4"/>
  <c r="K3583" i="4"/>
  <c r="V3582" i="4"/>
  <c r="S3582" i="4"/>
  <c r="P3582" i="4"/>
  <c r="L3582" i="4"/>
  <c r="K3582" i="4"/>
  <c r="V3581" i="4"/>
  <c r="S3581" i="4"/>
  <c r="P3581" i="4"/>
  <c r="L3581" i="4"/>
  <c r="K3581" i="4"/>
  <c r="V3580" i="4"/>
  <c r="S3580" i="4"/>
  <c r="P3580" i="4"/>
  <c r="K3580" i="4"/>
  <c r="M3580" i="4" s="1"/>
  <c r="V3579" i="4"/>
  <c r="S3579" i="4"/>
  <c r="P3579" i="4"/>
  <c r="K3579" i="4"/>
  <c r="M3579" i="4" s="1"/>
  <c r="V3578" i="4"/>
  <c r="S3578" i="4"/>
  <c r="T3578" i="4" s="1"/>
  <c r="P3578" i="4"/>
  <c r="K3578" i="4"/>
  <c r="M3578" i="4" s="1"/>
  <c r="V3577" i="4"/>
  <c r="S3577" i="4"/>
  <c r="T3577" i="4" s="1"/>
  <c r="P3577" i="4"/>
  <c r="L3577" i="4"/>
  <c r="K3577" i="4"/>
  <c r="V3576" i="4"/>
  <c r="S3576" i="4"/>
  <c r="P3576" i="4"/>
  <c r="K3576" i="4"/>
  <c r="M3576" i="4" s="1"/>
  <c r="V3575" i="4"/>
  <c r="S3575" i="4"/>
  <c r="P3575" i="4"/>
  <c r="K3575" i="4"/>
  <c r="M3575" i="4" s="1"/>
  <c r="V3574" i="4"/>
  <c r="S3574" i="4"/>
  <c r="P3574" i="4"/>
  <c r="K3574" i="4"/>
  <c r="M3574" i="4" s="1"/>
  <c r="V3573" i="4"/>
  <c r="S3573" i="4"/>
  <c r="P3573" i="4"/>
  <c r="K3573" i="4"/>
  <c r="M3573" i="4" s="1"/>
  <c r="V3572" i="4"/>
  <c r="S3572" i="4"/>
  <c r="T3572" i="4" s="1"/>
  <c r="P3572" i="4"/>
  <c r="K3572" i="4"/>
  <c r="M3572" i="4" s="1"/>
  <c r="V3571" i="4"/>
  <c r="S3571" i="4"/>
  <c r="T3571" i="4" s="1"/>
  <c r="P3571" i="4"/>
  <c r="K3571" i="4"/>
  <c r="M3571" i="4" s="1"/>
  <c r="V3570" i="4"/>
  <c r="S3570" i="4"/>
  <c r="P3570" i="4"/>
  <c r="K3570" i="4"/>
  <c r="M3570" i="4" s="1"/>
  <c r="V3569" i="4"/>
  <c r="X3569" i="4" s="1"/>
  <c r="Y3569" i="4" s="1"/>
  <c r="S3569" i="4"/>
  <c r="T3569" i="4" s="1"/>
  <c r="P3569" i="4"/>
  <c r="L3569" i="4"/>
  <c r="K3569" i="4"/>
  <c r="V3568" i="4"/>
  <c r="S3568" i="4"/>
  <c r="T3568" i="4" s="1"/>
  <c r="P3568" i="4"/>
  <c r="L3568" i="4"/>
  <c r="K3568" i="4"/>
  <c r="V3567" i="4"/>
  <c r="S3567" i="4"/>
  <c r="T3567" i="4" s="1"/>
  <c r="P3567" i="4"/>
  <c r="L3567" i="4"/>
  <c r="K3567" i="4"/>
  <c r="V3566" i="4"/>
  <c r="S3566" i="4"/>
  <c r="T3566" i="4" s="1"/>
  <c r="P3566" i="4"/>
  <c r="K3566" i="4"/>
  <c r="M3566" i="4" s="1"/>
  <c r="V3565" i="4"/>
  <c r="S3565" i="4"/>
  <c r="P3565" i="4"/>
  <c r="K3565" i="4"/>
  <c r="M3565" i="4" s="1"/>
  <c r="V3564" i="4"/>
  <c r="S3564" i="4"/>
  <c r="P3564" i="4"/>
  <c r="K3564" i="4"/>
  <c r="M3564" i="4" s="1"/>
  <c r="V3563" i="4"/>
  <c r="S3563" i="4"/>
  <c r="P3563" i="4"/>
  <c r="L3563" i="4"/>
  <c r="K3563" i="4"/>
  <c r="V3562" i="4"/>
  <c r="S3562" i="4"/>
  <c r="P3562" i="4"/>
  <c r="K3562" i="4"/>
  <c r="M3562" i="4" s="1"/>
  <c r="V3561" i="4"/>
  <c r="S3561" i="4"/>
  <c r="P3561" i="4"/>
  <c r="K3561" i="4"/>
  <c r="M3561" i="4" s="1"/>
  <c r="V3560" i="4"/>
  <c r="S3560" i="4"/>
  <c r="P3560" i="4"/>
  <c r="L3560" i="4"/>
  <c r="K3560" i="4"/>
  <c r="V3559" i="4"/>
  <c r="S3559" i="4"/>
  <c r="P3559" i="4"/>
  <c r="K3559" i="4"/>
  <c r="M3559" i="4" s="1"/>
  <c r="V3558" i="4"/>
  <c r="S3558" i="4"/>
  <c r="T3558" i="4" s="1"/>
  <c r="P3558" i="4"/>
  <c r="L3558" i="4"/>
  <c r="K3558" i="4"/>
  <c r="V3557" i="4"/>
  <c r="S3557" i="4"/>
  <c r="T3557" i="4" s="1"/>
  <c r="P3557" i="4"/>
  <c r="K3557" i="4"/>
  <c r="M3557" i="4" s="1"/>
  <c r="V3556" i="4"/>
  <c r="S3556" i="4"/>
  <c r="P3556" i="4"/>
  <c r="K3556" i="4"/>
  <c r="M3556" i="4" s="1"/>
  <c r="V3555" i="4"/>
  <c r="S3555" i="4"/>
  <c r="T3555" i="4" s="1"/>
  <c r="P3555" i="4"/>
  <c r="K3555" i="4"/>
  <c r="M3555" i="4" s="1"/>
  <c r="V3554" i="4"/>
  <c r="S3554" i="4"/>
  <c r="T3554" i="4" s="1"/>
  <c r="P3554" i="4"/>
  <c r="L3554" i="4"/>
  <c r="K3554" i="4"/>
  <c r="V3553" i="4"/>
  <c r="S3553" i="4"/>
  <c r="P3553" i="4"/>
  <c r="L3553" i="4"/>
  <c r="K3553" i="4"/>
  <c r="V3552" i="4"/>
  <c r="S3552" i="4"/>
  <c r="P3552" i="4"/>
  <c r="L3552" i="4"/>
  <c r="K3552" i="4"/>
  <c r="V3551" i="4"/>
  <c r="S3551" i="4"/>
  <c r="P3551" i="4"/>
  <c r="K3551" i="4"/>
  <c r="M3551" i="4" s="1"/>
  <c r="V3550" i="4"/>
  <c r="S3550" i="4"/>
  <c r="T3550" i="4" s="1"/>
  <c r="P3550" i="4"/>
  <c r="L3550" i="4"/>
  <c r="K3550" i="4"/>
  <c r="V3549" i="4"/>
  <c r="S3549" i="4"/>
  <c r="T3549" i="4" s="1"/>
  <c r="P3549" i="4"/>
  <c r="K3549" i="4"/>
  <c r="M3549" i="4" s="1"/>
  <c r="V3548" i="4"/>
  <c r="S3548" i="4"/>
  <c r="T3548" i="4" s="1"/>
  <c r="P3548" i="4"/>
  <c r="K3548" i="4"/>
  <c r="M3548" i="4" s="1"/>
  <c r="V3547" i="4"/>
  <c r="S3547" i="4"/>
  <c r="T3547" i="4" s="1"/>
  <c r="P3547" i="4"/>
  <c r="L3547" i="4"/>
  <c r="K3547" i="4"/>
  <c r="V3546" i="4"/>
  <c r="S3546" i="4"/>
  <c r="T3546" i="4" s="1"/>
  <c r="P3546" i="4"/>
  <c r="L3546" i="4"/>
  <c r="K3546" i="4"/>
  <c r="V3545" i="4"/>
  <c r="S3545" i="4"/>
  <c r="T3545" i="4" s="1"/>
  <c r="P3545" i="4"/>
  <c r="L3545" i="4"/>
  <c r="K3545" i="4"/>
  <c r="V3544" i="4"/>
  <c r="S3544" i="4"/>
  <c r="T3544" i="4" s="1"/>
  <c r="P3544" i="4"/>
  <c r="L3544" i="4"/>
  <c r="K3544" i="4"/>
  <c r="V3543" i="4"/>
  <c r="S3543" i="4"/>
  <c r="T3543" i="4" s="1"/>
  <c r="P3543" i="4"/>
  <c r="L3543" i="4"/>
  <c r="K3543" i="4"/>
  <c r="V3542" i="4"/>
  <c r="S3542" i="4"/>
  <c r="T3542" i="4" s="1"/>
  <c r="P3542" i="4"/>
  <c r="L3542" i="4"/>
  <c r="K3542" i="4"/>
  <c r="V3541" i="4"/>
  <c r="S3541" i="4"/>
  <c r="T3541" i="4" s="1"/>
  <c r="P3541" i="4"/>
  <c r="L3541" i="4"/>
  <c r="K3541" i="4"/>
  <c r="V3540" i="4"/>
  <c r="S3540" i="4"/>
  <c r="T3540" i="4" s="1"/>
  <c r="P3540" i="4"/>
  <c r="L3540" i="4"/>
  <c r="K3540" i="4"/>
  <c r="V3539" i="4"/>
  <c r="S3539" i="4"/>
  <c r="T3539" i="4" s="1"/>
  <c r="P3539" i="4"/>
  <c r="L3539" i="4"/>
  <c r="K3539" i="4"/>
  <c r="V3538" i="4"/>
  <c r="S3538" i="4"/>
  <c r="T3538" i="4" s="1"/>
  <c r="P3538" i="4"/>
  <c r="K3538" i="4"/>
  <c r="M3538" i="4" s="1"/>
  <c r="V3537" i="4"/>
  <c r="S3537" i="4"/>
  <c r="T3537" i="4" s="1"/>
  <c r="P3537" i="4"/>
  <c r="L3537" i="4"/>
  <c r="K3537" i="4"/>
  <c r="V3536" i="4"/>
  <c r="S3536" i="4"/>
  <c r="T3536" i="4" s="1"/>
  <c r="P3536" i="4"/>
  <c r="K3536" i="4"/>
  <c r="M3536" i="4" s="1"/>
  <c r="V3535" i="4"/>
  <c r="S3535" i="4"/>
  <c r="T3535" i="4" s="1"/>
  <c r="P3535" i="4"/>
  <c r="K3535" i="4"/>
  <c r="M3535" i="4" s="1"/>
  <c r="V3534" i="4"/>
  <c r="S3534" i="4"/>
  <c r="P3534" i="4"/>
  <c r="K3534" i="4"/>
  <c r="M3534" i="4" s="1"/>
  <c r="V3533" i="4"/>
  <c r="S3533" i="4"/>
  <c r="T3533" i="4" s="1"/>
  <c r="P3533" i="4"/>
  <c r="L3533" i="4"/>
  <c r="K3533" i="4"/>
  <c r="V3532" i="4"/>
  <c r="S3532" i="4"/>
  <c r="T3532" i="4" s="1"/>
  <c r="P3532" i="4"/>
  <c r="K3532" i="4"/>
  <c r="M3532" i="4" s="1"/>
  <c r="V3531" i="4"/>
  <c r="S3531" i="4"/>
  <c r="T3531" i="4" s="1"/>
  <c r="P3531" i="4"/>
  <c r="K3531" i="4"/>
  <c r="M3531" i="4" s="1"/>
  <c r="V3530" i="4"/>
  <c r="S3530" i="4"/>
  <c r="P3530" i="4"/>
  <c r="K3530" i="4"/>
  <c r="M3530" i="4" s="1"/>
  <c r="V3529" i="4"/>
  <c r="S3529" i="4"/>
  <c r="T3529" i="4" s="1"/>
  <c r="P3529" i="4"/>
  <c r="K3529" i="4"/>
  <c r="M3529" i="4" s="1"/>
  <c r="V3528" i="4"/>
  <c r="S3528" i="4"/>
  <c r="P3528" i="4"/>
  <c r="L3528" i="4"/>
  <c r="K3528" i="4"/>
  <c r="V3527" i="4"/>
  <c r="S3527" i="4"/>
  <c r="P3527" i="4"/>
  <c r="K3527" i="4"/>
  <c r="M3527" i="4" s="1"/>
  <c r="V3526" i="4"/>
  <c r="S3526" i="4"/>
  <c r="T3526" i="4" s="1"/>
  <c r="P3526" i="4"/>
  <c r="K3526" i="4"/>
  <c r="M3526" i="4" s="1"/>
  <c r="V3525" i="4"/>
  <c r="S3525" i="4"/>
  <c r="T3525" i="4" s="1"/>
  <c r="P3525" i="4"/>
  <c r="K3525" i="4"/>
  <c r="M3525" i="4" s="1"/>
  <c r="V3524" i="4"/>
  <c r="S3524" i="4"/>
  <c r="P3524" i="4"/>
  <c r="K3524" i="4"/>
  <c r="M3524" i="4" s="1"/>
  <c r="V3523" i="4"/>
  <c r="S3523" i="4"/>
  <c r="P3523" i="4"/>
  <c r="K3523" i="4"/>
  <c r="M3523" i="4" s="1"/>
  <c r="V3522" i="4"/>
  <c r="S3522" i="4"/>
  <c r="P3522" i="4"/>
  <c r="K3522" i="4"/>
  <c r="M3522" i="4" s="1"/>
  <c r="V3521" i="4"/>
  <c r="S3521" i="4"/>
  <c r="P3521" i="4"/>
  <c r="L3521" i="4"/>
  <c r="K3521" i="4"/>
  <c r="V3520" i="4"/>
  <c r="S3520" i="4"/>
  <c r="P3520" i="4"/>
  <c r="K3520" i="4"/>
  <c r="M3520" i="4" s="1"/>
  <c r="V3519" i="4"/>
  <c r="S3519" i="4"/>
  <c r="T3519" i="4" s="1"/>
  <c r="P3519" i="4"/>
  <c r="K3519" i="4"/>
  <c r="M3519" i="4" s="1"/>
  <c r="V3518" i="4"/>
  <c r="S3518" i="4"/>
  <c r="P3518" i="4"/>
  <c r="K3518" i="4"/>
  <c r="M3518" i="4" s="1"/>
  <c r="V3517" i="4"/>
  <c r="S3517" i="4"/>
  <c r="P3517" i="4"/>
  <c r="K3517" i="4"/>
  <c r="M3517" i="4" s="1"/>
  <c r="V3516" i="4"/>
  <c r="S3516" i="4"/>
  <c r="P3516" i="4"/>
  <c r="K3516" i="4"/>
  <c r="M3516" i="4" s="1"/>
  <c r="V3515" i="4"/>
  <c r="S3515" i="4"/>
  <c r="T3515" i="4" s="1"/>
  <c r="P3515" i="4"/>
  <c r="K3515" i="4"/>
  <c r="M3515" i="4" s="1"/>
  <c r="V3514" i="4"/>
  <c r="S3514" i="4"/>
  <c r="T3514" i="4" s="1"/>
  <c r="P3514" i="4"/>
  <c r="K3514" i="4"/>
  <c r="M3514" i="4" s="1"/>
  <c r="V3513" i="4"/>
  <c r="S3513" i="4"/>
  <c r="T3513" i="4" s="1"/>
  <c r="P3513" i="4"/>
  <c r="L3513" i="4"/>
  <c r="K3513" i="4"/>
  <c r="V3512" i="4"/>
  <c r="S3512" i="4"/>
  <c r="T3512" i="4" s="1"/>
  <c r="P3512" i="4"/>
  <c r="K3512" i="4"/>
  <c r="M3512" i="4" s="1"/>
  <c r="V3511" i="4"/>
  <c r="S3511" i="4"/>
  <c r="P3511" i="4"/>
  <c r="K3511" i="4"/>
  <c r="M3511" i="4" s="1"/>
  <c r="V3510" i="4"/>
  <c r="S3510" i="4"/>
  <c r="T3510" i="4" s="1"/>
  <c r="P3510" i="4"/>
  <c r="K3510" i="4"/>
  <c r="M3510" i="4" s="1"/>
  <c r="V3509" i="4"/>
  <c r="S3509" i="4"/>
  <c r="T3509" i="4" s="1"/>
  <c r="P3509" i="4"/>
  <c r="L3509" i="4"/>
  <c r="K3509" i="4"/>
  <c r="V3508" i="4"/>
  <c r="S3508" i="4"/>
  <c r="T3508" i="4" s="1"/>
  <c r="P3508" i="4"/>
  <c r="L3508" i="4"/>
  <c r="K3508" i="4"/>
  <c r="V3507" i="4"/>
  <c r="S3507" i="4"/>
  <c r="T3507" i="4" s="1"/>
  <c r="P3507" i="4"/>
  <c r="K3507" i="4"/>
  <c r="M3507" i="4" s="1"/>
  <c r="V3506" i="4"/>
  <c r="S3506" i="4"/>
  <c r="P3506" i="4"/>
  <c r="K3506" i="4"/>
  <c r="M3506" i="4" s="1"/>
  <c r="V3505" i="4"/>
  <c r="S3505" i="4"/>
  <c r="P3505" i="4"/>
  <c r="L3505" i="4"/>
  <c r="K3505" i="4"/>
  <c r="V3504" i="4"/>
  <c r="S3504" i="4"/>
  <c r="P3504" i="4"/>
  <c r="K3504" i="4"/>
  <c r="M3504" i="4" s="1"/>
  <c r="V3503" i="4"/>
  <c r="S3503" i="4"/>
  <c r="P3503" i="4"/>
  <c r="L3503" i="4"/>
  <c r="K3503" i="4"/>
  <c r="V3502" i="4"/>
  <c r="S3502" i="4"/>
  <c r="P3502" i="4"/>
  <c r="L3502" i="4"/>
  <c r="K3502" i="4"/>
  <c r="V3501" i="4"/>
  <c r="S3501" i="4"/>
  <c r="P3501" i="4"/>
  <c r="K3501" i="4"/>
  <c r="M3501" i="4" s="1"/>
  <c r="V3500" i="4"/>
  <c r="S3500" i="4"/>
  <c r="P3500" i="4"/>
  <c r="L3500" i="4"/>
  <c r="K3500" i="4"/>
  <c r="V3499" i="4"/>
  <c r="S3499" i="4"/>
  <c r="P3499" i="4"/>
  <c r="L3499" i="4"/>
  <c r="K3499" i="4"/>
  <c r="V3498" i="4"/>
  <c r="S3498" i="4"/>
  <c r="P3498" i="4"/>
  <c r="L3498" i="4"/>
  <c r="K3498" i="4"/>
  <c r="V3497" i="4"/>
  <c r="S3497" i="4"/>
  <c r="P3497" i="4"/>
  <c r="K3497" i="4"/>
  <c r="M3497" i="4" s="1"/>
  <c r="V3496" i="4"/>
  <c r="S3496" i="4"/>
  <c r="T3496" i="4" s="1"/>
  <c r="P3496" i="4"/>
  <c r="K3496" i="4"/>
  <c r="M3496" i="4" s="1"/>
  <c r="V3495" i="4"/>
  <c r="S3495" i="4"/>
  <c r="P3495" i="4"/>
  <c r="K3495" i="4"/>
  <c r="M3495" i="4" s="1"/>
  <c r="V3494" i="4"/>
  <c r="S3494" i="4"/>
  <c r="P3494" i="4"/>
  <c r="K3494" i="4"/>
  <c r="M3494" i="4" s="1"/>
  <c r="V3493" i="4"/>
  <c r="S3493" i="4"/>
  <c r="P3493" i="4"/>
  <c r="K3493" i="4"/>
  <c r="M3493" i="4" s="1"/>
  <c r="V3492" i="4"/>
  <c r="S3492" i="4"/>
  <c r="P3492" i="4"/>
  <c r="L3492" i="4"/>
  <c r="K3492" i="4"/>
  <c r="V3491" i="4"/>
  <c r="S3491" i="4"/>
  <c r="T3491" i="4" s="1"/>
  <c r="P3491" i="4"/>
  <c r="K3491" i="4"/>
  <c r="M3491" i="4" s="1"/>
  <c r="V3490" i="4"/>
  <c r="S3490" i="4"/>
  <c r="P3490" i="4"/>
  <c r="K3490" i="4"/>
  <c r="M3490" i="4" s="1"/>
  <c r="V3489" i="4"/>
  <c r="S3489" i="4"/>
  <c r="P3489" i="4"/>
  <c r="L3489" i="4"/>
  <c r="K3489" i="4"/>
  <c r="V3488" i="4"/>
  <c r="S3488" i="4"/>
  <c r="P3488" i="4"/>
  <c r="L3488" i="4"/>
  <c r="K3488" i="4"/>
  <c r="V3487" i="4"/>
  <c r="S3487" i="4"/>
  <c r="T3487" i="4" s="1"/>
  <c r="P3487" i="4"/>
  <c r="L3487" i="4"/>
  <c r="K3487" i="4"/>
  <c r="V3486" i="4"/>
  <c r="S3486" i="4"/>
  <c r="T3486" i="4" s="1"/>
  <c r="P3486" i="4"/>
  <c r="K3486" i="4"/>
  <c r="M3486" i="4" s="1"/>
  <c r="V3485" i="4"/>
  <c r="S3485" i="4"/>
  <c r="P3485" i="4"/>
  <c r="L3485" i="4"/>
  <c r="K3485" i="4"/>
  <c r="V3484" i="4"/>
  <c r="S3484" i="4"/>
  <c r="P3484" i="4"/>
  <c r="K3484" i="4"/>
  <c r="M3484" i="4" s="1"/>
  <c r="V3483" i="4"/>
  <c r="S3483" i="4"/>
  <c r="P3483" i="4"/>
  <c r="K3483" i="4"/>
  <c r="M3483" i="4" s="1"/>
  <c r="V3482" i="4"/>
  <c r="S3482" i="4"/>
  <c r="P3482" i="4"/>
  <c r="K3482" i="4"/>
  <c r="M3482" i="4" s="1"/>
  <c r="V3481" i="4"/>
  <c r="S3481" i="4"/>
  <c r="T3481" i="4" s="1"/>
  <c r="P3481" i="4"/>
  <c r="K3481" i="4"/>
  <c r="M3481" i="4" s="1"/>
  <c r="V3480" i="4"/>
  <c r="S3480" i="4"/>
  <c r="T3480" i="4" s="1"/>
  <c r="P3480" i="4"/>
  <c r="L3480" i="4"/>
  <c r="K3480" i="4"/>
  <c r="V3479" i="4"/>
  <c r="S3479" i="4"/>
  <c r="T3479" i="4" s="1"/>
  <c r="P3479" i="4"/>
  <c r="L3479" i="4"/>
  <c r="K3479" i="4"/>
  <c r="V3478" i="4"/>
  <c r="S3478" i="4"/>
  <c r="T3478" i="4" s="1"/>
  <c r="P3478" i="4"/>
  <c r="L3478" i="4"/>
  <c r="K3478" i="4"/>
  <c r="V3477" i="4"/>
  <c r="S3477" i="4"/>
  <c r="T3477" i="4" s="1"/>
  <c r="P3477" i="4"/>
  <c r="L3477" i="4"/>
  <c r="K3477" i="4"/>
  <c r="V3476" i="4"/>
  <c r="S3476" i="4"/>
  <c r="T3476" i="4" s="1"/>
  <c r="P3476" i="4"/>
  <c r="K3476" i="4"/>
  <c r="M3476" i="4" s="1"/>
  <c r="V3475" i="4"/>
  <c r="S3475" i="4"/>
  <c r="P3475" i="4"/>
  <c r="L3475" i="4"/>
  <c r="K3475" i="4"/>
  <c r="V3474" i="4"/>
  <c r="S3474" i="4"/>
  <c r="P3474" i="4"/>
  <c r="L3474" i="4"/>
  <c r="K3474" i="4"/>
  <c r="V3473" i="4"/>
  <c r="S3473" i="4"/>
  <c r="P3473" i="4"/>
  <c r="K3473" i="4"/>
  <c r="M3473" i="4" s="1"/>
  <c r="V3472" i="4"/>
  <c r="S3472" i="4"/>
  <c r="P3472" i="4"/>
  <c r="L3472" i="4"/>
  <c r="K3472" i="4"/>
  <c r="V3471" i="4"/>
  <c r="S3471" i="4"/>
  <c r="P3471" i="4"/>
  <c r="L3471" i="4"/>
  <c r="K3471" i="4"/>
  <c r="V3470" i="4"/>
  <c r="X3470" i="4" s="1"/>
  <c r="Y3470" i="4" s="1"/>
  <c r="S3470" i="4"/>
  <c r="P3470" i="4"/>
  <c r="L3470" i="4"/>
  <c r="K3470" i="4"/>
  <c r="V3469" i="4"/>
  <c r="S3469" i="4"/>
  <c r="P3469" i="4"/>
  <c r="K3469" i="4"/>
  <c r="M3469" i="4" s="1"/>
  <c r="V3468" i="4"/>
  <c r="S3468" i="4"/>
  <c r="P3468" i="4"/>
  <c r="L3468" i="4"/>
  <c r="K3468" i="4"/>
  <c r="V3467" i="4"/>
  <c r="S3467" i="4"/>
  <c r="P3467" i="4"/>
  <c r="L3467" i="4"/>
  <c r="K3467" i="4"/>
  <c r="V3466" i="4"/>
  <c r="S3466" i="4"/>
  <c r="P3466" i="4"/>
  <c r="L3466" i="4"/>
  <c r="K3466" i="4"/>
  <c r="V3465" i="4"/>
  <c r="S3465" i="4"/>
  <c r="P3465" i="4"/>
  <c r="L3465" i="4"/>
  <c r="K3465" i="4"/>
  <c r="V3464" i="4"/>
  <c r="S3464" i="4"/>
  <c r="P3464" i="4"/>
  <c r="K3464" i="4"/>
  <c r="M3464" i="4" s="1"/>
  <c r="V3463" i="4"/>
  <c r="S3463" i="4"/>
  <c r="T3463" i="4" s="1"/>
  <c r="P3463" i="4"/>
  <c r="L3463" i="4"/>
  <c r="K3463" i="4"/>
  <c r="V3462" i="4"/>
  <c r="S3462" i="4"/>
  <c r="T3462" i="4" s="1"/>
  <c r="P3462" i="4"/>
  <c r="L3462" i="4"/>
  <c r="K3462" i="4"/>
  <c r="V3461" i="4"/>
  <c r="S3461" i="4"/>
  <c r="T3461" i="4" s="1"/>
  <c r="P3461" i="4"/>
  <c r="K3461" i="4"/>
  <c r="M3461" i="4" s="1"/>
  <c r="V3460" i="4"/>
  <c r="S3460" i="4"/>
  <c r="T3460" i="4" s="1"/>
  <c r="P3460" i="4"/>
  <c r="K3460" i="4"/>
  <c r="M3460" i="4" s="1"/>
  <c r="V3459" i="4"/>
  <c r="S3459" i="4"/>
  <c r="T3459" i="4" s="1"/>
  <c r="P3459" i="4"/>
  <c r="L3459" i="4"/>
  <c r="K3459" i="4"/>
  <c r="V3458" i="4"/>
  <c r="S3458" i="4"/>
  <c r="T3458" i="4" s="1"/>
  <c r="P3458" i="4"/>
  <c r="L3458" i="4"/>
  <c r="K3458" i="4"/>
  <c r="V3457" i="4"/>
  <c r="S3457" i="4"/>
  <c r="T3457" i="4" s="1"/>
  <c r="P3457" i="4"/>
  <c r="L3457" i="4"/>
  <c r="K3457" i="4"/>
  <c r="V3456" i="4"/>
  <c r="S3456" i="4"/>
  <c r="T3456" i="4" s="1"/>
  <c r="P3456" i="4"/>
  <c r="L3456" i="4"/>
  <c r="K3456" i="4"/>
  <c r="V3455" i="4"/>
  <c r="S3455" i="4"/>
  <c r="P3455" i="4"/>
  <c r="K3455" i="4"/>
  <c r="M3455" i="4" s="1"/>
  <c r="V3454" i="4"/>
  <c r="S3454" i="4"/>
  <c r="P3454" i="4"/>
  <c r="K3454" i="4"/>
  <c r="M3454" i="4" s="1"/>
  <c r="V3453" i="4"/>
  <c r="S3453" i="4"/>
  <c r="T3453" i="4" s="1"/>
  <c r="P3453" i="4"/>
  <c r="K3453" i="4"/>
  <c r="M3453" i="4" s="1"/>
  <c r="V3452" i="4"/>
  <c r="S3452" i="4"/>
  <c r="T3452" i="4" s="1"/>
  <c r="P3452" i="4"/>
  <c r="K3452" i="4"/>
  <c r="M3452" i="4" s="1"/>
  <c r="V3451" i="4"/>
  <c r="S3451" i="4"/>
  <c r="P3451" i="4"/>
  <c r="K3451" i="4"/>
  <c r="M3451" i="4" s="1"/>
  <c r="V3450" i="4"/>
  <c r="S3450" i="4"/>
  <c r="P3450" i="4"/>
  <c r="K3450" i="4"/>
  <c r="M3450" i="4" s="1"/>
  <c r="V3449" i="4"/>
  <c r="S3449" i="4"/>
  <c r="P3449" i="4"/>
  <c r="K3449" i="4"/>
  <c r="M3449" i="4" s="1"/>
  <c r="V3448" i="4"/>
  <c r="S3448" i="4"/>
  <c r="T3448" i="4" s="1"/>
  <c r="P3448" i="4"/>
  <c r="L3448" i="4"/>
  <c r="K3448" i="4"/>
  <c r="V3447" i="4"/>
  <c r="S3447" i="4"/>
  <c r="T3447" i="4" s="1"/>
  <c r="P3447" i="4"/>
  <c r="L3447" i="4"/>
  <c r="K3447" i="4"/>
  <c r="V3446" i="4"/>
  <c r="S3446" i="4"/>
  <c r="T3446" i="4" s="1"/>
  <c r="P3446" i="4"/>
  <c r="L3446" i="4"/>
  <c r="K3446" i="4"/>
  <c r="V3445" i="4"/>
  <c r="S3445" i="4"/>
  <c r="T3445" i="4" s="1"/>
  <c r="P3445" i="4"/>
  <c r="K3445" i="4"/>
  <c r="M3445" i="4" s="1"/>
  <c r="V3444" i="4"/>
  <c r="S3444" i="4"/>
  <c r="T3444" i="4" s="1"/>
  <c r="P3444" i="4"/>
  <c r="L3444" i="4"/>
  <c r="K3444" i="4"/>
  <c r="V3443" i="4"/>
  <c r="S3443" i="4"/>
  <c r="T3443" i="4" s="1"/>
  <c r="P3443" i="4"/>
  <c r="L3443" i="4"/>
  <c r="K3443" i="4"/>
  <c r="V3442" i="4"/>
  <c r="S3442" i="4"/>
  <c r="T3442" i="4" s="1"/>
  <c r="P3442" i="4"/>
  <c r="K3442" i="4"/>
  <c r="M3442" i="4" s="1"/>
  <c r="V3441" i="4"/>
  <c r="S3441" i="4"/>
  <c r="P3441" i="4"/>
  <c r="K3441" i="4"/>
  <c r="M3441" i="4" s="1"/>
  <c r="V3440" i="4"/>
  <c r="S3440" i="4"/>
  <c r="T3440" i="4" s="1"/>
  <c r="P3440" i="4"/>
  <c r="K3440" i="4"/>
  <c r="M3440" i="4" s="1"/>
  <c r="V3439" i="4"/>
  <c r="S3439" i="4"/>
  <c r="P3439" i="4"/>
  <c r="K3439" i="4"/>
  <c r="M3439" i="4" s="1"/>
  <c r="V3438" i="4"/>
  <c r="S3438" i="4"/>
  <c r="T3438" i="4" s="1"/>
  <c r="P3438" i="4"/>
  <c r="L3438" i="4"/>
  <c r="K3438" i="4"/>
  <c r="V3437" i="4"/>
  <c r="S3437" i="4"/>
  <c r="T3437" i="4" s="1"/>
  <c r="P3437" i="4"/>
  <c r="L3437" i="4"/>
  <c r="K3437" i="4"/>
  <c r="V3436" i="4"/>
  <c r="S3436" i="4"/>
  <c r="T3436" i="4" s="1"/>
  <c r="P3436" i="4"/>
  <c r="K3436" i="4"/>
  <c r="M3436" i="4" s="1"/>
  <c r="V3435" i="4"/>
  <c r="S3435" i="4"/>
  <c r="T3435" i="4" s="1"/>
  <c r="P3435" i="4"/>
  <c r="L3435" i="4"/>
  <c r="K3435" i="4"/>
  <c r="V3434" i="4"/>
  <c r="S3434" i="4"/>
  <c r="P3434" i="4"/>
  <c r="L3434" i="4"/>
  <c r="K3434" i="4"/>
  <c r="V3433" i="4"/>
  <c r="S3433" i="4"/>
  <c r="T3433" i="4" s="1"/>
  <c r="P3433" i="4"/>
  <c r="L3433" i="4"/>
  <c r="K3433" i="4"/>
  <c r="V3432" i="4"/>
  <c r="S3432" i="4"/>
  <c r="P3432" i="4"/>
  <c r="L3432" i="4"/>
  <c r="K3432" i="4"/>
  <c r="V3431" i="4"/>
  <c r="S3431" i="4"/>
  <c r="P3431" i="4"/>
  <c r="K3431" i="4"/>
  <c r="M3431" i="4" s="1"/>
  <c r="V3430" i="4"/>
  <c r="S3430" i="4"/>
  <c r="P3430" i="4"/>
  <c r="L3430" i="4"/>
  <c r="K3430" i="4"/>
  <c r="V3429" i="4"/>
  <c r="S3429" i="4"/>
  <c r="T3429" i="4" s="1"/>
  <c r="P3429" i="4"/>
  <c r="L3429" i="4"/>
  <c r="K3429" i="4"/>
  <c r="V3428" i="4"/>
  <c r="S3428" i="4"/>
  <c r="T3428" i="4" s="1"/>
  <c r="P3428" i="4"/>
  <c r="L3428" i="4"/>
  <c r="K3428" i="4"/>
  <c r="V3427" i="4"/>
  <c r="S3427" i="4"/>
  <c r="T3427" i="4" s="1"/>
  <c r="P3427" i="4"/>
  <c r="L3427" i="4"/>
  <c r="K3427" i="4"/>
  <c r="V3426" i="4"/>
  <c r="S3426" i="4"/>
  <c r="T3426" i="4" s="1"/>
  <c r="P3426" i="4"/>
  <c r="K3426" i="4"/>
  <c r="M3426" i="4" s="1"/>
  <c r="V3425" i="4"/>
  <c r="S3425" i="4"/>
  <c r="T3425" i="4" s="1"/>
  <c r="P3425" i="4"/>
  <c r="L3425" i="4"/>
  <c r="K3425" i="4"/>
  <c r="V3424" i="4"/>
  <c r="S3424" i="4"/>
  <c r="T3424" i="4" s="1"/>
  <c r="P3424" i="4"/>
  <c r="L3424" i="4"/>
  <c r="K3424" i="4"/>
  <c r="V3423" i="4"/>
  <c r="S3423" i="4"/>
  <c r="T3423" i="4" s="1"/>
  <c r="P3423" i="4"/>
  <c r="L3423" i="4"/>
  <c r="K3423" i="4"/>
  <c r="V3422" i="4"/>
  <c r="S3422" i="4"/>
  <c r="T3422" i="4" s="1"/>
  <c r="P3422" i="4"/>
  <c r="K3422" i="4"/>
  <c r="M3422" i="4" s="1"/>
  <c r="V3421" i="4"/>
  <c r="S3421" i="4"/>
  <c r="T3421" i="4" s="1"/>
  <c r="P3421" i="4"/>
  <c r="L3421" i="4"/>
  <c r="K3421" i="4"/>
  <c r="V3420" i="4"/>
  <c r="S3420" i="4"/>
  <c r="T3420" i="4" s="1"/>
  <c r="P3420" i="4"/>
  <c r="L3420" i="4"/>
  <c r="K3420" i="4"/>
  <c r="V3419" i="4"/>
  <c r="S3419" i="4"/>
  <c r="T3419" i="4" s="1"/>
  <c r="P3419" i="4"/>
  <c r="L3419" i="4"/>
  <c r="K3419" i="4"/>
  <c r="V3418" i="4"/>
  <c r="S3418" i="4"/>
  <c r="T3418" i="4" s="1"/>
  <c r="P3418" i="4"/>
  <c r="L3418" i="4"/>
  <c r="K3418" i="4"/>
  <c r="V3417" i="4"/>
  <c r="S3417" i="4"/>
  <c r="T3417" i="4" s="1"/>
  <c r="P3417" i="4"/>
  <c r="L3417" i="4"/>
  <c r="K3417" i="4"/>
  <c r="V3416" i="4"/>
  <c r="S3416" i="4"/>
  <c r="T3416" i="4" s="1"/>
  <c r="P3416" i="4"/>
  <c r="L3416" i="4"/>
  <c r="K3416" i="4"/>
  <c r="V3415" i="4"/>
  <c r="S3415" i="4"/>
  <c r="T3415" i="4" s="1"/>
  <c r="P3415" i="4"/>
  <c r="L3415" i="4"/>
  <c r="K3415" i="4"/>
  <c r="V3414" i="4"/>
  <c r="S3414" i="4"/>
  <c r="T3414" i="4" s="1"/>
  <c r="P3414" i="4"/>
  <c r="L3414" i="4"/>
  <c r="K3414" i="4"/>
  <c r="V3413" i="4"/>
  <c r="S3413" i="4"/>
  <c r="P3413" i="4"/>
  <c r="K3413" i="4"/>
  <c r="M3413" i="4" s="1"/>
  <c r="V3412" i="4"/>
  <c r="S3412" i="4"/>
  <c r="P3412" i="4"/>
  <c r="K3412" i="4"/>
  <c r="M3412" i="4" s="1"/>
  <c r="V3411" i="4"/>
  <c r="S3411" i="4"/>
  <c r="T3411" i="4" s="1"/>
  <c r="P3411" i="4"/>
  <c r="L3411" i="4"/>
  <c r="K3411" i="4"/>
  <c r="V3410" i="4"/>
  <c r="S3410" i="4"/>
  <c r="T3410" i="4" s="1"/>
  <c r="P3410" i="4"/>
  <c r="L3410" i="4"/>
  <c r="K3410" i="4"/>
  <c r="V3409" i="4"/>
  <c r="S3409" i="4"/>
  <c r="T3409" i="4" s="1"/>
  <c r="P3409" i="4"/>
  <c r="K3409" i="4"/>
  <c r="M3409" i="4" s="1"/>
  <c r="V3408" i="4"/>
  <c r="S3408" i="4"/>
  <c r="P3408" i="4"/>
  <c r="L3408" i="4"/>
  <c r="K3408" i="4"/>
  <c r="V3407" i="4"/>
  <c r="S3407" i="4"/>
  <c r="P3407" i="4"/>
  <c r="K3407" i="4"/>
  <c r="M3407" i="4" s="1"/>
  <c r="V3406" i="4"/>
  <c r="S3406" i="4"/>
  <c r="P3406" i="4"/>
  <c r="L3406" i="4"/>
  <c r="K3406" i="4"/>
  <c r="V3405" i="4"/>
  <c r="S3405" i="4"/>
  <c r="P3405" i="4"/>
  <c r="L3405" i="4"/>
  <c r="K3405" i="4"/>
  <c r="V3404" i="4"/>
  <c r="S3404" i="4"/>
  <c r="P3404" i="4"/>
  <c r="K3404" i="4"/>
  <c r="M3404" i="4" s="1"/>
  <c r="V3403" i="4"/>
  <c r="S3403" i="4"/>
  <c r="T3403" i="4" s="1"/>
  <c r="P3403" i="4"/>
  <c r="L3403" i="4"/>
  <c r="K3403" i="4"/>
  <c r="V3402" i="4"/>
  <c r="S3402" i="4"/>
  <c r="T3402" i="4" s="1"/>
  <c r="P3402" i="4"/>
  <c r="L3402" i="4"/>
  <c r="K3402" i="4"/>
  <c r="V3401" i="4"/>
  <c r="S3401" i="4"/>
  <c r="T3401" i="4" s="1"/>
  <c r="P3401" i="4"/>
  <c r="L3401" i="4"/>
  <c r="K3401" i="4"/>
  <c r="V3400" i="4"/>
  <c r="S3400" i="4"/>
  <c r="T3400" i="4" s="1"/>
  <c r="P3400" i="4"/>
  <c r="L3400" i="4"/>
  <c r="K3400" i="4"/>
  <c r="V3399" i="4"/>
  <c r="X3399" i="4" s="1"/>
  <c r="Y3399" i="4" s="1"/>
  <c r="S3399" i="4"/>
  <c r="T3399" i="4" s="1"/>
  <c r="P3399" i="4"/>
  <c r="L3399" i="4"/>
  <c r="K3399" i="4"/>
  <c r="V3398" i="4"/>
  <c r="S3398" i="4"/>
  <c r="P3398" i="4"/>
  <c r="L3398" i="4"/>
  <c r="K3398" i="4"/>
  <c r="V3397" i="4"/>
  <c r="S3397" i="4"/>
  <c r="P3397" i="4"/>
  <c r="L3397" i="4"/>
  <c r="K3397" i="4"/>
  <c r="V3396" i="4"/>
  <c r="S3396" i="4"/>
  <c r="T3396" i="4" s="1"/>
  <c r="P3396" i="4"/>
  <c r="L3396" i="4"/>
  <c r="K3396" i="4"/>
  <c r="V3395" i="4"/>
  <c r="S3395" i="4"/>
  <c r="T3395" i="4" s="1"/>
  <c r="P3395" i="4"/>
  <c r="L3395" i="4"/>
  <c r="K3395" i="4"/>
  <c r="V3394" i="4"/>
  <c r="S3394" i="4"/>
  <c r="T3394" i="4" s="1"/>
  <c r="P3394" i="4"/>
  <c r="L3394" i="4"/>
  <c r="K3394" i="4"/>
  <c r="V3393" i="4"/>
  <c r="S3393" i="4"/>
  <c r="T3393" i="4" s="1"/>
  <c r="P3393" i="4"/>
  <c r="L3393" i="4"/>
  <c r="K3393" i="4"/>
  <c r="V3392" i="4"/>
  <c r="S3392" i="4"/>
  <c r="T3392" i="4" s="1"/>
  <c r="P3392" i="4"/>
  <c r="L3392" i="4"/>
  <c r="K3392" i="4"/>
  <c r="V3391" i="4"/>
  <c r="S3391" i="4"/>
  <c r="P3391" i="4"/>
  <c r="K3391" i="4"/>
  <c r="M3391" i="4" s="1"/>
  <c r="V3390" i="4"/>
  <c r="S3390" i="4"/>
  <c r="T3390" i="4" s="1"/>
  <c r="P3390" i="4"/>
  <c r="L3390" i="4"/>
  <c r="K3390" i="4"/>
  <c r="V3389" i="4"/>
  <c r="S3389" i="4"/>
  <c r="P3389" i="4"/>
  <c r="L3389" i="4"/>
  <c r="K3389" i="4"/>
  <c r="V3388" i="4"/>
  <c r="S3388" i="4"/>
  <c r="T3388" i="4" s="1"/>
  <c r="P3388" i="4"/>
  <c r="L3388" i="4"/>
  <c r="K3388" i="4"/>
  <c r="V3387" i="4"/>
  <c r="S3387" i="4"/>
  <c r="T3387" i="4" s="1"/>
  <c r="P3387" i="4"/>
  <c r="L3387" i="4"/>
  <c r="K3387" i="4"/>
  <c r="V3386" i="4"/>
  <c r="S3386" i="4"/>
  <c r="T3386" i="4" s="1"/>
  <c r="P3386" i="4"/>
  <c r="L3386" i="4"/>
  <c r="K3386" i="4"/>
  <c r="V3385" i="4"/>
  <c r="S3385" i="4"/>
  <c r="T3385" i="4" s="1"/>
  <c r="P3385" i="4"/>
  <c r="L3385" i="4"/>
  <c r="K3385" i="4"/>
  <c r="V3384" i="4"/>
  <c r="S3384" i="4"/>
  <c r="T3384" i="4" s="1"/>
  <c r="P3384" i="4"/>
  <c r="K3384" i="4"/>
  <c r="M3384" i="4" s="1"/>
  <c r="V3383" i="4"/>
  <c r="S3383" i="4"/>
  <c r="P3383" i="4"/>
  <c r="L3383" i="4"/>
  <c r="K3383" i="4"/>
  <c r="V3382" i="4"/>
  <c r="S3382" i="4"/>
  <c r="P3382" i="4"/>
  <c r="L3382" i="4"/>
  <c r="K3382" i="4"/>
  <c r="V3381" i="4"/>
  <c r="S3381" i="4"/>
  <c r="P3381" i="4"/>
  <c r="L3381" i="4"/>
  <c r="K3381" i="4"/>
  <c r="V3380" i="4"/>
  <c r="S3380" i="4"/>
  <c r="P3380" i="4"/>
  <c r="L3380" i="4"/>
  <c r="K3380" i="4"/>
  <c r="V3379" i="4"/>
  <c r="S3379" i="4"/>
  <c r="P3379" i="4"/>
  <c r="L3379" i="4"/>
  <c r="K3379" i="4"/>
  <c r="V3378" i="4"/>
  <c r="S3378" i="4"/>
  <c r="P3378" i="4"/>
  <c r="L3378" i="4"/>
  <c r="K3378" i="4"/>
  <c r="V3377" i="4"/>
  <c r="S3377" i="4"/>
  <c r="P3377" i="4"/>
  <c r="L3377" i="4"/>
  <c r="K3377" i="4"/>
  <c r="V3376" i="4"/>
  <c r="S3376" i="4"/>
  <c r="P3376" i="4"/>
  <c r="L3376" i="4"/>
  <c r="K3376" i="4"/>
  <c r="V3375" i="4"/>
  <c r="S3375" i="4"/>
  <c r="P3375" i="4"/>
  <c r="K3375" i="4"/>
  <c r="M3375" i="4" s="1"/>
  <c r="V3374" i="4"/>
  <c r="S3374" i="4"/>
  <c r="T3374" i="4" s="1"/>
  <c r="P3374" i="4"/>
  <c r="L3374" i="4"/>
  <c r="K3374" i="4"/>
  <c r="V3373" i="4"/>
  <c r="S3373" i="4"/>
  <c r="T3373" i="4" s="1"/>
  <c r="P3373" i="4"/>
  <c r="L3373" i="4"/>
  <c r="K3373" i="4"/>
  <c r="V3372" i="4"/>
  <c r="S3372" i="4"/>
  <c r="P3372" i="4"/>
  <c r="K3372" i="4"/>
  <c r="M3372" i="4" s="1"/>
  <c r="V3371" i="4"/>
  <c r="S3371" i="4"/>
  <c r="T3371" i="4" s="1"/>
  <c r="P3371" i="4"/>
  <c r="K3371" i="4"/>
  <c r="M3371" i="4" s="1"/>
  <c r="V3370" i="4"/>
  <c r="S3370" i="4"/>
  <c r="T3370" i="4" s="1"/>
  <c r="P3370" i="4"/>
  <c r="L3370" i="4"/>
  <c r="K3370" i="4"/>
  <c r="V3369" i="4"/>
  <c r="S3369" i="4"/>
  <c r="P3369" i="4"/>
  <c r="L3369" i="4"/>
  <c r="K3369" i="4"/>
  <c r="V3368" i="4"/>
  <c r="S3368" i="4"/>
  <c r="P3368" i="4"/>
  <c r="L3368" i="4"/>
  <c r="K3368" i="4"/>
  <c r="V3367" i="4"/>
  <c r="S3367" i="4"/>
  <c r="P3367" i="4"/>
  <c r="K3367" i="4"/>
  <c r="M3367" i="4" s="1"/>
  <c r="V3366" i="4"/>
  <c r="S3366" i="4"/>
  <c r="P3366" i="4"/>
  <c r="L3366" i="4"/>
  <c r="K3366" i="4"/>
  <c r="V3365" i="4"/>
  <c r="S3365" i="4"/>
  <c r="T3365" i="4" s="1"/>
  <c r="P3365" i="4"/>
  <c r="L3365" i="4"/>
  <c r="K3365" i="4"/>
  <c r="V3364" i="4"/>
  <c r="S3364" i="4"/>
  <c r="T3364" i="4" s="1"/>
  <c r="P3364" i="4"/>
  <c r="L3364" i="4"/>
  <c r="K3364" i="4"/>
  <c r="V3363" i="4"/>
  <c r="S3363" i="4"/>
  <c r="T3363" i="4" s="1"/>
  <c r="P3363" i="4"/>
  <c r="L3363" i="4"/>
  <c r="K3363" i="4"/>
  <c r="V3362" i="4"/>
  <c r="S3362" i="4"/>
  <c r="T3362" i="4" s="1"/>
  <c r="P3362" i="4"/>
  <c r="L3362" i="4"/>
  <c r="K3362" i="4"/>
  <c r="V3361" i="4"/>
  <c r="S3361" i="4"/>
  <c r="T3361" i="4" s="1"/>
  <c r="P3361" i="4"/>
  <c r="L3361" i="4"/>
  <c r="K3361" i="4"/>
  <c r="V3360" i="4"/>
  <c r="S3360" i="4"/>
  <c r="T3360" i="4" s="1"/>
  <c r="P3360" i="4"/>
  <c r="L3360" i="4"/>
  <c r="K3360" i="4"/>
  <c r="V3359" i="4"/>
  <c r="S3359" i="4"/>
  <c r="T3359" i="4" s="1"/>
  <c r="P3359" i="4"/>
  <c r="L3359" i="4"/>
  <c r="K3359" i="4"/>
  <c r="V3358" i="4"/>
  <c r="S3358" i="4"/>
  <c r="T3358" i="4" s="1"/>
  <c r="P3358" i="4"/>
  <c r="L3358" i="4"/>
  <c r="K3358" i="4"/>
  <c r="V3357" i="4"/>
  <c r="S3357" i="4"/>
  <c r="T3357" i="4" s="1"/>
  <c r="P3357" i="4"/>
  <c r="L3357" i="4"/>
  <c r="K3357" i="4"/>
  <c r="V3356" i="4"/>
  <c r="S3356" i="4"/>
  <c r="P3356" i="4"/>
  <c r="L3356" i="4"/>
  <c r="K3356" i="4"/>
  <c r="V3355" i="4"/>
  <c r="S3355" i="4"/>
  <c r="P3355" i="4"/>
  <c r="L3355" i="4"/>
  <c r="K3355" i="4"/>
  <c r="V3354" i="4"/>
  <c r="S3354" i="4"/>
  <c r="P3354" i="4"/>
  <c r="L3354" i="4"/>
  <c r="K3354" i="4"/>
  <c r="V3353" i="4"/>
  <c r="S3353" i="4"/>
  <c r="P3353" i="4"/>
  <c r="L3353" i="4"/>
  <c r="K3353" i="4"/>
  <c r="V3352" i="4"/>
  <c r="X3352" i="4" s="1"/>
  <c r="Y3352" i="4" s="1"/>
  <c r="S3352" i="4"/>
  <c r="P3352" i="4"/>
  <c r="L3352" i="4"/>
  <c r="K3352" i="4"/>
  <c r="V3351" i="4"/>
  <c r="S3351" i="4"/>
  <c r="P3351" i="4"/>
  <c r="L3351" i="4"/>
  <c r="K3351" i="4"/>
  <c r="V3350" i="4"/>
  <c r="S3350" i="4"/>
  <c r="P3350" i="4"/>
  <c r="L3350" i="4"/>
  <c r="K3350" i="4"/>
  <c r="V3349" i="4"/>
  <c r="S3349" i="4"/>
  <c r="P3349" i="4"/>
  <c r="L3349" i="4"/>
  <c r="K3349" i="4"/>
  <c r="V3348" i="4"/>
  <c r="S3348" i="4"/>
  <c r="P3348" i="4"/>
  <c r="L3348" i="4"/>
  <c r="K3348" i="4"/>
  <c r="V3347" i="4"/>
  <c r="S3347" i="4"/>
  <c r="P3347" i="4"/>
  <c r="L3347" i="4"/>
  <c r="K3347" i="4"/>
  <c r="V3346" i="4"/>
  <c r="S3346" i="4"/>
  <c r="P3346" i="4"/>
  <c r="L3346" i="4"/>
  <c r="K3346" i="4"/>
  <c r="V3345" i="4"/>
  <c r="S3345" i="4"/>
  <c r="P3345" i="4"/>
  <c r="L3345" i="4"/>
  <c r="K3345" i="4"/>
  <c r="V3344" i="4"/>
  <c r="S3344" i="4"/>
  <c r="P3344" i="4"/>
  <c r="L3344" i="4"/>
  <c r="K3344" i="4"/>
  <c r="V3343" i="4"/>
  <c r="S3343" i="4"/>
  <c r="P3343" i="4"/>
  <c r="L3343" i="4"/>
  <c r="K3343" i="4"/>
  <c r="V3342" i="4"/>
  <c r="S3342" i="4"/>
  <c r="P3342" i="4"/>
  <c r="L3342" i="4"/>
  <c r="K3342" i="4"/>
  <c r="V3341" i="4"/>
  <c r="S3341" i="4"/>
  <c r="P3341" i="4"/>
  <c r="L3341" i="4"/>
  <c r="K3341" i="4"/>
  <c r="V3340" i="4"/>
  <c r="S3340" i="4"/>
  <c r="P3340" i="4"/>
  <c r="L3340" i="4"/>
  <c r="K3340" i="4"/>
  <c r="V3339" i="4"/>
  <c r="S3339" i="4"/>
  <c r="P3339" i="4"/>
  <c r="L3339" i="4"/>
  <c r="K3339" i="4"/>
  <c r="V3338" i="4"/>
  <c r="S3338" i="4"/>
  <c r="P3338" i="4"/>
  <c r="L3338" i="4"/>
  <c r="K3338" i="4"/>
  <c r="V3337" i="4"/>
  <c r="S3337" i="4"/>
  <c r="P3337" i="4"/>
  <c r="L3337" i="4"/>
  <c r="K3337" i="4"/>
  <c r="V3336" i="4"/>
  <c r="S3336" i="4"/>
  <c r="P3336" i="4"/>
  <c r="L3336" i="4"/>
  <c r="K3336" i="4"/>
  <c r="V3335" i="4"/>
  <c r="S3335" i="4"/>
  <c r="P3335" i="4"/>
  <c r="L3335" i="4"/>
  <c r="K3335" i="4"/>
  <c r="V3334" i="4"/>
  <c r="S3334" i="4"/>
  <c r="P3334" i="4"/>
  <c r="K3334" i="4"/>
  <c r="M3334" i="4" s="1"/>
  <c r="V3333" i="4"/>
  <c r="S3333" i="4"/>
  <c r="T3333" i="4" s="1"/>
  <c r="P3333" i="4"/>
  <c r="L3333" i="4"/>
  <c r="K3333" i="4"/>
  <c r="V3332" i="4"/>
  <c r="S3332" i="4"/>
  <c r="T3332" i="4" s="1"/>
  <c r="P3332" i="4"/>
  <c r="L3332" i="4"/>
  <c r="K3332" i="4"/>
  <c r="V3331" i="4"/>
  <c r="S3331" i="4"/>
  <c r="T3331" i="4" s="1"/>
  <c r="P3331" i="4"/>
  <c r="L3331" i="4"/>
  <c r="K3331" i="4"/>
  <c r="V3330" i="4"/>
  <c r="S3330" i="4"/>
  <c r="T3330" i="4" s="1"/>
  <c r="P3330" i="4"/>
  <c r="L3330" i="4"/>
  <c r="K3330" i="4"/>
  <c r="V3329" i="4"/>
  <c r="S3329" i="4"/>
  <c r="T3329" i="4" s="1"/>
  <c r="P3329" i="4"/>
  <c r="K3329" i="4"/>
  <c r="M3329" i="4" s="1"/>
  <c r="V3328" i="4"/>
  <c r="S3328" i="4"/>
  <c r="T3328" i="4" s="1"/>
  <c r="P3328" i="4"/>
  <c r="K3328" i="4"/>
  <c r="M3328" i="4" s="1"/>
  <c r="V3327" i="4"/>
  <c r="S3327" i="4"/>
  <c r="P3327" i="4"/>
  <c r="L3327" i="4"/>
  <c r="K3327" i="4"/>
  <c r="V3326" i="4"/>
  <c r="S3326" i="4"/>
  <c r="P3326" i="4"/>
  <c r="K3326" i="4"/>
  <c r="M3326" i="4" s="1"/>
  <c r="V3325" i="4"/>
  <c r="S3325" i="4"/>
  <c r="P3325" i="4"/>
  <c r="L3325" i="4"/>
  <c r="K3325" i="4"/>
  <c r="V3324" i="4"/>
  <c r="S3324" i="4"/>
  <c r="P3324" i="4"/>
  <c r="K3324" i="4"/>
  <c r="M3324" i="4" s="1"/>
  <c r="V3323" i="4"/>
  <c r="S3323" i="4"/>
  <c r="T3323" i="4" s="1"/>
  <c r="P3323" i="4"/>
  <c r="L3323" i="4"/>
  <c r="K3323" i="4"/>
  <c r="V3322" i="4"/>
  <c r="S3322" i="4"/>
  <c r="T3322" i="4" s="1"/>
  <c r="P3322" i="4"/>
  <c r="K3322" i="4"/>
  <c r="M3322" i="4" s="1"/>
  <c r="V3321" i="4"/>
  <c r="S3321" i="4"/>
  <c r="T3321" i="4" s="1"/>
  <c r="P3321" i="4"/>
  <c r="L3321" i="4"/>
  <c r="K3321" i="4"/>
  <c r="V3320" i="4"/>
  <c r="S3320" i="4"/>
  <c r="T3320" i="4" s="1"/>
  <c r="P3320" i="4"/>
  <c r="K3320" i="4"/>
  <c r="M3320" i="4" s="1"/>
  <c r="V3319" i="4"/>
  <c r="S3319" i="4"/>
  <c r="T3319" i="4" s="1"/>
  <c r="P3319" i="4"/>
  <c r="L3319" i="4"/>
  <c r="K3319" i="4"/>
  <c r="V3318" i="4"/>
  <c r="S3318" i="4"/>
  <c r="T3318" i="4" s="1"/>
  <c r="P3318" i="4"/>
  <c r="L3318" i="4"/>
  <c r="K3318" i="4"/>
  <c r="V3317" i="4"/>
  <c r="S3317" i="4"/>
  <c r="T3317" i="4" s="1"/>
  <c r="P3317" i="4"/>
  <c r="L3317" i="4"/>
  <c r="K3317" i="4"/>
  <c r="V3316" i="4"/>
  <c r="S3316" i="4"/>
  <c r="T3316" i="4" s="1"/>
  <c r="P3316" i="4"/>
  <c r="L3316" i="4"/>
  <c r="K3316" i="4"/>
  <c r="V3315" i="4"/>
  <c r="S3315" i="4"/>
  <c r="T3315" i="4" s="1"/>
  <c r="P3315" i="4"/>
  <c r="L3315" i="4"/>
  <c r="K3315" i="4"/>
  <c r="V3314" i="4"/>
  <c r="S3314" i="4"/>
  <c r="T3314" i="4" s="1"/>
  <c r="P3314" i="4"/>
  <c r="K3314" i="4"/>
  <c r="M3314" i="4" s="1"/>
  <c r="V3313" i="4"/>
  <c r="S3313" i="4"/>
  <c r="P3313" i="4"/>
  <c r="L3313" i="4"/>
  <c r="K3313" i="4"/>
  <c r="V3312" i="4"/>
  <c r="S3312" i="4"/>
  <c r="P3312" i="4"/>
  <c r="L3312" i="4"/>
  <c r="K3312" i="4"/>
  <c r="V3311" i="4"/>
  <c r="S3311" i="4"/>
  <c r="P3311" i="4"/>
  <c r="K3311" i="4"/>
  <c r="M3311" i="4" s="1"/>
  <c r="V3310" i="4"/>
  <c r="S3310" i="4"/>
  <c r="T3310" i="4" s="1"/>
  <c r="P3310" i="4"/>
  <c r="L3310" i="4"/>
  <c r="K3310" i="4"/>
  <c r="V3309" i="4"/>
  <c r="S3309" i="4"/>
  <c r="T3309" i="4" s="1"/>
  <c r="P3309" i="4"/>
  <c r="L3309" i="4"/>
  <c r="K3309" i="4"/>
  <c r="V3308" i="4"/>
  <c r="S3308" i="4"/>
  <c r="T3308" i="4" s="1"/>
  <c r="P3308" i="4"/>
  <c r="L3308" i="4"/>
  <c r="K3308" i="4"/>
  <c r="V3307" i="4"/>
  <c r="S3307" i="4"/>
  <c r="T3307" i="4" s="1"/>
  <c r="P3307" i="4"/>
  <c r="L3307" i="4"/>
  <c r="K3307" i="4"/>
  <c r="V3306" i="4"/>
  <c r="S3306" i="4"/>
  <c r="T3306" i="4" s="1"/>
  <c r="P3306" i="4"/>
  <c r="L3306" i="4"/>
  <c r="K3306" i="4"/>
  <c r="V3305" i="4"/>
  <c r="S3305" i="4"/>
  <c r="T3305" i="4" s="1"/>
  <c r="P3305" i="4"/>
  <c r="L3305" i="4"/>
  <c r="K3305" i="4"/>
  <c r="V3304" i="4"/>
  <c r="S3304" i="4"/>
  <c r="T3304" i="4" s="1"/>
  <c r="P3304" i="4"/>
  <c r="L3304" i="4"/>
  <c r="K3304" i="4"/>
  <c r="V3303" i="4"/>
  <c r="S3303" i="4"/>
  <c r="T3303" i="4" s="1"/>
  <c r="P3303" i="4"/>
  <c r="L3303" i="4"/>
  <c r="K3303" i="4"/>
  <c r="V3302" i="4"/>
  <c r="S3302" i="4"/>
  <c r="T3302" i="4" s="1"/>
  <c r="P3302" i="4"/>
  <c r="L3302" i="4"/>
  <c r="K3302" i="4"/>
  <c r="V3301" i="4"/>
  <c r="S3301" i="4"/>
  <c r="T3301" i="4" s="1"/>
  <c r="P3301" i="4"/>
  <c r="L3301" i="4"/>
  <c r="K3301" i="4"/>
  <c r="V3300" i="4"/>
  <c r="S3300" i="4"/>
  <c r="T3300" i="4" s="1"/>
  <c r="P3300" i="4"/>
  <c r="L3300" i="4"/>
  <c r="K3300" i="4"/>
  <c r="V3299" i="4"/>
  <c r="S3299" i="4"/>
  <c r="T3299" i="4" s="1"/>
  <c r="P3299" i="4"/>
  <c r="K3299" i="4"/>
  <c r="M3299" i="4" s="1"/>
  <c r="V3298" i="4"/>
  <c r="S3298" i="4"/>
  <c r="T3298" i="4" s="1"/>
  <c r="P3298" i="4"/>
  <c r="L3298" i="4"/>
  <c r="K3298" i="4"/>
  <c r="V3297" i="4"/>
  <c r="S3297" i="4"/>
  <c r="P3297" i="4"/>
  <c r="K3297" i="4"/>
  <c r="M3297" i="4" s="1"/>
  <c r="V3296" i="4"/>
  <c r="S3296" i="4"/>
  <c r="P3296" i="4"/>
  <c r="L3296" i="4"/>
  <c r="K3296" i="4"/>
  <c r="V3295" i="4"/>
  <c r="S3295" i="4"/>
  <c r="P3295" i="4"/>
  <c r="L3295" i="4"/>
  <c r="K3295" i="4"/>
  <c r="V3294" i="4"/>
  <c r="S3294" i="4"/>
  <c r="P3294" i="4"/>
  <c r="L3294" i="4"/>
  <c r="K3294" i="4"/>
  <c r="V3293" i="4"/>
  <c r="S3293" i="4"/>
  <c r="P3293" i="4"/>
  <c r="L3293" i="4"/>
  <c r="K3293" i="4"/>
  <c r="V3292" i="4"/>
  <c r="S3292" i="4"/>
  <c r="P3292" i="4"/>
  <c r="K3292" i="4"/>
  <c r="M3292" i="4" s="1"/>
  <c r="V3291" i="4"/>
  <c r="S3291" i="4"/>
  <c r="T3291" i="4" s="1"/>
  <c r="P3291" i="4"/>
  <c r="K3291" i="4"/>
  <c r="M3291" i="4" s="1"/>
  <c r="V3290" i="4"/>
  <c r="S3290" i="4"/>
  <c r="T3290" i="4" s="1"/>
  <c r="P3290" i="4"/>
  <c r="L3290" i="4"/>
  <c r="K3290" i="4"/>
  <c r="V3289" i="4"/>
  <c r="S3289" i="4"/>
  <c r="T3289" i="4" s="1"/>
  <c r="P3289" i="4"/>
  <c r="L3289" i="4"/>
  <c r="K3289" i="4"/>
  <c r="V3288" i="4"/>
  <c r="S3288" i="4"/>
  <c r="T3288" i="4" s="1"/>
  <c r="P3288" i="4"/>
  <c r="K3288" i="4"/>
  <c r="M3288" i="4" s="1"/>
  <c r="V3287" i="4"/>
  <c r="S3287" i="4"/>
  <c r="T3287" i="4" s="1"/>
  <c r="P3287" i="4"/>
  <c r="K3287" i="4"/>
  <c r="M3287" i="4" s="1"/>
  <c r="V3286" i="4"/>
  <c r="S3286" i="4"/>
  <c r="T3286" i="4" s="1"/>
  <c r="P3286" i="4"/>
  <c r="L3286" i="4"/>
  <c r="K3286" i="4"/>
  <c r="V3285" i="4"/>
  <c r="S3285" i="4"/>
  <c r="T3285" i="4" s="1"/>
  <c r="P3285" i="4"/>
  <c r="K3285" i="4"/>
  <c r="M3285" i="4" s="1"/>
  <c r="V3284" i="4"/>
  <c r="S3284" i="4"/>
  <c r="P3284" i="4"/>
  <c r="K3284" i="4"/>
  <c r="M3284" i="4" s="1"/>
  <c r="V3283" i="4"/>
  <c r="S3283" i="4"/>
  <c r="P3283" i="4"/>
  <c r="K3283" i="4"/>
  <c r="M3283" i="4" s="1"/>
  <c r="V3282" i="4"/>
  <c r="S3282" i="4"/>
  <c r="T3282" i="4" s="1"/>
  <c r="P3282" i="4"/>
  <c r="L3282" i="4"/>
  <c r="K3282" i="4"/>
  <c r="V3281" i="4"/>
  <c r="S3281" i="4"/>
  <c r="T3281" i="4" s="1"/>
  <c r="P3281" i="4"/>
  <c r="K3281" i="4"/>
  <c r="M3281" i="4" s="1"/>
  <c r="V3280" i="4"/>
  <c r="S3280" i="4"/>
  <c r="T3280" i="4" s="1"/>
  <c r="P3280" i="4"/>
  <c r="K3280" i="4"/>
  <c r="M3280" i="4" s="1"/>
  <c r="V3279" i="4"/>
  <c r="S3279" i="4"/>
  <c r="T3279" i="4" s="1"/>
  <c r="P3279" i="4"/>
  <c r="K3279" i="4"/>
  <c r="M3279" i="4" s="1"/>
  <c r="V3278" i="4"/>
  <c r="S3278" i="4"/>
  <c r="P3278" i="4"/>
  <c r="L3278" i="4"/>
  <c r="K3278" i="4"/>
  <c r="V3277" i="4"/>
  <c r="S3277" i="4"/>
  <c r="P3277" i="4"/>
  <c r="K3277" i="4"/>
  <c r="M3277" i="4" s="1"/>
  <c r="V3276" i="4"/>
  <c r="S3276" i="4"/>
  <c r="P3276" i="4"/>
  <c r="K3276" i="4"/>
  <c r="M3276" i="4" s="1"/>
  <c r="V3275" i="4"/>
  <c r="S3275" i="4"/>
  <c r="P3275" i="4"/>
  <c r="K3275" i="4"/>
  <c r="M3275" i="4" s="1"/>
  <c r="V3274" i="4"/>
  <c r="S3274" i="4"/>
  <c r="T3274" i="4" s="1"/>
  <c r="P3274" i="4"/>
  <c r="L3274" i="4"/>
  <c r="K3274" i="4"/>
  <c r="V3273" i="4"/>
  <c r="S3273" i="4"/>
  <c r="T3273" i="4" s="1"/>
  <c r="P3273" i="4"/>
  <c r="K3273" i="4"/>
  <c r="M3273" i="4" s="1"/>
  <c r="V3272" i="4"/>
  <c r="S3272" i="4"/>
  <c r="T3272" i="4" s="1"/>
  <c r="P3272" i="4"/>
  <c r="K3272" i="4"/>
  <c r="M3272" i="4" s="1"/>
  <c r="V3271" i="4"/>
  <c r="S3271" i="4"/>
  <c r="T3271" i="4" s="1"/>
  <c r="P3271" i="4"/>
  <c r="L3271" i="4"/>
  <c r="K3271" i="4"/>
  <c r="V3270" i="4"/>
  <c r="S3270" i="4"/>
  <c r="T3270" i="4" s="1"/>
  <c r="P3270" i="4"/>
  <c r="K3270" i="4"/>
  <c r="M3270" i="4" s="1"/>
  <c r="V3269" i="4"/>
  <c r="S3269" i="4"/>
  <c r="T3269" i="4" s="1"/>
  <c r="P3269" i="4"/>
  <c r="L3269" i="4"/>
  <c r="K3269" i="4"/>
  <c r="V3268" i="4"/>
  <c r="S3268" i="4"/>
  <c r="P3268" i="4"/>
  <c r="K3268" i="4"/>
  <c r="M3268" i="4" s="1"/>
  <c r="V3267" i="4"/>
  <c r="S3267" i="4"/>
  <c r="P3267" i="4"/>
  <c r="L3267" i="4"/>
  <c r="K3267" i="4"/>
  <c r="V3266" i="4"/>
  <c r="S3266" i="4"/>
  <c r="P3266" i="4"/>
  <c r="L3266" i="4"/>
  <c r="K3266" i="4"/>
  <c r="V3265" i="4"/>
  <c r="S3265" i="4"/>
  <c r="P3265" i="4"/>
  <c r="L3265" i="4"/>
  <c r="K3265" i="4"/>
  <c r="V3264" i="4"/>
  <c r="S3264" i="4"/>
  <c r="P3264" i="4"/>
  <c r="L3264" i="4"/>
  <c r="K3264" i="4"/>
  <c r="V3263" i="4"/>
  <c r="S3263" i="4"/>
  <c r="P3263" i="4"/>
  <c r="L3263" i="4"/>
  <c r="K3263" i="4"/>
  <c r="V3262" i="4"/>
  <c r="S3262" i="4"/>
  <c r="P3262" i="4"/>
  <c r="L3262" i="4"/>
  <c r="K3262" i="4"/>
  <c r="V3261" i="4"/>
  <c r="S3261" i="4"/>
  <c r="P3261" i="4"/>
  <c r="L3261" i="4"/>
  <c r="K3261" i="4"/>
  <c r="V3260" i="4"/>
  <c r="S3260" i="4"/>
  <c r="P3260" i="4"/>
  <c r="K3260" i="4"/>
  <c r="M3260" i="4" s="1"/>
  <c r="V3259" i="4"/>
  <c r="S3259" i="4"/>
  <c r="P3259" i="4"/>
  <c r="L3259" i="4"/>
  <c r="K3259" i="4"/>
  <c r="V3258" i="4"/>
  <c r="S3258" i="4"/>
  <c r="P3258" i="4"/>
  <c r="K3258" i="4"/>
  <c r="M3258" i="4" s="1"/>
  <c r="V3257" i="4"/>
  <c r="S3257" i="4"/>
  <c r="P3257" i="4"/>
  <c r="L3257" i="4"/>
  <c r="K3257" i="4"/>
  <c r="V3256" i="4"/>
  <c r="S3256" i="4"/>
  <c r="P3256" i="4"/>
  <c r="L3256" i="4"/>
  <c r="K3256" i="4"/>
  <c r="V3255" i="4"/>
  <c r="S3255" i="4"/>
  <c r="P3255" i="4"/>
  <c r="L3255" i="4"/>
  <c r="K3255" i="4"/>
  <c r="V3254" i="4"/>
  <c r="S3254" i="4"/>
  <c r="P3254" i="4"/>
  <c r="K3254" i="4"/>
  <c r="M3254" i="4" s="1"/>
  <c r="V3253" i="4"/>
  <c r="S3253" i="4"/>
  <c r="P3253" i="4"/>
  <c r="K3253" i="4"/>
  <c r="M3253" i="4" s="1"/>
  <c r="V3252" i="4"/>
  <c r="S3252" i="4"/>
  <c r="P3252" i="4"/>
  <c r="L3252" i="4"/>
  <c r="K3252" i="4"/>
  <c r="V3251" i="4"/>
  <c r="S3251" i="4"/>
  <c r="P3251" i="4"/>
  <c r="L3251" i="4"/>
  <c r="K3251" i="4"/>
  <c r="V3250" i="4"/>
  <c r="S3250" i="4"/>
  <c r="P3250" i="4"/>
  <c r="L3250" i="4"/>
  <c r="K3250" i="4"/>
  <c r="V3249" i="4"/>
  <c r="S3249" i="4"/>
  <c r="P3249" i="4"/>
  <c r="K3249" i="4"/>
  <c r="M3249" i="4" s="1"/>
  <c r="V3248" i="4"/>
  <c r="S3248" i="4"/>
  <c r="P3248" i="4"/>
  <c r="L3248" i="4"/>
  <c r="K3248" i="4"/>
  <c r="V3247" i="4"/>
  <c r="S3247" i="4"/>
  <c r="P3247" i="4"/>
  <c r="K3247" i="4"/>
  <c r="M3247" i="4" s="1"/>
  <c r="V3246" i="4"/>
  <c r="S3246" i="4"/>
  <c r="T3246" i="4" s="1"/>
  <c r="P3246" i="4"/>
  <c r="L3246" i="4"/>
  <c r="K3246" i="4"/>
  <c r="V3245" i="4"/>
  <c r="S3245" i="4"/>
  <c r="T3245" i="4" s="1"/>
  <c r="P3245" i="4"/>
  <c r="L3245" i="4"/>
  <c r="K3245" i="4"/>
  <c r="V3244" i="4"/>
  <c r="S3244" i="4"/>
  <c r="P3244" i="4"/>
  <c r="L3244" i="4"/>
  <c r="K3244" i="4"/>
  <c r="V3243" i="4"/>
  <c r="S3243" i="4"/>
  <c r="P3243" i="4"/>
  <c r="L3243" i="4"/>
  <c r="K3243" i="4"/>
  <c r="V3242" i="4"/>
  <c r="S3242" i="4"/>
  <c r="P3242" i="4"/>
  <c r="L3242" i="4"/>
  <c r="K3242" i="4"/>
  <c r="V3241" i="4"/>
  <c r="S3241" i="4"/>
  <c r="P3241" i="4"/>
  <c r="L3241" i="4"/>
  <c r="K3241" i="4"/>
  <c r="V3240" i="4"/>
  <c r="S3240" i="4"/>
  <c r="P3240" i="4"/>
  <c r="L3240" i="4"/>
  <c r="K3240" i="4"/>
  <c r="V3239" i="4"/>
  <c r="S3239" i="4"/>
  <c r="P3239" i="4"/>
  <c r="L3239" i="4"/>
  <c r="K3239" i="4"/>
  <c r="V3238" i="4"/>
  <c r="S3238" i="4"/>
  <c r="P3238" i="4"/>
  <c r="L3238" i="4"/>
  <c r="K3238" i="4"/>
  <c r="V3237" i="4"/>
  <c r="S3237" i="4"/>
  <c r="P3237" i="4"/>
  <c r="L3237" i="4"/>
  <c r="K3237" i="4"/>
  <c r="V3236" i="4"/>
  <c r="S3236" i="4"/>
  <c r="P3236" i="4"/>
  <c r="L3236" i="4"/>
  <c r="K3236" i="4"/>
  <c r="V3235" i="4"/>
  <c r="S3235" i="4"/>
  <c r="P3235" i="4"/>
  <c r="L3235" i="4"/>
  <c r="K3235" i="4"/>
  <c r="V3234" i="4"/>
  <c r="S3234" i="4"/>
  <c r="P3234" i="4"/>
  <c r="L3234" i="4"/>
  <c r="K3234" i="4"/>
  <c r="V3233" i="4"/>
  <c r="S3233" i="4"/>
  <c r="P3233" i="4"/>
  <c r="L3233" i="4"/>
  <c r="K3233" i="4"/>
  <c r="V3232" i="4"/>
  <c r="S3232" i="4"/>
  <c r="P3232" i="4"/>
  <c r="L3232" i="4"/>
  <c r="K3232" i="4"/>
  <c r="V3231" i="4"/>
  <c r="S3231" i="4"/>
  <c r="P3231" i="4"/>
  <c r="L3231" i="4"/>
  <c r="K3231" i="4"/>
  <c r="V3230" i="4"/>
  <c r="S3230" i="4"/>
  <c r="P3230" i="4"/>
  <c r="L3230" i="4"/>
  <c r="K3230" i="4"/>
  <c r="V3229" i="4"/>
  <c r="S3229" i="4"/>
  <c r="P3229" i="4"/>
  <c r="L3229" i="4"/>
  <c r="K3229" i="4"/>
  <c r="V3228" i="4"/>
  <c r="S3228" i="4"/>
  <c r="P3228" i="4"/>
  <c r="K3228" i="4"/>
  <c r="M3228" i="4" s="1"/>
  <c r="V3227" i="4"/>
  <c r="S3227" i="4"/>
  <c r="P3227" i="4"/>
  <c r="L3227" i="4"/>
  <c r="K3227" i="4"/>
  <c r="V3226" i="4"/>
  <c r="S3226" i="4"/>
  <c r="P3226" i="4"/>
  <c r="L3226" i="4"/>
  <c r="K3226" i="4"/>
  <c r="V3225" i="4"/>
  <c r="S3225" i="4"/>
  <c r="T3225" i="4" s="1"/>
  <c r="P3225" i="4"/>
  <c r="L3225" i="4"/>
  <c r="K3225" i="4"/>
  <c r="V3224" i="4"/>
  <c r="S3224" i="4"/>
  <c r="T3224" i="4" s="1"/>
  <c r="P3224" i="4"/>
  <c r="L3224" i="4"/>
  <c r="K3224" i="4"/>
  <c r="V3223" i="4"/>
  <c r="S3223" i="4"/>
  <c r="T3223" i="4" s="1"/>
  <c r="P3223" i="4"/>
  <c r="L3223" i="4"/>
  <c r="K3223" i="4"/>
  <c r="V3222" i="4"/>
  <c r="S3222" i="4"/>
  <c r="T3222" i="4" s="1"/>
  <c r="P3222" i="4"/>
  <c r="L3222" i="4"/>
  <c r="K3222" i="4"/>
  <c r="V3221" i="4"/>
  <c r="S3221" i="4"/>
  <c r="T3221" i="4" s="1"/>
  <c r="P3221" i="4"/>
  <c r="L3221" i="4"/>
  <c r="K3221" i="4"/>
  <c r="V3220" i="4"/>
  <c r="S3220" i="4"/>
  <c r="T3220" i="4" s="1"/>
  <c r="P3220" i="4"/>
  <c r="K3220" i="4"/>
  <c r="M3220" i="4" s="1"/>
  <c r="V3219" i="4"/>
  <c r="S3219" i="4"/>
  <c r="T3219" i="4" s="1"/>
  <c r="P3219" i="4"/>
  <c r="L3219" i="4"/>
  <c r="K3219" i="4"/>
  <c r="V3218" i="4"/>
  <c r="S3218" i="4"/>
  <c r="T3218" i="4" s="1"/>
  <c r="P3218" i="4"/>
  <c r="K3218" i="4"/>
  <c r="M3218" i="4" s="1"/>
  <c r="V3217" i="4"/>
  <c r="S3217" i="4"/>
  <c r="T3217" i="4" s="1"/>
  <c r="P3217" i="4"/>
  <c r="K3217" i="4"/>
  <c r="M3217" i="4" s="1"/>
  <c r="V3216" i="4"/>
  <c r="S3216" i="4"/>
  <c r="P3216" i="4"/>
  <c r="L3216" i="4"/>
  <c r="K3216" i="4"/>
  <c r="V3215" i="4"/>
  <c r="S3215" i="4"/>
  <c r="P3215" i="4"/>
  <c r="K3215" i="4"/>
  <c r="M3215" i="4" s="1"/>
  <c r="V3214" i="4"/>
  <c r="S3214" i="4"/>
  <c r="P3214" i="4"/>
  <c r="L3214" i="4"/>
  <c r="K3214" i="4"/>
  <c r="V3213" i="4"/>
  <c r="S3213" i="4"/>
  <c r="P3213" i="4"/>
  <c r="L3213" i="4"/>
  <c r="K3213" i="4"/>
  <c r="V3212" i="4"/>
  <c r="S3212" i="4"/>
  <c r="P3212" i="4"/>
  <c r="L3212" i="4"/>
  <c r="K3212" i="4"/>
  <c r="V3211" i="4"/>
  <c r="S3211" i="4"/>
  <c r="P3211" i="4"/>
  <c r="L3211" i="4"/>
  <c r="K3211" i="4"/>
  <c r="V3210" i="4"/>
  <c r="S3210" i="4"/>
  <c r="P3210" i="4"/>
  <c r="K3210" i="4"/>
  <c r="M3210" i="4" s="1"/>
  <c r="V3209" i="4"/>
  <c r="S3209" i="4"/>
  <c r="T3209" i="4" s="1"/>
  <c r="P3209" i="4"/>
  <c r="L3209" i="4"/>
  <c r="K3209" i="4"/>
  <c r="V3208" i="4"/>
  <c r="S3208" i="4"/>
  <c r="T3208" i="4" s="1"/>
  <c r="P3208" i="4"/>
  <c r="L3208" i="4"/>
  <c r="K3208" i="4"/>
  <c r="V3207" i="4"/>
  <c r="S3207" i="4"/>
  <c r="T3207" i="4" s="1"/>
  <c r="P3207" i="4"/>
  <c r="L3207" i="4"/>
  <c r="K3207" i="4"/>
  <c r="V3206" i="4"/>
  <c r="S3206" i="4"/>
  <c r="T3206" i="4" s="1"/>
  <c r="P3206" i="4"/>
  <c r="K3206" i="4"/>
  <c r="M3206" i="4" s="1"/>
  <c r="V3205" i="4"/>
  <c r="S3205" i="4"/>
  <c r="T3205" i="4" s="1"/>
  <c r="P3205" i="4"/>
  <c r="L3205" i="4"/>
  <c r="K3205" i="4"/>
  <c r="V3204" i="4"/>
  <c r="S3204" i="4"/>
  <c r="T3204" i="4" s="1"/>
  <c r="P3204" i="4"/>
  <c r="K3204" i="4"/>
  <c r="M3204" i="4" s="1"/>
  <c r="V3203" i="4"/>
  <c r="S3203" i="4"/>
  <c r="P3203" i="4"/>
  <c r="K3203" i="4"/>
  <c r="M3203" i="4" s="1"/>
  <c r="V3202" i="4"/>
  <c r="S3202" i="4"/>
  <c r="P3202" i="4"/>
  <c r="L3202" i="4"/>
  <c r="K3202" i="4"/>
  <c r="V3201" i="4"/>
  <c r="S3201" i="4"/>
  <c r="P3201" i="4"/>
  <c r="L3201" i="4"/>
  <c r="K3201" i="4"/>
  <c r="V3200" i="4"/>
  <c r="S3200" i="4"/>
  <c r="P3200" i="4"/>
  <c r="L3200" i="4"/>
  <c r="K3200" i="4"/>
  <c r="V3199" i="4"/>
  <c r="S3199" i="4"/>
  <c r="P3199" i="4"/>
  <c r="L3199" i="4"/>
  <c r="K3199" i="4"/>
  <c r="V3198" i="4"/>
  <c r="S3198" i="4"/>
  <c r="P3198" i="4"/>
  <c r="L3198" i="4"/>
  <c r="K3198" i="4"/>
  <c r="V3197" i="4"/>
  <c r="S3197" i="4"/>
  <c r="P3197" i="4"/>
  <c r="K3197" i="4"/>
  <c r="M3197" i="4" s="1"/>
  <c r="V3196" i="4"/>
  <c r="S3196" i="4"/>
  <c r="P3196" i="4"/>
  <c r="L3196" i="4"/>
  <c r="K3196" i="4"/>
  <c r="V3195" i="4"/>
  <c r="S3195" i="4"/>
  <c r="P3195" i="4"/>
  <c r="K3195" i="4"/>
  <c r="M3195" i="4" s="1"/>
  <c r="V3194" i="4"/>
  <c r="S3194" i="4"/>
  <c r="T3194" i="4" s="1"/>
  <c r="P3194" i="4"/>
  <c r="K3194" i="4"/>
  <c r="M3194" i="4" s="1"/>
  <c r="V3193" i="4"/>
  <c r="S3193" i="4"/>
  <c r="T3193" i="4" s="1"/>
  <c r="P3193" i="4"/>
  <c r="K3193" i="4"/>
  <c r="M3193" i="4" s="1"/>
  <c r="V3192" i="4"/>
  <c r="S3192" i="4"/>
  <c r="T3192" i="4" s="1"/>
  <c r="P3192" i="4"/>
  <c r="L3192" i="4"/>
  <c r="K3192" i="4"/>
  <c r="V3191" i="4"/>
  <c r="S3191" i="4"/>
  <c r="T3191" i="4" s="1"/>
  <c r="P3191" i="4"/>
  <c r="L3191" i="4"/>
  <c r="K3191" i="4"/>
  <c r="V3190" i="4"/>
  <c r="S3190" i="4"/>
  <c r="T3190" i="4" s="1"/>
  <c r="P3190" i="4"/>
  <c r="L3190" i="4"/>
  <c r="K3190" i="4"/>
  <c r="V3189" i="4"/>
  <c r="S3189" i="4"/>
  <c r="T3189" i="4" s="1"/>
  <c r="P3189" i="4"/>
  <c r="L3189" i="4"/>
  <c r="K3189" i="4"/>
  <c r="V3188" i="4"/>
  <c r="S3188" i="4"/>
  <c r="T3188" i="4" s="1"/>
  <c r="P3188" i="4"/>
  <c r="K3188" i="4"/>
  <c r="M3188" i="4" s="1"/>
  <c r="V3187" i="4"/>
  <c r="S3187" i="4"/>
  <c r="T3187" i="4" s="1"/>
  <c r="P3187" i="4"/>
  <c r="L3187" i="4"/>
  <c r="K3187" i="4"/>
  <c r="V3186" i="4"/>
  <c r="S3186" i="4"/>
  <c r="T3186" i="4" s="1"/>
  <c r="P3186" i="4"/>
  <c r="K3186" i="4"/>
  <c r="M3186" i="4" s="1"/>
  <c r="V3185" i="4"/>
  <c r="S3185" i="4"/>
  <c r="T3185" i="4" s="1"/>
  <c r="P3185" i="4"/>
  <c r="K3185" i="4"/>
  <c r="M3185" i="4" s="1"/>
  <c r="V3184" i="4"/>
  <c r="S3184" i="4"/>
  <c r="P3184" i="4"/>
  <c r="L3184" i="4"/>
  <c r="K3184" i="4"/>
  <c r="V3183" i="4"/>
  <c r="S3183" i="4"/>
  <c r="P3183" i="4"/>
  <c r="L3183" i="4"/>
  <c r="K3183" i="4"/>
  <c r="V3182" i="4"/>
  <c r="S3182" i="4"/>
  <c r="P3182" i="4"/>
  <c r="L3182" i="4"/>
  <c r="K3182" i="4"/>
  <c r="V3181" i="4"/>
  <c r="S3181" i="4"/>
  <c r="P3181" i="4"/>
  <c r="L3181" i="4"/>
  <c r="K3181" i="4"/>
  <c r="V3180" i="4"/>
  <c r="S3180" i="4"/>
  <c r="P3180" i="4"/>
  <c r="L3180" i="4"/>
  <c r="K3180" i="4"/>
  <c r="V3179" i="4"/>
  <c r="S3179" i="4"/>
  <c r="P3179" i="4"/>
  <c r="L3179" i="4"/>
  <c r="K3179" i="4"/>
  <c r="V3178" i="4"/>
  <c r="S3178" i="4"/>
  <c r="P3178" i="4"/>
  <c r="K3178" i="4"/>
  <c r="M3178" i="4" s="1"/>
  <c r="V3177" i="4"/>
  <c r="S3177" i="4"/>
  <c r="P3177" i="4"/>
  <c r="K3177" i="4"/>
  <c r="M3177" i="4" s="1"/>
  <c r="V3176" i="4"/>
  <c r="S3176" i="4"/>
  <c r="P3176" i="4"/>
  <c r="L3176" i="4"/>
  <c r="K3176" i="4"/>
  <c r="V3175" i="4"/>
  <c r="S3175" i="4"/>
  <c r="P3175" i="4"/>
  <c r="L3175" i="4"/>
  <c r="K3175" i="4"/>
  <c r="V3174" i="4"/>
  <c r="S3174" i="4"/>
  <c r="P3174" i="4"/>
  <c r="L3174" i="4"/>
  <c r="K3174" i="4"/>
  <c r="V3173" i="4"/>
  <c r="S3173" i="4"/>
  <c r="P3173" i="4"/>
  <c r="L3173" i="4"/>
  <c r="K3173" i="4"/>
  <c r="V3172" i="4"/>
  <c r="S3172" i="4"/>
  <c r="P3172" i="4"/>
  <c r="L3172" i="4"/>
  <c r="K3172" i="4"/>
  <c r="V3171" i="4"/>
  <c r="S3171" i="4"/>
  <c r="P3171" i="4"/>
  <c r="L3171" i="4"/>
  <c r="K3171" i="4"/>
  <c r="V3170" i="4"/>
  <c r="S3170" i="4"/>
  <c r="P3170" i="4"/>
  <c r="L3170" i="4"/>
  <c r="K3170" i="4"/>
  <c r="V3169" i="4"/>
  <c r="S3169" i="4"/>
  <c r="P3169" i="4"/>
  <c r="L3169" i="4"/>
  <c r="K3169" i="4"/>
  <c r="V3168" i="4"/>
  <c r="S3168" i="4"/>
  <c r="P3168" i="4"/>
  <c r="L3168" i="4"/>
  <c r="K3168" i="4"/>
  <c r="V3167" i="4"/>
  <c r="S3167" i="4"/>
  <c r="P3167" i="4"/>
  <c r="K3167" i="4"/>
  <c r="M3167" i="4" s="1"/>
  <c r="V3166" i="4"/>
  <c r="S3166" i="4"/>
  <c r="T3166" i="4" s="1"/>
  <c r="P3166" i="4"/>
  <c r="L3166" i="4"/>
  <c r="K3166" i="4"/>
  <c r="V3165" i="4"/>
  <c r="S3165" i="4"/>
  <c r="T3165" i="4" s="1"/>
  <c r="P3165" i="4"/>
  <c r="K3165" i="4"/>
  <c r="M3165" i="4" s="1"/>
  <c r="V3164" i="4"/>
  <c r="S3164" i="4"/>
  <c r="T3164" i="4" s="1"/>
  <c r="P3164" i="4"/>
  <c r="L3164" i="4"/>
  <c r="K3164" i="4"/>
  <c r="V3163" i="4"/>
  <c r="S3163" i="4"/>
  <c r="T3163" i="4" s="1"/>
  <c r="P3163" i="4"/>
  <c r="L3163" i="4"/>
  <c r="K3163" i="4"/>
  <c r="V3162" i="4"/>
  <c r="S3162" i="4"/>
  <c r="T3162" i="4" s="1"/>
  <c r="P3162" i="4"/>
  <c r="L3162" i="4"/>
  <c r="K3162" i="4"/>
  <c r="V3161" i="4"/>
  <c r="S3161" i="4"/>
  <c r="T3161" i="4" s="1"/>
  <c r="P3161" i="4"/>
  <c r="L3161" i="4"/>
  <c r="K3161" i="4"/>
  <c r="V3160" i="4"/>
  <c r="S3160" i="4"/>
  <c r="T3160" i="4" s="1"/>
  <c r="P3160" i="4"/>
  <c r="L3160" i="4"/>
  <c r="K3160" i="4"/>
  <c r="V3159" i="4"/>
  <c r="S3159" i="4"/>
  <c r="T3159" i="4" s="1"/>
  <c r="P3159" i="4"/>
  <c r="K3159" i="4"/>
  <c r="M3159" i="4" s="1"/>
  <c r="V3158" i="4"/>
  <c r="S3158" i="4"/>
  <c r="P3158" i="4"/>
  <c r="K3158" i="4"/>
  <c r="M3158" i="4" s="1"/>
  <c r="V3157" i="4"/>
  <c r="S3157" i="4"/>
  <c r="P3157" i="4"/>
  <c r="K3157" i="4"/>
  <c r="M3157" i="4" s="1"/>
  <c r="V3156" i="4"/>
  <c r="S3156" i="4"/>
  <c r="P3156" i="4"/>
  <c r="L3156" i="4"/>
  <c r="K3156" i="4"/>
  <c r="V3155" i="4"/>
  <c r="S3155" i="4"/>
  <c r="P3155" i="4"/>
  <c r="L3155" i="4"/>
  <c r="K3155" i="4"/>
  <c r="V3154" i="4"/>
  <c r="S3154" i="4"/>
  <c r="P3154" i="4"/>
  <c r="L3154" i="4"/>
  <c r="K3154" i="4"/>
  <c r="V3153" i="4"/>
  <c r="S3153" i="4"/>
  <c r="P3153" i="4"/>
  <c r="L3153" i="4"/>
  <c r="K3153" i="4"/>
  <c r="V3152" i="4"/>
  <c r="S3152" i="4"/>
  <c r="P3152" i="4"/>
  <c r="L3152" i="4"/>
  <c r="K3152" i="4"/>
  <c r="V3151" i="4"/>
  <c r="S3151" i="4"/>
  <c r="P3151" i="4"/>
  <c r="L3151" i="4"/>
  <c r="K3151" i="4"/>
  <c r="V3150" i="4"/>
  <c r="S3150" i="4"/>
  <c r="P3150" i="4"/>
  <c r="L3150" i="4"/>
  <c r="K3150" i="4"/>
  <c r="V3149" i="4"/>
  <c r="S3149" i="4"/>
  <c r="P3149" i="4"/>
  <c r="L3149" i="4"/>
  <c r="K3149" i="4"/>
  <c r="V3148" i="4"/>
  <c r="S3148" i="4"/>
  <c r="P3148" i="4"/>
  <c r="L3148" i="4"/>
  <c r="K3148" i="4"/>
  <c r="V3147" i="4"/>
  <c r="S3147" i="4"/>
  <c r="P3147" i="4"/>
  <c r="L3147" i="4"/>
  <c r="K3147" i="4"/>
  <c r="V3146" i="4"/>
  <c r="S3146" i="4"/>
  <c r="P3146" i="4"/>
  <c r="L3146" i="4"/>
  <c r="K3146" i="4"/>
  <c r="V3145" i="4"/>
  <c r="S3145" i="4"/>
  <c r="T3145" i="4" s="1"/>
  <c r="P3145" i="4"/>
  <c r="L3145" i="4"/>
  <c r="K3145" i="4"/>
  <c r="V3144" i="4"/>
  <c r="S3144" i="4"/>
  <c r="P3144" i="4"/>
  <c r="L3144" i="4"/>
  <c r="K3144" i="4"/>
  <c r="V3143" i="4"/>
  <c r="S3143" i="4"/>
  <c r="P3143" i="4"/>
  <c r="K3143" i="4"/>
  <c r="M3143" i="4" s="1"/>
  <c r="V3142" i="4"/>
  <c r="S3142" i="4"/>
  <c r="P3142" i="4"/>
  <c r="L3142" i="4"/>
  <c r="K3142" i="4"/>
  <c r="V3141" i="4"/>
  <c r="S3141" i="4"/>
  <c r="P3141" i="4"/>
  <c r="L3141" i="4"/>
  <c r="K3141" i="4"/>
  <c r="V3140" i="4"/>
  <c r="S3140" i="4"/>
  <c r="P3140" i="4"/>
  <c r="L3140" i="4"/>
  <c r="K3140" i="4"/>
  <c r="V3139" i="4"/>
  <c r="S3139" i="4"/>
  <c r="P3139" i="4"/>
  <c r="L3139" i="4"/>
  <c r="K3139" i="4"/>
  <c r="V3138" i="4"/>
  <c r="S3138" i="4"/>
  <c r="P3138" i="4"/>
  <c r="L3138" i="4"/>
  <c r="K3138" i="4"/>
  <c r="V3137" i="4"/>
  <c r="S3137" i="4"/>
  <c r="T3137" i="4" s="1"/>
  <c r="P3137" i="4"/>
  <c r="L3137" i="4"/>
  <c r="K3137" i="4"/>
  <c r="V3136" i="4"/>
  <c r="S3136" i="4"/>
  <c r="T3136" i="4" s="1"/>
  <c r="P3136" i="4"/>
  <c r="L3136" i="4"/>
  <c r="K3136" i="4"/>
  <c r="V3135" i="4"/>
  <c r="S3135" i="4"/>
  <c r="T3135" i="4" s="1"/>
  <c r="P3135" i="4"/>
  <c r="L3135" i="4"/>
  <c r="K3135" i="4"/>
  <c r="V3134" i="4"/>
  <c r="S3134" i="4"/>
  <c r="T3134" i="4" s="1"/>
  <c r="P3134" i="4"/>
  <c r="L3134" i="4"/>
  <c r="K3134" i="4"/>
  <c r="V3133" i="4"/>
  <c r="S3133" i="4"/>
  <c r="T3133" i="4" s="1"/>
  <c r="P3133" i="4"/>
  <c r="K3133" i="4"/>
  <c r="M3133" i="4" s="1"/>
  <c r="V3132" i="4"/>
  <c r="S3132" i="4"/>
  <c r="T3132" i="4" s="1"/>
  <c r="P3132" i="4"/>
  <c r="L3132" i="4"/>
  <c r="K3132" i="4"/>
  <c r="V3131" i="4"/>
  <c r="S3131" i="4"/>
  <c r="T3131" i="4" s="1"/>
  <c r="P3131" i="4"/>
  <c r="K3131" i="4"/>
  <c r="M3131" i="4" s="1"/>
  <c r="V3130" i="4"/>
  <c r="S3130" i="4"/>
  <c r="T3130" i="4" s="1"/>
  <c r="P3130" i="4"/>
  <c r="L3130" i="4"/>
  <c r="K3130" i="4"/>
  <c r="V3129" i="4"/>
  <c r="S3129" i="4"/>
  <c r="T3129" i="4" s="1"/>
  <c r="P3129" i="4"/>
  <c r="L3129" i="4"/>
  <c r="K3129" i="4"/>
  <c r="V3128" i="4"/>
  <c r="S3128" i="4"/>
  <c r="T3128" i="4" s="1"/>
  <c r="P3128" i="4"/>
  <c r="K3128" i="4"/>
  <c r="M3128" i="4" s="1"/>
  <c r="V3127" i="4"/>
  <c r="S3127" i="4"/>
  <c r="T3127" i="4" s="1"/>
  <c r="P3127" i="4"/>
  <c r="L3127" i="4"/>
  <c r="K3127" i="4"/>
  <c r="V3126" i="4"/>
  <c r="S3126" i="4"/>
  <c r="T3126" i="4" s="1"/>
  <c r="P3126" i="4"/>
  <c r="L3126" i="4"/>
  <c r="K3126" i="4"/>
  <c r="V3125" i="4"/>
  <c r="S3125" i="4"/>
  <c r="T3125" i="4" s="1"/>
  <c r="P3125" i="4"/>
  <c r="K3125" i="4"/>
  <c r="M3125" i="4" s="1"/>
  <c r="V3124" i="4"/>
  <c r="S3124" i="4"/>
  <c r="T3124" i="4" s="1"/>
  <c r="P3124" i="4"/>
  <c r="K3124" i="4"/>
  <c r="M3124" i="4" s="1"/>
  <c r="V3123" i="4"/>
  <c r="S3123" i="4"/>
  <c r="P3123" i="4"/>
  <c r="L3123" i="4"/>
  <c r="K3123" i="4"/>
  <c r="V3122" i="4"/>
  <c r="S3122" i="4"/>
  <c r="P3122" i="4"/>
  <c r="L3122" i="4"/>
  <c r="K3122" i="4"/>
  <c r="V3121" i="4"/>
  <c r="S3121" i="4"/>
  <c r="P3121" i="4"/>
  <c r="K3121" i="4"/>
  <c r="M3121" i="4" s="1"/>
  <c r="V3120" i="4"/>
  <c r="S3120" i="4"/>
  <c r="P3120" i="4"/>
  <c r="L3120" i="4"/>
  <c r="K3120" i="4"/>
  <c r="V3119" i="4"/>
  <c r="S3119" i="4"/>
  <c r="P3119" i="4"/>
  <c r="K3119" i="4"/>
  <c r="M3119" i="4" s="1"/>
  <c r="V3118" i="4"/>
  <c r="S3118" i="4"/>
  <c r="T3118" i="4" s="1"/>
  <c r="P3118" i="4"/>
  <c r="L3118" i="4"/>
  <c r="K3118" i="4"/>
  <c r="V3117" i="4"/>
  <c r="S3117" i="4"/>
  <c r="T3117" i="4" s="1"/>
  <c r="P3117" i="4"/>
  <c r="K3117" i="4"/>
  <c r="M3117" i="4" s="1"/>
  <c r="V3116" i="4"/>
  <c r="S3116" i="4"/>
  <c r="T3116" i="4" s="1"/>
  <c r="P3116" i="4"/>
  <c r="K3116" i="4"/>
  <c r="M3116" i="4" s="1"/>
  <c r="V3115" i="4"/>
  <c r="S3115" i="4"/>
  <c r="T3115" i="4" s="1"/>
  <c r="P3115" i="4"/>
  <c r="L3115" i="4"/>
  <c r="K3115" i="4"/>
  <c r="V3114" i="4"/>
  <c r="S3114" i="4"/>
  <c r="T3114" i="4" s="1"/>
  <c r="P3114" i="4"/>
  <c r="L3114" i="4"/>
  <c r="K3114" i="4"/>
  <c r="V3113" i="4"/>
  <c r="S3113" i="4"/>
  <c r="T3113" i="4" s="1"/>
  <c r="P3113" i="4"/>
  <c r="K3113" i="4"/>
  <c r="M3113" i="4" s="1"/>
  <c r="V3112" i="4"/>
  <c r="S3112" i="4"/>
  <c r="T3112" i="4" s="1"/>
  <c r="P3112" i="4"/>
  <c r="L3112" i="4"/>
  <c r="K3112" i="4"/>
  <c r="V3111" i="4"/>
  <c r="S3111" i="4"/>
  <c r="P3111" i="4"/>
  <c r="L3111" i="4"/>
  <c r="K3111" i="4"/>
  <c r="V3110" i="4"/>
  <c r="S3110" i="4"/>
  <c r="P3110" i="4"/>
  <c r="L3110" i="4"/>
  <c r="K3110" i="4"/>
  <c r="V3109" i="4"/>
  <c r="S3109" i="4"/>
  <c r="P3109" i="4"/>
  <c r="L3109" i="4"/>
  <c r="K3109" i="4"/>
  <c r="V3108" i="4"/>
  <c r="S3108" i="4"/>
  <c r="P3108" i="4"/>
  <c r="K3108" i="4"/>
  <c r="M3108" i="4" s="1"/>
  <c r="V3107" i="4"/>
  <c r="S3107" i="4"/>
  <c r="T3107" i="4" s="1"/>
  <c r="P3107" i="4"/>
  <c r="K3107" i="4"/>
  <c r="M3107" i="4" s="1"/>
  <c r="V3106" i="4"/>
  <c r="S3106" i="4"/>
  <c r="T3106" i="4" s="1"/>
  <c r="P3106" i="4"/>
  <c r="L3106" i="4"/>
  <c r="K3106" i="4"/>
  <c r="V3105" i="4"/>
  <c r="S3105" i="4"/>
  <c r="T3105" i="4" s="1"/>
  <c r="P3105" i="4"/>
  <c r="L3105" i="4"/>
  <c r="K3105" i="4"/>
  <c r="V3104" i="4"/>
  <c r="S3104" i="4"/>
  <c r="T3104" i="4" s="1"/>
  <c r="P3104" i="4"/>
  <c r="L3104" i="4"/>
  <c r="K3104" i="4"/>
  <c r="V3103" i="4"/>
  <c r="S3103" i="4"/>
  <c r="T3103" i="4" s="1"/>
  <c r="P3103" i="4"/>
  <c r="L3103" i="4"/>
  <c r="K3103" i="4"/>
  <c r="V3102" i="4"/>
  <c r="S3102" i="4"/>
  <c r="T3102" i="4" s="1"/>
  <c r="P3102" i="4"/>
  <c r="K3102" i="4"/>
  <c r="M3102" i="4" s="1"/>
  <c r="V3101" i="4"/>
  <c r="S3101" i="4"/>
  <c r="P3101" i="4"/>
  <c r="L3101" i="4"/>
  <c r="K3101" i="4"/>
  <c r="V3100" i="4"/>
  <c r="S3100" i="4"/>
  <c r="P3100" i="4"/>
  <c r="L3100" i="4"/>
  <c r="K3100" i="4"/>
  <c r="V3099" i="4"/>
  <c r="S3099" i="4"/>
  <c r="P3099" i="4"/>
  <c r="L3099" i="4"/>
  <c r="K3099" i="4"/>
  <c r="V3098" i="4"/>
  <c r="S3098" i="4"/>
  <c r="P3098" i="4"/>
  <c r="L3098" i="4"/>
  <c r="K3098" i="4"/>
  <c r="V3097" i="4"/>
  <c r="S3097" i="4"/>
  <c r="P3097" i="4"/>
  <c r="L3097" i="4"/>
  <c r="K3097" i="4"/>
  <c r="V3096" i="4"/>
  <c r="S3096" i="4"/>
  <c r="P3096" i="4"/>
  <c r="L3096" i="4"/>
  <c r="K3096" i="4"/>
  <c r="V3095" i="4"/>
  <c r="S3095" i="4"/>
  <c r="T3095" i="4" s="1"/>
  <c r="P3095" i="4"/>
  <c r="K3095" i="4"/>
  <c r="M3095" i="4" s="1"/>
  <c r="V3094" i="4"/>
  <c r="S3094" i="4"/>
  <c r="T3094" i="4" s="1"/>
  <c r="P3094" i="4"/>
  <c r="K3094" i="4"/>
  <c r="M3094" i="4" s="1"/>
  <c r="V3093" i="4"/>
  <c r="S3093" i="4"/>
  <c r="P3093" i="4"/>
  <c r="L3093" i="4"/>
  <c r="K3093" i="4"/>
  <c r="V3092" i="4"/>
  <c r="S3092" i="4"/>
  <c r="P3092" i="4"/>
  <c r="L3092" i="4"/>
  <c r="K3092" i="4"/>
  <c r="V3091" i="4"/>
  <c r="S3091" i="4"/>
  <c r="P3091" i="4"/>
  <c r="L3091" i="4"/>
  <c r="K3091" i="4"/>
  <c r="V3090" i="4"/>
  <c r="S3090" i="4"/>
  <c r="T3090" i="4" s="1"/>
  <c r="P3090" i="4"/>
  <c r="L3090" i="4"/>
  <c r="K3090" i="4"/>
  <c r="V3089" i="4"/>
  <c r="S3089" i="4"/>
  <c r="T3089" i="4" s="1"/>
  <c r="P3089" i="4"/>
  <c r="L3089" i="4"/>
  <c r="K3089" i="4"/>
  <c r="V3088" i="4"/>
  <c r="S3088" i="4"/>
  <c r="T3088" i="4" s="1"/>
  <c r="P3088" i="4"/>
  <c r="L3088" i="4"/>
  <c r="K3088" i="4"/>
  <c r="V3087" i="4"/>
  <c r="S3087" i="4"/>
  <c r="T3087" i="4" s="1"/>
  <c r="P3087" i="4"/>
  <c r="L3087" i="4"/>
  <c r="K3087" i="4"/>
  <c r="V3086" i="4"/>
  <c r="S3086" i="4"/>
  <c r="T3086" i="4" s="1"/>
  <c r="P3086" i="4"/>
  <c r="L3086" i="4"/>
  <c r="K3086" i="4"/>
  <c r="V3085" i="4"/>
  <c r="S3085" i="4"/>
  <c r="T3085" i="4" s="1"/>
  <c r="P3085" i="4"/>
  <c r="L3085" i="4"/>
  <c r="K3085" i="4"/>
  <c r="V3084" i="4"/>
  <c r="S3084" i="4"/>
  <c r="T3084" i="4" s="1"/>
  <c r="P3084" i="4"/>
  <c r="L3084" i="4"/>
  <c r="K3084" i="4"/>
  <c r="V3083" i="4"/>
  <c r="S3083" i="4"/>
  <c r="T3083" i="4" s="1"/>
  <c r="P3083" i="4"/>
  <c r="L3083" i="4"/>
  <c r="K3083" i="4"/>
  <c r="V3082" i="4"/>
  <c r="S3082" i="4"/>
  <c r="T3082" i="4" s="1"/>
  <c r="P3082" i="4"/>
  <c r="L3082" i="4"/>
  <c r="K3082" i="4"/>
  <c r="V3081" i="4"/>
  <c r="S3081" i="4"/>
  <c r="T3081" i="4" s="1"/>
  <c r="P3081" i="4"/>
  <c r="L3081" i="4"/>
  <c r="K3081" i="4"/>
  <c r="V3080" i="4"/>
  <c r="S3080" i="4"/>
  <c r="T3080" i="4" s="1"/>
  <c r="P3080" i="4"/>
  <c r="L3080" i="4"/>
  <c r="K3080" i="4"/>
  <c r="V3079" i="4"/>
  <c r="S3079" i="4"/>
  <c r="T3079" i="4" s="1"/>
  <c r="P3079" i="4"/>
  <c r="K3079" i="4"/>
  <c r="M3079" i="4" s="1"/>
  <c r="V3078" i="4"/>
  <c r="S3078" i="4"/>
  <c r="T3078" i="4" s="1"/>
  <c r="P3078" i="4"/>
  <c r="K3078" i="4"/>
  <c r="M3078" i="4" s="1"/>
  <c r="V3077" i="4"/>
  <c r="S3077" i="4"/>
  <c r="T3077" i="4" s="1"/>
  <c r="P3077" i="4"/>
  <c r="L3077" i="4"/>
  <c r="K3077" i="4"/>
  <c r="V3076" i="4"/>
  <c r="S3076" i="4"/>
  <c r="T3076" i="4" s="1"/>
  <c r="P3076" i="4"/>
  <c r="L3076" i="4"/>
  <c r="K3076" i="4"/>
  <c r="V3075" i="4"/>
  <c r="S3075" i="4"/>
  <c r="T3075" i="4" s="1"/>
  <c r="P3075" i="4"/>
  <c r="L3075" i="4"/>
  <c r="K3075" i="4"/>
  <c r="V3074" i="4"/>
  <c r="S3074" i="4"/>
  <c r="T3074" i="4" s="1"/>
  <c r="P3074" i="4"/>
  <c r="L3074" i="4"/>
  <c r="K3074" i="4"/>
  <c r="V3073" i="4"/>
  <c r="S3073" i="4"/>
  <c r="T3073" i="4" s="1"/>
  <c r="P3073" i="4"/>
  <c r="L3073" i="4"/>
  <c r="K3073" i="4"/>
  <c r="V3072" i="4"/>
  <c r="S3072" i="4"/>
  <c r="T3072" i="4" s="1"/>
  <c r="P3072" i="4"/>
  <c r="L3072" i="4"/>
  <c r="K3072" i="4"/>
  <c r="V3071" i="4"/>
  <c r="S3071" i="4"/>
  <c r="P3071" i="4"/>
  <c r="L3071" i="4"/>
  <c r="K3071" i="4"/>
  <c r="V3070" i="4"/>
  <c r="S3070" i="4"/>
  <c r="T3070" i="4" s="1"/>
  <c r="P3070" i="4"/>
  <c r="K3070" i="4"/>
  <c r="M3070" i="4" s="1"/>
  <c r="V3069" i="4"/>
  <c r="S3069" i="4"/>
  <c r="T3069" i="4" s="1"/>
  <c r="P3069" i="4"/>
  <c r="L3069" i="4"/>
  <c r="K3069" i="4"/>
  <c r="V3068" i="4"/>
  <c r="S3068" i="4"/>
  <c r="T3068" i="4" s="1"/>
  <c r="P3068" i="4"/>
  <c r="L3068" i="4"/>
  <c r="K3068" i="4"/>
  <c r="V3067" i="4"/>
  <c r="S3067" i="4"/>
  <c r="T3067" i="4" s="1"/>
  <c r="P3067" i="4"/>
  <c r="L3067" i="4"/>
  <c r="K3067" i="4"/>
  <c r="V3066" i="4"/>
  <c r="S3066" i="4"/>
  <c r="T3066" i="4" s="1"/>
  <c r="P3066" i="4"/>
  <c r="L3066" i="4"/>
  <c r="K3066" i="4"/>
  <c r="V3065" i="4"/>
  <c r="S3065" i="4"/>
  <c r="T3065" i="4" s="1"/>
  <c r="P3065" i="4"/>
  <c r="K3065" i="4"/>
  <c r="M3065" i="4" s="1"/>
  <c r="V3064" i="4"/>
  <c r="S3064" i="4"/>
  <c r="P3064" i="4"/>
  <c r="L3064" i="4"/>
  <c r="K3064" i="4"/>
  <c r="V3063" i="4"/>
  <c r="S3063" i="4"/>
  <c r="P3063" i="4"/>
  <c r="L3063" i="4"/>
  <c r="K3063" i="4"/>
  <c r="V3062" i="4"/>
  <c r="S3062" i="4"/>
  <c r="P3062" i="4"/>
  <c r="L3062" i="4"/>
  <c r="K3062" i="4"/>
  <c r="V3061" i="4"/>
  <c r="S3061" i="4"/>
  <c r="P3061" i="4"/>
  <c r="L3061" i="4"/>
  <c r="K3061" i="4"/>
  <c r="V3060" i="4"/>
  <c r="S3060" i="4"/>
  <c r="P3060" i="4"/>
  <c r="L3060" i="4"/>
  <c r="K3060" i="4"/>
  <c r="V3059" i="4"/>
  <c r="S3059" i="4"/>
  <c r="P3059" i="4"/>
  <c r="L3059" i="4"/>
  <c r="K3059" i="4"/>
  <c r="V3058" i="4"/>
  <c r="S3058" i="4"/>
  <c r="P3058" i="4"/>
  <c r="L3058" i="4"/>
  <c r="K3058" i="4"/>
  <c r="V3057" i="4"/>
  <c r="S3057" i="4"/>
  <c r="P3057" i="4"/>
  <c r="L3057" i="4"/>
  <c r="K3057" i="4"/>
  <c r="V3056" i="4"/>
  <c r="S3056" i="4"/>
  <c r="P3056" i="4"/>
  <c r="L3056" i="4"/>
  <c r="K3056" i="4"/>
  <c r="V3055" i="4"/>
  <c r="S3055" i="4"/>
  <c r="P3055" i="4"/>
  <c r="K3055" i="4"/>
  <c r="M3055" i="4" s="1"/>
  <c r="V3054" i="4"/>
  <c r="S3054" i="4"/>
  <c r="P3054" i="4"/>
  <c r="L3054" i="4"/>
  <c r="K3054" i="4"/>
  <c r="V3053" i="4"/>
  <c r="S3053" i="4"/>
  <c r="P3053" i="4"/>
  <c r="L3053" i="4"/>
  <c r="K3053" i="4"/>
  <c r="V3052" i="4"/>
  <c r="S3052" i="4"/>
  <c r="P3052" i="4"/>
  <c r="L3052" i="4"/>
  <c r="K3052" i="4"/>
  <c r="V3051" i="4"/>
  <c r="S3051" i="4"/>
  <c r="P3051" i="4"/>
  <c r="L3051" i="4"/>
  <c r="K3051" i="4"/>
  <c r="V3050" i="4"/>
  <c r="S3050" i="4"/>
  <c r="P3050" i="4"/>
  <c r="K3050" i="4"/>
  <c r="M3050" i="4" s="1"/>
  <c r="V3049" i="4"/>
  <c r="S3049" i="4"/>
  <c r="T3049" i="4" s="1"/>
  <c r="P3049" i="4"/>
  <c r="L3049" i="4"/>
  <c r="K3049" i="4"/>
  <c r="V3048" i="4"/>
  <c r="S3048" i="4"/>
  <c r="T3048" i="4" s="1"/>
  <c r="P3048" i="4"/>
  <c r="L3048" i="4"/>
  <c r="K3048" i="4"/>
  <c r="V3047" i="4"/>
  <c r="S3047" i="4"/>
  <c r="T3047" i="4" s="1"/>
  <c r="P3047" i="4"/>
  <c r="L3047" i="4"/>
  <c r="K3047" i="4"/>
  <c r="V3046" i="4"/>
  <c r="S3046" i="4"/>
  <c r="T3046" i="4" s="1"/>
  <c r="P3046" i="4"/>
  <c r="L3046" i="4"/>
  <c r="K3046" i="4"/>
  <c r="V3045" i="4"/>
  <c r="S3045" i="4"/>
  <c r="T3045" i="4" s="1"/>
  <c r="P3045" i="4"/>
  <c r="K3045" i="4"/>
  <c r="M3045" i="4" s="1"/>
  <c r="V3044" i="4"/>
  <c r="S3044" i="4"/>
  <c r="T3044" i="4" s="1"/>
  <c r="P3044" i="4"/>
  <c r="L3044" i="4"/>
  <c r="K3044" i="4"/>
  <c r="V3043" i="4"/>
  <c r="S3043" i="4"/>
  <c r="T3043" i="4" s="1"/>
  <c r="P3043" i="4"/>
  <c r="L3043" i="4"/>
  <c r="K3043" i="4"/>
  <c r="V3042" i="4"/>
  <c r="S3042" i="4"/>
  <c r="T3042" i="4" s="1"/>
  <c r="P3042" i="4"/>
  <c r="L3042" i="4"/>
  <c r="K3042" i="4"/>
  <c r="V3041" i="4"/>
  <c r="S3041" i="4"/>
  <c r="T3041" i="4" s="1"/>
  <c r="P3041" i="4"/>
  <c r="L3041" i="4"/>
  <c r="K3041" i="4"/>
  <c r="V3040" i="4"/>
  <c r="S3040" i="4"/>
  <c r="P3040" i="4"/>
  <c r="L3040" i="4"/>
  <c r="K3040" i="4"/>
  <c r="V3039" i="4"/>
  <c r="S3039" i="4"/>
  <c r="P3039" i="4"/>
  <c r="L3039" i="4"/>
  <c r="K3039" i="4"/>
  <c r="V3038" i="4"/>
  <c r="S3038" i="4"/>
  <c r="P3038" i="4"/>
  <c r="L3038" i="4"/>
  <c r="K3038" i="4"/>
  <c r="V3037" i="4"/>
  <c r="S3037" i="4"/>
  <c r="P3037" i="4"/>
  <c r="L3037" i="4"/>
  <c r="K3037" i="4"/>
  <c r="V3036" i="4"/>
  <c r="S3036" i="4"/>
  <c r="P3036" i="4"/>
  <c r="L3036" i="4"/>
  <c r="K3036" i="4"/>
  <c r="V3035" i="4"/>
  <c r="S3035" i="4"/>
  <c r="P3035" i="4"/>
  <c r="L3035" i="4"/>
  <c r="K3035" i="4"/>
  <c r="V3034" i="4"/>
  <c r="S3034" i="4"/>
  <c r="P3034" i="4"/>
  <c r="L3034" i="4"/>
  <c r="K3034" i="4"/>
  <c r="V3033" i="4"/>
  <c r="S3033" i="4"/>
  <c r="P3033" i="4"/>
  <c r="L3033" i="4"/>
  <c r="K3033" i="4"/>
  <c r="V3032" i="4"/>
  <c r="S3032" i="4"/>
  <c r="P3032" i="4"/>
  <c r="L3032" i="4"/>
  <c r="K3032" i="4"/>
  <c r="V3031" i="4"/>
  <c r="S3031" i="4"/>
  <c r="P3031" i="4"/>
  <c r="L3031" i="4"/>
  <c r="K3031" i="4"/>
  <c r="V3030" i="4"/>
  <c r="S3030" i="4"/>
  <c r="P3030" i="4"/>
  <c r="L3030" i="4"/>
  <c r="K3030" i="4"/>
  <c r="V3029" i="4"/>
  <c r="S3029" i="4"/>
  <c r="P3029" i="4"/>
  <c r="L3029" i="4"/>
  <c r="K3029" i="4"/>
  <c r="V3028" i="4"/>
  <c r="S3028" i="4"/>
  <c r="P3028" i="4"/>
  <c r="L3028" i="4"/>
  <c r="K3028" i="4"/>
  <c r="V3027" i="4"/>
  <c r="S3027" i="4"/>
  <c r="P3027" i="4"/>
  <c r="L3027" i="4"/>
  <c r="K3027" i="4"/>
  <c r="V3026" i="4"/>
  <c r="S3026" i="4"/>
  <c r="P3026" i="4"/>
  <c r="L3026" i="4"/>
  <c r="K3026" i="4"/>
  <c r="V3025" i="4"/>
  <c r="S3025" i="4"/>
  <c r="P3025" i="4"/>
  <c r="L3025" i="4"/>
  <c r="K3025" i="4"/>
  <c r="V3024" i="4"/>
  <c r="S3024" i="4"/>
  <c r="P3024" i="4"/>
  <c r="L3024" i="4"/>
  <c r="K3024" i="4"/>
  <c r="V3023" i="4"/>
  <c r="S3023" i="4"/>
  <c r="P3023" i="4"/>
  <c r="L3023" i="4"/>
  <c r="K3023" i="4"/>
  <c r="V3022" i="4"/>
  <c r="S3022" i="4"/>
  <c r="P3022" i="4"/>
  <c r="L3022" i="4"/>
  <c r="K3022" i="4"/>
  <c r="V3021" i="4"/>
  <c r="S3021" i="4"/>
  <c r="P3021" i="4"/>
  <c r="L3021" i="4"/>
  <c r="K3021" i="4"/>
  <c r="V3020" i="4"/>
  <c r="S3020" i="4"/>
  <c r="P3020" i="4"/>
  <c r="L3020" i="4"/>
  <c r="K3020" i="4"/>
  <c r="V3019" i="4"/>
  <c r="S3019" i="4"/>
  <c r="P3019" i="4"/>
  <c r="L3019" i="4"/>
  <c r="K3019" i="4"/>
  <c r="V3018" i="4"/>
  <c r="S3018" i="4"/>
  <c r="P3018" i="4"/>
  <c r="K3018" i="4"/>
  <c r="M3018" i="4" s="1"/>
  <c r="V3017" i="4"/>
  <c r="S3017" i="4"/>
  <c r="P3017" i="4"/>
  <c r="K3017" i="4"/>
  <c r="M3017" i="4" s="1"/>
  <c r="V3016" i="4"/>
  <c r="S3016" i="4"/>
  <c r="T3016" i="4" s="1"/>
  <c r="P3016" i="4"/>
  <c r="L3016" i="4"/>
  <c r="K3016" i="4"/>
  <c r="V3015" i="4"/>
  <c r="S3015" i="4"/>
  <c r="T3015" i="4" s="1"/>
  <c r="P3015" i="4"/>
  <c r="L3015" i="4"/>
  <c r="K3015" i="4"/>
  <c r="V3014" i="4"/>
  <c r="S3014" i="4"/>
  <c r="P3014" i="4"/>
  <c r="L3014" i="4"/>
  <c r="K3014" i="4"/>
  <c r="V3013" i="4"/>
  <c r="S3013" i="4"/>
  <c r="P3013" i="4"/>
  <c r="K3013" i="4"/>
  <c r="M3013" i="4" s="1"/>
  <c r="V3012" i="4"/>
  <c r="S3012" i="4"/>
  <c r="P3012" i="4"/>
  <c r="L3012" i="4"/>
  <c r="K3012" i="4"/>
  <c r="V3011" i="4"/>
  <c r="S3011" i="4"/>
  <c r="P3011" i="4"/>
  <c r="L3011" i="4"/>
  <c r="K3011" i="4"/>
  <c r="V3010" i="4"/>
  <c r="S3010" i="4"/>
  <c r="P3010" i="4"/>
  <c r="L3010" i="4"/>
  <c r="K3010" i="4"/>
  <c r="V3009" i="4"/>
  <c r="S3009" i="4"/>
  <c r="P3009" i="4"/>
  <c r="L3009" i="4"/>
  <c r="K3009" i="4"/>
  <c r="V3008" i="4"/>
  <c r="S3008" i="4"/>
  <c r="P3008" i="4"/>
  <c r="L3008" i="4"/>
  <c r="K3008" i="4"/>
  <c r="V3007" i="4"/>
  <c r="S3007" i="4"/>
  <c r="P3007" i="4"/>
  <c r="L3007" i="4"/>
  <c r="K3007" i="4"/>
  <c r="V3006" i="4"/>
  <c r="S3006" i="4"/>
  <c r="P3006" i="4"/>
  <c r="L3006" i="4"/>
  <c r="K3006" i="4"/>
  <c r="V3005" i="4"/>
  <c r="S3005" i="4"/>
  <c r="P3005" i="4"/>
  <c r="K3005" i="4"/>
  <c r="M3005" i="4" s="1"/>
  <c r="V3004" i="4"/>
  <c r="S3004" i="4"/>
  <c r="P3004" i="4"/>
  <c r="L3004" i="4"/>
  <c r="K3004" i="4"/>
  <c r="V3003" i="4"/>
  <c r="S3003" i="4"/>
  <c r="P3003" i="4"/>
  <c r="K3003" i="4"/>
  <c r="M3003" i="4" s="1"/>
  <c r="V3002" i="4"/>
  <c r="S3002" i="4"/>
  <c r="T3002" i="4" s="1"/>
  <c r="P3002" i="4"/>
  <c r="L3002" i="4"/>
  <c r="K3002" i="4"/>
  <c r="V3001" i="4"/>
  <c r="S3001" i="4"/>
  <c r="T3001" i="4" s="1"/>
  <c r="P3001" i="4"/>
  <c r="L3001" i="4"/>
  <c r="K3001" i="4"/>
  <c r="V3000" i="4"/>
  <c r="S3000" i="4"/>
  <c r="T3000" i="4" s="1"/>
  <c r="P3000" i="4"/>
  <c r="L3000" i="4"/>
  <c r="K3000" i="4"/>
  <c r="V2999" i="4"/>
  <c r="S2999" i="4"/>
  <c r="T2999" i="4" s="1"/>
  <c r="P2999" i="4"/>
  <c r="L2999" i="4"/>
  <c r="K2999" i="4"/>
  <c r="V2998" i="4"/>
  <c r="S2998" i="4"/>
  <c r="T2998" i="4" s="1"/>
  <c r="P2998" i="4"/>
  <c r="L2998" i="4"/>
  <c r="K2998" i="4"/>
  <c r="V2997" i="4"/>
  <c r="S2997" i="4"/>
  <c r="T2997" i="4" s="1"/>
  <c r="P2997" i="4"/>
  <c r="L2997" i="4"/>
  <c r="K2997" i="4"/>
  <c r="V2996" i="4"/>
  <c r="S2996" i="4"/>
  <c r="T2996" i="4" s="1"/>
  <c r="P2996" i="4"/>
  <c r="K2996" i="4"/>
  <c r="M2996" i="4" s="1"/>
  <c r="V2995" i="4"/>
  <c r="S2995" i="4"/>
  <c r="T2995" i="4" s="1"/>
  <c r="P2995" i="4"/>
  <c r="L2995" i="4"/>
  <c r="K2995" i="4"/>
  <c r="V2994" i="4"/>
  <c r="S2994" i="4"/>
  <c r="P2994" i="4"/>
  <c r="L2994" i="4"/>
  <c r="K2994" i="4"/>
  <c r="V2993" i="4"/>
  <c r="S2993" i="4"/>
  <c r="T2993" i="4" s="1"/>
  <c r="P2993" i="4"/>
  <c r="K2993" i="4"/>
  <c r="M2993" i="4" s="1"/>
  <c r="V2992" i="4"/>
  <c r="S2992" i="4"/>
  <c r="T2992" i="4" s="1"/>
  <c r="P2992" i="4"/>
  <c r="L2992" i="4"/>
  <c r="K2992" i="4"/>
  <c r="V2991" i="4"/>
  <c r="S2991" i="4"/>
  <c r="T2991" i="4" s="1"/>
  <c r="P2991" i="4"/>
  <c r="K2991" i="4"/>
  <c r="M2991" i="4" s="1"/>
  <c r="V2990" i="4"/>
  <c r="S2990" i="4"/>
  <c r="T2990" i="4" s="1"/>
  <c r="P2990" i="4"/>
  <c r="L2990" i="4"/>
  <c r="K2990" i="4"/>
  <c r="V2989" i="4"/>
  <c r="S2989" i="4"/>
  <c r="T2989" i="4" s="1"/>
  <c r="P2989" i="4"/>
  <c r="L2989" i="4"/>
  <c r="K2989" i="4"/>
  <c r="V2988" i="4"/>
  <c r="S2988" i="4"/>
  <c r="T2988" i="4" s="1"/>
  <c r="P2988" i="4"/>
  <c r="L2988" i="4"/>
  <c r="K2988" i="4"/>
  <c r="V2987" i="4"/>
  <c r="S2987" i="4"/>
  <c r="T2987" i="4" s="1"/>
  <c r="P2987" i="4"/>
  <c r="L2987" i="4"/>
  <c r="K2987" i="4"/>
  <c r="V2986" i="4"/>
  <c r="S2986" i="4"/>
  <c r="T2986" i="4" s="1"/>
  <c r="P2986" i="4"/>
  <c r="L2986" i="4"/>
  <c r="K2986" i="4"/>
  <c r="V2985" i="4"/>
  <c r="S2985" i="4"/>
  <c r="T2985" i="4" s="1"/>
  <c r="P2985" i="4"/>
  <c r="L2985" i="4"/>
  <c r="K2985" i="4"/>
  <c r="V2984" i="4"/>
  <c r="S2984" i="4"/>
  <c r="T2984" i="4" s="1"/>
  <c r="P2984" i="4"/>
  <c r="L2984" i="4"/>
  <c r="K2984" i="4"/>
  <c r="V2983" i="4"/>
  <c r="S2983" i="4"/>
  <c r="T2983" i="4" s="1"/>
  <c r="P2983" i="4"/>
  <c r="L2983" i="4"/>
  <c r="K2983" i="4"/>
  <c r="V2982" i="4"/>
  <c r="S2982" i="4"/>
  <c r="T2982" i="4" s="1"/>
  <c r="P2982" i="4"/>
  <c r="L2982" i="4"/>
  <c r="K2982" i="4"/>
  <c r="V2981" i="4"/>
  <c r="S2981" i="4"/>
  <c r="T2981" i="4" s="1"/>
  <c r="P2981" i="4"/>
  <c r="L2981" i="4"/>
  <c r="K2981" i="4"/>
  <c r="V2980" i="4"/>
  <c r="S2980" i="4"/>
  <c r="T2980" i="4" s="1"/>
  <c r="P2980" i="4"/>
  <c r="L2980" i="4"/>
  <c r="K2980" i="4"/>
  <c r="V2979" i="4"/>
  <c r="S2979" i="4"/>
  <c r="T2979" i="4" s="1"/>
  <c r="P2979" i="4"/>
  <c r="K2979" i="4"/>
  <c r="M2979" i="4" s="1"/>
  <c r="V2978" i="4"/>
  <c r="S2978" i="4"/>
  <c r="T2978" i="4" s="1"/>
  <c r="P2978" i="4"/>
  <c r="L2978" i="4"/>
  <c r="K2978" i="4"/>
  <c r="V2977" i="4"/>
  <c r="S2977" i="4"/>
  <c r="T2977" i="4" s="1"/>
  <c r="P2977" i="4"/>
  <c r="L2977" i="4"/>
  <c r="K2977" i="4"/>
  <c r="V2976" i="4"/>
  <c r="S2976" i="4"/>
  <c r="T2976" i="4" s="1"/>
  <c r="P2976" i="4"/>
  <c r="L2976" i="4"/>
  <c r="K2976" i="4"/>
  <c r="V2975" i="4"/>
  <c r="S2975" i="4"/>
  <c r="T2975" i="4" s="1"/>
  <c r="P2975" i="4"/>
  <c r="K2975" i="4"/>
  <c r="M2975" i="4" s="1"/>
  <c r="V2974" i="4"/>
  <c r="S2974" i="4"/>
  <c r="T2974" i="4" s="1"/>
  <c r="P2974" i="4"/>
  <c r="L2974" i="4"/>
  <c r="K2974" i="4"/>
  <c r="V2973" i="4"/>
  <c r="S2973" i="4"/>
  <c r="T2973" i="4" s="1"/>
  <c r="P2973" i="4"/>
  <c r="K2973" i="4"/>
  <c r="M2973" i="4" s="1"/>
  <c r="V2972" i="4"/>
  <c r="S2972" i="4"/>
  <c r="T2972" i="4" s="1"/>
  <c r="P2972" i="4"/>
  <c r="L2972" i="4"/>
  <c r="K2972" i="4"/>
  <c r="V2971" i="4"/>
  <c r="S2971" i="4"/>
  <c r="T2971" i="4" s="1"/>
  <c r="P2971" i="4"/>
  <c r="K2971" i="4"/>
  <c r="M2971" i="4" s="1"/>
  <c r="V2970" i="4"/>
  <c r="S2970" i="4"/>
  <c r="T2970" i="4" s="1"/>
  <c r="P2970" i="4"/>
  <c r="L2970" i="4"/>
  <c r="K2970" i="4"/>
  <c r="V2969" i="4"/>
  <c r="S2969" i="4"/>
  <c r="T2969" i="4" s="1"/>
  <c r="P2969" i="4"/>
  <c r="L2969" i="4"/>
  <c r="K2969" i="4"/>
  <c r="V2968" i="4"/>
  <c r="S2968" i="4"/>
  <c r="T2968" i="4" s="1"/>
  <c r="P2968" i="4"/>
  <c r="L2968" i="4"/>
  <c r="K2968" i="4"/>
  <c r="V2967" i="4"/>
  <c r="S2967" i="4"/>
  <c r="P2967" i="4"/>
  <c r="L2967" i="4"/>
  <c r="K2967" i="4"/>
  <c r="V2966" i="4"/>
  <c r="S2966" i="4"/>
  <c r="P2966" i="4"/>
  <c r="L2966" i="4"/>
  <c r="K2966" i="4"/>
  <c r="V2965" i="4"/>
  <c r="S2965" i="4"/>
  <c r="P2965" i="4"/>
  <c r="L2965" i="4"/>
  <c r="K2965" i="4"/>
  <c r="V2964" i="4"/>
  <c r="S2964" i="4"/>
  <c r="T2964" i="4" s="1"/>
  <c r="P2964" i="4"/>
  <c r="L2964" i="4"/>
  <c r="K2964" i="4"/>
  <c r="V2963" i="4"/>
  <c r="S2963" i="4"/>
  <c r="T2963" i="4" s="1"/>
  <c r="P2963" i="4"/>
  <c r="L2963" i="4"/>
  <c r="K2963" i="4"/>
  <c r="V2962" i="4"/>
  <c r="S2962" i="4"/>
  <c r="T2962" i="4" s="1"/>
  <c r="P2962" i="4"/>
  <c r="L2962" i="4"/>
  <c r="K2962" i="4"/>
  <c r="V2961" i="4"/>
  <c r="S2961" i="4"/>
  <c r="T2961" i="4" s="1"/>
  <c r="P2961" i="4"/>
  <c r="K2961" i="4"/>
  <c r="M2961" i="4" s="1"/>
  <c r="V2960" i="4"/>
  <c r="S2960" i="4"/>
  <c r="T2960" i="4" s="1"/>
  <c r="P2960" i="4"/>
  <c r="L2960" i="4"/>
  <c r="K2960" i="4"/>
  <c r="V2959" i="4"/>
  <c r="S2959" i="4"/>
  <c r="T2959" i="4" s="1"/>
  <c r="P2959" i="4"/>
  <c r="L2959" i="4"/>
  <c r="K2959" i="4"/>
  <c r="V2958" i="4"/>
  <c r="S2958" i="4"/>
  <c r="T2958" i="4" s="1"/>
  <c r="P2958" i="4"/>
  <c r="K2958" i="4"/>
  <c r="M2958" i="4" s="1"/>
  <c r="V2957" i="4"/>
  <c r="S2957" i="4"/>
  <c r="T2957" i="4" s="1"/>
  <c r="P2957" i="4"/>
  <c r="K2957" i="4"/>
  <c r="M2957" i="4" s="1"/>
  <c r="V2956" i="4"/>
  <c r="S2956" i="4"/>
  <c r="P2956" i="4"/>
  <c r="L2956" i="4"/>
  <c r="K2956" i="4"/>
  <c r="V2955" i="4"/>
  <c r="S2955" i="4"/>
  <c r="P2955" i="4"/>
  <c r="L2955" i="4"/>
  <c r="K2955" i="4"/>
  <c r="V2954" i="4"/>
  <c r="S2954" i="4"/>
  <c r="P2954" i="4"/>
  <c r="L2954" i="4"/>
  <c r="K2954" i="4"/>
  <c r="V2953" i="4"/>
  <c r="S2953" i="4"/>
  <c r="P2953" i="4"/>
  <c r="L2953" i="4"/>
  <c r="K2953" i="4"/>
  <c r="V2952" i="4"/>
  <c r="S2952" i="4"/>
  <c r="P2952" i="4"/>
  <c r="L2952" i="4"/>
  <c r="K2952" i="4"/>
  <c r="V2951" i="4"/>
  <c r="S2951" i="4"/>
  <c r="P2951" i="4"/>
  <c r="L2951" i="4"/>
  <c r="K2951" i="4"/>
  <c r="V2950" i="4"/>
  <c r="S2950" i="4"/>
  <c r="P2950" i="4"/>
  <c r="K2950" i="4"/>
  <c r="M2950" i="4" s="1"/>
  <c r="V2949" i="4"/>
  <c r="S2949" i="4"/>
  <c r="P2949" i="4"/>
  <c r="K2949" i="4"/>
  <c r="M2949" i="4" s="1"/>
  <c r="V2948" i="4"/>
  <c r="S2948" i="4"/>
  <c r="T2948" i="4" s="1"/>
  <c r="P2948" i="4"/>
  <c r="L2948" i="4"/>
  <c r="K2948" i="4"/>
  <c r="V2947" i="4"/>
  <c r="S2947" i="4"/>
  <c r="T2947" i="4" s="1"/>
  <c r="P2947" i="4"/>
  <c r="K2947" i="4"/>
  <c r="M2947" i="4" s="1"/>
  <c r="V2946" i="4"/>
  <c r="S2946" i="4"/>
  <c r="T2946" i="4" s="1"/>
  <c r="P2946" i="4"/>
  <c r="L2946" i="4"/>
  <c r="K2946" i="4"/>
  <c r="V2945" i="4"/>
  <c r="S2945" i="4"/>
  <c r="T2945" i="4" s="1"/>
  <c r="P2945" i="4"/>
  <c r="L2945" i="4"/>
  <c r="K2945" i="4"/>
  <c r="V2944" i="4"/>
  <c r="S2944" i="4"/>
  <c r="T2944" i="4" s="1"/>
  <c r="P2944" i="4"/>
  <c r="L2944" i="4"/>
  <c r="K2944" i="4"/>
  <c r="V2943" i="4"/>
  <c r="S2943" i="4"/>
  <c r="T2943" i="4" s="1"/>
  <c r="P2943" i="4"/>
  <c r="L2943" i="4"/>
  <c r="K2943" i="4"/>
  <c r="V2942" i="4"/>
  <c r="S2942" i="4"/>
  <c r="T2942" i="4" s="1"/>
  <c r="P2942" i="4"/>
  <c r="L2942" i="4"/>
  <c r="K2942" i="4"/>
  <c r="V2941" i="4"/>
  <c r="S2941" i="4"/>
  <c r="T2941" i="4" s="1"/>
  <c r="P2941" i="4"/>
  <c r="L2941" i="4"/>
  <c r="K2941" i="4"/>
  <c r="V2940" i="4"/>
  <c r="S2940" i="4"/>
  <c r="T2940" i="4" s="1"/>
  <c r="P2940" i="4"/>
  <c r="K2940" i="4"/>
  <c r="M2940" i="4" s="1"/>
  <c r="V2939" i="4"/>
  <c r="S2939" i="4"/>
  <c r="T2939" i="4" s="1"/>
  <c r="P2939" i="4"/>
  <c r="L2939" i="4"/>
  <c r="K2939" i="4"/>
  <c r="V2938" i="4"/>
  <c r="S2938" i="4"/>
  <c r="T2938" i="4" s="1"/>
  <c r="P2938" i="4"/>
  <c r="L2938" i="4"/>
  <c r="K2938" i="4"/>
  <c r="V2937" i="4"/>
  <c r="S2937" i="4"/>
  <c r="T2937" i="4" s="1"/>
  <c r="P2937" i="4"/>
  <c r="L2937" i="4"/>
  <c r="K2937" i="4"/>
  <c r="V2936" i="4"/>
  <c r="S2936" i="4"/>
  <c r="T2936" i="4" s="1"/>
  <c r="P2936" i="4"/>
  <c r="L2936" i="4"/>
  <c r="K2936" i="4"/>
  <c r="V2935" i="4"/>
  <c r="S2935" i="4"/>
  <c r="T2935" i="4" s="1"/>
  <c r="P2935" i="4"/>
  <c r="L2935" i="4"/>
  <c r="K2935" i="4"/>
  <c r="V2934" i="4"/>
  <c r="S2934" i="4"/>
  <c r="T2934" i="4" s="1"/>
  <c r="P2934" i="4"/>
  <c r="L2934" i="4"/>
  <c r="K2934" i="4"/>
  <c r="V2933" i="4"/>
  <c r="S2933" i="4"/>
  <c r="T2933" i="4" s="1"/>
  <c r="P2933" i="4"/>
  <c r="L2933" i="4"/>
  <c r="K2933" i="4"/>
  <c r="V2932" i="4"/>
  <c r="S2932" i="4"/>
  <c r="T2932" i="4" s="1"/>
  <c r="P2932" i="4"/>
  <c r="K2932" i="4"/>
  <c r="M2932" i="4" s="1"/>
  <c r="V2931" i="4"/>
  <c r="S2931" i="4"/>
  <c r="T2931" i="4" s="1"/>
  <c r="P2931" i="4"/>
  <c r="L2931" i="4"/>
  <c r="K2931" i="4"/>
  <c r="V2930" i="4"/>
  <c r="S2930" i="4"/>
  <c r="T2930" i="4" s="1"/>
  <c r="P2930" i="4"/>
  <c r="L2930" i="4"/>
  <c r="K2930" i="4"/>
  <c r="V2929" i="4"/>
  <c r="S2929" i="4"/>
  <c r="T2929" i="4" s="1"/>
  <c r="P2929" i="4"/>
  <c r="L2929" i="4"/>
  <c r="K2929" i="4"/>
  <c r="V2928" i="4"/>
  <c r="S2928" i="4"/>
  <c r="T2928" i="4" s="1"/>
  <c r="P2928" i="4"/>
  <c r="L2928" i="4"/>
  <c r="K2928" i="4"/>
  <c r="V2927" i="4"/>
  <c r="S2927" i="4"/>
  <c r="T2927" i="4" s="1"/>
  <c r="P2927" i="4"/>
  <c r="L2927" i="4"/>
  <c r="K2927" i="4"/>
  <c r="V2926" i="4"/>
  <c r="S2926" i="4"/>
  <c r="P2926" i="4"/>
  <c r="K2926" i="4"/>
  <c r="M2926" i="4" s="1"/>
  <c r="V2925" i="4"/>
  <c r="S2925" i="4"/>
  <c r="T2925" i="4" s="1"/>
  <c r="P2925" i="4"/>
  <c r="L2925" i="4"/>
  <c r="K2925" i="4"/>
  <c r="V2924" i="4"/>
  <c r="S2924" i="4"/>
  <c r="T2924" i="4" s="1"/>
  <c r="P2924" i="4"/>
  <c r="L2924" i="4"/>
  <c r="K2924" i="4"/>
  <c r="V2923" i="4"/>
  <c r="S2923" i="4"/>
  <c r="T2923" i="4" s="1"/>
  <c r="P2923" i="4"/>
  <c r="L2923" i="4"/>
  <c r="K2923" i="4"/>
  <c r="V2922" i="4"/>
  <c r="S2922" i="4"/>
  <c r="T2922" i="4" s="1"/>
  <c r="P2922" i="4"/>
  <c r="L2922" i="4"/>
  <c r="K2922" i="4"/>
  <c r="V2921" i="4"/>
  <c r="S2921" i="4"/>
  <c r="T2921" i="4" s="1"/>
  <c r="P2921" i="4"/>
  <c r="L2921" i="4"/>
  <c r="K2921" i="4"/>
  <c r="V2920" i="4"/>
  <c r="S2920" i="4"/>
  <c r="T2920" i="4" s="1"/>
  <c r="P2920" i="4"/>
  <c r="L2920" i="4"/>
  <c r="K2920" i="4"/>
  <c r="V2919" i="4"/>
  <c r="S2919" i="4"/>
  <c r="T2919" i="4" s="1"/>
  <c r="P2919" i="4"/>
  <c r="L2919" i="4"/>
  <c r="K2919" i="4"/>
  <c r="V2918" i="4"/>
  <c r="S2918" i="4"/>
  <c r="T2918" i="4" s="1"/>
  <c r="P2918" i="4"/>
  <c r="L2918" i="4"/>
  <c r="K2918" i="4"/>
  <c r="V2917" i="4"/>
  <c r="S2917" i="4"/>
  <c r="T2917" i="4" s="1"/>
  <c r="P2917" i="4"/>
  <c r="L2917" i="4"/>
  <c r="K2917" i="4"/>
  <c r="V2916" i="4"/>
  <c r="S2916" i="4"/>
  <c r="T2916" i="4" s="1"/>
  <c r="P2916" i="4"/>
  <c r="L2916" i="4"/>
  <c r="K2916" i="4"/>
  <c r="V2915" i="4"/>
  <c r="S2915" i="4"/>
  <c r="T2915" i="4" s="1"/>
  <c r="P2915" i="4"/>
  <c r="L2915" i="4"/>
  <c r="K2915" i="4"/>
  <c r="V2914" i="4"/>
  <c r="S2914" i="4"/>
  <c r="T2914" i="4" s="1"/>
  <c r="P2914" i="4"/>
  <c r="L2914" i="4"/>
  <c r="K2914" i="4"/>
  <c r="V2913" i="4"/>
  <c r="S2913" i="4"/>
  <c r="T2913" i="4" s="1"/>
  <c r="P2913" i="4"/>
  <c r="L2913" i="4"/>
  <c r="K2913" i="4"/>
  <c r="V2912" i="4"/>
  <c r="S2912" i="4"/>
  <c r="T2912" i="4" s="1"/>
  <c r="P2912" i="4"/>
  <c r="K2912" i="4"/>
  <c r="M2912" i="4" s="1"/>
  <c r="V2911" i="4"/>
  <c r="X2911" i="4" s="1"/>
  <c r="Y2911" i="4" s="1"/>
  <c r="S2911" i="4"/>
  <c r="P2911" i="4"/>
  <c r="L2911" i="4"/>
  <c r="K2911" i="4"/>
  <c r="V2910" i="4"/>
  <c r="X2910" i="4" s="1"/>
  <c r="Y2910" i="4" s="1"/>
  <c r="S2910" i="4"/>
  <c r="P2910" i="4"/>
  <c r="L2910" i="4"/>
  <c r="K2910" i="4"/>
  <c r="V2909" i="4"/>
  <c r="S2909" i="4"/>
  <c r="T2909" i="4" s="1"/>
  <c r="P2909" i="4"/>
  <c r="L2909" i="4"/>
  <c r="K2909" i="4"/>
  <c r="V2908" i="4"/>
  <c r="S2908" i="4"/>
  <c r="T2908" i="4" s="1"/>
  <c r="P2908" i="4"/>
  <c r="L2908" i="4"/>
  <c r="K2908" i="4"/>
  <c r="V2907" i="4"/>
  <c r="S2907" i="4"/>
  <c r="T2907" i="4" s="1"/>
  <c r="P2907" i="4"/>
  <c r="K2907" i="4"/>
  <c r="M2907" i="4" s="1"/>
  <c r="V2906" i="4"/>
  <c r="S2906" i="4"/>
  <c r="P2906" i="4"/>
  <c r="L2906" i="4"/>
  <c r="K2906" i="4"/>
  <c r="V2905" i="4"/>
  <c r="S2905" i="4"/>
  <c r="P2905" i="4"/>
  <c r="L2905" i="4"/>
  <c r="K2905" i="4"/>
  <c r="V2904" i="4"/>
  <c r="S2904" i="4"/>
  <c r="P2904" i="4"/>
  <c r="L2904" i="4"/>
  <c r="K2904" i="4"/>
  <c r="V2903" i="4"/>
  <c r="S2903" i="4"/>
  <c r="P2903" i="4"/>
  <c r="L2903" i="4"/>
  <c r="K2903" i="4"/>
  <c r="V2902" i="4"/>
  <c r="S2902" i="4"/>
  <c r="P2902" i="4"/>
  <c r="L2902" i="4"/>
  <c r="K2902" i="4"/>
  <c r="V2901" i="4"/>
  <c r="S2901" i="4"/>
  <c r="P2901" i="4"/>
  <c r="L2901" i="4"/>
  <c r="K2901" i="4"/>
  <c r="V2900" i="4"/>
  <c r="S2900" i="4"/>
  <c r="P2900" i="4"/>
  <c r="L2900" i="4"/>
  <c r="K2900" i="4"/>
  <c r="V2899" i="4"/>
  <c r="S2899" i="4"/>
  <c r="P2899" i="4"/>
  <c r="L2899" i="4"/>
  <c r="K2899" i="4"/>
  <c r="V2898" i="4"/>
  <c r="S2898" i="4"/>
  <c r="P2898" i="4"/>
  <c r="L2898" i="4"/>
  <c r="K2898" i="4"/>
  <c r="V2897" i="4"/>
  <c r="S2897" i="4"/>
  <c r="P2897" i="4"/>
  <c r="L2897" i="4"/>
  <c r="K2897" i="4"/>
  <c r="V2896" i="4"/>
  <c r="S2896" i="4"/>
  <c r="P2896" i="4"/>
  <c r="L2896" i="4"/>
  <c r="K2896" i="4"/>
  <c r="V2895" i="4"/>
  <c r="S2895" i="4"/>
  <c r="P2895" i="4"/>
  <c r="L2895" i="4"/>
  <c r="K2895" i="4"/>
  <c r="V2894" i="4"/>
  <c r="S2894" i="4"/>
  <c r="P2894" i="4"/>
  <c r="K2894" i="4"/>
  <c r="M2894" i="4" s="1"/>
  <c r="V2893" i="4"/>
  <c r="S2893" i="4"/>
  <c r="T2893" i="4" s="1"/>
  <c r="P2893" i="4"/>
  <c r="L2893" i="4"/>
  <c r="K2893" i="4"/>
  <c r="V2892" i="4"/>
  <c r="S2892" i="4"/>
  <c r="T2892" i="4" s="1"/>
  <c r="P2892" i="4"/>
  <c r="L2892" i="4"/>
  <c r="K2892" i="4"/>
  <c r="V2891" i="4"/>
  <c r="S2891" i="4"/>
  <c r="T2891" i="4" s="1"/>
  <c r="P2891" i="4"/>
  <c r="L2891" i="4"/>
  <c r="K2891" i="4"/>
  <c r="V2890" i="4"/>
  <c r="S2890" i="4"/>
  <c r="T2890" i="4" s="1"/>
  <c r="P2890" i="4"/>
  <c r="L2890" i="4"/>
  <c r="K2890" i="4"/>
  <c r="V2889" i="4"/>
  <c r="S2889" i="4"/>
  <c r="T2889" i="4" s="1"/>
  <c r="P2889" i="4"/>
  <c r="K2889" i="4"/>
  <c r="M2889" i="4" s="1"/>
  <c r="V2888" i="4"/>
  <c r="S2888" i="4"/>
  <c r="T2888" i="4" s="1"/>
  <c r="P2888" i="4"/>
  <c r="K2888" i="4"/>
  <c r="M2888" i="4" s="1"/>
  <c r="V2887" i="4"/>
  <c r="S2887" i="4"/>
  <c r="P2887" i="4"/>
  <c r="L2887" i="4"/>
  <c r="K2887" i="4"/>
  <c r="V2886" i="4"/>
  <c r="S2886" i="4"/>
  <c r="P2886" i="4"/>
  <c r="L2886" i="4"/>
  <c r="K2886" i="4"/>
  <c r="V2885" i="4"/>
  <c r="S2885" i="4"/>
  <c r="P2885" i="4"/>
  <c r="L2885" i="4"/>
  <c r="K2885" i="4"/>
  <c r="V2884" i="4"/>
  <c r="S2884" i="4"/>
  <c r="P2884" i="4"/>
  <c r="K2884" i="4"/>
  <c r="M2884" i="4" s="1"/>
  <c r="V2883" i="4"/>
  <c r="S2883" i="4"/>
  <c r="T2883" i="4" s="1"/>
  <c r="P2883" i="4"/>
  <c r="L2883" i="4"/>
  <c r="K2883" i="4"/>
  <c r="V2882" i="4"/>
  <c r="S2882" i="4"/>
  <c r="T2882" i="4" s="1"/>
  <c r="P2882" i="4"/>
  <c r="L2882" i="4"/>
  <c r="K2882" i="4"/>
  <c r="V2881" i="4"/>
  <c r="S2881" i="4"/>
  <c r="T2881" i="4" s="1"/>
  <c r="P2881" i="4"/>
  <c r="L2881" i="4"/>
  <c r="K2881" i="4"/>
  <c r="V2880" i="4"/>
  <c r="S2880" i="4"/>
  <c r="T2880" i="4" s="1"/>
  <c r="P2880" i="4"/>
  <c r="L2880" i="4"/>
  <c r="K2880" i="4"/>
  <c r="V2879" i="4"/>
  <c r="S2879" i="4"/>
  <c r="T2879" i="4" s="1"/>
  <c r="P2879" i="4"/>
  <c r="L2879" i="4"/>
  <c r="K2879" i="4"/>
  <c r="V2878" i="4"/>
  <c r="S2878" i="4"/>
  <c r="T2878" i="4" s="1"/>
  <c r="P2878" i="4"/>
  <c r="L2878" i="4"/>
  <c r="K2878" i="4"/>
  <c r="V2877" i="4"/>
  <c r="S2877" i="4"/>
  <c r="T2877" i="4" s="1"/>
  <c r="P2877" i="4"/>
  <c r="L2877" i="4"/>
  <c r="K2877" i="4"/>
  <c r="V2876" i="4"/>
  <c r="S2876" i="4"/>
  <c r="T2876" i="4" s="1"/>
  <c r="P2876" i="4"/>
  <c r="L2876" i="4"/>
  <c r="K2876" i="4"/>
  <c r="V2875" i="4"/>
  <c r="S2875" i="4"/>
  <c r="T2875" i="4" s="1"/>
  <c r="P2875" i="4"/>
  <c r="L2875" i="4"/>
  <c r="K2875" i="4"/>
  <c r="V2874" i="4"/>
  <c r="S2874" i="4"/>
  <c r="T2874" i="4" s="1"/>
  <c r="P2874" i="4"/>
  <c r="K2874" i="4"/>
  <c r="M2874" i="4" s="1"/>
  <c r="V2873" i="4"/>
  <c r="S2873" i="4"/>
  <c r="T2873" i="4" s="1"/>
  <c r="P2873" i="4"/>
  <c r="K2873" i="4"/>
  <c r="M2873" i="4" s="1"/>
  <c r="V2872" i="4"/>
  <c r="S2872" i="4"/>
  <c r="T2872" i="4" s="1"/>
  <c r="P2872" i="4"/>
  <c r="L2872" i="4"/>
  <c r="K2872" i="4"/>
  <c r="V2871" i="4"/>
  <c r="S2871" i="4"/>
  <c r="T2871" i="4" s="1"/>
  <c r="P2871" i="4"/>
  <c r="L2871" i="4"/>
  <c r="K2871" i="4"/>
  <c r="V2870" i="4"/>
  <c r="S2870" i="4"/>
  <c r="T2870" i="4" s="1"/>
  <c r="P2870" i="4"/>
  <c r="K2870" i="4"/>
  <c r="M2870" i="4" s="1"/>
  <c r="V2869" i="4"/>
  <c r="S2869" i="4"/>
  <c r="P2869" i="4"/>
  <c r="K2869" i="4"/>
  <c r="M2869" i="4" s="1"/>
  <c r="V2868" i="4"/>
  <c r="S2868" i="4"/>
  <c r="T2868" i="4" s="1"/>
  <c r="P2868" i="4"/>
  <c r="K2868" i="4"/>
  <c r="M2868" i="4" s="1"/>
  <c r="V2867" i="4"/>
  <c r="S2867" i="4"/>
  <c r="T2867" i="4" s="1"/>
  <c r="P2867" i="4"/>
  <c r="K2867" i="4"/>
  <c r="M2867" i="4" s="1"/>
  <c r="V2866" i="4"/>
  <c r="S2866" i="4"/>
  <c r="T2866" i="4" s="1"/>
  <c r="P2866" i="4"/>
  <c r="L2866" i="4"/>
  <c r="K2866" i="4"/>
  <c r="V2865" i="4"/>
  <c r="S2865" i="4"/>
  <c r="T2865" i="4" s="1"/>
  <c r="P2865" i="4"/>
  <c r="K2865" i="4"/>
  <c r="M2865" i="4" s="1"/>
  <c r="V2864" i="4"/>
  <c r="S2864" i="4"/>
  <c r="P2864" i="4"/>
  <c r="K2864" i="4"/>
  <c r="M2864" i="4" s="1"/>
  <c r="V2863" i="4"/>
  <c r="S2863" i="4"/>
  <c r="T2863" i="4" s="1"/>
  <c r="P2863" i="4"/>
  <c r="K2863" i="4"/>
  <c r="M2863" i="4" s="1"/>
  <c r="V2862" i="4"/>
  <c r="S2862" i="4"/>
  <c r="T2862" i="4" s="1"/>
  <c r="P2862" i="4"/>
  <c r="K2862" i="4"/>
  <c r="M2862" i="4" s="1"/>
  <c r="V2861" i="4"/>
  <c r="S2861" i="4"/>
  <c r="P2861" i="4"/>
  <c r="K2861" i="4"/>
  <c r="M2861" i="4" s="1"/>
  <c r="V2860" i="4"/>
  <c r="S2860" i="4"/>
  <c r="T2860" i="4" s="1"/>
  <c r="P2860" i="4"/>
  <c r="K2860" i="4"/>
  <c r="M2860" i="4" s="1"/>
  <c r="V2859" i="4"/>
  <c r="S2859" i="4"/>
  <c r="T2859" i="4" s="1"/>
  <c r="P2859" i="4"/>
  <c r="K2859" i="4"/>
  <c r="M2859" i="4" s="1"/>
  <c r="V2858" i="4"/>
  <c r="S2858" i="4"/>
  <c r="T2858" i="4" s="1"/>
  <c r="P2858" i="4"/>
  <c r="K2858" i="4"/>
  <c r="M2858" i="4" s="1"/>
  <c r="V2857" i="4"/>
  <c r="S2857" i="4"/>
  <c r="T2857" i="4" s="1"/>
  <c r="P2857" i="4"/>
  <c r="K2857" i="4"/>
  <c r="M2857" i="4" s="1"/>
  <c r="V2856" i="4"/>
  <c r="S2856" i="4"/>
  <c r="T2856" i="4" s="1"/>
  <c r="P2856" i="4"/>
  <c r="L2856" i="4"/>
  <c r="K2856" i="4"/>
  <c r="V2855" i="4"/>
  <c r="S2855" i="4"/>
  <c r="T2855" i="4" s="1"/>
  <c r="P2855" i="4"/>
  <c r="L2855" i="4"/>
  <c r="K2855" i="4"/>
  <c r="V2854" i="4"/>
  <c r="S2854" i="4"/>
  <c r="T2854" i="4" s="1"/>
  <c r="P2854" i="4"/>
  <c r="K2854" i="4"/>
  <c r="M2854" i="4" s="1"/>
  <c r="V2853" i="4"/>
  <c r="S2853" i="4"/>
  <c r="T2853" i="4" s="1"/>
  <c r="P2853" i="4"/>
  <c r="L2853" i="4"/>
  <c r="K2853" i="4"/>
  <c r="V2852" i="4"/>
  <c r="S2852" i="4"/>
  <c r="T2852" i="4" s="1"/>
  <c r="P2852" i="4"/>
  <c r="L2852" i="4"/>
  <c r="K2852" i="4"/>
  <c r="V2851" i="4"/>
  <c r="S2851" i="4"/>
  <c r="T2851" i="4" s="1"/>
  <c r="P2851" i="4"/>
  <c r="L2851" i="4"/>
  <c r="K2851" i="4"/>
  <c r="V2850" i="4"/>
  <c r="S2850" i="4"/>
  <c r="T2850" i="4" s="1"/>
  <c r="P2850" i="4"/>
  <c r="K2850" i="4"/>
  <c r="M2850" i="4" s="1"/>
  <c r="V2849" i="4"/>
  <c r="S2849" i="4"/>
  <c r="T2849" i="4" s="1"/>
  <c r="P2849" i="4"/>
  <c r="K2849" i="4"/>
  <c r="M2849" i="4" s="1"/>
  <c r="V2848" i="4"/>
  <c r="S2848" i="4"/>
  <c r="T2848" i="4" s="1"/>
  <c r="P2848" i="4"/>
  <c r="L2848" i="4"/>
  <c r="K2848" i="4"/>
  <c r="V2847" i="4"/>
  <c r="S2847" i="4"/>
  <c r="T2847" i="4" s="1"/>
  <c r="P2847" i="4"/>
  <c r="L2847" i="4"/>
  <c r="K2847" i="4"/>
  <c r="V2846" i="4"/>
  <c r="S2846" i="4"/>
  <c r="T2846" i="4" s="1"/>
  <c r="P2846" i="4"/>
  <c r="K2846" i="4"/>
  <c r="M2846" i="4" s="1"/>
  <c r="V2845" i="4"/>
  <c r="S2845" i="4"/>
  <c r="P2845" i="4"/>
  <c r="K2845" i="4"/>
  <c r="M2845" i="4" s="1"/>
  <c r="V2844" i="4"/>
  <c r="S2844" i="4"/>
  <c r="T2844" i="4" s="1"/>
  <c r="P2844" i="4"/>
  <c r="K2844" i="4"/>
  <c r="M2844" i="4" s="1"/>
  <c r="V2843" i="4"/>
  <c r="S2843" i="4"/>
  <c r="T2843" i="4" s="1"/>
  <c r="P2843" i="4"/>
  <c r="L2843" i="4"/>
  <c r="K2843" i="4"/>
  <c r="V2842" i="4"/>
  <c r="S2842" i="4"/>
  <c r="T2842" i="4" s="1"/>
  <c r="P2842" i="4"/>
  <c r="L2842" i="4"/>
  <c r="K2842" i="4"/>
  <c r="V2841" i="4"/>
  <c r="S2841" i="4"/>
  <c r="T2841" i="4" s="1"/>
  <c r="P2841" i="4"/>
  <c r="L2841" i="4"/>
  <c r="K2841" i="4"/>
  <c r="V2840" i="4"/>
  <c r="S2840" i="4"/>
  <c r="T2840" i="4" s="1"/>
  <c r="P2840" i="4"/>
  <c r="L2840" i="4"/>
  <c r="K2840" i="4"/>
  <c r="V2839" i="4"/>
  <c r="S2839" i="4"/>
  <c r="T2839" i="4" s="1"/>
  <c r="P2839" i="4"/>
  <c r="L2839" i="4"/>
  <c r="K2839" i="4"/>
  <c r="V2838" i="4"/>
  <c r="S2838" i="4"/>
  <c r="T2838" i="4" s="1"/>
  <c r="P2838" i="4"/>
  <c r="K2838" i="4"/>
  <c r="M2838" i="4" s="1"/>
  <c r="V2837" i="4"/>
  <c r="S2837" i="4"/>
  <c r="P2837" i="4"/>
  <c r="L2837" i="4"/>
  <c r="K2837" i="4"/>
  <c r="V2836" i="4"/>
  <c r="S2836" i="4"/>
  <c r="P2836" i="4"/>
  <c r="L2836" i="4"/>
  <c r="K2836" i="4"/>
  <c r="V2835" i="4"/>
  <c r="S2835" i="4"/>
  <c r="P2835" i="4"/>
  <c r="K2835" i="4"/>
  <c r="M2835" i="4" s="1"/>
  <c r="V2834" i="4"/>
  <c r="S2834" i="4"/>
  <c r="T2834" i="4" s="1"/>
  <c r="P2834" i="4"/>
  <c r="L2834" i="4"/>
  <c r="K2834" i="4"/>
  <c r="V2833" i="4"/>
  <c r="S2833" i="4"/>
  <c r="T2833" i="4" s="1"/>
  <c r="P2833" i="4"/>
  <c r="K2833" i="4"/>
  <c r="M2833" i="4" s="1"/>
  <c r="V2832" i="4"/>
  <c r="S2832" i="4"/>
  <c r="T2832" i="4" s="1"/>
  <c r="P2832" i="4"/>
  <c r="K2832" i="4"/>
  <c r="M2832" i="4" s="1"/>
  <c r="V2831" i="4"/>
  <c r="S2831" i="4"/>
  <c r="T2831" i="4" s="1"/>
  <c r="P2831" i="4"/>
  <c r="K2831" i="4"/>
  <c r="M2831" i="4" s="1"/>
  <c r="V2830" i="4"/>
  <c r="S2830" i="4"/>
  <c r="T2830" i="4" s="1"/>
  <c r="P2830" i="4"/>
  <c r="L2830" i="4"/>
  <c r="K2830" i="4"/>
  <c r="V2829" i="4"/>
  <c r="S2829" i="4"/>
  <c r="T2829" i="4" s="1"/>
  <c r="P2829" i="4"/>
  <c r="L2829" i="4"/>
  <c r="K2829" i="4"/>
  <c r="V2828" i="4"/>
  <c r="S2828" i="4"/>
  <c r="P2828" i="4"/>
  <c r="K2828" i="4"/>
  <c r="M2828" i="4" s="1"/>
  <c r="V2827" i="4"/>
  <c r="S2827" i="4"/>
  <c r="P2827" i="4"/>
  <c r="K2827" i="4"/>
  <c r="M2827" i="4" s="1"/>
  <c r="V2826" i="4"/>
  <c r="S2826" i="4"/>
  <c r="P2826" i="4"/>
  <c r="K2826" i="4"/>
  <c r="M2826" i="4" s="1"/>
  <c r="V2825" i="4"/>
  <c r="S2825" i="4"/>
  <c r="P2825" i="4"/>
  <c r="K2825" i="4"/>
  <c r="M2825" i="4" s="1"/>
  <c r="V2824" i="4"/>
  <c r="S2824" i="4"/>
  <c r="P2824" i="4"/>
  <c r="K2824" i="4"/>
  <c r="M2824" i="4" s="1"/>
  <c r="V2823" i="4"/>
  <c r="S2823" i="4"/>
  <c r="P2823" i="4"/>
  <c r="L2823" i="4"/>
  <c r="K2823" i="4"/>
  <c r="V2822" i="4"/>
  <c r="S2822" i="4"/>
  <c r="P2822" i="4"/>
  <c r="K2822" i="4"/>
  <c r="M2822" i="4" s="1"/>
  <c r="V2821" i="4"/>
  <c r="S2821" i="4"/>
  <c r="T2821" i="4" s="1"/>
  <c r="P2821" i="4"/>
  <c r="L2821" i="4"/>
  <c r="K2821" i="4"/>
  <c r="V2820" i="4"/>
  <c r="S2820" i="4"/>
  <c r="T2820" i="4" s="1"/>
  <c r="P2820" i="4"/>
  <c r="K2820" i="4"/>
  <c r="M2820" i="4" s="1"/>
  <c r="V2819" i="4"/>
  <c r="S2819" i="4"/>
  <c r="T2819" i="4" s="1"/>
  <c r="P2819" i="4"/>
  <c r="K2819" i="4"/>
  <c r="M2819" i="4" s="1"/>
  <c r="V2818" i="4"/>
  <c r="S2818" i="4"/>
  <c r="T2818" i="4" s="1"/>
  <c r="P2818" i="4"/>
  <c r="K2818" i="4"/>
  <c r="M2818" i="4" s="1"/>
  <c r="V2817" i="4"/>
  <c r="S2817" i="4"/>
  <c r="T2817" i="4" s="1"/>
  <c r="P2817" i="4"/>
  <c r="K2817" i="4"/>
  <c r="M2817" i="4" s="1"/>
  <c r="V2816" i="4"/>
  <c r="S2816" i="4"/>
  <c r="T2816" i="4" s="1"/>
  <c r="P2816" i="4"/>
  <c r="K2816" i="4"/>
  <c r="M2816" i="4" s="1"/>
  <c r="V2815" i="4"/>
  <c r="S2815" i="4"/>
  <c r="T2815" i="4" s="1"/>
  <c r="P2815" i="4"/>
  <c r="K2815" i="4"/>
  <c r="M2815" i="4" s="1"/>
  <c r="V2814" i="4"/>
  <c r="S2814" i="4"/>
  <c r="T2814" i="4" s="1"/>
  <c r="P2814" i="4"/>
  <c r="K2814" i="4"/>
  <c r="M2814" i="4" s="1"/>
  <c r="V2813" i="4"/>
  <c r="S2813" i="4"/>
  <c r="P2813" i="4"/>
  <c r="K2813" i="4"/>
  <c r="M2813" i="4" s="1"/>
  <c r="V2812" i="4"/>
  <c r="S2812" i="4"/>
  <c r="T2812" i="4" s="1"/>
  <c r="P2812" i="4"/>
  <c r="K2812" i="4"/>
  <c r="M2812" i="4" s="1"/>
  <c r="V2811" i="4"/>
  <c r="S2811" i="4"/>
  <c r="T2811" i="4" s="1"/>
  <c r="P2811" i="4"/>
  <c r="K2811" i="4"/>
  <c r="M2811" i="4" s="1"/>
  <c r="V2810" i="4"/>
  <c r="S2810" i="4"/>
  <c r="T2810" i="4" s="1"/>
  <c r="P2810" i="4"/>
  <c r="L2810" i="4"/>
  <c r="K2810" i="4"/>
  <c r="V2809" i="4"/>
  <c r="S2809" i="4"/>
  <c r="T2809" i="4" s="1"/>
  <c r="P2809" i="4"/>
  <c r="K2809" i="4"/>
  <c r="M2809" i="4" s="1"/>
  <c r="V2808" i="4"/>
  <c r="S2808" i="4"/>
  <c r="T2808" i="4" s="1"/>
  <c r="P2808" i="4"/>
  <c r="K2808" i="4"/>
  <c r="M2808" i="4" s="1"/>
  <c r="V2807" i="4"/>
  <c r="S2807" i="4"/>
  <c r="P2807" i="4"/>
  <c r="K2807" i="4"/>
  <c r="M2807" i="4" s="1"/>
  <c r="V2806" i="4"/>
  <c r="S2806" i="4"/>
  <c r="P2806" i="4"/>
  <c r="K2806" i="4"/>
  <c r="M2806" i="4" s="1"/>
  <c r="V2805" i="4"/>
  <c r="S2805" i="4"/>
  <c r="P2805" i="4"/>
  <c r="K2805" i="4"/>
  <c r="M2805" i="4" s="1"/>
  <c r="V2804" i="4"/>
  <c r="S2804" i="4"/>
  <c r="T2804" i="4" s="1"/>
  <c r="P2804" i="4"/>
  <c r="K2804" i="4"/>
  <c r="M2804" i="4" s="1"/>
  <c r="V2803" i="4"/>
  <c r="S2803" i="4"/>
  <c r="T2803" i="4" s="1"/>
  <c r="P2803" i="4"/>
  <c r="K2803" i="4"/>
  <c r="M2803" i="4" s="1"/>
  <c r="V2802" i="4"/>
  <c r="S2802" i="4"/>
  <c r="T2802" i="4" s="1"/>
  <c r="P2802" i="4"/>
  <c r="K2802" i="4"/>
  <c r="M2802" i="4" s="1"/>
  <c r="V2801" i="4"/>
  <c r="S2801" i="4"/>
  <c r="T2801" i="4" s="1"/>
  <c r="P2801" i="4"/>
  <c r="L2801" i="4"/>
  <c r="K2801" i="4"/>
  <c r="V2800" i="4"/>
  <c r="S2800" i="4"/>
  <c r="T2800" i="4" s="1"/>
  <c r="P2800" i="4"/>
  <c r="K2800" i="4"/>
  <c r="M2800" i="4" s="1"/>
  <c r="V2799" i="4"/>
  <c r="S2799" i="4"/>
  <c r="T2799" i="4" s="1"/>
  <c r="P2799" i="4"/>
  <c r="K2799" i="4"/>
  <c r="M2799" i="4" s="1"/>
  <c r="V2798" i="4"/>
  <c r="S2798" i="4"/>
  <c r="T2798" i="4" s="1"/>
  <c r="P2798" i="4"/>
  <c r="K2798" i="4"/>
  <c r="M2798" i="4" s="1"/>
  <c r="V2797" i="4"/>
  <c r="S2797" i="4"/>
  <c r="P2797" i="4"/>
  <c r="L2797" i="4"/>
  <c r="K2797" i="4"/>
  <c r="V2796" i="4"/>
  <c r="S2796" i="4"/>
  <c r="P2796" i="4"/>
  <c r="K2796" i="4"/>
  <c r="M2796" i="4" s="1"/>
  <c r="V2795" i="4"/>
  <c r="S2795" i="4"/>
  <c r="T2795" i="4" s="1"/>
  <c r="P2795" i="4"/>
  <c r="K2795" i="4"/>
  <c r="M2795" i="4" s="1"/>
  <c r="V2794" i="4"/>
  <c r="S2794" i="4"/>
  <c r="T2794" i="4" s="1"/>
  <c r="P2794" i="4"/>
  <c r="K2794" i="4"/>
  <c r="M2794" i="4" s="1"/>
  <c r="V2793" i="4"/>
  <c r="S2793" i="4"/>
  <c r="T2793" i="4" s="1"/>
  <c r="P2793" i="4"/>
  <c r="K2793" i="4"/>
  <c r="M2793" i="4" s="1"/>
  <c r="V2792" i="4"/>
  <c r="S2792" i="4"/>
  <c r="T2792" i="4" s="1"/>
  <c r="P2792" i="4"/>
  <c r="K2792" i="4"/>
  <c r="M2792" i="4" s="1"/>
  <c r="V2791" i="4"/>
  <c r="S2791" i="4"/>
  <c r="T2791" i="4" s="1"/>
  <c r="P2791" i="4"/>
  <c r="K2791" i="4"/>
  <c r="M2791" i="4" s="1"/>
  <c r="V2790" i="4"/>
  <c r="S2790" i="4"/>
  <c r="T2790" i="4" s="1"/>
  <c r="P2790" i="4"/>
  <c r="K2790" i="4"/>
  <c r="M2790" i="4" s="1"/>
  <c r="V2789" i="4"/>
  <c r="S2789" i="4"/>
  <c r="T2789" i="4" s="1"/>
  <c r="P2789" i="4"/>
  <c r="K2789" i="4"/>
  <c r="M2789" i="4" s="1"/>
  <c r="V2788" i="4"/>
  <c r="S2788" i="4"/>
  <c r="P2788" i="4"/>
  <c r="K2788" i="4"/>
  <c r="M2788" i="4" s="1"/>
  <c r="V2787" i="4"/>
  <c r="S2787" i="4"/>
  <c r="T2787" i="4" s="1"/>
  <c r="P2787" i="4"/>
  <c r="K2787" i="4"/>
  <c r="M2787" i="4" s="1"/>
  <c r="V2786" i="4"/>
  <c r="S2786" i="4"/>
  <c r="T2786" i="4" s="1"/>
  <c r="P2786" i="4"/>
  <c r="K2786" i="4"/>
  <c r="M2786" i="4" s="1"/>
  <c r="V2785" i="4"/>
  <c r="S2785" i="4"/>
  <c r="T2785" i="4" s="1"/>
  <c r="P2785" i="4"/>
  <c r="L2785" i="4"/>
  <c r="K2785" i="4"/>
  <c r="V2784" i="4"/>
  <c r="S2784" i="4"/>
  <c r="P2784" i="4"/>
  <c r="L2784" i="4"/>
  <c r="K2784" i="4"/>
  <c r="V2783" i="4"/>
  <c r="S2783" i="4"/>
  <c r="T2783" i="4" s="1"/>
  <c r="P2783" i="4"/>
  <c r="L2783" i="4"/>
  <c r="K2783" i="4"/>
  <c r="V2782" i="4"/>
  <c r="S2782" i="4"/>
  <c r="T2782" i="4" s="1"/>
  <c r="P2782" i="4"/>
  <c r="L2782" i="4"/>
  <c r="K2782" i="4"/>
  <c r="V2781" i="4"/>
  <c r="S2781" i="4"/>
  <c r="T2781" i="4" s="1"/>
  <c r="P2781" i="4"/>
  <c r="K2781" i="4"/>
  <c r="M2781" i="4" s="1"/>
  <c r="V2780" i="4"/>
  <c r="S2780" i="4"/>
  <c r="T2780" i="4" s="1"/>
  <c r="P2780" i="4"/>
  <c r="K2780" i="4"/>
  <c r="M2780" i="4" s="1"/>
  <c r="V2779" i="4"/>
  <c r="S2779" i="4"/>
  <c r="T2779" i="4" s="1"/>
  <c r="P2779" i="4"/>
  <c r="K2779" i="4"/>
  <c r="M2779" i="4" s="1"/>
  <c r="V2778" i="4"/>
  <c r="S2778" i="4"/>
  <c r="P2778" i="4"/>
  <c r="K2778" i="4"/>
  <c r="M2778" i="4" s="1"/>
  <c r="V2777" i="4"/>
  <c r="S2777" i="4"/>
  <c r="P2777" i="4"/>
  <c r="L2777" i="4"/>
  <c r="K2777" i="4"/>
  <c r="V2776" i="4"/>
  <c r="S2776" i="4"/>
  <c r="P2776" i="4"/>
  <c r="K2776" i="4"/>
  <c r="M2776" i="4" s="1"/>
  <c r="V2775" i="4"/>
  <c r="S2775" i="4"/>
  <c r="T2775" i="4" s="1"/>
  <c r="P2775" i="4"/>
  <c r="L2775" i="4"/>
  <c r="K2775" i="4"/>
  <c r="V2774" i="4"/>
  <c r="S2774" i="4"/>
  <c r="T2774" i="4" s="1"/>
  <c r="P2774" i="4"/>
  <c r="K2774" i="4"/>
  <c r="M2774" i="4" s="1"/>
  <c r="V2773" i="4"/>
  <c r="S2773" i="4"/>
  <c r="T2773" i="4" s="1"/>
  <c r="P2773" i="4"/>
  <c r="K2773" i="4"/>
  <c r="M2773" i="4" s="1"/>
  <c r="V2772" i="4"/>
  <c r="S2772" i="4"/>
  <c r="T2772" i="4" s="1"/>
  <c r="P2772" i="4"/>
  <c r="K2772" i="4"/>
  <c r="M2772" i="4" s="1"/>
  <c r="V2771" i="4"/>
  <c r="S2771" i="4"/>
  <c r="T2771" i="4" s="1"/>
  <c r="P2771" i="4"/>
  <c r="L2771" i="4"/>
  <c r="K2771" i="4"/>
  <c r="V2770" i="4"/>
  <c r="S2770" i="4"/>
  <c r="T2770" i="4" s="1"/>
  <c r="P2770" i="4"/>
  <c r="L2770" i="4"/>
  <c r="K2770" i="4"/>
  <c r="V2769" i="4"/>
  <c r="S2769" i="4"/>
  <c r="T2769" i="4" s="1"/>
  <c r="P2769" i="4"/>
  <c r="K2769" i="4"/>
  <c r="M2769" i="4" s="1"/>
  <c r="V2768" i="4"/>
  <c r="S2768" i="4"/>
  <c r="T2768" i="4" s="1"/>
  <c r="P2768" i="4"/>
  <c r="K2768" i="4"/>
  <c r="M2768" i="4" s="1"/>
  <c r="V2767" i="4"/>
  <c r="S2767" i="4"/>
  <c r="T2767" i="4" s="1"/>
  <c r="P2767" i="4"/>
  <c r="L2767" i="4"/>
  <c r="K2767" i="4"/>
  <c r="V2766" i="4"/>
  <c r="S2766" i="4"/>
  <c r="T2766" i="4" s="1"/>
  <c r="P2766" i="4"/>
  <c r="K2766" i="4"/>
  <c r="M2766" i="4" s="1"/>
  <c r="V2765" i="4"/>
  <c r="S2765" i="4"/>
  <c r="T2765" i="4" s="1"/>
  <c r="P2765" i="4"/>
  <c r="K2765" i="4"/>
  <c r="M2765" i="4" s="1"/>
  <c r="V2764" i="4"/>
  <c r="S2764" i="4"/>
  <c r="T2764" i="4" s="1"/>
  <c r="P2764" i="4"/>
  <c r="K2764" i="4"/>
  <c r="M2764" i="4" s="1"/>
  <c r="V2763" i="4"/>
  <c r="S2763" i="4"/>
  <c r="T2763" i="4" s="1"/>
  <c r="P2763" i="4"/>
  <c r="L2763" i="4"/>
  <c r="K2763" i="4"/>
  <c r="V2762" i="4"/>
  <c r="S2762" i="4"/>
  <c r="T2762" i="4" s="1"/>
  <c r="P2762" i="4"/>
  <c r="L2762" i="4"/>
  <c r="K2762" i="4"/>
  <c r="V2761" i="4"/>
  <c r="S2761" i="4"/>
  <c r="T2761" i="4" s="1"/>
  <c r="P2761" i="4"/>
  <c r="L2761" i="4"/>
  <c r="K2761" i="4"/>
  <c r="V2760" i="4"/>
  <c r="S2760" i="4"/>
  <c r="T2760" i="4" s="1"/>
  <c r="P2760" i="4"/>
  <c r="K2760" i="4"/>
  <c r="M2760" i="4" s="1"/>
  <c r="V2759" i="4"/>
  <c r="S2759" i="4"/>
  <c r="P2759" i="4"/>
  <c r="K2759" i="4"/>
  <c r="M2759" i="4" s="1"/>
  <c r="V2758" i="4"/>
  <c r="S2758" i="4"/>
  <c r="T2758" i="4" s="1"/>
  <c r="P2758" i="4"/>
  <c r="K2758" i="4"/>
  <c r="M2758" i="4" s="1"/>
  <c r="V2757" i="4"/>
  <c r="S2757" i="4"/>
  <c r="T2757" i="4" s="1"/>
  <c r="P2757" i="4"/>
  <c r="K2757" i="4"/>
  <c r="M2757" i="4" s="1"/>
  <c r="V2756" i="4"/>
  <c r="S2756" i="4"/>
  <c r="T2756" i="4" s="1"/>
  <c r="P2756" i="4"/>
  <c r="K2756" i="4"/>
  <c r="M2756" i="4" s="1"/>
  <c r="V2755" i="4"/>
  <c r="S2755" i="4"/>
  <c r="P2755" i="4"/>
  <c r="L2755" i="4"/>
  <c r="K2755" i="4"/>
  <c r="V2754" i="4"/>
  <c r="S2754" i="4"/>
  <c r="P2754" i="4"/>
  <c r="K2754" i="4"/>
  <c r="M2754" i="4" s="1"/>
  <c r="V2753" i="4"/>
  <c r="S2753" i="4"/>
  <c r="P2753" i="4"/>
  <c r="L2753" i="4"/>
  <c r="K2753" i="4"/>
  <c r="V2752" i="4"/>
  <c r="S2752" i="4"/>
  <c r="P2752" i="4"/>
  <c r="K2752" i="4"/>
  <c r="M2752" i="4" s="1"/>
  <c r="V2751" i="4"/>
  <c r="S2751" i="4"/>
  <c r="P2751" i="4"/>
  <c r="L2751" i="4"/>
  <c r="K2751" i="4"/>
  <c r="V2750" i="4"/>
  <c r="S2750" i="4"/>
  <c r="P2750" i="4"/>
  <c r="L2750" i="4"/>
  <c r="K2750" i="4"/>
  <c r="V2749" i="4"/>
  <c r="S2749" i="4"/>
  <c r="P2749" i="4"/>
  <c r="L2749" i="4"/>
  <c r="K2749" i="4"/>
  <c r="V2748" i="4"/>
  <c r="S2748" i="4"/>
  <c r="P2748" i="4"/>
  <c r="K2748" i="4"/>
  <c r="M2748" i="4" s="1"/>
  <c r="V2747" i="4"/>
  <c r="S2747" i="4"/>
  <c r="T2747" i="4" s="1"/>
  <c r="P2747" i="4"/>
  <c r="K2747" i="4"/>
  <c r="M2747" i="4" s="1"/>
  <c r="V2746" i="4"/>
  <c r="S2746" i="4"/>
  <c r="T2746" i="4" s="1"/>
  <c r="P2746" i="4"/>
  <c r="L2746" i="4"/>
  <c r="K2746" i="4"/>
  <c r="V2745" i="4"/>
  <c r="S2745" i="4"/>
  <c r="T2745" i="4" s="1"/>
  <c r="P2745" i="4"/>
  <c r="K2745" i="4"/>
  <c r="M2745" i="4" s="1"/>
  <c r="V2744" i="4"/>
  <c r="S2744" i="4"/>
  <c r="T2744" i="4" s="1"/>
  <c r="P2744" i="4"/>
  <c r="K2744" i="4"/>
  <c r="M2744" i="4" s="1"/>
  <c r="V2743" i="4"/>
  <c r="S2743" i="4"/>
  <c r="T2743" i="4" s="1"/>
  <c r="P2743" i="4"/>
  <c r="K2743" i="4"/>
  <c r="M2743" i="4" s="1"/>
  <c r="V2742" i="4"/>
  <c r="S2742" i="4"/>
  <c r="T2742" i="4" s="1"/>
  <c r="P2742" i="4"/>
  <c r="K2742" i="4"/>
  <c r="M2742" i="4" s="1"/>
  <c r="V2741" i="4"/>
  <c r="S2741" i="4"/>
  <c r="T2741" i="4" s="1"/>
  <c r="P2741" i="4"/>
  <c r="K2741" i="4"/>
  <c r="M2741" i="4" s="1"/>
  <c r="V2740" i="4"/>
  <c r="S2740" i="4"/>
  <c r="T2740" i="4" s="1"/>
  <c r="P2740" i="4"/>
  <c r="K2740" i="4"/>
  <c r="M2740" i="4" s="1"/>
  <c r="V2739" i="4"/>
  <c r="S2739" i="4"/>
  <c r="T2739" i="4" s="1"/>
  <c r="P2739" i="4"/>
  <c r="K2739" i="4"/>
  <c r="M2739" i="4" s="1"/>
  <c r="V2738" i="4"/>
  <c r="S2738" i="4"/>
  <c r="T2738" i="4" s="1"/>
  <c r="P2738" i="4"/>
  <c r="L2738" i="4"/>
  <c r="K2738" i="4"/>
  <c r="V2737" i="4"/>
  <c r="S2737" i="4"/>
  <c r="T2737" i="4" s="1"/>
  <c r="P2737" i="4"/>
  <c r="L2737" i="4"/>
  <c r="K2737" i="4"/>
  <c r="V2736" i="4"/>
  <c r="S2736" i="4"/>
  <c r="T2736" i="4" s="1"/>
  <c r="P2736" i="4"/>
  <c r="L2736" i="4"/>
  <c r="K2736" i="4"/>
  <c r="V2735" i="4"/>
  <c r="S2735" i="4"/>
  <c r="T2735" i="4" s="1"/>
  <c r="P2735" i="4"/>
  <c r="K2735" i="4"/>
  <c r="M2735" i="4" s="1"/>
  <c r="V2734" i="4"/>
  <c r="S2734" i="4"/>
  <c r="P2734" i="4"/>
  <c r="K2734" i="4"/>
  <c r="M2734" i="4" s="1"/>
  <c r="V2733" i="4"/>
  <c r="S2733" i="4"/>
  <c r="P2733" i="4"/>
  <c r="L2733" i="4"/>
  <c r="K2733" i="4"/>
  <c r="V2732" i="4"/>
  <c r="S2732" i="4"/>
  <c r="P2732" i="4"/>
  <c r="L2732" i="4"/>
  <c r="K2732" i="4"/>
  <c r="V2731" i="4"/>
  <c r="S2731" i="4"/>
  <c r="P2731" i="4"/>
  <c r="L2731" i="4"/>
  <c r="K2731" i="4"/>
  <c r="V2730" i="4"/>
  <c r="S2730" i="4"/>
  <c r="P2730" i="4"/>
  <c r="K2730" i="4"/>
  <c r="M2730" i="4" s="1"/>
  <c r="V2729" i="4"/>
  <c r="S2729" i="4"/>
  <c r="P2729" i="4"/>
  <c r="K2729" i="4"/>
  <c r="M2729" i="4" s="1"/>
  <c r="V2728" i="4"/>
  <c r="S2728" i="4"/>
  <c r="T2728" i="4" s="1"/>
  <c r="P2728" i="4"/>
  <c r="K2728" i="4"/>
  <c r="M2728" i="4" s="1"/>
  <c r="V2727" i="4"/>
  <c r="S2727" i="4"/>
  <c r="T2727" i="4" s="1"/>
  <c r="P2727" i="4"/>
  <c r="K2727" i="4"/>
  <c r="M2727" i="4" s="1"/>
  <c r="V2726" i="4"/>
  <c r="S2726" i="4"/>
  <c r="P2726" i="4"/>
  <c r="K2726" i="4"/>
  <c r="M2726" i="4" s="1"/>
  <c r="V2725" i="4"/>
  <c r="X2725" i="4" s="1"/>
  <c r="Y2725" i="4" s="1"/>
  <c r="S2725" i="4"/>
  <c r="T2725" i="4" s="1"/>
  <c r="P2725" i="4"/>
  <c r="L2725" i="4"/>
  <c r="K2725" i="4"/>
  <c r="V2724" i="4"/>
  <c r="S2724" i="4"/>
  <c r="T2724" i="4" s="1"/>
  <c r="P2724" i="4"/>
  <c r="K2724" i="4"/>
  <c r="M2724" i="4" s="1"/>
  <c r="V2723" i="4"/>
  <c r="S2723" i="4"/>
  <c r="P2723" i="4"/>
  <c r="K2723" i="4"/>
  <c r="M2723" i="4" s="1"/>
  <c r="V2722" i="4"/>
  <c r="S2722" i="4"/>
  <c r="T2722" i="4" s="1"/>
  <c r="P2722" i="4"/>
  <c r="K2722" i="4"/>
  <c r="M2722" i="4" s="1"/>
  <c r="V2721" i="4"/>
  <c r="S2721" i="4"/>
  <c r="T2721" i="4" s="1"/>
  <c r="P2721" i="4"/>
  <c r="K2721" i="4"/>
  <c r="M2721" i="4" s="1"/>
  <c r="V2720" i="4"/>
  <c r="S2720" i="4"/>
  <c r="T2720" i="4" s="1"/>
  <c r="P2720" i="4"/>
  <c r="K2720" i="4"/>
  <c r="M2720" i="4" s="1"/>
  <c r="V2719" i="4"/>
  <c r="S2719" i="4"/>
  <c r="T2719" i="4" s="1"/>
  <c r="P2719" i="4"/>
  <c r="K2719" i="4"/>
  <c r="M2719" i="4" s="1"/>
  <c r="V2718" i="4"/>
  <c r="S2718" i="4"/>
  <c r="P2718" i="4"/>
  <c r="K2718" i="4"/>
  <c r="M2718" i="4" s="1"/>
  <c r="V2717" i="4"/>
  <c r="S2717" i="4"/>
  <c r="P2717" i="4"/>
  <c r="K2717" i="4"/>
  <c r="M2717" i="4" s="1"/>
  <c r="V2716" i="4"/>
  <c r="S2716" i="4"/>
  <c r="P2716" i="4"/>
  <c r="L2716" i="4"/>
  <c r="K2716" i="4"/>
  <c r="V2715" i="4"/>
  <c r="S2715" i="4"/>
  <c r="P2715" i="4"/>
  <c r="K2715" i="4"/>
  <c r="M2715" i="4" s="1"/>
  <c r="V2714" i="4"/>
  <c r="S2714" i="4"/>
  <c r="P2714" i="4"/>
  <c r="K2714" i="4"/>
  <c r="M2714" i="4" s="1"/>
  <c r="V2713" i="4"/>
  <c r="S2713" i="4"/>
  <c r="P2713" i="4"/>
  <c r="K2713" i="4"/>
  <c r="M2713" i="4" s="1"/>
  <c r="V2712" i="4"/>
  <c r="S2712" i="4"/>
  <c r="P2712" i="4"/>
  <c r="K2712" i="4"/>
  <c r="M2712" i="4" s="1"/>
  <c r="V2711" i="4"/>
  <c r="S2711" i="4"/>
  <c r="P2711" i="4"/>
  <c r="L2711" i="4"/>
  <c r="K2711" i="4"/>
  <c r="V2710" i="4"/>
  <c r="S2710" i="4"/>
  <c r="P2710" i="4"/>
  <c r="K2710" i="4"/>
  <c r="M2710" i="4" s="1"/>
  <c r="V2709" i="4"/>
  <c r="S2709" i="4"/>
  <c r="T2709" i="4" s="1"/>
  <c r="P2709" i="4"/>
  <c r="K2709" i="4"/>
  <c r="M2709" i="4" s="1"/>
  <c r="V2708" i="4"/>
  <c r="S2708" i="4"/>
  <c r="T2708" i="4" s="1"/>
  <c r="P2708" i="4"/>
  <c r="K2708" i="4"/>
  <c r="M2708" i="4" s="1"/>
  <c r="V2707" i="4"/>
  <c r="S2707" i="4"/>
  <c r="T2707" i="4" s="1"/>
  <c r="P2707" i="4"/>
  <c r="K2707" i="4"/>
  <c r="M2707" i="4" s="1"/>
  <c r="V2706" i="4"/>
  <c r="S2706" i="4"/>
  <c r="T2706" i="4" s="1"/>
  <c r="P2706" i="4"/>
  <c r="L2706" i="4"/>
  <c r="K2706" i="4"/>
  <c r="V2705" i="4"/>
  <c r="S2705" i="4"/>
  <c r="T2705" i="4" s="1"/>
  <c r="P2705" i="4"/>
  <c r="K2705" i="4"/>
  <c r="M2705" i="4" s="1"/>
  <c r="V2704" i="4"/>
  <c r="S2704" i="4"/>
  <c r="P2704" i="4"/>
  <c r="K2704" i="4"/>
  <c r="M2704" i="4" s="1"/>
  <c r="V2703" i="4"/>
  <c r="S2703" i="4"/>
  <c r="P2703" i="4"/>
  <c r="L2703" i="4"/>
  <c r="K2703" i="4"/>
  <c r="V2702" i="4"/>
  <c r="S2702" i="4"/>
  <c r="P2702" i="4"/>
  <c r="K2702" i="4"/>
  <c r="M2702" i="4" s="1"/>
  <c r="V2701" i="4"/>
  <c r="S2701" i="4"/>
  <c r="P2701" i="4"/>
  <c r="K2701" i="4"/>
  <c r="M2701" i="4" s="1"/>
  <c r="V2700" i="4"/>
  <c r="X2700" i="4" s="1"/>
  <c r="Y2700" i="4" s="1"/>
  <c r="S2700" i="4"/>
  <c r="T2700" i="4" s="1"/>
  <c r="P2700" i="4"/>
  <c r="L2700" i="4"/>
  <c r="K2700" i="4"/>
  <c r="V2699" i="4"/>
  <c r="S2699" i="4"/>
  <c r="P2699" i="4"/>
  <c r="K2699" i="4"/>
  <c r="M2699" i="4" s="1"/>
  <c r="V2698" i="4"/>
  <c r="S2698" i="4"/>
  <c r="T2698" i="4" s="1"/>
  <c r="P2698" i="4"/>
  <c r="K2698" i="4"/>
  <c r="M2698" i="4" s="1"/>
  <c r="V2697" i="4"/>
  <c r="S2697" i="4"/>
  <c r="T2697" i="4" s="1"/>
  <c r="P2697" i="4"/>
  <c r="K2697" i="4"/>
  <c r="M2697" i="4" s="1"/>
  <c r="V2696" i="4"/>
  <c r="S2696" i="4"/>
  <c r="P2696" i="4"/>
  <c r="K2696" i="4"/>
  <c r="M2696" i="4" s="1"/>
  <c r="V2695" i="4"/>
  <c r="S2695" i="4"/>
  <c r="P2695" i="4"/>
  <c r="K2695" i="4"/>
  <c r="M2695" i="4" s="1"/>
  <c r="V2694" i="4"/>
  <c r="S2694" i="4"/>
  <c r="T2694" i="4" s="1"/>
  <c r="P2694" i="4"/>
  <c r="L2694" i="4"/>
  <c r="K2694" i="4"/>
  <c r="V2693" i="4"/>
  <c r="S2693" i="4"/>
  <c r="T2693" i="4" s="1"/>
  <c r="P2693" i="4"/>
  <c r="K2693" i="4"/>
  <c r="M2693" i="4" s="1"/>
  <c r="V2692" i="4"/>
  <c r="S2692" i="4"/>
  <c r="T2692" i="4" s="1"/>
  <c r="P2692" i="4"/>
  <c r="L2692" i="4"/>
  <c r="K2692" i="4"/>
  <c r="V2691" i="4"/>
  <c r="S2691" i="4"/>
  <c r="T2691" i="4" s="1"/>
  <c r="P2691" i="4"/>
  <c r="K2691" i="4"/>
  <c r="M2691" i="4" s="1"/>
  <c r="V2690" i="4"/>
  <c r="S2690" i="4"/>
  <c r="T2690" i="4" s="1"/>
  <c r="P2690" i="4"/>
  <c r="L2690" i="4"/>
  <c r="K2690" i="4"/>
  <c r="V2689" i="4"/>
  <c r="S2689" i="4"/>
  <c r="T2689" i="4" s="1"/>
  <c r="P2689" i="4"/>
  <c r="K2689" i="4"/>
  <c r="M2689" i="4" s="1"/>
  <c r="V2688" i="4"/>
  <c r="S2688" i="4"/>
  <c r="T2688" i="4" s="1"/>
  <c r="P2688" i="4"/>
  <c r="L2688" i="4"/>
  <c r="K2688" i="4"/>
  <c r="V2687" i="4"/>
  <c r="S2687" i="4"/>
  <c r="T2687" i="4" s="1"/>
  <c r="P2687" i="4"/>
  <c r="K2687" i="4"/>
  <c r="M2687" i="4" s="1"/>
  <c r="V2686" i="4"/>
  <c r="S2686" i="4"/>
  <c r="T2686" i="4" s="1"/>
  <c r="P2686" i="4"/>
  <c r="K2686" i="4"/>
  <c r="M2686" i="4" s="1"/>
  <c r="V2685" i="4"/>
  <c r="S2685" i="4"/>
  <c r="P2685" i="4"/>
  <c r="K2685" i="4"/>
  <c r="M2685" i="4" s="1"/>
  <c r="V2684" i="4"/>
  <c r="S2684" i="4"/>
  <c r="P2684" i="4"/>
  <c r="K2684" i="4"/>
  <c r="M2684" i="4" s="1"/>
  <c r="V2683" i="4"/>
  <c r="S2683" i="4"/>
  <c r="T2683" i="4" s="1"/>
  <c r="P2683" i="4"/>
  <c r="K2683" i="4"/>
  <c r="M2683" i="4" s="1"/>
  <c r="V2682" i="4"/>
  <c r="S2682" i="4"/>
  <c r="T2682" i="4" s="1"/>
  <c r="P2682" i="4"/>
  <c r="K2682" i="4"/>
  <c r="M2682" i="4" s="1"/>
  <c r="V2681" i="4"/>
  <c r="S2681" i="4"/>
  <c r="P2681" i="4"/>
  <c r="K2681" i="4"/>
  <c r="M2681" i="4" s="1"/>
  <c r="V2680" i="4"/>
  <c r="S2680" i="4"/>
  <c r="P2680" i="4"/>
  <c r="K2680" i="4"/>
  <c r="M2680" i="4" s="1"/>
  <c r="V2679" i="4"/>
  <c r="S2679" i="4"/>
  <c r="T2679" i="4" s="1"/>
  <c r="P2679" i="4"/>
  <c r="K2679" i="4"/>
  <c r="M2679" i="4" s="1"/>
  <c r="V2678" i="4"/>
  <c r="S2678" i="4"/>
  <c r="P2678" i="4"/>
  <c r="K2678" i="4"/>
  <c r="M2678" i="4" s="1"/>
  <c r="V2677" i="4"/>
  <c r="S2677" i="4"/>
  <c r="P2677" i="4"/>
  <c r="K2677" i="4"/>
  <c r="M2677" i="4" s="1"/>
  <c r="V2676" i="4"/>
  <c r="S2676" i="4"/>
  <c r="T2676" i="4" s="1"/>
  <c r="P2676" i="4"/>
  <c r="K2676" i="4"/>
  <c r="M2676" i="4" s="1"/>
  <c r="V2675" i="4"/>
  <c r="S2675" i="4"/>
  <c r="P2675" i="4"/>
  <c r="K2675" i="4"/>
  <c r="M2675" i="4" s="1"/>
  <c r="V2674" i="4"/>
  <c r="S2674" i="4"/>
  <c r="P2674" i="4"/>
  <c r="K2674" i="4"/>
  <c r="M2674" i="4" s="1"/>
  <c r="V2673" i="4"/>
  <c r="S2673" i="4"/>
  <c r="P2673" i="4"/>
  <c r="K2673" i="4"/>
  <c r="M2673" i="4" s="1"/>
  <c r="V2672" i="4"/>
  <c r="S2672" i="4"/>
  <c r="P2672" i="4"/>
  <c r="K2672" i="4"/>
  <c r="M2672" i="4" s="1"/>
  <c r="V2671" i="4"/>
  <c r="S2671" i="4"/>
  <c r="T2671" i="4" s="1"/>
  <c r="P2671" i="4"/>
  <c r="L2671" i="4"/>
  <c r="K2671" i="4"/>
  <c r="V2670" i="4"/>
  <c r="S2670" i="4"/>
  <c r="T2670" i="4" s="1"/>
  <c r="P2670" i="4"/>
  <c r="L2670" i="4"/>
  <c r="K2670" i="4"/>
  <c r="V2669" i="4"/>
  <c r="S2669" i="4"/>
  <c r="T2669" i="4" s="1"/>
  <c r="P2669" i="4"/>
  <c r="L2669" i="4"/>
  <c r="K2669" i="4"/>
  <c r="V2668" i="4"/>
  <c r="S2668" i="4"/>
  <c r="T2668" i="4" s="1"/>
  <c r="P2668" i="4"/>
  <c r="L2668" i="4"/>
  <c r="K2668" i="4"/>
  <c r="V2667" i="4"/>
  <c r="S2667" i="4"/>
  <c r="T2667" i="4" s="1"/>
  <c r="P2667" i="4"/>
  <c r="L2667" i="4"/>
  <c r="K2667" i="4"/>
  <c r="V2666" i="4"/>
  <c r="S2666" i="4"/>
  <c r="P2666" i="4"/>
  <c r="K2666" i="4"/>
  <c r="M2666" i="4" s="1"/>
  <c r="V2665" i="4"/>
  <c r="X2665" i="4" s="1"/>
  <c r="Y2665" i="4" s="1"/>
  <c r="S2665" i="4"/>
  <c r="P2665" i="4"/>
  <c r="L2665" i="4"/>
  <c r="K2665" i="4"/>
  <c r="V2664" i="4"/>
  <c r="S2664" i="4"/>
  <c r="P2664" i="4"/>
  <c r="K2664" i="4"/>
  <c r="M2664" i="4" s="1"/>
  <c r="V2663" i="4"/>
  <c r="X2663" i="4" s="1"/>
  <c r="Y2663" i="4" s="1"/>
  <c r="S2663" i="4"/>
  <c r="P2663" i="4"/>
  <c r="L2663" i="4"/>
  <c r="K2663" i="4"/>
  <c r="V2662" i="4"/>
  <c r="S2662" i="4"/>
  <c r="P2662" i="4"/>
  <c r="K2662" i="4"/>
  <c r="M2662" i="4" s="1"/>
  <c r="V2661" i="4"/>
  <c r="S2661" i="4"/>
  <c r="P2661" i="4"/>
  <c r="K2661" i="4"/>
  <c r="M2661" i="4" s="1"/>
  <c r="V2660" i="4"/>
  <c r="S2660" i="4"/>
  <c r="T2660" i="4" s="1"/>
  <c r="P2660" i="4"/>
  <c r="L2660" i="4"/>
  <c r="K2660" i="4"/>
  <c r="V2659" i="4"/>
  <c r="S2659" i="4"/>
  <c r="T2659" i="4" s="1"/>
  <c r="P2659" i="4"/>
  <c r="K2659" i="4"/>
  <c r="M2659" i="4" s="1"/>
  <c r="V2658" i="4"/>
  <c r="S2658" i="4"/>
  <c r="T2658" i="4" s="1"/>
  <c r="P2658" i="4"/>
  <c r="K2658" i="4"/>
  <c r="M2658" i="4" s="1"/>
  <c r="V2657" i="4"/>
  <c r="S2657" i="4"/>
  <c r="T2657" i="4" s="1"/>
  <c r="P2657" i="4"/>
  <c r="K2657" i="4"/>
  <c r="M2657" i="4" s="1"/>
  <c r="V2656" i="4"/>
  <c r="S2656" i="4"/>
  <c r="T2656" i="4" s="1"/>
  <c r="P2656" i="4"/>
  <c r="K2656" i="4"/>
  <c r="M2656" i="4" s="1"/>
  <c r="V2655" i="4"/>
  <c r="S2655" i="4"/>
  <c r="T2655" i="4" s="1"/>
  <c r="P2655" i="4"/>
  <c r="K2655" i="4"/>
  <c r="M2655" i="4" s="1"/>
  <c r="V2654" i="4"/>
  <c r="S2654" i="4"/>
  <c r="P2654" i="4"/>
  <c r="K2654" i="4"/>
  <c r="M2654" i="4" s="1"/>
  <c r="V2653" i="4"/>
  <c r="S2653" i="4"/>
  <c r="P2653" i="4"/>
  <c r="L2653" i="4"/>
  <c r="K2653" i="4"/>
  <c r="V2652" i="4"/>
  <c r="S2652" i="4"/>
  <c r="P2652" i="4"/>
  <c r="K2652" i="4"/>
  <c r="M2652" i="4" s="1"/>
  <c r="V2651" i="4"/>
  <c r="S2651" i="4"/>
  <c r="T2651" i="4" s="1"/>
  <c r="P2651" i="4"/>
  <c r="L2651" i="4"/>
  <c r="K2651" i="4"/>
  <c r="V2650" i="4"/>
  <c r="S2650" i="4"/>
  <c r="T2650" i="4" s="1"/>
  <c r="P2650" i="4"/>
  <c r="K2650" i="4"/>
  <c r="M2650" i="4" s="1"/>
  <c r="V2649" i="4"/>
  <c r="S2649" i="4"/>
  <c r="T2649" i="4" s="1"/>
  <c r="P2649" i="4"/>
  <c r="K2649" i="4"/>
  <c r="M2649" i="4" s="1"/>
  <c r="V2648" i="4"/>
  <c r="S2648" i="4"/>
  <c r="T2648" i="4" s="1"/>
  <c r="P2648" i="4"/>
  <c r="K2648" i="4"/>
  <c r="M2648" i="4" s="1"/>
  <c r="V2647" i="4"/>
  <c r="S2647" i="4"/>
  <c r="P2647" i="4"/>
  <c r="L2647" i="4"/>
  <c r="K2647" i="4"/>
  <c r="V2646" i="4"/>
  <c r="S2646" i="4"/>
  <c r="P2646" i="4"/>
  <c r="L2646" i="4"/>
  <c r="K2646" i="4"/>
  <c r="V2645" i="4"/>
  <c r="S2645" i="4"/>
  <c r="P2645" i="4"/>
  <c r="K2645" i="4"/>
  <c r="M2645" i="4" s="1"/>
  <c r="V2644" i="4"/>
  <c r="S2644" i="4"/>
  <c r="P2644" i="4"/>
  <c r="K2644" i="4"/>
  <c r="M2644" i="4" s="1"/>
  <c r="V2643" i="4"/>
  <c r="S2643" i="4"/>
  <c r="P2643" i="4"/>
  <c r="L2643" i="4"/>
  <c r="K2643" i="4"/>
  <c r="V2642" i="4"/>
  <c r="S2642" i="4"/>
  <c r="P2642" i="4"/>
  <c r="K2642" i="4"/>
  <c r="M2642" i="4" s="1"/>
  <c r="V2641" i="4"/>
  <c r="S2641" i="4"/>
  <c r="T2641" i="4" s="1"/>
  <c r="P2641" i="4"/>
  <c r="L2641" i="4"/>
  <c r="K2641" i="4"/>
  <c r="V2640" i="4"/>
  <c r="S2640" i="4"/>
  <c r="T2640" i="4" s="1"/>
  <c r="P2640" i="4"/>
  <c r="K2640" i="4"/>
  <c r="M2640" i="4" s="1"/>
  <c r="V2639" i="4"/>
  <c r="S2639" i="4"/>
  <c r="T2639" i="4" s="1"/>
  <c r="P2639" i="4"/>
  <c r="K2639" i="4"/>
  <c r="M2639" i="4" s="1"/>
  <c r="V2638" i="4"/>
  <c r="S2638" i="4"/>
  <c r="T2638" i="4" s="1"/>
  <c r="P2638" i="4"/>
  <c r="L2638" i="4"/>
  <c r="K2638" i="4"/>
  <c r="V2637" i="4"/>
  <c r="S2637" i="4"/>
  <c r="T2637" i="4" s="1"/>
  <c r="P2637" i="4"/>
  <c r="K2637" i="4"/>
  <c r="M2637" i="4" s="1"/>
  <c r="V2636" i="4"/>
  <c r="X2636" i="4" s="1"/>
  <c r="Y2636" i="4" s="1"/>
  <c r="S2636" i="4"/>
  <c r="P2636" i="4"/>
  <c r="K2636" i="4"/>
  <c r="M2636" i="4" s="1"/>
  <c r="V2635" i="4"/>
  <c r="S2635" i="4"/>
  <c r="P2635" i="4"/>
  <c r="L2635" i="4"/>
  <c r="K2635" i="4"/>
  <c r="V2634" i="4"/>
  <c r="S2634" i="4"/>
  <c r="T2634" i="4" s="1"/>
  <c r="P2634" i="4"/>
  <c r="L2634" i="4"/>
  <c r="K2634" i="4"/>
  <c r="V2633" i="4"/>
  <c r="S2633" i="4"/>
  <c r="T2633" i="4" s="1"/>
  <c r="P2633" i="4"/>
  <c r="K2633" i="4"/>
  <c r="M2633" i="4" s="1"/>
  <c r="V2632" i="4"/>
  <c r="S2632" i="4"/>
  <c r="T2632" i="4" s="1"/>
  <c r="P2632" i="4"/>
  <c r="K2632" i="4"/>
  <c r="M2632" i="4" s="1"/>
  <c r="V2631" i="4"/>
  <c r="S2631" i="4"/>
  <c r="P2631" i="4"/>
  <c r="K2631" i="4"/>
  <c r="M2631" i="4" s="1"/>
  <c r="V2630" i="4"/>
  <c r="S2630" i="4"/>
  <c r="T2630" i="4" s="1"/>
  <c r="P2630" i="4"/>
  <c r="L2630" i="4"/>
  <c r="K2630" i="4"/>
  <c r="V2629" i="4"/>
  <c r="S2629" i="4"/>
  <c r="T2629" i="4" s="1"/>
  <c r="P2629" i="4"/>
  <c r="K2629" i="4"/>
  <c r="M2629" i="4" s="1"/>
  <c r="V2628" i="4"/>
  <c r="S2628" i="4"/>
  <c r="T2628" i="4" s="1"/>
  <c r="P2628" i="4"/>
  <c r="L2628" i="4"/>
  <c r="K2628" i="4"/>
  <c r="V2627" i="4"/>
  <c r="S2627" i="4"/>
  <c r="T2627" i="4" s="1"/>
  <c r="P2627" i="4"/>
  <c r="K2627" i="4"/>
  <c r="M2627" i="4" s="1"/>
  <c r="V2626" i="4"/>
  <c r="S2626" i="4"/>
  <c r="T2626" i="4" s="1"/>
  <c r="P2626" i="4"/>
  <c r="K2626" i="4"/>
  <c r="M2626" i="4" s="1"/>
  <c r="V2625" i="4"/>
  <c r="S2625" i="4"/>
  <c r="P2625" i="4"/>
  <c r="L2625" i="4"/>
  <c r="K2625" i="4"/>
  <c r="V2624" i="4"/>
  <c r="S2624" i="4"/>
  <c r="T2624" i="4" s="1"/>
  <c r="P2624" i="4"/>
  <c r="L2624" i="4"/>
  <c r="K2624" i="4"/>
  <c r="V2623" i="4"/>
  <c r="S2623" i="4"/>
  <c r="T2623" i="4" s="1"/>
  <c r="P2623" i="4"/>
  <c r="L2623" i="4"/>
  <c r="K2623" i="4"/>
  <c r="V2622" i="4"/>
  <c r="S2622" i="4"/>
  <c r="T2622" i="4" s="1"/>
  <c r="P2622" i="4"/>
  <c r="L2622" i="4"/>
  <c r="K2622" i="4"/>
  <c r="V2621" i="4"/>
  <c r="S2621" i="4"/>
  <c r="T2621" i="4" s="1"/>
  <c r="P2621" i="4"/>
  <c r="L2621" i="4"/>
  <c r="K2621" i="4"/>
  <c r="V2620" i="4"/>
  <c r="S2620" i="4"/>
  <c r="T2620" i="4" s="1"/>
  <c r="P2620" i="4"/>
  <c r="L2620" i="4"/>
  <c r="K2620" i="4"/>
  <c r="V2619" i="4"/>
  <c r="S2619" i="4"/>
  <c r="T2619" i="4" s="1"/>
  <c r="P2619" i="4"/>
  <c r="L2619" i="4"/>
  <c r="K2619" i="4"/>
  <c r="V2618" i="4"/>
  <c r="S2618" i="4"/>
  <c r="T2618" i="4" s="1"/>
  <c r="P2618" i="4"/>
  <c r="L2618" i="4"/>
  <c r="K2618" i="4"/>
  <c r="V2617" i="4"/>
  <c r="S2617" i="4"/>
  <c r="T2617" i="4" s="1"/>
  <c r="P2617" i="4"/>
  <c r="L2617" i="4"/>
  <c r="K2617" i="4"/>
  <c r="V2616" i="4"/>
  <c r="S2616" i="4"/>
  <c r="T2616" i="4" s="1"/>
  <c r="P2616" i="4"/>
  <c r="L2616" i="4"/>
  <c r="K2616" i="4"/>
  <c r="V2615" i="4"/>
  <c r="S2615" i="4"/>
  <c r="T2615" i="4" s="1"/>
  <c r="P2615" i="4"/>
  <c r="L2615" i="4"/>
  <c r="K2615" i="4"/>
  <c r="V2614" i="4"/>
  <c r="S2614" i="4"/>
  <c r="T2614" i="4" s="1"/>
  <c r="P2614" i="4"/>
  <c r="L2614" i="4"/>
  <c r="K2614" i="4"/>
  <c r="V2613" i="4"/>
  <c r="S2613" i="4"/>
  <c r="T2613" i="4" s="1"/>
  <c r="P2613" i="4"/>
  <c r="L2613" i="4"/>
  <c r="K2613" i="4"/>
  <c r="V2612" i="4"/>
  <c r="S2612" i="4"/>
  <c r="T2612" i="4" s="1"/>
  <c r="P2612" i="4"/>
  <c r="L2612" i="4"/>
  <c r="K2612" i="4"/>
  <c r="V2611" i="4"/>
  <c r="S2611" i="4"/>
  <c r="T2611" i="4" s="1"/>
  <c r="P2611" i="4"/>
  <c r="K2611" i="4"/>
  <c r="M2611" i="4" s="1"/>
  <c r="V2610" i="4"/>
  <c r="S2610" i="4"/>
  <c r="T2610" i="4" s="1"/>
  <c r="P2610" i="4"/>
  <c r="K2610" i="4"/>
  <c r="M2610" i="4" s="1"/>
  <c r="V2609" i="4"/>
  <c r="S2609" i="4"/>
  <c r="P2609" i="4"/>
  <c r="K2609" i="4"/>
  <c r="M2609" i="4" s="1"/>
  <c r="V2608" i="4"/>
  <c r="S2608" i="4"/>
  <c r="P2608" i="4"/>
  <c r="L2608" i="4"/>
  <c r="K2608" i="4"/>
  <c r="V2607" i="4"/>
  <c r="S2607" i="4"/>
  <c r="P2607" i="4"/>
  <c r="L2607" i="4"/>
  <c r="K2607" i="4"/>
  <c r="V2606" i="4"/>
  <c r="S2606" i="4"/>
  <c r="P2606" i="4"/>
  <c r="K2606" i="4"/>
  <c r="M2606" i="4" s="1"/>
  <c r="V2605" i="4"/>
  <c r="S2605" i="4"/>
  <c r="T2605" i="4" s="1"/>
  <c r="P2605" i="4"/>
  <c r="K2605" i="4"/>
  <c r="M2605" i="4" s="1"/>
  <c r="V2604" i="4"/>
  <c r="S2604" i="4"/>
  <c r="T2604" i="4" s="1"/>
  <c r="P2604" i="4"/>
  <c r="L2604" i="4"/>
  <c r="K2604" i="4"/>
  <c r="V2603" i="4"/>
  <c r="S2603" i="4"/>
  <c r="T2603" i="4" s="1"/>
  <c r="P2603" i="4"/>
  <c r="L2603" i="4"/>
  <c r="K2603" i="4"/>
  <c r="V2602" i="4"/>
  <c r="S2602" i="4"/>
  <c r="T2602" i="4" s="1"/>
  <c r="P2602" i="4"/>
  <c r="L2602" i="4"/>
  <c r="K2602" i="4"/>
  <c r="V2601" i="4"/>
  <c r="S2601" i="4"/>
  <c r="T2601" i="4" s="1"/>
  <c r="P2601" i="4"/>
  <c r="K2601" i="4"/>
  <c r="M2601" i="4" s="1"/>
  <c r="V2600" i="4"/>
  <c r="S2600" i="4"/>
  <c r="P2600" i="4"/>
  <c r="L2600" i="4"/>
  <c r="K2600" i="4"/>
  <c r="V2599" i="4"/>
  <c r="S2599" i="4"/>
  <c r="P2599" i="4"/>
  <c r="K2599" i="4"/>
  <c r="M2599" i="4" s="1"/>
  <c r="V2598" i="4"/>
  <c r="S2598" i="4"/>
  <c r="P2598" i="4"/>
  <c r="L2598" i="4"/>
  <c r="K2598" i="4"/>
  <c r="V2597" i="4"/>
  <c r="S2597" i="4"/>
  <c r="P2597" i="4"/>
  <c r="K2597" i="4"/>
  <c r="M2597" i="4" s="1"/>
  <c r="V2596" i="4"/>
  <c r="S2596" i="4"/>
  <c r="T2596" i="4" s="1"/>
  <c r="P2596" i="4"/>
  <c r="K2596" i="4"/>
  <c r="M2596" i="4" s="1"/>
  <c r="V2595" i="4"/>
  <c r="S2595" i="4"/>
  <c r="T2595" i="4" s="1"/>
  <c r="P2595" i="4"/>
  <c r="L2595" i="4"/>
  <c r="K2595" i="4"/>
  <c r="V2594" i="4"/>
  <c r="S2594" i="4"/>
  <c r="T2594" i="4" s="1"/>
  <c r="P2594" i="4"/>
  <c r="L2594" i="4"/>
  <c r="K2594" i="4"/>
  <c r="V2593" i="4"/>
  <c r="S2593" i="4"/>
  <c r="T2593" i="4" s="1"/>
  <c r="P2593" i="4"/>
  <c r="K2593" i="4"/>
  <c r="M2593" i="4" s="1"/>
  <c r="V2592" i="4"/>
  <c r="S2592" i="4"/>
  <c r="P2592" i="4"/>
  <c r="L2592" i="4"/>
  <c r="K2592" i="4"/>
  <c r="V2591" i="4"/>
  <c r="S2591" i="4"/>
  <c r="P2591" i="4"/>
  <c r="L2591" i="4"/>
  <c r="K2591" i="4"/>
  <c r="V2590" i="4"/>
  <c r="S2590" i="4"/>
  <c r="P2590" i="4"/>
  <c r="K2590" i="4"/>
  <c r="M2590" i="4" s="1"/>
  <c r="V2589" i="4"/>
  <c r="S2589" i="4"/>
  <c r="P2589" i="4"/>
  <c r="L2589" i="4"/>
  <c r="K2589" i="4"/>
  <c r="V2588" i="4"/>
  <c r="S2588" i="4"/>
  <c r="P2588" i="4"/>
  <c r="L2588" i="4"/>
  <c r="K2588" i="4"/>
  <c r="V2587" i="4"/>
  <c r="S2587" i="4"/>
  <c r="P2587" i="4"/>
  <c r="L2587" i="4"/>
  <c r="K2587" i="4"/>
  <c r="V2586" i="4"/>
  <c r="S2586" i="4"/>
  <c r="P2586" i="4"/>
  <c r="L2586" i="4"/>
  <c r="K2586" i="4"/>
  <c r="V2585" i="4"/>
  <c r="S2585" i="4"/>
  <c r="P2585" i="4"/>
  <c r="K2585" i="4"/>
  <c r="M2585" i="4" s="1"/>
  <c r="V2584" i="4"/>
  <c r="S2584" i="4"/>
  <c r="P2584" i="4"/>
  <c r="L2584" i="4"/>
  <c r="K2584" i="4"/>
  <c r="V2583" i="4"/>
  <c r="S2583" i="4"/>
  <c r="P2583" i="4"/>
  <c r="L2583" i="4"/>
  <c r="K2583" i="4"/>
  <c r="V2582" i="4"/>
  <c r="S2582" i="4"/>
  <c r="P2582" i="4"/>
  <c r="L2582" i="4"/>
  <c r="K2582" i="4"/>
  <c r="V2581" i="4"/>
  <c r="S2581" i="4"/>
  <c r="P2581" i="4"/>
  <c r="L2581" i="4"/>
  <c r="K2581" i="4"/>
  <c r="V2580" i="4"/>
  <c r="S2580" i="4"/>
  <c r="P2580" i="4"/>
  <c r="L2580" i="4"/>
  <c r="K2580" i="4"/>
  <c r="V2579" i="4"/>
  <c r="S2579" i="4"/>
  <c r="P2579" i="4"/>
  <c r="L2579" i="4"/>
  <c r="K2579" i="4"/>
  <c r="V2578" i="4"/>
  <c r="S2578" i="4"/>
  <c r="P2578" i="4"/>
  <c r="K2578" i="4"/>
  <c r="M2578" i="4" s="1"/>
  <c r="V2577" i="4"/>
  <c r="S2577" i="4"/>
  <c r="T2577" i="4" s="1"/>
  <c r="P2577" i="4"/>
  <c r="K2577" i="4"/>
  <c r="M2577" i="4" s="1"/>
  <c r="V2576" i="4"/>
  <c r="S2576" i="4"/>
  <c r="T2576" i="4" s="1"/>
  <c r="P2576" i="4"/>
  <c r="K2576" i="4"/>
  <c r="M2576" i="4" s="1"/>
  <c r="V2575" i="4"/>
  <c r="S2575" i="4"/>
  <c r="T2575" i="4" s="1"/>
  <c r="P2575" i="4"/>
  <c r="K2575" i="4"/>
  <c r="M2575" i="4" s="1"/>
  <c r="V2574" i="4"/>
  <c r="S2574" i="4"/>
  <c r="P2574" i="4"/>
  <c r="L2574" i="4"/>
  <c r="K2574" i="4"/>
  <c r="V2573" i="4"/>
  <c r="S2573" i="4"/>
  <c r="P2573" i="4"/>
  <c r="L2573" i="4"/>
  <c r="K2573" i="4"/>
  <c r="V2572" i="4"/>
  <c r="S2572" i="4"/>
  <c r="T2572" i="4" s="1"/>
  <c r="P2572" i="4"/>
  <c r="L2572" i="4"/>
  <c r="K2572" i="4"/>
  <c r="V2571" i="4"/>
  <c r="S2571" i="4"/>
  <c r="T2571" i="4" s="1"/>
  <c r="P2571" i="4"/>
  <c r="K2571" i="4"/>
  <c r="M2571" i="4" s="1"/>
  <c r="V2570" i="4"/>
  <c r="S2570" i="4"/>
  <c r="P2570" i="4"/>
  <c r="K2570" i="4"/>
  <c r="M2570" i="4" s="1"/>
  <c r="V2569" i="4"/>
  <c r="S2569" i="4"/>
  <c r="P2569" i="4"/>
  <c r="L2569" i="4"/>
  <c r="K2569" i="4"/>
  <c r="V2568" i="4"/>
  <c r="S2568" i="4"/>
  <c r="P2568" i="4"/>
  <c r="K2568" i="4"/>
  <c r="M2568" i="4" s="1"/>
  <c r="V2567" i="4"/>
  <c r="S2567" i="4"/>
  <c r="T2567" i="4" s="1"/>
  <c r="P2567" i="4"/>
  <c r="K2567" i="4"/>
  <c r="M2567" i="4" s="1"/>
  <c r="V2566" i="4"/>
  <c r="S2566" i="4"/>
  <c r="T2566" i="4" s="1"/>
  <c r="P2566" i="4"/>
  <c r="L2566" i="4"/>
  <c r="K2566" i="4"/>
  <c r="V2565" i="4"/>
  <c r="S2565" i="4"/>
  <c r="T2565" i="4" s="1"/>
  <c r="P2565" i="4"/>
  <c r="K2565" i="4"/>
  <c r="M2565" i="4" s="1"/>
  <c r="V2564" i="4"/>
  <c r="S2564" i="4"/>
  <c r="P2564" i="4"/>
  <c r="L2564" i="4"/>
  <c r="K2564" i="4"/>
  <c r="V2563" i="4"/>
  <c r="S2563" i="4"/>
  <c r="P2563" i="4"/>
  <c r="L2563" i="4"/>
  <c r="K2563" i="4"/>
  <c r="V2562" i="4"/>
  <c r="S2562" i="4"/>
  <c r="P2562" i="4"/>
  <c r="L2562" i="4"/>
  <c r="K2562" i="4"/>
  <c r="V2561" i="4"/>
  <c r="S2561" i="4"/>
  <c r="P2561" i="4"/>
  <c r="K2561" i="4"/>
  <c r="M2561" i="4" s="1"/>
  <c r="V2560" i="4"/>
  <c r="S2560" i="4"/>
  <c r="P2560" i="4"/>
  <c r="K2560" i="4"/>
  <c r="M2560" i="4" s="1"/>
  <c r="V2559" i="4"/>
  <c r="S2559" i="4"/>
  <c r="T2559" i="4" s="1"/>
  <c r="P2559" i="4"/>
  <c r="K2559" i="4"/>
  <c r="M2559" i="4" s="1"/>
  <c r="V2558" i="4"/>
  <c r="S2558" i="4"/>
  <c r="T2558" i="4" s="1"/>
  <c r="P2558" i="4"/>
  <c r="L2558" i="4"/>
  <c r="K2558" i="4"/>
  <c r="V2557" i="4"/>
  <c r="S2557" i="4"/>
  <c r="P2557" i="4"/>
  <c r="K2557" i="4"/>
  <c r="M2557" i="4" s="1"/>
  <c r="V2556" i="4"/>
  <c r="S2556" i="4"/>
  <c r="T2556" i="4" s="1"/>
  <c r="P2556" i="4"/>
  <c r="L2556" i="4"/>
  <c r="K2556" i="4"/>
  <c r="V2555" i="4"/>
  <c r="S2555" i="4"/>
  <c r="T2555" i="4" s="1"/>
  <c r="P2555" i="4"/>
  <c r="K2555" i="4"/>
  <c r="M2555" i="4" s="1"/>
  <c r="V2554" i="4"/>
  <c r="S2554" i="4"/>
  <c r="P2554" i="4"/>
  <c r="K2554" i="4"/>
  <c r="M2554" i="4" s="1"/>
  <c r="V2553" i="4"/>
  <c r="S2553" i="4"/>
  <c r="P2553" i="4"/>
  <c r="K2553" i="4"/>
  <c r="M2553" i="4" s="1"/>
  <c r="V2552" i="4"/>
  <c r="S2552" i="4"/>
  <c r="T2552" i="4" s="1"/>
  <c r="P2552" i="4"/>
  <c r="L2552" i="4"/>
  <c r="K2552" i="4"/>
  <c r="V2551" i="4"/>
  <c r="S2551" i="4"/>
  <c r="T2551" i="4" s="1"/>
  <c r="P2551" i="4"/>
  <c r="K2551" i="4"/>
  <c r="M2551" i="4" s="1"/>
  <c r="V2550" i="4"/>
  <c r="S2550" i="4"/>
  <c r="P2550" i="4"/>
  <c r="K2550" i="4"/>
  <c r="M2550" i="4" s="1"/>
  <c r="V2549" i="4"/>
  <c r="S2549" i="4"/>
  <c r="P2549" i="4"/>
  <c r="K2549" i="4"/>
  <c r="M2549" i="4" s="1"/>
  <c r="V2548" i="4"/>
  <c r="S2548" i="4"/>
  <c r="T2548" i="4" s="1"/>
  <c r="P2548" i="4"/>
  <c r="K2548" i="4"/>
  <c r="M2548" i="4" s="1"/>
  <c r="V2547" i="4"/>
  <c r="S2547" i="4"/>
  <c r="P2547" i="4"/>
  <c r="K2547" i="4"/>
  <c r="M2547" i="4" s="1"/>
  <c r="V2546" i="4"/>
  <c r="S2546" i="4"/>
  <c r="T2546" i="4" s="1"/>
  <c r="P2546" i="4"/>
  <c r="K2546" i="4"/>
  <c r="M2546" i="4" s="1"/>
  <c r="V2545" i="4"/>
  <c r="S2545" i="4"/>
  <c r="T2545" i="4" s="1"/>
  <c r="P2545" i="4"/>
  <c r="L2545" i="4"/>
  <c r="K2545" i="4"/>
  <c r="V2544" i="4"/>
  <c r="S2544" i="4"/>
  <c r="T2544" i="4" s="1"/>
  <c r="P2544" i="4"/>
  <c r="K2544" i="4"/>
  <c r="M2544" i="4" s="1"/>
  <c r="V2543" i="4"/>
  <c r="S2543" i="4"/>
  <c r="P2543" i="4"/>
  <c r="L2543" i="4"/>
  <c r="K2543" i="4"/>
  <c r="V2542" i="4"/>
  <c r="S2542" i="4"/>
  <c r="P2542" i="4"/>
  <c r="K2542" i="4"/>
  <c r="M2542" i="4" s="1"/>
  <c r="V2541" i="4"/>
  <c r="S2541" i="4"/>
  <c r="T2541" i="4" s="1"/>
  <c r="P2541" i="4"/>
  <c r="K2541" i="4"/>
  <c r="M2541" i="4" s="1"/>
  <c r="V2540" i="4"/>
  <c r="S2540" i="4"/>
  <c r="T2540" i="4" s="1"/>
  <c r="P2540" i="4"/>
  <c r="L2540" i="4"/>
  <c r="K2540" i="4"/>
  <c r="V2539" i="4"/>
  <c r="S2539" i="4"/>
  <c r="T2539" i="4" s="1"/>
  <c r="P2539" i="4"/>
  <c r="K2539" i="4"/>
  <c r="M2539" i="4" s="1"/>
  <c r="V2538" i="4"/>
  <c r="S2538" i="4"/>
  <c r="T2538" i="4" s="1"/>
  <c r="P2538" i="4"/>
  <c r="K2538" i="4"/>
  <c r="M2538" i="4" s="1"/>
  <c r="V2537" i="4"/>
  <c r="S2537" i="4"/>
  <c r="T2537" i="4" s="1"/>
  <c r="P2537" i="4"/>
  <c r="K2537" i="4"/>
  <c r="M2537" i="4" s="1"/>
  <c r="V2536" i="4"/>
  <c r="S2536" i="4"/>
  <c r="P2536" i="4"/>
  <c r="K2536" i="4"/>
  <c r="M2536" i="4" s="1"/>
  <c r="V2535" i="4"/>
  <c r="S2535" i="4"/>
  <c r="P2535" i="4"/>
  <c r="K2535" i="4"/>
  <c r="M2535" i="4" s="1"/>
  <c r="V2534" i="4"/>
  <c r="S2534" i="4"/>
  <c r="T2534" i="4" s="1"/>
  <c r="P2534" i="4"/>
  <c r="L2534" i="4"/>
  <c r="K2534" i="4"/>
  <c r="V2533" i="4"/>
  <c r="S2533" i="4"/>
  <c r="T2533" i="4" s="1"/>
  <c r="P2533" i="4"/>
  <c r="L2533" i="4"/>
  <c r="K2533" i="4"/>
  <c r="V2532" i="4"/>
  <c r="S2532" i="4"/>
  <c r="P2532" i="4"/>
  <c r="K2532" i="4"/>
  <c r="M2532" i="4" s="1"/>
  <c r="V2531" i="4"/>
  <c r="S2531" i="4"/>
  <c r="P2531" i="4"/>
  <c r="L2531" i="4"/>
  <c r="K2531" i="4"/>
  <c r="V2530" i="4"/>
  <c r="S2530" i="4"/>
  <c r="P2530" i="4"/>
  <c r="L2530" i="4"/>
  <c r="K2530" i="4"/>
  <c r="V2529" i="4"/>
  <c r="S2529" i="4"/>
  <c r="P2529" i="4"/>
  <c r="L2529" i="4"/>
  <c r="K2529" i="4"/>
  <c r="V2528" i="4"/>
  <c r="S2528" i="4"/>
  <c r="P2528" i="4"/>
  <c r="K2528" i="4"/>
  <c r="M2528" i="4" s="1"/>
  <c r="V2527" i="4"/>
  <c r="S2527" i="4"/>
  <c r="T2527" i="4" s="1"/>
  <c r="P2527" i="4"/>
  <c r="L2527" i="4"/>
  <c r="K2527" i="4"/>
  <c r="V2526" i="4"/>
  <c r="S2526" i="4"/>
  <c r="T2526" i="4" s="1"/>
  <c r="P2526" i="4"/>
  <c r="K2526" i="4"/>
  <c r="M2526" i="4" s="1"/>
  <c r="V2525" i="4"/>
  <c r="S2525" i="4"/>
  <c r="T2525" i="4" s="1"/>
  <c r="P2525" i="4"/>
  <c r="K2525" i="4"/>
  <c r="M2525" i="4" s="1"/>
  <c r="V2524" i="4"/>
  <c r="S2524" i="4"/>
  <c r="P2524" i="4"/>
  <c r="L2524" i="4"/>
  <c r="K2524" i="4"/>
  <c r="V2523" i="4"/>
  <c r="S2523" i="4"/>
  <c r="P2523" i="4"/>
  <c r="L2523" i="4"/>
  <c r="K2523" i="4"/>
  <c r="V2522" i="4"/>
  <c r="S2522" i="4"/>
  <c r="P2522" i="4"/>
  <c r="L2522" i="4"/>
  <c r="K2522" i="4"/>
  <c r="V2521" i="4"/>
  <c r="S2521" i="4"/>
  <c r="P2521" i="4"/>
  <c r="K2521" i="4"/>
  <c r="M2521" i="4" s="1"/>
  <c r="V2520" i="4"/>
  <c r="S2520" i="4"/>
  <c r="P2520" i="4"/>
  <c r="L2520" i="4"/>
  <c r="K2520" i="4"/>
  <c r="V2519" i="4"/>
  <c r="S2519" i="4"/>
  <c r="T2519" i="4" s="1"/>
  <c r="P2519" i="4"/>
  <c r="K2519" i="4"/>
  <c r="M2519" i="4" s="1"/>
  <c r="V2518" i="4"/>
  <c r="S2518" i="4"/>
  <c r="T2518" i="4" s="1"/>
  <c r="P2518" i="4"/>
  <c r="L2518" i="4"/>
  <c r="K2518" i="4"/>
  <c r="V2517" i="4"/>
  <c r="S2517" i="4"/>
  <c r="T2517" i="4" s="1"/>
  <c r="P2517" i="4"/>
  <c r="L2517" i="4"/>
  <c r="K2517" i="4"/>
  <c r="V2516" i="4"/>
  <c r="S2516" i="4"/>
  <c r="P2516" i="4"/>
  <c r="K2516" i="4"/>
  <c r="M2516" i="4" s="1"/>
  <c r="V2515" i="4"/>
  <c r="S2515" i="4"/>
  <c r="T2515" i="4" s="1"/>
  <c r="P2515" i="4"/>
  <c r="L2515" i="4"/>
  <c r="K2515" i="4"/>
  <c r="V2514" i="4"/>
  <c r="S2514" i="4"/>
  <c r="T2514" i="4" s="1"/>
  <c r="P2514" i="4"/>
  <c r="L2514" i="4"/>
  <c r="K2514" i="4"/>
  <c r="V2513" i="4"/>
  <c r="S2513" i="4"/>
  <c r="T2513" i="4" s="1"/>
  <c r="P2513" i="4"/>
  <c r="L2513" i="4"/>
  <c r="K2513" i="4"/>
  <c r="V2512" i="4"/>
  <c r="S2512" i="4"/>
  <c r="P2512" i="4"/>
  <c r="K2512" i="4"/>
  <c r="M2512" i="4" s="1"/>
  <c r="V2511" i="4"/>
  <c r="S2511" i="4"/>
  <c r="T2511" i="4" s="1"/>
  <c r="P2511" i="4"/>
  <c r="K2511" i="4"/>
  <c r="M2511" i="4" s="1"/>
  <c r="V2510" i="4"/>
  <c r="S2510" i="4"/>
  <c r="T2510" i="4" s="1"/>
  <c r="P2510" i="4"/>
  <c r="K2510" i="4"/>
  <c r="M2510" i="4" s="1"/>
  <c r="V2509" i="4"/>
  <c r="S2509" i="4"/>
  <c r="T2509" i="4" s="1"/>
  <c r="P2509" i="4"/>
  <c r="K2509" i="4"/>
  <c r="M2509" i="4" s="1"/>
  <c r="V2508" i="4"/>
  <c r="S2508" i="4"/>
  <c r="T2508" i="4" s="1"/>
  <c r="P2508" i="4"/>
  <c r="L2508" i="4"/>
  <c r="K2508" i="4"/>
  <c r="V2507" i="4"/>
  <c r="S2507" i="4"/>
  <c r="T2507" i="4" s="1"/>
  <c r="P2507" i="4"/>
  <c r="L2507" i="4"/>
  <c r="K2507" i="4"/>
  <c r="V2506" i="4"/>
  <c r="S2506" i="4"/>
  <c r="T2506" i="4" s="1"/>
  <c r="P2506" i="4"/>
  <c r="L2506" i="4"/>
  <c r="K2506" i="4"/>
  <c r="V2505" i="4"/>
  <c r="S2505" i="4"/>
  <c r="T2505" i="4" s="1"/>
  <c r="P2505" i="4"/>
  <c r="K2505" i="4"/>
  <c r="M2505" i="4" s="1"/>
  <c r="V2504" i="4"/>
  <c r="S2504" i="4"/>
  <c r="T2504" i="4" s="1"/>
  <c r="P2504" i="4"/>
  <c r="L2504" i="4"/>
  <c r="K2504" i="4"/>
  <c r="V2503" i="4"/>
  <c r="S2503" i="4"/>
  <c r="T2503" i="4" s="1"/>
  <c r="P2503" i="4"/>
  <c r="L2503" i="4"/>
  <c r="K2503" i="4"/>
  <c r="V2502" i="4"/>
  <c r="S2502" i="4"/>
  <c r="T2502" i="4" s="1"/>
  <c r="P2502" i="4"/>
  <c r="K2502" i="4"/>
  <c r="M2502" i="4" s="1"/>
  <c r="V2501" i="4"/>
  <c r="S2501" i="4"/>
  <c r="P2501" i="4"/>
  <c r="L2501" i="4"/>
  <c r="K2501" i="4"/>
  <c r="V2500" i="4"/>
  <c r="S2500" i="4"/>
  <c r="P2500" i="4"/>
  <c r="K2500" i="4"/>
  <c r="M2500" i="4" s="1"/>
  <c r="V2499" i="4"/>
  <c r="S2499" i="4"/>
  <c r="T2499" i="4" s="1"/>
  <c r="P2499" i="4"/>
  <c r="K2499" i="4"/>
  <c r="M2499" i="4" s="1"/>
  <c r="V2498" i="4"/>
  <c r="S2498" i="4"/>
  <c r="T2498" i="4" s="1"/>
  <c r="P2498" i="4"/>
  <c r="K2498" i="4"/>
  <c r="M2498" i="4" s="1"/>
  <c r="V2497" i="4"/>
  <c r="S2497" i="4"/>
  <c r="T2497" i="4" s="1"/>
  <c r="P2497" i="4"/>
  <c r="L2497" i="4"/>
  <c r="K2497" i="4"/>
  <c r="V2496" i="4"/>
  <c r="S2496" i="4"/>
  <c r="T2496" i="4" s="1"/>
  <c r="P2496" i="4"/>
  <c r="L2496" i="4"/>
  <c r="K2496" i="4"/>
  <c r="V2495" i="4"/>
  <c r="S2495" i="4"/>
  <c r="T2495" i="4" s="1"/>
  <c r="P2495" i="4"/>
  <c r="K2495" i="4"/>
  <c r="M2495" i="4" s="1"/>
  <c r="V2494" i="4"/>
  <c r="S2494" i="4"/>
  <c r="T2494" i="4" s="1"/>
  <c r="P2494" i="4"/>
  <c r="K2494" i="4"/>
  <c r="M2494" i="4" s="1"/>
  <c r="V2493" i="4"/>
  <c r="S2493" i="4"/>
  <c r="T2493" i="4" s="1"/>
  <c r="P2493" i="4"/>
  <c r="L2493" i="4"/>
  <c r="K2493" i="4"/>
  <c r="V2492" i="4"/>
  <c r="S2492" i="4"/>
  <c r="T2492" i="4" s="1"/>
  <c r="P2492" i="4"/>
  <c r="K2492" i="4"/>
  <c r="M2492" i="4" s="1"/>
  <c r="V2491" i="4"/>
  <c r="S2491" i="4"/>
  <c r="P2491" i="4"/>
  <c r="K2491" i="4"/>
  <c r="M2491" i="4" s="1"/>
  <c r="V2490" i="4"/>
  <c r="S2490" i="4"/>
  <c r="T2490" i="4" s="1"/>
  <c r="P2490" i="4"/>
  <c r="K2490" i="4"/>
  <c r="M2490" i="4" s="1"/>
  <c r="V2489" i="4"/>
  <c r="S2489" i="4"/>
  <c r="T2489" i="4" s="1"/>
  <c r="P2489" i="4"/>
  <c r="K2489" i="4"/>
  <c r="M2489" i="4" s="1"/>
  <c r="V2488" i="4"/>
  <c r="S2488" i="4"/>
  <c r="T2488" i="4" s="1"/>
  <c r="P2488" i="4"/>
  <c r="K2488" i="4"/>
  <c r="M2488" i="4" s="1"/>
  <c r="V2487" i="4"/>
  <c r="S2487" i="4"/>
  <c r="P2487" i="4"/>
  <c r="L2487" i="4"/>
  <c r="K2487" i="4"/>
  <c r="V2486" i="4"/>
  <c r="S2486" i="4"/>
  <c r="P2486" i="4"/>
  <c r="L2486" i="4"/>
  <c r="K2486" i="4"/>
  <c r="V2485" i="4"/>
  <c r="S2485" i="4"/>
  <c r="P2485" i="4"/>
  <c r="K2485" i="4"/>
  <c r="M2485" i="4" s="1"/>
  <c r="V2484" i="4"/>
  <c r="S2484" i="4"/>
  <c r="T2484" i="4" s="1"/>
  <c r="P2484" i="4"/>
  <c r="K2484" i="4"/>
  <c r="M2484" i="4" s="1"/>
  <c r="V2483" i="4"/>
  <c r="S2483" i="4"/>
  <c r="T2483" i="4" s="1"/>
  <c r="P2483" i="4"/>
  <c r="L2483" i="4"/>
  <c r="K2483" i="4"/>
  <c r="V2482" i="4"/>
  <c r="S2482" i="4"/>
  <c r="T2482" i="4" s="1"/>
  <c r="P2482" i="4"/>
  <c r="K2482" i="4"/>
  <c r="M2482" i="4" s="1"/>
  <c r="V2481" i="4"/>
  <c r="S2481" i="4"/>
  <c r="T2481" i="4" s="1"/>
  <c r="P2481" i="4"/>
  <c r="K2481" i="4"/>
  <c r="M2481" i="4" s="1"/>
  <c r="V2480" i="4"/>
  <c r="S2480" i="4"/>
  <c r="T2480" i="4" s="1"/>
  <c r="P2480" i="4"/>
  <c r="L2480" i="4"/>
  <c r="K2480" i="4"/>
  <c r="V2479" i="4"/>
  <c r="S2479" i="4"/>
  <c r="T2479" i="4" s="1"/>
  <c r="P2479" i="4"/>
  <c r="L2479" i="4"/>
  <c r="K2479" i="4"/>
  <c r="V2478" i="4"/>
  <c r="S2478" i="4"/>
  <c r="T2478" i="4" s="1"/>
  <c r="P2478" i="4"/>
  <c r="L2478" i="4"/>
  <c r="K2478" i="4"/>
  <c r="V2477" i="4"/>
  <c r="S2477" i="4"/>
  <c r="T2477" i="4" s="1"/>
  <c r="P2477" i="4"/>
  <c r="K2477" i="4"/>
  <c r="M2477" i="4" s="1"/>
  <c r="V2476" i="4"/>
  <c r="S2476" i="4"/>
  <c r="T2476" i="4" s="1"/>
  <c r="P2476" i="4"/>
  <c r="K2476" i="4"/>
  <c r="M2476" i="4" s="1"/>
  <c r="V2475" i="4"/>
  <c r="S2475" i="4"/>
  <c r="P2475" i="4"/>
  <c r="K2475" i="4"/>
  <c r="M2475" i="4" s="1"/>
  <c r="V2474" i="4"/>
  <c r="S2474" i="4"/>
  <c r="T2474" i="4" s="1"/>
  <c r="P2474" i="4"/>
  <c r="L2474" i="4"/>
  <c r="K2474" i="4"/>
  <c r="V2473" i="4"/>
  <c r="S2473" i="4"/>
  <c r="T2473" i="4" s="1"/>
  <c r="P2473" i="4"/>
  <c r="K2473" i="4"/>
  <c r="M2473" i="4" s="1"/>
  <c r="V2472" i="4"/>
  <c r="S2472" i="4"/>
  <c r="T2472" i="4" s="1"/>
  <c r="P2472" i="4"/>
  <c r="L2472" i="4"/>
  <c r="K2472" i="4"/>
  <c r="V2471" i="4"/>
  <c r="S2471" i="4"/>
  <c r="T2471" i="4" s="1"/>
  <c r="P2471" i="4"/>
  <c r="K2471" i="4"/>
  <c r="M2471" i="4" s="1"/>
  <c r="V2470" i="4"/>
  <c r="S2470" i="4"/>
  <c r="T2470" i="4" s="1"/>
  <c r="P2470" i="4"/>
  <c r="K2470" i="4"/>
  <c r="M2470" i="4" s="1"/>
  <c r="V2469" i="4"/>
  <c r="S2469" i="4"/>
  <c r="P2469" i="4"/>
  <c r="K2469" i="4"/>
  <c r="M2469" i="4" s="1"/>
  <c r="V2468" i="4"/>
  <c r="S2468" i="4"/>
  <c r="P2468" i="4"/>
  <c r="K2468" i="4"/>
  <c r="M2468" i="4" s="1"/>
  <c r="V2467" i="4"/>
  <c r="S2467" i="4"/>
  <c r="T2467" i="4" s="1"/>
  <c r="P2467" i="4"/>
  <c r="K2467" i="4"/>
  <c r="M2467" i="4" s="1"/>
  <c r="V2466" i="4"/>
  <c r="S2466" i="4"/>
  <c r="T2466" i="4" s="1"/>
  <c r="P2466" i="4"/>
  <c r="L2466" i="4"/>
  <c r="K2466" i="4"/>
  <c r="V2465" i="4"/>
  <c r="S2465" i="4"/>
  <c r="T2465" i="4" s="1"/>
  <c r="P2465" i="4"/>
  <c r="K2465" i="4"/>
  <c r="M2465" i="4" s="1"/>
  <c r="V2464" i="4"/>
  <c r="S2464" i="4"/>
  <c r="P2464" i="4"/>
  <c r="K2464" i="4"/>
  <c r="M2464" i="4" s="1"/>
  <c r="V2463" i="4"/>
  <c r="S2463" i="4"/>
  <c r="T2463" i="4" s="1"/>
  <c r="P2463" i="4"/>
  <c r="K2463" i="4"/>
  <c r="M2463" i="4" s="1"/>
  <c r="V2462" i="4"/>
  <c r="S2462" i="4"/>
  <c r="T2462" i="4" s="1"/>
  <c r="P2462" i="4"/>
  <c r="K2462" i="4"/>
  <c r="M2462" i="4" s="1"/>
  <c r="V2461" i="4"/>
  <c r="S2461" i="4"/>
  <c r="T2461" i="4" s="1"/>
  <c r="P2461" i="4"/>
  <c r="K2461" i="4"/>
  <c r="M2461" i="4" s="1"/>
  <c r="V2460" i="4"/>
  <c r="S2460" i="4"/>
  <c r="T2460" i="4" s="1"/>
  <c r="P2460" i="4"/>
  <c r="L2460" i="4"/>
  <c r="K2460" i="4"/>
  <c r="V2459" i="4"/>
  <c r="S2459" i="4"/>
  <c r="T2459" i="4" s="1"/>
  <c r="P2459" i="4"/>
  <c r="K2459" i="4"/>
  <c r="M2459" i="4" s="1"/>
  <c r="V2458" i="4"/>
  <c r="S2458" i="4"/>
  <c r="P2458" i="4"/>
  <c r="K2458" i="4"/>
  <c r="M2458" i="4" s="1"/>
  <c r="V2457" i="4"/>
  <c r="S2457" i="4"/>
  <c r="T2457" i="4" s="1"/>
  <c r="P2457" i="4"/>
  <c r="L2457" i="4"/>
  <c r="K2457" i="4"/>
  <c r="V2456" i="4"/>
  <c r="S2456" i="4"/>
  <c r="T2456" i="4" s="1"/>
  <c r="P2456" i="4"/>
  <c r="K2456" i="4"/>
  <c r="M2456" i="4" s="1"/>
  <c r="V2455" i="4"/>
  <c r="S2455" i="4"/>
  <c r="T2455" i="4" s="1"/>
  <c r="P2455" i="4"/>
  <c r="K2455" i="4"/>
  <c r="M2455" i="4" s="1"/>
  <c r="V2454" i="4"/>
  <c r="S2454" i="4"/>
  <c r="P2454" i="4"/>
  <c r="L2454" i="4"/>
  <c r="K2454" i="4"/>
  <c r="V2453" i="4"/>
  <c r="S2453" i="4"/>
  <c r="P2453" i="4"/>
  <c r="L2453" i="4"/>
  <c r="K2453" i="4"/>
  <c r="V2452" i="4"/>
  <c r="S2452" i="4"/>
  <c r="P2452" i="4"/>
  <c r="L2452" i="4"/>
  <c r="K2452" i="4"/>
  <c r="V2451" i="4"/>
  <c r="S2451" i="4"/>
  <c r="P2451" i="4"/>
  <c r="L2451" i="4"/>
  <c r="K2451" i="4"/>
  <c r="V2450" i="4"/>
  <c r="S2450" i="4"/>
  <c r="T2450" i="4" s="1"/>
  <c r="P2450" i="4"/>
  <c r="K2450" i="4"/>
  <c r="M2450" i="4" s="1"/>
  <c r="V2449" i="4"/>
  <c r="S2449" i="4"/>
  <c r="T2449" i="4" s="1"/>
  <c r="P2449" i="4"/>
  <c r="K2449" i="4"/>
  <c r="M2449" i="4" s="1"/>
  <c r="V2448" i="4"/>
  <c r="S2448" i="4"/>
  <c r="P2448" i="4"/>
  <c r="K2448" i="4"/>
  <c r="M2448" i="4" s="1"/>
  <c r="V2447" i="4"/>
  <c r="S2447" i="4"/>
  <c r="T2447" i="4" s="1"/>
  <c r="P2447" i="4"/>
  <c r="K2447" i="4"/>
  <c r="M2447" i="4" s="1"/>
  <c r="V2446" i="4"/>
  <c r="S2446" i="4"/>
  <c r="T2446" i="4" s="1"/>
  <c r="P2446" i="4"/>
  <c r="K2446" i="4"/>
  <c r="M2446" i="4" s="1"/>
  <c r="V2445" i="4"/>
  <c r="S2445" i="4"/>
  <c r="T2445" i="4" s="1"/>
  <c r="P2445" i="4"/>
  <c r="L2445" i="4"/>
  <c r="K2445" i="4"/>
  <c r="V2444" i="4"/>
  <c r="S2444" i="4"/>
  <c r="T2444" i="4" s="1"/>
  <c r="P2444" i="4"/>
  <c r="K2444" i="4"/>
  <c r="M2444" i="4" s="1"/>
  <c r="V2443" i="4"/>
  <c r="S2443" i="4"/>
  <c r="P2443" i="4"/>
  <c r="L2443" i="4"/>
  <c r="K2443" i="4"/>
  <c r="V2442" i="4"/>
  <c r="S2442" i="4"/>
  <c r="P2442" i="4"/>
  <c r="K2442" i="4"/>
  <c r="M2442" i="4" s="1"/>
  <c r="V2441" i="4"/>
  <c r="S2441" i="4"/>
  <c r="P2441" i="4"/>
  <c r="K2441" i="4"/>
  <c r="M2441" i="4" s="1"/>
  <c r="V2440" i="4"/>
  <c r="S2440" i="4"/>
  <c r="T2440" i="4" s="1"/>
  <c r="P2440" i="4"/>
  <c r="K2440" i="4"/>
  <c r="M2440" i="4" s="1"/>
  <c r="V2439" i="4"/>
  <c r="S2439" i="4"/>
  <c r="T2439" i="4" s="1"/>
  <c r="P2439" i="4"/>
  <c r="K2439" i="4"/>
  <c r="M2439" i="4" s="1"/>
  <c r="V2438" i="4"/>
  <c r="S2438" i="4"/>
  <c r="T2438" i="4" s="1"/>
  <c r="P2438" i="4"/>
  <c r="K2438" i="4"/>
  <c r="M2438" i="4" s="1"/>
  <c r="V2437" i="4"/>
  <c r="S2437" i="4"/>
  <c r="T2437" i="4" s="1"/>
  <c r="P2437" i="4"/>
  <c r="K2437" i="4"/>
  <c r="M2437" i="4" s="1"/>
  <c r="V2436" i="4"/>
  <c r="S2436" i="4"/>
  <c r="P2436" i="4"/>
  <c r="K2436" i="4"/>
  <c r="M2436" i="4" s="1"/>
  <c r="V2435" i="4"/>
  <c r="S2435" i="4"/>
  <c r="P2435" i="4"/>
  <c r="K2435" i="4"/>
  <c r="M2435" i="4" s="1"/>
  <c r="V2434" i="4"/>
  <c r="S2434" i="4"/>
  <c r="T2434" i="4" s="1"/>
  <c r="P2434" i="4"/>
  <c r="L2434" i="4"/>
  <c r="K2434" i="4"/>
  <c r="V2433" i="4"/>
  <c r="S2433" i="4"/>
  <c r="T2433" i="4" s="1"/>
  <c r="P2433" i="4"/>
  <c r="K2433" i="4"/>
  <c r="M2433" i="4" s="1"/>
  <c r="V2432" i="4"/>
  <c r="S2432" i="4"/>
  <c r="T2432" i="4" s="1"/>
  <c r="P2432" i="4"/>
  <c r="L2432" i="4"/>
  <c r="K2432" i="4"/>
  <c r="V2431" i="4"/>
  <c r="S2431" i="4"/>
  <c r="T2431" i="4" s="1"/>
  <c r="P2431" i="4"/>
  <c r="L2431" i="4"/>
  <c r="K2431" i="4"/>
  <c r="V2430" i="4"/>
  <c r="S2430" i="4"/>
  <c r="T2430" i="4" s="1"/>
  <c r="P2430" i="4"/>
  <c r="L2430" i="4"/>
  <c r="K2430" i="4"/>
  <c r="V2429" i="4"/>
  <c r="S2429" i="4"/>
  <c r="T2429" i="4" s="1"/>
  <c r="P2429" i="4"/>
  <c r="L2429" i="4"/>
  <c r="K2429" i="4"/>
  <c r="V2428" i="4"/>
  <c r="S2428" i="4"/>
  <c r="T2428" i="4" s="1"/>
  <c r="P2428" i="4"/>
  <c r="K2428" i="4"/>
  <c r="M2428" i="4" s="1"/>
  <c r="V2427" i="4"/>
  <c r="S2427" i="4"/>
  <c r="T2427" i="4" s="1"/>
  <c r="P2427" i="4"/>
  <c r="K2427" i="4"/>
  <c r="M2427" i="4" s="1"/>
  <c r="V2426" i="4"/>
  <c r="S2426" i="4"/>
  <c r="P2426" i="4"/>
  <c r="K2426" i="4"/>
  <c r="M2426" i="4" s="1"/>
  <c r="V2425" i="4"/>
  <c r="S2425" i="4"/>
  <c r="T2425" i="4" s="1"/>
  <c r="P2425" i="4"/>
  <c r="L2425" i="4"/>
  <c r="K2425" i="4"/>
  <c r="V2424" i="4"/>
  <c r="S2424" i="4"/>
  <c r="T2424" i="4" s="1"/>
  <c r="P2424" i="4"/>
  <c r="L2424" i="4"/>
  <c r="K2424" i="4"/>
  <c r="V2423" i="4"/>
  <c r="S2423" i="4"/>
  <c r="T2423" i="4" s="1"/>
  <c r="P2423" i="4"/>
  <c r="L2423" i="4"/>
  <c r="K2423" i="4"/>
  <c r="V2422" i="4"/>
  <c r="S2422" i="4"/>
  <c r="T2422" i="4" s="1"/>
  <c r="P2422" i="4"/>
  <c r="K2422" i="4"/>
  <c r="M2422" i="4" s="1"/>
  <c r="V2421" i="4"/>
  <c r="S2421" i="4"/>
  <c r="T2421" i="4" s="1"/>
  <c r="P2421" i="4"/>
  <c r="L2421" i="4"/>
  <c r="K2421" i="4"/>
  <c r="V2420" i="4"/>
  <c r="S2420" i="4"/>
  <c r="T2420" i="4" s="1"/>
  <c r="P2420" i="4"/>
  <c r="K2420" i="4"/>
  <c r="M2420" i="4" s="1"/>
  <c r="V2419" i="4"/>
  <c r="S2419" i="4"/>
  <c r="P2419" i="4"/>
  <c r="L2419" i="4"/>
  <c r="K2419" i="4"/>
  <c r="V2418" i="4"/>
  <c r="X2418" i="4" s="1"/>
  <c r="Y2418" i="4" s="1"/>
  <c r="S2418" i="4"/>
  <c r="P2418" i="4"/>
  <c r="L2418" i="4"/>
  <c r="K2418" i="4"/>
  <c r="V2417" i="4"/>
  <c r="S2417" i="4"/>
  <c r="P2417" i="4"/>
  <c r="K2417" i="4"/>
  <c r="M2417" i="4" s="1"/>
  <c r="V2416" i="4"/>
  <c r="S2416" i="4"/>
  <c r="T2416" i="4" s="1"/>
  <c r="P2416" i="4"/>
  <c r="L2416" i="4"/>
  <c r="K2416" i="4"/>
  <c r="V2415" i="4"/>
  <c r="S2415" i="4"/>
  <c r="T2415" i="4" s="1"/>
  <c r="P2415" i="4"/>
  <c r="L2415" i="4"/>
  <c r="K2415" i="4"/>
  <c r="V2414" i="4"/>
  <c r="S2414" i="4"/>
  <c r="T2414" i="4" s="1"/>
  <c r="P2414" i="4"/>
  <c r="L2414" i="4"/>
  <c r="K2414" i="4"/>
  <c r="V2413" i="4"/>
  <c r="S2413" i="4"/>
  <c r="T2413" i="4" s="1"/>
  <c r="P2413" i="4"/>
  <c r="L2413" i="4"/>
  <c r="K2413" i="4"/>
  <c r="V2412" i="4"/>
  <c r="S2412" i="4"/>
  <c r="T2412" i="4" s="1"/>
  <c r="P2412" i="4"/>
  <c r="K2412" i="4"/>
  <c r="M2412" i="4" s="1"/>
  <c r="V2411" i="4"/>
  <c r="S2411" i="4"/>
  <c r="T2411" i="4" s="1"/>
  <c r="P2411" i="4"/>
  <c r="L2411" i="4"/>
  <c r="K2411" i="4"/>
  <c r="V2410" i="4"/>
  <c r="S2410" i="4"/>
  <c r="T2410" i="4" s="1"/>
  <c r="P2410" i="4"/>
  <c r="K2410" i="4"/>
  <c r="M2410" i="4" s="1"/>
  <c r="V2409" i="4"/>
  <c r="S2409" i="4"/>
  <c r="T2409" i="4" s="1"/>
  <c r="P2409" i="4"/>
  <c r="L2409" i="4"/>
  <c r="K2409" i="4"/>
  <c r="V2408" i="4"/>
  <c r="S2408" i="4"/>
  <c r="T2408" i="4" s="1"/>
  <c r="P2408" i="4"/>
  <c r="L2408" i="4"/>
  <c r="K2408" i="4"/>
  <c r="V2407" i="4"/>
  <c r="S2407" i="4"/>
  <c r="T2407" i="4" s="1"/>
  <c r="P2407" i="4"/>
  <c r="K2407" i="4"/>
  <c r="M2407" i="4" s="1"/>
  <c r="V2406" i="4"/>
  <c r="S2406" i="4"/>
  <c r="T2406" i="4" s="1"/>
  <c r="P2406" i="4"/>
  <c r="L2406" i="4"/>
  <c r="K2406" i="4"/>
  <c r="V2405" i="4"/>
  <c r="S2405" i="4"/>
  <c r="T2405" i="4" s="1"/>
  <c r="P2405" i="4"/>
  <c r="L2405" i="4"/>
  <c r="K2405" i="4"/>
  <c r="V2404" i="4"/>
  <c r="S2404" i="4"/>
  <c r="T2404" i="4" s="1"/>
  <c r="P2404" i="4"/>
  <c r="K2404" i="4"/>
  <c r="M2404" i="4" s="1"/>
  <c r="V2403" i="4"/>
  <c r="S2403" i="4"/>
  <c r="P2403" i="4"/>
  <c r="K2403" i="4"/>
  <c r="M2403" i="4" s="1"/>
  <c r="V2402" i="4"/>
  <c r="S2402" i="4"/>
  <c r="T2402" i="4" s="1"/>
  <c r="P2402" i="4"/>
  <c r="L2402" i="4"/>
  <c r="K2402" i="4"/>
  <c r="V2401" i="4"/>
  <c r="S2401" i="4"/>
  <c r="T2401" i="4" s="1"/>
  <c r="P2401" i="4"/>
  <c r="L2401" i="4"/>
  <c r="K2401" i="4"/>
  <c r="V2400" i="4"/>
  <c r="S2400" i="4"/>
  <c r="T2400" i="4" s="1"/>
  <c r="P2400" i="4"/>
  <c r="K2400" i="4"/>
  <c r="M2400" i="4" s="1"/>
  <c r="V2399" i="4"/>
  <c r="S2399" i="4"/>
  <c r="T2399" i="4" s="1"/>
  <c r="P2399" i="4"/>
  <c r="L2399" i="4"/>
  <c r="K2399" i="4"/>
  <c r="V2398" i="4"/>
  <c r="S2398" i="4"/>
  <c r="T2398" i="4" s="1"/>
  <c r="P2398" i="4"/>
  <c r="L2398" i="4"/>
  <c r="K2398" i="4"/>
  <c r="V2397" i="4"/>
  <c r="S2397" i="4"/>
  <c r="T2397" i="4" s="1"/>
  <c r="P2397" i="4"/>
  <c r="K2397" i="4"/>
  <c r="M2397" i="4" s="1"/>
  <c r="V2396" i="4"/>
  <c r="S2396" i="4"/>
  <c r="T2396" i="4" s="1"/>
  <c r="P2396" i="4"/>
  <c r="K2396" i="4"/>
  <c r="M2396" i="4" s="1"/>
  <c r="V2395" i="4"/>
  <c r="S2395" i="4"/>
  <c r="P2395" i="4"/>
  <c r="K2395" i="4"/>
  <c r="M2395" i="4" s="1"/>
  <c r="V2394" i="4"/>
  <c r="S2394" i="4"/>
  <c r="T2394" i="4" s="1"/>
  <c r="P2394" i="4"/>
  <c r="L2394" i="4"/>
  <c r="K2394" i="4"/>
  <c r="V2393" i="4"/>
  <c r="S2393" i="4"/>
  <c r="T2393" i="4" s="1"/>
  <c r="P2393" i="4"/>
  <c r="L2393" i="4"/>
  <c r="K2393" i="4"/>
  <c r="V2392" i="4"/>
  <c r="S2392" i="4"/>
  <c r="T2392" i="4" s="1"/>
  <c r="P2392" i="4"/>
  <c r="L2392" i="4"/>
  <c r="K2392" i="4"/>
  <c r="V2391" i="4"/>
  <c r="S2391" i="4"/>
  <c r="T2391" i="4" s="1"/>
  <c r="P2391" i="4"/>
  <c r="K2391" i="4"/>
  <c r="M2391" i="4" s="1"/>
  <c r="V2390" i="4"/>
  <c r="S2390" i="4"/>
  <c r="T2390" i="4" s="1"/>
  <c r="P2390" i="4"/>
  <c r="K2390" i="4"/>
  <c r="M2390" i="4" s="1"/>
  <c r="V2389" i="4"/>
  <c r="S2389" i="4"/>
  <c r="T2389" i="4" s="1"/>
  <c r="P2389" i="4"/>
  <c r="K2389" i="4"/>
  <c r="M2389" i="4" s="1"/>
  <c r="V2388" i="4"/>
  <c r="S2388" i="4"/>
  <c r="T2388" i="4" s="1"/>
  <c r="P2388" i="4"/>
  <c r="L2388" i="4"/>
  <c r="K2388" i="4"/>
  <c r="V2387" i="4"/>
  <c r="S2387" i="4"/>
  <c r="T2387" i="4" s="1"/>
  <c r="P2387" i="4"/>
  <c r="L2387" i="4"/>
  <c r="K2387" i="4"/>
  <c r="V2386" i="4"/>
  <c r="S2386" i="4"/>
  <c r="T2386" i="4" s="1"/>
  <c r="P2386" i="4"/>
  <c r="L2386" i="4"/>
  <c r="K2386" i="4"/>
  <c r="V2385" i="4"/>
  <c r="X2385" i="4" s="1"/>
  <c r="Y2385" i="4" s="1"/>
  <c r="S2385" i="4"/>
  <c r="P2385" i="4"/>
  <c r="L2385" i="4"/>
  <c r="K2385" i="4"/>
  <c r="V2384" i="4"/>
  <c r="S2384" i="4"/>
  <c r="T2384" i="4" s="1"/>
  <c r="P2384" i="4"/>
  <c r="K2384" i="4"/>
  <c r="M2384" i="4" s="1"/>
  <c r="V2383" i="4"/>
  <c r="S2383" i="4"/>
  <c r="P2383" i="4"/>
  <c r="L2383" i="4"/>
  <c r="K2383" i="4"/>
  <c r="V2382" i="4"/>
  <c r="S2382" i="4"/>
  <c r="P2382" i="4"/>
  <c r="L2382" i="4"/>
  <c r="K2382" i="4"/>
  <c r="V2381" i="4"/>
  <c r="S2381" i="4"/>
  <c r="P2381" i="4"/>
  <c r="K2381" i="4"/>
  <c r="M2381" i="4" s="1"/>
  <c r="V2380" i="4"/>
  <c r="S2380" i="4"/>
  <c r="P2380" i="4"/>
  <c r="K2380" i="4"/>
  <c r="M2380" i="4" s="1"/>
  <c r="V2379" i="4"/>
  <c r="S2379" i="4"/>
  <c r="T2379" i="4" s="1"/>
  <c r="P2379" i="4"/>
  <c r="L2379" i="4"/>
  <c r="K2379" i="4"/>
  <c r="V2378" i="4"/>
  <c r="S2378" i="4"/>
  <c r="T2378" i="4" s="1"/>
  <c r="P2378" i="4"/>
  <c r="K2378" i="4"/>
  <c r="M2378" i="4" s="1"/>
  <c r="V2377" i="4"/>
  <c r="S2377" i="4"/>
  <c r="T2377" i="4" s="1"/>
  <c r="P2377" i="4"/>
  <c r="K2377" i="4"/>
  <c r="M2377" i="4" s="1"/>
  <c r="V2376" i="4"/>
  <c r="S2376" i="4"/>
  <c r="T2376" i="4" s="1"/>
  <c r="P2376" i="4"/>
  <c r="L2376" i="4"/>
  <c r="K2376" i="4"/>
  <c r="V2375" i="4"/>
  <c r="S2375" i="4"/>
  <c r="P2375" i="4"/>
  <c r="K2375" i="4"/>
  <c r="M2375" i="4" s="1"/>
  <c r="V2374" i="4"/>
  <c r="S2374" i="4"/>
  <c r="T2374" i="4" s="1"/>
  <c r="P2374" i="4"/>
  <c r="K2374" i="4"/>
  <c r="M2374" i="4" s="1"/>
  <c r="V2373" i="4"/>
  <c r="S2373" i="4"/>
  <c r="T2373" i="4" s="1"/>
  <c r="P2373" i="4"/>
  <c r="K2373" i="4"/>
  <c r="M2373" i="4" s="1"/>
  <c r="V2372" i="4"/>
  <c r="S2372" i="4"/>
  <c r="P2372" i="4"/>
  <c r="K2372" i="4"/>
  <c r="M2372" i="4" s="1"/>
  <c r="V2371" i="4"/>
  <c r="S2371" i="4"/>
  <c r="P2371" i="4"/>
  <c r="K2371" i="4"/>
  <c r="M2371" i="4" s="1"/>
  <c r="V2370" i="4"/>
  <c r="S2370" i="4"/>
  <c r="T2370" i="4" s="1"/>
  <c r="P2370" i="4"/>
  <c r="L2370" i="4"/>
  <c r="K2370" i="4"/>
  <c r="V2369" i="4"/>
  <c r="S2369" i="4"/>
  <c r="T2369" i="4" s="1"/>
  <c r="P2369" i="4"/>
  <c r="K2369" i="4"/>
  <c r="M2369" i="4" s="1"/>
  <c r="V2368" i="4"/>
  <c r="S2368" i="4"/>
  <c r="P2368" i="4"/>
  <c r="K2368" i="4"/>
  <c r="M2368" i="4" s="1"/>
  <c r="V2367" i="4"/>
  <c r="S2367" i="4"/>
  <c r="T2367" i="4" s="1"/>
  <c r="P2367" i="4"/>
  <c r="L2367" i="4"/>
  <c r="K2367" i="4"/>
  <c r="V2366" i="4"/>
  <c r="S2366" i="4"/>
  <c r="T2366" i="4" s="1"/>
  <c r="P2366" i="4"/>
  <c r="K2366" i="4"/>
  <c r="M2366" i="4" s="1"/>
  <c r="V2365" i="4"/>
  <c r="S2365" i="4"/>
  <c r="T2365" i="4" s="1"/>
  <c r="P2365" i="4"/>
  <c r="L2365" i="4"/>
  <c r="K2365" i="4"/>
  <c r="V2364" i="4"/>
  <c r="S2364" i="4"/>
  <c r="T2364" i="4" s="1"/>
  <c r="P2364" i="4"/>
  <c r="K2364" i="4"/>
  <c r="M2364" i="4" s="1"/>
  <c r="V2363" i="4"/>
  <c r="S2363" i="4"/>
  <c r="T2363" i="4" s="1"/>
  <c r="P2363" i="4"/>
  <c r="L2363" i="4"/>
  <c r="K2363" i="4"/>
  <c r="V2362" i="4"/>
  <c r="S2362" i="4"/>
  <c r="T2362" i="4" s="1"/>
  <c r="P2362" i="4"/>
  <c r="L2362" i="4"/>
  <c r="K2362" i="4"/>
  <c r="V2361" i="4"/>
  <c r="S2361" i="4"/>
  <c r="T2361" i="4" s="1"/>
  <c r="P2361" i="4"/>
  <c r="K2361" i="4"/>
  <c r="M2361" i="4" s="1"/>
  <c r="V2360" i="4"/>
  <c r="X2360" i="4" s="1"/>
  <c r="Y2360" i="4" s="1"/>
  <c r="S2360" i="4"/>
  <c r="P2360" i="4"/>
  <c r="L2360" i="4"/>
  <c r="K2360" i="4"/>
  <c r="V2359" i="4"/>
  <c r="S2359" i="4"/>
  <c r="P2359" i="4"/>
  <c r="K2359" i="4"/>
  <c r="M2359" i="4" s="1"/>
  <c r="V2358" i="4"/>
  <c r="S2358" i="4"/>
  <c r="T2358" i="4" s="1"/>
  <c r="P2358" i="4"/>
  <c r="L2358" i="4"/>
  <c r="K2358" i="4"/>
  <c r="V2357" i="4"/>
  <c r="S2357" i="4"/>
  <c r="T2357" i="4" s="1"/>
  <c r="P2357" i="4"/>
  <c r="K2357" i="4"/>
  <c r="M2357" i="4" s="1"/>
  <c r="V2356" i="4"/>
  <c r="S2356" i="4"/>
  <c r="T2356" i="4" s="1"/>
  <c r="P2356" i="4"/>
  <c r="L2356" i="4"/>
  <c r="K2356" i="4"/>
  <c r="V2355" i="4"/>
  <c r="S2355" i="4"/>
  <c r="T2355" i="4" s="1"/>
  <c r="P2355" i="4"/>
  <c r="L2355" i="4"/>
  <c r="K2355" i="4"/>
  <c r="V2354" i="4"/>
  <c r="S2354" i="4"/>
  <c r="T2354" i="4" s="1"/>
  <c r="P2354" i="4"/>
  <c r="K2354" i="4"/>
  <c r="M2354" i="4" s="1"/>
  <c r="V2353" i="4"/>
  <c r="S2353" i="4"/>
  <c r="T2353" i="4" s="1"/>
  <c r="P2353" i="4"/>
  <c r="L2353" i="4"/>
  <c r="K2353" i="4"/>
  <c r="V2352" i="4"/>
  <c r="S2352" i="4"/>
  <c r="T2352" i="4" s="1"/>
  <c r="P2352" i="4"/>
  <c r="K2352" i="4"/>
  <c r="M2352" i="4" s="1"/>
  <c r="V2351" i="4"/>
  <c r="S2351" i="4"/>
  <c r="P2351" i="4"/>
  <c r="K2351" i="4"/>
  <c r="M2351" i="4" s="1"/>
  <c r="V2350" i="4"/>
  <c r="S2350" i="4"/>
  <c r="T2350" i="4" s="1"/>
  <c r="P2350" i="4"/>
  <c r="L2350" i="4"/>
  <c r="K2350" i="4"/>
  <c r="V2349" i="4"/>
  <c r="S2349" i="4"/>
  <c r="T2349" i="4" s="1"/>
  <c r="P2349" i="4"/>
  <c r="L2349" i="4"/>
  <c r="K2349" i="4"/>
  <c r="V2348" i="4"/>
  <c r="S2348" i="4"/>
  <c r="T2348" i="4" s="1"/>
  <c r="P2348" i="4"/>
  <c r="L2348" i="4"/>
  <c r="K2348" i="4"/>
  <c r="V2347" i="4"/>
  <c r="S2347" i="4"/>
  <c r="T2347" i="4" s="1"/>
  <c r="P2347" i="4"/>
  <c r="L2347" i="4"/>
  <c r="K2347" i="4"/>
  <c r="V2346" i="4"/>
  <c r="S2346" i="4"/>
  <c r="T2346" i="4" s="1"/>
  <c r="P2346" i="4"/>
  <c r="K2346" i="4"/>
  <c r="M2346" i="4" s="1"/>
  <c r="V2345" i="4"/>
  <c r="S2345" i="4"/>
  <c r="T2345" i="4" s="1"/>
  <c r="P2345" i="4"/>
  <c r="K2345" i="4"/>
  <c r="M2345" i="4" s="1"/>
  <c r="V2344" i="4"/>
  <c r="X2344" i="4" s="1"/>
  <c r="Y2344" i="4" s="1"/>
  <c r="S2344" i="4"/>
  <c r="P2344" i="4"/>
  <c r="L2344" i="4"/>
  <c r="K2344" i="4"/>
  <c r="V2343" i="4"/>
  <c r="S2343" i="4"/>
  <c r="T2343" i="4" s="1"/>
  <c r="P2343" i="4"/>
  <c r="K2343" i="4"/>
  <c r="M2343" i="4" s="1"/>
  <c r="V2342" i="4"/>
  <c r="S2342" i="4"/>
  <c r="P2342" i="4"/>
  <c r="L2342" i="4"/>
  <c r="K2342" i="4"/>
  <c r="V2341" i="4"/>
  <c r="S2341" i="4"/>
  <c r="T2341" i="4" s="1"/>
  <c r="P2341" i="4"/>
  <c r="L2341" i="4"/>
  <c r="K2341" i="4"/>
  <c r="V2340" i="4"/>
  <c r="S2340" i="4"/>
  <c r="T2340" i="4" s="1"/>
  <c r="P2340" i="4"/>
  <c r="L2340" i="4"/>
  <c r="K2340" i="4"/>
  <c r="V2339" i="4"/>
  <c r="S2339" i="4"/>
  <c r="T2339" i="4" s="1"/>
  <c r="P2339" i="4"/>
  <c r="L2339" i="4"/>
  <c r="K2339" i="4"/>
  <c r="V2338" i="4"/>
  <c r="S2338" i="4"/>
  <c r="T2338" i="4" s="1"/>
  <c r="P2338" i="4"/>
  <c r="K2338" i="4"/>
  <c r="M2338" i="4" s="1"/>
  <c r="V2337" i="4"/>
  <c r="S2337" i="4"/>
  <c r="T2337" i="4" s="1"/>
  <c r="P2337" i="4"/>
  <c r="K2337" i="4"/>
  <c r="M2337" i="4" s="1"/>
  <c r="V2336" i="4"/>
  <c r="S2336" i="4"/>
  <c r="T2336" i="4" s="1"/>
  <c r="P2336" i="4"/>
  <c r="L2336" i="4"/>
  <c r="K2336" i="4"/>
  <c r="V2335" i="4"/>
  <c r="S2335" i="4"/>
  <c r="T2335" i="4" s="1"/>
  <c r="P2335" i="4"/>
  <c r="K2335" i="4"/>
  <c r="M2335" i="4" s="1"/>
  <c r="V2334" i="4"/>
  <c r="S2334" i="4"/>
  <c r="P2334" i="4"/>
  <c r="K2334" i="4"/>
  <c r="M2334" i="4" s="1"/>
  <c r="V2333" i="4"/>
  <c r="S2333" i="4"/>
  <c r="T2333" i="4" s="1"/>
  <c r="P2333" i="4"/>
  <c r="K2333" i="4"/>
  <c r="M2333" i="4" s="1"/>
  <c r="V2332" i="4"/>
  <c r="S2332" i="4"/>
  <c r="T2332" i="4" s="1"/>
  <c r="P2332" i="4"/>
  <c r="K2332" i="4"/>
  <c r="M2332" i="4" s="1"/>
  <c r="V2331" i="4"/>
  <c r="S2331" i="4"/>
  <c r="T2331" i="4" s="1"/>
  <c r="P2331" i="4"/>
  <c r="K2331" i="4"/>
  <c r="M2331" i="4" s="1"/>
  <c r="V2330" i="4"/>
  <c r="S2330" i="4"/>
  <c r="T2330" i="4" s="1"/>
  <c r="P2330" i="4"/>
  <c r="L2330" i="4"/>
  <c r="K2330" i="4"/>
  <c r="V2329" i="4"/>
  <c r="S2329" i="4"/>
  <c r="T2329" i="4" s="1"/>
  <c r="P2329" i="4"/>
  <c r="K2329" i="4"/>
  <c r="M2329" i="4" s="1"/>
  <c r="V2328" i="4"/>
  <c r="S2328" i="4"/>
  <c r="T2328" i="4" s="1"/>
  <c r="P2328" i="4"/>
  <c r="K2328" i="4"/>
  <c r="M2328" i="4" s="1"/>
  <c r="V2327" i="4"/>
  <c r="S2327" i="4"/>
  <c r="T2327" i="4" s="1"/>
  <c r="P2327" i="4"/>
  <c r="K2327" i="4"/>
  <c r="M2327" i="4" s="1"/>
  <c r="V2326" i="4"/>
  <c r="S2326" i="4"/>
  <c r="T2326" i="4" s="1"/>
  <c r="P2326" i="4"/>
  <c r="L2326" i="4"/>
  <c r="K2326" i="4"/>
  <c r="V2325" i="4"/>
  <c r="S2325" i="4"/>
  <c r="T2325" i="4" s="1"/>
  <c r="P2325" i="4"/>
  <c r="L2325" i="4"/>
  <c r="K2325" i="4"/>
  <c r="V2324" i="4"/>
  <c r="S2324" i="4"/>
  <c r="T2324" i="4" s="1"/>
  <c r="P2324" i="4"/>
  <c r="K2324" i="4"/>
  <c r="M2324" i="4" s="1"/>
  <c r="V2323" i="4"/>
  <c r="S2323" i="4"/>
  <c r="T2323" i="4" s="1"/>
  <c r="P2323" i="4"/>
  <c r="K2323" i="4"/>
  <c r="M2323" i="4" s="1"/>
  <c r="V2322" i="4"/>
  <c r="S2322" i="4"/>
  <c r="T2322" i="4" s="1"/>
  <c r="P2322" i="4"/>
  <c r="K2322" i="4"/>
  <c r="M2322" i="4" s="1"/>
  <c r="V2321" i="4"/>
  <c r="S2321" i="4"/>
  <c r="T2321" i="4" s="1"/>
  <c r="P2321" i="4"/>
  <c r="L2321" i="4"/>
  <c r="K2321" i="4"/>
  <c r="V2320" i="4"/>
  <c r="S2320" i="4"/>
  <c r="T2320" i="4" s="1"/>
  <c r="P2320" i="4"/>
  <c r="L2320" i="4"/>
  <c r="K2320" i="4"/>
  <c r="V2319" i="4"/>
  <c r="S2319" i="4"/>
  <c r="T2319" i="4" s="1"/>
  <c r="P2319" i="4"/>
  <c r="K2319" i="4"/>
  <c r="M2319" i="4" s="1"/>
  <c r="V2318" i="4"/>
  <c r="S2318" i="4"/>
  <c r="T2318" i="4" s="1"/>
  <c r="P2318" i="4"/>
  <c r="L2318" i="4"/>
  <c r="K2318" i="4"/>
  <c r="V2317" i="4"/>
  <c r="S2317" i="4"/>
  <c r="T2317" i="4" s="1"/>
  <c r="P2317" i="4"/>
  <c r="L2317" i="4"/>
  <c r="K2317" i="4"/>
  <c r="V2316" i="4"/>
  <c r="S2316" i="4"/>
  <c r="T2316" i="4" s="1"/>
  <c r="P2316" i="4"/>
  <c r="L2316" i="4"/>
  <c r="K2316" i="4"/>
  <c r="V2315" i="4"/>
  <c r="S2315" i="4"/>
  <c r="T2315" i="4" s="1"/>
  <c r="P2315" i="4"/>
  <c r="L2315" i="4"/>
  <c r="K2315" i="4"/>
  <c r="V2314" i="4"/>
  <c r="S2314" i="4"/>
  <c r="T2314" i="4" s="1"/>
  <c r="P2314" i="4"/>
  <c r="K2314" i="4"/>
  <c r="M2314" i="4" s="1"/>
  <c r="V2313" i="4"/>
  <c r="S2313" i="4"/>
  <c r="P2313" i="4"/>
  <c r="K2313" i="4"/>
  <c r="M2313" i="4" s="1"/>
  <c r="V2312" i="4"/>
  <c r="S2312" i="4"/>
  <c r="P2312" i="4"/>
  <c r="K2312" i="4"/>
  <c r="M2312" i="4" s="1"/>
  <c r="V2311" i="4"/>
  <c r="S2311" i="4"/>
  <c r="T2311" i="4" s="1"/>
  <c r="P2311" i="4"/>
  <c r="L2311" i="4"/>
  <c r="K2311" i="4"/>
  <c r="V2310" i="4"/>
  <c r="S2310" i="4"/>
  <c r="T2310" i="4" s="1"/>
  <c r="P2310" i="4"/>
  <c r="L2310" i="4"/>
  <c r="K2310" i="4"/>
  <c r="V2309" i="4"/>
  <c r="S2309" i="4"/>
  <c r="T2309" i="4" s="1"/>
  <c r="P2309" i="4"/>
  <c r="K2309" i="4"/>
  <c r="M2309" i="4" s="1"/>
  <c r="V2308" i="4"/>
  <c r="S2308" i="4"/>
  <c r="T2308" i="4" s="1"/>
  <c r="P2308" i="4"/>
  <c r="L2308" i="4"/>
  <c r="K2308" i="4"/>
  <c r="V2307" i="4"/>
  <c r="S2307" i="4"/>
  <c r="T2307" i="4" s="1"/>
  <c r="P2307" i="4"/>
  <c r="L2307" i="4"/>
  <c r="K2307" i="4"/>
  <c r="V2306" i="4"/>
  <c r="S2306" i="4"/>
  <c r="T2306" i="4" s="1"/>
  <c r="P2306" i="4"/>
  <c r="K2306" i="4"/>
  <c r="M2306" i="4" s="1"/>
  <c r="V2305" i="4"/>
  <c r="S2305" i="4"/>
  <c r="T2305" i="4" s="1"/>
  <c r="P2305" i="4"/>
  <c r="K2305" i="4"/>
  <c r="M2305" i="4" s="1"/>
  <c r="V2304" i="4"/>
  <c r="S2304" i="4"/>
  <c r="P2304" i="4"/>
  <c r="L2304" i="4"/>
  <c r="K2304" i="4"/>
  <c r="V2303" i="4"/>
  <c r="S2303" i="4"/>
  <c r="P2303" i="4"/>
  <c r="K2303" i="4"/>
  <c r="M2303" i="4" s="1"/>
  <c r="V2302" i="4"/>
  <c r="S2302" i="4"/>
  <c r="P2302" i="4"/>
  <c r="K2302" i="4"/>
  <c r="M2302" i="4" s="1"/>
  <c r="V2301" i="4"/>
  <c r="S2301" i="4"/>
  <c r="T2301" i="4" s="1"/>
  <c r="P2301" i="4"/>
  <c r="L2301" i="4"/>
  <c r="K2301" i="4"/>
  <c r="V2300" i="4"/>
  <c r="S2300" i="4"/>
  <c r="T2300" i="4" s="1"/>
  <c r="P2300" i="4"/>
  <c r="K2300" i="4"/>
  <c r="M2300" i="4" s="1"/>
  <c r="V2299" i="4"/>
  <c r="S2299" i="4"/>
  <c r="T2299" i="4" s="1"/>
  <c r="P2299" i="4"/>
  <c r="L2299" i="4"/>
  <c r="K2299" i="4"/>
  <c r="V2298" i="4"/>
  <c r="S2298" i="4"/>
  <c r="T2298" i="4" s="1"/>
  <c r="P2298" i="4"/>
  <c r="L2298" i="4"/>
  <c r="K2298" i="4"/>
  <c r="V2297" i="4"/>
  <c r="S2297" i="4"/>
  <c r="T2297" i="4" s="1"/>
  <c r="P2297" i="4"/>
  <c r="L2297" i="4"/>
  <c r="K2297" i="4"/>
  <c r="V2296" i="4"/>
  <c r="S2296" i="4"/>
  <c r="T2296" i="4" s="1"/>
  <c r="P2296" i="4"/>
  <c r="L2296" i="4"/>
  <c r="K2296" i="4"/>
  <c r="V2295" i="4"/>
  <c r="S2295" i="4"/>
  <c r="T2295" i="4" s="1"/>
  <c r="P2295" i="4"/>
  <c r="L2295" i="4"/>
  <c r="K2295" i="4"/>
  <c r="V2294" i="4"/>
  <c r="S2294" i="4"/>
  <c r="T2294" i="4" s="1"/>
  <c r="P2294" i="4"/>
  <c r="K2294" i="4"/>
  <c r="M2294" i="4" s="1"/>
  <c r="V2293" i="4"/>
  <c r="S2293" i="4"/>
  <c r="P2293" i="4"/>
  <c r="L2293" i="4"/>
  <c r="K2293" i="4"/>
  <c r="V2292" i="4"/>
  <c r="S2292" i="4"/>
  <c r="P2292" i="4"/>
  <c r="K2292" i="4"/>
  <c r="M2292" i="4" s="1"/>
  <c r="V2291" i="4"/>
  <c r="S2291" i="4"/>
  <c r="P2291" i="4"/>
  <c r="K2291" i="4"/>
  <c r="M2291" i="4" s="1"/>
  <c r="V2290" i="4"/>
  <c r="S2290" i="4"/>
  <c r="T2290" i="4" s="1"/>
  <c r="P2290" i="4"/>
  <c r="K2290" i="4"/>
  <c r="M2290" i="4" s="1"/>
  <c r="V2289" i="4"/>
  <c r="S2289" i="4"/>
  <c r="T2289" i="4" s="1"/>
  <c r="P2289" i="4"/>
  <c r="K2289" i="4"/>
  <c r="M2289" i="4" s="1"/>
  <c r="V2288" i="4"/>
  <c r="S2288" i="4"/>
  <c r="T2288" i="4" s="1"/>
  <c r="P2288" i="4"/>
  <c r="L2288" i="4"/>
  <c r="K2288" i="4"/>
  <c r="V2287" i="4"/>
  <c r="S2287" i="4"/>
  <c r="T2287" i="4" s="1"/>
  <c r="P2287" i="4"/>
  <c r="L2287" i="4"/>
  <c r="K2287" i="4"/>
  <c r="V2286" i="4"/>
  <c r="S2286" i="4"/>
  <c r="T2286" i="4" s="1"/>
  <c r="P2286" i="4"/>
  <c r="K2286" i="4"/>
  <c r="M2286" i="4" s="1"/>
  <c r="V2285" i="4"/>
  <c r="S2285" i="4"/>
  <c r="P2285" i="4"/>
  <c r="K2285" i="4"/>
  <c r="M2285" i="4" s="1"/>
  <c r="V2284" i="4"/>
  <c r="S2284" i="4"/>
  <c r="T2284" i="4" s="1"/>
  <c r="P2284" i="4"/>
  <c r="L2284" i="4"/>
  <c r="K2284" i="4"/>
  <c r="V2283" i="4"/>
  <c r="S2283" i="4"/>
  <c r="T2283" i="4" s="1"/>
  <c r="P2283" i="4"/>
  <c r="L2283" i="4"/>
  <c r="K2283" i="4"/>
  <c r="V2282" i="4"/>
  <c r="S2282" i="4"/>
  <c r="T2282" i="4" s="1"/>
  <c r="P2282" i="4"/>
  <c r="K2282" i="4"/>
  <c r="M2282" i="4" s="1"/>
  <c r="V2281" i="4"/>
  <c r="S2281" i="4"/>
  <c r="T2281" i="4" s="1"/>
  <c r="P2281" i="4"/>
  <c r="L2281" i="4"/>
  <c r="K2281" i="4"/>
  <c r="V2280" i="4"/>
  <c r="S2280" i="4"/>
  <c r="T2280" i="4" s="1"/>
  <c r="P2280" i="4"/>
  <c r="K2280" i="4"/>
  <c r="M2280" i="4" s="1"/>
  <c r="V2279" i="4"/>
  <c r="S2279" i="4"/>
  <c r="P2279" i="4"/>
  <c r="K2279" i="4"/>
  <c r="M2279" i="4" s="1"/>
  <c r="V2278" i="4"/>
  <c r="S2278" i="4"/>
  <c r="T2278" i="4" s="1"/>
  <c r="P2278" i="4"/>
  <c r="L2278" i="4"/>
  <c r="K2278" i="4"/>
  <c r="V2277" i="4"/>
  <c r="S2277" i="4"/>
  <c r="T2277" i="4" s="1"/>
  <c r="P2277" i="4"/>
  <c r="K2277" i="4"/>
  <c r="M2277" i="4" s="1"/>
  <c r="V2276" i="4"/>
  <c r="S2276" i="4"/>
  <c r="T2276" i="4" s="1"/>
  <c r="P2276" i="4"/>
  <c r="L2276" i="4"/>
  <c r="K2276" i="4"/>
  <c r="V2275" i="4"/>
  <c r="S2275" i="4"/>
  <c r="T2275" i="4" s="1"/>
  <c r="P2275" i="4"/>
  <c r="K2275" i="4"/>
  <c r="M2275" i="4" s="1"/>
  <c r="V2274" i="4"/>
  <c r="S2274" i="4"/>
  <c r="T2274" i="4" s="1"/>
  <c r="P2274" i="4"/>
  <c r="K2274" i="4"/>
  <c r="M2274" i="4" s="1"/>
  <c r="V2273" i="4"/>
  <c r="S2273" i="4"/>
  <c r="T2273" i="4" s="1"/>
  <c r="P2273" i="4"/>
  <c r="K2273" i="4"/>
  <c r="M2273" i="4" s="1"/>
  <c r="V2272" i="4"/>
  <c r="S2272" i="4"/>
  <c r="T2272" i="4" s="1"/>
  <c r="P2272" i="4"/>
  <c r="K2272" i="4"/>
  <c r="M2272" i="4" s="1"/>
  <c r="V2271" i="4"/>
  <c r="S2271" i="4"/>
  <c r="T2271" i="4" s="1"/>
  <c r="P2271" i="4"/>
  <c r="K2271" i="4"/>
  <c r="M2271" i="4" s="1"/>
  <c r="V2270" i="4"/>
  <c r="S2270" i="4"/>
  <c r="T2270" i="4" s="1"/>
  <c r="P2270" i="4"/>
  <c r="L2270" i="4"/>
  <c r="K2270" i="4"/>
  <c r="V2269" i="4"/>
  <c r="S2269" i="4"/>
  <c r="T2269" i="4" s="1"/>
  <c r="P2269" i="4"/>
  <c r="L2269" i="4"/>
  <c r="K2269" i="4"/>
  <c r="V2268" i="4"/>
  <c r="S2268" i="4"/>
  <c r="T2268" i="4" s="1"/>
  <c r="P2268" i="4"/>
  <c r="K2268" i="4"/>
  <c r="M2268" i="4" s="1"/>
  <c r="V2267" i="4"/>
  <c r="S2267" i="4"/>
  <c r="T2267" i="4" s="1"/>
  <c r="P2267" i="4"/>
  <c r="L2267" i="4"/>
  <c r="K2267" i="4"/>
  <c r="V2266" i="4"/>
  <c r="S2266" i="4"/>
  <c r="T2266" i="4" s="1"/>
  <c r="P2266" i="4"/>
  <c r="L2266" i="4"/>
  <c r="K2266" i="4"/>
  <c r="V2265" i="4"/>
  <c r="S2265" i="4"/>
  <c r="T2265" i="4" s="1"/>
  <c r="P2265" i="4"/>
  <c r="K2265" i="4"/>
  <c r="M2265" i="4" s="1"/>
  <c r="V2264" i="4"/>
  <c r="S2264" i="4"/>
  <c r="T2264" i="4" s="1"/>
  <c r="P2264" i="4"/>
  <c r="K2264" i="4"/>
  <c r="M2264" i="4" s="1"/>
  <c r="V2263" i="4"/>
  <c r="S2263" i="4"/>
  <c r="T2263" i="4" s="1"/>
  <c r="P2263" i="4"/>
  <c r="L2263" i="4"/>
  <c r="K2263" i="4"/>
  <c r="V2262" i="4"/>
  <c r="S2262" i="4"/>
  <c r="T2262" i="4" s="1"/>
  <c r="P2262" i="4"/>
  <c r="L2262" i="4"/>
  <c r="K2262" i="4"/>
  <c r="V2261" i="4"/>
  <c r="S2261" i="4"/>
  <c r="P2261" i="4"/>
  <c r="L2261" i="4"/>
  <c r="K2261" i="4"/>
  <c r="V2260" i="4"/>
  <c r="S2260" i="4"/>
  <c r="P2260" i="4"/>
  <c r="L2260" i="4"/>
  <c r="K2260" i="4"/>
  <c r="V2259" i="4"/>
  <c r="S2259" i="4"/>
  <c r="P2259" i="4"/>
  <c r="K2259" i="4"/>
  <c r="M2259" i="4" s="1"/>
  <c r="V2258" i="4"/>
  <c r="S2258" i="4"/>
  <c r="T2258" i="4" s="1"/>
  <c r="P2258" i="4"/>
  <c r="L2258" i="4"/>
  <c r="K2258" i="4"/>
  <c r="V2257" i="4"/>
  <c r="S2257" i="4"/>
  <c r="T2257" i="4" s="1"/>
  <c r="P2257" i="4"/>
  <c r="L2257" i="4"/>
  <c r="K2257" i="4"/>
  <c r="V2256" i="4"/>
  <c r="S2256" i="4"/>
  <c r="T2256" i="4" s="1"/>
  <c r="P2256" i="4"/>
  <c r="K2256" i="4"/>
  <c r="M2256" i="4" s="1"/>
  <c r="V2255" i="4"/>
  <c r="S2255" i="4"/>
  <c r="T2255" i="4" s="1"/>
  <c r="P2255" i="4"/>
  <c r="L2255" i="4"/>
  <c r="K2255" i="4"/>
  <c r="V2254" i="4"/>
  <c r="S2254" i="4"/>
  <c r="T2254" i="4" s="1"/>
  <c r="P2254" i="4"/>
  <c r="L2254" i="4"/>
  <c r="K2254" i="4"/>
  <c r="V2253" i="4"/>
  <c r="S2253" i="4"/>
  <c r="T2253" i="4" s="1"/>
  <c r="P2253" i="4"/>
  <c r="K2253" i="4"/>
  <c r="M2253" i="4" s="1"/>
  <c r="V2252" i="4"/>
  <c r="S2252" i="4"/>
  <c r="T2252" i="4" s="1"/>
  <c r="P2252" i="4"/>
  <c r="K2252" i="4"/>
  <c r="M2252" i="4" s="1"/>
  <c r="V2251" i="4"/>
  <c r="X2251" i="4" s="1"/>
  <c r="Y2251" i="4" s="1"/>
  <c r="S2251" i="4"/>
  <c r="T2251" i="4" s="1"/>
  <c r="P2251" i="4"/>
  <c r="L2251" i="4"/>
  <c r="K2251" i="4"/>
  <c r="V2250" i="4"/>
  <c r="S2250" i="4"/>
  <c r="P2250" i="4"/>
  <c r="K2250" i="4"/>
  <c r="M2250" i="4" s="1"/>
  <c r="V2249" i="4"/>
  <c r="S2249" i="4"/>
  <c r="T2249" i="4" s="1"/>
  <c r="P2249" i="4"/>
  <c r="L2249" i="4"/>
  <c r="K2249" i="4"/>
  <c r="V2248" i="4"/>
  <c r="S2248" i="4"/>
  <c r="T2248" i="4" s="1"/>
  <c r="P2248" i="4"/>
  <c r="K2248" i="4"/>
  <c r="M2248" i="4" s="1"/>
  <c r="V2247" i="4"/>
  <c r="S2247" i="4"/>
  <c r="T2247" i="4" s="1"/>
  <c r="P2247" i="4"/>
  <c r="L2247" i="4"/>
  <c r="K2247" i="4"/>
  <c r="V2246" i="4"/>
  <c r="S2246" i="4"/>
  <c r="T2246" i="4" s="1"/>
  <c r="P2246" i="4"/>
  <c r="L2246" i="4"/>
  <c r="K2246" i="4"/>
  <c r="V2245" i="4"/>
  <c r="S2245" i="4"/>
  <c r="T2245" i="4" s="1"/>
  <c r="P2245" i="4"/>
  <c r="L2245" i="4"/>
  <c r="K2245" i="4"/>
  <c r="V2244" i="4"/>
  <c r="S2244" i="4"/>
  <c r="T2244" i="4" s="1"/>
  <c r="P2244" i="4"/>
  <c r="L2244" i="4"/>
  <c r="K2244" i="4"/>
  <c r="V2243" i="4"/>
  <c r="S2243" i="4"/>
  <c r="T2243" i="4" s="1"/>
  <c r="P2243" i="4"/>
  <c r="K2243" i="4"/>
  <c r="M2243" i="4" s="1"/>
  <c r="V2242" i="4"/>
  <c r="S2242" i="4"/>
  <c r="T2242" i="4" s="1"/>
  <c r="P2242" i="4"/>
  <c r="K2242" i="4"/>
  <c r="M2242" i="4" s="1"/>
  <c r="V2241" i="4"/>
  <c r="S2241" i="4"/>
  <c r="T2241" i="4" s="1"/>
  <c r="P2241" i="4"/>
  <c r="K2241" i="4"/>
  <c r="M2241" i="4" s="1"/>
  <c r="V2240" i="4"/>
  <c r="S2240" i="4"/>
  <c r="T2240" i="4" s="1"/>
  <c r="P2240" i="4"/>
  <c r="L2240" i="4"/>
  <c r="K2240" i="4"/>
  <c r="V2239" i="4"/>
  <c r="S2239" i="4"/>
  <c r="T2239" i="4" s="1"/>
  <c r="P2239" i="4"/>
  <c r="L2239" i="4"/>
  <c r="K2239" i="4"/>
  <c r="V2238" i="4"/>
  <c r="S2238" i="4"/>
  <c r="T2238" i="4" s="1"/>
  <c r="P2238" i="4"/>
  <c r="L2238" i="4"/>
  <c r="K2238" i="4"/>
  <c r="V2237" i="4"/>
  <c r="S2237" i="4"/>
  <c r="T2237" i="4" s="1"/>
  <c r="P2237" i="4"/>
  <c r="L2237" i="4"/>
  <c r="K2237" i="4"/>
  <c r="V2236" i="4"/>
  <c r="S2236" i="4"/>
  <c r="T2236" i="4" s="1"/>
  <c r="P2236" i="4"/>
  <c r="K2236" i="4"/>
  <c r="M2236" i="4" s="1"/>
  <c r="V2235" i="4"/>
  <c r="S2235" i="4"/>
  <c r="T2235" i="4" s="1"/>
  <c r="P2235" i="4"/>
  <c r="K2235" i="4"/>
  <c r="M2235" i="4" s="1"/>
  <c r="V2234" i="4"/>
  <c r="S2234" i="4"/>
  <c r="P2234" i="4"/>
  <c r="K2234" i="4"/>
  <c r="M2234" i="4" s="1"/>
  <c r="V2233" i="4"/>
  <c r="S2233" i="4"/>
  <c r="P2233" i="4"/>
  <c r="L2233" i="4"/>
  <c r="K2233" i="4"/>
  <c r="V2232" i="4"/>
  <c r="S2232" i="4"/>
  <c r="P2232" i="4"/>
  <c r="L2232" i="4"/>
  <c r="K2232" i="4"/>
  <c r="V2231" i="4"/>
  <c r="S2231" i="4"/>
  <c r="P2231" i="4"/>
  <c r="L2231" i="4"/>
  <c r="K2231" i="4"/>
  <c r="V2230" i="4"/>
  <c r="S2230" i="4"/>
  <c r="P2230" i="4"/>
  <c r="K2230" i="4"/>
  <c r="M2230" i="4" s="1"/>
  <c r="V2229" i="4"/>
  <c r="S2229" i="4"/>
  <c r="T2229" i="4" s="1"/>
  <c r="P2229" i="4"/>
  <c r="K2229" i="4"/>
  <c r="M2229" i="4" s="1"/>
  <c r="V2228" i="4"/>
  <c r="S2228" i="4"/>
  <c r="T2228" i="4" s="1"/>
  <c r="P2228" i="4"/>
  <c r="K2228" i="4"/>
  <c r="M2228" i="4" s="1"/>
  <c r="V2227" i="4"/>
  <c r="S2227" i="4"/>
  <c r="T2227" i="4" s="1"/>
  <c r="P2227" i="4"/>
  <c r="K2227" i="4"/>
  <c r="M2227" i="4" s="1"/>
  <c r="V2226" i="4"/>
  <c r="S2226" i="4"/>
  <c r="T2226" i="4" s="1"/>
  <c r="P2226" i="4"/>
  <c r="K2226" i="4"/>
  <c r="M2226" i="4" s="1"/>
  <c r="V2225" i="4"/>
  <c r="S2225" i="4"/>
  <c r="T2225" i="4" s="1"/>
  <c r="P2225" i="4"/>
  <c r="K2225" i="4"/>
  <c r="M2225" i="4" s="1"/>
  <c r="V2224" i="4"/>
  <c r="S2224" i="4"/>
  <c r="P2224" i="4"/>
  <c r="L2224" i="4"/>
  <c r="K2224" i="4"/>
  <c r="V2223" i="4"/>
  <c r="S2223" i="4"/>
  <c r="P2223" i="4"/>
  <c r="L2223" i="4"/>
  <c r="K2223" i="4"/>
  <c r="V2222" i="4"/>
  <c r="S2222" i="4"/>
  <c r="P2222" i="4"/>
  <c r="K2222" i="4"/>
  <c r="M2222" i="4" s="1"/>
  <c r="V2221" i="4"/>
  <c r="S2221" i="4"/>
  <c r="T2221" i="4" s="1"/>
  <c r="P2221" i="4"/>
  <c r="L2221" i="4"/>
  <c r="K2221" i="4"/>
  <c r="V2220" i="4"/>
  <c r="S2220" i="4"/>
  <c r="T2220" i="4" s="1"/>
  <c r="P2220" i="4"/>
  <c r="L2220" i="4"/>
  <c r="K2220" i="4"/>
  <c r="V2219" i="4"/>
  <c r="S2219" i="4"/>
  <c r="T2219" i="4" s="1"/>
  <c r="P2219" i="4"/>
  <c r="K2219" i="4"/>
  <c r="M2219" i="4" s="1"/>
  <c r="V2218" i="4"/>
  <c r="S2218" i="4"/>
  <c r="T2218" i="4" s="1"/>
  <c r="P2218" i="4"/>
  <c r="K2218" i="4"/>
  <c r="M2218" i="4" s="1"/>
  <c r="V2217" i="4"/>
  <c r="S2217" i="4"/>
  <c r="T2217" i="4" s="1"/>
  <c r="P2217" i="4"/>
  <c r="L2217" i="4"/>
  <c r="K2217" i="4"/>
  <c r="V2216" i="4"/>
  <c r="S2216" i="4"/>
  <c r="T2216" i="4" s="1"/>
  <c r="P2216" i="4"/>
  <c r="K2216" i="4"/>
  <c r="M2216" i="4" s="1"/>
  <c r="V2215" i="4"/>
  <c r="S2215" i="4"/>
  <c r="T2215" i="4" s="1"/>
  <c r="P2215" i="4"/>
  <c r="K2215" i="4"/>
  <c r="M2215" i="4" s="1"/>
  <c r="V2214" i="4"/>
  <c r="S2214" i="4"/>
  <c r="T2214" i="4" s="1"/>
  <c r="P2214" i="4"/>
  <c r="K2214" i="4"/>
  <c r="M2214" i="4" s="1"/>
  <c r="V2213" i="4"/>
  <c r="S2213" i="4"/>
  <c r="T2213" i="4" s="1"/>
  <c r="P2213" i="4"/>
  <c r="K2213" i="4"/>
  <c r="M2213" i="4" s="1"/>
  <c r="V2212" i="4"/>
  <c r="S2212" i="4"/>
  <c r="T2212" i="4" s="1"/>
  <c r="P2212" i="4"/>
  <c r="K2212" i="4"/>
  <c r="M2212" i="4" s="1"/>
  <c r="V2211" i="4"/>
  <c r="S2211" i="4"/>
  <c r="P2211" i="4"/>
  <c r="K2211" i="4"/>
  <c r="M2211" i="4" s="1"/>
  <c r="V2210" i="4"/>
  <c r="S2210" i="4"/>
  <c r="T2210" i="4" s="1"/>
  <c r="P2210" i="4"/>
  <c r="L2210" i="4"/>
  <c r="K2210" i="4"/>
  <c r="V2209" i="4"/>
  <c r="S2209" i="4"/>
  <c r="T2209" i="4" s="1"/>
  <c r="P2209" i="4"/>
  <c r="L2209" i="4"/>
  <c r="K2209" i="4"/>
  <c r="V2208" i="4"/>
  <c r="S2208" i="4"/>
  <c r="T2208" i="4" s="1"/>
  <c r="P2208" i="4"/>
  <c r="L2208" i="4"/>
  <c r="K2208" i="4"/>
  <c r="V2207" i="4"/>
  <c r="S2207" i="4"/>
  <c r="T2207" i="4" s="1"/>
  <c r="P2207" i="4"/>
  <c r="K2207" i="4"/>
  <c r="M2207" i="4" s="1"/>
  <c r="V2206" i="4"/>
  <c r="S2206" i="4"/>
  <c r="P2206" i="4"/>
  <c r="L2206" i="4"/>
  <c r="K2206" i="4"/>
  <c r="V2205" i="4"/>
  <c r="S2205" i="4"/>
  <c r="P2205" i="4"/>
  <c r="L2205" i="4"/>
  <c r="K2205" i="4"/>
  <c r="V2204" i="4"/>
  <c r="S2204" i="4"/>
  <c r="P2204" i="4"/>
  <c r="K2204" i="4"/>
  <c r="M2204" i="4" s="1"/>
  <c r="V2203" i="4"/>
  <c r="S2203" i="4"/>
  <c r="T2203" i="4" s="1"/>
  <c r="P2203" i="4"/>
  <c r="L2203" i="4"/>
  <c r="K2203" i="4"/>
  <c r="V2202" i="4"/>
  <c r="S2202" i="4"/>
  <c r="T2202" i="4" s="1"/>
  <c r="P2202" i="4"/>
  <c r="L2202" i="4"/>
  <c r="K2202" i="4"/>
  <c r="V2201" i="4"/>
  <c r="S2201" i="4"/>
  <c r="T2201" i="4" s="1"/>
  <c r="P2201" i="4"/>
  <c r="K2201" i="4"/>
  <c r="M2201" i="4" s="1"/>
  <c r="V2200" i="4"/>
  <c r="S2200" i="4"/>
  <c r="T2200" i="4" s="1"/>
  <c r="P2200" i="4"/>
  <c r="L2200" i="4"/>
  <c r="K2200" i="4"/>
  <c r="V2199" i="4"/>
  <c r="S2199" i="4"/>
  <c r="T2199" i="4" s="1"/>
  <c r="P2199" i="4"/>
  <c r="K2199" i="4"/>
  <c r="M2199" i="4" s="1"/>
  <c r="V2198" i="4"/>
  <c r="S2198" i="4"/>
  <c r="T2198" i="4" s="1"/>
  <c r="P2198" i="4"/>
  <c r="K2198" i="4"/>
  <c r="M2198" i="4" s="1"/>
  <c r="V2197" i="4"/>
  <c r="S2197" i="4"/>
  <c r="T2197" i="4" s="1"/>
  <c r="P2197" i="4"/>
  <c r="L2197" i="4"/>
  <c r="K2197" i="4"/>
  <c r="V2196" i="4"/>
  <c r="S2196" i="4"/>
  <c r="T2196" i="4" s="1"/>
  <c r="P2196" i="4"/>
  <c r="L2196" i="4"/>
  <c r="K2196" i="4"/>
  <c r="V2195" i="4"/>
  <c r="S2195" i="4"/>
  <c r="T2195" i="4" s="1"/>
  <c r="P2195" i="4"/>
  <c r="K2195" i="4"/>
  <c r="M2195" i="4" s="1"/>
  <c r="V2194" i="4"/>
  <c r="S2194" i="4"/>
  <c r="P2194" i="4"/>
  <c r="L2194" i="4"/>
  <c r="K2194" i="4"/>
  <c r="V2193" i="4"/>
  <c r="S2193" i="4"/>
  <c r="P2193" i="4"/>
  <c r="K2193" i="4"/>
  <c r="M2193" i="4" s="1"/>
  <c r="V2192" i="4"/>
  <c r="S2192" i="4"/>
  <c r="P2192" i="4"/>
  <c r="K2192" i="4"/>
  <c r="M2192" i="4" s="1"/>
  <c r="V2191" i="4"/>
  <c r="S2191" i="4"/>
  <c r="T2191" i="4" s="1"/>
  <c r="P2191" i="4"/>
  <c r="L2191" i="4"/>
  <c r="K2191" i="4"/>
  <c r="V2190" i="4"/>
  <c r="S2190" i="4"/>
  <c r="T2190" i="4" s="1"/>
  <c r="P2190" i="4"/>
  <c r="K2190" i="4"/>
  <c r="M2190" i="4" s="1"/>
  <c r="V2189" i="4"/>
  <c r="S2189" i="4"/>
  <c r="T2189" i="4" s="1"/>
  <c r="P2189" i="4"/>
  <c r="K2189" i="4"/>
  <c r="M2189" i="4" s="1"/>
  <c r="V2188" i="4"/>
  <c r="S2188" i="4"/>
  <c r="T2188" i="4" s="1"/>
  <c r="P2188" i="4"/>
  <c r="K2188" i="4"/>
  <c r="M2188" i="4" s="1"/>
  <c r="V2187" i="4"/>
  <c r="S2187" i="4"/>
  <c r="T2187" i="4" s="1"/>
  <c r="P2187" i="4"/>
  <c r="L2187" i="4"/>
  <c r="K2187" i="4"/>
  <c r="V2186" i="4"/>
  <c r="S2186" i="4"/>
  <c r="T2186" i="4" s="1"/>
  <c r="P2186" i="4"/>
  <c r="L2186" i="4"/>
  <c r="K2186" i="4"/>
  <c r="V2185" i="4"/>
  <c r="S2185" i="4"/>
  <c r="T2185" i="4" s="1"/>
  <c r="P2185" i="4"/>
  <c r="K2185" i="4"/>
  <c r="M2185" i="4" s="1"/>
  <c r="V2184" i="4"/>
  <c r="S2184" i="4"/>
  <c r="T2184" i="4" s="1"/>
  <c r="P2184" i="4"/>
  <c r="L2184" i="4"/>
  <c r="K2184" i="4"/>
  <c r="V2183" i="4"/>
  <c r="S2183" i="4"/>
  <c r="T2183" i="4" s="1"/>
  <c r="P2183" i="4"/>
  <c r="K2183" i="4"/>
  <c r="M2183" i="4" s="1"/>
  <c r="V2182" i="4"/>
  <c r="S2182" i="4"/>
  <c r="P2182" i="4"/>
  <c r="K2182" i="4"/>
  <c r="M2182" i="4" s="1"/>
  <c r="V2181" i="4"/>
  <c r="S2181" i="4"/>
  <c r="P2181" i="4"/>
  <c r="L2181" i="4"/>
  <c r="K2181" i="4"/>
  <c r="V2180" i="4"/>
  <c r="S2180" i="4"/>
  <c r="P2180" i="4"/>
  <c r="L2180" i="4"/>
  <c r="K2180" i="4"/>
  <c r="V2179" i="4"/>
  <c r="S2179" i="4"/>
  <c r="P2179" i="4"/>
  <c r="L2179" i="4"/>
  <c r="K2179" i="4"/>
  <c r="V2178" i="4"/>
  <c r="S2178" i="4"/>
  <c r="P2178" i="4"/>
  <c r="K2178" i="4"/>
  <c r="M2178" i="4" s="1"/>
  <c r="V2177" i="4"/>
  <c r="S2177" i="4"/>
  <c r="P2177" i="4"/>
  <c r="K2177" i="4"/>
  <c r="M2177" i="4" s="1"/>
  <c r="V2176" i="4"/>
  <c r="S2176" i="4"/>
  <c r="T2176" i="4" s="1"/>
  <c r="P2176" i="4"/>
  <c r="K2176" i="4"/>
  <c r="M2176" i="4" s="1"/>
  <c r="V2175" i="4"/>
  <c r="S2175" i="4"/>
  <c r="T2175" i="4" s="1"/>
  <c r="P2175" i="4"/>
  <c r="L2175" i="4"/>
  <c r="K2175" i="4"/>
  <c r="V2174" i="4"/>
  <c r="S2174" i="4"/>
  <c r="T2174" i="4" s="1"/>
  <c r="P2174" i="4"/>
  <c r="K2174" i="4"/>
  <c r="M2174" i="4" s="1"/>
  <c r="V2173" i="4"/>
  <c r="S2173" i="4"/>
  <c r="T2173" i="4" s="1"/>
  <c r="P2173" i="4"/>
  <c r="L2173" i="4"/>
  <c r="K2173" i="4"/>
  <c r="V2172" i="4"/>
  <c r="S2172" i="4"/>
  <c r="T2172" i="4" s="1"/>
  <c r="P2172" i="4"/>
  <c r="L2172" i="4"/>
  <c r="K2172" i="4"/>
  <c r="V2171" i="4"/>
  <c r="S2171" i="4"/>
  <c r="T2171" i="4" s="1"/>
  <c r="P2171" i="4"/>
  <c r="L2171" i="4"/>
  <c r="K2171" i="4"/>
  <c r="V2170" i="4"/>
  <c r="S2170" i="4"/>
  <c r="P2170" i="4"/>
  <c r="K2170" i="4"/>
  <c r="M2170" i="4" s="1"/>
  <c r="V2169" i="4"/>
  <c r="S2169" i="4"/>
  <c r="P2169" i="4"/>
  <c r="K2169" i="4"/>
  <c r="M2169" i="4" s="1"/>
  <c r="V2168" i="4"/>
  <c r="S2168" i="4"/>
  <c r="T2168" i="4" s="1"/>
  <c r="P2168" i="4"/>
  <c r="K2168" i="4"/>
  <c r="M2168" i="4" s="1"/>
  <c r="V2167" i="4"/>
  <c r="S2167" i="4"/>
  <c r="T2167" i="4" s="1"/>
  <c r="P2167" i="4"/>
  <c r="K2167" i="4"/>
  <c r="M2167" i="4" s="1"/>
  <c r="V2166" i="4"/>
  <c r="S2166" i="4"/>
  <c r="T2166" i="4" s="1"/>
  <c r="P2166" i="4"/>
  <c r="K2166" i="4"/>
  <c r="M2166" i="4" s="1"/>
  <c r="V2165" i="4"/>
  <c r="S2165" i="4"/>
  <c r="P2165" i="4"/>
  <c r="K2165" i="4"/>
  <c r="M2165" i="4" s="1"/>
  <c r="V2164" i="4"/>
  <c r="S2164" i="4"/>
  <c r="T2164" i="4" s="1"/>
  <c r="P2164" i="4"/>
  <c r="L2164" i="4"/>
  <c r="K2164" i="4"/>
  <c r="V2163" i="4"/>
  <c r="S2163" i="4"/>
  <c r="T2163" i="4" s="1"/>
  <c r="P2163" i="4"/>
  <c r="L2163" i="4"/>
  <c r="K2163" i="4"/>
  <c r="V2162" i="4"/>
  <c r="S2162" i="4"/>
  <c r="T2162" i="4" s="1"/>
  <c r="P2162" i="4"/>
  <c r="K2162" i="4"/>
  <c r="M2162" i="4" s="1"/>
  <c r="V2161" i="4"/>
  <c r="S2161" i="4"/>
  <c r="T2161" i="4" s="1"/>
  <c r="P2161" i="4"/>
  <c r="K2161" i="4"/>
  <c r="M2161" i="4" s="1"/>
  <c r="V2160" i="4"/>
  <c r="S2160" i="4"/>
  <c r="T2160" i="4" s="1"/>
  <c r="P2160" i="4"/>
  <c r="L2160" i="4"/>
  <c r="K2160" i="4"/>
  <c r="V2159" i="4"/>
  <c r="S2159" i="4"/>
  <c r="T2159" i="4" s="1"/>
  <c r="P2159" i="4"/>
  <c r="K2159" i="4"/>
  <c r="M2159" i="4" s="1"/>
  <c r="V2158" i="4"/>
  <c r="S2158" i="4"/>
  <c r="T2158" i="4" s="1"/>
  <c r="P2158" i="4"/>
  <c r="L2158" i="4"/>
  <c r="K2158" i="4"/>
  <c r="V2157" i="4"/>
  <c r="S2157" i="4"/>
  <c r="T2157" i="4" s="1"/>
  <c r="P2157" i="4"/>
  <c r="K2157" i="4"/>
  <c r="M2157" i="4" s="1"/>
  <c r="V2156" i="4"/>
  <c r="S2156" i="4"/>
  <c r="T2156" i="4" s="1"/>
  <c r="P2156" i="4"/>
  <c r="L2156" i="4"/>
  <c r="K2156" i="4"/>
  <c r="V2155" i="4"/>
  <c r="S2155" i="4"/>
  <c r="T2155" i="4" s="1"/>
  <c r="P2155" i="4"/>
  <c r="L2155" i="4"/>
  <c r="K2155" i="4"/>
  <c r="V2154" i="4"/>
  <c r="S2154" i="4"/>
  <c r="T2154" i="4" s="1"/>
  <c r="P2154" i="4"/>
  <c r="L2154" i="4"/>
  <c r="K2154" i="4"/>
  <c r="V2153" i="4"/>
  <c r="S2153" i="4"/>
  <c r="T2153" i="4" s="1"/>
  <c r="P2153" i="4"/>
  <c r="L2153" i="4"/>
  <c r="K2153" i="4"/>
  <c r="V2152" i="4"/>
  <c r="S2152" i="4"/>
  <c r="T2152" i="4" s="1"/>
  <c r="P2152" i="4"/>
  <c r="L2152" i="4"/>
  <c r="K2152" i="4"/>
  <c r="V2151" i="4"/>
  <c r="S2151" i="4"/>
  <c r="T2151" i="4" s="1"/>
  <c r="P2151" i="4"/>
  <c r="K2151" i="4"/>
  <c r="M2151" i="4" s="1"/>
  <c r="V2150" i="4"/>
  <c r="X2150" i="4" s="1"/>
  <c r="Y2150" i="4" s="1"/>
  <c r="S2150" i="4"/>
  <c r="P2150" i="4"/>
  <c r="L2150" i="4"/>
  <c r="K2150" i="4"/>
  <c r="V2149" i="4"/>
  <c r="S2149" i="4"/>
  <c r="P2149" i="4"/>
  <c r="K2149" i="4"/>
  <c r="M2149" i="4" s="1"/>
  <c r="V2148" i="4"/>
  <c r="S2148" i="4"/>
  <c r="T2148" i="4" s="1"/>
  <c r="P2148" i="4"/>
  <c r="L2148" i="4"/>
  <c r="K2148" i="4"/>
  <c r="V2147" i="4"/>
  <c r="S2147" i="4"/>
  <c r="T2147" i="4" s="1"/>
  <c r="P2147" i="4"/>
  <c r="L2147" i="4"/>
  <c r="K2147" i="4"/>
  <c r="V2146" i="4"/>
  <c r="S2146" i="4"/>
  <c r="T2146" i="4" s="1"/>
  <c r="P2146" i="4"/>
  <c r="K2146" i="4"/>
  <c r="M2146" i="4" s="1"/>
  <c r="V2145" i="4"/>
  <c r="S2145" i="4"/>
  <c r="T2145" i="4" s="1"/>
  <c r="P2145" i="4"/>
  <c r="K2145" i="4"/>
  <c r="M2145" i="4" s="1"/>
  <c r="V2144" i="4"/>
  <c r="S2144" i="4"/>
  <c r="T2144" i="4" s="1"/>
  <c r="P2144" i="4"/>
  <c r="L2144" i="4"/>
  <c r="K2144" i="4"/>
  <c r="V2143" i="4"/>
  <c r="S2143" i="4"/>
  <c r="T2143" i="4" s="1"/>
  <c r="P2143" i="4"/>
  <c r="K2143" i="4"/>
  <c r="M2143" i="4" s="1"/>
  <c r="V2142" i="4"/>
  <c r="S2142" i="4"/>
  <c r="T2142" i="4" s="1"/>
  <c r="P2142" i="4"/>
  <c r="L2142" i="4"/>
  <c r="K2142" i="4"/>
  <c r="V2141" i="4"/>
  <c r="S2141" i="4"/>
  <c r="T2141" i="4" s="1"/>
  <c r="P2141" i="4"/>
  <c r="K2141" i="4"/>
  <c r="M2141" i="4" s="1"/>
  <c r="V2140" i="4"/>
  <c r="S2140" i="4"/>
  <c r="P2140" i="4"/>
  <c r="L2140" i="4"/>
  <c r="K2140" i="4"/>
  <c r="V2139" i="4"/>
  <c r="S2139" i="4"/>
  <c r="P2139" i="4"/>
  <c r="K2139" i="4"/>
  <c r="M2139" i="4" s="1"/>
  <c r="V2138" i="4"/>
  <c r="S2138" i="4"/>
  <c r="T2138" i="4" s="1"/>
  <c r="P2138" i="4"/>
  <c r="K2138" i="4"/>
  <c r="M2138" i="4" s="1"/>
  <c r="V2137" i="4"/>
  <c r="S2137" i="4"/>
  <c r="T2137" i="4" s="1"/>
  <c r="P2137" i="4"/>
  <c r="K2137" i="4"/>
  <c r="M2137" i="4" s="1"/>
  <c r="V2136" i="4"/>
  <c r="S2136" i="4"/>
  <c r="P2136" i="4"/>
  <c r="K2136" i="4"/>
  <c r="M2136" i="4" s="1"/>
  <c r="V2135" i="4"/>
  <c r="S2135" i="4"/>
  <c r="P2135" i="4"/>
  <c r="K2135" i="4"/>
  <c r="M2135" i="4" s="1"/>
  <c r="V2134" i="4"/>
  <c r="S2134" i="4"/>
  <c r="T2134" i="4" s="1"/>
  <c r="P2134" i="4"/>
  <c r="L2134" i="4"/>
  <c r="K2134" i="4"/>
  <c r="V2133" i="4"/>
  <c r="S2133" i="4"/>
  <c r="T2133" i="4" s="1"/>
  <c r="P2133" i="4"/>
  <c r="L2133" i="4"/>
  <c r="K2133" i="4"/>
  <c r="V2132" i="4"/>
  <c r="S2132" i="4"/>
  <c r="T2132" i="4" s="1"/>
  <c r="P2132" i="4"/>
  <c r="K2132" i="4"/>
  <c r="M2132" i="4" s="1"/>
  <c r="V2131" i="4"/>
  <c r="S2131" i="4"/>
  <c r="T2131" i="4" s="1"/>
  <c r="P2131" i="4"/>
  <c r="K2131" i="4"/>
  <c r="M2131" i="4" s="1"/>
  <c r="V2130" i="4"/>
  <c r="S2130" i="4"/>
  <c r="T2130" i="4" s="1"/>
  <c r="P2130" i="4"/>
  <c r="K2130" i="4"/>
  <c r="M2130" i="4" s="1"/>
  <c r="V2129" i="4"/>
  <c r="S2129" i="4"/>
  <c r="P2129" i="4"/>
  <c r="L2129" i="4"/>
  <c r="K2129" i="4"/>
  <c r="V2128" i="4"/>
  <c r="S2128" i="4"/>
  <c r="T2128" i="4" s="1"/>
  <c r="P2128" i="4"/>
  <c r="K2128" i="4"/>
  <c r="M2128" i="4" s="1"/>
  <c r="V2127" i="4"/>
  <c r="S2127" i="4"/>
  <c r="T2127" i="4" s="1"/>
  <c r="P2127" i="4"/>
  <c r="L2127" i="4"/>
  <c r="K2127" i="4"/>
  <c r="V2126" i="4"/>
  <c r="S2126" i="4"/>
  <c r="T2126" i="4" s="1"/>
  <c r="P2126" i="4"/>
  <c r="L2126" i="4"/>
  <c r="K2126" i="4"/>
  <c r="V2125" i="4"/>
  <c r="S2125" i="4"/>
  <c r="T2125" i="4" s="1"/>
  <c r="P2125" i="4"/>
  <c r="K2125" i="4"/>
  <c r="M2125" i="4" s="1"/>
  <c r="V2124" i="4"/>
  <c r="S2124" i="4"/>
  <c r="T2124" i="4" s="1"/>
  <c r="P2124" i="4"/>
  <c r="L2124" i="4"/>
  <c r="K2124" i="4"/>
  <c r="V2123" i="4"/>
  <c r="S2123" i="4"/>
  <c r="T2123" i="4" s="1"/>
  <c r="P2123" i="4"/>
  <c r="L2123" i="4"/>
  <c r="K2123" i="4"/>
  <c r="V2122" i="4"/>
  <c r="S2122" i="4"/>
  <c r="T2122" i="4" s="1"/>
  <c r="P2122" i="4"/>
  <c r="L2122" i="4"/>
  <c r="K2122" i="4"/>
  <c r="V2121" i="4"/>
  <c r="S2121" i="4"/>
  <c r="T2121" i="4" s="1"/>
  <c r="P2121" i="4"/>
  <c r="K2121" i="4"/>
  <c r="M2121" i="4" s="1"/>
  <c r="V2120" i="4"/>
  <c r="S2120" i="4"/>
  <c r="T2120" i="4" s="1"/>
  <c r="P2120" i="4"/>
  <c r="L2120" i="4"/>
  <c r="K2120" i="4"/>
  <c r="V2119" i="4"/>
  <c r="S2119" i="4"/>
  <c r="T2119" i="4" s="1"/>
  <c r="P2119" i="4"/>
  <c r="L2119" i="4"/>
  <c r="K2119" i="4"/>
  <c r="V2118" i="4"/>
  <c r="S2118" i="4"/>
  <c r="T2118" i="4" s="1"/>
  <c r="P2118" i="4"/>
  <c r="K2118" i="4"/>
  <c r="M2118" i="4" s="1"/>
  <c r="V2117" i="4"/>
  <c r="S2117" i="4"/>
  <c r="P2117" i="4"/>
  <c r="K2117" i="4"/>
  <c r="M2117" i="4" s="1"/>
  <c r="V2116" i="4"/>
  <c r="S2116" i="4"/>
  <c r="T2116" i="4" s="1"/>
  <c r="P2116" i="4"/>
  <c r="L2116" i="4"/>
  <c r="K2116" i="4"/>
  <c r="V2115" i="4"/>
  <c r="S2115" i="4"/>
  <c r="T2115" i="4" s="1"/>
  <c r="P2115" i="4"/>
  <c r="K2115" i="4"/>
  <c r="M2115" i="4" s="1"/>
  <c r="V2114" i="4"/>
  <c r="S2114" i="4"/>
  <c r="T2114" i="4" s="1"/>
  <c r="P2114" i="4"/>
  <c r="L2114" i="4"/>
  <c r="K2114" i="4"/>
  <c r="V2113" i="4"/>
  <c r="S2113" i="4"/>
  <c r="T2113" i="4" s="1"/>
  <c r="P2113" i="4"/>
  <c r="K2113" i="4"/>
  <c r="M2113" i="4" s="1"/>
  <c r="V2112" i="4"/>
  <c r="S2112" i="4"/>
  <c r="T2112" i="4" s="1"/>
  <c r="P2112" i="4"/>
  <c r="K2112" i="4"/>
  <c r="M2112" i="4" s="1"/>
  <c r="V2111" i="4"/>
  <c r="S2111" i="4"/>
  <c r="T2111" i="4" s="1"/>
  <c r="P2111" i="4"/>
  <c r="L2111" i="4"/>
  <c r="K2111" i="4"/>
  <c r="V2110" i="4"/>
  <c r="S2110" i="4"/>
  <c r="T2110" i="4" s="1"/>
  <c r="P2110" i="4"/>
  <c r="K2110" i="4"/>
  <c r="M2110" i="4" s="1"/>
  <c r="V2109" i="4"/>
  <c r="S2109" i="4"/>
  <c r="T2109" i="4" s="1"/>
  <c r="P2109" i="4"/>
  <c r="L2109" i="4"/>
  <c r="K2109" i="4"/>
  <c r="V2108" i="4"/>
  <c r="S2108" i="4"/>
  <c r="T2108" i="4" s="1"/>
  <c r="P2108" i="4"/>
  <c r="L2108" i="4"/>
  <c r="K2108" i="4"/>
  <c r="V2107" i="4"/>
  <c r="S2107" i="4"/>
  <c r="T2107" i="4" s="1"/>
  <c r="P2107" i="4"/>
  <c r="K2107" i="4"/>
  <c r="M2107" i="4" s="1"/>
  <c r="V2106" i="4"/>
  <c r="S2106" i="4"/>
  <c r="P2106" i="4"/>
  <c r="K2106" i="4"/>
  <c r="M2106" i="4" s="1"/>
  <c r="V2105" i="4"/>
  <c r="S2105" i="4"/>
  <c r="T2105" i="4" s="1"/>
  <c r="P2105" i="4"/>
  <c r="K2105" i="4"/>
  <c r="M2105" i="4" s="1"/>
  <c r="V2104" i="4"/>
  <c r="S2104" i="4"/>
  <c r="T2104" i="4" s="1"/>
  <c r="P2104" i="4"/>
  <c r="K2104" i="4"/>
  <c r="M2104" i="4" s="1"/>
  <c r="V2103" i="4"/>
  <c r="S2103" i="4"/>
  <c r="T2103" i="4" s="1"/>
  <c r="P2103" i="4"/>
  <c r="L2103" i="4"/>
  <c r="K2103" i="4"/>
  <c r="V2102" i="4"/>
  <c r="S2102" i="4"/>
  <c r="T2102" i="4" s="1"/>
  <c r="P2102" i="4"/>
  <c r="L2102" i="4"/>
  <c r="K2102" i="4"/>
  <c r="V2101" i="4"/>
  <c r="S2101" i="4"/>
  <c r="T2101" i="4" s="1"/>
  <c r="P2101" i="4"/>
  <c r="K2101" i="4"/>
  <c r="M2101" i="4" s="1"/>
  <c r="V2100" i="4"/>
  <c r="S2100" i="4"/>
  <c r="P2100" i="4"/>
  <c r="L2100" i="4"/>
  <c r="K2100" i="4"/>
  <c r="V2099" i="4"/>
  <c r="S2099" i="4"/>
  <c r="P2099" i="4"/>
  <c r="L2099" i="4"/>
  <c r="K2099" i="4"/>
  <c r="V2098" i="4"/>
  <c r="S2098" i="4"/>
  <c r="P2098" i="4"/>
  <c r="K2098" i="4"/>
  <c r="M2098" i="4" s="1"/>
  <c r="V2097" i="4"/>
  <c r="S2097" i="4"/>
  <c r="P2097" i="4"/>
  <c r="K2097" i="4"/>
  <c r="M2097" i="4" s="1"/>
  <c r="V2096" i="4"/>
  <c r="S2096" i="4"/>
  <c r="P2096" i="4"/>
  <c r="K2096" i="4"/>
  <c r="M2096" i="4" s="1"/>
  <c r="V2095" i="4"/>
  <c r="S2095" i="4"/>
  <c r="P2095" i="4"/>
  <c r="K2095" i="4"/>
  <c r="M2095" i="4" s="1"/>
  <c r="V2094" i="4"/>
  <c r="S2094" i="4"/>
  <c r="T2094" i="4" s="1"/>
  <c r="P2094" i="4"/>
  <c r="L2094" i="4"/>
  <c r="K2094" i="4"/>
  <c r="V2093" i="4"/>
  <c r="S2093" i="4"/>
  <c r="T2093" i="4" s="1"/>
  <c r="P2093" i="4"/>
  <c r="L2093" i="4"/>
  <c r="K2093" i="4"/>
  <c r="V2092" i="4"/>
  <c r="S2092" i="4"/>
  <c r="T2092" i="4" s="1"/>
  <c r="P2092" i="4"/>
  <c r="L2092" i="4"/>
  <c r="K2092" i="4"/>
  <c r="V2091" i="4"/>
  <c r="S2091" i="4"/>
  <c r="T2091" i="4" s="1"/>
  <c r="P2091" i="4"/>
  <c r="L2091" i="4"/>
  <c r="K2091" i="4"/>
  <c r="V2090" i="4"/>
  <c r="S2090" i="4"/>
  <c r="T2090" i="4" s="1"/>
  <c r="P2090" i="4"/>
  <c r="K2090" i="4"/>
  <c r="M2090" i="4" s="1"/>
  <c r="V2089" i="4"/>
  <c r="S2089" i="4"/>
  <c r="T2089" i="4" s="1"/>
  <c r="P2089" i="4"/>
  <c r="L2089" i="4"/>
  <c r="K2089" i="4"/>
  <c r="V2088" i="4"/>
  <c r="S2088" i="4"/>
  <c r="T2088" i="4" s="1"/>
  <c r="P2088" i="4"/>
  <c r="L2088" i="4"/>
  <c r="K2088" i="4"/>
  <c r="V2087" i="4"/>
  <c r="S2087" i="4"/>
  <c r="T2087" i="4" s="1"/>
  <c r="P2087" i="4"/>
  <c r="L2087" i="4"/>
  <c r="K2087" i="4"/>
  <c r="V2086" i="4"/>
  <c r="S2086" i="4"/>
  <c r="T2086" i="4" s="1"/>
  <c r="P2086" i="4"/>
  <c r="K2086" i="4"/>
  <c r="M2086" i="4" s="1"/>
  <c r="V2085" i="4"/>
  <c r="S2085" i="4"/>
  <c r="T2085" i="4" s="1"/>
  <c r="P2085" i="4"/>
  <c r="K2085" i="4"/>
  <c r="M2085" i="4" s="1"/>
  <c r="V2084" i="4"/>
  <c r="S2084" i="4"/>
  <c r="T2084" i="4" s="1"/>
  <c r="P2084" i="4"/>
  <c r="K2084" i="4"/>
  <c r="M2084" i="4" s="1"/>
  <c r="V2083" i="4"/>
  <c r="S2083" i="4"/>
  <c r="P2083" i="4"/>
  <c r="K2083" i="4"/>
  <c r="M2083" i="4" s="1"/>
  <c r="V2082" i="4"/>
  <c r="S2082" i="4"/>
  <c r="P2082" i="4"/>
  <c r="K2082" i="4"/>
  <c r="M2082" i="4" s="1"/>
  <c r="V2081" i="4"/>
  <c r="S2081" i="4"/>
  <c r="T2081" i="4" s="1"/>
  <c r="P2081" i="4"/>
  <c r="K2081" i="4"/>
  <c r="M2081" i="4" s="1"/>
  <c r="V2080" i="4"/>
  <c r="S2080" i="4"/>
  <c r="T2080" i="4" s="1"/>
  <c r="P2080" i="4"/>
  <c r="K2080" i="4"/>
  <c r="M2080" i="4" s="1"/>
  <c r="V2079" i="4"/>
  <c r="S2079" i="4"/>
  <c r="T2079" i="4" s="1"/>
  <c r="P2079" i="4"/>
  <c r="L2079" i="4"/>
  <c r="K2079" i="4"/>
  <c r="V2078" i="4"/>
  <c r="S2078" i="4"/>
  <c r="T2078" i="4" s="1"/>
  <c r="P2078" i="4"/>
  <c r="L2078" i="4"/>
  <c r="K2078" i="4"/>
  <c r="V2077" i="4"/>
  <c r="S2077" i="4"/>
  <c r="T2077" i="4" s="1"/>
  <c r="P2077" i="4"/>
  <c r="K2077" i="4"/>
  <c r="M2077" i="4" s="1"/>
  <c r="V2076" i="4"/>
  <c r="S2076" i="4"/>
  <c r="P2076" i="4"/>
  <c r="L2076" i="4"/>
  <c r="K2076" i="4"/>
  <c r="V2075" i="4"/>
  <c r="S2075" i="4"/>
  <c r="P2075" i="4"/>
  <c r="L2075" i="4"/>
  <c r="K2075" i="4"/>
  <c r="V2074" i="4"/>
  <c r="S2074" i="4"/>
  <c r="T2074" i="4" s="1"/>
  <c r="P2074" i="4"/>
  <c r="K2074" i="4"/>
  <c r="M2074" i="4" s="1"/>
  <c r="V2073" i="4"/>
  <c r="S2073" i="4"/>
  <c r="T2073" i="4" s="1"/>
  <c r="P2073" i="4"/>
  <c r="K2073" i="4"/>
  <c r="M2073" i="4" s="1"/>
  <c r="V2072" i="4"/>
  <c r="S2072" i="4"/>
  <c r="P2072" i="4"/>
  <c r="K2072" i="4"/>
  <c r="M2072" i="4" s="1"/>
  <c r="V2071" i="4"/>
  <c r="S2071" i="4"/>
  <c r="P2071" i="4"/>
  <c r="K2071" i="4"/>
  <c r="M2071" i="4" s="1"/>
  <c r="V2070" i="4"/>
  <c r="S2070" i="4"/>
  <c r="T2070" i="4" s="1"/>
  <c r="P2070" i="4"/>
  <c r="K2070" i="4"/>
  <c r="M2070" i="4" s="1"/>
  <c r="V2069" i="4"/>
  <c r="S2069" i="4"/>
  <c r="T2069" i="4" s="1"/>
  <c r="P2069" i="4"/>
  <c r="L2069" i="4"/>
  <c r="K2069" i="4"/>
  <c r="V2068" i="4"/>
  <c r="S2068" i="4"/>
  <c r="T2068" i="4" s="1"/>
  <c r="P2068" i="4"/>
  <c r="K2068" i="4"/>
  <c r="M2068" i="4" s="1"/>
  <c r="V2067" i="4"/>
  <c r="S2067" i="4"/>
  <c r="T2067" i="4" s="1"/>
  <c r="P2067" i="4"/>
  <c r="K2067" i="4"/>
  <c r="M2067" i="4" s="1"/>
  <c r="V2066" i="4"/>
  <c r="S2066" i="4"/>
  <c r="T2066" i="4" s="1"/>
  <c r="P2066" i="4"/>
  <c r="K2066" i="4"/>
  <c r="M2066" i="4" s="1"/>
  <c r="V2065" i="4"/>
  <c r="S2065" i="4"/>
  <c r="T2065" i="4" s="1"/>
  <c r="P2065" i="4"/>
  <c r="K2065" i="4"/>
  <c r="M2065" i="4" s="1"/>
  <c r="V2064" i="4"/>
  <c r="S2064" i="4"/>
  <c r="P2064" i="4"/>
  <c r="K2064" i="4"/>
  <c r="M2064" i="4" s="1"/>
  <c r="V2063" i="4"/>
  <c r="S2063" i="4"/>
  <c r="P2063" i="4"/>
  <c r="K2063" i="4"/>
  <c r="M2063" i="4" s="1"/>
  <c r="V2062" i="4"/>
  <c r="S2062" i="4"/>
  <c r="T2062" i="4" s="1"/>
  <c r="P2062" i="4"/>
  <c r="K2062" i="4"/>
  <c r="M2062" i="4" s="1"/>
  <c r="V2061" i="4"/>
  <c r="S2061" i="4"/>
  <c r="T2061" i="4" s="1"/>
  <c r="P2061" i="4"/>
  <c r="L2061" i="4"/>
  <c r="K2061" i="4"/>
  <c r="V2060" i="4"/>
  <c r="S2060" i="4"/>
  <c r="P2060" i="4"/>
  <c r="K2060" i="4"/>
  <c r="M2060" i="4" s="1"/>
  <c r="V2059" i="4"/>
  <c r="S2059" i="4"/>
  <c r="T2059" i="4" s="1"/>
  <c r="P2059" i="4"/>
  <c r="K2059" i="4"/>
  <c r="M2059" i="4" s="1"/>
  <c r="V2058" i="4"/>
  <c r="S2058" i="4"/>
  <c r="T2058" i="4" s="1"/>
  <c r="P2058" i="4"/>
  <c r="K2058" i="4"/>
  <c r="M2058" i="4" s="1"/>
  <c r="V2057" i="4"/>
  <c r="S2057" i="4"/>
  <c r="T2057" i="4" s="1"/>
  <c r="P2057" i="4"/>
  <c r="K2057" i="4"/>
  <c r="M2057" i="4" s="1"/>
  <c r="V2056" i="4"/>
  <c r="S2056" i="4"/>
  <c r="T2056" i="4" s="1"/>
  <c r="P2056" i="4"/>
  <c r="K2056" i="4"/>
  <c r="M2056" i="4" s="1"/>
  <c r="V2055" i="4"/>
  <c r="S2055" i="4"/>
  <c r="T2055" i="4" s="1"/>
  <c r="P2055" i="4"/>
  <c r="K2055" i="4"/>
  <c r="M2055" i="4" s="1"/>
  <c r="V2054" i="4"/>
  <c r="S2054" i="4"/>
  <c r="T2054" i="4" s="1"/>
  <c r="P2054" i="4"/>
  <c r="K2054" i="4"/>
  <c r="M2054" i="4" s="1"/>
  <c r="V2053" i="4"/>
  <c r="S2053" i="4"/>
  <c r="P2053" i="4"/>
  <c r="K2053" i="4"/>
  <c r="M2053" i="4" s="1"/>
  <c r="V2052" i="4"/>
  <c r="S2052" i="4"/>
  <c r="T2052" i="4" s="1"/>
  <c r="P2052" i="4"/>
  <c r="K2052" i="4"/>
  <c r="M2052" i="4" s="1"/>
  <c r="V2051" i="4"/>
  <c r="S2051" i="4"/>
  <c r="T2051" i="4" s="1"/>
  <c r="P2051" i="4"/>
  <c r="L2051" i="4"/>
  <c r="K2051" i="4"/>
  <c r="V2050" i="4"/>
  <c r="S2050" i="4"/>
  <c r="T2050" i="4" s="1"/>
  <c r="P2050" i="4"/>
  <c r="L2050" i="4"/>
  <c r="K2050" i="4"/>
  <c r="V2049" i="4"/>
  <c r="S2049" i="4"/>
  <c r="T2049" i="4" s="1"/>
  <c r="P2049" i="4"/>
  <c r="K2049" i="4"/>
  <c r="M2049" i="4" s="1"/>
  <c r="V2048" i="4"/>
  <c r="S2048" i="4"/>
  <c r="T2048" i="4" s="1"/>
  <c r="P2048" i="4"/>
  <c r="L2048" i="4"/>
  <c r="K2048" i="4"/>
  <c r="V2047" i="4"/>
  <c r="S2047" i="4"/>
  <c r="T2047" i="4" s="1"/>
  <c r="P2047" i="4"/>
  <c r="L2047" i="4"/>
  <c r="K2047" i="4"/>
  <c r="V2046" i="4"/>
  <c r="S2046" i="4"/>
  <c r="T2046" i="4" s="1"/>
  <c r="P2046" i="4"/>
  <c r="K2046" i="4"/>
  <c r="M2046" i="4" s="1"/>
  <c r="V2045" i="4"/>
  <c r="S2045" i="4"/>
  <c r="P2045" i="4"/>
  <c r="K2045" i="4"/>
  <c r="M2045" i="4" s="1"/>
  <c r="V2044" i="4"/>
  <c r="S2044" i="4"/>
  <c r="P2044" i="4"/>
  <c r="L2044" i="4"/>
  <c r="K2044" i="4"/>
  <c r="V2043" i="4"/>
  <c r="S2043" i="4"/>
  <c r="P2043" i="4"/>
  <c r="L2043" i="4"/>
  <c r="K2043" i="4"/>
  <c r="V2042" i="4"/>
  <c r="S2042" i="4"/>
  <c r="P2042" i="4"/>
  <c r="K2042" i="4"/>
  <c r="M2042" i="4" s="1"/>
  <c r="V2041" i="4"/>
  <c r="S2041" i="4"/>
  <c r="P2041" i="4"/>
  <c r="L2041" i="4"/>
  <c r="K2041" i="4"/>
  <c r="V2040" i="4"/>
  <c r="S2040" i="4"/>
  <c r="P2040" i="4"/>
  <c r="K2040" i="4"/>
  <c r="M2040" i="4" s="1"/>
  <c r="V2039" i="4"/>
  <c r="S2039" i="4"/>
  <c r="T2039" i="4" s="1"/>
  <c r="P2039" i="4"/>
  <c r="K2039" i="4"/>
  <c r="M2039" i="4" s="1"/>
  <c r="V2038" i="4"/>
  <c r="S2038" i="4"/>
  <c r="T2038" i="4" s="1"/>
  <c r="P2038" i="4"/>
  <c r="L2038" i="4"/>
  <c r="K2038" i="4"/>
  <c r="V2037" i="4"/>
  <c r="S2037" i="4"/>
  <c r="T2037" i="4" s="1"/>
  <c r="P2037" i="4"/>
  <c r="K2037" i="4"/>
  <c r="M2037" i="4" s="1"/>
  <c r="V2036" i="4"/>
  <c r="S2036" i="4"/>
  <c r="T2036" i="4" s="1"/>
  <c r="P2036" i="4"/>
  <c r="L2036" i="4"/>
  <c r="K2036" i="4"/>
  <c r="V2035" i="4"/>
  <c r="S2035" i="4"/>
  <c r="T2035" i="4" s="1"/>
  <c r="P2035" i="4"/>
  <c r="L2035" i="4"/>
  <c r="K2035" i="4"/>
  <c r="V2034" i="4"/>
  <c r="S2034" i="4"/>
  <c r="T2034" i="4" s="1"/>
  <c r="P2034" i="4"/>
  <c r="K2034" i="4"/>
  <c r="M2034" i="4" s="1"/>
  <c r="V2033" i="4"/>
  <c r="S2033" i="4"/>
  <c r="T2033" i="4" s="1"/>
  <c r="P2033" i="4"/>
  <c r="K2033" i="4"/>
  <c r="M2033" i="4" s="1"/>
  <c r="V2032" i="4"/>
  <c r="S2032" i="4"/>
  <c r="T2032" i="4" s="1"/>
  <c r="P2032" i="4"/>
  <c r="K2032" i="4"/>
  <c r="M2032" i="4" s="1"/>
  <c r="V2031" i="4"/>
  <c r="S2031" i="4"/>
  <c r="T2031" i="4" s="1"/>
  <c r="P2031" i="4"/>
  <c r="L2031" i="4"/>
  <c r="K2031" i="4"/>
  <c r="V2030" i="4"/>
  <c r="S2030" i="4"/>
  <c r="T2030" i="4" s="1"/>
  <c r="P2030" i="4"/>
  <c r="K2030" i="4"/>
  <c r="M2030" i="4" s="1"/>
  <c r="V2029" i="4"/>
  <c r="S2029" i="4"/>
  <c r="T2029" i="4" s="1"/>
  <c r="P2029" i="4"/>
  <c r="K2029" i="4"/>
  <c r="M2029" i="4" s="1"/>
  <c r="V2028" i="4"/>
  <c r="S2028" i="4"/>
  <c r="T2028" i="4" s="1"/>
  <c r="P2028" i="4"/>
  <c r="K2028" i="4"/>
  <c r="M2028" i="4" s="1"/>
  <c r="V2027" i="4"/>
  <c r="S2027" i="4"/>
  <c r="P2027" i="4"/>
  <c r="K2027" i="4"/>
  <c r="M2027" i="4" s="1"/>
  <c r="V2026" i="4"/>
  <c r="S2026" i="4"/>
  <c r="T2026" i="4" s="1"/>
  <c r="P2026" i="4"/>
  <c r="L2026" i="4"/>
  <c r="K2026" i="4"/>
  <c r="V2025" i="4"/>
  <c r="S2025" i="4"/>
  <c r="T2025" i="4" s="1"/>
  <c r="P2025" i="4"/>
  <c r="K2025" i="4"/>
  <c r="M2025" i="4" s="1"/>
  <c r="V2024" i="4"/>
  <c r="S2024" i="4"/>
  <c r="T2024" i="4" s="1"/>
  <c r="P2024" i="4"/>
  <c r="K2024" i="4"/>
  <c r="M2024" i="4" s="1"/>
  <c r="V2023" i="4"/>
  <c r="S2023" i="4"/>
  <c r="T2023" i="4" s="1"/>
  <c r="P2023" i="4"/>
  <c r="L2023" i="4"/>
  <c r="K2023" i="4"/>
  <c r="V2022" i="4"/>
  <c r="S2022" i="4"/>
  <c r="T2022" i="4" s="1"/>
  <c r="P2022" i="4"/>
  <c r="K2022" i="4"/>
  <c r="M2022" i="4" s="1"/>
  <c r="V2021" i="4"/>
  <c r="S2021" i="4"/>
  <c r="P2021" i="4"/>
  <c r="L2021" i="4"/>
  <c r="K2021" i="4"/>
  <c r="V2020" i="4"/>
  <c r="S2020" i="4"/>
  <c r="P2020" i="4"/>
  <c r="L2020" i="4"/>
  <c r="K2020" i="4"/>
  <c r="V2019" i="4"/>
  <c r="S2019" i="4"/>
  <c r="T2019" i="4" s="1"/>
  <c r="P2019" i="4"/>
  <c r="K2019" i="4"/>
  <c r="M2019" i="4" s="1"/>
  <c r="V2018" i="4"/>
  <c r="S2018" i="4"/>
  <c r="T2018" i="4" s="1"/>
  <c r="P2018" i="4"/>
  <c r="L2018" i="4"/>
  <c r="K2018" i="4"/>
  <c r="V2017" i="4"/>
  <c r="S2017" i="4"/>
  <c r="T2017" i="4" s="1"/>
  <c r="P2017" i="4"/>
  <c r="K2017" i="4"/>
  <c r="M2017" i="4" s="1"/>
  <c r="V2016" i="4"/>
  <c r="S2016" i="4"/>
  <c r="T2016" i="4" s="1"/>
  <c r="P2016" i="4"/>
  <c r="K2016" i="4"/>
  <c r="M2016" i="4" s="1"/>
  <c r="V2015" i="4"/>
  <c r="S2015" i="4"/>
  <c r="T2015" i="4" s="1"/>
  <c r="P2015" i="4"/>
  <c r="K2015" i="4"/>
  <c r="M2015" i="4" s="1"/>
  <c r="V2014" i="4"/>
  <c r="S2014" i="4"/>
  <c r="T2014" i="4" s="1"/>
  <c r="P2014" i="4"/>
  <c r="K2014" i="4"/>
  <c r="M2014" i="4" s="1"/>
  <c r="V2013" i="4"/>
  <c r="S2013" i="4"/>
  <c r="T2013" i="4" s="1"/>
  <c r="P2013" i="4"/>
  <c r="L2013" i="4"/>
  <c r="K2013" i="4"/>
  <c r="V2012" i="4"/>
  <c r="S2012" i="4"/>
  <c r="T2012" i="4" s="1"/>
  <c r="P2012" i="4"/>
  <c r="L2012" i="4"/>
  <c r="K2012" i="4"/>
  <c r="V2011" i="4"/>
  <c r="S2011" i="4"/>
  <c r="T2011" i="4" s="1"/>
  <c r="P2011" i="4"/>
  <c r="L2011" i="4"/>
  <c r="K2011" i="4"/>
  <c r="V2010" i="4"/>
  <c r="S2010" i="4"/>
  <c r="T2010" i="4" s="1"/>
  <c r="P2010" i="4"/>
  <c r="L2010" i="4"/>
  <c r="K2010" i="4"/>
  <c r="V2009" i="4"/>
  <c r="S2009" i="4"/>
  <c r="T2009" i="4" s="1"/>
  <c r="P2009" i="4"/>
  <c r="L2009" i="4"/>
  <c r="K2009" i="4"/>
  <c r="V2008" i="4"/>
  <c r="S2008" i="4"/>
  <c r="T2008" i="4" s="1"/>
  <c r="P2008" i="4"/>
  <c r="L2008" i="4"/>
  <c r="K2008" i="4"/>
  <c r="V2007" i="4"/>
  <c r="S2007" i="4"/>
  <c r="P2007" i="4"/>
  <c r="L2007" i="4"/>
  <c r="K2007" i="4"/>
  <c r="V2006" i="4"/>
  <c r="S2006" i="4"/>
  <c r="P2006" i="4"/>
  <c r="L2006" i="4"/>
  <c r="K2006" i="4"/>
  <c r="V2005" i="4"/>
  <c r="S2005" i="4"/>
  <c r="P2005" i="4"/>
  <c r="L2005" i="4"/>
  <c r="K2005" i="4"/>
  <c r="V2004" i="4"/>
  <c r="S2004" i="4"/>
  <c r="P2004" i="4"/>
  <c r="K2004" i="4"/>
  <c r="M2004" i="4" s="1"/>
  <c r="V2003" i="4"/>
  <c r="S2003" i="4"/>
  <c r="T2003" i="4" s="1"/>
  <c r="P2003" i="4"/>
  <c r="K2003" i="4"/>
  <c r="M2003" i="4" s="1"/>
  <c r="V2002" i="4"/>
  <c r="S2002" i="4"/>
  <c r="T2002" i="4" s="1"/>
  <c r="P2002" i="4"/>
  <c r="K2002" i="4"/>
  <c r="M2002" i="4" s="1"/>
  <c r="V2001" i="4"/>
  <c r="S2001" i="4"/>
  <c r="T2001" i="4" s="1"/>
  <c r="P2001" i="4"/>
  <c r="K2001" i="4"/>
  <c r="M2001" i="4" s="1"/>
  <c r="V2000" i="4"/>
  <c r="S2000" i="4"/>
  <c r="T2000" i="4" s="1"/>
  <c r="P2000" i="4"/>
  <c r="K2000" i="4"/>
  <c r="M2000" i="4" s="1"/>
  <c r="V1999" i="4"/>
  <c r="S1999" i="4"/>
  <c r="T1999" i="4" s="1"/>
  <c r="P1999" i="4"/>
  <c r="K1999" i="4"/>
  <c r="M1999" i="4" s="1"/>
  <c r="V1998" i="4"/>
  <c r="S1998" i="4"/>
  <c r="T1998" i="4" s="1"/>
  <c r="P1998" i="4"/>
  <c r="K1998" i="4"/>
  <c r="M1998" i="4" s="1"/>
  <c r="V1997" i="4"/>
  <c r="S1997" i="4"/>
  <c r="P1997" i="4"/>
  <c r="K1997" i="4"/>
  <c r="M1997" i="4" s="1"/>
  <c r="V1996" i="4"/>
  <c r="S1996" i="4"/>
  <c r="T1996" i="4" s="1"/>
  <c r="P1996" i="4"/>
  <c r="K1996" i="4"/>
  <c r="M1996" i="4" s="1"/>
  <c r="V1995" i="4"/>
  <c r="S1995" i="4"/>
  <c r="T1995" i="4" s="1"/>
  <c r="P1995" i="4"/>
  <c r="K1995" i="4"/>
  <c r="M1995" i="4" s="1"/>
  <c r="V1994" i="4"/>
  <c r="S1994" i="4"/>
  <c r="T1994" i="4" s="1"/>
  <c r="P1994" i="4"/>
  <c r="K1994" i="4"/>
  <c r="M1994" i="4" s="1"/>
  <c r="V1993" i="4"/>
  <c r="S1993" i="4"/>
  <c r="T1993" i="4" s="1"/>
  <c r="P1993" i="4"/>
  <c r="L1993" i="4"/>
  <c r="K1993" i="4"/>
  <c r="V1992" i="4"/>
  <c r="S1992" i="4"/>
  <c r="T1992" i="4" s="1"/>
  <c r="P1992" i="4"/>
  <c r="L1992" i="4"/>
  <c r="K1992" i="4"/>
  <c r="V1991" i="4"/>
  <c r="S1991" i="4"/>
  <c r="T1991" i="4" s="1"/>
  <c r="P1991" i="4"/>
  <c r="L1991" i="4"/>
  <c r="K1991" i="4"/>
  <c r="V1990" i="4"/>
  <c r="S1990" i="4"/>
  <c r="T1990" i="4" s="1"/>
  <c r="P1990" i="4"/>
  <c r="K1990" i="4"/>
  <c r="M1990" i="4" s="1"/>
  <c r="V1989" i="4"/>
  <c r="S1989" i="4"/>
  <c r="T1989" i="4" s="1"/>
  <c r="P1989" i="4"/>
  <c r="K1989" i="4"/>
  <c r="M1989" i="4" s="1"/>
  <c r="V1988" i="4"/>
  <c r="S1988" i="4"/>
  <c r="P1988" i="4"/>
  <c r="L1988" i="4"/>
  <c r="K1988" i="4"/>
  <c r="V1987" i="4"/>
  <c r="S1987" i="4"/>
  <c r="P1987" i="4"/>
  <c r="L1987" i="4"/>
  <c r="K1987" i="4"/>
  <c r="V1986" i="4"/>
  <c r="S1986" i="4"/>
  <c r="P1986" i="4"/>
  <c r="K1986" i="4"/>
  <c r="M1986" i="4" s="1"/>
  <c r="V1985" i="4"/>
  <c r="S1985" i="4"/>
  <c r="T1985" i="4" s="1"/>
  <c r="P1985" i="4"/>
  <c r="K1985" i="4"/>
  <c r="M1985" i="4" s="1"/>
  <c r="V1984" i="4"/>
  <c r="S1984" i="4"/>
  <c r="T1984" i="4" s="1"/>
  <c r="P1984" i="4"/>
  <c r="L1984" i="4"/>
  <c r="K1984" i="4"/>
  <c r="V1983" i="4"/>
  <c r="S1983" i="4"/>
  <c r="T1983" i="4" s="1"/>
  <c r="P1983" i="4"/>
  <c r="K1983" i="4"/>
  <c r="M1983" i="4" s="1"/>
  <c r="V1982" i="4"/>
  <c r="S1982" i="4"/>
  <c r="T1982" i="4" s="1"/>
  <c r="P1982" i="4"/>
  <c r="L1982" i="4"/>
  <c r="K1982" i="4"/>
  <c r="V1981" i="4"/>
  <c r="S1981" i="4"/>
  <c r="T1981" i="4" s="1"/>
  <c r="P1981" i="4"/>
  <c r="K1981" i="4"/>
  <c r="M1981" i="4" s="1"/>
  <c r="V1980" i="4"/>
  <c r="S1980" i="4"/>
  <c r="P1980" i="4"/>
  <c r="K1980" i="4"/>
  <c r="M1980" i="4" s="1"/>
  <c r="V1979" i="4"/>
  <c r="S1979" i="4"/>
  <c r="P1979" i="4"/>
  <c r="K1979" i="4"/>
  <c r="M1979" i="4" s="1"/>
  <c r="V1978" i="4"/>
  <c r="S1978" i="4"/>
  <c r="T1978" i="4" s="1"/>
  <c r="P1978" i="4"/>
  <c r="L1978" i="4"/>
  <c r="K1978" i="4"/>
  <c r="V1977" i="4"/>
  <c r="S1977" i="4"/>
  <c r="T1977" i="4" s="1"/>
  <c r="P1977" i="4"/>
  <c r="K1977" i="4"/>
  <c r="M1977" i="4" s="1"/>
  <c r="V1976" i="4"/>
  <c r="S1976" i="4"/>
  <c r="T1976" i="4" s="1"/>
  <c r="P1976" i="4"/>
  <c r="L1976" i="4"/>
  <c r="K1976" i="4"/>
  <c r="V1975" i="4"/>
  <c r="S1975" i="4"/>
  <c r="T1975" i="4" s="1"/>
  <c r="P1975" i="4"/>
  <c r="K1975" i="4"/>
  <c r="M1975" i="4" s="1"/>
  <c r="V1974" i="4"/>
  <c r="S1974" i="4"/>
  <c r="T1974" i="4" s="1"/>
  <c r="P1974" i="4"/>
  <c r="K1974" i="4"/>
  <c r="M1974" i="4" s="1"/>
  <c r="V1973" i="4"/>
  <c r="S1973" i="4"/>
  <c r="T1973" i="4" s="1"/>
  <c r="P1973" i="4"/>
  <c r="K1973" i="4"/>
  <c r="M1973" i="4" s="1"/>
  <c r="V1972" i="4"/>
  <c r="S1972" i="4"/>
  <c r="T1972" i="4" s="1"/>
  <c r="P1972" i="4"/>
  <c r="K1972" i="4"/>
  <c r="M1972" i="4" s="1"/>
  <c r="V1971" i="4"/>
  <c r="S1971" i="4"/>
  <c r="T1971" i="4" s="1"/>
  <c r="P1971" i="4"/>
  <c r="K1971" i="4"/>
  <c r="M1971" i="4" s="1"/>
  <c r="V1970" i="4"/>
  <c r="S1970" i="4"/>
  <c r="T1970" i="4" s="1"/>
  <c r="P1970" i="4"/>
  <c r="K1970" i="4"/>
  <c r="M1970" i="4" s="1"/>
  <c r="V1969" i="4"/>
  <c r="S1969" i="4"/>
  <c r="T1969" i="4" s="1"/>
  <c r="P1969" i="4"/>
  <c r="K1969" i="4"/>
  <c r="M1969" i="4" s="1"/>
  <c r="V1968" i="4"/>
  <c r="S1968" i="4"/>
  <c r="T1968" i="4" s="1"/>
  <c r="P1968" i="4"/>
  <c r="L1968" i="4"/>
  <c r="K1968" i="4"/>
  <c r="V1967" i="4"/>
  <c r="S1967" i="4"/>
  <c r="T1967" i="4" s="1"/>
  <c r="P1967" i="4"/>
  <c r="K1967" i="4"/>
  <c r="M1967" i="4" s="1"/>
  <c r="V1966" i="4"/>
  <c r="S1966" i="4"/>
  <c r="P1966" i="4"/>
  <c r="K1966" i="4"/>
  <c r="M1966" i="4" s="1"/>
  <c r="V1965" i="4"/>
  <c r="S1965" i="4"/>
  <c r="T1965" i="4" s="1"/>
  <c r="P1965" i="4"/>
  <c r="K1965" i="4"/>
  <c r="M1965" i="4" s="1"/>
  <c r="V1964" i="4"/>
  <c r="S1964" i="4"/>
  <c r="T1964" i="4" s="1"/>
  <c r="P1964" i="4"/>
  <c r="K1964" i="4"/>
  <c r="M1964" i="4" s="1"/>
  <c r="V1963" i="4"/>
  <c r="S1963" i="4"/>
  <c r="T1963" i="4" s="1"/>
  <c r="P1963" i="4"/>
  <c r="L1963" i="4"/>
  <c r="K1963" i="4"/>
  <c r="V1962" i="4"/>
  <c r="S1962" i="4"/>
  <c r="T1962" i="4" s="1"/>
  <c r="P1962" i="4"/>
  <c r="L1962" i="4"/>
  <c r="K1962" i="4"/>
  <c r="V1961" i="4"/>
  <c r="S1961" i="4"/>
  <c r="T1961" i="4" s="1"/>
  <c r="P1961" i="4"/>
  <c r="L1961" i="4"/>
  <c r="K1961" i="4"/>
  <c r="V1960" i="4"/>
  <c r="S1960" i="4"/>
  <c r="T1960" i="4" s="1"/>
  <c r="P1960" i="4"/>
  <c r="L1960" i="4"/>
  <c r="K1960" i="4"/>
  <c r="V1959" i="4"/>
  <c r="S1959" i="4"/>
  <c r="T1959" i="4" s="1"/>
  <c r="P1959" i="4"/>
  <c r="K1959" i="4"/>
  <c r="M1959" i="4" s="1"/>
  <c r="V1958" i="4"/>
  <c r="S1958" i="4"/>
  <c r="P1958" i="4"/>
  <c r="L1958" i="4"/>
  <c r="K1958" i="4"/>
  <c r="V1957" i="4"/>
  <c r="S1957" i="4"/>
  <c r="P1957" i="4"/>
  <c r="L1957" i="4"/>
  <c r="K1957" i="4"/>
  <c r="V1956" i="4"/>
  <c r="S1956" i="4"/>
  <c r="P1956" i="4"/>
  <c r="K1956" i="4"/>
  <c r="M1956" i="4" s="1"/>
  <c r="V1955" i="4"/>
  <c r="S1955" i="4"/>
  <c r="P1955" i="4"/>
  <c r="K1955" i="4"/>
  <c r="M1955" i="4" s="1"/>
  <c r="V1954" i="4"/>
  <c r="S1954" i="4"/>
  <c r="T1954" i="4" s="1"/>
  <c r="P1954" i="4"/>
  <c r="K1954" i="4"/>
  <c r="M1954" i="4" s="1"/>
  <c r="V1953" i="4"/>
  <c r="S1953" i="4"/>
  <c r="T1953" i="4" s="1"/>
  <c r="P1953" i="4"/>
  <c r="L1953" i="4"/>
  <c r="K1953" i="4"/>
  <c r="V1952" i="4"/>
  <c r="S1952" i="4"/>
  <c r="T1952" i="4" s="1"/>
  <c r="P1952" i="4"/>
  <c r="K1952" i="4"/>
  <c r="M1952" i="4" s="1"/>
  <c r="V1951" i="4"/>
  <c r="S1951" i="4"/>
  <c r="T1951" i="4" s="1"/>
  <c r="P1951" i="4"/>
  <c r="L1951" i="4"/>
  <c r="K1951" i="4"/>
  <c r="V1950" i="4"/>
  <c r="S1950" i="4"/>
  <c r="T1950" i="4" s="1"/>
  <c r="P1950" i="4"/>
  <c r="K1950" i="4"/>
  <c r="M1950" i="4" s="1"/>
  <c r="V1949" i="4"/>
  <c r="S1949" i="4"/>
  <c r="P1949" i="4"/>
  <c r="K1949" i="4"/>
  <c r="M1949" i="4" s="1"/>
  <c r="V1948" i="4"/>
  <c r="S1948" i="4"/>
  <c r="P1948" i="4"/>
  <c r="L1948" i="4"/>
  <c r="K1948" i="4"/>
  <c r="V1947" i="4"/>
  <c r="S1947" i="4"/>
  <c r="P1947" i="4"/>
  <c r="L1947" i="4"/>
  <c r="K1947" i="4"/>
  <c r="V1946" i="4"/>
  <c r="S1946" i="4"/>
  <c r="P1946" i="4"/>
  <c r="L1946" i="4"/>
  <c r="K1946" i="4"/>
  <c r="V1945" i="4"/>
  <c r="S1945" i="4"/>
  <c r="P1945" i="4"/>
  <c r="K1945" i="4"/>
  <c r="M1945" i="4" s="1"/>
  <c r="V1944" i="4"/>
  <c r="S1944" i="4"/>
  <c r="T1944" i="4" s="1"/>
  <c r="P1944" i="4"/>
  <c r="K1944" i="4"/>
  <c r="M1944" i="4" s="1"/>
  <c r="V1943" i="4"/>
  <c r="S1943" i="4"/>
  <c r="T1943" i="4" s="1"/>
  <c r="P1943" i="4"/>
  <c r="L1943" i="4"/>
  <c r="K1943" i="4"/>
  <c r="V1942" i="4"/>
  <c r="S1942" i="4"/>
  <c r="T1942" i="4" s="1"/>
  <c r="P1942" i="4"/>
  <c r="K1942" i="4"/>
  <c r="M1942" i="4" s="1"/>
  <c r="V1941" i="4"/>
  <c r="S1941" i="4"/>
  <c r="P1941" i="4"/>
  <c r="K1941" i="4"/>
  <c r="M1941" i="4" s="1"/>
  <c r="V1940" i="4"/>
  <c r="S1940" i="4"/>
  <c r="P1940" i="4"/>
  <c r="L1940" i="4"/>
  <c r="K1940" i="4"/>
  <c r="V1939" i="4"/>
  <c r="S1939" i="4"/>
  <c r="P1939" i="4"/>
  <c r="L1939" i="4"/>
  <c r="K1939" i="4"/>
  <c r="V1938" i="4"/>
  <c r="S1938" i="4"/>
  <c r="P1938" i="4"/>
  <c r="L1938" i="4"/>
  <c r="K1938" i="4"/>
  <c r="V1937" i="4"/>
  <c r="S1937" i="4"/>
  <c r="P1937" i="4"/>
  <c r="K1937" i="4"/>
  <c r="M1937" i="4" s="1"/>
  <c r="V1936" i="4"/>
  <c r="S1936" i="4"/>
  <c r="T1936" i="4" s="1"/>
  <c r="P1936" i="4"/>
  <c r="K1936" i="4"/>
  <c r="M1936" i="4" s="1"/>
  <c r="V1935" i="4"/>
  <c r="S1935" i="4"/>
  <c r="T1935" i="4" s="1"/>
  <c r="P1935" i="4"/>
  <c r="L1935" i="4"/>
  <c r="K1935" i="4"/>
  <c r="V1934" i="4"/>
  <c r="S1934" i="4"/>
  <c r="T1934" i="4" s="1"/>
  <c r="P1934" i="4"/>
  <c r="L1934" i="4"/>
  <c r="K1934" i="4"/>
  <c r="V1933" i="4"/>
  <c r="S1933" i="4"/>
  <c r="T1933" i="4" s="1"/>
  <c r="P1933" i="4"/>
  <c r="K1933" i="4"/>
  <c r="M1933" i="4" s="1"/>
  <c r="V1932" i="4"/>
  <c r="S1932" i="4"/>
  <c r="T1932" i="4" s="1"/>
  <c r="P1932" i="4"/>
  <c r="L1932" i="4"/>
  <c r="K1932" i="4"/>
  <c r="V1931" i="4"/>
  <c r="S1931" i="4"/>
  <c r="T1931" i="4" s="1"/>
  <c r="P1931" i="4"/>
  <c r="K1931" i="4"/>
  <c r="M1931" i="4" s="1"/>
  <c r="V1930" i="4"/>
  <c r="S1930" i="4"/>
  <c r="P1930" i="4"/>
  <c r="L1930" i="4"/>
  <c r="K1930" i="4"/>
  <c r="V1929" i="4"/>
  <c r="S1929" i="4"/>
  <c r="P1929" i="4"/>
  <c r="K1929" i="4"/>
  <c r="M1929" i="4" s="1"/>
  <c r="V1928" i="4"/>
  <c r="S1928" i="4"/>
  <c r="P1928" i="4"/>
  <c r="K1928" i="4"/>
  <c r="M1928" i="4" s="1"/>
  <c r="V1927" i="4"/>
  <c r="S1927" i="4"/>
  <c r="T1927" i="4" s="1"/>
  <c r="P1927" i="4"/>
  <c r="L1927" i="4"/>
  <c r="K1927" i="4"/>
  <c r="V1926" i="4"/>
  <c r="S1926" i="4"/>
  <c r="T1926" i="4" s="1"/>
  <c r="P1926" i="4"/>
  <c r="K1926" i="4"/>
  <c r="M1926" i="4" s="1"/>
  <c r="V1925" i="4"/>
  <c r="S1925" i="4"/>
  <c r="T1925" i="4" s="1"/>
  <c r="P1925" i="4"/>
  <c r="K1925" i="4"/>
  <c r="M1925" i="4" s="1"/>
  <c r="V1924" i="4"/>
  <c r="S1924" i="4"/>
  <c r="T1924" i="4" s="1"/>
  <c r="P1924" i="4"/>
  <c r="K1924" i="4"/>
  <c r="M1924" i="4" s="1"/>
  <c r="V1923" i="4"/>
  <c r="S1923" i="4"/>
  <c r="T1923" i="4" s="1"/>
  <c r="P1923" i="4"/>
  <c r="K1923" i="4"/>
  <c r="M1923" i="4" s="1"/>
  <c r="V1922" i="4"/>
  <c r="S1922" i="4"/>
  <c r="T1922" i="4" s="1"/>
  <c r="P1922" i="4"/>
  <c r="L1922" i="4"/>
  <c r="K1922" i="4"/>
  <c r="V1921" i="4"/>
  <c r="S1921" i="4"/>
  <c r="T1921" i="4" s="1"/>
  <c r="P1921" i="4"/>
  <c r="L1921" i="4"/>
  <c r="K1921" i="4"/>
  <c r="V1920" i="4"/>
  <c r="S1920" i="4"/>
  <c r="P1920" i="4"/>
  <c r="L1920" i="4"/>
  <c r="K1920" i="4"/>
  <c r="V1919" i="4"/>
  <c r="S1919" i="4"/>
  <c r="P1919" i="4"/>
  <c r="K1919" i="4"/>
  <c r="M1919" i="4" s="1"/>
  <c r="V1918" i="4"/>
  <c r="S1918" i="4"/>
  <c r="T1918" i="4" s="1"/>
  <c r="P1918" i="4"/>
  <c r="K1918" i="4"/>
  <c r="M1918" i="4" s="1"/>
  <c r="V1917" i="4"/>
  <c r="S1917" i="4"/>
  <c r="T1917" i="4" s="1"/>
  <c r="P1917" i="4"/>
  <c r="K1917" i="4"/>
  <c r="M1917" i="4" s="1"/>
  <c r="V1916" i="4"/>
  <c r="S1916" i="4"/>
  <c r="T1916" i="4" s="1"/>
  <c r="P1916" i="4"/>
  <c r="K1916" i="4"/>
  <c r="M1916" i="4" s="1"/>
  <c r="V1915" i="4"/>
  <c r="S1915" i="4"/>
  <c r="P1915" i="4"/>
  <c r="K1915" i="4"/>
  <c r="M1915" i="4" s="1"/>
  <c r="V1914" i="4"/>
  <c r="S1914" i="4"/>
  <c r="T1914" i="4" s="1"/>
  <c r="P1914" i="4"/>
  <c r="K1914" i="4"/>
  <c r="M1914" i="4" s="1"/>
  <c r="V1913" i="4"/>
  <c r="S1913" i="4"/>
  <c r="T1913" i="4" s="1"/>
  <c r="P1913" i="4"/>
  <c r="L1913" i="4"/>
  <c r="K1913" i="4"/>
  <c r="V1912" i="4"/>
  <c r="S1912" i="4"/>
  <c r="T1912" i="4" s="1"/>
  <c r="P1912" i="4"/>
  <c r="L1912" i="4"/>
  <c r="K1912" i="4"/>
  <c r="V1911" i="4"/>
  <c r="S1911" i="4"/>
  <c r="T1911" i="4" s="1"/>
  <c r="P1911" i="4"/>
  <c r="K1911" i="4"/>
  <c r="M1911" i="4" s="1"/>
  <c r="V1910" i="4"/>
  <c r="S1910" i="4"/>
  <c r="T1910" i="4" s="1"/>
  <c r="P1910" i="4"/>
  <c r="L1910" i="4"/>
  <c r="K1910" i="4"/>
  <c r="V1909" i="4"/>
  <c r="S1909" i="4"/>
  <c r="T1909" i="4" s="1"/>
  <c r="P1909" i="4"/>
  <c r="L1909" i="4"/>
  <c r="K1909" i="4"/>
  <c r="V1908" i="4"/>
  <c r="S1908" i="4"/>
  <c r="T1908" i="4" s="1"/>
  <c r="P1908" i="4"/>
  <c r="L1908" i="4"/>
  <c r="K1908" i="4"/>
  <c r="V1907" i="4"/>
  <c r="S1907" i="4"/>
  <c r="T1907" i="4" s="1"/>
  <c r="P1907" i="4"/>
  <c r="L1907" i="4"/>
  <c r="K1907" i="4"/>
  <c r="V1906" i="4"/>
  <c r="S1906" i="4"/>
  <c r="T1906" i="4" s="1"/>
  <c r="P1906" i="4"/>
  <c r="K1906" i="4"/>
  <c r="M1906" i="4" s="1"/>
  <c r="V1905" i="4"/>
  <c r="S1905" i="4"/>
  <c r="T1905" i="4" s="1"/>
  <c r="P1905" i="4"/>
  <c r="L1905" i="4"/>
  <c r="K1905" i="4"/>
  <c r="V1904" i="4"/>
  <c r="S1904" i="4"/>
  <c r="T1904" i="4" s="1"/>
  <c r="P1904" i="4"/>
  <c r="L1904" i="4"/>
  <c r="K1904" i="4"/>
  <c r="V1903" i="4"/>
  <c r="S1903" i="4"/>
  <c r="T1903" i="4" s="1"/>
  <c r="P1903" i="4"/>
  <c r="L1903" i="4"/>
  <c r="K1903" i="4"/>
  <c r="V1902" i="4"/>
  <c r="S1902" i="4"/>
  <c r="T1902" i="4" s="1"/>
  <c r="P1902" i="4"/>
  <c r="L1902" i="4"/>
  <c r="K1902" i="4"/>
  <c r="V1901" i="4"/>
  <c r="X1901" i="4" s="1"/>
  <c r="Y1901" i="4" s="1"/>
  <c r="S1901" i="4"/>
  <c r="P1901" i="4"/>
  <c r="L1901" i="4"/>
  <c r="K1901" i="4"/>
  <c r="V1900" i="4"/>
  <c r="S1900" i="4"/>
  <c r="T1900" i="4" s="1"/>
  <c r="P1900" i="4"/>
  <c r="K1900" i="4"/>
  <c r="M1900" i="4" s="1"/>
  <c r="V1899" i="4"/>
  <c r="S1899" i="4"/>
  <c r="T1899" i="4" s="1"/>
  <c r="P1899" i="4"/>
  <c r="L1899" i="4"/>
  <c r="K1899" i="4"/>
  <c r="V1898" i="4"/>
  <c r="S1898" i="4"/>
  <c r="T1898" i="4" s="1"/>
  <c r="P1898" i="4"/>
  <c r="L1898" i="4"/>
  <c r="K1898" i="4"/>
  <c r="V1897" i="4"/>
  <c r="S1897" i="4"/>
  <c r="T1897" i="4" s="1"/>
  <c r="P1897" i="4"/>
  <c r="L1897" i="4"/>
  <c r="K1897" i="4"/>
  <c r="V1896" i="4"/>
  <c r="S1896" i="4"/>
  <c r="T1896" i="4" s="1"/>
  <c r="P1896" i="4"/>
  <c r="L1896" i="4"/>
  <c r="K1896" i="4"/>
  <c r="V1895" i="4"/>
  <c r="S1895" i="4"/>
  <c r="T1895" i="4" s="1"/>
  <c r="P1895" i="4"/>
  <c r="L1895" i="4"/>
  <c r="K1895" i="4"/>
  <c r="V1894" i="4"/>
  <c r="S1894" i="4"/>
  <c r="T1894" i="4" s="1"/>
  <c r="P1894" i="4"/>
  <c r="K1894" i="4"/>
  <c r="M1894" i="4" s="1"/>
  <c r="V1893" i="4"/>
  <c r="S1893" i="4"/>
  <c r="P1893" i="4"/>
  <c r="L1893" i="4"/>
  <c r="K1893" i="4"/>
  <c r="V1892" i="4"/>
  <c r="S1892" i="4"/>
  <c r="P1892" i="4"/>
  <c r="K1892" i="4"/>
  <c r="M1892" i="4" s="1"/>
  <c r="V1891" i="4"/>
  <c r="S1891" i="4"/>
  <c r="P1891" i="4"/>
  <c r="L1891" i="4"/>
  <c r="K1891" i="4"/>
  <c r="V1890" i="4"/>
  <c r="S1890" i="4"/>
  <c r="P1890" i="4"/>
  <c r="K1890" i="4"/>
  <c r="M1890" i="4" s="1"/>
  <c r="V1889" i="4"/>
  <c r="S1889" i="4"/>
  <c r="P1889" i="4"/>
  <c r="L1889" i="4"/>
  <c r="K1889" i="4"/>
  <c r="V1888" i="4"/>
  <c r="S1888" i="4"/>
  <c r="P1888" i="4"/>
  <c r="K1888" i="4"/>
  <c r="M1888" i="4" s="1"/>
  <c r="V1887" i="4"/>
  <c r="S1887" i="4"/>
  <c r="T1887" i="4" s="1"/>
  <c r="P1887" i="4"/>
  <c r="K1887" i="4"/>
  <c r="M1887" i="4" s="1"/>
  <c r="V1886" i="4"/>
  <c r="S1886" i="4"/>
  <c r="T1886" i="4" s="1"/>
  <c r="P1886" i="4"/>
  <c r="L1886" i="4"/>
  <c r="K1886" i="4"/>
  <c r="V1885" i="4"/>
  <c r="S1885" i="4"/>
  <c r="T1885" i="4" s="1"/>
  <c r="P1885" i="4"/>
  <c r="L1885" i="4"/>
  <c r="K1885" i="4"/>
  <c r="V1884" i="4"/>
  <c r="S1884" i="4"/>
  <c r="T1884" i="4" s="1"/>
  <c r="P1884" i="4"/>
  <c r="L1884" i="4"/>
  <c r="K1884" i="4"/>
  <c r="V1883" i="4"/>
  <c r="S1883" i="4"/>
  <c r="T1883" i="4" s="1"/>
  <c r="P1883" i="4"/>
  <c r="K1883" i="4"/>
  <c r="M1883" i="4" s="1"/>
  <c r="V1882" i="4"/>
  <c r="S1882" i="4"/>
  <c r="T1882" i="4" s="1"/>
  <c r="P1882" i="4"/>
  <c r="L1882" i="4"/>
  <c r="K1882" i="4"/>
  <c r="V1881" i="4"/>
  <c r="S1881" i="4"/>
  <c r="T1881" i="4" s="1"/>
  <c r="P1881" i="4"/>
  <c r="K1881" i="4"/>
  <c r="M1881" i="4" s="1"/>
  <c r="V1880" i="4"/>
  <c r="S1880" i="4"/>
  <c r="P1880" i="4"/>
  <c r="L1880" i="4"/>
  <c r="K1880" i="4"/>
  <c r="V1879" i="4"/>
  <c r="S1879" i="4"/>
  <c r="P1879" i="4"/>
  <c r="K1879" i="4"/>
  <c r="M1879" i="4" s="1"/>
  <c r="V1878" i="4"/>
  <c r="S1878" i="4"/>
  <c r="T1878" i="4" s="1"/>
  <c r="P1878" i="4"/>
  <c r="K1878" i="4"/>
  <c r="M1878" i="4" s="1"/>
  <c r="V1877" i="4"/>
  <c r="S1877" i="4"/>
  <c r="T1877" i="4" s="1"/>
  <c r="P1877" i="4"/>
  <c r="L1877" i="4"/>
  <c r="K1877" i="4"/>
  <c r="V1876" i="4"/>
  <c r="S1876" i="4"/>
  <c r="T1876" i="4" s="1"/>
  <c r="P1876" i="4"/>
  <c r="L1876" i="4"/>
  <c r="K1876" i="4"/>
  <c r="V1875" i="4"/>
  <c r="S1875" i="4"/>
  <c r="T1875" i="4" s="1"/>
  <c r="P1875" i="4"/>
  <c r="K1875" i="4"/>
  <c r="M1875" i="4" s="1"/>
  <c r="V1874" i="4"/>
  <c r="S1874" i="4"/>
  <c r="T1874" i="4" s="1"/>
  <c r="P1874" i="4"/>
  <c r="K1874" i="4"/>
  <c r="M1874" i="4" s="1"/>
  <c r="V1873" i="4"/>
  <c r="S1873" i="4"/>
  <c r="T1873" i="4" s="1"/>
  <c r="P1873" i="4"/>
  <c r="K1873" i="4"/>
  <c r="M1873" i="4" s="1"/>
  <c r="V1872" i="4"/>
  <c r="S1872" i="4"/>
  <c r="T1872" i="4" s="1"/>
  <c r="P1872" i="4"/>
  <c r="K1872" i="4"/>
  <c r="M1872" i="4" s="1"/>
  <c r="V1871" i="4"/>
  <c r="S1871" i="4"/>
  <c r="T1871" i="4" s="1"/>
  <c r="P1871" i="4"/>
  <c r="K1871" i="4"/>
  <c r="M1871" i="4" s="1"/>
  <c r="V1870" i="4"/>
  <c r="S1870" i="4"/>
  <c r="T1870" i="4" s="1"/>
  <c r="P1870" i="4"/>
  <c r="K1870" i="4"/>
  <c r="M1870" i="4" s="1"/>
  <c r="V1869" i="4"/>
  <c r="S1869" i="4"/>
  <c r="T1869" i="4" s="1"/>
  <c r="P1869" i="4"/>
  <c r="K1869" i="4"/>
  <c r="M1869" i="4" s="1"/>
  <c r="V1868" i="4"/>
  <c r="S1868" i="4"/>
  <c r="T1868" i="4" s="1"/>
  <c r="P1868" i="4"/>
  <c r="K1868" i="4"/>
  <c r="M1868" i="4" s="1"/>
  <c r="V1867" i="4"/>
  <c r="X1867" i="4" s="1"/>
  <c r="Y1867" i="4" s="1"/>
  <c r="S1867" i="4"/>
  <c r="T1867" i="4" s="1"/>
  <c r="P1867" i="4"/>
  <c r="L1867" i="4"/>
  <c r="K1867" i="4"/>
  <c r="V1866" i="4"/>
  <c r="S1866" i="4"/>
  <c r="T1866" i="4" s="1"/>
  <c r="P1866" i="4"/>
  <c r="K1866" i="4"/>
  <c r="M1866" i="4" s="1"/>
  <c r="V1865" i="4"/>
  <c r="S1865" i="4"/>
  <c r="T1865" i="4" s="1"/>
  <c r="P1865" i="4"/>
  <c r="K1865" i="4"/>
  <c r="M1865" i="4" s="1"/>
  <c r="V1864" i="4"/>
  <c r="S1864" i="4"/>
  <c r="P1864" i="4"/>
  <c r="L1864" i="4"/>
  <c r="K1864" i="4"/>
  <c r="V1863" i="4"/>
  <c r="S1863" i="4"/>
  <c r="T1863" i="4" s="1"/>
  <c r="P1863" i="4"/>
  <c r="L1863" i="4"/>
  <c r="K1863" i="4"/>
  <c r="V1862" i="4"/>
  <c r="S1862" i="4"/>
  <c r="T1862" i="4" s="1"/>
  <c r="P1862" i="4"/>
  <c r="K1862" i="4"/>
  <c r="M1862" i="4" s="1"/>
  <c r="V1861" i="4"/>
  <c r="S1861" i="4"/>
  <c r="T1861" i="4" s="1"/>
  <c r="P1861" i="4"/>
  <c r="K1861" i="4"/>
  <c r="M1861" i="4" s="1"/>
  <c r="V1860" i="4"/>
  <c r="S1860" i="4"/>
  <c r="T1860" i="4" s="1"/>
  <c r="P1860" i="4"/>
  <c r="L1860" i="4"/>
  <c r="K1860" i="4"/>
  <c r="V1859" i="4"/>
  <c r="S1859" i="4"/>
  <c r="T1859" i="4" s="1"/>
  <c r="P1859" i="4"/>
  <c r="K1859" i="4"/>
  <c r="M1859" i="4" s="1"/>
  <c r="V1858" i="4"/>
  <c r="S1858" i="4"/>
  <c r="T1858" i="4" s="1"/>
  <c r="P1858" i="4"/>
  <c r="K1858" i="4"/>
  <c r="M1858" i="4" s="1"/>
  <c r="V1857" i="4"/>
  <c r="S1857" i="4"/>
  <c r="T1857" i="4" s="1"/>
  <c r="P1857" i="4"/>
  <c r="L1857" i="4"/>
  <c r="K1857" i="4"/>
  <c r="V1856" i="4"/>
  <c r="S1856" i="4"/>
  <c r="T1856" i="4" s="1"/>
  <c r="P1856" i="4"/>
  <c r="K1856" i="4"/>
  <c r="M1856" i="4" s="1"/>
  <c r="V1855" i="4"/>
  <c r="S1855" i="4"/>
  <c r="P1855" i="4"/>
  <c r="K1855" i="4"/>
  <c r="M1855" i="4" s="1"/>
  <c r="V1854" i="4"/>
  <c r="S1854" i="4"/>
  <c r="P1854" i="4"/>
  <c r="K1854" i="4"/>
  <c r="M1854" i="4" s="1"/>
  <c r="V1853" i="4"/>
  <c r="S1853" i="4"/>
  <c r="P1853" i="4"/>
  <c r="L1853" i="4"/>
  <c r="K1853" i="4"/>
  <c r="V1852" i="4"/>
  <c r="S1852" i="4"/>
  <c r="P1852" i="4"/>
  <c r="L1852" i="4"/>
  <c r="K1852" i="4"/>
  <c r="V1851" i="4"/>
  <c r="S1851" i="4"/>
  <c r="P1851" i="4"/>
  <c r="K1851" i="4"/>
  <c r="M1851" i="4" s="1"/>
  <c r="V1850" i="4"/>
  <c r="S1850" i="4"/>
  <c r="T1850" i="4" s="1"/>
  <c r="P1850" i="4"/>
  <c r="K1850" i="4"/>
  <c r="M1850" i="4" s="1"/>
  <c r="V1849" i="4"/>
  <c r="S1849" i="4"/>
  <c r="T1849" i="4" s="1"/>
  <c r="P1849" i="4"/>
  <c r="K1849" i="4"/>
  <c r="M1849" i="4" s="1"/>
  <c r="V1848" i="4"/>
  <c r="S1848" i="4"/>
  <c r="T1848" i="4" s="1"/>
  <c r="P1848" i="4"/>
  <c r="K1848" i="4"/>
  <c r="M1848" i="4" s="1"/>
  <c r="V1847" i="4"/>
  <c r="S1847" i="4"/>
  <c r="T1847" i="4" s="1"/>
  <c r="P1847" i="4"/>
  <c r="L1847" i="4"/>
  <c r="K1847" i="4"/>
  <c r="V1846" i="4"/>
  <c r="S1846" i="4"/>
  <c r="T1846" i="4" s="1"/>
  <c r="P1846" i="4"/>
  <c r="L1846" i="4"/>
  <c r="K1846" i="4"/>
  <c r="V1845" i="4"/>
  <c r="S1845" i="4"/>
  <c r="T1845" i="4" s="1"/>
  <c r="P1845" i="4"/>
  <c r="L1845" i="4"/>
  <c r="K1845" i="4"/>
  <c r="V1844" i="4"/>
  <c r="S1844" i="4"/>
  <c r="T1844" i="4" s="1"/>
  <c r="P1844" i="4"/>
  <c r="K1844" i="4"/>
  <c r="M1844" i="4" s="1"/>
  <c r="V1843" i="4"/>
  <c r="S1843" i="4"/>
  <c r="T1843" i="4" s="1"/>
  <c r="P1843" i="4"/>
  <c r="K1843" i="4"/>
  <c r="M1843" i="4" s="1"/>
  <c r="V1842" i="4"/>
  <c r="S1842" i="4"/>
  <c r="T1842" i="4" s="1"/>
  <c r="P1842" i="4"/>
  <c r="K1842" i="4"/>
  <c r="M1842" i="4" s="1"/>
  <c r="V1841" i="4"/>
  <c r="S1841" i="4"/>
  <c r="T1841" i="4" s="1"/>
  <c r="P1841" i="4"/>
  <c r="K1841" i="4"/>
  <c r="M1841" i="4" s="1"/>
  <c r="V1840" i="4"/>
  <c r="S1840" i="4"/>
  <c r="T1840" i="4" s="1"/>
  <c r="P1840" i="4"/>
  <c r="K1840" i="4"/>
  <c r="M1840" i="4" s="1"/>
  <c r="V1839" i="4"/>
  <c r="S1839" i="4"/>
  <c r="T1839" i="4" s="1"/>
  <c r="P1839" i="4"/>
  <c r="L1839" i="4"/>
  <c r="K1839" i="4"/>
  <c r="V1838" i="4"/>
  <c r="S1838" i="4"/>
  <c r="T1838" i="4" s="1"/>
  <c r="P1838" i="4"/>
  <c r="K1838" i="4"/>
  <c r="M1838" i="4" s="1"/>
  <c r="V1837" i="4"/>
  <c r="S1837" i="4"/>
  <c r="P1837" i="4"/>
  <c r="K1837" i="4"/>
  <c r="M1837" i="4" s="1"/>
  <c r="V1836" i="4"/>
  <c r="S1836" i="4"/>
  <c r="P1836" i="4"/>
  <c r="K1836" i="4"/>
  <c r="M1836" i="4" s="1"/>
  <c r="V1835" i="4"/>
  <c r="S1835" i="4"/>
  <c r="T1835" i="4" s="1"/>
  <c r="P1835" i="4"/>
  <c r="K1835" i="4"/>
  <c r="M1835" i="4" s="1"/>
  <c r="V1834" i="4"/>
  <c r="S1834" i="4"/>
  <c r="T1834" i="4" s="1"/>
  <c r="P1834" i="4"/>
  <c r="K1834" i="4"/>
  <c r="M1834" i="4" s="1"/>
  <c r="V1833" i="4"/>
  <c r="S1833" i="4"/>
  <c r="T1833" i="4" s="1"/>
  <c r="P1833" i="4"/>
  <c r="K1833" i="4"/>
  <c r="M1833" i="4" s="1"/>
  <c r="V1832" i="4"/>
  <c r="S1832" i="4"/>
  <c r="T1832" i="4" s="1"/>
  <c r="P1832" i="4"/>
  <c r="K1832" i="4"/>
  <c r="M1832" i="4" s="1"/>
  <c r="V1831" i="4"/>
  <c r="S1831" i="4"/>
  <c r="P1831" i="4"/>
  <c r="L1831" i="4"/>
  <c r="K1831" i="4"/>
  <c r="V1830" i="4"/>
  <c r="S1830" i="4"/>
  <c r="P1830" i="4"/>
  <c r="L1830" i="4"/>
  <c r="K1830" i="4"/>
  <c r="V1829" i="4"/>
  <c r="S1829" i="4"/>
  <c r="P1829" i="4"/>
  <c r="L1829" i="4"/>
  <c r="K1829" i="4"/>
  <c r="V1828" i="4"/>
  <c r="S1828" i="4"/>
  <c r="P1828" i="4"/>
  <c r="K1828" i="4"/>
  <c r="M1828" i="4" s="1"/>
  <c r="V1827" i="4"/>
  <c r="S1827" i="4"/>
  <c r="P1827" i="4"/>
  <c r="K1827" i="4"/>
  <c r="M1827" i="4" s="1"/>
  <c r="V1826" i="4"/>
  <c r="S1826" i="4"/>
  <c r="T1826" i="4" s="1"/>
  <c r="P1826" i="4"/>
  <c r="K1826" i="4"/>
  <c r="M1826" i="4" s="1"/>
  <c r="V1825" i="4"/>
  <c r="S1825" i="4"/>
  <c r="T1825" i="4" s="1"/>
  <c r="P1825" i="4"/>
  <c r="L1825" i="4"/>
  <c r="K1825" i="4"/>
  <c r="V1824" i="4"/>
  <c r="S1824" i="4"/>
  <c r="T1824" i="4" s="1"/>
  <c r="P1824" i="4"/>
  <c r="L1824" i="4"/>
  <c r="K1824" i="4"/>
  <c r="V1823" i="4"/>
  <c r="S1823" i="4"/>
  <c r="T1823" i="4" s="1"/>
  <c r="P1823" i="4"/>
  <c r="K1823" i="4"/>
  <c r="M1823" i="4" s="1"/>
  <c r="V1822" i="4"/>
  <c r="S1822" i="4"/>
  <c r="T1822" i="4" s="1"/>
  <c r="P1822" i="4"/>
  <c r="L1822" i="4"/>
  <c r="K1822" i="4"/>
  <c r="V1821" i="4"/>
  <c r="S1821" i="4"/>
  <c r="T1821" i="4" s="1"/>
  <c r="P1821" i="4"/>
  <c r="L1821" i="4"/>
  <c r="K1821" i="4"/>
  <c r="V1820" i="4"/>
  <c r="S1820" i="4"/>
  <c r="T1820" i="4" s="1"/>
  <c r="P1820" i="4"/>
  <c r="L1820" i="4"/>
  <c r="K1820" i="4"/>
  <c r="V1819" i="4"/>
  <c r="S1819" i="4"/>
  <c r="P1819" i="4"/>
  <c r="K1819" i="4"/>
  <c r="M1819" i="4" s="1"/>
  <c r="V1818" i="4"/>
  <c r="S1818" i="4"/>
  <c r="T1818" i="4" s="1"/>
  <c r="P1818" i="4"/>
  <c r="K1818" i="4"/>
  <c r="M1818" i="4" s="1"/>
  <c r="V1817" i="4"/>
  <c r="S1817" i="4"/>
  <c r="T1817" i="4" s="1"/>
  <c r="P1817" i="4"/>
  <c r="K1817" i="4"/>
  <c r="M1817" i="4" s="1"/>
  <c r="V1816" i="4"/>
  <c r="S1816" i="4"/>
  <c r="T1816" i="4" s="1"/>
  <c r="P1816" i="4"/>
  <c r="L1816" i="4"/>
  <c r="K1816" i="4"/>
  <c r="V1815" i="4"/>
  <c r="S1815" i="4"/>
  <c r="T1815" i="4" s="1"/>
  <c r="P1815" i="4"/>
  <c r="K1815" i="4"/>
  <c r="M1815" i="4" s="1"/>
  <c r="V1814" i="4"/>
  <c r="S1814" i="4"/>
  <c r="T1814" i="4" s="1"/>
  <c r="P1814" i="4"/>
  <c r="L1814" i="4"/>
  <c r="K1814" i="4"/>
  <c r="V1813" i="4"/>
  <c r="S1813" i="4"/>
  <c r="T1813" i="4" s="1"/>
  <c r="P1813" i="4"/>
  <c r="K1813" i="4"/>
  <c r="M1813" i="4" s="1"/>
  <c r="V1812" i="4"/>
  <c r="S1812" i="4"/>
  <c r="T1812" i="4" s="1"/>
  <c r="P1812" i="4"/>
  <c r="L1812" i="4"/>
  <c r="K1812" i="4"/>
  <c r="V1811" i="4"/>
  <c r="S1811" i="4"/>
  <c r="T1811" i="4" s="1"/>
  <c r="P1811" i="4"/>
  <c r="K1811" i="4"/>
  <c r="M1811" i="4" s="1"/>
  <c r="V1810" i="4"/>
  <c r="S1810" i="4"/>
  <c r="P1810" i="4"/>
  <c r="K1810" i="4"/>
  <c r="M1810" i="4" s="1"/>
  <c r="V1809" i="4"/>
  <c r="S1809" i="4"/>
  <c r="P1809" i="4"/>
  <c r="K1809" i="4"/>
  <c r="M1809" i="4" s="1"/>
  <c r="V1808" i="4"/>
  <c r="S1808" i="4"/>
  <c r="P1808" i="4"/>
  <c r="K1808" i="4"/>
  <c r="M1808" i="4" s="1"/>
  <c r="V1807" i="4"/>
  <c r="S1807" i="4"/>
  <c r="P1807" i="4"/>
  <c r="L1807" i="4"/>
  <c r="K1807" i="4"/>
  <c r="V1806" i="4"/>
  <c r="X1806" i="4" s="1"/>
  <c r="Y1806" i="4" s="1"/>
  <c r="S1806" i="4"/>
  <c r="P1806" i="4"/>
  <c r="L1806" i="4"/>
  <c r="K1806" i="4"/>
  <c r="V1805" i="4"/>
  <c r="S1805" i="4"/>
  <c r="T1805" i="4" s="1"/>
  <c r="P1805" i="4"/>
  <c r="K1805" i="4"/>
  <c r="M1805" i="4" s="1"/>
  <c r="V1804" i="4"/>
  <c r="S1804" i="4"/>
  <c r="T1804" i="4" s="1"/>
  <c r="P1804" i="4"/>
  <c r="K1804" i="4"/>
  <c r="M1804" i="4" s="1"/>
  <c r="V1803" i="4"/>
  <c r="S1803" i="4"/>
  <c r="P1803" i="4"/>
  <c r="L1803" i="4"/>
  <c r="K1803" i="4"/>
  <c r="V1802" i="4"/>
  <c r="S1802" i="4"/>
  <c r="P1802" i="4"/>
  <c r="K1802" i="4"/>
  <c r="M1802" i="4" s="1"/>
  <c r="V1801" i="4"/>
  <c r="S1801" i="4"/>
  <c r="T1801" i="4" s="1"/>
  <c r="P1801" i="4"/>
  <c r="K1801" i="4"/>
  <c r="M1801" i="4" s="1"/>
  <c r="V1800" i="4"/>
  <c r="S1800" i="4"/>
  <c r="T1800" i="4" s="1"/>
  <c r="P1800" i="4"/>
  <c r="K1800" i="4"/>
  <c r="M1800" i="4" s="1"/>
  <c r="V1799" i="4"/>
  <c r="S1799" i="4"/>
  <c r="P1799" i="4"/>
  <c r="L1799" i="4"/>
  <c r="K1799" i="4"/>
  <c r="V1798" i="4"/>
  <c r="S1798" i="4"/>
  <c r="P1798" i="4"/>
  <c r="L1798" i="4"/>
  <c r="K1798" i="4"/>
  <c r="V1797" i="4"/>
  <c r="S1797" i="4"/>
  <c r="P1797" i="4"/>
  <c r="L1797" i="4"/>
  <c r="K1797" i="4"/>
  <c r="V1796" i="4"/>
  <c r="S1796" i="4"/>
  <c r="P1796" i="4"/>
  <c r="L1796" i="4"/>
  <c r="K1796" i="4"/>
  <c r="V1795" i="4"/>
  <c r="S1795" i="4"/>
  <c r="P1795" i="4"/>
  <c r="K1795" i="4"/>
  <c r="M1795" i="4" s="1"/>
  <c r="V1794" i="4"/>
  <c r="S1794" i="4"/>
  <c r="T1794" i="4" s="1"/>
  <c r="P1794" i="4"/>
  <c r="L1794" i="4"/>
  <c r="K1794" i="4"/>
  <c r="V1793" i="4"/>
  <c r="S1793" i="4"/>
  <c r="T1793" i="4" s="1"/>
  <c r="P1793" i="4"/>
  <c r="K1793" i="4"/>
  <c r="M1793" i="4" s="1"/>
  <c r="V1792" i="4"/>
  <c r="S1792" i="4"/>
  <c r="T1792" i="4" s="1"/>
  <c r="P1792" i="4"/>
  <c r="K1792" i="4"/>
  <c r="M1792" i="4" s="1"/>
  <c r="V1791" i="4"/>
  <c r="S1791" i="4"/>
  <c r="T1791" i="4" s="1"/>
  <c r="P1791" i="4"/>
  <c r="K1791" i="4"/>
  <c r="M1791" i="4" s="1"/>
  <c r="V1790" i="4"/>
  <c r="S1790" i="4"/>
  <c r="P1790" i="4"/>
  <c r="K1790" i="4"/>
  <c r="M1790" i="4" s="1"/>
  <c r="V1789" i="4"/>
  <c r="S1789" i="4"/>
  <c r="T1789" i="4" s="1"/>
  <c r="P1789" i="4"/>
  <c r="K1789" i="4"/>
  <c r="M1789" i="4" s="1"/>
  <c r="V1788" i="4"/>
  <c r="S1788" i="4"/>
  <c r="T1788" i="4" s="1"/>
  <c r="P1788" i="4"/>
  <c r="K1788" i="4"/>
  <c r="M1788" i="4" s="1"/>
  <c r="V1787" i="4"/>
  <c r="S1787" i="4"/>
  <c r="T1787" i="4" s="1"/>
  <c r="P1787" i="4"/>
  <c r="K1787" i="4"/>
  <c r="M1787" i="4" s="1"/>
  <c r="V1786" i="4"/>
  <c r="S1786" i="4"/>
  <c r="T1786" i="4" s="1"/>
  <c r="P1786" i="4"/>
  <c r="L1786" i="4"/>
  <c r="K1786" i="4"/>
  <c r="V1785" i="4"/>
  <c r="S1785" i="4"/>
  <c r="T1785" i="4" s="1"/>
  <c r="P1785" i="4"/>
  <c r="K1785" i="4"/>
  <c r="M1785" i="4" s="1"/>
  <c r="V1784" i="4"/>
  <c r="S1784" i="4"/>
  <c r="P1784" i="4"/>
  <c r="L1784" i="4"/>
  <c r="K1784" i="4"/>
  <c r="V1783" i="4"/>
  <c r="S1783" i="4"/>
  <c r="P1783" i="4"/>
  <c r="L1783" i="4"/>
  <c r="K1783" i="4"/>
  <c r="V1782" i="4"/>
  <c r="S1782" i="4"/>
  <c r="P1782" i="4"/>
  <c r="L1782" i="4"/>
  <c r="K1782" i="4"/>
  <c r="V1781" i="4"/>
  <c r="S1781" i="4"/>
  <c r="P1781" i="4"/>
  <c r="L1781" i="4"/>
  <c r="K1781" i="4"/>
  <c r="V1780" i="4"/>
  <c r="S1780" i="4"/>
  <c r="P1780" i="4"/>
  <c r="K1780" i="4"/>
  <c r="M1780" i="4" s="1"/>
  <c r="V1779" i="4"/>
  <c r="S1779" i="4"/>
  <c r="T1779" i="4" s="1"/>
  <c r="P1779" i="4"/>
  <c r="K1779" i="4"/>
  <c r="M1779" i="4" s="1"/>
  <c r="V1778" i="4"/>
  <c r="S1778" i="4"/>
  <c r="T1778" i="4" s="1"/>
  <c r="P1778" i="4"/>
  <c r="L1778" i="4"/>
  <c r="K1778" i="4"/>
  <c r="V1777" i="4"/>
  <c r="S1777" i="4"/>
  <c r="T1777" i="4" s="1"/>
  <c r="P1777" i="4"/>
  <c r="K1777" i="4"/>
  <c r="M1777" i="4" s="1"/>
  <c r="V1776" i="4"/>
  <c r="S1776" i="4"/>
  <c r="T1776" i="4" s="1"/>
  <c r="P1776" i="4"/>
  <c r="K1776" i="4"/>
  <c r="M1776" i="4" s="1"/>
  <c r="V1775" i="4"/>
  <c r="S1775" i="4"/>
  <c r="T1775" i="4" s="1"/>
  <c r="P1775" i="4"/>
  <c r="K1775" i="4"/>
  <c r="M1775" i="4" s="1"/>
  <c r="V1774" i="4"/>
  <c r="S1774" i="4"/>
  <c r="P1774" i="4"/>
  <c r="L1774" i="4"/>
  <c r="K1774" i="4"/>
  <c r="V1773" i="4"/>
  <c r="S1773" i="4"/>
  <c r="P1773" i="4"/>
  <c r="K1773" i="4"/>
  <c r="M1773" i="4" s="1"/>
  <c r="V1772" i="4"/>
  <c r="S1772" i="4"/>
  <c r="P1772" i="4"/>
  <c r="K1772" i="4"/>
  <c r="M1772" i="4" s="1"/>
  <c r="V1771" i="4"/>
  <c r="S1771" i="4"/>
  <c r="T1771" i="4" s="1"/>
  <c r="P1771" i="4"/>
  <c r="K1771" i="4"/>
  <c r="M1771" i="4" s="1"/>
  <c r="V1770" i="4"/>
  <c r="S1770" i="4"/>
  <c r="T1770" i="4" s="1"/>
  <c r="P1770" i="4"/>
  <c r="K1770" i="4"/>
  <c r="M1770" i="4" s="1"/>
  <c r="V1769" i="4"/>
  <c r="S1769" i="4"/>
  <c r="T1769" i="4" s="1"/>
  <c r="P1769" i="4"/>
  <c r="L1769" i="4"/>
  <c r="K1769" i="4"/>
  <c r="V1768" i="4"/>
  <c r="S1768" i="4"/>
  <c r="T1768" i="4" s="1"/>
  <c r="P1768" i="4"/>
  <c r="K1768" i="4"/>
  <c r="M1768" i="4" s="1"/>
  <c r="V1767" i="4"/>
  <c r="S1767" i="4"/>
  <c r="T1767" i="4" s="1"/>
  <c r="P1767" i="4"/>
  <c r="K1767" i="4"/>
  <c r="M1767" i="4" s="1"/>
  <c r="V1766" i="4"/>
  <c r="S1766" i="4"/>
  <c r="P1766" i="4"/>
  <c r="L1766" i="4"/>
  <c r="K1766" i="4"/>
  <c r="V1765" i="4"/>
  <c r="S1765" i="4"/>
  <c r="T1765" i="4" s="1"/>
  <c r="P1765" i="4"/>
  <c r="K1765" i="4"/>
  <c r="M1765" i="4" s="1"/>
  <c r="V1764" i="4"/>
  <c r="S1764" i="4"/>
  <c r="T1764" i="4" s="1"/>
  <c r="P1764" i="4"/>
  <c r="K1764" i="4"/>
  <c r="M1764" i="4" s="1"/>
  <c r="V1763" i="4"/>
  <c r="S1763" i="4"/>
  <c r="T1763" i="4" s="1"/>
  <c r="P1763" i="4"/>
  <c r="K1763" i="4"/>
  <c r="M1763" i="4" s="1"/>
  <c r="V1762" i="4"/>
  <c r="S1762" i="4"/>
  <c r="T1762" i="4" s="1"/>
  <c r="P1762" i="4"/>
  <c r="L1762" i="4"/>
  <c r="K1762" i="4"/>
  <c r="V1761" i="4"/>
  <c r="S1761" i="4"/>
  <c r="T1761" i="4" s="1"/>
  <c r="P1761" i="4"/>
  <c r="K1761" i="4"/>
  <c r="M1761" i="4" s="1"/>
  <c r="V1760" i="4"/>
  <c r="S1760" i="4"/>
  <c r="T1760" i="4" s="1"/>
  <c r="P1760" i="4"/>
  <c r="K1760" i="4"/>
  <c r="M1760" i="4" s="1"/>
  <c r="V1759" i="4"/>
  <c r="S1759" i="4"/>
  <c r="T1759" i="4" s="1"/>
  <c r="P1759" i="4"/>
  <c r="L1759" i="4"/>
  <c r="K1759" i="4"/>
  <c r="V1758" i="4"/>
  <c r="S1758" i="4"/>
  <c r="T1758" i="4" s="1"/>
  <c r="P1758" i="4"/>
  <c r="K1758" i="4"/>
  <c r="M1758" i="4" s="1"/>
  <c r="V1757" i="4"/>
  <c r="S1757" i="4"/>
  <c r="T1757" i="4" s="1"/>
  <c r="P1757" i="4"/>
  <c r="L1757" i="4"/>
  <c r="K1757" i="4"/>
  <c r="V1756" i="4"/>
  <c r="S1756" i="4"/>
  <c r="T1756" i="4" s="1"/>
  <c r="P1756" i="4"/>
  <c r="K1756" i="4"/>
  <c r="M1756" i="4" s="1"/>
  <c r="V1755" i="4"/>
  <c r="S1755" i="4"/>
  <c r="T1755" i="4" s="1"/>
  <c r="P1755" i="4"/>
  <c r="L1755" i="4"/>
  <c r="K1755" i="4"/>
  <c r="V1754" i="4"/>
  <c r="S1754" i="4"/>
  <c r="T1754" i="4" s="1"/>
  <c r="P1754" i="4"/>
  <c r="L1754" i="4"/>
  <c r="K1754" i="4"/>
  <c r="V1753" i="4"/>
  <c r="S1753" i="4"/>
  <c r="T1753" i="4" s="1"/>
  <c r="P1753" i="4"/>
  <c r="K1753" i="4"/>
  <c r="M1753" i="4" s="1"/>
  <c r="V1752" i="4"/>
  <c r="S1752" i="4"/>
  <c r="T1752" i="4" s="1"/>
  <c r="P1752" i="4"/>
  <c r="L1752" i="4"/>
  <c r="K1752" i="4"/>
  <c r="V1751" i="4"/>
  <c r="S1751" i="4"/>
  <c r="T1751" i="4" s="1"/>
  <c r="P1751" i="4"/>
  <c r="L1751" i="4"/>
  <c r="K1751" i="4"/>
  <c r="V1750" i="4"/>
  <c r="S1750" i="4"/>
  <c r="T1750" i="4" s="1"/>
  <c r="P1750" i="4"/>
  <c r="K1750" i="4"/>
  <c r="M1750" i="4" s="1"/>
  <c r="V1749" i="4"/>
  <c r="S1749" i="4"/>
  <c r="T1749" i="4" s="1"/>
  <c r="P1749" i="4"/>
  <c r="L1749" i="4"/>
  <c r="K1749" i="4"/>
  <c r="V1748" i="4"/>
  <c r="S1748" i="4"/>
  <c r="T1748" i="4" s="1"/>
  <c r="P1748" i="4"/>
  <c r="K1748" i="4"/>
  <c r="M1748" i="4" s="1"/>
  <c r="V1747" i="4"/>
  <c r="S1747" i="4"/>
  <c r="T1747" i="4" s="1"/>
  <c r="P1747" i="4"/>
  <c r="L1747" i="4"/>
  <c r="K1747" i="4"/>
  <c r="V1746" i="4"/>
  <c r="S1746" i="4"/>
  <c r="T1746" i="4" s="1"/>
  <c r="P1746" i="4"/>
  <c r="K1746" i="4"/>
  <c r="M1746" i="4" s="1"/>
  <c r="V1745" i="4"/>
  <c r="S1745" i="4"/>
  <c r="X1745" i="4" s="1"/>
  <c r="Y1745" i="4" s="1"/>
  <c r="P1745" i="4"/>
  <c r="K1745" i="4"/>
  <c r="M1745" i="4" s="1"/>
  <c r="V1744" i="4"/>
  <c r="S1744" i="4"/>
  <c r="T1744" i="4" s="1"/>
  <c r="P1744" i="4"/>
  <c r="K1744" i="4"/>
  <c r="M1744" i="4" s="1"/>
  <c r="V1743" i="4"/>
  <c r="S1743" i="4"/>
  <c r="T1743" i="4" s="1"/>
  <c r="P1743" i="4"/>
  <c r="L1743" i="4"/>
  <c r="K1743" i="4"/>
  <c r="V1742" i="4"/>
  <c r="S1742" i="4"/>
  <c r="T1742" i="4" s="1"/>
  <c r="P1742" i="4"/>
  <c r="K1742" i="4"/>
  <c r="M1742" i="4" s="1"/>
  <c r="V1741" i="4"/>
  <c r="S1741" i="4"/>
  <c r="X1741" i="4" s="1"/>
  <c r="Y1741" i="4" s="1"/>
  <c r="P1741" i="4"/>
  <c r="K1741" i="4"/>
  <c r="M1741" i="4" s="1"/>
  <c r="V1740" i="4"/>
  <c r="S1740" i="4"/>
  <c r="T1740" i="4" s="1"/>
  <c r="P1740" i="4"/>
  <c r="K1740" i="4"/>
  <c r="M1740" i="4" s="1"/>
  <c r="V1739" i="4"/>
  <c r="S1739" i="4"/>
  <c r="T1739" i="4" s="1"/>
  <c r="P1739" i="4"/>
  <c r="K1739" i="4"/>
  <c r="M1739" i="4" s="1"/>
  <c r="V1738" i="4"/>
  <c r="S1738" i="4"/>
  <c r="T1738" i="4" s="1"/>
  <c r="P1738" i="4"/>
  <c r="K1738" i="4"/>
  <c r="M1738" i="4" s="1"/>
  <c r="V1737" i="4"/>
  <c r="S1737" i="4"/>
  <c r="T1737" i="4" s="1"/>
  <c r="P1737" i="4"/>
  <c r="K1737" i="4"/>
  <c r="M1737" i="4" s="1"/>
  <c r="V1736" i="4"/>
  <c r="S1736" i="4"/>
  <c r="P1736" i="4"/>
  <c r="L1736" i="4"/>
  <c r="K1736" i="4"/>
  <c r="V1735" i="4"/>
  <c r="S1735" i="4"/>
  <c r="X1735" i="4" s="1"/>
  <c r="Y1735" i="4" s="1"/>
  <c r="P1735" i="4"/>
  <c r="L1735" i="4"/>
  <c r="K1735" i="4"/>
  <c r="V1734" i="4"/>
  <c r="S1734" i="4"/>
  <c r="X1734" i="4" s="1"/>
  <c r="Y1734" i="4" s="1"/>
  <c r="P1734" i="4"/>
  <c r="K1734" i="4"/>
  <c r="M1734" i="4" s="1"/>
  <c r="V1733" i="4"/>
  <c r="S1733" i="4"/>
  <c r="T1733" i="4" s="1"/>
  <c r="P1733" i="4"/>
  <c r="K1733" i="4"/>
  <c r="M1733" i="4" s="1"/>
  <c r="V1732" i="4"/>
  <c r="S1732" i="4"/>
  <c r="T1732" i="4" s="1"/>
  <c r="P1732" i="4"/>
  <c r="K1732" i="4"/>
  <c r="M1732" i="4" s="1"/>
  <c r="V1731" i="4"/>
  <c r="S1731" i="4"/>
  <c r="T1731" i="4" s="1"/>
  <c r="P1731" i="4"/>
  <c r="L1731" i="4"/>
  <c r="K1731" i="4"/>
  <c r="V1730" i="4"/>
  <c r="S1730" i="4"/>
  <c r="T1730" i="4" s="1"/>
  <c r="P1730" i="4"/>
  <c r="L1730" i="4"/>
  <c r="K1730" i="4"/>
  <c r="V1729" i="4"/>
  <c r="S1729" i="4"/>
  <c r="T1729" i="4" s="1"/>
  <c r="P1729" i="4"/>
  <c r="K1729" i="4"/>
  <c r="M1729" i="4" s="1"/>
  <c r="V1728" i="4"/>
  <c r="S1728" i="4"/>
  <c r="T1728" i="4" s="1"/>
  <c r="P1728" i="4"/>
  <c r="L1728" i="4"/>
  <c r="K1728" i="4"/>
  <c r="V1727" i="4"/>
  <c r="S1727" i="4"/>
  <c r="T1727" i="4" s="1"/>
  <c r="P1727" i="4"/>
  <c r="L1727" i="4"/>
  <c r="K1727" i="4"/>
  <c r="V1726" i="4"/>
  <c r="S1726" i="4"/>
  <c r="T1726" i="4" s="1"/>
  <c r="P1726" i="4"/>
  <c r="K1726" i="4"/>
  <c r="M1726" i="4" s="1"/>
  <c r="V1725" i="4"/>
  <c r="S1725" i="4"/>
  <c r="T1725" i="4" s="1"/>
  <c r="P1725" i="4"/>
  <c r="K1725" i="4"/>
  <c r="M1725" i="4" s="1"/>
  <c r="V1724" i="4"/>
  <c r="S1724" i="4"/>
  <c r="T1724" i="4" s="1"/>
  <c r="P1724" i="4"/>
  <c r="L1724" i="4"/>
  <c r="K1724" i="4"/>
  <c r="V1723" i="4"/>
  <c r="S1723" i="4"/>
  <c r="T1723" i="4" s="1"/>
  <c r="P1723" i="4"/>
  <c r="K1723" i="4"/>
  <c r="M1723" i="4" s="1"/>
  <c r="V1722" i="4"/>
  <c r="S1722" i="4"/>
  <c r="T1722" i="4" s="1"/>
  <c r="P1722" i="4"/>
  <c r="L1722" i="4"/>
  <c r="K1722" i="4"/>
  <c r="V1721" i="4"/>
  <c r="S1721" i="4"/>
  <c r="T1721" i="4" s="1"/>
  <c r="P1721" i="4"/>
  <c r="L1721" i="4"/>
  <c r="K1721" i="4"/>
  <c r="V1720" i="4"/>
  <c r="S1720" i="4"/>
  <c r="T1720" i="4" s="1"/>
  <c r="P1720" i="4"/>
  <c r="L1720" i="4"/>
  <c r="K1720" i="4"/>
  <c r="V1719" i="4"/>
  <c r="S1719" i="4"/>
  <c r="T1719" i="4" s="1"/>
  <c r="P1719" i="4"/>
  <c r="L1719" i="4"/>
  <c r="K1719" i="4"/>
  <c r="V1718" i="4"/>
  <c r="S1718" i="4"/>
  <c r="T1718" i="4" s="1"/>
  <c r="P1718" i="4"/>
  <c r="K1718" i="4"/>
  <c r="M1718" i="4" s="1"/>
  <c r="V1717" i="4"/>
  <c r="S1717" i="4"/>
  <c r="T1717" i="4" s="1"/>
  <c r="P1717" i="4"/>
  <c r="L1717" i="4"/>
  <c r="K1717" i="4"/>
  <c r="V1716" i="4"/>
  <c r="S1716" i="4"/>
  <c r="T1716" i="4" s="1"/>
  <c r="P1716" i="4"/>
  <c r="L1716" i="4"/>
  <c r="K1716" i="4"/>
  <c r="V1715" i="4"/>
  <c r="S1715" i="4"/>
  <c r="T1715" i="4" s="1"/>
  <c r="P1715" i="4"/>
  <c r="L1715" i="4"/>
  <c r="K1715" i="4"/>
  <c r="V1714" i="4"/>
  <c r="S1714" i="4"/>
  <c r="T1714" i="4" s="1"/>
  <c r="P1714" i="4"/>
  <c r="L1714" i="4"/>
  <c r="K1714" i="4"/>
  <c r="V1713" i="4"/>
  <c r="S1713" i="4"/>
  <c r="T1713" i="4" s="1"/>
  <c r="P1713" i="4"/>
  <c r="L1713" i="4"/>
  <c r="K1713" i="4"/>
  <c r="V1712" i="4"/>
  <c r="S1712" i="4"/>
  <c r="T1712" i="4" s="1"/>
  <c r="P1712" i="4"/>
  <c r="K1712" i="4"/>
  <c r="M1712" i="4" s="1"/>
  <c r="V1711" i="4"/>
  <c r="S1711" i="4"/>
  <c r="P1711" i="4"/>
  <c r="K1711" i="4"/>
  <c r="M1711" i="4" s="1"/>
  <c r="V1710" i="4"/>
  <c r="S1710" i="4"/>
  <c r="T1710" i="4" s="1"/>
  <c r="P1710" i="4"/>
  <c r="L1710" i="4"/>
  <c r="K1710" i="4"/>
  <c r="V1709" i="4"/>
  <c r="S1709" i="4"/>
  <c r="T1709" i="4" s="1"/>
  <c r="P1709" i="4"/>
  <c r="K1709" i="4"/>
  <c r="M1709" i="4" s="1"/>
  <c r="V1708" i="4"/>
  <c r="S1708" i="4"/>
  <c r="T1708" i="4" s="1"/>
  <c r="P1708" i="4"/>
  <c r="L1708" i="4"/>
  <c r="K1708" i="4"/>
  <c r="V1707" i="4"/>
  <c r="S1707" i="4"/>
  <c r="T1707" i="4" s="1"/>
  <c r="P1707" i="4"/>
  <c r="L1707" i="4"/>
  <c r="K1707" i="4"/>
  <c r="V1706" i="4"/>
  <c r="S1706" i="4"/>
  <c r="T1706" i="4" s="1"/>
  <c r="P1706" i="4"/>
  <c r="K1706" i="4"/>
  <c r="M1706" i="4" s="1"/>
  <c r="V1705" i="4"/>
  <c r="S1705" i="4"/>
  <c r="T1705" i="4" s="1"/>
  <c r="P1705" i="4"/>
  <c r="K1705" i="4"/>
  <c r="M1705" i="4" s="1"/>
  <c r="V1704" i="4"/>
  <c r="S1704" i="4"/>
  <c r="T1704" i="4" s="1"/>
  <c r="P1704" i="4"/>
  <c r="L1704" i="4"/>
  <c r="K1704" i="4"/>
  <c r="V1703" i="4"/>
  <c r="S1703" i="4"/>
  <c r="T1703" i="4" s="1"/>
  <c r="P1703" i="4"/>
  <c r="K1703" i="4"/>
  <c r="M1703" i="4" s="1"/>
  <c r="V1702" i="4"/>
  <c r="S1702" i="4"/>
  <c r="T1702" i="4" s="1"/>
  <c r="P1702" i="4"/>
  <c r="K1702" i="4"/>
  <c r="M1702" i="4" s="1"/>
  <c r="V1701" i="4"/>
  <c r="S1701" i="4"/>
  <c r="T1701" i="4" s="1"/>
  <c r="P1701" i="4"/>
  <c r="L1701" i="4"/>
  <c r="K1701" i="4"/>
  <c r="V1700" i="4"/>
  <c r="S1700" i="4"/>
  <c r="T1700" i="4" s="1"/>
  <c r="P1700" i="4"/>
  <c r="K1700" i="4"/>
  <c r="M1700" i="4" s="1"/>
  <c r="V1699" i="4"/>
  <c r="S1699" i="4"/>
  <c r="T1699" i="4" s="1"/>
  <c r="P1699" i="4"/>
  <c r="L1699" i="4"/>
  <c r="K1699" i="4"/>
  <c r="V1698" i="4"/>
  <c r="S1698" i="4"/>
  <c r="T1698" i="4" s="1"/>
  <c r="P1698" i="4"/>
  <c r="K1698" i="4"/>
  <c r="M1698" i="4" s="1"/>
  <c r="V1697" i="4"/>
  <c r="S1697" i="4"/>
  <c r="T1697" i="4" s="1"/>
  <c r="P1697" i="4"/>
  <c r="K1697" i="4"/>
  <c r="M1697" i="4" s="1"/>
  <c r="V1696" i="4"/>
  <c r="S1696" i="4"/>
  <c r="T1696" i="4" s="1"/>
  <c r="P1696" i="4"/>
  <c r="L1696" i="4"/>
  <c r="K1696" i="4"/>
  <c r="V1695" i="4"/>
  <c r="S1695" i="4"/>
  <c r="T1695" i="4" s="1"/>
  <c r="P1695" i="4"/>
  <c r="K1695" i="4"/>
  <c r="M1695" i="4" s="1"/>
  <c r="V1694" i="4"/>
  <c r="S1694" i="4"/>
  <c r="T1694" i="4" s="1"/>
  <c r="P1694" i="4"/>
  <c r="L1694" i="4"/>
  <c r="K1694" i="4"/>
  <c r="V1693" i="4"/>
  <c r="S1693" i="4"/>
  <c r="X1693" i="4" s="1"/>
  <c r="Y1693" i="4" s="1"/>
  <c r="P1693" i="4"/>
  <c r="K1693" i="4"/>
  <c r="M1693" i="4" s="1"/>
  <c r="V1692" i="4"/>
  <c r="S1692" i="4"/>
  <c r="T1692" i="4" s="1"/>
  <c r="P1692" i="4"/>
  <c r="K1692" i="4"/>
  <c r="M1692" i="4" s="1"/>
  <c r="V1691" i="4"/>
  <c r="S1691" i="4"/>
  <c r="T1691" i="4" s="1"/>
  <c r="P1691" i="4"/>
  <c r="K1691" i="4"/>
  <c r="M1691" i="4" s="1"/>
  <c r="V1690" i="4"/>
  <c r="S1690" i="4"/>
  <c r="T1690" i="4" s="1"/>
  <c r="P1690" i="4"/>
  <c r="K1690" i="4"/>
  <c r="M1690" i="4" s="1"/>
  <c r="V1689" i="4"/>
  <c r="S1689" i="4"/>
  <c r="X1689" i="4" s="1"/>
  <c r="Y1689" i="4" s="1"/>
  <c r="P1689" i="4"/>
  <c r="L1689" i="4"/>
  <c r="K1689" i="4"/>
  <c r="V1688" i="4"/>
  <c r="S1688" i="4"/>
  <c r="X1688" i="4" s="1"/>
  <c r="Y1688" i="4" s="1"/>
  <c r="P1688" i="4"/>
  <c r="K1688" i="4"/>
  <c r="M1688" i="4" s="1"/>
  <c r="V1687" i="4"/>
  <c r="X1687" i="4" s="1"/>
  <c r="Y1687" i="4" s="1"/>
  <c r="S1687" i="4"/>
  <c r="T1687" i="4" s="1"/>
  <c r="P1687" i="4"/>
  <c r="L1687" i="4"/>
  <c r="K1687" i="4"/>
  <c r="V1686" i="4"/>
  <c r="S1686" i="4"/>
  <c r="X1686" i="4" s="1"/>
  <c r="Y1686" i="4" s="1"/>
  <c r="P1686" i="4"/>
  <c r="K1686" i="4"/>
  <c r="M1686" i="4" s="1"/>
  <c r="V1685" i="4"/>
  <c r="S1685" i="4"/>
  <c r="T1685" i="4" s="1"/>
  <c r="P1685" i="4"/>
  <c r="L1685" i="4"/>
  <c r="K1685" i="4"/>
  <c r="V1684" i="4"/>
  <c r="S1684" i="4"/>
  <c r="T1684" i="4" s="1"/>
  <c r="P1684" i="4"/>
  <c r="K1684" i="4"/>
  <c r="M1684" i="4" s="1"/>
  <c r="V1683" i="4"/>
  <c r="S1683" i="4"/>
  <c r="T1683" i="4" s="1"/>
  <c r="P1683" i="4"/>
  <c r="K1683" i="4"/>
  <c r="M1683" i="4" s="1"/>
  <c r="V1682" i="4"/>
  <c r="S1682" i="4"/>
  <c r="T1682" i="4" s="1"/>
  <c r="P1682" i="4"/>
  <c r="L1682" i="4"/>
  <c r="K1682" i="4"/>
  <c r="V1681" i="4"/>
  <c r="S1681" i="4"/>
  <c r="T1681" i="4" s="1"/>
  <c r="P1681" i="4"/>
  <c r="K1681" i="4"/>
  <c r="M1681" i="4" s="1"/>
  <c r="V1680" i="4"/>
  <c r="S1680" i="4"/>
  <c r="X1680" i="4" s="1"/>
  <c r="Y1680" i="4" s="1"/>
  <c r="P1680" i="4"/>
  <c r="K1680" i="4"/>
  <c r="M1680" i="4" s="1"/>
  <c r="V1679" i="4"/>
  <c r="S1679" i="4"/>
  <c r="X1679" i="4" s="1"/>
  <c r="Y1679" i="4" s="1"/>
  <c r="P1679" i="4"/>
  <c r="K1679" i="4"/>
  <c r="M1679" i="4" s="1"/>
  <c r="V1678" i="4"/>
  <c r="S1678" i="4"/>
  <c r="X1678" i="4" s="1"/>
  <c r="Y1678" i="4" s="1"/>
  <c r="P1678" i="4"/>
  <c r="L1678" i="4"/>
  <c r="K1678" i="4"/>
  <c r="V1677" i="4"/>
  <c r="S1677" i="4"/>
  <c r="X1677" i="4" s="1"/>
  <c r="Y1677" i="4" s="1"/>
  <c r="P1677" i="4"/>
  <c r="K1677" i="4"/>
  <c r="M1677" i="4" s="1"/>
  <c r="V1676" i="4"/>
  <c r="S1676" i="4"/>
  <c r="T1676" i="4" s="1"/>
  <c r="P1676" i="4"/>
  <c r="K1676" i="4"/>
  <c r="M1676" i="4" s="1"/>
  <c r="V1675" i="4"/>
  <c r="S1675" i="4"/>
  <c r="T1675" i="4" s="1"/>
  <c r="P1675" i="4"/>
  <c r="K1675" i="4"/>
  <c r="M1675" i="4" s="1"/>
  <c r="V1674" i="4"/>
  <c r="S1674" i="4"/>
  <c r="T1674" i="4" s="1"/>
  <c r="P1674" i="4"/>
  <c r="L1674" i="4"/>
  <c r="K1674" i="4"/>
  <c r="V1673" i="4"/>
  <c r="S1673" i="4"/>
  <c r="T1673" i="4" s="1"/>
  <c r="P1673" i="4"/>
  <c r="L1673" i="4"/>
  <c r="K1673" i="4"/>
  <c r="V1672" i="4"/>
  <c r="S1672" i="4"/>
  <c r="T1672" i="4" s="1"/>
  <c r="P1672" i="4"/>
  <c r="K1672" i="4"/>
  <c r="M1672" i="4" s="1"/>
  <c r="V1671" i="4"/>
  <c r="S1671" i="4"/>
  <c r="X1671" i="4" s="1"/>
  <c r="Y1671" i="4" s="1"/>
  <c r="P1671" i="4"/>
  <c r="L1671" i="4"/>
  <c r="K1671" i="4"/>
  <c r="V1670" i="4"/>
  <c r="S1670" i="4"/>
  <c r="P1670" i="4"/>
  <c r="L1670" i="4"/>
  <c r="K1670" i="4"/>
  <c r="V1669" i="4"/>
  <c r="S1669" i="4"/>
  <c r="X1669" i="4" s="1"/>
  <c r="Y1669" i="4" s="1"/>
  <c r="P1669" i="4"/>
  <c r="K1669" i="4"/>
  <c r="M1669" i="4" s="1"/>
  <c r="V1668" i="4"/>
  <c r="S1668" i="4"/>
  <c r="T1668" i="4" s="1"/>
  <c r="P1668" i="4"/>
  <c r="K1668" i="4"/>
  <c r="M1668" i="4" s="1"/>
  <c r="V1667" i="4"/>
  <c r="S1667" i="4"/>
  <c r="T1667" i="4" s="1"/>
  <c r="P1667" i="4"/>
  <c r="K1667" i="4"/>
  <c r="M1667" i="4" s="1"/>
  <c r="V1666" i="4"/>
  <c r="S1666" i="4"/>
  <c r="T1666" i="4" s="1"/>
  <c r="P1666" i="4"/>
  <c r="K1666" i="4"/>
  <c r="M1666" i="4" s="1"/>
  <c r="V1665" i="4"/>
  <c r="S1665" i="4"/>
  <c r="X1665" i="4" s="1"/>
  <c r="Y1665" i="4" s="1"/>
  <c r="P1665" i="4"/>
  <c r="K1665" i="4"/>
  <c r="M1665" i="4" s="1"/>
  <c r="V1664" i="4"/>
  <c r="S1664" i="4"/>
  <c r="T1664" i="4" s="1"/>
  <c r="P1664" i="4"/>
  <c r="K1664" i="4"/>
  <c r="M1664" i="4" s="1"/>
  <c r="V1663" i="4"/>
  <c r="S1663" i="4"/>
  <c r="T1663" i="4" s="1"/>
  <c r="P1663" i="4"/>
  <c r="K1663" i="4"/>
  <c r="M1663" i="4" s="1"/>
  <c r="V1662" i="4"/>
  <c r="S1662" i="4"/>
  <c r="T1662" i="4" s="1"/>
  <c r="P1662" i="4"/>
  <c r="K1662" i="4"/>
  <c r="M1662" i="4" s="1"/>
  <c r="V1661" i="4"/>
  <c r="S1661" i="4"/>
  <c r="T1661" i="4" s="1"/>
  <c r="P1661" i="4"/>
  <c r="K1661" i="4"/>
  <c r="M1661" i="4" s="1"/>
  <c r="V1660" i="4"/>
  <c r="S1660" i="4"/>
  <c r="T1660" i="4" s="1"/>
  <c r="P1660" i="4"/>
  <c r="K1660" i="4"/>
  <c r="M1660" i="4" s="1"/>
  <c r="V1659" i="4"/>
  <c r="S1659" i="4"/>
  <c r="P1659" i="4"/>
  <c r="K1659" i="4"/>
  <c r="M1659" i="4" s="1"/>
  <c r="V1658" i="4"/>
  <c r="S1658" i="4"/>
  <c r="P1658" i="4"/>
  <c r="K1658" i="4"/>
  <c r="M1658" i="4" s="1"/>
  <c r="V1657" i="4"/>
  <c r="S1657" i="4"/>
  <c r="X1657" i="4" s="1"/>
  <c r="Y1657" i="4" s="1"/>
  <c r="P1657" i="4"/>
  <c r="K1657" i="4"/>
  <c r="M1657" i="4" s="1"/>
  <c r="V1656" i="4"/>
  <c r="S1656" i="4"/>
  <c r="T1656" i="4" s="1"/>
  <c r="P1656" i="4"/>
  <c r="L1656" i="4"/>
  <c r="K1656" i="4"/>
  <c r="V1655" i="4"/>
  <c r="S1655" i="4"/>
  <c r="T1655" i="4" s="1"/>
  <c r="P1655" i="4"/>
  <c r="K1655" i="4"/>
  <c r="M1655" i="4" s="1"/>
  <c r="V1654" i="4"/>
  <c r="S1654" i="4"/>
  <c r="T1654" i="4" s="1"/>
  <c r="P1654" i="4"/>
  <c r="K1654" i="4"/>
  <c r="M1654" i="4" s="1"/>
  <c r="V1653" i="4"/>
  <c r="S1653" i="4"/>
  <c r="T1653" i="4" s="1"/>
  <c r="P1653" i="4"/>
  <c r="L1653" i="4"/>
  <c r="K1653" i="4"/>
  <c r="V1652" i="4"/>
  <c r="S1652" i="4"/>
  <c r="T1652" i="4" s="1"/>
  <c r="P1652" i="4"/>
  <c r="L1652" i="4"/>
  <c r="K1652" i="4"/>
  <c r="V1651" i="4"/>
  <c r="S1651" i="4"/>
  <c r="T1651" i="4" s="1"/>
  <c r="P1651" i="4"/>
  <c r="K1651" i="4"/>
  <c r="M1651" i="4" s="1"/>
  <c r="V1650" i="4"/>
  <c r="S1650" i="4"/>
  <c r="T1650" i="4" s="1"/>
  <c r="P1650" i="4"/>
  <c r="K1650" i="4"/>
  <c r="M1650" i="4" s="1"/>
  <c r="V1649" i="4"/>
  <c r="S1649" i="4"/>
  <c r="T1649" i="4" s="1"/>
  <c r="P1649" i="4"/>
  <c r="L1649" i="4"/>
  <c r="K1649" i="4"/>
  <c r="V1648" i="4"/>
  <c r="S1648" i="4"/>
  <c r="T1648" i="4" s="1"/>
  <c r="P1648" i="4"/>
  <c r="K1648" i="4"/>
  <c r="M1648" i="4" s="1"/>
  <c r="V1647" i="4"/>
  <c r="S1647" i="4"/>
  <c r="T1647" i="4" s="1"/>
  <c r="P1647" i="4"/>
  <c r="K1647" i="4"/>
  <c r="M1647" i="4" s="1"/>
  <c r="V1646" i="4"/>
  <c r="S1646" i="4"/>
  <c r="T1646" i="4" s="1"/>
  <c r="P1646" i="4"/>
  <c r="K1646" i="4"/>
  <c r="M1646" i="4" s="1"/>
  <c r="V1645" i="4"/>
  <c r="X1645" i="4" s="1"/>
  <c r="Y1645" i="4" s="1"/>
  <c r="S1645" i="4"/>
  <c r="T1645" i="4" s="1"/>
  <c r="P1645" i="4"/>
  <c r="L1645" i="4"/>
  <c r="K1645" i="4"/>
  <c r="V1644" i="4"/>
  <c r="X1644" i="4" s="1"/>
  <c r="Y1644" i="4" s="1"/>
  <c r="S1644" i="4"/>
  <c r="T1644" i="4" s="1"/>
  <c r="P1644" i="4"/>
  <c r="L1644" i="4"/>
  <c r="K1644" i="4"/>
  <c r="V1643" i="4"/>
  <c r="S1643" i="4"/>
  <c r="T1643" i="4" s="1"/>
  <c r="P1643" i="4"/>
  <c r="K1643" i="4"/>
  <c r="M1643" i="4" s="1"/>
  <c r="V1642" i="4"/>
  <c r="S1642" i="4"/>
  <c r="T1642" i="4" s="1"/>
  <c r="P1642" i="4"/>
  <c r="L1642" i="4"/>
  <c r="K1642" i="4"/>
  <c r="V1641" i="4"/>
  <c r="S1641" i="4"/>
  <c r="T1641" i="4" s="1"/>
  <c r="P1641" i="4"/>
  <c r="K1641" i="4"/>
  <c r="M1641" i="4" s="1"/>
  <c r="V1640" i="4"/>
  <c r="S1640" i="4"/>
  <c r="T1640" i="4" s="1"/>
  <c r="P1640" i="4"/>
  <c r="L1640" i="4"/>
  <c r="K1640" i="4"/>
  <c r="V1639" i="4"/>
  <c r="S1639" i="4"/>
  <c r="T1639" i="4" s="1"/>
  <c r="P1639" i="4"/>
  <c r="L1639" i="4"/>
  <c r="K1639" i="4"/>
  <c r="V1638" i="4"/>
  <c r="S1638" i="4"/>
  <c r="T1638" i="4" s="1"/>
  <c r="P1638" i="4"/>
  <c r="L1638" i="4"/>
  <c r="K1638" i="4"/>
  <c r="V1637" i="4"/>
  <c r="S1637" i="4"/>
  <c r="T1637" i="4" s="1"/>
  <c r="P1637" i="4"/>
  <c r="K1637" i="4"/>
  <c r="M1637" i="4" s="1"/>
  <c r="V1636" i="4"/>
  <c r="S1636" i="4"/>
  <c r="T1636" i="4" s="1"/>
  <c r="P1636" i="4"/>
  <c r="L1636" i="4"/>
  <c r="K1636" i="4"/>
  <c r="V1635" i="4"/>
  <c r="S1635" i="4"/>
  <c r="T1635" i="4" s="1"/>
  <c r="P1635" i="4"/>
  <c r="K1635" i="4"/>
  <c r="M1635" i="4" s="1"/>
  <c r="V1634" i="4"/>
  <c r="S1634" i="4"/>
  <c r="T1634" i="4" s="1"/>
  <c r="P1634" i="4"/>
  <c r="K1634" i="4"/>
  <c r="M1634" i="4" s="1"/>
  <c r="V1633" i="4"/>
  <c r="S1633" i="4"/>
  <c r="T1633" i="4" s="1"/>
  <c r="P1633" i="4"/>
  <c r="K1633" i="4"/>
  <c r="M1633" i="4" s="1"/>
  <c r="V1632" i="4"/>
  <c r="S1632" i="4"/>
  <c r="T1632" i="4" s="1"/>
  <c r="P1632" i="4"/>
  <c r="K1632" i="4"/>
  <c r="M1632" i="4" s="1"/>
  <c r="V1631" i="4"/>
  <c r="S1631" i="4"/>
  <c r="X1631" i="4" s="1"/>
  <c r="Y1631" i="4" s="1"/>
  <c r="P1631" i="4"/>
  <c r="K1631" i="4"/>
  <c r="M1631" i="4" s="1"/>
  <c r="V1630" i="4"/>
  <c r="S1630" i="4"/>
  <c r="T1630" i="4" s="1"/>
  <c r="P1630" i="4"/>
  <c r="K1630" i="4"/>
  <c r="M1630" i="4" s="1"/>
  <c r="V1629" i="4"/>
  <c r="S1629" i="4"/>
  <c r="T1629" i="4" s="1"/>
  <c r="P1629" i="4"/>
  <c r="K1629" i="4"/>
  <c r="M1629" i="4" s="1"/>
  <c r="V1628" i="4"/>
  <c r="S1628" i="4"/>
  <c r="T1628" i="4" s="1"/>
  <c r="P1628" i="4"/>
  <c r="K1628" i="4"/>
  <c r="M1628" i="4" s="1"/>
  <c r="V1627" i="4"/>
  <c r="S1627" i="4"/>
  <c r="T1627" i="4" s="1"/>
  <c r="P1627" i="4"/>
  <c r="K1627" i="4"/>
  <c r="M1627" i="4" s="1"/>
  <c r="V1626" i="4"/>
  <c r="S1626" i="4"/>
  <c r="T1626" i="4" s="1"/>
  <c r="P1626" i="4"/>
  <c r="K1626" i="4"/>
  <c r="M1626" i="4" s="1"/>
  <c r="V1625" i="4"/>
  <c r="S1625" i="4"/>
  <c r="X1625" i="4" s="1"/>
  <c r="Y1625" i="4" s="1"/>
  <c r="P1625" i="4"/>
  <c r="L1625" i="4"/>
  <c r="K1625" i="4"/>
  <c r="V1624" i="4"/>
  <c r="S1624" i="4"/>
  <c r="X1624" i="4" s="1"/>
  <c r="Y1624" i="4" s="1"/>
  <c r="P1624" i="4"/>
  <c r="K1624" i="4"/>
  <c r="M1624" i="4" s="1"/>
  <c r="V1623" i="4"/>
  <c r="S1623" i="4"/>
  <c r="X1623" i="4" s="1"/>
  <c r="Y1623" i="4" s="1"/>
  <c r="P1623" i="4"/>
  <c r="L1623" i="4"/>
  <c r="K1623" i="4"/>
  <c r="V1622" i="4"/>
  <c r="S1622" i="4"/>
  <c r="P1622" i="4"/>
  <c r="K1622" i="4"/>
  <c r="M1622" i="4" s="1"/>
  <c r="V1621" i="4"/>
  <c r="S1621" i="4"/>
  <c r="T1621" i="4" s="1"/>
  <c r="P1621" i="4"/>
  <c r="L1621" i="4"/>
  <c r="K1621" i="4"/>
  <c r="V1620" i="4"/>
  <c r="S1620" i="4"/>
  <c r="T1620" i="4" s="1"/>
  <c r="P1620" i="4"/>
  <c r="K1620" i="4"/>
  <c r="M1620" i="4" s="1"/>
  <c r="V1619" i="4"/>
  <c r="S1619" i="4"/>
  <c r="T1619" i="4" s="1"/>
  <c r="P1619" i="4"/>
  <c r="L1619" i="4"/>
  <c r="K1619" i="4"/>
  <c r="V1618" i="4"/>
  <c r="S1618" i="4"/>
  <c r="T1618" i="4" s="1"/>
  <c r="P1618" i="4"/>
  <c r="K1618" i="4"/>
  <c r="M1618" i="4" s="1"/>
  <c r="V1617" i="4"/>
  <c r="S1617" i="4"/>
  <c r="T1617" i="4" s="1"/>
  <c r="P1617" i="4"/>
  <c r="L1617" i="4"/>
  <c r="K1617" i="4"/>
  <c r="V1616" i="4"/>
  <c r="S1616" i="4"/>
  <c r="T1616" i="4" s="1"/>
  <c r="P1616" i="4"/>
  <c r="K1616" i="4"/>
  <c r="M1616" i="4" s="1"/>
  <c r="V1615" i="4"/>
  <c r="S1615" i="4"/>
  <c r="T1615" i="4" s="1"/>
  <c r="P1615" i="4"/>
  <c r="L1615" i="4"/>
  <c r="K1615" i="4"/>
  <c r="V1614" i="4"/>
  <c r="S1614" i="4"/>
  <c r="T1614" i="4" s="1"/>
  <c r="P1614" i="4"/>
  <c r="K1614" i="4"/>
  <c r="M1614" i="4" s="1"/>
  <c r="V1613" i="4"/>
  <c r="S1613" i="4"/>
  <c r="T1613" i="4" s="1"/>
  <c r="P1613" i="4"/>
  <c r="L1613" i="4"/>
  <c r="K1613" i="4"/>
  <c r="V1612" i="4"/>
  <c r="S1612" i="4"/>
  <c r="T1612" i="4" s="1"/>
  <c r="P1612" i="4"/>
  <c r="L1612" i="4"/>
  <c r="K1612" i="4"/>
  <c r="V1611" i="4"/>
  <c r="S1611" i="4"/>
  <c r="T1611" i="4" s="1"/>
  <c r="P1611" i="4"/>
  <c r="L1611" i="4"/>
  <c r="K1611" i="4"/>
  <c r="V1610" i="4"/>
  <c r="S1610" i="4"/>
  <c r="T1610" i="4" s="1"/>
  <c r="P1610" i="4"/>
  <c r="K1610" i="4"/>
  <c r="M1610" i="4" s="1"/>
  <c r="V1609" i="4"/>
  <c r="S1609" i="4"/>
  <c r="T1609" i="4" s="1"/>
  <c r="P1609" i="4"/>
  <c r="L1609" i="4"/>
  <c r="K1609" i="4"/>
  <c r="V1608" i="4"/>
  <c r="S1608" i="4"/>
  <c r="T1608" i="4" s="1"/>
  <c r="P1608" i="4"/>
  <c r="L1608" i="4"/>
  <c r="K1608" i="4"/>
  <c r="V1607" i="4"/>
  <c r="S1607" i="4"/>
  <c r="T1607" i="4" s="1"/>
  <c r="P1607" i="4"/>
  <c r="K1607" i="4"/>
  <c r="M1607" i="4" s="1"/>
  <c r="V1606" i="4"/>
  <c r="S1606" i="4"/>
  <c r="T1606" i="4" s="1"/>
  <c r="P1606" i="4"/>
  <c r="L1606" i="4"/>
  <c r="K1606" i="4"/>
  <c r="V1605" i="4"/>
  <c r="S1605" i="4"/>
  <c r="T1605" i="4" s="1"/>
  <c r="P1605" i="4"/>
  <c r="K1605" i="4"/>
  <c r="M1605" i="4" s="1"/>
  <c r="V1604" i="4"/>
  <c r="S1604" i="4"/>
  <c r="T1604" i="4" s="1"/>
  <c r="P1604" i="4"/>
  <c r="K1604" i="4"/>
  <c r="M1604" i="4" s="1"/>
  <c r="V1603" i="4"/>
  <c r="S1603" i="4"/>
  <c r="T1603" i="4" s="1"/>
  <c r="P1603" i="4"/>
  <c r="L1603" i="4"/>
  <c r="K1603" i="4"/>
  <c r="V1602" i="4"/>
  <c r="S1602" i="4"/>
  <c r="T1602" i="4" s="1"/>
  <c r="P1602" i="4"/>
  <c r="K1602" i="4"/>
  <c r="M1602" i="4" s="1"/>
  <c r="V1601" i="4"/>
  <c r="S1601" i="4"/>
  <c r="T1601" i="4" s="1"/>
  <c r="P1601" i="4"/>
  <c r="K1601" i="4"/>
  <c r="M1601" i="4" s="1"/>
  <c r="V1600" i="4"/>
  <c r="S1600" i="4"/>
  <c r="T1600" i="4" s="1"/>
  <c r="P1600" i="4"/>
  <c r="K1600" i="4"/>
  <c r="M1600" i="4" s="1"/>
  <c r="V1599" i="4"/>
  <c r="S1599" i="4"/>
  <c r="T1599" i="4" s="1"/>
  <c r="P1599" i="4"/>
  <c r="L1599" i="4"/>
  <c r="K1599" i="4"/>
  <c r="V1598" i="4"/>
  <c r="S1598" i="4"/>
  <c r="T1598" i="4" s="1"/>
  <c r="P1598" i="4"/>
  <c r="L1598" i="4"/>
  <c r="K1598" i="4"/>
  <c r="V1597" i="4"/>
  <c r="S1597" i="4"/>
  <c r="T1597" i="4" s="1"/>
  <c r="P1597" i="4"/>
  <c r="K1597" i="4"/>
  <c r="M1597" i="4" s="1"/>
  <c r="V1596" i="4"/>
  <c r="S1596" i="4"/>
  <c r="T1596" i="4" s="1"/>
  <c r="P1596" i="4"/>
  <c r="L1596" i="4"/>
  <c r="K1596" i="4"/>
  <c r="V1595" i="4"/>
  <c r="S1595" i="4"/>
  <c r="T1595" i="4" s="1"/>
  <c r="P1595" i="4"/>
  <c r="K1595" i="4"/>
  <c r="M1595" i="4" s="1"/>
  <c r="V1594" i="4"/>
  <c r="S1594" i="4"/>
  <c r="P1594" i="4"/>
  <c r="K1594" i="4"/>
  <c r="M1594" i="4" s="1"/>
  <c r="V1593" i="4"/>
  <c r="S1593" i="4"/>
  <c r="P1593" i="4"/>
  <c r="L1593" i="4"/>
  <c r="K1593" i="4"/>
  <c r="V1592" i="4"/>
  <c r="S1592" i="4"/>
  <c r="X1592" i="4" s="1"/>
  <c r="Y1592" i="4" s="1"/>
  <c r="P1592" i="4"/>
  <c r="K1592" i="4"/>
  <c r="M1592" i="4" s="1"/>
  <c r="V1591" i="4"/>
  <c r="S1591" i="4"/>
  <c r="T1591" i="4" s="1"/>
  <c r="P1591" i="4"/>
  <c r="K1591" i="4"/>
  <c r="M1591" i="4" s="1"/>
  <c r="V1590" i="4"/>
  <c r="S1590" i="4"/>
  <c r="T1590" i="4" s="1"/>
  <c r="P1590" i="4"/>
  <c r="L1590" i="4"/>
  <c r="K1590" i="4"/>
  <c r="V1589" i="4"/>
  <c r="S1589" i="4"/>
  <c r="T1589" i="4" s="1"/>
  <c r="P1589" i="4"/>
  <c r="K1589" i="4"/>
  <c r="M1589" i="4" s="1"/>
  <c r="V1588" i="4"/>
  <c r="S1588" i="4"/>
  <c r="T1588" i="4" s="1"/>
  <c r="P1588" i="4"/>
  <c r="K1588" i="4"/>
  <c r="M1588" i="4" s="1"/>
  <c r="V1587" i="4"/>
  <c r="S1587" i="4"/>
  <c r="T1587" i="4" s="1"/>
  <c r="P1587" i="4"/>
  <c r="K1587" i="4"/>
  <c r="M1587" i="4" s="1"/>
  <c r="V1586" i="4"/>
  <c r="S1586" i="4"/>
  <c r="T1586" i="4" s="1"/>
  <c r="P1586" i="4"/>
  <c r="L1586" i="4"/>
  <c r="K1586" i="4"/>
  <c r="V1585" i="4"/>
  <c r="S1585" i="4"/>
  <c r="T1585" i="4" s="1"/>
  <c r="P1585" i="4"/>
  <c r="L1585" i="4"/>
  <c r="K1585" i="4"/>
  <c r="V1584" i="4"/>
  <c r="S1584" i="4"/>
  <c r="T1584" i="4" s="1"/>
  <c r="P1584" i="4"/>
  <c r="K1584" i="4"/>
  <c r="M1584" i="4" s="1"/>
  <c r="V1583" i="4"/>
  <c r="X1583" i="4" s="1"/>
  <c r="Y1583" i="4" s="1"/>
  <c r="S1583" i="4"/>
  <c r="T1583" i="4" s="1"/>
  <c r="P1583" i="4"/>
  <c r="L1583" i="4"/>
  <c r="K1583" i="4"/>
  <c r="V1582" i="4"/>
  <c r="S1582" i="4"/>
  <c r="T1582" i="4" s="1"/>
  <c r="P1582" i="4"/>
  <c r="K1582" i="4"/>
  <c r="M1582" i="4" s="1"/>
  <c r="V1581" i="4"/>
  <c r="S1581" i="4"/>
  <c r="T1581" i="4" s="1"/>
  <c r="P1581" i="4"/>
  <c r="L1581" i="4"/>
  <c r="K1581" i="4"/>
  <c r="V1580" i="4"/>
  <c r="S1580" i="4"/>
  <c r="T1580" i="4" s="1"/>
  <c r="P1580" i="4"/>
  <c r="K1580" i="4"/>
  <c r="M1580" i="4" s="1"/>
  <c r="V1579" i="4"/>
  <c r="S1579" i="4"/>
  <c r="T1579" i="4" s="1"/>
  <c r="P1579" i="4"/>
  <c r="L1579" i="4"/>
  <c r="K1579" i="4"/>
  <c r="V1578" i="4"/>
  <c r="S1578" i="4"/>
  <c r="T1578" i="4" s="1"/>
  <c r="P1578" i="4"/>
  <c r="L1578" i="4"/>
  <c r="K1578" i="4"/>
  <c r="V1577" i="4"/>
  <c r="S1577" i="4"/>
  <c r="T1577" i="4" s="1"/>
  <c r="P1577" i="4"/>
  <c r="L1577" i="4"/>
  <c r="K1577" i="4"/>
  <c r="V1576" i="4"/>
  <c r="S1576" i="4"/>
  <c r="T1576" i="4" s="1"/>
  <c r="P1576" i="4"/>
  <c r="K1576" i="4"/>
  <c r="M1576" i="4" s="1"/>
  <c r="V1575" i="4"/>
  <c r="S1575" i="4"/>
  <c r="T1575" i="4" s="1"/>
  <c r="P1575" i="4"/>
  <c r="K1575" i="4"/>
  <c r="M1575" i="4" s="1"/>
  <c r="V1574" i="4"/>
  <c r="S1574" i="4"/>
  <c r="X1574" i="4" s="1"/>
  <c r="Y1574" i="4" s="1"/>
  <c r="P1574" i="4"/>
  <c r="K1574" i="4"/>
  <c r="M1574" i="4" s="1"/>
  <c r="V1573" i="4"/>
  <c r="S1573" i="4"/>
  <c r="X1573" i="4" s="1"/>
  <c r="Y1573" i="4" s="1"/>
  <c r="P1573" i="4"/>
  <c r="K1573" i="4"/>
  <c r="M1573" i="4" s="1"/>
  <c r="V1572" i="4"/>
  <c r="S1572" i="4"/>
  <c r="T1572" i="4" s="1"/>
  <c r="P1572" i="4"/>
  <c r="K1572" i="4"/>
  <c r="M1572" i="4" s="1"/>
  <c r="V1571" i="4"/>
  <c r="S1571" i="4"/>
  <c r="T1571" i="4" s="1"/>
  <c r="P1571" i="4"/>
  <c r="L1571" i="4"/>
  <c r="K1571" i="4"/>
  <c r="V1570" i="4"/>
  <c r="S1570" i="4"/>
  <c r="X1570" i="4" s="1"/>
  <c r="Y1570" i="4" s="1"/>
  <c r="P1570" i="4"/>
  <c r="K1570" i="4"/>
  <c r="M1570" i="4" s="1"/>
  <c r="V1569" i="4"/>
  <c r="S1569" i="4"/>
  <c r="X1569" i="4" s="1"/>
  <c r="Y1569" i="4" s="1"/>
  <c r="P1569" i="4"/>
  <c r="L1569" i="4"/>
  <c r="K1569" i="4"/>
  <c r="V1568" i="4"/>
  <c r="S1568" i="4"/>
  <c r="X1568" i="4" s="1"/>
  <c r="Y1568" i="4" s="1"/>
  <c r="P1568" i="4"/>
  <c r="L1568" i="4"/>
  <c r="K1568" i="4"/>
  <c r="V1567" i="4"/>
  <c r="S1567" i="4"/>
  <c r="X1567" i="4" s="1"/>
  <c r="Y1567" i="4" s="1"/>
  <c r="P1567" i="4"/>
  <c r="L1567" i="4"/>
  <c r="K1567" i="4"/>
  <c r="V1566" i="4"/>
  <c r="S1566" i="4"/>
  <c r="X1566" i="4" s="1"/>
  <c r="Y1566" i="4" s="1"/>
  <c r="P1566" i="4"/>
  <c r="K1566" i="4"/>
  <c r="M1566" i="4" s="1"/>
  <c r="V1565" i="4"/>
  <c r="S1565" i="4"/>
  <c r="T1565" i="4" s="1"/>
  <c r="P1565" i="4"/>
  <c r="L1565" i="4"/>
  <c r="K1565" i="4"/>
  <c r="V1564" i="4"/>
  <c r="S1564" i="4"/>
  <c r="T1564" i="4" s="1"/>
  <c r="P1564" i="4"/>
  <c r="K1564" i="4"/>
  <c r="M1564" i="4" s="1"/>
  <c r="V1563" i="4"/>
  <c r="S1563" i="4"/>
  <c r="T1563" i="4" s="1"/>
  <c r="P1563" i="4"/>
  <c r="K1563" i="4"/>
  <c r="M1563" i="4" s="1"/>
  <c r="V1562" i="4"/>
  <c r="S1562" i="4"/>
  <c r="T1562" i="4" s="1"/>
  <c r="P1562" i="4"/>
  <c r="L1562" i="4"/>
  <c r="K1562" i="4"/>
  <c r="V1561" i="4"/>
  <c r="S1561" i="4"/>
  <c r="T1561" i="4" s="1"/>
  <c r="P1561" i="4"/>
  <c r="K1561" i="4"/>
  <c r="M1561" i="4" s="1"/>
  <c r="V1560" i="4"/>
  <c r="S1560" i="4"/>
  <c r="X1560" i="4" s="1"/>
  <c r="Y1560" i="4" s="1"/>
  <c r="P1560" i="4"/>
  <c r="L1560" i="4"/>
  <c r="K1560" i="4"/>
  <c r="V1559" i="4"/>
  <c r="S1559" i="4"/>
  <c r="T1559" i="4" s="1"/>
  <c r="P1559" i="4"/>
  <c r="K1559" i="4"/>
  <c r="M1559" i="4" s="1"/>
  <c r="V1558" i="4"/>
  <c r="S1558" i="4"/>
  <c r="X1558" i="4" s="1"/>
  <c r="Y1558" i="4" s="1"/>
  <c r="P1558" i="4"/>
  <c r="L1558" i="4"/>
  <c r="K1558" i="4"/>
  <c r="V1557" i="4"/>
  <c r="S1557" i="4"/>
  <c r="T1557" i="4" s="1"/>
  <c r="P1557" i="4"/>
  <c r="K1557" i="4"/>
  <c r="M1557" i="4" s="1"/>
  <c r="V1556" i="4"/>
  <c r="S1556" i="4"/>
  <c r="X1556" i="4" s="1"/>
  <c r="Y1556" i="4" s="1"/>
  <c r="P1556" i="4"/>
  <c r="K1556" i="4"/>
  <c r="M1556" i="4" s="1"/>
  <c r="V1555" i="4"/>
  <c r="S1555" i="4"/>
  <c r="T1555" i="4" s="1"/>
  <c r="P1555" i="4"/>
  <c r="K1555" i="4"/>
  <c r="M1555" i="4" s="1"/>
  <c r="V1554" i="4"/>
  <c r="S1554" i="4"/>
  <c r="T1554" i="4" s="1"/>
  <c r="P1554" i="4"/>
  <c r="K1554" i="4"/>
  <c r="M1554" i="4" s="1"/>
  <c r="V1553" i="4"/>
  <c r="S1553" i="4"/>
  <c r="T1553" i="4" s="1"/>
  <c r="P1553" i="4"/>
  <c r="L1553" i="4"/>
  <c r="K1553" i="4"/>
  <c r="V1552" i="4"/>
  <c r="S1552" i="4"/>
  <c r="T1552" i="4" s="1"/>
  <c r="P1552" i="4"/>
  <c r="K1552" i="4"/>
  <c r="M1552" i="4" s="1"/>
  <c r="V1551" i="4"/>
  <c r="S1551" i="4"/>
  <c r="T1551" i="4" s="1"/>
  <c r="P1551" i="4"/>
  <c r="K1551" i="4"/>
  <c r="M1551" i="4" s="1"/>
  <c r="V1550" i="4"/>
  <c r="S1550" i="4"/>
  <c r="X1550" i="4" s="1"/>
  <c r="Y1550" i="4" s="1"/>
  <c r="P1550" i="4"/>
  <c r="L1550" i="4"/>
  <c r="K1550" i="4"/>
  <c r="V1549" i="4"/>
  <c r="S1549" i="4"/>
  <c r="X1549" i="4" s="1"/>
  <c r="Y1549" i="4" s="1"/>
  <c r="P1549" i="4"/>
  <c r="K1549" i="4"/>
  <c r="M1549" i="4" s="1"/>
  <c r="V1548" i="4"/>
  <c r="S1548" i="4"/>
  <c r="X1548" i="4" s="1"/>
  <c r="Y1548" i="4" s="1"/>
  <c r="P1548" i="4"/>
  <c r="K1548" i="4"/>
  <c r="M1548" i="4" s="1"/>
  <c r="V1547" i="4"/>
  <c r="S1547" i="4"/>
  <c r="X1547" i="4" s="1"/>
  <c r="Y1547" i="4" s="1"/>
  <c r="P1547" i="4"/>
  <c r="K1547" i="4"/>
  <c r="M1547" i="4" s="1"/>
  <c r="V1546" i="4"/>
  <c r="S1546" i="4"/>
  <c r="X1546" i="4" s="1"/>
  <c r="Y1546" i="4" s="1"/>
  <c r="P1546" i="4"/>
  <c r="K1546" i="4"/>
  <c r="M1546" i="4" s="1"/>
  <c r="V1545" i="4"/>
  <c r="S1545" i="4"/>
  <c r="T1545" i="4" s="1"/>
  <c r="P1545" i="4"/>
  <c r="L1545" i="4"/>
  <c r="K1545" i="4"/>
  <c r="V1544" i="4"/>
  <c r="S1544" i="4"/>
  <c r="T1544" i="4" s="1"/>
  <c r="P1544" i="4"/>
  <c r="L1544" i="4"/>
  <c r="K1544" i="4"/>
  <c r="V1543" i="4"/>
  <c r="S1543" i="4"/>
  <c r="T1543" i="4" s="1"/>
  <c r="P1543" i="4"/>
  <c r="K1543" i="4"/>
  <c r="M1543" i="4" s="1"/>
  <c r="V1542" i="4"/>
  <c r="S1542" i="4"/>
  <c r="T1542" i="4" s="1"/>
  <c r="P1542" i="4"/>
  <c r="K1542" i="4"/>
  <c r="M1542" i="4" s="1"/>
  <c r="V1541" i="4"/>
  <c r="S1541" i="4"/>
  <c r="T1541" i="4" s="1"/>
  <c r="P1541" i="4"/>
  <c r="K1541" i="4"/>
  <c r="M1541" i="4" s="1"/>
  <c r="V1540" i="4"/>
  <c r="S1540" i="4"/>
  <c r="X1540" i="4" s="1"/>
  <c r="Y1540" i="4" s="1"/>
  <c r="P1540" i="4"/>
  <c r="L1540" i="4"/>
  <c r="K1540" i="4"/>
  <c r="V1539" i="4"/>
  <c r="S1539" i="4"/>
  <c r="T1539" i="4" s="1"/>
  <c r="P1539" i="4"/>
  <c r="K1539" i="4"/>
  <c r="M1539" i="4" s="1"/>
  <c r="V1538" i="4"/>
  <c r="S1538" i="4"/>
  <c r="P1538" i="4"/>
  <c r="K1538" i="4"/>
  <c r="M1538" i="4" s="1"/>
  <c r="V1537" i="4"/>
  <c r="S1537" i="4"/>
  <c r="T1537" i="4" s="1"/>
  <c r="P1537" i="4"/>
  <c r="K1537" i="4"/>
  <c r="M1537" i="4" s="1"/>
  <c r="V1536" i="4"/>
  <c r="S1536" i="4"/>
  <c r="T1536" i="4" s="1"/>
  <c r="P1536" i="4"/>
  <c r="K1536" i="4"/>
  <c r="M1536" i="4" s="1"/>
  <c r="V1535" i="4"/>
  <c r="S1535" i="4"/>
  <c r="T1535" i="4" s="1"/>
  <c r="P1535" i="4"/>
  <c r="K1535" i="4"/>
  <c r="M1535" i="4" s="1"/>
  <c r="V1534" i="4"/>
  <c r="S1534" i="4"/>
  <c r="T1534" i="4" s="1"/>
  <c r="P1534" i="4"/>
  <c r="K1534" i="4"/>
  <c r="M1534" i="4" s="1"/>
  <c r="V1533" i="4"/>
  <c r="S1533" i="4"/>
  <c r="T1533" i="4" s="1"/>
  <c r="P1533" i="4"/>
  <c r="L1533" i="4"/>
  <c r="K1533" i="4"/>
  <c r="V1532" i="4"/>
  <c r="S1532" i="4"/>
  <c r="T1532" i="4" s="1"/>
  <c r="P1532" i="4"/>
  <c r="K1532" i="4"/>
  <c r="M1532" i="4" s="1"/>
  <c r="V1531" i="4"/>
  <c r="S1531" i="4"/>
  <c r="T1531" i="4" s="1"/>
  <c r="P1531" i="4"/>
  <c r="L1531" i="4"/>
  <c r="K1531" i="4"/>
  <c r="V1530" i="4"/>
  <c r="S1530" i="4"/>
  <c r="T1530" i="4" s="1"/>
  <c r="P1530" i="4"/>
  <c r="K1530" i="4"/>
  <c r="M1530" i="4" s="1"/>
  <c r="V1529" i="4"/>
  <c r="S1529" i="4"/>
  <c r="T1529" i="4" s="1"/>
  <c r="P1529" i="4"/>
  <c r="L1529" i="4"/>
  <c r="K1529" i="4"/>
  <c r="V1528" i="4"/>
  <c r="S1528" i="4"/>
  <c r="X1528" i="4" s="1"/>
  <c r="Y1528" i="4" s="1"/>
  <c r="P1528" i="4"/>
  <c r="K1528" i="4"/>
  <c r="M1528" i="4" s="1"/>
  <c r="V1527" i="4"/>
  <c r="S1527" i="4"/>
  <c r="P1527" i="4"/>
  <c r="L1527" i="4"/>
  <c r="K1527" i="4"/>
  <c r="V1526" i="4"/>
  <c r="S1526" i="4"/>
  <c r="X1526" i="4" s="1"/>
  <c r="Y1526" i="4" s="1"/>
  <c r="P1526" i="4"/>
  <c r="K1526" i="4"/>
  <c r="M1526" i="4" s="1"/>
  <c r="V1525" i="4"/>
  <c r="S1525" i="4"/>
  <c r="P1525" i="4"/>
  <c r="L1525" i="4"/>
  <c r="K1525" i="4"/>
  <c r="V1524" i="4"/>
  <c r="S1524" i="4"/>
  <c r="P1524" i="4"/>
  <c r="L1524" i="4"/>
  <c r="K1524" i="4"/>
  <c r="V1523" i="4"/>
  <c r="S1523" i="4"/>
  <c r="X1523" i="4" s="1"/>
  <c r="Y1523" i="4" s="1"/>
  <c r="P1523" i="4"/>
  <c r="L1523" i="4"/>
  <c r="K1523" i="4"/>
  <c r="V1522" i="4"/>
  <c r="S1522" i="4"/>
  <c r="X1522" i="4" s="1"/>
  <c r="Y1522" i="4" s="1"/>
  <c r="P1522" i="4"/>
  <c r="L1522" i="4"/>
  <c r="K1522" i="4"/>
  <c r="V1521" i="4"/>
  <c r="S1521" i="4"/>
  <c r="X1521" i="4" s="1"/>
  <c r="Y1521" i="4" s="1"/>
  <c r="P1521" i="4"/>
  <c r="K1521" i="4"/>
  <c r="M1521" i="4" s="1"/>
  <c r="V1520" i="4"/>
  <c r="S1520" i="4"/>
  <c r="X1520" i="4" s="1"/>
  <c r="Y1520" i="4" s="1"/>
  <c r="P1520" i="4"/>
  <c r="L1520" i="4"/>
  <c r="K1520" i="4"/>
  <c r="V1519" i="4"/>
  <c r="S1519" i="4"/>
  <c r="X1519" i="4" s="1"/>
  <c r="Y1519" i="4" s="1"/>
  <c r="P1519" i="4"/>
  <c r="K1519" i="4"/>
  <c r="M1519" i="4" s="1"/>
  <c r="V1518" i="4"/>
  <c r="S1518" i="4"/>
  <c r="X1518" i="4" s="1"/>
  <c r="Y1518" i="4" s="1"/>
  <c r="P1518" i="4"/>
  <c r="L1518" i="4"/>
  <c r="K1518" i="4"/>
  <c r="V1517" i="4"/>
  <c r="X1517" i="4" s="1"/>
  <c r="Y1517" i="4" s="1"/>
  <c r="S1517" i="4"/>
  <c r="T1517" i="4" s="1"/>
  <c r="P1517" i="4"/>
  <c r="L1517" i="4"/>
  <c r="K1517" i="4"/>
  <c r="V1516" i="4"/>
  <c r="S1516" i="4"/>
  <c r="X1516" i="4" s="1"/>
  <c r="Y1516" i="4" s="1"/>
  <c r="P1516" i="4"/>
  <c r="L1516" i="4"/>
  <c r="K1516" i="4"/>
  <c r="V1515" i="4"/>
  <c r="S1515" i="4"/>
  <c r="X1515" i="4" s="1"/>
  <c r="Y1515" i="4" s="1"/>
  <c r="P1515" i="4"/>
  <c r="K1515" i="4"/>
  <c r="M1515" i="4" s="1"/>
  <c r="V1514" i="4"/>
  <c r="S1514" i="4"/>
  <c r="X1514" i="4" s="1"/>
  <c r="Y1514" i="4" s="1"/>
  <c r="P1514" i="4"/>
  <c r="K1514" i="4"/>
  <c r="M1514" i="4" s="1"/>
  <c r="V1513" i="4"/>
  <c r="S1513" i="4"/>
  <c r="X1513" i="4" s="1"/>
  <c r="Y1513" i="4" s="1"/>
  <c r="P1513" i="4"/>
  <c r="K1513" i="4"/>
  <c r="M1513" i="4" s="1"/>
  <c r="V1512" i="4"/>
  <c r="S1512" i="4"/>
  <c r="X1512" i="4" s="1"/>
  <c r="Y1512" i="4" s="1"/>
  <c r="P1512" i="4"/>
  <c r="K1512" i="4"/>
  <c r="M1512" i="4" s="1"/>
  <c r="V1511" i="4"/>
  <c r="S1511" i="4"/>
  <c r="X1511" i="4" s="1"/>
  <c r="Y1511" i="4" s="1"/>
  <c r="P1511" i="4"/>
  <c r="K1511" i="4"/>
  <c r="M1511" i="4" s="1"/>
  <c r="V1510" i="4"/>
  <c r="S1510" i="4"/>
  <c r="T1510" i="4" s="1"/>
  <c r="P1510" i="4"/>
  <c r="L1510" i="4"/>
  <c r="K1510" i="4"/>
  <c r="V1509" i="4"/>
  <c r="S1509" i="4"/>
  <c r="T1509" i="4" s="1"/>
  <c r="P1509" i="4"/>
  <c r="K1509" i="4"/>
  <c r="M1509" i="4" s="1"/>
  <c r="V1508" i="4"/>
  <c r="S1508" i="4"/>
  <c r="T1508" i="4" s="1"/>
  <c r="P1508" i="4"/>
  <c r="K1508" i="4"/>
  <c r="M1508" i="4" s="1"/>
  <c r="V1507" i="4"/>
  <c r="S1507" i="4"/>
  <c r="T1507" i="4" s="1"/>
  <c r="P1507" i="4"/>
  <c r="K1507" i="4"/>
  <c r="M1507" i="4" s="1"/>
  <c r="V1506" i="4"/>
  <c r="S1506" i="4"/>
  <c r="X1506" i="4" s="1"/>
  <c r="Y1506" i="4" s="1"/>
  <c r="P1506" i="4"/>
  <c r="L1506" i="4"/>
  <c r="K1506" i="4"/>
  <c r="V1505" i="4"/>
  <c r="S1505" i="4"/>
  <c r="X1505" i="4" s="1"/>
  <c r="Y1505" i="4" s="1"/>
  <c r="P1505" i="4"/>
  <c r="K1505" i="4"/>
  <c r="M1505" i="4" s="1"/>
  <c r="V1504" i="4"/>
  <c r="S1504" i="4"/>
  <c r="X1504" i="4" s="1"/>
  <c r="Y1504" i="4" s="1"/>
  <c r="P1504" i="4"/>
  <c r="L1504" i="4"/>
  <c r="K1504" i="4"/>
  <c r="V1503" i="4"/>
  <c r="S1503" i="4"/>
  <c r="X1503" i="4" s="1"/>
  <c r="Y1503" i="4" s="1"/>
  <c r="P1503" i="4"/>
  <c r="L1503" i="4"/>
  <c r="K1503" i="4"/>
  <c r="V1502" i="4"/>
  <c r="S1502" i="4"/>
  <c r="P1502" i="4"/>
  <c r="K1502" i="4"/>
  <c r="M1502" i="4" s="1"/>
  <c r="V1501" i="4"/>
  <c r="S1501" i="4"/>
  <c r="X1501" i="4" s="1"/>
  <c r="Y1501" i="4" s="1"/>
  <c r="P1501" i="4"/>
  <c r="K1501" i="4"/>
  <c r="M1501" i="4" s="1"/>
  <c r="V1500" i="4"/>
  <c r="S1500" i="4"/>
  <c r="X1500" i="4" s="1"/>
  <c r="Y1500" i="4" s="1"/>
  <c r="P1500" i="4"/>
  <c r="L1500" i="4"/>
  <c r="K1500" i="4"/>
  <c r="V1499" i="4"/>
  <c r="S1499" i="4"/>
  <c r="P1499" i="4"/>
  <c r="K1499" i="4"/>
  <c r="M1499" i="4" s="1"/>
  <c r="V1498" i="4"/>
  <c r="S1498" i="4"/>
  <c r="T1498" i="4" s="1"/>
  <c r="P1498" i="4"/>
  <c r="K1498" i="4"/>
  <c r="M1498" i="4" s="1"/>
  <c r="V1497" i="4"/>
  <c r="S1497" i="4"/>
  <c r="T1497" i="4" s="1"/>
  <c r="P1497" i="4"/>
  <c r="K1497" i="4"/>
  <c r="M1497" i="4" s="1"/>
  <c r="V1496" i="4"/>
  <c r="S1496" i="4"/>
  <c r="T1496" i="4" s="1"/>
  <c r="P1496" i="4"/>
  <c r="K1496" i="4"/>
  <c r="M1496" i="4" s="1"/>
  <c r="V1495" i="4"/>
  <c r="S1495" i="4"/>
  <c r="T1495" i="4" s="1"/>
  <c r="P1495" i="4"/>
  <c r="K1495" i="4"/>
  <c r="M1495" i="4" s="1"/>
  <c r="V1494" i="4"/>
  <c r="S1494" i="4"/>
  <c r="T1494" i="4" s="1"/>
  <c r="P1494" i="4"/>
  <c r="L1494" i="4"/>
  <c r="K1494" i="4"/>
  <c r="V1493" i="4"/>
  <c r="S1493" i="4"/>
  <c r="T1493" i="4" s="1"/>
  <c r="P1493" i="4"/>
  <c r="L1493" i="4"/>
  <c r="K1493" i="4"/>
  <c r="V1492" i="4"/>
  <c r="S1492" i="4"/>
  <c r="T1492" i="4" s="1"/>
  <c r="P1492" i="4"/>
  <c r="L1492" i="4"/>
  <c r="K1492" i="4"/>
  <c r="V1491" i="4"/>
  <c r="S1491" i="4"/>
  <c r="T1491" i="4" s="1"/>
  <c r="P1491" i="4"/>
  <c r="K1491" i="4"/>
  <c r="M1491" i="4" s="1"/>
  <c r="V1490" i="4"/>
  <c r="S1490" i="4"/>
  <c r="P1490" i="4"/>
  <c r="K1490" i="4"/>
  <c r="M1490" i="4" s="1"/>
  <c r="V1489" i="4"/>
  <c r="S1489" i="4"/>
  <c r="T1489" i="4" s="1"/>
  <c r="P1489" i="4"/>
  <c r="L1489" i="4"/>
  <c r="K1489" i="4"/>
  <c r="V1488" i="4"/>
  <c r="S1488" i="4"/>
  <c r="T1488" i="4" s="1"/>
  <c r="P1488" i="4"/>
  <c r="L1488" i="4"/>
  <c r="K1488" i="4"/>
  <c r="V1487" i="4"/>
  <c r="S1487" i="4"/>
  <c r="T1487" i="4" s="1"/>
  <c r="P1487" i="4"/>
  <c r="K1487" i="4"/>
  <c r="M1487" i="4" s="1"/>
  <c r="V1486" i="4"/>
  <c r="S1486" i="4"/>
  <c r="T1486" i="4" s="1"/>
  <c r="P1486" i="4"/>
  <c r="K1486" i="4"/>
  <c r="M1486" i="4" s="1"/>
  <c r="V1485" i="4"/>
  <c r="S1485" i="4"/>
  <c r="T1485" i="4" s="1"/>
  <c r="P1485" i="4"/>
  <c r="K1485" i="4"/>
  <c r="M1485" i="4" s="1"/>
  <c r="V1484" i="4"/>
  <c r="S1484" i="4"/>
  <c r="T1484" i="4" s="1"/>
  <c r="P1484" i="4"/>
  <c r="L1484" i="4"/>
  <c r="K1484" i="4"/>
  <c r="V1483" i="4"/>
  <c r="S1483" i="4"/>
  <c r="T1483" i="4" s="1"/>
  <c r="P1483" i="4"/>
  <c r="K1483" i="4"/>
  <c r="M1483" i="4" s="1"/>
  <c r="V1482" i="4"/>
  <c r="S1482" i="4"/>
  <c r="X1482" i="4" s="1"/>
  <c r="Y1482" i="4" s="1"/>
  <c r="P1482" i="4"/>
  <c r="L1482" i="4"/>
  <c r="K1482" i="4"/>
  <c r="V1481" i="4"/>
  <c r="S1481" i="4"/>
  <c r="X1481" i="4" s="1"/>
  <c r="Y1481" i="4" s="1"/>
  <c r="P1481" i="4"/>
  <c r="K1481" i="4"/>
  <c r="M1481" i="4" s="1"/>
  <c r="V1480" i="4"/>
  <c r="S1480" i="4"/>
  <c r="X1480" i="4" s="1"/>
  <c r="Y1480" i="4" s="1"/>
  <c r="P1480" i="4"/>
  <c r="L1480" i="4"/>
  <c r="K1480" i="4"/>
  <c r="V1479" i="4"/>
  <c r="X1479" i="4" s="1"/>
  <c r="Y1479" i="4" s="1"/>
  <c r="S1479" i="4"/>
  <c r="T1479" i="4" s="1"/>
  <c r="P1479" i="4"/>
  <c r="L1479" i="4"/>
  <c r="K1479" i="4"/>
  <c r="V1478" i="4"/>
  <c r="S1478" i="4"/>
  <c r="X1478" i="4" s="1"/>
  <c r="Y1478" i="4" s="1"/>
  <c r="P1478" i="4"/>
  <c r="K1478" i="4"/>
  <c r="M1478" i="4" s="1"/>
  <c r="V1477" i="4"/>
  <c r="S1477" i="4"/>
  <c r="T1477" i="4" s="1"/>
  <c r="P1477" i="4"/>
  <c r="L1477" i="4"/>
  <c r="K1477" i="4"/>
  <c r="V1476" i="4"/>
  <c r="S1476" i="4"/>
  <c r="T1476" i="4" s="1"/>
  <c r="P1476" i="4"/>
  <c r="K1476" i="4"/>
  <c r="M1476" i="4" s="1"/>
  <c r="V1475" i="4"/>
  <c r="S1475" i="4"/>
  <c r="T1475" i="4" s="1"/>
  <c r="P1475" i="4"/>
  <c r="K1475" i="4"/>
  <c r="M1475" i="4" s="1"/>
  <c r="V1474" i="4"/>
  <c r="S1474" i="4"/>
  <c r="T1474" i="4" s="1"/>
  <c r="P1474" i="4"/>
  <c r="K1474" i="4"/>
  <c r="M1474" i="4" s="1"/>
  <c r="V1473" i="4"/>
  <c r="X1473" i="4" s="1"/>
  <c r="Y1473" i="4" s="1"/>
  <c r="S1473" i="4"/>
  <c r="T1473" i="4" s="1"/>
  <c r="P1473" i="4"/>
  <c r="L1473" i="4"/>
  <c r="K1473" i="4"/>
  <c r="V1472" i="4"/>
  <c r="S1472" i="4"/>
  <c r="P1472" i="4"/>
  <c r="L1472" i="4"/>
  <c r="K1472" i="4"/>
  <c r="V1471" i="4"/>
  <c r="S1471" i="4"/>
  <c r="X1471" i="4" s="1"/>
  <c r="Y1471" i="4" s="1"/>
  <c r="P1471" i="4"/>
  <c r="K1471" i="4"/>
  <c r="M1471" i="4" s="1"/>
  <c r="V1470" i="4"/>
  <c r="S1470" i="4"/>
  <c r="X1470" i="4" s="1"/>
  <c r="Y1470" i="4" s="1"/>
  <c r="P1470" i="4"/>
  <c r="K1470" i="4"/>
  <c r="M1470" i="4" s="1"/>
  <c r="V1469" i="4"/>
  <c r="S1469" i="4"/>
  <c r="X1469" i="4" s="1"/>
  <c r="Y1469" i="4" s="1"/>
  <c r="P1469" i="4"/>
  <c r="K1469" i="4"/>
  <c r="M1469" i="4" s="1"/>
  <c r="V1468" i="4"/>
  <c r="S1468" i="4"/>
  <c r="T1468" i="4" s="1"/>
  <c r="P1468" i="4"/>
  <c r="K1468" i="4"/>
  <c r="M1468" i="4" s="1"/>
  <c r="V1467" i="4"/>
  <c r="S1467" i="4"/>
  <c r="T1467" i="4" s="1"/>
  <c r="P1467" i="4"/>
  <c r="L1467" i="4"/>
  <c r="K1467" i="4"/>
  <c r="V1466" i="4"/>
  <c r="S1466" i="4"/>
  <c r="T1466" i="4" s="1"/>
  <c r="P1466" i="4"/>
  <c r="L1466" i="4"/>
  <c r="K1466" i="4"/>
  <c r="V1465" i="4"/>
  <c r="S1465" i="4"/>
  <c r="T1465" i="4" s="1"/>
  <c r="P1465" i="4"/>
  <c r="K1465" i="4"/>
  <c r="M1465" i="4" s="1"/>
  <c r="V1464" i="4"/>
  <c r="S1464" i="4"/>
  <c r="T1464" i="4" s="1"/>
  <c r="P1464" i="4"/>
  <c r="K1464" i="4"/>
  <c r="M1464" i="4" s="1"/>
  <c r="V1463" i="4"/>
  <c r="S1463" i="4"/>
  <c r="T1463" i="4" s="1"/>
  <c r="P1463" i="4"/>
  <c r="L1463" i="4"/>
  <c r="K1463" i="4"/>
  <c r="V1462" i="4"/>
  <c r="S1462" i="4"/>
  <c r="T1462" i="4" s="1"/>
  <c r="P1462" i="4"/>
  <c r="L1462" i="4"/>
  <c r="K1462" i="4"/>
  <c r="V1461" i="4"/>
  <c r="S1461" i="4"/>
  <c r="P1461" i="4"/>
  <c r="K1461" i="4"/>
  <c r="M1461" i="4" s="1"/>
  <c r="V1460" i="4"/>
  <c r="S1460" i="4"/>
  <c r="X1460" i="4" s="1"/>
  <c r="Y1460" i="4" s="1"/>
  <c r="P1460" i="4"/>
  <c r="L1460" i="4"/>
  <c r="K1460" i="4"/>
  <c r="V1459" i="4"/>
  <c r="S1459" i="4"/>
  <c r="X1459" i="4" s="1"/>
  <c r="Y1459" i="4" s="1"/>
  <c r="P1459" i="4"/>
  <c r="K1459" i="4"/>
  <c r="M1459" i="4" s="1"/>
  <c r="V1458" i="4"/>
  <c r="S1458" i="4"/>
  <c r="X1458" i="4" s="1"/>
  <c r="Y1458" i="4" s="1"/>
  <c r="P1458" i="4"/>
  <c r="K1458" i="4"/>
  <c r="M1458" i="4" s="1"/>
  <c r="V1457" i="4"/>
  <c r="S1457" i="4"/>
  <c r="T1457" i="4" s="1"/>
  <c r="P1457" i="4"/>
  <c r="K1457" i="4"/>
  <c r="M1457" i="4" s="1"/>
  <c r="V1456" i="4"/>
  <c r="S1456" i="4"/>
  <c r="T1456" i="4" s="1"/>
  <c r="P1456" i="4"/>
  <c r="L1456" i="4"/>
  <c r="K1456" i="4"/>
  <c r="V1455" i="4"/>
  <c r="S1455" i="4"/>
  <c r="T1455" i="4" s="1"/>
  <c r="P1455" i="4"/>
  <c r="L1455" i="4"/>
  <c r="K1455" i="4"/>
  <c r="V1454" i="4"/>
  <c r="S1454" i="4"/>
  <c r="T1454" i="4" s="1"/>
  <c r="P1454" i="4"/>
  <c r="K1454" i="4"/>
  <c r="M1454" i="4" s="1"/>
  <c r="V1453" i="4"/>
  <c r="S1453" i="4"/>
  <c r="T1453" i="4" s="1"/>
  <c r="P1453" i="4"/>
  <c r="L1453" i="4"/>
  <c r="K1453" i="4"/>
  <c r="V1452" i="4"/>
  <c r="S1452" i="4"/>
  <c r="T1452" i="4" s="1"/>
  <c r="P1452" i="4"/>
  <c r="L1452" i="4"/>
  <c r="K1452" i="4"/>
  <c r="V1451" i="4"/>
  <c r="S1451" i="4"/>
  <c r="T1451" i="4" s="1"/>
  <c r="P1451" i="4"/>
  <c r="L1451" i="4"/>
  <c r="K1451" i="4"/>
  <c r="V1450" i="4"/>
  <c r="S1450" i="4"/>
  <c r="T1450" i="4" s="1"/>
  <c r="P1450" i="4"/>
  <c r="K1450" i="4"/>
  <c r="M1450" i="4" s="1"/>
  <c r="V1449" i="4"/>
  <c r="S1449" i="4"/>
  <c r="P1449" i="4"/>
  <c r="K1449" i="4"/>
  <c r="M1449" i="4" s="1"/>
  <c r="V1448" i="4"/>
  <c r="S1448" i="4"/>
  <c r="X1448" i="4" s="1"/>
  <c r="Y1448" i="4" s="1"/>
  <c r="P1448" i="4"/>
  <c r="L1448" i="4"/>
  <c r="K1448" i="4"/>
  <c r="V1447" i="4"/>
  <c r="S1447" i="4"/>
  <c r="X1447" i="4" s="1"/>
  <c r="Y1447" i="4" s="1"/>
  <c r="P1447" i="4"/>
  <c r="L1447" i="4"/>
  <c r="K1447" i="4"/>
  <c r="V1446" i="4"/>
  <c r="S1446" i="4"/>
  <c r="T1446" i="4" s="1"/>
  <c r="P1446" i="4"/>
  <c r="L1446" i="4"/>
  <c r="K1446" i="4"/>
  <c r="V1445" i="4"/>
  <c r="S1445" i="4"/>
  <c r="X1445" i="4" s="1"/>
  <c r="Y1445" i="4" s="1"/>
  <c r="P1445" i="4"/>
  <c r="L1445" i="4"/>
  <c r="K1445" i="4"/>
  <c r="V1444" i="4"/>
  <c r="S1444" i="4"/>
  <c r="X1444" i="4" s="1"/>
  <c r="Y1444" i="4" s="1"/>
  <c r="P1444" i="4"/>
  <c r="K1444" i="4"/>
  <c r="M1444" i="4" s="1"/>
  <c r="V1443" i="4"/>
  <c r="S1443" i="4"/>
  <c r="P1443" i="4"/>
  <c r="K1443" i="4"/>
  <c r="M1443" i="4" s="1"/>
  <c r="V1442" i="4"/>
  <c r="S1442" i="4"/>
  <c r="P1442" i="4"/>
  <c r="L1442" i="4"/>
  <c r="K1442" i="4"/>
  <c r="V1441" i="4"/>
  <c r="S1441" i="4"/>
  <c r="P1441" i="4"/>
  <c r="K1441" i="4"/>
  <c r="M1441" i="4" s="1"/>
  <c r="V1440" i="4"/>
  <c r="S1440" i="4"/>
  <c r="T1440" i="4" s="1"/>
  <c r="P1440" i="4"/>
  <c r="K1440" i="4"/>
  <c r="M1440" i="4" s="1"/>
  <c r="V1439" i="4"/>
  <c r="S1439" i="4"/>
  <c r="T1439" i="4" s="1"/>
  <c r="P1439" i="4"/>
  <c r="L1439" i="4"/>
  <c r="K1439" i="4"/>
  <c r="V1438" i="4"/>
  <c r="S1438" i="4"/>
  <c r="T1438" i="4" s="1"/>
  <c r="P1438" i="4"/>
  <c r="L1438" i="4"/>
  <c r="K1438" i="4"/>
  <c r="V1437" i="4"/>
  <c r="S1437" i="4"/>
  <c r="T1437" i="4" s="1"/>
  <c r="P1437" i="4"/>
  <c r="L1437" i="4"/>
  <c r="K1437" i="4"/>
  <c r="V1436" i="4"/>
  <c r="S1436" i="4"/>
  <c r="T1436" i="4" s="1"/>
  <c r="P1436" i="4"/>
  <c r="L1436" i="4"/>
  <c r="K1436" i="4"/>
  <c r="V1435" i="4"/>
  <c r="S1435" i="4"/>
  <c r="T1435" i="4" s="1"/>
  <c r="P1435" i="4"/>
  <c r="L1435" i="4"/>
  <c r="K1435" i="4"/>
  <c r="V1434" i="4"/>
  <c r="S1434" i="4"/>
  <c r="T1434" i="4" s="1"/>
  <c r="P1434" i="4"/>
  <c r="L1434" i="4"/>
  <c r="K1434" i="4"/>
  <c r="V1433" i="4"/>
  <c r="S1433" i="4"/>
  <c r="T1433" i="4" s="1"/>
  <c r="P1433" i="4"/>
  <c r="L1433" i="4"/>
  <c r="K1433" i="4"/>
  <c r="V1432" i="4"/>
  <c r="S1432" i="4"/>
  <c r="T1432" i="4" s="1"/>
  <c r="P1432" i="4"/>
  <c r="L1432" i="4"/>
  <c r="K1432" i="4"/>
  <c r="V1431" i="4"/>
  <c r="S1431" i="4"/>
  <c r="T1431" i="4" s="1"/>
  <c r="P1431" i="4"/>
  <c r="L1431" i="4"/>
  <c r="K1431" i="4"/>
  <c r="V1430" i="4"/>
  <c r="S1430" i="4"/>
  <c r="T1430" i="4" s="1"/>
  <c r="P1430" i="4"/>
  <c r="L1430" i="4"/>
  <c r="K1430" i="4"/>
  <c r="V1429" i="4"/>
  <c r="S1429" i="4"/>
  <c r="T1429" i="4" s="1"/>
  <c r="P1429" i="4"/>
  <c r="L1429" i="4"/>
  <c r="K1429" i="4"/>
  <c r="V1428" i="4"/>
  <c r="S1428" i="4"/>
  <c r="T1428" i="4" s="1"/>
  <c r="P1428" i="4"/>
  <c r="K1428" i="4"/>
  <c r="M1428" i="4" s="1"/>
  <c r="V1427" i="4"/>
  <c r="S1427" i="4"/>
  <c r="T1427" i="4" s="1"/>
  <c r="P1427" i="4"/>
  <c r="L1427" i="4"/>
  <c r="K1427" i="4"/>
  <c r="V1426" i="4"/>
  <c r="S1426" i="4"/>
  <c r="T1426" i="4" s="1"/>
  <c r="P1426" i="4"/>
  <c r="L1426" i="4"/>
  <c r="K1426" i="4"/>
  <c r="V1425" i="4"/>
  <c r="S1425" i="4"/>
  <c r="T1425" i="4" s="1"/>
  <c r="P1425" i="4"/>
  <c r="L1425" i="4"/>
  <c r="K1425" i="4"/>
  <c r="V1424" i="4"/>
  <c r="S1424" i="4"/>
  <c r="T1424" i="4" s="1"/>
  <c r="P1424" i="4"/>
  <c r="L1424" i="4"/>
  <c r="K1424" i="4"/>
  <c r="V1423" i="4"/>
  <c r="S1423" i="4"/>
  <c r="T1423" i="4" s="1"/>
  <c r="P1423" i="4"/>
  <c r="K1423" i="4"/>
  <c r="M1423" i="4" s="1"/>
  <c r="V1422" i="4"/>
  <c r="S1422" i="4"/>
  <c r="T1422" i="4" s="1"/>
  <c r="P1422" i="4"/>
  <c r="L1422" i="4"/>
  <c r="K1422" i="4"/>
  <c r="V1421" i="4"/>
  <c r="S1421" i="4"/>
  <c r="T1421" i="4" s="1"/>
  <c r="P1421" i="4"/>
  <c r="L1421" i="4"/>
  <c r="K1421" i="4"/>
  <c r="V1420" i="4"/>
  <c r="S1420" i="4"/>
  <c r="X1420" i="4" s="1"/>
  <c r="Y1420" i="4" s="1"/>
  <c r="P1420" i="4"/>
  <c r="K1420" i="4"/>
  <c r="M1420" i="4" s="1"/>
  <c r="V1419" i="4"/>
  <c r="S1419" i="4"/>
  <c r="X1419" i="4" s="1"/>
  <c r="Y1419" i="4" s="1"/>
  <c r="P1419" i="4"/>
  <c r="L1419" i="4"/>
  <c r="K1419" i="4"/>
  <c r="V1418" i="4"/>
  <c r="S1418" i="4"/>
  <c r="X1418" i="4" s="1"/>
  <c r="Y1418" i="4" s="1"/>
  <c r="P1418" i="4"/>
  <c r="K1418" i="4"/>
  <c r="M1418" i="4" s="1"/>
  <c r="V1417" i="4"/>
  <c r="S1417" i="4"/>
  <c r="X1417" i="4" s="1"/>
  <c r="Y1417" i="4" s="1"/>
  <c r="P1417" i="4"/>
  <c r="K1417" i="4"/>
  <c r="M1417" i="4" s="1"/>
  <c r="V1416" i="4"/>
  <c r="S1416" i="4"/>
  <c r="P1416" i="4"/>
  <c r="K1416" i="4"/>
  <c r="M1416" i="4" s="1"/>
  <c r="V1415" i="4"/>
  <c r="S1415" i="4"/>
  <c r="X1415" i="4" s="1"/>
  <c r="Y1415" i="4" s="1"/>
  <c r="P1415" i="4"/>
  <c r="K1415" i="4"/>
  <c r="M1415" i="4" s="1"/>
  <c r="V1414" i="4"/>
  <c r="S1414" i="4"/>
  <c r="P1414" i="4"/>
  <c r="L1414" i="4"/>
  <c r="K1414" i="4"/>
  <c r="V1413" i="4"/>
  <c r="S1413" i="4"/>
  <c r="P1413" i="4"/>
  <c r="K1413" i="4"/>
  <c r="M1413" i="4" s="1"/>
  <c r="V1412" i="4"/>
  <c r="S1412" i="4"/>
  <c r="T1412" i="4" s="1"/>
  <c r="P1412" i="4"/>
  <c r="K1412" i="4"/>
  <c r="M1412" i="4" s="1"/>
  <c r="V1411" i="4"/>
  <c r="S1411" i="4"/>
  <c r="T1411" i="4" s="1"/>
  <c r="P1411" i="4"/>
  <c r="K1411" i="4"/>
  <c r="M1411" i="4" s="1"/>
  <c r="V1410" i="4"/>
  <c r="S1410" i="4"/>
  <c r="T1410" i="4" s="1"/>
  <c r="P1410" i="4"/>
  <c r="K1410" i="4"/>
  <c r="M1410" i="4" s="1"/>
  <c r="V1409" i="4"/>
  <c r="S1409" i="4"/>
  <c r="T1409" i="4" s="1"/>
  <c r="P1409" i="4"/>
  <c r="K1409" i="4"/>
  <c r="M1409" i="4" s="1"/>
  <c r="V1408" i="4"/>
  <c r="S1408" i="4"/>
  <c r="T1408" i="4" s="1"/>
  <c r="P1408" i="4"/>
  <c r="K1408" i="4"/>
  <c r="M1408" i="4" s="1"/>
  <c r="V1407" i="4"/>
  <c r="S1407" i="4"/>
  <c r="T1407" i="4" s="1"/>
  <c r="P1407" i="4"/>
  <c r="L1407" i="4"/>
  <c r="K1407" i="4"/>
  <c r="V1406" i="4"/>
  <c r="S1406" i="4"/>
  <c r="T1406" i="4" s="1"/>
  <c r="P1406" i="4"/>
  <c r="K1406" i="4"/>
  <c r="M1406" i="4" s="1"/>
  <c r="V1405" i="4"/>
  <c r="S1405" i="4"/>
  <c r="T1405" i="4" s="1"/>
  <c r="P1405" i="4"/>
  <c r="L1405" i="4"/>
  <c r="K1405" i="4"/>
  <c r="V1404" i="4"/>
  <c r="S1404" i="4"/>
  <c r="T1404" i="4" s="1"/>
  <c r="P1404" i="4"/>
  <c r="L1404" i="4"/>
  <c r="K1404" i="4"/>
  <c r="V1403" i="4"/>
  <c r="S1403" i="4"/>
  <c r="T1403" i="4" s="1"/>
  <c r="P1403" i="4"/>
  <c r="L1403" i="4"/>
  <c r="K1403" i="4"/>
  <c r="V1402" i="4"/>
  <c r="S1402" i="4"/>
  <c r="T1402" i="4" s="1"/>
  <c r="P1402" i="4"/>
  <c r="K1402" i="4"/>
  <c r="M1402" i="4" s="1"/>
  <c r="V1401" i="4"/>
  <c r="S1401" i="4"/>
  <c r="T1401" i="4" s="1"/>
  <c r="P1401" i="4"/>
  <c r="L1401" i="4"/>
  <c r="K1401" i="4"/>
  <c r="V1400" i="4"/>
  <c r="S1400" i="4"/>
  <c r="T1400" i="4" s="1"/>
  <c r="P1400" i="4"/>
  <c r="K1400" i="4"/>
  <c r="M1400" i="4" s="1"/>
  <c r="V1399" i="4"/>
  <c r="S1399" i="4"/>
  <c r="T1399" i="4" s="1"/>
  <c r="P1399" i="4"/>
  <c r="K1399" i="4"/>
  <c r="M1399" i="4" s="1"/>
  <c r="V1398" i="4"/>
  <c r="S1398" i="4"/>
  <c r="T1398" i="4" s="1"/>
  <c r="P1398" i="4"/>
  <c r="L1398" i="4"/>
  <c r="K1398" i="4"/>
  <c r="V1397" i="4"/>
  <c r="S1397" i="4"/>
  <c r="T1397" i="4" s="1"/>
  <c r="P1397" i="4"/>
  <c r="L1397" i="4"/>
  <c r="K1397" i="4"/>
  <c r="V1396" i="4"/>
  <c r="S1396" i="4"/>
  <c r="T1396" i="4" s="1"/>
  <c r="P1396" i="4"/>
  <c r="L1396" i="4"/>
  <c r="K1396" i="4"/>
  <c r="V1395" i="4"/>
  <c r="S1395" i="4"/>
  <c r="T1395" i="4" s="1"/>
  <c r="P1395" i="4"/>
  <c r="L1395" i="4"/>
  <c r="K1395" i="4"/>
  <c r="V1394" i="4"/>
  <c r="S1394" i="4"/>
  <c r="T1394" i="4" s="1"/>
  <c r="P1394" i="4"/>
  <c r="L1394" i="4"/>
  <c r="K1394" i="4"/>
  <c r="V1393" i="4"/>
  <c r="S1393" i="4"/>
  <c r="T1393" i="4" s="1"/>
  <c r="P1393" i="4"/>
  <c r="K1393" i="4"/>
  <c r="M1393" i="4" s="1"/>
  <c r="V1392" i="4"/>
  <c r="S1392" i="4"/>
  <c r="T1392" i="4" s="1"/>
  <c r="P1392" i="4"/>
  <c r="K1392" i="4"/>
  <c r="M1392" i="4" s="1"/>
  <c r="V1391" i="4"/>
  <c r="S1391" i="4"/>
  <c r="T1391" i="4" s="1"/>
  <c r="P1391" i="4"/>
  <c r="L1391" i="4"/>
  <c r="K1391" i="4"/>
  <c r="V1390" i="4"/>
  <c r="S1390" i="4"/>
  <c r="T1390" i="4" s="1"/>
  <c r="P1390" i="4"/>
  <c r="L1390" i="4"/>
  <c r="K1390" i="4"/>
  <c r="V1389" i="4"/>
  <c r="S1389" i="4"/>
  <c r="T1389" i="4" s="1"/>
  <c r="P1389" i="4"/>
  <c r="K1389" i="4"/>
  <c r="M1389" i="4" s="1"/>
  <c r="V1388" i="4"/>
  <c r="S1388" i="4"/>
  <c r="T1388" i="4" s="1"/>
  <c r="P1388" i="4"/>
  <c r="K1388" i="4"/>
  <c r="M1388" i="4" s="1"/>
  <c r="V1387" i="4"/>
  <c r="S1387" i="4"/>
  <c r="T1387" i="4" s="1"/>
  <c r="P1387" i="4"/>
  <c r="L1387" i="4"/>
  <c r="K1387" i="4"/>
  <c r="V1386" i="4"/>
  <c r="S1386" i="4"/>
  <c r="T1386" i="4" s="1"/>
  <c r="P1386" i="4"/>
  <c r="L1386" i="4"/>
  <c r="K1386" i="4"/>
  <c r="V1385" i="4"/>
  <c r="S1385" i="4"/>
  <c r="T1385" i="4" s="1"/>
  <c r="P1385" i="4"/>
  <c r="K1385" i="4"/>
  <c r="M1385" i="4" s="1"/>
  <c r="V1384" i="4"/>
  <c r="S1384" i="4"/>
  <c r="T1384" i="4" s="1"/>
  <c r="P1384" i="4"/>
  <c r="L1384" i="4"/>
  <c r="K1384" i="4"/>
  <c r="V1383" i="4"/>
  <c r="S1383" i="4"/>
  <c r="T1383" i="4" s="1"/>
  <c r="P1383" i="4"/>
  <c r="K1383" i="4"/>
  <c r="M1383" i="4" s="1"/>
  <c r="V1382" i="4"/>
  <c r="S1382" i="4"/>
  <c r="T1382" i="4" s="1"/>
  <c r="P1382" i="4"/>
  <c r="K1382" i="4"/>
  <c r="M1382" i="4" s="1"/>
  <c r="V1381" i="4"/>
  <c r="S1381" i="4"/>
  <c r="X1381" i="4" s="1"/>
  <c r="Y1381" i="4" s="1"/>
  <c r="P1381" i="4"/>
  <c r="L1381" i="4"/>
  <c r="K1381" i="4"/>
  <c r="V1380" i="4"/>
  <c r="S1380" i="4"/>
  <c r="P1380" i="4"/>
  <c r="K1380" i="4"/>
  <c r="M1380" i="4" s="1"/>
  <c r="V1379" i="4"/>
  <c r="S1379" i="4"/>
  <c r="T1379" i="4" s="1"/>
  <c r="P1379" i="4"/>
  <c r="K1379" i="4"/>
  <c r="M1379" i="4" s="1"/>
  <c r="V1378" i="4"/>
  <c r="S1378" i="4"/>
  <c r="T1378" i="4" s="1"/>
  <c r="P1378" i="4"/>
  <c r="K1378" i="4"/>
  <c r="M1378" i="4" s="1"/>
  <c r="V1377" i="4"/>
  <c r="S1377" i="4"/>
  <c r="T1377" i="4" s="1"/>
  <c r="P1377" i="4"/>
  <c r="K1377" i="4"/>
  <c r="M1377" i="4" s="1"/>
  <c r="V1376" i="4"/>
  <c r="S1376" i="4"/>
  <c r="P1376" i="4"/>
  <c r="K1376" i="4"/>
  <c r="M1376" i="4" s="1"/>
  <c r="V1375" i="4"/>
  <c r="X1375" i="4" s="1"/>
  <c r="Y1375" i="4" s="1"/>
  <c r="S1375" i="4"/>
  <c r="T1375" i="4" s="1"/>
  <c r="P1375" i="4"/>
  <c r="L1375" i="4"/>
  <c r="K1375" i="4"/>
  <c r="V1374" i="4"/>
  <c r="S1374" i="4"/>
  <c r="P1374" i="4"/>
  <c r="L1374" i="4"/>
  <c r="K1374" i="4"/>
  <c r="V1373" i="4"/>
  <c r="S1373" i="4"/>
  <c r="P1373" i="4"/>
  <c r="L1373" i="4"/>
  <c r="K1373" i="4"/>
  <c r="V1372" i="4"/>
  <c r="S1372" i="4"/>
  <c r="P1372" i="4"/>
  <c r="L1372" i="4"/>
  <c r="K1372" i="4"/>
  <c r="V1371" i="4"/>
  <c r="S1371" i="4"/>
  <c r="P1371" i="4"/>
  <c r="L1371" i="4"/>
  <c r="K1371" i="4"/>
  <c r="V1370" i="4"/>
  <c r="S1370" i="4"/>
  <c r="P1370" i="4"/>
  <c r="L1370" i="4"/>
  <c r="K1370" i="4"/>
  <c r="V1369" i="4"/>
  <c r="S1369" i="4"/>
  <c r="P1369" i="4"/>
  <c r="K1369" i="4"/>
  <c r="M1369" i="4" s="1"/>
  <c r="V1368" i="4"/>
  <c r="S1368" i="4"/>
  <c r="P1368" i="4"/>
  <c r="K1368" i="4"/>
  <c r="M1368" i="4" s="1"/>
  <c r="V1367" i="4"/>
  <c r="S1367" i="4"/>
  <c r="T1367" i="4" s="1"/>
  <c r="P1367" i="4"/>
  <c r="K1367" i="4"/>
  <c r="M1367" i="4" s="1"/>
  <c r="V1366" i="4"/>
  <c r="S1366" i="4"/>
  <c r="T1366" i="4" s="1"/>
  <c r="P1366" i="4"/>
  <c r="K1366" i="4"/>
  <c r="M1366" i="4" s="1"/>
  <c r="V1365" i="4"/>
  <c r="S1365" i="4"/>
  <c r="T1365" i="4" s="1"/>
  <c r="P1365" i="4"/>
  <c r="K1365" i="4"/>
  <c r="M1365" i="4" s="1"/>
  <c r="V1364" i="4"/>
  <c r="S1364" i="4"/>
  <c r="T1364" i="4" s="1"/>
  <c r="P1364" i="4"/>
  <c r="L1364" i="4"/>
  <c r="K1364" i="4"/>
  <c r="V1363" i="4"/>
  <c r="S1363" i="4"/>
  <c r="T1363" i="4" s="1"/>
  <c r="P1363" i="4"/>
  <c r="L1363" i="4"/>
  <c r="K1363" i="4"/>
  <c r="V1362" i="4"/>
  <c r="S1362" i="4"/>
  <c r="T1362" i="4" s="1"/>
  <c r="P1362" i="4"/>
  <c r="K1362" i="4"/>
  <c r="M1362" i="4" s="1"/>
  <c r="V1361" i="4"/>
  <c r="S1361" i="4"/>
  <c r="T1361" i="4" s="1"/>
  <c r="P1361" i="4"/>
  <c r="K1361" i="4"/>
  <c r="M1361" i="4" s="1"/>
  <c r="V1360" i="4"/>
  <c r="S1360" i="4"/>
  <c r="T1360" i="4" s="1"/>
  <c r="P1360" i="4"/>
  <c r="L1360" i="4"/>
  <c r="K1360" i="4"/>
  <c r="V1359" i="4"/>
  <c r="S1359" i="4"/>
  <c r="T1359" i="4" s="1"/>
  <c r="P1359" i="4"/>
  <c r="L1359" i="4"/>
  <c r="K1359" i="4"/>
  <c r="V1358" i="4"/>
  <c r="S1358" i="4"/>
  <c r="T1358" i="4" s="1"/>
  <c r="P1358" i="4"/>
  <c r="L1358" i="4"/>
  <c r="K1358" i="4"/>
  <c r="V1357" i="4"/>
  <c r="S1357" i="4"/>
  <c r="T1357" i="4" s="1"/>
  <c r="P1357" i="4"/>
  <c r="K1357" i="4"/>
  <c r="M1357" i="4" s="1"/>
  <c r="V1356" i="4"/>
  <c r="S1356" i="4"/>
  <c r="P1356" i="4"/>
  <c r="L1356" i="4"/>
  <c r="K1356" i="4"/>
  <c r="V1355" i="4"/>
  <c r="S1355" i="4"/>
  <c r="P1355" i="4"/>
  <c r="L1355" i="4"/>
  <c r="K1355" i="4"/>
  <c r="V1354" i="4"/>
  <c r="S1354" i="4"/>
  <c r="P1354" i="4"/>
  <c r="L1354" i="4"/>
  <c r="K1354" i="4"/>
  <c r="V1353" i="4"/>
  <c r="S1353" i="4"/>
  <c r="P1353" i="4"/>
  <c r="L1353" i="4"/>
  <c r="K1353" i="4"/>
  <c r="V1352" i="4"/>
  <c r="S1352" i="4"/>
  <c r="P1352" i="4"/>
  <c r="K1352" i="4"/>
  <c r="M1352" i="4" s="1"/>
  <c r="V1351" i="4"/>
  <c r="S1351" i="4"/>
  <c r="T1351" i="4" s="1"/>
  <c r="P1351" i="4"/>
  <c r="L1351" i="4"/>
  <c r="K1351" i="4"/>
  <c r="V1350" i="4"/>
  <c r="S1350" i="4"/>
  <c r="T1350" i="4" s="1"/>
  <c r="P1350" i="4"/>
  <c r="K1350" i="4"/>
  <c r="M1350" i="4" s="1"/>
  <c r="V1349" i="4"/>
  <c r="S1349" i="4"/>
  <c r="T1349" i="4" s="1"/>
  <c r="P1349" i="4"/>
  <c r="K1349" i="4"/>
  <c r="M1349" i="4" s="1"/>
  <c r="V1348" i="4"/>
  <c r="S1348" i="4"/>
  <c r="T1348" i="4" s="1"/>
  <c r="P1348" i="4"/>
  <c r="K1348" i="4"/>
  <c r="M1348" i="4" s="1"/>
  <c r="V1347" i="4"/>
  <c r="S1347" i="4"/>
  <c r="T1347" i="4" s="1"/>
  <c r="P1347" i="4"/>
  <c r="K1347" i="4"/>
  <c r="M1347" i="4" s="1"/>
  <c r="V1346" i="4"/>
  <c r="S1346" i="4"/>
  <c r="T1346" i="4" s="1"/>
  <c r="P1346" i="4"/>
  <c r="L1346" i="4"/>
  <c r="K1346" i="4"/>
  <c r="V1345" i="4"/>
  <c r="S1345" i="4"/>
  <c r="T1345" i="4" s="1"/>
  <c r="P1345" i="4"/>
  <c r="L1345" i="4"/>
  <c r="K1345" i="4"/>
  <c r="V1344" i="4"/>
  <c r="S1344" i="4"/>
  <c r="T1344" i="4" s="1"/>
  <c r="P1344" i="4"/>
  <c r="L1344" i="4"/>
  <c r="K1344" i="4"/>
  <c r="V1343" i="4"/>
  <c r="S1343" i="4"/>
  <c r="T1343" i="4" s="1"/>
  <c r="P1343" i="4"/>
  <c r="L1343" i="4"/>
  <c r="K1343" i="4"/>
  <c r="V1342" i="4"/>
  <c r="S1342" i="4"/>
  <c r="T1342" i="4" s="1"/>
  <c r="P1342" i="4"/>
  <c r="K1342" i="4"/>
  <c r="M1342" i="4" s="1"/>
  <c r="V1341" i="4"/>
  <c r="S1341" i="4"/>
  <c r="T1341" i="4" s="1"/>
  <c r="P1341" i="4"/>
  <c r="K1341" i="4"/>
  <c r="M1341" i="4" s="1"/>
  <c r="V1340" i="4"/>
  <c r="S1340" i="4"/>
  <c r="T1340" i="4" s="1"/>
  <c r="P1340" i="4"/>
  <c r="K1340" i="4"/>
  <c r="M1340" i="4" s="1"/>
  <c r="V1339" i="4"/>
  <c r="S1339" i="4"/>
  <c r="T1339" i="4" s="1"/>
  <c r="P1339" i="4"/>
  <c r="K1339" i="4"/>
  <c r="M1339" i="4" s="1"/>
  <c r="V1338" i="4"/>
  <c r="S1338" i="4"/>
  <c r="T1338" i="4" s="1"/>
  <c r="P1338" i="4"/>
  <c r="L1338" i="4"/>
  <c r="K1338" i="4"/>
  <c r="V1337" i="4"/>
  <c r="S1337" i="4"/>
  <c r="T1337" i="4" s="1"/>
  <c r="P1337" i="4"/>
  <c r="K1337" i="4"/>
  <c r="M1337" i="4" s="1"/>
  <c r="V1336" i="4"/>
  <c r="S1336" i="4"/>
  <c r="P1336" i="4"/>
  <c r="L1336" i="4"/>
  <c r="K1336" i="4"/>
  <c r="V1335" i="4"/>
  <c r="S1335" i="4"/>
  <c r="P1335" i="4"/>
  <c r="K1335" i="4"/>
  <c r="M1335" i="4" s="1"/>
  <c r="V1334" i="4"/>
  <c r="S1334" i="4"/>
  <c r="T1334" i="4" s="1"/>
  <c r="P1334" i="4"/>
  <c r="L1334" i="4"/>
  <c r="K1334" i="4"/>
  <c r="V1333" i="4"/>
  <c r="S1333" i="4"/>
  <c r="T1333" i="4" s="1"/>
  <c r="P1333" i="4"/>
  <c r="K1333" i="4"/>
  <c r="M1333" i="4" s="1"/>
  <c r="V1332" i="4"/>
  <c r="S1332" i="4"/>
  <c r="T1332" i="4" s="1"/>
  <c r="P1332" i="4"/>
  <c r="K1332" i="4"/>
  <c r="M1332" i="4" s="1"/>
  <c r="V1331" i="4"/>
  <c r="S1331" i="4"/>
  <c r="T1331" i="4" s="1"/>
  <c r="P1331" i="4"/>
  <c r="K1331" i="4"/>
  <c r="M1331" i="4" s="1"/>
  <c r="V1330" i="4"/>
  <c r="S1330" i="4"/>
  <c r="P1330" i="4"/>
  <c r="K1330" i="4"/>
  <c r="M1330" i="4" s="1"/>
  <c r="V1329" i="4"/>
  <c r="S1329" i="4"/>
  <c r="T1329" i="4" s="1"/>
  <c r="P1329" i="4"/>
  <c r="L1329" i="4"/>
  <c r="K1329" i="4"/>
  <c r="V1328" i="4"/>
  <c r="S1328" i="4"/>
  <c r="T1328" i="4" s="1"/>
  <c r="P1328" i="4"/>
  <c r="L1328" i="4"/>
  <c r="K1328" i="4"/>
  <c r="V1327" i="4"/>
  <c r="S1327" i="4"/>
  <c r="T1327" i="4" s="1"/>
  <c r="P1327" i="4"/>
  <c r="L1327" i="4"/>
  <c r="K1327" i="4"/>
  <c r="V1326" i="4"/>
  <c r="S1326" i="4"/>
  <c r="T1326" i="4" s="1"/>
  <c r="P1326" i="4"/>
  <c r="L1326" i="4"/>
  <c r="K1326" i="4"/>
  <c r="V1325" i="4"/>
  <c r="S1325" i="4"/>
  <c r="T1325" i="4" s="1"/>
  <c r="P1325" i="4"/>
  <c r="L1325" i="4"/>
  <c r="K1325" i="4"/>
  <c r="V1324" i="4"/>
  <c r="S1324" i="4"/>
  <c r="T1324" i="4" s="1"/>
  <c r="P1324" i="4"/>
  <c r="K1324" i="4"/>
  <c r="M1324" i="4" s="1"/>
  <c r="V1323" i="4"/>
  <c r="S1323" i="4"/>
  <c r="T1323" i="4" s="1"/>
  <c r="P1323" i="4"/>
  <c r="L1323" i="4"/>
  <c r="K1323" i="4"/>
  <c r="V1322" i="4"/>
  <c r="S1322" i="4"/>
  <c r="T1322" i="4" s="1"/>
  <c r="P1322" i="4"/>
  <c r="K1322" i="4"/>
  <c r="M1322" i="4" s="1"/>
  <c r="V1321" i="4"/>
  <c r="S1321" i="4"/>
  <c r="T1321" i="4" s="1"/>
  <c r="P1321" i="4"/>
  <c r="K1321" i="4"/>
  <c r="M1321" i="4" s="1"/>
  <c r="V1320" i="4"/>
  <c r="S1320" i="4"/>
  <c r="T1320" i="4" s="1"/>
  <c r="P1320" i="4"/>
  <c r="L1320" i="4"/>
  <c r="K1320" i="4"/>
  <c r="V1319" i="4"/>
  <c r="S1319" i="4"/>
  <c r="T1319" i="4" s="1"/>
  <c r="P1319" i="4"/>
  <c r="L1319" i="4"/>
  <c r="K1319" i="4"/>
  <c r="V1318" i="4"/>
  <c r="S1318" i="4"/>
  <c r="T1318" i="4" s="1"/>
  <c r="P1318" i="4"/>
  <c r="K1318" i="4"/>
  <c r="M1318" i="4" s="1"/>
  <c r="V1317" i="4"/>
  <c r="S1317" i="4"/>
  <c r="T1317" i="4" s="1"/>
  <c r="P1317" i="4"/>
  <c r="L1317" i="4"/>
  <c r="K1317" i="4"/>
  <c r="V1316" i="4"/>
  <c r="S1316" i="4"/>
  <c r="T1316" i="4" s="1"/>
  <c r="P1316" i="4"/>
  <c r="L1316" i="4"/>
  <c r="K1316" i="4"/>
  <c r="V1315" i="4"/>
  <c r="S1315" i="4"/>
  <c r="T1315" i="4" s="1"/>
  <c r="P1315" i="4"/>
  <c r="L1315" i="4"/>
  <c r="K1315" i="4"/>
  <c r="V1314" i="4"/>
  <c r="S1314" i="4"/>
  <c r="T1314" i="4" s="1"/>
  <c r="P1314" i="4"/>
  <c r="K1314" i="4"/>
  <c r="M1314" i="4" s="1"/>
  <c r="V1313" i="4"/>
  <c r="S1313" i="4"/>
  <c r="T1313" i="4" s="1"/>
  <c r="P1313" i="4"/>
  <c r="L1313" i="4"/>
  <c r="K1313" i="4"/>
  <c r="V1312" i="4"/>
  <c r="S1312" i="4"/>
  <c r="T1312" i="4" s="1"/>
  <c r="P1312" i="4"/>
  <c r="L1312" i="4"/>
  <c r="K1312" i="4"/>
  <c r="V1311" i="4"/>
  <c r="S1311" i="4"/>
  <c r="T1311" i="4" s="1"/>
  <c r="P1311" i="4"/>
  <c r="K1311" i="4"/>
  <c r="M1311" i="4" s="1"/>
  <c r="V1310" i="4"/>
  <c r="S1310" i="4"/>
  <c r="T1310" i="4" s="1"/>
  <c r="P1310" i="4"/>
  <c r="K1310" i="4"/>
  <c r="M1310" i="4" s="1"/>
  <c r="V1309" i="4"/>
  <c r="S1309" i="4"/>
  <c r="P1309" i="4"/>
  <c r="L1309" i="4"/>
  <c r="K1309" i="4"/>
  <c r="V1308" i="4"/>
  <c r="S1308" i="4"/>
  <c r="P1308" i="4"/>
  <c r="L1308" i="4"/>
  <c r="K1308" i="4"/>
  <c r="V1307" i="4"/>
  <c r="S1307" i="4"/>
  <c r="P1307" i="4"/>
  <c r="K1307" i="4"/>
  <c r="M1307" i="4" s="1"/>
  <c r="V1306" i="4"/>
  <c r="S1306" i="4"/>
  <c r="T1306" i="4" s="1"/>
  <c r="P1306" i="4"/>
  <c r="L1306" i="4"/>
  <c r="K1306" i="4"/>
  <c r="V1305" i="4"/>
  <c r="S1305" i="4"/>
  <c r="T1305" i="4" s="1"/>
  <c r="P1305" i="4"/>
  <c r="K1305" i="4"/>
  <c r="M1305" i="4" s="1"/>
  <c r="V1304" i="4"/>
  <c r="S1304" i="4"/>
  <c r="T1304" i="4" s="1"/>
  <c r="P1304" i="4"/>
  <c r="K1304" i="4"/>
  <c r="M1304" i="4" s="1"/>
  <c r="V1303" i="4"/>
  <c r="S1303" i="4"/>
  <c r="T1303" i="4" s="1"/>
  <c r="P1303" i="4"/>
  <c r="K1303" i="4"/>
  <c r="M1303" i="4" s="1"/>
  <c r="V1302" i="4"/>
  <c r="S1302" i="4"/>
  <c r="T1302" i="4" s="1"/>
  <c r="P1302" i="4"/>
  <c r="K1302" i="4"/>
  <c r="M1302" i="4" s="1"/>
  <c r="V1301" i="4"/>
  <c r="S1301" i="4"/>
  <c r="T1301" i="4" s="1"/>
  <c r="P1301" i="4"/>
  <c r="L1301" i="4"/>
  <c r="K1301" i="4"/>
  <c r="V1300" i="4"/>
  <c r="S1300" i="4"/>
  <c r="T1300" i="4" s="1"/>
  <c r="P1300" i="4"/>
  <c r="L1300" i="4"/>
  <c r="K1300" i="4"/>
  <c r="V1299" i="4"/>
  <c r="S1299" i="4"/>
  <c r="T1299" i="4" s="1"/>
  <c r="P1299" i="4"/>
  <c r="L1299" i="4"/>
  <c r="K1299" i="4"/>
  <c r="V1298" i="4"/>
  <c r="S1298" i="4"/>
  <c r="T1298" i="4" s="1"/>
  <c r="P1298" i="4"/>
  <c r="K1298" i="4"/>
  <c r="M1298" i="4" s="1"/>
  <c r="V1297" i="4"/>
  <c r="S1297" i="4"/>
  <c r="P1297" i="4"/>
  <c r="K1297" i="4"/>
  <c r="M1297" i="4" s="1"/>
  <c r="V1296" i="4"/>
  <c r="S1296" i="4"/>
  <c r="P1296" i="4"/>
  <c r="L1296" i="4"/>
  <c r="K1296" i="4"/>
  <c r="V1295" i="4"/>
  <c r="S1295" i="4"/>
  <c r="P1295" i="4"/>
  <c r="L1295" i="4"/>
  <c r="K1295" i="4"/>
  <c r="V1294" i="4"/>
  <c r="S1294" i="4"/>
  <c r="P1294" i="4"/>
  <c r="K1294" i="4"/>
  <c r="M1294" i="4" s="1"/>
  <c r="V1293" i="4"/>
  <c r="S1293" i="4"/>
  <c r="T1293" i="4" s="1"/>
  <c r="P1293" i="4"/>
  <c r="K1293" i="4"/>
  <c r="M1293" i="4" s="1"/>
  <c r="V1292" i="4"/>
  <c r="S1292" i="4"/>
  <c r="T1292" i="4" s="1"/>
  <c r="P1292" i="4"/>
  <c r="L1292" i="4"/>
  <c r="K1292" i="4"/>
  <c r="V1291" i="4"/>
  <c r="S1291" i="4"/>
  <c r="T1291" i="4" s="1"/>
  <c r="P1291" i="4"/>
  <c r="L1291" i="4"/>
  <c r="K1291" i="4"/>
  <c r="V1290" i="4"/>
  <c r="S1290" i="4"/>
  <c r="T1290" i="4" s="1"/>
  <c r="P1290" i="4"/>
  <c r="K1290" i="4"/>
  <c r="M1290" i="4" s="1"/>
  <c r="V1289" i="4"/>
  <c r="S1289" i="4"/>
  <c r="T1289" i="4" s="1"/>
  <c r="P1289" i="4"/>
  <c r="K1289" i="4"/>
  <c r="M1289" i="4" s="1"/>
  <c r="V1288" i="4"/>
  <c r="S1288" i="4"/>
  <c r="T1288" i="4" s="1"/>
  <c r="P1288" i="4"/>
  <c r="L1288" i="4"/>
  <c r="K1288" i="4"/>
  <c r="V1287" i="4"/>
  <c r="S1287" i="4"/>
  <c r="T1287" i="4" s="1"/>
  <c r="P1287" i="4"/>
  <c r="L1287" i="4"/>
  <c r="K1287" i="4"/>
  <c r="V1286" i="4"/>
  <c r="S1286" i="4"/>
  <c r="T1286" i="4" s="1"/>
  <c r="P1286" i="4"/>
  <c r="K1286" i="4"/>
  <c r="M1286" i="4" s="1"/>
  <c r="V1285" i="4"/>
  <c r="S1285" i="4"/>
  <c r="P1285" i="4"/>
  <c r="L1285" i="4"/>
  <c r="K1285" i="4"/>
  <c r="V1284" i="4"/>
  <c r="S1284" i="4"/>
  <c r="P1284" i="4"/>
  <c r="L1284" i="4"/>
  <c r="K1284" i="4"/>
  <c r="V1283" i="4"/>
  <c r="S1283" i="4"/>
  <c r="P1283" i="4"/>
  <c r="L1283" i="4"/>
  <c r="K1283" i="4"/>
  <c r="V1282" i="4"/>
  <c r="S1282" i="4"/>
  <c r="P1282" i="4"/>
  <c r="L1282" i="4"/>
  <c r="K1282" i="4"/>
  <c r="V1281" i="4"/>
  <c r="S1281" i="4"/>
  <c r="P1281" i="4"/>
  <c r="K1281" i="4"/>
  <c r="M1281" i="4" s="1"/>
  <c r="V1280" i="4"/>
  <c r="S1280" i="4"/>
  <c r="P1280" i="4"/>
  <c r="L1280" i="4"/>
  <c r="K1280" i="4"/>
  <c r="V1279" i="4"/>
  <c r="S1279" i="4"/>
  <c r="P1279" i="4"/>
  <c r="L1279" i="4"/>
  <c r="K1279" i="4"/>
  <c r="V1278" i="4"/>
  <c r="S1278" i="4"/>
  <c r="P1278" i="4"/>
  <c r="L1278" i="4"/>
  <c r="K1278" i="4"/>
  <c r="V1277" i="4"/>
  <c r="S1277" i="4"/>
  <c r="P1277" i="4"/>
  <c r="K1277" i="4"/>
  <c r="M1277" i="4" s="1"/>
  <c r="V1276" i="4"/>
  <c r="S1276" i="4"/>
  <c r="P1276" i="4"/>
  <c r="L1276" i="4"/>
  <c r="K1276" i="4"/>
  <c r="V1275" i="4"/>
  <c r="S1275" i="4"/>
  <c r="P1275" i="4"/>
  <c r="L1275" i="4"/>
  <c r="K1275" i="4"/>
  <c r="V1274" i="4"/>
  <c r="S1274" i="4"/>
  <c r="P1274" i="4"/>
  <c r="L1274" i="4"/>
  <c r="K1274" i="4"/>
  <c r="V1273" i="4"/>
  <c r="S1273" i="4"/>
  <c r="P1273" i="4"/>
  <c r="L1273" i="4"/>
  <c r="K1273" i="4"/>
  <c r="V1272" i="4"/>
  <c r="S1272" i="4"/>
  <c r="P1272" i="4"/>
  <c r="K1272" i="4"/>
  <c r="M1272" i="4" s="1"/>
  <c r="V1271" i="4"/>
  <c r="S1271" i="4"/>
  <c r="T1271" i="4" s="1"/>
  <c r="P1271" i="4"/>
  <c r="K1271" i="4"/>
  <c r="M1271" i="4" s="1"/>
  <c r="V1270" i="4"/>
  <c r="S1270" i="4"/>
  <c r="T1270" i="4" s="1"/>
  <c r="P1270" i="4"/>
  <c r="K1270" i="4"/>
  <c r="M1270" i="4" s="1"/>
  <c r="V1269" i="4"/>
  <c r="S1269" i="4"/>
  <c r="T1269" i="4" s="1"/>
  <c r="P1269" i="4"/>
  <c r="L1269" i="4"/>
  <c r="K1269" i="4"/>
  <c r="V1268" i="4"/>
  <c r="S1268" i="4"/>
  <c r="T1268" i="4" s="1"/>
  <c r="P1268" i="4"/>
  <c r="L1268" i="4"/>
  <c r="K1268" i="4"/>
  <c r="V1267" i="4"/>
  <c r="S1267" i="4"/>
  <c r="T1267" i="4" s="1"/>
  <c r="P1267" i="4"/>
  <c r="L1267" i="4"/>
  <c r="K1267" i="4"/>
  <c r="V1266" i="4"/>
  <c r="S1266" i="4"/>
  <c r="T1266" i="4" s="1"/>
  <c r="P1266" i="4"/>
  <c r="L1266" i="4"/>
  <c r="K1266" i="4"/>
  <c r="V1265" i="4"/>
  <c r="S1265" i="4"/>
  <c r="P1265" i="4"/>
  <c r="L1265" i="4"/>
  <c r="K1265" i="4"/>
  <c r="V1264" i="4"/>
  <c r="S1264" i="4"/>
  <c r="P1264" i="4"/>
  <c r="K1264" i="4"/>
  <c r="M1264" i="4" s="1"/>
  <c r="V1263" i="4"/>
  <c r="S1263" i="4"/>
  <c r="T1263" i="4" s="1"/>
  <c r="P1263" i="4"/>
  <c r="L1263" i="4"/>
  <c r="K1263" i="4"/>
  <c r="V1262" i="4"/>
  <c r="S1262" i="4"/>
  <c r="T1262" i="4" s="1"/>
  <c r="P1262" i="4"/>
  <c r="K1262" i="4"/>
  <c r="M1262" i="4" s="1"/>
  <c r="V1261" i="4"/>
  <c r="S1261" i="4"/>
  <c r="T1261" i="4" s="1"/>
  <c r="P1261" i="4"/>
  <c r="K1261" i="4"/>
  <c r="M1261" i="4" s="1"/>
  <c r="V1260" i="4"/>
  <c r="S1260" i="4"/>
  <c r="T1260" i="4" s="1"/>
  <c r="P1260" i="4"/>
  <c r="L1260" i="4"/>
  <c r="K1260" i="4"/>
  <c r="V1259" i="4"/>
  <c r="S1259" i="4"/>
  <c r="T1259" i="4" s="1"/>
  <c r="P1259" i="4"/>
  <c r="K1259" i="4"/>
  <c r="M1259" i="4" s="1"/>
  <c r="V1258" i="4"/>
  <c r="S1258" i="4"/>
  <c r="T1258" i="4" s="1"/>
  <c r="P1258" i="4"/>
  <c r="L1258" i="4"/>
  <c r="K1258" i="4"/>
  <c r="V1257" i="4"/>
  <c r="S1257" i="4"/>
  <c r="T1257" i="4" s="1"/>
  <c r="P1257" i="4"/>
  <c r="L1257" i="4"/>
  <c r="K1257" i="4"/>
  <c r="V1256" i="4"/>
  <c r="S1256" i="4"/>
  <c r="T1256" i="4" s="1"/>
  <c r="P1256" i="4"/>
  <c r="L1256" i="4"/>
  <c r="K1256" i="4"/>
  <c r="V1255" i="4"/>
  <c r="S1255" i="4"/>
  <c r="T1255" i="4" s="1"/>
  <c r="P1255" i="4"/>
  <c r="L1255" i="4"/>
  <c r="K1255" i="4"/>
  <c r="V1254" i="4"/>
  <c r="S1254" i="4"/>
  <c r="T1254" i="4" s="1"/>
  <c r="P1254" i="4"/>
  <c r="K1254" i="4"/>
  <c r="M1254" i="4" s="1"/>
  <c r="V1253" i="4"/>
  <c r="S1253" i="4"/>
  <c r="T1253" i="4" s="1"/>
  <c r="P1253" i="4"/>
  <c r="K1253" i="4"/>
  <c r="M1253" i="4" s="1"/>
  <c r="V1252" i="4"/>
  <c r="X1252" i="4" s="1"/>
  <c r="Y1252" i="4" s="1"/>
  <c r="S1252" i="4"/>
  <c r="T1252" i="4" s="1"/>
  <c r="P1252" i="4"/>
  <c r="L1252" i="4"/>
  <c r="K1252" i="4"/>
  <c r="V1251" i="4"/>
  <c r="S1251" i="4"/>
  <c r="T1251" i="4" s="1"/>
  <c r="P1251" i="4"/>
  <c r="L1251" i="4"/>
  <c r="K1251" i="4"/>
  <c r="V1250" i="4"/>
  <c r="S1250" i="4"/>
  <c r="T1250" i="4" s="1"/>
  <c r="P1250" i="4"/>
  <c r="L1250" i="4"/>
  <c r="K1250" i="4"/>
  <c r="V1249" i="4"/>
  <c r="S1249" i="4"/>
  <c r="T1249" i="4" s="1"/>
  <c r="P1249" i="4"/>
  <c r="K1249" i="4"/>
  <c r="M1249" i="4" s="1"/>
  <c r="V1248" i="4"/>
  <c r="S1248" i="4"/>
  <c r="P1248" i="4"/>
  <c r="K1248" i="4"/>
  <c r="M1248" i="4" s="1"/>
  <c r="V1247" i="4"/>
  <c r="S1247" i="4"/>
  <c r="P1247" i="4"/>
  <c r="L1247" i="4"/>
  <c r="K1247" i="4"/>
  <c r="V1246" i="4"/>
  <c r="S1246" i="4"/>
  <c r="P1246" i="4"/>
  <c r="K1246" i="4"/>
  <c r="M1246" i="4" s="1"/>
  <c r="V1245" i="4"/>
  <c r="S1245" i="4"/>
  <c r="P1245" i="4"/>
  <c r="L1245" i="4"/>
  <c r="K1245" i="4"/>
  <c r="V1244" i="4"/>
  <c r="S1244" i="4"/>
  <c r="P1244" i="4"/>
  <c r="L1244" i="4"/>
  <c r="K1244" i="4"/>
  <c r="V1243" i="4"/>
  <c r="S1243" i="4"/>
  <c r="P1243" i="4"/>
  <c r="K1243" i="4"/>
  <c r="M1243" i="4" s="1"/>
  <c r="V1242" i="4"/>
  <c r="S1242" i="4"/>
  <c r="T1242" i="4" s="1"/>
  <c r="P1242" i="4"/>
  <c r="L1242" i="4"/>
  <c r="K1242" i="4"/>
  <c r="V1241" i="4"/>
  <c r="S1241" i="4"/>
  <c r="T1241" i="4" s="1"/>
  <c r="P1241" i="4"/>
  <c r="K1241" i="4"/>
  <c r="M1241" i="4" s="1"/>
  <c r="V1240" i="4"/>
  <c r="S1240" i="4"/>
  <c r="T1240" i="4" s="1"/>
  <c r="P1240" i="4"/>
  <c r="L1240" i="4"/>
  <c r="K1240" i="4"/>
  <c r="V1239" i="4"/>
  <c r="S1239" i="4"/>
  <c r="T1239" i="4" s="1"/>
  <c r="P1239" i="4"/>
  <c r="L1239" i="4"/>
  <c r="K1239" i="4"/>
  <c r="V1238" i="4"/>
  <c r="S1238" i="4"/>
  <c r="T1238" i="4" s="1"/>
  <c r="P1238" i="4"/>
  <c r="K1238" i="4"/>
  <c r="M1238" i="4" s="1"/>
  <c r="V1237" i="4"/>
  <c r="S1237" i="4"/>
  <c r="T1237" i="4" s="1"/>
  <c r="P1237" i="4"/>
  <c r="K1237" i="4"/>
  <c r="M1237" i="4" s="1"/>
  <c r="V1236" i="4"/>
  <c r="S1236" i="4"/>
  <c r="T1236" i="4" s="1"/>
  <c r="P1236" i="4"/>
  <c r="K1236" i="4"/>
  <c r="M1236" i="4" s="1"/>
  <c r="V1235" i="4"/>
  <c r="S1235" i="4"/>
  <c r="T1235" i="4" s="1"/>
  <c r="P1235" i="4"/>
  <c r="L1235" i="4"/>
  <c r="K1235" i="4"/>
  <c r="V1234" i="4"/>
  <c r="S1234" i="4"/>
  <c r="T1234" i="4" s="1"/>
  <c r="P1234" i="4"/>
  <c r="K1234" i="4"/>
  <c r="M1234" i="4" s="1"/>
  <c r="V1233" i="4"/>
  <c r="S1233" i="4"/>
  <c r="T1233" i="4" s="1"/>
  <c r="P1233" i="4"/>
  <c r="K1233" i="4"/>
  <c r="M1233" i="4" s="1"/>
  <c r="V1232" i="4"/>
  <c r="S1232" i="4"/>
  <c r="T1232" i="4" s="1"/>
  <c r="P1232" i="4"/>
  <c r="K1232" i="4"/>
  <c r="M1232" i="4" s="1"/>
  <c r="V1231" i="4"/>
  <c r="S1231" i="4"/>
  <c r="T1231" i="4" s="1"/>
  <c r="P1231" i="4"/>
  <c r="K1231" i="4"/>
  <c r="M1231" i="4" s="1"/>
  <c r="V1230" i="4"/>
  <c r="S1230" i="4"/>
  <c r="P1230" i="4"/>
  <c r="L1230" i="4"/>
  <c r="K1230" i="4"/>
  <c r="V1229" i="4"/>
  <c r="X1229" i="4" s="1"/>
  <c r="Y1229" i="4" s="1"/>
  <c r="S1229" i="4"/>
  <c r="T1229" i="4" s="1"/>
  <c r="P1229" i="4"/>
  <c r="L1229" i="4"/>
  <c r="K1229" i="4"/>
  <c r="V1228" i="4"/>
  <c r="S1228" i="4"/>
  <c r="P1228" i="4"/>
  <c r="L1228" i="4"/>
  <c r="K1228" i="4"/>
  <c r="V1227" i="4"/>
  <c r="S1227" i="4"/>
  <c r="P1227" i="4"/>
  <c r="K1227" i="4"/>
  <c r="M1227" i="4" s="1"/>
  <c r="V1226" i="4"/>
  <c r="S1226" i="4"/>
  <c r="P1226" i="4"/>
  <c r="L1226" i="4"/>
  <c r="K1226" i="4"/>
  <c r="V1225" i="4"/>
  <c r="S1225" i="4"/>
  <c r="P1225" i="4"/>
  <c r="L1225" i="4"/>
  <c r="K1225" i="4"/>
  <c r="V1224" i="4"/>
  <c r="S1224" i="4"/>
  <c r="P1224" i="4"/>
  <c r="L1224" i="4"/>
  <c r="K1224" i="4"/>
  <c r="V1223" i="4"/>
  <c r="S1223" i="4"/>
  <c r="P1223" i="4"/>
  <c r="K1223" i="4"/>
  <c r="M1223" i="4" s="1"/>
  <c r="V1222" i="4"/>
  <c r="S1222" i="4"/>
  <c r="T1222" i="4" s="1"/>
  <c r="P1222" i="4"/>
  <c r="L1222" i="4"/>
  <c r="K1222" i="4"/>
  <c r="V1221" i="4"/>
  <c r="S1221" i="4"/>
  <c r="T1221" i="4" s="1"/>
  <c r="P1221" i="4"/>
  <c r="K1221" i="4"/>
  <c r="M1221" i="4" s="1"/>
  <c r="V1220" i="4"/>
  <c r="S1220" i="4"/>
  <c r="T1220" i="4" s="1"/>
  <c r="P1220" i="4"/>
  <c r="L1220" i="4"/>
  <c r="K1220" i="4"/>
  <c r="V1219" i="4"/>
  <c r="S1219" i="4"/>
  <c r="T1219" i="4" s="1"/>
  <c r="P1219" i="4"/>
  <c r="L1219" i="4"/>
  <c r="K1219" i="4"/>
  <c r="V1218" i="4"/>
  <c r="S1218" i="4"/>
  <c r="T1218" i="4" s="1"/>
  <c r="P1218" i="4"/>
  <c r="L1218" i="4"/>
  <c r="K1218" i="4"/>
  <c r="V1217" i="4"/>
  <c r="S1217" i="4"/>
  <c r="T1217" i="4" s="1"/>
  <c r="P1217" i="4"/>
  <c r="K1217" i="4"/>
  <c r="M1217" i="4" s="1"/>
  <c r="V1216" i="4"/>
  <c r="S1216" i="4"/>
  <c r="P1216" i="4"/>
  <c r="L1216" i="4"/>
  <c r="K1216" i="4"/>
  <c r="V1215" i="4"/>
  <c r="S1215" i="4"/>
  <c r="P1215" i="4"/>
  <c r="L1215" i="4"/>
  <c r="K1215" i="4"/>
  <c r="V1214" i="4"/>
  <c r="S1214" i="4"/>
  <c r="P1214" i="4"/>
  <c r="L1214" i="4"/>
  <c r="K1214" i="4"/>
  <c r="V1213" i="4"/>
  <c r="S1213" i="4"/>
  <c r="P1213" i="4"/>
  <c r="K1213" i="4"/>
  <c r="M1213" i="4" s="1"/>
  <c r="V1212" i="4"/>
  <c r="S1212" i="4"/>
  <c r="P1212" i="4"/>
  <c r="K1212" i="4"/>
  <c r="M1212" i="4" s="1"/>
  <c r="V1211" i="4"/>
  <c r="S1211" i="4"/>
  <c r="P1211" i="4"/>
  <c r="K1211" i="4"/>
  <c r="M1211" i="4" s="1"/>
  <c r="V1210" i="4"/>
  <c r="S1210" i="4"/>
  <c r="P1210" i="4"/>
  <c r="L1210" i="4"/>
  <c r="K1210" i="4"/>
  <c r="V1209" i="4"/>
  <c r="S1209" i="4"/>
  <c r="P1209" i="4"/>
  <c r="L1209" i="4"/>
  <c r="K1209" i="4"/>
  <c r="V1208" i="4"/>
  <c r="S1208" i="4"/>
  <c r="T1208" i="4" s="1"/>
  <c r="P1208" i="4"/>
  <c r="L1208" i="4"/>
  <c r="K1208" i="4"/>
  <c r="V1207" i="4"/>
  <c r="S1207" i="4"/>
  <c r="T1207" i="4" s="1"/>
  <c r="P1207" i="4"/>
  <c r="K1207" i="4"/>
  <c r="M1207" i="4" s="1"/>
  <c r="V1206" i="4"/>
  <c r="S1206" i="4"/>
  <c r="P1206" i="4"/>
  <c r="K1206" i="4"/>
  <c r="M1206" i="4" s="1"/>
  <c r="V1205" i="4"/>
  <c r="S1205" i="4"/>
  <c r="T1205" i="4" s="1"/>
  <c r="P1205" i="4"/>
  <c r="L1205" i="4"/>
  <c r="K1205" i="4"/>
  <c r="V1204" i="4"/>
  <c r="S1204" i="4"/>
  <c r="P1204" i="4"/>
  <c r="L1204" i="4"/>
  <c r="K1204" i="4"/>
  <c r="V1203" i="4"/>
  <c r="S1203" i="4"/>
  <c r="P1203" i="4"/>
  <c r="L1203" i="4"/>
  <c r="K1203" i="4"/>
  <c r="V1202" i="4"/>
  <c r="S1202" i="4"/>
  <c r="P1202" i="4"/>
  <c r="K1202" i="4"/>
  <c r="M1202" i="4" s="1"/>
  <c r="V1201" i="4"/>
  <c r="S1201" i="4"/>
  <c r="P1201" i="4"/>
  <c r="L1201" i="4"/>
  <c r="K1201" i="4"/>
  <c r="V1200" i="4"/>
  <c r="S1200" i="4"/>
  <c r="P1200" i="4"/>
  <c r="L1200" i="4"/>
  <c r="K1200" i="4"/>
  <c r="V1199" i="4"/>
  <c r="S1199" i="4"/>
  <c r="P1199" i="4"/>
  <c r="K1199" i="4"/>
  <c r="M1199" i="4" s="1"/>
  <c r="V1198" i="4"/>
  <c r="S1198" i="4"/>
  <c r="T1198" i="4" s="1"/>
  <c r="P1198" i="4"/>
  <c r="L1198" i="4"/>
  <c r="K1198" i="4"/>
  <c r="V1197" i="4"/>
  <c r="S1197" i="4"/>
  <c r="T1197" i="4" s="1"/>
  <c r="P1197" i="4"/>
  <c r="L1197" i="4"/>
  <c r="K1197" i="4"/>
  <c r="V1196" i="4"/>
  <c r="S1196" i="4"/>
  <c r="T1196" i="4" s="1"/>
  <c r="P1196" i="4"/>
  <c r="K1196" i="4"/>
  <c r="M1196" i="4" s="1"/>
  <c r="V1195" i="4"/>
  <c r="S1195" i="4"/>
  <c r="T1195" i="4" s="1"/>
  <c r="P1195" i="4"/>
  <c r="L1195" i="4"/>
  <c r="K1195" i="4"/>
  <c r="V1194" i="4"/>
  <c r="S1194" i="4"/>
  <c r="T1194" i="4" s="1"/>
  <c r="P1194" i="4"/>
  <c r="L1194" i="4"/>
  <c r="K1194" i="4"/>
  <c r="V1193" i="4"/>
  <c r="S1193" i="4"/>
  <c r="T1193" i="4" s="1"/>
  <c r="P1193" i="4"/>
  <c r="L1193" i="4"/>
  <c r="K1193" i="4"/>
  <c r="V1192" i="4"/>
  <c r="S1192" i="4"/>
  <c r="T1192" i="4" s="1"/>
  <c r="P1192" i="4"/>
  <c r="L1192" i="4"/>
  <c r="K1192" i="4"/>
  <c r="V1191" i="4"/>
  <c r="S1191" i="4"/>
  <c r="T1191" i="4" s="1"/>
  <c r="P1191" i="4"/>
  <c r="L1191" i="4"/>
  <c r="K1191" i="4"/>
  <c r="V1190" i="4"/>
  <c r="S1190" i="4"/>
  <c r="T1190" i="4" s="1"/>
  <c r="P1190" i="4"/>
  <c r="L1190" i="4"/>
  <c r="K1190" i="4"/>
  <c r="V1189" i="4"/>
  <c r="S1189" i="4"/>
  <c r="T1189" i="4" s="1"/>
  <c r="P1189" i="4"/>
  <c r="L1189" i="4"/>
  <c r="K1189" i="4"/>
  <c r="V1188" i="4"/>
  <c r="S1188" i="4"/>
  <c r="T1188" i="4" s="1"/>
  <c r="P1188" i="4"/>
  <c r="L1188" i="4"/>
  <c r="K1188" i="4"/>
  <c r="V1187" i="4"/>
  <c r="S1187" i="4"/>
  <c r="T1187" i="4" s="1"/>
  <c r="P1187" i="4"/>
  <c r="K1187" i="4"/>
  <c r="M1187" i="4" s="1"/>
  <c r="V1186" i="4"/>
  <c r="S1186" i="4"/>
  <c r="P1186" i="4"/>
  <c r="L1186" i="4"/>
  <c r="K1186" i="4"/>
  <c r="V1185" i="4"/>
  <c r="S1185" i="4"/>
  <c r="T1185" i="4" s="1"/>
  <c r="P1185" i="4"/>
  <c r="L1185" i="4"/>
  <c r="K1185" i="4"/>
  <c r="V1184" i="4"/>
  <c r="S1184" i="4"/>
  <c r="P1184" i="4"/>
  <c r="K1184" i="4"/>
  <c r="M1184" i="4" s="1"/>
  <c r="V1183" i="4"/>
  <c r="S1183" i="4"/>
  <c r="T1183" i="4" s="1"/>
  <c r="P1183" i="4"/>
  <c r="K1183" i="4"/>
  <c r="M1183" i="4" s="1"/>
  <c r="V1182" i="4"/>
  <c r="S1182" i="4"/>
  <c r="P1182" i="4"/>
  <c r="L1182" i="4"/>
  <c r="K1182" i="4"/>
  <c r="V1181" i="4"/>
  <c r="S1181" i="4"/>
  <c r="P1181" i="4"/>
  <c r="K1181" i="4"/>
  <c r="M1181" i="4" s="1"/>
  <c r="V1180" i="4"/>
  <c r="S1180" i="4"/>
  <c r="T1180" i="4" s="1"/>
  <c r="P1180" i="4"/>
  <c r="K1180" i="4"/>
  <c r="M1180" i="4" s="1"/>
  <c r="V1179" i="4"/>
  <c r="S1179" i="4"/>
  <c r="T1179" i="4" s="1"/>
  <c r="P1179" i="4"/>
  <c r="L1179" i="4"/>
  <c r="K1179" i="4"/>
  <c r="V1178" i="4"/>
  <c r="S1178" i="4"/>
  <c r="T1178" i="4" s="1"/>
  <c r="P1178" i="4"/>
  <c r="L1178" i="4"/>
  <c r="K1178" i="4"/>
  <c r="V1177" i="4"/>
  <c r="S1177" i="4"/>
  <c r="T1177" i="4" s="1"/>
  <c r="P1177" i="4"/>
  <c r="K1177" i="4"/>
  <c r="M1177" i="4" s="1"/>
  <c r="V1176" i="4"/>
  <c r="S1176" i="4"/>
  <c r="P1176" i="4"/>
  <c r="K1176" i="4"/>
  <c r="M1176" i="4" s="1"/>
  <c r="V1175" i="4"/>
  <c r="S1175" i="4"/>
  <c r="T1175" i="4" s="1"/>
  <c r="P1175" i="4"/>
  <c r="K1175" i="4"/>
  <c r="M1175" i="4" s="1"/>
  <c r="V1174" i="4"/>
  <c r="S1174" i="4"/>
  <c r="T1174" i="4" s="1"/>
  <c r="P1174" i="4"/>
  <c r="L1174" i="4"/>
  <c r="K1174" i="4"/>
  <c r="V1173" i="4"/>
  <c r="S1173" i="4"/>
  <c r="T1173" i="4" s="1"/>
  <c r="P1173" i="4"/>
  <c r="L1173" i="4"/>
  <c r="K1173" i="4"/>
  <c r="V1172" i="4"/>
  <c r="S1172" i="4"/>
  <c r="T1172" i="4" s="1"/>
  <c r="P1172" i="4"/>
  <c r="K1172" i="4"/>
  <c r="M1172" i="4" s="1"/>
  <c r="V1171" i="4"/>
  <c r="S1171" i="4"/>
  <c r="T1171" i="4" s="1"/>
  <c r="P1171" i="4"/>
  <c r="K1171" i="4"/>
  <c r="M1171" i="4" s="1"/>
  <c r="V1170" i="4"/>
  <c r="S1170" i="4"/>
  <c r="P1170" i="4"/>
  <c r="L1170" i="4"/>
  <c r="K1170" i="4"/>
  <c r="V1169" i="4"/>
  <c r="S1169" i="4"/>
  <c r="T1169" i="4" s="1"/>
  <c r="P1169" i="4"/>
  <c r="L1169" i="4"/>
  <c r="K1169" i="4"/>
  <c r="V1168" i="4"/>
  <c r="S1168" i="4"/>
  <c r="T1168" i="4" s="1"/>
  <c r="P1168" i="4"/>
  <c r="K1168" i="4"/>
  <c r="M1168" i="4" s="1"/>
  <c r="V1167" i="4"/>
  <c r="S1167" i="4"/>
  <c r="T1167" i="4" s="1"/>
  <c r="P1167" i="4"/>
  <c r="K1167" i="4"/>
  <c r="M1167" i="4" s="1"/>
  <c r="V1166" i="4"/>
  <c r="S1166" i="4"/>
  <c r="T1166" i="4" s="1"/>
  <c r="P1166" i="4"/>
  <c r="K1166" i="4"/>
  <c r="M1166" i="4" s="1"/>
  <c r="V1165" i="4"/>
  <c r="S1165" i="4"/>
  <c r="T1165" i="4" s="1"/>
  <c r="P1165" i="4"/>
  <c r="L1165" i="4"/>
  <c r="K1165" i="4"/>
  <c r="V1164" i="4"/>
  <c r="S1164" i="4"/>
  <c r="T1164" i="4" s="1"/>
  <c r="P1164" i="4"/>
  <c r="K1164" i="4"/>
  <c r="M1164" i="4" s="1"/>
  <c r="V1163" i="4"/>
  <c r="S1163" i="4"/>
  <c r="T1163" i="4" s="1"/>
  <c r="P1163" i="4"/>
  <c r="K1163" i="4"/>
  <c r="M1163" i="4" s="1"/>
  <c r="V1162" i="4"/>
  <c r="S1162" i="4"/>
  <c r="T1162" i="4" s="1"/>
  <c r="P1162" i="4"/>
  <c r="L1162" i="4"/>
  <c r="K1162" i="4"/>
  <c r="V1161" i="4"/>
  <c r="S1161" i="4"/>
  <c r="T1161" i="4" s="1"/>
  <c r="P1161" i="4"/>
  <c r="L1161" i="4"/>
  <c r="K1161" i="4"/>
  <c r="V1160" i="4"/>
  <c r="S1160" i="4"/>
  <c r="T1160" i="4" s="1"/>
  <c r="P1160" i="4"/>
  <c r="L1160" i="4"/>
  <c r="K1160" i="4"/>
  <c r="V1159" i="4"/>
  <c r="S1159" i="4"/>
  <c r="T1159" i="4" s="1"/>
  <c r="P1159" i="4"/>
  <c r="L1159" i="4"/>
  <c r="K1159" i="4"/>
  <c r="V1158" i="4"/>
  <c r="S1158" i="4"/>
  <c r="P1158" i="4"/>
  <c r="K1158" i="4"/>
  <c r="M1158" i="4" s="1"/>
  <c r="V1157" i="4"/>
  <c r="S1157" i="4"/>
  <c r="P1157" i="4"/>
  <c r="K1157" i="4"/>
  <c r="M1157" i="4" s="1"/>
  <c r="V1156" i="4"/>
  <c r="S1156" i="4"/>
  <c r="T1156" i="4" s="1"/>
  <c r="P1156" i="4"/>
  <c r="K1156" i="4"/>
  <c r="M1156" i="4" s="1"/>
  <c r="V1155" i="4"/>
  <c r="S1155" i="4"/>
  <c r="P1155" i="4"/>
  <c r="K1155" i="4"/>
  <c r="M1155" i="4" s="1"/>
  <c r="V1154" i="4"/>
  <c r="S1154" i="4"/>
  <c r="P1154" i="4"/>
  <c r="K1154" i="4"/>
  <c r="M1154" i="4" s="1"/>
  <c r="V1153" i="4"/>
  <c r="S1153" i="4"/>
  <c r="T1153" i="4" s="1"/>
  <c r="P1153" i="4"/>
  <c r="L1153" i="4"/>
  <c r="K1153" i="4"/>
  <c r="V1152" i="4"/>
  <c r="X1152" i="4" s="1"/>
  <c r="Y1152" i="4" s="1"/>
  <c r="S1152" i="4"/>
  <c r="T1152" i="4" s="1"/>
  <c r="P1152" i="4"/>
  <c r="L1152" i="4"/>
  <c r="K1152" i="4"/>
  <c r="V1151" i="4"/>
  <c r="S1151" i="4"/>
  <c r="T1151" i="4" s="1"/>
  <c r="P1151" i="4"/>
  <c r="K1151" i="4"/>
  <c r="M1151" i="4" s="1"/>
  <c r="V1150" i="4"/>
  <c r="S1150" i="4"/>
  <c r="T1150" i="4" s="1"/>
  <c r="P1150" i="4"/>
  <c r="K1150" i="4"/>
  <c r="M1150" i="4" s="1"/>
  <c r="V1149" i="4"/>
  <c r="X1149" i="4" s="1"/>
  <c r="Y1149" i="4" s="1"/>
  <c r="S1149" i="4"/>
  <c r="T1149" i="4" s="1"/>
  <c r="P1149" i="4"/>
  <c r="L1149" i="4"/>
  <c r="K1149" i="4"/>
  <c r="V1148" i="4"/>
  <c r="S1148" i="4"/>
  <c r="T1148" i="4" s="1"/>
  <c r="P1148" i="4"/>
  <c r="K1148" i="4"/>
  <c r="M1148" i="4" s="1"/>
  <c r="V1147" i="4"/>
  <c r="S1147" i="4"/>
  <c r="P1147" i="4"/>
  <c r="K1147" i="4"/>
  <c r="M1147" i="4" s="1"/>
  <c r="V1146" i="4"/>
  <c r="S1146" i="4"/>
  <c r="T1146" i="4" s="1"/>
  <c r="P1146" i="4"/>
  <c r="K1146" i="4"/>
  <c r="M1146" i="4" s="1"/>
  <c r="V1145" i="4"/>
  <c r="S1145" i="4"/>
  <c r="T1145" i="4" s="1"/>
  <c r="P1145" i="4"/>
  <c r="L1145" i="4"/>
  <c r="K1145" i="4"/>
  <c r="V1144" i="4"/>
  <c r="S1144" i="4"/>
  <c r="T1144" i="4" s="1"/>
  <c r="P1144" i="4"/>
  <c r="L1144" i="4"/>
  <c r="K1144" i="4"/>
  <c r="V1143" i="4"/>
  <c r="S1143" i="4"/>
  <c r="T1143" i="4" s="1"/>
  <c r="P1143" i="4"/>
  <c r="L1143" i="4"/>
  <c r="K1143" i="4"/>
  <c r="V1142" i="4"/>
  <c r="S1142" i="4"/>
  <c r="T1142" i="4" s="1"/>
  <c r="P1142" i="4"/>
  <c r="L1142" i="4"/>
  <c r="K1142" i="4"/>
  <c r="V1141" i="4"/>
  <c r="S1141" i="4"/>
  <c r="T1141" i="4" s="1"/>
  <c r="P1141" i="4"/>
  <c r="L1141" i="4"/>
  <c r="K1141" i="4"/>
  <c r="V1140" i="4"/>
  <c r="S1140" i="4"/>
  <c r="T1140" i="4" s="1"/>
  <c r="P1140" i="4"/>
  <c r="K1140" i="4"/>
  <c r="M1140" i="4" s="1"/>
  <c r="V1139" i="4"/>
  <c r="S1139" i="4"/>
  <c r="P1139" i="4"/>
  <c r="L1139" i="4"/>
  <c r="K1139" i="4"/>
  <c r="V1138" i="4"/>
  <c r="S1138" i="4"/>
  <c r="P1138" i="4"/>
  <c r="K1138" i="4"/>
  <c r="M1138" i="4" s="1"/>
  <c r="V1137" i="4"/>
  <c r="S1137" i="4"/>
  <c r="T1137" i="4" s="1"/>
  <c r="P1137" i="4"/>
  <c r="K1137" i="4"/>
  <c r="M1137" i="4" s="1"/>
  <c r="V1136" i="4"/>
  <c r="S1136" i="4"/>
  <c r="T1136" i="4" s="1"/>
  <c r="P1136" i="4"/>
  <c r="L1136" i="4"/>
  <c r="K1136" i="4"/>
  <c r="V1135" i="4"/>
  <c r="S1135" i="4"/>
  <c r="T1135" i="4" s="1"/>
  <c r="P1135" i="4"/>
  <c r="L1135" i="4"/>
  <c r="K1135" i="4"/>
  <c r="V1134" i="4"/>
  <c r="S1134" i="4"/>
  <c r="T1134" i="4" s="1"/>
  <c r="P1134" i="4"/>
  <c r="L1134" i="4"/>
  <c r="K1134" i="4"/>
  <c r="V1133" i="4"/>
  <c r="S1133" i="4"/>
  <c r="T1133" i="4" s="1"/>
  <c r="P1133" i="4"/>
  <c r="L1133" i="4"/>
  <c r="K1133" i="4"/>
  <c r="V1132" i="4"/>
  <c r="S1132" i="4"/>
  <c r="T1132" i="4" s="1"/>
  <c r="P1132" i="4"/>
  <c r="K1132" i="4"/>
  <c r="M1132" i="4" s="1"/>
  <c r="V1131" i="4"/>
  <c r="S1131" i="4"/>
  <c r="P1131" i="4"/>
  <c r="L1131" i="4"/>
  <c r="K1131" i="4"/>
  <c r="V1130" i="4"/>
  <c r="S1130" i="4"/>
  <c r="P1130" i="4"/>
  <c r="L1130" i="4"/>
  <c r="K1130" i="4"/>
  <c r="V1129" i="4"/>
  <c r="S1129" i="4"/>
  <c r="P1129" i="4"/>
  <c r="L1129" i="4"/>
  <c r="K1129" i="4"/>
  <c r="V1128" i="4"/>
  <c r="S1128" i="4"/>
  <c r="P1128" i="4"/>
  <c r="K1128" i="4"/>
  <c r="M1128" i="4" s="1"/>
  <c r="V1127" i="4"/>
  <c r="S1127" i="4"/>
  <c r="T1127" i="4" s="1"/>
  <c r="P1127" i="4"/>
  <c r="K1127" i="4"/>
  <c r="M1127" i="4" s="1"/>
  <c r="V1126" i="4"/>
  <c r="S1126" i="4"/>
  <c r="T1126" i="4" s="1"/>
  <c r="P1126" i="4"/>
  <c r="L1126" i="4"/>
  <c r="K1126" i="4"/>
  <c r="V1125" i="4"/>
  <c r="S1125" i="4"/>
  <c r="T1125" i="4" s="1"/>
  <c r="P1125" i="4"/>
  <c r="L1125" i="4"/>
  <c r="K1125" i="4"/>
  <c r="V1124" i="4"/>
  <c r="S1124" i="4"/>
  <c r="T1124" i="4" s="1"/>
  <c r="P1124" i="4"/>
  <c r="K1124" i="4"/>
  <c r="M1124" i="4" s="1"/>
  <c r="V1123" i="4"/>
  <c r="S1123" i="4"/>
  <c r="P1123" i="4"/>
  <c r="K1123" i="4"/>
  <c r="M1123" i="4" s="1"/>
  <c r="V1122" i="4"/>
  <c r="S1122" i="4"/>
  <c r="T1122" i="4" s="1"/>
  <c r="P1122" i="4"/>
  <c r="L1122" i="4"/>
  <c r="K1122" i="4"/>
  <c r="V1121" i="4"/>
  <c r="S1121" i="4"/>
  <c r="T1121" i="4" s="1"/>
  <c r="P1121" i="4"/>
  <c r="L1121" i="4"/>
  <c r="K1121" i="4"/>
  <c r="V1120" i="4"/>
  <c r="S1120" i="4"/>
  <c r="T1120" i="4" s="1"/>
  <c r="P1120" i="4"/>
  <c r="L1120" i="4"/>
  <c r="K1120" i="4"/>
  <c r="V1119" i="4"/>
  <c r="S1119" i="4"/>
  <c r="T1119" i="4" s="1"/>
  <c r="P1119" i="4"/>
  <c r="K1119" i="4"/>
  <c r="M1119" i="4" s="1"/>
  <c r="V1118" i="4"/>
  <c r="S1118" i="4"/>
  <c r="T1118" i="4" s="1"/>
  <c r="P1118" i="4"/>
  <c r="K1118" i="4"/>
  <c r="M1118" i="4" s="1"/>
  <c r="V1117" i="4"/>
  <c r="S1117" i="4"/>
  <c r="P1117" i="4"/>
  <c r="K1117" i="4"/>
  <c r="M1117" i="4" s="1"/>
  <c r="V1116" i="4"/>
  <c r="S1116" i="4"/>
  <c r="T1116" i="4" s="1"/>
  <c r="P1116" i="4"/>
  <c r="L1116" i="4"/>
  <c r="K1116" i="4"/>
  <c r="V1115" i="4"/>
  <c r="S1115" i="4"/>
  <c r="T1115" i="4" s="1"/>
  <c r="P1115" i="4"/>
  <c r="K1115" i="4"/>
  <c r="M1115" i="4" s="1"/>
  <c r="V1114" i="4"/>
  <c r="S1114" i="4"/>
  <c r="T1114" i="4" s="1"/>
  <c r="P1114" i="4"/>
  <c r="L1114" i="4"/>
  <c r="K1114" i="4"/>
  <c r="V1113" i="4"/>
  <c r="S1113" i="4"/>
  <c r="T1113" i="4" s="1"/>
  <c r="P1113" i="4"/>
  <c r="L1113" i="4"/>
  <c r="K1113" i="4"/>
  <c r="V1112" i="4"/>
  <c r="S1112" i="4"/>
  <c r="T1112" i="4" s="1"/>
  <c r="P1112" i="4"/>
  <c r="K1112" i="4"/>
  <c r="M1112" i="4" s="1"/>
  <c r="V1111" i="4"/>
  <c r="S1111" i="4"/>
  <c r="P1111" i="4"/>
  <c r="L1111" i="4"/>
  <c r="K1111" i="4"/>
  <c r="V1110" i="4"/>
  <c r="S1110" i="4"/>
  <c r="P1110" i="4"/>
  <c r="L1110" i="4"/>
  <c r="K1110" i="4"/>
  <c r="V1109" i="4"/>
  <c r="S1109" i="4"/>
  <c r="P1109" i="4"/>
  <c r="L1109" i="4"/>
  <c r="K1109" i="4"/>
  <c r="V1108" i="4"/>
  <c r="S1108" i="4"/>
  <c r="P1108" i="4"/>
  <c r="L1108" i="4"/>
  <c r="K1108" i="4"/>
  <c r="V1107" i="4"/>
  <c r="S1107" i="4"/>
  <c r="P1107" i="4"/>
  <c r="L1107" i="4"/>
  <c r="K1107" i="4"/>
  <c r="V1106" i="4"/>
  <c r="S1106" i="4"/>
  <c r="P1106" i="4"/>
  <c r="L1106" i="4"/>
  <c r="K1106" i="4"/>
  <c r="V1105" i="4"/>
  <c r="S1105" i="4"/>
  <c r="P1105" i="4"/>
  <c r="K1105" i="4"/>
  <c r="M1105" i="4" s="1"/>
  <c r="V1104" i="4"/>
  <c r="S1104" i="4"/>
  <c r="P1104" i="4"/>
  <c r="K1104" i="4"/>
  <c r="M1104" i="4" s="1"/>
  <c r="V1103" i="4"/>
  <c r="S1103" i="4"/>
  <c r="P1103" i="4"/>
  <c r="L1103" i="4"/>
  <c r="K1103" i="4"/>
  <c r="V1102" i="4"/>
  <c r="S1102" i="4"/>
  <c r="P1102" i="4"/>
  <c r="L1102" i="4"/>
  <c r="K1102" i="4"/>
  <c r="V1101" i="4"/>
  <c r="S1101" i="4"/>
  <c r="P1101" i="4"/>
  <c r="L1101" i="4"/>
  <c r="K1101" i="4"/>
  <c r="V1100" i="4"/>
  <c r="S1100" i="4"/>
  <c r="P1100" i="4"/>
  <c r="K1100" i="4"/>
  <c r="M1100" i="4" s="1"/>
  <c r="V1099" i="4"/>
  <c r="S1099" i="4"/>
  <c r="P1099" i="4"/>
  <c r="L1099" i="4"/>
  <c r="K1099" i="4"/>
  <c r="V1098" i="4"/>
  <c r="S1098" i="4"/>
  <c r="P1098" i="4"/>
  <c r="L1098" i="4"/>
  <c r="K1098" i="4"/>
  <c r="V1097" i="4"/>
  <c r="S1097" i="4"/>
  <c r="P1097" i="4"/>
  <c r="L1097" i="4"/>
  <c r="K1097" i="4"/>
  <c r="V1096" i="4"/>
  <c r="S1096" i="4"/>
  <c r="P1096" i="4"/>
  <c r="K1096" i="4"/>
  <c r="M1096" i="4" s="1"/>
  <c r="V1095" i="4"/>
  <c r="S1095" i="4"/>
  <c r="T1095" i="4" s="1"/>
  <c r="P1095" i="4"/>
  <c r="L1095" i="4"/>
  <c r="K1095" i="4"/>
  <c r="V1094" i="4"/>
  <c r="S1094" i="4"/>
  <c r="T1094" i="4" s="1"/>
  <c r="P1094" i="4"/>
  <c r="K1094" i="4"/>
  <c r="M1094" i="4" s="1"/>
  <c r="V1093" i="4"/>
  <c r="S1093" i="4"/>
  <c r="P1093" i="4"/>
  <c r="K1093" i="4"/>
  <c r="M1093" i="4" s="1"/>
  <c r="V1092" i="4"/>
  <c r="S1092" i="4"/>
  <c r="T1092" i="4" s="1"/>
  <c r="P1092" i="4"/>
  <c r="L1092" i="4"/>
  <c r="K1092" i="4"/>
  <c r="V1091" i="4"/>
  <c r="S1091" i="4"/>
  <c r="T1091" i="4" s="1"/>
  <c r="P1091" i="4"/>
  <c r="L1091" i="4"/>
  <c r="K1091" i="4"/>
  <c r="V1090" i="4"/>
  <c r="S1090" i="4"/>
  <c r="T1090" i="4" s="1"/>
  <c r="P1090" i="4"/>
  <c r="L1090" i="4"/>
  <c r="K1090" i="4"/>
  <c r="V1089" i="4"/>
  <c r="S1089" i="4"/>
  <c r="T1089" i="4" s="1"/>
  <c r="P1089" i="4"/>
  <c r="K1089" i="4"/>
  <c r="M1089" i="4" s="1"/>
  <c r="V1088" i="4"/>
  <c r="S1088" i="4"/>
  <c r="T1088" i="4" s="1"/>
  <c r="P1088" i="4"/>
  <c r="L1088" i="4"/>
  <c r="K1088" i="4"/>
  <c r="V1087" i="4"/>
  <c r="S1087" i="4"/>
  <c r="T1087" i="4" s="1"/>
  <c r="P1087" i="4"/>
  <c r="L1087" i="4"/>
  <c r="K1087" i="4"/>
  <c r="V1086" i="4"/>
  <c r="S1086" i="4"/>
  <c r="T1086" i="4" s="1"/>
  <c r="P1086" i="4"/>
  <c r="L1086" i="4"/>
  <c r="K1086" i="4"/>
  <c r="V1085" i="4"/>
  <c r="S1085" i="4"/>
  <c r="T1085" i="4" s="1"/>
  <c r="P1085" i="4"/>
  <c r="K1085" i="4"/>
  <c r="M1085" i="4" s="1"/>
  <c r="V1084" i="4"/>
  <c r="S1084" i="4"/>
  <c r="P1084" i="4"/>
  <c r="K1084" i="4"/>
  <c r="M1084" i="4" s="1"/>
  <c r="V1083" i="4"/>
  <c r="S1083" i="4"/>
  <c r="T1083" i="4" s="1"/>
  <c r="P1083" i="4"/>
  <c r="L1083" i="4"/>
  <c r="K1083" i="4"/>
  <c r="V1082" i="4"/>
  <c r="S1082" i="4"/>
  <c r="T1082" i="4" s="1"/>
  <c r="P1082" i="4"/>
  <c r="L1082" i="4"/>
  <c r="K1082" i="4"/>
  <c r="V1081" i="4"/>
  <c r="S1081" i="4"/>
  <c r="P1081" i="4"/>
  <c r="K1081" i="4"/>
  <c r="M1081" i="4" s="1"/>
  <c r="V1080" i="4"/>
  <c r="S1080" i="4"/>
  <c r="T1080" i="4" s="1"/>
  <c r="P1080" i="4"/>
  <c r="K1080" i="4"/>
  <c r="M1080" i="4" s="1"/>
  <c r="V1079" i="4"/>
  <c r="S1079" i="4"/>
  <c r="T1079" i="4" s="1"/>
  <c r="P1079" i="4"/>
  <c r="L1079" i="4"/>
  <c r="K1079" i="4"/>
  <c r="V1078" i="4"/>
  <c r="S1078" i="4"/>
  <c r="T1078" i="4" s="1"/>
  <c r="P1078" i="4"/>
  <c r="K1078" i="4"/>
  <c r="M1078" i="4" s="1"/>
  <c r="V1077" i="4"/>
  <c r="S1077" i="4"/>
  <c r="P1077" i="4"/>
  <c r="K1077" i="4"/>
  <c r="M1077" i="4" s="1"/>
  <c r="V1076" i="4"/>
  <c r="X1076" i="4" s="1"/>
  <c r="Y1076" i="4" s="1"/>
  <c r="S1076" i="4"/>
  <c r="T1076" i="4" s="1"/>
  <c r="P1076" i="4"/>
  <c r="L1076" i="4"/>
  <c r="K1076" i="4"/>
  <c r="V1075" i="4"/>
  <c r="S1075" i="4"/>
  <c r="P1075" i="4"/>
  <c r="K1075" i="4"/>
  <c r="M1075" i="4" s="1"/>
  <c r="V1074" i="4"/>
  <c r="S1074" i="4"/>
  <c r="P1074" i="4"/>
  <c r="L1074" i="4"/>
  <c r="K1074" i="4"/>
  <c r="V1073" i="4"/>
  <c r="S1073" i="4"/>
  <c r="P1073" i="4"/>
  <c r="L1073" i="4"/>
  <c r="K1073" i="4"/>
  <c r="V1072" i="4"/>
  <c r="S1072" i="4"/>
  <c r="P1072" i="4"/>
  <c r="K1072" i="4"/>
  <c r="M1072" i="4" s="1"/>
  <c r="V1071" i="4"/>
  <c r="S1071" i="4"/>
  <c r="P1071" i="4"/>
  <c r="K1071" i="4"/>
  <c r="M1071" i="4" s="1"/>
  <c r="V1070" i="4"/>
  <c r="S1070" i="4"/>
  <c r="T1070" i="4" s="1"/>
  <c r="P1070" i="4"/>
  <c r="K1070" i="4"/>
  <c r="M1070" i="4" s="1"/>
  <c r="V1069" i="4"/>
  <c r="S1069" i="4"/>
  <c r="T1069" i="4" s="1"/>
  <c r="P1069" i="4"/>
  <c r="K1069" i="4"/>
  <c r="M1069" i="4" s="1"/>
  <c r="V1068" i="4"/>
  <c r="S1068" i="4"/>
  <c r="T1068" i="4" s="1"/>
  <c r="P1068" i="4"/>
  <c r="K1068" i="4"/>
  <c r="M1068" i="4" s="1"/>
  <c r="V1067" i="4"/>
  <c r="S1067" i="4"/>
  <c r="T1067" i="4" s="1"/>
  <c r="P1067" i="4"/>
  <c r="L1067" i="4"/>
  <c r="K1067" i="4"/>
  <c r="V1066" i="4"/>
  <c r="S1066" i="4"/>
  <c r="T1066" i="4" s="1"/>
  <c r="P1066" i="4"/>
  <c r="K1066" i="4"/>
  <c r="M1066" i="4" s="1"/>
  <c r="V1065" i="4"/>
  <c r="S1065" i="4"/>
  <c r="P1065" i="4"/>
  <c r="L1065" i="4"/>
  <c r="K1065" i="4"/>
  <c r="V1064" i="4"/>
  <c r="S1064" i="4"/>
  <c r="P1064" i="4"/>
  <c r="L1064" i="4"/>
  <c r="K1064" i="4"/>
  <c r="V1063" i="4"/>
  <c r="S1063" i="4"/>
  <c r="P1063" i="4"/>
  <c r="L1063" i="4"/>
  <c r="K1063" i="4"/>
  <c r="V1062" i="4"/>
  <c r="S1062" i="4"/>
  <c r="P1062" i="4"/>
  <c r="L1062" i="4"/>
  <c r="K1062" i="4"/>
  <c r="V1061" i="4"/>
  <c r="S1061" i="4"/>
  <c r="P1061" i="4"/>
  <c r="L1061" i="4"/>
  <c r="K1061" i="4"/>
  <c r="V1060" i="4"/>
  <c r="S1060" i="4"/>
  <c r="P1060" i="4"/>
  <c r="K1060" i="4"/>
  <c r="M1060" i="4" s="1"/>
  <c r="V1059" i="4"/>
  <c r="S1059" i="4"/>
  <c r="T1059" i="4" s="1"/>
  <c r="P1059" i="4"/>
  <c r="L1059" i="4"/>
  <c r="K1059" i="4"/>
  <c r="V1058" i="4"/>
  <c r="S1058" i="4"/>
  <c r="T1058" i="4" s="1"/>
  <c r="P1058" i="4"/>
  <c r="L1058" i="4"/>
  <c r="K1058" i="4"/>
  <c r="V1057" i="4"/>
  <c r="S1057" i="4"/>
  <c r="T1057" i="4" s="1"/>
  <c r="P1057" i="4"/>
  <c r="L1057" i="4"/>
  <c r="K1057" i="4"/>
  <c r="V1056" i="4"/>
  <c r="S1056" i="4"/>
  <c r="T1056" i="4" s="1"/>
  <c r="P1056" i="4"/>
  <c r="K1056" i="4"/>
  <c r="M1056" i="4" s="1"/>
  <c r="V1055" i="4"/>
  <c r="S1055" i="4"/>
  <c r="T1055" i="4" s="1"/>
  <c r="P1055" i="4"/>
  <c r="L1055" i="4"/>
  <c r="K1055" i="4"/>
  <c r="V1054" i="4"/>
  <c r="S1054" i="4"/>
  <c r="T1054" i="4" s="1"/>
  <c r="P1054" i="4"/>
  <c r="L1054" i="4"/>
  <c r="K1054" i="4"/>
  <c r="V1053" i="4"/>
  <c r="S1053" i="4"/>
  <c r="T1053" i="4" s="1"/>
  <c r="P1053" i="4"/>
  <c r="L1053" i="4"/>
  <c r="K1053" i="4"/>
  <c r="V1052" i="4"/>
  <c r="S1052" i="4"/>
  <c r="T1052" i="4" s="1"/>
  <c r="P1052" i="4"/>
  <c r="L1052" i="4"/>
  <c r="K1052" i="4"/>
  <c r="V1051" i="4"/>
  <c r="S1051" i="4"/>
  <c r="T1051" i="4" s="1"/>
  <c r="P1051" i="4"/>
  <c r="K1051" i="4"/>
  <c r="M1051" i="4" s="1"/>
  <c r="V1050" i="4"/>
  <c r="S1050" i="4"/>
  <c r="T1050" i="4" s="1"/>
  <c r="P1050" i="4"/>
  <c r="L1050" i="4"/>
  <c r="K1050" i="4"/>
  <c r="V1049" i="4"/>
  <c r="S1049" i="4"/>
  <c r="T1049" i="4" s="1"/>
  <c r="P1049" i="4"/>
  <c r="K1049" i="4"/>
  <c r="M1049" i="4" s="1"/>
  <c r="V1048" i="4"/>
  <c r="S1048" i="4"/>
  <c r="T1048" i="4" s="1"/>
  <c r="P1048" i="4"/>
  <c r="K1048" i="4"/>
  <c r="M1048" i="4" s="1"/>
  <c r="V1047" i="4"/>
  <c r="S1047" i="4"/>
  <c r="P1047" i="4"/>
  <c r="K1047" i="4"/>
  <c r="M1047" i="4" s="1"/>
  <c r="V1046" i="4"/>
  <c r="S1046" i="4"/>
  <c r="T1046" i="4" s="1"/>
  <c r="P1046" i="4"/>
  <c r="K1046" i="4"/>
  <c r="M1046" i="4" s="1"/>
  <c r="V1045" i="4"/>
  <c r="S1045" i="4"/>
  <c r="P1045" i="4"/>
  <c r="L1045" i="4"/>
  <c r="K1045" i="4"/>
  <c r="V1044" i="4"/>
  <c r="S1044" i="4"/>
  <c r="P1044" i="4"/>
  <c r="L1044" i="4"/>
  <c r="K1044" i="4"/>
  <c r="V1043" i="4"/>
  <c r="S1043" i="4"/>
  <c r="P1043" i="4"/>
  <c r="K1043" i="4"/>
  <c r="M1043" i="4" s="1"/>
  <c r="V1042" i="4"/>
  <c r="S1042" i="4"/>
  <c r="P1042" i="4"/>
  <c r="K1042" i="4"/>
  <c r="M1042" i="4" s="1"/>
  <c r="V1041" i="4"/>
  <c r="S1041" i="4"/>
  <c r="T1041" i="4" s="1"/>
  <c r="P1041" i="4"/>
  <c r="L1041" i="4"/>
  <c r="K1041" i="4"/>
  <c r="V1040" i="4"/>
  <c r="S1040" i="4"/>
  <c r="T1040" i="4" s="1"/>
  <c r="P1040" i="4"/>
  <c r="L1040" i="4"/>
  <c r="K1040" i="4"/>
  <c r="V1039" i="4"/>
  <c r="S1039" i="4"/>
  <c r="T1039" i="4" s="1"/>
  <c r="P1039" i="4"/>
  <c r="K1039" i="4"/>
  <c r="M1039" i="4" s="1"/>
  <c r="V1038" i="4"/>
  <c r="S1038" i="4"/>
  <c r="T1038" i="4" s="1"/>
  <c r="P1038" i="4"/>
  <c r="K1038" i="4"/>
  <c r="M1038" i="4" s="1"/>
  <c r="V1037" i="4"/>
  <c r="S1037" i="4"/>
  <c r="T1037" i="4" s="1"/>
  <c r="P1037" i="4"/>
  <c r="L1037" i="4"/>
  <c r="K1037" i="4"/>
  <c r="V1036" i="4"/>
  <c r="S1036" i="4"/>
  <c r="T1036" i="4" s="1"/>
  <c r="P1036" i="4"/>
  <c r="L1036" i="4"/>
  <c r="K1036" i="4"/>
  <c r="V1035" i="4"/>
  <c r="S1035" i="4"/>
  <c r="T1035" i="4" s="1"/>
  <c r="P1035" i="4"/>
  <c r="K1035" i="4"/>
  <c r="M1035" i="4" s="1"/>
  <c r="V1034" i="4"/>
  <c r="S1034" i="4"/>
  <c r="T1034" i="4" s="1"/>
  <c r="P1034" i="4"/>
  <c r="K1034" i="4"/>
  <c r="M1034" i="4" s="1"/>
  <c r="V1033" i="4"/>
  <c r="S1033" i="4"/>
  <c r="P1033" i="4"/>
  <c r="L1033" i="4"/>
  <c r="K1033" i="4"/>
  <c r="V1032" i="4"/>
  <c r="S1032" i="4"/>
  <c r="P1032" i="4"/>
  <c r="L1032" i="4"/>
  <c r="K1032" i="4"/>
  <c r="V1031" i="4"/>
  <c r="S1031" i="4"/>
  <c r="P1031" i="4"/>
  <c r="K1031" i="4"/>
  <c r="M1031" i="4" s="1"/>
  <c r="V1030" i="4"/>
  <c r="S1030" i="4"/>
  <c r="T1030" i="4" s="1"/>
  <c r="P1030" i="4"/>
  <c r="L1030" i="4"/>
  <c r="K1030" i="4"/>
  <c r="V1029" i="4"/>
  <c r="S1029" i="4"/>
  <c r="T1029" i="4" s="1"/>
  <c r="P1029" i="4"/>
  <c r="K1029" i="4"/>
  <c r="M1029" i="4" s="1"/>
  <c r="V1028" i="4"/>
  <c r="S1028" i="4"/>
  <c r="P1028" i="4"/>
  <c r="L1028" i="4"/>
  <c r="K1028" i="4"/>
  <c r="V1027" i="4"/>
  <c r="S1027" i="4"/>
  <c r="P1027" i="4"/>
  <c r="L1027" i="4"/>
  <c r="K1027" i="4"/>
  <c r="V1026" i="4"/>
  <c r="S1026" i="4"/>
  <c r="P1026" i="4"/>
  <c r="L1026" i="4"/>
  <c r="K1026" i="4"/>
  <c r="V1025" i="4"/>
  <c r="S1025" i="4"/>
  <c r="T1025" i="4" s="1"/>
  <c r="P1025" i="4"/>
  <c r="L1025" i="4"/>
  <c r="K1025" i="4"/>
  <c r="V1024" i="4"/>
  <c r="S1024" i="4"/>
  <c r="T1024" i="4" s="1"/>
  <c r="P1024" i="4"/>
  <c r="L1024" i="4"/>
  <c r="K1024" i="4"/>
  <c r="V1023" i="4"/>
  <c r="S1023" i="4"/>
  <c r="T1023" i="4" s="1"/>
  <c r="P1023" i="4"/>
  <c r="K1023" i="4"/>
  <c r="M1023" i="4" s="1"/>
  <c r="V1022" i="4"/>
  <c r="S1022" i="4"/>
  <c r="T1022" i="4" s="1"/>
  <c r="P1022" i="4"/>
  <c r="L1022" i="4"/>
  <c r="K1022" i="4"/>
  <c r="V1021" i="4"/>
  <c r="S1021" i="4"/>
  <c r="T1021" i="4" s="1"/>
  <c r="P1021" i="4"/>
  <c r="K1021" i="4"/>
  <c r="M1021" i="4" s="1"/>
  <c r="V1020" i="4"/>
  <c r="S1020" i="4"/>
  <c r="T1020" i="4" s="1"/>
  <c r="P1020" i="4"/>
  <c r="K1020" i="4"/>
  <c r="M1020" i="4" s="1"/>
  <c r="V1019" i="4"/>
  <c r="S1019" i="4"/>
  <c r="P1019" i="4"/>
  <c r="L1019" i="4"/>
  <c r="K1019" i="4"/>
  <c r="V1018" i="4"/>
  <c r="S1018" i="4"/>
  <c r="P1018" i="4"/>
  <c r="K1018" i="4"/>
  <c r="M1018" i="4" s="1"/>
  <c r="V1017" i="4"/>
  <c r="S1017" i="4"/>
  <c r="T1017" i="4" s="1"/>
  <c r="P1017" i="4"/>
  <c r="L1017" i="4"/>
  <c r="K1017" i="4"/>
  <c r="V1016" i="4"/>
  <c r="S1016" i="4"/>
  <c r="T1016" i="4" s="1"/>
  <c r="P1016" i="4"/>
  <c r="L1016" i="4"/>
  <c r="K1016" i="4"/>
  <c r="V1015" i="4"/>
  <c r="S1015" i="4"/>
  <c r="T1015" i="4" s="1"/>
  <c r="P1015" i="4"/>
  <c r="K1015" i="4"/>
  <c r="M1015" i="4" s="1"/>
  <c r="V1014" i="4"/>
  <c r="S1014" i="4"/>
  <c r="P1014" i="4"/>
  <c r="K1014" i="4"/>
  <c r="M1014" i="4" s="1"/>
  <c r="V1013" i="4"/>
  <c r="S1013" i="4"/>
  <c r="T1013" i="4" s="1"/>
  <c r="P1013" i="4"/>
  <c r="L1013" i="4"/>
  <c r="K1013" i="4"/>
  <c r="V1012" i="4"/>
  <c r="S1012" i="4"/>
  <c r="T1012" i="4" s="1"/>
  <c r="P1012" i="4"/>
  <c r="L1012" i="4"/>
  <c r="K1012" i="4"/>
  <c r="V1011" i="4"/>
  <c r="S1011" i="4"/>
  <c r="T1011" i="4" s="1"/>
  <c r="P1011" i="4"/>
  <c r="L1011" i="4"/>
  <c r="K1011" i="4"/>
  <c r="V1010" i="4"/>
  <c r="S1010" i="4"/>
  <c r="T1010" i="4" s="1"/>
  <c r="P1010" i="4"/>
  <c r="K1010" i="4"/>
  <c r="M1010" i="4" s="1"/>
  <c r="V1009" i="4"/>
  <c r="S1009" i="4"/>
  <c r="T1009" i="4" s="1"/>
  <c r="P1009" i="4"/>
  <c r="L1009" i="4"/>
  <c r="K1009" i="4"/>
  <c r="V1008" i="4"/>
  <c r="S1008" i="4"/>
  <c r="T1008" i="4" s="1"/>
  <c r="P1008" i="4"/>
  <c r="K1008" i="4"/>
  <c r="M1008" i="4" s="1"/>
  <c r="V1007" i="4"/>
  <c r="S1007" i="4"/>
  <c r="T1007" i="4" s="1"/>
  <c r="P1007" i="4"/>
  <c r="L1007" i="4"/>
  <c r="K1007" i="4"/>
  <c r="V1006" i="4"/>
  <c r="S1006" i="4"/>
  <c r="T1006" i="4" s="1"/>
  <c r="P1006" i="4"/>
  <c r="K1006" i="4"/>
  <c r="M1006" i="4" s="1"/>
  <c r="V1005" i="4"/>
  <c r="S1005" i="4"/>
  <c r="T1005" i="4" s="1"/>
  <c r="P1005" i="4"/>
  <c r="K1005" i="4"/>
  <c r="M1005" i="4" s="1"/>
  <c r="V1004" i="4"/>
  <c r="S1004" i="4"/>
  <c r="T1004" i="4" s="1"/>
  <c r="P1004" i="4"/>
  <c r="L1004" i="4"/>
  <c r="K1004" i="4"/>
  <c r="V1003" i="4"/>
  <c r="S1003" i="4"/>
  <c r="T1003" i="4" s="1"/>
  <c r="P1003" i="4"/>
  <c r="L1003" i="4"/>
  <c r="K1003" i="4"/>
  <c r="V1002" i="4"/>
  <c r="S1002" i="4"/>
  <c r="T1002" i="4" s="1"/>
  <c r="P1002" i="4"/>
  <c r="L1002" i="4"/>
  <c r="K1002" i="4"/>
  <c r="V1001" i="4"/>
  <c r="S1001" i="4"/>
  <c r="T1001" i="4" s="1"/>
  <c r="P1001" i="4"/>
  <c r="L1001" i="4"/>
  <c r="K1001" i="4"/>
  <c r="V1000" i="4"/>
  <c r="S1000" i="4"/>
  <c r="T1000" i="4" s="1"/>
  <c r="P1000" i="4"/>
  <c r="L1000" i="4"/>
  <c r="K1000" i="4"/>
  <c r="V999" i="4"/>
  <c r="S999" i="4"/>
  <c r="T999" i="4" s="1"/>
  <c r="P999" i="4"/>
  <c r="L999" i="4"/>
  <c r="K999" i="4"/>
  <c r="V998" i="4"/>
  <c r="S998" i="4"/>
  <c r="T998" i="4" s="1"/>
  <c r="P998" i="4"/>
  <c r="L998" i="4"/>
  <c r="K998" i="4"/>
  <c r="V997" i="4"/>
  <c r="S997" i="4"/>
  <c r="T997" i="4" s="1"/>
  <c r="P997" i="4"/>
  <c r="L997" i="4"/>
  <c r="K997" i="4"/>
  <c r="V996" i="4"/>
  <c r="S996" i="4"/>
  <c r="T996" i="4" s="1"/>
  <c r="P996" i="4"/>
  <c r="L996" i="4"/>
  <c r="K996" i="4"/>
  <c r="V995" i="4"/>
  <c r="S995" i="4"/>
  <c r="T995" i="4" s="1"/>
  <c r="P995" i="4"/>
  <c r="K995" i="4"/>
  <c r="M995" i="4" s="1"/>
  <c r="V994" i="4"/>
  <c r="S994" i="4"/>
  <c r="P994" i="4"/>
  <c r="K994" i="4"/>
  <c r="M994" i="4" s="1"/>
  <c r="V993" i="4"/>
  <c r="S993" i="4"/>
  <c r="T993" i="4" s="1"/>
  <c r="P993" i="4"/>
  <c r="L993" i="4"/>
  <c r="K993" i="4"/>
  <c r="V992" i="4"/>
  <c r="S992" i="4"/>
  <c r="T992" i="4" s="1"/>
  <c r="P992" i="4"/>
  <c r="K992" i="4"/>
  <c r="M992" i="4" s="1"/>
  <c r="V991" i="4"/>
  <c r="S991" i="4"/>
  <c r="P991" i="4"/>
  <c r="L991" i="4"/>
  <c r="K991" i="4"/>
  <c r="V990" i="4"/>
  <c r="S990" i="4"/>
  <c r="P990" i="4"/>
  <c r="K990" i="4"/>
  <c r="M990" i="4" s="1"/>
  <c r="V989" i="4"/>
  <c r="S989" i="4"/>
  <c r="T989" i="4" s="1"/>
  <c r="P989" i="4"/>
  <c r="K989" i="4"/>
  <c r="M989" i="4" s="1"/>
  <c r="V988" i="4"/>
  <c r="S988" i="4"/>
  <c r="P988" i="4"/>
  <c r="K988" i="4"/>
  <c r="M988" i="4" s="1"/>
  <c r="V987" i="4"/>
  <c r="S987" i="4"/>
  <c r="T987" i="4" s="1"/>
  <c r="P987" i="4"/>
  <c r="L987" i="4"/>
  <c r="K987" i="4"/>
  <c r="V986" i="4"/>
  <c r="S986" i="4"/>
  <c r="T986" i="4" s="1"/>
  <c r="P986" i="4"/>
  <c r="L986" i="4"/>
  <c r="K986" i="4"/>
  <c r="V985" i="4"/>
  <c r="S985" i="4"/>
  <c r="T985" i="4" s="1"/>
  <c r="P985" i="4"/>
  <c r="L985" i="4"/>
  <c r="K985" i="4"/>
  <c r="V984" i="4"/>
  <c r="S984" i="4"/>
  <c r="T984" i="4" s="1"/>
  <c r="P984" i="4"/>
  <c r="K984" i="4"/>
  <c r="M984" i="4" s="1"/>
  <c r="V983" i="4"/>
  <c r="S983" i="4"/>
  <c r="P983" i="4"/>
  <c r="K983" i="4"/>
  <c r="M983" i="4" s="1"/>
  <c r="V982" i="4"/>
  <c r="S982" i="4"/>
  <c r="T982" i="4" s="1"/>
  <c r="P982" i="4"/>
  <c r="L982" i="4"/>
  <c r="K982" i="4"/>
  <c r="V981" i="4"/>
  <c r="S981" i="4"/>
  <c r="T981" i="4" s="1"/>
  <c r="P981" i="4"/>
  <c r="K981" i="4"/>
  <c r="M981" i="4" s="1"/>
  <c r="V980" i="4"/>
  <c r="S980" i="4"/>
  <c r="P980" i="4"/>
  <c r="L980" i="4"/>
  <c r="K980" i="4"/>
  <c r="V979" i="4"/>
  <c r="S979" i="4"/>
  <c r="P979" i="4"/>
  <c r="K979" i="4"/>
  <c r="M979" i="4" s="1"/>
  <c r="V978" i="4"/>
  <c r="S978" i="4"/>
  <c r="P978" i="4"/>
  <c r="K978" i="4"/>
  <c r="M978" i="4" s="1"/>
  <c r="V977" i="4"/>
  <c r="S977" i="4"/>
  <c r="T977" i="4" s="1"/>
  <c r="P977" i="4"/>
  <c r="K977" i="4"/>
  <c r="M977" i="4" s="1"/>
  <c r="V976" i="4"/>
  <c r="S976" i="4"/>
  <c r="P976" i="4"/>
  <c r="L976" i="4"/>
  <c r="K976" i="4"/>
  <c r="V975" i="4"/>
  <c r="S975" i="4"/>
  <c r="P975" i="4"/>
  <c r="K975" i="4"/>
  <c r="M975" i="4" s="1"/>
  <c r="V974" i="4"/>
  <c r="S974" i="4"/>
  <c r="T974" i="4" s="1"/>
  <c r="P974" i="4"/>
  <c r="K974" i="4"/>
  <c r="M974" i="4" s="1"/>
  <c r="V973" i="4"/>
  <c r="S973" i="4"/>
  <c r="T973" i="4" s="1"/>
  <c r="P973" i="4"/>
  <c r="L973" i="4"/>
  <c r="K973" i="4"/>
  <c r="V972" i="4"/>
  <c r="S972" i="4"/>
  <c r="T972" i="4" s="1"/>
  <c r="P972" i="4"/>
  <c r="K972" i="4"/>
  <c r="M972" i="4" s="1"/>
  <c r="V971" i="4"/>
  <c r="S971" i="4"/>
  <c r="T971" i="4" s="1"/>
  <c r="P971" i="4"/>
  <c r="L971" i="4"/>
  <c r="K971" i="4"/>
  <c r="V970" i="4"/>
  <c r="S970" i="4"/>
  <c r="T970" i="4" s="1"/>
  <c r="P970" i="4"/>
  <c r="L970" i="4"/>
  <c r="K970" i="4"/>
  <c r="V969" i="4"/>
  <c r="S969" i="4"/>
  <c r="T969" i="4" s="1"/>
  <c r="P969" i="4"/>
  <c r="K969" i="4"/>
  <c r="M969" i="4" s="1"/>
  <c r="V968" i="4"/>
  <c r="S968" i="4"/>
  <c r="P968" i="4"/>
  <c r="L968" i="4"/>
  <c r="K968" i="4"/>
  <c r="V967" i="4"/>
  <c r="S967" i="4"/>
  <c r="P967" i="4"/>
  <c r="L967" i="4"/>
  <c r="K967" i="4"/>
  <c r="V966" i="4"/>
  <c r="S966" i="4"/>
  <c r="P966" i="4"/>
  <c r="K966" i="4"/>
  <c r="M966" i="4" s="1"/>
  <c r="V965" i="4"/>
  <c r="S965" i="4"/>
  <c r="T965" i="4" s="1"/>
  <c r="P965" i="4"/>
  <c r="K965" i="4"/>
  <c r="M965" i="4" s="1"/>
  <c r="V964" i="4"/>
  <c r="S964" i="4"/>
  <c r="P964" i="4"/>
  <c r="K964" i="4"/>
  <c r="M964" i="4" s="1"/>
  <c r="V963" i="4"/>
  <c r="S963" i="4"/>
  <c r="T963" i="4" s="1"/>
  <c r="P963" i="4"/>
  <c r="K963" i="4"/>
  <c r="M963" i="4" s="1"/>
  <c r="V962" i="4"/>
  <c r="S962" i="4"/>
  <c r="T962" i="4" s="1"/>
  <c r="P962" i="4"/>
  <c r="L962" i="4"/>
  <c r="K962" i="4"/>
  <c r="V961" i="4"/>
  <c r="S961" i="4"/>
  <c r="T961" i="4" s="1"/>
  <c r="P961" i="4"/>
  <c r="K961" i="4"/>
  <c r="M961" i="4" s="1"/>
  <c r="V960" i="4"/>
  <c r="S960" i="4"/>
  <c r="P960" i="4"/>
  <c r="L960" i="4"/>
  <c r="K960" i="4"/>
  <c r="V959" i="4"/>
  <c r="S959" i="4"/>
  <c r="P959" i="4"/>
  <c r="K959" i="4"/>
  <c r="M959" i="4" s="1"/>
  <c r="V958" i="4"/>
  <c r="S958" i="4"/>
  <c r="T958" i="4" s="1"/>
  <c r="P958" i="4"/>
  <c r="K958" i="4"/>
  <c r="M958" i="4" s="1"/>
  <c r="V957" i="4"/>
  <c r="S957" i="4"/>
  <c r="P957" i="4"/>
  <c r="L957" i="4"/>
  <c r="K957" i="4"/>
  <c r="V956" i="4"/>
  <c r="S956" i="4"/>
  <c r="P956" i="4"/>
  <c r="L956" i="4"/>
  <c r="K956" i="4"/>
  <c r="V955" i="4"/>
  <c r="S955" i="4"/>
  <c r="P955" i="4"/>
  <c r="K955" i="4"/>
  <c r="M955" i="4" s="1"/>
  <c r="V954" i="4"/>
  <c r="S954" i="4"/>
  <c r="T954" i="4" s="1"/>
  <c r="P954" i="4"/>
  <c r="L954" i="4"/>
  <c r="K954" i="4"/>
  <c r="V953" i="4"/>
  <c r="S953" i="4"/>
  <c r="T953" i="4" s="1"/>
  <c r="P953" i="4"/>
  <c r="K953" i="4"/>
  <c r="M953" i="4" s="1"/>
  <c r="V952" i="4"/>
  <c r="S952" i="4"/>
  <c r="P952" i="4"/>
  <c r="K952" i="4"/>
  <c r="M952" i="4" s="1"/>
  <c r="V951" i="4"/>
  <c r="S951" i="4"/>
  <c r="P951" i="4"/>
  <c r="K951" i="4"/>
  <c r="M951" i="4" s="1"/>
  <c r="V950" i="4"/>
  <c r="S950" i="4"/>
  <c r="P950" i="4"/>
  <c r="K950" i="4"/>
  <c r="M950" i="4" s="1"/>
  <c r="V949" i="4"/>
  <c r="S949" i="4"/>
  <c r="T949" i="4" s="1"/>
  <c r="P949" i="4"/>
  <c r="L949" i="4"/>
  <c r="K949" i="4"/>
  <c r="V948" i="4"/>
  <c r="S948" i="4"/>
  <c r="T948" i="4" s="1"/>
  <c r="P948" i="4"/>
  <c r="K948" i="4"/>
  <c r="M948" i="4" s="1"/>
  <c r="V947" i="4"/>
  <c r="S947" i="4"/>
  <c r="T947" i="4" s="1"/>
  <c r="P947" i="4"/>
  <c r="K947" i="4"/>
  <c r="M947" i="4" s="1"/>
  <c r="V946" i="4"/>
  <c r="S946" i="4"/>
  <c r="T946" i="4" s="1"/>
  <c r="P946" i="4"/>
  <c r="K946" i="4"/>
  <c r="M946" i="4" s="1"/>
  <c r="V945" i="4"/>
  <c r="S945" i="4"/>
  <c r="P945" i="4"/>
  <c r="K945" i="4"/>
  <c r="M945" i="4" s="1"/>
  <c r="V944" i="4"/>
  <c r="S944" i="4"/>
  <c r="T944" i="4" s="1"/>
  <c r="P944" i="4"/>
  <c r="K944" i="4"/>
  <c r="M944" i="4" s="1"/>
  <c r="V943" i="4"/>
  <c r="S943" i="4"/>
  <c r="T943" i="4" s="1"/>
  <c r="P943" i="4"/>
  <c r="K943" i="4"/>
  <c r="M943" i="4" s="1"/>
  <c r="V942" i="4"/>
  <c r="S942" i="4"/>
  <c r="P942" i="4"/>
  <c r="L942" i="4"/>
  <c r="K942" i="4"/>
  <c r="V941" i="4"/>
  <c r="S941" i="4"/>
  <c r="P941" i="4"/>
  <c r="L941" i="4"/>
  <c r="K941" i="4"/>
  <c r="V940" i="4"/>
  <c r="S940" i="4"/>
  <c r="P940" i="4"/>
  <c r="L940" i="4"/>
  <c r="K940" i="4"/>
  <c r="V939" i="4"/>
  <c r="S939" i="4"/>
  <c r="T939" i="4" s="1"/>
  <c r="P939" i="4"/>
  <c r="K939" i="4"/>
  <c r="M939" i="4" s="1"/>
  <c r="V938" i="4"/>
  <c r="S938" i="4"/>
  <c r="T938" i="4" s="1"/>
  <c r="P938" i="4"/>
  <c r="L938" i="4"/>
  <c r="K938" i="4"/>
  <c r="V937" i="4"/>
  <c r="S937" i="4"/>
  <c r="P937" i="4"/>
  <c r="K937" i="4"/>
  <c r="M937" i="4" s="1"/>
  <c r="V936" i="4"/>
  <c r="S936" i="4"/>
  <c r="T936" i="4" s="1"/>
  <c r="P936" i="4"/>
  <c r="K936" i="4"/>
  <c r="M936" i="4" s="1"/>
  <c r="V935" i="4"/>
  <c r="S935" i="4"/>
  <c r="P935" i="4"/>
  <c r="L935" i="4"/>
  <c r="K935" i="4"/>
  <c r="V934" i="4"/>
  <c r="S934" i="4"/>
  <c r="P934" i="4"/>
  <c r="K934" i="4"/>
  <c r="M934" i="4" s="1"/>
  <c r="V933" i="4"/>
  <c r="S933" i="4"/>
  <c r="T933" i="4" s="1"/>
  <c r="P933" i="4"/>
  <c r="L933" i="4"/>
  <c r="K933" i="4"/>
  <c r="V932" i="4"/>
  <c r="X932" i="4" s="1"/>
  <c r="Y932" i="4" s="1"/>
  <c r="S932" i="4"/>
  <c r="T932" i="4" s="1"/>
  <c r="P932" i="4"/>
  <c r="L932" i="4"/>
  <c r="K932" i="4"/>
  <c r="V931" i="4"/>
  <c r="S931" i="4"/>
  <c r="T931" i="4" s="1"/>
  <c r="P931" i="4"/>
  <c r="L931" i="4"/>
  <c r="K931" i="4"/>
  <c r="V930" i="4"/>
  <c r="S930" i="4"/>
  <c r="T930" i="4" s="1"/>
  <c r="P930" i="4"/>
  <c r="K930" i="4"/>
  <c r="M930" i="4" s="1"/>
  <c r="V929" i="4"/>
  <c r="S929" i="4"/>
  <c r="T929" i="4" s="1"/>
  <c r="P929" i="4"/>
  <c r="K929" i="4"/>
  <c r="M929" i="4" s="1"/>
  <c r="V928" i="4"/>
  <c r="S928" i="4"/>
  <c r="P928" i="4"/>
  <c r="K928" i="4"/>
  <c r="M928" i="4" s="1"/>
  <c r="V927" i="4"/>
  <c r="S927" i="4"/>
  <c r="P927" i="4"/>
  <c r="L927" i="4"/>
  <c r="K927" i="4"/>
  <c r="V926" i="4"/>
  <c r="S926" i="4"/>
  <c r="P926" i="4"/>
  <c r="K926" i="4"/>
  <c r="M926" i="4" s="1"/>
  <c r="V925" i="4"/>
  <c r="S925" i="4"/>
  <c r="T925" i="4" s="1"/>
  <c r="P925" i="4"/>
  <c r="K925" i="4"/>
  <c r="M925" i="4" s="1"/>
  <c r="V924" i="4"/>
  <c r="S924" i="4"/>
  <c r="T924" i="4" s="1"/>
  <c r="P924" i="4"/>
  <c r="L924" i="4"/>
  <c r="K924" i="4"/>
  <c r="V923" i="4"/>
  <c r="S923" i="4"/>
  <c r="P923" i="4"/>
  <c r="L923" i="4"/>
  <c r="K923" i="4"/>
  <c r="V922" i="4"/>
  <c r="S922" i="4"/>
  <c r="P922" i="4"/>
  <c r="K922" i="4"/>
  <c r="M922" i="4" s="1"/>
  <c r="V921" i="4"/>
  <c r="S921" i="4"/>
  <c r="T921" i="4" s="1"/>
  <c r="P921" i="4"/>
  <c r="K921" i="4"/>
  <c r="M921" i="4" s="1"/>
  <c r="V920" i="4"/>
  <c r="S920" i="4"/>
  <c r="P920" i="4"/>
  <c r="K920" i="4"/>
  <c r="M920" i="4" s="1"/>
  <c r="V919" i="4"/>
  <c r="S919" i="4"/>
  <c r="P919" i="4"/>
  <c r="K919" i="4"/>
  <c r="M919" i="4" s="1"/>
  <c r="V918" i="4"/>
  <c r="S918" i="4"/>
  <c r="P918" i="4"/>
  <c r="L918" i="4"/>
  <c r="K918" i="4"/>
  <c r="V917" i="4"/>
  <c r="S917" i="4"/>
  <c r="P917" i="4"/>
  <c r="L917" i="4"/>
  <c r="K917" i="4"/>
  <c r="V916" i="4"/>
  <c r="S916" i="4"/>
  <c r="T916" i="4" s="1"/>
  <c r="P916" i="4"/>
  <c r="L916" i="4"/>
  <c r="K916" i="4"/>
  <c r="V915" i="4"/>
  <c r="S915" i="4"/>
  <c r="P915" i="4"/>
  <c r="L915" i="4"/>
  <c r="K915" i="4"/>
  <c r="V914" i="4"/>
  <c r="S914" i="4"/>
  <c r="P914" i="4"/>
  <c r="L914" i="4"/>
  <c r="K914" i="4"/>
  <c r="V913" i="4"/>
  <c r="S913" i="4"/>
  <c r="P913" i="4"/>
  <c r="K913" i="4"/>
  <c r="M913" i="4" s="1"/>
  <c r="V912" i="4"/>
  <c r="S912" i="4"/>
  <c r="T912" i="4" s="1"/>
  <c r="P912" i="4"/>
  <c r="L912" i="4"/>
  <c r="K912" i="4"/>
  <c r="V911" i="4"/>
  <c r="S911" i="4"/>
  <c r="T911" i="4" s="1"/>
  <c r="P911" i="4"/>
  <c r="L911" i="4"/>
  <c r="K911" i="4"/>
  <c r="V910" i="4"/>
  <c r="S910" i="4"/>
  <c r="T910" i="4" s="1"/>
  <c r="P910" i="4"/>
  <c r="L910" i="4"/>
  <c r="K910" i="4"/>
  <c r="V909" i="4"/>
  <c r="S909" i="4"/>
  <c r="T909" i="4" s="1"/>
  <c r="P909" i="4"/>
  <c r="K909" i="4"/>
  <c r="M909" i="4" s="1"/>
  <c r="V908" i="4"/>
  <c r="S908" i="4"/>
  <c r="P908" i="4"/>
  <c r="K908" i="4"/>
  <c r="M908" i="4" s="1"/>
  <c r="V907" i="4"/>
  <c r="S907" i="4"/>
  <c r="T907" i="4" s="1"/>
  <c r="P907" i="4"/>
  <c r="K907" i="4"/>
  <c r="M907" i="4" s="1"/>
  <c r="V906" i="4"/>
  <c r="S906" i="4"/>
  <c r="P906" i="4"/>
  <c r="L906" i="4"/>
  <c r="K906" i="4"/>
  <c r="V905" i="4"/>
  <c r="S905" i="4"/>
  <c r="P905" i="4"/>
  <c r="L905" i="4"/>
  <c r="K905" i="4"/>
  <c r="V904" i="4"/>
  <c r="S904" i="4"/>
  <c r="P904" i="4"/>
  <c r="L904" i="4"/>
  <c r="K904" i="4"/>
  <c r="V903" i="4"/>
  <c r="S903" i="4"/>
  <c r="P903" i="4"/>
  <c r="K903" i="4"/>
  <c r="M903" i="4" s="1"/>
  <c r="V902" i="4"/>
  <c r="S902" i="4"/>
  <c r="P902" i="4"/>
  <c r="K902" i="4"/>
  <c r="M902" i="4" s="1"/>
  <c r="V901" i="4"/>
  <c r="S901" i="4"/>
  <c r="T901" i="4" s="1"/>
  <c r="P901" i="4"/>
  <c r="L901" i="4"/>
  <c r="K901" i="4"/>
  <c r="V900" i="4"/>
  <c r="S900" i="4"/>
  <c r="P900" i="4"/>
  <c r="K900" i="4"/>
  <c r="M900" i="4" s="1"/>
  <c r="V899" i="4"/>
  <c r="S899" i="4"/>
  <c r="P899" i="4"/>
  <c r="K899" i="4"/>
  <c r="M899" i="4" s="1"/>
  <c r="V898" i="4"/>
  <c r="S898" i="4"/>
  <c r="T898" i="4" s="1"/>
  <c r="P898" i="4"/>
  <c r="K898" i="4"/>
  <c r="M898" i="4" s="1"/>
  <c r="V897" i="4"/>
  <c r="S897" i="4"/>
  <c r="T897" i="4" s="1"/>
  <c r="P897" i="4"/>
  <c r="L897" i="4"/>
  <c r="K897" i="4"/>
  <c r="V896" i="4"/>
  <c r="S896" i="4"/>
  <c r="T896" i="4" s="1"/>
  <c r="P896" i="4"/>
  <c r="L896" i="4"/>
  <c r="K896" i="4"/>
  <c r="V895" i="4"/>
  <c r="S895" i="4"/>
  <c r="T895" i="4" s="1"/>
  <c r="P895" i="4"/>
  <c r="L895" i="4"/>
  <c r="K895" i="4"/>
  <c r="V894" i="4"/>
  <c r="S894" i="4"/>
  <c r="T894" i="4" s="1"/>
  <c r="P894" i="4"/>
  <c r="L894" i="4"/>
  <c r="K894" i="4"/>
  <c r="V893" i="4"/>
  <c r="X893" i="4" s="1"/>
  <c r="Y893" i="4" s="1"/>
  <c r="S893" i="4"/>
  <c r="T893" i="4" s="1"/>
  <c r="P893" i="4"/>
  <c r="L893" i="4"/>
  <c r="K893" i="4"/>
  <c r="V892" i="4"/>
  <c r="S892" i="4"/>
  <c r="T892" i="4" s="1"/>
  <c r="P892" i="4"/>
  <c r="K892" i="4"/>
  <c r="M892" i="4" s="1"/>
  <c r="V891" i="4"/>
  <c r="S891" i="4"/>
  <c r="P891" i="4"/>
  <c r="K891" i="4"/>
  <c r="M891" i="4" s="1"/>
  <c r="V890" i="4"/>
  <c r="S890" i="4"/>
  <c r="T890" i="4" s="1"/>
  <c r="P890" i="4"/>
  <c r="L890" i="4"/>
  <c r="K890" i="4"/>
  <c r="V889" i="4"/>
  <c r="S889" i="4"/>
  <c r="T889" i="4" s="1"/>
  <c r="P889" i="4"/>
  <c r="K889" i="4"/>
  <c r="M889" i="4" s="1"/>
  <c r="V888" i="4"/>
  <c r="S888" i="4"/>
  <c r="P888" i="4"/>
  <c r="L888" i="4"/>
  <c r="K888" i="4"/>
  <c r="V887" i="4"/>
  <c r="S887" i="4"/>
  <c r="P887" i="4"/>
  <c r="L887" i="4"/>
  <c r="K887" i="4"/>
  <c r="V886" i="4"/>
  <c r="S886" i="4"/>
  <c r="P886" i="4"/>
  <c r="K886" i="4"/>
  <c r="M886" i="4" s="1"/>
  <c r="V885" i="4"/>
  <c r="S885" i="4"/>
  <c r="T885" i="4" s="1"/>
  <c r="P885" i="4"/>
  <c r="K885" i="4"/>
  <c r="M885" i="4" s="1"/>
  <c r="V884" i="4"/>
  <c r="S884" i="4"/>
  <c r="P884" i="4"/>
  <c r="L884" i="4"/>
  <c r="K884" i="4"/>
  <c r="V883" i="4"/>
  <c r="S883" i="4"/>
  <c r="T883" i="4" s="1"/>
  <c r="P883" i="4"/>
  <c r="L883" i="4"/>
  <c r="K883" i="4"/>
  <c r="V882" i="4"/>
  <c r="S882" i="4"/>
  <c r="T882" i="4" s="1"/>
  <c r="P882" i="4"/>
  <c r="L882" i="4"/>
  <c r="K882" i="4"/>
  <c r="V881" i="4"/>
  <c r="S881" i="4"/>
  <c r="T881" i="4" s="1"/>
  <c r="P881" i="4"/>
  <c r="L881" i="4"/>
  <c r="K881" i="4"/>
  <c r="V880" i="4"/>
  <c r="S880" i="4"/>
  <c r="T880" i="4" s="1"/>
  <c r="P880" i="4"/>
  <c r="L880" i="4"/>
  <c r="K880" i="4"/>
  <c r="V879" i="4"/>
  <c r="S879" i="4"/>
  <c r="T879" i="4" s="1"/>
  <c r="P879" i="4"/>
  <c r="K879" i="4"/>
  <c r="M879" i="4" s="1"/>
  <c r="V878" i="4"/>
  <c r="S878" i="4"/>
  <c r="P878" i="4"/>
  <c r="L878" i="4"/>
  <c r="K878" i="4"/>
  <c r="V877" i="4"/>
  <c r="S877" i="4"/>
  <c r="P877" i="4"/>
  <c r="K877" i="4"/>
  <c r="M877" i="4" s="1"/>
  <c r="V876" i="4"/>
  <c r="X876" i="4" s="1"/>
  <c r="Y876" i="4" s="1"/>
  <c r="S876" i="4"/>
  <c r="T876" i="4" s="1"/>
  <c r="P876" i="4"/>
  <c r="L876" i="4"/>
  <c r="K876" i="4"/>
  <c r="V875" i="4"/>
  <c r="S875" i="4"/>
  <c r="T875" i="4" s="1"/>
  <c r="P875" i="4"/>
  <c r="L875" i="4"/>
  <c r="K875" i="4"/>
  <c r="V874" i="4"/>
  <c r="S874" i="4"/>
  <c r="T874" i="4" s="1"/>
  <c r="P874" i="4"/>
  <c r="K874" i="4"/>
  <c r="M874" i="4" s="1"/>
  <c r="V873" i="4"/>
  <c r="S873" i="4"/>
  <c r="T873" i="4" s="1"/>
  <c r="P873" i="4"/>
  <c r="L873" i="4"/>
  <c r="K873" i="4"/>
  <c r="V872" i="4"/>
  <c r="S872" i="4"/>
  <c r="T872" i="4" s="1"/>
  <c r="P872" i="4"/>
  <c r="L872" i="4"/>
  <c r="K872" i="4"/>
  <c r="V871" i="4"/>
  <c r="S871" i="4"/>
  <c r="T871" i="4" s="1"/>
  <c r="P871" i="4"/>
  <c r="L871" i="4"/>
  <c r="K871" i="4"/>
  <c r="V870" i="4"/>
  <c r="S870" i="4"/>
  <c r="T870" i="4" s="1"/>
  <c r="P870" i="4"/>
  <c r="L870" i="4"/>
  <c r="K870" i="4"/>
  <c r="V869" i="4"/>
  <c r="S869" i="4"/>
  <c r="T869" i="4" s="1"/>
  <c r="P869" i="4"/>
  <c r="L869" i="4"/>
  <c r="K869" i="4"/>
  <c r="V868" i="4"/>
  <c r="S868" i="4"/>
  <c r="P868" i="4"/>
  <c r="L868" i="4"/>
  <c r="K868" i="4"/>
  <c r="V867" i="4"/>
  <c r="S867" i="4"/>
  <c r="P867" i="4"/>
  <c r="L867" i="4"/>
  <c r="K867" i="4"/>
  <c r="V866" i="4"/>
  <c r="X866" i="4" s="1"/>
  <c r="Y866" i="4" s="1"/>
  <c r="S866" i="4"/>
  <c r="T866" i="4" s="1"/>
  <c r="P866" i="4"/>
  <c r="L866" i="4"/>
  <c r="K866" i="4"/>
  <c r="V865" i="4"/>
  <c r="S865" i="4"/>
  <c r="P865" i="4"/>
  <c r="L865" i="4"/>
  <c r="K865" i="4"/>
  <c r="V864" i="4"/>
  <c r="S864" i="4"/>
  <c r="P864" i="4"/>
  <c r="L864" i="4"/>
  <c r="K864" i="4"/>
  <c r="V863" i="4"/>
  <c r="S863" i="4"/>
  <c r="P863" i="4"/>
  <c r="L863" i="4"/>
  <c r="K863" i="4"/>
  <c r="V862" i="4"/>
  <c r="S862" i="4"/>
  <c r="P862" i="4"/>
  <c r="L862" i="4"/>
  <c r="K862" i="4"/>
  <c r="V861" i="4"/>
  <c r="S861" i="4"/>
  <c r="P861" i="4"/>
  <c r="L861" i="4"/>
  <c r="K861" i="4"/>
  <c r="V860" i="4"/>
  <c r="S860" i="4"/>
  <c r="P860" i="4"/>
  <c r="L860" i="4"/>
  <c r="K860" i="4"/>
  <c r="V859" i="4"/>
  <c r="S859" i="4"/>
  <c r="P859" i="4"/>
  <c r="L859" i="4"/>
  <c r="K859" i="4"/>
  <c r="V858" i="4"/>
  <c r="S858" i="4"/>
  <c r="P858" i="4"/>
  <c r="L858" i="4"/>
  <c r="K858" i="4"/>
  <c r="V857" i="4"/>
  <c r="S857" i="4"/>
  <c r="P857" i="4"/>
  <c r="L857" i="4"/>
  <c r="K857" i="4"/>
  <c r="V856" i="4"/>
  <c r="S856" i="4"/>
  <c r="T856" i="4" s="1"/>
  <c r="P856" i="4"/>
  <c r="L856" i="4"/>
  <c r="K856" i="4"/>
  <c r="V855" i="4"/>
  <c r="S855" i="4"/>
  <c r="T855" i="4" s="1"/>
  <c r="P855" i="4"/>
  <c r="K855" i="4"/>
  <c r="M855" i="4" s="1"/>
  <c r="V854" i="4"/>
  <c r="S854" i="4"/>
  <c r="T854" i="4" s="1"/>
  <c r="P854" i="4"/>
  <c r="K854" i="4"/>
  <c r="M854" i="4" s="1"/>
  <c r="V853" i="4"/>
  <c r="S853" i="4"/>
  <c r="T853" i="4" s="1"/>
  <c r="P853" i="4"/>
  <c r="L853" i="4"/>
  <c r="K853" i="4"/>
  <c r="V852" i="4"/>
  <c r="S852" i="4"/>
  <c r="P852" i="4"/>
  <c r="K852" i="4"/>
  <c r="M852" i="4" s="1"/>
  <c r="V851" i="4"/>
  <c r="S851" i="4"/>
  <c r="T851" i="4" s="1"/>
  <c r="P851" i="4"/>
  <c r="L851" i="4"/>
  <c r="K851" i="4"/>
  <c r="V850" i="4"/>
  <c r="S850" i="4"/>
  <c r="T850" i="4" s="1"/>
  <c r="P850" i="4"/>
  <c r="L850" i="4"/>
  <c r="K850" i="4"/>
  <c r="V849" i="4"/>
  <c r="S849" i="4"/>
  <c r="T849" i="4" s="1"/>
  <c r="P849" i="4"/>
  <c r="K849" i="4"/>
  <c r="M849" i="4" s="1"/>
  <c r="V848" i="4"/>
  <c r="S848" i="4"/>
  <c r="T848" i="4" s="1"/>
  <c r="P848" i="4"/>
  <c r="L848" i="4"/>
  <c r="K848" i="4"/>
  <c r="V847" i="4"/>
  <c r="S847" i="4"/>
  <c r="T847" i="4" s="1"/>
  <c r="P847" i="4"/>
  <c r="K847" i="4"/>
  <c r="M847" i="4" s="1"/>
  <c r="V846" i="4"/>
  <c r="X846" i="4" s="1"/>
  <c r="Y846" i="4" s="1"/>
  <c r="S846" i="4"/>
  <c r="T846" i="4" s="1"/>
  <c r="P846" i="4"/>
  <c r="L846" i="4"/>
  <c r="K846" i="4"/>
  <c r="V845" i="4"/>
  <c r="S845" i="4"/>
  <c r="P845" i="4"/>
  <c r="L845" i="4"/>
  <c r="K845" i="4"/>
  <c r="V844" i="4"/>
  <c r="X844" i="4" s="1"/>
  <c r="Y844" i="4" s="1"/>
  <c r="S844" i="4"/>
  <c r="P844" i="4"/>
  <c r="L844" i="4"/>
  <c r="K844" i="4"/>
  <c r="V843" i="4"/>
  <c r="S843" i="4"/>
  <c r="P843" i="4"/>
  <c r="L843" i="4"/>
  <c r="K843" i="4"/>
  <c r="V842" i="4"/>
  <c r="X842" i="4" s="1"/>
  <c r="Y842" i="4" s="1"/>
  <c r="S842" i="4"/>
  <c r="P842" i="4"/>
  <c r="L842" i="4"/>
  <c r="K842" i="4"/>
  <c r="V841" i="4"/>
  <c r="S841" i="4"/>
  <c r="P841" i="4"/>
  <c r="K841" i="4"/>
  <c r="M841" i="4" s="1"/>
  <c r="V840" i="4"/>
  <c r="S840" i="4"/>
  <c r="P840" i="4"/>
  <c r="L840" i="4"/>
  <c r="K840" i="4"/>
  <c r="V839" i="4"/>
  <c r="S839" i="4"/>
  <c r="P839" i="4"/>
  <c r="K839" i="4"/>
  <c r="M839" i="4" s="1"/>
  <c r="V838" i="4"/>
  <c r="S838" i="4"/>
  <c r="T838" i="4" s="1"/>
  <c r="P838" i="4"/>
  <c r="K838" i="4"/>
  <c r="M838" i="4" s="1"/>
  <c r="V837" i="4"/>
  <c r="S837" i="4"/>
  <c r="T837" i="4" s="1"/>
  <c r="P837" i="4"/>
  <c r="K837" i="4"/>
  <c r="M837" i="4" s="1"/>
  <c r="V836" i="4"/>
  <c r="S836" i="4"/>
  <c r="P836" i="4"/>
  <c r="K836" i="4"/>
  <c r="M836" i="4" s="1"/>
  <c r="V835" i="4"/>
  <c r="S835" i="4"/>
  <c r="T835" i="4" s="1"/>
  <c r="P835" i="4"/>
  <c r="L835" i="4"/>
  <c r="K835" i="4"/>
  <c r="V834" i="4"/>
  <c r="S834" i="4"/>
  <c r="T834" i="4" s="1"/>
  <c r="P834" i="4"/>
  <c r="L834" i="4"/>
  <c r="K834" i="4"/>
  <c r="V833" i="4"/>
  <c r="S833" i="4"/>
  <c r="P833" i="4"/>
  <c r="K833" i="4"/>
  <c r="M833" i="4" s="1"/>
  <c r="V832" i="4"/>
  <c r="S832" i="4"/>
  <c r="P832" i="4"/>
  <c r="L832" i="4"/>
  <c r="K832" i="4"/>
  <c r="V831" i="4"/>
  <c r="S831" i="4"/>
  <c r="T831" i="4" s="1"/>
  <c r="P831" i="4"/>
  <c r="L831" i="4"/>
  <c r="K831" i="4"/>
  <c r="V830" i="4"/>
  <c r="S830" i="4"/>
  <c r="P830" i="4"/>
  <c r="L830" i="4"/>
  <c r="K830" i="4"/>
  <c r="V829" i="4"/>
  <c r="S829" i="4"/>
  <c r="P829" i="4"/>
  <c r="K829" i="4"/>
  <c r="M829" i="4" s="1"/>
  <c r="V828" i="4"/>
  <c r="S828" i="4"/>
  <c r="T828" i="4" s="1"/>
  <c r="P828" i="4"/>
  <c r="K828" i="4"/>
  <c r="M828" i="4" s="1"/>
  <c r="V827" i="4"/>
  <c r="S827" i="4"/>
  <c r="P827" i="4"/>
  <c r="K827" i="4"/>
  <c r="M827" i="4" s="1"/>
  <c r="V826" i="4"/>
  <c r="S826" i="4"/>
  <c r="P826" i="4"/>
  <c r="K826" i="4"/>
  <c r="M826" i="4" s="1"/>
  <c r="V825" i="4"/>
  <c r="S825" i="4"/>
  <c r="T825" i="4" s="1"/>
  <c r="P825" i="4"/>
  <c r="K825" i="4"/>
  <c r="M825" i="4" s="1"/>
  <c r="V824" i="4"/>
  <c r="S824" i="4"/>
  <c r="T824" i="4" s="1"/>
  <c r="P824" i="4"/>
  <c r="L824" i="4"/>
  <c r="K824" i="4"/>
  <c r="V823" i="4"/>
  <c r="S823" i="4"/>
  <c r="P823" i="4"/>
  <c r="K823" i="4"/>
  <c r="M823" i="4" s="1"/>
  <c r="V822" i="4"/>
  <c r="S822" i="4"/>
  <c r="P822" i="4"/>
  <c r="L822" i="4"/>
  <c r="K822" i="4"/>
  <c r="V821" i="4"/>
  <c r="S821" i="4"/>
  <c r="P821" i="4"/>
  <c r="L821" i="4"/>
  <c r="K821" i="4"/>
  <c r="V820" i="4"/>
  <c r="S820" i="4"/>
  <c r="P820" i="4"/>
  <c r="K820" i="4"/>
  <c r="M820" i="4" s="1"/>
  <c r="V819" i="4"/>
  <c r="S819" i="4"/>
  <c r="T819" i="4" s="1"/>
  <c r="P819" i="4"/>
  <c r="L819" i="4"/>
  <c r="K819" i="4"/>
  <c r="V818" i="4"/>
  <c r="S818" i="4"/>
  <c r="T818" i="4" s="1"/>
  <c r="P818" i="4"/>
  <c r="L818" i="4"/>
  <c r="K818" i="4"/>
  <c r="V817" i="4"/>
  <c r="S817" i="4"/>
  <c r="T817" i="4" s="1"/>
  <c r="P817" i="4"/>
  <c r="K817" i="4"/>
  <c r="M817" i="4" s="1"/>
  <c r="V816" i="4"/>
  <c r="S816" i="4"/>
  <c r="T816" i="4" s="1"/>
  <c r="P816" i="4"/>
  <c r="L816" i="4"/>
  <c r="K816" i="4"/>
  <c r="V815" i="4"/>
  <c r="S815" i="4"/>
  <c r="T815" i="4" s="1"/>
  <c r="P815" i="4"/>
  <c r="K815" i="4"/>
  <c r="M815" i="4" s="1"/>
  <c r="V814" i="4"/>
  <c r="S814" i="4"/>
  <c r="T814" i="4" s="1"/>
  <c r="P814" i="4"/>
  <c r="L814" i="4"/>
  <c r="K814" i="4"/>
  <c r="V813" i="4"/>
  <c r="S813" i="4"/>
  <c r="T813" i="4" s="1"/>
  <c r="P813" i="4"/>
  <c r="L813" i="4"/>
  <c r="K813" i="4"/>
  <c r="V812" i="4"/>
  <c r="S812" i="4"/>
  <c r="T812" i="4" s="1"/>
  <c r="P812" i="4"/>
  <c r="L812" i="4"/>
  <c r="K812" i="4"/>
  <c r="V811" i="4"/>
  <c r="S811" i="4"/>
  <c r="T811" i="4" s="1"/>
  <c r="P811" i="4"/>
  <c r="L811" i="4"/>
  <c r="K811" i="4"/>
  <c r="V810" i="4"/>
  <c r="S810" i="4"/>
  <c r="T810" i="4" s="1"/>
  <c r="P810" i="4"/>
  <c r="K810" i="4"/>
  <c r="M810" i="4" s="1"/>
  <c r="V809" i="4"/>
  <c r="S809" i="4"/>
  <c r="T809" i="4" s="1"/>
  <c r="P809" i="4"/>
  <c r="L809" i="4"/>
  <c r="K809" i="4"/>
  <c r="V808" i="4"/>
  <c r="S808" i="4"/>
  <c r="T808" i="4" s="1"/>
  <c r="P808" i="4"/>
  <c r="L808" i="4"/>
  <c r="K808" i="4"/>
  <c r="V807" i="4"/>
  <c r="S807" i="4"/>
  <c r="T807" i="4" s="1"/>
  <c r="P807" i="4"/>
  <c r="L807" i="4"/>
  <c r="K807" i="4"/>
  <c r="V806" i="4"/>
  <c r="S806" i="4"/>
  <c r="T806" i="4" s="1"/>
  <c r="P806" i="4"/>
  <c r="K806" i="4"/>
  <c r="M806" i="4" s="1"/>
  <c r="V805" i="4"/>
  <c r="S805" i="4"/>
  <c r="T805" i="4" s="1"/>
  <c r="P805" i="4"/>
  <c r="L805" i="4"/>
  <c r="K805" i="4"/>
  <c r="V804" i="4"/>
  <c r="S804" i="4"/>
  <c r="T804" i="4" s="1"/>
  <c r="P804" i="4"/>
  <c r="K804" i="4"/>
  <c r="M804" i="4" s="1"/>
  <c r="V803" i="4"/>
  <c r="S803" i="4"/>
  <c r="P803" i="4"/>
  <c r="K803" i="4"/>
  <c r="M803" i="4" s="1"/>
  <c r="V802" i="4"/>
  <c r="S802" i="4"/>
  <c r="T802" i="4" s="1"/>
  <c r="P802" i="4"/>
  <c r="K802" i="4"/>
  <c r="M802" i="4" s="1"/>
  <c r="V801" i="4"/>
  <c r="S801" i="4"/>
  <c r="P801" i="4"/>
  <c r="L801" i="4"/>
  <c r="K801" i="4"/>
  <c r="V800" i="4"/>
  <c r="S800" i="4"/>
  <c r="P800" i="4"/>
  <c r="K800" i="4"/>
  <c r="M800" i="4" s="1"/>
  <c r="V799" i="4"/>
  <c r="S799" i="4"/>
  <c r="T799" i="4" s="1"/>
  <c r="P799" i="4"/>
  <c r="K799" i="4"/>
  <c r="M799" i="4" s="1"/>
  <c r="V798" i="4"/>
  <c r="S798" i="4"/>
  <c r="P798" i="4"/>
  <c r="K798" i="4"/>
  <c r="M798" i="4" s="1"/>
  <c r="V797" i="4"/>
  <c r="S797" i="4"/>
  <c r="P797" i="4"/>
  <c r="L797" i="4"/>
  <c r="K797" i="4"/>
  <c r="V796" i="4"/>
  <c r="S796" i="4"/>
  <c r="P796" i="4"/>
  <c r="K796" i="4"/>
  <c r="M796" i="4" s="1"/>
  <c r="V795" i="4"/>
  <c r="S795" i="4"/>
  <c r="T795" i="4" s="1"/>
  <c r="P795" i="4"/>
  <c r="L795" i="4"/>
  <c r="K795" i="4"/>
  <c r="V794" i="4"/>
  <c r="S794" i="4"/>
  <c r="T794" i="4" s="1"/>
  <c r="P794" i="4"/>
  <c r="L794" i="4"/>
  <c r="K794" i="4"/>
  <c r="V793" i="4"/>
  <c r="S793" i="4"/>
  <c r="T793" i="4" s="1"/>
  <c r="P793" i="4"/>
  <c r="L793" i="4"/>
  <c r="K793" i="4"/>
  <c r="V792" i="4"/>
  <c r="S792" i="4"/>
  <c r="T792" i="4" s="1"/>
  <c r="P792" i="4"/>
  <c r="K792" i="4"/>
  <c r="M792" i="4" s="1"/>
  <c r="V791" i="4"/>
  <c r="S791" i="4"/>
  <c r="T791" i="4" s="1"/>
  <c r="P791" i="4"/>
  <c r="K791" i="4"/>
  <c r="M791" i="4" s="1"/>
  <c r="V790" i="4"/>
  <c r="S790" i="4"/>
  <c r="T790" i="4" s="1"/>
  <c r="P790" i="4"/>
  <c r="L790" i="4"/>
  <c r="K790" i="4"/>
  <c r="V789" i="4"/>
  <c r="S789" i="4"/>
  <c r="P789" i="4"/>
  <c r="K789" i="4"/>
  <c r="M789" i="4" s="1"/>
  <c r="V788" i="4"/>
  <c r="S788" i="4"/>
  <c r="P788" i="4"/>
  <c r="L788" i="4"/>
  <c r="K788" i="4"/>
  <c r="V787" i="4"/>
  <c r="X787" i="4" s="1"/>
  <c r="Y787" i="4" s="1"/>
  <c r="S787" i="4"/>
  <c r="T787" i="4" s="1"/>
  <c r="P787" i="4"/>
  <c r="L787" i="4"/>
  <c r="K787" i="4"/>
  <c r="V786" i="4"/>
  <c r="S786" i="4"/>
  <c r="P786" i="4"/>
  <c r="K786" i="4"/>
  <c r="M786" i="4" s="1"/>
  <c r="V785" i="4"/>
  <c r="S785" i="4"/>
  <c r="T785" i="4" s="1"/>
  <c r="P785" i="4"/>
  <c r="L785" i="4"/>
  <c r="K785" i="4"/>
  <c r="V784" i="4"/>
  <c r="S784" i="4"/>
  <c r="T784" i="4" s="1"/>
  <c r="P784" i="4"/>
  <c r="L784" i="4"/>
  <c r="K784" i="4"/>
  <c r="V783" i="4"/>
  <c r="S783" i="4"/>
  <c r="T783" i="4" s="1"/>
  <c r="P783" i="4"/>
  <c r="K783" i="4"/>
  <c r="M783" i="4" s="1"/>
  <c r="V782" i="4"/>
  <c r="S782" i="4"/>
  <c r="T782" i="4" s="1"/>
  <c r="P782" i="4"/>
  <c r="K782" i="4"/>
  <c r="M782" i="4" s="1"/>
  <c r="V781" i="4"/>
  <c r="S781" i="4"/>
  <c r="T781" i="4" s="1"/>
  <c r="P781" i="4"/>
  <c r="K781" i="4"/>
  <c r="M781" i="4" s="1"/>
  <c r="V780" i="4"/>
  <c r="S780" i="4"/>
  <c r="P780" i="4"/>
  <c r="K780" i="4"/>
  <c r="M780" i="4" s="1"/>
  <c r="V779" i="4"/>
  <c r="S779" i="4"/>
  <c r="T779" i="4" s="1"/>
  <c r="P779" i="4"/>
  <c r="L779" i="4"/>
  <c r="K779" i="4"/>
  <c r="V778" i="4"/>
  <c r="S778" i="4"/>
  <c r="T778" i="4" s="1"/>
  <c r="P778" i="4"/>
  <c r="K778" i="4"/>
  <c r="M778" i="4" s="1"/>
  <c r="V777" i="4"/>
  <c r="S777" i="4"/>
  <c r="T777" i="4" s="1"/>
  <c r="P777" i="4"/>
  <c r="L777" i="4"/>
  <c r="K777" i="4"/>
  <c r="V776" i="4"/>
  <c r="S776" i="4"/>
  <c r="T776" i="4" s="1"/>
  <c r="P776" i="4"/>
  <c r="K776" i="4"/>
  <c r="M776" i="4" s="1"/>
  <c r="V775" i="4"/>
  <c r="S775" i="4"/>
  <c r="T775" i="4" s="1"/>
  <c r="P775" i="4"/>
  <c r="K775" i="4"/>
  <c r="M775" i="4" s="1"/>
  <c r="V774" i="4"/>
  <c r="S774" i="4"/>
  <c r="P774" i="4"/>
  <c r="K774" i="4"/>
  <c r="M774" i="4" s="1"/>
  <c r="V773" i="4"/>
  <c r="S773" i="4"/>
  <c r="T773" i="4" s="1"/>
  <c r="P773" i="4"/>
  <c r="L773" i="4"/>
  <c r="K773" i="4"/>
  <c r="V772" i="4"/>
  <c r="S772" i="4"/>
  <c r="T772" i="4" s="1"/>
  <c r="P772" i="4"/>
  <c r="K772" i="4"/>
  <c r="M772" i="4" s="1"/>
  <c r="V771" i="4"/>
  <c r="S771" i="4"/>
  <c r="T771" i="4" s="1"/>
  <c r="P771" i="4"/>
  <c r="L771" i="4"/>
  <c r="K771" i="4"/>
  <c r="V770" i="4"/>
  <c r="S770" i="4"/>
  <c r="T770" i="4" s="1"/>
  <c r="P770" i="4"/>
  <c r="L770" i="4"/>
  <c r="K770" i="4"/>
  <c r="V769" i="4"/>
  <c r="X769" i="4" s="1"/>
  <c r="Y769" i="4" s="1"/>
  <c r="S769" i="4"/>
  <c r="T769" i="4" s="1"/>
  <c r="P769" i="4"/>
  <c r="L769" i="4"/>
  <c r="K769" i="4"/>
  <c r="V768" i="4"/>
  <c r="S768" i="4"/>
  <c r="T768" i="4" s="1"/>
  <c r="P768" i="4"/>
  <c r="L768" i="4"/>
  <c r="K768" i="4"/>
  <c r="V767" i="4"/>
  <c r="S767" i="4"/>
  <c r="T767" i="4" s="1"/>
  <c r="P767" i="4"/>
  <c r="K767" i="4"/>
  <c r="M767" i="4" s="1"/>
  <c r="V766" i="4"/>
  <c r="S766" i="4"/>
  <c r="P766" i="4"/>
  <c r="K766" i="4"/>
  <c r="M766" i="4" s="1"/>
  <c r="V765" i="4"/>
  <c r="S765" i="4"/>
  <c r="T765" i="4" s="1"/>
  <c r="P765" i="4"/>
  <c r="L765" i="4"/>
  <c r="K765" i="4"/>
  <c r="V764" i="4"/>
  <c r="S764" i="4"/>
  <c r="T764" i="4" s="1"/>
  <c r="P764" i="4"/>
  <c r="K764" i="4"/>
  <c r="M764" i="4" s="1"/>
  <c r="V763" i="4"/>
  <c r="S763" i="4"/>
  <c r="T763" i="4" s="1"/>
  <c r="P763" i="4"/>
  <c r="L763" i="4"/>
  <c r="K763" i="4"/>
  <c r="V762" i="4"/>
  <c r="S762" i="4"/>
  <c r="T762" i="4" s="1"/>
  <c r="P762" i="4"/>
  <c r="K762" i="4"/>
  <c r="M762" i="4" s="1"/>
  <c r="V761" i="4"/>
  <c r="S761" i="4"/>
  <c r="P761" i="4"/>
  <c r="K761" i="4"/>
  <c r="M761" i="4" s="1"/>
  <c r="V760" i="4"/>
  <c r="S760" i="4"/>
  <c r="X760" i="4" s="1"/>
  <c r="Y760" i="4" s="1"/>
  <c r="P760" i="4"/>
  <c r="K760" i="4"/>
  <c r="M760" i="4" s="1"/>
  <c r="V759" i="4"/>
  <c r="X759" i="4" s="1"/>
  <c r="Y759" i="4" s="1"/>
  <c r="S759" i="4"/>
  <c r="T759" i="4" s="1"/>
  <c r="P759" i="4"/>
  <c r="L759" i="4"/>
  <c r="K759" i="4"/>
  <c r="V758" i="4"/>
  <c r="S758" i="4"/>
  <c r="T758" i="4" s="1"/>
  <c r="P758" i="4"/>
  <c r="L758" i="4"/>
  <c r="K758" i="4"/>
  <c r="V757" i="4"/>
  <c r="S757" i="4"/>
  <c r="T757" i="4" s="1"/>
  <c r="P757" i="4"/>
  <c r="K757" i="4"/>
  <c r="M757" i="4" s="1"/>
  <c r="V756" i="4"/>
  <c r="S756" i="4"/>
  <c r="P756" i="4"/>
  <c r="K756" i="4"/>
  <c r="M756" i="4" s="1"/>
  <c r="V755" i="4"/>
  <c r="S755" i="4"/>
  <c r="T755" i="4" s="1"/>
  <c r="P755" i="4"/>
  <c r="K755" i="4"/>
  <c r="M755" i="4" s="1"/>
  <c r="V754" i="4"/>
  <c r="S754" i="4"/>
  <c r="T754" i="4" s="1"/>
  <c r="P754" i="4"/>
  <c r="L754" i="4"/>
  <c r="K754" i="4"/>
  <c r="V753" i="4"/>
  <c r="S753" i="4"/>
  <c r="T753" i="4" s="1"/>
  <c r="P753" i="4"/>
  <c r="L753" i="4"/>
  <c r="K753" i="4"/>
  <c r="V752" i="4"/>
  <c r="S752" i="4"/>
  <c r="T752" i="4" s="1"/>
  <c r="P752" i="4"/>
  <c r="L752" i="4"/>
  <c r="K752" i="4"/>
  <c r="V751" i="4"/>
  <c r="S751" i="4"/>
  <c r="T751" i="4" s="1"/>
  <c r="P751" i="4"/>
  <c r="L751" i="4"/>
  <c r="K751" i="4"/>
  <c r="V750" i="4"/>
  <c r="S750" i="4"/>
  <c r="T750" i="4" s="1"/>
  <c r="P750" i="4"/>
  <c r="L750" i="4"/>
  <c r="K750" i="4"/>
  <c r="V749" i="4"/>
  <c r="S749" i="4"/>
  <c r="P749" i="4"/>
  <c r="K749" i="4"/>
  <c r="M749" i="4" s="1"/>
  <c r="V748" i="4"/>
  <c r="S748" i="4"/>
  <c r="T748" i="4" s="1"/>
  <c r="P748" i="4"/>
  <c r="K748" i="4"/>
  <c r="M748" i="4" s="1"/>
  <c r="V747" i="4"/>
  <c r="S747" i="4"/>
  <c r="P747" i="4"/>
  <c r="L747" i="4"/>
  <c r="K747" i="4"/>
  <c r="V746" i="4"/>
  <c r="S746" i="4"/>
  <c r="P746" i="4"/>
  <c r="K746" i="4"/>
  <c r="M746" i="4" s="1"/>
  <c r="V745" i="4"/>
  <c r="S745" i="4"/>
  <c r="T745" i="4" s="1"/>
  <c r="P745" i="4"/>
  <c r="L745" i="4"/>
  <c r="K745" i="4"/>
  <c r="V744" i="4"/>
  <c r="S744" i="4"/>
  <c r="T744" i="4" s="1"/>
  <c r="P744" i="4"/>
  <c r="K744" i="4"/>
  <c r="M744" i="4" s="1"/>
  <c r="V743" i="4"/>
  <c r="S743" i="4"/>
  <c r="T743" i="4" s="1"/>
  <c r="P743" i="4"/>
  <c r="K743" i="4"/>
  <c r="M743" i="4" s="1"/>
  <c r="V742" i="4"/>
  <c r="S742" i="4"/>
  <c r="T742" i="4" s="1"/>
  <c r="P742" i="4"/>
  <c r="L742" i="4"/>
  <c r="K742" i="4"/>
  <c r="V741" i="4"/>
  <c r="S741" i="4"/>
  <c r="T741" i="4" s="1"/>
  <c r="P741" i="4"/>
  <c r="L741" i="4"/>
  <c r="K741" i="4"/>
  <c r="V740" i="4"/>
  <c r="S740" i="4"/>
  <c r="P740" i="4"/>
  <c r="L740" i="4"/>
  <c r="K740" i="4"/>
  <c r="V739" i="4"/>
  <c r="S739" i="4"/>
  <c r="P739" i="4"/>
  <c r="L739" i="4"/>
  <c r="K739" i="4"/>
  <c r="V738" i="4"/>
  <c r="S738" i="4"/>
  <c r="P738" i="4"/>
  <c r="L738" i="4"/>
  <c r="K738" i="4"/>
  <c r="V737" i="4"/>
  <c r="S737" i="4"/>
  <c r="P737" i="4"/>
  <c r="L737" i="4"/>
  <c r="K737" i="4"/>
  <c r="V736" i="4"/>
  <c r="S736" i="4"/>
  <c r="P736" i="4"/>
  <c r="K736" i="4"/>
  <c r="M736" i="4" s="1"/>
  <c r="V735" i="4"/>
  <c r="S735" i="4"/>
  <c r="T735" i="4" s="1"/>
  <c r="P735" i="4"/>
  <c r="L735" i="4"/>
  <c r="K735" i="4"/>
  <c r="V734" i="4"/>
  <c r="S734" i="4"/>
  <c r="T734" i="4" s="1"/>
  <c r="P734" i="4"/>
  <c r="L734" i="4"/>
  <c r="K734" i="4"/>
  <c r="V733" i="4"/>
  <c r="S733" i="4"/>
  <c r="T733" i="4" s="1"/>
  <c r="P733" i="4"/>
  <c r="K733" i="4"/>
  <c r="M733" i="4" s="1"/>
  <c r="V732" i="4"/>
  <c r="S732" i="4"/>
  <c r="T732" i="4" s="1"/>
  <c r="P732" i="4"/>
  <c r="L732" i="4"/>
  <c r="K732" i="4"/>
  <c r="V731" i="4"/>
  <c r="S731" i="4"/>
  <c r="T731" i="4" s="1"/>
  <c r="P731" i="4"/>
  <c r="K731" i="4"/>
  <c r="M731" i="4" s="1"/>
  <c r="V730" i="4"/>
  <c r="S730" i="4"/>
  <c r="P730" i="4"/>
  <c r="L730" i="4"/>
  <c r="K730" i="4"/>
  <c r="V729" i="4"/>
  <c r="S729" i="4"/>
  <c r="P729" i="4"/>
  <c r="L729" i="4"/>
  <c r="K729" i="4"/>
  <c r="V728" i="4"/>
  <c r="S728" i="4"/>
  <c r="P728" i="4"/>
  <c r="K728" i="4"/>
  <c r="M728" i="4" s="1"/>
  <c r="V727" i="4"/>
  <c r="S727" i="4"/>
  <c r="P727" i="4"/>
  <c r="L727" i="4"/>
  <c r="K727" i="4"/>
  <c r="V726" i="4"/>
  <c r="S726" i="4"/>
  <c r="P726" i="4"/>
  <c r="K726" i="4"/>
  <c r="M726" i="4" s="1"/>
  <c r="V725" i="4"/>
  <c r="S725" i="4"/>
  <c r="T725" i="4" s="1"/>
  <c r="P725" i="4"/>
  <c r="L725" i="4"/>
  <c r="K725" i="4"/>
  <c r="V724" i="4"/>
  <c r="S724" i="4"/>
  <c r="T724" i="4" s="1"/>
  <c r="P724" i="4"/>
  <c r="L724" i="4"/>
  <c r="K724" i="4"/>
  <c r="V723" i="4"/>
  <c r="S723" i="4"/>
  <c r="T723" i="4" s="1"/>
  <c r="P723" i="4"/>
  <c r="L723" i="4"/>
  <c r="K723" i="4"/>
  <c r="V722" i="4"/>
  <c r="X722" i="4" s="1"/>
  <c r="Y722" i="4" s="1"/>
  <c r="S722" i="4"/>
  <c r="T722" i="4" s="1"/>
  <c r="P722" i="4"/>
  <c r="L722" i="4"/>
  <c r="K722" i="4"/>
  <c r="V721" i="4"/>
  <c r="S721" i="4"/>
  <c r="T721" i="4" s="1"/>
  <c r="P721" i="4"/>
  <c r="K721" i="4"/>
  <c r="M721" i="4" s="1"/>
  <c r="V720" i="4"/>
  <c r="S720" i="4"/>
  <c r="T720" i="4" s="1"/>
  <c r="P720" i="4"/>
  <c r="L720" i="4"/>
  <c r="K720" i="4"/>
  <c r="V719" i="4"/>
  <c r="S719" i="4"/>
  <c r="P719" i="4"/>
  <c r="K719" i="4"/>
  <c r="M719" i="4" s="1"/>
  <c r="V718" i="4"/>
  <c r="S718" i="4"/>
  <c r="T718" i="4" s="1"/>
  <c r="P718" i="4"/>
  <c r="L718" i="4"/>
  <c r="K718" i="4"/>
  <c r="V717" i="4"/>
  <c r="S717" i="4"/>
  <c r="P717" i="4"/>
  <c r="L717" i="4"/>
  <c r="K717" i="4"/>
  <c r="V716" i="4"/>
  <c r="S716" i="4"/>
  <c r="P716" i="4"/>
  <c r="K716" i="4"/>
  <c r="M716" i="4" s="1"/>
  <c r="V715" i="4"/>
  <c r="S715" i="4"/>
  <c r="P715" i="4"/>
  <c r="K715" i="4"/>
  <c r="M715" i="4" s="1"/>
  <c r="V714" i="4"/>
  <c r="S714" i="4"/>
  <c r="T714" i="4" s="1"/>
  <c r="P714" i="4"/>
  <c r="L714" i="4"/>
  <c r="K714" i="4"/>
  <c r="V713" i="4"/>
  <c r="S713" i="4"/>
  <c r="T713" i="4" s="1"/>
  <c r="P713" i="4"/>
  <c r="L713" i="4"/>
  <c r="K713" i="4"/>
  <c r="V712" i="4"/>
  <c r="S712" i="4"/>
  <c r="P712" i="4"/>
  <c r="K712" i="4"/>
  <c r="M712" i="4" s="1"/>
  <c r="V711" i="4"/>
  <c r="S711" i="4"/>
  <c r="P711" i="4"/>
  <c r="L711" i="4"/>
  <c r="K711" i="4"/>
  <c r="V710" i="4"/>
  <c r="S710" i="4"/>
  <c r="P710" i="4"/>
  <c r="K710" i="4"/>
  <c r="M710" i="4" s="1"/>
  <c r="V709" i="4"/>
  <c r="S709" i="4"/>
  <c r="P709" i="4"/>
  <c r="K709" i="4"/>
  <c r="M709" i="4" s="1"/>
  <c r="V708" i="4"/>
  <c r="S708" i="4"/>
  <c r="T708" i="4" s="1"/>
  <c r="P708" i="4"/>
  <c r="L708" i="4"/>
  <c r="K708" i="4"/>
  <c r="V707" i="4"/>
  <c r="S707" i="4"/>
  <c r="P707" i="4"/>
  <c r="L707" i="4"/>
  <c r="K707" i="4"/>
  <c r="V706" i="4"/>
  <c r="S706" i="4"/>
  <c r="P706" i="4"/>
  <c r="L706" i="4"/>
  <c r="K706" i="4"/>
  <c r="V705" i="4"/>
  <c r="S705" i="4"/>
  <c r="P705" i="4"/>
  <c r="K705" i="4"/>
  <c r="M705" i="4" s="1"/>
  <c r="V704" i="4"/>
  <c r="X704" i="4" s="1"/>
  <c r="Y704" i="4" s="1"/>
  <c r="S704" i="4"/>
  <c r="T704" i="4" s="1"/>
  <c r="P704" i="4"/>
  <c r="L704" i="4"/>
  <c r="K704" i="4"/>
  <c r="V703" i="4"/>
  <c r="S703" i="4"/>
  <c r="P703" i="4"/>
  <c r="L703" i="4"/>
  <c r="K703" i="4"/>
  <c r="V702" i="4"/>
  <c r="S702" i="4"/>
  <c r="T702" i="4" s="1"/>
  <c r="P702" i="4"/>
  <c r="L702" i="4"/>
  <c r="K702" i="4"/>
  <c r="V701" i="4"/>
  <c r="S701" i="4"/>
  <c r="P701" i="4"/>
  <c r="K701" i="4"/>
  <c r="M701" i="4" s="1"/>
  <c r="V700" i="4"/>
  <c r="S700" i="4"/>
  <c r="T700" i="4" s="1"/>
  <c r="P700" i="4"/>
  <c r="L700" i="4"/>
  <c r="K700" i="4"/>
  <c r="V699" i="4"/>
  <c r="S699" i="4"/>
  <c r="T699" i="4" s="1"/>
  <c r="P699" i="4"/>
  <c r="L699" i="4"/>
  <c r="K699" i="4"/>
  <c r="V698" i="4"/>
  <c r="S698" i="4"/>
  <c r="T698" i="4" s="1"/>
  <c r="P698" i="4"/>
  <c r="L698" i="4"/>
  <c r="K698" i="4"/>
  <c r="V697" i="4"/>
  <c r="S697" i="4"/>
  <c r="T697" i="4" s="1"/>
  <c r="P697" i="4"/>
  <c r="L697" i="4"/>
  <c r="K697" i="4"/>
  <c r="V696" i="4"/>
  <c r="S696" i="4"/>
  <c r="T696" i="4" s="1"/>
  <c r="P696" i="4"/>
  <c r="K696" i="4"/>
  <c r="M696" i="4" s="1"/>
  <c r="V695" i="4"/>
  <c r="S695" i="4"/>
  <c r="T695" i="4" s="1"/>
  <c r="P695" i="4"/>
  <c r="L695" i="4"/>
  <c r="K695" i="4"/>
  <c r="V694" i="4"/>
  <c r="S694" i="4"/>
  <c r="T694" i="4" s="1"/>
  <c r="P694" i="4"/>
  <c r="K694" i="4"/>
  <c r="M694" i="4" s="1"/>
  <c r="V693" i="4"/>
  <c r="S693" i="4"/>
  <c r="P693" i="4"/>
  <c r="K693" i="4"/>
  <c r="M693" i="4" s="1"/>
  <c r="V692" i="4"/>
  <c r="S692" i="4"/>
  <c r="T692" i="4" s="1"/>
  <c r="P692" i="4"/>
  <c r="L692" i="4"/>
  <c r="K692" i="4"/>
  <c r="V691" i="4"/>
  <c r="S691" i="4"/>
  <c r="T691" i="4" s="1"/>
  <c r="P691" i="4"/>
  <c r="L691" i="4"/>
  <c r="K691" i="4"/>
  <c r="V690" i="4"/>
  <c r="S690" i="4"/>
  <c r="T690" i="4" s="1"/>
  <c r="P690" i="4"/>
  <c r="K690" i="4"/>
  <c r="M690" i="4" s="1"/>
  <c r="V689" i="4"/>
  <c r="S689" i="4"/>
  <c r="T689" i="4" s="1"/>
  <c r="P689" i="4"/>
  <c r="K689" i="4"/>
  <c r="M689" i="4" s="1"/>
  <c r="V688" i="4"/>
  <c r="S688" i="4"/>
  <c r="T688" i="4" s="1"/>
  <c r="P688" i="4"/>
  <c r="L688" i="4"/>
  <c r="K688" i="4"/>
  <c r="V687" i="4"/>
  <c r="S687" i="4"/>
  <c r="P687" i="4"/>
  <c r="L687" i="4"/>
  <c r="K687" i="4"/>
  <c r="V686" i="4"/>
  <c r="S686" i="4"/>
  <c r="P686" i="4"/>
  <c r="K686" i="4"/>
  <c r="M686" i="4" s="1"/>
  <c r="V685" i="4"/>
  <c r="S685" i="4"/>
  <c r="T685" i="4" s="1"/>
  <c r="P685" i="4"/>
  <c r="L685" i="4"/>
  <c r="K685" i="4"/>
  <c r="V684" i="4"/>
  <c r="S684" i="4"/>
  <c r="T684" i="4" s="1"/>
  <c r="P684" i="4"/>
  <c r="L684" i="4"/>
  <c r="K684" i="4"/>
  <c r="V683" i="4"/>
  <c r="S683" i="4"/>
  <c r="T683" i="4" s="1"/>
  <c r="P683" i="4"/>
  <c r="L683" i="4"/>
  <c r="K683" i="4"/>
  <c r="V682" i="4"/>
  <c r="S682" i="4"/>
  <c r="T682" i="4" s="1"/>
  <c r="P682" i="4"/>
  <c r="L682" i="4"/>
  <c r="K682" i="4"/>
  <c r="V681" i="4"/>
  <c r="S681" i="4"/>
  <c r="T681" i="4" s="1"/>
  <c r="P681" i="4"/>
  <c r="K681" i="4"/>
  <c r="M681" i="4" s="1"/>
  <c r="V680" i="4"/>
  <c r="S680" i="4"/>
  <c r="P680" i="4"/>
  <c r="K680" i="4"/>
  <c r="M680" i="4" s="1"/>
  <c r="V679" i="4"/>
  <c r="S679" i="4"/>
  <c r="T679" i="4" s="1"/>
  <c r="P679" i="4"/>
  <c r="L679" i="4"/>
  <c r="K679" i="4"/>
  <c r="V678" i="4"/>
  <c r="S678" i="4"/>
  <c r="T678" i="4" s="1"/>
  <c r="P678" i="4"/>
  <c r="K678" i="4"/>
  <c r="M678" i="4" s="1"/>
  <c r="V677" i="4"/>
  <c r="S677" i="4"/>
  <c r="T677" i="4" s="1"/>
  <c r="P677" i="4"/>
  <c r="L677" i="4"/>
  <c r="K677" i="4"/>
  <c r="V676" i="4"/>
  <c r="S676" i="4"/>
  <c r="P676" i="4"/>
  <c r="L676" i="4"/>
  <c r="K676" i="4"/>
  <c r="V675" i="4"/>
  <c r="S675" i="4"/>
  <c r="T675" i="4" s="1"/>
  <c r="P675" i="4"/>
  <c r="L675" i="4"/>
  <c r="K675" i="4"/>
  <c r="V674" i="4"/>
  <c r="S674" i="4"/>
  <c r="P674" i="4"/>
  <c r="L674" i="4"/>
  <c r="K674" i="4"/>
  <c r="V673" i="4"/>
  <c r="S673" i="4"/>
  <c r="T673" i="4" s="1"/>
  <c r="P673" i="4"/>
  <c r="L673" i="4"/>
  <c r="K673" i="4"/>
  <c r="V672" i="4"/>
  <c r="S672" i="4"/>
  <c r="P672" i="4"/>
  <c r="K672" i="4"/>
  <c r="M672" i="4" s="1"/>
  <c r="V671" i="4"/>
  <c r="S671" i="4"/>
  <c r="T671" i="4" s="1"/>
  <c r="P671" i="4"/>
  <c r="K671" i="4"/>
  <c r="M671" i="4" s="1"/>
  <c r="V670" i="4"/>
  <c r="S670" i="4"/>
  <c r="P670" i="4"/>
  <c r="L670" i="4"/>
  <c r="K670" i="4"/>
  <c r="V669" i="4"/>
  <c r="X669" i="4" s="1"/>
  <c r="Y669" i="4" s="1"/>
  <c r="S669" i="4"/>
  <c r="P669" i="4"/>
  <c r="L669" i="4"/>
  <c r="K669" i="4"/>
  <c r="V668" i="4"/>
  <c r="X668" i="4" s="1"/>
  <c r="Y668" i="4" s="1"/>
  <c r="S668" i="4"/>
  <c r="T668" i="4" s="1"/>
  <c r="P668" i="4"/>
  <c r="L668" i="4"/>
  <c r="K668" i="4"/>
  <c r="V667" i="4"/>
  <c r="S667" i="4"/>
  <c r="P667" i="4"/>
  <c r="L667" i="4"/>
  <c r="K667" i="4"/>
  <c r="V666" i="4"/>
  <c r="S666" i="4"/>
  <c r="P666" i="4"/>
  <c r="K666" i="4"/>
  <c r="M666" i="4" s="1"/>
  <c r="V665" i="4"/>
  <c r="S665" i="4"/>
  <c r="T665" i="4" s="1"/>
  <c r="P665" i="4"/>
  <c r="K665" i="4"/>
  <c r="M665" i="4" s="1"/>
  <c r="V664" i="4"/>
  <c r="S664" i="4"/>
  <c r="T664" i="4" s="1"/>
  <c r="P664" i="4"/>
  <c r="K664" i="4"/>
  <c r="M664" i="4" s="1"/>
  <c r="V663" i="4"/>
  <c r="S663" i="4"/>
  <c r="P663" i="4"/>
  <c r="L663" i="4"/>
  <c r="K663" i="4"/>
  <c r="V662" i="4"/>
  <c r="S662" i="4"/>
  <c r="P662" i="4"/>
  <c r="L662" i="4"/>
  <c r="K662" i="4"/>
  <c r="V661" i="4"/>
  <c r="S661" i="4"/>
  <c r="P661" i="4"/>
  <c r="K661" i="4"/>
  <c r="M661" i="4" s="1"/>
  <c r="V660" i="4"/>
  <c r="S660" i="4"/>
  <c r="P660" i="4"/>
  <c r="L660" i="4"/>
  <c r="K660" i="4"/>
  <c r="V659" i="4"/>
  <c r="S659" i="4"/>
  <c r="P659" i="4"/>
  <c r="L659" i="4"/>
  <c r="K659" i="4"/>
  <c r="V658" i="4"/>
  <c r="S658" i="4"/>
  <c r="P658" i="4"/>
  <c r="L658" i="4"/>
  <c r="K658" i="4"/>
  <c r="V657" i="4"/>
  <c r="S657" i="4"/>
  <c r="P657" i="4"/>
  <c r="L657" i="4"/>
  <c r="K657" i="4"/>
  <c r="V656" i="4"/>
  <c r="S656" i="4"/>
  <c r="T656" i="4" s="1"/>
  <c r="P656" i="4"/>
  <c r="L656" i="4"/>
  <c r="K656" i="4"/>
  <c r="V655" i="4"/>
  <c r="S655" i="4"/>
  <c r="T655" i="4" s="1"/>
  <c r="P655" i="4"/>
  <c r="K655" i="4"/>
  <c r="M655" i="4" s="1"/>
  <c r="V654" i="4"/>
  <c r="S654" i="4"/>
  <c r="T654" i="4" s="1"/>
  <c r="P654" i="4"/>
  <c r="K654" i="4"/>
  <c r="M654" i="4" s="1"/>
  <c r="V653" i="4"/>
  <c r="S653" i="4"/>
  <c r="T653" i="4" s="1"/>
  <c r="P653" i="4"/>
  <c r="K653" i="4"/>
  <c r="M653" i="4" s="1"/>
  <c r="V652" i="4"/>
  <c r="S652" i="4"/>
  <c r="T652" i="4" s="1"/>
  <c r="P652" i="4"/>
  <c r="L652" i="4"/>
  <c r="K652" i="4"/>
  <c r="V651" i="4"/>
  <c r="S651" i="4"/>
  <c r="P651" i="4"/>
  <c r="L651" i="4"/>
  <c r="K651" i="4"/>
  <c r="V650" i="4"/>
  <c r="S650" i="4"/>
  <c r="P650" i="4"/>
  <c r="K650" i="4"/>
  <c r="M650" i="4" s="1"/>
  <c r="V649" i="4"/>
  <c r="S649" i="4"/>
  <c r="T649" i="4" s="1"/>
  <c r="P649" i="4"/>
  <c r="L649" i="4"/>
  <c r="K649" i="4"/>
  <c r="V648" i="4"/>
  <c r="S648" i="4"/>
  <c r="T648" i="4" s="1"/>
  <c r="P648" i="4"/>
  <c r="K648" i="4"/>
  <c r="M648" i="4" s="1"/>
  <c r="V647" i="4"/>
  <c r="S647" i="4"/>
  <c r="P647" i="4"/>
  <c r="L647" i="4"/>
  <c r="K647" i="4"/>
  <c r="V646" i="4"/>
  <c r="S646" i="4"/>
  <c r="P646" i="4"/>
  <c r="K646" i="4"/>
  <c r="M646" i="4" s="1"/>
  <c r="V645" i="4"/>
  <c r="S645" i="4"/>
  <c r="T645" i="4" s="1"/>
  <c r="P645" i="4"/>
  <c r="K645" i="4"/>
  <c r="M645" i="4" s="1"/>
  <c r="V644" i="4"/>
  <c r="S644" i="4"/>
  <c r="P644" i="4"/>
  <c r="L644" i="4"/>
  <c r="K644" i="4"/>
  <c r="V643" i="4"/>
  <c r="S643" i="4"/>
  <c r="P643" i="4"/>
  <c r="K643" i="4"/>
  <c r="M643" i="4" s="1"/>
  <c r="V642" i="4"/>
  <c r="S642" i="4"/>
  <c r="T642" i="4" s="1"/>
  <c r="P642" i="4"/>
  <c r="K642" i="4"/>
  <c r="M642" i="4" s="1"/>
  <c r="V641" i="4"/>
  <c r="S641" i="4"/>
  <c r="P641" i="4"/>
  <c r="K641" i="4"/>
  <c r="M641" i="4" s="1"/>
  <c r="V640" i="4"/>
  <c r="S640" i="4"/>
  <c r="P640" i="4"/>
  <c r="L640" i="4"/>
  <c r="K640" i="4"/>
  <c r="V639" i="4"/>
  <c r="S639" i="4"/>
  <c r="T639" i="4" s="1"/>
  <c r="P639" i="4"/>
  <c r="K639" i="4"/>
  <c r="M639" i="4" s="1"/>
  <c r="V638" i="4"/>
  <c r="S638" i="4"/>
  <c r="X638" i="4" s="1"/>
  <c r="Y638" i="4" s="1"/>
  <c r="P638" i="4"/>
  <c r="L638" i="4"/>
  <c r="K638" i="4"/>
  <c r="V637" i="4"/>
  <c r="S637" i="4"/>
  <c r="P637" i="4"/>
  <c r="L637" i="4"/>
  <c r="K637" i="4"/>
  <c r="V636" i="4"/>
  <c r="S636" i="4"/>
  <c r="P636" i="4"/>
  <c r="L636" i="4"/>
  <c r="K636" i="4"/>
  <c r="V635" i="4"/>
  <c r="S635" i="4"/>
  <c r="P635" i="4"/>
  <c r="L635" i="4"/>
  <c r="K635" i="4"/>
  <c r="V634" i="4"/>
  <c r="S634" i="4"/>
  <c r="T634" i="4" s="1"/>
  <c r="P634" i="4"/>
  <c r="K634" i="4"/>
  <c r="M634" i="4" s="1"/>
  <c r="V633" i="4"/>
  <c r="S633" i="4"/>
  <c r="P633" i="4"/>
  <c r="L633" i="4"/>
  <c r="K633" i="4"/>
  <c r="V632" i="4"/>
  <c r="S632" i="4"/>
  <c r="P632" i="4"/>
  <c r="L632" i="4"/>
  <c r="K632" i="4"/>
  <c r="V631" i="4"/>
  <c r="S631" i="4"/>
  <c r="P631" i="4"/>
  <c r="L631" i="4"/>
  <c r="K631" i="4"/>
  <c r="V630" i="4"/>
  <c r="S630" i="4"/>
  <c r="P630" i="4"/>
  <c r="L630" i="4"/>
  <c r="K630" i="4"/>
  <c r="V629" i="4"/>
  <c r="S629" i="4"/>
  <c r="P629" i="4"/>
  <c r="L629" i="4"/>
  <c r="K629" i="4"/>
  <c r="V628" i="4"/>
  <c r="S628" i="4"/>
  <c r="P628" i="4"/>
  <c r="L628" i="4"/>
  <c r="K628" i="4"/>
  <c r="V627" i="4"/>
  <c r="S627" i="4"/>
  <c r="P627" i="4"/>
  <c r="K627" i="4"/>
  <c r="M627" i="4" s="1"/>
  <c r="V626" i="4"/>
  <c r="S626" i="4"/>
  <c r="T626" i="4" s="1"/>
  <c r="P626" i="4"/>
  <c r="K626" i="4"/>
  <c r="M626" i="4" s="1"/>
  <c r="V625" i="4"/>
  <c r="S625" i="4"/>
  <c r="P625" i="4"/>
  <c r="L625" i="4"/>
  <c r="K625" i="4"/>
  <c r="V624" i="4"/>
  <c r="S624" i="4"/>
  <c r="P624" i="4"/>
  <c r="L624" i="4"/>
  <c r="K624" i="4"/>
  <c r="V623" i="4"/>
  <c r="S623" i="4"/>
  <c r="T623" i="4" s="1"/>
  <c r="P623" i="4"/>
  <c r="L623" i="4"/>
  <c r="K623" i="4"/>
  <c r="V622" i="4"/>
  <c r="S622" i="4"/>
  <c r="T622" i="4" s="1"/>
  <c r="P622" i="4"/>
  <c r="L622" i="4"/>
  <c r="K622" i="4"/>
  <c r="V621" i="4"/>
  <c r="S621" i="4"/>
  <c r="T621" i="4" s="1"/>
  <c r="P621" i="4"/>
  <c r="L621" i="4"/>
  <c r="K621" i="4"/>
  <c r="V620" i="4"/>
  <c r="S620" i="4"/>
  <c r="T620" i="4" s="1"/>
  <c r="P620" i="4"/>
  <c r="L620" i="4"/>
  <c r="K620" i="4"/>
  <c r="V619" i="4"/>
  <c r="S619" i="4"/>
  <c r="T619" i="4" s="1"/>
  <c r="P619" i="4"/>
  <c r="L619" i="4"/>
  <c r="K619" i="4"/>
  <c r="V618" i="4"/>
  <c r="S618" i="4"/>
  <c r="T618" i="4" s="1"/>
  <c r="P618" i="4"/>
  <c r="K618" i="4"/>
  <c r="M618" i="4" s="1"/>
  <c r="V617" i="4"/>
  <c r="S617" i="4"/>
  <c r="P617" i="4"/>
  <c r="L617" i="4"/>
  <c r="K617" i="4"/>
  <c r="V616" i="4"/>
  <c r="S616" i="4"/>
  <c r="P616" i="4"/>
  <c r="K616" i="4"/>
  <c r="M616" i="4" s="1"/>
  <c r="V615" i="4"/>
  <c r="S615" i="4"/>
  <c r="T615" i="4" s="1"/>
  <c r="P615" i="4"/>
  <c r="L615" i="4"/>
  <c r="K615" i="4"/>
  <c r="V614" i="4"/>
  <c r="S614" i="4"/>
  <c r="T614" i="4" s="1"/>
  <c r="P614" i="4"/>
  <c r="K614" i="4"/>
  <c r="M614" i="4" s="1"/>
  <c r="V613" i="4"/>
  <c r="S613" i="4"/>
  <c r="T613" i="4" s="1"/>
  <c r="P613" i="4"/>
  <c r="K613" i="4"/>
  <c r="M613" i="4" s="1"/>
  <c r="V612" i="4"/>
  <c r="S612" i="4"/>
  <c r="T612" i="4" s="1"/>
  <c r="P612" i="4"/>
  <c r="L612" i="4"/>
  <c r="K612" i="4"/>
  <c r="V611" i="4"/>
  <c r="S611" i="4"/>
  <c r="P611" i="4"/>
  <c r="L611" i="4"/>
  <c r="K611" i="4"/>
  <c r="V610" i="4"/>
  <c r="S610" i="4"/>
  <c r="P610" i="4"/>
  <c r="K610" i="4"/>
  <c r="M610" i="4" s="1"/>
  <c r="V609" i="4"/>
  <c r="S609" i="4"/>
  <c r="T609" i="4" s="1"/>
  <c r="P609" i="4"/>
  <c r="L609" i="4"/>
  <c r="K609" i="4"/>
  <c r="V608" i="4"/>
  <c r="S608" i="4"/>
  <c r="T608" i="4" s="1"/>
  <c r="P608" i="4"/>
  <c r="L608" i="4"/>
  <c r="K608" i="4"/>
  <c r="V607" i="4"/>
  <c r="S607" i="4"/>
  <c r="P607" i="4"/>
  <c r="K607" i="4"/>
  <c r="M607" i="4" s="1"/>
  <c r="V606" i="4"/>
  <c r="X606" i="4" s="1"/>
  <c r="Y606" i="4" s="1"/>
  <c r="S606" i="4"/>
  <c r="T606" i="4" s="1"/>
  <c r="P606" i="4"/>
  <c r="L606" i="4"/>
  <c r="K606" i="4"/>
  <c r="V605" i="4"/>
  <c r="S605" i="4"/>
  <c r="T605" i="4" s="1"/>
  <c r="P605" i="4"/>
  <c r="K605" i="4"/>
  <c r="M605" i="4" s="1"/>
  <c r="V604" i="4"/>
  <c r="S604" i="4"/>
  <c r="T604" i="4" s="1"/>
  <c r="P604" i="4"/>
  <c r="K604" i="4"/>
  <c r="M604" i="4" s="1"/>
  <c r="V603" i="4"/>
  <c r="S603" i="4"/>
  <c r="P603" i="4"/>
  <c r="L603" i="4"/>
  <c r="K603" i="4"/>
  <c r="V602" i="4"/>
  <c r="S602" i="4"/>
  <c r="P602" i="4"/>
  <c r="K602" i="4"/>
  <c r="M602" i="4" s="1"/>
  <c r="V601" i="4"/>
  <c r="S601" i="4"/>
  <c r="T601" i="4" s="1"/>
  <c r="P601" i="4"/>
  <c r="K601" i="4"/>
  <c r="M601" i="4" s="1"/>
  <c r="V600" i="4"/>
  <c r="S600" i="4"/>
  <c r="T600" i="4" s="1"/>
  <c r="P600" i="4"/>
  <c r="K600" i="4"/>
  <c r="M600" i="4" s="1"/>
  <c r="V599" i="4"/>
  <c r="S599" i="4"/>
  <c r="T599" i="4" s="1"/>
  <c r="P599" i="4"/>
  <c r="K599" i="4"/>
  <c r="M599" i="4" s="1"/>
  <c r="V598" i="4"/>
  <c r="S598" i="4"/>
  <c r="P598" i="4"/>
  <c r="K598" i="4"/>
  <c r="M598" i="4" s="1"/>
  <c r="V597" i="4"/>
  <c r="S597" i="4"/>
  <c r="T597" i="4" s="1"/>
  <c r="P597" i="4"/>
  <c r="L597" i="4"/>
  <c r="K597" i="4"/>
  <c r="V596" i="4"/>
  <c r="X596" i="4" s="1"/>
  <c r="Y596" i="4" s="1"/>
  <c r="S596" i="4"/>
  <c r="T596" i="4" s="1"/>
  <c r="P596" i="4"/>
  <c r="K596" i="4"/>
  <c r="M596" i="4" s="1"/>
  <c r="V595" i="4"/>
  <c r="S595" i="4"/>
  <c r="P595" i="4"/>
  <c r="K595" i="4"/>
  <c r="M595" i="4" s="1"/>
  <c r="V594" i="4"/>
  <c r="S594" i="4"/>
  <c r="P594" i="4"/>
  <c r="K594" i="4"/>
  <c r="M594" i="4" s="1"/>
  <c r="V593" i="4"/>
  <c r="S593" i="4"/>
  <c r="T593" i="4" s="1"/>
  <c r="P593" i="4"/>
  <c r="L593" i="4"/>
  <c r="K593" i="4"/>
  <c r="V592" i="4"/>
  <c r="S592" i="4"/>
  <c r="T592" i="4" s="1"/>
  <c r="P592" i="4"/>
  <c r="L592" i="4"/>
  <c r="K592" i="4"/>
  <c r="V591" i="4"/>
  <c r="S591" i="4"/>
  <c r="T591" i="4" s="1"/>
  <c r="P591" i="4"/>
  <c r="L591" i="4"/>
  <c r="K591" i="4"/>
  <c r="V590" i="4"/>
  <c r="S590" i="4"/>
  <c r="T590" i="4" s="1"/>
  <c r="P590" i="4"/>
  <c r="L590" i="4"/>
  <c r="K590" i="4"/>
  <c r="V589" i="4"/>
  <c r="S589" i="4"/>
  <c r="T589" i="4" s="1"/>
  <c r="P589" i="4"/>
  <c r="L589" i="4"/>
  <c r="K589" i="4"/>
  <c r="V588" i="4"/>
  <c r="S588" i="4"/>
  <c r="T588" i="4" s="1"/>
  <c r="P588" i="4"/>
  <c r="L588" i="4"/>
  <c r="K588" i="4"/>
  <c r="V587" i="4"/>
  <c r="S587" i="4"/>
  <c r="T587" i="4" s="1"/>
  <c r="P587" i="4"/>
  <c r="L587" i="4"/>
  <c r="K587" i="4"/>
  <c r="V586" i="4"/>
  <c r="S586" i="4"/>
  <c r="T586" i="4" s="1"/>
  <c r="P586" i="4"/>
  <c r="L586" i="4"/>
  <c r="K586" i="4"/>
  <c r="V585" i="4"/>
  <c r="S585" i="4"/>
  <c r="T585" i="4" s="1"/>
  <c r="P585" i="4"/>
  <c r="L585" i="4"/>
  <c r="K585" i="4"/>
  <c r="V584" i="4"/>
  <c r="S584" i="4"/>
  <c r="T584" i="4" s="1"/>
  <c r="P584" i="4"/>
  <c r="L584" i="4"/>
  <c r="K584" i="4"/>
  <c r="V583" i="4"/>
  <c r="S583" i="4"/>
  <c r="T583" i="4" s="1"/>
  <c r="P583" i="4"/>
  <c r="L583" i="4"/>
  <c r="K583" i="4"/>
  <c r="V582" i="4"/>
  <c r="S582" i="4"/>
  <c r="P582" i="4"/>
  <c r="L582" i="4"/>
  <c r="K582" i="4"/>
  <c r="V581" i="4"/>
  <c r="S581" i="4"/>
  <c r="P581" i="4"/>
  <c r="K581" i="4"/>
  <c r="M581" i="4" s="1"/>
  <c r="V580" i="4"/>
  <c r="S580" i="4"/>
  <c r="P580" i="4"/>
  <c r="L580" i="4"/>
  <c r="K580" i="4"/>
  <c r="V579" i="4"/>
  <c r="S579" i="4"/>
  <c r="P579" i="4"/>
  <c r="K579" i="4"/>
  <c r="M579" i="4" s="1"/>
  <c r="V578" i="4"/>
  <c r="S578" i="4"/>
  <c r="T578" i="4" s="1"/>
  <c r="P578" i="4"/>
  <c r="L578" i="4"/>
  <c r="K578" i="4"/>
  <c r="V577" i="4"/>
  <c r="S577" i="4"/>
  <c r="P577" i="4"/>
  <c r="L577" i="4"/>
  <c r="K577" i="4"/>
  <c r="V576" i="4"/>
  <c r="S576" i="4"/>
  <c r="P576" i="4"/>
  <c r="K576" i="4"/>
  <c r="M576" i="4" s="1"/>
  <c r="V575" i="4"/>
  <c r="S575" i="4"/>
  <c r="P575" i="4"/>
  <c r="K575" i="4"/>
  <c r="M575" i="4" s="1"/>
  <c r="V574" i="4"/>
  <c r="S574" i="4"/>
  <c r="T574" i="4" s="1"/>
  <c r="P574" i="4"/>
  <c r="L574" i="4"/>
  <c r="K574" i="4"/>
  <c r="V573" i="4"/>
  <c r="S573" i="4"/>
  <c r="T573" i="4" s="1"/>
  <c r="P573" i="4"/>
  <c r="K573" i="4"/>
  <c r="M573" i="4" s="1"/>
  <c r="V572" i="4"/>
  <c r="S572" i="4"/>
  <c r="P572" i="4"/>
  <c r="K572" i="4"/>
  <c r="M572" i="4" s="1"/>
  <c r="V571" i="4"/>
  <c r="S571" i="4"/>
  <c r="T571" i="4" s="1"/>
  <c r="P571" i="4"/>
  <c r="K571" i="4"/>
  <c r="M571" i="4" s="1"/>
  <c r="V570" i="4"/>
  <c r="S570" i="4"/>
  <c r="P570" i="4"/>
  <c r="L570" i="4"/>
  <c r="K570" i="4"/>
  <c r="V569" i="4"/>
  <c r="S569" i="4"/>
  <c r="T569" i="4" s="1"/>
  <c r="P569" i="4"/>
  <c r="L569" i="4"/>
  <c r="K569" i="4"/>
  <c r="V568" i="4"/>
  <c r="S568" i="4"/>
  <c r="P568" i="4"/>
  <c r="L568" i="4"/>
  <c r="K568" i="4"/>
  <c r="V567" i="4"/>
  <c r="S567" i="4"/>
  <c r="P567" i="4"/>
  <c r="K567" i="4"/>
  <c r="M567" i="4" s="1"/>
  <c r="V566" i="4"/>
  <c r="S566" i="4"/>
  <c r="T566" i="4" s="1"/>
  <c r="P566" i="4"/>
  <c r="K566" i="4"/>
  <c r="M566" i="4" s="1"/>
  <c r="V565" i="4"/>
  <c r="S565" i="4"/>
  <c r="P565" i="4"/>
  <c r="L565" i="4"/>
  <c r="K565" i="4"/>
  <c r="V564" i="4"/>
  <c r="S564" i="4"/>
  <c r="P564" i="4"/>
  <c r="K564" i="4"/>
  <c r="M564" i="4" s="1"/>
  <c r="V563" i="4"/>
  <c r="S563" i="4"/>
  <c r="P563" i="4"/>
  <c r="K563" i="4"/>
  <c r="M563" i="4" s="1"/>
  <c r="V562" i="4"/>
  <c r="S562" i="4"/>
  <c r="T562" i="4" s="1"/>
  <c r="P562" i="4"/>
  <c r="K562" i="4"/>
  <c r="M562" i="4" s="1"/>
  <c r="V561" i="4"/>
  <c r="S561" i="4"/>
  <c r="T561" i="4" s="1"/>
  <c r="P561" i="4"/>
  <c r="K561" i="4"/>
  <c r="M561" i="4" s="1"/>
  <c r="V560" i="4"/>
  <c r="S560" i="4"/>
  <c r="P560" i="4"/>
  <c r="L560" i="4"/>
  <c r="K560" i="4"/>
  <c r="V559" i="4"/>
  <c r="S559" i="4"/>
  <c r="P559" i="4"/>
  <c r="K559" i="4"/>
  <c r="M559" i="4" s="1"/>
  <c r="V558" i="4"/>
  <c r="X558" i="4" s="1"/>
  <c r="Y558" i="4" s="1"/>
  <c r="S558" i="4"/>
  <c r="T558" i="4" s="1"/>
  <c r="P558" i="4"/>
  <c r="L558" i="4"/>
  <c r="K558" i="4"/>
  <c r="V557" i="4"/>
  <c r="S557" i="4"/>
  <c r="P557" i="4"/>
  <c r="K557" i="4"/>
  <c r="M557" i="4" s="1"/>
  <c r="V556" i="4"/>
  <c r="S556" i="4"/>
  <c r="P556" i="4"/>
  <c r="L556" i="4"/>
  <c r="K556" i="4"/>
  <c r="V555" i="4"/>
  <c r="S555" i="4"/>
  <c r="T555" i="4" s="1"/>
  <c r="P555" i="4"/>
  <c r="L555" i="4"/>
  <c r="K555" i="4"/>
  <c r="V554" i="4"/>
  <c r="S554" i="4"/>
  <c r="T554" i="4" s="1"/>
  <c r="P554" i="4"/>
  <c r="K554" i="4"/>
  <c r="M554" i="4" s="1"/>
  <c r="V553" i="4"/>
  <c r="S553" i="4"/>
  <c r="T553" i="4" s="1"/>
  <c r="P553" i="4"/>
  <c r="L553" i="4"/>
  <c r="K553" i="4"/>
  <c r="V552" i="4"/>
  <c r="S552" i="4"/>
  <c r="T552" i="4" s="1"/>
  <c r="P552" i="4"/>
  <c r="L552" i="4"/>
  <c r="K552" i="4"/>
  <c r="V551" i="4"/>
  <c r="S551" i="4"/>
  <c r="T551" i="4" s="1"/>
  <c r="P551" i="4"/>
  <c r="K551" i="4"/>
  <c r="M551" i="4" s="1"/>
  <c r="V550" i="4"/>
  <c r="S550" i="4"/>
  <c r="T550" i="4" s="1"/>
  <c r="P550" i="4"/>
  <c r="L550" i="4"/>
  <c r="K550" i="4"/>
  <c r="V549" i="4"/>
  <c r="S549" i="4"/>
  <c r="T549" i="4" s="1"/>
  <c r="P549" i="4"/>
  <c r="L549" i="4"/>
  <c r="K549" i="4"/>
  <c r="V548" i="4"/>
  <c r="S548" i="4"/>
  <c r="T548" i="4" s="1"/>
  <c r="P548" i="4"/>
  <c r="L548" i="4"/>
  <c r="K548" i="4"/>
  <c r="V547" i="4"/>
  <c r="S547" i="4"/>
  <c r="T547" i="4" s="1"/>
  <c r="P547" i="4"/>
  <c r="L547" i="4"/>
  <c r="K547" i="4"/>
  <c r="V546" i="4"/>
  <c r="S546" i="4"/>
  <c r="T546" i="4" s="1"/>
  <c r="P546" i="4"/>
  <c r="L546" i="4"/>
  <c r="K546" i="4"/>
  <c r="V545" i="4"/>
  <c r="S545" i="4"/>
  <c r="T545" i="4" s="1"/>
  <c r="P545" i="4"/>
  <c r="K545" i="4"/>
  <c r="M545" i="4" s="1"/>
  <c r="V544" i="4"/>
  <c r="S544" i="4"/>
  <c r="P544" i="4"/>
  <c r="L544" i="4"/>
  <c r="K544" i="4"/>
  <c r="V543" i="4"/>
  <c r="S543" i="4"/>
  <c r="P543" i="4"/>
  <c r="L543" i="4"/>
  <c r="K543" i="4"/>
  <c r="V542" i="4"/>
  <c r="S542" i="4"/>
  <c r="P542" i="4"/>
  <c r="L542" i="4"/>
  <c r="K542" i="4"/>
  <c r="V541" i="4"/>
  <c r="S541" i="4"/>
  <c r="T541" i="4" s="1"/>
  <c r="P541" i="4"/>
  <c r="L541" i="4"/>
  <c r="K541" i="4"/>
  <c r="V540" i="4"/>
  <c r="S540" i="4"/>
  <c r="T540" i="4" s="1"/>
  <c r="P540" i="4"/>
  <c r="K540" i="4"/>
  <c r="M540" i="4" s="1"/>
  <c r="V539" i="4"/>
  <c r="S539" i="4"/>
  <c r="P539" i="4"/>
  <c r="K539" i="4"/>
  <c r="M539" i="4" s="1"/>
  <c r="V538" i="4"/>
  <c r="S538" i="4"/>
  <c r="T538" i="4" s="1"/>
  <c r="P538" i="4"/>
  <c r="K538" i="4"/>
  <c r="M538" i="4" s="1"/>
  <c r="V537" i="4"/>
  <c r="S537" i="4"/>
  <c r="P537" i="4"/>
  <c r="L537" i="4"/>
  <c r="K537" i="4"/>
  <c r="V536" i="4"/>
  <c r="S536" i="4"/>
  <c r="P536" i="4"/>
  <c r="L536" i="4"/>
  <c r="K536" i="4"/>
  <c r="V535" i="4"/>
  <c r="S535" i="4"/>
  <c r="P535" i="4"/>
  <c r="L535" i="4"/>
  <c r="K535" i="4"/>
  <c r="V534" i="4"/>
  <c r="S534" i="4"/>
  <c r="P534" i="4"/>
  <c r="L534" i="4"/>
  <c r="K534" i="4"/>
  <c r="V533" i="4"/>
  <c r="S533" i="4"/>
  <c r="X533" i="4" s="1"/>
  <c r="Y533" i="4" s="1"/>
  <c r="P533" i="4"/>
  <c r="K533" i="4"/>
  <c r="M533" i="4" s="1"/>
  <c r="V532" i="4"/>
  <c r="S532" i="4"/>
  <c r="T532" i="4" s="1"/>
  <c r="P532" i="4"/>
  <c r="K532" i="4"/>
  <c r="M532" i="4" s="1"/>
  <c r="V531" i="4"/>
  <c r="S531" i="4"/>
  <c r="T531" i="4" s="1"/>
  <c r="P531" i="4"/>
  <c r="K531" i="4"/>
  <c r="M531" i="4" s="1"/>
  <c r="V530" i="4"/>
  <c r="S530" i="4"/>
  <c r="P530" i="4"/>
  <c r="K530" i="4"/>
  <c r="M530" i="4" s="1"/>
  <c r="V529" i="4"/>
  <c r="S529" i="4"/>
  <c r="T529" i="4" s="1"/>
  <c r="P529" i="4"/>
  <c r="K529" i="4"/>
  <c r="M529" i="4" s="1"/>
  <c r="V528" i="4"/>
  <c r="S528" i="4"/>
  <c r="P528" i="4"/>
  <c r="L528" i="4"/>
  <c r="K528" i="4"/>
  <c r="V527" i="4"/>
  <c r="S527" i="4"/>
  <c r="P527" i="4"/>
  <c r="L527" i="4"/>
  <c r="K527" i="4"/>
  <c r="V526" i="4"/>
  <c r="S526" i="4"/>
  <c r="P526" i="4"/>
  <c r="L526" i="4"/>
  <c r="K526" i="4"/>
  <c r="V525" i="4"/>
  <c r="S525" i="4"/>
  <c r="P525" i="4"/>
  <c r="K525" i="4"/>
  <c r="M525" i="4" s="1"/>
  <c r="V524" i="4"/>
  <c r="S524" i="4"/>
  <c r="T524" i="4" s="1"/>
  <c r="P524" i="4"/>
  <c r="L524" i="4"/>
  <c r="K524" i="4"/>
  <c r="V523" i="4"/>
  <c r="S523" i="4"/>
  <c r="T523" i="4" s="1"/>
  <c r="P523" i="4"/>
  <c r="K523" i="4"/>
  <c r="M523" i="4" s="1"/>
  <c r="V522" i="4"/>
  <c r="S522" i="4"/>
  <c r="P522" i="4"/>
  <c r="K522" i="4"/>
  <c r="M522" i="4" s="1"/>
  <c r="V521" i="4"/>
  <c r="S521" i="4"/>
  <c r="T521" i="4" s="1"/>
  <c r="P521" i="4"/>
  <c r="K521" i="4"/>
  <c r="M521" i="4" s="1"/>
  <c r="V520" i="4"/>
  <c r="S520" i="4"/>
  <c r="T520" i="4" s="1"/>
  <c r="P520" i="4"/>
  <c r="L520" i="4"/>
  <c r="K520" i="4"/>
  <c r="V519" i="4"/>
  <c r="S519" i="4"/>
  <c r="T519" i="4" s="1"/>
  <c r="P519" i="4"/>
  <c r="L519" i="4"/>
  <c r="K519" i="4"/>
  <c r="V518" i="4"/>
  <c r="S518" i="4"/>
  <c r="T518" i="4" s="1"/>
  <c r="P518" i="4"/>
  <c r="L518" i="4"/>
  <c r="K518" i="4"/>
  <c r="V517" i="4"/>
  <c r="S517" i="4"/>
  <c r="T517" i="4" s="1"/>
  <c r="P517" i="4"/>
  <c r="L517" i="4"/>
  <c r="K517" i="4"/>
  <c r="V516" i="4"/>
  <c r="S516" i="4"/>
  <c r="T516" i="4" s="1"/>
  <c r="P516" i="4"/>
  <c r="K516" i="4"/>
  <c r="M516" i="4" s="1"/>
  <c r="V515" i="4"/>
  <c r="S515" i="4"/>
  <c r="P515" i="4"/>
  <c r="L515" i="4"/>
  <c r="K515" i="4"/>
  <c r="V514" i="4"/>
  <c r="S514" i="4"/>
  <c r="P514" i="4"/>
  <c r="K514" i="4"/>
  <c r="M514" i="4" s="1"/>
  <c r="V513" i="4"/>
  <c r="S513" i="4"/>
  <c r="T513" i="4" s="1"/>
  <c r="P513" i="4"/>
  <c r="L513" i="4"/>
  <c r="K513" i="4"/>
  <c r="V512" i="4"/>
  <c r="S512" i="4"/>
  <c r="T512" i="4" s="1"/>
  <c r="P512" i="4"/>
  <c r="L512" i="4"/>
  <c r="K512" i="4"/>
  <c r="V511" i="4"/>
  <c r="S511" i="4"/>
  <c r="P511" i="4"/>
  <c r="K511" i="4"/>
  <c r="M511" i="4" s="1"/>
  <c r="V510" i="4"/>
  <c r="S510" i="4"/>
  <c r="T510" i="4" s="1"/>
  <c r="P510" i="4"/>
  <c r="K510" i="4"/>
  <c r="M510" i="4" s="1"/>
  <c r="V509" i="4"/>
  <c r="S509" i="4"/>
  <c r="T509" i="4" s="1"/>
  <c r="P509" i="4"/>
  <c r="L509" i="4"/>
  <c r="K509" i="4"/>
  <c r="V508" i="4"/>
  <c r="S508" i="4"/>
  <c r="T508" i="4" s="1"/>
  <c r="P508" i="4"/>
  <c r="K508" i="4"/>
  <c r="M508" i="4" s="1"/>
  <c r="V507" i="4"/>
  <c r="S507" i="4"/>
  <c r="P507" i="4"/>
  <c r="K507" i="4"/>
  <c r="M507" i="4" s="1"/>
  <c r="V506" i="4"/>
  <c r="S506" i="4"/>
  <c r="T506" i="4" s="1"/>
  <c r="P506" i="4"/>
  <c r="L506" i="4"/>
  <c r="K506" i="4"/>
  <c r="V505" i="4"/>
  <c r="S505" i="4"/>
  <c r="T505" i="4" s="1"/>
  <c r="P505" i="4"/>
  <c r="K505" i="4"/>
  <c r="M505" i="4" s="1"/>
  <c r="V504" i="4"/>
  <c r="S504" i="4"/>
  <c r="T504" i="4" s="1"/>
  <c r="P504" i="4"/>
  <c r="L504" i="4"/>
  <c r="K504" i="4"/>
  <c r="V503" i="4"/>
  <c r="S503" i="4"/>
  <c r="T503" i="4" s="1"/>
  <c r="P503" i="4"/>
  <c r="K503" i="4"/>
  <c r="M503" i="4" s="1"/>
  <c r="V502" i="4"/>
  <c r="S502" i="4"/>
  <c r="P502" i="4"/>
  <c r="L502" i="4"/>
  <c r="K502" i="4"/>
  <c r="S501" i="4"/>
  <c r="X501" i="4" s="1"/>
  <c r="Y501" i="4" s="1"/>
  <c r="P501" i="4"/>
  <c r="L501" i="4"/>
  <c r="K501" i="4"/>
  <c r="V500" i="4"/>
  <c r="S500" i="4"/>
  <c r="T500" i="4" s="1"/>
  <c r="P500" i="4"/>
  <c r="L500" i="4"/>
  <c r="K500" i="4"/>
  <c r="V499" i="4"/>
  <c r="X499" i="4" s="1"/>
  <c r="Y499" i="4" s="1"/>
  <c r="S499" i="4"/>
  <c r="T499" i="4" s="1"/>
  <c r="P499" i="4"/>
  <c r="L499" i="4"/>
  <c r="K499" i="4"/>
  <c r="V498" i="4"/>
  <c r="S498" i="4"/>
  <c r="P498" i="4"/>
  <c r="K498" i="4"/>
  <c r="M498" i="4" s="1"/>
  <c r="V497" i="4"/>
  <c r="S497" i="4"/>
  <c r="T497" i="4" s="1"/>
  <c r="P497" i="4"/>
  <c r="L497" i="4"/>
  <c r="K497" i="4"/>
  <c r="V496" i="4"/>
  <c r="S496" i="4"/>
  <c r="T496" i="4" s="1"/>
  <c r="P496" i="4"/>
  <c r="L496" i="4"/>
  <c r="K496" i="4"/>
  <c r="V495" i="4"/>
  <c r="S495" i="4"/>
  <c r="T495" i="4" s="1"/>
  <c r="P495" i="4"/>
  <c r="K495" i="4"/>
  <c r="M495" i="4" s="1"/>
  <c r="V494" i="4"/>
  <c r="S494" i="4"/>
  <c r="T494" i="4" s="1"/>
  <c r="P494" i="4"/>
  <c r="L494" i="4"/>
  <c r="K494" i="4"/>
  <c r="V493" i="4"/>
  <c r="S493" i="4"/>
  <c r="T493" i="4" s="1"/>
  <c r="P493" i="4"/>
  <c r="K493" i="4"/>
  <c r="M493" i="4" s="1"/>
  <c r="V492" i="4"/>
  <c r="S492" i="4"/>
  <c r="T492" i="4" s="1"/>
  <c r="P492" i="4"/>
  <c r="L492" i="4"/>
  <c r="K492" i="4"/>
  <c r="V491" i="4"/>
  <c r="S491" i="4"/>
  <c r="T491" i="4" s="1"/>
  <c r="P491" i="4"/>
  <c r="L491" i="4"/>
  <c r="K491" i="4"/>
  <c r="V490" i="4"/>
  <c r="X490" i="4" s="1"/>
  <c r="Y490" i="4" s="1"/>
  <c r="S490" i="4"/>
  <c r="T490" i="4" s="1"/>
  <c r="P490" i="4"/>
  <c r="L490" i="4"/>
  <c r="K490" i="4"/>
  <c r="V489" i="4"/>
  <c r="S489" i="4"/>
  <c r="T489" i="4" s="1"/>
  <c r="P489" i="4"/>
  <c r="L489" i="4"/>
  <c r="K489" i="4"/>
  <c r="V488" i="4"/>
  <c r="S488" i="4"/>
  <c r="P488" i="4"/>
  <c r="K488" i="4"/>
  <c r="M488" i="4" s="1"/>
  <c r="V487" i="4"/>
  <c r="S487" i="4"/>
  <c r="T487" i="4" s="1"/>
  <c r="P487" i="4"/>
  <c r="L487" i="4"/>
  <c r="K487" i="4"/>
  <c r="V486" i="4"/>
  <c r="S486" i="4"/>
  <c r="P486" i="4"/>
  <c r="L486" i="4"/>
  <c r="K486" i="4"/>
  <c r="V485" i="4"/>
  <c r="S485" i="4"/>
  <c r="P485" i="4"/>
  <c r="L485" i="4"/>
  <c r="K485" i="4"/>
  <c r="V484" i="4"/>
  <c r="S484" i="4"/>
  <c r="T484" i="4" s="1"/>
  <c r="P484" i="4"/>
  <c r="K484" i="4"/>
  <c r="M484" i="4" s="1"/>
  <c r="V483" i="4"/>
  <c r="S483" i="4"/>
  <c r="P483" i="4"/>
  <c r="K483" i="4"/>
  <c r="M483" i="4" s="1"/>
  <c r="V482" i="4"/>
  <c r="X482" i="4" s="1"/>
  <c r="Y482" i="4" s="1"/>
  <c r="S482" i="4"/>
  <c r="P482" i="4"/>
  <c r="L482" i="4"/>
  <c r="K482" i="4"/>
  <c r="V481" i="4"/>
  <c r="S481" i="4"/>
  <c r="P481" i="4"/>
  <c r="L481" i="4"/>
  <c r="K481" i="4"/>
  <c r="V480" i="4"/>
  <c r="X480" i="4" s="1"/>
  <c r="Y480" i="4" s="1"/>
  <c r="S480" i="4"/>
  <c r="P480" i="4"/>
  <c r="K480" i="4"/>
  <c r="M480" i="4" s="1"/>
  <c r="V479" i="4"/>
  <c r="S479" i="4"/>
  <c r="T479" i="4" s="1"/>
  <c r="P479" i="4"/>
  <c r="L479" i="4"/>
  <c r="K479" i="4"/>
  <c r="V478" i="4"/>
  <c r="X478" i="4" s="1"/>
  <c r="Y478" i="4" s="1"/>
  <c r="S478" i="4"/>
  <c r="T478" i="4" s="1"/>
  <c r="P478" i="4"/>
  <c r="L478" i="4"/>
  <c r="K478" i="4"/>
  <c r="V477" i="4"/>
  <c r="S477" i="4"/>
  <c r="T477" i="4" s="1"/>
  <c r="P477" i="4"/>
  <c r="K477" i="4"/>
  <c r="M477" i="4" s="1"/>
  <c r="V476" i="4"/>
  <c r="S476" i="4"/>
  <c r="P476" i="4"/>
  <c r="K476" i="4"/>
  <c r="M476" i="4" s="1"/>
  <c r="V475" i="4"/>
  <c r="S475" i="4"/>
  <c r="T475" i="4" s="1"/>
  <c r="P475" i="4"/>
  <c r="K475" i="4"/>
  <c r="M475" i="4" s="1"/>
  <c r="V474" i="4"/>
  <c r="S474" i="4"/>
  <c r="P474" i="4"/>
  <c r="L474" i="4"/>
  <c r="K474" i="4"/>
  <c r="V473" i="4"/>
  <c r="S473" i="4"/>
  <c r="T473" i="4" s="1"/>
  <c r="P473" i="4"/>
  <c r="L473" i="4"/>
  <c r="K473" i="4"/>
  <c r="V472" i="4"/>
  <c r="S472" i="4"/>
  <c r="T472" i="4" s="1"/>
  <c r="P472" i="4"/>
  <c r="L472" i="4"/>
  <c r="K472" i="4"/>
  <c r="V471" i="4"/>
  <c r="S471" i="4"/>
  <c r="T471" i="4" s="1"/>
  <c r="P471" i="4"/>
  <c r="K471" i="4"/>
  <c r="M471" i="4" s="1"/>
  <c r="V470" i="4"/>
  <c r="S470" i="4"/>
  <c r="P470" i="4"/>
  <c r="K470" i="4"/>
  <c r="M470" i="4" s="1"/>
  <c r="V469" i="4"/>
  <c r="S469" i="4"/>
  <c r="T469" i="4" s="1"/>
  <c r="P469" i="4"/>
  <c r="L469" i="4"/>
  <c r="K469" i="4"/>
  <c r="V468" i="4"/>
  <c r="S468" i="4"/>
  <c r="T468" i="4" s="1"/>
  <c r="P468" i="4"/>
  <c r="K468" i="4"/>
  <c r="M468" i="4" s="1"/>
  <c r="V467" i="4"/>
  <c r="S467" i="4"/>
  <c r="P467" i="4"/>
  <c r="K467" i="4"/>
  <c r="M467" i="4" s="1"/>
  <c r="V466" i="4"/>
  <c r="S466" i="4"/>
  <c r="T466" i="4" s="1"/>
  <c r="P466" i="4"/>
  <c r="K466" i="4"/>
  <c r="M466" i="4" s="1"/>
  <c r="V465" i="4"/>
  <c r="S465" i="4"/>
  <c r="P465" i="4"/>
  <c r="K465" i="4"/>
  <c r="M465" i="4" s="1"/>
  <c r="V464" i="4"/>
  <c r="S464" i="4"/>
  <c r="T464" i="4" s="1"/>
  <c r="P464" i="4"/>
  <c r="L464" i="4"/>
  <c r="K464" i="4"/>
  <c r="V463" i="4"/>
  <c r="S463" i="4"/>
  <c r="T463" i="4" s="1"/>
  <c r="P463" i="4"/>
  <c r="L463" i="4"/>
  <c r="K463" i="4"/>
  <c r="V462" i="4"/>
  <c r="S462" i="4"/>
  <c r="T462" i="4" s="1"/>
  <c r="P462" i="4"/>
  <c r="L462" i="4"/>
  <c r="K462" i="4"/>
  <c r="V461" i="4"/>
  <c r="S461" i="4"/>
  <c r="P461" i="4"/>
  <c r="K461" i="4"/>
  <c r="M461" i="4" s="1"/>
  <c r="V460" i="4"/>
  <c r="S460" i="4"/>
  <c r="T460" i="4" s="1"/>
  <c r="P460" i="4"/>
  <c r="K460" i="4"/>
  <c r="M460" i="4" s="1"/>
  <c r="V459" i="4"/>
  <c r="S459" i="4"/>
  <c r="P459" i="4"/>
  <c r="L459" i="4"/>
  <c r="K459" i="4"/>
  <c r="V458" i="4"/>
  <c r="S458" i="4"/>
  <c r="T458" i="4" s="1"/>
  <c r="P458" i="4"/>
  <c r="K458" i="4"/>
  <c r="M458" i="4" s="1"/>
  <c r="V457" i="4"/>
  <c r="S457" i="4"/>
  <c r="P457" i="4"/>
  <c r="K457" i="4"/>
  <c r="M457" i="4" s="1"/>
  <c r="V456" i="4"/>
  <c r="S456" i="4"/>
  <c r="T456" i="4" s="1"/>
  <c r="P456" i="4"/>
  <c r="L456" i="4"/>
  <c r="K456" i="4"/>
  <c r="V455" i="4"/>
  <c r="X455" i="4" s="1"/>
  <c r="Y455" i="4" s="1"/>
  <c r="S455" i="4"/>
  <c r="T455" i="4" s="1"/>
  <c r="P455" i="4"/>
  <c r="L455" i="4"/>
  <c r="K455" i="4"/>
  <c r="V454" i="4"/>
  <c r="X454" i="4" s="1"/>
  <c r="Y454" i="4" s="1"/>
  <c r="S454" i="4"/>
  <c r="T454" i="4" s="1"/>
  <c r="P454" i="4"/>
  <c r="L454" i="4"/>
  <c r="K454" i="4"/>
  <c r="V453" i="4"/>
  <c r="X453" i="4" s="1"/>
  <c r="Y453" i="4" s="1"/>
  <c r="S453" i="4"/>
  <c r="T453" i="4" s="1"/>
  <c r="P453" i="4"/>
  <c r="L453" i="4"/>
  <c r="K453" i="4"/>
  <c r="V452" i="4"/>
  <c r="S452" i="4"/>
  <c r="T452" i="4" s="1"/>
  <c r="P452" i="4"/>
  <c r="L452" i="4"/>
  <c r="K452" i="4"/>
  <c r="V451" i="4"/>
  <c r="S451" i="4"/>
  <c r="P451" i="4"/>
  <c r="K451" i="4"/>
  <c r="M451" i="4" s="1"/>
  <c r="V450" i="4"/>
  <c r="S450" i="4"/>
  <c r="T450" i="4" s="1"/>
  <c r="P450" i="4"/>
  <c r="K450" i="4"/>
  <c r="M450" i="4" s="1"/>
  <c r="V449" i="4"/>
  <c r="S449" i="4"/>
  <c r="T449" i="4" s="1"/>
  <c r="P449" i="4"/>
  <c r="L449" i="4"/>
  <c r="K449" i="4"/>
  <c r="V448" i="4"/>
  <c r="S448" i="4"/>
  <c r="T448" i="4" s="1"/>
  <c r="P448" i="4"/>
  <c r="L448" i="4"/>
  <c r="K448" i="4"/>
  <c r="V447" i="4"/>
  <c r="S447" i="4"/>
  <c r="T447" i="4" s="1"/>
  <c r="P447" i="4"/>
  <c r="K447" i="4"/>
  <c r="M447" i="4" s="1"/>
  <c r="V446" i="4"/>
  <c r="S446" i="4"/>
  <c r="P446" i="4"/>
  <c r="L446" i="4"/>
  <c r="K446" i="4"/>
  <c r="V445" i="4"/>
  <c r="S445" i="4"/>
  <c r="P445" i="4"/>
  <c r="L445" i="4"/>
  <c r="K445" i="4"/>
  <c r="V444" i="4"/>
  <c r="S444" i="4"/>
  <c r="P444" i="4"/>
  <c r="K444" i="4"/>
  <c r="M444" i="4" s="1"/>
  <c r="V443" i="4"/>
  <c r="S443" i="4"/>
  <c r="T443" i="4" s="1"/>
  <c r="P443" i="4"/>
  <c r="L443" i="4"/>
  <c r="K443" i="4"/>
  <c r="V442" i="4"/>
  <c r="S442" i="4"/>
  <c r="T442" i="4" s="1"/>
  <c r="P442" i="4"/>
  <c r="L442" i="4"/>
  <c r="K442" i="4"/>
  <c r="V441" i="4"/>
  <c r="S441" i="4"/>
  <c r="T441" i="4" s="1"/>
  <c r="P441" i="4"/>
  <c r="K441" i="4"/>
  <c r="M441" i="4" s="1"/>
  <c r="V440" i="4"/>
  <c r="X440" i="4" s="1"/>
  <c r="Y440" i="4" s="1"/>
  <c r="S440" i="4"/>
  <c r="P440" i="4"/>
  <c r="L440" i="4"/>
  <c r="K440" i="4"/>
  <c r="V439" i="4"/>
  <c r="S439" i="4"/>
  <c r="P439" i="4"/>
  <c r="L439" i="4"/>
  <c r="K439" i="4"/>
  <c r="V438" i="4"/>
  <c r="S438" i="4"/>
  <c r="P438" i="4"/>
  <c r="L438" i="4"/>
  <c r="K438" i="4"/>
  <c r="V437" i="4"/>
  <c r="S437" i="4"/>
  <c r="P437" i="4"/>
  <c r="K437" i="4"/>
  <c r="M437" i="4" s="1"/>
  <c r="V436" i="4"/>
  <c r="S436" i="4"/>
  <c r="T436" i="4" s="1"/>
  <c r="P436" i="4"/>
  <c r="K436" i="4"/>
  <c r="M436" i="4" s="1"/>
  <c r="V435" i="4"/>
  <c r="S435" i="4"/>
  <c r="T435" i="4" s="1"/>
  <c r="P435" i="4"/>
  <c r="L435" i="4"/>
  <c r="K435" i="4"/>
  <c r="V434" i="4"/>
  <c r="S434" i="4"/>
  <c r="T434" i="4" s="1"/>
  <c r="P434" i="4"/>
  <c r="K434" i="4"/>
  <c r="M434" i="4" s="1"/>
  <c r="V433" i="4"/>
  <c r="S433" i="4"/>
  <c r="P433" i="4"/>
  <c r="L433" i="4"/>
  <c r="K433" i="4"/>
  <c r="V432" i="4"/>
  <c r="S432" i="4"/>
  <c r="P432" i="4"/>
  <c r="K432" i="4"/>
  <c r="M432" i="4" s="1"/>
  <c r="V431" i="4"/>
  <c r="S431" i="4"/>
  <c r="P431" i="4"/>
  <c r="L431" i="4"/>
  <c r="K431" i="4"/>
  <c r="V430" i="4"/>
  <c r="S430" i="4"/>
  <c r="P430" i="4"/>
  <c r="K430" i="4"/>
  <c r="M430" i="4" s="1"/>
  <c r="V429" i="4"/>
  <c r="X429" i="4" s="1"/>
  <c r="Y429" i="4" s="1"/>
  <c r="S429" i="4"/>
  <c r="T429" i="4" s="1"/>
  <c r="P429" i="4"/>
  <c r="L429" i="4"/>
  <c r="K429" i="4"/>
  <c r="V428" i="4"/>
  <c r="S428" i="4"/>
  <c r="T428" i="4" s="1"/>
  <c r="P428" i="4"/>
  <c r="K428" i="4"/>
  <c r="M428" i="4" s="1"/>
  <c r="V427" i="4"/>
  <c r="S427" i="4"/>
  <c r="T427" i="4" s="1"/>
  <c r="P427" i="4"/>
  <c r="L427" i="4"/>
  <c r="K427" i="4"/>
  <c r="V426" i="4"/>
  <c r="S426" i="4"/>
  <c r="P426" i="4"/>
  <c r="K426" i="4"/>
  <c r="M426" i="4" s="1"/>
  <c r="V425" i="4"/>
  <c r="S425" i="4"/>
  <c r="T425" i="4" s="1"/>
  <c r="P425" i="4"/>
  <c r="L425" i="4"/>
  <c r="K425" i="4"/>
  <c r="V424" i="4"/>
  <c r="S424" i="4"/>
  <c r="T424" i="4" s="1"/>
  <c r="P424" i="4"/>
  <c r="L424" i="4"/>
  <c r="K424" i="4"/>
  <c r="V423" i="4"/>
  <c r="S423" i="4"/>
  <c r="T423" i="4" s="1"/>
  <c r="P423" i="4"/>
  <c r="L423" i="4"/>
  <c r="K423" i="4"/>
  <c r="V422" i="4"/>
  <c r="S422" i="4"/>
  <c r="T422" i="4" s="1"/>
  <c r="P422" i="4"/>
  <c r="L422" i="4"/>
  <c r="K422" i="4"/>
  <c r="V421" i="4"/>
  <c r="S421" i="4"/>
  <c r="T421" i="4" s="1"/>
  <c r="P421" i="4"/>
  <c r="L421" i="4"/>
  <c r="K421" i="4"/>
  <c r="V420" i="4"/>
  <c r="S420" i="4"/>
  <c r="T420" i="4" s="1"/>
  <c r="P420" i="4"/>
  <c r="L420" i="4"/>
  <c r="K420" i="4"/>
  <c r="V419" i="4"/>
  <c r="S419" i="4"/>
  <c r="T419" i="4" s="1"/>
  <c r="P419" i="4"/>
  <c r="L419" i="4"/>
  <c r="K419" i="4"/>
  <c r="V418" i="4"/>
  <c r="S418" i="4"/>
  <c r="T418" i="4" s="1"/>
  <c r="P418" i="4"/>
  <c r="L418" i="4"/>
  <c r="K418" i="4"/>
  <c r="V417" i="4"/>
  <c r="S417" i="4"/>
  <c r="T417" i="4" s="1"/>
  <c r="P417" i="4"/>
  <c r="L417" i="4"/>
  <c r="K417" i="4"/>
  <c r="V416" i="4"/>
  <c r="S416" i="4"/>
  <c r="T416" i="4" s="1"/>
  <c r="P416" i="4"/>
  <c r="L416" i="4"/>
  <c r="K416" i="4"/>
  <c r="V415" i="4"/>
  <c r="S415" i="4"/>
  <c r="T415" i="4" s="1"/>
  <c r="P415" i="4"/>
  <c r="L415" i="4"/>
  <c r="K415" i="4"/>
  <c r="V414" i="4"/>
  <c r="S414" i="4"/>
  <c r="T414" i="4" s="1"/>
  <c r="P414" i="4"/>
  <c r="L414" i="4"/>
  <c r="K414" i="4"/>
  <c r="V413" i="4"/>
  <c r="S413" i="4"/>
  <c r="T413" i="4" s="1"/>
  <c r="P413" i="4"/>
  <c r="K413" i="4"/>
  <c r="M413" i="4" s="1"/>
  <c r="V412" i="4"/>
  <c r="S412" i="4"/>
  <c r="P412" i="4"/>
  <c r="L412" i="4"/>
  <c r="K412" i="4"/>
  <c r="V411" i="4"/>
  <c r="S411" i="4"/>
  <c r="P411" i="4"/>
  <c r="K411" i="4"/>
  <c r="M411" i="4" s="1"/>
  <c r="V410" i="4"/>
  <c r="S410" i="4"/>
  <c r="P410" i="4"/>
  <c r="L410" i="4"/>
  <c r="K410" i="4"/>
  <c r="V409" i="4"/>
  <c r="S409" i="4"/>
  <c r="P409" i="4"/>
  <c r="L409" i="4"/>
  <c r="K409" i="4"/>
  <c r="V408" i="4"/>
  <c r="S408" i="4"/>
  <c r="P408" i="4"/>
  <c r="K408" i="4"/>
  <c r="M408" i="4" s="1"/>
  <c r="V407" i="4"/>
  <c r="S407" i="4"/>
  <c r="T407" i="4" s="1"/>
  <c r="P407" i="4"/>
  <c r="K407" i="4"/>
  <c r="M407" i="4" s="1"/>
  <c r="V406" i="4"/>
  <c r="S406" i="4"/>
  <c r="P406" i="4"/>
  <c r="K406" i="4"/>
  <c r="M406" i="4" s="1"/>
  <c r="V405" i="4"/>
  <c r="S405" i="4"/>
  <c r="P405" i="4"/>
  <c r="K405" i="4"/>
  <c r="M405" i="4" s="1"/>
  <c r="V404" i="4"/>
  <c r="S404" i="4"/>
  <c r="T404" i="4" s="1"/>
  <c r="P404" i="4"/>
  <c r="K404" i="4"/>
  <c r="M404" i="4" s="1"/>
  <c r="V403" i="4"/>
  <c r="S403" i="4"/>
  <c r="P403" i="4"/>
  <c r="L403" i="4"/>
  <c r="K403" i="4"/>
  <c r="V402" i="4"/>
  <c r="S402" i="4"/>
  <c r="P402" i="4"/>
  <c r="K402" i="4"/>
  <c r="M402" i="4" s="1"/>
  <c r="V401" i="4"/>
  <c r="S401" i="4"/>
  <c r="P401" i="4"/>
  <c r="L401" i="4"/>
  <c r="K401" i="4"/>
  <c r="V400" i="4"/>
  <c r="S400" i="4"/>
  <c r="P400" i="4"/>
  <c r="K400" i="4"/>
  <c r="M400" i="4" s="1"/>
  <c r="V399" i="4"/>
  <c r="S399" i="4"/>
  <c r="T399" i="4" s="1"/>
  <c r="P399" i="4"/>
  <c r="K399" i="4"/>
  <c r="M399" i="4" s="1"/>
  <c r="V398" i="4"/>
  <c r="S398" i="4"/>
  <c r="P398" i="4"/>
  <c r="L398" i="4"/>
  <c r="K398" i="4"/>
  <c r="V397" i="4"/>
  <c r="S397" i="4"/>
  <c r="T397" i="4" s="1"/>
  <c r="P397" i="4"/>
  <c r="K397" i="4"/>
  <c r="M397" i="4" s="1"/>
  <c r="V396" i="4"/>
  <c r="S396" i="4"/>
  <c r="T396" i="4" s="1"/>
  <c r="P396" i="4"/>
  <c r="L396" i="4"/>
  <c r="K396" i="4"/>
  <c r="V395" i="4"/>
  <c r="S395" i="4"/>
  <c r="T395" i="4" s="1"/>
  <c r="P395" i="4"/>
  <c r="K395" i="4"/>
  <c r="M395" i="4" s="1"/>
  <c r="V394" i="4"/>
  <c r="S394" i="4"/>
  <c r="P394" i="4"/>
  <c r="L394" i="4"/>
  <c r="K394" i="4"/>
  <c r="V393" i="4"/>
  <c r="S393" i="4"/>
  <c r="P393" i="4"/>
  <c r="L393" i="4"/>
  <c r="K393" i="4"/>
  <c r="V392" i="4"/>
  <c r="S392" i="4"/>
  <c r="P392" i="4"/>
  <c r="K392" i="4"/>
  <c r="M392" i="4" s="1"/>
  <c r="V391" i="4"/>
  <c r="S391" i="4"/>
  <c r="T391" i="4" s="1"/>
  <c r="P391" i="4"/>
  <c r="K391" i="4"/>
  <c r="M391" i="4" s="1"/>
  <c r="V390" i="4"/>
  <c r="S390" i="4"/>
  <c r="T390" i="4" s="1"/>
  <c r="P390" i="4"/>
  <c r="L390" i="4"/>
  <c r="K390" i="4"/>
  <c r="V389" i="4"/>
  <c r="S389" i="4"/>
  <c r="T389" i="4" s="1"/>
  <c r="P389" i="4"/>
  <c r="K389" i="4"/>
  <c r="M389" i="4" s="1"/>
  <c r="V388" i="4"/>
  <c r="S388" i="4"/>
  <c r="P388" i="4"/>
  <c r="L388" i="4"/>
  <c r="K388" i="4"/>
  <c r="V387" i="4"/>
  <c r="S387" i="4"/>
  <c r="P387" i="4"/>
  <c r="L387" i="4"/>
  <c r="K387" i="4"/>
  <c r="V386" i="4"/>
  <c r="S386" i="4"/>
  <c r="T386" i="4" s="1"/>
  <c r="P386" i="4"/>
  <c r="K386" i="4"/>
  <c r="M386" i="4" s="1"/>
  <c r="V385" i="4"/>
  <c r="S385" i="4"/>
  <c r="P385" i="4"/>
  <c r="K385" i="4"/>
  <c r="M385" i="4" s="1"/>
  <c r="V384" i="4"/>
  <c r="S384" i="4"/>
  <c r="X384" i="4" s="1"/>
  <c r="Y384" i="4" s="1"/>
  <c r="P384" i="4"/>
  <c r="L384" i="4"/>
  <c r="K384" i="4"/>
  <c r="V383" i="4"/>
  <c r="S383" i="4"/>
  <c r="X383" i="4" s="1"/>
  <c r="Y383" i="4" s="1"/>
  <c r="P383" i="4"/>
  <c r="L383" i="4"/>
  <c r="K383" i="4"/>
  <c r="V382" i="4"/>
  <c r="S382" i="4"/>
  <c r="X382" i="4" s="1"/>
  <c r="Y382" i="4" s="1"/>
  <c r="P382" i="4"/>
  <c r="K382" i="4"/>
  <c r="M382" i="4" s="1"/>
  <c r="V381" i="4"/>
  <c r="S381" i="4"/>
  <c r="X381" i="4" s="1"/>
  <c r="Y381" i="4" s="1"/>
  <c r="P381" i="4"/>
  <c r="K381" i="4"/>
  <c r="M381" i="4" s="1"/>
  <c r="V380" i="4"/>
  <c r="S380" i="4"/>
  <c r="P380" i="4"/>
  <c r="L380" i="4"/>
  <c r="K380" i="4"/>
  <c r="V379" i="4"/>
  <c r="S379" i="4"/>
  <c r="P379" i="4"/>
  <c r="K379" i="4"/>
  <c r="M379" i="4" s="1"/>
  <c r="V378" i="4"/>
  <c r="S378" i="4"/>
  <c r="P378" i="4"/>
  <c r="K378" i="4"/>
  <c r="M378" i="4" s="1"/>
  <c r="V377" i="4"/>
  <c r="S377" i="4"/>
  <c r="X377" i="4" s="1"/>
  <c r="Y377" i="4" s="1"/>
  <c r="P377" i="4"/>
  <c r="K377" i="4"/>
  <c r="M377" i="4" s="1"/>
  <c r="V376" i="4"/>
  <c r="S376" i="4"/>
  <c r="P376" i="4"/>
  <c r="K376" i="4"/>
  <c r="M376" i="4" s="1"/>
  <c r="V375" i="4"/>
  <c r="S375" i="4"/>
  <c r="T375" i="4" s="1"/>
  <c r="P375" i="4"/>
  <c r="L375" i="4"/>
  <c r="K375" i="4"/>
  <c r="V374" i="4"/>
  <c r="S374" i="4"/>
  <c r="T374" i="4" s="1"/>
  <c r="P374" i="4"/>
  <c r="L374" i="4"/>
  <c r="K374" i="4"/>
  <c r="V373" i="4"/>
  <c r="S373" i="4"/>
  <c r="T373" i="4" s="1"/>
  <c r="P373" i="4"/>
  <c r="L373" i="4"/>
  <c r="K373" i="4"/>
  <c r="V372" i="4"/>
  <c r="S372" i="4"/>
  <c r="P372" i="4"/>
  <c r="K372" i="4"/>
  <c r="M372" i="4" s="1"/>
  <c r="V371" i="4"/>
  <c r="S371" i="4"/>
  <c r="X371" i="4" s="1"/>
  <c r="Y371" i="4" s="1"/>
  <c r="P371" i="4"/>
  <c r="K371" i="4"/>
  <c r="M371" i="4" s="1"/>
  <c r="V370" i="4"/>
  <c r="S370" i="4"/>
  <c r="P370" i="4"/>
  <c r="L370" i="4"/>
  <c r="K370" i="4"/>
  <c r="V369" i="4"/>
  <c r="S369" i="4"/>
  <c r="X369" i="4" s="1"/>
  <c r="Y369" i="4" s="1"/>
  <c r="P369" i="4"/>
  <c r="K369" i="4"/>
  <c r="M369" i="4" s="1"/>
  <c r="V368" i="4"/>
  <c r="S368" i="4"/>
  <c r="T368" i="4" s="1"/>
  <c r="P368" i="4"/>
  <c r="K368" i="4"/>
  <c r="M368" i="4" s="1"/>
  <c r="V367" i="4"/>
  <c r="S367" i="4"/>
  <c r="T367" i="4" s="1"/>
  <c r="P367" i="4"/>
  <c r="K367" i="4"/>
  <c r="M367" i="4" s="1"/>
  <c r="V366" i="4"/>
  <c r="S366" i="4"/>
  <c r="X366" i="4" s="1"/>
  <c r="Y366" i="4" s="1"/>
  <c r="P366" i="4"/>
  <c r="L366" i="4"/>
  <c r="K366" i="4"/>
  <c r="V365" i="4"/>
  <c r="S365" i="4"/>
  <c r="X365" i="4" s="1"/>
  <c r="Y365" i="4" s="1"/>
  <c r="P365" i="4"/>
  <c r="K365" i="4"/>
  <c r="M365" i="4" s="1"/>
  <c r="V364" i="4"/>
  <c r="S364" i="4"/>
  <c r="T364" i="4" s="1"/>
  <c r="P364" i="4"/>
  <c r="L364" i="4"/>
  <c r="K364" i="4"/>
  <c r="V363" i="4"/>
  <c r="S363" i="4"/>
  <c r="T363" i="4" s="1"/>
  <c r="P363" i="4"/>
  <c r="K363" i="4"/>
  <c r="M363" i="4" s="1"/>
  <c r="V362" i="4"/>
  <c r="S362" i="4"/>
  <c r="P362" i="4"/>
  <c r="L362" i="4"/>
  <c r="K362" i="4"/>
  <c r="V361" i="4"/>
  <c r="S361" i="4"/>
  <c r="P361" i="4"/>
  <c r="L361" i="4"/>
  <c r="K361" i="4"/>
  <c r="V360" i="4"/>
  <c r="S360" i="4"/>
  <c r="T360" i="4" s="1"/>
  <c r="P360" i="4"/>
  <c r="L360" i="4"/>
  <c r="K360" i="4"/>
  <c r="V359" i="4"/>
  <c r="S359" i="4"/>
  <c r="T359" i="4" s="1"/>
  <c r="P359" i="4"/>
  <c r="L359" i="4"/>
  <c r="K359" i="4"/>
  <c r="V358" i="4"/>
  <c r="S358" i="4"/>
  <c r="T358" i="4" s="1"/>
  <c r="P358" i="4"/>
  <c r="L358" i="4"/>
  <c r="K358" i="4"/>
  <c r="V357" i="4"/>
  <c r="S357" i="4"/>
  <c r="T357" i="4" s="1"/>
  <c r="P357" i="4"/>
  <c r="L357" i="4"/>
  <c r="K357" i="4"/>
  <c r="V356" i="4"/>
  <c r="S356" i="4"/>
  <c r="P356" i="4"/>
  <c r="L356" i="4"/>
  <c r="K356" i="4"/>
  <c r="V355" i="4"/>
  <c r="S355" i="4"/>
  <c r="P355" i="4"/>
  <c r="L355" i="4"/>
  <c r="K355" i="4"/>
  <c r="V354" i="4"/>
  <c r="S354" i="4"/>
  <c r="T354" i="4" s="1"/>
  <c r="P354" i="4"/>
  <c r="K354" i="4"/>
  <c r="M354" i="4" s="1"/>
  <c r="V353" i="4"/>
  <c r="S353" i="4"/>
  <c r="T353" i="4" s="1"/>
  <c r="P353" i="4"/>
  <c r="L353" i="4"/>
  <c r="K353" i="4"/>
  <c r="V352" i="4"/>
  <c r="S352" i="4"/>
  <c r="T352" i="4" s="1"/>
  <c r="P352" i="4"/>
  <c r="K352" i="4"/>
  <c r="M352" i="4" s="1"/>
  <c r="V351" i="4"/>
  <c r="S351" i="4"/>
  <c r="P351" i="4"/>
  <c r="L351" i="4"/>
  <c r="K351" i="4"/>
  <c r="V350" i="4"/>
  <c r="S350" i="4"/>
  <c r="P350" i="4"/>
  <c r="L350" i="4"/>
  <c r="K350" i="4"/>
  <c r="V349" i="4"/>
  <c r="S349" i="4"/>
  <c r="T349" i="4" s="1"/>
  <c r="P349" i="4"/>
  <c r="K349" i="4"/>
  <c r="M349" i="4" s="1"/>
  <c r="V348" i="4"/>
  <c r="S348" i="4"/>
  <c r="X348" i="4" s="1"/>
  <c r="Y348" i="4" s="1"/>
  <c r="P348" i="4"/>
  <c r="K348" i="4"/>
  <c r="M348" i="4" s="1"/>
  <c r="V347" i="4"/>
  <c r="X347" i="4" s="1"/>
  <c r="Y347" i="4" s="1"/>
  <c r="S347" i="4"/>
  <c r="T347" i="4" s="1"/>
  <c r="P347" i="4"/>
  <c r="L347" i="4"/>
  <c r="K347" i="4"/>
  <c r="V346" i="4"/>
  <c r="S346" i="4"/>
  <c r="X346" i="4" s="1"/>
  <c r="Y346" i="4" s="1"/>
  <c r="P346" i="4"/>
  <c r="K346" i="4"/>
  <c r="M346" i="4" s="1"/>
  <c r="V345" i="4"/>
  <c r="S345" i="4"/>
  <c r="T345" i="4" s="1"/>
  <c r="P345" i="4"/>
  <c r="K345" i="4"/>
  <c r="M345" i="4" s="1"/>
  <c r="V344" i="4"/>
  <c r="S344" i="4"/>
  <c r="T344" i="4" s="1"/>
  <c r="P344" i="4"/>
  <c r="K344" i="4"/>
  <c r="M344" i="4" s="1"/>
  <c r="V343" i="4"/>
  <c r="S343" i="4"/>
  <c r="X343" i="4" s="1"/>
  <c r="Y343" i="4" s="1"/>
  <c r="P343" i="4"/>
  <c r="L343" i="4"/>
  <c r="K343" i="4"/>
  <c r="V342" i="4"/>
  <c r="S342" i="4"/>
  <c r="T342" i="4" s="1"/>
  <c r="P342" i="4"/>
  <c r="K342" i="4"/>
  <c r="M342" i="4" s="1"/>
  <c r="V341" i="4"/>
  <c r="S341" i="4"/>
  <c r="X341" i="4" s="1"/>
  <c r="Y341" i="4" s="1"/>
  <c r="P341" i="4"/>
  <c r="L341" i="4"/>
  <c r="K341" i="4"/>
  <c r="V340" i="4"/>
  <c r="S340" i="4"/>
  <c r="X340" i="4" s="1"/>
  <c r="Y340" i="4" s="1"/>
  <c r="P340" i="4"/>
  <c r="K340" i="4"/>
  <c r="M340" i="4" s="1"/>
  <c r="V339" i="4"/>
  <c r="S339" i="4"/>
  <c r="T339" i="4" s="1"/>
  <c r="P339" i="4"/>
  <c r="L339" i="4"/>
  <c r="K339" i="4"/>
  <c r="V338" i="4"/>
  <c r="S338" i="4"/>
  <c r="T338" i="4" s="1"/>
  <c r="P338" i="4"/>
  <c r="K338" i="4"/>
  <c r="M338" i="4" s="1"/>
  <c r="V337" i="4"/>
  <c r="S337" i="4"/>
  <c r="X337" i="4" s="1"/>
  <c r="Y337" i="4" s="1"/>
  <c r="P337" i="4"/>
  <c r="L337" i="4"/>
  <c r="K337" i="4"/>
  <c r="V336" i="4"/>
  <c r="S336" i="4"/>
  <c r="T336" i="4" s="1"/>
  <c r="P336" i="4"/>
  <c r="L336" i="4"/>
  <c r="K336" i="4"/>
  <c r="V335" i="4"/>
  <c r="S335" i="4"/>
  <c r="T335" i="4" s="1"/>
  <c r="P335" i="4"/>
  <c r="K335" i="4"/>
  <c r="M335" i="4" s="1"/>
  <c r="V334" i="4"/>
  <c r="X334" i="4" s="1"/>
  <c r="Y334" i="4" s="1"/>
  <c r="S334" i="4"/>
  <c r="T334" i="4" s="1"/>
  <c r="P334" i="4"/>
  <c r="L334" i="4"/>
  <c r="K334" i="4"/>
  <c r="V333" i="4"/>
  <c r="X333" i="4" s="1"/>
  <c r="Y333" i="4" s="1"/>
  <c r="S333" i="4"/>
  <c r="T333" i="4" s="1"/>
  <c r="P333" i="4"/>
  <c r="L333" i="4"/>
  <c r="K333" i="4"/>
  <c r="V332" i="4"/>
  <c r="S332" i="4"/>
  <c r="T332" i="4" s="1"/>
  <c r="P332" i="4"/>
  <c r="K332" i="4"/>
  <c r="M332" i="4" s="1"/>
  <c r="V331" i="4"/>
  <c r="S331" i="4"/>
  <c r="P331" i="4"/>
  <c r="L331" i="4"/>
  <c r="K331" i="4"/>
  <c r="V330" i="4"/>
  <c r="S330" i="4"/>
  <c r="T330" i="4" s="1"/>
  <c r="P330" i="4"/>
  <c r="K330" i="4"/>
  <c r="M330" i="4" s="1"/>
  <c r="V329" i="4"/>
  <c r="S329" i="4"/>
  <c r="P329" i="4"/>
  <c r="L329" i="4"/>
  <c r="K329" i="4"/>
  <c r="V328" i="4"/>
  <c r="X328" i="4" s="1"/>
  <c r="Y328" i="4" s="1"/>
  <c r="S328" i="4"/>
  <c r="P328" i="4"/>
  <c r="L328" i="4"/>
  <c r="K328" i="4"/>
  <c r="V327" i="4"/>
  <c r="S327" i="4"/>
  <c r="P327" i="4"/>
  <c r="L327" i="4"/>
  <c r="K327" i="4"/>
  <c r="V326" i="4"/>
  <c r="S326" i="4"/>
  <c r="P326" i="4"/>
  <c r="K326" i="4"/>
  <c r="M326" i="4" s="1"/>
  <c r="V325" i="4"/>
  <c r="S325" i="4"/>
  <c r="X325" i="4" s="1"/>
  <c r="Y325" i="4" s="1"/>
  <c r="P325" i="4"/>
  <c r="L325" i="4"/>
  <c r="K325" i="4"/>
  <c r="V324" i="4"/>
  <c r="X324" i="4" s="1"/>
  <c r="Y324" i="4" s="1"/>
  <c r="S324" i="4"/>
  <c r="T324" i="4" s="1"/>
  <c r="P324" i="4"/>
  <c r="L324" i="4"/>
  <c r="K324" i="4"/>
  <c r="V323" i="4"/>
  <c r="S323" i="4"/>
  <c r="X323" i="4" s="1"/>
  <c r="Y323" i="4" s="1"/>
  <c r="P323" i="4"/>
  <c r="K323" i="4"/>
  <c r="M323" i="4" s="1"/>
  <c r="V322" i="4"/>
  <c r="S322" i="4"/>
  <c r="P322" i="4"/>
  <c r="K322" i="4"/>
  <c r="M322" i="4" s="1"/>
  <c r="V321" i="4"/>
  <c r="S321" i="4"/>
  <c r="X321" i="4" s="1"/>
  <c r="Y321" i="4" s="1"/>
  <c r="P321" i="4"/>
  <c r="L321" i="4"/>
  <c r="K321" i="4"/>
  <c r="V320" i="4"/>
  <c r="S320" i="4"/>
  <c r="T320" i="4" s="1"/>
  <c r="P320" i="4"/>
  <c r="L320" i="4"/>
  <c r="K320" i="4"/>
  <c r="V319" i="4"/>
  <c r="S319" i="4"/>
  <c r="T319" i="4" s="1"/>
  <c r="P319" i="4"/>
  <c r="L319" i="4"/>
  <c r="K319" i="4"/>
  <c r="V318" i="4"/>
  <c r="S318" i="4"/>
  <c r="T318" i="4" s="1"/>
  <c r="P318" i="4"/>
  <c r="L318" i="4"/>
  <c r="K318" i="4"/>
  <c r="V317" i="4"/>
  <c r="S317" i="4"/>
  <c r="T317" i="4" s="1"/>
  <c r="P317" i="4"/>
  <c r="K317" i="4"/>
  <c r="M317" i="4" s="1"/>
  <c r="V316" i="4"/>
  <c r="X316" i="4" s="1"/>
  <c r="Y316" i="4" s="1"/>
  <c r="S316" i="4"/>
  <c r="P316" i="4"/>
  <c r="L316" i="4"/>
  <c r="K316" i="4"/>
  <c r="V315" i="4"/>
  <c r="S315" i="4"/>
  <c r="P315" i="4"/>
  <c r="K315" i="4"/>
  <c r="M315" i="4" s="1"/>
  <c r="V314" i="4"/>
  <c r="S314" i="4"/>
  <c r="T314" i="4" s="1"/>
  <c r="P314" i="4"/>
  <c r="L314" i="4"/>
  <c r="K314" i="4"/>
  <c r="V313" i="4"/>
  <c r="S313" i="4"/>
  <c r="X313" i="4" s="1"/>
  <c r="Y313" i="4" s="1"/>
  <c r="P313" i="4"/>
  <c r="L313" i="4"/>
  <c r="K313" i="4"/>
  <c r="V312" i="4"/>
  <c r="S312" i="4"/>
  <c r="T312" i="4" s="1"/>
  <c r="P312" i="4"/>
  <c r="L312" i="4"/>
  <c r="K312" i="4"/>
  <c r="V311" i="4"/>
  <c r="S311" i="4"/>
  <c r="T311" i="4" s="1"/>
  <c r="P311" i="4"/>
  <c r="L311" i="4"/>
  <c r="K311" i="4"/>
  <c r="V310" i="4"/>
  <c r="S310" i="4"/>
  <c r="T310" i="4" s="1"/>
  <c r="P310" i="4"/>
  <c r="K310" i="4"/>
  <c r="M310" i="4" s="1"/>
  <c r="V309" i="4"/>
  <c r="S309" i="4"/>
  <c r="T309" i="4" s="1"/>
  <c r="P309" i="4"/>
  <c r="K309" i="4"/>
  <c r="M309" i="4" s="1"/>
  <c r="V308" i="4"/>
  <c r="S308" i="4"/>
  <c r="T308" i="4" s="1"/>
  <c r="P308" i="4"/>
  <c r="L308" i="4"/>
  <c r="K308" i="4"/>
  <c r="V307" i="4"/>
  <c r="S307" i="4"/>
  <c r="P307" i="4"/>
  <c r="K307" i="4"/>
  <c r="M307" i="4" s="1"/>
  <c r="V306" i="4"/>
  <c r="S306" i="4"/>
  <c r="P306" i="4"/>
  <c r="L306" i="4"/>
  <c r="K306" i="4"/>
  <c r="V305" i="4"/>
  <c r="S305" i="4"/>
  <c r="X305" i="4" s="1"/>
  <c r="Y305" i="4" s="1"/>
  <c r="P305" i="4"/>
  <c r="L305" i="4"/>
  <c r="K305" i="4"/>
  <c r="V304" i="4"/>
  <c r="S304" i="4"/>
  <c r="T304" i="4" s="1"/>
  <c r="P304" i="4"/>
  <c r="K304" i="4"/>
  <c r="M304" i="4" s="1"/>
  <c r="V303" i="4"/>
  <c r="S303" i="4"/>
  <c r="T303" i="4" s="1"/>
  <c r="P303" i="4"/>
  <c r="L303" i="4"/>
  <c r="K303" i="4"/>
  <c r="V302" i="4"/>
  <c r="S302" i="4"/>
  <c r="P302" i="4"/>
  <c r="K302" i="4"/>
  <c r="M302" i="4" s="1"/>
  <c r="V301" i="4"/>
  <c r="S301" i="4"/>
  <c r="X301" i="4" s="1"/>
  <c r="Y301" i="4" s="1"/>
  <c r="P301" i="4"/>
  <c r="L301" i="4"/>
  <c r="K301" i="4"/>
  <c r="V300" i="4"/>
  <c r="S300" i="4"/>
  <c r="X300" i="4" s="1"/>
  <c r="Y300" i="4" s="1"/>
  <c r="P300" i="4"/>
  <c r="L300" i="4"/>
  <c r="K300" i="4"/>
  <c r="V299" i="4"/>
  <c r="S299" i="4"/>
  <c r="T299" i="4" s="1"/>
  <c r="P299" i="4"/>
  <c r="L299" i="4"/>
  <c r="K299" i="4"/>
  <c r="V298" i="4"/>
  <c r="S298" i="4"/>
  <c r="T298" i="4" s="1"/>
  <c r="P298" i="4"/>
  <c r="K298" i="4"/>
  <c r="M298" i="4" s="1"/>
  <c r="V297" i="4"/>
  <c r="X297" i="4" s="1"/>
  <c r="Y297" i="4" s="1"/>
  <c r="S297" i="4"/>
  <c r="T297" i="4" s="1"/>
  <c r="P297" i="4"/>
  <c r="L297" i="4"/>
  <c r="K297" i="4"/>
  <c r="V296" i="4"/>
  <c r="S296" i="4"/>
  <c r="P296" i="4"/>
  <c r="L296" i="4"/>
  <c r="K296" i="4"/>
  <c r="V295" i="4"/>
  <c r="S295" i="4"/>
  <c r="P295" i="4"/>
  <c r="K295" i="4"/>
  <c r="M295" i="4" s="1"/>
  <c r="V294" i="4"/>
  <c r="S294" i="4"/>
  <c r="T294" i="4" s="1"/>
  <c r="P294" i="4"/>
  <c r="L294" i="4"/>
  <c r="K294" i="4"/>
  <c r="V293" i="4"/>
  <c r="S293" i="4"/>
  <c r="X293" i="4" s="1"/>
  <c r="Y293" i="4" s="1"/>
  <c r="P293" i="4"/>
  <c r="L293" i="4"/>
  <c r="K293" i="4"/>
  <c r="V292" i="4"/>
  <c r="S292" i="4"/>
  <c r="P292" i="4"/>
  <c r="K292" i="4"/>
  <c r="M292" i="4" s="1"/>
  <c r="V291" i="4"/>
  <c r="S291" i="4"/>
  <c r="T291" i="4" s="1"/>
  <c r="P291" i="4"/>
  <c r="L291" i="4"/>
  <c r="K291" i="4"/>
  <c r="V290" i="4"/>
  <c r="X290" i="4" s="1"/>
  <c r="Y290" i="4" s="1"/>
  <c r="S290" i="4"/>
  <c r="P290" i="4"/>
  <c r="L290" i="4"/>
  <c r="K290" i="4"/>
  <c r="V289" i="4"/>
  <c r="S289" i="4"/>
  <c r="P289" i="4"/>
  <c r="K289" i="4"/>
  <c r="M289" i="4" s="1"/>
  <c r="V288" i="4"/>
  <c r="S288" i="4"/>
  <c r="X288" i="4" s="1"/>
  <c r="Y288" i="4" s="1"/>
  <c r="P288" i="4"/>
  <c r="L288" i="4"/>
  <c r="K288" i="4"/>
  <c r="V287" i="4"/>
  <c r="S287" i="4"/>
  <c r="T287" i="4" s="1"/>
  <c r="P287" i="4"/>
  <c r="L287" i="4"/>
  <c r="K287" i="4"/>
  <c r="V286" i="4"/>
  <c r="S286" i="4"/>
  <c r="P286" i="4"/>
  <c r="K286" i="4"/>
  <c r="M286" i="4" s="1"/>
  <c r="V285" i="4"/>
  <c r="S285" i="4"/>
  <c r="T285" i="4" s="1"/>
  <c r="P285" i="4"/>
  <c r="L285" i="4"/>
  <c r="K285" i="4"/>
  <c r="V284" i="4"/>
  <c r="S284" i="4"/>
  <c r="T284" i="4" s="1"/>
  <c r="P284" i="4"/>
  <c r="L284" i="4"/>
  <c r="K284" i="4"/>
  <c r="V283" i="4"/>
  <c r="S283" i="4"/>
  <c r="P283" i="4"/>
  <c r="L283" i="4"/>
  <c r="K283" i="4"/>
  <c r="V282" i="4"/>
  <c r="S282" i="4"/>
  <c r="P282" i="4"/>
  <c r="L282" i="4"/>
  <c r="K282" i="4"/>
  <c r="V281" i="4"/>
  <c r="S281" i="4"/>
  <c r="X281" i="4" s="1"/>
  <c r="Y281" i="4" s="1"/>
  <c r="P281" i="4"/>
  <c r="K281" i="4"/>
  <c r="M281" i="4" s="1"/>
  <c r="V280" i="4"/>
  <c r="S280" i="4"/>
  <c r="T280" i="4" s="1"/>
  <c r="P280" i="4"/>
  <c r="L280" i="4"/>
  <c r="K280" i="4"/>
  <c r="V279" i="4"/>
  <c r="S279" i="4"/>
  <c r="T279" i="4" s="1"/>
  <c r="P279" i="4"/>
  <c r="L279" i="4"/>
  <c r="K279" i="4"/>
  <c r="V278" i="4"/>
  <c r="S278" i="4"/>
  <c r="T278" i="4" s="1"/>
  <c r="P278" i="4"/>
  <c r="L278" i="4"/>
  <c r="K278" i="4"/>
  <c r="V277" i="4"/>
  <c r="S277" i="4"/>
  <c r="T277" i="4" s="1"/>
  <c r="P277" i="4"/>
  <c r="L277" i="4"/>
  <c r="K277" i="4"/>
  <c r="V276" i="4"/>
  <c r="S276" i="4"/>
  <c r="T276" i="4" s="1"/>
  <c r="P276" i="4"/>
  <c r="K276" i="4"/>
  <c r="M276" i="4" s="1"/>
  <c r="V275" i="4"/>
  <c r="S275" i="4"/>
  <c r="T275" i="4" s="1"/>
  <c r="P275" i="4"/>
  <c r="L275" i="4"/>
  <c r="K275" i="4"/>
  <c r="V274" i="4"/>
  <c r="S274" i="4"/>
  <c r="P274" i="4"/>
  <c r="L274" i="4"/>
  <c r="K274" i="4"/>
  <c r="V273" i="4"/>
  <c r="S273" i="4"/>
  <c r="T273" i="4" s="1"/>
  <c r="P273" i="4"/>
  <c r="K273" i="4"/>
  <c r="M273" i="4" s="1"/>
  <c r="V272" i="4"/>
  <c r="S272" i="4"/>
  <c r="X272" i="4" s="1"/>
  <c r="Y272" i="4" s="1"/>
  <c r="P272" i="4"/>
  <c r="K272" i="4"/>
  <c r="M272" i="4" s="1"/>
  <c r="V271" i="4"/>
  <c r="S271" i="4"/>
  <c r="T271" i="4" s="1"/>
  <c r="P271" i="4"/>
  <c r="L271" i="4"/>
  <c r="K271" i="4"/>
  <c r="V270" i="4"/>
  <c r="S270" i="4"/>
  <c r="P270" i="4"/>
  <c r="K270" i="4"/>
  <c r="M270" i="4" s="1"/>
  <c r="V269" i="4"/>
  <c r="S269" i="4"/>
  <c r="T269" i="4" s="1"/>
  <c r="P269" i="4"/>
  <c r="L269" i="4"/>
  <c r="K269" i="4"/>
  <c r="V268" i="4"/>
  <c r="S268" i="4"/>
  <c r="T268" i="4" s="1"/>
  <c r="P268" i="4"/>
  <c r="K268" i="4"/>
  <c r="M268" i="4" s="1"/>
  <c r="V267" i="4"/>
  <c r="S267" i="4"/>
  <c r="T267" i="4" s="1"/>
  <c r="P267" i="4"/>
  <c r="L267" i="4"/>
  <c r="K267" i="4"/>
  <c r="V266" i="4"/>
  <c r="S266" i="4"/>
  <c r="P266" i="4"/>
  <c r="K266" i="4"/>
  <c r="M266" i="4" s="1"/>
  <c r="V265" i="4"/>
  <c r="S265" i="4"/>
  <c r="X265" i="4" s="1"/>
  <c r="Y265" i="4" s="1"/>
  <c r="P265" i="4"/>
  <c r="L265" i="4"/>
  <c r="K265" i="4"/>
  <c r="V264" i="4"/>
  <c r="S264" i="4"/>
  <c r="X264" i="4" s="1"/>
  <c r="Y264" i="4" s="1"/>
  <c r="P264" i="4"/>
  <c r="K264" i="4"/>
  <c r="M264" i="4" s="1"/>
  <c r="V263" i="4"/>
  <c r="S263" i="4"/>
  <c r="P263" i="4"/>
  <c r="L263" i="4"/>
  <c r="K263" i="4"/>
  <c r="V262" i="4"/>
  <c r="S262" i="4"/>
  <c r="P262" i="4"/>
  <c r="K262" i="4"/>
  <c r="M262" i="4" s="1"/>
  <c r="V261" i="4"/>
  <c r="S261" i="4"/>
  <c r="P261" i="4"/>
  <c r="L261" i="4"/>
  <c r="K261" i="4"/>
  <c r="V260" i="4"/>
  <c r="S260" i="4"/>
  <c r="P260" i="4"/>
  <c r="K260" i="4"/>
  <c r="M260" i="4" s="1"/>
  <c r="V259" i="4"/>
  <c r="S259" i="4"/>
  <c r="T259" i="4" s="1"/>
  <c r="P259" i="4"/>
  <c r="L259" i="4"/>
  <c r="K259" i="4"/>
  <c r="V258" i="4"/>
  <c r="S258" i="4"/>
  <c r="T258" i="4" s="1"/>
  <c r="P258" i="4"/>
  <c r="L258" i="4"/>
  <c r="K258" i="4"/>
  <c r="V257" i="4"/>
  <c r="S257" i="4"/>
  <c r="T257" i="4" s="1"/>
  <c r="P257" i="4"/>
  <c r="K257" i="4"/>
  <c r="M257" i="4" s="1"/>
  <c r="V256" i="4"/>
  <c r="S256" i="4"/>
  <c r="P256" i="4"/>
  <c r="K256" i="4"/>
  <c r="M256" i="4" s="1"/>
  <c r="V255" i="4"/>
  <c r="S255" i="4"/>
  <c r="P255" i="4"/>
  <c r="L255" i="4"/>
  <c r="K255" i="4"/>
  <c r="V254" i="4"/>
  <c r="S254" i="4"/>
  <c r="P254" i="4"/>
  <c r="K254" i="4"/>
  <c r="M254" i="4" s="1"/>
  <c r="V253" i="4"/>
  <c r="X253" i="4" s="1"/>
  <c r="Y253" i="4" s="1"/>
  <c r="S253" i="4"/>
  <c r="T253" i="4" s="1"/>
  <c r="P253" i="4"/>
  <c r="L253" i="4"/>
  <c r="K253" i="4"/>
  <c r="V252" i="4"/>
  <c r="X252" i="4" s="1"/>
  <c r="Y252" i="4" s="1"/>
  <c r="S252" i="4"/>
  <c r="P252" i="4"/>
  <c r="L252" i="4"/>
  <c r="K252" i="4"/>
  <c r="V251" i="4"/>
  <c r="S251" i="4"/>
  <c r="P251" i="4"/>
  <c r="K251" i="4"/>
  <c r="M251" i="4" s="1"/>
  <c r="V250" i="4"/>
  <c r="S250" i="4"/>
  <c r="X250" i="4" s="1"/>
  <c r="Y250" i="4" s="1"/>
  <c r="P250" i="4"/>
  <c r="K250" i="4"/>
  <c r="M250" i="4" s="1"/>
  <c r="V249" i="4"/>
  <c r="S249" i="4"/>
  <c r="X249" i="4" s="1"/>
  <c r="Y249" i="4" s="1"/>
  <c r="P249" i="4"/>
  <c r="K249" i="4"/>
  <c r="M249" i="4" s="1"/>
  <c r="V248" i="4"/>
  <c r="S248" i="4"/>
  <c r="T248" i="4" s="1"/>
  <c r="P248" i="4"/>
  <c r="L248" i="4"/>
  <c r="K248" i="4"/>
  <c r="V247" i="4"/>
  <c r="S247" i="4"/>
  <c r="T247" i="4" s="1"/>
  <c r="P247" i="4"/>
  <c r="K247" i="4"/>
  <c r="M247" i="4" s="1"/>
  <c r="V246" i="4"/>
  <c r="S246" i="4"/>
  <c r="X246" i="4" s="1"/>
  <c r="Y246" i="4" s="1"/>
  <c r="P246" i="4"/>
  <c r="K246" i="4"/>
  <c r="M246" i="4" s="1"/>
  <c r="V245" i="4"/>
  <c r="S245" i="4"/>
  <c r="T245" i="4" s="1"/>
  <c r="P245" i="4"/>
  <c r="L245" i="4"/>
  <c r="K245" i="4"/>
  <c r="V244" i="4"/>
  <c r="S244" i="4"/>
  <c r="X244" i="4" s="1"/>
  <c r="Y244" i="4" s="1"/>
  <c r="P244" i="4"/>
  <c r="K244" i="4"/>
  <c r="M244" i="4" s="1"/>
  <c r="V243" i="4"/>
  <c r="S243" i="4"/>
  <c r="T243" i="4" s="1"/>
  <c r="P243" i="4"/>
  <c r="L243" i="4"/>
  <c r="K243" i="4"/>
  <c r="V242" i="4"/>
  <c r="S242" i="4"/>
  <c r="T242" i="4" s="1"/>
  <c r="P242" i="4"/>
  <c r="L242" i="4"/>
  <c r="K242" i="4"/>
  <c r="V241" i="4"/>
  <c r="S241" i="4"/>
  <c r="T241" i="4" s="1"/>
  <c r="P241" i="4"/>
  <c r="L241" i="4"/>
  <c r="K241" i="4"/>
  <c r="V240" i="4"/>
  <c r="S240" i="4"/>
  <c r="T240" i="4" s="1"/>
  <c r="P240" i="4"/>
  <c r="L240" i="4"/>
  <c r="K240" i="4"/>
  <c r="V239" i="4"/>
  <c r="S239" i="4"/>
  <c r="T239" i="4" s="1"/>
  <c r="P239" i="4"/>
  <c r="K239" i="4"/>
  <c r="M239" i="4" s="1"/>
  <c r="V238" i="4"/>
  <c r="S238" i="4"/>
  <c r="P238" i="4"/>
  <c r="L238" i="4"/>
  <c r="K238" i="4"/>
  <c r="V237" i="4"/>
  <c r="S237" i="4"/>
  <c r="P237" i="4"/>
  <c r="L237" i="4"/>
  <c r="K237" i="4"/>
  <c r="V236" i="4"/>
  <c r="X236" i="4" s="1"/>
  <c r="Y236" i="4" s="1"/>
  <c r="S236" i="4"/>
  <c r="T236" i="4" s="1"/>
  <c r="P236" i="4"/>
  <c r="L236" i="4"/>
  <c r="K236" i="4"/>
  <c r="V235" i="4"/>
  <c r="S235" i="4"/>
  <c r="T235" i="4" s="1"/>
  <c r="P235" i="4"/>
  <c r="K235" i="4"/>
  <c r="M235" i="4" s="1"/>
  <c r="V234" i="4"/>
  <c r="S234" i="4"/>
  <c r="T234" i="4" s="1"/>
  <c r="P234" i="4"/>
  <c r="L234" i="4"/>
  <c r="K234" i="4"/>
  <c r="V233" i="4"/>
  <c r="S233" i="4"/>
  <c r="P233" i="4"/>
  <c r="L233" i="4"/>
  <c r="K233" i="4"/>
  <c r="V232" i="4"/>
  <c r="S232" i="4"/>
  <c r="P232" i="4"/>
  <c r="K232" i="4"/>
  <c r="M232" i="4" s="1"/>
  <c r="V231" i="4"/>
  <c r="S231" i="4"/>
  <c r="T231" i="4" s="1"/>
  <c r="P231" i="4"/>
  <c r="L231" i="4"/>
  <c r="K231" i="4"/>
  <c r="V230" i="4"/>
  <c r="X230" i="4" s="1"/>
  <c r="Y230" i="4" s="1"/>
  <c r="S230" i="4"/>
  <c r="T230" i="4" s="1"/>
  <c r="P230" i="4"/>
  <c r="L230" i="4"/>
  <c r="K230" i="4"/>
  <c r="V229" i="4"/>
  <c r="S229" i="4"/>
  <c r="P229" i="4"/>
  <c r="L229" i="4"/>
  <c r="K229" i="4"/>
  <c r="V228" i="4"/>
  <c r="S228" i="4"/>
  <c r="P228" i="4"/>
  <c r="L228" i="4"/>
  <c r="K228" i="4"/>
  <c r="V227" i="4"/>
  <c r="S227" i="4"/>
  <c r="P227" i="4"/>
  <c r="K227" i="4"/>
  <c r="M227" i="4" s="1"/>
  <c r="V226" i="4"/>
  <c r="S226" i="4"/>
  <c r="X226" i="4" s="1"/>
  <c r="Y226" i="4" s="1"/>
  <c r="P226" i="4"/>
  <c r="K226" i="4"/>
  <c r="M226" i="4" s="1"/>
  <c r="V225" i="4"/>
  <c r="S225" i="4"/>
  <c r="T225" i="4" s="1"/>
  <c r="P225" i="4"/>
  <c r="K225" i="4"/>
  <c r="M225" i="4" s="1"/>
  <c r="V224" i="4"/>
  <c r="S224" i="4"/>
  <c r="T224" i="4" s="1"/>
  <c r="P224" i="4"/>
  <c r="K224" i="4"/>
  <c r="M224" i="4" s="1"/>
  <c r="V223" i="4"/>
  <c r="S223" i="4"/>
  <c r="T223" i="4" s="1"/>
  <c r="P223" i="4"/>
  <c r="L223" i="4"/>
  <c r="K223" i="4"/>
  <c r="V222" i="4"/>
  <c r="S222" i="4"/>
  <c r="T222" i="4" s="1"/>
  <c r="P222" i="4"/>
  <c r="L222" i="4"/>
  <c r="K222" i="4"/>
  <c r="V221" i="4"/>
  <c r="S221" i="4"/>
  <c r="X221" i="4" s="1"/>
  <c r="Y221" i="4" s="1"/>
  <c r="P221" i="4"/>
  <c r="K221" i="4"/>
  <c r="M221" i="4" s="1"/>
  <c r="V220" i="4"/>
  <c r="S220" i="4"/>
  <c r="T220" i="4" s="1"/>
  <c r="P220" i="4"/>
  <c r="L220" i="4"/>
  <c r="K220" i="4"/>
  <c r="V219" i="4"/>
  <c r="S219" i="4"/>
  <c r="P219" i="4"/>
  <c r="L219" i="4"/>
  <c r="K219" i="4"/>
  <c r="V218" i="4"/>
  <c r="X218" i="4" s="1"/>
  <c r="Y218" i="4" s="1"/>
  <c r="S218" i="4"/>
  <c r="T218" i="4" s="1"/>
  <c r="P218" i="4"/>
  <c r="L218" i="4"/>
  <c r="K218" i="4"/>
  <c r="V217" i="4"/>
  <c r="S217" i="4"/>
  <c r="X217" i="4" s="1"/>
  <c r="Y217" i="4" s="1"/>
  <c r="P217" i="4"/>
  <c r="K217" i="4"/>
  <c r="M217" i="4" s="1"/>
  <c r="V216" i="4"/>
  <c r="X216" i="4" s="1"/>
  <c r="Y216" i="4" s="1"/>
  <c r="S216" i="4"/>
  <c r="T216" i="4" s="1"/>
  <c r="P216" i="4"/>
  <c r="L216" i="4"/>
  <c r="K216" i="4"/>
  <c r="V215" i="4"/>
  <c r="S215" i="4"/>
  <c r="P215" i="4"/>
  <c r="L215" i="4"/>
  <c r="K215" i="4"/>
  <c r="V214" i="4"/>
  <c r="S214" i="4"/>
  <c r="X214" i="4" s="1"/>
  <c r="Y214" i="4" s="1"/>
  <c r="P214" i="4"/>
  <c r="K214" i="4"/>
  <c r="M214" i="4" s="1"/>
  <c r="V213" i="4"/>
  <c r="S213" i="4"/>
  <c r="T213" i="4" s="1"/>
  <c r="P213" i="4"/>
  <c r="K213" i="4"/>
  <c r="M213" i="4" s="1"/>
  <c r="V212" i="4"/>
  <c r="S212" i="4"/>
  <c r="T212" i="4" s="1"/>
  <c r="P212" i="4"/>
  <c r="L212" i="4"/>
  <c r="K212" i="4"/>
  <c r="V211" i="4"/>
  <c r="S211" i="4"/>
  <c r="T211" i="4" s="1"/>
  <c r="P211" i="4"/>
  <c r="L211" i="4"/>
  <c r="K211" i="4"/>
  <c r="V210" i="4"/>
  <c r="S210" i="4"/>
  <c r="T210" i="4" s="1"/>
  <c r="P210" i="4"/>
  <c r="L210" i="4"/>
  <c r="K210" i="4"/>
  <c r="V209" i="4"/>
  <c r="S209" i="4"/>
  <c r="T209" i="4" s="1"/>
  <c r="P209" i="4"/>
  <c r="L209" i="4"/>
  <c r="K209" i="4"/>
  <c r="V208" i="4"/>
  <c r="S208" i="4"/>
  <c r="P208" i="4"/>
  <c r="K208" i="4"/>
  <c r="M208" i="4" s="1"/>
  <c r="V207" i="4"/>
  <c r="S207" i="4"/>
  <c r="T207" i="4" s="1"/>
  <c r="P207" i="4"/>
  <c r="L207" i="4"/>
  <c r="K207" i="4"/>
  <c r="V206" i="4"/>
  <c r="S206" i="4"/>
  <c r="X206" i="4" s="1"/>
  <c r="Y206" i="4" s="1"/>
  <c r="P206" i="4"/>
  <c r="K206" i="4"/>
  <c r="M206" i="4" s="1"/>
  <c r="V205" i="4"/>
  <c r="S205" i="4"/>
  <c r="P205" i="4"/>
  <c r="K205" i="4"/>
  <c r="M205" i="4" s="1"/>
  <c r="V204" i="4"/>
  <c r="S204" i="4"/>
  <c r="T204" i="4" s="1"/>
  <c r="P204" i="4"/>
  <c r="L204" i="4"/>
  <c r="K204" i="4"/>
  <c r="V203" i="4"/>
  <c r="S203" i="4"/>
  <c r="P203" i="4"/>
  <c r="K203" i="4"/>
  <c r="M203" i="4" s="1"/>
  <c r="V202" i="4"/>
  <c r="S202" i="4"/>
  <c r="P202" i="4"/>
  <c r="K202" i="4"/>
  <c r="M202" i="4" s="1"/>
  <c r="V201" i="4"/>
  <c r="S201" i="4"/>
  <c r="T201" i="4" s="1"/>
  <c r="P201" i="4"/>
  <c r="L201" i="4"/>
  <c r="K201" i="4"/>
  <c r="V200" i="4"/>
  <c r="S200" i="4"/>
  <c r="X200" i="4" s="1"/>
  <c r="Y200" i="4" s="1"/>
  <c r="P200" i="4"/>
  <c r="K200" i="4"/>
  <c r="M200" i="4" s="1"/>
  <c r="V199" i="4"/>
  <c r="S199" i="4"/>
  <c r="T199" i="4" s="1"/>
  <c r="P199" i="4"/>
  <c r="L199" i="4"/>
  <c r="K199" i="4"/>
  <c r="V198" i="4"/>
  <c r="S198" i="4"/>
  <c r="T198" i="4" s="1"/>
  <c r="P198" i="4"/>
  <c r="K198" i="4"/>
  <c r="M198" i="4" s="1"/>
  <c r="V197" i="4"/>
  <c r="S197" i="4"/>
  <c r="T197" i="4" s="1"/>
  <c r="P197" i="4"/>
  <c r="L197" i="4"/>
  <c r="K197" i="4"/>
  <c r="V196" i="4"/>
  <c r="S196" i="4"/>
  <c r="P196" i="4"/>
  <c r="L196" i="4"/>
  <c r="K196" i="4"/>
  <c r="V195" i="4"/>
  <c r="X195" i="4" s="1"/>
  <c r="Y195" i="4" s="1"/>
  <c r="S195" i="4"/>
  <c r="T195" i="4" s="1"/>
  <c r="P195" i="4"/>
  <c r="L195" i="4"/>
  <c r="K195" i="4"/>
  <c r="V194" i="4"/>
  <c r="S194" i="4"/>
  <c r="T194" i="4" s="1"/>
  <c r="P194" i="4"/>
  <c r="L194" i="4"/>
  <c r="K194" i="4"/>
  <c r="V193" i="4"/>
  <c r="S193" i="4"/>
  <c r="T193" i="4" s="1"/>
  <c r="P193" i="4"/>
  <c r="K193" i="4"/>
  <c r="M193" i="4" s="1"/>
  <c r="V192" i="4"/>
  <c r="S192" i="4"/>
  <c r="T192" i="4" s="1"/>
  <c r="P192" i="4"/>
  <c r="K192" i="4"/>
  <c r="M192" i="4" s="1"/>
  <c r="V191" i="4"/>
  <c r="S191" i="4"/>
  <c r="P191" i="4"/>
  <c r="L191" i="4"/>
  <c r="K191" i="4"/>
  <c r="V190" i="4"/>
  <c r="S190" i="4"/>
  <c r="T190" i="4" s="1"/>
  <c r="P190" i="4"/>
  <c r="L190" i="4"/>
  <c r="K190" i="4"/>
  <c r="V189" i="4"/>
  <c r="S189" i="4"/>
  <c r="T189" i="4" s="1"/>
  <c r="P189" i="4"/>
  <c r="L189" i="4"/>
  <c r="K189" i="4"/>
  <c r="V188" i="4"/>
  <c r="S188" i="4"/>
  <c r="T188" i="4" s="1"/>
  <c r="P188" i="4"/>
  <c r="K188" i="4"/>
  <c r="M188" i="4" s="1"/>
  <c r="V187" i="4"/>
  <c r="S187" i="4"/>
  <c r="P187" i="4"/>
  <c r="L187" i="4"/>
  <c r="K187" i="4"/>
  <c r="V186" i="4"/>
  <c r="X186" i="4" s="1"/>
  <c r="Y186" i="4" s="1"/>
  <c r="S186" i="4"/>
  <c r="P186" i="4"/>
  <c r="L186" i="4"/>
  <c r="K186" i="4"/>
  <c r="V185" i="4"/>
  <c r="S185" i="4"/>
  <c r="P185" i="4"/>
  <c r="L185" i="4"/>
  <c r="K185" i="4"/>
  <c r="V184" i="4"/>
  <c r="S184" i="4"/>
  <c r="P184" i="4"/>
  <c r="L184" i="4"/>
  <c r="K184" i="4"/>
  <c r="V183" i="4"/>
  <c r="S183" i="4"/>
  <c r="X183" i="4" s="1"/>
  <c r="Y183" i="4" s="1"/>
  <c r="P183" i="4"/>
  <c r="L183" i="4"/>
  <c r="K183" i="4"/>
  <c r="V182" i="4"/>
  <c r="S182" i="4"/>
  <c r="T182" i="4" s="1"/>
  <c r="P182" i="4"/>
  <c r="K182" i="4"/>
  <c r="M182" i="4" s="1"/>
  <c r="V181" i="4"/>
  <c r="S181" i="4"/>
  <c r="X181" i="4" s="1"/>
  <c r="Y181" i="4" s="1"/>
  <c r="P181" i="4"/>
  <c r="L181" i="4"/>
  <c r="K181" i="4"/>
  <c r="V180" i="4"/>
  <c r="S180" i="4"/>
  <c r="P180" i="4"/>
  <c r="L180" i="4"/>
  <c r="K180" i="4"/>
  <c r="V179" i="4"/>
  <c r="S179" i="4"/>
  <c r="P179" i="4"/>
  <c r="L179" i="4"/>
  <c r="K179" i="4"/>
  <c r="V178" i="4"/>
  <c r="S178" i="4"/>
  <c r="T178" i="4" s="1"/>
  <c r="P178" i="4"/>
  <c r="K178" i="4"/>
  <c r="M178" i="4" s="1"/>
  <c r="V177" i="4"/>
  <c r="X177" i="4" s="1"/>
  <c r="Y177" i="4" s="1"/>
  <c r="S177" i="4"/>
  <c r="T177" i="4" s="1"/>
  <c r="P177" i="4"/>
  <c r="L177" i="4"/>
  <c r="K177" i="4"/>
  <c r="V176" i="4"/>
  <c r="S176" i="4"/>
  <c r="T176" i="4" s="1"/>
  <c r="P176" i="4"/>
  <c r="L176" i="4"/>
  <c r="K176" i="4"/>
  <c r="V175" i="4"/>
  <c r="X175" i="4" s="1"/>
  <c r="Y175" i="4" s="1"/>
  <c r="S175" i="4"/>
  <c r="T175" i="4" s="1"/>
  <c r="P175" i="4"/>
  <c r="L175" i="4"/>
  <c r="K175" i="4"/>
  <c r="V174" i="4"/>
  <c r="X174" i="4" s="1"/>
  <c r="Y174" i="4" s="1"/>
  <c r="S174" i="4"/>
  <c r="T174" i="4" s="1"/>
  <c r="P174" i="4"/>
  <c r="L174" i="4"/>
  <c r="K174" i="4"/>
  <c r="V173" i="4"/>
  <c r="S173" i="4"/>
  <c r="P173" i="4"/>
  <c r="L173" i="4"/>
  <c r="K173" i="4"/>
  <c r="V172" i="4"/>
  <c r="S172" i="4"/>
  <c r="X172" i="4" s="1"/>
  <c r="Y172" i="4" s="1"/>
  <c r="P172" i="4"/>
  <c r="L172" i="4"/>
  <c r="K172" i="4"/>
  <c r="V171" i="4"/>
  <c r="S171" i="4"/>
  <c r="T171" i="4" s="1"/>
  <c r="P171" i="4"/>
  <c r="L171" i="4"/>
  <c r="K171" i="4"/>
  <c r="V170" i="4"/>
  <c r="S170" i="4"/>
  <c r="P170" i="4"/>
  <c r="L170" i="4"/>
  <c r="K170" i="4"/>
  <c r="V169" i="4"/>
  <c r="S169" i="4"/>
  <c r="X169" i="4" s="1"/>
  <c r="Y169" i="4" s="1"/>
  <c r="P169" i="4"/>
  <c r="K169" i="4"/>
  <c r="M169" i="4" s="1"/>
  <c r="V168" i="4"/>
  <c r="S168" i="4"/>
  <c r="T168" i="4" s="1"/>
  <c r="P168" i="4"/>
  <c r="L168" i="4"/>
  <c r="K168" i="4"/>
  <c r="V167" i="4"/>
  <c r="S167" i="4"/>
  <c r="X167" i="4" s="1"/>
  <c r="Y167" i="4" s="1"/>
  <c r="P167" i="4"/>
  <c r="L167" i="4"/>
  <c r="K167" i="4"/>
  <c r="V166" i="4"/>
  <c r="S166" i="4"/>
  <c r="P166" i="4"/>
  <c r="L166" i="4"/>
  <c r="K166" i="4"/>
  <c r="V165" i="4"/>
  <c r="S165" i="4"/>
  <c r="P165" i="4"/>
  <c r="L165" i="4"/>
  <c r="K165" i="4"/>
  <c r="V164" i="4"/>
  <c r="X164" i="4" s="1"/>
  <c r="Y164" i="4" s="1"/>
  <c r="S164" i="4"/>
  <c r="T164" i="4" s="1"/>
  <c r="P164" i="4"/>
  <c r="L164" i="4"/>
  <c r="K164" i="4"/>
  <c r="V163" i="4"/>
  <c r="S163" i="4"/>
  <c r="T163" i="4" s="1"/>
  <c r="P163" i="4"/>
  <c r="L163" i="4"/>
  <c r="K163" i="4"/>
  <c r="V162" i="4"/>
  <c r="S162" i="4"/>
  <c r="T162" i="4" s="1"/>
  <c r="P162" i="4"/>
  <c r="L162" i="4"/>
  <c r="K162" i="4"/>
  <c r="V161" i="4"/>
  <c r="S161" i="4"/>
  <c r="X161" i="4" s="1"/>
  <c r="Y161" i="4" s="1"/>
  <c r="P161" i="4"/>
  <c r="L161" i="4"/>
  <c r="K161" i="4"/>
  <c r="V160" i="4"/>
  <c r="S160" i="4"/>
  <c r="T160" i="4" s="1"/>
  <c r="P160" i="4"/>
  <c r="K160" i="4"/>
  <c r="M160" i="4" s="1"/>
  <c r="V159" i="4"/>
  <c r="S159" i="4"/>
  <c r="P159" i="4"/>
  <c r="L159" i="4"/>
  <c r="K159" i="4"/>
  <c r="V158" i="4"/>
  <c r="S158" i="4"/>
  <c r="T158" i="4" s="1"/>
  <c r="P158" i="4"/>
  <c r="L158" i="4"/>
  <c r="K158" i="4"/>
  <c r="V157" i="4"/>
  <c r="S157" i="4"/>
  <c r="T157" i="4" s="1"/>
  <c r="P157" i="4"/>
  <c r="L157" i="4"/>
  <c r="K157" i="4"/>
  <c r="V156" i="4"/>
  <c r="S156" i="4"/>
  <c r="T156" i="4" s="1"/>
  <c r="P156" i="4"/>
  <c r="K156" i="4"/>
  <c r="M156" i="4" s="1"/>
  <c r="V155" i="4"/>
  <c r="S155" i="4"/>
  <c r="T155" i="4" s="1"/>
  <c r="P155" i="4"/>
  <c r="L155" i="4"/>
  <c r="K155" i="4"/>
  <c r="V154" i="4"/>
  <c r="S154" i="4"/>
  <c r="P154" i="4"/>
  <c r="L154" i="4"/>
  <c r="K154" i="4"/>
  <c r="V153" i="4"/>
  <c r="S153" i="4"/>
  <c r="P153" i="4"/>
  <c r="L153" i="4"/>
  <c r="K153" i="4"/>
  <c r="V152" i="4"/>
  <c r="S152" i="4"/>
  <c r="P152" i="4"/>
  <c r="L152" i="4"/>
  <c r="K152" i="4"/>
  <c r="V151" i="4"/>
  <c r="S151" i="4"/>
  <c r="X151" i="4" s="1"/>
  <c r="Y151" i="4" s="1"/>
  <c r="P151" i="4"/>
  <c r="L151" i="4"/>
  <c r="K151" i="4"/>
  <c r="V150" i="4"/>
  <c r="S150" i="4"/>
  <c r="P150" i="4"/>
  <c r="K150" i="4"/>
  <c r="M150" i="4" s="1"/>
  <c r="V149" i="4"/>
  <c r="S149" i="4"/>
  <c r="T149" i="4" s="1"/>
  <c r="P149" i="4"/>
  <c r="L149" i="4"/>
  <c r="K149" i="4"/>
  <c r="V148" i="4"/>
  <c r="S148" i="4"/>
  <c r="T148" i="4" s="1"/>
  <c r="P148" i="4"/>
  <c r="L148" i="4"/>
  <c r="K148" i="4"/>
  <c r="V147" i="4"/>
  <c r="S147" i="4"/>
  <c r="P147" i="4"/>
  <c r="L147" i="4"/>
  <c r="K147" i="4"/>
  <c r="V146" i="4"/>
  <c r="S146" i="4"/>
  <c r="T146" i="4" s="1"/>
  <c r="P146" i="4"/>
  <c r="L146" i="4"/>
  <c r="K146" i="4"/>
  <c r="V145" i="4"/>
  <c r="S145" i="4"/>
  <c r="T145" i="4" s="1"/>
  <c r="P145" i="4"/>
  <c r="L145" i="4"/>
  <c r="K145" i="4"/>
  <c r="V144" i="4"/>
  <c r="S144" i="4"/>
  <c r="T144" i="4" s="1"/>
  <c r="P144" i="4"/>
  <c r="L144" i="4"/>
  <c r="K144" i="4"/>
  <c r="V143" i="4"/>
  <c r="S143" i="4"/>
  <c r="T143" i="4" s="1"/>
  <c r="P143" i="4"/>
  <c r="L143" i="4"/>
  <c r="K143" i="4"/>
  <c r="V142" i="4"/>
  <c r="X142" i="4" s="1"/>
  <c r="Y142" i="4" s="1"/>
  <c r="S142" i="4"/>
  <c r="P142" i="4"/>
  <c r="L142" i="4"/>
  <c r="K142" i="4"/>
  <c r="V141" i="4"/>
  <c r="S141" i="4"/>
  <c r="T141" i="4" s="1"/>
  <c r="P141" i="4"/>
  <c r="K141" i="4"/>
  <c r="M141" i="4" s="1"/>
  <c r="V140" i="4"/>
  <c r="S140" i="4"/>
  <c r="T140" i="4" s="1"/>
  <c r="P140" i="4"/>
  <c r="L140" i="4"/>
  <c r="K140" i="4"/>
  <c r="V139" i="4"/>
  <c r="S139" i="4"/>
  <c r="T139" i="4" s="1"/>
  <c r="P139" i="4"/>
  <c r="L139" i="4"/>
  <c r="K139" i="4"/>
  <c r="V138" i="4"/>
  <c r="S138" i="4"/>
  <c r="P138" i="4"/>
  <c r="L138" i="4"/>
  <c r="K138" i="4"/>
  <c r="V137" i="4"/>
  <c r="S137" i="4"/>
  <c r="T137" i="4" s="1"/>
  <c r="P137" i="4"/>
  <c r="K137" i="4"/>
  <c r="M137" i="4" s="1"/>
  <c r="V136" i="4"/>
  <c r="S136" i="4"/>
  <c r="T136" i="4" s="1"/>
  <c r="P136" i="4"/>
  <c r="L136" i="4"/>
  <c r="K136" i="4"/>
  <c r="V135" i="4"/>
  <c r="S135" i="4"/>
  <c r="T135" i="4" s="1"/>
  <c r="P135" i="4"/>
  <c r="L135" i="4"/>
  <c r="K135" i="4"/>
  <c r="V134" i="4"/>
  <c r="S134" i="4"/>
  <c r="T134" i="4" s="1"/>
  <c r="P134" i="4"/>
  <c r="L134" i="4"/>
  <c r="K134" i="4"/>
  <c r="V133" i="4"/>
  <c r="S133" i="4"/>
  <c r="P133" i="4"/>
  <c r="L133" i="4"/>
  <c r="K133" i="4"/>
  <c r="V132" i="4"/>
  <c r="S132" i="4"/>
  <c r="X132" i="4" s="1"/>
  <c r="Y132" i="4" s="1"/>
  <c r="P132" i="4"/>
  <c r="L132" i="4"/>
  <c r="K132" i="4"/>
  <c r="V131" i="4"/>
  <c r="S131" i="4"/>
  <c r="T131" i="4" s="1"/>
  <c r="P131" i="4"/>
  <c r="L131" i="4"/>
  <c r="K131" i="4"/>
  <c r="V130" i="4"/>
  <c r="S130" i="4"/>
  <c r="P130" i="4"/>
  <c r="L130" i="4"/>
  <c r="K130" i="4"/>
  <c r="V129" i="4"/>
  <c r="S129" i="4"/>
  <c r="T129" i="4" s="1"/>
  <c r="P129" i="4"/>
  <c r="L129" i="4"/>
  <c r="K129" i="4"/>
  <c r="V128" i="4"/>
  <c r="S128" i="4"/>
  <c r="T128" i="4" s="1"/>
  <c r="P128" i="4"/>
  <c r="L128" i="4"/>
  <c r="K128" i="4"/>
  <c r="V127" i="4"/>
  <c r="S127" i="4"/>
  <c r="T127" i="4" s="1"/>
  <c r="P127" i="4"/>
  <c r="L127" i="4"/>
  <c r="K127" i="4"/>
  <c r="V126" i="4"/>
  <c r="S126" i="4"/>
  <c r="T126" i="4" s="1"/>
  <c r="P126" i="4"/>
  <c r="L126" i="4"/>
  <c r="K126" i="4"/>
  <c r="V125" i="4"/>
  <c r="S125" i="4"/>
  <c r="T125" i="4" s="1"/>
  <c r="P125" i="4"/>
  <c r="L125" i="4"/>
  <c r="K125" i="4"/>
  <c r="V124" i="4"/>
  <c r="S124" i="4"/>
  <c r="T124" i="4" s="1"/>
  <c r="P124" i="4"/>
  <c r="L124" i="4"/>
  <c r="K124" i="4"/>
  <c r="V123" i="4"/>
  <c r="S123" i="4"/>
  <c r="T123" i="4" s="1"/>
  <c r="P123" i="4"/>
  <c r="L123" i="4"/>
  <c r="K123" i="4"/>
  <c r="V122" i="4"/>
  <c r="S122" i="4"/>
  <c r="T122" i="4" s="1"/>
  <c r="P122" i="4"/>
  <c r="L122" i="4"/>
  <c r="K122" i="4"/>
  <c r="V121" i="4"/>
  <c r="S121" i="4"/>
  <c r="T121" i="4" s="1"/>
  <c r="P121" i="4"/>
  <c r="L121" i="4"/>
  <c r="K121" i="4"/>
  <c r="V120" i="4"/>
  <c r="S120" i="4"/>
  <c r="T120" i="4" s="1"/>
  <c r="P120" i="4"/>
  <c r="K120" i="4"/>
  <c r="M120" i="4" s="1"/>
  <c r="V119" i="4"/>
  <c r="S119" i="4"/>
  <c r="P119" i="4"/>
  <c r="L119" i="4"/>
  <c r="K119" i="4"/>
  <c r="V118" i="4"/>
  <c r="S118" i="4"/>
  <c r="P118" i="4"/>
  <c r="L118" i="4"/>
  <c r="K118" i="4"/>
  <c r="V117" i="4"/>
  <c r="S117" i="4"/>
  <c r="P117" i="4"/>
  <c r="L117" i="4"/>
  <c r="K117" i="4"/>
  <c r="V116" i="4"/>
  <c r="S116" i="4"/>
  <c r="P116" i="4"/>
  <c r="K116" i="4"/>
  <c r="M116" i="4" s="1"/>
  <c r="V115" i="4"/>
  <c r="S115" i="4"/>
  <c r="T115" i="4" s="1"/>
  <c r="P115" i="4"/>
  <c r="L115" i="4"/>
  <c r="K115" i="4"/>
  <c r="V114" i="4"/>
  <c r="S114" i="4"/>
  <c r="P114" i="4"/>
  <c r="L114" i="4"/>
  <c r="K114" i="4"/>
  <c r="V113" i="4"/>
  <c r="S113" i="4"/>
  <c r="P113" i="4"/>
  <c r="L113" i="4"/>
  <c r="K113" i="4"/>
  <c r="V112" i="4"/>
  <c r="S112" i="4"/>
  <c r="P112" i="4"/>
  <c r="L112" i="4"/>
  <c r="K112" i="4"/>
  <c r="V111" i="4"/>
  <c r="S111" i="4"/>
  <c r="P111" i="4"/>
  <c r="L111" i="4"/>
  <c r="K111" i="4"/>
  <c r="V110" i="4"/>
  <c r="S110" i="4"/>
  <c r="P110" i="4"/>
  <c r="L110" i="4"/>
  <c r="K110" i="4"/>
  <c r="V109" i="4"/>
  <c r="X109" i="4" s="1"/>
  <c r="Y109" i="4" s="1"/>
  <c r="S109" i="4"/>
  <c r="P109" i="4"/>
  <c r="L109" i="4"/>
  <c r="K109" i="4"/>
  <c r="V108" i="4"/>
  <c r="X108" i="4" s="1"/>
  <c r="Y108" i="4" s="1"/>
  <c r="S108" i="4"/>
  <c r="P108" i="4"/>
  <c r="L108" i="4"/>
  <c r="K108" i="4"/>
  <c r="V107" i="4"/>
  <c r="X107" i="4" s="1"/>
  <c r="Y107" i="4" s="1"/>
  <c r="S107" i="4"/>
  <c r="T107" i="4" s="1"/>
  <c r="P107" i="4"/>
  <c r="L107" i="4"/>
  <c r="K107" i="4"/>
  <c r="V106" i="4"/>
  <c r="S106" i="4"/>
  <c r="T106" i="4" s="1"/>
  <c r="P106" i="4"/>
  <c r="L106" i="4"/>
  <c r="K106" i="4"/>
  <c r="V105" i="4"/>
  <c r="S105" i="4"/>
  <c r="T105" i="4" s="1"/>
  <c r="P105" i="4"/>
  <c r="L105" i="4"/>
  <c r="K105" i="4"/>
  <c r="V104" i="4"/>
  <c r="X104" i="4" s="1"/>
  <c r="Y104" i="4" s="1"/>
  <c r="S104" i="4"/>
  <c r="T104" i="4" s="1"/>
  <c r="P104" i="4"/>
  <c r="L104" i="4"/>
  <c r="K104" i="4"/>
  <c r="V103" i="4"/>
  <c r="S103" i="4"/>
  <c r="P103" i="4"/>
  <c r="L103" i="4"/>
  <c r="K103" i="4"/>
  <c r="V102" i="4"/>
  <c r="S102" i="4"/>
  <c r="X102" i="4" s="1"/>
  <c r="Y102" i="4" s="1"/>
  <c r="P102" i="4"/>
  <c r="L102" i="4"/>
  <c r="K102" i="4"/>
  <c r="V101" i="4"/>
  <c r="S101" i="4"/>
  <c r="X101" i="4" s="1"/>
  <c r="Y101" i="4" s="1"/>
  <c r="P101" i="4"/>
  <c r="K101" i="4"/>
  <c r="M101" i="4" s="1"/>
  <c r="V100" i="4"/>
  <c r="S100" i="4"/>
  <c r="T100" i="4" s="1"/>
  <c r="P100" i="4"/>
  <c r="L100" i="4"/>
  <c r="K100" i="4"/>
  <c r="V99" i="4"/>
  <c r="S99" i="4"/>
  <c r="T99" i="4" s="1"/>
  <c r="P99" i="4"/>
  <c r="L99" i="4"/>
  <c r="K99" i="4"/>
  <c r="V98" i="4"/>
  <c r="S98" i="4"/>
  <c r="T98" i="4" s="1"/>
  <c r="P98" i="4"/>
  <c r="K98" i="4"/>
  <c r="M98" i="4" s="1"/>
  <c r="V97" i="4"/>
  <c r="S97" i="4"/>
  <c r="P97" i="4"/>
  <c r="L97" i="4"/>
  <c r="K97" i="4"/>
  <c r="V96" i="4"/>
  <c r="S96" i="4"/>
  <c r="X96" i="4" s="1"/>
  <c r="Y96" i="4" s="1"/>
  <c r="P96" i="4"/>
  <c r="L96" i="4"/>
  <c r="K96" i="4"/>
  <c r="V95" i="4"/>
  <c r="S95" i="4"/>
  <c r="T95" i="4" s="1"/>
  <c r="P95" i="4"/>
  <c r="K95" i="4"/>
  <c r="M95" i="4" s="1"/>
  <c r="V94" i="4"/>
  <c r="S94" i="4"/>
  <c r="X94" i="4" s="1"/>
  <c r="Y94" i="4" s="1"/>
  <c r="P94" i="4"/>
  <c r="K94" i="4"/>
  <c r="M94" i="4" s="1"/>
  <c r="V93" i="4"/>
  <c r="S93" i="4"/>
  <c r="T93" i="4" s="1"/>
  <c r="P93" i="4"/>
  <c r="L93" i="4"/>
  <c r="K93" i="4"/>
  <c r="V92" i="4"/>
  <c r="S92" i="4"/>
  <c r="T92" i="4" s="1"/>
  <c r="P92" i="4"/>
  <c r="L92" i="4"/>
  <c r="K92" i="4"/>
  <c r="V91" i="4"/>
  <c r="S91" i="4"/>
  <c r="T91" i="4" s="1"/>
  <c r="P91" i="4"/>
  <c r="L91" i="4"/>
  <c r="K91" i="4"/>
  <c r="V90" i="4"/>
  <c r="S90" i="4"/>
  <c r="T90" i="4" s="1"/>
  <c r="P90" i="4"/>
  <c r="L90" i="4"/>
  <c r="K90" i="4"/>
  <c r="V89" i="4"/>
  <c r="S89" i="4"/>
  <c r="T89" i="4" s="1"/>
  <c r="P89" i="4"/>
  <c r="L89" i="4"/>
  <c r="K89" i="4"/>
  <c r="V88" i="4"/>
  <c r="S88" i="4"/>
  <c r="T88" i="4" s="1"/>
  <c r="P88" i="4"/>
  <c r="K88" i="4"/>
  <c r="M88" i="4" s="1"/>
  <c r="V87" i="4"/>
  <c r="S87" i="4"/>
  <c r="T87" i="4" s="1"/>
  <c r="P87" i="4"/>
  <c r="K87" i="4"/>
  <c r="M87" i="4" s="1"/>
  <c r="V86" i="4"/>
  <c r="S86" i="4"/>
  <c r="T86" i="4" s="1"/>
  <c r="P86" i="4"/>
  <c r="L86" i="4"/>
  <c r="K86" i="4"/>
  <c r="V85" i="4"/>
  <c r="S85" i="4"/>
  <c r="T85" i="4" s="1"/>
  <c r="P85" i="4"/>
  <c r="L85" i="4"/>
  <c r="K85" i="4"/>
  <c r="V84" i="4"/>
  <c r="S84" i="4"/>
  <c r="T84" i="4" s="1"/>
  <c r="P84" i="4"/>
  <c r="K84" i="4"/>
  <c r="M84" i="4" s="1"/>
  <c r="V83" i="4"/>
  <c r="S83" i="4"/>
  <c r="T83" i="4" s="1"/>
  <c r="P83" i="4"/>
  <c r="L83" i="4"/>
  <c r="K83" i="4"/>
  <c r="V82" i="4"/>
  <c r="S82" i="4"/>
  <c r="P82" i="4"/>
  <c r="L82" i="4"/>
  <c r="K82" i="4"/>
  <c r="V81" i="4"/>
  <c r="S81" i="4"/>
  <c r="P81" i="4"/>
  <c r="L81" i="4"/>
  <c r="K81" i="4"/>
  <c r="V80" i="4"/>
  <c r="X80" i="4" s="1"/>
  <c r="Y80" i="4" s="1"/>
  <c r="S80" i="4"/>
  <c r="T80" i="4" s="1"/>
  <c r="P80" i="4"/>
  <c r="L80" i="4"/>
  <c r="K80" i="4"/>
  <c r="V79" i="4"/>
  <c r="S79" i="4"/>
  <c r="P79" i="4"/>
  <c r="L79" i="4"/>
  <c r="K79" i="4"/>
  <c r="V78" i="4"/>
  <c r="S78" i="4"/>
  <c r="T78" i="4" s="1"/>
  <c r="P78" i="4"/>
  <c r="L78" i="4"/>
  <c r="K78" i="4"/>
  <c r="V77" i="4"/>
  <c r="X77" i="4" s="1"/>
  <c r="Y77" i="4" s="1"/>
  <c r="S77" i="4"/>
  <c r="T77" i="4" s="1"/>
  <c r="P77" i="4"/>
  <c r="L77" i="4"/>
  <c r="K77" i="4"/>
  <c r="V76" i="4"/>
  <c r="S76" i="4"/>
  <c r="T76" i="4" s="1"/>
  <c r="P76" i="4"/>
  <c r="L76" i="4"/>
  <c r="K76" i="4"/>
  <c r="V75" i="4"/>
  <c r="S75" i="4"/>
  <c r="T75" i="4" s="1"/>
  <c r="P75" i="4"/>
  <c r="K75" i="4"/>
  <c r="M75" i="4" s="1"/>
  <c r="V74" i="4"/>
  <c r="X74" i="4" s="1"/>
  <c r="Y74" i="4" s="1"/>
  <c r="S74" i="4"/>
  <c r="T74" i="4" s="1"/>
  <c r="P74" i="4"/>
  <c r="L74" i="4"/>
  <c r="K74" i="4"/>
  <c r="V73" i="4"/>
  <c r="S73" i="4"/>
  <c r="X73" i="4" s="1"/>
  <c r="Y73" i="4" s="1"/>
  <c r="P73" i="4"/>
  <c r="K73" i="4"/>
  <c r="M73" i="4" s="1"/>
  <c r="V72" i="4"/>
  <c r="S72" i="4"/>
  <c r="T72" i="4" s="1"/>
  <c r="P72" i="4"/>
  <c r="L72" i="4"/>
  <c r="K72" i="4"/>
  <c r="V71" i="4"/>
  <c r="S71" i="4"/>
  <c r="X71" i="4" s="1"/>
  <c r="Y71" i="4" s="1"/>
  <c r="P71" i="4"/>
  <c r="L71" i="4"/>
  <c r="K71" i="4"/>
  <c r="S70" i="4"/>
  <c r="P70" i="4"/>
  <c r="L70" i="4"/>
  <c r="K70" i="4"/>
  <c r="V69" i="4"/>
  <c r="S69" i="4"/>
  <c r="P69" i="4"/>
  <c r="L69" i="4"/>
  <c r="K69" i="4"/>
  <c r="S68" i="4"/>
  <c r="X68" i="4" s="1"/>
  <c r="Y68" i="4" s="1"/>
  <c r="P68" i="4"/>
  <c r="L68" i="4"/>
  <c r="K68" i="4"/>
  <c r="V67" i="4"/>
  <c r="X67" i="4" s="1"/>
  <c r="Y67" i="4" s="1"/>
  <c r="S67" i="4"/>
  <c r="T67" i="4" s="1"/>
  <c r="P67" i="4"/>
  <c r="L67" i="4"/>
  <c r="K67" i="4"/>
  <c r="V66" i="4"/>
  <c r="S66" i="4"/>
  <c r="P66" i="4"/>
  <c r="L66" i="4"/>
  <c r="K66" i="4"/>
  <c r="V65" i="4"/>
  <c r="S65" i="4"/>
  <c r="T65" i="4" s="1"/>
  <c r="P65" i="4"/>
  <c r="L65" i="4"/>
  <c r="K65" i="4"/>
  <c r="V64" i="4"/>
  <c r="S64" i="4"/>
  <c r="P64" i="4"/>
  <c r="L64" i="4"/>
  <c r="K64" i="4"/>
  <c r="V63" i="4"/>
  <c r="S63" i="4"/>
  <c r="X63" i="4" s="1"/>
  <c r="Y63" i="4" s="1"/>
  <c r="P63" i="4"/>
  <c r="L63" i="4"/>
  <c r="K63" i="4"/>
  <c r="V62" i="4"/>
  <c r="X62" i="4" s="1"/>
  <c r="Y62" i="4" s="1"/>
  <c r="S62" i="4"/>
  <c r="T62" i="4" s="1"/>
  <c r="P62" i="4"/>
  <c r="L62" i="4"/>
  <c r="K62" i="4"/>
  <c r="V61" i="4"/>
  <c r="S61" i="4"/>
  <c r="X61" i="4" s="1"/>
  <c r="Y61" i="4" s="1"/>
  <c r="P61" i="4"/>
  <c r="L61" i="4"/>
  <c r="K61" i="4"/>
  <c r="V60" i="4"/>
  <c r="S60" i="4"/>
  <c r="P60" i="4"/>
  <c r="L60" i="4"/>
  <c r="K60" i="4"/>
  <c r="V59" i="4"/>
  <c r="S59" i="4"/>
  <c r="T59" i="4" s="1"/>
  <c r="P59" i="4"/>
  <c r="L59" i="4"/>
  <c r="K59" i="4"/>
  <c r="V58" i="4"/>
  <c r="S58" i="4"/>
  <c r="P58" i="4"/>
  <c r="L58" i="4"/>
  <c r="K58" i="4"/>
  <c r="V57" i="4"/>
  <c r="S57" i="4"/>
  <c r="P57" i="4"/>
  <c r="L57" i="4"/>
  <c r="K57" i="4"/>
  <c r="V56" i="4"/>
  <c r="X56" i="4" s="1"/>
  <c r="Y56" i="4" s="1"/>
  <c r="S56" i="4"/>
  <c r="P56" i="4"/>
  <c r="L56" i="4"/>
  <c r="K56" i="4"/>
  <c r="V55" i="4"/>
  <c r="S55" i="4"/>
  <c r="P55" i="4"/>
  <c r="L55" i="4"/>
  <c r="K55" i="4"/>
  <c r="V54" i="4"/>
  <c r="S54" i="4"/>
  <c r="P54" i="4"/>
  <c r="K54" i="4"/>
  <c r="M54" i="4" s="1"/>
  <c r="V53" i="4"/>
  <c r="S53" i="4"/>
  <c r="T53" i="4" s="1"/>
  <c r="P53" i="4"/>
  <c r="K53" i="4"/>
  <c r="M53" i="4" s="1"/>
  <c r="V52" i="4"/>
  <c r="X52" i="4" s="1"/>
  <c r="Y52" i="4" s="1"/>
  <c r="S52" i="4"/>
  <c r="T52" i="4" s="1"/>
  <c r="P52" i="4"/>
  <c r="L52" i="4"/>
  <c r="K52" i="4"/>
  <c r="V51" i="4"/>
  <c r="S51" i="4"/>
  <c r="P51" i="4"/>
  <c r="L51" i="4"/>
  <c r="K51" i="4"/>
  <c r="V50" i="4"/>
  <c r="S50" i="4"/>
  <c r="T50" i="4" s="1"/>
  <c r="P50" i="4"/>
  <c r="K50" i="4"/>
  <c r="M50" i="4" s="1"/>
  <c r="V49" i="4"/>
  <c r="S49" i="4"/>
  <c r="T49" i="4" s="1"/>
  <c r="P49" i="4"/>
  <c r="L49" i="4"/>
  <c r="K49" i="4"/>
  <c r="V48" i="4"/>
  <c r="S48" i="4"/>
  <c r="T48" i="4" s="1"/>
  <c r="P48" i="4"/>
  <c r="K48" i="4"/>
  <c r="M48" i="4" s="1"/>
  <c r="V47" i="4"/>
  <c r="S47" i="4"/>
  <c r="T47" i="4" s="1"/>
  <c r="P47" i="4"/>
  <c r="L47" i="4"/>
  <c r="K47" i="4"/>
  <c r="V46" i="4"/>
  <c r="S46" i="4"/>
  <c r="P46" i="4"/>
  <c r="L46" i="4"/>
  <c r="K46" i="4"/>
  <c r="V45" i="4"/>
  <c r="X45" i="4" s="1"/>
  <c r="Y45" i="4" s="1"/>
  <c r="S45" i="4"/>
  <c r="T45" i="4" s="1"/>
  <c r="P45" i="4"/>
  <c r="L45" i="4"/>
  <c r="K45" i="4"/>
  <c r="V44" i="4"/>
  <c r="S44" i="4"/>
  <c r="T44" i="4" s="1"/>
  <c r="P44" i="4"/>
  <c r="L44" i="4"/>
  <c r="K44" i="4"/>
  <c r="V43" i="4"/>
  <c r="X43" i="4" s="1"/>
  <c r="Y43" i="4" s="1"/>
  <c r="S43" i="4"/>
  <c r="P43" i="4"/>
  <c r="L43" i="4"/>
  <c r="K43" i="4"/>
  <c r="V42" i="4"/>
  <c r="S42" i="4"/>
  <c r="T42" i="4" s="1"/>
  <c r="P42" i="4"/>
  <c r="K42" i="4"/>
  <c r="M42" i="4" s="1"/>
  <c r="V41" i="4"/>
  <c r="S41" i="4"/>
  <c r="X41" i="4" s="1"/>
  <c r="Y41" i="4" s="1"/>
  <c r="P41" i="4"/>
  <c r="L41" i="4"/>
  <c r="K41" i="4"/>
  <c r="V40" i="4"/>
  <c r="S40" i="4"/>
  <c r="T40" i="4" s="1"/>
  <c r="P40" i="4"/>
  <c r="K40" i="4"/>
  <c r="M40" i="4" s="1"/>
  <c r="V39" i="4"/>
  <c r="S39" i="4"/>
  <c r="T39" i="4" s="1"/>
  <c r="P39" i="4"/>
  <c r="L39" i="4"/>
  <c r="K39" i="4"/>
  <c r="V38" i="4"/>
  <c r="S38" i="4"/>
  <c r="P38" i="4"/>
  <c r="L38" i="4"/>
  <c r="K38" i="4"/>
  <c r="V37" i="4"/>
  <c r="S37" i="4"/>
  <c r="T37" i="4" s="1"/>
  <c r="P37" i="4"/>
  <c r="L37" i="4"/>
  <c r="K37" i="4"/>
  <c r="V36" i="4"/>
  <c r="S36" i="4"/>
  <c r="T36" i="4" s="1"/>
  <c r="P36" i="4"/>
  <c r="L36" i="4"/>
  <c r="K36" i="4"/>
  <c r="V35" i="4"/>
  <c r="S35" i="4"/>
  <c r="T35" i="4" s="1"/>
  <c r="P35" i="4"/>
  <c r="L35" i="4"/>
  <c r="K35" i="4"/>
  <c r="V34" i="4"/>
  <c r="S34" i="4"/>
  <c r="T34" i="4" s="1"/>
  <c r="P34" i="4"/>
  <c r="K34" i="4"/>
  <c r="M34" i="4" s="1"/>
  <c r="V33" i="4"/>
  <c r="S33" i="4"/>
  <c r="P33" i="4"/>
  <c r="L33" i="4"/>
  <c r="K33" i="4"/>
  <c r="V32" i="4"/>
  <c r="X32" i="4" s="1"/>
  <c r="Y32" i="4" s="1"/>
  <c r="S32" i="4"/>
  <c r="P32" i="4"/>
  <c r="L32" i="4"/>
  <c r="K32" i="4"/>
  <c r="V31" i="4"/>
  <c r="S31" i="4"/>
  <c r="X31" i="4" s="1"/>
  <c r="Y31" i="4" s="1"/>
  <c r="P31" i="4"/>
  <c r="L31" i="4"/>
  <c r="K31" i="4"/>
  <c r="V30" i="4"/>
  <c r="S30" i="4"/>
  <c r="P30" i="4"/>
  <c r="L30" i="4"/>
  <c r="K30" i="4"/>
  <c r="V29" i="4"/>
  <c r="S29" i="4"/>
  <c r="P29" i="4"/>
  <c r="L29" i="4"/>
  <c r="K29" i="4"/>
  <c r="V28" i="4"/>
  <c r="S28" i="4"/>
  <c r="P28" i="4"/>
  <c r="L28" i="4"/>
  <c r="K28" i="4"/>
  <c r="V27" i="4"/>
  <c r="S27" i="4"/>
  <c r="P27" i="4"/>
  <c r="L27" i="4"/>
  <c r="K27" i="4"/>
  <c r="V26" i="4"/>
  <c r="S26" i="4"/>
  <c r="T26" i="4" s="1"/>
  <c r="P26" i="4"/>
  <c r="K26" i="4"/>
  <c r="M26" i="4" s="1"/>
  <c r="V25" i="4"/>
  <c r="S25" i="4"/>
  <c r="P25" i="4"/>
  <c r="L25" i="4"/>
  <c r="K25" i="4"/>
  <c r="V24" i="4"/>
  <c r="S24" i="4"/>
  <c r="T24" i="4" s="1"/>
  <c r="P24" i="4"/>
  <c r="L24" i="4"/>
  <c r="K24" i="4"/>
  <c r="V23" i="4"/>
  <c r="X23" i="4" s="1"/>
  <c r="Y23" i="4" s="1"/>
  <c r="S23" i="4"/>
  <c r="T23" i="4" s="1"/>
  <c r="P23" i="4"/>
  <c r="L23" i="4"/>
  <c r="K23" i="4"/>
  <c r="V22" i="4"/>
  <c r="S22" i="4"/>
  <c r="X22" i="4" s="1"/>
  <c r="Y22" i="4" s="1"/>
  <c r="P22" i="4"/>
  <c r="L22" i="4"/>
  <c r="K22" i="4"/>
  <c r="V21" i="4"/>
  <c r="S21" i="4"/>
  <c r="P21" i="4"/>
  <c r="L21" i="4"/>
  <c r="K21" i="4"/>
  <c r="V20" i="4"/>
  <c r="S20" i="4"/>
  <c r="T20" i="4" s="1"/>
  <c r="P20" i="4"/>
  <c r="L20" i="4"/>
  <c r="K20" i="4"/>
  <c r="V19" i="4"/>
  <c r="S19" i="4"/>
  <c r="P19" i="4"/>
  <c r="L19" i="4"/>
  <c r="K19" i="4"/>
  <c r="V18" i="4"/>
  <c r="S18" i="4"/>
  <c r="P18" i="4"/>
  <c r="L18" i="4"/>
  <c r="K18" i="4"/>
  <c r="V17" i="4"/>
  <c r="S17" i="4"/>
  <c r="P17" i="4"/>
  <c r="K17" i="4"/>
  <c r="M17" i="4" s="1"/>
  <c r="V16" i="4"/>
  <c r="S16" i="4"/>
  <c r="P16" i="4"/>
  <c r="K16" i="4"/>
  <c r="M16" i="4" s="1"/>
  <c r="V15" i="4"/>
  <c r="S15" i="4"/>
  <c r="T15" i="4" s="1"/>
  <c r="P15" i="4"/>
  <c r="L15" i="4"/>
  <c r="K15" i="4"/>
  <c r="V14" i="4"/>
  <c r="S14" i="4"/>
  <c r="T14" i="4" s="1"/>
  <c r="P14" i="4"/>
  <c r="L14" i="4"/>
  <c r="K14" i="4"/>
  <c r="V13" i="4"/>
  <c r="S13" i="4"/>
  <c r="T13" i="4" s="1"/>
  <c r="P13" i="4"/>
  <c r="L13" i="4"/>
  <c r="K13" i="4"/>
  <c r="V12" i="4"/>
  <c r="S12" i="4"/>
  <c r="T12" i="4" s="1"/>
  <c r="P12" i="4"/>
  <c r="L12" i="4"/>
  <c r="K12" i="4"/>
  <c r="V11" i="4"/>
  <c r="S11" i="4"/>
  <c r="T11" i="4" s="1"/>
  <c r="P11" i="4"/>
  <c r="L11" i="4"/>
  <c r="K11" i="4"/>
  <c r="V10" i="4"/>
  <c r="S10" i="4"/>
  <c r="T10" i="4" s="1"/>
  <c r="P10" i="4"/>
  <c r="L10" i="4"/>
  <c r="K10" i="4"/>
  <c r="V9" i="4"/>
  <c r="S9" i="4"/>
  <c r="T9" i="4" s="1"/>
  <c r="P9" i="4"/>
  <c r="L9" i="4"/>
  <c r="K9" i="4"/>
  <c r="V8" i="4"/>
  <c r="S8" i="4"/>
  <c r="P8" i="4"/>
  <c r="M8" i="4"/>
  <c r="V7" i="4"/>
  <c r="S7" i="4"/>
  <c r="P7" i="4"/>
  <c r="L7" i="4"/>
  <c r="K7" i="4"/>
  <c r="V6" i="4"/>
  <c r="S6" i="4"/>
  <c r="T6" i="4" s="1"/>
  <c r="P6" i="4"/>
  <c r="K6" i="4"/>
  <c r="M6" i="4" s="1"/>
  <c r="M5915" i="4" l="1"/>
  <c r="M449" i="4"/>
  <c r="M1404" i="4"/>
  <c r="W1404" i="4" s="1"/>
  <c r="M1004" i="4"/>
  <c r="M1716" i="4"/>
  <c r="M1845" i="4"/>
  <c r="W1845" i="4" s="1"/>
  <c r="M2501" i="4"/>
  <c r="M2970" i="4"/>
  <c r="M976" i="4"/>
  <c r="M797" i="4"/>
  <c r="W797" i="4" s="1"/>
  <c r="M1652" i="4"/>
  <c r="M3019" i="4"/>
  <c r="M3791" i="4"/>
  <c r="M4471" i="4"/>
  <c r="W4471" i="4" s="1"/>
  <c r="M216" i="4"/>
  <c r="M394" i="4"/>
  <c r="W394" i="4" s="1"/>
  <c r="M942" i="4"/>
  <c r="M1012" i="4"/>
  <c r="W1012" i="4" s="1"/>
  <c r="M1026" i="4"/>
  <c r="M1829" i="4"/>
  <c r="W449" i="4"/>
  <c r="M824" i="4"/>
  <c r="M2251" i="4"/>
  <c r="M4948" i="4"/>
  <c r="M5576" i="4"/>
  <c r="M5736" i="4"/>
  <c r="W5736" i="4" s="1"/>
  <c r="M5819" i="4"/>
  <c r="W5819" i="4" s="1"/>
  <c r="M5906" i="4"/>
  <c r="M5927" i="4"/>
  <c r="W5927" i="4" s="1"/>
  <c r="M341" i="4"/>
  <c r="Z341" i="4" s="1"/>
  <c r="AA341" i="4" s="1"/>
  <c r="M429" i="4"/>
  <c r="M506" i="4"/>
  <c r="M660" i="4"/>
  <c r="M771" i="4"/>
  <c r="W771" i="4" s="1"/>
  <c r="M1152" i="4"/>
  <c r="W1152" i="4" s="1"/>
  <c r="M3807" i="4"/>
  <c r="M3465" i="4"/>
  <c r="W3465" i="4" s="1"/>
  <c r="M334" i="4"/>
  <c r="W334" i="4" s="1"/>
  <c r="M3023" i="4"/>
  <c r="W3023" i="4" s="1"/>
  <c r="W2128" i="4"/>
  <c r="M673" i="4"/>
  <c r="M740" i="4"/>
  <c r="W740" i="4" s="1"/>
  <c r="M996" i="4"/>
  <c r="W996" i="4" s="1"/>
  <c r="M1032" i="4"/>
  <c r="M1076" i="4"/>
  <c r="W1076" i="4" s="1"/>
  <c r="M2355" i="4"/>
  <c r="W2355" i="4" s="1"/>
  <c r="M2362" i="4"/>
  <c r="W2362" i="4" s="1"/>
  <c r="M2982" i="4"/>
  <c r="M3378" i="4"/>
  <c r="M3609" i="4"/>
  <c r="W3609" i="4" s="1"/>
  <c r="M3653" i="4"/>
  <c r="W3653" i="4" s="1"/>
  <c r="M3681" i="4"/>
  <c r="M4920" i="4"/>
  <c r="W4920" i="4" s="1"/>
  <c r="M4942" i="4"/>
  <c r="W4942" i="4" s="1"/>
  <c r="M5235" i="4"/>
  <c r="M5412" i="4"/>
  <c r="M5496" i="4"/>
  <c r="M5662" i="4"/>
  <c r="W5662" i="4" s="1"/>
  <c r="M5674" i="4"/>
  <c r="W5674" i="4" s="1"/>
  <c r="M5686" i="4"/>
  <c r="M5696" i="4"/>
  <c r="W5696" i="4" s="1"/>
  <c r="M5724" i="4"/>
  <c r="W5724" i="4" s="1"/>
  <c r="M5747" i="4"/>
  <c r="M5902" i="4"/>
  <c r="M52" i="4"/>
  <c r="M285" i="4"/>
  <c r="W285" i="4" s="1"/>
  <c r="M3873" i="4"/>
  <c r="W3873" i="4" s="1"/>
  <c r="M4892" i="4"/>
  <c r="M968" i="4"/>
  <c r="W968" i="4" s="1"/>
  <c r="M1000" i="4"/>
  <c r="M1953" i="4"/>
  <c r="W1953" i="4" s="1"/>
  <c r="M2263" i="4"/>
  <c r="M2966" i="4"/>
  <c r="M3382" i="4"/>
  <c r="W3382" i="4" s="1"/>
  <c r="M3446" i="4"/>
  <c r="W3446" i="4" s="1"/>
  <c r="M3597" i="4"/>
  <c r="M3617" i="4"/>
  <c r="W3617" i="4" s="1"/>
  <c r="M4938" i="4"/>
  <c r="W4938" i="4" s="1"/>
  <c r="M5348" i="4"/>
  <c r="W5348" i="4" s="1"/>
  <c r="M5408" i="4"/>
  <c r="M5035" i="4"/>
  <c r="W5035" i="4" s="1"/>
  <c r="M5163" i="4"/>
  <c r="W5163" i="4" s="1"/>
  <c r="M5183" i="4"/>
  <c r="W5183" i="4" s="1"/>
  <c r="M5231" i="4"/>
  <c r="M297" i="4"/>
  <c r="W297" i="4" s="1"/>
  <c r="M865" i="4"/>
  <c r="W865" i="4" s="1"/>
  <c r="M1353" i="4"/>
  <c r="W1353" i="4" s="1"/>
  <c r="M3887" i="4"/>
  <c r="M3727" i="4"/>
  <c r="M4074" i="4"/>
  <c r="W4074" i="4" s="1"/>
  <c r="M4094" i="4"/>
  <c r="W4094" i="4" s="1"/>
  <c r="M4142" i="4"/>
  <c r="M4437" i="4"/>
  <c r="W4437" i="4" s="1"/>
  <c r="M4489" i="4"/>
  <c r="W2251" i="4"/>
  <c r="M3677" i="4"/>
  <c r="M4716" i="4"/>
  <c r="W4716" i="4" s="1"/>
  <c r="M1288" i="4"/>
  <c r="W1288" i="4" s="1"/>
  <c r="M46" i="4"/>
  <c r="W46" i="4" s="1"/>
  <c r="M149" i="4"/>
  <c r="M288" i="4"/>
  <c r="W288" i="4" s="1"/>
  <c r="M3890" i="4"/>
  <c r="W3890" i="4" s="1"/>
  <c r="M4082" i="4"/>
  <c r="W4082" i="4" s="1"/>
  <c r="M4134" i="4"/>
  <c r="M4278" i="4"/>
  <c r="M4474" i="4"/>
  <c r="W4474" i="4" s="1"/>
  <c r="M4613" i="4"/>
  <c r="W4613" i="4" s="1"/>
  <c r="M32" i="4"/>
  <c r="M333" i="4"/>
  <c r="Z333" i="4" s="1"/>
  <c r="M1269" i="4"/>
  <c r="W1269" i="4" s="1"/>
  <c r="M1390" i="4"/>
  <c r="W1390" i="4" s="1"/>
  <c r="M1429" i="4"/>
  <c r="W1429" i="4" s="1"/>
  <c r="M1649" i="4"/>
  <c r="M1689" i="4"/>
  <c r="W1689" i="4" s="1"/>
  <c r="M1728" i="4"/>
  <c r="W1728" i="4" s="1"/>
  <c r="M1799" i="4"/>
  <c r="W1799" i="4" s="1"/>
  <c r="M2091" i="4"/>
  <c r="W2091" i="4" s="1"/>
  <c r="M2783" i="4"/>
  <c r="W2783" i="4" s="1"/>
  <c r="M2801" i="4"/>
  <c r="W2801" i="4" s="1"/>
  <c r="M3075" i="4"/>
  <c r="W1487" i="4"/>
  <c r="W1530" i="4"/>
  <c r="M39" i="4"/>
  <c r="M45" i="4"/>
  <c r="W45" i="4" s="1"/>
  <c r="M51" i="4"/>
  <c r="W51" i="4" s="1"/>
  <c r="M57" i="4"/>
  <c r="W57" i="4" s="1"/>
  <c r="M238" i="4"/>
  <c r="W238" i="4" s="1"/>
  <c r="M253" i="4"/>
  <c r="M456" i="4"/>
  <c r="M858" i="4"/>
  <c r="W858" i="4" s="1"/>
  <c r="M862" i="4"/>
  <c r="W862" i="4" s="1"/>
  <c r="M866" i="4"/>
  <c r="Z866" i="4" s="1"/>
  <c r="M932" i="4"/>
  <c r="W932" i="4" s="1"/>
  <c r="M1095" i="4"/>
  <c r="W1095" i="4" s="1"/>
  <c r="M1107" i="4"/>
  <c r="W1107" i="4" s="1"/>
  <c r="M1126" i="4"/>
  <c r="M1291" i="4"/>
  <c r="M1327" i="4"/>
  <c r="W1327" i="4" s="1"/>
  <c r="M1586" i="4"/>
  <c r="M1730" i="4"/>
  <c r="W1730" i="4" s="1"/>
  <c r="M1754" i="4"/>
  <c r="W1754" i="4" s="1"/>
  <c r="M1831" i="4"/>
  <c r="W1831" i="4" s="1"/>
  <c r="M1902" i="4"/>
  <c r="W1902" i="4" s="1"/>
  <c r="M1991" i="4"/>
  <c r="M2160" i="4"/>
  <c r="M2419" i="4"/>
  <c r="W2419" i="4" s="1"/>
  <c r="M2483" i="4"/>
  <c r="M2614" i="4"/>
  <c r="W2614" i="4" s="1"/>
  <c r="M2618" i="4"/>
  <c r="W2618" i="4" s="1"/>
  <c r="M2622" i="4"/>
  <c r="W2622" i="4" s="1"/>
  <c r="M2647" i="4"/>
  <c r="W2647" i="4" s="1"/>
  <c r="M2663" i="4"/>
  <c r="M2877" i="4"/>
  <c r="M2937" i="4"/>
  <c r="W2937" i="4" s="1"/>
  <c r="M3097" i="4"/>
  <c r="W3097" i="4" s="1"/>
  <c r="M3106" i="4"/>
  <c r="W3106" i="4" s="1"/>
  <c r="M3120" i="4"/>
  <c r="M3168" i="4"/>
  <c r="W3168" i="4" s="1"/>
  <c r="M3176" i="4"/>
  <c r="M3182" i="4"/>
  <c r="M3196" i="4"/>
  <c r="M3208" i="4"/>
  <c r="W3208" i="4" s="1"/>
  <c r="M3230" i="4"/>
  <c r="W3230" i="4" s="1"/>
  <c r="M3234" i="4"/>
  <c r="W3234" i="4" s="1"/>
  <c r="M3238" i="4"/>
  <c r="W3238" i="4" s="1"/>
  <c r="M3242" i="4"/>
  <c r="W3242" i="4" s="1"/>
  <c r="M3246" i="4"/>
  <c r="M5838" i="4"/>
  <c r="M5896" i="4"/>
  <c r="M5900" i="4"/>
  <c r="W5900" i="4" s="1"/>
  <c r="M5908" i="4"/>
  <c r="W5908" i="4" s="1"/>
  <c r="M5925" i="4"/>
  <c r="W5925" i="4" s="1"/>
  <c r="M5997" i="4"/>
  <c r="W5997" i="4" s="1"/>
  <c r="M115" i="4"/>
  <c r="W115" i="4" s="1"/>
  <c r="M223" i="4"/>
  <c r="W223" i="4" s="1"/>
  <c r="M231" i="4"/>
  <c r="M252" i="4"/>
  <c r="M308" i="4"/>
  <c r="W308" i="4" s="1"/>
  <c r="M347" i="4"/>
  <c r="W347" i="4" s="1"/>
  <c r="M355" i="4"/>
  <c r="W355" i="4" s="1"/>
  <c r="W52" i="4"/>
  <c r="M173" i="4"/>
  <c r="W173" i="4" s="1"/>
  <c r="M234" i="4"/>
  <c r="W234" i="4" s="1"/>
  <c r="M282" i="4"/>
  <c r="M357" i="4"/>
  <c r="W357" i="4" s="1"/>
  <c r="M361" i="4"/>
  <c r="W361" i="4" s="1"/>
  <c r="W573" i="4"/>
  <c r="W1630" i="4"/>
  <c r="M1743" i="4"/>
  <c r="W1743" i="4" s="1"/>
  <c r="M1774" i="4"/>
  <c r="W1774" i="4" s="1"/>
  <c r="M1822" i="4"/>
  <c r="M2023" i="4"/>
  <c r="M2051" i="4"/>
  <c r="W2051" i="4" s="1"/>
  <c r="M2418" i="4"/>
  <c r="Z2418" i="4" s="1"/>
  <c r="M2454" i="4"/>
  <c r="M2508" i="4"/>
  <c r="W2508" i="4" s="1"/>
  <c r="M2586" i="4"/>
  <c r="W2586" i="4" s="1"/>
  <c r="M2660" i="4"/>
  <c r="W2660" i="4" s="1"/>
  <c r="M2746" i="4"/>
  <c r="W2746" i="4" s="1"/>
  <c r="M2810" i="4"/>
  <c r="M2963" i="4"/>
  <c r="W2963" i="4" s="1"/>
  <c r="M2967" i="4"/>
  <c r="W2967" i="4" s="1"/>
  <c r="M2983" i="4"/>
  <c r="W2983" i="4" s="1"/>
  <c r="M3111" i="4"/>
  <c r="W3111" i="4" s="1"/>
  <c r="M3137" i="4"/>
  <c r="W3137" i="4" s="1"/>
  <c r="M3278" i="4"/>
  <c r="W3278" i="4" s="1"/>
  <c r="M3290" i="4"/>
  <c r="M3321" i="4"/>
  <c r="M3335" i="4"/>
  <c r="W3335" i="4" s="1"/>
  <c r="M3406" i="4"/>
  <c r="W3406" i="4" s="1"/>
  <c r="M3500" i="4"/>
  <c r="M3654" i="4"/>
  <c r="W3654" i="4" s="1"/>
  <c r="M3746" i="4"/>
  <c r="W3746" i="4" s="1"/>
  <c r="M3872" i="4"/>
  <c r="W3872" i="4" s="1"/>
  <c r="M3886" i="4"/>
  <c r="W3886" i="4" s="1"/>
  <c r="M4013" i="4"/>
  <c r="M4129" i="4"/>
  <c r="M4576" i="4"/>
  <c r="W4576" i="4" s="1"/>
  <c r="M4689" i="4"/>
  <c r="M4701" i="4"/>
  <c r="W4701" i="4" s="1"/>
  <c r="M4893" i="4"/>
  <c r="W4893" i="4" s="1"/>
  <c r="M4933" i="4"/>
  <c r="W4933" i="4" s="1"/>
  <c r="M5022" i="4"/>
  <c r="W5022" i="4" s="1"/>
  <c r="M5080" i="4"/>
  <c r="M5258" i="4"/>
  <c r="M5425" i="4"/>
  <c r="W5425" i="4" s="1"/>
  <c r="M5533" i="4"/>
  <c r="M5537" i="4"/>
  <c r="W5537" i="4" s="1"/>
  <c r="M5541" i="4"/>
  <c r="Z5541" i="4" s="1"/>
  <c r="M5635" i="4"/>
  <c r="W5635" i="4" s="1"/>
  <c r="M5673" i="4"/>
  <c r="M5685" i="4"/>
  <c r="M5812" i="4"/>
  <c r="W5831" i="4"/>
  <c r="M5897" i="4"/>
  <c r="M5963" i="4"/>
  <c r="W5963" i="4" s="1"/>
  <c r="W523" i="4"/>
  <c r="W1637" i="4"/>
  <c r="W5619" i="4"/>
  <c r="M359" i="4"/>
  <c r="M364" i="4"/>
  <c r="W364" i="4" s="1"/>
  <c r="M670" i="4"/>
  <c r="W670" i="4" s="1"/>
  <c r="M722" i="4"/>
  <c r="M727" i="4"/>
  <c r="W727" i="4" s="1"/>
  <c r="M759" i="4"/>
  <c r="W759" i="4" s="1"/>
  <c r="M769" i="4"/>
  <c r="W769" i="4" s="1"/>
  <c r="M787" i="4"/>
  <c r="W787" i="4" s="1"/>
  <c r="M895" i="4"/>
  <c r="M973" i="4"/>
  <c r="W973" i="4" s="1"/>
  <c r="M1113" i="4"/>
  <c r="W1113" i="4" s="1"/>
  <c r="M1141" i="4"/>
  <c r="W1141" i="4" s="1"/>
  <c r="M1371" i="4"/>
  <c r="W1371" i="4" s="1"/>
  <c r="M1375" i="4"/>
  <c r="Z1375" i="4" s="1"/>
  <c r="M1387" i="4"/>
  <c r="W1387" i="4" s="1"/>
  <c r="W1406" i="4"/>
  <c r="M1482" i="4"/>
  <c r="M1565" i="4"/>
  <c r="M1609" i="4"/>
  <c r="W1609" i="4" s="1"/>
  <c r="M1656" i="4"/>
  <c r="W1656" i="4" s="1"/>
  <c r="M1913" i="4"/>
  <c r="W1913" i="4" s="1"/>
  <c r="M1968" i="4"/>
  <c r="W1968" i="4" s="1"/>
  <c r="M1984" i="4"/>
  <c r="W1984" i="4" s="1"/>
  <c r="M1992" i="4"/>
  <c r="M2200" i="4"/>
  <c r="M2224" i="4"/>
  <c r="W2224" i="4" s="1"/>
  <c r="M2360" i="4"/>
  <c r="W2360" i="4" s="1"/>
  <c r="M2367" i="4"/>
  <c r="W2367" i="4" s="1"/>
  <c r="M2434" i="4"/>
  <c r="W2434" i="4" s="1"/>
  <c r="M2569" i="4"/>
  <c r="W2569" i="4" s="1"/>
  <c r="M2761" i="4"/>
  <c r="W2761" i="4" s="1"/>
  <c r="M2848" i="4"/>
  <c r="W2848" i="4" s="1"/>
  <c r="M2916" i="4"/>
  <c r="M2920" i="4"/>
  <c r="M2965" i="4"/>
  <c r="W2965" i="4" s="1"/>
  <c r="M2976" i="4"/>
  <c r="M3056" i="4"/>
  <c r="W3056" i="4" s="1"/>
  <c r="M3060" i="4"/>
  <c r="W3060" i="4" s="1"/>
  <c r="M3064" i="4"/>
  <c r="W3064" i="4" s="1"/>
  <c r="M3080" i="4"/>
  <c r="M3088" i="4"/>
  <c r="M3209" i="4"/>
  <c r="W3209" i="4" s="1"/>
  <c r="M3239" i="4"/>
  <c r="W3239" i="4" s="1"/>
  <c r="M3243" i="4"/>
  <c r="W3243" i="4" s="1"/>
  <c r="M3337" i="4"/>
  <c r="W3337" i="4" s="1"/>
  <c r="M3345" i="4"/>
  <c r="M3399" i="4"/>
  <c r="Z3399" i="4" s="1"/>
  <c r="M3563" i="4"/>
  <c r="W3563" i="4" s="1"/>
  <c r="M3676" i="4"/>
  <c r="M3696" i="4"/>
  <c r="M3780" i="4"/>
  <c r="W3780" i="4" s="1"/>
  <c r="M3792" i="4"/>
  <c r="W3792" i="4" s="1"/>
  <c r="M3834" i="4"/>
  <c r="W3834" i="4" s="1"/>
  <c r="M3896" i="4"/>
  <c r="W3896" i="4" s="1"/>
  <c r="M3935" i="4"/>
  <c r="W3935" i="4" s="1"/>
  <c r="M4091" i="4"/>
  <c r="W4091" i="4" s="1"/>
  <c r="M4163" i="4"/>
  <c r="M4342" i="4"/>
  <c r="M4362" i="4"/>
  <c r="W4362" i="4" s="1"/>
  <c r="M4406" i="4"/>
  <c r="M4586" i="4"/>
  <c r="W4586" i="4" s="1"/>
  <c r="M4610" i="4"/>
  <c r="W4610" i="4" s="1"/>
  <c r="M4655" i="4"/>
  <c r="W4655" i="4" s="1"/>
  <c r="M4667" i="4"/>
  <c r="W4667" i="4" s="1"/>
  <c r="M4791" i="4"/>
  <c r="M4797" i="4"/>
  <c r="M4855" i="4"/>
  <c r="W4855" i="4" s="1"/>
  <c r="M4873" i="4"/>
  <c r="W4873" i="4" s="1"/>
  <c r="M4935" i="4"/>
  <c r="W4935" i="4" s="1"/>
  <c r="M4939" i="4"/>
  <c r="W4939" i="4" s="1"/>
  <c r="M4943" i="4"/>
  <c r="W4943" i="4" s="1"/>
  <c r="M4963" i="4"/>
  <c r="Z4963" i="4" s="1"/>
  <c r="M5040" i="4"/>
  <c r="M5082" i="4"/>
  <c r="M5126" i="4"/>
  <c r="W5126" i="4" s="1"/>
  <c r="M5158" i="4"/>
  <c r="W5158" i="4" s="1"/>
  <c r="M5419" i="4"/>
  <c r="W5419" i="4" s="1"/>
  <c r="M5567" i="4"/>
  <c r="W5567" i="4" s="1"/>
  <c r="M5595" i="4"/>
  <c r="W5595" i="4" s="1"/>
  <c r="M5631" i="4"/>
  <c r="W5631" i="4" s="1"/>
  <c r="M5643" i="4"/>
  <c r="M5677" i="4"/>
  <c r="M5737" i="4"/>
  <c r="W5737" i="4" s="1"/>
  <c r="M5779" i="4"/>
  <c r="Z5779" i="4" s="1"/>
  <c r="M5984" i="4"/>
  <c r="W5984" i="4" s="1"/>
  <c r="M851" i="4"/>
  <c r="W851" i="4" s="1"/>
  <c r="W1652" i="4"/>
  <c r="W1726" i="4"/>
  <c r="M2076" i="4"/>
  <c r="M2092" i="4"/>
  <c r="W2092" i="4" s="1"/>
  <c r="M2111" i="4"/>
  <c r="W2111" i="4" s="1"/>
  <c r="M2129" i="4"/>
  <c r="W2129" i="4" s="1"/>
  <c r="M2144" i="4"/>
  <c r="W2144" i="4" s="1"/>
  <c r="M2164" i="4"/>
  <c r="W2164" i="4" s="1"/>
  <c r="M2171" i="4"/>
  <c r="W2171" i="4" s="1"/>
  <c r="M2350" i="4"/>
  <c r="W2350" i="4" s="1"/>
  <c r="M2358" i="4"/>
  <c r="M2363" i="4"/>
  <c r="M74" i="4"/>
  <c r="Z74" i="4" s="1"/>
  <c r="M97" i="4"/>
  <c r="W97" i="4" s="1"/>
  <c r="M104" i="4"/>
  <c r="W104" i="4" s="1"/>
  <c r="M112" i="4"/>
  <c r="W112" i="4" s="1"/>
  <c r="M133" i="4"/>
  <c r="M159" i="4"/>
  <c r="W159" i="4" s="1"/>
  <c r="M174" i="4"/>
  <c r="M183" i="4"/>
  <c r="W183" i="4" s="1"/>
  <c r="M215" i="4"/>
  <c r="W215" i="4" s="1"/>
  <c r="M222" i="4"/>
  <c r="W222" i="4" s="1"/>
  <c r="M228" i="4"/>
  <c r="W228" i="4" s="1"/>
  <c r="M230" i="4"/>
  <c r="W230" i="4" s="1"/>
  <c r="M255" i="4"/>
  <c r="W255" i="4" s="1"/>
  <c r="M316" i="4"/>
  <c r="Z316" i="4" s="1"/>
  <c r="M393" i="4"/>
  <c r="M398" i="4"/>
  <c r="M433" i="4"/>
  <c r="W433" i="4" s="1"/>
  <c r="M455" i="4"/>
  <c r="Z455" i="4" s="1"/>
  <c r="M482" i="4"/>
  <c r="W482" i="4" s="1"/>
  <c r="M494" i="4"/>
  <c r="W494" i="4" s="1"/>
  <c r="M688" i="4"/>
  <c r="W688" i="4" s="1"/>
  <c r="M1101" i="4"/>
  <c r="M1153" i="4"/>
  <c r="M1170" i="4"/>
  <c r="M1173" i="4"/>
  <c r="W1173" i="4" s="1"/>
  <c r="M1191" i="4"/>
  <c r="W1191" i="4" s="1"/>
  <c r="M1195" i="4"/>
  <c r="M1229" i="4"/>
  <c r="W1229" i="4" s="1"/>
  <c r="M1295" i="4"/>
  <c r="W1295" i="4" s="1"/>
  <c r="M1306" i="4"/>
  <c r="W1306" i="4" s="1"/>
  <c r="M1326" i="4"/>
  <c r="M1334" i="4"/>
  <c r="W1334" i="4" s="1"/>
  <c r="W1352" i="4"/>
  <c r="W1393" i="4"/>
  <c r="M1432" i="4"/>
  <c r="W1432" i="4" s="1"/>
  <c r="M1489" i="4"/>
  <c r="W1489" i="4" s="1"/>
  <c r="M1494" i="4"/>
  <c r="W1494" i="4" s="1"/>
  <c r="M1599" i="4"/>
  <c r="M1687" i="4"/>
  <c r="W1687" i="4" s="1"/>
  <c r="M1710" i="4"/>
  <c r="W1710" i="4" s="1"/>
  <c r="M1713" i="4"/>
  <c r="W1713" i="4" s="1"/>
  <c r="M1717" i="4"/>
  <c r="W1717" i="4" s="1"/>
  <c r="M1807" i="4"/>
  <c r="W1807" i="4" s="1"/>
  <c r="M1857" i="4"/>
  <c r="W1857" i="4" s="1"/>
  <c r="M1935" i="4"/>
  <c r="W1935" i="4" s="1"/>
  <c r="M2005" i="4"/>
  <c r="M2007" i="4"/>
  <c r="M2009" i="4"/>
  <c r="M2011" i="4"/>
  <c r="W2011" i="4" s="1"/>
  <c r="M2050" i="4"/>
  <c r="W2050" i="4" s="1"/>
  <c r="M2120" i="4"/>
  <c r="W2120" i="4" s="1"/>
  <c r="M2245" i="4"/>
  <c r="M2247" i="4"/>
  <c r="W2247" i="4" s="1"/>
  <c r="M2284" i="4"/>
  <c r="M2318" i="4"/>
  <c r="M2379" i="4"/>
  <c r="W2379" i="4" s="1"/>
  <c r="M3978" i="4"/>
  <c r="W3978" i="4" s="1"/>
  <c r="M3993" i="4"/>
  <c r="W3993" i="4" s="1"/>
  <c r="M4051" i="4"/>
  <c r="W4051" i="4" s="1"/>
  <c r="M4053" i="4"/>
  <c r="W4053" i="4" s="1"/>
  <c r="M4056" i="4"/>
  <c r="W4056" i="4" s="1"/>
  <c r="M4075" i="4"/>
  <c r="W4075" i="4" s="1"/>
  <c r="M1396" i="4"/>
  <c r="M1467" i="4"/>
  <c r="W1467" i="4" s="1"/>
  <c r="M1473" i="4"/>
  <c r="Z1473" i="4" s="1"/>
  <c r="M1910" i="4"/>
  <c r="W1910" i="4" s="1"/>
  <c r="W551" i="4"/>
  <c r="M3142" i="4"/>
  <c r="M3313" i="4"/>
  <c r="W3313" i="4" s="1"/>
  <c r="M3593" i="4"/>
  <c r="W3593" i="4" s="1"/>
  <c r="M3682" i="4"/>
  <c r="W3699" i="4"/>
  <c r="M3751" i="4"/>
  <c r="W3751" i="4" s="1"/>
  <c r="W3777" i="4"/>
  <c r="W4118" i="4"/>
  <c r="W4194" i="4"/>
  <c r="W4210" i="4"/>
  <c r="W4626" i="4"/>
  <c r="M5199" i="4"/>
  <c r="W5199" i="4" s="1"/>
  <c r="W5290" i="4"/>
  <c r="W5368" i="4"/>
  <c r="W5621" i="4"/>
  <c r="M5909" i="4"/>
  <c r="W5909" i="4" s="1"/>
  <c r="X5941" i="4"/>
  <c r="Y5941" i="4" s="1"/>
  <c r="M2385" i="4"/>
  <c r="W2385" i="4" s="1"/>
  <c r="M2504" i="4"/>
  <c r="M2522" i="4"/>
  <c r="W2522" i="4" s="1"/>
  <c r="M2600" i="4"/>
  <c r="W2600" i="4" s="1"/>
  <c r="M2628" i="4"/>
  <c r="W2628" i="4" s="1"/>
  <c r="W2673" i="4"/>
  <c r="M2694" i="4"/>
  <c r="W2694" i="4" s="1"/>
  <c r="M2733" i="4"/>
  <c r="W2733" i="4" s="1"/>
  <c r="M2847" i="4"/>
  <c r="M2878" i="4"/>
  <c r="W2878" i="4" s="1"/>
  <c r="M2882" i="4"/>
  <c r="W2882" i="4" s="1"/>
  <c r="M2898" i="4"/>
  <c r="W2898" i="4" s="1"/>
  <c r="M2902" i="4"/>
  <c r="W2902" i="4" s="1"/>
  <c r="M2906" i="4"/>
  <c r="M2915" i="4"/>
  <c r="W2915" i="4" s="1"/>
  <c r="M2923" i="4"/>
  <c r="W2923" i="4" s="1"/>
  <c r="M2954" i="4"/>
  <c r="W2954" i="4" s="1"/>
  <c r="M2959" i="4"/>
  <c r="M2992" i="4"/>
  <c r="W2992" i="4" s="1"/>
  <c r="M2999" i="4"/>
  <c r="W2999" i="4" s="1"/>
  <c r="M3046" i="4"/>
  <c r="W3046" i="4" s="1"/>
  <c r="M3057" i="4"/>
  <c r="M3061" i="4"/>
  <c r="W3061" i="4" s="1"/>
  <c r="M3074" i="4"/>
  <c r="M3081" i="4"/>
  <c r="W3081" i="4" s="1"/>
  <c r="M3085" i="4"/>
  <c r="M3294" i="4"/>
  <c r="W3294" i="4" s="1"/>
  <c r="M3368" i="4"/>
  <c r="W3368" i="4" s="1"/>
  <c r="M3394" i="4"/>
  <c r="W3394" i="4" s="1"/>
  <c r="M3400" i="4"/>
  <c r="W3400" i="4" s="1"/>
  <c r="M3754" i="4"/>
  <c r="W3754" i="4" s="1"/>
  <c r="M3769" i="4"/>
  <c r="W3769" i="4" s="1"/>
  <c r="M3775" i="4"/>
  <c r="W3775" i="4" s="1"/>
  <c r="M3784" i="4"/>
  <c r="W3784" i="4" s="1"/>
  <c r="M3787" i="4"/>
  <c r="W3787" i="4" s="1"/>
  <c r="M3831" i="4"/>
  <c r="W3831" i="4" s="1"/>
  <c r="M4038" i="4"/>
  <c r="W4038" i="4" s="1"/>
  <c r="M4192" i="4"/>
  <c r="W4192" i="4" s="1"/>
  <c r="M4251" i="4"/>
  <c r="W4251" i="4" s="1"/>
  <c r="M4256" i="4"/>
  <c r="W4256" i="4" s="1"/>
  <c r="M4363" i="4"/>
  <c r="Z4363" i="4" s="1"/>
  <c r="M4368" i="4"/>
  <c r="M4383" i="4"/>
  <c r="W4383" i="4" s="1"/>
  <c r="M4388" i="4"/>
  <c r="W4388" i="4" s="1"/>
  <c r="M4392" i="4"/>
  <c r="W4392" i="4" s="1"/>
  <c r="M4409" i="4"/>
  <c r="M4436" i="4"/>
  <c r="W4436" i="4" s="1"/>
  <c r="M4451" i="4"/>
  <c r="W4451" i="4" s="1"/>
  <c r="M4541" i="4"/>
  <c r="M4568" i="4"/>
  <c r="M4575" i="4"/>
  <c r="W4575" i="4" s="1"/>
  <c r="M4607" i="4"/>
  <c r="W4607" i="4" s="1"/>
  <c r="M4654" i="4"/>
  <c r="W4654" i="4" s="1"/>
  <c r="M4683" i="4"/>
  <c r="Z4683" i="4" s="1"/>
  <c r="M4694" i="4"/>
  <c r="W4694" i="4" s="1"/>
  <c r="M4715" i="4"/>
  <c r="W4715" i="4" s="1"/>
  <c r="M4730" i="4"/>
  <c r="W4730" i="4" s="1"/>
  <c r="M4738" i="4"/>
  <c r="M5266" i="4"/>
  <c r="W5266" i="4" s="1"/>
  <c r="M5282" i="4"/>
  <c r="W5282" i="4" s="1"/>
  <c r="M5286" i="4"/>
  <c r="W5286" i="4" s="1"/>
  <c r="M5301" i="4"/>
  <c r="W5301" i="4" s="1"/>
  <c r="M5375" i="4"/>
  <c r="W5375" i="4" s="1"/>
  <c r="M5387" i="4"/>
  <c r="W5387" i="4" s="1"/>
  <c r="M5390" i="4"/>
  <c r="W5390" i="4" s="1"/>
  <c r="M5392" i="4"/>
  <c r="M5409" i="4"/>
  <c r="W5409" i="4" s="1"/>
  <c r="M5413" i="4"/>
  <c r="W5413" i="4" s="1"/>
  <c r="M5418" i="4"/>
  <c r="W5418" i="4" s="1"/>
  <c r="M5426" i="4"/>
  <c r="W5426" i="4" s="1"/>
  <c r="M5450" i="4"/>
  <c r="W5450" i="4" s="1"/>
  <c r="M5520" i="4"/>
  <c r="W5520" i="4" s="1"/>
  <c r="M5579" i="4"/>
  <c r="W5579" i="4" s="1"/>
  <c r="M5692" i="4"/>
  <c r="M5746" i="4"/>
  <c r="W5746" i="4" s="1"/>
  <c r="M5762" i="4"/>
  <c r="W5762" i="4" s="1"/>
  <c r="M5813" i="4"/>
  <c r="Z5813" i="4" s="1"/>
  <c r="M5920" i="4"/>
  <c r="W5920" i="4" s="1"/>
  <c r="M5924" i="4"/>
  <c r="W5924" i="4" s="1"/>
  <c r="M5928" i="4"/>
  <c r="M7" i="4"/>
  <c r="W7" i="4" s="1"/>
  <c r="M71" i="4"/>
  <c r="M76" i="4"/>
  <c r="W76" i="4" s="1"/>
  <c r="M80" i="4"/>
  <c r="Z80" i="4" s="1"/>
  <c r="M82" i="4"/>
  <c r="W82" i="4" s="1"/>
  <c r="M163" i="4"/>
  <c r="W163" i="4" s="1"/>
  <c r="M167" i="4"/>
  <c r="W167" i="4" s="1"/>
  <c r="M204" i="4"/>
  <c r="W204" i="4" s="1"/>
  <c r="M219" i="4"/>
  <c r="W219" i="4" s="1"/>
  <c r="M313" i="4"/>
  <c r="W313" i="4" s="1"/>
  <c r="M677" i="4"/>
  <c r="W677" i="4" s="1"/>
  <c r="M724" i="4"/>
  <c r="W724" i="4" s="1"/>
  <c r="M822" i="4"/>
  <c r="W822" i="4" s="1"/>
  <c r="M842" i="4"/>
  <c r="W842" i="4" s="1"/>
  <c r="M846" i="4"/>
  <c r="W846" i="4" s="1"/>
  <c r="M991" i="4"/>
  <c r="W991" i="4" s="1"/>
  <c r="M1111" i="4"/>
  <c r="W1111" i="4" s="1"/>
  <c r="M1401" i="4"/>
  <c r="M1484" i="4"/>
  <c r="W1484" i="4" s="1"/>
  <c r="M1525" i="4"/>
  <c r="W1525" i="4" s="1"/>
  <c r="M1533" i="4"/>
  <c r="W1533" i="4" s="1"/>
  <c r="M1644" i="4"/>
  <c r="W1644" i="4" s="1"/>
  <c r="W1729" i="4"/>
  <c r="M1755" i="4"/>
  <c r="W1755" i="4" s="1"/>
  <c r="M1794" i="4"/>
  <c r="M1932" i="4"/>
  <c r="M2069" i="4"/>
  <c r="W2069" i="4" s="1"/>
  <c r="M2142" i="4"/>
  <c r="W2142" i="4" s="1"/>
  <c r="M2147" i="4"/>
  <c r="W2147" i="4" s="1"/>
  <c r="M2150" i="4"/>
  <c r="Z2150" i="4" s="1"/>
  <c r="M2336" i="4"/>
  <c r="W2336" i="4" s="1"/>
  <c r="M2341" i="4"/>
  <c r="W2341" i="4" s="1"/>
  <c r="M2409" i="4"/>
  <c r="W2409" i="4" s="1"/>
  <c r="M2421" i="4"/>
  <c r="M2431" i="4"/>
  <c r="W2431" i="4" s="1"/>
  <c r="M2474" i="4"/>
  <c r="W2474" i="4" s="1"/>
  <c r="W2510" i="4"/>
  <c r="M2582" i="4"/>
  <c r="W2582" i="4" s="1"/>
  <c r="M2751" i="4"/>
  <c r="W2751" i="4" s="1"/>
  <c r="M2823" i="4"/>
  <c r="W2823" i="4" s="1"/>
  <c r="M2885" i="4"/>
  <c r="W2885" i="4" s="1"/>
  <c r="M2909" i="4"/>
  <c r="M2911" i="4"/>
  <c r="W2911" i="4" s="1"/>
  <c r="M2941" i="4"/>
  <c r="W2941" i="4" s="1"/>
  <c r="M2945" i="4"/>
  <c r="W2945" i="4" s="1"/>
  <c r="M2986" i="4"/>
  <c r="W2986" i="4" s="1"/>
  <c r="M2995" i="4"/>
  <c r="W2995" i="4" s="1"/>
  <c r="M3042" i="4"/>
  <c r="W3042" i="4" s="1"/>
  <c r="M3053" i="4"/>
  <c r="W3053" i="4" s="1"/>
  <c r="M3068" i="4"/>
  <c r="M3425" i="4"/>
  <c r="W3425" i="4" s="1"/>
  <c r="M3468" i="4"/>
  <c r="W3468" i="4" s="1"/>
  <c r="M3475" i="4"/>
  <c r="W3475" i="4" s="1"/>
  <c r="M19" i="4"/>
  <c r="W19" i="4" s="1"/>
  <c r="M21" i="4"/>
  <c r="W21" i="4" s="1"/>
  <c r="M294" i="4"/>
  <c r="W294" i="4" s="1"/>
  <c r="M301" i="4"/>
  <c r="W301" i="4" s="1"/>
  <c r="M403" i="4"/>
  <c r="M412" i="4"/>
  <c r="W412" i="4" s="1"/>
  <c r="M440" i="4"/>
  <c r="W440" i="4" s="1"/>
  <c r="M479" i="4"/>
  <c r="W479" i="4" s="1"/>
  <c r="M541" i="4"/>
  <c r="W541" i="4" s="1"/>
  <c r="M574" i="4"/>
  <c r="W574" i="4" s="1"/>
  <c r="M617" i="4"/>
  <c r="W617" i="4" s="1"/>
  <c r="M621" i="4"/>
  <c r="W621" i="4" s="1"/>
  <c r="M635" i="4"/>
  <c r="M637" i="4"/>
  <c r="W637" i="4" s="1"/>
  <c r="M651" i="4"/>
  <c r="W651" i="4" s="1"/>
  <c r="M663" i="4"/>
  <c r="W663" i="4" s="1"/>
  <c r="M707" i="4"/>
  <c r="M1098" i="4"/>
  <c r="W1098" i="4" s="1"/>
  <c r="M1226" i="4"/>
  <c r="W1226" i="4" s="1"/>
  <c r="M1263" i="4"/>
  <c r="W1263" i="4" s="1"/>
  <c r="M1323" i="4"/>
  <c r="W1323" i="4" s="1"/>
  <c r="M1384" i="4"/>
  <c r="W1384" i="4" s="1"/>
  <c r="M1442" i="4"/>
  <c r="M1460" i="4"/>
  <c r="W1460" i="4" s="1"/>
  <c r="M1606" i="4"/>
  <c r="W1606" i="4" s="1"/>
  <c r="M1613" i="4"/>
  <c r="W1613" i="4" s="1"/>
  <c r="M1720" i="4"/>
  <c r="W1720" i="4" s="1"/>
  <c r="M1839" i="4"/>
  <c r="W1839" i="4" s="1"/>
  <c r="M1889" i="4"/>
  <c r="M1905" i="4"/>
  <c r="W1905" i="4" s="1"/>
  <c r="M1943" i="4"/>
  <c r="W1943" i="4" s="1"/>
  <c r="M1946" i="4"/>
  <c r="W1946" i="4" s="1"/>
  <c r="M1948" i="4"/>
  <c r="W1948" i="4" s="1"/>
  <c r="M2036" i="4"/>
  <c r="W2036" i="4" s="1"/>
  <c r="M2047" i="4"/>
  <c r="W2047" i="4" s="1"/>
  <c r="M2194" i="4"/>
  <c r="W2194" i="4" s="1"/>
  <c r="M2221" i="4"/>
  <c r="W2221" i="4" s="1"/>
  <c r="M2240" i="4"/>
  <c r="W2240" i="4" s="1"/>
  <c r="M2258" i="4"/>
  <c r="W2258" i="4" s="1"/>
  <c r="M2270" i="4"/>
  <c r="W2270" i="4" s="1"/>
  <c r="M2311" i="4"/>
  <c r="W2311" i="4" s="1"/>
  <c r="M2347" i="4"/>
  <c r="W2347" i="4" s="1"/>
  <c r="M2394" i="4"/>
  <c r="M2531" i="4"/>
  <c r="W2531" i="4" s="1"/>
  <c r="M2562" i="4"/>
  <c r="M2564" i="4"/>
  <c r="W2564" i="4" s="1"/>
  <c r="M2630" i="4"/>
  <c r="W2630" i="4" s="1"/>
  <c r="M2716" i="4"/>
  <c r="W2716" i="4" s="1"/>
  <c r="M2737" i="4"/>
  <c r="W2737" i="4" s="1"/>
  <c r="M2775" i="4"/>
  <c r="W2775" i="4" s="1"/>
  <c r="M2797" i="4"/>
  <c r="M3000" i="4"/>
  <c r="M3002" i="4"/>
  <c r="W3002" i="4" s="1"/>
  <c r="M3101" i="4"/>
  <c r="W3101" i="4" s="1"/>
  <c r="M3115" i="4"/>
  <c r="W3115" i="4" s="1"/>
  <c r="M3166" i="4"/>
  <c r="W3166" i="4" s="1"/>
  <c r="M3191" i="4"/>
  <c r="W3191" i="4" s="1"/>
  <c r="M3211" i="4"/>
  <c r="W3211" i="4" s="1"/>
  <c r="M3223" i="4"/>
  <c r="M3227" i="4"/>
  <c r="W3227" i="4" s="1"/>
  <c r="M3327" i="4"/>
  <c r="W3327" i="4" s="1"/>
  <c r="M3332" i="4"/>
  <c r="W3332" i="4" s="1"/>
  <c r="M3403" i="4"/>
  <c r="W3403" i="4" s="1"/>
  <c r="M3471" i="4"/>
  <c r="W3471" i="4" s="1"/>
  <c r="M3528" i="4"/>
  <c r="M3614" i="4"/>
  <c r="W3614" i="4" s="1"/>
  <c r="M3619" i="4"/>
  <c r="W3619" i="4" s="1"/>
  <c r="M3637" i="4"/>
  <c r="W3637" i="4" s="1"/>
  <c r="W3705" i="4"/>
  <c r="W3709" i="4"/>
  <c r="M3722" i="4"/>
  <c r="W3722" i="4" s="1"/>
  <c r="M61" i="4"/>
  <c r="W61" i="4" s="1"/>
  <c r="M65" i="4"/>
  <c r="W65" i="4" s="1"/>
  <c r="M119" i="4"/>
  <c r="W119" i="4" s="1"/>
  <c r="M121" i="4"/>
  <c r="W121" i="4" s="1"/>
  <c r="M153" i="4"/>
  <c r="M164" i="4"/>
  <c r="W164" i="4" s="1"/>
  <c r="M274" i="4"/>
  <c r="W274" i="4" s="1"/>
  <c r="M501" i="4"/>
  <c r="W501" i="4" s="1"/>
  <c r="M730" i="4"/>
  <c r="W730" i="4" s="1"/>
  <c r="M801" i="4"/>
  <c r="W801" i="4" s="1"/>
  <c r="M809" i="4"/>
  <c r="W809" i="4" s="1"/>
  <c r="M832" i="4"/>
  <c r="W832" i="4" s="1"/>
  <c r="M888" i="4"/>
  <c r="W888" i="4" s="1"/>
  <c r="M901" i="4"/>
  <c r="W901" i="4" s="1"/>
  <c r="M906" i="4"/>
  <c r="W906" i="4" s="1"/>
  <c r="M918" i="4"/>
  <c r="W918" i="4" s="1"/>
  <c r="M927" i="4"/>
  <c r="W927" i="4" s="1"/>
  <c r="M1106" i="4"/>
  <c r="W1106" i="4" s="1"/>
  <c r="M1110" i="4"/>
  <c r="W1110" i="4" s="1"/>
  <c r="M1762" i="4"/>
  <c r="W1762" i="4" s="1"/>
  <c r="M1882" i="4"/>
  <c r="W1882" i="4" s="1"/>
  <c r="M2013" i="4"/>
  <c r="M2094" i="4"/>
  <c r="W2094" i="4" s="1"/>
  <c r="W2105" i="4"/>
  <c r="M2114" i="4"/>
  <c r="W2114" i="4" s="1"/>
  <c r="M2122" i="4"/>
  <c r="W2122" i="4" s="1"/>
  <c r="M2124" i="4"/>
  <c r="M2415" i="4"/>
  <c r="W2415" i="4" s="1"/>
  <c r="M2445" i="4"/>
  <c r="W2445" i="4" s="1"/>
  <c r="M2466" i="4"/>
  <c r="M2634" i="4"/>
  <c r="W2634" i="4" s="1"/>
  <c r="M2839" i="4"/>
  <c r="W2839" i="4" s="1"/>
  <c r="M2891" i="4"/>
  <c r="W2891" i="4" s="1"/>
  <c r="M2927" i="4"/>
  <c r="W2927" i="4" s="1"/>
  <c r="M2944" i="4"/>
  <c r="W2944" i="4" s="1"/>
  <c r="M3027" i="4"/>
  <c r="M3031" i="4"/>
  <c r="W3031" i="4" s="1"/>
  <c r="M3035" i="4"/>
  <c r="W3035" i="4" s="1"/>
  <c r="M3039" i="4"/>
  <c r="W3039" i="4" s="1"/>
  <c r="M3043" i="4"/>
  <c r="W3043" i="4" s="1"/>
  <c r="M3047" i="4"/>
  <c r="W3047" i="4" s="1"/>
  <c r="M3054" i="4"/>
  <c r="W3054" i="4" s="1"/>
  <c r="M3353" i="4"/>
  <c r="M3355" i="4"/>
  <c r="W3355" i="4" s="1"/>
  <c r="M3435" i="4"/>
  <c r="W3435" i="4" s="1"/>
  <c r="M3474" i="4"/>
  <c r="W3474" i="4" s="1"/>
  <c r="W3697" i="4"/>
  <c r="W3700" i="4"/>
  <c r="W3712" i="4"/>
  <c r="W3720" i="4"/>
  <c r="M3843" i="4"/>
  <c r="W3843" i="4" s="1"/>
  <c r="M3856" i="4"/>
  <c r="W3856" i="4" s="1"/>
  <c r="W3887" i="4"/>
  <c r="M3891" i="4"/>
  <c r="W3891" i="4" s="1"/>
  <c r="M4128" i="4"/>
  <c r="W4128" i="4" s="1"/>
  <c r="W4135" i="4"/>
  <c r="M4143" i="4"/>
  <c r="W4143" i="4" s="1"/>
  <c r="M4153" i="4"/>
  <c r="W4153" i="4" s="1"/>
  <c r="M4160" i="4"/>
  <c r="W4160" i="4" s="1"/>
  <c r="M4187" i="4"/>
  <c r="W4187" i="4" s="1"/>
  <c r="M4196" i="4"/>
  <c r="W4196" i="4" s="1"/>
  <c r="M4200" i="4"/>
  <c r="M4209" i="4"/>
  <c r="W4209" i="4" s="1"/>
  <c r="M4221" i="4"/>
  <c r="W4221" i="4" s="1"/>
  <c r="M4224" i="4"/>
  <c r="W4224" i="4" s="1"/>
  <c r="M4227" i="4"/>
  <c r="W4227" i="4" s="1"/>
  <c r="M4232" i="4"/>
  <c r="M4261" i="4"/>
  <c r="W4261" i="4" s="1"/>
  <c r="M4267" i="4"/>
  <c r="W4267" i="4" s="1"/>
  <c r="M4269" i="4"/>
  <c r="M4277" i="4"/>
  <c r="W4277" i="4" s="1"/>
  <c r="M18" i="4"/>
  <c r="W18" i="4" s="1"/>
  <c r="M24" i="4"/>
  <c r="W24" i="4" s="1"/>
  <c r="M261" i="4"/>
  <c r="W261" i="4" s="1"/>
  <c r="M305" i="4"/>
  <c r="M388" i="4"/>
  <c r="W388" i="4" s="1"/>
  <c r="M431" i="4"/>
  <c r="W431" i="4" s="1"/>
  <c r="M439" i="4"/>
  <c r="M446" i="4"/>
  <c r="W446" i="4" s="1"/>
  <c r="M526" i="4"/>
  <c r="W526" i="4" s="1"/>
  <c r="M544" i="4"/>
  <c r="W544" i="4" s="1"/>
  <c r="M546" i="4"/>
  <c r="W546" i="4" s="1"/>
  <c r="M553" i="4"/>
  <c r="W553" i="4" s="1"/>
  <c r="M647" i="4"/>
  <c r="W647" i="4" s="1"/>
  <c r="M788" i="4"/>
  <c r="W788" i="4" s="1"/>
  <c r="M1145" i="4"/>
  <c r="W1145" i="4" s="1"/>
  <c r="M1205" i="4"/>
  <c r="W1205" i="4" s="1"/>
  <c r="M1208" i="4"/>
  <c r="M1276" i="4"/>
  <c r="W1276" i="4" s="1"/>
  <c r="M1285" i="4"/>
  <c r="W1285" i="4" s="1"/>
  <c r="M1328" i="4"/>
  <c r="M1360" i="4"/>
  <c r="M1453" i="4"/>
  <c r="W1453" i="4" s="1"/>
  <c r="M1571" i="4"/>
  <c r="W1571" i="4" s="1"/>
  <c r="M1596" i="4"/>
  <c r="W1596" i="4" s="1"/>
  <c r="M1625" i="4"/>
  <c r="W1625" i="4" s="1"/>
  <c r="M1636" i="4"/>
  <c r="W1636" i="4" s="1"/>
  <c r="M1719" i="4"/>
  <c r="W1719" i="4" s="1"/>
  <c r="M1893" i="4"/>
  <c r="M1958" i="4"/>
  <c r="M1976" i="4"/>
  <c r="W1976" i="4" s="1"/>
  <c r="M1982" i="4"/>
  <c r="M2109" i="4"/>
  <c r="W2109" i="4" s="1"/>
  <c r="M2184" i="4"/>
  <c r="W2184" i="4" s="1"/>
  <c r="M2203" i="4"/>
  <c r="W2203" i="4" s="1"/>
  <c r="M2210" i="4"/>
  <c r="W2210" i="4" s="1"/>
  <c r="M2383" i="4"/>
  <c r="M2520" i="4"/>
  <c r="M2598" i="4"/>
  <c r="W2598" i="4" s="1"/>
  <c r="M2608" i="4"/>
  <c r="W2608" i="4" s="1"/>
  <c r="M2643" i="4"/>
  <c r="W2643" i="4" s="1"/>
  <c r="M2725" i="4"/>
  <c r="W2725" i="4" s="1"/>
  <c r="M2972" i="4"/>
  <c r="W2972" i="4" s="1"/>
  <c r="M3006" i="4"/>
  <c r="W3006" i="4" s="1"/>
  <c r="M3010" i="4"/>
  <c r="M3114" i="4"/>
  <c r="W3114" i="4" s="1"/>
  <c r="M3122" i="4"/>
  <c r="W3122" i="4" s="1"/>
  <c r="M3200" i="4"/>
  <c r="W3200" i="4" s="1"/>
  <c r="M3212" i="4"/>
  <c r="W3212" i="4" s="1"/>
  <c r="M3224" i="4"/>
  <c r="W3224" i="4" s="1"/>
  <c r="M3296" i="4"/>
  <c r="W3296" i="4" s="1"/>
  <c r="M3333" i="4"/>
  <c r="W3333" i="4" s="1"/>
  <c r="M3429" i="4"/>
  <c r="M3472" i="4"/>
  <c r="M3485" i="4"/>
  <c r="W3485" i="4" s="1"/>
  <c r="M3541" i="4"/>
  <c r="W3541" i="4" s="1"/>
  <c r="M3545" i="4"/>
  <c r="W3545" i="4" s="1"/>
  <c r="M3550" i="4"/>
  <c r="W3550" i="4" s="1"/>
  <c r="M3558" i="4"/>
  <c r="W3558" i="4" s="1"/>
  <c r="M3569" i="4"/>
  <c r="W3569" i="4" s="1"/>
  <c r="M3668" i="4"/>
  <c r="M3684" i="4"/>
  <c r="M3716" i="4"/>
  <c r="W3716" i="4" s="1"/>
  <c r="M3803" i="4"/>
  <c r="W3803" i="4" s="1"/>
  <c r="M3838" i="4"/>
  <c r="W3838" i="4" s="1"/>
  <c r="M3864" i="4"/>
  <c r="W3864" i="4" s="1"/>
  <c r="M3870" i="4"/>
  <c r="W3870" i="4" s="1"/>
  <c r="M3883" i="4"/>
  <c r="W3883" i="4" s="1"/>
  <c r="M3895" i="4"/>
  <c r="M3947" i="4"/>
  <c r="W3947" i="4" s="1"/>
  <c r="M3958" i="4"/>
  <c r="M3963" i="4"/>
  <c r="W3963" i="4" s="1"/>
  <c r="M3991" i="4"/>
  <c r="Z3991" i="4" s="1"/>
  <c r="M4032" i="4"/>
  <c r="W4032" i="4" s="1"/>
  <c r="M4071" i="4"/>
  <c r="W4071" i="4" s="1"/>
  <c r="M4100" i="4"/>
  <c r="W4100" i="4" s="1"/>
  <c r="M4106" i="4"/>
  <c r="M4108" i="4"/>
  <c r="W4108" i="4" s="1"/>
  <c r="M4171" i="4"/>
  <c r="M4280" i="4"/>
  <c r="W4280" i="4" s="1"/>
  <c r="M4284" i="4"/>
  <c r="W4284" i="4" s="1"/>
  <c r="M4311" i="4"/>
  <c r="W4311" i="4" s="1"/>
  <c r="M4315" i="4"/>
  <c r="W4315" i="4" s="1"/>
  <c r="M4325" i="4"/>
  <c r="W4325" i="4" s="1"/>
  <c r="M4371" i="4"/>
  <c r="M4418" i="4"/>
  <c r="W4418" i="4" s="1"/>
  <c r="M4449" i="4"/>
  <c r="W4449" i="4" s="1"/>
  <c r="M4517" i="4"/>
  <c r="W4517" i="4" s="1"/>
  <c r="M4546" i="4"/>
  <c r="Z4546" i="4" s="1"/>
  <c r="AA4546" i="4" s="1"/>
  <c r="M4549" i="4"/>
  <c r="W4549" i="4" s="1"/>
  <c r="M4564" i="4"/>
  <c r="W4564" i="4" s="1"/>
  <c r="M4597" i="4"/>
  <c r="W4597" i="4" s="1"/>
  <c r="M4604" i="4"/>
  <c r="M4726" i="4"/>
  <c r="W4726" i="4" s="1"/>
  <c r="M4741" i="4"/>
  <c r="W4741" i="4" s="1"/>
  <c r="M4769" i="4"/>
  <c r="M4777" i="4"/>
  <c r="W4777" i="4" s="1"/>
  <c r="M4788" i="4"/>
  <c r="W4788" i="4" s="1"/>
  <c r="M4850" i="4"/>
  <c r="W4850" i="4" s="1"/>
  <c r="M4906" i="4"/>
  <c r="W4906" i="4" s="1"/>
  <c r="M4960" i="4"/>
  <c r="M5017" i="4"/>
  <c r="W5017" i="4" s="1"/>
  <c r="M5020" i="4"/>
  <c r="W5020" i="4" s="1"/>
  <c r="M5028" i="4"/>
  <c r="W5028" i="4" s="1"/>
  <c r="M5030" i="4"/>
  <c r="W5030" i="4" s="1"/>
  <c r="M5032" i="4"/>
  <c r="W5032" i="4" s="1"/>
  <c r="M5048" i="4"/>
  <c r="W5048" i="4" s="1"/>
  <c r="M5059" i="4"/>
  <c r="W5059" i="4" s="1"/>
  <c r="M5063" i="4"/>
  <c r="M5085" i="4"/>
  <c r="Z5085" i="4" s="1"/>
  <c r="M5087" i="4"/>
  <c r="W5087" i="4" s="1"/>
  <c r="M5089" i="4"/>
  <c r="M5120" i="4"/>
  <c r="W5120" i="4" s="1"/>
  <c r="M5197" i="4"/>
  <c r="W5197" i="4" s="1"/>
  <c r="M5204" i="4"/>
  <c r="W5204" i="4" s="1"/>
  <c r="M5216" i="4"/>
  <c r="W5216" i="4" s="1"/>
  <c r="M5228" i="4"/>
  <c r="M5309" i="4"/>
  <c r="W5309" i="4" s="1"/>
  <c r="M5319" i="4"/>
  <c r="W5319" i="4" s="1"/>
  <c r="M5330" i="4"/>
  <c r="W5330" i="4" s="1"/>
  <c r="M5333" i="4"/>
  <c r="W5333" i="4" s="1"/>
  <c r="M5382" i="4"/>
  <c r="W5382" i="4" s="1"/>
  <c r="M5405" i="4"/>
  <c r="W5405" i="4" s="1"/>
  <c r="M5440" i="4"/>
  <c r="W5440" i="4" s="1"/>
  <c r="M5448" i="4"/>
  <c r="M5453" i="4"/>
  <c r="W5453" i="4" s="1"/>
  <c r="M5471" i="4"/>
  <c r="W5471" i="4" s="1"/>
  <c r="M5483" i="4"/>
  <c r="M5488" i="4"/>
  <c r="W5488" i="4" s="1"/>
  <c r="M5506" i="4"/>
  <c r="W5506" i="4" s="1"/>
  <c r="M5528" i="4"/>
  <c r="W5528" i="4" s="1"/>
  <c r="M5564" i="4"/>
  <c r="W5564" i="4" s="1"/>
  <c r="M5592" i="4"/>
  <c r="M5614" i="4"/>
  <c r="W5614" i="4" s="1"/>
  <c r="M5624" i="4"/>
  <c r="W5624" i="4" s="1"/>
  <c r="M5629" i="4"/>
  <c r="W5629" i="4" s="1"/>
  <c r="M5668" i="4"/>
  <c r="W5668" i="4" s="1"/>
  <c r="M5759" i="4"/>
  <c r="W5759" i="4" s="1"/>
  <c r="M5807" i="4"/>
  <c r="W5807" i="4" s="1"/>
  <c r="M5815" i="4"/>
  <c r="W5815" i="4" s="1"/>
  <c r="M5881" i="4"/>
  <c r="M5901" i="4"/>
  <c r="M5921" i="4"/>
  <c r="W5328" i="4"/>
  <c r="M4283" i="4"/>
  <c r="W4283" i="4" s="1"/>
  <c r="M4285" i="4"/>
  <c r="W4285" i="4" s="1"/>
  <c r="M4299" i="4"/>
  <c r="W4299" i="4" s="1"/>
  <c r="M4310" i="4"/>
  <c r="W4310" i="4" s="1"/>
  <c r="M4320" i="4"/>
  <c r="M4326" i="4"/>
  <c r="W4326" i="4" s="1"/>
  <c r="M4346" i="4"/>
  <c r="Z4346" i="4" s="1"/>
  <c r="M4349" i="4"/>
  <c r="W4349" i="4" s="1"/>
  <c r="M4404" i="4"/>
  <c r="W4404" i="4" s="1"/>
  <c r="M4417" i="4"/>
  <c r="W4417" i="4" s="1"/>
  <c r="M4448" i="4"/>
  <c r="W4448" i="4" s="1"/>
  <c r="M4455" i="4"/>
  <c r="W4455" i="4" s="1"/>
  <c r="M4482" i="4"/>
  <c r="M4528" i="4"/>
  <c r="Z4528" i="4" s="1"/>
  <c r="AA4528" i="4" s="1"/>
  <c r="M4539" i="4"/>
  <c r="Z4539" i="4" s="1"/>
  <c r="AB4539" i="4" s="1"/>
  <c r="M4559" i="4"/>
  <c r="M4605" i="4"/>
  <c r="W4605" i="4" s="1"/>
  <c r="M4699" i="4"/>
  <c r="W4699" i="4" s="1"/>
  <c r="M4727" i="4"/>
  <c r="Z4727" i="4" s="1"/>
  <c r="AA4727" i="4" s="1"/>
  <c r="M4731" i="4"/>
  <c r="W4731" i="4" s="1"/>
  <c r="M4740" i="4"/>
  <c r="M4787" i="4"/>
  <c r="W4787" i="4" s="1"/>
  <c r="M4796" i="4"/>
  <c r="W4796" i="4" s="1"/>
  <c r="M4946" i="4"/>
  <c r="W4946" i="4" s="1"/>
  <c r="M4951" i="4"/>
  <c r="W4951" i="4" s="1"/>
  <c r="M4970" i="4"/>
  <c r="W4970" i="4" s="1"/>
  <c r="M4972" i="4"/>
  <c r="W4972" i="4" s="1"/>
  <c r="M4974" i="4"/>
  <c r="W4974" i="4" s="1"/>
  <c r="M5010" i="4"/>
  <c r="M5054" i="4"/>
  <c r="W5054" i="4" s="1"/>
  <c r="M5064" i="4"/>
  <c r="W5064" i="4" s="1"/>
  <c r="M5068" i="4"/>
  <c r="M5073" i="4"/>
  <c r="W5073" i="4" s="1"/>
  <c r="M5075" i="4"/>
  <c r="W5075" i="4" s="1"/>
  <c r="M5088" i="4"/>
  <c r="W5088" i="4" s="1"/>
  <c r="M5099" i="4"/>
  <c r="W5099" i="4" s="1"/>
  <c r="M5104" i="4"/>
  <c r="M5114" i="4"/>
  <c r="W5114" i="4" s="1"/>
  <c r="M5139" i="4"/>
  <c r="W5139" i="4" s="1"/>
  <c r="M5196" i="4"/>
  <c r="W5196" i="4" s="1"/>
  <c r="M5198" i="4"/>
  <c r="W5198" i="4" s="1"/>
  <c r="M5200" i="4"/>
  <c r="W5200" i="4" s="1"/>
  <c r="M5215" i="4"/>
  <c r="W5215" i="4" s="1"/>
  <c r="M5227" i="4"/>
  <c r="W5227" i="4" s="1"/>
  <c r="M5240" i="4"/>
  <c r="M5246" i="4"/>
  <c r="M5270" i="4"/>
  <c r="Z5270" i="4" s="1"/>
  <c r="M5277" i="4"/>
  <c r="M5315" i="4"/>
  <c r="W5315" i="4" s="1"/>
  <c r="M5320" i="4"/>
  <c r="W5320" i="4" s="1"/>
  <c r="M5324" i="4"/>
  <c r="W5324" i="4" s="1"/>
  <c r="M5336" i="4"/>
  <c r="W5336" i="4" s="1"/>
  <c r="M5339" i="4"/>
  <c r="M5406" i="4"/>
  <c r="W5406" i="4" s="1"/>
  <c r="M5423" i="4"/>
  <c r="W5423" i="4" s="1"/>
  <c r="M5434" i="4"/>
  <c r="M5436" i="4"/>
  <c r="W5436" i="4" s="1"/>
  <c r="M5439" i="4"/>
  <c r="Z5439" i="4" s="1"/>
  <c r="M5443" i="4"/>
  <c r="W5443" i="4" s="1"/>
  <c r="M5447" i="4"/>
  <c r="W5447" i="4" s="1"/>
  <c r="M5457" i="4"/>
  <c r="M5459" i="4"/>
  <c r="W5459" i="4" s="1"/>
  <c r="M5467" i="4"/>
  <c r="W5467" i="4" s="1"/>
  <c r="M5509" i="4"/>
  <c r="W5509" i="4" s="1"/>
  <c r="M5517" i="4"/>
  <c r="W5517" i="4" s="1"/>
  <c r="M5574" i="4"/>
  <c r="W5574" i="4" s="1"/>
  <c r="M5665" i="4"/>
  <c r="W5665" i="4" s="1"/>
  <c r="M5680" i="4"/>
  <c r="W5680" i="4" s="1"/>
  <c r="M5689" i="4"/>
  <c r="M5716" i="4"/>
  <c r="W5716" i="4" s="1"/>
  <c r="M5740" i="4"/>
  <c r="W5740" i="4" s="1"/>
  <c r="M5742" i="4"/>
  <c r="M5756" i="4"/>
  <c r="W5756" i="4" s="1"/>
  <c r="M5802" i="4"/>
  <c r="W5802" i="4" s="1"/>
  <c r="M5804" i="4"/>
  <c r="W5804" i="4" s="1"/>
  <c r="M5842" i="4"/>
  <c r="W5842" i="4" s="1"/>
  <c r="M5895" i="4"/>
  <c r="M5899" i="4"/>
  <c r="W5899" i="4" s="1"/>
  <c r="M5910" i="4"/>
  <c r="M5923" i="4"/>
  <c r="M5926" i="4"/>
  <c r="W5926" i="4" s="1"/>
  <c r="M22" i="4"/>
  <c r="W22" i="4" s="1"/>
  <c r="M33" i="4"/>
  <c r="W33" i="4" s="1"/>
  <c r="M55" i="4"/>
  <c r="W55" i="4" s="1"/>
  <c r="M59" i="4"/>
  <c r="M63" i="4"/>
  <c r="Z63" i="4" s="1"/>
  <c r="AA63" i="4" s="1"/>
  <c r="M67" i="4"/>
  <c r="W67" i="4" s="1"/>
  <c r="M130" i="4"/>
  <c r="W130" i="4" s="1"/>
  <c r="M134" i="4"/>
  <c r="W134" i="4" s="1"/>
  <c r="M151" i="4"/>
  <c r="W151" i="4" s="1"/>
  <c r="M155" i="4"/>
  <c r="W155" i="4" s="1"/>
  <c r="M172" i="4"/>
  <c r="W172" i="4" s="1"/>
  <c r="M176" i="4"/>
  <c r="M195" i="4"/>
  <c r="W195" i="4" s="1"/>
  <c r="W221" i="4"/>
  <c r="M229" i="4"/>
  <c r="W229" i="4" s="1"/>
  <c r="M327" i="4"/>
  <c r="W327" i="4" s="1"/>
  <c r="M331" i="4"/>
  <c r="W331" i="4" s="1"/>
  <c r="M350" i="4"/>
  <c r="W350" i="4" s="1"/>
  <c r="M356" i="4"/>
  <c r="M360" i="4"/>
  <c r="W360" i="4" s="1"/>
  <c r="M415" i="4"/>
  <c r="M473" i="4"/>
  <c r="W473" i="4" s="1"/>
  <c r="M478" i="4"/>
  <c r="Z478" i="4" s="1"/>
  <c r="M490" i="4"/>
  <c r="Z490" i="4" s="1"/>
  <c r="M499" i="4"/>
  <c r="W499" i="4" s="1"/>
  <c r="M534" i="4"/>
  <c r="W534" i="4" s="1"/>
  <c r="M570" i="4"/>
  <c r="M577" i="4"/>
  <c r="M625" i="4"/>
  <c r="W625" i="4" s="1"/>
  <c r="M631" i="4"/>
  <c r="W631" i="4" s="1"/>
  <c r="M662" i="4"/>
  <c r="W662" i="4" s="1"/>
  <c r="M667" i="4"/>
  <c r="W667" i="4" s="1"/>
  <c r="M703" i="4"/>
  <c r="W703" i="4" s="1"/>
  <c r="M720" i="4"/>
  <c r="W720" i="4" s="1"/>
  <c r="M735" i="4"/>
  <c r="M738" i="4"/>
  <c r="M840" i="4"/>
  <c r="W840" i="4" s="1"/>
  <c r="M905" i="4"/>
  <c r="W905" i="4" s="1"/>
  <c r="M935" i="4"/>
  <c r="W935" i="4" s="1"/>
  <c r="M957" i="4"/>
  <c r="W957" i="4" s="1"/>
  <c r="M998" i="4"/>
  <c r="W998" i="4" s="1"/>
  <c r="M1019" i="4"/>
  <c r="W1019" i="4" s="1"/>
  <c r="M1028" i="4"/>
  <c r="W1039" i="4"/>
  <c r="M1044" i="4"/>
  <c r="W1044" i="4" s="1"/>
  <c r="M1061" i="4"/>
  <c r="W1061" i="4" s="1"/>
  <c r="M1065" i="4"/>
  <c r="W1065" i="4" s="1"/>
  <c r="M1103" i="4"/>
  <c r="W1103" i="4" s="1"/>
  <c r="M1109" i="4"/>
  <c r="W1109" i="4" s="1"/>
  <c r="M1130" i="4"/>
  <c r="W1130" i="4" s="1"/>
  <c r="M1149" i="4"/>
  <c r="M1182" i="4"/>
  <c r="M1204" i="4"/>
  <c r="W1204" i="4" s="1"/>
  <c r="M1210" i="4"/>
  <c r="W1210" i="4" s="1"/>
  <c r="M1215" i="4"/>
  <c r="W1215" i="4" s="1"/>
  <c r="M1224" i="4"/>
  <c r="W1224" i="4" s="1"/>
  <c r="M1257" i="4"/>
  <c r="M1274" i="4"/>
  <c r="W1274" i="4" s="1"/>
  <c r="M1284" i="4"/>
  <c r="M1287" i="4"/>
  <c r="M1301" i="4"/>
  <c r="W1301" i="4" s="1"/>
  <c r="M28" i="4"/>
  <c r="W28" i="4" s="1"/>
  <c r="M78" i="4"/>
  <c r="W78" i="4" s="1"/>
  <c r="M140" i="4"/>
  <c r="W140" i="4" s="1"/>
  <c r="M168" i="4"/>
  <c r="W168" i="4" s="1"/>
  <c r="M185" i="4"/>
  <c r="W185" i="4" s="1"/>
  <c r="M194" i="4"/>
  <c r="M271" i="4"/>
  <c r="M284" i="4"/>
  <c r="W284" i="4" s="1"/>
  <c r="M370" i="4"/>
  <c r="W370" i="4" s="1"/>
  <c r="M472" i="4"/>
  <c r="W472" i="4" s="1"/>
  <c r="M486" i="4"/>
  <c r="W486" i="4" s="1"/>
  <c r="M676" i="4"/>
  <c r="W676" i="4" s="1"/>
  <c r="M904" i="4"/>
  <c r="W904" i="4" s="1"/>
  <c r="M924" i="4"/>
  <c r="M949" i="4"/>
  <c r="M956" i="4"/>
  <c r="W956" i="4" s="1"/>
  <c r="M997" i="4"/>
  <c r="W997" i="4" s="1"/>
  <c r="M1001" i="4"/>
  <c r="W1001" i="4" s="1"/>
  <c r="M1007" i="4"/>
  <c r="W1007" i="4" s="1"/>
  <c r="M1033" i="4"/>
  <c r="W1033" i="4" s="1"/>
  <c r="M1041" i="4"/>
  <c r="W1041" i="4" s="1"/>
  <c r="M1074" i="4"/>
  <c r="M1108" i="4"/>
  <c r="M1143" i="4"/>
  <c r="W1143" i="4" s="1"/>
  <c r="M1203" i="4"/>
  <c r="W1203" i="4" s="1"/>
  <c r="M1230" i="4"/>
  <c r="W1230" i="4" s="1"/>
  <c r="M1242" i="4"/>
  <c r="W1242" i="4" s="1"/>
  <c r="M1250" i="4"/>
  <c r="W1250" i="4" s="1"/>
  <c r="M1273" i="4"/>
  <c r="W1273" i="4" s="1"/>
  <c r="M1280" i="4"/>
  <c r="M1292" i="4"/>
  <c r="M20" i="4"/>
  <c r="W20" i="4" s="1"/>
  <c r="M96" i="4"/>
  <c r="W96" i="4" s="1"/>
  <c r="M114" i="4"/>
  <c r="W114" i="4" s="1"/>
  <c r="M191" i="4"/>
  <c r="W191" i="4" s="1"/>
  <c r="W231" i="4"/>
  <c r="M265" i="4"/>
  <c r="W265" i="4" s="1"/>
  <c r="M283" i="4"/>
  <c r="M358" i="4"/>
  <c r="M362" i="4"/>
  <c r="W362" i="4" s="1"/>
  <c r="M387" i="4"/>
  <c r="W387" i="4" s="1"/>
  <c r="M427" i="4"/>
  <c r="W427" i="4" s="1"/>
  <c r="M453" i="4"/>
  <c r="W453" i="4" s="1"/>
  <c r="M459" i="4"/>
  <c r="W459" i="4" s="1"/>
  <c r="M485" i="4"/>
  <c r="W485" i="4" s="1"/>
  <c r="M629" i="4"/>
  <c r="M633" i="4"/>
  <c r="M669" i="4"/>
  <c r="M675" i="4"/>
  <c r="W675" i="4" s="1"/>
  <c r="M821" i="4"/>
  <c r="W821" i="4" s="1"/>
  <c r="M875" i="4"/>
  <c r="W875" i="4" s="1"/>
  <c r="M878" i="4"/>
  <c r="W878" i="4" s="1"/>
  <c r="M30" i="4"/>
  <c r="W30" i="4" s="1"/>
  <c r="M41" i="4"/>
  <c r="M105" i="4"/>
  <c r="M138" i="4"/>
  <c r="W138" i="4" s="1"/>
  <c r="M152" i="4"/>
  <c r="W152" i="4" s="1"/>
  <c r="M166" i="4"/>
  <c r="W166" i="4" s="1"/>
  <c r="M180" i="4"/>
  <c r="W180" i="4" s="1"/>
  <c r="M196" i="4"/>
  <c r="W196" i="4" s="1"/>
  <c r="M218" i="4"/>
  <c r="W218" i="4" s="1"/>
  <c r="M384" i="4"/>
  <c r="M409" i="4"/>
  <c r="W409" i="4" s="1"/>
  <c r="M452" i="4"/>
  <c r="W452" i="4" s="1"/>
  <c r="M491" i="4"/>
  <c r="W491" i="4" s="1"/>
  <c r="M528" i="4"/>
  <c r="W528" i="4" s="1"/>
  <c r="M535" i="4"/>
  <c r="W535" i="4" s="1"/>
  <c r="M558" i="4"/>
  <c r="W558" i="4" s="1"/>
  <c r="M674" i="4"/>
  <c r="W674" i="4" s="1"/>
  <c r="M692" i="4"/>
  <c r="M784" i="4"/>
  <c r="W784" i="4" s="1"/>
  <c r="M805" i="4"/>
  <c r="W805" i="4" s="1"/>
  <c r="M853" i="4"/>
  <c r="W853" i="4" s="1"/>
  <c r="M867" i="4"/>
  <c r="W867" i="4" s="1"/>
  <c r="M960" i="4"/>
  <c r="W960" i="4" s="1"/>
  <c r="M967" i="4"/>
  <c r="W967" i="4" s="1"/>
  <c r="M980" i="4"/>
  <c r="W980" i="4" s="1"/>
  <c r="M1011" i="4"/>
  <c r="M1192" i="4"/>
  <c r="M1216" i="4"/>
  <c r="W1216" i="4" s="1"/>
  <c r="M1278" i="4"/>
  <c r="W1278" i="4" s="1"/>
  <c r="M1338" i="4"/>
  <c r="W1338" i="4" s="1"/>
  <c r="M1351" i="4"/>
  <c r="M1354" i="4"/>
  <c r="M1363" i="4"/>
  <c r="M1370" i="4"/>
  <c r="M1374" i="4"/>
  <c r="W1374" i="4" s="1"/>
  <c r="M1386" i="4"/>
  <c r="W1386" i="4" s="1"/>
  <c r="M1394" i="4"/>
  <c r="W1394" i="4" s="1"/>
  <c r="M1398" i="4"/>
  <c r="W1398" i="4" s="1"/>
  <c r="M1403" i="4"/>
  <c r="W1403" i="4" s="1"/>
  <c r="M1407" i="4"/>
  <c r="W1407" i="4" s="1"/>
  <c r="M1503" i="4"/>
  <c r="M1569" i="4"/>
  <c r="W1569" i="4" s="1"/>
  <c r="M1585" i="4"/>
  <c r="W1585" i="4" s="1"/>
  <c r="M1590" i="4"/>
  <c r="W1590" i="4" s="1"/>
  <c r="M1619" i="4"/>
  <c r="W1619" i="4" s="1"/>
  <c r="M1674" i="4"/>
  <c r="W1674" i="4" s="1"/>
  <c r="M1696" i="4"/>
  <c r="W1696" i="4" s="1"/>
  <c r="M1701" i="4"/>
  <c r="M1714" i="4"/>
  <c r="W1714" i="4" s="1"/>
  <c r="M1721" i="4"/>
  <c r="W1721" i="4" s="1"/>
  <c r="M1781" i="4"/>
  <c r="W1781" i="4" s="1"/>
  <c r="M1797" i="4"/>
  <c r="W1797" i="4" s="1"/>
  <c r="M1908" i="4"/>
  <c r="W1908" i="4" s="1"/>
  <c r="M1939" i="4"/>
  <c r="W1939" i="4" s="1"/>
  <c r="M1960" i="4"/>
  <c r="W1960" i="4" s="1"/>
  <c r="M1987" i="4"/>
  <c r="M1993" i="4"/>
  <c r="M2088" i="4"/>
  <c r="W2088" i="4" s="1"/>
  <c r="M2108" i="4"/>
  <c r="W2108" i="4" s="1"/>
  <c r="M2197" i="4"/>
  <c r="W2197" i="4" s="1"/>
  <c r="M2202" i="4"/>
  <c r="W2202" i="4" s="1"/>
  <c r="M2208" i="4"/>
  <c r="W2208" i="4" s="1"/>
  <c r="M2220" i="4"/>
  <c r="W2220" i="4" s="1"/>
  <c r="M2317" i="4"/>
  <c r="M2325" i="4"/>
  <c r="M2339" i="4"/>
  <c r="M2386" i="4"/>
  <c r="W2386" i="4" s="1"/>
  <c r="M2408" i="4"/>
  <c r="W2408" i="4" s="1"/>
  <c r="M2414" i="4"/>
  <c r="W2414" i="4" s="1"/>
  <c r="M2424" i="4"/>
  <c r="W2424" i="4" s="1"/>
  <c r="M2480" i="4"/>
  <c r="W2480" i="4" s="1"/>
  <c r="M2573" i="4"/>
  <c r="W2573" i="4" s="1"/>
  <c r="M2581" i="4"/>
  <c r="M2635" i="4"/>
  <c r="W2635" i="4" s="1"/>
  <c r="M2871" i="4"/>
  <c r="M2897" i="4"/>
  <c r="W2897" i="4" s="1"/>
  <c r="M2901" i="4"/>
  <c r="W2901" i="4" s="1"/>
  <c r="M2905" i="4"/>
  <c r="W2905" i="4" s="1"/>
  <c r="M2908" i="4"/>
  <c r="W2908" i="4" s="1"/>
  <c r="M2919" i="4"/>
  <c r="M1391" i="4"/>
  <c r="M1397" i="4"/>
  <c r="W1397" i="4" s="1"/>
  <c r="M1437" i="4"/>
  <c r="W1437" i="4" s="1"/>
  <c r="M1477" i="4"/>
  <c r="W1477" i="4" s="1"/>
  <c r="M1480" i="4"/>
  <c r="W1480" i="4" s="1"/>
  <c r="M1500" i="4"/>
  <c r="Z1500" i="4" s="1"/>
  <c r="M1510" i="4"/>
  <c r="W1510" i="4" s="1"/>
  <c r="M1518" i="4"/>
  <c r="M1524" i="4"/>
  <c r="W1524" i="4" s="1"/>
  <c r="M1544" i="4"/>
  <c r="M1568" i="4"/>
  <c r="W1568" i="4" s="1"/>
  <c r="M1640" i="4"/>
  <c r="W1640" i="4" s="1"/>
  <c r="M1653" i="4"/>
  <c r="W1653" i="4" s="1"/>
  <c r="M1670" i="4"/>
  <c r="W1670" i="4" s="1"/>
  <c r="W1732" i="4"/>
  <c r="M1751" i="4"/>
  <c r="W1751" i="4" s="1"/>
  <c r="M1864" i="4"/>
  <c r="M1886" i="4"/>
  <c r="W1886" i="4" s="1"/>
  <c r="M1891" i="4"/>
  <c r="M1907" i="4"/>
  <c r="W1907" i="4" s="1"/>
  <c r="M2010" i="4"/>
  <c r="W2010" i="4" s="1"/>
  <c r="M2026" i="4"/>
  <c r="W2026" i="4" s="1"/>
  <c r="M2035" i="4"/>
  <c r="W2035" i="4" s="1"/>
  <c r="M2038" i="4"/>
  <c r="W2038" i="4" s="1"/>
  <c r="M2043" i="4"/>
  <c r="M2087" i="4"/>
  <c r="W2087" i="4" s="1"/>
  <c r="M2103" i="4"/>
  <c r="M2133" i="4"/>
  <c r="W2133" i="4" s="1"/>
  <c r="M2155" i="4"/>
  <c r="W2155" i="4" s="1"/>
  <c r="M2158" i="4"/>
  <c r="W2158" i="4" s="1"/>
  <c r="M2163" i="4"/>
  <c r="W2163" i="4" s="1"/>
  <c r="M2181" i="4"/>
  <c r="M2186" i="4"/>
  <c r="M2191" i="4"/>
  <c r="W2191" i="4" s="1"/>
  <c r="M2196" i="4"/>
  <c r="W2196" i="4" s="1"/>
  <c r="M2217" i="4"/>
  <c r="W2217" i="4" s="1"/>
  <c r="M2232" i="4"/>
  <c r="W2232" i="4" s="1"/>
  <c r="M2237" i="4"/>
  <c r="W2237" i="4" s="1"/>
  <c r="M2316" i="4"/>
  <c r="W2316" i="4" s="1"/>
  <c r="M2399" i="4"/>
  <c r="M2413" i="4"/>
  <c r="W2413" i="4" s="1"/>
  <c r="M2423" i="4"/>
  <c r="W2423" i="4" s="1"/>
  <c r="M2432" i="4"/>
  <c r="M2443" i="4"/>
  <c r="W2443" i="4" s="1"/>
  <c r="M2479" i="4"/>
  <c r="W2479" i="4" s="1"/>
  <c r="M2587" i="4"/>
  <c r="W2587" i="4" s="1"/>
  <c r="M2616" i="4"/>
  <c r="W2616" i="4" s="1"/>
  <c r="M2620" i="4"/>
  <c r="W2620" i="4" s="1"/>
  <c r="M2624" i="4"/>
  <c r="M2782" i="4"/>
  <c r="M2829" i="4"/>
  <c r="W2829" i="4" s="1"/>
  <c r="M2855" i="4"/>
  <c r="W2855" i="4" s="1"/>
  <c r="M2866" i="4"/>
  <c r="W2866" i="4" s="1"/>
  <c r="M2893" i="4"/>
  <c r="W2893" i="4" s="1"/>
  <c r="M2914" i="4"/>
  <c r="W2914" i="4" s="1"/>
  <c r="M2918" i="4"/>
  <c r="W2918" i="4" s="1"/>
  <c r="M2922" i="4"/>
  <c r="M2929" i="4"/>
  <c r="W2929" i="4" s="1"/>
  <c r="M2936" i="4"/>
  <c r="W2936" i="4" s="1"/>
  <c r="M2943" i="4"/>
  <c r="W2943" i="4" s="1"/>
  <c r="M2969" i="4"/>
  <c r="W2969" i="4" s="1"/>
  <c r="M3021" i="4"/>
  <c r="W3021" i="4" s="1"/>
  <c r="M3073" i="4"/>
  <c r="W3073" i="4" s="1"/>
  <c r="M3083" i="4"/>
  <c r="W3083" i="4" s="1"/>
  <c r="M3087" i="4"/>
  <c r="M3136" i="4"/>
  <c r="W3136" i="4" s="1"/>
  <c r="M3147" i="4"/>
  <c r="W3147" i="4" s="1"/>
  <c r="M3151" i="4"/>
  <c r="W3151" i="4" s="1"/>
  <c r="M3155" i="4"/>
  <c r="W3155" i="4" s="1"/>
  <c r="M3198" i="4"/>
  <c r="W3198" i="4" s="1"/>
  <c r="M3219" i="4"/>
  <c r="M3222" i="4"/>
  <c r="M3257" i="4"/>
  <c r="W3257" i="4" s="1"/>
  <c r="M3267" i="4"/>
  <c r="W3267" i="4" s="1"/>
  <c r="W1326" i="4"/>
  <c r="M1425" i="4"/>
  <c r="W1425" i="4" s="1"/>
  <c r="M1678" i="4"/>
  <c r="W1678" i="4" s="1"/>
  <c r="M1707" i="4"/>
  <c r="W1707" i="4" s="1"/>
  <c r="W1723" i="4"/>
  <c r="M1766" i="4"/>
  <c r="M1783" i="4"/>
  <c r="M1786" i="4"/>
  <c r="W1786" i="4" s="1"/>
  <c r="W1789" i="4"/>
  <c r="W1793" i="4"/>
  <c r="W1835" i="4"/>
  <c r="M1846" i="4"/>
  <c r="W1846" i="4" s="1"/>
  <c r="M1896" i="4"/>
  <c r="W1896" i="4" s="1"/>
  <c r="M1903" i="4"/>
  <c r="W1903" i="4" s="1"/>
  <c r="M1962" i="4"/>
  <c r="M2020" i="4"/>
  <c r="M2099" i="4"/>
  <c r="W2099" i="4" s="1"/>
  <c r="M2154" i="4"/>
  <c r="W2154" i="4" s="1"/>
  <c r="M2172" i="4"/>
  <c r="M2180" i="4"/>
  <c r="W2180" i="4" s="1"/>
  <c r="M2283" i="4"/>
  <c r="W2283" i="4" s="1"/>
  <c r="M2307" i="4"/>
  <c r="M2310" i="4"/>
  <c r="M2393" i="4"/>
  <c r="W2393" i="4" s="1"/>
  <c r="M2398" i="4"/>
  <c r="M2401" i="4"/>
  <c r="W2401" i="4" s="1"/>
  <c r="M2478" i="4"/>
  <c r="W2478" i="4" s="1"/>
  <c r="M2506" i="4"/>
  <c r="W2506" i="4" s="1"/>
  <c r="M2527" i="4"/>
  <c r="W2527" i="4" s="1"/>
  <c r="M2623" i="4"/>
  <c r="W2623" i="4" s="1"/>
  <c r="M2641" i="4"/>
  <c r="M2651" i="4"/>
  <c r="W2651" i="4" s="1"/>
  <c r="M2755" i="4"/>
  <c r="M2762" i="4"/>
  <c r="W2762" i="4" s="1"/>
  <c r="M2767" i="4"/>
  <c r="W2767" i="4" s="1"/>
  <c r="M2777" i="4"/>
  <c r="W2777" i="4" s="1"/>
  <c r="M2785" i="4"/>
  <c r="W2785" i="4" s="1"/>
  <c r="M2821" i="4"/>
  <c r="W2821" i="4" s="1"/>
  <c r="M2834" i="4"/>
  <c r="W2834" i="4" s="1"/>
  <c r="M2837" i="4"/>
  <c r="W2837" i="4" s="1"/>
  <c r="M2886" i="4"/>
  <c r="W2886" i="4" s="1"/>
  <c r="M2910" i="4"/>
  <c r="W2910" i="4" s="1"/>
  <c r="M2913" i="4"/>
  <c r="W2913" i="4" s="1"/>
  <c r="M2917" i="4"/>
  <c r="W2917" i="4" s="1"/>
  <c r="M2921" i="4"/>
  <c r="W2921" i="4" s="1"/>
  <c r="M2925" i="4"/>
  <c r="W2925" i="4" s="1"/>
  <c r="M2928" i="4"/>
  <c r="M2935" i="4"/>
  <c r="M2942" i="4"/>
  <c r="M2946" i="4"/>
  <c r="W2946" i="4" s="1"/>
  <c r="M2951" i="4"/>
  <c r="M2955" i="4"/>
  <c r="M2964" i="4"/>
  <c r="W2964" i="4" s="1"/>
  <c r="M2980" i="4"/>
  <c r="M2984" i="4"/>
  <c r="M2988" i="4"/>
  <c r="W2988" i="4" s="1"/>
  <c r="M3001" i="4"/>
  <c r="W3001" i="4" s="1"/>
  <c r="M3004" i="4"/>
  <c r="M3020" i="4"/>
  <c r="W3020" i="4" s="1"/>
  <c r="M3024" i="4"/>
  <c r="M3028" i="4"/>
  <c r="M3044" i="4"/>
  <c r="M3069" i="4"/>
  <c r="M3082" i="4"/>
  <c r="W3082" i="4" s="1"/>
  <c r="M3090" i="4"/>
  <c r="W3090" i="4" s="1"/>
  <c r="M3109" i="4"/>
  <c r="W3109" i="4" s="1"/>
  <c r="M3132" i="4"/>
  <c r="W3132" i="4" s="1"/>
  <c r="M3139" i="4"/>
  <c r="W3139" i="4" s="1"/>
  <c r="M3146" i="4"/>
  <c r="M3170" i="4"/>
  <c r="M3174" i="4"/>
  <c r="M3184" i="4"/>
  <c r="M3201" i="4"/>
  <c r="W3201" i="4" s="1"/>
  <c r="M3225" i="4"/>
  <c r="W3225" i="4" s="1"/>
  <c r="M3250" i="4"/>
  <c r="W3250" i="4" s="1"/>
  <c r="M3256" i="4"/>
  <c r="W3256" i="4" s="1"/>
  <c r="M3259" i="4"/>
  <c r="W3259" i="4" s="1"/>
  <c r="M3262" i="4"/>
  <c r="W3262" i="4" s="1"/>
  <c r="M3266" i="4"/>
  <c r="W3266" i="4" s="1"/>
  <c r="M3269" i="4"/>
  <c r="W3269" i="4" s="1"/>
  <c r="M3274" i="4"/>
  <c r="W3274" i="4" s="1"/>
  <c r="M1325" i="4"/>
  <c r="W1325" i="4" s="1"/>
  <c r="M1343" i="4"/>
  <c r="W1343" i="4" s="1"/>
  <c r="M1395" i="4"/>
  <c r="W1395" i="4" s="1"/>
  <c r="M1405" i="4"/>
  <c r="W1405" i="4" s="1"/>
  <c r="M1466" i="4"/>
  <c r="M1540" i="4"/>
  <c r="W1601" i="4"/>
  <c r="M1603" i="4"/>
  <c r="W1603" i="4" s="1"/>
  <c r="M1715" i="4"/>
  <c r="W1715" i="4" s="1"/>
  <c r="M1722" i="4"/>
  <c r="W1722" i="4" s="1"/>
  <c r="M1803" i="4"/>
  <c r="W1803" i="4" s="1"/>
  <c r="M1816" i="4"/>
  <c r="W1816" i="4" s="1"/>
  <c r="M1821" i="4"/>
  <c r="M1853" i="4"/>
  <c r="M1860" i="4"/>
  <c r="W1860" i="4" s="1"/>
  <c r="M1895" i="4"/>
  <c r="W1895" i="4" s="1"/>
  <c r="M1899" i="4"/>
  <c r="W1899" i="4" s="1"/>
  <c r="M1909" i="4"/>
  <c r="W1909" i="4" s="1"/>
  <c r="M1912" i="4"/>
  <c r="W1912" i="4" s="1"/>
  <c r="M1922" i="4"/>
  <c r="W1922" i="4" s="1"/>
  <c r="M2012" i="4"/>
  <c r="M2119" i="4"/>
  <c r="M2209" i="4"/>
  <c r="W2209" i="4" s="1"/>
  <c r="M2239" i="4"/>
  <c r="M2244" i="4"/>
  <c r="W2244" i="4" s="1"/>
  <c r="M2295" i="4"/>
  <c r="W2295" i="4" s="1"/>
  <c r="M2304" i="4"/>
  <c r="W2304" i="4" s="1"/>
  <c r="M2340" i="4"/>
  <c r="W2340" i="4" s="1"/>
  <c r="M2425" i="4"/>
  <c r="M2517" i="4"/>
  <c r="M2524" i="4"/>
  <c r="M2529" i="4"/>
  <c r="M3339" i="4"/>
  <c r="W3339" i="4" s="1"/>
  <c r="M3343" i="4"/>
  <c r="W3343" i="4" s="1"/>
  <c r="M3347" i="4"/>
  <c r="M3351" i="4"/>
  <c r="W3351" i="4" s="1"/>
  <c r="M3402" i="4"/>
  <c r="W3402" i="4" s="1"/>
  <c r="M3428" i="4"/>
  <c r="W3428" i="4" s="1"/>
  <c r="M3583" i="4"/>
  <c r="W3583" i="4" s="1"/>
  <c r="M3680" i="4"/>
  <c r="W3680" i="4" s="1"/>
  <c r="M3710" i="4"/>
  <c r="W3710" i="4" s="1"/>
  <c r="M3726" i="4"/>
  <c r="W3726" i="4" s="1"/>
  <c r="M3819" i="4"/>
  <c r="W3819" i="4" s="1"/>
  <c r="M3827" i="4"/>
  <c r="W3827" i="4" s="1"/>
  <c r="M3833" i="4"/>
  <c r="W3833" i="4" s="1"/>
  <c r="M3889" i="4"/>
  <c r="M3984" i="4"/>
  <c r="W3984" i="4" s="1"/>
  <c r="M3990" i="4"/>
  <c r="W3990" i="4" s="1"/>
  <c r="M4029" i="4"/>
  <c r="W4029" i="4" s="1"/>
  <c r="M4035" i="4"/>
  <c r="W4035" i="4" s="1"/>
  <c r="M4070" i="4"/>
  <c r="W4070" i="4" s="1"/>
  <c r="M4073" i="4"/>
  <c r="W4073" i="4" s="1"/>
  <c r="M4387" i="4"/>
  <c r="W4412" i="4"/>
  <c r="M4516" i="4"/>
  <c r="W4516" i="4" s="1"/>
  <c r="M4534" i="4"/>
  <c r="Z4534" i="4" s="1"/>
  <c r="AA4534" i="4" s="1"/>
  <c r="M4538" i="4"/>
  <c r="Z4538" i="4" s="1"/>
  <c r="M4603" i="4"/>
  <c r="W4603" i="4" s="1"/>
  <c r="M4653" i="4"/>
  <c r="M4729" i="4"/>
  <c r="M4737" i="4"/>
  <c r="M4758" i="4"/>
  <c r="W4758" i="4" s="1"/>
  <c r="M4786" i="4"/>
  <c r="W4786" i="4" s="1"/>
  <c r="M4827" i="4"/>
  <c r="W4827" i="4" s="1"/>
  <c r="M4837" i="4"/>
  <c r="W4837" i="4" s="1"/>
  <c r="M4843" i="4"/>
  <c r="W4843" i="4" s="1"/>
  <c r="M4849" i="4"/>
  <c r="M4854" i="4"/>
  <c r="M4870" i="4"/>
  <c r="M4876" i="4"/>
  <c r="M4886" i="4"/>
  <c r="W4886" i="4" s="1"/>
  <c r="M4896" i="4"/>
  <c r="W4896" i="4" s="1"/>
  <c r="M4903" i="4"/>
  <c r="W4903" i="4" s="1"/>
  <c r="M4917" i="4"/>
  <c r="W4917" i="4" s="1"/>
  <c r="M4922" i="4"/>
  <c r="M3293" i="4"/>
  <c r="M3323" i="4"/>
  <c r="W3323" i="4" s="1"/>
  <c r="M3338" i="4"/>
  <c r="M3342" i="4"/>
  <c r="W3342" i="4" s="1"/>
  <c r="M3346" i="4"/>
  <c r="W3346" i="4" s="1"/>
  <c r="M3350" i="4"/>
  <c r="W3350" i="4" s="1"/>
  <c r="M3354" i="4"/>
  <c r="W3354" i="4" s="1"/>
  <c r="M3383" i="4"/>
  <c r="M3390" i="4"/>
  <c r="W3390" i="4" s="1"/>
  <c r="M3401" i="4"/>
  <c r="M3424" i="4"/>
  <c r="W3424" i="4" s="1"/>
  <c r="M3427" i="4"/>
  <c r="W3427" i="4" s="1"/>
  <c r="M3463" i="4"/>
  <c r="W3463" i="4" s="1"/>
  <c r="M3492" i="4"/>
  <c r="W3492" i="4" s="1"/>
  <c r="M3505" i="4"/>
  <c r="W3505" i="4" s="1"/>
  <c r="M3521" i="4"/>
  <c r="M3539" i="4"/>
  <c r="W3539" i="4" s="1"/>
  <c r="M3543" i="4"/>
  <c r="W3543" i="4" s="1"/>
  <c r="M3547" i="4"/>
  <c r="W3547" i="4" s="1"/>
  <c r="M3560" i="4"/>
  <c r="W3560" i="4" s="1"/>
  <c r="M3582" i="4"/>
  <c r="W3582" i="4" s="1"/>
  <c r="M3602" i="4"/>
  <c r="W3602" i="4" s="1"/>
  <c r="M3610" i="4"/>
  <c r="W3610" i="4" s="1"/>
  <c r="M3630" i="4"/>
  <c r="W3630" i="4" s="1"/>
  <c r="M3635" i="4"/>
  <c r="W3635" i="4" s="1"/>
  <c r="M3748" i="4"/>
  <c r="W3748" i="4" s="1"/>
  <c r="M3778" i="4"/>
  <c r="W3778" i="4" s="1"/>
  <c r="W3781" i="4"/>
  <c r="M3796" i="4"/>
  <c r="W3796" i="4" s="1"/>
  <c r="M3802" i="4"/>
  <c r="W3802" i="4" s="1"/>
  <c r="M3805" i="4"/>
  <c r="W3805" i="4" s="1"/>
  <c r="M3822" i="4"/>
  <c r="M3852" i="4"/>
  <c r="M3980" i="4"/>
  <c r="W3980" i="4" s="1"/>
  <c r="M3987" i="4"/>
  <c r="W3987" i="4" s="1"/>
  <c r="M4009" i="4"/>
  <c r="M4019" i="4"/>
  <c r="W4019" i="4" s="1"/>
  <c r="M4028" i="4"/>
  <c r="W4028" i="4" s="1"/>
  <c r="M4034" i="4"/>
  <c r="W4034" i="4" s="1"/>
  <c r="M4052" i="4"/>
  <c r="W4052" i="4" s="1"/>
  <c r="M4061" i="4"/>
  <c r="M4104" i="4"/>
  <c r="W4104" i="4" s="1"/>
  <c r="M4130" i="4"/>
  <c r="W4130" i="4" s="1"/>
  <c r="M4140" i="4"/>
  <c r="W4140" i="4" s="1"/>
  <c r="W4150" i="4"/>
  <c r="M4175" i="4"/>
  <c r="W4175" i="4" s="1"/>
  <c r="M4208" i="4"/>
  <c r="W4208" i="4" s="1"/>
  <c r="M4253" i="4"/>
  <c r="W4253" i="4" s="1"/>
  <c r="M4258" i="4"/>
  <c r="W4286" i="4"/>
  <c r="M4307" i="4"/>
  <c r="W4307" i="4" s="1"/>
  <c r="M4429" i="4"/>
  <c r="W4429" i="4" s="1"/>
  <c r="M4457" i="4"/>
  <c r="W4457" i="4" s="1"/>
  <c r="M4480" i="4"/>
  <c r="W4480" i="4" s="1"/>
  <c r="M4486" i="4"/>
  <c r="W4486" i="4" s="1"/>
  <c r="M4515" i="4"/>
  <c r="M4531" i="4"/>
  <c r="Z4531" i="4" s="1"/>
  <c r="M4537" i="4"/>
  <c r="Z4537" i="4" s="1"/>
  <c r="AA4537" i="4" s="1"/>
  <c r="M4545" i="4"/>
  <c r="Z4545" i="4" s="1"/>
  <c r="AA4545" i="4" s="1"/>
  <c r="M4571" i="4"/>
  <c r="W4571" i="4" s="1"/>
  <c r="M4602" i="4"/>
  <c r="W4602" i="4" s="1"/>
  <c r="M4628" i="4"/>
  <c r="W4628" i="4" s="1"/>
  <c r="M4668" i="4"/>
  <c r="W4668" i="4" s="1"/>
  <c r="W4671" i="4"/>
  <c r="M4714" i="4"/>
  <c r="M4733" i="4"/>
  <c r="W4733" i="4" s="1"/>
  <c r="M4736" i="4"/>
  <c r="M4743" i="4"/>
  <c r="W4743" i="4" s="1"/>
  <c r="M4757" i="4"/>
  <c r="W4757" i="4" s="1"/>
  <c r="M4795" i="4"/>
  <c r="W4795" i="4" s="1"/>
  <c r="M4801" i="4"/>
  <c r="W4801" i="4" s="1"/>
  <c r="M4813" i="4"/>
  <c r="M4816" i="4"/>
  <c r="W4816" i="4" s="1"/>
  <c r="M4848" i="4"/>
  <c r="W4848" i="4" s="1"/>
  <c r="M4857" i="4"/>
  <c r="W4857" i="4" s="1"/>
  <c r="M4875" i="4"/>
  <c r="W4875" i="4" s="1"/>
  <c r="M4883" i="4"/>
  <c r="W4883" i="4" s="1"/>
  <c r="M4895" i="4"/>
  <c r="W4895" i="4" s="1"/>
  <c r="M4902" i="4"/>
  <c r="W4902" i="4" s="1"/>
  <c r="M4916" i="4"/>
  <c r="M4924" i="4"/>
  <c r="W4924" i="4" s="1"/>
  <c r="M3423" i="4"/>
  <c r="W3423" i="4" s="1"/>
  <c r="M3447" i="4"/>
  <c r="W3447" i="4" s="1"/>
  <c r="M3462" i="4"/>
  <c r="W3462" i="4" s="1"/>
  <c r="M3489" i="4"/>
  <c r="W3489" i="4" s="1"/>
  <c r="M3627" i="4"/>
  <c r="W3627" i="4" s="1"/>
  <c r="M3678" i="4"/>
  <c r="W3678" i="4" s="1"/>
  <c r="M3747" i="4"/>
  <c r="W3747" i="4" s="1"/>
  <c r="M3982" i="4"/>
  <c r="W3982" i="4" s="1"/>
  <c r="M4016" i="4"/>
  <c r="W4016" i="4" s="1"/>
  <c r="M4027" i="4"/>
  <c r="W4027" i="4" s="1"/>
  <c r="M4057" i="4"/>
  <c r="W4057" i="4" s="1"/>
  <c r="M4083" i="4"/>
  <c r="W4083" i="4" s="1"/>
  <c r="M4139" i="4"/>
  <c r="W4139" i="4" s="1"/>
  <c r="M4174" i="4"/>
  <c r="W4174" i="4" s="1"/>
  <c r="M4252" i="4"/>
  <c r="W4252" i="4" s="1"/>
  <c r="M4306" i="4"/>
  <c r="W4306" i="4" s="1"/>
  <c r="M4374" i="4"/>
  <c r="M4393" i="4"/>
  <c r="M4456" i="4"/>
  <c r="W4456" i="4" s="1"/>
  <c r="M4479" i="4"/>
  <c r="W4479" i="4" s="1"/>
  <c r="M4504" i="4"/>
  <c r="W4504" i="4" s="1"/>
  <c r="M4514" i="4"/>
  <c r="W4514" i="4" s="1"/>
  <c r="M4530" i="4"/>
  <c r="M4550" i="4"/>
  <c r="M4570" i="4"/>
  <c r="W4570" i="4" s="1"/>
  <c r="M4627" i="4"/>
  <c r="W4627" i="4" s="1"/>
  <c r="M4697" i="4"/>
  <c r="W4697" i="4" s="1"/>
  <c r="M4709" i="4"/>
  <c r="Z4709" i="4" s="1"/>
  <c r="AA4709" i="4" s="1"/>
  <c r="M4742" i="4"/>
  <c r="W4742" i="4" s="1"/>
  <c r="M4752" i="4"/>
  <c r="M4770" i="4"/>
  <c r="W4770" i="4" s="1"/>
  <c r="M4773" i="4"/>
  <c r="W4773" i="4" s="1"/>
  <c r="M4794" i="4"/>
  <c r="W4794" i="4" s="1"/>
  <c r="M4805" i="4"/>
  <c r="W4805" i="4" s="1"/>
  <c r="M4815" i="4"/>
  <c r="W4815" i="4" s="1"/>
  <c r="M4818" i="4"/>
  <c r="W4818" i="4" s="1"/>
  <c r="M4823" i="4"/>
  <c r="W4823" i="4" s="1"/>
  <c r="M4841" i="4"/>
  <c r="W4841" i="4" s="1"/>
  <c r="M4847" i="4"/>
  <c r="W4847" i="4" s="1"/>
  <c r="M4852" i="4"/>
  <c r="W4852" i="4" s="1"/>
  <c r="M4856" i="4"/>
  <c r="M4859" i="4"/>
  <c r="M4868" i="4"/>
  <c r="W4868" i="4" s="1"/>
  <c r="M4874" i="4"/>
  <c r="W4874" i="4" s="1"/>
  <c r="M4880" i="4"/>
  <c r="W4880" i="4" s="1"/>
  <c r="M4894" i="4"/>
  <c r="W4894" i="4" s="1"/>
  <c r="M4910" i="4"/>
  <c r="W4910" i="4" s="1"/>
  <c r="M3879" i="4"/>
  <c r="W3879" i="4" s="1"/>
  <c r="M4954" i="4"/>
  <c r="M5573" i="4"/>
  <c r="W5573" i="4" s="1"/>
  <c r="M5615" i="4"/>
  <c r="W5615" i="4" s="1"/>
  <c r="M4953" i="4"/>
  <c r="W4953" i="4" s="1"/>
  <c r="W5002" i="4"/>
  <c r="M5077" i="4"/>
  <c r="W5077" i="4" s="1"/>
  <c r="M5138" i="4"/>
  <c r="W5138" i="4" s="1"/>
  <c r="M5185" i="4"/>
  <c r="M5208" i="4"/>
  <c r="W5208" i="4" s="1"/>
  <c r="M5214" i="4"/>
  <c r="M5323" i="4"/>
  <c r="W5323" i="4" s="1"/>
  <c r="M5329" i="4"/>
  <c r="W5329" i="4" s="1"/>
  <c r="M5335" i="4"/>
  <c r="W5335" i="4" s="1"/>
  <c r="M5381" i="4"/>
  <c r="W5381" i="4" s="1"/>
  <c r="M5411" i="4"/>
  <c r="M5511" i="4"/>
  <c r="W5511" i="4" s="1"/>
  <c r="M5516" i="4"/>
  <c r="W5516" i="4" s="1"/>
  <c r="M5531" i="4"/>
  <c r="W5531" i="4" s="1"/>
  <c r="M5569" i="4"/>
  <c r="W5569" i="4" s="1"/>
  <c r="M5572" i="4"/>
  <c r="W5572" i="4" s="1"/>
  <c r="M5582" i="4"/>
  <c r="W5582" i="4" s="1"/>
  <c r="M5667" i="4"/>
  <c r="W5667" i="4" s="1"/>
  <c r="M5672" i="4"/>
  <c r="W5672" i="4" s="1"/>
  <c r="M5688" i="4"/>
  <c r="W5688" i="4" s="1"/>
  <c r="M5695" i="4"/>
  <c r="W5695" i="4" s="1"/>
  <c r="M5703" i="4"/>
  <c r="W5703" i="4" s="1"/>
  <c r="W5707" i="4"/>
  <c r="M5710" i="4"/>
  <c r="W5710" i="4" s="1"/>
  <c r="M5723" i="4"/>
  <c r="W5723" i="4" s="1"/>
  <c r="M5745" i="4"/>
  <c r="Z5745" i="4" s="1"/>
  <c r="AA5745" i="4" s="1"/>
  <c r="M5761" i="4"/>
  <c r="M5829" i="4"/>
  <c r="W5829" i="4" s="1"/>
  <c r="M5878" i="4"/>
  <c r="W5878" i="4" s="1"/>
  <c r="M5887" i="4"/>
  <c r="M5889" i="4"/>
  <c r="W5889" i="4" s="1"/>
  <c r="M5912" i="4"/>
  <c r="Z5912" i="4" s="1"/>
  <c r="M4927" i="4"/>
  <c r="W4927" i="4" s="1"/>
  <c r="M4932" i="4"/>
  <c r="M4940" i="4"/>
  <c r="M4944" i="4"/>
  <c r="W4944" i="4" s="1"/>
  <c r="M4961" i="4"/>
  <c r="W4961" i="4" s="1"/>
  <c r="M4964" i="4"/>
  <c r="W4964" i="4" s="1"/>
  <c r="M4967" i="4"/>
  <c r="W4967" i="4" s="1"/>
  <c r="M4971" i="4"/>
  <c r="W4971" i="4" s="1"/>
  <c r="M5026" i="4"/>
  <c r="W5026" i="4" s="1"/>
  <c r="M5047" i="4"/>
  <c r="W5047" i="4" s="1"/>
  <c r="M5050" i="4"/>
  <c r="M5086" i="4"/>
  <c r="W5086" i="4" s="1"/>
  <c r="M5090" i="4"/>
  <c r="M5096" i="4"/>
  <c r="W5096" i="4" s="1"/>
  <c r="M5100" i="4"/>
  <c r="W5100" i="4" s="1"/>
  <c r="M5106" i="4"/>
  <c r="W5106" i="4" s="1"/>
  <c r="M5115" i="4"/>
  <c r="W5115" i="4" s="1"/>
  <c r="W5125" i="4"/>
  <c r="W5130" i="4"/>
  <c r="M5151" i="4"/>
  <c r="M5190" i="4"/>
  <c r="M5219" i="4"/>
  <c r="W5219" i="4" s="1"/>
  <c r="M5229" i="4"/>
  <c r="W5229" i="4" s="1"/>
  <c r="M5239" i="4"/>
  <c r="W5239" i="4" s="1"/>
  <c r="M5247" i="4"/>
  <c r="W5247" i="4" s="1"/>
  <c r="M5253" i="4"/>
  <c r="W5253" i="4" s="1"/>
  <c r="M5261" i="4"/>
  <c r="M5268" i="4"/>
  <c r="W5268" i="4" s="1"/>
  <c r="M5314" i="4"/>
  <c r="W5314" i="4" s="1"/>
  <c r="M5322" i="4"/>
  <c r="W5322" i="4" s="1"/>
  <c r="M5326" i="4"/>
  <c r="W5326" i="4" s="1"/>
  <c r="M5334" i="4"/>
  <c r="W5334" i="4" s="1"/>
  <c r="M5369" i="4"/>
  <c r="W5369" i="4" s="1"/>
  <c r="M5410" i="4"/>
  <c r="W5410" i="4" s="1"/>
  <c r="M5414" i="4"/>
  <c r="W5414" i="4" s="1"/>
  <c r="M5430" i="4"/>
  <c r="M5441" i="4"/>
  <c r="W5441" i="4" s="1"/>
  <c r="M5442" i="4"/>
  <c r="W5442" i="4" s="1"/>
  <c r="M5446" i="4"/>
  <c r="W5446" i="4" s="1"/>
  <c r="M5452" i="4"/>
  <c r="W5452" i="4" s="1"/>
  <c r="W5455" i="4"/>
  <c r="M5458" i="4"/>
  <c r="W5458" i="4" s="1"/>
  <c r="M5461" i="4"/>
  <c r="M5466" i="4"/>
  <c r="M5469" i="4"/>
  <c r="W5469" i="4" s="1"/>
  <c r="M5484" i="4"/>
  <c r="W5484" i="4" s="1"/>
  <c r="M5503" i="4"/>
  <c r="W5503" i="4" s="1"/>
  <c r="M5504" i="4"/>
  <c r="W5504" i="4" s="1"/>
  <c r="M5507" i="4"/>
  <c r="W5507" i="4" s="1"/>
  <c r="M5527" i="4"/>
  <c r="W5527" i="4" s="1"/>
  <c r="M5534" i="4"/>
  <c r="M5538" i="4"/>
  <c r="M5558" i="4"/>
  <c r="X5562" i="4"/>
  <c r="Y5562" i="4" s="1"/>
  <c r="M5565" i="4"/>
  <c r="W5565" i="4" s="1"/>
  <c r="M5568" i="4"/>
  <c r="W5568" i="4" s="1"/>
  <c r="M5578" i="4"/>
  <c r="W5578" i="4" s="1"/>
  <c r="M5581" i="4"/>
  <c r="W5581" i="4" s="1"/>
  <c r="M5601" i="4"/>
  <c r="W5601" i="4" s="1"/>
  <c r="W5638" i="4"/>
  <c r="W5658" i="4"/>
  <c r="M5666" i="4"/>
  <c r="M5681" i="4"/>
  <c r="W5681" i="4" s="1"/>
  <c r="M5706" i="4"/>
  <c r="W5706" i="4" s="1"/>
  <c r="M5714" i="4"/>
  <c r="W5714" i="4" s="1"/>
  <c r="M5741" i="4"/>
  <c r="W5741" i="4" s="1"/>
  <c r="M5754" i="4"/>
  <c r="M5757" i="4"/>
  <c r="W5757" i="4" s="1"/>
  <c r="M5781" i="4"/>
  <c r="W5781" i="4" s="1"/>
  <c r="M5836" i="4"/>
  <c r="M5849" i="4"/>
  <c r="W5849" i="4" s="1"/>
  <c r="M5851" i="4"/>
  <c r="W5851" i="4" s="1"/>
  <c r="M5854" i="4"/>
  <c r="Z5854" i="4" s="1"/>
  <c r="M5863" i="4"/>
  <c r="Z5863" i="4" s="1"/>
  <c r="M5864" i="4"/>
  <c r="W5864" i="4" s="1"/>
  <c r="M5868" i="4"/>
  <c r="M5870" i="4"/>
  <c r="M5871" i="4"/>
  <c r="W5871" i="4" s="1"/>
  <c r="M280" i="4"/>
  <c r="W280" i="4" s="1"/>
  <c r="W282" i="4"/>
  <c r="W735" i="4"/>
  <c r="M890" i="4"/>
  <c r="W895" i="4"/>
  <c r="W3881" i="4"/>
  <c r="M70" i="4"/>
  <c r="W70" i="4" s="1"/>
  <c r="M90" i="4"/>
  <c r="W90" i="4" s="1"/>
  <c r="M158" i="4"/>
  <c r="W158" i="4" s="1"/>
  <c r="W709" i="4"/>
  <c r="W746" i="4"/>
  <c r="W1495" i="4"/>
  <c r="W2844" i="4"/>
  <c r="W2868" i="4"/>
  <c r="W3167" i="4"/>
  <c r="W3193" i="4"/>
  <c r="W3621" i="4"/>
  <c r="M242" i="4"/>
  <c r="W493" i="4"/>
  <c r="W505" i="4"/>
  <c r="W577" i="4"/>
  <c r="W605" i="4"/>
  <c r="X1472" i="4"/>
  <c r="Y1472" i="4" s="1"/>
  <c r="T1472" i="4"/>
  <c r="W1675" i="4"/>
  <c r="W930" i="4"/>
  <c r="M1114" i="4"/>
  <c r="W1114" i="4" s="1"/>
  <c r="W1126" i="4"/>
  <c r="M1134" i="4"/>
  <c r="W1134" i="4" s="1"/>
  <c r="W1153" i="4"/>
  <c r="W1324" i="4"/>
  <c r="M1426" i="4"/>
  <c r="W1426" i="4" s="1"/>
  <c r="M1638" i="4"/>
  <c r="W1638" i="4" s="1"/>
  <c r="W1662" i="4"/>
  <c r="M2276" i="4"/>
  <c r="W2276" i="4" s="1"/>
  <c r="W2332" i="4"/>
  <c r="W3281" i="4"/>
  <c r="M3814" i="4"/>
  <c r="W4723" i="4"/>
  <c r="W4789" i="4"/>
  <c r="M5224" i="4"/>
  <c r="W5224" i="4" s="1"/>
  <c r="W5432" i="4"/>
  <c r="W5818" i="4"/>
  <c r="Z4506" i="4"/>
  <c r="AA4506" i="4" s="1"/>
  <c r="W4765" i="4"/>
  <c r="W6037" i="4"/>
  <c r="W1396" i="4"/>
  <c r="M2134" i="4"/>
  <c r="W2134" i="4" s="1"/>
  <c r="W2358" i="4"/>
  <c r="M3800" i="4"/>
  <c r="W3800" i="4" s="1"/>
  <c r="M5131" i="4"/>
  <c r="W5396" i="4"/>
  <c r="W323" i="4"/>
  <c r="W406" i="4"/>
  <c r="M435" i="4"/>
  <c r="W435" i="4" s="1"/>
  <c r="M469" i="4"/>
  <c r="W469" i="4" s="1"/>
  <c r="W471" i="4"/>
  <c r="W539" i="4"/>
  <c r="M592" i="4"/>
  <c r="W592" i="4" s="1"/>
  <c r="W602" i="4"/>
  <c r="M657" i="4"/>
  <c r="W657" i="4" s="1"/>
  <c r="W660" i="4"/>
  <c r="W782" i="4"/>
  <c r="W824" i="4"/>
  <c r="W903" i="4"/>
  <c r="M1058" i="4"/>
  <c r="W1058" i="4" s="1"/>
  <c r="M1169" i="4"/>
  <c r="W1169" i="4" s="1"/>
  <c r="W1321" i="4"/>
  <c r="W1443" i="4"/>
  <c r="W1454" i="4"/>
  <c r="W1457" i="4"/>
  <c r="W1507" i="4"/>
  <c r="W1586" i="4"/>
  <c r="W1610" i="4"/>
  <c r="W1648" i="4"/>
  <c r="W1712" i="4"/>
  <c r="W1725" i="4"/>
  <c r="W641" i="4"/>
  <c r="W648" i="4"/>
  <c r="W855" i="4"/>
  <c r="M915" i="4"/>
  <c r="W915" i="4" s="1"/>
  <c r="W1498" i="4"/>
  <c r="W1706" i="4"/>
  <c r="W1709" i="4"/>
  <c r="W1718" i="4"/>
  <c r="W1750" i="4"/>
  <c r="W1823" i="4"/>
  <c r="W2243" i="4"/>
  <c r="W2456" i="4"/>
  <c r="W2463" i="4"/>
  <c r="M3364" i="4"/>
  <c r="W3364" i="4" s="1"/>
  <c r="M3694" i="4"/>
  <c r="W3694" i="4" s="1"/>
  <c r="M4144" i="4"/>
  <c r="W4144" i="4" s="1"/>
  <c r="W2115" i="4"/>
  <c r="W2400" i="4"/>
  <c r="W2578" i="4"/>
  <c r="W2774" i="4"/>
  <c r="W5676" i="4"/>
  <c r="W2677" i="4"/>
  <c r="W3525" i="4"/>
  <c r="W3618" i="4"/>
  <c r="W3652" i="4"/>
  <c r="W3656" i="4"/>
  <c r="W3871" i="4"/>
  <c r="W3916" i="4"/>
  <c r="W3938" i="4"/>
  <c r="W4090" i="4"/>
  <c r="W4360" i="4"/>
  <c r="W4441" i="4"/>
  <c r="W4711" i="4"/>
  <c r="W4782" i="4"/>
  <c r="W4817" i="4"/>
  <c r="W4998" i="4"/>
  <c r="W5009" i="4"/>
  <c r="W5034" i="4"/>
  <c r="W5057" i="4"/>
  <c r="M5112" i="4"/>
  <c r="W5112" i="4" s="1"/>
  <c r="W5404" i="4"/>
  <c r="W5525" i="4"/>
  <c r="T5543" i="4"/>
  <c r="X5957" i="4"/>
  <c r="Y5957" i="4" s="1"/>
  <c r="W3407" i="4"/>
  <c r="W3518" i="4"/>
  <c r="W3536" i="4"/>
  <c r="W3575" i="4"/>
  <c r="W3590" i="4"/>
  <c r="W3772" i="4"/>
  <c r="W3823" i="4"/>
  <c r="W3830" i="4"/>
  <c r="W3985" i="4"/>
  <c r="W4005" i="4"/>
  <c r="W4006" i="4"/>
  <c r="W4151" i="4"/>
  <c r="W4219" i="4"/>
  <c r="W4376" i="4"/>
  <c r="W4413" i="4"/>
  <c r="W4431" i="4"/>
  <c r="Z4544" i="4"/>
  <c r="AA4544" i="4" s="1"/>
  <c r="W4960" i="4"/>
  <c r="W4975" i="4"/>
  <c r="W5004" i="4"/>
  <c r="W5388" i="4"/>
  <c r="W5510" i="4"/>
  <c r="M5684" i="4"/>
  <c r="W5684" i="4" s="1"/>
  <c r="W5791" i="4"/>
  <c r="M5905" i="4"/>
  <c r="W5905" i="4" s="1"/>
  <c r="W335" i="4"/>
  <c r="W346" i="4"/>
  <c r="W477" i="4"/>
  <c r="W506" i="4"/>
  <c r="M568" i="4"/>
  <c r="W568" i="4" s="1"/>
  <c r="W576" i="4"/>
  <c r="M588" i="4"/>
  <c r="W588" i="4" s="1"/>
  <c r="M658" i="4"/>
  <c r="W658" i="4" s="1"/>
  <c r="M708" i="4"/>
  <c r="M763" i="4"/>
  <c r="M779" i="4"/>
  <c r="W779" i="4" s="1"/>
  <c r="X785" i="4"/>
  <c r="Y785" i="4" s="1"/>
  <c r="M848" i="4"/>
  <c r="W848" i="4" s="1"/>
  <c r="W1032" i="4"/>
  <c r="W1182" i="4"/>
  <c r="W1262" i="4"/>
  <c r="X4680" i="4"/>
  <c r="Y4680" i="4" s="1"/>
  <c r="T4680" i="4"/>
  <c r="M419" i="4"/>
  <c r="W419" i="4" s="1"/>
  <c r="W567" i="4"/>
  <c r="W596" i="4"/>
  <c r="W715" i="4"/>
  <c r="W829" i="4"/>
  <c r="W838" i="4"/>
  <c r="W947" i="4"/>
  <c r="W1104" i="4"/>
  <c r="M1165" i="4"/>
  <c r="W1165" i="4" s="1"/>
  <c r="M69" i="4"/>
  <c r="W244" i="4"/>
  <c r="Z249" i="4"/>
  <c r="AA249" i="4" s="1"/>
  <c r="W378" i="4"/>
  <c r="W169" i="4"/>
  <c r="M210" i="4"/>
  <c r="W210" i="4" s="1"/>
  <c r="W226" i="4"/>
  <c r="W332" i="4"/>
  <c r="M375" i="4"/>
  <c r="W375" i="4" s="1"/>
  <c r="W382" i="4"/>
  <c r="W385" i="4"/>
  <c r="M611" i="4"/>
  <c r="M659" i="4"/>
  <c r="W659" i="4" s="1"/>
  <c r="M684" i="4"/>
  <c r="W684" i="4" s="1"/>
  <c r="M698" i="4"/>
  <c r="M752" i="4"/>
  <c r="W752" i="4" s="1"/>
  <c r="M1016" i="4"/>
  <c r="W1016" i="4" s="1"/>
  <c r="M1316" i="4"/>
  <c r="W1316" i="4" s="1"/>
  <c r="M1421" i="4"/>
  <c r="W1421" i="4" s="1"/>
  <c r="X1446" i="4"/>
  <c r="Y1446" i="4" s="1"/>
  <c r="W798" i="4"/>
  <c r="M811" i="4"/>
  <c r="W811" i="4" s="1"/>
  <c r="M818" i="4"/>
  <c r="M870" i="4"/>
  <c r="W870" i="4" s="1"/>
  <c r="W1070" i="4"/>
  <c r="W1093" i="4"/>
  <c r="M1135" i="4"/>
  <c r="W1135" i="4" s="1"/>
  <c r="W1140" i="4"/>
  <c r="W1243" i="4"/>
  <c r="W1294" i="4"/>
  <c r="W1349" i="4"/>
  <c r="W1389" i="4"/>
  <c r="M1452" i="4"/>
  <c r="W1452" i="4" s="1"/>
  <c r="W1519" i="4"/>
  <c r="W1618" i="4"/>
  <c r="M1876" i="4"/>
  <c r="W1876" i="4" s="1"/>
  <c r="M1885" i="4"/>
  <c r="W1885" i="4" s="1"/>
  <c r="W1977" i="4"/>
  <c r="W2820" i="4"/>
  <c r="M3359" i="4"/>
  <c r="W3359" i="4" s="1"/>
  <c r="M3385" i="4"/>
  <c r="W3385" i="4" s="1"/>
  <c r="M3396" i="4"/>
  <c r="W3396" i="4" s="1"/>
  <c r="T5831" i="4"/>
  <c r="X5831" i="4"/>
  <c r="Y5831" i="4" s="1"/>
  <c r="W1335" i="4"/>
  <c r="W1340" i="4"/>
  <c r="W1342" i="4"/>
  <c r="W1379" i="4"/>
  <c r="W1410" i="4"/>
  <c r="W1412" i="4"/>
  <c r="W1450" i="4"/>
  <c r="W1485" i="4"/>
  <c r="W1683" i="4"/>
  <c r="W1744" i="4"/>
  <c r="W1756" i="4"/>
  <c r="W1954" i="4"/>
  <c r="W2226" i="4"/>
  <c r="M2308" i="4"/>
  <c r="W2308" i="4" s="1"/>
  <c r="W2652" i="4"/>
  <c r="W2859" i="4"/>
  <c r="W3000" i="4"/>
  <c r="W3426" i="4"/>
  <c r="W3429" i="4"/>
  <c r="W4088" i="4"/>
  <c r="M4272" i="4"/>
  <c r="W4272" i="4" s="1"/>
  <c r="X5732" i="4"/>
  <c r="Y5732" i="4" s="1"/>
  <c r="T5732" i="4"/>
  <c r="M5790" i="4"/>
  <c r="W5790" i="4" s="1"/>
  <c r="W2520" i="4"/>
  <c r="W2606" i="4"/>
  <c r="W2729" i="4"/>
  <c r="M2771" i="4"/>
  <c r="W2795" i="4"/>
  <c r="W2863" i="4"/>
  <c r="M2875" i="4"/>
  <c r="W2875" i="4" s="1"/>
  <c r="M2879" i="4"/>
  <c r="W2879" i="4" s="1"/>
  <c r="M2883" i="4"/>
  <c r="W2883" i="4" s="1"/>
  <c r="W2993" i="4"/>
  <c r="W3210" i="4"/>
  <c r="W3219" i="4"/>
  <c r="W3223" i="4"/>
  <c r="M3309" i="4"/>
  <c r="W3309" i="4" s="1"/>
  <c r="M3319" i="4"/>
  <c r="W3319" i="4" s="1"/>
  <c r="W3321" i="4"/>
  <c r="W3322" i="4"/>
  <c r="M3362" i="4"/>
  <c r="W3362" i="4" s="1"/>
  <c r="M3433" i="4"/>
  <c r="W3433" i="4" s="1"/>
  <c r="W3522" i="4"/>
  <c r="W3644" i="4"/>
  <c r="W3651" i="4"/>
  <c r="W3662" i="4"/>
  <c r="M3718" i="4"/>
  <c r="W3737" i="4"/>
  <c r="W3808" i="4"/>
  <c r="W3847" i="4"/>
  <c r="W3900" i="4"/>
  <c r="M3919" i="4"/>
  <c r="W3919" i="4" s="1"/>
  <c r="W3932" i="4"/>
  <c r="M4148" i="4"/>
  <c r="W4232" i="4"/>
  <c r="W1584" i="4"/>
  <c r="W1588" i="4"/>
  <c r="M1611" i="4"/>
  <c r="W1611" i="4" s="1"/>
  <c r="W1691" i="4"/>
  <c r="W1705" i="4"/>
  <c r="W1801" i="4"/>
  <c r="W1870" i="4"/>
  <c r="W1926" i="4"/>
  <c r="W2190" i="4"/>
  <c r="W2248" i="4"/>
  <c r="W2394" i="4"/>
  <c r="W2547" i="4"/>
  <c r="W2549" i="4"/>
  <c r="M2669" i="4"/>
  <c r="W2672" i="4"/>
  <c r="W2804" i="4"/>
  <c r="M2872" i="4"/>
  <c r="W2872" i="4" s="1"/>
  <c r="W2966" i="4"/>
  <c r="W3222" i="4"/>
  <c r="W3311" i="4"/>
  <c r="W3401" i="4"/>
  <c r="W3460" i="4"/>
  <c r="W3549" i="4"/>
  <c r="W3556" i="4"/>
  <c r="W3588" i="4"/>
  <c r="W3672" i="4"/>
  <c r="W3674" i="4"/>
  <c r="W3731" i="4"/>
  <c r="W3735" i="4"/>
  <c r="W3763" i="4"/>
  <c r="W3774" i="4"/>
  <c r="W3804" i="4"/>
  <c r="W3866" i="4"/>
  <c r="W3925" i="4"/>
  <c r="W3927" i="4"/>
  <c r="W3931" i="4"/>
  <c r="W3996" i="4"/>
  <c r="W3998" i="4"/>
  <c r="W4047" i="4"/>
  <c r="W4093" i="4"/>
  <c r="W4105" i="4"/>
  <c r="W4119" i="4"/>
  <c r="M4145" i="4"/>
  <c r="W4145" i="4" s="1"/>
  <c r="W4427" i="4"/>
  <c r="M4291" i="4"/>
  <c r="M4296" i="4"/>
  <c r="W4296" i="4" s="1"/>
  <c r="M4331" i="4"/>
  <c r="W4331" i="4" s="1"/>
  <c r="W4337" i="4"/>
  <c r="M4395" i="4"/>
  <c r="W4395" i="4" s="1"/>
  <c r="W4398" i="4"/>
  <c r="W4403" i="4"/>
  <c r="W4426" i="4"/>
  <c r="W4447" i="4"/>
  <c r="M4460" i="4"/>
  <c r="W4460" i="4" s="1"/>
  <c r="M4473" i="4"/>
  <c r="W4473" i="4" s="1"/>
  <c r="W4490" i="4"/>
  <c r="W4492" i="4"/>
  <c r="W4525" i="4"/>
  <c r="Z4533" i="4"/>
  <c r="AA4533" i="4" s="1"/>
  <c r="W4692" i="4"/>
  <c r="W5000" i="4"/>
  <c r="W5267" i="4"/>
  <c r="W5294" i="4"/>
  <c r="W5386" i="4"/>
  <c r="W5495" i="4"/>
  <c r="M4177" i="4"/>
  <c r="W4177" i="4" s="1"/>
  <c r="W4179" i="4"/>
  <c r="M4184" i="4"/>
  <c r="W4184" i="4" s="1"/>
  <c r="W4190" i="4"/>
  <c r="W4200" i="4"/>
  <c r="W4278" i="4"/>
  <c r="W4289" i="4"/>
  <c r="M4330" i="4"/>
  <c r="W4330" i="4" s="1"/>
  <c r="M4356" i="4"/>
  <c r="W4356" i="4" s="1"/>
  <c r="W4366" i="4"/>
  <c r="W4372" i="4"/>
  <c r="M4381" i="4"/>
  <c r="W4381" i="4" s="1"/>
  <c r="W4432" i="4"/>
  <c r="W4443" i="4"/>
  <c r="M4459" i="4"/>
  <c r="W4459" i="4" s="1"/>
  <c r="W4462" i="4"/>
  <c r="Z4522" i="4"/>
  <c r="AA4522" i="4" s="1"/>
  <c r="M4643" i="4"/>
  <c r="W4643" i="4" s="1"/>
  <c r="W4761" i="4"/>
  <c r="W4838" i="4"/>
  <c r="W4856" i="4"/>
  <c r="W5033" i="4"/>
  <c r="W5160" i="4"/>
  <c r="W5167" i="4"/>
  <c r="W5220" i="4"/>
  <c r="W5377" i="4"/>
  <c r="W5429" i="4"/>
  <c r="M5463" i="4"/>
  <c r="W5463" i="4" s="1"/>
  <c r="W5571" i="4"/>
  <c r="T5608" i="4"/>
  <c r="X5608" i="4"/>
  <c r="Y5608" i="4" s="1"/>
  <c r="M5846" i="4"/>
  <c r="T5953" i="4"/>
  <c r="W6035" i="4"/>
  <c r="W6039" i="4"/>
  <c r="W6043" i="4"/>
  <c r="W5010" i="4"/>
  <c r="W5031" i="4"/>
  <c r="W5104" i="4"/>
  <c r="M5105" i="4"/>
  <c r="W5105" i="4" s="1"/>
  <c r="M5146" i="4"/>
  <c r="W5146" i="4" s="1"/>
  <c r="W5203" i="4"/>
  <c r="M5280" i="4"/>
  <c r="W5289" i="4"/>
  <c r="W5303" i="4"/>
  <c r="W5559" i="4"/>
  <c r="W5603" i="4"/>
  <c r="W5728" i="4"/>
  <c r="W6038" i="4"/>
  <c r="W6042" i="4"/>
  <c r="W17" i="4"/>
  <c r="M124" i="4"/>
  <c r="W124" i="4" s="1"/>
  <c r="W174" i="4"/>
  <c r="W227" i="4"/>
  <c r="W246" i="4"/>
  <c r="W283" i="4"/>
  <c r="W460" i="4"/>
  <c r="M518" i="4"/>
  <c r="W518" i="4" s="1"/>
  <c r="W532" i="4"/>
  <c r="W756" i="4"/>
  <c r="M912" i="4"/>
  <c r="W912" i="4" s="1"/>
  <c r="W34" i="4"/>
  <c r="Z101" i="4"/>
  <c r="AA101" i="4" s="1"/>
  <c r="M123" i="4"/>
  <c r="W123" i="4" s="1"/>
  <c r="W272" i="4"/>
  <c r="M583" i="4"/>
  <c r="W583" i="4" s="1"/>
  <c r="M603" i="4"/>
  <c r="W603" i="4" s="1"/>
  <c r="M609" i="4"/>
  <c r="W609" i="4" s="1"/>
  <c r="M656" i="4"/>
  <c r="W656" i="4" s="1"/>
  <c r="W748" i="4"/>
  <c r="M795" i="4"/>
  <c r="W795" i="4" s="1"/>
  <c r="W823" i="4"/>
  <c r="M880" i="4"/>
  <c r="W880" i="4" s="1"/>
  <c r="M914" i="4"/>
  <c r="W914" i="4" s="1"/>
  <c r="W921" i="4"/>
  <c r="W939" i="4"/>
  <c r="M954" i="4"/>
  <c r="W954" i="4" s="1"/>
  <c r="M971" i="4"/>
  <c r="W971" i="4" s="1"/>
  <c r="W393" i="4"/>
  <c r="M425" i="4"/>
  <c r="W425" i="4" s="1"/>
  <c r="W653" i="4"/>
  <c r="M765" i="4"/>
  <c r="M794" i="4"/>
  <c r="W794" i="4" s="1"/>
  <c r="W913" i="4"/>
  <c r="W1005" i="4"/>
  <c r="W1008" i="4"/>
  <c r="M318" i="4"/>
  <c r="W318" i="4" s="1"/>
  <c r="W342" i="4"/>
  <c r="W358" i="4"/>
  <c r="M374" i="4"/>
  <c r="W374" i="4" s="1"/>
  <c r="W384" i="4"/>
  <c r="W428" i="4"/>
  <c r="M519" i="4"/>
  <c r="W519" i="4" s="1"/>
  <c r="W522" i="4"/>
  <c r="M550" i="4"/>
  <c r="W550" i="4" s="1"/>
  <c r="M587" i="4"/>
  <c r="W639" i="4"/>
  <c r="W673" i="4"/>
  <c r="M714" i="4"/>
  <c r="W714" i="4" s="1"/>
  <c r="M732" i="4"/>
  <c r="W732" i="4" s="1"/>
  <c r="W775" i="4"/>
  <c r="M819" i="4"/>
  <c r="W819" i="4" s="1"/>
  <c r="W948" i="4"/>
  <c r="W955" i="4"/>
  <c r="W981" i="4"/>
  <c r="W1020" i="4"/>
  <c r="W1066" i="4"/>
  <c r="M1088" i="4"/>
  <c r="W1088" i="4" s="1"/>
  <c r="M1122" i="4"/>
  <c r="W1122" i="4" s="1"/>
  <c r="W1328" i="4"/>
  <c r="W1392" i="4"/>
  <c r="W1591" i="4"/>
  <c r="W1607" i="4"/>
  <c r="W1651" i="4"/>
  <c r="W1702" i="4"/>
  <c r="W1739" i="4"/>
  <c r="W1758" i="4"/>
  <c r="W1770" i="4"/>
  <c r="W1777" i="4"/>
  <c r="M1260" i="4"/>
  <c r="W1354" i="4"/>
  <c r="W1391" i="4"/>
  <c r="T1481" i="4"/>
  <c r="M1492" i="4"/>
  <c r="W1492" i="4" s="1"/>
  <c r="W1518" i="4"/>
  <c r="M1545" i="4"/>
  <c r="W1545" i="4" s="1"/>
  <c r="M1621" i="4"/>
  <c r="W1621" i="4" s="1"/>
  <c r="W1716" i="4"/>
  <c r="W1925" i="4"/>
  <c r="W1382" i="4"/>
  <c r="W1402" i="4"/>
  <c r="W1464" i="4"/>
  <c r="W1486" i="4"/>
  <c r="W1491" i="4"/>
  <c r="M1050" i="4"/>
  <c r="W1050" i="4" s="1"/>
  <c r="M1053" i="4"/>
  <c r="W1053" i="4" s="1"/>
  <c r="M1057" i="4"/>
  <c r="W1057" i="4" s="1"/>
  <c r="W1060" i="4"/>
  <c r="W1069" i="4"/>
  <c r="W1105" i="4"/>
  <c r="M1160" i="4"/>
  <c r="W1160" i="4" s="1"/>
  <c r="M1220" i="4"/>
  <c r="W1220" i="4" s="1"/>
  <c r="W1223" i="4"/>
  <c r="W1271" i="4"/>
  <c r="M1320" i="4"/>
  <c r="W1320" i="4" s="1"/>
  <c r="M1329" i="4"/>
  <c r="W1329" i="4" s="1"/>
  <c r="W1341" i="4"/>
  <c r="M1424" i="4"/>
  <c r="W1424" i="4" s="1"/>
  <c r="W1508" i="4"/>
  <c r="W1521" i="4"/>
  <c r="M1553" i="4"/>
  <c r="W1771" i="4"/>
  <c r="W1794" i="4"/>
  <c r="W1849" i="4"/>
  <c r="W1936" i="4"/>
  <c r="W2002" i="4"/>
  <c r="W2125" i="4"/>
  <c r="M2148" i="4"/>
  <c r="W2148" i="4" s="1"/>
  <c r="M2255" i="4"/>
  <c r="M2299" i="4"/>
  <c r="W2299" i="4" s="1"/>
  <c r="M2497" i="4"/>
  <c r="W2497" i="4" s="1"/>
  <c r="W3019" i="4"/>
  <c r="W3027" i="4"/>
  <c r="M3806" i="4"/>
  <c r="W3806" i="4" s="1"/>
  <c r="W3837" i="4"/>
  <c r="M3983" i="4"/>
  <c r="W3983" i="4" s="1"/>
  <c r="W3088" i="4"/>
  <c r="M3271" i="4"/>
  <c r="W3271" i="4" s="1"/>
  <c r="M3567" i="4"/>
  <c r="W3567" i="4" s="1"/>
  <c r="M3595" i="4"/>
  <c r="W3595" i="4" s="1"/>
  <c r="M1963" i="4"/>
  <c r="W1963" i="4" s="1"/>
  <c r="M2266" i="4"/>
  <c r="W2266" i="4" s="1"/>
  <c r="M2297" i="4"/>
  <c r="W2334" i="4"/>
  <c r="M2416" i="4"/>
  <c r="W2416" i="4" s="1"/>
  <c r="M2770" i="4"/>
  <c r="W2770" i="4" s="1"/>
  <c r="W2773" i="4"/>
  <c r="W2794" i="4"/>
  <c r="M2892" i="4"/>
  <c r="W2892" i="4" s="1"/>
  <c r="W3044" i="4"/>
  <c r="M3162" i="4"/>
  <c r="W3162" i="4" s="1"/>
  <c r="W3177" i="4"/>
  <c r="W3194" i="4"/>
  <c r="W3196" i="4"/>
  <c r="W3247" i="4"/>
  <c r="W3273" i="4"/>
  <c r="M3317" i="4"/>
  <c r="W3317" i="4" s="1"/>
  <c r="W3559" i="4"/>
  <c r="M3734" i="4"/>
  <c r="W2039" i="4"/>
  <c r="W2058" i="4"/>
  <c r="W2433" i="4"/>
  <c r="W2473" i="4"/>
  <c r="W2484" i="4"/>
  <c r="W2528" i="4"/>
  <c r="W2553" i="4"/>
  <c r="W2636" i="4"/>
  <c r="W2661" i="4"/>
  <c r="W2748" i="4"/>
  <c r="W2832" i="4"/>
  <c r="W2860" i="4"/>
  <c r="W2947" i="4"/>
  <c r="M2960" i="4"/>
  <c r="W2960" i="4" s="1"/>
  <c r="W3157" i="4"/>
  <c r="W3220" i="4"/>
  <c r="M3360" i="4"/>
  <c r="W3360" i="4" s="1"/>
  <c r="W3527" i="4"/>
  <c r="W3275" i="4"/>
  <c r="W3288" i="4"/>
  <c r="W3291" i="4"/>
  <c r="W3320" i="4"/>
  <c r="W3324" i="4"/>
  <c r="W3329" i="4"/>
  <c r="W3334" i="4"/>
  <c r="M3395" i="4"/>
  <c r="W3395" i="4" s="1"/>
  <c r="M3414" i="4"/>
  <c r="W3414" i="4" s="1"/>
  <c r="W3439" i="4"/>
  <c r="W3440" i="4"/>
  <c r="W3449" i="4"/>
  <c r="W3450" i="4"/>
  <c r="W3452" i="4"/>
  <c r="W3484" i="4"/>
  <c r="W3517" i="4"/>
  <c r="W3548" i="4"/>
  <c r="W3570" i="4"/>
  <c r="W3597" i="4"/>
  <c r="W3664" i="4"/>
  <c r="M3669" i="4"/>
  <c r="W3669" i="4" s="1"/>
  <c r="M3702" i="4"/>
  <c r="W3725" i="4"/>
  <c r="W3740" i="4"/>
  <c r="W3741" i="4"/>
  <c r="W3764" i="4"/>
  <c r="M3810" i="4"/>
  <c r="W4042" i="4"/>
  <c r="W4095" i="4"/>
  <c r="W4131" i="4"/>
  <c r="W4146" i="4"/>
  <c r="W4242" i="4"/>
  <c r="W4276" i="4"/>
  <c r="W4279" i="4"/>
  <c r="W4287" i="4"/>
  <c r="W4333" i="4"/>
  <c r="M4334" i="4"/>
  <c r="W4334" i="4" s="1"/>
  <c r="W4347" i="4"/>
  <c r="W4377" i="4"/>
  <c r="M4510" i="4"/>
  <c r="W4510" i="4" s="1"/>
  <c r="W4515" i="4"/>
  <c r="W4552" i="4"/>
  <c r="M4641" i="4"/>
  <c r="W4641" i="4" s="1"/>
  <c r="M4646" i="4"/>
  <c r="W4646" i="4" s="1"/>
  <c r="M4651" i="4"/>
  <c r="W4651" i="4" s="1"/>
  <c r="M4657" i="4"/>
  <c r="W4657" i="4" s="1"/>
  <c r="W4658" i="4"/>
  <c r="M4673" i="4"/>
  <c r="W4673" i="4" s="1"/>
  <c r="W3326" i="4"/>
  <c r="W3431" i="4"/>
  <c r="W3496" i="4"/>
  <c r="W3510" i="4"/>
  <c r="W3534" i="4"/>
  <c r="W3538" i="4"/>
  <c r="W3551" i="4"/>
  <c r="W3555" i="4"/>
  <c r="W3562" i="4"/>
  <c r="W3598" i="4"/>
  <c r="W3611" i="4"/>
  <c r="W3646" i="4"/>
  <c r="W3663" i="4"/>
  <c r="W3695" i="4"/>
  <c r="W3701" i="4"/>
  <c r="M3739" i="4"/>
  <c r="W3739" i="4" s="1"/>
  <c r="W3771" i="4"/>
  <c r="W3785" i="4"/>
  <c r="M3815" i="4"/>
  <c r="W3815" i="4" s="1"/>
  <c r="W3842" i="4"/>
  <c r="W3848" i="4"/>
  <c r="W3885" i="4"/>
  <c r="W3888" i="4"/>
  <c r="W3898" i="4"/>
  <c r="W3933" i="4"/>
  <c r="W3940" i="4"/>
  <c r="W3968" i="4"/>
  <c r="W3971" i="4"/>
  <c r="W4048" i="4"/>
  <c r="W4080" i="4"/>
  <c r="W4122" i="4"/>
  <c r="W4185" i="4"/>
  <c r="M4206" i="4"/>
  <c r="M4207" i="4"/>
  <c r="W4207" i="4" s="1"/>
  <c r="W4265" i="4"/>
  <c r="W4305" i="4"/>
  <c r="W4328" i="4"/>
  <c r="W4344" i="4"/>
  <c r="W4487" i="4"/>
  <c r="X4487" i="4"/>
  <c r="Y4487" i="4" s="1"/>
  <c r="X4489" i="4"/>
  <c r="Y4489" i="4" s="1"/>
  <c r="W4591" i="4"/>
  <c r="W4629" i="4"/>
  <c r="W4672" i="4"/>
  <c r="W4678" i="4"/>
  <c r="W4681" i="4"/>
  <c r="W4706" i="4"/>
  <c r="W4541" i="4"/>
  <c r="M4937" i="4"/>
  <c r="W4937" i="4" s="1"/>
  <c r="W5023" i="4"/>
  <c r="M5044" i="4"/>
  <c r="W5044" i="4" s="1"/>
  <c r="M5153" i="4"/>
  <c r="W5153" i="4" s="1"/>
  <c r="W5195" i="4"/>
  <c r="M5201" i="4"/>
  <c r="W5201" i="4" s="1"/>
  <c r="W5202" i="4"/>
  <c r="W5240" i="4"/>
  <c r="M5398" i="4"/>
  <c r="W5398" i="4" s="1"/>
  <c r="M4766" i="4"/>
  <c r="W4766" i="4" s="1"/>
  <c r="W4853" i="4"/>
  <c r="W4997" i="4"/>
  <c r="W5021" i="4"/>
  <c r="M5132" i="4"/>
  <c r="W5175" i="4"/>
  <c r="W5299" i="4"/>
  <c r="W5300" i="4"/>
  <c r="W5384" i="4"/>
  <c r="W5643" i="4"/>
  <c r="X5654" i="4"/>
  <c r="Y5654" i="4" s="1"/>
  <c r="T5654" i="4"/>
  <c r="W5760" i="4"/>
  <c r="W4833" i="4"/>
  <c r="W4878" i="4"/>
  <c r="W5310" i="4"/>
  <c r="W5317" i="4"/>
  <c r="T5670" i="4"/>
  <c r="X5670" i="4"/>
  <c r="Y5670" i="4" s="1"/>
  <c r="W5063" i="4"/>
  <c r="T5847" i="4"/>
  <c r="X5847" i="4"/>
  <c r="Y5847" i="4" s="1"/>
  <c r="W5902" i="4"/>
  <c r="M5508" i="4"/>
  <c r="W5508" i="4" s="1"/>
  <c r="M5618" i="4"/>
  <c r="W5618" i="4" s="1"/>
  <c r="M5625" i="4"/>
  <c r="W5659" i="4"/>
  <c r="W5895" i="4"/>
  <c r="M5916" i="4"/>
  <c r="W5916" i="4" s="1"/>
  <c r="X6068" i="4"/>
  <c r="Y6068" i="4" s="1"/>
  <c r="W5380" i="4"/>
  <c r="M5397" i="4"/>
  <c r="W5397" i="4" s="1"/>
  <c r="W5424" i="4"/>
  <c r="W5433" i="4"/>
  <c r="W5497" i="4"/>
  <c r="M5570" i="4"/>
  <c r="W5570" i="4" s="1"/>
  <c r="W5583" i="4"/>
  <c r="W5617" i="4"/>
  <c r="M5753" i="4"/>
  <c r="W5753" i="4" s="1"/>
  <c r="W5809" i="4"/>
  <c r="M5816" i="4"/>
  <c r="W5840" i="4"/>
  <c r="W6036" i="4"/>
  <c r="W6040" i="4"/>
  <c r="W6044" i="4"/>
  <c r="W6072" i="4"/>
  <c r="W5332" i="4"/>
  <c r="W5342" i="4"/>
  <c r="W5496" i="4"/>
  <c r="W5513" i="4"/>
  <c r="W5575" i="4"/>
  <c r="W5585" i="4"/>
  <c r="W5598" i="4"/>
  <c r="W5613" i="4"/>
  <c r="T5733" i="4"/>
  <c r="W5794" i="4"/>
  <c r="T5821" i="4"/>
  <c r="M38" i="4"/>
  <c r="W38" i="4" s="1"/>
  <c r="M111" i="4"/>
  <c r="W111" i="4" s="1"/>
  <c r="W116" i="4"/>
  <c r="M132" i="4"/>
  <c r="W132" i="4" s="1"/>
  <c r="M136" i="4"/>
  <c r="M139" i="4"/>
  <c r="W139" i="4" s="1"/>
  <c r="M142" i="4"/>
  <c r="W142" i="4" s="1"/>
  <c r="M147" i="4"/>
  <c r="W147" i="4" s="1"/>
  <c r="M154" i="4"/>
  <c r="M161" i="4"/>
  <c r="W161" i="4" s="1"/>
  <c r="M165" i="4"/>
  <c r="M170" i="4"/>
  <c r="W170" i="4" s="1"/>
  <c r="M177" i="4"/>
  <c r="Z177" i="4" s="1"/>
  <c r="M181" i="4"/>
  <c r="W181" i="4" s="1"/>
  <c r="M184" i="4"/>
  <c r="W184" i="4" s="1"/>
  <c r="M197" i="4"/>
  <c r="W197" i="4" s="1"/>
  <c r="M211" i="4"/>
  <c r="W211" i="4" s="1"/>
  <c r="M233" i="4"/>
  <c r="W233" i="4" s="1"/>
  <c r="M236" i="4"/>
  <c r="Z236" i="4" s="1"/>
  <c r="M237" i="4"/>
  <c r="W237" i="4" s="1"/>
  <c r="W256" i="4"/>
  <c r="M263" i="4"/>
  <c r="W263" i="4" s="1"/>
  <c r="M269" i="4"/>
  <c r="W269" i="4" s="1"/>
  <c r="M275" i="4"/>
  <c r="W275" i="4" s="1"/>
  <c r="W281" i="4"/>
  <c r="M287" i="4"/>
  <c r="W287" i="4" s="1"/>
  <c r="M290" i="4"/>
  <c r="Z290" i="4" s="1"/>
  <c r="M300" i="4"/>
  <c r="Z300" i="4" s="1"/>
  <c r="AA300" i="4" s="1"/>
  <c r="M303" i="4"/>
  <c r="W303" i="4" s="1"/>
  <c r="M306" i="4"/>
  <c r="W306" i="4" s="1"/>
  <c r="M314" i="4"/>
  <c r="W314" i="4" s="1"/>
  <c r="M321" i="4"/>
  <c r="W321" i="4" s="1"/>
  <c r="W322" i="4"/>
  <c r="M324" i="4"/>
  <c r="W324" i="4" s="1"/>
  <c r="M325" i="4"/>
  <c r="W325" i="4" s="1"/>
  <c r="M328" i="4"/>
  <c r="W328" i="4" s="1"/>
  <c r="M329" i="4"/>
  <c r="W329" i="4" s="1"/>
  <c r="M336" i="4"/>
  <c r="W336" i="4" s="1"/>
  <c r="Z340" i="4"/>
  <c r="AA340" i="4" s="1"/>
  <c r="M351" i="4"/>
  <c r="W351" i="4" s="1"/>
  <c r="W381" i="4"/>
  <c r="M383" i="4"/>
  <c r="W383" i="4" s="1"/>
  <c r="M396" i="4"/>
  <c r="W396" i="4" s="1"/>
  <c r="M401" i="4"/>
  <c r="W401" i="4" s="1"/>
  <c r="M410" i="4"/>
  <c r="W410" i="4" s="1"/>
  <c r="M416" i="4"/>
  <c r="W416" i="4" s="1"/>
  <c r="M420" i="4"/>
  <c r="W420" i="4" s="1"/>
  <c r="M421" i="4"/>
  <c r="W421" i="4" s="1"/>
  <c r="W456" i="4"/>
  <c r="M492" i="4"/>
  <c r="W492" i="4" s="1"/>
  <c r="M502" i="4"/>
  <c r="W502" i="4" s="1"/>
  <c r="M536" i="4"/>
  <c r="W536" i="4" s="1"/>
  <c r="M542" i="4"/>
  <c r="W542" i="4" s="1"/>
  <c r="W561" i="4"/>
  <c r="M580" i="4"/>
  <c r="W580" i="4" s="1"/>
  <c r="M584" i="4"/>
  <c r="W584" i="4" s="1"/>
  <c r="M12" i="4"/>
  <c r="W12" i="4" s="1"/>
  <c r="M23" i="4"/>
  <c r="W23" i="4" s="1"/>
  <c r="M27" i="4"/>
  <c r="W27" i="4" s="1"/>
  <c r="M31" i="4"/>
  <c r="W31" i="4" s="1"/>
  <c r="M43" i="4"/>
  <c r="Z43" i="4" s="1"/>
  <c r="M56" i="4"/>
  <c r="Z56" i="4" s="1"/>
  <c r="AB56" i="4" s="1"/>
  <c r="M60" i="4"/>
  <c r="W60" i="4" s="1"/>
  <c r="M64" i="4"/>
  <c r="W64" i="4" s="1"/>
  <c r="M72" i="4"/>
  <c r="W72" i="4" s="1"/>
  <c r="M79" i="4"/>
  <c r="W79" i="4" s="1"/>
  <c r="M83" i="4"/>
  <c r="W83" i="4" s="1"/>
  <c r="M103" i="4"/>
  <c r="W103" i="4" s="1"/>
  <c r="M107" i="4"/>
  <c r="W107" i="4" s="1"/>
  <c r="M108" i="4"/>
  <c r="W108" i="4" s="1"/>
  <c r="M109" i="4"/>
  <c r="W109" i="4" s="1"/>
  <c r="M110" i="4"/>
  <c r="W110" i="4" s="1"/>
  <c r="M118" i="4"/>
  <c r="W118" i="4" s="1"/>
  <c r="M131" i="4"/>
  <c r="W131" i="4" s="1"/>
  <c r="M135" i="4"/>
  <c r="M380" i="4"/>
  <c r="W380" i="4" s="1"/>
  <c r="M424" i="4"/>
  <c r="W424" i="4" s="1"/>
  <c r="W470" i="4"/>
  <c r="W476" i="4"/>
  <c r="M524" i="4"/>
  <c r="W524" i="4" s="1"/>
  <c r="M527" i="4"/>
  <c r="W527" i="4" s="1"/>
  <c r="M549" i="4"/>
  <c r="W549" i="4" s="1"/>
  <c r="M552" i="4"/>
  <c r="W552" i="4" s="1"/>
  <c r="M560" i="4"/>
  <c r="W560" i="4" s="1"/>
  <c r="M565" i="4"/>
  <c r="W565" i="4" s="1"/>
  <c r="M569" i="4"/>
  <c r="W569" i="4" s="1"/>
  <c r="M582" i="4"/>
  <c r="W582" i="4" s="1"/>
  <c r="M591" i="4"/>
  <c r="W591" i="4" s="1"/>
  <c r="M597" i="4"/>
  <c r="W597" i="4" s="1"/>
  <c r="W626" i="4"/>
  <c r="M628" i="4"/>
  <c r="W628" i="4" s="1"/>
  <c r="M632" i="4"/>
  <c r="W632" i="4" s="1"/>
  <c r="M636" i="4"/>
  <c r="W636" i="4" s="1"/>
  <c r="M640" i="4"/>
  <c r="W640" i="4" s="1"/>
  <c r="M649" i="4"/>
  <c r="W649" i="4" s="1"/>
  <c r="M652" i="4"/>
  <c r="W652" i="4" s="1"/>
  <c r="M683" i="4"/>
  <c r="W683" i="4" s="1"/>
  <c r="W692" i="4"/>
  <c r="M702" i="4"/>
  <c r="W702" i="4" s="1"/>
  <c r="M706" i="4"/>
  <c r="W706" i="4" s="1"/>
  <c r="M713" i="4"/>
  <c r="W713" i="4" s="1"/>
  <c r="M723" i="4"/>
  <c r="W723" i="4" s="1"/>
  <c r="M729" i="4"/>
  <c r="W729" i="4" s="1"/>
  <c r="W733" i="4"/>
  <c r="M739" i="4"/>
  <c r="W739" i="4" s="1"/>
  <c r="M102" i="4"/>
  <c r="W102" i="4" s="1"/>
  <c r="M106" i="4"/>
  <c r="W106" i="4" s="1"/>
  <c r="M113" i="4"/>
  <c r="W113" i="4" s="1"/>
  <c r="M117" i="4"/>
  <c r="W117" i="4" s="1"/>
  <c r="M127" i="4"/>
  <c r="W127" i="4" s="1"/>
  <c r="W160" i="4"/>
  <c r="M175" i="4"/>
  <c r="W175" i="4" s="1"/>
  <c r="M179" i="4"/>
  <c r="W179" i="4" s="1"/>
  <c r="M186" i="4"/>
  <c r="W186" i="4" s="1"/>
  <c r="M187" i="4"/>
  <c r="W187" i="4" s="1"/>
  <c r="M190" i="4"/>
  <c r="M201" i="4"/>
  <c r="W201" i="4" s="1"/>
  <c r="M207" i="4"/>
  <c r="W207" i="4" s="1"/>
  <c r="W232" i="4"/>
  <c r="M245" i="4"/>
  <c r="W245" i="4" s="1"/>
  <c r="M248" i="4"/>
  <c r="W248" i="4" s="1"/>
  <c r="W252" i="4"/>
  <c r="M267" i="4"/>
  <c r="W267" i="4" s="1"/>
  <c r="M277" i="4"/>
  <c r="W277" i="4" s="1"/>
  <c r="M279" i="4"/>
  <c r="W279" i="4" s="1"/>
  <c r="M293" i="4"/>
  <c r="W293" i="4" s="1"/>
  <c r="M296" i="4"/>
  <c r="W296" i="4" s="1"/>
  <c r="M312" i="4"/>
  <c r="W312" i="4" s="1"/>
  <c r="M353" i="4"/>
  <c r="W353" i="4" s="1"/>
  <c r="W363" i="4"/>
  <c r="M366" i="4"/>
  <c r="Z366" i="4" s="1"/>
  <c r="AA366" i="4" s="1"/>
  <c r="M438" i="4"/>
  <c r="W438" i="4" s="1"/>
  <c r="M445" i="4"/>
  <c r="W445" i="4" s="1"/>
  <c r="M448" i="4"/>
  <c r="W448" i="4" s="1"/>
  <c r="W451" i="4"/>
  <c r="M454" i="4"/>
  <c r="W454" i="4" s="1"/>
  <c r="M464" i="4"/>
  <c r="W464" i="4" s="1"/>
  <c r="M481" i="4"/>
  <c r="W481" i="4" s="1"/>
  <c r="M489" i="4"/>
  <c r="W489" i="4" s="1"/>
  <c r="M497" i="4"/>
  <c r="W497" i="4" s="1"/>
  <c r="M500" i="4"/>
  <c r="W500" i="4" s="1"/>
  <c r="M513" i="4"/>
  <c r="W513" i="4" s="1"/>
  <c r="W613" i="4"/>
  <c r="M687" i="4"/>
  <c r="W687" i="4" s="1"/>
  <c r="M691" i="4"/>
  <c r="W691" i="4" s="1"/>
  <c r="W719" i="4"/>
  <c r="M25" i="4"/>
  <c r="W25" i="4" s="1"/>
  <c r="M29" i="4"/>
  <c r="M47" i="4"/>
  <c r="W47" i="4" s="1"/>
  <c r="W54" i="4"/>
  <c r="M58" i="4"/>
  <c r="W58" i="4" s="1"/>
  <c r="M62" i="4"/>
  <c r="W62" i="4" s="1"/>
  <c r="M66" i="4"/>
  <c r="W66" i="4" s="1"/>
  <c r="M77" i="4"/>
  <c r="W77" i="4" s="1"/>
  <c r="M81" i="4"/>
  <c r="W81" i="4" s="1"/>
  <c r="M148" i="4"/>
  <c r="W148" i="4" s="1"/>
  <c r="M162" i="4"/>
  <c r="W162" i="4" s="1"/>
  <c r="W182" i="4"/>
  <c r="W214" i="4"/>
  <c r="W264" i="4"/>
  <c r="W304" i="4"/>
  <c r="M337" i="4"/>
  <c r="Z337" i="4" s="1"/>
  <c r="M343" i="4"/>
  <c r="W343" i="4" s="1"/>
  <c r="M474" i="4"/>
  <c r="W474" i="4" s="1"/>
  <c r="M487" i="4"/>
  <c r="W487" i="4" s="1"/>
  <c r="M496" i="4"/>
  <c r="W496" i="4" s="1"/>
  <c r="M512" i="4"/>
  <c r="W512" i="4" s="1"/>
  <c r="M515" i="4"/>
  <c r="W515" i="4" s="1"/>
  <c r="M537" i="4"/>
  <c r="W537" i="4" s="1"/>
  <c r="M543" i="4"/>
  <c r="W543" i="4" s="1"/>
  <c r="M556" i="4"/>
  <c r="W572" i="4"/>
  <c r="M578" i="4"/>
  <c r="W578" i="4" s="1"/>
  <c r="M606" i="4"/>
  <c r="W606" i="4" s="1"/>
  <c r="M612" i="4"/>
  <c r="W612" i="4" s="1"/>
  <c r="M615" i="4"/>
  <c r="W615" i="4" s="1"/>
  <c r="M622" i="4"/>
  <c r="W622" i="4" s="1"/>
  <c r="M624" i="4"/>
  <c r="W624" i="4" s="1"/>
  <c r="M630" i="4"/>
  <c r="T638" i="4"/>
  <c r="M644" i="4"/>
  <c r="W644" i="4" s="1"/>
  <c r="W661" i="4"/>
  <c r="M668" i="4"/>
  <c r="Z668" i="4" s="1"/>
  <c r="M679" i="4"/>
  <c r="W679" i="4" s="1"/>
  <c r="M697" i="4"/>
  <c r="W697" i="4" s="1"/>
  <c r="M704" i="4"/>
  <c r="W704" i="4" s="1"/>
  <c r="M711" i="4"/>
  <c r="M717" i="4"/>
  <c r="W717" i="4" s="1"/>
  <c r="M718" i="4"/>
  <c r="W718" i="4" s="1"/>
  <c r="M725" i="4"/>
  <c r="W725" i="4" s="1"/>
  <c r="M734" i="4"/>
  <c r="W734" i="4" s="1"/>
  <c r="M737" i="4"/>
  <c r="W737" i="4" s="1"/>
  <c r="M758" i="4"/>
  <c r="W758" i="4" s="1"/>
  <c r="M770" i="4"/>
  <c r="W770" i="4" s="1"/>
  <c r="W820" i="4"/>
  <c r="M830" i="4"/>
  <c r="W830" i="4" s="1"/>
  <c r="M844" i="4"/>
  <c r="M923" i="4"/>
  <c r="W923" i="4" s="1"/>
  <c r="W929" i="4"/>
  <c r="M931" i="4"/>
  <c r="W931" i="4" s="1"/>
  <c r="M940" i="4"/>
  <c r="W940" i="4" s="1"/>
  <c r="M962" i="4"/>
  <c r="W962" i="4" s="1"/>
  <c r="M982" i="4"/>
  <c r="W982" i="4" s="1"/>
  <c r="M999" i="4"/>
  <c r="W999" i="4" s="1"/>
  <c r="M1003" i="4"/>
  <c r="W1003" i="4" s="1"/>
  <c r="M1009" i="4"/>
  <c r="W1009" i="4" s="1"/>
  <c r="M1013" i="4"/>
  <c r="M1082" i="4"/>
  <c r="W1082" i="4" s="1"/>
  <c r="M1121" i="4"/>
  <c r="W1121" i="4" s="1"/>
  <c r="W1127" i="4"/>
  <c r="M1129" i="4"/>
  <c r="W1129" i="4" s="1"/>
  <c r="M1139" i="4"/>
  <c r="W1139" i="4" s="1"/>
  <c r="M1142" i="4"/>
  <c r="W1142" i="4" s="1"/>
  <c r="M1174" i="4"/>
  <c r="M1245" i="4"/>
  <c r="W1245" i="4" s="1"/>
  <c r="M1251" i="4"/>
  <c r="W1251" i="4" s="1"/>
  <c r="M1258" i="4"/>
  <c r="W1258" i="4" s="1"/>
  <c r="M1268" i="4"/>
  <c r="W1272" i="4"/>
  <c r="M1275" i="4"/>
  <c r="W1275" i="4" s="1"/>
  <c r="M1279" i="4"/>
  <c r="W1279" i="4" s="1"/>
  <c r="M1282" i="4"/>
  <c r="W1282" i="4" s="1"/>
  <c r="W1297" i="4"/>
  <c r="M1299" i="4"/>
  <c r="W1299" i="4" s="1"/>
  <c r="M1308" i="4"/>
  <c r="W1308" i="4" s="1"/>
  <c r="M1315" i="4"/>
  <c r="W1315" i="4" s="1"/>
  <c r="M1319" i="4"/>
  <c r="W1319" i="4" s="1"/>
  <c r="W1322" i="4"/>
  <c r="W1330" i="4"/>
  <c r="M1356" i="4"/>
  <c r="W1356" i="4" s="1"/>
  <c r="M1359" i="4"/>
  <c r="W1359" i="4" s="1"/>
  <c r="M1373" i="4"/>
  <c r="W1373" i="4" s="1"/>
  <c r="W1380" i="4"/>
  <c r="M1381" i="4"/>
  <c r="W1381" i="4" s="1"/>
  <c r="W1401" i="4"/>
  <c r="M1436" i="4"/>
  <c r="W1436" i="4" s="1"/>
  <c r="W1478" i="4"/>
  <c r="M1488" i="4"/>
  <c r="W1488" i="4" s="1"/>
  <c r="M1504" i="4"/>
  <c r="W1504" i="4" s="1"/>
  <c r="M1516" i="4"/>
  <c r="M1517" i="4"/>
  <c r="W1517" i="4" s="1"/>
  <c r="M1520" i="4"/>
  <c r="W1520" i="4" s="1"/>
  <c r="X1525" i="4"/>
  <c r="Y1525" i="4" s="1"/>
  <c r="X1527" i="4"/>
  <c r="Y1527" i="4" s="1"/>
  <c r="M1531" i="4"/>
  <c r="W1531" i="4" s="1"/>
  <c r="X1539" i="4"/>
  <c r="Y1539" i="4" s="1"/>
  <c r="W1552" i="4"/>
  <c r="M1560" i="4"/>
  <c r="M1567" i="4"/>
  <c r="W1567" i="4" s="1"/>
  <c r="M1577" i="4"/>
  <c r="W1577" i="4" s="1"/>
  <c r="M1593" i="4"/>
  <c r="W1593" i="4" s="1"/>
  <c r="M1598" i="4"/>
  <c r="W1598" i="4" s="1"/>
  <c r="M1612" i="4"/>
  <c r="W1612" i="4" s="1"/>
  <c r="M1615" i="4"/>
  <c r="W1615" i="4" s="1"/>
  <c r="M1617" i="4"/>
  <c r="M1623" i="4"/>
  <c r="M1639" i="4"/>
  <c r="W1639" i="4" s="1"/>
  <c r="M1642" i="4"/>
  <c r="W1642" i="4" s="1"/>
  <c r="M1673" i="4"/>
  <c r="W1673" i="4" s="1"/>
  <c r="M1685" i="4"/>
  <c r="W1685" i="4" s="1"/>
  <c r="W1692" i="4"/>
  <c r="M1724" i="4"/>
  <c r="W1724" i="4" s="1"/>
  <c r="W1733" i="4"/>
  <c r="M1752" i="4"/>
  <c r="W1752" i="4" s="1"/>
  <c r="W1753" i="4"/>
  <c r="M1759" i="4"/>
  <c r="W1759" i="4" s="1"/>
  <c r="M1814" i="4"/>
  <c r="W1814" i="4" s="1"/>
  <c r="M1830" i="4"/>
  <c r="W1830" i="4" s="1"/>
  <c r="M1877" i="4"/>
  <c r="M1880" i="4"/>
  <c r="W1880" i="4" s="1"/>
  <c r="M1897" i="4"/>
  <c r="M1921" i="4"/>
  <c r="W1921" i="4" s="1"/>
  <c r="M1934" i="4"/>
  <c r="W1934" i="4" s="1"/>
  <c r="M1940" i="4"/>
  <c r="W1940" i="4" s="1"/>
  <c r="M1951" i="4"/>
  <c r="W1951" i="4" s="1"/>
  <c r="M1988" i="4"/>
  <c r="W1988" i="4" s="1"/>
  <c r="M2008" i="4"/>
  <c r="W2008" i="4" s="1"/>
  <c r="M2021" i="4"/>
  <c r="W2021" i="4" s="1"/>
  <c r="M2048" i="4"/>
  <c r="M2061" i="4"/>
  <c r="W2061" i="4" s="1"/>
  <c r="M768" i="4"/>
  <c r="W768" i="4" s="1"/>
  <c r="M785" i="4"/>
  <c r="W785" i="4" s="1"/>
  <c r="M790" i="4"/>
  <c r="W790" i="4" s="1"/>
  <c r="M808" i="4"/>
  <c r="W808" i="4" s="1"/>
  <c r="M843" i="4"/>
  <c r="W843" i="4" s="1"/>
  <c r="M857" i="4"/>
  <c r="W857" i="4" s="1"/>
  <c r="M861" i="4"/>
  <c r="W861" i="4" s="1"/>
  <c r="M894" i="4"/>
  <c r="W894" i="4" s="1"/>
  <c r="M1002" i="4"/>
  <c r="W1002" i="4" s="1"/>
  <c r="M1022" i="4"/>
  <c r="W1022" i="4" s="1"/>
  <c r="M1030" i="4"/>
  <c r="W1030" i="4" s="1"/>
  <c r="W1035" i="4"/>
  <c r="M1064" i="4"/>
  <c r="W1064" i="4" s="1"/>
  <c r="M1067" i="4"/>
  <c r="W1067" i="4" s="1"/>
  <c r="M1099" i="4"/>
  <c r="W1099" i="4" s="1"/>
  <c r="M1102" i="4"/>
  <c r="W1102" i="4" s="1"/>
  <c r="W1118" i="4"/>
  <c r="W1151" i="4"/>
  <c r="W1187" i="4"/>
  <c r="M1190" i="4"/>
  <c r="W1190" i="4" s="1"/>
  <c r="M1194" i="4"/>
  <c r="W1194" i="4" s="1"/>
  <c r="M1198" i="4"/>
  <c r="W1198" i="4" s="1"/>
  <c r="M1201" i="4"/>
  <c r="W1201" i="4" s="1"/>
  <c r="M1240" i="4"/>
  <c r="W1240" i="4" s="1"/>
  <c r="M1244" i="4"/>
  <c r="W1244" i="4" s="1"/>
  <c r="W1248" i="4"/>
  <c r="M1267" i="4"/>
  <c r="W1267" i="4" s="1"/>
  <c r="M1296" i="4"/>
  <c r="W1296" i="4" s="1"/>
  <c r="M1336" i="4"/>
  <c r="W1336" i="4" s="1"/>
  <c r="M1344" i="4"/>
  <c r="W1344" i="4" s="1"/>
  <c r="M1355" i="4"/>
  <c r="W1355" i="4" s="1"/>
  <c r="M1358" i="4"/>
  <c r="W1358" i="4" s="1"/>
  <c r="M1364" i="4"/>
  <c r="W1364" i="4" s="1"/>
  <c r="W1368" i="4"/>
  <c r="W1369" i="4"/>
  <c r="M1372" i="4"/>
  <c r="W1372" i="4" s="1"/>
  <c r="W1376" i="4"/>
  <c r="W1385" i="4"/>
  <c r="W1440" i="4"/>
  <c r="W1441" i="4"/>
  <c r="M1558" i="4"/>
  <c r="W1558" i="4" s="1"/>
  <c r="X1559" i="4"/>
  <c r="Y1559" i="4" s="1"/>
  <c r="W1566" i="4"/>
  <c r="W1587" i="4"/>
  <c r="W1600" i="4"/>
  <c r="W1629" i="4"/>
  <c r="W1635" i="4"/>
  <c r="W1647" i="4"/>
  <c r="W1663" i="4"/>
  <c r="W1703" i="4"/>
  <c r="M1708" i="4"/>
  <c r="W1708" i="4" s="1"/>
  <c r="M1731" i="4"/>
  <c r="M1735" i="4"/>
  <c r="Z1735" i="4" s="1"/>
  <c r="AA1735" i="4" s="1"/>
  <c r="M1736" i="4"/>
  <c r="W1736" i="4" s="1"/>
  <c r="M1757" i="4"/>
  <c r="W1757" i="4" s="1"/>
  <c r="M1782" i="4"/>
  <c r="W1782" i="4" s="1"/>
  <c r="M1796" i="4"/>
  <c r="W1796" i="4" s="1"/>
  <c r="M1847" i="4"/>
  <c r="W1847" i="4" s="1"/>
  <c r="M1852" i="4"/>
  <c r="W1852" i="4" s="1"/>
  <c r="M1863" i="4"/>
  <c r="W1863" i="4" s="1"/>
  <c r="M1867" i="4"/>
  <c r="Z1867" i="4" s="1"/>
  <c r="M1920" i="4"/>
  <c r="M1930" i="4"/>
  <c r="W1930" i="4" s="1"/>
  <c r="W1964" i="4"/>
  <c r="W1985" i="4"/>
  <c r="M807" i="4"/>
  <c r="W807" i="4" s="1"/>
  <c r="M856" i="4"/>
  <c r="W856" i="4" s="1"/>
  <c r="M860" i="4"/>
  <c r="M864" i="4"/>
  <c r="W864" i="4" s="1"/>
  <c r="M871" i="4"/>
  <c r="W871" i="4" s="1"/>
  <c r="W874" i="4"/>
  <c r="W885" i="4"/>
  <c r="M887" i="4"/>
  <c r="W887" i="4" s="1"/>
  <c r="M893" i="4"/>
  <c r="W893" i="4" s="1"/>
  <c r="M897" i="4"/>
  <c r="W897" i="4" s="1"/>
  <c r="W899" i="4"/>
  <c r="M911" i="4"/>
  <c r="W911" i="4" s="1"/>
  <c r="M917" i="4"/>
  <c r="W917" i="4" s="1"/>
  <c r="M933" i="4"/>
  <c r="W933" i="4" s="1"/>
  <c r="M987" i="4"/>
  <c r="W987" i="4" s="1"/>
  <c r="W1011" i="4"/>
  <c r="M1037" i="4"/>
  <c r="W1037" i="4" s="1"/>
  <c r="M1040" i="4"/>
  <c r="W1040" i="4" s="1"/>
  <c r="W1046" i="4"/>
  <c r="M1054" i="4"/>
  <c r="W1054" i="4" s="1"/>
  <c r="M1063" i="4"/>
  <c r="W1063" i="4" s="1"/>
  <c r="M1125" i="4"/>
  <c r="W1125" i="4" s="1"/>
  <c r="M1131" i="4"/>
  <c r="W1131" i="4" s="1"/>
  <c r="M1144" i="4"/>
  <c r="W1144" i="4" s="1"/>
  <c r="M1161" i="4"/>
  <c r="W1161" i="4" s="1"/>
  <c r="M1186" i="4"/>
  <c r="W1186" i="4" s="1"/>
  <c r="M1189" i="4"/>
  <c r="M1193" i="4"/>
  <c r="M1197" i="4"/>
  <c r="W1197" i="4" s="1"/>
  <c r="M1200" i="4"/>
  <c r="W1200" i="4" s="1"/>
  <c r="M1239" i="4"/>
  <c r="W1239" i="4" s="1"/>
  <c r="M1247" i="4"/>
  <c r="W1247" i="4" s="1"/>
  <c r="M1256" i="4"/>
  <c r="W1256" i="4" s="1"/>
  <c r="M1266" i="4"/>
  <c r="W1266" i="4" s="1"/>
  <c r="W1281" i="4"/>
  <c r="W1307" i="4"/>
  <c r="W1400" i="4"/>
  <c r="M1414" i="4"/>
  <c r="W1414" i="4" s="1"/>
  <c r="W1428" i="4"/>
  <c r="M1433" i="4"/>
  <c r="W1433" i="4" s="1"/>
  <c r="M1434" i="4"/>
  <c r="W1434" i="4" s="1"/>
  <c r="M1447" i="4"/>
  <c r="W1447" i="4" s="1"/>
  <c r="M1448" i="4"/>
  <c r="W1448" i="4" s="1"/>
  <c r="M1479" i="4"/>
  <c r="W1479" i="4" s="1"/>
  <c r="M1527" i="4"/>
  <c r="W1527" i="4" s="1"/>
  <c r="M1579" i="4"/>
  <c r="W1579" i="4" s="1"/>
  <c r="M1583" i="4"/>
  <c r="Z1583" i="4" s="1"/>
  <c r="M1608" i="4"/>
  <c r="W1608" i="4" s="1"/>
  <c r="M1645" i="4"/>
  <c r="W1645" i="4" s="1"/>
  <c r="M1671" i="4"/>
  <c r="M1778" i="4"/>
  <c r="W1778" i="4" s="1"/>
  <c r="M1812" i="4"/>
  <c r="W1812" i="4" s="1"/>
  <c r="W1818" i="4"/>
  <c r="M1820" i="4"/>
  <c r="W1820" i="4" s="1"/>
  <c r="M1825" i="4"/>
  <c r="W1825" i="4" s="1"/>
  <c r="M1927" i="4"/>
  <c r="W1927" i="4" s="1"/>
  <c r="M1938" i="4"/>
  <c r="M1947" i="4"/>
  <c r="M1957" i="4"/>
  <c r="M1961" i="4"/>
  <c r="W1961" i="4" s="1"/>
  <c r="M1978" i="4"/>
  <c r="W1978" i="4" s="1"/>
  <c r="M2006" i="4"/>
  <c r="W2006" i="4" s="1"/>
  <c r="M2018" i="4"/>
  <c r="W2018" i="4" s="1"/>
  <c r="M2031" i="4"/>
  <c r="W2031" i="4" s="1"/>
  <c r="M2041" i="4"/>
  <c r="M2044" i="4"/>
  <c r="M747" i="4"/>
  <c r="W747" i="4" s="1"/>
  <c r="M814" i="4"/>
  <c r="W814" i="4" s="1"/>
  <c r="M831" i="4"/>
  <c r="W831" i="4" s="1"/>
  <c r="W837" i="4"/>
  <c r="M845" i="4"/>
  <c r="W845" i="4" s="1"/>
  <c r="M859" i="4"/>
  <c r="W859" i="4" s="1"/>
  <c r="M863" i="4"/>
  <c r="W863" i="4" s="1"/>
  <c r="M868" i="4"/>
  <c r="M876" i="4"/>
  <c r="W876" i="4" s="1"/>
  <c r="M881" i="4"/>
  <c r="W881" i="4" s="1"/>
  <c r="M884" i="4"/>
  <c r="W884" i="4" s="1"/>
  <c r="M896" i="4"/>
  <c r="W896" i="4" s="1"/>
  <c r="M938" i="4"/>
  <c r="W938" i="4" s="1"/>
  <c r="M941" i="4"/>
  <c r="W941" i="4" s="1"/>
  <c r="W1004" i="4"/>
  <c r="W1021" i="4"/>
  <c r="M1027" i="4"/>
  <c r="W1027" i="4" s="1"/>
  <c r="M1036" i="4"/>
  <c r="W1036" i="4" s="1"/>
  <c r="M1045" i="4"/>
  <c r="W1045" i="4" s="1"/>
  <c r="M1062" i="4"/>
  <c r="W1062" i="4" s="1"/>
  <c r="M1073" i="4"/>
  <c r="W1073" i="4" s="1"/>
  <c r="M1083" i="4"/>
  <c r="W1083" i="4" s="1"/>
  <c r="M1092" i="4"/>
  <c r="W1092" i="4" s="1"/>
  <c r="M1097" i="4"/>
  <c r="M1188" i="4"/>
  <c r="W1188" i="4" s="1"/>
  <c r="M1209" i="4"/>
  <c r="W1209" i="4" s="1"/>
  <c r="M1214" i="4"/>
  <c r="W1214" i="4" s="1"/>
  <c r="M1225" i="4"/>
  <c r="W1225" i="4" s="1"/>
  <c r="M1228" i="4"/>
  <c r="W1228" i="4" s="1"/>
  <c r="M1252" i="4"/>
  <c r="Z1252" i="4" s="1"/>
  <c r="M1255" i="4"/>
  <c r="M1265" i="4"/>
  <c r="W1265" i="4" s="1"/>
  <c r="M1283" i="4"/>
  <c r="W1283" i="4" s="1"/>
  <c r="M1300" i="4"/>
  <c r="W1300" i="4" s="1"/>
  <c r="M1309" i="4"/>
  <c r="W1309" i="4" s="1"/>
  <c r="M1312" i="4"/>
  <c r="W1312" i="4" s="1"/>
  <c r="W1370" i="4"/>
  <c r="W1465" i="4"/>
  <c r="W1476" i="4"/>
  <c r="M1522" i="4"/>
  <c r="W1522" i="4" s="1"/>
  <c r="M1523" i="4"/>
  <c r="W1523" i="4" s="1"/>
  <c r="X1524" i="4"/>
  <c r="Y1524" i="4" s="1"/>
  <c r="W1526" i="4"/>
  <c r="X1529" i="4"/>
  <c r="Y1529" i="4" s="1"/>
  <c r="W1541" i="4"/>
  <c r="W1655" i="4"/>
  <c r="W1667" i="4"/>
  <c r="M1727" i="4"/>
  <c r="W1727" i="4" s="1"/>
  <c r="W1738" i="4"/>
  <c r="M1769" i="4"/>
  <c r="W1769" i="4" s="1"/>
  <c r="M1784" i="4"/>
  <c r="W1784" i="4" s="1"/>
  <c r="M1798" i="4"/>
  <c r="W1798" i="4" s="1"/>
  <c r="M1806" i="4"/>
  <c r="W1806" i="4" s="1"/>
  <c r="M1824" i="4"/>
  <c r="W1824" i="4" s="1"/>
  <c r="W1826" i="4"/>
  <c r="M1884" i="4"/>
  <c r="W1884" i="4" s="1"/>
  <c r="M1898" i="4"/>
  <c r="W1898" i="4" s="1"/>
  <c r="M1901" i="4"/>
  <c r="W1901" i="4" s="1"/>
  <c r="M1904" i="4"/>
  <c r="W1904" i="4" s="1"/>
  <c r="M2075" i="4"/>
  <c r="W2075" i="4" s="1"/>
  <c r="M2079" i="4"/>
  <c r="W2079" i="4" s="1"/>
  <c r="M2089" i="4"/>
  <c r="W2089" i="4" s="1"/>
  <c r="M2100" i="4"/>
  <c r="W2100" i="4" s="1"/>
  <c r="M2127" i="4"/>
  <c r="W2127" i="4" s="1"/>
  <c r="M2175" i="4"/>
  <c r="W2175" i="4" s="1"/>
  <c r="M2187" i="4"/>
  <c r="W2187" i="4" s="1"/>
  <c r="M2231" i="4"/>
  <c r="W2231" i="4" s="1"/>
  <c r="M2238" i="4"/>
  <c r="W2238" i="4" s="1"/>
  <c r="M2249" i="4"/>
  <c r="W2249" i="4" s="1"/>
  <c r="M2257" i="4"/>
  <c r="W2257" i="4" s="1"/>
  <c r="M2260" i="4"/>
  <c r="W2260" i="4" s="1"/>
  <c r="M2278" i="4"/>
  <c r="W2278" i="4" s="1"/>
  <c r="M2287" i="4"/>
  <c r="W2287" i="4" s="1"/>
  <c r="M2293" i="4"/>
  <c r="W2293" i="4" s="1"/>
  <c r="M2301" i="4"/>
  <c r="W2301" i="4" s="1"/>
  <c r="M2344" i="4"/>
  <c r="W2344" i="4" s="1"/>
  <c r="M2349" i="4"/>
  <c r="W2349" i="4" s="1"/>
  <c r="W2357" i="4"/>
  <c r="M2405" i="4"/>
  <c r="M2406" i="4"/>
  <c r="W2406" i="4" s="1"/>
  <c r="M2411" i="4"/>
  <c r="W2411" i="4" s="1"/>
  <c r="M2452" i="4"/>
  <c r="W2452" i="4" s="1"/>
  <c r="M2486" i="4"/>
  <c r="W2486" i="4" s="1"/>
  <c r="M2513" i="4"/>
  <c r="W2513" i="4" s="1"/>
  <c r="M2514" i="4"/>
  <c r="W2514" i="4" s="1"/>
  <c r="M2515" i="4"/>
  <c r="W2515" i="4" s="1"/>
  <c r="M2518" i="4"/>
  <c r="W2518" i="4" s="1"/>
  <c r="M2523" i="4"/>
  <c r="W2523" i="4" s="1"/>
  <c r="M2530" i="4"/>
  <c r="W2530" i="4" s="1"/>
  <c r="M2543" i="4"/>
  <c r="M2552" i="4"/>
  <c r="W2552" i="4" s="1"/>
  <c r="W2631" i="4"/>
  <c r="W2663" i="4"/>
  <c r="M2700" i="4"/>
  <c r="M2703" i="4"/>
  <c r="W2703" i="4" s="1"/>
  <c r="M2706" i="4"/>
  <c r="W2706" i="4" s="1"/>
  <c r="M2711" i="4"/>
  <c r="W2711" i="4" s="1"/>
  <c r="M2732" i="4"/>
  <c r="W2732" i="4" s="1"/>
  <c r="M2750" i="4"/>
  <c r="W2750" i="4" s="1"/>
  <c r="M2753" i="4"/>
  <c r="W2753" i="4" s="1"/>
  <c r="M2836" i="4"/>
  <c r="W2836" i="4" s="1"/>
  <c r="M2841" i="4"/>
  <c r="W2841" i="4" s="1"/>
  <c r="M2852" i="4"/>
  <c r="W2852" i="4" s="1"/>
  <c r="M2853" i="4"/>
  <c r="W2853" i="4" s="1"/>
  <c r="M2952" i="4"/>
  <c r="W2952" i="4" s="1"/>
  <c r="M2956" i="4"/>
  <c r="W2956" i="4" s="1"/>
  <c r="M2998" i="4"/>
  <c r="W2998" i="4" s="1"/>
  <c r="M3032" i="4"/>
  <c r="W3032" i="4" s="1"/>
  <c r="M3036" i="4"/>
  <c r="W3036" i="4" s="1"/>
  <c r="M3040" i="4"/>
  <c r="W3040" i="4" s="1"/>
  <c r="M3051" i="4"/>
  <c r="W3051" i="4" s="1"/>
  <c r="M3058" i="4"/>
  <c r="W3058" i="4" s="1"/>
  <c r="M3062" i="4"/>
  <c r="W3062" i="4" s="1"/>
  <c r="M3066" i="4"/>
  <c r="W3066" i="4" s="1"/>
  <c r="M3071" i="4"/>
  <c r="W3071" i="4" s="1"/>
  <c r="M3084" i="4"/>
  <c r="W3084" i="4" s="1"/>
  <c r="M3086" i="4"/>
  <c r="W3086" i="4" s="1"/>
  <c r="M3091" i="4"/>
  <c r="W3091" i="4" s="1"/>
  <c r="M3098" i="4"/>
  <c r="W3098" i="4" s="1"/>
  <c r="M2078" i="4"/>
  <c r="W2078" i="4" s="1"/>
  <c r="M2126" i="4"/>
  <c r="W2126" i="4" s="1"/>
  <c r="M2321" i="4"/>
  <c r="W2321" i="4" s="1"/>
  <c r="M2342" i="4"/>
  <c r="M2348" i="4"/>
  <c r="W2348" i="4" s="1"/>
  <c r="M2402" i="4"/>
  <c r="W2402" i="4" s="1"/>
  <c r="M2451" i="4"/>
  <c r="W2451" i="4" s="1"/>
  <c r="M2472" i="4"/>
  <c r="W2521" i="4"/>
  <c r="W2568" i="4"/>
  <c r="M2580" i="4"/>
  <c r="W2580" i="4" s="1"/>
  <c r="M2584" i="4"/>
  <c r="W2584" i="4" s="1"/>
  <c r="M2589" i="4"/>
  <c r="W2589" i="4" s="1"/>
  <c r="M2592" i="4"/>
  <c r="W2592" i="4" s="1"/>
  <c r="W2597" i="4"/>
  <c r="M2607" i="4"/>
  <c r="W2607" i="4" s="1"/>
  <c r="M2613" i="4"/>
  <c r="W2613" i="4" s="1"/>
  <c r="M2615" i="4"/>
  <c r="W2615" i="4" s="1"/>
  <c r="M2617" i="4"/>
  <c r="W2617" i="4" s="1"/>
  <c r="M2619" i="4"/>
  <c r="W2619" i="4" s="1"/>
  <c r="M2621" i="4"/>
  <c r="W2621" i="4" s="1"/>
  <c r="W2695" i="4"/>
  <c r="W2730" i="4"/>
  <c r="M2731" i="4"/>
  <c r="W2731" i="4" s="1"/>
  <c r="M2749" i="4"/>
  <c r="W2749" i="4" s="1"/>
  <c r="W2760" i="4"/>
  <c r="W2772" i="4"/>
  <c r="W2819" i="4"/>
  <c r="M2830" i="4"/>
  <c r="W2830" i="4" s="1"/>
  <c r="W2833" i="4"/>
  <c r="M2840" i="4"/>
  <c r="W2840" i="4" s="1"/>
  <c r="M2851" i="4"/>
  <c r="M2934" i="4"/>
  <c r="W2934" i="4" s="1"/>
  <c r="M2948" i="4"/>
  <c r="W2948" i="4" s="1"/>
  <c r="M2990" i="4"/>
  <c r="W2990" i="4" s="1"/>
  <c r="M2994" i="4"/>
  <c r="W2994" i="4" s="1"/>
  <c r="M2997" i="4"/>
  <c r="W2997" i="4" s="1"/>
  <c r="M3009" i="4"/>
  <c r="W3009" i="4" s="1"/>
  <c r="M3076" i="4"/>
  <c r="W3076" i="4" s="1"/>
  <c r="M3077" i="4"/>
  <c r="W3077" i="4" s="1"/>
  <c r="W3117" i="4"/>
  <c r="M2102" i="4"/>
  <c r="W2102" i="4" s="1"/>
  <c r="M2116" i="4"/>
  <c r="W2116" i="4" s="1"/>
  <c r="M2123" i="4"/>
  <c r="M2206" i="4"/>
  <c r="W2206" i="4" s="1"/>
  <c r="M2233" i="4"/>
  <c r="W2233" i="4" s="1"/>
  <c r="M2246" i="4"/>
  <c r="M2254" i="4"/>
  <c r="W2254" i="4" s="1"/>
  <c r="W2256" i="4"/>
  <c r="M2262" i="4"/>
  <c r="W2262" i="4" s="1"/>
  <c r="M2269" i="4"/>
  <c r="W2269" i="4" s="1"/>
  <c r="W2277" i="4"/>
  <c r="M2296" i="4"/>
  <c r="W2296" i="4" s="1"/>
  <c r="M2298" i="4"/>
  <c r="W2298" i="4" s="1"/>
  <c r="W2300" i="4"/>
  <c r="M2315" i="4"/>
  <c r="W2315" i="4" s="1"/>
  <c r="M2320" i="4"/>
  <c r="W2320" i="4" s="1"/>
  <c r="W2328" i="4"/>
  <c r="W2333" i="4"/>
  <c r="M2382" i="4"/>
  <c r="W2382" i="4" s="1"/>
  <c r="M2387" i="4"/>
  <c r="W2387" i="4" s="1"/>
  <c r="M2388" i="4"/>
  <c r="W2388" i="4" s="1"/>
  <c r="W2390" i="4"/>
  <c r="M2392" i="4"/>
  <c r="W2392" i="4" s="1"/>
  <c r="M2429" i="4"/>
  <c r="M2430" i="4"/>
  <c r="W2430" i="4" s="1"/>
  <c r="M2460" i="4"/>
  <c r="W2460" i="4" s="1"/>
  <c r="M2493" i="4"/>
  <c r="M2496" i="4"/>
  <c r="W2496" i="4" s="1"/>
  <c r="W2498" i="4"/>
  <c r="M2503" i="4"/>
  <c r="W2503" i="4" s="1"/>
  <c r="M2507" i="4"/>
  <c r="W2507" i="4" s="1"/>
  <c r="M2540" i="4"/>
  <c r="W2540" i="4" s="1"/>
  <c r="M2563" i="4"/>
  <c r="W2563" i="4" s="1"/>
  <c r="M2574" i="4"/>
  <c r="W2574" i="4" s="1"/>
  <c r="M2579" i="4"/>
  <c r="W2579" i="4" s="1"/>
  <c r="M2583" i="4"/>
  <c r="W2583" i="4" s="1"/>
  <c r="W2585" i="4"/>
  <c r="M2588" i="4"/>
  <c r="W2588" i="4" s="1"/>
  <c r="M2591" i="4"/>
  <c r="W2591" i="4" s="1"/>
  <c r="M2612" i="4"/>
  <c r="W2612" i="4" s="1"/>
  <c r="W2642" i="4"/>
  <c r="M2653" i="4"/>
  <c r="W2653" i="4" s="1"/>
  <c r="M2665" i="4"/>
  <c r="W2665" i="4" s="1"/>
  <c r="M2690" i="4"/>
  <c r="W2690" i="4" s="1"/>
  <c r="W2699" i="4"/>
  <c r="M2881" i="4"/>
  <c r="W2881" i="4" s="1"/>
  <c r="M2896" i="4"/>
  <c r="W2896" i="4" s="1"/>
  <c r="M2900" i="4"/>
  <c r="W2900" i="4" s="1"/>
  <c r="M2904" i="4"/>
  <c r="W2904" i="4" s="1"/>
  <c r="M2924" i="4"/>
  <c r="W2924" i="4" s="1"/>
  <c r="M2933" i="4"/>
  <c r="W2933" i="4" s="1"/>
  <c r="M2939" i="4"/>
  <c r="M2981" i="4"/>
  <c r="W2981" i="4" s="1"/>
  <c r="M2985" i="4"/>
  <c r="W2985" i="4" s="1"/>
  <c r="M2987" i="4"/>
  <c r="W2987" i="4" s="1"/>
  <c r="M2989" i="4"/>
  <c r="W2989" i="4" s="1"/>
  <c r="M3008" i="4"/>
  <c r="W3008" i="4" s="1"/>
  <c r="M3012" i="4"/>
  <c r="W3012" i="4" s="1"/>
  <c r="M3015" i="4"/>
  <c r="W3015" i="4" s="1"/>
  <c r="M3016" i="4"/>
  <c r="M3022" i="4"/>
  <c r="W3022" i="4" s="1"/>
  <c r="M3026" i="4"/>
  <c r="W3026" i="4" s="1"/>
  <c r="M3030" i="4"/>
  <c r="W3030" i="4" s="1"/>
  <c r="M3034" i="4"/>
  <c r="W3034" i="4" s="1"/>
  <c r="M3038" i="4"/>
  <c r="W3038" i="4" s="1"/>
  <c r="M3049" i="4"/>
  <c r="W3049" i="4" s="1"/>
  <c r="M3089" i="4"/>
  <c r="W3089" i="4" s="1"/>
  <c r="M3093" i="4"/>
  <c r="W3093" i="4" s="1"/>
  <c r="M3096" i="4"/>
  <c r="W3096" i="4" s="1"/>
  <c r="M3100" i="4"/>
  <c r="W3100" i="4" s="1"/>
  <c r="M3110" i="4"/>
  <c r="W3110" i="4" s="1"/>
  <c r="M2093" i="4"/>
  <c r="W2093" i="4" s="1"/>
  <c r="M2140" i="4"/>
  <c r="W2140" i="4" s="1"/>
  <c r="M2152" i="4"/>
  <c r="W2152" i="4" s="1"/>
  <c r="M2153" i="4"/>
  <c r="M2156" i="4"/>
  <c r="M2173" i="4"/>
  <c r="W2173" i="4" s="1"/>
  <c r="M2179" i="4"/>
  <c r="M2205" i="4"/>
  <c r="W2205" i="4" s="1"/>
  <c r="M2223" i="4"/>
  <c r="W2223" i="4" s="1"/>
  <c r="M2261" i="4"/>
  <c r="W2261" i="4" s="1"/>
  <c r="M2267" i="4"/>
  <c r="W2267" i="4" s="1"/>
  <c r="M2281" i="4"/>
  <c r="W2281" i="4" s="1"/>
  <c r="W2282" i="4"/>
  <c r="M2288" i="4"/>
  <c r="W2288" i="4" s="1"/>
  <c r="M2326" i="4"/>
  <c r="W2326" i="4" s="1"/>
  <c r="M2330" i="4"/>
  <c r="W2330" i="4" s="1"/>
  <c r="M2353" i="4"/>
  <c r="W2353" i="4" s="1"/>
  <c r="M2356" i="4"/>
  <c r="W2356" i="4" s="1"/>
  <c r="M2365" i="4"/>
  <c r="W2365" i="4" s="1"/>
  <c r="M2370" i="4"/>
  <c r="W2370" i="4" s="1"/>
  <c r="W2374" i="4"/>
  <c r="M2376" i="4"/>
  <c r="W2376" i="4" s="1"/>
  <c r="M2453" i="4"/>
  <c r="W2453" i="4" s="1"/>
  <c r="M2457" i="4"/>
  <c r="W2457" i="4" s="1"/>
  <c r="W2481" i="4"/>
  <c r="M2487" i="4"/>
  <c r="W2487" i="4" s="1"/>
  <c r="W2490" i="4"/>
  <c r="M2625" i="4"/>
  <c r="W2625" i="4" s="1"/>
  <c r="M2646" i="4"/>
  <c r="M2763" i="4"/>
  <c r="W2763" i="4" s="1"/>
  <c r="M2784" i="4"/>
  <c r="W2784" i="4" s="1"/>
  <c r="M2842" i="4"/>
  <c r="M2843" i="4"/>
  <c r="W2843" i="4" s="1"/>
  <c r="M2856" i="4"/>
  <c r="W2856" i="4" s="1"/>
  <c r="W2874" i="4"/>
  <c r="M2876" i="4"/>
  <c r="W2876" i="4" s="1"/>
  <c r="M2880" i="4"/>
  <c r="W2880" i="4" s="1"/>
  <c r="M2887" i="4"/>
  <c r="W2887" i="4" s="1"/>
  <c r="M2890" i="4"/>
  <c r="M2895" i="4"/>
  <c r="W2895" i="4" s="1"/>
  <c r="M2899" i="4"/>
  <c r="W2899" i="4" s="1"/>
  <c r="M2903" i="4"/>
  <c r="W2903" i="4" s="1"/>
  <c r="M2930" i="4"/>
  <c r="W2930" i="4" s="1"/>
  <c r="M2931" i="4"/>
  <c r="M2938" i="4"/>
  <c r="W2938" i="4" s="1"/>
  <c r="M2953" i="4"/>
  <c r="W2953" i="4" s="1"/>
  <c r="M2962" i="4"/>
  <c r="W2962" i="4" s="1"/>
  <c r="M2968" i="4"/>
  <c r="W2968" i="4" s="1"/>
  <c r="M2974" i="4"/>
  <c r="W2974" i="4" s="1"/>
  <c r="M2977" i="4"/>
  <c r="W2977" i="4" s="1"/>
  <c r="M2978" i="4"/>
  <c r="M3007" i="4"/>
  <c r="W3007" i="4" s="1"/>
  <c r="W3010" i="4"/>
  <c r="M3011" i="4"/>
  <c r="W3011" i="4" s="1"/>
  <c r="M3014" i="4"/>
  <c r="W3014" i="4" s="1"/>
  <c r="M3025" i="4"/>
  <c r="W3025" i="4" s="1"/>
  <c r="M3029" i="4"/>
  <c r="W3029" i="4" s="1"/>
  <c r="M3033" i="4"/>
  <c r="W3033" i="4" s="1"/>
  <c r="M3037" i="4"/>
  <c r="W3037" i="4" s="1"/>
  <c r="M3041" i="4"/>
  <c r="W3041" i="4" s="1"/>
  <c r="M3048" i="4"/>
  <c r="W3048" i="4" s="1"/>
  <c r="M3052" i="4"/>
  <c r="W3052" i="4" s="1"/>
  <c r="M3059" i="4"/>
  <c r="W3059" i="4" s="1"/>
  <c r="M3063" i="4"/>
  <c r="M3067" i="4"/>
  <c r="W3067" i="4" s="1"/>
  <c r="M3072" i="4"/>
  <c r="W3072" i="4" s="1"/>
  <c r="M3092" i="4"/>
  <c r="W3092" i="4" s="1"/>
  <c r="M3099" i="4"/>
  <c r="M3118" i="4"/>
  <c r="W3118" i="4" s="1"/>
  <c r="M3138" i="4"/>
  <c r="W3138" i="4" s="1"/>
  <c r="M3150" i="4"/>
  <c r="W3150" i="4" s="1"/>
  <c r="M3154" i="4"/>
  <c r="W3154" i="4" s="1"/>
  <c r="M3172" i="4"/>
  <c r="W3172" i="4" s="1"/>
  <c r="W3178" i="4"/>
  <c r="M3202" i="4"/>
  <c r="W3202" i="4" s="1"/>
  <c r="M3213" i="4"/>
  <c r="W3213" i="4" s="1"/>
  <c r="M3216" i="4"/>
  <c r="W3216" i="4" s="1"/>
  <c r="M3231" i="4"/>
  <c r="W3231" i="4" s="1"/>
  <c r="M3235" i="4"/>
  <c r="W3235" i="4" s="1"/>
  <c r="M3263" i="4"/>
  <c r="W3263" i="4" s="1"/>
  <c r="W3338" i="4"/>
  <c r="M3376" i="4"/>
  <c r="W3376" i="4" s="1"/>
  <c r="M3380" i="4"/>
  <c r="W3380" i="4" s="1"/>
  <c r="M3387" i="4"/>
  <c r="W3387" i="4" s="1"/>
  <c r="M3398" i="4"/>
  <c r="W3398" i="4" s="1"/>
  <c r="M3405" i="4"/>
  <c r="W3405" i="4" s="1"/>
  <c r="M3418" i="4"/>
  <c r="W3418" i="4" s="1"/>
  <c r="M3430" i="4"/>
  <c r="W3430" i="4" s="1"/>
  <c r="M3438" i="4"/>
  <c r="W3438" i="4" s="1"/>
  <c r="M3443" i="4"/>
  <c r="W3443" i="4" s="1"/>
  <c r="M3448" i="4"/>
  <c r="W3448" i="4" s="1"/>
  <c r="M3456" i="4"/>
  <c r="W3456" i="4" s="1"/>
  <c r="M3458" i="4"/>
  <c r="W3458" i="4" s="1"/>
  <c r="W3464" i="4"/>
  <c r="M3467" i="4"/>
  <c r="W3467" i="4" s="1"/>
  <c r="M3470" i="4"/>
  <c r="Z3470" i="4" s="1"/>
  <c r="W3481" i="4"/>
  <c r="M3488" i="4"/>
  <c r="W3488" i="4" s="1"/>
  <c r="W3494" i="4"/>
  <c r="M3499" i="4"/>
  <c r="W3499" i="4" s="1"/>
  <c r="M3503" i="4"/>
  <c r="W3503" i="4" s="1"/>
  <c r="M3509" i="4"/>
  <c r="W3509" i="4" s="1"/>
  <c r="M3513" i="4"/>
  <c r="W3513" i="4" s="1"/>
  <c r="W3519" i="4"/>
  <c r="M3553" i="4"/>
  <c r="W3553" i="4" s="1"/>
  <c r="W3580" i="4"/>
  <c r="M3581" i="4"/>
  <c r="W3581" i="4" s="1"/>
  <c r="W3586" i="4"/>
  <c r="M3587" i="4"/>
  <c r="W3587" i="4" s="1"/>
  <c r="W3591" i="4"/>
  <c r="M3592" i="4"/>
  <c r="W3592" i="4" s="1"/>
  <c r="W3599" i="4"/>
  <c r="W3601" i="4"/>
  <c r="W3603" i="4"/>
  <c r="M3608" i="4"/>
  <c r="W3608" i="4" s="1"/>
  <c r="W3612" i="4"/>
  <c r="W3626" i="4"/>
  <c r="W3636" i="4"/>
  <c r="M3641" i="4"/>
  <c r="W3641" i="4" s="1"/>
  <c r="M3650" i="4"/>
  <c r="W3650" i="4" s="1"/>
  <c r="W3668" i="4"/>
  <c r="W3677" i="4"/>
  <c r="W3730" i="4"/>
  <c r="W3745" i="4"/>
  <c r="W3782" i="4"/>
  <c r="W3818" i="4"/>
  <c r="W3826" i="4"/>
  <c r="M3874" i="4"/>
  <c r="W3874" i="4" s="1"/>
  <c r="M3897" i="4"/>
  <c r="W3897" i="4" s="1"/>
  <c r="M3903" i="4"/>
  <c r="W3903" i="4" s="1"/>
  <c r="M3906" i="4"/>
  <c r="W3906" i="4" s="1"/>
  <c r="W3941" i="4"/>
  <c r="M3943" i="4"/>
  <c r="W3943" i="4" s="1"/>
  <c r="W3945" i="4"/>
  <c r="M3960" i="4"/>
  <c r="M3964" i="4"/>
  <c r="W3964" i="4" s="1"/>
  <c r="M3967" i="4"/>
  <c r="W3967" i="4" s="1"/>
  <c r="M3970" i="4"/>
  <c r="W3970" i="4" s="1"/>
  <c r="M3127" i="4"/>
  <c r="M3135" i="4"/>
  <c r="W3135" i="4" s="1"/>
  <c r="M3141" i="4"/>
  <c r="W3141" i="4" s="1"/>
  <c r="M3145" i="4"/>
  <c r="W3145" i="4" s="1"/>
  <c r="M3149" i="4"/>
  <c r="W3149" i="4" s="1"/>
  <c r="M3153" i="4"/>
  <c r="W3153" i="4" s="1"/>
  <c r="W3165" i="4"/>
  <c r="M3171" i="4"/>
  <c r="W3171" i="4" s="1"/>
  <c r="M3175" i="4"/>
  <c r="W3175" i="4" s="1"/>
  <c r="M3181" i="4"/>
  <c r="W3181" i="4" s="1"/>
  <c r="M3190" i="4"/>
  <c r="W3190" i="4" s="1"/>
  <c r="W3246" i="4"/>
  <c r="M3341" i="4"/>
  <c r="W3341" i="4" s="1"/>
  <c r="M3349" i="4"/>
  <c r="W3349" i="4" s="1"/>
  <c r="M3366" i="4"/>
  <c r="W3366" i="4" s="1"/>
  <c r="M3369" i="4"/>
  <c r="W3369" i="4" s="1"/>
  <c r="M3379" i="4"/>
  <c r="M3397" i="4"/>
  <c r="W3397" i="4" s="1"/>
  <c r="M3408" i="4"/>
  <c r="W3408" i="4" s="1"/>
  <c r="M3432" i="4"/>
  <c r="W3432" i="4" s="1"/>
  <c r="M3437" i="4"/>
  <c r="W3437" i="4" s="1"/>
  <c r="W3454" i="4"/>
  <c r="M3466" i="4"/>
  <c r="W3466" i="4" s="1"/>
  <c r="W3472" i="4"/>
  <c r="M3498" i="4"/>
  <c r="W3498" i="4" s="1"/>
  <c r="M3502" i="4"/>
  <c r="W3502" i="4" s="1"/>
  <c r="W3523" i="4"/>
  <c r="W3526" i="4"/>
  <c r="W3530" i="4"/>
  <c r="M3533" i="4"/>
  <c r="W3533" i="4" s="1"/>
  <c r="M3537" i="4"/>
  <c r="W3537" i="4" s="1"/>
  <c r="M3540" i="4"/>
  <c r="W3540" i="4" s="1"/>
  <c r="M3542" i="4"/>
  <c r="W3542" i="4" s="1"/>
  <c r="M3544" i="4"/>
  <c r="W3544" i="4" s="1"/>
  <c r="M3546" i="4"/>
  <c r="W3546" i="4" s="1"/>
  <c r="M3552" i="4"/>
  <c r="W3552" i="4" s="1"/>
  <c r="W3574" i="4"/>
  <c r="M3584" i="4"/>
  <c r="W3584" i="4" s="1"/>
  <c r="W3604" i="4"/>
  <c r="M3616" i="4"/>
  <c r="W3616" i="4" s="1"/>
  <c r="M3624" i="4"/>
  <c r="W3624" i="4" s="1"/>
  <c r="W3640" i="4"/>
  <c r="M3667" i="4"/>
  <c r="W3667" i="4" s="1"/>
  <c r="W3696" i="4"/>
  <c r="M3721" i="4"/>
  <c r="W3721" i="4" s="1"/>
  <c r="W3729" i="4"/>
  <c r="M3736" i="4"/>
  <c r="W3736" i="4" s="1"/>
  <c r="M3743" i="4"/>
  <c r="W3743" i="4" s="1"/>
  <c r="M3753" i="4"/>
  <c r="W3753" i="4" s="1"/>
  <c r="W3755" i="4"/>
  <c r="M3767" i="4"/>
  <c r="W3767" i="4" s="1"/>
  <c r="M3773" i="4"/>
  <c r="W3773" i="4" s="1"/>
  <c r="M3795" i="4"/>
  <c r="W3822" i="4"/>
  <c r="W3852" i="4"/>
  <c r="W3926" i="4"/>
  <c r="W3937" i="4"/>
  <c r="M3939" i="4"/>
  <c r="W3939" i="4" s="1"/>
  <c r="M3946" i="4"/>
  <c r="W3946" i="4" s="1"/>
  <c r="M3123" i="4"/>
  <c r="M3126" i="4"/>
  <c r="M3129" i="4"/>
  <c r="W3129" i="4" s="1"/>
  <c r="M3140" i="4"/>
  <c r="W3140" i="4" s="1"/>
  <c r="M3144" i="4"/>
  <c r="W3144" i="4" s="1"/>
  <c r="M3148" i="4"/>
  <c r="W3148" i="4" s="1"/>
  <c r="M3152" i="4"/>
  <c r="W3152" i="4" s="1"/>
  <c r="M3156" i="4"/>
  <c r="W3156" i="4" s="1"/>
  <c r="M3180" i="4"/>
  <c r="W3180" i="4" s="1"/>
  <c r="M3189" i="4"/>
  <c r="W3189" i="4" s="1"/>
  <c r="W3197" i="4"/>
  <c r="M3226" i="4"/>
  <c r="W3226" i="4" s="1"/>
  <c r="M3229" i="4"/>
  <c r="W3229" i="4" s="1"/>
  <c r="M3233" i="4"/>
  <c r="W3233" i="4" s="1"/>
  <c r="M3237" i="4"/>
  <c r="W3237" i="4" s="1"/>
  <c r="M3241" i="4"/>
  <c r="W3241" i="4" s="1"/>
  <c r="M3245" i="4"/>
  <c r="W3245" i="4" s="1"/>
  <c r="M3248" i="4"/>
  <c r="W3248" i="4" s="1"/>
  <c r="M3252" i="4"/>
  <c r="W3252" i="4" s="1"/>
  <c r="M3255" i="4"/>
  <c r="W3255" i="4" s="1"/>
  <c r="M3261" i="4"/>
  <c r="W3261" i="4" s="1"/>
  <c r="M3265" i="4"/>
  <c r="W3265" i="4" s="1"/>
  <c r="W3280" i="4"/>
  <c r="W3283" i="4"/>
  <c r="W3284" i="4"/>
  <c r="W3287" i="4"/>
  <c r="W3290" i="4"/>
  <c r="M3300" i="4"/>
  <c r="W3300" i="4" s="1"/>
  <c r="M3310" i="4"/>
  <c r="W3310" i="4" s="1"/>
  <c r="M3312" i="4"/>
  <c r="W3312" i="4" s="1"/>
  <c r="M3325" i="4"/>
  <c r="W3325" i="4" s="1"/>
  <c r="M3330" i="4"/>
  <c r="W3330" i="4" s="1"/>
  <c r="M3331" i="4"/>
  <c r="W3331" i="4" s="1"/>
  <c r="M3336" i="4"/>
  <c r="W3336" i="4" s="1"/>
  <c r="M3340" i="4"/>
  <c r="W3340" i="4" s="1"/>
  <c r="M3344" i="4"/>
  <c r="W3344" i="4" s="1"/>
  <c r="M3348" i="4"/>
  <c r="W3348" i="4" s="1"/>
  <c r="M3352" i="4"/>
  <c r="Z3352" i="4" s="1"/>
  <c r="M3356" i="4"/>
  <c r="W3356" i="4" s="1"/>
  <c r="W3367" i="4"/>
  <c r="M3389" i="4"/>
  <c r="M3393" i="4"/>
  <c r="W3393" i="4" s="1"/>
  <c r="W3482" i="4"/>
  <c r="W3516" i="4"/>
  <c r="M3675" i="4"/>
  <c r="W3675" i="4" s="1"/>
  <c r="M3679" i="4"/>
  <c r="W3679" i="4" s="1"/>
  <c r="W3698" i="4"/>
  <c r="M3703" i="4"/>
  <c r="W3703" i="4" s="1"/>
  <c r="M3711" i="4"/>
  <c r="W3711" i="4" s="1"/>
  <c r="M3714" i="4"/>
  <c r="W3714" i="4" s="1"/>
  <c r="M3794" i="4"/>
  <c r="W3794" i="4" s="1"/>
  <c r="W3816" i="4"/>
  <c r="M3821" i="4"/>
  <c r="W3821" i="4" s="1"/>
  <c r="W3824" i="4"/>
  <c r="W3828" i="4"/>
  <c r="M3829" i="4"/>
  <c r="W3829" i="4" s="1"/>
  <c r="W3836" i="4"/>
  <c r="W3858" i="4"/>
  <c r="W3865" i="4"/>
  <c r="W3895" i="4"/>
  <c r="M3899" i="4"/>
  <c r="W3899" i="4" s="1"/>
  <c r="W3911" i="4"/>
  <c r="M3936" i="4"/>
  <c r="W3936" i="4" s="1"/>
  <c r="W3951" i="4"/>
  <c r="M3954" i="4"/>
  <c r="W3954" i="4" s="1"/>
  <c r="W3956" i="4"/>
  <c r="W3957" i="4"/>
  <c r="W3969" i="4"/>
  <c r="W3981" i="4"/>
  <c r="M3986" i="4"/>
  <c r="Z4505" i="4"/>
  <c r="M3169" i="4"/>
  <c r="W3169" i="4" s="1"/>
  <c r="M3173" i="4"/>
  <c r="W3173" i="4" s="1"/>
  <c r="M3179" i="4"/>
  <c r="W3179" i="4" s="1"/>
  <c r="M3183" i="4"/>
  <c r="M3187" i="4"/>
  <c r="W3187" i="4" s="1"/>
  <c r="M3192" i="4"/>
  <c r="W3192" i="4" s="1"/>
  <c r="M3199" i="4"/>
  <c r="W3199" i="4" s="1"/>
  <c r="M3207" i="4"/>
  <c r="W3207" i="4" s="1"/>
  <c r="M3214" i="4"/>
  <c r="M3221" i="4"/>
  <c r="W3221" i="4" s="1"/>
  <c r="M3232" i="4"/>
  <c r="W3232" i="4" s="1"/>
  <c r="M3236" i="4"/>
  <c r="W3236" i="4" s="1"/>
  <c r="M3240" i="4"/>
  <c r="W3240" i="4" s="1"/>
  <c r="M3244" i="4"/>
  <c r="W3244" i="4" s="1"/>
  <c r="M3251" i="4"/>
  <c r="W3251" i="4" s="1"/>
  <c r="W3258" i="4"/>
  <c r="M3264" i="4"/>
  <c r="W3264" i="4" s="1"/>
  <c r="M3282" i="4"/>
  <c r="W3282" i="4" s="1"/>
  <c r="M3289" i="4"/>
  <c r="W3289" i="4" s="1"/>
  <c r="W3292" i="4"/>
  <c r="M3295" i="4"/>
  <c r="W3295" i="4" s="1"/>
  <c r="M3298" i="4"/>
  <c r="W3298" i="4" s="1"/>
  <c r="M3373" i="4"/>
  <c r="W3373" i="4" s="1"/>
  <c r="M3377" i="4"/>
  <c r="W3377" i="4" s="1"/>
  <c r="M3381" i="4"/>
  <c r="W3381" i="4" s="1"/>
  <c r="M3388" i="4"/>
  <c r="W3388" i="4" s="1"/>
  <c r="M3411" i="4"/>
  <c r="M3434" i="4"/>
  <c r="W3434" i="4" s="1"/>
  <c r="W3445" i="4"/>
  <c r="M3820" i="4"/>
  <c r="W3820" i="4" s="1"/>
  <c r="M3845" i="4"/>
  <c r="W3845" i="4" s="1"/>
  <c r="W3854" i="4"/>
  <c r="W3869" i="4"/>
  <c r="W3880" i="4"/>
  <c r="M3904" i="4"/>
  <c r="W3904" i="4" s="1"/>
  <c r="M3910" i="4"/>
  <c r="W3910" i="4" s="1"/>
  <c r="W3917" i="4"/>
  <c r="M3920" i="4"/>
  <c r="W3920" i="4" s="1"/>
  <c r="M3944" i="4"/>
  <c r="W3944" i="4" s="1"/>
  <c r="W3950" i="4"/>
  <c r="M3953" i="4"/>
  <c r="W3953" i="4" s="1"/>
  <c r="M3961" i="4"/>
  <c r="W3961" i="4" s="1"/>
  <c r="M3965" i="4"/>
  <c r="W3965" i="4" s="1"/>
  <c r="M3976" i="4"/>
  <c r="W3976" i="4" s="1"/>
  <c r="W3977" i="4"/>
  <c r="M4002" i="4"/>
  <c r="W4002" i="4" s="1"/>
  <c r="M4041" i="4"/>
  <c r="M4050" i="4"/>
  <c r="W4050" i="4" s="1"/>
  <c r="M4058" i="4"/>
  <c r="W4058" i="4" s="1"/>
  <c r="M4110" i="4"/>
  <c r="W4110" i="4" s="1"/>
  <c r="W4126" i="4"/>
  <c r="W4127" i="4"/>
  <c r="M4149" i="4"/>
  <c r="W4149" i="4" s="1"/>
  <c r="M4186" i="4"/>
  <c r="W4186" i="4" s="1"/>
  <c r="M4197" i="4"/>
  <c r="W4197" i="4" s="1"/>
  <c r="M4199" i="4"/>
  <c r="W4199" i="4" s="1"/>
  <c r="W4255" i="4"/>
  <c r="M4313" i="4"/>
  <c r="W4313" i="4" s="1"/>
  <c r="W4329" i="4"/>
  <c r="M4336" i="4"/>
  <c r="W4336" i="4" s="1"/>
  <c r="M4339" i="4"/>
  <c r="W4339" i="4" s="1"/>
  <c r="M4375" i="4"/>
  <c r="W4375" i="4" s="1"/>
  <c r="M4389" i="4"/>
  <c r="W4389" i="4" s="1"/>
  <c r="W4397" i="4"/>
  <c r="M4399" i="4"/>
  <c r="W4399" i="4" s="1"/>
  <c r="M4407" i="4"/>
  <c r="W4407" i="4" s="1"/>
  <c r="M4415" i="4"/>
  <c r="W4415" i="4" s="1"/>
  <c r="M4419" i="4"/>
  <c r="W4419" i="4" s="1"/>
  <c r="M4444" i="4"/>
  <c r="W4444" i="4" s="1"/>
  <c r="M4535" i="4"/>
  <c r="W4535" i="4" s="1"/>
  <c r="T4541" i="4"/>
  <c r="W4562" i="4"/>
  <c r="M4596" i="4"/>
  <c r="W4596" i="4" s="1"/>
  <c r="M4631" i="4"/>
  <c r="W4631" i="4" s="1"/>
  <c r="W4634" i="4"/>
  <c r="W4637" i="4"/>
  <c r="M4644" i="4"/>
  <c r="M4647" i="4"/>
  <c r="W4647" i="4" s="1"/>
  <c r="W4669" i="4"/>
  <c r="M4670" i="4"/>
  <c r="W4670" i="4" s="1"/>
  <c r="M4674" i="4"/>
  <c r="W4674" i="4" s="1"/>
  <c r="M4685" i="4"/>
  <c r="Z4685" i="4" s="1"/>
  <c r="AA4685" i="4" s="1"/>
  <c r="T4723" i="4"/>
  <c r="T4765" i="4"/>
  <c r="M4768" i="4"/>
  <c r="M4785" i="4"/>
  <c r="W4785" i="4" s="1"/>
  <c r="T4789" i="4"/>
  <c r="W4790" i="4"/>
  <c r="M4812" i="4"/>
  <c r="W4812" i="4" s="1"/>
  <c r="M4015" i="4"/>
  <c r="W4015" i="4" s="1"/>
  <c r="W4033" i="4"/>
  <c r="T4035" i="4"/>
  <c r="M4039" i="4"/>
  <c r="W4062" i="4"/>
  <c r="M4084" i="4"/>
  <c r="W4084" i="4" s="1"/>
  <c r="M4107" i="4"/>
  <c r="W4107" i="4" s="1"/>
  <c r="W4137" i="4"/>
  <c r="M4141" i="4"/>
  <c r="W4141" i="4" s="1"/>
  <c r="M4152" i="4"/>
  <c r="W4152" i="4" s="1"/>
  <c r="M4155" i="4"/>
  <c r="W4155" i="4" s="1"/>
  <c r="M4162" i="4"/>
  <c r="W4162" i="4" s="1"/>
  <c r="W4169" i="4"/>
  <c r="M4170" i="4"/>
  <c r="W4170" i="4" s="1"/>
  <c r="M4181" i="4"/>
  <c r="W4181" i="4" s="1"/>
  <c r="W4195" i="4"/>
  <c r="W4248" i="4"/>
  <c r="M4250" i="4"/>
  <c r="W4250" i="4" s="1"/>
  <c r="W4254" i="4"/>
  <c r="M4268" i="4"/>
  <c r="M4273" i="4"/>
  <c r="W4273" i="4" s="1"/>
  <c r="M4282" i="4"/>
  <c r="W4282" i="4" s="1"/>
  <c r="W4288" i="4"/>
  <c r="M4312" i="4"/>
  <c r="W4312" i="4" s="1"/>
  <c r="W4472" i="4"/>
  <c r="T4516" i="4"/>
  <c r="W4540" i="4"/>
  <c r="M4554" i="4"/>
  <c r="W4554" i="4" s="1"/>
  <c r="T4562" i="4"/>
  <c r="M4572" i="4"/>
  <c r="W4572" i="4" s="1"/>
  <c r="M4609" i="4"/>
  <c r="W4609" i="4" s="1"/>
  <c r="M4620" i="4"/>
  <c r="W4620" i="4" s="1"/>
  <c r="M4621" i="4"/>
  <c r="M4624" i="4"/>
  <c r="Z4624" i="4" s="1"/>
  <c r="W4625" i="4"/>
  <c r="T4658" i="4"/>
  <c r="W4705" i="4"/>
  <c r="W4729" i="4"/>
  <c r="W4748" i="4"/>
  <c r="M4771" i="4"/>
  <c r="W4771" i="4" s="1"/>
  <c r="W4783" i="4"/>
  <c r="M4800" i="4"/>
  <c r="W4800" i="4" s="1"/>
  <c r="M4820" i="4"/>
  <c r="W4820" i="4" s="1"/>
  <c r="M3999" i="4"/>
  <c r="W3999" i="4" s="1"/>
  <c r="T4006" i="4"/>
  <c r="W4007" i="4"/>
  <c r="M4008" i="4"/>
  <c r="W4008" i="4" s="1"/>
  <c r="W4018" i="4"/>
  <c r="M4030" i="4"/>
  <c r="W4030" i="4" s="1"/>
  <c r="W4067" i="4"/>
  <c r="M4079" i="4"/>
  <c r="W4079" i="4" s="1"/>
  <c r="M4081" i="4"/>
  <c r="W4081" i="4" s="1"/>
  <c r="M4158" i="4"/>
  <c r="W4158" i="4" s="1"/>
  <c r="M4161" i="4"/>
  <c r="W4161" i="4" s="1"/>
  <c r="W4167" i="4"/>
  <c r="M4189" i="4"/>
  <c r="M4203" i="4"/>
  <c r="W4203" i="4" s="1"/>
  <c r="W4220" i="4"/>
  <c r="W4226" i="4"/>
  <c r="M4229" i="4"/>
  <c r="W4229" i="4" s="1"/>
  <c r="M4230" i="4"/>
  <c r="W4230" i="4" s="1"/>
  <c r="M4234" i="4"/>
  <c r="Z4234" i="4" s="1"/>
  <c r="M4247" i="4"/>
  <c r="W4247" i="4" s="1"/>
  <c r="M4260" i="4"/>
  <c r="M4263" i="4"/>
  <c r="W4263" i="4" s="1"/>
  <c r="M4341" i="4"/>
  <c r="W4341" i="4" s="1"/>
  <c r="W4348" i="4"/>
  <c r="M4353" i="4"/>
  <c r="W4353" i="4" s="1"/>
  <c r="W4357" i="4"/>
  <c r="M4385" i="4"/>
  <c r="W4385" i="4" s="1"/>
  <c r="M4391" i="4"/>
  <c r="W4391" i="4" s="1"/>
  <c r="M4396" i="4"/>
  <c r="M4421" i="4"/>
  <c r="W4421" i="4" s="1"/>
  <c r="M4423" i="4"/>
  <c r="W4423" i="4" s="1"/>
  <c r="M4425" i="4"/>
  <c r="W4425" i="4" s="1"/>
  <c r="W4434" i="4"/>
  <c r="M4438" i="4"/>
  <c r="W4438" i="4" s="1"/>
  <c r="M4446" i="4"/>
  <c r="W4446" i="4" s="1"/>
  <c r="W4454" i="4"/>
  <c r="W4463" i="4"/>
  <c r="M4466" i="4"/>
  <c r="W4466" i="4" s="1"/>
  <c r="W4468" i="4"/>
  <c r="M4498" i="4"/>
  <c r="W4498" i="4" s="1"/>
  <c r="M4553" i="4"/>
  <c r="W4553" i="4" s="1"/>
  <c r="W4590" i="4"/>
  <c r="W4598" i="4"/>
  <c r="M4600" i="4"/>
  <c r="W4600" i="4" s="1"/>
  <c r="M4608" i="4"/>
  <c r="W4608" i="4" s="1"/>
  <c r="W4797" i="4"/>
  <c r="M4809" i="4"/>
  <c r="W4809" i="4" s="1"/>
  <c r="M4036" i="4"/>
  <c r="W4036" i="4" s="1"/>
  <c r="M4060" i="4"/>
  <c r="M4111" i="4"/>
  <c r="W4112" i="4"/>
  <c r="W4123" i="4"/>
  <c r="W4129" i="4"/>
  <c r="M4133" i="4"/>
  <c r="W4133" i="4" s="1"/>
  <c r="W4176" i="4"/>
  <c r="M4239" i="4"/>
  <c r="W4239" i="4" s="1"/>
  <c r="M4241" i="4"/>
  <c r="W4241" i="4" s="1"/>
  <c r="W4258" i="4"/>
  <c r="M4259" i="4"/>
  <c r="W4259" i="4" s="1"/>
  <c r="W4264" i="4"/>
  <c r="M4301" i="4"/>
  <c r="M4314" i="4"/>
  <c r="W4314" i="4" s="1"/>
  <c r="W4322" i="4"/>
  <c r="M4327" i="4"/>
  <c r="W4327" i="4" s="1"/>
  <c r="M4340" i="4"/>
  <c r="W4340" i="4" s="1"/>
  <c r="M4367" i="4"/>
  <c r="W4367" i="4" s="1"/>
  <c r="M4370" i="4"/>
  <c r="W4370" i="4" s="1"/>
  <c r="M4378" i="4"/>
  <c r="W4378" i="4" s="1"/>
  <c r="W4386" i="4"/>
  <c r="M4390" i="4"/>
  <c r="W4390" i="4" s="1"/>
  <c r="M4394" i="4"/>
  <c r="W4394" i="4" s="1"/>
  <c r="M4400" i="4"/>
  <c r="W4400" i="4" s="1"/>
  <c r="M4408" i="4"/>
  <c r="W4408" i="4" s="1"/>
  <c r="M4416" i="4"/>
  <c r="W4416" i="4" s="1"/>
  <c r="M4420" i="4"/>
  <c r="W4420" i="4" s="1"/>
  <c r="M4428" i="4"/>
  <c r="W4428" i="4" s="1"/>
  <c r="M4445" i="4"/>
  <c r="W4445" i="4" s="1"/>
  <c r="W4450" i="4"/>
  <c r="M4452" i="4"/>
  <c r="W4452" i="4" s="1"/>
  <c r="M4453" i="4"/>
  <c r="W4453" i="4" s="1"/>
  <c r="M4470" i="4"/>
  <c r="W4470" i="4" s="1"/>
  <c r="M4485" i="4"/>
  <c r="W4485" i="4" s="1"/>
  <c r="M4488" i="4"/>
  <c r="W4488" i="4" s="1"/>
  <c r="M4495" i="4"/>
  <c r="W4495" i="4" s="1"/>
  <c r="M4529" i="4"/>
  <c r="W4529" i="4" s="1"/>
  <c r="M4536" i="4"/>
  <c r="W4536" i="4" s="1"/>
  <c r="W4547" i="4"/>
  <c r="W4568" i="4"/>
  <c r="M4665" i="4"/>
  <c r="W4665" i="4" s="1"/>
  <c r="M4686" i="4"/>
  <c r="Z4686" i="4" s="1"/>
  <c r="AA4686" i="4" s="1"/>
  <c r="T4726" i="4"/>
  <c r="T4787" i="4"/>
  <c r="M4835" i="4"/>
  <c r="W4835" i="4" s="1"/>
  <c r="W4863" i="4"/>
  <c r="M4925" i="4"/>
  <c r="W4925" i="4" s="1"/>
  <c r="M4973" i="4"/>
  <c r="W4973" i="4" s="1"/>
  <c r="M4979" i="4"/>
  <c r="W4979" i="4" s="1"/>
  <c r="M4980" i="4"/>
  <c r="M4990" i="4"/>
  <c r="M5052" i="4"/>
  <c r="W5052" i="4" s="1"/>
  <c r="M5062" i="4"/>
  <c r="W5062" i="4" s="1"/>
  <c r="M5067" i="4"/>
  <c r="M5069" i="4"/>
  <c r="Z5069" i="4" s="1"/>
  <c r="M5074" i="4"/>
  <c r="W5074" i="4" s="1"/>
  <c r="M5083" i="4"/>
  <c r="W5083" i="4" s="1"/>
  <c r="M5092" i="4"/>
  <c r="W5092" i="4" s="1"/>
  <c r="M5093" i="4"/>
  <c r="M5098" i="4"/>
  <c r="W5098" i="4" s="1"/>
  <c r="M5102" i="4"/>
  <c r="Z5102" i="4" s="1"/>
  <c r="M5119" i="4"/>
  <c r="Z5119" i="4" s="1"/>
  <c r="W5159" i="4"/>
  <c r="W5178" i="4"/>
  <c r="M5207" i="4"/>
  <c r="W5207" i="4" s="1"/>
  <c r="M5226" i="4"/>
  <c r="W4830" i="4"/>
  <c r="T4855" i="4"/>
  <c r="M5046" i="4"/>
  <c r="W5046" i="4" s="1"/>
  <c r="W5055" i="4"/>
  <c r="M5061" i="4"/>
  <c r="W5061" i="4" s="1"/>
  <c r="M5065" i="4"/>
  <c r="Z5065" i="4" s="1"/>
  <c r="M5071" i="4"/>
  <c r="W5071" i="4" s="1"/>
  <c r="M5078" i="4"/>
  <c r="W5078" i="4" s="1"/>
  <c r="M5081" i="4"/>
  <c r="M5091" i="4"/>
  <c r="W5091" i="4" s="1"/>
  <c r="M5097" i="4"/>
  <c r="W5097" i="4" s="1"/>
  <c r="M5111" i="4"/>
  <c r="M5118" i="4"/>
  <c r="W5118" i="4" s="1"/>
  <c r="W5121" i="4"/>
  <c r="M5142" i="4"/>
  <c r="W5142" i="4" s="1"/>
  <c r="M5143" i="4"/>
  <c r="W5143" i="4" s="1"/>
  <c r="M5168" i="4"/>
  <c r="W5168" i="4" s="1"/>
  <c r="M5171" i="4"/>
  <c r="W5171" i="4" s="1"/>
  <c r="M5181" i="4"/>
  <c r="Z5181" i="4" s="1"/>
  <c r="M5187" i="4"/>
  <c r="M5210" i="4"/>
  <c r="W5210" i="4" s="1"/>
  <c r="M5213" i="4"/>
  <c r="W5213" i="4" s="1"/>
  <c r="M5222" i="4"/>
  <c r="W5222" i="4" s="1"/>
  <c r="M5223" i="4"/>
  <c r="W5223" i="4" s="1"/>
  <c r="M4839" i="4"/>
  <c r="W4839" i="4" s="1"/>
  <c r="M4851" i="4"/>
  <c r="W4851" i="4" s="1"/>
  <c r="M4869" i="4"/>
  <c r="W4869" i="4" s="1"/>
  <c r="M4879" i="4"/>
  <c r="W4879" i="4" s="1"/>
  <c r="M4888" i="4"/>
  <c r="W4888" i="4" s="1"/>
  <c r="W4915" i="4"/>
  <c r="T4917" i="4"/>
  <c r="M4934" i="4"/>
  <c r="W4934" i="4" s="1"/>
  <c r="W4947" i="4"/>
  <c r="M4950" i="4"/>
  <c r="W4950" i="4" s="1"/>
  <c r="M4955" i="4"/>
  <c r="W4955" i="4" s="1"/>
  <c r="M4986" i="4"/>
  <c r="W4986" i="4" s="1"/>
  <c r="W4992" i="4"/>
  <c r="M4993" i="4"/>
  <c r="W4993" i="4" s="1"/>
  <c r="M4994" i="4"/>
  <c r="W4994" i="4" s="1"/>
  <c r="M5012" i="4"/>
  <c r="W5012" i="4" s="1"/>
  <c r="W5014" i="4"/>
  <c r="M5025" i="4"/>
  <c r="W5025" i="4" s="1"/>
  <c r="W5040" i="4"/>
  <c r="M5041" i="4"/>
  <c r="M5042" i="4"/>
  <c r="Z5042" i="4" s="1"/>
  <c r="W5043" i="4"/>
  <c r="M5045" i="4"/>
  <c r="W5045" i="4" s="1"/>
  <c r="M5060" i="4"/>
  <c r="W5060" i="4" s="1"/>
  <c r="M5169" i="4"/>
  <c r="W5169" i="4" s="1"/>
  <c r="M5170" i="4"/>
  <c r="W5170" i="4" s="1"/>
  <c r="M5184" i="4"/>
  <c r="W5184" i="4" s="1"/>
  <c r="M5209" i="4"/>
  <c r="M5221" i="4"/>
  <c r="M4824" i="4"/>
  <c r="W4824" i="4" s="1"/>
  <c r="W4828" i="4"/>
  <c r="M4836" i="4"/>
  <c r="W4836" i="4" s="1"/>
  <c r="W4840" i="4"/>
  <c r="M4842" i="4"/>
  <c r="W4842" i="4" s="1"/>
  <c r="M4861" i="4"/>
  <c r="W4861" i="4" s="1"/>
  <c r="T4886" i="4"/>
  <c r="W4905" i="4"/>
  <c r="M4908" i="4"/>
  <c r="W4908" i="4" s="1"/>
  <c r="M4912" i="4"/>
  <c r="W4912" i="4" s="1"/>
  <c r="M4913" i="4"/>
  <c r="W4913" i="4" s="1"/>
  <c r="W4918" i="4"/>
  <c r="W4923" i="4"/>
  <c r="W4928" i="4"/>
  <c r="M4930" i="4"/>
  <c r="M4936" i="4"/>
  <c r="W4936" i="4" s="1"/>
  <c r="M4941" i="4"/>
  <c r="W4941" i="4" s="1"/>
  <c r="W4954" i="4"/>
  <c r="M4958" i="4"/>
  <c r="W4958" i="4" s="1"/>
  <c r="M4982" i="4"/>
  <c r="W4982" i="4" s="1"/>
  <c r="M4983" i="4"/>
  <c r="M4984" i="4"/>
  <c r="W4984" i="4" s="1"/>
  <c r="M4985" i="4"/>
  <c r="W4985" i="4" s="1"/>
  <c r="M4991" i="4"/>
  <c r="Z4991" i="4" s="1"/>
  <c r="W4999" i="4"/>
  <c r="M5001" i="4"/>
  <c r="W5001" i="4" s="1"/>
  <c r="M5003" i="4"/>
  <c r="W5003" i="4" s="1"/>
  <c r="W5007" i="4"/>
  <c r="M5008" i="4"/>
  <c r="W5008" i="4" s="1"/>
  <c r="M5011" i="4"/>
  <c r="W5011" i="4" s="1"/>
  <c r="W5013" i="4"/>
  <c r="M5029" i="4"/>
  <c r="W5029" i="4" s="1"/>
  <c r="M5038" i="4"/>
  <c r="W5038" i="4" s="1"/>
  <c r="W5051" i="4"/>
  <c r="M5053" i="4"/>
  <c r="W5053" i="4" s="1"/>
  <c r="M5076" i="4"/>
  <c r="W5076" i="4" s="1"/>
  <c r="M5249" i="4"/>
  <c r="W5249" i="4" s="1"/>
  <c r="W5274" i="4"/>
  <c r="W5293" i="4"/>
  <c r="W5295" i="4"/>
  <c r="M5296" i="4"/>
  <c r="W5296" i="4" s="1"/>
  <c r="M5308" i="4"/>
  <c r="W5308" i="4" s="1"/>
  <c r="M5313" i="4"/>
  <c r="W5313" i="4" s="1"/>
  <c r="W5318" i="4"/>
  <c r="M5325" i="4"/>
  <c r="W5325" i="4" s="1"/>
  <c r="M5347" i="4"/>
  <c r="W5347" i="4" s="1"/>
  <c r="W5352" i="4"/>
  <c r="M5361" i="4"/>
  <c r="W5361" i="4" s="1"/>
  <c r="W5363" i="4"/>
  <c r="W5383" i="4"/>
  <c r="M5400" i="4"/>
  <c r="W5400" i="4" s="1"/>
  <c r="M5477" i="4"/>
  <c r="W5477" i="4" s="1"/>
  <c r="M5486" i="4"/>
  <c r="W5486" i="4" s="1"/>
  <c r="M5234" i="4"/>
  <c r="W5234" i="4" s="1"/>
  <c r="W5244" i="4"/>
  <c r="M5252" i="4"/>
  <c r="M5255" i="4"/>
  <c r="W5255" i="4" s="1"/>
  <c r="M5256" i="4"/>
  <c r="W5256" i="4" s="1"/>
  <c r="M5263" i="4"/>
  <c r="W5263" i="4" s="1"/>
  <c r="M5264" i="4"/>
  <c r="W5264" i="4" s="1"/>
  <c r="M5269" i="4"/>
  <c r="W5269" i="4" s="1"/>
  <c r="M5281" i="4"/>
  <c r="W5281" i="4" s="1"/>
  <c r="M5291" i="4"/>
  <c r="W5291" i="4" s="1"/>
  <c r="M5304" i="4"/>
  <c r="W5304" i="4" s="1"/>
  <c r="M5307" i="4"/>
  <c r="M5311" i="4"/>
  <c r="W5311" i="4" s="1"/>
  <c r="M5316" i="4"/>
  <c r="M5321" i="4"/>
  <c r="W5321" i="4" s="1"/>
  <c r="M5343" i="4"/>
  <c r="W5343" i="4" s="1"/>
  <c r="M5344" i="4"/>
  <c r="W5344" i="4" s="1"/>
  <c r="M5345" i="4"/>
  <c r="W5345" i="4" s="1"/>
  <c r="M5350" i="4"/>
  <c r="W5350" i="4" s="1"/>
  <c r="M5353" i="4"/>
  <c r="W5353" i="4" s="1"/>
  <c r="M5354" i="4"/>
  <c r="W5354" i="4" s="1"/>
  <c r="M5355" i="4"/>
  <c r="W5355" i="4" s="1"/>
  <c r="M5356" i="4"/>
  <c r="W5356" i="4" s="1"/>
  <c r="W5357" i="4"/>
  <c r="W5362" i="4"/>
  <c r="M5364" i="4"/>
  <c r="M5365" i="4"/>
  <c r="W5365" i="4" s="1"/>
  <c r="M5366" i="4"/>
  <c r="W5366" i="4" s="1"/>
  <c r="M5372" i="4"/>
  <c r="W5372" i="4" s="1"/>
  <c r="M5385" i="4"/>
  <c r="W5385" i="4" s="1"/>
  <c r="M5391" i="4"/>
  <c r="W5391" i="4" s="1"/>
  <c r="M5393" i="4"/>
  <c r="W5393" i="4" s="1"/>
  <c r="M5394" i="4"/>
  <c r="W5394" i="4" s="1"/>
  <c r="M5395" i="4"/>
  <c r="M5399" i="4"/>
  <c r="W5399" i="4" s="1"/>
  <c r="W5401" i="4"/>
  <c r="W5407" i="4"/>
  <c r="M5417" i="4"/>
  <c r="W5417" i="4" s="1"/>
  <c r="M5427" i="4"/>
  <c r="W5427" i="4" s="1"/>
  <c r="M5435" i="4"/>
  <c r="Z5435" i="4" s="1"/>
  <c r="M5444" i="4"/>
  <c r="W5444" i="4" s="1"/>
  <c r="M5445" i="4"/>
  <c r="M5456" i="4"/>
  <c r="M5474" i="4"/>
  <c r="W5474" i="4" s="1"/>
  <c r="M5481" i="4"/>
  <c r="W5481" i="4" s="1"/>
  <c r="W5487" i="4"/>
  <c r="W5490" i="4"/>
  <c r="M5499" i="4"/>
  <c r="M5512" i="4"/>
  <c r="W5512" i="4" s="1"/>
  <c r="M5519" i="4"/>
  <c r="M5522" i="4"/>
  <c r="W5522" i="4" s="1"/>
  <c r="W5743" i="4"/>
  <c r="M5284" i="4"/>
  <c r="W5284" i="4" s="1"/>
  <c r="M5285" i="4"/>
  <c r="W5285" i="4" s="1"/>
  <c r="M5287" i="4"/>
  <c r="W5287" i="4" s="1"/>
  <c r="M5288" i="4"/>
  <c r="W5288" i="4" s="1"/>
  <c r="M5306" i="4"/>
  <c r="W5306" i="4" s="1"/>
  <c r="M5341" i="4"/>
  <c r="W5341" i="4" s="1"/>
  <c r="M5349" i="4"/>
  <c r="W5349" i="4" s="1"/>
  <c r="M5359" i="4"/>
  <c r="W5359" i="4" s="1"/>
  <c r="M5367" i="4"/>
  <c r="W5367" i="4" s="1"/>
  <c r="M5473" i="4"/>
  <c r="W5473" i="4" s="1"/>
  <c r="M5479" i="4"/>
  <c r="W5479" i="4" s="1"/>
  <c r="M5480" i="4"/>
  <c r="W5480" i="4" s="1"/>
  <c r="M5482" i="4"/>
  <c r="W5482" i="4" s="1"/>
  <c r="M5498" i="4"/>
  <c r="W5498" i="4" s="1"/>
  <c r="W5402" i="4"/>
  <c r="W5448" i="4"/>
  <c r="M5530" i="4"/>
  <c r="W5530" i="4" s="1"/>
  <c r="M5535" i="4"/>
  <c r="W5535" i="4" s="1"/>
  <c r="M5539" i="4"/>
  <c r="W5539" i="4" s="1"/>
  <c r="W5576" i="4"/>
  <c r="T5587" i="4"/>
  <c r="W5606" i="4"/>
  <c r="M5623" i="4"/>
  <c r="W5623" i="4" s="1"/>
  <c r="T5641" i="4"/>
  <c r="M5652" i="4"/>
  <c r="W5652" i="4" s="1"/>
  <c r="T5657" i="4"/>
  <c r="X5672" i="4"/>
  <c r="Y5672" i="4" s="1"/>
  <c r="W5685" i="4"/>
  <c r="M5709" i="4"/>
  <c r="W5709" i="4" s="1"/>
  <c r="M5721" i="4"/>
  <c r="W5721" i="4" s="1"/>
  <c r="T5755" i="4"/>
  <c r="M5777" i="4"/>
  <c r="W5777" i="4" s="1"/>
  <c r="M5785" i="4"/>
  <c r="W5785" i="4" s="1"/>
  <c r="M5789" i="4"/>
  <c r="W5789" i="4" s="1"/>
  <c r="T5791" i="4"/>
  <c r="M5793" i="4"/>
  <c r="Z5793" i="4" s="1"/>
  <c r="X5795" i="4"/>
  <c r="Y5795" i="4" s="1"/>
  <c r="M5800" i="4"/>
  <c r="W5800" i="4" s="1"/>
  <c r="M5806" i="4"/>
  <c r="W5806" i="4" s="1"/>
  <c r="M5524" i="4"/>
  <c r="W5524" i="4" s="1"/>
  <c r="M5526" i="4"/>
  <c r="W5526" i="4" s="1"/>
  <c r="M5577" i="4"/>
  <c r="W5577" i="4" s="1"/>
  <c r="X5586" i="4"/>
  <c r="Y5586" i="4" s="1"/>
  <c r="W5587" i="4"/>
  <c r="W5591" i="4"/>
  <c r="M5605" i="4"/>
  <c r="W5605" i="4" s="1"/>
  <c r="M5609" i="4"/>
  <c r="W5609" i="4" s="1"/>
  <c r="M5627" i="4"/>
  <c r="W5627" i="4" s="1"/>
  <c r="W5630" i="4"/>
  <c r="W5641" i="4"/>
  <c r="M5645" i="4"/>
  <c r="W5645" i="4" s="1"/>
  <c r="W5650" i="4"/>
  <c r="M5651" i="4"/>
  <c r="W5651" i="4" s="1"/>
  <c r="T5658" i="4"/>
  <c r="T5659" i="4"/>
  <c r="M5663" i="4"/>
  <c r="M5682" i="4"/>
  <c r="W5682" i="4" s="1"/>
  <c r="M5691" i="4"/>
  <c r="M5694" i="4"/>
  <c r="W5694" i="4" s="1"/>
  <c r="T5701" i="4"/>
  <c r="M5704" i="4"/>
  <c r="Z5704" i="4" s="1"/>
  <c r="M5705" i="4"/>
  <c r="W5705" i="4" s="1"/>
  <c r="M5708" i="4"/>
  <c r="W5708" i="4" s="1"/>
  <c r="T5713" i="4"/>
  <c r="M5727" i="4"/>
  <c r="Z5727" i="4" s="1"/>
  <c r="M5730" i="4"/>
  <c r="T5748" i="4"/>
  <c r="M5752" i="4"/>
  <c r="M5772" i="4"/>
  <c r="W5772" i="4" s="1"/>
  <c r="M5780" i="4"/>
  <c r="X5784" i="4"/>
  <c r="Y5784" i="4" s="1"/>
  <c r="M5787" i="4"/>
  <c r="W5787" i="4" s="1"/>
  <c r="M5798" i="4"/>
  <c r="W5798" i="4" s="1"/>
  <c r="W5823" i="4"/>
  <c r="M5554" i="4"/>
  <c r="W5554" i="4" s="1"/>
  <c r="M5560" i="4"/>
  <c r="W5560" i="4" s="1"/>
  <c r="M5593" i="4"/>
  <c r="W5593" i="4" s="1"/>
  <c r="M5600" i="4"/>
  <c r="W5600" i="4" s="1"/>
  <c r="M5604" i="4"/>
  <c r="W5604" i="4" s="1"/>
  <c r="M5634" i="4"/>
  <c r="W5634" i="4" s="1"/>
  <c r="M5646" i="4"/>
  <c r="W5646" i="4" s="1"/>
  <c r="W5686" i="4"/>
  <c r="M5690" i="4"/>
  <c r="M5729" i="4"/>
  <c r="M5749" i="4"/>
  <c r="W5749" i="4" s="1"/>
  <c r="M5758" i="4"/>
  <c r="W5758" i="4" s="1"/>
  <c r="M5763" i="4"/>
  <c r="W5763" i="4" s="1"/>
  <c r="M5764" i="4"/>
  <c r="W5764" i="4" s="1"/>
  <c r="M5792" i="4"/>
  <c r="W5792" i="4" s="1"/>
  <c r="X5839" i="4"/>
  <c r="Y5839" i="4" s="1"/>
  <c r="T5839" i="4"/>
  <c r="M5532" i="4"/>
  <c r="W5532" i="4" s="1"/>
  <c r="M5536" i="4"/>
  <c r="M5540" i="4"/>
  <c r="W5540" i="4" s="1"/>
  <c r="M5544" i="4"/>
  <c r="Z5544" i="4" s="1"/>
  <c r="M5546" i="4"/>
  <c r="M5553" i="4"/>
  <c r="W5553" i="4" s="1"/>
  <c r="M5556" i="4"/>
  <c r="W5556" i="4" s="1"/>
  <c r="X5809" i="4"/>
  <c r="Y5809" i="4" s="1"/>
  <c r="T5809" i="4"/>
  <c r="X5823" i="4"/>
  <c r="Y5823" i="4" s="1"/>
  <c r="T5823" i="4"/>
  <c r="M5817" i="4"/>
  <c r="W5817" i="4" s="1"/>
  <c r="M5825" i="4"/>
  <c r="M5826" i="4"/>
  <c r="W5826" i="4" s="1"/>
  <c r="M5827" i="4"/>
  <c r="W5827" i="4" s="1"/>
  <c r="M5828" i="4"/>
  <c r="M5845" i="4"/>
  <c r="W5845" i="4" s="1"/>
  <c r="M5855" i="4"/>
  <c r="Z5855" i="4" s="1"/>
  <c r="M5856" i="4"/>
  <c r="W5856" i="4" s="1"/>
  <c r="M5857" i="4"/>
  <c r="W5857" i="4" s="1"/>
  <c r="M5865" i="4"/>
  <c r="W5865" i="4" s="1"/>
  <c r="M5869" i="4"/>
  <c r="Z5869" i="4" s="1"/>
  <c r="M5879" i="4"/>
  <c r="Z5879" i="4" s="1"/>
  <c r="M5888" i="4"/>
  <c r="W5888" i="4" s="1"/>
  <c r="M5898" i="4"/>
  <c r="M5917" i="4"/>
  <c r="W5917" i="4" s="1"/>
  <c r="M5918" i="4"/>
  <c r="W5918" i="4" s="1"/>
  <c r="T5945" i="4"/>
  <c r="T5949" i="4"/>
  <c r="M5970" i="4"/>
  <c r="W5970" i="4" s="1"/>
  <c r="T6045" i="4"/>
  <c r="T6050" i="4"/>
  <c r="W6051" i="4"/>
  <c r="W5985" i="4"/>
  <c r="W6052" i="4"/>
  <c r="M5803" i="4"/>
  <c r="Z5803" i="4" s="1"/>
  <c r="M5830" i="4"/>
  <c r="W5830" i="4" s="1"/>
  <c r="M5835" i="4"/>
  <c r="W5835" i="4" s="1"/>
  <c r="M5837" i="4"/>
  <c r="W5837" i="4" s="1"/>
  <c r="M5841" i="4"/>
  <c r="M5844" i="4"/>
  <c r="W5844" i="4" s="1"/>
  <c r="M5848" i="4"/>
  <c r="W5848" i="4" s="1"/>
  <c r="M5852" i="4"/>
  <c r="W5852" i="4" s="1"/>
  <c r="M5853" i="4"/>
  <c r="W5853" i="4" s="1"/>
  <c r="M5859" i="4"/>
  <c r="M5860" i="4"/>
  <c r="W5860" i="4" s="1"/>
  <c r="M5861" i="4"/>
  <c r="W5861" i="4" s="1"/>
  <c r="M5862" i="4"/>
  <c r="M5867" i="4"/>
  <c r="M5873" i="4"/>
  <c r="Z5873" i="4" s="1"/>
  <c r="M5874" i="4"/>
  <c r="W5874" i="4" s="1"/>
  <c r="M5875" i="4"/>
  <c r="Z5875" i="4" s="1"/>
  <c r="M5876" i="4"/>
  <c r="W5876" i="4" s="1"/>
  <c r="M5877" i="4"/>
  <c r="W5877" i="4" s="1"/>
  <c r="M5880" i="4"/>
  <c r="W5880" i="4" s="1"/>
  <c r="W5881" i="4"/>
  <c r="M5883" i="4"/>
  <c r="M5884" i="4"/>
  <c r="W5884" i="4" s="1"/>
  <c r="M5886" i="4"/>
  <c r="W5886" i="4" s="1"/>
  <c r="M5892" i="4"/>
  <c r="Z5892" i="4" s="1"/>
  <c r="M5894" i="4"/>
  <c r="M5904" i="4"/>
  <c r="W5904" i="4" s="1"/>
  <c r="M5913" i="4"/>
  <c r="W5913" i="4" s="1"/>
  <c r="M5914" i="4"/>
  <c r="M5929" i="4"/>
  <c r="X6033" i="4"/>
  <c r="Y6033" i="4" s="1"/>
  <c r="W2701" i="4"/>
  <c r="W3573" i="4"/>
  <c r="W3579" i="4"/>
  <c r="W3620" i="4"/>
  <c r="W3752" i="4"/>
  <c r="W3765" i="4"/>
  <c r="W3817" i="4"/>
  <c r="W3825" i="4"/>
  <c r="W3844" i="4"/>
  <c r="W3901" i="4"/>
  <c r="W3934" i="4"/>
  <c r="W2535" i="4"/>
  <c r="W3564" i="4"/>
  <c r="W3704" i="4"/>
  <c r="W2674" i="4"/>
  <c r="W3622" i="4"/>
  <c r="W3655" i="4"/>
  <c r="W3749" i="4"/>
  <c r="W2542" i="4"/>
  <c r="W2702" i="4"/>
  <c r="W2710" i="4"/>
  <c r="W3750" i="4"/>
  <c r="W6" i="4"/>
  <c r="M10" i="4"/>
  <c r="W10" i="4" s="1"/>
  <c r="M14" i="4"/>
  <c r="W14" i="4" s="1"/>
  <c r="M36" i="4"/>
  <c r="W36" i="4" s="1"/>
  <c r="W39" i="4"/>
  <c r="M44" i="4"/>
  <c r="W44" i="4" s="1"/>
  <c r="T68" i="4"/>
  <c r="W71" i="4"/>
  <c r="M85" i="4"/>
  <c r="W85" i="4" s="1"/>
  <c r="W87" i="4"/>
  <c r="M92" i="4"/>
  <c r="W95" i="4"/>
  <c r="M100" i="4"/>
  <c r="W100" i="4" s="1"/>
  <c r="W101" i="4"/>
  <c r="M122" i="4"/>
  <c r="W122" i="4" s="1"/>
  <c r="M126" i="4"/>
  <c r="W126" i="4" s="1"/>
  <c r="M129" i="4"/>
  <c r="W129" i="4" s="1"/>
  <c r="W135" i="4"/>
  <c r="M144" i="4"/>
  <c r="W144" i="4" s="1"/>
  <c r="X149" i="4"/>
  <c r="Y149" i="4" s="1"/>
  <c r="W176" i="4"/>
  <c r="W178" i="4"/>
  <c r="M189" i="4"/>
  <c r="W189" i="4" s="1"/>
  <c r="W192" i="4"/>
  <c r="M199" i="4"/>
  <c r="W199" i="4" s="1"/>
  <c r="M212" i="4"/>
  <c r="W212" i="4" s="1"/>
  <c r="M240" i="4"/>
  <c r="W240" i="4" s="1"/>
  <c r="M259" i="4"/>
  <c r="M278" i="4"/>
  <c r="W278" i="4" s="1"/>
  <c r="M291" i="4"/>
  <c r="W291" i="4" s="1"/>
  <c r="W307" i="4"/>
  <c r="M320" i="4"/>
  <c r="W320" i="4" s="1"/>
  <c r="M373" i="4"/>
  <c r="W373" i="4" s="1"/>
  <c r="W395" i="4"/>
  <c r="W407" i="4"/>
  <c r="M414" i="4"/>
  <c r="W414" i="4" s="1"/>
  <c r="M418" i="4"/>
  <c r="W418" i="4" s="1"/>
  <c r="M423" i="4"/>
  <c r="W423" i="4" s="1"/>
  <c r="W436" i="4"/>
  <c r="X436" i="4"/>
  <c r="Y436" i="4" s="1"/>
  <c r="M443" i="4"/>
  <c r="W443" i="4" s="1"/>
  <c r="W457" i="4"/>
  <c r="M463" i="4"/>
  <c r="W463" i="4" s="1"/>
  <c r="W466" i="4"/>
  <c r="Z480" i="4"/>
  <c r="AB480" i="4" s="1"/>
  <c r="W495" i="4"/>
  <c r="M504" i="4"/>
  <c r="W504" i="4" s="1"/>
  <c r="M517" i="4"/>
  <c r="W517" i="4" s="1"/>
  <c r="M520" i="4"/>
  <c r="W520" i="4" s="1"/>
  <c r="W531" i="4"/>
  <c r="M548" i="4"/>
  <c r="W548" i="4" s="1"/>
  <c r="M555" i="4"/>
  <c r="W555" i="4" s="1"/>
  <c r="W557" i="4"/>
  <c r="W579" i="4"/>
  <c r="M586" i="4"/>
  <c r="W586" i="4" s="1"/>
  <c r="M590" i="4"/>
  <c r="W590" i="4" s="1"/>
  <c r="M593" i="4"/>
  <c r="W593" i="4" s="1"/>
  <c r="W604" i="4"/>
  <c r="M608" i="4"/>
  <c r="W608" i="4" s="1"/>
  <c r="M620" i="4"/>
  <c r="W620" i="4" s="1"/>
  <c r="W642" i="4"/>
  <c r="W665" i="4"/>
  <c r="W680" i="4"/>
  <c r="M682" i="4"/>
  <c r="W682" i="4" s="1"/>
  <c r="W690" i="4"/>
  <c r="M700" i="4"/>
  <c r="W700" i="4" s="1"/>
  <c r="W721" i="4"/>
  <c r="M742" i="4"/>
  <c r="W742" i="4" s="1"/>
  <c r="M751" i="4"/>
  <c r="W751" i="4" s="1"/>
  <c r="M754" i="4"/>
  <c r="W754" i="4" s="1"/>
  <c r="W757" i="4"/>
  <c r="W767" i="4"/>
  <c r="W781" i="4"/>
  <c r="M793" i="4"/>
  <c r="W793" i="4" s="1"/>
  <c r="W804" i="4"/>
  <c r="M813" i="4"/>
  <c r="W813" i="4" s="1"/>
  <c r="M835" i="4"/>
  <c r="W835" i="4" s="1"/>
  <c r="M850" i="4"/>
  <c r="W850" i="4" s="1"/>
  <c r="W854" i="4"/>
  <c r="M869" i="4"/>
  <c r="W869" i="4" s="1"/>
  <c r="M873" i="4"/>
  <c r="W873" i="4" s="1"/>
  <c r="M883" i="4"/>
  <c r="W883" i="4" s="1"/>
  <c r="W898" i="4"/>
  <c r="W907" i="4"/>
  <c r="M910" i="4"/>
  <c r="W910" i="4" s="1"/>
  <c r="M916" i="4"/>
  <c r="W916" i="4" s="1"/>
  <c r="W924" i="4"/>
  <c r="W926" i="4"/>
  <c r="W946" i="4"/>
  <c r="W949" i="4"/>
  <c r="M970" i="4"/>
  <c r="W970" i="4" s="1"/>
  <c r="W972" i="4"/>
  <c r="M986" i="4"/>
  <c r="W986" i="4" s="1"/>
  <c r="W989" i="4"/>
  <c r="M993" i="4"/>
  <c r="W993" i="4" s="1"/>
  <c r="W995" i="4"/>
  <c r="W1010" i="4"/>
  <c r="W1013" i="4"/>
  <c r="M1025" i="4"/>
  <c r="W1025" i="4" s="1"/>
  <c r="W1034" i="4"/>
  <c r="W1038" i="4"/>
  <c r="M1052" i="4"/>
  <c r="W1052" i="4" s="1"/>
  <c r="W1068" i="4"/>
  <c r="M1087" i="4"/>
  <c r="W1087" i="4" s="1"/>
  <c r="M1091" i="4"/>
  <c r="W1091" i="4" s="1"/>
  <c r="W1094" i="4"/>
  <c r="M1116" i="4"/>
  <c r="W1116" i="4" s="1"/>
  <c r="W1117" i="4"/>
  <c r="M1120" i="4"/>
  <c r="W1120" i="4" s="1"/>
  <c r="M1133" i="4"/>
  <c r="W1133" i="4" s="1"/>
  <c r="W1150" i="4"/>
  <c r="M1159" i="4"/>
  <c r="W1159" i="4" s="1"/>
  <c r="W1172" i="4"/>
  <c r="W1174" i="4"/>
  <c r="W1175" i="4"/>
  <c r="M1179" i="4"/>
  <c r="W1179" i="4" s="1"/>
  <c r="W1183" i="4"/>
  <c r="M1185" i="4"/>
  <c r="W1185" i="4" s="1"/>
  <c r="W1192" i="4"/>
  <c r="M1219" i="4"/>
  <c r="W1219" i="4" s="1"/>
  <c r="W1237" i="4"/>
  <c r="W1246" i="4"/>
  <c r="W1264" i="4"/>
  <c r="M1346" i="4"/>
  <c r="W1346" i="4" s="1"/>
  <c r="M1422" i="4"/>
  <c r="W1422" i="4" s="1"/>
  <c r="M1430" i="4"/>
  <c r="W1430" i="4" s="1"/>
  <c r="M1438" i="4"/>
  <c r="W1438" i="4" s="1"/>
  <c r="X1441" i="4"/>
  <c r="Y1441" i="4" s="1"/>
  <c r="X1442" i="4"/>
  <c r="Y1442" i="4" s="1"/>
  <c r="X1443" i="4"/>
  <c r="Y1443" i="4" s="1"/>
  <c r="M1456" i="4"/>
  <c r="W1456" i="4" s="1"/>
  <c r="M1463" i="4"/>
  <c r="W1463" i="4" s="1"/>
  <c r="W1470" i="4"/>
  <c r="W1572" i="4"/>
  <c r="W1589" i="4"/>
  <c r="W1604" i="4"/>
  <c r="W1649" i="4"/>
  <c r="W1664" i="4"/>
  <c r="W1668" i="4"/>
  <c r="W1684" i="4"/>
  <c r="W1731" i="4"/>
  <c r="W1740" i="4"/>
  <c r="W1765" i="4"/>
  <c r="W1843" i="4"/>
  <c r="W1850" i="4"/>
  <c r="W1877" i="4"/>
  <c r="T1901" i="4"/>
  <c r="W1911" i="4"/>
  <c r="W1918" i="4"/>
  <c r="W1965" i="4"/>
  <c r="W2003" i="4"/>
  <c r="W2052" i="4"/>
  <c r="W2060" i="4"/>
  <c r="W2070" i="4"/>
  <c r="W2081" i="4"/>
  <c r="W2132" i="4"/>
  <c r="W2229" i="4"/>
  <c r="W2245" i="4"/>
  <c r="W2271" i="4"/>
  <c r="W2284" i="4"/>
  <c r="W2309" i="4"/>
  <c r="W2323" i="4"/>
  <c r="T2360" i="4"/>
  <c r="W2361" i="4"/>
  <c r="W2363" i="4"/>
  <c r="W2391" i="4"/>
  <c r="W2425" i="4"/>
  <c r="W2439" i="4"/>
  <c r="W2450" i="4"/>
  <c r="W2482" i="4"/>
  <c r="W2499" i="4"/>
  <c r="W2509" i="4"/>
  <c r="W2511" i="4"/>
  <c r="M2534" i="4"/>
  <c r="W2534" i="4" s="1"/>
  <c r="M2556" i="4"/>
  <c r="W2556" i="4" s="1"/>
  <c r="M2558" i="4"/>
  <c r="W2558" i="4" s="1"/>
  <c r="M2572" i="4"/>
  <c r="W2572" i="4" s="1"/>
  <c r="W2581" i="4"/>
  <c r="M2594" i="4"/>
  <c r="W2594" i="4" s="1"/>
  <c r="M2603" i="4"/>
  <c r="W2603" i="4" s="1"/>
  <c r="M2638" i="4"/>
  <c r="W2638" i="4" s="1"/>
  <c r="M2667" i="4"/>
  <c r="W2667" i="4" s="1"/>
  <c r="M2671" i="4"/>
  <c r="W2671" i="4" s="1"/>
  <c r="W2788" i="4"/>
  <c r="W2813" i="4"/>
  <c r="W2822" i="4"/>
  <c r="W2826" i="4"/>
  <c r="T2910" i="4"/>
  <c r="W2949" i="4"/>
  <c r="W3050" i="4"/>
  <c r="W3065" i="4"/>
  <c r="M3104" i="4"/>
  <c r="W3104" i="4" s="1"/>
  <c r="W3107" i="4"/>
  <c r="M3160" i="4"/>
  <c r="W3160" i="4" s="1"/>
  <c r="M3164" i="4"/>
  <c r="W3164" i="4" s="1"/>
  <c r="W3186" i="4"/>
  <c r="W3188" i="4"/>
  <c r="W3206" i="4"/>
  <c r="W3249" i="4"/>
  <c r="W3253" i="4"/>
  <c r="W3276" i="4"/>
  <c r="W3293" i="4"/>
  <c r="M3304" i="4"/>
  <c r="W3304" i="4" s="1"/>
  <c r="W3353" i="4"/>
  <c r="M3358" i="4"/>
  <c r="W3358" i="4" s="1"/>
  <c r="M3361" i="4"/>
  <c r="W3361" i="4" s="1"/>
  <c r="M3365" i="4"/>
  <c r="W3365" i="4" s="1"/>
  <c r="M3370" i="4"/>
  <c r="W3370" i="4" s="1"/>
  <c r="M3386" i="4"/>
  <c r="W3386" i="4" s="1"/>
  <c r="W3404" i="4"/>
  <c r="M3410" i="4"/>
  <c r="W3410" i="4" s="1"/>
  <c r="W3412" i="4"/>
  <c r="M3417" i="4"/>
  <c r="W3417" i="4" s="1"/>
  <c r="M3421" i="4"/>
  <c r="W3421" i="4" s="1"/>
  <c r="W3422" i="4"/>
  <c r="W3436" i="4"/>
  <c r="M3568" i="4"/>
  <c r="W3568" i="4" s="1"/>
  <c r="W3571" i="4"/>
  <c r="W3578" i="4"/>
  <c r="M3633" i="4"/>
  <c r="W3633" i="4" s="1"/>
  <c r="M3642" i="4"/>
  <c r="W3642" i="4" s="1"/>
  <c r="M3645" i="4"/>
  <c r="W3645" i="4" s="1"/>
  <c r="M3659" i="4"/>
  <c r="W3659" i="4" s="1"/>
  <c r="M3661" i="4"/>
  <c r="W3661" i="4" s="1"/>
  <c r="W3676" i="4"/>
  <c r="W3682" i="4"/>
  <c r="M3687" i="4"/>
  <c r="W3687" i="4" s="1"/>
  <c r="M3692" i="4"/>
  <c r="W3692" i="4" s="1"/>
  <c r="M3762" i="4"/>
  <c r="W3762" i="4" s="1"/>
  <c r="M3801" i="4"/>
  <c r="W3801" i="4" s="1"/>
  <c r="M3860" i="4"/>
  <c r="W3860" i="4" s="1"/>
  <c r="M3863" i="4"/>
  <c r="W3863" i="4" s="1"/>
  <c r="M3868" i="4"/>
  <c r="W3868" i="4" s="1"/>
  <c r="M3878" i="4"/>
  <c r="W3878" i="4" s="1"/>
  <c r="M3884" i="4"/>
  <c r="W3884" i="4" s="1"/>
  <c r="W3889" i="4"/>
  <c r="W3894" i="4"/>
  <c r="M3914" i="4"/>
  <c r="W3914" i="4" s="1"/>
  <c r="W3918" i="4"/>
  <c r="W3949" i="4"/>
  <c r="M3955" i="4"/>
  <c r="W3955" i="4" s="1"/>
  <c r="T3968" i="4"/>
  <c r="T3971" i="4"/>
  <c r="T3990" i="4"/>
  <c r="T3993" i="4"/>
  <c r="W4085" i="4"/>
  <c r="W4231" i="4"/>
  <c r="W4243" i="4"/>
  <c r="W4316" i="4"/>
  <c r="W4323" i="4"/>
  <c r="M11" i="4"/>
  <c r="W11" i="4" s="1"/>
  <c r="M15" i="4"/>
  <c r="W15" i="4" s="1"/>
  <c r="W16" i="4"/>
  <c r="W26" i="4"/>
  <c r="M37" i="4"/>
  <c r="W37" i="4" s="1"/>
  <c r="M49" i="4"/>
  <c r="W49" i="4" s="1"/>
  <c r="W53" i="4"/>
  <c r="M68" i="4"/>
  <c r="W68" i="4" s="1"/>
  <c r="X70" i="4"/>
  <c r="Y70" i="4" s="1"/>
  <c r="W73" i="4"/>
  <c r="M86" i="4"/>
  <c r="W86" i="4" s="1"/>
  <c r="M89" i="4"/>
  <c r="W89" i="4" s="1"/>
  <c r="M93" i="4"/>
  <c r="W93" i="4" s="1"/>
  <c r="W94" i="4"/>
  <c r="W105" i="4"/>
  <c r="M145" i="4"/>
  <c r="W145" i="4" s="1"/>
  <c r="M157" i="4"/>
  <c r="W157" i="4" s="1"/>
  <c r="M171" i="4"/>
  <c r="W171" i="4" s="1"/>
  <c r="Z200" i="4"/>
  <c r="AA200" i="4" s="1"/>
  <c r="W205" i="4"/>
  <c r="M220" i="4"/>
  <c r="W220" i="4" s="1"/>
  <c r="M241" i="4"/>
  <c r="W241" i="4" s="1"/>
  <c r="W250" i="4"/>
  <c r="W262" i="4"/>
  <c r="W273" i="4"/>
  <c r="W286" i="4"/>
  <c r="W365" i="4"/>
  <c r="Z369" i="4"/>
  <c r="AA369" i="4" s="1"/>
  <c r="W371" i="4"/>
  <c r="W430" i="4"/>
  <c r="W444" i="4"/>
  <c r="W467" i="4"/>
  <c r="W540" i="4"/>
  <c r="W562" i="4"/>
  <c r="W594" i="4"/>
  <c r="W614" i="4"/>
  <c r="X649" i="4"/>
  <c r="Y649" i="4" s="1"/>
  <c r="W654" i="4"/>
  <c r="W664" i="4"/>
  <c r="W678" i="4"/>
  <c r="W689" i="4"/>
  <c r="W701" i="4"/>
  <c r="W708" i="4"/>
  <c r="W766" i="4"/>
  <c r="W783" i="4"/>
  <c r="W799" i="4"/>
  <c r="W803" i="4"/>
  <c r="W806" i="4"/>
  <c r="W825" i="4"/>
  <c r="W836" i="4"/>
  <c r="W892" i="4"/>
  <c r="W919" i="4"/>
  <c r="W920" i="4"/>
  <c r="W928" i="4"/>
  <c r="W934" i="4"/>
  <c r="W958" i="4"/>
  <c r="W965" i="4"/>
  <c r="W974" i="4"/>
  <c r="W978" i="4"/>
  <c r="W990" i="4"/>
  <c r="W1006" i="4"/>
  <c r="W1081" i="4"/>
  <c r="W1112" i="4"/>
  <c r="W1124" i="4"/>
  <c r="W1148" i="4"/>
  <c r="W1171" i="4"/>
  <c r="W1184" i="4"/>
  <c r="W1196" i="4"/>
  <c r="W1207" i="4"/>
  <c r="W1238" i="4"/>
  <c r="W1241" i="4"/>
  <c r="W1261" i="4"/>
  <c r="W1277" i="4"/>
  <c r="W1305" i="4"/>
  <c r="W1333" i="4"/>
  <c r="W1350" i="4"/>
  <c r="W1367" i="4"/>
  <c r="W1388" i="4"/>
  <c r="W1399" i="4"/>
  <c r="W1408" i="4"/>
  <c r="W1409" i="4"/>
  <c r="M1431" i="4"/>
  <c r="W1431" i="4" s="1"/>
  <c r="M1439" i="4"/>
  <c r="W1439" i="4" s="1"/>
  <c r="M1451" i="4"/>
  <c r="W1451" i="4" s="1"/>
  <c r="W1458" i="4"/>
  <c r="W1459" i="4"/>
  <c r="W1469" i="4"/>
  <c r="W1511" i="4"/>
  <c r="W1512" i="4"/>
  <c r="W1513" i="4"/>
  <c r="W1514" i="4"/>
  <c r="W1515" i="4"/>
  <c r="W1532" i="4"/>
  <c r="W1546" i="4"/>
  <c r="W1547" i="4"/>
  <c r="W1548" i="4"/>
  <c r="X1557" i="4"/>
  <c r="Y1557" i="4" s="1"/>
  <c r="W1570" i="4"/>
  <c r="W1602" i="4"/>
  <c r="W1605" i="4"/>
  <c r="W1620" i="4"/>
  <c r="W1634" i="4"/>
  <c r="W1650" i="4"/>
  <c r="W1654" i="4"/>
  <c r="W1676" i="4"/>
  <c r="W1779" i="4"/>
  <c r="W1815" i="4"/>
  <c r="W1869" i="4"/>
  <c r="W1878" i="4"/>
  <c r="W1887" i="4"/>
  <c r="W1914" i="4"/>
  <c r="W1944" i="4"/>
  <c r="W1962" i="4"/>
  <c r="W1975" i="4"/>
  <c r="W1996" i="4"/>
  <c r="W2001" i="4"/>
  <c r="W2037" i="4"/>
  <c r="W2049" i="4"/>
  <c r="W2086" i="4"/>
  <c r="W2090" i="4"/>
  <c r="W2146" i="4"/>
  <c r="W2162" i="4"/>
  <c r="W2176" i="4"/>
  <c r="W2201" i="4"/>
  <c r="W2219" i="4"/>
  <c r="W2228" i="4"/>
  <c r="W2246" i="4"/>
  <c r="W2290" i="4"/>
  <c r="W2310" i="4"/>
  <c r="W2377" i="4"/>
  <c r="W2378" i="4"/>
  <c r="W2412" i="4"/>
  <c r="W2440" i="4"/>
  <c r="W2447" i="4"/>
  <c r="W2483" i="4"/>
  <c r="M2566" i="4"/>
  <c r="W2566" i="4" s="1"/>
  <c r="M2595" i="4"/>
  <c r="W2595" i="4" s="1"/>
  <c r="M2604" i="4"/>
  <c r="W2604" i="4" s="1"/>
  <c r="M2668" i="4"/>
  <c r="W2668" i="4" s="1"/>
  <c r="M2688" i="4"/>
  <c r="W2688" i="4" s="1"/>
  <c r="M2736" i="4"/>
  <c r="W2736" i="4" s="1"/>
  <c r="W2778" i="4"/>
  <c r="W2787" i="4"/>
  <c r="W2791" i="4"/>
  <c r="W2796" i="4"/>
  <c r="W2803" i="4"/>
  <c r="W2807" i="4"/>
  <c r="W2812" i="4"/>
  <c r="W2825" i="4"/>
  <c r="W2828" i="4"/>
  <c r="W2831" i="4"/>
  <c r="W2835" i="4"/>
  <c r="W2861" i="4"/>
  <c r="W2873" i="4"/>
  <c r="W2877" i="4"/>
  <c r="W3003" i="4"/>
  <c r="W3045" i="4"/>
  <c r="W3055" i="4"/>
  <c r="M3105" i="4"/>
  <c r="W3105" i="4" s="1"/>
  <c r="M3112" i="4"/>
  <c r="W3112" i="4" s="1"/>
  <c r="W3119" i="4"/>
  <c r="W3133" i="4"/>
  <c r="M3134" i="4"/>
  <c r="W3134" i="4" s="1"/>
  <c r="W3143" i="4"/>
  <c r="M3161" i="4"/>
  <c r="W3161" i="4" s="1"/>
  <c r="W3176" i="4"/>
  <c r="W3214" i="4"/>
  <c r="M3301" i="4"/>
  <c r="W3301" i="4" s="1"/>
  <c r="M3307" i="4"/>
  <c r="W3307" i="4" s="1"/>
  <c r="M3308" i="4"/>
  <c r="W3308" i="4" s="1"/>
  <c r="M3315" i="4"/>
  <c r="W3315" i="4" s="1"/>
  <c r="W3375" i="4"/>
  <c r="W3389" i="4"/>
  <c r="M3392" i="4"/>
  <c r="W3392" i="4" s="1"/>
  <c r="M3444" i="4"/>
  <c r="W3444" i="4" s="1"/>
  <c r="M3457" i="4"/>
  <c r="M3479" i="4"/>
  <c r="W3500" i="4"/>
  <c r="W3521" i="4"/>
  <c r="M3554" i="4"/>
  <c r="W3589" i="4"/>
  <c r="W3634" i="4"/>
  <c r="W3638" i="4"/>
  <c r="M3671" i="4"/>
  <c r="W3671" i="4" s="1"/>
  <c r="W3681" i="4"/>
  <c r="M3693" i="4"/>
  <c r="W3693" i="4" s="1"/>
  <c r="W3724" i="4"/>
  <c r="M3757" i="4"/>
  <c r="W3757" i="4" s="1"/>
  <c r="W3795" i="4"/>
  <c r="M3811" i="4"/>
  <c r="W3811" i="4" s="1"/>
  <c r="M3841" i="4"/>
  <c r="M3915" i="4"/>
  <c r="W3915" i="4" s="1"/>
  <c r="W3924" i="4"/>
  <c r="W3952" i="4"/>
  <c r="W3973" i="4"/>
  <c r="W3979" i="4"/>
  <c r="W3997" i="4"/>
  <c r="M4000" i="4"/>
  <c r="W4000" i="4" s="1"/>
  <c r="T4018" i="4"/>
  <c r="W4020" i="4"/>
  <c r="T4028" i="4"/>
  <c r="T4034" i="4"/>
  <c r="W4476" i="4"/>
  <c r="W270" i="4"/>
  <c r="W376" i="4"/>
  <c r="W426" i="4"/>
  <c r="W891" i="4"/>
  <c r="W2759" i="4"/>
  <c r="W2806" i="4"/>
  <c r="W2824" i="4"/>
  <c r="W2845" i="4"/>
  <c r="W2869" i="4"/>
  <c r="W2884" i="4"/>
  <c r="W2894" i="4"/>
  <c r="W3013" i="4"/>
  <c r="W3018" i="4"/>
  <c r="W3121" i="4"/>
  <c r="M3130" i="4"/>
  <c r="W3130" i="4" s="1"/>
  <c r="W3142" i="4"/>
  <c r="W3195" i="4"/>
  <c r="W3203" i="4"/>
  <c r="W3215" i="4"/>
  <c r="W3218" i="4"/>
  <c r="M3302" i="4"/>
  <c r="W3302" i="4" s="1"/>
  <c r="M3306" i="4"/>
  <c r="W3306" i="4" s="1"/>
  <c r="M3316" i="4"/>
  <c r="W3316" i="4" s="1"/>
  <c r="M3318" i="4"/>
  <c r="W3318" i="4" s="1"/>
  <c r="M3357" i="4"/>
  <c r="W3357" i="4" s="1"/>
  <c r="M3363" i="4"/>
  <c r="W3363" i="4" s="1"/>
  <c r="M3374" i="4"/>
  <c r="W3374" i="4" s="1"/>
  <c r="W3378" i="4"/>
  <c r="M3415" i="4"/>
  <c r="W3415" i="4" s="1"/>
  <c r="M3419" i="4"/>
  <c r="W3419" i="4" s="1"/>
  <c r="W3461" i="4"/>
  <c r="M3477" i="4"/>
  <c r="W3477" i="4" s="1"/>
  <c r="W3491" i="4"/>
  <c r="W3497" i="4"/>
  <c r="W3501" i="4"/>
  <c r="M3508" i="4"/>
  <c r="W3508" i="4" s="1"/>
  <c r="W3511" i="4"/>
  <c r="M3606" i="4"/>
  <c r="W3606" i="4" s="1"/>
  <c r="W3647" i="4"/>
  <c r="M3658" i="4"/>
  <c r="W3658" i="4" s="1"/>
  <c r="W3707" i="4"/>
  <c r="M3719" i="4"/>
  <c r="W3719" i="4" s="1"/>
  <c r="W3790" i="4"/>
  <c r="M3799" i="4"/>
  <c r="W3799" i="4" s="1"/>
  <c r="W3832" i="4"/>
  <c r="W3851" i="4"/>
  <c r="M3862" i="4"/>
  <c r="W3862" i="4" s="1"/>
  <c r="W3974" i="4"/>
  <c r="W3992" i="4"/>
  <c r="W4001" i="4"/>
  <c r="W4013" i="4"/>
  <c r="W4014" i="4"/>
  <c r="W4022" i="4"/>
  <c r="T4043" i="4"/>
  <c r="W4043" i="4"/>
  <c r="W4308" i="4"/>
  <c r="W4369" i="4"/>
  <c r="W4467" i="4"/>
  <c r="M9" i="4"/>
  <c r="W9" i="4" s="1"/>
  <c r="M13" i="4"/>
  <c r="W13" i="4" s="1"/>
  <c r="M35" i="4"/>
  <c r="W35" i="4" s="1"/>
  <c r="M91" i="4"/>
  <c r="W91" i="4" s="1"/>
  <c r="M99" i="4"/>
  <c r="W99" i="4" s="1"/>
  <c r="M125" i="4"/>
  <c r="W125" i="4" s="1"/>
  <c r="M128" i="4"/>
  <c r="W128" i="4" s="1"/>
  <c r="M143" i="4"/>
  <c r="W143" i="4" s="1"/>
  <c r="M146" i="4"/>
  <c r="W146" i="4" s="1"/>
  <c r="W149" i="4"/>
  <c r="W206" i="4"/>
  <c r="M209" i="4"/>
  <c r="W209" i="4" s="1"/>
  <c r="M243" i="4"/>
  <c r="W243" i="4" s="1"/>
  <c r="W249" i="4"/>
  <c r="M258" i="4"/>
  <c r="W258" i="4" s="1"/>
  <c r="W271" i="4"/>
  <c r="M299" i="4"/>
  <c r="W299" i="4" s="1"/>
  <c r="W305" i="4"/>
  <c r="M311" i="4"/>
  <c r="W311" i="4" s="1"/>
  <c r="M319" i="4"/>
  <c r="W319" i="4" s="1"/>
  <c r="M339" i="4"/>
  <c r="W339" i="4" s="1"/>
  <c r="W340" i="4"/>
  <c r="W372" i="4"/>
  <c r="M390" i="4"/>
  <c r="W390" i="4" s="1"/>
  <c r="M417" i="4"/>
  <c r="W417" i="4" s="1"/>
  <c r="M422" i="4"/>
  <c r="W422" i="4" s="1"/>
  <c r="M442" i="4"/>
  <c r="W442" i="4" s="1"/>
  <c r="W447" i="4"/>
  <c r="M462" i="4"/>
  <c r="W462" i="4" s="1"/>
  <c r="M509" i="4"/>
  <c r="W509" i="4" s="1"/>
  <c r="M547" i="4"/>
  <c r="W547" i="4" s="1"/>
  <c r="W559" i="4"/>
  <c r="M585" i="4"/>
  <c r="W585" i="4" s="1"/>
  <c r="M589" i="4"/>
  <c r="W589" i="4" s="1"/>
  <c r="M619" i="4"/>
  <c r="W619" i="4" s="1"/>
  <c r="M623" i="4"/>
  <c r="W623" i="4" s="1"/>
  <c r="M638" i="4"/>
  <c r="Z638" i="4" s="1"/>
  <c r="AA638" i="4" s="1"/>
  <c r="M685" i="4"/>
  <c r="W685" i="4" s="1"/>
  <c r="W686" i="4"/>
  <c r="M695" i="4"/>
  <c r="W695" i="4" s="1"/>
  <c r="M699" i="4"/>
  <c r="W699" i="4" s="1"/>
  <c r="M741" i="4"/>
  <c r="W741" i="4" s="1"/>
  <c r="M745" i="4"/>
  <c r="W745" i="4" s="1"/>
  <c r="M750" i="4"/>
  <c r="W750" i="4" s="1"/>
  <c r="M753" i="4"/>
  <c r="W753" i="4" s="1"/>
  <c r="M773" i="4"/>
  <c r="W773" i="4" s="1"/>
  <c r="M777" i="4"/>
  <c r="W777" i="4" s="1"/>
  <c r="M812" i="4"/>
  <c r="W812" i="4" s="1"/>
  <c r="M816" i="4"/>
  <c r="W816" i="4" s="1"/>
  <c r="M834" i="4"/>
  <c r="W834" i="4" s="1"/>
  <c r="M872" i="4"/>
  <c r="W872" i="4" s="1"/>
  <c r="M882" i="4"/>
  <c r="W882" i="4" s="1"/>
  <c r="M985" i="4"/>
  <c r="W985" i="4" s="1"/>
  <c r="M1017" i="4"/>
  <c r="W1017" i="4" s="1"/>
  <c r="W1018" i="4"/>
  <c r="M1024" i="4"/>
  <c r="W1024" i="4" s="1"/>
  <c r="M1055" i="4"/>
  <c r="M1059" i="4"/>
  <c r="W1059" i="4" s="1"/>
  <c r="M1079" i="4"/>
  <c r="W1079" i="4" s="1"/>
  <c r="M1086" i="4"/>
  <c r="W1086" i="4" s="1"/>
  <c r="M1090" i="4"/>
  <c r="W1090" i="4" s="1"/>
  <c r="M1136" i="4"/>
  <c r="W1136" i="4" s="1"/>
  <c r="W1149" i="4"/>
  <c r="M1162" i="4"/>
  <c r="W1162" i="4" s="1"/>
  <c r="M1178" i="4"/>
  <c r="W1178" i="4" s="1"/>
  <c r="W1189" i="4"/>
  <c r="W1193" i="4"/>
  <c r="M1218" i="4"/>
  <c r="W1218" i="4" s="1"/>
  <c r="M1222" i="4"/>
  <c r="W1222" i="4" s="1"/>
  <c r="M1235" i="4"/>
  <c r="W1235" i="4" s="1"/>
  <c r="W1280" i="4"/>
  <c r="W1284" i="4"/>
  <c r="M1313" i="4"/>
  <c r="W1313" i="4" s="1"/>
  <c r="M1317" i="4"/>
  <c r="W1317" i="4" s="1"/>
  <c r="M1345" i="4"/>
  <c r="W1345" i="4" s="1"/>
  <c r="M1427" i="4"/>
  <c r="W1427" i="4" s="1"/>
  <c r="M1435" i="4"/>
  <c r="W1435" i="4" s="1"/>
  <c r="T1447" i="4"/>
  <c r="M1455" i="4"/>
  <c r="W1455" i="4" s="1"/>
  <c r="M1462" i="4"/>
  <c r="W1462" i="4" s="1"/>
  <c r="T1482" i="4"/>
  <c r="M1493" i="4"/>
  <c r="W1493" i="4" s="1"/>
  <c r="M1562" i="4"/>
  <c r="W1562" i="4" s="1"/>
  <c r="T2344" i="4"/>
  <c r="T2385" i="4"/>
  <c r="M2533" i="4"/>
  <c r="W2533" i="4" s="1"/>
  <c r="M2545" i="4"/>
  <c r="W2545" i="4" s="1"/>
  <c r="M2602" i="4"/>
  <c r="W2602" i="4" s="1"/>
  <c r="Z2636" i="4"/>
  <c r="AB2636" i="4" s="1"/>
  <c r="M2670" i="4"/>
  <c r="W2670" i="4" s="1"/>
  <c r="M2692" i="4"/>
  <c r="W2692" i="4" s="1"/>
  <c r="M2738" i="4"/>
  <c r="W2776" i="4"/>
  <c r="T2784" i="4"/>
  <c r="W2805" i="4"/>
  <c r="W2827" i="4"/>
  <c r="W2864" i="4"/>
  <c r="T2911" i="4"/>
  <c r="W2926" i="4"/>
  <c r="W2950" i="4"/>
  <c r="W3005" i="4"/>
  <c r="W3017" i="4"/>
  <c r="M3103" i="4"/>
  <c r="W3103" i="4" s="1"/>
  <c r="W3108" i="4"/>
  <c r="W3128" i="4"/>
  <c r="W3158" i="4"/>
  <c r="M3163" i="4"/>
  <c r="W3163" i="4" s="1"/>
  <c r="W3170" i="4"/>
  <c r="W3174" i="4"/>
  <c r="W3184" i="4"/>
  <c r="M3205" i="4"/>
  <c r="W3205" i="4" s="1"/>
  <c r="W3228" i="4"/>
  <c r="W3254" i="4"/>
  <c r="M3286" i="4"/>
  <c r="W3286" i="4" s="1"/>
  <c r="M3303" i="4"/>
  <c r="W3303" i="4" s="1"/>
  <c r="M3305" i="4"/>
  <c r="W3305" i="4" s="1"/>
  <c r="M3416" i="4"/>
  <c r="W3416" i="4" s="1"/>
  <c r="M3420" i="4"/>
  <c r="W3420" i="4" s="1"/>
  <c r="W3441" i="4"/>
  <c r="W3451" i="4"/>
  <c r="W3455" i="4"/>
  <c r="M3459" i="4"/>
  <c r="M3478" i="4"/>
  <c r="W3478" i="4" s="1"/>
  <c r="M3480" i="4"/>
  <c r="W3480" i="4" s="1"/>
  <c r="M3487" i="4"/>
  <c r="W3487" i="4" s="1"/>
  <c r="W3504" i="4"/>
  <c r="W3514" i="4"/>
  <c r="W3515" i="4"/>
  <c r="W3520" i="4"/>
  <c r="W3524" i="4"/>
  <c r="W3576" i="4"/>
  <c r="M3577" i="4"/>
  <c r="W3577" i="4" s="1"/>
  <c r="W3628" i="4"/>
  <c r="M3670" i="4"/>
  <c r="W3684" i="4"/>
  <c r="W3702" i="4"/>
  <c r="M3760" i="4"/>
  <c r="W3760" i="4" s="1"/>
  <c r="W3791" i="4"/>
  <c r="W3807" i="4"/>
  <c r="W3857" i="4"/>
  <c r="M3861" i="4"/>
  <c r="W3861" i="4" s="1"/>
  <c r="M3877" i="4"/>
  <c r="W3877" i="4" s="1"/>
  <c r="W3892" i="4"/>
  <c r="W3912" i="4"/>
  <c r="M3913" i="4"/>
  <c r="W3913" i="4" s="1"/>
  <c r="W4003" i="4"/>
  <c r="W4324" i="4"/>
  <c r="W4338" i="4"/>
  <c r="W4384" i="4"/>
  <c r="W4440" i="4"/>
  <c r="W4046" i="4"/>
  <c r="W4060" i="4"/>
  <c r="T4062" i="4"/>
  <c r="W4064" i="4"/>
  <c r="W4065" i="4"/>
  <c r="W4068" i="4"/>
  <c r="W4072" i="4"/>
  <c r="T4085" i="4"/>
  <c r="W4092" i="4"/>
  <c r="W4097" i="4"/>
  <c r="W4103" i="4"/>
  <c r="W4106" i="4"/>
  <c r="T4107" i="4"/>
  <c r="W4114" i="4"/>
  <c r="W4115" i="4"/>
  <c r="W4120" i="4"/>
  <c r="W4132" i="4"/>
  <c r="W4142" i="4"/>
  <c r="W4147" i="4"/>
  <c r="W4154" i="4"/>
  <c r="M4156" i="4"/>
  <c r="W4156" i="4" s="1"/>
  <c r="W4159" i="4"/>
  <c r="W4163" i="4"/>
  <c r="W4166" i="4"/>
  <c r="M4168" i="4"/>
  <c r="W4168" i="4" s="1"/>
  <c r="W4183" i="4"/>
  <c r="M4198" i="4"/>
  <c r="W4198" i="4" s="1"/>
  <c r="T4203" i="4"/>
  <c r="M4211" i="4"/>
  <c r="W4211" i="4" s="1"/>
  <c r="M4214" i="4"/>
  <c r="W4214" i="4" s="1"/>
  <c r="M4275" i="4"/>
  <c r="W4275" i="4" s="1"/>
  <c r="M4297" i="4"/>
  <c r="W4297" i="4" s="1"/>
  <c r="M4303" i="4"/>
  <c r="W4303" i="4" s="1"/>
  <c r="M4332" i="4"/>
  <c r="W4332" i="4" s="1"/>
  <c r="M4335" i="4"/>
  <c r="W4335" i="4" s="1"/>
  <c r="M4379" i="4"/>
  <c r="W4379" i="4" s="1"/>
  <c r="M4439" i="4"/>
  <c r="W4439" i="4" s="1"/>
  <c r="Z4507" i="4"/>
  <c r="AA4507" i="4" s="1"/>
  <c r="W4044" i="4"/>
  <c r="W4054" i="4"/>
  <c r="W4059" i="4"/>
  <c r="W4077" i="4"/>
  <c r="W4086" i="4"/>
  <c r="W4098" i="4"/>
  <c r="W4101" i="4"/>
  <c r="W4116" i="4"/>
  <c r="W4121" i="4"/>
  <c r="W4136" i="4"/>
  <c r="M4157" i="4"/>
  <c r="W4157" i="4" s="1"/>
  <c r="W4180" i="4"/>
  <c r="W4191" i="4"/>
  <c r="W4193" i="4"/>
  <c r="X4200" i="4"/>
  <c r="Y4200" i="4" s="1"/>
  <c r="M4205" i="4"/>
  <c r="W4205" i="4" s="1"/>
  <c r="M4215" i="4"/>
  <c r="M4216" i="4"/>
  <c r="W4216" i="4" s="1"/>
  <c r="M4217" i="4"/>
  <c r="W4217" i="4" s="1"/>
  <c r="W4240" i="4"/>
  <c r="W4266" i="4"/>
  <c r="M4294" i="4"/>
  <c r="W4294" i="4" s="1"/>
  <c r="M4295" i="4"/>
  <c r="W4295" i="4" s="1"/>
  <c r="W4304" i="4"/>
  <c r="W4309" i="4"/>
  <c r="M4352" i="4"/>
  <c r="W4352" i="4" s="1"/>
  <c r="M4380" i="4"/>
  <c r="M4461" i="4"/>
  <c r="W4461" i="4" s="1"/>
  <c r="M4469" i="4"/>
  <c r="W4469" i="4" s="1"/>
  <c r="M4483" i="4"/>
  <c r="W4483" i="4" s="1"/>
  <c r="M4491" i="4"/>
  <c r="W4491" i="4" s="1"/>
  <c r="T4496" i="4"/>
  <c r="M4511" i="4"/>
  <c r="W4511" i="4" s="1"/>
  <c r="W4521" i="4"/>
  <c r="W4260" i="4"/>
  <c r="W4320" i="4"/>
  <c r="W4345" i="4"/>
  <c r="W4351" i="4"/>
  <c r="M4354" i="4"/>
  <c r="W4354" i="4" s="1"/>
  <c r="W4359" i="4"/>
  <c r="M4365" i="4"/>
  <c r="W4365" i="4" s="1"/>
  <c r="W4371" i="4"/>
  <c r="W4387" i="4"/>
  <c r="M4424" i="4"/>
  <c r="W4424" i="4" s="1"/>
  <c r="M4458" i="4"/>
  <c r="W4458" i="4" s="1"/>
  <c r="X4492" i="4"/>
  <c r="X4494" i="4"/>
  <c r="Y4494" i="4" s="1"/>
  <c r="X4495" i="4"/>
  <c r="Y4495" i="4" s="1"/>
  <c r="M4496" i="4"/>
  <c r="Z4496" i="4" s="1"/>
  <c r="AA4496" i="4" s="1"/>
  <c r="M4497" i="4"/>
  <c r="W4497" i="4" s="1"/>
  <c r="W4500" i="4"/>
  <c r="M4512" i="4"/>
  <c r="W4512" i="4" s="1"/>
  <c r="Z4519" i="4"/>
  <c r="AA4519" i="4" s="1"/>
  <c r="M4213" i="4"/>
  <c r="W4213" i="4" s="1"/>
  <c r="M4218" i="4"/>
  <c r="W4218" i="4" s="1"/>
  <c r="M4238" i="4"/>
  <c r="M4245" i="4"/>
  <c r="W4245" i="4" s="1"/>
  <c r="W4342" i="4"/>
  <c r="W4350" i="4"/>
  <c r="M4355" i="4"/>
  <c r="W4355" i="4" s="1"/>
  <c r="W4358" i="4"/>
  <c r="W4396" i="4"/>
  <c r="W4409" i="4"/>
  <c r="M4465" i="4"/>
  <c r="W4465" i="4" s="1"/>
  <c r="X4485" i="4"/>
  <c r="Y4485" i="4" s="1"/>
  <c r="X4488" i="4"/>
  <c r="Y4488" i="4" s="1"/>
  <c r="Z4503" i="4"/>
  <c r="AA4503" i="4" s="1"/>
  <c r="W4573" i="4"/>
  <c r="W4689" i="4"/>
  <c r="Z4526" i="4"/>
  <c r="W4527" i="4"/>
  <c r="T4547" i="4"/>
  <c r="T4573" i="4"/>
  <c r="M4594" i="4"/>
  <c r="W4594" i="4" s="1"/>
  <c r="W4616" i="4"/>
  <c r="M4636" i="4"/>
  <c r="W4636" i="4" s="1"/>
  <c r="M4639" i="4"/>
  <c r="W4639" i="4" s="1"/>
  <c r="M4650" i="4"/>
  <c r="W4650" i="4" s="1"/>
  <c r="W4664" i="4"/>
  <c r="X4681" i="4"/>
  <c r="Y4681" i="4" s="1"/>
  <c r="M4688" i="4"/>
  <c r="W4688" i="4" s="1"/>
  <c r="W4696" i="4"/>
  <c r="W4704" i="4"/>
  <c r="M4580" i="4"/>
  <c r="W4580" i="4" s="1"/>
  <c r="W4588" i="4"/>
  <c r="M4680" i="4"/>
  <c r="W4680" i="4" s="1"/>
  <c r="T4711" i="4"/>
  <c r="W4717" i="4"/>
  <c r="Z4542" i="4"/>
  <c r="AA4542" i="4" s="1"/>
  <c r="W4567" i="4"/>
  <c r="W4577" i="4"/>
  <c r="M4589" i="4"/>
  <c r="W4589" i="4" s="1"/>
  <c r="M4592" i="4"/>
  <c r="W4592" i="4" s="1"/>
  <c r="M4593" i="4"/>
  <c r="W4593" i="4" s="1"/>
  <c r="M4635" i="4"/>
  <c r="W4635" i="4" s="1"/>
  <c r="M4638" i="4"/>
  <c r="W4638" i="4" s="1"/>
  <c r="M4640" i="4"/>
  <c r="W4640" i="4" s="1"/>
  <c r="M4660" i="4"/>
  <c r="W4660" i="4" s="1"/>
  <c r="X4524" i="4"/>
  <c r="Y4524" i="4" s="1"/>
  <c r="M4619" i="4"/>
  <c r="W4619" i="4" s="1"/>
  <c r="M4645" i="4"/>
  <c r="W4645" i="4" s="1"/>
  <c r="M4648" i="4"/>
  <c r="W4648" i="4" s="1"/>
  <c r="M4649" i="4"/>
  <c r="W4649" i="4" s="1"/>
  <c r="W4687" i="4"/>
  <c r="T4692" i="4"/>
  <c r="W4698" i="4"/>
  <c r="W4703" i="4"/>
  <c r="W4725" i="4"/>
  <c r="T4729" i="4"/>
  <c r="W4807" i="4"/>
  <c r="W4945" i="4"/>
  <c r="W4744" i="4"/>
  <c r="M4763" i="4"/>
  <c r="W4763" i="4" s="1"/>
  <c r="W4780" i="4"/>
  <c r="W4784" i="4"/>
  <c r="W4791" i="4"/>
  <c r="W4854" i="4"/>
  <c r="M4751" i="4"/>
  <c r="W4751" i="4" s="1"/>
  <c r="W4772" i="4"/>
  <c r="W4916" i="4"/>
  <c r="W4995" i="4"/>
  <c r="W4754" i="4"/>
  <c r="M4762" i="4"/>
  <c r="W4762" i="4" s="1"/>
  <c r="M4764" i="4"/>
  <c r="W4764" i="4" s="1"/>
  <c r="M4767" i="4"/>
  <c r="W4767" i="4" s="1"/>
  <c r="W4799" i="4"/>
  <c r="W4865" i="4"/>
  <c r="W4948" i="4"/>
  <c r="T4857" i="4"/>
  <c r="W4858" i="4"/>
  <c r="T4945" i="4"/>
  <c r="W4976" i="4"/>
  <c r="W5058" i="4"/>
  <c r="M5066" i="4"/>
  <c r="W5066" i="4" s="1"/>
  <c r="W5093" i="4"/>
  <c r="W4821" i="4"/>
  <c r="W4834" i="4"/>
  <c r="T4863" i="4"/>
  <c r="W4866" i="4"/>
  <c r="T4879" i="4"/>
  <c r="W4887" i="4"/>
  <c r="W4890" i="4"/>
  <c r="X4894" i="4"/>
  <c r="Y4894" i="4" s="1"/>
  <c r="W4907" i="4"/>
  <c r="T4947" i="4"/>
  <c r="W4949" i="4"/>
  <c r="W4959" i="4"/>
  <c r="W5049" i="4"/>
  <c r="W4996" i="4"/>
  <c r="M5039" i="4"/>
  <c r="W5039" i="4" s="1"/>
  <c r="T5049" i="4"/>
  <c r="W4844" i="4"/>
  <c r="W4871" i="4"/>
  <c r="W4884" i="4"/>
  <c r="W4889" i="4"/>
  <c r="T4894" i="4"/>
  <c r="W4909" i="4"/>
  <c r="W4929" i="4"/>
  <c r="W4932" i="4"/>
  <c r="W4956" i="4"/>
  <c r="M4966" i="4"/>
  <c r="W4966" i="4" s="1"/>
  <c r="M4969" i="4"/>
  <c r="W4969" i="4" s="1"/>
  <c r="W4981" i="4"/>
  <c r="M4988" i="4"/>
  <c r="W4988" i="4" s="1"/>
  <c r="W5050" i="4"/>
  <c r="W5072" i="4"/>
  <c r="M5109" i="4"/>
  <c r="W5137" i="4"/>
  <c r="M5150" i="4"/>
  <c r="W5150" i="4" s="1"/>
  <c r="M5155" i="4"/>
  <c r="W5155" i="4" s="1"/>
  <c r="W5174" i="4"/>
  <c r="W5131" i="4"/>
  <c r="M5156" i="4"/>
  <c r="W5156" i="4" s="1"/>
  <c r="W5157" i="4"/>
  <c r="W5273" i="4"/>
  <c r="Z5124" i="4"/>
  <c r="AA5124" i="4" s="1"/>
  <c r="M5129" i="4"/>
  <c r="W5129" i="4" s="1"/>
  <c r="M5134" i="4"/>
  <c r="W5140" i="4"/>
  <c r="W5161" i="4"/>
  <c r="T5099" i="4"/>
  <c r="M5149" i="4"/>
  <c r="W5149" i="4" s="1"/>
  <c r="M5176" i="4"/>
  <c r="T5200" i="4"/>
  <c r="T5204" i="4"/>
  <c r="W5218" i="4"/>
  <c r="W5225" i="4"/>
  <c r="M5242" i="4"/>
  <c r="W5242" i="4" s="1"/>
  <c r="M5177" i="4"/>
  <c r="W5177" i="4" s="1"/>
  <c r="W5238" i="4"/>
  <c r="W5235" i="4"/>
  <c r="M5265" i="4"/>
  <c r="M5279" i="4"/>
  <c r="W5279" i="4" s="1"/>
  <c r="T5283" i="4"/>
  <c r="W5297" i="4"/>
  <c r="W5337" i="4"/>
  <c r="T5341" i="4"/>
  <c r="T5362" i="4"/>
  <c r="T5363" i="4"/>
  <c r="M5283" i="4"/>
  <c r="Z5283" i="4" s="1"/>
  <c r="T5293" i="4"/>
  <c r="W5298" i="4"/>
  <c r="T5299" i="4"/>
  <c r="T5309" i="4"/>
  <c r="T5317" i="4"/>
  <c r="W5327" i="4"/>
  <c r="W5331" i="4"/>
  <c r="W5346" i="4"/>
  <c r="T5352" i="4"/>
  <c r="W5378" i="4"/>
  <c r="T5380" i="4"/>
  <c r="W5415" i="4"/>
  <c r="W5422" i="4"/>
  <c r="W5302" i="4"/>
  <c r="W5312" i="4"/>
  <c r="X5341" i="4"/>
  <c r="Y5341" i="4" s="1"/>
  <c r="X5365" i="4"/>
  <c r="Y5365" i="4" s="1"/>
  <c r="W5376" i="4"/>
  <c r="W5416" i="4"/>
  <c r="W5420" i="4"/>
  <c r="W5392" i="4"/>
  <c r="W5430" i="4"/>
  <c r="T5422" i="4"/>
  <c r="W5454" i="4"/>
  <c r="W5514" i="4"/>
  <c r="T5529" i="4"/>
  <c r="W5529" i="4"/>
  <c r="W5551" i="4"/>
  <c r="W5555" i="4"/>
  <c r="W5592" i="4"/>
  <c r="X5593" i="4"/>
  <c r="Y5593" i="4" s="1"/>
  <c r="W5626" i="4"/>
  <c r="T5664" i="4"/>
  <c r="W5683" i="4"/>
  <c r="T5709" i="4"/>
  <c r="Z5713" i="4"/>
  <c r="AA5713" i="4" s="1"/>
  <c r="W5713" i="4"/>
  <c r="T5488" i="4"/>
  <c r="W5523" i="4"/>
  <c r="T5523" i="4"/>
  <c r="W5557" i="4"/>
  <c r="W5647" i="4"/>
  <c r="X5647" i="4"/>
  <c r="Y5647" i="4" s="1"/>
  <c r="T5662" i="4"/>
  <c r="W5678" i="4"/>
  <c r="T5686" i="4"/>
  <c r="W5702" i="4"/>
  <c r="X5773" i="4"/>
  <c r="Y5773" i="4" s="1"/>
  <c r="T5773" i="4"/>
  <c r="X5457" i="4"/>
  <c r="Y5457" i="4" s="1"/>
  <c r="X5467" i="4"/>
  <c r="Y5467" i="4" s="1"/>
  <c r="T5515" i="4"/>
  <c r="W5515" i="4"/>
  <c r="T5728" i="4"/>
  <c r="X5728" i="4"/>
  <c r="Y5728" i="4" s="1"/>
  <c r="W5729" i="4"/>
  <c r="T5729" i="4"/>
  <c r="T5472" i="4"/>
  <c r="W5472" i="4"/>
  <c r="W5505" i="4"/>
  <c r="T5530" i="4"/>
  <c r="T5651" i="4"/>
  <c r="T5682" i="4"/>
  <c r="W5701" i="4"/>
  <c r="T5884" i="4"/>
  <c r="T5723" i="4"/>
  <c r="X5738" i="4"/>
  <c r="Y5738" i="4" s="1"/>
  <c r="W5738" i="4"/>
  <c r="T5738" i="4"/>
  <c r="T5772" i="4"/>
  <c r="X5775" i="4"/>
  <c r="Y5775" i="4" s="1"/>
  <c r="W5775" i="4"/>
  <c r="T5775" i="4"/>
  <c r="X5782" i="4"/>
  <c r="Y5782" i="4" s="1"/>
  <c r="T5782" i="4"/>
  <c r="W5485" i="4"/>
  <c r="Z5664" i="4"/>
  <c r="AA5664" i="4" s="1"/>
  <c r="T5707" i="4"/>
  <c r="Z5733" i="4"/>
  <c r="AA5733" i="4" s="1"/>
  <c r="W5462" i="4"/>
  <c r="X5466" i="4"/>
  <c r="Y5466" i="4" s="1"/>
  <c r="W5470" i="4"/>
  <c r="X5479" i="4"/>
  <c r="Y5479" i="4" s="1"/>
  <c r="T5484" i="4"/>
  <c r="T5485" i="4"/>
  <c r="T5524" i="4"/>
  <c r="W5552" i="4"/>
  <c r="W5640" i="4"/>
  <c r="X5722" i="4"/>
  <c r="Y5722" i="4" s="1"/>
  <c r="W5722" i="4"/>
  <c r="T5722" i="4"/>
  <c r="W5725" i="4"/>
  <c r="X5766" i="4"/>
  <c r="Y5766" i="4" s="1"/>
  <c r="T5766" i="4"/>
  <c r="W5770" i="4"/>
  <c r="Z5711" i="4"/>
  <c r="AA5711" i="4" s="1"/>
  <c r="W5733" i="4"/>
  <c r="W5771" i="4"/>
  <c r="M5776" i="4"/>
  <c r="X5822" i="4"/>
  <c r="Y5822" i="4" s="1"/>
  <c r="T5822" i="4"/>
  <c r="W5755" i="4"/>
  <c r="T5777" i="4"/>
  <c r="T5789" i="4"/>
  <c r="T5811" i="4"/>
  <c r="X5811" i="4"/>
  <c r="Y5811" i="4" s="1"/>
  <c r="W5786" i="4"/>
  <c r="W5788" i="4"/>
  <c r="X5820" i="4"/>
  <c r="Y5820" i="4" s="1"/>
  <c r="T5820" i="4"/>
  <c r="W5832" i="4"/>
  <c r="W5782" i="4"/>
  <c r="T5808" i="4"/>
  <c r="X5808" i="4"/>
  <c r="Y5808" i="4" s="1"/>
  <c r="T5786" i="4"/>
  <c r="W5814" i="4"/>
  <c r="Z5821" i="4"/>
  <c r="AA5821" i="4" s="1"/>
  <c r="W5821" i="4"/>
  <c r="X5844" i="4"/>
  <c r="Y5844" i="4" s="1"/>
  <c r="M5805" i="4"/>
  <c r="W5805" i="4" s="1"/>
  <c r="M5810" i="4"/>
  <c r="W5810" i="4" s="1"/>
  <c r="W5824" i="4"/>
  <c r="T5834" i="4"/>
  <c r="M5801" i="4"/>
  <c r="W5801" i="4" s="1"/>
  <c r="Z5831" i="4"/>
  <c r="AA5831" i="4" s="1"/>
  <c r="W5839" i="4"/>
  <c r="T5856" i="4"/>
  <c r="W5897" i="4"/>
  <c r="T5897" i="4"/>
  <c r="X5845" i="4"/>
  <c r="Y5845" i="4" s="1"/>
  <c r="T5871" i="4"/>
  <c r="T5878" i="4"/>
  <c r="W5843" i="4"/>
  <c r="W5885" i="4"/>
  <c r="T5885" i="4"/>
  <c r="M5847" i="4"/>
  <c r="W5847" i="4" s="1"/>
  <c r="T5861" i="4"/>
  <c r="T5874" i="4"/>
  <c r="T5881" i="4"/>
  <c r="T5918" i="4"/>
  <c r="T5927" i="4"/>
  <c r="T5849" i="4"/>
  <c r="T5865" i="4"/>
  <c r="W5893" i="4"/>
  <c r="W5896" i="4"/>
  <c r="W5906" i="4"/>
  <c r="T5924" i="4"/>
  <c r="X5954" i="4"/>
  <c r="Y5954" i="4" s="1"/>
  <c r="T5954" i="4"/>
  <c r="X5961" i="4"/>
  <c r="Y5961" i="4" s="1"/>
  <c r="T5961" i="4"/>
  <c r="X5984" i="4"/>
  <c r="Y5984" i="4" s="1"/>
  <c r="X5938" i="4"/>
  <c r="Y5938" i="4" s="1"/>
  <c r="T5938" i="4"/>
  <c r="X5964" i="4"/>
  <c r="Y5964" i="4" s="1"/>
  <c r="T5964" i="4"/>
  <c r="X6003" i="4"/>
  <c r="Y6003" i="4" s="1"/>
  <c r="W6003" i="4"/>
  <c r="X6004" i="4"/>
  <c r="Y6004" i="4" s="1"/>
  <c r="W6004" i="4"/>
  <c r="X6006" i="4"/>
  <c r="Y6006" i="4" s="1"/>
  <c r="W6006" i="4"/>
  <c r="X5946" i="4"/>
  <c r="Y5946" i="4" s="1"/>
  <c r="T5946" i="4"/>
  <c r="X6053" i="4"/>
  <c r="Y6053" i="4" s="1"/>
  <c r="W6053" i="4"/>
  <c r="T6053" i="4"/>
  <c r="W6005" i="4"/>
  <c r="W6007" i="4"/>
  <c r="T5942" i="4"/>
  <c r="T5950" i="4"/>
  <c r="T5958" i="4"/>
  <c r="T5963" i="4"/>
  <c r="X6032" i="4"/>
  <c r="Y6032" i="4" s="1"/>
  <c r="X6034" i="4"/>
  <c r="Y6034" i="4" s="1"/>
  <c r="T6067" i="4"/>
  <c r="W6067" i="4"/>
  <c r="T6049" i="4"/>
  <c r="W6046" i="4"/>
  <c r="X6069" i="4"/>
  <c r="Y6069" i="4" s="1"/>
  <c r="W6069" i="4"/>
  <c r="W6045" i="4"/>
  <c r="Z32" i="4"/>
  <c r="W88" i="4"/>
  <c r="W92" i="4"/>
  <c r="W156" i="4"/>
  <c r="W259" i="4"/>
  <c r="W368" i="4"/>
  <c r="W434" i="4"/>
  <c r="W468" i="4"/>
  <c r="W484" i="4"/>
  <c r="W600" i="4"/>
  <c r="W634" i="4"/>
  <c r="W696" i="4"/>
  <c r="W778" i="4"/>
  <c r="Z787" i="4"/>
  <c r="W802" i="4"/>
  <c r="W817" i="4"/>
  <c r="Z876" i="4"/>
  <c r="W879" i="4"/>
  <c r="W943" i="4"/>
  <c r="W961" i="4"/>
  <c r="W977" i="4"/>
  <c r="W1029" i="4"/>
  <c r="W1049" i="4"/>
  <c r="W1056" i="4"/>
  <c r="W1080" i="4"/>
  <c r="W1137" i="4"/>
  <c r="W1156" i="4"/>
  <c r="W1163" i="4"/>
  <c r="W1167" i="4"/>
  <c r="W1236" i="4"/>
  <c r="W1304" i="4"/>
  <c r="W1314" i="4"/>
  <c r="W1318" i="4"/>
  <c r="W1383" i="4"/>
  <c r="W1496" i="4"/>
  <c r="W48" i="4"/>
  <c r="W120" i="4"/>
  <c r="W190" i="4"/>
  <c r="W213" i="4"/>
  <c r="W224" i="4"/>
  <c r="Z252" i="4"/>
  <c r="Z253" i="4"/>
  <c r="W268" i="4"/>
  <c r="W276" i="4"/>
  <c r="W309" i="4"/>
  <c r="W338" i="4"/>
  <c r="W345" i="4"/>
  <c r="W352" i="4"/>
  <c r="W391" i="4"/>
  <c r="W404" i="4"/>
  <c r="W415" i="4"/>
  <c r="W450" i="4"/>
  <c r="W510" i="4"/>
  <c r="W529" i="4"/>
  <c r="W545" i="4"/>
  <c r="W587" i="4"/>
  <c r="W601" i="4"/>
  <c r="W629" i="4"/>
  <c r="W633" i="4"/>
  <c r="W655" i="4"/>
  <c r="W731" i="4"/>
  <c r="W738" i="4"/>
  <c r="W743" i="4"/>
  <c r="W755" i="4"/>
  <c r="W762" i="4"/>
  <c r="W765" i="4"/>
  <c r="W772" i="4"/>
  <c r="W810" i="4"/>
  <c r="W818" i="4"/>
  <c r="W847" i="4"/>
  <c r="W889" i="4"/>
  <c r="W944" i="4"/>
  <c r="W953" i="4"/>
  <c r="W1015" i="4"/>
  <c r="W1085" i="4"/>
  <c r="W1164" i="4"/>
  <c r="W1168" i="4"/>
  <c r="W1180" i="4"/>
  <c r="W1217" i="4"/>
  <c r="W1260" i="4"/>
  <c r="W1287" i="4"/>
  <c r="W1311" i="4"/>
  <c r="W1423" i="4"/>
  <c r="W1483" i="4"/>
  <c r="W1497" i="4"/>
  <c r="W42" i="4"/>
  <c r="W50" i="4"/>
  <c r="W84" i="4"/>
  <c r="Z94" i="4"/>
  <c r="AA94" i="4" s="1"/>
  <c r="W98" i="4"/>
  <c r="Z142" i="4"/>
  <c r="W193" i="4"/>
  <c r="W217" i="4"/>
  <c r="W225" i="4"/>
  <c r="W235" i="4"/>
  <c r="W242" i="4"/>
  <c r="W251" i="4"/>
  <c r="W257" i="4"/>
  <c r="W298" i="4"/>
  <c r="W310" i="4"/>
  <c r="W315" i="4"/>
  <c r="W316" i="4"/>
  <c r="W389" i="4"/>
  <c r="W437" i="4"/>
  <c r="W441" i="4"/>
  <c r="W475" i="4"/>
  <c r="W508" i="4"/>
  <c r="Z533" i="4"/>
  <c r="AA533" i="4" s="1"/>
  <c r="W538" i="4"/>
  <c r="W566" i="4"/>
  <c r="W581" i="4"/>
  <c r="Z596" i="4"/>
  <c r="W599" i="4"/>
  <c r="W618" i="4"/>
  <c r="W671" i="4"/>
  <c r="W694" i="4"/>
  <c r="W698" i="4"/>
  <c r="W744" i="4"/>
  <c r="W763" i="4"/>
  <c r="W776" i="4"/>
  <c r="W791" i="4"/>
  <c r="W815" i="4"/>
  <c r="W890" i="4"/>
  <c r="W936" i="4"/>
  <c r="W963" i="4"/>
  <c r="W984" i="4"/>
  <c r="W1023" i="4"/>
  <c r="W1078" i="4"/>
  <c r="W1089" i="4"/>
  <c r="W1115" i="4"/>
  <c r="W1146" i="4"/>
  <c r="W1177" i="4"/>
  <c r="W1221" i="4"/>
  <c r="W1234" i="4"/>
  <c r="W1474" i="4"/>
  <c r="W1553" i="4"/>
  <c r="W1561" i="4"/>
  <c r="W8" i="4"/>
  <c r="W32" i="4"/>
  <c r="W75" i="4"/>
  <c r="Z167" i="4"/>
  <c r="AA167" i="4" s="1"/>
  <c r="W188" i="4"/>
  <c r="W198" i="4"/>
  <c r="W208" i="4"/>
  <c r="W239" i="4"/>
  <c r="W317" i="4"/>
  <c r="W330" i="4"/>
  <c r="Z377" i="4"/>
  <c r="AA377" i="4" s="1"/>
  <c r="W413" i="4"/>
  <c r="W458" i="4"/>
  <c r="W461" i="4"/>
  <c r="W480" i="4"/>
  <c r="W503" i="4"/>
  <c r="W516" i="4"/>
  <c r="W521" i="4"/>
  <c r="W554" i="4"/>
  <c r="W571" i="4"/>
  <c r="W627" i="4"/>
  <c r="W645" i="4"/>
  <c r="W650" i="4"/>
  <c r="W681" i="4"/>
  <c r="W736" i="4"/>
  <c r="W749" i="4"/>
  <c r="Z760" i="4"/>
  <c r="AA760" i="4" s="1"/>
  <c r="W764" i="4"/>
  <c r="W792" i="4"/>
  <c r="W828" i="4"/>
  <c r="W849" i="4"/>
  <c r="W877" i="4"/>
  <c r="W909" i="4"/>
  <c r="W925" i="4"/>
  <c r="W969" i="4"/>
  <c r="W983" i="4"/>
  <c r="W992" i="4"/>
  <c r="W1048" i="4"/>
  <c r="W1051" i="4"/>
  <c r="W1119" i="4"/>
  <c r="W1132" i="4"/>
  <c r="Z1149" i="4"/>
  <c r="W1166" i="4"/>
  <c r="W1259" i="4"/>
  <c r="W1270" i="4"/>
  <c r="W1289" i="4"/>
  <c r="W1293" i="4"/>
  <c r="W1475" i="4"/>
  <c r="W1551" i="4"/>
  <c r="X6" i="4"/>
  <c r="Y6" i="4" s="1"/>
  <c r="X7" i="4"/>
  <c r="Y7" i="4" s="1"/>
  <c r="T8" i="4"/>
  <c r="X24" i="4"/>
  <c r="Y24" i="4" s="1"/>
  <c r="X25" i="4"/>
  <c r="Y25" i="4" s="1"/>
  <c r="X27" i="4"/>
  <c r="Y27" i="4" s="1"/>
  <c r="T31" i="4"/>
  <c r="T32" i="4"/>
  <c r="X38" i="4"/>
  <c r="Y38" i="4" s="1"/>
  <c r="T43" i="4"/>
  <c r="T46" i="4"/>
  <c r="X53" i="4"/>
  <c r="Y53" i="4" s="1"/>
  <c r="T54" i="4"/>
  <c r="T55" i="4"/>
  <c r="T56" i="4"/>
  <c r="T57" i="4"/>
  <c r="W59" i="4"/>
  <c r="X66" i="4"/>
  <c r="Y66" i="4" s="1"/>
  <c r="T73" i="4"/>
  <c r="X78" i="4"/>
  <c r="Y78" i="4" s="1"/>
  <c r="X81" i="4"/>
  <c r="Y81" i="4" s="1"/>
  <c r="X82" i="4"/>
  <c r="Y82" i="4" s="1"/>
  <c r="X83" i="4"/>
  <c r="Y83" i="4" s="1"/>
  <c r="X95" i="4"/>
  <c r="Y95" i="4" s="1"/>
  <c r="T97" i="4"/>
  <c r="X105" i="4"/>
  <c r="Y105" i="4" s="1"/>
  <c r="X106" i="4"/>
  <c r="Y106" i="4" s="1"/>
  <c r="T108" i="4"/>
  <c r="T109" i="4"/>
  <c r="T110" i="4"/>
  <c r="T111" i="4"/>
  <c r="T112" i="4"/>
  <c r="T113" i="4"/>
  <c r="T114" i="4"/>
  <c r="X116" i="4"/>
  <c r="Y116" i="4" s="1"/>
  <c r="X117" i="4"/>
  <c r="Y117" i="4" s="1"/>
  <c r="X133" i="4"/>
  <c r="Y133" i="4" s="1"/>
  <c r="X134" i="4"/>
  <c r="Y134" i="4" s="1"/>
  <c r="X136" i="4"/>
  <c r="Y136" i="4" s="1"/>
  <c r="T142" i="4"/>
  <c r="T152" i="4"/>
  <c r="T153" i="4"/>
  <c r="T154" i="4"/>
  <c r="X162" i="4"/>
  <c r="Y162" i="4" s="1"/>
  <c r="X163" i="4"/>
  <c r="Y163" i="4" s="1"/>
  <c r="T165" i="4"/>
  <c r="T166" i="4"/>
  <c r="X170" i="4"/>
  <c r="Y170" i="4" s="1"/>
  <c r="X176" i="4"/>
  <c r="Y176" i="4" s="1"/>
  <c r="X180" i="4"/>
  <c r="Y180" i="4" s="1"/>
  <c r="X182" i="4"/>
  <c r="Y182" i="4" s="1"/>
  <c r="T184" i="4"/>
  <c r="T185" i="4"/>
  <c r="T186" i="4"/>
  <c r="X196" i="4"/>
  <c r="Y196" i="4" s="1"/>
  <c r="W200" i="4"/>
  <c r="W202" i="4"/>
  <c r="W203" i="4"/>
  <c r="T208" i="4"/>
  <c r="T217" i="4"/>
  <c r="X233" i="4"/>
  <c r="Y233" i="4" s="1"/>
  <c r="X234" i="4"/>
  <c r="Y234" i="4" s="1"/>
  <c r="T237" i="4"/>
  <c r="T251" i="4"/>
  <c r="T252" i="4"/>
  <c r="W260" i="4"/>
  <c r="T266" i="4"/>
  <c r="X274" i="4"/>
  <c r="Y274" i="4" s="1"/>
  <c r="X275" i="4"/>
  <c r="Y275" i="4" s="1"/>
  <c r="X286" i="4"/>
  <c r="Y286" i="4" s="1"/>
  <c r="T289" i="4"/>
  <c r="T290" i="4"/>
  <c r="X294" i="4"/>
  <c r="Y294" i="4" s="1"/>
  <c r="T296" i="4"/>
  <c r="W302" i="4"/>
  <c r="X306" i="4"/>
  <c r="Y306" i="4" s="1"/>
  <c r="T307" i="4"/>
  <c r="T316" i="4"/>
  <c r="T326" i="4"/>
  <c r="T327" i="4"/>
  <c r="T328" i="4"/>
  <c r="T329" i="4"/>
  <c r="X336" i="4"/>
  <c r="Y336" i="4" s="1"/>
  <c r="W349" i="4"/>
  <c r="W354" i="4"/>
  <c r="W356" i="4"/>
  <c r="X372" i="4"/>
  <c r="Y372" i="4" s="1"/>
  <c r="W377" i="4"/>
  <c r="X378" i="4"/>
  <c r="Y378" i="4" s="1"/>
  <c r="T379" i="4"/>
  <c r="T380" i="4"/>
  <c r="X385" i="4"/>
  <c r="Y385" i="4" s="1"/>
  <c r="T388" i="4"/>
  <c r="W392" i="4"/>
  <c r="X396" i="4"/>
  <c r="Y396" i="4" s="1"/>
  <c r="T400" i="4"/>
  <c r="T403" i="4"/>
  <c r="W405" i="4"/>
  <c r="X407" i="4"/>
  <c r="Y407" i="4" s="1"/>
  <c r="T410" i="4"/>
  <c r="T411" i="4"/>
  <c r="T432" i="4"/>
  <c r="T437" i="4"/>
  <c r="T440" i="4"/>
  <c r="X448" i="4"/>
  <c r="Y448" i="4" s="1"/>
  <c r="X449" i="4"/>
  <c r="Y449" i="4" s="1"/>
  <c r="T461" i="4"/>
  <c r="W465" i="4"/>
  <c r="X466" i="4"/>
  <c r="Y466" i="4" s="1"/>
  <c r="T467" i="4"/>
  <c r="X473" i="4"/>
  <c r="Y473" i="4" s="1"/>
  <c r="T474" i="4"/>
  <c r="X477" i="4"/>
  <c r="Y477" i="4" s="1"/>
  <c r="X479" i="4"/>
  <c r="Y479" i="4" s="1"/>
  <c r="T480" i="4"/>
  <c r="T482" i="4"/>
  <c r="W488" i="4"/>
  <c r="X489" i="4"/>
  <c r="Y489" i="4" s="1"/>
  <c r="X491" i="4"/>
  <c r="Y491" i="4" s="1"/>
  <c r="X492" i="4"/>
  <c r="Y492" i="4" s="1"/>
  <c r="X494" i="4"/>
  <c r="Y494" i="4" s="1"/>
  <c r="X496" i="4"/>
  <c r="Y496" i="4" s="1"/>
  <c r="T498" i="4"/>
  <c r="X505" i="4"/>
  <c r="Y505" i="4" s="1"/>
  <c r="X506" i="4"/>
  <c r="Y506" i="4" s="1"/>
  <c r="W511" i="4"/>
  <c r="X512" i="4"/>
  <c r="Y512" i="4" s="1"/>
  <c r="X513" i="4"/>
  <c r="Y513" i="4" s="1"/>
  <c r="T515" i="4"/>
  <c r="X524" i="4"/>
  <c r="Y524" i="4" s="1"/>
  <c r="T525" i="4"/>
  <c r="T527" i="4"/>
  <c r="T528" i="4"/>
  <c r="W530" i="4"/>
  <c r="X531" i="4"/>
  <c r="Y531" i="4" s="1"/>
  <c r="T533" i="4"/>
  <c r="T534" i="4"/>
  <c r="X540" i="4"/>
  <c r="Y540" i="4" s="1"/>
  <c r="X541" i="4"/>
  <c r="Y541" i="4" s="1"/>
  <c r="T542" i="4"/>
  <c r="T543" i="4"/>
  <c r="X551" i="4"/>
  <c r="Y551" i="4" s="1"/>
  <c r="W556" i="4"/>
  <c r="X562" i="4"/>
  <c r="Y562" i="4" s="1"/>
  <c r="T563" i="4"/>
  <c r="T564" i="4"/>
  <c r="T565" i="4"/>
  <c r="T575" i="4"/>
  <c r="X578" i="4"/>
  <c r="Y578" i="4" s="1"/>
  <c r="T580" i="4"/>
  <c r="T582" i="4"/>
  <c r="T598" i="4"/>
  <c r="X605" i="4"/>
  <c r="Y605" i="4" s="1"/>
  <c r="T607" i="4"/>
  <c r="W610" i="4"/>
  <c r="W611" i="4"/>
  <c r="X615" i="4"/>
  <c r="Y615" i="4" s="1"/>
  <c r="X653" i="4"/>
  <c r="Y653" i="4" s="1"/>
  <c r="T669" i="4"/>
  <c r="W672" i="4"/>
  <c r="X678" i="4"/>
  <c r="Y678" i="4" s="1"/>
  <c r="X692" i="4"/>
  <c r="Y692" i="4" s="1"/>
  <c r="T705" i="4"/>
  <c r="T706" i="4"/>
  <c r="T707" i="4"/>
  <c r="T710" i="4"/>
  <c r="T711" i="4"/>
  <c r="X723" i="4"/>
  <c r="Y723" i="4" s="1"/>
  <c r="T726" i="4"/>
  <c r="T728" i="4"/>
  <c r="T729" i="4"/>
  <c r="X734" i="4"/>
  <c r="Y734" i="4" s="1"/>
  <c r="T736" i="4"/>
  <c r="T738" i="4"/>
  <c r="T739" i="4"/>
  <c r="X748" i="4"/>
  <c r="Y748" i="4" s="1"/>
  <c r="X757" i="4"/>
  <c r="Y757" i="4" s="1"/>
  <c r="X758" i="4"/>
  <c r="Y758" i="4" s="1"/>
  <c r="T760" i="4"/>
  <c r="T761" i="4"/>
  <c r="X771" i="4"/>
  <c r="Y771" i="4" s="1"/>
  <c r="W774" i="4"/>
  <c r="W780" i="4"/>
  <c r="X781" i="4"/>
  <c r="Y781" i="4" s="1"/>
  <c r="X784" i="4"/>
  <c r="Y784" i="4" s="1"/>
  <c r="T788" i="4"/>
  <c r="T789" i="4"/>
  <c r="W796" i="4"/>
  <c r="T800" i="4"/>
  <c r="T801" i="4"/>
  <c r="X804" i="4"/>
  <c r="Y804" i="4" s="1"/>
  <c r="X807" i="4"/>
  <c r="Y807" i="4" s="1"/>
  <c r="X809" i="4"/>
  <c r="Y809" i="4" s="1"/>
  <c r="T826" i="4"/>
  <c r="T827" i="4"/>
  <c r="W833" i="4"/>
  <c r="X837" i="4"/>
  <c r="Y837" i="4" s="1"/>
  <c r="T839" i="4"/>
  <c r="T840" i="4"/>
  <c r="T841" i="4"/>
  <c r="T842" i="4"/>
  <c r="T844" i="4"/>
  <c r="W852" i="4"/>
  <c r="X854" i="4"/>
  <c r="Y854" i="4" s="1"/>
  <c r="X856" i="4"/>
  <c r="Y856" i="4" s="1"/>
  <c r="T859" i="4"/>
  <c r="T860" i="4"/>
  <c r="T861" i="4"/>
  <c r="T863" i="4"/>
  <c r="T867" i="4"/>
  <c r="T868" i="4"/>
  <c r="X875" i="4"/>
  <c r="Y875" i="4" s="1"/>
  <c r="X885" i="4"/>
  <c r="Y885" i="4" s="1"/>
  <c r="T887" i="4"/>
  <c r="X894" i="4"/>
  <c r="Y894" i="4" s="1"/>
  <c r="X896" i="4"/>
  <c r="Y896" i="4" s="1"/>
  <c r="X897" i="4"/>
  <c r="Y897" i="4" s="1"/>
  <c r="T899" i="4"/>
  <c r="W900" i="4"/>
  <c r="X901" i="4"/>
  <c r="Y901" i="4" s="1"/>
  <c r="X907" i="4"/>
  <c r="Y907" i="4" s="1"/>
  <c r="X921" i="4"/>
  <c r="Y921" i="4" s="1"/>
  <c r="T922" i="4"/>
  <c r="X924" i="4"/>
  <c r="Y924" i="4" s="1"/>
  <c r="X930" i="4"/>
  <c r="Y930" i="4" s="1"/>
  <c r="X931" i="4"/>
  <c r="Y931" i="4" s="1"/>
  <c r="X933" i="4"/>
  <c r="Y933" i="4" s="1"/>
  <c r="W937" i="4"/>
  <c r="X939" i="4"/>
  <c r="Y939" i="4" s="1"/>
  <c r="T941" i="4"/>
  <c r="T942" i="4"/>
  <c r="W945" i="4"/>
  <c r="X946" i="4"/>
  <c r="Y946" i="4" s="1"/>
  <c r="T950" i="4"/>
  <c r="T951" i="4"/>
  <c r="T952" i="4"/>
  <c r="X958" i="4"/>
  <c r="Y958" i="4" s="1"/>
  <c r="W964" i="4"/>
  <c r="T966" i="4"/>
  <c r="T967" i="4"/>
  <c r="T968" i="4"/>
  <c r="T975" i="4"/>
  <c r="T976" i="4"/>
  <c r="X981" i="4"/>
  <c r="Y981" i="4" s="1"/>
  <c r="T983" i="4"/>
  <c r="W988" i="4"/>
  <c r="X989" i="4"/>
  <c r="Y989" i="4" s="1"/>
  <c r="T991" i="4"/>
  <c r="W994" i="4"/>
  <c r="X997" i="4"/>
  <c r="Y997" i="4" s="1"/>
  <c r="X1000" i="4"/>
  <c r="Y1000" i="4" s="1"/>
  <c r="X1008" i="4"/>
  <c r="Y1008" i="4" s="1"/>
  <c r="X1011" i="4"/>
  <c r="Y1011" i="4" s="1"/>
  <c r="T1014" i="4"/>
  <c r="X1021" i="4"/>
  <c r="Y1021" i="4" s="1"/>
  <c r="X1022" i="4"/>
  <c r="Y1022" i="4" s="1"/>
  <c r="T1028" i="4"/>
  <c r="W1031" i="4"/>
  <c r="X1036" i="4"/>
  <c r="Y1036" i="4" s="1"/>
  <c r="X1037" i="4"/>
  <c r="Y1037" i="4" s="1"/>
  <c r="X1039" i="4"/>
  <c r="Y1039" i="4" s="1"/>
  <c r="X1040" i="4"/>
  <c r="Y1040" i="4" s="1"/>
  <c r="T1042" i="4"/>
  <c r="X1046" i="4"/>
  <c r="Y1046" i="4" s="1"/>
  <c r="X1068" i="4"/>
  <c r="Y1068" i="4" s="1"/>
  <c r="T1072" i="4"/>
  <c r="T1073" i="4"/>
  <c r="T1074" i="4"/>
  <c r="T1075" i="4"/>
  <c r="T1077" i="4"/>
  <c r="X1083" i="4"/>
  <c r="Y1083" i="4" s="1"/>
  <c r="T1084" i="4"/>
  <c r="X1095" i="4"/>
  <c r="Y1095" i="4" s="1"/>
  <c r="T1097" i="4"/>
  <c r="T1098" i="4"/>
  <c r="T1099" i="4"/>
  <c r="T1103" i="4"/>
  <c r="W1108" i="4"/>
  <c r="W1123" i="4"/>
  <c r="X1124" i="4"/>
  <c r="Y1124" i="4" s="1"/>
  <c r="X1127" i="4"/>
  <c r="Y1127" i="4" s="1"/>
  <c r="W1138" i="4"/>
  <c r="X1140" i="4"/>
  <c r="Y1140" i="4" s="1"/>
  <c r="X1145" i="4"/>
  <c r="Y1145" i="4" s="1"/>
  <c r="W1147" i="4"/>
  <c r="X1150" i="4"/>
  <c r="Y1150" i="4" s="1"/>
  <c r="X1151" i="4"/>
  <c r="Y1151" i="4" s="1"/>
  <c r="T1155" i="4"/>
  <c r="W1157" i="4"/>
  <c r="W1170" i="4"/>
  <c r="X1172" i="4"/>
  <c r="Y1172" i="4" s="1"/>
  <c r="X1183" i="4"/>
  <c r="Y1183" i="4" s="1"/>
  <c r="T1184" i="4"/>
  <c r="X1187" i="4"/>
  <c r="Y1187" i="4" s="1"/>
  <c r="X1189" i="4"/>
  <c r="Y1189" i="4" s="1"/>
  <c r="X1190" i="4"/>
  <c r="Y1190" i="4" s="1"/>
  <c r="X1192" i="4"/>
  <c r="Y1192" i="4" s="1"/>
  <c r="X1193" i="4"/>
  <c r="Y1193" i="4" s="1"/>
  <c r="X1194" i="4"/>
  <c r="Y1194" i="4" s="1"/>
  <c r="X1195" i="4"/>
  <c r="Y1195" i="4" s="1"/>
  <c r="X1196" i="4"/>
  <c r="Y1196" i="4" s="1"/>
  <c r="X1197" i="4"/>
  <c r="Y1197" i="4" s="1"/>
  <c r="X1198" i="4"/>
  <c r="Y1198" i="4" s="1"/>
  <c r="W1202" i="4"/>
  <c r="X1208" i="4"/>
  <c r="Y1208" i="4" s="1"/>
  <c r="T1216" i="4"/>
  <c r="W1227" i="4"/>
  <c r="X1233" i="4"/>
  <c r="Y1233" i="4" s="1"/>
  <c r="X1250" i="4"/>
  <c r="Y1250" i="4" s="1"/>
  <c r="X1254" i="4"/>
  <c r="Y1254" i="4" s="1"/>
  <c r="X1255" i="4"/>
  <c r="Y1255" i="4" s="1"/>
  <c r="X1257" i="4"/>
  <c r="Y1257" i="4" s="1"/>
  <c r="X1258" i="4"/>
  <c r="Y1258" i="4" s="1"/>
  <c r="X1266" i="4"/>
  <c r="Y1266" i="4" s="1"/>
  <c r="X1267" i="4"/>
  <c r="Y1267" i="4" s="1"/>
  <c r="X1268" i="4"/>
  <c r="Y1268" i="4" s="1"/>
  <c r="X1269" i="4"/>
  <c r="Y1269" i="4" s="1"/>
  <c r="X1286" i="4"/>
  <c r="Y1286" i="4" s="1"/>
  <c r="X1290" i="4"/>
  <c r="Y1290" i="4" s="1"/>
  <c r="X1291" i="4"/>
  <c r="Y1291" i="4" s="1"/>
  <c r="X1301" i="4"/>
  <c r="Y1301" i="4" s="1"/>
  <c r="X1337" i="4"/>
  <c r="Y1337" i="4" s="1"/>
  <c r="X1358" i="4"/>
  <c r="Y1358" i="4" s="1"/>
  <c r="X1362" i="4"/>
  <c r="Y1362" i="4" s="1"/>
  <c r="X1363" i="4"/>
  <c r="Y1363" i="4" s="1"/>
  <c r="X1365" i="4"/>
  <c r="Y1365" i="4" s="1"/>
  <c r="W1411" i="4"/>
  <c r="T1413" i="4"/>
  <c r="T1414" i="4"/>
  <c r="T1416" i="4"/>
  <c r="W1449" i="4"/>
  <c r="W1461" i="4"/>
  <c r="W1466" i="4"/>
  <c r="W1468" i="4"/>
  <c r="T1490" i="4"/>
  <c r="T1499" i="4"/>
  <c r="T1502" i="4"/>
  <c r="T1538" i="4"/>
  <c r="W1554" i="4"/>
  <c r="W1594" i="4"/>
  <c r="T1594" i="4"/>
  <c r="W1622" i="4"/>
  <c r="T1622" i="4"/>
  <c r="W1658" i="4"/>
  <c r="T1658" i="4"/>
  <c r="W1659" i="4"/>
  <c r="T1659" i="4"/>
  <c r="T1670" i="4"/>
  <c r="T1736" i="4"/>
  <c r="W1804" i="4"/>
  <c r="W3272" i="4"/>
  <c r="W3299" i="4"/>
  <c r="W3384" i="4"/>
  <c r="W3512" i="4"/>
  <c r="T7" i="4"/>
  <c r="X16" i="4"/>
  <c r="Y16" i="4" s="1"/>
  <c r="X17" i="4"/>
  <c r="Y17" i="4" s="1"/>
  <c r="X18" i="4"/>
  <c r="Y18" i="4" s="1"/>
  <c r="X19" i="4"/>
  <c r="X20" i="4"/>
  <c r="Y20" i="4" s="1"/>
  <c r="T25" i="4"/>
  <c r="T27" i="4"/>
  <c r="T38" i="4"/>
  <c r="Z41" i="4"/>
  <c r="AA41" i="4" s="1"/>
  <c r="X58" i="4"/>
  <c r="Y58" i="4" s="1"/>
  <c r="X59" i="4"/>
  <c r="Y59" i="4" s="1"/>
  <c r="X60" i="4"/>
  <c r="Y60" i="4" s="1"/>
  <c r="T66" i="4"/>
  <c r="X69" i="4"/>
  <c r="Y69" i="4" s="1"/>
  <c r="T71" i="4"/>
  <c r="Z73" i="4"/>
  <c r="AA73" i="4" s="1"/>
  <c r="T79" i="4"/>
  <c r="T81" i="4"/>
  <c r="T82" i="4"/>
  <c r="T96" i="4"/>
  <c r="X115" i="4"/>
  <c r="Y115" i="4" s="1"/>
  <c r="T116" i="4"/>
  <c r="T117" i="4"/>
  <c r="X130" i="4"/>
  <c r="Y130" i="4" s="1"/>
  <c r="T132" i="4"/>
  <c r="T133" i="4"/>
  <c r="X147" i="4"/>
  <c r="Y147" i="4" s="1"/>
  <c r="X159" i="4"/>
  <c r="Y159" i="4" s="1"/>
  <c r="T161" i="4"/>
  <c r="X168" i="4"/>
  <c r="Y168" i="4" s="1"/>
  <c r="T170" i="4"/>
  <c r="T179" i="4"/>
  <c r="T180" i="4"/>
  <c r="T181" i="4"/>
  <c r="T183" i="4"/>
  <c r="X191" i="4"/>
  <c r="Y191" i="4" s="1"/>
  <c r="T196" i="4"/>
  <c r="X201" i="4"/>
  <c r="Y201" i="4" s="1"/>
  <c r="X202" i="4"/>
  <c r="Y202" i="4" s="1"/>
  <c r="X203" i="4"/>
  <c r="Y203" i="4" s="1"/>
  <c r="X204" i="4"/>
  <c r="Y204" i="4" s="1"/>
  <c r="X205" i="4"/>
  <c r="Y205" i="4" s="1"/>
  <c r="T206" i="4"/>
  <c r="Z217" i="4"/>
  <c r="AA217" i="4" s="1"/>
  <c r="X222" i="4"/>
  <c r="Y222" i="4" s="1"/>
  <c r="X227" i="4"/>
  <c r="Y227" i="4" s="1"/>
  <c r="X228" i="4"/>
  <c r="Y228" i="4" s="1"/>
  <c r="X231" i="4"/>
  <c r="Y231" i="4" s="1"/>
  <c r="T232" i="4"/>
  <c r="T233" i="4"/>
  <c r="X245" i="4"/>
  <c r="Y245" i="4" s="1"/>
  <c r="T246" i="4"/>
  <c r="T250" i="4"/>
  <c r="X255" i="4"/>
  <c r="Y255" i="4" s="1"/>
  <c r="T256" i="4"/>
  <c r="X260" i="4"/>
  <c r="Y260" i="4" s="1"/>
  <c r="X261" i="4"/>
  <c r="Y261" i="4" s="1"/>
  <c r="X263" i="4"/>
  <c r="Y263" i="4" s="1"/>
  <c r="T264" i="4"/>
  <c r="T265" i="4"/>
  <c r="X270" i="4"/>
  <c r="Y270" i="4" s="1"/>
  <c r="T272" i="4"/>
  <c r="T274" i="4"/>
  <c r="X282" i="4"/>
  <c r="Y282" i="4" s="1"/>
  <c r="T286" i="4"/>
  <c r="T288" i="4"/>
  <c r="X292" i="4"/>
  <c r="Y292" i="4" s="1"/>
  <c r="T293" i="4"/>
  <c r="X303" i="4"/>
  <c r="Y303" i="4" s="1"/>
  <c r="T305" i="4"/>
  <c r="T306" i="4"/>
  <c r="X312" i="4"/>
  <c r="Y312" i="4" s="1"/>
  <c r="X322" i="4"/>
  <c r="Y322" i="4" s="1"/>
  <c r="T323" i="4"/>
  <c r="T325" i="4"/>
  <c r="X331" i="4"/>
  <c r="Y331" i="4" s="1"/>
  <c r="T343" i="4"/>
  <c r="Z348" i="4"/>
  <c r="AA348" i="4" s="1"/>
  <c r="X349" i="4"/>
  <c r="Y349" i="4" s="1"/>
  <c r="T350" i="4"/>
  <c r="X354" i="4"/>
  <c r="Y354" i="4" s="1"/>
  <c r="X355" i="4"/>
  <c r="Y355" i="4" s="1"/>
  <c r="X357" i="4"/>
  <c r="Y357" i="4" s="1"/>
  <c r="X358" i="4"/>
  <c r="X359" i="4"/>
  <c r="Y359" i="4" s="1"/>
  <c r="X360" i="4"/>
  <c r="Y360" i="4" s="1"/>
  <c r="X363" i="4"/>
  <c r="Y363" i="4" s="1"/>
  <c r="X364" i="4"/>
  <c r="Y364" i="4" s="1"/>
  <c r="T365" i="4"/>
  <c r="T366" i="4"/>
  <c r="T372" i="4"/>
  <c r="X376" i="4"/>
  <c r="Y376" i="4" s="1"/>
  <c r="T378" i="4"/>
  <c r="T385" i="4"/>
  <c r="X394" i="4"/>
  <c r="Y394" i="4" s="1"/>
  <c r="X9" i="4"/>
  <c r="Y9" i="4" s="1"/>
  <c r="X10" i="4"/>
  <c r="Y10" i="4" s="1"/>
  <c r="X11" i="4"/>
  <c r="Y11" i="4" s="1"/>
  <c r="X12" i="4"/>
  <c r="Y12" i="4" s="1"/>
  <c r="X13" i="4"/>
  <c r="Y13" i="4" s="1"/>
  <c r="X14" i="4"/>
  <c r="Y14" i="4" s="1"/>
  <c r="X15" i="4"/>
  <c r="Y15" i="4" s="1"/>
  <c r="T16" i="4"/>
  <c r="T17" i="4"/>
  <c r="T18" i="4"/>
  <c r="T19" i="4"/>
  <c r="T21" i="4"/>
  <c r="T22" i="4"/>
  <c r="W29" i="4"/>
  <c r="X34" i="4"/>
  <c r="Y34" i="4" s="1"/>
  <c r="X35" i="4"/>
  <c r="Y35" i="4" s="1"/>
  <c r="X36" i="4"/>
  <c r="Y36" i="4" s="1"/>
  <c r="X37" i="4"/>
  <c r="Y37" i="4" s="1"/>
  <c r="W40" i="4"/>
  <c r="W41" i="4"/>
  <c r="X42" i="4"/>
  <c r="Y42" i="4" s="1"/>
  <c r="X44" i="4"/>
  <c r="Y44" i="4" s="1"/>
  <c r="X48" i="4"/>
  <c r="Y48" i="4" s="1"/>
  <c r="X49" i="4"/>
  <c r="Y49" i="4" s="1"/>
  <c r="X50" i="4"/>
  <c r="Y50" i="4" s="1"/>
  <c r="T51" i="4"/>
  <c r="T58" i="4"/>
  <c r="T60" i="4"/>
  <c r="T61" i="4"/>
  <c r="T63" i="4"/>
  <c r="T64" i="4"/>
  <c r="T69" i="4"/>
  <c r="T70" i="4"/>
  <c r="Z71" i="4"/>
  <c r="AA71" i="4" s="1"/>
  <c r="X75" i="4"/>
  <c r="Y75" i="4" s="1"/>
  <c r="X84" i="4"/>
  <c r="Y84" i="4" s="1"/>
  <c r="X85" i="4"/>
  <c r="Y85" i="4" s="1"/>
  <c r="X86" i="4"/>
  <c r="Y86" i="4" s="1"/>
  <c r="X88" i="4"/>
  <c r="Y88" i="4" s="1"/>
  <c r="X89" i="4"/>
  <c r="Y89" i="4" s="1"/>
  <c r="X90" i="4"/>
  <c r="Y90" i="4" s="1"/>
  <c r="X91" i="4"/>
  <c r="Y91" i="4" s="1"/>
  <c r="X92" i="4"/>
  <c r="Y92" i="4" s="1"/>
  <c r="X93" i="4"/>
  <c r="Y93" i="4" s="1"/>
  <c r="T94" i="4"/>
  <c r="X98" i="4"/>
  <c r="Y98" i="4" s="1"/>
  <c r="X99" i="4"/>
  <c r="Y99" i="4" s="1"/>
  <c r="X100" i="4"/>
  <c r="Y100" i="4" s="1"/>
  <c r="T101" i="4"/>
  <c r="T102" i="4"/>
  <c r="T103" i="4"/>
  <c r="X120" i="4"/>
  <c r="Y120" i="4" s="1"/>
  <c r="X121" i="4"/>
  <c r="Y121" i="4" s="1"/>
  <c r="X122" i="4"/>
  <c r="Y122" i="4" s="1"/>
  <c r="X123" i="4"/>
  <c r="Y123" i="4" s="1"/>
  <c r="X124" i="4"/>
  <c r="Y124" i="4" s="1"/>
  <c r="X125" i="4"/>
  <c r="Y125" i="4" s="1"/>
  <c r="X126" i="4"/>
  <c r="Y126" i="4" s="1"/>
  <c r="X127" i="4"/>
  <c r="Y127" i="4" s="1"/>
  <c r="X128" i="4"/>
  <c r="Y128" i="4" s="1"/>
  <c r="X129" i="4"/>
  <c r="Y129" i="4" s="1"/>
  <c r="T130" i="4"/>
  <c r="W137" i="4"/>
  <c r="W141" i="4"/>
  <c r="X143" i="4"/>
  <c r="Y143" i="4" s="1"/>
  <c r="X144" i="4"/>
  <c r="Y144" i="4" s="1"/>
  <c r="X145" i="4"/>
  <c r="Y145" i="4" s="1"/>
  <c r="X146" i="4"/>
  <c r="Y146" i="4" s="1"/>
  <c r="T147" i="4"/>
  <c r="W150" i="4"/>
  <c r="W153" i="4"/>
  <c r="W154" i="4"/>
  <c r="X156" i="4"/>
  <c r="Y156" i="4" s="1"/>
  <c r="X157" i="4"/>
  <c r="Y157" i="4" s="1"/>
  <c r="X158" i="4"/>
  <c r="Y158" i="4" s="1"/>
  <c r="T159" i="4"/>
  <c r="W165" i="4"/>
  <c r="T167" i="4"/>
  <c r="T169" i="4"/>
  <c r="X171" i="4"/>
  <c r="Y171" i="4" s="1"/>
  <c r="T172" i="4"/>
  <c r="T173" i="4"/>
  <c r="Z181" i="4"/>
  <c r="AA181" i="4" s="1"/>
  <c r="Z182" i="4"/>
  <c r="AA182" i="4" s="1"/>
  <c r="Z183" i="4"/>
  <c r="AA183" i="4" s="1"/>
  <c r="X188" i="4"/>
  <c r="Y188" i="4" s="1"/>
  <c r="X189" i="4"/>
  <c r="Y189" i="4" s="1"/>
  <c r="X190" i="4"/>
  <c r="Y190" i="4" s="1"/>
  <c r="T191" i="4"/>
  <c r="X193" i="4"/>
  <c r="Y193" i="4" s="1"/>
  <c r="X198" i="4"/>
  <c r="Y198" i="4" s="1"/>
  <c r="X199" i="4"/>
  <c r="Y199" i="4" s="1"/>
  <c r="T200" i="4"/>
  <c r="T202" i="4"/>
  <c r="T203" i="4"/>
  <c r="T205" i="4"/>
  <c r="Z206" i="4"/>
  <c r="AA206" i="4" s="1"/>
  <c r="X209" i="4"/>
  <c r="Y209" i="4" s="1"/>
  <c r="X210" i="4"/>
  <c r="Y210" i="4" s="1"/>
  <c r="X211" i="4"/>
  <c r="Y211" i="4" s="1"/>
  <c r="X212" i="4"/>
  <c r="Y212" i="4" s="1"/>
  <c r="X213" i="4"/>
  <c r="Y213" i="4" s="1"/>
  <c r="T214" i="4"/>
  <c r="T215" i="4"/>
  <c r="X220" i="4"/>
  <c r="Y220" i="4" s="1"/>
  <c r="T221" i="4"/>
  <c r="X224" i="4"/>
  <c r="Y224" i="4" s="1"/>
  <c r="X225" i="4"/>
  <c r="Y225" i="4" s="1"/>
  <c r="T226" i="4"/>
  <c r="T227" i="4"/>
  <c r="T228" i="4"/>
  <c r="T229" i="4"/>
  <c r="X239" i="4"/>
  <c r="Y239" i="4" s="1"/>
  <c r="X240" i="4"/>
  <c r="Y240" i="4" s="1"/>
  <c r="X241" i="4"/>
  <c r="Y241" i="4" s="1"/>
  <c r="X242" i="4"/>
  <c r="Y242" i="4" s="1"/>
  <c r="X243" i="4"/>
  <c r="Y243" i="4" s="1"/>
  <c r="T244" i="4"/>
  <c r="Z246" i="4"/>
  <c r="AA246" i="4" s="1"/>
  <c r="W247" i="4"/>
  <c r="X248" i="4"/>
  <c r="Y248" i="4" s="1"/>
  <c r="T249" i="4"/>
  <c r="Z250" i="4"/>
  <c r="AA250" i="4" s="1"/>
  <c r="W253" i="4"/>
  <c r="W254" i="4"/>
  <c r="T255" i="4"/>
  <c r="X257" i="4"/>
  <c r="Y257" i="4" s="1"/>
  <c r="X258" i="4"/>
  <c r="Y258" i="4" s="1"/>
  <c r="X259" i="4"/>
  <c r="Y259" i="4" s="1"/>
  <c r="T260" i="4"/>
  <c r="T261" i="4"/>
  <c r="T262" i="4"/>
  <c r="T263" i="4"/>
  <c r="Z264" i="4"/>
  <c r="AA264" i="4" s="1"/>
  <c r="W266" i="4"/>
  <c r="X268" i="4"/>
  <c r="Y268" i="4" s="1"/>
  <c r="X269" i="4"/>
  <c r="Y269" i="4" s="1"/>
  <c r="T270" i="4"/>
  <c r="Z272" i="4"/>
  <c r="AA272" i="4" s="1"/>
  <c r="X276" i="4"/>
  <c r="Y276" i="4" s="1"/>
  <c r="X277" i="4"/>
  <c r="Y277" i="4" s="1"/>
  <c r="X278" i="4"/>
  <c r="Y278" i="4" s="1"/>
  <c r="X279" i="4"/>
  <c r="Y279" i="4" s="1"/>
  <c r="X280" i="4"/>
  <c r="Y280" i="4" s="1"/>
  <c r="T281" i="4"/>
  <c r="T282" i="4"/>
  <c r="T283" i="4"/>
  <c r="W289" i="4"/>
  <c r="X291" i="4"/>
  <c r="Y291" i="4" s="1"/>
  <c r="T292" i="4"/>
  <c r="W295" i="4"/>
  <c r="X298" i="4"/>
  <c r="Y298" i="4" s="1"/>
  <c r="X299" i="4"/>
  <c r="Y299" i="4" s="1"/>
  <c r="T300" i="4"/>
  <c r="T301" i="4"/>
  <c r="T302" i="4"/>
  <c r="Z305" i="4"/>
  <c r="AA305" i="4" s="1"/>
  <c r="X309" i="4"/>
  <c r="Y309" i="4" s="1"/>
  <c r="X310" i="4"/>
  <c r="Y310" i="4" s="1"/>
  <c r="X311" i="4"/>
  <c r="Y311" i="4" s="1"/>
  <c r="T313" i="4"/>
  <c r="X317" i="4"/>
  <c r="Y317" i="4" s="1"/>
  <c r="X318" i="4"/>
  <c r="Y318" i="4" s="1"/>
  <c r="X319" i="4"/>
  <c r="Y319" i="4" s="1"/>
  <c r="X320" i="4"/>
  <c r="Y320" i="4" s="1"/>
  <c r="T321" i="4"/>
  <c r="T322" i="4"/>
  <c r="Z323" i="4"/>
  <c r="AA323" i="4" s="1"/>
  <c r="W326" i="4"/>
  <c r="X330" i="4"/>
  <c r="Y330" i="4" s="1"/>
  <c r="T331" i="4"/>
  <c r="X338" i="4"/>
  <c r="Y338" i="4" s="1"/>
  <c r="X339" i="4"/>
  <c r="Y339" i="4" s="1"/>
  <c r="T340" i="4"/>
  <c r="T341" i="4"/>
  <c r="Z343" i="4"/>
  <c r="AA343" i="4" s="1"/>
  <c r="W344" i="4"/>
  <c r="X345" i="4"/>
  <c r="Y345" i="4" s="1"/>
  <c r="T346" i="4"/>
  <c r="W348" i="4"/>
  <c r="X352" i="4"/>
  <c r="Y352" i="4" s="1"/>
  <c r="X353" i="4"/>
  <c r="Y353" i="4" s="1"/>
  <c r="T355" i="4"/>
  <c r="T356" i="4"/>
  <c r="T361" i="4"/>
  <c r="T362" i="4"/>
  <c r="Z365" i="4"/>
  <c r="AA365" i="4" s="1"/>
  <c r="W367" i="4"/>
  <c r="X368" i="4"/>
  <c r="Y368" i="4" s="1"/>
  <c r="T369" i="4"/>
  <c r="T370" i="4"/>
  <c r="T371" i="4"/>
  <c r="X373" i="4"/>
  <c r="Y373" i="4" s="1"/>
  <c r="X374" i="4"/>
  <c r="Y374" i="4" s="1"/>
  <c r="X375" i="4"/>
  <c r="Y375" i="4" s="1"/>
  <c r="T376" i="4"/>
  <c r="T377" i="4"/>
  <c r="W379" i="4"/>
  <c r="T381" i="4"/>
  <c r="T382" i="4"/>
  <c r="T383" i="4"/>
  <c r="T384" i="4"/>
  <c r="W386" i="4"/>
  <c r="X389" i="4"/>
  <c r="Y389" i="4" s="1"/>
  <c r="X390" i="4"/>
  <c r="Y390" i="4" s="1"/>
  <c r="X391" i="4"/>
  <c r="Y391" i="4" s="1"/>
  <c r="T392" i="4"/>
  <c r="T393" i="4"/>
  <c r="T394" i="4"/>
  <c r="W397" i="4"/>
  <c r="W398" i="4"/>
  <c r="W399" i="4"/>
  <c r="W400" i="4"/>
  <c r="W402" i="4"/>
  <c r="W403" i="4"/>
  <c r="X404" i="4"/>
  <c r="Y404" i="4" s="1"/>
  <c r="T405" i="4"/>
  <c r="T406" i="4"/>
  <c r="W408" i="4"/>
  <c r="W411" i="4"/>
  <c r="X413" i="4"/>
  <c r="Y413" i="4" s="1"/>
  <c r="X414" i="4"/>
  <c r="Y414" i="4" s="1"/>
  <c r="X415" i="4"/>
  <c r="Y415" i="4" s="1"/>
  <c r="X416" i="4"/>
  <c r="Y416" i="4" s="1"/>
  <c r="X417" i="4"/>
  <c r="Y417" i="4" s="1"/>
  <c r="X418" i="4"/>
  <c r="Y418" i="4" s="1"/>
  <c r="X419" i="4"/>
  <c r="Y419" i="4" s="1"/>
  <c r="X420" i="4"/>
  <c r="Y420" i="4" s="1"/>
  <c r="X421" i="4"/>
  <c r="Y421" i="4" s="1"/>
  <c r="X422" i="4"/>
  <c r="Y422" i="4" s="1"/>
  <c r="X423" i="4"/>
  <c r="Y423" i="4" s="1"/>
  <c r="X424" i="4"/>
  <c r="Y424" i="4" s="1"/>
  <c r="X425" i="4"/>
  <c r="Y425" i="4" s="1"/>
  <c r="T426" i="4"/>
  <c r="W432" i="4"/>
  <c r="X434" i="4"/>
  <c r="Y434" i="4" s="1"/>
  <c r="X435" i="4"/>
  <c r="Y435" i="4" s="1"/>
  <c r="W439" i="4"/>
  <c r="X441" i="4"/>
  <c r="Y441" i="4" s="1"/>
  <c r="X442" i="4"/>
  <c r="Y442" i="4" s="1"/>
  <c r="X443" i="4"/>
  <c r="Y443" i="4" s="1"/>
  <c r="T444" i="4"/>
  <c r="T445" i="4"/>
  <c r="T446" i="4"/>
  <c r="X450" i="4"/>
  <c r="Y450" i="4" s="1"/>
  <c r="T451" i="4"/>
  <c r="X458" i="4"/>
  <c r="Y458" i="4" s="1"/>
  <c r="T459" i="4"/>
  <c r="X462" i="4"/>
  <c r="Y462" i="4" s="1"/>
  <c r="X463" i="4"/>
  <c r="Y463" i="4" s="1"/>
  <c r="X464" i="4"/>
  <c r="Y464" i="4" s="1"/>
  <c r="T465" i="4"/>
  <c r="X468" i="4"/>
  <c r="Y468" i="4" s="1"/>
  <c r="X469" i="4"/>
  <c r="Y469" i="4" s="1"/>
  <c r="T470" i="4"/>
  <c r="X475" i="4"/>
  <c r="Y475" i="4" s="1"/>
  <c r="T476" i="4"/>
  <c r="W483" i="4"/>
  <c r="X484" i="4"/>
  <c r="Y484" i="4" s="1"/>
  <c r="T485" i="4"/>
  <c r="T486" i="4"/>
  <c r="T488" i="4"/>
  <c r="W498" i="4"/>
  <c r="X503" i="4"/>
  <c r="Y503" i="4" s="1"/>
  <c r="X504" i="4"/>
  <c r="Y504" i="4" s="1"/>
  <c r="W507" i="4"/>
  <c r="X508" i="4"/>
  <c r="Y508" i="4" s="1"/>
  <c r="X509" i="4"/>
  <c r="Y509" i="4" s="1"/>
  <c r="X510" i="4"/>
  <c r="Y510" i="4" s="1"/>
  <c r="T511" i="4"/>
  <c r="W514" i="4"/>
  <c r="X516" i="4"/>
  <c r="Y516" i="4" s="1"/>
  <c r="X517" i="4"/>
  <c r="Y517" i="4" s="1"/>
  <c r="X518" i="4"/>
  <c r="Y518" i="4" s="1"/>
  <c r="X519" i="4"/>
  <c r="Y519" i="4" s="1"/>
  <c r="X520" i="4"/>
  <c r="Y520" i="4" s="1"/>
  <c r="X521" i="4"/>
  <c r="Y521" i="4" s="1"/>
  <c r="T522" i="4"/>
  <c r="W525" i="4"/>
  <c r="X529" i="4"/>
  <c r="Y529" i="4" s="1"/>
  <c r="T530" i="4"/>
  <c r="W533" i="4"/>
  <c r="X538" i="4"/>
  <c r="Y538" i="4" s="1"/>
  <c r="T539" i="4"/>
  <c r="X545" i="4"/>
  <c r="Y545" i="4" s="1"/>
  <c r="X546" i="4"/>
  <c r="Y546" i="4" s="1"/>
  <c r="X547" i="4"/>
  <c r="Y547" i="4" s="1"/>
  <c r="X548" i="4"/>
  <c r="Y548" i="4" s="1"/>
  <c r="X549" i="4"/>
  <c r="Y549" i="4" s="1"/>
  <c r="X550" i="4"/>
  <c r="Y550" i="4" s="1"/>
  <c r="X554" i="4"/>
  <c r="Y554" i="4" s="1"/>
  <c r="X555" i="4"/>
  <c r="Y555" i="4" s="1"/>
  <c r="T556" i="4"/>
  <c r="T559" i="4"/>
  <c r="T560" i="4"/>
  <c r="W563" i="4"/>
  <c r="W564" i="4"/>
  <c r="X566" i="4"/>
  <c r="Y566" i="4" s="1"/>
  <c r="T567" i="4"/>
  <c r="T568" i="4"/>
  <c r="W570" i="4"/>
  <c r="X571" i="4"/>
  <c r="Y571" i="4" s="1"/>
  <c r="T572" i="4"/>
  <c r="W575" i="4"/>
  <c r="T576" i="4"/>
  <c r="T577" i="4"/>
  <c r="X583" i="4"/>
  <c r="Y583" i="4" s="1"/>
  <c r="X584" i="4"/>
  <c r="Y584" i="4" s="1"/>
  <c r="X585" i="4"/>
  <c r="Y585" i="4" s="1"/>
  <c r="X586" i="4"/>
  <c r="Y586" i="4" s="1"/>
  <c r="X587" i="4"/>
  <c r="Y587" i="4" s="1"/>
  <c r="X588" i="4"/>
  <c r="Y588" i="4" s="1"/>
  <c r="X589" i="4"/>
  <c r="Y589" i="4" s="1"/>
  <c r="X590" i="4"/>
  <c r="Y590" i="4" s="1"/>
  <c r="X591" i="4"/>
  <c r="Y591" i="4" s="1"/>
  <c r="X592" i="4"/>
  <c r="Y592" i="4" s="1"/>
  <c r="X593" i="4"/>
  <c r="Y593" i="4" s="1"/>
  <c r="T594" i="4"/>
  <c r="T595" i="4"/>
  <c r="W598" i="4"/>
  <c r="X599" i="4"/>
  <c r="Y599" i="4" s="1"/>
  <c r="X600" i="4"/>
  <c r="Y600" i="4" s="1"/>
  <c r="X601" i="4"/>
  <c r="Y601" i="4" s="1"/>
  <c r="T602" i="4"/>
  <c r="T603" i="4"/>
  <c r="W607" i="4"/>
  <c r="X608" i="4"/>
  <c r="Y608" i="4" s="1"/>
  <c r="X609" i="4"/>
  <c r="Y609" i="4" s="1"/>
  <c r="T610" i="4"/>
  <c r="T611" i="4"/>
  <c r="W616" i="4"/>
  <c r="X618" i="4"/>
  <c r="Y618" i="4" s="1"/>
  <c r="X619" i="4"/>
  <c r="Y619" i="4" s="1"/>
  <c r="X620" i="4"/>
  <c r="Y620" i="4" s="1"/>
  <c r="X621" i="4"/>
  <c r="Y621" i="4" s="1"/>
  <c r="X622" i="4"/>
  <c r="Y622" i="4" s="1"/>
  <c r="X623" i="4"/>
  <c r="Y623" i="4" s="1"/>
  <c r="T624" i="4"/>
  <c r="T625" i="4"/>
  <c r="W630" i="4"/>
  <c r="X634" i="4"/>
  <c r="Y634" i="4" s="1"/>
  <c r="W635" i="4"/>
  <c r="T641" i="4"/>
  <c r="W643" i="4"/>
  <c r="X645" i="4"/>
  <c r="Y645" i="4" s="1"/>
  <c r="T646" i="4"/>
  <c r="T647" i="4"/>
  <c r="X655" i="4"/>
  <c r="Y655" i="4" s="1"/>
  <c r="X656" i="4"/>
  <c r="Y656" i="4" s="1"/>
  <c r="T657" i="4"/>
  <c r="T658" i="4"/>
  <c r="T659" i="4"/>
  <c r="T660" i="4"/>
  <c r="T661" i="4"/>
  <c r="T662" i="4"/>
  <c r="T663" i="4"/>
  <c r="W666" i="4"/>
  <c r="W668" i="4"/>
  <c r="X671" i="4"/>
  <c r="Y671" i="4" s="1"/>
  <c r="T672" i="4"/>
  <c r="T674" i="4"/>
  <c r="T676" i="4"/>
  <c r="X681" i="4"/>
  <c r="Y681" i="4" s="1"/>
  <c r="X682" i="4"/>
  <c r="Y682" i="4" s="1"/>
  <c r="X683" i="4"/>
  <c r="Y683" i="4" s="1"/>
  <c r="X684" i="4"/>
  <c r="Y684" i="4" s="1"/>
  <c r="X685" i="4"/>
  <c r="Y685" i="4" s="1"/>
  <c r="T686" i="4"/>
  <c r="T687" i="4"/>
  <c r="W693" i="4"/>
  <c r="X694" i="4"/>
  <c r="Y694" i="4" s="1"/>
  <c r="X695" i="4"/>
  <c r="Y695" i="4" s="1"/>
  <c r="X696" i="4"/>
  <c r="Y696" i="4" s="1"/>
  <c r="X697" i="4"/>
  <c r="Y697" i="4" s="1"/>
  <c r="X698" i="4"/>
  <c r="Y698" i="4" s="1"/>
  <c r="X699" i="4"/>
  <c r="Y699" i="4" s="1"/>
  <c r="X700" i="4"/>
  <c r="Y700" i="4" s="1"/>
  <c r="T701" i="4"/>
  <c r="T703" i="4"/>
  <c r="W705" i="4"/>
  <c r="W707" i="4"/>
  <c r="X708" i="4"/>
  <c r="Y708" i="4" s="1"/>
  <c r="T709" i="4"/>
  <c r="W710" i="4"/>
  <c r="W711" i="4"/>
  <c r="W712" i="4"/>
  <c r="X713" i="4"/>
  <c r="Y713" i="4" s="1"/>
  <c r="X714" i="4"/>
  <c r="Y714" i="4" s="1"/>
  <c r="T715" i="4"/>
  <c r="W716" i="4"/>
  <c r="X718" i="4"/>
  <c r="Y718" i="4" s="1"/>
  <c r="T719" i="4"/>
  <c r="W726" i="4"/>
  <c r="W728" i="4"/>
  <c r="X731" i="4"/>
  <c r="Y731" i="4" s="1"/>
  <c r="X732" i="4"/>
  <c r="Y732" i="4" s="1"/>
  <c r="X741" i="4"/>
  <c r="Y741" i="4" s="1"/>
  <c r="X742" i="4"/>
  <c r="Y742" i="4" s="1"/>
  <c r="X743" i="4"/>
  <c r="Y743" i="4" s="1"/>
  <c r="X744" i="4"/>
  <c r="Y744" i="4" s="1"/>
  <c r="X745" i="4"/>
  <c r="Y745" i="4" s="1"/>
  <c r="T746" i="4"/>
  <c r="T747" i="4"/>
  <c r="X750" i="4"/>
  <c r="Y750" i="4" s="1"/>
  <c r="X751" i="4"/>
  <c r="Y751" i="4" s="1"/>
  <c r="X752" i="4"/>
  <c r="Y752" i="4" s="1"/>
  <c r="X753" i="4"/>
  <c r="Y753" i="4" s="1"/>
  <c r="X754" i="4"/>
  <c r="Y754" i="4" s="1"/>
  <c r="X755" i="4"/>
  <c r="Y755" i="4" s="1"/>
  <c r="T756" i="4"/>
  <c r="W760" i="4"/>
  <c r="W761" i="4"/>
  <c r="X762" i="4"/>
  <c r="Y762" i="4" s="1"/>
  <c r="X763" i="4"/>
  <c r="Y763" i="4" s="1"/>
  <c r="X764" i="4"/>
  <c r="Y764" i="4" s="1"/>
  <c r="X765" i="4"/>
  <c r="Y765" i="4" s="1"/>
  <c r="T766" i="4"/>
  <c r="X772" i="4"/>
  <c r="Y772" i="4" s="1"/>
  <c r="X773" i="4"/>
  <c r="Y773" i="4" s="1"/>
  <c r="T774" i="4"/>
  <c r="X776" i="4"/>
  <c r="Y776" i="4" s="1"/>
  <c r="X777" i="4"/>
  <c r="Y777" i="4" s="1"/>
  <c r="X778" i="4"/>
  <c r="Y778" i="4" s="1"/>
  <c r="X779" i="4"/>
  <c r="Y779" i="4" s="1"/>
  <c r="T780" i="4"/>
  <c r="W786" i="4"/>
  <c r="W789" i="4"/>
  <c r="X790" i="4"/>
  <c r="Y790" i="4" s="1"/>
  <c r="X791" i="4"/>
  <c r="Y791" i="4" s="1"/>
  <c r="X792" i="4"/>
  <c r="Y792" i="4" s="1"/>
  <c r="X793" i="4"/>
  <c r="Y793" i="4" s="1"/>
  <c r="X794" i="4"/>
  <c r="Y794" i="4" s="1"/>
  <c r="X795" i="4"/>
  <c r="Y795" i="4" s="1"/>
  <c r="T796" i="4"/>
  <c r="T797" i="4"/>
  <c r="T798" i="4"/>
  <c r="W800" i="4"/>
  <c r="X802" i="4"/>
  <c r="Y802" i="4" s="1"/>
  <c r="T803" i="4"/>
  <c r="X810" i="4"/>
  <c r="Y810" i="4" s="1"/>
  <c r="X811" i="4"/>
  <c r="Y811" i="4" s="1"/>
  <c r="X812" i="4"/>
  <c r="Y812" i="4" s="1"/>
  <c r="X813" i="4"/>
  <c r="Y813" i="4" s="1"/>
  <c r="X814" i="4"/>
  <c r="Y814" i="4" s="1"/>
  <c r="X815" i="4"/>
  <c r="Y815" i="4" s="1"/>
  <c r="X816" i="4"/>
  <c r="Y816" i="4" s="1"/>
  <c r="X817" i="4"/>
  <c r="Y817" i="4" s="1"/>
  <c r="X818" i="4"/>
  <c r="Y818" i="4" s="1"/>
  <c r="X819" i="4"/>
  <c r="Y819" i="4" s="1"/>
  <c r="T820" i="4"/>
  <c r="T821" i="4"/>
  <c r="T822" i="4"/>
  <c r="T823" i="4"/>
  <c r="W826" i="4"/>
  <c r="W827" i="4"/>
  <c r="X828" i="4"/>
  <c r="Y828" i="4" s="1"/>
  <c r="T829" i="4"/>
  <c r="T830" i="4"/>
  <c r="T832" i="4"/>
  <c r="T833" i="4"/>
  <c r="X834" i="4"/>
  <c r="Y834" i="4" s="1"/>
  <c r="X835" i="4"/>
  <c r="Y835" i="4" s="1"/>
  <c r="T836" i="4"/>
  <c r="W839" i="4"/>
  <c r="W841" i="4"/>
  <c r="X847" i="4"/>
  <c r="Y847" i="4" s="1"/>
  <c r="X848" i="4"/>
  <c r="Y848" i="4" s="1"/>
  <c r="X849" i="4"/>
  <c r="Y849" i="4" s="1"/>
  <c r="X850" i="4"/>
  <c r="Y850" i="4" s="1"/>
  <c r="X851" i="4"/>
  <c r="Y851" i="4" s="1"/>
  <c r="T852" i="4"/>
  <c r="W860" i="4"/>
  <c r="W868" i="4"/>
  <c r="X869" i="4"/>
  <c r="Y869" i="4" s="1"/>
  <c r="X870" i="4"/>
  <c r="Y870" i="4" s="1"/>
  <c r="X871" i="4"/>
  <c r="Y871" i="4" s="1"/>
  <c r="X872" i="4"/>
  <c r="Y872" i="4" s="1"/>
  <c r="X873" i="4"/>
  <c r="Y873" i="4" s="1"/>
  <c r="X879" i="4"/>
  <c r="Y879" i="4" s="1"/>
  <c r="X880" i="4"/>
  <c r="Y880" i="4" s="1"/>
  <c r="X881" i="4"/>
  <c r="Y881" i="4" s="1"/>
  <c r="X882" i="4"/>
  <c r="Y882" i="4" s="1"/>
  <c r="X883" i="4"/>
  <c r="Y883" i="4" s="1"/>
  <c r="T884" i="4"/>
  <c r="W886" i="4"/>
  <c r="X889" i="4"/>
  <c r="Y889" i="4" s="1"/>
  <c r="X890" i="4"/>
  <c r="Y890" i="4" s="1"/>
  <c r="T891" i="4"/>
  <c r="T900" i="4"/>
  <c r="W902" i="4"/>
  <c r="T903" i="4"/>
  <c r="T904" i="4"/>
  <c r="T905" i="4"/>
  <c r="T906" i="4"/>
  <c r="W908" i="4"/>
  <c r="X909" i="4"/>
  <c r="Y909" i="4" s="1"/>
  <c r="X910" i="4"/>
  <c r="Y910" i="4" s="1"/>
  <c r="X911" i="4"/>
  <c r="Y911" i="4" s="1"/>
  <c r="X912" i="4"/>
  <c r="Y912" i="4" s="1"/>
  <c r="T913" i="4"/>
  <c r="T914" i="4"/>
  <c r="T915" i="4"/>
  <c r="X916" i="4"/>
  <c r="Y916" i="4" s="1"/>
  <c r="T917" i="4"/>
  <c r="T918" i="4"/>
  <c r="T919" i="4"/>
  <c r="T920" i="4"/>
  <c r="W922" i="4"/>
  <c r="T923" i="4"/>
  <c r="X925" i="4"/>
  <c r="Y925" i="4" s="1"/>
  <c r="T926" i="4"/>
  <c r="T927" i="4"/>
  <c r="T928" i="4"/>
  <c r="X936" i="4"/>
  <c r="Y936" i="4" s="1"/>
  <c r="T937" i="4"/>
  <c r="W942" i="4"/>
  <c r="X943" i="4"/>
  <c r="Y943" i="4" s="1"/>
  <c r="X944" i="4"/>
  <c r="Y944" i="4" s="1"/>
  <c r="T945" i="4"/>
  <c r="W950" i="4"/>
  <c r="W951" i="4"/>
  <c r="W952" i="4"/>
  <c r="X953" i="4"/>
  <c r="Y953" i="4" s="1"/>
  <c r="X954" i="4"/>
  <c r="Y954" i="4" s="1"/>
  <c r="T955" i="4"/>
  <c r="T956" i="4"/>
  <c r="T957" i="4"/>
  <c r="W959" i="4"/>
  <c r="X961" i="4"/>
  <c r="Y961" i="4" s="1"/>
  <c r="X962" i="4"/>
  <c r="Y962" i="4" s="1"/>
  <c r="X963" i="4"/>
  <c r="Y963" i="4" s="1"/>
  <c r="T964" i="4"/>
  <c r="W966" i="4"/>
  <c r="X969" i="4"/>
  <c r="Y969" i="4" s="1"/>
  <c r="X970" i="4"/>
  <c r="Y970" i="4" s="1"/>
  <c r="X971" i="4"/>
  <c r="Y971" i="4" s="1"/>
  <c r="W975" i="4"/>
  <c r="W976" i="4"/>
  <c r="X977" i="4"/>
  <c r="Y977" i="4" s="1"/>
  <c r="T978" i="4"/>
  <c r="T979" i="4"/>
  <c r="T980" i="4"/>
  <c r="X984" i="4"/>
  <c r="Y984" i="4" s="1"/>
  <c r="X985" i="4"/>
  <c r="Y985" i="4" s="1"/>
  <c r="X986" i="4"/>
  <c r="Y986" i="4" s="1"/>
  <c r="X987" i="4"/>
  <c r="Y987" i="4" s="1"/>
  <c r="T988" i="4"/>
  <c r="X992" i="4"/>
  <c r="Y992" i="4" s="1"/>
  <c r="X993" i="4"/>
  <c r="Y993" i="4" s="1"/>
  <c r="T994" i="4"/>
  <c r="W1014" i="4"/>
  <c r="X1015" i="4"/>
  <c r="Y1015" i="4" s="1"/>
  <c r="X1016" i="4"/>
  <c r="Y1016" i="4" s="1"/>
  <c r="X1017" i="4"/>
  <c r="Y1017" i="4" s="1"/>
  <c r="T1018" i="4"/>
  <c r="T1019" i="4"/>
  <c r="X1023" i="4"/>
  <c r="Y1023" i="4" s="1"/>
  <c r="X1024" i="4"/>
  <c r="Y1024" i="4" s="1"/>
  <c r="X1025" i="4"/>
  <c r="Y1025" i="4" s="1"/>
  <c r="W1026" i="4"/>
  <c r="W1028" i="4"/>
  <c r="X1029" i="4"/>
  <c r="Y1029" i="4" s="1"/>
  <c r="X1030" i="4"/>
  <c r="Y1030" i="4" s="1"/>
  <c r="T1031" i="4"/>
  <c r="T1032" i="4"/>
  <c r="T1033" i="4"/>
  <c r="W1042" i="4"/>
  <c r="W1043" i="4"/>
  <c r="T1044" i="4"/>
  <c r="T1045" i="4"/>
  <c r="W1047" i="4"/>
  <c r="X1048" i="4"/>
  <c r="Y1048" i="4" s="1"/>
  <c r="X1049" i="4"/>
  <c r="Y1049" i="4" s="1"/>
  <c r="X1050" i="4"/>
  <c r="Y1050" i="4" s="1"/>
  <c r="X1051" i="4"/>
  <c r="Y1051" i="4" s="1"/>
  <c r="X1052" i="4"/>
  <c r="Y1052" i="4" s="1"/>
  <c r="X1053" i="4"/>
  <c r="Y1053" i="4" s="1"/>
  <c r="X1054" i="4"/>
  <c r="Y1054" i="4" s="1"/>
  <c r="X1055" i="4"/>
  <c r="Y1055" i="4" s="1"/>
  <c r="X1056" i="4"/>
  <c r="Y1056" i="4" s="1"/>
  <c r="X1057" i="4"/>
  <c r="Y1057" i="4" s="1"/>
  <c r="X1058" i="4"/>
  <c r="Y1058" i="4" s="1"/>
  <c r="X1059" i="4"/>
  <c r="Y1059" i="4" s="1"/>
  <c r="T1060" i="4"/>
  <c r="T1061" i="4"/>
  <c r="T1062" i="4"/>
  <c r="T1063" i="4"/>
  <c r="T1064" i="4"/>
  <c r="T1065" i="4"/>
  <c r="W1071" i="4"/>
  <c r="W1072" i="4"/>
  <c r="W1074" i="4"/>
  <c r="W1075" i="4"/>
  <c r="W1077" i="4"/>
  <c r="X1078" i="4"/>
  <c r="Y1078" i="4" s="1"/>
  <c r="X1079" i="4"/>
  <c r="Y1079" i="4" s="1"/>
  <c r="X1080" i="4"/>
  <c r="Y1080" i="4" s="1"/>
  <c r="T1081" i="4"/>
  <c r="W1084" i="4"/>
  <c r="X1085" i="4"/>
  <c r="Y1085" i="4" s="1"/>
  <c r="X1086" i="4"/>
  <c r="Y1086" i="4" s="1"/>
  <c r="X1087" i="4"/>
  <c r="Y1087" i="4" s="1"/>
  <c r="X1088" i="4"/>
  <c r="Y1088" i="4" s="1"/>
  <c r="X1089" i="4"/>
  <c r="Y1089" i="4" s="1"/>
  <c r="X1090" i="4"/>
  <c r="Y1090" i="4" s="1"/>
  <c r="X1091" i="4"/>
  <c r="Y1091" i="4" s="1"/>
  <c r="X1092" i="4"/>
  <c r="Y1092" i="4" s="1"/>
  <c r="T1093" i="4"/>
  <c r="W1096" i="4"/>
  <c r="W1097" i="4"/>
  <c r="W1100" i="4"/>
  <c r="W1101" i="4"/>
  <c r="T1104" i="4"/>
  <c r="T1105" i="4"/>
  <c r="T1106" i="4"/>
  <c r="T1107" i="4"/>
  <c r="T1108" i="4"/>
  <c r="T1109" i="4"/>
  <c r="T1110" i="4"/>
  <c r="T1111" i="4"/>
  <c r="X1114" i="4"/>
  <c r="Y1114" i="4" s="1"/>
  <c r="X1115" i="4"/>
  <c r="Y1115" i="4" s="1"/>
  <c r="X1116" i="4"/>
  <c r="Y1116" i="4" s="1"/>
  <c r="T1117" i="4"/>
  <c r="X1119" i="4"/>
  <c r="Y1119" i="4" s="1"/>
  <c r="X1120" i="4"/>
  <c r="Y1120" i="4" s="1"/>
  <c r="X1121" i="4"/>
  <c r="Y1121" i="4" s="1"/>
  <c r="X1122" i="4"/>
  <c r="Y1122" i="4" s="1"/>
  <c r="T1123" i="4"/>
  <c r="W1128" i="4"/>
  <c r="X1132" i="4"/>
  <c r="Y1132" i="4" s="1"/>
  <c r="X1133" i="4"/>
  <c r="Y1133" i="4" s="1"/>
  <c r="X1134" i="4"/>
  <c r="Y1134" i="4" s="1"/>
  <c r="X1135" i="4"/>
  <c r="Y1135" i="4" s="1"/>
  <c r="X1136" i="4"/>
  <c r="Y1136" i="4" s="1"/>
  <c r="X1137" i="4"/>
  <c r="Y1137" i="4" s="1"/>
  <c r="T1138" i="4"/>
  <c r="T1139" i="4"/>
  <c r="X1146" i="4"/>
  <c r="Y1146" i="4" s="1"/>
  <c r="T1147" i="4"/>
  <c r="Z1150" i="4"/>
  <c r="AA1150" i="4" s="1"/>
  <c r="W1154" i="4"/>
  <c r="W1155" i="4"/>
  <c r="X1156" i="4"/>
  <c r="Y1156" i="4" s="1"/>
  <c r="T1157" i="4"/>
  <c r="W1158" i="4"/>
  <c r="X1159" i="4"/>
  <c r="Y1159" i="4" s="1"/>
  <c r="X1160" i="4"/>
  <c r="Y1160" i="4" s="1"/>
  <c r="X1161" i="4"/>
  <c r="Y1161" i="4" s="1"/>
  <c r="X1162" i="4"/>
  <c r="Y1162" i="4" s="1"/>
  <c r="X1163" i="4"/>
  <c r="Y1163" i="4" s="1"/>
  <c r="X1164" i="4"/>
  <c r="Y1164" i="4" s="1"/>
  <c r="X1165" i="4"/>
  <c r="Y1165" i="4" s="1"/>
  <c r="X1166" i="4"/>
  <c r="Y1166" i="4" s="1"/>
  <c r="X1167" i="4"/>
  <c r="Y1167" i="4" s="1"/>
  <c r="X1168" i="4"/>
  <c r="Y1168" i="4" s="1"/>
  <c r="X1169" i="4"/>
  <c r="Y1169" i="4" s="1"/>
  <c r="T1170" i="4"/>
  <c r="W1176" i="4"/>
  <c r="X1177" i="4"/>
  <c r="Y1177" i="4" s="1"/>
  <c r="X1178" i="4"/>
  <c r="Y1178" i="4" s="1"/>
  <c r="X1179" i="4"/>
  <c r="Y1179" i="4" s="1"/>
  <c r="X1180" i="4"/>
  <c r="Y1180" i="4" s="1"/>
  <c r="T1181" i="4"/>
  <c r="T1182" i="4"/>
  <c r="X1185" i="4"/>
  <c r="Y1185" i="4" s="1"/>
  <c r="T1186" i="4"/>
  <c r="Z1196" i="4"/>
  <c r="AA1196" i="4" s="1"/>
  <c r="W1199" i="4"/>
  <c r="T1202" i="4"/>
  <c r="T1203" i="4"/>
  <c r="T1204" i="4"/>
  <c r="T1206" i="4"/>
  <c r="W1211" i="4"/>
  <c r="W1212" i="4"/>
  <c r="W1213" i="4"/>
  <c r="X1217" i="4"/>
  <c r="Y1217" i="4" s="1"/>
  <c r="X1218" i="4"/>
  <c r="Y1218" i="4" s="1"/>
  <c r="X1219" i="4"/>
  <c r="Y1219" i="4" s="1"/>
  <c r="X1220" i="4"/>
  <c r="Y1220" i="4" s="1"/>
  <c r="X1221" i="4"/>
  <c r="Y1221" i="4" s="1"/>
  <c r="X1222" i="4"/>
  <c r="Y1222" i="4" s="1"/>
  <c r="T1223" i="4"/>
  <c r="T1224" i="4"/>
  <c r="T1225" i="4"/>
  <c r="T1226" i="4"/>
  <c r="T1227" i="4"/>
  <c r="T1228" i="4"/>
  <c r="T1230" i="4"/>
  <c r="X1237" i="4"/>
  <c r="Y1237" i="4" s="1"/>
  <c r="X1238" i="4"/>
  <c r="Y1238" i="4" s="1"/>
  <c r="X1239" i="4"/>
  <c r="Y1239" i="4" s="1"/>
  <c r="X1240" i="4"/>
  <c r="Y1240" i="4" s="1"/>
  <c r="X1241" i="4"/>
  <c r="Y1241" i="4" s="1"/>
  <c r="X1242" i="4"/>
  <c r="Y1242" i="4" s="1"/>
  <c r="T1243" i="4"/>
  <c r="T1244" i="4"/>
  <c r="T1245" i="4"/>
  <c r="T1246" i="4"/>
  <c r="T1247" i="4"/>
  <c r="T1248" i="4"/>
  <c r="X1261" i="4"/>
  <c r="Y1261" i="4" s="1"/>
  <c r="X1262" i="4"/>
  <c r="Y1262" i="4" s="1"/>
  <c r="X1263" i="4"/>
  <c r="Y1263" i="4" s="1"/>
  <c r="T1264" i="4"/>
  <c r="T1265" i="4"/>
  <c r="X1271" i="4"/>
  <c r="Y1271" i="4" s="1"/>
  <c r="T1272" i="4"/>
  <c r="T1273" i="4"/>
  <c r="T1274" i="4"/>
  <c r="T1275" i="4"/>
  <c r="T1276" i="4"/>
  <c r="T1277" i="4"/>
  <c r="T1278" i="4"/>
  <c r="T1279" i="4"/>
  <c r="T1280" i="4"/>
  <c r="T1281" i="4"/>
  <c r="T1282" i="4"/>
  <c r="T1283" i="4"/>
  <c r="T1284" i="4"/>
  <c r="T1285" i="4"/>
  <c r="T1294" i="4"/>
  <c r="T1295" i="4"/>
  <c r="T1296" i="4"/>
  <c r="T1297" i="4"/>
  <c r="X1305" i="4"/>
  <c r="Y1305" i="4" s="1"/>
  <c r="X1306" i="4"/>
  <c r="Y1306" i="4" s="1"/>
  <c r="T1307" i="4"/>
  <c r="T1308" i="4"/>
  <c r="T1309" i="4"/>
  <c r="X1321" i="4"/>
  <c r="Y1321" i="4" s="1"/>
  <c r="X1322" i="4"/>
  <c r="Y1322" i="4" s="1"/>
  <c r="X1323" i="4"/>
  <c r="Y1323" i="4" s="1"/>
  <c r="X1324" i="4"/>
  <c r="Y1324" i="4" s="1"/>
  <c r="X1325" i="4"/>
  <c r="Y1325" i="4" s="1"/>
  <c r="X1326" i="4"/>
  <c r="Y1326" i="4" s="1"/>
  <c r="X1327" i="4"/>
  <c r="Y1327" i="4" s="1"/>
  <c r="X1328" i="4"/>
  <c r="Y1328" i="4" s="1"/>
  <c r="X1329" i="4"/>
  <c r="Y1329" i="4" s="1"/>
  <c r="T1330" i="4"/>
  <c r="W1332" i="4"/>
  <c r="X1333" i="4"/>
  <c r="Y1333" i="4" s="1"/>
  <c r="X1334" i="4"/>
  <c r="Y1334" i="4" s="1"/>
  <c r="T1335" i="4"/>
  <c r="T1336" i="4"/>
  <c r="W1339" i="4"/>
  <c r="X1340" i="4"/>
  <c r="Y1340" i="4" s="1"/>
  <c r="X1341" i="4"/>
  <c r="Y1341" i="4" s="1"/>
  <c r="X1342" i="4"/>
  <c r="Y1342" i="4" s="1"/>
  <c r="X1343" i="4"/>
  <c r="Y1343" i="4" s="1"/>
  <c r="W1347" i="4"/>
  <c r="W1348" i="4"/>
  <c r="X1349" i="4"/>
  <c r="Y1349" i="4" s="1"/>
  <c r="X1350" i="4"/>
  <c r="Y1350" i="4" s="1"/>
  <c r="X1351" i="4"/>
  <c r="Y1351" i="4" s="1"/>
  <c r="T1352" i="4"/>
  <c r="T1353" i="4"/>
  <c r="T1354" i="4"/>
  <c r="T1355" i="4"/>
  <c r="T1356" i="4"/>
  <c r="W1366" i="4"/>
  <c r="X1367" i="4"/>
  <c r="Y1367" i="4" s="1"/>
  <c r="T1368" i="4"/>
  <c r="T1369" i="4"/>
  <c r="T1370" i="4"/>
  <c r="T1371" i="4"/>
  <c r="T1372" i="4"/>
  <c r="T1373" i="4"/>
  <c r="T1374" i="4"/>
  <c r="T1376" i="4"/>
  <c r="W1378" i="4"/>
  <c r="X1379" i="4"/>
  <c r="Y1379" i="4" s="1"/>
  <c r="T1380" i="4"/>
  <c r="T1381" i="4"/>
  <c r="X1385" i="4"/>
  <c r="Y1385" i="4" s="1"/>
  <c r="X1386" i="4"/>
  <c r="Y1386" i="4" s="1"/>
  <c r="X1387" i="4"/>
  <c r="Y1387" i="4" s="1"/>
  <c r="X1388" i="4"/>
  <c r="Y1388" i="4" s="1"/>
  <c r="X1389" i="4"/>
  <c r="Y1389" i="4" s="1"/>
  <c r="X1390" i="4"/>
  <c r="Y1390" i="4" s="1"/>
  <c r="X1391" i="4"/>
  <c r="Y1391" i="4" s="1"/>
  <c r="X1392" i="4"/>
  <c r="Y1392" i="4" s="1"/>
  <c r="X1393" i="4"/>
  <c r="Y1393" i="4" s="1"/>
  <c r="X1394" i="4"/>
  <c r="Y1394" i="4" s="1"/>
  <c r="X1395" i="4"/>
  <c r="Y1395" i="4" s="1"/>
  <c r="X1396" i="4"/>
  <c r="Y1396" i="4" s="1"/>
  <c r="X1397" i="4"/>
  <c r="Y1397" i="4" s="1"/>
  <c r="X1398" i="4"/>
  <c r="Y1398" i="4" s="1"/>
  <c r="X1399" i="4"/>
  <c r="Y1399" i="4" s="1"/>
  <c r="X1400" i="4"/>
  <c r="Y1400" i="4" s="1"/>
  <c r="X1401" i="4"/>
  <c r="Y1401" i="4" s="1"/>
  <c r="X1402" i="4"/>
  <c r="Y1402" i="4" s="1"/>
  <c r="X1403" i="4"/>
  <c r="Y1403" i="4" s="1"/>
  <c r="W1413" i="4"/>
  <c r="W1415" i="4"/>
  <c r="W1416" i="4"/>
  <c r="W1417" i="4"/>
  <c r="M1419" i="4"/>
  <c r="Z1419" i="4" s="1"/>
  <c r="AA1419" i="4" s="1"/>
  <c r="T1419" i="4"/>
  <c r="T1420" i="4"/>
  <c r="X1430" i="4"/>
  <c r="Y1430" i="4" s="1"/>
  <c r="M1445" i="4"/>
  <c r="W1445" i="4" s="1"/>
  <c r="T1445" i="4"/>
  <c r="Z1469" i="4"/>
  <c r="T1469" i="4"/>
  <c r="Z1470" i="4"/>
  <c r="T1470" i="4"/>
  <c r="T1471" i="4"/>
  <c r="W1481" i="4"/>
  <c r="Z1481" i="4"/>
  <c r="W1490" i="4"/>
  <c r="W1499" i="4"/>
  <c r="W1501" i="4"/>
  <c r="W1502" i="4"/>
  <c r="W1503" i="4"/>
  <c r="M1506" i="4"/>
  <c r="W1506" i="4" s="1"/>
  <c r="T1506" i="4"/>
  <c r="W1509" i="4"/>
  <c r="Z1511" i="4"/>
  <c r="AA1511" i="4" s="1"/>
  <c r="T1511" i="4"/>
  <c r="Z1512" i="4"/>
  <c r="AA1512" i="4" s="1"/>
  <c r="T1512" i="4"/>
  <c r="Z1513" i="4"/>
  <c r="AA1513" i="4" s="1"/>
  <c r="T1513" i="4"/>
  <c r="Z1514" i="4"/>
  <c r="AA1514" i="4" s="1"/>
  <c r="T1514" i="4"/>
  <c r="Z1515" i="4"/>
  <c r="AA1515" i="4" s="1"/>
  <c r="T1515" i="4"/>
  <c r="T1516" i="4"/>
  <c r="Z1518" i="4"/>
  <c r="T1518" i="4"/>
  <c r="Z1519" i="4"/>
  <c r="T1519" i="4"/>
  <c r="T1520" i="4"/>
  <c r="Z1521" i="4"/>
  <c r="T1521" i="4"/>
  <c r="T1522" i="4"/>
  <c r="T1523" i="4"/>
  <c r="T1524" i="4"/>
  <c r="T1525" i="4"/>
  <c r="Z1526" i="4"/>
  <c r="T1526" i="4"/>
  <c r="T1527" i="4"/>
  <c r="T1528" i="4"/>
  <c r="W1535" i="4"/>
  <c r="W1537" i="4"/>
  <c r="W1538" i="4"/>
  <c r="W1542" i="4"/>
  <c r="W1544" i="4"/>
  <c r="Z1546" i="4"/>
  <c r="AA1546" i="4" s="1"/>
  <c r="T1546" i="4"/>
  <c r="Z1547" i="4"/>
  <c r="AA1547" i="4" s="1"/>
  <c r="T1547" i="4"/>
  <c r="Z1548" i="4"/>
  <c r="AA1548" i="4" s="1"/>
  <c r="T1548" i="4"/>
  <c r="T1549" i="4"/>
  <c r="W1555" i="4"/>
  <c r="W1556" i="4"/>
  <c r="W1564" i="4"/>
  <c r="Z1566" i="4"/>
  <c r="AA1566" i="4" s="1"/>
  <c r="T1566" i="4"/>
  <c r="T1567" i="4"/>
  <c r="Z1568" i="4"/>
  <c r="AA1568" i="4" s="1"/>
  <c r="T1568" i="4"/>
  <c r="Z1569" i="4"/>
  <c r="AA1569" i="4" s="1"/>
  <c r="T1569" i="4"/>
  <c r="Z1570" i="4"/>
  <c r="AA1570" i="4" s="1"/>
  <c r="T1570" i="4"/>
  <c r="W1573" i="4"/>
  <c r="Z1573" i="4"/>
  <c r="T1573" i="4"/>
  <c r="W1574" i="4"/>
  <c r="Z1574" i="4"/>
  <c r="T1574" i="4"/>
  <c r="X1593" i="4"/>
  <c r="Y1593" i="4" s="1"/>
  <c r="X1594" i="4"/>
  <c r="Y1594" i="4" s="1"/>
  <c r="X1622" i="4"/>
  <c r="Y1622" i="4" s="1"/>
  <c r="T1625" i="4"/>
  <c r="W1631" i="4"/>
  <c r="Z1631" i="4"/>
  <c r="T1631" i="4"/>
  <c r="X1658" i="4"/>
  <c r="Y1658" i="4" s="1"/>
  <c r="X1659" i="4"/>
  <c r="Y1659" i="4" s="1"/>
  <c r="X1670" i="4"/>
  <c r="Y1670" i="4" s="1"/>
  <c r="W1677" i="4"/>
  <c r="Z1677" i="4"/>
  <c r="T1677" i="4"/>
  <c r="W1688" i="4"/>
  <c r="Z1688" i="4"/>
  <c r="T1688" i="4"/>
  <c r="X1711" i="4"/>
  <c r="Y1711" i="4" s="1"/>
  <c r="W1734" i="4"/>
  <c r="Z1734" i="4"/>
  <c r="T1734" i="4"/>
  <c r="X1736" i="4"/>
  <c r="Y1736" i="4" s="1"/>
  <c r="W1745" i="4"/>
  <c r="Z1745" i="4"/>
  <c r="T1745" i="4"/>
  <c r="M1747" i="4"/>
  <c r="W1747" i="4" s="1"/>
  <c r="W2023" i="4"/>
  <c r="Z2344" i="4"/>
  <c r="W3099" i="4"/>
  <c r="W3124" i="4"/>
  <c r="W3268" i="4"/>
  <c r="W3270" i="4"/>
  <c r="W3277" i="4"/>
  <c r="W3345" i="4"/>
  <c r="W3372" i="4"/>
  <c r="W3391" i="4"/>
  <c r="W3413" i="4"/>
  <c r="W3469" i="4"/>
  <c r="W3473" i="4"/>
  <c r="W3476" i="4"/>
  <c r="W3495" i="4"/>
  <c r="W3561" i="4"/>
  <c r="W3613" i="4"/>
  <c r="W3615" i="4"/>
  <c r="W3623" i="4"/>
  <c r="W3631" i="4"/>
  <c r="W3648" i="4"/>
  <c r="W3665" i="4"/>
  <c r="W3683" i="4"/>
  <c r="W3706" i="4"/>
  <c r="W3713" i="4"/>
  <c r="W3742" i="4"/>
  <c r="W3779" i="4"/>
  <c r="W3786" i="4"/>
  <c r="W3810" i="4"/>
  <c r="W3839" i="4"/>
  <c r="W3855" i="4"/>
  <c r="W3875" i="4"/>
  <c r="W3902" i="4"/>
  <c r="W3905" i="4"/>
  <c r="W3922" i="4"/>
  <c r="W3929" i="4"/>
  <c r="W3994" i="4"/>
  <c r="W3995" i="4"/>
  <c r="W4055" i="4"/>
  <c r="W4066" i="4"/>
  <c r="W4099" i="4"/>
  <c r="W4113" i="4"/>
  <c r="W4189" i="4"/>
  <c r="W1231" i="4"/>
  <c r="W1232" i="4"/>
  <c r="W1233" i="4"/>
  <c r="X1234" i="4"/>
  <c r="Y1234" i="4" s="1"/>
  <c r="X1235" i="4"/>
  <c r="Y1235" i="4" s="1"/>
  <c r="X1236" i="4"/>
  <c r="Y1236" i="4" s="1"/>
  <c r="W1249" i="4"/>
  <c r="W1253" i="4"/>
  <c r="W1254" i="4"/>
  <c r="W1255" i="4"/>
  <c r="X1259" i="4"/>
  <c r="Y1259" i="4" s="1"/>
  <c r="X1260" i="4"/>
  <c r="Y1260" i="4" s="1"/>
  <c r="W1268" i="4"/>
  <c r="X1270" i="4"/>
  <c r="Y1270" i="4" s="1"/>
  <c r="W1286" i="4"/>
  <c r="X1289" i="4"/>
  <c r="Y1289" i="4" s="1"/>
  <c r="W1290" i="4"/>
  <c r="W1291" i="4"/>
  <c r="W1292" i="4"/>
  <c r="X1293" i="4"/>
  <c r="Y1293" i="4" s="1"/>
  <c r="W1298" i="4"/>
  <c r="W1302" i="4"/>
  <c r="W1303" i="4"/>
  <c r="X1304" i="4"/>
  <c r="Y1304" i="4" s="1"/>
  <c r="W1310" i="4"/>
  <c r="X1311" i="4"/>
  <c r="Y1311" i="4" s="1"/>
  <c r="X1312" i="4"/>
  <c r="Y1312" i="4" s="1"/>
  <c r="X1313" i="4"/>
  <c r="Y1313" i="4" s="1"/>
  <c r="X1314" i="4"/>
  <c r="Y1314" i="4" s="1"/>
  <c r="X1315" i="4"/>
  <c r="Y1315" i="4" s="1"/>
  <c r="X1316" i="4"/>
  <c r="Y1316" i="4" s="1"/>
  <c r="X1317" i="4"/>
  <c r="Y1317" i="4" s="1"/>
  <c r="X1318" i="4"/>
  <c r="Y1318" i="4" s="1"/>
  <c r="X1319" i="4"/>
  <c r="Y1319" i="4" s="1"/>
  <c r="X1320" i="4"/>
  <c r="Y1320" i="4" s="1"/>
  <c r="W1331" i="4"/>
  <c r="X1332" i="4"/>
  <c r="Y1332" i="4" s="1"/>
  <c r="W1337" i="4"/>
  <c r="X1339" i="4"/>
  <c r="Y1339" i="4" s="1"/>
  <c r="X1344" i="4"/>
  <c r="Y1344" i="4" s="1"/>
  <c r="X1345" i="4"/>
  <c r="Y1345" i="4" s="1"/>
  <c r="X1346" i="4"/>
  <c r="Y1346" i="4" s="1"/>
  <c r="X1347" i="4"/>
  <c r="Y1347" i="4" s="1"/>
  <c r="X1348" i="4"/>
  <c r="Y1348" i="4" s="1"/>
  <c r="W1357" i="4"/>
  <c r="W1360" i="4"/>
  <c r="W1361" i="4"/>
  <c r="W1362" i="4"/>
  <c r="W1363" i="4"/>
  <c r="W1365" i="4"/>
  <c r="X1366" i="4"/>
  <c r="Y1366" i="4" s="1"/>
  <c r="W1377" i="4"/>
  <c r="X1378" i="4"/>
  <c r="Y1378" i="4" s="1"/>
  <c r="Z1381" i="4"/>
  <c r="X1413" i="4"/>
  <c r="Y1413" i="4" s="1"/>
  <c r="X1414" i="4"/>
  <c r="Y1414" i="4" s="1"/>
  <c r="X1416" i="4"/>
  <c r="Y1416" i="4" s="1"/>
  <c r="M1446" i="4"/>
  <c r="W1446" i="4" s="1"/>
  <c r="Z1447" i="4"/>
  <c r="X1449" i="4"/>
  <c r="Y1449" i="4" s="1"/>
  <c r="X1461" i="4"/>
  <c r="Y1461" i="4" s="1"/>
  <c r="M1472" i="4"/>
  <c r="W1472" i="4" s="1"/>
  <c r="Z1478" i="4"/>
  <c r="T1478" i="4"/>
  <c r="T1480" i="4"/>
  <c r="W1482" i="4"/>
  <c r="Z1482" i="4"/>
  <c r="X1490" i="4"/>
  <c r="Y1490" i="4" s="1"/>
  <c r="X1499" i="4"/>
  <c r="Y1499" i="4" s="1"/>
  <c r="X1502" i="4"/>
  <c r="Y1502" i="4" s="1"/>
  <c r="M1529" i="4"/>
  <c r="W1529" i="4" s="1"/>
  <c r="X1538" i="4"/>
  <c r="Y1538" i="4" s="1"/>
  <c r="W1539" i="4"/>
  <c r="AB1547" i="4"/>
  <c r="M1550" i="4"/>
  <c r="Z1550" i="4" s="1"/>
  <c r="T1550" i="4"/>
  <c r="W1557" i="4"/>
  <c r="W1559" i="4"/>
  <c r="M1578" i="4"/>
  <c r="W1578" i="4" s="1"/>
  <c r="M1581" i="4"/>
  <c r="W1581" i="4" s="1"/>
  <c r="W1592" i="4"/>
  <c r="Z1592" i="4"/>
  <c r="T1592" i="4"/>
  <c r="W1657" i="4"/>
  <c r="Z1657" i="4"/>
  <c r="AA1657" i="4" s="1"/>
  <c r="T1657" i="4"/>
  <c r="W1665" i="4"/>
  <c r="Z1665" i="4"/>
  <c r="AA1665" i="4" s="1"/>
  <c r="T1665" i="4"/>
  <c r="W1669" i="4"/>
  <c r="Z1669" i="4"/>
  <c r="AA1669" i="4" s="1"/>
  <c r="T1669" i="4"/>
  <c r="T1678" i="4"/>
  <c r="W1679" i="4"/>
  <c r="Z1679" i="4"/>
  <c r="AA1679" i="4" s="1"/>
  <c r="T1679" i="4"/>
  <c r="W1680" i="4"/>
  <c r="Z1680" i="4"/>
  <c r="AA1680" i="4" s="1"/>
  <c r="T1680" i="4"/>
  <c r="M1682" i="4"/>
  <c r="Z1687" i="4"/>
  <c r="T1689" i="4"/>
  <c r="W1693" i="4"/>
  <c r="Z1693" i="4"/>
  <c r="AA1693" i="4" s="1"/>
  <c r="T1693" i="4"/>
  <c r="M1694" i="4"/>
  <c r="W1694" i="4" s="1"/>
  <c r="M1699" i="4"/>
  <c r="W1699" i="4" s="1"/>
  <c r="M1704" i="4"/>
  <c r="W1704" i="4" s="1"/>
  <c r="W1735" i="4"/>
  <c r="T1735" i="4"/>
  <c r="M1749" i="4"/>
  <c r="W1749" i="4" s="1"/>
  <c r="W1867" i="4"/>
  <c r="Z2251" i="4"/>
  <c r="W2682" i="4"/>
  <c r="W3182" i="4"/>
  <c r="W3217" i="4"/>
  <c r="W3260" i="4"/>
  <c r="W3297" i="4"/>
  <c r="W3371" i="4"/>
  <c r="W3383" i="4"/>
  <c r="W3411" i="4"/>
  <c r="W3483" i="4"/>
  <c r="W3490" i="4"/>
  <c r="W3493" i="4"/>
  <c r="W3506" i="4"/>
  <c r="W3507" i="4"/>
  <c r="W3565" i="4"/>
  <c r="W3585" i="4"/>
  <c r="W3625" i="4"/>
  <c r="W3629" i="4"/>
  <c r="W3657" i="4"/>
  <c r="W3715" i="4"/>
  <c r="W3727" i="4"/>
  <c r="W3738" i="4"/>
  <c r="W3766" i="4"/>
  <c r="W3768" i="4"/>
  <c r="W3797" i="4"/>
  <c r="W3849" i="4"/>
  <c r="W3859" i="4"/>
  <c r="W3882" i="4"/>
  <c r="W3907" i="4"/>
  <c r="W3908" i="4"/>
  <c r="W3909" i="4"/>
  <c r="W3928" i="4"/>
  <c r="W3942" i="4"/>
  <c r="W3948" i="4"/>
  <c r="W3958" i="4"/>
  <c r="W3959" i="4"/>
  <c r="W4049" i="4"/>
  <c r="W4069" i="4"/>
  <c r="X8" i="4"/>
  <c r="Y8" i="4" s="1"/>
  <c r="X30" i="4"/>
  <c r="Y30" i="4" s="1"/>
  <c r="X33" i="4"/>
  <c r="Y33" i="4" s="1"/>
  <c r="Z52" i="4"/>
  <c r="AA52" i="4" s="1"/>
  <c r="X54" i="4"/>
  <c r="Y54" i="4" s="1"/>
  <c r="X57" i="4"/>
  <c r="Y57" i="4" s="1"/>
  <c r="X110" i="4"/>
  <c r="Y110" i="4" s="1"/>
  <c r="X111" i="4"/>
  <c r="Y111" i="4" s="1"/>
  <c r="X112" i="4"/>
  <c r="Y112" i="4" s="1"/>
  <c r="X113" i="4"/>
  <c r="Y113" i="4" s="1"/>
  <c r="X118" i="4"/>
  <c r="Y118" i="4" s="1"/>
  <c r="X138" i="4"/>
  <c r="Y138" i="4" s="1"/>
  <c r="X139" i="4"/>
  <c r="Y139" i="4" s="1"/>
  <c r="X140" i="4"/>
  <c r="Y140" i="4" s="1"/>
  <c r="X152" i="4"/>
  <c r="Y152" i="4" s="1"/>
  <c r="X154" i="4"/>
  <c r="Y154" i="4" s="1"/>
  <c r="X166" i="4"/>
  <c r="Y166" i="4" s="1"/>
  <c r="X184" i="4"/>
  <c r="Y184" i="4" s="1"/>
  <c r="X187" i="4"/>
  <c r="Y187" i="4" s="1"/>
  <c r="X192" i="4"/>
  <c r="Y192" i="4" s="1"/>
  <c r="Z195" i="4"/>
  <c r="AA195" i="4" s="1"/>
  <c r="AB217" i="4"/>
  <c r="Z221" i="4"/>
  <c r="AA221" i="4" s="1"/>
  <c r="X223" i="4"/>
  <c r="Y223" i="4" s="1"/>
  <c r="Z226" i="4"/>
  <c r="AA226" i="4" s="1"/>
  <c r="X235" i="4"/>
  <c r="Y235" i="4" s="1"/>
  <c r="X237" i="4"/>
  <c r="Y237" i="4" s="1"/>
  <c r="X238" i="4"/>
  <c r="Y238" i="4" s="1"/>
  <c r="Z244" i="4"/>
  <c r="AA244" i="4" s="1"/>
  <c r="X247" i="4"/>
  <c r="Y247" i="4" s="1"/>
  <c r="X251" i="4"/>
  <c r="Y251" i="4" s="1"/>
  <c r="X266" i="4"/>
  <c r="Y266" i="4" s="1"/>
  <c r="X267" i="4"/>
  <c r="Y267" i="4" s="1"/>
  <c r="Z281" i="4"/>
  <c r="AA281" i="4" s="1"/>
  <c r="X289" i="4"/>
  <c r="Y289" i="4" s="1"/>
  <c r="X295" i="4"/>
  <c r="Y295" i="4" s="1"/>
  <c r="X296" i="4"/>
  <c r="Y296" i="4" s="1"/>
  <c r="X308" i="4"/>
  <c r="Y308" i="4" s="1"/>
  <c r="X315" i="4"/>
  <c r="Y315" i="4" s="1"/>
  <c r="Z322" i="4"/>
  <c r="AA322" i="4" s="1"/>
  <c r="X327" i="4"/>
  <c r="Y327" i="4" s="1"/>
  <c r="X329" i="4"/>
  <c r="Y329" i="4" s="1"/>
  <c r="X344" i="4"/>
  <c r="Y344" i="4" s="1"/>
  <c r="Z346" i="4"/>
  <c r="AA346" i="4" s="1"/>
  <c r="X351" i="4"/>
  <c r="Y351" i="4" s="1"/>
  <c r="X367" i="4"/>
  <c r="Y367" i="4" s="1"/>
  <c r="X379" i="4"/>
  <c r="Y379" i="4" s="1"/>
  <c r="X380" i="4"/>
  <c r="Y380" i="4" s="1"/>
  <c r="Z381" i="4"/>
  <c r="AA381" i="4" s="1"/>
  <c r="Z382" i="4"/>
  <c r="AA382" i="4" s="1"/>
  <c r="Z384" i="4"/>
  <c r="AA384" i="4" s="1"/>
  <c r="X386" i="4"/>
  <c r="Y386" i="4" s="1"/>
  <c r="X387" i="4"/>
  <c r="Y387" i="4" s="1"/>
  <c r="X397" i="4"/>
  <c r="Y397" i="4" s="1"/>
  <c r="X398" i="4"/>
  <c r="Y398" i="4" s="1"/>
  <c r="X400" i="4"/>
  <c r="Y400" i="4" s="1"/>
  <c r="X403" i="4"/>
  <c r="Y403" i="4" s="1"/>
  <c r="X408" i="4"/>
  <c r="Y408" i="4" s="1"/>
  <c r="X409" i="4"/>
  <c r="Y409" i="4" s="1"/>
  <c r="X411" i="4"/>
  <c r="Y411" i="4" s="1"/>
  <c r="X461" i="4"/>
  <c r="Y461" i="4" s="1"/>
  <c r="X474" i="4"/>
  <c r="Y474" i="4" s="1"/>
  <c r="X481" i="4"/>
  <c r="Y481" i="4" s="1"/>
  <c r="X507" i="4"/>
  <c r="Y507" i="4" s="1"/>
  <c r="X525" i="4"/>
  <c r="Y525" i="4" s="1"/>
  <c r="X526" i="4"/>
  <c r="Y526" i="4" s="1"/>
  <c r="X534" i="4"/>
  <c r="Y534" i="4" s="1"/>
  <c r="X535" i="4"/>
  <c r="Y535" i="4" s="1"/>
  <c r="X536" i="4"/>
  <c r="Y536" i="4" s="1"/>
  <c r="X537" i="4"/>
  <c r="Y537" i="4" s="1"/>
  <c r="X544" i="4"/>
  <c r="Y544" i="4" s="1"/>
  <c r="X580" i="4"/>
  <c r="Y580" i="4" s="1"/>
  <c r="X598" i="4"/>
  <c r="Y598" i="4" s="1"/>
  <c r="X607" i="4"/>
  <c r="Y607" i="4" s="1"/>
  <c r="X616" i="4"/>
  <c r="Y616" i="4" s="1"/>
  <c r="X617" i="4"/>
  <c r="Y617" i="4" s="1"/>
  <c r="X627" i="4"/>
  <c r="Y627" i="4" s="1"/>
  <c r="X628" i="4"/>
  <c r="Y628" i="4" s="1"/>
  <c r="X630" i="4"/>
  <c r="Y630" i="4" s="1"/>
  <c r="X632" i="4"/>
  <c r="Y632" i="4" s="1"/>
  <c r="X633" i="4"/>
  <c r="Y633" i="4" s="1"/>
  <c r="X635" i="4"/>
  <c r="Y635" i="4" s="1"/>
  <c r="X636" i="4"/>
  <c r="Y636" i="4" s="1"/>
  <c r="X637" i="4"/>
  <c r="Y637" i="4" s="1"/>
  <c r="X651" i="4"/>
  <c r="Y651" i="4" s="1"/>
  <c r="X667" i="4"/>
  <c r="Y667" i="4" s="1"/>
  <c r="X705" i="4"/>
  <c r="Y705" i="4" s="1"/>
  <c r="X706" i="4"/>
  <c r="Y706" i="4" s="1"/>
  <c r="X710" i="4"/>
  <c r="Y710" i="4" s="1"/>
  <c r="X711" i="4"/>
  <c r="Y711" i="4" s="1"/>
  <c r="X712" i="4"/>
  <c r="Y712" i="4" s="1"/>
  <c r="X716" i="4"/>
  <c r="Y716" i="4" s="1"/>
  <c r="X727" i="4"/>
  <c r="Y727" i="4" s="1"/>
  <c r="X736" i="4"/>
  <c r="Y736" i="4" s="1"/>
  <c r="X740" i="4"/>
  <c r="Y740" i="4" s="1"/>
  <c r="X749" i="4"/>
  <c r="Y749" i="4" s="1"/>
  <c r="X786" i="4"/>
  <c r="Y786" i="4" s="1"/>
  <c r="X789" i="4"/>
  <c r="Y789" i="4" s="1"/>
  <c r="X800" i="4"/>
  <c r="Y800" i="4" s="1"/>
  <c r="X826" i="4"/>
  <c r="Y826" i="4" s="1"/>
  <c r="X841" i="4"/>
  <c r="Y841" i="4" s="1"/>
  <c r="X843" i="4"/>
  <c r="Y843" i="4" s="1"/>
  <c r="X857" i="4"/>
  <c r="Y857" i="4" s="1"/>
  <c r="X858" i="4"/>
  <c r="Y858" i="4" s="1"/>
  <c r="X861" i="4"/>
  <c r="Y861" i="4" s="1"/>
  <c r="X863" i="4"/>
  <c r="Y863" i="4" s="1"/>
  <c r="X864" i="4"/>
  <c r="Y864" i="4" s="1"/>
  <c r="X865" i="4"/>
  <c r="Y865" i="4" s="1"/>
  <c r="X867" i="4"/>
  <c r="Y867" i="4" s="1"/>
  <c r="X887" i="4"/>
  <c r="Y887" i="4" s="1"/>
  <c r="X888" i="4"/>
  <c r="Y888" i="4" s="1"/>
  <c r="X899" i="4"/>
  <c r="Y899" i="4" s="1"/>
  <c r="X902" i="4"/>
  <c r="Y902" i="4" s="1"/>
  <c r="X935" i="4"/>
  <c r="Y935" i="4" s="1"/>
  <c r="X941" i="4"/>
  <c r="Y941" i="4" s="1"/>
  <c r="X942" i="4"/>
  <c r="Y942" i="4" s="1"/>
  <c r="X950" i="4"/>
  <c r="Y950" i="4" s="1"/>
  <c r="X952" i="4"/>
  <c r="Y952" i="4" s="1"/>
  <c r="X959" i="4"/>
  <c r="Y959" i="4" s="1"/>
  <c r="X960" i="4"/>
  <c r="Y960" i="4" s="1"/>
  <c r="X967" i="4"/>
  <c r="Y967" i="4" s="1"/>
  <c r="X968" i="4"/>
  <c r="Y968" i="4" s="1"/>
  <c r="X976" i="4"/>
  <c r="Y976" i="4" s="1"/>
  <c r="X990" i="4"/>
  <c r="Y990" i="4" s="1"/>
  <c r="X991" i="4"/>
  <c r="Y991" i="4" s="1"/>
  <c r="X1027" i="4"/>
  <c r="Y1027" i="4" s="1"/>
  <c r="X1028" i="4"/>
  <c r="Y1028" i="4" s="1"/>
  <c r="X1071" i="4"/>
  <c r="Y1071" i="4" s="1"/>
  <c r="X1072" i="4"/>
  <c r="Y1072" i="4" s="1"/>
  <c r="X1073" i="4"/>
  <c r="Y1073" i="4" s="1"/>
  <c r="X1097" i="4"/>
  <c r="Y1097" i="4" s="1"/>
  <c r="X1098" i="4"/>
  <c r="Y1098" i="4" s="1"/>
  <c r="X1099" i="4"/>
  <c r="Y1099" i="4" s="1"/>
  <c r="X1103" i="4"/>
  <c r="Y1103" i="4" s="1"/>
  <c r="X1128" i="4"/>
  <c r="Y1128" i="4" s="1"/>
  <c r="X1129" i="4"/>
  <c r="Y1129" i="4" s="1"/>
  <c r="X1131" i="4"/>
  <c r="Y1131" i="4" s="1"/>
  <c r="X1154" i="4"/>
  <c r="Y1154" i="4" s="1"/>
  <c r="X1200" i="4"/>
  <c r="Y1200" i="4" s="1"/>
  <c r="X1209" i="4"/>
  <c r="Y1209" i="4" s="1"/>
  <c r="X1210" i="4"/>
  <c r="Y1210" i="4" s="1"/>
  <c r="X1211" i="4"/>
  <c r="Y1211" i="4" s="1"/>
  <c r="X1212" i="4"/>
  <c r="Y1212" i="4" s="1"/>
  <c r="X1213" i="4"/>
  <c r="Y1213" i="4" s="1"/>
  <c r="X1214" i="4"/>
  <c r="Y1214" i="4" s="1"/>
  <c r="X1215" i="4"/>
  <c r="Y1215" i="4" s="1"/>
  <c r="X1216" i="4"/>
  <c r="Y1216" i="4" s="1"/>
  <c r="X26" i="4"/>
  <c r="Y26" i="4" s="1"/>
  <c r="T33" i="4"/>
  <c r="T41" i="4"/>
  <c r="W69" i="4"/>
  <c r="X79" i="4"/>
  <c r="Y79" i="4" s="1"/>
  <c r="T151" i="4"/>
  <c r="X232" i="4"/>
  <c r="Y232" i="4" s="1"/>
  <c r="X256" i="4"/>
  <c r="Y256" i="4" s="1"/>
  <c r="X271" i="4"/>
  <c r="Y271" i="4" s="1"/>
  <c r="W292" i="4"/>
  <c r="X304" i="4"/>
  <c r="Y304" i="4" s="1"/>
  <c r="X314" i="4"/>
  <c r="Y314" i="4" s="1"/>
  <c r="T315" i="4"/>
  <c r="T337" i="4"/>
  <c r="X342" i="4"/>
  <c r="Y342" i="4" s="1"/>
  <c r="T348" i="4"/>
  <c r="X350" i="4"/>
  <c r="Y350" i="4" s="1"/>
  <c r="W359" i="4"/>
  <c r="W369" i="4"/>
  <c r="T387" i="4"/>
  <c r="X428" i="4"/>
  <c r="Y428" i="4" s="1"/>
  <c r="T430" i="4"/>
  <c r="X460" i="4"/>
  <c r="Y460" i="4" s="1"/>
  <c r="T481" i="4"/>
  <c r="T502" i="4"/>
  <c r="T544" i="4"/>
  <c r="T557" i="4"/>
  <c r="X569" i="4"/>
  <c r="Y569" i="4" s="1"/>
  <c r="T570" i="4"/>
  <c r="W595" i="4"/>
  <c r="T616" i="4"/>
  <c r="T617" i="4"/>
  <c r="X626" i="4"/>
  <c r="Y626" i="4" s="1"/>
  <c r="T627" i="4"/>
  <c r="T628" i="4"/>
  <c r="T632" i="4"/>
  <c r="T633" i="4"/>
  <c r="X642" i="4"/>
  <c r="Y642" i="4" s="1"/>
  <c r="T644" i="4"/>
  <c r="W646" i="4"/>
  <c r="X733" i="4"/>
  <c r="Y733" i="4" s="1"/>
  <c r="T737" i="4"/>
  <c r="T749" i="4"/>
  <c r="X770" i="4"/>
  <c r="Y770" i="4" s="1"/>
  <c r="X782" i="4"/>
  <c r="Y782" i="4" s="1"/>
  <c r="X805" i="4"/>
  <c r="Y805" i="4" s="1"/>
  <c r="X838" i="4"/>
  <c r="Y838" i="4" s="1"/>
  <c r="X855" i="4"/>
  <c r="Y855" i="4" s="1"/>
  <c r="X874" i="4"/>
  <c r="Y874" i="4" s="1"/>
  <c r="T888" i="4"/>
  <c r="T940" i="4"/>
  <c r="X947" i="4"/>
  <c r="Y947" i="4" s="1"/>
  <c r="T959" i="4"/>
  <c r="T960" i="4"/>
  <c r="X965" i="4"/>
  <c r="Y965" i="4" s="1"/>
  <c r="W979" i="4"/>
  <c r="X982" i="4"/>
  <c r="Y982" i="4" s="1"/>
  <c r="X998" i="4"/>
  <c r="Y998" i="4" s="1"/>
  <c r="X999" i="4"/>
  <c r="Y999" i="4" s="1"/>
  <c r="X1020" i="4"/>
  <c r="Y1020" i="4" s="1"/>
  <c r="X1035" i="4"/>
  <c r="Y1035" i="4" s="1"/>
  <c r="X1070" i="4"/>
  <c r="Y1070" i="4" s="1"/>
  <c r="T1100" i="4"/>
  <c r="T1101" i="4"/>
  <c r="T1102" i="4"/>
  <c r="X1118" i="4"/>
  <c r="Y1118" i="4" s="1"/>
  <c r="T1129" i="4"/>
  <c r="T1130" i="4"/>
  <c r="X1142" i="4"/>
  <c r="Y1142" i="4" s="1"/>
  <c r="X1175" i="4"/>
  <c r="Y1175" i="4" s="1"/>
  <c r="W1181" i="4"/>
  <c r="X1191" i="4"/>
  <c r="Y1191" i="4" s="1"/>
  <c r="T1201" i="4"/>
  <c r="W1206" i="4"/>
  <c r="T1211" i="4"/>
  <c r="T1214" i="4"/>
  <c r="X1251" i="4"/>
  <c r="Y1251" i="4" s="1"/>
  <c r="X1287" i="4"/>
  <c r="Y1287" i="4" s="1"/>
  <c r="X1303" i="4"/>
  <c r="Y1303" i="4" s="1"/>
  <c r="X1310" i="4"/>
  <c r="Y1310" i="4" s="1"/>
  <c r="X1357" i="4"/>
  <c r="Y1357" i="4" s="1"/>
  <c r="X1360" i="4"/>
  <c r="Y1360" i="4" s="1"/>
  <c r="Z1417" i="4"/>
  <c r="AA1417" i="4" s="1"/>
  <c r="T1417" i="4"/>
  <c r="W4138" i="4"/>
  <c r="X28" i="4"/>
  <c r="Y28" i="4" s="1"/>
  <c r="X29" i="4"/>
  <c r="Y29" i="4" s="1"/>
  <c r="X40" i="4"/>
  <c r="Y40" i="4" s="1"/>
  <c r="X46" i="4"/>
  <c r="Y46" i="4" s="1"/>
  <c r="X47" i="4"/>
  <c r="Y47" i="4" s="1"/>
  <c r="X55" i="4"/>
  <c r="Y55" i="4" s="1"/>
  <c r="X97" i="4"/>
  <c r="Y97" i="4" s="1"/>
  <c r="X114" i="4"/>
  <c r="Y114" i="4" s="1"/>
  <c r="X119" i="4"/>
  <c r="Y119" i="4" s="1"/>
  <c r="X137" i="4"/>
  <c r="Y137" i="4" s="1"/>
  <c r="X141" i="4"/>
  <c r="Y141" i="4" s="1"/>
  <c r="X150" i="4"/>
  <c r="Y150" i="4" s="1"/>
  <c r="X153" i="4"/>
  <c r="Y153" i="4" s="1"/>
  <c r="X155" i="4"/>
  <c r="Y155" i="4" s="1"/>
  <c r="X165" i="4"/>
  <c r="Y165" i="4" s="1"/>
  <c r="Z169" i="4"/>
  <c r="AA169" i="4" s="1"/>
  <c r="Z174" i="4"/>
  <c r="AA174" i="4" s="1"/>
  <c r="X185" i="4"/>
  <c r="Y185" i="4" s="1"/>
  <c r="X208" i="4"/>
  <c r="Y208" i="4" s="1"/>
  <c r="Z214" i="4"/>
  <c r="AA214" i="4" s="1"/>
  <c r="X219" i="4"/>
  <c r="Y219" i="4" s="1"/>
  <c r="Z230" i="4"/>
  <c r="AA230" i="4" s="1"/>
  <c r="X254" i="4"/>
  <c r="Y254" i="4" s="1"/>
  <c r="X307" i="4"/>
  <c r="Y307" i="4" s="1"/>
  <c r="Z313" i="4"/>
  <c r="AA313" i="4" s="1"/>
  <c r="X326" i="4"/>
  <c r="Y326" i="4" s="1"/>
  <c r="Z371" i="4"/>
  <c r="AA371" i="4" s="1"/>
  <c r="X388" i="4"/>
  <c r="Y388" i="4" s="1"/>
  <c r="X399" i="4"/>
  <c r="Y399" i="4" s="1"/>
  <c r="X401" i="4"/>
  <c r="Y401" i="4" s="1"/>
  <c r="X402" i="4"/>
  <c r="Y402" i="4" s="1"/>
  <c r="X410" i="4"/>
  <c r="Y410" i="4" s="1"/>
  <c r="X412" i="4"/>
  <c r="Y412" i="4" s="1"/>
  <c r="X430" i="4"/>
  <c r="Y430" i="4" s="1"/>
  <c r="X431" i="4"/>
  <c r="Y431" i="4" s="1"/>
  <c r="X432" i="4"/>
  <c r="Y432" i="4" s="1"/>
  <c r="X433" i="4"/>
  <c r="Y433" i="4" s="1"/>
  <c r="X437" i="4"/>
  <c r="Y437" i="4" s="1"/>
  <c r="X438" i="4"/>
  <c r="Y438" i="4" s="1"/>
  <c r="X439" i="4"/>
  <c r="Y439" i="4" s="1"/>
  <c r="X457" i="4"/>
  <c r="Y457" i="4" s="1"/>
  <c r="X467" i="4"/>
  <c r="Y467" i="4" s="1"/>
  <c r="X483" i="4"/>
  <c r="Y483" i="4" s="1"/>
  <c r="X498" i="4"/>
  <c r="Y498" i="4" s="1"/>
  <c r="X502" i="4"/>
  <c r="Y502" i="4" s="1"/>
  <c r="X514" i="4"/>
  <c r="Y514" i="4" s="1"/>
  <c r="X515" i="4"/>
  <c r="Y515" i="4" s="1"/>
  <c r="X527" i="4"/>
  <c r="Y527" i="4" s="1"/>
  <c r="X528" i="4"/>
  <c r="Y528" i="4" s="1"/>
  <c r="X542" i="4"/>
  <c r="Y542" i="4" s="1"/>
  <c r="X543" i="4"/>
  <c r="Y543" i="4" s="1"/>
  <c r="X557" i="4"/>
  <c r="Y557" i="4" s="1"/>
  <c r="X563" i="4"/>
  <c r="Y563" i="4" s="1"/>
  <c r="X564" i="4"/>
  <c r="Y564" i="4" s="1"/>
  <c r="X565" i="4"/>
  <c r="Y565" i="4" s="1"/>
  <c r="X570" i="4"/>
  <c r="Y570" i="4" s="1"/>
  <c r="X575" i="4"/>
  <c r="Y575" i="4" s="1"/>
  <c r="X579" i="4"/>
  <c r="Y579" i="4" s="1"/>
  <c r="X581" i="4"/>
  <c r="Y581" i="4" s="1"/>
  <c r="X582" i="4"/>
  <c r="Y582" i="4" s="1"/>
  <c r="X629" i="4"/>
  <c r="Y629" i="4" s="1"/>
  <c r="X631" i="4"/>
  <c r="Y631" i="4" s="1"/>
  <c r="X640" i="4"/>
  <c r="Y640" i="4" s="1"/>
  <c r="X643" i="4"/>
  <c r="Y643" i="4" s="1"/>
  <c r="X644" i="4"/>
  <c r="Y644" i="4" s="1"/>
  <c r="X650" i="4"/>
  <c r="Y650" i="4" s="1"/>
  <c r="X666" i="4"/>
  <c r="Y666" i="4" s="1"/>
  <c r="X670" i="4"/>
  <c r="Y670" i="4" s="1"/>
  <c r="X680" i="4"/>
  <c r="Y680" i="4" s="1"/>
  <c r="X693" i="4"/>
  <c r="Y693" i="4" s="1"/>
  <c r="X707" i="4"/>
  <c r="Y707" i="4" s="1"/>
  <c r="X717" i="4"/>
  <c r="Y717" i="4" s="1"/>
  <c r="X726" i="4"/>
  <c r="Y726" i="4" s="1"/>
  <c r="X728" i="4"/>
  <c r="Y728" i="4" s="1"/>
  <c r="X729" i="4"/>
  <c r="Y729" i="4" s="1"/>
  <c r="X730" i="4"/>
  <c r="Y730" i="4" s="1"/>
  <c r="X737" i="4"/>
  <c r="Y737" i="4" s="1"/>
  <c r="X738" i="4"/>
  <c r="Y738" i="4" s="1"/>
  <c r="X739" i="4"/>
  <c r="Y739" i="4" s="1"/>
  <c r="X761" i="4"/>
  <c r="Y761" i="4" s="1"/>
  <c r="X788" i="4"/>
  <c r="Y788" i="4" s="1"/>
  <c r="X801" i="4"/>
  <c r="Y801" i="4" s="1"/>
  <c r="X827" i="4"/>
  <c r="Y827" i="4" s="1"/>
  <c r="X839" i="4"/>
  <c r="Y839" i="4" s="1"/>
  <c r="X840" i="4"/>
  <c r="Y840" i="4" s="1"/>
  <c r="X845" i="4"/>
  <c r="Y845" i="4" s="1"/>
  <c r="X859" i="4"/>
  <c r="Y859" i="4" s="1"/>
  <c r="X860" i="4"/>
  <c r="Y860" i="4" s="1"/>
  <c r="X862" i="4"/>
  <c r="Y862" i="4" s="1"/>
  <c r="X868" i="4"/>
  <c r="Y868" i="4" s="1"/>
  <c r="X877" i="4"/>
  <c r="Y877" i="4" s="1"/>
  <c r="X878" i="4"/>
  <c r="Y878" i="4" s="1"/>
  <c r="X886" i="4"/>
  <c r="Y886" i="4" s="1"/>
  <c r="X908" i="4"/>
  <c r="Y908" i="4" s="1"/>
  <c r="X922" i="4"/>
  <c r="Y922" i="4" s="1"/>
  <c r="X934" i="4"/>
  <c r="Y934" i="4" s="1"/>
  <c r="X940" i="4"/>
  <c r="Y940" i="4" s="1"/>
  <c r="X951" i="4"/>
  <c r="Y951" i="4" s="1"/>
  <c r="X966" i="4"/>
  <c r="Y966" i="4" s="1"/>
  <c r="X975" i="4"/>
  <c r="Y975" i="4" s="1"/>
  <c r="X983" i="4"/>
  <c r="Y983" i="4" s="1"/>
  <c r="X1014" i="4"/>
  <c r="Y1014" i="4" s="1"/>
  <c r="X1026" i="4"/>
  <c r="Y1026" i="4" s="1"/>
  <c r="X1042" i="4"/>
  <c r="Y1042" i="4" s="1"/>
  <c r="X1043" i="4"/>
  <c r="Y1043" i="4" s="1"/>
  <c r="X1047" i="4"/>
  <c r="Y1047" i="4" s="1"/>
  <c r="X1074" i="4"/>
  <c r="Y1074" i="4" s="1"/>
  <c r="X1075" i="4"/>
  <c r="Y1075" i="4" s="1"/>
  <c r="X1077" i="4"/>
  <c r="Y1077" i="4" s="1"/>
  <c r="X1084" i="4"/>
  <c r="Y1084" i="4" s="1"/>
  <c r="X1096" i="4"/>
  <c r="Y1096" i="4" s="1"/>
  <c r="X1100" i="4"/>
  <c r="Y1100" i="4" s="1"/>
  <c r="X1101" i="4"/>
  <c r="Y1101" i="4" s="1"/>
  <c r="X1102" i="4"/>
  <c r="Y1102" i="4" s="1"/>
  <c r="X1130" i="4"/>
  <c r="Y1130" i="4" s="1"/>
  <c r="X1155" i="4"/>
  <c r="Y1155" i="4" s="1"/>
  <c r="X1158" i="4"/>
  <c r="Y1158" i="4" s="1"/>
  <c r="X1176" i="4"/>
  <c r="Y1176" i="4" s="1"/>
  <c r="X1184" i="4"/>
  <c r="Y1184" i="4" s="1"/>
  <c r="X1199" i="4"/>
  <c r="Y1199" i="4" s="1"/>
  <c r="X1201" i="4"/>
  <c r="Y1201" i="4" s="1"/>
  <c r="T28" i="4"/>
  <c r="T29" i="4"/>
  <c r="T30" i="4"/>
  <c r="X39" i="4"/>
  <c r="Y39" i="4" s="1"/>
  <c r="X72" i="4"/>
  <c r="Y72" i="4" s="1"/>
  <c r="X76" i="4"/>
  <c r="Y76" i="4" s="1"/>
  <c r="X87" i="4"/>
  <c r="Y87" i="4" s="1"/>
  <c r="T118" i="4"/>
  <c r="T119" i="4"/>
  <c r="X131" i="4"/>
  <c r="Y131" i="4" s="1"/>
  <c r="X135" i="4"/>
  <c r="Y135" i="4" s="1"/>
  <c r="T138" i="4"/>
  <c r="X148" i="4"/>
  <c r="Y148" i="4" s="1"/>
  <c r="T150" i="4"/>
  <c r="X160" i="4"/>
  <c r="Y160" i="4" s="1"/>
  <c r="X178" i="4"/>
  <c r="Y178" i="4" s="1"/>
  <c r="X179" i="4"/>
  <c r="Y179" i="4" s="1"/>
  <c r="T187" i="4"/>
  <c r="W194" i="4"/>
  <c r="X197" i="4"/>
  <c r="Y197" i="4" s="1"/>
  <c r="X207" i="4"/>
  <c r="Y207" i="4" s="1"/>
  <c r="T219" i="4"/>
  <c r="T238" i="4"/>
  <c r="T254" i="4"/>
  <c r="X273" i="4"/>
  <c r="Y273" i="4" s="1"/>
  <c r="X287" i="4"/>
  <c r="Y287" i="4" s="1"/>
  <c r="T295" i="4"/>
  <c r="X332" i="4"/>
  <c r="Y332" i="4" s="1"/>
  <c r="X335" i="4"/>
  <c r="Y335" i="4" s="1"/>
  <c r="T351" i="4"/>
  <c r="X395" i="4"/>
  <c r="Y395" i="4" s="1"/>
  <c r="T398" i="4"/>
  <c r="T401" i="4"/>
  <c r="T402" i="4"/>
  <c r="T408" i="4"/>
  <c r="T409" i="4"/>
  <c r="T412" i="4"/>
  <c r="T431" i="4"/>
  <c r="T433" i="4"/>
  <c r="T438" i="4"/>
  <c r="T439" i="4"/>
  <c r="X447" i="4"/>
  <c r="Y447" i="4" s="1"/>
  <c r="X452" i="4"/>
  <c r="Y452" i="4" s="1"/>
  <c r="X456" i="4"/>
  <c r="Y456" i="4" s="1"/>
  <c r="T457" i="4"/>
  <c r="X471" i="4"/>
  <c r="Y471" i="4" s="1"/>
  <c r="X472" i="4"/>
  <c r="Y472" i="4" s="1"/>
  <c r="T483" i="4"/>
  <c r="X493" i="4"/>
  <c r="Y493" i="4" s="1"/>
  <c r="X495" i="4"/>
  <c r="Y495" i="4" s="1"/>
  <c r="X497" i="4"/>
  <c r="Y497" i="4" s="1"/>
  <c r="X500" i="4"/>
  <c r="Y500" i="4" s="1"/>
  <c r="T507" i="4"/>
  <c r="T514" i="4"/>
  <c r="X523" i="4"/>
  <c r="Y523" i="4" s="1"/>
  <c r="T526" i="4"/>
  <c r="X532" i="4"/>
  <c r="Y532" i="4" s="1"/>
  <c r="T535" i="4"/>
  <c r="T536" i="4"/>
  <c r="T537" i="4"/>
  <c r="X552" i="4"/>
  <c r="Y552" i="4" s="1"/>
  <c r="X553" i="4"/>
  <c r="Y553" i="4" s="1"/>
  <c r="X561" i="4"/>
  <c r="Y561" i="4" s="1"/>
  <c r="X573" i="4"/>
  <c r="Y573" i="4" s="1"/>
  <c r="X574" i="4"/>
  <c r="Y574" i="4" s="1"/>
  <c r="T579" i="4"/>
  <c r="T581" i="4"/>
  <c r="X597" i="4"/>
  <c r="Y597" i="4" s="1"/>
  <c r="X604" i="4"/>
  <c r="Y604" i="4" s="1"/>
  <c r="X612" i="4"/>
  <c r="Y612" i="4" s="1"/>
  <c r="X613" i="4"/>
  <c r="Y613" i="4" s="1"/>
  <c r="X614" i="4"/>
  <c r="Y614" i="4" s="1"/>
  <c r="T629" i="4"/>
  <c r="T630" i="4"/>
  <c r="T631" i="4"/>
  <c r="T635" i="4"/>
  <c r="T636" i="4"/>
  <c r="T637" i="4"/>
  <c r="X639" i="4"/>
  <c r="Y639" i="4" s="1"/>
  <c r="T640" i="4"/>
  <c r="T643" i="4"/>
  <c r="X648" i="4"/>
  <c r="Y648" i="4" s="1"/>
  <c r="T650" i="4"/>
  <c r="T651" i="4"/>
  <c r="X652" i="4"/>
  <c r="Y652" i="4" s="1"/>
  <c r="X654" i="4"/>
  <c r="Y654" i="4" s="1"/>
  <c r="X664" i="4"/>
  <c r="Y664" i="4" s="1"/>
  <c r="X665" i="4"/>
  <c r="Y665" i="4" s="1"/>
  <c r="T666" i="4"/>
  <c r="T667" i="4"/>
  <c r="T670" i="4"/>
  <c r="X679" i="4"/>
  <c r="Y679" i="4" s="1"/>
  <c r="T680" i="4"/>
  <c r="X689" i="4"/>
  <c r="Y689" i="4" s="1"/>
  <c r="X690" i="4"/>
  <c r="Y690" i="4" s="1"/>
  <c r="X691" i="4"/>
  <c r="Y691" i="4" s="1"/>
  <c r="T693" i="4"/>
  <c r="T712" i="4"/>
  <c r="T716" i="4"/>
  <c r="T717" i="4"/>
  <c r="X721" i="4"/>
  <c r="Y721" i="4" s="1"/>
  <c r="X724" i="4"/>
  <c r="Y724" i="4" s="1"/>
  <c r="X725" i="4"/>
  <c r="Y725" i="4" s="1"/>
  <c r="T727" i="4"/>
  <c r="T730" i="4"/>
  <c r="X735" i="4"/>
  <c r="Y735" i="4" s="1"/>
  <c r="T740" i="4"/>
  <c r="X767" i="4"/>
  <c r="Y767" i="4" s="1"/>
  <c r="X768" i="4"/>
  <c r="Y768" i="4" s="1"/>
  <c r="X775" i="4"/>
  <c r="Y775" i="4" s="1"/>
  <c r="X783" i="4"/>
  <c r="Y783" i="4" s="1"/>
  <c r="T786" i="4"/>
  <c r="X799" i="4"/>
  <c r="Y799" i="4" s="1"/>
  <c r="X806" i="4"/>
  <c r="Y806" i="4" s="1"/>
  <c r="X808" i="4"/>
  <c r="Y808" i="4" s="1"/>
  <c r="X825" i="4"/>
  <c r="Y825" i="4" s="1"/>
  <c r="T843" i="4"/>
  <c r="T845" i="4"/>
  <c r="T857" i="4"/>
  <c r="T858" i="4"/>
  <c r="T862" i="4"/>
  <c r="T864" i="4"/>
  <c r="T865" i="4"/>
  <c r="T877" i="4"/>
  <c r="T878" i="4"/>
  <c r="T886" i="4"/>
  <c r="X892" i="4"/>
  <c r="Y892" i="4" s="1"/>
  <c r="X895" i="4"/>
  <c r="Y895" i="4" s="1"/>
  <c r="X898" i="4"/>
  <c r="Y898" i="4" s="1"/>
  <c r="T902" i="4"/>
  <c r="T908" i="4"/>
  <c r="X929" i="4"/>
  <c r="Y929" i="4" s="1"/>
  <c r="T934" i="4"/>
  <c r="T935" i="4"/>
  <c r="X938" i="4"/>
  <c r="Y938" i="4" s="1"/>
  <c r="X948" i="4"/>
  <c r="Y948" i="4" s="1"/>
  <c r="X949" i="4"/>
  <c r="Y949" i="4" s="1"/>
  <c r="X972" i="4"/>
  <c r="Y972" i="4" s="1"/>
  <c r="X973" i="4"/>
  <c r="Y973" i="4" s="1"/>
  <c r="X974" i="4"/>
  <c r="Y974" i="4" s="1"/>
  <c r="T990" i="4"/>
  <c r="X995" i="4"/>
  <c r="Y995" i="4" s="1"/>
  <c r="X996" i="4"/>
  <c r="Y996" i="4" s="1"/>
  <c r="X1001" i="4"/>
  <c r="Y1001" i="4" s="1"/>
  <c r="X1002" i="4"/>
  <c r="Y1002" i="4" s="1"/>
  <c r="X1003" i="4"/>
  <c r="Y1003" i="4" s="1"/>
  <c r="X1004" i="4"/>
  <c r="Y1004" i="4" s="1"/>
  <c r="X1005" i="4"/>
  <c r="Y1005" i="4" s="1"/>
  <c r="X1006" i="4"/>
  <c r="Y1006" i="4" s="1"/>
  <c r="X1007" i="4"/>
  <c r="Y1007" i="4" s="1"/>
  <c r="X1009" i="4"/>
  <c r="Y1009" i="4" s="1"/>
  <c r="X1010" i="4"/>
  <c r="Y1010" i="4" s="1"/>
  <c r="X1012" i="4"/>
  <c r="Y1012" i="4" s="1"/>
  <c r="X1013" i="4"/>
  <c r="Y1013" i="4" s="1"/>
  <c r="T1026" i="4"/>
  <c r="T1027" i="4"/>
  <c r="X1034" i="4"/>
  <c r="Y1034" i="4" s="1"/>
  <c r="X1038" i="4"/>
  <c r="Y1038" i="4" s="1"/>
  <c r="X1041" i="4"/>
  <c r="Y1041" i="4" s="1"/>
  <c r="T1043" i="4"/>
  <c r="T1047" i="4"/>
  <c r="X1066" i="4"/>
  <c r="Y1066" i="4" s="1"/>
  <c r="X1067" i="4"/>
  <c r="Y1067" i="4" s="1"/>
  <c r="X1069" i="4"/>
  <c r="Y1069" i="4" s="1"/>
  <c r="T1071" i="4"/>
  <c r="X1082" i="4"/>
  <c r="Y1082" i="4" s="1"/>
  <c r="X1094" i="4"/>
  <c r="Y1094" i="4" s="1"/>
  <c r="T1096" i="4"/>
  <c r="X1112" i="4"/>
  <c r="Y1112" i="4" s="1"/>
  <c r="X1113" i="4"/>
  <c r="Y1113" i="4" s="1"/>
  <c r="X1125" i="4"/>
  <c r="Y1125" i="4" s="1"/>
  <c r="X1126" i="4"/>
  <c r="Y1126" i="4" s="1"/>
  <c r="T1128" i="4"/>
  <c r="T1131" i="4"/>
  <c r="X1141" i="4"/>
  <c r="Y1141" i="4" s="1"/>
  <c r="X1143" i="4"/>
  <c r="Y1143" i="4" s="1"/>
  <c r="X1144" i="4"/>
  <c r="Y1144" i="4" s="1"/>
  <c r="X1148" i="4"/>
  <c r="Y1148" i="4" s="1"/>
  <c r="X1153" i="4"/>
  <c r="Y1153" i="4" s="1"/>
  <c r="T1154" i="4"/>
  <c r="T1158" i="4"/>
  <c r="X1171" i="4"/>
  <c r="Y1171" i="4" s="1"/>
  <c r="X1173" i="4"/>
  <c r="Y1173" i="4" s="1"/>
  <c r="X1174" i="4"/>
  <c r="Y1174" i="4" s="1"/>
  <c r="T1176" i="4"/>
  <c r="X1188" i="4"/>
  <c r="Y1188" i="4" s="1"/>
  <c r="T1199" i="4"/>
  <c r="T1200" i="4"/>
  <c r="X1207" i="4"/>
  <c r="Y1207" i="4" s="1"/>
  <c r="T1209" i="4"/>
  <c r="T1210" i="4"/>
  <c r="T1212" i="4"/>
  <c r="T1213" i="4"/>
  <c r="T1215" i="4"/>
  <c r="X1231" i="4"/>
  <c r="Y1231" i="4" s="1"/>
  <c r="X1232" i="4"/>
  <c r="Y1232" i="4" s="1"/>
  <c r="X1249" i="4"/>
  <c r="Y1249" i="4" s="1"/>
  <c r="X1253" i="4"/>
  <c r="Y1253" i="4" s="1"/>
  <c r="X1256" i="4"/>
  <c r="Y1256" i="4" s="1"/>
  <c r="X1288" i="4"/>
  <c r="Y1288" i="4" s="1"/>
  <c r="X1292" i="4"/>
  <c r="Y1292" i="4" s="1"/>
  <c r="X1298" i="4"/>
  <c r="Y1298" i="4" s="1"/>
  <c r="X1299" i="4"/>
  <c r="Y1299" i="4" s="1"/>
  <c r="X1300" i="4"/>
  <c r="Y1300" i="4" s="1"/>
  <c r="X1302" i="4"/>
  <c r="Y1302" i="4" s="1"/>
  <c r="X1331" i="4"/>
  <c r="Y1331" i="4" s="1"/>
  <c r="X1338" i="4"/>
  <c r="Y1338" i="4" s="1"/>
  <c r="X1359" i="4"/>
  <c r="Y1359" i="4" s="1"/>
  <c r="X1361" i="4"/>
  <c r="Y1361" i="4" s="1"/>
  <c r="X1364" i="4"/>
  <c r="Y1364" i="4" s="1"/>
  <c r="X1377" i="4"/>
  <c r="Y1377" i="4" s="1"/>
  <c r="X1384" i="4"/>
  <c r="Y1384" i="4" s="1"/>
  <c r="Z1415" i="4"/>
  <c r="AA1415" i="4" s="1"/>
  <c r="T1415" i="4"/>
  <c r="W1418" i="4"/>
  <c r="Z1418" i="4"/>
  <c r="AA1418" i="4" s="1"/>
  <c r="W1444" i="4"/>
  <c r="Z1444" i="4"/>
  <c r="AA1444" i="4" s="1"/>
  <c r="Z1448" i="4"/>
  <c r="AA1448" i="4" s="1"/>
  <c r="Z1479" i="4"/>
  <c r="T1500" i="4"/>
  <c r="Z1501" i="4"/>
  <c r="AA1501" i="4" s="1"/>
  <c r="T1501" i="4"/>
  <c r="Z1503" i="4"/>
  <c r="AA1503" i="4" s="1"/>
  <c r="T1503" i="4"/>
  <c r="W1505" i="4"/>
  <c r="Z1505" i="4"/>
  <c r="AA1505" i="4" s="1"/>
  <c r="W1534" i="4"/>
  <c r="W1536" i="4"/>
  <c r="W1540" i="4"/>
  <c r="Z1540" i="4"/>
  <c r="AA1540" i="4" s="1"/>
  <c r="W1543" i="4"/>
  <c r="Z1556" i="4"/>
  <c r="AA1556" i="4" s="1"/>
  <c r="T1556" i="4"/>
  <c r="W1560" i="4"/>
  <c r="Z1560" i="4"/>
  <c r="AA1560" i="4" s="1"/>
  <c r="W1563" i="4"/>
  <c r="W1565" i="4"/>
  <c r="T1593" i="4"/>
  <c r="W1711" i="4"/>
  <c r="T1711" i="4"/>
  <c r="W3102" i="4"/>
  <c r="W3204" i="4"/>
  <c r="W3285" i="4"/>
  <c r="W3876" i="4"/>
  <c r="X21" i="4"/>
  <c r="Y21" i="4" s="1"/>
  <c r="X51" i="4"/>
  <c r="Y51" i="4" s="1"/>
  <c r="X64" i="4"/>
  <c r="Y64" i="4" s="1"/>
  <c r="X65" i="4"/>
  <c r="Y65" i="4" s="1"/>
  <c r="X103" i="4"/>
  <c r="Y103" i="4" s="1"/>
  <c r="X173" i="4"/>
  <c r="Y173" i="4" s="1"/>
  <c r="X194" i="4"/>
  <c r="Y194" i="4" s="1"/>
  <c r="X215" i="4"/>
  <c r="Y215" i="4" s="1"/>
  <c r="X229" i="4"/>
  <c r="Y229" i="4" s="1"/>
  <c r="X262" i="4"/>
  <c r="Y262" i="4" s="1"/>
  <c r="X283" i="4"/>
  <c r="Y283" i="4" s="1"/>
  <c r="X284" i="4"/>
  <c r="Y284" i="4" s="1"/>
  <c r="X285" i="4"/>
  <c r="Y285" i="4" s="1"/>
  <c r="X302" i="4"/>
  <c r="Y302" i="4" s="1"/>
  <c r="X356" i="4"/>
  <c r="Y356" i="4" s="1"/>
  <c r="X361" i="4"/>
  <c r="Y361" i="4" s="1"/>
  <c r="X362" i="4"/>
  <c r="Y362" i="4" s="1"/>
  <c r="X370" i="4"/>
  <c r="Y370" i="4" s="1"/>
  <c r="X392" i="4"/>
  <c r="Y392" i="4" s="1"/>
  <c r="X393" i="4"/>
  <c r="Y393" i="4" s="1"/>
  <c r="X405" i="4"/>
  <c r="Y405" i="4" s="1"/>
  <c r="X406" i="4"/>
  <c r="Y406" i="4" s="1"/>
  <c r="X426" i="4"/>
  <c r="Y426" i="4" s="1"/>
  <c r="X427" i="4"/>
  <c r="Y427" i="4" s="1"/>
  <c r="X444" i="4"/>
  <c r="Y444" i="4" s="1"/>
  <c r="X445" i="4"/>
  <c r="Y445" i="4" s="1"/>
  <c r="X446" i="4"/>
  <c r="Y446" i="4" s="1"/>
  <c r="X451" i="4"/>
  <c r="Y451" i="4" s="1"/>
  <c r="X459" i="4"/>
  <c r="Y459" i="4" s="1"/>
  <c r="X465" i="4"/>
  <c r="Y465" i="4" s="1"/>
  <c r="X470" i="4"/>
  <c r="Y470" i="4" s="1"/>
  <c r="X476" i="4"/>
  <c r="Y476" i="4" s="1"/>
  <c r="X485" i="4"/>
  <c r="Y485" i="4" s="1"/>
  <c r="X486" i="4"/>
  <c r="Y486" i="4" s="1"/>
  <c r="X487" i="4"/>
  <c r="Y487" i="4" s="1"/>
  <c r="X488" i="4"/>
  <c r="Y488" i="4" s="1"/>
  <c r="T501" i="4"/>
  <c r="X511" i="4"/>
  <c r="Y511" i="4" s="1"/>
  <c r="X522" i="4"/>
  <c r="Y522" i="4" s="1"/>
  <c r="X530" i="4"/>
  <c r="Y530" i="4" s="1"/>
  <c r="X539" i="4"/>
  <c r="Y539" i="4" s="1"/>
  <c r="X556" i="4"/>
  <c r="Y556" i="4" s="1"/>
  <c r="X559" i="4"/>
  <c r="Y559" i="4" s="1"/>
  <c r="X560" i="4"/>
  <c r="Y560" i="4" s="1"/>
  <c r="X567" i="4"/>
  <c r="Y567" i="4" s="1"/>
  <c r="X568" i="4"/>
  <c r="Y568" i="4" s="1"/>
  <c r="X572" i="4"/>
  <c r="Y572" i="4" s="1"/>
  <c r="X576" i="4"/>
  <c r="Y576" i="4" s="1"/>
  <c r="X577" i="4"/>
  <c r="Y577" i="4" s="1"/>
  <c r="X594" i="4"/>
  <c r="Y594" i="4" s="1"/>
  <c r="X595" i="4"/>
  <c r="Y595" i="4" s="1"/>
  <c r="X602" i="4"/>
  <c r="Y602" i="4" s="1"/>
  <c r="X603" i="4"/>
  <c r="Y603" i="4" s="1"/>
  <c r="X610" i="4"/>
  <c r="Y610" i="4" s="1"/>
  <c r="X611" i="4"/>
  <c r="Y611" i="4" s="1"/>
  <c r="X624" i="4"/>
  <c r="Y624" i="4" s="1"/>
  <c r="X625" i="4"/>
  <c r="Y625" i="4" s="1"/>
  <c r="X641" i="4"/>
  <c r="Y641" i="4" s="1"/>
  <c r="X646" i="4"/>
  <c r="Y646" i="4" s="1"/>
  <c r="X647" i="4"/>
  <c r="Y647" i="4" s="1"/>
  <c r="X657" i="4"/>
  <c r="Y657" i="4" s="1"/>
  <c r="X658" i="4"/>
  <c r="Y658" i="4" s="1"/>
  <c r="X659" i="4"/>
  <c r="Y659" i="4" s="1"/>
  <c r="X660" i="4"/>
  <c r="Y660" i="4" s="1"/>
  <c r="X661" i="4"/>
  <c r="Y661" i="4" s="1"/>
  <c r="X662" i="4"/>
  <c r="Y662" i="4" s="1"/>
  <c r="X663" i="4"/>
  <c r="Y663" i="4" s="1"/>
  <c r="X672" i="4"/>
  <c r="Y672" i="4" s="1"/>
  <c r="X673" i="4"/>
  <c r="Y673" i="4" s="1"/>
  <c r="X674" i="4"/>
  <c r="Y674" i="4" s="1"/>
  <c r="X675" i="4"/>
  <c r="Y675" i="4" s="1"/>
  <c r="X676" i="4"/>
  <c r="Y676" i="4" s="1"/>
  <c r="X677" i="4"/>
  <c r="Y677" i="4" s="1"/>
  <c r="X686" i="4"/>
  <c r="Y686" i="4" s="1"/>
  <c r="X687" i="4"/>
  <c r="Y687" i="4" s="1"/>
  <c r="X688" i="4"/>
  <c r="Y688" i="4" s="1"/>
  <c r="X701" i="4"/>
  <c r="Y701" i="4" s="1"/>
  <c r="X702" i="4"/>
  <c r="Y702" i="4" s="1"/>
  <c r="X703" i="4"/>
  <c r="Y703" i="4" s="1"/>
  <c r="X709" i="4"/>
  <c r="Y709" i="4" s="1"/>
  <c r="X715" i="4"/>
  <c r="Y715" i="4" s="1"/>
  <c r="X719" i="4"/>
  <c r="Y719" i="4" s="1"/>
  <c r="X720" i="4"/>
  <c r="Y720" i="4" s="1"/>
  <c r="X746" i="4"/>
  <c r="Y746" i="4" s="1"/>
  <c r="X747" i="4"/>
  <c r="Y747" i="4" s="1"/>
  <c r="X756" i="4"/>
  <c r="Y756" i="4" s="1"/>
  <c r="X766" i="4"/>
  <c r="Y766" i="4" s="1"/>
  <c r="X774" i="4"/>
  <c r="Y774" i="4" s="1"/>
  <c r="X780" i="4"/>
  <c r="Y780" i="4" s="1"/>
  <c r="X796" i="4"/>
  <c r="Y796" i="4" s="1"/>
  <c r="X797" i="4"/>
  <c r="Y797" i="4" s="1"/>
  <c r="X798" i="4"/>
  <c r="Y798" i="4" s="1"/>
  <c r="X803" i="4"/>
  <c r="Y803" i="4" s="1"/>
  <c r="X820" i="4"/>
  <c r="Y820" i="4" s="1"/>
  <c r="X821" i="4"/>
  <c r="Y821" i="4" s="1"/>
  <c r="X822" i="4"/>
  <c r="Y822" i="4" s="1"/>
  <c r="X823" i="4"/>
  <c r="Y823" i="4" s="1"/>
  <c r="X824" i="4"/>
  <c r="Y824" i="4" s="1"/>
  <c r="X829" i="4"/>
  <c r="Y829" i="4" s="1"/>
  <c r="X830" i="4"/>
  <c r="Y830" i="4" s="1"/>
  <c r="X831" i="4"/>
  <c r="Y831" i="4" s="1"/>
  <c r="X832" i="4"/>
  <c r="Y832" i="4" s="1"/>
  <c r="X833" i="4"/>
  <c r="Y833" i="4" s="1"/>
  <c r="X836" i="4"/>
  <c r="Y836" i="4" s="1"/>
  <c r="X852" i="4"/>
  <c r="Y852" i="4" s="1"/>
  <c r="X853" i="4"/>
  <c r="Y853" i="4" s="1"/>
  <c r="X884" i="4"/>
  <c r="Y884" i="4" s="1"/>
  <c r="X891" i="4"/>
  <c r="Y891" i="4" s="1"/>
  <c r="X900" i="4"/>
  <c r="Y900" i="4" s="1"/>
  <c r="X903" i="4"/>
  <c r="Y903" i="4" s="1"/>
  <c r="X904" i="4"/>
  <c r="Y904" i="4" s="1"/>
  <c r="X905" i="4"/>
  <c r="Y905" i="4" s="1"/>
  <c r="X906" i="4"/>
  <c r="Y906" i="4" s="1"/>
  <c r="X913" i="4"/>
  <c r="Y913" i="4" s="1"/>
  <c r="X914" i="4"/>
  <c r="Y914" i="4" s="1"/>
  <c r="X915" i="4"/>
  <c r="Y915" i="4" s="1"/>
  <c r="X917" i="4"/>
  <c r="Y917" i="4" s="1"/>
  <c r="X918" i="4"/>
  <c r="Y918" i="4" s="1"/>
  <c r="X919" i="4"/>
  <c r="Y919" i="4" s="1"/>
  <c r="X920" i="4"/>
  <c r="Y920" i="4" s="1"/>
  <c r="X923" i="4"/>
  <c r="Y923" i="4" s="1"/>
  <c r="X926" i="4"/>
  <c r="Y926" i="4" s="1"/>
  <c r="X927" i="4"/>
  <c r="Y927" i="4" s="1"/>
  <c r="X928" i="4"/>
  <c r="Y928" i="4" s="1"/>
  <c r="X937" i="4"/>
  <c r="Y937" i="4" s="1"/>
  <c r="X945" i="4"/>
  <c r="Y945" i="4" s="1"/>
  <c r="X955" i="4"/>
  <c r="Y955" i="4" s="1"/>
  <c r="X956" i="4"/>
  <c r="Y956" i="4" s="1"/>
  <c r="X957" i="4"/>
  <c r="Y957" i="4" s="1"/>
  <c r="X964" i="4"/>
  <c r="Y964" i="4" s="1"/>
  <c r="X978" i="4"/>
  <c r="Y978" i="4" s="1"/>
  <c r="X979" i="4"/>
  <c r="Y979" i="4" s="1"/>
  <c r="X980" i="4"/>
  <c r="Y980" i="4" s="1"/>
  <c r="X988" i="4"/>
  <c r="Y988" i="4" s="1"/>
  <c r="X994" i="4"/>
  <c r="Y994" i="4" s="1"/>
  <c r="X1018" i="4"/>
  <c r="Y1018" i="4" s="1"/>
  <c r="X1019" i="4"/>
  <c r="Y1019" i="4" s="1"/>
  <c r="X1031" i="4"/>
  <c r="Y1031" i="4" s="1"/>
  <c r="X1032" i="4"/>
  <c r="Y1032" i="4" s="1"/>
  <c r="X1033" i="4"/>
  <c r="Y1033" i="4" s="1"/>
  <c r="X1044" i="4"/>
  <c r="Y1044" i="4" s="1"/>
  <c r="X1045" i="4"/>
  <c r="Y1045" i="4" s="1"/>
  <c r="X1060" i="4"/>
  <c r="Y1060" i="4" s="1"/>
  <c r="X1061" i="4"/>
  <c r="Y1061" i="4" s="1"/>
  <c r="X1062" i="4"/>
  <c r="Y1062" i="4" s="1"/>
  <c r="X1063" i="4"/>
  <c r="Y1063" i="4" s="1"/>
  <c r="X1064" i="4"/>
  <c r="Y1064" i="4" s="1"/>
  <c r="X1065" i="4"/>
  <c r="Y1065" i="4" s="1"/>
  <c r="X1081" i="4"/>
  <c r="Y1081" i="4" s="1"/>
  <c r="X1093" i="4"/>
  <c r="Y1093" i="4" s="1"/>
  <c r="X1104" i="4"/>
  <c r="Y1104" i="4" s="1"/>
  <c r="X1105" i="4"/>
  <c r="Y1105" i="4" s="1"/>
  <c r="X1106" i="4"/>
  <c r="Y1106" i="4" s="1"/>
  <c r="X1107" i="4"/>
  <c r="Y1107" i="4" s="1"/>
  <c r="X1108" i="4"/>
  <c r="Y1108" i="4" s="1"/>
  <c r="X1109" i="4"/>
  <c r="Y1109" i="4" s="1"/>
  <c r="X1110" i="4"/>
  <c r="Y1110" i="4" s="1"/>
  <c r="X1111" i="4"/>
  <c r="Y1111" i="4" s="1"/>
  <c r="X1117" i="4"/>
  <c r="Y1117" i="4" s="1"/>
  <c r="X1123" i="4"/>
  <c r="Y1123" i="4" s="1"/>
  <c r="X1138" i="4"/>
  <c r="Y1138" i="4" s="1"/>
  <c r="X1139" i="4"/>
  <c r="Y1139" i="4" s="1"/>
  <c r="X1147" i="4"/>
  <c r="Y1147" i="4" s="1"/>
  <c r="X1157" i="4"/>
  <c r="Y1157" i="4" s="1"/>
  <c r="X1170" i="4"/>
  <c r="Y1170" i="4" s="1"/>
  <c r="X1181" i="4"/>
  <c r="Y1181" i="4" s="1"/>
  <c r="X1182" i="4"/>
  <c r="Y1182" i="4" s="1"/>
  <c r="X1186" i="4"/>
  <c r="Y1186" i="4" s="1"/>
  <c r="X1202" i="4"/>
  <c r="Y1202" i="4" s="1"/>
  <c r="X1203" i="4"/>
  <c r="Y1203" i="4" s="1"/>
  <c r="X1204" i="4"/>
  <c r="Y1204" i="4" s="1"/>
  <c r="X1205" i="4"/>
  <c r="Y1205" i="4" s="1"/>
  <c r="X1206" i="4"/>
  <c r="Y1206" i="4" s="1"/>
  <c r="X1223" i="4"/>
  <c r="Y1223" i="4" s="1"/>
  <c r="X1224" i="4"/>
  <c r="Y1224" i="4" s="1"/>
  <c r="X1225" i="4"/>
  <c r="Y1225" i="4" s="1"/>
  <c r="X1226" i="4"/>
  <c r="Y1226" i="4" s="1"/>
  <c r="X1227" i="4"/>
  <c r="Y1227" i="4" s="1"/>
  <c r="X1228" i="4"/>
  <c r="Y1228" i="4" s="1"/>
  <c r="X1230" i="4"/>
  <c r="Y1230" i="4" s="1"/>
  <c r="X1243" i="4"/>
  <c r="Y1243" i="4" s="1"/>
  <c r="X1244" i="4"/>
  <c r="Y1244" i="4" s="1"/>
  <c r="X1245" i="4"/>
  <c r="Y1245" i="4" s="1"/>
  <c r="X1246" i="4"/>
  <c r="Y1246" i="4" s="1"/>
  <c r="X1247" i="4"/>
  <c r="Y1247" i="4" s="1"/>
  <c r="X1248" i="4"/>
  <c r="Y1248" i="4" s="1"/>
  <c r="X1264" i="4"/>
  <c r="Y1264" i="4" s="1"/>
  <c r="X1265" i="4"/>
  <c r="Y1265" i="4" s="1"/>
  <c r="X1272" i="4"/>
  <c r="Y1272" i="4" s="1"/>
  <c r="X1273" i="4"/>
  <c r="Y1273" i="4" s="1"/>
  <c r="X1274" i="4"/>
  <c r="Y1274" i="4" s="1"/>
  <c r="X1275" i="4"/>
  <c r="Y1275" i="4" s="1"/>
  <c r="X1276" i="4"/>
  <c r="Y1276" i="4" s="1"/>
  <c r="X1277" i="4"/>
  <c r="Y1277" i="4" s="1"/>
  <c r="X1278" i="4"/>
  <c r="Y1278" i="4" s="1"/>
  <c r="X1279" i="4"/>
  <c r="Y1279" i="4" s="1"/>
  <c r="X1280" i="4"/>
  <c r="Y1280" i="4" s="1"/>
  <c r="X1281" i="4"/>
  <c r="Y1281" i="4" s="1"/>
  <c r="X1282" i="4"/>
  <c r="Y1282" i="4" s="1"/>
  <c r="X1283" i="4"/>
  <c r="Y1283" i="4" s="1"/>
  <c r="X1284" i="4"/>
  <c r="Y1284" i="4" s="1"/>
  <c r="X1285" i="4"/>
  <c r="Y1285" i="4" s="1"/>
  <c r="X1294" i="4"/>
  <c r="Y1294" i="4" s="1"/>
  <c r="X1295" i="4"/>
  <c r="Y1295" i="4" s="1"/>
  <c r="X1296" i="4"/>
  <c r="Y1296" i="4" s="1"/>
  <c r="X1297" i="4"/>
  <c r="Y1297" i="4" s="1"/>
  <c r="X1307" i="4"/>
  <c r="Y1307" i="4" s="1"/>
  <c r="X1308" i="4"/>
  <c r="Y1308" i="4" s="1"/>
  <c r="X1309" i="4"/>
  <c r="Y1309" i="4" s="1"/>
  <c r="X1330" i="4"/>
  <c r="Y1330" i="4" s="1"/>
  <c r="X1335" i="4"/>
  <c r="Y1335" i="4" s="1"/>
  <c r="X1336" i="4"/>
  <c r="Y1336" i="4" s="1"/>
  <c r="X1352" i="4"/>
  <c r="Y1352" i="4" s="1"/>
  <c r="X1353" i="4"/>
  <c r="Y1353" i="4" s="1"/>
  <c r="X1354" i="4"/>
  <c r="Y1354" i="4" s="1"/>
  <c r="X1355" i="4"/>
  <c r="Y1355" i="4" s="1"/>
  <c r="X1356" i="4"/>
  <c r="Y1356" i="4" s="1"/>
  <c r="X1368" i="4"/>
  <c r="Y1368" i="4" s="1"/>
  <c r="X1369" i="4"/>
  <c r="Y1369" i="4" s="1"/>
  <c r="X1370" i="4"/>
  <c r="Y1370" i="4" s="1"/>
  <c r="X1371" i="4"/>
  <c r="Y1371" i="4" s="1"/>
  <c r="X1372" i="4"/>
  <c r="Y1372" i="4" s="1"/>
  <c r="X1373" i="4"/>
  <c r="Y1373" i="4" s="1"/>
  <c r="X1374" i="4"/>
  <c r="Y1374" i="4" s="1"/>
  <c r="X1376" i="4"/>
  <c r="Y1376" i="4" s="1"/>
  <c r="X1380" i="4"/>
  <c r="Y1380" i="4" s="1"/>
  <c r="T1418" i="4"/>
  <c r="W1420" i="4"/>
  <c r="Z1420" i="4"/>
  <c r="AA1420" i="4" s="1"/>
  <c r="T1441" i="4"/>
  <c r="T1442" i="4"/>
  <c r="T1443" i="4"/>
  <c r="T1444" i="4"/>
  <c r="T1448" i="4"/>
  <c r="T1449" i="4"/>
  <c r="X1456" i="4"/>
  <c r="Y1456" i="4" s="1"/>
  <c r="Z1458" i="4"/>
  <c r="AA1458" i="4" s="1"/>
  <c r="T1458" i="4"/>
  <c r="Z1459" i="4"/>
  <c r="AA1459" i="4" s="1"/>
  <c r="T1459" i="4"/>
  <c r="T1460" i="4"/>
  <c r="T1461" i="4"/>
  <c r="W1471" i="4"/>
  <c r="Z1471" i="4"/>
  <c r="AA1471" i="4" s="1"/>
  <c r="T1504" i="4"/>
  <c r="T1505" i="4"/>
  <c r="W1528" i="4"/>
  <c r="Z1528" i="4"/>
  <c r="AA1528" i="4" s="1"/>
  <c r="T1540" i="4"/>
  <c r="W1549" i="4"/>
  <c r="Z1549" i="4"/>
  <c r="AA1549" i="4" s="1"/>
  <c r="T1558" i="4"/>
  <c r="T1560" i="4"/>
  <c r="W1623" i="4"/>
  <c r="Z1623" i="4"/>
  <c r="T1623" i="4"/>
  <c r="W1624" i="4"/>
  <c r="Z1624" i="4"/>
  <c r="T1624" i="4"/>
  <c r="W1671" i="4"/>
  <c r="Z1671" i="4"/>
  <c r="T1671" i="4"/>
  <c r="W1686" i="4"/>
  <c r="Z1686" i="4"/>
  <c r="T1686" i="4"/>
  <c r="W1701" i="4"/>
  <c r="W1741" i="4"/>
  <c r="Z1741" i="4"/>
  <c r="T1741" i="4"/>
  <c r="Z2663" i="4"/>
  <c r="W2758" i="4"/>
  <c r="W3159" i="4"/>
  <c r="W3185" i="4"/>
  <c r="W3279" i="4"/>
  <c r="W3314" i="4"/>
  <c r="W3409" i="4"/>
  <c r="W3670" i="4"/>
  <c r="W3867" i="4"/>
  <c r="W3893" i="4"/>
  <c r="W3962" i="4"/>
  <c r="W4124" i="4"/>
  <c r="W4134" i="4"/>
  <c r="W4164" i="4"/>
  <c r="W4178" i="4"/>
  <c r="W4188" i="4"/>
  <c r="X1406" i="4"/>
  <c r="X1407" i="4"/>
  <c r="Y1407" i="4" s="1"/>
  <c r="X1408" i="4"/>
  <c r="X1409" i="4"/>
  <c r="Y1409" i="4" s="1"/>
  <c r="X1410" i="4"/>
  <c r="X1411" i="4"/>
  <c r="Y1411" i="4" s="1"/>
  <c r="X1412" i="4"/>
  <c r="X1440" i="4"/>
  <c r="X1457" i="4"/>
  <c r="X1465" i="4"/>
  <c r="X1466" i="4"/>
  <c r="Y1466" i="4" s="1"/>
  <c r="X1467" i="4"/>
  <c r="X1468" i="4"/>
  <c r="Y1468" i="4" s="1"/>
  <c r="X1476" i="4"/>
  <c r="X1477" i="4"/>
  <c r="Y1477" i="4" s="1"/>
  <c r="X1487" i="4"/>
  <c r="X1488" i="4"/>
  <c r="Y1488" i="4" s="1"/>
  <c r="X1489" i="4"/>
  <c r="X1509" i="4"/>
  <c r="Y1509" i="4" s="1"/>
  <c r="X1510" i="4"/>
  <c r="Y1510" i="4" s="1"/>
  <c r="X1530" i="4"/>
  <c r="X1531" i="4"/>
  <c r="X1532" i="4"/>
  <c r="Y1532" i="4" s="1"/>
  <c r="X1533" i="4"/>
  <c r="Y1533" i="4" s="1"/>
  <c r="X1534" i="4"/>
  <c r="Y1534" i="4" s="1"/>
  <c r="X1535" i="4"/>
  <c r="Y1535" i="4" s="1"/>
  <c r="X1536" i="4"/>
  <c r="Y1536" i="4" s="1"/>
  <c r="X1537" i="4"/>
  <c r="Y1537" i="4" s="1"/>
  <c r="X1542" i="4"/>
  <c r="Y1542" i="4" s="1"/>
  <c r="X1543" i="4"/>
  <c r="Y1543" i="4" s="1"/>
  <c r="X1544" i="4"/>
  <c r="Y1544" i="4" s="1"/>
  <c r="X1545" i="4"/>
  <c r="Y1545" i="4" s="1"/>
  <c r="X1554" i="4"/>
  <c r="Y1554" i="4" s="1"/>
  <c r="X1555" i="4"/>
  <c r="Y1555" i="4" s="1"/>
  <c r="X1563" i="4"/>
  <c r="Y1563" i="4" s="1"/>
  <c r="X1564" i="4"/>
  <c r="Y1564" i="4" s="1"/>
  <c r="X1565" i="4"/>
  <c r="Y1565" i="4" s="1"/>
  <c r="X1572" i="4"/>
  <c r="Y1572" i="4" s="1"/>
  <c r="X1588" i="4"/>
  <c r="Y1588" i="4" s="1"/>
  <c r="X1589" i="4"/>
  <c r="Y1589" i="4" s="1"/>
  <c r="X1590" i="4"/>
  <c r="Y1590" i="4" s="1"/>
  <c r="X1591" i="4"/>
  <c r="Y1591" i="4" s="1"/>
  <c r="X1604" i="4"/>
  <c r="Y1604" i="4" s="1"/>
  <c r="X1605" i="4"/>
  <c r="Y1605" i="4" s="1"/>
  <c r="X1606" i="4"/>
  <c r="Y1606" i="4" s="1"/>
  <c r="X1607" i="4"/>
  <c r="Y1607" i="4" s="1"/>
  <c r="X1608" i="4"/>
  <c r="Y1608" i="4" s="1"/>
  <c r="X1609" i="4"/>
  <c r="Y1609" i="4" s="1"/>
  <c r="X1610" i="4"/>
  <c r="Y1610" i="4" s="1"/>
  <c r="X1611" i="4"/>
  <c r="Y1611" i="4" s="1"/>
  <c r="X1612" i="4"/>
  <c r="Y1612" i="4" s="1"/>
  <c r="X1613" i="4"/>
  <c r="Y1613" i="4" s="1"/>
  <c r="X1620" i="4"/>
  <c r="Y1620" i="4" s="1"/>
  <c r="X1621" i="4"/>
  <c r="Y1621" i="4" s="1"/>
  <c r="X1630" i="4"/>
  <c r="Y1630" i="4" s="1"/>
  <c r="X1636" i="4"/>
  <c r="Y1636" i="4" s="1"/>
  <c r="X1637" i="4"/>
  <c r="Y1637" i="4" s="1"/>
  <c r="X1638" i="4"/>
  <c r="Y1638" i="4" s="1"/>
  <c r="X1639" i="4"/>
  <c r="Y1639" i="4" s="1"/>
  <c r="X1640" i="4"/>
  <c r="Y1640" i="4" s="1"/>
  <c r="Z1644" i="4"/>
  <c r="X1648" i="4"/>
  <c r="Y1648" i="4" s="1"/>
  <c r="X1649" i="4"/>
  <c r="Y1649" i="4" s="1"/>
  <c r="X1650" i="4"/>
  <c r="Y1650" i="4" s="1"/>
  <c r="X1651" i="4"/>
  <c r="Y1651" i="4" s="1"/>
  <c r="X1652" i="4"/>
  <c r="Y1652" i="4" s="1"/>
  <c r="X1653" i="4"/>
  <c r="Y1653" i="4" s="1"/>
  <c r="X1654" i="4"/>
  <c r="Y1654" i="4" s="1"/>
  <c r="X1655" i="4"/>
  <c r="Y1655" i="4" s="1"/>
  <c r="X1656" i="4"/>
  <c r="Y1656" i="4" s="1"/>
  <c r="X1664" i="4"/>
  <c r="Y1664" i="4" s="1"/>
  <c r="X1668" i="4"/>
  <c r="Y1668" i="4" s="1"/>
  <c r="X1676" i="4"/>
  <c r="Y1676" i="4" s="1"/>
  <c r="X1684" i="4"/>
  <c r="Y1684" i="4" s="1"/>
  <c r="X1685" i="4"/>
  <c r="Y1685" i="4" s="1"/>
  <c r="X1692" i="4"/>
  <c r="Y1692" i="4" s="1"/>
  <c r="X1703" i="4"/>
  <c r="Y1703" i="4" s="1"/>
  <c r="X1709" i="4"/>
  <c r="Y1709" i="4" s="1"/>
  <c r="X1710" i="4"/>
  <c r="Y1710" i="4" s="1"/>
  <c r="X1726" i="4"/>
  <c r="Y1726" i="4" s="1"/>
  <c r="X1727" i="4"/>
  <c r="Y1727" i="4" s="1"/>
  <c r="X1728" i="4"/>
  <c r="Y1728" i="4" s="1"/>
  <c r="X1729" i="4"/>
  <c r="Y1729" i="4" s="1"/>
  <c r="X1730" i="4"/>
  <c r="Y1730" i="4" s="1"/>
  <c r="X1731" i="4"/>
  <c r="Y1731" i="4" s="1"/>
  <c r="X1732" i="4"/>
  <c r="Y1732" i="4" s="1"/>
  <c r="X1733" i="4"/>
  <c r="Y1733" i="4" s="1"/>
  <c r="X1740" i="4"/>
  <c r="Y1740" i="4" s="1"/>
  <c r="X1744" i="4"/>
  <c r="Y1744" i="4" s="1"/>
  <c r="W1764" i="4"/>
  <c r="X1765" i="4"/>
  <c r="Y1765" i="4" s="1"/>
  <c r="T1766" i="4"/>
  <c r="W1768" i="4"/>
  <c r="X1770" i="4"/>
  <c r="Y1770" i="4" s="1"/>
  <c r="X1771" i="4"/>
  <c r="Y1771" i="4" s="1"/>
  <c r="T1772" i="4"/>
  <c r="T1773" i="4"/>
  <c r="T1774" i="4"/>
  <c r="W1776" i="4"/>
  <c r="X1777" i="4"/>
  <c r="Y1777" i="4" s="1"/>
  <c r="X1778" i="4"/>
  <c r="Y1778" i="4" s="1"/>
  <c r="X1779" i="4"/>
  <c r="Y1779" i="4" s="1"/>
  <c r="T1780" i="4"/>
  <c r="T1781" i="4"/>
  <c r="T1782" i="4"/>
  <c r="T1783" i="4"/>
  <c r="T1784" i="4"/>
  <c r="W1787" i="4"/>
  <c r="W1788" i="4"/>
  <c r="X1789" i="4"/>
  <c r="Y1789" i="4" s="1"/>
  <c r="T1790" i="4"/>
  <c r="W1792" i="4"/>
  <c r="X1793" i="4"/>
  <c r="Y1793" i="4" s="1"/>
  <c r="X1794" i="4"/>
  <c r="Y1794" i="4" s="1"/>
  <c r="T1795" i="4"/>
  <c r="T1796" i="4"/>
  <c r="T1797" i="4"/>
  <c r="T1798" i="4"/>
  <c r="T1799" i="4"/>
  <c r="X1801" i="4"/>
  <c r="Y1801" i="4" s="1"/>
  <c r="T1802" i="4"/>
  <c r="T1803" i="4"/>
  <c r="T1806" i="4"/>
  <c r="T1807" i="4"/>
  <c r="T1808" i="4"/>
  <c r="T1809" i="4"/>
  <c r="T1810" i="4"/>
  <c r="W1813" i="4"/>
  <c r="X1815" i="4"/>
  <c r="Y1815" i="4" s="1"/>
  <c r="X1816" i="4"/>
  <c r="Y1816" i="4" s="1"/>
  <c r="W1817" i="4"/>
  <c r="X1818" i="4"/>
  <c r="Y1818" i="4" s="1"/>
  <c r="T1819" i="4"/>
  <c r="W1821" i="4"/>
  <c r="W1822" i="4"/>
  <c r="X1823" i="4"/>
  <c r="Y1823" i="4" s="1"/>
  <c r="X1824" i="4"/>
  <c r="Y1824" i="4" s="1"/>
  <c r="X1825" i="4"/>
  <c r="Y1825" i="4" s="1"/>
  <c r="X1826" i="4"/>
  <c r="Y1826" i="4" s="1"/>
  <c r="T1827" i="4"/>
  <c r="T1828" i="4"/>
  <c r="T1829" i="4"/>
  <c r="T1830" i="4"/>
  <c r="T1831" i="4"/>
  <c r="W1833" i="4"/>
  <c r="W1834" i="4"/>
  <c r="X1835" i="4"/>
  <c r="Y1835" i="4" s="1"/>
  <c r="T1836" i="4"/>
  <c r="T1837" i="4"/>
  <c r="W1842" i="4"/>
  <c r="X1843" i="4"/>
  <c r="Y1843" i="4" s="1"/>
  <c r="W1848" i="4"/>
  <c r="X1849" i="4"/>
  <c r="Y1849" i="4" s="1"/>
  <c r="X1850" i="4"/>
  <c r="Y1850" i="4" s="1"/>
  <c r="T1851" i="4"/>
  <c r="T1852" i="4"/>
  <c r="T1853" i="4"/>
  <c r="T1854" i="4"/>
  <c r="T1855" i="4"/>
  <c r="W1859" i="4"/>
  <c r="W1861" i="4"/>
  <c r="W1862" i="4"/>
  <c r="X1863" i="4"/>
  <c r="Y1863" i="4" s="1"/>
  <c r="T1864" i="4"/>
  <c r="W1868" i="4"/>
  <c r="X1869" i="4"/>
  <c r="Y1869" i="4" s="1"/>
  <c r="X1870" i="4"/>
  <c r="Y1870" i="4" s="1"/>
  <c r="W1875" i="4"/>
  <c r="X1878" i="4"/>
  <c r="Y1878" i="4" s="1"/>
  <c r="T1879" i="4"/>
  <c r="T1880" i="4"/>
  <c r="W1881" i="4"/>
  <c r="W1883" i="4"/>
  <c r="X1887" i="4"/>
  <c r="Y1887" i="4" s="1"/>
  <c r="T1888" i="4"/>
  <c r="T1889" i="4"/>
  <c r="T1890" i="4"/>
  <c r="T1891" i="4"/>
  <c r="T1892" i="4"/>
  <c r="T1893" i="4"/>
  <c r="W1906" i="4"/>
  <c r="X1911" i="4"/>
  <c r="Y1911" i="4" s="1"/>
  <c r="X1914" i="4"/>
  <c r="Y1914" i="4" s="1"/>
  <c r="T1915" i="4"/>
  <c r="W1917" i="4"/>
  <c r="X1918" i="4"/>
  <c r="Y1918" i="4" s="1"/>
  <c r="T1919" i="4"/>
  <c r="T1920" i="4"/>
  <c r="W1923" i="4"/>
  <c r="W1924" i="4"/>
  <c r="X1925" i="4"/>
  <c r="Y1925" i="4" s="1"/>
  <c r="X1926" i="4"/>
  <c r="Y1926" i="4" s="1"/>
  <c r="X1927" i="4"/>
  <c r="Y1927" i="4" s="1"/>
  <c r="T1928" i="4"/>
  <c r="T1929" i="4"/>
  <c r="T1930" i="4"/>
  <c r="W1933" i="4"/>
  <c r="X1936" i="4"/>
  <c r="Y1936" i="4" s="1"/>
  <c r="T1937" i="4"/>
  <c r="T1938" i="4"/>
  <c r="T1939" i="4"/>
  <c r="T1940" i="4"/>
  <c r="T1941" i="4"/>
  <c r="X1943" i="4"/>
  <c r="Y1943" i="4" s="1"/>
  <c r="X1944" i="4"/>
  <c r="Y1944" i="4" s="1"/>
  <c r="T1945" i="4"/>
  <c r="T1946" i="4"/>
  <c r="T1947" i="4"/>
  <c r="T1948" i="4"/>
  <c r="T1949" i="4"/>
  <c r="W1952" i="4"/>
  <c r="X1954" i="4"/>
  <c r="Y1954" i="4" s="1"/>
  <c r="T1955" i="4"/>
  <c r="T1956" i="4"/>
  <c r="T1957" i="4"/>
  <c r="T1958" i="4"/>
  <c r="X1961" i="4"/>
  <c r="Y1961" i="4" s="1"/>
  <c r="X1962" i="4"/>
  <c r="Y1962" i="4" s="1"/>
  <c r="X1963" i="4"/>
  <c r="Y1963" i="4" s="1"/>
  <c r="X1964" i="4"/>
  <c r="Y1964" i="4" s="1"/>
  <c r="X1965" i="4"/>
  <c r="Y1965" i="4" s="1"/>
  <c r="T1966" i="4"/>
  <c r="W1970" i="4"/>
  <c r="W1971" i="4"/>
  <c r="W1972" i="4"/>
  <c r="W1973" i="4"/>
  <c r="W1974" i="4"/>
  <c r="X1975" i="4"/>
  <c r="Y1975" i="4" s="1"/>
  <c r="X1976" i="4"/>
  <c r="Y1976" i="4" s="1"/>
  <c r="X1977" i="4"/>
  <c r="Y1977" i="4" s="1"/>
  <c r="X1978" i="4"/>
  <c r="Y1978" i="4" s="1"/>
  <c r="T1979" i="4"/>
  <c r="T1980" i="4"/>
  <c r="W1983" i="4"/>
  <c r="X1985" i="4"/>
  <c r="Y1985" i="4" s="1"/>
  <c r="T1986" i="4"/>
  <c r="T1987" i="4"/>
  <c r="T1988" i="4"/>
  <c r="W1992" i="4"/>
  <c r="W1993" i="4"/>
  <c r="W1994" i="4"/>
  <c r="W1995" i="4"/>
  <c r="X1996" i="4"/>
  <c r="Y1996" i="4" s="1"/>
  <c r="T1997" i="4"/>
  <c r="W2000" i="4"/>
  <c r="X2001" i="4"/>
  <c r="Y2001" i="4" s="1"/>
  <c r="X2002" i="4"/>
  <c r="Y2002" i="4" s="1"/>
  <c r="X2003" i="4"/>
  <c r="Y2003" i="4" s="1"/>
  <c r="T2004" i="4"/>
  <c r="T2005" i="4"/>
  <c r="T2006" i="4"/>
  <c r="T2007" i="4"/>
  <c r="W2019" i="4"/>
  <c r="T2020" i="4"/>
  <c r="T2021" i="4"/>
  <c r="X2026" i="4"/>
  <c r="Y2026" i="4" s="1"/>
  <c r="T2027" i="4"/>
  <c r="W2034" i="4"/>
  <c r="X2036" i="4"/>
  <c r="Y2036" i="4" s="1"/>
  <c r="X2037" i="4"/>
  <c r="Y2037" i="4" s="1"/>
  <c r="X2038" i="4"/>
  <c r="Y2038" i="4" s="1"/>
  <c r="X2039" i="4"/>
  <c r="Y2039" i="4" s="1"/>
  <c r="T2040" i="4"/>
  <c r="T2041" i="4"/>
  <c r="T2042" i="4"/>
  <c r="T2043" i="4"/>
  <c r="T2044" i="4"/>
  <c r="T2045" i="4"/>
  <c r="W2046" i="4"/>
  <c r="W2048" i="4"/>
  <c r="X2049" i="4"/>
  <c r="Y2049" i="4" s="1"/>
  <c r="X2050" i="4"/>
  <c r="Y2050" i="4" s="1"/>
  <c r="X2051" i="4"/>
  <c r="Y2051" i="4" s="1"/>
  <c r="X2052" i="4"/>
  <c r="Y2052" i="4" s="1"/>
  <c r="T2053" i="4"/>
  <c r="W2056" i="4"/>
  <c r="W2057" i="4"/>
  <c r="X2058" i="4"/>
  <c r="Y2058" i="4" s="1"/>
  <c r="W2059" i="4"/>
  <c r="T2060" i="4"/>
  <c r="W2062" i="4"/>
  <c r="T2063" i="4"/>
  <c r="T2064" i="4"/>
  <c r="W2065" i="4"/>
  <c r="W2066" i="4"/>
  <c r="W2067" i="4"/>
  <c r="W2068" i="4"/>
  <c r="X2070" i="4"/>
  <c r="Y2070" i="4" s="1"/>
  <c r="T2071" i="4"/>
  <c r="T2072" i="4"/>
  <c r="T2075" i="4"/>
  <c r="T2076" i="4"/>
  <c r="W2080" i="4"/>
  <c r="X2081" i="4"/>
  <c r="Y2081" i="4" s="1"/>
  <c r="T2082" i="4"/>
  <c r="T2083" i="4"/>
  <c r="W2085" i="4"/>
  <c r="X2086" i="4"/>
  <c r="Y2086" i="4" s="1"/>
  <c r="X2087" i="4"/>
  <c r="Y2087" i="4" s="1"/>
  <c r="X2088" i="4"/>
  <c r="Y2088" i="4" s="1"/>
  <c r="X2089" i="4"/>
  <c r="Y2089" i="4" s="1"/>
  <c r="X2090" i="4"/>
  <c r="Y2090" i="4" s="1"/>
  <c r="X2091" i="4"/>
  <c r="Y2091" i="4" s="1"/>
  <c r="X2092" i="4"/>
  <c r="Y2092" i="4" s="1"/>
  <c r="X2093" i="4"/>
  <c r="Y2093" i="4" s="1"/>
  <c r="X2094" i="4"/>
  <c r="Y2094" i="4" s="1"/>
  <c r="T2095" i="4"/>
  <c r="T2096" i="4"/>
  <c r="T2097" i="4"/>
  <c r="T2098" i="4"/>
  <c r="T2099" i="4"/>
  <c r="T2100" i="4"/>
  <c r="W2104" i="4"/>
  <c r="X2105" i="4"/>
  <c r="Y2105" i="4" s="1"/>
  <c r="T2106" i="4"/>
  <c r="W2112" i="4"/>
  <c r="W2113" i="4"/>
  <c r="X2115" i="4"/>
  <c r="Y2115" i="4" s="1"/>
  <c r="X2116" i="4"/>
  <c r="Y2116" i="4" s="1"/>
  <c r="T2117" i="4"/>
  <c r="W2121" i="4"/>
  <c r="W2123" i="4"/>
  <c r="W2124" i="4"/>
  <c r="X2125" i="4"/>
  <c r="Y2125" i="4" s="1"/>
  <c r="X2126" i="4"/>
  <c r="Y2126" i="4" s="1"/>
  <c r="X2127" i="4"/>
  <c r="Y2127" i="4" s="1"/>
  <c r="X2128" i="4"/>
  <c r="Y2128" i="4" s="1"/>
  <c r="T2129" i="4"/>
  <c r="W2131" i="4"/>
  <c r="X2132" i="4"/>
  <c r="Y2132" i="4" s="1"/>
  <c r="X2133" i="4"/>
  <c r="Y2133" i="4" s="1"/>
  <c r="X2134" i="4"/>
  <c r="Y2134" i="4" s="1"/>
  <c r="T2135" i="4"/>
  <c r="T2136" i="4"/>
  <c r="W2138" i="4"/>
  <c r="T2139" i="4"/>
  <c r="T2140" i="4"/>
  <c r="W2145" i="4"/>
  <c r="X2146" i="4"/>
  <c r="Y2146" i="4" s="1"/>
  <c r="X2147" i="4"/>
  <c r="Y2147" i="4" s="1"/>
  <c r="X2148" i="4"/>
  <c r="Y2148" i="4" s="1"/>
  <c r="T2149" i="4"/>
  <c r="T2150" i="4"/>
  <c r="W2159" i="4"/>
  <c r="W2160" i="4"/>
  <c r="W2161" i="4"/>
  <c r="X2162" i="4"/>
  <c r="Y2162" i="4" s="1"/>
  <c r="X2163" i="4"/>
  <c r="Y2163" i="4" s="1"/>
  <c r="X2164" i="4"/>
  <c r="Y2164" i="4" s="1"/>
  <c r="T2165" i="4"/>
  <c r="W2167" i="4"/>
  <c r="W2168" i="4"/>
  <c r="T2169" i="4"/>
  <c r="T2170" i="4"/>
  <c r="W2172" i="4"/>
  <c r="W2174" i="4"/>
  <c r="X2176" i="4"/>
  <c r="Y2176" i="4" s="1"/>
  <c r="T2177" i="4"/>
  <c r="T2178" i="4"/>
  <c r="T2179" i="4"/>
  <c r="T2180" i="4"/>
  <c r="T2181" i="4"/>
  <c r="T2182" i="4"/>
  <c r="W2185" i="4"/>
  <c r="W2186" i="4"/>
  <c r="W2188" i="4"/>
  <c r="W2189" i="4"/>
  <c r="X2190" i="4"/>
  <c r="Y2190" i="4" s="1"/>
  <c r="X2191" i="4"/>
  <c r="Y2191" i="4" s="1"/>
  <c r="T2192" i="4"/>
  <c r="T2193" i="4"/>
  <c r="T2194" i="4"/>
  <c r="W2199" i="4"/>
  <c r="W2200" i="4"/>
  <c r="X2201" i="4"/>
  <c r="Y2201" i="4" s="1"/>
  <c r="X2202" i="4"/>
  <c r="Y2202" i="4" s="1"/>
  <c r="X2203" i="4"/>
  <c r="Y2203" i="4" s="1"/>
  <c r="T2204" i="4"/>
  <c r="T2205" i="4"/>
  <c r="T2206" i="4"/>
  <c r="X2210" i="4"/>
  <c r="Y2210" i="4" s="1"/>
  <c r="T2211" i="4"/>
  <c r="W2215" i="4"/>
  <c r="W2216" i="4"/>
  <c r="W2218" i="4"/>
  <c r="X2219" i="4"/>
  <c r="Y2219" i="4" s="1"/>
  <c r="X2220" i="4"/>
  <c r="Y2220" i="4" s="1"/>
  <c r="X2221" i="4"/>
  <c r="Y2221" i="4" s="1"/>
  <c r="T2222" i="4"/>
  <c r="T2223" i="4"/>
  <c r="T2224" i="4"/>
  <c r="X2226" i="4"/>
  <c r="Y2226" i="4" s="1"/>
  <c r="X2229" i="4"/>
  <c r="Y2229" i="4" s="1"/>
  <c r="T2230" i="4"/>
  <c r="T2231" i="4"/>
  <c r="T2232" i="4"/>
  <c r="T2233" i="4"/>
  <c r="T2234" i="4"/>
  <c r="W2242" i="4"/>
  <c r="X2243" i="4"/>
  <c r="Y2243" i="4" s="1"/>
  <c r="X2244" i="4"/>
  <c r="Y2244" i="4" s="1"/>
  <c r="X2245" i="4"/>
  <c r="Y2245" i="4" s="1"/>
  <c r="X2246" i="4"/>
  <c r="Y2246" i="4" s="1"/>
  <c r="X2247" i="4"/>
  <c r="Y2247" i="4" s="1"/>
  <c r="X2248" i="4"/>
  <c r="Y2248" i="4" s="1"/>
  <c r="X2249" i="4"/>
  <c r="Y2249" i="4" s="1"/>
  <c r="T2250" i="4"/>
  <c r="W2253" i="4"/>
  <c r="W2255" i="4"/>
  <c r="X2256" i="4"/>
  <c r="Y2256" i="4" s="1"/>
  <c r="X2257" i="4"/>
  <c r="Y2257" i="4" s="1"/>
  <c r="X2258" i="4"/>
  <c r="Y2258" i="4" s="1"/>
  <c r="T2259" i="4"/>
  <c r="T2260" i="4"/>
  <c r="T2261" i="4"/>
  <c r="W2264" i="4"/>
  <c r="W2265" i="4"/>
  <c r="W2268" i="4"/>
  <c r="X2271" i="4"/>
  <c r="Y2271" i="4" s="1"/>
  <c r="W2274" i="4"/>
  <c r="W2275" i="4"/>
  <c r="X2277" i="4"/>
  <c r="Y2277" i="4" s="1"/>
  <c r="X2278" i="4"/>
  <c r="Y2278" i="4" s="1"/>
  <c r="T2279" i="4"/>
  <c r="X2282" i="4"/>
  <c r="Y2282" i="4" s="1"/>
  <c r="X2283" i="4"/>
  <c r="Y2283" i="4" s="1"/>
  <c r="X2284" i="4"/>
  <c r="Y2284" i="4" s="1"/>
  <c r="T2285" i="4"/>
  <c r="W2289" i="4"/>
  <c r="X2290" i="4"/>
  <c r="Y2290" i="4" s="1"/>
  <c r="T2291" i="4"/>
  <c r="T2292" i="4"/>
  <c r="T2293" i="4"/>
  <c r="W2294" i="4"/>
  <c r="W2297" i="4"/>
  <c r="X2300" i="4"/>
  <c r="Y2300" i="4" s="1"/>
  <c r="X2301" i="4"/>
  <c r="Y2301" i="4" s="1"/>
  <c r="T2302" i="4"/>
  <c r="T2303" i="4"/>
  <c r="T2304" i="4"/>
  <c r="W2306" i="4"/>
  <c r="W2307" i="4"/>
  <c r="X2309" i="4"/>
  <c r="Y2309" i="4" s="1"/>
  <c r="X2310" i="4"/>
  <c r="Y2310" i="4" s="1"/>
  <c r="X2311" i="4"/>
  <c r="Y2311" i="4" s="1"/>
  <c r="T2312" i="4"/>
  <c r="T2313" i="4"/>
  <c r="W2322" i="4"/>
  <c r="X2323" i="4"/>
  <c r="Y2323" i="4" s="1"/>
  <c r="W2327" i="4"/>
  <c r="X2328" i="4"/>
  <c r="Y2328" i="4" s="1"/>
  <c r="W2331" i="4"/>
  <c r="X2332" i="4"/>
  <c r="Y2332" i="4" s="1"/>
  <c r="X2333" i="4"/>
  <c r="Y2333" i="4" s="1"/>
  <c r="T2334" i="4"/>
  <c r="W2337" i="4"/>
  <c r="W2338" i="4"/>
  <c r="W2339" i="4"/>
  <c r="X2341" i="4"/>
  <c r="Y2341" i="4" s="1"/>
  <c r="T2342" i="4"/>
  <c r="X2348" i="4"/>
  <c r="Y2348" i="4" s="1"/>
  <c r="X2349" i="4"/>
  <c r="Y2349" i="4" s="1"/>
  <c r="X2350" i="4"/>
  <c r="Y2350" i="4" s="1"/>
  <c r="T2351" i="4"/>
  <c r="X2357" i="4"/>
  <c r="Y2357" i="4" s="1"/>
  <c r="X2358" i="4"/>
  <c r="Y2358" i="4" s="1"/>
  <c r="T2359" i="4"/>
  <c r="X2363" i="4"/>
  <c r="Y2363" i="4" s="1"/>
  <c r="W2364" i="4"/>
  <c r="W2366" i="4"/>
  <c r="X2367" i="4"/>
  <c r="Y2367" i="4" s="1"/>
  <c r="T2368" i="4"/>
  <c r="T2371" i="4"/>
  <c r="T2372" i="4"/>
  <c r="X2374" i="4"/>
  <c r="Y2374" i="4" s="1"/>
  <c r="T2375" i="4"/>
  <c r="X2376" i="4"/>
  <c r="Y2376" i="4" s="1"/>
  <c r="X2377" i="4"/>
  <c r="Y2377" i="4" s="1"/>
  <c r="X2378" i="4"/>
  <c r="Y2378" i="4" s="1"/>
  <c r="X2379" i="4"/>
  <c r="Y2379" i="4" s="1"/>
  <c r="T2380" i="4"/>
  <c r="T2381" i="4"/>
  <c r="T2382" i="4"/>
  <c r="T2383" i="4"/>
  <c r="W2389" i="4"/>
  <c r="X2390" i="4"/>
  <c r="Y2390" i="4" s="1"/>
  <c r="X2391" i="4"/>
  <c r="Y2391" i="4" s="1"/>
  <c r="X2392" i="4"/>
  <c r="Y2392" i="4" s="1"/>
  <c r="X2393" i="4"/>
  <c r="Y2393" i="4" s="1"/>
  <c r="X2394" i="4"/>
  <c r="Y2394" i="4" s="1"/>
  <c r="T2395" i="4"/>
  <c r="W2397" i="4"/>
  <c r="W2398" i="4"/>
  <c r="W2399" i="4"/>
  <c r="X2400" i="4"/>
  <c r="Y2400" i="4" s="1"/>
  <c r="X2401" i="4"/>
  <c r="Y2401" i="4" s="1"/>
  <c r="X2402" i="4"/>
  <c r="Y2402" i="4" s="1"/>
  <c r="T2403" i="4"/>
  <c r="W2410" i="4"/>
  <c r="X2412" i="4"/>
  <c r="Y2412" i="4" s="1"/>
  <c r="X2413" i="4"/>
  <c r="Y2413" i="4" s="1"/>
  <c r="X2414" i="4"/>
  <c r="Y2414" i="4" s="1"/>
  <c r="X2415" i="4"/>
  <c r="Y2415" i="4" s="1"/>
  <c r="X2416" i="4"/>
  <c r="Y2416" i="4" s="1"/>
  <c r="T2417" i="4"/>
  <c r="T2418" i="4"/>
  <c r="T2419" i="4"/>
  <c r="W2422" i="4"/>
  <c r="X2423" i="4"/>
  <c r="Y2423" i="4" s="1"/>
  <c r="X2424" i="4"/>
  <c r="Y2424" i="4" s="1"/>
  <c r="X2425" i="4"/>
  <c r="Y2425" i="4" s="1"/>
  <c r="T2426" i="4"/>
  <c r="W2432" i="4"/>
  <c r="X2433" i="4"/>
  <c r="Y2433" i="4" s="1"/>
  <c r="X2434" i="4"/>
  <c r="Y2434" i="4" s="1"/>
  <c r="T2435" i="4"/>
  <c r="T2436" i="4"/>
  <c r="W2438" i="4"/>
  <c r="X2439" i="4"/>
  <c r="Y2439" i="4" s="1"/>
  <c r="X2440" i="4"/>
  <c r="Y2440" i="4" s="1"/>
  <c r="T2441" i="4"/>
  <c r="T2442" i="4"/>
  <c r="T2443" i="4"/>
  <c r="W2446" i="4"/>
  <c r="X2447" i="4"/>
  <c r="Y2447" i="4" s="1"/>
  <c r="T2448" i="4"/>
  <c r="X2450" i="4"/>
  <c r="Y2450" i="4" s="1"/>
  <c r="T2451" i="4"/>
  <c r="T2452" i="4"/>
  <c r="T2453" i="4"/>
  <c r="T2454" i="4"/>
  <c r="X2456" i="4"/>
  <c r="Y2456" i="4" s="1"/>
  <c r="X2457" i="4"/>
  <c r="Y2457" i="4" s="1"/>
  <c r="T2458" i="4"/>
  <c r="W2461" i="4"/>
  <c r="W2462" i="4"/>
  <c r="X2463" i="4"/>
  <c r="Y2463" i="4" s="1"/>
  <c r="T2464" i="4"/>
  <c r="W2467" i="4"/>
  <c r="T2468" i="4"/>
  <c r="T2469" i="4"/>
  <c r="W2471" i="4"/>
  <c r="W2472" i="4"/>
  <c r="X2473" i="4"/>
  <c r="Y2473" i="4" s="1"/>
  <c r="X2474" i="4"/>
  <c r="Y2474" i="4" s="1"/>
  <c r="T2475" i="4"/>
  <c r="W2477" i="4"/>
  <c r="X2481" i="4"/>
  <c r="Y2481" i="4" s="1"/>
  <c r="X2482" i="4"/>
  <c r="Y2482" i="4" s="1"/>
  <c r="X2483" i="4"/>
  <c r="Y2483" i="4" s="1"/>
  <c r="X2484" i="4"/>
  <c r="Y2484" i="4" s="1"/>
  <c r="T2485" i="4"/>
  <c r="T2486" i="4"/>
  <c r="T2487" i="4"/>
  <c r="W2489" i="4"/>
  <c r="X2490" i="4"/>
  <c r="Y2490" i="4" s="1"/>
  <c r="T2491" i="4"/>
  <c r="W2495" i="4"/>
  <c r="X2498" i="4"/>
  <c r="Y2498" i="4" s="1"/>
  <c r="X2499" i="4"/>
  <c r="Y2499" i="4" s="1"/>
  <c r="T2500" i="4"/>
  <c r="T2501" i="4"/>
  <c r="W2505" i="4"/>
  <c r="X2509" i="4"/>
  <c r="Y2509" i="4" s="1"/>
  <c r="X2510" i="4"/>
  <c r="Y2510" i="4" s="1"/>
  <c r="X2511" i="4"/>
  <c r="Y2511" i="4" s="1"/>
  <c r="T2512" i="4"/>
  <c r="T2516" i="4"/>
  <c r="W2519" i="4"/>
  <c r="X2520" i="4"/>
  <c r="Y2520" i="4" s="1"/>
  <c r="X2521" i="4"/>
  <c r="Y2521" i="4" s="1"/>
  <c r="X2522" i="4"/>
  <c r="Y2522" i="4" s="1"/>
  <c r="T2523" i="4"/>
  <c r="T2524" i="4"/>
  <c r="W2526" i="4"/>
  <c r="X2528" i="4"/>
  <c r="Y2528" i="4" s="1"/>
  <c r="T2529" i="4"/>
  <c r="T2530" i="4"/>
  <c r="T2531" i="4"/>
  <c r="T2532" i="4"/>
  <c r="X2535" i="4"/>
  <c r="Y2535" i="4" s="1"/>
  <c r="T2536" i="4"/>
  <c r="W2538" i="4"/>
  <c r="W2539" i="4"/>
  <c r="W2541" i="4"/>
  <c r="X2542" i="4"/>
  <c r="Y2542" i="4" s="1"/>
  <c r="T2543" i="4"/>
  <c r="W2546" i="4"/>
  <c r="X2547" i="4"/>
  <c r="Y2547" i="4" s="1"/>
  <c r="W2548" i="4"/>
  <c r="X2549" i="4"/>
  <c r="Y2549" i="4" s="1"/>
  <c r="T2550" i="4"/>
  <c r="X2553" i="4"/>
  <c r="Y2553" i="4" s="1"/>
  <c r="T2554" i="4"/>
  <c r="T2557" i="4"/>
  <c r="W2559" i="4"/>
  <c r="T2560" i="4"/>
  <c r="T2561" i="4"/>
  <c r="T2562" i="4"/>
  <c r="T2563" i="4"/>
  <c r="T2564" i="4"/>
  <c r="W2567" i="4"/>
  <c r="X2568" i="4"/>
  <c r="Y2568" i="4" s="1"/>
  <c r="X2569" i="4"/>
  <c r="Y2569" i="4" s="1"/>
  <c r="T2570" i="4"/>
  <c r="T2573" i="4"/>
  <c r="T2574" i="4"/>
  <c r="W2577" i="4"/>
  <c r="X2578" i="4"/>
  <c r="Y2578" i="4" s="1"/>
  <c r="X2579" i="4"/>
  <c r="Y2579" i="4" s="1"/>
  <c r="X2580" i="4"/>
  <c r="Y2580" i="4" s="1"/>
  <c r="X2581" i="4"/>
  <c r="Y2581" i="4" s="1"/>
  <c r="X2582" i="4"/>
  <c r="Y2582" i="4" s="1"/>
  <c r="X2583" i="4"/>
  <c r="Y2583" i="4" s="1"/>
  <c r="X2584" i="4"/>
  <c r="Y2584" i="4" s="1"/>
  <c r="X2585" i="4"/>
  <c r="Y2585" i="4" s="1"/>
  <c r="X2586" i="4"/>
  <c r="Y2586" i="4" s="1"/>
  <c r="T2587" i="4"/>
  <c r="T2588" i="4"/>
  <c r="T2589" i="4"/>
  <c r="T2590" i="4"/>
  <c r="T2591" i="4"/>
  <c r="T2592" i="4"/>
  <c r="W2596" i="4"/>
  <c r="X2597" i="4"/>
  <c r="Y2597" i="4" s="1"/>
  <c r="X2598" i="4"/>
  <c r="Y2598" i="4" s="1"/>
  <c r="T2599" i="4"/>
  <c r="T2600" i="4"/>
  <c r="W2605" i="4"/>
  <c r="X2606" i="4"/>
  <c r="Y2606" i="4" s="1"/>
  <c r="X2607" i="4"/>
  <c r="Y2607" i="4" s="1"/>
  <c r="X2608" i="4"/>
  <c r="Y2608" i="4" s="1"/>
  <c r="T2609" i="4"/>
  <c r="W2611" i="4"/>
  <c r="W2624" i="4"/>
  <c r="T2625" i="4"/>
  <c r="W2629" i="4"/>
  <c r="X2631" i="4"/>
  <c r="Y2631" i="4" s="1"/>
  <c r="W2633" i="4"/>
  <c r="X2635" i="4"/>
  <c r="Y2635" i="4" s="1"/>
  <c r="T2636" i="4"/>
  <c r="W2639" i="4"/>
  <c r="W2640" i="4"/>
  <c r="W2641" i="4"/>
  <c r="X2642" i="4"/>
  <c r="Y2642" i="4" s="1"/>
  <c r="X2643" i="4"/>
  <c r="Y2643" i="4" s="1"/>
  <c r="T2644" i="4"/>
  <c r="T2645" i="4"/>
  <c r="T2646" i="4"/>
  <c r="T2647" i="4"/>
  <c r="W2650" i="4"/>
  <c r="X2652" i="4"/>
  <c r="Y2652" i="4" s="1"/>
  <c r="X2653" i="4"/>
  <c r="Y2653" i="4" s="1"/>
  <c r="T2654" i="4"/>
  <c r="W2657" i="4"/>
  <c r="W2658" i="4"/>
  <c r="W2659" i="4"/>
  <c r="X2661" i="4"/>
  <c r="Y2661" i="4" s="1"/>
  <c r="T2662" i="4"/>
  <c r="T2663" i="4"/>
  <c r="T2664" i="4"/>
  <c r="T2665" i="4"/>
  <c r="T2666" i="4"/>
  <c r="X2672" i="4"/>
  <c r="Y2672" i="4" s="1"/>
  <c r="X2673" i="4"/>
  <c r="Y2673" i="4" s="1"/>
  <c r="X2674" i="4"/>
  <c r="Y2674" i="4" s="1"/>
  <c r="T2675" i="4"/>
  <c r="X2677" i="4"/>
  <c r="Y2677" i="4" s="1"/>
  <c r="T2678" i="4"/>
  <c r="T2680" i="4"/>
  <c r="T2681" i="4"/>
  <c r="W2683" i="4"/>
  <c r="T2684" i="4"/>
  <c r="T2685" i="4"/>
  <c r="W2693" i="4"/>
  <c r="X2695" i="4"/>
  <c r="Y2695" i="4" s="1"/>
  <c r="T2696" i="4"/>
  <c r="W2698" i="4"/>
  <c r="X2699" i="4"/>
  <c r="Y2699" i="4" s="1"/>
  <c r="X2701" i="4"/>
  <c r="Y2701" i="4" s="1"/>
  <c r="X2702" i="4"/>
  <c r="Y2702" i="4" s="1"/>
  <c r="X2703" i="4"/>
  <c r="Y2703" i="4" s="1"/>
  <c r="T2704" i="4"/>
  <c r="W2709" i="4"/>
  <c r="X2710" i="4"/>
  <c r="Y2710" i="4" s="1"/>
  <c r="X2711" i="4"/>
  <c r="Y2711" i="4" s="1"/>
  <c r="T2712" i="4"/>
  <c r="T2713" i="4"/>
  <c r="T2714" i="4"/>
  <c r="T2715" i="4"/>
  <c r="T2716" i="4"/>
  <c r="T2717" i="4"/>
  <c r="T2718" i="4"/>
  <c r="T2723" i="4"/>
  <c r="W2724" i="4"/>
  <c r="T2726" i="4"/>
  <c r="W2728" i="4"/>
  <c r="X2729" i="4"/>
  <c r="Y2729" i="4" s="1"/>
  <c r="X2730" i="4"/>
  <c r="Y2730" i="4" s="1"/>
  <c r="X2731" i="4"/>
  <c r="Y2731" i="4" s="1"/>
  <c r="X2732" i="4"/>
  <c r="Y2732" i="4" s="1"/>
  <c r="X2733" i="4"/>
  <c r="Y2733" i="4" s="1"/>
  <c r="T2734" i="4"/>
  <c r="W2744" i="4"/>
  <c r="W2745" i="4"/>
  <c r="W2747" i="4"/>
  <c r="X2748" i="4"/>
  <c r="Y2748" i="4" s="1"/>
  <c r="X2749" i="4"/>
  <c r="Y2749" i="4" s="1"/>
  <c r="X2750" i="4"/>
  <c r="Y2750" i="4" s="1"/>
  <c r="X2751" i="4"/>
  <c r="Y2751" i="4" s="1"/>
  <c r="T2752" i="4"/>
  <c r="T2753" i="4"/>
  <c r="T2754" i="4"/>
  <c r="T2755" i="4"/>
  <c r="X2759" i="4"/>
  <c r="Y2759" i="4" s="1"/>
  <c r="X2776" i="4"/>
  <c r="Y2776" i="4" s="1"/>
  <c r="X2777" i="4"/>
  <c r="Y2777" i="4" s="1"/>
  <c r="X2778" i="4"/>
  <c r="Y2778" i="4" s="1"/>
  <c r="X2788" i="4"/>
  <c r="Y2788" i="4" s="1"/>
  <c r="X2796" i="4"/>
  <c r="Y2796" i="4" s="1"/>
  <c r="X2797" i="4"/>
  <c r="Y2797" i="4" s="1"/>
  <c r="X2805" i="4"/>
  <c r="Y2805" i="4" s="1"/>
  <c r="X2806" i="4"/>
  <c r="Y2806" i="4" s="1"/>
  <c r="X2807" i="4"/>
  <c r="Y2807" i="4" s="1"/>
  <c r="X2813" i="4"/>
  <c r="Y2813" i="4" s="1"/>
  <c r="X2822" i="4"/>
  <c r="Y2822" i="4" s="1"/>
  <c r="X2823" i="4"/>
  <c r="Y2823" i="4" s="1"/>
  <c r="X2824" i="4"/>
  <c r="Y2824" i="4" s="1"/>
  <c r="X2825" i="4"/>
  <c r="Y2825" i="4" s="1"/>
  <c r="X2826" i="4"/>
  <c r="Y2826" i="4" s="1"/>
  <c r="X2827" i="4"/>
  <c r="Y2827" i="4" s="1"/>
  <c r="X2828" i="4"/>
  <c r="Y2828" i="4" s="1"/>
  <c r="X2835" i="4"/>
  <c r="Y2835" i="4" s="1"/>
  <c r="X2836" i="4"/>
  <c r="Y2836" i="4" s="1"/>
  <c r="X2837" i="4"/>
  <c r="Y2837" i="4" s="1"/>
  <c r="X2845" i="4"/>
  <c r="Y2845" i="4" s="1"/>
  <c r="X2861" i="4"/>
  <c r="Y2861" i="4" s="1"/>
  <c r="X2864" i="4"/>
  <c r="Y2864" i="4" s="1"/>
  <c r="X2869" i="4"/>
  <c r="Y2869" i="4" s="1"/>
  <c r="X2884" i="4"/>
  <c r="Y2884" i="4" s="1"/>
  <c r="X2885" i="4"/>
  <c r="Y2885" i="4" s="1"/>
  <c r="X2886" i="4"/>
  <c r="Y2886" i="4" s="1"/>
  <c r="X2887" i="4"/>
  <c r="Y2887" i="4" s="1"/>
  <c r="X2894" i="4"/>
  <c r="Y2894" i="4" s="1"/>
  <c r="X2895" i="4"/>
  <c r="Y2895" i="4" s="1"/>
  <c r="X2896" i="4"/>
  <c r="Y2896" i="4" s="1"/>
  <c r="X2897" i="4"/>
  <c r="Y2897" i="4" s="1"/>
  <c r="X2898" i="4"/>
  <c r="Y2898" i="4" s="1"/>
  <c r="X2899" i="4"/>
  <c r="Y2899" i="4" s="1"/>
  <c r="X2900" i="4"/>
  <c r="Y2900" i="4" s="1"/>
  <c r="X2901" i="4"/>
  <c r="Y2901" i="4" s="1"/>
  <c r="X2902" i="4"/>
  <c r="Y2902" i="4" s="1"/>
  <c r="X2903" i="4"/>
  <c r="Y2903" i="4" s="1"/>
  <c r="X2904" i="4"/>
  <c r="Y2904" i="4" s="1"/>
  <c r="X2905" i="4"/>
  <c r="Y2905" i="4" s="1"/>
  <c r="X2906" i="4"/>
  <c r="Y2906" i="4" s="1"/>
  <c r="X2926" i="4"/>
  <c r="Y2926" i="4" s="1"/>
  <c r="X2949" i="4"/>
  <c r="Y2949" i="4" s="1"/>
  <c r="X2950" i="4"/>
  <c r="Y2950" i="4" s="1"/>
  <c r="X2951" i="4"/>
  <c r="Y2951" i="4" s="1"/>
  <c r="X2952" i="4"/>
  <c r="Y2952" i="4" s="1"/>
  <c r="X2953" i="4"/>
  <c r="Y2953" i="4" s="1"/>
  <c r="X2954" i="4"/>
  <c r="Y2954" i="4" s="1"/>
  <c r="X2955" i="4"/>
  <c r="Y2955" i="4" s="1"/>
  <c r="X2956" i="4"/>
  <c r="Y2956" i="4" s="1"/>
  <c r="X2965" i="4"/>
  <c r="Y2965" i="4" s="1"/>
  <c r="X2966" i="4"/>
  <c r="Y2966" i="4" s="1"/>
  <c r="X2967" i="4"/>
  <c r="Y2967" i="4" s="1"/>
  <c r="X2994" i="4"/>
  <c r="Y2994" i="4" s="1"/>
  <c r="X3003" i="4"/>
  <c r="Y3003" i="4" s="1"/>
  <c r="X3004" i="4"/>
  <c r="Y3004" i="4" s="1"/>
  <c r="X3005" i="4"/>
  <c r="Y3005" i="4" s="1"/>
  <c r="X3006" i="4"/>
  <c r="Y3006" i="4" s="1"/>
  <c r="X3007" i="4"/>
  <c r="Y3007" i="4" s="1"/>
  <c r="X3008" i="4"/>
  <c r="Y3008" i="4" s="1"/>
  <c r="X3009" i="4"/>
  <c r="Y3009" i="4" s="1"/>
  <c r="X3010" i="4"/>
  <c r="Y3010" i="4" s="1"/>
  <c r="X3011" i="4"/>
  <c r="Y3011" i="4" s="1"/>
  <c r="X3012" i="4"/>
  <c r="Y3012" i="4" s="1"/>
  <c r="X3013" i="4"/>
  <c r="Y3013" i="4" s="1"/>
  <c r="X3014" i="4"/>
  <c r="Y3014" i="4" s="1"/>
  <c r="X3017" i="4"/>
  <c r="Y3017" i="4" s="1"/>
  <c r="X3018" i="4"/>
  <c r="Y3018" i="4" s="1"/>
  <c r="X3019" i="4"/>
  <c r="Y3019" i="4" s="1"/>
  <c r="X3020" i="4"/>
  <c r="Y3020" i="4" s="1"/>
  <c r="X3021" i="4"/>
  <c r="Y3021" i="4" s="1"/>
  <c r="X3022" i="4"/>
  <c r="Y3022" i="4" s="1"/>
  <c r="X3023" i="4"/>
  <c r="Y3023" i="4" s="1"/>
  <c r="X3024" i="4"/>
  <c r="Y3024" i="4" s="1"/>
  <c r="X3025" i="4"/>
  <c r="Y3025" i="4" s="1"/>
  <c r="X3026" i="4"/>
  <c r="Y3026" i="4" s="1"/>
  <c r="X3027" i="4"/>
  <c r="Y3027" i="4" s="1"/>
  <c r="X3028" i="4"/>
  <c r="Y3028" i="4" s="1"/>
  <c r="X3029" i="4"/>
  <c r="Y3029" i="4" s="1"/>
  <c r="X3030" i="4"/>
  <c r="Y3030" i="4" s="1"/>
  <c r="X3031" i="4"/>
  <c r="Y3031" i="4" s="1"/>
  <c r="X3032" i="4"/>
  <c r="Y3032" i="4" s="1"/>
  <c r="X3033" i="4"/>
  <c r="Y3033" i="4" s="1"/>
  <c r="X3034" i="4"/>
  <c r="Y3034" i="4" s="1"/>
  <c r="X3035" i="4"/>
  <c r="Y3035" i="4" s="1"/>
  <c r="X3036" i="4"/>
  <c r="Y3036" i="4" s="1"/>
  <c r="X3037" i="4"/>
  <c r="Y3037" i="4" s="1"/>
  <c r="X3038" i="4"/>
  <c r="Y3038" i="4" s="1"/>
  <c r="X3039" i="4"/>
  <c r="Y3039" i="4" s="1"/>
  <c r="X3040" i="4"/>
  <c r="Y3040" i="4" s="1"/>
  <c r="X3050" i="4"/>
  <c r="Y3050" i="4" s="1"/>
  <c r="X3051" i="4"/>
  <c r="Y3051" i="4" s="1"/>
  <c r="X3052" i="4"/>
  <c r="Y3052" i="4" s="1"/>
  <c r="X3053" i="4"/>
  <c r="Y3053" i="4" s="1"/>
  <c r="X3054" i="4"/>
  <c r="Y3054" i="4" s="1"/>
  <c r="X3055" i="4"/>
  <c r="Y3055" i="4" s="1"/>
  <c r="X3056" i="4"/>
  <c r="Y3056" i="4" s="1"/>
  <c r="X3057" i="4"/>
  <c r="Y3057" i="4" s="1"/>
  <c r="X3058" i="4"/>
  <c r="Y3058" i="4" s="1"/>
  <c r="X3059" i="4"/>
  <c r="Y3059" i="4" s="1"/>
  <c r="X3060" i="4"/>
  <c r="Y3060" i="4" s="1"/>
  <c r="X3061" i="4"/>
  <c r="Y3061" i="4" s="1"/>
  <c r="X3062" i="4"/>
  <c r="Y3062" i="4" s="1"/>
  <c r="X3063" i="4"/>
  <c r="Y3063" i="4" s="1"/>
  <c r="X3064" i="4"/>
  <c r="Y3064" i="4" s="1"/>
  <c r="X3071" i="4"/>
  <c r="Y3071" i="4" s="1"/>
  <c r="X3091" i="4"/>
  <c r="Y3091" i="4" s="1"/>
  <c r="X3092" i="4"/>
  <c r="Y3092" i="4" s="1"/>
  <c r="X3093" i="4"/>
  <c r="Y3093" i="4" s="1"/>
  <c r="X3096" i="4"/>
  <c r="Y3096" i="4" s="1"/>
  <c r="X3097" i="4"/>
  <c r="Y3097" i="4" s="1"/>
  <c r="X3098" i="4"/>
  <c r="Y3098" i="4" s="1"/>
  <c r="X3099" i="4"/>
  <c r="Y3099" i="4" s="1"/>
  <c r="X3100" i="4"/>
  <c r="Y3100" i="4" s="1"/>
  <c r="X3101" i="4"/>
  <c r="Y3101" i="4" s="1"/>
  <c r="X3108" i="4"/>
  <c r="Y3108" i="4" s="1"/>
  <c r="X3109" i="4"/>
  <c r="Y3109" i="4" s="1"/>
  <c r="X3110" i="4"/>
  <c r="Y3110" i="4" s="1"/>
  <c r="X3111" i="4"/>
  <c r="Y3111" i="4" s="1"/>
  <c r="X3119" i="4"/>
  <c r="Y3119" i="4" s="1"/>
  <c r="X3120" i="4"/>
  <c r="Y3120" i="4" s="1"/>
  <c r="X3121" i="4"/>
  <c r="Y3121" i="4" s="1"/>
  <c r="X3122" i="4"/>
  <c r="Y3122" i="4" s="1"/>
  <c r="X3123" i="4"/>
  <c r="Y3123" i="4" s="1"/>
  <c r="X3138" i="4"/>
  <c r="Y3138" i="4" s="1"/>
  <c r="X3139" i="4"/>
  <c r="Y3139" i="4" s="1"/>
  <c r="X3140" i="4"/>
  <c r="Y3140" i="4" s="1"/>
  <c r="X3141" i="4"/>
  <c r="Y3141" i="4" s="1"/>
  <c r="X3142" i="4"/>
  <c r="Y3142" i="4" s="1"/>
  <c r="X3143" i="4"/>
  <c r="Y3143" i="4" s="1"/>
  <c r="X3144" i="4"/>
  <c r="Y3144" i="4" s="1"/>
  <c r="X3146" i="4"/>
  <c r="Y3146" i="4" s="1"/>
  <c r="X3158" i="4"/>
  <c r="Y3158" i="4" s="1"/>
  <c r="X3178" i="4"/>
  <c r="Y3178" i="4" s="1"/>
  <c r="X3179" i="4"/>
  <c r="Y3179" i="4" s="1"/>
  <c r="X3180" i="4"/>
  <c r="Y3180" i="4" s="1"/>
  <c r="X3181" i="4"/>
  <c r="Y3181" i="4" s="1"/>
  <c r="X3182" i="4"/>
  <c r="Y3182" i="4" s="1"/>
  <c r="X3183" i="4"/>
  <c r="Y3183" i="4" s="1"/>
  <c r="X3184" i="4"/>
  <c r="Y3184" i="4" s="1"/>
  <c r="X3203" i="4"/>
  <c r="Y3203" i="4" s="1"/>
  <c r="X3215" i="4"/>
  <c r="Y3215" i="4" s="1"/>
  <c r="X3216" i="4"/>
  <c r="Y3216" i="4" s="1"/>
  <c r="X3228" i="4"/>
  <c r="Y3228" i="4" s="1"/>
  <c r="X3229" i="4"/>
  <c r="Y3229" i="4" s="1"/>
  <c r="X3230" i="4"/>
  <c r="Y3230" i="4" s="1"/>
  <c r="X3231" i="4"/>
  <c r="Y3231" i="4" s="1"/>
  <c r="X3232" i="4"/>
  <c r="Y3232" i="4" s="1"/>
  <c r="X3233" i="4"/>
  <c r="Y3233" i="4" s="1"/>
  <c r="X3234" i="4"/>
  <c r="Y3234" i="4" s="1"/>
  <c r="X3235" i="4"/>
  <c r="Y3235" i="4" s="1"/>
  <c r="X3236" i="4"/>
  <c r="Y3236" i="4" s="1"/>
  <c r="X3237" i="4"/>
  <c r="Y3237" i="4" s="1"/>
  <c r="X3238" i="4"/>
  <c r="Y3238" i="4" s="1"/>
  <c r="X3260" i="4"/>
  <c r="Y3260" i="4" s="1"/>
  <c r="X3261" i="4"/>
  <c r="Y3261" i="4" s="1"/>
  <c r="X3262" i="4"/>
  <c r="Y3262" i="4" s="1"/>
  <c r="X3263" i="4"/>
  <c r="Y3263" i="4" s="1"/>
  <c r="X3264" i="4"/>
  <c r="Y3264" i="4" s="1"/>
  <c r="X3265" i="4"/>
  <c r="Y3265" i="4" s="1"/>
  <c r="X3266" i="4"/>
  <c r="Y3266" i="4" s="1"/>
  <c r="X3267" i="4"/>
  <c r="Y3267" i="4" s="1"/>
  <c r="X3268" i="4"/>
  <c r="Y3268" i="4" s="1"/>
  <c r="X3277" i="4"/>
  <c r="Y3277" i="4" s="1"/>
  <c r="X3278" i="4"/>
  <c r="Y3278" i="4" s="1"/>
  <c r="X3284" i="4"/>
  <c r="Y3284" i="4" s="1"/>
  <c r="X3297" i="4"/>
  <c r="Y3297" i="4" s="1"/>
  <c r="X3326" i="4"/>
  <c r="Y3326" i="4" s="1"/>
  <c r="X3327" i="4"/>
  <c r="Y3327" i="4" s="1"/>
  <c r="X3342" i="4"/>
  <c r="Y3342" i="4" s="1"/>
  <c r="X3343" i="4"/>
  <c r="Y3343" i="4" s="1"/>
  <c r="X3344" i="4"/>
  <c r="Y3344" i="4" s="1"/>
  <c r="X3345" i="4"/>
  <c r="Y3345" i="4" s="1"/>
  <c r="X3346" i="4"/>
  <c r="Y3346" i="4" s="1"/>
  <c r="X3347" i="4"/>
  <c r="Y3347" i="4" s="1"/>
  <c r="X3348" i="4"/>
  <c r="Y3348" i="4" s="1"/>
  <c r="X3349" i="4"/>
  <c r="Y3349" i="4" s="1"/>
  <c r="X3350" i="4"/>
  <c r="Y3350" i="4" s="1"/>
  <c r="X3351" i="4"/>
  <c r="Y3351" i="4" s="1"/>
  <c r="X3353" i="4"/>
  <c r="Y3353" i="4" s="1"/>
  <c r="X3354" i="4"/>
  <c r="Y3354" i="4" s="1"/>
  <c r="X3355" i="4"/>
  <c r="Y3355" i="4" s="1"/>
  <c r="X3356" i="4"/>
  <c r="Y3356" i="4" s="1"/>
  <c r="X3367" i="4"/>
  <c r="Y3367" i="4" s="1"/>
  <c r="X3368" i="4"/>
  <c r="Y3368" i="4" s="1"/>
  <c r="X3369" i="4"/>
  <c r="Y3369" i="4" s="1"/>
  <c r="X3372" i="4"/>
  <c r="Y3372" i="4" s="1"/>
  <c r="X3377" i="4"/>
  <c r="Y3377" i="4" s="1"/>
  <c r="X3378" i="4"/>
  <c r="Y3378" i="4" s="1"/>
  <c r="X3379" i="4"/>
  <c r="Y3379" i="4" s="1"/>
  <c r="X3380" i="4"/>
  <c r="Y3380" i="4" s="1"/>
  <c r="X3381" i="4"/>
  <c r="Y3381" i="4" s="1"/>
  <c r="X3382" i="4"/>
  <c r="Y3382" i="4" s="1"/>
  <c r="X3383" i="4"/>
  <c r="Y3383" i="4" s="1"/>
  <c r="X3391" i="4"/>
  <c r="Y3391" i="4" s="1"/>
  <c r="X3413" i="4"/>
  <c r="Y3413" i="4" s="1"/>
  <c r="X3431" i="4"/>
  <c r="Y3431" i="4" s="1"/>
  <c r="X3432" i="4"/>
  <c r="Y3432" i="4" s="1"/>
  <c r="X3441" i="4"/>
  <c r="Y3441" i="4" s="1"/>
  <c r="X3451" i="4"/>
  <c r="Y3451" i="4" s="1"/>
  <c r="X3455" i="4"/>
  <c r="Y3455" i="4" s="1"/>
  <c r="X3469" i="4"/>
  <c r="Y3469" i="4" s="1"/>
  <c r="X3471" i="4"/>
  <c r="Y3471" i="4" s="1"/>
  <c r="X3472" i="4"/>
  <c r="Y3472" i="4" s="1"/>
  <c r="X3473" i="4"/>
  <c r="Y3473" i="4" s="1"/>
  <c r="X3474" i="4"/>
  <c r="Y3474" i="4" s="1"/>
  <c r="X3475" i="4"/>
  <c r="Y3475" i="4" s="1"/>
  <c r="X3483" i="4"/>
  <c r="Y3483" i="4" s="1"/>
  <c r="X3484" i="4"/>
  <c r="Y3484" i="4" s="1"/>
  <c r="X3485" i="4"/>
  <c r="Y3485" i="4" s="1"/>
  <c r="X3489" i="4"/>
  <c r="Y3489" i="4" s="1"/>
  <c r="X3490" i="4"/>
  <c r="Y3490" i="4" s="1"/>
  <c r="X3493" i="4"/>
  <c r="Y3493" i="4" s="1"/>
  <c r="X3495" i="4"/>
  <c r="Y3495" i="4" s="1"/>
  <c r="X3506" i="4"/>
  <c r="Y3506" i="4" s="1"/>
  <c r="X3528" i="4"/>
  <c r="Y3528" i="4" s="1"/>
  <c r="X3534" i="4"/>
  <c r="Y3534" i="4" s="1"/>
  <c r="X3552" i="4"/>
  <c r="Y3552" i="4" s="1"/>
  <c r="X3553" i="4"/>
  <c r="Y3553" i="4" s="1"/>
  <c r="X3560" i="4"/>
  <c r="Y3560" i="4" s="1"/>
  <c r="X3561" i="4"/>
  <c r="Y3561" i="4" s="1"/>
  <c r="X3562" i="4"/>
  <c r="Y3562" i="4" s="1"/>
  <c r="X3565" i="4"/>
  <c r="Y3565" i="4" s="1"/>
  <c r="X3576" i="4"/>
  <c r="Y3576" i="4" s="1"/>
  <c r="X3580" i="4"/>
  <c r="Y3580" i="4" s="1"/>
  <c r="X3581" i="4"/>
  <c r="Y3581" i="4" s="1"/>
  <c r="X3582" i="4"/>
  <c r="Y3582" i="4" s="1"/>
  <c r="X3583" i="4"/>
  <c r="Y3583" i="4" s="1"/>
  <c r="X3584" i="4"/>
  <c r="Y3584" i="4" s="1"/>
  <c r="X3585" i="4"/>
  <c r="Y3585" i="4" s="1"/>
  <c r="X3586" i="4"/>
  <c r="Y3586" i="4" s="1"/>
  <c r="X3587" i="4"/>
  <c r="Y3587" i="4" s="1"/>
  <c r="X3591" i="4"/>
  <c r="Y3591" i="4" s="1"/>
  <c r="X3592" i="4"/>
  <c r="Y3592" i="4" s="1"/>
  <c r="X3593" i="4"/>
  <c r="Y3593" i="4" s="1"/>
  <c r="X3599" i="4"/>
  <c r="Y3599" i="4" s="1"/>
  <c r="X3604" i="4"/>
  <c r="Y3604" i="4" s="1"/>
  <c r="X3613" i="4"/>
  <c r="Y3613" i="4" s="1"/>
  <c r="X3614" i="4"/>
  <c r="Y3614" i="4" s="1"/>
  <c r="X3615" i="4"/>
  <c r="Y3615" i="4" s="1"/>
  <c r="X3616" i="4"/>
  <c r="Y3616" i="4" s="1"/>
  <c r="X3617" i="4"/>
  <c r="Y3617" i="4" s="1"/>
  <c r="X3623" i="4"/>
  <c r="Y3623" i="4" s="1"/>
  <c r="X3624" i="4"/>
  <c r="Y3624" i="4" s="1"/>
  <c r="X3625" i="4"/>
  <c r="Y3625" i="4" s="1"/>
  <c r="X3626" i="4"/>
  <c r="Y3626" i="4" s="1"/>
  <c r="X3627" i="4"/>
  <c r="Y3627" i="4" s="1"/>
  <c r="X3628" i="4"/>
  <c r="Y3628" i="4" s="1"/>
  <c r="X3629" i="4"/>
  <c r="Y3629" i="4" s="1"/>
  <c r="X3631" i="4"/>
  <c r="Y3631" i="4" s="1"/>
  <c r="X3635" i="4"/>
  <c r="Y3635" i="4" s="1"/>
  <c r="X3641" i="4"/>
  <c r="Y3641" i="4" s="1"/>
  <c r="X3647" i="4"/>
  <c r="Y3647" i="4" s="1"/>
  <c r="X3656" i="4"/>
  <c r="Y3656" i="4" s="1"/>
  <c r="X3657" i="4"/>
  <c r="Y3657" i="4" s="1"/>
  <c r="X3665" i="4"/>
  <c r="Y3665" i="4" s="1"/>
  <c r="X3683" i="4"/>
  <c r="Y3683" i="4" s="1"/>
  <c r="X3684" i="4"/>
  <c r="Y3684" i="4" s="1"/>
  <c r="X3706" i="4"/>
  <c r="Y3706" i="4" s="1"/>
  <c r="X3707" i="4"/>
  <c r="Y3707" i="4" s="1"/>
  <c r="X3713" i="4"/>
  <c r="Y3713" i="4" s="1"/>
  <c r="X3714" i="4"/>
  <c r="Y3714" i="4" s="1"/>
  <c r="X3715" i="4"/>
  <c r="Y3715" i="4" s="1"/>
  <c r="X3716" i="4"/>
  <c r="Y3716" i="4" s="1"/>
  <c r="X3725" i="4"/>
  <c r="Y3725" i="4" s="1"/>
  <c r="X3726" i="4"/>
  <c r="Y3726" i="4" s="1"/>
  <c r="X3727" i="4"/>
  <c r="Y3727" i="4" s="1"/>
  <c r="X3738" i="4"/>
  <c r="Y3738" i="4" s="1"/>
  <c r="X3741" i="4"/>
  <c r="Y3741" i="4" s="1"/>
  <c r="X3742" i="4"/>
  <c r="Y3742" i="4" s="1"/>
  <c r="X3755" i="4"/>
  <c r="Y3755" i="4" s="1"/>
  <c r="X3766" i="4"/>
  <c r="Y3766" i="4" s="1"/>
  <c r="X3767" i="4"/>
  <c r="Y3767" i="4" s="1"/>
  <c r="X3768" i="4"/>
  <c r="Y3768" i="4" s="1"/>
  <c r="X3769" i="4"/>
  <c r="Y3769" i="4" s="1"/>
  <c r="X3774" i="4"/>
  <c r="Y3774" i="4" s="1"/>
  <c r="X3775" i="4"/>
  <c r="Y3775" i="4" s="1"/>
  <c r="X3778" i="4"/>
  <c r="Y3778" i="4" s="1"/>
  <c r="X3779" i="4"/>
  <c r="Y3779" i="4" s="1"/>
  <c r="X3780" i="4"/>
  <c r="Y3780" i="4" s="1"/>
  <c r="X3782" i="4"/>
  <c r="Y3782" i="4" s="1"/>
  <c r="X3786" i="4"/>
  <c r="Y3786" i="4" s="1"/>
  <c r="X3791" i="4"/>
  <c r="Y3791" i="4" s="1"/>
  <c r="X3792" i="4"/>
  <c r="Y3792" i="4" s="1"/>
  <c r="X3797" i="4"/>
  <c r="Y3797" i="4" s="1"/>
  <c r="X3832" i="4"/>
  <c r="Y3832" i="4" s="1"/>
  <c r="X3833" i="4"/>
  <c r="Y3833" i="4" s="1"/>
  <c r="X3834" i="4"/>
  <c r="Y3834" i="4" s="1"/>
  <c r="X3839" i="4"/>
  <c r="Y3839" i="4" s="1"/>
  <c r="X3849" i="4"/>
  <c r="Y3849" i="4" s="1"/>
  <c r="X3855" i="4"/>
  <c r="Y3855" i="4" s="1"/>
  <c r="X3856" i="4"/>
  <c r="Y3856" i="4" s="1"/>
  <c r="X3857" i="4"/>
  <c r="Y3857" i="4" s="1"/>
  <c r="X3859" i="4"/>
  <c r="Y3859" i="4" s="1"/>
  <c r="X3875" i="4"/>
  <c r="Y3875" i="4" s="1"/>
  <c r="X3882" i="4"/>
  <c r="Y3882" i="4" s="1"/>
  <c r="X3883" i="4"/>
  <c r="Y3883" i="4" s="1"/>
  <c r="X3902" i="4"/>
  <c r="Y3902" i="4" s="1"/>
  <c r="X3903" i="4"/>
  <c r="Y3903" i="4" s="1"/>
  <c r="X3905" i="4"/>
  <c r="Y3905" i="4" s="1"/>
  <c r="X3906" i="4"/>
  <c r="Y3906" i="4" s="1"/>
  <c r="X3907" i="4"/>
  <c r="Y3907" i="4" s="1"/>
  <c r="X3922" i="4"/>
  <c r="Y3922" i="4" s="1"/>
  <c r="X3926" i="4"/>
  <c r="Y3926" i="4" s="1"/>
  <c r="X3935" i="4"/>
  <c r="Y3935" i="4" s="1"/>
  <c r="X3936" i="4"/>
  <c r="Y3936" i="4" s="1"/>
  <c r="X3942" i="4"/>
  <c r="Y3942" i="4" s="1"/>
  <c r="X3943" i="4"/>
  <c r="Y3943" i="4" s="1"/>
  <c r="X3945" i="4"/>
  <c r="Y3945" i="4" s="1"/>
  <c r="X3948" i="4"/>
  <c r="Y3948" i="4" s="1"/>
  <c r="X3957" i="4"/>
  <c r="Y3957" i="4" s="1"/>
  <c r="X3958" i="4"/>
  <c r="Y3958" i="4" s="1"/>
  <c r="X3960" i="4"/>
  <c r="Y3960" i="4" s="1"/>
  <c r="X3961" i="4"/>
  <c r="Y3961" i="4" s="1"/>
  <c r="W3966" i="4"/>
  <c r="X3968" i="4"/>
  <c r="Y3968" i="4" s="1"/>
  <c r="X3971" i="4"/>
  <c r="Y3971" i="4" s="1"/>
  <c r="W3972" i="4"/>
  <c r="W3975" i="4"/>
  <c r="X3980" i="4"/>
  <c r="Y3980" i="4" s="1"/>
  <c r="W3986" i="4"/>
  <c r="W3988" i="4"/>
  <c r="W3989" i="4"/>
  <c r="X3990" i="4"/>
  <c r="Y3990" i="4" s="1"/>
  <c r="X3992" i="4"/>
  <c r="Y3992" i="4" s="1"/>
  <c r="X3993" i="4"/>
  <c r="Y3993" i="4" s="1"/>
  <c r="X3994" i="4"/>
  <c r="Y3994" i="4" s="1"/>
  <c r="X3995" i="4"/>
  <c r="Y3995" i="4" s="1"/>
  <c r="X4003" i="4"/>
  <c r="Y4003" i="4" s="1"/>
  <c r="X4007" i="4"/>
  <c r="Y4007" i="4" s="1"/>
  <c r="X4008" i="4"/>
  <c r="Y4008" i="4" s="1"/>
  <c r="X4009" i="4"/>
  <c r="Y4009" i="4" s="1"/>
  <c r="X4013" i="4"/>
  <c r="Y4013" i="4" s="1"/>
  <c r="X4014" i="4"/>
  <c r="Y4014" i="4" s="1"/>
  <c r="X4015" i="4"/>
  <c r="Y4015" i="4" s="1"/>
  <c r="X4016" i="4"/>
  <c r="Y4016" i="4" s="1"/>
  <c r="X4020" i="4"/>
  <c r="Y4020" i="4" s="1"/>
  <c r="X4022" i="4"/>
  <c r="Y4022" i="4" s="1"/>
  <c r="X4030" i="4"/>
  <c r="Y4030" i="4" s="1"/>
  <c r="X4036" i="4"/>
  <c r="Y4036" i="4" s="1"/>
  <c r="X4038" i="4"/>
  <c r="Y4038" i="4" s="1"/>
  <c r="X4044" i="4"/>
  <c r="Y4044" i="4" s="1"/>
  <c r="X4046" i="4"/>
  <c r="Y4046" i="4" s="1"/>
  <c r="X4049" i="4"/>
  <c r="Y4049" i="4" s="1"/>
  <c r="X4050" i="4"/>
  <c r="Y4050" i="4" s="1"/>
  <c r="X4055" i="4"/>
  <c r="Y4055" i="4" s="1"/>
  <c r="X4065" i="4"/>
  <c r="Y4065" i="4" s="1"/>
  <c r="X4066" i="4"/>
  <c r="Y4066" i="4" s="1"/>
  <c r="X4069" i="4"/>
  <c r="Y4069" i="4" s="1"/>
  <c r="X4070" i="4"/>
  <c r="Y4070" i="4" s="1"/>
  <c r="X4086" i="4"/>
  <c r="Y4086" i="4" s="1"/>
  <c r="X4092" i="4"/>
  <c r="Y4092" i="4" s="1"/>
  <c r="X4098" i="4"/>
  <c r="Y4098" i="4" s="1"/>
  <c r="X4099" i="4"/>
  <c r="Y4099" i="4" s="1"/>
  <c r="X4110" i="4"/>
  <c r="Y4110" i="4" s="1"/>
  <c r="X4113" i="4"/>
  <c r="Y4113" i="4" s="1"/>
  <c r="X4114" i="4"/>
  <c r="Y4114" i="4" s="1"/>
  <c r="X4116" i="4"/>
  <c r="Y4116" i="4" s="1"/>
  <c r="X4123" i="4"/>
  <c r="Y4123" i="4" s="1"/>
  <c r="X4124" i="4"/>
  <c r="Y4124" i="4" s="1"/>
  <c r="X4132" i="4"/>
  <c r="Y4132" i="4" s="1"/>
  <c r="X4133" i="4"/>
  <c r="Y4133" i="4" s="1"/>
  <c r="X4134" i="4"/>
  <c r="Y4134" i="4" s="1"/>
  <c r="X4137" i="4"/>
  <c r="Y4137" i="4" s="1"/>
  <c r="X4138" i="4"/>
  <c r="Y4138" i="4" s="1"/>
  <c r="X4139" i="4"/>
  <c r="Y4139" i="4" s="1"/>
  <c r="X4141" i="4"/>
  <c r="Y4141" i="4" s="1"/>
  <c r="X4142" i="4"/>
  <c r="Y4142" i="4" s="1"/>
  <c r="X4143" i="4"/>
  <c r="Y4143" i="4" s="1"/>
  <c r="X4147" i="4"/>
  <c r="Y4147" i="4" s="1"/>
  <c r="X4154" i="4"/>
  <c r="Y4154" i="4" s="1"/>
  <c r="X4155" i="4"/>
  <c r="Y4155" i="4" s="1"/>
  <c r="X4159" i="4"/>
  <c r="Y4159" i="4" s="1"/>
  <c r="X4166" i="4"/>
  <c r="Y4166" i="4" s="1"/>
  <c r="X4167" i="4"/>
  <c r="Y4167" i="4" s="1"/>
  <c r="W4171" i="4"/>
  <c r="W4172" i="4"/>
  <c r="T4173" i="4"/>
  <c r="T4174" i="4"/>
  <c r="X4176" i="4"/>
  <c r="Y4176" i="4" s="1"/>
  <c r="X4177" i="4"/>
  <c r="Y4177" i="4" s="1"/>
  <c r="X4178" i="4"/>
  <c r="Y4178" i="4" s="1"/>
  <c r="W4182" i="4"/>
  <c r="X4183" i="4"/>
  <c r="Y4183" i="4" s="1"/>
  <c r="X4188" i="4"/>
  <c r="Y4188" i="4" s="1"/>
  <c r="X4201" i="4"/>
  <c r="Y4201" i="4" s="1"/>
  <c r="M4202" i="4"/>
  <c r="W4202" i="4" s="1"/>
  <c r="X4209" i="4"/>
  <c r="Y4209" i="4" s="1"/>
  <c r="W4222" i="4"/>
  <c r="T4222" i="4"/>
  <c r="X4224" i="4"/>
  <c r="Y4224" i="4" s="1"/>
  <c r="W4235" i="4"/>
  <c r="T4235" i="4"/>
  <c r="W4236" i="4"/>
  <c r="W4269" i="4"/>
  <c r="W4281" i="4"/>
  <c r="W4373" i="4"/>
  <c r="W4406" i="4"/>
  <c r="W4464" i="4"/>
  <c r="W4475" i="4"/>
  <c r="W4477" i="4"/>
  <c r="W4481" i="4"/>
  <c r="X1382" i="4"/>
  <c r="Y1382" i="4" s="1"/>
  <c r="X1383" i="4"/>
  <c r="Y1383" i="4" s="1"/>
  <c r="X1404" i="4"/>
  <c r="Y1404" i="4" s="1"/>
  <c r="X1405" i="4"/>
  <c r="Y1405" i="4" s="1"/>
  <c r="X1421" i="4"/>
  <c r="X1422" i="4"/>
  <c r="Y1422" i="4" s="1"/>
  <c r="X1423" i="4"/>
  <c r="Y1423" i="4" s="1"/>
  <c r="X1424" i="4"/>
  <c r="Y1424" i="4" s="1"/>
  <c r="X1425" i="4"/>
  <c r="X1426" i="4"/>
  <c r="Y1426" i="4" s="1"/>
  <c r="X1427" i="4"/>
  <c r="Y1427" i="4" s="1"/>
  <c r="X1428" i="4"/>
  <c r="Y1428" i="4" s="1"/>
  <c r="X1429" i="4"/>
  <c r="X1431" i="4"/>
  <c r="Y1431" i="4" s="1"/>
  <c r="X1432" i="4"/>
  <c r="Y1432" i="4" s="1"/>
  <c r="X1433" i="4"/>
  <c r="X1434" i="4"/>
  <c r="Y1434" i="4" s="1"/>
  <c r="X1435" i="4"/>
  <c r="Y1435" i="4" s="1"/>
  <c r="X1436" i="4"/>
  <c r="Y1436" i="4" s="1"/>
  <c r="X1437" i="4"/>
  <c r="X1438" i="4"/>
  <c r="Y1438" i="4" s="1"/>
  <c r="X1439" i="4"/>
  <c r="Y1439" i="4" s="1"/>
  <c r="X1450" i="4"/>
  <c r="X1451" i="4"/>
  <c r="Y1451" i="4" s="1"/>
  <c r="X1452" i="4"/>
  <c r="Y1452" i="4" s="1"/>
  <c r="X1453" i="4"/>
  <c r="Y1453" i="4" s="1"/>
  <c r="X1454" i="4"/>
  <c r="X1455" i="4"/>
  <c r="Y1455" i="4" s="1"/>
  <c r="X1462" i="4"/>
  <c r="Y1462" i="4" s="1"/>
  <c r="X1463" i="4"/>
  <c r="Y1463" i="4" s="1"/>
  <c r="X1464" i="4"/>
  <c r="Y1464" i="4" s="1"/>
  <c r="X1474" i="4"/>
  <c r="Y1474" i="4" s="1"/>
  <c r="X1475" i="4"/>
  <c r="Y1475" i="4" s="1"/>
  <c r="X1483" i="4"/>
  <c r="Y1483" i="4" s="1"/>
  <c r="X1484" i="4"/>
  <c r="Y1484" i="4" s="1"/>
  <c r="X1485" i="4"/>
  <c r="X1486" i="4"/>
  <c r="Y1486" i="4" s="1"/>
  <c r="X1491" i="4"/>
  <c r="X1492" i="4"/>
  <c r="Y1492" i="4" s="1"/>
  <c r="X1493" i="4"/>
  <c r="Y1493" i="4" s="1"/>
  <c r="X1494" i="4"/>
  <c r="Y1494" i="4" s="1"/>
  <c r="X1495" i="4"/>
  <c r="X1496" i="4"/>
  <c r="Y1496" i="4" s="1"/>
  <c r="X1497" i="4"/>
  <c r="Y1497" i="4" s="1"/>
  <c r="X1498" i="4"/>
  <c r="Y1498" i="4" s="1"/>
  <c r="X1507" i="4"/>
  <c r="Y1507" i="4" s="1"/>
  <c r="X1508" i="4"/>
  <c r="Y1508" i="4" s="1"/>
  <c r="X1541" i="4"/>
  <c r="Y1541" i="4" s="1"/>
  <c r="X1551" i="4"/>
  <c r="Y1551" i="4" s="1"/>
  <c r="X1552" i="4"/>
  <c r="Y1552" i="4" s="1"/>
  <c r="X1553" i="4"/>
  <c r="Y1553" i="4" s="1"/>
  <c r="X1561" i="4"/>
  <c r="Y1561" i="4" s="1"/>
  <c r="X1562" i="4"/>
  <c r="Y1562" i="4" s="1"/>
  <c r="X1571" i="4"/>
  <c r="W1575" i="4"/>
  <c r="W1576" i="4"/>
  <c r="W1580" i="4"/>
  <c r="W1582" i="4"/>
  <c r="X1584" i="4"/>
  <c r="X1585" i="4"/>
  <c r="Y1585" i="4" s="1"/>
  <c r="X1586" i="4"/>
  <c r="Y1586" i="4" s="1"/>
  <c r="X1587" i="4"/>
  <c r="W1595" i="4"/>
  <c r="W1597" i="4"/>
  <c r="W1599" i="4"/>
  <c r="X1600" i="4"/>
  <c r="Y1600" i="4" s="1"/>
  <c r="X1601" i="4"/>
  <c r="Y1601" i="4" s="1"/>
  <c r="X1602" i="4"/>
  <c r="X1603" i="4"/>
  <c r="W1614" i="4"/>
  <c r="W1616" i="4"/>
  <c r="W1617" i="4"/>
  <c r="X1618" i="4"/>
  <c r="Y1618" i="4" s="1"/>
  <c r="X1619" i="4"/>
  <c r="Y1619" i="4" s="1"/>
  <c r="W1626" i="4"/>
  <c r="W1627" i="4"/>
  <c r="W1628" i="4"/>
  <c r="X1629" i="4"/>
  <c r="W1632" i="4"/>
  <c r="W1633" i="4"/>
  <c r="X1634" i="4"/>
  <c r="Y1634" i="4" s="1"/>
  <c r="X1635" i="4"/>
  <c r="Y1635" i="4" s="1"/>
  <c r="W1641" i="4"/>
  <c r="W1643" i="4"/>
  <c r="W1646" i="4"/>
  <c r="X1647" i="4"/>
  <c r="Y1647" i="4" s="1"/>
  <c r="W1660" i="4"/>
  <c r="W1661" i="4"/>
  <c r="X1662" i="4"/>
  <c r="X1663" i="4"/>
  <c r="Y1663" i="4" s="1"/>
  <c r="W1666" i="4"/>
  <c r="X1667" i="4"/>
  <c r="Y1667" i="4" s="1"/>
  <c r="W1672" i="4"/>
  <c r="X1675" i="4"/>
  <c r="Y1675" i="4" s="1"/>
  <c r="W1681" i="4"/>
  <c r="W1682" i="4"/>
  <c r="X1683" i="4"/>
  <c r="W1690" i="4"/>
  <c r="X1691" i="4"/>
  <c r="Y1691" i="4" s="1"/>
  <c r="W1695" i="4"/>
  <c r="W1697" i="4"/>
  <c r="W1698" i="4"/>
  <c r="W1700" i="4"/>
  <c r="X1702" i="4"/>
  <c r="Y1702" i="4" s="1"/>
  <c r="X1705" i="4"/>
  <c r="X1706" i="4"/>
  <c r="Y1706" i="4" s="1"/>
  <c r="X1707" i="4"/>
  <c r="Y1707" i="4" s="1"/>
  <c r="X1708" i="4"/>
  <c r="Y1708" i="4" s="1"/>
  <c r="X1712" i="4"/>
  <c r="X1713" i="4"/>
  <c r="X1714" i="4"/>
  <c r="Y1714" i="4" s="1"/>
  <c r="X1715" i="4"/>
  <c r="Y1715" i="4" s="1"/>
  <c r="X1716" i="4"/>
  <c r="X1717" i="4"/>
  <c r="X1718" i="4"/>
  <c r="Y1718" i="4" s="1"/>
  <c r="X1719" i="4"/>
  <c r="Y1719" i="4" s="1"/>
  <c r="X1720" i="4"/>
  <c r="X1721" i="4"/>
  <c r="X1722" i="4"/>
  <c r="Y1722" i="4" s="1"/>
  <c r="X1723" i="4"/>
  <c r="Y1723" i="4" s="1"/>
  <c r="X1724" i="4"/>
  <c r="X1725" i="4"/>
  <c r="W1737" i="4"/>
  <c r="X1738" i="4"/>
  <c r="Y1738" i="4" s="1"/>
  <c r="X1739" i="4"/>
  <c r="W1742" i="4"/>
  <c r="X1743" i="4"/>
  <c r="Y1743" i="4" s="1"/>
  <c r="W1746" i="4"/>
  <c r="W1748" i="4"/>
  <c r="X1750" i="4"/>
  <c r="X1751" i="4"/>
  <c r="Y1751" i="4" s="1"/>
  <c r="X1752" i="4"/>
  <c r="Y1752" i="4" s="1"/>
  <c r="X1753" i="4"/>
  <c r="X1754" i="4"/>
  <c r="X1755" i="4"/>
  <c r="Y1755" i="4" s="1"/>
  <c r="X1756" i="4"/>
  <c r="Y1756" i="4" s="1"/>
  <c r="X1757" i="4"/>
  <c r="X1758" i="4"/>
  <c r="Y1758" i="4" s="1"/>
  <c r="X1759" i="4"/>
  <c r="Y1759" i="4" s="1"/>
  <c r="W1760" i="4"/>
  <c r="W1761" i="4"/>
  <c r="W1763" i="4"/>
  <c r="X1764" i="4"/>
  <c r="Y1764" i="4" s="1"/>
  <c r="W1767" i="4"/>
  <c r="X1768" i="4"/>
  <c r="Y1768" i="4" s="1"/>
  <c r="X1769" i="4"/>
  <c r="Y1769" i="4" s="1"/>
  <c r="W1775" i="4"/>
  <c r="X1776" i="4"/>
  <c r="Y1776" i="4" s="1"/>
  <c r="W1785" i="4"/>
  <c r="X1787" i="4"/>
  <c r="Y1787" i="4" s="1"/>
  <c r="X1788" i="4"/>
  <c r="Y1788" i="4" s="1"/>
  <c r="W1791" i="4"/>
  <c r="X1792" i="4"/>
  <c r="Y1792" i="4" s="1"/>
  <c r="W1800" i="4"/>
  <c r="W1805" i="4"/>
  <c r="W1811" i="4"/>
  <c r="X1813" i="4"/>
  <c r="Y1813" i="4" s="1"/>
  <c r="X1814" i="4"/>
  <c r="Y1814" i="4" s="1"/>
  <c r="X1817" i="4"/>
  <c r="Y1817" i="4" s="1"/>
  <c r="X1821" i="4"/>
  <c r="Y1821" i="4" s="1"/>
  <c r="X1822" i="4"/>
  <c r="Y1822" i="4" s="1"/>
  <c r="W1832" i="4"/>
  <c r="X1833" i="4"/>
  <c r="Y1833" i="4" s="1"/>
  <c r="X1834" i="4"/>
  <c r="Y1834" i="4" s="1"/>
  <c r="W1838" i="4"/>
  <c r="W1840" i="4"/>
  <c r="W1841" i="4"/>
  <c r="X1842" i="4"/>
  <c r="Y1842" i="4" s="1"/>
  <c r="W1844" i="4"/>
  <c r="X1848" i="4"/>
  <c r="Y1848" i="4" s="1"/>
  <c r="W1856" i="4"/>
  <c r="W1858" i="4"/>
  <c r="X1859" i="4"/>
  <c r="Y1859" i="4" s="1"/>
  <c r="X1860" i="4"/>
  <c r="Y1860" i="4" s="1"/>
  <c r="X1861" i="4"/>
  <c r="Y1861" i="4" s="1"/>
  <c r="X1862" i="4"/>
  <c r="Y1862" i="4" s="1"/>
  <c r="W1865" i="4"/>
  <c r="W1866" i="4"/>
  <c r="X1868" i="4"/>
  <c r="Y1868" i="4" s="1"/>
  <c r="W1871" i="4"/>
  <c r="W1872" i="4"/>
  <c r="W1873" i="4"/>
  <c r="W1874" i="4"/>
  <c r="X1875" i="4"/>
  <c r="Y1875" i="4" s="1"/>
  <c r="X1876" i="4"/>
  <c r="Y1876" i="4" s="1"/>
  <c r="X1877" i="4"/>
  <c r="Y1877" i="4" s="1"/>
  <c r="X1881" i="4"/>
  <c r="Y1881" i="4" s="1"/>
  <c r="X1882" i="4"/>
  <c r="Y1882" i="4" s="1"/>
  <c r="X1883" i="4"/>
  <c r="Y1883" i="4" s="1"/>
  <c r="X1884" i="4"/>
  <c r="Y1884" i="4" s="1"/>
  <c r="X1885" i="4"/>
  <c r="Y1885" i="4" s="1"/>
  <c r="X1886" i="4"/>
  <c r="Y1886" i="4" s="1"/>
  <c r="W1894" i="4"/>
  <c r="W1897" i="4"/>
  <c r="W1900" i="4"/>
  <c r="X1906" i="4"/>
  <c r="Y1906" i="4" s="1"/>
  <c r="X1907" i="4"/>
  <c r="Y1907" i="4" s="1"/>
  <c r="X1908" i="4"/>
  <c r="Y1908" i="4" s="1"/>
  <c r="X1909" i="4"/>
  <c r="Y1909" i="4" s="1"/>
  <c r="X1910" i="4"/>
  <c r="Y1910" i="4" s="1"/>
  <c r="X1912" i="4"/>
  <c r="Y1912" i="4" s="1"/>
  <c r="X1913" i="4"/>
  <c r="Y1913" i="4" s="1"/>
  <c r="W1916" i="4"/>
  <c r="X1917" i="4"/>
  <c r="Y1917" i="4" s="1"/>
  <c r="X1923" i="4"/>
  <c r="Y1923" i="4" s="1"/>
  <c r="X1924" i="4"/>
  <c r="Y1924" i="4" s="1"/>
  <c r="W1931" i="4"/>
  <c r="W1932" i="4"/>
  <c r="X1933" i="4"/>
  <c r="Y1933" i="4" s="1"/>
  <c r="X1934" i="4"/>
  <c r="Y1934" i="4" s="1"/>
  <c r="X1935" i="4"/>
  <c r="Y1935" i="4" s="1"/>
  <c r="W1942" i="4"/>
  <c r="W1950" i="4"/>
  <c r="X1952" i="4"/>
  <c r="Y1952" i="4" s="1"/>
  <c r="X1953" i="4"/>
  <c r="Y1953" i="4" s="1"/>
  <c r="W1959" i="4"/>
  <c r="W1967" i="4"/>
  <c r="W1969" i="4"/>
  <c r="X1970" i="4"/>
  <c r="Y1970" i="4" s="1"/>
  <c r="X1971" i="4"/>
  <c r="Y1971" i="4" s="1"/>
  <c r="X1972" i="4"/>
  <c r="Y1972" i="4" s="1"/>
  <c r="X1973" i="4"/>
  <c r="Y1973" i="4" s="1"/>
  <c r="X1974" i="4"/>
  <c r="Y1974" i="4" s="1"/>
  <c r="W1981" i="4"/>
  <c r="W1982" i="4"/>
  <c r="X1983" i="4"/>
  <c r="Y1983" i="4" s="1"/>
  <c r="X1984" i="4"/>
  <c r="Y1984" i="4" s="1"/>
  <c r="W1989" i="4"/>
  <c r="W1990" i="4"/>
  <c r="W1991" i="4"/>
  <c r="X1992" i="4"/>
  <c r="Y1992" i="4" s="1"/>
  <c r="X1993" i="4"/>
  <c r="Y1993" i="4" s="1"/>
  <c r="X1994" i="4"/>
  <c r="Y1994" i="4" s="1"/>
  <c r="X1995" i="4"/>
  <c r="Y1995" i="4" s="1"/>
  <c r="W1998" i="4"/>
  <c r="W1999" i="4"/>
  <c r="X2000" i="4"/>
  <c r="Y2000" i="4" s="1"/>
  <c r="W2009" i="4"/>
  <c r="X2010" i="4"/>
  <c r="Y2010" i="4" s="1"/>
  <c r="W2012" i="4"/>
  <c r="W2013" i="4"/>
  <c r="W2014" i="4"/>
  <c r="W2015" i="4"/>
  <c r="W2016" i="4"/>
  <c r="W2017" i="4"/>
  <c r="X2018" i="4"/>
  <c r="Y2018" i="4" s="1"/>
  <c r="X2019" i="4"/>
  <c r="Y2019" i="4" s="1"/>
  <c r="W2022" i="4"/>
  <c r="W2024" i="4"/>
  <c r="W2025" i="4"/>
  <c r="W2028" i="4"/>
  <c r="W2029" i="4"/>
  <c r="W2030" i="4"/>
  <c r="W2032" i="4"/>
  <c r="W2033" i="4"/>
  <c r="X2034" i="4"/>
  <c r="Y2034" i="4" s="1"/>
  <c r="X2035" i="4"/>
  <c r="Y2035" i="4" s="1"/>
  <c r="X2046" i="4"/>
  <c r="Y2046" i="4" s="1"/>
  <c r="X2047" i="4"/>
  <c r="Y2047" i="4" s="1"/>
  <c r="X2048" i="4"/>
  <c r="Y2048" i="4" s="1"/>
  <c r="W2054" i="4"/>
  <c r="W2055" i="4"/>
  <c r="X2056" i="4"/>
  <c r="Y2056" i="4" s="1"/>
  <c r="X2057" i="4"/>
  <c r="Y2057" i="4" s="1"/>
  <c r="X2059" i="4"/>
  <c r="Y2059" i="4" s="1"/>
  <c r="X2062" i="4"/>
  <c r="Y2062" i="4" s="1"/>
  <c r="X2065" i="4"/>
  <c r="Y2065" i="4" s="1"/>
  <c r="X2066" i="4"/>
  <c r="Y2066" i="4" s="1"/>
  <c r="X2067" i="4"/>
  <c r="Y2067" i="4" s="1"/>
  <c r="X2068" i="4"/>
  <c r="Y2068" i="4" s="1"/>
  <c r="X2069" i="4"/>
  <c r="Y2069" i="4" s="1"/>
  <c r="W2073" i="4"/>
  <c r="W2074" i="4"/>
  <c r="W2077" i="4"/>
  <c r="X2080" i="4"/>
  <c r="Y2080" i="4" s="1"/>
  <c r="W2084" i="4"/>
  <c r="X2085" i="4"/>
  <c r="Y2085" i="4" s="1"/>
  <c r="W2101" i="4"/>
  <c r="W2103" i="4"/>
  <c r="X2104" i="4"/>
  <c r="Y2104" i="4" s="1"/>
  <c r="W2107" i="4"/>
  <c r="W2110" i="4"/>
  <c r="X2112" i="4"/>
  <c r="Y2112" i="4" s="1"/>
  <c r="X2113" i="4"/>
  <c r="Y2113" i="4" s="1"/>
  <c r="X2114" i="4"/>
  <c r="Y2114" i="4" s="1"/>
  <c r="W2118" i="4"/>
  <c r="W2119" i="4"/>
  <c r="X2121" i="4"/>
  <c r="Y2121" i="4" s="1"/>
  <c r="X2122" i="4"/>
  <c r="Y2122" i="4" s="1"/>
  <c r="X2123" i="4"/>
  <c r="Y2123" i="4" s="1"/>
  <c r="X2124" i="4"/>
  <c r="Y2124" i="4" s="1"/>
  <c r="W2130" i="4"/>
  <c r="X2131" i="4"/>
  <c r="Y2131" i="4" s="1"/>
  <c r="W2137" i="4"/>
  <c r="X2138" i="4"/>
  <c r="Y2138" i="4" s="1"/>
  <c r="W2141" i="4"/>
  <c r="W2143" i="4"/>
  <c r="X2145" i="4"/>
  <c r="Y2145" i="4" s="1"/>
  <c r="W2151" i="4"/>
  <c r="W2153" i="4"/>
  <c r="W2156" i="4"/>
  <c r="W2157" i="4"/>
  <c r="X2159" i="4"/>
  <c r="Y2159" i="4" s="1"/>
  <c r="X2160" i="4"/>
  <c r="Y2160" i="4" s="1"/>
  <c r="X2161" i="4"/>
  <c r="Y2161" i="4" s="1"/>
  <c r="W2166" i="4"/>
  <c r="X2167" i="4"/>
  <c r="Y2167" i="4" s="1"/>
  <c r="X2168" i="4"/>
  <c r="Y2168" i="4" s="1"/>
  <c r="X2171" i="4"/>
  <c r="Y2171" i="4" s="1"/>
  <c r="X2172" i="4"/>
  <c r="Y2172" i="4" s="1"/>
  <c r="X2173" i="4"/>
  <c r="Y2173" i="4" s="1"/>
  <c r="X2174" i="4"/>
  <c r="Y2174" i="4" s="1"/>
  <c r="X2175" i="4"/>
  <c r="Y2175" i="4" s="1"/>
  <c r="W2183" i="4"/>
  <c r="X2185" i="4"/>
  <c r="Y2185" i="4" s="1"/>
  <c r="X2186" i="4"/>
  <c r="Y2186" i="4" s="1"/>
  <c r="X2187" i="4"/>
  <c r="Y2187" i="4" s="1"/>
  <c r="X2188" i="4"/>
  <c r="Y2188" i="4" s="1"/>
  <c r="X2189" i="4"/>
  <c r="Y2189" i="4" s="1"/>
  <c r="W2195" i="4"/>
  <c r="W2198" i="4"/>
  <c r="X2199" i="4"/>
  <c r="Y2199" i="4" s="1"/>
  <c r="X2200" i="4"/>
  <c r="Y2200" i="4" s="1"/>
  <c r="W2207" i="4"/>
  <c r="X2209" i="4"/>
  <c r="Y2209" i="4" s="1"/>
  <c r="W2212" i="4"/>
  <c r="W2213" i="4"/>
  <c r="W2214" i="4"/>
  <c r="X2215" i="4"/>
  <c r="Y2215" i="4" s="1"/>
  <c r="X2216" i="4"/>
  <c r="Y2216" i="4" s="1"/>
  <c r="X2217" i="4"/>
  <c r="Y2217" i="4" s="1"/>
  <c r="X2218" i="4"/>
  <c r="Y2218" i="4" s="1"/>
  <c r="W2225" i="4"/>
  <c r="W2227" i="4"/>
  <c r="X2228" i="4"/>
  <c r="Y2228" i="4" s="1"/>
  <c r="W2235" i="4"/>
  <c r="W2236" i="4"/>
  <c r="W2239" i="4"/>
  <c r="W2241" i="4"/>
  <c r="X2242" i="4"/>
  <c r="Y2242" i="4" s="1"/>
  <c r="W2252" i="4"/>
  <c r="X2253" i="4"/>
  <c r="Y2253" i="4" s="1"/>
  <c r="X2254" i="4"/>
  <c r="Y2254" i="4" s="1"/>
  <c r="X2255" i="4"/>
  <c r="Y2255" i="4" s="1"/>
  <c r="W2263" i="4"/>
  <c r="X2264" i="4"/>
  <c r="Y2264" i="4" s="1"/>
  <c r="X2265" i="4"/>
  <c r="Y2265" i="4" s="1"/>
  <c r="X2266" i="4"/>
  <c r="Y2266" i="4" s="1"/>
  <c r="X2267" i="4"/>
  <c r="Y2267" i="4" s="1"/>
  <c r="X2268" i="4"/>
  <c r="Y2268" i="4" s="1"/>
  <c r="X2269" i="4"/>
  <c r="Y2269" i="4" s="1"/>
  <c r="X2270" i="4"/>
  <c r="Y2270" i="4" s="1"/>
  <c r="W2272" i="4"/>
  <c r="W2273" i="4"/>
  <c r="X2274" i="4"/>
  <c r="Y2274" i="4" s="1"/>
  <c r="X2275" i="4"/>
  <c r="Y2275" i="4" s="1"/>
  <c r="X2276" i="4"/>
  <c r="Y2276" i="4" s="1"/>
  <c r="W2280" i="4"/>
  <c r="X2281" i="4"/>
  <c r="Y2281" i="4" s="1"/>
  <c r="W2286" i="4"/>
  <c r="X2289" i="4"/>
  <c r="Y2289" i="4" s="1"/>
  <c r="X2294" i="4"/>
  <c r="Y2294" i="4" s="1"/>
  <c r="X2295" i="4"/>
  <c r="Y2295" i="4" s="1"/>
  <c r="X2296" i="4"/>
  <c r="Y2296" i="4" s="1"/>
  <c r="X2297" i="4"/>
  <c r="Y2297" i="4" s="1"/>
  <c r="X2298" i="4"/>
  <c r="Y2298" i="4" s="1"/>
  <c r="X2299" i="4"/>
  <c r="Y2299" i="4" s="1"/>
  <c r="W2305" i="4"/>
  <c r="X2306" i="4"/>
  <c r="Y2306" i="4" s="1"/>
  <c r="X2307" i="4"/>
  <c r="Y2307" i="4" s="1"/>
  <c r="X2308" i="4"/>
  <c r="Y2308" i="4" s="1"/>
  <c r="W2314" i="4"/>
  <c r="W2317" i="4"/>
  <c r="W2318" i="4"/>
  <c r="W2319" i="4"/>
  <c r="X2321" i="4"/>
  <c r="Y2321" i="4" s="1"/>
  <c r="X2322" i="4"/>
  <c r="Y2322" i="4" s="1"/>
  <c r="W2324" i="4"/>
  <c r="W2325" i="4"/>
  <c r="X2327" i="4"/>
  <c r="Y2327" i="4" s="1"/>
  <c r="W2329" i="4"/>
  <c r="X2331" i="4"/>
  <c r="Y2331" i="4" s="1"/>
  <c r="W2335" i="4"/>
  <c r="X2336" i="4"/>
  <c r="Y2336" i="4" s="1"/>
  <c r="X2337" i="4"/>
  <c r="Y2337" i="4" s="1"/>
  <c r="X2338" i="4"/>
  <c r="Y2338" i="4" s="1"/>
  <c r="X2339" i="4"/>
  <c r="Y2339" i="4" s="1"/>
  <c r="X2340" i="4"/>
  <c r="Y2340" i="4" s="1"/>
  <c r="W2343" i="4"/>
  <c r="W2345" i="4"/>
  <c r="W2346" i="4"/>
  <c r="X2347" i="4"/>
  <c r="Y2347" i="4" s="1"/>
  <c r="W2352" i="4"/>
  <c r="W2354" i="4"/>
  <c r="X2361" i="4"/>
  <c r="Y2361" i="4" s="1"/>
  <c r="X2362" i="4"/>
  <c r="Y2362" i="4" s="1"/>
  <c r="X2364" i="4"/>
  <c r="Y2364" i="4" s="1"/>
  <c r="X2365" i="4"/>
  <c r="Y2365" i="4" s="1"/>
  <c r="X2366" i="4"/>
  <c r="Y2366" i="4" s="1"/>
  <c r="W2369" i="4"/>
  <c r="W2373" i="4"/>
  <c r="W2384" i="4"/>
  <c r="X2389" i="4"/>
  <c r="Y2389" i="4" s="1"/>
  <c r="W2396" i="4"/>
  <c r="X2397" i="4"/>
  <c r="Y2397" i="4" s="1"/>
  <c r="X2398" i="4"/>
  <c r="Y2398" i="4" s="1"/>
  <c r="X2399" i="4"/>
  <c r="Y2399" i="4" s="1"/>
  <c r="W2404" i="4"/>
  <c r="W2405" i="4"/>
  <c r="W2407" i="4"/>
  <c r="X2410" i="4"/>
  <c r="Y2410" i="4" s="1"/>
  <c r="X2411" i="4"/>
  <c r="Y2411" i="4" s="1"/>
  <c r="W2420" i="4"/>
  <c r="W2421" i="4"/>
  <c r="X2422" i="4"/>
  <c r="Y2422" i="4" s="1"/>
  <c r="W2427" i="4"/>
  <c r="W2428" i="4"/>
  <c r="W2429" i="4"/>
  <c r="X2432" i="4"/>
  <c r="Y2432" i="4" s="1"/>
  <c r="W2437" i="4"/>
  <c r="X2438" i="4"/>
  <c r="Y2438" i="4" s="1"/>
  <c r="W2444" i="4"/>
  <c r="X2446" i="4"/>
  <c r="Y2446" i="4" s="1"/>
  <c r="W2449" i="4"/>
  <c r="W2455" i="4"/>
  <c r="W2459" i="4"/>
  <c r="X2461" i="4"/>
  <c r="Y2461" i="4" s="1"/>
  <c r="X2462" i="4"/>
  <c r="Y2462" i="4" s="1"/>
  <c r="W2465" i="4"/>
  <c r="W2466" i="4"/>
  <c r="X2467" i="4"/>
  <c r="Y2467" i="4" s="1"/>
  <c r="W2470" i="4"/>
  <c r="X2471" i="4"/>
  <c r="Y2471" i="4" s="1"/>
  <c r="X2472" i="4"/>
  <c r="Y2472" i="4" s="1"/>
  <c r="W2476" i="4"/>
  <c r="X2477" i="4"/>
  <c r="Y2477" i="4" s="1"/>
  <c r="X2478" i="4"/>
  <c r="Y2478" i="4" s="1"/>
  <c r="X2479" i="4"/>
  <c r="Y2479" i="4" s="1"/>
  <c r="X2480" i="4"/>
  <c r="Y2480" i="4" s="1"/>
  <c r="W2488" i="4"/>
  <c r="X2489" i="4"/>
  <c r="Y2489" i="4" s="1"/>
  <c r="W2492" i="4"/>
  <c r="W2493" i="4"/>
  <c r="W2494" i="4"/>
  <c r="X2495" i="4"/>
  <c r="Y2495" i="4" s="1"/>
  <c r="X2496" i="4"/>
  <c r="Y2496" i="4" s="1"/>
  <c r="X2497" i="4"/>
  <c r="Y2497" i="4" s="1"/>
  <c r="W2502" i="4"/>
  <c r="W2504" i="4"/>
  <c r="X2505" i="4"/>
  <c r="Y2505" i="4" s="1"/>
  <c r="X2506" i="4"/>
  <c r="Y2506" i="4" s="1"/>
  <c r="X2507" i="4"/>
  <c r="Y2507" i="4" s="1"/>
  <c r="X2508" i="4"/>
  <c r="Y2508" i="4" s="1"/>
  <c r="X2515" i="4"/>
  <c r="Y2515" i="4" s="1"/>
  <c r="W2517" i="4"/>
  <c r="X2519" i="4"/>
  <c r="Y2519" i="4" s="1"/>
  <c r="T2520" i="4"/>
  <c r="T2521" i="4"/>
  <c r="T2522" i="4"/>
  <c r="W2525" i="4"/>
  <c r="X2526" i="4"/>
  <c r="Y2526" i="4" s="1"/>
  <c r="X2527" i="4"/>
  <c r="Y2527" i="4" s="1"/>
  <c r="T2528" i="4"/>
  <c r="T2535" i="4"/>
  <c r="W2537" i="4"/>
  <c r="X2538" i="4"/>
  <c r="Y2538" i="4" s="1"/>
  <c r="X2539" i="4"/>
  <c r="Y2539" i="4" s="1"/>
  <c r="X2540" i="4"/>
  <c r="Y2540" i="4" s="1"/>
  <c r="X2541" i="4"/>
  <c r="Y2541" i="4" s="1"/>
  <c r="T2542" i="4"/>
  <c r="W2544" i="4"/>
  <c r="X2546" i="4"/>
  <c r="Y2546" i="4" s="1"/>
  <c r="T2547" i="4"/>
  <c r="X2548" i="4"/>
  <c r="Y2548" i="4" s="1"/>
  <c r="T2549" i="4"/>
  <c r="W2551" i="4"/>
  <c r="X2552" i="4"/>
  <c r="Y2552" i="4" s="1"/>
  <c r="T2553" i="4"/>
  <c r="W2555" i="4"/>
  <c r="X2559" i="4"/>
  <c r="Y2559" i="4" s="1"/>
  <c r="W2565" i="4"/>
  <c r="X2567" i="4"/>
  <c r="Y2567" i="4" s="1"/>
  <c r="T2568" i="4"/>
  <c r="T2569" i="4"/>
  <c r="W2571" i="4"/>
  <c r="W2575" i="4"/>
  <c r="W2576" i="4"/>
  <c r="X2577" i="4"/>
  <c r="Y2577" i="4" s="1"/>
  <c r="T2578" i="4"/>
  <c r="T2579" i="4"/>
  <c r="T2580" i="4"/>
  <c r="T2581" i="4"/>
  <c r="T2582" i="4"/>
  <c r="T2583" i="4"/>
  <c r="T2584" i="4"/>
  <c r="T2585" i="4"/>
  <c r="T2586" i="4"/>
  <c r="W2593" i="4"/>
  <c r="X2596" i="4"/>
  <c r="Y2596" i="4" s="1"/>
  <c r="T2597" i="4"/>
  <c r="T2598" i="4"/>
  <c r="W2601" i="4"/>
  <c r="X2605" i="4"/>
  <c r="Y2605" i="4" s="1"/>
  <c r="T2606" i="4"/>
  <c r="T2607" i="4"/>
  <c r="T2608" i="4"/>
  <c r="W2610" i="4"/>
  <c r="X2611" i="4"/>
  <c r="Y2611" i="4" s="1"/>
  <c r="X2612" i="4"/>
  <c r="Y2612" i="4" s="1"/>
  <c r="X2613" i="4"/>
  <c r="Y2613" i="4" s="1"/>
  <c r="X2614" i="4"/>
  <c r="Y2614" i="4" s="1"/>
  <c r="X2615" i="4"/>
  <c r="Y2615" i="4" s="1"/>
  <c r="X2616" i="4"/>
  <c r="Y2616" i="4" s="1"/>
  <c r="X2617" i="4"/>
  <c r="Y2617" i="4" s="1"/>
  <c r="X2618" i="4"/>
  <c r="Y2618" i="4" s="1"/>
  <c r="X2619" i="4"/>
  <c r="Y2619" i="4" s="1"/>
  <c r="X2620" i="4"/>
  <c r="Y2620" i="4" s="1"/>
  <c r="X2621" i="4"/>
  <c r="Y2621" i="4" s="1"/>
  <c r="X2622" i="4"/>
  <c r="Y2622" i="4" s="1"/>
  <c r="X2623" i="4"/>
  <c r="Y2623" i="4" s="1"/>
  <c r="X2624" i="4"/>
  <c r="Y2624" i="4" s="1"/>
  <c r="W2626" i="4"/>
  <c r="W2627" i="4"/>
  <c r="X2628" i="4"/>
  <c r="Y2628" i="4" s="1"/>
  <c r="X2629" i="4"/>
  <c r="Y2629" i="4" s="1"/>
  <c r="X2630" i="4"/>
  <c r="Y2630" i="4" s="1"/>
  <c r="T2631" i="4"/>
  <c r="W2632" i="4"/>
  <c r="X2633" i="4"/>
  <c r="Y2633" i="4" s="1"/>
  <c r="X2634" i="4"/>
  <c r="Y2634" i="4" s="1"/>
  <c r="T2635" i="4"/>
  <c r="W2637" i="4"/>
  <c r="X2639" i="4"/>
  <c r="Y2639" i="4" s="1"/>
  <c r="X2640" i="4"/>
  <c r="Y2640" i="4" s="1"/>
  <c r="X2641" i="4"/>
  <c r="Y2641" i="4" s="1"/>
  <c r="T2642" i="4"/>
  <c r="T2643" i="4"/>
  <c r="W2648" i="4"/>
  <c r="W2649" i="4"/>
  <c r="X2650" i="4"/>
  <c r="Y2650" i="4" s="1"/>
  <c r="X2651" i="4"/>
  <c r="Y2651" i="4" s="1"/>
  <c r="T2652" i="4"/>
  <c r="T2653" i="4"/>
  <c r="W2655" i="4"/>
  <c r="W2656" i="4"/>
  <c r="X2657" i="4"/>
  <c r="Y2657" i="4" s="1"/>
  <c r="X2658" i="4"/>
  <c r="Y2658" i="4" s="1"/>
  <c r="X2659" i="4"/>
  <c r="Y2659" i="4" s="1"/>
  <c r="X2660" i="4"/>
  <c r="Y2660" i="4" s="1"/>
  <c r="T2661" i="4"/>
  <c r="W2669" i="4"/>
  <c r="T2672" i="4"/>
  <c r="T2673" i="4"/>
  <c r="T2674" i="4"/>
  <c r="W2676" i="4"/>
  <c r="T2677" i="4"/>
  <c r="W2679" i="4"/>
  <c r="X2683" i="4"/>
  <c r="Y2683" i="4" s="1"/>
  <c r="W2686" i="4"/>
  <c r="W2687" i="4"/>
  <c r="W2689" i="4"/>
  <c r="W2691" i="4"/>
  <c r="X2693" i="4"/>
  <c r="Y2693" i="4" s="1"/>
  <c r="X2694" i="4"/>
  <c r="Y2694" i="4" s="1"/>
  <c r="T2695" i="4"/>
  <c r="W2697" i="4"/>
  <c r="X2698" i="4"/>
  <c r="Y2698" i="4" s="1"/>
  <c r="T2699" i="4"/>
  <c r="T2701" i="4"/>
  <c r="T2702" i="4"/>
  <c r="T2703" i="4"/>
  <c r="W2705" i="4"/>
  <c r="W2707" i="4"/>
  <c r="W2708" i="4"/>
  <c r="X2709" i="4"/>
  <c r="Y2709" i="4" s="1"/>
  <c r="T2710" i="4"/>
  <c r="T2711" i="4"/>
  <c r="W2719" i="4"/>
  <c r="W2720" i="4"/>
  <c r="W2721" i="4"/>
  <c r="W2722" i="4"/>
  <c r="X2724" i="4"/>
  <c r="Y2724" i="4" s="1"/>
  <c r="W2727" i="4"/>
  <c r="X2728" i="4"/>
  <c r="Y2728" i="4" s="1"/>
  <c r="T2729" i="4"/>
  <c r="T2730" i="4"/>
  <c r="T2731" i="4"/>
  <c r="T2732" i="4"/>
  <c r="T2733" i="4"/>
  <c r="W2735" i="4"/>
  <c r="W2738" i="4"/>
  <c r="W2739" i="4"/>
  <c r="W2740" i="4"/>
  <c r="W2741" i="4"/>
  <c r="W2742" i="4"/>
  <c r="W2743" i="4"/>
  <c r="X2744" i="4"/>
  <c r="Y2744" i="4" s="1"/>
  <c r="X2745" i="4"/>
  <c r="Y2745" i="4" s="1"/>
  <c r="X2746" i="4"/>
  <c r="Y2746" i="4" s="1"/>
  <c r="X2747" i="4"/>
  <c r="Y2747" i="4" s="1"/>
  <c r="T2748" i="4"/>
  <c r="T2749" i="4"/>
  <c r="T2750" i="4"/>
  <c r="T2751" i="4"/>
  <c r="W2756" i="4"/>
  <c r="W2757" i="4"/>
  <c r="X2758" i="4"/>
  <c r="Y2758" i="4" s="1"/>
  <c r="T2759" i="4"/>
  <c r="W2768" i="4"/>
  <c r="W2769" i="4"/>
  <c r="W2771" i="4"/>
  <c r="X2772" i="4"/>
  <c r="Y2772" i="4" s="1"/>
  <c r="X2773" i="4"/>
  <c r="Y2773" i="4" s="1"/>
  <c r="X2774" i="4"/>
  <c r="Y2774" i="4" s="1"/>
  <c r="X2775" i="4"/>
  <c r="Y2775" i="4" s="1"/>
  <c r="T2776" i="4"/>
  <c r="T2777" i="4"/>
  <c r="T2778" i="4"/>
  <c r="W2782" i="4"/>
  <c r="W2786" i="4"/>
  <c r="X2787" i="4"/>
  <c r="Y2787" i="4" s="1"/>
  <c r="T2788" i="4"/>
  <c r="W2790" i="4"/>
  <c r="X2791" i="4"/>
  <c r="Y2791" i="4" s="1"/>
  <c r="W2792" i="4"/>
  <c r="W2793" i="4"/>
  <c r="X2794" i="4"/>
  <c r="Y2794" i="4" s="1"/>
  <c r="X2795" i="4"/>
  <c r="Y2795" i="4" s="1"/>
  <c r="T2796" i="4"/>
  <c r="T2797" i="4"/>
  <c r="W2802" i="4"/>
  <c r="X2803" i="4"/>
  <c r="Y2803" i="4" s="1"/>
  <c r="X2804" i="4"/>
  <c r="Y2804" i="4" s="1"/>
  <c r="T2805" i="4"/>
  <c r="T2806" i="4"/>
  <c r="T2807" i="4"/>
  <c r="W2811" i="4"/>
  <c r="X2812" i="4"/>
  <c r="Y2812" i="4" s="1"/>
  <c r="T2813" i="4"/>
  <c r="W2817" i="4"/>
  <c r="W2818" i="4"/>
  <c r="X2819" i="4"/>
  <c r="Y2819" i="4" s="1"/>
  <c r="X2820" i="4"/>
  <c r="Y2820" i="4" s="1"/>
  <c r="X2821" i="4"/>
  <c r="Y2821" i="4" s="1"/>
  <c r="T2822" i="4"/>
  <c r="T2823" i="4"/>
  <c r="T2824" i="4"/>
  <c r="T2825" i="4"/>
  <c r="T2826" i="4"/>
  <c r="T2827" i="4"/>
  <c r="T2828" i="4"/>
  <c r="X2829" i="4"/>
  <c r="Y2829" i="4" s="1"/>
  <c r="X2830" i="4"/>
  <c r="Y2830" i="4" s="1"/>
  <c r="X2831" i="4"/>
  <c r="Y2831" i="4" s="1"/>
  <c r="X2832" i="4"/>
  <c r="Y2832" i="4" s="1"/>
  <c r="X2833" i="4"/>
  <c r="Y2833" i="4" s="1"/>
  <c r="X2834" i="4"/>
  <c r="Y2834" i="4" s="1"/>
  <c r="T2835" i="4"/>
  <c r="T2836" i="4"/>
  <c r="T2837" i="4"/>
  <c r="X2844" i="4"/>
  <c r="Y2844" i="4" s="1"/>
  <c r="T2845" i="4"/>
  <c r="W2854" i="4"/>
  <c r="W2857" i="4"/>
  <c r="W2858" i="4"/>
  <c r="X2859" i="4"/>
  <c r="Y2859" i="4" s="1"/>
  <c r="X2860" i="4"/>
  <c r="Y2860" i="4" s="1"/>
  <c r="T2861" i="4"/>
  <c r="X2863" i="4"/>
  <c r="Y2863" i="4" s="1"/>
  <c r="T2864" i="4"/>
  <c r="W2865" i="4"/>
  <c r="W2867" i="4"/>
  <c r="X2868" i="4"/>
  <c r="Y2868" i="4" s="1"/>
  <c r="T2869" i="4"/>
  <c r="W2870" i="4"/>
  <c r="W2871" i="4"/>
  <c r="X2873" i="4"/>
  <c r="Y2873" i="4" s="1"/>
  <c r="X2874" i="4"/>
  <c r="Y2874" i="4" s="1"/>
  <c r="X2875" i="4"/>
  <c r="Y2875" i="4" s="1"/>
  <c r="X2876" i="4"/>
  <c r="Y2876" i="4" s="1"/>
  <c r="X2877" i="4"/>
  <c r="Y2877" i="4" s="1"/>
  <c r="X2878" i="4"/>
  <c r="Y2878" i="4" s="1"/>
  <c r="X2879" i="4"/>
  <c r="Y2879" i="4" s="1"/>
  <c r="X2880" i="4"/>
  <c r="Y2880" i="4" s="1"/>
  <c r="X2881" i="4"/>
  <c r="Y2881" i="4" s="1"/>
  <c r="X2882" i="4"/>
  <c r="Y2882" i="4" s="1"/>
  <c r="X2883" i="4"/>
  <c r="Y2883" i="4" s="1"/>
  <c r="T2884" i="4"/>
  <c r="T2885" i="4"/>
  <c r="T2886" i="4"/>
  <c r="T2887" i="4"/>
  <c r="W2889" i="4"/>
  <c r="W2890" i="4"/>
  <c r="X2892" i="4"/>
  <c r="Y2892" i="4" s="1"/>
  <c r="X2893" i="4"/>
  <c r="Y2893" i="4" s="1"/>
  <c r="T2894" i="4"/>
  <c r="T2895" i="4"/>
  <c r="T2896" i="4"/>
  <c r="T2897" i="4"/>
  <c r="T2898" i="4"/>
  <c r="T2899" i="4"/>
  <c r="T2900" i="4"/>
  <c r="T2901" i="4"/>
  <c r="T2902" i="4"/>
  <c r="T2903" i="4"/>
  <c r="T2904" i="4"/>
  <c r="T2905" i="4"/>
  <c r="T2906" i="4"/>
  <c r="W2916" i="4"/>
  <c r="W2919" i="4"/>
  <c r="W2920" i="4"/>
  <c r="W2922" i="4"/>
  <c r="X2924" i="4"/>
  <c r="Y2924" i="4" s="1"/>
  <c r="X2925" i="4"/>
  <c r="Y2925" i="4" s="1"/>
  <c r="T2926" i="4"/>
  <c r="W2940" i="4"/>
  <c r="W2942" i="4"/>
  <c r="X2947" i="4"/>
  <c r="Y2947" i="4" s="1"/>
  <c r="X2948" i="4"/>
  <c r="Y2948" i="4" s="1"/>
  <c r="T2949" i="4"/>
  <c r="T2950" i="4"/>
  <c r="T2951" i="4"/>
  <c r="T2952" i="4"/>
  <c r="T2953" i="4"/>
  <c r="T2954" i="4"/>
  <c r="T2955" i="4"/>
  <c r="T2956" i="4"/>
  <c r="W2958" i="4"/>
  <c r="W2959" i="4"/>
  <c r="W2961" i="4"/>
  <c r="X2962" i="4"/>
  <c r="Y2962" i="4" s="1"/>
  <c r="X2963" i="4"/>
  <c r="Y2963" i="4" s="1"/>
  <c r="T2965" i="4"/>
  <c r="T2966" i="4"/>
  <c r="T2967" i="4"/>
  <c r="W2979" i="4"/>
  <c r="W2980" i="4"/>
  <c r="W2982" i="4"/>
  <c r="W2984" i="4"/>
  <c r="W2991" i="4"/>
  <c r="X2993" i="4"/>
  <c r="Y2993" i="4" s="1"/>
  <c r="T2994" i="4"/>
  <c r="X3000" i="4"/>
  <c r="Y3000" i="4" s="1"/>
  <c r="X3001" i="4"/>
  <c r="Y3001" i="4" s="1"/>
  <c r="X3002" i="4"/>
  <c r="Y3002" i="4" s="1"/>
  <c r="T3003" i="4"/>
  <c r="T3004" i="4"/>
  <c r="T3005" i="4"/>
  <c r="T3006" i="4"/>
  <c r="T3007" i="4"/>
  <c r="T3008" i="4"/>
  <c r="T3009" i="4"/>
  <c r="T3010" i="4"/>
  <c r="T3011" i="4"/>
  <c r="T3012" i="4"/>
  <c r="T3013" i="4"/>
  <c r="T3014" i="4"/>
  <c r="T3017" i="4"/>
  <c r="T3018" i="4"/>
  <c r="T3019" i="4"/>
  <c r="T3020" i="4"/>
  <c r="T3021" i="4"/>
  <c r="T3022" i="4"/>
  <c r="T3023" i="4"/>
  <c r="T3024" i="4"/>
  <c r="T3025" i="4"/>
  <c r="T3026" i="4"/>
  <c r="T3027" i="4"/>
  <c r="T3028" i="4"/>
  <c r="T3029" i="4"/>
  <c r="T3030" i="4"/>
  <c r="T3031" i="4"/>
  <c r="T3032" i="4"/>
  <c r="T3033" i="4"/>
  <c r="T3034" i="4"/>
  <c r="T3035" i="4"/>
  <c r="T3036" i="4"/>
  <c r="T3037" i="4"/>
  <c r="T3038" i="4"/>
  <c r="T3039" i="4"/>
  <c r="T3040" i="4"/>
  <c r="X3041" i="4"/>
  <c r="Y3041" i="4" s="1"/>
  <c r="X3042" i="4"/>
  <c r="Y3042" i="4" s="1"/>
  <c r="X3043" i="4"/>
  <c r="Y3043" i="4" s="1"/>
  <c r="X3044" i="4"/>
  <c r="Y3044" i="4" s="1"/>
  <c r="X3045" i="4"/>
  <c r="Y3045" i="4" s="1"/>
  <c r="X3046" i="4"/>
  <c r="Y3046" i="4" s="1"/>
  <c r="X3047" i="4"/>
  <c r="Y3047" i="4" s="1"/>
  <c r="X3048" i="4"/>
  <c r="Y3048" i="4" s="1"/>
  <c r="X3049" i="4"/>
  <c r="Y3049" i="4" s="1"/>
  <c r="T3050" i="4"/>
  <c r="T3051" i="4"/>
  <c r="T3052" i="4"/>
  <c r="T3053" i="4"/>
  <c r="T3054" i="4"/>
  <c r="T3055" i="4"/>
  <c r="T3056" i="4"/>
  <c r="T3057" i="4"/>
  <c r="T3058" i="4"/>
  <c r="T3059" i="4"/>
  <c r="T3060" i="4"/>
  <c r="T3061" i="4"/>
  <c r="T3062" i="4"/>
  <c r="T3063" i="4"/>
  <c r="T3064" i="4"/>
  <c r="W3070" i="4"/>
  <c r="T3071" i="4"/>
  <c r="W3079" i="4"/>
  <c r="W3080" i="4"/>
  <c r="W3085" i="4"/>
  <c r="W3087" i="4"/>
  <c r="X3088" i="4"/>
  <c r="Y3088" i="4" s="1"/>
  <c r="X3089" i="4"/>
  <c r="Y3089" i="4" s="1"/>
  <c r="X3090" i="4"/>
  <c r="Y3090" i="4" s="1"/>
  <c r="T3091" i="4"/>
  <c r="T3092" i="4"/>
  <c r="T3093" i="4"/>
  <c r="T3096" i="4"/>
  <c r="T3097" i="4"/>
  <c r="T3098" i="4"/>
  <c r="T3099" i="4"/>
  <c r="T3100" i="4"/>
  <c r="T3101" i="4"/>
  <c r="X3106" i="4"/>
  <c r="Y3106" i="4" s="1"/>
  <c r="X3107" i="4"/>
  <c r="Y3107" i="4" s="1"/>
  <c r="T3108" i="4"/>
  <c r="T3109" i="4"/>
  <c r="T3110" i="4"/>
  <c r="T3111" i="4"/>
  <c r="W3113" i="4"/>
  <c r="W3116" i="4"/>
  <c r="X3117" i="4"/>
  <c r="Y3117" i="4" s="1"/>
  <c r="X3118" i="4"/>
  <c r="Y3118" i="4" s="1"/>
  <c r="T3119" i="4"/>
  <c r="T3120" i="4"/>
  <c r="T3121" i="4"/>
  <c r="T3122" i="4"/>
  <c r="T3123" i="4"/>
  <c r="W3125" i="4"/>
  <c r="W3126" i="4"/>
  <c r="W3127" i="4"/>
  <c r="X3128" i="4"/>
  <c r="Y3128" i="4" s="1"/>
  <c r="X3129" i="4"/>
  <c r="Y3129" i="4" s="1"/>
  <c r="W3131" i="4"/>
  <c r="X3133" i="4"/>
  <c r="Y3133" i="4" s="1"/>
  <c r="T3138" i="4"/>
  <c r="T3139" i="4"/>
  <c r="T3140" i="4"/>
  <c r="T3141" i="4"/>
  <c r="T3142" i="4"/>
  <c r="T3143" i="4"/>
  <c r="T3144" i="4"/>
  <c r="X3145" i="4"/>
  <c r="Y3145" i="4" s="1"/>
  <c r="T3146" i="4"/>
  <c r="X3147" i="4"/>
  <c r="Y3147" i="4" s="1"/>
  <c r="X3148" i="4"/>
  <c r="Y3148" i="4" s="1"/>
  <c r="X3149" i="4"/>
  <c r="Y3149" i="4" s="1"/>
  <c r="X3150" i="4"/>
  <c r="Y3150" i="4" s="1"/>
  <c r="X3151" i="4"/>
  <c r="Y3151" i="4" s="1"/>
  <c r="X3152" i="4"/>
  <c r="Y3152" i="4" s="1"/>
  <c r="X3153" i="4"/>
  <c r="Y3153" i="4" s="1"/>
  <c r="X3154" i="4"/>
  <c r="Y3154" i="4" s="1"/>
  <c r="X3155" i="4"/>
  <c r="Y3155" i="4" s="1"/>
  <c r="X3156" i="4"/>
  <c r="Y3156" i="4" s="1"/>
  <c r="X3157" i="4"/>
  <c r="Y3157" i="4" s="1"/>
  <c r="T3158" i="4"/>
  <c r="X3167" i="4"/>
  <c r="Y3167" i="4" s="1"/>
  <c r="X3168" i="4"/>
  <c r="Y3168" i="4" s="1"/>
  <c r="X3169" i="4"/>
  <c r="Y3169" i="4" s="1"/>
  <c r="X3170" i="4"/>
  <c r="Y3170" i="4" s="1"/>
  <c r="X3171" i="4"/>
  <c r="Y3171" i="4" s="1"/>
  <c r="X3172" i="4"/>
  <c r="Y3172" i="4" s="1"/>
  <c r="X3173" i="4"/>
  <c r="Y3173" i="4" s="1"/>
  <c r="X3174" i="4"/>
  <c r="Y3174" i="4" s="1"/>
  <c r="X3175" i="4"/>
  <c r="Y3175" i="4" s="1"/>
  <c r="X3176" i="4"/>
  <c r="Y3176" i="4" s="1"/>
  <c r="X3177" i="4"/>
  <c r="Y3177" i="4" s="1"/>
  <c r="T3178" i="4"/>
  <c r="T3179" i="4"/>
  <c r="T3180" i="4"/>
  <c r="T3181" i="4"/>
  <c r="T3182" i="4"/>
  <c r="T3183" i="4"/>
  <c r="T3184" i="4"/>
  <c r="X3195" i="4"/>
  <c r="Y3195" i="4" s="1"/>
  <c r="X3196" i="4"/>
  <c r="Y3196" i="4" s="1"/>
  <c r="X3197" i="4"/>
  <c r="Y3197" i="4" s="1"/>
  <c r="X3198" i="4"/>
  <c r="Y3198" i="4" s="1"/>
  <c r="X3199" i="4"/>
  <c r="Y3199" i="4" s="1"/>
  <c r="X3200" i="4"/>
  <c r="Y3200" i="4" s="1"/>
  <c r="X3201" i="4"/>
  <c r="Y3201" i="4" s="1"/>
  <c r="X3202" i="4"/>
  <c r="Y3202" i="4" s="1"/>
  <c r="T3203" i="4"/>
  <c r="X3210" i="4"/>
  <c r="Y3210" i="4" s="1"/>
  <c r="X3211" i="4"/>
  <c r="Y3211" i="4" s="1"/>
  <c r="X3212" i="4"/>
  <c r="Y3212" i="4" s="1"/>
  <c r="X3213" i="4"/>
  <c r="Y3213" i="4" s="1"/>
  <c r="X3214" i="4"/>
  <c r="Y3214" i="4" s="1"/>
  <c r="T3215" i="4"/>
  <c r="T3216" i="4"/>
  <c r="X3226" i="4"/>
  <c r="Y3226" i="4" s="1"/>
  <c r="X3227" i="4"/>
  <c r="Y3227" i="4" s="1"/>
  <c r="T3228" i="4"/>
  <c r="T3229" i="4"/>
  <c r="T3230" i="4"/>
  <c r="T3231" i="4"/>
  <c r="T3232" i="4"/>
  <c r="T3233" i="4"/>
  <c r="T3234" i="4"/>
  <c r="T3235" i="4"/>
  <c r="T3236" i="4"/>
  <c r="T3237" i="4"/>
  <c r="T3238" i="4"/>
  <c r="X3239" i="4"/>
  <c r="Y3239" i="4" s="1"/>
  <c r="X3240" i="4"/>
  <c r="Y3240" i="4" s="1"/>
  <c r="X3241" i="4"/>
  <c r="Y3241" i="4" s="1"/>
  <c r="X3242" i="4"/>
  <c r="Y3242" i="4" s="1"/>
  <c r="X3243" i="4"/>
  <c r="Y3243" i="4" s="1"/>
  <c r="X3244" i="4"/>
  <c r="Y3244" i="4" s="1"/>
  <c r="X3247" i="4"/>
  <c r="Y3247" i="4" s="1"/>
  <c r="X3248" i="4"/>
  <c r="Y3248" i="4" s="1"/>
  <c r="X3249" i="4"/>
  <c r="Y3249" i="4" s="1"/>
  <c r="X3250" i="4"/>
  <c r="Y3250" i="4" s="1"/>
  <c r="X3251" i="4"/>
  <c r="Y3251" i="4" s="1"/>
  <c r="X3252" i="4"/>
  <c r="Y3252" i="4" s="1"/>
  <c r="X3253" i="4"/>
  <c r="Y3253" i="4" s="1"/>
  <c r="X3254" i="4"/>
  <c r="Y3254" i="4" s="1"/>
  <c r="X3255" i="4"/>
  <c r="Y3255" i="4" s="1"/>
  <c r="X3256" i="4"/>
  <c r="Y3256" i="4" s="1"/>
  <c r="X3257" i="4"/>
  <c r="Y3257" i="4" s="1"/>
  <c r="X3258" i="4"/>
  <c r="Y3258" i="4" s="1"/>
  <c r="X3259" i="4"/>
  <c r="Y3259" i="4" s="1"/>
  <c r="T3260" i="4"/>
  <c r="T3261" i="4"/>
  <c r="T3262" i="4"/>
  <c r="T3263" i="4"/>
  <c r="T3264" i="4"/>
  <c r="T3265" i="4"/>
  <c r="T3266" i="4"/>
  <c r="T3267" i="4"/>
  <c r="T3268" i="4"/>
  <c r="X3275" i="4"/>
  <c r="Y3275" i="4" s="1"/>
  <c r="X3276" i="4"/>
  <c r="Y3276" i="4" s="1"/>
  <c r="T3277" i="4"/>
  <c r="T3278" i="4"/>
  <c r="X3283" i="4"/>
  <c r="Y3283" i="4" s="1"/>
  <c r="T3284" i="4"/>
  <c r="X3292" i="4"/>
  <c r="Y3292" i="4" s="1"/>
  <c r="X3293" i="4"/>
  <c r="Y3293" i="4" s="1"/>
  <c r="X3294" i="4"/>
  <c r="Y3294" i="4" s="1"/>
  <c r="X3295" i="4"/>
  <c r="Y3295" i="4" s="1"/>
  <c r="X3296" i="4"/>
  <c r="Y3296" i="4" s="1"/>
  <c r="T3297" i="4"/>
  <c r="X3311" i="4"/>
  <c r="Y3311" i="4" s="1"/>
  <c r="X3312" i="4"/>
  <c r="Y3312" i="4" s="1"/>
  <c r="X3313" i="4"/>
  <c r="Y3313" i="4" s="1"/>
  <c r="X3324" i="4"/>
  <c r="Y3324" i="4" s="1"/>
  <c r="X3325" i="4"/>
  <c r="Y3325" i="4" s="1"/>
  <c r="T3326" i="4"/>
  <c r="T3327" i="4"/>
  <c r="X3334" i="4"/>
  <c r="Y3334" i="4" s="1"/>
  <c r="X3335" i="4"/>
  <c r="Y3335" i="4" s="1"/>
  <c r="X3336" i="4"/>
  <c r="Y3336" i="4" s="1"/>
  <c r="X3337" i="4"/>
  <c r="Y3337" i="4" s="1"/>
  <c r="X3338" i="4"/>
  <c r="Y3338" i="4" s="1"/>
  <c r="X3339" i="4"/>
  <c r="Y3339" i="4" s="1"/>
  <c r="X3340" i="4"/>
  <c r="Y3340" i="4" s="1"/>
  <c r="X3341" i="4"/>
  <c r="Y3341" i="4" s="1"/>
  <c r="T3342" i="4"/>
  <c r="T3343" i="4"/>
  <c r="T3344" i="4"/>
  <c r="T3345" i="4"/>
  <c r="T3346" i="4"/>
  <c r="T3347" i="4"/>
  <c r="T3348" i="4"/>
  <c r="T3349" i="4"/>
  <c r="T3350" i="4"/>
  <c r="T3351" i="4"/>
  <c r="T3352" i="4"/>
  <c r="T3353" i="4"/>
  <c r="T3354" i="4"/>
  <c r="T3355" i="4"/>
  <c r="T3356" i="4"/>
  <c r="X3366" i="4"/>
  <c r="Y3366" i="4" s="1"/>
  <c r="T3367" i="4"/>
  <c r="T3368" i="4"/>
  <c r="T3369" i="4"/>
  <c r="T3372" i="4"/>
  <c r="X3375" i="4"/>
  <c r="Y3375" i="4" s="1"/>
  <c r="X3376" i="4"/>
  <c r="Y3376" i="4" s="1"/>
  <c r="T3377" i="4"/>
  <c r="T3378" i="4"/>
  <c r="T3379" i="4"/>
  <c r="T3380" i="4"/>
  <c r="T3381" i="4"/>
  <c r="T3382" i="4"/>
  <c r="T3383" i="4"/>
  <c r="X3389" i="4"/>
  <c r="Y3389" i="4" s="1"/>
  <c r="T3391" i="4"/>
  <c r="X3397" i="4"/>
  <c r="Y3397" i="4" s="1"/>
  <c r="X3398" i="4"/>
  <c r="Y3398" i="4" s="1"/>
  <c r="X3404" i="4"/>
  <c r="Y3404" i="4" s="1"/>
  <c r="X3405" i="4"/>
  <c r="Y3405" i="4" s="1"/>
  <c r="X3406" i="4"/>
  <c r="Y3406" i="4" s="1"/>
  <c r="X3407" i="4"/>
  <c r="Y3407" i="4" s="1"/>
  <c r="X3408" i="4"/>
  <c r="Y3408" i="4" s="1"/>
  <c r="X3412" i="4"/>
  <c r="Y3412" i="4" s="1"/>
  <c r="T3413" i="4"/>
  <c r="X3430" i="4"/>
  <c r="Y3430" i="4" s="1"/>
  <c r="T3431" i="4"/>
  <c r="T3432" i="4"/>
  <c r="X3434" i="4"/>
  <c r="Y3434" i="4" s="1"/>
  <c r="X3439" i="4"/>
  <c r="Y3439" i="4" s="1"/>
  <c r="T3441" i="4"/>
  <c r="X3449" i="4"/>
  <c r="Y3449" i="4" s="1"/>
  <c r="X3450" i="4"/>
  <c r="Y3450" i="4" s="1"/>
  <c r="T3451" i="4"/>
  <c r="X3454" i="4"/>
  <c r="Y3454" i="4" s="1"/>
  <c r="T3455" i="4"/>
  <c r="X3464" i="4"/>
  <c r="Y3464" i="4" s="1"/>
  <c r="X3465" i="4"/>
  <c r="Y3465" i="4" s="1"/>
  <c r="X3466" i="4"/>
  <c r="Y3466" i="4" s="1"/>
  <c r="X3467" i="4"/>
  <c r="Y3467" i="4" s="1"/>
  <c r="X3468" i="4"/>
  <c r="Y3468" i="4" s="1"/>
  <c r="T3469" i="4"/>
  <c r="T3470" i="4"/>
  <c r="T3471" i="4"/>
  <c r="T3472" i="4"/>
  <c r="T3473" i="4"/>
  <c r="T3474" i="4"/>
  <c r="T3475" i="4"/>
  <c r="X3482" i="4"/>
  <c r="Y3482" i="4" s="1"/>
  <c r="T3483" i="4"/>
  <c r="T3484" i="4"/>
  <c r="T3485" i="4"/>
  <c r="X3488" i="4"/>
  <c r="Y3488" i="4" s="1"/>
  <c r="T3489" i="4"/>
  <c r="T3490" i="4"/>
  <c r="X3492" i="4"/>
  <c r="Y3492" i="4" s="1"/>
  <c r="T3493" i="4"/>
  <c r="X3494" i="4"/>
  <c r="Y3494" i="4" s="1"/>
  <c r="T3495" i="4"/>
  <c r="X3497" i="4"/>
  <c r="Y3497" i="4" s="1"/>
  <c r="X3498" i="4"/>
  <c r="Y3498" i="4" s="1"/>
  <c r="X3499" i="4"/>
  <c r="Y3499" i="4" s="1"/>
  <c r="X3500" i="4"/>
  <c r="Y3500" i="4" s="1"/>
  <c r="X3501" i="4"/>
  <c r="Y3501" i="4" s="1"/>
  <c r="X3502" i="4"/>
  <c r="Y3502" i="4" s="1"/>
  <c r="X3503" i="4"/>
  <c r="Y3503" i="4" s="1"/>
  <c r="X3504" i="4"/>
  <c r="Y3504" i="4" s="1"/>
  <c r="X3505" i="4"/>
  <c r="Y3505" i="4" s="1"/>
  <c r="T3506" i="4"/>
  <c r="X3511" i="4"/>
  <c r="Y3511" i="4" s="1"/>
  <c r="X3516" i="4"/>
  <c r="Y3516" i="4" s="1"/>
  <c r="X3517" i="4"/>
  <c r="Y3517" i="4" s="1"/>
  <c r="X3518" i="4"/>
  <c r="Y3518" i="4" s="1"/>
  <c r="X3520" i="4"/>
  <c r="Y3520" i="4" s="1"/>
  <c r="X3521" i="4"/>
  <c r="Y3521" i="4" s="1"/>
  <c r="X3522" i="4"/>
  <c r="Y3522" i="4" s="1"/>
  <c r="X3523" i="4"/>
  <c r="Y3523" i="4" s="1"/>
  <c r="X3524" i="4"/>
  <c r="Y3524" i="4" s="1"/>
  <c r="X3527" i="4"/>
  <c r="Y3527" i="4" s="1"/>
  <c r="T3528" i="4"/>
  <c r="X3530" i="4"/>
  <c r="Y3530" i="4" s="1"/>
  <c r="T3534" i="4"/>
  <c r="X3551" i="4"/>
  <c r="Y3551" i="4" s="1"/>
  <c r="T3552" i="4"/>
  <c r="T3553" i="4"/>
  <c r="X3556" i="4"/>
  <c r="Y3556" i="4" s="1"/>
  <c r="X3559" i="4"/>
  <c r="Y3559" i="4" s="1"/>
  <c r="T3560" i="4"/>
  <c r="T3561" i="4"/>
  <c r="T3562" i="4"/>
  <c r="X3563" i="4"/>
  <c r="Y3563" i="4" s="1"/>
  <c r="X3564" i="4"/>
  <c r="Y3564" i="4" s="1"/>
  <c r="T3565" i="4"/>
  <c r="X3570" i="4"/>
  <c r="Y3570" i="4" s="1"/>
  <c r="X3573" i="4"/>
  <c r="Y3573" i="4" s="1"/>
  <c r="X3574" i="4"/>
  <c r="Y3574" i="4" s="1"/>
  <c r="X3575" i="4"/>
  <c r="Y3575" i="4" s="1"/>
  <c r="T3576" i="4"/>
  <c r="X3579" i="4"/>
  <c r="Y3579" i="4" s="1"/>
  <c r="T3580" i="4"/>
  <c r="T3581" i="4"/>
  <c r="T3582" i="4"/>
  <c r="T3583" i="4"/>
  <c r="T3584" i="4"/>
  <c r="T3585" i="4"/>
  <c r="T3586" i="4"/>
  <c r="T3587" i="4"/>
  <c r="X3590" i="4"/>
  <c r="Y3590" i="4" s="1"/>
  <c r="T3591" i="4"/>
  <c r="T3592" i="4"/>
  <c r="T3593" i="4"/>
  <c r="X3598" i="4"/>
  <c r="Y3598" i="4" s="1"/>
  <c r="T3599" i="4"/>
  <c r="T3604" i="4"/>
  <c r="X3612" i="4"/>
  <c r="Y3612" i="4" s="1"/>
  <c r="T3613" i="4"/>
  <c r="T3614" i="4"/>
  <c r="T3615" i="4"/>
  <c r="T3616" i="4"/>
  <c r="T3617" i="4"/>
  <c r="X3620" i="4"/>
  <c r="Y3620" i="4" s="1"/>
  <c r="X3622" i="4"/>
  <c r="Y3622" i="4" s="1"/>
  <c r="T3623" i="4"/>
  <c r="T3624" i="4"/>
  <c r="T3625" i="4"/>
  <c r="T3626" i="4"/>
  <c r="T3627" i="4"/>
  <c r="T3628" i="4"/>
  <c r="T3629" i="4"/>
  <c r="T3631" i="4"/>
  <c r="T3635" i="4"/>
  <c r="X3637" i="4"/>
  <c r="Y3637" i="4" s="1"/>
  <c r="T3641" i="4"/>
  <c r="X3644" i="4"/>
  <c r="Y3644" i="4" s="1"/>
  <c r="X3646" i="4"/>
  <c r="Y3646" i="4" s="1"/>
  <c r="T3647" i="4"/>
  <c r="X3652" i="4"/>
  <c r="Y3652" i="4" s="1"/>
  <c r="X3653" i="4"/>
  <c r="Y3653" i="4" s="1"/>
  <c r="X3654" i="4"/>
  <c r="Y3654" i="4" s="1"/>
  <c r="X3655" i="4"/>
  <c r="Y3655" i="4" s="1"/>
  <c r="T3656" i="4"/>
  <c r="T3657" i="4"/>
  <c r="X3663" i="4"/>
  <c r="Y3663" i="4" s="1"/>
  <c r="X3664" i="4"/>
  <c r="Y3664" i="4" s="1"/>
  <c r="T3665" i="4"/>
  <c r="X3674" i="4"/>
  <c r="Y3674" i="4" s="1"/>
  <c r="X3675" i="4"/>
  <c r="Y3675" i="4" s="1"/>
  <c r="X3676" i="4"/>
  <c r="Y3676" i="4" s="1"/>
  <c r="X3677" i="4"/>
  <c r="Y3677" i="4" s="1"/>
  <c r="X3678" i="4"/>
  <c r="Y3678" i="4" s="1"/>
  <c r="X3679" i="4"/>
  <c r="Y3679" i="4" s="1"/>
  <c r="X3680" i="4"/>
  <c r="Y3680" i="4" s="1"/>
  <c r="X3681" i="4"/>
  <c r="Y3681" i="4" s="1"/>
  <c r="X3682" i="4"/>
  <c r="Y3682" i="4" s="1"/>
  <c r="T3683" i="4"/>
  <c r="T3684" i="4"/>
  <c r="X3704" i="4"/>
  <c r="Y3704" i="4" s="1"/>
  <c r="X3705" i="4"/>
  <c r="Y3705" i="4" s="1"/>
  <c r="T3706" i="4"/>
  <c r="T3707" i="4"/>
  <c r="X3712" i="4"/>
  <c r="Y3712" i="4" s="1"/>
  <c r="T3713" i="4"/>
  <c r="T3714" i="4"/>
  <c r="T3715" i="4"/>
  <c r="T3716" i="4"/>
  <c r="X3721" i="4"/>
  <c r="Y3721" i="4" s="1"/>
  <c r="X3722" i="4"/>
  <c r="Y3722" i="4" s="1"/>
  <c r="T3725" i="4"/>
  <c r="T3726" i="4"/>
  <c r="T3727" i="4"/>
  <c r="X3731" i="4"/>
  <c r="Y3731" i="4" s="1"/>
  <c r="X3737" i="4"/>
  <c r="Y3737" i="4" s="1"/>
  <c r="T3738" i="4"/>
  <c r="T3741" i="4"/>
  <c r="T3742" i="4"/>
  <c r="T3743" i="4"/>
  <c r="X3749" i="4"/>
  <c r="Y3749" i="4" s="1"/>
  <c r="X3750" i="4"/>
  <c r="Y3750" i="4" s="1"/>
  <c r="X3751" i="4"/>
  <c r="Y3751" i="4" s="1"/>
  <c r="X3752" i="4"/>
  <c r="Y3752" i="4" s="1"/>
  <c r="X3753" i="4"/>
  <c r="Y3753" i="4" s="1"/>
  <c r="X3754" i="4"/>
  <c r="Y3754" i="4" s="1"/>
  <c r="T3755" i="4"/>
  <c r="X3765" i="4"/>
  <c r="Y3765" i="4" s="1"/>
  <c r="T3766" i="4"/>
  <c r="T3767" i="4"/>
  <c r="T3768" i="4"/>
  <c r="T3769" i="4"/>
  <c r="X3772" i="4"/>
  <c r="Y3772" i="4" s="1"/>
  <c r="X3773" i="4"/>
  <c r="Y3773" i="4" s="1"/>
  <c r="T3774" i="4"/>
  <c r="T3775" i="4"/>
  <c r="X3777" i="4"/>
  <c r="Y3777" i="4" s="1"/>
  <c r="T3778" i="4"/>
  <c r="T3779" i="4"/>
  <c r="T3780" i="4"/>
  <c r="T3782" i="4"/>
  <c r="X3785" i="4"/>
  <c r="Y3785" i="4" s="1"/>
  <c r="T3786" i="4"/>
  <c r="T3787" i="4"/>
  <c r="T3791" i="4"/>
  <c r="T3792" i="4"/>
  <c r="X3794" i="4"/>
  <c r="Y3794" i="4" s="1"/>
  <c r="X3795" i="4"/>
  <c r="Y3795" i="4" s="1"/>
  <c r="X3796" i="4"/>
  <c r="Y3796" i="4" s="1"/>
  <c r="T3797" i="4"/>
  <c r="X3804" i="4"/>
  <c r="Y3804" i="4" s="1"/>
  <c r="X3805" i="4"/>
  <c r="Y3805" i="4" s="1"/>
  <c r="X3808" i="4"/>
  <c r="Y3808" i="4" s="1"/>
  <c r="X3817" i="4"/>
  <c r="Y3817" i="4" s="1"/>
  <c r="X3818" i="4"/>
  <c r="Y3818" i="4" s="1"/>
  <c r="X3819" i="4"/>
  <c r="Y3819" i="4" s="1"/>
  <c r="X3820" i="4"/>
  <c r="Y3820" i="4" s="1"/>
  <c r="X3821" i="4"/>
  <c r="Y3821" i="4" s="1"/>
  <c r="X3822" i="4"/>
  <c r="Y3822" i="4" s="1"/>
  <c r="X3823" i="4"/>
  <c r="Y3823" i="4" s="1"/>
  <c r="X3824" i="4"/>
  <c r="Y3824" i="4" s="1"/>
  <c r="X3825" i="4"/>
  <c r="Y3825" i="4" s="1"/>
  <c r="X3826" i="4"/>
  <c r="Y3826" i="4" s="1"/>
  <c r="X3827" i="4"/>
  <c r="Y3827" i="4" s="1"/>
  <c r="X3828" i="4"/>
  <c r="Y3828" i="4" s="1"/>
  <c r="X3829" i="4"/>
  <c r="Y3829" i="4" s="1"/>
  <c r="X3830" i="4"/>
  <c r="Y3830" i="4" s="1"/>
  <c r="X3831" i="4"/>
  <c r="Y3831" i="4" s="1"/>
  <c r="T3832" i="4"/>
  <c r="T3833" i="4"/>
  <c r="T3834" i="4"/>
  <c r="X3837" i="4"/>
  <c r="Y3837" i="4" s="1"/>
  <c r="X3838" i="4"/>
  <c r="Y3838" i="4" s="1"/>
  <c r="T3839" i="4"/>
  <c r="X3844" i="4"/>
  <c r="Y3844" i="4" s="1"/>
  <c r="X3845" i="4"/>
  <c r="Y3845" i="4" s="1"/>
  <c r="X3848" i="4"/>
  <c r="Y3848" i="4" s="1"/>
  <c r="T3849" i="4"/>
  <c r="X3852" i="4"/>
  <c r="Y3852" i="4" s="1"/>
  <c r="X3854" i="4"/>
  <c r="Y3854" i="4" s="1"/>
  <c r="T3855" i="4"/>
  <c r="T3856" i="4"/>
  <c r="T3857" i="4"/>
  <c r="X3858" i="4"/>
  <c r="Y3858" i="4" s="1"/>
  <c r="T3859" i="4"/>
  <c r="X3871" i="4"/>
  <c r="Y3871" i="4" s="1"/>
  <c r="X3872" i="4"/>
  <c r="Y3872" i="4" s="1"/>
  <c r="X3873" i="4"/>
  <c r="Y3873" i="4" s="1"/>
  <c r="X3874" i="4"/>
  <c r="Y3874" i="4" s="1"/>
  <c r="X3881" i="4"/>
  <c r="Y3881" i="4" s="1"/>
  <c r="T3882" i="4"/>
  <c r="T3883" i="4"/>
  <c r="X3892" i="4"/>
  <c r="Y3892" i="4" s="1"/>
  <c r="X3900" i="4"/>
  <c r="Y3900" i="4" s="1"/>
  <c r="X3901" i="4"/>
  <c r="Y3901" i="4" s="1"/>
  <c r="T3902" i="4"/>
  <c r="T3903" i="4"/>
  <c r="X3904" i="4"/>
  <c r="Y3904" i="4" s="1"/>
  <c r="T3905" i="4"/>
  <c r="T3906" i="4"/>
  <c r="T3907" i="4"/>
  <c r="X3911" i="4"/>
  <c r="Y3911" i="4" s="1"/>
  <c r="X3912" i="4"/>
  <c r="Y3912" i="4" s="1"/>
  <c r="X3917" i="4"/>
  <c r="Y3917" i="4" s="1"/>
  <c r="X3918" i="4"/>
  <c r="Y3918" i="4" s="1"/>
  <c r="T3922" i="4"/>
  <c r="T3926" i="4"/>
  <c r="X3934" i="4"/>
  <c r="Y3934" i="4" s="1"/>
  <c r="T3935" i="4"/>
  <c r="T3936" i="4"/>
  <c r="X3937" i="4"/>
  <c r="Y3937" i="4" s="1"/>
  <c r="X3941" i="4"/>
  <c r="Y3941" i="4" s="1"/>
  <c r="T3942" i="4"/>
  <c r="T3943" i="4"/>
  <c r="X3944" i="4"/>
  <c r="Y3944" i="4" s="1"/>
  <c r="T3945" i="4"/>
  <c r="X3947" i="4"/>
  <c r="Y3947" i="4" s="1"/>
  <c r="T3948" i="4"/>
  <c r="X3949" i="4"/>
  <c r="Y3949" i="4" s="1"/>
  <c r="X3950" i="4"/>
  <c r="Y3950" i="4" s="1"/>
  <c r="X3951" i="4"/>
  <c r="Y3951" i="4" s="1"/>
  <c r="X3952" i="4"/>
  <c r="Y3952" i="4" s="1"/>
  <c r="X3953" i="4"/>
  <c r="Y3953" i="4" s="1"/>
  <c r="X3954" i="4"/>
  <c r="Y3954" i="4" s="1"/>
  <c r="T3957" i="4"/>
  <c r="T3958" i="4"/>
  <c r="T3960" i="4"/>
  <c r="T3961" i="4"/>
  <c r="X3964" i="4"/>
  <c r="Y3964" i="4" s="1"/>
  <c r="X3965" i="4"/>
  <c r="Y3965" i="4" s="1"/>
  <c r="X3966" i="4"/>
  <c r="Y3966" i="4" s="1"/>
  <c r="X3967" i="4"/>
  <c r="Y3967" i="4" s="1"/>
  <c r="X3970" i="4"/>
  <c r="Y3970" i="4" s="1"/>
  <c r="X3972" i="4"/>
  <c r="Y3972" i="4" s="1"/>
  <c r="X3975" i="4"/>
  <c r="Y3975" i="4" s="1"/>
  <c r="X3976" i="4"/>
  <c r="Y3976" i="4" s="1"/>
  <c r="X3986" i="4"/>
  <c r="Y3986" i="4" s="1"/>
  <c r="X3987" i="4"/>
  <c r="Y3987" i="4" s="1"/>
  <c r="X3988" i="4"/>
  <c r="Y3988" i="4" s="1"/>
  <c r="X3989" i="4"/>
  <c r="Y3989" i="4" s="1"/>
  <c r="X3998" i="4"/>
  <c r="Y3998" i="4" s="1"/>
  <c r="X3999" i="4"/>
  <c r="Y3999" i="4" s="1"/>
  <c r="T4003" i="4"/>
  <c r="W4004" i="4"/>
  <c r="X4005" i="4"/>
  <c r="Y4005" i="4" s="1"/>
  <c r="X4006" i="4"/>
  <c r="Y4006" i="4" s="1"/>
  <c r="T4007" i="4"/>
  <c r="T4008" i="4"/>
  <c r="T4009" i="4"/>
  <c r="W4012" i="4"/>
  <c r="T4013" i="4"/>
  <c r="T4014" i="4"/>
  <c r="T4015" i="4"/>
  <c r="T4016" i="4"/>
  <c r="W4017" i="4"/>
  <c r="X4018" i="4"/>
  <c r="Y4018" i="4" s="1"/>
  <c r="X4019" i="4"/>
  <c r="Y4019" i="4" s="1"/>
  <c r="T4020" i="4"/>
  <c r="T4022" i="4"/>
  <c r="W4023" i="4"/>
  <c r="W4024" i="4"/>
  <c r="W4026" i="4"/>
  <c r="X4027" i="4"/>
  <c r="Y4027" i="4" s="1"/>
  <c r="X4028" i="4"/>
  <c r="Y4028" i="4" s="1"/>
  <c r="X4029" i="4"/>
  <c r="Y4029" i="4" s="1"/>
  <c r="T4030" i="4"/>
  <c r="W4031" i="4"/>
  <c r="X4033" i="4"/>
  <c r="Y4033" i="4" s="1"/>
  <c r="X4034" i="4"/>
  <c r="Y4034" i="4" s="1"/>
  <c r="X4035" i="4"/>
  <c r="Y4035" i="4" s="1"/>
  <c r="T4036" i="4"/>
  <c r="W4037" i="4"/>
  <c r="T4038" i="4"/>
  <c r="X4043" i="4"/>
  <c r="Y4043" i="4" s="1"/>
  <c r="T4044" i="4"/>
  <c r="T4046" i="4"/>
  <c r="T4049" i="4"/>
  <c r="T4050" i="4"/>
  <c r="X4054" i="4"/>
  <c r="Y4054" i="4" s="1"/>
  <c r="T4055" i="4"/>
  <c r="X4056" i="4"/>
  <c r="Y4056" i="4" s="1"/>
  <c r="X4057" i="4"/>
  <c r="Y4057" i="4" s="1"/>
  <c r="X4059" i="4"/>
  <c r="Y4059" i="4" s="1"/>
  <c r="X4060" i="4"/>
  <c r="Y4060" i="4" s="1"/>
  <c r="X4062" i="4"/>
  <c r="Y4062" i="4" s="1"/>
  <c r="X4064" i="4"/>
  <c r="Y4064" i="4" s="1"/>
  <c r="T4065" i="4"/>
  <c r="T4066" i="4"/>
  <c r="X4068" i="4"/>
  <c r="Y4068" i="4" s="1"/>
  <c r="T4069" i="4"/>
  <c r="T4070" i="4"/>
  <c r="X4072" i="4"/>
  <c r="Y4072" i="4" s="1"/>
  <c r="X4073" i="4"/>
  <c r="Y4073" i="4" s="1"/>
  <c r="X4077" i="4"/>
  <c r="Y4077" i="4" s="1"/>
  <c r="X4085" i="4"/>
  <c r="Y4085" i="4" s="1"/>
  <c r="T4086" i="4"/>
  <c r="X4088" i="4"/>
  <c r="Y4088" i="4" s="1"/>
  <c r="X4090" i="4"/>
  <c r="Y4090" i="4" s="1"/>
  <c r="X4091" i="4"/>
  <c r="Y4091" i="4" s="1"/>
  <c r="T4092" i="4"/>
  <c r="X4097" i="4"/>
  <c r="Y4097" i="4" s="1"/>
  <c r="T4098" i="4"/>
  <c r="T4099" i="4"/>
  <c r="T4100" i="4"/>
  <c r="X4101" i="4"/>
  <c r="Y4101" i="4" s="1"/>
  <c r="X4103" i="4"/>
  <c r="Y4103" i="4" s="1"/>
  <c r="X4104" i="4"/>
  <c r="Y4104" i="4" s="1"/>
  <c r="X4106" i="4"/>
  <c r="Y4106" i="4" s="1"/>
  <c r="X4107" i="4"/>
  <c r="Y4107" i="4" s="1"/>
  <c r="X4108" i="4"/>
  <c r="Y4108" i="4" s="1"/>
  <c r="T4110" i="4"/>
  <c r="T4113" i="4"/>
  <c r="T4114" i="4"/>
  <c r="X4115" i="4"/>
  <c r="Y4115" i="4" s="1"/>
  <c r="T4116" i="4"/>
  <c r="X4120" i="4"/>
  <c r="Y4120" i="4" s="1"/>
  <c r="X4121" i="4"/>
  <c r="Y4121" i="4" s="1"/>
  <c r="X4122" i="4"/>
  <c r="Y4122" i="4" s="1"/>
  <c r="T4123" i="4"/>
  <c r="T4124" i="4"/>
  <c r="X4131" i="4"/>
  <c r="Y4131" i="4" s="1"/>
  <c r="T4132" i="4"/>
  <c r="T4133" i="4"/>
  <c r="T4134" i="4"/>
  <c r="X4135" i="4"/>
  <c r="Y4135" i="4" s="1"/>
  <c r="X4136" i="4"/>
  <c r="Y4136" i="4" s="1"/>
  <c r="T4137" i="4"/>
  <c r="T4138" i="4"/>
  <c r="T4139" i="4"/>
  <c r="T4141" i="4"/>
  <c r="T4142" i="4"/>
  <c r="T4143" i="4"/>
  <c r="T4147" i="4"/>
  <c r="X4151" i="4"/>
  <c r="Y4151" i="4" s="1"/>
  <c r="X4152" i="4"/>
  <c r="Y4152" i="4" s="1"/>
  <c r="X4153" i="4"/>
  <c r="Y4153" i="4" s="1"/>
  <c r="T4154" i="4"/>
  <c r="T4155" i="4"/>
  <c r="T4159" i="4"/>
  <c r="X4161" i="4"/>
  <c r="Y4161" i="4" s="1"/>
  <c r="X4162" i="4"/>
  <c r="Y4162" i="4" s="1"/>
  <c r="X4163" i="4"/>
  <c r="Y4163" i="4" s="1"/>
  <c r="W4165" i="4"/>
  <c r="T4166" i="4"/>
  <c r="T4167" i="4"/>
  <c r="X4169" i="4"/>
  <c r="Y4169" i="4" s="1"/>
  <c r="X4170" i="4"/>
  <c r="Y4170" i="4" s="1"/>
  <c r="X4171" i="4"/>
  <c r="Y4171" i="4" s="1"/>
  <c r="X4172" i="4"/>
  <c r="Y4172" i="4" s="1"/>
  <c r="X4175" i="4"/>
  <c r="Y4175" i="4" s="1"/>
  <c r="X4182" i="4"/>
  <c r="Y4182" i="4" s="1"/>
  <c r="T4188" i="4"/>
  <c r="X4194" i="4"/>
  <c r="Y4194" i="4" s="1"/>
  <c r="X4195" i="4"/>
  <c r="Y4195" i="4" s="1"/>
  <c r="X4196" i="4"/>
  <c r="Y4196" i="4" s="1"/>
  <c r="X4197" i="4"/>
  <c r="Y4197" i="4" s="1"/>
  <c r="T4201" i="4"/>
  <c r="X4208" i="4"/>
  <c r="Y4208" i="4" s="1"/>
  <c r="T4227" i="4"/>
  <c r="W4228" i="4"/>
  <c r="Z4228" i="4"/>
  <c r="AA4228" i="4" s="1"/>
  <c r="T4228" i="4"/>
  <c r="W4233" i="4"/>
  <c r="Z4233" i="4"/>
  <c r="AA4233" i="4" s="1"/>
  <c r="T4233" i="4"/>
  <c r="W4262" i="4"/>
  <c r="W4393" i="4"/>
  <c r="W4414" i="4"/>
  <c r="X1575" i="4"/>
  <c r="Y1575" i="4" s="1"/>
  <c r="X1576" i="4"/>
  <c r="Y1576" i="4" s="1"/>
  <c r="X1577" i="4"/>
  <c r="Y1577" i="4" s="1"/>
  <c r="X1578" i="4"/>
  <c r="Y1578" i="4" s="1"/>
  <c r="X1579" i="4"/>
  <c r="Y1579" i="4" s="1"/>
  <c r="X1580" i="4"/>
  <c r="Y1580" i="4" s="1"/>
  <c r="X1581" i="4"/>
  <c r="Y1581" i="4" s="1"/>
  <c r="X1582" i="4"/>
  <c r="Y1582" i="4" s="1"/>
  <c r="X1595" i="4"/>
  <c r="Y1595" i="4" s="1"/>
  <c r="X1596" i="4"/>
  <c r="Y1596" i="4" s="1"/>
  <c r="X1597" i="4"/>
  <c r="Y1597" i="4" s="1"/>
  <c r="X1598" i="4"/>
  <c r="Y1598" i="4" s="1"/>
  <c r="X1599" i="4"/>
  <c r="Y1599" i="4" s="1"/>
  <c r="X1614" i="4"/>
  <c r="Y1614" i="4" s="1"/>
  <c r="X1615" i="4"/>
  <c r="Y1615" i="4" s="1"/>
  <c r="X1616" i="4"/>
  <c r="Y1616" i="4" s="1"/>
  <c r="X1617" i="4"/>
  <c r="Y1617" i="4" s="1"/>
  <c r="X1626" i="4"/>
  <c r="Y1626" i="4" s="1"/>
  <c r="X1627" i="4"/>
  <c r="Y1627" i="4" s="1"/>
  <c r="X1628" i="4"/>
  <c r="Y1628" i="4" s="1"/>
  <c r="X1632" i="4"/>
  <c r="Y1632" i="4" s="1"/>
  <c r="X1633" i="4"/>
  <c r="Y1633" i="4" s="1"/>
  <c r="X1641" i="4"/>
  <c r="Y1641" i="4" s="1"/>
  <c r="X1642" i="4"/>
  <c r="Y1642" i="4" s="1"/>
  <c r="X1643" i="4"/>
  <c r="Y1643" i="4" s="1"/>
  <c r="X1646" i="4"/>
  <c r="Y1646" i="4" s="1"/>
  <c r="X1660" i="4"/>
  <c r="Y1660" i="4" s="1"/>
  <c r="X1661" i="4"/>
  <c r="Y1661" i="4" s="1"/>
  <c r="X1666" i="4"/>
  <c r="Y1666" i="4" s="1"/>
  <c r="X1672" i="4"/>
  <c r="Y1672" i="4" s="1"/>
  <c r="X1673" i="4"/>
  <c r="Y1673" i="4" s="1"/>
  <c r="X1674" i="4"/>
  <c r="Y1674" i="4" s="1"/>
  <c r="X1681" i="4"/>
  <c r="Y1681" i="4" s="1"/>
  <c r="X1682" i="4"/>
  <c r="Y1682" i="4" s="1"/>
  <c r="X1690" i="4"/>
  <c r="Y1690" i="4" s="1"/>
  <c r="X1694" i="4"/>
  <c r="Y1694" i="4" s="1"/>
  <c r="X1695" i="4"/>
  <c r="Y1695" i="4" s="1"/>
  <c r="X1696" i="4"/>
  <c r="Y1696" i="4" s="1"/>
  <c r="X1697" i="4"/>
  <c r="Y1697" i="4" s="1"/>
  <c r="X1698" i="4"/>
  <c r="Y1698" i="4" s="1"/>
  <c r="X1699" i="4"/>
  <c r="Y1699" i="4" s="1"/>
  <c r="X1700" i="4"/>
  <c r="Y1700" i="4" s="1"/>
  <c r="X1701" i="4"/>
  <c r="Y1701" i="4" s="1"/>
  <c r="X1704" i="4"/>
  <c r="Y1704" i="4" s="1"/>
  <c r="X1737" i="4"/>
  <c r="Y1737" i="4" s="1"/>
  <c r="X1742" i="4"/>
  <c r="Y1742" i="4" s="1"/>
  <c r="X1746" i="4"/>
  <c r="Y1746" i="4" s="1"/>
  <c r="X1747" i="4"/>
  <c r="Y1747" i="4" s="1"/>
  <c r="X1748" i="4"/>
  <c r="Y1748" i="4" s="1"/>
  <c r="X1749" i="4"/>
  <c r="Y1749" i="4" s="1"/>
  <c r="X1760" i="4"/>
  <c r="Y1760" i="4" s="1"/>
  <c r="X1761" i="4"/>
  <c r="Y1761" i="4" s="1"/>
  <c r="X1762" i="4"/>
  <c r="Y1762" i="4" s="1"/>
  <c r="X1763" i="4"/>
  <c r="Y1763" i="4" s="1"/>
  <c r="W1766" i="4"/>
  <c r="X1767" i="4"/>
  <c r="Y1767" i="4" s="1"/>
  <c r="W1772" i="4"/>
  <c r="W1773" i="4"/>
  <c r="X1775" i="4"/>
  <c r="Y1775" i="4" s="1"/>
  <c r="W1780" i="4"/>
  <c r="W1783" i="4"/>
  <c r="X1785" i="4"/>
  <c r="Y1785" i="4" s="1"/>
  <c r="X1786" i="4"/>
  <c r="Y1786" i="4" s="1"/>
  <c r="W1790" i="4"/>
  <c r="X1791" i="4"/>
  <c r="Y1791" i="4" s="1"/>
  <c r="W1795" i="4"/>
  <c r="X1800" i="4"/>
  <c r="Y1800" i="4" s="1"/>
  <c r="W1802" i="4"/>
  <c r="X1804" i="4"/>
  <c r="Y1804" i="4" s="1"/>
  <c r="X1805" i="4"/>
  <c r="Y1805" i="4" s="1"/>
  <c r="W1808" i="4"/>
  <c r="W1809" i="4"/>
  <c r="W1810" i="4"/>
  <c r="X1811" i="4"/>
  <c r="Y1811" i="4" s="1"/>
  <c r="X1812" i="4"/>
  <c r="Y1812" i="4" s="1"/>
  <c r="W1819" i="4"/>
  <c r="X1820" i="4"/>
  <c r="Y1820" i="4" s="1"/>
  <c r="W1827" i="4"/>
  <c r="W1828" i="4"/>
  <c r="W1829" i="4"/>
  <c r="X1832" i="4"/>
  <c r="Y1832" i="4" s="1"/>
  <c r="W1836" i="4"/>
  <c r="W1837" i="4"/>
  <c r="X1838" i="4"/>
  <c r="Y1838" i="4" s="1"/>
  <c r="X1839" i="4"/>
  <c r="Y1839" i="4" s="1"/>
  <c r="X1840" i="4"/>
  <c r="Y1840" i="4" s="1"/>
  <c r="X1841" i="4"/>
  <c r="Y1841" i="4" s="1"/>
  <c r="X1844" i="4"/>
  <c r="Y1844" i="4" s="1"/>
  <c r="X1845" i="4"/>
  <c r="Y1845" i="4" s="1"/>
  <c r="X1846" i="4"/>
  <c r="Y1846" i="4" s="1"/>
  <c r="X1847" i="4"/>
  <c r="Y1847" i="4" s="1"/>
  <c r="W1851" i="4"/>
  <c r="W1853" i="4"/>
  <c r="W1854" i="4"/>
  <c r="W1855" i="4"/>
  <c r="X1856" i="4"/>
  <c r="Y1856" i="4" s="1"/>
  <c r="X1857" i="4"/>
  <c r="Y1857" i="4" s="1"/>
  <c r="X1858" i="4"/>
  <c r="Y1858" i="4" s="1"/>
  <c r="W1864" i="4"/>
  <c r="X1865" i="4"/>
  <c r="Y1865" i="4" s="1"/>
  <c r="X1866" i="4"/>
  <c r="Y1866" i="4" s="1"/>
  <c r="X1871" i="4"/>
  <c r="Y1871" i="4" s="1"/>
  <c r="X1872" i="4"/>
  <c r="Y1872" i="4" s="1"/>
  <c r="X1873" i="4"/>
  <c r="Y1873" i="4" s="1"/>
  <c r="X1874" i="4"/>
  <c r="Y1874" i="4" s="1"/>
  <c r="W1879" i="4"/>
  <c r="W1888" i="4"/>
  <c r="W1889" i="4"/>
  <c r="W1890" i="4"/>
  <c r="W1891" i="4"/>
  <c r="W1892" i="4"/>
  <c r="W1893" i="4"/>
  <c r="X1894" i="4"/>
  <c r="Y1894" i="4" s="1"/>
  <c r="X1895" i="4"/>
  <c r="Y1895" i="4" s="1"/>
  <c r="X1896" i="4"/>
  <c r="Y1896" i="4" s="1"/>
  <c r="X1897" i="4"/>
  <c r="Y1897" i="4" s="1"/>
  <c r="X1898" i="4"/>
  <c r="Y1898" i="4" s="1"/>
  <c r="X1899" i="4"/>
  <c r="Y1899" i="4" s="1"/>
  <c r="X1900" i="4"/>
  <c r="Y1900" i="4" s="1"/>
  <c r="X1902" i="4"/>
  <c r="Y1902" i="4" s="1"/>
  <c r="X1903" i="4"/>
  <c r="Y1903" i="4" s="1"/>
  <c r="X1904" i="4"/>
  <c r="Y1904" i="4" s="1"/>
  <c r="X1905" i="4"/>
  <c r="Y1905" i="4" s="1"/>
  <c r="W1915" i="4"/>
  <c r="X1916" i="4"/>
  <c r="Y1916" i="4" s="1"/>
  <c r="W1919" i="4"/>
  <c r="W1920" i="4"/>
  <c r="X1921" i="4"/>
  <c r="Y1921" i="4" s="1"/>
  <c r="X1922" i="4"/>
  <c r="Y1922" i="4" s="1"/>
  <c r="W1928" i="4"/>
  <c r="W1929" i="4"/>
  <c r="X1931" i="4"/>
  <c r="Y1931" i="4" s="1"/>
  <c r="X1932" i="4"/>
  <c r="Y1932" i="4" s="1"/>
  <c r="W1937" i="4"/>
  <c r="W1938" i="4"/>
  <c r="W1941" i="4"/>
  <c r="X1942" i="4"/>
  <c r="Y1942" i="4" s="1"/>
  <c r="W1945" i="4"/>
  <c r="W1947" i="4"/>
  <c r="W1949" i="4"/>
  <c r="X1950" i="4"/>
  <c r="Y1950" i="4" s="1"/>
  <c r="X1951" i="4"/>
  <c r="Y1951" i="4" s="1"/>
  <c r="W1955" i="4"/>
  <c r="W1956" i="4"/>
  <c r="W1957" i="4"/>
  <c r="W1958" i="4"/>
  <c r="X1959" i="4"/>
  <c r="Y1959" i="4" s="1"/>
  <c r="X1960" i="4"/>
  <c r="Y1960" i="4" s="1"/>
  <c r="W1966" i="4"/>
  <c r="X1967" i="4"/>
  <c r="Y1967" i="4" s="1"/>
  <c r="X1968" i="4"/>
  <c r="Y1968" i="4" s="1"/>
  <c r="X1969" i="4"/>
  <c r="Y1969" i="4" s="1"/>
  <c r="W1979" i="4"/>
  <c r="W1980" i="4"/>
  <c r="X1981" i="4"/>
  <c r="Y1981" i="4" s="1"/>
  <c r="X1982" i="4"/>
  <c r="Y1982" i="4" s="1"/>
  <c r="W1986" i="4"/>
  <c r="W1987" i="4"/>
  <c r="X1989" i="4"/>
  <c r="Y1989" i="4" s="1"/>
  <c r="X1990" i="4"/>
  <c r="Y1990" i="4" s="1"/>
  <c r="X1991" i="4"/>
  <c r="Y1991" i="4" s="1"/>
  <c r="W1997" i="4"/>
  <c r="X1998" i="4"/>
  <c r="Y1998" i="4" s="1"/>
  <c r="X1999" i="4"/>
  <c r="Y1999" i="4" s="1"/>
  <c r="W2004" i="4"/>
  <c r="W2005" i="4"/>
  <c r="W2007" i="4"/>
  <c r="X2008" i="4"/>
  <c r="Y2008" i="4" s="1"/>
  <c r="X2009" i="4"/>
  <c r="Y2009" i="4" s="1"/>
  <c r="X2011" i="4"/>
  <c r="Y2011" i="4" s="1"/>
  <c r="X2012" i="4"/>
  <c r="Y2012" i="4" s="1"/>
  <c r="X2013" i="4"/>
  <c r="Y2013" i="4" s="1"/>
  <c r="X2014" i="4"/>
  <c r="Y2014" i="4" s="1"/>
  <c r="X2015" i="4"/>
  <c r="Y2015" i="4" s="1"/>
  <c r="X2016" i="4"/>
  <c r="Y2016" i="4" s="1"/>
  <c r="X2017" i="4"/>
  <c r="Y2017" i="4" s="1"/>
  <c r="W2020" i="4"/>
  <c r="X2022" i="4"/>
  <c r="Y2022" i="4" s="1"/>
  <c r="X2023" i="4"/>
  <c r="Y2023" i="4" s="1"/>
  <c r="X2024" i="4"/>
  <c r="Y2024" i="4" s="1"/>
  <c r="X2025" i="4"/>
  <c r="Y2025" i="4" s="1"/>
  <c r="W2027" i="4"/>
  <c r="X2028" i="4"/>
  <c r="Y2028" i="4" s="1"/>
  <c r="X2029" i="4"/>
  <c r="Y2029" i="4" s="1"/>
  <c r="X2030" i="4"/>
  <c r="Y2030" i="4" s="1"/>
  <c r="X2031" i="4"/>
  <c r="Y2031" i="4" s="1"/>
  <c r="X2032" i="4"/>
  <c r="Y2032" i="4" s="1"/>
  <c r="X2033" i="4"/>
  <c r="Y2033" i="4" s="1"/>
  <c r="W2040" i="4"/>
  <c r="W2041" i="4"/>
  <c r="W2042" i="4"/>
  <c r="W2043" i="4"/>
  <c r="W2044" i="4"/>
  <c r="W2045" i="4"/>
  <c r="W2053" i="4"/>
  <c r="X2054" i="4"/>
  <c r="Y2054" i="4" s="1"/>
  <c r="X2055" i="4"/>
  <c r="Y2055" i="4" s="1"/>
  <c r="X2061" i="4"/>
  <c r="Y2061" i="4" s="1"/>
  <c r="W2063" i="4"/>
  <c r="W2064" i="4"/>
  <c r="W2071" i="4"/>
  <c r="W2072" i="4"/>
  <c r="X2073" i="4"/>
  <c r="Y2073" i="4" s="1"/>
  <c r="X2074" i="4"/>
  <c r="Y2074" i="4" s="1"/>
  <c r="W2076" i="4"/>
  <c r="X2077" i="4"/>
  <c r="Y2077" i="4" s="1"/>
  <c r="X2078" i="4"/>
  <c r="Y2078" i="4" s="1"/>
  <c r="X2079" i="4"/>
  <c r="Y2079" i="4" s="1"/>
  <c r="W2082" i="4"/>
  <c r="W2083" i="4"/>
  <c r="X2084" i="4"/>
  <c r="Y2084" i="4" s="1"/>
  <c r="W2095" i="4"/>
  <c r="W2096" i="4"/>
  <c r="W2097" i="4"/>
  <c r="W2098" i="4"/>
  <c r="X2101" i="4"/>
  <c r="Y2101" i="4" s="1"/>
  <c r="X2102" i="4"/>
  <c r="Y2102" i="4" s="1"/>
  <c r="X2103" i="4"/>
  <c r="Y2103" i="4" s="1"/>
  <c r="W2106" i="4"/>
  <c r="X2107" i="4"/>
  <c r="Y2107" i="4" s="1"/>
  <c r="X2108" i="4"/>
  <c r="Y2108" i="4" s="1"/>
  <c r="X2109" i="4"/>
  <c r="Y2109" i="4" s="1"/>
  <c r="X2110" i="4"/>
  <c r="Y2110" i="4" s="1"/>
  <c r="X2111" i="4"/>
  <c r="Y2111" i="4" s="1"/>
  <c r="W2117" i="4"/>
  <c r="X2118" i="4"/>
  <c r="Y2118" i="4" s="1"/>
  <c r="X2119" i="4"/>
  <c r="Y2119" i="4" s="1"/>
  <c r="X2120" i="4"/>
  <c r="Y2120" i="4" s="1"/>
  <c r="X2130" i="4"/>
  <c r="Y2130" i="4" s="1"/>
  <c r="W2135" i="4"/>
  <c r="W2136" i="4"/>
  <c r="X2137" i="4"/>
  <c r="Y2137" i="4" s="1"/>
  <c r="W2139" i="4"/>
  <c r="X2141" i="4"/>
  <c r="Y2141" i="4" s="1"/>
  <c r="X2142" i="4"/>
  <c r="Y2142" i="4" s="1"/>
  <c r="X2143" i="4"/>
  <c r="Y2143" i="4" s="1"/>
  <c r="X2144" i="4"/>
  <c r="Y2144" i="4" s="1"/>
  <c r="W2149" i="4"/>
  <c r="X2151" i="4"/>
  <c r="Y2151" i="4" s="1"/>
  <c r="X2152" i="4"/>
  <c r="Y2152" i="4" s="1"/>
  <c r="X2153" i="4"/>
  <c r="Y2153" i="4" s="1"/>
  <c r="X2154" i="4"/>
  <c r="Y2154" i="4" s="1"/>
  <c r="X2155" i="4"/>
  <c r="Y2155" i="4" s="1"/>
  <c r="X2156" i="4"/>
  <c r="Y2156" i="4" s="1"/>
  <c r="X2157" i="4"/>
  <c r="Y2157" i="4" s="1"/>
  <c r="X2158" i="4"/>
  <c r="Y2158" i="4" s="1"/>
  <c r="W2165" i="4"/>
  <c r="X2166" i="4"/>
  <c r="Y2166" i="4" s="1"/>
  <c r="W2169" i="4"/>
  <c r="W2170" i="4"/>
  <c r="W2177" i="4"/>
  <c r="W2178" i="4"/>
  <c r="W2179" i="4"/>
  <c r="W2181" i="4"/>
  <c r="W2182" i="4"/>
  <c r="X2183" i="4"/>
  <c r="Y2183" i="4" s="1"/>
  <c r="X2184" i="4"/>
  <c r="Y2184" i="4" s="1"/>
  <c r="W2192" i="4"/>
  <c r="W2193" i="4"/>
  <c r="X2195" i="4"/>
  <c r="Y2195" i="4" s="1"/>
  <c r="X2196" i="4"/>
  <c r="Y2196" i="4" s="1"/>
  <c r="X2197" i="4"/>
  <c r="Y2197" i="4" s="1"/>
  <c r="X2198" i="4"/>
  <c r="Y2198" i="4" s="1"/>
  <c r="W2204" i="4"/>
  <c r="X2207" i="4"/>
  <c r="Y2207" i="4" s="1"/>
  <c r="X2208" i="4"/>
  <c r="Y2208" i="4" s="1"/>
  <c r="W2211" i="4"/>
  <c r="X2212" i="4"/>
  <c r="Y2212" i="4" s="1"/>
  <c r="X2213" i="4"/>
  <c r="Y2213" i="4" s="1"/>
  <c r="X2214" i="4"/>
  <c r="Y2214" i="4" s="1"/>
  <c r="W2222" i="4"/>
  <c r="X2225" i="4"/>
  <c r="Y2225" i="4" s="1"/>
  <c r="X2227" i="4"/>
  <c r="Y2227" i="4" s="1"/>
  <c r="W2230" i="4"/>
  <c r="W2234" i="4"/>
  <c r="X2235" i="4"/>
  <c r="Y2235" i="4" s="1"/>
  <c r="X2236" i="4"/>
  <c r="Y2236" i="4" s="1"/>
  <c r="X2237" i="4"/>
  <c r="Y2237" i="4" s="1"/>
  <c r="X2238" i="4"/>
  <c r="Y2238" i="4" s="1"/>
  <c r="X2239" i="4"/>
  <c r="Y2239" i="4" s="1"/>
  <c r="X2240" i="4"/>
  <c r="Y2240" i="4" s="1"/>
  <c r="X2241" i="4"/>
  <c r="Y2241" i="4" s="1"/>
  <c r="W2250" i="4"/>
  <c r="X2252" i="4"/>
  <c r="Y2252" i="4" s="1"/>
  <c r="W2259" i="4"/>
  <c r="X2262" i="4"/>
  <c r="Y2262" i="4" s="1"/>
  <c r="X2263" i="4"/>
  <c r="Y2263" i="4" s="1"/>
  <c r="X2272" i="4"/>
  <c r="Y2272" i="4" s="1"/>
  <c r="X2273" i="4"/>
  <c r="Y2273" i="4" s="1"/>
  <c r="W2279" i="4"/>
  <c r="X2280" i="4"/>
  <c r="Y2280" i="4" s="1"/>
  <c r="W2285" i="4"/>
  <c r="X2286" i="4"/>
  <c r="Y2286" i="4" s="1"/>
  <c r="X2287" i="4"/>
  <c r="Y2287" i="4" s="1"/>
  <c r="X2288" i="4"/>
  <c r="Y2288" i="4" s="1"/>
  <c r="W2291" i="4"/>
  <c r="W2292" i="4"/>
  <c r="W2302" i="4"/>
  <c r="W2303" i="4"/>
  <c r="X2305" i="4"/>
  <c r="Y2305" i="4" s="1"/>
  <c r="W2312" i="4"/>
  <c r="W2313" i="4"/>
  <c r="X2314" i="4"/>
  <c r="Y2314" i="4" s="1"/>
  <c r="X2315" i="4"/>
  <c r="Y2315" i="4" s="1"/>
  <c r="X2316" i="4"/>
  <c r="Y2316" i="4" s="1"/>
  <c r="X2317" i="4"/>
  <c r="Y2317" i="4" s="1"/>
  <c r="X2318" i="4"/>
  <c r="Y2318" i="4" s="1"/>
  <c r="X2319" i="4"/>
  <c r="Y2319" i="4" s="1"/>
  <c r="X2320" i="4"/>
  <c r="Y2320" i="4" s="1"/>
  <c r="X2324" i="4"/>
  <c r="Y2324" i="4" s="1"/>
  <c r="X2325" i="4"/>
  <c r="Y2325" i="4" s="1"/>
  <c r="X2326" i="4"/>
  <c r="Y2326" i="4" s="1"/>
  <c r="X2329" i="4"/>
  <c r="Y2329" i="4" s="1"/>
  <c r="X2330" i="4"/>
  <c r="Y2330" i="4" s="1"/>
  <c r="X2335" i="4"/>
  <c r="Y2335" i="4" s="1"/>
  <c r="W2342" i="4"/>
  <c r="X2343" i="4"/>
  <c r="Y2343" i="4" s="1"/>
  <c r="X2345" i="4"/>
  <c r="Y2345" i="4" s="1"/>
  <c r="X2346" i="4"/>
  <c r="Y2346" i="4" s="1"/>
  <c r="W2351" i="4"/>
  <c r="X2352" i="4"/>
  <c r="Y2352" i="4" s="1"/>
  <c r="X2353" i="4"/>
  <c r="Y2353" i="4" s="1"/>
  <c r="X2354" i="4"/>
  <c r="Y2354" i="4" s="1"/>
  <c r="X2355" i="4"/>
  <c r="Y2355" i="4" s="1"/>
  <c r="X2356" i="4"/>
  <c r="Y2356" i="4" s="1"/>
  <c r="W2359" i="4"/>
  <c r="W2368" i="4"/>
  <c r="X2369" i="4"/>
  <c r="Y2369" i="4" s="1"/>
  <c r="X2370" i="4"/>
  <c r="Y2370" i="4" s="1"/>
  <c r="W2371" i="4"/>
  <c r="W2372" i="4"/>
  <c r="X2373" i="4"/>
  <c r="Y2373" i="4" s="1"/>
  <c r="W2375" i="4"/>
  <c r="W2380" i="4"/>
  <c r="W2381" i="4"/>
  <c r="W2383" i="4"/>
  <c r="X2384" i="4"/>
  <c r="Y2384" i="4" s="1"/>
  <c r="X2386" i="4"/>
  <c r="Y2386" i="4" s="1"/>
  <c r="X2387" i="4"/>
  <c r="Y2387" i="4" s="1"/>
  <c r="X2388" i="4"/>
  <c r="Y2388" i="4" s="1"/>
  <c r="W2395" i="4"/>
  <c r="X2396" i="4"/>
  <c r="Y2396" i="4" s="1"/>
  <c r="W2403" i="4"/>
  <c r="X2404" i="4"/>
  <c r="Y2404" i="4" s="1"/>
  <c r="X2405" i="4"/>
  <c r="Y2405" i="4" s="1"/>
  <c r="X2406" i="4"/>
  <c r="Y2406" i="4" s="1"/>
  <c r="X2407" i="4"/>
  <c r="Y2407" i="4" s="1"/>
  <c r="X2408" i="4"/>
  <c r="Y2408" i="4" s="1"/>
  <c r="X2409" i="4"/>
  <c r="Y2409" i="4" s="1"/>
  <c r="W2417" i="4"/>
  <c r="X2420" i="4"/>
  <c r="Y2420" i="4" s="1"/>
  <c r="X2421" i="4"/>
  <c r="Y2421" i="4" s="1"/>
  <c r="W2426" i="4"/>
  <c r="X2427" i="4"/>
  <c r="Y2427" i="4" s="1"/>
  <c r="X2428" i="4"/>
  <c r="Y2428" i="4" s="1"/>
  <c r="X2429" i="4"/>
  <c r="Y2429" i="4" s="1"/>
  <c r="X2430" i="4"/>
  <c r="Y2430" i="4" s="1"/>
  <c r="X2431" i="4"/>
  <c r="Y2431" i="4" s="1"/>
  <c r="W2435" i="4"/>
  <c r="W2436" i="4"/>
  <c r="X2437" i="4"/>
  <c r="Y2437" i="4" s="1"/>
  <c r="W2441" i="4"/>
  <c r="W2442" i="4"/>
  <c r="X2444" i="4"/>
  <c r="Y2444" i="4" s="1"/>
  <c r="X2445" i="4"/>
  <c r="Y2445" i="4" s="1"/>
  <c r="W2448" i="4"/>
  <c r="X2449" i="4"/>
  <c r="Y2449" i="4" s="1"/>
  <c r="W2454" i="4"/>
  <c r="X2455" i="4"/>
  <c r="Y2455" i="4" s="1"/>
  <c r="W2458" i="4"/>
  <c r="X2459" i="4"/>
  <c r="Y2459" i="4" s="1"/>
  <c r="X2460" i="4"/>
  <c r="Y2460" i="4" s="1"/>
  <c r="W2464" i="4"/>
  <c r="X2465" i="4"/>
  <c r="Y2465" i="4" s="1"/>
  <c r="X2466" i="4"/>
  <c r="Y2466" i="4" s="1"/>
  <c r="W2468" i="4"/>
  <c r="W2469" i="4"/>
  <c r="X2470" i="4"/>
  <c r="Y2470" i="4" s="1"/>
  <c r="W2475" i="4"/>
  <c r="X2476" i="4"/>
  <c r="Y2476" i="4" s="1"/>
  <c r="W2485" i="4"/>
  <c r="X2488" i="4"/>
  <c r="Y2488" i="4" s="1"/>
  <c r="W2491" i="4"/>
  <c r="X2492" i="4"/>
  <c r="Y2492" i="4" s="1"/>
  <c r="X2493" i="4"/>
  <c r="Y2493" i="4" s="1"/>
  <c r="X2494" i="4"/>
  <c r="Y2494" i="4" s="1"/>
  <c r="W2500" i="4"/>
  <c r="W2501" i="4"/>
  <c r="X2502" i="4"/>
  <c r="Y2502" i="4" s="1"/>
  <c r="X2503" i="4"/>
  <c r="Y2503" i="4" s="1"/>
  <c r="X2504" i="4"/>
  <c r="Y2504" i="4" s="1"/>
  <c r="W2512" i="4"/>
  <c r="X2513" i="4"/>
  <c r="Y2513" i="4" s="1"/>
  <c r="X2514" i="4"/>
  <c r="Y2514" i="4" s="1"/>
  <c r="W2516" i="4"/>
  <c r="X2517" i="4"/>
  <c r="Y2517" i="4" s="1"/>
  <c r="X2518" i="4"/>
  <c r="Y2518" i="4" s="1"/>
  <c r="W2524" i="4"/>
  <c r="X2525" i="4"/>
  <c r="Y2525" i="4" s="1"/>
  <c r="W2529" i="4"/>
  <c r="W2532" i="4"/>
  <c r="X2533" i="4"/>
  <c r="Y2533" i="4" s="1"/>
  <c r="X2534" i="4"/>
  <c r="Y2534" i="4" s="1"/>
  <c r="W2536" i="4"/>
  <c r="X2537" i="4"/>
  <c r="Y2537" i="4" s="1"/>
  <c r="W2543" i="4"/>
  <c r="X2544" i="4"/>
  <c r="Y2544" i="4" s="1"/>
  <c r="X2545" i="4"/>
  <c r="Y2545" i="4" s="1"/>
  <c r="W2550" i="4"/>
  <c r="X2551" i="4"/>
  <c r="Y2551" i="4" s="1"/>
  <c r="W2554" i="4"/>
  <c r="X2555" i="4"/>
  <c r="Y2555" i="4" s="1"/>
  <c r="X2556" i="4"/>
  <c r="Y2556" i="4" s="1"/>
  <c r="W2557" i="4"/>
  <c r="X2558" i="4"/>
  <c r="Y2558" i="4" s="1"/>
  <c r="W2560" i="4"/>
  <c r="W2561" i="4"/>
  <c r="W2562" i="4"/>
  <c r="X2565" i="4"/>
  <c r="Y2565" i="4" s="1"/>
  <c r="X2566" i="4"/>
  <c r="Y2566" i="4" s="1"/>
  <c r="W2570" i="4"/>
  <c r="X2571" i="4"/>
  <c r="Y2571" i="4" s="1"/>
  <c r="X2572" i="4"/>
  <c r="Y2572" i="4" s="1"/>
  <c r="X2575" i="4"/>
  <c r="Y2575" i="4" s="1"/>
  <c r="X2576" i="4"/>
  <c r="Y2576" i="4" s="1"/>
  <c r="W2590" i="4"/>
  <c r="X2593" i="4"/>
  <c r="Y2593" i="4" s="1"/>
  <c r="X2594" i="4"/>
  <c r="Y2594" i="4" s="1"/>
  <c r="X2595" i="4"/>
  <c r="Y2595" i="4" s="1"/>
  <c r="W2599" i="4"/>
  <c r="X2601" i="4"/>
  <c r="Y2601" i="4" s="1"/>
  <c r="X2602" i="4"/>
  <c r="Y2602" i="4" s="1"/>
  <c r="X2603" i="4"/>
  <c r="Y2603" i="4" s="1"/>
  <c r="X2604" i="4"/>
  <c r="Y2604" i="4" s="1"/>
  <c r="W2609" i="4"/>
  <c r="X2610" i="4"/>
  <c r="Y2610" i="4" s="1"/>
  <c r="X2626" i="4"/>
  <c r="Y2626" i="4" s="1"/>
  <c r="X2627" i="4"/>
  <c r="Y2627" i="4" s="1"/>
  <c r="X2632" i="4"/>
  <c r="Y2632" i="4" s="1"/>
  <c r="X2637" i="4"/>
  <c r="Y2637" i="4" s="1"/>
  <c r="X2638" i="4"/>
  <c r="Y2638" i="4" s="1"/>
  <c r="W2644" i="4"/>
  <c r="W2645" i="4"/>
  <c r="W2646" i="4"/>
  <c r="X2648" i="4"/>
  <c r="Y2648" i="4" s="1"/>
  <c r="X2649" i="4"/>
  <c r="Y2649" i="4" s="1"/>
  <c r="W2654" i="4"/>
  <c r="X2655" i="4"/>
  <c r="Y2655" i="4" s="1"/>
  <c r="X2656" i="4"/>
  <c r="Y2656" i="4" s="1"/>
  <c r="W2662" i="4"/>
  <c r="W2664" i="4"/>
  <c r="W2666" i="4"/>
  <c r="X2667" i="4"/>
  <c r="Y2667" i="4" s="1"/>
  <c r="X2668" i="4"/>
  <c r="Y2668" i="4" s="1"/>
  <c r="X2669" i="4"/>
  <c r="Y2669" i="4" s="1"/>
  <c r="X2670" i="4"/>
  <c r="Y2670" i="4" s="1"/>
  <c r="X2671" i="4"/>
  <c r="Y2671" i="4" s="1"/>
  <c r="W2675" i="4"/>
  <c r="X2676" i="4"/>
  <c r="Y2676" i="4" s="1"/>
  <c r="W2678" i="4"/>
  <c r="X2679" i="4"/>
  <c r="Y2679" i="4" s="1"/>
  <c r="W2680" i="4"/>
  <c r="W2681" i="4"/>
  <c r="X2682" i="4"/>
  <c r="Y2682" i="4" s="1"/>
  <c r="W2684" i="4"/>
  <c r="W2685" i="4"/>
  <c r="X2686" i="4"/>
  <c r="Y2686" i="4" s="1"/>
  <c r="X2687" i="4"/>
  <c r="Y2687" i="4" s="1"/>
  <c r="X2688" i="4"/>
  <c r="Y2688" i="4" s="1"/>
  <c r="X2689" i="4"/>
  <c r="Y2689" i="4" s="1"/>
  <c r="X2690" i="4"/>
  <c r="Y2690" i="4" s="1"/>
  <c r="X2691" i="4"/>
  <c r="Y2691" i="4" s="1"/>
  <c r="X2692" i="4"/>
  <c r="Y2692" i="4" s="1"/>
  <c r="W2696" i="4"/>
  <c r="X2697" i="4"/>
  <c r="Y2697" i="4" s="1"/>
  <c r="W2704" i="4"/>
  <c r="X2705" i="4"/>
  <c r="Y2705" i="4" s="1"/>
  <c r="X2706" i="4"/>
  <c r="Y2706" i="4" s="1"/>
  <c r="X2707" i="4"/>
  <c r="Y2707" i="4" s="1"/>
  <c r="X2708" i="4"/>
  <c r="Y2708" i="4" s="1"/>
  <c r="W2712" i="4"/>
  <c r="W2713" i="4"/>
  <c r="W2714" i="4"/>
  <c r="W2715" i="4"/>
  <c r="W2717" i="4"/>
  <c r="W2718" i="4"/>
  <c r="X2719" i="4"/>
  <c r="Y2719" i="4" s="1"/>
  <c r="X2720" i="4"/>
  <c r="Y2720" i="4" s="1"/>
  <c r="X2721" i="4"/>
  <c r="Y2721" i="4" s="1"/>
  <c r="X2722" i="4"/>
  <c r="Y2722" i="4" s="1"/>
  <c r="W2723" i="4"/>
  <c r="W2726" i="4"/>
  <c r="X2727" i="4"/>
  <c r="Y2727" i="4" s="1"/>
  <c r="W2734" i="4"/>
  <c r="X2735" i="4"/>
  <c r="Y2735" i="4" s="1"/>
  <c r="X2736" i="4"/>
  <c r="Y2736" i="4" s="1"/>
  <c r="X2737" i="4"/>
  <c r="Y2737" i="4" s="1"/>
  <c r="X2738" i="4"/>
  <c r="Y2738" i="4" s="1"/>
  <c r="X2739" i="4"/>
  <c r="Y2739" i="4" s="1"/>
  <c r="X2740" i="4"/>
  <c r="Y2740" i="4" s="1"/>
  <c r="X2741" i="4"/>
  <c r="Y2741" i="4" s="1"/>
  <c r="X2742" i="4"/>
  <c r="Y2742" i="4" s="1"/>
  <c r="X2743" i="4"/>
  <c r="Y2743" i="4" s="1"/>
  <c r="W2752" i="4"/>
  <c r="W2754" i="4"/>
  <c r="W2755" i="4"/>
  <c r="X2756" i="4"/>
  <c r="Y2756" i="4" s="1"/>
  <c r="X2757" i="4"/>
  <c r="Y2757" i="4" s="1"/>
  <c r="W2764" i="4"/>
  <c r="W2765" i="4"/>
  <c r="W2766" i="4"/>
  <c r="X2768" i="4"/>
  <c r="Y2768" i="4" s="1"/>
  <c r="X2769" i="4"/>
  <c r="Y2769" i="4" s="1"/>
  <c r="X2770" i="4"/>
  <c r="Y2770" i="4" s="1"/>
  <c r="X2771" i="4"/>
  <c r="Y2771" i="4" s="1"/>
  <c r="W2779" i="4"/>
  <c r="W2780" i="4"/>
  <c r="W2781" i="4"/>
  <c r="X2782" i="4"/>
  <c r="Y2782" i="4" s="1"/>
  <c r="X2783" i="4"/>
  <c r="Y2783" i="4" s="1"/>
  <c r="X2784" i="4"/>
  <c r="Y2784" i="4" s="1"/>
  <c r="X2785" i="4"/>
  <c r="Y2785" i="4" s="1"/>
  <c r="X2786" i="4"/>
  <c r="Y2786" i="4" s="1"/>
  <c r="W2789" i="4"/>
  <c r="X2790" i="4"/>
  <c r="Y2790" i="4" s="1"/>
  <c r="X2792" i="4"/>
  <c r="Y2792" i="4" s="1"/>
  <c r="X2793" i="4"/>
  <c r="Y2793" i="4" s="1"/>
  <c r="W2798" i="4"/>
  <c r="W2799" i="4"/>
  <c r="W2800" i="4"/>
  <c r="X2802" i="4"/>
  <c r="Y2802" i="4" s="1"/>
  <c r="W2808" i="4"/>
  <c r="W2809" i="4"/>
  <c r="W2810" i="4"/>
  <c r="X2811" i="4"/>
  <c r="Y2811" i="4" s="1"/>
  <c r="W2814" i="4"/>
  <c r="W2815" i="4"/>
  <c r="W2816" i="4"/>
  <c r="X2817" i="4"/>
  <c r="Y2817" i="4" s="1"/>
  <c r="X2818" i="4"/>
  <c r="Y2818" i="4" s="1"/>
  <c r="W2838" i="4"/>
  <c r="W2842" i="4"/>
  <c r="W2846" i="4"/>
  <c r="W2847" i="4"/>
  <c r="W2849" i="4"/>
  <c r="W2850" i="4"/>
  <c r="W2851" i="4"/>
  <c r="X2854" i="4"/>
  <c r="Y2854" i="4" s="1"/>
  <c r="X2855" i="4"/>
  <c r="Y2855" i="4" s="1"/>
  <c r="X2856" i="4"/>
  <c r="Y2856" i="4" s="1"/>
  <c r="X2857" i="4"/>
  <c r="Y2857" i="4" s="1"/>
  <c r="X2858" i="4"/>
  <c r="Y2858" i="4" s="1"/>
  <c r="W2862" i="4"/>
  <c r="X2865" i="4"/>
  <c r="Y2865" i="4" s="1"/>
  <c r="X2867" i="4"/>
  <c r="Y2867" i="4" s="1"/>
  <c r="X2870" i="4"/>
  <c r="Y2870" i="4" s="1"/>
  <c r="X2871" i="4"/>
  <c r="Y2871" i="4" s="1"/>
  <c r="X2872" i="4"/>
  <c r="Y2872" i="4" s="1"/>
  <c r="W2888" i="4"/>
  <c r="X2889" i="4"/>
  <c r="Y2889" i="4" s="1"/>
  <c r="X2890" i="4"/>
  <c r="Y2890" i="4" s="1"/>
  <c r="X2891" i="4"/>
  <c r="Y2891" i="4" s="1"/>
  <c r="W2907" i="4"/>
  <c r="W2909" i="4"/>
  <c r="W2912" i="4"/>
  <c r="X2914" i="4"/>
  <c r="Y2914" i="4" s="1"/>
  <c r="X2915" i="4"/>
  <c r="Y2915" i="4" s="1"/>
  <c r="X2916" i="4"/>
  <c r="Y2916" i="4" s="1"/>
  <c r="X2917" i="4"/>
  <c r="Y2917" i="4" s="1"/>
  <c r="X2918" i="4"/>
  <c r="Y2918" i="4" s="1"/>
  <c r="X2919" i="4"/>
  <c r="Y2919" i="4" s="1"/>
  <c r="X2920" i="4"/>
  <c r="Y2920" i="4" s="1"/>
  <c r="X2921" i="4"/>
  <c r="Y2921" i="4" s="1"/>
  <c r="X2922" i="4"/>
  <c r="Y2922" i="4" s="1"/>
  <c r="X2923" i="4"/>
  <c r="Y2923" i="4" s="1"/>
  <c r="W2928" i="4"/>
  <c r="W2931" i="4"/>
  <c r="W2932" i="4"/>
  <c r="W2935" i="4"/>
  <c r="W2939" i="4"/>
  <c r="X2940" i="4"/>
  <c r="Y2940" i="4" s="1"/>
  <c r="X2941" i="4"/>
  <c r="Y2941" i="4" s="1"/>
  <c r="X2942" i="4"/>
  <c r="Y2942" i="4" s="1"/>
  <c r="X2943" i="4"/>
  <c r="Y2943" i="4" s="1"/>
  <c r="X2944" i="4"/>
  <c r="Y2944" i="4" s="1"/>
  <c r="X2945" i="4"/>
  <c r="Y2945" i="4" s="1"/>
  <c r="X2946" i="4"/>
  <c r="Y2946" i="4" s="1"/>
  <c r="W2957" i="4"/>
  <c r="X2958" i="4"/>
  <c r="Y2958" i="4" s="1"/>
  <c r="X2959" i="4"/>
  <c r="Y2959" i="4" s="1"/>
  <c r="X2960" i="4"/>
  <c r="Y2960" i="4" s="1"/>
  <c r="X2961" i="4"/>
  <c r="Y2961" i="4" s="1"/>
  <c r="W2970" i="4"/>
  <c r="W2971" i="4"/>
  <c r="W2973" i="4"/>
  <c r="W2975" i="4"/>
  <c r="W2976" i="4"/>
  <c r="W2978" i="4"/>
  <c r="X2979" i="4"/>
  <c r="Y2979" i="4" s="1"/>
  <c r="X2980" i="4"/>
  <c r="Y2980" i="4" s="1"/>
  <c r="X2981" i="4"/>
  <c r="Y2981" i="4" s="1"/>
  <c r="X2982" i="4"/>
  <c r="Y2982" i="4" s="1"/>
  <c r="X2983" i="4"/>
  <c r="Y2983" i="4" s="1"/>
  <c r="X2984" i="4"/>
  <c r="Y2984" i="4" s="1"/>
  <c r="X2985" i="4"/>
  <c r="Y2985" i="4" s="1"/>
  <c r="X2986" i="4"/>
  <c r="Y2986" i="4" s="1"/>
  <c r="X2987" i="4"/>
  <c r="Y2987" i="4" s="1"/>
  <c r="X2988" i="4"/>
  <c r="Y2988" i="4" s="1"/>
  <c r="X2989" i="4"/>
  <c r="Y2989" i="4" s="1"/>
  <c r="X2990" i="4"/>
  <c r="Y2990" i="4" s="1"/>
  <c r="X2991" i="4"/>
  <c r="Y2991" i="4" s="1"/>
  <c r="X2992" i="4"/>
  <c r="Y2992" i="4" s="1"/>
  <c r="W2996" i="4"/>
  <c r="X2998" i="4"/>
  <c r="Y2998" i="4" s="1"/>
  <c r="X2999" i="4"/>
  <c r="Y2999" i="4" s="1"/>
  <c r="W3016" i="4"/>
  <c r="W3068" i="4"/>
  <c r="W3069" i="4"/>
  <c r="X3070" i="4"/>
  <c r="Y3070" i="4" s="1"/>
  <c r="W3074" i="4"/>
  <c r="W3075" i="4"/>
  <c r="W3078" i="4"/>
  <c r="X3079" i="4"/>
  <c r="Y3079" i="4" s="1"/>
  <c r="X3080" i="4"/>
  <c r="Y3080" i="4" s="1"/>
  <c r="X3081" i="4"/>
  <c r="Y3081" i="4" s="1"/>
  <c r="X3082" i="4"/>
  <c r="Y3082" i="4" s="1"/>
  <c r="X3083" i="4"/>
  <c r="Y3083" i="4" s="1"/>
  <c r="X3084" i="4"/>
  <c r="Y3084" i="4" s="1"/>
  <c r="X3085" i="4"/>
  <c r="Y3085" i="4" s="1"/>
  <c r="X3086" i="4"/>
  <c r="Y3086" i="4" s="1"/>
  <c r="X3087" i="4"/>
  <c r="Y3087" i="4" s="1"/>
  <c r="W3094" i="4"/>
  <c r="W3095" i="4"/>
  <c r="X3113" i="4"/>
  <c r="Y3113" i="4" s="1"/>
  <c r="X3114" i="4"/>
  <c r="Y3114" i="4" s="1"/>
  <c r="X3115" i="4"/>
  <c r="Y3115" i="4" s="1"/>
  <c r="X3116" i="4"/>
  <c r="Y3116" i="4" s="1"/>
  <c r="X3125" i="4"/>
  <c r="Y3125" i="4" s="1"/>
  <c r="X3126" i="4"/>
  <c r="Y3126" i="4" s="1"/>
  <c r="X3127" i="4"/>
  <c r="Y3127" i="4" s="1"/>
  <c r="X3131" i="4"/>
  <c r="Y3131" i="4" s="1"/>
  <c r="X3132" i="4"/>
  <c r="Y3132" i="4" s="1"/>
  <c r="X3136" i="4"/>
  <c r="Y3136" i="4" s="1"/>
  <c r="X3137" i="4"/>
  <c r="Y3137" i="4" s="1"/>
  <c r="T3147" i="4"/>
  <c r="T3148" i="4"/>
  <c r="T3149" i="4"/>
  <c r="T3150" i="4"/>
  <c r="T3151" i="4"/>
  <c r="T3152" i="4"/>
  <c r="T3153" i="4"/>
  <c r="T3154" i="4"/>
  <c r="T3155" i="4"/>
  <c r="T3156" i="4"/>
  <c r="T3157" i="4"/>
  <c r="X3165" i="4"/>
  <c r="Y3165" i="4" s="1"/>
  <c r="X3166" i="4"/>
  <c r="Y3166" i="4" s="1"/>
  <c r="T3167" i="4"/>
  <c r="T3168" i="4"/>
  <c r="T3169" i="4"/>
  <c r="T3170" i="4"/>
  <c r="T3171" i="4"/>
  <c r="T3172" i="4"/>
  <c r="T3173" i="4"/>
  <c r="T3174" i="4"/>
  <c r="T3175" i="4"/>
  <c r="T3176" i="4"/>
  <c r="T3177" i="4"/>
  <c r="X3186" i="4"/>
  <c r="Y3186" i="4" s="1"/>
  <c r="X3187" i="4"/>
  <c r="Y3187" i="4" s="1"/>
  <c r="X3188" i="4"/>
  <c r="Y3188" i="4" s="1"/>
  <c r="X3189" i="4"/>
  <c r="Y3189" i="4" s="1"/>
  <c r="X3190" i="4"/>
  <c r="Y3190" i="4" s="1"/>
  <c r="X3191" i="4"/>
  <c r="Y3191" i="4" s="1"/>
  <c r="X3192" i="4"/>
  <c r="Y3192" i="4" s="1"/>
  <c r="X3193" i="4"/>
  <c r="Y3193" i="4" s="1"/>
  <c r="X3194" i="4"/>
  <c r="Y3194" i="4" s="1"/>
  <c r="T3195" i="4"/>
  <c r="T3196" i="4"/>
  <c r="T3197" i="4"/>
  <c r="T3198" i="4"/>
  <c r="T3199" i="4"/>
  <c r="T3200" i="4"/>
  <c r="T3201" i="4"/>
  <c r="T3202" i="4"/>
  <c r="X3206" i="4"/>
  <c r="Y3206" i="4" s="1"/>
  <c r="X3207" i="4"/>
  <c r="Y3207" i="4" s="1"/>
  <c r="X3208" i="4"/>
  <c r="Y3208" i="4" s="1"/>
  <c r="X3209" i="4"/>
  <c r="Y3209" i="4" s="1"/>
  <c r="T3210" i="4"/>
  <c r="T3211" i="4"/>
  <c r="T3212" i="4"/>
  <c r="T3213" i="4"/>
  <c r="T3214" i="4"/>
  <c r="X3218" i="4"/>
  <c r="Y3218" i="4" s="1"/>
  <c r="X3219" i="4"/>
  <c r="Y3219" i="4" s="1"/>
  <c r="X3220" i="4"/>
  <c r="Y3220" i="4" s="1"/>
  <c r="X3221" i="4"/>
  <c r="Y3221" i="4" s="1"/>
  <c r="X3222" i="4"/>
  <c r="Y3222" i="4" s="1"/>
  <c r="X3223" i="4"/>
  <c r="Y3223" i="4" s="1"/>
  <c r="X3224" i="4"/>
  <c r="Y3224" i="4" s="1"/>
  <c r="X3225" i="4"/>
  <c r="Y3225" i="4" s="1"/>
  <c r="T3226" i="4"/>
  <c r="T3227" i="4"/>
  <c r="T3239" i="4"/>
  <c r="T3240" i="4"/>
  <c r="T3241" i="4"/>
  <c r="T3242" i="4"/>
  <c r="T3243" i="4"/>
  <c r="T3244" i="4"/>
  <c r="X3245" i="4"/>
  <c r="Y3245" i="4" s="1"/>
  <c r="X3246" i="4"/>
  <c r="Y3246" i="4" s="1"/>
  <c r="T3247" i="4"/>
  <c r="T3248" i="4"/>
  <c r="T3249" i="4"/>
  <c r="T3250" i="4"/>
  <c r="T3251" i="4"/>
  <c r="T3252" i="4"/>
  <c r="T3253" i="4"/>
  <c r="T3254" i="4"/>
  <c r="T3255" i="4"/>
  <c r="T3256" i="4"/>
  <c r="T3257" i="4"/>
  <c r="T3258" i="4"/>
  <c r="T3259" i="4"/>
  <c r="X3269" i="4"/>
  <c r="Y3269" i="4" s="1"/>
  <c r="X3273" i="4"/>
  <c r="Y3273" i="4" s="1"/>
  <c r="X3274" i="4"/>
  <c r="Y3274" i="4" s="1"/>
  <c r="T3275" i="4"/>
  <c r="T3276" i="4"/>
  <c r="X3280" i="4"/>
  <c r="Y3280" i="4" s="1"/>
  <c r="X3281" i="4"/>
  <c r="Y3281" i="4" s="1"/>
  <c r="X3282" i="4"/>
  <c r="Y3282" i="4" s="1"/>
  <c r="T3283" i="4"/>
  <c r="X3287" i="4"/>
  <c r="Y3287" i="4" s="1"/>
  <c r="X3288" i="4"/>
  <c r="Y3288" i="4" s="1"/>
  <c r="X3289" i="4"/>
  <c r="Y3289" i="4" s="1"/>
  <c r="X3290" i="4"/>
  <c r="Y3290" i="4" s="1"/>
  <c r="X3291" i="4"/>
  <c r="Y3291" i="4" s="1"/>
  <c r="T3292" i="4"/>
  <c r="T3293" i="4"/>
  <c r="T3294" i="4"/>
  <c r="T3295" i="4"/>
  <c r="T3296" i="4"/>
  <c r="X3298" i="4"/>
  <c r="Y3298" i="4" s="1"/>
  <c r="T3311" i="4"/>
  <c r="T3312" i="4"/>
  <c r="T3313" i="4"/>
  <c r="X3320" i="4"/>
  <c r="Y3320" i="4" s="1"/>
  <c r="X3321" i="4"/>
  <c r="Y3321" i="4" s="1"/>
  <c r="X3322" i="4"/>
  <c r="Y3322" i="4" s="1"/>
  <c r="X3323" i="4"/>
  <c r="Y3323" i="4" s="1"/>
  <c r="T3324" i="4"/>
  <c r="T3325" i="4"/>
  <c r="W3328" i="4"/>
  <c r="X3329" i="4"/>
  <c r="Y3329" i="4" s="1"/>
  <c r="X3330" i="4"/>
  <c r="Y3330" i="4" s="1"/>
  <c r="X3331" i="4"/>
  <c r="Y3331" i="4" s="1"/>
  <c r="X3332" i="4"/>
  <c r="Y3332" i="4" s="1"/>
  <c r="X3333" i="4"/>
  <c r="Y3333" i="4" s="1"/>
  <c r="T3334" i="4"/>
  <c r="T3335" i="4"/>
  <c r="T3336" i="4"/>
  <c r="T3337" i="4"/>
  <c r="T3338" i="4"/>
  <c r="T3339" i="4"/>
  <c r="T3340" i="4"/>
  <c r="T3341" i="4"/>
  <c r="T3366" i="4"/>
  <c r="T3375" i="4"/>
  <c r="T3376" i="4"/>
  <c r="X3387" i="4"/>
  <c r="Y3387" i="4" s="1"/>
  <c r="X3388" i="4"/>
  <c r="Y3388" i="4" s="1"/>
  <c r="T3389" i="4"/>
  <c r="X3390" i="4"/>
  <c r="Y3390" i="4" s="1"/>
  <c r="X3393" i="4"/>
  <c r="Y3393" i="4" s="1"/>
  <c r="X3394" i="4"/>
  <c r="Y3394" i="4" s="1"/>
  <c r="X3395" i="4"/>
  <c r="Y3395" i="4" s="1"/>
  <c r="X3396" i="4"/>
  <c r="Y3396" i="4" s="1"/>
  <c r="T3397" i="4"/>
  <c r="T3398" i="4"/>
  <c r="X3400" i="4"/>
  <c r="Y3400" i="4" s="1"/>
  <c r="X3401" i="4"/>
  <c r="Y3401" i="4" s="1"/>
  <c r="X3402" i="4"/>
  <c r="Y3402" i="4" s="1"/>
  <c r="X3403" i="4"/>
  <c r="Y3403" i="4" s="1"/>
  <c r="T3404" i="4"/>
  <c r="T3405" i="4"/>
  <c r="T3406" i="4"/>
  <c r="T3407" i="4"/>
  <c r="T3408" i="4"/>
  <c r="T3412" i="4"/>
  <c r="X3422" i="4"/>
  <c r="Y3422" i="4" s="1"/>
  <c r="X3423" i="4"/>
  <c r="Y3423" i="4" s="1"/>
  <c r="X3424" i="4"/>
  <c r="Y3424" i="4" s="1"/>
  <c r="X3425" i="4"/>
  <c r="Y3425" i="4" s="1"/>
  <c r="X3426" i="4"/>
  <c r="Y3426" i="4" s="1"/>
  <c r="X3427" i="4"/>
  <c r="Y3427" i="4" s="1"/>
  <c r="X3428" i="4"/>
  <c r="Y3428" i="4" s="1"/>
  <c r="X3429" i="4"/>
  <c r="Y3429" i="4" s="1"/>
  <c r="T3430" i="4"/>
  <c r="T3434" i="4"/>
  <c r="X3435" i="4"/>
  <c r="Y3435" i="4" s="1"/>
  <c r="X3436" i="4"/>
  <c r="Y3436" i="4" s="1"/>
  <c r="X3437" i="4"/>
  <c r="Y3437" i="4" s="1"/>
  <c r="X3438" i="4"/>
  <c r="Y3438" i="4" s="1"/>
  <c r="T3439" i="4"/>
  <c r="X3440" i="4"/>
  <c r="Y3440" i="4" s="1"/>
  <c r="W3442" i="4"/>
  <c r="X3445" i="4"/>
  <c r="Y3445" i="4" s="1"/>
  <c r="X3446" i="4"/>
  <c r="Y3446" i="4" s="1"/>
  <c r="X3447" i="4"/>
  <c r="Y3447" i="4" s="1"/>
  <c r="X3448" i="4"/>
  <c r="Y3448" i="4" s="1"/>
  <c r="T3449" i="4"/>
  <c r="T3450" i="4"/>
  <c r="X3452" i="4"/>
  <c r="Y3452" i="4" s="1"/>
  <c r="W3453" i="4"/>
  <c r="T3454" i="4"/>
  <c r="W3457" i="4"/>
  <c r="W3459" i="4"/>
  <c r="X3460" i="4"/>
  <c r="Y3460" i="4" s="1"/>
  <c r="X3461" i="4"/>
  <c r="Y3461" i="4" s="1"/>
  <c r="X3462" i="4"/>
  <c r="Y3462" i="4" s="1"/>
  <c r="X3463" i="4"/>
  <c r="Y3463" i="4" s="1"/>
  <c r="T3464" i="4"/>
  <c r="T3465" i="4"/>
  <c r="T3466" i="4"/>
  <c r="T3467" i="4"/>
  <c r="T3468" i="4"/>
  <c r="W3479" i="4"/>
  <c r="X3481" i="4"/>
  <c r="Y3481" i="4" s="1"/>
  <c r="T3482" i="4"/>
  <c r="W3486" i="4"/>
  <c r="T3488" i="4"/>
  <c r="X3491" i="4"/>
  <c r="Y3491" i="4" s="1"/>
  <c r="T3492" i="4"/>
  <c r="T3494" i="4"/>
  <c r="X3496" i="4"/>
  <c r="Y3496" i="4" s="1"/>
  <c r="T3497" i="4"/>
  <c r="T3498" i="4"/>
  <c r="T3499" i="4"/>
  <c r="T3500" i="4"/>
  <c r="T3501" i="4"/>
  <c r="T3502" i="4"/>
  <c r="T3503" i="4"/>
  <c r="T3504" i="4"/>
  <c r="T3505" i="4"/>
  <c r="X3510" i="4"/>
  <c r="Y3510" i="4" s="1"/>
  <c r="T3511" i="4"/>
  <c r="X3514" i="4"/>
  <c r="Y3514" i="4" s="1"/>
  <c r="X3515" i="4"/>
  <c r="Y3515" i="4" s="1"/>
  <c r="T3516" i="4"/>
  <c r="T3517" i="4"/>
  <c r="T3518" i="4"/>
  <c r="X3519" i="4"/>
  <c r="Y3519" i="4" s="1"/>
  <c r="T3520" i="4"/>
  <c r="T3521" i="4"/>
  <c r="T3522" i="4"/>
  <c r="T3523" i="4"/>
  <c r="T3524" i="4"/>
  <c r="X3525" i="4"/>
  <c r="Y3525" i="4" s="1"/>
  <c r="X3526" i="4"/>
  <c r="Y3526" i="4" s="1"/>
  <c r="T3527" i="4"/>
  <c r="W3529" i="4"/>
  <c r="T3530" i="4"/>
  <c r="W3531" i="4"/>
  <c r="W3532" i="4"/>
  <c r="X3533" i="4"/>
  <c r="Y3533" i="4" s="1"/>
  <c r="W3535" i="4"/>
  <c r="X3536" i="4"/>
  <c r="Y3536" i="4" s="1"/>
  <c r="X3537" i="4"/>
  <c r="Y3537" i="4" s="1"/>
  <c r="X3538" i="4"/>
  <c r="Y3538" i="4" s="1"/>
  <c r="X3539" i="4"/>
  <c r="Y3539" i="4" s="1"/>
  <c r="X3540" i="4"/>
  <c r="Y3540" i="4" s="1"/>
  <c r="X3541" i="4"/>
  <c r="Y3541" i="4" s="1"/>
  <c r="X3542" i="4"/>
  <c r="Y3542" i="4" s="1"/>
  <c r="X3543" i="4"/>
  <c r="Y3543" i="4" s="1"/>
  <c r="X3544" i="4"/>
  <c r="Y3544" i="4" s="1"/>
  <c r="X3545" i="4"/>
  <c r="Y3545" i="4" s="1"/>
  <c r="X3546" i="4"/>
  <c r="Y3546" i="4" s="1"/>
  <c r="X3547" i="4"/>
  <c r="Y3547" i="4" s="1"/>
  <c r="X3548" i="4"/>
  <c r="Y3548" i="4" s="1"/>
  <c r="X3549" i="4"/>
  <c r="Y3549" i="4" s="1"/>
  <c r="X3550" i="4"/>
  <c r="Y3550" i="4" s="1"/>
  <c r="T3551" i="4"/>
  <c r="W3554" i="4"/>
  <c r="X3555" i="4"/>
  <c r="Y3555" i="4" s="1"/>
  <c r="T3556" i="4"/>
  <c r="W3557" i="4"/>
  <c r="X3558" i="4"/>
  <c r="Y3558" i="4" s="1"/>
  <c r="T3559" i="4"/>
  <c r="T3563" i="4"/>
  <c r="T3564" i="4"/>
  <c r="W3566" i="4"/>
  <c r="T3570" i="4"/>
  <c r="X3571" i="4"/>
  <c r="Y3571" i="4" s="1"/>
  <c r="W3572" i="4"/>
  <c r="T3573" i="4"/>
  <c r="T3574" i="4"/>
  <c r="T3575" i="4"/>
  <c r="X3578" i="4"/>
  <c r="Y3578" i="4" s="1"/>
  <c r="T3579" i="4"/>
  <c r="X3588" i="4"/>
  <c r="Y3588" i="4" s="1"/>
  <c r="X3589" i="4"/>
  <c r="Y3589" i="4" s="1"/>
  <c r="T3590" i="4"/>
  <c r="W3594" i="4"/>
  <c r="W3596" i="4"/>
  <c r="X3597" i="4"/>
  <c r="Y3597" i="4" s="1"/>
  <c r="T3598" i="4"/>
  <c r="W3600" i="4"/>
  <c r="X3601" i="4"/>
  <c r="Y3601" i="4" s="1"/>
  <c r="X3602" i="4"/>
  <c r="Y3602" i="4" s="1"/>
  <c r="X3603" i="4"/>
  <c r="Y3603" i="4" s="1"/>
  <c r="W3605" i="4"/>
  <c r="W3607" i="4"/>
  <c r="X3609" i="4"/>
  <c r="Y3609" i="4" s="1"/>
  <c r="X3610" i="4"/>
  <c r="Y3610" i="4" s="1"/>
  <c r="X3611" i="4"/>
  <c r="Y3611" i="4" s="1"/>
  <c r="T3612" i="4"/>
  <c r="X3618" i="4"/>
  <c r="Y3618" i="4" s="1"/>
  <c r="X3619" i="4"/>
  <c r="Y3619" i="4" s="1"/>
  <c r="T3620" i="4"/>
  <c r="X3621" i="4"/>
  <c r="Y3621" i="4" s="1"/>
  <c r="T3622" i="4"/>
  <c r="X3630" i="4"/>
  <c r="Y3630" i="4" s="1"/>
  <c r="W3632" i="4"/>
  <c r="X3634" i="4"/>
  <c r="Y3634" i="4" s="1"/>
  <c r="X3636" i="4"/>
  <c r="Y3636" i="4" s="1"/>
  <c r="T3637" i="4"/>
  <c r="X3638" i="4"/>
  <c r="Y3638" i="4" s="1"/>
  <c r="W3639" i="4"/>
  <c r="X3640" i="4"/>
  <c r="Y3640" i="4" s="1"/>
  <c r="W3643" i="4"/>
  <c r="T3644" i="4"/>
  <c r="T3646" i="4"/>
  <c r="W3649" i="4"/>
  <c r="X3651" i="4"/>
  <c r="Y3651" i="4" s="1"/>
  <c r="T3652" i="4"/>
  <c r="T3653" i="4"/>
  <c r="T3654" i="4"/>
  <c r="T3655" i="4"/>
  <c r="W3660" i="4"/>
  <c r="X3662" i="4"/>
  <c r="Y3662" i="4" s="1"/>
  <c r="T3663" i="4"/>
  <c r="T3664" i="4"/>
  <c r="W3666" i="4"/>
  <c r="X3668" i="4"/>
  <c r="Y3668" i="4" s="1"/>
  <c r="X3672" i="4"/>
  <c r="Y3672" i="4" s="1"/>
  <c r="W3673" i="4"/>
  <c r="T3674" i="4"/>
  <c r="T3675" i="4"/>
  <c r="T3676" i="4"/>
  <c r="T3677" i="4"/>
  <c r="T3678" i="4"/>
  <c r="T3679" i="4"/>
  <c r="T3680" i="4"/>
  <c r="T3681" i="4"/>
  <c r="T3682" i="4"/>
  <c r="W3685" i="4"/>
  <c r="W3686" i="4"/>
  <c r="W3688" i="4"/>
  <c r="W3689" i="4"/>
  <c r="W3690" i="4"/>
  <c r="W3691" i="4"/>
  <c r="X3695" i="4"/>
  <c r="Y3695" i="4" s="1"/>
  <c r="X3696" i="4"/>
  <c r="Y3696" i="4" s="1"/>
  <c r="X3697" i="4"/>
  <c r="Y3697" i="4" s="1"/>
  <c r="X3698" i="4"/>
  <c r="Y3698" i="4" s="1"/>
  <c r="X3699" i="4"/>
  <c r="Y3699" i="4" s="1"/>
  <c r="X3700" i="4"/>
  <c r="Y3700" i="4" s="1"/>
  <c r="X3701" i="4"/>
  <c r="Y3701" i="4" s="1"/>
  <c r="X3702" i="4"/>
  <c r="Y3702" i="4" s="1"/>
  <c r="X3703" i="4"/>
  <c r="Y3703" i="4" s="1"/>
  <c r="T3704" i="4"/>
  <c r="T3705" i="4"/>
  <c r="W3708" i="4"/>
  <c r="X3709" i="4"/>
  <c r="Y3709" i="4" s="1"/>
  <c r="X3710" i="4"/>
  <c r="Y3710" i="4" s="1"/>
  <c r="X3711" i="4"/>
  <c r="Y3711" i="4" s="1"/>
  <c r="T3712" i="4"/>
  <c r="W3717" i="4"/>
  <c r="W3718" i="4"/>
  <c r="X3720" i="4"/>
  <c r="Y3720" i="4" s="1"/>
  <c r="T3721" i="4"/>
  <c r="T3722" i="4"/>
  <c r="W3723" i="4"/>
  <c r="X3724" i="4"/>
  <c r="Y3724" i="4" s="1"/>
  <c r="W3728" i="4"/>
  <c r="X3729" i="4"/>
  <c r="Y3729" i="4" s="1"/>
  <c r="X3730" i="4"/>
  <c r="Y3730" i="4" s="1"/>
  <c r="T3731" i="4"/>
  <c r="W3732" i="4"/>
  <c r="W3733" i="4"/>
  <c r="W3734" i="4"/>
  <c r="X3735" i="4"/>
  <c r="Y3735" i="4" s="1"/>
  <c r="X3736" i="4"/>
  <c r="Y3736" i="4" s="1"/>
  <c r="T3737" i="4"/>
  <c r="X3739" i="4"/>
  <c r="Y3739" i="4" s="1"/>
  <c r="X3740" i="4"/>
  <c r="Y3740" i="4" s="1"/>
  <c r="W3744" i="4"/>
  <c r="X3745" i="4"/>
  <c r="Y3745" i="4" s="1"/>
  <c r="X3746" i="4"/>
  <c r="Y3746" i="4" s="1"/>
  <c r="X3747" i="4"/>
  <c r="Y3747" i="4" s="1"/>
  <c r="X3748" i="4"/>
  <c r="Y3748" i="4" s="1"/>
  <c r="T3749" i="4"/>
  <c r="T3750" i="4"/>
  <c r="T3751" i="4"/>
  <c r="T3752" i="4"/>
  <c r="T3753" i="4"/>
  <c r="T3754" i="4"/>
  <c r="W3756" i="4"/>
  <c r="W3758" i="4"/>
  <c r="W3759" i="4"/>
  <c r="W3761" i="4"/>
  <c r="X3763" i="4"/>
  <c r="Y3763" i="4" s="1"/>
  <c r="X3764" i="4"/>
  <c r="Y3764" i="4" s="1"/>
  <c r="T3765" i="4"/>
  <c r="W3770" i="4"/>
  <c r="X3771" i="4"/>
  <c r="Y3771" i="4" s="1"/>
  <c r="T3772" i="4"/>
  <c r="T3773" i="4"/>
  <c r="W3776" i="4"/>
  <c r="T3777" i="4"/>
  <c r="X3781" i="4"/>
  <c r="Y3781" i="4" s="1"/>
  <c r="W3783" i="4"/>
  <c r="X3784" i="4"/>
  <c r="Y3784" i="4" s="1"/>
  <c r="T3785" i="4"/>
  <c r="W3788" i="4"/>
  <c r="W3789" i="4"/>
  <c r="X3790" i="4"/>
  <c r="Y3790" i="4" s="1"/>
  <c r="W3793" i="4"/>
  <c r="T3794" i="4"/>
  <c r="T3795" i="4"/>
  <c r="T3796" i="4"/>
  <c r="W3798" i="4"/>
  <c r="X3802" i="4"/>
  <c r="Y3802" i="4" s="1"/>
  <c r="X3803" i="4"/>
  <c r="Y3803" i="4" s="1"/>
  <c r="T3804" i="4"/>
  <c r="T3805" i="4"/>
  <c r="X3806" i="4"/>
  <c r="Y3806" i="4" s="1"/>
  <c r="X3807" i="4"/>
  <c r="Y3807" i="4" s="1"/>
  <c r="T3808" i="4"/>
  <c r="W3809" i="4"/>
  <c r="W3812" i="4"/>
  <c r="W3813" i="4"/>
  <c r="W3814" i="4"/>
  <c r="X3816" i="4"/>
  <c r="Y3816" i="4" s="1"/>
  <c r="T3817" i="4"/>
  <c r="T3818" i="4"/>
  <c r="T3819" i="4"/>
  <c r="T3820" i="4"/>
  <c r="T3821" i="4"/>
  <c r="T3822" i="4"/>
  <c r="T3823" i="4"/>
  <c r="T3824" i="4"/>
  <c r="T3825" i="4"/>
  <c r="T3826" i="4"/>
  <c r="T3827" i="4"/>
  <c r="T3828" i="4"/>
  <c r="T3829" i="4"/>
  <c r="T3830" i="4"/>
  <c r="T3831" i="4"/>
  <c r="W3835" i="4"/>
  <c r="X3836" i="4"/>
  <c r="Y3836" i="4" s="1"/>
  <c r="T3837" i="4"/>
  <c r="T3838" i="4"/>
  <c r="W3840" i="4"/>
  <c r="W3841" i="4"/>
  <c r="X3842" i="4"/>
  <c r="Y3842" i="4" s="1"/>
  <c r="X3843" i="4"/>
  <c r="Y3843" i="4" s="1"/>
  <c r="T3844" i="4"/>
  <c r="T3845" i="4"/>
  <c r="W3846" i="4"/>
  <c r="X3847" i="4"/>
  <c r="Y3847" i="4" s="1"/>
  <c r="T3848" i="4"/>
  <c r="W3850" i="4"/>
  <c r="X3851" i="4"/>
  <c r="Y3851" i="4" s="1"/>
  <c r="T3852" i="4"/>
  <c r="W3853" i="4"/>
  <c r="T3854" i="4"/>
  <c r="T3858" i="4"/>
  <c r="X3864" i="4"/>
  <c r="Y3864" i="4" s="1"/>
  <c r="X3865" i="4"/>
  <c r="Y3865" i="4" s="1"/>
  <c r="X3866" i="4"/>
  <c r="Y3866" i="4" s="1"/>
  <c r="X3869" i="4"/>
  <c r="Y3869" i="4" s="1"/>
  <c r="X3870" i="4"/>
  <c r="Y3870" i="4" s="1"/>
  <c r="T3871" i="4"/>
  <c r="T3872" i="4"/>
  <c r="T3873" i="4"/>
  <c r="T3874" i="4"/>
  <c r="X3880" i="4"/>
  <c r="Y3880" i="4" s="1"/>
  <c r="T3881" i="4"/>
  <c r="X3885" i="4"/>
  <c r="Y3885" i="4" s="1"/>
  <c r="X3886" i="4"/>
  <c r="Y3886" i="4" s="1"/>
  <c r="X3887" i="4"/>
  <c r="Y3887" i="4" s="1"/>
  <c r="X3888" i="4"/>
  <c r="Y3888" i="4" s="1"/>
  <c r="X3889" i="4"/>
  <c r="Y3889" i="4" s="1"/>
  <c r="X3890" i="4"/>
  <c r="Y3890" i="4" s="1"/>
  <c r="X3891" i="4"/>
  <c r="Y3891" i="4" s="1"/>
  <c r="T3892" i="4"/>
  <c r="X3894" i="4"/>
  <c r="Y3894" i="4" s="1"/>
  <c r="X3895" i="4"/>
  <c r="Y3895" i="4" s="1"/>
  <c r="X3896" i="4"/>
  <c r="Y3896" i="4" s="1"/>
  <c r="X3897" i="4"/>
  <c r="Y3897" i="4" s="1"/>
  <c r="X3898" i="4"/>
  <c r="Y3898" i="4" s="1"/>
  <c r="X3899" i="4"/>
  <c r="Y3899" i="4" s="1"/>
  <c r="T3900" i="4"/>
  <c r="T3901" i="4"/>
  <c r="T3904" i="4"/>
  <c r="X3910" i="4"/>
  <c r="Y3910" i="4" s="1"/>
  <c r="T3911" i="4"/>
  <c r="T3912" i="4"/>
  <c r="X3916" i="4"/>
  <c r="Y3916" i="4" s="1"/>
  <c r="T3917" i="4"/>
  <c r="T3918" i="4"/>
  <c r="X3920" i="4"/>
  <c r="Y3920" i="4" s="1"/>
  <c r="W3921" i="4"/>
  <c r="W3923" i="4"/>
  <c r="X3924" i="4"/>
  <c r="Y3924" i="4" s="1"/>
  <c r="X3925" i="4"/>
  <c r="Y3925" i="4" s="1"/>
  <c r="X3927" i="4"/>
  <c r="Y3927" i="4" s="1"/>
  <c r="W3930" i="4"/>
  <c r="X3931" i="4"/>
  <c r="Y3931" i="4" s="1"/>
  <c r="X3932" i="4"/>
  <c r="Y3932" i="4" s="1"/>
  <c r="X3933" i="4"/>
  <c r="Y3933" i="4" s="1"/>
  <c r="T3934" i="4"/>
  <c r="T3937" i="4"/>
  <c r="X3938" i="4"/>
  <c r="Y3938" i="4" s="1"/>
  <c r="X3939" i="4"/>
  <c r="Y3939" i="4" s="1"/>
  <c r="X3940" i="4"/>
  <c r="Y3940" i="4" s="1"/>
  <c r="T3941" i="4"/>
  <c r="T3944" i="4"/>
  <c r="T3947" i="4"/>
  <c r="T3949" i="4"/>
  <c r="T3950" i="4"/>
  <c r="T3951" i="4"/>
  <c r="T3952" i="4"/>
  <c r="T3953" i="4"/>
  <c r="T3954" i="4"/>
  <c r="X3956" i="4"/>
  <c r="Y3956" i="4" s="1"/>
  <c r="X3963" i="4"/>
  <c r="Y3963" i="4" s="1"/>
  <c r="T3964" i="4"/>
  <c r="T3965" i="4"/>
  <c r="T3966" i="4"/>
  <c r="T3967" i="4"/>
  <c r="T3970" i="4"/>
  <c r="T3972" i="4"/>
  <c r="X3973" i="4"/>
  <c r="Y3973" i="4" s="1"/>
  <c r="X3974" i="4"/>
  <c r="Y3974" i="4" s="1"/>
  <c r="T3975" i="4"/>
  <c r="T3976" i="4"/>
  <c r="X3979" i="4"/>
  <c r="Y3979" i="4" s="1"/>
  <c r="X3984" i="4"/>
  <c r="Y3984" i="4" s="1"/>
  <c r="X3985" i="4"/>
  <c r="Y3985" i="4" s="1"/>
  <c r="T3986" i="4"/>
  <c r="T3987" i="4"/>
  <c r="T3988" i="4"/>
  <c r="T3989" i="4"/>
  <c r="X3996" i="4"/>
  <c r="Y3996" i="4" s="1"/>
  <c r="X3997" i="4"/>
  <c r="Y3997" i="4" s="1"/>
  <c r="T3998" i="4"/>
  <c r="T3999" i="4"/>
  <c r="X4001" i="4"/>
  <c r="Y4001" i="4" s="1"/>
  <c r="X4002" i="4"/>
  <c r="Y4002" i="4" s="1"/>
  <c r="X4004" i="4"/>
  <c r="Y4004" i="4" s="1"/>
  <c r="W4010" i="4"/>
  <c r="W4011" i="4"/>
  <c r="X4012" i="4"/>
  <c r="Y4012" i="4" s="1"/>
  <c r="X4017" i="4"/>
  <c r="Y4017" i="4" s="1"/>
  <c r="W4021" i="4"/>
  <c r="X4023" i="4"/>
  <c r="Y4023" i="4" s="1"/>
  <c r="X4024" i="4"/>
  <c r="Y4024" i="4" s="1"/>
  <c r="W4025" i="4"/>
  <c r="X4026" i="4"/>
  <c r="Y4026" i="4" s="1"/>
  <c r="X4031" i="4"/>
  <c r="Y4031" i="4" s="1"/>
  <c r="X4032" i="4"/>
  <c r="Y4032" i="4" s="1"/>
  <c r="X4037" i="4"/>
  <c r="Y4037" i="4" s="1"/>
  <c r="W4039" i="4"/>
  <c r="W4040" i="4"/>
  <c r="W4041" i="4"/>
  <c r="X4042" i="4"/>
  <c r="Y4042" i="4" s="1"/>
  <c r="W4045" i="4"/>
  <c r="X4047" i="4"/>
  <c r="Y4047" i="4" s="1"/>
  <c r="X4048" i="4"/>
  <c r="Y4048" i="4" s="1"/>
  <c r="X4051" i="4"/>
  <c r="Y4051" i="4" s="1"/>
  <c r="X4052" i="4"/>
  <c r="Y4052" i="4" s="1"/>
  <c r="X4053" i="4"/>
  <c r="Y4053" i="4" s="1"/>
  <c r="X4058" i="4"/>
  <c r="Y4058" i="4" s="1"/>
  <c r="W4061" i="4"/>
  <c r="W4063" i="4"/>
  <c r="X4067" i="4"/>
  <c r="Y4067" i="4" s="1"/>
  <c r="X4074" i="4"/>
  <c r="Y4074" i="4" s="1"/>
  <c r="X4075" i="4"/>
  <c r="Y4075" i="4" s="1"/>
  <c r="W4076" i="4"/>
  <c r="W4078" i="4"/>
  <c r="X4080" i="4"/>
  <c r="Y4080" i="4" s="1"/>
  <c r="X4081" i="4"/>
  <c r="Y4081" i="4" s="1"/>
  <c r="X4082" i="4"/>
  <c r="Y4082" i="4" s="1"/>
  <c r="X4083" i="4"/>
  <c r="Y4083" i="4" s="1"/>
  <c r="X4084" i="4"/>
  <c r="Y4084" i="4" s="1"/>
  <c r="W4087" i="4"/>
  <c r="W4089" i="4"/>
  <c r="X4093" i="4"/>
  <c r="Y4093" i="4" s="1"/>
  <c r="X4095" i="4"/>
  <c r="Y4095" i="4" s="1"/>
  <c r="W4096" i="4"/>
  <c r="W4102" i="4"/>
  <c r="X4105" i="4"/>
  <c r="Y4105" i="4" s="1"/>
  <c r="W4109" i="4"/>
  <c r="W4111" i="4"/>
  <c r="X4112" i="4"/>
  <c r="Y4112" i="4" s="1"/>
  <c r="W4117" i="4"/>
  <c r="X4118" i="4"/>
  <c r="Y4118" i="4" s="1"/>
  <c r="X4119" i="4"/>
  <c r="Y4119" i="4" s="1"/>
  <c r="W4125" i="4"/>
  <c r="X4126" i="4"/>
  <c r="Y4126" i="4" s="1"/>
  <c r="X4127" i="4"/>
  <c r="Y4127" i="4" s="1"/>
  <c r="X4128" i="4"/>
  <c r="Y4128" i="4" s="1"/>
  <c r="X4129" i="4"/>
  <c r="Y4129" i="4" s="1"/>
  <c r="X4130" i="4"/>
  <c r="Y4130" i="4" s="1"/>
  <c r="X4146" i="4"/>
  <c r="Y4146" i="4" s="1"/>
  <c r="W4148" i="4"/>
  <c r="X4150" i="4"/>
  <c r="Y4150" i="4" s="1"/>
  <c r="T4151" i="4"/>
  <c r="T4152" i="4"/>
  <c r="T4153" i="4"/>
  <c r="X4160" i="4"/>
  <c r="Y4160" i="4" s="1"/>
  <c r="T4161" i="4"/>
  <c r="T4162" i="4"/>
  <c r="X4165" i="4"/>
  <c r="Y4165" i="4" s="1"/>
  <c r="T4169" i="4"/>
  <c r="T4170" i="4"/>
  <c r="T4171" i="4"/>
  <c r="T4172" i="4"/>
  <c r="W4173" i="4"/>
  <c r="X4180" i="4"/>
  <c r="Y4180" i="4" s="1"/>
  <c r="X4181" i="4"/>
  <c r="Y4181" i="4" s="1"/>
  <c r="T4182" i="4"/>
  <c r="X4185" i="4"/>
  <c r="Y4185" i="4" s="1"/>
  <c r="X4186" i="4"/>
  <c r="Y4186" i="4" s="1"/>
  <c r="X4187" i="4"/>
  <c r="Y4187" i="4" s="1"/>
  <c r="X4190" i="4"/>
  <c r="Y4190" i="4" s="1"/>
  <c r="X4191" i="4"/>
  <c r="Y4191" i="4" s="1"/>
  <c r="X4192" i="4"/>
  <c r="Y4192" i="4" s="1"/>
  <c r="X4193" i="4"/>
  <c r="Y4193" i="4" s="1"/>
  <c r="T4194" i="4"/>
  <c r="T4195" i="4"/>
  <c r="T4196" i="4"/>
  <c r="T4197" i="4"/>
  <c r="X4222" i="4"/>
  <c r="Y4222" i="4" s="1"/>
  <c r="T4224" i="4"/>
  <c r="T4229" i="4"/>
  <c r="W4234" i="4"/>
  <c r="T4234" i="4"/>
  <c r="X4235" i="4"/>
  <c r="Y4235" i="4" s="1"/>
  <c r="Z4280" i="4"/>
  <c r="W4292" i="4"/>
  <c r="W4300" i="4"/>
  <c r="W4301" i="4"/>
  <c r="W4364" i="4"/>
  <c r="W4422" i="4"/>
  <c r="W4433" i="4"/>
  <c r="X1766" i="4"/>
  <c r="Y1766" i="4" s="1"/>
  <c r="X1772" i="4"/>
  <c r="Y1772" i="4" s="1"/>
  <c r="X1773" i="4"/>
  <c r="Y1773" i="4" s="1"/>
  <c r="X1774" i="4"/>
  <c r="Y1774" i="4" s="1"/>
  <c r="X1780" i="4"/>
  <c r="Y1780" i="4" s="1"/>
  <c r="X1781" i="4"/>
  <c r="Y1781" i="4" s="1"/>
  <c r="X1782" i="4"/>
  <c r="Y1782" i="4" s="1"/>
  <c r="X1783" i="4"/>
  <c r="Y1783" i="4" s="1"/>
  <c r="X1784" i="4"/>
  <c r="Y1784" i="4" s="1"/>
  <c r="X1790" i="4"/>
  <c r="Y1790" i="4" s="1"/>
  <c r="X1795" i="4"/>
  <c r="Y1795" i="4" s="1"/>
  <c r="X1796" i="4"/>
  <c r="Y1796" i="4" s="1"/>
  <c r="X1797" i="4"/>
  <c r="Y1797" i="4" s="1"/>
  <c r="X1798" i="4"/>
  <c r="Y1798" i="4" s="1"/>
  <c r="X1799" i="4"/>
  <c r="Y1799" i="4" s="1"/>
  <c r="X1802" i="4"/>
  <c r="Y1802" i="4" s="1"/>
  <c r="X1803" i="4"/>
  <c r="Y1803" i="4" s="1"/>
  <c r="X1807" i="4"/>
  <c r="Y1807" i="4" s="1"/>
  <c r="X1808" i="4"/>
  <c r="Y1808" i="4" s="1"/>
  <c r="X1809" i="4"/>
  <c r="Y1809" i="4" s="1"/>
  <c r="X1810" i="4"/>
  <c r="Y1810" i="4" s="1"/>
  <c r="X1819" i="4"/>
  <c r="Y1819" i="4" s="1"/>
  <c r="X1827" i="4"/>
  <c r="Y1827" i="4" s="1"/>
  <c r="X1828" i="4"/>
  <c r="Y1828" i="4" s="1"/>
  <c r="X1829" i="4"/>
  <c r="Y1829" i="4" s="1"/>
  <c r="X1830" i="4"/>
  <c r="Y1830" i="4" s="1"/>
  <c r="X1831" i="4"/>
  <c r="Y1831" i="4" s="1"/>
  <c r="X1836" i="4"/>
  <c r="Y1836" i="4" s="1"/>
  <c r="X1837" i="4"/>
  <c r="Y1837" i="4" s="1"/>
  <c r="X1851" i="4"/>
  <c r="Y1851" i="4" s="1"/>
  <c r="X1852" i="4"/>
  <c r="Y1852" i="4" s="1"/>
  <c r="X1853" i="4"/>
  <c r="Y1853" i="4" s="1"/>
  <c r="X1854" i="4"/>
  <c r="Y1854" i="4" s="1"/>
  <c r="X1855" i="4"/>
  <c r="Y1855" i="4" s="1"/>
  <c r="X1864" i="4"/>
  <c r="Y1864" i="4" s="1"/>
  <c r="X1879" i="4"/>
  <c r="Y1879" i="4" s="1"/>
  <c r="X1880" i="4"/>
  <c r="Y1880" i="4" s="1"/>
  <c r="X1888" i="4"/>
  <c r="Y1888" i="4" s="1"/>
  <c r="X1889" i="4"/>
  <c r="Y1889" i="4" s="1"/>
  <c r="X1890" i="4"/>
  <c r="Y1890" i="4" s="1"/>
  <c r="X1891" i="4"/>
  <c r="Y1891" i="4" s="1"/>
  <c r="X1892" i="4"/>
  <c r="Y1892" i="4" s="1"/>
  <c r="X1893" i="4"/>
  <c r="Y1893" i="4" s="1"/>
  <c r="X1915" i="4"/>
  <c r="Y1915" i="4" s="1"/>
  <c r="X1919" i="4"/>
  <c r="Y1919" i="4" s="1"/>
  <c r="X1920" i="4"/>
  <c r="Y1920" i="4" s="1"/>
  <c r="X1928" i="4"/>
  <c r="Y1928" i="4" s="1"/>
  <c r="X1929" i="4"/>
  <c r="Y1929" i="4" s="1"/>
  <c r="X1930" i="4"/>
  <c r="Y1930" i="4" s="1"/>
  <c r="X1937" i="4"/>
  <c r="Y1937" i="4" s="1"/>
  <c r="X1938" i="4"/>
  <c r="Y1938" i="4" s="1"/>
  <c r="X1939" i="4"/>
  <c r="Y1939" i="4" s="1"/>
  <c r="X1940" i="4"/>
  <c r="Y1940" i="4" s="1"/>
  <c r="X1941" i="4"/>
  <c r="Y1941" i="4" s="1"/>
  <c r="X1945" i="4"/>
  <c r="Y1945" i="4" s="1"/>
  <c r="X1946" i="4"/>
  <c r="Y1946" i="4" s="1"/>
  <c r="X1947" i="4"/>
  <c r="Y1947" i="4" s="1"/>
  <c r="X1948" i="4"/>
  <c r="Y1948" i="4" s="1"/>
  <c r="X1949" i="4"/>
  <c r="Y1949" i="4" s="1"/>
  <c r="X1955" i="4"/>
  <c r="Y1955" i="4" s="1"/>
  <c r="X1956" i="4"/>
  <c r="Y1956" i="4" s="1"/>
  <c r="X1957" i="4"/>
  <c r="Y1957" i="4" s="1"/>
  <c r="X1958" i="4"/>
  <c r="Y1958" i="4" s="1"/>
  <c r="X1966" i="4"/>
  <c r="Y1966" i="4" s="1"/>
  <c r="X1979" i="4"/>
  <c r="Y1979" i="4" s="1"/>
  <c r="X1980" i="4"/>
  <c r="Y1980" i="4" s="1"/>
  <c r="X1986" i="4"/>
  <c r="Y1986" i="4" s="1"/>
  <c r="X1987" i="4"/>
  <c r="Y1987" i="4" s="1"/>
  <c r="X1988" i="4"/>
  <c r="Y1988" i="4" s="1"/>
  <c r="X1997" i="4"/>
  <c r="Y1997" i="4" s="1"/>
  <c r="X2004" i="4"/>
  <c r="Y2004" i="4" s="1"/>
  <c r="X2005" i="4"/>
  <c r="Y2005" i="4" s="1"/>
  <c r="X2006" i="4"/>
  <c r="Y2006" i="4" s="1"/>
  <c r="X2007" i="4"/>
  <c r="Y2007" i="4" s="1"/>
  <c r="X2020" i="4"/>
  <c r="Y2020" i="4" s="1"/>
  <c r="X2021" i="4"/>
  <c r="Y2021" i="4" s="1"/>
  <c r="X2027" i="4"/>
  <c r="Y2027" i="4" s="1"/>
  <c r="X2040" i="4"/>
  <c r="Y2040" i="4" s="1"/>
  <c r="X2041" i="4"/>
  <c r="Y2041" i="4" s="1"/>
  <c r="X2042" i="4"/>
  <c r="Y2042" i="4" s="1"/>
  <c r="X2043" i="4"/>
  <c r="Y2043" i="4" s="1"/>
  <c r="X2044" i="4"/>
  <c r="Y2044" i="4" s="1"/>
  <c r="X2045" i="4"/>
  <c r="Y2045" i="4" s="1"/>
  <c r="X2053" i="4"/>
  <c r="Y2053" i="4" s="1"/>
  <c r="X2060" i="4"/>
  <c r="Y2060" i="4" s="1"/>
  <c r="X2063" i="4"/>
  <c r="Y2063" i="4" s="1"/>
  <c r="X2064" i="4"/>
  <c r="Y2064" i="4" s="1"/>
  <c r="X2071" i="4"/>
  <c r="Y2071" i="4" s="1"/>
  <c r="X2072" i="4"/>
  <c r="Y2072" i="4" s="1"/>
  <c r="X2075" i="4"/>
  <c r="Y2075" i="4" s="1"/>
  <c r="X2076" i="4"/>
  <c r="Y2076" i="4" s="1"/>
  <c r="X2082" i="4"/>
  <c r="Y2082" i="4" s="1"/>
  <c r="X2083" i="4"/>
  <c r="Y2083" i="4" s="1"/>
  <c r="X2095" i="4"/>
  <c r="Y2095" i="4" s="1"/>
  <c r="X2096" i="4"/>
  <c r="Y2096" i="4" s="1"/>
  <c r="X2097" i="4"/>
  <c r="Y2097" i="4" s="1"/>
  <c r="X2098" i="4"/>
  <c r="Y2098" i="4" s="1"/>
  <c r="X2099" i="4"/>
  <c r="Y2099" i="4" s="1"/>
  <c r="X2100" i="4"/>
  <c r="Y2100" i="4" s="1"/>
  <c r="X2106" i="4"/>
  <c r="Y2106" i="4" s="1"/>
  <c r="X2117" i="4"/>
  <c r="Y2117" i="4" s="1"/>
  <c r="X2129" i="4"/>
  <c r="Y2129" i="4" s="1"/>
  <c r="X2135" i="4"/>
  <c r="Y2135" i="4" s="1"/>
  <c r="X2136" i="4"/>
  <c r="Y2136" i="4" s="1"/>
  <c r="X2139" i="4"/>
  <c r="Y2139" i="4" s="1"/>
  <c r="X2140" i="4"/>
  <c r="Y2140" i="4" s="1"/>
  <c r="X2149" i="4"/>
  <c r="Y2149" i="4" s="1"/>
  <c r="X2165" i="4"/>
  <c r="Y2165" i="4" s="1"/>
  <c r="X2169" i="4"/>
  <c r="Y2169" i="4" s="1"/>
  <c r="X2170" i="4"/>
  <c r="Y2170" i="4" s="1"/>
  <c r="X2177" i="4"/>
  <c r="Y2177" i="4" s="1"/>
  <c r="X2178" i="4"/>
  <c r="Y2178" i="4" s="1"/>
  <c r="X2179" i="4"/>
  <c r="Y2179" i="4" s="1"/>
  <c r="X2180" i="4"/>
  <c r="Y2180" i="4" s="1"/>
  <c r="X2181" i="4"/>
  <c r="Y2181" i="4" s="1"/>
  <c r="X2182" i="4"/>
  <c r="Y2182" i="4" s="1"/>
  <c r="X2192" i="4"/>
  <c r="Y2192" i="4" s="1"/>
  <c r="X2193" i="4"/>
  <c r="Y2193" i="4" s="1"/>
  <c r="X2194" i="4"/>
  <c r="Y2194" i="4" s="1"/>
  <c r="X2204" i="4"/>
  <c r="Y2204" i="4" s="1"/>
  <c r="X2205" i="4"/>
  <c r="Y2205" i="4" s="1"/>
  <c r="X2206" i="4"/>
  <c r="Y2206" i="4" s="1"/>
  <c r="X2211" i="4"/>
  <c r="Y2211" i="4" s="1"/>
  <c r="X2222" i="4"/>
  <c r="Y2222" i="4" s="1"/>
  <c r="X2223" i="4"/>
  <c r="Y2223" i="4" s="1"/>
  <c r="X2224" i="4"/>
  <c r="Y2224" i="4" s="1"/>
  <c r="X2230" i="4"/>
  <c r="Y2230" i="4" s="1"/>
  <c r="X2231" i="4"/>
  <c r="Y2231" i="4" s="1"/>
  <c r="X2232" i="4"/>
  <c r="Y2232" i="4" s="1"/>
  <c r="X2233" i="4"/>
  <c r="Y2233" i="4" s="1"/>
  <c r="X2234" i="4"/>
  <c r="Y2234" i="4" s="1"/>
  <c r="X2250" i="4"/>
  <c r="Y2250" i="4" s="1"/>
  <c r="X2259" i="4"/>
  <c r="Y2259" i="4" s="1"/>
  <c r="X2260" i="4"/>
  <c r="Y2260" i="4" s="1"/>
  <c r="X2261" i="4"/>
  <c r="Y2261" i="4" s="1"/>
  <c r="X2279" i="4"/>
  <c r="Y2279" i="4" s="1"/>
  <c r="X2285" i="4"/>
  <c r="Y2285" i="4" s="1"/>
  <c r="X2291" i="4"/>
  <c r="Y2291" i="4" s="1"/>
  <c r="X2292" i="4"/>
  <c r="Y2292" i="4" s="1"/>
  <c r="X2293" i="4"/>
  <c r="Y2293" i="4" s="1"/>
  <c r="X2302" i="4"/>
  <c r="Y2302" i="4" s="1"/>
  <c r="X2303" i="4"/>
  <c r="Y2303" i="4" s="1"/>
  <c r="X2304" i="4"/>
  <c r="Y2304" i="4" s="1"/>
  <c r="X2312" i="4"/>
  <c r="Y2312" i="4" s="1"/>
  <c r="X2313" i="4"/>
  <c r="Y2313" i="4" s="1"/>
  <c r="X2334" i="4"/>
  <c r="Y2334" i="4" s="1"/>
  <c r="X2342" i="4"/>
  <c r="Y2342" i="4" s="1"/>
  <c r="X2351" i="4"/>
  <c r="Y2351" i="4" s="1"/>
  <c r="X2359" i="4"/>
  <c r="Y2359" i="4" s="1"/>
  <c r="X2368" i="4"/>
  <c r="Y2368" i="4" s="1"/>
  <c r="X2371" i="4"/>
  <c r="Y2371" i="4" s="1"/>
  <c r="X2372" i="4"/>
  <c r="Y2372" i="4" s="1"/>
  <c r="X2375" i="4"/>
  <c r="Y2375" i="4" s="1"/>
  <c r="X2380" i="4"/>
  <c r="Y2380" i="4" s="1"/>
  <c r="X2381" i="4"/>
  <c r="Y2381" i="4" s="1"/>
  <c r="X2382" i="4"/>
  <c r="Y2382" i="4" s="1"/>
  <c r="X2383" i="4"/>
  <c r="Y2383" i="4" s="1"/>
  <c r="X2395" i="4"/>
  <c r="Y2395" i="4" s="1"/>
  <c r="X2403" i="4"/>
  <c r="Y2403" i="4" s="1"/>
  <c r="X2417" i="4"/>
  <c r="Y2417" i="4" s="1"/>
  <c r="X2419" i="4"/>
  <c r="Y2419" i="4" s="1"/>
  <c r="X2426" i="4"/>
  <c r="Y2426" i="4" s="1"/>
  <c r="X2435" i="4"/>
  <c r="Y2435" i="4" s="1"/>
  <c r="X2436" i="4"/>
  <c r="Y2436" i="4" s="1"/>
  <c r="X2441" i="4"/>
  <c r="Y2441" i="4" s="1"/>
  <c r="X2442" i="4"/>
  <c r="Y2442" i="4" s="1"/>
  <c r="X2443" i="4"/>
  <c r="Y2443" i="4" s="1"/>
  <c r="X2448" i="4"/>
  <c r="Y2448" i="4" s="1"/>
  <c r="X2451" i="4"/>
  <c r="Y2451" i="4" s="1"/>
  <c r="X2452" i="4"/>
  <c r="Y2452" i="4" s="1"/>
  <c r="X2453" i="4"/>
  <c r="Y2453" i="4" s="1"/>
  <c r="X2454" i="4"/>
  <c r="Y2454" i="4" s="1"/>
  <c r="X2458" i="4"/>
  <c r="Y2458" i="4" s="1"/>
  <c r="X2464" i="4"/>
  <c r="Y2464" i="4" s="1"/>
  <c r="X2468" i="4"/>
  <c r="Y2468" i="4" s="1"/>
  <c r="X2469" i="4"/>
  <c r="Y2469" i="4" s="1"/>
  <c r="X2475" i="4"/>
  <c r="Y2475" i="4" s="1"/>
  <c r="X2485" i="4"/>
  <c r="Y2485" i="4" s="1"/>
  <c r="X2486" i="4"/>
  <c r="Y2486" i="4" s="1"/>
  <c r="X2487" i="4"/>
  <c r="Y2487" i="4" s="1"/>
  <c r="X2491" i="4"/>
  <c r="Y2491" i="4" s="1"/>
  <c r="X2500" i="4"/>
  <c r="Y2500" i="4" s="1"/>
  <c r="X2501" i="4"/>
  <c r="Y2501" i="4" s="1"/>
  <c r="X2512" i="4"/>
  <c r="Y2512" i="4" s="1"/>
  <c r="X2516" i="4"/>
  <c r="Y2516" i="4" s="1"/>
  <c r="X2523" i="4"/>
  <c r="Y2523" i="4" s="1"/>
  <c r="X2524" i="4"/>
  <c r="Y2524" i="4" s="1"/>
  <c r="X2529" i="4"/>
  <c r="Y2529" i="4" s="1"/>
  <c r="X2530" i="4"/>
  <c r="Y2530" i="4" s="1"/>
  <c r="X2531" i="4"/>
  <c r="Y2531" i="4" s="1"/>
  <c r="X2532" i="4"/>
  <c r="Y2532" i="4" s="1"/>
  <c r="X2536" i="4"/>
  <c r="Y2536" i="4" s="1"/>
  <c r="X2543" i="4"/>
  <c r="Y2543" i="4" s="1"/>
  <c r="X2550" i="4"/>
  <c r="Y2550" i="4" s="1"/>
  <c r="X2554" i="4"/>
  <c r="Y2554" i="4" s="1"/>
  <c r="X2557" i="4"/>
  <c r="Y2557" i="4" s="1"/>
  <c r="X2560" i="4"/>
  <c r="Y2560" i="4" s="1"/>
  <c r="X2561" i="4"/>
  <c r="Y2561" i="4" s="1"/>
  <c r="X2562" i="4"/>
  <c r="Y2562" i="4" s="1"/>
  <c r="X2563" i="4"/>
  <c r="Y2563" i="4" s="1"/>
  <c r="X2564" i="4"/>
  <c r="Y2564" i="4" s="1"/>
  <c r="X2570" i="4"/>
  <c r="Y2570" i="4" s="1"/>
  <c r="X2573" i="4"/>
  <c r="Y2573" i="4" s="1"/>
  <c r="X2574" i="4"/>
  <c r="Y2574" i="4" s="1"/>
  <c r="X2587" i="4"/>
  <c r="Y2587" i="4" s="1"/>
  <c r="X2588" i="4"/>
  <c r="Y2588" i="4" s="1"/>
  <c r="X2589" i="4"/>
  <c r="Y2589" i="4" s="1"/>
  <c r="X2590" i="4"/>
  <c r="Y2590" i="4" s="1"/>
  <c r="X2591" i="4"/>
  <c r="Y2591" i="4" s="1"/>
  <c r="X2592" i="4"/>
  <c r="Y2592" i="4" s="1"/>
  <c r="X2599" i="4"/>
  <c r="Y2599" i="4" s="1"/>
  <c r="X2600" i="4"/>
  <c r="Y2600" i="4" s="1"/>
  <c r="X2609" i="4"/>
  <c r="Y2609" i="4" s="1"/>
  <c r="X2625" i="4"/>
  <c r="Y2625" i="4" s="1"/>
  <c r="X2644" i="4"/>
  <c r="Y2644" i="4" s="1"/>
  <c r="X2645" i="4"/>
  <c r="Y2645" i="4" s="1"/>
  <c r="X2646" i="4"/>
  <c r="Y2646" i="4" s="1"/>
  <c r="X2647" i="4"/>
  <c r="Y2647" i="4" s="1"/>
  <c r="X2654" i="4"/>
  <c r="Y2654" i="4" s="1"/>
  <c r="X2662" i="4"/>
  <c r="Y2662" i="4" s="1"/>
  <c r="X2664" i="4"/>
  <c r="Y2664" i="4" s="1"/>
  <c r="X2666" i="4"/>
  <c r="Y2666" i="4" s="1"/>
  <c r="X2675" i="4"/>
  <c r="Y2675" i="4" s="1"/>
  <c r="X2678" i="4"/>
  <c r="Y2678" i="4" s="1"/>
  <c r="X2680" i="4"/>
  <c r="Y2680" i="4" s="1"/>
  <c r="X2681" i="4"/>
  <c r="Y2681" i="4" s="1"/>
  <c r="X2684" i="4"/>
  <c r="Y2684" i="4" s="1"/>
  <c r="X2685" i="4"/>
  <c r="Y2685" i="4" s="1"/>
  <c r="X2696" i="4"/>
  <c r="Y2696" i="4" s="1"/>
  <c r="X2704" i="4"/>
  <c r="Y2704" i="4" s="1"/>
  <c r="X2712" i="4"/>
  <c r="Y2712" i="4" s="1"/>
  <c r="X2713" i="4"/>
  <c r="Y2713" i="4" s="1"/>
  <c r="X2714" i="4"/>
  <c r="Y2714" i="4" s="1"/>
  <c r="X2715" i="4"/>
  <c r="Y2715" i="4" s="1"/>
  <c r="X2716" i="4"/>
  <c r="Y2716" i="4" s="1"/>
  <c r="X2717" i="4"/>
  <c r="Y2717" i="4" s="1"/>
  <c r="X2718" i="4"/>
  <c r="Y2718" i="4" s="1"/>
  <c r="X2723" i="4"/>
  <c r="Y2723" i="4" s="1"/>
  <c r="X2726" i="4"/>
  <c r="Y2726" i="4" s="1"/>
  <c r="X2734" i="4"/>
  <c r="Y2734" i="4" s="1"/>
  <c r="X2752" i="4"/>
  <c r="Y2752" i="4" s="1"/>
  <c r="X2753" i="4"/>
  <c r="Y2753" i="4" s="1"/>
  <c r="X2754" i="4"/>
  <c r="Y2754" i="4" s="1"/>
  <c r="X2755" i="4"/>
  <c r="Y2755" i="4" s="1"/>
  <c r="X2760" i="4"/>
  <c r="Y2760" i="4" s="1"/>
  <c r="X2761" i="4"/>
  <c r="Y2761" i="4" s="1"/>
  <c r="X2762" i="4"/>
  <c r="Y2762" i="4" s="1"/>
  <c r="X2763" i="4"/>
  <c r="Y2763" i="4" s="1"/>
  <c r="X2764" i="4"/>
  <c r="Y2764" i="4" s="1"/>
  <c r="X2765" i="4"/>
  <c r="Y2765" i="4" s="1"/>
  <c r="X2766" i="4"/>
  <c r="Y2766" i="4" s="1"/>
  <c r="X2767" i="4"/>
  <c r="Y2767" i="4" s="1"/>
  <c r="X2779" i="4"/>
  <c r="Y2779" i="4" s="1"/>
  <c r="X2780" i="4"/>
  <c r="Y2780" i="4" s="1"/>
  <c r="X2781" i="4"/>
  <c r="Y2781" i="4" s="1"/>
  <c r="X2789" i="4"/>
  <c r="Y2789" i="4" s="1"/>
  <c r="X2798" i="4"/>
  <c r="Y2798" i="4" s="1"/>
  <c r="X2799" i="4"/>
  <c r="Y2799" i="4" s="1"/>
  <c r="X2800" i="4"/>
  <c r="Y2800" i="4" s="1"/>
  <c r="X2801" i="4"/>
  <c r="Y2801" i="4" s="1"/>
  <c r="X2808" i="4"/>
  <c r="Y2808" i="4" s="1"/>
  <c r="X2809" i="4"/>
  <c r="Y2809" i="4" s="1"/>
  <c r="X2810" i="4"/>
  <c r="Y2810" i="4" s="1"/>
  <c r="X2814" i="4"/>
  <c r="Y2814" i="4" s="1"/>
  <c r="X2815" i="4"/>
  <c r="Y2815" i="4" s="1"/>
  <c r="X2816" i="4"/>
  <c r="Y2816" i="4" s="1"/>
  <c r="X2838" i="4"/>
  <c r="Y2838" i="4" s="1"/>
  <c r="X2839" i="4"/>
  <c r="Y2839" i="4" s="1"/>
  <c r="X2840" i="4"/>
  <c r="Y2840" i="4" s="1"/>
  <c r="X2841" i="4"/>
  <c r="Y2841" i="4" s="1"/>
  <c r="X2842" i="4"/>
  <c r="Y2842" i="4" s="1"/>
  <c r="X2843" i="4"/>
  <c r="Y2843" i="4" s="1"/>
  <c r="X2846" i="4"/>
  <c r="Y2846" i="4" s="1"/>
  <c r="X2847" i="4"/>
  <c r="Y2847" i="4" s="1"/>
  <c r="X2848" i="4"/>
  <c r="Y2848" i="4" s="1"/>
  <c r="X2849" i="4"/>
  <c r="Y2849" i="4" s="1"/>
  <c r="X2850" i="4"/>
  <c r="Y2850" i="4" s="1"/>
  <c r="X2851" i="4"/>
  <c r="Y2851" i="4" s="1"/>
  <c r="X2852" i="4"/>
  <c r="Y2852" i="4" s="1"/>
  <c r="X2853" i="4"/>
  <c r="Y2853" i="4" s="1"/>
  <c r="X2862" i="4"/>
  <c r="Y2862" i="4" s="1"/>
  <c r="X2866" i="4"/>
  <c r="Y2866" i="4" s="1"/>
  <c r="X2888" i="4"/>
  <c r="Y2888" i="4" s="1"/>
  <c r="X2907" i="4"/>
  <c r="Y2907" i="4" s="1"/>
  <c r="X2908" i="4"/>
  <c r="Y2908" i="4" s="1"/>
  <c r="X2909" i="4"/>
  <c r="Y2909" i="4" s="1"/>
  <c r="X2912" i="4"/>
  <c r="Y2912" i="4" s="1"/>
  <c r="X2913" i="4"/>
  <c r="Y2913" i="4" s="1"/>
  <c r="X2927" i="4"/>
  <c r="Y2927" i="4" s="1"/>
  <c r="X2928" i="4"/>
  <c r="Y2928" i="4" s="1"/>
  <c r="X2929" i="4"/>
  <c r="Y2929" i="4" s="1"/>
  <c r="X2930" i="4"/>
  <c r="Y2930" i="4" s="1"/>
  <c r="X2931" i="4"/>
  <c r="Y2931" i="4" s="1"/>
  <c r="X2932" i="4"/>
  <c r="Y2932" i="4" s="1"/>
  <c r="X2933" i="4"/>
  <c r="Y2933" i="4" s="1"/>
  <c r="X2934" i="4"/>
  <c r="Y2934" i="4" s="1"/>
  <c r="X2935" i="4"/>
  <c r="Y2935" i="4" s="1"/>
  <c r="X2936" i="4"/>
  <c r="Y2936" i="4" s="1"/>
  <c r="X2937" i="4"/>
  <c r="Y2937" i="4" s="1"/>
  <c r="X2938" i="4"/>
  <c r="Y2938" i="4" s="1"/>
  <c r="X2939" i="4"/>
  <c r="Y2939" i="4" s="1"/>
  <c r="X2957" i="4"/>
  <c r="Y2957" i="4" s="1"/>
  <c r="X2964" i="4"/>
  <c r="Y2964" i="4" s="1"/>
  <c r="X2968" i="4"/>
  <c r="Y2968" i="4" s="1"/>
  <c r="X2969" i="4"/>
  <c r="Y2969" i="4" s="1"/>
  <c r="X2970" i="4"/>
  <c r="Y2970" i="4" s="1"/>
  <c r="X2971" i="4"/>
  <c r="Y2971" i="4" s="1"/>
  <c r="X2972" i="4"/>
  <c r="Y2972" i="4" s="1"/>
  <c r="X2973" i="4"/>
  <c r="Y2973" i="4" s="1"/>
  <c r="X2974" i="4"/>
  <c r="Y2974" i="4" s="1"/>
  <c r="X2975" i="4"/>
  <c r="Y2975" i="4" s="1"/>
  <c r="X2976" i="4"/>
  <c r="Y2976" i="4" s="1"/>
  <c r="X2977" i="4"/>
  <c r="Y2977" i="4" s="1"/>
  <c r="X2978" i="4"/>
  <c r="Y2978" i="4" s="1"/>
  <c r="X2995" i="4"/>
  <c r="Y2995" i="4" s="1"/>
  <c r="X2996" i="4"/>
  <c r="Y2996" i="4" s="1"/>
  <c r="X2997" i="4"/>
  <c r="Y2997" i="4" s="1"/>
  <c r="X3015" i="4"/>
  <c r="Y3015" i="4" s="1"/>
  <c r="X3016" i="4"/>
  <c r="Y3016" i="4" s="1"/>
  <c r="X3065" i="4"/>
  <c r="Y3065" i="4" s="1"/>
  <c r="X3066" i="4"/>
  <c r="Y3066" i="4" s="1"/>
  <c r="X3067" i="4"/>
  <c r="Y3067" i="4" s="1"/>
  <c r="X3068" i="4"/>
  <c r="Y3068" i="4" s="1"/>
  <c r="X3069" i="4"/>
  <c r="Y3069" i="4" s="1"/>
  <c r="X3072" i="4"/>
  <c r="Y3072" i="4" s="1"/>
  <c r="X3073" i="4"/>
  <c r="Y3073" i="4" s="1"/>
  <c r="X3074" i="4"/>
  <c r="Y3074" i="4" s="1"/>
  <c r="X3075" i="4"/>
  <c r="Y3075" i="4" s="1"/>
  <c r="X3076" i="4"/>
  <c r="Y3076" i="4" s="1"/>
  <c r="X3077" i="4"/>
  <c r="Y3077" i="4" s="1"/>
  <c r="X3078" i="4"/>
  <c r="Y3078" i="4" s="1"/>
  <c r="X3094" i="4"/>
  <c r="Y3094" i="4" s="1"/>
  <c r="X3095" i="4"/>
  <c r="Y3095" i="4" s="1"/>
  <c r="X3102" i="4"/>
  <c r="Y3102" i="4" s="1"/>
  <c r="X3103" i="4"/>
  <c r="Y3103" i="4" s="1"/>
  <c r="X3104" i="4"/>
  <c r="Y3104" i="4" s="1"/>
  <c r="X3105" i="4"/>
  <c r="Y3105" i="4" s="1"/>
  <c r="X3112" i="4"/>
  <c r="Y3112" i="4" s="1"/>
  <c r="X3124" i="4"/>
  <c r="Y3124" i="4" s="1"/>
  <c r="X3130" i="4"/>
  <c r="Y3130" i="4" s="1"/>
  <c r="X3134" i="4"/>
  <c r="Y3134" i="4" s="1"/>
  <c r="X3135" i="4"/>
  <c r="Y3135" i="4" s="1"/>
  <c r="X3159" i="4"/>
  <c r="Y3159" i="4" s="1"/>
  <c r="X3160" i="4"/>
  <c r="Y3160" i="4" s="1"/>
  <c r="X3161" i="4"/>
  <c r="Y3161" i="4" s="1"/>
  <c r="X3162" i="4"/>
  <c r="Y3162" i="4" s="1"/>
  <c r="X3163" i="4"/>
  <c r="Y3163" i="4" s="1"/>
  <c r="X3164" i="4"/>
  <c r="Y3164" i="4" s="1"/>
  <c r="X3185" i="4"/>
  <c r="Y3185" i="4" s="1"/>
  <c r="X3204" i="4"/>
  <c r="Y3204" i="4" s="1"/>
  <c r="X3205" i="4"/>
  <c r="Y3205" i="4" s="1"/>
  <c r="X3217" i="4"/>
  <c r="Y3217" i="4" s="1"/>
  <c r="X3270" i="4"/>
  <c r="Y3270" i="4" s="1"/>
  <c r="X3271" i="4"/>
  <c r="Y3271" i="4" s="1"/>
  <c r="X3272" i="4"/>
  <c r="Y3272" i="4" s="1"/>
  <c r="X3279" i="4"/>
  <c r="Y3279" i="4" s="1"/>
  <c r="X3285" i="4"/>
  <c r="Y3285" i="4" s="1"/>
  <c r="X3286" i="4"/>
  <c r="Y3286" i="4" s="1"/>
  <c r="X3299" i="4"/>
  <c r="Y3299" i="4" s="1"/>
  <c r="X3300" i="4"/>
  <c r="Y3300" i="4" s="1"/>
  <c r="X3301" i="4"/>
  <c r="Y3301" i="4" s="1"/>
  <c r="X3302" i="4"/>
  <c r="Y3302" i="4" s="1"/>
  <c r="X3303" i="4"/>
  <c r="Y3303" i="4" s="1"/>
  <c r="X3304" i="4"/>
  <c r="Y3304" i="4" s="1"/>
  <c r="X3305" i="4"/>
  <c r="Y3305" i="4" s="1"/>
  <c r="X3306" i="4"/>
  <c r="Y3306" i="4" s="1"/>
  <c r="X3307" i="4"/>
  <c r="Y3307" i="4" s="1"/>
  <c r="X3308" i="4"/>
  <c r="Y3308" i="4" s="1"/>
  <c r="X3309" i="4"/>
  <c r="Y3309" i="4" s="1"/>
  <c r="X3310" i="4"/>
  <c r="Y3310" i="4" s="1"/>
  <c r="X3314" i="4"/>
  <c r="Y3314" i="4" s="1"/>
  <c r="X3315" i="4"/>
  <c r="Y3315" i="4" s="1"/>
  <c r="X3316" i="4"/>
  <c r="Y3316" i="4" s="1"/>
  <c r="X3317" i="4"/>
  <c r="Y3317" i="4" s="1"/>
  <c r="X3318" i="4"/>
  <c r="Y3318" i="4" s="1"/>
  <c r="X3319" i="4"/>
  <c r="Y3319" i="4" s="1"/>
  <c r="X3328" i="4"/>
  <c r="Y3328" i="4" s="1"/>
  <c r="X3357" i="4"/>
  <c r="Y3357" i="4" s="1"/>
  <c r="X3358" i="4"/>
  <c r="Y3358" i="4" s="1"/>
  <c r="X3359" i="4"/>
  <c r="Y3359" i="4" s="1"/>
  <c r="X3360" i="4"/>
  <c r="Y3360" i="4" s="1"/>
  <c r="X3361" i="4"/>
  <c r="Y3361" i="4" s="1"/>
  <c r="X3362" i="4"/>
  <c r="Y3362" i="4" s="1"/>
  <c r="X3363" i="4"/>
  <c r="Y3363" i="4" s="1"/>
  <c r="X3364" i="4"/>
  <c r="Y3364" i="4" s="1"/>
  <c r="X3365" i="4"/>
  <c r="Y3365" i="4" s="1"/>
  <c r="X3370" i="4"/>
  <c r="Y3370" i="4" s="1"/>
  <c r="X3371" i="4"/>
  <c r="Y3371" i="4" s="1"/>
  <c r="X3373" i="4"/>
  <c r="Y3373" i="4" s="1"/>
  <c r="X3374" i="4"/>
  <c r="Y3374" i="4" s="1"/>
  <c r="X3384" i="4"/>
  <c r="Y3384" i="4" s="1"/>
  <c r="X3385" i="4"/>
  <c r="Y3385" i="4" s="1"/>
  <c r="X3386" i="4"/>
  <c r="Y3386" i="4" s="1"/>
  <c r="X3392" i="4"/>
  <c r="Y3392" i="4" s="1"/>
  <c r="X3409" i="4"/>
  <c r="Y3409" i="4" s="1"/>
  <c r="X3410" i="4"/>
  <c r="Y3410" i="4" s="1"/>
  <c r="X3411" i="4"/>
  <c r="Y3411" i="4" s="1"/>
  <c r="X3414" i="4"/>
  <c r="Y3414" i="4" s="1"/>
  <c r="X3415" i="4"/>
  <c r="Y3415" i="4" s="1"/>
  <c r="X3416" i="4"/>
  <c r="Y3416" i="4" s="1"/>
  <c r="X3417" i="4"/>
  <c r="Y3417" i="4" s="1"/>
  <c r="X3418" i="4"/>
  <c r="Y3418" i="4" s="1"/>
  <c r="X3419" i="4"/>
  <c r="Y3419" i="4" s="1"/>
  <c r="X3420" i="4"/>
  <c r="Y3420" i="4" s="1"/>
  <c r="X3421" i="4"/>
  <c r="Y3421" i="4" s="1"/>
  <c r="X3433" i="4"/>
  <c r="Y3433" i="4" s="1"/>
  <c r="X3442" i="4"/>
  <c r="Y3442" i="4" s="1"/>
  <c r="X3443" i="4"/>
  <c r="Y3443" i="4" s="1"/>
  <c r="X3444" i="4"/>
  <c r="Y3444" i="4" s="1"/>
  <c r="X3453" i="4"/>
  <c r="Y3453" i="4" s="1"/>
  <c r="X3456" i="4"/>
  <c r="Y3456" i="4" s="1"/>
  <c r="X3457" i="4"/>
  <c r="Y3457" i="4" s="1"/>
  <c r="X3458" i="4"/>
  <c r="Y3458" i="4" s="1"/>
  <c r="X3459" i="4"/>
  <c r="Y3459" i="4" s="1"/>
  <c r="X3476" i="4"/>
  <c r="Y3476" i="4" s="1"/>
  <c r="X3477" i="4"/>
  <c r="Y3477" i="4" s="1"/>
  <c r="X3478" i="4"/>
  <c r="Y3478" i="4" s="1"/>
  <c r="X3479" i="4"/>
  <c r="Y3479" i="4" s="1"/>
  <c r="X3480" i="4"/>
  <c r="Y3480" i="4" s="1"/>
  <c r="X3486" i="4"/>
  <c r="Y3486" i="4" s="1"/>
  <c r="X3487" i="4"/>
  <c r="Y3487" i="4" s="1"/>
  <c r="X3507" i="4"/>
  <c r="Y3507" i="4" s="1"/>
  <c r="X3508" i="4"/>
  <c r="Y3508" i="4" s="1"/>
  <c r="X3509" i="4"/>
  <c r="Y3509" i="4" s="1"/>
  <c r="X3512" i="4"/>
  <c r="Y3512" i="4" s="1"/>
  <c r="X3513" i="4"/>
  <c r="Y3513" i="4" s="1"/>
  <c r="X3529" i="4"/>
  <c r="Y3529" i="4" s="1"/>
  <c r="X3531" i="4"/>
  <c r="Y3531" i="4" s="1"/>
  <c r="X3532" i="4"/>
  <c r="Y3532" i="4" s="1"/>
  <c r="X3535" i="4"/>
  <c r="Y3535" i="4" s="1"/>
  <c r="X3554" i="4"/>
  <c r="Y3554" i="4" s="1"/>
  <c r="X3557" i="4"/>
  <c r="Y3557" i="4" s="1"/>
  <c r="X3566" i="4"/>
  <c r="Y3566" i="4" s="1"/>
  <c r="X3567" i="4"/>
  <c r="Y3567" i="4" s="1"/>
  <c r="X3568" i="4"/>
  <c r="Y3568" i="4" s="1"/>
  <c r="X3572" i="4"/>
  <c r="Y3572" i="4" s="1"/>
  <c r="X3577" i="4"/>
  <c r="Y3577" i="4" s="1"/>
  <c r="X3594" i="4"/>
  <c r="Y3594" i="4" s="1"/>
  <c r="X3595" i="4"/>
  <c r="Y3595" i="4" s="1"/>
  <c r="X3596" i="4"/>
  <c r="Y3596" i="4" s="1"/>
  <c r="X3600" i="4"/>
  <c r="Y3600" i="4" s="1"/>
  <c r="X3605" i="4"/>
  <c r="Y3605" i="4" s="1"/>
  <c r="X3606" i="4"/>
  <c r="Y3606" i="4" s="1"/>
  <c r="X3607" i="4"/>
  <c r="Y3607" i="4" s="1"/>
  <c r="X3608" i="4"/>
  <c r="Y3608" i="4" s="1"/>
  <c r="X3632" i="4"/>
  <c r="Y3632" i="4" s="1"/>
  <c r="X3633" i="4"/>
  <c r="Y3633" i="4" s="1"/>
  <c r="X3639" i="4"/>
  <c r="Y3639" i="4" s="1"/>
  <c r="X3642" i="4"/>
  <c r="Y3642" i="4" s="1"/>
  <c r="X3643" i="4"/>
  <c r="Y3643" i="4" s="1"/>
  <c r="X3645" i="4"/>
  <c r="Y3645" i="4" s="1"/>
  <c r="X3648" i="4"/>
  <c r="Y3648" i="4" s="1"/>
  <c r="X3649" i="4"/>
  <c r="Y3649" i="4" s="1"/>
  <c r="X3650" i="4"/>
  <c r="Y3650" i="4" s="1"/>
  <c r="X3658" i="4"/>
  <c r="Y3658" i="4" s="1"/>
  <c r="X3659" i="4"/>
  <c r="Y3659" i="4" s="1"/>
  <c r="X3660" i="4"/>
  <c r="Y3660" i="4" s="1"/>
  <c r="X3661" i="4"/>
  <c r="Y3661" i="4" s="1"/>
  <c r="X3666" i="4"/>
  <c r="Y3666" i="4" s="1"/>
  <c r="X3667" i="4"/>
  <c r="Y3667" i="4" s="1"/>
  <c r="X3669" i="4"/>
  <c r="Y3669" i="4" s="1"/>
  <c r="X3670" i="4"/>
  <c r="Y3670" i="4" s="1"/>
  <c r="X3671" i="4"/>
  <c r="Y3671" i="4" s="1"/>
  <c r="X3673" i="4"/>
  <c r="Y3673" i="4" s="1"/>
  <c r="X3685" i="4"/>
  <c r="Y3685" i="4" s="1"/>
  <c r="X3686" i="4"/>
  <c r="Y3686" i="4" s="1"/>
  <c r="X3687" i="4"/>
  <c r="Y3687" i="4" s="1"/>
  <c r="X3688" i="4"/>
  <c r="Y3688" i="4" s="1"/>
  <c r="X3689" i="4"/>
  <c r="Y3689" i="4" s="1"/>
  <c r="X3690" i="4"/>
  <c r="Y3690" i="4" s="1"/>
  <c r="X3691" i="4"/>
  <c r="Y3691" i="4" s="1"/>
  <c r="X3692" i="4"/>
  <c r="Y3692" i="4" s="1"/>
  <c r="X3693" i="4"/>
  <c r="Y3693" i="4" s="1"/>
  <c r="X3694" i="4"/>
  <c r="Y3694" i="4" s="1"/>
  <c r="X3708" i="4"/>
  <c r="Y3708" i="4" s="1"/>
  <c r="X3717" i="4"/>
  <c r="Y3717" i="4" s="1"/>
  <c r="X3718" i="4"/>
  <c r="Y3718" i="4" s="1"/>
  <c r="X3719" i="4"/>
  <c r="Y3719" i="4" s="1"/>
  <c r="X3723" i="4"/>
  <c r="Y3723" i="4" s="1"/>
  <c r="X3728" i="4"/>
  <c r="Y3728" i="4" s="1"/>
  <c r="X3732" i="4"/>
  <c r="Y3732" i="4" s="1"/>
  <c r="X3733" i="4"/>
  <c r="Y3733" i="4" s="1"/>
  <c r="X3734" i="4"/>
  <c r="Y3734" i="4" s="1"/>
  <c r="X3744" i="4"/>
  <c r="Y3744" i="4" s="1"/>
  <c r="X3756" i="4"/>
  <c r="Y3756" i="4" s="1"/>
  <c r="X3757" i="4"/>
  <c r="Y3757" i="4" s="1"/>
  <c r="X3758" i="4"/>
  <c r="Y3758" i="4" s="1"/>
  <c r="X3759" i="4"/>
  <c r="Y3759" i="4" s="1"/>
  <c r="X3760" i="4"/>
  <c r="Y3760" i="4" s="1"/>
  <c r="X3761" i="4"/>
  <c r="Y3761" i="4" s="1"/>
  <c r="X3762" i="4"/>
  <c r="Y3762" i="4" s="1"/>
  <c r="X3770" i="4"/>
  <c r="Y3770" i="4" s="1"/>
  <c r="X3776" i="4"/>
  <c r="Y3776" i="4" s="1"/>
  <c r="X3783" i="4"/>
  <c r="Y3783" i="4" s="1"/>
  <c r="X3788" i="4"/>
  <c r="Y3788" i="4" s="1"/>
  <c r="X3789" i="4"/>
  <c r="Y3789" i="4" s="1"/>
  <c r="X3793" i="4"/>
  <c r="Y3793" i="4" s="1"/>
  <c r="X3798" i="4"/>
  <c r="Y3798" i="4" s="1"/>
  <c r="X3799" i="4"/>
  <c r="Y3799" i="4" s="1"/>
  <c r="X3800" i="4"/>
  <c r="Y3800" i="4" s="1"/>
  <c r="X3801" i="4"/>
  <c r="Y3801" i="4" s="1"/>
  <c r="X3809" i="4"/>
  <c r="Y3809" i="4" s="1"/>
  <c r="X3810" i="4"/>
  <c r="Y3810" i="4" s="1"/>
  <c r="X3811" i="4"/>
  <c r="Y3811" i="4" s="1"/>
  <c r="X3812" i="4"/>
  <c r="Y3812" i="4" s="1"/>
  <c r="X3813" i="4"/>
  <c r="Y3813" i="4" s="1"/>
  <c r="X3814" i="4"/>
  <c r="Y3814" i="4" s="1"/>
  <c r="X3815" i="4"/>
  <c r="Y3815" i="4" s="1"/>
  <c r="X3835" i="4"/>
  <c r="Y3835" i="4" s="1"/>
  <c r="X3840" i="4"/>
  <c r="Y3840" i="4" s="1"/>
  <c r="X3841" i="4"/>
  <c r="Y3841" i="4" s="1"/>
  <c r="X3846" i="4"/>
  <c r="Y3846" i="4" s="1"/>
  <c r="X3850" i="4"/>
  <c r="Y3850" i="4" s="1"/>
  <c r="X3853" i="4"/>
  <c r="Y3853" i="4" s="1"/>
  <c r="X3860" i="4"/>
  <c r="Y3860" i="4" s="1"/>
  <c r="X3861" i="4"/>
  <c r="Y3861" i="4" s="1"/>
  <c r="X3862" i="4"/>
  <c r="Y3862" i="4" s="1"/>
  <c r="X3863" i="4"/>
  <c r="Y3863" i="4" s="1"/>
  <c r="X3867" i="4"/>
  <c r="Y3867" i="4" s="1"/>
  <c r="X3868" i="4"/>
  <c r="Y3868" i="4" s="1"/>
  <c r="X3876" i="4"/>
  <c r="Y3876" i="4" s="1"/>
  <c r="X3877" i="4"/>
  <c r="Y3877" i="4" s="1"/>
  <c r="X3878" i="4"/>
  <c r="Y3878" i="4" s="1"/>
  <c r="X3879" i="4"/>
  <c r="Y3879" i="4" s="1"/>
  <c r="X3884" i="4"/>
  <c r="Y3884" i="4" s="1"/>
  <c r="X3893" i="4"/>
  <c r="Y3893" i="4" s="1"/>
  <c r="X3908" i="4"/>
  <c r="Y3908" i="4" s="1"/>
  <c r="X3909" i="4"/>
  <c r="Y3909" i="4" s="1"/>
  <c r="X3913" i="4"/>
  <c r="Y3913" i="4" s="1"/>
  <c r="X3914" i="4"/>
  <c r="Y3914" i="4" s="1"/>
  <c r="X3915" i="4"/>
  <c r="Y3915" i="4" s="1"/>
  <c r="X3919" i="4"/>
  <c r="Y3919" i="4" s="1"/>
  <c r="X3921" i="4"/>
  <c r="Y3921" i="4" s="1"/>
  <c r="X3923" i="4"/>
  <c r="Y3923" i="4" s="1"/>
  <c r="X3928" i="4"/>
  <c r="Y3928" i="4" s="1"/>
  <c r="X3929" i="4"/>
  <c r="Y3929" i="4" s="1"/>
  <c r="X3930" i="4"/>
  <c r="Y3930" i="4" s="1"/>
  <c r="X3946" i="4"/>
  <c r="Y3946" i="4" s="1"/>
  <c r="X3955" i="4"/>
  <c r="Y3955" i="4" s="1"/>
  <c r="X3959" i="4"/>
  <c r="Y3959" i="4" s="1"/>
  <c r="X3962" i="4"/>
  <c r="Y3962" i="4" s="1"/>
  <c r="X3969" i="4"/>
  <c r="Y3969" i="4" s="1"/>
  <c r="X3977" i="4"/>
  <c r="Y3977" i="4" s="1"/>
  <c r="X3978" i="4"/>
  <c r="Y3978" i="4" s="1"/>
  <c r="X3981" i="4"/>
  <c r="Y3981" i="4" s="1"/>
  <c r="X3982" i="4"/>
  <c r="Y3982" i="4" s="1"/>
  <c r="X3983" i="4"/>
  <c r="Y3983" i="4" s="1"/>
  <c r="X4000" i="4"/>
  <c r="Y4000" i="4" s="1"/>
  <c r="X4010" i="4"/>
  <c r="Y4010" i="4" s="1"/>
  <c r="X4011" i="4"/>
  <c r="Y4011" i="4" s="1"/>
  <c r="X4021" i="4"/>
  <c r="Y4021" i="4" s="1"/>
  <c r="X4025" i="4"/>
  <c r="Y4025" i="4" s="1"/>
  <c r="X4039" i="4"/>
  <c r="Y4039" i="4" s="1"/>
  <c r="X4040" i="4"/>
  <c r="Y4040" i="4" s="1"/>
  <c r="X4041" i="4"/>
  <c r="Y4041" i="4" s="1"/>
  <c r="X4045" i="4"/>
  <c r="Y4045" i="4" s="1"/>
  <c r="X4061" i="4"/>
  <c r="Y4061" i="4" s="1"/>
  <c r="X4063" i="4"/>
  <c r="Y4063" i="4" s="1"/>
  <c r="X4071" i="4"/>
  <c r="Y4071" i="4" s="1"/>
  <c r="X4076" i="4"/>
  <c r="Y4076" i="4" s="1"/>
  <c r="X4078" i="4"/>
  <c r="Y4078" i="4" s="1"/>
  <c r="X4079" i="4"/>
  <c r="Y4079" i="4" s="1"/>
  <c r="X4087" i="4"/>
  <c r="Y4087" i="4" s="1"/>
  <c r="X4089" i="4"/>
  <c r="Y4089" i="4" s="1"/>
  <c r="X4094" i="4"/>
  <c r="Y4094" i="4" s="1"/>
  <c r="X4096" i="4"/>
  <c r="Y4096" i="4" s="1"/>
  <c r="X4102" i="4"/>
  <c r="Y4102" i="4" s="1"/>
  <c r="X4109" i="4"/>
  <c r="Y4109" i="4" s="1"/>
  <c r="X4111" i="4"/>
  <c r="Y4111" i="4" s="1"/>
  <c r="X4117" i="4"/>
  <c r="Y4117" i="4" s="1"/>
  <c r="X4125" i="4"/>
  <c r="Y4125" i="4" s="1"/>
  <c r="X4144" i="4"/>
  <c r="Y4144" i="4" s="1"/>
  <c r="X4145" i="4"/>
  <c r="Y4145" i="4" s="1"/>
  <c r="X4148" i="4"/>
  <c r="Y4148" i="4" s="1"/>
  <c r="X4149" i="4"/>
  <c r="Y4149" i="4" s="1"/>
  <c r="X4156" i="4"/>
  <c r="Y4156" i="4" s="1"/>
  <c r="X4157" i="4"/>
  <c r="Y4157" i="4" s="1"/>
  <c r="X4158" i="4"/>
  <c r="Y4158" i="4" s="1"/>
  <c r="X4164" i="4"/>
  <c r="Y4164" i="4" s="1"/>
  <c r="X4168" i="4"/>
  <c r="Y4168" i="4" s="1"/>
  <c r="X4173" i="4"/>
  <c r="Y4173" i="4" s="1"/>
  <c r="X4174" i="4"/>
  <c r="Y4174" i="4" s="1"/>
  <c r="X4179" i="4"/>
  <c r="Y4179" i="4" s="1"/>
  <c r="X4184" i="4"/>
  <c r="Y4184" i="4" s="1"/>
  <c r="X4189" i="4"/>
  <c r="Y4189" i="4" s="1"/>
  <c r="X4198" i="4"/>
  <c r="Y4198" i="4" s="1"/>
  <c r="W4201" i="4"/>
  <c r="Z4203" i="4"/>
  <c r="W4237" i="4"/>
  <c r="W4249" i="4"/>
  <c r="W4268" i="4"/>
  <c r="Z4301" i="4"/>
  <c r="W4343" i="4"/>
  <c r="W4361" i="4"/>
  <c r="W4401" i="4"/>
  <c r="W4410" i="4"/>
  <c r="W4411" i="4"/>
  <c r="W4493" i="4"/>
  <c r="X4240" i="4"/>
  <c r="Y4240" i="4" s="1"/>
  <c r="X4247" i="4"/>
  <c r="Y4247" i="4" s="1"/>
  <c r="X4249" i="4"/>
  <c r="Y4249" i="4" s="1"/>
  <c r="X4258" i="4"/>
  <c r="Y4258" i="4" s="1"/>
  <c r="X4259" i="4"/>
  <c r="Y4259" i="4" s="1"/>
  <c r="X4260" i="4"/>
  <c r="Y4260" i="4" s="1"/>
  <c r="X4261" i="4"/>
  <c r="Y4261" i="4" s="1"/>
  <c r="X4262" i="4"/>
  <c r="Y4262" i="4" s="1"/>
  <c r="X4266" i="4"/>
  <c r="Y4266" i="4" s="1"/>
  <c r="X4267" i="4"/>
  <c r="Y4267" i="4" s="1"/>
  <c r="X4268" i="4"/>
  <c r="Y4268" i="4" s="1"/>
  <c r="X4269" i="4"/>
  <c r="Y4269" i="4" s="1"/>
  <c r="X4281" i="4"/>
  <c r="Y4281" i="4" s="1"/>
  <c r="X4282" i="4"/>
  <c r="Y4282" i="4" s="1"/>
  <c r="X4284" i="4"/>
  <c r="Y4284" i="4" s="1"/>
  <c r="X4285" i="4"/>
  <c r="Y4285" i="4" s="1"/>
  <c r="X4288" i="4"/>
  <c r="Y4288" i="4" s="1"/>
  <c r="X4289" i="4"/>
  <c r="Y4289" i="4" s="1"/>
  <c r="X4292" i="4"/>
  <c r="Y4292" i="4" s="1"/>
  <c r="X4300" i="4"/>
  <c r="Y4300" i="4" s="1"/>
  <c r="X4309" i="4"/>
  <c r="Y4309" i="4" s="1"/>
  <c r="X4311" i="4"/>
  <c r="Y4311" i="4" s="1"/>
  <c r="X4312" i="4"/>
  <c r="Y4312" i="4" s="1"/>
  <c r="X4313" i="4"/>
  <c r="Y4313" i="4" s="1"/>
  <c r="X4314" i="4"/>
  <c r="Y4314" i="4" s="1"/>
  <c r="X4315" i="4"/>
  <c r="Y4315" i="4" s="1"/>
  <c r="X4320" i="4"/>
  <c r="Y4320" i="4" s="1"/>
  <c r="X4329" i="4"/>
  <c r="Y4329" i="4" s="1"/>
  <c r="X4340" i="4"/>
  <c r="Y4340" i="4" s="1"/>
  <c r="X4341" i="4"/>
  <c r="Y4341" i="4" s="1"/>
  <c r="X4342" i="4"/>
  <c r="Y4342" i="4" s="1"/>
  <c r="X4361" i="4"/>
  <c r="Y4361" i="4" s="1"/>
  <c r="X4362" i="4"/>
  <c r="Y4362" i="4" s="1"/>
  <c r="X4373" i="4"/>
  <c r="Y4373" i="4" s="1"/>
  <c r="X4378" i="4"/>
  <c r="Y4378" i="4" s="1"/>
  <c r="X4388" i="4"/>
  <c r="Y4388" i="4" s="1"/>
  <c r="X4389" i="4"/>
  <c r="Y4389" i="4" s="1"/>
  <c r="X4390" i="4"/>
  <c r="Y4390" i="4" s="1"/>
  <c r="X4391" i="4"/>
  <c r="Y4391" i="4" s="1"/>
  <c r="X4392" i="4"/>
  <c r="Y4392" i="4" s="1"/>
  <c r="X4393" i="4"/>
  <c r="Y4393" i="4" s="1"/>
  <c r="X4394" i="4"/>
  <c r="Y4394" i="4" s="1"/>
  <c r="X4401" i="4"/>
  <c r="Y4401" i="4" s="1"/>
  <c r="X4406" i="4"/>
  <c r="Y4406" i="4" s="1"/>
  <c r="X4407" i="4"/>
  <c r="Y4407" i="4" s="1"/>
  <c r="X4408" i="4"/>
  <c r="Y4408" i="4" s="1"/>
  <c r="X4409" i="4"/>
  <c r="Y4409" i="4" s="1"/>
  <c r="X4410" i="4"/>
  <c r="Y4410" i="4" s="1"/>
  <c r="X4414" i="4"/>
  <c r="Y4414" i="4" s="1"/>
  <c r="X4415" i="4"/>
  <c r="Y4415" i="4" s="1"/>
  <c r="X4416" i="4"/>
  <c r="Y4416" i="4" s="1"/>
  <c r="X4417" i="4"/>
  <c r="Y4417" i="4" s="1"/>
  <c r="X4418" i="4"/>
  <c r="Y4418" i="4" s="1"/>
  <c r="X4419" i="4"/>
  <c r="Y4419" i="4" s="1"/>
  <c r="X4420" i="4"/>
  <c r="Y4420" i="4" s="1"/>
  <c r="X4421" i="4"/>
  <c r="Y4421" i="4" s="1"/>
  <c r="X4433" i="4"/>
  <c r="Y4433" i="4" s="1"/>
  <c r="X4434" i="4"/>
  <c r="Y4434" i="4" s="1"/>
  <c r="X4438" i="4"/>
  <c r="Y4438" i="4" s="1"/>
  <c r="X4464" i="4"/>
  <c r="Y4464" i="4" s="1"/>
  <c r="X4468" i="4"/>
  <c r="Y4468" i="4" s="1"/>
  <c r="X4474" i="4"/>
  <c r="Y4474" i="4" s="1"/>
  <c r="X4475" i="4"/>
  <c r="Y4475" i="4" s="1"/>
  <c r="X4477" i="4"/>
  <c r="Y4477" i="4" s="1"/>
  <c r="X4501" i="4"/>
  <c r="Y4501" i="4" s="1"/>
  <c r="X4502" i="4"/>
  <c r="Y4502" i="4" s="1"/>
  <c r="T4508" i="4"/>
  <c r="W4508" i="4"/>
  <c r="T4509" i="4"/>
  <c r="W4509" i="4"/>
  <c r="T4535" i="4"/>
  <c r="T4548" i="4"/>
  <c r="W4548" i="4"/>
  <c r="M4569" i="4"/>
  <c r="W4569" i="4" s="1"/>
  <c r="T4575" i="4"/>
  <c r="T4586" i="4"/>
  <c r="W4587" i="4"/>
  <c r="T4587" i="4"/>
  <c r="W4611" i="4"/>
  <c r="T4611" i="4"/>
  <c r="W4661" i="4"/>
  <c r="W4663" i="4"/>
  <c r="W4679" i="4"/>
  <c r="T4679" i="4"/>
  <c r="T4683" i="4"/>
  <c r="W4684" i="4"/>
  <c r="X4684" i="4"/>
  <c r="Y4684" i="4" s="1"/>
  <c r="T4684" i="4"/>
  <c r="T4690" i="4"/>
  <c r="W4690" i="4"/>
  <c r="X4690" i="4"/>
  <c r="Y4690" i="4" s="1"/>
  <c r="X4220" i="4"/>
  <c r="Y4220" i="4" s="1"/>
  <c r="X4221" i="4"/>
  <c r="Y4221" i="4" s="1"/>
  <c r="X4231" i="4"/>
  <c r="Y4231" i="4" s="1"/>
  <c r="X4232" i="4"/>
  <c r="Y4232" i="4" s="1"/>
  <c r="T4240" i="4"/>
  <c r="X4243" i="4"/>
  <c r="Y4243" i="4" s="1"/>
  <c r="T4247" i="4"/>
  <c r="T4249" i="4"/>
  <c r="X4255" i="4"/>
  <c r="Y4255" i="4" s="1"/>
  <c r="T4258" i="4"/>
  <c r="T4259" i="4"/>
  <c r="T4260" i="4"/>
  <c r="T4261" i="4"/>
  <c r="T4262" i="4"/>
  <c r="X4265" i="4"/>
  <c r="Y4265" i="4" s="1"/>
  <c r="T4266" i="4"/>
  <c r="T4267" i="4"/>
  <c r="T4268" i="4"/>
  <c r="T4269" i="4"/>
  <c r="X4278" i="4"/>
  <c r="Y4278" i="4" s="1"/>
  <c r="X4279" i="4"/>
  <c r="Y4279" i="4" s="1"/>
  <c r="T4281" i="4"/>
  <c r="T4282" i="4"/>
  <c r="T4284" i="4"/>
  <c r="T4285" i="4"/>
  <c r="X4287" i="4"/>
  <c r="Y4287" i="4" s="1"/>
  <c r="T4288" i="4"/>
  <c r="T4289" i="4"/>
  <c r="T4292" i="4"/>
  <c r="X4299" i="4"/>
  <c r="Y4299" i="4" s="1"/>
  <c r="T4300" i="4"/>
  <c r="T4301" i="4"/>
  <c r="X4308" i="4"/>
  <c r="Y4308" i="4" s="1"/>
  <c r="T4309" i="4"/>
  <c r="T4311" i="4"/>
  <c r="T4312" i="4"/>
  <c r="T4313" i="4"/>
  <c r="T4314" i="4"/>
  <c r="T4315" i="4"/>
  <c r="X4316" i="4"/>
  <c r="Y4316" i="4" s="1"/>
  <c r="T4320" i="4"/>
  <c r="X4323" i="4"/>
  <c r="Y4323" i="4" s="1"/>
  <c r="X4324" i="4"/>
  <c r="Y4324" i="4" s="1"/>
  <c r="X4328" i="4"/>
  <c r="Y4328" i="4" s="1"/>
  <c r="T4329" i="4"/>
  <c r="X4338" i="4"/>
  <c r="Y4338" i="4" s="1"/>
  <c r="X4339" i="4"/>
  <c r="Y4339" i="4" s="1"/>
  <c r="T4340" i="4"/>
  <c r="T4341" i="4"/>
  <c r="T4342" i="4"/>
  <c r="X4345" i="4"/>
  <c r="Y4345" i="4" s="1"/>
  <c r="X4348" i="4"/>
  <c r="Y4348" i="4" s="1"/>
  <c r="X4350" i="4"/>
  <c r="Y4350" i="4" s="1"/>
  <c r="X4351" i="4"/>
  <c r="Y4351" i="4" s="1"/>
  <c r="X4358" i="4"/>
  <c r="Y4358" i="4" s="1"/>
  <c r="X4359" i="4"/>
  <c r="Y4359" i="4" s="1"/>
  <c r="X4360" i="4"/>
  <c r="Y4360" i="4" s="1"/>
  <c r="T4361" i="4"/>
  <c r="T4362" i="4"/>
  <c r="W4368" i="4"/>
  <c r="X4369" i="4"/>
  <c r="Y4369" i="4" s="1"/>
  <c r="X4370" i="4"/>
  <c r="Y4370" i="4" s="1"/>
  <c r="X4371" i="4"/>
  <c r="Y4371" i="4" s="1"/>
  <c r="T4373" i="4"/>
  <c r="W4374" i="4"/>
  <c r="X4376" i="4"/>
  <c r="Y4376" i="4" s="1"/>
  <c r="T4378" i="4"/>
  <c r="X4384" i="4"/>
  <c r="Y4384" i="4" s="1"/>
  <c r="X4385" i="4"/>
  <c r="Y4385" i="4" s="1"/>
  <c r="T4388" i="4"/>
  <c r="T4389" i="4"/>
  <c r="T4390" i="4"/>
  <c r="T4391" i="4"/>
  <c r="T4392" i="4"/>
  <c r="T4393" i="4"/>
  <c r="T4394" i="4"/>
  <c r="X4396" i="4"/>
  <c r="Y4396" i="4" s="1"/>
  <c r="X4397" i="4"/>
  <c r="Y4397" i="4" s="1"/>
  <c r="X4398" i="4"/>
  <c r="Y4398" i="4" s="1"/>
  <c r="X4399" i="4"/>
  <c r="Y4399" i="4" s="1"/>
  <c r="X4400" i="4"/>
  <c r="Y4400" i="4" s="1"/>
  <c r="T4401" i="4"/>
  <c r="X4404" i="4"/>
  <c r="Y4404" i="4" s="1"/>
  <c r="T4406" i="4"/>
  <c r="T4407" i="4"/>
  <c r="T4408" i="4"/>
  <c r="T4409" i="4"/>
  <c r="T4410" i="4"/>
  <c r="X4412" i="4"/>
  <c r="Y4412" i="4" s="1"/>
  <c r="X4413" i="4"/>
  <c r="Y4413" i="4" s="1"/>
  <c r="T4414" i="4"/>
  <c r="T4415" i="4"/>
  <c r="T4416" i="4"/>
  <c r="T4417" i="4"/>
  <c r="T4418" i="4"/>
  <c r="T4419" i="4"/>
  <c r="T4420" i="4"/>
  <c r="T4421" i="4"/>
  <c r="X4427" i="4"/>
  <c r="Y4427" i="4" s="1"/>
  <c r="X4428" i="4"/>
  <c r="Y4428" i="4" s="1"/>
  <c r="X4429" i="4"/>
  <c r="Y4429" i="4" s="1"/>
  <c r="X4432" i="4"/>
  <c r="Y4432" i="4" s="1"/>
  <c r="T4433" i="4"/>
  <c r="T4434" i="4"/>
  <c r="X4436" i="4"/>
  <c r="Y4436" i="4" s="1"/>
  <c r="T4438" i="4"/>
  <c r="X4440" i="4"/>
  <c r="Y4440" i="4" s="1"/>
  <c r="X4441" i="4"/>
  <c r="Y4441" i="4" s="1"/>
  <c r="X4443" i="4"/>
  <c r="Y4443" i="4" s="1"/>
  <c r="X4444" i="4"/>
  <c r="Y4444" i="4" s="1"/>
  <c r="X4445" i="4"/>
  <c r="Y4445" i="4" s="1"/>
  <c r="X4446" i="4"/>
  <c r="Y4446" i="4" s="1"/>
  <c r="X4454" i="4"/>
  <c r="Y4454" i="4" s="1"/>
  <c r="X4463" i="4"/>
  <c r="Y4463" i="4" s="1"/>
  <c r="T4464" i="4"/>
  <c r="T4466" i="4"/>
  <c r="X4467" i="4"/>
  <c r="Y4467" i="4" s="1"/>
  <c r="T4468" i="4"/>
  <c r="X4470" i="4"/>
  <c r="Y4470" i="4" s="1"/>
  <c r="X4471" i="4"/>
  <c r="Y4471" i="4" s="1"/>
  <c r="T4474" i="4"/>
  <c r="T4475" i="4"/>
  <c r="X4476" i="4"/>
  <c r="Y4476" i="4" s="1"/>
  <c r="T4477" i="4"/>
  <c r="W4478" i="4"/>
  <c r="T4480" i="4"/>
  <c r="W4482" i="4"/>
  <c r="W4484" i="4"/>
  <c r="X4490" i="4"/>
  <c r="Y4490" i="4" s="1"/>
  <c r="Z4494" i="4"/>
  <c r="AA4494" i="4" s="1"/>
  <c r="T4501" i="4"/>
  <c r="T4502" i="4"/>
  <c r="W4513" i="4"/>
  <c r="T4513" i="4"/>
  <c r="W4523" i="4"/>
  <c r="T4523" i="4"/>
  <c r="T4530" i="4"/>
  <c r="W4530" i="4"/>
  <c r="T4536" i="4"/>
  <c r="T4549" i="4"/>
  <c r="W4565" i="4"/>
  <c r="T4565" i="4"/>
  <c r="W4595" i="4"/>
  <c r="T4595" i="4"/>
  <c r="W4614" i="4"/>
  <c r="W4615" i="4"/>
  <c r="W4618" i="4"/>
  <c r="T4618" i="4"/>
  <c r="W4622" i="4"/>
  <c r="T4622" i="4"/>
  <c r="T4665" i="4"/>
  <c r="X4701" i="4"/>
  <c r="Y4701" i="4" s="1"/>
  <c r="W4204" i="4"/>
  <c r="W4206" i="4"/>
  <c r="X4210" i="4"/>
  <c r="Y4210" i="4" s="1"/>
  <c r="W4212" i="4"/>
  <c r="W4215" i="4"/>
  <c r="X4219" i="4"/>
  <c r="T4220" i="4"/>
  <c r="T4221" i="4"/>
  <c r="W4223" i="4"/>
  <c r="W4225" i="4"/>
  <c r="X4226" i="4"/>
  <c r="Y4226" i="4" s="1"/>
  <c r="T4231" i="4"/>
  <c r="T4232" i="4"/>
  <c r="W4238" i="4"/>
  <c r="X4241" i="4"/>
  <c r="Y4241" i="4" s="1"/>
  <c r="X4242" i="4"/>
  <c r="Y4242" i="4" s="1"/>
  <c r="T4243" i="4"/>
  <c r="W4244" i="4"/>
  <c r="W4246" i="4"/>
  <c r="X4248" i="4"/>
  <c r="Y4248" i="4" s="1"/>
  <c r="X4250" i="4"/>
  <c r="Y4250" i="4" s="1"/>
  <c r="X4251" i="4"/>
  <c r="Y4251" i="4" s="1"/>
  <c r="X4252" i="4"/>
  <c r="Y4252" i="4" s="1"/>
  <c r="X4253" i="4"/>
  <c r="Y4253" i="4" s="1"/>
  <c r="X4254" i="4"/>
  <c r="Y4254" i="4" s="1"/>
  <c r="T4255" i="4"/>
  <c r="W4257" i="4"/>
  <c r="X4264" i="4"/>
  <c r="Y4264" i="4" s="1"/>
  <c r="T4265" i="4"/>
  <c r="W4270" i="4"/>
  <c r="W4271" i="4"/>
  <c r="W4274" i="4"/>
  <c r="X4276" i="4"/>
  <c r="Y4276" i="4" s="1"/>
  <c r="X4277" i="4"/>
  <c r="Y4277" i="4" s="1"/>
  <c r="T4278" i="4"/>
  <c r="T4279" i="4"/>
  <c r="X4286" i="4"/>
  <c r="Y4286" i="4" s="1"/>
  <c r="T4287" i="4"/>
  <c r="W4290" i="4"/>
  <c r="W4291" i="4"/>
  <c r="W4293" i="4"/>
  <c r="W4298" i="4"/>
  <c r="T4299" i="4"/>
  <c r="W4302" i="4"/>
  <c r="X4304" i="4"/>
  <c r="Y4304" i="4" s="1"/>
  <c r="X4305" i="4"/>
  <c r="Y4305" i="4" s="1"/>
  <c r="X4306" i="4"/>
  <c r="Y4306" i="4" s="1"/>
  <c r="X4307" i="4"/>
  <c r="Y4307" i="4" s="1"/>
  <c r="T4308" i="4"/>
  <c r="T4316" i="4"/>
  <c r="W4317" i="4"/>
  <c r="W4318" i="4"/>
  <c r="W4319" i="4"/>
  <c r="W4321" i="4"/>
  <c r="X4322" i="4"/>
  <c r="Y4322" i="4" s="1"/>
  <c r="T4323" i="4"/>
  <c r="T4324" i="4"/>
  <c r="X4325" i="4"/>
  <c r="Y4325" i="4" s="1"/>
  <c r="X4326" i="4"/>
  <c r="Y4326" i="4" s="1"/>
  <c r="X4327" i="4"/>
  <c r="Y4327" i="4" s="1"/>
  <c r="T4328" i="4"/>
  <c r="X4333" i="4"/>
  <c r="Y4333" i="4" s="1"/>
  <c r="X4336" i="4"/>
  <c r="Y4336" i="4" s="1"/>
  <c r="X4337" i="4"/>
  <c r="Y4337" i="4" s="1"/>
  <c r="T4338" i="4"/>
  <c r="T4339" i="4"/>
  <c r="X4344" i="4"/>
  <c r="Y4344" i="4" s="1"/>
  <c r="T4345" i="4"/>
  <c r="X4347" i="4"/>
  <c r="Y4347" i="4" s="1"/>
  <c r="T4348" i="4"/>
  <c r="X4349" i="4"/>
  <c r="Y4349" i="4" s="1"/>
  <c r="T4350" i="4"/>
  <c r="T4351" i="4"/>
  <c r="X4357" i="4"/>
  <c r="Y4357" i="4" s="1"/>
  <c r="T4358" i="4"/>
  <c r="T4359" i="4"/>
  <c r="T4360" i="4"/>
  <c r="X4366" i="4"/>
  <c r="Y4366" i="4" s="1"/>
  <c r="X4367" i="4"/>
  <c r="Y4367" i="4" s="1"/>
  <c r="X4368" i="4"/>
  <c r="Y4368" i="4" s="1"/>
  <c r="T4369" i="4"/>
  <c r="T4370" i="4"/>
  <c r="T4371" i="4"/>
  <c r="X4372" i="4"/>
  <c r="Y4372" i="4" s="1"/>
  <c r="X4374" i="4"/>
  <c r="Y4374" i="4" s="1"/>
  <c r="X4375" i="4"/>
  <c r="Y4375" i="4" s="1"/>
  <c r="T4376" i="4"/>
  <c r="X4377" i="4"/>
  <c r="Y4377" i="4" s="1"/>
  <c r="W4380" i="4"/>
  <c r="W4382" i="4"/>
  <c r="X4383" i="4"/>
  <c r="Y4383" i="4" s="1"/>
  <c r="T4384" i="4"/>
  <c r="T4385" i="4"/>
  <c r="X4386" i="4"/>
  <c r="Y4386" i="4" s="1"/>
  <c r="X4387" i="4"/>
  <c r="Y4387" i="4" s="1"/>
  <c r="T4396" i="4"/>
  <c r="T4397" i="4"/>
  <c r="T4398" i="4"/>
  <c r="T4399" i="4"/>
  <c r="T4400" i="4"/>
  <c r="W4402" i="4"/>
  <c r="X4403" i="4"/>
  <c r="Y4403" i="4" s="1"/>
  <c r="T4404" i="4"/>
  <c r="W4405" i="4"/>
  <c r="T4412" i="4"/>
  <c r="T4413" i="4"/>
  <c r="X4426" i="4"/>
  <c r="Y4426" i="4" s="1"/>
  <c r="T4427" i="4"/>
  <c r="T4428" i="4"/>
  <c r="T4429" i="4"/>
  <c r="W4430" i="4"/>
  <c r="X4431" i="4"/>
  <c r="Y4431" i="4" s="1"/>
  <c r="T4432" i="4"/>
  <c r="W4435" i="4"/>
  <c r="T4436" i="4"/>
  <c r="X4437" i="4"/>
  <c r="Y4437" i="4" s="1"/>
  <c r="T4440" i="4"/>
  <c r="T4441" i="4"/>
  <c r="W4442" i="4"/>
  <c r="T4443" i="4"/>
  <c r="T4444" i="4"/>
  <c r="T4445" i="4"/>
  <c r="T4446" i="4"/>
  <c r="X4447" i="4"/>
  <c r="Y4447" i="4" s="1"/>
  <c r="X4448" i="4"/>
  <c r="Y4448" i="4" s="1"/>
  <c r="X4449" i="4"/>
  <c r="Y4449" i="4" s="1"/>
  <c r="X4450" i="4"/>
  <c r="Y4450" i="4" s="1"/>
  <c r="X4451" i="4"/>
  <c r="Y4451" i="4" s="1"/>
  <c r="X4452" i="4"/>
  <c r="Y4452" i="4" s="1"/>
  <c r="X4453" i="4"/>
  <c r="Y4453" i="4" s="1"/>
  <c r="T4454" i="4"/>
  <c r="X4455" i="4"/>
  <c r="Y4455" i="4" s="1"/>
  <c r="X4456" i="4"/>
  <c r="Y4456" i="4" s="1"/>
  <c r="X4457" i="4"/>
  <c r="Y4457" i="4" s="1"/>
  <c r="X4462" i="4"/>
  <c r="Y4462" i="4" s="1"/>
  <c r="T4463" i="4"/>
  <c r="T4467" i="4"/>
  <c r="T4470" i="4"/>
  <c r="T4471" i="4"/>
  <c r="X4472" i="4"/>
  <c r="Y4472" i="4" s="1"/>
  <c r="T4476" i="4"/>
  <c r="T4478" i="4"/>
  <c r="Z4478" i="4"/>
  <c r="AA4478" i="4" s="1"/>
  <c r="X4483" i="4"/>
  <c r="Y4483" i="4" s="1"/>
  <c r="X4486" i="4"/>
  <c r="Y4486" i="4" s="1"/>
  <c r="T4490" i="4"/>
  <c r="W4499" i="4"/>
  <c r="X4500" i="4"/>
  <c r="Y4500" i="4" s="1"/>
  <c r="W4503" i="4"/>
  <c r="T4503" i="4"/>
  <c r="T4504" i="4"/>
  <c r="W4505" i="4"/>
  <c r="T4505" i="4"/>
  <c r="W4506" i="4"/>
  <c r="T4506" i="4"/>
  <c r="T4507" i="4"/>
  <c r="W4507" i="4"/>
  <c r="X4508" i="4"/>
  <c r="Y4508" i="4" s="1"/>
  <c r="X4509" i="4"/>
  <c r="Y4509" i="4" s="1"/>
  <c r="M4518" i="4"/>
  <c r="W4518" i="4" s="1"/>
  <c r="T4522" i="4"/>
  <c r="W4522" i="4"/>
  <c r="T4526" i="4"/>
  <c r="W4526" i="4"/>
  <c r="X4529" i="4"/>
  <c r="Y4529" i="4" s="1"/>
  <c r="W4533" i="4"/>
  <c r="T4533" i="4"/>
  <c r="X4535" i="4"/>
  <c r="Y4535" i="4" s="1"/>
  <c r="T4537" i="4"/>
  <c r="T4539" i="4"/>
  <c r="W4544" i="4"/>
  <c r="T4544" i="4"/>
  <c r="X4548" i="4"/>
  <c r="Y4548" i="4" s="1"/>
  <c r="T4550" i="4"/>
  <c r="T4553" i="4"/>
  <c r="W4555" i="4"/>
  <c r="W4560" i="4"/>
  <c r="W4561" i="4"/>
  <c r="W4563" i="4"/>
  <c r="Z4563" i="4"/>
  <c r="T4563" i="4"/>
  <c r="T4564" i="4"/>
  <c r="T4572" i="4"/>
  <c r="W4574" i="4"/>
  <c r="Z4574" i="4"/>
  <c r="T4574" i="4"/>
  <c r="X4575" i="4"/>
  <c r="Y4575" i="4" s="1"/>
  <c r="T4576" i="4"/>
  <c r="W4579" i="4"/>
  <c r="W4581" i="4"/>
  <c r="W4582" i="4"/>
  <c r="W4583" i="4"/>
  <c r="W4584" i="4"/>
  <c r="W4585" i="4"/>
  <c r="X4586" i="4"/>
  <c r="Y4586" i="4" s="1"/>
  <c r="X4587" i="4"/>
  <c r="Y4587" i="4" s="1"/>
  <c r="T4596" i="4"/>
  <c r="X4611" i="4"/>
  <c r="Y4611" i="4" s="1"/>
  <c r="T4620" i="4"/>
  <c r="W4621" i="4"/>
  <c r="T4621" i="4"/>
  <c r="W4623" i="4"/>
  <c r="Z4623" i="4"/>
  <c r="T4623" i="4"/>
  <c r="W4624" i="4"/>
  <c r="T4624" i="4"/>
  <c r="M4630" i="4"/>
  <c r="W4630" i="4" s="1"/>
  <c r="W4644" i="4"/>
  <c r="W4659" i="4"/>
  <c r="Z4675" i="4"/>
  <c r="T4675" i="4"/>
  <c r="X4679" i="4"/>
  <c r="Y4679" i="4" s="1"/>
  <c r="T4697" i="4"/>
  <c r="X4697" i="4"/>
  <c r="Y4697" i="4" s="1"/>
  <c r="X4204" i="4"/>
  <c r="Y4204" i="4" s="1"/>
  <c r="X4205" i="4"/>
  <c r="Y4205" i="4" s="1"/>
  <c r="X4206" i="4"/>
  <c r="Y4206" i="4" s="1"/>
  <c r="X4207" i="4"/>
  <c r="Y4207" i="4" s="1"/>
  <c r="X4211" i="4"/>
  <c r="Y4211" i="4" s="1"/>
  <c r="X4212" i="4"/>
  <c r="Y4212" i="4" s="1"/>
  <c r="X4213" i="4"/>
  <c r="Y4213" i="4" s="1"/>
  <c r="X4214" i="4"/>
  <c r="Y4214" i="4" s="1"/>
  <c r="X4215" i="4"/>
  <c r="Y4215" i="4" s="1"/>
  <c r="X4216" i="4"/>
  <c r="Y4216" i="4" s="1"/>
  <c r="X4217" i="4"/>
  <c r="Y4217" i="4" s="1"/>
  <c r="X4218" i="4"/>
  <c r="Y4218" i="4" s="1"/>
  <c r="X4223" i="4"/>
  <c r="Y4223" i="4" s="1"/>
  <c r="X4225" i="4"/>
  <c r="Y4225" i="4" s="1"/>
  <c r="X4230" i="4"/>
  <c r="Y4230" i="4" s="1"/>
  <c r="X4236" i="4"/>
  <c r="Y4236" i="4" s="1"/>
  <c r="X4237" i="4"/>
  <c r="Y4237" i="4" s="1"/>
  <c r="X4238" i="4"/>
  <c r="Y4238" i="4" s="1"/>
  <c r="X4239" i="4"/>
  <c r="Y4239" i="4" s="1"/>
  <c r="X4244" i="4"/>
  <c r="Y4244" i="4" s="1"/>
  <c r="X4245" i="4"/>
  <c r="Y4245" i="4" s="1"/>
  <c r="X4246" i="4"/>
  <c r="Y4246" i="4" s="1"/>
  <c r="X4257" i="4"/>
  <c r="Y4257" i="4" s="1"/>
  <c r="X4270" i="4"/>
  <c r="Y4270" i="4" s="1"/>
  <c r="X4271" i="4"/>
  <c r="Y4271" i="4" s="1"/>
  <c r="X4272" i="4"/>
  <c r="Y4272" i="4" s="1"/>
  <c r="X4273" i="4"/>
  <c r="Y4273" i="4" s="1"/>
  <c r="X4274" i="4"/>
  <c r="Y4274" i="4" s="1"/>
  <c r="X4275" i="4"/>
  <c r="Y4275" i="4" s="1"/>
  <c r="X4290" i="4"/>
  <c r="Y4290" i="4" s="1"/>
  <c r="X4291" i="4"/>
  <c r="Y4291" i="4" s="1"/>
  <c r="X4293" i="4"/>
  <c r="Y4293" i="4" s="1"/>
  <c r="X4294" i="4"/>
  <c r="Y4294" i="4" s="1"/>
  <c r="X4295" i="4"/>
  <c r="Y4295" i="4" s="1"/>
  <c r="X4296" i="4"/>
  <c r="Y4296" i="4" s="1"/>
  <c r="X4297" i="4"/>
  <c r="Y4297" i="4" s="1"/>
  <c r="X4298" i="4"/>
  <c r="Y4298" i="4" s="1"/>
  <c r="X4302" i="4"/>
  <c r="Y4302" i="4" s="1"/>
  <c r="X4303" i="4"/>
  <c r="Y4303" i="4" s="1"/>
  <c r="X4317" i="4"/>
  <c r="Y4317" i="4" s="1"/>
  <c r="X4318" i="4"/>
  <c r="Y4318" i="4" s="1"/>
  <c r="X4319" i="4"/>
  <c r="Y4319" i="4" s="1"/>
  <c r="X4321" i="4"/>
  <c r="Y4321" i="4" s="1"/>
  <c r="X4330" i="4"/>
  <c r="Y4330" i="4" s="1"/>
  <c r="X4331" i="4"/>
  <c r="Y4331" i="4" s="1"/>
  <c r="X4332" i="4"/>
  <c r="Y4332" i="4" s="1"/>
  <c r="X4334" i="4"/>
  <c r="Y4334" i="4" s="1"/>
  <c r="X4335" i="4"/>
  <c r="Y4335" i="4" s="1"/>
  <c r="X4343" i="4"/>
  <c r="Y4343" i="4" s="1"/>
  <c r="X4352" i="4"/>
  <c r="Y4352" i="4" s="1"/>
  <c r="X4353" i="4"/>
  <c r="Y4353" i="4" s="1"/>
  <c r="X4354" i="4"/>
  <c r="Y4354" i="4" s="1"/>
  <c r="X4355" i="4"/>
  <c r="Y4355" i="4" s="1"/>
  <c r="X4356" i="4"/>
  <c r="Y4356" i="4" s="1"/>
  <c r="X4364" i="4"/>
  <c r="Y4364" i="4" s="1"/>
  <c r="X4365" i="4"/>
  <c r="Y4365" i="4" s="1"/>
  <c r="X4379" i="4"/>
  <c r="Y4379" i="4" s="1"/>
  <c r="X4380" i="4"/>
  <c r="Y4380" i="4" s="1"/>
  <c r="X4381" i="4"/>
  <c r="Y4381" i="4" s="1"/>
  <c r="X4382" i="4"/>
  <c r="Y4382" i="4" s="1"/>
  <c r="X4395" i="4"/>
  <c r="Y4395" i="4" s="1"/>
  <c r="X4402" i="4"/>
  <c r="Y4402" i="4" s="1"/>
  <c r="X4405" i="4"/>
  <c r="Y4405" i="4" s="1"/>
  <c r="X4411" i="4"/>
  <c r="Y4411" i="4" s="1"/>
  <c r="X4422" i="4"/>
  <c r="Y4422" i="4" s="1"/>
  <c r="X4423" i="4"/>
  <c r="Y4423" i="4" s="1"/>
  <c r="X4424" i="4"/>
  <c r="Y4424" i="4" s="1"/>
  <c r="X4425" i="4"/>
  <c r="Y4425" i="4" s="1"/>
  <c r="X4430" i="4"/>
  <c r="Y4430" i="4" s="1"/>
  <c r="X4435" i="4"/>
  <c r="Y4435" i="4" s="1"/>
  <c r="X4439" i="4"/>
  <c r="Y4439" i="4" s="1"/>
  <c r="X4442" i="4"/>
  <c r="Y4442" i="4" s="1"/>
  <c r="X4458" i="4"/>
  <c r="Y4458" i="4" s="1"/>
  <c r="X4459" i="4"/>
  <c r="Y4459" i="4" s="1"/>
  <c r="X4460" i="4"/>
  <c r="Y4460" i="4" s="1"/>
  <c r="X4461" i="4"/>
  <c r="Y4461" i="4" s="1"/>
  <c r="X4465" i="4"/>
  <c r="Y4465" i="4" s="1"/>
  <c r="X4469" i="4"/>
  <c r="Y4469" i="4" s="1"/>
  <c r="X4473" i="4"/>
  <c r="Y4473" i="4" s="1"/>
  <c r="X4480" i="4"/>
  <c r="Y4480" i="4" s="1"/>
  <c r="W4494" i="4"/>
  <c r="W4496" i="4"/>
  <c r="X4499" i="4"/>
  <c r="Y4499" i="4" s="1"/>
  <c r="T4500" i="4"/>
  <c r="W4501" i="4"/>
  <c r="W4502" i="4"/>
  <c r="X4513" i="4"/>
  <c r="T4519" i="4"/>
  <c r="W4519" i="4"/>
  <c r="AB4519" i="4"/>
  <c r="M4520" i="4"/>
  <c r="W4520" i="4" s="1"/>
  <c r="X4523" i="4"/>
  <c r="W4524" i="4"/>
  <c r="T4524" i="4"/>
  <c r="T4528" i="4"/>
  <c r="X4530" i="4"/>
  <c r="Y4530" i="4" s="1"/>
  <c r="T4531" i="4"/>
  <c r="W4531" i="4"/>
  <c r="W4532" i="4"/>
  <c r="T4534" i="4"/>
  <c r="X4536" i="4"/>
  <c r="Y4536" i="4" s="1"/>
  <c r="T4538" i="4"/>
  <c r="T4542" i="4"/>
  <c r="W4542" i="4"/>
  <c r="W4543" i="4"/>
  <c r="W4545" i="4"/>
  <c r="T4545" i="4"/>
  <c r="T4546" i="4"/>
  <c r="X4549" i="4"/>
  <c r="Y4549" i="4" s="1"/>
  <c r="T4554" i="4"/>
  <c r="W4556" i="4"/>
  <c r="Z4556" i="4"/>
  <c r="AA4556" i="4" s="1"/>
  <c r="T4556" i="4"/>
  <c r="X4565" i="4"/>
  <c r="Y4565" i="4" s="1"/>
  <c r="W4578" i="4"/>
  <c r="Z4578" i="4"/>
  <c r="AA4578" i="4" s="1"/>
  <c r="T4578" i="4"/>
  <c r="X4595" i="4"/>
  <c r="Y4595" i="4" s="1"/>
  <c r="T4597" i="4"/>
  <c r="M4599" i="4"/>
  <c r="W4599" i="4" s="1"/>
  <c r="X4618" i="4"/>
  <c r="Y4618" i="4" s="1"/>
  <c r="Z4621" i="4"/>
  <c r="X4622" i="4"/>
  <c r="Y4622" i="4" s="1"/>
  <c r="X4665" i="4"/>
  <c r="Y4665" i="4" s="1"/>
  <c r="W4675" i="4"/>
  <c r="W4677" i="4"/>
  <c r="Z4677" i="4"/>
  <c r="T4677" i="4"/>
  <c r="Z4682" i="4"/>
  <c r="AA4682" i="4" s="1"/>
  <c r="W4682" i="4"/>
  <c r="T4682" i="4"/>
  <c r="T4721" i="4"/>
  <c r="W4721" i="4"/>
  <c r="X4721" i="4"/>
  <c r="Y4721" i="4" s="1"/>
  <c r="X4479" i="4"/>
  <c r="Y4479" i="4" s="1"/>
  <c r="X4481" i="4"/>
  <c r="Y4481" i="4" s="1"/>
  <c r="X4482" i="4"/>
  <c r="Y4482" i="4" s="1"/>
  <c r="X4484" i="4"/>
  <c r="Y4484" i="4" s="1"/>
  <c r="X4491" i="4"/>
  <c r="Y4491" i="4" s="1"/>
  <c r="X4493" i="4"/>
  <c r="Y4493" i="4" s="1"/>
  <c r="X4497" i="4"/>
  <c r="Y4497" i="4" s="1"/>
  <c r="X4498" i="4"/>
  <c r="Y4498" i="4" s="1"/>
  <c r="X4510" i="4"/>
  <c r="Y4510" i="4" s="1"/>
  <c r="X4511" i="4"/>
  <c r="Y4511" i="4" s="1"/>
  <c r="X4512" i="4"/>
  <c r="Y4512" i="4" s="1"/>
  <c r="X4527" i="4"/>
  <c r="Y4527" i="4" s="1"/>
  <c r="X4532" i="4"/>
  <c r="Y4532" i="4" s="1"/>
  <c r="X4543" i="4"/>
  <c r="Y4543" i="4" s="1"/>
  <c r="W4551" i="4"/>
  <c r="X4552" i="4"/>
  <c r="Y4552" i="4" s="1"/>
  <c r="X4555" i="4"/>
  <c r="Y4555" i="4" s="1"/>
  <c r="W4557" i="4"/>
  <c r="W4558" i="4"/>
  <c r="W4559" i="4"/>
  <c r="X4560" i="4"/>
  <c r="Y4560" i="4" s="1"/>
  <c r="X4561" i="4"/>
  <c r="Y4561" i="4" s="1"/>
  <c r="X4562" i="4"/>
  <c r="Y4562" i="4" s="1"/>
  <c r="W4566" i="4"/>
  <c r="X4573" i="4"/>
  <c r="Y4573" i="4" s="1"/>
  <c r="X4579" i="4"/>
  <c r="Y4579" i="4" s="1"/>
  <c r="X4580" i="4"/>
  <c r="Y4580" i="4" s="1"/>
  <c r="X4581" i="4"/>
  <c r="Y4581" i="4" s="1"/>
  <c r="X4582" i="4"/>
  <c r="Y4582" i="4" s="1"/>
  <c r="X4583" i="4"/>
  <c r="Y4583" i="4" s="1"/>
  <c r="X4584" i="4"/>
  <c r="Y4584" i="4" s="1"/>
  <c r="X4585" i="4"/>
  <c r="Y4585" i="4" s="1"/>
  <c r="X4589" i="4"/>
  <c r="Y4589" i="4" s="1"/>
  <c r="X4590" i="4"/>
  <c r="Y4590" i="4" s="1"/>
  <c r="X4591" i="4"/>
  <c r="Y4591" i="4" s="1"/>
  <c r="X4592" i="4"/>
  <c r="Y4592" i="4" s="1"/>
  <c r="X4593" i="4"/>
  <c r="Y4593" i="4" s="1"/>
  <c r="X4594" i="4"/>
  <c r="Y4594" i="4" s="1"/>
  <c r="W4601" i="4"/>
  <c r="W4604" i="4"/>
  <c r="W4606" i="4"/>
  <c r="W4612" i="4"/>
  <c r="X4614" i="4"/>
  <c r="Y4614" i="4" s="1"/>
  <c r="X4615" i="4"/>
  <c r="Y4615" i="4" s="1"/>
  <c r="W4617" i="4"/>
  <c r="X4619" i="4"/>
  <c r="Y4619" i="4" s="1"/>
  <c r="W4632" i="4"/>
  <c r="W4633" i="4"/>
  <c r="X4634" i="4"/>
  <c r="Y4634" i="4" s="1"/>
  <c r="X4635" i="4"/>
  <c r="Y4635" i="4" s="1"/>
  <c r="X4636" i="4"/>
  <c r="Y4636" i="4" s="1"/>
  <c r="X4637" i="4"/>
  <c r="Y4637" i="4" s="1"/>
  <c r="X4638" i="4"/>
  <c r="Y4638" i="4" s="1"/>
  <c r="X4639" i="4"/>
  <c r="Y4639" i="4" s="1"/>
  <c r="X4640" i="4"/>
  <c r="Y4640" i="4" s="1"/>
  <c r="X4641" i="4"/>
  <c r="Y4641" i="4" s="1"/>
  <c r="W4642" i="4"/>
  <c r="W4652" i="4"/>
  <c r="W4653" i="4"/>
  <c r="W4656" i="4"/>
  <c r="X4658" i="4"/>
  <c r="Y4658" i="4" s="1"/>
  <c r="W4662" i="4"/>
  <c r="W4666" i="4"/>
  <c r="X4672" i="4"/>
  <c r="Y4672" i="4" s="1"/>
  <c r="X4678" i="4"/>
  <c r="Y4678" i="4" s="1"/>
  <c r="T4691" i="4"/>
  <c r="W4691" i="4"/>
  <c r="T4702" i="4"/>
  <c r="W4702" i="4"/>
  <c r="X4714" i="4"/>
  <c r="Y4714" i="4" s="1"/>
  <c r="W4714" i="4"/>
  <c r="T4720" i="4"/>
  <c r="W4720" i="4"/>
  <c r="M4734" i="4"/>
  <c r="W4734" i="4" s="1"/>
  <c r="X4551" i="4"/>
  <c r="Y4551" i="4" s="1"/>
  <c r="X4557" i="4"/>
  <c r="Y4557" i="4" s="1"/>
  <c r="X4558" i="4"/>
  <c r="Y4558" i="4" s="1"/>
  <c r="X4559" i="4"/>
  <c r="Y4559" i="4" s="1"/>
  <c r="X4566" i="4"/>
  <c r="Y4566" i="4" s="1"/>
  <c r="X4570" i="4"/>
  <c r="Y4570" i="4" s="1"/>
  <c r="X4571" i="4"/>
  <c r="X4601" i="4"/>
  <c r="Y4601" i="4" s="1"/>
  <c r="X4602" i="4"/>
  <c r="Y4602" i="4" s="1"/>
  <c r="X4603" i="4"/>
  <c r="Y4603" i="4" s="1"/>
  <c r="X4604" i="4"/>
  <c r="Y4604" i="4" s="1"/>
  <c r="X4605" i="4"/>
  <c r="Y4605" i="4" s="1"/>
  <c r="X4606" i="4"/>
  <c r="Y4606" i="4" s="1"/>
  <c r="X4607" i="4"/>
  <c r="Y4607" i="4" s="1"/>
  <c r="X4608" i="4"/>
  <c r="Y4608" i="4" s="1"/>
  <c r="X4609" i="4"/>
  <c r="Y4609" i="4" s="1"/>
  <c r="X4610" i="4"/>
  <c r="Y4610" i="4" s="1"/>
  <c r="X4612" i="4"/>
  <c r="Y4612" i="4" s="1"/>
  <c r="X4613" i="4"/>
  <c r="Y4613" i="4" s="1"/>
  <c r="X4617" i="4"/>
  <c r="Y4617" i="4" s="1"/>
  <c r="X4632" i="4"/>
  <c r="Y4632" i="4" s="1"/>
  <c r="X4633" i="4"/>
  <c r="Y4633" i="4" s="1"/>
  <c r="X4642" i="4"/>
  <c r="Y4642" i="4" s="1"/>
  <c r="X4652" i="4"/>
  <c r="Y4652" i="4" s="1"/>
  <c r="X4653" i="4"/>
  <c r="Y4653" i="4" s="1"/>
  <c r="X4654" i="4"/>
  <c r="Y4654" i="4" s="1"/>
  <c r="X4655" i="4"/>
  <c r="Y4655" i="4" s="1"/>
  <c r="X4656" i="4"/>
  <c r="Y4656" i="4" s="1"/>
  <c r="X4657" i="4"/>
  <c r="Y4657" i="4" s="1"/>
  <c r="X4662" i="4"/>
  <c r="Y4662" i="4" s="1"/>
  <c r="X4664" i="4"/>
  <c r="Y4664" i="4" s="1"/>
  <c r="X4666" i="4"/>
  <c r="Y4666" i="4" s="1"/>
  <c r="X4667" i="4"/>
  <c r="X4669" i="4"/>
  <c r="X4671" i="4"/>
  <c r="Y4671" i="4" s="1"/>
  <c r="T4672" i="4"/>
  <c r="W4676" i="4"/>
  <c r="T4678" i="4"/>
  <c r="T4685" i="4"/>
  <c r="W4695" i="4"/>
  <c r="M4707" i="4"/>
  <c r="W4707" i="4" s="1"/>
  <c r="Z4712" i="4"/>
  <c r="T4712" i="4"/>
  <c r="W4712" i="4"/>
  <c r="W4713" i="4"/>
  <c r="W4728" i="4"/>
  <c r="W4736" i="4"/>
  <c r="X4514" i="4"/>
  <c r="Y4514" i="4" s="1"/>
  <c r="X4515" i="4"/>
  <c r="Y4515" i="4" s="1"/>
  <c r="X4516" i="4"/>
  <c r="Y4516" i="4" s="1"/>
  <c r="X4517" i="4"/>
  <c r="Y4517" i="4" s="1"/>
  <c r="X4518" i="4"/>
  <c r="Y4518" i="4" s="1"/>
  <c r="X4520" i="4"/>
  <c r="Y4520" i="4" s="1"/>
  <c r="X4521" i="4"/>
  <c r="Y4521" i="4" s="1"/>
  <c r="X4525" i="4"/>
  <c r="Y4525" i="4" s="1"/>
  <c r="X4540" i="4"/>
  <c r="Y4540" i="4" s="1"/>
  <c r="X4541" i="4"/>
  <c r="Y4541" i="4" s="1"/>
  <c r="X4547" i="4"/>
  <c r="Y4547" i="4" s="1"/>
  <c r="X4567" i="4"/>
  <c r="Y4567" i="4" s="1"/>
  <c r="X4568" i="4"/>
  <c r="Y4568" i="4" s="1"/>
  <c r="X4569" i="4"/>
  <c r="Y4569" i="4" s="1"/>
  <c r="X4577" i="4"/>
  <c r="Y4577" i="4" s="1"/>
  <c r="X4588" i="4"/>
  <c r="Y4588" i="4" s="1"/>
  <c r="X4598" i="4"/>
  <c r="Y4598" i="4" s="1"/>
  <c r="X4599" i="4"/>
  <c r="Y4599" i="4" s="1"/>
  <c r="X4600" i="4"/>
  <c r="Y4600" i="4" s="1"/>
  <c r="X4616" i="4"/>
  <c r="Y4616" i="4" s="1"/>
  <c r="X4625" i="4"/>
  <c r="Y4625" i="4" s="1"/>
  <c r="X4626" i="4"/>
  <c r="Y4626" i="4" s="1"/>
  <c r="X4627" i="4"/>
  <c r="Y4627" i="4" s="1"/>
  <c r="X4628" i="4"/>
  <c r="Y4628" i="4" s="1"/>
  <c r="X4629" i="4"/>
  <c r="Y4629" i="4" s="1"/>
  <c r="X4630" i="4"/>
  <c r="Y4630" i="4" s="1"/>
  <c r="X4631" i="4"/>
  <c r="Y4631" i="4" s="1"/>
  <c r="X4643" i="4"/>
  <c r="Y4643" i="4" s="1"/>
  <c r="X4644" i="4"/>
  <c r="Y4644" i="4" s="1"/>
  <c r="X4645" i="4"/>
  <c r="Y4645" i="4" s="1"/>
  <c r="X4646" i="4"/>
  <c r="Y4646" i="4" s="1"/>
  <c r="X4647" i="4"/>
  <c r="Y4647" i="4" s="1"/>
  <c r="X4648" i="4"/>
  <c r="Y4648" i="4" s="1"/>
  <c r="X4649" i="4"/>
  <c r="Y4649" i="4" s="1"/>
  <c r="X4650" i="4"/>
  <c r="Y4650" i="4" s="1"/>
  <c r="X4651" i="4"/>
  <c r="Y4651" i="4" s="1"/>
  <c r="X4659" i="4"/>
  <c r="Y4659" i="4" s="1"/>
  <c r="X4660" i="4"/>
  <c r="Y4660" i="4" s="1"/>
  <c r="X4661" i="4"/>
  <c r="Y4661" i="4" s="1"/>
  <c r="X4663" i="4"/>
  <c r="Y4663" i="4" s="1"/>
  <c r="X4670" i="4"/>
  <c r="Y4670" i="4" s="1"/>
  <c r="X4673" i="4"/>
  <c r="Y4673" i="4" s="1"/>
  <c r="X4674" i="4"/>
  <c r="Y4674" i="4" s="1"/>
  <c r="X4676" i="4"/>
  <c r="Y4676" i="4" s="1"/>
  <c r="T4686" i="4"/>
  <c r="X4691" i="4"/>
  <c r="Y4691" i="4" s="1"/>
  <c r="X4702" i="4"/>
  <c r="Y4702" i="4" s="1"/>
  <c r="T4709" i="4"/>
  <c r="Z4718" i="4"/>
  <c r="AA4718" i="4" s="1"/>
  <c r="T4718" i="4"/>
  <c r="W4718" i="4"/>
  <c r="X4720" i="4"/>
  <c r="Y4720" i="4" s="1"/>
  <c r="T4727" i="4"/>
  <c r="M4732" i="4"/>
  <c r="W4732" i="4" s="1"/>
  <c r="X4692" i="4"/>
  <c r="Y4692" i="4" s="1"/>
  <c r="X4695" i="4"/>
  <c r="Y4695" i="4" s="1"/>
  <c r="X4696" i="4"/>
  <c r="Y4696" i="4" s="1"/>
  <c r="X4698" i="4"/>
  <c r="Y4698" i="4" s="1"/>
  <c r="T4699" i="4"/>
  <c r="T4700" i="4"/>
  <c r="X4703" i="4"/>
  <c r="Y4703" i="4" s="1"/>
  <c r="X4704" i="4"/>
  <c r="Y4704" i="4" s="1"/>
  <c r="X4705" i="4"/>
  <c r="Y4705" i="4" s="1"/>
  <c r="X4706" i="4"/>
  <c r="Y4706" i="4" s="1"/>
  <c r="X4707" i="4"/>
  <c r="Y4707" i="4" s="1"/>
  <c r="T4708" i="4"/>
  <c r="T4710" i="4"/>
  <c r="X4713" i="4"/>
  <c r="Y4713" i="4" s="1"/>
  <c r="X4723" i="4"/>
  <c r="Y4723" i="4" s="1"/>
  <c r="X4728" i="4"/>
  <c r="Y4728" i="4" s="1"/>
  <c r="X4729" i="4"/>
  <c r="Y4729" i="4" s="1"/>
  <c r="X4730" i="4"/>
  <c r="Y4730" i="4" s="1"/>
  <c r="X4731" i="4"/>
  <c r="Y4731" i="4" s="1"/>
  <c r="X4732" i="4"/>
  <c r="Y4732" i="4" s="1"/>
  <c r="X4733" i="4"/>
  <c r="Y4733" i="4" s="1"/>
  <c r="X4734" i="4"/>
  <c r="Y4734" i="4" s="1"/>
  <c r="W4747" i="4"/>
  <c r="Z4747" i="4"/>
  <c r="AA4747" i="4" s="1"/>
  <c r="T4747" i="4"/>
  <c r="T4770" i="4"/>
  <c r="W4930" i="4"/>
  <c r="W4962" i="4"/>
  <c r="W4968" i="4"/>
  <c r="W4983" i="4"/>
  <c r="W4987" i="4"/>
  <c r="W4990" i="4"/>
  <c r="X4743" i="4"/>
  <c r="Y4743" i="4" s="1"/>
  <c r="M4749" i="4"/>
  <c r="W4749" i="4" s="1"/>
  <c r="W4768" i="4"/>
  <c r="T4768" i="4"/>
  <c r="T4771" i="4"/>
  <c r="Z4983" i="4"/>
  <c r="X4687" i="4"/>
  <c r="Y4687" i="4" s="1"/>
  <c r="X4688" i="4"/>
  <c r="Y4688" i="4" s="1"/>
  <c r="X4689" i="4"/>
  <c r="Y4689" i="4" s="1"/>
  <c r="W4693" i="4"/>
  <c r="W4700" i="4"/>
  <c r="W4708" i="4"/>
  <c r="W4710" i="4"/>
  <c r="X4711" i="4"/>
  <c r="Y4711" i="4" s="1"/>
  <c r="X4716" i="4"/>
  <c r="Y4716" i="4" s="1"/>
  <c r="X4717" i="4"/>
  <c r="Y4717" i="4" s="1"/>
  <c r="W4719" i="4"/>
  <c r="W4722" i="4"/>
  <c r="W4724" i="4"/>
  <c r="X4725" i="4"/>
  <c r="Y4725" i="4" s="1"/>
  <c r="X4726" i="4"/>
  <c r="Y4726" i="4" s="1"/>
  <c r="W4735" i="4"/>
  <c r="W4737" i="4"/>
  <c r="W4738" i="4"/>
  <c r="W4739" i="4"/>
  <c r="W4740" i="4"/>
  <c r="T4743" i="4"/>
  <c r="X4757" i="4"/>
  <c r="Y4757" i="4" s="1"/>
  <c r="Z4768" i="4"/>
  <c r="X4770" i="4"/>
  <c r="Y4770" i="4" s="1"/>
  <c r="W4870" i="4"/>
  <c r="W4965" i="4"/>
  <c r="W4989" i="4"/>
  <c r="X4693" i="4"/>
  <c r="X4694" i="4"/>
  <c r="X4699" i="4"/>
  <c r="Y4699" i="4" s="1"/>
  <c r="X4700" i="4"/>
  <c r="Y4700" i="4" s="1"/>
  <c r="X4708" i="4"/>
  <c r="Y4708" i="4" s="1"/>
  <c r="X4710" i="4"/>
  <c r="Y4710" i="4" s="1"/>
  <c r="X4719" i="4"/>
  <c r="Y4719" i="4" s="1"/>
  <c r="X4722" i="4"/>
  <c r="X4724" i="4"/>
  <c r="Y4724" i="4" s="1"/>
  <c r="X4735" i="4"/>
  <c r="Y4735" i="4" s="1"/>
  <c r="X4736" i="4"/>
  <c r="Y4736" i="4" s="1"/>
  <c r="X4737" i="4"/>
  <c r="X4738" i="4"/>
  <c r="X4739" i="4"/>
  <c r="X4740" i="4"/>
  <c r="X4741" i="4"/>
  <c r="Y4741" i="4" s="1"/>
  <c r="X4742" i="4"/>
  <c r="Y4742" i="4" s="1"/>
  <c r="W4746" i="4"/>
  <c r="M4759" i="4"/>
  <c r="W4759" i="4" s="1"/>
  <c r="W4769" i="4"/>
  <c r="Z4769" i="4"/>
  <c r="AA4769" i="4" s="1"/>
  <c r="T4769" i="4"/>
  <c r="X4771" i="4"/>
  <c r="Y4771" i="4" s="1"/>
  <c r="W4859" i="4"/>
  <c r="W4963" i="4"/>
  <c r="W4991" i="4"/>
  <c r="X4780" i="4"/>
  <c r="Y4780" i="4" s="1"/>
  <c r="X4783" i="4"/>
  <c r="Y4783" i="4" s="1"/>
  <c r="X4784" i="4"/>
  <c r="Y4784" i="4" s="1"/>
  <c r="X4785" i="4"/>
  <c r="Y4785" i="4" s="1"/>
  <c r="X4786" i="4"/>
  <c r="Y4786" i="4" s="1"/>
  <c r="X4790" i="4"/>
  <c r="Y4790" i="4" s="1"/>
  <c r="X4791" i="4"/>
  <c r="Y4791" i="4" s="1"/>
  <c r="X4794" i="4"/>
  <c r="Y4794" i="4" s="1"/>
  <c r="X4797" i="4"/>
  <c r="Y4797" i="4" s="1"/>
  <c r="X4799" i="4"/>
  <c r="Y4799" i="4" s="1"/>
  <c r="X4800" i="4"/>
  <c r="Y4800" i="4" s="1"/>
  <c r="X4801" i="4"/>
  <c r="Y4801" i="4" s="1"/>
  <c r="X4805" i="4"/>
  <c r="Y4805" i="4" s="1"/>
  <c r="X4807" i="4"/>
  <c r="Y4807" i="4" s="1"/>
  <c r="X4821" i="4"/>
  <c r="Y4821" i="4" s="1"/>
  <c r="X4823" i="4"/>
  <c r="Y4823" i="4" s="1"/>
  <c r="X4828" i="4"/>
  <c r="Y4828" i="4" s="1"/>
  <c r="X4830" i="4"/>
  <c r="Y4830" i="4" s="1"/>
  <c r="X4834" i="4"/>
  <c r="Y4834" i="4" s="1"/>
  <c r="X4844" i="4"/>
  <c r="Y4844" i="4" s="1"/>
  <c r="X4858" i="4"/>
  <c r="Y4858" i="4" s="1"/>
  <c r="X4859" i="4"/>
  <c r="Y4859" i="4" s="1"/>
  <c r="X4866" i="4"/>
  <c r="Y4866" i="4" s="1"/>
  <c r="X4870" i="4"/>
  <c r="Y4870" i="4" s="1"/>
  <c r="X4871" i="4"/>
  <c r="Y4871" i="4" s="1"/>
  <c r="X4884" i="4"/>
  <c r="Y4884" i="4" s="1"/>
  <c r="X4887" i="4"/>
  <c r="Y4887" i="4" s="1"/>
  <c r="X4888" i="4"/>
  <c r="Y4888" i="4" s="1"/>
  <c r="X4889" i="4"/>
  <c r="Y4889" i="4" s="1"/>
  <c r="X4890" i="4"/>
  <c r="Y4890" i="4" s="1"/>
  <c r="X4909" i="4"/>
  <c r="Y4909" i="4" s="1"/>
  <c r="X4910" i="4"/>
  <c r="Y4910" i="4" s="1"/>
  <c r="X4929" i="4"/>
  <c r="Y4929" i="4" s="1"/>
  <c r="X4930" i="4"/>
  <c r="Y4930" i="4" s="1"/>
  <c r="X4949" i="4"/>
  <c r="Y4949" i="4" s="1"/>
  <c r="X4950" i="4"/>
  <c r="Y4950" i="4" s="1"/>
  <c r="X4956" i="4"/>
  <c r="Y4956" i="4" s="1"/>
  <c r="X4959" i="4"/>
  <c r="Y4959" i="4" s="1"/>
  <c r="X4960" i="4"/>
  <c r="Y4960" i="4" s="1"/>
  <c r="X4962" i="4"/>
  <c r="Y4962" i="4" s="1"/>
  <c r="X4964" i="4"/>
  <c r="Y4964" i="4" s="1"/>
  <c r="X4967" i="4"/>
  <c r="Y4967" i="4" s="1"/>
  <c r="X4968" i="4"/>
  <c r="Y4968" i="4" s="1"/>
  <c r="X4976" i="4"/>
  <c r="Y4976" i="4" s="1"/>
  <c r="X4981" i="4"/>
  <c r="Y4981" i="4" s="1"/>
  <c r="X4985" i="4"/>
  <c r="Y4985" i="4" s="1"/>
  <c r="X4990" i="4"/>
  <c r="Y4990" i="4" s="1"/>
  <c r="X4996" i="4"/>
  <c r="Y4996" i="4" s="1"/>
  <c r="W4745" i="4"/>
  <c r="X4746" i="4"/>
  <c r="Y4746" i="4" s="1"/>
  <c r="W4750" i="4"/>
  <c r="X4751" i="4"/>
  <c r="Y4751" i="4" s="1"/>
  <c r="W4752" i="4"/>
  <c r="W4753" i="4"/>
  <c r="W4755" i="4"/>
  <c r="W4756" i="4"/>
  <c r="W4760" i="4"/>
  <c r="X4761" i="4"/>
  <c r="Y4761" i="4" s="1"/>
  <c r="X4762" i="4"/>
  <c r="Y4762" i="4" s="1"/>
  <c r="X4763" i="4"/>
  <c r="Y4763" i="4" s="1"/>
  <c r="X4764" i="4"/>
  <c r="Y4764" i="4" s="1"/>
  <c r="X4765" i="4"/>
  <c r="Y4765" i="4" s="1"/>
  <c r="X4766" i="4"/>
  <c r="Y4766" i="4" s="1"/>
  <c r="X4767" i="4"/>
  <c r="Y4767" i="4" s="1"/>
  <c r="W4774" i="4"/>
  <c r="W4775" i="4"/>
  <c r="W4776" i="4"/>
  <c r="W4779" i="4"/>
  <c r="T4780" i="4"/>
  <c r="W4781" i="4"/>
  <c r="X4782" i="4"/>
  <c r="Y4782" i="4" s="1"/>
  <c r="T4783" i="4"/>
  <c r="T4784" i="4"/>
  <c r="T4785" i="4"/>
  <c r="T4786" i="4"/>
  <c r="X4787" i="4"/>
  <c r="Y4787" i="4" s="1"/>
  <c r="X4789" i="4"/>
  <c r="Y4789" i="4" s="1"/>
  <c r="T4790" i="4"/>
  <c r="T4791" i="4"/>
  <c r="T4794" i="4"/>
  <c r="T4797" i="4"/>
  <c r="T4799" i="4"/>
  <c r="T4800" i="4"/>
  <c r="T4801" i="4"/>
  <c r="W4802" i="4"/>
  <c r="W4803" i="4"/>
  <c r="T4805" i="4"/>
  <c r="T4807" i="4"/>
  <c r="W4810" i="4"/>
  <c r="W4811" i="4"/>
  <c r="W4813" i="4"/>
  <c r="W4814" i="4"/>
  <c r="X4817" i="4"/>
  <c r="Y4817" i="4" s="1"/>
  <c r="X4818" i="4"/>
  <c r="Y4818" i="4" s="1"/>
  <c r="X4820" i="4"/>
  <c r="Y4820" i="4" s="1"/>
  <c r="T4821" i="4"/>
  <c r="W4822" i="4"/>
  <c r="T4823" i="4"/>
  <c r="T4824" i="4"/>
  <c r="T4828" i="4"/>
  <c r="W4829" i="4"/>
  <c r="T4830" i="4"/>
  <c r="W4832" i="4"/>
  <c r="X4833" i="4"/>
  <c r="Y4833" i="4" s="1"/>
  <c r="T4834" i="4"/>
  <c r="X4835" i="4"/>
  <c r="Y4835" i="4" s="1"/>
  <c r="X4836" i="4"/>
  <c r="Y4836" i="4" s="1"/>
  <c r="X4837" i="4"/>
  <c r="Y4837" i="4" s="1"/>
  <c r="X4838" i="4"/>
  <c r="Y4838" i="4" s="1"/>
  <c r="X4839" i="4"/>
  <c r="Y4839" i="4" s="1"/>
  <c r="X4840" i="4"/>
  <c r="Y4840" i="4" s="1"/>
  <c r="X4841" i="4"/>
  <c r="Y4841" i="4" s="1"/>
  <c r="X4842" i="4"/>
  <c r="Y4842" i="4" s="1"/>
  <c r="X4843" i="4"/>
  <c r="Y4843" i="4" s="1"/>
  <c r="T4844" i="4"/>
  <c r="W4846" i="4"/>
  <c r="W4849" i="4"/>
  <c r="X4853" i="4"/>
  <c r="Y4853" i="4" s="1"/>
  <c r="X4854" i="4"/>
  <c r="Y4854" i="4" s="1"/>
  <c r="X4855" i="4"/>
  <c r="Y4855" i="4" s="1"/>
  <c r="X4856" i="4"/>
  <c r="Y4856" i="4" s="1"/>
  <c r="X4857" i="4"/>
  <c r="Y4857" i="4" s="1"/>
  <c r="T4858" i="4"/>
  <c r="T4859" i="4"/>
  <c r="W4862" i="4"/>
  <c r="X4863" i="4"/>
  <c r="Y4863" i="4" s="1"/>
  <c r="W4864" i="4"/>
  <c r="X4865" i="4"/>
  <c r="Y4865" i="4" s="1"/>
  <c r="T4866" i="4"/>
  <c r="T4870" i="4"/>
  <c r="T4871" i="4"/>
  <c r="W4877" i="4"/>
  <c r="X4878" i="4"/>
  <c r="Y4878" i="4" s="1"/>
  <c r="X4879" i="4"/>
  <c r="Y4879" i="4" s="1"/>
  <c r="X4880" i="4"/>
  <c r="Y4880" i="4" s="1"/>
  <c r="T4884" i="4"/>
  <c r="X4886" i="4"/>
  <c r="Y4886" i="4" s="1"/>
  <c r="T4887" i="4"/>
  <c r="T4888" i="4"/>
  <c r="T4889" i="4"/>
  <c r="T4890" i="4"/>
  <c r="W4898" i="4"/>
  <c r="W4901" i="4"/>
  <c r="W4904" i="4"/>
  <c r="X4905" i="4"/>
  <c r="Y4905" i="4" s="1"/>
  <c r="X4906" i="4"/>
  <c r="Y4906" i="4" s="1"/>
  <c r="X4907" i="4"/>
  <c r="Y4907" i="4" s="1"/>
  <c r="X4908" i="4"/>
  <c r="Y4908" i="4" s="1"/>
  <c r="T4909" i="4"/>
  <c r="T4910" i="4"/>
  <c r="W4914" i="4"/>
  <c r="X4915" i="4"/>
  <c r="Y4915" i="4" s="1"/>
  <c r="X4916" i="4"/>
  <c r="Y4916" i="4" s="1"/>
  <c r="X4917" i="4"/>
  <c r="Y4917" i="4" s="1"/>
  <c r="X4918" i="4"/>
  <c r="Y4918" i="4" s="1"/>
  <c r="W4921" i="4"/>
  <c r="W4922" i="4"/>
  <c r="X4923" i="4"/>
  <c r="Y4923" i="4" s="1"/>
  <c r="X4924" i="4"/>
  <c r="Y4924" i="4" s="1"/>
  <c r="W4926" i="4"/>
  <c r="X4928" i="4"/>
  <c r="Y4928" i="4" s="1"/>
  <c r="T4929" i="4"/>
  <c r="T4930" i="4"/>
  <c r="W4931" i="4"/>
  <c r="W4940" i="4"/>
  <c r="X4941" i="4"/>
  <c r="Y4941" i="4" s="1"/>
  <c r="X4945" i="4"/>
  <c r="Y4945" i="4" s="1"/>
  <c r="X4946" i="4"/>
  <c r="Y4946" i="4" s="1"/>
  <c r="X4947" i="4"/>
  <c r="Y4947" i="4" s="1"/>
  <c r="X4948" i="4"/>
  <c r="Y4948" i="4" s="1"/>
  <c r="T4949" i="4"/>
  <c r="T4950" i="4"/>
  <c r="X4953" i="4"/>
  <c r="Y4953" i="4" s="1"/>
  <c r="X4954" i="4"/>
  <c r="Y4954" i="4" s="1"/>
  <c r="X4955" i="4"/>
  <c r="Y4955" i="4" s="1"/>
  <c r="T4956" i="4"/>
  <c r="T4959" i="4"/>
  <c r="T4960" i="4"/>
  <c r="T4962" i="4"/>
  <c r="T4963" i="4"/>
  <c r="T4964" i="4"/>
  <c r="T4967" i="4"/>
  <c r="T4968" i="4"/>
  <c r="X4972" i="4"/>
  <c r="Y4972" i="4" s="1"/>
  <c r="X4973" i="4"/>
  <c r="Y4973" i="4" s="1"/>
  <c r="X4975" i="4"/>
  <c r="Y4975" i="4" s="1"/>
  <c r="T4976" i="4"/>
  <c r="W4978" i="4"/>
  <c r="T4980" i="4"/>
  <c r="T4981" i="4"/>
  <c r="T4982" i="4"/>
  <c r="T4983" i="4"/>
  <c r="T4984" i="4"/>
  <c r="T4985" i="4"/>
  <c r="X4987" i="4"/>
  <c r="Y4987" i="4" s="1"/>
  <c r="X4988" i="4"/>
  <c r="Y4988" i="4" s="1"/>
  <c r="X4989" i="4"/>
  <c r="Y4989" i="4" s="1"/>
  <c r="T4990" i="4"/>
  <c r="T4991" i="4"/>
  <c r="X4995" i="4"/>
  <c r="Y4995" i="4" s="1"/>
  <c r="T4996" i="4"/>
  <c r="X4745" i="4"/>
  <c r="Y4745" i="4" s="1"/>
  <c r="X4750" i="4"/>
  <c r="Y4750" i="4" s="1"/>
  <c r="X4752" i="4"/>
  <c r="Y4752" i="4" s="1"/>
  <c r="X4753" i="4"/>
  <c r="Y4753" i="4" s="1"/>
  <c r="X4755" i="4"/>
  <c r="Y4755" i="4" s="1"/>
  <c r="X4756" i="4"/>
  <c r="Y4756" i="4" s="1"/>
  <c r="X4760" i="4"/>
  <c r="Y4760" i="4" s="1"/>
  <c r="X4774" i="4"/>
  <c r="Y4774" i="4" s="1"/>
  <c r="X4775" i="4"/>
  <c r="Y4775" i="4" s="1"/>
  <c r="X4776" i="4"/>
  <c r="Y4776" i="4" s="1"/>
  <c r="W4778" i="4"/>
  <c r="X4779" i="4"/>
  <c r="Y4779" i="4" s="1"/>
  <c r="X4781" i="4"/>
  <c r="Y4781" i="4" s="1"/>
  <c r="W4792" i="4"/>
  <c r="W4793" i="4"/>
  <c r="X4795" i="4"/>
  <c r="Y4795" i="4" s="1"/>
  <c r="X4796" i="4"/>
  <c r="Y4796" i="4" s="1"/>
  <c r="W4798" i="4"/>
  <c r="X4802" i="4"/>
  <c r="Y4802" i="4" s="1"/>
  <c r="X4803" i="4"/>
  <c r="Y4803" i="4" s="1"/>
  <c r="W4804" i="4"/>
  <c r="W4806" i="4"/>
  <c r="W4808" i="4"/>
  <c r="X4810" i="4"/>
  <c r="Y4810" i="4" s="1"/>
  <c r="X4811" i="4"/>
  <c r="Y4811" i="4" s="1"/>
  <c r="X4812" i="4"/>
  <c r="Y4812" i="4" s="1"/>
  <c r="X4813" i="4"/>
  <c r="Y4813" i="4" s="1"/>
  <c r="X4814" i="4"/>
  <c r="Y4814" i="4" s="1"/>
  <c r="X4816" i="4"/>
  <c r="Y4816" i="4" s="1"/>
  <c r="W4819" i="4"/>
  <c r="X4822" i="4"/>
  <c r="Y4822" i="4" s="1"/>
  <c r="W4825" i="4"/>
  <c r="W4826" i="4"/>
  <c r="X4827" i="4"/>
  <c r="Y4827" i="4" s="1"/>
  <c r="X4829" i="4"/>
  <c r="Y4829" i="4" s="1"/>
  <c r="W4831" i="4"/>
  <c r="X4832" i="4"/>
  <c r="Y4832" i="4" s="1"/>
  <c r="W4845" i="4"/>
  <c r="X4846" i="4"/>
  <c r="Y4846" i="4" s="1"/>
  <c r="X4847" i="4"/>
  <c r="Y4847" i="4" s="1"/>
  <c r="X4848" i="4"/>
  <c r="Y4848" i="4" s="1"/>
  <c r="X4849" i="4"/>
  <c r="Y4849" i="4" s="1"/>
  <c r="X4850" i="4"/>
  <c r="Y4850" i="4" s="1"/>
  <c r="X4851" i="4"/>
  <c r="Y4851" i="4" s="1"/>
  <c r="X4852" i="4"/>
  <c r="Y4852" i="4" s="1"/>
  <c r="W4860" i="4"/>
  <c r="X4862" i="4"/>
  <c r="Y4862" i="4" s="1"/>
  <c r="X4864" i="4"/>
  <c r="Y4864" i="4" s="1"/>
  <c r="W4867" i="4"/>
  <c r="W4872" i="4"/>
  <c r="W4876" i="4"/>
  <c r="X4877" i="4"/>
  <c r="Y4877" i="4" s="1"/>
  <c r="W4881" i="4"/>
  <c r="W4882" i="4"/>
  <c r="W4885" i="4"/>
  <c r="W4891" i="4"/>
  <c r="W4892" i="4"/>
  <c r="W4897" i="4"/>
  <c r="X4898" i="4"/>
  <c r="Y4898" i="4" s="1"/>
  <c r="W4899" i="4"/>
  <c r="W4900" i="4"/>
  <c r="X4901" i="4"/>
  <c r="Y4901" i="4" s="1"/>
  <c r="X4902" i="4"/>
  <c r="Y4902" i="4" s="1"/>
  <c r="X4903" i="4"/>
  <c r="Y4903" i="4" s="1"/>
  <c r="X4904" i="4"/>
  <c r="Y4904" i="4" s="1"/>
  <c r="W4911" i="4"/>
  <c r="X4914" i="4"/>
  <c r="Y4914" i="4" s="1"/>
  <c r="W4919" i="4"/>
  <c r="X4921" i="4"/>
  <c r="Y4921" i="4" s="1"/>
  <c r="X4922" i="4"/>
  <c r="Y4922" i="4" s="1"/>
  <c r="X4925" i="4"/>
  <c r="Y4925" i="4" s="1"/>
  <c r="X4926" i="4"/>
  <c r="Y4926" i="4" s="1"/>
  <c r="X4927" i="4"/>
  <c r="Y4927" i="4" s="1"/>
  <c r="X4931" i="4"/>
  <c r="Y4931" i="4" s="1"/>
  <c r="X4932" i="4"/>
  <c r="Y4932" i="4" s="1"/>
  <c r="X4933" i="4"/>
  <c r="Y4933" i="4" s="1"/>
  <c r="X4934" i="4"/>
  <c r="Y4934" i="4" s="1"/>
  <c r="X4935" i="4"/>
  <c r="Y4935" i="4" s="1"/>
  <c r="X4936" i="4"/>
  <c r="Y4936" i="4" s="1"/>
  <c r="X4937" i="4"/>
  <c r="Y4937" i="4" s="1"/>
  <c r="X4938" i="4"/>
  <c r="Y4938" i="4" s="1"/>
  <c r="X4939" i="4"/>
  <c r="Y4939" i="4" s="1"/>
  <c r="X4940" i="4"/>
  <c r="Y4940" i="4" s="1"/>
  <c r="X4944" i="4"/>
  <c r="Y4944" i="4" s="1"/>
  <c r="W4952" i="4"/>
  <c r="W4957" i="4"/>
  <c r="X4970" i="4"/>
  <c r="Y4970" i="4" s="1"/>
  <c r="X4971" i="4"/>
  <c r="Y4971" i="4" s="1"/>
  <c r="T4972" i="4"/>
  <c r="T4973" i="4"/>
  <c r="X4974" i="4"/>
  <c r="Y4974" i="4" s="1"/>
  <c r="W4977" i="4"/>
  <c r="X4978" i="4"/>
  <c r="Y4978" i="4" s="1"/>
  <c r="X4979" i="4"/>
  <c r="Y4979" i="4" s="1"/>
  <c r="X4997" i="4"/>
  <c r="Y4997" i="4" s="1"/>
  <c r="X4998" i="4"/>
  <c r="Y4998" i="4" s="1"/>
  <c r="X4999" i="4"/>
  <c r="Y4999" i="4" s="1"/>
  <c r="W5056" i="4"/>
  <c r="W5095" i="4"/>
  <c r="X4744" i="4"/>
  <c r="Y4744" i="4" s="1"/>
  <c r="X4748" i="4"/>
  <c r="Y4748" i="4" s="1"/>
  <c r="X4749" i="4"/>
  <c r="Y4749" i="4" s="1"/>
  <c r="X4754" i="4"/>
  <c r="Y4754" i="4" s="1"/>
  <c r="X4758" i="4"/>
  <c r="Y4758" i="4" s="1"/>
  <c r="X4759" i="4"/>
  <c r="Y4759" i="4" s="1"/>
  <c r="X4772" i="4"/>
  <c r="Y4772" i="4" s="1"/>
  <c r="X4773" i="4"/>
  <c r="Y4773" i="4" s="1"/>
  <c r="X4777" i="4"/>
  <c r="Y4777" i="4" s="1"/>
  <c r="X4778" i="4"/>
  <c r="Y4778" i="4" s="1"/>
  <c r="X4788" i="4"/>
  <c r="Y4788" i="4" s="1"/>
  <c r="X4792" i="4"/>
  <c r="Y4792" i="4" s="1"/>
  <c r="X4793" i="4"/>
  <c r="Y4793" i="4" s="1"/>
  <c r="X4798" i="4"/>
  <c r="Y4798" i="4" s="1"/>
  <c r="X4804" i="4"/>
  <c r="Y4804" i="4" s="1"/>
  <c r="X4806" i="4"/>
  <c r="Y4806" i="4" s="1"/>
  <c r="X4808" i="4"/>
  <c r="Y4808" i="4" s="1"/>
  <c r="X4809" i="4"/>
  <c r="Y4809" i="4" s="1"/>
  <c r="X4815" i="4"/>
  <c r="Y4815" i="4" s="1"/>
  <c r="X4819" i="4"/>
  <c r="Y4819" i="4" s="1"/>
  <c r="X4825" i="4"/>
  <c r="Y4825" i="4" s="1"/>
  <c r="X4826" i="4"/>
  <c r="Y4826" i="4" s="1"/>
  <c r="X4831" i="4"/>
  <c r="Y4831" i="4" s="1"/>
  <c r="X4845" i="4"/>
  <c r="Y4845" i="4" s="1"/>
  <c r="X4860" i="4"/>
  <c r="Y4860" i="4" s="1"/>
  <c r="X4861" i="4"/>
  <c r="Y4861" i="4" s="1"/>
  <c r="X4867" i="4"/>
  <c r="Y4867" i="4" s="1"/>
  <c r="X4868" i="4"/>
  <c r="Y4868" i="4" s="1"/>
  <c r="X4869" i="4"/>
  <c r="Y4869" i="4" s="1"/>
  <c r="X4872" i="4"/>
  <c r="Y4872" i="4" s="1"/>
  <c r="X4873" i="4"/>
  <c r="Y4873" i="4" s="1"/>
  <c r="X4874" i="4"/>
  <c r="Y4874" i="4" s="1"/>
  <c r="X4875" i="4"/>
  <c r="Y4875" i="4" s="1"/>
  <c r="X4876" i="4"/>
  <c r="Y4876" i="4" s="1"/>
  <c r="X4881" i="4"/>
  <c r="Y4881" i="4" s="1"/>
  <c r="X4882" i="4"/>
  <c r="Y4882" i="4" s="1"/>
  <c r="X4883" i="4"/>
  <c r="Y4883" i="4" s="1"/>
  <c r="X4885" i="4"/>
  <c r="Y4885" i="4" s="1"/>
  <c r="X4891" i="4"/>
  <c r="Y4891" i="4" s="1"/>
  <c r="X4892" i="4"/>
  <c r="Y4892" i="4" s="1"/>
  <c r="X4893" i="4"/>
  <c r="Y4893" i="4" s="1"/>
  <c r="X4895" i="4"/>
  <c r="Y4895" i="4" s="1"/>
  <c r="X4896" i="4"/>
  <c r="Y4896" i="4" s="1"/>
  <c r="X4897" i="4"/>
  <c r="Y4897" i="4" s="1"/>
  <c r="X4899" i="4"/>
  <c r="Y4899" i="4" s="1"/>
  <c r="X4900" i="4"/>
  <c r="Y4900" i="4" s="1"/>
  <c r="X4911" i="4"/>
  <c r="Y4911" i="4" s="1"/>
  <c r="X4912" i="4"/>
  <c r="Y4912" i="4" s="1"/>
  <c r="X4913" i="4"/>
  <c r="Y4913" i="4" s="1"/>
  <c r="X4919" i="4"/>
  <c r="Y4919" i="4" s="1"/>
  <c r="X4920" i="4"/>
  <c r="Y4920" i="4" s="1"/>
  <c r="X4943" i="4"/>
  <c r="Y4943" i="4" s="1"/>
  <c r="X4951" i="4"/>
  <c r="Y4951" i="4" s="1"/>
  <c r="X4952" i="4"/>
  <c r="Y4952" i="4" s="1"/>
  <c r="X4957" i="4"/>
  <c r="Y4957" i="4" s="1"/>
  <c r="X4958" i="4"/>
  <c r="Y4958" i="4" s="1"/>
  <c r="X4961" i="4"/>
  <c r="Y4961" i="4" s="1"/>
  <c r="X4965" i="4"/>
  <c r="Y4965" i="4" s="1"/>
  <c r="X4966" i="4"/>
  <c r="Y4966" i="4" s="1"/>
  <c r="X4969" i="4"/>
  <c r="Y4969" i="4" s="1"/>
  <c r="X4977" i="4"/>
  <c r="Y4977" i="4" s="1"/>
  <c r="X4986" i="4"/>
  <c r="Y4986" i="4" s="1"/>
  <c r="X4992" i="4"/>
  <c r="Y4992" i="4" s="1"/>
  <c r="X4993" i="4"/>
  <c r="Y4993" i="4" s="1"/>
  <c r="X4994" i="4"/>
  <c r="Y4994" i="4" s="1"/>
  <c r="W5042" i="4"/>
  <c r="W5085" i="4"/>
  <c r="X5000" i="4"/>
  <c r="T5002" i="4"/>
  <c r="X5003" i="4"/>
  <c r="Y5003" i="4" s="1"/>
  <c r="T5004" i="4"/>
  <c r="W5006" i="4"/>
  <c r="T5007" i="4"/>
  <c r="T5008" i="4"/>
  <c r="X5009" i="4"/>
  <c r="Y5009" i="4" s="1"/>
  <c r="X5010" i="4"/>
  <c r="Y5010" i="4" s="1"/>
  <c r="T5011" i="4"/>
  <c r="T5012" i="4"/>
  <c r="T5013" i="4"/>
  <c r="T5014" i="4"/>
  <c r="W5016" i="4"/>
  <c r="W5019" i="4"/>
  <c r="X5021" i="4"/>
  <c r="Y5021" i="4" s="1"/>
  <c r="X5022" i="4"/>
  <c r="Y5022" i="4" s="1"/>
  <c r="T5023" i="4"/>
  <c r="X5028" i="4"/>
  <c r="Y5028" i="4" s="1"/>
  <c r="X5029" i="4"/>
  <c r="Y5029" i="4" s="1"/>
  <c r="X5030" i="4"/>
  <c r="Y5030" i="4" s="1"/>
  <c r="W5036" i="4"/>
  <c r="W5037" i="4"/>
  <c r="X5039" i="4"/>
  <c r="Y5039" i="4" s="1"/>
  <c r="W5041" i="4"/>
  <c r="T5043" i="4"/>
  <c r="T5044" i="4"/>
  <c r="T5045" i="4"/>
  <c r="T5046" i="4"/>
  <c r="T5047" i="4"/>
  <c r="X5048" i="4"/>
  <c r="Y5048" i="4" s="1"/>
  <c r="X5049" i="4"/>
  <c r="Y5049" i="4" s="1"/>
  <c r="X5050" i="4"/>
  <c r="Y5050" i="4" s="1"/>
  <c r="T5051" i="4"/>
  <c r="X5053" i="4"/>
  <c r="Y5053" i="4" s="1"/>
  <c r="X5054" i="4"/>
  <c r="Y5054" i="4" s="1"/>
  <c r="T5055" i="4"/>
  <c r="X5056" i="4"/>
  <c r="Y5056" i="4" s="1"/>
  <c r="T5062" i="4"/>
  <c r="T5063" i="4"/>
  <c r="T5064" i="4"/>
  <c r="X5066" i="4"/>
  <c r="Y5066" i="4" s="1"/>
  <c r="W5070" i="4"/>
  <c r="X5072" i="4"/>
  <c r="Y5072" i="4" s="1"/>
  <c r="X5073" i="4"/>
  <c r="Y5073" i="4" s="1"/>
  <c r="X5074" i="4"/>
  <c r="Y5074" i="4" s="1"/>
  <c r="X5075" i="4"/>
  <c r="Y5075" i="4" s="1"/>
  <c r="T5076" i="4"/>
  <c r="T5077" i="4"/>
  <c r="T5078" i="4"/>
  <c r="T5079" i="4"/>
  <c r="T5080" i="4"/>
  <c r="T5081" i="4"/>
  <c r="W5082" i="4"/>
  <c r="T5084" i="4"/>
  <c r="T5085" i="4"/>
  <c r="X5088" i="4"/>
  <c r="Y5088" i="4" s="1"/>
  <c r="T5089" i="4"/>
  <c r="T5090" i="4"/>
  <c r="T5091" i="4"/>
  <c r="X5092" i="4"/>
  <c r="Y5092" i="4" s="1"/>
  <c r="X5093" i="4"/>
  <c r="Y5093" i="4" s="1"/>
  <c r="W5094" i="4"/>
  <c r="X5099" i="4"/>
  <c r="Y5099" i="4" s="1"/>
  <c r="W5107" i="4"/>
  <c r="T5110" i="4"/>
  <c r="X5117" i="4"/>
  <c r="Y5117" i="4" s="1"/>
  <c r="T5118" i="4"/>
  <c r="W5134" i="4"/>
  <c r="W5136" i="4"/>
  <c r="W5148" i="4"/>
  <c r="X5001" i="4"/>
  <c r="Y5001" i="4" s="1"/>
  <c r="W5005" i="4"/>
  <c r="X5006" i="4"/>
  <c r="Y5006" i="4" s="1"/>
  <c r="W5015" i="4"/>
  <c r="X5016" i="4"/>
  <c r="Y5016" i="4" s="1"/>
  <c r="W5018" i="4"/>
  <c r="X5019" i="4"/>
  <c r="Y5019" i="4" s="1"/>
  <c r="X5020" i="4"/>
  <c r="Y5020" i="4" s="1"/>
  <c r="W5024" i="4"/>
  <c r="W5027" i="4"/>
  <c r="X5032" i="4"/>
  <c r="Y5032" i="4" s="1"/>
  <c r="X5036" i="4"/>
  <c r="Y5036" i="4" s="1"/>
  <c r="X5037" i="4"/>
  <c r="Y5037" i="4" s="1"/>
  <c r="X5038" i="4"/>
  <c r="Y5038" i="4" s="1"/>
  <c r="X5041" i="4"/>
  <c r="Y5041" i="4" s="1"/>
  <c r="W5067" i="4"/>
  <c r="W5068" i="4"/>
  <c r="X5070" i="4"/>
  <c r="Y5070" i="4" s="1"/>
  <c r="X5071" i="4"/>
  <c r="Y5071" i="4" s="1"/>
  <c r="X5082" i="4"/>
  <c r="Y5082" i="4" s="1"/>
  <c r="X5083" i="4"/>
  <c r="Y5083" i="4" s="1"/>
  <c r="X5086" i="4"/>
  <c r="Y5086" i="4" s="1"/>
  <c r="X5087" i="4"/>
  <c r="Y5087" i="4" s="1"/>
  <c r="X5094" i="4"/>
  <c r="Y5094" i="4" s="1"/>
  <c r="X5107" i="4"/>
  <c r="Y5107" i="4" s="1"/>
  <c r="W5108" i="4"/>
  <c r="W5109" i="4"/>
  <c r="W5111" i="4"/>
  <c r="W5116" i="4"/>
  <c r="T5117" i="4"/>
  <c r="T5119" i="4"/>
  <c r="W5119" i="4"/>
  <c r="X5122" i="4"/>
  <c r="Y5122" i="4" s="1"/>
  <c r="X5123" i="4"/>
  <c r="Y5123" i="4" s="1"/>
  <c r="W5127" i="4"/>
  <c r="W5135" i="4"/>
  <c r="W5154" i="4"/>
  <c r="X5005" i="4"/>
  <c r="Y5005" i="4" s="1"/>
  <c r="X5015" i="4"/>
  <c r="Y5015" i="4" s="1"/>
  <c r="X5018" i="4"/>
  <c r="Y5018" i="4" s="1"/>
  <c r="X5024" i="4"/>
  <c r="Y5024" i="4" s="1"/>
  <c r="X5025" i="4"/>
  <c r="Y5025" i="4" s="1"/>
  <c r="X5026" i="4"/>
  <c r="Y5026" i="4" s="1"/>
  <c r="X5027" i="4"/>
  <c r="Y5027" i="4" s="1"/>
  <c r="T5032" i="4"/>
  <c r="X5035" i="4"/>
  <c r="Y5035" i="4" s="1"/>
  <c r="T5036" i="4"/>
  <c r="T5037" i="4"/>
  <c r="T5038" i="4"/>
  <c r="X5052" i="4"/>
  <c r="Y5052" i="4" s="1"/>
  <c r="X5058" i="4"/>
  <c r="Y5058" i="4" s="1"/>
  <c r="X5059" i="4"/>
  <c r="Y5059" i="4" s="1"/>
  <c r="X5060" i="4"/>
  <c r="Y5060" i="4" s="1"/>
  <c r="X5061" i="4"/>
  <c r="Y5061" i="4" s="1"/>
  <c r="X5067" i="4"/>
  <c r="Y5067" i="4" s="1"/>
  <c r="X5068" i="4"/>
  <c r="Y5068" i="4" s="1"/>
  <c r="W5079" i="4"/>
  <c r="W5080" i="4"/>
  <c r="W5081" i="4"/>
  <c r="W5084" i="4"/>
  <c r="W5089" i="4"/>
  <c r="W5090" i="4"/>
  <c r="T5094" i="4"/>
  <c r="X5095" i="4"/>
  <c r="Y5095" i="4" s="1"/>
  <c r="X5096" i="4"/>
  <c r="Y5096" i="4" s="1"/>
  <c r="X5097" i="4"/>
  <c r="Y5097" i="4" s="1"/>
  <c r="X5098" i="4"/>
  <c r="Y5098" i="4" s="1"/>
  <c r="W5101" i="4"/>
  <c r="W5103" i="4"/>
  <c r="X5104" i="4"/>
  <c r="Y5104" i="4" s="1"/>
  <c r="X5105" i="4"/>
  <c r="Y5105" i="4" s="1"/>
  <c r="X5106" i="4"/>
  <c r="Y5106" i="4" s="1"/>
  <c r="X5108" i="4"/>
  <c r="Y5108" i="4" s="1"/>
  <c r="X5109" i="4"/>
  <c r="Y5109" i="4" s="1"/>
  <c r="W5110" i="4"/>
  <c r="X5111" i="4"/>
  <c r="Y5111" i="4" s="1"/>
  <c r="X5112" i="4"/>
  <c r="Y5112" i="4" s="1"/>
  <c r="W5113" i="4"/>
  <c r="X5114" i="4"/>
  <c r="Y5114" i="4" s="1"/>
  <c r="X5115" i="4"/>
  <c r="Y5115" i="4" s="1"/>
  <c r="X5116" i="4"/>
  <c r="Y5116" i="4" s="1"/>
  <c r="X5118" i="4"/>
  <c r="Y5118" i="4" s="1"/>
  <c r="T5120" i="4"/>
  <c r="T5124" i="4"/>
  <c r="W5124" i="4"/>
  <c r="AB5124" i="4"/>
  <c r="W5128" i="4"/>
  <c r="W5132" i="4"/>
  <c r="W5165" i="4"/>
  <c r="W5172" i="4"/>
  <c r="W5176" i="4"/>
  <c r="X5002" i="4"/>
  <c r="Y5002" i="4" s="1"/>
  <c r="X5004" i="4"/>
  <c r="Y5004" i="4" s="1"/>
  <c r="X5007" i="4"/>
  <c r="Y5007" i="4" s="1"/>
  <c r="X5008" i="4"/>
  <c r="Y5008" i="4" s="1"/>
  <c r="X5011" i="4"/>
  <c r="Y5011" i="4" s="1"/>
  <c r="X5012" i="4"/>
  <c r="Y5012" i="4" s="1"/>
  <c r="X5013" i="4"/>
  <c r="Y5013" i="4" s="1"/>
  <c r="X5014" i="4"/>
  <c r="Y5014" i="4" s="1"/>
  <c r="X5017" i="4"/>
  <c r="Y5017" i="4" s="1"/>
  <c r="X5023" i="4"/>
  <c r="Y5023" i="4" s="1"/>
  <c r="X5031" i="4"/>
  <c r="Y5031" i="4" s="1"/>
  <c r="X5033" i="4"/>
  <c r="Y5033" i="4" s="1"/>
  <c r="X5034" i="4"/>
  <c r="Y5034" i="4" s="1"/>
  <c r="X5040" i="4"/>
  <c r="Y5040" i="4" s="1"/>
  <c r="X5043" i="4"/>
  <c r="Y5043" i="4" s="1"/>
  <c r="X5044" i="4"/>
  <c r="Y5044" i="4" s="1"/>
  <c r="X5045" i="4"/>
  <c r="Y5045" i="4" s="1"/>
  <c r="X5046" i="4"/>
  <c r="Y5046" i="4" s="1"/>
  <c r="X5047" i="4"/>
  <c r="Y5047" i="4" s="1"/>
  <c r="X5051" i="4"/>
  <c r="Y5051" i="4" s="1"/>
  <c r="X5055" i="4"/>
  <c r="Y5055" i="4" s="1"/>
  <c r="X5057" i="4"/>
  <c r="Y5057" i="4" s="1"/>
  <c r="X5062" i="4"/>
  <c r="Y5062" i="4" s="1"/>
  <c r="X5063" i="4"/>
  <c r="Y5063" i="4" s="1"/>
  <c r="X5064" i="4"/>
  <c r="Y5064" i="4" s="1"/>
  <c r="X5076" i="4"/>
  <c r="Y5076" i="4" s="1"/>
  <c r="X5077" i="4"/>
  <c r="Y5077" i="4" s="1"/>
  <c r="X5078" i="4"/>
  <c r="Y5078" i="4" s="1"/>
  <c r="X5079" i="4"/>
  <c r="Y5079" i="4" s="1"/>
  <c r="X5080" i="4"/>
  <c r="Y5080" i="4" s="1"/>
  <c r="X5081" i="4"/>
  <c r="Y5081" i="4" s="1"/>
  <c r="X5084" i="4"/>
  <c r="Y5084" i="4" s="1"/>
  <c r="X5089" i="4"/>
  <c r="Y5089" i="4" s="1"/>
  <c r="X5090" i="4"/>
  <c r="Y5090" i="4" s="1"/>
  <c r="X5091" i="4"/>
  <c r="Y5091" i="4" s="1"/>
  <c r="X5101" i="4"/>
  <c r="Y5101" i="4" s="1"/>
  <c r="X5103" i="4"/>
  <c r="Y5103" i="4" s="1"/>
  <c r="X5110" i="4"/>
  <c r="Y5110" i="4" s="1"/>
  <c r="X5113" i="4"/>
  <c r="Y5113" i="4" s="1"/>
  <c r="W5117" i="4"/>
  <c r="W5122" i="4"/>
  <c r="T5122" i="4"/>
  <c r="W5123" i="4"/>
  <c r="T5123" i="4"/>
  <c r="W5133" i="4"/>
  <c r="W5147" i="4"/>
  <c r="W5152" i="4"/>
  <c r="X5121" i="4"/>
  <c r="Y5121" i="4" s="1"/>
  <c r="X5125" i="4"/>
  <c r="Y5125" i="4" s="1"/>
  <c r="X5126" i="4"/>
  <c r="Y5126" i="4" s="1"/>
  <c r="T5131" i="4"/>
  <c r="X5138" i="4"/>
  <c r="Y5138" i="4" s="1"/>
  <c r="X5139" i="4"/>
  <c r="Y5139" i="4" s="1"/>
  <c r="X5140" i="4"/>
  <c r="Y5140" i="4" s="1"/>
  <c r="T5141" i="4"/>
  <c r="X5143" i="4"/>
  <c r="Y5143" i="4" s="1"/>
  <c r="T5144" i="4"/>
  <c r="T5145" i="4"/>
  <c r="T5146" i="4"/>
  <c r="T5151" i="4"/>
  <c r="W5162" i="4"/>
  <c r="W5164" i="4"/>
  <c r="X5165" i="4"/>
  <c r="Y5165" i="4" s="1"/>
  <c r="T5166" i="4"/>
  <c r="X5172" i="4"/>
  <c r="Y5172" i="4" s="1"/>
  <c r="T5173" i="4"/>
  <c r="X5178" i="4"/>
  <c r="Y5178" i="4" s="1"/>
  <c r="T5179" i="4"/>
  <c r="T5180" i="4"/>
  <c r="W5182" i="4"/>
  <c r="T5182" i="4"/>
  <c r="W5187" i="4"/>
  <c r="T5187" i="4"/>
  <c r="M5193" i="4"/>
  <c r="W5193" i="4" s="1"/>
  <c r="M5194" i="4"/>
  <c r="W5194" i="4" s="1"/>
  <c r="W5205" i="4"/>
  <c r="T5205" i="4"/>
  <c r="Z5255" i="4"/>
  <c r="Z5258" i="4"/>
  <c r="X5157" i="4"/>
  <c r="Y5157" i="4" s="1"/>
  <c r="X5162" i="4"/>
  <c r="Y5162" i="4" s="1"/>
  <c r="X5163" i="4"/>
  <c r="Y5163" i="4" s="1"/>
  <c r="X5164" i="4"/>
  <c r="Y5164" i="4" s="1"/>
  <c r="X5170" i="4"/>
  <c r="Y5170" i="4" s="1"/>
  <c r="X5171" i="4"/>
  <c r="Y5171" i="4" s="1"/>
  <c r="T5183" i="4"/>
  <c r="W5280" i="4"/>
  <c r="AA5283" i="4"/>
  <c r="AB5283" i="4"/>
  <c r="X5127" i="4"/>
  <c r="Y5127" i="4" s="1"/>
  <c r="X5128" i="4"/>
  <c r="Y5128" i="4" s="1"/>
  <c r="X5129" i="4"/>
  <c r="Y5129" i="4" s="1"/>
  <c r="X5130" i="4"/>
  <c r="Y5130" i="4" s="1"/>
  <c r="X5132" i="4"/>
  <c r="Y5132" i="4" s="1"/>
  <c r="X5133" i="4"/>
  <c r="Y5133" i="4" s="1"/>
  <c r="X5134" i="4"/>
  <c r="Y5134" i="4" s="1"/>
  <c r="X5135" i="4"/>
  <c r="Y5135" i="4" s="1"/>
  <c r="X5136" i="4"/>
  <c r="Y5136" i="4" s="1"/>
  <c r="X5137" i="4"/>
  <c r="Y5137" i="4" s="1"/>
  <c r="W5141" i="4"/>
  <c r="W5144" i="4"/>
  <c r="W5145" i="4"/>
  <c r="X5147" i="4"/>
  <c r="Y5147" i="4" s="1"/>
  <c r="X5148" i="4"/>
  <c r="Y5148" i="4" s="1"/>
  <c r="X5149" i="4"/>
  <c r="Y5149" i="4" s="1"/>
  <c r="X5150" i="4"/>
  <c r="Y5150" i="4" s="1"/>
  <c r="W5151" i="4"/>
  <c r="X5152" i="4"/>
  <c r="Y5152" i="4" s="1"/>
  <c r="X5153" i="4"/>
  <c r="Y5153" i="4" s="1"/>
  <c r="X5154" i="4"/>
  <c r="Y5154" i="4" s="1"/>
  <c r="X5155" i="4"/>
  <c r="Y5155" i="4" s="1"/>
  <c r="X5156" i="4"/>
  <c r="Y5156" i="4" s="1"/>
  <c r="T5157" i="4"/>
  <c r="X5158" i="4"/>
  <c r="Y5158" i="4" s="1"/>
  <c r="X5159" i="4"/>
  <c r="Y5159" i="4" s="1"/>
  <c r="X5160" i="4"/>
  <c r="Y5160" i="4" s="1"/>
  <c r="X5161" i="4"/>
  <c r="Y5161" i="4" s="1"/>
  <c r="T5162" i="4"/>
  <c r="T5163" i="4"/>
  <c r="T5164" i="4"/>
  <c r="W5166" i="4"/>
  <c r="X5167" i="4"/>
  <c r="Y5167" i="4" s="1"/>
  <c r="X5168" i="4"/>
  <c r="Y5168" i="4" s="1"/>
  <c r="X5169" i="4"/>
  <c r="Y5169" i="4" s="1"/>
  <c r="T5170" i="4"/>
  <c r="T5171" i="4"/>
  <c r="W5173" i="4"/>
  <c r="X5174" i="4"/>
  <c r="Y5174" i="4" s="1"/>
  <c r="X5175" i="4"/>
  <c r="Y5175" i="4" s="1"/>
  <c r="X5176" i="4"/>
  <c r="Y5176" i="4" s="1"/>
  <c r="X5177" i="4"/>
  <c r="Y5177" i="4" s="1"/>
  <c r="W5179" i="4"/>
  <c r="W5180" i="4"/>
  <c r="T5181" i="4"/>
  <c r="X5182" i="4"/>
  <c r="Y5182" i="4" s="1"/>
  <c r="T5184" i="4"/>
  <c r="X5187" i="4"/>
  <c r="Y5187" i="4" s="1"/>
  <c r="M5189" i="4"/>
  <c r="W5189" i="4" s="1"/>
  <c r="X5205" i="4"/>
  <c r="Y5205" i="4" s="1"/>
  <c r="W5221" i="4"/>
  <c r="X5131" i="4"/>
  <c r="Y5131" i="4" s="1"/>
  <c r="X5141" i="4"/>
  <c r="Y5141" i="4" s="1"/>
  <c r="X5144" i="4"/>
  <c r="Y5144" i="4" s="1"/>
  <c r="X5145" i="4"/>
  <c r="Y5145" i="4" s="1"/>
  <c r="X5146" i="4"/>
  <c r="Y5146" i="4" s="1"/>
  <c r="X5151" i="4"/>
  <c r="Y5151" i="4" s="1"/>
  <c r="X5166" i="4"/>
  <c r="Y5166" i="4" s="1"/>
  <c r="X5173" i="4"/>
  <c r="Y5173" i="4" s="1"/>
  <c r="X5179" i="4"/>
  <c r="Y5179" i="4" s="1"/>
  <c r="X5180" i="4"/>
  <c r="Y5180" i="4" s="1"/>
  <c r="X5183" i="4"/>
  <c r="Y5183" i="4" s="1"/>
  <c r="W5185" i="4"/>
  <c r="Z5185" i="4"/>
  <c r="AA5185" i="4" s="1"/>
  <c r="T5185" i="4"/>
  <c r="W5186" i="4"/>
  <c r="Z5186" i="4"/>
  <c r="AA5186" i="4" s="1"/>
  <c r="T5186" i="4"/>
  <c r="W5258" i="4"/>
  <c r="W5276" i="4"/>
  <c r="W5277" i="4"/>
  <c r="X5198" i="4"/>
  <c r="Y5198" i="4" s="1"/>
  <c r="X5199" i="4"/>
  <c r="Y5199" i="4" s="1"/>
  <c r="X5200" i="4"/>
  <c r="Y5200" i="4" s="1"/>
  <c r="X5201" i="4"/>
  <c r="Y5201" i="4" s="1"/>
  <c r="X5202" i="4"/>
  <c r="Y5202" i="4" s="1"/>
  <c r="X5204" i="4"/>
  <c r="Y5204" i="4" s="1"/>
  <c r="X5207" i="4"/>
  <c r="Y5207" i="4" s="1"/>
  <c r="X5208" i="4"/>
  <c r="Y5208" i="4" s="1"/>
  <c r="T5209" i="4"/>
  <c r="T5210" i="4"/>
  <c r="T5211" i="4"/>
  <c r="W5214" i="4"/>
  <c r="T5216" i="4"/>
  <c r="W5217" i="4"/>
  <c r="X5218" i="4"/>
  <c r="Y5218" i="4" s="1"/>
  <c r="X5219" i="4"/>
  <c r="Y5219" i="4" s="1"/>
  <c r="X5220" i="4"/>
  <c r="Y5220" i="4" s="1"/>
  <c r="X5225" i="4"/>
  <c r="Y5225" i="4" s="1"/>
  <c r="W5230" i="4"/>
  <c r="T5231" i="4"/>
  <c r="X5234" i="4"/>
  <c r="Y5234" i="4" s="1"/>
  <c r="X5235" i="4"/>
  <c r="Y5235" i="4" s="1"/>
  <c r="T5236" i="4"/>
  <c r="W5237" i="4"/>
  <c r="X5238" i="4"/>
  <c r="Y5238" i="4" s="1"/>
  <c r="X5239" i="4"/>
  <c r="Y5239" i="4" s="1"/>
  <c r="X5240" i="4"/>
  <c r="Y5240" i="4" s="1"/>
  <c r="T5241" i="4"/>
  <c r="W5243" i="4"/>
  <c r="X5244" i="4"/>
  <c r="Y5244" i="4" s="1"/>
  <c r="T5245" i="4"/>
  <c r="T5246" i="4"/>
  <c r="T5247" i="4"/>
  <c r="T5248" i="4"/>
  <c r="W5251" i="4"/>
  <c r="T5252" i="4"/>
  <c r="X5253" i="4"/>
  <c r="Y5253" i="4" s="1"/>
  <c r="T5254" i="4"/>
  <c r="T5256" i="4"/>
  <c r="T5257" i="4"/>
  <c r="T5258" i="4"/>
  <c r="T5259" i="4"/>
  <c r="W5260" i="4"/>
  <c r="T5261" i="4"/>
  <c r="T5262" i="4"/>
  <c r="T5264" i="4"/>
  <c r="X5266" i="4"/>
  <c r="Y5266" i="4" s="1"/>
  <c r="X5267" i="4"/>
  <c r="Y5267" i="4" s="1"/>
  <c r="X5268" i="4"/>
  <c r="Y5268" i="4" s="1"/>
  <c r="X5269" i="4"/>
  <c r="Y5269" i="4" s="1"/>
  <c r="W5271" i="4"/>
  <c r="W5272" i="4"/>
  <c r="X5273" i="4"/>
  <c r="Y5273" i="4" s="1"/>
  <c r="X5274" i="4"/>
  <c r="Y5274" i="4" s="1"/>
  <c r="T5277" i="4"/>
  <c r="T5278" i="4"/>
  <c r="T5281" i="4"/>
  <c r="X5282" i="4"/>
  <c r="Y5282" i="4" s="1"/>
  <c r="T5284" i="4"/>
  <c r="Z5314" i="4"/>
  <c r="Z5316" i="4"/>
  <c r="W5395" i="4"/>
  <c r="W5411" i="4"/>
  <c r="W5438" i="4"/>
  <c r="W5445" i="4"/>
  <c r="Z5456" i="4"/>
  <c r="W5468" i="4"/>
  <c r="Z5481" i="4"/>
  <c r="W5483" i="4"/>
  <c r="Z5486" i="4"/>
  <c r="W5494" i="4"/>
  <c r="W5602" i="4"/>
  <c r="W5188" i="4"/>
  <c r="W5190" i="4"/>
  <c r="W5191" i="4"/>
  <c r="W5192" i="4"/>
  <c r="X5195" i="4"/>
  <c r="X5196" i="4"/>
  <c r="X5197" i="4"/>
  <c r="Y5197" i="4" s="1"/>
  <c r="W5206" i="4"/>
  <c r="W5212" i="4"/>
  <c r="X5214" i="4"/>
  <c r="Y5214" i="4" s="1"/>
  <c r="X5215" i="4"/>
  <c r="Y5215" i="4" s="1"/>
  <c r="X5217" i="4"/>
  <c r="Y5217" i="4" s="1"/>
  <c r="X5223" i="4"/>
  <c r="Y5223" i="4" s="1"/>
  <c r="X5224" i="4"/>
  <c r="Y5224" i="4" s="1"/>
  <c r="W5226" i="4"/>
  <c r="W5228" i="4"/>
  <c r="X5230" i="4"/>
  <c r="Y5230" i="4" s="1"/>
  <c r="W5232" i="4"/>
  <c r="W5233" i="4"/>
  <c r="X5237" i="4"/>
  <c r="Y5237" i="4" s="1"/>
  <c r="X5243" i="4"/>
  <c r="Y5243" i="4" s="1"/>
  <c r="T5244" i="4"/>
  <c r="W5250" i="4"/>
  <c r="X5251" i="4"/>
  <c r="Y5251" i="4" s="1"/>
  <c r="T5253" i="4"/>
  <c r="X5260" i="4"/>
  <c r="Y5260" i="4" s="1"/>
  <c r="X5263" i="4"/>
  <c r="Y5263" i="4" s="1"/>
  <c r="W5265" i="4"/>
  <c r="T5266" i="4"/>
  <c r="T5267" i="4"/>
  <c r="T5268" i="4"/>
  <c r="T5269" i="4"/>
  <c r="X5271" i="4"/>
  <c r="Y5271" i="4" s="1"/>
  <c r="X5272" i="4"/>
  <c r="Y5272" i="4" s="1"/>
  <c r="T5273" i="4"/>
  <c r="T5274" i="4"/>
  <c r="W5275" i="4"/>
  <c r="T5282" i="4"/>
  <c r="Z5408" i="4"/>
  <c r="W5632" i="4"/>
  <c r="X5188" i="4"/>
  <c r="Y5188" i="4" s="1"/>
  <c r="X5189" i="4"/>
  <c r="Y5189" i="4" s="1"/>
  <c r="X5190" i="4"/>
  <c r="Y5190" i="4" s="1"/>
  <c r="X5191" i="4"/>
  <c r="Y5191" i="4" s="1"/>
  <c r="X5192" i="4"/>
  <c r="Y5192" i="4" s="1"/>
  <c r="X5194" i="4"/>
  <c r="Y5194" i="4" s="1"/>
  <c r="X5203" i="4"/>
  <c r="Y5203" i="4" s="1"/>
  <c r="X5206" i="4"/>
  <c r="Y5206" i="4" s="1"/>
  <c r="W5209" i="4"/>
  <c r="W5211" i="4"/>
  <c r="X5212" i="4"/>
  <c r="Y5212" i="4" s="1"/>
  <c r="X5213" i="4"/>
  <c r="Y5213" i="4" s="1"/>
  <c r="X5221" i="4"/>
  <c r="Y5221" i="4" s="1"/>
  <c r="X5222" i="4"/>
  <c r="Y5222" i="4" s="1"/>
  <c r="X5226" i="4"/>
  <c r="Y5226" i="4" s="1"/>
  <c r="X5227" i="4"/>
  <c r="Y5227" i="4" s="1"/>
  <c r="X5228" i="4"/>
  <c r="Y5228" i="4" s="1"/>
  <c r="X5229" i="4"/>
  <c r="Y5229" i="4" s="1"/>
  <c r="W5231" i="4"/>
  <c r="X5232" i="4"/>
  <c r="Y5232" i="4" s="1"/>
  <c r="X5233" i="4"/>
  <c r="Y5233" i="4" s="1"/>
  <c r="W5236" i="4"/>
  <c r="W5241" i="4"/>
  <c r="X5242" i="4"/>
  <c r="Y5242" i="4" s="1"/>
  <c r="W5245" i="4"/>
  <c r="W5246" i="4"/>
  <c r="W5248" i="4"/>
  <c r="X5249" i="4"/>
  <c r="Y5249" i="4" s="1"/>
  <c r="X5250" i="4"/>
  <c r="Y5250" i="4" s="1"/>
  <c r="W5252" i="4"/>
  <c r="W5254" i="4"/>
  <c r="W5257" i="4"/>
  <c r="W5259" i="4"/>
  <c r="W5261" i="4"/>
  <c r="W5262" i="4"/>
  <c r="X5265" i="4"/>
  <c r="Y5265" i="4" s="1"/>
  <c r="X5275" i="4"/>
  <c r="Y5275" i="4" s="1"/>
  <c r="X5276" i="4"/>
  <c r="Y5276" i="4" s="1"/>
  <c r="W5278" i="4"/>
  <c r="X5279" i="4"/>
  <c r="Y5279" i="4" s="1"/>
  <c r="X5280" i="4"/>
  <c r="Y5280" i="4" s="1"/>
  <c r="W5283" i="4"/>
  <c r="W5316" i="4"/>
  <c r="W5340" i="4"/>
  <c r="W5360" i="4"/>
  <c r="W5364" i="4"/>
  <c r="W5374" i="4"/>
  <c r="W5403" i="4"/>
  <c r="W5412" i="4"/>
  <c r="W5428" i="4"/>
  <c r="W5465" i="4"/>
  <c r="W5478" i="4"/>
  <c r="W5492" i="4"/>
  <c r="W5612" i="4"/>
  <c r="W5625" i="4"/>
  <c r="X5209" i="4"/>
  <c r="Y5209" i="4" s="1"/>
  <c r="X5210" i="4"/>
  <c r="Y5210" i="4" s="1"/>
  <c r="X5211" i="4"/>
  <c r="Y5211" i="4" s="1"/>
  <c r="X5231" i="4"/>
  <c r="Y5231" i="4" s="1"/>
  <c r="X5236" i="4"/>
  <c r="Y5236" i="4" s="1"/>
  <c r="X5241" i="4"/>
  <c r="Y5241" i="4" s="1"/>
  <c r="X5245" i="4"/>
  <c r="Y5245" i="4" s="1"/>
  <c r="X5246" i="4"/>
  <c r="Y5246" i="4" s="1"/>
  <c r="X5247" i="4"/>
  <c r="Y5247" i="4" s="1"/>
  <c r="X5248" i="4"/>
  <c r="Y5248" i="4" s="1"/>
  <c r="X5252" i="4"/>
  <c r="Y5252" i="4" s="1"/>
  <c r="X5254" i="4"/>
  <c r="Y5254" i="4" s="1"/>
  <c r="X5256" i="4"/>
  <c r="Y5256" i="4" s="1"/>
  <c r="X5257" i="4"/>
  <c r="Y5257" i="4" s="1"/>
  <c r="X5259" i="4"/>
  <c r="Y5259" i="4" s="1"/>
  <c r="X5261" i="4"/>
  <c r="Y5261" i="4" s="1"/>
  <c r="X5262" i="4"/>
  <c r="Y5262" i="4" s="1"/>
  <c r="X5264" i="4"/>
  <c r="Y5264" i="4" s="1"/>
  <c r="X5277" i="4"/>
  <c r="Y5277" i="4" s="1"/>
  <c r="X5278" i="4"/>
  <c r="Y5278" i="4" s="1"/>
  <c r="X5281" i="4"/>
  <c r="Y5281" i="4" s="1"/>
  <c r="W5457" i="4"/>
  <c r="W5466" i="4"/>
  <c r="W5493" i="4"/>
  <c r="W5563" i="4"/>
  <c r="W5628" i="4"/>
  <c r="W5292" i="4"/>
  <c r="X5293" i="4"/>
  <c r="Y5293" i="4" s="1"/>
  <c r="X5299" i="4"/>
  <c r="Y5299" i="4" s="1"/>
  <c r="W5305" i="4"/>
  <c r="W5307" i="4"/>
  <c r="X5309" i="4"/>
  <c r="Y5309" i="4" s="1"/>
  <c r="X5317" i="4"/>
  <c r="Y5317" i="4" s="1"/>
  <c r="W5338" i="4"/>
  <c r="W5339" i="4"/>
  <c r="X5340" i="4"/>
  <c r="Y5340" i="4" s="1"/>
  <c r="W5351" i="4"/>
  <c r="X5352" i="4"/>
  <c r="Y5352" i="4" s="1"/>
  <c r="X5353" i="4"/>
  <c r="Y5353" i="4" s="1"/>
  <c r="X5354" i="4"/>
  <c r="Y5354" i="4" s="1"/>
  <c r="X5355" i="4"/>
  <c r="Y5355" i="4" s="1"/>
  <c r="X5356" i="4"/>
  <c r="Y5356" i="4" s="1"/>
  <c r="W5358" i="4"/>
  <c r="X5360" i="4"/>
  <c r="Y5360" i="4" s="1"/>
  <c r="X5361" i="4"/>
  <c r="Y5361" i="4" s="1"/>
  <c r="X5362" i="4"/>
  <c r="Y5362" i="4" s="1"/>
  <c r="X5363" i="4"/>
  <c r="Y5363" i="4" s="1"/>
  <c r="X5366" i="4"/>
  <c r="Y5366" i="4" s="1"/>
  <c r="X5367" i="4"/>
  <c r="Y5367" i="4" s="1"/>
  <c r="W5370" i="4"/>
  <c r="W5371" i="4"/>
  <c r="W5373" i="4"/>
  <c r="X5374" i="4"/>
  <c r="Y5374" i="4" s="1"/>
  <c r="X5375" i="4"/>
  <c r="Y5375" i="4" s="1"/>
  <c r="W5379" i="4"/>
  <c r="X5380" i="4"/>
  <c r="Y5380" i="4" s="1"/>
  <c r="X5381" i="4"/>
  <c r="Y5381" i="4" s="1"/>
  <c r="X5382" i="4"/>
  <c r="Y5382" i="4" s="1"/>
  <c r="W5389" i="4"/>
  <c r="X5392" i="4"/>
  <c r="Y5392" i="4" s="1"/>
  <c r="X5393" i="4"/>
  <c r="Y5393" i="4" s="1"/>
  <c r="X5394" i="4"/>
  <c r="Y5394" i="4" s="1"/>
  <c r="X5395" i="4"/>
  <c r="Y5395" i="4" s="1"/>
  <c r="X5403" i="4"/>
  <c r="Y5403" i="4" s="1"/>
  <c r="W5408" i="4"/>
  <c r="X5410" i="4"/>
  <c r="Y5410" i="4" s="1"/>
  <c r="X5411" i="4"/>
  <c r="Y5411" i="4" s="1"/>
  <c r="X5412" i="4"/>
  <c r="Y5412" i="4" s="1"/>
  <c r="X5413" i="4"/>
  <c r="Y5413" i="4" s="1"/>
  <c r="X5414" i="4"/>
  <c r="Y5414" i="4" s="1"/>
  <c r="W5421" i="4"/>
  <c r="X5422" i="4"/>
  <c r="Y5422" i="4" s="1"/>
  <c r="X5423" i="4"/>
  <c r="Y5423" i="4" s="1"/>
  <c r="X5428" i="4"/>
  <c r="Y5428" i="4" s="1"/>
  <c r="W5431" i="4"/>
  <c r="W5434" i="4"/>
  <c r="W5435" i="4"/>
  <c r="W5437" i="4"/>
  <c r="X5438" i="4"/>
  <c r="Y5438" i="4" s="1"/>
  <c r="X5440" i="4"/>
  <c r="Y5440" i="4" s="1"/>
  <c r="X5441" i="4"/>
  <c r="Y5441" i="4" s="1"/>
  <c r="X5445" i="4"/>
  <c r="Y5445" i="4" s="1"/>
  <c r="X5446" i="4"/>
  <c r="Y5446" i="4" s="1"/>
  <c r="X5447" i="4"/>
  <c r="Y5447" i="4" s="1"/>
  <c r="W5449" i="4"/>
  <c r="W5451" i="4"/>
  <c r="X5453" i="4"/>
  <c r="Y5453" i="4" s="1"/>
  <c r="W5456" i="4"/>
  <c r="W5460" i="4"/>
  <c r="W5461" i="4"/>
  <c r="X5462" i="4"/>
  <c r="Y5462" i="4" s="1"/>
  <c r="W5464" i="4"/>
  <c r="X5465" i="4"/>
  <c r="Y5465" i="4" s="1"/>
  <c r="X5468" i="4"/>
  <c r="Y5468" i="4" s="1"/>
  <c r="X5469" i="4"/>
  <c r="Y5469" i="4" s="1"/>
  <c r="W5475" i="4"/>
  <c r="W5476" i="4"/>
  <c r="X5478" i="4"/>
  <c r="Y5478" i="4" s="1"/>
  <c r="X5480" i="4"/>
  <c r="Y5480" i="4" s="1"/>
  <c r="X5483" i="4"/>
  <c r="Y5483" i="4" s="1"/>
  <c r="X5484" i="4"/>
  <c r="Y5484" i="4" s="1"/>
  <c r="X5485" i="4"/>
  <c r="Y5485" i="4" s="1"/>
  <c r="W5489" i="4"/>
  <c r="W5491" i="4"/>
  <c r="X5492" i="4"/>
  <c r="Y5492" i="4" s="1"/>
  <c r="X5493" i="4"/>
  <c r="Y5493" i="4" s="1"/>
  <c r="X5494" i="4"/>
  <c r="Y5494" i="4" s="1"/>
  <c r="W5499" i="4"/>
  <c r="W5500" i="4"/>
  <c r="W5501" i="4"/>
  <c r="W5502" i="4"/>
  <c r="X5503" i="4"/>
  <c r="Y5503" i="4" s="1"/>
  <c r="X5504" i="4"/>
  <c r="Y5504" i="4" s="1"/>
  <c r="W5518" i="4"/>
  <c r="W5519" i="4"/>
  <c r="W5521" i="4"/>
  <c r="X5523" i="4"/>
  <c r="Y5523" i="4" s="1"/>
  <c r="X5524" i="4"/>
  <c r="Y5524" i="4" s="1"/>
  <c r="W5533" i="4"/>
  <c r="W5534" i="4"/>
  <c r="W5536" i="4"/>
  <c r="W5538" i="4"/>
  <c r="W5541" i="4"/>
  <c r="M5543" i="4"/>
  <c r="Z5543" i="4" s="1"/>
  <c r="W5545" i="4"/>
  <c r="X5553" i="4"/>
  <c r="Y5553" i="4" s="1"/>
  <c r="Z5560" i="4"/>
  <c r="M5562" i="4"/>
  <c r="Z5562" i="4" s="1"/>
  <c r="X5565" i="4"/>
  <c r="Z5587" i="4"/>
  <c r="AB5587" i="4" s="1"/>
  <c r="T5599" i="4"/>
  <c r="T5600" i="4"/>
  <c r="T5601" i="4"/>
  <c r="X5607" i="4"/>
  <c r="Y5607" i="4" s="1"/>
  <c r="Z5616" i="4"/>
  <c r="X5627" i="4"/>
  <c r="Y5627" i="4" s="1"/>
  <c r="X5643" i="4"/>
  <c r="Y5643" i="4" s="1"/>
  <c r="W5653" i="4"/>
  <c r="W5656" i="4"/>
  <c r="Z5658" i="4"/>
  <c r="AA5658" i="4" s="1"/>
  <c r="W5663" i="4"/>
  <c r="T5669" i="4"/>
  <c r="Z5671" i="4"/>
  <c r="W5689" i="4"/>
  <c r="T5689" i="4"/>
  <c r="W5691" i="4"/>
  <c r="T5691" i="4"/>
  <c r="X5742" i="4"/>
  <c r="Y5742" i="4" s="1"/>
  <c r="W5742" i="4"/>
  <c r="W5744" i="4"/>
  <c r="T5744" i="4"/>
  <c r="W5747" i="4"/>
  <c r="T5747" i="4"/>
  <c r="W5761" i="4"/>
  <c r="T5761" i="4"/>
  <c r="X5292" i="4"/>
  <c r="Y5292" i="4" s="1"/>
  <c r="X5305" i="4"/>
  <c r="Y5305" i="4" s="1"/>
  <c r="X5306" i="4"/>
  <c r="Y5306" i="4" s="1"/>
  <c r="X5307" i="4"/>
  <c r="Y5307" i="4" s="1"/>
  <c r="X5308" i="4"/>
  <c r="Y5308" i="4" s="1"/>
  <c r="X5338" i="4"/>
  <c r="Y5338" i="4" s="1"/>
  <c r="X5339" i="4"/>
  <c r="Y5339" i="4" s="1"/>
  <c r="X5351" i="4"/>
  <c r="Y5351" i="4" s="1"/>
  <c r="X5358" i="4"/>
  <c r="Y5358" i="4" s="1"/>
  <c r="X5359" i="4"/>
  <c r="Y5359" i="4" s="1"/>
  <c r="X5370" i="4"/>
  <c r="Y5370" i="4" s="1"/>
  <c r="X5371" i="4"/>
  <c r="Y5371" i="4" s="1"/>
  <c r="X5372" i="4"/>
  <c r="Y5372" i="4" s="1"/>
  <c r="X5373" i="4"/>
  <c r="Y5373" i="4" s="1"/>
  <c r="X5379" i="4"/>
  <c r="Y5379" i="4" s="1"/>
  <c r="X5389" i="4"/>
  <c r="Y5389" i="4" s="1"/>
  <c r="X5390" i="4"/>
  <c r="Y5390" i="4" s="1"/>
  <c r="X5402" i="4"/>
  <c r="Y5402" i="4" s="1"/>
  <c r="X5409" i="4"/>
  <c r="Y5409" i="4" s="1"/>
  <c r="X5421" i="4"/>
  <c r="Y5421" i="4" s="1"/>
  <c r="X5425" i="4"/>
  <c r="Y5425" i="4" s="1"/>
  <c r="X5426" i="4"/>
  <c r="Y5426" i="4" s="1"/>
  <c r="X5427" i="4"/>
  <c r="Y5427" i="4" s="1"/>
  <c r="X5431" i="4"/>
  <c r="Y5431" i="4" s="1"/>
  <c r="X5434" i="4"/>
  <c r="Y5434" i="4" s="1"/>
  <c r="X5437" i="4"/>
  <c r="Y5437" i="4" s="1"/>
  <c r="X5449" i="4"/>
  <c r="Y5449" i="4" s="1"/>
  <c r="X5450" i="4"/>
  <c r="Y5450" i="4" s="1"/>
  <c r="X5451" i="4"/>
  <c r="Y5451" i="4" s="1"/>
  <c r="X5452" i="4"/>
  <c r="Y5452" i="4" s="1"/>
  <c r="X5460" i="4"/>
  <c r="Y5460" i="4" s="1"/>
  <c r="X5461" i="4"/>
  <c r="Y5461" i="4" s="1"/>
  <c r="X5464" i="4"/>
  <c r="Y5464" i="4" s="1"/>
  <c r="X5473" i="4"/>
  <c r="Y5473" i="4" s="1"/>
  <c r="X5474" i="4"/>
  <c r="Y5474" i="4" s="1"/>
  <c r="X5475" i="4"/>
  <c r="Y5475" i="4" s="1"/>
  <c r="X5476" i="4"/>
  <c r="Y5476" i="4" s="1"/>
  <c r="X5477" i="4"/>
  <c r="Y5477" i="4" s="1"/>
  <c r="X5489" i="4"/>
  <c r="Y5489" i="4" s="1"/>
  <c r="X5491" i="4"/>
  <c r="Y5491" i="4" s="1"/>
  <c r="X5499" i="4"/>
  <c r="Y5499" i="4" s="1"/>
  <c r="X5500" i="4"/>
  <c r="Y5500" i="4" s="1"/>
  <c r="X5501" i="4"/>
  <c r="Y5501" i="4" s="1"/>
  <c r="X5502" i="4"/>
  <c r="Y5502" i="4" s="1"/>
  <c r="X5516" i="4"/>
  <c r="Y5516" i="4" s="1"/>
  <c r="X5518" i="4"/>
  <c r="Y5518" i="4" s="1"/>
  <c r="X5519" i="4"/>
  <c r="Y5519" i="4" s="1"/>
  <c r="X5520" i="4"/>
  <c r="Y5520" i="4" s="1"/>
  <c r="X5521" i="4"/>
  <c r="Y5521" i="4" s="1"/>
  <c r="X5522" i="4"/>
  <c r="Y5522" i="4" s="1"/>
  <c r="X5532" i="4"/>
  <c r="Y5532" i="4" s="1"/>
  <c r="X5533" i="4"/>
  <c r="Y5533" i="4" s="1"/>
  <c r="X5534" i="4"/>
  <c r="Y5534" i="4" s="1"/>
  <c r="X5535" i="4"/>
  <c r="Y5535" i="4" s="1"/>
  <c r="X5536" i="4"/>
  <c r="Y5536" i="4" s="1"/>
  <c r="X5537" i="4"/>
  <c r="Y5537" i="4" s="1"/>
  <c r="X5538" i="4"/>
  <c r="Y5538" i="4" s="1"/>
  <c r="X5539" i="4"/>
  <c r="Y5539" i="4" s="1"/>
  <c r="X5540" i="4"/>
  <c r="Y5540" i="4" s="1"/>
  <c r="W5546" i="4"/>
  <c r="Z5546" i="4"/>
  <c r="AA5546" i="4" s="1"/>
  <c r="W5547" i="4"/>
  <c r="Z5547" i="4"/>
  <c r="AA5547" i="4" s="1"/>
  <c r="W5558" i="4"/>
  <c r="X5576" i="4"/>
  <c r="Y5576" i="4" s="1"/>
  <c r="X5577" i="4"/>
  <c r="Y5577" i="4" s="1"/>
  <c r="W5594" i="4"/>
  <c r="Z5594" i="4"/>
  <c r="AA5594" i="4" s="1"/>
  <c r="W5596" i="4"/>
  <c r="Z5596" i="4"/>
  <c r="AA5596" i="4" s="1"/>
  <c r="W5610" i="4"/>
  <c r="Z5610" i="4"/>
  <c r="AA5610" i="4" s="1"/>
  <c r="X5617" i="4"/>
  <c r="Y5617" i="4" s="1"/>
  <c r="W5620" i="4"/>
  <c r="W5622" i="4"/>
  <c r="X5624" i="4"/>
  <c r="Y5624" i="4" s="1"/>
  <c r="T5652" i="4"/>
  <c r="T5653" i="4"/>
  <c r="T5656" i="4"/>
  <c r="Z5659" i="4"/>
  <c r="W5660" i="4"/>
  <c r="Z5660" i="4"/>
  <c r="AA5660" i="4" s="1"/>
  <c r="T5663" i="4"/>
  <c r="W5673" i="4"/>
  <c r="W5675" i="4"/>
  <c r="Z5676" i="4"/>
  <c r="AA5676" i="4" s="1"/>
  <c r="T5676" i="4"/>
  <c r="Z5677" i="4"/>
  <c r="AA5677" i="4" s="1"/>
  <c r="T5677" i="4"/>
  <c r="W5687" i="4"/>
  <c r="Z5687" i="4"/>
  <c r="AA5687" i="4" s="1"/>
  <c r="T5687" i="4"/>
  <c r="W5690" i="4"/>
  <c r="Z5690" i="4"/>
  <c r="AA5690" i="4" s="1"/>
  <c r="T5690" i="4"/>
  <c r="W5692" i="4"/>
  <c r="Z5692" i="4"/>
  <c r="AA5692" i="4" s="1"/>
  <c r="T5692" i="4"/>
  <c r="X5697" i="4"/>
  <c r="Y5697" i="4" s="1"/>
  <c r="M5699" i="4"/>
  <c r="W5699" i="4" s="1"/>
  <c r="Z5701" i="4"/>
  <c r="AA5701" i="4" s="1"/>
  <c r="Z5707" i="4"/>
  <c r="AA5707" i="4" s="1"/>
  <c r="AB5711" i="4"/>
  <c r="W5712" i="4"/>
  <c r="T5712" i="4"/>
  <c r="M5739" i="4"/>
  <c r="W5739" i="4" s="1"/>
  <c r="Z5755" i="4"/>
  <c r="AA5755" i="4" s="1"/>
  <c r="X5760" i="4"/>
  <c r="Y5760" i="4" s="1"/>
  <c r="T5762" i="4"/>
  <c r="Z5764" i="4"/>
  <c r="Z5766" i="4"/>
  <c r="AA5766" i="4" s="1"/>
  <c r="X5285" i="4"/>
  <c r="Y5285" i="4" s="1"/>
  <c r="X5290" i="4"/>
  <c r="Y5290" i="4" s="1"/>
  <c r="X5291" i="4"/>
  <c r="Y5291" i="4" s="1"/>
  <c r="T5292" i="4"/>
  <c r="X5297" i="4"/>
  <c r="Y5297" i="4" s="1"/>
  <c r="X5298" i="4"/>
  <c r="Y5298" i="4" s="1"/>
  <c r="X5302" i="4"/>
  <c r="Y5302" i="4" s="1"/>
  <c r="X5303" i="4"/>
  <c r="Y5303" i="4" s="1"/>
  <c r="X5304" i="4"/>
  <c r="Y5304" i="4" s="1"/>
  <c r="T5305" i="4"/>
  <c r="T5306" i="4"/>
  <c r="T5307" i="4"/>
  <c r="T5308" i="4"/>
  <c r="X5312" i="4"/>
  <c r="Y5312" i="4" s="1"/>
  <c r="X5313" i="4"/>
  <c r="Y5313" i="4" s="1"/>
  <c r="X5337" i="4"/>
  <c r="Y5337" i="4" s="1"/>
  <c r="T5338" i="4"/>
  <c r="T5339" i="4"/>
  <c r="X5346" i="4"/>
  <c r="Y5346" i="4" s="1"/>
  <c r="X5347" i="4"/>
  <c r="Y5347" i="4" s="1"/>
  <c r="X5348" i="4"/>
  <c r="Y5348" i="4" s="1"/>
  <c r="X5349" i="4"/>
  <c r="Y5349" i="4" s="1"/>
  <c r="X5350" i="4"/>
  <c r="Y5350" i="4" s="1"/>
  <c r="T5351" i="4"/>
  <c r="T5358" i="4"/>
  <c r="T5359" i="4"/>
  <c r="Z5364" i="4"/>
  <c r="X5369" i="4"/>
  <c r="Y5369" i="4" s="1"/>
  <c r="T5370" i="4"/>
  <c r="T5371" i="4"/>
  <c r="T5372" i="4"/>
  <c r="T5373" i="4"/>
  <c r="X5378" i="4"/>
  <c r="Y5378" i="4" s="1"/>
  <c r="T5379" i="4"/>
  <c r="X5388" i="4"/>
  <c r="Y5388" i="4" s="1"/>
  <c r="T5389" i="4"/>
  <c r="T5390" i="4"/>
  <c r="X5396" i="4"/>
  <c r="Y5396" i="4" s="1"/>
  <c r="X5397" i="4"/>
  <c r="Y5397" i="4" s="1"/>
  <c r="X5398" i="4"/>
  <c r="Y5398" i="4" s="1"/>
  <c r="X5399" i="4"/>
  <c r="Y5399" i="4" s="1"/>
  <c r="X5400" i="4"/>
  <c r="Y5400" i="4" s="1"/>
  <c r="X5401" i="4"/>
  <c r="Y5401" i="4" s="1"/>
  <c r="T5402" i="4"/>
  <c r="X5407" i="4"/>
  <c r="Y5407" i="4" s="1"/>
  <c r="T5409" i="4"/>
  <c r="X5416" i="4"/>
  <c r="Y5416" i="4" s="1"/>
  <c r="X5417" i="4"/>
  <c r="Y5417" i="4" s="1"/>
  <c r="X5418" i="4"/>
  <c r="Y5418" i="4" s="1"/>
  <c r="X5419" i="4"/>
  <c r="Y5419" i="4" s="1"/>
  <c r="X5420" i="4"/>
  <c r="Y5420" i="4" s="1"/>
  <c r="T5421" i="4"/>
  <c r="T5425" i="4"/>
  <c r="T5426" i="4"/>
  <c r="T5427" i="4"/>
  <c r="X5429" i="4"/>
  <c r="Y5429" i="4" s="1"/>
  <c r="X5430" i="4"/>
  <c r="Y5430" i="4" s="1"/>
  <c r="T5431" i="4"/>
  <c r="X5433" i="4"/>
  <c r="Y5433" i="4" s="1"/>
  <c r="T5434" i="4"/>
  <c r="T5437" i="4"/>
  <c r="T5449" i="4"/>
  <c r="T5450" i="4"/>
  <c r="T5451" i="4"/>
  <c r="T5452" i="4"/>
  <c r="X5454" i="4"/>
  <c r="Y5454" i="4" s="1"/>
  <c r="X5455" i="4"/>
  <c r="Y5455" i="4" s="1"/>
  <c r="X5459" i="4"/>
  <c r="Y5459" i="4" s="1"/>
  <c r="T5460" i="4"/>
  <c r="T5461" i="4"/>
  <c r="X5463" i="4"/>
  <c r="Y5463" i="4" s="1"/>
  <c r="T5464" i="4"/>
  <c r="X5472" i="4"/>
  <c r="Y5472" i="4" s="1"/>
  <c r="T5473" i="4"/>
  <c r="T5474" i="4"/>
  <c r="T5475" i="4"/>
  <c r="T5476" i="4"/>
  <c r="T5477" i="4"/>
  <c r="Z5482" i="4"/>
  <c r="X5487" i="4"/>
  <c r="Y5487" i="4" s="1"/>
  <c r="X5488" i="4"/>
  <c r="Y5488" i="4" s="1"/>
  <c r="T5489" i="4"/>
  <c r="T5491" i="4"/>
  <c r="X5495" i="4"/>
  <c r="Y5495" i="4" s="1"/>
  <c r="X5496" i="4"/>
  <c r="Y5496" i="4" s="1"/>
  <c r="X5497" i="4"/>
  <c r="Y5497" i="4" s="1"/>
  <c r="X5498" i="4"/>
  <c r="Y5498" i="4" s="1"/>
  <c r="T5499" i="4"/>
  <c r="T5500" i="4"/>
  <c r="T5501" i="4"/>
  <c r="T5502" i="4"/>
  <c r="X5515" i="4"/>
  <c r="Y5515" i="4" s="1"/>
  <c r="T5516" i="4"/>
  <c r="T5518" i="4"/>
  <c r="T5519" i="4"/>
  <c r="T5520" i="4"/>
  <c r="T5521" i="4"/>
  <c r="T5522" i="4"/>
  <c r="X5529" i="4"/>
  <c r="Y5529" i="4" s="1"/>
  <c r="X5530" i="4"/>
  <c r="Y5530" i="4" s="1"/>
  <c r="X5531" i="4"/>
  <c r="Y5531" i="4" s="1"/>
  <c r="T5532" i="4"/>
  <c r="T5533" i="4"/>
  <c r="T5534" i="4"/>
  <c r="T5535" i="4"/>
  <c r="T5536" i="4"/>
  <c r="T5537" i="4"/>
  <c r="T5538" i="4"/>
  <c r="T5539" i="4"/>
  <c r="T5540" i="4"/>
  <c r="T5546" i="4"/>
  <c r="T5547" i="4"/>
  <c r="W5549" i="4"/>
  <c r="Z5549" i="4"/>
  <c r="AA5549" i="4" s="1"/>
  <c r="W5550" i="4"/>
  <c r="Z5550" i="4"/>
  <c r="AA5550" i="4" s="1"/>
  <c r="W5561" i="4"/>
  <c r="Z5561" i="4"/>
  <c r="AA5561" i="4" s="1"/>
  <c r="W5566" i="4"/>
  <c r="W5580" i="4"/>
  <c r="Z5583" i="4"/>
  <c r="AA5583" i="4" s="1"/>
  <c r="T5583" i="4"/>
  <c r="W5590" i="4"/>
  <c r="Z5591" i="4"/>
  <c r="AA5591" i="4" s="1"/>
  <c r="T5591" i="4"/>
  <c r="Z5592" i="4"/>
  <c r="AA5592" i="4" s="1"/>
  <c r="T5592" i="4"/>
  <c r="T5593" i="4"/>
  <c r="T5594" i="4"/>
  <c r="T5596" i="4"/>
  <c r="W5599" i="4"/>
  <c r="Z5606" i="4"/>
  <c r="AA5606" i="4" s="1"/>
  <c r="T5606" i="4"/>
  <c r="T5610" i="4"/>
  <c r="W5616" i="4"/>
  <c r="X5631" i="4"/>
  <c r="T5635" i="4"/>
  <c r="W5636" i="4"/>
  <c r="W5637" i="4"/>
  <c r="W5644" i="4"/>
  <c r="T5645" i="4"/>
  <c r="T5646" i="4"/>
  <c r="T5647" i="4"/>
  <c r="T5660" i="4"/>
  <c r="W5666" i="4"/>
  <c r="W5669" i="4"/>
  <c r="W5671" i="4"/>
  <c r="Z5678" i="4"/>
  <c r="AA5678" i="4" s="1"/>
  <c r="T5678" i="4"/>
  <c r="X5689" i="4"/>
  <c r="Y5689" i="4" s="1"/>
  <c r="X5691" i="4"/>
  <c r="Y5691" i="4" s="1"/>
  <c r="M5698" i="4"/>
  <c r="W5698" i="4" s="1"/>
  <c r="W5704" i="4"/>
  <c r="T5704" i="4"/>
  <c r="W5711" i="4"/>
  <c r="T5711" i="4"/>
  <c r="Z5712" i="4"/>
  <c r="W5726" i="4"/>
  <c r="Z5726" i="4"/>
  <c r="AA5726" i="4" s="1"/>
  <c r="T5726" i="4"/>
  <c r="W5735" i="4"/>
  <c r="Z5735" i="4"/>
  <c r="AA5735" i="4" s="1"/>
  <c r="T5735" i="4"/>
  <c r="Z5736" i="4"/>
  <c r="AA5736" i="4" s="1"/>
  <c r="T5736" i="4"/>
  <c r="X5744" i="4"/>
  <c r="Y5744" i="4" s="1"/>
  <c r="W5745" i="4"/>
  <c r="T5745" i="4"/>
  <c r="X5747" i="4"/>
  <c r="Y5747" i="4" s="1"/>
  <c r="Z5748" i="4"/>
  <c r="X5761" i="4"/>
  <c r="Y5761" i="4" s="1"/>
  <c r="X5286" i="4"/>
  <c r="Y5286" i="4" s="1"/>
  <c r="X5287" i="4"/>
  <c r="Y5287" i="4" s="1"/>
  <c r="X5288" i="4"/>
  <c r="Y5288" i="4" s="1"/>
  <c r="X5289" i="4"/>
  <c r="Y5289" i="4" s="1"/>
  <c r="X5294" i="4"/>
  <c r="Y5294" i="4" s="1"/>
  <c r="X5295" i="4"/>
  <c r="Y5295" i="4" s="1"/>
  <c r="X5296" i="4"/>
  <c r="Y5296" i="4" s="1"/>
  <c r="X5300" i="4"/>
  <c r="Y5300" i="4" s="1"/>
  <c r="X5301" i="4"/>
  <c r="Y5301" i="4" s="1"/>
  <c r="X5310" i="4"/>
  <c r="Y5310" i="4" s="1"/>
  <c r="X5311" i="4"/>
  <c r="Y5311" i="4" s="1"/>
  <c r="X5318" i="4"/>
  <c r="Y5318" i="4" s="1"/>
  <c r="X5319" i="4"/>
  <c r="Y5319" i="4" s="1"/>
  <c r="X5320" i="4"/>
  <c r="Y5320" i="4" s="1"/>
  <c r="X5321" i="4"/>
  <c r="Y5321" i="4" s="1"/>
  <c r="X5322" i="4"/>
  <c r="Y5322" i="4" s="1"/>
  <c r="X5323" i="4"/>
  <c r="Y5323" i="4" s="1"/>
  <c r="X5324" i="4"/>
  <c r="Y5324" i="4" s="1"/>
  <c r="X5325" i="4"/>
  <c r="Y5325" i="4" s="1"/>
  <c r="X5326" i="4"/>
  <c r="Y5326" i="4" s="1"/>
  <c r="X5327" i="4"/>
  <c r="Y5327" i="4" s="1"/>
  <c r="X5328" i="4"/>
  <c r="Y5328" i="4" s="1"/>
  <c r="X5329" i="4"/>
  <c r="Y5329" i="4" s="1"/>
  <c r="X5330" i="4"/>
  <c r="Y5330" i="4" s="1"/>
  <c r="X5331" i="4"/>
  <c r="Y5331" i="4" s="1"/>
  <c r="X5332" i="4"/>
  <c r="Y5332" i="4" s="1"/>
  <c r="X5333" i="4"/>
  <c r="Y5333" i="4" s="1"/>
  <c r="X5334" i="4"/>
  <c r="Y5334" i="4" s="1"/>
  <c r="X5335" i="4"/>
  <c r="Y5335" i="4" s="1"/>
  <c r="X5336" i="4"/>
  <c r="Y5336" i="4" s="1"/>
  <c r="X5342" i="4"/>
  <c r="Y5342" i="4" s="1"/>
  <c r="X5343" i="4"/>
  <c r="Y5343" i="4" s="1"/>
  <c r="X5344" i="4"/>
  <c r="Y5344" i="4" s="1"/>
  <c r="X5345" i="4"/>
  <c r="Y5345" i="4" s="1"/>
  <c r="X5357" i="4"/>
  <c r="Y5357" i="4" s="1"/>
  <c r="X5368" i="4"/>
  <c r="Y5368" i="4" s="1"/>
  <c r="X5376" i="4"/>
  <c r="Y5376" i="4" s="1"/>
  <c r="X5377" i="4"/>
  <c r="Y5377" i="4" s="1"/>
  <c r="X5383" i="4"/>
  <c r="Y5383" i="4" s="1"/>
  <c r="X5384" i="4"/>
  <c r="Y5384" i="4" s="1"/>
  <c r="X5385" i="4"/>
  <c r="Y5385" i="4" s="1"/>
  <c r="X5386" i="4"/>
  <c r="Y5386" i="4" s="1"/>
  <c r="X5387" i="4"/>
  <c r="Y5387" i="4" s="1"/>
  <c r="X5404" i="4"/>
  <c r="Y5404" i="4" s="1"/>
  <c r="X5405" i="4"/>
  <c r="Y5405" i="4" s="1"/>
  <c r="X5406" i="4"/>
  <c r="Y5406" i="4" s="1"/>
  <c r="X5415" i="4"/>
  <c r="Y5415" i="4" s="1"/>
  <c r="X5424" i="4"/>
  <c r="Y5424" i="4" s="1"/>
  <c r="X5432" i="4"/>
  <c r="Y5432" i="4" s="1"/>
  <c r="X5442" i="4"/>
  <c r="Y5442" i="4" s="1"/>
  <c r="X5443" i="4"/>
  <c r="Y5443" i="4" s="1"/>
  <c r="X5448" i="4"/>
  <c r="Y5448" i="4" s="1"/>
  <c r="X5458" i="4"/>
  <c r="Y5458" i="4" s="1"/>
  <c r="X5470" i="4"/>
  <c r="Y5470" i="4" s="1"/>
  <c r="X5471" i="4"/>
  <c r="Y5471" i="4" s="1"/>
  <c r="X5490" i="4"/>
  <c r="Y5490" i="4" s="1"/>
  <c r="X5505" i="4"/>
  <c r="Y5505" i="4" s="1"/>
  <c r="X5506" i="4"/>
  <c r="Y5506" i="4" s="1"/>
  <c r="X5507" i="4"/>
  <c r="Y5507" i="4" s="1"/>
  <c r="X5508" i="4"/>
  <c r="Y5508" i="4" s="1"/>
  <c r="X5509" i="4"/>
  <c r="Y5509" i="4" s="1"/>
  <c r="X5510" i="4"/>
  <c r="Y5510" i="4" s="1"/>
  <c r="X5511" i="4"/>
  <c r="Y5511" i="4" s="1"/>
  <c r="X5512" i="4"/>
  <c r="Y5512" i="4" s="1"/>
  <c r="X5513" i="4"/>
  <c r="Y5513" i="4" s="1"/>
  <c r="X5514" i="4"/>
  <c r="Y5514" i="4" s="1"/>
  <c r="X5525" i="4"/>
  <c r="Y5525" i="4" s="1"/>
  <c r="X5526" i="4"/>
  <c r="Y5526" i="4" s="1"/>
  <c r="X5527" i="4"/>
  <c r="Y5527" i="4" s="1"/>
  <c r="X5528" i="4"/>
  <c r="Y5528" i="4" s="1"/>
  <c r="M5542" i="4"/>
  <c r="Z5542" i="4" s="1"/>
  <c r="T5542" i="4"/>
  <c r="X5545" i="4"/>
  <c r="Y5545" i="4" s="1"/>
  <c r="M5548" i="4"/>
  <c r="Z5548" i="4" s="1"/>
  <c r="T5548" i="4"/>
  <c r="T5549" i="4"/>
  <c r="T5550" i="4"/>
  <c r="Z5559" i="4"/>
  <c r="T5559" i="4"/>
  <c r="T5561" i="4"/>
  <c r="X5568" i="4"/>
  <c r="X5573" i="4"/>
  <c r="W5586" i="4"/>
  <c r="M5588" i="4"/>
  <c r="W5588" i="4" s="1"/>
  <c r="T5588" i="4"/>
  <c r="X5595" i="4"/>
  <c r="Y5595" i="4" s="1"/>
  <c r="M5597" i="4"/>
  <c r="W5597" i="4" s="1"/>
  <c r="T5597" i="4"/>
  <c r="X5599" i="4"/>
  <c r="Y5599" i="4" s="1"/>
  <c r="X5600" i="4"/>
  <c r="Y5600" i="4" s="1"/>
  <c r="X5601" i="4"/>
  <c r="Y5601" i="4" s="1"/>
  <c r="X5605" i="4"/>
  <c r="W5607" i="4"/>
  <c r="W5608" i="4"/>
  <c r="X5609" i="4"/>
  <c r="Y5609" i="4" s="1"/>
  <c r="M5611" i="4"/>
  <c r="W5611" i="4" s="1"/>
  <c r="T5611" i="4"/>
  <c r="T5616" i="4"/>
  <c r="X5637" i="4"/>
  <c r="Y5637" i="4" s="1"/>
  <c r="Z5641" i="4"/>
  <c r="AA5641" i="4" s="1"/>
  <c r="M5642" i="4"/>
  <c r="Z5642" i="4" s="1"/>
  <c r="T5642" i="4"/>
  <c r="Z5647" i="4"/>
  <c r="Z5651" i="4"/>
  <c r="X5652" i="4"/>
  <c r="Y5652" i="4" s="1"/>
  <c r="X5653" i="4"/>
  <c r="Y5653" i="4" s="1"/>
  <c r="M5655" i="4"/>
  <c r="W5655" i="4" s="1"/>
  <c r="T5655" i="4"/>
  <c r="X5656" i="4"/>
  <c r="Y5656" i="4" s="1"/>
  <c r="Z5657" i="4"/>
  <c r="AA5657" i="4" s="1"/>
  <c r="M5661" i="4"/>
  <c r="W5661" i="4" s="1"/>
  <c r="T5661" i="4"/>
  <c r="X5663" i="4"/>
  <c r="Y5663" i="4" s="1"/>
  <c r="W5664" i="4"/>
  <c r="X5669" i="4"/>
  <c r="Y5669" i="4" s="1"/>
  <c r="W5670" i="4"/>
  <c r="T5671" i="4"/>
  <c r="W5677" i="4"/>
  <c r="M5679" i="4"/>
  <c r="W5679" i="4" s="1"/>
  <c r="T5679" i="4"/>
  <c r="W5697" i="4"/>
  <c r="T5697" i="4"/>
  <c r="Z5705" i="4"/>
  <c r="T5705" i="4"/>
  <c r="M5717" i="4"/>
  <c r="W5717" i="4" s="1"/>
  <c r="M5720" i="4"/>
  <c r="W5720" i="4" s="1"/>
  <c r="Z5721" i="4"/>
  <c r="T5727" i="4"/>
  <c r="T5737" i="4"/>
  <c r="Z5738" i="4"/>
  <c r="AA5738" i="4" s="1"/>
  <c r="T5746" i="4"/>
  <c r="M5750" i="4"/>
  <c r="W5750" i="4" s="1"/>
  <c r="X5762" i="4"/>
  <c r="Y5762" i="4" s="1"/>
  <c r="X5552" i="4"/>
  <c r="X5554" i="4"/>
  <c r="X5555" i="4"/>
  <c r="X5556" i="4"/>
  <c r="Y5556" i="4" s="1"/>
  <c r="X5557" i="4"/>
  <c r="X5558" i="4"/>
  <c r="Y5558" i="4" s="1"/>
  <c r="X5566" i="4"/>
  <c r="Y5566" i="4" s="1"/>
  <c r="X5567" i="4"/>
  <c r="X5569" i="4"/>
  <c r="X5570" i="4"/>
  <c r="Y5570" i="4" s="1"/>
  <c r="X5571" i="4"/>
  <c r="X5572" i="4"/>
  <c r="Y5572" i="4" s="1"/>
  <c r="X5574" i="4"/>
  <c r="Y5574" i="4" s="1"/>
  <c r="X5575" i="4"/>
  <c r="X5578" i="4"/>
  <c r="Y5578" i="4" s="1"/>
  <c r="X5579" i="4"/>
  <c r="Y5579" i="4" s="1"/>
  <c r="X5580" i="4"/>
  <c r="Y5580" i="4" s="1"/>
  <c r="X5581" i="4"/>
  <c r="Y5581" i="4" s="1"/>
  <c r="X5582" i="4"/>
  <c r="Y5582" i="4" s="1"/>
  <c r="W5584" i="4"/>
  <c r="X5585" i="4"/>
  <c r="W5589" i="4"/>
  <c r="X5590" i="4"/>
  <c r="Y5590" i="4" s="1"/>
  <c r="X5603" i="4"/>
  <c r="X5604" i="4"/>
  <c r="X5613" i="4"/>
  <c r="X5614" i="4"/>
  <c r="X5615" i="4"/>
  <c r="Y5615" i="4" s="1"/>
  <c r="X5619" i="4"/>
  <c r="X5620" i="4"/>
  <c r="Y5620" i="4" s="1"/>
  <c r="X5621" i="4"/>
  <c r="X5622" i="4"/>
  <c r="Y5622" i="4" s="1"/>
  <c r="X5630" i="4"/>
  <c r="Y5630" i="4" s="1"/>
  <c r="W5633" i="4"/>
  <c r="X5634" i="4"/>
  <c r="Y5634" i="4" s="1"/>
  <c r="X5636" i="4"/>
  <c r="Y5636" i="4" s="1"/>
  <c r="W5639" i="4"/>
  <c r="X5640" i="4"/>
  <c r="Y5640" i="4" s="1"/>
  <c r="X5644" i="4"/>
  <c r="Y5644" i="4" s="1"/>
  <c r="W5648" i="4"/>
  <c r="W5649" i="4"/>
  <c r="X5650" i="4"/>
  <c r="W5654" i="4"/>
  <c r="W5657" i="4"/>
  <c r="X5665" i="4"/>
  <c r="X5666" i="4"/>
  <c r="Y5666" i="4" s="1"/>
  <c r="X5667" i="4"/>
  <c r="Y5667" i="4" s="1"/>
  <c r="X5668" i="4"/>
  <c r="Y5668" i="4" s="1"/>
  <c r="X5673" i="4"/>
  <c r="Y5673" i="4" s="1"/>
  <c r="X5674" i="4"/>
  <c r="Y5674" i="4" s="1"/>
  <c r="X5675" i="4"/>
  <c r="Y5675" i="4" s="1"/>
  <c r="X5680" i="4"/>
  <c r="Y5680" i="4" s="1"/>
  <c r="X5681" i="4"/>
  <c r="Y5681" i="4" s="1"/>
  <c r="X5682" i="4"/>
  <c r="Y5682" i="4" s="1"/>
  <c r="X5683" i="4"/>
  <c r="Y5683" i="4" s="1"/>
  <c r="X5684" i="4"/>
  <c r="Y5684" i="4" s="1"/>
  <c r="X5685" i="4"/>
  <c r="Y5685" i="4" s="1"/>
  <c r="X5686" i="4"/>
  <c r="Y5686" i="4" s="1"/>
  <c r="X5688" i="4"/>
  <c r="Y5688" i="4" s="1"/>
  <c r="W5693" i="4"/>
  <c r="X5696" i="4"/>
  <c r="Y5696" i="4" s="1"/>
  <c r="W5700" i="4"/>
  <c r="X5702" i="4"/>
  <c r="Y5702" i="4" s="1"/>
  <c r="X5703" i="4"/>
  <c r="Y5703" i="4" s="1"/>
  <c r="X5708" i="4"/>
  <c r="Y5708" i="4" s="1"/>
  <c r="X5709" i="4"/>
  <c r="Y5709" i="4" s="1"/>
  <c r="W5715" i="4"/>
  <c r="W5718" i="4"/>
  <c r="X5723" i="4"/>
  <c r="Y5723" i="4" s="1"/>
  <c r="X5725" i="4"/>
  <c r="Y5725" i="4" s="1"/>
  <c r="X5729" i="4"/>
  <c r="Y5729" i="4" s="1"/>
  <c r="W5731" i="4"/>
  <c r="W5732" i="4"/>
  <c r="AB5733" i="4"/>
  <c r="W5734" i="4"/>
  <c r="X5743" i="4"/>
  <c r="Y5743" i="4" s="1"/>
  <c r="W5751" i="4"/>
  <c r="W5752" i="4"/>
  <c r="W5754" i="4"/>
  <c r="X5756" i="4"/>
  <c r="Y5756" i="4" s="1"/>
  <c r="X5757" i="4"/>
  <c r="Y5757" i="4" s="1"/>
  <c r="X5758" i="4"/>
  <c r="Y5758" i="4" s="1"/>
  <c r="X5759" i="4"/>
  <c r="Y5759" i="4" s="1"/>
  <c r="W5766" i="4"/>
  <c r="W5767" i="4"/>
  <c r="W5768" i="4"/>
  <c r="Z5768" i="4"/>
  <c r="T5768" i="4"/>
  <c r="AA5793" i="4"/>
  <c r="AB5793" i="4"/>
  <c r="X5551" i="4"/>
  <c r="Y5551" i="4" s="1"/>
  <c r="X5563" i="4"/>
  <c r="Y5563" i="4" s="1"/>
  <c r="X5564" i="4"/>
  <c r="Y5564" i="4" s="1"/>
  <c r="X5584" i="4"/>
  <c r="Y5584" i="4" s="1"/>
  <c r="X5589" i="4"/>
  <c r="Y5589" i="4" s="1"/>
  <c r="X5598" i="4"/>
  <c r="Y5598" i="4" s="1"/>
  <c r="X5602" i="4"/>
  <c r="Y5602" i="4" s="1"/>
  <c r="X5612" i="4"/>
  <c r="Y5612" i="4" s="1"/>
  <c r="X5618" i="4"/>
  <c r="Y5618" i="4" s="1"/>
  <c r="X5623" i="4"/>
  <c r="Y5623" i="4" s="1"/>
  <c r="X5625" i="4"/>
  <c r="Y5625" i="4" s="1"/>
  <c r="X5626" i="4"/>
  <c r="Y5626" i="4" s="1"/>
  <c r="X5628" i="4"/>
  <c r="Y5628" i="4" s="1"/>
  <c r="X5629" i="4"/>
  <c r="Y5629" i="4" s="1"/>
  <c r="X5632" i="4"/>
  <c r="Y5632" i="4" s="1"/>
  <c r="X5633" i="4"/>
  <c r="Y5633" i="4" s="1"/>
  <c r="X5638" i="4"/>
  <c r="Y5638" i="4" s="1"/>
  <c r="X5639" i="4"/>
  <c r="Y5639" i="4" s="1"/>
  <c r="X5648" i="4"/>
  <c r="Y5648" i="4" s="1"/>
  <c r="X5649" i="4"/>
  <c r="Y5649" i="4" s="1"/>
  <c r="X5693" i="4"/>
  <c r="Y5693" i="4" s="1"/>
  <c r="X5694" i="4"/>
  <c r="X5695" i="4"/>
  <c r="X5700" i="4"/>
  <c r="X5706" i="4"/>
  <c r="X5710" i="4"/>
  <c r="X5715" i="4"/>
  <c r="X5716" i="4"/>
  <c r="X5718" i="4"/>
  <c r="W5719" i="4"/>
  <c r="X5724" i="4"/>
  <c r="Y5724" i="4" s="1"/>
  <c r="W5730" i="4"/>
  <c r="X5731" i="4"/>
  <c r="X5734" i="4"/>
  <c r="Y5734" i="4" s="1"/>
  <c r="X5741" i="4"/>
  <c r="Y5741" i="4" s="1"/>
  <c r="W5748" i="4"/>
  <c r="X5751" i="4"/>
  <c r="X5752" i="4"/>
  <c r="Y5752" i="4" s="1"/>
  <c r="X5753" i="4"/>
  <c r="X5754" i="4"/>
  <c r="W5765" i="4"/>
  <c r="X5767" i="4"/>
  <c r="Y5767" i="4" s="1"/>
  <c r="X5698" i="4"/>
  <c r="Y5698" i="4" s="1"/>
  <c r="X5699" i="4"/>
  <c r="Y5699" i="4" s="1"/>
  <c r="X5714" i="4"/>
  <c r="Y5714" i="4" s="1"/>
  <c r="X5717" i="4"/>
  <c r="Y5717" i="4" s="1"/>
  <c r="X5719" i="4"/>
  <c r="Y5719" i="4" s="1"/>
  <c r="X5720" i="4"/>
  <c r="Y5720" i="4" s="1"/>
  <c r="X5730" i="4"/>
  <c r="Y5730" i="4" s="1"/>
  <c r="X5739" i="4"/>
  <c r="Y5739" i="4" s="1"/>
  <c r="X5740" i="4"/>
  <c r="Y5740" i="4" s="1"/>
  <c r="X5749" i="4"/>
  <c r="Y5749" i="4" s="1"/>
  <c r="X5750" i="4"/>
  <c r="Y5750" i="4" s="1"/>
  <c r="X5763" i="4"/>
  <c r="Y5763" i="4" s="1"/>
  <c r="X5765" i="4"/>
  <c r="Y5765" i="4" s="1"/>
  <c r="X5771" i="4"/>
  <c r="Y5771" i="4" s="1"/>
  <c r="T5793" i="4"/>
  <c r="W5793" i="4"/>
  <c r="Z5799" i="4"/>
  <c r="T5806" i="4"/>
  <c r="X5770" i="4"/>
  <c r="Y5770" i="4" s="1"/>
  <c r="T5771" i="4"/>
  <c r="X5772" i="4"/>
  <c r="Y5772" i="4" s="1"/>
  <c r="W5773" i="4"/>
  <c r="W5774" i="4"/>
  <c r="W5776" i="4"/>
  <c r="T5779" i="4"/>
  <c r="X5780" i="4"/>
  <c r="Y5780" i="4" s="1"/>
  <c r="W5795" i="4"/>
  <c r="X5800" i="4"/>
  <c r="Y5800" i="4" s="1"/>
  <c r="X5802" i="4"/>
  <c r="W5769" i="4"/>
  <c r="X5774" i="4"/>
  <c r="Y5774" i="4" s="1"/>
  <c r="X5807" i="4"/>
  <c r="X5769" i="4"/>
  <c r="Y5769" i="4" s="1"/>
  <c r="W5778" i="4"/>
  <c r="T5780" i="4"/>
  <c r="W5780" i="4"/>
  <c r="T5799" i="4"/>
  <c r="W5799" i="4"/>
  <c r="T5800" i="4"/>
  <c r="W6010" i="4"/>
  <c r="T6010" i="4"/>
  <c r="X6010" i="4"/>
  <c r="Y6010" i="4" s="1"/>
  <c r="W6017" i="4"/>
  <c r="T6017" i="4"/>
  <c r="X6017" i="4"/>
  <c r="Y6017" i="4" s="1"/>
  <c r="W6022" i="4"/>
  <c r="T6022" i="4"/>
  <c r="X6022" i="4"/>
  <c r="Y6022" i="4" s="1"/>
  <c r="W6027" i="4"/>
  <c r="T6027" i="4"/>
  <c r="X6027" i="4"/>
  <c r="Y6027" i="4" s="1"/>
  <c r="W6030" i="4"/>
  <c r="T6030" i="4"/>
  <c r="X6030" i="4"/>
  <c r="Y6030" i="4" s="1"/>
  <c r="T5781" i="4"/>
  <c r="W5784" i="4"/>
  <c r="T5785" i="4"/>
  <c r="Z5786" i="4"/>
  <c r="AA5786" i="4" s="1"/>
  <c r="M5797" i="4"/>
  <c r="W5797" i="4" s="1"/>
  <c r="T5807" i="4"/>
  <c r="W5812" i="4"/>
  <c r="W5834" i="4"/>
  <c r="Z5834" i="4"/>
  <c r="AA5834" i="4" s="1"/>
  <c r="W5822" i="4"/>
  <c r="X5828" i="4"/>
  <c r="Y5828" i="4" s="1"/>
  <c r="X5776" i="4"/>
  <c r="Y5776" i="4" s="1"/>
  <c r="X5778" i="4"/>
  <c r="Y5778" i="4" s="1"/>
  <c r="X5781" i="4"/>
  <c r="Y5781" i="4" s="1"/>
  <c r="M5783" i="4"/>
  <c r="W5783" i="4" s="1"/>
  <c r="Z5784" i="4"/>
  <c r="X5785" i="4"/>
  <c r="Y5785" i="4" s="1"/>
  <c r="M5796" i="4"/>
  <c r="W5796" i="4" s="1"/>
  <c r="T5802" i="4"/>
  <c r="W5803" i="4"/>
  <c r="T5803" i="4"/>
  <c r="W5808" i="4"/>
  <c r="W5811" i="4"/>
  <c r="Z5825" i="4"/>
  <c r="W5833" i="4"/>
  <c r="W5836" i="4"/>
  <c r="T5837" i="4"/>
  <c r="X5837" i="4"/>
  <c r="Y5837" i="4" s="1"/>
  <c r="T5838" i="4"/>
  <c r="W5838" i="4"/>
  <c r="X5783" i="4"/>
  <c r="Y5783" i="4" s="1"/>
  <c r="X5787" i="4"/>
  <c r="Y5787" i="4" s="1"/>
  <c r="X5788" i="4"/>
  <c r="Y5788" i="4" s="1"/>
  <c r="X5789" i="4"/>
  <c r="Y5789" i="4" s="1"/>
  <c r="X5790" i="4"/>
  <c r="Y5790" i="4" s="1"/>
  <c r="X5794" i="4"/>
  <c r="Y5794" i="4" s="1"/>
  <c r="X5804" i="4"/>
  <c r="Y5804" i="4" s="1"/>
  <c r="X5805" i="4"/>
  <c r="Y5805" i="4" s="1"/>
  <c r="Z5809" i="4"/>
  <c r="AA5809" i="4" s="1"/>
  <c r="T5813" i="4"/>
  <c r="W5816" i="4"/>
  <c r="W5820" i="4"/>
  <c r="W5825" i="4"/>
  <c r="X5832" i="4"/>
  <c r="Y5832" i="4" s="1"/>
  <c r="X5833" i="4"/>
  <c r="Y5833" i="4" s="1"/>
  <c r="X5835" i="4"/>
  <c r="Y5835" i="4" s="1"/>
  <c r="Z5838" i="4"/>
  <c r="W5828" i="4"/>
  <c r="X5868" i="4"/>
  <c r="Y5868" i="4" s="1"/>
  <c r="X5777" i="4"/>
  <c r="X5791" i="4"/>
  <c r="Y5791" i="4" s="1"/>
  <c r="X5792" i="4"/>
  <c r="Y5792" i="4" s="1"/>
  <c r="X5796" i="4"/>
  <c r="Y5796" i="4" s="1"/>
  <c r="X5798" i="4"/>
  <c r="Y5798" i="4" s="1"/>
  <c r="X5801" i="4"/>
  <c r="Y5801" i="4" s="1"/>
  <c r="X5810" i="4"/>
  <c r="Y5810" i="4" s="1"/>
  <c r="AB5821" i="4"/>
  <c r="Z5824" i="4"/>
  <c r="T5824" i="4"/>
  <c r="T5826" i="4"/>
  <c r="T5827" i="4"/>
  <c r="X5812" i="4"/>
  <c r="Y5812" i="4" s="1"/>
  <c r="X5814" i="4"/>
  <c r="Y5814" i="4" s="1"/>
  <c r="X5815" i="4"/>
  <c r="Y5815" i="4" s="1"/>
  <c r="X5818" i="4"/>
  <c r="Y5818" i="4" s="1"/>
  <c r="X5819" i="4"/>
  <c r="Y5819" i="4" s="1"/>
  <c r="X5829" i="4"/>
  <c r="X5830" i="4"/>
  <c r="W5914" i="4"/>
  <c r="T5914" i="4"/>
  <c r="X5914" i="4"/>
  <c r="Y5914" i="4" s="1"/>
  <c r="X5816" i="4"/>
  <c r="Y5816" i="4" s="1"/>
  <c r="X5817" i="4"/>
  <c r="Y5817" i="4" s="1"/>
  <c r="X5836" i="4"/>
  <c r="Y5836" i="4" s="1"/>
  <c r="W5846" i="4"/>
  <c r="X5886" i="4"/>
  <c r="Y5886" i="4" s="1"/>
  <c r="X5853" i="4"/>
  <c r="Y5853" i="4" s="1"/>
  <c r="W5870" i="4"/>
  <c r="T5870" i="4"/>
  <c r="W5887" i="4"/>
  <c r="T5887" i="4"/>
  <c r="X5909" i="4"/>
  <c r="Y5909" i="4" s="1"/>
  <c r="T5855" i="4"/>
  <c r="Z5859" i="4"/>
  <c r="X5900" i="4"/>
  <c r="Y5900" i="4" s="1"/>
  <c r="W5915" i="4"/>
  <c r="T5915" i="4"/>
  <c r="X5915" i="4"/>
  <c r="Y5915" i="4" s="1"/>
  <c r="W5841" i="4"/>
  <c r="X5842" i="4"/>
  <c r="Y5842" i="4" s="1"/>
  <c r="T5842" i="4"/>
  <c r="W5883" i="4"/>
  <c r="T5883" i="4"/>
  <c r="Z5901" i="4"/>
  <c r="T5920" i="4"/>
  <c r="Z5923" i="4"/>
  <c r="X5840" i="4"/>
  <c r="Y5840" i="4" s="1"/>
  <c r="X5849" i="4"/>
  <c r="M5850" i="4"/>
  <c r="Z5850" i="4" s="1"/>
  <c r="T5851" i="4"/>
  <c r="W5862" i="4"/>
  <c r="X5865" i="4"/>
  <c r="M5866" i="4"/>
  <c r="W5866" i="4" s="1"/>
  <c r="W5867" i="4"/>
  <c r="T5867" i="4"/>
  <c r="Z5870" i="4"/>
  <c r="M5882" i="4"/>
  <c r="W5882" i="4" s="1"/>
  <c r="Z5883" i="4"/>
  <c r="Z5887" i="4"/>
  <c r="X5896" i="4"/>
  <c r="Y5896" i="4" s="1"/>
  <c r="W5898" i="4"/>
  <c r="T5898" i="4"/>
  <c r="X5906" i="4"/>
  <c r="M5907" i="4"/>
  <c r="W5907" i="4" s="1"/>
  <c r="X5918" i="4"/>
  <c r="M5919" i="4"/>
  <c r="W5919" i="4" s="1"/>
  <c r="W5921" i="4"/>
  <c r="W5928" i="4"/>
  <c r="W5947" i="4"/>
  <c r="X5947" i="4"/>
  <c r="Y5947" i="4" s="1"/>
  <c r="T5947" i="4"/>
  <c r="T5840" i="4"/>
  <c r="T5841" i="4"/>
  <c r="Z5841" i="4"/>
  <c r="X5843" i="4"/>
  <c r="Y5843" i="4" s="1"/>
  <c r="T5845" i="4"/>
  <c r="X5861" i="4"/>
  <c r="Y5861" i="4" s="1"/>
  <c r="T5863" i="4"/>
  <c r="Z5867" i="4"/>
  <c r="W5868" i="4"/>
  <c r="X5874" i="4"/>
  <c r="Y5874" i="4" s="1"/>
  <c r="W5875" i="4"/>
  <c r="T5875" i="4"/>
  <c r="X5878" i="4"/>
  <c r="Y5878" i="4" s="1"/>
  <c r="T5880" i="4"/>
  <c r="W5892" i="4"/>
  <c r="T5892" i="4"/>
  <c r="X5893" i="4"/>
  <c r="W5894" i="4"/>
  <c r="T5894" i="4"/>
  <c r="Z5897" i="4"/>
  <c r="Z5898" i="4"/>
  <c r="M5903" i="4"/>
  <c r="Z5903" i="4" s="1"/>
  <c r="T5904" i="4"/>
  <c r="X5924" i="4"/>
  <c r="Y5924" i="4" s="1"/>
  <c r="X5927" i="4"/>
  <c r="Y5927" i="4" s="1"/>
  <c r="W5929" i="4"/>
  <c r="T5929" i="4"/>
  <c r="T5844" i="4"/>
  <c r="X5846" i="4"/>
  <c r="Y5846" i="4" s="1"/>
  <c r="X5857" i="4"/>
  <c r="M5858" i="4"/>
  <c r="W5858" i="4" s="1"/>
  <c r="W5859" i="4"/>
  <c r="T5859" i="4"/>
  <c r="Z5862" i="4"/>
  <c r="M5872" i="4"/>
  <c r="Z5872" i="4" s="1"/>
  <c r="T5873" i="4"/>
  <c r="X5889" i="4"/>
  <c r="M5890" i="4"/>
  <c r="Z5890" i="4" s="1"/>
  <c r="M5891" i="4"/>
  <c r="W5891" i="4" s="1"/>
  <c r="Z5894" i="4"/>
  <c r="W5901" i="4"/>
  <c r="T5901" i="4"/>
  <c r="X5913" i="4"/>
  <c r="X5921" i="4"/>
  <c r="M5922" i="4"/>
  <c r="Z5922" i="4" s="1"/>
  <c r="W5923" i="4"/>
  <c r="T5923" i="4"/>
  <c r="T5925" i="4"/>
  <c r="Z5928" i="4"/>
  <c r="Z5929" i="4"/>
  <c r="X5848" i="4"/>
  <c r="Y5848" i="4" s="1"/>
  <c r="X5852" i="4"/>
  <c r="Y5852" i="4" s="1"/>
  <c r="X5856" i="4"/>
  <c r="Y5856" i="4" s="1"/>
  <c r="X5860" i="4"/>
  <c r="Y5860" i="4" s="1"/>
  <c r="X5864" i="4"/>
  <c r="Y5864" i="4" s="1"/>
  <c r="X5871" i="4"/>
  <c r="Y5871" i="4" s="1"/>
  <c r="X5876" i="4"/>
  <c r="Y5876" i="4" s="1"/>
  <c r="X5877" i="4"/>
  <c r="Y5877" i="4" s="1"/>
  <c r="X5881" i="4"/>
  <c r="Y5881" i="4" s="1"/>
  <c r="X5884" i="4"/>
  <c r="Y5884" i="4" s="1"/>
  <c r="X5885" i="4"/>
  <c r="Y5885" i="4" s="1"/>
  <c r="X5888" i="4"/>
  <c r="Y5888" i="4" s="1"/>
  <c r="X5895" i="4"/>
  <c r="Y5895" i="4" s="1"/>
  <c r="X5899" i="4"/>
  <c r="Y5899" i="4" s="1"/>
  <c r="X5902" i="4"/>
  <c r="Y5902" i="4" s="1"/>
  <c r="X5905" i="4"/>
  <c r="Y5905" i="4" s="1"/>
  <c r="X5908" i="4"/>
  <c r="Y5908" i="4" s="1"/>
  <c r="W5911" i="4"/>
  <c r="X5916" i="4"/>
  <c r="Y5916" i="4" s="1"/>
  <c r="X5917" i="4"/>
  <c r="Y5917" i="4" s="1"/>
  <c r="X5926" i="4"/>
  <c r="Y5926" i="4" s="1"/>
  <c r="W5910" i="4"/>
  <c r="X5911" i="4"/>
  <c r="Y5911" i="4" s="1"/>
  <c r="W5987" i="4"/>
  <c r="X5882" i="4"/>
  <c r="Y5882" i="4" s="1"/>
  <c r="X5891" i="4"/>
  <c r="Y5891" i="4" s="1"/>
  <c r="X5910" i="4"/>
  <c r="Y5910" i="4" s="1"/>
  <c r="X5919" i="4"/>
  <c r="Y5919" i="4" s="1"/>
  <c r="T5930" i="4"/>
  <c r="X5930" i="4"/>
  <c r="Y5930" i="4" s="1"/>
  <c r="W5930" i="4"/>
  <c r="T5931" i="4"/>
  <c r="X5931" i="4"/>
  <c r="Y5931" i="4" s="1"/>
  <c r="W5931" i="4"/>
  <c r="T5932" i="4"/>
  <c r="X5932" i="4"/>
  <c r="Y5932" i="4" s="1"/>
  <c r="W5932" i="4"/>
  <c r="T5933" i="4"/>
  <c r="X5933" i="4"/>
  <c r="Y5933" i="4" s="1"/>
  <c r="W5933" i="4"/>
  <c r="T5934" i="4"/>
  <c r="X5934" i="4"/>
  <c r="Y5934" i="4" s="1"/>
  <c r="W5934" i="4"/>
  <c r="T5935" i="4"/>
  <c r="X5935" i="4"/>
  <c r="Y5935" i="4" s="1"/>
  <c r="W5935" i="4"/>
  <c r="T5936" i="4"/>
  <c r="X5936" i="4"/>
  <c r="Y5936" i="4" s="1"/>
  <c r="W5936" i="4"/>
  <c r="T5937" i="4"/>
  <c r="X5937" i="4"/>
  <c r="Y5937" i="4" s="1"/>
  <c r="W5937" i="4"/>
  <c r="W5951" i="4"/>
  <c r="X5951" i="4"/>
  <c r="Y5951" i="4" s="1"/>
  <c r="T5951" i="4"/>
  <c r="T5986" i="4"/>
  <c r="X5986" i="4"/>
  <c r="Y5986" i="4" s="1"/>
  <c r="W5986" i="4"/>
  <c r="W5939" i="4"/>
  <c r="X5939" i="4"/>
  <c r="Y5939" i="4" s="1"/>
  <c r="T5939" i="4"/>
  <c r="W5955" i="4"/>
  <c r="X5955" i="4"/>
  <c r="Y5955" i="4" s="1"/>
  <c r="T5955" i="4"/>
  <c r="W5943" i="4"/>
  <c r="X5943" i="4"/>
  <c r="Y5943" i="4" s="1"/>
  <c r="T5943" i="4"/>
  <c r="W5959" i="4"/>
  <c r="X5959" i="4"/>
  <c r="Y5959" i="4" s="1"/>
  <c r="T5959" i="4"/>
  <c r="W5940" i="4"/>
  <c r="Z5940" i="4"/>
  <c r="AA5940" i="4" s="1"/>
  <c r="W5944" i="4"/>
  <c r="Z5944" i="4"/>
  <c r="AA5944" i="4" s="1"/>
  <c r="W5948" i="4"/>
  <c r="Z5948" i="4"/>
  <c r="AA5948" i="4" s="1"/>
  <c r="W5952" i="4"/>
  <c r="Z5952" i="4"/>
  <c r="AA5952" i="4" s="1"/>
  <c r="W5956" i="4"/>
  <c r="Z5956" i="4"/>
  <c r="AA5956" i="4" s="1"/>
  <c r="W5960" i="4"/>
  <c r="Z5960" i="4"/>
  <c r="AA5960" i="4" s="1"/>
  <c r="W5962" i="4"/>
  <c r="Z5962" i="4"/>
  <c r="AA5962" i="4" s="1"/>
  <c r="T5965" i="4"/>
  <c r="X5965" i="4"/>
  <c r="Y5965" i="4" s="1"/>
  <c r="W5965" i="4"/>
  <c r="T5968" i="4"/>
  <c r="X5968" i="4"/>
  <c r="W5968" i="4"/>
  <c r="T5977" i="4"/>
  <c r="X5977" i="4"/>
  <c r="W5977" i="4"/>
  <c r="T5980" i="4"/>
  <c r="X5980" i="4"/>
  <c r="W5980" i="4"/>
  <c r="T5982" i="4"/>
  <c r="X5982" i="4"/>
  <c r="W5982" i="4"/>
  <c r="W6013" i="4"/>
  <c r="T6013" i="4"/>
  <c r="X6013" i="4"/>
  <c r="Y6013" i="4" s="1"/>
  <c r="W6018" i="4"/>
  <c r="T6018" i="4"/>
  <c r="X6018" i="4"/>
  <c r="Y6018" i="4" s="1"/>
  <c r="W6023" i="4"/>
  <c r="T6023" i="4"/>
  <c r="X6023" i="4"/>
  <c r="Y6023" i="4" s="1"/>
  <c r="W6031" i="4"/>
  <c r="T6031" i="4"/>
  <c r="X6031" i="4"/>
  <c r="Y6031" i="4" s="1"/>
  <c r="T5940" i="4"/>
  <c r="W5941" i="4"/>
  <c r="Z5941" i="4"/>
  <c r="T5944" i="4"/>
  <c r="W5945" i="4"/>
  <c r="Z5945" i="4"/>
  <c r="T5948" i="4"/>
  <c r="W5949" i="4"/>
  <c r="Z5949" i="4"/>
  <c r="T5952" i="4"/>
  <c r="W5953" i="4"/>
  <c r="Z5953" i="4"/>
  <c r="T5956" i="4"/>
  <c r="W5957" i="4"/>
  <c r="T5960" i="4"/>
  <c r="T5962" i="4"/>
  <c r="T5967" i="4"/>
  <c r="X5967" i="4"/>
  <c r="W5967" i="4"/>
  <c r="T5969" i="4"/>
  <c r="X5969" i="4"/>
  <c r="W5969" i="4"/>
  <c r="W6008" i="4"/>
  <c r="T6008" i="4"/>
  <c r="X6008" i="4"/>
  <c r="Y6008" i="4" s="1"/>
  <c r="W6011" i="4"/>
  <c r="T6011" i="4"/>
  <c r="X6011" i="4"/>
  <c r="Y6011" i="4" s="1"/>
  <c r="W6014" i="4"/>
  <c r="T6014" i="4"/>
  <c r="X6014" i="4"/>
  <c r="Y6014" i="4" s="1"/>
  <c r="W6029" i="4"/>
  <c r="T6029" i="4"/>
  <c r="X6029" i="4"/>
  <c r="Y6029" i="4" s="1"/>
  <c r="W5938" i="4"/>
  <c r="W5942" i="4"/>
  <c r="Z5942" i="4"/>
  <c r="W5946" i="4"/>
  <c r="Z5946" i="4"/>
  <c r="W5950" i="4"/>
  <c r="Z5950" i="4"/>
  <c r="W5954" i="4"/>
  <c r="W5958" i="4"/>
  <c r="Z5958" i="4"/>
  <c r="W5961" i="4"/>
  <c r="W5964" i="4"/>
  <c r="Z5964" i="4"/>
  <c r="T5966" i="4"/>
  <c r="X5966" i="4"/>
  <c r="Y5966" i="4" s="1"/>
  <c r="W5966" i="4"/>
  <c r="T5970" i="4"/>
  <c r="X5970" i="4"/>
  <c r="Y5970" i="4" s="1"/>
  <c r="T5971" i="4"/>
  <c r="X5971" i="4"/>
  <c r="Y5971" i="4" s="1"/>
  <c r="W5971" i="4"/>
  <c r="T5972" i="4"/>
  <c r="X5972" i="4"/>
  <c r="Y5972" i="4" s="1"/>
  <c r="W5972" i="4"/>
  <c r="T5973" i="4"/>
  <c r="X5973" i="4"/>
  <c r="Y5973" i="4" s="1"/>
  <c r="W5973" i="4"/>
  <c r="T5974" i="4"/>
  <c r="X5974" i="4"/>
  <c r="Y5974" i="4" s="1"/>
  <c r="W5974" i="4"/>
  <c r="T5975" i="4"/>
  <c r="X5975" i="4"/>
  <c r="Y5975" i="4" s="1"/>
  <c r="W5975" i="4"/>
  <c r="T5976" i="4"/>
  <c r="X5976" i="4"/>
  <c r="Y5976" i="4" s="1"/>
  <c r="W5976" i="4"/>
  <c r="T5978" i="4"/>
  <c r="X5978" i="4"/>
  <c r="Y5978" i="4" s="1"/>
  <c r="W5978" i="4"/>
  <c r="T5979" i="4"/>
  <c r="X5979" i="4"/>
  <c r="Y5979" i="4" s="1"/>
  <c r="W5979" i="4"/>
  <c r="T5981" i="4"/>
  <c r="X5981" i="4"/>
  <c r="Y5981" i="4" s="1"/>
  <c r="W5981" i="4"/>
  <c r="T5983" i="4"/>
  <c r="X5983" i="4"/>
  <c r="Y5983" i="4" s="1"/>
  <c r="W5983" i="4"/>
  <c r="W6002" i="4"/>
  <c r="T6002" i="4"/>
  <c r="X6002" i="4"/>
  <c r="Y6002" i="4" s="1"/>
  <c r="W6009" i="4"/>
  <c r="T6009" i="4"/>
  <c r="X6009" i="4"/>
  <c r="Y6009" i="4" s="1"/>
  <c r="W6012" i="4"/>
  <c r="T6012" i="4"/>
  <c r="X6012" i="4"/>
  <c r="Y6012" i="4" s="1"/>
  <c r="W6015" i="4"/>
  <c r="T6015" i="4"/>
  <c r="X6015" i="4"/>
  <c r="Y6015" i="4" s="1"/>
  <c r="W6020" i="4"/>
  <c r="T6020" i="4"/>
  <c r="X6020" i="4"/>
  <c r="Y6020" i="4" s="1"/>
  <c r="W6026" i="4"/>
  <c r="T6026" i="4"/>
  <c r="X6026" i="4"/>
  <c r="Y6026" i="4" s="1"/>
  <c r="T5985" i="4"/>
  <c r="W6016" i="4"/>
  <c r="Z6016" i="4"/>
  <c r="AA6016" i="4" s="1"/>
  <c r="T6016" i="4"/>
  <c r="W6019" i="4"/>
  <c r="Z6019" i="4"/>
  <c r="AA6019" i="4" s="1"/>
  <c r="T6019" i="4"/>
  <c r="W6021" i="4"/>
  <c r="Z6021" i="4"/>
  <c r="AA6021" i="4" s="1"/>
  <c r="T6021" i="4"/>
  <c r="W6024" i="4"/>
  <c r="Z6024" i="4"/>
  <c r="AA6024" i="4" s="1"/>
  <c r="T6024" i="4"/>
  <c r="W6025" i="4"/>
  <c r="Z6025" i="4"/>
  <c r="AA6025" i="4" s="1"/>
  <c r="T6025" i="4"/>
  <c r="W6028" i="4"/>
  <c r="Z6028" i="4"/>
  <c r="AA6028" i="4" s="1"/>
  <c r="T6028" i="4"/>
  <c r="T6003" i="4"/>
  <c r="T6004" i="4"/>
  <c r="T6006" i="4"/>
  <c r="T5984" i="4"/>
  <c r="X5985" i="4"/>
  <c r="Y5985" i="4" s="1"/>
  <c r="Z6005" i="4"/>
  <c r="T6005" i="4"/>
  <c r="Z6007" i="4"/>
  <c r="T6007" i="4"/>
  <c r="X5987" i="4"/>
  <c r="Y5987" i="4" s="1"/>
  <c r="W5988" i="4"/>
  <c r="W5989" i="4"/>
  <c r="W5990" i="4"/>
  <c r="W5991" i="4"/>
  <c r="W5992" i="4"/>
  <c r="W5993" i="4"/>
  <c r="W5994" i="4"/>
  <c r="W5995" i="4"/>
  <c r="W5996" i="4"/>
  <c r="W5998" i="4"/>
  <c r="W5999" i="4"/>
  <c r="W6000" i="4"/>
  <c r="W6001" i="4"/>
  <c r="W6041" i="4"/>
  <c r="X5988" i="4"/>
  <c r="Y5988" i="4" s="1"/>
  <c r="X5989" i="4"/>
  <c r="Y5989" i="4" s="1"/>
  <c r="X5990" i="4"/>
  <c r="X5991" i="4"/>
  <c r="Y5991" i="4" s="1"/>
  <c r="X5992" i="4"/>
  <c r="Y5992" i="4" s="1"/>
  <c r="X5993" i="4"/>
  <c r="X5994" i="4"/>
  <c r="Y5994" i="4" s="1"/>
  <c r="X5995" i="4"/>
  <c r="Y5995" i="4" s="1"/>
  <c r="X5996" i="4"/>
  <c r="Y5996" i="4" s="1"/>
  <c r="X5997" i="4"/>
  <c r="X5998" i="4"/>
  <c r="Y5998" i="4" s="1"/>
  <c r="X5999" i="4"/>
  <c r="X6000" i="4"/>
  <c r="Y6000" i="4" s="1"/>
  <c r="X6001" i="4"/>
  <c r="Y6001" i="4" s="1"/>
  <c r="W6032" i="4"/>
  <c r="W6033" i="4"/>
  <c r="W6034" i="4"/>
  <c r="X6035" i="4"/>
  <c r="X6036" i="4"/>
  <c r="X6037" i="4"/>
  <c r="X6038" i="4"/>
  <c r="X6039" i="4"/>
  <c r="X6040" i="4"/>
  <c r="X6041" i="4"/>
  <c r="Y6041" i="4" s="1"/>
  <c r="X6042" i="4"/>
  <c r="X6043" i="4"/>
  <c r="X6044" i="4"/>
  <c r="Z6045" i="4"/>
  <c r="AA6045" i="4" s="1"/>
  <c r="X6046" i="4"/>
  <c r="T6047" i="4"/>
  <c r="X6047" i="4"/>
  <c r="X6048" i="4"/>
  <c r="Y6048" i="4" s="1"/>
  <c r="T6048" i="4"/>
  <c r="T6059" i="4"/>
  <c r="X6059" i="4"/>
  <c r="Y6059" i="4" s="1"/>
  <c r="W6059" i="4"/>
  <c r="T6055" i="4"/>
  <c r="X6055" i="4"/>
  <c r="Y6055" i="4" s="1"/>
  <c r="W6055" i="4"/>
  <c r="T6063" i="4"/>
  <c r="X6063" i="4"/>
  <c r="Y6063" i="4" s="1"/>
  <c r="W6063" i="4"/>
  <c r="T6056" i="4"/>
  <c r="X6056" i="4"/>
  <c r="T6060" i="4"/>
  <c r="X6060" i="4"/>
  <c r="T6064" i="4"/>
  <c r="X6064" i="4"/>
  <c r="T6071" i="4"/>
  <c r="W6071" i="4"/>
  <c r="X6071" i="4"/>
  <c r="Y6071" i="4" s="1"/>
  <c r="T6057" i="4"/>
  <c r="X6057" i="4"/>
  <c r="T6061" i="4"/>
  <c r="X6061" i="4"/>
  <c r="T6065" i="4"/>
  <c r="X6065" i="4"/>
  <c r="T6054" i="4"/>
  <c r="X6054" i="4"/>
  <c r="Y6054" i="4" s="1"/>
  <c r="W6056" i="4"/>
  <c r="T6058" i="4"/>
  <c r="X6058" i="4"/>
  <c r="Y6058" i="4" s="1"/>
  <c r="W6060" i="4"/>
  <c r="T6062" i="4"/>
  <c r="X6062" i="4"/>
  <c r="Y6062" i="4" s="1"/>
  <c r="W6064" i="4"/>
  <c r="T6066" i="4"/>
  <c r="X6066" i="4"/>
  <c r="Y6066" i="4" s="1"/>
  <c r="T6070" i="4"/>
  <c r="T6074" i="4"/>
  <c r="W6073" i="4"/>
  <c r="Z6075" i="4"/>
  <c r="AA6075" i="4" s="1"/>
  <c r="T6075" i="4"/>
  <c r="X6049" i="4"/>
  <c r="Y6049" i="4" s="1"/>
  <c r="X6050" i="4"/>
  <c r="Y6050" i="4" s="1"/>
  <c r="X6051" i="4"/>
  <c r="Y6051" i="4" s="1"/>
  <c r="X6052" i="4"/>
  <c r="Y6052" i="4" s="1"/>
  <c r="X6067" i="4"/>
  <c r="Y6067" i="4" s="1"/>
  <c r="Z6068" i="4"/>
  <c r="T6068" i="4"/>
  <c r="W6070" i="4"/>
  <c r="Z6072" i="4"/>
  <c r="T6072" i="4"/>
  <c r="W6074" i="4"/>
  <c r="T6069" i="4"/>
  <c r="X6070" i="4"/>
  <c r="Y6070" i="4" s="1"/>
  <c r="Z6073" i="4"/>
  <c r="T6073" i="4"/>
  <c r="X6074" i="4"/>
  <c r="Y6074" i="4" s="1"/>
  <c r="W6075" i="4"/>
  <c r="Z3738" i="4" l="1"/>
  <c r="AA3738" i="4" s="1"/>
  <c r="W5270" i="4"/>
  <c r="AA4505" i="4"/>
  <c r="AB4505" i="4"/>
  <c r="W1516" i="4"/>
  <c r="Z1516" i="4"/>
  <c r="AA1516" i="4" s="1"/>
  <c r="Z844" i="4"/>
  <c r="W844" i="4"/>
  <c r="Z4550" i="4"/>
  <c r="W4550" i="4"/>
  <c r="W4346" i="4"/>
  <c r="Z669" i="4"/>
  <c r="W669" i="4"/>
  <c r="W2797" i="4"/>
  <c r="Z2797" i="4"/>
  <c r="AA2797" i="4" s="1"/>
  <c r="Z5284" i="4"/>
  <c r="AA5284" i="4" s="1"/>
  <c r="AA4539" i="4"/>
  <c r="Z5593" i="4"/>
  <c r="AA5593" i="4" s="1"/>
  <c r="Z2385" i="4"/>
  <c r="Y358" i="4"/>
  <c r="Z358" i="4"/>
  <c r="AA358" i="4" s="1"/>
  <c r="Z347" i="4"/>
  <c r="Z67" i="4"/>
  <c r="W5855" i="4"/>
  <c r="W4539" i="4"/>
  <c r="W4363" i="4"/>
  <c r="Z3228" i="4"/>
  <c r="AA3228" i="4" s="1"/>
  <c r="Z301" i="4"/>
  <c r="AA301" i="4" s="1"/>
  <c r="Z218" i="4"/>
  <c r="AA4526" i="4"/>
  <c r="AB4526" i="4"/>
  <c r="Y4492" i="4"/>
  <c r="Z4492" i="4"/>
  <c r="W4980" i="4"/>
  <c r="Z4980" i="4"/>
  <c r="W2700" i="4"/>
  <c r="Z2700" i="4"/>
  <c r="W722" i="4"/>
  <c r="Z722" i="4"/>
  <c r="W429" i="4"/>
  <c r="Z429" i="4"/>
  <c r="W216" i="4"/>
  <c r="Z216" i="4"/>
  <c r="AA216" i="4" s="1"/>
  <c r="Z5662" i="4"/>
  <c r="Z5142" i="4"/>
  <c r="Z4984" i="4"/>
  <c r="AB4984" i="4" s="1"/>
  <c r="Z4715" i="4"/>
  <c r="AB4715" i="4" s="1"/>
  <c r="W4528" i="4"/>
  <c r="Z3948" i="4"/>
  <c r="AA3948" i="4" s="1"/>
  <c r="Z3631" i="4"/>
  <c r="AA3631" i="4" s="1"/>
  <c r="Z3097" i="4"/>
  <c r="AA3097" i="4" s="1"/>
  <c r="Z2885" i="4"/>
  <c r="AA2885" i="4" s="1"/>
  <c r="AB4496" i="4"/>
  <c r="AB182" i="4"/>
  <c r="Z1268" i="4"/>
  <c r="AA1268" i="4" s="1"/>
  <c r="Z734" i="4"/>
  <c r="AA734" i="4" s="1"/>
  <c r="Z494" i="4"/>
  <c r="AA494" i="4" s="1"/>
  <c r="W341" i="4"/>
  <c r="W63" i="4"/>
  <c r="Z5782" i="4"/>
  <c r="AA5782" i="4" s="1"/>
  <c r="W4537" i="4"/>
  <c r="AB4522" i="4"/>
  <c r="AC4522" i="4" s="1"/>
  <c r="Z4256" i="4"/>
  <c r="AB4256" i="4" s="1"/>
  <c r="W1419" i="4"/>
  <c r="Z1362" i="4"/>
  <c r="AA1362" i="4" s="1"/>
  <c r="Z4680" i="4"/>
  <c r="Z3971" i="4"/>
  <c r="AA3971" i="4" s="1"/>
  <c r="Z205" i="4"/>
  <c r="AA205" i="4" s="1"/>
  <c r="Z1233" i="4"/>
  <c r="Z334" i="4"/>
  <c r="AA334" i="4" s="1"/>
  <c r="Z1140" i="4"/>
  <c r="AA1140" i="4" s="1"/>
  <c r="Z96" i="4"/>
  <c r="AA96" i="4" s="1"/>
  <c r="Z4066" i="4"/>
  <c r="AA4066" i="4" s="1"/>
  <c r="Z2950" i="4"/>
  <c r="AA2950" i="4" s="1"/>
  <c r="Z4137" i="4"/>
  <c r="AA4137" i="4" s="1"/>
  <c r="Z1558" i="4"/>
  <c r="AA1558" i="4" s="1"/>
  <c r="Z4113" i="4"/>
  <c r="AA4113" i="4" s="1"/>
  <c r="Z164" i="4"/>
  <c r="AB164" i="4" s="1"/>
  <c r="W56" i="4"/>
  <c r="Z1442" i="4"/>
  <c r="AA1442" i="4" s="1"/>
  <c r="Z5184" i="4"/>
  <c r="Z4572" i="4"/>
  <c r="AA4572" i="4" s="1"/>
  <c r="Z321" i="4"/>
  <c r="AA321" i="4" s="1"/>
  <c r="Z1520" i="4"/>
  <c r="Z551" i="4"/>
  <c r="AA551" i="4" s="1"/>
  <c r="W455" i="4"/>
  <c r="Z3034" i="4"/>
  <c r="AA3034" i="4" s="1"/>
  <c r="Z372" i="4"/>
  <c r="AA372" i="4" s="1"/>
  <c r="AB249" i="4"/>
  <c r="Z501" i="4"/>
  <c r="AA501" i="4" s="1"/>
  <c r="W5779" i="4"/>
  <c r="W4534" i="4"/>
  <c r="Z3926" i="4"/>
  <c r="AA3926" i="4" s="1"/>
  <c r="Z901" i="4"/>
  <c r="AA901" i="4" s="1"/>
  <c r="Z3716" i="4"/>
  <c r="AA3716" i="4" s="1"/>
  <c r="Z1625" i="4"/>
  <c r="Z3063" i="4"/>
  <c r="AA3063" i="4" s="1"/>
  <c r="Z6032" i="4"/>
  <c r="AA6032" i="4" s="1"/>
  <c r="W5912" i="4"/>
  <c r="Z5646" i="4"/>
  <c r="AA5646" i="4" s="1"/>
  <c r="AB4544" i="4"/>
  <c r="Z3766" i="4"/>
  <c r="AA3766" i="4" s="1"/>
  <c r="Z1262" i="4"/>
  <c r="AA1262" i="4" s="1"/>
  <c r="W1442" i="4"/>
  <c r="Z5961" i="4"/>
  <c r="Z5374" i="4"/>
  <c r="AA5374" i="4" s="1"/>
  <c r="Z325" i="4"/>
  <c r="AA325" i="4" s="1"/>
  <c r="Z5773" i="4"/>
  <c r="Z3485" i="4"/>
  <c r="AA3485" i="4" s="1"/>
  <c r="Z1040" i="4"/>
  <c r="AA1040" i="4" s="1"/>
  <c r="Z396" i="4"/>
  <c r="AA396" i="4" s="1"/>
  <c r="W236" i="4"/>
  <c r="W3470" i="4"/>
  <c r="W80" i="4"/>
  <c r="Z6006" i="4"/>
  <c r="AA6006" i="4" s="1"/>
  <c r="Z4553" i="4"/>
  <c r="Z4030" i="4"/>
  <c r="AA4030" i="4" s="1"/>
  <c r="Z3383" i="4"/>
  <c r="AA3383" i="4" s="1"/>
  <c r="Z1806" i="4"/>
  <c r="AB1806" i="4" s="1"/>
  <c r="Z1506" i="4"/>
  <c r="AA1506" i="4" s="1"/>
  <c r="Z394" i="4"/>
  <c r="AA394" i="4" s="1"/>
  <c r="Z1480" i="4"/>
  <c r="AB1480" i="4" s="1"/>
  <c r="Z1172" i="4"/>
  <c r="AA1172" i="4" s="1"/>
  <c r="Z38" i="4"/>
  <c r="AA38" i="4" s="1"/>
  <c r="AB101" i="4"/>
  <c r="AC101" i="4" s="1"/>
  <c r="Z440" i="4"/>
  <c r="AA440" i="4" s="1"/>
  <c r="W490" i="4"/>
  <c r="W2418" i="4"/>
  <c r="Z5938" i="4"/>
  <c r="AB5938" i="4" s="1"/>
  <c r="Z5806" i="4"/>
  <c r="AB5806" i="4" s="1"/>
  <c r="Z3849" i="4"/>
  <c r="AA3849" i="4" s="1"/>
  <c r="Z3121" i="4"/>
  <c r="AA3121" i="4" s="1"/>
  <c r="Z3040" i="4"/>
  <c r="AA3040" i="4" s="1"/>
  <c r="Z360" i="4"/>
  <c r="AA360" i="4" s="1"/>
  <c r="Z1559" i="4"/>
  <c r="AA1559" i="4" s="1"/>
  <c r="W1252" i="4"/>
  <c r="Z1197" i="4"/>
  <c r="AA1197" i="4" s="1"/>
  <c r="AB901" i="4"/>
  <c r="Z77" i="4"/>
  <c r="AA77" i="4" s="1"/>
  <c r="Z5722" i="4"/>
  <c r="AA5722" i="4" s="1"/>
  <c r="Z4314" i="4"/>
  <c r="AA4314" i="4" s="1"/>
  <c r="Z3368" i="4"/>
  <c r="AA3368" i="4" s="1"/>
  <c r="Z3032" i="4"/>
  <c r="AA3032" i="4" s="1"/>
  <c r="Z2665" i="4"/>
  <c r="Z5728" i="4"/>
  <c r="AA5728" i="4" s="1"/>
  <c r="Z3768" i="4"/>
  <c r="AA3768" i="4" s="1"/>
  <c r="AB323" i="4"/>
  <c r="AC323" i="4" s="1"/>
  <c r="AB348" i="4"/>
  <c r="Z1401" i="4"/>
  <c r="AB1401" i="4" s="1"/>
  <c r="Z1152" i="4"/>
  <c r="AA1152" i="4" s="1"/>
  <c r="Z5954" i="4"/>
  <c r="AA5954" i="4" s="1"/>
  <c r="AB4537" i="4"/>
  <c r="Z3562" i="4"/>
  <c r="AA3562" i="4" s="1"/>
  <c r="Z3743" i="4"/>
  <c r="AB3743" i="4" s="1"/>
  <c r="W1473" i="4"/>
  <c r="Z1046" i="4"/>
  <c r="AA1046" i="4" s="1"/>
  <c r="Z385" i="4"/>
  <c r="AA385" i="4" s="1"/>
  <c r="W4686" i="4"/>
  <c r="Z6069" i="4"/>
  <c r="AA6069" i="4" s="1"/>
  <c r="Z5746" i="4"/>
  <c r="Z5315" i="4"/>
  <c r="W3063" i="4"/>
  <c r="Z1689" i="4"/>
  <c r="AA1689" i="4" s="1"/>
  <c r="Z1567" i="4"/>
  <c r="AA1567" i="4" s="1"/>
  <c r="Z293" i="4"/>
  <c r="AA293" i="4" s="1"/>
  <c r="Z162" i="4"/>
  <c r="Z2360" i="4"/>
  <c r="AB2360" i="4" s="1"/>
  <c r="Z1151" i="4"/>
  <c r="AA1151" i="4" s="1"/>
  <c r="Z1083" i="4"/>
  <c r="AA1083" i="4" s="1"/>
  <c r="Z678" i="4"/>
  <c r="AA678" i="4" s="1"/>
  <c r="Z7" i="4"/>
  <c r="AA7" i="4" s="1"/>
  <c r="Z1517" i="4"/>
  <c r="AB1517" i="4" s="1"/>
  <c r="Z3787" i="4"/>
  <c r="W74" i="4"/>
  <c r="Z5737" i="4"/>
  <c r="AA5737" i="4" s="1"/>
  <c r="Z4824" i="4"/>
  <c r="Z3832" i="4"/>
  <c r="AA3832" i="4" s="1"/>
  <c r="Z3780" i="4"/>
  <c r="AA3780" i="4" s="1"/>
  <c r="AB1516" i="4"/>
  <c r="Z1522" i="4"/>
  <c r="AB1522" i="4" s="1"/>
  <c r="Z5820" i="4"/>
  <c r="AA5820" i="4" s="1"/>
  <c r="Z4576" i="4"/>
  <c r="AA4576" i="4" s="1"/>
  <c r="AB1512" i="4"/>
  <c r="AC1512" i="4" s="1"/>
  <c r="Z2911" i="4"/>
  <c r="Z1527" i="4"/>
  <c r="Z5467" i="4"/>
  <c r="Z1187" i="4"/>
  <c r="AA1187" i="4" s="1"/>
  <c r="Z894" i="4"/>
  <c r="AA894" i="4" s="1"/>
  <c r="Z3628" i="4"/>
  <c r="AA3628" i="4" s="1"/>
  <c r="Z3055" i="4"/>
  <c r="AA3055" i="4" s="1"/>
  <c r="Z2827" i="4"/>
  <c r="AA2827" i="4" s="1"/>
  <c r="Z282" i="4"/>
  <c r="AA282" i="4" s="1"/>
  <c r="Z204" i="4"/>
  <c r="AA204" i="4" s="1"/>
  <c r="Z606" i="4"/>
  <c r="Z324" i="4"/>
  <c r="AB324" i="4" s="1"/>
  <c r="W5102" i="4"/>
  <c r="W4685" i="4"/>
  <c r="Z4495" i="4"/>
  <c r="AA4495" i="4" s="1"/>
  <c r="Z4098" i="4"/>
  <c r="AA4098" i="4" s="1"/>
  <c r="Z3958" i="4"/>
  <c r="AA3958" i="4" s="1"/>
  <c r="Z3587" i="4"/>
  <c r="AA3587" i="4" s="1"/>
  <c r="Z3451" i="4"/>
  <c r="AA3451" i="4" s="1"/>
  <c r="Z163" i="4"/>
  <c r="AA163" i="4" s="1"/>
  <c r="Z23" i="4"/>
  <c r="AB23" i="4" s="1"/>
  <c r="Z4488" i="4"/>
  <c r="Z4247" i="4"/>
  <c r="AA4247" i="4" s="1"/>
  <c r="Z3098" i="4"/>
  <c r="AA3098" i="4" s="1"/>
  <c r="Z2869" i="4"/>
  <c r="AA2869" i="4" s="1"/>
  <c r="Z2806" i="4"/>
  <c r="AA2806" i="4" s="1"/>
  <c r="AA2636" i="4"/>
  <c r="Z383" i="4"/>
  <c r="AA383" i="4" s="1"/>
  <c r="W1583" i="4"/>
  <c r="AB4507" i="4"/>
  <c r="Z4292" i="4"/>
  <c r="AA4292" i="4" s="1"/>
  <c r="Z3367" i="4"/>
  <c r="AA3367" i="4" s="1"/>
  <c r="Z2954" i="4"/>
  <c r="AA2954" i="4" s="1"/>
  <c r="Z924" i="4"/>
  <c r="AA924" i="4" s="1"/>
  <c r="Z907" i="4"/>
  <c r="AA907" i="4" s="1"/>
  <c r="Z506" i="4"/>
  <c r="AA506" i="4" s="1"/>
  <c r="Z83" i="4"/>
  <c r="AA83" i="4" s="1"/>
  <c r="Z2759" i="4"/>
  <c r="AA2759" i="4" s="1"/>
  <c r="Z1291" i="4"/>
  <c r="Z466" i="4"/>
  <c r="AA466" i="4" s="1"/>
  <c r="Z3180" i="4"/>
  <c r="AA3180" i="4" s="1"/>
  <c r="Z1342" i="4"/>
  <c r="AA1342" i="4" s="1"/>
  <c r="Z4044" i="4"/>
  <c r="AA4044" i="4" s="1"/>
  <c r="Z3882" i="4"/>
  <c r="AA3882" i="4" s="1"/>
  <c r="Z3576" i="4"/>
  <c r="AA3576" i="4" s="1"/>
  <c r="Z3483" i="4"/>
  <c r="AA3483" i="4" s="1"/>
  <c r="Z3348" i="4"/>
  <c r="AA3348" i="4" s="1"/>
  <c r="Z3141" i="4"/>
  <c r="AA3141" i="4" s="1"/>
  <c r="AB1196" i="4"/>
  <c r="Z1393" i="4"/>
  <c r="Z3665" i="4"/>
  <c r="AA3665" i="4" s="1"/>
  <c r="Z3615" i="4"/>
  <c r="AA3615" i="4" s="1"/>
  <c r="Z3236" i="4"/>
  <c r="AA3236" i="4" s="1"/>
  <c r="Z1385" i="4"/>
  <c r="Z161" i="4"/>
  <c r="AA161" i="4" s="1"/>
  <c r="Z3903" i="4"/>
  <c r="AA3903" i="4" s="1"/>
  <c r="Z5880" i="4"/>
  <c r="Z5365" i="4"/>
  <c r="Z4713" i="4"/>
  <c r="AA4713" i="4" s="1"/>
  <c r="AB4542" i="4"/>
  <c r="AC4542" i="4" s="1"/>
  <c r="Z3183" i="4"/>
  <c r="AA3183" i="4" s="1"/>
  <c r="Z3960" i="4"/>
  <c r="AA3960" i="4" s="1"/>
  <c r="Z4009" i="4"/>
  <c r="AA4009" i="4" s="1"/>
  <c r="Z3004" i="4"/>
  <c r="AA3004" i="4" s="1"/>
  <c r="Z2897" i="4"/>
  <c r="AA2897" i="4" s="1"/>
  <c r="Z3268" i="4"/>
  <c r="AA3268" i="4" s="1"/>
  <c r="W3352" i="4"/>
  <c r="Z186" i="4"/>
  <c r="AB186" i="4" s="1"/>
  <c r="Z5925" i="4"/>
  <c r="AB5925" i="4" s="1"/>
  <c r="W5854" i="4"/>
  <c r="W5813" i="4"/>
  <c r="Z4596" i="4"/>
  <c r="AA4596" i="4" s="1"/>
  <c r="Z4200" i="4"/>
  <c r="Z3391" i="4"/>
  <c r="AA3391" i="4" s="1"/>
  <c r="Z3265" i="4"/>
  <c r="AA3265" i="4" s="1"/>
  <c r="Z1443" i="4"/>
  <c r="AA1443" i="4" s="1"/>
  <c r="Z102" i="4"/>
  <c r="AA102" i="4" s="1"/>
  <c r="Z3379" i="4"/>
  <c r="AA3379" i="4" s="1"/>
  <c r="AB4506" i="4"/>
  <c r="AC4506" i="4" s="1"/>
  <c r="W5879" i="4"/>
  <c r="Z5839" i="4"/>
  <c r="Z5576" i="4"/>
  <c r="AA5576" i="4" s="1"/>
  <c r="Z3038" i="4"/>
  <c r="AA3038" i="4" s="1"/>
  <c r="Z933" i="4"/>
  <c r="AA933" i="4" s="1"/>
  <c r="W866" i="4"/>
  <c r="Z804" i="4"/>
  <c r="AA804" i="4" s="1"/>
  <c r="Z748" i="4"/>
  <c r="AA748" i="4" s="1"/>
  <c r="Z723" i="4"/>
  <c r="AA723" i="4" s="1"/>
  <c r="Z5827" i="4"/>
  <c r="Z4487" i="4"/>
  <c r="Z2822" i="4"/>
  <c r="AA2822" i="4" s="1"/>
  <c r="Z997" i="4"/>
  <c r="AA997" i="4" s="1"/>
  <c r="Z781" i="4"/>
  <c r="AA781" i="4" s="1"/>
  <c r="Z136" i="4"/>
  <c r="AA136" i="4" s="1"/>
  <c r="AA5803" i="4"/>
  <c r="AB5803" i="4"/>
  <c r="AC5803" i="4" s="1"/>
  <c r="Z5517" i="4"/>
  <c r="Z4283" i="4"/>
  <c r="Z4554" i="4"/>
  <c r="AA4554" i="4" s="1"/>
  <c r="Z3767" i="4"/>
  <c r="AA3767" i="4" s="1"/>
  <c r="Z3629" i="4"/>
  <c r="AA3629" i="4" s="1"/>
  <c r="Z3455" i="4"/>
  <c r="AA3455" i="4" s="1"/>
  <c r="Z3099" i="4"/>
  <c r="AA3099" i="4" s="1"/>
  <c r="Z3023" i="4"/>
  <c r="AA3023" i="4" s="1"/>
  <c r="Z2776" i="4"/>
  <c r="AA2776" i="4" s="1"/>
  <c r="W3960" i="4"/>
  <c r="Z496" i="4"/>
  <c r="AB377" i="4"/>
  <c r="AC377" i="4" s="1"/>
  <c r="Z5120" i="4"/>
  <c r="W3183" i="4"/>
  <c r="Z1195" i="4"/>
  <c r="AA1195" i="4" s="1"/>
  <c r="Z3056" i="4"/>
  <c r="AA3056" i="4" s="1"/>
  <c r="Z3683" i="4"/>
  <c r="AA3683" i="4" s="1"/>
  <c r="Z3382" i="4"/>
  <c r="AA3382" i="4" s="1"/>
  <c r="Z5822" i="4"/>
  <c r="AA5822" i="4" s="1"/>
  <c r="AB5664" i="4"/>
  <c r="AC5664" i="4" s="1"/>
  <c r="Z4284" i="4"/>
  <c r="AA4284" i="4" s="1"/>
  <c r="Z6053" i="4"/>
  <c r="W5869" i="4"/>
  <c r="AB5713" i="4"/>
  <c r="AC5713" i="4" s="1"/>
  <c r="Z4199" i="4"/>
  <c r="Z4065" i="4"/>
  <c r="AA4065" i="4" s="1"/>
  <c r="Z4036" i="4"/>
  <c r="AA4036" i="4" s="1"/>
  <c r="Z3591" i="4"/>
  <c r="AA3591" i="4" s="1"/>
  <c r="Z3022" i="4"/>
  <c r="AA3022" i="4" s="1"/>
  <c r="AB1511" i="4"/>
  <c r="Z1358" i="4"/>
  <c r="Z1193" i="4"/>
  <c r="AA1193" i="4" s="1"/>
  <c r="Z989" i="4"/>
  <c r="AA989" i="4" s="1"/>
  <c r="Z785" i="4"/>
  <c r="AA785" i="4" s="1"/>
  <c r="AB341" i="4"/>
  <c r="W478" i="4"/>
  <c r="W177" i="4"/>
  <c r="W3004" i="4"/>
  <c r="Z2951" i="4"/>
  <c r="AA2951" i="4" s="1"/>
  <c r="Z1208" i="4"/>
  <c r="AA1208" i="4" s="1"/>
  <c r="Z5100" i="4"/>
  <c r="Z4013" i="4"/>
  <c r="AA4013" i="4" s="1"/>
  <c r="Z3833" i="4"/>
  <c r="AA3833" i="4" s="1"/>
  <c r="Z3755" i="4"/>
  <c r="AA3755" i="4" s="1"/>
  <c r="Z3266" i="4"/>
  <c r="AA3266" i="4" s="1"/>
  <c r="Z3229" i="4"/>
  <c r="AA3229" i="4" s="1"/>
  <c r="Z3039" i="4"/>
  <c r="AA3039" i="4" s="1"/>
  <c r="Z2807" i="4"/>
  <c r="AA2807" i="4" s="1"/>
  <c r="Z4263" i="4"/>
  <c r="W3991" i="4"/>
  <c r="AB907" i="4"/>
  <c r="AC907" i="4" s="1"/>
  <c r="Z1901" i="4"/>
  <c r="AA1901" i="4" s="1"/>
  <c r="AB1566" i="4"/>
  <c r="AC1566" i="4" s="1"/>
  <c r="Z1525" i="4"/>
  <c r="Z649" i="4"/>
  <c r="AA649" i="4" s="1"/>
  <c r="Z524" i="4"/>
  <c r="Z454" i="4"/>
  <c r="Z107" i="4"/>
  <c r="W4009" i="4"/>
  <c r="W290" i="4"/>
  <c r="Z3725" i="4"/>
  <c r="AA3725" i="4" s="1"/>
  <c r="Z2910" i="4"/>
  <c r="Z4466" i="4"/>
  <c r="AA4466" i="4" s="1"/>
  <c r="Z3327" i="4"/>
  <c r="AA3327" i="4" s="1"/>
  <c r="Z3013" i="4"/>
  <c r="AA3013" i="4" s="1"/>
  <c r="Z5493" i="4"/>
  <c r="AA5493" i="4" s="1"/>
  <c r="W4546" i="4"/>
  <c r="Z4155" i="4"/>
  <c r="AA4155" i="4" s="1"/>
  <c r="Z3381" i="4"/>
  <c r="AA3381" i="4" s="1"/>
  <c r="Z3011" i="4"/>
  <c r="AA3011" i="4" s="1"/>
  <c r="Z2884" i="4"/>
  <c r="AA2884" i="4" s="1"/>
  <c r="Z2805" i="4"/>
  <c r="AA2805" i="4" s="1"/>
  <c r="Z1021" i="4"/>
  <c r="AA1021" i="4" s="1"/>
  <c r="Z854" i="4"/>
  <c r="AA854" i="4" s="1"/>
  <c r="Z449" i="4"/>
  <c r="AA449" i="4" s="1"/>
  <c r="Z407" i="4"/>
  <c r="AA407" i="4" s="1"/>
  <c r="AB94" i="4"/>
  <c r="AC94" i="4" s="1"/>
  <c r="AB63" i="4"/>
  <c r="AC63" i="4" s="1"/>
  <c r="W43" i="4"/>
  <c r="Z5904" i="4"/>
  <c r="AA5904" i="4" s="1"/>
  <c r="Z1267" i="4"/>
  <c r="AA1267" i="4" s="1"/>
  <c r="Z540" i="4"/>
  <c r="AA540" i="4" s="1"/>
  <c r="Z6003" i="4"/>
  <c r="AA6003" i="4" s="1"/>
  <c r="Z5775" i="4"/>
  <c r="AA5775" i="4" s="1"/>
  <c r="W5069" i="4"/>
  <c r="Z4681" i="4"/>
  <c r="AA4681" i="4" s="1"/>
  <c r="Z4154" i="4"/>
  <c r="AA4154" i="4" s="1"/>
  <c r="Z4134" i="4"/>
  <c r="AA4134" i="4" s="1"/>
  <c r="Z3839" i="4"/>
  <c r="AA3839" i="4" s="1"/>
  <c r="Z3782" i="4"/>
  <c r="AA3782" i="4" s="1"/>
  <c r="Z3586" i="4"/>
  <c r="AA3586" i="4" s="1"/>
  <c r="Z3484" i="4"/>
  <c r="AA3484" i="4" s="1"/>
  <c r="Z3380" i="4"/>
  <c r="AA3380" i="4" s="1"/>
  <c r="Z3005" i="4"/>
  <c r="AA3005" i="4" s="1"/>
  <c r="Z2953" i="4"/>
  <c r="AA2953" i="4" s="1"/>
  <c r="Z2898" i="4"/>
  <c r="AA2898" i="4" s="1"/>
  <c r="Z1593" i="4"/>
  <c r="AA1593" i="4" s="1"/>
  <c r="Z62" i="4"/>
  <c r="AA62" i="4" s="1"/>
  <c r="Z245" i="4"/>
  <c r="AA245" i="4" s="1"/>
  <c r="Z4140" i="4"/>
  <c r="AA4140" i="4" s="1"/>
  <c r="W3379" i="4"/>
  <c r="W136" i="4"/>
  <c r="AB4528" i="4"/>
  <c r="Z5826" i="4"/>
  <c r="AA5826" i="4" s="1"/>
  <c r="Z5436" i="4"/>
  <c r="Z3990" i="4"/>
  <c r="AA3990" i="4" s="1"/>
  <c r="Z3616" i="4"/>
  <c r="AA3616" i="4" s="1"/>
  <c r="Z3580" i="4"/>
  <c r="AA3580" i="4" s="1"/>
  <c r="Z3534" i="4"/>
  <c r="AA3534" i="4" s="1"/>
  <c r="Z3064" i="4"/>
  <c r="AA3064" i="4" s="1"/>
  <c r="Z3031" i="4"/>
  <c r="AA3031" i="4" s="1"/>
  <c r="Z2828" i="4"/>
  <c r="AA2828" i="4" s="1"/>
  <c r="AB1515" i="4"/>
  <c r="Z875" i="4"/>
  <c r="AA875" i="4" s="1"/>
  <c r="Z837" i="4"/>
  <c r="AA837" i="4" s="1"/>
  <c r="AA337" i="4"/>
  <c r="AB337" i="4"/>
  <c r="AC337" i="4" s="1"/>
  <c r="AA5439" i="4"/>
  <c r="AB5439" i="4"/>
  <c r="AC5439" i="4" s="1"/>
  <c r="Z5984" i="4"/>
  <c r="AA5984" i="4" s="1"/>
  <c r="Z4982" i="4"/>
  <c r="AA4982" i="4" s="1"/>
  <c r="Z4714" i="4"/>
  <c r="AA4714" i="4" s="1"/>
  <c r="Z3995" i="4"/>
  <c r="AA3995" i="4" s="1"/>
  <c r="Z3945" i="4"/>
  <c r="AA3945" i="4" s="1"/>
  <c r="Z3656" i="4"/>
  <c r="AA3656" i="4" s="1"/>
  <c r="Z3053" i="4"/>
  <c r="AA3053" i="4" s="1"/>
  <c r="Z1441" i="4"/>
  <c r="AA1441" i="4" s="1"/>
  <c r="Z355" i="4"/>
  <c r="AA355" i="4" s="1"/>
  <c r="Z104" i="4"/>
  <c r="AA104" i="4" s="1"/>
  <c r="Z22" i="4"/>
  <c r="AA22" i="4" s="1"/>
  <c r="Z1678" i="4"/>
  <c r="AA1678" i="4" s="1"/>
  <c r="Z1539" i="4"/>
  <c r="AA1539" i="4" s="1"/>
  <c r="Z1192" i="4"/>
  <c r="AA1192" i="4" s="1"/>
  <c r="Z1011" i="4"/>
  <c r="Z562" i="4"/>
  <c r="Z453" i="4"/>
  <c r="AA453" i="4" s="1"/>
  <c r="Z704" i="4"/>
  <c r="AB704" i="4" s="1"/>
  <c r="Z5963" i="4"/>
  <c r="Z5851" i="4"/>
  <c r="W4709" i="4"/>
  <c r="Z4003" i="4"/>
  <c r="AA4003" i="4" s="1"/>
  <c r="Z3284" i="4"/>
  <c r="AA3284" i="4" s="1"/>
  <c r="Z3030" i="4"/>
  <c r="AA3030" i="4" s="1"/>
  <c r="Z3009" i="4"/>
  <c r="AA3009" i="4" s="1"/>
  <c r="Z2894" i="4"/>
  <c r="AA2894" i="4" s="1"/>
  <c r="Z1460" i="4"/>
  <c r="AA1460" i="4" s="1"/>
  <c r="Z1305" i="4"/>
  <c r="AA1305" i="4" s="1"/>
  <c r="Z233" i="4"/>
  <c r="AA233" i="4" s="1"/>
  <c r="Z106" i="4"/>
  <c r="AA106" i="4" s="1"/>
  <c r="Z24" i="4"/>
  <c r="AA24" i="4" s="1"/>
  <c r="Z151" i="4"/>
  <c r="Z45" i="4"/>
  <c r="AA45" i="4" s="1"/>
  <c r="W5439" i="4"/>
  <c r="W1208" i="4"/>
  <c r="W2951" i="4"/>
  <c r="W1195" i="4"/>
  <c r="Z6033" i="4"/>
  <c r="AA6033" i="4" s="1"/>
  <c r="Z5391" i="4"/>
  <c r="AB5391" i="4" s="1"/>
  <c r="Z4229" i="4"/>
  <c r="Z4110" i="4"/>
  <c r="AA4110" i="4" s="1"/>
  <c r="Z3215" i="4"/>
  <c r="AA3215" i="4" s="1"/>
  <c r="Z2725" i="4"/>
  <c r="Z17" i="4"/>
  <c r="AA17" i="4" s="1"/>
  <c r="Z60" i="4"/>
  <c r="AA60" i="4" s="1"/>
  <c r="Z288" i="4"/>
  <c r="AA288" i="4" s="1"/>
  <c r="Z297" i="4"/>
  <c r="AA297" i="4" s="1"/>
  <c r="W5873" i="4"/>
  <c r="Z5193" i="4"/>
  <c r="AA5193" i="4" s="1"/>
  <c r="Z4266" i="4"/>
  <c r="AA4266" i="4" s="1"/>
  <c r="Z3473" i="4"/>
  <c r="AA3473" i="4" s="1"/>
  <c r="Z61" i="4"/>
  <c r="AA61" i="4" s="1"/>
  <c r="Z1068" i="4"/>
  <c r="AA1068" i="4" s="1"/>
  <c r="W337" i="4"/>
  <c r="Z1076" i="4"/>
  <c r="Z5823" i="4"/>
  <c r="AA5823" i="4" s="1"/>
  <c r="Z5732" i="4"/>
  <c r="AA5732" i="4" s="1"/>
  <c r="AB4534" i="4"/>
  <c r="AC4534" i="4" s="1"/>
  <c r="Z3158" i="4"/>
  <c r="AA3158" i="4" s="1"/>
  <c r="Z3036" i="4"/>
  <c r="AA3036" i="4" s="1"/>
  <c r="Z3020" i="4"/>
  <c r="AA3020" i="4" s="1"/>
  <c r="Z1290" i="4"/>
  <c r="AA1290" i="4" s="1"/>
  <c r="Z1255" i="4"/>
  <c r="AA1255" i="4" s="1"/>
  <c r="Z958" i="4"/>
  <c r="AA958" i="4" s="1"/>
  <c r="Z479" i="4"/>
  <c r="AA479" i="4" s="1"/>
  <c r="W333" i="4"/>
  <c r="Z176" i="4"/>
  <c r="AA176" i="4" s="1"/>
  <c r="Z116" i="4"/>
  <c r="AA116" i="4" s="1"/>
  <c r="Z482" i="4"/>
  <c r="AB482" i="4" s="1"/>
  <c r="Z5811" i="4"/>
  <c r="AA5811" i="4" s="1"/>
  <c r="W5065" i="4"/>
  <c r="Z5957" i="4"/>
  <c r="Z5866" i="4"/>
  <c r="AB5866" i="4" s="1"/>
  <c r="W5727" i="4"/>
  <c r="AB4503" i="4"/>
  <c r="Z4224" i="4"/>
  <c r="AA4224" i="4" s="1"/>
  <c r="Z3233" i="4"/>
  <c r="AA3233" i="4" s="1"/>
  <c r="Z3035" i="4"/>
  <c r="AA3035" i="4" s="1"/>
  <c r="AB734" i="4"/>
  <c r="Z1286" i="4"/>
  <c r="AA1286" i="4" s="1"/>
  <c r="Z1254" i="4"/>
  <c r="AA1254" i="4" s="1"/>
  <c r="Z1039" i="4"/>
  <c r="AA1039" i="4" s="1"/>
  <c r="Z477" i="4"/>
  <c r="AA477" i="4" s="1"/>
  <c r="AB340" i="4"/>
  <c r="AC340" i="4" s="1"/>
  <c r="Z109" i="4"/>
  <c r="AA109" i="4" s="1"/>
  <c r="Z3604" i="4"/>
  <c r="AA3604" i="4" s="1"/>
  <c r="Z3278" i="4"/>
  <c r="AA3278" i="4" s="1"/>
  <c r="Z2900" i="4"/>
  <c r="AA2900" i="4" s="1"/>
  <c r="Z3347" i="4"/>
  <c r="AA3347" i="4" s="1"/>
  <c r="Z3024" i="4"/>
  <c r="AA3024" i="4" s="1"/>
  <c r="Z2955" i="4"/>
  <c r="AA2955" i="4" s="1"/>
  <c r="Z1257" i="4"/>
  <c r="AA1257" i="4" s="1"/>
  <c r="Z3528" i="4"/>
  <c r="AA3528" i="4" s="1"/>
  <c r="Z3057" i="4"/>
  <c r="AA3057" i="4" s="1"/>
  <c r="Z2906" i="4"/>
  <c r="AA2906" i="4" s="1"/>
  <c r="Z3345" i="4"/>
  <c r="AA3345" i="4" s="1"/>
  <c r="Z3120" i="4"/>
  <c r="AA3120" i="4" s="1"/>
  <c r="Z4489" i="4"/>
  <c r="AA4489" i="4" s="1"/>
  <c r="Z1000" i="4"/>
  <c r="AA1000" i="4" s="1"/>
  <c r="AA4538" i="4"/>
  <c r="AB4538" i="4"/>
  <c r="AC4538" i="4" s="1"/>
  <c r="AA1500" i="4"/>
  <c r="AB1500" i="4"/>
  <c r="Z5920" i="4"/>
  <c r="AA5920" i="4" s="1"/>
  <c r="Z4692" i="4"/>
  <c r="AA4692" i="4" s="1"/>
  <c r="Z3797" i="4"/>
  <c r="AA3797" i="4" s="1"/>
  <c r="Z3775" i="4"/>
  <c r="AA3775" i="4" s="1"/>
  <c r="Z3625" i="4"/>
  <c r="AA3625" i="4" s="1"/>
  <c r="Z3561" i="4"/>
  <c r="AA3561" i="4" s="1"/>
  <c r="Z3262" i="4"/>
  <c r="AA3262" i="4" s="1"/>
  <c r="Z3093" i="4"/>
  <c r="AA3093" i="4" s="1"/>
  <c r="Z2796" i="4"/>
  <c r="AA2796" i="4" s="1"/>
  <c r="Z1711" i="4"/>
  <c r="AA1711" i="4" s="1"/>
  <c r="Z263" i="4"/>
  <c r="AA263" i="4" s="1"/>
  <c r="W3528" i="4"/>
  <c r="Z489" i="4"/>
  <c r="AA489" i="4" s="1"/>
  <c r="Z842" i="4"/>
  <c r="AB842" i="4" s="1"/>
  <c r="Z759" i="4"/>
  <c r="AB759" i="4" s="1"/>
  <c r="W3024" i="4"/>
  <c r="W2906" i="4"/>
  <c r="W4727" i="4"/>
  <c r="Z4016" i="4"/>
  <c r="AA4016" i="4" s="1"/>
  <c r="Z3906" i="4"/>
  <c r="AA3906" i="4" s="1"/>
  <c r="Z3431" i="4"/>
  <c r="AA3431" i="4" s="1"/>
  <c r="Z3019" i="4"/>
  <c r="AA3019" i="4" s="1"/>
  <c r="AB760" i="4"/>
  <c r="AC760" i="4" s="1"/>
  <c r="W1500" i="4"/>
  <c r="Z4942" i="4"/>
  <c r="W366" i="4"/>
  <c r="Z170" i="4"/>
  <c r="AA170" i="4" s="1"/>
  <c r="AB4545" i="4"/>
  <c r="AB4478" i="4"/>
  <c r="AC4478" i="4" s="1"/>
  <c r="W4683" i="4"/>
  <c r="Z3857" i="4"/>
  <c r="AA3857" i="4" s="1"/>
  <c r="Z3493" i="4"/>
  <c r="AA3493" i="4" s="1"/>
  <c r="Z3109" i="4"/>
  <c r="AA3109" i="4" s="1"/>
  <c r="Z3052" i="4"/>
  <c r="AA3052" i="4" s="1"/>
  <c r="Z2905" i="4"/>
  <c r="AA2905" i="4" s="1"/>
  <c r="AB477" i="4"/>
  <c r="AC477" i="4" s="1"/>
  <c r="W2955" i="4"/>
  <c r="Z896" i="4"/>
  <c r="AA896" i="4" s="1"/>
  <c r="Z105" i="4"/>
  <c r="Z25" i="4"/>
  <c r="AA25" i="4" s="1"/>
  <c r="Z932" i="4"/>
  <c r="Z499" i="4"/>
  <c r="AA499" i="4" s="1"/>
  <c r="W3347" i="4"/>
  <c r="W2150" i="4"/>
  <c r="Z4504" i="4"/>
  <c r="W4538" i="4"/>
  <c r="AB4533" i="4"/>
  <c r="AC4533" i="4" s="1"/>
  <c r="Z3349" i="4"/>
  <c r="AA3349" i="4" s="1"/>
  <c r="Z2902" i="4"/>
  <c r="AA2902" i="4" s="1"/>
  <c r="Z2845" i="4"/>
  <c r="AA2845" i="4" s="1"/>
  <c r="Z331" i="4"/>
  <c r="AA331" i="4" s="1"/>
  <c r="W1257" i="4"/>
  <c r="W1375" i="4"/>
  <c r="W1000" i="4"/>
  <c r="W4489" i="4"/>
  <c r="Z4281" i="4"/>
  <c r="AA4281" i="4" s="1"/>
  <c r="Z4142" i="4"/>
  <c r="AA4142" i="4" s="1"/>
  <c r="Z4050" i="4"/>
  <c r="AA4050" i="4" s="1"/>
  <c r="Z3138" i="4"/>
  <c r="AA3138" i="4" s="1"/>
  <c r="Z3027" i="4"/>
  <c r="AA3027" i="4" s="1"/>
  <c r="Z2824" i="4"/>
  <c r="AA2824" i="4" s="1"/>
  <c r="Z1523" i="4"/>
  <c r="AB1523" i="4" s="1"/>
  <c r="Z1229" i="4"/>
  <c r="AB1229" i="4" s="1"/>
  <c r="Z108" i="4"/>
  <c r="W3120" i="4"/>
  <c r="Z4564" i="4"/>
  <c r="AA4564" i="4" s="1"/>
  <c r="Z4124" i="4"/>
  <c r="AA4124" i="4" s="1"/>
  <c r="Z4092" i="4"/>
  <c r="AA4092" i="4" s="1"/>
  <c r="Z4049" i="4"/>
  <c r="AA4049" i="4" s="1"/>
  <c r="Z3378" i="4"/>
  <c r="AA3378" i="4" s="1"/>
  <c r="Z3060" i="4"/>
  <c r="AA3060" i="4" s="1"/>
  <c r="Z3012" i="4"/>
  <c r="AA3012" i="4" s="1"/>
  <c r="Z4227" i="4"/>
  <c r="AA4227" i="4" s="1"/>
  <c r="AB1415" i="4"/>
  <c r="AC1415" i="4" s="1"/>
  <c r="AB533" i="4"/>
  <c r="AC533" i="4" s="1"/>
  <c r="Z1190" i="4"/>
  <c r="AA1190" i="4" s="1"/>
  <c r="Z893" i="4"/>
  <c r="AB893" i="4" s="1"/>
  <c r="W3057" i="4"/>
  <c r="Z3741" i="4"/>
  <c r="AA3741" i="4" s="1"/>
  <c r="Z3713" i="4"/>
  <c r="AA3713" i="4" s="1"/>
  <c r="Z3647" i="4"/>
  <c r="AA3647" i="4" s="1"/>
  <c r="Z3203" i="4"/>
  <c r="AA3203" i="4" s="1"/>
  <c r="Z2967" i="4"/>
  <c r="AA2967" i="4" s="1"/>
  <c r="W1550" i="4"/>
  <c r="Z274" i="4"/>
  <c r="AA274" i="4" s="1"/>
  <c r="Z3123" i="4"/>
  <c r="AA3123" i="4" s="1"/>
  <c r="Z3146" i="4"/>
  <c r="AA3146" i="4" s="1"/>
  <c r="Z3028" i="4"/>
  <c r="AA3028" i="4" s="1"/>
  <c r="Z1351" i="4"/>
  <c r="AA1351" i="4" s="1"/>
  <c r="Z3353" i="4"/>
  <c r="AA3353" i="4" s="1"/>
  <c r="Z3142" i="4"/>
  <c r="AA3142" i="4" s="1"/>
  <c r="Z133" i="4"/>
  <c r="AA133" i="4" s="1"/>
  <c r="Z6004" i="4"/>
  <c r="AB6004" i="4" s="1"/>
  <c r="Z5635" i="4"/>
  <c r="W5181" i="4"/>
  <c r="AB4686" i="4"/>
  <c r="Z4394" i="4"/>
  <c r="AA4394" i="4" s="1"/>
  <c r="Z4288" i="4"/>
  <c r="AA4288" i="4" s="1"/>
  <c r="Z4015" i="4"/>
  <c r="AA4015" i="4" s="1"/>
  <c r="Z3994" i="4"/>
  <c r="AA3994" i="4" s="1"/>
  <c r="Z3980" i="4"/>
  <c r="AA3980" i="4" s="1"/>
  <c r="Z3641" i="4"/>
  <c r="AA3641" i="4" s="1"/>
  <c r="Z3583" i="4"/>
  <c r="AA3583" i="4" s="1"/>
  <c r="Z3490" i="4"/>
  <c r="AA3490" i="4" s="1"/>
  <c r="Z3026" i="4"/>
  <c r="AA3026" i="4" s="1"/>
  <c r="Z2837" i="4"/>
  <c r="AA2837" i="4" s="1"/>
  <c r="Z1389" i="4"/>
  <c r="AB1389" i="4" s="1"/>
  <c r="W3123" i="4"/>
  <c r="Z132" i="4"/>
  <c r="AA132" i="4" s="1"/>
  <c r="W133" i="4"/>
  <c r="W3028" i="4"/>
  <c r="W3146" i="4"/>
  <c r="W5863" i="4"/>
  <c r="AB5583" i="4"/>
  <c r="AC5583" i="4" s="1"/>
  <c r="AB5676" i="4"/>
  <c r="AC5676" i="4" s="1"/>
  <c r="Z5356" i="4"/>
  <c r="AA5356" i="4" s="1"/>
  <c r="Z5444" i="4"/>
  <c r="AB5444" i="4" s="1"/>
  <c r="Z4668" i="4"/>
  <c r="AB4668" i="4" s="1"/>
  <c r="Z4393" i="4"/>
  <c r="AA4393" i="4" s="1"/>
  <c r="Z4240" i="4"/>
  <c r="AA4240" i="4" s="1"/>
  <c r="Z4123" i="4"/>
  <c r="AA4123" i="4" s="1"/>
  <c r="Z3935" i="4"/>
  <c r="AA3935" i="4" s="1"/>
  <c r="Z3883" i="4"/>
  <c r="AA3883" i="4" s="1"/>
  <c r="Z3856" i="4"/>
  <c r="AA3856" i="4" s="1"/>
  <c r="Z3774" i="4"/>
  <c r="AA3774" i="4" s="1"/>
  <c r="Z3413" i="4"/>
  <c r="AA3413" i="4" s="1"/>
  <c r="Z3344" i="4"/>
  <c r="AA3344" i="4" s="1"/>
  <c r="Z3181" i="4"/>
  <c r="AA3181" i="4" s="1"/>
  <c r="Z2901" i="4"/>
  <c r="AA2901" i="4" s="1"/>
  <c r="Z1645" i="4"/>
  <c r="AA1645" i="4" s="1"/>
  <c r="Z1329" i="4"/>
  <c r="AA1329" i="4" s="1"/>
  <c r="Z115" i="4"/>
  <c r="AA115" i="4" s="1"/>
  <c r="Z1095" i="4"/>
  <c r="AA1095" i="4" s="1"/>
  <c r="Z265" i="4"/>
  <c r="AB300" i="4"/>
  <c r="AC300" i="4" s="1"/>
  <c r="AB638" i="4"/>
  <c r="AC638" i="4" s="1"/>
  <c r="Z5845" i="4"/>
  <c r="AA5845" i="4" s="1"/>
  <c r="Z5844" i="4"/>
  <c r="AB5844" i="4" s="1"/>
  <c r="Z5608" i="4"/>
  <c r="AA5608" i="4" s="1"/>
  <c r="Z5645" i="4"/>
  <c r="AA5645" i="4" s="1"/>
  <c r="W5544" i="4"/>
  <c r="Z5216" i="4"/>
  <c r="AB5216" i="4" s="1"/>
  <c r="AB4546" i="4"/>
  <c r="AC4546" i="4" s="1"/>
  <c r="Z4620" i="4"/>
  <c r="AA4620" i="4" s="1"/>
  <c r="Z4433" i="4"/>
  <c r="AA4433" i="4" s="1"/>
  <c r="Z4414" i="4"/>
  <c r="AA4414" i="4" s="1"/>
  <c r="Z4310" i="4"/>
  <c r="AA4310" i="4" s="1"/>
  <c r="Z3943" i="4"/>
  <c r="AA3943" i="4" s="1"/>
  <c r="Z3599" i="4"/>
  <c r="AA3599" i="4" s="1"/>
  <c r="Z3560" i="4"/>
  <c r="AA3560" i="4" s="1"/>
  <c r="Z3354" i="4"/>
  <c r="AA3354" i="4" s="1"/>
  <c r="Z3277" i="4"/>
  <c r="AA3277" i="4" s="1"/>
  <c r="Z3237" i="4"/>
  <c r="AA3237" i="4" s="1"/>
  <c r="Z1271" i="4"/>
  <c r="AA1271" i="4" s="1"/>
  <c r="Z1334" i="4"/>
  <c r="AA1334" i="4" s="1"/>
  <c r="AB41" i="4"/>
  <c r="Z149" i="4"/>
  <c r="AA149" i="4" s="1"/>
  <c r="Z846" i="4"/>
  <c r="AB846" i="4" s="1"/>
  <c r="Z769" i="4"/>
  <c r="AA769" i="4" s="1"/>
  <c r="AA480" i="4"/>
  <c r="W3399" i="4"/>
  <c r="W1351" i="4"/>
  <c r="Z6034" i="4"/>
  <c r="AA6034" i="4" s="1"/>
  <c r="Z4597" i="4"/>
  <c r="AA4597" i="4" s="1"/>
  <c r="Z4086" i="4"/>
  <c r="AA4086" i="4" s="1"/>
  <c r="Z3792" i="4"/>
  <c r="AA3792" i="4" s="1"/>
  <c r="Z3472" i="4"/>
  <c r="AA3472" i="4" s="1"/>
  <c r="Z3061" i="4"/>
  <c r="AA3061" i="4" s="1"/>
  <c r="Z3051" i="4"/>
  <c r="AA3051" i="4" s="1"/>
  <c r="Z2823" i="4"/>
  <c r="AA2823" i="4" s="1"/>
  <c r="Z4100" i="4"/>
  <c r="AA4100" i="4" s="1"/>
  <c r="Z3569" i="4"/>
  <c r="AA3569" i="4" s="1"/>
  <c r="Z856" i="4"/>
  <c r="W300" i="4"/>
  <c r="Z328" i="4"/>
  <c r="AB328" i="4" s="1"/>
  <c r="Z5672" i="4"/>
  <c r="AB5672" i="4" s="1"/>
  <c r="Z4485" i="4"/>
  <c r="Z4046" i="4"/>
  <c r="AA4046" i="4" s="1"/>
  <c r="Z3707" i="4"/>
  <c r="AA3707" i="4" s="1"/>
  <c r="Z3377" i="4"/>
  <c r="AA3377" i="4" s="1"/>
  <c r="Z3261" i="4"/>
  <c r="AA3261" i="4" s="1"/>
  <c r="Z3008" i="4"/>
  <c r="AA3008" i="4" s="1"/>
  <c r="Z2788" i="4"/>
  <c r="AA2788" i="4" s="1"/>
  <c r="Z31" i="4"/>
  <c r="Z175" i="4"/>
  <c r="AA175" i="4" s="1"/>
  <c r="Z4408" i="4"/>
  <c r="AA4408" i="4" s="1"/>
  <c r="Z4008" i="4"/>
  <c r="AA4008" i="4" s="1"/>
  <c r="Z3905" i="4"/>
  <c r="AA3905" i="4" s="1"/>
  <c r="Z3624" i="4"/>
  <c r="AA3624" i="4" s="1"/>
  <c r="Z3232" i="4"/>
  <c r="AA3232" i="4" s="1"/>
  <c r="Z3092" i="4"/>
  <c r="AA3092" i="4" s="1"/>
  <c r="Z3059" i="4"/>
  <c r="AA3059" i="4" s="1"/>
  <c r="Z3018" i="4"/>
  <c r="AA3018" i="4" s="1"/>
  <c r="Z1504" i="4"/>
  <c r="AB73" i="4"/>
  <c r="AC73" i="4" s="1"/>
  <c r="Z1397" i="4"/>
  <c r="Z1524" i="4"/>
  <c r="AA1524" i="4" s="1"/>
  <c r="Z558" i="4"/>
  <c r="AB558" i="4" s="1"/>
  <c r="AB5820" i="4"/>
  <c r="AC5820" i="4" s="1"/>
  <c r="Z5670" i="4"/>
  <c r="AA5670" i="4" s="1"/>
  <c r="Z5586" i="4"/>
  <c r="AB5586" i="4" s="1"/>
  <c r="Z4167" i="4"/>
  <c r="AA4167" i="4" s="1"/>
  <c r="Z4141" i="4"/>
  <c r="AA4141" i="4" s="1"/>
  <c r="Z3584" i="4"/>
  <c r="AA3584" i="4" s="1"/>
  <c r="Z3184" i="4"/>
  <c r="AA3184" i="4" s="1"/>
  <c r="Z3108" i="4"/>
  <c r="AA3108" i="4" s="1"/>
  <c r="Z2966" i="4"/>
  <c r="AA2966" i="4" s="1"/>
  <c r="Z172" i="4"/>
  <c r="AA172" i="4" s="1"/>
  <c r="AB1513" i="4"/>
  <c r="AC1513" i="4" s="1"/>
  <c r="Z4418" i="4"/>
  <c r="AA4418" i="4" s="1"/>
  <c r="Z4309" i="4"/>
  <c r="AA4309" i="4" s="1"/>
  <c r="Z4468" i="4"/>
  <c r="AA4468" i="4" s="1"/>
  <c r="Z4389" i="4"/>
  <c r="AA4389" i="4" s="1"/>
  <c r="Z4340" i="4"/>
  <c r="AA4340" i="4" s="1"/>
  <c r="Z4805" i="4"/>
  <c r="AA4805" i="4" s="1"/>
  <c r="Z4259" i="4"/>
  <c r="AA4259" i="4" s="1"/>
  <c r="Z4956" i="4"/>
  <c r="AA4956" i="4" s="1"/>
  <c r="Z4407" i="4"/>
  <c r="AA4407" i="4" s="1"/>
  <c r="AA4550" i="4"/>
  <c r="AB4550" i="4"/>
  <c r="AC4550" i="4" s="1"/>
  <c r="AA4531" i="4"/>
  <c r="AB4531" i="4"/>
  <c r="AC4531" i="4" s="1"/>
  <c r="Z4866" i="4"/>
  <c r="AA4866" i="4" s="1"/>
  <c r="Z4729" i="4"/>
  <c r="AA4729" i="4" s="1"/>
  <c r="Z1306" i="4"/>
  <c r="AA1306" i="4" s="1"/>
  <c r="Z1008" i="4"/>
  <c r="AA1008" i="4" s="1"/>
  <c r="Z4889" i="4"/>
  <c r="AA4889" i="4" s="1"/>
  <c r="Z4406" i="4"/>
  <c r="AA4406" i="4" s="1"/>
  <c r="Z5617" i="4"/>
  <c r="AA5617" i="4" s="1"/>
  <c r="AB1505" i="4"/>
  <c r="AC1505" i="4" s="1"/>
  <c r="AB1556" i="4"/>
  <c r="AC1556" i="4" s="1"/>
  <c r="Z1343" i="4"/>
  <c r="AA1343" i="4" s="1"/>
  <c r="AA5119" i="4"/>
  <c r="AB5119" i="4"/>
  <c r="AC5119" i="4" s="1"/>
  <c r="Z4791" i="4"/>
  <c r="AA4791" i="4" s="1"/>
  <c r="Z5868" i="4"/>
  <c r="AA5868" i="4" s="1"/>
  <c r="Z4960" i="4"/>
  <c r="AA4960" i="4" s="1"/>
  <c r="Z95" i="4"/>
  <c r="Z78" i="4"/>
  <c r="Z1301" i="4"/>
  <c r="AA1301" i="4" s="1"/>
  <c r="Z807" i="4"/>
  <c r="Z784" i="4"/>
  <c r="Z27" i="4"/>
  <c r="AA27" i="4" s="1"/>
  <c r="AA56" i="4"/>
  <c r="AB5593" i="4"/>
  <c r="AC5593" i="4" s="1"/>
  <c r="Z4949" i="4"/>
  <c r="AA4949" i="4" s="1"/>
  <c r="Z4834" i="4"/>
  <c r="AA4834" i="4" s="1"/>
  <c r="Z4821" i="4"/>
  <c r="AA4821" i="4" s="1"/>
  <c r="Z4698" i="4"/>
  <c r="AA4698" i="4" s="1"/>
  <c r="Z1333" i="4"/>
  <c r="AA1333" i="4" s="1"/>
  <c r="Z117" i="4"/>
  <c r="AA117" i="4" s="1"/>
  <c r="AB167" i="4"/>
  <c r="AC167" i="4" s="1"/>
  <c r="Z68" i="4"/>
  <c r="Z1055" i="4"/>
  <c r="AA1055" i="4" s="1"/>
  <c r="Z5760" i="4"/>
  <c r="AA5760" i="4" s="1"/>
  <c r="W5543" i="4"/>
  <c r="AB5546" i="4"/>
  <c r="AC5546" i="4" s="1"/>
  <c r="Z5447" i="4"/>
  <c r="AA5447" i="4" s="1"/>
  <c r="Z5410" i="4"/>
  <c r="AA5410" i="4" s="1"/>
  <c r="Z5293" i="4"/>
  <c r="AA5293" i="4" s="1"/>
  <c r="Z4361" i="4"/>
  <c r="AA4361" i="4" s="1"/>
  <c r="Z4188" i="4"/>
  <c r="AA4188" i="4" s="1"/>
  <c r="Z4177" i="4"/>
  <c r="AA4177" i="4" s="1"/>
  <c r="Z3993" i="4"/>
  <c r="AA3993" i="4" s="1"/>
  <c r="Z3957" i="4"/>
  <c r="AA3957" i="4" s="1"/>
  <c r="Z3779" i="4"/>
  <c r="AA3779" i="4" s="1"/>
  <c r="Z3715" i="4"/>
  <c r="AA3715" i="4" s="1"/>
  <c r="Z3706" i="4"/>
  <c r="AA3706" i="4" s="1"/>
  <c r="Z3471" i="4"/>
  <c r="AA3471" i="4" s="1"/>
  <c r="Z3441" i="4"/>
  <c r="AA3441" i="4" s="1"/>
  <c r="Z3351" i="4"/>
  <c r="AA3351" i="4" s="1"/>
  <c r="Z3297" i="4"/>
  <c r="AA3297" i="4" s="1"/>
  <c r="Z3231" i="4"/>
  <c r="AA3231" i="4" s="1"/>
  <c r="Z3140" i="4"/>
  <c r="AA3140" i="4" s="1"/>
  <c r="Z3101" i="4"/>
  <c r="AA3101" i="4" s="1"/>
  <c r="Z3091" i="4"/>
  <c r="AA3091" i="4" s="1"/>
  <c r="Z2904" i="4"/>
  <c r="AA2904" i="4" s="1"/>
  <c r="Z2886" i="4"/>
  <c r="AA2886" i="4" s="1"/>
  <c r="Z2826" i="4"/>
  <c r="AA2826" i="4" s="1"/>
  <c r="Z2778" i="4"/>
  <c r="AA2778" i="4" s="1"/>
  <c r="Z4209" i="4"/>
  <c r="AA4209" i="4" s="1"/>
  <c r="Z1445" i="4"/>
  <c r="AA1445" i="4" s="1"/>
  <c r="Z1402" i="4"/>
  <c r="AA1402" i="4" s="1"/>
  <c r="Z1394" i="4"/>
  <c r="AB1394" i="4" s="1"/>
  <c r="Z1386" i="4"/>
  <c r="AA1386" i="4" s="1"/>
  <c r="Z692" i="4"/>
  <c r="AA692" i="4" s="1"/>
  <c r="W1055" i="4"/>
  <c r="Z5524" i="4"/>
  <c r="AA5524" i="4" s="1"/>
  <c r="Z5022" i="4"/>
  <c r="AA5022" i="4" s="1"/>
  <c r="Z4133" i="4"/>
  <c r="AA4133" i="4" s="1"/>
  <c r="Z4116" i="4"/>
  <c r="AA4116" i="4" s="1"/>
  <c r="Z4099" i="4"/>
  <c r="AA4099" i="4" s="1"/>
  <c r="Z4055" i="4"/>
  <c r="AA4055" i="4" s="1"/>
  <c r="Z4022" i="4"/>
  <c r="AA4022" i="4" s="1"/>
  <c r="Z4007" i="4"/>
  <c r="AA4007" i="4" s="1"/>
  <c r="Z3942" i="4"/>
  <c r="AA3942" i="4" s="1"/>
  <c r="Z3875" i="4"/>
  <c r="AA3875" i="4" s="1"/>
  <c r="Z3769" i="4"/>
  <c r="AA3769" i="4" s="1"/>
  <c r="Z3727" i="4"/>
  <c r="AA3727" i="4" s="1"/>
  <c r="Z3657" i="4"/>
  <c r="AA3657" i="4" s="1"/>
  <c r="Z3623" i="4"/>
  <c r="AA3623" i="4" s="1"/>
  <c r="Z3614" i="4"/>
  <c r="AA3614" i="4" s="1"/>
  <c r="Z3593" i="4"/>
  <c r="AA3593" i="4" s="1"/>
  <c r="Z3565" i="4"/>
  <c r="AA3565" i="4" s="1"/>
  <c r="Z3553" i="4"/>
  <c r="AA3553" i="4" s="1"/>
  <c r="Z3475" i="4"/>
  <c r="AA3475" i="4" s="1"/>
  <c r="Z3372" i="4"/>
  <c r="AA3372" i="4" s="1"/>
  <c r="Z3356" i="4"/>
  <c r="AA3356" i="4" s="1"/>
  <c r="Z3260" i="4"/>
  <c r="AA3260" i="4" s="1"/>
  <c r="Z3235" i="4"/>
  <c r="AA3235" i="4" s="1"/>
  <c r="Z3216" i="4"/>
  <c r="AA3216" i="4" s="1"/>
  <c r="Z3144" i="4"/>
  <c r="AA3144" i="4" s="1"/>
  <c r="Z3111" i="4"/>
  <c r="AA3111" i="4" s="1"/>
  <c r="Z3003" i="4"/>
  <c r="AA3003" i="4" s="1"/>
  <c r="Z2836" i="4"/>
  <c r="AA2836" i="4" s="1"/>
  <c r="Z357" i="4"/>
  <c r="AA357" i="4" s="1"/>
  <c r="Z20" i="4"/>
  <c r="AA20" i="4" s="1"/>
  <c r="AB1570" i="4"/>
  <c r="AC1570" i="4" s="1"/>
  <c r="Z1145" i="4"/>
  <c r="AA1145" i="4" s="1"/>
  <c r="Z939" i="4"/>
  <c r="AA939" i="4" s="1"/>
  <c r="Z541" i="4"/>
  <c r="AA541" i="4" s="1"/>
  <c r="Z336" i="4"/>
  <c r="AA336" i="4" s="1"/>
  <c r="AB5707" i="4"/>
  <c r="AC5707" i="4" s="1"/>
  <c r="W5562" i="4"/>
  <c r="AB5550" i="4"/>
  <c r="AC5550" i="4" s="1"/>
  <c r="Z5627" i="4"/>
  <c r="AA5627" i="4" s="1"/>
  <c r="Z5503" i="4"/>
  <c r="AA5503" i="4" s="1"/>
  <c r="Z5462" i="4"/>
  <c r="AA5462" i="4" s="1"/>
  <c r="Z5393" i="4"/>
  <c r="AA5393" i="4" s="1"/>
  <c r="Z5381" i="4"/>
  <c r="AA5381" i="4" s="1"/>
  <c r="Z5053" i="4"/>
  <c r="AA5053" i="4" s="1"/>
  <c r="Z4930" i="4"/>
  <c r="AA4930" i="4" s="1"/>
  <c r="Z4799" i="4"/>
  <c r="AA4799" i="4" s="1"/>
  <c r="Z4329" i="4"/>
  <c r="AA4329" i="4" s="1"/>
  <c r="Z4147" i="4"/>
  <c r="AA4147" i="4" s="1"/>
  <c r="Z4139" i="4"/>
  <c r="AA4139" i="4" s="1"/>
  <c r="Z4070" i="4"/>
  <c r="AA4070" i="4" s="1"/>
  <c r="Z4014" i="4"/>
  <c r="AA4014" i="4" s="1"/>
  <c r="Z3922" i="4"/>
  <c r="AA3922" i="4" s="1"/>
  <c r="Z3855" i="4"/>
  <c r="AA3855" i="4" s="1"/>
  <c r="Z3791" i="4"/>
  <c r="AA3791" i="4" s="1"/>
  <c r="Z3635" i="4"/>
  <c r="AA3635" i="4" s="1"/>
  <c r="Z3627" i="4"/>
  <c r="AA3627" i="4" s="1"/>
  <c r="Z3582" i="4"/>
  <c r="AA3582" i="4" s="1"/>
  <c r="Z3506" i="4"/>
  <c r="AA3506" i="4" s="1"/>
  <c r="Z3489" i="4"/>
  <c r="AA3489" i="4" s="1"/>
  <c r="Z3343" i="4"/>
  <c r="AA3343" i="4" s="1"/>
  <c r="Z3264" i="4"/>
  <c r="AA3264" i="4" s="1"/>
  <c r="Z3179" i="4"/>
  <c r="AA3179" i="4" s="1"/>
  <c r="Z3122" i="4"/>
  <c r="AA3122" i="4" s="1"/>
  <c r="Z3062" i="4"/>
  <c r="AA3062" i="4" s="1"/>
  <c r="Z3058" i="4"/>
  <c r="AA3058" i="4" s="1"/>
  <c r="Z3054" i="4"/>
  <c r="AA3054" i="4" s="1"/>
  <c r="Z3050" i="4"/>
  <c r="AA3050" i="4" s="1"/>
  <c r="Z3037" i="4"/>
  <c r="AA3037" i="4" s="1"/>
  <c r="Z3033" i="4"/>
  <c r="AA3033" i="4" s="1"/>
  <c r="Z3029" i="4"/>
  <c r="AA3029" i="4" s="1"/>
  <c r="Z3025" i="4"/>
  <c r="AA3025" i="4" s="1"/>
  <c r="Z3021" i="4"/>
  <c r="AA3021" i="4" s="1"/>
  <c r="Z3017" i="4"/>
  <c r="AA3017" i="4" s="1"/>
  <c r="Z3007" i="4"/>
  <c r="AA3007" i="4" s="1"/>
  <c r="Z2965" i="4"/>
  <c r="AA2965" i="4" s="1"/>
  <c r="Z2949" i="4"/>
  <c r="AA2949" i="4" s="1"/>
  <c r="Z2896" i="4"/>
  <c r="AA2896" i="4" s="1"/>
  <c r="Z2864" i="4"/>
  <c r="AA2864" i="4" s="1"/>
  <c r="Z231" i="4"/>
  <c r="AA231" i="4" s="1"/>
  <c r="Z363" i="4"/>
  <c r="AA363" i="4" s="1"/>
  <c r="AB1568" i="4"/>
  <c r="AC1568" i="4" s="1"/>
  <c r="Z1557" i="4"/>
  <c r="AA1557" i="4" s="1"/>
  <c r="Z1398" i="4"/>
  <c r="AB1398" i="4" s="1"/>
  <c r="Z1390" i="4"/>
  <c r="AB1390" i="4" s="1"/>
  <c r="Z1269" i="4"/>
  <c r="AA1269" i="4" s="1"/>
  <c r="Z1258" i="4"/>
  <c r="AA1258" i="4" s="1"/>
  <c r="Z1250" i="4"/>
  <c r="Z1036" i="4"/>
  <c r="Z1022" i="4"/>
  <c r="Z897" i="4"/>
  <c r="Z605" i="4"/>
  <c r="AA605" i="4" s="1"/>
  <c r="Z531" i="4"/>
  <c r="Z234" i="4"/>
  <c r="AA234" i="4" s="1"/>
  <c r="AB200" i="4"/>
  <c r="AC200" i="4" s="1"/>
  <c r="Z5927" i="4"/>
  <c r="AA5927" i="4" s="1"/>
  <c r="Z5878" i="4"/>
  <c r="AA5878" i="4" s="1"/>
  <c r="Z5907" i="4"/>
  <c r="AB5907" i="4" s="1"/>
  <c r="AB5701" i="4"/>
  <c r="AC5701" i="4" s="1"/>
  <c r="Z5607" i="4"/>
  <c r="AA5607" i="4" s="1"/>
  <c r="AB5594" i="4"/>
  <c r="AC5594" i="4" s="1"/>
  <c r="Z5380" i="4"/>
  <c r="AA5380" i="4" s="1"/>
  <c r="AB1540" i="4"/>
  <c r="AC1540" i="4" s="1"/>
  <c r="AB5592" i="4"/>
  <c r="AC5592" i="4" s="1"/>
  <c r="Z5643" i="4"/>
  <c r="AA5643" i="4" s="1"/>
  <c r="Z5394" i="4"/>
  <c r="AA5394" i="4" s="1"/>
  <c r="AB1418" i="4"/>
  <c r="AC1418" i="4" s="1"/>
  <c r="Z5484" i="4"/>
  <c r="AA5484" i="4" s="1"/>
  <c r="Z5317" i="4"/>
  <c r="AA5317" i="4" s="1"/>
  <c r="Z4996" i="4"/>
  <c r="AA4996" i="4" s="1"/>
  <c r="Z5896" i="4"/>
  <c r="AA5896" i="4" s="1"/>
  <c r="AB5755" i="4"/>
  <c r="AC5755" i="4" s="1"/>
  <c r="AB5646" i="4"/>
  <c r="AC5646" i="4" s="1"/>
  <c r="Z5504" i="4"/>
  <c r="AA5504" i="4" s="1"/>
  <c r="Z5492" i="4"/>
  <c r="AA5492" i="4" s="1"/>
  <c r="Z5446" i="4"/>
  <c r="AA5446" i="4" s="1"/>
  <c r="Z4976" i="4"/>
  <c r="AA4976" i="4" s="1"/>
  <c r="Z4844" i="4"/>
  <c r="AA4844" i="4" s="1"/>
  <c r="Z4830" i="4"/>
  <c r="AA4830" i="4" s="1"/>
  <c r="Z4785" i="4"/>
  <c r="AA4785" i="4" s="1"/>
  <c r="Z4474" i="4"/>
  <c r="AA4474" i="4" s="1"/>
  <c r="Z4464" i="4"/>
  <c r="AA4464" i="4" s="1"/>
  <c r="Z4313" i="4"/>
  <c r="AA4313" i="4" s="1"/>
  <c r="Z4183" i="4"/>
  <c r="AA4183" i="4" s="1"/>
  <c r="Z4069" i="4"/>
  <c r="AA4069" i="4" s="1"/>
  <c r="Z3961" i="4"/>
  <c r="AA3961" i="4" s="1"/>
  <c r="Z3907" i="4"/>
  <c r="AA3907" i="4" s="1"/>
  <c r="Z3742" i="4"/>
  <c r="AA3742" i="4" s="1"/>
  <c r="Z3726" i="4"/>
  <c r="AA3726" i="4" s="1"/>
  <c r="Z3714" i="4"/>
  <c r="AA3714" i="4" s="1"/>
  <c r="Z3684" i="4"/>
  <c r="AA3684" i="4" s="1"/>
  <c r="Z3626" i="4"/>
  <c r="AA3626" i="4" s="1"/>
  <c r="Z3267" i="4"/>
  <c r="AA3267" i="4" s="1"/>
  <c r="Z3263" i="4"/>
  <c r="AA3263" i="4" s="1"/>
  <c r="Z3143" i="4"/>
  <c r="AA3143" i="4" s="1"/>
  <c r="Z3139" i="4"/>
  <c r="AA3139" i="4" s="1"/>
  <c r="Z3071" i="4"/>
  <c r="AA3071" i="4" s="1"/>
  <c r="Z2903" i="4"/>
  <c r="AA2903" i="4" s="1"/>
  <c r="Z2899" i="4"/>
  <c r="AA2899" i="4" s="1"/>
  <c r="Z2895" i="4"/>
  <c r="AA2895" i="4" s="1"/>
  <c r="AB1448" i="4"/>
  <c r="Z5468" i="4"/>
  <c r="AA5468" i="4" s="1"/>
  <c r="Z5411" i="4"/>
  <c r="AA5411" i="4" s="1"/>
  <c r="Z4783" i="4"/>
  <c r="AA4783" i="4" s="1"/>
  <c r="Z4419" i="4"/>
  <c r="AA4419" i="4" s="1"/>
  <c r="Z4311" i="4"/>
  <c r="AA4311" i="4" s="1"/>
  <c r="Z4289" i="4"/>
  <c r="AA4289" i="4" s="1"/>
  <c r="Z4159" i="4"/>
  <c r="AA4159" i="4" s="1"/>
  <c r="Z4143" i="4"/>
  <c r="AA4143" i="4" s="1"/>
  <c r="Z4138" i="4"/>
  <c r="AA4138" i="4" s="1"/>
  <c r="Z4132" i="4"/>
  <c r="AA4132" i="4" s="1"/>
  <c r="Z3992" i="4"/>
  <c r="AA3992" i="4" s="1"/>
  <c r="Z3902" i="4"/>
  <c r="AA3902" i="4" s="1"/>
  <c r="Z3859" i="4"/>
  <c r="AA3859" i="4" s="1"/>
  <c r="Z3786" i="4"/>
  <c r="AA3786" i="4" s="1"/>
  <c r="Z3778" i="4"/>
  <c r="AA3778" i="4" s="1"/>
  <c r="Z3617" i="4"/>
  <c r="AA3617" i="4" s="1"/>
  <c r="Z3613" i="4"/>
  <c r="AA3613" i="4" s="1"/>
  <c r="Z3585" i="4"/>
  <c r="AA3585" i="4" s="1"/>
  <c r="Z3581" i="4"/>
  <c r="AA3581" i="4" s="1"/>
  <c r="Z3552" i="4"/>
  <c r="AA3552" i="4" s="1"/>
  <c r="Z3495" i="4"/>
  <c r="AA3495" i="4" s="1"/>
  <c r="Z3369" i="4"/>
  <c r="AA3369" i="4" s="1"/>
  <c r="Z3238" i="4"/>
  <c r="AA3238" i="4" s="1"/>
  <c r="Z3234" i="4"/>
  <c r="AA3234" i="4" s="1"/>
  <c r="Z3230" i="4"/>
  <c r="AA3230" i="4" s="1"/>
  <c r="Z3182" i="4"/>
  <c r="AA3182" i="4" s="1"/>
  <c r="Z3014" i="4"/>
  <c r="AA3014" i="4" s="1"/>
  <c r="Z3010" i="4"/>
  <c r="AA3010" i="4" s="1"/>
  <c r="Z3006" i="4"/>
  <c r="AA3006" i="4" s="1"/>
  <c r="Z2956" i="4"/>
  <c r="AA2956" i="4" s="1"/>
  <c r="Z2952" i="4"/>
  <c r="AA2952" i="4" s="1"/>
  <c r="Z2926" i="4"/>
  <c r="AA2926" i="4" s="1"/>
  <c r="Z2835" i="4"/>
  <c r="AA2835" i="4" s="1"/>
  <c r="Z2825" i="4"/>
  <c r="AA2825" i="4" s="1"/>
  <c r="Z4202" i="4"/>
  <c r="AA4202" i="4" s="1"/>
  <c r="AB1501" i="4"/>
  <c r="AC1501" i="4" s="1"/>
  <c r="AB1417" i="4"/>
  <c r="AC1417" i="4" s="1"/>
  <c r="AB5561" i="4"/>
  <c r="AC5561" i="4" s="1"/>
  <c r="Z5403" i="4"/>
  <c r="AA5403" i="4" s="1"/>
  <c r="Z5624" i="4"/>
  <c r="AA5624" i="4" s="1"/>
  <c r="AB5658" i="4"/>
  <c r="AC5658" i="4" s="1"/>
  <c r="Z5494" i="4"/>
  <c r="AA5494" i="4" s="1"/>
  <c r="Z5423" i="4"/>
  <c r="AA5423" i="4" s="1"/>
  <c r="Z5363" i="4"/>
  <c r="AA5363" i="4" s="1"/>
  <c r="Z4910" i="4"/>
  <c r="AA4910" i="4" s="1"/>
  <c r="Z4801" i="4"/>
  <c r="AA4801" i="4" s="1"/>
  <c r="Z4790" i="4"/>
  <c r="AA4790" i="4" s="1"/>
  <c r="Z4477" i="4"/>
  <c r="AA4477" i="4" s="1"/>
  <c r="Z4410" i="4"/>
  <c r="AA4410" i="4" s="1"/>
  <c r="Z4373" i="4"/>
  <c r="AA4373" i="4" s="1"/>
  <c r="Z4315" i="4"/>
  <c r="AA4315" i="4" s="1"/>
  <c r="Z4300" i="4"/>
  <c r="AA4300" i="4" s="1"/>
  <c r="Z4282" i="4"/>
  <c r="AA4282" i="4" s="1"/>
  <c r="Z4269" i="4"/>
  <c r="AA4269" i="4" s="1"/>
  <c r="Z4114" i="4"/>
  <c r="AA4114" i="4" s="1"/>
  <c r="Z4038" i="4"/>
  <c r="AA4038" i="4" s="1"/>
  <c r="Z4020" i="4"/>
  <c r="AA4020" i="4" s="1"/>
  <c r="Z3968" i="4"/>
  <c r="AA3968" i="4" s="1"/>
  <c r="Z3936" i="4"/>
  <c r="AA3936" i="4" s="1"/>
  <c r="Z3592" i="4"/>
  <c r="AA3592" i="4" s="1"/>
  <c r="Z3469" i="4"/>
  <c r="AA3469" i="4" s="1"/>
  <c r="Z3432" i="4"/>
  <c r="AA3432" i="4" s="1"/>
  <c r="Z3355" i="4"/>
  <c r="AA3355" i="4" s="1"/>
  <c r="Z3350" i="4"/>
  <c r="AA3350" i="4" s="1"/>
  <c r="Z3346" i="4"/>
  <c r="AA3346" i="4" s="1"/>
  <c r="Z3342" i="4"/>
  <c r="AA3342" i="4" s="1"/>
  <c r="Z3110" i="4"/>
  <c r="AA3110" i="4" s="1"/>
  <c r="Z3100" i="4"/>
  <c r="AA3100" i="4" s="1"/>
  <c r="Z3096" i="4"/>
  <c r="AA3096" i="4" s="1"/>
  <c r="Z2994" i="4"/>
  <c r="AA2994" i="4" s="1"/>
  <c r="Z2861" i="4"/>
  <c r="AA2861" i="4" s="1"/>
  <c r="Z2813" i="4"/>
  <c r="AA2813" i="4" s="1"/>
  <c r="AB1362" i="4"/>
  <c r="AC1362" i="4" s="1"/>
  <c r="AB1569" i="4"/>
  <c r="AC1569" i="4" s="1"/>
  <c r="Z1400" i="4"/>
  <c r="AA1400" i="4" s="1"/>
  <c r="Z1396" i="4"/>
  <c r="AB1396" i="4" s="1"/>
  <c r="Z1392" i="4"/>
  <c r="AA1392" i="4" s="1"/>
  <c r="Z1388" i="4"/>
  <c r="AB1388" i="4" s="1"/>
  <c r="Z448" i="4"/>
  <c r="AA448" i="4" s="1"/>
  <c r="Z286" i="4"/>
  <c r="AA286" i="4" s="1"/>
  <c r="Z82" i="4"/>
  <c r="AA82" i="4" s="1"/>
  <c r="Z66" i="4"/>
  <c r="AA66" i="4" s="1"/>
  <c r="Z53" i="4"/>
  <c r="Z5808" i="4"/>
  <c r="AB6028" i="4"/>
  <c r="AC6028" i="4" s="1"/>
  <c r="Z5697" i="4"/>
  <c r="AA5697" i="4" s="1"/>
  <c r="AB5678" i="4"/>
  <c r="AC5678" i="4" s="1"/>
  <c r="AB5547" i="4"/>
  <c r="AC5547" i="4" s="1"/>
  <c r="Z5478" i="4"/>
  <c r="AA5478" i="4" s="1"/>
  <c r="Z5438" i="4"/>
  <c r="AA5438" i="4" s="1"/>
  <c r="Z5362" i="4"/>
  <c r="AA5362" i="4" s="1"/>
  <c r="Z5352" i="4"/>
  <c r="AA5352" i="4" s="1"/>
  <c r="AB5284" i="4"/>
  <c r="AC5284" i="4" s="1"/>
  <c r="Z5118" i="4"/>
  <c r="AA5118" i="4" s="1"/>
  <c r="Z4985" i="4"/>
  <c r="AA4985" i="4" s="1"/>
  <c r="Z4967" i="4"/>
  <c r="AA4967" i="4" s="1"/>
  <c r="Z4959" i="4"/>
  <c r="AA4959" i="4" s="1"/>
  <c r="Z4929" i="4"/>
  <c r="AA4929" i="4" s="1"/>
  <c r="Z4884" i="4"/>
  <c r="AA4884" i="4" s="1"/>
  <c r="Z4871" i="4"/>
  <c r="AA4871" i="4" s="1"/>
  <c r="Z4859" i="4"/>
  <c r="AA4859" i="4" s="1"/>
  <c r="Z4828" i="4"/>
  <c r="AA4828" i="4" s="1"/>
  <c r="Z4807" i="4"/>
  <c r="AA4807" i="4" s="1"/>
  <c r="Z4733" i="4"/>
  <c r="AA4733" i="4" s="1"/>
  <c r="AB4494" i="4"/>
  <c r="AC4494" i="4" s="1"/>
  <c r="Z4434" i="4"/>
  <c r="AA4434" i="4" s="1"/>
  <c r="Z4416" i="4"/>
  <c r="AA4416" i="4" s="1"/>
  <c r="Z4390" i="4"/>
  <c r="AA4390" i="4" s="1"/>
  <c r="Z4341" i="4"/>
  <c r="AA4341" i="4" s="1"/>
  <c r="Z4267" i="4"/>
  <c r="AA4267" i="4" s="1"/>
  <c r="Z4261" i="4"/>
  <c r="AA4261" i="4" s="1"/>
  <c r="Z2777" i="4"/>
  <c r="AA2777" i="4" s="1"/>
  <c r="AB1503" i="4"/>
  <c r="AC1503" i="4" s="1"/>
  <c r="AB1444" i="4"/>
  <c r="AC1444" i="4" s="1"/>
  <c r="Z1350" i="4"/>
  <c r="AA1350" i="4" s="1"/>
  <c r="Z1341" i="4"/>
  <c r="AA1341" i="4" s="1"/>
  <c r="AB1095" i="4"/>
  <c r="AC1095" i="4" s="1"/>
  <c r="AB1021" i="4"/>
  <c r="AC1021" i="4" s="1"/>
  <c r="AB804" i="4"/>
  <c r="AC804" i="4" s="1"/>
  <c r="AB678" i="4"/>
  <c r="AC678" i="4" s="1"/>
  <c r="AB1150" i="4"/>
  <c r="AC1150" i="4" s="1"/>
  <c r="AB1046" i="4"/>
  <c r="AC1046" i="4" s="1"/>
  <c r="Z364" i="4"/>
  <c r="AA364" i="4" s="1"/>
  <c r="Z261" i="4"/>
  <c r="AA261" i="4" s="1"/>
  <c r="Z227" i="4"/>
  <c r="AA227" i="4" s="1"/>
  <c r="Z1403" i="4"/>
  <c r="AB1403" i="4" s="1"/>
  <c r="Z1399" i="4"/>
  <c r="AB1399" i="4" s="1"/>
  <c r="Z1395" i="4"/>
  <c r="AB1395" i="4" s="1"/>
  <c r="Z1391" i="4"/>
  <c r="AB1391" i="4" s="1"/>
  <c r="Z1387" i="4"/>
  <c r="AB1387" i="4" s="1"/>
  <c r="Z1365" i="4"/>
  <c r="AA1365" i="4" s="1"/>
  <c r="Z1198" i="4"/>
  <c r="Z1194" i="4"/>
  <c r="Z1189" i="4"/>
  <c r="Z1183" i="4"/>
  <c r="Z1127" i="4"/>
  <c r="Z981" i="4"/>
  <c r="Z946" i="4"/>
  <c r="Z931" i="4"/>
  <c r="Z885" i="4"/>
  <c r="Z771" i="4"/>
  <c r="Z758" i="4"/>
  <c r="Z653" i="4"/>
  <c r="Z615" i="4"/>
  <c r="Z578" i="4"/>
  <c r="Z513" i="4"/>
  <c r="Z505" i="4"/>
  <c r="Z492" i="4"/>
  <c r="Z436" i="4"/>
  <c r="AA436" i="4" s="1"/>
  <c r="Z275" i="4"/>
  <c r="AA275" i="4" s="1"/>
  <c r="Z180" i="4"/>
  <c r="AA180" i="4" s="1"/>
  <c r="Z81" i="4"/>
  <c r="AA81" i="4" s="1"/>
  <c r="AB369" i="4"/>
  <c r="Z5654" i="4"/>
  <c r="Z5924" i="4"/>
  <c r="AA5924" i="4" s="1"/>
  <c r="AB5786" i="4"/>
  <c r="AC5786" i="4" s="1"/>
  <c r="Z5800" i="4"/>
  <c r="AA5800" i="4" s="1"/>
  <c r="AB5738" i="4"/>
  <c r="AC5738" i="4" s="1"/>
  <c r="Z5577" i="4"/>
  <c r="AA5577" i="4" s="1"/>
  <c r="Z5485" i="4"/>
  <c r="AA5485" i="4" s="1"/>
  <c r="Z5465" i="4"/>
  <c r="AA5465" i="4" s="1"/>
  <c r="Z5414" i="4"/>
  <c r="AA5414" i="4" s="1"/>
  <c r="Z5028" i="4"/>
  <c r="AA5028" i="4" s="1"/>
  <c r="Z5010" i="4"/>
  <c r="AA5010" i="4" s="1"/>
  <c r="Z4981" i="4"/>
  <c r="AA4981" i="4" s="1"/>
  <c r="Z4964" i="4"/>
  <c r="AA4964" i="4" s="1"/>
  <c r="Z4890" i="4"/>
  <c r="AA4890" i="4" s="1"/>
  <c r="Z4858" i="4"/>
  <c r="AA4858" i="4" s="1"/>
  <c r="Z4797" i="4"/>
  <c r="AA4797" i="4" s="1"/>
  <c r="Z4786" i="4"/>
  <c r="AA4786" i="4" s="1"/>
  <c r="Z4780" i="4"/>
  <c r="AA4780" i="4" s="1"/>
  <c r="Z4730" i="4"/>
  <c r="AA4730" i="4" s="1"/>
  <c r="Z4695" i="4"/>
  <c r="AA4695" i="4" s="1"/>
  <c r="Z4420" i="4"/>
  <c r="AA4420" i="4" s="1"/>
  <c r="Z4415" i="4"/>
  <c r="AA4415" i="4" s="1"/>
  <c r="Z4260" i="4"/>
  <c r="AA4260" i="4" s="1"/>
  <c r="Z4208" i="4"/>
  <c r="AA4208" i="4" s="1"/>
  <c r="Z1349" i="4"/>
  <c r="AA1349" i="4" s="1"/>
  <c r="Z1238" i="4"/>
  <c r="AA1238" i="4" s="1"/>
  <c r="Z777" i="4"/>
  <c r="AA777" i="4" s="1"/>
  <c r="AB540" i="4"/>
  <c r="AC540" i="4" s="1"/>
  <c r="AB494" i="4"/>
  <c r="AC494" i="4" s="1"/>
  <c r="Z18" i="4"/>
  <c r="AA18" i="4" s="1"/>
  <c r="AB924" i="4"/>
  <c r="AC924" i="4" s="1"/>
  <c r="AB96" i="4"/>
  <c r="AC96" i="4" s="1"/>
  <c r="Z201" i="4"/>
  <c r="AA201" i="4" s="1"/>
  <c r="AB1546" i="4"/>
  <c r="AC1546" i="4" s="1"/>
  <c r="AB1514" i="4"/>
  <c r="Z1363" i="4"/>
  <c r="Z1337" i="4"/>
  <c r="Z1266" i="4"/>
  <c r="Z1124" i="4"/>
  <c r="Z1037" i="4"/>
  <c r="Z930" i="4"/>
  <c r="Z921" i="4"/>
  <c r="Z809" i="4"/>
  <c r="Z757" i="4"/>
  <c r="Z512" i="4"/>
  <c r="AA512" i="4" s="1"/>
  <c r="Z491" i="4"/>
  <c r="Z473" i="4"/>
  <c r="Z294" i="4"/>
  <c r="Z196" i="4"/>
  <c r="AA196" i="4" s="1"/>
  <c r="Z134" i="4"/>
  <c r="Z6" i="4"/>
  <c r="AB6016" i="4"/>
  <c r="AC6016" i="4" s="1"/>
  <c r="Z5861" i="4"/>
  <c r="AA5861" i="4" s="1"/>
  <c r="AB5782" i="4"/>
  <c r="AC5782" i="4" s="1"/>
  <c r="Z5099" i="4"/>
  <c r="AA5099" i="4" s="1"/>
  <c r="Z5003" i="4"/>
  <c r="AA5003" i="4" s="1"/>
  <c r="AB4747" i="4"/>
  <c r="AC4747" i="4" s="1"/>
  <c r="Z4732" i="4"/>
  <c r="AA4732" i="4" s="1"/>
  <c r="Z4728" i="4"/>
  <c r="AA4728" i="4" s="1"/>
  <c r="Z4535" i="4"/>
  <c r="AA4535" i="4" s="1"/>
  <c r="Z5054" i="4"/>
  <c r="AA5054" i="4" s="1"/>
  <c r="Z5030" i="4"/>
  <c r="AA5030" i="4" s="1"/>
  <c r="Z4731" i="4"/>
  <c r="AA4731" i="4" s="1"/>
  <c r="Z4529" i="4"/>
  <c r="AA4529" i="4" s="1"/>
  <c r="Z4508" i="4"/>
  <c r="AA4508" i="4" s="1"/>
  <c r="AB6024" i="4"/>
  <c r="AC6024" i="4" s="1"/>
  <c r="Z5909" i="4"/>
  <c r="AA5909" i="4" s="1"/>
  <c r="Z5833" i="4"/>
  <c r="AA5833" i="4" s="1"/>
  <c r="AB5549" i="4"/>
  <c r="AC5549" i="4" s="1"/>
  <c r="Z5523" i="4"/>
  <c r="AA5523" i="4" s="1"/>
  <c r="Z5483" i="4"/>
  <c r="AA5483" i="4" s="1"/>
  <c r="Z5441" i="4"/>
  <c r="AA5441" i="4" s="1"/>
  <c r="Z5392" i="4"/>
  <c r="AA5392" i="4" s="1"/>
  <c r="Z5382" i="4"/>
  <c r="AA5382" i="4" s="1"/>
  <c r="Z5366" i="4"/>
  <c r="AA5366" i="4" s="1"/>
  <c r="Z5309" i="4"/>
  <c r="AA5309" i="4" s="1"/>
  <c r="Z5299" i="4"/>
  <c r="AA5299" i="4" s="1"/>
  <c r="Z5021" i="4"/>
  <c r="AA5021" i="4" s="1"/>
  <c r="Z5009" i="4"/>
  <c r="AA5009" i="4" s="1"/>
  <c r="Z4990" i="4"/>
  <c r="AA4990" i="4" s="1"/>
  <c r="Z4962" i="4"/>
  <c r="AA4962" i="4" s="1"/>
  <c r="Z4909" i="4"/>
  <c r="AA4909" i="4" s="1"/>
  <c r="Z4888" i="4"/>
  <c r="AA4888" i="4" s="1"/>
  <c r="Z4870" i="4"/>
  <c r="AA4870" i="4" s="1"/>
  <c r="Z4823" i="4"/>
  <c r="AA4823" i="4" s="1"/>
  <c r="Z4784" i="4"/>
  <c r="AA4784" i="4" s="1"/>
  <c r="Z4757" i="4"/>
  <c r="AA4757" i="4" s="1"/>
  <c r="Z4438" i="4"/>
  <c r="AA4438" i="4" s="1"/>
  <c r="Z4409" i="4"/>
  <c r="AA4409" i="4" s="1"/>
  <c r="Z4401" i="4"/>
  <c r="AA4401" i="4" s="1"/>
  <c r="Z4392" i="4"/>
  <c r="AA4392" i="4" s="1"/>
  <c r="Z4388" i="4"/>
  <c r="AA4388" i="4" s="1"/>
  <c r="Z4342" i="4"/>
  <c r="AA4342" i="4" s="1"/>
  <c r="Z4320" i="4"/>
  <c r="AA4320" i="4" s="1"/>
  <c r="Z4312" i="4"/>
  <c r="AA4312" i="4" s="1"/>
  <c r="Z4268" i="4"/>
  <c r="AA4268" i="4" s="1"/>
  <c r="Z4684" i="4"/>
  <c r="AA4684" i="4" s="1"/>
  <c r="Z6055" i="4"/>
  <c r="AA6055" i="4" s="1"/>
  <c r="AB6021" i="4"/>
  <c r="Z5780" i="4"/>
  <c r="AA5780" i="4" s="1"/>
  <c r="Z5771" i="4"/>
  <c r="AA5771" i="4" s="1"/>
  <c r="AB5606" i="4"/>
  <c r="AC5606" i="4" s="1"/>
  <c r="Z5469" i="4"/>
  <c r="AA5469" i="4" s="1"/>
  <c r="Z5453" i="4"/>
  <c r="AA5453" i="4" s="1"/>
  <c r="Z5440" i="4"/>
  <c r="AA5440" i="4" s="1"/>
  <c r="Z5422" i="4"/>
  <c r="AA5422" i="4" s="1"/>
  <c r="Z5412" i="4"/>
  <c r="AA5412" i="4" s="1"/>
  <c r="Z5375" i="4"/>
  <c r="AA5375" i="4" s="1"/>
  <c r="Z5360" i="4"/>
  <c r="AA5360" i="4" s="1"/>
  <c r="Z5354" i="4"/>
  <c r="AA5354" i="4" s="1"/>
  <c r="Z5340" i="4"/>
  <c r="AA5340" i="4" s="1"/>
  <c r="Z4968" i="4"/>
  <c r="AA4968" i="4" s="1"/>
  <c r="Z4950" i="4"/>
  <c r="AA4950" i="4" s="1"/>
  <c r="Z4887" i="4"/>
  <c r="AA4887" i="4" s="1"/>
  <c r="Z4723" i="4"/>
  <c r="AA4723" i="4" s="1"/>
  <c r="Z4696" i="4"/>
  <c r="AA4696" i="4" s="1"/>
  <c r="Z4548" i="4"/>
  <c r="AA4548" i="4" s="1"/>
  <c r="Z4509" i="4"/>
  <c r="AA4509" i="4" s="1"/>
  <c r="Z4475" i="4"/>
  <c r="AA4475" i="4" s="1"/>
  <c r="Z4421" i="4"/>
  <c r="AA4421" i="4" s="1"/>
  <c r="Z4417" i="4"/>
  <c r="AA4417" i="4" s="1"/>
  <c r="Z4391" i="4"/>
  <c r="AA4391" i="4" s="1"/>
  <c r="Z4378" i="4"/>
  <c r="AA4378" i="4" s="1"/>
  <c r="Z4285" i="4"/>
  <c r="AA4285" i="4" s="1"/>
  <c r="Z4262" i="4"/>
  <c r="AA4262" i="4" s="1"/>
  <c r="Z4258" i="4"/>
  <c r="AA4258" i="4" s="1"/>
  <c r="Z4249" i="4"/>
  <c r="AA4249" i="4" s="1"/>
  <c r="Z5795" i="4"/>
  <c r="Z6011" i="4"/>
  <c r="Z6023" i="4"/>
  <c r="Z5955" i="4"/>
  <c r="AA5955" i="4" s="1"/>
  <c r="Z5986" i="4"/>
  <c r="AA5986" i="4" s="1"/>
  <c r="Z5935" i="4"/>
  <c r="Z5931" i="4"/>
  <c r="Z5914" i="4"/>
  <c r="AA5914" i="4" s="1"/>
  <c r="Z6030" i="4"/>
  <c r="AA6030" i="4" s="1"/>
  <c r="Z6027" i="4"/>
  <c r="AA6027" i="4" s="1"/>
  <c r="Z6010" i="4"/>
  <c r="AA6010" i="4" s="1"/>
  <c r="Z5772" i="4"/>
  <c r="AA5772" i="4" s="1"/>
  <c r="Z5723" i="4"/>
  <c r="Z5244" i="4"/>
  <c r="AA5244" i="4" s="1"/>
  <c r="Z5479" i="4"/>
  <c r="Z5457" i="4"/>
  <c r="Z6015" i="4"/>
  <c r="AA6015" i="4" s="1"/>
  <c r="Z6029" i="4"/>
  <c r="AA6029" i="4" s="1"/>
  <c r="Z6031" i="4"/>
  <c r="AA6031" i="4" s="1"/>
  <c r="Z5891" i="4"/>
  <c r="AA5891" i="4" s="1"/>
  <c r="Z5835" i="4"/>
  <c r="AA5835" i="4" s="1"/>
  <c r="Z5278" i="4"/>
  <c r="AA5278" i="4" s="1"/>
  <c r="Z5175" i="4"/>
  <c r="AA5175" i="4" s="1"/>
  <c r="Z5163" i="4"/>
  <c r="AA5163" i="4" s="1"/>
  <c r="Z5117" i="4"/>
  <c r="Z5895" i="4"/>
  <c r="Z5881" i="4"/>
  <c r="Z5915" i="4"/>
  <c r="Z5796" i="4"/>
  <c r="AA5796" i="4" s="1"/>
  <c r="Z6022" i="4"/>
  <c r="AA6022" i="4" s="1"/>
  <c r="Z6017" i="4"/>
  <c r="AA6017" i="4" s="1"/>
  <c r="Z5698" i="4"/>
  <c r="AA5698" i="4" s="1"/>
  <c r="Z5709" i="4"/>
  <c r="AA5709" i="4" s="1"/>
  <c r="Z5611" i="4"/>
  <c r="AA5611" i="4" s="1"/>
  <c r="Z5521" i="4"/>
  <c r="AA5521" i="4" s="1"/>
  <c r="Z5427" i="4"/>
  <c r="AA5427" i="4" s="1"/>
  <c r="Z5246" i="4"/>
  <c r="AA5246" i="4" s="1"/>
  <c r="Z5274" i="4"/>
  <c r="Z5159" i="4"/>
  <c r="AA5159" i="4" s="1"/>
  <c r="Z4502" i="4"/>
  <c r="AB1560" i="4"/>
  <c r="AC1560" i="4" s="1"/>
  <c r="AB1558" i="4"/>
  <c r="AC1558" i="4" s="1"/>
  <c r="Z5847" i="4"/>
  <c r="AB5831" i="4"/>
  <c r="Z5466" i="4"/>
  <c r="Z5341" i="4"/>
  <c r="Z4894" i="4"/>
  <c r="Z4524" i="4"/>
  <c r="Z70" i="4"/>
  <c r="Z6052" i="4"/>
  <c r="AA6052" i="4" s="1"/>
  <c r="AB6045" i="4"/>
  <c r="AC6045" i="4" s="1"/>
  <c r="Z6008" i="4"/>
  <c r="AA6008" i="4" s="1"/>
  <c r="Z6013" i="4"/>
  <c r="AA6013" i="4" s="1"/>
  <c r="Z5959" i="4"/>
  <c r="AA5959" i="4" s="1"/>
  <c r="Z5936" i="4"/>
  <c r="Z5932" i="4"/>
  <c r="Z5789" i="4"/>
  <c r="AA5789" i="4" s="1"/>
  <c r="Z5502" i="4"/>
  <c r="AA5502" i="4" s="1"/>
  <c r="Z5449" i="4"/>
  <c r="AA5449" i="4" s="1"/>
  <c r="Z5361" i="4"/>
  <c r="AA5361" i="4" s="1"/>
  <c r="Z5372" i="4"/>
  <c r="AA5372" i="4" s="1"/>
  <c r="Z5367" i="4"/>
  <c r="AA5367" i="4" s="1"/>
  <c r="Z5236" i="4"/>
  <c r="AA5236" i="4" s="1"/>
  <c r="Z5225" i="4"/>
  <c r="AA5225" i="4" s="1"/>
  <c r="Z5205" i="4"/>
  <c r="AA5205" i="4" s="1"/>
  <c r="Z5048" i="4"/>
  <c r="AA5048" i="4" s="1"/>
  <c r="AB1548" i="4"/>
  <c r="AB5890" i="4"/>
  <c r="AA5890" i="4"/>
  <c r="AB5903" i="4"/>
  <c r="AA5903" i="4"/>
  <c r="AA5542" i="4"/>
  <c r="AB5542" i="4"/>
  <c r="AB5922" i="4"/>
  <c r="AA5922" i="4"/>
  <c r="AB5850" i="4"/>
  <c r="AA5850" i="4"/>
  <c r="AA5642" i="4"/>
  <c r="AB5642" i="4"/>
  <c r="AB5872" i="4"/>
  <c r="AA5872" i="4"/>
  <c r="AA5548" i="4"/>
  <c r="AB5548" i="4"/>
  <c r="AA1550" i="4"/>
  <c r="AB1550" i="4"/>
  <c r="Y6064" i="4"/>
  <c r="Z6064" i="4"/>
  <c r="AB6068" i="4"/>
  <c r="AA6068" i="4"/>
  <c r="AA6073" i="4"/>
  <c r="AB6073" i="4"/>
  <c r="Z6050" i="4"/>
  <c r="Y6061" i="4"/>
  <c r="Z6061" i="4"/>
  <c r="Y6056" i="4"/>
  <c r="Z6056" i="4"/>
  <c r="Z6054" i="4"/>
  <c r="Z6048" i="4"/>
  <c r="Z6046" i="4"/>
  <c r="Y6046" i="4"/>
  <c r="Y6036" i="4"/>
  <c r="Z6036" i="4"/>
  <c r="AA6007" i="4"/>
  <c r="AB6007" i="4"/>
  <c r="AA5964" i="4"/>
  <c r="AB5964" i="4"/>
  <c r="AA5961" i="4"/>
  <c r="AB5961" i="4"/>
  <c r="AA5946" i="4"/>
  <c r="AB5946" i="4"/>
  <c r="Z5989" i="4"/>
  <c r="Z5988" i="4"/>
  <c r="Z5996" i="4"/>
  <c r="Z5971" i="4"/>
  <c r="Z5978" i="4"/>
  <c r="AB5928" i="4"/>
  <c r="AA5928" i="4"/>
  <c r="AA5892" i="4"/>
  <c r="AB5892" i="4"/>
  <c r="AB5879" i="4"/>
  <c r="AA5879" i="4"/>
  <c r="Z5864" i="4"/>
  <c r="W5922" i="4"/>
  <c r="Y5893" i="4"/>
  <c r="Z5893" i="4"/>
  <c r="AB5845" i="4"/>
  <c r="AA5841" i="4"/>
  <c r="AB5841" i="4"/>
  <c r="Y5918" i="4"/>
  <c r="Z5918" i="4"/>
  <c r="W5903" i="4"/>
  <c r="Z5884" i="4"/>
  <c r="AA5855" i="4"/>
  <c r="AB5855" i="4"/>
  <c r="AA5901" i="4"/>
  <c r="AB5901" i="4"/>
  <c r="Z5840" i="4"/>
  <c r="Y5829" i="4"/>
  <c r="Z5829" i="4"/>
  <c r="AA5827" i="4"/>
  <c r="AB5827" i="4"/>
  <c r="AC5821" i="4"/>
  <c r="AB5813" i="4"/>
  <c r="AA5813" i="4"/>
  <c r="AA5784" i="4"/>
  <c r="AB5784" i="4"/>
  <c r="Z5815" i="4"/>
  <c r="Z5790" i="4"/>
  <c r="Z5819" i="4"/>
  <c r="Y5807" i="4"/>
  <c r="Z5807" i="4"/>
  <c r="Z5801" i="4"/>
  <c r="AB5773" i="4"/>
  <c r="AA5773" i="4"/>
  <c r="Z5785" i="4"/>
  <c r="Y5753" i="4"/>
  <c r="Z5753" i="4"/>
  <c r="Y5751" i="4"/>
  <c r="Z5751" i="4"/>
  <c r="Y5718" i="4"/>
  <c r="Z5718" i="4"/>
  <c r="Y5716" i="4"/>
  <c r="Z5716" i="4"/>
  <c r="AA5768" i="4"/>
  <c r="AB5768" i="4"/>
  <c r="AC5733" i="4"/>
  <c r="Z5719" i="4"/>
  <c r="Y5650" i="4"/>
  <c r="Z5650" i="4"/>
  <c r="Y5621" i="4"/>
  <c r="Z5621" i="4"/>
  <c r="Y5619" i="4"/>
  <c r="Z5619" i="4"/>
  <c r="Y5614" i="4"/>
  <c r="Z5614" i="4"/>
  <c r="Y5613" i="4"/>
  <c r="Z5613" i="4"/>
  <c r="Y5585" i="4"/>
  <c r="Z5585" i="4"/>
  <c r="AA5544" i="4"/>
  <c r="AB5544" i="4"/>
  <c r="AA5746" i="4"/>
  <c r="AB5746" i="4"/>
  <c r="AA5705" i="4"/>
  <c r="AB5705" i="4"/>
  <c r="AA5672" i="4"/>
  <c r="AA5662" i="4"/>
  <c r="AB5662" i="4"/>
  <c r="AA5651" i="4"/>
  <c r="AB5651" i="4"/>
  <c r="Z5640" i="4"/>
  <c r="AA5543" i="4"/>
  <c r="AB5543" i="4"/>
  <c r="Z5725" i="4"/>
  <c r="Z5703" i="4"/>
  <c r="Z5661" i="4"/>
  <c r="Z5629" i="4"/>
  <c r="AC5587" i="4"/>
  <c r="W5542" i="4"/>
  <c r="AA5364" i="4"/>
  <c r="AB5364" i="4"/>
  <c r="Z5702" i="4"/>
  <c r="Z5637" i="4"/>
  <c r="AB5576" i="4"/>
  <c r="Z5527" i="4"/>
  <c r="Z5513" i="4"/>
  <c r="Z5509" i="4"/>
  <c r="Z5506" i="4"/>
  <c r="Z5470" i="4"/>
  <c r="Z5448" i="4"/>
  <c r="Z5443" i="4"/>
  <c r="Z5385" i="4"/>
  <c r="Z5368" i="4"/>
  <c r="Z5345" i="4"/>
  <c r="Z5342" i="4"/>
  <c r="Z5333" i="4"/>
  <c r="Z5329" i="4"/>
  <c r="Z5325" i="4"/>
  <c r="Z5319" i="4"/>
  <c r="Z5311" i="4"/>
  <c r="Z5301" i="4"/>
  <c r="Z5296" i="4"/>
  <c r="Z5288" i="4"/>
  <c r="Z5729" i="4"/>
  <c r="AA5671" i="4"/>
  <c r="AB5671" i="4"/>
  <c r="Z5609" i="4"/>
  <c r="Z5601" i="4"/>
  <c r="Z5599" i="4"/>
  <c r="Z5741" i="4"/>
  <c r="AB5690" i="4"/>
  <c r="Z5666" i="4"/>
  <c r="Z5590" i="4"/>
  <c r="Z5475" i="4"/>
  <c r="Z5426" i="4"/>
  <c r="Z5324" i="4"/>
  <c r="AB5745" i="4"/>
  <c r="Z5693" i="4"/>
  <c r="Z5522" i="4"/>
  <c r="Z5515" i="4"/>
  <c r="Z5472" i="4"/>
  <c r="Z5347" i="4"/>
  <c r="Z5312" i="4"/>
  <c r="Z5734" i="4"/>
  <c r="AB5726" i="4"/>
  <c r="Z5674" i="4"/>
  <c r="Z5633" i="4"/>
  <c r="Z5556" i="4"/>
  <c r="Z5520" i="4"/>
  <c r="Z5499" i="4"/>
  <c r="Z5476" i="4"/>
  <c r="Z5399" i="4"/>
  <c r="Z5346" i="4"/>
  <c r="Z5323" i="4"/>
  <c r="Z5320" i="4"/>
  <c r="Z5257" i="4"/>
  <c r="Z5209" i="4"/>
  <c r="AB5692" i="4"/>
  <c r="Z5668" i="4"/>
  <c r="Z5574" i="4"/>
  <c r="Z5537" i="4"/>
  <c r="Z5534" i="4"/>
  <c r="Z5518" i="4"/>
  <c r="AA5481" i="4"/>
  <c r="AB5481" i="4"/>
  <c r="AB5436" i="4"/>
  <c r="AA5436" i="4"/>
  <c r="Z5429" i="4"/>
  <c r="Z5398" i="4"/>
  <c r="Z5390" i="4"/>
  <c r="Z5373" i="4"/>
  <c r="Z5339" i="4"/>
  <c r="Z5290" i="4"/>
  <c r="Z5233" i="4"/>
  <c r="Z5227" i="4"/>
  <c r="Z5221" i="4"/>
  <c r="Z5213" i="4"/>
  <c r="Z5194" i="4"/>
  <c r="Z5190" i="4"/>
  <c r="Z5197" i="4"/>
  <c r="Z5280" i="4"/>
  <c r="Z5271" i="4"/>
  <c r="Z5266" i="4"/>
  <c r="Z5240" i="4"/>
  <c r="Z5224" i="4"/>
  <c r="Z5199" i="4"/>
  <c r="Z5131" i="4"/>
  <c r="Z5202" i="4"/>
  <c r="Z5137" i="4"/>
  <c r="Z5156" i="4"/>
  <c r="Z5133" i="4"/>
  <c r="AB5186" i="4"/>
  <c r="Z5146" i="4"/>
  <c r="Z5110" i="4"/>
  <c r="Z5090" i="4"/>
  <c r="Z5084" i="4"/>
  <c r="Z5040" i="4"/>
  <c r="Z5034" i="4"/>
  <c r="Z5031" i="4"/>
  <c r="Z5129" i="4"/>
  <c r="Z5125" i="4"/>
  <c r="Z5067" i="4"/>
  <c r="Z5059" i="4"/>
  <c r="Z5052" i="4"/>
  <c r="Z5024" i="4"/>
  <c r="Y5000" i="4"/>
  <c r="Z5000" i="4"/>
  <c r="Z5098" i="4"/>
  <c r="Z5075" i="4"/>
  <c r="Z5086" i="4"/>
  <c r="Z5044" i="4"/>
  <c r="Z5116" i="4"/>
  <c r="Z5012" i="4"/>
  <c r="Z5011" i="4"/>
  <c r="Z4993" i="4"/>
  <c r="Z4957" i="4"/>
  <c r="Z4951" i="4"/>
  <c r="Z4943" i="4"/>
  <c r="Z4920" i="4"/>
  <c r="Z4899" i="4"/>
  <c r="Z4897" i="4"/>
  <c r="Z4885" i="4"/>
  <c r="Z4883" i="4"/>
  <c r="Z4876" i="4"/>
  <c r="Z4872" i="4"/>
  <c r="Z4826" i="4"/>
  <c r="Z4798" i="4"/>
  <c r="Z4778" i="4"/>
  <c r="Z4773" i="4"/>
  <c r="Z4772" i="4"/>
  <c r="Z4754" i="4"/>
  <c r="Z4749" i="4"/>
  <c r="Z4744" i="4"/>
  <c r="Z5112" i="4"/>
  <c r="AB5085" i="4"/>
  <c r="AA5085" i="4"/>
  <c r="Z5082" i="4"/>
  <c r="Z5055" i="4"/>
  <c r="Z5038" i="4"/>
  <c r="Z5019" i="4"/>
  <c r="Z4978" i="4"/>
  <c r="Z4974" i="4"/>
  <c r="Z4941" i="4"/>
  <c r="Z4915" i="4"/>
  <c r="Z4905" i="4"/>
  <c r="Z4880" i="4"/>
  <c r="Z4857" i="4"/>
  <c r="Z4835" i="4"/>
  <c r="Z4774" i="4"/>
  <c r="Y4739" i="4"/>
  <c r="Z4739" i="4"/>
  <c r="Y4737" i="4"/>
  <c r="Z4737" i="4"/>
  <c r="Y4722" i="4"/>
  <c r="Z4722" i="4"/>
  <c r="Y4693" i="4"/>
  <c r="Z4693" i="4"/>
  <c r="Z4971" i="4"/>
  <c r="Z4928" i="4"/>
  <c r="Z4925" i="4"/>
  <c r="Z4908" i="4"/>
  <c r="Z4907" i="4"/>
  <c r="Z4906" i="4"/>
  <c r="Z4817" i="4"/>
  <c r="Z4796" i="4"/>
  <c r="Z4794" i="4"/>
  <c r="Z4781" i="4"/>
  <c r="AA4984" i="4"/>
  <c r="Z4938" i="4"/>
  <c r="Z4935" i="4"/>
  <c r="Z4921" i="4"/>
  <c r="Z4848" i="4"/>
  <c r="Z4840" i="4"/>
  <c r="Z4833" i="4"/>
  <c r="Z4814" i="4"/>
  <c r="Z4771" i="4"/>
  <c r="AA4963" i="4"/>
  <c r="AB4963" i="4"/>
  <c r="Z4918" i="4"/>
  <c r="Z4879" i="4"/>
  <c r="Z4863" i="4"/>
  <c r="Z4853" i="4"/>
  <c r="Z4838" i="4"/>
  <c r="AA4824" i="4"/>
  <c r="AB4824" i="4"/>
  <c r="Z4818" i="4"/>
  <c r="Z4800" i="4"/>
  <c r="Z4761" i="4"/>
  <c r="Z4760" i="4"/>
  <c r="Z4753" i="4"/>
  <c r="Z4705" i="4"/>
  <c r="Z4706" i="4"/>
  <c r="Y4669" i="4"/>
  <c r="Z4669" i="4"/>
  <c r="Z4627" i="4"/>
  <c r="Z4598" i="4"/>
  <c r="Z4569" i="4"/>
  <c r="Z4547" i="4"/>
  <c r="Z4704" i="4"/>
  <c r="AA4677" i="4"/>
  <c r="AB4677" i="4"/>
  <c r="Z4664" i="4"/>
  <c r="AB4597" i="4"/>
  <c r="Z4593" i="4"/>
  <c r="Z4591" i="4"/>
  <c r="Z4589" i="4"/>
  <c r="Z4573" i="4"/>
  <c r="Z4552" i="4"/>
  <c r="AC4519" i="4"/>
  <c r="Y4513" i="4"/>
  <c r="Z4513" i="4"/>
  <c r="Z4511" i="4"/>
  <c r="Z4724" i="4"/>
  <c r="AB4685" i="4"/>
  <c r="Z4647" i="4"/>
  <c r="Z4639" i="4"/>
  <c r="Z4636" i="4"/>
  <c r="AA4624" i="4"/>
  <c r="AB4624" i="4"/>
  <c r="AA4623" i="4"/>
  <c r="AB4623" i="4"/>
  <c r="Z4543" i="4"/>
  <c r="Y4219" i="4"/>
  <c r="Z4219" i="4"/>
  <c r="Z4736" i="4"/>
  <c r="Z4719" i="4"/>
  <c r="Z4670" i="4"/>
  <c r="Z4648" i="4"/>
  <c r="Z4618" i="4"/>
  <c r="Z4584" i="4"/>
  <c r="Z4581" i="4"/>
  <c r="Z4580" i="4"/>
  <c r="Z4565" i="4"/>
  <c r="Z4555" i="4"/>
  <c r="Z4214" i="4"/>
  <c r="Z4211" i="4"/>
  <c r="Z4742" i="4"/>
  <c r="Z4688" i="4"/>
  <c r="Z4676" i="4"/>
  <c r="Z4663" i="4"/>
  <c r="Z4661" i="4"/>
  <c r="Z4650" i="4"/>
  <c r="Z4456" i="4"/>
  <c r="Z4451" i="4"/>
  <c r="Z4437" i="4"/>
  <c r="Z4403" i="4"/>
  <c r="Z4383" i="4"/>
  <c r="Z4367" i="4"/>
  <c r="Z4349" i="4"/>
  <c r="Z4344" i="4"/>
  <c r="Z4333" i="4"/>
  <c r="AB4315" i="4"/>
  <c r="Z4306" i="4"/>
  <c r="Z4264" i="4"/>
  <c r="Z4251" i="4"/>
  <c r="Z4602" i="4"/>
  <c r="Z4570" i="4"/>
  <c r="Z4491" i="4"/>
  <c r="Z4469" i="4"/>
  <c r="Z4432" i="4"/>
  <c r="Z4369" i="4"/>
  <c r="Z4343" i="4"/>
  <c r="Z4339" i="4"/>
  <c r="Z4319" i="4"/>
  <c r="Z4318" i="4"/>
  <c r="Z4295" i="4"/>
  <c r="Z4294" i="4"/>
  <c r="Z4239" i="4"/>
  <c r="Z4237" i="4"/>
  <c r="Z4230" i="4"/>
  <c r="AA4203" i="4"/>
  <c r="AB4203" i="4"/>
  <c r="Z4652" i="4"/>
  <c r="Z4609" i="4"/>
  <c r="Z4607" i="4"/>
  <c r="Z4446" i="4"/>
  <c r="Z4422" i="4"/>
  <c r="Z4384" i="4"/>
  <c r="Z4376" i="4"/>
  <c r="Z4364" i="4"/>
  <c r="Z4359" i="4"/>
  <c r="AB4346" i="4"/>
  <c r="AA4346" i="4"/>
  <c r="Z4335" i="4"/>
  <c r="Z4278" i="4"/>
  <c r="Z4244" i="4"/>
  <c r="Z4238" i="4"/>
  <c r="AA4200" i="4"/>
  <c r="AB4200" i="4"/>
  <c r="Z4656" i="4"/>
  <c r="Z4613" i="4"/>
  <c r="Z4484" i="4"/>
  <c r="Z4425" i="4"/>
  <c r="Z4397" i="4"/>
  <c r="Z4321" i="4"/>
  <c r="Z4279" i="4"/>
  <c r="Z4274" i="4"/>
  <c r="Z4173" i="4"/>
  <c r="Z4125" i="4"/>
  <c r="Z4089" i="4"/>
  <c r="Z4087" i="4"/>
  <c r="Z4078" i="4"/>
  <c r="Z4063" i="4"/>
  <c r="Z4061" i="4"/>
  <c r="Z4045" i="4"/>
  <c r="Z4040" i="4"/>
  <c r="Z3977" i="4"/>
  <c r="Z3969" i="4"/>
  <c r="Z3094" i="4"/>
  <c r="Z3076" i="4"/>
  <c r="Z3073" i="4"/>
  <c r="Z3068" i="4"/>
  <c r="Z2996" i="4"/>
  <c r="Z2975" i="4"/>
  <c r="Z2971" i="4"/>
  <c r="Z2938" i="4"/>
  <c r="Z2934" i="4"/>
  <c r="Z2929" i="4"/>
  <c r="Z2908" i="4"/>
  <c r="Z2862" i="4"/>
  <c r="Z2851" i="4"/>
  <c r="Z2841" i="4"/>
  <c r="Z2816" i="4"/>
  <c r="Z2808" i="4"/>
  <c r="Z2800" i="4"/>
  <c r="Z2764" i="4"/>
  <c r="Z2760" i="4"/>
  <c r="Z2752" i="4"/>
  <c r="Z2716" i="4"/>
  <c r="Z2712" i="4"/>
  <c r="Z2704" i="4"/>
  <c r="Z2684" i="4"/>
  <c r="Z2680" i="4"/>
  <c r="Z2654" i="4"/>
  <c r="Z2646" i="4"/>
  <c r="Z2599" i="4"/>
  <c r="Z2591" i="4"/>
  <c r="Z2587" i="4"/>
  <c r="Z2563" i="4"/>
  <c r="Z2536" i="4"/>
  <c r="Z2529" i="4"/>
  <c r="Z2501" i="4"/>
  <c r="Z2491" i="4"/>
  <c r="Z2486" i="4"/>
  <c r="Z2475" i="4"/>
  <c r="Z2454" i="4"/>
  <c r="Z2451" i="4"/>
  <c r="Z2448" i="4"/>
  <c r="Z2395" i="4"/>
  <c r="Z2383" i="4"/>
  <c r="Z2351" i="4"/>
  <c r="Z2312" i="4"/>
  <c r="Z2292" i="4"/>
  <c r="Z2260" i="4"/>
  <c r="Z2233" i="4"/>
  <c r="Z2206" i="4"/>
  <c r="Z2193" i="4"/>
  <c r="Z2179" i="4"/>
  <c r="Z2169" i="4"/>
  <c r="Z2139" i="4"/>
  <c r="Z2135" i="4"/>
  <c r="Z2117" i="4"/>
  <c r="Z2098" i="4"/>
  <c r="Z2076" i="4"/>
  <c r="Z2053" i="4"/>
  <c r="Z2027" i="4"/>
  <c r="Z2005" i="4"/>
  <c r="Z1986" i="4"/>
  <c r="Z1979" i="4"/>
  <c r="Z1966" i="4"/>
  <c r="Z1958" i="4"/>
  <c r="Z1949" i="4"/>
  <c r="Z1937" i="4"/>
  <c r="Z1929" i="4"/>
  <c r="Z1920" i="4"/>
  <c r="Z1915" i="4"/>
  <c r="Z1893" i="4"/>
  <c r="Z1889" i="4"/>
  <c r="Z1855" i="4"/>
  <c r="Z1851" i="4"/>
  <c r="Z1837" i="4"/>
  <c r="Z1828" i="4"/>
  <c r="Z1809" i="4"/>
  <c r="Z1803" i="4"/>
  <c r="Z1799" i="4"/>
  <c r="Z1795" i="4"/>
  <c r="Z1784" i="4"/>
  <c r="Z1780" i="4"/>
  <c r="Z1773" i="4"/>
  <c r="Y1757" i="4"/>
  <c r="Z1757" i="4"/>
  <c r="Y1754" i="4"/>
  <c r="Z1754" i="4"/>
  <c r="Y1750" i="4"/>
  <c r="Z1750" i="4"/>
  <c r="Y1725" i="4"/>
  <c r="Z1725" i="4"/>
  <c r="Y1721" i="4"/>
  <c r="Z1721" i="4"/>
  <c r="Y1717" i="4"/>
  <c r="Z1717" i="4"/>
  <c r="Y1713" i="4"/>
  <c r="Z1713" i="4"/>
  <c r="Y1603" i="4"/>
  <c r="Z1603" i="4"/>
  <c r="Z1495" i="4"/>
  <c r="Y1495" i="4"/>
  <c r="Z1491" i="4"/>
  <c r="Y1491" i="4"/>
  <c r="Z1485" i="4"/>
  <c r="Y1485" i="4"/>
  <c r="AB4578" i="4"/>
  <c r="Z4558" i="4"/>
  <c r="Z4481" i="4"/>
  <c r="Z4471" i="4"/>
  <c r="Z4443" i="4"/>
  <c r="Z4395" i="4"/>
  <c r="Z4354" i="4"/>
  <c r="Z4316" i="4"/>
  <c r="Z4290" i="4"/>
  <c r="Z4272" i="4"/>
  <c r="Z4243" i="4"/>
  <c r="Z4201" i="4"/>
  <c r="Z4190" i="4"/>
  <c r="Z4186" i="4"/>
  <c r="Z4180" i="4"/>
  <c r="Z4165" i="4"/>
  <c r="Z4160" i="4"/>
  <c r="Z4129" i="4"/>
  <c r="Z4126" i="4"/>
  <c r="Z4080" i="4"/>
  <c r="AB4065" i="4"/>
  <c r="Z4051" i="4"/>
  <c r="AB4036" i="4"/>
  <c r="AB4008" i="4"/>
  <c r="Z4002" i="4"/>
  <c r="AB3990" i="4"/>
  <c r="Z3963" i="4"/>
  <c r="AB3960" i="4"/>
  <c r="Z3925" i="4"/>
  <c r="Z3910" i="4"/>
  <c r="Z3899" i="4"/>
  <c r="Z3896" i="4"/>
  <c r="Z3887" i="4"/>
  <c r="Z3866" i="4"/>
  <c r="Z3843" i="4"/>
  <c r="Z3836" i="4"/>
  <c r="AB3832" i="4"/>
  <c r="AB3782" i="4"/>
  <c r="Z3781" i="4"/>
  <c r="AB3768" i="4"/>
  <c r="Z3764" i="4"/>
  <c r="Z3748" i="4"/>
  <c r="Z3745" i="4"/>
  <c r="Z3739" i="4"/>
  <c r="AB3738" i="4"/>
  <c r="Z3710" i="4"/>
  <c r="Z3703" i="4"/>
  <c r="Z3700" i="4"/>
  <c r="Z3697" i="4"/>
  <c r="Z3672" i="4"/>
  <c r="Z3668" i="4"/>
  <c r="Z3662" i="4"/>
  <c r="Z3611" i="4"/>
  <c r="Z3601" i="4"/>
  <c r="AB3599" i="4"/>
  <c r="Z3597" i="4"/>
  <c r="Z3588" i="4"/>
  <c r="AB3584" i="4"/>
  <c r="Z3571" i="4"/>
  <c r="Z3546" i="4"/>
  <c r="Z3542" i="4"/>
  <c r="Z3538" i="4"/>
  <c r="Z3525" i="4"/>
  <c r="Z3514" i="4"/>
  <c r="AB3483" i="4"/>
  <c r="Z3462" i="4"/>
  <c r="Z3448" i="4"/>
  <c r="Z3437" i="4"/>
  <c r="Z3436" i="4"/>
  <c r="Z3428" i="4"/>
  <c r="Z3424" i="4"/>
  <c r="Z3400" i="4"/>
  <c r="Z3396" i="4"/>
  <c r="Z3395" i="4"/>
  <c r="AB3379" i="4"/>
  <c r="AB3377" i="4"/>
  <c r="Z3322" i="4"/>
  <c r="Z3290" i="4"/>
  <c r="Z3280" i="4"/>
  <c r="Z3245" i="4"/>
  <c r="Z3224" i="4"/>
  <c r="Z3220" i="4"/>
  <c r="Z3208" i="4"/>
  <c r="Z3191" i="4"/>
  <c r="Z3187" i="4"/>
  <c r="Z3166" i="4"/>
  <c r="AB3058" i="4"/>
  <c r="AB3012" i="4"/>
  <c r="AB2954" i="4"/>
  <c r="AB2950" i="4"/>
  <c r="AB2926" i="4"/>
  <c r="AB2905" i="4"/>
  <c r="AB2897" i="4"/>
  <c r="AB2885" i="4"/>
  <c r="AB2869" i="4"/>
  <c r="Z2668" i="4"/>
  <c r="Z2518" i="4"/>
  <c r="Z2504" i="4"/>
  <c r="Z2494" i="4"/>
  <c r="Z2470" i="4"/>
  <c r="Z2460" i="4"/>
  <c r="Z2430" i="4"/>
  <c r="Z2406" i="4"/>
  <c r="Z2388" i="4"/>
  <c r="Z2369" i="4"/>
  <c r="Z2354" i="4"/>
  <c r="Z2335" i="4"/>
  <c r="Z2318" i="4"/>
  <c r="Z2314" i="4"/>
  <c r="Z2305" i="4"/>
  <c r="Z2273" i="4"/>
  <c r="Z2263" i="4"/>
  <c r="Z2241" i="4"/>
  <c r="Z2237" i="4"/>
  <c r="Z2225" i="4"/>
  <c r="Z2213" i="4"/>
  <c r="Z2195" i="4"/>
  <c r="Z2158" i="4"/>
  <c r="Z2154" i="4"/>
  <c r="Z2143" i="4"/>
  <c r="Z2137" i="4"/>
  <c r="Z2111" i="4"/>
  <c r="Z2107" i="4"/>
  <c r="Z2078" i="4"/>
  <c r="Z2073" i="4"/>
  <c r="Z2033" i="4"/>
  <c r="Z2029" i="4"/>
  <c r="Z2023" i="4"/>
  <c r="Z2017" i="4"/>
  <c r="Z2013" i="4"/>
  <c r="Z1990" i="4"/>
  <c r="Z1969" i="4"/>
  <c r="Z1950" i="4"/>
  <c r="Z1922" i="4"/>
  <c r="Z1916" i="4"/>
  <c r="Z1905" i="4"/>
  <c r="Z1900" i="4"/>
  <c r="Z1896" i="4"/>
  <c r="Z1873" i="4"/>
  <c r="Z1857" i="4"/>
  <c r="Z1844" i="4"/>
  <c r="Z1840" i="4"/>
  <c r="Z1805" i="4"/>
  <c r="Z1786" i="4"/>
  <c r="Z1763" i="4"/>
  <c r="Z1749" i="4"/>
  <c r="Z1742" i="4"/>
  <c r="Z1700" i="4"/>
  <c r="Z1696" i="4"/>
  <c r="Z1681" i="4"/>
  <c r="Z1643" i="4"/>
  <c r="Z1632" i="4"/>
  <c r="Z1627" i="4"/>
  <c r="Z1598" i="4"/>
  <c r="Z1580" i="4"/>
  <c r="Z1576" i="4"/>
  <c r="Y1531" i="4"/>
  <c r="Z1531" i="4"/>
  <c r="Y1530" i="4"/>
  <c r="Z1530" i="4"/>
  <c r="Y1457" i="4"/>
  <c r="Z1457" i="4"/>
  <c r="Y1412" i="4"/>
  <c r="Z1412" i="4"/>
  <c r="Y1410" i="4"/>
  <c r="Z1410" i="4"/>
  <c r="Y1408" i="4"/>
  <c r="Z1408" i="4"/>
  <c r="Y1406" i="4"/>
  <c r="Z1406" i="4"/>
  <c r="Z4197" i="4"/>
  <c r="Z4101" i="4"/>
  <c r="Z4062" i="4"/>
  <c r="Z4006" i="4"/>
  <c r="Z3975" i="4"/>
  <c r="Z3947" i="4"/>
  <c r="Z3821" i="4"/>
  <c r="Z3812" i="4"/>
  <c r="Z3796" i="4"/>
  <c r="Z3731" i="4"/>
  <c r="Z3686" i="4"/>
  <c r="Z3676" i="4"/>
  <c r="Z3650" i="4"/>
  <c r="Z3608" i="4"/>
  <c r="Z3563" i="4"/>
  <c r="Z3509" i="4"/>
  <c r="Z3502" i="4"/>
  <c r="Z3488" i="4"/>
  <c r="Z3459" i="4"/>
  <c r="Z3407" i="4"/>
  <c r="Z3340" i="4"/>
  <c r="Z3305" i="4"/>
  <c r="Z3296" i="4"/>
  <c r="Z3279" i="4"/>
  <c r="Z3248" i="4"/>
  <c r="Z3163" i="4"/>
  <c r="Z3147" i="4"/>
  <c r="Z3088" i="4"/>
  <c r="Z3080" i="4"/>
  <c r="Z3046" i="4"/>
  <c r="Z2999" i="4"/>
  <c r="Z2958" i="4"/>
  <c r="Z2891" i="4"/>
  <c r="Z2872" i="4"/>
  <c r="Z2855" i="4"/>
  <c r="Z2832" i="4"/>
  <c r="Z2804" i="4"/>
  <c r="Z2758" i="4"/>
  <c r="Z2742" i="4"/>
  <c r="Z2738" i="4"/>
  <c r="Z2709" i="4"/>
  <c r="Z2659" i="4"/>
  <c r="Z2650" i="4"/>
  <c r="Z2632" i="4"/>
  <c r="Z2593" i="4"/>
  <c r="Z2521" i="4"/>
  <c r="Z2508" i="4"/>
  <c r="Z2505" i="4"/>
  <c r="Z2481" i="4"/>
  <c r="Z2471" i="4"/>
  <c r="Z2457" i="4"/>
  <c r="Z2432" i="4"/>
  <c r="Z2401" i="4"/>
  <c r="Z2394" i="4"/>
  <c r="Z2358" i="4"/>
  <c r="Z2341" i="4"/>
  <c r="Z2337" i="4"/>
  <c r="Z2333" i="4"/>
  <c r="Z2322" i="4"/>
  <c r="Z2270" i="4"/>
  <c r="Z2266" i="4"/>
  <c r="Z2256" i="4"/>
  <c r="Z2244" i="4"/>
  <c r="Z2191" i="4"/>
  <c r="Z2186" i="4"/>
  <c r="Z2125" i="4"/>
  <c r="Z2088" i="4"/>
  <c r="Z2002" i="4"/>
  <c r="Z1972" i="4"/>
  <c r="Z1964" i="4"/>
  <c r="Z1935" i="4"/>
  <c r="Z1926" i="4"/>
  <c r="Z1917" i="4"/>
  <c r="Z1849" i="4"/>
  <c r="Z1771" i="4"/>
  <c r="Z1758" i="4"/>
  <c r="Z1751" i="4"/>
  <c r="Z1706" i="4"/>
  <c r="Z1663" i="4"/>
  <c r="Z1647" i="4"/>
  <c r="Z1600" i="4"/>
  <c r="AC1500" i="4"/>
  <c r="AC1448" i="4"/>
  <c r="Z4082" i="4"/>
  <c r="Z4072" i="4"/>
  <c r="Z4028" i="4"/>
  <c r="Z3834" i="4"/>
  <c r="Z3799" i="4"/>
  <c r="Z3751" i="4"/>
  <c r="Z3723" i="4"/>
  <c r="Z3606" i="4"/>
  <c r="Z3598" i="4"/>
  <c r="Z3518" i="4"/>
  <c r="Z3486" i="4"/>
  <c r="Z3458" i="4"/>
  <c r="Z3408" i="4"/>
  <c r="Z3318" i="4"/>
  <c r="Z3227" i="4"/>
  <c r="Z3156" i="4"/>
  <c r="Z2945" i="4"/>
  <c r="Z2916" i="4"/>
  <c r="Z2887" i="4"/>
  <c r="Z2833" i="4"/>
  <c r="Z2773" i="4"/>
  <c r="Z2728" i="4"/>
  <c r="Z2683" i="4"/>
  <c r="Z2656" i="4"/>
  <c r="Z2582" i="4"/>
  <c r="Z2542" i="4"/>
  <c r="Z2374" i="4"/>
  <c r="Z2282" i="4"/>
  <c r="Z2215" i="4"/>
  <c r="Z2160" i="4"/>
  <c r="Z2112" i="4"/>
  <c r="Z2058" i="4"/>
  <c r="Z1992" i="4"/>
  <c r="Z1963" i="4"/>
  <c r="Z1936" i="4"/>
  <c r="Z1816" i="4"/>
  <c r="Z1776" i="4"/>
  <c r="AC1196" i="4"/>
  <c r="Z1225" i="4"/>
  <c r="Z1182" i="4"/>
  <c r="Z1109" i="4"/>
  <c r="Z1081" i="4"/>
  <c r="Z913" i="4"/>
  <c r="Z603" i="4"/>
  <c r="Z567" i="4"/>
  <c r="Z451" i="4"/>
  <c r="Z4168" i="4"/>
  <c r="Z1111" i="4"/>
  <c r="Z1105" i="4"/>
  <c r="Z1093" i="4"/>
  <c r="Z1045" i="4"/>
  <c r="Z978" i="4"/>
  <c r="Z928" i="4"/>
  <c r="Z920" i="4"/>
  <c r="Z915" i="4"/>
  <c r="Z829" i="4"/>
  <c r="Z822" i="4"/>
  <c r="Z746" i="4"/>
  <c r="Z709" i="4"/>
  <c r="Z701" i="4"/>
  <c r="Z658" i="4"/>
  <c r="Z647" i="4"/>
  <c r="Z624" i="4"/>
  <c r="Z594" i="4"/>
  <c r="Z577" i="4"/>
  <c r="Z487" i="4"/>
  <c r="Z284" i="4"/>
  <c r="Z4170" i="4"/>
  <c r="Z4088" i="4"/>
  <c r="Z4026" i="4"/>
  <c r="Z3967" i="4"/>
  <c r="Z3954" i="4"/>
  <c r="Z3928" i="4"/>
  <c r="Z3919" i="4"/>
  <c r="Z3889" i="4"/>
  <c r="Z3828" i="4"/>
  <c r="Z3818" i="4"/>
  <c r="Z3798" i="4"/>
  <c r="Z3789" i="4"/>
  <c r="Z3785" i="4"/>
  <c r="Z3773" i="4"/>
  <c r="Z3754" i="4"/>
  <c r="Z3718" i="4"/>
  <c r="Z3677" i="4"/>
  <c r="Z3664" i="4"/>
  <c r="Z3646" i="4"/>
  <c r="Z3605" i="4"/>
  <c r="AB3569" i="4"/>
  <c r="Z3556" i="4"/>
  <c r="Z3530" i="4"/>
  <c r="Z3516" i="4"/>
  <c r="Z3464" i="4"/>
  <c r="Z3449" i="4"/>
  <c r="Z3422" i="4"/>
  <c r="Z3392" i="4"/>
  <c r="AA3352" i="4"/>
  <c r="AB3352" i="4"/>
  <c r="Z3338" i="4"/>
  <c r="Z3325" i="4"/>
  <c r="Z3250" i="4"/>
  <c r="Z3217" i="4"/>
  <c r="Z3167" i="4"/>
  <c r="Z3127" i="4"/>
  <c r="Z3117" i="4"/>
  <c r="Z3086" i="4"/>
  <c r="Z3079" i="4"/>
  <c r="Z3070" i="4"/>
  <c r="Z3002" i="4"/>
  <c r="Z2989" i="4"/>
  <c r="Z2985" i="4"/>
  <c r="Z2981" i="4"/>
  <c r="Z2962" i="4"/>
  <c r="Z2860" i="4"/>
  <c r="Z2817" i="4"/>
  <c r="Z2795" i="4"/>
  <c r="Z2790" i="4"/>
  <c r="Z2757" i="4"/>
  <c r="Z2749" i="4"/>
  <c r="Z2736" i="4"/>
  <c r="Z2722" i="4"/>
  <c r="Z2695" i="4"/>
  <c r="Z2673" i="4"/>
  <c r="Z2624" i="4"/>
  <c r="Z2606" i="4"/>
  <c r="Z2597" i="4"/>
  <c r="Z2576" i="4"/>
  <c r="Z2566" i="4"/>
  <c r="Z2559" i="4"/>
  <c r="Z2552" i="4"/>
  <c r="Z2546" i="4"/>
  <c r="Z2515" i="4"/>
  <c r="Z2377" i="4"/>
  <c r="Z2365" i="4"/>
  <c r="Z2338" i="4"/>
  <c r="Z2307" i="4"/>
  <c r="Z2290" i="4"/>
  <c r="Z2269" i="4"/>
  <c r="Z2265" i="4"/>
  <c r="AB2251" i="4"/>
  <c r="AA2251" i="4"/>
  <c r="Z2210" i="4"/>
  <c r="Z2176" i="4"/>
  <c r="AB2150" i="4"/>
  <c r="AA2150" i="4"/>
  <c r="Z2146" i="4"/>
  <c r="Z2090" i="4"/>
  <c r="Z1996" i="4"/>
  <c r="Z1971" i="4"/>
  <c r="Z1934" i="4"/>
  <c r="Z1924" i="4"/>
  <c r="Z1914" i="4"/>
  <c r="Z1779" i="4"/>
  <c r="Z1730" i="4"/>
  <c r="Z1653" i="4"/>
  <c r="Z1630" i="4"/>
  <c r="Z1604" i="4"/>
  <c r="Z1588" i="4"/>
  <c r="AC1515" i="4"/>
  <c r="AC1511" i="4"/>
  <c r="AB1400" i="4"/>
  <c r="AB1385" i="4"/>
  <c r="AA1385" i="4"/>
  <c r="Z1369" i="4"/>
  <c r="Z1353" i="4"/>
  <c r="Z1335" i="4"/>
  <c r="Z1309" i="4"/>
  <c r="Z1295" i="4"/>
  <c r="Z1285" i="4"/>
  <c r="Z1282" i="4"/>
  <c r="Z1276" i="4"/>
  <c r="Z1272" i="4"/>
  <c r="Z1264" i="4"/>
  <c r="Z1246" i="4"/>
  <c r="Z4182" i="4"/>
  <c r="Z4144" i="4"/>
  <c r="Z4090" i="4"/>
  <c r="Z3914" i="4"/>
  <c r="Z3881" i="4"/>
  <c r="Z3829" i="4"/>
  <c r="Z3815" i="4"/>
  <c r="Z3801" i="4"/>
  <c r="Z3793" i="4"/>
  <c r="AA3787" i="4"/>
  <c r="AB3787" i="4"/>
  <c r="Z3777" i="4"/>
  <c r="Z3689" i="4"/>
  <c r="Z3661" i="4"/>
  <c r="Z3637" i="4"/>
  <c r="Z3633" i="4"/>
  <c r="Z3630" i="4"/>
  <c r="Z3570" i="4"/>
  <c r="Z3521" i="4"/>
  <c r="Z3511" i="4"/>
  <c r="Z3500" i="4"/>
  <c r="Z3476" i="4"/>
  <c r="Z3421" i="4"/>
  <c r="Z3397" i="4"/>
  <c r="Z3389" i="4"/>
  <c r="Z3358" i="4"/>
  <c r="Z3334" i="4"/>
  <c r="Z3270" i="4"/>
  <c r="Z3247" i="4"/>
  <c r="Z3214" i="4"/>
  <c r="Z3199" i="4"/>
  <c r="Z3168" i="4"/>
  <c r="Z3160" i="4"/>
  <c r="Z3049" i="4"/>
  <c r="Z3041" i="4"/>
  <c r="Z2921" i="4"/>
  <c r="Z2917" i="4"/>
  <c r="Z2881" i="4"/>
  <c r="Z2812" i="4"/>
  <c r="Z2746" i="4"/>
  <c r="Z2735" i="4"/>
  <c r="Z2687" i="4"/>
  <c r="Z2672" i="4"/>
  <c r="Z2653" i="4"/>
  <c r="Z2635" i="4"/>
  <c r="Z2633" i="4"/>
  <c r="Z2628" i="4"/>
  <c r="Z2580" i="4"/>
  <c r="Z2572" i="4"/>
  <c r="Z2558" i="4"/>
  <c r="Z2540" i="4"/>
  <c r="Z2534" i="4"/>
  <c r="Z2509" i="4"/>
  <c r="Z2446" i="4"/>
  <c r="Z2411" i="4"/>
  <c r="Z2363" i="4"/>
  <c r="Z2362" i="4"/>
  <c r="Z2327" i="4"/>
  <c r="Z2254" i="4"/>
  <c r="Z2229" i="4"/>
  <c r="Z2218" i="4"/>
  <c r="Z2203" i="4"/>
  <c r="Z2159" i="4"/>
  <c r="Z2132" i="4"/>
  <c r="Z2123" i="4"/>
  <c r="Z2116" i="4"/>
  <c r="Z2089" i="4"/>
  <c r="Z2019" i="4"/>
  <c r="Z1993" i="4"/>
  <c r="Z1978" i="4"/>
  <c r="Z1952" i="4"/>
  <c r="Z1913" i="4"/>
  <c r="Z1863" i="4"/>
  <c r="Z1859" i="4"/>
  <c r="Z1787" i="4"/>
  <c r="Z1759" i="4"/>
  <c r="Z1752" i="4"/>
  <c r="Z1727" i="4"/>
  <c r="Z1709" i="4"/>
  <c r="Z1654" i="4"/>
  <c r="Z1634" i="4"/>
  <c r="AA1625" i="4"/>
  <c r="AB1625" i="4"/>
  <c r="Z1618" i="4"/>
  <c r="Z1601" i="4"/>
  <c r="Z1589" i="4"/>
  <c r="AA1574" i="4"/>
  <c r="AB1574" i="4"/>
  <c r="Z1541" i="4"/>
  <c r="Z1494" i="4"/>
  <c r="Z1486" i="4"/>
  <c r="Z1484" i="4"/>
  <c r="Z1477" i="4"/>
  <c r="AB1469" i="4"/>
  <c r="AA1469" i="4"/>
  <c r="AB1459" i="4"/>
  <c r="Z1446" i="4"/>
  <c r="Z1424" i="4"/>
  <c r="Z1405" i="4"/>
  <c r="Z1377" i="4"/>
  <c r="Z1359" i="4"/>
  <c r="Z1300" i="4"/>
  <c r="Z1249" i="4"/>
  <c r="Z1232" i="4"/>
  <c r="Z1142" i="4"/>
  <c r="Z1126" i="4"/>
  <c r="Z1082" i="4"/>
  <c r="Z1067" i="4"/>
  <c r="Z1012" i="4"/>
  <c r="Z1009" i="4"/>
  <c r="Z1005" i="4"/>
  <c r="Z1001" i="4"/>
  <c r="Z947" i="4"/>
  <c r="Z929" i="4"/>
  <c r="Z892" i="4"/>
  <c r="Z805" i="4"/>
  <c r="Z775" i="4"/>
  <c r="Z768" i="4"/>
  <c r="Z665" i="4"/>
  <c r="Z639" i="4"/>
  <c r="Z626" i="4"/>
  <c r="Z612" i="4"/>
  <c r="Z573" i="4"/>
  <c r="Z452" i="4"/>
  <c r="Z428" i="4"/>
  <c r="Z350" i="4"/>
  <c r="Z314" i="4"/>
  <c r="Z273" i="4"/>
  <c r="Z256" i="4"/>
  <c r="Z197" i="4"/>
  <c r="Z179" i="4"/>
  <c r="Z131" i="4"/>
  <c r="Z72" i="4"/>
  <c r="Z26" i="4"/>
  <c r="Z399" i="4"/>
  <c r="AB382" i="4"/>
  <c r="Z344" i="4"/>
  <c r="AB216" i="4"/>
  <c r="AB204" i="4"/>
  <c r="Z155" i="4"/>
  <c r="Z140" i="4"/>
  <c r="Z57" i="4"/>
  <c r="Z47" i="4"/>
  <c r="AB22" i="4"/>
  <c r="Z19" i="4"/>
  <c r="Y19" i="4"/>
  <c r="Z4108" i="4"/>
  <c r="Z4073" i="4"/>
  <c r="Z4068" i="4"/>
  <c r="Z3970" i="4"/>
  <c r="Z3934" i="4"/>
  <c r="Z3918" i="4"/>
  <c r="Z3911" i="4"/>
  <c r="Z3752" i="4"/>
  <c r="Z3719" i="4"/>
  <c r="Z3512" i="4"/>
  <c r="Z3503" i="4"/>
  <c r="Z3434" i="4"/>
  <c r="Z3374" i="4"/>
  <c r="Z3341" i="4"/>
  <c r="Z3306" i="4"/>
  <c r="Z3272" i="4"/>
  <c r="Z3239" i="4"/>
  <c r="Z3135" i="4"/>
  <c r="Z2818" i="4"/>
  <c r="Z2783" i="4"/>
  <c r="Z2745" i="4"/>
  <c r="Z2708" i="4"/>
  <c r="Z2698" i="4"/>
  <c r="Z2655" i="4"/>
  <c r="Z2577" i="4"/>
  <c r="Z2539" i="4"/>
  <c r="Z2525" i="4"/>
  <c r="Z2489" i="4"/>
  <c r="Z2473" i="4"/>
  <c r="Z2393" i="4"/>
  <c r="Z2379" i="4"/>
  <c r="Z2367" i="4"/>
  <c r="Z2297" i="4"/>
  <c r="Z2253" i="4"/>
  <c r="Z2174" i="4"/>
  <c r="Z2122" i="4"/>
  <c r="Z2105" i="4"/>
  <c r="Z1976" i="4"/>
  <c r="Z1870" i="4"/>
  <c r="Z1822" i="4"/>
  <c r="Z1736" i="4"/>
  <c r="Z1340" i="4"/>
  <c r="Z1328" i="4"/>
  <c r="Z1324" i="4"/>
  <c r="Z1240" i="4"/>
  <c r="AB1151" i="4"/>
  <c r="Z1116" i="4"/>
  <c r="AB785" i="4"/>
  <c r="AB365" i="4"/>
  <c r="AB343" i="4"/>
  <c r="AB272" i="4"/>
  <c r="Z100" i="4"/>
  <c r="AB1593" i="4"/>
  <c r="Z1551" i="4"/>
  <c r="Z1543" i="4"/>
  <c r="Z1493" i="4"/>
  <c r="Z1475" i="4"/>
  <c r="Z1462" i="4"/>
  <c r="Z1435" i="4"/>
  <c r="AB1420" i="4"/>
  <c r="AB1375" i="4"/>
  <c r="AA1375" i="4"/>
  <c r="Z1317" i="4"/>
  <c r="Z1293" i="4"/>
  <c r="Z1259" i="4"/>
  <c r="Z1222" i="4"/>
  <c r="Z1206" i="4"/>
  <c r="Z1166" i="4"/>
  <c r="Z1158" i="4"/>
  <c r="Z1123" i="4"/>
  <c r="Z1099" i="4"/>
  <c r="Z1059" i="4"/>
  <c r="Z1048" i="4"/>
  <c r="Z1043" i="4"/>
  <c r="Z1024" i="4"/>
  <c r="Z991" i="4"/>
  <c r="Z964" i="4"/>
  <c r="Z951" i="4"/>
  <c r="Z909" i="4"/>
  <c r="Z891" i="4"/>
  <c r="Z863" i="4"/>
  <c r="Z821" i="4"/>
  <c r="Z792" i="4"/>
  <c r="Z741" i="4"/>
  <c r="Z674" i="4"/>
  <c r="Z667" i="4"/>
  <c r="Z619" i="4"/>
  <c r="Z571" i="4"/>
  <c r="Z564" i="4"/>
  <c r="Z557" i="4"/>
  <c r="Z547" i="4"/>
  <c r="Z536" i="4"/>
  <c r="Z511" i="4"/>
  <c r="Z431" i="4"/>
  <c r="Z417" i="4"/>
  <c r="Z413" i="4"/>
  <c r="Z359" i="4"/>
  <c r="Z354" i="4"/>
  <c r="Z339" i="4"/>
  <c r="Z330" i="4"/>
  <c r="Z319" i="4"/>
  <c r="Z317" i="4"/>
  <c r="Z311" i="4"/>
  <c r="Z258" i="4"/>
  <c r="Z146" i="4"/>
  <c r="AB1678" i="4"/>
  <c r="Z1535" i="4"/>
  <c r="Z1212" i="4"/>
  <c r="Z1202" i="4"/>
  <c r="Z1181" i="4"/>
  <c r="Z1176" i="4"/>
  <c r="Z1165" i="4"/>
  <c r="Z1096" i="4"/>
  <c r="Z1078" i="4"/>
  <c r="Z1071" i="4"/>
  <c r="Z1023" i="4"/>
  <c r="Z994" i="4"/>
  <c r="Z984" i="4"/>
  <c r="Z935" i="4"/>
  <c r="Z906" i="4"/>
  <c r="Z900" i="4"/>
  <c r="Z839" i="4"/>
  <c r="Z819" i="4"/>
  <c r="Z776" i="4"/>
  <c r="Z763" i="4"/>
  <c r="Z744" i="4"/>
  <c r="Z705" i="4"/>
  <c r="Z694" i="4"/>
  <c r="Z656" i="4"/>
  <c r="Z637" i="4"/>
  <c r="Z617" i="4"/>
  <c r="AA596" i="4"/>
  <c r="AB596" i="4"/>
  <c r="Z566" i="4"/>
  <c r="Z546" i="4"/>
  <c r="Z538" i="4"/>
  <c r="AB429" i="4"/>
  <c r="AA429" i="4"/>
  <c r="Z416" i="4"/>
  <c r="Z405" i="4"/>
  <c r="Z392" i="4"/>
  <c r="Z388" i="4"/>
  <c r="AB366" i="4"/>
  <c r="Z353" i="4"/>
  <c r="AB333" i="4"/>
  <c r="AA333" i="4"/>
  <c r="Z326" i="4"/>
  <c r="Z225" i="4"/>
  <c r="Z211" i="4"/>
  <c r="Z173" i="4"/>
  <c r="Z168" i="4"/>
  <c r="AA164" i="4"/>
  <c r="AB133" i="4"/>
  <c r="AB115" i="4"/>
  <c r="Z97" i="4"/>
  <c r="Z90" i="4"/>
  <c r="Z46" i="4"/>
  <c r="AA23" i="4"/>
  <c r="AB1665" i="4"/>
  <c r="Z1451" i="4"/>
  <c r="Z1339" i="4"/>
  <c r="Z1311" i="4"/>
  <c r="Z1168" i="4"/>
  <c r="Z1138" i="4"/>
  <c r="Z1114" i="4"/>
  <c r="Z1097" i="4"/>
  <c r="Z1088" i="4"/>
  <c r="Z1057" i="4"/>
  <c r="Z1027" i="4"/>
  <c r="Z1015" i="4"/>
  <c r="Z962" i="4"/>
  <c r="Z927" i="4"/>
  <c r="Z911" i="4"/>
  <c r="Z899" i="4"/>
  <c r="Z857" i="4"/>
  <c r="Z845" i="4"/>
  <c r="Z810" i="4"/>
  <c r="Z790" i="4"/>
  <c r="Z762" i="4"/>
  <c r="Z755" i="4"/>
  <c r="Z706" i="4"/>
  <c r="Z697" i="4"/>
  <c r="Z683" i="4"/>
  <c r="Z655" i="4"/>
  <c r="Z651" i="4"/>
  <c r="Z640" i="4"/>
  <c r="Z632" i="4"/>
  <c r="Z563" i="4"/>
  <c r="Z469" i="4"/>
  <c r="Z435" i="4"/>
  <c r="Z424" i="4"/>
  <c r="Z352" i="4"/>
  <c r="Z349" i="4"/>
  <c r="Z315" i="4"/>
  <c r="Z292" i="4"/>
  <c r="Z260" i="4"/>
  <c r="AB252" i="4"/>
  <c r="AA252" i="4"/>
  <c r="AB218" i="4"/>
  <c r="AA218" i="4"/>
  <c r="Z210" i="4"/>
  <c r="Z150" i="4"/>
  <c r="Z123" i="4"/>
  <c r="Z119" i="4"/>
  <c r="AB107" i="4"/>
  <c r="AA107" i="4"/>
  <c r="Z54" i="4"/>
  <c r="AB1693" i="4"/>
  <c r="AB1528" i="4"/>
  <c r="Z1488" i="4"/>
  <c r="Z1438" i="4"/>
  <c r="Z1348" i="4"/>
  <c r="Z1227" i="4"/>
  <c r="Z1185" i="4"/>
  <c r="Z1159" i="4"/>
  <c r="Z1155" i="4"/>
  <c r="Z1091" i="4"/>
  <c r="Z1064" i="4"/>
  <c r="Z1056" i="4"/>
  <c r="Z1028" i="4"/>
  <c r="Z1019" i="4"/>
  <c r="Z993" i="4"/>
  <c r="Z986" i="4"/>
  <c r="Z943" i="4"/>
  <c r="Z934" i="4"/>
  <c r="Z879" i="4"/>
  <c r="Z873" i="4"/>
  <c r="Z835" i="4"/>
  <c r="Z830" i="4"/>
  <c r="Z786" i="4"/>
  <c r="Z751" i="4"/>
  <c r="Z742" i="4"/>
  <c r="Z728" i="4"/>
  <c r="Z717" i="4"/>
  <c r="Z712" i="4"/>
  <c r="Z633" i="4"/>
  <c r="Z620" i="4"/>
  <c r="Z593" i="4"/>
  <c r="Z526" i="4"/>
  <c r="Z504" i="4"/>
  <c r="Z484" i="4"/>
  <c r="AC480" i="4"/>
  <c r="Z459" i="4"/>
  <c r="Z423" i="4"/>
  <c r="Z408" i="4"/>
  <c r="Z379" i="4"/>
  <c r="Z329" i="4"/>
  <c r="Z259" i="4"/>
  <c r="Z255" i="4"/>
  <c r="Z212" i="4"/>
  <c r="Z199" i="4"/>
  <c r="Z189" i="4"/>
  <c r="Z144" i="4"/>
  <c r="Z129" i="4"/>
  <c r="Z92" i="4"/>
  <c r="Z59" i="4"/>
  <c r="Z55" i="4"/>
  <c r="Z14" i="4"/>
  <c r="AA6053" i="4"/>
  <c r="AB6053" i="4"/>
  <c r="Z6074" i="4"/>
  <c r="Z6051" i="4"/>
  <c r="Y6057" i="4"/>
  <c r="Z6057" i="4"/>
  <c r="Z6066" i="4"/>
  <c r="Z6062" i="4"/>
  <c r="AB6072" i="4"/>
  <c r="AA6072" i="4"/>
  <c r="Z6071" i="4"/>
  <c r="Z6067" i="4"/>
  <c r="AB6075" i="4"/>
  <c r="Z6070" i="4"/>
  <c r="Z6049" i="4"/>
  <c r="Y6065" i="4"/>
  <c r="Z6065" i="4"/>
  <c r="Y6060" i="4"/>
  <c r="Z6060" i="4"/>
  <c r="Z6063" i="4"/>
  <c r="Z6058" i="4"/>
  <c r="Z6059" i="4"/>
  <c r="AB6025" i="4"/>
  <c r="AB6019" i="4"/>
  <c r="Z5985" i="4"/>
  <c r="Z6020" i="4"/>
  <c r="Z6009" i="4"/>
  <c r="Z6001" i="4"/>
  <c r="Z5991" i="4"/>
  <c r="Z5995" i="4"/>
  <c r="AA5957" i="4"/>
  <c r="AB5957" i="4"/>
  <c r="AA5953" i="4"/>
  <c r="AB5953" i="4"/>
  <c r="AA5949" i="4"/>
  <c r="AB5949" i="4"/>
  <c r="AA5945" i="4"/>
  <c r="AB5945" i="4"/>
  <c r="AA5941" i="4"/>
  <c r="AB5941" i="4"/>
  <c r="Z6018" i="4"/>
  <c r="Z5983" i="4"/>
  <c r="Z5943" i="4"/>
  <c r="Z5981" i="4"/>
  <c r="Z5939" i="4"/>
  <c r="Z5966" i="4"/>
  <c r="Z5934" i="4"/>
  <c r="Z5930" i="4"/>
  <c r="Z6000" i="4"/>
  <c r="Z5910" i="4"/>
  <c r="Z5917" i="4"/>
  <c r="AA5894" i="4"/>
  <c r="AB5894" i="4"/>
  <c r="Z5874" i="4"/>
  <c r="AA5863" i="4"/>
  <c r="AB5863" i="4"/>
  <c r="Z5899" i="4"/>
  <c r="W5890" i="4"/>
  <c r="AA5867" i="4"/>
  <c r="AB5867" i="4"/>
  <c r="Z5852" i="4"/>
  <c r="AB5920" i="4"/>
  <c r="AB5912" i="4"/>
  <c r="AA5912" i="4"/>
  <c r="Z5888" i="4"/>
  <c r="AA5883" i="4"/>
  <c r="AB5883" i="4"/>
  <c r="Z5871" i="4"/>
  <c r="AB5854" i="4"/>
  <c r="AA5854" i="4"/>
  <c r="Y5849" i="4"/>
  <c r="Z5849" i="4"/>
  <c r="Z5858" i="4"/>
  <c r="Z5926" i="4"/>
  <c r="AA5859" i="4"/>
  <c r="AB5859" i="4"/>
  <c r="Z5843" i="4"/>
  <c r="Z5877" i="4"/>
  <c r="AA5839" i="4"/>
  <c r="AB5839" i="4"/>
  <c r="Z5798" i="4"/>
  <c r="Z5792" i="4"/>
  <c r="AA5825" i="4"/>
  <c r="AB5825" i="4"/>
  <c r="Z5805" i="4"/>
  <c r="Z5817" i="4"/>
  <c r="Z5783" i="4"/>
  <c r="AA5799" i="4"/>
  <c r="AB5799" i="4"/>
  <c r="Z5776" i="4"/>
  <c r="Y5715" i="4"/>
  <c r="Z5715" i="4"/>
  <c r="Y5694" i="4"/>
  <c r="Z5694" i="4"/>
  <c r="Z5765" i="4"/>
  <c r="Z5763" i="4"/>
  <c r="Z5740" i="4"/>
  <c r="AB5722" i="4"/>
  <c r="Z5717" i="4"/>
  <c r="Z5714" i="4"/>
  <c r="Y5604" i="4"/>
  <c r="Z5604" i="4"/>
  <c r="Y5603" i="4"/>
  <c r="Z5603" i="4"/>
  <c r="Y5571" i="4"/>
  <c r="Z5571" i="4"/>
  <c r="Y5569" i="4"/>
  <c r="Z5569" i="4"/>
  <c r="Y5557" i="4"/>
  <c r="Z5557" i="4"/>
  <c r="Y5555" i="4"/>
  <c r="Z5555" i="4"/>
  <c r="Y5554" i="4"/>
  <c r="Z5554" i="4"/>
  <c r="AB5721" i="4"/>
  <c r="AA5721" i="4"/>
  <c r="Z5638" i="4"/>
  <c r="Z5598" i="4"/>
  <c r="Y5568" i="4"/>
  <c r="Z5568" i="4"/>
  <c r="AA5562" i="4"/>
  <c r="AB5562" i="4"/>
  <c r="Z5759" i="4"/>
  <c r="AA5712" i="4"/>
  <c r="AB5712" i="4"/>
  <c r="W5642" i="4"/>
  <c r="Y5631" i="4"/>
  <c r="Z5631" i="4"/>
  <c r="Z5597" i="4"/>
  <c r="W5548" i="4"/>
  <c r="AA5467" i="4"/>
  <c r="AB5467" i="4"/>
  <c r="Z5742" i="4"/>
  <c r="Z5708" i="4"/>
  <c r="Z5686" i="4"/>
  <c r="Z5680" i="4"/>
  <c r="AB5624" i="4"/>
  <c r="Z5526" i="4"/>
  <c r="Z5512" i="4"/>
  <c r="Z5508" i="4"/>
  <c r="Z5458" i="4"/>
  <c r="Z5442" i="4"/>
  <c r="Z5432" i="4"/>
  <c r="Z5406" i="4"/>
  <c r="Z5384" i="4"/>
  <c r="Z5377" i="4"/>
  <c r="Z5357" i="4"/>
  <c r="Z5336" i="4"/>
  <c r="Z5332" i="4"/>
  <c r="Z5328" i="4"/>
  <c r="Z5318" i="4"/>
  <c r="Z5310" i="4"/>
  <c r="Z5300" i="4"/>
  <c r="AB5766" i="4"/>
  <c r="Z5685" i="4"/>
  <c r="Z5681" i="4"/>
  <c r="Z5669" i="4"/>
  <c r="Z5656" i="4"/>
  <c r="Z5653" i="4"/>
  <c r="Z5595" i="4"/>
  <c r="Z5350" i="4"/>
  <c r="Z5622" i="4"/>
  <c r="Z5582" i="4"/>
  <c r="Z5538" i="4"/>
  <c r="Z5500" i="4"/>
  <c r="Z5355" i="4"/>
  <c r="Z5623" i="4"/>
  <c r="Z5553" i="4"/>
  <c r="Z5536" i="4"/>
  <c r="Z5519" i="4"/>
  <c r="Z5454" i="4"/>
  <c r="Z5437" i="4"/>
  <c r="Z5400" i="4"/>
  <c r="Z5379" i="4"/>
  <c r="Z5307" i="4"/>
  <c r="Z5767" i="4"/>
  <c r="Z5724" i="4"/>
  <c r="Z5649" i="4"/>
  <c r="Z5584" i="4"/>
  <c r="Z5540" i="4"/>
  <c r="Z5498" i="4"/>
  <c r="Z5480" i="4"/>
  <c r="Z5474" i="4"/>
  <c r="Z5460" i="4"/>
  <c r="Z5450" i="4"/>
  <c r="Z5358" i="4"/>
  <c r="Z5298" i="4"/>
  <c r="Z5277" i="4"/>
  <c r="Z5254" i="4"/>
  <c r="Z5245" i="4"/>
  <c r="Y5196" i="4"/>
  <c r="Z5196" i="4"/>
  <c r="Z5602" i="4"/>
  <c r="Z5572" i="4"/>
  <c r="Z5487" i="4"/>
  <c r="Z5464" i="4"/>
  <c r="AB5456" i="4"/>
  <c r="AA5456" i="4"/>
  <c r="AB5435" i="4"/>
  <c r="AA5435" i="4"/>
  <c r="Z5428" i="4"/>
  <c r="Z5418" i="4"/>
  <c r="Z5409" i="4"/>
  <c r="Z5369" i="4"/>
  <c r="Z5359" i="4"/>
  <c r="Z5349" i="4"/>
  <c r="Z5337" i="4"/>
  <c r="Z5306" i="4"/>
  <c r="Z5279" i="4"/>
  <c r="Z5232" i="4"/>
  <c r="Z5226" i="4"/>
  <c r="Z5212" i="4"/>
  <c r="Z5189" i="4"/>
  <c r="Z5272" i="4"/>
  <c r="Z5201" i="4"/>
  <c r="Z5200" i="4"/>
  <c r="Z5250" i="4"/>
  <c r="Z5234" i="4"/>
  <c r="Z5183" i="4"/>
  <c r="Z5275" i="4"/>
  <c r="AB5258" i="4"/>
  <c r="AA5258" i="4"/>
  <c r="Z5243" i="4"/>
  <c r="Z5239" i="4"/>
  <c r="Z5223" i="4"/>
  <c r="Z5182" i="4"/>
  <c r="Z5169" i="4"/>
  <c r="Z5158" i="4"/>
  <c r="Z5153" i="4"/>
  <c r="Z5178" i="4"/>
  <c r="Z5170" i="4"/>
  <c r="Z5147" i="4"/>
  <c r="Z5143" i="4"/>
  <c r="Z5180" i="4"/>
  <c r="Z5165" i="4"/>
  <c r="Z5157" i="4"/>
  <c r="Z5145" i="4"/>
  <c r="Z5089" i="4"/>
  <c r="Z5080" i="4"/>
  <c r="Z5064" i="4"/>
  <c r="Z5033" i="4"/>
  <c r="Z5035" i="4"/>
  <c r="Z5027" i="4"/>
  <c r="Z5108" i="4"/>
  <c r="Z5104" i="4"/>
  <c r="AB5065" i="4"/>
  <c r="AA5065" i="4"/>
  <c r="Z5050" i="4"/>
  <c r="Z5014" i="4"/>
  <c r="Z5007" i="4"/>
  <c r="Z5111" i="4"/>
  <c r="Z5097" i="4"/>
  <c r="Z5074" i="4"/>
  <c r="Z5070" i="4"/>
  <c r="Z5066" i="4"/>
  <c r="Z5036" i="4"/>
  <c r="Z5032" i="4"/>
  <c r="Z5123" i="4"/>
  <c r="AA5100" i="4"/>
  <c r="AB5100" i="4"/>
  <c r="Z5049" i="4"/>
  <c r="Z4961" i="4"/>
  <c r="Z4919" i="4"/>
  <c r="Z4913" i="4"/>
  <c r="Z4896" i="4"/>
  <c r="Z4893" i="4"/>
  <c r="Z4875" i="4"/>
  <c r="Z4831" i="4"/>
  <c r="Z4819" i="4"/>
  <c r="Z4806" i="4"/>
  <c r="Z4777" i="4"/>
  <c r="Z4759" i="4"/>
  <c r="Z4748" i="4"/>
  <c r="Z5122" i="4"/>
  <c r="Z5071" i="4"/>
  <c r="Z5051" i="4"/>
  <c r="Z5037" i="4"/>
  <c r="Z5029" i="4"/>
  <c r="Z4999" i="4"/>
  <c r="Z4997" i="4"/>
  <c r="Z4970" i="4"/>
  <c r="AB4910" i="4"/>
  <c r="Z4851" i="4"/>
  <c r="Z4934" i="4"/>
  <c r="Z4926" i="4"/>
  <c r="Z4886" i="4"/>
  <c r="Z4865" i="4"/>
  <c r="Z4862" i="4"/>
  <c r="Y4738" i="4"/>
  <c r="Z4738" i="4"/>
  <c r="Z4965" i="4"/>
  <c r="Z4916" i="4"/>
  <c r="Z4842" i="4"/>
  <c r="Z4836" i="4"/>
  <c r="Z4827" i="4"/>
  <c r="Z4822" i="4"/>
  <c r="Z4803" i="4"/>
  <c r="Z4802" i="4"/>
  <c r="AA4768" i="4"/>
  <c r="AB4768" i="4"/>
  <c r="Z4746" i="4"/>
  <c r="AA4983" i="4"/>
  <c r="AB4983" i="4"/>
  <c r="Z4969" i="4"/>
  <c r="Z4955" i="4"/>
  <c r="Z4931" i="4"/>
  <c r="Z4898" i="4"/>
  <c r="Z4852" i="4"/>
  <c r="Z4846" i="4"/>
  <c r="Z4877" i="4"/>
  <c r="Z4864" i="4"/>
  <c r="Z4812" i="4"/>
  <c r="Z4795" i="4"/>
  <c r="Z4767" i="4"/>
  <c r="Z4764" i="4"/>
  <c r="Z4717" i="4"/>
  <c r="Z4711" i="4"/>
  <c r="Z4745" i="4"/>
  <c r="Z4720" i="4"/>
  <c r="Z4702" i="4"/>
  <c r="Z4674" i="4"/>
  <c r="Z4630" i="4"/>
  <c r="Z4626" i="4"/>
  <c r="Z4616" i="4"/>
  <c r="Z4577" i="4"/>
  <c r="Z4568" i="4"/>
  <c r="Z4521" i="4"/>
  <c r="Z4520" i="4"/>
  <c r="Z4518" i="4"/>
  <c r="Z4515" i="4"/>
  <c r="Z4734" i="4"/>
  <c r="Z4735" i="4"/>
  <c r="Z4721" i="4"/>
  <c r="Z4651" i="4"/>
  <c r="Z4590" i="4"/>
  <c r="AB4554" i="4"/>
  <c r="Z4527" i="4"/>
  <c r="AB4709" i="4"/>
  <c r="Z4700" i="4"/>
  <c r="AA4675" i="4"/>
  <c r="AB4675" i="4"/>
  <c r="Z4659" i="4"/>
  <c r="Z4658" i="4"/>
  <c r="Z4637" i="4"/>
  <c r="Z4635" i="4"/>
  <c r="AA4574" i="4"/>
  <c r="AB4574" i="4"/>
  <c r="AB4572" i="4"/>
  <c r="AA4553" i="4"/>
  <c r="AB4553" i="4"/>
  <c r="AC4544" i="4"/>
  <c r="AC4526" i="4"/>
  <c r="Z4500" i="4"/>
  <c r="AA4492" i="4"/>
  <c r="AB4492" i="4"/>
  <c r="Z4665" i="4"/>
  <c r="Z4660" i="4"/>
  <c r="Z4649" i="4"/>
  <c r="Z4622" i="4"/>
  <c r="Z4583" i="4"/>
  <c r="Z4579" i="4"/>
  <c r="Z4473" i="4"/>
  <c r="Z4218" i="4"/>
  <c r="Z4213" i="4"/>
  <c r="Z4708" i="4"/>
  <c r="Z4615" i="4"/>
  <c r="Z4611" i="4"/>
  <c r="Z4462" i="4"/>
  <c r="Z4455" i="4"/>
  <c r="Z4450" i="4"/>
  <c r="Z4449" i="4"/>
  <c r="Z4426" i="4"/>
  <c r="Z4377" i="4"/>
  <c r="Z4372" i="4"/>
  <c r="Z4366" i="4"/>
  <c r="Z4325" i="4"/>
  <c r="AB4309" i="4"/>
  <c r="Z4305" i="4"/>
  <c r="Z4277" i="4"/>
  <c r="Z4254" i="4"/>
  <c r="Z4250" i="4"/>
  <c r="Z4242" i="4"/>
  <c r="Z4605" i="4"/>
  <c r="Z4601" i="4"/>
  <c r="Z4566" i="4"/>
  <c r="Z4530" i="4"/>
  <c r="Z4493" i="4"/>
  <c r="Z4479" i="4"/>
  <c r="Z4470" i="4"/>
  <c r="Z4461" i="4"/>
  <c r="Z4430" i="4"/>
  <c r="Z4428" i="4"/>
  <c r="Z4411" i="4"/>
  <c r="Z4371" i="4"/>
  <c r="Z4358" i="4"/>
  <c r="Z4338" i="4"/>
  <c r="Z4317" i="4"/>
  <c r="AB4310" i="4"/>
  <c r="Z4302" i="4"/>
  <c r="Z4287" i="4"/>
  <c r="Z4610" i="4"/>
  <c r="Z4606" i="4"/>
  <c r="Z4498" i="4"/>
  <c r="Z4460" i="4"/>
  <c r="Z4439" i="4"/>
  <c r="Z4402" i="4"/>
  <c r="Z4356" i="4"/>
  <c r="Z4351" i="4"/>
  <c r="Z4345" i="4"/>
  <c r="Z4332" i="4"/>
  <c r="Z4328" i="4"/>
  <c r="Z4275" i="4"/>
  <c r="AA4234" i="4"/>
  <c r="AB4234" i="4"/>
  <c r="Z4632" i="4"/>
  <c r="Z4435" i="4"/>
  <c r="Z4382" i="4"/>
  <c r="Z4360" i="4"/>
  <c r="Z4336" i="4"/>
  <c r="Z4334" i="4"/>
  <c r="Z4291" i="4"/>
  <c r="Z4273" i="4"/>
  <c r="Z4223" i="4"/>
  <c r="Z4220" i="4"/>
  <c r="Z4149" i="4"/>
  <c r="Z4117" i="4"/>
  <c r="Z4109" i="4"/>
  <c r="Z4096" i="4"/>
  <c r="Z4094" i="4"/>
  <c r="Z4039" i="4"/>
  <c r="Z4025" i="4"/>
  <c r="Z4011" i="4"/>
  <c r="Z3982" i="4"/>
  <c r="Z3075" i="4"/>
  <c r="Z3072" i="4"/>
  <c r="Z3067" i="4"/>
  <c r="Z3016" i="4"/>
  <c r="Z2995" i="4"/>
  <c r="Z2978" i="4"/>
  <c r="Z2974" i="4"/>
  <c r="Z2970" i="4"/>
  <c r="Z2964" i="4"/>
  <c r="Z2937" i="4"/>
  <c r="Z2933" i="4"/>
  <c r="Z2932" i="4"/>
  <c r="Z2928" i="4"/>
  <c r="Z2913" i="4"/>
  <c r="Z2907" i="4"/>
  <c r="Z2888" i="4"/>
  <c r="Z2866" i="4"/>
  <c r="Z2850" i="4"/>
  <c r="Z2847" i="4"/>
  <c r="Z2840" i="4"/>
  <c r="Z2815" i="4"/>
  <c r="Z2799" i="4"/>
  <c r="Z2789" i="4"/>
  <c r="Z2781" i="4"/>
  <c r="Z2767" i="4"/>
  <c r="Z2763" i="4"/>
  <c r="Z2755" i="4"/>
  <c r="Z2715" i="4"/>
  <c r="Z2685" i="4"/>
  <c r="Z2666" i="4"/>
  <c r="Z2645" i="4"/>
  <c r="Z2625" i="4"/>
  <c r="Z2590" i="4"/>
  <c r="Z2570" i="4"/>
  <c r="Z2562" i="4"/>
  <c r="Z2557" i="4"/>
  <c r="Z2532" i="4"/>
  <c r="Z2512" i="4"/>
  <c r="Z2500" i="4"/>
  <c r="Z2485" i="4"/>
  <c r="Z2469" i="4"/>
  <c r="Z2464" i="4"/>
  <c r="Z2458" i="4"/>
  <c r="Z2453" i="4"/>
  <c r="Z2443" i="4"/>
  <c r="Z2419" i="4"/>
  <c r="Z2382" i="4"/>
  <c r="Z2371" i="4"/>
  <c r="Z2359" i="4"/>
  <c r="Z2334" i="4"/>
  <c r="Z2304" i="4"/>
  <c r="Z2291" i="4"/>
  <c r="Z2259" i="4"/>
  <c r="Z2232" i="4"/>
  <c r="Z2205" i="4"/>
  <c r="Z2192" i="4"/>
  <c r="Z2182" i="4"/>
  <c r="Z2178" i="4"/>
  <c r="Z2165" i="4"/>
  <c r="Z2149" i="4"/>
  <c r="Z2106" i="4"/>
  <c r="Z2097" i="4"/>
  <c r="Z2075" i="4"/>
  <c r="Z2064" i="4"/>
  <c r="Z2045" i="4"/>
  <c r="Z2043" i="4"/>
  <c r="Z2040" i="4"/>
  <c r="Z2007" i="4"/>
  <c r="Z2004" i="4"/>
  <c r="Z1997" i="4"/>
  <c r="Z1957" i="4"/>
  <c r="Z1948" i="4"/>
  <c r="Z1945" i="4"/>
  <c r="Z1940" i="4"/>
  <c r="Z1919" i="4"/>
  <c r="Z1892" i="4"/>
  <c r="Z1888" i="4"/>
  <c r="Z1880" i="4"/>
  <c r="Z1854" i="4"/>
  <c r="Z1836" i="4"/>
  <c r="Z1831" i="4"/>
  <c r="Z1827" i="4"/>
  <c r="Z1808" i="4"/>
  <c r="Z1802" i="4"/>
  <c r="Z1798" i="4"/>
  <c r="Z1783" i="4"/>
  <c r="Z1772" i="4"/>
  <c r="Z1766" i="4"/>
  <c r="Y1753" i="4"/>
  <c r="Z1753" i="4"/>
  <c r="Y1739" i="4"/>
  <c r="Z1739" i="4"/>
  <c r="Y1724" i="4"/>
  <c r="Z1724" i="4"/>
  <c r="Y1720" i="4"/>
  <c r="Z1720" i="4"/>
  <c r="Y1716" i="4"/>
  <c r="Z1716" i="4"/>
  <c r="Y1712" i="4"/>
  <c r="Z1712" i="4"/>
  <c r="Y1662" i="4"/>
  <c r="Z1662" i="4"/>
  <c r="Y1629" i="4"/>
  <c r="Z1629" i="4"/>
  <c r="Y1602" i="4"/>
  <c r="Z1602" i="4"/>
  <c r="Y1587" i="4"/>
  <c r="Z1587" i="4"/>
  <c r="Y1584" i="4"/>
  <c r="Z1584" i="4"/>
  <c r="Z1429" i="4"/>
  <c r="Y1429" i="4"/>
  <c r="Z1425" i="4"/>
  <c r="Y1425" i="4"/>
  <c r="Z1421" i="4"/>
  <c r="Y1421" i="4"/>
  <c r="Z4666" i="4"/>
  <c r="Z4662" i="4"/>
  <c r="Z4497" i="4"/>
  <c r="AC4496" i="4"/>
  <c r="Z4442" i="4"/>
  <c r="Z4424" i="4"/>
  <c r="Z4399" i="4"/>
  <c r="Z4387" i="4"/>
  <c r="Z4348" i="4"/>
  <c r="Z4235" i="4"/>
  <c r="Z4232" i="4"/>
  <c r="Z4207" i="4"/>
  <c r="Z4185" i="4"/>
  <c r="Z4128" i="4"/>
  <c r="Z4119" i="4"/>
  <c r="Z4105" i="4"/>
  <c r="Z4093" i="4"/>
  <c r="Z4075" i="4"/>
  <c r="Z4067" i="4"/>
  <c r="Z4052" i="4"/>
  <c r="Z4048" i="4"/>
  <c r="Z4001" i="4"/>
  <c r="AB3943" i="4"/>
  <c r="Z3940" i="4"/>
  <c r="Z3939" i="4"/>
  <c r="Z3933" i="4"/>
  <c r="Z3927" i="4"/>
  <c r="Z3924" i="4"/>
  <c r="Z3898" i="4"/>
  <c r="Z3895" i="4"/>
  <c r="Z3891" i="4"/>
  <c r="Z3886" i="4"/>
  <c r="Z3870" i="4"/>
  <c r="Z3865" i="4"/>
  <c r="AB3856" i="4"/>
  <c r="Z3847" i="4"/>
  <c r="Z3842" i="4"/>
  <c r="AB3780" i="4"/>
  <c r="Z3763" i="4"/>
  <c r="AB3713" i="4"/>
  <c r="Z3709" i="4"/>
  <c r="Z3696" i="4"/>
  <c r="AB3683" i="4"/>
  <c r="Z3636" i="4"/>
  <c r="AB3625" i="4"/>
  <c r="AB3623" i="4"/>
  <c r="Z3610" i="4"/>
  <c r="AB3587" i="4"/>
  <c r="AB3562" i="4"/>
  <c r="Z3558" i="4"/>
  <c r="Z3555" i="4"/>
  <c r="Z3548" i="4"/>
  <c r="Z3545" i="4"/>
  <c r="Z3541" i="4"/>
  <c r="Z3519" i="4"/>
  <c r="Z3496" i="4"/>
  <c r="Z3491" i="4"/>
  <c r="Z3461" i="4"/>
  <c r="Z3447" i="4"/>
  <c r="Z3440" i="4"/>
  <c r="Z3438" i="4"/>
  <c r="Z3427" i="4"/>
  <c r="Z3423" i="4"/>
  <c r="Z3394" i="4"/>
  <c r="Z3390" i="4"/>
  <c r="Z3388" i="4"/>
  <c r="Z3333" i="4"/>
  <c r="Z3330" i="4"/>
  <c r="Z3321" i="4"/>
  <c r="Z3298" i="4"/>
  <c r="Z3289" i="4"/>
  <c r="AB3278" i="4"/>
  <c r="Z3273" i="4"/>
  <c r="AB3268" i="4"/>
  <c r="AB3228" i="4"/>
  <c r="Z3223" i="4"/>
  <c r="Z3219" i="4"/>
  <c r="Z3207" i="4"/>
  <c r="Z3194" i="4"/>
  <c r="Z3190" i="4"/>
  <c r="Z3186" i="4"/>
  <c r="Z3165" i="4"/>
  <c r="AB3138" i="4"/>
  <c r="AB3121" i="4"/>
  <c r="AB3093" i="4"/>
  <c r="AB2759" i="4"/>
  <c r="Z2514" i="4"/>
  <c r="Z2503" i="4"/>
  <c r="Z2493" i="4"/>
  <c r="Z2466" i="4"/>
  <c r="Z2449" i="4"/>
  <c r="Z2437" i="4"/>
  <c r="Z2429" i="4"/>
  <c r="Z2409" i="4"/>
  <c r="Z2405" i="4"/>
  <c r="Z2396" i="4"/>
  <c r="Z2387" i="4"/>
  <c r="Z2370" i="4"/>
  <c r="Z2353" i="4"/>
  <c r="Z2346" i="4"/>
  <c r="Z2326" i="4"/>
  <c r="Z2317" i="4"/>
  <c r="Z2288" i="4"/>
  <c r="Z2280" i="4"/>
  <c r="Z2272" i="4"/>
  <c r="Z2262" i="4"/>
  <c r="Z2240" i="4"/>
  <c r="Z2236" i="4"/>
  <c r="Z2227" i="4"/>
  <c r="Z2212" i="4"/>
  <c r="Z2208" i="4"/>
  <c r="Z2198" i="4"/>
  <c r="Z2166" i="4"/>
  <c r="Z2157" i="4"/>
  <c r="Z2153" i="4"/>
  <c r="Z2142" i="4"/>
  <c r="Z2120" i="4"/>
  <c r="Z2110" i="4"/>
  <c r="Z2103" i="4"/>
  <c r="Z2084" i="4"/>
  <c r="Z2077" i="4"/>
  <c r="Z2061" i="4"/>
  <c r="Z2032" i="4"/>
  <c r="Z2022" i="4"/>
  <c r="Z2016" i="4"/>
  <c r="Z2012" i="4"/>
  <c r="Z1999" i="4"/>
  <c r="Z1989" i="4"/>
  <c r="Z1968" i="4"/>
  <c r="Z1960" i="4"/>
  <c r="Z1942" i="4"/>
  <c r="Z1921" i="4"/>
  <c r="Z1904" i="4"/>
  <c r="Z1899" i="4"/>
  <c r="Z1895" i="4"/>
  <c r="Z1872" i="4"/>
  <c r="AB1867" i="4"/>
  <c r="AA1867" i="4"/>
  <c r="Z1856" i="4"/>
  <c r="Z1847" i="4"/>
  <c r="Z1839" i="4"/>
  <c r="Z1832" i="4"/>
  <c r="Z1820" i="4"/>
  <c r="Z1812" i="4"/>
  <c r="Z1804" i="4"/>
  <c r="Z1785" i="4"/>
  <c r="Z1767" i="4"/>
  <c r="Z1762" i="4"/>
  <c r="Z1748" i="4"/>
  <c r="Z1699" i="4"/>
  <c r="Z1695" i="4"/>
  <c r="Z1674" i="4"/>
  <c r="Z1661" i="4"/>
  <c r="Z1646" i="4"/>
  <c r="Z1642" i="4"/>
  <c r="Z1626" i="4"/>
  <c r="Z1615" i="4"/>
  <c r="Z1597" i="4"/>
  <c r="Z1579" i="4"/>
  <c r="Z1575" i="4"/>
  <c r="Z4194" i="4"/>
  <c r="Z4176" i="4"/>
  <c r="Z4164" i="4"/>
  <c r="Z4157" i="4"/>
  <c r="Z4152" i="4"/>
  <c r="Z4059" i="4"/>
  <c r="Z4054" i="4"/>
  <c r="Z4035" i="4"/>
  <c r="Z3986" i="4"/>
  <c r="Z3952" i="4"/>
  <c r="Z3946" i="4"/>
  <c r="Z3944" i="4"/>
  <c r="Z3913" i="4"/>
  <c r="Z3893" i="4"/>
  <c r="Z3867" i="4"/>
  <c r="Z3783" i="4"/>
  <c r="Z3761" i="4"/>
  <c r="Z3756" i="4"/>
  <c r="Z3744" i="4"/>
  <c r="Z3691" i="4"/>
  <c r="Z3685" i="4"/>
  <c r="Z3579" i="4"/>
  <c r="Z3531" i="4"/>
  <c r="Z3480" i="4"/>
  <c r="Z3336" i="4"/>
  <c r="Z3326" i="4"/>
  <c r="Z3317" i="4"/>
  <c r="Z3310" i="4"/>
  <c r="Z3293" i="4"/>
  <c r="Z3259" i="4"/>
  <c r="Z3244" i="4"/>
  <c r="Z3177" i="4"/>
  <c r="Z3155" i="4"/>
  <c r="Z3137" i="4"/>
  <c r="Z3133" i="4"/>
  <c r="Z3118" i="4"/>
  <c r="Z3103" i="4"/>
  <c r="Z3087" i="4"/>
  <c r="Z3083" i="4"/>
  <c r="Z2988" i="4"/>
  <c r="Z2984" i="4"/>
  <c r="Z2980" i="4"/>
  <c r="Z2925" i="4"/>
  <c r="Z2878" i="4"/>
  <c r="Z2811" i="4"/>
  <c r="Z2802" i="4"/>
  <c r="Z2772" i="4"/>
  <c r="Z2741" i="4"/>
  <c r="AA2725" i="4"/>
  <c r="AB2725" i="4"/>
  <c r="Z2637" i="4"/>
  <c r="Z2623" i="4"/>
  <c r="Z2620" i="4"/>
  <c r="Z2616" i="4"/>
  <c r="Z2602" i="4"/>
  <c r="Z2571" i="4"/>
  <c r="Z2545" i="4"/>
  <c r="Z2526" i="4"/>
  <c r="Z2490" i="4"/>
  <c r="Z2463" i="4"/>
  <c r="Z2424" i="4"/>
  <c r="Z2414" i="4"/>
  <c r="Z2390" i="4"/>
  <c r="Z2306" i="4"/>
  <c r="Z2277" i="4"/>
  <c r="Z2164" i="4"/>
  <c r="Z2068" i="4"/>
  <c r="Z2051" i="4"/>
  <c r="Z2026" i="4"/>
  <c r="Z1823" i="4"/>
  <c r="Z1794" i="4"/>
  <c r="Z1777" i="4"/>
  <c r="Z1718" i="4"/>
  <c r="Z1691" i="4"/>
  <c r="AA1671" i="4"/>
  <c r="AB1671" i="4"/>
  <c r="AA1623" i="4"/>
  <c r="AB1623" i="4"/>
  <c r="Z1610" i="4"/>
  <c r="AA1473" i="4"/>
  <c r="AB1473" i="4"/>
  <c r="Z4104" i="4"/>
  <c r="Z3976" i="4"/>
  <c r="Z3876" i="4"/>
  <c r="Z3873" i="4"/>
  <c r="Z3838" i="4"/>
  <c r="Z3822" i="4"/>
  <c r="Z3721" i="4"/>
  <c r="Z3694" i="4"/>
  <c r="Z3535" i="4"/>
  <c r="Z3453" i="4"/>
  <c r="Z3404" i="4"/>
  <c r="Z3285" i="4"/>
  <c r="Z3253" i="4"/>
  <c r="Z3200" i="4"/>
  <c r="Z3152" i="4"/>
  <c r="Z3130" i="4"/>
  <c r="Z3114" i="4"/>
  <c r="Z3102" i="4"/>
  <c r="Z3001" i="4"/>
  <c r="Z2943" i="4"/>
  <c r="Z2883" i="4"/>
  <c r="Z2868" i="4"/>
  <c r="Z2859" i="4"/>
  <c r="Z2820" i="4"/>
  <c r="Z2771" i="4"/>
  <c r="Z2691" i="4"/>
  <c r="Z2610" i="4"/>
  <c r="Z2551" i="4"/>
  <c r="Z2467" i="4"/>
  <c r="Z2461" i="4"/>
  <c r="Z2434" i="4"/>
  <c r="Z2413" i="4"/>
  <c r="Z2389" i="4"/>
  <c r="Z2332" i="4"/>
  <c r="Z2299" i="4"/>
  <c r="Z2220" i="4"/>
  <c r="Z2172" i="4"/>
  <c r="Z2124" i="4"/>
  <c r="Z2087" i="4"/>
  <c r="Z1925" i="4"/>
  <c r="Z1860" i="4"/>
  <c r="Z1729" i="4"/>
  <c r="AA1479" i="4"/>
  <c r="AB1479" i="4"/>
  <c r="AC901" i="4"/>
  <c r="Z1223" i="4"/>
  <c r="Z955" i="4"/>
  <c r="Z677" i="4"/>
  <c r="Z572" i="4"/>
  <c r="Z285" i="4"/>
  <c r="Z103" i="4"/>
  <c r="AB4233" i="4"/>
  <c r="Z4162" i="4"/>
  <c r="Z1139" i="4"/>
  <c r="Z1110" i="4"/>
  <c r="Z1104" i="4"/>
  <c r="Z1062" i="4"/>
  <c r="Z956" i="4"/>
  <c r="Z919" i="4"/>
  <c r="Z914" i="4"/>
  <c r="Z820" i="4"/>
  <c r="Z675" i="4"/>
  <c r="Z602" i="4"/>
  <c r="Z576" i="4"/>
  <c r="Z485" i="4"/>
  <c r="AC348" i="4"/>
  <c r="Z4169" i="4"/>
  <c r="Z4153" i="4"/>
  <c r="Z4145" i="4"/>
  <c r="Z4029" i="4"/>
  <c r="Z4000" i="4"/>
  <c r="Z3998" i="4"/>
  <c r="Z3950" i="4"/>
  <c r="Z3908" i="4"/>
  <c r="Z3901" i="4"/>
  <c r="Z3827" i="4"/>
  <c r="Z3772" i="4"/>
  <c r="Z3758" i="4"/>
  <c r="Z3705" i="4"/>
  <c r="Z3693" i="4"/>
  <c r="Z3675" i="4"/>
  <c r="Z3622" i="4"/>
  <c r="Z3574" i="4"/>
  <c r="Z3572" i="4"/>
  <c r="Z3554" i="4"/>
  <c r="Z3529" i="4"/>
  <c r="Z3524" i="4"/>
  <c r="Z3479" i="4"/>
  <c r="Z3444" i="4"/>
  <c r="Z3414" i="4"/>
  <c r="Z3371" i="4"/>
  <c r="Z3324" i="4"/>
  <c r="Z3307" i="4"/>
  <c r="Z3301" i="4"/>
  <c r="Z3201" i="4"/>
  <c r="Z3178" i="4"/>
  <c r="Z3157" i="4"/>
  <c r="Z3145" i="4"/>
  <c r="Z3126" i="4"/>
  <c r="Z3116" i="4"/>
  <c r="Z3106" i="4"/>
  <c r="Z3089" i="4"/>
  <c r="Z3048" i="4"/>
  <c r="Z2993" i="4"/>
  <c r="Z2890" i="4"/>
  <c r="Z2880" i="4"/>
  <c r="Z2871" i="4"/>
  <c r="Z2858" i="4"/>
  <c r="Z2854" i="4"/>
  <c r="Z2830" i="4"/>
  <c r="Z2756" i="4"/>
  <c r="Z2748" i="4"/>
  <c r="Z2732" i="4"/>
  <c r="Z2721" i="4"/>
  <c r="Z2699" i="4"/>
  <c r="Z2677" i="4"/>
  <c r="AB2665" i="4"/>
  <c r="AA2665" i="4"/>
  <c r="Z2658" i="4"/>
  <c r="Z2641" i="4"/>
  <c r="Z2631" i="4"/>
  <c r="Z2622" i="4"/>
  <c r="Z2619" i="4"/>
  <c r="Z2615" i="4"/>
  <c r="Z2612" i="4"/>
  <c r="Z2604" i="4"/>
  <c r="Z2595" i="4"/>
  <c r="Z2583" i="4"/>
  <c r="Z2575" i="4"/>
  <c r="Z2520" i="4"/>
  <c r="Z2507" i="4"/>
  <c r="Z2472" i="4"/>
  <c r="Z2447" i="4"/>
  <c r="Z2397" i="4"/>
  <c r="Z2350" i="4"/>
  <c r="Z2321" i="4"/>
  <c r="Z2311" i="4"/>
  <c r="Z2278" i="4"/>
  <c r="Z2219" i="4"/>
  <c r="Z2201" i="4"/>
  <c r="Z2189" i="4"/>
  <c r="Z2185" i="4"/>
  <c r="Z2162" i="4"/>
  <c r="Z2127" i="4"/>
  <c r="Z2104" i="4"/>
  <c r="Z2086" i="4"/>
  <c r="Z2067" i="4"/>
  <c r="Z2049" i="4"/>
  <c r="Z2037" i="4"/>
  <c r="Z1975" i="4"/>
  <c r="Z1944" i="4"/>
  <c r="Z1878" i="4"/>
  <c r="Z1825" i="4"/>
  <c r="Z1792" i="4"/>
  <c r="Z1756" i="4"/>
  <c r="Z1726" i="4"/>
  <c r="Z1649" i="4"/>
  <c r="Z1638" i="4"/>
  <c r="Z1612" i="4"/>
  <c r="Z1586" i="4"/>
  <c r="AC1547" i="4"/>
  <c r="AA1482" i="4"/>
  <c r="AB1482" i="4"/>
  <c r="AA1399" i="4"/>
  <c r="Z1380" i="4"/>
  <c r="Z1376" i="4"/>
  <c r="Z1372" i="4"/>
  <c r="Z1356" i="4"/>
  <c r="Z1352" i="4"/>
  <c r="Z1308" i="4"/>
  <c r="Z1294" i="4"/>
  <c r="Z1281" i="4"/>
  <c r="Z1279" i="4"/>
  <c r="Z1275" i="4"/>
  <c r="Z1245" i="4"/>
  <c r="AB4228" i="4"/>
  <c r="Z4196" i="4"/>
  <c r="Z4189" i="4"/>
  <c r="Z4166" i="4"/>
  <c r="Z4158" i="4"/>
  <c r="Z4122" i="4"/>
  <c r="Z3989" i="4"/>
  <c r="Z3955" i="4"/>
  <c r="Z3878" i="4"/>
  <c r="Z3871" i="4"/>
  <c r="Z3863" i="4"/>
  <c r="Z3860" i="4"/>
  <c r="Z3825" i="4"/>
  <c r="Z3776" i="4"/>
  <c r="Z3762" i="4"/>
  <c r="Z3692" i="4"/>
  <c r="Z3688" i="4"/>
  <c r="Z3681" i="4"/>
  <c r="Z3666" i="4"/>
  <c r="Z3655" i="4"/>
  <c r="Z3643" i="4"/>
  <c r="Z3590" i="4"/>
  <c r="Z3559" i="4"/>
  <c r="Z3497" i="4"/>
  <c r="Z3466" i="4"/>
  <c r="Z3456" i="4"/>
  <c r="Z3442" i="4"/>
  <c r="Z3410" i="4"/>
  <c r="Z3366" i="4"/>
  <c r="Z3361" i="4"/>
  <c r="Z3339" i="4"/>
  <c r="Z3309" i="4"/>
  <c r="Z3304" i="4"/>
  <c r="Z3283" i="4"/>
  <c r="Z3258" i="4"/>
  <c r="Z3243" i="4"/>
  <c r="Z3210" i="4"/>
  <c r="Z3195" i="4"/>
  <c r="Z3164" i="4"/>
  <c r="Z2942" i="4"/>
  <c r="Z2857" i="4"/>
  <c r="Z2821" i="4"/>
  <c r="Z2693" i="4"/>
  <c r="Z2686" i="4"/>
  <c r="Z2679" i="4"/>
  <c r="Z2671" i="4"/>
  <c r="Z2661" i="4"/>
  <c r="Z2652" i="4"/>
  <c r="Z2643" i="4"/>
  <c r="Z2608" i="4"/>
  <c r="Z2586" i="4"/>
  <c r="Z2544" i="4"/>
  <c r="Z2496" i="4"/>
  <c r="Z2482" i="4"/>
  <c r="Z2477" i="4"/>
  <c r="Z2422" i="4"/>
  <c r="Z2391" i="4"/>
  <c r="AB2385" i="4"/>
  <c r="AA2385" i="4"/>
  <c r="AB2344" i="4"/>
  <c r="AA2344" i="4"/>
  <c r="Z2309" i="4"/>
  <c r="Z2298" i="4"/>
  <c r="Z2294" i="4"/>
  <c r="Z2284" i="4"/>
  <c r="Z2275" i="4"/>
  <c r="Z2173" i="4"/>
  <c r="Z2085" i="4"/>
  <c r="Z2070" i="4"/>
  <c r="Z2052" i="4"/>
  <c r="Z2034" i="4"/>
  <c r="Z1974" i="4"/>
  <c r="Z1909" i="4"/>
  <c r="Z1906" i="4"/>
  <c r="Z1886" i="4"/>
  <c r="Z1882" i="4"/>
  <c r="Z1875" i="4"/>
  <c r="Z1843" i="4"/>
  <c r="Z1821" i="4"/>
  <c r="Z1740" i="4"/>
  <c r="AA1734" i="4"/>
  <c r="AB1734" i="4"/>
  <c r="Z1723" i="4"/>
  <c r="Z1715" i="4"/>
  <c r="Z1707" i="4"/>
  <c r="AA1688" i="4"/>
  <c r="AB1688" i="4"/>
  <c r="Z1650" i="4"/>
  <c r="Z1613" i="4"/>
  <c r="Z1585" i="4"/>
  <c r="Z1529" i="4"/>
  <c r="AB1527" i="4"/>
  <c r="AA1527" i="4"/>
  <c r="AB1525" i="4"/>
  <c r="AA1525" i="4"/>
  <c r="AB1521" i="4"/>
  <c r="AA1521" i="4"/>
  <c r="AB1519" i="4"/>
  <c r="AA1519" i="4"/>
  <c r="Z1508" i="4"/>
  <c r="Z1507" i="4"/>
  <c r="Z1464" i="4"/>
  <c r="AB1458" i="4"/>
  <c r="AB1442" i="4"/>
  <c r="Z1432" i="4"/>
  <c r="Z1310" i="4"/>
  <c r="Z1303" i="4"/>
  <c r="Z1299" i="4"/>
  <c r="Z1292" i="4"/>
  <c r="Z1288" i="4"/>
  <c r="Z1253" i="4"/>
  <c r="Z1231" i="4"/>
  <c r="Z1207" i="4"/>
  <c r="Z1188" i="4"/>
  <c r="Z1175" i="4"/>
  <c r="Z1148" i="4"/>
  <c r="Z1141" i="4"/>
  <c r="Z1125" i="4"/>
  <c r="Z1118" i="4"/>
  <c r="Z1113" i="4"/>
  <c r="Z1070" i="4"/>
  <c r="Z1066" i="4"/>
  <c r="Z1035" i="4"/>
  <c r="Z1004" i="4"/>
  <c r="Z996" i="4"/>
  <c r="Z972" i="4"/>
  <c r="Z965" i="4"/>
  <c r="Z874" i="4"/>
  <c r="Z838" i="4"/>
  <c r="Z783" i="4"/>
  <c r="Z767" i="4"/>
  <c r="Z725" i="4"/>
  <c r="Z691" i="4"/>
  <c r="Z679" i="4"/>
  <c r="Z664" i="4"/>
  <c r="Z654" i="4"/>
  <c r="Z648" i="4"/>
  <c r="Z569" i="4"/>
  <c r="Z523" i="4"/>
  <c r="Z497" i="4"/>
  <c r="Z493" i="4"/>
  <c r="Z332" i="4"/>
  <c r="Z178" i="4"/>
  <c r="Z148" i="4"/>
  <c r="Z135" i="4"/>
  <c r="Z87" i="4"/>
  <c r="Z79" i="4"/>
  <c r="Z397" i="4"/>
  <c r="AB381" i="4"/>
  <c r="Z367" i="4"/>
  <c r="AB313" i="4"/>
  <c r="Z308" i="4"/>
  <c r="Z289" i="4"/>
  <c r="Z267" i="4"/>
  <c r="AC249" i="4"/>
  <c r="AB244" i="4"/>
  <c r="Z223" i="4"/>
  <c r="AB214" i="4"/>
  <c r="AB172" i="4"/>
  <c r="AB169" i="4"/>
  <c r="Z154" i="4"/>
  <c r="Z139" i="4"/>
  <c r="AB61" i="4"/>
  <c r="AB52" i="4"/>
  <c r="Z4081" i="4"/>
  <c r="Z4043" i="4"/>
  <c r="Z4018" i="4"/>
  <c r="Z3987" i="4"/>
  <c r="Z3966" i="4"/>
  <c r="Z3837" i="4"/>
  <c r="Z3759" i="4"/>
  <c r="Z3750" i="4"/>
  <c r="Z3649" i="4"/>
  <c r="Z3523" i="4"/>
  <c r="Z3499" i="4"/>
  <c r="Z3468" i="4"/>
  <c r="Z3450" i="4"/>
  <c r="Z3357" i="4"/>
  <c r="Z3337" i="4"/>
  <c r="Z3313" i="4"/>
  <c r="Z3311" i="4"/>
  <c r="Z3299" i="4"/>
  <c r="Z3197" i="4"/>
  <c r="Z2923" i="4"/>
  <c r="Z2793" i="4"/>
  <c r="Z2737" i="4"/>
  <c r="Z2706" i="4"/>
  <c r="Z2674" i="4"/>
  <c r="Z2649" i="4"/>
  <c r="Z2634" i="4"/>
  <c r="Z2535" i="4"/>
  <c r="Z2522" i="4"/>
  <c r="Z2484" i="4"/>
  <c r="Z2456" i="4"/>
  <c r="Z2416" i="4"/>
  <c r="Z2357" i="4"/>
  <c r="Z2243" i="4"/>
  <c r="Z2200" i="4"/>
  <c r="Z1885" i="4"/>
  <c r="Z1793" i="4"/>
  <c r="Z1770" i="4"/>
  <c r="Z1710" i="4"/>
  <c r="Z1670" i="4"/>
  <c r="Z1658" i="4"/>
  <c r="Z1591" i="4"/>
  <c r="Z1499" i="4"/>
  <c r="Z1490" i="4"/>
  <c r="Z1449" i="4"/>
  <c r="Z1414" i="4"/>
  <c r="Z1367" i="4"/>
  <c r="Z1327" i="4"/>
  <c r="Z1323" i="4"/>
  <c r="Z1263" i="4"/>
  <c r="Z1239" i="4"/>
  <c r="Z550" i="4"/>
  <c r="AB489" i="4"/>
  <c r="AB264" i="4"/>
  <c r="AB246" i="4"/>
  <c r="AB183" i="4"/>
  <c r="Z35" i="4"/>
  <c r="Z1562" i="4"/>
  <c r="Z1542" i="4"/>
  <c r="Z1270" i="4"/>
  <c r="Z1170" i="4"/>
  <c r="Z1132" i="4"/>
  <c r="Z1108" i="4"/>
  <c r="Z1086" i="4"/>
  <c r="Z1079" i="4"/>
  <c r="Z1051" i="4"/>
  <c r="Z969" i="4"/>
  <c r="Z902" i="4"/>
  <c r="Z882" i="4"/>
  <c r="Z859" i="4"/>
  <c r="Z828" i="4"/>
  <c r="Z797" i="4"/>
  <c r="Z745" i="4"/>
  <c r="Z729" i="4"/>
  <c r="Z685" i="4"/>
  <c r="Z681" i="4"/>
  <c r="Z672" i="4"/>
  <c r="Z659" i="4"/>
  <c r="Z644" i="4"/>
  <c r="Z636" i="4"/>
  <c r="Z623" i="4"/>
  <c r="Z607" i="4"/>
  <c r="Z503" i="4"/>
  <c r="AA478" i="4"/>
  <c r="AB478" i="4"/>
  <c r="Z458" i="4"/>
  <c r="Z426" i="4"/>
  <c r="Z412" i="4"/>
  <c r="Z390" i="4"/>
  <c r="Z376" i="4"/>
  <c r="Z361" i="4"/>
  <c r="Z356" i="4"/>
  <c r="AB316" i="4"/>
  <c r="AA316" i="4"/>
  <c r="Z296" i="4"/>
  <c r="AB290" i="4"/>
  <c r="AA290" i="4"/>
  <c r="Z254" i="4"/>
  <c r="Z239" i="4"/>
  <c r="Z229" i="4"/>
  <c r="Z222" i="4"/>
  <c r="AB205" i="4"/>
  <c r="Z198" i="4"/>
  <c r="Z188" i="4"/>
  <c r="AB177" i="4"/>
  <c r="AA177" i="4"/>
  <c r="Z165" i="4"/>
  <c r="Z138" i="4"/>
  <c r="Z128" i="4"/>
  <c r="Z114" i="4"/>
  <c r="Z99" i="4"/>
  <c r="AB80" i="4"/>
  <c r="AA80" i="4"/>
  <c r="Z75" i="4"/>
  <c r="Z1561" i="4"/>
  <c r="AB1549" i="4"/>
  <c r="Z1534" i="4"/>
  <c r="AB1506" i="4"/>
  <c r="Z1474" i="4"/>
  <c r="Z1434" i="4"/>
  <c r="Z1411" i="4"/>
  <c r="Z1378" i="4"/>
  <c r="Z1312" i="4"/>
  <c r="Z1221" i="4"/>
  <c r="Z1210" i="4"/>
  <c r="Z1169" i="4"/>
  <c r="Z1050" i="4"/>
  <c r="Z954" i="4"/>
  <c r="Z940" i="4"/>
  <c r="Z912" i="4"/>
  <c r="Z905" i="4"/>
  <c r="Z890" i="4"/>
  <c r="Z881" i="4"/>
  <c r="Z877" i="4"/>
  <c r="Z852" i="4"/>
  <c r="AB844" i="4"/>
  <c r="AA844" i="4"/>
  <c r="Z803" i="4"/>
  <c r="Z749" i="4"/>
  <c r="Z740" i="4"/>
  <c r="Z727" i="4"/>
  <c r="Z716" i="4"/>
  <c r="Z698" i="4"/>
  <c r="Z684" i="4"/>
  <c r="Z670" i="4"/>
  <c r="Z611" i="4"/>
  <c r="Z599" i="4"/>
  <c r="Z588" i="4"/>
  <c r="Z584" i="4"/>
  <c r="Z537" i="4"/>
  <c r="Z530" i="4"/>
  <c r="Z475" i="4"/>
  <c r="AB455" i="4"/>
  <c r="AA455" i="4"/>
  <c r="Z441" i="4"/>
  <c r="Z420" i="4"/>
  <c r="Z402" i="4"/>
  <c r="Z277" i="4"/>
  <c r="Z269" i="4"/>
  <c r="Z257" i="4"/>
  <c r="Z242" i="4"/>
  <c r="Z208" i="4"/>
  <c r="Z121" i="4"/>
  <c r="Z112" i="4"/>
  <c r="Z84" i="4"/>
  <c r="Z69" i="4"/>
  <c r="Z33" i="4"/>
  <c r="Z12" i="4"/>
  <c r="Z8" i="4"/>
  <c r="Z1532" i="4"/>
  <c r="Z1497" i="4"/>
  <c r="Z1483" i="4"/>
  <c r="Z1431" i="4"/>
  <c r="Z1409" i="4"/>
  <c r="Z1315" i="4"/>
  <c r="Z1260" i="4"/>
  <c r="Z1237" i="4"/>
  <c r="Z1180" i="4"/>
  <c r="Z1157" i="4"/>
  <c r="Z1129" i="4"/>
  <c r="Z1092" i="4"/>
  <c r="Z1084" i="4"/>
  <c r="Z1042" i="4"/>
  <c r="Z979" i="4"/>
  <c r="Z952" i="4"/>
  <c r="Z941" i="4"/>
  <c r="Z926" i="4"/>
  <c r="Z888" i="4"/>
  <c r="Z880" i="4"/>
  <c r="AB866" i="4"/>
  <c r="AA866" i="4"/>
  <c r="Z847" i="4"/>
  <c r="Z840" i="4"/>
  <c r="Z826" i="4"/>
  <c r="Z814" i="4"/>
  <c r="Z800" i="4"/>
  <c r="Z772" i="4"/>
  <c r="Z765" i="4"/>
  <c r="Z731" i="4"/>
  <c r="Z718" i="4"/>
  <c r="Z713" i="4"/>
  <c r="Z703" i="4"/>
  <c r="Z621" i="4"/>
  <c r="AB606" i="4"/>
  <c r="AA606" i="4"/>
  <c r="Z595" i="4"/>
  <c r="Z583" i="4"/>
  <c r="Z545" i="4"/>
  <c r="Z525" i="4"/>
  <c r="Z464" i="4"/>
  <c r="Z446" i="4"/>
  <c r="Z404" i="4"/>
  <c r="Z401" i="4"/>
  <c r="Z338" i="4"/>
  <c r="Z306" i="4"/>
  <c r="AB282" i="4"/>
  <c r="AB236" i="4"/>
  <c r="AA236" i="4"/>
  <c r="Z157" i="4"/>
  <c r="Z89" i="4"/>
  <c r="AB38" i="4"/>
  <c r="Z37" i="4"/>
  <c r="Z15" i="4"/>
  <c r="AB1735" i="4"/>
  <c r="Z1565" i="4"/>
  <c r="Z1555" i="4"/>
  <c r="Z1463" i="4"/>
  <c r="AB1419" i="4"/>
  <c r="Z1347" i="4"/>
  <c r="Z1314" i="4"/>
  <c r="Z1304" i="4"/>
  <c r="AB1252" i="4"/>
  <c r="AA1252" i="4"/>
  <c r="Z1236" i="4"/>
  <c r="Z1224" i="4"/>
  <c r="Z1133" i="4"/>
  <c r="Z1120" i="4"/>
  <c r="Z1101" i="4"/>
  <c r="AB1076" i="4"/>
  <c r="AA1076" i="4"/>
  <c r="Z1063" i="4"/>
  <c r="Z1044" i="4"/>
  <c r="Z1025" i="4"/>
  <c r="Z1018" i="4"/>
  <c r="Z976" i="4"/>
  <c r="Z967" i="4"/>
  <c r="Z960" i="4"/>
  <c r="Z910" i="4"/>
  <c r="Z883" i="4"/>
  <c r="Z867" i="4"/>
  <c r="Z850" i="4"/>
  <c r="Z813" i="4"/>
  <c r="Z802" i="4"/>
  <c r="Z793" i="4"/>
  <c r="Z774" i="4"/>
  <c r="Z754" i="4"/>
  <c r="Z710" i="4"/>
  <c r="Z707" i="4"/>
  <c r="Z686" i="4"/>
  <c r="Z646" i="4"/>
  <c r="Z635" i="4"/>
  <c r="Z629" i="4"/>
  <c r="Z608" i="4"/>
  <c r="Z600" i="4"/>
  <c r="Z560" i="4"/>
  <c r="Z548" i="4"/>
  <c r="Z517" i="4"/>
  <c r="AB490" i="4"/>
  <c r="AA490" i="4"/>
  <c r="Z483" i="4"/>
  <c r="Z463" i="4"/>
  <c r="Z438" i="4"/>
  <c r="Z434" i="4"/>
  <c r="Z414" i="4"/>
  <c r="Z368" i="4"/>
  <c r="Z320" i="4"/>
  <c r="Z303" i="4"/>
  <c r="Z295" i="4"/>
  <c r="Z278" i="4"/>
  <c r="Z240" i="4"/>
  <c r="Z147" i="4"/>
  <c r="Z85" i="4"/>
  <c r="Z64" i="4"/>
  <c r="Z58" i="4"/>
  <c r="AB25" i="4"/>
  <c r="AB17" i="4"/>
  <c r="Y6044" i="4"/>
  <c r="Z6044" i="4"/>
  <c r="Y6043" i="4"/>
  <c r="Z6043" i="4"/>
  <c r="Y6042" i="4"/>
  <c r="Z6042" i="4"/>
  <c r="Y6040" i="4"/>
  <c r="Z6040" i="4"/>
  <c r="Y6039" i="4"/>
  <c r="Z6039" i="4"/>
  <c r="Y6038" i="4"/>
  <c r="Z6038" i="4"/>
  <c r="Y6037" i="4"/>
  <c r="Z6037" i="4"/>
  <c r="Y6035" i="4"/>
  <c r="Z6035" i="4"/>
  <c r="Z6041" i="4"/>
  <c r="AB6003" i="4"/>
  <c r="AA5963" i="4"/>
  <c r="AB5963" i="4"/>
  <c r="AA5958" i="4"/>
  <c r="AB5958" i="4"/>
  <c r="AA5950" i="4"/>
  <c r="AB5950" i="4"/>
  <c r="AA5942" i="4"/>
  <c r="AB5942" i="4"/>
  <c r="Z5994" i="4"/>
  <c r="Z5992" i="4"/>
  <c r="Y5982" i="4"/>
  <c r="Z5982" i="4"/>
  <c r="Y5980" i="4"/>
  <c r="Z5980" i="4"/>
  <c r="Y5977" i="4"/>
  <c r="Z5977" i="4"/>
  <c r="Y5968" i="4"/>
  <c r="Z5968" i="4"/>
  <c r="Z5976" i="4"/>
  <c r="Z5975" i="4"/>
  <c r="Z5979" i="4"/>
  <c r="Z5965" i="4"/>
  <c r="Z5937" i="4"/>
  <c r="Z5933" i="4"/>
  <c r="Z5987" i="4"/>
  <c r="Y5913" i="4"/>
  <c r="Z5913" i="4"/>
  <c r="Z5876" i="4"/>
  <c r="AB5862" i="4"/>
  <c r="AA5862" i="4"/>
  <c r="Z5916" i="4"/>
  <c r="AA5898" i="4"/>
  <c r="AB5898" i="4"/>
  <c r="W5872" i="4"/>
  <c r="AA5851" i="4"/>
  <c r="AB5851" i="4"/>
  <c r="Y5906" i="4"/>
  <c r="Z5906" i="4"/>
  <c r="AA5887" i="4"/>
  <c r="AB5887" i="4"/>
  <c r="AA5870" i="4"/>
  <c r="AB5870" i="4"/>
  <c r="AA5923" i="4"/>
  <c r="AB5923" i="4"/>
  <c r="W5850" i="4"/>
  <c r="Z5848" i="4"/>
  <c r="Z5842" i="4"/>
  <c r="Z5902" i="4"/>
  <c r="Z5860" i="4"/>
  <c r="Z5886" i="4"/>
  <c r="AA5824" i="4"/>
  <c r="AB5824" i="4"/>
  <c r="Z5818" i="4"/>
  <c r="AB5838" i="4"/>
  <c r="AA5838" i="4"/>
  <c r="Z5791" i="4"/>
  <c r="Z5814" i="4"/>
  <c r="Z5788" i="4"/>
  <c r="Z5828" i="4"/>
  <c r="AB5834" i="4"/>
  <c r="Z5816" i="4"/>
  <c r="Z5812" i="4"/>
  <c r="Z5810" i="4"/>
  <c r="AB5809" i="4"/>
  <c r="Y5802" i="4"/>
  <c r="Z5802" i="4"/>
  <c r="AA5779" i="4"/>
  <c r="AB5779" i="4"/>
  <c r="AA5806" i="4"/>
  <c r="Z5778" i="4"/>
  <c r="Z5770" i="4"/>
  <c r="Y5754" i="4"/>
  <c r="Z5754" i="4"/>
  <c r="Y5731" i="4"/>
  <c r="Z5731" i="4"/>
  <c r="Y5706" i="4"/>
  <c r="Z5706" i="4"/>
  <c r="Z5750" i="4"/>
  <c r="Z5739" i="4"/>
  <c r="Z5730" i="4"/>
  <c r="Y5665" i="4"/>
  <c r="Z5665" i="4"/>
  <c r="AA5704" i="4"/>
  <c r="AB5704" i="4"/>
  <c r="Z5696" i="4"/>
  <c r="Z5682" i="4"/>
  <c r="Y5605" i="4"/>
  <c r="Z5605" i="4"/>
  <c r="AB5591" i="4"/>
  <c r="AA5559" i="4"/>
  <c r="AB5559" i="4"/>
  <c r="Z5679" i="4"/>
  <c r="AB5677" i="4"/>
  <c r="AB5660" i="4"/>
  <c r="Z5655" i="4"/>
  <c r="AB5610" i="4"/>
  <c r="Z5588" i="4"/>
  <c r="AB5641" i="4"/>
  <c r="Z5525" i="4"/>
  <c r="Z5511" i="4"/>
  <c r="Z5490" i="4"/>
  <c r="Z5424" i="4"/>
  <c r="Z5405" i="4"/>
  <c r="Z5387" i="4"/>
  <c r="Z5383" i="4"/>
  <c r="Z5376" i="4"/>
  <c r="Z5344" i="4"/>
  <c r="Z5335" i="4"/>
  <c r="Z5331" i="4"/>
  <c r="Z5327" i="4"/>
  <c r="Z5321" i="4"/>
  <c r="Z5295" i="4"/>
  <c r="Z5747" i="4"/>
  <c r="Z5743" i="4"/>
  <c r="Z5691" i="4"/>
  <c r="Z5689" i="4"/>
  <c r="AB5643" i="4"/>
  <c r="Z5600" i="4"/>
  <c r="AB5524" i="4"/>
  <c r="Z5496" i="4"/>
  <c r="AB5453" i="4"/>
  <c r="Z5419" i="4"/>
  <c r="AB5356" i="4"/>
  <c r="Z5675" i="4"/>
  <c r="Z5620" i="4"/>
  <c r="Z5615" i="4"/>
  <c r="Z5580" i="4"/>
  <c r="Z5535" i="4"/>
  <c r="Z5455" i="4"/>
  <c r="Z5421" i="4"/>
  <c r="Z5401" i="4"/>
  <c r="Z5371" i="4"/>
  <c r="Z5348" i="4"/>
  <c r="Z5303" i="4"/>
  <c r="Z5589" i="4"/>
  <c r="Z5539" i="4"/>
  <c r="Z5532" i="4"/>
  <c r="AB5517" i="4"/>
  <c r="AA5517" i="4"/>
  <c r="Z5489" i="4"/>
  <c r="Z5445" i="4"/>
  <c r="Z5431" i="4"/>
  <c r="Z5420" i="4"/>
  <c r="Z5396" i="4"/>
  <c r="Z5302" i="4"/>
  <c r="Z5292" i="4"/>
  <c r="Z5648" i="4"/>
  <c r="Z5644" i="4"/>
  <c r="Z5636" i="4"/>
  <c r="Z5632" i="4"/>
  <c r="Z5581" i="4"/>
  <c r="Z5533" i="4"/>
  <c r="Z5488" i="4"/>
  <c r="Z5430" i="4"/>
  <c r="Z5415" i="4"/>
  <c r="Z5378" i="4"/>
  <c r="Z5322" i="4"/>
  <c r="Z5308" i="4"/>
  <c r="Z5262" i="4"/>
  <c r="Z5256" i="4"/>
  <c r="Z5252" i="4"/>
  <c r="Z5248" i="4"/>
  <c r="Z5231" i="4"/>
  <c r="Z5211" i="4"/>
  <c r="Y5195" i="4"/>
  <c r="Z5195" i="4"/>
  <c r="Z5570" i="4"/>
  <c r="Z5566" i="4"/>
  <c r="Z5497" i="4"/>
  <c r="Z5491" i="4"/>
  <c r="AA5486" i="4"/>
  <c r="AB5486" i="4"/>
  <c r="Z5477" i="4"/>
  <c r="Z5461" i="4"/>
  <c r="Z5434" i="4"/>
  <c r="Z5425" i="4"/>
  <c r="Z5413" i="4"/>
  <c r="Z5407" i="4"/>
  <c r="Z5389" i="4"/>
  <c r="AA5316" i="4"/>
  <c r="AB5316" i="4"/>
  <c r="Z5304" i="4"/>
  <c r="Z5229" i="4"/>
  <c r="Z5222" i="4"/>
  <c r="Z5206" i="4"/>
  <c r="Z5203" i="4"/>
  <c r="Z5192" i="4"/>
  <c r="Z5238" i="4"/>
  <c r="AA5181" i="4"/>
  <c r="AB5181" i="4"/>
  <c r="Z5251" i="4"/>
  <c r="Z5249" i="4"/>
  <c r="Z5242" i="4"/>
  <c r="Z5237" i="4"/>
  <c r="Z5220" i="4"/>
  <c r="Z5214" i="4"/>
  <c r="Z5208" i="4"/>
  <c r="Z5265" i="4"/>
  <c r="Z5235" i="4"/>
  <c r="Z5217" i="4"/>
  <c r="Z5207" i="4"/>
  <c r="AB5163" i="4"/>
  <c r="Z5282" i="4"/>
  <c r="AA5270" i="4"/>
  <c r="AB5270" i="4"/>
  <c r="Z5230" i="4"/>
  <c r="Z5219" i="4"/>
  <c r="Z5198" i="4"/>
  <c r="Z5187" i="4"/>
  <c r="Z5168" i="4"/>
  <c r="Z5161" i="4"/>
  <c r="Z5130" i="4"/>
  <c r="Z5179" i="4"/>
  <c r="Z5177" i="4"/>
  <c r="Z5171" i="4"/>
  <c r="Z5155" i="4"/>
  <c r="Z5144" i="4"/>
  <c r="Z5140" i="4"/>
  <c r="Z5132" i="4"/>
  <c r="Z5151" i="4"/>
  <c r="Z5141" i="4"/>
  <c r="Z5135" i="4"/>
  <c r="Z5121" i="4"/>
  <c r="Z5079" i="4"/>
  <c r="Z5077" i="4"/>
  <c r="Z5063" i="4"/>
  <c r="Z5017" i="4"/>
  <c r="Z5173" i="4"/>
  <c r="Z5148" i="4"/>
  <c r="Z5136" i="4"/>
  <c r="Z5134" i="4"/>
  <c r="Z5106" i="4"/>
  <c r="AB5069" i="4"/>
  <c r="AA5069" i="4"/>
  <c r="Z5068" i="4"/>
  <c r="Z5058" i="4"/>
  <c r="Z5026" i="4"/>
  <c r="Z5018" i="4"/>
  <c r="Z5015" i="4"/>
  <c r="Z5005" i="4"/>
  <c r="Z5096" i="4"/>
  <c r="Z5062" i="4"/>
  <c r="Z5023" i="4"/>
  <c r="Z5006" i="4"/>
  <c r="Z5002" i="4"/>
  <c r="Z5114" i="4"/>
  <c r="Z5094" i="4"/>
  <c r="Z5047" i="4"/>
  <c r="Z5041" i="4"/>
  <c r="Z5013" i="4"/>
  <c r="Z5004" i="4"/>
  <c r="AA5102" i="4"/>
  <c r="AB5102" i="4"/>
  <c r="Z5093" i="4"/>
  <c r="Z5088" i="4"/>
  <c r="Z5083" i="4"/>
  <c r="Z5043" i="4"/>
  <c r="Z5020" i="4"/>
  <c r="Z4992" i="4"/>
  <c r="Z4966" i="4"/>
  <c r="Z4952" i="4"/>
  <c r="Z4912" i="4"/>
  <c r="Z4900" i="4"/>
  <c r="Z4895" i="4"/>
  <c r="Z4892" i="4"/>
  <c r="Z4882" i="4"/>
  <c r="Z4874" i="4"/>
  <c r="Z4868" i="4"/>
  <c r="Z4861" i="4"/>
  <c r="Z4815" i="4"/>
  <c r="Z4809" i="4"/>
  <c r="Z4793" i="4"/>
  <c r="Z5105" i="4"/>
  <c r="Z5101" i="4"/>
  <c r="Z5092" i="4"/>
  <c r="Z5087" i="4"/>
  <c r="Z5008" i="4"/>
  <c r="Z4998" i="4"/>
  <c r="Z4932" i="4"/>
  <c r="Z4847" i="4"/>
  <c r="Z4973" i="4"/>
  <c r="Z4953" i="4"/>
  <c r="Z4924" i="4"/>
  <c r="Z4901" i="4"/>
  <c r="Z4854" i="4"/>
  <c r="Z4810" i="4"/>
  <c r="Z4782" i="4"/>
  <c r="Z4776" i="4"/>
  <c r="Z4989" i="4"/>
  <c r="AA4980" i="4"/>
  <c r="AB4980" i="4"/>
  <c r="Z4975" i="4"/>
  <c r="Z4946" i="4"/>
  <c r="Z4914" i="4"/>
  <c r="Z4813" i="4"/>
  <c r="Z4940" i="4"/>
  <c r="Z4937" i="4"/>
  <c r="Z4933" i="4"/>
  <c r="Z4855" i="4"/>
  <c r="Z4850" i="4"/>
  <c r="Z4843" i="4"/>
  <c r="Z4837" i="4"/>
  <c r="AA4991" i="4"/>
  <c r="AB4991" i="4"/>
  <c r="Z4987" i="4"/>
  <c r="Z4947" i="4"/>
  <c r="Z4856" i="4"/>
  <c r="Z4841" i="4"/>
  <c r="Z4770" i="4"/>
  <c r="Z4766" i="4"/>
  <c r="Z4763" i="4"/>
  <c r="Z4703" i="4"/>
  <c r="Z4752" i="4"/>
  <c r="Z4750" i="4"/>
  <c r="AA4712" i="4"/>
  <c r="AB4712" i="4"/>
  <c r="Z4689" i="4"/>
  <c r="Y4667" i="4"/>
  <c r="Z4667" i="4"/>
  <c r="Y4571" i="4"/>
  <c r="Z4571" i="4"/>
  <c r="Z4707" i="4"/>
  <c r="Z4673" i="4"/>
  <c r="Z4629" i="4"/>
  <c r="Z4625" i="4"/>
  <c r="Z4600" i="4"/>
  <c r="Z4567" i="4"/>
  <c r="Z4541" i="4"/>
  <c r="Z4517" i="4"/>
  <c r="Z4514" i="4"/>
  <c r="AB4769" i="4"/>
  <c r="AB4682" i="4"/>
  <c r="Z4671" i="4"/>
  <c r="Z4643" i="4"/>
  <c r="AA4621" i="4"/>
  <c r="AB4621" i="4"/>
  <c r="Z4619" i="4"/>
  <c r="Z4592" i="4"/>
  <c r="Y4523" i="4"/>
  <c r="Z4523" i="4"/>
  <c r="AB4489" i="4"/>
  <c r="AB4487" i="4"/>
  <c r="AA4487" i="4"/>
  <c r="Z4741" i="4"/>
  <c r="Z4678" i="4"/>
  <c r="Z4641" i="4"/>
  <c r="Z4562" i="4"/>
  <c r="Z4532" i="4"/>
  <c r="AC4505" i="4"/>
  <c r="AB4718" i="4"/>
  <c r="Z4701" i="4"/>
  <c r="Z4582" i="4"/>
  <c r="Z4561" i="4"/>
  <c r="Z4490" i="4"/>
  <c r="Z4480" i="4"/>
  <c r="Z4380" i="4"/>
  <c r="Z4330" i="4"/>
  <c r="Z4216" i="4"/>
  <c r="AB4727" i="4"/>
  <c r="Z4710" i="4"/>
  <c r="Z4690" i="4"/>
  <c r="Z4679" i="4"/>
  <c r="Z4614" i="4"/>
  <c r="Z4587" i="4"/>
  <c r="Z4575" i="4"/>
  <c r="Z4501" i="4"/>
  <c r="Z4472" i="4"/>
  <c r="AB4468" i="4"/>
  <c r="Z4457" i="4"/>
  <c r="Z4447" i="4"/>
  <c r="Z4431" i="4"/>
  <c r="Z4357" i="4"/>
  <c r="Z4337" i="4"/>
  <c r="Z4322" i="4"/>
  <c r="Z4304" i="4"/>
  <c r="Z4286" i="4"/>
  <c r="Z4276" i="4"/>
  <c r="Z4253" i="4"/>
  <c r="Z4252" i="4"/>
  <c r="Z4248" i="4"/>
  <c r="Z4241" i="4"/>
  <c r="Z4604" i="4"/>
  <c r="AC4539" i="4"/>
  <c r="Z4445" i="4"/>
  <c r="Z4423" i="4"/>
  <c r="Z4352" i="4"/>
  <c r="Z4350" i="4"/>
  <c r="AA4301" i="4"/>
  <c r="AB4301" i="4"/>
  <c r="Z4221" i="4"/>
  <c r="Z4654" i="4"/>
  <c r="Z4608" i="4"/>
  <c r="Z4536" i="4"/>
  <c r="Z4476" i="4"/>
  <c r="Z4454" i="4"/>
  <c r="Z4441" i="4"/>
  <c r="Z4398" i="4"/>
  <c r="Z4303" i="4"/>
  <c r="Z4298" i="4"/>
  <c r="AA4229" i="4"/>
  <c r="AB4229" i="4"/>
  <c r="Z4210" i="4"/>
  <c r="Z4465" i="4"/>
  <c r="Z4463" i="4"/>
  <c r="Z4440" i="4"/>
  <c r="Z4405" i="4"/>
  <c r="Z4355" i="4"/>
  <c r="Z4331" i="4"/>
  <c r="Z4324" i="4"/>
  <c r="Z4246" i="4"/>
  <c r="AB4208" i="4"/>
  <c r="Z4198" i="4"/>
  <c r="Z4179" i="4"/>
  <c r="Z4148" i="4"/>
  <c r="Z4111" i="4"/>
  <c r="Z4102" i="4"/>
  <c r="Z4076" i="4"/>
  <c r="Z4010" i="4"/>
  <c r="Z3978" i="4"/>
  <c r="Z3811" i="4"/>
  <c r="Z3078" i="4"/>
  <c r="Z3066" i="4"/>
  <c r="Z2977" i="4"/>
  <c r="Z2973" i="4"/>
  <c r="Z2969" i="4"/>
  <c r="Z2936" i="4"/>
  <c r="Z2931" i="4"/>
  <c r="Z2927" i="4"/>
  <c r="Z2912" i="4"/>
  <c r="Z2853" i="4"/>
  <c r="Z2849" i="4"/>
  <c r="Z2846" i="4"/>
  <c r="Z2843" i="4"/>
  <c r="Z2839" i="4"/>
  <c r="Z2814" i="4"/>
  <c r="Z2810" i="4"/>
  <c r="Z2798" i="4"/>
  <c r="Z2780" i="4"/>
  <c r="Z2766" i="4"/>
  <c r="Z2762" i="4"/>
  <c r="Z2754" i="4"/>
  <c r="Z2734" i="4"/>
  <c r="Z2726" i="4"/>
  <c r="Z2723" i="4"/>
  <c r="Z2718" i="4"/>
  <c r="Z2714" i="4"/>
  <c r="Z2696" i="4"/>
  <c r="Z2664" i="4"/>
  <c r="Z2644" i="4"/>
  <c r="Z2609" i="4"/>
  <c r="Z2589" i="4"/>
  <c r="Z2574" i="4"/>
  <c r="Z2561" i="4"/>
  <c r="Z2554" i="4"/>
  <c r="Z2531" i="4"/>
  <c r="Z2524" i="4"/>
  <c r="Z2516" i="4"/>
  <c r="Z2468" i="4"/>
  <c r="Z2452" i="4"/>
  <c r="Z2442" i="4"/>
  <c r="Z2436" i="4"/>
  <c r="Z2417" i="4"/>
  <c r="Z2381" i="4"/>
  <c r="Z2375" i="4"/>
  <c r="Z2372" i="4"/>
  <c r="Z2303" i="4"/>
  <c r="Z2285" i="4"/>
  <c r="Z2279" i="4"/>
  <c r="Z2250" i="4"/>
  <c r="Z2231" i="4"/>
  <c r="Z2224" i="4"/>
  <c r="Z2222" i="4"/>
  <c r="Z2204" i="4"/>
  <c r="Z2181" i="4"/>
  <c r="Z2177" i="4"/>
  <c r="Z2100" i="4"/>
  <c r="Z2096" i="4"/>
  <c r="Z2083" i="4"/>
  <c r="Z2071" i="4"/>
  <c r="Z2063" i="4"/>
  <c r="Z2042" i="4"/>
  <c r="Z2021" i="4"/>
  <c r="Z1988" i="4"/>
  <c r="Z1956" i="4"/>
  <c r="Z1947" i="4"/>
  <c r="Z1939" i="4"/>
  <c r="Z1928" i="4"/>
  <c r="Z1891" i="4"/>
  <c r="Z1879" i="4"/>
  <c r="Z1864" i="4"/>
  <c r="Z1853" i="4"/>
  <c r="Z1830" i="4"/>
  <c r="Z1807" i="4"/>
  <c r="Z1797" i="4"/>
  <c r="Z1782" i="4"/>
  <c r="Y1705" i="4"/>
  <c r="Z1705" i="4"/>
  <c r="Z1437" i="4"/>
  <c r="Y1437" i="4"/>
  <c r="Z1433" i="4"/>
  <c r="Y1433" i="4"/>
  <c r="Z4699" i="4"/>
  <c r="Z4633" i="4"/>
  <c r="Z4617" i="4"/>
  <c r="AB4556" i="4"/>
  <c r="Z4551" i="4"/>
  <c r="Z4467" i="4"/>
  <c r="Z4458" i="4"/>
  <c r="Z4323" i="4"/>
  <c r="Z4308" i="4"/>
  <c r="Z4270" i="4"/>
  <c r="Z4265" i="4"/>
  <c r="AA4263" i="4"/>
  <c r="AB4263" i="4"/>
  <c r="Z4236" i="4"/>
  <c r="Z4226" i="4"/>
  <c r="Z4222" i="4"/>
  <c r="Z4193" i="4"/>
  <c r="Z4181" i="4"/>
  <c r="AB4142" i="4"/>
  <c r="Z4127" i="4"/>
  <c r="Z4118" i="4"/>
  <c r="Z4095" i="4"/>
  <c r="Z4074" i="4"/>
  <c r="AB4066" i="4"/>
  <c r="Z4053" i="4"/>
  <c r="Z4047" i="4"/>
  <c r="Z4042" i="4"/>
  <c r="AB4013" i="4"/>
  <c r="AB3994" i="4"/>
  <c r="Z3956" i="4"/>
  <c r="AB3948" i="4"/>
  <c r="Z3938" i="4"/>
  <c r="Z3932" i="4"/>
  <c r="Z3916" i="4"/>
  <c r="Z3897" i="4"/>
  <c r="Z3894" i="4"/>
  <c r="Z3890" i="4"/>
  <c r="Z3885" i="4"/>
  <c r="Z3869" i="4"/>
  <c r="Z3864" i="4"/>
  <c r="Z3851" i="4"/>
  <c r="AB3839" i="4"/>
  <c r="Z3816" i="4"/>
  <c r="Z3806" i="4"/>
  <c r="Z3790" i="4"/>
  <c r="Z3784" i="4"/>
  <c r="AB3767" i="4"/>
  <c r="AB3766" i="4"/>
  <c r="Z3746" i="4"/>
  <c r="Z3730" i="4"/>
  <c r="Z3724" i="4"/>
  <c r="Z3720" i="4"/>
  <c r="Z3701" i="4"/>
  <c r="Z3699" i="4"/>
  <c r="Z3695" i="4"/>
  <c r="Z3651" i="4"/>
  <c r="Z3638" i="4"/>
  <c r="AB3628" i="4"/>
  <c r="Z3619" i="4"/>
  <c r="Z3609" i="4"/>
  <c r="AB3581" i="4"/>
  <c r="Z3578" i="4"/>
  <c r="Z3550" i="4"/>
  <c r="Z3544" i="4"/>
  <c r="Z3540" i="4"/>
  <c r="Z3537" i="4"/>
  <c r="Z3533" i="4"/>
  <c r="Z3515" i="4"/>
  <c r="Z3510" i="4"/>
  <c r="Z3481" i="4"/>
  <c r="Z3460" i="4"/>
  <c r="Z3446" i="4"/>
  <c r="Z3426" i="4"/>
  <c r="Z3402" i="4"/>
  <c r="Z3393" i="4"/>
  <c r="Z3387" i="4"/>
  <c r="AB3382" i="4"/>
  <c r="Z3332" i="4"/>
  <c r="Z3329" i="4"/>
  <c r="Z3288" i="4"/>
  <c r="Z3282" i="4"/>
  <c r="Z3222" i="4"/>
  <c r="Z3218" i="4"/>
  <c r="Z3206" i="4"/>
  <c r="Z3193" i="4"/>
  <c r="Z3189" i="4"/>
  <c r="AB3180" i="4"/>
  <c r="AB3158" i="4"/>
  <c r="AB3063" i="4"/>
  <c r="AB3059" i="4"/>
  <c r="AB3051" i="4"/>
  <c r="AB3028" i="4"/>
  <c r="AB3024" i="4"/>
  <c r="AB3013" i="4"/>
  <c r="AB3011" i="4"/>
  <c r="AB2953" i="4"/>
  <c r="AB2906" i="4"/>
  <c r="AB2900" i="4"/>
  <c r="AB2898" i="4"/>
  <c r="AB2806" i="4"/>
  <c r="AB2797" i="4"/>
  <c r="Z2784" i="4"/>
  <c r="Z2517" i="4"/>
  <c r="Z2513" i="4"/>
  <c r="Z2502" i="4"/>
  <c r="Z2492" i="4"/>
  <c r="Z2465" i="4"/>
  <c r="Z2459" i="4"/>
  <c r="Z2445" i="4"/>
  <c r="Z2428" i="4"/>
  <c r="Z2421" i="4"/>
  <c r="Z2408" i="4"/>
  <c r="Z2404" i="4"/>
  <c r="Z2386" i="4"/>
  <c r="Z2356" i="4"/>
  <c r="Z2352" i="4"/>
  <c r="Z2345" i="4"/>
  <c r="Z2330" i="4"/>
  <c r="Z2325" i="4"/>
  <c r="Z2320" i="4"/>
  <c r="Z2316" i="4"/>
  <c r="Z2287" i="4"/>
  <c r="Z2239" i="4"/>
  <c r="Z2235" i="4"/>
  <c r="Z2207" i="4"/>
  <c r="Z2197" i="4"/>
  <c r="Z2184" i="4"/>
  <c r="Z2156" i="4"/>
  <c r="Z2152" i="4"/>
  <c r="Z2141" i="4"/>
  <c r="Z2130" i="4"/>
  <c r="Z2119" i="4"/>
  <c r="Z2109" i="4"/>
  <c r="Z2102" i="4"/>
  <c r="Z2055" i="4"/>
  <c r="Z2031" i="4"/>
  <c r="Z2025" i="4"/>
  <c r="Z2015" i="4"/>
  <c r="Z2009" i="4"/>
  <c r="Z1998" i="4"/>
  <c r="Z1982" i="4"/>
  <c r="Z1967" i="4"/>
  <c r="Z1959" i="4"/>
  <c r="Z1932" i="4"/>
  <c r="Z1903" i="4"/>
  <c r="Z1898" i="4"/>
  <c r="Z1894" i="4"/>
  <c r="Z1871" i="4"/>
  <c r="Z1866" i="4"/>
  <c r="Z1858" i="4"/>
  <c r="Z1846" i="4"/>
  <c r="Z1838" i="4"/>
  <c r="Z1811" i="4"/>
  <c r="Z1791" i="4"/>
  <c r="Z1775" i="4"/>
  <c r="Z1761" i="4"/>
  <c r="Z1747" i="4"/>
  <c r="Z1698" i="4"/>
  <c r="Z1694" i="4"/>
  <c r="Z1690" i="4"/>
  <c r="Z1673" i="4"/>
  <c r="Z1666" i="4"/>
  <c r="Z1660" i="4"/>
  <c r="Z1641" i="4"/>
  <c r="Z1617" i="4"/>
  <c r="Z1614" i="4"/>
  <c r="Z1596" i="4"/>
  <c r="Z1582" i="4"/>
  <c r="Z1578" i="4"/>
  <c r="Y1489" i="4"/>
  <c r="Z1489" i="4"/>
  <c r="Y1487" i="4"/>
  <c r="Z1487" i="4"/>
  <c r="Y1476" i="4"/>
  <c r="Z1476" i="4"/>
  <c r="Y1467" i="4"/>
  <c r="Z1467" i="4"/>
  <c r="Y1465" i="4"/>
  <c r="Z1465" i="4"/>
  <c r="Y1440" i="4"/>
  <c r="Z1440" i="4"/>
  <c r="Z4175" i="4"/>
  <c r="Z4151" i="4"/>
  <c r="Z4136" i="4"/>
  <c r="Z4121" i="4"/>
  <c r="Z4107" i="4"/>
  <c r="Z4085" i="4"/>
  <c r="Z4077" i="4"/>
  <c r="Z4017" i="4"/>
  <c r="Z3985" i="4"/>
  <c r="Z3962" i="4"/>
  <c r="Z3877" i="4"/>
  <c r="Z3854" i="4"/>
  <c r="Z3845" i="4"/>
  <c r="Z3814" i="4"/>
  <c r="Z3800" i="4"/>
  <c r="Z3760" i="4"/>
  <c r="AA3743" i="4"/>
  <c r="Z3702" i="4"/>
  <c r="Z3682" i="4"/>
  <c r="Z3670" i="4"/>
  <c r="Z3600" i="4"/>
  <c r="Z3577" i="4"/>
  <c r="Z3564" i="4"/>
  <c r="Z3522" i="4"/>
  <c r="Z3498" i="4"/>
  <c r="Z3487" i="4"/>
  <c r="Z3474" i="4"/>
  <c r="Z3416" i="4"/>
  <c r="Z3409" i="4"/>
  <c r="AB3399" i="4"/>
  <c r="AA3399" i="4"/>
  <c r="Z3375" i="4"/>
  <c r="Z3360" i="4"/>
  <c r="Z3319" i="4"/>
  <c r="Z3303" i="4"/>
  <c r="Z3286" i="4"/>
  <c r="Z3275" i="4"/>
  <c r="Z3255" i="4"/>
  <c r="Z3242" i="4"/>
  <c r="Z3211" i="4"/>
  <c r="Z3196" i="4"/>
  <c r="Z3173" i="4"/>
  <c r="Z3151" i="4"/>
  <c r="Z3136" i="4"/>
  <c r="Z3132" i="4"/>
  <c r="Z3082" i="4"/>
  <c r="Z3042" i="4"/>
  <c r="Z2960" i="4"/>
  <c r="Z2889" i="4"/>
  <c r="Z2870" i="4"/>
  <c r="Z2863" i="4"/>
  <c r="Z2768" i="4"/>
  <c r="Z2751" i="4"/>
  <c r="Z2740" i="4"/>
  <c r="Z2724" i="4"/>
  <c r="Z2703" i="4"/>
  <c r="Z2692" i="4"/>
  <c r="AB2663" i="4"/>
  <c r="AA2663" i="4"/>
  <c r="Z2657" i="4"/>
  <c r="Z2627" i="4"/>
  <c r="Z2555" i="4"/>
  <c r="Z2533" i="4"/>
  <c r="Z2498" i="4"/>
  <c r="Z2474" i="4"/>
  <c r="Z2438" i="4"/>
  <c r="Z2423" i="4"/>
  <c r="Z2398" i="4"/>
  <c r="Z2339" i="4"/>
  <c r="Z2336" i="4"/>
  <c r="Z2328" i="4"/>
  <c r="Z2283" i="4"/>
  <c r="Z2268" i="4"/>
  <c r="Z2264" i="4"/>
  <c r="Z2249" i="4"/>
  <c r="Z2226" i="4"/>
  <c r="Z2209" i="4"/>
  <c r="Z2188" i="4"/>
  <c r="Z2148" i="4"/>
  <c r="Z2131" i="4"/>
  <c r="Z2115" i="4"/>
  <c r="Z2080" i="4"/>
  <c r="Z2057" i="4"/>
  <c r="Z2039" i="4"/>
  <c r="Z2010" i="4"/>
  <c r="Z1977" i="4"/>
  <c r="Z1970" i="4"/>
  <c r="Z1933" i="4"/>
  <c r="Z1923" i="4"/>
  <c r="Z1842" i="4"/>
  <c r="Z1833" i="4"/>
  <c r="Z1768" i="4"/>
  <c r="Z1702" i="4"/>
  <c r="Z1675" i="4"/>
  <c r="Z1655" i="4"/>
  <c r="Z1640" i="4"/>
  <c r="AA1624" i="4"/>
  <c r="AB1624" i="4"/>
  <c r="Z1606" i="4"/>
  <c r="Z1590" i="4"/>
  <c r="AB1583" i="4"/>
  <c r="AA1583" i="4"/>
  <c r="Z4064" i="4"/>
  <c r="Z3974" i="4"/>
  <c r="Z3813" i="4"/>
  <c r="Z3733" i="4"/>
  <c r="Z3527" i="4"/>
  <c r="Z3517" i="4"/>
  <c r="Z3415" i="4"/>
  <c r="Z3376" i="4"/>
  <c r="Z3363" i="4"/>
  <c r="Z3328" i="4"/>
  <c r="Z3249" i="4"/>
  <c r="Z3212" i="4"/>
  <c r="Z3162" i="4"/>
  <c r="Z3148" i="4"/>
  <c r="Z3107" i="4"/>
  <c r="Z2991" i="4"/>
  <c r="Z2920" i="4"/>
  <c r="Z2879" i="4"/>
  <c r="Z2865" i="4"/>
  <c r="Z2770" i="4"/>
  <c r="Z2710" i="4"/>
  <c r="Z2648" i="4"/>
  <c r="Z2630" i="4"/>
  <c r="Z2601" i="4"/>
  <c r="Z2567" i="4"/>
  <c r="Z2433" i="4"/>
  <c r="Z2276" i="4"/>
  <c r="Z2247" i="4"/>
  <c r="Z2202" i="4"/>
  <c r="Z2147" i="4"/>
  <c r="Z2050" i="4"/>
  <c r="Z1984" i="4"/>
  <c r="Z1912" i="4"/>
  <c r="Z1883" i="4"/>
  <c r="Z1848" i="4"/>
  <c r="Z1728" i="4"/>
  <c r="Z1664" i="4"/>
  <c r="Z1065" i="4"/>
  <c r="Z923" i="4"/>
  <c r="Z824" i="4"/>
  <c r="Z702" i="4"/>
  <c r="Z676" i="4"/>
  <c r="Z663" i="4"/>
  <c r="Z444" i="4"/>
  <c r="Z427" i="4"/>
  <c r="Z406" i="4"/>
  <c r="Z283" i="4"/>
  <c r="Z65" i="4"/>
  <c r="Z4204" i="4"/>
  <c r="Z4171" i="4"/>
  <c r="Z1060" i="4"/>
  <c r="Z1032" i="4"/>
  <c r="Z918" i="4"/>
  <c r="Z836" i="4"/>
  <c r="Z798" i="4"/>
  <c r="Z720" i="4"/>
  <c r="Z688" i="4"/>
  <c r="Z673" i="4"/>
  <c r="Z662" i="4"/>
  <c r="Z641" i="4"/>
  <c r="Z370" i="4"/>
  <c r="AC217" i="4"/>
  <c r="Z194" i="4"/>
  <c r="AB4227" i="4"/>
  <c r="Z4192" i="4"/>
  <c r="Z4184" i="4"/>
  <c r="Z4172" i="4"/>
  <c r="Z4163" i="4"/>
  <c r="Z4131" i="4"/>
  <c r="AB4100" i="4"/>
  <c r="Z4091" i="4"/>
  <c r="Z4019" i="4"/>
  <c r="Z3973" i="4"/>
  <c r="Z3959" i="4"/>
  <c r="Z3941" i="4"/>
  <c r="Z3921" i="4"/>
  <c r="Z3915" i="4"/>
  <c r="Z3850" i="4"/>
  <c r="Z3826" i="4"/>
  <c r="Z3809" i="4"/>
  <c r="Z3794" i="4"/>
  <c r="Z3770" i="4"/>
  <c r="Z3757" i="4"/>
  <c r="Z3747" i="4"/>
  <c r="Z3722" i="4"/>
  <c r="Z3712" i="4"/>
  <c r="Z3674" i="4"/>
  <c r="Z3671" i="4"/>
  <c r="Z3663" i="4"/>
  <c r="Z3653" i="4"/>
  <c r="Z3639" i="4"/>
  <c r="Z3612" i="4"/>
  <c r="Z3596" i="4"/>
  <c r="Z3566" i="4"/>
  <c r="Z3520" i="4"/>
  <c r="Z3504" i="4"/>
  <c r="Z3457" i="4"/>
  <c r="Z3418" i="4"/>
  <c r="Z3359" i="4"/>
  <c r="Z3271" i="4"/>
  <c r="Z3257" i="4"/>
  <c r="Z3240" i="4"/>
  <c r="Z3198" i="4"/>
  <c r="Z3175" i="4"/>
  <c r="Z3161" i="4"/>
  <c r="Z3153" i="4"/>
  <c r="Z3134" i="4"/>
  <c r="Z3125" i="4"/>
  <c r="Z3112" i="4"/>
  <c r="Z3105" i="4"/>
  <c r="Z3084" i="4"/>
  <c r="Z3081" i="4"/>
  <c r="Z2990" i="4"/>
  <c r="Z2987" i="4"/>
  <c r="Z2983" i="4"/>
  <c r="Z2979" i="4"/>
  <c r="Z2959" i="4"/>
  <c r="AB2910" i="4"/>
  <c r="AA2910" i="4"/>
  <c r="Z2792" i="4"/>
  <c r="Z2729" i="4"/>
  <c r="Z2720" i="4"/>
  <c r="Z2697" i="4"/>
  <c r="Z2689" i="4"/>
  <c r="Z2682" i="4"/>
  <c r="Z2676" i="4"/>
  <c r="Z2579" i="4"/>
  <c r="Z2569" i="4"/>
  <c r="Z2548" i="4"/>
  <c r="Z2415" i="4"/>
  <c r="Z2392" i="4"/>
  <c r="Z2349" i="4"/>
  <c r="Z2340" i="4"/>
  <c r="Z2310" i="4"/>
  <c r="Z2267" i="4"/>
  <c r="Z2246" i="4"/>
  <c r="Z2168" i="4"/>
  <c r="Z2134" i="4"/>
  <c r="Z2001" i="4"/>
  <c r="Z1869" i="4"/>
  <c r="Z1834" i="4"/>
  <c r="Z1815" i="4"/>
  <c r="Z1708" i="4"/>
  <c r="AA1687" i="4"/>
  <c r="AB1687" i="4"/>
  <c r="Z1635" i="4"/>
  <c r="Z1619" i="4"/>
  <c r="Z1611" i="4"/>
  <c r="AA1592" i="4"/>
  <c r="AB1592" i="4"/>
  <c r="AB1478" i="4"/>
  <c r="AA1478" i="4"/>
  <c r="AA1447" i="4"/>
  <c r="AB1447" i="4"/>
  <c r="Z1382" i="4"/>
  <c r="Z1374" i="4"/>
  <c r="Z1371" i="4"/>
  <c r="Z1368" i="4"/>
  <c r="Z1355" i="4"/>
  <c r="Z1307" i="4"/>
  <c r="Z1297" i="4"/>
  <c r="Z1284" i="4"/>
  <c r="Z1280" i="4"/>
  <c r="Z1278" i="4"/>
  <c r="Z1274" i="4"/>
  <c r="Z1248" i="4"/>
  <c r="Z1244" i="4"/>
  <c r="Z1230" i="4"/>
  <c r="Z4195" i="4"/>
  <c r="Z4083" i="4"/>
  <c r="Z4037" i="4"/>
  <c r="Z4004" i="4"/>
  <c r="Z3996" i="4"/>
  <c r="AB3991" i="4"/>
  <c r="AA3991" i="4"/>
  <c r="Z3988" i="4"/>
  <c r="Z3920" i="4"/>
  <c r="Z3884" i="4"/>
  <c r="Z3872" i="4"/>
  <c r="Z3868" i="4"/>
  <c r="Z3840" i="4"/>
  <c r="Z3831" i="4"/>
  <c r="Z3820" i="4"/>
  <c r="Z3805" i="4"/>
  <c r="Z3795" i="4"/>
  <c r="Z3717" i="4"/>
  <c r="Z3678" i="4"/>
  <c r="Z3660" i="4"/>
  <c r="Z3654" i="4"/>
  <c r="Z3645" i="4"/>
  <c r="Z3644" i="4"/>
  <c r="Z3642" i="4"/>
  <c r="Z3513" i="4"/>
  <c r="Z3505" i="4"/>
  <c r="Z3482" i="4"/>
  <c r="Z3454" i="4"/>
  <c r="Z3433" i="4"/>
  <c r="Z3430" i="4"/>
  <c r="Z3386" i="4"/>
  <c r="Z3365" i="4"/>
  <c r="Z3241" i="4"/>
  <c r="Z3176" i="4"/>
  <c r="Z3154" i="4"/>
  <c r="Z3119" i="4"/>
  <c r="Z3090" i="4"/>
  <c r="Z3045" i="4"/>
  <c r="Z2919" i="4"/>
  <c r="Z2915" i="4"/>
  <c r="AB2911" i="4"/>
  <c r="AA2911" i="4"/>
  <c r="Z2877" i="4"/>
  <c r="Z2803" i="4"/>
  <c r="Z2791" i="4"/>
  <c r="Z2769" i="4"/>
  <c r="Z2750" i="4"/>
  <c r="Z2744" i="4"/>
  <c r="Z2733" i="4"/>
  <c r="Z2642" i="4"/>
  <c r="Z2594" i="4"/>
  <c r="Z2585" i="4"/>
  <c r="Z2565" i="4"/>
  <c r="Z2556" i="4"/>
  <c r="Z2549" i="4"/>
  <c r="Z2547" i="4"/>
  <c r="Z2538" i="4"/>
  <c r="Z2462" i="4"/>
  <c r="Z2450" i="4"/>
  <c r="Z2366" i="4"/>
  <c r="Z2361" i="4"/>
  <c r="Z2348" i="4"/>
  <c r="Z2323" i="4"/>
  <c r="Z2257" i="4"/>
  <c r="Z2245" i="4"/>
  <c r="Z2216" i="4"/>
  <c r="Z2161" i="4"/>
  <c r="Z2138" i="4"/>
  <c r="Z2126" i="4"/>
  <c r="Z2121" i="4"/>
  <c r="Z2113" i="4"/>
  <c r="Z2081" i="4"/>
  <c r="Z2048" i="4"/>
  <c r="Z2018" i="4"/>
  <c r="Z2003" i="4"/>
  <c r="Z1995" i="4"/>
  <c r="Z1983" i="4"/>
  <c r="Z1965" i="4"/>
  <c r="Z1918" i="4"/>
  <c r="Z1911" i="4"/>
  <c r="Z1868" i="4"/>
  <c r="Z1861" i="4"/>
  <c r="Z1850" i="4"/>
  <c r="Z1814" i="4"/>
  <c r="Z1765" i="4"/>
  <c r="Z1755" i="4"/>
  <c r="AA1745" i="4"/>
  <c r="AB1745" i="4"/>
  <c r="Z1738" i="4"/>
  <c r="AA1677" i="4"/>
  <c r="AB1677" i="4"/>
  <c r="Z1639" i="4"/>
  <c r="Z1609" i="4"/>
  <c r="Z1552" i="4"/>
  <c r="Z1498" i="4"/>
  <c r="AA1481" i="4"/>
  <c r="AB1481" i="4"/>
  <c r="Z1472" i="4"/>
  <c r="AB1470" i="4"/>
  <c r="AA1470" i="4"/>
  <c r="Z1453" i="4"/>
  <c r="AB1441" i="4"/>
  <c r="Z1428" i="4"/>
  <c r="Z1364" i="4"/>
  <c r="Z1361" i="4"/>
  <c r="Z1338" i="4"/>
  <c r="AB1334" i="4"/>
  <c r="Z1331" i="4"/>
  <c r="Z1302" i="4"/>
  <c r="Z1298" i="4"/>
  <c r="Z1287" i="4"/>
  <c r="Z1256" i="4"/>
  <c r="Z1251" i="4"/>
  <c r="Z1191" i="4"/>
  <c r="Z1174" i="4"/>
  <c r="Z1171" i="4"/>
  <c r="Z1153" i="4"/>
  <c r="Z1144" i="4"/>
  <c r="Z1112" i="4"/>
  <c r="Z1069" i="4"/>
  <c r="Z1038" i="4"/>
  <c r="Z1034" i="4"/>
  <c r="Z1010" i="4"/>
  <c r="Z1007" i="4"/>
  <c r="Z1003" i="4"/>
  <c r="Z999" i="4"/>
  <c r="Z995" i="4"/>
  <c r="Z982" i="4"/>
  <c r="Z974" i="4"/>
  <c r="Z949" i="4"/>
  <c r="Z938" i="4"/>
  <c r="Z895" i="4"/>
  <c r="Z806" i="4"/>
  <c r="Z733" i="4"/>
  <c r="Z724" i="4"/>
  <c r="Z690" i="4"/>
  <c r="Z614" i="4"/>
  <c r="Z604" i="4"/>
  <c r="Z597" i="4"/>
  <c r="Z553" i="4"/>
  <c r="Z472" i="4"/>
  <c r="Z395" i="4"/>
  <c r="Z342" i="4"/>
  <c r="Z304" i="4"/>
  <c r="Z160" i="4"/>
  <c r="Z39" i="4"/>
  <c r="AB384" i="4"/>
  <c r="Z380" i="4"/>
  <c r="AB360" i="4"/>
  <c r="AC341" i="4"/>
  <c r="Z327" i="4"/>
  <c r="AB301" i="4"/>
  <c r="AB281" i="4"/>
  <c r="Z247" i="4"/>
  <c r="Z235" i="4"/>
  <c r="AB221" i="4"/>
  <c r="Z192" i="4"/>
  <c r="AB174" i="4"/>
  <c r="Z166" i="4"/>
  <c r="Z137" i="4"/>
  <c r="Z110" i="4"/>
  <c r="Z4115" i="4"/>
  <c r="Z4056" i="4"/>
  <c r="Z4034" i="4"/>
  <c r="Z3984" i="4"/>
  <c r="Z3972" i="4"/>
  <c r="Z3964" i="4"/>
  <c r="Z3953" i="4"/>
  <c r="Z3904" i="4"/>
  <c r="Z3862" i="4"/>
  <c r="Z3848" i="4"/>
  <c r="Z3835" i="4"/>
  <c r="Z3749" i="4"/>
  <c r="Z3732" i="4"/>
  <c r="Z3679" i="4"/>
  <c r="Z3573" i="4"/>
  <c r="Z3508" i="4"/>
  <c r="Z3494" i="4"/>
  <c r="Z3419" i="4"/>
  <c r="Z3384" i="4"/>
  <c r="Z3316" i="4"/>
  <c r="Z3174" i="4"/>
  <c r="Z3113" i="4"/>
  <c r="Z2947" i="4"/>
  <c r="Z2941" i="4"/>
  <c r="Z2922" i="4"/>
  <c r="Z2914" i="4"/>
  <c r="Z2875" i="4"/>
  <c r="Z2829" i="4"/>
  <c r="Z2701" i="4"/>
  <c r="Z2694" i="4"/>
  <c r="Z2629" i="4"/>
  <c r="Z2596" i="4"/>
  <c r="Z2497" i="4"/>
  <c r="Z2480" i="4"/>
  <c r="Z2410" i="4"/>
  <c r="Z2331" i="4"/>
  <c r="Z2128" i="4"/>
  <c r="Z2092" i="4"/>
  <c r="Z2047" i="4"/>
  <c r="Z2046" i="4"/>
  <c r="Z1910" i="4"/>
  <c r="Z1835" i="4"/>
  <c r="Z1817" i="4"/>
  <c r="Z1788" i="4"/>
  <c r="Z1732" i="4"/>
  <c r="Z1692" i="4"/>
  <c r="Z1659" i="4"/>
  <c r="Z1648" i="4"/>
  <c r="Z1538" i="4"/>
  <c r="Z1326" i="4"/>
  <c r="Z1322" i="4"/>
  <c r="Z1242" i="4"/>
  <c r="Z609" i="4"/>
  <c r="AB305" i="4"/>
  <c r="Z220" i="4"/>
  <c r="Z49" i="4"/>
  <c r="Z34" i="4"/>
  <c r="Z1545" i="4"/>
  <c r="Z1510" i="4"/>
  <c r="Z1468" i="4"/>
  <c r="Z1455" i="4"/>
  <c r="Z1427" i="4"/>
  <c r="Z1289" i="4"/>
  <c r="Z1214" i="4"/>
  <c r="Z1178" i="4"/>
  <c r="AA1149" i="4"/>
  <c r="AB1149" i="4"/>
  <c r="Z1136" i="4"/>
  <c r="Z1107" i="4"/>
  <c r="Z1090" i="4"/>
  <c r="Z1017" i="4"/>
  <c r="Z992" i="4"/>
  <c r="Z957" i="4"/>
  <c r="AB932" i="4"/>
  <c r="AA932" i="4"/>
  <c r="Z925" i="4"/>
  <c r="Z886" i="4"/>
  <c r="Z872" i="4"/>
  <c r="Z834" i="4"/>
  <c r="Z816" i="4"/>
  <c r="Z812" i="4"/>
  <c r="Z796" i="4"/>
  <c r="Z773" i="4"/>
  <c r="Z764" i="4"/>
  <c r="Z750" i="4"/>
  <c r="Z739" i="4"/>
  <c r="Z726" i="4"/>
  <c r="Z695" i="4"/>
  <c r="Z680" i="4"/>
  <c r="AB669" i="4"/>
  <c r="AA669" i="4"/>
  <c r="Z657" i="4"/>
  <c r="Z616" i="4"/>
  <c r="Z585" i="4"/>
  <c r="Z579" i="4"/>
  <c r="Z570" i="4"/>
  <c r="Z527" i="4"/>
  <c r="Z516" i="4"/>
  <c r="Z509" i="4"/>
  <c r="Z462" i="4"/>
  <c r="Z439" i="4"/>
  <c r="Z409" i="4"/>
  <c r="Z307" i="4"/>
  <c r="Z270" i="4"/>
  <c r="Z243" i="4"/>
  <c r="Z238" i="4"/>
  <c r="Z228" i="4"/>
  <c r="Z187" i="4"/>
  <c r="Z152" i="4"/>
  <c r="Z143" i="4"/>
  <c r="Z118" i="4"/>
  <c r="Z111" i="4"/>
  <c r="Z28" i="4"/>
  <c r="Z9" i="4"/>
  <c r="Z1537" i="4"/>
  <c r="Z1533" i="4"/>
  <c r="Z1492" i="4"/>
  <c r="Z1384" i="4"/>
  <c r="Z1344" i="4"/>
  <c r="Z1316" i="4"/>
  <c r="Z1261" i="4"/>
  <c r="Z1199" i="4"/>
  <c r="Z1177" i="4"/>
  <c r="Z1154" i="4"/>
  <c r="Z1128" i="4"/>
  <c r="Z1115" i="4"/>
  <c r="Z1089" i="4"/>
  <c r="Z1077" i="4"/>
  <c r="Z1054" i="4"/>
  <c r="Z1047" i="4"/>
  <c r="Z1033" i="4"/>
  <c r="Z1026" i="4"/>
  <c r="Z1016" i="4"/>
  <c r="Z988" i="4"/>
  <c r="Z983" i="4"/>
  <c r="Z963" i="4"/>
  <c r="Z936" i="4"/>
  <c r="Z904" i="4"/>
  <c r="Z864" i="4"/>
  <c r="Z843" i="4"/>
  <c r="Z811" i="4"/>
  <c r="Z791" i="4"/>
  <c r="Z780" i="4"/>
  <c r="Z766" i="4"/>
  <c r="Z761" i="4"/>
  <c r="Z736" i="4"/>
  <c r="AA722" i="4"/>
  <c r="AB722" i="4"/>
  <c r="Z711" i="4"/>
  <c r="Z693" i="4"/>
  <c r="Z650" i="4"/>
  <c r="Z631" i="4"/>
  <c r="Z618" i="4"/>
  <c r="Z610" i="4"/>
  <c r="Z592" i="4"/>
  <c r="Z580" i="4"/>
  <c r="Z565" i="4"/>
  <c r="Z543" i="4"/>
  <c r="Z528" i="4"/>
  <c r="Z508" i="4"/>
  <c r="Z474" i="4"/>
  <c r="Z465" i="4"/>
  <c r="Z461" i="4"/>
  <c r="AA454" i="4"/>
  <c r="AB454" i="4"/>
  <c r="AB440" i="4"/>
  <c r="Z425" i="4"/>
  <c r="Z410" i="4"/>
  <c r="Z400" i="4"/>
  <c r="AB358" i="4"/>
  <c r="AB334" i="4"/>
  <c r="Z318" i="4"/>
  <c r="Z280" i="4"/>
  <c r="Z266" i="4"/>
  <c r="Z248" i="4"/>
  <c r="AB231" i="4"/>
  <c r="Z215" i="4"/>
  <c r="Z193" i="4"/>
  <c r="AB175" i="4"/>
  <c r="Z153" i="4"/>
  <c r="AB142" i="4"/>
  <c r="AA142" i="4"/>
  <c r="Z127" i="4"/>
  <c r="Z124" i="4"/>
  <c r="Z98" i="4"/>
  <c r="Z42" i="4"/>
  <c r="Z29" i="4"/>
  <c r="Z21" i="4"/>
  <c r="AB1679" i="4"/>
  <c r="Z1220" i="4"/>
  <c r="Z1217" i="4"/>
  <c r="Z1186" i="4"/>
  <c r="Z1160" i="4"/>
  <c r="Z1134" i="4"/>
  <c r="Z1117" i="4"/>
  <c r="Z1053" i="4"/>
  <c r="Z1030" i="4"/>
  <c r="Z1014" i="4"/>
  <c r="Z987" i="4"/>
  <c r="Z975" i="4"/>
  <c r="Z966" i="4"/>
  <c r="Z959" i="4"/>
  <c r="Z950" i="4"/>
  <c r="Z884" i="4"/>
  <c r="Z865" i="4"/>
  <c r="Z818" i="4"/>
  <c r="Z794" i="4"/>
  <c r="Z779" i="4"/>
  <c r="Z628" i="4"/>
  <c r="Z601" i="4"/>
  <c r="Z587" i="4"/>
  <c r="Z556" i="4"/>
  <c r="Z549" i="4"/>
  <c r="Z529" i="4"/>
  <c r="Z518" i="4"/>
  <c r="Z510" i="4"/>
  <c r="Z488" i="4"/>
  <c r="Z432" i="4"/>
  <c r="Z415" i="4"/>
  <c r="AB372" i="4"/>
  <c r="Z351" i="4"/>
  <c r="Z345" i="4"/>
  <c r="Z279" i="4"/>
  <c r="Z276" i="4"/>
  <c r="Z241" i="4"/>
  <c r="Z224" i="4"/>
  <c r="Z213" i="4"/>
  <c r="Z203" i="4"/>
  <c r="Z190" i="4"/>
  <c r="AB68" i="4"/>
  <c r="AA68" i="4"/>
  <c r="Z48" i="4"/>
  <c r="Z11" i="4"/>
  <c r="AB1680" i="4"/>
  <c r="Z1564" i="4"/>
  <c r="Z1554" i="4"/>
  <c r="Z1496" i="4"/>
  <c r="Z1430" i="4"/>
  <c r="Z1407" i="4"/>
  <c r="Z1383" i="4"/>
  <c r="Z1366" i="4"/>
  <c r="Z1346" i="4"/>
  <c r="Z1318" i="4"/>
  <c r="Z1213" i="4"/>
  <c r="Z1179" i="4"/>
  <c r="Z1163" i="4"/>
  <c r="Z1156" i="4"/>
  <c r="Z1137" i="4"/>
  <c r="Z1098" i="4"/>
  <c r="Z1080" i="4"/>
  <c r="Z1075" i="4"/>
  <c r="Z1061" i="4"/>
  <c r="Z1049" i="4"/>
  <c r="Z1029" i="4"/>
  <c r="Z990" i="4"/>
  <c r="Z942" i="4"/>
  <c r="Z878" i="4"/>
  <c r="Z862" i="4"/>
  <c r="Z817" i="4"/>
  <c r="Z789" i="4"/>
  <c r="Z778" i="4"/>
  <c r="Z696" i="4"/>
  <c r="Z666" i="4"/>
  <c r="Z643" i="4"/>
  <c r="Z634" i="4"/>
  <c r="Z625" i="4"/>
  <c r="Z586" i="4"/>
  <c r="Z559" i="4"/>
  <c r="Z535" i="4"/>
  <c r="Z520" i="4"/>
  <c r="Z468" i="4"/>
  <c r="Z443" i="4"/>
  <c r="Z433" i="4"/>
  <c r="Z373" i="4"/>
  <c r="Z302" i="4"/>
  <c r="Z291" i="4"/>
  <c r="Z237" i="4"/>
  <c r="Z219" i="4"/>
  <c r="Z185" i="4"/>
  <c r="AB74" i="4"/>
  <c r="AA74" i="4"/>
  <c r="AB43" i="4"/>
  <c r="AA43" i="4"/>
  <c r="Z36" i="4"/>
  <c r="Z10" i="4"/>
  <c r="Z6047" i="4"/>
  <c r="Y6047" i="4"/>
  <c r="AB6034" i="4"/>
  <c r="Y5999" i="4"/>
  <c r="Z5999" i="4"/>
  <c r="Y5997" i="4"/>
  <c r="Z5997" i="4"/>
  <c r="Y5993" i="4"/>
  <c r="Z5993" i="4"/>
  <c r="Y5990" i="4"/>
  <c r="Z5990" i="4"/>
  <c r="AA6005" i="4"/>
  <c r="AB6005" i="4"/>
  <c r="Z6026" i="4"/>
  <c r="Z6012" i="4"/>
  <c r="Z6002" i="4"/>
  <c r="Z6014" i="4"/>
  <c r="Y5969" i="4"/>
  <c r="Z5969" i="4"/>
  <c r="Y5967" i="4"/>
  <c r="Z5967" i="4"/>
  <c r="AB5962" i="4"/>
  <c r="AB5960" i="4"/>
  <c r="AB5956" i="4"/>
  <c r="AB5952" i="4"/>
  <c r="AB5948" i="4"/>
  <c r="AB5944" i="4"/>
  <c r="AB5940" i="4"/>
  <c r="Z5998" i="4"/>
  <c r="Z5972" i="4"/>
  <c r="Z5974" i="4"/>
  <c r="Z5951" i="4"/>
  <c r="Z5973" i="4"/>
  <c r="Z5919" i="4"/>
  <c r="Z5882" i="4"/>
  <c r="AA5929" i="4"/>
  <c r="AB5929" i="4"/>
  <c r="Y5921" i="4"/>
  <c r="Z5921" i="4"/>
  <c r="Z5905" i="4"/>
  <c r="Y5889" i="4"/>
  <c r="Z5889" i="4"/>
  <c r="AA5880" i="4"/>
  <c r="AB5880" i="4"/>
  <c r="AA5875" i="4"/>
  <c r="AB5875" i="4"/>
  <c r="Y5857" i="4"/>
  <c r="Z5857" i="4"/>
  <c r="Z5908" i="4"/>
  <c r="AB5897" i="4"/>
  <c r="AA5897" i="4"/>
  <c r="Z5885" i="4"/>
  <c r="Z5970" i="4"/>
  <c r="Z5947" i="4"/>
  <c r="AB5869" i="4"/>
  <c r="AA5869" i="4"/>
  <c r="Y5865" i="4"/>
  <c r="Z5865" i="4"/>
  <c r="Z5856" i="4"/>
  <c r="Z5900" i="4"/>
  <c r="AA5873" i="4"/>
  <c r="AB5873" i="4"/>
  <c r="Z5853" i="4"/>
  <c r="Z5846" i="4"/>
  <c r="AB5914" i="4"/>
  <c r="Z5911" i="4"/>
  <c r="Y5830" i="4"/>
  <c r="Z5830" i="4"/>
  <c r="Y5777" i="4"/>
  <c r="Z5777" i="4"/>
  <c r="Z5837" i="4"/>
  <c r="Z5836" i="4"/>
  <c r="Z5804" i="4"/>
  <c r="Z5794" i="4"/>
  <c r="Z5832" i="4"/>
  <c r="Z5787" i="4"/>
  <c r="AB6017" i="4"/>
  <c r="Z5797" i="4"/>
  <c r="Z5769" i="4"/>
  <c r="Z5781" i="4"/>
  <c r="Y5710" i="4"/>
  <c r="Z5710" i="4"/>
  <c r="Y5700" i="4"/>
  <c r="Z5700" i="4"/>
  <c r="Y5695" i="4"/>
  <c r="Z5695" i="4"/>
  <c r="AC5793" i="4"/>
  <c r="Z5749" i="4"/>
  <c r="Z5720" i="4"/>
  <c r="Z5699" i="4"/>
  <c r="Y5575" i="4"/>
  <c r="Z5575" i="4"/>
  <c r="Y5567" i="4"/>
  <c r="Z5567" i="4"/>
  <c r="Y5552" i="4"/>
  <c r="Z5552" i="4"/>
  <c r="Z5684" i="4"/>
  <c r="AA5647" i="4"/>
  <c r="AB5647" i="4"/>
  <c r="AB5645" i="4"/>
  <c r="Z5626" i="4"/>
  <c r="Y5573" i="4"/>
  <c r="Z5573" i="4"/>
  <c r="Z5564" i="4"/>
  <c r="Z5551" i="4"/>
  <c r="Z5756" i="4"/>
  <c r="AB5748" i="4"/>
  <c r="AA5748" i="4"/>
  <c r="Z5683" i="4"/>
  <c r="Z5630" i="4"/>
  <c r="AB5596" i="4"/>
  <c r="AA5541" i="4"/>
  <c r="AB5541" i="4"/>
  <c r="AA5482" i="4"/>
  <c r="AB5482" i="4"/>
  <c r="AA5365" i="4"/>
  <c r="AB5365" i="4"/>
  <c r="AB5764" i="4"/>
  <c r="AA5764" i="4"/>
  <c r="Z5762" i="4"/>
  <c r="Z5758" i="4"/>
  <c r="AC5711" i="4"/>
  <c r="Z5688" i="4"/>
  <c r="AA5659" i="4"/>
  <c r="AB5659" i="4"/>
  <c r="AB5657" i="4"/>
  <c r="Z5528" i="4"/>
  <c r="Z5514" i="4"/>
  <c r="Z5510" i="4"/>
  <c r="Z5507" i="4"/>
  <c r="Z5471" i="4"/>
  <c r="Z5404" i="4"/>
  <c r="Z5386" i="4"/>
  <c r="Z5343" i="4"/>
  <c r="Z5334" i="4"/>
  <c r="Z5330" i="4"/>
  <c r="Z5326" i="4"/>
  <c r="Z5294" i="4"/>
  <c r="Z5289" i="4"/>
  <c r="Z5287" i="4"/>
  <c r="Z5774" i="4"/>
  <c r="Z5761" i="4"/>
  <c r="Z5757" i="4"/>
  <c r="Z5744" i="4"/>
  <c r="AA5727" i="4"/>
  <c r="AB5727" i="4"/>
  <c r="Z5663" i="4"/>
  <c r="Z5652" i="4"/>
  <c r="AA5616" i="4"/>
  <c r="AB5616" i="4"/>
  <c r="Z5565" i="4"/>
  <c r="Y5565" i="4"/>
  <c r="AA5560" i="4"/>
  <c r="AB5560" i="4"/>
  <c r="Z5545" i="4"/>
  <c r="AB5493" i="4"/>
  <c r="Z5463" i="4"/>
  <c r="Z5313" i="4"/>
  <c r="Z5285" i="4"/>
  <c r="Z5752" i="4"/>
  <c r="AB5687" i="4"/>
  <c r="Z5673" i="4"/>
  <c r="Z5667" i="4"/>
  <c r="Z5628" i="4"/>
  <c r="Z5578" i="4"/>
  <c r="Z5563" i="4"/>
  <c r="Z5531" i="4"/>
  <c r="Z5505" i="4"/>
  <c r="Z5451" i="4"/>
  <c r="Z5417" i="4"/>
  <c r="Z5397" i="4"/>
  <c r="Z5388" i="4"/>
  <c r="AB5735" i="4"/>
  <c r="Z5625" i="4"/>
  <c r="Z5612" i="4"/>
  <c r="Z5530" i="4"/>
  <c r="Z5516" i="4"/>
  <c r="Z5473" i="4"/>
  <c r="Z5452" i="4"/>
  <c r="Z5416" i="4"/>
  <c r="Z5395" i="4"/>
  <c r="Z5351" i="4"/>
  <c r="Z5286" i="4"/>
  <c r="AB5736" i="4"/>
  <c r="Z5639" i="4"/>
  <c r="Z5634" i="4"/>
  <c r="Z5579" i="4"/>
  <c r="Z5558" i="4"/>
  <c r="Z5529" i="4"/>
  <c r="Z5501" i="4"/>
  <c r="AB5408" i="4"/>
  <c r="AA5408" i="4"/>
  <c r="Z5370" i="4"/>
  <c r="Z5353" i="4"/>
  <c r="Z5338" i="4"/>
  <c r="AA5315" i="4"/>
  <c r="AB5315" i="4"/>
  <c r="Z5305" i="4"/>
  <c r="Z5291" i="4"/>
  <c r="Z5281" i="4"/>
  <c r="Z5264" i="4"/>
  <c r="Z5261" i="4"/>
  <c r="Z5259" i="4"/>
  <c r="Z5247" i="4"/>
  <c r="Z5241" i="4"/>
  <c r="Z5210" i="4"/>
  <c r="Z5618" i="4"/>
  <c r="Z5495" i="4"/>
  <c r="Z5459" i="4"/>
  <c r="Z5433" i="4"/>
  <c r="Z5402" i="4"/>
  <c r="AB5314" i="4"/>
  <c r="AA5314" i="4"/>
  <c r="Z5297" i="4"/>
  <c r="Z5228" i="4"/>
  <c r="Z5191" i="4"/>
  <c r="Z5188" i="4"/>
  <c r="Z5276" i="4"/>
  <c r="Z5273" i="4"/>
  <c r="Z5253" i="4"/>
  <c r="Z5218" i="4"/>
  <c r="Z5204" i="4"/>
  <c r="AA5184" i="4"/>
  <c r="AB5184" i="4"/>
  <c r="AC5283" i="4"/>
  <c r="Z5268" i="4"/>
  <c r="Z5267" i="4"/>
  <c r="Z5260" i="4"/>
  <c r="Z5269" i="4"/>
  <c r="Z5263" i="4"/>
  <c r="AB5255" i="4"/>
  <c r="AA5255" i="4"/>
  <c r="Z5215" i="4"/>
  <c r="Z5174" i="4"/>
  <c r="Z5167" i="4"/>
  <c r="Z5160" i="4"/>
  <c r="Z5149" i="4"/>
  <c r="AB5185" i="4"/>
  <c r="Z5166" i="4"/>
  <c r="Z5152" i="4"/>
  <c r="Z5176" i="4"/>
  <c r="Z5172" i="4"/>
  <c r="Z5164" i="4"/>
  <c r="Z5150" i="4"/>
  <c r="AA5142" i="4"/>
  <c r="AB5142" i="4"/>
  <c r="Z5128" i="4"/>
  <c r="AC5124" i="4"/>
  <c r="Z5154" i="4"/>
  <c r="Z5139" i="4"/>
  <c r="Z5127" i="4"/>
  <c r="Z5113" i="4"/>
  <c r="Z5091" i="4"/>
  <c r="Z5081" i="4"/>
  <c r="Z5078" i="4"/>
  <c r="Z5076" i="4"/>
  <c r="Z5057" i="4"/>
  <c r="Z5162" i="4"/>
  <c r="Z5138" i="4"/>
  <c r="Z5126" i="4"/>
  <c r="Z5061" i="4"/>
  <c r="Z5060" i="4"/>
  <c r="Z5025" i="4"/>
  <c r="Z5045" i="4"/>
  <c r="Z5109" i="4"/>
  <c r="Z5095" i="4"/>
  <c r="Z5073" i="4"/>
  <c r="Z5107" i="4"/>
  <c r="Z5072" i="4"/>
  <c r="AB5042" i="4"/>
  <c r="AA5042" i="4"/>
  <c r="Z4994" i="4"/>
  <c r="Z4986" i="4"/>
  <c r="Z4977" i="4"/>
  <c r="Z4958" i="4"/>
  <c r="Z4911" i="4"/>
  <c r="Z4891" i="4"/>
  <c r="Z4881" i="4"/>
  <c r="Z4873" i="4"/>
  <c r="Z4869" i="4"/>
  <c r="Z4867" i="4"/>
  <c r="Z4860" i="4"/>
  <c r="Z4845" i="4"/>
  <c r="Z4825" i="4"/>
  <c r="Z4808" i="4"/>
  <c r="Z4804" i="4"/>
  <c r="Z4792" i="4"/>
  <c r="Z4788" i="4"/>
  <c r="Z4758" i="4"/>
  <c r="Z5115" i="4"/>
  <c r="Z5103" i="4"/>
  <c r="Z5056" i="4"/>
  <c r="Z5046" i="4"/>
  <c r="Z5039" i="4"/>
  <c r="Z5016" i="4"/>
  <c r="Z5001" i="4"/>
  <c r="AB4890" i="4"/>
  <c r="AB4858" i="4"/>
  <c r="Z4948" i="4"/>
  <c r="Z4945" i="4"/>
  <c r="Z4939" i="4"/>
  <c r="Z4936" i="4"/>
  <c r="Z4922" i="4"/>
  <c r="Z4849" i="4"/>
  <c r="Z4832" i="4"/>
  <c r="Z4816" i="4"/>
  <c r="Z4787" i="4"/>
  <c r="Z4779" i="4"/>
  <c r="Y4740" i="4"/>
  <c r="Z4740" i="4"/>
  <c r="Y4694" i="4"/>
  <c r="Z4694" i="4"/>
  <c r="Z4954" i="4"/>
  <c r="Z4944" i="4"/>
  <c r="Z4904" i="4"/>
  <c r="Z4839" i="4"/>
  <c r="Z4829" i="4"/>
  <c r="Z4789" i="4"/>
  <c r="Z4775" i="4"/>
  <c r="Z4988" i="4"/>
  <c r="Z4979" i="4"/>
  <c r="Z4972" i="4"/>
  <c r="Z4927" i="4"/>
  <c r="Z4917" i="4"/>
  <c r="Z4903" i="4"/>
  <c r="Z4902" i="4"/>
  <c r="Z4878" i="4"/>
  <c r="Z4820" i="4"/>
  <c r="Z4995" i="4"/>
  <c r="Z4923" i="4"/>
  <c r="Z4811" i="4"/>
  <c r="Z4765" i="4"/>
  <c r="Z4762" i="4"/>
  <c r="Z4751" i="4"/>
  <c r="Z4726" i="4"/>
  <c r="AB4713" i="4"/>
  <c r="Z4755" i="4"/>
  <c r="AB4683" i="4"/>
  <c r="AA4683" i="4"/>
  <c r="Z4756" i="4"/>
  <c r="Z4743" i="4"/>
  <c r="Z4725" i="4"/>
  <c r="Z4716" i="4"/>
  <c r="Z4691" i="4"/>
  <c r="Z4631" i="4"/>
  <c r="Z4628" i="4"/>
  <c r="Z4599" i="4"/>
  <c r="Z4588" i="4"/>
  <c r="Z4540" i="4"/>
  <c r="Z4525" i="4"/>
  <c r="Z4516" i="4"/>
  <c r="AC4686" i="4"/>
  <c r="Z4672" i="4"/>
  <c r="Z4646" i="4"/>
  <c r="Z4594" i="4"/>
  <c r="AC4545" i="4"/>
  <c r="AC4528" i="4"/>
  <c r="AB4488" i="4"/>
  <c r="AA4488" i="4"/>
  <c r="AB4485" i="4"/>
  <c r="AA4485" i="4"/>
  <c r="Z4697" i="4"/>
  <c r="Z4687" i="4"/>
  <c r="Z4644" i="4"/>
  <c r="Z4640" i="4"/>
  <c r="Z4638" i="4"/>
  <c r="Z4634" i="4"/>
  <c r="AA4563" i="4"/>
  <c r="AB4563" i="4"/>
  <c r="AC4537" i="4"/>
  <c r="AC4507" i="4"/>
  <c r="AC4503" i="4"/>
  <c r="AA4363" i="4"/>
  <c r="AB4363" i="4"/>
  <c r="Z4645" i="4"/>
  <c r="Z4595" i="4"/>
  <c r="Z4585" i="4"/>
  <c r="Z4560" i="4"/>
  <c r="Z4512" i="4"/>
  <c r="Z4510" i="4"/>
  <c r="Z4379" i="4"/>
  <c r="Z4217" i="4"/>
  <c r="Z4215" i="4"/>
  <c r="Z4586" i="4"/>
  <c r="Z4499" i="4"/>
  <c r="Z4453" i="4"/>
  <c r="Z4452" i="4"/>
  <c r="Z4386" i="4"/>
  <c r="Z4375" i="4"/>
  <c r="Z4374" i="4"/>
  <c r="Z4368" i="4"/>
  <c r="Z4347" i="4"/>
  <c r="Z4327" i="4"/>
  <c r="Z4326" i="4"/>
  <c r="Z4307" i="4"/>
  <c r="AB4281" i="4"/>
  <c r="Z4603" i="4"/>
  <c r="Z4483" i="4"/>
  <c r="Z4427" i="4"/>
  <c r="AA4199" i="4"/>
  <c r="AB4199" i="4"/>
  <c r="Z4655" i="4"/>
  <c r="Z4653" i="4"/>
  <c r="Z4642" i="4"/>
  <c r="Z4413" i="4"/>
  <c r="Z4412" i="4"/>
  <c r="Z4385" i="4"/>
  <c r="Z4362" i="4"/>
  <c r="Z4353" i="4"/>
  <c r="Z4297" i="4"/>
  <c r="Z4293" i="4"/>
  <c r="AB4280" i="4"/>
  <c r="AA4280" i="4"/>
  <c r="Z4257" i="4"/>
  <c r="Z4231" i="4"/>
  <c r="Z4657" i="4"/>
  <c r="Z4612" i="4"/>
  <c r="Z4557" i="4"/>
  <c r="Z4486" i="4"/>
  <c r="Z4459" i="4"/>
  <c r="Z4436" i="4"/>
  <c r="Z4400" i="4"/>
  <c r="Z4381" i="4"/>
  <c r="Z4299" i="4"/>
  <c r="Z4296" i="4"/>
  <c r="AA4283" i="4"/>
  <c r="AB4283" i="4"/>
  <c r="Z4271" i="4"/>
  <c r="Z4255" i="4"/>
  <c r="Z4245" i="4"/>
  <c r="Z4212" i="4"/>
  <c r="Z4174" i="4"/>
  <c r="Z4079" i="4"/>
  <c r="Z4071" i="4"/>
  <c r="Z4041" i="4"/>
  <c r="Z4021" i="4"/>
  <c r="Z3983" i="4"/>
  <c r="Z3981" i="4"/>
  <c r="Z3810" i="4"/>
  <c r="Z3667" i="4"/>
  <c r="Z3300" i="4"/>
  <c r="Z3095" i="4"/>
  <c r="Z3077" i="4"/>
  <c r="Z3074" i="4"/>
  <c r="Z3069" i="4"/>
  <c r="Z3065" i="4"/>
  <c r="Z3015" i="4"/>
  <c r="Z2997" i="4"/>
  <c r="Z2976" i="4"/>
  <c r="Z2972" i="4"/>
  <c r="Z2968" i="4"/>
  <c r="Z2957" i="4"/>
  <c r="Z2939" i="4"/>
  <c r="Z2935" i="4"/>
  <c r="Z2930" i="4"/>
  <c r="Z2909" i="4"/>
  <c r="Z2852" i="4"/>
  <c r="Z2848" i="4"/>
  <c r="Z2842" i="4"/>
  <c r="Z2838" i="4"/>
  <c r="Z2809" i="4"/>
  <c r="Z2801" i="4"/>
  <c r="Z2779" i="4"/>
  <c r="Z2765" i="4"/>
  <c r="Z2761" i="4"/>
  <c r="Z2753" i="4"/>
  <c r="Z2717" i="4"/>
  <c r="Z2713" i="4"/>
  <c r="Z2681" i="4"/>
  <c r="Z2678" i="4"/>
  <c r="Z2675" i="4"/>
  <c r="Z2662" i="4"/>
  <c r="Z2647" i="4"/>
  <c r="Z2600" i="4"/>
  <c r="Z2592" i="4"/>
  <c r="Z2588" i="4"/>
  <c r="Z2573" i="4"/>
  <c r="Z2564" i="4"/>
  <c r="Z2560" i="4"/>
  <c r="Z2550" i="4"/>
  <c r="Z2543" i="4"/>
  <c r="Z2530" i="4"/>
  <c r="Z2523" i="4"/>
  <c r="Z2487" i="4"/>
  <c r="Z2441" i="4"/>
  <c r="Z2435" i="4"/>
  <c r="Z2426" i="4"/>
  <c r="Z2403" i="4"/>
  <c r="Z2380" i="4"/>
  <c r="Z2368" i="4"/>
  <c r="Z2342" i="4"/>
  <c r="Z2313" i="4"/>
  <c r="Z2302" i="4"/>
  <c r="Z2293" i="4"/>
  <c r="Z2261" i="4"/>
  <c r="Z2234" i="4"/>
  <c r="Z2230" i="4"/>
  <c r="Z2223" i="4"/>
  <c r="Z2211" i="4"/>
  <c r="Z2194" i="4"/>
  <c r="Z2180" i="4"/>
  <c r="Z2170" i="4"/>
  <c r="Z2140" i="4"/>
  <c r="Z2136" i="4"/>
  <c r="Z2129" i="4"/>
  <c r="Z2099" i="4"/>
  <c r="Z2095" i="4"/>
  <c r="Z2082" i="4"/>
  <c r="Z2072" i="4"/>
  <c r="Z2060" i="4"/>
  <c r="Z2044" i="4"/>
  <c r="Z2041" i="4"/>
  <c r="Z2020" i="4"/>
  <c r="Z2006" i="4"/>
  <c r="Z1987" i="4"/>
  <c r="Z1980" i="4"/>
  <c r="Z1955" i="4"/>
  <c r="Z1946" i="4"/>
  <c r="Z1941" i="4"/>
  <c r="Z1938" i="4"/>
  <c r="Z1930" i="4"/>
  <c r="Z1890" i="4"/>
  <c r="Z1852" i="4"/>
  <c r="Z1829" i="4"/>
  <c r="Z1819" i="4"/>
  <c r="Z1810" i="4"/>
  <c r="Z1796" i="4"/>
  <c r="Z1790" i="4"/>
  <c r="Z1781" i="4"/>
  <c r="Z1774" i="4"/>
  <c r="Y1683" i="4"/>
  <c r="Z1683" i="4"/>
  <c r="Y1571" i="4"/>
  <c r="Z1571" i="4"/>
  <c r="Z1454" i="4"/>
  <c r="Y1454" i="4"/>
  <c r="Z1450" i="4"/>
  <c r="Y1450" i="4"/>
  <c r="Z4559" i="4"/>
  <c r="Z4549" i="4"/>
  <c r="Z4482" i="4"/>
  <c r="Z4448" i="4"/>
  <c r="Z4444" i="4"/>
  <c r="Z4429" i="4"/>
  <c r="Z4404" i="4"/>
  <c r="Z4396" i="4"/>
  <c r="Z4370" i="4"/>
  <c r="Z4365" i="4"/>
  <c r="Z4225" i="4"/>
  <c r="Z4191" i="4"/>
  <c r="Z4187" i="4"/>
  <c r="AB4154" i="4"/>
  <c r="Z4150" i="4"/>
  <c r="Z4146" i="4"/>
  <c r="Z4130" i="4"/>
  <c r="AB4123" i="4"/>
  <c r="Z4112" i="4"/>
  <c r="Z4058" i="4"/>
  <c r="AB4049" i="4"/>
  <c r="AB3958" i="4"/>
  <c r="AB3936" i="4"/>
  <c r="Z3931" i="4"/>
  <c r="AB3906" i="4"/>
  <c r="Z3888" i="4"/>
  <c r="Z3880" i="4"/>
  <c r="AB3849" i="4"/>
  <c r="Z3803" i="4"/>
  <c r="Z3771" i="4"/>
  <c r="Z3740" i="4"/>
  <c r="Z3736" i="4"/>
  <c r="Z3735" i="4"/>
  <c r="Z3729" i="4"/>
  <c r="Z3711" i="4"/>
  <c r="Z3698" i="4"/>
  <c r="Z3640" i="4"/>
  <c r="Z3634" i="4"/>
  <c r="Z3621" i="4"/>
  <c r="Z3618" i="4"/>
  <c r="Z3603" i="4"/>
  <c r="Z3589" i="4"/>
  <c r="Z3549" i="4"/>
  <c r="Z3547" i="4"/>
  <c r="Z3543" i="4"/>
  <c r="Z3539" i="4"/>
  <c r="Z3536" i="4"/>
  <c r="Z3526" i="4"/>
  <c r="AB3493" i="4"/>
  <c r="AB3490" i="4"/>
  <c r="AB3473" i="4"/>
  <c r="AB3471" i="4"/>
  <c r="Z3463" i="4"/>
  <c r="AB3455" i="4"/>
  <c r="Z3452" i="4"/>
  <c r="Z3445" i="4"/>
  <c r="Z3435" i="4"/>
  <c r="Z3429" i="4"/>
  <c r="Z3425" i="4"/>
  <c r="Z3403" i="4"/>
  <c r="Z3401" i="4"/>
  <c r="AB3391" i="4"/>
  <c r="AB3349" i="4"/>
  <c r="Z3331" i="4"/>
  <c r="Z3323" i="4"/>
  <c r="Z3320" i="4"/>
  <c r="Z3291" i="4"/>
  <c r="Z3287" i="4"/>
  <c r="Z3281" i="4"/>
  <c r="Z3269" i="4"/>
  <c r="Z3246" i="4"/>
  <c r="AB3229" i="4"/>
  <c r="Z3225" i="4"/>
  <c r="Z3221" i="4"/>
  <c r="Z3209" i="4"/>
  <c r="AB3203" i="4"/>
  <c r="Z3192" i="4"/>
  <c r="Z3188" i="4"/>
  <c r="AB3120" i="4"/>
  <c r="AB2778" i="4"/>
  <c r="AB2776" i="4"/>
  <c r="Z2488" i="4"/>
  <c r="Z2476" i="4"/>
  <c r="Z2455" i="4"/>
  <c r="Z2444" i="4"/>
  <c r="Z2431" i="4"/>
  <c r="Z2427" i="4"/>
  <c r="Z2420" i="4"/>
  <c r="Z2407" i="4"/>
  <c r="Z2384" i="4"/>
  <c r="Z2373" i="4"/>
  <c r="Z2355" i="4"/>
  <c r="Z2343" i="4"/>
  <c r="Z2329" i="4"/>
  <c r="Z2324" i="4"/>
  <c r="Z2319" i="4"/>
  <c r="Z2315" i="4"/>
  <c r="Z2286" i="4"/>
  <c r="Z2252" i="4"/>
  <c r="Z2238" i="4"/>
  <c r="Z2214" i="4"/>
  <c r="Z2196" i="4"/>
  <c r="Z2183" i="4"/>
  <c r="Z2155" i="4"/>
  <c r="Z2151" i="4"/>
  <c r="Z2144" i="4"/>
  <c r="Z2118" i="4"/>
  <c r="Z2108" i="4"/>
  <c r="Z2101" i="4"/>
  <c r="Z2079" i="4"/>
  <c r="Z2074" i="4"/>
  <c r="Z2054" i="4"/>
  <c r="Z2030" i="4"/>
  <c r="Z2028" i="4"/>
  <c r="Z2024" i="4"/>
  <c r="Z2014" i="4"/>
  <c r="Z2011" i="4"/>
  <c r="Z2008" i="4"/>
  <c r="Z1991" i="4"/>
  <c r="Z1981" i="4"/>
  <c r="Z1951" i="4"/>
  <c r="Z1931" i="4"/>
  <c r="Z1902" i="4"/>
  <c r="Z1897" i="4"/>
  <c r="Z1874" i="4"/>
  <c r="Z1865" i="4"/>
  <c r="Z1845" i="4"/>
  <c r="Z1841" i="4"/>
  <c r="Z1800" i="4"/>
  <c r="Z1760" i="4"/>
  <c r="Z1746" i="4"/>
  <c r="Z1737" i="4"/>
  <c r="Z1704" i="4"/>
  <c r="Z1701" i="4"/>
  <c r="Z1697" i="4"/>
  <c r="Z1682" i="4"/>
  <c r="Z1672" i="4"/>
  <c r="AB1644" i="4"/>
  <c r="AA1644" i="4"/>
  <c r="Z1633" i="4"/>
  <c r="Z1628" i="4"/>
  <c r="Z1616" i="4"/>
  <c r="Z1599" i="4"/>
  <c r="Z1595" i="4"/>
  <c r="Z1581" i="4"/>
  <c r="Z1577" i="4"/>
  <c r="Z4205" i="4"/>
  <c r="Z4161" i="4"/>
  <c r="Z4057" i="4"/>
  <c r="Z4033" i="4"/>
  <c r="Z4027" i="4"/>
  <c r="Z4024" i="4"/>
  <c r="Z3917" i="4"/>
  <c r="Z3861" i="4"/>
  <c r="Z3858" i="4"/>
  <c r="Z3853" i="4"/>
  <c r="Z3844" i="4"/>
  <c r="Z3824" i="4"/>
  <c r="Z3807" i="4"/>
  <c r="Z3802" i="4"/>
  <c r="Z3788" i="4"/>
  <c r="Z3765" i="4"/>
  <c r="Z3734" i="4"/>
  <c r="Z3632" i="4"/>
  <c r="Z3567" i="4"/>
  <c r="Z3478" i="4"/>
  <c r="Z3467" i="4"/>
  <c r="Z3420" i="4"/>
  <c r="Z3398" i="4"/>
  <c r="Z3385" i="4"/>
  <c r="Z3364" i="4"/>
  <c r="Z3314" i="4"/>
  <c r="Z3274" i="4"/>
  <c r="Z3252" i="4"/>
  <c r="Z3205" i="4"/>
  <c r="Z3185" i="4"/>
  <c r="Z3169" i="4"/>
  <c r="Z3159" i="4"/>
  <c r="Z3131" i="4"/>
  <c r="Z3085" i="4"/>
  <c r="Z3000" i="4"/>
  <c r="Z2986" i="4"/>
  <c r="Z2982" i="4"/>
  <c r="Z2892" i="4"/>
  <c r="Z2882" i="4"/>
  <c r="Z2874" i="4"/>
  <c r="Z2819" i="4"/>
  <c r="Z2794" i="4"/>
  <c r="Z2786" i="4"/>
  <c r="Z2775" i="4"/>
  <c r="Z2743" i="4"/>
  <c r="Z2739" i="4"/>
  <c r="Z2702" i="4"/>
  <c r="Z2670" i="4"/>
  <c r="Z2640" i="4"/>
  <c r="AC2636" i="4"/>
  <c r="Z2626" i="4"/>
  <c r="Z2618" i="4"/>
  <c r="Z2614" i="4"/>
  <c r="Z2611" i="4"/>
  <c r="Z2581" i="4"/>
  <c r="Z2537" i="4"/>
  <c r="AB2418" i="4"/>
  <c r="AA2418" i="4"/>
  <c r="Z2376" i="4"/>
  <c r="Z2364" i="4"/>
  <c r="Z2308" i="4"/>
  <c r="Z2300" i="4"/>
  <c r="Z2248" i="4"/>
  <c r="Z2221" i="4"/>
  <c r="Z2167" i="4"/>
  <c r="Z2069" i="4"/>
  <c r="Z2066" i="4"/>
  <c r="Z1985" i="4"/>
  <c r="Z1954" i="4"/>
  <c r="Z1943" i="4"/>
  <c r="Z1818" i="4"/>
  <c r="Z1789" i="4"/>
  <c r="Z1743" i="4"/>
  <c r="AA1741" i="4"/>
  <c r="AB1741" i="4"/>
  <c r="Z1722" i="4"/>
  <c r="Z1714" i="4"/>
  <c r="AA1686" i="4"/>
  <c r="AB1686" i="4"/>
  <c r="Z1667" i="4"/>
  <c r="Z1651" i="4"/>
  <c r="Z1636" i="4"/>
  <c r="Z1621" i="4"/>
  <c r="Z4120" i="4"/>
  <c r="Z4103" i="4"/>
  <c r="Z4084" i="4"/>
  <c r="Z4060" i="4"/>
  <c r="Z4023" i="4"/>
  <c r="Z4012" i="4"/>
  <c r="Z3874" i="4"/>
  <c r="Z3846" i="4"/>
  <c r="Z3737" i="4"/>
  <c r="Z3658" i="4"/>
  <c r="Z3620" i="4"/>
  <c r="Z3532" i="4"/>
  <c r="Z3412" i="4"/>
  <c r="Z3276" i="4"/>
  <c r="Z3204" i="4"/>
  <c r="Z3129" i="4"/>
  <c r="Z3043" i="4"/>
  <c r="Z2963" i="4"/>
  <c r="Z2946" i="4"/>
  <c r="Z2918" i="4"/>
  <c r="Z2731" i="4"/>
  <c r="Z2707" i="4"/>
  <c r="Z2669" i="4"/>
  <c r="Z2510" i="4"/>
  <c r="Z2295" i="4"/>
  <c r="Z2274" i="4"/>
  <c r="Z2114" i="4"/>
  <c r="Z2038" i="4"/>
  <c r="Z1994" i="4"/>
  <c r="Z1973" i="4"/>
  <c r="Z1953" i="4"/>
  <c r="Z1881" i="4"/>
  <c r="Z1801" i="4"/>
  <c r="Z1652" i="4"/>
  <c r="AC182" i="4"/>
  <c r="Z1226" i="4"/>
  <c r="Z1204" i="4"/>
  <c r="Z903" i="4"/>
  <c r="Z832" i="4"/>
  <c r="Z756" i="4"/>
  <c r="Z661" i="4"/>
  <c r="Z486" i="4"/>
  <c r="Z476" i="4"/>
  <c r="Z470" i="4"/>
  <c r="Z51" i="4"/>
  <c r="AB4224" i="4"/>
  <c r="Z4156" i="4"/>
  <c r="AC734" i="4"/>
  <c r="Z1205" i="4"/>
  <c r="Z1106" i="4"/>
  <c r="Z980" i="4"/>
  <c r="Z917" i="4"/>
  <c r="Z853" i="4"/>
  <c r="Z831" i="4"/>
  <c r="Z823" i="4"/>
  <c r="Z747" i="4"/>
  <c r="Z719" i="4"/>
  <c r="Z715" i="4"/>
  <c r="Z687" i="4"/>
  <c r="Z660" i="4"/>
  <c r="Z539" i="4"/>
  <c r="Z522" i="4"/>
  <c r="Z393" i="4"/>
  <c r="Z362" i="4"/>
  <c r="Z262" i="4"/>
  <c r="AC41" i="4"/>
  <c r="Z4206" i="4"/>
  <c r="Z4178" i="4"/>
  <c r="Z4135" i="4"/>
  <c r="Z4005" i="4"/>
  <c r="Z3997" i="4"/>
  <c r="Z3979" i="4"/>
  <c r="Z3937" i="4"/>
  <c r="Z3930" i="4"/>
  <c r="Z3912" i="4"/>
  <c r="Z3909" i="4"/>
  <c r="Z3892" i="4"/>
  <c r="Z3879" i="4"/>
  <c r="Z3852" i="4"/>
  <c r="Z3841" i="4"/>
  <c r="Z3819" i="4"/>
  <c r="Z3728" i="4"/>
  <c r="Z3708" i="4"/>
  <c r="Z3680" i="4"/>
  <c r="Z3673" i="4"/>
  <c r="Z3652" i="4"/>
  <c r="Z3595" i="4"/>
  <c r="Z3507" i="4"/>
  <c r="Z3465" i="4"/>
  <c r="Z3411" i="4"/>
  <c r="Z3405" i="4"/>
  <c r="Z3373" i="4"/>
  <c r="Z3362" i="4"/>
  <c r="Z3315" i="4"/>
  <c r="Z3308" i="4"/>
  <c r="Z3295" i="4"/>
  <c r="Z3254" i="4"/>
  <c r="Z3213" i="4"/>
  <c r="Z3171" i="4"/>
  <c r="Z3149" i="4"/>
  <c r="Z3128" i="4"/>
  <c r="Z3044" i="4"/>
  <c r="Z2998" i="4"/>
  <c r="Z2948" i="4"/>
  <c r="Z2876" i="4"/>
  <c r="Z2867" i="4"/>
  <c r="Z2856" i="4"/>
  <c r="Z2834" i="4"/>
  <c r="Z2774" i="4"/>
  <c r="Z2727" i="4"/>
  <c r="Z2719" i="4"/>
  <c r="Z2705" i="4"/>
  <c r="Z2688" i="4"/>
  <c r="Z2660" i="4"/>
  <c r="Z2651" i="4"/>
  <c r="Z2639" i="4"/>
  <c r="Z2621" i="4"/>
  <c r="Z2617" i="4"/>
  <c r="Z2613" i="4"/>
  <c r="Z2607" i="4"/>
  <c r="Z2598" i="4"/>
  <c r="Z2578" i="4"/>
  <c r="Z2568" i="4"/>
  <c r="Z2527" i="4"/>
  <c r="Z2506" i="4"/>
  <c r="Z2483" i="4"/>
  <c r="Z2440" i="4"/>
  <c r="Z2412" i="4"/>
  <c r="Z2399" i="4"/>
  <c r="Z2378" i="4"/>
  <c r="Z2347" i="4"/>
  <c r="Z2281" i="4"/>
  <c r="Z2258" i="4"/>
  <c r="Z2242" i="4"/>
  <c r="Z2228" i="4"/>
  <c r="Z2187" i="4"/>
  <c r="Z2133" i="4"/>
  <c r="Z2094" i="4"/>
  <c r="Z2065" i="4"/>
  <c r="Z2056" i="4"/>
  <c r="Z1962" i="4"/>
  <c r="Z1887" i="4"/>
  <c r="Z1769" i="4"/>
  <c r="Z1764" i="4"/>
  <c r="Z1733" i="4"/>
  <c r="Z1684" i="4"/>
  <c r="Z1676" i="4"/>
  <c r="Z1656" i="4"/>
  <c r="Z1608" i="4"/>
  <c r="Z1572" i="4"/>
  <c r="AC1516" i="4"/>
  <c r="Z1404" i="4"/>
  <c r="AA1401" i="4"/>
  <c r="AB1397" i="4"/>
  <c r="AA1397" i="4"/>
  <c r="AB1393" i="4"/>
  <c r="AA1393" i="4"/>
  <c r="AB1386" i="4"/>
  <c r="AA1381" i="4"/>
  <c r="AB1381" i="4"/>
  <c r="Z1373" i="4"/>
  <c r="Z1370" i="4"/>
  <c r="Z1354" i="4"/>
  <c r="Z1336" i="4"/>
  <c r="Z1330" i="4"/>
  <c r="Z1296" i="4"/>
  <c r="Z1283" i="4"/>
  <c r="Z1277" i="4"/>
  <c r="Z1273" i="4"/>
  <c r="Z1265" i="4"/>
  <c r="Z1247" i="4"/>
  <c r="Z1243" i="4"/>
  <c r="Z1228" i="4"/>
  <c r="Z4031" i="4"/>
  <c r="Z3999" i="4"/>
  <c r="Z3965" i="4"/>
  <c r="Z3951" i="4"/>
  <c r="Z3929" i="4"/>
  <c r="Z3923" i="4"/>
  <c r="Z3900" i="4"/>
  <c r="Z3830" i="4"/>
  <c r="Z3817" i="4"/>
  <c r="Z3804" i="4"/>
  <c r="Z3704" i="4"/>
  <c r="Z3690" i="4"/>
  <c r="Z3687" i="4"/>
  <c r="Z3659" i="4"/>
  <c r="Z3648" i="4"/>
  <c r="Z3602" i="4"/>
  <c r="Z3594" i="4"/>
  <c r="Z3575" i="4"/>
  <c r="Z3568" i="4"/>
  <c r="Z3557" i="4"/>
  <c r="Z3551" i="4"/>
  <c r="Z3501" i="4"/>
  <c r="Z3492" i="4"/>
  <c r="AA3470" i="4"/>
  <c r="AB3470" i="4"/>
  <c r="Z3443" i="4"/>
  <c r="Z3417" i="4"/>
  <c r="Z3406" i="4"/>
  <c r="Z3370" i="4"/>
  <c r="Z3335" i="4"/>
  <c r="Z3292" i="4"/>
  <c r="Z3251" i="4"/>
  <c r="Z3226" i="4"/>
  <c r="Z3202" i="4"/>
  <c r="Z3172" i="4"/>
  <c r="Z3150" i="4"/>
  <c r="Z3124" i="4"/>
  <c r="Z3104" i="4"/>
  <c r="Z2992" i="4"/>
  <c r="Z2961" i="4"/>
  <c r="Z2944" i="4"/>
  <c r="Z2940" i="4"/>
  <c r="Z2924" i="4"/>
  <c r="Z2873" i="4"/>
  <c r="Z2831" i="4"/>
  <c r="Z2787" i="4"/>
  <c r="Z2782" i="4"/>
  <c r="Z2667" i="4"/>
  <c r="Z2638" i="4"/>
  <c r="Z2603" i="4"/>
  <c r="Z2584" i="4"/>
  <c r="Z2553" i="4"/>
  <c r="Z2528" i="4"/>
  <c r="Z2519" i="4"/>
  <c r="Z2511" i="4"/>
  <c r="Z2499" i="4"/>
  <c r="Z2479" i="4"/>
  <c r="Z2439" i="4"/>
  <c r="Z2425" i="4"/>
  <c r="Z2402" i="4"/>
  <c r="Z2301" i="4"/>
  <c r="Z2296" i="4"/>
  <c r="Z2289" i="4"/>
  <c r="Z2271" i="4"/>
  <c r="Z2199" i="4"/>
  <c r="Z2175" i="4"/>
  <c r="Z2171" i="4"/>
  <c r="Z2145" i="4"/>
  <c r="Z2093" i="4"/>
  <c r="Z2059" i="4"/>
  <c r="Z2036" i="4"/>
  <c r="Z2000" i="4"/>
  <c r="Z1961" i="4"/>
  <c r="Z1927" i="4"/>
  <c r="Z1907" i="4"/>
  <c r="Z1884" i="4"/>
  <c r="Z1877" i="4"/>
  <c r="Z1824" i="4"/>
  <c r="Z1778" i="4"/>
  <c r="Z1731" i="4"/>
  <c r="Z1719" i="4"/>
  <c r="Z1685" i="4"/>
  <c r="AA1631" i="4"/>
  <c r="AB1631" i="4"/>
  <c r="Z1620" i="4"/>
  <c r="Z1605" i="4"/>
  <c r="AA1573" i="4"/>
  <c r="AB1573" i="4"/>
  <c r="AB1526" i="4"/>
  <c r="AA1526" i="4"/>
  <c r="AB1524" i="4"/>
  <c r="AB1520" i="4"/>
  <c r="AA1520" i="4"/>
  <c r="AB1518" i="4"/>
  <c r="AA1518" i="4"/>
  <c r="AB1460" i="4"/>
  <c r="Z1436" i="4"/>
  <c r="Z1360" i="4"/>
  <c r="Z1357" i="4"/>
  <c r="AB1305" i="4"/>
  <c r="Z1173" i="4"/>
  <c r="Z1143" i="4"/>
  <c r="Z1094" i="4"/>
  <c r="Z1041" i="4"/>
  <c r="Z1020" i="4"/>
  <c r="Z1013" i="4"/>
  <c r="Z1006" i="4"/>
  <c r="Z1002" i="4"/>
  <c r="Z998" i="4"/>
  <c r="Z973" i="4"/>
  <c r="Z948" i="4"/>
  <c r="Z898" i="4"/>
  <c r="Z855" i="4"/>
  <c r="Z825" i="4"/>
  <c r="Z808" i="4"/>
  <c r="Z799" i="4"/>
  <c r="Z782" i="4"/>
  <c r="Z770" i="4"/>
  <c r="Z735" i="4"/>
  <c r="Z721" i="4"/>
  <c r="Z689" i="4"/>
  <c r="Z652" i="4"/>
  <c r="Z642" i="4"/>
  <c r="Z613" i="4"/>
  <c r="Z574" i="4"/>
  <c r="Z561" i="4"/>
  <c r="Z552" i="4"/>
  <c r="Z532" i="4"/>
  <c r="Z500" i="4"/>
  <c r="Z495" i="4"/>
  <c r="Z471" i="4"/>
  <c r="Z460" i="4"/>
  <c r="Z456" i="4"/>
  <c r="Z447" i="4"/>
  <c r="Z335" i="4"/>
  <c r="Z287" i="4"/>
  <c r="Z271" i="4"/>
  <c r="Z232" i="4"/>
  <c r="Z207" i="4"/>
  <c r="Z76" i="4"/>
  <c r="Z386" i="4"/>
  <c r="AB371" i="4"/>
  <c r="AB346" i="4"/>
  <c r="Z251" i="4"/>
  <c r="AB230" i="4"/>
  <c r="AB226" i="4"/>
  <c r="AB195" i="4"/>
  <c r="Z184" i="4"/>
  <c r="Z141" i="4"/>
  <c r="AB62" i="4"/>
  <c r="Z40" i="4"/>
  <c r="Z4106" i="4"/>
  <c r="Z4097" i="4"/>
  <c r="Z4032" i="4"/>
  <c r="Z3949" i="4"/>
  <c r="Z3823" i="4"/>
  <c r="Z3808" i="4"/>
  <c r="Z3753" i="4"/>
  <c r="Z3669" i="4"/>
  <c r="Z3607" i="4"/>
  <c r="Z3477" i="4"/>
  <c r="Z3439" i="4"/>
  <c r="Z3312" i="4"/>
  <c r="Z3302" i="4"/>
  <c r="Z3294" i="4"/>
  <c r="Z3256" i="4"/>
  <c r="Z3170" i="4"/>
  <c r="Z3115" i="4"/>
  <c r="Z3047" i="4"/>
  <c r="Z2893" i="4"/>
  <c r="Z2844" i="4"/>
  <c r="Z2785" i="4"/>
  <c r="Z2747" i="4"/>
  <c r="Z2730" i="4"/>
  <c r="Z2711" i="4"/>
  <c r="AA2700" i="4"/>
  <c r="AB2700" i="4"/>
  <c r="Z2690" i="4"/>
  <c r="Z2605" i="4"/>
  <c r="Z2541" i="4"/>
  <c r="Z2495" i="4"/>
  <c r="Z2478" i="4"/>
  <c r="Z2400" i="4"/>
  <c r="Z2255" i="4"/>
  <c r="Z2217" i="4"/>
  <c r="Z2190" i="4"/>
  <c r="Z2163" i="4"/>
  <c r="Z2091" i="4"/>
  <c r="Z2062" i="4"/>
  <c r="Z2035" i="4"/>
  <c r="Z1908" i="4"/>
  <c r="Z1876" i="4"/>
  <c r="Z1862" i="4"/>
  <c r="Z1826" i="4"/>
  <c r="Z1813" i="4"/>
  <c r="Z1744" i="4"/>
  <c r="Z1703" i="4"/>
  <c r="Z1668" i="4"/>
  <c r="Z1637" i="4"/>
  <c r="Z1622" i="4"/>
  <c r="Z1607" i="4"/>
  <c r="Z1594" i="4"/>
  <c r="Z1502" i="4"/>
  <c r="Z1461" i="4"/>
  <c r="Z1416" i="4"/>
  <c r="Z1413" i="4"/>
  <c r="Z1379" i="4"/>
  <c r="Z1325" i="4"/>
  <c r="Z1321" i="4"/>
  <c r="Z1241" i="4"/>
  <c r="Z700" i="4"/>
  <c r="AB293" i="4"/>
  <c r="AB250" i="4"/>
  <c r="AB206" i="4"/>
  <c r="AB181" i="4"/>
  <c r="Z125" i="4"/>
  <c r="Z93" i="4"/>
  <c r="AB71" i="4"/>
  <c r="Z13" i="4"/>
  <c r="Z1544" i="4"/>
  <c r="Z1509" i="4"/>
  <c r="Z1466" i="4"/>
  <c r="Z1345" i="4"/>
  <c r="Z1313" i="4"/>
  <c r="Z1235" i="4"/>
  <c r="Z1218" i="4"/>
  <c r="Z1209" i="4"/>
  <c r="Z1200" i="4"/>
  <c r="Z1162" i="4"/>
  <c r="Z1147" i="4"/>
  <c r="Z1131" i="4"/>
  <c r="Z1119" i="4"/>
  <c r="Z1102" i="4"/>
  <c r="Z1073" i="4"/>
  <c r="Z985" i="4"/>
  <c r="Z968" i="4"/>
  <c r="Z937" i="4"/>
  <c r="Z922" i="4"/>
  <c r="Z868" i="4"/>
  <c r="Z849" i="4"/>
  <c r="Z841" i="4"/>
  <c r="Z827" i="4"/>
  <c r="Z788" i="4"/>
  <c r="Z753" i="4"/>
  <c r="Z699" i="4"/>
  <c r="AB668" i="4"/>
  <c r="AA668" i="4"/>
  <c r="Z645" i="4"/>
  <c r="Z630" i="4"/>
  <c r="Z589" i="4"/>
  <c r="Z568" i="4"/>
  <c r="Z554" i="4"/>
  <c r="Z542" i="4"/>
  <c r="Z521" i="4"/>
  <c r="Z515" i="4"/>
  <c r="Z502" i="4"/>
  <c r="Z481" i="4"/>
  <c r="Z457" i="4"/>
  <c r="Z442" i="4"/>
  <c r="Z422" i="4"/>
  <c r="Z387" i="4"/>
  <c r="Z378" i="4"/>
  <c r="AB322" i="4"/>
  <c r="Z299" i="4"/>
  <c r="Z209" i="4"/>
  <c r="Z91" i="4"/>
  <c r="Z1553" i="4"/>
  <c r="Z1536" i="4"/>
  <c r="Z1452" i="4"/>
  <c r="Z1426" i="4"/>
  <c r="Z1320" i="4"/>
  <c r="Z1234" i="4"/>
  <c r="Z1215" i="4"/>
  <c r="Z1203" i="4"/>
  <c r="Z1161" i="4"/>
  <c r="Z1146" i="4"/>
  <c r="Z1135" i="4"/>
  <c r="Z1122" i="4"/>
  <c r="Z1103" i="4"/>
  <c r="Z1074" i="4"/>
  <c r="Z1058" i="4"/>
  <c r="Z1031" i="4"/>
  <c r="Z945" i="4"/>
  <c r="Z887" i="4"/>
  <c r="Z871" i="4"/>
  <c r="Z860" i="4"/>
  <c r="Z848" i="4"/>
  <c r="Z815" i="4"/>
  <c r="Z795" i="4"/>
  <c r="Z732" i="4"/>
  <c r="Z714" i="4"/>
  <c r="Z671" i="4"/>
  <c r="Z627" i="4"/>
  <c r="Z622" i="4"/>
  <c r="Z598" i="4"/>
  <c r="Z534" i="4"/>
  <c r="Z519" i="4"/>
  <c r="Z507" i="4"/>
  <c r="Z498" i="4"/>
  <c r="AB453" i="4"/>
  <c r="Z421" i="4"/>
  <c r="Z398" i="4"/>
  <c r="Z389" i="4"/>
  <c r="Z375" i="4"/>
  <c r="AB347" i="4"/>
  <c r="AA347" i="4"/>
  <c r="Z310" i="4"/>
  <c r="Z298" i="4"/>
  <c r="Z191" i="4"/>
  <c r="AB170" i="4"/>
  <c r="Z158" i="4"/>
  <c r="AB81" i="4"/>
  <c r="AB67" i="4"/>
  <c r="AA67" i="4"/>
  <c r="Z50" i="4"/>
  <c r="AB27" i="4"/>
  <c r="Z16" i="4"/>
  <c r="AB1669" i="4"/>
  <c r="AB1471" i="4"/>
  <c r="Z1439" i="4"/>
  <c r="Z1423" i="4"/>
  <c r="Z1319" i="4"/>
  <c r="Z1216" i="4"/>
  <c r="Z1201" i="4"/>
  <c r="Z1164" i="4"/>
  <c r="Z1121" i="4"/>
  <c r="Z1100" i="4"/>
  <c r="Z1085" i="4"/>
  <c r="Z971" i="4"/>
  <c r="Z953" i="4"/>
  <c r="Z944" i="4"/>
  <c r="Z889" i="4"/>
  <c r="Z870" i="4"/>
  <c r="Z861" i="4"/>
  <c r="Z851" i="4"/>
  <c r="Z752" i="4"/>
  <c r="Z743" i="4"/>
  <c r="Z737" i="4"/>
  <c r="Z730" i="4"/>
  <c r="Z708" i="4"/>
  <c r="Z591" i="4"/>
  <c r="Z581" i="4"/>
  <c r="Z575" i="4"/>
  <c r="Z544" i="4"/>
  <c r="Z450" i="4"/>
  <c r="Z445" i="4"/>
  <c r="Z437" i="4"/>
  <c r="Z419" i="4"/>
  <c r="Z403" i="4"/>
  <c r="Z391" i="4"/>
  <c r="Z374" i="4"/>
  <c r="Z309" i="4"/>
  <c r="Z268" i="4"/>
  <c r="AB253" i="4"/>
  <c r="AA253" i="4"/>
  <c r="Z202" i="4"/>
  <c r="Z171" i="4"/>
  <c r="Z145" i="4"/>
  <c r="Z130" i="4"/>
  <c r="Z120" i="4"/>
  <c r="AB108" i="4"/>
  <c r="AA108" i="4"/>
  <c r="Z86" i="4"/>
  <c r="Z30" i="4"/>
  <c r="AB1657" i="4"/>
  <c r="Z1563" i="4"/>
  <c r="Z1456" i="4"/>
  <c r="Z1422" i="4"/>
  <c r="AB1342" i="4"/>
  <c r="Z1332" i="4"/>
  <c r="Z1219" i="4"/>
  <c r="Z1211" i="4"/>
  <c r="Z1184" i="4"/>
  <c r="Z1167" i="4"/>
  <c r="Z1130" i="4"/>
  <c r="Z1087" i="4"/>
  <c r="Z1072" i="4"/>
  <c r="Z1052" i="4"/>
  <c r="Z977" i="4"/>
  <c r="Z970" i="4"/>
  <c r="Z961" i="4"/>
  <c r="Z916" i="4"/>
  <c r="Z908" i="4"/>
  <c r="AB876" i="4"/>
  <c r="AA876" i="4"/>
  <c r="Z869" i="4"/>
  <c r="Z858" i="4"/>
  <c r="Z833" i="4"/>
  <c r="Z801" i="4"/>
  <c r="AB787" i="4"/>
  <c r="AA787" i="4"/>
  <c r="Z738" i="4"/>
  <c r="Z682" i="4"/>
  <c r="Z590" i="4"/>
  <c r="Z582" i="4"/>
  <c r="Z555" i="4"/>
  <c r="Z514" i="4"/>
  <c r="Z467" i="4"/>
  <c r="Z430" i="4"/>
  <c r="Z418" i="4"/>
  <c r="Z411" i="4"/>
  <c r="Z312" i="4"/>
  <c r="Z159" i="4"/>
  <c r="Z156" i="4"/>
  <c r="Z126" i="4"/>
  <c r="Z122" i="4"/>
  <c r="Z113" i="4"/>
  <c r="Z88" i="4"/>
  <c r="AC56" i="4"/>
  <c r="Z44" i="4"/>
  <c r="AB32" i="4"/>
  <c r="AA32" i="4"/>
  <c r="AB5236" i="4" l="1"/>
  <c r="AB2965" i="4"/>
  <c r="AB3009" i="4"/>
  <c r="AB4137" i="4"/>
  <c r="AA4256" i="4"/>
  <c r="AA4715" i="4"/>
  <c r="AB5159" i="4"/>
  <c r="AB6006" i="4"/>
  <c r="AB383" i="4"/>
  <c r="AB3122" i="4"/>
  <c r="AB3441" i="4"/>
  <c r="AB3635" i="4"/>
  <c r="AC3635" i="4" s="1"/>
  <c r="AB3714" i="4"/>
  <c r="AB5737" i="4"/>
  <c r="AB331" i="4"/>
  <c r="AA1387" i="4"/>
  <c r="AB2823" i="4"/>
  <c r="AB3032" i="4"/>
  <c r="AB3484" i="4"/>
  <c r="AB4015" i="4"/>
  <c r="AB3585" i="4"/>
  <c r="AB4124" i="4"/>
  <c r="AB263" i="4"/>
  <c r="AB3786" i="4"/>
  <c r="AB4016" i="4"/>
  <c r="AB77" i="4"/>
  <c r="AB1901" i="4"/>
  <c r="AB3353" i="4"/>
  <c r="AB5022" i="4"/>
  <c r="AB1349" i="4"/>
  <c r="AB1559" i="4"/>
  <c r="AB2827" i="4"/>
  <c r="AB3020" i="4"/>
  <c r="AB3034" i="4"/>
  <c r="AB3971" i="4"/>
  <c r="AB4020" i="4"/>
  <c r="AB4266" i="4"/>
  <c r="AB4417" i="4"/>
  <c r="AB5380" i="4"/>
  <c r="AB1689" i="4"/>
  <c r="AB3215" i="4"/>
  <c r="AB3344" i="4"/>
  <c r="AB4098" i="4"/>
  <c r="AB5372" i="4"/>
  <c r="AB3797" i="4"/>
  <c r="AB325" i="4"/>
  <c r="AC325" i="4" s="1"/>
  <c r="AB45" i="4"/>
  <c r="AB1262" i="4"/>
  <c r="AB3111" i="4"/>
  <c r="AB4438" i="4"/>
  <c r="AB4968" i="4"/>
  <c r="AA842" i="4"/>
  <c r="AB2828" i="4"/>
  <c r="AB4268" i="4"/>
  <c r="AB4421" i="4"/>
  <c r="AB5826" i="4"/>
  <c r="AB5375" i="4"/>
  <c r="AB5789" i="4"/>
  <c r="AB3580" i="4"/>
  <c r="AB163" i="4"/>
  <c r="AC163" i="4" s="1"/>
  <c r="AA5586" i="4"/>
  <c r="AA1523" i="4"/>
  <c r="AB4140" i="4"/>
  <c r="AB3141" i="4"/>
  <c r="AB4155" i="4"/>
  <c r="AB4596" i="4"/>
  <c r="AB7" i="4"/>
  <c r="AB3769" i="4"/>
  <c r="AC3769" i="4" s="1"/>
  <c r="AB5904" i="4"/>
  <c r="AB1140" i="4"/>
  <c r="AC1140" i="4" s="1"/>
  <c r="AB1068" i="4"/>
  <c r="AC1068" i="4" s="1"/>
  <c r="AB1187" i="4"/>
  <c r="AC1187" i="4" s="1"/>
  <c r="AA4680" i="4"/>
  <c r="AB4680" i="4"/>
  <c r="AC4680" i="4" s="1"/>
  <c r="AB3097" i="4"/>
  <c r="AC3097" i="4" s="1"/>
  <c r="AB3716" i="4"/>
  <c r="AC3716" i="4" s="1"/>
  <c r="AB4134" i="4"/>
  <c r="AB4259" i="4"/>
  <c r="AB5670" i="4"/>
  <c r="AC5670" i="4" s="1"/>
  <c r="AB5822" i="4"/>
  <c r="AC5822" i="4" s="1"/>
  <c r="AB5823" i="4"/>
  <c r="AB6032" i="4"/>
  <c r="AB109" i="4"/>
  <c r="AA324" i="4"/>
  <c r="AB355" i="4"/>
  <c r="AB1152" i="4"/>
  <c r="AB1365" i="4"/>
  <c r="AB321" i="4"/>
  <c r="AC321" i="4" s="1"/>
  <c r="AB2835" i="4"/>
  <c r="AB2902" i="4"/>
  <c r="AB3036" i="4"/>
  <c r="AB3061" i="4"/>
  <c r="AB3833" i="4"/>
  <c r="AB4786" i="4"/>
  <c r="AB5984" i="4"/>
  <c r="AA186" i="4"/>
  <c r="AA2360" i="4"/>
  <c r="AA1806" i="4"/>
  <c r="AB3098" i="4"/>
  <c r="AB3431" i="4"/>
  <c r="AB3591" i="4"/>
  <c r="AB3905" i="4"/>
  <c r="AB4044" i="4"/>
  <c r="AB5414" i="4"/>
  <c r="AB5775" i="4"/>
  <c r="AB6069" i="4"/>
  <c r="AB1055" i="4"/>
  <c r="AB1443" i="4"/>
  <c r="AC1443" i="4" s="1"/>
  <c r="AA1480" i="4"/>
  <c r="AB2822" i="4"/>
  <c r="AB3023" i="4"/>
  <c r="AB3383" i="4"/>
  <c r="AB1172" i="4"/>
  <c r="AC1172" i="4" s="1"/>
  <c r="AB506" i="4"/>
  <c r="AC506" i="4" s="1"/>
  <c r="AA1233" i="4"/>
  <c r="AB1233" i="4"/>
  <c r="AC1233" i="4" s="1"/>
  <c r="AB116" i="4"/>
  <c r="AA893" i="4"/>
  <c r="AB3109" i="4"/>
  <c r="AB3265" i="4"/>
  <c r="AB3345" i="4"/>
  <c r="AB3631" i="4"/>
  <c r="AB3882" i="4"/>
  <c r="AB5003" i="4"/>
  <c r="AB5374" i="4"/>
  <c r="AA6004" i="4"/>
  <c r="AB1271" i="4"/>
  <c r="AB2886" i="4"/>
  <c r="AC2886" i="4" s="1"/>
  <c r="AB3018" i="4"/>
  <c r="AB3030" i="4"/>
  <c r="AB3038" i="4"/>
  <c r="AB3367" i="4"/>
  <c r="AC3367" i="4" s="1"/>
  <c r="AB3665" i="4"/>
  <c r="AB3755" i="4"/>
  <c r="AB5732" i="4"/>
  <c r="AB6030" i="4"/>
  <c r="AC6030" i="4" s="1"/>
  <c r="AB3260" i="4"/>
  <c r="AB4188" i="4"/>
  <c r="AB4729" i="4"/>
  <c r="AB4990" i="4"/>
  <c r="AC4990" i="4" s="1"/>
  <c r="AB2824" i="4"/>
  <c r="AB3031" i="4"/>
  <c r="AB3368" i="4"/>
  <c r="AB3451" i="4"/>
  <c r="AC3451" i="4" s="1"/>
  <c r="AB3615" i="4"/>
  <c r="AB4055" i="4"/>
  <c r="AB933" i="4"/>
  <c r="AC933" i="4" s="1"/>
  <c r="AB449" i="4"/>
  <c r="AC449" i="4" s="1"/>
  <c r="AB1040" i="4"/>
  <c r="AC1040" i="4" s="1"/>
  <c r="AB4495" i="4"/>
  <c r="AC4495" i="4" s="1"/>
  <c r="AB396" i="4"/>
  <c r="AC396" i="4" s="1"/>
  <c r="AB1268" i="4"/>
  <c r="AC1268" i="4" s="1"/>
  <c r="AB501" i="4"/>
  <c r="AC501" i="4" s="1"/>
  <c r="AB1083" i="4"/>
  <c r="AC1083" i="4" s="1"/>
  <c r="AB1190" i="4"/>
  <c r="AC1190" i="4" s="1"/>
  <c r="AA1522" i="4"/>
  <c r="AB3656" i="4"/>
  <c r="AA5925" i="4"/>
  <c r="AB5478" i="4"/>
  <c r="AB288" i="4"/>
  <c r="AC288" i="4" s="1"/>
  <c r="AB3236" i="4"/>
  <c r="AB3534" i="4"/>
  <c r="AB3926" i="4"/>
  <c r="AB4030" i="4"/>
  <c r="AB3506" i="4"/>
  <c r="AB82" i="4"/>
  <c r="AB3583" i="4"/>
  <c r="AB4113" i="4"/>
  <c r="AC4113" i="4" s="1"/>
  <c r="AB4340" i="4"/>
  <c r="AB3054" i="4"/>
  <c r="AB4410" i="4"/>
  <c r="AB3613" i="4"/>
  <c r="AC3613" i="4" s="1"/>
  <c r="AB3346" i="4"/>
  <c r="AB4133" i="4"/>
  <c r="AB106" i="4"/>
  <c r="AB3003" i="4"/>
  <c r="AC3003" i="4" s="1"/>
  <c r="AB4314" i="4"/>
  <c r="AB1567" i="4"/>
  <c r="AC1567" i="4" s="1"/>
  <c r="AB385" i="4"/>
  <c r="AB3040" i="4"/>
  <c r="AC3040" i="4" s="1"/>
  <c r="AB4138" i="4"/>
  <c r="AB4393" i="4"/>
  <c r="AB3354" i="4"/>
  <c r="AB3741" i="4"/>
  <c r="AC3741" i="4" s="1"/>
  <c r="AB6033" i="4"/>
  <c r="AB3007" i="4"/>
  <c r="AB3183" i="4"/>
  <c r="AB3146" i="4"/>
  <c r="AC3146" i="4" s="1"/>
  <c r="AB4070" i="4"/>
  <c r="AA1517" i="4"/>
  <c r="AB3380" i="4"/>
  <c r="AB3961" i="4"/>
  <c r="AC3961" i="4" s="1"/>
  <c r="AB5393" i="4"/>
  <c r="AB4830" i="4"/>
  <c r="AB3485" i="4"/>
  <c r="AB4003" i="4"/>
  <c r="AB1192" i="4"/>
  <c r="AC1192" i="4" s="1"/>
  <c r="AB3263" i="4"/>
  <c r="AB3576" i="4"/>
  <c r="AB551" i="4"/>
  <c r="AB3091" i="4"/>
  <c r="AB102" i="4"/>
  <c r="AB3230" i="4"/>
  <c r="AB3475" i="4"/>
  <c r="AC3475" i="4" s="1"/>
  <c r="AB875" i="4"/>
  <c r="AC875" i="4" s="1"/>
  <c r="AB997" i="4"/>
  <c r="AC997" i="4" s="1"/>
  <c r="AB466" i="4"/>
  <c r="AC466" i="4" s="1"/>
  <c r="AB3261" i="4"/>
  <c r="AC3261" i="4" s="1"/>
  <c r="AB5924" i="4"/>
  <c r="AA1390" i="4"/>
  <c r="AB4159" i="4"/>
  <c r="AC4159" i="4" s="1"/>
  <c r="AB4780" i="4"/>
  <c r="AC4780" i="4" s="1"/>
  <c r="AB149" i="4"/>
  <c r="AB3284" i="4"/>
  <c r="AB4391" i="4"/>
  <c r="AB5896" i="4"/>
  <c r="AC5896" i="4" s="1"/>
  <c r="AB4959" i="4"/>
  <c r="AB196" i="4"/>
  <c r="AC196" i="4" s="1"/>
  <c r="AB201" i="4"/>
  <c r="AB4950" i="4"/>
  <c r="AB5468" i="4"/>
  <c r="AB989" i="4"/>
  <c r="AC989" i="4" s="1"/>
  <c r="AB364" i="4"/>
  <c r="AB4962" i="4"/>
  <c r="AC4962" i="4" s="1"/>
  <c r="AB4114" i="4"/>
  <c r="AB3144" i="4"/>
  <c r="AC3144" i="4" s="1"/>
  <c r="AB3857" i="4"/>
  <c r="AC3857" i="4" s="1"/>
  <c r="AB4389" i="4"/>
  <c r="AC4389" i="4" s="1"/>
  <c r="AB5028" i="4"/>
  <c r="AB297" i="4"/>
  <c r="AB4409" i="4"/>
  <c r="AB4684" i="4"/>
  <c r="AC4684" i="4" s="1"/>
  <c r="AB4508" i="4"/>
  <c r="AA4668" i="4"/>
  <c r="AB3855" i="4"/>
  <c r="AB3348" i="4"/>
  <c r="AC3348" i="4" s="1"/>
  <c r="AB4292" i="4"/>
  <c r="AB4884" i="4"/>
  <c r="AB5423" i="4"/>
  <c r="AB2796" i="4"/>
  <c r="AC2796" i="4" s="1"/>
  <c r="AB3014" i="4"/>
  <c r="AC3014" i="4" s="1"/>
  <c r="AB3181" i="4"/>
  <c r="AC3181" i="4" s="1"/>
  <c r="AB4209" i="4"/>
  <c r="AA5938" i="4"/>
  <c r="AA1229" i="4"/>
  <c r="AB5728" i="4"/>
  <c r="AB3053" i="4"/>
  <c r="AB3184" i="4"/>
  <c r="AB3413" i="4"/>
  <c r="AC3413" i="4" s="1"/>
  <c r="AB4009" i="4"/>
  <c r="AC4009" i="4" s="1"/>
  <c r="AB18" i="4"/>
  <c r="AB4698" i="4"/>
  <c r="AB1197" i="4"/>
  <c r="AC1197" i="4" s="1"/>
  <c r="AA759" i="4"/>
  <c r="AB3139" i="4"/>
  <c r="AB4930" i="4"/>
  <c r="AC4930" i="4" s="1"/>
  <c r="AB649" i="4"/>
  <c r="AB2951" i="4"/>
  <c r="AC2951" i="4" s="1"/>
  <c r="AB3055" i="4"/>
  <c r="AB3604" i="4"/>
  <c r="AC3604" i="4" s="1"/>
  <c r="AB4086" i="4"/>
  <c r="AB4416" i="4"/>
  <c r="AA1395" i="4"/>
  <c r="AB3110" i="4"/>
  <c r="AB4247" i="4"/>
  <c r="AC4247" i="4" s="1"/>
  <c r="AB357" i="4"/>
  <c r="AC357" i="4" s="1"/>
  <c r="AB3033" i="4"/>
  <c r="AB3992" i="4"/>
  <c r="AB5954" i="4"/>
  <c r="AB161" i="4"/>
  <c r="AC161" i="4" s="1"/>
  <c r="AB24" i="4"/>
  <c r="AC24" i="4" s="1"/>
  <c r="AB3742" i="4"/>
  <c r="AC3742" i="4" s="1"/>
  <c r="AA5391" i="4"/>
  <c r="AB5362" i="4"/>
  <c r="AC5362" i="4" s="1"/>
  <c r="AB3057" i="4"/>
  <c r="AB1350" i="4"/>
  <c r="AC1350" i="4" s="1"/>
  <c r="AB3262" i="4"/>
  <c r="AB2884" i="4"/>
  <c r="AB3039" i="4"/>
  <c r="AB4240" i="4"/>
  <c r="AC4240" i="4" s="1"/>
  <c r="AB4783" i="4"/>
  <c r="AC4783" i="4" s="1"/>
  <c r="AB3231" i="4"/>
  <c r="AB4466" i="4"/>
  <c r="AB5485" i="4"/>
  <c r="AC5485" i="4" s="1"/>
  <c r="AB5796" i="4"/>
  <c r="AB3123" i="4"/>
  <c r="AB3264" i="4"/>
  <c r="AB3560" i="4"/>
  <c r="AC3560" i="4" s="1"/>
  <c r="AB3942" i="4"/>
  <c r="AB4823" i="4"/>
  <c r="AC4823" i="4" s="1"/>
  <c r="AB4529" i="4"/>
  <c r="AB4681" i="4"/>
  <c r="AC4681" i="4" s="1"/>
  <c r="AB4791" i="4"/>
  <c r="AA5216" i="4"/>
  <c r="AB5878" i="4"/>
  <c r="AB394" i="4"/>
  <c r="AC394" i="4" s="1"/>
  <c r="AB3099" i="4"/>
  <c r="AC3099" i="4" s="1"/>
  <c r="AB3624" i="4"/>
  <c r="AB5412" i="4"/>
  <c r="AC5412" i="4" s="1"/>
  <c r="AB2896" i="4"/>
  <c r="AC2896" i="4" s="1"/>
  <c r="AB6010" i="4"/>
  <c r="AA1403" i="4"/>
  <c r="AB3641" i="4"/>
  <c r="AB4260" i="4"/>
  <c r="AB4576" i="4"/>
  <c r="AB4202" i="4"/>
  <c r="AC4202" i="4" s="1"/>
  <c r="AB958" i="4"/>
  <c r="AC958" i="4" s="1"/>
  <c r="AB748" i="4"/>
  <c r="AC748" i="4" s="1"/>
  <c r="AB1286" i="4"/>
  <c r="AC1286" i="4" s="1"/>
  <c r="AB3957" i="4"/>
  <c r="AB1195" i="4"/>
  <c r="AC1195" i="4" s="1"/>
  <c r="AB894" i="4"/>
  <c r="AC894" i="4" s="1"/>
  <c r="AA162" i="4"/>
  <c r="AB162" i="4"/>
  <c r="AC162" i="4" s="1"/>
  <c r="AB4341" i="4"/>
  <c r="AB4887" i="4"/>
  <c r="AC4887" i="4" s="1"/>
  <c r="AB5422" i="4"/>
  <c r="AB6027" i="4"/>
  <c r="AB3006" i="4"/>
  <c r="AC3006" i="4" s="1"/>
  <c r="AB4329" i="4"/>
  <c r="AC4329" i="4" s="1"/>
  <c r="AB1392" i="4"/>
  <c r="AC1392" i="4" s="1"/>
  <c r="AB541" i="4"/>
  <c r="AC541" i="4" s="1"/>
  <c r="AB896" i="4"/>
  <c r="AC896" i="4" s="1"/>
  <c r="AB2903" i="4"/>
  <c r="AC2903" i="4" s="1"/>
  <c r="AB4414" i="4"/>
  <c r="AB4960" i="4"/>
  <c r="AB4732" i="4"/>
  <c r="AC4732" i="4" s="1"/>
  <c r="AB4909" i="4"/>
  <c r="AC4909" i="4" s="1"/>
  <c r="AB3995" i="4"/>
  <c r="AC3995" i="4" s="1"/>
  <c r="AB4415" i="4"/>
  <c r="AC4415" i="4" s="1"/>
  <c r="AB781" i="4"/>
  <c r="AC781" i="4" s="1"/>
  <c r="AB176" i="4"/>
  <c r="AC176" i="4" s="1"/>
  <c r="AB4464" i="4"/>
  <c r="AB3553" i="4"/>
  <c r="AB3096" i="4"/>
  <c r="AC3096" i="4" s="1"/>
  <c r="AB4282" i="4"/>
  <c r="AC4282" i="4" s="1"/>
  <c r="AA1398" i="4"/>
  <c r="AB2904" i="4"/>
  <c r="AC2904" i="4" s="1"/>
  <c r="AB5492" i="4"/>
  <c r="AB5577" i="4"/>
  <c r="AC5577" i="4" s="1"/>
  <c r="AB1329" i="4"/>
  <c r="AB4311" i="4"/>
  <c r="AB6055" i="4"/>
  <c r="AC6055" i="4" s="1"/>
  <c r="AB4859" i="4"/>
  <c r="AC4859" i="4" s="1"/>
  <c r="AB180" i="4"/>
  <c r="AC180" i="4" s="1"/>
  <c r="AA5844" i="4"/>
  <c r="AA1291" i="4"/>
  <c r="AB1291" i="4"/>
  <c r="AC1291" i="4" s="1"/>
  <c r="AB4401" i="4"/>
  <c r="AB5382" i="4"/>
  <c r="AB3469" i="4"/>
  <c r="AC3469" i="4" s="1"/>
  <c r="AB2955" i="4"/>
  <c r="AC2955" i="4" s="1"/>
  <c r="AB3725" i="4"/>
  <c r="AC3725" i="4" s="1"/>
  <c r="AB3875" i="4"/>
  <c r="AC3875" i="4" s="1"/>
  <c r="AB4388" i="4"/>
  <c r="AC4388" i="4" s="1"/>
  <c r="AB83" i="4"/>
  <c r="AC83" i="4" s="1"/>
  <c r="AB407" i="4"/>
  <c r="AC407" i="4" s="1"/>
  <c r="AB5494" i="4"/>
  <c r="AB1351" i="4"/>
  <c r="AC1351" i="4" s="1"/>
  <c r="AB3907" i="4"/>
  <c r="AC3907" i="4" s="1"/>
  <c r="AB3945" i="4"/>
  <c r="AC3945" i="4" s="1"/>
  <c r="AB4434" i="4"/>
  <c r="AC4434" i="4" s="1"/>
  <c r="AB66" i="4"/>
  <c r="AB723" i="4"/>
  <c r="AC723" i="4" s="1"/>
  <c r="AB2805" i="4"/>
  <c r="AB3064" i="4"/>
  <c r="AB4785" i="4"/>
  <c r="AC4785" i="4" s="1"/>
  <c r="AB1254" i="4"/>
  <c r="AC1254" i="4" s="1"/>
  <c r="AB1193" i="4"/>
  <c r="AC1193" i="4" s="1"/>
  <c r="AB3347" i="4"/>
  <c r="AB5927" i="4"/>
  <c r="AB2825" i="4"/>
  <c r="AC2825" i="4" s="1"/>
  <c r="AB5367" i="4"/>
  <c r="AB1539" i="4"/>
  <c r="AB2807" i="4"/>
  <c r="AC2807" i="4" s="1"/>
  <c r="AB2901" i="4"/>
  <c r="AC2901" i="4" s="1"/>
  <c r="AB499" i="4"/>
  <c r="AC499" i="4" s="1"/>
  <c r="AB3005" i="4"/>
  <c r="AC3005" i="4" s="1"/>
  <c r="AB3037" i="4"/>
  <c r="AC3037" i="4" s="1"/>
  <c r="AB5617" i="4"/>
  <c r="AB479" i="4"/>
  <c r="AB3647" i="4"/>
  <c r="AB4564" i="4"/>
  <c r="AC4564" i="4" s="1"/>
  <c r="AB5411" i="4"/>
  <c r="AC5411" i="4" s="1"/>
  <c r="AB5438" i="4"/>
  <c r="AC5438" i="4" s="1"/>
  <c r="AB6022" i="4"/>
  <c r="AC6022" i="4" s="1"/>
  <c r="AA5866" i="4"/>
  <c r="AB4692" i="4"/>
  <c r="AC4692" i="4" s="1"/>
  <c r="AB1000" i="4"/>
  <c r="AC1000" i="4" s="1"/>
  <c r="AB136" i="4"/>
  <c r="AC136" i="4" s="1"/>
  <c r="AB233" i="4"/>
  <c r="AC233" i="4" s="1"/>
  <c r="AB60" i="4"/>
  <c r="AC60" i="4" s="1"/>
  <c r="AB4373" i="4"/>
  <c r="AC4373" i="4" s="1"/>
  <c r="AB5959" i="4"/>
  <c r="AC5959" i="4" s="1"/>
  <c r="AB363" i="4"/>
  <c r="AB3342" i="4"/>
  <c r="AC3342" i="4" s="1"/>
  <c r="AB4050" i="4"/>
  <c r="AB4929" i="4"/>
  <c r="AB2845" i="4"/>
  <c r="AC2845" i="4" s="1"/>
  <c r="AB3052" i="4"/>
  <c r="AB1208" i="4"/>
  <c r="AC1208" i="4" s="1"/>
  <c r="AB3026" i="4"/>
  <c r="AC3026" i="4" s="1"/>
  <c r="AB3143" i="4"/>
  <c r="AB3327" i="4"/>
  <c r="AC3327" i="4" s="1"/>
  <c r="AB3903" i="4"/>
  <c r="AB1711" i="4"/>
  <c r="AB3004" i="4"/>
  <c r="AC3004" i="4" s="1"/>
  <c r="AB3182" i="4"/>
  <c r="AC3182" i="4" s="1"/>
  <c r="AB3968" i="4"/>
  <c r="AB4132" i="4"/>
  <c r="AC4132" i="4" s="1"/>
  <c r="AB3056" i="4"/>
  <c r="AB4394" i="4"/>
  <c r="AC4394" i="4" s="1"/>
  <c r="AB5440" i="4"/>
  <c r="AB854" i="4"/>
  <c r="AC854" i="4" s="1"/>
  <c r="AB4408" i="4"/>
  <c r="AC4408" i="4" s="1"/>
  <c r="AB3706" i="4"/>
  <c r="AC3706" i="4" s="1"/>
  <c r="AB3774" i="4"/>
  <c r="AC3774" i="4" s="1"/>
  <c r="AB4258" i="4"/>
  <c r="AC4258" i="4" s="1"/>
  <c r="AB5193" i="4"/>
  <c r="AB3019" i="4"/>
  <c r="AC3019" i="4" s="1"/>
  <c r="AB3179" i="4"/>
  <c r="AB3381" i="4"/>
  <c r="AB3629" i="4"/>
  <c r="AC3629" i="4" s="1"/>
  <c r="AB5868" i="4"/>
  <c r="AC5868" i="4" s="1"/>
  <c r="AB837" i="4"/>
  <c r="AC837" i="4" s="1"/>
  <c r="AA5120" i="4"/>
  <c r="AB5120" i="4"/>
  <c r="AC5120" i="4" s="1"/>
  <c r="AB3791" i="4"/>
  <c r="AC3791" i="4" s="1"/>
  <c r="AB5504" i="4"/>
  <c r="AB3025" i="4"/>
  <c r="AB4361" i="4"/>
  <c r="AC4361" i="4" s="1"/>
  <c r="AB1290" i="4"/>
  <c r="AC1290" i="4" s="1"/>
  <c r="AB5521" i="4"/>
  <c r="AB3029" i="4"/>
  <c r="AC3029" i="4" s="1"/>
  <c r="AB4284" i="4"/>
  <c r="AC4284" i="4" s="1"/>
  <c r="AB4418" i="4"/>
  <c r="AC4418" i="4" s="1"/>
  <c r="AB4784" i="4"/>
  <c r="AA496" i="4"/>
  <c r="AB496" i="4"/>
  <c r="AC496" i="4" s="1"/>
  <c r="AB4320" i="4"/>
  <c r="AC4320" i="4" s="1"/>
  <c r="AA704" i="4"/>
  <c r="AB4110" i="4"/>
  <c r="AC4110" i="4" s="1"/>
  <c r="AB5449" i="4"/>
  <c r="AB4509" i="4"/>
  <c r="AC4509" i="4" s="1"/>
  <c r="AB5293" i="4"/>
  <c r="AB5627" i="4"/>
  <c r="AB5608" i="4"/>
  <c r="AC5608" i="4" s="1"/>
  <c r="AB4141" i="4"/>
  <c r="AC4141" i="4" s="1"/>
  <c r="AB5811" i="4"/>
  <c r="AB132" i="4"/>
  <c r="AC132" i="4" s="1"/>
  <c r="AB3233" i="4"/>
  <c r="AB3561" i="4"/>
  <c r="AC3561" i="4" s="1"/>
  <c r="AB3378" i="4"/>
  <c r="AB4046" i="4"/>
  <c r="AA5444" i="4"/>
  <c r="AB5354" i="4"/>
  <c r="AC5354" i="4" s="1"/>
  <c r="AA482" i="4"/>
  <c r="AB3859" i="4"/>
  <c r="AC3859" i="4" s="1"/>
  <c r="AB104" i="4"/>
  <c r="AB2864" i="4"/>
  <c r="AB3060" i="4"/>
  <c r="AB3565" i="4"/>
  <c r="AB4714" i="4"/>
  <c r="AC4714" i="4" s="1"/>
  <c r="AB5523" i="4"/>
  <c r="AC5523" i="4" s="1"/>
  <c r="AB3586" i="4"/>
  <c r="AC3586" i="4" s="1"/>
  <c r="AB20" i="4"/>
  <c r="AC20" i="4" s="1"/>
  <c r="AB3022" i="4"/>
  <c r="AC3022" i="4" s="1"/>
  <c r="AB3980" i="4"/>
  <c r="AB4982" i="4"/>
  <c r="AB5244" i="4"/>
  <c r="AB245" i="4"/>
  <c r="AC245" i="4" s="1"/>
  <c r="AB3266" i="4"/>
  <c r="AC3266" i="4" s="1"/>
  <c r="AB5278" i="4"/>
  <c r="AC5278" i="4" s="1"/>
  <c r="AB3035" i="4"/>
  <c r="AC3035" i="4" s="1"/>
  <c r="AB3495" i="4"/>
  <c r="AB4799" i="4"/>
  <c r="AC4799" i="4" s="1"/>
  <c r="AB1267" i="4"/>
  <c r="AC1267" i="4" s="1"/>
  <c r="AA524" i="4"/>
  <c r="AB524" i="4"/>
  <c r="AC524" i="4" s="1"/>
  <c r="AB274" i="4"/>
  <c r="AC274" i="4" s="1"/>
  <c r="AB3528" i="4"/>
  <c r="AC3528" i="4" s="1"/>
  <c r="AB4407" i="4"/>
  <c r="AC4407" i="4" s="1"/>
  <c r="AB2894" i="4"/>
  <c r="AB5021" i="4"/>
  <c r="AC5021" i="4" s="1"/>
  <c r="AB3616" i="4"/>
  <c r="AB3707" i="4"/>
  <c r="AB4167" i="4"/>
  <c r="AC4167" i="4" s="1"/>
  <c r="AB605" i="4"/>
  <c r="AC605" i="4" s="1"/>
  <c r="AA1358" i="4"/>
  <c r="AB1358" i="4"/>
  <c r="AC1358" i="4" s="1"/>
  <c r="AB6013" i="4"/>
  <c r="AB1039" i="4"/>
  <c r="AC1039" i="4" s="1"/>
  <c r="AA151" i="4"/>
  <c r="AB151" i="4"/>
  <c r="AC151" i="4" s="1"/>
  <c r="AB5030" i="4"/>
  <c r="AC5030" i="4" s="1"/>
  <c r="AB5246" i="4"/>
  <c r="AC5246" i="4" s="1"/>
  <c r="AB1257" i="4"/>
  <c r="AC1257" i="4" s="1"/>
  <c r="AB1255" i="4"/>
  <c r="AC1255" i="4" s="1"/>
  <c r="AA562" i="4"/>
  <c r="AB562" i="4"/>
  <c r="AC562" i="4" s="1"/>
  <c r="AA1011" i="4"/>
  <c r="AB1011" i="4"/>
  <c r="AC1011" i="4" s="1"/>
  <c r="AB3142" i="4"/>
  <c r="AC3142" i="4" s="1"/>
  <c r="AB275" i="4"/>
  <c r="AC275" i="4" s="1"/>
  <c r="AB2966" i="4"/>
  <c r="AC2966" i="4" s="1"/>
  <c r="AB3369" i="4"/>
  <c r="AC3369" i="4" s="1"/>
  <c r="AB4866" i="4"/>
  <c r="AB4801" i="4"/>
  <c r="AC4801" i="4" s="1"/>
  <c r="AB1008" i="4"/>
  <c r="AC1008" i="4" s="1"/>
  <c r="AA1394" i="4"/>
  <c r="AB2967" i="4"/>
  <c r="AC2967" i="4" s="1"/>
  <c r="AA1388" i="4"/>
  <c r="AB3472" i="4"/>
  <c r="AC3472" i="4" s="1"/>
  <c r="AB5607" i="4"/>
  <c r="AC5607" i="4" s="1"/>
  <c r="AB2899" i="4"/>
  <c r="AB2956" i="4"/>
  <c r="AC2956" i="4" s="1"/>
  <c r="AB3017" i="4"/>
  <c r="AB4139" i="4"/>
  <c r="AC4139" i="4" s="1"/>
  <c r="AB4267" i="4"/>
  <c r="AC4267" i="4" s="1"/>
  <c r="AB4805" i="4"/>
  <c r="AB3432" i="4"/>
  <c r="AC3432" i="4" s="1"/>
  <c r="AB3684" i="4"/>
  <c r="AC3684" i="4" s="1"/>
  <c r="AB4821" i="4"/>
  <c r="AB2994" i="4"/>
  <c r="AC2994" i="4" s="1"/>
  <c r="AB4949" i="4"/>
  <c r="AB5441" i="4"/>
  <c r="AC5441" i="4" s="1"/>
  <c r="AB4942" i="4"/>
  <c r="AC4942" i="4" s="1"/>
  <c r="AA4942" i="4"/>
  <c r="AB4828" i="4"/>
  <c r="AC4828" i="4" s="1"/>
  <c r="AB3993" i="4"/>
  <c r="AC3993" i="4" s="1"/>
  <c r="AB4289" i="4"/>
  <c r="AB3297" i="4"/>
  <c r="AC3297" i="4" s="1"/>
  <c r="AA1389" i="4"/>
  <c r="AB3582" i="4"/>
  <c r="AC3582" i="4" s="1"/>
  <c r="AB4420" i="4"/>
  <c r="AC4420" i="4" s="1"/>
  <c r="AB5446" i="4"/>
  <c r="AC5446" i="4" s="1"/>
  <c r="AB6029" i="4"/>
  <c r="AB3237" i="4"/>
  <c r="AC3237" i="4" s="1"/>
  <c r="AB3883" i="4"/>
  <c r="AB4406" i="4"/>
  <c r="AC4406" i="4" s="1"/>
  <c r="AB4249" i="4"/>
  <c r="AB5118" i="4"/>
  <c r="AC5118" i="4" s="1"/>
  <c r="AB5697" i="4"/>
  <c r="AC5697" i="4" s="1"/>
  <c r="AA328" i="4"/>
  <c r="AB4099" i="4"/>
  <c r="AC4099" i="4" s="1"/>
  <c r="AB4433" i="4"/>
  <c r="AC4433" i="4" s="1"/>
  <c r="AB5462" i="4"/>
  <c r="AB939" i="4"/>
  <c r="AC939" i="4" s="1"/>
  <c r="AA105" i="4"/>
  <c r="AB105" i="4"/>
  <c r="AC105" i="4" s="1"/>
  <c r="AB3775" i="4"/>
  <c r="AC3775" i="4" s="1"/>
  <c r="AB4269" i="4"/>
  <c r="AC4269" i="4" s="1"/>
  <c r="AB4313" i="4"/>
  <c r="AC4313" i="4" s="1"/>
  <c r="AB3356" i="4"/>
  <c r="AC3356" i="4" s="1"/>
  <c r="AB3657" i="4"/>
  <c r="AC3657" i="4" s="1"/>
  <c r="AB4964" i="4"/>
  <c r="AC4964" i="4" s="1"/>
  <c r="AB769" i="4"/>
  <c r="AB2788" i="4"/>
  <c r="AC2788" i="4" s="1"/>
  <c r="AB3027" i="4"/>
  <c r="AC3027" i="4" s="1"/>
  <c r="AB4092" i="4"/>
  <c r="AC4092" i="4" s="1"/>
  <c r="AB3092" i="4"/>
  <c r="AC3092" i="4" s="1"/>
  <c r="AB777" i="4"/>
  <c r="AC777" i="4" s="1"/>
  <c r="AB5484" i="4"/>
  <c r="AA4504" i="4"/>
  <c r="AB4504" i="4"/>
  <c r="AC4504" i="4" s="1"/>
  <c r="AB3277" i="4"/>
  <c r="AC3277" i="4" s="1"/>
  <c r="AB5360" i="4"/>
  <c r="AC5360" i="4" s="1"/>
  <c r="AB5771" i="4"/>
  <c r="AC5771" i="4" s="1"/>
  <c r="AB1402" i="4"/>
  <c r="AB1645" i="4"/>
  <c r="AC1645" i="4" s="1"/>
  <c r="AA31" i="4"/>
  <c r="AB31" i="4"/>
  <c r="AC31" i="4" s="1"/>
  <c r="AB4730" i="4"/>
  <c r="AB4834" i="4"/>
  <c r="AC4834" i="4" s="1"/>
  <c r="AB512" i="4"/>
  <c r="AC512" i="4" s="1"/>
  <c r="AB3935" i="4"/>
  <c r="AC3935" i="4" s="1"/>
  <c r="AB3627" i="4"/>
  <c r="AC3627" i="4" s="1"/>
  <c r="AB4288" i="4"/>
  <c r="AC4288" i="4" s="1"/>
  <c r="AB5048" i="4"/>
  <c r="AB3100" i="4"/>
  <c r="AC3100" i="4" s="1"/>
  <c r="AB4342" i="4"/>
  <c r="AA856" i="4"/>
  <c r="AB856" i="4"/>
  <c r="AC856" i="4" s="1"/>
  <c r="AA558" i="4"/>
  <c r="AB1238" i="4"/>
  <c r="AC1238" i="4" s="1"/>
  <c r="AB5835" i="4"/>
  <c r="AC5835" i="4" s="1"/>
  <c r="AB3108" i="4"/>
  <c r="AC3108" i="4" s="1"/>
  <c r="AB5299" i="4"/>
  <c r="AC5299" i="4" s="1"/>
  <c r="AB5010" i="4"/>
  <c r="AA265" i="4"/>
  <c r="AB265" i="4"/>
  <c r="AC265" i="4" s="1"/>
  <c r="AA846" i="4"/>
  <c r="AB3792" i="4"/>
  <c r="AC3792" i="4" s="1"/>
  <c r="AB4620" i="4"/>
  <c r="AC4620" i="4" s="1"/>
  <c r="AB261" i="4"/>
  <c r="AC261" i="4" s="1"/>
  <c r="AB5861" i="4"/>
  <c r="AC5861" i="4" s="1"/>
  <c r="AB3232" i="4"/>
  <c r="AB2836" i="4"/>
  <c r="AC2836" i="4" s="1"/>
  <c r="AB3062" i="4"/>
  <c r="AC3062" i="4" s="1"/>
  <c r="AB4177" i="4"/>
  <c r="AC4177" i="4" s="1"/>
  <c r="AB4262" i="4"/>
  <c r="AC4262" i="4" s="1"/>
  <c r="AB2837" i="4"/>
  <c r="AC2837" i="4" s="1"/>
  <c r="AB3008" i="4"/>
  <c r="AC3008" i="4" s="1"/>
  <c r="AB4548" i="4"/>
  <c r="AC4548" i="4" s="1"/>
  <c r="AB5054" i="4"/>
  <c r="AB5611" i="4"/>
  <c r="AB3021" i="4"/>
  <c r="AC3021" i="4" s="1"/>
  <c r="AA1504" i="4"/>
  <c r="AB1504" i="4"/>
  <c r="AC1504" i="4" s="1"/>
  <c r="AA5635" i="4"/>
  <c r="AB5635" i="4"/>
  <c r="AC5635" i="4" s="1"/>
  <c r="AB1301" i="4"/>
  <c r="AC1301" i="4" s="1"/>
  <c r="AB3235" i="4"/>
  <c r="AB4183" i="4"/>
  <c r="AC4183" i="4" s="1"/>
  <c r="AB4261" i="4"/>
  <c r="AC4261" i="4" s="1"/>
  <c r="AB4022" i="4"/>
  <c r="AB1306" i="4"/>
  <c r="AC1306" i="4" s="1"/>
  <c r="AB3238" i="4"/>
  <c r="AC3238" i="4" s="1"/>
  <c r="AB5309" i="4"/>
  <c r="AC5309" i="4" s="1"/>
  <c r="AB336" i="4"/>
  <c r="AC336" i="4" s="1"/>
  <c r="AB2861" i="4"/>
  <c r="AB5986" i="4"/>
  <c r="AB3489" i="4"/>
  <c r="AC3489" i="4" s="1"/>
  <c r="AB5205" i="4"/>
  <c r="AC5205" i="4" s="1"/>
  <c r="AB5381" i="4"/>
  <c r="AC5381" i="4" s="1"/>
  <c r="AB234" i="4"/>
  <c r="AC234" i="4" s="1"/>
  <c r="AB1269" i="4"/>
  <c r="AC1269" i="4" s="1"/>
  <c r="AB4695" i="4"/>
  <c r="AC4695" i="4" s="1"/>
  <c r="AB1445" i="4"/>
  <c r="AB3626" i="4"/>
  <c r="AC3626" i="4" s="1"/>
  <c r="AB4285" i="4"/>
  <c r="AB5709" i="4"/>
  <c r="AC5709" i="4" s="1"/>
  <c r="AB5833" i="4"/>
  <c r="AC5833" i="4" s="1"/>
  <c r="AB3050" i="4"/>
  <c r="AC3050" i="4" s="1"/>
  <c r="AB3614" i="4"/>
  <c r="AC3614" i="4" s="1"/>
  <c r="AB5403" i="4"/>
  <c r="AC5403" i="4" s="1"/>
  <c r="AB5772" i="4"/>
  <c r="AB3140" i="4"/>
  <c r="AC3140" i="4" s="1"/>
  <c r="AB3355" i="4"/>
  <c r="AC3355" i="4" s="1"/>
  <c r="AB4790" i="4"/>
  <c r="AC4790" i="4" s="1"/>
  <c r="AB4535" i="4"/>
  <c r="AC4535" i="4" s="1"/>
  <c r="AB2895" i="4"/>
  <c r="AB2952" i="4"/>
  <c r="AC2952" i="4" s="1"/>
  <c r="AB692" i="4"/>
  <c r="AC692" i="4" s="1"/>
  <c r="AB4976" i="4"/>
  <c r="AB448" i="4"/>
  <c r="AC448" i="4" s="1"/>
  <c r="AB4807" i="4"/>
  <c r="AC4807" i="4" s="1"/>
  <c r="AB5317" i="4"/>
  <c r="AB5447" i="4"/>
  <c r="AC5447" i="4" s="1"/>
  <c r="AB1333" i="4"/>
  <c r="AC1333" i="4" s="1"/>
  <c r="AB3779" i="4"/>
  <c r="AC3779" i="4" s="1"/>
  <c r="AB4696" i="4"/>
  <c r="AC4696" i="4" s="1"/>
  <c r="AB4985" i="4"/>
  <c r="AB227" i="4"/>
  <c r="AC227" i="4" s="1"/>
  <c r="AB5780" i="4"/>
  <c r="AC5780" i="4" s="1"/>
  <c r="AB3778" i="4"/>
  <c r="AC3778" i="4" s="1"/>
  <c r="AB4014" i="4"/>
  <c r="AC4014" i="4" s="1"/>
  <c r="AB4870" i="4"/>
  <c r="AC4870" i="4" s="1"/>
  <c r="AB4956" i="4"/>
  <c r="AC4956" i="4" s="1"/>
  <c r="AB4889" i="4"/>
  <c r="AC4889" i="4" s="1"/>
  <c r="AB286" i="4"/>
  <c r="AB3101" i="4"/>
  <c r="AC3101" i="4" s="1"/>
  <c r="AB3343" i="4"/>
  <c r="AC3343" i="4" s="1"/>
  <c r="AB3351" i="4"/>
  <c r="AC3351" i="4" s="1"/>
  <c r="AB5503" i="4"/>
  <c r="AC5503" i="4" s="1"/>
  <c r="AB1557" i="4"/>
  <c r="AC1557" i="4" s="1"/>
  <c r="AB2813" i="4"/>
  <c r="AC2813" i="4" s="1"/>
  <c r="AB2949" i="4"/>
  <c r="AC2949" i="4" s="1"/>
  <c r="AB3726" i="4"/>
  <c r="AB4143" i="4"/>
  <c r="AC4143" i="4" s="1"/>
  <c r="AB4477" i="4"/>
  <c r="AC4477" i="4" s="1"/>
  <c r="AB5352" i="4"/>
  <c r="AC5352" i="4" s="1"/>
  <c r="AA1391" i="4"/>
  <c r="AB3715" i="4"/>
  <c r="AC3715" i="4" s="1"/>
  <c r="AB3902" i="4"/>
  <c r="AC3902" i="4" s="1"/>
  <c r="AB4300" i="4"/>
  <c r="AC4300" i="4" s="1"/>
  <c r="AB4888" i="4"/>
  <c r="AB5009" i="4"/>
  <c r="AC5009" i="4" s="1"/>
  <c r="AB5361" i="4"/>
  <c r="AC5361" i="4" s="1"/>
  <c r="AB5410" i="4"/>
  <c r="AC5410" i="4" s="1"/>
  <c r="AA5907" i="4"/>
  <c r="AB3552" i="4"/>
  <c r="AC3552" i="4" s="1"/>
  <c r="AB5099" i="4"/>
  <c r="AC5099" i="4" s="1"/>
  <c r="AB5760" i="4"/>
  <c r="AC5760" i="4" s="1"/>
  <c r="AB1258" i="4"/>
  <c r="AC1258" i="4" s="1"/>
  <c r="AB117" i="4"/>
  <c r="AB4474" i="4"/>
  <c r="AC4474" i="4" s="1"/>
  <c r="AB4871" i="4"/>
  <c r="AC4871" i="4" s="1"/>
  <c r="AB4981" i="4"/>
  <c r="AC4981" i="4" s="1"/>
  <c r="AB3922" i="4"/>
  <c r="AC3922" i="4" s="1"/>
  <c r="AB4147" i="4"/>
  <c r="AC4147" i="4" s="1"/>
  <c r="AB4419" i="4"/>
  <c r="AC4419" i="4" s="1"/>
  <c r="AB3372" i="4"/>
  <c r="AB3592" i="4"/>
  <c r="AC3592" i="4" s="1"/>
  <c r="AB4733" i="4"/>
  <c r="AC4733" i="4" s="1"/>
  <c r="AB4967" i="4"/>
  <c r="AB4996" i="4"/>
  <c r="AC4996" i="4" s="1"/>
  <c r="AB5053" i="4"/>
  <c r="AC5053" i="4" s="1"/>
  <c r="AB5363" i="4"/>
  <c r="AC5363" i="4" s="1"/>
  <c r="AA1396" i="4"/>
  <c r="AB3071" i="4"/>
  <c r="AB4007" i="4"/>
  <c r="AB4116" i="4"/>
  <c r="AC4116" i="4" s="1"/>
  <c r="AB5394" i="4"/>
  <c r="AC5394" i="4" s="1"/>
  <c r="AB1145" i="4"/>
  <c r="AC1145" i="4" s="1"/>
  <c r="AB1343" i="4"/>
  <c r="AC1343" i="4" s="1"/>
  <c r="AB3216" i="4"/>
  <c r="AC3216" i="4" s="1"/>
  <c r="AB3267" i="4"/>
  <c r="AC3267" i="4" s="1"/>
  <c r="AB3593" i="4"/>
  <c r="AB4728" i="4"/>
  <c r="AC4728" i="4" s="1"/>
  <c r="AB5225" i="4"/>
  <c r="AC5225" i="4" s="1"/>
  <c r="AB5465" i="4"/>
  <c r="AC5465" i="4" s="1"/>
  <c r="AB3234" i="4"/>
  <c r="AC3234" i="4" s="1"/>
  <c r="AB3350" i="4"/>
  <c r="AC3350" i="4" s="1"/>
  <c r="AB4069" i="4"/>
  <c r="AC4069" i="4" s="1"/>
  <c r="AB4844" i="4"/>
  <c r="AC4844" i="4" s="1"/>
  <c r="AB2826" i="4"/>
  <c r="AB3010" i="4"/>
  <c r="AC3010" i="4" s="1"/>
  <c r="AB3617" i="4"/>
  <c r="AC3617" i="4" s="1"/>
  <c r="AB3727" i="4"/>
  <c r="AC3727" i="4" s="1"/>
  <c r="AB4038" i="4"/>
  <c r="AC4038" i="4" s="1"/>
  <c r="AA78" i="4"/>
  <c r="AB78" i="4"/>
  <c r="AC78" i="4" s="1"/>
  <c r="AA784" i="4"/>
  <c r="AB784" i="4"/>
  <c r="AC784" i="4" s="1"/>
  <c r="AA95" i="4"/>
  <c r="AB95" i="4"/>
  <c r="AC95" i="4" s="1"/>
  <c r="AA807" i="4"/>
  <c r="AB807" i="4"/>
  <c r="AC807" i="4" s="1"/>
  <c r="AA1022" i="4"/>
  <c r="AB1022" i="4"/>
  <c r="AC1022" i="4" s="1"/>
  <c r="AA531" i="4"/>
  <c r="AB531" i="4"/>
  <c r="AC531" i="4" s="1"/>
  <c r="AA1036" i="4"/>
  <c r="AB1036" i="4"/>
  <c r="AC1036" i="4" s="1"/>
  <c r="AA1250" i="4"/>
  <c r="AB1250" i="4"/>
  <c r="AC1250" i="4" s="1"/>
  <c r="AA897" i="4"/>
  <c r="AB897" i="4"/>
  <c r="AC897" i="4" s="1"/>
  <c r="AB4390" i="4"/>
  <c r="AC4390" i="4" s="1"/>
  <c r="AB5483" i="4"/>
  <c r="AB5955" i="4"/>
  <c r="AC5955" i="4" s="1"/>
  <c r="AC1514" i="4"/>
  <c r="AB6031" i="4"/>
  <c r="AB1341" i="4"/>
  <c r="AC1341" i="4" s="1"/>
  <c r="AC369" i="4"/>
  <c r="AB4797" i="4"/>
  <c r="AC4797" i="4" s="1"/>
  <c r="AB5340" i="4"/>
  <c r="AC5340" i="4" s="1"/>
  <c r="AB5469" i="4"/>
  <c r="AC5469" i="4" s="1"/>
  <c r="AB4731" i="4"/>
  <c r="AC4731" i="4" s="1"/>
  <c r="AB5427" i="4"/>
  <c r="AB436" i="4"/>
  <c r="AC436" i="4" s="1"/>
  <c r="AC1548" i="4"/>
  <c r="AB4392" i="4"/>
  <c r="AB5909" i="4"/>
  <c r="AC5909" i="4" s="1"/>
  <c r="AB5800" i="4"/>
  <c r="AC5800" i="4" s="1"/>
  <c r="AB2777" i="4"/>
  <c r="AC2777" i="4" s="1"/>
  <c r="AB4312" i="4"/>
  <c r="AB4378" i="4"/>
  <c r="AC4378" i="4" s="1"/>
  <c r="AB4475" i="4"/>
  <c r="AC4475" i="4" s="1"/>
  <c r="AB4757" i="4"/>
  <c r="AB5366" i="4"/>
  <c r="AA6" i="4"/>
  <c r="AB6" i="4"/>
  <c r="AA473" i="4"/>
  <c r="AB473" i="4"/>
  <c r="AA809" i="4"/>
  <c r="AB809" i="4"/>
  <c r="AA1124" i="4"/>
  <c r="AB1124" i="4"/>
  <c r="AA578" i="4"/>
  <c r="AB578" i="4"/>
  <c r="AA771" i="4"/>
  <c r="AB771" i="4"/>
  <c r="AA981" i="4"/>
  <c r="AB981" i="4"/>
  <c r="AA1194" i="4"/>
  <c r="AB1194" i="4"/>
  <c r="AA5808" i="4"/>
  <c r="AB5808" i="4"/>
  <c r="AA134" i="4"/>
  <c r="AB134" i="4"/>
  <c r="AA491" i="4"/>
  <c r="AB491" i="4"/>
  <c r="AA921" i="4"/>
  <c r="AB921" i="4"/>
  <c r="AA1266" i="4"/>
  <c r="AB1266" i="4"/>
  <c r="AA492" i="4"/>
  <c r="AB492" i="4"/>
  <c r="AA615" i="4"/>
  <c r="AB615" i="4"/>
  <c r="AA885" i="4"/>
  <c r="AB885" i="4"/>
  <c r="AA1127" i="4"/>
  <c r="AB1127" i="4"/>
  <c r="AA1198" i="4"/>
  <c r="AB1198" i="4"/>
  <c r="AA53" i="4"/>
  <c r="AB53" i="4"/>
  <c r="AA930" i="4"/>
  <c r="AB930" i="4"/>
  <c r="AA1337" i="4"/>
  <c r="AB1337" i="4"/>
  <c r="AA505" i="4"/>
  <c r="AB505" i="4"/>
  <c r="AA653" i="4"/>
  <c r="AB653" i="4"/>
  <c r="AA931" i="4"/>
  <c r="AB931" i="4"/>
  <c r="AA1183" i="4"/>
  <c r="AB1183" i="4"/>
  <c r="AA294" i="4"/>
  <c r="AB294" i="4"/>
  <c r="AA757" i="4"/>
  <c r="AB757" i="4"/>
  <c r="AA1037" i="4"/>
  <c r="AB1037" i="4"/>
  <c r="AA1363" i="4"/>
  <c r="AB1363" i="4"/>
  <c r="AA5654" i="4"/>
  <c r="AB5654" i="4"/>
  <c r="AA513" i="4"/>
  <c r="AB513" i="4"/>
  <c r="AA758" i="4"/>
  <c r="AB758" i="4"/>
  <c r="AA946" i="4"/>
  <c r="AB946" i="4"/>
  <c r="AA1189" i="4"/>
  <c r="AB1189" i="4"/>
  <c r="AB4723" i="4"/>
  <c r="AC4723" i="4" s="1"/>
  <c r="AB6008" i="4"/>
  <c r="AC6008" i="4" s="1"/>
  <c r="AC6021" i="4"/>
  <c r="AB5175" i="4"/>
  <c r="AC5175" i="4" s="1"/>
  <c r="AC5878" i="4"/>
  <c r="AB5698" i="4"/>
  <c r="AC5698" i="4" s="1"/>
  <c r="AB5392" i="4"/>
  <c r="AA5795" i="4"/>
  <c r="AB5795" i="4"/>
  <c r="AB5502" i="4"/>
  <c r="AB6052" i="4"/>
  <c r="AC6052" i="4" s="1"/>
  <c r="AB6015" i="4"/>
  <c r="AC6015" i="4" s="1"/>
  <c r="AB5891" i="4"/>
  <c r="AC5891" i="4" s="1"/>
  <c r="AA5932" i="4"/>
  <c r="AB5932" i="4"/>
  <c r="AC5831" i="4"/>
  <c r="AA4502" i="4"/>
  <c r="AB4502" i="4"/>
  <c r="AA5274" i="4"/>
  <c r="AB5274" i="4"/>
  <c r="AA6023" i="4"/>
  <c r="AB6023" i="4"/>
  <c r="AA5936" i="4"/>
  <c r="AB5936" i="4"/>
  <c r="AA4894" i="4"/>
  <c r="AB4894" i="4"/>
  <c r="AA5466" i="4"/>
  <c r="AB5466" i="4"/>
  <c r="AA5457" i="4"/>
  <c r="AB5457" i="4"/>
  <c r="AA5479" i="4"/>
  <c r="AB5479" i="4"/>
  <c r="AA5931" i="4"/>
  <c r="AB5931" i="4"/>
  <c r="AA5341" i="4"/>
  <c r="AB5341" i="4"/>
  <c r="AA5881" i="4"/>
  <c r="AB5881" i="4"/>
  <c r="AC5811" i="4"/>
  <c r="AA5935" i="4"/>
  <c r="AB5935" i="4"/>
  <c r="AA6011" i="4"/>
  <c r="AB6011" i="4"/>
  <c r="AA70" i="4"/>
  <c r="AB70" i="4"/>
  <c r="AA4524" i="4"/>
  <c r="AB4524" i="4"/>
  <c r="AA5847" i="4"/>
  <c r="AB5847" i="4"/>
  <c r="AA5915" i="4"/>
  <c r="AB5915" i="4"/>
  <c r="AA5895" i="4"/>
  <c r="AB5895" i="4"/>
  <c r="AA5117" i="4"/>
  <c r="AB5117" i="4"/>
  <c r="AA5723" i="4"/>
  <c r="AB5723" i="4"/>
  <c r="AA44" i="4"/>
  <c r="AB44" i="4"/>
  <c r="AA122" i="4"/>
  <c r="AB122" i="4"/>
  <c r="AA159" i="4"/>
  <c r="AB159" i="4"/>
  <c r="AA467" i="4"/>
  <c r="AB467" i="4"/>
  <c r="AA801" i="4"/>
  <c r="AB801" i="4"/>
  <c r="AA961" i="4"/>
  <c r="AB961" i="4"/>
  <c r="AA1072" i="4"/>
  <c r="AB1072" i="4"/>
  <c r="AA1167" i="4"/>
  <c r="AB1167" i="4"/>
  <c r="AA1219" i="4"/>
  <c r="AB1219" i="4"/>
  <c r="AA1422" i="4"/>
  <c r="AB1422" i="4"/>
  <c r="AA1563" i="4"/>
  <c r="AB1563" i="4"/>
  <c r="AA30" i="4"/>
  <c r="AB30" i="4"/>
  <c r="AA86" i="4"/>
  <c r="AB86" i="4"/>
  <c r="AA130" i="4"/>
  <c r="AB130" i="4"/>
  <c r="AA374" i="4"/>
  <c r="AB374" i="4"/>
  <c r="AA437" i="4"/>
  <c r="AB437" i="4"/>
  <c r="AA544" i="4"/>
  <c r="AB544" i="4"/>
  <c r="AA591" i="4"/>
  <c r="AB591" i="4"/>
  <c r="AA737" i="4"/>
  <c r="AB737" i="4"/>
  <c r="AC759" i="4"/>
  <c r="AC846" i="4"/>
  <c r="AA944" i="4"/>
  <c r="AB944" i="4"/>
  <c r="AA1085" i="4"/>
  <c r="AB1085" i="4"/>
  <c r="AC1229" i="4"/>
  <c r="AA1439" i="4"/>
  <c r="AB1439" i="4"/>
  <c r="AA16" i="4"/>
  <c r="AB16" i="4"/>
  <c r="AC117" i="4"/>
  <c r="AA191" i="4"/>
  <c r="AB191" i="4"/>
  <c r="AA298" i="4"/>
  <c r="AB298" i="4"/>
  <c r="AC453" i="4"/>
  <c r="AA534" i="4"/>
  <c r="AB534" i="4"/>
  <c r="AA671" i="4"/>
  <c r="AB671" i="4"/>
  <c r="AA860" i="4"/>
  <c r="AB860" i="4"/>
  <c r="AA945" i="4"/>
  <c r="AB945" i="4"/>
  <c r="AA1103" i="4"/>
  <c r="AB1103" i="4"/>
  <c r="AA1161" i="4"/>
  <c r="AB1161" i="4"/>
  <c r="AA1320" i="4"/>
  <c r="AB1320" i="4"/>
  <c r="AA1452" i="4"/>
  <c r="AB1452" i="4"/>
  <c r="AA1553" i="4"/>
  <c r="AB1553" i="4"/>
  <c r="AA91" i="4"/>
  <c r="AB91" i="4"/>
  <c r="AA299" i="4"/>
  <c r="AB299" i="4"/>
  <c r="AA422" i="4"/>
  <c r="AB422" i="4"/>
  <c r="AA481" i="4"/>
  <c r="AB481" i="4"/>
  <c r="AA521" i="4"/>
  <c r="AB521" i="4"/>
  <c r="AC558" i="4"/>
  <c r="AA841" i="4"/>
  <c r="AB841" i="4"/>
  <c r="AA937" i="4"/>
  <c r="AB937" i="4"/>
  <c r="AA1102" i="4"/>
  <c r="AB1102" i="4"/>
  <c r="AA1162" i="4"/>
  <c r="AB1162" i="4"/>
  <c r="AA1235" i="4"/>
  <c r="AB1235" i="4"/>
  <c r="AA1509" i="4"/>
  <c r="AB1509" i="4"/>
  <c r="AC71" i="4"/>
  <c r="AA125" i="4"/>
  <c r="AB125" i="4"/>
  <c r="AC206" i="4"/>
  <c r="AA1241" i="4"/>
  <c r="AB1241" i="4"/>
  <c r="AA1413" i="4"/>
  <c r="AB1413" i="4"/>
  <c r="AA1637" i="4"/>
  <c r="AB1637" i="4"/>
  <c r="AA1744" i="4"/>
  <c r="AB1744" i="4"/>
  <c r="AA1876" i="4"/>
  <c r="AB1876" i="4"/>
  <c r="AA2035" i="4"/>
  <c r="AB2035" i="4"/>
  <c r="AA2400" i="4"/>
  <c r="AB2400" i="4"/>
  <c r="AA2541" i="4"/>
  <c r="AB2541" i="4"/>
  <c r="AA2785" i="4"/>
  <c r="AB2785" i="4"/>
  <c r="AA3256" i="4"/>
  <c r="AB3256" i="4"/>
  <c r="AA3439" i="4"/>
  <c r="AB3439" i="4"/>
  <c r="AA3949" i="4"/>
  <c r="AB3949" i="4"/>
  <c r="AC62" i="4"/>
  <c r="AC195" i="4"/>
  <c r="AC371" i="4"/>
  <c r="AA207" i="4"/>
  <c r="AB207" i="4"/>
  <c r="AA287" i="4"/>
  <c r="AB287" i="4"/>
  <c r="AA447" i="4"/>
  <c r="AB447" i="4"/>
  <c r="AA552" i="4"/>
  <c r="AB552" i="4"/>
  <c r="AA642" i="4"/>
  <c r="AB642" i="4"/>
  <c r="AA782" i="4"/>
  <c r="AB782" i="4"/>
  <c r="AA825" i="4"/>
  <c r="AB825" i="4"/>
  <c r="AA973" i="4"/>
  <c r="AB973" i="4"/>
  <c r="AA1006" i="4"/>
  <c r="AB1006" i="4"/>
  <c r="AA1041" i="4"/>
  <c r="AB1041" i="4"/>
  <c r="AA1357" i="4"/>
  <c r="AB1357" i="4"/>
  <c r="AA1731" i="4"/>
  <c r="AB1731" i="4"/>
  <c r="AA1824" i="4"/>
  <c r="AB1824" i="4"/>
  <c r="AA2171" i="4"/>
  <c r="AB2171" i="4"/>
  <c r="AA2296" i="4"/>
  <c r="AB2296" i="4"/>
  <c r="AA2402" i="4"/>
  <c r="AB2402" i="4"/>
  <c r="AA2479" i="4"/>
  <c r="AB2479" i="4"/>
  <c r="AA2528" i="4"/>
  <c r="AB2528" i="4"/>
  <c r="AA2667" i="4"/>
  <c r="AB2667" i="4"/>
  <c r="AA2873" i="4"/>
  <c r="AB2873" i="4"/>
  <c r="AA2961" i="4"/>
  <c r="AB2961" i="4"/>
  <c r="AA3150" i="4"/>
  <c r="AB3150" i="4"/>
  <c r="AA3251" i="4"/>
  <c r="AB3251" i="4"/>
  <c r="AA3417" i="4"/>
  <c r="AB3417" i="4"/>
  <c r="AC3470" i="4"/>
  <c r="AA3501" i="4"/>
  <c r="AB3501" i="4"/>
  <c r="AA3568" i="4"/>
  <c r="AB3568" i="4"/>
  <c r="AA3602" i="4"/>
  <c r="AB3602" i="4"/>
  <c r="AA3648" i="4"/>
  <c r="AB3648" i="4"/>
  <c r="AA3690" i="4"/>
  <c r="AB3690" i="4"/>
  <c r="AA3804" i="4"/>
  <c r="AB3804" i="4"/>
  <c r="AA3830" i="4"/>
  <c r="AB3830" i="4"/>
  <c r="AA3929" i="4"/>
  <c r="AB3929" i="4"/>
  <c r="AA3999" i="4"/>
  <c r="AB3999" i="4"/>
  <c r="AA1228" i="4"/>
  <c r="AB1228" i="4"/>
  <c r="AA1273" i="4"/>
  <c r="AB1273" i="4"/>
  <c r="AA1354" i="4"/>
  <c r="AB1354" i="4"/>
  <c r="AC1397" i="4"/>
  <c r="AA1404" i="4"/>
  <c r="AB1404" i="4"/>
  <c r="AA1676" i="4"/>
  <c r="AB1676" i="4"/>
  <c r="AA1769" i="4"/>
  <c r="AB1769" i="4"/>
  <c r="AA2133" i="4"/>
  <c r="AB2133" i="4"/>
  <c r="AA2281" i="4"/>
  <c r="AB2281" i="4"/>
  <c r="AA2412" i="4"/>
  <c r="AB2412" i="4"/>
  <c r="AA2506" i="4"/>
  <c r="AB2506" i="4"/>
  <c r="AA2568" i="4"/>
  <c r="AB2568" i="4"/>
  <c r="AA2613" i="4"/>
  <c r="AB2613" i="4"/>
  <c r="AA2651" i="4"/>
  <c r="AB2651" i="4"/>
  <c r="AA2719" i="4"/>
  <c r="AB2719" i="4"/>
  <c r="AA2834" i="4"/>
  <c r="AB2834" i="4"/>
  <c r="AA3128" i="4"/>
  <c r="AB3128" i="4"/>
  <c r="AA3171" i="4"/>
  <c r="AB3171" i="4"/>
  <c r="AA3295" i="4"/>
  <c r="AB3295" i="4"/>
  <c r="AA3373" i="4"/>
  <c r="AB3373" i="4"/>
  <c r="AA3411" i="4"/>
  <c r="AB3411" i="4"/>
  <c r="AA3708" i="4"/>
  <c r="AB3708" i="4"/>
  <c r="AA3892" i="4"/>
  <c r="AB3892" i="4"/>
  <c r="AA3937" i="4"/>
  <c r="AB3937" i="4"/>
  <c r="AA3979" i="4"/>
  <c r="AB3979" i="4"/>
  <c r="AA522" i="4"/>
  <c r="AB522" i="4"/>
  <c r="AA715" i="4"/>
  <c r="AB715" i="4"/>
  <c r="AA831" i="4"/>
  <c r="AB831" i="4"/>
  <c r="AA1106" i="4"/>
  <c r="AB1106" i="4"/>
  <c r="AA51" i="4"/>
  <c r="AB51" i="4"/>
  <c r="AA486" i="4"/>
  <c r="AB486" i="4"/>
  <c r="AA903" i="4"/>
  <c r="AB903" i="4"/>
  <c r="AA1953" i="4"/>
  <c r="AB1953" i="4"/>
  <c r="AA2114" i="4"/>
  <c r="AB2114" i="4"/>
  <c r="AA2510" i="4"/>
  <c r="AB2510" i="4"/>
  <c r="AA2669" i="4"/>
  <c r="AB2669" i="4"/>
  <c r="AA2946" i="4"/>
  <c r="AB2946" i="4"/>
  <c r="AA3043" i="4"/>
  <c r="AB3043" i="4"/>
  <c r="AA3658" i="4"/>
  <c r="AB3658" i="4"/>
  <c r="AA3846" i="4"/>
  <c r="AB3846" i="4"/>
  <c r="AA4012" i="4"/>
  <c r="AB4012" i="4"/>
  <c r="AA4060" i="4"/>
  <c r="AB4060" i="4"/>
  <c r="AA4103" i="4"/>
  <c r="AB4103" i="4"/>
  <c r="AA1651" i="4"/>
  <c r="AB1651" i="4"/>
  <c r="AC1741" i="4"/>
  <c r="AA1818" i="4"/>
  <c r="AB1818" i="4"/>
  <c r="AA2167" i="4"/>
  <c r="AB2167" i="4"/>
  <c r="AA2308" i="4"/>
  <c r="AB2308" i="4"/>
  <c r="AA2618" i="4"/>
  <c r="AB2618" i="4"/>
  <c r="AA2640" i="4"/>
  <c r="AB2640" i="4"/>
  <c r="AA2743" i="4"/>
  <c r="AB2743" i="4"/>
  <c r="AA2819" i="4"/>
  <c r="AB2819" i="4"/>
  <c r="AA2892" i="4"/>
  <c r="AB2892" i="4"/>
  <c r="AA3159" i="4"/>
  <c r="AB3159" i="4"/>
  <c r="AA3385" i="4"/>
  <c r="AB3385" i="4"/>
  <c r="AA3788" i="4"/>
  <c r="AB3788" i="4"/>
  <c r="AA3824" i="4"/>
  <c r="AB3824" i="4"/>
  <c r="AA3858" i="4"/>
  <c r="AB3858" i="4"/>
  <c r="AA3917" i="4"/>
  <c r="AB3917" i="4"/>
  <c r="AA1595" i="4"/>
  <c r="AB1595" i="4"/>
  <c r="AA1633" i="4"/>
  <c r="AB1633" i="4"/>
  <c r="AA1682" i="4"/>
  <c r="AB1682" i="4"/>
  <c r="AA1704" i="4"/>
  <c r="AB1704" i="4"/>
  <c r="AA1845" i="4"/>
  <c r="AB1845" i="4"/>
  <c r="AA1897" i="4"/>
  <c r="AB1897" i="4"/>
  <c r="AA1951" i="4"/>
  <c r="AB1951" i="4"/>
  <c r="AA2011" i="4"/>
  <c r="AB2011" i="4"/>
  <c r="AA2030" i="4"/>
  <c r="AB2030" i="4"/>
  <c r="AA2054" i="4"/>
  <c r="AB2054" i="4"/>
  <c r="AA2079" i="4"/>
  <c r="AB2079" i="4"/>
  <c r="AA2144" i="4"/>
  <c r="AB2144" i="4"/>
  <c r="AA2196" i="4"/>
  <c r="AB2196" i="4"/>
  <c r="AA2252" i="4"/>
  <c r="AB2252" i="4"/>
  <c r="AA2324" i="4"/>
  <c r="AB2324" i="4"/>
  <c r="AA2373" i="4"/>
  <c r="AB2373" i="4"/>
  <c r="AA2427" i="4"/>
  <c r="AB2427" i="4"/>
  <c r="AC3091" i="4"/>
  <c r="AC3120" i="4"/>
  <c r="AA3209" i="4"/>
  <c r="AB3209" i="4"/>
  <c r="AC3229" i="4"/>
  <c r="AC3263" i="4"/>
  <c r="AC3349" i="4"/>
  <c r="AA3425" i="4"/>
  <c r="AB3425" i="4"/>
  <c r="AA3452" i="4"/>
  <c r="AB3452" i="4"/>
  <c r="AC3473" i="4"/>
  <c r="AC3493" i="4"/>
  <c r="AA3543" i="4"/>
  <c r="AB3543" i="4"/>
  <c r="AA3589" i="4"/>
  <c r="AB3589" i="4"/>
  <c r="AA3603" i="4"/>
  <c r="AB3603" i="4"/>
  <c r="AC3624" i="4"/>
  <c r="AA3640" i="4"/>
  <c r="AB3640" i="4"/>
  <c r="AC3714" i="4"/>
  <c r="AA3735" i="4"/>
  <c r="AB3735" i="4"/>
  <c r="AA3803" i="4"/>
  <c r="AB3803" i="4"/>
  <c r="AA3880" i="4"/>
  <c r="AB3880" i="4"/>
  <c r="AA4058" i="4"/>
  <c r="AB4058" i="4"/>
  <c r="AA4146" i="4"/>
  <c r="AB4146" i="4"/>
  <c r="AA4187" i="4"/>
  <c r="AB4187" i="4"/>
  <c r="AA4396" i="4"/>
  <c r="AB4396" i="4"/>
  <c r="AA4444" i="4"/>
  <c r="AB4444" i="4"/>
  <c r="AA1454" i="4"/>
  <c r="AB1454" i="4"/>
  <c r="AA1774" i="4"/>
  <c r="AB1774" i="4"/>
  <c r="AA1810" i="4"/>
  <c r="AB1810" i="4"/>
  <c r="AA1852" i="4"/>
  <c r="AB1852" i="4"/>
  <c r="AA1938" i="4"/>
  <c r="AB1938" i="4"/>
  <c r="AA1946" i="4"/>
  <c r="AB1946" i="4"/>
  <c r="AA2006" i="4"/>
  <c r="AB2006" i="4"/>
  <c r="AA2041" i="4"/>
  <c r="AB2041" i="4"/>
  <c r="AA2044" i="4"/>
  <c r="AB2044" i="4"/>
  <c r="AA2072" i="4"/>
  <c r="AB2072" i="4"/>
  <c r="AA2099" i="4"/>
  <c r="AB2099" i="4"/>
  <c r="AA2170" i="4"/>
  <c r="AB2170" i="4"/>
  <c r="AA2302" i="4"/>
  <c r="AB2302" i="4"/>
  <c r="AA2435" i="4"/>
  <c r="AB2435" i="4"/>
  <c r="AA2543" i="4"/>
  <c r="AB2543" i="4"/>
  <c r="AA2573" i="4"/>
  <c r="AB2573" i="4"/>
  <c r="AA2600" i="4"/>
  <c r="AB2600" i="4"/>
  <c r="AA2675" i="4"/>
  <c r="AB2675" i="4"/>
  <c r="AA2761" i="4"/>
  <c r="AB2761" i="4"/>
  <c r="AA2801" i="4"/>
  <c r="AB2801" i="4"/>
  <c r="AA2848" i="4"/>
  <c r="AB2848" i="4"/>
  <c r="AA2909" i="4"/>
  <c r="AB2909" i="4"/>
  <c r="AA2939" i="4"/>
  <c r="AB2939" i="4"/>
  <c r="AA2968" i="4"/>
  <c r="AB2968" i="4"/>
  <c r="AA3015" i="4"/>
  <c r="AB3015" i="4"/>
  <c r="AA3077" i="4"/>
  <c r="AB3077" i="4"/>
  <c r="AA3983" i="4"/>
  <c r="AB3983" i="4"/>
  <c r="AA4041" i="4"/>
  <c r="AB4041" i="4"/>
  <c r="AA4079" i="4"/>
  <c r="AB4079" i="4"/>
  <c r="AA4174" i="4"/>
  <c r="AB4174" i="4"/>
  <c r="AA4245" i="4"/>
  <c r="AB4245" i="4"/>
  <c r="AA4271" i="4"/>
  <c r="AB4271" i="4"/>
  <c r="AA4400" i="4"/>
  <c r="AB4400" i="4"/>
  <c r="AA4459" i="4"/>
  <c r="AB4459" i="4"/>
  <c r="AA4486" i="4"/>
  <c r="AB4486" i="4"/>
  <c r="AA4362" i="4"/>
  <c r="AB4362" i="4"/>
  <c r="AA4427" i="4"/>
  <c r="AB4427" i="4"/>
  <c r="AA4307" i="4"/>
  <c r="AB4307" i="4"/>
  <c r="AA4374" i="4"/>
  <c r="AB4374" i="4"/>
  <c r="AA4499" i="4"/>
  <c r="AB4499" i="4"/>
  <c r="AA4217" i="4"/>
  <c r="AB4217" i="4"/>
  <c r="AA4645" i="4"/>
  <c r="AB4645" i="4"/>
  <c r="AC4563" i="4"/>
  <c r="AA4638" i="4"/>
  <c r="AB4638" i="4"/>
  <c r="AA4644" i="4"/>
  <c r="AB4644" i="4"/>
  <c r="AC4488" i="4"/>
  <c r="AA4525" i="4"/>
  <c r="AB4525" i="4"/>
  <c r="AA4691" i="4"/>
  <c r="AB4691" i="4"/>
  <c r="AC4713" i="4"/>
  <c r="AA4820" i="4"/>
  <c r="AB4820" i="4"/>
  <c r="AA4972" i="4"/>
  <c r="AB4972" i="4"/>
  <c r="AA4988" i="4"/>
  <c r="AB4988" i="4"/>
  <c r="AA4789" i="4"/>
  <c r="AB4789" i="4"/>
  <c r="AA4944" i="4"/>
  <c r="AB4944" i="4"/>
  <c r="AA4954" i="4"/>
  <c r="AB4954" i="4"/>
  <c r="AA4816" i="4"/>
  <c r="AB4816" i="4"/>
  <c r="AA4936" i="4"/>
  <c r="AB4936" i="4"/>
  <c r="AC4890" i="4"/>
  <c r="AC4968" i="4"/>
  <c r="AA5001" i="4"/>
  <c r="AB5001" i="4"/>
  <c r="AA5016" i="4"/>
  <c r="AB5016" i="4"/>
  <c r="AA5056" i="4"/>
  <c r="AB5056" i="4"/>
  <c r="AA4758" i="4"/>
  <c r="AB4758" i="4"/>
  <c r="AA4804" i="4"/>
  <c r="AB4804" i="4"/>
  <c r="AA4873" i="4"/>
  <c r="AB4873" i="4"/>
  <c r="AA4911" i="4"/>
  <c r="AB4911" i="4"/>
  <c r="AA4977" i="4"/>
  <c r="AB4977" i="4"/>
  <c r="AC5042" i="4"/>
  <c r="AA5095" i="4"/>
  <c r="AB5095" i="4"/>
  <c r="AA5060" i="4"/>
  <c r="AB5060" i="4"/>
  <c r="AA5162" i="4"/>
  <c r="AB5162" i="4"/>
  <c r="AA5078" i="4"/>
  <c r="AB5078" i="4"/>
  <c r="AA5139" i="4"/>
  <c r="AB5139" i="4"/>
  <c r="AA5154" i="4"/>
  <c r="AB5154" i="4"/>
  <c r="AA5128" i="4"/>
  <c r="AB5128" i="4"/>
  <c r="AA5176" i="4"/>
  <c r="AB5176" i="4"/>
  <c r="AA5149" i="4"/>
  <c r="AB5149" i="4"/>
  <c r="AA5268" i="4"/>
  <c r="AB5268" i="4"/>
  <c r="AC5184" i="4"/>
  <c r="AA5204" i="4"/>
  <c r="AB5204" i="4"/>
  <c r="AA5188" i="4"/>
  <c r="AB5188" i="4"/>
  <c r="AA5241" i="4"/>
  <c r="AB5241" i="4"/>
  <c r="AA5558" i="4"/>
  <c r="AB5558" i="4"/>
  <c r="AC5736" i="4"/>
  <c r="AA5395" i="4"/>
  <c r="AB5395" i="4"/>
  <c r="AA5452" i="4"/>
  <c r="AB5452" i="4"/>
  <c r="AA5625" i="4"/>
  <c r="AB5625" i="4"/>
  <c r="AA5417" i="4"/>
  <c r="AB5417" i="4"/>
  <c r="AA5505" i="4"/>
  <c r="AB5505" i="4"/>
  <c r="AA5563" i="4"/>
  <c r="AB5563" i="4"/>
  <c r="AA5285" i="4"/>
  <c r="AB5285" i="4"/>
  <c r="AC5616" i="4"/>
  <c r="AA5757" i="4"/>
  <c r="AB5757" i="4"/>
  <c r="AA5287" i="4"/>
  <c r="AB5287" i="4"/>
  <c r="AA5326" i="4"/>
  <c r="AB5326" i="4"/>
  <c r="AA5471" i="4"/>
  <c r="AB5471" i="4"/>
  <c r="AA5514" i="4"/>
  <c r="AB5514" i="4"/>
  <c r="AA5683" i="4"/>
  <c r="AB5683" i="4"/>
  <c r="AC5748" i="4"/>
  <c r="AA5551" i="4"/>
  <c r="AB5551" i="4"/>
  <c r="AC5645" i="4"/>
  <c r="AC6017" i="4"/>
  <c r="AA5836" i="4"/>
  <c r="AB5836" i="4"/>
  <c r="AA5777" i="4"/>
  <c r="AB5777" i="4"/>
  <c r="AC5823" i="4"/>
  <c r="AA5911" i="4"/>
  <c r="AB5911" i="4"/>
  <c r="AA5970" i="4"/>
  <c r="AB5970" i="4"/>
  <c r="AA5885" i="4"/>
  <c r="AB5885" i="4"/>
  <c r="AC5875" i="4"/>
  <c r="AA5889" i="4"/>
  <c r="AB5889" i="4"/>
  <c r="AA5921" i="4"/>
  <c r="AB5921" i="4"/>
  <c r="AC5929" i="4"/>
  <c r="AA5882" i="4"/>
  <c r="AB5882" i="4"/>
  <c r="AA5973" i="4"/>
  <c r="AB5973" i="4"/>
  <c r="AC5948" i="4"/>
  <c r="AC5962" i="4"/>
  <c r="AA5969" i="4"/>
  <c r="AB5969" i="4"/>
  <c r="AA6002" i="4"/>
  <c r="AB6002" i="4"/>
  <c r="AC6005" i="4"/>
  <c r="AC6032" i="4"/>
  <c r="AA185" i="4"/>
  <c r="AB185" i="4"/>
  <c r="AA237" i="4"/>
  <c r="AB237" i="4"/>
  <c r="AA373" i="4"/>
  <c r="AB373" i="4"/>
  <c r="AA443" i="4"/>
  <c r="AB443" i="4"/>
  <c r="AA559" i="4"/>
  <c r="AB559" i="4"/>
  <c r="AA643" i="4"/>
  <c r="AB643" i="4"/>
  <c r="AC704" i="4"/>
  <c r="AA789" i="4"/>
  <c r="AB789" i="4"/>
  <c r="AA878" i="4"/>
  <c r="AB878" i="4"/>
  <c r="AA990" i="4"/>
  <c r="AB990" i="4"/>
  <c r="AA1075" i="4"/>
  <c r="AB1075" i="4"/>
  <c r="AA1156" i="4"/>
  <c r="AB1156" i="4"/>
  <c r="AA1318" i="4"/>
  <c r="AB1318" i="4"/>
  <c r="AA1407" i="4"/>
  <c r="AB1407" i="4"/>
  <c r="AA1564" i="4"/>
  <c r="AB1564" i="4"/>
  <c r="AA11" i="4"/>
  <c r="AB11" i="4"/>
  <c r="AC82" i="4"/>
  <c r="AA190" i="4"/>
  <c r="AB190" i="4"/>
  <c r="AA241" i="4"/>
  <c r="AB241" i="4"/>
  <c r="AC324" i="4"/>
  <c r="AC372" i="4"/>
  <c r="AA529" i="4"/>
  <c r="AB529" i="4"/>
  <c r="AA601" i="4"/>
  <c r="AB601" i="4"/>
  <c r="AA884" i="4"/>
  <c r="AB884" i="4"/>
  <c r="AA959" i="4"/>
  <c r="AB959" i="4"/>
  <c r="AA1014" i="4"/>
  <c r="AB1014" i="4"/>
  <c r="AA1117" i="4"/>
  <c r="AB1117" i="4"/>
  <c r="AA1160" i="4"/>
  <c r="AB1160" i="4"/>
  <c r="AC1349" i="4"/>
  <c r="AA98" i="4"/>
  <c r="AB98" i="4"/>
  <c r="AC142" i="4"/>
  <c r="AC231" i="4"/>
  <c r="AA280" i="4"/>
  <c r="AB280" i="4"/>
  <c r="AC334" i="4"/>
  <c r="AA400" i="4"/>
  <c r="AB400" i="4"/>
  <c r="AA461" i="4"/>
  <c r="AB461" i="4"/>
  <c r="AA543" i="4"/>
  <c r="AB543" i="4"/>
  <c r="AA610" i="4"/>
  <c r="AB610" i="4"/>
  <c r="AA650" i="4"/>
  <c r="AB650" i="4"/>
  <c r="AA843" i="4"/>
  <c r="AB843" i="4"/>
  <c r="AA963" i="4"/>
  <c r="AB963" i="4"/>
  <c r="AA1054" i="4"/>
  <c r="AB1054" i="4"/>
  <c r="AA1128" i="4"/>
  <c r="AB1128" i="4"/>
  <c r="AA1261" i="4"/>
  <c r="AB1261" i="4"/>
  <c r="AA1384" i="4"/>
  <c r="AB1384" i="4"/>
  <c r="AA9" i="4"/>
  <c r="AB9" i="4"/>
  <c r="AA111" i="4"/>
  <c r="AB111" i="4"/>
  <c r="AA187" i="4"/>
  <c r="AB187" i="4"/>
  <c r="AA243" i="4"/>
  <c r="AB243" i="4"/>
  <c r="AA409" i="4"/>
  <c r="AB409" i="4"/>
  <c r="AA509" i="4"/>
  <c r="AB509" i="4"/>
  <c r="AA570" i="4"/>
  <c r="AB570" i="4"/>
  <c r="AA657" i="4"/>
  <c r="AB657" i="4"/>
  <c r="AA695" i="4"/>
  <c r="AB695" i="4"/>
  <c r="AA764" i="4"/>
  <c r="AB764" i="4"/>
  <c r="AA816" i="4"/>
  <c r="AB816" i="4"/>
  <c r="AA872" i="4"/>
  <c r="AB872" i="4"/>
  <c r="AC932" i="4"/>
  <c r="AA1017" i="4"/>
  <c r="AB1017" i="4"/>
  <c r="AA1107" i="4"/>
  <c r="AB1107" i="4"/>
  <c r="AA1468" i="4"/>
  <c r="AB1468" i="4"/>
  <c r="AC149" i="4"/>
  <c r="AC649" i="4"/>
  <c r="AA1322" i="4"/>
  <c r="AB1322" i="4"/>
  <c r="AA1538" i="4"/>
  <c r="AB1538" i="4"/>
  <c r="AA1692" i="4"/>
  <c r="AB1692" i="4"/>
  <c r="AA1835" i="4"/>
  <c r="AB1835" i="4"/>
  <c r="AA2046" i="4"/>
  <c r="AB2046" i="4"/>
  <c r="AA2128" i="4"/>
  <c r="AB2128" i="4"/>
  <c r="AA2331" i="4"/>
  <c r="AB2331" i="4"/>
  <c r="AA2497" i="4"/>
  <c r="AB2497" i="4"/>
  <c r="AA2701" i="4"/>
  <c r="AB2701" i="4"/>
  <c r="AA2875" i="4"/>
  <c r="AB2875" i="4"/>
  <c r="AA2947" i="4"/>
  <c r="AB2947" i="4"/>
  <c r="AA3316" i="4"/>
  <c r="AB3316" i="4"/>
  <c r="AA3494" i="4"/>
  <c r="AB3494" i="4"/>
  <c r="AA3679" i="4"/>
  <c r="AB3679" i="4"/>
  <c r="AA3835" i="4"/>
  <c r="AB3835" i="4"/>
  <c r="AA166" i="4"/>
  <c r="AB166" i="4"/>
  <c r="AA235" i="4"/>
  <c r="AB235" i="4"/>
  <c r="AA380" i="4"/>
  <c r="AB380" i="4"/>
  <c r="AA160" i="4"/>
  <c r="AB160" i="4"/>
  <c r="AA342" i="4"/>
  <c r="AB342" i="4"/>
  <c r="AA604" i="4"/>
  <c r="AB604" i="4"/>
  <c r="AA733" i="4"/>
  <c r="AB733" i="4"/>
  <c r="AA938" i="4"/>
  <c r="AB938" i="4"/>
  <c r="AA995" i="4"/>
  <c r="AB995" i="4"/>
  <c r="AA1007" i="4"/>
  <c r="AB1007" i="4"/>
  <c r="AA1069" i="4"/>
  <c r="AB1069" i="4"/>
  <c r="AA1153" i="4"/>
  <c r="AB1153" i="4"/>
  <c r="AA1251" i="4"/>
  <c r="AB1251" i="4"/>
  <c r="AA1298" i="4"/>
  <c r="AB1298" i="4"/>
  <c r="AA1338" i="4"/>
  <c r="AB1338" i="4"/>
  <c r="AA1609" i="4"/>
  <c r="AB1609" i="4"/>
  <c r="AA1738" i="4"/>
  <c r="AB1738" i="4"/>
  <c r="AA1755" i="4"/>
  <c r="AB1755" i="4"/>
  <c r="AA1861" i="4"/>
  <c r="AB1861" i="4"/>
  <c r="AA2081" i="4"/>
  <c r="AB2081" i="4"/>
  <c r="AA2138" i="4"/>
  <c r="AB2138" i="4"/>
  <c r="AA2216" i="4"/>
  <c r="AB2216" i="4"/>
  <c r="AA2323" i="4"/>
  <c r="AB2323" i="4"/>
  <c r="AA2348" i="4"/>
  <c r="AB2348" i="4"/>
  <c r="AA2450" i="4"/>
  <c r="AB2450" i="4"/>
  <c r="AA2547" i="4"/>
  <c r="AB2547" i="4"/>
  <c r="AA2585" i="4"/>
  <c r="AB2585" i="4"/>
  <c r="AA2750" i="4"/>
  <c r="AB2750" i="4"/>
  <c r="AA2877" i="4"/>
  <c r="AB2877" i="4"/>
  <c r="AA2919" i="4"/>
  <c r="AB2919" i="4"/>
  <c r="AA3045" i="4"/>
  <c r="AB3045" i="4"/>
  <c r="AA3454" i="4"/>
  <c r="AB3454" i="4"/>
  <c r="AA3644" i="4"/>
  <c r="AB3644" i="4"/>
  <c r="AA3678" i="4"/>
  <c r="AB3678" i="4"/>
  <c r="AA3840" i="4"/>
  <c r="AB3840" i="4"/>
  <c r="AA3868" i="4"/>
  <c r="AB3868" i="4"/>
  <c r="AA3920" i="4"/>
  <c r="AB3920" i="4"/>
  <c r="AC3991" i="4"/>
  <c r="AA4083" i="4"/>
  <c r="AB4083" i="4"/>
  <c r="AA4195" i="4"/>
  <c r="AB4195" i="4"/>
  <c r="AA1274" i="4"/>
  <c r="AB1274" i="4"/>
  <c r="AA1297" i="4"/>
  <c r="AB1297" i="4"/>
  <c r="AA1371" i="4"/>
  <c r="AB1371" i="4"/>
  <c r="AC1387" i="4"/>
  <c r="AC1394" i="4"/>
  <c r="AC1402" i="4"/>
  <c r="AC1447" i="4"/>
  <c r="AC1592" i="4"/>
  <c r="AA1635" i="4"/>
  <c r="AB1635" i="4"/>
  <c r="AA2267" i="4"/>
  <c r="AB2267" i="4"/>
  <c r="AA2349" i="4"/>
  <c r="AB2349" i="4"/>
  <c r="AA2415" i="4"/>
  <c r="AB2415" i="4"/>
  <c r="AA2548" i="4"/>
  <c r="AB2548" i="4"/>
  <c r="AA2689" i="4"/>
  <c r="AB2689" i="4"/>
  <c r="AA2792" i="4"/>
  <c r="AB2792" i="4"/>
  <c r="AC2910" i="4"/>
  <c r="AA2987" i="4"/>
  <c r="AB2987" i="4"/>
  <c r="AA3105" i="4"/>
  <c r="AB3105" i="4"/>
  <c r="AA3161" i="4"/>
  <c r="AB3161" i="4"/>
  <c r="AA3240" i="4"/>
  <c r="AB3240" i="4"/>
  <c r="AA3359" i="4"/>
  <c r="AB3359" i="4"/>
  <c r="AA3504" i="4"/>
  <c r="AB3504" i="4"/>
  <c r="AA3596" i="4"/>
  <c r="AB3596" i="4"/>
  <c r="AA3674" i="4"/>
  <c r="AB3674" i="4"/>
  <c r="AA3747" i="4"/>
  <c r="AB3747" i="4"/>
  <c r="AA3915" i="4"/>
  <c r="AB3915" i="4"/>
  <c r="AA370" i="4"/>
  <c r="AB370" i="4"/>
  <c r="AA662" i="4"/>
  <c r="AB662" i="4"/>
  <c r="AA798" i="4"/>
  <c r="AB798" i="4"/>
  <c r="AA4204" i="4"/>
  <c r="AB4204" i="4"/>
  <c r="AA427" i="4"/>
  <c r="AB427" i="4"/>
  <c r="AA676" i="4"/>
  <c r="AB676" i="4"/>
  <c r="AA923" i="4"/>
  <c r="AB923" i="4"/>
  <c r="AA1984" i="4"/>
  <c r="AB1984" i="4"/>
  <c r="AA2147" i="4"/>
  <c r="AB2147" i="4"/>
  <c r="AA2567" i="4"/>
  <c r="AB2567" i="4"/>
  <c r="AA2865" i="4"/>
  <c r="AB2865" i="4"/>
  <c r="AA2991" i="4"/>
  <c r="AB2991" i="4"/>
  <c r="AA3162" i="4"/>
  <c r="AB3162" i="4"/>
  <c r="AA3363" i="4"/>
  <c r="AB3363" i="4"/>
  <c r="AA3517" i="4"/>
  <c r="AB3517" i="4"/>
  <c r="AC1624" i="4"/>
  <c r="AA1675" i="4"/>
  <c r="AB1675" i="4"/>
  <c r="AA1923" i="4"/>
  <c r="AB1923" i="4"/>
  <c r="AA1977" i="4"/>
  <c r="AB1977" i="4"/>
  <c r="AA2080" i="4"/>
  <c r="AB2080" i="4"/>
  <c r="AA2188" i="4"/>
  <c r="AB2188" i="4"/>
  <c r="AA2283" i="4"/>
  <c r="AB2283" i="4"/>
  <c r="AA2339" i="4"/>
  <c r="AB2339" i="4"/>
  <c r="AA2474" i="4"/>
  <c r="AB2474" i="4"/>
  <c r="AA2657" i="4"/>
  <c r="AB2657" i="4"/>
  <c r="AA2703" i="4"/>
  <c r="AB2703" i="4"/>
  <c r="AA2768" i="4"/>
  <c r="AB2768" i="4"/>
  <c r="AA2889" i="4"/>
  <c r="AB2889" i="4"/>
  <c r="AA3132" i="4"/>
  <c r="AB3132" i="4"/>
  <c r="AA3173" i="4"/>
  <c r="AB3173" i="4"/>
  <c r="AA3255" i="4"/>
  <c r="AB3255" i="4"/>
  <c r="AA3360" i="4"/>
  <c r="AB3360" i="4"/>
  <c r="AC3399" i="4"/>
  <c r="AA3577" i="4"/>
  <c r="AB3577" i="4"/>
  <c r="AA3670" i="4"/>
  <c r="AB3670" i="4"/>
  <c r="AC3743" i="4"/>
  <c r="AA3800" i="4"/>
  <c r="AB3800" i="4"/>
  <c r="AA3854" i="4"/>
  <c r="AB3854" i="4"/>
  <c r="AA4017" i="4"/>
  <c r="AB4017" i="4"/>
  <c r="AA4085" i="4"/>
  <c r="AB4085" i="4"/>
  <c r="AA1582" i="4"/>
  <c r="AB1582" i="4"/>
  <c r="AA1641" i="4"/>
  <c r="AB1641" i="4"/>
  <c r="AA1666" i="4"/>
  <c r="AB1666" i="4"/>
  <c r="AA1698" i="4"/>
  <c r="AB1698" i="4"/>
  <c r="AA1811" i="4"/>
  <c r="AB1811" i="4"/>
  <c r="AA1858" i="4"/>
  <c r="AB1858" i="4"/>
  <c r="AA1898" i="4"/>
  <c r="AB1898" i="4"/>
  <c r="AA1998" i="4"/>
  <c r="AB1998" i="4"/>
  <c r="AA2025" i="4"/>
  <c r="AB2025" i="4"/>
  <c r="AA2102" i="4"/>
  <c r="AB2102" i="4"/>
  <c r="AA2141" i="4"/>
  <c r="AB2141" i="4"/>
  <c r="AA2197" i="4"/>
  <c r="AB2197" i="4"/>
  <c r="AA2287" i="4"/>
  <c r="AB2287" i="4"/>
  <c r="AA2325" i="4"/>
  <c r="AB2325" i="4"/>
  <c r="AA2356" i="4"/>
  <c r="AB2356" i="4"/>
  <c r="AA2408" i="4"/>
  <c r="AB2408" i="4"/>
  <c r="AA2459" i="4"/>
  <c r="AB2459" i="4"/>
  <c r="AA2513" i="4"/>
  <c r="AB2513" i="4"/>
  <c r="AC2797" i="4"/>
  <c r="AC2900" i="4"/>
  <c r="AC3030" i="4"/>
  <c r="AC3038" i="4"/>
  <c r="AC3055" i="4"/>
  <c r="AC3063" i="4"/>
  <c r="AA3206" i="4"/>
  <c r="AB3206" i="4"/>
  <c r="AA3282" i="4"/>
  <c r="AB3282" i="4"/>
  <c r="AC3380" i="4"/>
  <c r="AA3393" i="4"/>
  <c r="AB3393" i="4"/>
  <c r="AA3402" i="4"/>
  <c r="AB3402" i="4"/>
  <c r="AA3460" i="4"/>
  <c r="AB3460" i="4"/>
  <c r="AA3515" i="4"/>
  <c r="AB3515" i="4"/>
  <c r="AA3537" i="4"/>
  <c r="AB3537" i="4"/>
  <c r="AA3550" i="4"/>
  <c r="AB3550" i="4"/>
  <c r="AA3578" i="4"/>
  <c r="AB3578" i="4"/>
  <c r="AA3699" i="4"/>
  <c r="AB3699" i="4"/>
  <c r="AA3720" i="4"/>
  <c r="AB3720" i="4"/>
  <c r="AA3746" i="4"/>
  <c r="AB3746" i="4"/>
  <c r="AA3790" i="4"/>
  <c r="AB3790" i="4"/>
  <c r="AA3816" i="4"/>
  <c r="AB3816" i="4"/>
  <c r="AA3885" i="4"/>
  <c r="AB3885" i="4"/>
  <c r="AA3932" i="4"/>
  <c r="AB3932" i="4"/>
  <c r="AA3956" i="4"/>
  <c r="AB3956" i="4"/>
  <c r="AC3968" i="4"/>
  <c r="AC3980" i="4"/>
  <c r="AC4066" i="4"/>
  <c r="AA4095" i="4"/>
  <c r="AB4095" i="4"/>
  <c r="AC4138" i="4"/>
  <c r="AA4270" i="4"/>
  <c r="AB4270" i="4"/>
  <c r="AA4467" i="4"/>
  <c r="AB4467" i="4"/>
  <c r="AC4556" i="4"/>
  <c r="AA4633" i="4"/>
  <c r="AB4633" i="4"/>
  <c r="AA4699" i="4"/>
  <c r="AB4699" i="4"/>
  <c r="AA1437" i="4"/>
  <c r="AB1437" i="4"/>
  <c r="AA1782" i="4"/>
  <c r="AB1782" i="4"/>
  <c r="AA1853" i="4"/>
  <c r="AB1853" i="4"/>
  <c r="AA1891" i="4"/>
  <c r="AB1891" i="4"/>
  <c r="AA2021" i="4"/>
  <c r="AB2021" i="4"/>
  <c r="AA2071" i="4"/>
  <c r="AB2071" i="4"/>
  <c r="AA2100" i="4"/>
  <c r="AB2100" i="4"/>
  <c r="AA2222" i="4"/>
  <c r="AB2222" i="4"/>
  <c r="AA2231" i="4"/>
  <c r="AB2231" i="4"/>
  <c r="AA2279" i="4"/>
  <c r="AB2279" i="4"/>
  <c r="AA2417" i="4"/>
  <c r="AB2417" i="4"/>
  <c r="AA2468" i="4"/>
  <c r="AB2468" i="4"/>
  <c r="AA2574" i="4"/>
  <c r="AB2574" i="4"/>
  <c r="AA2714" i="4"/>
  <c r="AB2714" i="4"/>
  <c r="AA2726" i="4"/>
  <c r="AB2726" i="4"/>
  <c r="AA2766" i="4"/>
  <c r="AB2766" i="4"/>
  <c r="AA2814" i="4"/>
  <c r="AB2814" i="4"/>
  <c r="AA2849" i="4"/>
  <c r="AB2849" i="4"/>
  <c r="AA2912" i="4"/>
  <c r="AB2912" i="4"/>
  <c r="AA2936" i="4"/>
  <c r="AB2936" i="4"/>
  <c r="AA2973" i="4"/>
  <c r="AB2973" i="4"/>
  <c r="AA3078" i="4"/>
  <c r="AB3078" i="4"/>
  <c r="AA3978" i="4"/>
  <c r="AB3978" i="4"/>
  <c r="AA4111" i="4"/>
  <c r="AB4111" i="4"/>
  <c r="AA4179" i="4"/>
  <c r="AB4179" i="4"/>
  <c r="AA4331" i="4"/>
  <c r="AB4331" i="4"/>
  <c r="AA4440" i="4"/>
  <c r="AB4440" i="4"/>
  <c r="AA4465" i="4"/>
  <c r="AB4465" i="4"/>
  <c r="AA4248" i="4"/>
  <c r="AB4248" i="4"/>
  <c r="AA4304" i="4"/>
  <c r="AB4304" i="4"/>
  <c r="AA4337" i="4"/>
  <c r="AB4337" i="4"/>
  <c r="AA4357" i="4"/>
  <c r="AB4357" i="4"/>
  <c r="AC4417" i="4"/>
  <c r="AA4447" i="4"/>
  <c r="AB4447" i="4"/>
  <c r="AA4614" i="4"/>
  <c r="AB4614" i="4"/>
  <c r="AA4690" i="4"/>
  <c r="AB4690" i="4"/>
  <c r="AA4216" i="4"/>
  <c r="AB4216" i="4"/>
  <c r="AA4330" i="4"/>
  <c r="AB4330" i="4"/>
  <c r="AA4561" i="4"/>
  <c r="AB4561" i="4"/>
  <c r="AA4562" i="4"/>
  <c r="AB4562" i="4"/>
  <c r="AA4641" i="4"/>
  <c r="AB4641" i="4"/>
  <c r="AC4487" i="4"/>
  <c r="AA4514" i="4"/>
  <c r="AB4514" i="4"/>
  <c r="AA4567" i="4"/>
  <c r="AB4567" i="4"/>
  <c r="AA4600" i="4"/>
  <c r="AB4600" i="4"/>
  <c r="AA4629" i="4"/>
  <c r="AB4629" i="4"/>
  <c r="AA4673" i="4"/>
  <c r="AB4673" i="4"/>
  <c r="AA4571" i="4"/>
  <c r="AB4571" i="4"/>
  <c r="AA4667" i="4"/>
  <c r="AB4667" i="4"/>
  <c r="AA4752" i="4"/>
  <c r="AB4752" i="4"/>
  <c r="AA4763" i="4"/>
  <c r="AB4763" i="4"/>
  <c r="AA4947" i="4"/>
  <c r="AB4947" i="4"/>
  <c r="AA4987" i="4"/>
  <c r="AB4987" i="4"/>
  <c r="AA4843" i="4"/>
  <c r="AB4843" i="4"/>
  <c r="AA4855" i="4"/>
  <c r="AB4855" i="4"/>
  <c r="AA4940" i="4"/>
  <c r="AB4940" i="4"/>
  <c r="AC4982" i="4"/>
  <c r="AA4813" i="4"/>
  <c r="AB4813" i="4"/>
  <c r="AA4946" i="4"/>
  <c r="AB4946" i="4"/>
  <c r="AC4786" i="4"/>
  <c r="AA4847" i="4"/>
  <c r="AB4847" i="4"/>
  <c r="AC5028" i="4"/>
  <c r="AA4861" i="4"/>
  <c r="AB4861" i="4"/>
  <c r="AA4952" i="4"/>
  <c r="AB4952" i="4"/>
  <c r="AA4992" i="4"/>
  <c r="AB4992" i="4"/>
  <c r="AC5054" i="4"/>
  <c r="AA5083" i="4"/>
  <c r="AB5083" i="4"/>
  <c r="AC5102" i="4"/>
  <c r="AA5013" i="4"/>
  <c r="AB5013" i="4"/>
  <c r="AA5062" i="4"/>
  <c r="AB5062" i="4"/>
  <c r="AA5018" i="4"/>
  <c r="AB5018" i="4"/>
  <c r="AA5134" i="4"/>
  <c r="AB5134" i="4"/>
  <c r="AA5063" i="4"/>
  <c r="AB5063" i="4"/>
  <c r="AA5121" i="4"/>
  <c r="AB5121" i="4"/>
  <c r="AA5171" i="4"/>
  <c r="AB5171" i="4"/>
  <c r="AC5163" i="4"/>
  <c r="AA5207" i="4"/>
  <c r="AB5207" i="4"/>
  <c r="AA5203" i="4"/>
  <c r="AB5203" i="4"/>
  <c r="AA5304" i="4"/>
  <c r="AB5304" i="4"/>
  <c r="AA5389" i="4"/>
  <c r="AB5389" i="4"/>
  <c r="AA5434" i="4"/>
  <c r="AB5434" i="4"/>
  <c r="AC5486" i="4"/>
  <c r="AA5256" i="4"/>
  <c r="AB5256" i="4"/>
  <c r="AA5322" i="4"/>
  <c r="AB5322" i="4"/>
  <c r="AA5430" i="4"/>
  <c r="AB5430" i="4"/>
  <c r="AA5648" i="4"/>
  <c r="AB5648" i="4"/>
  <c r="AA5445" i="4"/>
  <c r="AB5445" i="4"/>
  <c r="AA5532" i="4"/>
  <c r="AB5532" i="4"/>
  <c r="AA5303" i="4"/>
  <c r="AB5303" i="4"/>
  <c r="AA5401" i="4"/>
  <c r="AB5401" i="4"/>
  <c r="AA5455" i="4"/>
  <c r="AB5455" i="4"/>
  <c r="AA5535" i="4"/>
  <c r="AB5535" i="4"/>
  <c r="AA5580" i="4"/>
  <c r="AB5580" i="4"/>
  <c r="AC5483" i="4"/>
  <c r="AC5524" i="4"/>
  <c r="AC5643" i="4"/>
  <c r="AA5747" i="4"/>
  <c r="AB5747" i="4"/>
  <c r="AA5327" i="4"/>
  <c r="AB5327" i="4"/>
  <c r="AA5376" i="4"/>
  <c r="AB5376" i="4"/>
  <c r="AA5424" i="4"/>
  <c r="AB5424" i="4"/>
  <c r="AA5511" i="4"/>
  <c r="AB5511" i="4"/>
  <c r="AC5641" i="4"/>
  <c r="AA5588" i="4"/>
  <c r="AB5588" i="4"/>
  <c r="AC5610" i="4"/>
  <c r="AA5679" i="4"/>
  <c r="AB5679" i="4"/>
  <c r="AA5605" i="4"/>
  <c r="AB5605" i="4"/>
  <c r="AC5704" i="4"/>
  <c r="AA5731" i="4"/>
  <c r="AB5731" i="4"/>
  <c r="AA5754" i="4"/>
  <c r="AB5754" i="4"/>
  <c r="AC5806" i="4"/>
  <c r="AC5779" i="4"/>
  <c r="AA5802" i="4"/>
  <c r="AB5802" i="4"/>
  <c r="AC6010" i="4"/>
  <c r="AA5816" i="4"/>
  <c r="AB5816" i="4"/>
  <c r="AA5818" i="4"/>
  <c r="AB5818" i="4"/>
  <c r="AA5886" i="4"/>
  <c r="AB5886" i="4"/>
  <c r="AC5887" i="4"/>
  <c r="AC5862" i="4"/>
  <c r="AA5913" i="4"/>
  <c r="AB5913" i="4"/>
  <c r="AA5965" i="4"/>
  <c r="AB5965" i="4"/>
  <c r="AA5975" i="4"/>
  <c r="AB5975" i="4"/>
  <c r="AA5976" i="4"/>
  <c r="AB5976" i="4"/>
  <c r="AA85" i="4"/>
  <c r="AB85" i="4"/>
  <c r="AA278" i="4"/>
  <c r="AB278" i="4"/>
  <c r="AA320" i="4"/>
  <c r="AB320" i="4"/>
  <c r="AA438" i="4"/>
  <c r="AB438" i="4"/>
  <c r="AC490" i="4"/>
  <c r="AA560" i="4"/>
  <c r="AB560" i="4"/>
  <c r="AA629" i="4"/>
  <c r="AB629" i="4"/>
  <c r="AA707" i="4"/>
  <c r="AB707" i="4"/>
  <c r="AA793" i="4"/>
  <c r="AB793" i="4"/>
  <c r="AA867" i="4"/>
  <c r="AB867" i="4"/>
  <c r="AA1018" i="4"/>
  <c r="AB1018" i="4"/>
  <c r="AA1120" i="4"/>
  <c r="AB1120" i="4"/>
  <c r="AA1236" i="4"/>
  <c r="AB1236" i="4"/>
  <c r="AA1314" i="4"/>
  <c r="AB1314" i="4"/>
  <c r="AA37" i="4"/>
  <c r="AB37" i="4"/>
  <c r="AA89" i="4"/>
  <c r="AB89" i="4"/>
  <c r="AA306" i="4"/>
  <c r="AB306" i="4"/>
  <c r="AA404" i="4"/>
  <c r="AB404" i="4"/>
  <c r="AA464" i="4"/>
  <c r="AB464" i="4"/>
  <c r="AA595" i="4"/>
  <c r="AB595" i="4"/>
  <c r="AA718" i="4"/>
  <c r="AB718" i="4"/>
  <c r="AA800" i="4"/>
  <c r="AB800" i="4"/>
  <c r="AA847" i="4"/>
  <c r="AB847" i="4"/>
  <c r="AA888" i="4"/>
  <c r="AB888" i="4"/>
  <c r="AA952" i="4"/>
  <c r="AB952" i="4"/>
  <c r="AA1084" i="4"/>
  <c r="AB1084" i="4"/>
  <c r="AA1180" i="4"/>
  <c r="AB1180" i="4"/>
  <c r="AA1260" i="4"/>
  <c r="AB1260" i="4"/>
  <c r="AA1409" i="4"/>
  <c r="AB1409" i="4"/>
  <c r="AA12" i="4"/>
  <c r="AB12" i="4"/>
  <c r="AA84" i="4"/>
  <c r="AB84" i="4"/>
  <c r="AA208" i="4"/>
  <c r="AB208" i="4"/>
  <c r="AA269" i="4"/>
  <c r="AB269" i="4"/>
  <c r="AA441" i="4"/>
  <c r="AB441" i="4"/>
  <c r="AA475" i="4"/>
  <c r="AB475" i="4"/>
  <c r="AA584" i="4"/>
  <c r="AB584" i="4"/>
  <c r="AA698" i="4"/>
  <c r="AB698" i="4"/>
  <c r="AA749" i="4"/>
  <c r="AB749" i="4"/>
  <c r="AA881" i="4"/>
  <c r="AB881" i="4"/>
  <c r="AA1378" i="4"/>
  <c r="AB1378" i="4"/>
  <c r="AA1474" i="4"/>
  <c r="AB1474" i="4"/>
  <c r="AA1561" i="4"/>
  <c r="AB1561" i="4"/>
  <c r="AA99" i="4"/>
  <c r="AB99" i="4"/>
  <c r="AA165" i="4"/>
  <c r="AB165" i="4"/>
  <c r="AA198" i="4"/>
  <c r="AB198" i="4"/>
  <c r="AA229" i="4"/>
  <c r="AB229" i="4"/>
  <c r="AA361" i="4"/>
  <c r="AB361" i="4"/>
  <c r="AA458" i="4"/>
  <c r="AB458" i="4"/>
  <c r="AA623" i="4"/>
  <c r="AB623" i="4"/>
  <c r="AA672" i="4"/>
  <c r="AB672" i="4"/>
  <c r="AA745" i="4"/>
  <c r="AB745" i="4"/>
  <c r="AA969" i="4"/>
  <c r="AB969" i="4"/>
  <c r="AA1108" i="4"/>
  <c r="AB1108" i="4"/>
  <c r="AA35" i="4"/>
  <c r="AB35" i="4"/>
  <c r="AA1323" i="4"/>
  <c r="AB1323" i="4"/>
  <c r="AA1449" i="4"/>
  <c r="AB1449" i="4"/>
  <c r="AA1670" i="4"/>
  <c r="AB1670" i="4"/>
  <c r="AA1885" i="4"/>
  <c r="AB1885" i="4"/>
  <c r="AA2416" i="4"/>
  <c r="AB2416" i="4"/>
  <c r="AA2535" i="4"/>
  <c r="AB2535" i="4"/>
  <c r="AA2674" i="4"/>
  <c r="AB2674" i="4"/>
  <c r="AA2793" i="4"/>
  <c r="AB2793" i="4"/>
  <c r="AA3311" i="4"/>
  <c r="AB3311" i="4"/>
  <c r="AA3523" i="4"/>
  <c r="AB3523" i="4"/>
  <c r="AA3649" i="4"/>
  <c r="AB3649" i="4"/>
  <c r="AA3837" i="4"/>
  <c r="AB3837" i="4"/>
  <c r="AA3987" i="4"/>
  <c r="AB3987" i="4"/>
  <c r="AA4081" i="4"/>
  <c r="AB4081" i="4"/>
  <c r="AC61" i="4"/>
  <c r="AA154" i="4"/>
  <c r="AB154" i="4"/>
  <c r="AC244" i="4"/>
  <c r="AC313" i="4"/>
  <c r="AA367" i="4"/>
  <c r="AB367" i="4"/>
  <c r="AA135" i="4"/>
  <c r="AB135" i="4"/>
  <c r="AA332" i="4"/>
  <c r="AB332" i="4"/>
  <c r="AA569" i="4"/>
  <c r="AB569" i="4"/>
  <c r="AA654" i="4"/>
  <c r="AB654" i="4"/>
  <c r="AA838" i="4"/>
  <c r="AB838" i="4"/>
  <c r="AA972" i="4"/>
  <c r="AB972" i="4"/>
  <c r="AA1035" i="4"/>
  <c r="AB1035" i="4"/>
  <c r="AA1113" i="4"/>
  <c r="AB1113" i="4"/>
  <c r="AA1148" i="4"/>
  <c r="AB1148" i="4"/>
  <c r="AA1207" i="4"/>
  <c r="AB1207" i="4"/>
  <c r="AA1288" i="4"/>
  <c r="AB1288" i="4"/>
  <c r="AC1458" i="4"/>
  <c r="AA1508" i="4"/>
  <c r="AB1508" i="4"/>
  <c r="AC1521" i="4"/>
  <c r="AC1525" i="4"/>
  <c r="AC1688" i="4"/>
  <c r="AA1723" i="4"/>
  <c r="AB1723" i="4"/>
  <c r="AA1882" i="4"/>
  <c r="AB1882" i="4"/>
  <c r="AA2052" i="4"/>
  <c r="AB2052" i="4"/>
  <c r="AA2284" i="4"/>
  <c r="AB2284" i="4"/>
  <c r="AA2391" i="4"/>
  <c r="AB2391" i="4"/>
  <c r="AA2496" i="4"/>
  <c r="AB2496" i="4"/>
  <c r="AA2652" i="4"/>
  <c r="AB2652" i="4"/>
  <c r="AA2686" i="4"/>
  <c r="AB2686" i="4"/>
  <c r="AA2857" i="4"/>
  <c r="AB2857" i="4"/>
  <c r="AA3243" i="4"/>
  <c r="AB3243" i="4"/>
  <c r="AA3366" i="4"/>
  <c r="AB3366" i="4"/>
  <c r="AA3466" i="4"/>
  <c r="AB3466" i="4"/>
  <c r="AA3871" i="4"/>
  <c r="AB3871" i="4"/>
  <c r="AA4189" i="4"/>
  <c r="AB4189" i="4"/>
  <c r="AA1279" i="4"/>
  <c r="AB1279" i="4"/>
  <c r="AA1308" i="4"/>
  <c r="AB1308" i="4"/>
  <c r="AA1372" i="4"/>
  <c r="AB1372" i="4"/>
  <c r="AC1391" i="4"/>
  <c r="AC1399" i="4"/>
  <c r="AC1482" i="4"/>
  <c r="AA1638" i="4"/>
  <c r="AB1638" i="4"/>
  <c r="AA1756" i="4"/>
  <c r="AB1756" i="4"/>
  <c r="AA1825" i="4"/>
  <c r="AB1825" i="4"/>
  <c r="AA1975" i="4"/>
  <c r="AB1975" i="4"/>
  <c r="AA2127" i="4"/>
  <c r="AB2127" i="4"/>
  <c r="AA2201" i="4"/>
  <c r="AB2201" i="4"/>
  <c r="AA2311" i="4"/>
  <c r="AB2311" i="4"/>
  <c r="AA2447" i="4"/>
  <c r="AB2447" i="4"/>
  <c r="AA2595" i="4"/>
  <c r="AB2595" i="4"/>
  <c r="AA2619" i="4"/>
  <c r="AB2619" i="4"/>
  <c r="AA2641" i="4"/>
  <c r="AB2641" i="4"/>
  <c r="AA2732" i="4"/>
  <c r="AB2732" i="4"/>
  <c r="AA2854" i="4"/>
  <c r="AB2854" i="4"/>
  <c r="AA2890" i="4"/>
  <c r="AB2890" i="4"/>
  <c r="AA3116" i="4"/>
  <c r="AB3116" i="4"/>
  <c r="AA3157" i="4"/>
  <c r="AB3157" i="4"/>
  <c r="AA3479" i="4"/>
  <c r="AB3479" i="4"/>
  <c r="AA3529" i="4"/>
  <c r="AB3529" i="4"/>
  <c r="AA3705" i="4"/>
  <c r="AB3705" i="4"/>
  <c r="AA3901" i="4"/>
  <c r="AB3901" i="4"/>
  <c r="AA4000" i="4"/>
  <c r="AB4000" i="4"/>
  <c r="AA4145" i="4"/>
  <c r="AB4145" i="4"/>
  <c r="AA576" i="4"/>
  <c r="AB576" i="4"/>
  <c r="AA675" i="4"/>
  <c r="AB675" i="4"/>
  <c r="AA956" i="4"/>
  <c r="AB956" i="4"/>
  <c r="AA1110" i="4"/>
  <c r="AB1110" i="4"/>
  <c r="AA285" i="4"/>
  <c r="AB285" i="4"/>
  <c r="AA677" i="4"/>
  <c r="AB677" i="4"/>
  <c r="AA2220" i="4"/>
  <c r="AB2220" i="4"/>
  <c r="AA2413" i="4"/>
  <c r="AB2413" i="4"/>
  <c r="AA2551" i="4"/>
  <c r="AB2551" i="4"/>
  <c r="AA2820" i="4"/>
  <c r="AB2820" i="4"/>
  <c r="AA2943" i="4"/>
  <c r="AB2943" i="4"/>
  <c r="AA3130" i="4"/>
  <c r="AB3130" i="4"/>
  <c r="AA3253" i="4"/>
  <c r="AB3253" i="4"/>
  <c r="AA3535" i="4"/>
  <c r="AB3535" i="4"/>
  <c r="AA3838" i="4"/>
  <c r="AB3838" i="4"/>
  <c r="AC1671" i="4"/>
  <c r="AC1806" i="4"/>
  <c r="AA2026" i="4"/>
  <c r="AB2026" i="4"/>
  <c r="AA2277" i="4"/>
  <c r="AB2277" i="4"/>
  <c r="AA2390" i="4"/>
  <c r="AB2390" i="4"/>
  <c r="AA2463" i="4"/>
  <c r="AB2463" i="4"/>
  <c r="AA2526" i="4"/>
  <c r="AB2526" i="4"/>
  <c r="AA2571" i="4"/>
  <c r="AB2571" i="4"/>
  <c r="AA2620" i="4"/>
  <c r="AB2620" i="4"/>
  <c r="AC2725" i="4"/>
  <c r="AA2925" i="4"/>
  <c r="AB2925" i="4"/>
  <c r="AA2988" i="4"/>
  <c r="AB2988" i="4"/>
  <c r="AA3103" i="4"/>
  <c r="AB3103" i="4"/>
  <c r="AA3244" i="4"/>
  <c r="AB3244" i="4"/>
  <c r="AA3317" i="4"/>
  <c r="AB3317" i="4"/>
  <c r="AA3761" i="4"/>
  <c r="AB3761" i="4"/>
  <c r="AA3893" i="4"/>
  <c r="AB3893" i="4"/>
  <c r="AA4054" i="4"/>
  <c r="AB4054" i="4"/>
  <c r="AA1579" i="4"/>
  <c r="AB1579" i="4"/>
  <c r="AA1626" i="4"/>
  <c r="AB1626" i="4"/>
  <c r="AA1674" i="4"/>
  <c r="AB1674" i="4"/>
  <c r="AA1762" i="4"/>
  <c r="AB1762" i="4"/>
  <c r="AA1812" i="4"/>
  <c r="AB1812" i="4"/>
  <c r="AA1847" i="4"/>
  <c r="AB1847" i="4"/>
  <c r="AA1872" i="4"/>
  <c r="AB1872" i="4"/>
  <c r="AA1921" i="4"/>
  <c r="AB1921" i="4"/>
  <c r="AA2061" i="4"/>
  <c r="AB2061" i="4"/>
  <c r="AA2110" i="4"/>
  <c r="AB2110" i="4"/>
  <c r="AA2157" i="4"/>
  <c r="AB2157" i="4"/>
  <c r="AA2198" i="4"/>
  <c r="AB2198" i="4"/>
  <c r="AA2262" i="4"/>
  <c r="AB2262" i="4"/>
  <c r="AA2317" i="4"/>
  <c r="AB2317" i="4"/>
  <c r="AA2370" i="4"/>
  <c r="AB2370" i="4"/>
  <c r="AA2405" i="4"/>
  <c r="AB2405" i="4"/>
  <c r="AA2449" i="4"/>
  <c r="AB2449" i="4"/>
  <c r="AA2493" i="4"/>
  <c r="AB2493" i="4"/>
  <c r="AC3121" i="4"/>
  <c r="AC3138" i="4"/>
  <c r="AC3141" i="4"/>
  <c r="AA3194" i="4"/>
  <c r="AB3194" i="4"/>
  <c r="AA3223" i="4"/>
  <c r="AB3223" i="4"/>
  <c r="AC3260" i="4"/>
  <c r="AC3268" i="4"/>
  <c r="AA3321" i="4"/>
  <c r="AB3321" i="4"/>
  <c r="AC3344" i="4"/>
  <c r="AA3388" i="4"/>
  <c r="AB3388" i="4"/>
  <c r="AA3423" i="4"/>
  <c r="AB3423" i="4"/>
  <c r="AA3447" i="4"/>
  <c r="AB3447" i="4"/>
  <c r="AA3496" i="4"/>
  <c r="AB3496" i="4"/>
  <c r="AA3519" i="4"/>
  <c r="AB3519" i="4"/>
  <c r="AA3545" i="4"/>
  <c r="AB3545" i="4"/>
  <c r="AC3587" i="4"/>
  <c r="AC3623" i="4"/>
  <c r="AA3636" i="4"/>
  <c r="AB3636" i="4"/>
  <c r="AA3696" i="4"/>
  <c r="AB3696" i="4"/>
  <c r="AC3713" i="4"/>
  <c r="AA3763" i="4"/>
  <c r="AB3763" i="4"/>
  <c r="AC3780" i="4"/>
  <c r="AA3842" i="4"/>
  <c r="AB3842" i="4"/>
  <c r="AA3895" i="4"/>
  <c r="AB3895" i="4"/>
  <c r="AA3924" i="4"/>
  <c r="AB3924" i="4"/>
  <c r="AC4050" i="4"/>
  <c r="AA4052" i="4"/>
  <c r="AB4052" i="4"/>
  <c r="AA4119" i="4"/>
  <c r="AB4119" i="4"/>
  <c r="AC4133" i="4"/>
  <c r="AA4235" i="4"/>
  <c r="AB4235" i="4"/>
  <c r="AA4662" i="4"/>
  <c r="AB4662" i="4"/>
  <c r="AA1421" i="4"/>
  <c r="AB1421" i="4"/>
  <c r="AA1429" i="4"/>
  <c r="AB1429" i="4"/>
  <c r="AA1808" i="4"/>
  <c r="AB1808" i="4"/>
  <c r="AA1892" i="4"/>
  <c r="AB1892" i="4"/>
  <c r="AA1945" i="4"/>
  <c r="AB1945" i="4"/>
  <c r="AA1957" i="4"/>
  <c r="AB1957" i="4"/>
  <c r="AA2004" i="4"/>
  <c r="AB2004" i="4"/>
  <c r="AA2149" i="4"/>
  <c r="AB2149" i="4"/>
  <c r="AA2192" i="4"/>
  <c r="AB2192" i="4"/>
  <c r="AA2232" i="4"/>
  <c r="AB2232" i="4"/>
  <c r="AA2291" i="4"/>
  <c r="AB2291" i="4"/>
  <c r="AA2359" i="4"/>
  <c r="AB2359" i="4"/>
  <c r="AA2419" i="4"/>
  <c r="AB2419" i="4"/>
  <c r="AA2453" i="4"/>
  <c r="AB2453" i="4"/>
  <c r="AA2485" i="4"/>
  <c r="AB2485" i="4"/>
  <c r="AA2562" i="4"/>
  <c r="AB2562" i="4"/>
  <c r="AA2590" i="4"/>
  <c r="AB2590" i="4"/>
  <c r="AA2685" i="4"/>
  <c r="AB2685" i="4"/>
  <c r="AA2781" i="4"/>
  <c r="AB2781" i="4"/>
  <c r="AA2840" i="4"/>
  <c r="AB2840" i="4"/>
  <c r="AA2928" i="4"/>
  <c r="AB2928" i="4"/>
  <c r="AA2964" i="4"/>
  <c r="AB2964" i="4"/>
  <c r="AA2978" i="4"/>
  <c r="AB2978" i="4"/>
  <c r="AA3067" i="4"/>
  <c r="AB3067" i="4"/>
  <c r="AA4011" i="4"/>
  <c r="AB4011" i="4"/>
  <c r="AA4039" i="4"/>
  <c r="AB4039" i="4"/>
  <c r="AA4109" i="4"/>
  <c r="AB4109" i="4"/>
  <c r="AA4149" i="4"/>
  <c r="AB4149" i="4"/>
  <c r="AA4223" i="4"/>
  <c r="AB4223" i="4"/>
  <c r="AA4273" i="4"/>
  <c r="AB4273" i="4"/>
  <c r="AC4234" i="4"/>
  <c r="AA4275" i="4"/>
  <c r="AB4275" i="4"/>
  <c r="AA4439" i="4"/>
  <c r="AB4439" i="4"/>
  <c r="AA4610" i="4"/>
  <c r="AB4610" i="4"/>
  <c r="AA4287" i="4"/>
  <c r="AB4287" i="4"/>
  <c r="AA4317" i="4"/>
  <c r="AB4317" i="4"/>
  <c r="AA4338" i="4"/>
  <c r="AB4338" i="4"/>
  <c r="AA4358" i="4"/>
  <c r="AB4358" i="4"/>
  <c r="AA4430" i="4"/>
  <c r="AB4430" i="4"/>
  <c r="AA4461" i="4"/>
  <c r="AB4461" i="4"/>
  <c r="AA4566" i="4"/>
  <c r="AB4566" i="4"/>
  <c r="AC4292" i="4"/>
  <c r="AC4309" i="4"/>
  <c r="AC4342" i="4"/>
  <c r="AA4372" i="4"/>
  <c r="AB4372" i="4"/>
  <c r="AA4377" i="4"/>
  <c r="AB4377" i="4"/>
  <c r="AA4426" i="4"/>
  <c r="AB4426" i="4"/>
  <c r="AA4450" i="4"/>
  <c r="AB4450" i="4"/>
  <c r="AA4462" i="4"/>
  <c r="AB4462" i="4"/>
  <c r="AA4213" i="4"/>
  <c r="AB4213" i="4"/>
  <c r="AA4218" i="4"/>
  <c r="AB4218" i="4"/>
  <c r="AA4473" i="4"/>
  <c r="AB4473" i="4"/>
  <c r="AA4583" i="4"/>
  <c r="AB4583" i="4"/>
  <c r="AA4649" i="4"/>
  <c r="AB4649" i="4"/>
  <c r="AA4665" i="4"/>
  <c r="AB4665" i="4"/>
  <c r="AC4576" i="4"/>
  <c r="AC4596" i="4"/>
  <c r="AA4637" i="4"/>
  <c r="AB4637" i="4"/>
  <c r="AA4658" i="4"/>
  <c r="AB4658" i="4"/>
  <c r="AC4675" i="4"/>
  <c r="AA4735" i="4"/>
  <c r="AB4735" i="4"/>
  <c r="AA4734" i="4"/>
  <c r="AB4734" i="4"/>
  <c r="AA4518" i="4"/>
  <c r="AB4518" i="4"/>
  <c r="AA4568" i="4"/>
  <c r="AB4568" i="4"/>
  <c r="AA4711" i="4"/>
  <c r="AB4711" i="4"/>
  <c r="AA4717" i="4"/>
  <c r="AB4717" i="4"/>
  <c r="AA4812" i="4"/>
  <c r="AB4812" i="4"/>
  <c r="AA4969" i="4"/>
  <c r="AB4969" i="4"/>
  <c r="AC4983" i="4"/>
  <c r="AA4803" i="4"/>
  <c r="AB4803" i="4"/>
  <c r="AA4827" i="4"/>
  <c r="AB4827" i="4"/>
  <c r="AA4738" i="4"/>
  <c r="AB4738" i="4"/>
  <c r="AC4929" i="4"/>
  <c r="AC4967" i="4"/>
  <c r="AA5037" i="4"/>
  <c r="AB5037" i="4"/>
  <c r="AA5122" i="4"/>
  <c r="AB5122" i="4"/>
  <c r="AA4748" i="4"/>
  <c r="AB4748" i="4"/>
  <c r="AA4777" i="4"/>
  <c r="AB4777" i="4"/>
  <c r="AA4919" i="4"/>
  <c r="AB4919" i="4"/>
  <c r="AA5111" i="4"/>
  <c r="AB5111" i="4"/>
  <c r="AA5050" i="4"/>
  <c r="AB5050" i="4"/>
  <c r="AC5065" i="4"/>
  <c r="AA5027" i="4"/>
  <c r="AB5027" i="4"/>
  <c r="AA5089" i="4"/>
  <c r="AB5089" i="4"/>
  <c r="AA5180" i="4"/>
  <c r="AB5180" i="4"/>
  <c r="AA5143" i="4"/>
  <c r="AB5143" i="4"/>
  <c r="AA5158" i="4"/>
  <c r="AB5158" i="4"/>
  <c r="AA5223" i="4"/>
  <c r="AB5223" i="4"/>
  <c r="AA5239" i="4"/>
  <c r="AB5239" i="4"/>
  <c r="AC5258" i="4"/>
  <c r="AA5275" i="4"/>
  <c r="AB5275" i="4"/>
  <c r="AA5250" i="4"/>
  <c r="AB5250" i="4"/>
  <c r="AA5201" i="4"/>
  <c r="AB5201" i="4"/>
  <c r="AA5232" i="4"/>
  <c r="AB5232" i="4"/>
  <c r="AA5279" i="4"/>
  <c r="AB5279" i="4"/>
  <c r="AA5306" i="4"/>
  <c r="AB5306" i="4"/>
  <c r="AA5369" i="4"/>
  <c r="AB5369" i="4"/>
  <c r="AA5428" i="4"/>
  <c r="AB5428" i="4"/>
  <c r="AC5456" i="4"/>
  <c r="AA5487" i="4"/>
  <c r="AB5487" i="4"/>
  <c r="AA5602" i="4"/>
  <c r="AB5602" i="4"/>
  <c r="AA5196" i="4"/>
  <c r="AB5196" i="4"/>
  <c r="AA5298" i="4"/>
  <c r="AB5298" i="4"/>
  <c r="AA5460" i="4"/>
  <c r="AB5460" i="4"/>
  <c r="AA5498" i="4"/>
  <c r="AB5498" i="4"/>
  <c r="AA5540" i="4"/>
  <c r="AB5540" i="4"/>
  <c r="AA5724" i="4"/>
  <c r="AB5724" i="4"/>
  <c r="AA5454" i="4"/>
  <c r="AB5454" i="4"/>
  <c r="AA5519" i="4"/>
  <c r="AB5519" i="4"/>
  <c r="AA5582" i="4"/>
  <c r="AB5582" i="4"/>
  <c r="AC5293" i="4"/>
  <c r="AC5423" i="4"/>
  <c r="AC5627" i="4"/>
  <c r="AC5766" i="4"/>
  <c r="AA5310" i="4"/>
  <c r="AB5310" i="4"/>
  <c r="AA5332" i="4"/>
  <c r="AB5332" i="4"/>
  <c r="AC5372" i="4"/>
  <c r="AA5512" i="4"/>
  <c r="AB5512" i="4"/>
  <c r="AA5597" i="4"/>
  <c r="AB5597" i="4"/>
  <c r="AA5759" i="4"/>
  <c r="AB5759" i="4"/>
  <c r="AC5721" i="4"/>
  <c r="AA5714" i="4"/>
  <c r="AB5714" i="4"/>
  <c r="AA5740" i="4"/>
  <c r="AB5740" i="4"/>
  <c r="AA5765" i="4"/>
  <c r="AB5765" i="4"/>
  <c r="AC5799" i="4"/>
  <c r="AA5805" i="4"/>
  <c r="AB5805" i="4"/>
  <c r="AC5883" i="4"/>
  <c r="AC5912" i="4"/>
  <c r="AC5907" i="4"/>
  <c r="AC5894" i="4"/>
  <c r="AA6000" i="4"/>
  <c r="AB6000" i="4"/>
  <c r="AA6018" i="4"/>
  <c r="AB6018" i="4"/>
  <c r="AA6009" i="4"/>
  <c r="AB6009" i="4"/>
  <c r="AC6019" i="4"/>
  <c r="AA6060" i="4"/>
  <c r="AB6060" i="4"/>
  <c r="AA6070" i="4"/>
  <c r="AB6070" i="4"/>
  <c r="AC6072" i="4"/>
  <c r="AA6057" i="4"/>
  <c r="AB6057" i="4"/>
  <c r="AC6069" i="4"/>
  <c r="AA144" i="4"/>
  <c r="AB144" i="4"/>
  <c r="AA199" i="4"/>
  <c r="AB199" i="4"/>
  <c r="AA255" i="4"/>
  <c r="AB255" i="4"/>
  <c r="AA379" i="4"/>
  <c r="AB379" i="4"/>
  <c r="AA484" i="4"/>
  <c r="AB484" i="4"/>
  <c r="AA593" i="4"/>
  <c r="AB593" i="4"/>
  <c r="AA717" i="4"/>
  <c r="AB717" i="4"/>
  <c r="AA835" i="4"/>
  <c r="AB835" i="4"/>
  <c r="AA943" i="4"/>
  <c r="AB943" i="4"/>
  <c r="AA1028" i="4"/>
  <c r="AB1028" i="4"/>
  <c r="AA1155" i="4"/>
  <c r="AB1155" i="4"/>
  <c r="AA1227" i="4"/>
  <c r="AB1227" i="4"/>
  <c r="AA1438" i="4"/>
  <c r="AB1438" i="4"/>
  <c r="AA54" i="4"/>
  <c r="AB54" i="4"/>
  <c r="AA123" i="4"/>
  <c r="AB123" i="4"/>
  <c r="AC218" i="4"/>
  <c r="AA260" i="4"/>
  <c r="AB260" i="4"/>
  <c r="AA315" i="4"/>
  <c r="AB315" i="4"/>
  <c r="AA352" i="4"/>
  <c r="AB352" i="4"/>
  <c r="AA640" i="4"/>
  <c r="AB640" i="4"/>
  <c r="AA697" i="4"/>
  <c r="AB697" i="4"/>
  <c r="AC769" i="4"/>
  <c r="AA845" i="4"/>
  <c r="AB845" i="4"/>
  <c r="AA911" i="4"/>
  <c r="AB911" i="4"/>
  <c r="AA1015" i="4"/>
  <c r="AB1015" i="4"/>
  <c r="AA1097" i="4"/>
  <c r="AB1097" i="4"/>
  <c r="AA1311" i="4"/>
  <c r="AB1311" i="4"/>
  <c r="AC23" i="4"/>
  <c r="AA97" i="4"/>
  <c r="AB97" i="4"/>
  <c r="AC366" i="4"/>
  <c r="AA416" i="4"/>
  <c r="AB416" i="4"/>
  <c r="AA637" i="4"/>
  <c r="AB637" i="4"/>
  <c r="AA776" i="4"/>
  <c r="AB776" i="4"/>
  <c r="AA900" i="4"/>
  <c r="AB900" i="4"/>
  <c r="AA1096" i="4"/>
  <c r="AB1096" i="4"/>
  <c r="AA1202" i="4"/>
  <c r="AB1202" i="4"/>
  <c r="AA1535" i="4"/>
  <c r="AB1535" i="4"/>
  <c r="AA146" i="4"/>
  <c r="AB146" i="4"/>
  <c r="AC263" i="4"/>
  <c r="AA311" i="4"/>
  <c r="AB311" i="4"/>
  <c r="AA339" i="4"/>
  <c r="AB339" i="4"/>
  <c r="AA431" i="4"/>
  <c r="AB431" i="4"/>
  <c r="AA547" i="4"/>
  <c r="AB547" i="4"/>
  <c r="AA863" i="4"/>
  <c r="AB863" i="4"/>
  <c r="AA991" i="4"/>
  <c r="AB991" i="4"/>
  <c r="AA1059" i="4"/>
  <c r="AB1059" i="4"/>
  <c r="AA1158" i="4"/>
  <c r="AB1158" i="4"/>
  <c r="AA1206" i="4"/>
  <c r="AB1206" i="4"/>
  <c r="AA1317" i="4"/>
  <c r="AB1317" i="4"/>
  <c r="AA1435" i="4"/>
  <c r="AB1435" i="4"/>
  <c r="AA1543" i="4"/>
  <c r="AB1543" i="4"/>
  <c r="AC272" i="4"/>
  <c r="AA1116" i="4"/>
  <c r="AB1116" i="4"/>
  <c r="AA1328" i="4"/>
  <c r="AB1328" i="4"/>
  <c r="AA2122" i="4"/>
  <c r="AB2122" i="4"/>
  <c r="AA2393" i="4"/>
  <c r="AB2393" i="4"/>
  <c r="AA2525" i="4"/>
  <c r="AB2525" i="4"/>
  <c r="AA2708" i="4"/>
  <c r="AB2708" i="4"/>
  <c r="AA3135" i="4"/>
  <c r="AB3135" i="4"/>
  <c r="AA3434" i="4"/>
  <c r="AB3434" i="4"/>
  <c r="AA3719" i="4"/>
  <c r="AB3719" i="4"/>
  <c r="AA19" i="4"/>
  <c r="AB19" i="4"/>
  <c r="AA140" i="4"/>
  <c r="AB140" i="4"/>
  <c r="AC216" i="4"/>
  <c r="AA197" i="4"/>
  <c r="AB197" i="4"/>
  <c r="AA350" i="4"/>
  <c r="AB350" i="4"/>
  <c r="AA639" i="4"/>
  <c r="AB639" i="4"/>
  <c r="AA768" i="4"/>
  <c r="AB768" i="4"/>
  <c r="AA892" i="4"/>
  <c r="AB892" i="4"/>
  <c r="AA1012" i="4"/>
  <c r="AB1012" i="4"/>
  <c r="AA1126" i="4"/>
  <c r="AB1126" i="4"/>
  <c r="AA1249" i="4"/>
  <c r="AB1249" i="4"/>
  <c r="AA1359" i="4"/>
  <c r="AB1359" i="4"/>
  <c r="AC1469" i="4"/>
  <c r="AA1494" i="4"/>
  <c r="AB1494" i="4"/>
  <c r="AC1625" i="4"/>
  <c r="AA1709" i="4"/>
  <c r="AB1709" i="4"/>
  <c r="AA1759" i="4"/>
  <c r="AB1759" i="4"/>
  <c r="AA1913" i="4"/>
  <c r="AB1913" i="4"/>
  <c r="AA2019" i="4"/>
  <c r="AB2019" i="4"/>
  <c r="AA2132" i="4"/>
  <c r="AB2132" i="4"/>
  <c r="AA2327" i="4"/>
  <c r="AB2327" i="4"/>
  <c r="AA2558" i="4"/>
  <c r="AB2558" i="4"/>
  <c r="AA2633" i="4"/>
  <c r="AB2633" i="4"/>
  <c r="AA2687" i="4"/>
  <c r="AB2687" i="4"/>
  <c r="AA2812" i="4"/>
  <c r="AB2812" i="4"/>
  <c r="AA2917" i="4"/>
  <c r="AB2917" i="4"/>
  <c r="AA3041" i="4"/>
  <c r="AB3041" i="4"/>
  <c r="AA3214" i="4"/>
  <c r="AB3214" i="4"/>
  <c r="AA3358" i="4"/>
  <c r="AB3358" i="4"/>
  <c r="AA3421" i="4"/>
  <c r="AB3421" i="4"/>
  <c r="AA3476" i="4"/>
  <c r="AB3476" i="4"/>
  <c r="AA3521" i="4"/>
  <c r="AB3521" i="4"/>
  <c r="AA3793" i="4"/>
  <c r="AB3793" i="4"/>
  <c r="AA4182" i="4"/>
  <c r="AB4182" i="4"/>
  <c r="AA1246" i="4"/>
  <c r="AB1246" i="4"/>
  <c r="AA1309" i="4"/>
  <c r="AB1309" i="4"/>
  <c r="AC1480" i="4"/>
  <c r="AA1588" i="4"/>
  <c r="AB1588" i="4"/>
  <c r="AA1730" i="4"/>
  <c r="AB1730" i="4"/>
  <c r="AA1924" i="4"/>
  <c r="AB1924" i="4"/>
  <c r="AA2146" i="4"/>
  <c r="AB2146" i="4"/>
  <c r="AA2176" i="4"/>
  <c r="AB2176" i="4"/>
  <c r="AC2251" i="4"/>
  <c r="AA2307" i="4"/>
  <c r="AB2307" i="4"/>
  <c r="AA2515" i="4"/>
  <c r="AB2515" i="4"/>
  <c r="AA2552" i="4"/>
  <c r="AB2552" i="4"/>
  <c r="AA2576" i="4"/>
  <c r="AB2576" i="4"/>
  <c r="AA2695" i="4"/>
  <c r="AB2695" i="4"/>
  <c r="AA2757" i="4"/>
  <c r="AB2757" i="4"/>
  <c r="AA3002" i="4"/>
  <c r="AB3002" i="4"/>
  <c r="AA3338" i="4"/>
  <c r="AB3338" i="4"/>
  <c r="AA3422" i="4"/>
  <c r="AB3422" i="4"/>
  <c r="AA3449" i="4"/>
  <c r="AB3449" i="4"/>
  <c r="AA3773" i="4"/>
  <c r="AB3773" i="4"/>
  <c r="AA3798" i="4"/>
  <c r="AB3798" i="4"/>
  <c r="AA3828" i="4"/>
  <c r="AB3828" i="4"/>
  <c r="AA4170" i="4"/>
  <c r="AB4170" i="4"/>
  <c r="AA577" i="4"/>
  <c r="AB577" i="4"/>
  <c r="AA658" i="4"/>
  <c r="AB658" i="4"/>
  <c r="AA822" i="4"/>
  <c r="AB822" i="4"/>
  <c r="AA920" i="4"/>
  <c r="AB920" i="4"/>
  <c r="AA1093" i="4"/>
  <c r="AB1093" i="4"/>
  <c r="AA451" i="4"/>
  <c r="AB451" i="4"/>
  <c r="AA1182" i="4"/>
  <c r="AB1182" i="4"/>
  <c r="AA1936" i="4"/>
  <c r="AB1936" i="4"/>
  <c r="AA2058" i="4"/>
  <c r="AB2058" i="4"/>
  <c r="AA2282" i="4"/>
  <c r="AB2282" i="4"/>
  <c r="AA2656" i="4"/>
  <c r="AB2656" i="4"/>
  <c r="AA2916" i="4"/>
  <c r="AB2916" i="4"/>
  <c r="AA3318" i="4"/>
  <c r="AB3318" i="4"/>
  <c r="AA3486" i="4"/>
  <c r="AB3486" i="4"/>
  <c r="AA3751" i="4"/>
  <c r="AB3751" i="4"/>
  <c r="AA3834" i="4"/>
  <c r="AB3834" i="4"/>
  <c r="AA1647" i="4"/>
  <c r="AB1647" i="4"/>
  <c r="AA1849" i="4"/>
  <c r="AB1849" i="4"/>
  <c r="AA1935" i="4"/>
  <c r="AB1935" i="4"/>
  <c r="AA2002" i="4"/>
  <c r="AB2002" i="4"/>
  <c r="AA2244" i="4"/>
  <c r="AB2244" i="4"/>
  <c r="AA2341" i="4"/>
  <c r="AB2341" i="4"/>
  <c r="AA2432" i="4"/>
  <c r="AB2432" i="4"/>
  <c r="AA2481" i="4"/>
  <c r="AB2481" i="4"/>
  <c r="AA2593" i="4"/>
  <c r="AB2593" i="4"/>
  <c r="AA2758" i="4"/>
  <c r="AB2758" i="4"/>
  <c r="AA2958" i="4"/>
  <c r="AB2958" i="4"/>
  <c r="AA3080" i="4"/>
  <c r="AB3080" i="4"/>
  <c r="AA3147" i="4"/>
  <c r="AB3147" i="4"/>
  <c r="AA3279" i="4"/>
  <c r="AB3279" i="4"/>
  <c r="AA3459" i="4"/>
  <c r="AB3459" i="4"/>
  <c r="AA3563" i="4"/>
  <c r="AB3563" i="4"/>
  <c r="AA3686" i="4"/>
  <c r="AB3686" i="4"/>
  <c r="AA3796" i="4"/>
  <c r="AB3796" i="4"/>
  <c r="AA4006" i="4"/>
  <c r="AB4006" i="4"/>
  <c r="AA4062" i="4"/>
  <c r="AB4062" i="4"/>
  <c r="AA1632" i="4"/>
  <c r="AB1632" i="4"/>
  <c r="AA1700" i="4"/>
  <c r="AB1700" i="4"/>
  <c r="AA1763" i="4"/>
  <c r="AB1763" i="4"/>
  <c r="AA1844" i="4"/>
  <c r="AB1844" i="4"/>
  <c r="AA1896" i="4"/>
  <c r="AB1896" i="4"/>
  <c r="AA1922" i="4"/>
  <c r="AB1922" i="4"/>
  <c r="AA2017" i="4"/>
  <c r="AB2017" i="4"/>
  <c r="AA2078" i="4"/>
  <c r="AB2078" i="4"/>
  <c r="AA2143" i="4"/>
  <c r="AB2143" i="4"/>
  <c r="AA2213" i="4"/>
  <c r="AB2213" i="4"/>
  <c r="AA2237" i="4"/>
  <c r="AB2237" i="4"/>
  <c r="AA2305" i="4"/>
  <c r="AB2305" i="4"/>
  <c r="AA2354" i="4"/>
  <c r="AB2354" i="4"/>
  <c r="AA2388" i="4"/>
  <c r="AB2388" i="4"/>
  <c r="AA2470" i="4"/>
  <c r="AB2470" i="4"/>
  <c r="AA2518" i="4"/>
  <c r="AB2518" i="4"/>
  <c r="AC2805" i="4"/>
  <c r="AC2826" i="4"/>
  <c r="AC2885" i="4"/>
  <c r="AC2965" i="4"/>
  <c r="AC3060" i="4"/>
  <c r="AC3183" i="4"/>
  <c r="AA3220" i="4"/>
  <c r="AB3220" i="4"/>
  <c r="AA3280" i="4"/>
  <c r="AB3280" i="4"/>
  <c r="AC3383" i="4"/>
  <c r="AA3428" i="4"/>
  <c r="AB3428" i="4"/>
  <c r="AA3436" i="4"/>
  <c r="AB3436" i="4"/>
  <c r="AA3448" i="4"/>
  <c r="AB3448" i="4"/>
  <c r="AC3483" i="4"/>
  <c r="AA3514" i="4"/>
  <c r="AB3514" i="4"/>
  <c r="AC3534" i="4"/>
  <c r="AC3599" i="4"/>
  <c r="AC3616" i="4"/>
  <c r="AA3662" i="4"/>
  <c r="AB3662" i="4"/>
  <c r="AC3707" i="4"/>
  <c r="AA3748" i="4"/>
  <c r="AB3748" i="4"/>
  <c r="AC3786" i="4"/>
  <c r="AA3836" i="4"/>
  <c r="AB3836" i="4"/>
  <c r="AA3866" i="4"/>
  <c r="AB3866" i="4"/>
  <c r="AC4030" i="4"/>
  <c r="AC4036" i="4"/>
  <c r="AA4051" i="4"/>
  <c r="AB4051" i="4"/>
  <c r="AA4080" i="4"/>
  <c r="AB4080" i="4"/>
  <c r="AA4160" i="4"/>
  <c r="AB4160" i="4"/>
  <c r="AA4180" i="4"/>
  <c r="AB4180" i="4"/>
  <c r="AA4272" i="4"/>
  <c r="AB4272" i="4"/>
  <c r="AA4316" i="4"/>
  <c r="AB4316" i="4"/>
  <c r="AA4481" i="4"/>
  <c r="AB4481" i="4"/>
  <c r="AC4578" i="4"/>
  <c r="AA1713" i="4"/>
  <c r="AB1713" i="4"/>
  <c r="AA1721" i="4"/>
  <c r="AB1721" i="4"/>
  <c r="AA1750" i="4"/>
  <c r="AB1750" i="4"/>
  <c r="AA1757" i="4"/>
  <c r="AB1757" i="4"/>
  <c r="AA1784" i="4"/>
  <c r="AB1784" i="4"/>
  <c r="AA1809" i="4"/>
  <c r="AB1809" i="4"/>
  <c r="AA1855" i="4"/>
  <c r="AB1855" i="4"/>
  <c r="AA1920" i="4"/>
  <c r="AB1920" i="4"/>
  <c r="AA1958" i="4"/>
  <c r="AB1958" i="4"/>
  <c r="AA2005" i="4"/>
  <c r="AB2005" i="4"/>
  <c r="AA2027" i="4"/>
  <c r="AB2027" i="4"/>
  <c r="AA2117" i="4"/>
  <c r="AB2117" i="4"/>
  <c r="AA2169" i="4"/>
  <c r="AB2169" i="4"/>
  <c r="AA2233" i="4"/>
  <c r="AB2233" i="4"/>
  <c r="AA2312" i="4"/>
  <c r="AB2312" i="4"/>
  <c r="AA2383" i="4"/>
  <c r="AB2383" i="4"/>
  <c r="AA2448" i="4"/>
  <c r="AB2448" i="4"/>
  <c r="AA2501" i="4"/>
  <c r="AB2501" i="4"/>
  <c r="AA2587" i="4"/>
  <c r="AB2587" i="4"/>
  <c r="AA2654" i="4"/>
  <c r="AB2654" i="4"/>
  <c r="AA2704" i="4"/>
  <c r="AB2704" i="4"/>
  <c r="AA2816" i="4"/>
  <c r="AB2816" i="4"/>
  <c r="AA2862" i="4"/>
  <c r="AB2862" i="4"/>
  <c r="AA2929" i="4"/>
  <c r="AB2929" i="4"/>
  <c r="AA3094" i="4"/>
  <c r="AB3094" i="4"/>
  <c r="AA4040" i="4"/>
  <c r="AB4040" i="4"/>
  <c r="AA4125" i="4"/>
  <c r="AB4125" i="4"/>
  <c r="AA4274" i="4"/>
  <c r="AB4274" i="4"/>
  <c r="AA4425" i="4"/>
  <c r="AB4425" i="4"/>
  <c r="AA4484" i="4"/>
  <c r="AB4484" i="4"/>
  <c r="AA4238" i="4"/>
  <c r="AB4238" i="4"/>
  <c r="AA4244" i="4"/>
  <c r="AB4244" i="4"/>
  <c r="AA4376" i="4"/>
  <c r="AB4376" i="4"/>
  <c r="AA4446" i="4"/>
  <c r="AB4446" i="4"/>
  <c r="AA4652" i="4"/>
  <c r="AB4652" i="4"/>
  <c r="AA4230" i="4"/>
  <c r="AB4230" i="4"/>
  <c r="AA4295" i="4"/>
  <c r="AB4295" i="4"/>
  <c r="AA4339" i="4"/>
  <c r="AB4339" i="4"/>
  <c r="AA4602" i="4"/>
  <c r="AB4602" i="4"/>
  <c r="AA4251" i="4"/>
  <c r="AB4251" i="4"/>
  <c r="AC4315" i="4"/>
  <c r="AA4349" i="4"/>
  <c r="AB4349" i="4"/>
  <c r="AA4403" i="4"/>
  <c r="AB4403" i="4"/>
  <c r="AA4437" i="4"/>
  <c r="AB4437" i="4"/>
  <c r="AA4451" i="4"/>
  <c r="AB4451" i="4"/>
  <c r="AA4618" i="4"/>
  <c r="AB4618" i="4"/>
  <c r="AA4648" i="4"/>
  <c r="AB4648" i="4"/>
  <c r="AA4736" i="4"/>
  <c r="AB4736" i="4"/>
  <c r="AA4543" i="4"/>
  <c r="AB4543" i="4"/>
  <c r="AC4685" i="4"/>
  <c r="AA4513" i="4"/>
  <c r="AB4513" i="4"/>
  <c r="AA4573" i="4"/>
  <c r="AB4573" i="4"/>
  <c r="AC4715" i="4"/>
  <c r="AA4669" i="4"/>
  <c r="AB4669" i="4"/>
  <c r="AA4761" i="4"/>
  <c r="AB4761" i="4"/>
  <c r="AA4800" i="4"/>
  <c r="AB4800" i="4"/>
  <c r="AA4818" i="4"/>
  <c r="AB4818" i="4"/>
  <c r="AA4771" i="4"/>
  <c r="AB4771" i="4"/>
  <c r="AA4848" i="4"/>
  <c r="AB4848" i="4"/>
  <c r="AA4921" i="4"/>
  <c r="AB4921" i="4"/>
  <c r="AC4984" i="4"/>
  <c r="AA4907" i="4"/>
  <c r="AB4907" i="4"/>
  <c r="AA4925" i="4"/>
  <c r="AB4925" i="4"/>
  <c r="AA4693" i="4"/>
  <c r="AB4693" i="4"/>
  <c r="AA4739" i="4"/>
  <c r="AB4739" i="4"/>
  <c r="AA4974" i="4"/>
  <c r="AB4974" i="4"/>
  <c r="AC4960" i="4"/>
  <c r="AC5010" i="4"/>
  <c r="AA5082" i="4"/>
  <c r="AB5082" i="4"/>
  <c r="AA4772" i="4"/>
  <c r="AB4772" i="4"/>
  <c r="AA4778" i="4"/>
  <c r="AB4778" i="4"/>
  <c r="AA4872" i="4"/>
  <c r="AB4872" i="4"/>
  <c r="AA4885" i="4"/>
  <c r="AB4885" i="4"/>
  <c r="AA4897" i="4"/>
  <c r="AB4897" i="4"/>
  <c r="AA5011" i="4"/>
  <c r="AB5011" i="4"/>
  <c r="AA5116" i="4"/>
  <c r="AB5116" i="4"/>
  <c r="AA5129" i="4"/>
  <c r="AB5129" i="4"/>
  <c r="AA5031" i="4"/>
  <c r="AB5031" i="4"/>
  <c r="AA5034" i="4"/>
  <c r="AB5034" i="4"/>
  <c r="AA5146" i="4"/>
  <c r="AB5146" i="4"/>
  <c r="AA5199" i="4"/>
  <c r="AB5199" i="4"/>
  <c r="AC5216" i="4"/>
  <c r="AA5190" i="4"/>
  <c r="AB5190" i="4"/>
  <c r="AA5213" i="4"/>
  <c r="AB5213" i="4"/>
  <c r="AA5221" i="4"/>
  <c r="AB5221" i="4"/>
  <c r="AA5398" i="4"/>
  <c r="AB5398" i="4"/>
  <c r="AC5481" i="4"/>
  <c r="AA5574" i="4"/>
  <c r="AB5574" i="4"/>
  <c r="AA5209" i="4"/>
  <c r="AB5209" i="4"/>
  <c r="AA5399" i="4"/>
  <c r="AB5399" i="4"/>
  <c r="AA5520" i="4"/>
  <c r="AB5520" i="4"/>
  <c r="AA5426" i="4"/>
  <c r="AB5426" i="4"/>
  <c r="AA5590" i="4"/>
  <c r="AB5590" i="4"/>
  <c r="AA5311" i="4"/>
  <c r="AB5311" i="4"/>
  <c r="AA5333" i="4"/>
  <c r="AB5333" i="4"/>
  <c r="AA5385" i="4"/>
  <c r="AB5385" i="4"/>
  <c r="AA5448" i="4"/>
  <c r="AB5448" i="4"/>
  <c r="AA5509" i="4"/>
  <c r="AB5509" i="4"/>
  <c r="AC5617" i="4"/>
  <c r="AC5364" i="4"/>
  <c r="AC5651" i="4"/>
  <c r="AC5672" i="4"/>
  <c r="AC5705" i="4"/>
  <c r="AA5585" i="4"/>
  <c r="AB5585" i="4"/>
  <c r="AA5614" i="4"/>
  <c r="AB5614" i="4"/>
  <c r="AA5619" i="4"/>
  <c r="AB5619" i="4"/>
  <c r="AA5719" i="4"/>
  <c r="AB5719" i="4"/>
  <c r="AC5772" i="4"/>
  <c r="AA5718" i="4"/>
  <c r="AB5718" i="4"/>
  <c r="AA5753" i="4"/>
  <c r="AB5753" i="4"/>
  <c r="AA5790" i="4"/>
  <c r="AB5790" i="4"/>
  <c r="AA5815" i="4"/>
  <c r="AB5815" i="4"/>
  <c r="AA5829" i="4"/>
  <c r="AB5829" i="4"/>
  <c r="AC5841" i="4"/>
  <c r="AA5893" i="4"/>
  <c r="AB5893" i="4"/>
  <c r="AC5904" i="4"/>
  <c r="AC5938" i="4"/>
  <c r="AC5954" i="4"/>
  <c r="AC5964" i="4"/>
  <c r="AC6006" i="4"/>
  <c r="AA6046" i="4"/>
  <c r="AB6046" i="4"/>
  <c r="AC1550" i="4"/>
  <c r="AC5542" i="4"/>
  <c r="AA126" i="4"/>
  <c r="AB126" i="4"/>
  <c r="AA411" i="4"/>
  <c r="AB411" i="4"/>
  <c r="AA582" i="4"/>
  <c r="AB582" i="4"/>
  <c r="AA738" i="4"/>
  <c r="AB738" i="4"/>
  <c r="AA833" i="4"/>
  <c r="AB833" i="4"/>
  <c r="AC876" i="4"/>
  <c r="AA970" i="4"/>
  <c r="AB970" i="4"/>
  <c r="AA1087" i="4"/>
  <c r="AB1087" i="4"/>
  <c r="AA1184" i="4"/>
  <c r="AB1184" i="4"/>
  <c r="AA1456" i="4"/>
  <c r="AB1456" i="4"/>
  <c r="AA145" i="4"/>
  <c r="AB145" i="4"/>
  <c r="AA391" i="4"/>
  <c r="AB391" i="4"/>
  <c r="AA445" i="4"/>
  <c r="AB445" i="4"/>
  <c r="AA708" i="4"/>
  <c r="AB708" i="4"/>
  <c r="AA743" i="4"/>
  <c r="AB743" i="4"/>
  <c r="AA851" i="4"/>
  <c r="AB851" i="4"/>
  <c r="AA953" i="4"/>
  <c r="AB953" i="4"/>
  <c r="AA1100" i="4"/>
  <c r="AB1100" i="4"/>
  <c r="AA1201" i="4"/>
  <c r="AB1201" i="4"/>
  <c r="AA1319" i="4"/>
  <c r="AB1319" i="4"/>
  <c r="AC1471" i="4"/>
  <c r="AC27" i="4"/>
  <c r="AC67" i="4"/>
  <c r="AA158" i="4"/>
  <c r="AB158" i="4"/>
  <c r="AA310" i="4"/>
  <c r="AB310" i="4"/>
  <c r="AA375" i="4"/>
  <c r="AB375" i="4"/>
  <c r="AA421" i="4"/>
  <c r="AB421" i="4"/>
  <c r="AA498" i="4"/>
  <c r="AB498" i="4"/>
  <c r="AA598" i="4"/>
  <c r="AB598" i="4"/>
  <c r="AA714" i="4"/>
  <c r="AB714" i="4"/>
  <c r="AA795" i="4"/>
  <c r="AB795" i="4"/>
  <c r="AA871" i="4"/>
  <c r="AB871" i="4"/>
  <c r="AA1031" i="4"/>
  <c r="AB1031" i="4"/>
  <c r="AA1122" i="4"/>
  <c r="AB1122" i="4"/>
  <c r="AA1203" i="4"/>
  <c r="AB1203" i="4"/>
  <c r="AC116" i="4"/>
  <c r="AA209" i="4"/>
  <c r="AB209" i="4"/>
  <c r="AC322" i="4"/>
  <c r="AA442" i="4"/>
  <c r="AB442" i="4"/>
  <c r="AA502" i="4"/>
  <c r="AB502" i="4"/>
  <c r="AA542" i="4"/>
  <c r="AB542" i="4"/>
  <c r="AA568" i="4"/>
  <c r="AB568" i="4"/>
  <c r="AA630" i="4"/>
  <c r="AB630" i="4"/>
  <c r="AC668" i="4"/>
  <c r="AA753" i="4"/>
  <c r="AB753" i="4"/>
  <c r="AA849" i="4"/>
  <c r="AB849" i="4"/>
  <c r="AA968" i="4"/>
  <c r="AB968" i="4"/>
  <c r="AA1119" i="4"/>
  <c r="AB1119" i="4"/>
  <c r="AA1200" i="4"/>
  <c r="AB1200" i="4"/>
  <c r="AA1313" i="4"/>
  <c r="AB1313" i="4"/>
  <c r="AA1544" i="4"/>
  <c r="AB1544" i="4"/>
  <c r="AC250" i="4"/>
  <c r="AC479" i="4"/>
  <c r="AA1321" i="4"/>
  <c r="AB1321" i="4"/>
  <c r="AA1416" i="4"/>
  <c r="AB1416" i="4"/>
  <c r="AA1594" i="4"/>
  <c r="AB1594" i="4"/>
  <c r="AA1668" i="4"/>
  <c r="AB1668" i="4"/>
  <c r="AA1813" i="4"/>
  <c r="AB1813" i="4"/>
  <c r="AA1908" i="4"/>
  <c r="AB1908" i="4"/>
  <c r="AA2163" i="4"/>
  <c r="AB2163" i="4"/>
  <c r="AA2255" i="4"/>
  <c r="AB2255" i="4"/>
  <c r="AA2478" i="4"/>
  <c r="AB2478" i="4"/>
  <c r="AA2605" i="4"/>
  <c r="AB2605" i="4"/>
  <c r="AA2711" i="4"/>
  <c r="AB2711" i="4"/>
  <c r="AA2844" i="4"/>
  <c r="AB2844" i="4"/>
  <c r="AA3047" i="4"/>
  <c r="AB3047" i="4"/>
  <c r="AA3294" i="4"/>
  <c r="AB3294" i="4"/>
  <c r="AA3477" i="4"/>
  <c r="AB3477" i="4"/>
  <c r="AA3607" i="4"/>
  <c r="AB3607" i="4"/>
  <c r="AA3823" i="4"/>
  <c r="AB3823" i="4"/>
  <c r="AA4097" i="4"/>
  <c r="AB4097" i="4"/>
  <c r="AA141" i="4"/>
  <c r="AB141" i="4"/>
  <c r="AC226" i="4"/>
  <c r="AC383" i="4"/>
  <c r="AA76" i="4"/>
  <c r="AB76" i="4"/>
  <c r="AA335" i="4"/>
  <c r="AB335" i="4"/>
  <c r="AA456" i="4"/>
  <c r="AB456" i="4"/>
  <c r="AA495" i="4"/>
  <c r="AB495" i="4"/>
  <c r="AA561" i="4"/>
  <c r="AB561" i="4"/>
  <c r="AA652" i="4"/>
  <c r="AB652" i="4"/>
  <c r="AA721" i="4"/>
  <c r="AB721" i="4"/>
  <c r="AA799" i="4"/>
  <c r="AB799" i="4"/>
  <c r="AA855" i="4"/>
  <c r="AB855" i="4"/>
  <c r="AA998" i="4"/>
  <c r="AB998" i="4"/>
  <c r="AA1094" i="4"/>
  <c r="AB1094" i="4"/>
  <c r="AC1262" i="4"/>
  <c r="AA1360" i="4"/>
  <c r="AB1360" i="4"/>
  <c r="AC1518" i="4"/>
  <c r="AC1522" i="4"/>
  <c r="AC1526" i="4"/>
  <c r="AA1605" i="4"/>
  <c r="AB1605" i="4"/>
  <c r="AA1877" i="4"/>
  <c r="AB1877" i="4"/>
  <c r="AA1927" i="4"/>
  <c r="AB1927" i="4"/>
  <c r="AA2000" i="4"/>
  <c r="AB2000" i="4"/>
  <c r="AA2093" i="4"/>
  <c r="AB2093" i="4"/>
  <c r="AA2175" i="4"/>
  <c r="AB2175" i="4"/>
  <c r="AA2271" i="4"/>
  <c r="AB2271" i="4"/>
  <c r="AA2301" i="4"/>
  <c r="AB2301" i="4"/>
  <c r="AA2499" i="4"/>
  <c r="AB2499" i="4"/>
  <c r="AA2584" i="4"/>
  <c r="AB2584" i="4"/>
  <c r="AA2782" i="4"/>
  <c r="AB2782" i="4"/>
  <c r="AA2924" i="4"/>
  <c r="AB2924" i="4"/>
  <c r="AA2992" i="4"/>
  <c r="AB2992" i="4"/>
  <c r="AA3124" i="4"/>
  <c r="AB3124" i="4"/>
  <c r="AA3172" i="4"/>
  <c r="AB3172" i="4"/>
  <c r="AA3292" i="4"/>
  <c r="AB3292" i="4"/>
  <c r="AA3335" i="4"/>
  <c r="AB3335" i="4"/>
  <c r="AA3575" i="4"/>
  <c r="AB3575" i="4"/>
  <c r="AA3704" i="4"/>
  <c r="AB3704" i="4"/>
  <c r="AA4031" i="4"/>
  <c r="AB4031" i="4"/>
  <c r="AA1243" i="4"/>
  <c r="AB1243" i="4"/>
  <c r="AA1277" i="4"/>
  <c r="AB1277" i="4"/>
  <c r="AA1296" i="4"/>
  <c r="AB1296" i="4"/>
  <c r="AA1370" i="4"/>
  <c r="AB1370" i="4"/>
  <c r="AA1684" i="4"/>
  <c r="AB1684" i="4"/>
  <c r="AC1901" i="4"/>
  <c r="AA2065" i="4"/>
  <c r="AB2065" i="4"/>
  <c r="AA2228" i="4"/>
  <c r="AB2228" i="4"/>
  <c r="AA2347" i="4"/>
  <c r="AB2347" i="4"/>
  <c r="AA2578" i="4"/>
  <c r="AB2578" i="4"/>
  <c r="AA2617" i="4"/>
  <c r="AB2617" i="4"/>
  <c r="AA2660" i="4"/>
  <c r="AB2660" i="4"/>
  <c r="AA2856" i="4"/>
  <c r="AB2856" i="4"/>
  <c r="AA2948" i="4"/>
  <c r="AB2948" i="4"/>
  <c r="AA2998" i="4"/>
  <c r="AB2998" i="4"/>
  <c r="AA3213" i="4"/>
  <c r="AB3213" i="4"/>
  <c r="AA3507" i="4"/>
  <c r="AB3507" i="4"/>
  <c r="AA3728" i="4"/>
  <c r="AB3728" i="4"/>
  <c r="AA3841" i="4"/>
  <c r="AB3841" i="4"/>
  <c r="AA3909" i="4"/>
  <c r="AB3909" i="4"/>
  <c r="AA3912" i="4"/>
  <c r="AB3912" i="4"/>
  <c r="AA3997" i="4"/>
  <c r="AB3997" i="4"/>
  <c r="AA4005" i="4"/>
  <c r="AB4005" i="4"/>
  <c r="AA4178" i="4"/>
  <c r="AB4178" i="4"/>
  <c r="AA262" i="4"/>
  <c r="AB262" i="4"/>
  <c r="AA539" i="4"/>
  <c r="AB539" i="4"/>
  <c r="AA719" i="4"/>
  <c r="AB719" i="4"/>
  <c r="AA853" i="4"/>
  <c r="AB853" i="4"/>
  <c r="AA661" i="4"/>
  <c r="AB661" i="4"/>
  <c r="AA1204" i="4"/>
  <c r="AB1204" i="4"/>
  <c r="AA1801" i="4"/>
  <c r="AB1801" i="4"/>
  <c r="AA1973" i="4"/>
  <c r="AB1973" i="4"/>
  <c r="AA2707" i="4"/>
  <c r="AB2707" i="4"/>
  <c r="AA3204" i="4"/>
  <c r="AB3204" i="4"/>
  <c r="AA3412" i="4"/>
  <c r="AB3412" i="4"/>
  <c r="AA3620" i="4"/>
  <c r="AB3620" i="4"/>
  <c r="AA4023" i="4"/>
  <c r="AB4023" i="4"/>
  <c r="AA1667" i="4"/>
  <c r="AB1667" i="4"/>
  <c r="AA1943" i="4"/>
  <c r="AB1943" i="4"/>
  <c r="AA2221" i="4"/>
  <c r="AB2221" i="4"/>
  <c r="AC2418" i="4"/>
  <c r="AA2581" i="4"/>
  <c r="AB2581" i="4"/>
  <c r="AA2670" i="4"/>
  <c r="AB2670" i="4"/>
  <c r="AA2775" i="4"/>
  <c r="AB2775" i="4"/>
  <c r="AA3000" i="4"/>
  <c r="AB3000" i="4"/>
  <c r="AA3131" i="4"/>
  <c r="AB3131" i="4"/>
  <c r="AA3169" i="4"/>
  <c r="AB3169" i="4"/>
  <c r="AA3252" i="4"/>
  <c r="AB3252" i="4"/>
  <c r="AA3314" i="4"/>
  <c r="AB3314" i="4"/>
  <c r="AA3398" i="4"/>
  <c r="AB3398" i="4"/>
  <c r="AA3632" i="4"/>
  <c r="AB3632" i="4"/>
  <c r="AA3734" i="4"/>
  <c r="AB3734" i="4"/>
  <c r="AA3844" i="4"/>
  <c r="AB3844" i="4"/>
  <c r="AA4024" i="4"/>
  <c r="AB4024" i="4"/>
  <c r="AA4161" i="4"/>
  <c r="AB4161" i="4"/>
  <c r="AA1599" i="4"/>
  <c r="AB1599" i="4"/>
  <c r="AA1737" i="4"/>
  <c r="AB1737" i="4"/>
  <c r="AA1902" i="4"/>
  <c r="AB1902" i="4"/>
  <c r="AA1981" i="4"/>
  <c r="AB1981" i="4"/>
  <c r="AA2014" i="4"/>
  <c r="AB2014" i="4"/>
  <c r="AA2101" i="4"/>
  <c r="AB2101" i="4"/>
  <c r="AA2151" i="4"/>
  <c r="AB2151" i="4"/>
  <c r="AA2214" i="4"/>
  <c r="AB2214" i="4"/>
  <c r="AA2286" i="4"/>
  <c r="AB2286" i="4"/>
  <c r="AA2329" i="4"/>
  <c r="AB2329" i="4"/>
  <c r="AA2384" i="4"/>
  <c r="AB2384" i="4"/>
  <c r="AA2431" i="4"/>
  <c r="AB2431" i="4"/>
  <c r="AA2476" i="4"/>
  <c r="AB2476" i="4"/>
  <c r="AC2776" i="4"/>
  <c r="AC3122" i="4"/>
  <c r="AA3188" i="4"/>
  <c r="AB3188" i="4"/>
  <c r="AC3231" i="4"/>
  <c r="AC3265" i="4"/>
  <c r="AA3281" i="4"/>
  <c r="AB3281" i="4"/>
  <c r="AA3323" i="4"/>
  <c r="AB3323" i="4"/>
  <c r="AA3401" i="4"/>
  <c r="AB3401" i="4"/>
  <c r="AA3429" i="4"/>
  <c r="AB3429" i="4"/>
  <c r="AC3455" i="4"/>
  <c r="AC3506" i="4"/>
  <c r="AA3547" i="4"/>
  <c r="AB3547" i="4"/>
  <c r="AC3647" i="4"/>
  <c r="AC3656" i="4"/>
  <c r="AA3698" i="4"/>
  <c r="AB3698" i="4"/>
  <c r="AA3736" i="4"/>
  <c r="AB3736" i="4"/>
  <c r="AC3882" i="4"/>
  <c r="AC3906" i="4"/>
  <c r="AA3931" i="4"/>
  <c r="AB3931" i="4"/>
  <c r="AC3958" i="4"/>
  <c r="AC4070" i="4"/>
  <c r="AC4123" i="4"/>
  <c r="AC4134" i="4"/>
  <c r="AA4150" i="4"/>
  <c r="AB4150" i="4"/>
  <c r="AA4370" i="4"/>
  <c r="AB4370" i="4"/>
  <c r="AA4429" i="4"/>
  <c r="AB4429" i="4"/>
  <c r="AA1571" i="4"/>
  <c r="AB1571" i="4"/>
  <c r="AA1781" i="4"/>
  <c r="AB1781" i="4"/>
  <c r="AA1819" i="4"/>
  <c r="AB1819" i="4"/>
  <c r="AA1941" i="4"/>
  <c r="AB1941" i="4"/>
  <c r="AA1955" i="4"/>
  <c r="AB1955" i="4"/>
  <c r="AA2129" i="4"/>
  <c r="AB2129" i="4"/>
  <c r="AA2180" i="4"/>
  <c r="AB2180" i="4"/>
  <c r="AA2223" i="4"/>
  <c r="AB2223" i="4"/>
  <c r="AA2234" i="4"/>
  <c r="AB2234" i="4"/>
  <c r="AA2313" i="4"/>
  <c r="AB2313" i="4"/>
  <c r="AA2380" i="4"/>
  <c r="AB2380" i="4"/>
  <c r="AA2441" i="4"/>
  <c r="AB2441" i="4"/>
  <c r="AA2487" i="4"/>
  <c r="AB2487" i="4"/>
  <c r="AA2550" i="4"/>
  <c r="AB2550" i="4"/>
  <c r="AA2678" i="4"/>
  <c r="AB2678" i="4"/>
  <c r="AA2713" i="4"/>
  <c r="AB2713" i="4"/>
  <c r="AA2765" i="4"/>
  <c r="AB2765" i="4"/>
  <c r="AA2809" i="4"/>
  <c r="AB2809" i="4"/>
  <c r="AA2852" i="4"/>
  <c r="AB2852" i="4"/>
  <c r="AA2957" i="4"/>
  <c r="AB2957" i="4"/>
  <c r="AA2972" i="4"/>
  <c r="AB2972" i="4"/>
  <c r="AA3065" i="4"/>
  <c r="AB3065" i="4"/>
  <c r="AA3095" i="4"/>
  <c r="AB3095" i="4"/>
  <c r="AA3667" i="4"/>
  <c r="AB3667" i="4"/>
  <c r="AA4021" i="4"/>
  <c r="AB4021" i="4"/>
  <c r="AA4071" i="4"/>
  <c r="AB4071" i="4"/>
  <c r="AA4557" i="4"/>
  <c r="AB4557" i="4"/>
  <c r="AA4612" i="4"/>
  <c r="AB4612" i="4"/>
  <c r="AC4280" i="4"/>
  <c r="AA4293" i="4"/>
  <c r="AB4293" i="4"/>
  <c r="AA4412" i="4"/>
  <c r="AB4412" i="4"/>
  <c r="AA4642" i="4"/>
  <c r="AB4642" i="4"/>
  <c r="AC4281" i="4"/>
  <c r="AA4326" i="4"/>
  <c r="AB4326" i="4"/>
  <c r="AA4347" i="4"/>
  <c r="AB4347" i="4"/>
  <c r="AA4368" i="4"/>
  <c r="AB4368" i="4"/>
  <c r="AA4375" i="4"/>
  <c r="AB4375" i="4"/>
  <c r="AC4438" i="4"/>
  <c r="AA4452" i="4"/>
  <c r="AB4452" i="4"/>
  <c r="AA4453" i="4"/>
  <c r="AB4453" i="4"/>
  <c r="AA4512" i="4"/>
  <c r="AB4512" i="4"/>
  <c r="AA4585" i="4"/>
  <c r="AB4585" i="4"/>
  <c r="AC4363" i="4"/>
  <c r="AA4672" i="4"/>
  <c r="AB4672" i="4"/>
  <c r="AA4588" i="4"/>
  <c r="AB4588" i="4"/>
  <c r="AA4628" i="4"/>
  <c r="AB4628" i="4"/>
  <c r="AA4756" i="4"/>
  <c r="AB4756" i="4"/>
  <c r="AA4762" i="4"/>
  <c r="AB4762" i="4"/>
  <c r="AA4995" i="4"/>
  <c r="AB4995" i="4"/>
  <c r="AA4878" i="4"/>
  <c r="AB4878" i="4"/>
  <c r="AA4849" i="4"/>
  <c r="AB4849" i="4"/>
  <c r="AA4939" i="4"/>
  <c r="AB4939" i="4"/>
  <c r="AC4821" i="4"/>
  <c r="AC4858" i="4"/>
  <c r="AC5022" i="4"/>
  <c r="AA4881" i="4"/>
  <c r="AB4881" i="4"/>
  <c r="AA4986" i="4"/>
  <c r="AB4986" i="4"/>
  <c r="AA5045" i="4"/>
  <c r="AB5045" i="4"/>
  <c r="AA5126" i="4"/>
  <c r="AB5126" i="4"/>
  <c r="AA5081" i="4"/>
  <c r="AB5081" i="4"/>
  <c r="AA5113" i="4"/>
  <c r="AB5113" i="4"/>
  <c r="AA5150" i="4"/>
  <c r="AB5150" i="4"/>
  <c r="AA5164" i="4"/>
  <c r="AB5164" i="4"/>
  <c r="AA5166" i="4"/>
  <c r="AB5166" i="4"/>
  <c r="AA5160" i="4"/>
  <c r="AB5160" i="4"/>
  <c r="AA5174" i="4"/>
  <c r="AB5174" i="4"/>
  <c r="AC5255" i="4"/>
  <c r="AA5260" i="4"/>
  <c r="AB5260" i="4"/>
  <c r="AA5218" i="4"/>
  <c r="AB5218" i="4"/>
  <c r="AA5253" i="4"/>
  <c r="AB5253" i="4"/>
  <c r="AA5191" i="4"/>
  <c r="AB5191" i="4"/>
  <c r="AA5297" i="4"/>
  <c r="AB5297" i="4"/>
  <c r="AA5433" i="4"/>
  <c r="AB5433" i="4"/>
  <c r="AA5247" i="4"/>
  <c r="AB5247" i="4"/>
  <c r="AA5259" i="4"/>
  <c r="AB5259" i="4"/>
  <c r="AA5291" i="4"/>
  <c r="AB5291" i="4"/>
  <c r="AA5338" i="4"/>
  <c r="AB5338" i="4"/>
  <c r="AC5408" i="4"/>
  <c r="AA5529" i="4"/>
  <c r="AB5529" i="4"/>
  <c r="AA5351" i="4"/>
  <c r="AB5351" i="4"/>
  <c r="AA5473" i="4"/>
  <c r="AB5473" i="4"/>
  <c r="AC5735" i="4"/>
  <c r="AA5628" i="4"/>
  <c r="AB5628" i="4"/>
  <c r="AA5667" i="4"/>
  <c r="AB5667" i="4"/>
  <c r="AC5687" i="4"/>
  <c r="AA5752" i="4"/>
  <c r="AB5752" i="4"/>
  <c r="AC5493" i="4"/>
  <c r="AA5663" i="4"/>
  <c r="AB5663" i="4"/>
  <c r="AA5761" i="4"/>
  <c r="AB5761" i="4"/>
  <c r="AA5774" i="4"/>
  <c r="AB5774" i="4"/>
  <c r="AA5289" i="4"/>
  <c r="AB5289" i="4"/>
  <c r="AA5330" i="4"/>
  <c r="AB5330" i="4"/>
  <c r="AA5386" i="4"/>
  <c r="AB5386" i="4"/>
  <c r="AA5528" i="4"/>
  <c r="AB5528" i="4"/>
  <c r="AC5764" i="4"/>
  <c r="AC5365" i="4"/>
  <c r="AC5541" i="4"/>
  <c r="AA5630" i="4"/>
  <c r="AB5630" i="4"/>
  <c r="AA5756" i="4"/>
  <c r="AB5756" i="4"/>
  <c r="AA5564" i="4"/>
  <c r="AB5564" i="4"/>
  <c r="AC5647" i="4"/>
  <c r="AA5552" i="4"/>
  <c r="AB5552" i="4"/>
  <c r="AA5575" i="4"/>
  <c r="AB5575" i="4"/>
  <c r="AA5749" i="4"/>
  <c r="AB5749" i="4"/>
  <c r="AC5914" i="4"/>
  <c r="AA5846" i="4"/>
  <c r="AB5846" i="4"/>
  <c r="AC5924" i="4"/>
  <c r="AA5919" i="4"/>
  <c r="AB5919" i="4"/>
  <c r="AA5951" i="4"/>
  <c r="AB5951" i="4"/>
  <c r="AC5952" i="4"/>
  <c r="AA5990" i="4"/>
  <c r="AB5990" i="4"/>
  <c r="AA5997" i="4"/>
  <c r="AB5997" i="4"/>
  <c r="AC43" i="4"/>
  <c r="AC201" i="4"/>
  <c r="AA291" i="4"/>
  <c r="AB291" i="4"/>
  <c r="AC385" i="4"/>
  <c r="AA468" i="4"/>
  <c r="AB468" i="4"/>
  <c r="AA586" i="4"/>
  <c r="AB586" i="4"/>
  <c r="AA666" i="4"/>
  <c r="AB666" i="4"/>
  <c r="AA817" i="4"/>
  <c r="AB817" i="4"/>
  <c r="AA1029" i="4"/>
  <c r="AB1029" i="4"/>
  <c r="AA1080" i="4"/>
  <c r="AB1080" i="4"/>
  <c r="AA1163" i="4"/>
  <c r="AB1163" i="4"/>
  <c r="AA1346" i="4"/>
  <c r="AB1346" i="4"/>
  <c r="AA1430" i="4"/>
  <c r="AB1430" i="4"/>
  <c r="AA48" i="4"/>
  <c r="AB48" i="4"/>
  <c r="AA203" i="4"/>
  <c r="AB203" i="4"/>
  <c r="AA276" i="4"/>
  <c r="AB276" i="4"/>
  <c r="AA345" i="4"/>
  <c r="AB345" i="4"/>
  <c r="AA415" i="4"/>
  <c r="AB415" i="4"/>
  <c r="AA488" i="4"/>
  <c r="AB488" i="4"/>
  <c r="AA549" i="4"/>
  <c r="AB549" i="4"/>
  <c r="AA628" i="4"/>
  <c r="AB628" i="4"/>
  <c r="AA818" i="4"/>
  <c r="AB818" i="4"/>
  <c r="AA966" i="4"/>
  <c r="AB966" i="4"/>
  <c r="AA1030" i="4"/>
  <c r="AB1030" i="4"/>
  <c r="AA1134" i="4"/>
  <c r="AB1134" i="4"/>
  <c r="AA1186" i="4"/>
  <c r="AB1186" i="4"/>
  <c r="AC1445" i="4"/>
  <c r="AC1679" i="4"/>
  <c r="AA124" i="4"/>
  <c r="AB124" i="4"/>
  <c r="AC175" i="4"/>
  <c r="AA248" i="4"/>
  <c r="AB248" i="4"/>
  <c r="AA410" i="4"/>
  <c r="AB410" i="4"/>
  <c r="AC440" i="4"/>
  <c r="AA465" i="4"/>
  <c r="AB465" i="4"/>
  <c r="AA508" i="4"/>
  <c r="AB508" i="4"/>
  <c r="AA565" i="4"/>
  <c r="AB565" i="4"/>
  <c r="AA618" i="4"/>
  <c r="AB618" i="4"/>
  <c r="AA693" i="4"/>
  <c r="AB693" i="4"/>
  <c r="AA736" i="4"/>
  <c r="AB736" i="4"/>
  <c r="AA780" i="4"/>
  <c r="AB780" i="4"/>
  <c r="AA864" i="4"/>
  <c r="AB864" i="4"/>
  <c r="AA983" i="4"/>
  <c r="AB983" i="4"/>
  <c r="AA1026" i="4"/>
  <c r="AB1026" i="4"/>
  <c r="AA1077" i="4"/>
  <c r="AB1077" i="4"/>
  <c r="AA1154" i="4"/>
  <c r="AB1154" i="4"/>
  <c r="AA1316" i="4"/>
  <c r="AB1316" i="4"/>
  <c r="AA1492" i="4"/>
  <c r="AB1492" i="4"/>
  <c r="AA28" i="4"/>
  <c r="AB28" i="4"/>
  <c r="AA118" i="4"/>
  <c r="AB118" i="4"/>
  <c r="AA516" i="4"/>
  <c r="AB516" i="4"/>
  <c r="AA579" i="4"/>
  <c r="AB579" i="4"/>
  <c r="AA726" i="4"/>
  <c r="AB726" i="4"/>
  <c r="AA773" i="4"/>
  <c r="AB773" i="4"/>
  <c r="AA834" i="4"/>
  <c r="AB834" i="4"/>
  <c r="AA886" i="4"/>
  <c r="AB886" i="4"/>
  <c r="AA1214" i="4"/>
  <c r="AB1214" i="4"/>
  <c r="AA34" i="4"/>
  <c r="AB34" i="4"/>
  <c r="AA220" i="4"/>
  <c r="AB220" i="4"/>
  <c r="AA1326" i="4"/>
  <c r="AB1326" i="4"/>
  <c r="AA1732" i="4"/>
  <c r="AB1732" i="4"/>
  <c r="AA1910" i="4"/>
  <c r="AB1910" i="4"/>
  <c r="AA2596" i="4"/>
  <c r="AB2596" i="4"/>
  <c r="AA2914" i="4"/>
  <c r="AB2914" i="4"/>
  <c r="AA3174" i="4"/>
  <c r="AB3174" i="4"/>
  <c r="AA3508" i="4"/>
  <c r="AB3508" i="4"/>
  <c r="AA3749" i="4"/>
  <c r="AB3749" i="4"/>
  <c r="AA3848" i="4"/>
  <c r="AB3848" i="4"/>
  <c r="AA3904" i="4"/>
  <c r="AB3904" i="4"/>
  <c r="AA3953" i="4"/>
  <c r="AB3953" i="4"/>
  <c r="AA4034" i="4"/>
  <c r="AB4034" i="4"/>
  <c r="AA110" i="4"/>
  <c r="AB110" i="4"/>
  <c r="AC174" i="4"/>
  <c r="AA247" i="4"/>
  <c r="AB247" i="4"/>
  <c r="AA327" i="4"/>
  <c r="AB327" i="4"/>
  <c r="AC384" i="4"/>
  <c r="AA553" i="4"/>
  <c r="AB553" i="4"/>
  <c r="AA614" i="4"/>
  <c r="AB614" i="4"/>
  <c r="AA806" i="4"/>
  <c r="AB806" i="4"/>
  <c r="AA949" i="4"/>
  <c r="AB949" i="4"/>
  <c r="AA999" i="4"/>
  <c r="AB999" i="4"/>
  <c r="AA1010" i="4"/>
  <c r="AB1010" i="4"/>
  <c r="AA1171" i="4"/>
  <c r="AB1171" i="4"/>
  <c r="AB1256" i="4"/>
  <c r="AA1256" i="4"/>
  <c r="AA1302" i="4"/>
  <c r="AB1302" i="4"/>
  <c r="AA1428" i="4"/>
  <c r="AB1428" i="4"/>
  <c r="AC1470" i="4"/>
  <c r="AA1639" i="4"/>
  <c r="AB1639" i="4"/>
  <c r="AC1745" i="4"/>
  <c r="AA1765" i="4"/>
  <c r="AB1765" i="4"/>
  <c r="AA1868" i="4"/>
  <c r="AB1868" i="4"/>
  <c r="AA1995" i="4"/>
  <c r="AB1995" i="4"/>
  <c r="AA2113" i="4"/>
  <c r="AB2113" i="4"/>
  <c r="AA2361" i="4"/>
  <c r="AB2361" i="4"/>
  <c r="AA2462" i="4"/>
  <c r="AB2462" i="4"/>
  <c r="AA2549" i="4"/>
  <c r="AB2549" i="4"/>
  <c r="AA2594" i="4"/>
  <c r="AB2594" i="4"/>
  <c r="AA2642" i="4"/>
  <c r="AB2642" i="4"/>
  <c r="AA2769" i="4"/>
  <c r="AB2769" i="4"/>
  <c r="AA3090" i="4"/>
  <c r="AB3090" i="4"/>
  <c r="AA3154" i="4"/>
  <c r="AB3154" i="4"/>
  <c r="AA3430" i="4"/>
  <c r="AB3430" i="4"/>
  <c r="AA3482" i="4"/>
  <c r="AB3482" i="4"/>
  <c r="AA3645" i="4"/>
  <c r="AB3645" i="4"/>
  <c r="AA3717" i="4"/>
  <c r="AB3717" i="4"/>
  <c r="AA3795" i="4"/>
  <c r="AB3795" i="4"/>
  <c r="AA3872" i="4"/>
  <c r="AB3872" i="4"/>
  <c r="AA3996" i="4"/>
  <c r="AB3996" i="4"/>
  <c r="AA4004" i="4"/>
  <c r="AB4004" i="4"/>
  <c r="AA4037" i="4"/>
  <c r="AB4037" i="4"/>
  <c r="AA1230" i="4"/>
  <c r="AB1230" i="4"/>
  <c r="AA1278" i="4"/>
  <c r="AB1278" i="4"/>
  <c r="AA1307" i="4"/>
  <c r="AB1307" i="4"/>
  <c r="AA1374" i="4"/>
  <c r="AB1374" i="4"/>
  <c r="AC1687" i="4"/>
  <c r="AA1815" i="4"/>
  <c r="AB1815" i="4"/>
  <c r="AA2168" i="4"/>
  <c r="AB2168" i="4"/>
  <c r="AA2310" i="4"/>
  <c r="AB2310" i="4"/>
  <c r="AA2697" i="4"/>
  <c r="AB2697" i="4"/>
  <c r="AA2959" i="4"/>
  <c r="AB2959" i="4"/>
  <c r="AA2990" i="4"/>
  <c r="AB2990" i="4"/>
  <c r="AA3112" i="4"/>
  <c r="AB3112" i="4"/>
  <c r="AA3175" i="4"/>
  <c r="AB3175" i="4"/>
  <c r="AA3257" i="4"/>
  <c r="AB3257" i="4"/>
  <c r="AA3457" i="4"/>
  <c r="AB3457" i="4"/>
  <c r="AA3520" i="4"/>
  <c r="AB3520" i="4"/>
  <c r="AA3612" i="4"/>
  <c r="AB3612" i="4"/>
  <c r="AA3653" i="4"/>
  <c r="AB3653" i="4"/>
  <c r="AA3712" i="4"/>
  <c r="AB3712" i="4"/>
  <c r="AA3757" i="4"/>
  <c r="AB3757" i="4"/>
  <c r="AA3794" i="4"/>
  <c r="AB3794" i="4"/>
  <c r="AA3809" i="4"/>
  <c r="AB3809" i="4"/>
  <c r="AA3921" i="4"/>
  <c r="AB3921" i="4"/>
  <c r="AC4100" i="4"/>
  <c r="AA4172" i="4"/>
  <c r="AB4172" i="4"/>
  <c r="AA673" i="4"/>
  <c r="AB673" i="4"/>
  <c r="AA836" i="4"/>
  <c r="AB836" i="4"/>
  <c r="AA65" i="4"/>
  <c r="AB65" i="4"/>
  <c r="AA444" i="4"/>
  <c r="AB444" i="4"/>
  <c r="AA702" i="4"/>
  <c r="AB702" i="4"/>
  <c r="AA1065" i="4"/>
  <c r="AB1065" i="4"/>
  <c r="AA1848" i="4"/>
  <c r="AB1848" i="4"/>
  <c r="AA2202" i="4"/>
  <c r="AB2202" i="4"/>
  <c r="AA2601" i="4"/>
  <c r="AB2601" i="4"/>
  <c r="AA2710" i="4"/>
  <c r="AB2710" i="4"/>
  <c r="AA2879" i="4"/>
  <c r="AB2879" i="4"/>
  <c r="AA3107" i="4"/>
  <c r="AB3107" i="4"/>
  <c r="AA3212" i="4"/>
  <c r="AB3212" i="4"/>
  <c r="AA3376" i="4"/>
  <c r="AB3376" i="4"/>
  <c r="AA3527" i="4"/>
  <c r="AB3527" i="4"/>
  <c r="AA4064" i="4"/>
  <c r="AB4064" i="4"/>
  <c r="AC1583" i="4"/>
  <c r="AA1702" i="4"/>
  <c r="AB1702" i="4"/>
  <c r="AA1768" i="4"/>
  <c r="AB1768" i="4"/>
  <c r="AA1933" i="4"/>
  <c r="AB1933" i="4"/>
  <c r="AA2010" i="4"/>
  <c r="AB2010" i="4"/>
  <c r="AA2115" i="4"/>
  <c r="AB2115" i="4"/>
  <c r="AA2209" i="4"/>
  <c r="AB2209" i="4"/>
  <c r="AA2249" i="4"/>
  <c r="AB2249" i="4"/>
  <c r="AA2398" i="4"/>
  <c r="AB2398" i="4"/>
  <c r="AA2498" i="4"/>
  <c r="AB2498" i="4"/>
  <c r="AA2533" i="4"/>
  <c r="AB2533" i="4"/>
  <c r="AA2724" i="4"/>
  <c r="AB2724" i="4"/>
  <c r="AA3042" i="4"/>
  <c r="AB3042" i="4"/>
  <c r="AA3136" i="4"/>
  <c r="AB3136" i="4"/>
  <c r="AA3196" i="4"/>
  <c r="AB3196" i="4"/>
  <c r="AA3275" i="4"/>
  <c r="AB3275" i="4"/>
  <c r="AA3303" i="4"/>
  <c r="AB3303" i="4"/>
  <c r="AA3375" i="4"/>
  <c r="AB3375" i="4"/>
  <c r="AA3409" i="4"/>
  <c r="AB3409" i="4"/>
  <c r="AA3498" i="4"/>
  <c r="AB3498" i="4"/>
  <c r="AA3600" i="4"/>
  <c r="AB3600" i="4"/>
  <c r="AA3682" i="4"/>
  <c r="AB3682" i="4"/>
  <c r="AA3845" i="4"/>
  <c r="AB3845" i="4"/>
  <c r="AA3962" i="4"/>
  <c r="AB3962" i="4"/>
  <c r="AA4121" i="4"/>
  <c r="AB4121" i="4"/>
  <c r="AA4175" i="4"/>
  <c r="AB4175" i="4"/>
  <c r="AA1465" i="4"/>
  <c r="AB1465" i="4"/>
  <c r="AA1476" i="4"/>
  <c r="AB1476" i="4"/>
  <c r="AA1487" i="4"/>
  <c r="AB1487" i="4"/>
  <c r="AA1596" i="4"/>
  <c r="AB1596" i="4"/>
  <c r="AA1673" i="4"/>
  <c r="AB1673" i="4"/>
  <c r="AA1866" i="4"/>
  <c r="AB1866" i="4"/>
  <c r="AA1903" i="4"/>
  <c r="AB1903" i="4"/>
  <c r="AA1959" i="4"/>
  <c r="AB1959" i="4"/>
  <c r="AA2009" i="4"/>
  <c r="AB2009" i="4"/>
  <c r="AA2055" i="4"/>
  <c r="AB2055" i="4"/>
  <c r="AA2109" i="4"/>
  <c r="AB2109" i="4"/>
  <c r="AA2152" i="4"/>
  <c r="AB2152" i="4"/>
  <c r="AA2207" i="4"/>
  <c r="AB2207" i="4"/>
  <c r="AA2235" i="4"/>
  <c r="AB2235" i="4"/>
  <c r="AA2330" i="4"/>
  <c r="AB2330" i="4"/>
  <c r="AA2421" i="4"/>
  <c r="AB2421" i="4"/>
  <c r="AA2465" i="4"/>
  <c r="AB2465" i="4"/>
  <c r="AA2517" i="4"/>
  <c r="AB2517" i="4"/>
  <c r="AC2806" i="4"/>
  <c r="AC2827" i="4"/>
  <c r="AC2861" i="4"/>
  <c r="AC2894" i="4"/>
  <c r="AC2902" i="4"/>
  <c r="AC3011" i="4"/>
  <c r="AC3013" i="4"/>
  <c r="AC3024" i="4"/>
  <c r="AC3032" i="4"/>
  <c r="AC3057" i="4"/>
  <c r="AC3184" i="4"/>
  <c r="AA3218" i="4"/>
  <c r="AB3218" i="4"/>
  <c r="AA3288" i="4"/>
  <c r="AB3288" i="4"/>
  <c r="AC3382" i="4"/>
  <c r="AA3446" i="4"/>
  <c r="AB3446" i="4"/>
  <c r="AA3481" i="4"/>
  <c r="AB3481" i="4"/>
  <c r="AA3540" i="4"/>
  <c r="AB3540" i="4"/>
  <c r="AC3581" i="4"/>
  <c r="AA3609" i="4"/>
  <c r="AB3609" i="4"/>
  <c r="AA3619" i="4"/>
  <c r="AB3619" i="4"/>
  <c r="AA3701" i="4"/>
  <c r="AB3701" i="4"/>
  <c r="AA3724" i="4"/>
  <c r="AB3724" i="4"/>
  <c r="AC3755" i="4"/>
  <c r="AC3833" i="4"/>
  <c r="AA3864" i="4"/>
  <c r="AB3864" i="4"/>
  <c r="AA3890" i="4"/>
  <c r="AB3890" i="4"/>
  <c r="AC3971" i="4"/>
  <c r="AC4015" i="4"/>
  <c r="AA4042" i="4"/>
  <c r="AB4042" i="4"/>
  <c r="AC4046" i="4"/>
  <c r="AC4086" i="4"/>
  <c r="AA4181" i="4"/>
  <c r="AB4181" i="4"/>
  <c r="AA4222" i="4"/>
  <c r="AB4222" i="4"/>
  <c r="AA4265" i="4"/>
  <c r="AB4265" i="4"/>
  <c r="AA4458" i="4"/>
  <c r="AB4458" i="4"/>
  <c r="AA1705" i="4"/>
  <c r="AB1705" i="4"/>
  <c r="AA1797" i="4"/>
  <c r="AB1797" i="4"/>
  <c r="AA1864" i="4"/>
  <c r="AB1864" i="4"/>
  <c r="AA1928" i="4"/>
  <c r="AB1928" i="4"/>
  <c r="AA1947" i="4"/>
  <c r="AB1947" i="4"/>
  <c r="AA2042" i="4"/>
  <c r="AB2042" i="4"/>
  <c r="AA2177" i="4"/>
  <c r="AB2177" i="4"/>
  <c r="AA2285" i="4"/>
  <c r="AB2285" i="4"/>
  <c r="AA2372" i="4"/>
  <c r="AB2372" i="4"/>
  <c r="AA2436" i="4"/>
  <c r="AB2436" i="4"/>
  <c r="AA2516" i="4"/>
  <c r="AB2516" i="4"/>
  <c r="AA2554" i="4"/>
  <c r="AB2554" i="4"/>
  <c r="AA2589" i="4"/>
  <c r="AB2589" i="4"/>
  <c r="AA2644" i="4"/>
  <c r="AB2644" i="4"/>
  <c r="AA2718" i="4"/>
  <c r="AB2718" i="4"/>
  <c r="AA2734" i="4"/>
  <c r="AB2734" i="4"/>
  <c r="AA2780" i="4"/>
  <c r="AB2780" i="4"/>
  <c r="AA2839" i="4"/>
  <c r="AB2839" i="4"/>
  <c r="AA2853" i="4"/>
  <c r="AB2853" i="4"/>
  <c r="AA2927" i="4"/>
  <c r="AB2927" i="4"/>
  <c r="AA2977" i="4"/>
  <c r="AB2977" i="4"/>
  <c r="AA3066" i="4"/>
  <c r="AB3066" i="4"/>
  <c r="AA4010" i="4"/>
  <c r="AB4010" i="4"/>
  <c r="AC4208" i="4"/>
  <c r="AA4405" i="4"/>
  <c r="AB4405" i="4"/>
  <c r="AA4463" i="4"/>
  <c r="AB4463" i="4"/>
  <c r="AA4210" i="4"/>
  <c r="AB4210" i="4"/>
  <c r="AC4229" i="4"/>
  <c r="AA4303" i="4"/>
  <c r="AB4303" i="4"/>
  <c r="AA4454" i="4"/>
  <c r="AB4454" i="4"/>
  <c r="AA4350" i="4"/>
  <c r="AB4350" i="4"/>
  <c r="AC4249" i="4"/>
  <c r="AC4268" i="4"/>
  <c r="AC4285" i="4"/>
  <c r="AC4393" i="4"/>
  <c r="AA4431" i="4"/>
  <c r="AB4431" i="4"/>
  <c r="AA4472" i="4"/>
  <c r="AB4472" i="4"/>
  <c r="AA4501" i="4"/>
  <c r="AB4501" i="4"/>
  <c r="AA4575" i="4"/>
  <c r="AB4575" i="4"/>
  <c r="AA4710" i="4"/>
  <c r="AB4710" i="4"/>
  <c r="AA4380" i="4"/>
  <c r="AB4380" i="4"/>
  <c r="AA4480" i="4"/>
  <c r="AB4480" i="4"/>
  <c r="AA4701" i="4"/>
  <c r="AB4701" i="4"/>
  <c r="AA4592" i="4"/>
  <c r="AB4592" i="4"/>
  <c r="AA4619" i="4"/>
  <c r="AB4619" i="4"/>
  <c r="AC4769" i="4"/>
  <c r="AA4517" i="4"/>
  <c r="AB4517" i="4"/>
  <c r="AA4707" i="4"/>
  <c r="AB4707" i="4"/>
  <c r="AA4689" i="4"/>
  <c r="AB4689" i="4"/>
  <c r="AA4703" i="4"/>
  <c r="AB4703" i="4"/>
  <c r="AA4766" i="4"/>
  <c r="AB4766" i="4"/>
  <c r="AA4770" i="4"/>
  <c r="AB4770" i="4"/>
  <c r="AC4991" i="4"/>
  <c r="AA4850" i="4"/>
  <c r="AB4850" i="4"/>
  <c r="AA4989" i="4"/>
  <c r="AB4989" i="4"/>
  <c r="AA4901" i="4"/>
  <c r="AB4901" i="4"/>
  <c r="AA4932" i="4"/>
  <c r="AB4932" i="4"/>
  <c r="AC4950" i="4"/>
  <c r="AA4998" i="4"/>
  <c r="AB4998" i="4"/>
  <c r="AA5087" i="4"/>
  <c r="AB5087" i="4"/>
  <c r="AA5105" i="4"/>
  <c r="AB5105" i="4"/>
  <c r="AA4868" i="4"/>
  <c r="AB4868" i="4"/>
  <c r="AA4895" i="4"/>
  <c r="AB4895" i="4"/>
  <c r="AA5043" i="4"/>
  <c r="AB5043" i="4"/>
  <c r="AA5088" i="4"/>
  <c r="AB5088" i="4"/>
  <c r="AA5114" i="4"/>
  <c r="AB5114" i="4"/>
  <c r="AA5002" i="4"/>
  <c r="AB5002" i="4"/>
  <c r="AA5005" i="4"/>
  <c r="AB5005" i="4"/>
  <c r="AA5026" i="4"/>
  <c r="AB5026" i="4"/>
  <c r="AA5068" i="4"/>
  <c r="AB5068" i="4"/>
  <c r="AA5173" i="4"/>
  <c r="AB5173" i="4"/>
  <c r="AA5135" i="4"/>
  <c r="AB5135" i="4"/>
  <c r="AA5141" i="4"/>
  <c r="AB5141" i="4"/>
  <c r="AA5151" i="4"/>
  <c r="AB5151" i="4"/>
  <c r="AA5132" i="4"/>
  <c r="AB5132" i="4"/>
  <c r="AA5177" i="4"/>
  <c r="AB5177" i="4"/>
  <c r="AA5130" i="4"/>
  <c r="AB5130" i="4"/>
  <c r="AA5161" i="4"/>
  <c r="AB5161" i="4"/>
  <c r="AA5219" i="4"/>
  <c r="AB5219" i="4"/>
  <c r="AA5230" i="4"/>
  <c r="AB5230" i="4"/>
  <c r="AC5270" i="4"/>
  <c r="AA5217" i="4"/>
  <c r="AB5217" i="4"/>
  <c r="AA5208" i="4"/>
  <c r="AB5208" i="4"/>
  <c r="AA5220" i="4"/>
  <c r="AB5220" i="4"/>
  <c r="AA5242" i="4"/>
  <c r="AB5242" i="4"/>
  <c r="AC5181" i="4"/>
  <c r="AC5316" i="4"/>
  <c r="AA5407" i="4"/>
  <c r="AB5407" i="4"/>
  <c r="AA5570" i="4"/>
  <c r="AB5570" i="4"/>
  <c r="AA5195" i="4"/>
  <c r="AB5195" i="4"/>
  <c r="AA5378" i="4"/>
  <c r="AB5378" i="4"/>
  <c r="AA5533" i="4"/>
  <c r="AB5533" i="4"/>
  <c r="AA5632" i="4"/>
  <c r="AB5632" i="4"/>
  <c r="AA5396" i="4"/>
  <c r="AB5396" i="4"/>
  <c r="AA5348" i="4"/>
  <c r="AB5348" i="4"/>
  <c r="AA5421" i="4"/>
  <c r="AB5421" i="4"/>
  <c r="AA5615" i="4"/>
  <c r="AB5615" i="4"/>
  <c r="AC5317" i="4"/>
  <c r="AC5356" i="4"/>
  <c r="AC5393" i="4"/>
  <c r="AB5600" i="4"/>
  <c r="AA5600" i="4"/>
  <c r="AA5689" i="4"/>
  <c r="AB5689" i="4"/>
  <c r="AA5331" i="4"/>
  <c r="AB5331" i="4"/>
  <c r="AA5383" i="4"/>
  <c r="AB5383" i="4"/>
  <c r="AA5490" i="4"/>
  <c r="AB5490" i="4"/>
  <c r="AA5525" i="4"/>
  <c r="AB5525" i="4"/>
  <c r="AC5660" i="4"/>
  <c r="AC5586" i="4"/>
  <c r="AC5796" i="4"/>
  <c r="AA5828" i="4"/>
  <c r="AB5828" i="4"/>
  <c r="AA5860" i="4"/>
  <c r="AB5860" i="4"/>
  <c r="AA5902" i="4"/>
  <c r="AB5902" i="4"/>
  <c r="AA5842" i="4"/>
  <c r="AB5842" i="4"/>
  <c r="AA5906" i="4"/>
  <c r="AB5906" i="4"/>
  <c r="AC5851" i="4"/>
  <c r="AC5866" i="4"/>
  <c r="AA5916" i="4"/>
  <c r="AB5916" i="4"/>
  <c r="AA5876" i="4"/>
  <c r="AB5876" i="4"/>
  <c r="AA5979" i="4"/>
  <c r="AB5979" i="4"/>
  <c r="AA5982" i="4"/>
  <c r="AB5982" i="4"/>
  <c r="AC5950" i="4"/>
  <c r="AC5963" i="4"/>
  <c r="AA6041" i="4"/>
  <c r="AB6041" i="4"/>
  <c r="AC5984" i="4"/>
  <c r="AA6035" i="4"/>
  <c r="AB6035" i="4"/>
  <c r="AA6038" i="4"/>
  <c r="AB6038" i="4"/>
  <c r="AA6039" i="4"/>
  <c r="AB6039" i="4"/>
  <c r="AA6040" i="4"/>
  <c r="AB6040" i="4"/>
  <c r="AA6043" i="4"/>
  <c r="AB6043" i="4"/>
  <c r="AC186" i="4"/>
  <c r="AA295" i="4"/>
  <c r="AB295" i="4"/>
  <c r="AA368" i="4"/>
  <c r="AB368" i="4"/>
  <c r="AA463" i="4"/>
  <c r="AB463" i="4"/>
  <c r="AA635" i="4"/>
  <c r="AB635" i="4"/>
  <c r="AA710" i="4"/>
  <c r="AB710" i="4"/>
  <c r="AA802" i="4"/>
  <c r="AB802" i="4"/>
  <c r="AA883" i="4"/>
  <c r="AB883" i="4"/>
  <c r="AA960" i="4"/>
  <c r="AB960" i="4"/>
  <c r="AA1025" i="4"/>
  <c r="AB1025" i="4"/>
  <c r="AC1076" i="4"/>
  <c r="AA1133" i="4"/>
  <c r="AB1133" i="4"/>
  <c r="AA1347" i="4"/>
  <c r="AB1347" i="4"/>
  <c r="AC1689" i="4"/>
  <c r="AC236" i="4"/>
  <c r="AA545" i="4"/>
  <c r="AB545" i="4"/>
  <c r="AA731" i="4"/>
  <c r="AB731" i="4"/>
  <c r="AA814" i="4"/>
  <c r="AB814" i="4"/>
  <c r="AA979" i="4"/>
  <c r="AB979" i="4"/>
  <c r="AA1092" i="4"/>
  <c r="AB1092" i="4"/>
  <c r="AA1315" i="4"/>
  <c r="AB1315" i="4"/>
  <c r="AA1431" i="4"/>
  <c r="AB1431" i="4"/>
  <c r="AA33" i="4"/>
  <c r="AB33" i="4"/>
  <c r="AA112" i="4"/>
  <c r="AB112" i="4"/>
  <c r="AA277" i="4"/>
  <c r="AB277" i="4"/>
  <c r="AA402" i="4"/>
  <c r="AB402" i="4"/>
  <c r="AA588" i="4"/>
  <c r="AB588" i="4"/>
  <c r="AA716" i="4"/>
  <c r="AB716" i="4"/>
  <c r="AC844" i="4"/>
  <c r="AA890" i="4"/>
  <c r="AB890" i="4"/>
  <c r="AA940" i="4"/>
  <c r="AB940" i="4"/>
  <c r="AA1210" i="4"/>
  <c r="AB1210" i="4"/>
  <c r="AC1506" i="4"/>
  <c r="AA75" i="4"/>
  <c r="AB75" i="4"/>
  <c r="AA114" i="4"/>
  <c r="AB114" i="4"/>
  <c r="AC205" i="4"/>
  <c r="AA239" i="4"/>
  <c r="AB239" i="4"/>
  <c r="AC316" i="4"/>
  <c r="AA390" i="4"/>
  <c r="AB390" i="4"/>
  <c r="AC478" i="4"/>
  <c r="AA636" i="4"/>
  <c r="AB636" i="4"/>
  <c r="AA681" i="4"/>
  <c r="AB681" i="4"/>
  <c r="AA797" i="4"/>
  <c r="AB797" i="4"/>
  <c r="AA882" i="4"/>
  <c r="AB882" i="4"/>
  <c r="AA1051" i="4"/>
  <c r="AB1051" i="4"/>
  <c r="AA1132" i="4"/>
  <c r="AB1132" i="4"/>
  <c r="AC183" i="4"/>
  <c r="AA550" i="4"/>
  <c r="AB550" i="4"/>
  <c r="AA1327" i="4"/>
  <c r="AB1327" i="4"/>
  <c r="AA1490" i="4"/>
  <c r="AB1490" i="4"/>
  <c r="AA1591" i="4"/>
  <c r="AB1591" i="4"/>
  <c r="AA1710" i="4"/>
  <c r="AB1710" i="4"/>
  <c r="AA2200" i="4"/>
  <c r="AB2200" i="4"/>
  <c r="AA2357" i="4"/>
  <c r="AB2357" i="4"/>
  <c r="AA2456" i="4"/>
  <c r="AB2456" i="4"/>
  <c r="AA2706" i="4"/>
  <c r="AB2706" i="4"/>
  <c r="AA2923" i="4"/>
  <c r="AB2923" i="4"/>
  <c r="AA3197" i="4"/>
  <c r="AB3197" i="4"/>
  <c r="AA3313" i="4"/>
  <c r="AB3313" i="4"/>
  <c r="AA3450" i="4"/>
  <c r="AB3450" i="4"/>
  <c r="AA3750" i="4"/>
  <c r="AB3750" i="4"/>
  <c r="AC102" i="4"/>
  <c r="AA267" i="4"/>
  <c r="AB267" i="4"/>
  <c r="AC381" i="4"/>
  <c r="AA79" i="4"/>
  <c r="AB79" i="4"/>
  <c r="AA148" i="4"/>
  <c r="AB148" i="4"/>
  <c r="AA493" i="4"/>
  <c r="AB493" i="4"/>
  <c r="AA664" i="4"/>
  <c r="AB664" i="4"/>
  <c r="AB725" i="4"/>
  <c r="AA725" i="4"/>
  <c r="AA874" i="4"/>
  <c r="AB874" i="4"/>
  <c r="AA996" i="4"/>
  <c r="AB996" i="4"/>
  <c r="AA1066" i="4"/>
  <c r="AB1066" i="4"/>
  <c r="AA1118" i="4"/>
  <c r="AB1118" i="4"/>
  <c r="AA1231" i="4"/>
  <c r="AB1231" i="4"/>
  <c r="AA1292" i="4"/>
  <c r="AB1292" i="4"/>
  <c r="AA1310" i="4"/>
  <c r="AB1310" i="4"/>
  <c r="AA1464" i="4"/>
  <c r="AB1464" i="4"/>
  <c r="AA1585" i="4"/>
  <c r="AB1585" i="4"/>
  <c r="AC1734" i="4"/>
  <c r="AA1821" i="4"/>
  <c r="AB1821" i="4"/>
  <c r="AA1886" i="4"/>
  <c r="AB1886" i="4"/>
  <c r="AA1974" i="4"/>
  <c r="AB1974" i="4"/>
  <c r="AA2173" i="4"/>
  <c r="AB2173" i="4"/>
  <c r="AA2294" i="4"/>
  <c r="AB2294" i="4"/>
  <c r="AC2344" i="4"/>
  <c r="AA2422" i="4"/>
  <c r="AB2422" i="4"/>
  <c r="AA2544" i="4"/>
  <c r="AB2544" i="4"/>
  <c r="AA2586" i="4"/>
  <c r="AB2586" i="4"/>
  <c r="AA2661" i="4"/>
  <c r="AB2661" i="4"/>
  <c r="AA2693" i="4"/>
  <c r="AB2693" i="4"/>
  <c r="AA3164" i="4"/>
  <c r="AB3164" i="4"/>
  <c r="AA3258" i="4"/>
  <c r="AB3258" i="4"/>
  <c r="AA3304" i="4"/>
  <c r="AB3304" i="4"/>
  <c r="AA3309" i="4"/>
  <c r="AB3309" i="4"/>
  <c r="AA3442" i="4"/>
  <c r="AB3442" i="4"/>
  <c r="AA3681" i="4"/>
  <c r="AB3681" i="4"/>
  <c r="AA3762" i="4"/>
  <c r="AB3762" i="4"/>
  <c r="AA3955" i="4"/>
  <c r="AB3955" i="4"/>
  <c r="AA4196" i="4"/>
  <c r="AB4196" i="4"/>
  <c r="AC4228" i="4"/>
  <c r="AA1281" i="4"/>
  <c r="AB1281" i="4"/>
  <c r="AA1352" i="4"/>
  <c r="AB1352" i="4"/>
  <c r="AA1376" i="4"/>
  <c r="AB1376" i="4"/>
  <c r="AA1649" i="4"/>
  <c r="AB1649" i="4"/>
  <c r="AA1878" i="4"/>
  <c r="AB1878" i="4"/>
  <c r="AA2067" i="4"/>
  <c r="AB2067" i="4"/>
  <c r="AA2162" i="4"/>
  <c r="AB2162" i="4"/>
  <c r="AA2219" i="4"/>
  <c r="AB2219" i="4"/>
  <c r="AA2321" i="4"/>
  <c r="AB2321" i="4"/>
  <c r="AC2360" i="4"/>
  <c r="AA2520" i="4"/>
  <c r="AB2520" i="4"/>
  <c r="AA2604" i="4"/>
  <c r="AB2604" i="4"/>
  <c r="AA2622" i="4"/>
  <c r="AB2622" i="4"/>
  <c r="AA2658" i="4"/>
  <c r="AB2658" i="4"/>
  <c r="AA2677" i="4"/>
  <c r="AB2677" i="4"/>
  <c r="AA2748" i="4"/>
  <c r="AB2748" i="4"/>
  <c r="AA2858" i="4"/>
  <c r="AB2858" i="4"/>
  <c r="AA3048" i="4"/>
  <c r="AB3048" i="4"/>
  <c r="AA3126" i="4"/>
  <c r="AB3126" i="4"/>
  <c r="AA3178" i="4"/>
  <c r="AB3178" i="4"/>
  <c r="AA3324" i="4"/>
  <c r="AB3324" i="4"/>
  <c r="AA3554" i="4"/>
  <c r="AB3554" i="4"/>
  <c r="AA3622" i="4"/>
  <c r="AB3622" i="4"/>
  <c r="AA3908" i="4"/>
  <c r="AB3908" i="4"/>
  <c r="AC4140" i="4"/>
  <c r="AA4153" i="4"/>
  <c r="AB4153" i="4"/>
  <c r="AA820" i="4"/>
  <c r="AB820" i="4"/>
  <c r="AA1139" i="4"/>
  <c r="AB1139" i="4"/>
  <c r="AA955" i="4"/>
  <c r="AB955" i="4"/>
  <c r="AA1729" i="4"/>
  <c r="AB1729" i="4"/>
  <c r="AA2087" i="4"/>
  <c r="AB2087" i="4"/>
  <c r="AA2299" i="4"/>
  <c r="AB2299" i="4"/>
  <c r="AA2434" i="4"/>
  <c r="AB2434" i="4"/>
  <c r="AA2610" i="4"/>
  <c r="AB2610" i="4"/>
  <c r="AA2859" i="4"/>
  <c r="AB2859" i="4"/>
  <c r="AA3001" i="4"/>
  <c r="AB3001" i="4"/>
  <c r="AA3152" i="4"/>
  <c r="AB3152" i="4"/>
  <c r="AA3285" i="4"/>
  <c r="AB3285" i="4"/>
  <c r="AA3404" i="4"/>
  <c r="AB3404" i="4"/>
  <c r="AA3694" i="4"/>
  <c r="AB3694" i="4"/>
  <c r="AA3873" i="4"/>
  <c r="AB3873" i="4"/>
  <c r="AA3876" i="4"/>
  <c r="AB3876" i="4"/>
  <c r="AA3976" i="4"/>
  <c r="AB3976" i="4"/>
  <c r="AA4104" i="4"/>
  <c r="AB4104" i="4"/>
  <c r="AC1473" i="4"/>
  <c r="AA1610" i="4"/>
  <c r="AB1610" i="4"/>
  <c r="AA1777" i="4"/>
  <c r="AB1777" i="4"/>
  <c r="AA1823" i="4"/>
  <c r="AB1823" i="4"/>
  <c r="AA2051" i="4"/>
  <c r="AB2051" i="4"/>
  <c r="AA2306" i="4"/>
  <c r="AB2306" i="4"/>
  <c r="AA2414" i="4"/>
  <c r="AB2414" i="4"/>
  <c r="AA2490" i="4"/>
  <c r="AB2490" i="4"/>
  <c r="AA2545" i="4"/>
  <c r="AB2545" i="4"/>
  <c r="AA2602" i="4"/>
  <c r="AB2602" i="4"/>
  <c r="AA2623" i="4"/>
  <c r="AB2623" i="4"/>
  <c r="AA2802" i="4"/>
  <c r="AB2802" i="4"/>
  <c r="AA3083" i="4"/>
  <c r="AB3083" i="4"/>
  <c r="AA3118" i="4"/>
  <c r="AB3118" i="4"/>
  <c r="AA3155" i="4"/>
  <c r="AB3155" i="4"/>
  <c r="AA3259" i="4"/>
  <c r="AB3259" i="4"/>
  <c r="AA3326" i="4"/>
  <c r="AB3326" i="4"/>
  <c r="AA3480" i="4"/>
  <c r="AB3480" i="4"/>
  <c r="AA3531" i="4"/>
  <c r="AB3531" i="4"/>
  <c r="AA3579" i="4"/>
  <c r="AB3579" i="4"/>
  <c r="AA3944" i="4"/>
  <c r="AB3944" i="4"/>
  <c r="AA4059" i="4"/>
  <c r="AB4059" i="4"/>
  <c r="AA4176" i="4"/>
  <c r="AB4176" i="4"/>
  <c r="AA1642" i="4"/>
  <c r="AB1642" i="4"/>
  <c r="AA1695" i="4"/>
  <c r="AB1695" i="4"/>
  <c r="AA1767" i="4"/>
  <c r="AB1767" i="4"/>
  <c r="AA1820" i="4"/>
  <c r="AB1820" i="4"/>
  <c r="AA1856" i="4"/>
  <c r="AB1856" i="4"/>
  <c r="AA1895" i="4"/>
  <c r="AB1895" i="4"/>
  <c r="AA1942" i="4"/>
  <c r="AB1942" i="4"/>
  <c r="AA2012" i="4"/>
  <c r="AB2012" i="4"/>
  <c r="AA2032" i="4"/>
  <c r="AB2032" i="4"/>
  <c r="AA2077" i="4"/>
  <c r="AB2077" i="4"/>
  <c r="AA2120" i="4"/>
  <c r="AB2120" i="4"/>
  <c r="AA2166" i="4"/>
  <c r="AB2166" i="4"/>
  <c r="AA2208" i="4"/>
  <c r="AB2208" i="4"/>
  <c r="AA2227" i="4"/>
  <c r="AB2227" i="4"/>
  <c r="AA2272" i="4"/>
  <c r="AB2272" i="4"/>
  <c r="AA2326" i="4"/>
  <c r="AB2326" i="4"/>
  <c r="AA2409" i="4"/>
  <c r="AB2409" i="4"/>
  <c r="AA2503" i="4"/>
  <c r="AB2503" i="4"/>
  <c r="AC2759" i="4"/>
  <c r="AC3123" i="4"/>
  <c r="AA3165" i="4"/>
  <c r="AB3165" i="4"/>
  <c r="AA3207" i="4"/>
  <c r="AB3207" i="4"/>
  <c r="AC3228" i="4"/>
  <c r="AC3236" i="4"/>
  <c r="AC3262" i="4"/>
  <c r="AA3273" i="4"/>
  <c r="AB3273" i="4"/>
  <c r="AA3330" i="4"/>
  <c r="AB3330" i="4"/>
  <c r="AC3346" i="4"/>
  <c r="AC3354" i="4"/>
  <c r="AA3390" i="4"/>
  <c r="AB3390" i="4"/>
  <c r="AA3427" i="4"/>
  <c r="AB3427" i="4"/>
  <c r="AA3438" i="4"/>
  <c r="AB3438" i="4"/>
  <c r="AA3548" i="4"/>
  <c r="AB3548" i="4"/>
  <c r="AC3591" i="4"/>
  <c r="AC3625" i="4"/>
  <c r="AC3641" i="4"/>
  <c r="AA3898" i="4"/>
  <c r="AB3898" i="4"/>
  <c r="AA3927" i="4"/>
  <c r="AB3927" i="4"/>
  <c r="AC3942" i="4"/>
  <c r="AA4001" i="4"/>
  <c r="AB4001" i="4"/>
  <c r="AA4075" i="4"/>
  <c r="AB4075" i="4"/>
  <c r="AA4093" i="4"/>
  <c r="AB4093" i="4"/>
  <c r="AA4105" i="4"/>
  <c r="AB4105" i="4"/>
  <c r="AC4124" i="4"/>
  <c r="AA4185" i="4"/>
  <c r="AB4185" i="4"/>
  <c r="AA4207" i="4"/>
  <c r="AB4207" i="4"/>
  <c r="AA4399" i="4"/>
  <c r="AB4399" i="4"/>
  <c r="AA4424" i="4"/>
  <c r="AB4424" i="4"/>
  <c r="AA4497" i="4"/>
  <c r="AB4497" i="4"/>
  <c r="AA4666" i="4"/>
  <c r="AB4666" i="4"/>
  <c r="AA1587" i="4"/>
  <c r="AB1587" i="4"/>
  <c r="AA1629" i="4"/>
  <c r="AB1629" i="4"/>
  <c r="AA1712" i="4"/>
  <c r="AB1712" i="4"/>
  <c r="AA1720" i="4"/>
  <c r="AB1720" i="4"/>
  <c r="AA1739" i="4"/>
  <c r="AB1739" i="4"/>
  <c r="AA1783" i="4"/>
  <c r="AB1783" i="4"/>
  <c r="AA1827" i="4"/>
  <c r="AB1827" i="4"/>
  <c r="AA1854" i="4"/>
  <c r="AB1854" i="4"/>
  <c r="AA1919" i="4"/>
  <c r="AB1919" i="4"/>
  <c r="AA2040" i="4"/>
  <c r="AB2040" i="4"/>
  <c r="AA2075" i="4"/>
  <c r="AB2075" i="4"/>
  <c r="AA2165" i="4"/>
  <c r="AB2165" i="4"/>
  <c r="AA2205" i="4"/>
  <c r="AB2205" i="4"/>
  <c r="AA2304" i="4"/>
  <c r="AB2304" i="4"/>
  <c r="AA2458" i="4"/>
  <c r="AB2458" i="4"/>
  <c r="AA2500" i="4"/>
  <c r="AB2500" i="4"/>
  <c r="AA2532" i="4"/>
  <c r="AB2532" i="4"/>
  <c r="AA2570" i="4"/>
  <c r="AB2570" i="4"/>
  <c r="AA2625" i="4"/>
  <c r="AB2625" i="4"/>
  <c r="AA2755" i="4"/>
  <c r="AB2755" i="4"/>
  <c r="AA2789" i="4"/>
  <c r="AB2789" i="4"/>
  <c r="AA2847" i="4"/>
  <c r="AB2847" i="4"/>
  <c r="AA2888" i="4"/>
  <c r="AB2888" i="4"/>
  <c r="AA2932" i="4"/>
  <c r="AB2932" i="4"/>
  <c r="AA2995" i="4"/>
  <c r="AB2995" i="4"/>
  <c r="AA3072" i="4"/>
  <c r="AB3072" i="4"/>
  <c r="AA3982" i="4"/>
  <c r="AB3982" i="4"/>
  <c r="AA4291" i="4"/>
  <c r="AB4291" i="4"/>
  <c r="AA4336" i="4"/>
  <c r="AB4336" i="4"/>
  <c r="AA4356" i="4"/>
  <c r="AB4356" i="4"/>
  <c r="AA4460" i="4"/>
  <c r="AB4460" i="4"/>
  <c r="AA4498" i="4"/>
  <c r="AB4498" i="4"/>
  <c r="AA4302" i="4"/>
  <c r="AB4302" i="4"/>
  <c r="AA4411" i="4"/>
  <c r="AB4411" i="4"/>
  <c r="AA4493" i="4"/>
  <c r="AB4493" i="4"/>
  <c r="AA4601" i="4"/>
  <c r="AB4601" i="4"/>
  <c r="AA4250" i="4"/>
  <c r="AB4250" i="4"/>
  <c r="AA4366" i="4"/>
  <c r="AB4366" i="4"/>
  <c r="AC4409" i="4"/>
  <c r="AA4455" i="4"/>
  <c r="AB4455" i="4"/>
  <c r="AA4611" i="4"/>
  <c r="AB4611" i="4"/>
  <c r="AA4579" i="4"/>
  <c r="AB4579" i="4"/>
  <c r="AB4500" i="4"/>
  <c r="AA4500" i="4"/>
  <c r="AC4574" i="4"/>
  <c r="AA4659" i="4"/>
  <c r="AB4659" i="4"/>
  <c r="AA4700" i="4"/>
  <c r="AB4700" i="4"/>
  <c r="AA4527" i="4"/>
  <c r="AB4527" i="4"/>
  <c r="AC4554" i="4"/>
  <c r="AA4520" i="4"/>
  <c r="AB4520" i="4"/>
  <c r="AA4626" i="4"/>
  <c r="AB4626" i="4"/>
  <c r="AA4745" i="4"/>
  <c r="AB4745" i="4"/>
  <c r="AA4764" i="4"/>
  <c r="AB4764" i="4"/>
  <c r="AA4795" i="4"/>
  <c r="AB4795" i="4"/>
  <c r="AA4864" i="4"/>
  <c r="AB4864" i="4"/>
  <c r="AA4846" i="4"/>
  <c r="AB4846" i="4"/>
  <c r="AA4898" i="4"/>
  <c r="AB4898" i="4"/>
  <c r="AA4746" i="4"/>
  <c r="AB4746" i="4"/>
  <c r="AC4757" i="4"/>
  <c r="AA4916" i="4"/>
  <c r="AB4916" i="4"/>
  <c r="AA4862" i="4"/>
  <c r="AB4862" i="4"/>
  <c r="AA4934" i="4"/>
  <c r="AB4934" i="4"/>
  <c r="AA4851" i="4"/>
  <c r="AB4851" i="4"/>
  <c r="AC4884" i="4"/>
  <c r="AA4970" i="4"/>
  <c r="AB4970" i="4"/>
  <c r="AC4985" i="4"/>
  <c r="AA4997" i="4"/>
  <c r="AB4997" i="4"/>
  <c r="AA4819" i="4"/>
  <c r="AB4819" i="4"/>
  <c r="AA4875" i="4"/>
  <c r="AB4875" i="4"/>
  <c r="AA4896" i="4"/>
  <c r="AB4896" i="4"/>
  <c r="AA4961" i="4"/>
  <c r="AB4961" i="4"/>
  <c r="AA5049" i="4"/>
  <c r="AB5049" i="4"/>
  <c r="AA5123" i="4"/>
  <c r="AB5123" i="4"/>
  <c r="AA5036" i="4"/>
  <c r="AB5036" i="4"/>
  <c r="AA5097" i="4"/>
  <c r="AB5097" i="4"/>
  <c r="AA5014" i="4"/>
  <c r="AB5014" i="4"/>
  <c r="AA5157" i="4"/>
  <c r="AB5157" i="4"/>
  <c r="AA5165" i="4"/>
  <c r="AB5165" i="4"/>
  <c r="AA5147" i="4"/>
  <c r="AB5147" i="4"/>
  <c r="AA5182" i="4"/>
  <c r="AB5182" i="4"/>
  <c r="AA5272" i="4"/>
  <c r="AB5272" i="4"/>
  <c r="AC5193" i="4"/>
  <c r="AA5337" i="4"/>
  <c r="AB5337" i="4"/>
  <c r="AA5464" i="4"/>
  <c r="AB5464" i="4"/>
  <c r="AA5245" i="4"/>
  <c r="AB5245" i="4"/>
  <c r="AA5358" i="4"/>
  <c r="AB5358" i="4"/>
  <c r="AA5474" i="4"/>
  <c r="AB5474" i="4"/>
  <c r="AA5649" i="4"/>
  <c r="AB5649" i="4"/>
  <c r="AA5400" i="4"/>
  <c r="AB5400" i="4"/>
  <c r="AA5623" i="4"/>
  <c r="AB5623" i="4"/>
  <c r="AA5355" i="4"/>
  <c r="AB5355" i="4"/>
  <c r="AA5500" i="4"/>
  <c r="AB5500" i="4"/>
  <c r="AA5538" i="4"/>
  <c r="AB5538" i="4"/>
  <c r="AA5653" i="4"/>
  <c r="AB5653" i="4"/>
  <c r="AA5669" i="4"/>
  <c r="AB5669" i="4"/>
  <c r="AA5318" i="4"/>
  <c r="AB5318" i="4"/>
  <c r="AA5336" i="4"/>
  <c r="AB5336" i="4"/>
  <c r="AA5377" i="4"/>
  <c r="AB5377" i="4"/>
  <c r="AC5521" i="4"/>
  <c r="AC5624" i="4"/>
  <c r="AA5708" i="4"/>
  <c r="AB5708" i="4"/>
  <c r="AC5467" i="4"/>
  <c r="AA5568" i="4"/>
  <c r="AB5568" i="4"/>
  <c r="AA5598" i="4"/>
  <c r="AB5598" i="4"/>
  <c r="AA5554" i="4"/>
  <c r="AB5554" i="4"/>
  <c r="AA5557" i="4"/>
  <c r="AB5557" i="4"/>
  <c r="AA5571" i="4"/>
  <c r="AB5571" i="4"/>
  <c r="AA5694" i="4"/>
  <c r="AB5694" i="4"/>
  <c r="AA5715" i="4"/>
  <c r="AB5715" i="4"/>
  <c r="AA5776" i="4"/>
  <c r="AB5776" i="4"/>
  <c r="AC5789" i="4"/>
  <c r="AA5877" i="4"/>
  <c r="AB5877" i="4"/>
  <c r="AB5858" i="4"/>
  <c r="AA5858" i="4"/>
  <c r="AA5966" i="4"/>
  <c r="AB5966" i="4"/>
  <c r="AA5939" i="4"/>
  <c r="AB5939" i="4"/>
  <c r="AA5943" i="4"/>
  <c r="AB5943" i="4"/>
  <c r="AC5945" i="4"/>
  <c r="AC5953" i="4"/>
  <c r="AA6020" i="4"/>
  <c r="AB6020" i="4"/>
  <c r="AC6075" i="4"/>
  <c r="AA55" i="4"/>
  <c r="AB55" i="4"/>
  <c r="AA259" i="4"/>
  <c r="AB259" i="4"/>
  <c r="AA408" i="4"/>
  <c r="AB408" i="4"/>
  <c r="AA504" i="4"/>
  <c r="AB504" i="4"/>
  <c r="AA620" i="4"/>
  <c r="AB620" i="4"/>
  <c r="AA728" i="4"/>
  <c r="AB728" i="4"/>
  <c r="AA786" i="4"/>
  <c r="AB786" i="4"/>
  <c r="AA873" i="4"/>
  <c r="AB873" i="4"/>
  <c r="AA986" i="4"/>
  <c r="AB986" i="4"/>
  <c r="AA1056" i="4"/>
  <c r="AB1056" i="4"/>
  <c r="AA1159" i="4"/>
  <c r="AB1159" i="4"/>
  <c r="AA1488" i="4"/>
  <c r="AB1488" i="4"/>
  <c r="AA150" i="4"/>
  <c r="AB150" i="4"/>
  <c r="AA651" i="4"/>
  <c r="AB651" i="4"/>
  <c r="AA706" i="4"/>
  <c r="AB706" i="4"/>
  <c r="AA857" i="4"/>
  <c r="AB857" i="4"/>
  <c r="AA1027" i="4"/>
  <c r="AB1027" i="4"/>
  <c r="AA1114" i="4"/>
  <c r="AB1114" i="4"/>
  <c r="AA1339" i="4"/>
  <c r="AB1339" i="4"/>
  <c r="AA46" i="4"/>
  <c r="AB46" i="4"/>
  <c r="AC115" i="4"/>
  <c r="AC164" i="4"/>
  <c r="AA211" i="4"/>
  <c r="AB211" i="4"/>
  <c r="AC333" i="4"/>
  <c r="AA388" i="4"/>
  <c r="AB388" i="4"/>
  <c r="AA538" i="4"/>
  <c r="AB538" i="4"/>
  <c r="AC596" i="4"/>
  <c r="AA656" i="4"/>
  <c r="AB656" i="4"/>
  <c r="AA744" i="4"/>
  <c r="AB744" i="4"/>
  <c r="AA819" i="4"/>
  <c r="AB819" i="4"/>
  <c r="AA906" i="4"/>
  <c r="AB906" i="4"/>
  <c r="AA984" i="4"/>
  <c r="AB984" i="4"/>
  <c r="AA1165" i="4"/>
  <c r="AB1165" i="4"/>
  <c r="AA1212" i="4"/>
  <c r="AB1212" i="4"/>
  <c r="AC1678" i="4"/>
  <c r="AA317" i="4"/>
  <c r="AB317" i="4"/>
  <c r="AA354" i="4"/>
  <c r="AB354" i="4"/>
  <c r="AA557" i="4"/>
  <c r="AB557" i="4"/>
  <c r="AA619" i="4"/>
  <c r="AB619" i="4"/>
  <c r="AA741" i="4"/>
  <c r="AB741" i="4"/>
  <c r="AA891" i="4"/>
  <c r="AB891" i="4"/>
  <c r="AA1024" i="4"/>
  <c r="AB1024" i="4"/>
  <c r="AA1099" i="4"/>
  <c r="AB1099" i="4"/>
  <c r="AA1166" i="4"/>
  <c r="AB1166" i="4"/>
  <c r="AA1222" i="4"/>
  <c r="AB1222" i="4"/>
  <c r="AA1462" i="4"/>
  <c r="AB1462" i="4"/>
  <c r="AA1551" i="4"/>
  <c r="AB1551" i="4"/>
  <c r="AC343" i="4"/>
  <c r="AC1151" i="4"/>
  <c r="AA1340" i="4"/>
  <c r="AB1340" i="4"/>
  <c r="AA1736" i="4"/>
  <c r="AB1736" i="4"/>
  <c r="AA1976" i="4"/>
  <c r="AB1976" i="4"/>
  <c r="AA2174" i="4"/>
  <c r="AB2174" i="4"/>
  <c r="AA2539" i="4"/>
  <c r="AB2539" i="4"/>
  <c r="AA2655" i="4"/>
  <c r="AB2655" i="4"/>
  <c r="AA2745" i="4"/>
  <c r="AB2745" i="4"/>
  <c r="AA3239" i="4"/>
  <c r="AB3239" i="4"/>
  <c r="AA3306" i="4"/>
  <c r="AB3306" i="4"/>
  <c r="AA3341" i="4"/>
  <c r="AB3341" i="4"/>
  <c r="AA3503" i="4"/>
  <c r="AB3503" i="4"/>
  <c r="AA4068" i="4"/>
  <c r="AB4068" i="4"/>
  <c r="AA4108" i="4"/>
  <c r="AB4108" i="4"/>
  <c r="AC22" i="4"/>
  <c r="AC104" i="4"/>
  <c r="AA155" i="4"/>
  <c r="AB155" i="4"/>
  <c r="AC382" i="4"/>
  <c r="AA131" i="4"/>
  <c r="AB131" i="4"/>
  <c r="AA256" i="4"/>
  <c r="AB256" i="4"/>
  <c r="AA428" i="4"/>
  <c r="AB428" i="4"/>
  <c r="AA573" i="4"/>
  <c r="AB573" i="4"/>
  <c r="AA775" i="4"/>
  <c r="AB775" i="4"/>
  <c r="AA1001" i="4"/>
  <c r="AB1001" i="4"/>
  <c r="AC1055" i="4"/>
  <c r="AA1142" i="4"/>
  <c r="AB1142" i="4"/>
  <c r="AA1377" i="4"/>
  <c r="AB1377" i="4"/>
  <c r="AA1446" i="4"/>
  <c r="AB1446" i="4"/>
  <c r="AA1477" i="4"/>
  <c r="AB1477" i="4"/>
  <c r="AA1541" i="4"/>
  <c r="AB1541" i="4"/>
  <c r="AA1589" i="4"/>
  <c r="AB1589" i="4"/>
  <c r="AA1727" i="4"/>
  <c r="AB1727" i="4"/>
  <c r="AA1787" i="4"/>
  <c r="AB1787" i="4"/>
  <c r="AA1952" i="4"/>
  <c r="AB1952" i="4"/>
  <c r="AA2089" i="4"/>
  <c r="AB2089" i="4"/>
  <c r="AA2218" i="4"/>
  <c r="AB2218" i="4"/>
  <c r="AA2362" i="4"/>
  <c r="AB2362" i="4"/>
  <c r="AA2411" i="4"/>
  <c r="AB2411" i="4"/>
  <c r="AA2509" i="4"/>
  <c r="AB2509" i="4"/>
  <c r="AA2572" i="4"/>
  <c r="AB2572" i="4"/>
  <c r="AA2635" i="4"/>
  <c r="AB2635" i="4"/>
  <c r="AA2735" i="4"/>
  <c r="AB2735" i="4"/>
  <c r="AA2921" i="4"/>
  <c r="AB2921" i="4"/>
  <c r="AA3049" i="4"/>
  <c r="AB3049" i="4"/>
  <c r="AA3160" i="4"/>
  <c r="AB3160" i="4"/>
  <c r="AA3247" i="4"/>
  <c r="AB3247" i="4"/>
  <c r="AA3334" i="4"/>
  <c r="AB3334" i="4"/>
  <c r="AA3500" i="4"/>
  <c r="AB3500" i="4"/>
  <c r="AA3630" i="4"/>
  <c r="AB3630" i="4"/>
  <c r="AA3661" i="4"/>
  <c r="AB3661" i="4"/>
  <c r="AA3777" i="4"/>
  <c r="AB3777" i="4"/>
  <c r="AA3801" i="4"/>
  <c r="AB3801" i="4"/>
  <c r="AA3815" i="4"/>
  <c r="AB3815" i="4"/>
  <c r="AA3881" i="4"/>
  <c r="AB3881" i="4"/>
  <c r="AA3914" i="4"/>
  <c r="AB3914" i="4"/>
  <c r="AA4144" i="4"/>
  <c r="AB4144" i="4"/>
  <c r="AA1264" i="4"/>
  <c r="AB1264" i="4"/>
  <c r="AA1282" i="4"/>
  <c r="AB1282" i="4"/>
  <c r="AA1335" i="4"/>
  <c r="AB1335" i="4"/>
  <c r="AC1389" i="4"/>
  <c r="AC1396" i="4"/>
  <c r="AA1604" i="4"/>
  <c r="AB1604" i="4"/>
  <c r="AA1934" i="4"/>
  <c r="AB1934" i="4"/>
  <c r="AA2210" i="4"/>
  <c r="AB2210" i="4"/>
  <c r="AA2265" i="4"/>
  <c r="AB2265" i="4"/>
  <c r="AA2377" i="4"/>
  <c r="AB2377" i="4"/>
  <c r="AA2559" i="4"/>
  <c r="AB2559" i="4"/>
  <c r="AA2597" i="4"/>
  <c r="AB2597" i="4"/>
  <c r="AA2673" i="4"/>
  <c r="AB2673" i="4"/>
  <c r="AA2722" i="4"/>
  <c r="AB2722" i="4"/>
  <c r="AA2790" i="4"/>
  <c r="AB2790" i="4"/>
  <c r="AA2860" i="4"/>
  <c r="AB2860" i="4"/>
  <c r="AA2962" i="4"/>
  <c r="AB2962" i="4"/>
  <c r="AA2981" i="4"/>
  <c r="AB2981" i="4"/>
  <c r="AA3070" i="4"/>
  <c r="AB3070" i="4"/>
  <c r="AA3117" i="4"/>
  <c r="AB3117" i="4"/>
  <c r="AA3167" i="4"/>
  <c r="AB3167" i="4"/>
  <c r="AC3352" i="4"/>
  <c r="AA3516" i="4"/>
  <c r="AB3516" i="4"/>
  <c r="AA3646" i="4"/>
  <c r="AB3646" i="4"/>
  <c r="AA3677" i="4"/>
  <c r="AB3677" i="4"/>
  <c r="AA3785" i="4"/>
  <c r="AB3785" i="4"/>
  <c r="AA3954" i="4"/>
  <c r="AB3954" i="4"/>
  <c r="AA594" i="4"/>
  <c r="AB594" i="4"/>
  <c r="AA701" i="4"/>
  <c r="AB701" i="4"/>
  <c r="AA829" i="4"/>
  <c r="AB829" i="4"/>
  <c r="AA928" i="4"/>
  <c r="AB928" i="4"/>
  <c r="AA1105" i="4"/>
  <c r="AB1105" i="4"/>
  <c r="AA567" i="4"/>
  <c r="AB567" i="4"/>
  <c r="AA913" i="4"/>
  <c r="AB913" i="4"/>
  <c r="AA1225" i="4"/>
  <c r="AB1225" i="4"/>
  <c r="AA1963" i="4"/>
  <c r="AB1963" i="4"/>
  <c r="AA2112" i="4"/>
  <c r="AB2112" i="4"/>
  <c r="AA2542" i="4"/>
  <c r="AB2542" i="4"/>
  <c r="AA2683" i="4"/>
  <c r="AB2683" i="4"/>
  <c r="AA2833" i="4"/>
  <c r="AB2833" i="4"/>
  <c r="AA2945" i="4"/>
  <c r="AB2945" i="4"/>
  <c r="AA3598" i="4"/>
  <c r="AB3598" i="4"/>
  <c r="AA3799" i="4"/>
  <c r="AB3799" i="4"/>
  <c r="AA4072" i="4"/>
  <c r="AB4072" i="4"/>
  <c r="AA1663" i="4"/>
  <c r="AB1663" i="4"/>
  <c r="AA1758" i="4"/>
  <c r="AB1758" i="4"/>
  <c r="AA2186" i="4"/>
  <c r="AB2186" i="4"/>
  <c r="AA2256" i="4"/>
  <c r="AB2256" i="4"/>
  <c r="AA2322" i="4"/>
  <c r="AB2322" i="4"/>
  <c r="AA2505" i="4"/>
  <c r="AB2505" i="4"/>
  <c r="AA2632" i="4"/>
  <c r="AB2632" i="4"/>
  <c r="AA2709" i="4"/>
  <c r="AB2709" i="4"/>
  <c r="AA2804" i="4"/>
  <c r="AB2804" i="4"/>
  <c r="AA2872" i="4"/>
  <c r="AB2872" i="4"/>
  <c r="AA3088" i="4"/>
  <c r="AB3088" i="4"/>
  <c r="AA3163" i="4"/>
  <c r="AB3163" i="4"/>
  <c r="AA3296" i="4"/>
  <c r="AB3296" i="4"/>
  <c r="AA3340" i="4"/>
  <c r="AB3340" i="4"/>
  <c r="AA3488" i="4"/>
  <c r="AB3488" i="4"/>
  <c r="AA3650" i="4"/>
  <c r="AB3650" i="4"/>
  <c r="AA3731" i="4"/>
  <c r="AB3731" i="4"/>
  <c r="AA3821" i="4"/>
  <c r="AB3821" i="4"/>
  <c r="AA4197" i="4"/>
  <c r="AB4197" i="4"/>
  <c r="AA1406" i="4"/>
  <c r="AB1406" i="4"/>
  <c r="AA1410" i="4"/>
  <c r="AB1410" i="4"/>
  <c r="AA1457" i="4"/>
  <c r="AB1457" i="4"/>
  <c r="AA1530" i="4"/>
  <c r="AB1530" i="4"/>
  <c r="AA1598" i="4"/>
  <c r="AB1598" i="4"/>
  <c r="AA1643" i="4"/>
  <c r="AB1643" i="4"/>
  <c r="AA1786" i="4"/>
  <c r="AB1786" i="4"/>
  <c r="AA1857" i="4"/>
  <c r="AB1857" i="4"/>
  <c r="AA1900" i="4"/>
  <c r="AB1900" i="4"/>
  <c r="AA1950" i="4"/>
  <c r="AB1950" i="4"/>
  <c r="AA2023" i="4"/>
  <c r="AB2023" i="4"/>
  <c r="AA2107" i="4"/>
  <c r="AB2107" i="4"/>
  <c r="AA2154" i="4"/>
  <c r="AB2154" i="4"/>
  <c r="AA2241" i="4"/>
  <c r="AB2241" i="4"/>
  <c r="AA2314" i="4"/>
  <c r="AB2314" i="4"/>
  <c r="AA2406" i="4"/>
  <c r="AB2406" i="4"/>
  <c r="AA2494" i="4"/>
  <c r="AB2494" i="4"/>
  <c r="AA2668" i="4"/>
  <c r="AB2668" i="4"/>
  <c r="AC2864" i="4"/>
  <c r="AC2895" i="4"/>
  <c r="AC2950" i="4"/>
  <c r="AC3012" i="4"/>
  <c r="AC3023" i="4"/>
  <c r="AC3031" i="4"/>
  <c r="AC3039" i="4"/>
  <c r="AC3054" i="4"/>
  <c r="AA3166" i="4"/>
  <c r="AB3166" i="4"/>
  <c r="AA3187" i="4"/>
  <c r="AB3187" i="4"/>
  <c r="AA3224" i="4"/>
  <c r="AB3224" i="4"/>
  <c r="AC3284" i="4"/>
  <c r="AC3377" i="4"/>
  <c r="AA3395" i="4"/>
  <c r="AB3395" i="4"/>
  <c r="AC3485" i="4"/>
  <c r="AA3538" i="4"/>
  <c r="AB3538" i="4"/>
  <c r="AC3565" i="4"/>
  <c r="AC3580" i="4"/>
  <c r="AA3611" i="4"/>
  <c r="AB3611" i="4"/>
  <c r="AA3668" i="4"/>
  <c r="AB3668" i="4"/>
  <c r="AA3697" i="4"/>
  <c r="AB3697" i="4"/>
  <c r="AA3710" i="4"/>
  <c r="AB3710" i="4"/>
  <c r="AA3764" i="4"/>
  <c r="AB3764" i="4"/>
  <c r="AA3843" i="4"/>
  <c r="AB3843" i="4"/>
  <c r="AA3887" i="4"/>
  <c r="AB3887" i="4"/>
  <c r="AC3960" i="4"/>
  <c r="AA4002" i="4"/>
  <c r="AB4002" i="4"/>
  <c r="AC4114" i="4"/>
  <c r="AA4126" i="4"/>
  <c r="AB4126" i="4"/>
  <c r="AA4165" i="4"/>
  <c r="AB4165" i="4"/>
  <c r="AA4186" i="4"/>
  <c r="AB4186" i="4"/>
  <c r="AA4201" i="4"/>
  <c r="AB4201" i="4"/>
  <c r="AA4395" i="4"/>
  <c r="AB4395" i="4"/>
  <c r="AA4558" i="4"/>
  <c r="AB4558" i="4"/>
  <c r="AA1495" i="4"/>
  <c r="AB1495" i="4"/>
  <c r="AA1773" i="4"/>
  <c r="AB1773" i="4"/>
  <c r="AA1795" i="4"/>
  <c r="AB1795" i="4"/>
  <c r="AA1828" i="4"/>
  <c r="AB1828" i="4"/>
  <c r="AA1889" i="4"/>
  <c r="AB1889" i="4"/>
  <c r="AA1929" i="4"/>
  <c r="AB1929" i="4"/>
  <c r="AA1966" i="4"/>
  <c r="AB1966" i="4"/>
  <c r="AA2179" i="4"/>
  <c r="AB2179" i="4"/>
  <c r="AA2260" i="4"/>
  <c r="AB2260" i="4"/>
  <c r="AA2395" i="4"/>
  <c r="AB2395" i="4"/>
  <c r="AA2451" i="4"/>
  <c r="AB2451" i="4"/>
  <c r="AA2475" i="4"/>
  <c r="AB2475" i="4"/>
  <c r="AA2563" i="4"/>
  <c r="AB2563" i="4"/>
  <c r="AA2591" i="4"/>
  <c r="AB2591" i="4"/>
  <c r="AA2680" i="4"/>
  <c r="AB2680" i="4"/>
  <c r="AA2712" i="4"/>
  <c r="AB2712" i="4"/>
  <c r="AA2752" i="4"/>
  <c r="AB2752" i="4"/>
  <c r="AA2841" i="4"/>
  <c r="AB2841" i="4"/>
  <c r="AA2934" i="4"/>
  <c r="AB2934" i="4"/>
  <c r="AA2971" i="4"/>
  <c r="AB2971" i="4"/>
  <c r="AA3068" i="4"/>
  <c r="AB3068" i="4"/>
  <c r="AA3977" i="4"/>
  <c r="AB3977" i="4"/>
  <c r="AA4061" i="4"/>
  <c r="AB4061" i="4"/>
  <c r="AA4087" i="4"/>
  <c r="AB4087" i="4"/>
  <c r="AA4173" i="4"/>
  <c r="AB4173" i="4"/>
  <c r="AC4346" i="4"/>
  <c r="AA4384" i="4"/>
  <c r="AB4384" i="4"/>
  <c r="AA4607" i="4"/>
  <c r="AB4607" i="4"/>
  <c r="AC4203" i="4"/>
  <c r="AA4237" i="4"/>
  <c r="AB4237" i="4"/>
  <c r="AA4432" i="4"/>
  <c r="AB4432" i="4"/>
  <c r="AA4570" i="4"/>
  <c r="AB4570" i="4"/>
  <c r="AA4333" i="4"/>
  <c r="AB4333" i="4"/>
  <c r="AA4344" i="4"/>
  <c r="AB4344" i="4"/>
  <c r="AA4383" i="4"/>
  <c r="AB4383" i="4"/>
  <c r="AC4392" i="4"/>
  <c r="AC4529" i="4"/>
  <c r="AA4742" i="4"/>
  <c r="AB4742" i="4"/>
  <c r="AA4581" i="4"/>
  <c r="AB4581" i="4"/>
  <c r="AC4623" i="4"/>
  <c r="AC4624" i="4"/>
  <c r="AA4647" i="4"/>
  <c r="AB4647" i="4"/>
  <c r="AA4589" i="4"/>
  <c r="AB4589" i="4"/>
  <c r="AC4677" i="4"/>
  <c r="AA4704" i="4"/>
  <c r="AB4704" i="4"/>
  <c r="AA4547" i="4"/>
  <c r="AB4547" i="4"/>
  <c r="AA4598" i="4"/>
  <c r="AB4598" i="4"/>
  <c r="AA4706" i="4"/>
  <c r="AB4706" i="4"/>
  <c r="AA4760" i="4"/>
  <c r="AB4760" i="4"/>
  <c r="AC4824" i="4"/>
  <c r="AA4838" i="4"/>
  <c r="AB4838" i="4"/>
  <c r="AA4879" i="4"/>
  <c r="AB4879" i="4"/>
  <c r="AA4908" i="4"/>
  <c r="AB4908" i="4"/>
  <c r="AA4928" i="4"/>
  <c r="AB4928" i="4"/>
  <c r="AA4774" i="4"/>
  <c r="AB4774" i="4"/>
  <c r="AA4857" i="4"/>
  <c r="AB4857" i="4"/>
  <c r="AA4880" i="4"/>
  <c r="AB4880" i="4"/>
  <c r="AA4941" i="4"/>
  <c r="AB4941" i="4"/>
  <c r="AA4978" i="4"/>
  <c r="AB4978" i="4"/>
  <c r="AA5019" i="4"/>
  <c r="AB5019" i="4"/>
  <c r="AA4798" i="4"/>
  <c r="AB4798" i="4"/>
  <c r="AA4826" i="4"/>
  <c r="AB4826" i="4"/>
  <c r="AA4876" i="4"/>
  <c r="AB4876" i="4"/>
  <c r="AA4920" i="4"/>
  <c r="AB4920" i="4"/>
  <c r="AA4943" i="4"/>
  <c r="AB4943" i="4"/>
  <c r="AA4993" i="4"/>
  <c r="AB4993" i="4"/>
  <c r="AA5012" i="4"/>
  <c r="AB5012" i="4"/>
  <c r="AA5044" i="4"/>
  <c r="AB5044" i="4"/>
  <c r="AA5086" i="4"/>
  <c r="AB5086" i="4"/>
  <c r="AA5098" i="4"/>
  <c r="AB5098" i="4"/>
  <c r="AA5024" i="4"/>
  <c r="AB5024" i="4"/>
  <c r="AA5067" i="4"/>
  <c r="AB5067" i="4"/>
  <c r="AA5156" i="4"/>
  <c r="AB5156" i="4"/>
  <c r="AA5202" i="4"/>
  <c r="AB5202" i="4"/>
  <c r="AA5131" i="4"/>
  <c r="AB5131" i="4"/>
  <c r="AA5240" i="4"/>
  <c r="AB5240" i="4"/>
  <c r="AA5266" i="4"/>
  <c r="AB5266" i="4"/>
  <c r="AA5194" i="4"/>
  <c r="AB5194" i="4"/>
  <c r="AA5227" i="4"/>
  <c r="AB5227" i="4"/>
  <c r="AA5233" i="4"/>
  <c r="AB5233" i="4"/>
  <c r="AA5339" i="4"/>
  <c r="AB5339" i="4"/>
  <c r="AA5429" i="4"/>
  <c r="AB5429" i="4"/>
  <c r="AA5537" i="4"/>
  <c r="AB5537" i="4"/>
  <c r="AA5320" i="4"/>
  <c r="AB5320" i="4"/>
  <c r="AA5476" i="4"/>
  <c r="AB5476" i="4"/>
  <c r="AA5633" i="4"/>
  <c r="AB5633" i="4"/>
  <c r="AA5674" i="4"/>
  <c r="AB5674" i="4"/>
  <c r="AC5726" i="4"/>
  <c r="AA5312" i="4"/>
  <c r="AB5312" i="4"/>
  <c r="AA5515" i="4"/>
  <c r="AB5515" i="4"/>
  <c r="AC5468" i="4"/>
  <c r="AB5599" i="4"/>
  <c r="AA5599" i="4"/>
  <c r="AA5288" i="4"/>
  <c r="AB5288" i="4"/>
  <c r="AA5319" i="4"/>
  <c r="AB5319" i="4"/>
  <c r="AA5342" i="4"/>
  <c r="AB5342" i="4"/>
  <c r="AA5513" i="4"/>
  <c r="AB5513" i="4"/>
  <c r="AB5637" i="4"/>
  <c r="AA5637" i="4"/>
  <c r="AA5661" i="4"/>
  <c r="AB5661" i="4"/>
  <c r="AA5703" i="4"/>
  <c r="AB5703" i="4"/>
  <c r="AA5725" i="4"/>
  <c r="AB5725" i="4"/>
  <c r="AA5785" i="4"/>
  <c r="AB5785" i="4"/>
  <c r="AA5801" i="4"/>
  <c r="AB5801" i="4"/>
  <c r="AA5807" i="4"/>
  <c r="AB5807" i="4"/>
  <c r="AC5784" i="4"/>
  <c r="AC5844" i="4"/>
  <c r="AC5901" i="4"/>
  <c r="AA5864" i="4"/>
  <c r="AB5864" i="4"/>
  <c r="AC5879" i="4"/>
  <c r="AC6007" i="4"/>
  <c r="AA6056" i="4"/>
  <c r="AB6056" i="4"/>
  <c r="AA6050" i="4"/>
  <c r="AB6050" i="4"/>
  <c r="AC5872" i="4"/>
  <c r="AC5850" i="4"/>
  <c r="AC5922" i="4"/>
  <c r="AC5903" i="4"/>
  <c r="AA88" i="4"/>
  <c r="AB88" i="4"/>
  <c r="AA312" i="4"/>
  <c r="AB312" i="4"/>
  <c r="AA418" i="4"/>
  <c r="AB418" i="4"/>
  <c r="AA514" i="4"/>
  <c r="AB514" i="4"/>
  <c r="AA590" i="4"/>
  <c r="AB590" i="4"/>
  <c r="AA858" i="4"/>
  <c r="AB858" i="4"/>
  <c r="AA908" i="4"/>
  <c r="AB908" i="4"/>
  <c r="AA977" i="4"/>
  <c r="AB977" i="4"/>
  <c r="AA1332" i="4"/>
  <c r="AB1332" i="4"/>
  <c r="AC1657" i="4"/>
  <c r="AC45" i="4"/>
  <c r="AC108" i="4"/>
  <c r="AA171" i="4"/>
  <c r="AB171" i="4"/>
  <c r="AC253" i="4"/>
  <c r="AA309" i="4"/>
  <c r="AB309" i="4"/>
  <c r="AA403" i="4"/>
  <c r="AB403" i="4"/>
  <c r="AA450" i="4"/>
  <c r="AB450" i="4"/>
  <c r="AA575" i="4"/>
  <c r="AB575" i="4"/>
  <c r="AA752" i="4"/>
  <c r="AB752" i="4"/>
  <c r="AA861" i="4"/>
  <c r="AB861" i="4"/>
  <c r="AA889" i="4"/>
  <c r="AB889" i="4"/>
  <c r="AA971" i="4"/>
  <c r="AB971" i="4"/>
  <c r="AA1121" i="4"/>
  <c r="AB1121" i="4"/>
  <c r="AA1216" i="4"/>
  <c r="AB1216" i="4"/>
  <c r="AC1669" i="4"/>
  <c r="AA50" i="4"/>
  <c r="AB50" i="4"/>
  <c r="AC81" i="4"/>
  <c r="AC170" i="4"/>
  <c r="AA389" i="4"/>
  <c r="AB389" i="4"/>
  <c r="AA507" i="4"/>
  <c r="AB507" i="4"/>
  <c r="AA622" i="4"/>
  <c r="AB622" i="4"/>
  <c r="AA732" i="4"/>
  <c r="AB732" i="4"/>
  <c r="AA815" i="4"/>
  <c r="AB815" i="4"/>
  <c r="AA887" i="4"/>
  <c r="AB887" i="4"/>
  <c r="AA1058" i="4"/>
  <c r="AB1058" i="4"/>
  <c r="AA1135" i="4"/>
  <c r="AB1135" i="4"/>
  <c r="AA1215" i="4"/>
  <c r="AB1215" i="4"/>
  <c r="AC77" i="4"/>
  <c r="AA378" i="4"/>
  <c r="AB378" i="4"/>
  <c r="AA457" i="4"/>
  <c r="AB457" i="4"/>
  <c r="AA515" i="4"/>
  <c r="AB515" i="4"/>
  <c r="AA554" i="4"/>
  <c r="AB554" i="4"/>
  <c r="AA589" i="4"/>
  <c r="AB589" i="4"/>
  <c r="AA645" i="4"/>
  <c r="AB645" i="4"/>
  <c r="AA788" i="4"/>
  <c r="AB788" i="4"/>
  <c r="AA868" i="4"/>
  <c r="AB868" i="4"/>
  <c r="AA985" i="4"/>
  <c r="AB985" i="4"/>
  <c r="AA1131" i="4"/>
  <c r="AB1131" i="4"/>
  <c r="AA1209" i="4"/>
  <c r="AB1209" i="4"/>
  <c r="AA1345" i="4"/>
  <c r="AB1345" i="4"/>
  <c r="AA93" i="4"/>
  <c r="AB93" i="4"/>
  <c r="AA1325" i="4"/>
  <c r="AB1325" i="4"/>
  <c r="AA1461" i="4"/>
  <c r="AB1461" i="4"/>
  <c r="AA1607" i="4"/>
  <c r="AB1607" i="4"/>
  <c r="AA1826" i="4"/>
  <c r="AB1826" i="4"/>
  <c r="AA2062" i="4"/>
  <c r="AB2062" i="4"/>
  <c r="AA2190" i="4"/>
  <c r="AB2190" i="4"/>
  <c r="AA2495" i="4"/>
  <c r="AB2495" i="4"/>
  <c r="AA2690" i="4"/>
  <c r="AB2690" i="4"/>
  <c r="AA2730" i="4"/>
  <c r="AB2730" i="4"/>
  <c r="AA3115" i="4"/>
  <c r="AB3115" i="4"/>
  <c r="AA3302" i="4"/>
  <c r="AB3302" i="4"/>
  <c r="AA3753" i="4"/>
  <c r="AB3753" i="4"/>
  <c r="AA4032" i="4"/>
  <c r="AB4032" i="4"/>
  <c r="AA4106" i="4"/>
  <c r="AB4106" i="4"/>
  <c r="AA40" i="4"/>
  <c r="AB40" i="4"/>
  <c r="AC230" i="4"/>
  <c r="AC346" i="4"/>
  <c r="AA386" i="4"/>
  <c r="AB386" i="4"/>
  <c r="AA232" i="4"/>
  <c r="AB232" i="4"/>
  <c r="AA460" i="4"/>
  <c r="AB460" i="4"/>
  <c r="AA500" i="4"/>
  <c r="AB500" i="4"/>
  <c r="AA574" i="4"/>
  <c r="AB574" i="4"/>
  <c r="AA689" i="4"/>
  <c r="AB689" i="4"/>
  <c r="AA735" i="4"/>
  <c r="AB735" i="4"/>
  <c r="AA898" i="4"/>
  <c r="AB898" i="4"/>
  <c r="AA1002" i="4"/>
  <c r="AB1002" i="4"/>
  <c r="AA1013" i="4"/>
  <c r="AB1013" i="4"/>
  <c r="AA1143" i="4"/>
  <c r="AB1143" i="4"/>
  <c r="AA1436" i="4"/>
  <c r="AB1436" i="4"/>
  <c r="AA1620" i="4"/>
  <c r="AB1620" i="4"/>
  <c r="AA1685" i="4"/>
  <c r="AB1685" i="4"/>
  <c r="AA1884" i="4"/>
  <c r="AB1884" i="4"/>
  <c r="AA2036" i="4"/>
  <c r="AB2036" i="4"/>
  <c r="AA2199" i="4"/>
  <c r="AB2199" i="4"/>
  <c r="AA2425" i="4"/>
  <c r="AB2425" i="4"/>
  <c r="AA2511" i="4"/>
  <c r="AB2511" i="4"/>
  <c r="AA2603" i="4"/>
  <c r="AB2603" i="4"/>
  <c r="AA2787" i="4"/>
  <c r="AB2787" i="4"/>
  <c r="AA2940" i="4"/>
  <c r="AB2940" i="4"/>
  <c r="AA3202" i="4"/>
  <c r="AB3202" i="4"/>
  <c r="AA3370" i="4"/>
  <c r="AB3370" i="4"/>
  <c r="AA3443" i="4"/>
  <c r="AB3443" i="4"/>
  <c r="AA3551" i="4"/>
  <c r="AB3551" i="4"/>
  <c r="AA3594" i="4"/>
  <c r="AB3594" i="4"/>
  <c r="AA3900" i="4"/>
  <c r="AB3900" i="4"/>
  <c r="AA3951" i="4"/>
  <c r="AB3951" i="4"/>
  <c r="AA1247" i="4"/>
  <c r="AB1247" i="4"/>
  <c r="AA1330" i="4"/>
  <c r="AB1330" i="4"/>
  <c r="AA1373" i="4"/>
  <c r="AB1373" i="4"/>
  <c r="AC1386" i="4"/>
  <c r="AC1393" i="4"/>
  <c r="AC1401" i="4"/>
  <c r="AA1608" i="4"/>
  <c r="AB1608" i="4"/>
  <c r="AA1733" i="4"/>
  <c r="AB1733" i="4"/>
  <c r="AA1962" i="4"/>
  <c r="AB1962" i="4"/>
  <c r="AA2242" i="4"/>
  <c r="AB2242" i="4"/>
  <c r="AA2378" i="4"/>
  <c r="AB2378" i="4"/>
  <c r="AA2440" i="4"/>
  <c r="AB2440" i="4"/>
  <c r="AA2527" i="4"/>
  <c r="AB2527" i="4"/>
  <c r="AA2598" i="4"/>
  <c r="AB2598" i="4"/>
  <c r="AA2621" i="4"/>
  <c r="AB2621" i="4"/>
  <c r="AA2688" i="4"/>
  <c r="AB2688" i="4"/>
  <c r="AA2727" i="4"/>
  <c r="AB2727" i="4"/>
  <c r="AA2867" i="4"/>
  <c r="AB2867" i="4"/>
  <c r="AA3044" i="4"/>
  <c r="AB3044" i="4"/>
  <c r="AA3315" i="4"/>
  <c r="AB3315" i="4"/>
  <c r="AA3465" i="4"/>
  <c r="AB3465" i="4"/>
  <c r="AA3595" i="4"/>
  <c r="AB3595" i="4"/>
  <c r="AA3673" i="4"/>
  <c r="AB3673" i="4"/>
  <c r="AA3852" i="4"/>
  <c r="AB3852" i="4"/>
  <c r="AA4135" i="4"/>
  <c r="AB4135" i="4"/>
  <c r="AA4206" i="4"/>
  <c r="AB4206" i="4"/>
  <c r="AA362" i="4"/>
  <c r="AB362" i="4"/>
  <c r="AA660" i="4"/>
  <c r="AB660" i="4"/>
  <c r="AA747" i="4"/>
  <c r="AB747" i="4"/>
  <c r="AA917" i="4"/>
  <c r="AB917" i="4"/>
  <c r="AA1205" i="4"/>
  <c r="AB1205" i="4"/>
  <c r="AC4224" i="4"/>
  <c r="AA470" i="4"/>
  <c r="AB470" i="4"/>
  <c r="AA756" i="4"/>
  <c r="AB756" i="4"/>
  <c r="AA1226" i="4"/>
  <c r="AB1226" i="4"/>
  <c r="AA1994" i="4"/>
  <c r="AB1994" i="4"/>
  <c r="AA2274" i="4"/>
  <c r="AB2274" i="4"/>
  <c r="AA2731" i="4"/>
  <c r="AB2731" i="4"/>
  <c r="AA2963" i="4"/>
  <c r="AB2963" i="4"/>
  <c r="AA3129" i="4"/>
  <c r="AB3129" i="4"/>
  <c r="AA3532" i="4"/>
  <c r="AB3532" i="4"/>
  <c r="AA3737" i="4"/>
  <c r="AB3737" i="4"/>
  <c r="AA3874" i="4"/>
  <c r="AB3874" i="4"/>
  <c r="AA4084" i="4"/>
  <c r="AB4084" i="4"/>
  <c r="AA1621" i="4"/>
  <c r="AB1621" i="4"/>
  <c r="AC1686" i="4"/>
  <c r="AA1714" i="4"/>
  <c r="AB1714" i="4"/>
  <c r="AA1743" i="4"/>
  <c r="AB1743" i="4"/>
  <c r="AA1954" i="4"/>
  <c r="AB1954" i="4"/>
  <c r="AA2066" i="4"/>
  <c r="AB2066" i="4"/>
  <c r="AA2248" i="4"/>
  <c r="AB2248" i="4"/>
  <c r="AA2364" i="4"/>
  <c r="AB2364" i="4"/>
  <c r="AA2537" i="4"/>
  <c r="AB2537" i="4"/>
  <c r="AA2611" i="4"/>
  <c r="AB2611" i="4"/>
  <c r="AA2702" i="4"/>
  <c r="AB2702" i="4"/>
  <c r="AA2786" i="4"/>
  <c r="AB2786" i="4"/>
  <c r="AA2874" i="4"/>
  <c r="AB2874" i="4"/>
  <c r="AA2982" i="4"/>
  <c r="AB2982" i="4"/>
  <c r="AA3185" i="4"/>
  <c r="AB3185" i="4"/>
  <c r="AA3274" i="4"/>
  <c r="AB3274" i="4"/>
  <c r="AA3420" i="4"/>
  <c r="AB3420" i="4"/>
  <c r="AA3467" i="4"/>
  <c r="AB3467" i="4"/>
  <c r="AA3765" i="4"/>
  <c r="AB3765" i="4"/>
  <c r="AA3802" i="4"/>
  <c r="AB3802" i="4"/>
  <c r="AA4027" i="4"/>
  <c r="AB4027" i="4"/>
  <c r="AA1577" i="4"/>
  <c r="AB1577" i="4"/>
  <c r="AA1616" i="4"/>
  <c r="AB1616" i="4"/>
  <c r="AC1644" i="4"/>
  <c r="AA1697" i="4"/>
  <c r="AB1697" i="4"/>
  <c r="AA1746" i="4"/>
  <c r="AB1746" i="4"/>
  <c r="AA1800" i="4"/>
  <c r="AB1800" i="4"/>
  <c r="AA1865" i="4"/>
  <c r="AB1865" i="4"/>
  <c r="AA1931" i="4"/>
  <c r="AB1931" i="4"/>
  <c r="AA1991" i="4"/>
  <c r="AB1991" i="4"/>
  <c r="AA2024" i="4"/>
  <c r="AB2024" i="4"/>
  <c r="AA2108" i="4"/>
  <c r="AB2108" i="4"/>
  <c r="AA2155" i="4"/>
  <c r="AB2155" i="4"/>
  <c r="AA2315" i="4"/>
  <c r="AB2315" i="4"/>
  <c r="AA2343" i="4"/>
  <c r="AB2343" i="4"/>
  <c r="AA2407" i="4"/>
  <c r="AB2407" i="4"/>
  <c r="AA2444" i="4"/>
  <c r="AB2444" i="4"/>
  <c r="AA2488" i="4"/>
  <c r="AB2488" i="4"/>
  <c r="AC2778" i="4"/>
  <c r="AC3109" i="4"/>
  <c r="AC3139" i="4"/>
  <c r="AA3192" i="4"/>
  <c r="AB3192" i="4"/>
  <c r="AA3221" i="4"/>
  <c r="AB3221" i="4"/>
  <c r="AC3233" i="4"/>
  <c r="AA3246" i="4"/>
  <c r="AB3246" i="4"/>
  <c r="AA3287" i="4"/>
  <c r="AB3287" i="4"/>
  <c r="AC3345" i="4"/>
  <c r="AC3353" i="4"/>
  <c r="AC3441" i="4"/>
  <c r="AA3463" i="4"/>
  <c r="AB3463" i="4"/>
  <c r="AA3526" i="4"/>
  <c r="AB3526" i="4"/>
  <c r="AA3536" i="4"/>
  <c r="AB3536" i="4"/>
  <c r="AA3549" i="4"/>
  <c r="AB3549" i="4"/>
  <c r="AC3593" i="4"/>
  <c r="AA3618" i="4"/>
  <c r="AB3618" i="4"/>
  <c r="AC3631" i="4"/>
  <c r="AA3771" i="4"/>
  <c r="AB3771" i="4"/>
  <c r="AC3855" i="4"/>
  <c r="AC3883" i="4"/>
  <c r="AA4112" i="4"/>
  <c r="AB4112" i="4"/>
  <c r="AC4154" i="4"/>
  <c r="AA4191" i="4"/>
  <c r="AB4191" i="4"/>
  <c r="AA4365" i="4"/>
  <c r="AB4365" i="4"/>
  <c r="AA4404" i="4"/>
  <c r="AB4404" i="4"/>
  <c r="AA4482" i="4"/>
  <c r="AB4482" i="4"/>
  <c r="AA4559" i="4"/>
  <c r="AB4559" i="4"/>
  <c r="AA1450" i="4"/>
  <c r="AB1450" i="4"/>
  <c r="AA1790" i="4"/>
  <c r="AB1790" i="4"/>
  <c r="AA1829" i="4"/>
  <c r="AB1829" i="4"/>
  <c r="AA1890" i="4"/>
  <c r="AB1890" i="4"/>
  <c r="AA1980" i="4"/>
  <c r="AB1980" i="4"/>
  <c r="AA2060" i="4"/>
  <c r="AB2060" i="4"/>
  <c r="AA2082" i="4"/>
  <c r="AB2082" i="4"/>
  <c r="AA2136" i="4"/>
  <c r="AB2136" i="4"/>
  <c r="AA2194" i="4"/>
  <c r="AB2194" i="4"/>
  <c r="AA2230" i="4"/>
  <c r="AB2230" i="4"/>
  <c r="AA2261" i="4"/>
  <c r="AB2261" i="4"/>
  <c r="AA2342" i="4"/>
  <c r="AB2342" i="4"/>
  <c r="AA2403" i="4"/>
  <c r="AB2403" i="4"/>
  <c r="AA2523" i="4"/>
  <c r="AB2523" i="4"/>
  <c r="AA2560" i="4"/>
  <c r="AB2560" i="4"/>
  <c r="AA2588" i="4"/>
  <c r="AB2588" i="4"/>
  <c r="AA2647" i="4"/>
  <c r="AB2647" i="4"/>
  <c r="AA2681" i="4"/>
  <c r="AB2681" i="4"/>
  <c r="AA2717" i="4"/>
  <c r="AB2717" i="4"/>
  <c r="AA2779" i="4"/>
  <c r="AB2779" i="4"/>
  <c r="AA2838" i="4"/>
  <c r="AB2838" i="4"/>
  <c r="AA2930" i="4"/>
  <c r="AB2930" i="4"/>
  <c r="AA2976" i="4"/>
  <c r="AB2976" i="4"/>
  <c r="AA3069" i="4"/>
  <c r="AB3069" i="4"/>
  <c r="AA4212" i="4"/>
  <c r="AB4212" i="4"/>
  <c r="AA4255" i="4"/>
  <c r="AB4255" i="4"/>
  <c r="AC4283" i="4"/>
  <c r="AA4296" i="4"/>
  <c r="AB4296" i="4"/>
  <c r="AA4299" i="4"/>
  <c r="AB4299" i="4"/>
  <c r="AA4436" i="4"/>
  <c r="AB4436" i="4"/>
  <c r="AA4657" i="4"/>
  <c r="AB4657" i="4"/>
  <c r="AA4231" i="4"/>
  <c r="AB4231" i="4"/>
  <c r="AA4413" i="4"/>
  <c r="AB4413" i="4"/>
  <c r="AA4653" i="4"/>
  <c r="AB4653" i="4"/>
  <c r="AC4466" i="4"/>
  <c r="AA4483" i="4"/>
  <c r="AB4483" i="4"/>
  <c r="AA4327" i="4"/>
  <c r="AB4327" i="4"/>
  <c r="AC4401" i="4"/>
  <c r="AA4215" i="4"/>
  <c r="AB4215" i="4"/>
  <c r="AA4379" i="4"/>
  <c r="AB4379" i="4"/>
  <c r="AA4634" i="4"/>
  <c r="AB4634" i="4"/>
  <c r="AA4640" i="4"/>
  <c r="AB4640" i="4"/>
  <c r="AC4485" i="4"/>
  <c r="AA4594" i="4"/>
  <c r="AB4594" i="4"/>
  <c r="AA4646" i="4"/>
  <c r="AB4646" i="4"/>
  <c r="AA4540" i="4"/>
  <c r="AB4540" i="4"/>
  <c r="AA4599" i="4"/>
  <c r="AB4599" i="4"/>
  <c r="AA4631" i="4"/>
  <c r="AB4631" i="4"/>
  <c r="AA4716" i="4"/>
  <c r="AB4716" i="4"/>
  <c r="AC4683" i="4"/>
  <c r="AA4726" i="4"/>
  <c r="AB4726" i="4"/>
  <c r="AA4765" i="4"/>
  <c r="AB4765" i="4"/>
  <c r="AA4923" i="4"/>
  <c r="AB4923" i="4"/>
  <c r="AA4902" i="4"/>
  <c r="AB4902" i="4"/>
  <c r="AA4917" i="4"/>
  <c r="AB4917" i="4"/>
  <c r="AA4775" i="4"/>
  <c r="AB4775" i="4"/>
  <c r="AA4829" i="4"/>
  <c r="AB4829" i="4"/>
  <c r="AA4904" i="4"/>
  <c r="AB4904" i="4"/>
  <c r="AA4694" i="4"/>
  <c r="AB4694" i="4"/>
  <c r="AA4740" i="4"/>
  <c r="AB4740" i="4"/>
  <c r="AA4832" i="4"/>
  <c r="AB4832" i="4"/>
  <c r="AA4922" i="4"/>
  <c r="AB4922" i="4"/>
  <c r="AA4945" i="4"/>
  <c r="AB4945" i="4"/>
  <c r="AA5046" i="4"/>
  <c r="AB5046" i="4"/>
  <c r="AA5115" i="4"/>
  <c r="AB5115" i="4"/>
  <c r="AA4788" i="4"/>
  <c r="AB4788" i="4"/>
  <c r="AA4825" i="4"/>
  <c r="AB4825" i="4"/>
  <c r="AA4845" i="4"/>
  <c r="AB4845" i="4"/>
  <c r="AA4867" i="4"/>
  <c r="AB4867" i="4"/>
  <c r="AA4891" i="4"/>
  <c r="AB4891" i="4"/>
  <c r="AA4958" i="4"/>
  <c r="AB4958" i="4"/>
  <c r="AA4994" i="4"/>
  <c r="AB4994" i="4"/>
  <c r="AA5072" i="4"/>
  <c r="AB5072" i="4"/>
  <c r="AA5107" i="4"/>
  <c r="AB5107" i="4"/>
  <c r="AA5073" i="4"/>
  <c r="AB5073" i="4"/>
  <c r="AA5109" i="4"/>
  <c r="AB5109" i="4"/>
  <c r="AA5061" i="4"/>
  <c r="AB5061" i="4"/>
  <c r="AA5167" i="4"/>
  <c r="AB5167" i="4"/>
  <c r="AA5269" i="4"/>
  <c r="AB5269" i="4"/>
  <c r="AA5276" i="4"/>
  <c r="AB5276" i="4"/>
  <c r="AC5391" i="4"/>
  <c r="AA5459" i="4"/>
  <c r="AB5459" i="4"/>
  <c r="AA5210" i="4"/>
  <c r="AB5210" i="4"/>
  <c r="AA5261" i="4"/>
  <c r="AB5261" i="4"/>
  <c r="AA5281" i="4"/>
  <c r="AB5281" i="4"/>
  <c r="AA5305" i="4"/>
  <c r="AB5305" i="4"/>
  <c r="AA5353" i="4"/>
  <c r="AB5353" i="4"/>
  <c r="AA5501" i="4"/>
  <c r="AB5501" i="4"/>
  <c r="AA5579" i="4"/>
  <c r="AB5579" i="4"/>
  <c r="AA5634" i="4"/>
  <c r="AB5634" i="4"/>
  <c r="AA5416" i="4"/>
  <c r="AB5416" i="4"/>
  <c r="AA5516" i="4"/>
  <c r="AB5516" i="4"/>
  <c r="AA5388" i="4"/>
  <c r="AB5388" i="4"/>
  <c r="AA5451" i="4"/>
  <c r="AB5451" i="4"/>
  <c r="AA5531" i="4"/>
  <c r="AB5531" i="4"/>
  <c r="AA5578" i="4"/>
  <c r="AB5578" i="4"/>
  <c r="AA5673" i="4"/>
  <c r="AB5673" i="4"/>
  <c r="AC5374" i="4"/>
  <c r="AC5422" i="4"/>
  <c r="AC5494" i="4"/>
  <c r="AA5545" i="4"/>
  <c r="AB5545" i="4"/>
  <c r="AA5565" i="4"/>
  <c r="AB5565" i="4"/>
  <c r="AC5737" i="4"/>
  <c r="AA5744" i="4"/>
  <c r="AB5744" i="4"/>
  <c r="AA5294" i="4"/>
  <c r="AB5294" i="4"/>
  <c r="AA5334" i="4"/>
  <c r="AB5334" i="4"/>
  <c r="AA5507" i="4"/>
  <c r="AB5507" i="4"/>
  <c r="AC5657" i="4"/>
  <c r="AA5688" i="4"/>
  <c r="AB5688" i="4"/>
  <c r="AA5758" i="4"/>
  <c r="AB5758" i="4"/>
  <c r="AA5573" i="4"/>
  <c r="AB5573" i="4"/>
  <c r="AA5626" i="4"/>
  <c r="AB5626" i="4"/>
  <c r="AA5684" i="4"/>
  <c r="AB5684" i="4"/>
  <c r="AA5699" i="4"/>
  <c r="AB5699" i="4"/>
  <c r="AA5695" i="4"/>
  <c r="AB5695" i="4"/>
  <c r="AA5700" i="4"/>
  <c r="AB5700" i="4"/>
  <c r="AA5710" i="4"/>
  <c r="AB5710" i="4"/>
  <c r="AB5797" i="4"/>
  <c r="AA5797" i="4"/>
  <c r="AC6027" i="4"/>
  <c r="AA5837" i="4"/>
  <c r="AB5837" i="4"/>
  <c r="AA5853" i="4"/>
  <c r="AB5853" i="4"/>
  <c r="AA5856" i="4"/>
  <c r="AB5856" i="4"/>
  <c r="AC5869" i="4"/>
  <c r="AC5897" i="4"/>
  <c r="AC5927" i="4"/>
  <c r="AA5857" i="4"/>
  <c r="AB5857" i="4"/>
  <c r="AC5880" i="4"/>
  <c r="AC5925" i="4"/>
  <c r="AA5974" i="4"/>
  <c r="AB5974" i="4"/>
  <c r="AC5940" i="4"/>
  <c r="AC5956" i="4"/>
  <c r="AA5967" i="4"/>
  <c r="AB5967" i="4"/>
  <c r="AA6014" i="4"/>
  <c r="AB6014" i="4"/>
  <c r="AA6012" i="4"/>
  <c r="AB6012" i="4"/>
  <c r="AC6034" i="4"/>
  <c r="AA6047" i="4"/>
  <c r="AB6047" i="4"/>
  <c r="AA10" i="4"/>
  <c r="AB10" i="4"/>
  <c r="AC74" i="4"/>
  <c r="AA219" i="4"/>
  <c r="AB219" i="4"/>
  <c r="AA302" i="4"/>
  <c r="AB302" i="4"/>
  <c r="AA520" i="4"/>
  <c r="AB520" i="4"/>
  <c r="AA625" i="4"/>
  <c r="AB625" i="4"/>
  <c r="AA696" i="4"/>
  <c r="AB696" i="4"/>
  <c r="AA1049" i="4"/>
  <c r="AB1049" i="4"/>
  <c r="AA1098" i="4"/>
  <c r="AB1098" i="4"/>
  <c r="AA1179" i="4"/>
  <c r="AB1179" i="4"/>
  <c r="AA1366" i="4"/>
  <c r="AB1366" i="4"/>
  <c r="AA1496" i="4"/>
  <c r="AB1496" i="4"/>
  <c r="AC1680" i="4"/>
  <c r="AC109" i="4"/>
  <c r="AA213" i="4"/>
  <c r="AB213" i="4"/>
  <c r="AA279" i="4"/>
  <c r="AB279" i="4"/>
  <c r="AA351" i="4"/>
  <c r="AB351" i="4"/>
  <c r="AA432" i="4"/>
  <c r="AB432" i="4"/>
  <c r="AA510" i="4"/>
  <c r="AB510" i="4"/>
  <c r="AA556" i="4"/>
  <c r="AB556" i="4"/>
  <c r="AA779" i="4"/>
  <c r="AB779" i="4"/>
  <c r="AA975" i="4"/>
  <c r="AB975" i="4"/>
  <c r="AC1152" i="4"/>
  <c r="AA1217" i="4"/>
  <c r="AB1217" i="4"/>
  <c r="AA21" i="4"/>
  <c r="AB21" i="4"/>
  <c r="AA42" i="4"/>
  <c r="AB42" i="4"/>
  <c r="AA127" i="4"/>
  <c r="AB127" i="4"/>
  <c r="AA153" i="4"/>
  <c r="AB153" i="4"/>
  <c r="AA193" i="4"/>
  <c r="AB193" i="4"/>
  <c r="AA318" i="4"/>
  <c r="AB318" i="4"/>
  <c r="AC358" i="4"/>
  <c r="AA425" i="4"/>
  <c r="AB425" i="4"/>
  <c r="AC454" i="4"/>
  <c r="AA474" i="4"/>
  <c r="AB474" i="4"/>
  <c r="AA580" i="4"/>
  <c r="AB580" i="4"/>
  <c r="AA631" i="4"/>
  <c r="AB631" i="4"/>
  <c r="AA711" i="4"/>
  <c r="AB711" i="4"/>
  <c r="AA761" i="4"/>
  <c r="AB761" i="4"/>
  <c r="AA791" i="4"/>
  <c r="AB791" i="4"/>
  <c r="AA904" i="4"/>
  <c r="AB904" i="4"/>
  <c r="AA988" i="4"/>
  <c r="AB988" i="4"/>
  <c r="AA1033" i="4"/>
  <c r="AB1033" i="4"/>
  <c r="AA1089" i="4"/>
  <c r="AB1089" i="4"/>
  <c r="AA1177" i="4"/>
  <c r="AB1177" i="4"/>
  <c r="AA1344" i="4"/>
  <c r="AB1344" i="4"/>
  <c r="AA1533" i="4"/>
  <c r="AB1533" i="4"/>
  <c r="AA143" i="4"/>
  <c r="AB143" i="4"/>
  <c r="AA228" i="4"/>
  <c r="AB228" i="4"/>
  <c r="AA270" i="4"/>
  <c r="AB270" i="4"/>
  <c r="AA439" i="4"/>
  <c r="AB439" i="4"/>
  <c r="AA527" i="4"/>
  <c r="AB527" i="4"/>
  <c r="AA585" i="4"/>
  <c r="AB585" i="4"/>
  <c r="AC669" i="4"/>
  <c r="AA739" i="4"/>
  <c r="AB739" i="4"/>
  <c r="AA796" i="4"/>
  <c r="AB796" i="4"/>
  <c r="AA925" i="4"/>
  <c r="AB925" i="4"/>
  <c r="AA957" i="4"/>
  <c r="AB957" i="4"/>
  <c r="AA1136" i="4"/>
  <c r="AB1136" i="4"/>
  <c r="AA1289" i="4"/>
  <c r="AB1289" i="4"/>
  <c r="AA1427" i="4"/>
  <c r="AB1427" i="4"/>
  <c r="AA1510" i="4"/>
  <c r="AB1510" i="4"/>
  <c r="AA1242" i="4"/>
  <c r="AB1242" i="4"/>
  <c r="AC1365" i="4"/>
  <c r="AA1648" i="4"/>
  <c r="AB1648" i="4"/>
  <c r="AA1788" i="4"/>
  <c r="AB1788" i="4"/>
  <c r="AA2047" i="4"/>
  <c r="AB2047" i="4"/>
  <c r="AA2410" i="4"/>
  <c r="AB2410" i="4"/>
  <c r="AA2629" i="4"/>
  <c r="AB2629" i="4"/>
  <c r="AA2922" i="4"/>
  <c r="AB2922" i="4"/>
  <c r="AA3384" i="4"/>
  <c r="AB3384" i="4"/>
  <c r="AA3732" i="4"/>
  <c r="AB3732" i="4"/>
  <c r="AA3862" i="4"/>
  <c r="AB3862" i="4"/>
  <c r="AA3964" i="4"/>
  <c r="AB3964" i="4"/>
  <c r="AA3972" i="4"/>
  <c r="AB3972" i="4"/>
  <c r="AA4056" i="4"/>
  <c r="AB4056" i="4"/>
  <c r="AA192" i="4"/>
  <c r="AB192" i="4"/>
  <c r="AC281" i="4"/>
  <c r="AA395" i="4"/>
  <c r="AB395" i="4"/>
  <c r="AA690" i="4"/>
  <c r="AB690" i="4"/>
  <c r="AA895" i="4"/>
  <c r="AB895" i="4"/>
  <c r="AA974" i="4"/>
  <c r="AB974" i="4"/>
  <c r="AA1003" i="4"/>
  <c r="AB1003" i="4"/>
  <c r="AA1034" i="4"/>
  <c r="AB1034" i="4"/>
  <c r="AA1112" i="4"/>
  <c r="AB1112" i="4"/>
  <c r="AA1174" i="4"/>
  <c r="AB1174" i="4"/>
  <c r="AC1271" i="4"/>
  <c r="AA1331" i="4"/>
  <c r="AB1331" i="4"/>
  <c r="AA1361" i="4"/>
  <c r="AB1361" i="4"/>
  <c r="AC1441" i="4"/>
  <c r="AA1472" i="4"/>
  <c r="AB1472" i="4"/>
  <c r="AA1498" i="4"/>
  <c r="AB1498" i="4"/>
  <c r="AC1677" i="4"/>
  <c r="AA1814" i="4"/>
  <c r="AB1814" i="4"/>
  <c r="AA1911" i="4"/>
  <c r="AB1911" i="4"/>
  <c r="AA1965" i="4"/>
  <c r="AB1965" i="4"/>
  <c r="AA2003" i="4"/>
  <c r="AB2003" i="4"/>
  <c r="AA2121" i="4"/>
  <c r="AB2121" i="4"/>
  <c r="AA2161" i="4"/>
  <c r="AB2161" i="4"/>
  <c r="AA2245" i="4"/>
  <c r="AB2245" i="4"/>
  <c r="AA2556" i="4"/>
  <c r="AB2556" i="4"/>
  <c r="AA2733" i="4"/>
  <c r="AB2733" i="4"/>
  <c r="AA2791" i="4"/>
  <c r="AB2791" i="4"/>
  <c r="AC2911" i="4"/>
  <c r="AA3176" i="4"/>
  <c r="AB3176" i="4"/>
  <c r="AA3365" i="4"/>
  <c r="AB3365" i="4"/>
  <c r="AA3433" i="4"/>
  <c r="AB3433" i="4"/>
  <c r="AA3505" i="4"/>
  <c r="AB3505" i="4"/>
  <c r="AA3654" i="4"/>
  <c r="AB3654" i="4"/>
  <c r="AA3805" i="4"/>
  <c r="AB3805" i="4"/>
  <c r="AA3820" i="4"/>
  <c r="AB3820" i="4"/>
  <c r="AA3988" i="4"/>
  <c r="AB3988" i="4"/>
  <c r="AA1244" i="4"/>
  <c r="AB1244" i="4"/>
  <c r="AA1280" i="4"/>
  <c r="AB1280" i="4"/>
  <c r="AA1355" i="4"/>
  <c r="AB1355" i="4"/>
  <c r="AA1382" i="4"/>
  <c r="AB1382" i="4"/>
  <c r="AC1390" i="4"/>
  <c r="AC1398" i="4"/>
  <c r="AC1559" i="4"/>
  <c r="AA1611" i="4"/>
  <c r="AB1611" i="4"/>
  <c r="AA1834" i="4"/>
  <c r="AB1834" i="4"/>
  <c r="AA2001" i="4"/>
  <c r="AB2001" i="4"/>
  <c r="AA2569" i="4"/>
  <c r="AB2569" i="4"/>
  <c r="AA2676" i="4"/>
  <c r="AB2676" i="4"/>
  <c r="AA2720" i="4"/>
  <c r="AB2720" i="4"/>
  <c r="AA2979" i="4"/>
  <c r="AB2979" i="4"/>
  <c r="AA3081" i="4"/>
  <c r="AB3081" i="4"/>
  <c r="AA3125" i="4"/>
  <c r="AB3125" i="4"/>
  <c r="AA3198" i="4"/>
  <c r="AB3198" i="4"/>
  <c r="AA3271" i="4"/>
  <c r="AB3271" i="4"/>
  <c r="AA3566" i="4"/>
  <c r="AB3566" i="4"/>
  <c r="AA3663" i="4"/>
  <c r="AB3663" i="4"/>
  <c r="AA3722" i="4"/>
  <c r="AB3722" i="4"/>
  <c r="AA3826" i="4"/>
  <c r="AB3826" i="4"/>
  <c r="AA3959" i="4"/>
  <c r="AB3959" i="4"/>
  <c r="AA4184" i="4"/>
  <c r="AB4184" i="4"/>
  <c r="AC4227" i="4"/>
  <c r="AA688" i="4"/>
  <c r="AB688" i="4"/>
  <c r="AA918" i="4"/>
  <c r="AB918" i="4"/>
  <c r="AA1032" i="4"/>
  <c r="AB1032" i="4"/>
  <c r="AA283" i="4"/>
  <c r="AB283" i="4"/>
  <c r="AA824" i="4"/>
  <c r="AB824" i="4"/>
  <c r="AA1664" i="4"/>
  <c r="AB1664" i="4"/>
  <c r="AA1883" i="4"/>
  <c r="AB1883" i="4"/>
  <c r="AA2247" i="4"/>
  <c r="AB2247" i="4"/>
  <c r="AA2433" i="4"/>
  <c r="AB2433" i="4"/>
  <c r="AA2630" i="4"/>
  <c r="AB2630" i="4"/>
  <c r="AA2920" i="4"/>
  <c r="AB2920" i="4"/>
  <c r="AA3249" i="4"/>
  <c r="AB3249" i="4"/>
  <c r="AA3733" i="4"/>
  <c r="AB3733" i="4"/>
  <c r="AA3974" i="4"/>
  <c r="AB3974" i="4"/>
  <c r="AA1590" i="4"/>
  <c r="AB1590" i="4"/>
  <c r="AA1640" i="4"/>
  <c r="AB1640" i="4"/>
  <c r="AA1833" i="4"/>
  <c r="AB1833" i="4"/>
  <c r="AA2039" i="4"/>
  <c r="AB2039" i="4"/>
  <c r="AA2131" i="4"/>
  <c r="AB2131" i="4"/>
  <c r="AA2264" i="4"/>
  <c r="AB2264" i="4"/>
  <c r="AA2328" i="4"/>
  <c r="AB2328" i="4"/>
  <c r="AA2423" i="4"/>
  <c r="AB2423" i="4"/>
  <c r="AA2555" i="4"/>
  <c r="AB2555" i="4"/>
  <c r="AC2663" i="4"/>
  <c r="AA2740" i="4"/>
  <c r="AB2740" i="4"/>
  <c r="AA2863" i="4"/>
  <c r="AB2863" i="4"/>
  <c r="AA2960" i="4"/>
  <c r="AB2960" i="4"/>
  <c r="AA3211" i="4"/>
  <c r="AB3211" i="4"/>
  <c r="AA3286" i="4"/>
  <c r="AB3286" i="4"/>
  <c r="AA3416" i="4"/>
  <c r="AB3416" i="4"/>
  <c r="AA3474" i="4"/>
  <c r="AB3474" i="4"/>
  <c r="AA3522" i="4"/>
  <c r="AB3522" i="4"/>
  <c r="AA3760" i="4"/>
  <c r="AB3760" i="4"/>
  <c r="AA3877" i="4"/>
  <c r="AB3877" i="4"/>
  <c r="AA4151" i="4"/>
  <c r="AB4151" i="4"/>
  <c r="AA1614" i="4"/>
  <c r="AB1614" i="4"/>
  <c r="AA1690" i="4"/>
  <c r="AB1690" i="4"/>
  <c r="AA1747" i="4"/>
  <c r="AB1747" i="4"/>
  <c r="AA1775" i="4"/>
  <c r="AB1775" i="4"/>
  <c r="AA1838" i="4"/>
  <c r="AB1838" i="4"/>
  <c r="AA1871" i="4"/>
  <c r="AB1871" i="4"/>
  <c r="AA1967" i="4"/>
  <c r="AB1967" i="4"/>
  <c r="AA2031" i="4"/>
  <c r="AB2031" i="4"/>
  <c r="AA2119" i="4"/>
  <c r="AB2119" i="4"/>
  <c r="AA2156" i="4"/>
  <c r="AB2156" i="4"/>
  <c r="AA2239" i="4"/>
  <c r="AB2239" i="4"/>
  <c r="AA2316" i="4"/>
  <c r="AB2316" i="4"/>
  <c r="AA2345" i="4"/>
  <c r="AB2345" i="4"/>
  <c r="AA2386" i="4"/>
  <c r="AB2386" i="4"/>
  <c r="AA2428" i="4"/>
  <c r="AB2428" i="4"/>
  <c r="AA2492" i="4"/>
  <c r="AB2492" i="4"/>
  <c r="AA2784" i="4"/>
  <c r="AB2784" i="4"/>
  <c r="AC2828" i="4"/>
  <c r="AC3034" i="4"/>
  <c r="AC3051" i="4"/>
  <c r="AC3059" i="4"/>
  <c r="AC3158" i="4"/>
  <c r="AA3189" i="4"/>
  <c r="AB3189" i="4"/>
  <c r="AA3222" i="4"/>
  <c r="AB3222" i="4"/>
  <c r="AA3329" i="4"/>
  <c r="AB3329" i="4"/>
  <c r="AA3387" i="4"/>
  <c r="AB3387" i="4"/>
  <c r="AA3426" i="4"/>
  <c r="AB3426" i="4"/>
  <c r="AC3484" i="4"/>
  <c r="AA3510" i="4"/>
  <c r="AB3510" i="4"/>
  <c r="AA3544" i="4"/>
  <c r="AB3544" i="4"/>
  <c r="AC3553" i="4"/>
  <c r="AC3583" i="4"/>
  <c r="AA3651" i="4"/>
  <c r="AB3651" i="4"/>
  <c r="AC3726" i="4"/>
  <c r="AC3766" i="4"/>
  <c r="AA3784" i="4"/>
  <c r="AB3784" i="4"/>
  <c r="AA3851" i="4"/>
  <c r="AB3851" i="4"/>
  <c r="AA3894" i="4"/>
  <c r="AB3894" i="4"/>
  <c r="AA3916" i="4"/>
  <c r="AB3916" i="4"/>
  <c r="AA3938" i="4"/>
  <c r="AB3938" i="4"/>
  <c r="AC4013" i="4"/>
  <c r="AC4020" i="4"/>
  <c r="AA4047" i="4"/>
  <c r="AB4047" i="4"/>
  <c r="AA4118" i="4"/>
  <c r="AB4118" i="4"/>
  <c r="AC4142" i="4"/>
  <c r="AA4236" i="4"/>
  <c r="AB4236" i="4"/>
  <c r="AA1433" i="4"/>
  <c r="AB1433" i="4"/>
  <c r="AA1807" i="4"/>
  <c r="AB1807" i="4"/>
  <c r="AA1939" i="4"/>
  <c r="AB1939" i="4"/>
  <c r="AA1956" i="4"/>
  <c r="AB1956" i="4"/>
  <c r="AA2083" i="4"/>
  <c r="AB2083" i="4"/>
  <c r="AA2181" i="4"/>
  <c r="AB2181" i="4"/>
  <c r="AA2224" i="4"/>
  <c r="AB2224" i="4"/>
  <c r="AA2303" i="4"/>
  <c r="AB2303" i="4"/>
  <c r="AA2375" i="4"/>
  <c r="AB2375" i="4"/>
  <c r="AA2442" i="4"/>
  <c r="AB2442" i="4"/>
  <c r="AA2524" i="4"/>
  <c r="AB2524" i="4"/>
  <c r="AA2561" i="4"/>
  <c r="AB2561" i="4"/>
  <c r="AA2609" i="4"/>
  <c r="AB2609" i="4"/>
  <c r="AA2664" i="4"/>
  <c r="AB2664" i="4"/>
  <c r="AA2723" i="4"/>
  <c r="AB2723" i="4"/>
  <c r="AA2754" i="4"/>
  <c r="AB2754" i="4"/>
  <c r="AA2798" i="4"/>
  <c r="AB2798" i="4"/>
  <c r="AA2843" i="4"/>
  <c r="AB2843" i="4"/>
  <c r="AA2931" i="4"/>
  <c r="AB2931" i="4"/>
  <c r="AA4076" i="4"/>
  <c r="AB4076" i="4"/>
  <c r="AA4102" i="4"/>
  <c r="AB4102" i="4"/>
  <c r="AA4148" i="4"/>
  <c r="AB4148" i="4"/>
  <c r="AA4198" i="4"/>
  <c r="AB4198" i="4"/>
  <c r="AA4355" i="4"/>
  <c r="AB4355" i="4"/>
  <c r="AA4298" i="4"/>
  <c r="AB4298" i="4"/>
  <c r="AA4398" i="4"/>
  <c r="AB4398" i="4"/>
  <c r="AA4476" i="4"/>
  <c r="AB4476" i="4"/>
  <c r="AA4536" i="4"/>
  <c r="AB4536" i="4"/>
  <c r="AA4654" i="4"/>
  <c r="AB4654" i="4"/>
  <c r="AA4221" i="4"/>
  <c r="AB4221" i="4"/>
  <c r="AA4352" i="4"/>
  <c r="AB4352" i="4"/>
  <c r="AA4423" i="4"/>
  <c r="AB4423" i="4"/>
  <c r="AA4445" i="4"/>
  <c r="AB4445" i="4"/>
  <c r="AA4604" i="4"/>
  <c r="AB4604" i="4"/>
  <c r="AA4241" i="4"/>
  <c r="AB4241" i="4"/>
  <c r="AA4253" i="4"/>
  <c r="AB4253" i="4"/>
  <c r="AA4276" i="4"/>
  <c r="AB4276" i="4"/>
  <c r="AC4289" i="4"/>
  <c r="AA4322" i="4"/>
  <c r="AB4322" i="4"/>
  <c r="AC4468" i="4"/>
  <c r="AA4679" i="4"/>
  <c r="AB4679" i="4"/>
  <c r="AC4727" i="4"/>
  <c r="AA4490" i="4"/>
  <c r="AB4490" i="4"/>
  <c r="AA4582" i="4"/>
  <c r="AB4582" i="4"/>
  <c r="AA4532" i="4"/>
  <c r="AB4532" i="4"/>
  <c r="AA4741" i="4"/>
  <c r="AB4741" i="4"/>
  <c r="AC4489" i="4"/>
  <c r="AA4523" i="4"/>
  <c r="AB4523" i="4"/>
  <c r="AC4621" i="4"/>
  <c r="AA4671" i="4"/>
  <c r="AB4671" i="4"/>
  <c r="AC4682" i="4"/>
  <c r="AA4541" i="4"/>
  <c r="AB4541" i="4"/>
  <c r="AC4668" i="4"/>
  <c r="AA4841" i="4"/>
  <c r="AB4841" i="4"/>
  <c r="AA4933" i="4"/>
  <c r="AB4933" i="4"/>
  <c r="AA4975" i="4"/>
  <c r="AB4975" i="4"/>
  <c r="AA4782" i="4"/>
  <c r="AB4782" i="4"/>
  <c r="AA4924" i="4"/>
  <c r="AB4924" i="4"/>
  <c r="AA4953" i="4"/>
  <c r="AB4953" i="4"/>
  <c r="AA5008" i="4"/>
  <c r="AB5008" i="4"/>
  <c r="AA5092" i="4"/>
  <c r="AB5092" i="4"/>
  <c r="AA5101" i="4"/>
  <c r="AB5101" i="4"/>
  <c r="AA4793" i="4"/>
  <c r="AB4793" i="4"/>
  <c r="AA4809" i="4"/>
  <c r="AB4809" i="4"/>
  <c r="AA4892" i="4"/>
  <c r="AB4892" i="4"/>
  <c r="AA4900" i="4"/>
  <c r="AB4900" i="4"/>
  <c r="AA4966" i="4"/>
  <c r="AB4966" i="4"/>
  <c r="AA5020" i="4"/>
  <c r="AB5020" i="4"/>
  <c r="AA5093" i="4"/>
  <c r="AB5093" i="4"/>
  <c r="AA5004" i="4"/>
  <c r="AB5004" i="4"/>
  <c r="AA5041" i="4"/>
  <c r="AB5041" i="4"/>
  <c r="AA5094" i="4"/>
  <c r="AB5094" i="4"/>
  <c r="AA5006" i="4"/>
  <c r="AB5006" i="4"/>
  <c r="AA5096" i="4"/>
  <c r="AB5096" i="4"/>
  <c r="AC5048" i="4"/>
  <c r="AA5058" i="4"/>
  <c r="AB5058" i="4"/>
  <c r="AA5106" i="4"/>
  <c r="AB5106" i="4"/>
  <c r="AA5136" i="4"/>
  <c r="AB5136" i="4"/>
  <c r="AA5077" i="4"/>
  <c r="AB5077" i="4"/>
  <c r="AA5140" i="4"/>
  <c r="AB5140" i="4"/>
  <c r="AA5155" i="4"/>
  <c r="AB5155" i="4"/>
  <c r="AA5179" i="4"/>
  <c r="AB5179" i="4"/>
  <c r="AA5168" i="4"/>
  <c r="AB5168" i="4"/>
  <c r="AA5187" i="4"/>
  <c r="AB5187" i="4"/>
  <c r="AA5198" i="4"/>
  <c r="AB5198" i="4"/>
  <c r="AA5282" i="4"/>
  <c r="AB5282" i="4"/>
  <c r="AA5235" i="4"/>
  <c r="AB5235" i="4"/>
  <c r="AA5265" i="4"/>
  <c r="AB5265" i="4"/>
  <c r="AA5249" i="4"/>
  <c r="AB5249" i="4"/>
  <c r="AA5206" i="4"/>
  <c r="AB5206" i="4"/>
  <c r="AA5413" i="4"/>
  <c r="AB5413" i="4"/>
  <c r="AA5461" i="4"/>
  <c r="AB5461" i="4"/>
  <c r="AA5491" i="4"/>
  <c r="AB5491" i="4"/>
  <c r="AA5231" i="4"/>
  <c r="AB5231" i="4"/>
  <c r="AA5248" i="4"/>
  <c r="AB5248" i="4"/>
  <c r="AA5262" i="4"/>
  <c r="AB5262" i="4"/>
  <c r="AA5488" i="4"/>
  <c r="AB5488" i="4"/>
  <c r="AA5581" i="4"/>
  <c r="AB5581" i="4"/>
  <c r="AA5636" i="4"/>
  <c r="AB5636" i="4"/>
  <c r="AA5292" i="4"/>
  <c r="AB5292" i="4"/>
  <c r="AA5420" i="4"/>
  <c r="AB5420" i="4"/>
  <c r="AA5489" i="4"/>
  <c r="AB5489" i="4"/>
  <c r="AA5539" i="4"/>
  <c r="AB5539" i="4"/>
  <c r="AA5371" i="4"/>
  <c r="AB5371" i="4"/>
  <c r="AA5620" i="4"/>
  <c r="AB5620" i="4"/>
  <c r="AA5675" i="4"/>
  <c r="AB5675" i="4"/>
  <c r="AC5380" i="4"/>
  <c r="AA5419" i="4"/>
  <c r="AB5419" i="4"/>
  <c r="AC5453" i="4"/>
  <c r="AC5492" i="4"/>
  <c r="AA5691" i="4"/>
  <c r="AB5691" i="4"/>
  <c r="AC5732" i="4"/>
  <c r="AA5295" i="4"/>
  <c r="AB5295" i="4"/>
  <c r="AA5335" i="4"/>
  <c r="AB5335" i="4"/>
  <c r="AA5387" i="4"/>
  <c r="AB5387" i="4"/>
  <c r="AC5449" i="4"/>
  <c r="AC5677" i="4"/>
  <c r="AA5696" i="4"/>
  <c r="AB5696" i="4"/>
  <c r="AA5665" i="4"/>
  <c r="AB5665" i="4"/>
  <c r="AA5739" i="4"/>
  <c r="AB5739" i="4"/>
  <c r="AA5750" i="4"/>
  <c r="AB5750" i="4"/>
  <c r="AA5706" i="4"/>
  <c r="AB5706" i="4"/>
  <c r="AA5778" i="4"/>
  <c r="AB5778" i="4"/>
  <c r="AC5809" i="4"/>
  <c r="AA5810" i="4"/>
  <c r="AB5810" i="4"/>
  <c r="AC5834" i="4"/>
  <c r="AA5788" i="4"/>
  <c r="AB5788" i="4"/>
  <c r="AA5791" i="4"/>
  <c r="AB5791" i="4"/>
  <c r="AC5870" i="4"/>
  <c r="AA5933" i="4"/>
  <c r="AB5933" i="4"/>
  <c r="AC5986" i="4"/>
  <c r="AA5994" i="4"/>
  <c r="AB5994" i="4"/>
  <c r="AC17" i="4"/>
  <c r="AA58" i="4"/>
  <c r="AB58" i="4"/>
  <c r="AA147" i="4"/>
  <c r="AB147" i="4"/>
  <c r="AA240" i="4"/>
  <c r="AB240" i="4"/>
  <c r="AA303" i="4"/>
  <c r="AB303" i="4"/>
  <c r="AA414" i="4"/>
  <c r="AB414" i="4"/>
  <c r="AA483" i="4"/>
  <c r="AB483" i="4"/>
  <c r="AA517" i="4"/>
  <c r="AB517" i="4"/>
  <c r="AA600" i="4"/>
  <c r="AB600" i="4"/>
  <c r="AA646" i="4"/>
  <c r="AB646" i="4"/>
  <c r="AA754" i="4"/>
  <c r="AB754" i="4"/>
  <c r="AA813" i="4"/>
  <c r="AB813" i="4"/>
  <c r="AA967" i="4"/>
  <c r="AB967" i="4"/>
  <c r="AA1044" i="4"/>
  <c r="AB1044" i="4"/>
  <c r="AA1101" i="4"/>
  <c r="AB1101" i="4"/>
  <c r="AC1252" i="4"/>
  <c r="AC1419" i="4"/>
  <c r="AA1555" i="4"/>
  <c r="AB1555" i="4"/>
  <c r="AC1735" i="4"/>
  <c r="AC38" i="4"/>
  <c r="AA338" i="4"/>
  <c r="AB338" i="4"/>
  <c r="AC606" i="4"/>
  <c r="AA703" i="4"/>
  <c r="AB703" i="4"/>
  <c r="AA765" i="4"/>
  <c r="AB765" i="4"/>
  <c r="AA826" i="4"/>
  <c r="AB826" i="4"/>
  <c r="AC866" i="4"/>
  <c r="AA926" i="4"/>
  <c r="AB926" i="4"/>
  <c r="AA1129" i="4"/>
  <c r="AB1129" i="4"/>
  <c r="AA1483" i="4"/>
  <c r="AB1483" i="4"/>
  <c r="AA1532" i="4"/>
  <c r="AB1532" i="4"/>
  <c r="AA242" i="4"/>
  <c r="AB242" i="4"/>
  <c r="AA420" i="4"/>
  <c r="AB420" i="4"/>
  <c r="AC455" i="4"/>
  <c r="AC482" i="4"/>
  <c r="AA530" i="4"/>
  <c r="AB530" i="4"/>
  <c r="AA599" i="4"/>
  <c r="AB599" i="4"/>
  <c r="AA670" i="4"/>
  <c r="AB670" i="4"/>
  <c r="AA727" i="4"/>
  <c r="AB727" i="4"/>
  <c r="AA852" i="4"/>
  <c r="AB852" i="4"/>
  <c r="AA905" i="4"/>
  <c r="AB905" i="4"/>
  <c r="AA954" i="4"/>
  <c r="AB954" i="4"/>
  <c r="AA1221" i="4"/>
  <c r="AB1221" i="4"/>
  <c r="AA1411" i="4"/>
  <c r="AB1411" i="4"/>
  <c r="AA1534" i="4"/>
  <c r="AB1534" i="4"/>
  <c r="AA128" i="4"/>
  <c r="AB128" i="4"/>
  <c r="AC177" i="4"/>
  <c r="AC290" i="4"/>
  <c r="AA356" i="4"/>
  <c r="AB356" i="4"/>
  <c r="AA412" i="4"/>
  <c r="AB412" i="4"/>
  <c r="AA644" i="4"/>
  <c r="AB644" i="4"/>
  <c r="AA685" i="4"/>
  <c r="AB685" i="4"/>
  <c r="AA828" i="4"/>
  <c r="AB828" i="4"/>
  <c r="AA902" i="4"/>
  <c r="AB902" i="4"/>
  <c r="AA1079" i="4"/>
  <c r="AB1079" i="4"/>
  <c r="AA1170" i="4"/>
  <c r="AB1170" i="4"/>
  <c r="AA1542" i="4"/>
  <c r="AB1542" i="4"/>
  <c r="AC246" i="4"/>
  <c r="AC489" i="4"/>
  <c r="AA1239" i="4"/>
  <c r="AB1239" i="4"/>
  <c r="AA1367" i="4"/>
  <c r="AB1367" i="4"/>
  <c r="AA1499" i="4"/>
  <c r="AB1499" i="4"/>
  <c r="AA1770" i="4"/>
  <c r="AB1770" i="4"/>
  <c r="AA2484" i="4"/>
  <c r="AB2484" i="4"/>
  <c r="AA2634" i="4"/>
  <c r="AB2634" i="4"/>
  <c r="AA3299" i="4"/>
  <c r="AB3299" i="4"/>
  <c r="AA3337" i="4"/>
  <c r="AB3337" i="4"/>
  <c r="AA3468" i="4"/>
  <c r="AB3468" i="4"/>
  <c r="AA3759" i="4"/>
  <c r="AB3759" i="4"/>
  <c r="AA3966" i="4"/>
  <c r="AB3966" i="4"/>
  <c r="AA4043" i="4"/>
  <c r="AB4043" i="4"/>
  <c r="AC169" i="4"/>
  <c r="AC214" i="4"/>
  <c r="AA289" i="4"/>
  <c r="AB289" i="4"/>
  <c r="AC363" i="4"/>
  <c r="AA397" i="4"/>
  <c r="AB397" i="4"/>
  <c r="AB87" i="4"/>
  <c r="AA87" i="4"/>
  <c r="AA497" i="4"/>
  <c r="AB497" i="4"/>
  <c r="AA679" i="4"/>
  <c r="AB679" i="4"/>
  <c r="AA767" i="4"/>
  <c r="AB767" i="4"/>
  <c r="AA1004" i="4"/>
  <c r="AB1004" i="4"/>
  <c r="AA1070" i="4"/>
  <c r="AB1070" i="4"/>
  <c r="AA1125" i="4"/>
  <c r="AB1125" i="4"/>
  <c r="AA1175" i="4"/>
  <c r="AB1175" i="4"/>
  <c r="AA1253" i="4"/>
  <c r="AB1253" i="4"/>
  <c r="AA1299" i="4"/>
  <c r="AB1299" i="4"/>
  <c r="AA1432" i="4"/>
  <c r="AB1432" i="4"/>
  <c r="AC1519" i="4"/>
  <c r="AC1523" i="4"/>
  <c r="AC1527" i="4"/>
  <c r="AA1613" i="4"/>
  <c r="AB1613" i="4"/>
  <c r="AA1707" i="4"/>
  <c r="AB1707" i="4"/>
  <c r="AA1843" i="4"/>
  <c r="AB1843" i="4"/>
  <c r="AA1906" i="4"/>
  <c r="AB1906" i="4"/>
  <c r="AA2070" i="4"/>
  <c r="AB2070" i="4"/>
  <c r="AA2298" i="4"/>
  <c r="AB2298" i="4"/>
  <c r="AA2477" i="4"/>
  <c r="AB2477" i="4"/>
  <c r="AA2608" i="4"/>
  <c r="AB2608" i="4"/>
  <c r="AA2671" i="4"/>
  <c r="AB2671" i="4"/>
  <c r="AA2942" i="4"/>
  <c r="AB2942" i="4"/>
  <c r="AA3195" i="4"/>
  <c r="AB3195" i="4"/>
  <c r="AA3283" i="4"/>
  <c r="AB3283" i="4"/>
  <c r="AA3339" i="4"/>
  <c r="AB3339" i="4"/>
  <c r="AA3410" i="4"/>
  <c r="AB3410" i="4"/>
  <c r="AA3590" i="4"/>
  <c r="AB3590" i="4"/>
  <c r="AA3643" i="4"/>
  <c r="AB3643" i="4"/>
  <c r="AA3655" i="4"/>
  <c r="AB3655" i="4"/>
  <c r="AA3688" i="4"/>
  <c r="AB3688" i="4"/>
  <c r="AA3776" i="4"/>
  <c r="AB3776" i="4"/>
  <c r="AA3860" i="4"/>
  <c r="AB3860" i="4"/>
  <c r="AA3989" i="4"/>
  <c r="AB3989" i="4"/>
  <c r="AA4158" i="4"/>
  <c r="AB4158" i="4"/>
  <c r="AA1245" i="4"/>
  <c r="AB1245" i="4"/>
  <c r="AA1356" i="4"/>
  <c r="AB1356" i="4"/>
  <c r="AA1380" i="4"/>
  <c r="AB1380" i="4"/>
  <c r="AC1388" i="4"/>
  <c r="AC1395" i="4"/>
  <c r="AC1403" i="4"/>
  <c r="AA1586" i="4"/>
  <c r="AB1586" i="4"/>
  <c r="AA1726" i="4"/>
  <c r="AB1726" i="4"/>
  <c r="AA2037" i="4"/>
  <c r="AB2037" i="4"/>
  <c r="AA2086" i="4"/>
  <c r="AB2086" i="4"/>
  <c r="AA2185" i="4"/>
  <c r="AB2185" i="4"/>
  <c r="AA2397" i="4"/>
  <c r="AB2397" i="4"/>
  <c r="AA2472" i="4"/>
  <c r="AB2472" i="4"/>
  <c r="AA2575" i="4"/>
  <c r="AB2575" i="4"/>
  <c r="AA2612" i="4"/>
  <c r="AB2612" i="4"/>
  <c r="AA2631" i="4"/>
  <c r="AB2631" i="4"/>
  <c r="AA2699" i="4"/>
  <c r="AB2699" i="4"/>
  <c r="AA2756" i="4"/>
  <c r="AB2756" i="4"/>
  <c r="AA2871" i="4"/>
  <c r="AB2871" i="4"/>
  <c r="AA3089" i="4"/>
  <c r="AB3089" i="4"/>
  <c r="AA3201" i="4"/>
  <c r="AB3201" i="4"/>
  <c r="AA3414" i="4"/>
  <c r="AB3414" i="4"/>
  <c r="AA3572" i="4"/>
  <c r="AB3572" i="4"/>
  <c r="AA3675" i="4"/>
  <c r="AB3675" i="4"/>
  <c r="AA3758" i="4"/>
  <c r="AB3758" i="4"/>
  <c r="AA4029" i="4"/>
  <c r="AB4029" i="4"/>
  <c r="AA4169" i="4"/>
  <c r="AB4169" i="4"/>
  <c r="AA602" i="4"/>
  <c r="AB602" i="4"/>
  <c r="AA914" i="4"/>
  <c r="AB914" i="4"/>
  <c r="AA1062" i="4"/>
  <c r="AB1062" i="4"/>
  <c r="AC4233" i="4"/>
  <c r="AA1223" i="4"/>
  <c r="AB1223" i="4"/>
  <c r="AA1860" i="4"/>
  <c r="AB1860" i="4"/>
  <c r="AA2124" i="4"/>
  <c r="AB2124" i="4"/>
  <c r="AA2332" i="4"/>
  <c r="AB2332" i="4"/>
  <c r="AA2461" i="4"/>
  <c r="AB2461" i="4"/>
  <c r="AA2691" i="4"/>
  <c r="AB2691" i="4"/>
  <c r="AA2868" i="4"/>
  <c r="AB2868" i="4"/>
  <c r="AA3102" i="4"/>
  <c r="AB3102" i="4"/>
  <c r="AA3200" i="4"/>
  <c r="AB3200" i="4"/>
  <c r="AA3721" i="4"/>
  <c r="AB3721" i="4"/>
  <c r="AC1623" i="4"/>
  <c r="AA1691" i="4"/>
  <c r="AB1691" i="4"/>
  <c r="AA1794" i="4"/>
  <c r="AB1794" i="4"/>
  <c r="AA2164" i="4"/>
  <c r="AB2164" i="4"/>
  <c r="AA2424" i="4"/>
  <c r="AB2424" i="4"/>
  <c r="AA2741" i="4"/>
  <c r="AB2741" i="4"/>
  <c r="AA2811" i="4"/>
  <c r="AB2811" i="4"/>
  <c r="AA2980" i="4"/>
  <c r="AB2980" i="4"/>
  <c r="AA3087" i="4"/>
  <c r="AB3087" i="4"/>
  <c r="AA3133" i="4"/>
  <c r="AB3133" i="4"/>
  <c r="AA3177" i="4"/>
  <c r="AB3177" i="4"/>
  <c r="AA3293" i="4"/>
  <c r="AB3293" i="4"/>
  <c r="AA3310" i="4"/>
  <c r="AB3310" i="4"/>
  <c r="AA3336" i="4"/>
  <c r="AB3336" i="4"/>
  <c r="AA3685" i="4"/>
  <c r="AB3685" i="4"/>
  <c r="AA3744" i="4"/>
  <c r="AB3744" i="4"/>
  <c r="AA3783" i="4"/>
  <c r="AB3783" i="4"/>
  <c r="AA3867" i="4"/>
  <c r="AB3867" i="4"/>
  <c r="AA3913" i="4"/>
  <c r="AB3913" i="4"/>
  <c r="AA3946" i="4"/>
  <c r="AB3946" i="4"/>
  <c r="AA3986" i="4"/>
  <c r="AB3986" i="4"/>
  <c r="AA4035" i="4"/>
  <c r="AB4035" i="4"/>
  <c r="AA4157" i="4"/>
  <c r="AB4157" i="4"/>
  <c r="AA4194" i="4"/>
  <c r="AB4194" i="4"/>
  <c r="AA1597" i="4"/>
  <c r="AB1597" i="4"/>
  <c r="AA1646" i="4"/>
  <c r="AB1646" i="4"/>
  <c r="AA1699" i="4"/>
  <c r="AB1699" i="4"/>
  <c r="AA1785" i="4"/>
  <c r="AB1785" i="4"/>
  <c r="AA1832" i="4"/>
  <c r="AB1832" i="4"/>
  <c r="AA1899" i="4"/>
  <c r="AB1899" i="4"/>
  <c r="AA1960" i="4"/>
  <c r="AB1960" i="4"/>
  <c r="AA1989" i="4"/>
  <c r="AB1989" i="4"/>
  <c r="AA2016" i="4"/>
  <c r="AB2016" i="4"/>
  <c r="AA2084" i="4"/>
  <c r="AB2084" i="4"/>
  <c r="AA2142" i="4"/>
  <c r="AB2142" i="4"/>
  <c r="AA2212" i="4"/>
  <c r="AB2212" i="4"/>
  <c r="AA2236" i="4"/>
  <c r="AB2236" i="4"/>
  <c r="AA2280" i="4"/>
  <c r="AB2280" i="4"/>
  <c r="AA2346" i="4"/>
  <c r="AB2346" i="4"/>
  <c r="AA2387" i="4"/>
  <c r="AB2387" i="4"/>
  <c r="AA2429" i="4"/>
  <c r="AB2429" i="4"/>
  <c r="AA2514" i="4"/>
  <c r="AB2514" i="4"/>
  <c r="AC3093" i="4"/>
  <c r="AC3098" i="4"/>
  <c r="AC3143" i="4"/>
  <c r="AA3186" i="4"/>
  <c r="AB3186" i="4"/>
  <c r="AC3215" i="4"/>
  <c r="AC3230" i="4"/>
  <c r="AC3264" i="4"/>
  <c r="AC3278" i="4"/>
  <c r="AA3333" i="4"/>
  <c r="AB3333" i="4"/>
  <c r="AA3394" i="4"/>
  <c r="AB3394" i="4"/>
  <c r="AC3431" i="4"/>
  <c r="AA3555" i="4"/>
  <c r="AB3555" i="4"/>
  <c r="AC3562" i="4"/>
  <c r="AA3847" i="4"/>
  <c r="AB3847" i="4"/>
  <c r="AC3856" i="4"/>
  <c r="AA3886" i="4"/>
  <c r="AB3886" i="4"/>
  <c r="AA3933" i="4"/>
  <c r="AB3933" i="4"/>
  <c r="AA3939" i="4"/>
  <c r="AB3939" i="4"/>
  <c r="AC3943" i="4"/>
  <c r="AA4067" i="4"/>
  <c r="AB4067" i="4"/>
  <c r="AC4098" i="4"/>
  <c r="AA4128" i="4"/>
  <c r="AB4128" i="4"/>
  <c r="AC4155" i="4"/>
  <c r="AA4348" i="4"/>
  <c r="AB4348" i="4"/>
  <c r="AA4387" i="4"/>
  <c r="AB4387" i="4"/>
  <c r="AA4442" i="4"/>
  <c r="AB4442" i="4"/>
  <c r="AA1425" i="4"/>
  <c r="AB1425" i="4"/>
  <c r="AA1766" i="4"/>
  <c r="AB1766" i="4"/>
  <c r="AA1798" i="4"/>
  <c r="AB1798" i="4"/>
  <c r="AA1831" i="4"/>
  <c r="AB1831" i="4"/>
  <c r="AA1880" i="4"/>
  <c r="AB1880" i="4"/>
  <c r="AA2043" i="4"/>
  <c r="AB2043" i="4"/>
  <c r="AA2045" i="4"/>
  <c r="AB2045" i="4"/>
  <c r="AA2097" i="4"/>
  <c r="AB2097" i="4"/>
  <c r="AA2178" i="4"/>
  <c r="AB2178" i="4"/>
  <c r="AA2334" i="4"/>
  <c r="AB2334" i="4"/>
  <c r="AA2371" i="4"/>
  <c r="AB2371" i="4"/>
  <c r="AA2443" i="4"/>
  <c r="AB2443" i="4"/>
  <c r="AA2464" i="4"/>
  <c r="AB2464" i="4"/>
  <c r="AA2512" i="4"/>
  <c r="AB2512" i="4"/>
  <c r="AA2645" i="4"/>
  <c r="AB2645" i="4"/>
  <c r="AA2715" i="4"/>
  <c r="AB2715" i="4"/>
  <c r="AA2763" i="4"/>
  <c r="AB2763" i="4"/>
  <c r="AA2799" i="4"/>
  <c r="AB2799" i="4"/>
  <c r="AA2850" i="4"/>
  <c r="AB2850" i="4"/>
  <c r="AA2907" i="4"/>
  <c r="AB2907" i="4"/>
  <c r="AA2933" i="4"/>
  <c r="AB2933" i="4"/>
  <c r="AA2970" i="4"/>
  <c r="AB2970" i="4"/>
  <c r="AA3075" i="4"/>
  <c r="AB3075" i="4"/>
  <c r="AA4025" i="4"/>
  <c r="AB4025" i="4"/>
  <c r="AA4094" i="4"/>
  <c r="AB4094" i="4"/>
  <c r="AA4334" i="4"/>
  <c r="AB4334" i="4"/>
  <c r="AA4632" i="4"/>
  <c r="AB4632" i="4"/>
  <c r="AA4328" i="4"/>
  <c r="AB4328" i="4"/>
  <c r="AA4345" i="4"/>
  <c r="AB4345" i="4"/>
  <c r="AA4402" i="4"/>
  <c r="AB4402" i="4"/>
  <c r="AA4606" i="4"/>
  <c r="AB4606" i="4"/>
  <c r="AC4310" i="4"/>
  <c r="AA4371" i="4"/>
  <c r="AB4371" i="4"/>
  <c r="AA4530" i="4"/>
  <c r="AB4530" i="4"/>
  <c r="AA4605" i="4"/>
  <c r="AB4605" i="4"/>
  <c r="AA4242" i="4"/>
  <c r="AB4242" i="4"/>
  <c r="AA4254" i="4"/>
  <c r="AB4254" i="4"/>
  <c r="AA4277" i="4"/>
  <c r="AB4277" i="4"/>
  <c r="AA4325" i="4"/>
  <c r="AB4325" i="4"/>
  <c r="AA4449" i="4"/>
  <c r="AB4449" i="4"/>
  <c r="AA4660" i="4"/>
  <c r="AB4660" i="4"/>
  <c r="AC4709" i="4"/>
  <c r="AA4590" i="4"/>
  <c r="AB4590" i="4"/>
  <c r="AA4630" i="4"/>
  <c r="AB4630" i="4"/>
  <c r="AA4674" i="4"/>
  <c r="AB4674" i="4"/>
  <c r="AA4702" i="4"/>
  <c r="AB4702" i="4"/>
  <c r="AC4729" i="4"/>
  <c r="AA4767" i="4"/>
  <c r="AB4767" i="4"/>
  <c r="AA4877" i="4"/>
  <c r="AB4877" i="4"/>
  <c r="AA4852" i="4"/>
  <c r="AB4852" i="4"/>
  <c r="AC4768" i="4"/>
  <c r="AA4822" i="4"/>
  <c r="AB4822" i="4"/>
  <c r="AA4836" i="4"/>
  <c r="AB4836" i="4"/>
  <c r="AA4865" i="4"/>
  <c r="AB4865" i="4"/>
  <c r="AA4886" i="4"/>
  <c r="AB4886" i="4"/>
  <c r="AA4926" i="4"/>
  <c r="AB4926" i="4"/>
  <c r="AC4866" i="4"/>
  <c r="AA4999" i="4"/>
  <c r="AB4999" i="4"/>
  <c r="AA5051" i="4"/>
  <c r="AB5051" i="4"/>
  <c r="AA5071" i="4"/>
  <c r="AB5071" i="4"/>
  <c r="AA4759" i="4"/>
  <c r="AB4759" i="4"/>
  <c r="AA4806" i="4"/>
  <c r="AB4806" i="4"/>
  <c r="AA4893" i="4"/>
  <c r="AB4893" i="4"/>
  <c r="AC5100" i="4"/>
  <c r="AA5035" i="4"/>
  <c r="AB5035" i="4"/>
  <c r="AA5178" i="4"/>
  <c r="AB5178" i="4"/>
  <c r="AA5169" i="4"/>
  <c r="AB5169" i="4"/>
  <c r="AA5234" i="4"/>
  <c r="AB5234" i="4"/>
  <c r="AA5200" i="4"/>
  <c r="AB5200" i="4"/>
  <c r="AA5226" i="4"/>
  <c r="AB5226" i="4"/>
  <c r="AA5349" i="4"/>
  <c r="AB5349" i="4"/>
  <c r="AA5409" i="4"/>
  <c r="AB5409" i="4"/>
  <c r="AC5435" i="4"/>
  <c r="AA5480" i="4"/>
  <c r="AB5480" i="4"/>
  <c r="AA5307" i="4"/>
  <c r="AB5307" i="4"/>
  <c r="AA5437" i="4"/>
  <c r="AB5437" i="4"/>
  <c r="AA5536" i="4"/>
  <c r="AB5536" i="4"/>
  <c r="AA5622" i="4"/>
  <c r="AB5622" i="4"/>
  <c r="AA5350" i="4"/>
  <c r="AB5350" i="4"/>
  <c r="AC5367" i="4"/>
  <c r="AC5504" i="4"/>
  <c r="AA5656" i="4"/>
  <c r="AB5656" i="4"/>
  <c r="AA5681" i="4"/>
  <c r="AB5681" i="4"/>
  <c r="AA5384" i="4"/>
  <c r="AB5384" i="4"/>
  <c r="AA5432" i="4"/>
  <c r="AB5432" i="4"/>
  <c r="AA5458" i="4"/>
  <c r="AB5458" i="4"/>
  <c r="AA5526" i="4"/>
  <c r="AB5526" i="4"/>
  <c r="AA5680" i="4"/>
  <c r="AB5680" i="4"/>
  <c r="AA5631" i="4"/>
  <c r="AB5631" i="4"/>
  <c r="AC5611" i="4"/>
  <c r="AA5638" i="4"/>
  <c r="AB5638" i="4"/>
  <c r="AA5783" i="4"/>
  <c r="AB5783" i="4"/>
  <c r="AA5817" i="4"/>
  <c r="AB5817" i="4"/>
  <c r="AA5798" i="4"/>
  <c r="AB5798" i="4"/>
  <c r="AC5839" i="4"/>
  <c r="AA5926" i="4"/>
  <c r="AB5926" i="4"/>
  <c r="AC5854" i="4"/>
  <c r="AA5888" i="4"/>
  <c r="AB5888" i="4"/>
  <c r="AC5920" i="4"/>
  <c r="AA5852" i="4"/>
  <c r="AB5852" i="4"/>
  <c r="AA5899" i="4"/>
  <c r="AB5899" i="4"/>
  <c r="AA5917" i="4"/>
  <c r="AB5917" i="4"/>
  <c r="AA5930" i="4"/>
  <c r="AB5930" i="4"/>
  <c r="AA5981" i="4"/>
  <c r="AB5981" i="4"/>
  <c r="AA5983" i="4"/>
  <c r="AB5983" i="4"/>
  <c r="AA5991" i="4"/>
  <c r="AB5991" i="4"/>
  <c r="AC6025" i="4"/>
  <c r="AA6059" i="4"/>
  <c r="AB6059" i="4"/>
  <c r="AA6058" i="4"/>
  <c r="AB6058" i="4"/>
  <c r="AA6065" i="4"/>
  <c r="AB6065" i="4"/>
  <c r="AA6067" i="4"/>
  <c r="AB6067" i="4"/>
  <c r="AA6062" i="4"/>
  <c r="AB6062" i="4"/>
  <c r="AA6051" i="4"/>
  <c r="AB6051" i="4"/>
  <c r="AC6053" i="4"/>
  <c r="AA14" i="4"/>
  <c r="AB14" i="4"/>
  <c r="AA59" i="4"/>
  <c r="AB59" i="4"/>
  <c r="AA92" i="4"/>
  <c r="AB92" i="4"/>
  <c r="AA212" i="4"/>
  <c r="AB212" i="4"/>
  <c r="AA329" i="4"/>
  <c r="AB329" i="4"/>
  <c r="AA423" i="4"/>
  <c r="AB423" i="4"/>
  <c r="AA526" i="4"/>
  <c r="AB526" i="4"/>
  <c r="AA633" i="4"/>
  <c r="AB633" i="4"/>
  <c r="AA742" i="4"/>
  <c r="AB742" i="4"/>
  <c r="AA879" i="4"/>
  <c r="AB879" i="4"/>
  <c r="AA993" i="4"/>
  <c r="AB993" i="4"/>
  <c r="AA1064" i="4"/>
  <c r="AB1064" i="4"/>
  <c r="AA1185" i="4"/>
  <c r="AB1185" i="4"/>
  <c r="AA1348" i="4"/>
  <c r="AB1348" i="4"/>
  <c r="AC1528" i="4"/>
  <c r="AC1693" i="4"/>
  <c r="AC107" i="4"/>
  <c r="AA210" i="4"/>
  <c r="AB210" i="4"/>
  <c r="AA292" i="4"/>
  <c r="AB292" i="4"/>
  <c r="AC328" i="4"/>
  <c r="AA424" i="4"/>
  <c r="AB424" i="4"/>
  <c r="AA469" i="4"/>
  <c r="AB469" i="4"/>
  <c r="AA563" i="4"/>
  <c r="AB563" i="4"/>
  <c r="AA655" i="4"/>
  <c r="AB655" i="4"/>
  <c r="AA755" i="4"/>
  <c r="AB755" i="4"/>
  <c r="AA790" i="4"/>
  <c r="AB790" i="4"/>
  <c r="AA927" i="4"/>
  <c r="AB927" i="4"/>
  <c r="AA1057" i="4"/>
  <c r="AB1057" i="4"/>
  <c r="AA1138" i="4"/>
  <c r="AB1138" i="4"/>
  <c r="AA1451" i="4"/>
  <c r="AB1451" i="4"/>
  <c r="AC1665" i="4"/>
  <c r="AC66" i="4"/>
  <c r="AC133" i="4"/>
  <c r="AA168" i="4"/>
  <c r="AB168" i="4"/>
  <c r="AA225" i="4"/>
  <c r="AB225" i="4"/>
  <c r="AA392" i="4"/>
  <c r="AB392" i="4"/>
  <c r="AC429" i="4"/>
  <c r="AA546" i="4"/>
  <c r="AB546" i="4"/>
  <c r="AA694" i="4"/>
  <c r="AB694" i="4"/>
  <c r="AA839" i="4"/>
  <c r="AB839" i="4"/>
  <c r="AA994" i="4"/>
  <c r="AB994" i="4"/>
  <c r="AA1071" i="4"/>
  <c r="AB1071" i="4"/>
  <c r="AA1176" i="4"/>
  <c r="AB1176" i="4"/>
  <c r="AA319" i="4"/>
  <c r="AB319" i="4"/>
  <c r="AA413" i="4"/>
  <c r="AB413" i="4"/>
  <c r="AA511" i="4"/>
  <c r="AB511" i="4"/>
  <c r="AA564" i="4"/>
  <c r="AB564" i="4"/>
  <c r="AA667" i="4"/>
  <c r="AB667" i="4"/>
  <c r="AA792" i="4"/>
  <c r="AB792" i="4"/>
  <c r="AA909" i="4"/>
  <c r="AB909" i="4"/>
  <c r="AA951" i="4"/>
  <c r="AB951" i="4"/>
  <c r="AA1043" i="4"/>
  <c r="AB1043" i="4"/>
  <c r="AA1259" i="4"/>
  <c r="AB1259" i="4"/>
  <c r="AC1375" i="4"/>
  <c r="AA1475" i="4"/>
  <c r="AB1475" i="4"/>
  <c r="AC1593" i="4"/>
  <c r="AC365" i="4"/>
  <c r="AC785" i="4"/>
  <c r="AA1240" i="4"/>
  <c r="AB1240" i="4"/>
  <c r="AA1822" i="4"/>
  <c r="AB1822" i="4"/>
  <c r="AA2253" i="4"/>
  <c r="AB2253" i="4"/>
  <c r="AA2367" i="4"/>
  <c r="AB2367" i="4"/>
  <c r="AA2473" i="4"/>
  <c r="AB2473" i="4"/>
  <c r="AA2783" i="4"/>
  <c r="AB2783" i="4"/>
  <c r="AA3272" i="4"/>
  <c r="AB3272" i="4"/>
  <c r="AA3374" i="4"/>
  <c r="AB3374" i="4"/>
  <c r="AA3512" i="4"/>
  <c r="AB3512" i="4"/>
  <c r="AA3918" i="4"/>
  <c r="AB3918" i="4"/>
  <c r="AA4073" i="4"/>
  <c r="AB4073" i="4"/>
  <c r="AA47" i="4"/>
  <c r="AB47" i="4"/>
  <c r="AA399" i="4"/>
  <c r="AB399" i="4"/>
  <c r="AA72" i="4"/>
  <c r="AB72" i="4"/>
  <c r="AA273" i="4"/>
  <c r="AB273" i="4"/>
  <c r="AA452" i="4"/>
  <c r="AB452" i="4"/>
  <c r="AA612" i="4"/>
  <c r="AB612" i="4"/>
  <c r="AA665" i="4"/>
  <c r="AB665" i="4"/>
  <c r="AA929" i="4"/>
  <c r="AB929" i="4"/>
  <c r="AA1005" i="4"/>
  <c r="AB1005" i="4"/>
  <c r="AA1067" i="4"/>
  <c r="AB1067" i="4"/>
  <c r="AA1300" i="4"/>
  <c r="AB1300" i="4"/>
  <c r="AA1405" i="4"/>
  <c r="AB1405" i="4"/>
  <c r="AC1459" i="4"/>
  <c r="AA1484" i="4"/>
  <c r="AB1484" i="4"/>
  <c r="AA1601" i="4"/>
  <c r="AB1601" i="4"/>
  <c r="AA1634" i="4"/>
  <c r="AB1634" i="4"/>
  <c r="AA1752" i="4"/>
  <c r="AB1752" i="4"/>
  <c r="AA1859" i="4"/>
  <c r="AB1859" i="4"/>
  <c r="AA1978" i="4"/>
  <c r="AB1978" i="4"/>
  <c r="AA2116" i="4"/>
  <c r="AB2116" i="4"/>
  <c r="AA2159" i="4"/>
  <c r="AB2159" i="4"/>
  <c r="AA2229" i="4"/>
  <c r="AB2229" i="4"/>
  <c r="AA2363" i="4"/>
  <c r="AB2363" i="4"/>
  <c r="AA2534" i="4"/>
  <c r="AB2534" i="4"/>
  <c r="AA2580" i="4"/>
  <c r="AB2580" i="4"/>
  <c r="AA2653" i="4"/>
  <c r="AB2653" i="4"/>
  <c r="AA2746" i="4"/>
  <c r="AB2746" i="4"/>
  <c r="AA2881" i="4"/>
  <c r="AB2881" i="4"/>
  <c r="AA3168" i="4"/>
  <c r="AB3168" i="4"/>
  <c r="AA3270" i="4"/>
  <c r="AB3270" i="4"/>
  <c r="AA3389" i="4"/>
  <c r="AB3389" i="4"/>
  <c r="AA3511" i="4"/>
  <c r="AB3511" i="4"/>
  <c r="AA3570" i="4"/>
  <c r="AB3570" i="4"/>
  <c r="AA3633" i="4"/>
  <c r="AB3633" i="4"/>
  <c r="AA3689" i="4"/>
  <c r="AB3689" i="4"/>
  <c r="AC3787" i="4"/>
  <c r="AA3829" i="4"/>
  <c r="AB3829" i="4"/>
  <c r="AA4090" i="4"/>
  <c r="AB4090" i="4"/>
  <c r="AA1272" i="4"/>
  <c r="AB1272" i="4"/>
  <c r="AA1285" i="4"/>
  <c r="AB1285" i="4"/>
  <c r="AA1353" i="4"/>
  <c r="AB1353" i="4"/>
  <c r="AA1630" i="4"/>
  <c r="AB1630" i="4"/>
  <c r="AA1779" i="4"/>
  <c r="AB1779" i="4"/>
  <c r="AA1971" i="4"/>
  <c r="AB1971" i="4"/>
  <c r="AC2150" i="4"/>
  <c r="AA2269" i="4"/>
  <c r="AB2269" i="4"/>
  <c r="AA2338" i="4"/>
  <c r="AB2338" i="4"/>
  <c r="AA2566" i="4"/>
  <c r="AB2566" i="4"/>
  <c r="AA2606" i="4"/>
  <c r="AB2606" i="4"/>
  <c r="AA2736" i="4"/>
  <c r="AB2736" i="4"/>
  <c r="AA2795" i="4"/>
  <c r="AB2795" i="4"/>
  <c r="AA2985" i="4"/>
  <c r="AB2985" i="4"/>
  <c r="AA3079" i="4"/>
  <c r="AB3079" i="4"/>
  <c r="AA3127" i="4"/>
  <c r="AB3127" i="4"/>
  <c r="AA3217" i="4"/>
  <c r="AB3217" i="4"/>
  <c r="AA3464" i="4"/>
  <c r="AB3464" i="4"/>
  <c r="AA3530" i="4"/>
  <c r="AB3530" i="4"/>
  <c r="AC3569" i="4"/>
  <c r="AA3605" i="4"/>
  <c r="AB3605" i="4"/>
  <c r="AA3664" i="4"/>
  <c r="AB3664" i="4"/>
  <c r="AA3789" i="4"/>
  <c r="AB3789" i="4"/>
  <c r="AA3919" i="4"/>
  <c r="AB3919" i="4"/>
  <c r="AA284" i="4"/>
  <c r="AB284" i="4"/>
  <c r="AA624" i="4"/>
  <c r="AB624" i="4"/>
  <c r="AA709" i="4"/>
  <c r="AB709" i="4"/>
  <c r="AA978" i="4"/>
  <c r="AB978" i="4"/>
  <c r="AA1111" i="4"/>
  <c r="AB1111" i="4"/>
  <c r="AA603" i="4"/>
  <c r="AB603" i="4"/>
  <c r="AA1081" i="4"/>
  <c r="AB1081" i="4"/>
  <c r="AA1776" i="4"/>
  <c r="AB1776" i="4"/>
  <c r="AA1992" i="4"/>
  <c r="AB1992" i="4"/>
  <c r="AA2160" i="4"/>
  <c r="AB2160" i="4"/>
  <c r="AA2582" i="4"/>
  <c r="AB2582" i="4"/>
  <c r="AA2728" i="4"/>
  <c r="AB2728" i="4"/>
  <c r="AA3156" i="4"/>
  <c r="AB3156" i="4"/>
  <c r="AA3408" i="4"/>
  <c r="AB3408" i="4"/>
  <c r="AA3518" i="4"/>
  <c r="AB3518" i="4"/>
  <c r="AA3606" i="4"/>
  <c r="AB3606" i="4"/>
  <c r="AA3723" i="4"/>
  <c r="AB3723" i="4"/>
  <c r="AA4028" i="4"/>
  <c r="AB4028" i="4"/>
  <c r="AA1706" i="4"/>
  <c r="AB1706" i="4"/>
  <c r="AA1917" i="4"/>
  <c r="AB1917" i="4"/>
  <c r="AA1964" i="4"/>
  <c r="AB1964" i="4"/>
  <c r="AA2088" i="4"/>
  <c r="AB2088" i="4"/>
  <c r="AA2191" i="4"/>
  <c r="AB2191" i="4"/>
  <c r="AA2266" i="4"/>
  <c r="AB2266" i="4"/>
  <c r="AA2333" i="4"/>
  <c r="AB2333" i="4"/>
  <c r="AA2358" i="4"/>
  <c r="AB2358" i="4"/>
  <c r="AA2394" i="4"/>
  <c r="AB2394" i="4"/>
  <c r="AA2457" i="4"/>
  <c r="AB2457" i="4"/>
  <c r="AA2508" i="4"/>
  <c r="AB2508" i="4"/>
  <c r="AA2650" i="4"/>
  <c r="AB2650" i="4"/>
  <c r="AA2738" i="4"/>
  <c r="AB2738" i="4"/>
  <c r="AA2832" i="4"/>
  <c r="AB2832" i="4"/>
  <c r="AA2999" i="4"/>
  <c r="AB2999" i="4"/>
  <c r="AA3407" i="4"/>
  <c r="AB3407" i="4"/>
  <c r="AA3502" i="4"/>
  <c r="AB3502" i="4"/>
  <c r="AA3812" i="4"/>
  <c r="AB3812" i="4"/>
  <c r="AA4101" i="4"/>
  <c r="AB4101" i="4"/>
  <c r="AA1576" i="4"/>
  <c r="AB1576" i="4"/>
  <c r="AA1681" i="4"/>
  <c r="AB1681" i="4"/>
  <c r="AA1742" i="4"/>
  <c r="AB1742" i="4"/>
  <c r="AA1805" i="4"/>
  <c r="AB1805" i="4"/>
  <c r="AA1873" i="4"/>
  <c r="AB1873" i="4"/>
  <c r="AA1905" i="4"/>
  <c r="AB1905" i="4"/>
  <c r="AA1969" i="4"/>
  <c r="AB1969" i="4"/>
  <c r="AA2029" i="4"/>
  <c r="AB2029" i="4"/>
  <c r="AA2111" i="4"/>
  <c r="AB2111" i="4"/>
  <c r="AA2158" i="4"/>
  <c r="AB2158" i="4"/>
  <c r="AA2263" i="4"/>
  <c r="AB2263" i="4"/>
  <c r="AA2318" i="4"/>
  <c r="AB2318" i="4"/>
  <c r="AA2369" i="4"/>
  <c r="AB2369" i="4"/>
  <c r="AA2430" i="4"/>
  <c r="AB2430" i="4"/>
  <c r="AA2504" i="4"/>
  <c r="AB2504" i="4"/>
  <c r="AC2822" i="4"/>
  <c r="AC2869" i="4"/>
  <c r="AC2897" i="4"/>
  <c r="AC2905" i="4"/>
  <c r="AC3007" i="4"/>
  <c r="AC3025" i="4"/>
  <c r="AC3033" i="4"/>
  <c r="AC3056" i="4"/>
  <c r="AC3064" i="4"/>
  <c r="AC3179" i="4"/>
  <c r="AA3191" i="4"/>
  <c r="AB3191" i="4"/>
  <c r="AA3245" i="4"/>
  <c r="AB3245" i="4"/>
  <c r="AA3290" i="4"/>
  <c r="AB3290" i="4"/>
  <c r="AC3368" i="4"/>
  <c r="AC3379" i="4"/>
  <c r="AA3396" i="4"/>
  <c r="AB3396" i="4"/>
  <c r="AC3495" i="4"/>
  <c r="AA3542" i="4"/>
  <c r="AB3542" i="4"/>
  <c r="AA3571" i="4"/>
  <c r="AB3571" i="4"/>
  <c r="AA3588" i="4"/>
  <c r="AB3588" i="4"/>
  <c r="AA3601" i="4"/>
  <c r="AB3601" i="4"/>
  <c r="AA3700" i="4"/>
  <c r="AB3700" i="4"/>
  <c r="AA3739" i="4"/>
  <c r="AB3739" i="4"/>
  <c r="AA3781" i="4"/>
  <c r="AB3781" i="4"/>
  <c r="AC3797" i="4"/>
  <c r="AC3832" i="4"/>
  <c r="AA3896" i="4"/>
  <c r="AB3896" i="4"/>
  <c r="AA3910" i="4"/>
  <c r="AB3910" i="4"/>
  <c r="AA3925" i="4"/>
  <c r="AB3925" i="4"/>
  <c r="AC3957" i="4"/>
  <c r="AA3963" i="4"/>
  <c r="AB3963" i="4"/>
  <c r="AC3990" i="4"/>
  <c r="AC4007" i="4"/>
  <c r="AC4016" i="4"/>
  <c r="AA4129" i="4"/>
  <c r="AB4129" i="4"/>
  <c r="AC4137" i="4"/>
  <c r="AA4190" i="4"/>
  <c r="AB4190" i="4"/>
  <c r="AC4209" i="4"/>
  <c r="AA4290" i="4"/>
  <c r="AB4290" i="4"/>
  <c r="AA4354" i="4"/>
  <c r="AB4354" i="4"/>
  <c r="AA1603" i="4"/>
  <c r="AB1603" i="4"/>
  <c r="AA1717" i="4"/>
  <c r="AB1717" i="4"/>
  <c r="AA1725" i="4"/>
  <c r="AB1725" i="4"/>
  <c r="AA1754" i="4"/>
  <c r="AB1754" i="4"/>
  <c r="AA1799" i="4"/>
  <c r="AB1799" i="4"/>
  <c r="AA1837" i="4"/>
  <c r="AB1837" i="4"/>
  <c r="AA1893" i="4"/>
  <c r="AB1893" i="4"/>
  <c r="AA1937" i="4"/>
  <c r="AB1937" i="4"/>
  <c r="AA1979" i="4"/>
  <c r="AB1979" i="4"/>
  <c r="AA2076" i="4"/>
  <c r="AB2076" i="4"/>
  <c r="AA2135" i="4"/>
  <c r="AB2135" i="4"/>
  <c r="AA2193" i="4"/>
  <c r="AB2193" i="4"/>
  <c r="AA2454" i="4"/>
  <c r="AB2454" i="4"/>
  <c r="AA2486" i="4"/>
  <c r="AB2486" i="4"/>
  <c r="AA2529" i="4"/>
  <c r="AB2529" i="4"/>
  <c r="AA2599" i="4"/>
  <c r="AB2599" i="4"/>
  <c r="AA2684" i="4"/>
  <c r="AB2684" i="4"/>
  <c r="AA2716" i="4"/>
  <c r="AB2716" i="4"/>
  <c r="AA2760" i="4"/>
  <c r="AB2760" i="4"/>
  <c r="AA2800" i="4"/>
  <c r="AB2800" i="4"/>
  <c r="AA2938" i="4"/>
  <c r="AB2938" i="4"/>
  <c r="AA2975" i="4"/>
  <c r="AB2975" i="4"/>
  <c r="AA3073" i="4"/>
  <c r="AB3073" i="4"/>
  <c r="AA3969" i="4"/>
  <c r="AB3969" i="4"/>
  <c r="AA4045" i="4"/>
  <c r="AB4045" i="4"/>
  <c r="AA4063" i="4"/>
  <c r="AB4063" i="4"/>
  <c r="AA4078" i="4"/>
  <c r="AB4078" i="4"/>
  <c r="AA4089" i="4"/>
  <c r="AB4089" i="4"/>
  <c r="AA4279" i="4"/>
  <c r="AB4279" i="4"/>
  <c r="AA4656" i="4"/>
  <c r="AB4656" i="4"/>
  <c r="AC4200" i="4"/>
  <c r="AA4335" i="4"/>
  <c r="AB4335" i="4"/>
  <c r="AA4359" i="4"/>
  <c r="AB4359" i="4"/>
  <c r="AA4422" i="4"/>
  <c r="AB4422" i="4"/>
  <c r="AA4609" i="4"/>
  <c r="AB4609" i="4"/>
  <c r="AA4318" i="4"/>
  <c r="AB4318" i="4"/>
  <c r="AA4343" i="4"/>
  <c r="AB4343" i="4"/>
  <c r="AA4491" i="4"/>
  <c r="AB4491" i="4"/>
  <c r="AA4264" i="4"/>
  <c r="AB4264" i="4"/>
  <c r="AC4391" i="4"/>
  <c r="AC4414" i="4"/>
  <c r="AA4456" i="4"/>
  <c r="AB4456" i="4"/>
  <c r="AA4650" i="4"/>
  <c r="AB4650" i="4"/>
  <c r="AA4661" i="4"/>
  <c r="AB4661" i="4"/>
  <c r="AA4663" i="4"/>
  <c r="AB4663" i="4"/>
  <c r="AA4214" i="4"/>
  <c r="AB4214" i="4"/>
  <c r="AA4555" i="4"/>
  <c r="AB4555" i="4"/>
  <c r="AA4584" i="4"/>
  <c r="AB4584" i="4"/>
  <c r="AA4670" i="4"/>
  <c r="AB4670" i="4"/>
  <c r="AA4639" i="4"/>
  <c r="AB4639" i="4"/>
  <c r="AA4724" i="4"/>
  <c r="AB4724" i="4"/>
  <c r="AA4591" i="4"/>
  <c r="AB4591" i="4"/>
  <c r="AC4597" i="4"/>
  <c r="AA4664" i="4"/>
  <c r="AB4664" i="4"/>
  <c r="AA4569" i="4"/>
  <c r="AB4569" i="4"/>
  <c r="AA4627" i="4"/>
  <c r="AB4627" i="4"/>
  <c r="AA4705" i="4"/>
  <c r="AB4705" i="4"/>
  <c r="AC4698" i="4"/>
  <c r="AA4853" i="4"/>
  <c r="AB4853" i="4"/>
  <c r="AA4833" i="4"/>
  <c r="AB4833" i="4"/>
  <c r="AA4935" i="4"/>
  <c r="AB4935" i="4"/>
  <c r="AA4794" i="4"/>
  <c r="AB4794" i="4"/>
  <c r="AA4817" i="4"/>
  <c r="AB4817" i="4"/>
  <c r="AA4906" i="4"/>
  <c r="AB4906" i="4"/>
  <c r="AA4722" i="4"/>
  <c r="AB4722" i="4"/>
  <c r="AA4737" i="4"/>
  <c r="AB4737" i="4"/>
  <c r="AC4791" i="4"/>
  <c r="AC4949" i="4"/>
  <c r="AA5055" i="4"/>
  <c r="AB5055" i="4"/>
  <c r="AA5112" i="4"/>
  <c r="AB5112" i="4"/>
  <c r="AA4957" i="4"/>
  <c r="AB4957" i="4"/>
  <c r="AA5075" i="4"/>
  <c r="AB5075" i="4"/>
  <c r="AA5052" i="4"/>
  <c r="AB5052" i="4"/>
  <c r="AA5125" i="4"/>
  <c r="AB5125" i="4"/>
  <c r="AC5159" i="4"/>
  <c r="AA5040" i="4"/>
  <c r="AB5040" i="4"/>
  <c r="AA5090" i="4"/>
  <c r="AB5090" i="4"/>
  <c r="AA5110" i="4"/>
  <c r="AB5110" i="4"/>
  <c r="AA5271" i="4"/>
  <c r="AB5271" i="4"/>
  <c r="AA5280" i="4"/>
  <c r="AB5280" i="4"/>
  <c r="AA5197" i="4"/>
  <c r="AB5197" i="4"/>
  <c r="AA5373" i="4"/>
  <c r="AB5373" i="4"/>
  <c r="AA5518" i="4"/>
  <c r="AB5518" i="4"/>
  <c r="AA5668" i="4"/>
  <c r="AB5668" i="4"/>
  <c r="AC5692" i="4"/>
  <c r="AA5257" i="4"/>
  <c r="AB5257" i="4"/>
  <c r="AA5323" i="4"/>
  <c r="AB5323" i="4"/>
  <c r="AA5734" i="4"/>
  <c r="AB5734" i="4"/>
  <c r="AA5347" i="4"/>
  <c r="AB5347" i="4"/>
  <c r="AC5745" i="4"/>
  <c r="AA5475" i="4"/>
  <c r="AB5475" i="4"/>
  <c r="AA5666" i="4"/>
  <c r="AB5666" i="4"/>
  <c r="AC5690" i="4"/>
  <c r="AC5392" i="4"/>
  <c r="AC5440" i="4"/>
  <c r="AC5484" i="4"/>
  <c r="AB5601" i="4"/>
  <c r="AA5601" i="4"/>
  <c r="AC5671" i="4"/>
  <c r="AA5729" i="4"/>
  <c r="AB5729" i="4"/>
  <c r="AA5296" i="4"/>
  <c r="AB5296" i="4"/>
  <c r="AA5325" i="4"/>
  <c r="AB5325" i="4"/>
  <c r="AA5345" i="4"/>
  <c r="AB5345" i="4"/>
  <c r="AA5470" i="4"/>
  <c r="AB5470" i="4"/>
  <c r="AA5527" i="4"/>
  <c r="AB5527" i="4"/>
  <c r="AA5702" i="4"/>
  <c r="AB5702" i="4"/>
  <c r="AC5662" i="4"/>
  <c r="AC5746" i="4"/>
  <c r="AC5544" i="4"/>
  <c r="AA5613" i="4"/>
  <c r="AB5613" i="4"/>
  <c r="AA5621" i="4"/>
  <c r="AB5621" i="4"/>
  <c r="AA5650" i="4"/>
  <c r="AB5650" i="4"/>
  <c r="AC5768" i="4"/>
  <c r="AA5716" i="4"/>
  <c r="AB5716" i="4"/>
  <c r="AA5751" i="4"/>
  <c r="AB5751" i="4"/>
  <c r="AA5819" i="4"/>
  <c r="AB5819" i="4"/>
  <c r="AA5918" i="4"/>
  <c r="AB5918" i="4"/>
  <c r="AC5845" i="4"/>
  <c r="AC5892" i="4"/>
  <c r="AA5996" i="4"/>
  <c r="AB5996" i="4"/>
  <c r="AC5946" i="4"/>
  <c r="AC5961" i="4"/>
  <c r="AA6036" i="4"/>
  <c r="AB6036" i="4"/>
  <c r="AC6073" i="4"/>
  <c r="AA6064" i="4"/>
  <c r="AB6064" i="4"/>
  <c r="AC5548" i="4"/>
  <c r="AC5642" i="4"/>
  <c r="AC32" i="4"/>
  <c r="AA113" i="4"/>
  <c r="AB113" i="4"/>
  <c r="AA156" i="4"/>
  <c r="AB156" i="4"/>
  <c r="AA430" i="4"/>
  <c r="AB430" i="4"/>
  <c r="AA555" i="4"/>
  <c r="AB555" i="4"/>
  <c r="AA682" i="4"/>
  <c r="AB682" i="4"/>
  <c r="AC787" i="4"/>
  <c r="AA869" i="4"/>
  <c r="AB869" i="4"/>
  <c r="AA916" i="4"/>
  <c r="AB916" i="4"/>
  <c r="AA1052" i="4"/>
  <c r="AB1052" i="4"/>
  <c r="AA1130" i="4"/>
  <c r="AB1130" i="4"/>
  <c r="AA1211" i="4"/>
  <c r="AB1211" i="4"/>
  <c r="AC1342" i="4"/>
  <c r="AA120" i="4"/>
  <c r="AB120" i="4"/>
  <c r="AA202" i="4"/>
  <c r="AB202" i="4"/>
  <c r="AA268" i="4"/>
  <c r="AB268" i="4"/>
  <c r="AA419" i="4"/>
  <c r="AB419" i="4"/>
  <c r="AA581" i="4"/>
  <c r="AB581" i="4"/>
  <c r="AA730" i="4"/>
  <c r="AB730" i="4"/>
  <c r="AA870" i="4"/>
  <c r="AB870" i="4"/>
  <c r="AA1164" i="4"/>
  <c r="AB1164" i="4"/>
  <c r="AA1423" i="4"/>
  <c r="AB1423" i="4"/>
  <c r="AC347" i="4"/>
  <c r="AA398" i="4"/>
  <c r="AB398" i="4"/>
  <c r="AA519" i="4"/>
  <c r="AB519" i="4"/>
  <c r="AA627" i="4"/>
  <c r="AB627" i="4"/>
  <c r="AA848" i="4"/>
  <c r="AB848" i="4"/>
  <c r="AA1074" i="4"/>
  <c r="AB1074" i="4"/>
  <c r="AA1146" i="4"/>
  <c r="AB1146" i="4"/>
  <c r="AA1234" i="4"/>
  <c r="AB1234" i="4"/>
  <c r="AA1426" i="4"/>
  <c r="AB1426" i="4"/>
  <c r="AA1536" i="4"/>
  <c r="AB1536" i="4"/>
  <c r="AC286" i="4"/>
  <c r="AA387" i="4"/>
  <c r="AB387" i="4"/>
  <c r="AA699" i="4"/>
  <c r="AB699" i="4"/>
  <c r="AA827" i="4"/>
  <c r="AB827" i="4"/>
  <c r="AC893" i="4"/>
  <c r="AA922" i="4"/>
  <c r="AB922" i="4"/>
  <c r="AA1073" i="4"/>
  <c r="AB1073" i="4"/>
  <c r="AA1147" i="4"/>
  <c r="AB1147" i="4"/>
  <c r="AA1218" i="4"/>
  <c r="AB1218" i="4"/>
  <c r="AA1466" i="4"/>
  <c r="AB1466" i="4"/>
  <c r="AA13" i="4"/>
  <c r="AB13" i="4"/>
  <c r="AC181" i="4"/>
  <c r="AC293" i="4"/>
  <c r="AA700" i="4"/>
  <c r="AB700" i="4"/>
  <c r="AA1379" i="4"/>
  <c r="AB1379" i="4"/>
  <c r="AA1502" i="4"/>
  <c r="AB1502" i="4"/>
  <c r="AA1622" i="4"/>
  <c r="AB1622" i="4"/>
  <c r="AA1703" i="4"/>
  <c r="AB1703" i="4"/>
  <c r="AA1862" i="4"/>
  <c r="AB1862" i="4"/>
  <c r="AA2091" i="4"/>
  <c r="AB2091" i="4"/>
  <c r="AA2217" i="4"/>
  <c r="AB2217" i="4"/>
  <c r="AC2700" i="4"/>
  <c r="AA2747" i="4"/>
  <c r="AB2747" i="4"/>
  <c r="AA2893" i="4"/>
  <c r="AB2893" i="4"/>
  <c r="AA3170" i="4"/>
  <c r="AB3170" i="4"/>
  <c r="AA3312" i="4"/>
  <c r="AB3312" i="4"/>
  <c r="AA3669" i="4"/>
  <c r="AB3669" i="4"/>
  <c r="AA3808" i="4"/>
  <c r="AB3808" i="4"/>
  <c r="AA184" i="4"/>
  <c r="AB184" i="4"/>
  <c r="AA251" i="4"/>
  <c r="AB251" i="4"/>
  <c r="AA271" i="4"/>
  <c r="AB271" i="4"/>
  <c r="AA471" i="4"/>
  <c r="AB471" i="4"/>
  <c r="AA532" i="4"/>
  <c r="AB532" i="4"/>
  <c r="AA613" i="4"/>
  <c r="AB613" i="4"/>
  <c r="AA770" i="4"/>
  <c r="AB770" i="4"/>
  <c r="AA808" i="4"/>
  <c r="AB808" i="4"/>
  <c r="AA948" i="4"/>
  <c r="AB948" i="4"/>
  <c r="AA1020" i="4"/>
  <c r="AB1020" i="4"/>
  <c r="AA1173" i="4"/>
  <c r="AB1173" i="4"/>
  <c r="AC1305" i="4"/>
  <c r="AC1460" i="4"/>
  <c r="AC1520" i="4"/>
  <c r="AC1524" i="4"/>
  <c r="AC1573" i="4"/>
  <c r="AC1631" i="4"/>
  <c r="AA1719" i="4"/>
  <c r="AB1719" i="4"/>
  <c r="AA1778" i="4"/>
  <c r="AB1778" i="4"/>
  <c r="AA1907" i="4"/>
  <c r="AB1907" i="4"/>
  <c r="AA1961" i="4"/>
  <c r="AB1961" i="4"/>
  <c r="AA2059" i="4"/>
  <c r="AB2059" i="4"/>
  <c r="AA2145" i="4"/>
  <c r="AB2145" i="4"/>
  <c r="AA2289" i="4"/>
  <c r="AB2289" i="4"/>
  <c r="AA2439" i="4"/>
  <c r="AB2439" i="4"/>
  <c r="AA2519" i="4"/>
  <c r="AB2519" i="4"/>
  <c r="AA2553" i="4"/>
  <c r="AB2553" i="4"/>
  <c r="AA2638" i="4"/>
  <c r="AB2638" i="4"/>
  <c r="AA2831" i="4"/>
  <c r="AB2831" i="4"/>
  <c r="AA2944" i="4"/>
  <c r="AB2944" i="4"/>
  <c r="AA3104" i="4"/>
  <c r="AB3104" i="4"/>
  <c r="AA3226" i="4"/>
  <c r="AB3226" i="4"/>
  <c r="AA3406" i="4"/>
  <c r="AB3406" i="4"/>
  <c r="AA3492" i="4"/>
  <c r="AB3492" i="4"/>
  <c r="AA3557" i="4"/>
  <c r="AB3557" i="4"/>
  <c r="AA3659" i="4"/>
  <c r="AB3659" i="4"/>
  <c r="AA3687" i="4"/>
  <c r="AB3687" i="4"/>
  <c r="AA3817" i="4"/>
  <c r="AB3817" i="4"/>
  <c r="AA3923" i="4"/>
  <c r="AB3923" i="4"/>
  <c r="AA3965" i="4"/>
  <c r="AB3965" i="4"/>
  <c r="AA1265" i="4"/>
  <c r="AB1265" i="4"/>
  <c r="AA1283" i="4"/>
  <c r="AB1283" i="4"/>
  <c r="AA1336" i="4"/>
  <c r="AB1336" i="4"/>
  <c r="AC1381" i="4"/>
  <c r="AA1572" i="4"/>
  <c r="AB1572" i="4"/>
  <c r="AA1656" i="4"/>
  <c r="AB1656" i="4"/>
  <c r="AA1764" i="4"/>
  <c r="AB1764" i="4"/>
  <c r="AA1887" i="4"/>
  <c r="AB1887" i="4"/>
  <c r="AA2056" i="4"/>
  <c r="AB2056" i="4"/>
  <c r="AA2094" i="4"/>
  <c r="AB2094" i="4"/>
  <c r="AA2187" i="4"/>
  <c r="AB2187" i="4"/>
  <c r="AA2258" i="4"/>
  <c r="AB2258" i="4"/>
  <c r="AA2399" i="4"/>
  <c r="AB2399" i="4"/>
  <c r="AA2483" i="4"/>
  <c r="AB2483" i="4"/>
  <c r="AA2607" i="4"/>
  <c r="AB2607" i="4"/>
  <c r="AA2639" i="4"/>
  <c r="AB2639" i="4"/>
  <c r="AA2705" i="4"/>
  <c r="AB2705" i="4"/>
  <c r="AA2774" i="4"/>
  <c r="AB2774" i="4"/>
  <c r="AA2876" i="4"/>
  <c r="AB2876" i="4"/>
  <c r="AA3149" i="4"/>
  <c r="AB3149" i="4"/>
  <c r="AA3254" i="4"/>
  <c r="AB3254" i="4"/>
  <c r="AA3308" i="4"/>
  <c r="AB3308" i="4"/>
  <c r="AA3362" i="4"/>
  <c r="AB3362" i="4"/>
  <c r="AA3405" i="4"/>
  <c r="AB3405" i="4"/>
  <c r="AA3652" i="4"/>
  <c r="AB3652" i="4"/>
  <c r="AA3680" i="4"/>
  <c r="AB3680" i="4"/>
  <c r="AA3819" i="4"/>
  <c r="AB3819" i="4"/>
  <c r="AA3879" i="4"/>
  <c r="AB3879" i="4"/>
  <c r="AA3930" i="4"/>
  <c r="AB3930" i="4"/>
  <c r="AA393" i="4"/>
  <c r="AB393" i="4"/>
  <c r="AA687" i="4"/>
  <c r="AB687" i="4"/>
  <c r="AA823" i="4"/>
  <c r="AB823" i="4"/>
  <c r="AA980" i="4"/>
  <c r="AB980" i="4"/>
  <c r="AA4156" i="4"/>
  <c r="AB4156" i="4"/>
  <c r="AA476" i="4"/>
  <c r="AB476" i="4"/>
  <c r="AA832" i="4"/>
  <c r="AB832" i="4"/>
  <c r="AA1652" i="4"/>
  <c r="AB1652" i="4"/>
  <c r="AA1881" i="4"/>
  <c r="AB1881" i="4"/>
  <c r="AA2038" i="4"/>
  <c r="AB2038" i="4"/>
  <c r="AA2295" i="4"/>
  <c r="AB2295" i="4"/>
  <c r="AA2918" i="4"/>
  <c r="AB2918" i="4"/>
  <c r="AA3276" i="4"/>
  <c r="AB3276" i="4"/>
  <c r="AA4120" i="4"/>
  <c r="AB4120" i="4"/>
  <c r="AA1636" i="4"/>
  <c r="AB1636" i="4"/>
  <c r="AA1722" i="4"/>
  <c r="AB1722" i="4"/>
  <c r="AA1789" i="4"/>
  <c r="AB1789" i="4"/>
  <c r="AA1985" i="4"/>
  <c r="AB1985" i="4"/>
  <c r="AA2069" i="4"/>
  <c r="AB2069" i="4"/>
  <c r="AA2300" i="4"/>
  <c r="AB2300" i="4"/>
  <c r="AA2376" i="4"/>
  <c r="AB2376" i="4"/>
  <c r="AA2614" i="4"/>
  <c r="AB2614" i="4"/>
  <c r="AA2626" i="4"/>
  <c r="AB2626" i="4"/>
  <c r="AA2739" i="4"/>
  <c r="AB2739" i="4"/>
  <c r="AA2794" i="4"/>
  <c r="AB2794" i="4"/>
  <c r="AA2882" i="4"/>
  <c r="AB2882" i="4"/>
  <c r="AA2986" i="4"/>
  <c r="AB2986" i="4"/>
  <c r="AA3085" i="4"/>
  <c r="AB3085" i="4"/>
  <c r="AA3205" i="4"/>
  <c r="AB3205" i="4"/>
  <c r="AA3364" i="4"/>
  <c r="AB3364" i="4"/>
  <c r="AA3478" i="4"/>
  <c r="AB3478" i="4"/>
  <c r="AA3567" i="4"/>
  <c r="AB3567" i="4"/>
  <c r="AA3807" i="4"/>
  <c r="AB3807" i="4"/>
  <c r="AA3853" i="4"/>
  <c r="AB3853" i="4"/>
  <c r="AA3861" i="4"/>
  <c r="AB3861" i="4"/>
  <c r="AA4033" i="4"/>
  <c r="AB4033" i="4"/>
  <c r="AA4057" i="4"/>
  <c r="AB4057" i="4"/>
  <c r="AA4205" i="4"/>
  <c r="AB4205" i="4"/>
  <c r="AA1581" i="4"/>
  <c r="AB1581" i="4"/>
  <c r="AA1628" i="4"/>
  <c r="AB1628" i="4"/>
  <c r="AA1672" i="4"/>
  <c r="AB1672" i="4"/>
  <c r="AA1701" i="4"/>
  <c r="AB1701" i="4"/>
  <c r="AA1760" i="4"/>
  <c r="AB1760" i="4"/>
  <c r="AA1841" i="4"/>
  <c r="AB1841" i="4"/>
  <c r="AA1874" i="4"/>
  <c r="AB1874" i="4"/>
  <c r="AA2008" i="4"/>
  <c r="AB2008" i="4"/>
  <c r="AA2028" i="4"/>
  <c r="AB2028" i="4"/>
  <c r="AA2074" i="4"/>
  <c r="AB2074" i="4"/>
  <c r="AA2118" i="4"/>
  <c r="AB2118" i="4"/>
  <c r="AA2183" i="4"/>
  <c r="AB2183" i="4"/>
  <c r="AA2238" i="4"/>
  <c r="AB2238" i="4"/>
  <c r="AA2319" i="4"/>
  <c r="AB2319" i="4"/>
  <c r="AA2355" i="4"/>
  <c r="AB2355" i="4"/>
  <c r="AA2420" i="4"/>
  <c r="AB2420" i="4"/>
  <c r="AA2455" i="4"/>
  <c r="AB2455" i="4"/>
  <c r="AC3111" i="4"/>
  <c r="AC3203" i="4"/>
  <c r="AA3225" i="4"/>
  <c r="AB3225" i="4"/>
  <c r="AC3235" i="4"/>
  <c r="AA3269" i="4"/>
  <c r="AB3269" i="4"/>
  <c r="AA3291" i="4"/>
  <c r="AB3291" i="4"/>
  <c r="AA3320" i="4"/>
  <c r="AB3320" i="4"/>
  <c r="AA3331" i="4"/>
  <c r="AB3331" i="4"/>
  <c r="AC3347" i="4"/>
  <c r="AC3391" i="4"/>
  <c r="AA3403" i="4"/>
  <c r="AB3403" i="4"/>
  <c r="AA3435" i="4"/>
  <c r="AB3435" i="4"/>
  <c r="AA3445" i="4"/>
  <c r="AB3445" i="4"/>
  <c r="AC3471" i="4"/>
  <c r="AC3490" i="4"/>
  <c r="AA3539" i="4"/>
  <c r="AB3539" i="4"/>
  <c r="AA3621" i="4"/>
  <c r="AB3621" i="4"/>
  <c r="AA3634" i="4"/>
  <c r="AB3634" i="4"/>
  <c r="AA3711" i="4"/>
  <c r="AB3711" i="4"/>
  <c r="AA3729" i="4"/>
  <c r="AB3729" i="4"/>
  <c r="AA3740" i="4"/>
  <c r="AB3740" i="4"/>
  <c r="AC3849" i="4"/>
  <c r="AA3888" i="4"/>
  <c r="AB3888" i="4"/>
  <c r="AC3903" i="4"/>
  <c r="AC3936" i="4"/>
  <c r="AC4049" i="4"/>
  <c r="AA4130" i="4"/>
  <c r="AB4130" i="4"/>
  <c r="AA4225" i="4"/>
  <c r="AB4225" i="4"/>
  <c r="AA4448" i="4"/>
  <c r="AB4448" i="4"/>
  <c r="AA4549" i="4"/>
  <c r="AB4549" i="4"/>
  <c r="AA1683" i="4"/>
  <c r="AB1683" i="4"/>
  <c r="AA1796" i="4"/>
  <c r="AB1796" i="4"/>
  <c r="AA1930" i="4"/>
  <c r="AB1930" i="4"/>
  <c r="AA1987" i="4"/>
  <c r="AB1987" i="4"/>
  <c r="AA2020" i="4"/>
  <c r="AB2020" i="4"/>
  <c r="AA2095" i="4"/>
  <c r="AB2095" i="4"/>
  <c r="AA2140" i="4"/>
  <c r="AB2140" i="4"/>
  <c r="AA2211" i="4"/>
  <c r="AB2211" i="4"/>
  <c r="AA2293" i="4"/>
  <c r="AB2293" i="4"/>
  <c r="AA2368" i="4"/>
  <c r="AB2368" i="4"/>
  <c r="AA2426" i="4"/>
  <c r="AB2426" i="4"/>
  <c r="AA2530" i="4"/>
  <c r="AB2530" i="4"/>
  <c r="AA2564" i="4"/>
  <c r="AB2564" i="4"/>
  <c r="AA2592" i="4"/>
  <c r="AB2592" i="4"/>
  <c r="AA2662" i="4"/>
  <c r="AB2662" i="4"/>
  <c r="AA2753" i="4"/>
  <c r="AB2753" i="4"/>
  <c r="AA2842" i="4"/>
  <c r="AB2842" i="4"/>
  <c r="AA2935" i="4"/>
  <c r="AB2935" i="4"/>
  <c r="AA2997" i="4"/>
  <c r="AB2997" i="4"/>
  <c r="AA3074" i="4"/>
  <c r="AB3074" i="4"/>
  <c r="AA3300" i="4"/>
  <c r="AB3300" i="4"/>
  <c r="AA3810" i="4"/>
  <c r="AB3810" i="4"/>
  <c r="AA3981" i="4"/>
  <c r="AB3981" i="4"/>
  <c r="AA4381" i="4"/>
  <c r="AB4381" i="4"/>
  <c r="AA4257" i="4"/>
  <c r="AB4257" i="4"/>
  <c r="AA4297" i="4"/>
  <c r="AB4297" i="4"/>
  <c r="AA4353" i="4"/>
  <c r="AB4353" i="4"/>
  <c r="AA4385" i="4"/>
  <c r="AB4385" i="4"/>
  <c r="AA4655" i="4"/>
  <c r="AB4655" i="4"/>
  <c r="AC4199" i="4"/>
  <c r="AA4603" i="4"/>
  <c r="AB4603" i="4"/>
  <c r="AC4259" i="4"/>
  <c r="AC4311" i="4"/>
  <c r="AC4341" i="4"/>
  <c r="AA4386" i="4"/>
  <c r="AB4386" i="4"/>
  <c r="AC4410" i="4"/>
  <c r="AC4464" i="4"/>
  <c r="AA4586" i="4"/>
  <c r="AB4586" i="4"/>
  <c r="AA4510" i="4"/>
  <c r="AB4510" i="4"/>
  <c r="AA4560" i="4"/>
  <c r="AB4560" i="4"/>
  <c r="AA4595" i="4"/>
  <c r="AB4595" i="4"/>
  <c r="AA4687" i="4"/>
  <c r="AB4687" i="4"/>
  <c r="AA4697" i="4"/>
  <c r="AB4697" i="4"/>
  <c r="AA4516" i="4"/>
  <c r="AB4516" i="4"/>
  <c r="AA4725" i="4"/>
  <c r="AB4725" i="4"/>
  <c r="AA4743" i="4"/>
  <c r="AB4743" i="4"/>
  <c r="AA4755" i="4"/>
  <c r="AB4755" i="4"/>
  <c r="AC4730" i="4"/>
  <c r="AA4751" i="4"/>
  <c r="AB4751" i="4"/>
  <c r="AA4811" i="4"/>
  <c r="AB4811" i="4"/>
  <c r="AA4903" i="4"/>
  <c r="AB4903" i="4"/>
  <c r="AA4927" i="4"/>
  <c r="AB4927" i="4"/>
  <c r="AA4979" i="4"/>
  <c r="AB4979" i="4"/>
  <c r="AA4839" i="4"/>
  <c r="AB4839" i="4"/>
  <c r="AA4779" i="4"/>
  <c r="AB4779" i="4"/>
  <c r="AA4787" i="4"/>
  <c r="AB4787" i="4"/>
  <c r="AA4948" i="4"/>
  <c r="AB4948" i="4"/>
  <c r="AC4976" i="4"/>
  <c r="AA5039" i="4"/>
  <c r="AB5039" i="4"/>
  <c r="AA5103" i="4"/>
  <c r="AB5103" i="4"/>
  <c r="AA4792" i="4"/>
  <c r="AB4792" i="4"/>
  <c r="AA4808" i="4"/>
  <c r="AB4808" i="4"/>
  <c r="AA4860" i="4"/>
  <c r="AB4860" i="4"/>
  <c r="AA4869" i="4"/>
  <c r="AB4869" i="4"/>
  <c r="AC5003" i="4"/>
  <c r="AA5025" i="4"/>
  <c r="AB5025" i="4"/>
  <c r="AA5138" i="4"/>
  <c r="AB5138" i="4"/>
  <c r="AA5057" i="4"/>
  <c r="AB5057" i="4"/>
  <c r="AA5076" i="4"/>
  <c r="AB5076" i="4"/>
  <c r="AA5091" i="4"/>
  <c r="AB5091" i="4"/>
  <c r="AA5127" i="4"/>
  <c r="AB5127" i="4"/>
  <c r="AC5142" i="4"/>
  <c r="AA5172" i="4"/>
  <c r="AB5172" i="4"/>
  <c r="AA5152" i="4"/>
  <c r="AB5152" i="4"/>
  <c r="AC5185" i="4"/>
  <c r="AA5215" i="4"/>
  <c r="AB5215" i="4"/>
  <c r="AA5263" i="4"/>
  <c r="AB5263" i="4"/>
  <c r="AA5267" i="4"/>
  <c r="AB5267" i="4"/>
  <c r="AA5273" i="4"/>
  <c r="AB5273" i="4"/>
  <c r="AA5228" i="4"/>
  <c r="AB5228" i="4"/>
  <c r="AC5314" i="4"/>
  <c r="AA5402" i="4"/>
  <c r="AB5402" i="4"/>
  <c r="AA5495" i="4"/>
  <c r="AB5495" i="4"/>
  <c r="AA5618" i="4"/>
  <c r="AB5618" i="4"/>
  <c r="AA5264" i="4"/>
  <c r="AB5264" i="4"/>
  <c r="AC5315" i="4"/>
  <c r="AA5370" i="4"/>
  <c r="AB5370" i="4"/>
  <c r="AA5639" i="4"/>
  <c r="AB5639" i="4"/>
  <c r="AA5286" i="4"/>
  <c r="AB5286" i="4"/>
  <c r="AA5530" i="4"/>
  <c r="AB5530" i="4"/>
  <c r="AA5612" i="4"/>
  <c r="AB5612" i="4"/>
  <c r="AA5397" i="4"/>
  <c r="AB5397" i="4"/>
  <c r="AA5313" i="4"/>
  <c r="AB5313" i="4"/>
  <c r="AA5463" i="4"/>
  <c r="AB5463" i="4"/>
  <c r="AC5560" i="4"/>
  <c r="AA5652" i="4"/>
  <c r="AB5652" i="4"/>
  <c r="AC5727" i="4"/>
  <c r="AA5343" i="4"/>
  <c r="AB5343" i="4"/>
  <c r="AA5404" i="4"/>
  <c r="AB5404" i="4"/>
  <c r="AA5510" i="4"/>
  <c r="AB5510" i="4"/>
  <c r="AC5659" i="4"/>
  <c r="AA5762" i="4"/>
  <c r="AB5762" i="4"/>
  <c r="AC5482" i="4"/>
  <c r="AC5596" i="4"/>
  <c r="AC5728" i="4"/>
  <c r="AA5567" i="4"/>
  <c r="AB5567" i="4"/>
  <c r="AA5720" i="4"/>
  <c r="AB5720" i="4"/>
  <c r="AA5781" i="4"/>
  <c r="AB5781" i="4"/>
  <c r="AA5769" i="4"/>
  <c r="AB5769" i="4"/>
  <c r="AA5787" i="4"/>
  <c r="AB5787" i="4"/>
  <c r="AA5832" i="4"/>
  <c r="AB5832" i="4"/>
  <c r="AA5794" i="4"/>
  <c r="AB5794" i="4"/>
  <c r="AA5804" i="4"/>
  <c r="AB5804" i="4"/>
  <c r="AA5830" i="4"/>
  <c r="AB5830" i="4"/>
  <c r="AC5873" i="4"/>
  <c r="AA5900" i="4"/>
  <c r="AB5900" i="4"/>
  <c r="AA5865" i="4"/>
  <c r="AB5865" i="4"/>
  <c r="AA5947" i="4"/>
  <c r="AB5947" i="4"/>
  <c r="AA5908" i="4"/>
  <c r="AB5908" i="4"/>
  <c r="AA5905" i="4"/>
  <c r="AB5905" i="4"/>
  <c r="AA5972" i="4"/>
  <c r="AB5972" i="4"/>
  <c r="AA5998" i="4"/>
  <c r="AB5998" i="4"/>
  <c r="AC5944" i="4"/>
  <c r="AC5960" i="4"/>
  <c r="AA6026" i="4"/>
  <c r="AB6026" i="4"/>
  <c r="AC6004" i="4"/>
  <c r="AA5993" i="4"/>
  <c r="AB5993" i="4"/>
  <c r="AA5999" i="4"/>
  <c r="AB5999" i="4"/>
  <c r="AA36" i="4"/>
  <c r="AB36" i="4"/>
  <c r="AA433" i="4"/>
  <c r="AB433" i="4"/>
  <c r="AA535" i="4"/>
  <c r="AB535" i="4"/>
  <c r="AA634" i="4"/>
  <c r="AB634" i="4"/>
  <c r="AA778" i="4"/>
  <c r="AB778" i="4"/>
  <c r="AA862" i="4"/>
  <c r="AB862" i="4"/>
  <c r="AA942" i="4"/>
  <c r="AB942" i="4"/>
  <c r="AA1061" i="4"/>
  <c r="AB1061" i="4"/>
  <c r="AA1137" i="4"/>
  <c r="AB1137" i="4"/>
  <c r="AA1213" i="4"/>
  <c r="AB1213" i="4"/>
  <c r="AA1383" i="4"/>
  <c r="AB1383" i="4"/>
  <c r="AA1554" i="4"/>
  <c r="AB1554" i="4"/>
  <c r="AC1711" i="4"/>
  <c r="AC68" i="4"/>
  <c r="AA224" i="4"/>
  <c r="AB224" i="4"/>
  <c r="AC355" i="4"/>
  <c r="AA518" i="4"/>
  <c r="AB518" i="4"/>
  <c r="AA587" i="4"/>
  <c r="AB587" i="4"/>
  <c r="AA794" i="4"/>
  <c r="AB794" i="4"/>
  <c r="AA865" i="4"/>
  <c r="AB865" i="4"/>
  <c r="AA950" i="4"/>
  <c r="AB950" i="4"/>
  <c r="AA987" i="4"/>
  <c r="AB987" i="4"/>
  <c r="AA1053" i="4"/>
  <c r="AB1053" i="4"/>
  <c r="AA1220" i="4"/>
  <c r="AB1220" i="4"/>
  <c r="AA29" i="4"/>
  <c r="AB29" i="4"/>
  <c r="AA215" i="4"/>
  <c r="AB215" i="4"/>
  <c r="AA266" i="4"/>
  <c r="AB266" i="4"/>
  <c r="AC331" i="4"/>
  <c r="AA528" i="4"/>
  <c r="AB528" i="4"/>
  <c r="AA592" i="4"/>
  <c r="AB592" i="4"/>
  <c r="AC722" i="4"/>
  <c r="AA766" i="4"/>
  <c r="AB766" i="4"/>
  <c r="AA811" i="4"/>
  <c r="AB811" i="4"/>
  <c r="AA936" i="4"/>
  <c r="AB936" i="4"/>
  <c r="AA1016" i="4"/>
  <c r="AB1016" i="4"/>
  <c r="AA1047" i="4"/>
  <c r="AB1047" i="4"/>
  <c r="AA1115" i="4"/>
  <c r="AB1115" i="4"/>
  <c r="AA1199" i="4"/>
  <c r="AB1199" i="4"/>
  <c r="AA1537" i="4"/>
  <c r="AB1537" i="4"/>
  <c r="AA152" i="4"/>
  <c r="AB152" i="4"/>
  <c r="AA238" i="4"/>
  <c r="AB238" i="4"/>
  <c r="AA307" i="4"/>
  <c r="AB307" i="4"/>
  <c r="AA462" i="4"/>
  <c r="AB462" i="4"/>
  <c r="AA616" i="4"/>
  <c r="AB616" i="4"/>
  <c r="AA680" i="4"/>
  <c r="AB680" i="4"/>
  <c r="AA750" i="4"/>
  <c r="AB750" i="4"/>
  <c r="AA812" i="4"/>
  <c r="AB812" i="4"/>
  <c r="AC842" i="4"/>
  <c r="AA992" i="4"/>
  <c r="AB992" i="4"/>
  <c r="AA1090" i="4"/>
  <c r="AB1090" i="4"/>
  <c r="AC1149" i="4"/>
  <c r="AA1178" i="4"/>
  <c r="AB1178" i="4"/>
  <c r="AA1455" i="4"/>
  <c r="AB1455" i="4"/>
  <c r="AA1545" i="4"/>
  <c r="AB1545" i="4"/>
  <c r="AA49" i="4"/>
  <c r="AB49" i="4"/>
  <c r="AC305" i="4"/>
  <c r="AA609" i="4"/>
  <c r="AB609" i="4"/>
  <c r="AA1659" i="4"/>
  <c r="AB1659" i="4"/>
  <c r="AA1817" i="4"/>
  <c r="AB1817" i="4"/>
  <c r="AA2092" i="4"/>
  <c r="AB2092" i="4"/>
  <c r="AA2480" i="4"/>
  <c r="AB2480" i="4"/>
  <c r="AA2694" i="4"/>
  <c r="AB2694" i="4"/>
  <c r="AA2829" i="4"/>
  <c r="AB2829" i="4"/>
  <c r="AA2941" i="4"/>
  <c r="AB2941" i="4"/>
  <c r="AA3113" i="4"/>
  <c r="AB3113" i="4"/>
  <c r="AA3419" i="4"/>
  <c r="AB3419" i="4"/>
  <c r="AA3573" i="4"/>
  <c r="AB3573" i="4"/>
  <c r="AA3984" i="4"/>
  <c r="AB3984" i="4"/>
  <c r="AA4115" i="4"/>
  <c r="AB4115" i="4"/>
  <c r="AA137" i="4"/>
  <c r="AB137" i="4"/>
  <c r="AC221" i="4"/>
  <c r="AC301" i="4"/>
  <c r="AC360" i="4"/>
  <c r="AB39" i="4"/>
  <c r="AA39" i="4"/>
  <c r="AA304" i="4"/>
  <c r="AB304" i="4"/>
  <c r="AA472" i="4"/>
  <c r="AB472" i="4"/>
  <c r="AA597" i="4"/>
  <c r="AB597" i="4"/>
  <c r="AA724" i="4"/>
  <c r="AB724" i="4"/>
  <c r="AA982" i="4"/>
  <c r="AB982" i="4"/>
  <c r="AA1038" i="4"/>
  <c r="AB1038" i="4"/>
  <c r="AA1144" i="4"/>
  <c r="AB1144" i="4"/>
  <c r="AA1191" i="4"/>
  <c r="AB1191" i="4"/>
  <c r="AA1287" i="4"/>
  <c r="AB1287" i="4"/>
  <c r="AC1334" i="4"/>
  <c r="AA1364" i="4"/>
  <c r="AB1364" i="4"/>
  <c r="AA1453" i="4"/>
  <c r="AB1453" i="4"/>
  <c r="AC1481" i="4"/>
  <c r="AA1552" i="4"/>
  <c r="AB1552" i="4"/>
  <c r="AA1850" i="4"/>
  <c r="AB1850" i="4"/>
  <c r="AA1918" i="4"/>
  <c r="AB1918" i="4"/>
  <c r="AA1983" i="4"/>
  <c r="AB1983" i="4"/>
  <c r="AA2018" i="4"/>
  <c r="AB2018" i="4"/>
  <c r="AA2048" i="4"/>
  <c r="AB2048" i="4"/>
  <c r="AA2126" i="4"/>
  <c r="AB2126" i="4"/>
  <c r="AA2257" i="4"/>
  <c r="AB2257" i="4"/>
  <c r="AA2366" i="4"/>
  <c r="AB2366" i="4"/>
  <c r="AA2538" i="4"/>
  <c r="AB2538" i="4"/>
  <c r="AA2565" i="4"/>
  <c r="AB2565" i="4"/>
  <c r="AA2744" i="4"/>
  <c r="AB2744" i="4"/>
  <c r="AA2803" i="4"/>
  <c r="AB2803" i="4"/>
  <c r="AA2915" i="4"/>
  <c r="AB2915" i="4"/>
  <c r="AA3119" i="4"/>
  <c r="AB3119" i="4"/>
  <c r="AA3241" i="4"/>
  <c r="AB3241" i="4"/>
  <c r="AA3386" i="4"/>
  <c r="AB3386" i="4"/>
  <c r="AA3513" i="4"/>
  <c r="AB3513" i="4"/>
  <c r="AA3642" i="4"/>
  <c r="AB3642" i="4"/>
  <c r="AA3660" i="4"/>
  <c r="AB3660" i="4"/>
  <c r="AA3831" i="4"/>
  <c r="AB3831" i="4"/>
  <c r="AA3884" i="4"/>
  <c r="AB3884" i="4"/>
  <c r="AA1248" i="4"/>
  <c r="AB1248" i="4"/>
  <c r="AA1284" i="4"/>
  <c r="AB1284" i="4"/>
  <c r="AA1368" i="4"/>
  <c r="AB1368" i="4"/>
  <c r="AC1478" i="4"/>
  <c r="AC1517" i="4"/>
  <c r="AA1619" i="4"/>
  <c r="AB1619" i="4"/>
  <c r="AA1708" i="4"/>
  <c r="AB1708" i="4"/>
  <c r="AA1869" i="4"/>
  <c r="AB1869" i="4"/>
  <c r="AA2134" i="4"/>
  <c r="AB2134" i="4"/>
  <c r="AA2246" i="4"/>
  <c r="AB2246" i="4"/>
  <c r="AA2340" i="4"/>
  <c r="AB2340" i="4"/>
  <c r="AA2392" i="4"/>
  <c r="AB2392" i="4"/>
  <c r="AA2579" i="4"/>
  <c r="AB2579" i="4"/>
  <c r="AA2682" i="4"/>
  <c r="AB2682" i="4"/>
  <c r="AA2729" i="4"/>
  <c r="AB2729" i="4"/>
  <c r="AA2983" i="4"/>
  <c r="AB2983" i="4"/>
  <c r="AA3084" i="4"/>
  <c r="AB3084" i="4"/>
  <c r="AA3134" i="4"/>
  <c r="AB3134" i="4"/>
  <c r="AA3153" i="4"/>
  <c r="AB3153" i="4"/>
  <c r="AA3418" i="4"/>
  <c r="AB3418" i="4"/>
  <c r="AA3639" i="4"/>
  <c r="AB3639" i="4"/>
  <c r="AA3671" i="4"/>
  <c r="AB3671" i="4"/>
  <c r="AA3770" i="4"/>
  <c r="AB3770" i="4"/>
  <c r="AA3850" i="4"/>
  <c r="AB3850" i="4"/>
  <c r="AA3941" i="4"/>
  <c r="AB3941" i="4"/>
  <c r="AA3973" i="4"/>
  <c r="AB3973" i="4"/>
  <c r="AA4019" i="4"/>
  <c r="AB4019" i="4"/>
  <c r="AA4091" i="4"/>
  <c r="AB4091" i="4"/>
  <c r="AA4131" i="4"/>
  <c r="AB4131" i="4"/>
  <c r="AA4163" i="4"/>
  <c r="AB4163" i="4"/>
  <c r="AA4192" i="4"/>
  <c r="AB4192" i="4"/>
  <c r="AA194" i="4"/>
  <c r="AB194" i="4"/>
  <c r="AA641" i="4"/>
  <c r="AB641" i="4"/>
  <c r="AA720" i="4"/>
  <c r="AB720" i="4"/>
  <c r="AA1060" i="4"/>
  <c r="AB1060" i="4"/>
  <c r="AA4171" i="4"/>
  <c r="AB4171" i="4"/>
  <c r="AA406" i="4"/>
  <c r="AB406" i="4"/>
  <c r="AA663" i="4"/>
  <c r="AB663" i="4"/>
  <c r="AA1728" i="4"/>
  <c r="AB1728" i="4"/>
  <c r="AA1912" i="4"/>
  <c r="AB1912" i="4"/>
  <c r="AA2050" i="4"/>
  <c r="AB2050" i="4"/>
  <c r="AA2276" i="4"/>
  <c r="AB2276" i="4"/>
  <c r="AA2648" i="4"/>
  <c r="AB2648" i="4"/>
  <c r="AA2770" i="4"/>
  <c r="AB2770" i="4"/>
  <c r="AA3148" i="4"/>
  <c r="AB3148" i="4"/>
  <c r="AA3328" i="4"/>
  <c r="AB3328" i="4"/>
  <c r="AA3415" i="4"/>
  <c r="AB3415" i="4"/>
  <c r="AA3813" i="4"/>
  <c r="AB3813" i="4"/>
  <c r="AA1606" i="4"/>
  <c r="AB1606" i="4"/>
  <c r="AA1655" i="4"/>
  <c r="AB1655" i="4"/>
  <c r="AA1842" i="4"/>
  <c r="AB1842" i="4"/>
  <c r="AA1970" i="4"/>
  <c r="AB1970" i="4"/>
  <c r="AA2057" i="4"/>
  <c r="AB2057" i="4"/>
  <c r="AA2148" i="4"/>
  <c r="AB2148" i="4"/>
  <c r="AA2226" i="4"/>
  <c r="AB2226" i="4"/>
  <c r="AA2268" i="4"/>
  <c r="AB2268" i="4"/>
  <c r="AA2336" i="4"/>
  <c r="AB2336" i="4"/>
  <c r="AA2438" i="4"/>
  <c r="AB2438" i="4"/>
  <c r="AA2627" i="4"/>
  <c r="AB2627" i="4"/>
  <c r="AA2692" i="4"/>
  <c r="AB2692" i="4"/>
  <c r="AA2751" i="4"/>
  <c r="AB2751" i="4"/>
  <c r="AA2870" i="4"/>
  <c r="AB2870" i="4"/>
  <c r="AA3082" i="4"/>
  <c r="AB3082" i="4"/>
  <c r="AA3151" i="4"/>
  <c r="AB3151" i="4"/>
  <c r="AA3242" i="4"/>
  <c r="AB3242" i="4"/>
  <c r="AA3319" i="4"/>
  <c r="AB3319" i="4"/>
  <c r="AA3487" i="4"/>
  <c r="AB3487" i="4"/>
  <c r="AA3564" i="4"/>
  <c r="AB3564" i="4"/>
  <c r="AA3702" i="4"/>
  <c r="AB3702" i="4"/>
  <c r="AA3814" i="4"/>
  <c r="AB3814" i="4"/>
  <c r="AA3985" i="4"/>
  <c r="AB3985" i="4"/>
  <c r="AA4077" i="4"/>
  <c r="AB4077" i="4"/>
  <c r="AA4107" i="4"/>
  <c r="AB4107" i="4"/>
  <c r="AA4136" i="4"/>
  <c r="AB4136" i="4"/>
  <c r="AA1440" i="4"/>
  <c r="AB1440" i="4"/>
  <c r="AA1467" i="4"/>
  <c r="AB1467" i="4"/>
  <c r="AA1489" i="4"/>
  <c r="AB1489" i="4"/>
  <c r="AA1578" i="4"/>
  <c r="AB1578" i="4"/>
  <c r="AA1617" i="4"/>
  <c r="AB1617" i="4"/>
  <c r="AA1660" i="4"/>
  <c r="AB1660" i="4"/>
  <c r="AA1694" i="4"/>
  <c r="AB1694" i="4"/>
  <c r="AA1761" i="4"/>
  <c r="AB1761" i="4"/>
  <c r="AA1791" i="4"/>
  <c r="AB1791" i="4"/>
  <c r="AA1846" i="4"/>
  <c r="AB1846" i="4"/>
  <c r="AA1894" i="4"/>
  <c r="AB1894" i="4"/>
  <c r="AA1932" i="4"/>
  <c r="AB1932" i="4"/>
  <c r="AA1982" i="4"/>
  <c r="AB1982" i="4"/>
  <c r="AA2015" i="4"/>
  <c r="AB2015" i="4"/>
  <c r="AA2130" i="4"/>
  <c r="AB2130" i="4"/>
  <c r="AA2184" i="4"/>
  <c r="AB2184" i="4"/>
  <c r="AA2320" i="4"/>
  <c r="AB2320" i="4"/>
  <c r="AA2352" i="4"/>
  <c r="AB2352" i="4"/>
  <c r="AA2404" i="4"/>
  <c r="AB2404" i="4"/>
  <c r="AA2445" i="4"/>
  <c r="AB2445" i="4"/>
  <c r="AA2502" i="4"/>
  <c r="AB2502" i="4"/>
  <c r="AC2823" i="4"/>
  <c r="AC2835" i="4"/>
  <c r="AC2898" i="4"/>
  <c r="AC2906" i="4"/>
  <c r="AC2953" i="4"/>
  <c r="AC3018" i="4"/>
  <c r="AC3020" i="4"/>
  <c r="AC3028" i="4"/>
  <c r="AC3036" i="4"/>
  <c r="AC3053" i="4"/>
  <c r="AC3061" i="4"/>
  <c r="AC3180" i="4"/>
  <c r="AA3193" i="4"/>
  <c r="AB3193" i="4"/>
  <c r="AA3332" i="4"/>
  <c r="AB3332" i="4"/>
  <c r="AC3378" i="4"/>
  <c r="AA3533" i="4"/>
  <c r="AB3533" i="4"/>
  <c r="AC3576" i="4"/>
  <c r="AC3628" i="4"/>
  <c r="AA3638" i="4"/>
  <c r="AB3638" i="4"/>
  <c r="AC3665" i="4"/>
  <c r="AA3695" i="4"/>
  <c r="AB3695" i="4"/>
  <c r="AA3730" i="4"/>
  <c r="AB3730" i="4"/>
  <c r="AC3767" i="4"/>
  <c r="AA3806" i="4"/>
  <c r="AB3806" i="4"/>
  <c r="AC3839" i="4"/>
  <c r="AA3869" i="4"/>
  <c r="AB3869" i="4"/>
  <c r="AA3897" i="4"/>
  <c r="AB3897" i="4"/>
  <c r="AC3948" i="4"/>
  <c r="AC3994" i="4"/>
  <c r="AC4022" i="4"/>
  <c r="AA4053" i="4"/>
  <c r="AB4053" i="4"/>
  <c r="AA4074" i="4"/>
  <c r="AB4074" i="4"/>
  <c r="AA4127" i="4"/>
  <c r="AB4127" i="4"/>
  <c r="AA4193" i="4"/>
  <c r="AB4193" i="4"/>
  <c r="AA4226" i="4"/>
  <c r="AB4226" i="4"/>
  <c r="AC4263" i="4"/>
  <c r="AA4308" i="4"/>
  <c r="AB4308" i="4"/>
  <c r="AA4323" i="4"/>
  <c r="AB4323" i="4"/>
  <c r="AA4551" i="4"/>
  <c r="AB4551" i="4"/>
  <c r="AA4617" i="4"/>
  <c r="AB4617" i="4"/>
  <c r="AA1830" i="4"/>
  <c r="AB1830" i="4"/>
  <c r="AA1879" i="4"/>
  <c r="AB1879" i="4"/>
  <c r="AA1988" i="4"/>
  <c r="AB1988" i="4"/>
  <c r="AA2063" i="4"/>
  <c r="AB2063" i="4"/>
  <c r="AA2096" i="4"/>
  <c r="AB2096" i="4"/>
  <c r="AA2204" i="4"/>
  <c r="AB2204" i="4"/>
  <c r="AA2250" i="4"/>
  <c r="AB2250" i="4"/>
  <c r="AA2381" i="4"/>
  <c r="AB2381" i="4"/>
  <c r="AA2452" i="4"/>
  <c r="AB2452" i="4"/>
  <c r="AA2531" i="4"/>
  <c r="AB2531" i="4"/>
  <c r="AA2696" i="4"/>
  <c r="AB2696" i="4"/>
  <c r="AA2762" i="4"/>
  <c r="AB2762" i="4"/>
  <c r="AA2810" i="4"/>
  <c r="AB2810" i="4"/>
  <c r="AA2846" i="4"/>
  <c r="AB2846" i="4"/>
  <c r="AA2969" i="4"/>
  <c r="AB2969" i="4"/>
  <c r="AA3811" i="4"/>
  <c r="AB3811" i="4"/>
  <c r="AA4246" i="4"/>
  <c r="AB4246" i="4"/>
  <c r="AA4324" i="4"/>
  <c r="AB4324" i="4"/>
  <c r="AA4441" i="4"/>
  <c r="AB4441" i="4"/>
  <c r="AA4608" i="4"/>
  <c r="AB4608" i="4"/>
  <c r="AC4301" i="4"/>
  <c r="AA4252" i="4"/>
  <c r="AB4252" i="4"/>
  <c r="AC4266" i="4"/>
  <c r="AA4286" i="4"/>
  <c r="AB4286" i="4"/>
  <c r="AC4416" i="4"/>
  <c r="AC4421" i="4"/>
  <c r="AA4457" i="4"/>
  <c r="AB4457" i="4"/>
  <c r="AA4587" i="4"/>
  <c r="AB4587" i="4"/>
  <c r="AC4718" i="4"/>
  <c r="AA4678" i="4"/>
  <c r="AB4678" i="4"/>
  <c r="AA4643" i="4"/>
  <c r="AB4643" i="4"/>
  <c r="AA4625" i="4"/>
  <c r="AB4625" i="4"/>
  <c r="AC4712" i="4"/>
  <c r="AA4750" i="4"/>
  <c r="AB4750" i="4"/>
  <c r="AA4856" i="4"/>
  <c r="AB4856" i="4"/>
  <c r="AA4837" i="4"/>
  <c r="AB4837" i="4"/>
  <c r="AA4937" i="4"/>
  <c r="AB4937" i="4"/>
  <c r="AA4914" i="4"/>
  <c r="AB4914" i="4"/>
  <c r="AC4980" i="4"/>
  <c r="AA4776" i="4"/>
  <c r="AB4776" i="4"/>
  <c r="AA4810" i="4"/>
  <c r="AB4810" i="4"/>
  <c r="AA4854" i="4"/>
  <c r="AB4854" i="4"/>
  <c r="AA4973" i="4"/>
  <c r="AB4973" i="4"/>
  <c r="AA4815" i="4"/>
  <c r="AB4815" i="4"/>
  <c r="AA4874" i="4"/>
  <c r="AB4874" i="4"/>
  <c r="AA4882" i="4"/>
  <c r="AB4882" i="4"/>
  <c r="AA4912" i="4"/>
  <c r="AB4912" i="4"/>
  <c r="AA5047" i="4"/>
  <c r="AB5047" i="4"/>
  <c r="AA5023" i="4"/>
  <c r="AB5023" i="4"/>
  <c r="AA5015" i="4"/>
  <c r="AB5015" i="4"/>
  <c r="AC5069" i="4"/>
  <c r="AA5148" i="4"/>
  <c r="AB5148" i="4"/>
  <c r="AA5017" i="4"/>
  <c r="AB5017" i="4"/>
  <c r="AA5079" i="4"/>
  <c r="AB5079" i="4"/>
  <c r="AA5144" i="4"/>
  <c r="AB5144" i="4"/>
  <c r="AA5214" i="4"/>
  <c r="AB5214" i="4"/>
  <c r="AA5237" i="4"/>
  <c r="AB5237" i="4"/>
  <c r="AA5251" i="4"/>
  <c r="AB5251" i="4"/>
  <c r="AA5238" i="4"/>
  <c r="AB5238" i="4"/>
  <c r="AA5192" i="4"/>
  <c r="AB5192" i="4"/>
  <c r="AA5222" i="4"/>
  <c r="AB5222" i="4"/>
  <c r="AA5229" i="4"/>
  <c r="AB5229" i="4"/>
  <c r="AC5244" i="4"/>
  <c r="AA5425" i="4"/>
  <c r="AB5425" i="4"/>
  <c r="AA5477" i="4"/>
  <c r="AB5477" i="4"/>
  <c r="AA5497" i="4"/>
  <c r="AB5497" i="4"/>
  <c r="AA5566" i="4"/>
  <c r="AB5566" i="4"/>
  <c r="AA5211" i="4"/>
  <c r="AB5211" i="4"/>
  <c r="AA5252" i="4"/>
  <c r="AB5252" i="4"/>
  <c r="AA5308" i="4"/>
  <c r="AB5308" i="4"/>
  <c r="AA5415" i="4"/>
  <c r="AB5415" i="4"/>
  <c r="AA5644" i="4"/>
  <c r="AB5644" i="4"/>
  <c r="AA5302" i="4"/>
  <c r="AB5302" i="4"/>
  <c r="AA5431" i="4"/>
  <c r="AB5431" i="4"/>
  <c r="AC5517" i="4"/>
  <c r="AA5589" i="4"/>
  <c r="AB5589" i="4"/>
  <c r="AC5444" i="4"/>
  <c r="AC5382" i="4"/>
  <c r="AC5478" i="4"/>
  <c r="AA5496" i="4"/>
  <c r="AB5496" i="4"/>
  <c r="AA5743" i="4"/>
  <c r="AB5743" i="4"/>
  <c r="AA5321" i="4"/>
  <c r="AB5321" i="4"/>
  <c r="AA5344" i="4"/>
  <c r="AB5344" i="4"/>
  <c r="AA5405" i="4"/>
  <c r="AB5405" i="4"/>
  <c r="AA5655" i="4"/>
  <c r="AB5655" i="4"/>
  <c r="AC5559" i="4"/>
  <c r="AC5591" i="4"/>
  <c r="AA5682" i="4"/>
  <c r="AB5682" i="4"/>
  <c r="AA5730" i="4"/>
  <c r="AB5730" i="4"/>
  <c r="AA5770" i="4"/>
  <c r="AB5770" i="4"/>
  <c r="AA5812" i="4"/>
  <c r="AB5812" i="4"/>
  <c r="AA5814" i="4"/>
  <c r="AB5814" i="4"/>
  <c r="AC5838" i="4"/>
  <c r="AC5824" i="4"/>
  <c r="AC5826" i="4"/>
  <c r="AA5848" i="4"/>
  <c r="AB5848" i="4"/>
  <c r="AC5923" i="4"/>
  <c r="AC5898" i="4"/>
  <c r="AA5987" i="4"/>
  <c r="AB5987" i="4"/>
  <c r="AA5937" i="4"/>
  <c r="AB5937" i="4"/>
  <c r="AA5968" i="4"/>
  <c r="AB5968" i="4"/>
  <c r="AA5977" i="4"/>
  <c r="AB5977" i="4"/>
  <c r="AA5980" i="4"/>
  <c r="AB5980" i="4"/>
  <c r="AA5992" i="4"/>
  <c r="AB5992" i="4"/>
  <c r="AC5942" i="4"/>
  <c r="AC5958" i="4"/>
  <c r="AC6003" i="4"/>
  <c r="AA6037" i="4"/>
  <c r="AB6037" i="4"/>
  <c r="AA6042" i="4"/>
  <c r="AB6042" i="4"/>
  <c r="AA6044" i="4"/>
  <c r="AB6044" i="4"/>
  <c r="AC25" i="4"/>
  <c r="AA64" i="4"/>
  <c r="AB64" i="4"/>
  <c r="AA434" i="4"/>
  <c r="AB434" i="4"/>
  <c r="AA548" i="4"/>
  <c r="AB548" i="4"/>
  <c r="AA608" i="4"/>
  <c r="AB608" i="4"/>
  <c r="AA686" i="4"/>
  <c r="AB686" i="4"/>
  <c r="AA774" i="4"/>
  <c r="AB774" i="4"/>
  <c r="AA850" i="4"/>
  <c r="AB850" i="4"/>
  <c r="AA910" i="4"/>
  <c r="AB910" i="4"/>
  <c r="AA976" i="4"/>
  <c r="AB976" i="4"/>
  <c r="AA1063" i="4"/>
  <c r="AB1063" i="4"/>
  <c r="AA1224" i="4"/>
  <c r="AB1224" i="4"/>
  <c r="AA1304" i="4"/>
  <c r="AB1304" i="4"/>
  <c r="AA1463" i="4"/>
  <c r="AB1463" i="4"/>
  <c r="AA1565" i="4"/>
  <c r="AB1565" i="4"/>
  <c r="AA15" i="4"/>
  <c r="AB15" i="4"/>
  <c r="AA157" i="4"/>
  <c r="AB157" i="4"/>
  <c r="AC282" i="4"/>
  <c r="AA401" i="4"/>
  <c r="AB401" i="4"/>
  <c r="AA446" i="4"/>
  <c r="AB446" i="4"/>
  <c r="AA525" i="4"/>
  <c r="AB525" i="4"/>
  <c r="AA583" i="4"/>
  <c r="AB583" i="4"/>
  <c r="AA621" i="4"/>
  <c r="AB621" i="4"/>
  <c r="AA713" i="4"/>
  <c r="AB713" i="4"/>
  <c r="AA772" i="4"/>
  <c r="AB772" i="4"/>
  <c r="AA840" i="4"/>
  <c r="AB840" i="4"/>
  <c r="AA880" i="4"/>
  <c r="AB880" i="4"/>
  <c r="AA941" i="4"/>
  <c r="AB941" i="4"/>
  <c r="AA1042" i="4"/>
  <c r="AB1042" i="4"/>
  <c r="AA1157" i="4"/>
  <c r="AB1157" i="4"/>
  <c r="AA1237" i="4"/>
  <c r="AB1237" i="4"/>
  <c r="AA1497" i="4"/>
  <c r="AB1497" i="4"/>
  <c r="AA8" i="4"/>
  <c r="AB8" i="4"/>
  <c r="AA69" i="4"/>
  <c r="AB69" i="4"/>
  <c r="AA121" i="4"/>
  <c r="AB121" i="4"/>
  <c r="AA257" i="4"/>
  <c r="AB257" i="4"/>
  <c r="AC297" i="4"/>
  <c r="AA537" i="4"/>
  <c r="AB537" i="4"/>
  <c r="AA611" i="4"/>
  <c r="AB611" i="4"/>
  <c r="AA684" i="4"/>
  <c r="AB684" i="4"/>
  <c r="AA740" i="4"/>
  <c r="AB740" i="4"/>
  <c r="AA803" i="4"/>
  <c r="AB803" i="4"/>
  <c r="AA877" i="4"/>
  <c r="AB877" i="4"/>
  <c r="AA912" i="4"/>
  <c r="AB912" i="4"/>
  <c r="AA1050" i="4"/>
  <c r="AB1050" i="4"/>
  <c r="AA1169" i="4"/>
  <c r="AB1169" i="4"/>
  <c r="AA1312" i="4"/>
  <c r="AB1312" i="4"/>
  <c r="AA1434" i="4"/>
  <c r="AB1434" i="4"/>
  <c r="AC1549" i="4"/>
  <c r="AC80" i="4"/>
  <c r="AA138" i="4"/>
  <c r="AB138" i="4"/>
  <c r="AA188" i="4"/>
  <c r="AB188" i="4"/>
  <c r="AA222" i="4"/>
  <c r="AB222" i="4"/>
  <c r="AA254" i="4"/>
  <c r="AB254" i="4"/>
  <c r="AA296" i="4"/>
  <c r="AB296" i="4"/>
  <c r="AA376" i="4"/>
  <c r="AB376" i="4"/>
  <c r="AA426" i="4"/>
  <c r="AB426" i="4"/>
  <c r="AA503" i="4"/>
  <c r="AB503" i="4"/>
  <c r="AA607" i="4"/>
  <c r="AB607" i="4"/>
  <c r="AA659" i="4"/>
  <c r="AB659" i="4"/>
  <c r="AA729" i="4"/>
  <c r="AB729" i="4"/>
  <c r="AA859" i="4"/>
  <c r="AB859" i="4"/>
  <c r="AA1086" i="4"/>
  <c r="AB1086" i="4"/>
  <c r="AA1270" i="4"/>
  <c r="AB1270" i="4"/>
  <c r="AA1562" i="4"/>
  <c r="AB1562" i="4"/>
  <c r="AC264" i="4"/>
  <c r="AA1263" i="4"/>
  <c r="AB1263" i="4"/>
  <c r="AA1414" i="4"/>
  <c r="AB1414" i="4"/>
  <c r="AA1658" i="4"/>
  <c r="AB1658" i="4"/>
  <c r="AA1793" i="4"/>
  <c r="AB1793" i="4"/>
  <c r="AA2243" i="4"/>
  <c r="AB2243" i="4"/>
  <c r="AA2522" i="4"/>
  <c r="AB2522" i="4"/>
  <c r="AA2649" i="4"/>
  <c r="AB2649" i="4"/>
  <c r="AA2737" i="4"/>
  <c r="AB2737" i="4"/>
  <c r="AA3357" i="4"/>
  <c r="AB3357" i="4"/>
  <c r="AA3499" i="4"/>
  <c r="AB3499" i="4"/>
  <c r="AA4018" i="4"/>
  <c r="AB4018" i="4"/>
  <c r="AC52" i="4"/>
  <c r="AA139" i="4"/>
  <c r="AB139" i="4"/>
  <c r="AC172" i="4"/>
  <c r="AA223" i="4"/>
  <c r="AB223" i="4"/>
  <c r="AA308" i="4"/>
  <c r="AB308" i="4"/>
  <c r="AC364" i="4"/>
  <c r="AA178" i="4"/>
  <c r="AB178" i="4"/>
  <c r="AA523" i="4"/>
  <c r="AB523" i="4"/>
  <c r="AA648" i="4"/>
  <c r="AB648" i="4"/>
  <c r="AA691" i="4"/>
  <c r="AB691" i="4"/>
  <c r="AA783" i="4"/>
  <c r="AB783" i="4"/>
  <c r="AA965" i="4"/>
  <c r="AB965" i="4"/>
  <c r="AA1141" i="4"/>
  <c r="AB1141" i="4"/>
  <c r="AA1188" i="4"/>
  <c r="AB1188" i="4"/>
  <c r="AA1303" i="4"/>
  <c r="AB1303" i="4"/>
  <c r="AC1442" i="4"/>
  <c r="AA1507" i="4"/>
  <c r="AB1507" i="4"/>
  <c r="AA1529" i="4"/>
  <c r="AB1529" i="4"/>
  <c r="AA1650" i="4"/>
  <c r="AB1650" i="4"/>
  <c r="AA1715" i="4"/>
  <c r="AB1715" i="4"/>
  <c r="AA1740" i="4"/>
  <c r="AB1740" i="4"/>
  <c r="AA1875" i="4"/>
  <c r="AB1875" i="4"/>
  <c r="AA1909" i="4"/>
  <c r="AB1909" i="4"/>
  <c r="AA2034" i="4"/>
  <c r="AB2034" i="4"/>
  <c r="AA2085" i="4"/>
  <c r="AB2085" i="4"/>
  <c r="AA2275" i="4"/>
  <c r="AB2275" i="4"/>
  <c r="AA2309" i="4"/>
  <c r="AB2309" i="4"/>
  <c r="AC2385" i="4"/>
  <c r="AA2482" i="4"/>
  <c r="AB2482" i="4"/>
  <c r="AA2643" i="4"/>
  <c r="AB2643" i="4"/>
  <c r="AA2679" i="4"/>
  <c r="AB2679" i="4"/>
  <c r="AA2821" i="4"/>
  <c r="AB2821" i="4"/>
  <c r="AA3210" i="4"/>
  <c r="AB3210" i="4"/>
  <c r="AA3361" i="4"/>
  <c r="AB3361" i="4"/>
  <c r="AA3456" i="4"/>
  <c r="AB3456" i="4"/>
  <c r="AA3497" i="4"/>
  <c r="AB3497" i="4"/>
  <c r="AA3559" i="4"/>
  <c r="AB3559" i="4"/>
  <c r="AA3666" i="4"/>
  <c r="AB3666" i="4"/>
  <c r="AA3692" i="4"/>
  <c r="AB3692" i="4"/>
  <c r="AA3825" i="4"/>
  <c r="AB3825" i="4"/>
  <c r="AA3863" i="4"/>
  <c r="AB3863" i="4"/>
  <c r="AA3878" i="4"/>
  <c r="AB3878" i="4"/>
  <c r="AA4122" i="4"/>
  <c r="AB4122" i="4"/>
  <c r="AA4166" i="4"/>
  <c r="AB4166" i="4"/>
  <c r="AA1275" i="4"/>
  <c r="AB1275" i="4"/>
  <c r="AA1294" i="4"/>
  <c r="AB1294" i="4"/>
  <c r="AA1612" i="4"/>
  <c r="AB1612" i="4"/>
  <c r="AA1792" i="4"/>
  <c r="AB1792" i="4"/>
  <c r="AA1944" i="4"/>
  <c r="AB1944" i="4"/>
  <c r="AA2049" i="4"/>
  <c r="AB2049" i="4"/>
  <c r="AA2104" i="4"/>
  <c r="AB2104" i="4"/>
  <c r="AA2189" i="4"/>
  <c r="AB2189" i="4"/>
  <c r="AA2278" i="4"/>
  <c r="AB2278" i="4"/>
  <c r="AA2350" i="4"/>
  <c r="AB2350" i="4"/>
  <c r="AA2507" i="4"/>
  <c r="AB2507" i="4"/>
  <c r="AA2583" i="4"/>
  <c r="AB2583" i="4"/>
  <c r="AA2615" i="4"/>
  <c r="AB2615" i="4"/>
  <c r="AC2665" i="4"/>
  <c r="AA2721" i="4"/>
  <c r="AB2721" i="4"/>
  <c r="AA2830" i="4"/>
  <c r="AB2830" i="4"/>
  <c r="AA2880" i="4"/>
  <c r="AB2880" i="4"/>
  <c r="AA2993" i="4"/>
  <c r="AB2993" i="4"/>
  <c r="AA3106" i="4"/>
  <c r="AB3106" i="4"/>
  <c r="AA3145" i="4"/>
  <c r="AB3145" i="4"/>
  <c r="AA3301" i="4"/>
  <c r="AB3301" i="4"/>
  <c r="AA3307" i="4"/>
  <c r="AB3307" i="4"/>
  <c r="AA3371" i="4"/>
  <c r="AB3371" i="4"/>
  <c r="AA3444" i="4"/>
  <c r="AB3444" i="4"/>
  <c r="AA3524" i="4"/>
  <c r="AB3524" i="4"/>
  <c r="AA3574" i="4"/>
  <c r="AB3574" i="4"/>
  <c r="AA3693" i="4"/>
  <c r="AB3693" i="4"/>
  <c r="AA3772" i="4"/>
  <c r="AB3772" i="4"/>
  <c r="AA3827" i="4"/>
  <c r="AB3827" i="4"/>
  <c r="AA3950" i="4"/>
  <c r="AB3950" i="4"/>
  <c r="AA3998" i="4"/>
  <c r="AB3998" i="4"/>
  <c r="AA485" i="4"/>
  <c r="AB485" i="4"/>
  <c r="AA919" i="4"/>
  <c r="AB919" i="4"/>
  <c r="AA1104" i="4"/>
  <c r="AB1104" i="4"/>
  <c r="AA4162" i="4"/>
  <c r="AB4162" i="4"/>
  <c r="AA103" i="4"/>
  <c r="AB103" i="4"/>
  <c r="AA572" i="4"/>
  <c r="AB572" i="4"/>
  <c r="AC1479" i="4"/>
  <c r="AA1925" i="4"/>
  <c r="AB1925" i="4"/>
  <c r="AA2172" i="4"/>
  <c r="AB2172" i="4"/>
  <c r="AA2389" i="4"/>
  <c r="AB2389" i="4"/>
  <c r="AA2467" i="4"/>
  <c r="AB2467" i="4"/>
  <c r="AA2771" i="4"/>
  <c r="AB2771" i="4"/>
  <c r="AA2883" i="4"/>
  <c r="AB2883" i="4"/>
  <c r="AA3114" i="4"/>
  <c r="AB3114" i="4"/>
  <c r="AA3453" i="4"/>
  <c r="AB3453" i="4"/>
  <c r="AA3822" i="4"/>
  <c r="AB3822" i="4"/>
  <c r="AA1718" i="4"/>
  <c r="AB1718" i="4"/>
  <c r="AA2068" i="4"/>
  <c r="AB2068" i="4"/>
  <c r="AA2616" i="4"/>
  <c r="AB2616" i="4"/>
  <c r="AA2637" i="4"/>
  <c r="AB2637" i="4"/>
  <c r="AA2772" i="4"/>
  <c r="AB2772" i="4"/>
  <c r="AA2878" i="4"/>
  <c r="AB2878" i="4"/>
  <c r="AA2984" i="4"/>
  <c r="AB2984" i="4"/>
  <c r="AA3137" i="4"/>
  <c r="AB3137" i="4"/>
  <c r="AA3691" i="4"/>
  <c r="AB3691" i="4"/>
  <c r="AA3756" i="4"/>
  <c r="AB3756" i="4"/>
  <c r="AA3952" i="4"/>
  <c r="AB3952" i="4"/>
  <c r="AA4152" i="4"/>
  <c r="AB4152" i="4"/>
  <c r="AA4164" i="4"/>
  <c r="AB4164" i="4"/>
  <c r="AA1575" i="4"/>
  <c r="AB1575" i="4"/>
  <c r="AA1615" i="4"/>
  <c r="AB1615" i="4"/>
  <c r="AA1661" i="4"/>
  <c r="AB1661" i="4"/>
  <c r="AA1748" i="4"/>
  <c r="AB1748" i="4"/>
  <c r="AA1804" i="4"/>
  <c r="AB1804" i="4"/>
  <c r="AA1839" i="4"/>
  <c r="AB1839" i="4"/>
  <c r="AC1867" i="4"/>
  <c r="AA1904" i="4"/>
  <c r="AB1904" i="4"/>
  <c r="AA1968" i="4"/>
  <c r="AB1968" i="4"/>
  <c r="AA1999" i="4"/>
  <c r="AB1999" i="4"/>
  <c r="AA2022" i="4"/>
  <c r="AB2022" i="4"/>
  <c r="AA2103" i="4"/>
  <c r="AB2103" i="4"/>
  <c r="AA2153" i="4"/>
  <c r="AB2153" i="4"/>
  <c r="AA2240" i="4"/>
  <c r="AB2240" i="4"/>
  <c r="AA2288" i="4"/>
  <c r="AB2288" i="4"/>
  <c r="AA2353" i="4"/>
  <c r="AB2353" i="4"/>
  <c r="AA2396" i="4"/>
  <c r="AB2396" i="4"/>
  <c r="AA2437" i="4"/>
  <c r="AB2437" i="4"/>
  <c r="AA2466" i="4"/>
  <c r="AB2466" i="4"/>
  <c r="AC3110" i="4"/>
  <c r="AA3190" i="4"/>
  <c r="AB3190" i="4"/>
  <c r="AA3219" i="4"/>
  <c r="AB3219" i="4"/>
  <c r="AC3232" i="4"/>
  <c r="AA3289" i="4"/>
  <c r="AB3289" i="4"/>
  <c r="AA3298" i="4"/>
  <c r="AB3298" i="4"/>
  <c r="AC3372" i="4"/>
  <c r="AA3440" i="4"/>
  <c r="AB3440" i="4"/>
  <c r="AA3461" i="4"/>
  <c r="AB3461" i="4"/>
  <c r="AA3491" i="4"/>
  <c r="AB3491" i="4"/>
  <c r="AA3541" i="4"/>
  <c r="AB3541" i="4"/>
  <c r="AA3558" i="4"/>
  <c r="AB3558" i="4"/>
  <c r="AC3585" i="4"/>
  <c r="AA3610" i="4"/>
  <c r="AB3610" i="4"/>
  <c r="AC3683" i="4"/>
  <c r="AA3709" i="4"/>
  <c r="AB3709" i="4"/>
  <c r="AA3865" i="4"/>
  <c r="AB3865" i="4"/>
  <c r="AA3870" i="4"/>
  <c r="AB3870" i="4"/>
  <c r="AA3891" i="4"/>
  <c r="AB3891" i="4"/>
  <c r="AC3905" i="4"/>
  <c r="AA3940" i="4"/>
  <c r="AB3940" i="4"/>
  <c r="AC4044" i="4"/>
  <c r="AA4048" i="4"/>
  <c r="AB4048" i="4"/>
  <c r="AC4188" i="4"/>
  <c r="AA4232" i="4"/>
  <c r="AB4232" i="4"/>
  <c r="AA1584" i="4"/>
  <c r="AB1584" i="4"/>
  <c r="AA1602" i="4"/>
  <c r="AB1602" i="4"/>
  <c r="AA1662" i="4"/>
  <c r="AB1662" i="4"/>
  <c r="AA1716" i="4"/>
  <c r="AB1716" i="4"/>
  <c r="AA1724" i="4"/>
  <c r="AB1724" i="4"/>
  <c r="AA1753" i="4"/>
  <c r="AB1753" i="4"/>
  <c r="AA1772" i="4"/>
  <c r="AB1772" i="4"/>
  <c r="AA1802" i="4"/>
  <c r="AB1802" i="4"/>
  <c r="AA1836" i="4"/>
  <c r="AB1836" i="4"/>
  <c r="AA1888" i="4"/>
  <c r="AB1888" i="4"/>
  <c r="AA1940" i="4"/>
  <c r="AB1940" i="4"/>
  <c r="AA1948" i="4"/>
  <c r="AB1948" i="4"/>
  <c r="AA1997" i="4"/>
  <c r="AB1997" i="4"/>
  <c r="AA2007" i="4"/>
  <c r="AB2007" i="4"/>
  <c r="AA2064" i="4"/>
  <c r="AB2064" i="4"/>
  <c r="AA2106" i="4"/>
  <c r="AB2106" i="4"/>
  <c r="AA2182" i="4"/>
  <c r="AB2182" i="4"/>
  <c r="AA2259" i="4"/>
  <c r="AB2259" i="4"/>
  <c r="AA2382" i="4"/>
  <c r="AB2382" i="4"/>
  <c r="AA2469" i="4"/>
  <c r="AB2469" i="4"/>
  <c r="AA2557" i="4"/>
  <c r="AB2557" i="4"/>
  <c r="AA2666" i="4"/>
  <c r="AB2666" i="4"/>
  <c r="AA2767" i="4"/>
  <c r="AB2767" i="4"/>
  <c r="AA2815" i="4"/>
  <c r="AB2815" i="4"/>
  <c r="AA2866" i="4"/>
  <c r="AB2866" i="4"/>
  <c r="AA2913" i="4"/>
  <c r="AB2913" i="4"/>
  <c r="AA2937" i="4"/>
  <c r="AB2937" i="4"/>
  <c r="AA2974" i="4"/>
  <c r="AB2974" i="4"/>
  <c r="AA3016" i="4"/>
  <c r="AB3016" i="4"/>
  <c r="AA4096" i="4"/>
  <c r="AB4096" i="4"/>
  <c r="AA4117" i="4"/>
  <c r="AB4117" i="4"/>
  <c r="AA4220" i="4"/>
  <c r="AB4220" i="4"/>
  <c r="AA4360" i="4"/>
  <c r="AB4360" i="4"/>
  <c r="AA4382" i="4"/>
  <c r="AB4382" i="4"/>
  <c r="AA4435" i="4"/>
  <c r="AB4435" i="4"/>
  <c r="AA4332" i="4"/>
  <c r="AB4332" i="4"/>
  <c r="AA4351" i="4"/>
  <c r="AB4351" i="4"/>
  <c r="AA4428" i="4"/>
  <c r="AB4428" i="4"/>
  <c r="AA4470" i="4"/>
  <c r="AB4470" i="4"/>
  <c r="AA4479" i="4"/>
  <c r="AB4479" i="4"/>
  <c r="AC4260" i="4"/>
  <c r="AA4305" i="4"/>
  <c r="AB4305" i="4"/>
  <c r="AC4340" i="4"/>
  <c r="AA4615" i="4"/>
  <c r="AB4615" i="4"/>
  <c r="AA4708" i="4"/>
  <c r="AB4708" i="4"/>
  <c r="AA4622" i="4"/>
  <c r="AB4622" i="4"/>
  <c r="AC4492" i="4"/>
  <c r="AC4553" i="4"/>
  <c r="AC4572" i="4"/>
  <c r="AA4635" i="4"/>
  <c r="AB4635" i="4"/>
  <c r="AA4651" i="4"/>
  <c r="AB4651" i="4"/>
  <c r="AA4721" i="4"/>
  <c r="AB4721" i="4"/>
  <c r="AA4515" i="4"/>
  <c r="AB4515" i="4"/>
  <c r="AA4521" i="4"/>
  <c r="AB4521" i="4"/>
  <c r="AA4577" i="4"/>
  <c r="AB4577" i="4"/>
  <c r="AA4616" i="4"/>
  <c r="AB4616" i="4"/>
  <c r="AA4720" i="4"/>
  <c r="AB4720" i="4"/>
  <c r="AA4931" i="4"/>
  <c r="AB4931" i="4"/>
  <c r="AA4955" i="4"/>
  <c r="AB4955" i="4"/>
  <c r="AA4802" i="4"/>
  <c r="AB4802" i="4"/>
  <c r="AA4842" i="4"/>
  <c r="AB4842" i="4"/>
  <c r="AA4965" i="4"/>
  <c r="AB4965" i="4"/>
  <c r="AC4830" i="4"/>
  <c r="AC4888" i="4"/>
  <c r="AC4910" i="4"/>
  <c r="AA5029" i="4"/>
  <c r="AB5029" i="4"/>
  <c r="AA4831" i="4"/>
  <c r="AB4831" i="4"/>
  <c r="AA4913" i="4"/>
  <c r="AB4913" i="4"/>
  <c r="AA5032" i="4"/>
  <c r="AB5032" i="4"/>
  <c r="AA5066" i="4"/>
  <c r="AB5066" i="4"/>
  <c r="AA5070" i="4"/>
  <c r="AB5070" i="4"/>
  <c r="AA5074" i="4"/>
  <c r="AB5074" i="4"/>
  <c r="AA5007" i="4"/>
  <c r="AB5007" i="4"/>
  <c r="AA5104" i="4"/>
  <c r="AB5104" i="4"/>
  <c r="AA5108" i="4"/>
  <c r="AB5108" i="4"/>
  <c r="AA5033" i="4"/>
  <c r="AB5033" i="4"/>
  <c r="AA5064" i="4"/>
  <c r="AB5064" i="4"/>
  <c r="AA5080" i="4"/>
  <c r="AB5080" i="4"/>
  <c r="AA5145" i="4"/>
  <c r="AB5145" i="4"/>
  <c r="AA5170" i="4"/>
  <c r="AB5170" i="4"/>
  <c r="AA5153" i="4"/>
  <c r="AB5153" i="4"/>
  <c r="AA5243" i="4"/>
  <c r="AB5243" i="4"/>
  <c r="AA5183" i="4"/>
  <c r="AB5183" i="4"/>
  <c r="AC5236" i="4"/>
  <c r="AA5189" i="4"/>
  <c r="AB5189" i="4"/>
  <c r="AA5212" i="4"/>
  <c r="AB5212" i="4"/>
  <c r="AA5359" i="4"/>
  <c r="AB5359" i="4"/>
  <c r="AA5418" i="4"/>
  <c r="AB5418" i="4"/>
  <c r="AA5572" i="4"/>
  <c r="AB5572" i="4"/>
  <c r="AA5254" i="4"/>
  <c r="AB5254" i="4"/>
  <c r="AA5277" i="4"/>
  <c r="AB5277" i="4"/>
  <c r="AA5450" i="4"/>
  <c r="AB5450" i="4"/>
  <c r="AA5584" i="4"/>
  <c r="AB5584" i="4"/>
  <c r="AA5767" i="4"/>
  <c r="AB5767" i="4"/>
  <c r="AA5379" i="4"/>
  <c r="AB5379" i="4"/>
  <c r="AA5553" i="4"/>
  <c r="AB5553" i="4"/>
  <c r="AC5375" i="4"/>
  <c r="AC5414" i="4"/>
  <c r="AA5595" i="4"/>
  <c r="AB5595" i="4"/>
  <c r="AA5685" i="4"/>
  <c r="AB5685" i="4"/>
  <c r="AA5300" i="4"/>
  <c r="AB5300" i="4"/>
  <c r="AA5328" i="4"/>
  <c r="AB5328" i="4"/>
  <c r="AA5357" i="4"/>
  <c r="AB5357" i="4"/>
  <c r="AA5406" i="4"/>
  <c r="AB5406" i="4"/>
  <c r="AA5442" i="4"/>
  <c r="AB5442" i="4"/>
  <c r="AA5508" i="4"/>
  <c r="AB5508" i="4"/>
  <c r="AA5686" i="4"/>
  <c r="AB5686" i="4"/>
  <c r="AA5742" i="4"/>
  <c r="AB5742" i="4"/>
  <c r="AC5712" i="4"/>
  <c r="AC5562" i="4"/>
  <c r="AA5555" i="4"/>
  <c r="AB5555" i="4"/>
  <c r="AA5569" i="4"/>
  <c r="AB5569" i="4"/>
  <c r="AA5603" i="4"/>
  <c r="AB5603" i="4"/>
  <c r="AA5604" i="4"/>
  <c r="AB5604" i="4"/>
  <c r="AA5717" i="4"/>
  <c r="AB5717" i="4"/>
  <c r="AC5722" i="4"/>
  <c r="AA5763" i="4"/>
  <c r="AB5763" i="4"/>
  <c r="AC5775" i="4"/>
  <c r="AC5825" i="4"/>
  <c r="AA5792" i="4"/>
  <c r="AB5792" i="4"/>
  <c r="AA5843" i="4"/>
  <c r="AB5843" i="4"/>
  <c r="AC5859" i="4"/>
  <c r="AA5849" i="4"/>
  <c r="AB5849" i="4"/>
  <c r="AA5871" i="4"/>
  <c r="AB5871" i="4"/>
  <c r="AC5867" i="4"/>
  <c r="AC5863" i="4"/>
  <c r="AA5874" i="4"/>
  <c r="AB5874" i="4"/>
  <c r="AA5910" i="4"/>
  <c r="AB5910" i="4"/>
  <c r="AA5934" i="4"/>
  <c r="AB5934" i="4"/>
  <c r="AC5941" i="4"/>
  <c r="AC5949" i="4"/>
  <c r="AC5957" i="4"/>
  <c r="AA5995" i="4"/>
  <c r="AB5995" i="4"/>
  <c r="AA6001" i="4"/>
  <c r="AB6001" i="4"/>
  <c r="AA5985" i="4"/>
  <c r="AB5985" i="4"/>
  <c r="AC6033" i="4"/>
  <c r="AA6063" i="4"/>
  <c r="AB6063" i="4"/>
  <c r="AA6049" i="4"/>
  <c r="AB6049" i="4"/>
  <c r="AA6071" i="4"/>
  <c r="AB6071" i="4"/>
  <c r="AA6066" i="4"/>
  <c r="AB6066" i="4"/>
  <c r="AA6074" i="4"/>
  <c r="AB6074" i="4"/>
  <c r="AC18" i="4"/>
  <c r="AA129" i="4"/>
  <c r="AB129" i="4"/>
  <c r="AA189" i="4"/>
  <c r="AB189" i="4"/>
  <c r="AA459" i="4"/>
  <c r="AB459" i="4"/>
  <c r="AA712" i="4"/>
  <c r="AB712" i="4"/>
  <c r="AA751" i="4"/>
  <c r="AB751" i="4"/>
  <c r="AA830" i="4"/>
  <c r="AB830" i="4"/>
  <c r="AA934" i="4"/>
  <c r="AB934" i="4"/>
  <c r="AA1019" i="4"/>
  <c r="AB1019" i="4"/>
  <c r="AA1091" i="4"/>
  <c r="AB1091" i="4"/>
  <c r="AC7" i="4"/>
  <c r="AA119" i="4"/>
  <c r="AB119" i="4"/>
  <c r="AC252" i="4"/>
  <c r="AA349" i="4"/>
  <c r="AB349" i="4"/>
  <c r="AA435" i="4"/>
  <c r="AB435" i="4"/>
  <c r="AA632" i="4"/>
  <c r="AB632" i="4"/>
  <c r="AA683" i="4"/>
  <c r="AB683" i="4"/>
  <c r="AA762" i="4"/>
  <c r="AB762" i="4"/>
  <c r="AA810" i="4"/>
  <c r="AB810" i="4"/>
  <c r="AA899" i="4"/>
  <c r="AB899" i="4"/>
  <c r="AA962" i="4"/>
  <c r="AB962" i="4"/>
  <c r="AA1088" i="4"/>
  <c r="AB1088" i="4"/>
  <c r="AA1168" i="4"/>
  <c r="AB1168" i="4"/>
  <c r="AA90" i="4"/>
  <c r="AB90" i="4"/>
  <c r="AA173" i="4"/>
  <c r="AB173" i="4"/>
  <c r="AA326" i="4"/>
  <c r="AB326" i="4"/>
  <c r="AA353" i="4"/>
  <c r="AB353" i="4"/>
  <c r="AA405" i="4"/>
  <c r="AB405" i="4"/>
  <c r="AA566" i="4"/>
  <c r="AB566" i="4"/>
  <c r="AA617" i="4"/>
  <c r="AB617" i="4"/>
  <c r="AA705" i="4"/>
  <c r="AB705" i="4"/>
  <c r="AA763" i="4"/>
  <c r="AB763" i="4"/>
  <c r="AA935" i="4"/>
  <c r="AB935" i="4"/>
  <c r="AA1023" i="4"/>
  <c r="AB1023" i="4"/>
  <c r="AA1078" i="4"/>
  <c r="AB1078" i="4"/>
  <c r="AA1181" i="4"/>
  <c r="AB1181" i="4"/>
  <c r="AA258" i="4"/>
  <c r="AB258" i="4"/>
  <c r="AA330" i="4"/>
  <c r="AB330" i="4"/>
  <c r="AA359" i="4"/>
  <c r="AB359" i="4"/>
  <c r="AA417" i="4"/>
  <c r="AB417" i="4"/>
  <c r="AA536" i="4"/>
  <c r="AB536" i="4"/>
  <c r="AA571" i="4"/>
  <c r="AB571" i="4"/>
  <c r="AA674" i="4"/>
  <c r="AB674" i="4"/>
  <c r="AA821" i="4"/>
  <c r="AB821" i="4"/>
  <c r="AA964" i="4"/>
  <c r="AB964" i="4"/>
  <c r="AA1048" i="4"/>
  <c r="AB1048" i="4"/>
  <c r="AA1123" i="4"/>
  <c r="AB1123" i="4"/>
  <c r="AA1293" i="4"/>
  <c r="AB1293" i="4"/>
  <c r="AC1420" i="4"/>
  <c r="AA1493" i="4"/>
  <c r="AB1493" i="4"/>
  <c r="AA100" i="4"/>
  <c r="AB100" i="4"/>
  <c r="AA1324" i="4"/>
  <c r="AB1324" i="4"/>
  <c r="AA1870" i="4"/>
  <c r="AB1870" i="4"/>
  <c r="AA2105" i="4"/>
  <c r="AB2105" i="4"/>
  <c r="AA2297" i="4"/>
  <c r="AB2297" i="4"/>
  <c r="AA2379" i="4"/>
  <c r="AB2379" i="4"/>
  <c r="AA2489" i="4"/>
  <c r="AB2489" i="4"/>
  <c r="AA2577" i="4"/>
  <c r="AB2577" i="4"/>
  <c r="AA2698" i="4"/>
  <c r="AB2698" i="4"/>
  <c r="AA2818" i="4"/>
  <c r="AB2818" i="4"/>
  <c r="AA3752" i="4"/>
  <c r="AB3752" i="4"/>
  <c r="AA3911" i="4"/>
  <c r="AB3911" i="4"/>
  <c r="AA3934" i="4"/>
  <c r="AB3934" i="4"/>
  <c r="AA3970" i="4"/>
  <c r="AB3970" i="4"/>
  <c r="AA57" i="4"/>
  <c r="AB57" i="4"/>
  <c r="AC204" i="4"/>
  <c r="AA344" i="4"/>
  <c r="AB344" i="4"/>
  <c r="AA26" i="4"/>
  <c r="AB26" i="4"/>
  <c r="AC106" i="4"/>
  <c r="AA179" i="4"/>
  <c r="AB179" i="4"/>
  <c r="AA314" i="4"/>
  <c r="AB314" i="4"/>
  <c r="AC551" i="4"/>
  <c r="AA626" i="4"/>
  <c r="AB626" i="4"/>
  <c r="AA805" i="4"/>
  <c r="AB805" i="4"/>
  <c r="AA947" i="4"/>
  <c r="AB947" i="4"/>
  <c r="AA1009" i="4"/>
  <c r="AB1009" i="4"/>
  <c r="AA1082" i="4"/>
  <c r="AB1082" i="4"/>
  <c r="AA1232" i="4"/>
  <c r="AB1232" i="4"/>
  <c r="AC1329" i="4"/>
  <c r="AA1424" i="4"/>
  <c r="AB1424" i="4"/>
  <c r="AA1486" i="4"/>
  <c r="AB1486" i="4"/>
  <c r="AC1574" i="4"/>
  <c r="AA1618" i="4"/>
  <c r="AB1618" i="4"/>
  <c r="AA1654" i="4"/>
  <c r="AB1654" i="4"/>
  <c r="AA1863" i="4"/>
  <c r="AB1863" i="4"/>
  <c r="AA1993" i="4"/>
  <c r="AB1993" i="4"/>
  <c r="AA2123" i="4"/>
  <c r="AB2123" i="4"/>
  <c r="AA2203" i="4"/>
  <c r="AB2203" i="4"/>
  <c r="AA2254" i="4"/>
  <c r="AB2254" i="4"/>
  <c r="AA2446" i="4"/>
  <c r="AB2446" i="4"/>
  <c r="AA2540" i="4"/>
  <c r="AB2540" i="4"/>
  <c r="AA2628" i="4"/>
  <c r="AB2628" i="4"/>
  <c r="AA2672" i="4"/>
  <c r="AB2672" i="4"/>
  <c r="AA3199" i="4"/>
  <c r="AB3199" i="4"/>
  <c r="AA3397" i="4"/>
  <c r="AB3397" i="4"/>
  <c r="AA3637" i="4"/>
  <c r="AB3637" i="4"/>
  <c r="AA1276" i="4"/>
  <c r="AB1276" i="4"/>
  <c r="AA1295" i="4"/>
  <c r="AB1295" i="4"/>
  <c r="AA1369" i="4"/>
  <c r="AB1369" i="4"/>
  <c r="AC1385" i="4"/>
  <c r="AC1400" i="4"/>
  <c r="AC1539" i="4"/>
  <c r="AA1653" i="4"/>
  <c r="AB1653" i="4"/>
  <c r="AA1914" i="4"/>
  <c r="AB1914" i="4"/>
  <c r="AA1996" i="4"/>
  <c r="AB1996" i="4"/>
  <c r="AA2090" i="4"/>
  <c r="AB2090" i="4"/>
  <c r="AA2290" i="4"/>
  <c r="AB2290" i="4"/>
  <c r="AA2365" i="4"/>
  <c r="AB2365" i="4"/>
  <c r="AA2546" i="4"/>
  <c r="AB2546" i="4"/>
  <c r="AA2624" i="4"/>
  <c r="AB2624" i="4"/>
  <c r="AA2749" i="4"/>
  <c r="AB2749" i="4"/>
  <c r="AA2817" i="4"/>
  <c r="AB2817" i="4"/>
  <c r="AA2989" i="4"/>
  <c r="AB2989" i="4"/>
  <c r="AA3086" i="4"/>
  <c r="AB3086" i="4"/>
  <c r="AA3250" i="4"/>
  <c r="AB3250" i="4"/>
  <c r="AA3325" i="4"/>
  <c r="AB3325" i="4"/>
  <c r="AA3392" i="4"/>
  <c r="AB3392" i="4"/>
  <c r="AA3556" i="4"/>
  <c r="AB3556" i="4"/>
  <c r="AA3718" i="4"/>
  <c r="AB3718" i="4"/>
  <c r="AA3754" i="4"/>
  <c r="AB3754" i="4"/>
  <c r="AA3818" i="4"/>
  <c r="AB3818" i="4"/>
  <c r="AA3889" i="4"/>
  <c r="AB3889" i="4"/>
  <c r="AA3928" i="4"/>
  <c r="AB3928" i="4"/>
  <c r="AA3967" i="4"/>
  <c r="AB3967" i="4"/>
  <c r="AA4026" i="4"/>
  <c r="AB4026" i="4"/>
  <c r="AA4088" i="4"/>
  <c r="AB4088" i="4"/>
  <c r="AA487" i="4"/>
  <c r="AB487" i="4"/>
  <c r="AA647" i="4"/>
  <c r="AB647" i="4"/>
  <c r="AA746" i="4"/>
  <c r="AB746" i="4"/>
  <c r="AA915" i="4"/>
  <c r="AB915" i="4"/>
  <c r="AA1045" i="4"/>
  <c r="AB1045" i="4"/>
  <c r="AA4168" i="4"/>
  <c r="AB4168" i="4"/>
  <c r="AA1109" i="4"/>
  <c r="AB1109" i="4"/>
  <c r="AA1816" i="4"/>
  <c r="AB1816" i="4"/>
  <c r="AA2215" i="4"/>
  <c r="AB2215" i="4"/>
  <c r="AA2374" i="4"/>
  <c r="AB2374" i="4"/>
  <c r="AA2773" i="4"/>
  <c r="AB2773" i="4"/>
  <c r="AA2887" i="4"/>
  <c r="AB2887" i="4"/>
  <c r="AA3227" i="4"/>
  <c r="AB3227" i="4"/>
  <c r="AA3458" i="4"/>
  <c r="AB3458" i="4"/>
  <c r="AA4082" i="4"/>
  <c r="AB4082" i="4"/>
  <c r="AA1600" i="4"/>
  <c r="AB1600" i="4"/>
  <c r="AA1751" i="4"/>
  <c r="AB1751" i="4"/>
  <c r="AA1771" i="4"/>
  <c r="AB1771" i="4"/>
  <c r="AA1926" i="4"/>
  <c r="AB1926" i="4"/>
  <c r="AA1972" i="4"/>
  <c r="AB1972" i="4"/>
  <c r="AA2125" i="4"/>
  <c r="AB2125" i="4"/>
  <c r="AA2270" i="4"/>
  <c r="AB2270" i="4"/>
  <c r="AA2337" i="4"/>
  <c r="AB2337" i="4"/>
  <c r="AA2401" i="4"/>
  <c r="AB2401" i="4"/>
  <c r="AA2471" i="4"/>
  <c r="AB2471" i="4"/>
  <c r="AA2521" i="4"/>
  <c r="AB2521" i="4"/>
  <c r="AA2659" i="4"/>
  <c r="AB2659" i="4"/>
  <c r="AA2742" i="4"/>
  <c r="AB2742" i="4"/>
  <c r="AA2855" i="4"/>
  <c r="AB2855" i="4"/>
  <c r="AA2891" i="4"/>
  <c r="AB2891" i="4"/>
  <c r="AA3046" i="4"/>
  <c r="AB3046" i="4"/>
  <c r="AA3248" i="4"/>
  <c r="AB3248" i="4"/>
  <c r="AA3305" i="4"/>
  <c r="AB3305" i="4"/>
  <c r="AA3509" i="4"/>
  <c r="AB3509" i="4"/>
  <c r="AA3608" i="4"/>
  <c r="AB3608" i="4"/>
  <c r="AA3676" i="4"/>
  <c r="AB3676" i="4"/>
  <c r="AA3947" i="4"/>
  <c r="AB3947" i="4"/>
  <c r="AA3975" i="4"/>
  <c r="AB3975" i="4"/>
  <c r="AA1408" i="4"/>
  <c r="AB1408" i="4"/>
  <c r="AA1412" i="4"/>
  <c r="AB1412" i="4"/>
  <c r="AA1531" i="4"/>
  <c r="AB1531" i="4"/>
  <c r="AA1580" i="4"/>
  <c r="AB1580" i="4"/>
  <c r="AA1627" i="4"/>
  <c r="AB1627" i="4"/>
  <c r="AA1696" i="4"/>
  <c r="AB1696" i="4"/>
  <c r="AA1749" i="4"/>
  <c r="AB1749" i="4"/>
  <c r="AA1840" i="4"/>
  <c r="AB1840" i="4"/>
  <c r="AA1916" i="4"/>
  <c r="AB1916" i="4"/>
  <c r="AA1990" i="4"/>
  <c r="AB1990" i="4"/>
  <c r="AA2013" i="4"/>
  <c r="AB2013" i="4"/>
  <c r="AA2033" i="4"/>
  <c r="AB2033" i="4"/>
  <c r="AA2073" i="4"/>
  <c r="AB2073" i="4"/>
  <c r="AA2137" i="4"/>
  <c r="AB2137" i="4"/>
  <c r="AA2195" i="4"/>
  <c r="AB2195" i="4"/>
  <c r="AA2225" i="4"/>
  <c r="AB2225" i="4"/>
  <c r="AA2273" i="4"/>
  <c r="AB2273" i="4"/>
  <c r="AA2335" i="4"/>
  <c r="AB2335" i="4"/>
  <c r="AA2460" i="4"/>
  <c r="AB2460" i="4"/>
  <c r="AC2824" i="4"/>
  <c r="AC2884" i="4"/>
  <c r="AC2899" i="4"/>
  <c r="AC2926" i="4"/>
  <c r="AC2954" i="4"/>
  <c r="AC3009" i="4"/>
  <c r="AC3017" i="4"/>
  <c r="AC3052" i="4"/>
  <c r="AC3058" i="4"/>
  <c r="AC3071" i="4"/>
  <c r="AA3208" i="4"/>
  <c r="AB3208" i="4"/>
  <c r="AA3322" i="4"/>
  <c r="AB3322" i="4"/>
  <c r="AC3381" i="4"/>
  <c r="AA3400" i="4"/>
  <c r="AB3400" i="4"/>
  <c r="AA3424" i="4"/>
  <c r="AB3424" i="4"/>
  <c r="AA3437" i="4"/>
  <c r="AB3437" i="4"/>
  <c r="AA3462" i="4"/>
  <c r="AB3462" i="4"/>
  <c r="AA3525" i="4"/>
  <c r="AB3525" i="4"/>
  <c r="AA3546" i="4"/>
  <c r="AB3546" i="4"/>
  <c r="AC3584" i="4"/>
  <c r="AA3597" i="4"/>
  <c r="AB3597" i="4"/>
  <c r="AC3615" i="4"/>
  <c r="AA3672" i="4"/>
  <c r="AB3672" i="4"/>
  <c r="AA3703" i="4"/>
  <c r="AB3703" i="4"/>
  <c r="AC3738" i="4"/>
  <c r="AA3745" i="4"/>
  <c r="AB3745" i="4"/>
  <c r="AC3768" i="4"/>
  <c r="AC3782" i="4"/>
  <c r="AA3899" i="4"/>
  <c r="AB3899" i="4"/>
  <c r="AC3926" i="4"/>
  <c r="AC3992" i="4"/>
  <c r="AC4003" i="4"/>
  <c r="AC4008" i="4"/>
  <c r="AC4055" i="4"/>
  <c r="AC4065" i="4"/>
  <c r="AA4243" i="4"/>
  <c r="AB4243" i="4"/>
  <c r="AA4443" i="4"/>
  <c r="AB4443" i="4"/>
  <c r="AA4471" i="4"/>
  <c r="AB4471" i="4"/>
  <c r="AA1485" i="4"/>
  <c r="AB1485" i="4"/>
  <c r="AA1491" i="4"/>
  <c r="AB1491" i="4"/>
  <c r="AA1780" i="4"/>
  <c r="AB1780" i="4"/>
  <c r="AA1803" i="4"/>
  <c r="AB1803" i="4"/>
  <c r="AA1851" i="4"/>
  <c r="AB1851" i="4"/>
  <c r="AA1915" i="4"/>
  <c r="AB1915" i="4"/>
  <c r="AA1949" i="4"/>
  <c r="AB1949" i="4"/>
  <c r="AA1986" i="4"/>
  <c r="AB1986" i="4"/>
  <c r="AA2053" i="4"/>
  <c r="AB2053" i="4"/>
  <c r="AA2098" i="4"/>
  <c r="AB2098" i="4"/>
  <c r="AA2139" i="4"/>
  <c r="AB2139" i="4"/>
  <c r="AA2206" i="4"/>
  <c r="AB2206" i="4"/>
  <c r="AA2292" i="4"/>
  <c r="AB2292" i="4"/>
  <c r="AA2351" i="4"/>
  <c r="AB2351" i="4"/>
  <c r="AA2491" i="4"/>
  <c r="AB2491" i="4"/>
  <c r="AA2536" i="4"/>
  <c r="AB2536" i="4"/>
  <c r="AA2646" i="4"/>
  <c r="AB2646" i="4"/>
  <c r="AA2764" i="4"/>
  <c r="AB2764" i="4"/>
  <c r="AA2808" i="4"/>
  <c r="AB2808" i="4"/>
  <c r="AA2851" i="4"/>
  <c r="AB2851" i="4"/>
  <c r="AA2908" i="4"/>
  <c r="AB2908" i="4"/>
  <c r="AA2996" i="4"/>
  <c r="AB2996" i="4"/>
  <c r="AA3076" i="4"/>
  <c r="AB3076" i="4"/>
  <c r="AA4321" i="4"/>
  <c r="AB4321" i="4"/>
  <c r="AA4397" i="4"/>
  <c r="AB4397" i="4"/>
  <c r="AA4613" i="4"/>
  <c r="AB4613" i="4"/>
  <c r="AC4256" i="4"/>
  <c r="AA4278" i="4"/>
  <c r="AB4278" i="4"/>
  <c r="AA4364" i="4"/>
  <c r="AB4364" i="4"/>
  <c r="AA4239" i="4"/>
  <c r="AB4239" i="4"/>
  <c r="AA4294" i="4"/>
  <c r="AB4294" i="4"/>
  <c r="AA4319" i="4"/>
  <c r="AB4319" i="4"/>
  <c r="AA4369" i="4"/>
  <c r="AB4369" i="4"/>
  <c r="AA4469" i="4"/>
  <c r="AB4469" i="4"/>
  <c r="AA4306" i="4"/>
  <c r="AB4306" i="4"/>
  <c r="AC4314" i="4"/>
  <c r="AA4367" i="4"/>
  <c r="AB4367" i="4"/>
  <c r="AC4508" i="4"/>
  <c r="AA4676" i="4"/>
  <c r="AB4676" i="4"/>
  <c r="AA4688" i="4"/>
  <c r="AB4688" i="4"/>
  <c r="AA4211" i="4"/>
  <c r="AB4211" i="4"/>
  <c r="AA4565" i="4"/>
  <c r="AB4565" i="4"/>
  <c r="AA4580" i="4"/>
  <c r="AB4580" i="4"/>
  <c r="AA4719" i="4"/>
  <c r="AB4719" i="4"/>
  <c r="AA4219" i="4"/>
  <c r="AB4219" i="4"/>
  <c r="AA4636" i="4"/>
  <c r="AB4636" i="4"/>
  <c r="AA4511" i="4"/>
  <c r="AB4511" i="4"/>
  <c r="AA4552" i="4"/>
  <c r="AB4552" i="4"/>
  <c r="AA4593" i="4"/>
  <c r="AB4593" i="4"/>
  <c r="AA4753" i="4"/>
  <c r="AB4753" i="4"/>
  <c r="AA4863" i="4"/>
  <c r="AB4863" i="4"/>
  <c r="AA4918" i="4"/>
  <c r="AB4918" i="4"/>
  <c r="AC4963" i="4"/>
  <c r="AA4814" i="4"/>
  <c r="AB4814" i="4"/>
  <c r="AA4840" i="4"/>
  <c r="AB4840" i="4"/>
  <c r="AA4938" i="4"/>
  <c r="AB4938" i="4"/>
  <c r="AA4781" i="4"/>
  <c r="AB4781" i="4"/>
  <c r="AA4796" i="4"/>
  <c r="AB4796" i="4"/>
  <c r="AA4971" i="4"/>
  <c r="AB4971" i="4"/>
  <c r="AA4835" i="4"/>
  <c r="AB4835" i="4"/>
  <c r="AA4905" i="4"/>
  <c r="AB4905" i="4"/>
  <c r="AA4915" i="4"/>
  <c r="AB4915" i="4"/>
  <c r="AC4784" i="4"/>
  <c r="AC4805" i="4"/>
  <c r="AC4959" i="4"/>
  <c r="AA5038" i="4"/>
  <c r="AB5038" i="4"/>
  <c r="AC5085" i="4"/>
  <c r="AA4744" i="4"/>
  <c r="AB4744" i="4"/>
  <c r="AA4749" i="4"/>
  <c r="AB4749" i="4"/>
  <c r="AA4754" i="4"/>
  <c r="AB4754" i="4"/>
  <c r="AA4773" i="4"/>
  <c r="AB4773" i="4"/>
  <c r="AA4883" i="4"/>
  <c r="AB4883" i="4"/>
  <c r="AA4899" i="4"/>
  <c r="AB4899" i="4"/>
  <c r="AA4951" i="4"/>
  <c r="AB4951" i="4"/>
  <c r="AA5000" i="4"/>
  <c r="AB5000" i="4"/>
  <c r="AA5059" i="4"/>
  <c r="AB5059" i="4"/>
  <c r="AA5084" i="4"/>
  <c r="AB5084" i="4"/>
  <c r="AC5186" i="4"/>
  <c r="AA5133" i="4"/>
  <c r="AB5133" i="4"/>
  <c r="AA5137" i="4"/>
  <c r="AB5137" i="4"/>
  <c r="AA5224" i="4"/>
  <c r="AB5224" i="4"/>
  <c r="AA5290" i="4"/>
  <c r="AB5290" i="4"/>
  <c r="AA5390" i="4"/>
  <c r="AB5390" i="4"/>
  <c r="AC5436" i="4"/>
  <c r="AA5534" i="4"/>
  <c r="AB5534" i="4"/>
  <c r="AA5346" i="4"/>
  <c r="AB5346" i="4"/>
  <c r="AA5499" i="4"/>
  <c r="AB5499" i="4"/>
  <c r="AA5556" i="4"/>
  <c r="AB5556" i="4"/>
  <c r="AA5472" i="4"/>
  <c r="AB5472" i="4"/>
  <c r="AA5522" i="4"/>
  <c r="AB5522" i="4"/>
  <c r="AA5693" i="4"/>
  <c r="AB5693" i="4"/>
  <c r="AA5324" i="4"/>
  <c r="AB5324" i="4"/>
  <c r="AA5741" i="4"/>
  <c r="AB5741" i="4"/>
  <c r="AC5462" i="4"/>
  <c r="AA5609" i="4"/>
  <c r="AB5609" i="4"/>
  <c r="AA5301" i="4"/>
  <c r="AB5301" i="4"/>
  <c r="AA5329" i="4"/>
  <c r="AB5329" i="4"/>
  <c r="AA5368" i="4"/>
  <c r="AB5368" i="4"/>
  <c r="AA5443" i="4"/>
  <c r="AB5443" i="4"/>
  <c r="AA5506" i="4"/>
  <c r="AB5506" i="4"/>
  <c r="AC5576" i="4"/>
  <c r="AA5629" i="4"/>
  <c r="AB5629" i="4"/>
  <c r="AC5543" i="4"/>
  <c r="AA5640" i="4"/>
  <c r="AB5640" i="4"/>
  <c r="AC5773" i="4"/>
  <c r="AC5813" i="4"/>
  <c r="AC5827" i="4"/>
  <c r="AA5840" i="4"/>
  <c r="AB5840" i="4"/>
  <c r="AC5855" i="4"/>
  <c r="AA5884" i="4"/>
  <c r="AB5884" i="4"/>
  <c r="AC5928" i="4"/>
  <c r="AA5978" i="4"/>
  <c r="AB5978" i="4"/>
  <c r="AA5971" i="4"/>
  <c r="AB5971" i="4"/>
  <c r="AA5988" i="4"/>
  <c r="AB5988" i="4"/>
  <c r="AC6013" i="4"/>
  <c r="AA5989" i="4"/>
  <c r="AB5989" i="4"/>
  <c r="AC6029" i="4"/>
  <c r="AA6048" i="4"/>
  <c r="AB6048" i="4"/>
  <c r="AA6054" i="4"/>
  <c r="AB6054" i="4"/>
  <c r="AA6061" i="4"/>
  <c r="AB6061" i="4"/>
  <c r="AC6068" i="4"/>
  <c r="AC5890" i="4"/>
  <c r="AC6031" i="4" l="1"/>
  <c r="AC5502" i="4"/>
  <c r="AC5427" i="4"/>
  <c r="AC5366" i="4"/>
  <c r="AC4312" i="4"/>
  <c r="AC1189" i="4"/>
  <c r="AC758" i="4"/>
  <c r="AC5654" i="4"/>
  <c r="AC1037" i="4"/>
  <c r="AC294" i="4"/>
  <c r="AC931" i="4"/>
  <c r="AC505" i="4"/>
  <c r="AC930" i="4"/>
  <c r="AC1198" i="4"/>
  <c r="AC885" i="4"/>
  <c r="AC492" i="4"/>
  <c r="AC921" i="4"/>
  <c r="AC134" i="4"/>
  <c r="AC1194" i="4"/>
  <c r="AC771" i="4"/>
  <c r="AC1124" i="4"/>
  <c r="AC473" i="4"/>
  <c r="AC946" i="4"/>
  <c r="AC513" i="4"/>
  <c r="AC1363" i="4"/>
  <c r="AC757" i="4"/>
  <c r="AC1183" i="4"/>
  <c r="AC653" i="4"/>
  <c r="AC1337" i="4"/>
  <c r="AC53" i="4"/>
  <c r="AC1127" i="4"/>
  <c r="AC615" i="4"/>
  <c r="AC1266" i="4"/>
  <c r="AC491" i="4"/>
  <c r="AC5808" i="4"/>
  <c r="AC981" i="4"/>
  <c r="AC578" i="4"/>
  <c r="AC809" i="4"/>
  <c r="AC6" i="4"/>
  <c r="AC5795" i="4"/>
  <c r="AC4524" i="4"/>
  <c r="AC5881" i="4"/>
  <c r="AC5341" i="4"/>
  <c r="AC5479" i="4"/>
  <c r="AC5936" i="4"/>
  <c r="AC6023" i="4"/>
  <c r="AC5274" i="4"/>
  <c r="AC5723" i="4"/>
  <c r="AC5117" i="4"/>
  <c r="AC5895" i="4"/>
  <c r="AC5915" i="4"/>
  <c r="AC5847" i="4"/>
  <c r="AC70" i="4"/>
  <c r="AC6011" i="4"/>
  <c r="AC5935" i="4"/>
  <c r="AC5931" i="4"/>
  <c r="AC5457" i="4"/>
  <c r="AC5932" i="4"/>
  <c r="AC5466" i="4"/>
  <c r="AC4894" i="4"/>
  <c r="AC4502" i="4"/>
  <c r="AC5989" i="4"/>
  <c r="AC5971" i="4"/>
  <c r="AC5884" i="4"/>
  <c r="AC5840" i="4"/>
  <c r="AC5629" i="4"/>
  <c r="AC5443" i="4"/>
  <c r="AC5329" i="4"/>
  <c r="AC5693" i="4"/>
  <c r="AC5472" i="4"/>
  <c r="AC5556" i="4"/>
  <c r="AC5534" i="4"/>
  <c r="AC5290" i="4"/>
  <c r="AC5137" i="4"/>
  <c r="AC5133" i="4"/>
  <c r="AC5000" i="4"/>
  <c r="AC4951" i="4"/>
  <c r="AC4883" i="4"/>
  <c r="AC4773" i="4"/>
  <c r="AC4754" i="4"/>
  <c r="AC4744" i="4"/>
  <c r="AC5038" i="4"/>
  <c r="AC4905" i="4"/>
  <c r="AC4835" i="4"/>
  <c r="AC4781" i="4"/>
  <c r="AC4814" i="4"/>
  <c r="AC4918" i="4"/>
  <c r="AC4593" i="4"/>
  <c r="AC4511" i="4"/>
  <c r="AC4636" i="4"/>
  <c r="AC4219" i="4"/>
  <c r="AC4719" i="4"/>
  <c r="AC4580" i="4"/>
  <c r="AC4688" i="4"/>
  <c r="AC4676" i="4"/>
  <c r="AC4306" i="4"/>
  <c r="AC4369" i="4"/>
  <c r="AC4294" i="4"/>
  <c r="AC4239" i="4"/>
  <c r="AC4278" i="4"/>
  <c r="AC4397" i="4"/>
  <c r="AC3076" i="4"/>
  <c r="AC2851" i="4"/>
  <c r="AC2764" i="4"/>
  <c r="AC2491" i="4"/>
  <c r="AC2292" i="4"/>
  <c r="AC2206" i="4"/>
  <c r="AC2098" i="4"/>
  <c r="AC1986" i="4"/>
  <c r="AC1851" i="4"/>
  <c r="AC1780" i="4"/>
  <c r="AC1491" i="4"/>
  <c r="AC4243" i="4"/>
  <c r="AC3899" i="4"/>
  <c r="AC3745" i="4"/>
  <c r="AC3672" i="4"/>
  <c r="AC3597" i="4"/>
  <c r="AC3525" i="4"/>
  <c r="AC3462" i="4"/>
  <c r="AC3400" i="4"/>
  <c r="AC2273" i="4"/>
  <c r="AC2195" i="4"/>
  <c r="AC2073" i="4"/>
  <c r="AC2013" i="4"/>
  <c r="AC1916" i="4"/>
  <c r="AC1840" i="4"/>
  <c r="AC1749" i="4"/>
  <c r="AC1627" i="4"/>
  <c r="AC1531" i="4"/>
  <c r="AC1412" i="4"/>
  <c r="AC3676" i="4"/>
  <c r="AC3608" i="4"/>
  <c r="AC3509" i="4"/>
  <c r="AC3248" i="4"/>
  <c r="AC3046" i="4"/>
  <c r="AC2891" i="4"/>
  <c r="AC2742" i="4"/>
  <c r="AC2521" i="4"/>
  <c r="AC2401" i="4"/>
  <c r="AC2337" i="4"/>
  <c r="AC1972" i="4"/>
  <c r="AC1771" i="4"/>
  <c r="AC1600" i="4"/>
  <c r="AC3227" i="4"/>
  <c r="AC2887" i="4"/>
  <c r="AC2215" i="4"/>
  <c r="AC1816" i="4"/>
  <c r="AC4168" i="4"/>
  <c r="AC915" i="4"/>
  <c r="AC647" i="4"/>
  <c r="AC3967" i="4"/>
  <c r="AC3928" i="4"/>
  <c r="AC3889" i="4"/>
  <c r="AC3818" i="4"/>
  <c r="AC3754" i="4"/>
  <c r="AC3392" i="4"/>
  <c r="AC2989" i="4"/>
  <c r="AC2749" i="4"/>
  <c r="AC2624" i="4"/>
  <c r="AC2546" i="4"/>
  <c r="AC2365" i="4"/>
  <c r="AC1996" i="4"/>
  <c r="AC1653" i="4"/>
  <c r="AC1369" i="4"/>
  <c r="AC1276" i="4"/>
  <c r="AC3637" i="4"/>
  <c r="AC3397" i="4"/>
  <c r="AC2628" i="4"/>
  <c r="AC2446" i="4"/>
  <c r="AC2203" i="4"/>
  <c r="AC1863" i="4"/>
  <c r="AC1654" i="4"/>
  <c r="AC1486" i="4"/>
  <c r="AC1232" i="4"/>
  <c r="AC1009" i="4"/>
  <c r="AC805" i="4"/>
  <c r="AC626" i="4"/>
  <c r="AC179" i="4"/>
  <c r="AC344" i="4"/>
  <c r="AC57" i="4"/>
  <c r="AC3934" i="4"/>
  <c r="AC3911" i="4"/>
  <c r="AC2818" i="4"/>
  <c r="AC2577" i="4"/>
  <c r="AC2379" i="4"/>
  <c r="AC2105" i="4"/>
  <c r="AC100" i="4"/>
  <c r="AC1293" i="4"/>
  <c r="AC1123" i="4"/>
  <c r="AC964" i="4"/>
  <c r="AC821" i="4"/>
  <c r="AC571" i="4"/>
  <c r="AC417" i="4"/>
  <c r="AC330" i="4"/>
  <c r="AC258" i="4"/>
  <c r="AC1078" i="4"/>
  <c r="AC935" i="4"/>
  <c r="AC763" i="4"/>
  <c r="AC617" i="4"/>
  <c r="AC353" i="4"/>
  <c r="AC173" i="4"/>
  <c r="AC90" i="4"/>
  <c r="AC1168" i="4"/>
  <c r="AC962" i="4"/>
  <c r="AC810" i="4"/>
  <c r="AC683" i="4"/>
  <c r="AC349" i="4"/>
  <c r="AC119" i="4"/>
  <c r="AC1019" i="4"/>
  <c r="AC830" i="4"/>
  <c r="AC712" i="4"/>
  <c r="AC459" i="4"/>
  <c r="AC129" i="4"/>
  <c r="AC6074" i="4"/>
  <c r="AC6071" i="4"/>
  <c r="AC6063" i="4"/>
  <c r="AC3190" i="4"/>
  <c r="AC5977" i="4"/>
  <c r="AC5968" i="4"/>
  <c r="AC5770" i="4"/>
  <c r="AC5730" i="4"/>
  <c r="AC5682" i="4"/>
  <c r="AC5344" i="4"/>
  <c r="AC5743" i="4"/>
  <c r="AC5589" i="4"/>
  <c r="AC5431" i="4"/>
  <c r="AC5644" i="4"/>
  <c r="AC5415" i="4"/>
  <c r="AC5252" i="4"/>
  <c r="AC5211" i="4"/>
  <c r="AC5566" i="4"/>
  <c r="AC5477" i="4"/>
  <c r="AC5237" i="4"/>
  <c r="AC5214" i="4"/>
  <c r="AC5047" i="4"/>
  <c r="AC4874" i="4"/>
  <c r="AC4776" i="4"/>
  <c r="AC4914" i="4"/>
  <c r="AC4937" i="4"/>
  <c r="AC4837" i="4"/>
  <c r="AC4750" i="4"/>
  <c r="AC4678" i="4"/>
  <c r="AC4457" i="4"/>
  <c r="AC4286" i="4"/>
  <c r="AC3811" i="4"/>
  <c r="AC2846" i="4"/>
  <c r="AC2762" i="4"/>
  <c r="AC2696" i="4"/>
  <c r="AC2452" i="4"/>
  <c r="AC2096" i="4"/>
  <c r="AC1988" i="4"/>
  <c r="AC1879" i="4"/>
  <c r="AC4617" i="4"/>
  <c r="AC4551" i="4"/>
  <c r="AC4193" i="4"/>
  <c r="AC4074" i="4"/>
  <c r="AC4053" i="4"/>
  <c r="AC3730" i="4"/>
  <c r="AC3638" i="4"/>
  <c r="AC3332" i="4"/>
  <c r="AC3193" i="4"/>
  <c r="AC2445" i="4"/>
  <c r="AC2352" i="4"/>
  <c r="AC2184" i="4"/>
  <c r="AC2015" i="4"/>
  <c r="AC1932" i="4"/>
  <c r="AC1846" i="4"/>
  <c r="AC1694" i="4"/>
  <c r="AC1617" i="4"/>
  <c r="AC1440" i="4"/>
  <c r="AC4136" i="4"/>
  <c r="AC4077" i="4"/>
  <c r="AC3985" i="4"/>
  <c r="AC3242" i="4"/>
  <c r="AC3082" i="4"/>
  <c r="AC2751" i="4"/>
  <c r="AC2627" i="4"/>
  <c r="AC2438" i="4"/>
  <c r="AC2336" i="4"/>
  <c r="AC2226" i="4"/>
  <c r="AC2057" i="4"/>
  <c r="AC1842" i="4"/>
  <c r="AC1655" i="4"/>
  <c r="AC3813" i="4"/>
  <c r="AC3328" i="4"/>
  <c r="AC2648" i="4"/>
  <c r="AC2276" i="4"/>
  <c r="AC1912" i="4"/>
  <c r="AC406" i="4"/>
  <c r="AC641" i="4"/>
  <c r="AC4192" i="4"/>
  <c r="AC4019" i="4"/>
  <c r="AC3941" i="4"/>
  <c r="AC3850" i="4"/>
  <c r="AC3770" i="4"/>
  <c r="AC3639" i="4"/>
  <c r="AC3153" i="4"/>
  <c r="AC3084" i="4"/>
  <c r="AC2682" i="4"/>
  <c r="AC2246" i="4"/>
  <c r="AC1869" i="4"/>
  <c r="AC1619" i="4"/>
  <c r="AC1284" i="4"/>
  <c r="AC3660" i="4"/>
  <c r="AC3513" i="4"/>
  <c r="AC3386" i="4"/>
  <c r="AC3119" i="4"/>
  <c r="AC2803" i="4"/>
  <c r="AC2538" i="4"/>
  <c r="AC2048" i="4"/>
  <c r="AC1983" i="4"/>
  <c r="AC1850" i="4"/>
  <c r="AC1552" i="4"/>
  <c r="AC1364" i="4"/>
  <c r="AC1191" i="4"/>
  <c r="AC1038" i="4"/>
  <c r="AC982" i="4"/>
  <c r="AC724" i="4"/>
  <c r="AC472" i="4"/>
  <c r="AC4115" i="4"/>
  <c r="AC3984" i="4"/>
  <c r="AC3573" i="4"/>
  <c r="AC3113" i="4"/>
  <c r="AC2829" i="4"/>
  <c r="AC2480" i="4"/>
  <c r="AC1659" i="4"/>
  <c r="AC49" i="4"/>
  <c r="AC1455" i="4"/>
  <c r="AC1178" i="4"/>
  <c r="AC992" i="4"/>
  <c r="AC750" i="4"/>
  <c r="AC616" i="4"/>
  <c r="AC462" i="4"/>
  <c r="AC307" i="4"/>
  <c r="AC152" i="4"/>
  <c r="AC1537" i="4"/>
  <c r="AC1199" i="4"/>
  <c r="AC1047" i="4"/>
  <c r="AC936" i="4"/>
  <c r="AC766" i="4"/>
  <c r="AC592" i="4"/>
  <c r="AC215" i="4"/>
  <c r="AC1053" i="4"/>
  <c r="AC950" i="4"/>
  <c r="AC794" i="4"/>
  <c r="AC587" i="4"/>
  <c r="AC1383" i="4"/>
  <c r="AC1137" i="4"/>
  <c r="AC942" i="4"/>
  <c r="AC778" i="4"/>
  <c r="AC535" i="4"/>
  <c r="AC36" i="4"/>
  <c r="AC5999" i="4"/>
  <c r="AC6026" i="4"/>
  <c r="AC5998" i="4"/>
  <c r="AC5908" i="4"/>
  <c r="AC5900" i="4"/>
  <c r="AC5830" i="4"/>
  <c r="AC5804" i="4"/>
  <c r="AC5769" i="4"/>
  <c r="AC5781" i="4"/>
  <c r="AC5762" i="4"/>
  <c r="AC5404" i="4"/>
  <c r="AC5652" i="4"/>
  <c r="AC5463" i="4"/>
  <c r="AC5397" i="4"/>
  <c r="AC5530" i="4"/>
  <c r="AC5264" i="4"/>
  <c r="AC5402" i="4"/>
  <c r="AC5228" i="4"/>
  <c r="AC5267" i="4"/>
  <c r="AC5263" i="4"/>
  <c r="AC5215" i="4"/>
  <c r="AC5172" i="4"/>
  <c r="AC5091" i="4"/>
  <c r="AC5025" i="4"/>
  <c r="AC4860" i="4"/>
  <c r="AC4792" i="4"/>
  <c r="AC5039" i="4"/>
  <c r="AC4948" i="4"/>
  <c r="AC4787" i="4"/>
  <c r="AC4779" i="4"/>
  <c r="AC4979" i="4"/>
  <c r="AC4927" i="4"/>
  <c r="AC4811" i="4"/>
  <c r="AC4751" i="4"/>
  <c r="AC4755" i="4"/>
  <c r="AC4516" i="4"/>
  <c r="AC4595" i="4"/>
  <c r="AC4560" i="4"/>
  <c r="AC4510" i="4"/>
  <c r="AC4586" i="4"/>
  <c r="AC4386" i="4"/>
  <c r="AC4603" i="4"/>
  <c r="AC4297" i="4"/>
  <c r="AC4381" i="4"/>
  <c r="AC3810" i="4"/>
  <c r="AC3074" i="4"/>
  <c r="AC2662" i="4"/>
  <c r="AC2564" i="4"/>
  <c r="AC2368" i="4"/>
  <c r="AC2140" i="4"/>
  <c r="AC2020" i="4"/>
  <c r="AC4130" i="4"/>
  <c r="AC3740" i="4"/>
  <c r="AC3711" i="4"/>
  <c r="AC3621" i="4"/>
  <c r="AC3445" i="4"/>
  <c r="AC3435" i="4"/>
  <c r="AC3331" i="4"/>
  <c r="AC3269" i="4"/>
  <c r="AC2455" i="4"/>
  <c r="AC2319" i="4"/>
  <c r="AC2183" i="4"/>
  <c r="AC2074" i="4"/>
  <c r="AC2028" i="4"/>
  <c r="AC1841" i="4"/>
  <c r="AC1760" i="4"/>
  <c r="AC1672" i="4"/>
  <c r="AC1581" i="4"/>
  <c r="AC4057" i="4"/>
  <c r="AC3861" i="4"/>
  <c r="AC3567" i="4"/>
  <c r="AC3478" i="4"/>
  <c r="AC3364" i="4"/>
  <c r="AC2986" i="4"/>
  <c r="AC2794" i="4"/>
  <c r="AC2626" i="4"/>
  <c r="AC2376" i="4"/>
  <c r="AC2069" i="4"/>
  <c r="AC1789" i="4"/>
  <c r="AC1636" i="4"/>
  <c r="AC3276" i="4"/>
  <c r="AC2295" i="4"/>
  <c r="AC1881" i="4"/>
  <c r="AC832" i="4"/>
  <c r="AC823" i="4"/>
  <c r="AC393" i="4"/>
  <c r="AC3879" i="4"/>
  <c r="AC3819" i="4"/>
  <c r="AC3652" i="4"/>
  <c r="AC3405" i="4"/>
  <c r="AC3308" i="4"/>
  <c r="AC3254" i="4"/>
  <c r="AC2774" i="4"/>
  <c r="AC2639" i="4"/>
  <c r="AC2399" i="4"/>
  <c r="AC2187" i="4"/>
  <c r="AC2056" i="4"/>
  <c r="AC1764" i="4"/>
  <c r="AC1572" i="4"/>
  <c r="AC1336" i="4"/>
  <c r="AC1265" i="4"/>
  <c r="AC3965" i="4"/>
  <c r="AC3817" i="4"/>
  <c r="AC3659" i="4"/>
  <c r="AC3492" i="4"/>
  <c r="AC3406" i="4"/>
  <c r="AC3104" i="4"/>
  <c r="AC2831" i="4"/>
  <c r="AC2553" i="4"/>
  <c r="AC2439" i="4"/>
  <c r="AC2289" i="4"/>
  <c r="AC2145" i="4"/>
  <c r="AC1961" i="4"/>
  <c r="AC1778" i="4"/>
  <c r="AC1173" i="4"/>
  <c r="AC808" i="4"/>
  <c r="AC532" i="4"/>
  <c r="AC271" i="4"/>
  <c r="AC184" i="4"/>
  <c r="AC3669" i="4"/>
  <c r="AC2893" i="4"/>
  <c r="AC2217" i="4"/>
  <c r="AC1703" i="4"/>
  <c r="AC1502" i="4"/>
  <c r="AC700" i="4"/>
  <c r="AC1466" i="4"/>
  <c r="AC1147" i="4"/>
  <c r="AC922" i="4"/>
  <c r="AC699" i="4"/>
  <c r="AC1536" i="4"/>
  <c r="AC1234" i="4"/>
  <c r="AC1074" i="4"/>
  <c r="AC848" i="4"/>
  <c r="AC627" i="4"/>
  <c r="AC398" i="4"/>
  <c r="AC1164" i="4"/>
  <c r="AC730" i="4"/>
  <c r="AC202" i="4"/>
  <c r="AC1211" i="4"/>
  <c r="AC1052" i="4"/>
  <c r="AC869" i="4"/>
  <c r="AC555" i="4"/>
  <c r="AC113" i="4"/>
  <c r="AC5470" i="4"/>
  <c r="AC5345" i="4"/>
  <c r="AC5296" i="4"/>
  <c r="AC5475" i="4"/>
  <c r="AC5347" i="4"/>
  <c r="AC5257" i="4"/>
  <c r="AC5668" i="4"/>
  <c r="AC5373" i="4"/>
  <c r="AC5197" i="4"/>
  <c r="AC5271" i="4"/>
  <c r="AC5040" i="4"/>
  <c r="AC5125" i="4"/>
  <c r="AC4957" i="4"/>
  <c r="AC5112" i="4"/>
  <c r="AC5055" i="4"/>
  <c r="AC4737" i="4"/>
  <c r="AC4705" i="4"/>
  <c r="AC4569" i="4"/>
  <c r="AC4664" i="4"/>
  <c r="AC4670" i="4"/>
  <c r="AC4584" i="4"/>
  <c r="AC4555" i="4"/>
  <c r="AC4663" i="4"/>
  <c r="AC4650" i="4"/>
  <c r="AC4456" i="4"/>
  <c r="AC4491" i="4"/>
  <c r="AC4343" i="4"/>
  <c r="AC4318" i="4"/>
  <c r="AC4422" i="4"/>
  <c r="AC4656" i="4"/>
  <c r="AC4279" i="4"/>
  <c r="AC4089" i="4"/>
  <c r="AC4063" i="4"/>
  <c r="AC3073" i="4"/>
  <c r="AC2938" i="4"/>
  <c r="AC2760" i="4"/>
  <c r="AC2684" i="4"/>
  <c r="AC2486" i="4"/>
  <c r="AC2193" i="4"/>
  <c r="AC2076" i="4"/>
  <c r="AC1979" i="4"/>
  <c r="AC1937" i="4"/>
  <c r="AC1837" i="4"/>
  <c r="AC1725" i="4"/>
  <c r="AC1603" i="4"/>
  <c r="AC3963" i="4"/>
  <c r="AC3910" i="4"/>
  <c r="AC3781" i="4"/>
  <c r="AC3739" i="4"/>
  <c r="AC3700" i="4"/>
  <c r="AC3601" i="4"/>
  <c r="AC3571" i="4"/>
  <c r="AC3396" i="4"/>
  <c r="AC3245" i="4"/>
  <c r="AC3468" i="4"/>
  <c r="AC2634" i="4"/>
  <c r="AC1367" i="4"/>
  <c r="AC1542" i="4"/>
  <c r="AC1079" i="4"/>
  <c r="AC902" i="4"/>
  <c r="AC685" i="4"/>
  <c r="AC1534" i="4"/>
  <c r="AC1221" i="4"/>
  <c r="AC954" i="4"/>
  <c r="AC852" i="4"/>
  <c r="AC727" i="4"/>
  <c r="AC599" i="4"/>
  <c r="AC420" i="4"/>
  <c r="AC1532" i="4"/>
  <c r="AC826" i="4"/>
  <c r="AC703" i="4"/>
  <c r="AC338" i="4"/>
  <c r="AC1044" i="4"/>
  <c r="AC754" i="4"/>
  <c r="AC600" i="4"/>
  <c r="AC483" i="4"/>
  <c r="AC303" i="4"/>
  <c r="AC147" i="4"/>
  <c r="AC1510" i="4"/>
  <c r="AC1289" i="4"/>
  <c r="AC1136" i="4"/>
  <c r="AC957" i="4"/>
  <c r="AC796" i="4"/>
  <c r="AC585" i="4"/>
  <c r="AC439" i="4"/>
  <c r="AC270" i="4"/>
  <c r="AC143" i="4"/>
  <c r="AC1533" i="4"/>
  <c r="AC1177" i="4"/>
  <c r="AC1033" i="4"/>
  <c r="AC904" i="4"/>
  <c r="AC761" i="4"/>
  <c r="AC631" i="4"/>
  <c r="AC425" i="4"/>
  <c r="AC153" i="4"/>
  <c r="AC42" i="4"/>
  <c r="AC779" i="4"/>
  <c r="AC556" i="4"/>
  <c r="AC432" i="4"/>
  <c r="AC279" i="4"/>
  <c r="AC1496" i="4"/>
  <c r="AC1179" i="4"/>
  <c r="AC1049" i="4"/>
  <c r="AC696" i="4"/>
  <c r="AC520" i="4"/>
  <c r="AC302" i="4"/>
  <c r="AC10" i="4"/>
  <c r="AC6047" i="4"/>
  <c r="AC6014" i="4"/>
  <c r="AC5857" i="4"/>
  <c r="AC5853" i="4"/>
  <c r="AC5837" i="4"/>
  <c r="AC5700" i="4"/>
  <c r="AC5695" i="4"/>
  <c r="AC5626" i="4"/>
  <c r="AC5688" i="4"/>
  <c r="AC5294" i="4"/>
  <c r="AC5545" i="4"/>
  <c r="AC5531" i="4"/>
  <c r="AC5388" i="4"/>
  <c r="AC5516" i="4"/>
  <c r="AC5634" i="4"/>
  <c r="AC5353" i="4"/>
  <c r="AC5281" i="4"/>
  <c r="AC5261" i="4"/>
  <c r="AC5210" i="4"/>
  <c r="AC5459" i="4"/>
  <c r="AC5167" i="4"/>
  <c r="AC5073" i="4"/>
  <c r="AC5107" i="4"/>
  <c r="AC4958" i="4"/>
  <c r="AC4867" i="4"/>
  <c r="AC5115" i="4"/>
  <c r="AC4945" i="4"/>
  <c r="AC4740" i="4"/>
  <c r="AC4694" i="4"/>
  <c r="AC4904" i="4"/>
  <c r="AC4902" i="4"/>
  <c r="AC4923" i="4"/>
  <c r="AC4765" i="4"/>
  <c r="AC4726" i="4"/>
  <c r="AC4716" i="4"/>
  <c r="AC4631" i="4"/>
  <c r="AC4599" i="4"/>
  <c r="AC4540" i="4"/>
  <c r="AC4634" i="4"/>
  <c r="AC4215" i="4"/>
  <c r="AC4653" i="4"/>
  <c r="AC4231" i="4"/>
  <c r="AC4436" i="4"/>
  <c r="AC4296" i="4"/>
  <c r="AC4212" i="4"/>
  <c r="AC3069" i="4"/>
  <c r="AC2779" i="4"/>
  <c r="AC2717" i="4"/>
  <c r="AC2647" i="4"/>
  <c r="AC2560" i="4"/>
  <c r="AC2342" i="4"/>
  <c r="AC2230" i="4"/>
  <c r="AC2136" i="4"/>
  <c r="AC2060" i="4"/>
  <c r="AC1829" i="4"/>
  <c r="AC4559" i="4"/>
  <c r="AC4482" i="4"/>
  <c r="AC4191" i="4"/>
  <c r="AC4112" i="4"/>
  <c r="AC3771" i="4"/>
  <c r="AC3618" i="4"/>
  <c r="AC3536" i="4"/>
  <c r="AC3246" i="4"/>
  <c r="AC3192" i="4"/>
  <c r="AC2444" i="4"/>
  <c r="AC2315" i="4"/>
  <c r="AC2155" i="4"/>
  <c r="AC2024" i="4"/>
  <c r="AC1931" i="4"/>
  <c r="AC1800" i="4"/>
  <c r="AC1746" i="4"/>
  <c r="AC1616" i="4"/>
  <c r="AC3765" i="4"/>
  <c r="AC3420" i="4"/>
  <c r="AC3185" i="4"/>
  <c r="AC2874" i="4"/>
  <c r="AC2702" i="4"/>
  <c r="AC2611" i="4"/>
  <c r="AC2248" i="4"/>
  <c r="AC1954" i="4"/>
  <c r="AC1714" i="4"/>
  <c r="AC3874" i="4"/>
  <c r="AC3129" i="4"/>
  <c r="AC2731" i="4"/>
  <c r="AC1994" i="4"/>
  <c r="AC1226" i="4"/>
  <c r="AC470" i="4"/>
  <c r="AC917" i="4"/>
  <c r="AC660" i="4"/>
  <c r="AC4206" i="4"/>
  <c r="AC3044" i="4"/>
  <c r="AC2727" i="4"/>
  <c r="AC2621" i="4"/>
  <c r="AC2527" i="4"/>
  <c r="AC2378" i="4"/>
  <c r="AC1962" i="4"/>
  <c r="AC1733" i="4"/>
  <c r="AC1373" i="4"/>
  <c r="AC3900" i="4"/>
  <c r="AC3551" i="4"/>
  <c r="AC3443" i="4"/>
  <c r="AC2787" i="4"/>
  <c r="AC2425" i="4"/>
  <c r="AC1685" i="4"/>
  <c r="AC1013" i="4"/>
  <c r="AC898" i="4"/>
  <c r="AC735" i="4"/>
  <c r="AC574" i="4"/>
  <c r="AC460" i="4"/>
  <c r="AC4106" i="4"/>
  <c r="AC3115" i="4"/>
  <c r="AC2730" i="4"/>
  <c r="AC2495" i="4"/>
  <c r="AC2190" i="4"/>
  <c r="AC1461" i="4"/>
  <c r="AC93" i="4"/>
  <c r="AC1345" i="4"/>
  <c r="AC1131" i="4"/>
  <c r="AC788" i="4"/>
  <c r="AC645" i="4"/>
  <c r="AC554" i="4"/>
  <c r="AC457" i="4"/>
  <c r="AC1135" i="4"/>
  <c r="AC887" i="4"/>
  <c r="AC732" i="4"/>
  <c r="AC507" i="4"/>
  <c r="AC389" i="4"/>
  <c r="AC50" i="4"/>
  <c r="AC1121" i="4"/>
  <c r="AC889" i="4"/>
  <c r="AC450" i="4"/>
  <c r="AC309" i="4"/>
  <c r="AC977" i="4"/>
  <c r="AC858" i="4"/>
  <c r="AC514" i="4"/>
  <c r="AC312" i="4"/>
  <c r="AC88" i="4"/>
  <c r="AC5637" i="4"/>
  <c r="AC2494" i="4"/>
  <c r="AC2241" i="4"/>
  <c r="AC2154" i="4"/>
  <c r="AC1900" i="4"/>
  <c r="AC1786" i="4"/>
  <c r="AC1598" i="4"/>
  <c r="AC1530" i="4"/>
  <c r="AC1410" i="4"/>
  <c r="AC4197" i="4"/>
  <c r="AC3731" i="4"/>
  <c r="AC3488" i="4"/>
  <c r="AC3163" i="4"/>
  <c r="AC2872" i="4"/>
  <c r="AC2709" i="4"/>
  <c r="AC2505" i="4"/>
  <c r="AC2322" i="4"/>
  <c r="AC2186" i="4"/>
  <c r="AC1758" i="4"/>
  <c r="AC2833" i="4"/>
  <c r="AC2542" i="4"/>
  <c r="AC2112" i="4"/>
  <c r="AC1225" i="4"/>
  <c r="AC567" i="4"/>
  <c r="AC928" i="4"/>
  <c r="AC701" i="4"/>
  <c r="AC3954" i="4"/>
  <c r="AC3785" i="4"/>
  <c r="AC3677" i="4"/>
  <c r="AC3167" i="4"/>
  <c r="AC3070" i="4"/>
  <c r="AC2962" i="4"/>
  <c r="AC2790" i="4"/>
  <c r="AC2673" i="4"/>
  <c r="AC2559" i="4"/>
  <c r="AC2377" i="4"/>
  <c r="AC2265" i="4"/>
  <c r="AC725" i="4"/>
  <c r="AC5600" i="4"/>
  <c r="AC2517" i="4"/>
  <c r="AC2421" i="4"/>
  <c r="AC2330" i="4"/>
  <c r="AC2235" i="4"/>
  <c r="AC2152" i="4"/>
  <c r="AC2055" i="4"/>
  <c r="AC2009" i="4"/>
  <c r="AC1903" i="4"/>
  <c r="AC1673" i="4"/>
  <c r="AC1487" i="4"/>
  <c r="AC1465" i="4"/>
  <c r="AC4175" i="4"/>
  <c r="AC4121" i="4"/>
  <c r="AC3962" i="4"/>
  <c r="AC3600" i="4"/>
  <c r="AC3498" i="4"/>
  <c r="AC3409" i="4"/>
  <c r="AC3275" i="4"/>
  <c r="AC3136" i="4"/>
  <c r="AC2533" i="4"/>
  <c r="AC2398" i="4"/>
  <c r="AC2209" i="4"/>
  <c r="AC2010" i="4"/>
  <c r="AC1768" i="4"/>
  <c r="AC4064" i="4"/>
  <c r="AC3527" i="4"/>
  <c r="AC3212" i="4"/>
  <c r="AC2879" i="4"/>
  <c r="AC2601" i="4"/>
  <c r="AC2202" i="4"/>
  <c r="AC1848" i="4"/>
  <c r="AC702" i="4"/>
  <c r="AC65" i="4"/>
  <c r="AC673" i="4"/>
  <c r="AC3921" i="4"/>
  <c r="AC3809" i="4"/>
  <c r="AC3757" i="4"/>
  <c r="AC3712" i="4"/>
  <c r="AC3612" i="4"/>
  <c r="AC3457" i="4"/>
  <c r="AC3257" i="4"/>
  <c r="AC3112" i="4"/>
  <c r="AC2168" i="4"/>
  <c r="AC1815" i="4"/>
  <c r="AC1374" i="4"/>
  <c r="AC1278" i="4"/>
  <c r="AC4004" i="4"/>
  <c r="AC3645" i="4"/>
  <c r="AC3482" i="4"/>
  <c r="AC3090" i="4"/>
  <c r="AC2642" i="4"/>
  <c r="AC2549" i="4"/>
  <c r="AC2361" i="4"/>
  <c r="AC2113" i="4"/>
  <c r="AC1995" i="4"/>
  <c r="AC1868" i="4"/>
  <c r="AC1639" i="4"/>
  <c r="AC1428" i="4"/>
  <c r="AC1302" i="4"/>
  <c r="AC1171" i="4"/>
  <c r="AC1010" i="4"/>
  <c r="AC949" i="4"/>
  <c r="AC614" i="4"/>
  <c r="AC327" i="4"/>
  <c r="AC110" i="4"/>
  <c r="AC4034" i="4"/>
  <c r="AC3953" i="4"/>
  <c r="AC3904" i="4"/>
  <c r="AC3749" i="4"/>
  <c r="AC3508" i="4"/>
  <c r="AC1910" i="4"/>
  <c r="AC220" i="4"/>
  <c r="AC1214" i="4"/>
  <c r="AC834" i="4"/>
  <c r="AC726" i="4"/>
  <c r="AC516" i="4"/>
  <c r="AC118" i="4"/>
  <c r="AC1492" i="4"/>
  <c r="AC1154" i="4"/>
  <c r="AC1026" i="4"/>
  <c r="AC864" i="4"/>
  <c r="AC736" i="4"/>
  <c r="AC618" i="4"/>
  <c r="AC508" i="4"/>
  <c r="AC410" i="4"/>
  <c r="AC248" i="4"/>
  <c r="AC124" i="4"/>
  <c r="AC1186" i="4"/>
  <c r="AC1030" i="4"/>
  <c r="AC549" i="4"/>
  <c r="AC415" i="4"/>
  <c r="AC276" i="4"/>
  <c r="AC48" i="4"/>
  <c r="AC1346" i="4"/>
  <c r="AC1080" i="4"/>
  <c r="AC586" i="4"/>
  <c r="AC291" i="4"/>
  <c r="AC5919" i="4"/>
  <c r="AC5846" i="4"/>
  <c r="AC5749" i="4"/>
  <c r="AC5552" i="4"/>
  <c r="AC5564" i="4"/>
  <c r="AC5756" i="4"/>
  <c r="AC5630" i="4"/>
  <c r="AC5528" i="4"/>
  <c r="AC5386" i="4"/>
  <c r="AC5289" i="4"/>
  <c r="AC5774" i="4"/>
  <c r="AC5663" i="4"/>
  <c r="AC5752" i="4"/>
  <c r="AC5628" i="4"/>
  <c r="AC5338" i="4"/>
  <c r="AC5259" i="4"/>
  <c r="AC5297" i="4"/>
  <c r="AC5218" i="4"/>
  <c r="AC5164" i="4"/>
  <c r="AC5150" i="4"/>
  <c r="AC5113" i="4"/>
  <c r="AC5045" i="4"/>
  <c r="AC4986" i="4"/>
  <c r="AC4881" i="4"/>
  <c r="AC4878" i="4"/>
  <c r="AC4756" i="4"/>
  <c r="AC4628" i="4"/>
  <c r="AC4588" i="4"/>
  <c r="AC4585" i="4"/>
  <c r="AC4512" i="4"/>
  <c r="AC4453" i="4"/>
  <c r="AC4368" i="4"/>
  <c r="AC4642" i="4"/>
  <c r="AC4557" i="4"/>
  <c r="AC4021" i="4"/>
  <c r="AC3095" i="4"/>
  <c r="AC2972" i="4"/>
  <c r="AC2809" i="4"/>
  <c r="AC2678" i="4"/>
  <c r="AC2487" i="4"/>
  <c r="AC2380" i="4"/>
  <c r="AC2234" i="4"/>
  <c r="AC2180" i="4"/>
  <c r="AC1955" i="4"/>
  <c r="AC1781" i="4"/>
  <c r="AC1571" i="4"/>
  <c r="AC4429" i="4"/>
  <c r="AC4370" i="4"/>
  <c r="AC3931" i="4"/>
  <c r="AC3698" i="4"/>
  <c r="AC3401" i="4"/>
  <c r="AC3323" i="4"/>
  <c r="AC3281" i="4"/>
  <c r="AC6046" i="4"/>
  <c r="AC6070" i="4"/>
  <c r="AC6000" i="4"/>
  <c r="AC5805" i="4"/>
  <c r="AC5765" i="4"/>
  <c r="AC5740" i="4"/>
  <c r="AC5597" i="4"/>
  <c r="AC5512" i="4"/>
  <c r="AC5332" i="4"/>
  <c r="AC5582" i="4"/>
  <c r="AC5454" i="4"/>
  <c r="AC5540" i="4"/>
  <c r="AC5460" i="4"/>
  <c r="AC5428" i="4"/>
  <c r="AC5306" i="4"/>
  <c r="AC5279" i="4"/>
  <c r="AC5201" i="4"/>
  <c r="AC5239" i="4"/>
  <c r="AC5223" i="4"/>
  <c r="AC5027" i="4"/>
  <c r="AC5111" i="4"/>
  <c r="AC4748" i="4"/>
  <c r="AC5122" i="4"/>
  <c r="AC5037" i="4"/>
  <c r="AC4827" i="4"/>
  <c r="AC4803" i="4"/>
  <c r="AC4969" i="4"/>
  <c r="AC4717" i="4"/>
  <c r="AC4711" i="4"/>
  <c r="AC4658" i="4"/>
  <c r="AC4637" i="4"/>
  <c r="AC4665" i="4"/>
  <c r="AC4649" i="4"/>
  <c r="AC4583" i="4"/>
  <c r="AC4218" i="4"/>
  <c r="AC4462" i="4"/>
  <c r="AC4377" i="4"/>
  <c r="AC4566" i="4"/>
  <c r="AC4430" i="4"/>
  <c r="AC4338" i="4"/>
  <c r="AC4287" i="4"/>
  <c r="AC4610" i="4"/>
  <c r="AC4439" i="4"/>
  <c r="AC4275" i="4"/>
  <c r="AC4109" i="4"/>
  <c r="AC4011" i="4"/>
  <c r="AC3067" i="4"/>
  <c r="AC2964" i="4"/>
  <c r="AC2781" i="4"/>
  <c r="AC2685" i="4"/>
  <c r="AC2562" i="4"/>
  <c r="AC2485" i="4"/>
  <c r="AC2419" i="4"/>
  <c r="AC2291" i="4"/>
  <c r="AC2192" i="4"/>
  <c r="AC1957" i="4"/>
  <c r="AC1892" i="4"/>
  <c r="AC1808" i="4"/>
  <c r="AC1429" i="4"/>
  <c r="AC4662" i="4"/>
  <c r="AC3924" i="4"/>
  <c r="AC3842" i="4"/>
  <c r="AC3636" i="4"/>
  <c r="AC3519" i="4"/>
  <c r="AC3447" i="4"/>
  <c r="AC3423" i="4"/>
  <c r="AC3388" i="4"/>
  <c r="AC3194" i="4"/>
  <c r="AC2493" i="4"/>
  <c r="AC2405" i="4"/>
  <c r="AC2317" i="4"/>
  <c r="AC2157" i="4"/>
  <c r="AC2061" i="4"/>
  <c r="AC1921" i="4"/>
  <c r="AC1847" i="4"/>
  <c r="AC1674" i="4"/>
  <c r="AC1579" i="4"/>
  <c r="AC4054" i="4"/>
  <c r="AC2988" i="4"/>
  <c r="AC2571" i="4"/>
  <c r="AC2463" i="4"/>
  <c r="AC2277" i="4"/>
  <c r="AC2026" i="4"/>
  <c r="AC3838" i="4"/>
  <c r="AC3130" i="4"/>
  <c r="AC2820" i="4"/>
  <c r="AC2413" i="4"/>
  <c r="AC285" i="4"/>
  <c r="AC1110" i="4"/>
  <c r="AC675" i="4"/>
  <c r="AC4145" i="4"/>
  <c r="AC3529" i="4"/>
  <c r="AC3157" i="4"/>
  <c r="AC2854" i="4"/>
  <c r="AC2619" i="4"/>
  <c r="AC2311" i="4"/>
  <c r="AC2127" i="4"/>
  <c r="AC1975" i="4"/>
  <c r="AC1756" i="4"/>
  <c r="AC1372" i="4"/>
  <c r="AC1279" i="4"/>
  <c r="AC3871" i="4"/>
  <c r="AC2857" i="4"/>
  <c r="AC2652" i="4"/>
  <c r="AC2496" i="4"/>
  <c r="AC2284" i="4"/>
  <c r="AC2052" i="4"/>
  <c r="AC1882" i="4"/>
  <c r="AC1723" i="4"/>
  <c r="AC1508" i="4"/>
  <c r="AC1207" i="4"/>
  <c r="AC1113" i="4"/>
  <c r="AC972" i="4"/>
  <c r="AC569" i="4"/>
  <c r="AC135" i="4"/>
  <c r="AC367" i="4"/>
  <c r="AC4081" i="4"/>
  <c r="AC3987" i="4"/>
  <c r="AC3523" i="4"/>
  <c r="AC3311" i="4"/>
  <c r="AC2674" i="4"/>
  <c r="AC2416" i="4"/>
  <c r="AC1670" i="4"/>
  <c r="AC1449" i="4"/>
  <c r="AC35" i="4"/>
  <c r="AC969" i="4"/>
  <c r="AC672" i="4"/>
  <c r="AC198" i="4"/>
  <c r="AC99" i="4"/>
  <c r="AC1474" i="4"/>
  <c r="AC749" i="4"/>
  <c r="AC475" i="4"/>
  <c r="AC208" i="4"/>
  <c r="AC12" i="4"/>
  <c r="AC1409" i="4"/>
  <c r="AC1180" i="4"/>
  <c r="AC952" i="4"/>
  <c r="AC847" i="4"/>
  <c r="AC718" i="4"/>
  <c r="AC595" i="4"/>
  <c r="AC464" i="4"/>
  <c r="AC306" i="4"/>
  <c r="AC37" i="4"/>
  <c r="AC1314" i="4"/>
  <c r="AC1120" i="4"/>
  <c r="AC793" i="4"/>
  <c r="AC629" i="4"/>
  <c r="AC438" i="4"/>
  <c r="AC278" i="4"/>
  <c r="AC6002" i="4"/>
  <c r="AC5882" i="4"/>
  <c r="AC5921" i="4"/>
  <c r="AC5970" i="4"/>
  <c r="AC5551" i="4"/>
  <c r="AC5683" i="4"/>
  <c r="AC5514" i="4"/>
  <c r="AC5285" i="4"/>
  <c r="AC5563" i="4"/>
  <c r="AC5417" i="4"/>
  <c r="AC5395" i="4"/>
  <c r="AC5558" i="4"/>
  <c r="AC5241" i="4"/>
  <c r="AC5204" i="4"/>
  <c r="AC5268" i="4"/>
  <c r="AC5128" i="4"/>
  <c r="AC5154" i="4"/>
  <c r="AC5078" i="4"/>
  <c r="AC5162" i="4"/>
  <c r="AC5095" i="4"/>
  <c r="AC4977" i="4"/>
  <c r="AC4911" i="4"/>
  <c r="AC4873" i="4"/>
  <c r="AC4758" i="4"/>
  <c r="AC5016" i="4"/>
  <c r="AC4936" i="4"/>
  <c r="AC4816" i="4"/>
  <c r="AC4954" i="4"/>
  <c r="AC4789" i="4"/>
  <c r="AC4972" i="4"/>
  <c r="AC4820" i="4"/>
  <c r="AC4691" i="4"/>
  <c r="AC4525" i="4"/>
  <c r="AC4638" i="4"/>
  <c r="AC4645" i="4"/>
  <c r="AC4374" i="4"/>
  <c r="AC4362" i="4"/>
  <c r="AC4459" i="4"/>
  <c r="AC4400" i="4"/>
  <c r="AC4245" i="4"/>
  <c r="AC3983" i="4"/>
  <c r="AC3015" i="4"/>
  <c r="AC2939" i="4"/>
  <c r="AC2848" i="4"/>
  <c r="AC2761" i="4"/>
  <c r="AC2600" i="4"/>
  <c r="AC2543" i="4"/>
  <c r="AC2435" i="4"/>
  <c r="AC2302" i="4"/>
  <c r="AC2099" i="4"/>
  <c r="AC2044" i="4"/>
  <c r="AC2006" i="4"/>
  <c r="AC1938" i="4"/>
  <c r="AC1810" i="4"/>
  <c r="AC1454" i="4"/>
  <c r="AC4444" i="4"/>
  <c r="AC4396" i="4"/>
  <c r="AC4187" i="4"/>
  <c r="AC4146" i="4"/>
  <c r="AC4058" i="4"/>
  <c r="AC3640" i="4"/>
  <c r="AC3589" i="4"/>
  <c r="AC3543" i="4"/>
  <c r="AC3452" i="4"/>
  <c r="AC3209" i="4"/>
  <c r="AC2373" i="4"/>
  <c r="AC2324" i="4"/>
  <c r="AC2196" i="4"/>
  <c r="AC2079" i="4"/>
  <c r="AC2030" i="4"/>
  <c r="AC1951" i="4"/>
  <c r="AC1845" i="4"/>
  <c r="AC1682" i="4"/>
  <c r="AC1595" i="4"/>
  <c r="AC3824" i="4"/>
  <c r="AC3788" i="4"/>
  <c r="AC3385" i="4"/>
  <c r="AC3159" i="4"/>
  <c r="AC2819" i="4"/>
  <c r="AC2640" i="4"/>
  <c r="AC2308" i="4"/>
  <c r="AC1651" i="4"/>
  <c r="AC4060" i="4"/>
  <c r="AC3846" i="4"/>
  <c r="AC3658" i="4"/>
  <c r="AC2946" i="4"/>
  <c r="AC2510" i="4"/>
  <c r="AC2114" i="4"/>
  <c r="AC486" i="4"/>
  <c r="AC831" i="4"/>
  <c r="AC522" i="4"/>
  <c r="AC3937" i="4"/>
  <c r="AC3708" i="4"/>
  <c r="AC3373" i="4"/>
  <c r="AC3171" i="4"/>
  <c r="AC2834" i="4"/>
  <c r="AC2651" i="4"/>
  <c r="AC2568" i="4"/>
  <c r="AC2412" i="4"/>
  <c r="AC1676" i="4"/>
  <c r="AC1354" i="4"/>
  <c r="AC1273" i="4"/>
  <c r="AC3830" i="4"/>
  <c r="AC3602" i="4"/>
  <c r="AC3501" i="4"/>
  <c r="AC3251" i="4"/>
  <c r="AC2873" i="4"/>
  <c r="AC2479" i="4"/>
  <c r="AC2296" i="4"/>
  <c r="AC2171" i="4"/>
  <c r="AC1824" i="4"/>
  <c r="AC1357" i="4"/>
  <c r="AC1006" i="4"/>
  <c r="AC825" i="4"/>
  <c r="AC552" i="4"/>
  <c r="AC447" i="4"/>
  <c r="AC207" i="4"/>
  <c r="AC3439" i="4"/>
  <c r="AC2541" i="4"/>
  <c r="AC2035" i="4"/>
  <c r="AC1744" i="4"/>
  <c r="AC1241" i="4"/>
  <c r="AC1509" i="4"/>
  <c r="AC1162" i="4"/>
  <c r="AC937" i="4"/>
  <c r="AC521" i="4"/>
  <c r="AC422" i="4"/>
  <c r="AC299" i="4"/>
  <c r="AC91" i="4"/>
  <c r="AC1452" i="4"/>
  <c r="AC1161" i="4"/>
  <c r="AC945" i="4"/>
  <c r="AC534" i="4"/>
  <c r="AC298" i="4"/>
  <c r="AC16" i="4"/>
  <c r="AC1439" i="4"/>
  <c r="AC1085" i="4"/>
  <c r="AC591" i="4"/>
  <c r="AC437" i="4"/>
  <c r="AC130" i="4"/>
  <c r="AC30" i="4"/>
  <c r="AC1422" i="4"/>
  <c r="AC1167" i="4"/>
  <c r="AC961" i="4"/>
  <c r="AC467" i="4"/>
  <c r="AC122" i="4"/>
  <c r="AC6001" i="4"/>
  <c r="AC5934" i="4"/>
  <c r="AC5910" i="4"/>
  <c r="AC5849" i="4"/>
  <c r="AC5717" i="4"/>
  <c r="AC5604" i="4"/>
  <c r="AC5569" i="4"/>
  <c r="AC5555" i="4"/>
  <c r="AC5686" i="4"/>
  <c r="AC5406" i="4"/>
  <c r="AC5328" i="4"/>
  <c r="AC5595" i="4"/>
  <c r="AC5379" i="4"/>
  <c r="AC5767" i="4"/>
  <c r="AC5450" i="4"/>
  <c r="AC5277" i="4"/>
  <c r="AC5572" i="4"/>
  <c r="AC5418" i="4"/>
  <c r="AC5212" i="4"/>
  <c r="AC5080" i="4"/>
  <c r="AC5033" i="4"/>
  <c r="AC5104" i="4"/>
  <c r="AC5007" i="4"/>
  <c r="AC5070" i="4"/>
  <c r="AC5032" i="4"/>
  <c r="AC5029" i="4"/>
  <c r="AC4965" i="4"/>
  <c r="AC4931" i="4"/>
  <c r="AC4616" i="4"/>
  <c r="AC4521" i="4"/>
  <c r="AC4721" i="4"/>
  <c r="AC4635" i="4"/>
  <c r="AC4622" i="4"/>
  <c r="AC4708" i="4"/>
  <c r="AC4305" i="4"/>
  <c r="AC4479" i="4"/>
  <c r="AC4428" i="4"/>
  <c r="AC4351" i="4"/>
  <c r="AC4332" i="4"/>
  <c r="AC4435" i="4"/>
  <c r="AC4382" i="4"/>
  <c r="AC4360" i="4"/>
  <c r="AC4220" i="4"/>
  <c r="AC4117" i="4"/>
  <c r="AC4096" i="4"/>
  <c r="AC2974" i="4"/>
  <c r="AC2913" i="4"/>
  <c r="AC2815" i="4"/>
  <c r="AC2106" i="4"/>
  <c r="AC1997" i="4"/>
  <c r="AC1940" i="4"/>
  <c r="AC1836" i="4"/>
  <c r="AC1772" i="4"/>
  <c r="AC1753" i="4"/>
  <c r="AC1716" i="4"/>
  <c r="AC1602" i="4"/>
  <c r="AC3940" i="4"/>
  <c r="AC3891" i="4"/>
  <c r="AC3865" i="4"/>
  <c r="AC3709" i="4"/>
  <c r="AC3541" i="4"/>
  <c r="AC3491" i="4"/>
  <c r="AC3440" i="4"/>
  <c r="AC3298" i="4"/>
  <c r="AC2466" i="4"/>
  <c r="AC2396" i="4"/>
  <c r="AC2288" i="4"/>
  <c r="AC2153" i="4"/>
  <c r="AC1999" i="4"/>
  <c r="AC1904" i="4"/>
  <c r="AC1804" i="4"/>
  <c r="AC1748" i="4"/>
  <c r="AC1615" i="4"/>
  <c r="AC4152" i="4"/>
  <c r="AC3137" i="4"/>
  <c r="AC2984" i="4"/>
  <c r="AC2772" i="4"/>
  <c r="AC2616" i="4"/>
  <c r="AC2068" i="4"/>
  <c r="AC1718" i="4"/>
  <c r="AC3822" i="4"/>
  <c r="AC2883" i="4"/>
  <c r="AC2467" i="4"/>
  <c r="AC2172" i="4"/>
  <c r="AC572" i="4"/>
  <c r="AC919" i="4"/>
  <c r="AC485" i="4"/>
  <c r="AC3998" i="4"/>
  <c r="AC3772" i="4"/>
  <c r="AC3693" i="4"/>
  <c r="AC3574" i="4"/>
  <c r="AC3444" i="4"/>
  <c r="AC3301" i="4"/>
  <c r="AC3106" i="4"/>
  <c r="AC2880" i="4"/>
  <c r="AC2721" i="4"/>
  <c r="AC2615" i="4"/>
  <c r="AC2507" i="4"/>
  <c r="AC2350" i="4"/>
  <c r="AC2189" i="4"/>
  <c r="AC2049" i="4"/>
  <c r="AC1792" i="4"/>
  <c r="AC1612" i="4"/>
  <c r="AC1275" i="4"/>
  <c r="AC4166" i="4"/>
  <c r="AC3692" i="4"/>
  <c r="AC3559" i="4"/>
  <c r="AC3456" i="4"/>
  <c r="AC3361" i="4"/>
  <c r="AC2821" i="4"/>
  <c r="AC2643" i="4"/>
  <c r="AC2482" i="4"/>
  <c r="AC2275" i="4"/>
  <c r="AC2034" i="4"/>
  <c r="AC1875" i="4"/>
  <c r="AC1715" i="4"/>
  <c r="AC1529" i="4"/>
  <c r="AC1303" i="4"/>
  <c r="AC1141" i="4"/>
  <c r="AC783" i="4"/>
  <c r="AC648" i="4"/>
  <c r="AC178" i="4"/>
  <c r="AC223" i="4"/>
  <c r="AC3357" i="4"/>
  <c r="AC2737" i="4"/>
  <c r="AC2522" i="4"/>
  <c r="AC2243" i="4"/>
  <c r="AC1793" i="4"/>
  <c r="AC1263" i="4"/>
  <c r="AC1270" i="4"/>
  <c r="AC859" i="4"/>
  <c r="AC659" i="4"/>
  <c r="AC503" i="4"/>
  <c r="AC376" i="4"/>
  <c r="AC296" i="4"/>
  <c r="AC222" i="4"/>
  <c r="AC138" i="4"/>
  <c r="AC1312" i="4"/>
  <c r="AC1050" i="4"/>
  <c r="AC877" i="4"/>
  <c r="AC740" i="4"/>
  <c r="AC611" i="4"/>
  <c r="AC257" i="4"/>
  <c r="AC69" i="4"/>
  <c r="AC1497" i="4"/>
  <c r="AC1237" i="4"/>
  <c r="AC1042" i="4"/>
  <c r="AC880" i="4"/>
  <c r="AC772" i="4"/>
  <c r="AC621" i="4"/>
  <c r="AC525" i="4"/>
  <c r="AC401" i="4"/>
  <c r="AC1565" i="4"/>
  <c r="AC1304" i="4"/>
  <c r="AC976" i="4"/>
  <c r="AC850" i="4"/>
  <c r="AC686" i="4"/>
  <c r="AC548" i="4"/>
  <c r="AC6044" i="4"/>
  <c r="AC39" i="4"/>
  <c r="AC5918" i="4"/>
  <c r="AC5751" i="4"/>
  <c r="AC5716" i="4"/>
  <c r="AC5621" i="4"/>
  <c r="AC5613" i="4"/>
  <c r="AC5601" i="4"/>
  <c r="AC2504" i="4"/>
  <c r="AC2369" i="4"/>
  <c r="AC2263" i="4"/>
  <c r="AC2158" i="4"/>
  <c r="AC1905" i="4"/>
  <c r="AC1805" i="4"/>
  <c r="AC1742" i="4"/>
  <c r="AC3407" i="4"/>
  <c r="AC2832" i="4"/>
  <c r="AC2650" i="4"/>
  <c r="AC2457" i="4"/>
  <c r="AC2358" i="4"/>
  <c r="AC2266" i="4"/>
  <c r="AC2088" i="4"/>
  <c r="AC1917" i="4"/>
  <c r="AC1706" i="4"/>
  <c r="AC3606" i="4"/>
  <c r="AC3408" i="4"/>
  <c r="AC2728" i="4"/>
  <c r="AC1992" i="4"/>
  <c r="AC1081" i="4"/>
  <c r="AC978" i="4"/>
  <c r="AC709" i="4"/>
  <c r="AC284" i="4"/>
  <c r="AC3789" i="4"/>
  <c r="AC3605" i="4"/>
  <c r="AC3464" i="4"/>
  <c r="AC3217" i="4"/>
  <c r="AC3079" i="4"/>
  <c r="AC2795" i="4"/>
  <c r="AC2566" i="4"/>
  <c r="AC2269" i="4"/>
  <c r="AC1779" i="4"/>
  <c r="AC1285" i="4"/>
  <c r="AC4090" i="4"/>
  <c r="AC3689" i="4"/>
  <c r="AC3570" i="4"/>
  <c r="AC3168" i="4"/>
  <c r="AC2881" i="4"/>
  <c r="AC2653" i="4"/>
  <c r="AC2534" i="4"/>
  <c r="AC2363" i="4"/>
  <c r="AC2229" i="4"/>
  <c r="AC2116" i="4"/>
  <c r="AC1978" i="4"/>
  <c r="AC1752" i="4"/>
  <c r="AC1601" i="4"/>
  <c r="AC1484" i="4"/>
  <c r="AC1300" i="4"/>
  <c r="AC1067" i="4"/>
  <c r="AC929" i="4"/>
  <c r="AC612" i="4"/>
  <c r="AC273" i="4"/>
  <c r="AC72" i="4"/>
  <c r="AC47" i="4"/>
  <c r="AC4073" i="4"/>
  <c r="AC3374" i="4"/>
  <c r="AC3272" i="4"/>
  <c r="AC2783" i="4"/>
  <c r="AC2367" i="4"/>
  <c r="AC1475" i="4"/>
  <c r="AC1043" i="4"/>
  <c r="AC909" i="4"/>
  <c r="AC667" i="4"/>
  <c r="AC511" i="4"/>
  <c r="AC1071" i="4"/>
  <c r="AC546" i="4"/>
  <c r="AC168" i="4"/>
  <c r="AC1138" i="4"/>
  <c r="AC927" i="4"/>
  <c r="AC790" i="4"/>
  <c r="AC655" i="4"/>
  <c r="AC469" i="4"/>
  <c r="AC292" i="4"/>
  <c r="AC1185" i="4"/>
  <c r="AC993" i="4"/>
  <c r="AC633" i="4"/>
  <c r="AC423" i="4"/>
  <c r="AC212" i="4"/>
  <c r="AC92" i="4"/>
  <c r="AC14" i="4"/>
  <c r="AC6051" i="4"/>
  <c r="AC6067" i="4"/>
  <c r="AC6058" i="4"/>
  <c r="AC5991" i="4"/>
  <c r="AC5981" i="4"/>
  <c r="AC5930" i="4"/>
  <c r="AC5899" i="4"/>
  <c r="AC5888" i="4"/>
  <c r="AC5926" i="4"/>
  <c r="AC5798" i="4"/>
  <c r="AC5526" i="4"/>
  <c r="AC5432" i="4"/>
  <c r="AC5681" i="4"/>
  <c r="AC5350" i="4"/>
  <c r="AC5622" i="4"/>
  <c r="AC5536" i="4"/>
  <c r="AC5437" i="4"/>
  <c r="AC5480" i="4"/>
  <c r="AC5409" i="4"/>
  <c r="AC5226" i="4"/>
  <c r="AC5200" i="4"/>
  <c r="AC5169" i="4"/>
  <c r="AC5035" i="4"/>
  <c r="AC4893" i="4"/>
  <c r="AC4759" i="4"/>
  <c r="AC5071" i="4"/>
  <c r="AC5051" i="4"/>
  <c r="AC4886" i="4"/>
  <c r="AC4865" i="4"/>
  <c r="AC4852" i="4"/>
  <c r="AC4767" i="4"/>
  <c r="AC4630" i="4"/>
  <c r="AC4660" i="4"/>
  <c r="AC4449" i="4"/>
  <c r="AC4277" i="4"/>
  <c r="AC4242" i="4"/>
  <c r="AC4605" i="4"/>
  <c r="AC4402" i="4"/>
  <c r="AC4345" i="4"/>
  <c r="AC4094" i="4"/>
  <c r="AC4025" i="4"/>
  <c r="AC3075" i="4"/>
  <c r="AC2970" i="4"/>
  <c r="AC2907" i="4"/>
  <c r="AC2799" i="4"/>
  <c r="AC2715" i="4"/>
  <c r="AC2512" i="4"/>
  <c r="AC2443" i="4"/>
  <c r="AC2334" i="4"/>
  <c r="AC2097" i="4"/>
  <c r="AC2043" i="4"/>
  <c r="AC1831" i="4"/>
  <c r="AC1766" i="4"/>
  <c r="AC1425" i="4"/>
  <c r="AC4442" i="4"/>
  <c r="AC3933" i="4"/>
  <c r="AC3555" i="4"/>
  <c r="AC3333" i="4"/>
  <c r="AC2514" i="4"/>
  <c r="AC2387" i="4"/>
  <c r="AC2280" i="4"/>
  <c r="AC2212" i="4"/>
  <c r="AC2142" i="4"/>
  <c r="AC1989" i="4"/>
  <c r="AC1899" i="4"/>
  <c r="AC1785" i="4"/>
  <c r="AC1699" i="4"/>
  <c r="AC1597" i="4"/>
  <c r="AC4157" i="4"/>
  <c r="AC3946" i="4"/>
  <c r="AC3913" i="4"/>
  <c r="AC3867" i="4"/>
  <c r="AC3744" i="4"/>
  <c r="AC3685" i="4"/>
  <c r="AC3310" i="4"/>
  <c r="AC3177" i="4"/>
  <c r="AC3087" i="4"/>
  <c r="AC2811" i="4"/>
  <c r="AC2424" i="4"/>
  <c r="AC2164" i="4"/>
  <c r="AC1691" i="4"/>
  <c r="AC3721" i="4"/>
  <c r="AC3200" i="4"/>
  <c r="AC2868" i="4"/>
  <c r="AC2461" i="4"/>
  <c r="AC2124" i="4"/>
  <c r="AC1223" i="4"/>
  <c r="AC914" i="4"/>
  <c r="AC3572" i="4"/>
  <c r="AC3414" i="4"/>
  <c r="AC2756" i="4"/>
  <c r="AC2631" i="4"/>
  <c r="AC2575" i="4"/>
  <c r="AC2397" i="4"/>
  <c r="AC2086" i="4"/>
  <c r="AC1726" i="4"/>
  <c r="AC1380" i="4"/>
  <c r="AC3776" i="4"/>
  <c r="AC3688" i="4"/>
  <c r="AC3643" i="4"/>
  <c r="AC3339" i="4"/>
  <c r="AC3283" i="4"/>
  <c r="AC2942" i="4"/>
  <c r="AC2671" i="4"/>
  <c r="AC2298" i="4"/>
  <c r="AC2070" i="4"/>
  <c r="AC1906" i="4"/>
  <c r="AC1707" i="4"/>
  <c r="AC1299" i="4"/>
  <c r="AC1175" i="4"/>
  <c r="AC1070" i="4"/>
  <c r="AC679" i="4"/>
  <c r="AC497" i="4"/>
  <c r="AC289" i="4"/>
  <c r="AC5791" i="4"/>
  <c r="AC5739" i="4"/>
  <c r="AC5696" i="4"/>
  <c r="AC5335" i="4"/>
  <c r="AC5691" i="4"/>
  <c r="AC5675" i="4"/>
  <c r="AC5620" i="4"/>
  <c r="AC5539" i="4"/>
  <c r="AC5420" i="4"/>
  <c r="AC5636" i="4"/>
  <c r="AC5262" i="4"/>
  <c r="AC5248" i="4"/>
  <c r="AC5461" i="4"/>
  <c r="AC5249" i="4"/>
  <c r="AC5235" i="4"/>
  <c r="AC5187" i="4"/>
  <c r="AC5168" i="4"/>
  <c r="AC5155" i="4"/>
  <c r="AC5077" i="4"/>
  <c r="AC5136" i="4"/>
  <c r="AC5106" i="4"/>
  <c r="AC5094" i="4"/>
  <c r="AC5020" i="4"/>
  <c r="AC4966" i="4"/>
  <c r="AC4892" i="4"/>
  <c r="AC4809" i="4"/>
  <c r="AC4793" i="4"/>
  <c r="AC5101" i="4"/>
  <c r="AC5008" i="4"/>
  <c r="AC4953" i="4"/>
  <c r="AC4782" i="4"/>
  <c r="AC4933" i="4"/>
  <c r="AC4541" i="4"/>
  <c r="AC4671" i="4"/>
  <c r="AC4741" i="4"/>
  <c r="AC4582" i="4"/>
  <c r="AC4322" i="4"/>
  <c r="AC4276" i="4"/>
  <c r="AC4445" i="4"/>
  <c r="AC4221" i="4"/>
  <c r="AC4654" i="4"/>
  <c r="AC4536" i="4"/>
  <c r="AC4398" i="4"/>
  <c r="AC4298" i="4"/>
  <c r="AC4148" i="4"/>
  <c r="AC4102" i="4"/>
  <c r="AC4076" i="4"/>
  <c r="AC2798" i="4"/>
  <c r="AC2723" i="4"/>
  <c r="AC2609" i="4"/>
  <c r="AC2524" i="4"/>
  <c r="AC2375" i="4"/>
  <c r="AC2181" i="4"/>
  <c r="AC1939" i="4"/>
  <c r="AC1807" i="4"/>
  <c r="AC1433" i="4"/>
  <c r="AC4236" i="4"/>
  <c r="AC4118" i="4"/>
  <c r="AC4047" i="4"/>
  <c r="AC3938" i="4"/>
  <c r="AC3894" i="4"/>
  <c r="AC3851" i="4"/>
  <c r="AC3784" i="4"/>
  <c r="AC3651" i="4"/>
  <c r="AC3510" i="4"/>
  <c r="AC3387" i="4"/>
  <c r="AC3222" i="4"/>
  <c r="AC2784" i="4"/>
  <c r="AC2428" i="4"/>
  <c r="AC2345" i="4"/>
  <c r="AC2239" i="4"/>
  <c r="AC2156" i="4"/>
  <c r="AC1838" i="4"/>
  <c r="AC1690" i="4"/>
  <c r="AC4151" i="4"/>
  <c r="AC3877" i="4"/>
  <c r="AC3522" i="4"/>
  <c r="AC3416" i="4"/>
  <c r="AC3286" i="4"/>
  <c r="AC2863" i="4"/>
  <c r="AC2555" i="4"/>
  <c r="AC2423" i="4"/>
  <c r="AC2328" i="4"/>
  <c r="AC2039" i="4"/>
  <c r="AC1833" i="4"/>
  <c r="AC1640" i="4"/>
  <c r="AC3249" i="4"/>
  <c r="AC2920" i="4"/>
  <c r="AC2630" i="4"/>
  <c r="AC2247" i="4"/>
  <c r="AC1883" i="4"/>
  <c r="AC824" i="4"/>
  <c r="AC283" i="4"/>
  <c r="AC1032" i="4"/>
  <c r="AC688" i="4"/>
  <c r="AC4184" i="4"/>
  <c r="AC3959" i="4"/>
  <c r="AC3663" i="4"/>
  <c r="AC3566" i="4"/>
  <c r="AC3198" i="4"/>
  <c r="AC3081" i="4"/>
  <c r="AC2720" i="4"/>
  <c r="AC2569" i="4"/>
  <c r="AC2001" i="4"/>
  <c r="AC1611" i="4"/>
  <c r="AC1355" i="4"/>
  <c r="AC1244" i="4"/>
  <c r="AC3988" i="4"/>
  <c r="AC3820" i="4"/>
  <c r="AC3654" i="4"/>
  <c r="AC3505" i="4"/>
  <c r="AC3365" i="4"/>
  <c r="AC2733" i="4"/>
  <c r="AC2556" i="4"/>
  <c r="AC2245" i="4"/>
  <c r="AC2121" i="4"/>
  <c r="AC2003" i="4"/>
  <c r="AC1911" i="4"/>
  <c r="AC1498" i="4"/>
  <c r="AC1361" i="4"/>
  <c r="AC1174" i="4"/>
  <c r="AC1034" i="4"/>
  <c r="AC974" i="4"/>
  <c r="AC690" i="4"/>
  <c r="AC395" i="4"/>
  <c r="AC192" i="4"/>
  <c r="AC4056" i="4"/>
  <c r="AC3964" i="4"/>
  <c r="AC2410" i="4"/>
  <c r="AC1648" i="4"/>
  <c r="AC5797" i="4"/>
  <c r="AC6050" i="4"/>
  <c r="AC5785" i="4"/>
  <c r="AC5703" i="4"/>
  <c r="AC5661" i="4"/>
  <c r="AC5513" i="4"/>
  <c r="AC5319" i="4"/>
  <c r="AC5515" i="4"/>
  <c r="AC5674" i="4"/>
  <c r="AC5476" i="4"/>
  <c r="AC5320" i="4"/>
  <c r="AC5537" i="4"/>
  <c r="AC5339" i="4"/>
  <c r="AC5233" i="4"/>
  <c r="AC5266" i="4"/>
  <c r="AC5240" i="4"/>
  <c r="AC5131" i="4"/>
  <c r="AC5067" i="4"/>
  <c r="AC5098" i="4"/>
  <c r="AC5086" i="4"/>
  <c r="AC5044" i="4"/>
  <c r="AC5012" i="4"/>
  <c r="AC4993" i="4"/>
  <c r="AC4943" i="4"/>
  <c r="AC4920" i="4"/>
  <c r="AC4876" i="4"/>
  <c r="AC4826" i="4"/>
  <c r="AC4857" i="4"/>
  <c r="AC4908" i="4"/>
  <c r="AC4879" i="4"/>
  <c r="AC4760" i="4"/>
  <c r="AC4589" i="4"/>
  <c r="AC4647" i="4"/>
  <c r="AC4581" i="4"/>
  <c r="AC4742" i="4"/>
  <c r="AC4383" i="4"/>
  <c r="AC4344" i="4"/>
  <c r="AC4237" i="4"/>
  <c r="AC4607" i="4"/>
  <c r="AC4384" i="4"/>
  <c r="AC4173" i="4"/>
  <c r="AC4087" i="4"/>
  <c r="AC4061" i="4"/>
  <c r="AC3977" i="4"/>
  <c r="AC3068" i="4"/>
  <c r="AC2934" i="4"/>
  <c r="AC2841" i="4"/>
  <c r="AC2752" i="4"/>
  <c r="AC2680" i="4"/>
  <c r="AC2563" i="4"/>
  <c r="AC2475" i="4"/>
  <c r="AC2395" i="4"/>
  <c r="AC2260" i="4"/>
  <c r="AC2179" i="4"/>
  <c r="AC1966" i="4"/>
  <c r="AC1929" i="4"/>
  <c r="AC1828" i="4"/>
  <c r="AC1773" i="4"/>
  <c r="AC4558" i="4"/>
  <c r="AC4395" i="4"/>
  <c r="AC4201" i="4"/>
  <c r="AC4165" i="4"/>
  <c r="AC4002" i="4"/>
  <c r="AC3843" i="4"/>
  <c r="AC3764" i="4"/>
  <c r="AC3710" i="4"/>
  <c r="AC3668" i="4"/>
  <c r="AC3395" i="4"/>
  <c r="AC3187" i="4"/>
  <c r="AC1282" i="4"/>
  <c r="AC4144" i="4"/>
  <c r="AC3914" i="4"/>
  <c r="AC3801" i="4"/>
  <c r="AC3630" i="4"/>
  <c r="AC3500" i="4"/>
  <c r="AC3160" i="4"/>
  <c r="AC2635" i="4"/>
  <c r="AC2509" i="4"/>
  <c r="AC2362" i="4"/>
  <c r="AC2218" i="4"/>
  <c r="AC2089" i="4"/>
  <c r="AC1952" i="4"/>
  <c r="AC1727" i="4"/>
  <c r="AC1541" i="4"/>
  <c r="AC1446" i="4"/>
  <c r="AC1001" i="4"/>
  <c r="AC775" i="4"/>
  <c r="AC573" i="4"/>
  <c r="AC256" i="4"/>
  <c r="AC4108" i="4"/>
  <c r="AC3341" i="4"/>
  <c r="AC3239" i="4"/>
  <c r="AC2745" i="4"/>
  <c r="AC2539" i="4"/>
  <c r="AC1976" i="4"/>
  <c r="AC1340" i="4"/>
  <c r="AC1462" i="4"/>
  <c r="AC1166" i="4"/>
  <c r="AC1024" i="4"/>
  <c r="AC891" i="4"/>
  <c r="AC619" i="4"/>
  <c r="AC354" i="4"/>
  <c r="AC1212" i="4"/>
  <c r="AC906" i="4"/>
  <c r="AC744" i="4"/>
  <c r="AC538" i="4"/>
  <c r="AC211" i="4"/>
  <c r="AC1114" i="4"/>
  <c r="AC706" i="4"/>
  <c r="AC150" i="4"/>
  <c r="AC1056" i="4"/>
  <c r="AC873" i="4"/>
  <c r="AC728" i="4"/>
  <c r="AC504" i="4"/>
  <c r="AC259" i="4"/>
  <c r="AC5939" i="4"/>
  <c r="AC5694" i="4"/>
  <c r="AC5554" i="4"/>
  <c r="AC5568" i="4"/>
  <c r="AC5708" i="4"/>
  <c r="AC5377" i="4"/>
  <c r="AC5318" i="4"/>
  <c r="AC5653" i="4"/>
  <c r="AC5538" i="4"/>
  <c r="AC5355" i="4"/>
  <c r="AC5400" i="4"/>
  <c r="AC5358" i="4"/>
  <c r="AC5245" i="4"/>
  <c r="AC5464" i="4"/>
  <c r="AC5337" i="4"/>
  <c r="AC5165" i="4"/>
  <c r="AC5014" i="4"/>
  <c r="AC5097" i="4"/>
  <c r="AC5036" i="4"/>
  <c r="AC4961" i="4"/>
  <c r="AC4896" i="4"/>
  <c r="AC4875" i="4"/>
  <c r="AC4997" i="4"/>
  <c r="AC4851" i="4"/>
  <c r="AC4934" i="4"/>
  <c r="AC4862" i="4"/>
  <c r="AC4898" i="4"/>
  <c r="AC4864" i="4"/>
  <c r="AC4764" i="4"/>
  <c r="AC4626" i="4"/>
  <c r="AC4579" i="4"/>
  <c r="AC4611" i="4"/>
  <c r="AC4455" i="4"/>
  <c r="AC4601" i="4"/>
  <c r="AC4302" i="4"/>
  <c r="AC4336" i="4"/>
  <c r="AC3982" i="4"/>
  <c r="AC3072" i="4"/>
  <c r="AC2888" i="4"/>
  <c r="AC2789" i="4"/>
  <c r="AC2570" i="4"/>
  <c r="AC2500" i="4"/>
  <c r="AC2304" i="4"/>
  <c r="AC2205" i="4"/>
  <c r="AC2075" i="4"/>
  <c r="AC2040" i="4"/>
  <c r="AC1919" i="4"/>
  <c r="AC1827" i="4"/>
  <c r="AC1739" i="4"/>
  <c r="AC1712" i="4"/>
  <c r="AC1587" i="4"/>
  <c r="AC4497" i="4"/>
  <c r="AC4424" i="4"/>
  <c r="AC4207" i="4"/>
  <c r="AC4093" i="4"/>
  <c r="AC4001" i="4"/>
  <c r="AC3927" i="4"/>
  <c r="AC3898" i="4"/>
  <c r="AC3438" i="4"/>
  <c r="AC3427" i="4"/>
  <c r="AC3390" i="4"/>
  <c r="AC3273" i="4"/>
  <c r="AC3165" i="4"/>
  <c r="AC2409" i="4"/>
  <c r="AC2326" i="4"/>
  <c r="AC2227" i="4"/>
  <c r="AC2166" i="4"/>
  <c r="AC2077" i="4"/>
  <c r="AC2012" i="4"/>
  <c r="AC1942" i="4"/>
  <c r="AC1856" i="4"/>
  <c r="AC1767" i="4"/>
  <c r="AC1695" i="4"/>
  <c r="AC4176" i="4"/>
  <c r="AC4059" i="4"/>
  <c r="AC3944" i="4"/>
  <c r="AC3531" i="4"/>
  <c r="AC3155" i="4"/>
  <c r="AC3083" i="4"/>
  <c r="AC2802" i="4"/>
  <c r="AC2602" i="4"/>
  <c r="AC2490" i="4"/>
  <c r="AC2306" i="4"/>
  <c r="AC2051" i="4"/>
  <c r="AC1777" i="4"/>
  <c r="AC4104" i="4"/>
  <c r="AC3873" i="4"/>
  <c r="AC3404" i="4"/>
  <c r="AC3152" i="4"/>
  <c r="AC2859" i="4"/>
  <c r="AC2434" i="4"/>
  <c r="AC2087" i="4"/>
  <c r="AC955" i="4"/>
  <c r="AC1139" i="4"/>
  <c r="AC820" i="4"/>
  <c r="AC4153" i="4"/>
  <c r="AC3554" i="4"/>
  <c r="AC3126" i="4"/>
  <c r="AC2748" i="4"/>
  <c r="AC2658" i="4"/>
  <c r="AC2604" i="4"/>
  <c r="AC2219" i="4"/>
  <c r="AC2067" i="4"/>
  <c r="AC1878" i="4"/>
  <c r="AC1649" i="4"/>
  <c r="AC1352" i="4"/>
  <c r="AC4196" i="4"/>
  <c r="AC3955" i="4"/>
  <c r="AC3762" i="4"/>
  <c r="AC3681" i="4"/>
  <c r="AC3442" i="4"/>
  <c r="AC3304" i="4"/>
  <c r="AC3164" i="4"/>
  <c r="AC2693" i="4"/>
  <c r="AC2586" i="4"/>
  <c r="AC2422" i="4"/>
  <c r="AC2173" i="4"/>
  <c r="AC1974" i="4"/>
  <c r="AC1821" i="4"/>
  <c r="AC1464" i="4"/>
  <c r="AC1292" i="4"/>
  <c r="AC1066" i="4"/>
  <c r="AC874" i="4"/>
  <c r="AC664" i="4"/>
  <c r="AC493" i="4"/>
  <c r="AC79" i="4"/>
  <c r="AC267" i="4"/>
  <c r="AC3750" i="4"/>
  <c r="AC3313" i="4"/>
  <c r="AC3197" i="4"/>
  <c r="AC2706" i="4"/>
  <c r="AC2456" i="4"/>
  <c r="AC2200" i="4"/>
  <c r="AC1710" i="4"/>
  <c r="AC1490" i="4"/>
  <c r="AC550" i="4"/>
  <c r="AC1051" i="4"/>
  <c r="AC882" i="4"/>
  <c r="AC681" i="4"/>
  <c r="AC114" i="4"/>
  <c r="AC890" i="4"/>
  <c r="AC716" i="4"/>
  <c r="AC588" i="4"/>
  <c r="AC402" i="4"/>
  <c r="AC33" i="4"/>
  <c r="AC1431" i="4"/>
  <c r="AC979" i="4"/>
  <c r="AC814" i="4"/>
  <c r="AC1133" i="4"/>
  <c r="AC960" i="4"/>
  <c r="AC802" i="4"/>
  <c r="AC635" i="4"/>
  <c r="AC368" i="4"/>
  <c r="AC6043" i="4"/>
  <c r="AC6038" i="4"/>
  <c r="AC5982" i="4"/>
  <c r="AC5876" i="4"/>
  <c r="AC5906" i="4"/>
  <c r="AC5860" i="4"/>
  <c r="AC5828" i="4"/>
  <c r="AC5525" i="4"/>
  <c r="AC5331" i="4"/>
  <c r="AC5689" i="4"/>
  <c r="AC5421" i="4"/>
  <c r="AC5632" i="4"/>
  <c r="AC5533" i="4"/>
  <c r="AC5378" i="4"/>
  <c r="AC5195" i="4"/>
  <c r="AC5570" i="4"/>
  <c r="AC5208" i="4"/>
  <c r="AC5217" i="4"/>
  <c r="AC5219" i="4"/>
  <c r="AC5130" i="4"/>
  <c r="AC5177" i="4"/>
  <c r="AC5132" i="4"/>
  <c r="AC5141" i="4"/>
  <c r="AC5135" i="4"/>
  <c r="AC5068" i="4"/>
  <c r="AC5026" i="4"/>
  <c r="AC5002" i="4"/>
  <c r="AC5114" i="4"/>
  <c r="AC5043" i="4"/>
  <c r="AC4895" i="4"/>
  <c r="AC5105" i="4"/>
  <c r="AC4998" i="4"/>
  <c r="AC4901" i="4"/>
  <c r="AC4989" i="4"/>
  <c r="AC4770" i="4"/>
  <c r="AC4703" i="4"/>
  <c r="AC4707" i="4"/>
  <c r="AC4619" i="4"/>
  <c r="AC4592" i="4"/>
  <c r="AC4380" i="4"/>
  <c r="AC4575" i="4"/>
  <c r="AC4501" i="4"/>
  <c r="AC4431" i="4"/>
  <c r="AC4010" i="4"/>
  <c r="AC2977" i="4"/>
  <c r="AC2927" i="4"/>
  <c r="AC2839" i="4"/>
  <c r="AC2734" i="4"/>
  <c r="AC2644" i="4"/>
  <c r="AC2554" i="4"/>
  <c r="AC2436" i="4"/>
  <c r="AC2285" i="4"/>
  <c r="AC2042" i="4"/>
  <c r="AC1947" i="4"/>
  <c r="AC1864" i="4"/>
  <c r="AC4265" i="4"/>
  <c r="AC4181" i="4"/>
  <c r="AC4042" i="4"/>
  <c r="AC3724" i="4"/>
  <c r="AC3619" i="4"/>
  <c r="AC3540" i="4"/>
  <c r="AC3446" i="4"/>
  <c r="AC3218" i="4"/>
  <c r="AC5990" i="4"/>
  <c r="AC2476" i="4"/>
  <c r="AC2384" i="4"/>
  <c r="AC2329" i="4"/>
  <c r="AC2214" i="4"/>
  <c r="AC2101" i="4"/>
  <c r="AC1981" i="4"/>
  <c r="AC4161" i="4"/>
  <c r="AC4024" i="4"/>
  <c r="AC3398" i="4"/>
  <c r="AC3169" i="4"/>
  <c r="AC3000" i="4"/>
  <c r="AC2670" i="4"/>
  <c r="AC2581" i="4"/>
  <c r="AC1667" i="4"/>
  <c r="AC3204" i="4"/>
  <c r="AC1801" i="4"/>
  <c r="AC661" i="4"/>
  <c r="AC719" i="4"/>
  <c r="AC262" i="4"/>
  <c r="AC3997" i="4"/>
  <c r="AC3909" i="4"/>
  <c r="AC3841" i="4"/>
  <c r="AC3213" i="4"/>
  <c r="AC2948" i="4"/>
  <c r="AC2617" i="4"/>
  <c r="AC2347" i="4"/>
  <c r="AC1370" i="4"/>
  <c r="AC1277" i="4"/>
  <c r="AC4031" i="4"/>
  <c r="AC3335" i="4"/>
  <c r="AC3172" i="4"/>
  <c r="AC2992" i="4"/>
  <c r="AC2782" i="4"/>
  <c r="AC2271" i="4"/>
  <c r="AC2093" i="4"/>
  <c r="AC1927" i="4"/>
  <c r="AC1360" i="4"/>
  <c r="AC855" i="4"/>
  <c r="AC721" i="4"/>
  <c r="AC561" i="4"/>
  <c r="AC456" i="4"/>
  <c r="AC4097" i="4"/>
  <c r="AC3823" i="4"/>
  <c r="AC3607" i="4"/>
  <c r="AC3047" i="4"/>
  <c r="AC2711" i="4"/>
  <c r="AC2478" i="4"/>
  <c r="AC2163" i="4"/>
  <c r="AC1908" i="4"/>
  <c r="AC1668" i="4"/>
  <c r="AC1416" i="4"/>
  <c r="AC1544" i="4"/>
  <c r="AC1200" i="4"/>
  <c r="AC968" i="4"/>
  <c r="AC849" i="4"/>
  <c r="AC630" i="4"/>
  <c r="AC542" i="4"/>
  <c r="AC442" i="4"/>
  <c r="AC209" i="4"/>
  <c r="AC1122" i="4"/>
  <c r="AC871" i="4"/>
  <c r="AC714" i="4"/>
  <c r="AC498" i="4"/>
  <c r="AC375" i="4"/>
  <c r="AC158" i="4"/>
  <c r="AC1319" i="4"/>
  <c r="AC1100" i="4"/>
  <c r="AC708" i="4"/>
  <c r="AC445" i="4"/>
  <c r="AC1456" i="4"/>
  <c r="AC1184" i="4"/>
  <c r="AC970" i="4"/>
  <c r="AC738" i="4"/>
  <c r="AC126" i="4"/>
  <c r="AC5893" i="4"/>
  <c r="AC5790" i="4"/>
  <c r="AC5619" i="4"/>
  <c r="AC5585" i="4"/>
  <c r="AC5509" i="4"/>
  <c r="AC5385" i="4"/>
  <c r="AC5311" i="4"/>
  <c r="AC5590" i="4"/>
  <c r="AC5426" i="4"/>
  <c r="AC5520" i="4"/>
  <c r="AC5399" i="4"/>
  <c r="AC5209" i="4"/>
  <c r="AC5574" i="4"/>
  <c r="AC5398" i="4"/>
  <c r="AC5213" i="4"/>
  <c r="AC5190" i="4"/>
  <c r="AC5199" i="4"/>
  <c r="AC5031" i="4"/>
  <c r="AC5129" i="4"/>
  <c r="AC5011" i="4"/>
  <c r="AC4897" i="4"/>
  <c r="AC4872" i="4"/>
  <c r="AC4778" i="4"/>
  <c r="AC4772" i="4"/>
  <c r="AC4974" i="4"/>
  <c r="AC4693" i="4"/>
  <c r="AC4907" i="4"/>
  <c r="AC4848" i="4"/>
  <c r="AC4800" i="4"/>
  <c r="AC4513" i="4"/>
  <c r="AC4543" i="4"/>
  <c r="AC4618" i="4"/>
  <c r="AC4437" i="4"/>
  <c r="AC4403" i="4"/>
  <c r="AC4602" i="4"/>
  <c r="AC4295" i="4"/>
  <c r="AC4652" i="4"/>
  <c r="AC4446" i="4"/>
  <c r="AC4238" i="4"/>
  <c r="AC4425" i="4"/>
  <c r="AC4274" i="4"/>
  <c r="AC4040" i="4"/>
  <c r="AC3094" i="4"/>
  <c r="AC2862" i="4"/>
  <c r="AC2704" i="4"/>
  <c r="AC2587" i="4"/>
  <c r="AC2501" i="4"/>
  <c r="AC2448" i="4"/>
  <c r="AC2312" i="4"/>
  <c r="AC2117" i="4"/>
  <c r="AC2005" i="4"/>
  <c r="AC1855" i="4"/>
  <c r="AC1784" i="4"/>
  <c r="AC1757" i="4"/>
  <c r="AC1750" i="4"/>
  <c r="AC1713" i="4"/>
  <c r="AC4481" i="4"/>
  <c r="AC4316" i="4"/>
  <c r="AC4272" i="4"/>
  <c r="AC4160" i="4"/>
  <c r="AC3866" i="4"/>
  <c r="AC3836" i="4"/>
  <c r="AC3662" i="4"/>
  <c r="AC3448" i="4"/>
  <c r="AC3436" i="4"/>
  <c r="AC3280" i="4"/>
  <c r="AC2470" i="4"/>
  <c r="AC2354" i="4"/>
  <c r="AC2237" i="4"/>
  <c r="AC2143" i="4"/>
  <c r="AC1896" i="4"/>
  <c r="AC1700" i="4"/>
  <c r="AC4062" i="4"/>
  <c r="AC4006" i="4"/>
  <c r="AC3796" i="4"/>
  <c r="AC3686" i="4"/>
  <c r="AC3279" i="4"/>
  <c r="AC3080" i="4"/>
  <c r="AC2958" i="4"/>
  <c r="AC2758" i="4"/>
  <c r="AC2593" i="4"/>
  <c r="AC2432" i="4"/>
  <c r="AC2341" i="4"/>
  <c r="AC2244" i="4"/>
  <c r="AC2002" i="4"/>
  <c r="AC1849" i="4"/>
  <c r="AC1647" i="4"/>
  <c r="AC3751" i="4"/>
  <c r="AC3318" i="4"/>
  <c r="AC2916" i="4"/>
  <c r="AC2656" i="4"/>
  <c r="AC2282" i="4"/>
  <c r="AC1936" i="4"/>
  <c r="AC920" i="4"/>
  <c r="AC658" i="4"/>
  <c r="AC3798" i="4"/>
  <c r="AC3449" i="4"/>
  <c r="AC3338" i="4"/>
  <c r="AC2695" i="4"/>
  <c r="AC2576" i="4"/>
  <c r="AC2515" i="4"/>
  <c r="AC2307" i="4"/>
  <c r="AC2146" i="4"/>
  <c r="AC1924" i="4"/>
  <c r="AC1588" i="4"/>
  <c r="AC1309" i="4"/>
  <c r="AC1246" i="4"/>
  <c r="AC3476" i="4"/>
  <c r="AC3358" i="4"/>
  <c r="AC2812" i="4"/>
  <c r="AC2633" i="4"/>
  <c r="AC1913" i="4"/>
  <c r="AC1709" i="4"/>
  <c r="AC1359" i="4"/>
  <c r="AC1126" i="4"/>
  <c r="AC768" i="4"/>
  <c r="AC350" i="4"/>
  <c r="AC3719" i="4"/>
  <c r="AC3434" i="4"/>
  <c r="AC2393" i="4"/>
  <c r="AC2122" i="4"/>
  <c r="AC1116" i="4"/>
  <c r="AC1435" i="4"/>
  <c r="AC1206" i="4"/>
  <c r="AC1059" i="4"/>
  <c r="AC547" i="4"/>
  <c r="AC311" i="4"/>
  <c r="AC1202" i="4"/>
  <c r="AC900" i="4"/>
  <c r="AC416" i="4"/>
  <c r="AC97" i="4"/>
  <c r="AC1311" i="4"/>
  <c r="AC1015" i="4"/>
  <c r="AC845" i="4"/>
  <c r="AC640" i="4"/>
  <c r="AC315" i="4"/>
  <c r="AC123" i="4"/>
  <c r="AC1227" i="4"/>
  <c r="AC1028" i="4"/>
  <c r="AC835" i="4"/>
  <c r="AC717" i="4"/>
  <c r="AC484" i="4"/>
  <c r="AC255" i="4"/>
  <c r="AC144" i="4"/>
  <c r="AC5976" i="4"/>
  <c r="AC5965" i="4"/>
  <c r="AC5886" i="4"/>
  <c r="AC5816" i="4"/>
  <c r="AC5731" i="4"/>
  <c r="AC5679" i="4"/>
  <c r="AC5588" i="4"/>
  <c r="AC5511" i="4"/>
  <c r="AC5424" i="4"/>
  <c r="AC5327" i="4"/>
  <c r="AC5580" i="4"/>
  <c r="AC5455" i="4"/>
  <c r="AC5303" i="4"/>
  <c r="AC5648" i="4"/>
  <c r="AC5430" i="4"/>
  <c r="AC5256" i="4"/>
  <c r="AC5434" i="4"/>
  <c r="AC5304" i="4"/>
  <c r="AC5203" i="4"/>
  <c r="AC5171" i="4"/>
  <c r="AC5121" i="4"/>
  <c r="AC5134" i="4"/>
  <c r="AC4992" i="4"/>
  <c r="AC4847" i="4"/>
  <c r="AC4813" i="4"/>
  <c r="AC4940" i="4"/>
  <c r="AC4843" i="4"/>
  <c r="AC4987" i="4"/>
  <c r="AC4947" i="4"/>
  <c r="AC4763" i="4"/>
  <c r="AC4752" i="4"/>
  <c r="AC4667" i="4"/>
  <c r="AC4571" i="4"/>
  <c r="AC4673" i="4"/>
  <c r="AC4641" i="4"/>
  <c r="AC4562" i="4"/>
  <c r="AC4330" i="4"/>
  <c r="AC4216" i="4"/>
  <c r="AC4357" i="4"/>
  <c r="AC4337" i="4"/>
  <c r="AC4304" i="4"/>
  <c r="AC4440" i="4"/>
  <c r="AC4111" i="4"/>
  <c r="AC3978" i="4"/>
  <c r="AC2936" i="4"/>
  <c r="AC2849" i="4"/>
  <c r="AC2766" i="4"/>
  <c r="AC2714" i="4"/>
  <c r="AC2574" i="4"/>
  <c r="AC2468" i="4"/>
  <c r="AC2231" i="4"/>
  <c r="AC2100" i="4"/>
  <c r="AC1891" i="4"/>
  <c r="AC1782" i="4"/>
  <c r="AC4699" i="4"/>
  <c r="AC4633" i="4"/>
  <c r="AC4095" i="4"/>
  <c r="AC3956" i="4"/>
  <c r="AC3932" i="4"/>
  <c r="AC3885" i="4"/>
  <c r="AC3816" i="4"/>
  <c r="AC3790" i="4"/>
  <c r="AC3699" i="4"/>
  <c r="AC3550" i="4"/>
  <c r="AC3393" i="4"/>
  <c r="AC3206" i="4"/>
  <c r="AC2459" i="4"/>
  <c r="AC2356" i="4"/>
  <c r="AC2287" i="4"/>
  <c r="AC2197" i="4"/>
  <c r="AC2102" i="4"/>
  <c r="AC2025" i="4"/>
  <c r="AC1858" i="4"/>
  <c r="AC1698" i="4"/>
  <c r="AC1641" i="4"/>
  <c r="AC4085" i="4"/>
  <c r="AC3854" i="4"/>
  <c r="AC3800" i="4"/>
  <c r="AC3577" i="4"/>
  <c r="AC3360" i="4"/>
  <c r="AC3173" i="4"/>
  <c r="AC2889" i="4"/>
  <c r="AC2703" i="4"/>
  <c r="AC2283" i="4"/>
  <c r="AC2188" i="4"/>
  <c r="AC1977" i="4"/>
  <c r="AC3517" i="4"/>
  <c r="AC3162" i="4"/>
  <c r="AC2865" i="4"/>
  <c r="AC2567" i="4"/>
  <c r="AC2147" i="4"/>
  <c r="AC676" i="4"/>
  <c r="AC662" i="4"/>
  <c r="AC3915" i="4"/>
  <c r="AC3504" i="4"/>
  <c r="AC3359" i="4"/>
  <c r="AC3161" i="4"/>
  <c r="AC3105" i="4"/>
  <c r="AC2689" i="4"/>
  <c r="AC2548" i="4"/>
  <c r="AC2267" i="4"/>
  <c r="AC1635" i="4"/>
  <c r="AC1297" i="4"/>
  <c r="AC4195" i="4"/>
  <c r="AC3920" i="4"/>
  <c r="AC3868" i="4"/>
  <c r="AC3840" i="4"/>
  <c r="AC3644" i="4"/>
  <c r="AC3454" i="4"/>
  <c r="AC3045" i="4"/>
  <c r="AC2919" i="4"/>
  <c r="AC2750" i="4"/>
  <c r="AC2585" i="4"/>
  <c r="AC2450" i="4"/>
  <c r="AC2323" i="4"/>
  <c r="AC2138" i="4"/>
  <c r="AC1755" i="4"/>
  <c r="AC1609" i="4"/>
  <c r="AC1338" i="4"/>
  <c r="AC1251" i="4"/>
  <c r="AC1069" i="4"/>
  <c r="AC995" i="4"/>
  <c r="AC733" i="4"/>
  <c r="AC160" i="4"/>
  <c r="AC235" i="4"/>
  <c r="AC3494" i="4"/>
  <c r="AC2947" i="4"/>
  <c r="AC2701" i="4"/>
  <c r="AC2128" i="4"/>
  <c r="AC1835" i="4"/>
  <c r="AC1538" i="4"/>
  <c r="AC1468" i="4"/>
  <c r="AC1107" i="4"/>
  <c r="AC872" i="4"/>
  <c r="AC764" i="4"/>
  <c r="AC657" i="4"/>
  <c r="AC509" i="4"/>
  <c r="AC187" i="4"/>
  <c r="AC9" i="4"/>
  <c r="AC1261" i="4"/>
  <c r="AC1054" i="4"/>
  <c r="AC963" i="4"/>
  <c r="AC610" i="4"/>
  <c r="AC400" i="4"/>
  <c r="AC98" i="4"/>
  <c r="AC1117" i="4"/>
  <c r="AC959" i="4"/>
  <c r="AC601" i="4"/>
  <c r="AC190" i="4"/>
  <c r="AC1564" i="4"/>
  <c r="AC1318" i="4"/>
  <c r="AC1075" i="4"/>
  <c r="AC878" i="4"/>
  <c r="AC643" i="4"/>
  <c r="AC443" i="4"/>
  <c r="AC237" i="4"/>
  <c r="AC6054" i="4"/>
  <c r="AC5988" i="4"/>
  <c r="AC5978" i="4"/>
  <c r="AC5640" i="4"/>
  <c r="AC5506" i="4"/>
  <c r="AC5368" i="4"/>
  <c r="AC5301" i="4"/>
  <c r="AC5609" i="4"/>
  <c r="AC5741" i="4"/>
  <c r="AC5324" i="4"/>
  <c r="AC5522" i="4"/>
  <c r="AC5499" i="4"/>
  <c r="AC5346" i="4"/>
  <c r="AC5390" i="4"/>
  <c r="AC5224" i="4"/>
  <c r="AC5084" i="4"/>
  <c r="AC5059" i="4"/>
  <c r="AC4899" i="4"/>
  <c r="AC4749" i="4"/>
  <c r="AC4915" i="4"/>
  <c r="AC4971" i="4"/>
  <c r="AC4796" i="4"/>
  <c r="AC4938" i="4"/>
  <c r="AC4840" i="4"/>
  <c r="AC4863" i="4"/>
  <c r="AC4753" i="4"/>
  <c r="AC4552" i="4"/>
  <c r="AC4565" i="4"/>
  <c r="AC4211" i="4"/>
  <c r="AC4367" i="4"/>
  <c r="AC4469" i="4"/>
  <c r="AC4319" i="4"/>
  <c r="AC4364" i="4"/>
  <c r="AC4613" i="4"/>
  <c r="AC4321" i="4"/>
  <c r="AC2996" i="4"/>
  <c r="AC2908" i="4"/>
  <c r="AC2808" i="4"/>
  <c r="AC2646" i="4"/>
  <c r="AC2536" i="4"/>
  <c r="AC2351" i="4"/>
  <c r="AC2139" i="4"/>
  <c r="AC2053" i="4"/>
  <c r="AC1949" i="4"/>
  <c r="AC1915" i="4"/>
  <c r="AC1803" i="4"/>
  <c r="AC1485" i="4"/>
  <c r="AC4471" i="4"/>
  <c r="AC4443" i="4"/>
  <c r="AC3703" i="4"/>
  <c r="AC3546" i="4"/>
  <c r="AC3437" i="4"/>
  <c r="AC3424" i="4"/>
  <c r="AC3322" i="4"/>
  <c r="AC3208" i="4"/>
  <c r="AC2460" i="4"/>
  <c r="AC2335" i="4"/>
  <c r="AC2225" i="4"/>
  <c r="AC2137" i="4"/>
  <c r="AC2033" i="4"/>
  <c r="AC1990" i="4"/>
  <c r="AC1696" i="4"/>
  <c r="AC1580" i="4"/>
  <c r="AC1408" i="4"/>
  <c r="AC3975" i="4"/>
  <c r="AC3947" i="4"/>
  <c r="AC3305" i="4"/>
  <c r="AC2855" i="4"/>
  <c r="AC2659" i="4"/>
  <c r="AC2471" i="4"/>
  <c r="AC2270" i="4"/>
  <c r="AC2125" i="4"/>
  <c r="AC1926" i="4"/>
  <c r="AC1751" i="4"/>
  <c r="AC4082" i="4"/>
  <c r="AC3458" i="4"/>
  <c r="AC2773" i="4"/>
  <c r="AC2374" i="4"/>
  <c r="AC1109" i="4"/>
  <c r="AC1045" i="4"/>
  <c r="AC746" i="4"/>
  <c r="AC487" i="4"/>
  <c r="AC4088" i="4"/>
  <c r="AC4026" i="4"/>
  <c r="AC3718" i="4"/>
  <c r="AC3556" i="4"/>
  <c r="AC3325" i="4"/>
  <c r="AC3250" i="4"/>
  <c r="AC3086" i="4"/>
  <c r="AC2817" i="4"/>
  <c r="AC2290" i="4"/>
  <c r="AC2090" i="4"/>
  <c r="AC1914" i="4"/>
  <c r="AC1295" i="4"/>
  <c r="AC3199" i="4"/>
  <c r="AC2672" i="4"/>
  <c r="AC2540" i="4"/>
  <c r="AC2254" i="4"/>
  <c r="AC2123" i="4"/>
  <c r="AC1993" i="4"/>
  <c r="AC1618" i="4"/>
  <c r="AC1424" i="4"/>
  <c r="AC1082" i="4"/>
  <c r="AC947" i="4"/>
  <c r="AC314" i="4"/>
  <c r="AC26" i="4"/>
  <c r="AC3970" i="4"/>
  <c r="AC3752" i="4"/>
  <c r="AC2698" i="4"/>
  <c r="AC2489" i="4"/>
  <c r="AC2297" i="4"/>
  <c r="AC1870" i="4"/>
  <c r="AC1324" i="4"/>
  <c r="AC1493" i="4"/>
  <c r="AC1048" i="4"/>
  <c r="AC674" i="4"/>
  <c r="AC536" i="4"/>
  <c r="AC359" i="4"/>
  <c r="AC1181" i="4"/>
  <c r="AC1023" i="4"/>
  <c r="AC705" i="4"/>
  <c r="AC566" i="4"/>
  <c r="AC405" i="4"/>
  <c r="AC326" i="4"/>
  <c r="AC1088" i="4"/>
  <c r="AC899" i="4"/>
  <c r="AC762" i="4"/>
  <c r="AC632" i="4"/>
  <c r="AC435" i="4"/>
  <c r="AC1091" i="4"/>
  <c r="AC934" i="4"/>
  <c r="AC751" i="4"/>
  <c r="AC189" i="4"/>
  <c r="AC6066" i="4"/>
  <c r="AC6049" i="4"/>
  <c r="AC3219" i="4"/>
  <c r="AC5992" i="4"/>
  <c r="AC5980" i="4"/>
  <c r="AC5937" i="4"/>
  <c r="AC5987" i="4"/>
  <c r="AC5848" i="4"/>
  <c r="AC5814" i="4"/>
  <c r="AC5812" i="4"/>
  <c r="AC5655" i="4"/>
  <c r="AC5405" i="4"/>
  <c r="AC5321" i="4"/>
  <c r="AC5496" i="4"/>
  <c r="AC5302" i="4"/>
  <c r="AC5308" i="4"/>
  <c r="AC5497" i="4"/>
  <c r="AC5425" i="4"/>
  <c r="AC5229" i="4"/>
  <c r="AC5222" i="4"/>
  <c r="AC5192" i="4"/>
  <c r="AC5238" i="4"/>
  <c r="AC5251" i="4"/>
  <c r="AC5144" i="4"/>
  <c r="AC5079" i="4"/>
  <c r="AC5017" i="4"/>
  <c r="AC5148" i="4"/>
  <c r="AC5015" i="4"/>
  <c r="AC5023" i="4"/>
  <c r="AC4912" i="4"/>
  <c r="AC4882" i="4"/>
  <c r="AC4815" i="4"/>
  <c r="AC4973" i="4"/>
  <c r="AC4854" i="4"/>
  <c r="AC4810" i="4"/>
  <c r="AC4856" i="4"/>
  <c r="AC4625" i="4"/>
  <c r="AC4643" i="4"/>
  <c r="AC4587" i="4"/>
  <c r="AC4252" i="4"/>
  <c r="AC4608" i="4"/>
  <c r="AC4441" i="4"/>
  <c r="AC4324" i="4"/>
  <c r="AC4246" i="4"/>
  <c r="AC2969" i="4"/>
  <c r="AC2810" i="4"/>
  <c r="AC2531" i="4"/>
  <c r="AC2381" i="4"/>
  <c r="AC2250" i="4"/>
  <c r="AC2204" i="4"/>
  <c r="AC2063" i="4"/>
  <c r="AC1830" i="4"/>
  <c r="AC4323" i="4"/>
  <c r="AC4308" i="4"/>
  <c r="AC4226" i="4"/>
  <c r="AC4127" i="4"/>
  <c r="AC3897" i="4"/>
  <c r="AC3869" i="4"/>
  <c r="AC3806" i="4"/>
  <c r="AC3695" i="4"/>
  <c r="AC3533" i="4"/>
  <c r="AC2502" i="4"/>
  <c r="AC2404" i="4"/>
  <c r="AC2320" i="4"/>
  <c r="AC2130" i="4"/>
  <c r="AC1982" i="4"/>
  <c r="AC1894" i="4"/>
  <c r="AC1791" i="4"/>
  <c r="AC1761" i="4"/>
  <c r="AC1660" i="4"/>
  <c r="AC1578" i="4"/>
  <c r="AC1489" i="4"/>
  <c r="AC1467" i="4"/>
  <c r="AC4107" i="4"/>
  <c r="AC3814" i="4"/>
  <c r="AC3702" i="4"/>
  <c r="AC3564" i="4"/>
  <c r="AC3487" i="4"/>
  <c r="AC3319" i="4"/>
  <c r="AC3151" i="4"/>
  <c r="AC2870" i="4"/>
  <c r="AC2692" i="4"/>
  <c r="AC2268" i="4"/>
  <c r="AC2148" i="4"/>
  <c r="AC1970" i="4"/>
  <c r="AC1606" i="4"/>
  <c r="AC3415" i="4"/>
  <c r="AC3148" i="4"/>
  <c r="AC2770" i="4"/>
  <c r="AC2050" i="4"/>
  <c r="AC1728" i="4"/>
  <c r="AC663" i="4"/>
  <c r="AC4171" i="4"/>
  <c r="AC1060" i="4"/>
  <c r="AC720" i="4"/>
  <c r="AC194" i="4"/>
  <c r="AC4163" i="4"/>
  <c r="AC4131" i="4"/>
  <c r="AC4091" i="4"/>
  <c r="AC3973" i="4"/>
  <c r="AC3671" i="4"/>
  <c r="AC3418" i="4"/>
  <c r="AC3134" i="4"/>
  <c r="AC2983" i="4"/>
  <c r="AC2729" i="4"/>
  <c r="AC2579" i="4"/>
  <c r="AC2392" i="4"/>
  <c r="AC2340" i="4"/>
  <c r="AC2134" i="4"/>
  <c r="AC1708" i="4"/>
  <c r="AC1368" i="4"/>
  <c r="AC1248" i="4"/>
  <c r="AC3884" i="4"/>
  <c r="AC3831" i="4"/>
  <c r="AC3642" i="4"/>
  <c r="AC3241" i="4"/>
  <c r="AC2915" i="4"/>
  <c r="AC2744" i="4"/>
  <c r="AC2565" i="4"/>
  <c r="AC2366" i="4"/>
  <c r="AC2257" i="4"/>
  <c r="AC2126" i="4"/>
  <c r="AC2018" i="4"/>
  <c r="AC1918" i="4"/>
  <c r="AC1453" i="4"/>
  <c r="AC1287" i="4"/>
  <c r="AC1144" i="4"/>
  <c r="AC597" i="4"/>
  <c r="AC304" i="4"/>
  <c r="AC137" i="4"/>
  <c r="AC3419" i="4"/>
  <c r="AC2941" i="4"/>
  <c r="AC2694" i="4"/>
  <c r="AC2092" i="4"/>
  <c r="AC1817" i="4"/>
  <c r="AC609" i="4"/>
  <c r="AC1545" i="4"/>
  <c r="AC1090" i="4"/>
  <c r="AC812" i="4"/>
  <c r="AC680" i="4"/>
  <c r="AC238" i="4"/>
  <c r="AC1115" i="4"/>
  <c r="AC1016" i="4"/>
  <c r="AC811" i="4"/>
  <c r="AC528" i="4"/>
  <c r="AC266" i="4"/>
  <c r="AC29" i="4"/>
  <c r="AC1220" i="4"/>
  <c r="AC987" i="4"/>
  <c r="AC865" i="4"/>
  <c r="AC518" i="4"/>
  <c r="AC224" i="4"/>
  <c r="AC1554" i="4"/>
  <c r="AC1213" i="4"/>
  <c r="AC1061" i="4"/>
  <c r="AC862" i="4"/>
  <c r="AC634" i="4"/>
  <c r="AC433" i="4"/>
  <c r="AC5993" i="4"/>
  <c r="AC5972" i="4"/>
  <c r="AC5905" i="4"/>
  <c r="AC5947" i="4"/>
  <c r="AC5865" i="4"/>
  <c r="AC5794" i="4"/>
  <c r="AC5832" i="4"/>
  <c r="AC5787" i="4"/>
  <c r="AC5720" i="4"/>
  <c r="AC5567" i="4"/>
  <c r="AC5510" i="4"/>
  <c r="AC5343" i="4"/>
  <c r="AC5313" i="4"/>
  <c r="AC5612" i="4"/>
  <c r="AC5286" i="4"/>
  <c r="AC5639" i="4"/>
  <c r="AC5370" i="4"/>
  <c r="AC5618" i="4"/>
  <c r="AC5495" i="4"/>
  <c r="AC5273" i="4"/>
  <c r="AC5152" i="4"/>
  <c r="AC5127" i="4"/>
  <c r="AC5076" i="4"/>
  <c r="AC5057" i="4"/>
  <c r="AC5138" i="4"/>
  <c r="AC4869" i="4"/>
  <c r="AC4808" i="4"/>
  <c r="AC5103" i="4"/>
  <c r="AC4839" i="4"/>
  <c r="AC4903" i="4"/>
  <c r="AC4743" i="4"/>
  <c r="AC4725" i="4"/>
  <c r="AC4697" i="4"/>
  <c r="AC4687" i="4"/>
  <c r="AC4655" i="4"/>
  <c r="AC4385" i="4"/>
  <c r="AC4353" i="4"/>
  <c r="AC4257" i="4"/>
  <c r="AC3981" i="4"/>
  <c r="AC3300" i="4"/>
  <c r="AC2997" i="4"/>
  <c r="AC2935" i="4"/>
  <c r="AC2842" i="4"/>
  <c r="AC2753" i="4"/>
  <c r="AC2592" i="4"/>
  <c r="AC2530" i="4"/>
  <c r="AC2426" i="4"/>
  <c r="AC2293" i="4"/>
  <c r="AC2211" i="4"/>
  <c r="AC2095" i="4"/>
  <c r="AC1987" i="4"/>
  <c r="AC1930" i="4"/>
  <c r="AC1796" i="4"/>
  <c r="AC1683" i="4"/>
  <c r="AC4549" i="4"/>
  <c r="AC4448" i="4"/>
  <c r="AC4225" i="4"/>
  <c r="AC3888" i="4"/>
  <c r="AC3729" i="4"/>
  <c r="AC3634" i="4"/>
  <c r="AC3539" i="4"/>
  <c r="AC3403" i="4"/>
  <c r="AC3320" i="4"/>
  <c r="AC3291" i="4"/>
  <c r="AC3225" i="4"/>
  <c r="AC2420" i="4"/>
  <c r="AC2355" i="4"/>
  <c r="AC2238" i="4"/>
  <c r="AC2118" i="4"/>
  <c r="AC2008" i="4"/>
  <c r="AC1874" i="4"/>
  <c r="AC1701" i="4"/>
  <c r="AC1628" i="4"/>
  <c r="AC4205" i="4"/>
  <c r="AC4033" i="4"/>
  <c r="AC3853" i="4"/>
  <c r="AC3807" i="4"/>
  <c r="AC3205" i="4"/>
  <c r="AC3085" i="4"/>
  <c r="AC2882" i="4"/>
  <c r="AC2739" i="4"/>
  <c r="AC2614" i="4"/>
  <c r="AC2300" i="4"/>
  <c r="AC1985" i="4"/>
  <c r="AC1722" i="4"/>
  <c r="AC4120" i="4"/>
  <c r="AC2918" i="4"/>
  <c r="AC2038" i="4"/>
  <c r="AC1652" i="4"/>
  <c r="AC476" i="4"/>
  <c r="AC4156" i="4"/>
  <c r="AC980" i="4"/>
  <c r="AC687" i="4"/>
  <c r="AC3930" i="4"/>
  <c r="AC3680" i="4"/>
  <c r="AC3362" i="4"/>
  <c r="AC3149" i="4"/>
  <c r="AC2876" i="4"/>
  <c r="AC2705" i="4"/>
  <c r="AC2607" i="4"/>
  <c r="AC2483" i="4"/>
  <c r="AC2258" i="4"/>
  <c r="AC2094" i="4"/>
  <c r="AC1887" i="4"/>
  <c r="AC1656" i="4"/>
  <c r="AC1283" i="4"/>
  <c r="AC3923" i="4"/>
  <c r="AC3687" i="4"/>
  <c r="AC3557" i="4"/>
  <c r="AC3226" i="4"/>
  <c r="AC2944" i="4"/>
  <c r="AC2638" i="4"/>
  <c r="AC2519" i="4"/>
  <c r="AC2059" i="4"/>
  <c r="AC1907" i="4"/>
  <c r="AC1719" i="4"/>
  <c r="AC1020" i="4"/>
  <c r="AC948" i="4"/>
  <c r="AC770" i="4"/>
  <c r="AC613" i="4"/>
  <c r="AC471" i="4"/>
  <c r="AC251" i="4"/>
  <c r="AC3808" i="4"/>
  <c r="AC3312" i="4"/>
  <c r="AC3170" i="4"/>
  <c r="AC2747" i="4"/>
  <c r="AC2091" i="4"/>
  <c r="AC1862" i="4"/>
  <c r="AC1622" i="4"/>
  <c r="AC1379" i="4"/>
  <c r="AC13" i="4"/>
  <c r="AC1218" i="4"/>
  <c r="AC1073" i="4"/>
  <c r="AC827" i="4"/>
  <c r="AC387" i="4"/>
  <c r="AC1426" i="4"/>
  <c r="AC1146" i="4"/>
  <c r="AC519" i="4"/>
  <c r="AC1423" i="4"/>
  <c r="AC870" i="4"/>
  <c r="AC581" i="4"/>
  <c r="AC419" i="4"/>
  <c r="AC268" i="4"/>
  <c r="AC120" i="4"/>
  <c r="AC1130" i="4"/>
  <c r="AC916" i="4"/>
  <c r="AC682" i="4"/>
  <c r="AC430" i="4"/>
  <c r="AC156" i="4"/>
  <c r="AC6064" i="4"/>
  <c r="AC5702" i="4"/>
  <c r="AC5527" i="4"/>
  <c r="AC5325" i="4"/>
  <c r="AC5729" i="4"/>
  <c r="AC5666" i="4"/>
  <c r="AC5734" i="4"/>
  <c r="AC5323" i="4"/>
  <c r="AC5518" i="4"/>
  <c r="AC5280" i="4"/>
  <c r="AC5110" i="4"/>
  <c r="AC5090" i="4"/>
  <c r="AC5052" i="4"/>
  <c r="AC5075" i="4"/>
  <c r="AC4722" i="4"/>
  <c r="AC4906" i="4"/>
  <c r="AC4817" i="4"/>
  <c r="AC4794" i="4"/>
  <c r="AC4935" i="4"/>
  <c r="AC4833" i="4"/>
  <c r="AC4853" i="4"/>
  <c r="AC4627" i="4"/>
  <c r="AC4591" i="4"/>
  <c r="AC4724" i="4"/>
  <c r="AC4639" i="4"/>
  <c r="AC4214" i="4"/>
  <c r="AC4661" i="4"/>
  <c r="AC4264" i="4"/>
  <c r="AC4609" i="4"/>
  <c r="AC4359" i="4"/>
  <c r="AC4335" i="4"/>
  <c r="AC4078" i="4"/>
  <c r="AC4045" i="4"/>
  <c r="AC3969" i="4"/>
  <c r="AC2975" i="4"/>
  <c r="AC2800" i="4"/>
  <c r="AC2716" i="4"/>
  <c r="AC2599" i="4"/>
  <c r="AC2529" i="4"/>
  <c r="AC2454" i="4"/>
  <c r="AC2135" i="4"/>
  <c r="AC1893" i="4"/>
  <c r="AC1799" i="4"/>
  <c r="AC1754" i="4"/>
  <c r="AC1717" i="4"/>
  <c r="AC4354" i="4"/>
  <c r="AC4290" i="4"/>
  <c r="AC4190" i="4"/>
  <c r="AC4129" i="4"/>
  <c r="AC3925" i="4"/>
  <c r="AC3896" i="4"/>
  <c r="AC3588" i="4"/>
  <c r="AC3542" i="4"/>
  <c r="AC3290" i="4"/>
  <c r="AC3191" i="4"/>
  <c r="AC6059" i="4"/>
  <c r="AC87" i="4"/>
  <c r="AC4043" i="4"/>
  <c r="AC3966" i="4"/>
  <c r="AC3759" i="4"/>
  <c r="AC3337" i="4"/>
  <c r="AC3299" i="4"/>
  <c r="AC2484" i="4"/>
  <c r="AC1770" i="4"/>
  <c r="AC1499" i="4"/>
  <c r="AC1239" i="4"/>
  <c r="AC1170" i="4"/>
  <c r="AC828" i="4"/>
  <c r="AC644" i="4"/>
  <c r="AC412" i="4"/>
  <c r="AC356" i="4"/>
  <c r="AC128" i="4"/>
  <c r="AC1411" i="4"/>
  <c r="AC905" i="4"/>
  <c r="AC670" i="4"/>
  <c r="AC530" i="4"/>
  <c r="AC242" i="4"/>
  <c r="AC1483" i="4"/>
  <c r="AC1129" i="4"/>
  <c r="AC926" i="4"/>
  <c r="AC765" i="4"/>
  <c r="AC1555" i="4"/>
  <c r="AC1101" i="4"/>
  <c r="AC967" i="4"/>
  <c r="AC813" i="4"/>
  <c r="AC646" i="4"/>
  <c r="AC517" i="4"/>
  <c r="AC414" i="4"/>
  <c r="AC240" i="4"/>
  <c r="AC58" i="4"/>
  <c r="AC1427" i="4"/>
  <c r="AC925" i="4"/>
  <c r="AC739" i="4"/>
  <c r="AC527" i="4"/>
  <c r="AC228" i="4"/>
  <c r="AC1344" i="4"/>
  <c r="AC1089" i="4"/>
  <c r="AC988" i="4"/>
  <c r="AC791" i="4"/>
  <c r="AC711" i="4"/>
  <c r="AC580" i="4"/>
  <c r="AC474" i="4"/>
  <c r="AC318" i="4"/>
  <c r="AC193" i="4"/>
  <c r="AC127" i="4"/>
  <c r="AC21" i="4"/>
  <c r="AC1217" i="4"/>
  <c r="AC975" i="4"/>
  <c r="AC510" i="4"/>
  <c r="AC351" i="4"/>
  <c r="AC213" i="4"/>
  <c r="AC1366" i="4"/>
  <c r="AC1098" i="4"/>
  <c r="AC625" i="4"/>
  <c r="AC219" i="4"/>
  <c r="AC6012" i="4"/>
  <c r="AC5967" i="4"/>
  <c r="AC5974" i="4"/>
  <c r="AC5856" i="4"/>
  <c r="AC5710" i="4"/>
  <c r="AC5699" i="4"/>
  <c r="AC5684" i="4"/>
  <c r="AC5573" i="4"/>
  <c r="AC5758" i="4"/>
  <c r="AC5507" i="4"/>
  <c r="AC5334" i="4"/>
  <c r="AC5744" i="4"/>
  <c r="AC5565" i="4"/>
  <c r="AC5673" i="4"/>
  <c r="AC5578" i="4"/>
  <c r="AC5451" i="4"/>
  <c r="AC5416" i="4"/>
  <c r="AC5579" i="4"/>
  <c r="AC5501" i="4"/>
  <c r="AC5305" i="4"/>
  <c r="AC5276" i="4"/>
  <c r="AC5269" i="4"/>
  <c r="AC5061" i="4"/>
  <c r="AC5109" i="4"/>
  <c r="AC5072" i="4"/>
  <c r="AC4994" i="4"/>
  <c r="AC4891" i="4"/>
  <c r="AC4845" i="4"/>
  <c r="AC4825" i="4"/>
  <c r="AC4788" i="4"/>
  <c r="AC5046" i="4"/>
  <c r="AC4922" i="4"/>
  <c r="AC4832" i="4"/>
  <c r="AC4829" i="4"/>
  <c r="AC4775" i="4"/>
  <c r="AC4917" i="4"/>
  <c r="AC4646" i="4"/>
  <c r="AC4594" i="4"/>
  <c r="AC4640" i="4"/>
  <c r="AC4379" i="4"/>
  <c r="AC4327" i="4"/>
  <c r="AC4483" i="4"/>
  <c r="AC4413" i="4"/>
  <c r="AC4657" i="4"/>
  <c r="AC4299" i="4"/>
  <c r="AC4255" i="4"/>
  <c r="AC2976" i="4"/>
  <c r="AC2930" i="4"/>
  <c r="AC2838" i="4"/>
  <c r="AC2681" i="4"/>
  <c r="AC2588" i="4"/>
  <c r="AC2523" i="4"/>
  <c r="AC2403" i="4"/>
  <c r="AC2261" i="4"/>
  <c r="AC2194" i="4"/>
  <c r="AC2082" i="4"/>
  <c r="AC1980" i="4"/>
  <c r="AC1890" i="4"/>
  <c r="AC1790" i="4"/>
  <c r="AC1450" i="4"/>
  <c r="AC4404" i="4"/>
  <c r="AC4365" i="4"/>
  <c r="AC3549" i="4"/>
  <c r="AC3526" i="4"/>
  <c r="AC3463" i="4"/>
  <c r="AC3287" i="4"/>
  <c r="AC3221" i="4"/>
  <c r="AC2488" i="4"/>
  <c r="AC2407" i="4"/>
  <c r="AC2343" i="4"/>
  <c r="AC2108" i="4"/>
  <c r="AC1991" i="4"/>
  <c r="AC1865" i="4"/>
  <c r="AC1697" i="4"/>
  <c r="AC1577" i="4"/>
  <c r="AC4027" i="4"/>
  <c r="AC3802" i="4"/>
  <c r="AC3467" i="4"/>
  <c r="AC3274" i="4"/>
  <c r="AC2982" i="4"/>
  <c r="AC2786" i="4"/>
  <c r="AC2537" i="4"/>
  <c r="AC2364" i="4"/>
  <c r="AC2066" i="4"/>
  <c r="AC1743" i="4"/>
  <c r="AC1621" i="4"/>
  <c r="AC4084" i="4"/>
  <c r="AC3737" i="4"/>
  <c r="AC3532" i="4"/>
  <c r="AC2963" i="4"/>
  <c r="AC2274" i="4"/>
  <c r="AC756" i="4"/>
  <c r="AC1205" i="4"/>
  <c r="AC747" i="4"/>
  <c r="AC362" i="4"/>
  <c r="AC4135" i="4"/>
  <c r="AC3852" i="4"/>
  <c r="AC3673" i="4"/>
  <c r="AC3595" i="4"/>
  <c r="AC3465" i="4"/>
  <c r="AC3315" i="4"/>
  <c r="AC2867" i="4"/>
  <c r="AC2688" i="4"/>
  <c r="AC2598" i="4"/>
  <c r="AC2440" i="4"/>
  <c r="AC2242" i="4"/>
  <c r="AC1608" i="4"/>
  <c r="AC1330" i="4"/>
  <c r="AC1247" i="4"/>
  <c r="AC3951" i="4"/>
  <c r="AC3594" i="4"/>
  <c r="AC3370" i="4"/>
  <c r="AC3202" i="4"/>
  <c r="AC2940" i="4"/>
  <c r="AC2603" i="4"/>
  <c r="AC2511" i="4"/>
  <c r="AC2199" i="4"/>
  <c r="AC2036" i="4"/>
  <c r="AC1884" i="4"/>
  <c r="AC1620" i="4"/>
  <c r="AC1436" i="4"/>
  <c r="AC1143" i="4"/>
  <c r="AC1002" i="4"/>
  <c r="AC689" i="4"/>
  <c r="AC500" i="4"/>
  <c r="AC232" i="4"/>
  <c r="AC386" i="4"/>
  <c r="AC40" i="4"/>
  <c r="AC4032" i="4"/>
  <c r="AC3753" i="4"/>
  <c r="AC3302" i="4"/>
  <c r="AC2690" i="4"/>
  <c r="AC2062" i="4"/>
  <c r="AC1826" i="4"/>
  <c r="AC1607" i="4"/>
  <c r="AC1325" i="4"/>
  <c r="AC1209" i="4"/>
  <c r="AC985" i="4"/>
  <c r="AC868" i="4"/>
  <c r="AC589" i="4"/>
  <c r="AC515" i="4"/>
  <c r="AC378" i="4"/>
  <c r="AC1215" i="4"/>
  <c r="AC1058" i="4"/>
  <c r="AC815" i="4"/>
  <c r="AC622" i="4"/>
  <c r="AC1216" i="4"/>
  <c r="AC971" i="4"/>
  <c r="AC861" i="4"/>
  <c r="AC752" i="4"/>
  <c r="AC575" i="4"/>
  <c r="AC403" i="4"/>
  <c r="AC171" i="4"/>
  <c r="AC1332" i="4"/>
  <c r="AC908" i="4"/>
  <c r="AC590" i="4"/>
  <c r="AC418" i="4"/>
  <c r="AC5599" i="4"/>
  <c r="AC2668" i="4"/>
  <c r="AC2406" i="4"/>
  <c r="AC2314" i="4"/>
  <c r="AC2107" i="4"/>
  <c r="AC2023" i="4"/>
  <c r="AC1950" i="4"/>
  <c r="AC1857" i="4"/>
  <c r="AC1643" i="4"/>
  <c r="AC1457" i="4"/>
  <c r="AC1406" i="4"/>
  <c r="AC3821" i="4"/>
  <c r="AC3650" i="4"/>
  <c r="AC3340" i="4"/>
  <c r="AC3296" i="4"/>
  <c r="AC3088" i="4"/>
  <c r="AC2804" i="4"/>
  <c r="AC2632" i="4"/>
  <c r="AC2256" i="4"/>
  <c r="AC1663" i="4"/>
  <c r="AC4072" i="4"/>
  <c r="AC3799" i="4"/>
  <c r="AC3598" i="4"/>
  <c r="AC2945" i="4"/>
  <c r="AC2683" i="4"/>
  <c r="AC1963" i="4"/>
  <c r="AC913" i="4"/>
  <c r="AC1105" i="4"/>
  <c r="AC829" i="4"/>
  <c r="AC594" i="4"/>
  <c r="AC3646" i="4"/>
  <c r="AC3516" i="4"/>
  <c r="AC3117" i="4"/>
  <c r="AC2981" i="4"/>
  <c r="AC2860" i="4"/>
  <c r="AC2722" i="4"/>
  <c r="AC2597" i="4"/>
  <c r="AC2210" i="4"/>
  <c r="AC1934" i="4"/>
  <c r="AC1604" i="4"/>
  <c r="AC5858" i="4"/>
  <c r="AC4500" i="4"/>
  <c r="AC2465" i="4"/>
  <c r="AC2207" i="4"/>
  <c r="AC2109" i="4"/>
  <c r="AC1959" i="4"/>
  <c r="AC1866" i="4"/>
  <c r="AC1596" i="4"/>
  <c r="AC1476" i="4"/>
  <c r="AC3845" i="4"/>
  <c r="AC3682" i="4"/>
  <c r="AC3375" i="4"/>
  <c r="AC3303" i="4"/>
  <c r="AC3196" i="4"/>
  <c r="AC3042" i="4"/>
  <c r="AC2724" i="4"/>
  <c r="AC2498" i="4"/>
  <c r="AC2249" i="4"/>
  <c r="AC2115" i="4"/>
  <c r="AC1933" i="4"/>
  <c r="AC1702" i="4"/>
  <c r="AC3376" i="4"/>
  <c r="AC3107" i="4"/>
  <c r="AC2710" i="4"/>
  <c r="AC1065" i="4"/>
  <c r="AC444" i="4"/>
  <c r="AC836" i="4"/>
  <c r="AC4172" i="4"/>
  <c r="AC3794" i="4"/>
  <c r="AC3653" i="4"/>
  <c r="AC3520" i="4"/>
  <c r="AC3175" i="4"/>
  <c r="AC2990" i="4"/>
  <c r="AC2959" i="4"/>
  <c r="AC2697" i="4"/>
  <c r="AC2310" i="4"/>
  <c r="AC1307" i="4"/>
  <c r="AC1230" i="4"/>
  <c r="AC4037" i="4"/>
  <c r="AC3996" i="4"/>
  <c r="AC3872" i="4"/>
  <c r="AC3795" i="4"/>
  <c r="AC3717" i="4"/>
  <c r="AC3430" i="4"/>
  <c r="AC3154" i="4"/>
  <c r="AC2769" i="4"/>
  <c r="AC2594" i="4"/>
  <c r="AC2462" i="4"/>
  <c r="AC1765" i="4"/>
  <c r="AC999" i="4"/>
  <c r="AC806" i="4"/>
  <c r="AC553" i="4"/>
  <c r="AC247" i="4"/>
  <c r="AC3848" i="4"/>
  <c r="AC3174" i="4"/>
  <c r="AC2914" i="4"/>
  <c r="AC2596" i="4"/>
  <c r="AC1732" i="4"/>
  <c r="AC1326" i="4"/>
  <c r="AC34" i="4"/>
  <c r="AC886" i="4"/>
  <c r="AC773" i="4"/>
  <c r="AC579" i="4"/>
  <c r="AC28" i="4"/>
  <c r="AC1316" i="4"/>
  <c r="AC1077" i="4"/>
  <c r="AC983" i="4"/>
  <c r="AC780" i="4"/>
  <c r="AC693" i="4"/>
  <c r="AC565" i="4"/>
  <c r="AC465" i="4"/>
  <c r="AC1134" i="4"/>
  <c r="AC966" i="4"/>
  <c r="AC818" i="4"/>
  <c r="AC628" i="4"/>
  <c r="AC488" i="4"/>
  <c r="AC345" i="4"/>
  <c r="AC203" i="4"/>
  <c r="AC1430" i="4"/>
  <c r="AC1163" i="4"/>
  <c r="AC1029" i="4"/>
  <c r="AC817" i="4"/>
  <c r="AC666" i="4"/>
  <c r="AC468" i="4"/>
  <c r="AC5951" i="4"/>
  <c r="AC5575" i="4"/>
  <c r="AC5330" i="4"/>
  <c r="AC5761" i="4"/>
  <c r="AC5667" i="4"/>
  <c r="AC5473" i="4"/>
  <c r="AC5351" i="4"/>
  <c r="AC5529" i="4"/>
  <c r="AC5291" i="4"/>
  <c r="AC5247" i="4"/>
  <c r="AC5433" i="4"/>
  <c r="AC5191" i="4"/>
  <c r="AC5253" i="4"/>
  <c r="AC5260" i="4"/>
  <c r="AC5174" i="4"/>
  <c r="AC5160" i="4"/>
  <c r="AC5166" i="4"/>
  <c r="AC5081" i="4"/>
  <c r="AC5126" i="4"/>
  <c r="AC4939" i="4"/>
  <c r="AC4849" i="4"/>
  <c r="AC4995" i="4"/>
  <c r="AC4762" i="4"/>
  <c r="AC4672" i="4"/>
  <c r="AC4452" i="4"/>
  <c r="AC4375" i="4"/>
  <c r="AC4347" i="4"/>
  <c r="AC4326" i="4"/>
  <c r="AC4412" i="4"/>
  <c r="AC4293" i="4"/>
  <c r="AC4612" i="4"/>
  <c r="AC4071" i="4"/>
  <c r="AC3667" i="4"/>
  <c r="AC3065" i="4"/>
  <c r="AC2957" i="4"/>
  <c r="AC2852" i="4"/>
  <c r="AC2765" i="4"/>
  <c r="AC2713" i="4"/>
  <c r="AC2550" i="4"/>
  <c r="AC2441" i="4"/>
  <c r="AC2313" i="4"/>
  <c r="AC2223" i="4"/>
  <c r="AC2129" i="4"/>
  <c r="AC1941" i="4"/>
  <c r="AC1819" i="4"/>
  <c r="AC4150" i="4"/>
  <c r="AC3736" i="4"/>
  <c r="AC3547" i="4"/>
  <c r="AC3429" i="4"/>
  <c r="AC6057" i="4"/>
  <c r="AC6060" i="4"/>
  <c r="AC6009" i="4"/>
  <c r="AC6018" i="4"/>
  <c r="AC5714" i="4"/>
  <c r="AC5759" i="4"/>
  <c r="AC5310" i="4"/>
  <c r="AC5519" i="4"/>
  <c r="AC5724" i="4"/>
  <c r="AC5498" i="4"/>
  <c r="AC5298" i="4"/>
  <c r="AC5196" i="4"/>
  <c r="AC5602" i="4"/>
  <c r="AC5487" i="4"/>
  <c r="AC5369" i="4"/>
  <c r="AC5232" i="4"/>
  <c r="AC5250" i="4"/>
  <c r="AC5275" i="4"/>
  <c r="AC5158" i="4"/>
  <c r="AC5143" i="4"/>
  <c r="AC5180" i="4"/>
  <c r="AC5089" i="4"/>
  <c r="AC5050" i="4"/>
  <c r="AC4919" i="4"/>
  <c r="AC4777" i="4"/>
  <c r="AC4738" i="4"/>
  <c r="AC4812" i="4"/>
  <c r="AC4568" i="4"/>
  <c r="AC4518" i="4"/>
  <c r="AC4734" i="4"/>
  <c r="AC4735" i="4"/>
  <c r="AC4473" i="4"/>
  <c r="AC4213" i="4"/>
  <c r="AC4450" i="4"/>
  <c r="AC4426" i="4"/>
  <c r="AC4372" i="4"/>
  <c r="AC4461" i="4"/>
  <c r="AC4358" i="4"/>
  <c r="AC4317" i="4"/>
  <c r="AC4273" i="4"/>
  <c r="AC4223" i="4"/>
  <c r="AC4149" i="4"/>
  <c r="AC4039" i="4"/>
  <c r="AC2978" i="4"/>
  <c r="AC2928" i="4"/>
  <c r="AC2840" i="4"/>
  <c r="AC2590" i="4"/>
  <c r="AC2453" i="4"/>
  <c r="AC2359" i="4"/>
  <c r="AC2232" i="4"/>
  <c r="AC2149" i="4"/>
  <c r="AC2004" i="4"/>
  <c r="AC1945" i="4"/>
  <c r="AC1421" i="4"/>
  <c r="AC4235" i="4"/>
  <c r="AC4119" i="4"/>
  <c r="AC4052" i="4"/>
  <c r="AC3895" i="4"/>
  <c r="AC3763" i="4"/>
  <c r="AC3696" i="4"/>
  <c r="AC3545" i="4"/>
  <c r="AC3496" i="4"/>
  <c r="AC3321" i="4"/>
  <c r="AC3223" i="4"/>
  <c r="AC2449" i="4"/>
  <c r="AC2370" i="4"/>
  <c r="AC2262" i="4"/>
  <c r="AC2198" i="4"/>
  <c r="AC2110" i="4"/>
  <c r="AC1872" i="4"/>
  <c r="AC1812" i="4"/>
  <c r="AC1762" i="4"/>
  <c r="AC1626" i="4"/>
  <c r="AC3893" i="4"/>
  <c r="AC3761" i="4"/>
  <c r="AC3317" i="4"/>
  <c r="AC3244" i="4"/>
  <c r="AC3103" i="4"/>
  <c r="AC2925" i="4"/>
  <c r="AC2620" i="4"/>
  <c r="AC2526" i="4"/>
  <c r="AC2390" i="4"/>
  <c r="AC3535" i="4"/>
  <c r="AC3253" i="4"/>
  <c r="AC2943" i="4"/>
  <c r="AC2551" i="4"/>
  <c r="AC2220" i="4"/>
  <c r="AC677" i="4"/>
  <c r="AC956" i="4"/>
  <c r="AC576" i="4"/>
  <c r="AC4000" i="4"/>
  <c r="AC3901" i="4"/>
  <c r="AC3705" i="4"/>
  <c r="AC3479" i="4"/>
  <c r="AC3116" i="4"/>
  <c r="AC2890" i="4"/>
  <c r="AC2732" i="4"/>
  <c r="AC2641" i="4"/>
  <c r="AC2595" i="4"/>
  <c r="AC2447" i="4"/>
  <c r="AC2201" i="4"/>
  <c r="AC1825" i="4"/>
  <c r="AC1638" i="4"/>
  <c r="AC1308" i="4"/>
  <c r="AC4189" i="4"/>
  <c r="AC3466" i="4"/>
  <c r="AC3366" i="4"/>
  <c r="AC3243" i="4"/>
  <c r="AC2686" i="4"/>
  <c r="AC2391" i="4"/>
  <c r="AC1288" i="4"/>
  <c r="AC1148" i="4"/>
  <c r="AC1035" i="4"/>
  <c r="AC838" i="4"/>
  <c r="AC654" i="4"/>
  <c r="AC332" i="4"/>
  <c r="AC154" i="4"/>
  <c r="AC3837" i="4"/>
  <c r="AC3649" i="4"/>
  <c r="AC2793" i="4"/>
  <c r="AC2535" i="4"/>
  <c r="AC1885" i="4"/>
  <c r="AC1323" i="4"/>
  <c r="AC1108" i="4"/>
  <c r="AC745" i="4"/>
  <c r="AC623" i="4"/>
  <c r="AC458" i="4"/>
  <c r="AC361" i="4"/>
  <c r="AC229" i="4"/>
  <c r="AC165" i="4"/>
  <c r="AC1561" i="4"/>
  <c r="AC1378" i="4"/>
  <c r="AC881" i="4"/>
  <c r="AC698" i="4"/>
  <c r="AC584" i="4"/>
  <c r="AC441" i="4"/>
  <c r="AC269" i="4"/>
  <c r="AC84" i="4"/>
  <c r="AC1260" i="4"/>
  <c r="AC1084" i="4"/>
  <c r="AC888" i="4"/>
  <c r="AC800" i="4"/>
  <c r="AC404" i="4"/>
  <c r="AC89" i="4"/>
  <c r="AC1236" i="4"/>
  <c r="AC1018" i="4"/>
  <c r="AC867" i="4"/>
  <c r="AC707" i="4"/>
  <c r="AC560" i="4"/>
  <c r="AC320" i="4"/>
  <c r="AC85" i="4"/>
  <c r="AC5969" i="4"/>
  <c r="AC5973" i="4"/>
  <c r="AC5889" i="4"/>
  <c r="AC5885" i="4"/>
  <c r="AC5911" i="4"/>
  <c r="AC5777" i="4"/>
  <c r="AC5836" i="4"/>
  <c r="AC5471" i="4"/>
  <c r="AC5326" i="4"/>
  <c r="AC5287" i="4"/>
  <c r="AC5757" i="4"/>
  <c r="AC5505" i="4"/>
  <c r="AC5625" i="4"/>
  <c r="AC5452" i="4"/>
  <c r="AC5188" i="4"/>
  <c r="AC5149" i="4"/>
  <c r="AC5176" i="4"/>
  <c r="AC5139" i="4"/>
  <c r="AC5060" i="4"/>
  <c r="AC4804" i="4"/>
  <c r="AC5056" i="4"/>
  <c r="AC5001" i="4"/>
  <c r="AC4944" i="4"/>
  <c r="AC4988" i="4"/>
  <c r="AC4644" i="4"/>
  <c r="AC4217" i="4"/>
  <c r="AC4499" i="4"/>
  <c r="AC4307" i="4"/>
  <c r="AC4427" i="4"/>
  <c r="AC4486" i="4"/>
  <c r="AC4271" i="4"/>
  <c r="AC4174" i="4"/>
  <c r="AC4079" i="4"/>
  <c r="AC4041" i="4"/>
  <c r="AC3077" i="4"/>
  <c r="AC2968" i="4"/>
  <c r="AC2909" i="4"/>
  <c r="AC2801" i="4"/>
  <c r="AC2675" i="4"/>
  <c r="AC2573" i="4"/>
  <c r="AC2170" i="4"/>
  <c r="AC2072" i="4"/>
  <c r="AC2041" i="4"/>
  <c r="AC1946" i="4"/>
  <c r="AC1852" i="4"/>
  <c r="AC1774" i="4"/>
  <c r="AC3880" i="4"/>
  <c r="AC3803" i="4"/>
  <c r="AC3735" i="4"/>
  <c r="AC3603" i="4"/>
  <c r="AC3425" i="4"/>
  <c r="AC2427" i="4"/>
  <c r="AC2252" i="4"/>
  <c r="AC2144" i="4"/>
  <c r="AC2054" i="4"/>
  <c r="AC2011" i="4"/>
  <c r="AC1897" i="4"/>
  <c r="AC1704" i="4"/>
  <c r="AC1633" i="4"/>
  <c r="AC3917" i="4"/>
  <c r="AC3858" i="4"/>
  <c r="AC2892" i="4"/>
  <c r="AC2743" i="4"/>
  <c r="AC2618" i="4"/>
  <c r="AC2167" i="4"/>
  <c r="AC1818" i="4"/>
  <c r="AC4103" i="4"/>
  <c r="AC4012" i="4"/>
  <c r="AC3043" i="4"/>
  <c r="AC2669" i="4"/>
  <c r="AC1953" i="4"/>
  <c r="AC903" i="4"/>
  <c r="AC51" i="4"/>
  <c r="AC1106" i="4"/>
  <c r="AC715" i="4"/>
  <c r="AC3979" i="4"/>
  <c r="AC3892" i="4"/>
  <c r="AC3411" i="4"/>
  <c r="AC3295" i="4"/>
  <c r="AC3128" i="4"/>
  <c r="AC2719" i="4"/>
  <c r="AC2613" i="4"/>
  <c r="AC2506" i="4"/>
  <c r="AC2281" i="4"/>
  <c r="AC2133" i="4"/>
  <c r="AC1769" i="4"/>
  <c r="AC1404" i="4"/>
  <c r="AC1228" i="4"/>
  <c r="AC3999" i="4"/>
  <c r="AC3929" i="4"/>
  <c r="AC3804" i="4"/>
  <c r="AC3690" i="4"/>
  <c r="AC3648" i="4"/>
  <c r="AC3568" i="4"/>
  <c r="AC3417" i="4"/>
  <c r="AC3150" i="4"/>
  <c r="AC2961" i="4"/>
  <c r="AC2667" i="4"/>
  <c r="AC2528" i="4"/>
  <c r="AC2402" i="4"/>
  <c r="AC1731" i="4"/>
  <c r="AC1041" i="4"/>
  <c r="AC973" i="4"/>
  <c r="AC782" i="4"/>
  <c r="AC642" i="4"/>
  <c r="AC287" i="4"/>
  <c r="AC3949" i="4"/>
  <c r="AC3256" i="4"/>
  <c r="AC2785" i="4"/>
  <c r="AC2400" i="4"/>
  <c r="AC1876" i="4"/>
  <c r="AC1637" i="4"/>
  <c r="AC1413" i="4"/>
  <c r="AC125" i="4"/>
  <c r="AC1235" i="4"/>
  <c r="AC1102" i="4"/>
  <c r="AC841" i="4"/>
  <c r="AC481" i="4"/>
  <c r="AC1553" i="4"/>
  <c r="AC1320" i="4"/>
  <c r="AC1103" i="4"/>
  <c r="AC860" i="4"/>
  <c r="AC671" i="4"/>
  <c r="AC191" i="4"/>
  <c r="AC944" i="4"/>
  <c r="AC737" i="4"/>
  <c r="AC544" i="4"/>
  <c r="AC374" i="4"/>
  <c r="AC86" i="4"/>
  <c r="AC1563" i="4"/>
  <c r="AC1219" i="4"/>
  <c r="AC1072" i="4"/>
  <c r="AC801" i="4"/>
  <c r="AC159" i="4"/>
  <c r="AC44" i="4"/>
  <c r="AC6061" i="4"/>
  <c r="AC6048" i="4"/>
  <c r="AC5985" i="4"/>
  <c r="AC5995" i="4"/>
  <c r="AC5874" i="4"/>
  <c r="AC5871" i="4"/>
  <c r="AC5843" i="4"/>
  <c r="AC5792" i="4"/>
  <c r="AC5763" i="4"/>
  <c r="AC5603" i="4"/>
  <c r="AC5742" i="4"/>
  <c r="AC5508" i="4"/>
  <c r="AC5442" i="4"/>
  <c r="AC5357" i="4"/>
  <c r="AC5300" i="4"/>
  <c r="AC5685" i="4"/>
  <c r="AC5553" i="4"/>
  <c r="AC5584" i="4"/>
  <c r="AC5254" i="4"/>
  <c r="AC5359" i="4"/>
  <c r="AC5189" i="4"/>
  <c r="AC5183" i="4"/>
  <c r="AC5243" i="4"/>
  <c r="AC5153" i="4"/>
  <c r="AC5170" i="4"/>
  <c r="AC5145" i="4"/>
  <c r="AC5064" i="4"/>
  <c r="AC5108" i="4"/>
  <c r="AC5074" i="4"/>
  <c r="AC5066" i="4"/>
  <c r="AC4913" i="4"/>
  <c r="AC4831" i="4"/>
  <c r="AC4842" i="4"/>
  <c r="AC4802" i="4"/>
  <c r="AC4955" i="4"/>
  <c r="AC4720" i="4"/>
  <c r="AC4577" i="4"/>
  <c r="AC4515" i="4"/>
  <c r="AC4651" i="4"/>
  <c r="AC4615" i="4"/>
  <c r="AC4470" i="4"/>
  <c r="AC3016" i="4"/>
  <c r="AC2937" i="4"/>
  <c r="AC2866" i="4"/>
  <c r="AC2767" i="4"/>
  <c r="AC2666" i="4"/>
  <c r="AC2557" i="4"/>
  <c r="AC2469" i="4"/>
  <c r="AC2382" i="4"/>
  <c r="AC2259" i="4"/>
  <c r="AC2182" i="4"/>
  <c r="AC2064" i="4"/>
  <c r="AC2007" i="4"/>
  <c r="AC1948" i="4"/>
  <c r="AC1888" i="4"/>
  <c r="AC1802" i="4"/>
  <c r="AC1724" i="4"/>
  <c r="AC1662" i="4"/>
  <c r="AC1584" i="4"/>
  <c r="AC4232" i="4"/>
  <c r="AC4048" i="4"/>
  <c r="AC3870" i="4"/>
  <c r="AC3610" i="4"/>
  <c r="AC3558" i="4"/>
  <c r="AC3461" i="4"/>
  <c r="AC3289" i="4"/>
  <c r="AC2437" i="4"/>
  <c r="AC2353" i="4"/>
  <c r="AC2240" i="4"/>
  <c r="AC2103" i="4"/>
  <c r="AC2022" i="4"/>
  <c r="AC1968" i="4"/>
  <c r="AC1839" i="4"/>
  <c r="AC1661" i="4"/>
  <c r="AC1575" i="4"/>
  <c r="AC4164" i="4"/>
  <c r="AC3952" i="4"/>
  <c r="AC3756" i="4"/>
  <c r="AC3691" i="4"/>
  <c r="AC2878" i="4"/>
  <c r="AC2637" i="4"/>
  <c r="AC3453" i="4"/>
  <c r="AC3114" i="4"/>
  <c r="AC2771" i="4"/>
  <c r="AC2389" i="4"/>
  <c r="AC1925" i="4"/>
  <c r="AC103" i="4"/>
  <c r="AC4162" i="4"/>
  <c r="AC1104" i="4"/>
  <c r="AC3950" i="4"/>
  <c r="AC3827" i="4"/>
  <c r="AC3524" i="4"/>
  <c r="AC3371" i="4"/>
  <c r="AC3307" i="4"/>
  <c r="AC3145" i="4"/>
  <c r="AC2993" i="4"/>
  <c r="AC2830" i="4"/>
  <c r="AC2583" i="4"/>
  <c r="AC2278" i="4"/>
  <c r="AC2104" i="4"/>
  <c r="AC1944" i="4"/>
  <c r="AC1294" i="4"/>
  <c r="AC4122" i="4"/>
  <c r="AC3878" i="4"/>
  <c r="AC3863" i="4"/>
  <c r="AC3825" i="4"/>
  <c r="AC3666" i="4"/>
  <c r="AC3497" i="4"/>
  <c r="AC3210" i="4"/>
  <c r="AC2679" i="4"/>
  <c r="AC2309" i="4"/>
  <c r="AC2085" i="4"/>
  <c r="AC1909" i="4"/>
  <c r="AC1740" i="4"/>
  <c r="AC1650" i="4"/>
  <c r="AC1507" i="4"/>
  <c r="AC1188" i="4"/>
  <c r="AC965" i="4"/>
  <c r="AC691" i="4"/>
  <c r="AC523" i="4"/>
  <c r="AC308" i="4"/>
  <c r="AC139" i="4"/>
  <c r="AC4018" i="4"/>
  <c r="AC3499" i="4"/>
  <c r="AC2649" i="4"/>
  <c r="AC1658" i="4"/>
  <c r="AC1414" i="4"/>
  <c r="AC1562" i="4"/>
  <c r="AC1086" i="4"/>
  <c r="AC729" i="4"/>
  <c r="AC607" i="4"/>
  <c r="AC426" i="4"/>
  <c r="AC254" i="4"/>
  <c r="AC188" i="4"/>
  <c r="AC1434" i="4"/>
  <c r="AC1169" i="4"/>
  <c r="AC912" i="4"/>
  <c r="AC803" i="4"/>
  <c r="AC684" i="4"/>
  <c r="AC537" i="4"/>
  <c r="AC121" i="4"/>
  <c r="AC8" i="4"/>
  <c r="AC1157" i="4"/>
  <c r="AC941" i="4"/>
  <c r="AC840" i="4"/>
  <c r="AC713" i="4"/>
  <c r="AC583" i="4"/>
  <c r="AC446" i="4"/>
  <c r="AC157" i="4"/>
  <c r="AC15" i="4"/>
  <c r="AC1463" i="4"/>
  <c r="AC1224" i="4"/>
  <c r="AC1063" i="4"/>
  <c r="AC910" i="4"/>
  <c r="AC774" i="4"/>
  <c r="AC608" i="4"/>
  <c r="AC434" i="4"/>
  <c r="AC64" i="4"/>
  <c r="AC6042" i="4"/>
  <c r="AC6037" i="4"/>
  <c r="AC6036" i="4"/>
  <c r="AC5996" i="4"/>
  <c r="AC5819" i="4"/>
  <c r="AC5650" i="4"/>
  <c r="AC2430" i="4"/>
  <c r="AC2318" i="4"/>
  <c r="AC2111" i="4"/>
  <c r="AC2029" i="4"/>
  <c r="AC1969" i="4"/>
  <c r="AC1873" i="4"/>
  <c r="AC1681" i="4"/>
  <c r="AC1576" i="4"/>
  <c r="AC4101" i="4"/>
  <c r="AC3812" i="4"/>
  <c r="AC3502" i="4"/>
  <c r="AC2999" i="4"/>
  <c r="AC2738" i="4"/>
  <c r="AC2508" i="4"/>
  <c r="AC2394" i="4"/>
  <c r="AC2333" i="4"/>
  <c r="AC2191" i="4"/>
  <c r="AC1964" i="4"/>
  <c r="AC4028" i="4"/>
  <c r="AC3723" i="4"/>
  <c r="AC3518" i="4"/>
  <c r="AC3156" i="4"/>
  <c r="AC2582" i="4"/>
  <c r="AC2160" i="4"/>
  <c r="AC1776" i="4"/>
  <c r="AC603" i="4"/>
  <c r="AC1111" i="4"/>
  <c r="AC624" i="4"/>
  <c r="AC3919" i="4"/>
  <c r="AC3664" i="4"/>
  <c r="AC3530" i="4"/>
  <c r="AC3127" i="4"/>
  <c r="AC2985" i="4"/>
  <c r="AC2736" i="4"/>
  <c r="AC2606" i="4"/>
  <c r="AC2338" i="4"/>
  <c r="AC1971" i="4"/>
  <c r="AC1630" i="4"/>
  <c r="AC1353" i="4"/>
  <c r="AC1272" i="4"/>
  <c r="AC3829" i="4"/>
  <c r="AC3633" i="4"/>
  <c r="AC3511" i="4"/>
  <c r="AC3389" i="4"/>
  <c r="AC3270" i="4"/>
  <c r="AC2746" i="4"/>
  <c r="AC2580" i="4"/>
  <c r="AC2159" i="4"/>
  <c r="AC1859" i="4"/>
  <c r="AC1634" i="4"/>
  <c r="AC1405" i="4"/>
  <c r="AC1005" i="4"/>
  <c r="AC665" i="4"/>
  <c r="AC452" i="4"/>
  <c r="AC399" i="4"/>
  <c r="AC3918" i="4"/>
  <c r="AC3512" i="4"/>
  <c r="AC2473" i="4"/>
  <c r="AC2253" i="4"/>
  <c r="AC1822" i="4"/>
  <c r="AC1240" i="4"/>
  <c r="AC1259" i="4"/>
  <c r="AC951" i="4"/>
  <c r="AC792" i="4"/>
  <c r="AC564" i="4"/>
  <c r="AC413" i="4"/>
  <c r="AC319" i="4"/>
  <c r="AC1176" i="4"/>
  <c r="AC994" i="4"/>
  <c r="AC839" i="4"/>
  <c r="AC694" i="4"/>
  <c r="AC392" i="4"/>
  <c r="AC225" i="4"/>
  <c r="AC1451" i="4"/>
  <c r="AC1057" i="4"/>
  <c r="AC755" i="4"/>
  <c r="AC563" i="4"/>
  <c r="AC424" i="4"/>
  <c r="AC210" i="4"/>
  <c r="AC1348" i="4"/>
  <c r="AC1064" i="4"/>
  <c r="AC879" i="4"/>
  <c r="AC742" i="4"/>
  <c r="AC526" i="4"/>
  <c r="AC329" i="4"/>
  <c r="AC59" i="4"/>
  <c r="AC6062" i="4"/>
  <c r="AC6065" i="4"/>
  <c r="AC5983" i="4"/>
  <c r="AC5917" i="4"/>
  <c r="AC5852" i="4"/>
  <c r="AC5817" i="4"/>
  <c r="AC5783" i="4"/>
  <c r="AC5638" i="4"/>
  <c r="AC5631" i="4"/>
  <c r="AC5680" i="4"/>
  <c r="AC5458" i="4"/>
  <c r="AC5384" i="4"/>
  <c r="AC5656" i="4"/>
  <c r="AC5307" i="4"/>
  <c r="AC5349" i="4"/>
  <c r="AC5234" i="4"/>
  <c r="AC5178" i="4"/>
  <c r="AC4806" i="4"/>
  <c r="AC4999" i="4"/>
  <c r="AC4926" i="4"/>
  <c r="AC4836" i="4"/>
  <c r="AC4822" i="4"/>
  <c r="AC4877" i="4"/>
  <c r="AC4702" i="4"/>
  <c r="AC4674" i="4"/>
  <c r="AC4590" i="4"/>
  <c r="AC4325" i="4"/>
  <c r="AC4254" i="4"/>
  <c r="AC4530" i="4"/>
  <c r="AC4371" i="4"/>
  <c r="AC4606" i="4"/>
  <c r="AC4328" i="4"/>
  <c r="AC4632" i="4"/>
  <c r="AC4334" i="4"/>
  <c r="AC2933" i="4"/>
  <c r="AC2850" i="4"/>
  <c r="AC2763" i="4"/>
  <c r="AC2645" i="4"/>
  <c r="AC2464" i="4"/>
  <c r="AC2371" i="4"/>
  <c r="AC2178" i="4"/>
  <c r="AC2045" i="4"/>
  <c r="AC1880" i="4"/>
  <c r="AC1798" i="4"/>
  <c r="AC4387" i="4"/>
  <c r="AC4348" i="4"/>
  <c r="AC4128" i="4"/>
  <c r="AC4067" i="4"/>
  <c r="AC3939" i="4"/>
  <c r="AC3886" i="4"/>
  <c r="AC3847" i="4"/>
  <c r="AC3394" i="4"/>
  <c r="AC3186" i="4"/>
  <c r="AC2429" i="4"/>
  <c r="AC2346" i="4"/>
  <c r="AC2236" i="4"/>
  <c r="AC2084" i="4"/>
  <c r="AC2016" i="4"/>
  <c r="AC1960" i="4"/>
  <c r="AC1832" i="4"/>
  <c r="AC1646" i="4"/>
  <c r="AC4194" i="4"/>
  <c r="AC4035" i="4"/>
  <c r="AC3986" i="4"/>
  <c r="AC3783" i="4"/>
  <c r="AC3336" i="4"/>
  <c r="AC3293" i="4"/>
  <c r="AC3133" i="4"/>
  <c r="AC2980" i="4"/>
  <c r="AC2741" i="4"/>
  <c r="AC1794" i="4"/>
  <c r="AC3102" i="4"/>
  <c r="AC2691" i="4"/>
  <c r="AC2332" i="4"/>
  <c r="AC1860" i="4"/>
  <c r="AC1062" i="4"/>
  <c r="AC602" i="4"/>
  <c r="AC4169" i="4"/>
  <c r="AC4029" i="4"/>
  <c r="AC3758" i="4"/>
  <c r="AC3675" i="4"/>
  <c r="AC3201" i="4"/>
  <c r="AC3089" i="4"/>
  <c r="AC2871" i="4"/>
  <c r="AC2699" i="4"/>
  <c r="AC2612" i="4"/>
  <c r="AC2472" i="4"/>
  <c r="AC2185" i="4"/>
  <c r="AC2037" i="4"/>
  <c r="AC1586" i="4"/>
  <c r="AC1356" i="4"/>
  <c r="AC1245" i="4"/>
  <c r="AC4158" i="4"/>
  <c r="AC3989" i="4"/>
  <c r="AC3860" i="4"/>
  <c r="AC3655" i="4"/>
  <c r="AC3590" i="4"/>
  <c r="AC3410" i="4"/>
  <c r="AC3195" i="4"/>
  <c r="AC2608" i="4"/>
  <c r="AC2477" i="4"/>
  <c r="AC1843" i="4"/>
  <c r="AC1613" i="4"/>
  <c r="AC1432" i="4"/>
  <c r="AC1253" i="4"/>
  <c r="AC1125" i="4"/>
  <c r="AC1004" i="4"/>
  <c r="AC767" i="4"/>
  <c r="AC397" i="4"/>
  <c r="AC5994" i="4"/>
  <c r="AC5933" i="4"/>
  <c r="AC5788" i="4"/>
  <c r="AC5810" i="4"/>
  <c r="AC5778" i="4"/>
  <c r="AC5706" i="4"/>
  <c r="AC5750" i="4"/>
  <c r="AC5665" i="4"/>
  <c r="AC5387" i="4"/>
  <c r="AC5295" i="4"/>
  <c r="AC5419" i="4"/>
  <c r="AC5371" i="4"/>
  <c r="AC5489" i="4"/>
  <c r="AC5292" i="4"/>
  <c r="AC5581" i="4"/>
  <c r="AC5488" i="4"/>
  <c r="AC5231" i="4"/>
  <c r="AC5491" i="4"/>
  <c r="AC5413" i="4"/>
  <c r="AC5206" i="4"/>
  <c r="AC5265" i="4"/>
  <c r="AC5282" i="4"/>
  <c r="AC5198" i="4"/>
  <c r="AC5179" i="4"/>
  <c r="AC5140" i="4"/>
  <c r="AC5058" i="4"/>
  <c r="AC5096" i="4"/>
  <c r="AC5006" i="4"/>
  <c r="AC5041" i="4"/>
  <c r="AC5004" i="4"/>
  <c r="AC5093" i="4"/>
  <c r="AC4900" i="4"/>
  <c r="AC5092" i="4"/>
  <c r="AC4924" i="4"/>
  <c r="AC4975" i="4"/>
  <c r="AC4841" i="4"/>
  <c r="AC4523" i="4"/>
  <c r="AC4532" i="4"/>
  <c r="AC4490" i="4"/>
  <c r="AC4679" i="4"/>
  <c r="AC4253" i="4"/>
  <c r="AC4241" i="4"/>
  <c r="AC4604" i="4"/>
  <c r="AC4423" i="4"/>
  <c r="AC4352" i="4"/>
  <c r="AC4476" i="4"/>
  <c r="AC4355" i="4"/>
  <c r="AC4198" i="4"/>
  <c r="AC2931" i="4"/>
  <c r="AC2843" i="4"/>
  <c r="AC2754" i="4"/>
  <c r="AC2664" i="4"/>
  <c r="AC2561" i="4"/>
  <c r="AC2442" i="4"/>
  <c r="AC2303" i="4"/>
  <c r="AC2224" i="4"/>
  <c r="AC2083" i="4"/>
  <c r="AC1956" i="4"/>
  <c r="AC3916" i="4"/>
  <c r="AC3544" i="4"/>
  <c r="AC3426" i="4"/>
  <c r="AC3329" i="4"/>
  <c r="AC3189" i="4"/>
  <c r="AC2492" i="4"/>
  <c r="AC2386" i="4"/>
  <c r="AC2316" i="4"/>
  <c r="AC2119" i="4"/>
  <c r="AC2031" i="4"/>
  <c r="AC1967" i="4"/>
  <c r="AC1871" i="4"/>
  <c r="AC1775" i="4"/>
  <c r="AC1747" i="4"/>
  <c r="AC1614" i="4"/>
  <c r="AC3760" i="4"/>
  <c r="AC3474" i="4"/>
  <c r="AC3211" i="4"/>
  <c r="AC2960" i="4"/>
  <c r="AC2740" i="4"/>
  <c r="AC2264" i="4"/>
  <c r="AC2131" i="4"/>
  <c r="AC1590" i="4"/>
  <c r="AC3974" i="4"/>
  <c r="AC3733" i="4"/>
  <c r="AC2433" i="4"/>
  <c r="AC1664" i="4"/>
  <c r="AC918" i="4"/>
  <c r="AC3826" i="4"/>
  <c r="AC3722" i="4"/>
  <c r="AC3271" i="4"/>
  <c r="AC3125" i="4"/>
  <c r="AC2979" i="4"/>
  <c r="AC2676" i="4"/>
  <c r="AC1834" i="4"/>
  <c r="AC1382" i="4"/>
  <c r="AC1280" i="4"/>
  <c r="AC3805" i="4"/>
  <c r="AC3433" i="4"/>
  <c r="AC3176" i="4"/>
  <c r="AC2791" i="4"/>
  <c r="AC2161" i="4"/>
  <c r="AC1965" i="4"/>
  <c r="AC1814" i="4"/>
  <c r="AC1472" i="4"/>
  <c r="AC1331" i="4"/>
  <c r="AC1112" i="4"/>
  <c r="AC1003" i="4"/>
  <c r="AC895" i="4"/>
  <c r="AC3972" i="4"/>
  <c r="AC3862" i="4"/>
  <c r="AC3732" i="4"/>
  <c r="AC3384" i="4"/>
  <c r="AC2922" i="4"/>
  <c r="AC2629" i="4"/>
  <c r="AC2047" i="4"/>
  <c r="AC1788" i="4"/>
  <c r="AC1242" i="4"/>
  <c r="AC6056" i="4"/>
  <c r="AC5864" i="4"/>
  <c r="AC5807" i="4"/>
  <c r="AC5801" i="4"/>
  <c r="AC5725" i="4"/>
  <c r="AC5342" i="4"/>
  <c r="AC5288" i="4"/>
  <c r="AC5312" i="4"/>
  <c r="AC5633" i="4"/>
  <c r="AC5429" i="4"/>
  <c r="AC5227" i="4"/>
  <c r="AC5194" i="4"/>
  <c r="AC5202" i="4"/>
  <c r="AC5156" i="4"/>
  <c r="AC5024" i="4"/>
  <c r="AC4798" i="4"/>
  <c r="AC5019" i="4"/>
  <c r="AC4978" i="4"/>
  <c r="AC4941" i="4"/>
  <c r="AC4880" i="4"/>
  <c r="AC4774" i="4"/>
  <c r="AC4928" i="4"/>
  <c r="AC4838" i="4"/>
  <c r="AC4706" i="4"/>
  <c r="AC4598" i="4"/>
  <c r="AC4547" i="4"/>
  <c r="AC4704" i="4"/>
  <c r="AC4333" i="4"/>
  <c r="AC4570" i="4"/>
  <c r="AC4432" i="4"/>
  <c r="AC2971" i="4"/>
  <c r="AC2712" i="4"/>
  <c r="AC2591" i="4"/>
  <c r="AC2451" i="4"/>
  <c r="AC1889" i="4"/>
  <c r="AC1795" i="4"/>
  <c r="AC1495" i="4"/>
  <c r="AC4186" i="4"/>
  <c r="AC4126" i="4"/>
  <c r="AC3887" i="4"/>
  <c r="AC3697" i="4"/>
  <c r="AC3611" i="4"/>
  <c r="AC3538" i="4"/>
  <c r="AC3224" i="4"/>
  <c r="AC3166" i="4"/>
  <c r="AC1335" i="4"/>
  <c r="AC1264" i="4"/>
  <c r="AC3881" i="4"/>
  <c r="AC3815" i="4"/>
  <c r="AC3777" i="4"/>
  <c r="AC3661" i="4"/>
  <c r="AC3334" i="4"/>
  <c r="AC3247" i="4"/>
  <c r="AC3049" i="4"/>
  <c r="AC2921" i="4"/>
  <c r="AC2735" i="4"/>
  <c r="AC2572" i="4"/>
  <c r="AC2411" i="4"/>
  <c r="AC1787" i="4"/>
  <c r="AC1589" i="4"/>
  <c r="AC1477" i="4"/>
  <c r="AC1377" i="4"/>
  <c r="AC1142" i="4"/>
  <c r="AC428" i="4"/>
  <c r="AC131" i="4"/>
  <c r="AC155" i="4"/>
  <c r="AC4068" i="4"/>
  <c r="AC3503" i="4"/>
  <c r="AC3306" i="4"/>
  <c r="AC2655" i="4"/>
  <c r="AC2174" i="4"/>
  <c r="AC1736" i="4"/>
  <c r="AC1551" i="4"/>
  <c r="AC1222" i="4"/>
  <c r="AC1099" i="4"/>
  <c r="AC741" i="4"/>
  <c r="AC557" i="4"/>
  <c r="AC317" i="4"/>
  <c r="AC1165" i="4"/>
  <c r="AC984" i="4"/>
  <c r="AC819" i="4"/>
  <c r="AC656" i="4"/>
  <c r="AC388" i="4"/>
  <c r="AC46" i="4"/>
  <c r="AC1339" i="4"/>
  <c r="AC1027" i="4"/>
  <c r="AC857" i="4"/>
  <c r="AC651" i="4"/>
  <c r="AC1488" i="4"/>
  <c r="AC1159" i="4"/>
  <c r="AC986" i="4"/>
  <c r="AC786" i="4"/>
  <c r="AC620" i="4"/>
  <c r="AC408" i="4"/>
  <c r="AC55" i="4"/>
  <c r="AC6020" i="4"/>
  <c r="AC5943" i="4"/>
  <c r="AC5966" i="4"/>
  <c r="AC5877" i="4"/>
  <c r="AC5776" i="4"/>
  <c r="AC5715" i="4"/>
  <c r="AC5571" i="4"/>
  <c r="AC5557" i="4"/>
  <c r="AC5598" i="4"/>
  <c r="AC5336" i="4"/>
  <c r="AC5669" i="4"/>
  <c r="AC5500" i="4"/>
  <c r="AC5623" i="4"/>
  <c r="AC5649" i="4"/>
  <c r="AC5474" i="4"/>
  <c r="AC5272" i="4"/>
  <c r="AC5182" i="4"/>
  <c r="AC5147" i="4"/>
  <c r="AC5157" i="4"/>
  <c r="AC5123" i="4"/>
  <c r="AC5049" i="4"/>
  <c r="AC4819" i="4"/>
  <c r="AC4970" i="4"/>
  <c r="AC4916" i="4"/>
  <c r="AC4746" i="4"/>
  <c r="AC4846" i="4"/>
  <c r="AC4795" i="4"/>
  <c r="AC4745" i="4"/>
  <c r="AC4520" i="4"/>
  <c r="AC4527" i="4"/>
  <c r="AC4700" i="4"/>
  <c r="AC4659" i="4"/>
  <c r="AC4366" i="4"/>
  <c r="AC4250" i="4"/>
  <c r="AC4493" i="4"/>
  <c r="AC4411" i="4"/>
  <c r="AC4498" i="4"/>
  <c r="AC4460" i="4"/>
  <c r="AC4356" i="4"/>
  <c r="AC4291" i="4"/>
  <c r="AC2995" i="4"/>
  <c r="AC2932" i="4"/>
  <c r="AC2847" i="4"/>
  <c r="AC2755" i="4"/>
  <c r="AC2625" i="4"/>
  <c r="AC2532" i="4"/>
  <c r="AC2458" i="4"/>
  <c r="AC2165" i="4"/>
  <c r="AC1854" i="4"/>
  <c r="AC1783" i="4"/>
  <c r="AC1720" i="4"/>
  <c r="AC1629" i="4"/>
  <c r="AC4666" i="4"/>
  <c r="AC4399" i="4"/>
  <c r="AC4185" i="4"/>
  <c r="AC4105" i="4"/>
  <c r="AC4075" i="4"/>
  <c r="AC3548" i="4"/>
  <c r="AC3330" i="4"/>
  <c r="AC3207" i="4"/>
  <c r="AC2503" i="4"/>
  <c r="AC2272" i="4"/>
  <c r="AC2208" i="4"/>
  <c r="AC2120" i="4"/>
  <c r="AC2032" i="4"/>
  <c r="AC1895" i="4"/>
  <c r="AC1820" i="4"/>
  <c r="AC1642" i="4"/>
  <c r="AC3579" i="4"/>
  <c r="AC3480" i="4"/>
  <c r="AC3326" i="4"/>
  <c r="AC3259" i="4"/>
  <c r="AC3118" i="4"/>
  <c r="AC2623" i="4"/>
  <c r="AC2545" i="4"/>
  <c r="AC2414" i="4"/>
  <c r="AC1823" i="4"/>
  <c r="AC1610" i="4"/>
  <c r="AC3976" i="4"/>
  <c r="AC3876" i="4"/>
  <c r="AC3694" i="4"/>
  <c r="AC3285" i="4"/>
  <c r="AC3001" i="4"/>
  <c r="AC2610" i="4"/>
  <c r="AC2299" i="4"/>
  <c r="AC1729" i="4"/>
  <c r="AC3908" i="4"/>
  <c r="AC3622" i="4"/>
  <c r="AC3324" i="4"/>
  <c r="AC3178" i="4"/>
  <c r="AC3048" i="4"/>
  <c r="AC2858" i="4"/>
  <c r="AC2677" i="4"/>
  <c r="AC2622" i="4"/>
  <c r="AC2520" i="4"/>
  <c r="AC2321" i="4"/>
  <c r="AC2162" i="4"/>
  <c r="AC1376" i="4"/>
  <c r="AC1281" i="4"/>
  <c r="AC3309" i="4"/>
  <c r="AC3258" i="4"/>
  <c r="AC2661" i="4"/>
  <c r="AC2544" i="4"/>
  <c r="AC2294" i="4"/>
  <c r="AC1886" i="4"/>
  <c r="AC1585" i="4"/>
  <c r="AC1310" i="4"/>
  <c r="AC1231" i="4"/>
  <c r="AC1118" i="4"/>
  <c r="AC996" i="4"/>
  <c r="AC148" i="4"/>
  <c r="AC3450" i="4"/>
  <c r="AC2923" i="4"/>
  <c r="AC2357" i="4"/>
  <c r="AC1591" i="4"/>
  <c r="AC1327" i="4"/>
  <c r="AC1132" i="4"/>
  <c r="AC797" i="4"/>
  <c r="AC636" i="4"/>
  <c r="AC390" i="4"/>
  <c r="AC239" i="4"/>
  <c r="AC75" i="4"/>
  <c r="AC1210" i="4"/>
  <c r="AC940" i="4"/>
  <c r="AC277" i="4"/>
  <c r="AC112" i="4"/>
  <c r="AC1315" i="4"/>
  <c r="AC1092" i="4"/>
  <c r="AC731" i="4"/>
  <c r="AC545" i="4"/>
  <c r="AC1347" i="4"/>
  <c r="AC1025" i="4"/>
  <c r="AC883" i="4"/>
  <c r="AC710" i="4"/>
  <c r="AC463" i="4"/>
  <c r="AC295" i="4"/>
  <c r="AC6040" i="4"/>
  <c r="AC6039" i="4"/>
  <c r="AC6035" i="4"/>
  <c r="AC6041" i="4"/>
  <c r="AC5979" i="4"/>
  <c r="AC5916" i="4"/>
  <c r="AC5842" i="4"/>
  <c r="AC5902" i="4"/>
  <c r="AC5490" i="4"/>
  <c r="AC5383" i="4"/>
  <c r="AC5615" i="4"/>
  <c r="AC5348" i="4"/>
  <c r="AC5396" i="4"/>
  <c r="AC5407" i="4"/>
  <c r="AC5242" i="4"/>
  <c r="AC5220" i="4"/>
  <c r="AC5230" i="4"/>
  <c r="AC5161" i="4"/>
  <c r="AC5151" i="4"/>
  <c r="AC5173" i="4"/>
  <c r="AC5005" i="4"/>
  <c r="AC5088" i="4"/>
  <c r="AC4868" i="4"/>
  <c r="AC5087" i="4"/>
  <c r="AC4932" i="4"/>
  <c r="AC4850" i="4"/>
  <c r="AC4766" i="4"/>
  <c r="AC4689" i="4"/>
  <c r="AC4517" i="4"/>
  <c r="AC4701" i="4"/>
  <c r="AC4480" i="4"/>
  <c r="AC4710" i="4"/>
  <c r="AC4472" i="4"/>
  <c r="AC4350" i="4"/>
  <c r="AC4454" i="4"/>
  <c r="AC4303" i="4"/>
  <c r="AC4210" i="4"/>
  <c r="AC4463" i="4"/>
  <c r="AC4405" i="4"/>
  <c r="AC3066" i="4"/>
  <c r="AC2853" i="4"/>
  <c r="AC2780" i="4"/>
  <c r="AC2718" i="4"/>
  <c r="AC2589" i="4"/>
  <c r="AC2516" i="4"/>
  <c r="AC2372" i="4"/>
  <c r="AC2177" i="4"/>
  <c r="AC1928" i="4"/>
  <c r="AC1797" i="4"/>
  <c r="AC1705" i="4"/>
  <c r="AC4458" i="4"/>
  <c r="AC4222" i="4"/>
  <c r="AC3890" i="4"/>
  <c r="AC3864" i="4"/>
  <c r="AC3701" i="4"/>
  <c r="AC3609" i="4"/>
  <c r="AC3481" i="4"/>
  <c r="AC3288" i="4"/>
  <c r="AC1256" i="4"/>
  <c r="AC5997" i="4"/>
  <c r="AC3188" i="4"/>
  <c r="AC2431" i="4"/>
  <c r="AC2286" i="4"/>
  <c r="AC2151" i="4"/>
  <c r="AC2014" i="4"/>
  <c r="AC1902" i="4"/>
  <c r="AC1737" i="4"/>
  <c r="AC1599" i="4"/>
  <c r="AC3844" i="4"/>
  <c r="AC3734" i="4"/>
  <c r="AC3632" i="4"/>
  <c r="AC3314" i="4"/>
  <c r="AC3252" i="4"/>
  <c r="AC3131" i="4"/>
  <c r="AC2775" i="4"/>
  <c r="AC2221" i="4"/>
  <c r="AC1943" i="4"/>
  <c r="AC4023" i="4"/>
  <c r="AC3620" i="4"/>
  <c r="AC3412" i="4"/>
  <c r="AC2707" i="4"/>
  <c r="AC1973" i="4"/>
  <c r="AC1204" i="4"/>
  <c r="AC853" i="4"/>
  <c r="AC539" i="4"/>
  <c r="AC4178" i="4"/>
  <c r="AC4005" i="4"/>
  <c r="AC3912" i="4"/>
  <c r="AC3728" i="4"/>
  <c r="AC3507" i="4"/>
  <c r="AC2998" i="4"/>
  <c r="AC2856" i="4"/>
  <c r="AC2660" i="4"/>
  <c r="AC2578" i="4"/>
  <c r="AC2228" i="4"/>
  <c r="AC2065" i="4"/>
  <c r="AC1684" i="4"/>
  <c r="AC1296" i="4"/>
  <c r="AC1243" i="4"/>
  <c r="AC3704" i="4"/>
  <c r="AC3575" i="4"/>
  <c r="AC3292" i="4"/>
  <c r="AC3124" i="4"/>
  <c r="AC2924" i="4"/>
  <c r="AC2584" i="4"/>
  <c r="AC2499" i="4"/>
  <c r="AC2301" i="4"/>
  <c r="AC2175" i="4"/>
  <c r="AC2000" i="4"/>
  <c r="AC1877" i="4"/>
  <c r="AC1605" i="4"/>
  <c r="AC1094" i="4"/>
  <c r="AC998" i="4"/>
  <c r="AC799" i="4"/>
  <c r="AC652" i="4"/>
  <c r="AC495" i="4"/>
  <c r="AC335" i="4"/>
  <c r="AC76" i="4"/>
  <c r="AC141" i="4"/>
  <c r="AC3477" i="4"/>
  <c r="AC3294" i="4"/>
  <c r="AC2844" i="4"/>
  <c r="AC2605" i="4"/>
  <c r="AC2255" i="4"/>
  <c r="AC1813" i="4"/>
  <c r="AC1594" i="4"/>
  <c r="AC1321" i="4"/>
  <c r="AC1313" i="4"/>
  <c r="AC1119" i="4"/>
  <c r="AC753" i="4"/>
  <c r="AC568" i="4"/>
  <c r="AC502" i="4"/>
  <c r="AC1203" i="4"/>
  <c r="AC1031" i="4"/>
  <c r="AC795" i="4"/>
  <c r="AC598" i="4"/>
  <c r="AC421" i="4"/>
  <c r="AC310" i="4"/>
  <c r="AC1201" i="4"/>
  <c r="AC953" i="4"/>
  <c r="AC851" i="4"/>
  <c r="AC743" i="4"/>
  <c r="AC391" i="4"/>
  <c r="AC145" i="4"/>
  <c r="AC1087" i="4"/>
  <c r="AC833" i="4"/>
  <c r="AC582" i="4"/>
  <c r="AC411" i="4"/>
  <c r="AC5829" i="4"/>
  <c r="AC5815" i="4"/>
  <c r="AC5753" i="4"/>
  <c r="AC5718" i="4"/>
  <c r="AC5719" i="4"/>
  <c r="AC5614" i="4"/>
  <c r="AC5448" i="4"/>
  <c r="AC5333" i="4"/>
  <c r="AC5221" i="4"/>
  <c r="AC5146" i="4"/>
  <c r="AC5034" i="4"/>
  <c r="AC5116" i="4"/>
  <c r="AC4885" i="4"/>
  <c r="AC5082" i="4"/>
  <c r="AC4739" i="4"/>
  <c r="AC4925" i="4"/>
  <c r="AC4921" i="4"/>
  <c r="AC4771" i="4"/>
  <c r="AC4818" i="4"/>
  <c r="AC4761" i="4"/>
  <c r="AC4669" i="4"/>
  <c r="AC4573" i="4"/>
  <c r="AC4736" i="4"/>
  <c r="AC4648" i="4"/>
  <c r="AC4451" i="4"/>
  <c r="AC4349" i="4"/>
  <c r="AC4251" i="4"/>
  <c r="AC4339" i="4"/>
  <c r="AC4230" i="4"/>
  <c r="AC4376" i="4"/>
  <c r="AC4244" i="4"/>
  <c r="AC4484" i="4"/>
  <c r="AC4125" i="4"/>
  <c r="AC2929" i="4"/>
  <c r="AC2816" i="4"/>
  <c r="AC2654" i="4"/>
  <c r="AC2383" i="4"/>
  <c r="AC2233" i="4"/>
  <c r="AC2169" i="4"/>
  <c r="AC2027" i="4"/>
  <c r="AC1958" i="4"/>
  <c r="AC1920" i="4"/>
  <c r="AC1809" i="4"/>
  <c r="AC1721" i="4"/>
  <c r="AC4180" i="4"/>
  <c r="AC4080" i="4"/>
  <c r="AC4051" i="4"/>
  <c r="AC3748" i="4"/>
  <c r="AC3514" i="4"/>
  <c r="AC3428" i="4"/>
  <c r="AC3220" i="4"/>
  <c r="AC2518" i="4"/>
  <c r="AC2388" i="4"/>
  <c r="AC2305" i="4"/>
  <c r="AC2213" i="4"/>
  <c r="AC2078" i="4"/>
  <c r="AC2017" i="4"/>
  <c r="AC1922" i="4"/>
  <c r="AC1844" i="4"/>
  <c r="AC1763" i="4"/>
  <c r="AC1632" i="4"/>
  <c r="AC3563" i="4"/>
  <c r="AC3459" i="4"/>
  <c r="AC3147" i="4"/>
  <c r="AC2481" i="4"/>
  <c r="AC1935" i="4"/>
  <c r="AC3834" i="4"/>
  <c r="AC3486" i="4"/>
  <c r="AC2058" i="4"/>
  <c r="AC1182" i="4"/>
  <c r="AC451" i="4"/>
  <c r="AC1093" i="4"/>
  <c r="AC822" i="4"/>
  <c r="AC577" i="4"/>
  <c r="AC4170" i="4"/>
  <c r="AC3828" i="4"/>
  <c r="AC3773" i="4"/>
  <c r="AC3422" i="4"/>
  <c r="AC3002" i="4"/>
  <c r="AC2757" i="4"/>
  <c r="AC2552" i="4"/>
  <c r="AC2176" i="4"/>
  <c r="AC1730" i="4"/>
  <c r="AC4182" i="4"/>
  <c r="AC3793" i="4"/>
  <c r="AC3521" i="4"/>
  <c r="AC3421" i="4"/>
  <c r="AC3214" i="4"/>
  <c r="AC3041" i="4"/>
  <c r="AC2917" i="4"/>
  <c r="AC2687" i="4"/>
  <c r="AC2558" i="4"/>
  <c r="AC2327" i="4"/>
  <c r="AC2132" i="4"/>
  <c r="AC2019" i="4"/>
  <c r="AC1759" i="4"/>
  <c r="AC1494" i="4"/>
  <c r="AC1249" i="4"/>
  <c r="AC1012" i="4"/>
  <c r="AC892" i="4"/>
  <c r="AC639" i="4"/>
  <c r="AC197" i="4"/>
  <c r="AC140" i="4"/>
  <c r="AC19" i="4"/>
  <c r="AC3135" i="4"/>
  <c r="AC2708" i="4"/>
  <c r="AC2525" i="4"/>
  <c r="AC1328" i="4"/>
  <c r="AC1543" i="4"/>
  <c r="AC1317" i="4"/>
  <c r="AC1158" i="4"/>
  <c r="AC991" i="4"/>
  <c r="AC863" i="4"/>
  <c r="AC431" i="4"/>
  <c r="AC339" i="4"/>
  <c r="AC146" i="4"/>
  <c r="AC1535" i="4"/>
  <c r="AC1096" i="4"/>
  <c r="AC776" i="4"/>
  <c r="AC637" i="4"/>
  <c r="AC1097" i="4"/>
  <c r="AC911" i="4"/>
  <c r="AC697" i="4"/>
  <c r="AC352" i="4"/>
  <c r="AC260" i="4"/>
  <c r="AC54" i="4"/>
  <c r="AC1438" i="4"/>
  <c r="AC1155" i="4"/>
  <c r="AC943" i="4"/>
  <c r="AC593" i="4"/>
  <c r="AC379" i="4"/>
  <c r="AC199" i="4"/>
  <c r="AC5975" i="4"/>
  <c r="AC5913" i="4"/>
  <c r="AC5818" i="4"/>
  <c r="AC5802" i="4"/>
  <c r="AC5754" i="4"/>
  <c r="AC5605" i="4"/>
  <c r="AC5376" i="4"/>
  <c r="AC5747" i="4"/>
  <c r="AC5535" i="4"/>
  <c r="AC5401" i="4"/>
  <c r="AC5532" i="4"/>
  <c r="AC5445" i="4"/>
  <c r="AC5322" i="4"/>
  <c r="AC5389" i="4"/>
  <c r="AC5207" i="4"/>
  <c r="AC5063" i="4"/>
  <c r="AC5018" i="4"/>
  <c r="AC5062" i="4"/>
  <c r="AC5013" i="4"/>
  <c r="AC5083" i="4"/>
  <c r="AC4952" i="4"/>
  <c r="AC4861" i="4"/>
  <c r="AC4946" i="4"/>
  <c r="AC4855" i="4"/>
  <c r="AC4629" i="4"/>
  <c r="AC4600" i="4"/>
  <c r="AC4567" i="4"/>
  <c r="AC4514" i="4"/>
  <c r="AC4561" i="4"/>
  <c r="AC4690" i="4"/>
  <c r="AC4614" i="4"/>
  <c r="AC4447" i="4"/>
  <c r="AC4248" i="4"/>
  <c r="AC4465" i="4"/>
  <c r="AC4331" i="4"/>
  <c r="AC4179" i="4"/>
  <c r="AC3078" i="4"/>
  <c r="AC2973" i="4"/>
  <c r="AC2912" i="4"/>
  <c r="AC2814" i="4"/>
  <c r="AC2726" i="4"/>
  <c r="AC2417" i="4"/>
  <c r="AC2279" i="4"/>
  <c r="AC2222" i="4"/>
  <c r="AC2071" i="4"/>
  <c r="AC2021" i="4"/>
  <c r="AC1853" i="4"/>
  <c r="AC1437" i="4"/>
  <c r="AC4467" i="4"/>
  <c r="AC4270" i="4"/>
  <c r="AC3746" i="4"/>
  <c r="AC3720" i="4"/>
  <c r="AC3578" i="4"/>
  <c r="AC3537" i="4"/>
  <c r="AC3515" i="4"/>
  <c r="AC3460" i="4"/>
  <c r="AC3402" i="4"/>
  <c r="AC3282" i="4"/>
  <c r="AC2513" i="4"/>
  <c r="AC2408" i="4"/>
  <c r="AC2325" i="4"/>
  <c r="AC2141" i="4"/>
  <c r="AC1998" i="4"/>
  <c r="AC1898" i="4"/>
  <c r="AC1811" i="4"/>
  <c r="AC1666" i="4"/>
  <c r="AC1582" i="4"/>
  <c r="AC4017" i="4"/>
  <c r="AC3670" i="4"/>
  <c r="AC3255" i="4"/>
  <c r="AC3132" i="4"/>
  <c r="AC2768" i="4"/>
  <c r="AC2657" i="4"/>
  <c r="AC2474" i="4"/>
  <c r="AC2339" i="4"/>
  <c r="AC2080" i="4"/>
  <c r="AC1923" i="4"/>
  <c r="AC1675" i="4"/>
  <c r="AC3363" i="4"/>
  <c r="AC2991" i="4"/>
  <c r="AC1984" i="4"/>
  <c r="AC923" i="4"/>
  <c r="AC427" i="4"/>
  <c r="AC4204" i="4"/>
  <c r="AC798" i="4"/>
  <c r="AC370" i="4"/>
  <c r="AC3747" i="4"/>
  <c r="AC3674" i="4"/>
  <c r="AC3596" i="4"/>
  <c r="AC3240" i="4"/>
  <c r="AC2987" i="4"/>
  <c r="AC2792" i="4"/>
  <c r="AC2415" i="4"/>
  <c r="AC2349" i="4"/>
  <c r="AC1371" i="4"/>
  <c r="AC1274" i="4"/>
  <c r="AC4083" i="4"/>
  <c r="AC3678" i="4"/>
  <c r="AC2877" i="4"/>
  <c r="AC2547" i="4"/>
  <c r="AC2348" i="4"/>
  <c r="AC2216" i="4"/>
  <c r="AC2081" i="4"/>
  <c r="AC1861" i="4"/>
  <c r="AC1738" i="4"/>
  <c r="AC1298" i="4"/>
  <c r="AC1153" i="4"/>
  <c r="AC1007" i="4"/>
  <c r="AC938" i="4"/>
  <c r="AC604" i="4"/>
  <c r="AC342" i="4"/>
  <c r="AC380" i="4"/>
  <c r="AC166" i="4"/>
  <c r="AC3835" i="4"/>
  <c r="AC3679" i="4"/>
  <c r="AC3316" i="4"/>
  <c r="AC2875" i="4"/>
  <c r="AC2497" i="4"/>
  <c r="AC2331" i="4"/>
  <c r="AC2046" i="4"/>
  <c r="AC1692" i="4"/>
  <c r="AC1322" i="4"/>
  <c r="AC1017" i="4"/>
  <c r="AC816" i="4"/>
  <c r="AC695" i="4"/>
  <c r="AC570" i="4"/>
  <c r="AC409" i="4"/>
  <c r="AC243" i="4"/>
  <c r="AC111" i="4"/>
  <c r="AC1384" i="4"/>
  <c r="AC1128" i="4"/>
  <c r="AC843" i="4"/>
  <c r="AC650" i="4"/>
  <c r="AC543" i="4"/>
  <c r="AC461" i="4"/>
  <c r="AC280" i="4"/>
  <c r="AC1160" i="4"/>
  <c r="AC1014" i="4"/>
  <c r="AC884" i="4"/>
  <c r="AC529" i="4"/>
  <c r="AC241" i="4"/>
  <c r="AC11" i="4"/>
  <c r="AC1407" i="4"/>
  <c r="AC1156" i="4"/>
  <c r="AC990" i="4"/>
  <c r="AC789" i="4"/>
  <c r="AC559" i="4"/>
  <c r="AC373" i="4"/>
  <c r="AC185" i="4"/>
</calcChain>
</file>

<file path=xl/sharedStrings.xml><?xml version="1.0" encoding="utf-8"?>
<sst xmlns="http://schemas.openxmlformats.org/spreadsheetml/2006/main" count="37310" uniqueCount="6194">
  <si>
    <t>Item Number</t>
  </si>
  <si>
    <t>Put Up Conversion</t>
  </si>
  <si>
    <t>Part No/Color</t>
  </si>
  <si>
    <t>Portal</t>
  </si>
  <si>
    <t>WADD Footage Aggregated</t>
  </si>
  <si>
    <t>WADD*New LT</t>
  </si>
  <si>
    <t>Item Class</t>
  </si>
  <si>
    <t>A</t>
  </si>
  <si>
    <t>1115 MC005</t>
  </si>
  <si>
    <t>P</t>
  </si>
  <si>
    <t>3A</t>
  </si>
  <si>
    <t>C</t>
  </si>
  <si>
    <t>1120 CL002</t>
  </si>
  <si>
    <t>James Monroe Wire &amp; Cable Corp</t>
  </si>
  <si>
    <t>1122 CL002</t>
  </si>
  <si>
    <t>1172L SL005</t>
  </si>
  <si>
    <t>3D</t>
  </si>
  <si>
    <t>Hwatek wires and cable Co. LTd</t>
  </si>
  <si>
    <t>1172L SL199</t>
  </si>
  <si>
    <t>1176C SL002</t>
  </si>
  <si>
    <t>F</t>
  </si>
  <si>
    <t>V</t>
  </si>
  <si>
    <t>1178C SL001</t>
  </si>
  <si>
    <t>1181/40C SL001</t>
  </si>
  <si>
    <t>1214C SL005</t>
  </si>
  <si>
    <t>1215C SL005</t>
  </si>
  <si>
    <t>1218C SL005</t>
  </si>
  <si>
    <t>1219/12C SL005</t>
  </si>
  <si>
    <t>1219/20C SL001</t>
  </si>
  <si>
    <t>1219/20C SL005</t>
  </si>
  <si>
    <t>1219/25C SL199</t>
  </si>
  <si>
    <t>1219C SL001</t>
  </si>
  <si>
    <t>1219C SL021</t>
  </si>
  <si>
    <t>1233/2 SV001</t>
  </si>
  <si>
    <t>8B</t>
  </si>
  <si>
    <t>B</t>
  </si>
  <si>
    <t>1234 SV002</t>
  </si>
  <si>
    <t>1293C SL199</t>
  </si>
  <si>
    <t>1299/15C SL002</t>
  </si>
  <si>
    <t>1550 BR005</t>
  </si>
  <si>
    <t>5A</t>
  </si>
  <si>
    <t>1550 RD001</t>
  </si>
  <si>
    <t>1550 RD005</t>
  </si>
  <si>
    <t>1551 GR001</t>
  </si>
  <si>
    <t>1551 OR005</t>
  </si>
  <si>
    <t>1551 OR199</t>
  </si>
  <si>
    <t>1551 WH005</t>
  </si>
  <si>
    <t>1553 RD001</t>
  </si>
  <si>
    <t>1553 YL001</t>
  </si>
  <si>
    <t>1553 YL005</t>
  </si>
  <si>
    <t>1555 VI001</t>
  </si>
  <si>
    <t>1557 GR199</t>
  </si>
  <si>
    <t>1559 BK001</t>
  </si>
  <si>
    <t>1604 SL030</t>
  </si>
  <si>
    <t>1635 RD002</t>
  </si>
  <si>
    <t>5D</t>
  </si>
  <si>
    <t>1716 SL001</t>
  </si>
  <si>
    <t>1716 SL005</t>
  </si>
  <si>
    <t>1737C SL005</t>
  </si>
  <si>
    <t>1805 GR199</t>
  </si>
  <si>
    <t>1805 WH001</t>
  </si>
  <si>
    <t>5G</t>
  </si>
  <si>
    <t>1805 WH199</t>
  </si>
  <si>
    <t>1850 BK001</t>
  </si>
  <si>
    <t>1852 BK005</t>
  </si>
  <si>
    <t>T</t>
  </si>
  <si>
    <t>1852 GR001</t>
  </si>
  <si>
    <t>1852 OR001</t>
  </si>
  <si>
    <t>1852 VI005</t>
  </si>
  <si>
    <t>1172C SL021</t>
  </si>
  <si>
    <t>1173L SL199</t>
  </si>
  <si>
    <t>1175C SL021</t>
  </si>
  <si>
    <t>1176C SL001</t>
  </si>
  <si>
    <t>1177C SL001</t>
  </si>
  <si>
    <t>1178C SL002</t>
  </si>
  <si>
    <t>1178L SL199</t>
  </si>
  <si>
    <t>1180C SL001</t>
  </si>
  <si>
    <t>1180C SL002</t>
  </si>
  <si>
    <t>1181/40C SL002</t>
  </si>
  <si>
    <t>1212C SL002</t>
  </si>
  <si>
    <t>1219/25C SL001</t>
  </si>
  <si>
    <t>1219C SL199</t>
  </si>
  <si>
    <t>1293C SL002</t>
  </si>
  <si>
    <t>1294C SL001</t>
  </si>
  <si>
    <t>1295C SL199</t>
  </si>
  <si>
    <t>1296C SL005</t>
  </si>
  <si>
    <t>1299/20C SL002</t>
  </si>
  <si>
    <t>1299/25C SL002</t>
  </si>
  <si>
    <t>1450/16 BK005</t>
  </si>
  <si>
    <t>1553 RD005</t>
  </si>
  <si>
    <t>1555 SL005</t>
  </si>
  <si>
    <t>1557 BK001</t>
  </si>
  <si>
    <t>1557 BL001</t>
  </si>
  <si>
    <t>1557 WH001</t>
  </si>
  <si>
    <t>1560 BK005</t>
  </si>
  <si>
    <t>1606 SL030</t>
  </si>
  <si>
    <t>1632 BK005</t>
  </si>
  <si>
    <t>1632 RD005</t>
  </si>
  <si>
    <t>1635 BK005</t>
  </si>
  <si>
    <t>1710 SL002</t>
  </si>
  <si>
    <t>1736C SL199</t>
  </si>
  <si>
    <t>1738C SL005</t>
  </si>
  <si>
    <t>1741C SL001</t>
  </si>
  <si>
    <t>1746C SL002</t>
  </si>
  <si>
    <t>1747/4C SL199</t>
  </si>
  <si>
    <t>1805 BL001</t>
  </si>
  <si>
    <t>1805 GR005</t>
  </si>
  <si>
    <t>1805 RD005</t>
  </si>
  <si>
    <t>1852 BR005</t>
  </si>
  <si>
    <t>1852 RD001</t>
  </si>
  <si>
    <t>1853 BL001</t>
  </si>
  <si>
    <t>1853 GR001</t>
  </si>
  <si>
    <t>S</t>
  </si>
  <si>
    <t>1853 WH005</t>
  </si>
  <si>
    <t>1854 BR001</t>
  </si>
  <si>
    <t>1854 GR001</t>
  </si>
  <si>
    <t>1854 RD005</t>
  </si>
  <si>
    <t>1854/19 GR001</t>
  </si>
  <si>
    <t>1855 BL005</t>
  </si>
  <si>
    <t>1855 VI001</t>
  </si>
  <si>
    <t>1122 CL005</t>
  </si>
  <si>
    <t>1131C SL005</t>
  </si>
  <si>
    <t>E</t>
  </si>
  <si>
    <t>1173C SL021</t>
  </si>
  <si>
    <t>1174C SL005</t>
  </si>
  <si>
    <t>1175C SL001</t>
  </si>
  <si>
    <t>1178L SL002</t>
  </si>
  <si>
    <t>1179C SL002</t>
  </si>
  <si>
    <t>1179C SL005</t>
  </si>
  <si>
    <t>1181/15C SL002</t>
  </si>
  <si>
    <t>1181/40C SL005</t>
  </si>
  <si>
    <t>1181/40C SL199</t>
  </si>
  <si>
    <t>1217C SL002</t>
  </si>
  <si>
    <t>1219/10C SL002</t>
  </si>
  <si>
    <t>1219/15C SL001</t>
  </si>
  <si>
    <t>1219/15C SL005</t>
  </si>
  <si>
    <t>1230 SV001</t>
  </si>
  <si>
    <t>1231 SV001</t>
  </si>
  <si>
    <t>1232 SV005</t>
  </si>
  <si>
    <t>1243/2C SL005</t>
  </si>
  <si>
    <t>1292C SL002</t>
  </si>
  <si>
    <t>1296C SL001</t>
  </si>
  <si>
    <t>1297C SL021</t>
  </si>
  <si>
    <t>1298C SL002</t>
  </si>
  <si>
    <t>1299/10C SL002</t>
  </si>
  <si>
    <t>1299/20C SL005</t>
  </si>
  <si>
    <t>1551 BK001</t>
  </si>
  <si>
    <t>1551 BL005</t>
  </si>
  <si>
    <t>1551 RD005</t>
  </si>
  <si>
    <t>1551 SL005</t>
  </si>
  <si>
    <t>1551 VI005</t>
  </si>
  <si>
    <t>1553 BK001</t>
  </si>
  <si>
    <t>1553 GR001</t>
  </si>
  <si>
    <t>1555 BK199</t>
  </si>
  <si>
    <t>1555 BR001</t>
  </si>
  <si>
    <t>1555 OR001</t>
  </si>
  <si>
    <t>1555 SL001</t>
  </si>
  <si>
    <t>1555 WU001</t>
  </si>
  <si>
    <t>1555 WU005</t>
  </si>
  <si>
    <t>1557 BK005</t>
  </si>
  <si>
    <t>1557 BL199</t>
  </si>
  <si>
    <t>1557 RD005</t>
  </si>
  <si>
    <t>1559 GR005</t>
  </si>
  <si>
    <t>1606 SL021</t>
  </si>
  <si>
    <t>1632 BK002</t>
  </si>
  <si>
    <t>1635 BK002</t>
  </si>
  <si>
    <t>1636 BK005</t>
  </si>
  <si>
    <t>1737C SL199</t>
  </si>
  <si>
    <t>1741C SL005</t>
  </si>
  <si>
    <t>1741C SL199</t>
  </si>
  <si>
    <t>1805 RD001</t>
  </si>
  <si>
    <t>1064 SL001</t>
  </si>
  <si>
    <t>1064 SL199</t>
  </si>
  <si>
    <t>1172C SL002</t>
  </si>
  <si>
    <t>1174C SL002</t>
  </si>
  <si>
    <t>1177C SL002</t>
  </si>
  <si>
    <t>1181/25C SL002</t>
  </si>
  <si>
    <t>1181/25C SL005</t>
  </si>
  <si>
    <t>1181C SL002</t>
  </si>
  <si>
    <t>1212C SL001</t>
  </si>
  <si>
    <t>1213C SL005</t>
  </si>
  <si>
    <t>1214C SL001</t>
  </si>
  <si>
    <t>1214C SL002</t>
  </si>
  <si>
    <t>1215C SL002</t>
  </si>
  <si>
    <t>1218C SL002</t>
  </si>
  <si>
    <t>1219/25C SL002</t>
  </si>
  <si>
    <t>1219C SL002</t>
  </si>
  <si>
    <t>1224 SV001</t>
  </si>
  <si>
    <t>1224 SV005</t>
  </si>
  <si>
    <t>1231 SV005</t>
  </si>
  <si>
    <t>1232 SV001</t>
  </si>
  <si>
    <t>1292C SL005</t>
  </si>
  <si>
    <t>1293C SL005</t>
  </si>
  <si>
    <t>1297C SL002</t>
  </si>
  <si>
    <t>1298C SL001</t>
  </si>
  <si>
    <t>1299/15C SL001</t>
  </si>
  <si>
    <t>1299/20C SL001</t>
  </si>
  <si>
    <t>1299/25C SL001</t>
  </si>
  <si>
    <t>1550 BL005</t>
  </si>
  <si>
    <t>1550 GR005</t>
  </si>
  <si>
    <t>1551 GR199</t>
  </si>
  <si>
    <t>1551 VI001</t>
  </si>
  <si>
    <t>1551 YL001</t>
  </si>
  <si>
    <t>1551 YL199</t>
  </si>
  <si>
    <t>1553 BR001</t>
  </si>
  <si>
    <t>1553 OR005</t>
  </si>
  <si>
    <t>1553 SL001</t>
  </si>
  <si>
    <t>1553 WH005</t>
  </si>
  <si>
    <t>1555 RD005</t>
  </si>
  <si>
    <t>1555 SL199</t>
  </si>
  <si>
    <t>1555 WH005</t>
  </si>
  <si>
    <t>1555 YL005</t>
  </si>
  <si>
    <t>1557 GR001</t>
  </si>
  <si>
    <t>1557 GR005</t>
  </si>
  <si>
    <t>1557 WH005</t>
  </si>
  <si>
    <t>1559 WH005</t>
  </si>
  <si>
    <t>1561 BK005</t>
  </si>
  <si>
    <t>1561 GR001</t>
  </si>
  <si>
    <t>1561 GR005</t>
  </si>
  <si>
    <t>1561 WH005</t>
  </si>
  <si>
    <t>1608 SL030</t>
  </si>
  <si>
    <t>1632 BK001</t>
  </si>
  <si>
    <t>1635 RD001</t>
  </si>
  <si>
    <t>1120 CL005</t>
  </si>
  <si>
    <t>1131C SL002</t>
  </si>
  <si>
    <t>1172C SL001</t>
  </si>
  <si>
    <t>1172L SL002</t>
  </si>
  <si>
    <t>1173L SL002</t>
  </si>
  <si>
    <t>1175C SL002</t>
  </si>
  <si>
    <t>1175C SL005</t>
  </si>
  <si>
    <t>1176C SL005</t>
  </si>
  <si>
    <t>1178C SL005</t>
  </si>
  <si>
    <t>1178L SL001</t>
  </si>
  <si>
    <t>1181/15C SL001</t>
  </si>
  <si>
    <t>1181/20C SL002</t>
  </si>
  <si>
    <t>1215C SL001</t>
  </si>
  <si>
    <t>1216C SL005</t>
  </si>
  <si>
    <t>1217C SL005</t>
  </si>
  <si>
    <t>1217C SL199</t>
  </si>
  <si>
    <t>1219/10C SL005</t>
  </si>
  <si>
    <t>1219/15C SL002</t>
  </si>
  <si>
    <t>1219C SL005</t>
  </si>
  <si>
    <t>1229 SV005</t>
  </si>
  <si>
    <t>1232 SV002</t>
  </si>
  <si>
    <t>1243/2C SL001</t>
  </si>
  <si>
    <t>1293C SL001</t>
  </si>
  <si>
    <t>1295C SL001</t>
  </si>
  <si>
    <t>1297C SL013</t>
  </si>
  <si>
    <t>1299/10C SL001</t>
  </si>
  <si>
    <t>1299/12C SL002</t>
  </si>
  <si>
    <t>1299/15C SL005</t>
  </si>
  <si>
    <t>1299/25C SL005</t>
  </si>
  <si>
    <t>1299C SL001</t>
  </si>
  <si>
    <t>1299C SL002</t>
  </si>
  <si>
    <t>1450/16 BK002</t>
  </si>
  <si>
    <t>1550 GR001</t>
  </si>
  <si>
    <t>1550 WH199</t>
  </si>
  <si>
    <t>1551 BK005</t>
  </si>
  <si>
    <t>1551 SL199</t>
  </si>
  <si>
    <t>1553 BL005</t>
  </si>
  <si>
    <t>1553 BR005</t>
  </si>
  <si>
    <t>1555 BK001</t>
  </si>
  <si>
    <t>1555 BK005</t>
  </si>
  <si>
    <t>1555 BR005</t>
  </si>
  <si>
    <t>1555 GR001</t>
  </si>
  <si>
    <t>1555 RD001</t>
  </si>
  <si>
    <t>1557 RD001</t>
  </si>
  <si>
    <t>1559 BK005</t>
  </si>
  <si>
    <t>1559 GR001</t>
  </si>
  <si>
    <t>1561 BL001</t>
  </si>
  <si>
    <t>1563 BK001</t>
  </si>
  <si>
    <t>1563 WH005</t>
  </si>
  <si>
    <t>1064 SL002</t>
  </si>
  <si>
    <t>1115 MC001</t>
  </si>
  <si>
    <t>1173C SL001</t>
  </si>
  <si>
    <t>1173L SL001</t>
  </si>
  <si>
    <t>1177C SL005</t>
  </si>
  <si>
    <t>1181/25C SL199</t>
  </si>
  <si>
    <t>1181/30C SL002</t>
  </si>
  <si>
    <t>1181C SL005</t>
  </si>
  <si>
    <t>1212C SL005</t>
  </si>
  <si>
    <t>1217C SL001</t>
  </si>
  <si>
    <t>1219/20C SL002</t>
  </si>
  <si>
    <t>1229 SV001</t>
  </si>
  <si>
    <t>1229 SV002</t>
  </si>
  <si>
    <t>1233 SV005</t>
  </si>
  <si>
    <t>1235 SV002</t>
  </si>
  <si>
    <t>1235 SV005</t>
  </si>
  <si>
    <t>1293C SL021</t>
  </si>
  <si>
    <t>1295C SL002</t>
  </si>
  <si>
    <t>1295C SL005</t>
  </si>
  <si>
    <t>1297C SL001</t>
  </si>
  <si>
    <t>1297C SL005</t>
  </si>
  <si>
    <t>1450/16 BK001</t>
  </si>
  <si>
    <t>1550 BK001</t>
  </si>
  <si>
    <t>1550 BK005</t>
  </si>
  <si>
    <t>1550 BL001</t>
  </si>
  <si>
    <t>1550 BL199</t>
  </si>
  <si>
    <t>1550 RD199</t>
  </si>
  <si>
    <t>1553 BK005</t>
  </si>
  <si>
    <t>1557 BL005</t>
  </si>
  <si>
    <t>1559 RD001</t>
  </si>
  <si>
    <t>1559 WH001</t>
  </si>
  <si>
    <t>1561 BL005</t>
  </si>
  <si>
    <t>1561 RD005</t>
  </si>
  <si>
    <t>1604 SL021</t>
  </si>
  <si>
    <t>1604 SL199</t>
  </si>
  <si>
    <t>1705 SL199</t>
  </si>
  <si>
    <t>1737C SL001</t>
  </si>
  <si>
    <t>1741C SL002</t>
  </si>
  <si>
    <t>1746C SL001</t>
  </si>
  <si>
    <t>1746C SL005</t>
  </si>
  <si>
    <t>1747/4C SL002</t>
  </si>
  <si>
    <t>1747/4C SL005</t>
  </si>
  <si>
    <t>1805 BK199</t>
  </si>
  <si>
    <t>1852 BL005</t>
  </si>
  <si>
    <t>1852 YL001</t>
  </si>
  <si>
    <t>1853 BR005</t>
  </si>
  <si>
    <t>1853 SL005</t>
  </si>
  <si>
    <t>1854 BK001</t>
  </si>
  <si>
    <t>1120 CL001</t>
  </si>
  <si>
    <t>1120 CL199</t>
  </si>
  <si>
    <t>1131C SL001</t>
  </si>
  <si>
    <t>1131C SL199</t>
  </si>
  <si>
    <t>1172C SL005</t>
  </si>
  <si>
    <t>1172L SL001</t>
  </si>
  <si>
    <t>1173C SL002</t>
  </si>
  <si>
    <t>1173C SL005</t>
  </si>
  <si>
    <t>1174C SL001</t>
  </si>
  <si>
    <t>1179C SL001</t>
  </si>
  <si>
    <t>1180C SL005</t>
  </si>
  <si>
    <t>1181/20C SL199</t>
  </si>
  <si>
    <t>1181/25C SL001</t>
  </si>
  <si>
    <t>1181/30C SL005</t>
  </si>
  <si>
    <t>1181C SL001</t>
  </si>
  <si>
    <t>1213C SL001</t>
  </si>
  <si>
    <t>1213C SL002</t>
  </si>
  <si>
    <t>1216C SL001</t>
  </si>
  <si>
    <t>1216C SL002</t>
  </si>
  <si>
    <t>1218C SL199</t>
  </si>
  <si>
    <t>1219/10C SL199</t>
  </si>
  <si>
    <t>1219/12C SL001</t>
  </si>
  <si>
    <t>1223 SV005</t>
  </si>
  <si>
    <t>1230 SV005</t>
  </si>
  <si>
    <t>1243/2C SL002</t>
  </si>
  <si>
    <t>1292C SL001</t>
  </si>
  <si>
    <t>1293C SL022</t>
  </si>
  <si>
    <t>1294C SL002</t>
  </si>
  <si>
    <t>1296C SL002</t>
  </si>
  <si>
    <t>1299/12C SL001</t>
  </si>
  <si>
    <t>1299C SL005</t>
  </si>
  <si>
    <t>1550 WH005</t>
  </si>
  <si>
    <t>1551 BL001</t>
  </si>
  <si>
    <t>1551 GR005</t>
  </si>
  <si>
    <t>1551 SL001</t>
  </si>
  <si>
    <t>1551 YL005</t>
  </si>
  <si>
    <t>1553 BL001</t>
  </si>
  <si>
    <t>1553 GR005</t>
  </si>
  <si>
    <t>1553 WH001</t>
  </si>
  <si>
    <t>1555 BL001</t>
  </si>
  <si>
    <t>1555 BL005</t>
  </si>
  <si>
    <t>1555 GR005</t>
  </si>
  <si>
    <t>1555 OR005</t>
  </si>
  <si>
    <t>1555 RD199</t>
  </si>
  <si>
    <t>1555 VI005</t>
  </si>
  <si>
    <t>1555 VI199</t>
  </si>
  <si>
    <t>1555 WH001</t>
  </si>
  <si>
    <t>1560 BK001</t>
  </si>
  <si>
    <t>1853 OR001</t>
  </si>
  <si>
    <t>1853 VI005</t>
  </si>
  <si>
    <t>1854 BK005</t>
  </si>
  <si>
    <t>1854 WH001</t>
  </si>
  <si>
    <t>1854 YL001</t>
  </si>
  <si>
    <t>1855 BR005</t>
  </si>
  <si>
    <t>1855 WH001</t>
  </si>
  <si>
    <t>1856 BK001</t>
  </si>
  <si>
    <t>1856 WH005</t>
  </si>
  <si>
    <t>1857 BK005</t>
  </si>
  <si>
    <t>1857 BR001</t>
  </si>
  <si>
    <t>1857/19 BK005</t>
  </si>
  <si>
    <t>1857/19 RD005</t>
  </si>
  <si>
    <t>1858/19 RD005</t>
  </si>
  <si>
    <t>1859/19 BK001</t>
  </si>
  <si>
    <t>1859/19 BK005</t>
  </si>
  <si>
    <t>1859/19 WH001</t>
  </si>
  <si>
    <t>1896/15C SL001</t>
  </si>
  <si>
    <t>1896/4C SL002</t>
  </si>
  <si>
    <t>1896/6C SL005</t>
  </si>
  <si>
    <t>1896/7C SL001</t>
  </si>
  <si>
    <t>1896/8C SL005</t>
  </si>
  <si>
    <t>1898/9C SL002</t>
  </si>
  <si>
    <t>1898/9C SL199</t>
  </si>
  <si>
    <t>1898C SL001</t>
  </si>
  <si>
    <t>1899C SL005</t>
  </si>
  <si>
    <t>1942/3F BK003</t>
  </si>
  <si>
    <t>2C</t>
  </si>
  <si>
    <t>2163 SV003</t>
  </si>
  <si>
    <t>2164 SV005</t>
  </si>
  <si>
    <t>2215C SL002</t>
  </si>
  <si>
    <t>2219/12C SL001</t>
  </si>
  <si>
    <t>2219/12C SL005</t>
  </si>
  <si>
    <t>2241C SL001</t>
  </si>
  <si>
    <t>2241C SL005</t>
  </si>
  <si>
    <t>2244C SL002</t>
  </si>
  <si>
    <t>2254/1 SL002</t>
  </si>
  <si>
    <t>2402C SL005</t>
  </si>
  <si>
    <t>2403C SL001</t>
  </si>
  <si>
    <t>2404C SL001</t>
  </si>
  <si>
    <t>2411C SL002</t>
  </si>
  <si>
    <t>2411C SL021</t>
  </si>
  <si>
    <t>2412C SL021</t>
  </si>
  <si>
    <t>2412C SL022</t>
  </si>
  <si>
    <t>2413C SL022</t>
  </si>
  <si>
    <t>2414C SL005</t>
  </si>
  <si>
    <t>2414C SL021</t>
  </si>
  <si>
    <t>2422C SL021</t>
  </si>
  <si>
    <t>1855/19 GR001</t>
  </si>
  <si>
    <t>1855/19 GR005</t>
  </si>
  <si>
    <t>1855/19 WH005</t>
  </si>
  <si>
    <t>1856 BL005</t>
  </si>
  <si>
    <t>1857 WH005</t>
  </si>
  <si>
    <t>1857/19 BL005</t>
  </si>
  <si>
    <t>1857/19 WH001</t>
  </si>
  <si>
    <t>1858/19 BL001</t>
  </si>
  <si>
    <t>1858/19 BR001</t>
  </si>
  <si>
    <t>1891C SL002</t>
  </si>
  <si>
    <t>1895L SL005</t>
  </si>
  <si>
    <t>1895L SL199</t>
  </si>
  <si>
    <t>1896/15C SL199</t>
  </si>
  <si>
    <t>1896/4C SL001</t>
  </si>
  <si>
    <t>1896/9C SL001</t>
  </si>
  <si>
    <t>1897C SL001</t>
  </si>
  <si>
    <t>1898/12C SL005</t>
  </si>
  <si>
    <t>1898/25C SL002</t>
  </si>
  <si>
    <t>1898/4C SL002</t>
  </si>
  <si>
    <t>1898/5C SL005</t>
  </si>
  <si>
    <t>1898/6C SL002</t>
  </si>
  <si>
    <t>1898/7C SL199</t>
  </si>
  <si>
    <t>1898C SL199</t>
  </si>
  <si>
    <t>1899C SL002</t>
  </si>
  <si>
    <t>2142 SV005</t>
  </si>
  <si>
    <t>2166 SV003</t>
  </si>
  <si>
    <t>2167 SV003</t>
  </si>
  <si>
    <t>2212C SL002</t>
  </si>
  <si>
    <t>2213C SL005</t>
  </si>
  <si>
    <t>2214C SL022</t>
  </si>
  <si>
    <t>2215C SL005</t>
  </si>
  <si>
    <t>2216C SL002</t>
  </si>
  <si>
    <t>2241C SL002</t>
  </si>
  <si>
    <t>2243C SL005</t>
  </si>
  <si>
    <t>2256/1 SL002</t>
  </si>
  <si>
    <t>2403C SL002</t>
  </si>
  <si>
    <t>2403C SL005</t>
  </si>
  <si>
    <t>2411C SL005</t>
  </si>
  <si>
    <t>2412C SL001</t>
  </si>
  <si>
    <t>2412C SL002</t>
  </si>
  <si>
    <t>2412C SL005</t>
  </si>
  <si>
    <t>2414C SL001</t>
  </si>
  <si>
    <t>2423C SL022</t>
  </si>
  <si>
    <t>2461C BK021</t>
  </si>
  <si>
    <t>2466C SL005</t>
  </si>
  <si>
    <t>2466C SL021</t>
  </si>
  <si>
    <t>2821/2 WH005</t>
  </si>
  <si>
    <t>2840/7 BK005</t>
  </si>
  <si>
    <t>5E</t>
  </si>
  <si>
    <t>2840/7 BK199</t>
  </si>
  <si>
    <t>1805 RD199</t>
  </si>
  <si>
    <t>1807 GR005</t>
  </si>
  <si>
    <t>1851 BK001</t>
  </si>
  <si>
    <t>1852 BR001</t>
  </si>
  <si>
    <t>1853 BK001</t>
  </si>
  <si>
    <t>1853 VI001</t>
  </si>
  <si>
    <t>1853 WH001</t>
  </si>
  <si>
    <t>1854 RD001</t>
  </si>
  <si>
    <t>1854 YL005</t>
  </si>
  <si>
    <t>1855 WH005</t>
  </si>
  <si>
    <t>1855 YL005</t>
  </si>
  <si>
    <t>1856 WH001</t>
  </si>
  <si>
    <t>1857/19 RD001</t>
  </si>
  <si>
    <t>1858/19 GR001</t>
  </si>
  <si>
    <t>1858/19 GR005</t>
  </si>
  <si>
    <t>1858/19 RD001</t>
  </si>
  <si>
    <t>1859/19 RD001</t>
  </si>
  <si>
    <t>1859/19 RD005</t>
  </si>
  <si>
    <t>1891C SL001</t>
  </si>
  <si>
    <t>1895L SL001</t>
  </si>
  <si>
    <t>1896/10C SL002</t>
  </si>
  <si>
    <t>1896/5C SL001</t>
  </si>
  <si>
    <t>1896/5C SL005</t>
  </si>
  <si>
    <t>1896/6C SL199</t>
  </si>
  <si>
    <t>1896/9C SL199</t>
  </si>
  <si>
    <t>1896L SL001</t>
  </si>
  <si>
    <t>1896L SL002</t>
  </si>
  <si>
    <t>1896L SL199</t>
  </si>
  <si>
    <t>1898/10C SL005</t>
  </si>
  <si>
    <t>1898/12C SL001</t>
  </si>
  <si>
    <t>1898/19C SL002</t>
  </si>
  <si>
    <t>1899/3C SL001</t>
  </si>
  <si>
    <t>1899/3C SL005</t>
  </si>
  <si>
    <t>1899C SL001</t>
  </si>
  <si>
    <t>2168 SV003</t>
  </si>
  <si>
    <t>2219/12C SL002</t>
  </si>
  <si>
    <t>2241C SL021</t>
  </si>
  <si>
    <t>2254/6 SL005</t>
  </si>
  <si>
    <t>2404C SL199</t>
  </si>
  <si>
    <t>2411C SL001</t>
  </si>
  <si>
    <t>2413C SL002</t>
  </si>
  <si>
    <t>1705 SL002</t>
  </si>
  <si>
    <t>1716 SL002</t>
  </si>
  <si>
    <t>1738C SL199</t>
  </si>
  <si>
    <t>1805 BK001</t>
  </si>
  <si>
    <t>1805 BL005</t>
  </si>
  <si>
    <t>1850 BK005</t>
  </si>
  <si>
    <t>1852 WH005</t>
  </si>
  <si>
    <t>1853 RD005</t>
  </si>
  <si>
    <t>1853 SL001</t>
  </si>
  <si>
    <t>1854 OR005</t>
  </si>
  <si>
    <t>1854/19 BL001</t>
  </si>
  <si>
    <t>1854/19 BL005</t>
  </si>
  <si>
    <t>1855 BK001</t>
  </si>
  <si>
    <t>1855 BR001</t>
  </si>
  <si>
    <t>1855 RD001</t>
  </si>
  <si>
    <t>1855 SL001</t>
  </si>
  <si>
    <t>1855 SL005</t>
  </si>
  <si>
    <t>1855 YL001</t>
  </si>
  <si>
    <t>1855/19 WH001</t>
  </si>
  <si>
    <t>1855/19 YL001</t>
  </si>
  <si>
    <t>1856 BK005</t>
  </si>
  <si>
    <t>1856/19 BK005</t>
  </si>
  <si>
    <t>1856/19 BL005</t>
  </si>
  <si>
    <t>1856/19 RD005</t>
  </si>
  <si>
    <t>1856/19 WH001</t>
  </si>
  <si>
    <t>1857 BK001</t>
  </si>
  <si>
    <t>1857 BR005</t>
  </si>
  <si>
    <t>1857 GR005</t>
  </si>
  <si>
    <t>1857 RD005</t>
  </si>
  <si>
    <t>1857 WH001</t>
  </si>
  <si>
    <t>1858/19 WH005</t>
  </si>
  <si>
    <t>1895C SL002</t>
  </si>
  <si>
    <t>1896/10C SL001</t>
  </si>
  <si>
    <t>1896/12C SL001</t>
  </si>
  <si>
    <t>1896/5C SL199</t>
  </si>
  <si>
    <t>1896/8C SL001</t>
  </si>
  <si>
    <t>1896C SL005</t>
  </si>
  <si>
    <t>1897C SL005</t>
  </si>
  <si>
    <t>1898/10C SL002</t>
  </si>
  <si>
    <t>1898/10C SL199</t>
  </si>
  <si>
    <t>1898/15C SL001</t>
  </si>
  <si>
    <t>1898/25C SL005</t>
  </si>
  <si>
    <t>1898/4C SL005</t>
  </si>
  <si>
    <t>1898/5C SL199</t>
  </si>
  <si>
    <t>1898/6C SL001</t>
  </si>
  <si>
    <t>1898/7C SL005</t>
  </si>
  <si>
    <t>1898/9C SL005</t>
  </si>
  <si>
    <t>1898C SL005</t>
  </si>
  <si>
    <t>1635 BK001</t>
  </si>
  <si>
    <t>1636 BK001</t>
  </si>
  <si>
    <t>1636 BK002</t>
  </si>
  <si>
    <t>1636 RD005</t>
  </si>
  <si>
    <t>1710 SL005</t>
  </si>
  <si>
    <t>1736C SL005</t>
  </si>
  <si>
    <t>1737C SL002</t>
  </si>
  <si>
    <t>1738C SL001</t>
  </si>
  <si>
    <t>1805 BL199</t>
  </si>
  <si>
    <t>1805 WH005</t>
  </si>
  <si>
    <t>1807 GR001</t>
  </si>
  <si>
    <t>1852 GR005</t>
  </si>
  <si>
    <t>1852 OR005</t>
  </si>
  <si>
    <t>1852 WH001</t>
  </si>
  <si>
    <t>1853 BK005</t>
  </si>
  <si>
    <t>1853 GR005</t>
  </si>
  <si>
    <t>1853 OR005</t>
  </si>
  <si>
    <t>1854/19 BK005</t>
  </si>
  <si>
    <t>1854/19 RD001</t>
  </si>
  <si>
    <t>1855 GR001</t>
  </si>
  <si>
    <t>1855/19 BK001</t>
  </si>
  <si>
    <t>1855/19 BK005</t>
  </si>
  <si>
    <t>1855/19 BL001</t>
  </si>
  <si>
    <t>1855/19 YL005</t>
  </si>
  <si>
    <t>1856/19 BK001</t>
  </si>
  <si>
    <t>1857 BL005</t>
  </si>
  <si>
    <t>1857/19 BK001</t>
  </si>
  <si>
    <t>1858/19 BK001</t>
  </si>
  <si>
    <t>1896/15C SL002</t>
  </si>
  <si>
    <t>1896/6C SL002</t>
  </si>
  <si>
    <t>1896/7C SL002</t>
  </si>
  <si>
    <t>1896/8C SL199</t>
  </si>
  <si>
    <t>1896/9C SL002</t>
  </si>
  <si>
    <t>1898/12C SL199</t>
  </si>
  <si>
    <t>1898/25C SL001</t>
  </si>
  <si>
    <t>1898/4C SL001</t>
  </si>
  <si>
    <t>1898/8C SL005</t>
  </si>
  <si>
    <t>1899/4C SL001</t>
  </si>
  <si>
    <t>1938/3 BK003</t>
  </si>
  <si>
    <t>1941/3 BK003</t>
  </si>
  <si>
    <t>1941/3F BK003</t>
  </si>
  <si>
    <t>1942/3 BK003</t>
  </si>
  <si>
    <t>2138 SV005</t>
  </si>
  <si>
    <t>2160 SV005</t>
  </si>
  <si>
    <t>2166 SV005</t>
  </si>
  <si>
    <t>2171 SV005</t>
  </si>
  <si>
    <t>2172 SV005</t>
  </si>
  <si>
    <t>2176 SV005</t>
  </si>
  <si>
    <t>2211C SL002</t>
  </si>
  <si>
    <t>2212C SL001</t>
  </si>
  <si>
    <t>2214C SL001</t>
  </si>
  <si>
    <t>1854/19 BK001</t>
  </si>
  <si>
    <t>1854/19 OR001</t>
  </si>
  <si>
    <t>1854/19 RD005</t>
  </si>
  <si>
    <t>1855/19 RD001</t>
  </si>
  <si>
    <t>1856 RD005</t>
  </si>
  <si>
    <t>1856/19 BL001</t>
  </si>
  <si>
    <t>1857 GR001</t>
  </si>
  <si>
    <t>1857/19 BL001</t>
  </si>
  <si>
    <t>1858/19 BK005</t>
  </si>
  <si>
    <t>1896/12C SL005</t>
  </si>
  <si>
    <t>1896/15C SL005</t>
  </si>
  <si>
    <t>1896/6C SL001</t>
  </si>
  <si>
    <t>1896/8C SL002</t>
  </si>
  <si>
    <t>1896C SL002</t>
  </si>
  <si>
    <t>1896C SL199</t>
  </si>
  <si>
    <t>1897C SL002</t>
  </si>
  <si>
    <t>1898/15C SL199</t>
  </si>
  <si>
    <t>1898/19C SL199</t>
  </si>
  <si>
    <t>1898/25C SL199</t>
  </si>
  <si>
    <t>1898/5C SL002</t>
  </si>
  <si>
    <t>1898/6C SL005</t>
  </si>
  <si>
    <t>1898/9C SL001</t>
  </si>
  <si>
    <t>1898C SL002</t>
  </si>
  <si>
    <t>1899/4C SL005</t>
  </si>
  <si>
    <t>2142 SV002</t>
  </si>
  <si>
    <t>2162 SV003</t>
  </si>
  <si>
    <t>2167 SV005</t>
  </si>
  <si>
    <t>2168 SV005</t>
  </si>
  <si>
    <t>2170 SV005</t>
  </si>
  <si>
    <t>2211C SL199</t>
  </si>
  <si>
    <t>2215C SL001</t>
  </si>
  <si>
    <t>2242C SL002</t>
  </si>
  <si>
    <t>2244C SL001</t>
  </si>
  <si>
    <t>2254/1 SL001</t>
  </si>
  <si>
    <t>2254/1 SL005</t>
  </si>
  <si>
    <t>2256/1 SL005</t>
  </si>
  <si>
    <t>2400C SL001</t>
  </si>
  <si>
    <t>2400C SL022</t>
  </si>
  <si>
    <t>2401C SL022</t>
  </si>
  <si>
    <t>2402C SL001</t>
  </si>
  <si>
    <t>2402C SL002</t>
  </si>
  <si>
    <t>2413C SL001</t>
  </si>
  <si>
    <t>2413C SL005</t>
  </si>
  <si>
    <t>2413C SL021</t>
  </si>
  <si>
    <t>2421C SL001</t>
  </si>
  <si>
    <t>2421C SL002</t>
  </si>
  <si>
    <t>2422C SL002</t>
  </si>
  <si>
    <t>1561 WH001</t>
  </si>
  <si>
    <t>1632 RD001</t>
  </si>
  <si>
    <t>1635 RD005</t>
  </si>
  <si>
    <t>1636 RD001</t>
  </si>
  <si>
    <t>1636 RD002</t>
  </si>
  <si>
    <t>1710 SL001</t>
  </si>
  <si>
    <t>1736C SL002</t>
  </si>
  <si>
    <t>1805 BK005</t>
  </si>
  <si>
    <t>1807 GR199</t>
  </si>
  <si>
    <t>1851 BK005</t>
  </si>
  <si>
    <t>1852 BK001</t>
  </si>
  <si>
    <t>1852 BL001</t>
  </si>
  <si>
    <t>1852 RD005</t>
  </si>
  <si>
    <t>1852 VI001</t>
  </si>
  <si>
    <t>1853 BR001</t>
  </si>
  <si>
    <t>1854 BL005</t>
  </si>
  <si>
    <t>1854 BR005</t>
  </si>
  <si>
    <t>1854 WH005</t>
  </si>
  <si>
    <t>1854/19 GR005</t>
  </si>
  <si>
    <t>1854/19 WH005</t>
  </si>
  <si>
    <t>1855 BL001</t>
  </si>
  <si>
    <t>1855 OR001</t>
  </si>
  <si>
    <t>1855 OR005</t>
  </si>
  <si>
    <t>1855 VI005</t>
  </si>
  <si>
    <t>1855/19 BL005</t>
  </si>
  <si>
    <t>1856 BL001</t>
  </si>
  <si>
    <t>1856/19 RD001</t>
  </si>
  <si>
    <t>1856/19 WH005</t>
  </si>
  <si>
    <t>1857 BL001</t>
  </si>
  <si>
    <t>1857 RD001</t>
  </si>
  <si>
    <t>1857/19 WH005</t>
  </si>
  <si>
    <t>1858/19 BR005</t>
  </si>
  <si>
    <t>1859/19 GR001</t>
  </si>
  <si>
    <t>1859/19 WH005</t>
  </si>
  <si>
    <t>1891C SL005</t>
  </si>
  <si>
    <t>1895C SL005</t>
  </si>
  <si>
    <t>1895L SL002</t>
  </si>
  <si>
    <t>1896/12C SL002</t>
  </si>
  <si>
    <t>1896/4C SL005</t>
  </si>
  <si>
    <t>1896/5C SL002</t>
  </si>
  <si>
    <t>1896/7C SL005</t>
  </si>
  <si>
    <t>1896/9C SL005</t>
  </si>
  <si>
    <t>1896C SL001</t>
  </si>
  <si>
    <t>1896L SL005</t>
  </si>
  <si>
    <t>1898/10C SL001</t>
  </si>
  <si>
    <t>1898/12C SL002</t>
  </si>
  <si>
    <t>1898/15C SL002</t>
  </si>
  <si>
    <t>2423C SL001</t>
  </si>
  <si>
    <t>2424C SL002</t>
  </si>
  <si>
    <t>2424C SL022</t>
  </si>
  <si>
    <t>2433C SL002</t>
  </si>
  <si>
    <t>2464C SL021</t>
  </si>
  <si>
    <t>2466L SL005</t>
  </si>
  <si>
    <t>2467C SL199</t>
  </si>
  <si>
    <t>2840/7 BK001</t>
  </si>
  <si>
    <t>2841/1 GR001</t>
  </si>
  <si>
    <t>2841/1 RD001</t>
  </si>
  <si>
    <t>2841/7 BL001</t>
  </si>
  <si>
    <t>2841/7 BR199</t>
  </si>
  <si>
    <t>2841/7 GR001</t>
  </si>
  <si>
    <t>2842/19 WH001</t>
  </si>
  <si>
    <t>2842/19 YL199</t>
  </si>
  <si>
    <t>2842/7 BL001</t>
  </si>
  <si>
    <t>2842/7 GR001</t>
  </si>
  <si>
    <t>2842/7 RD005</t>
  </si>
  <si>
    <t>2842/7 WH199</t>
  </si>
  <si>
    <t>2843/19 BK001</t>
  </si>
  <si>
    <t>2843/19 BK199</t>
  </si>
  <si>
    <t>2843/19 WH001</t>
  </si>
  <si>
    <t>2843/19 WH005</t>
  </si>
  <si>
    <t>2843/19 WH199</t>
  </si>
  <si>
    <t>2843/7 WH199</t>
  </si>
  <si>
    <t>2844/19 BL005</t>
  </si>
  <si>
    <t>2844/19 BL199</t>
  </si>
  <si>
    <t>2844/19 WH005</t>
  </si>
  <si>
    <t>2844/19 WH199</t>
  </si>
  <si>
    <t>2844/7 BK001</t>
  </si>
  <si>
    <t>2844/7 WH001</t>
  </si>
  <si>
    <t>2845/19 BL005</t>
  </si>
  <si>
    <t>2845/19 GR001</t>
  </si>
  <si>
    <t>2845/19 GR005</t>
  </si>
  <si>
    <t>2845/19 WH005</t>
  </si>
  <si>
    <t>2845/7 BK199</t>
  </si>
  <si>
    <t>2845/7 WH001</t>
  </si>
  <si>
    <t>2845/7 WH199</t>
  </si>
  <si>
    <t>2853/1 BK001</t>
  </si>
  <si>
    <t>2853/1 WH001</t>
  </si>
  <si>
    <t>2854/1 BK005</t>
  </si>
  <si>
    <t>2855/1 BL199</t>
  </si>
  <si>
    <t>2855/1 RD199</t>
  </si>
  <si>
    <t>2856/1 BK001</t>
  </si>
  <si>
    <t>2856/1 BK199</t>
  </si>
  <si>
    <t>2857/1 BK001</t>
  </si>
  <si>
    <t>2857/1 BK199</t>
  </si>
  <si>
    <t>289 SV199</t>
  </si>
  <si>
    <t>299/1 SV001</t>
  </si>
  <si>
    <t>3047 BL005</t>
  </si>
  <si>
    <t>3048 GR005</t>
  </si>
  <si>
    <t>3048 OR005</t>
  </si>
  <si>
    <t>3048 VI001</t>
  </si>
  <si>
    <t>3048 VI005</t>
  </si>
  <si>
    <t>2840/7 BR005</t>
  </si>
  <si>
    <t>2841/1 GR005</t>
  </si>
  <si>
    <t>2841/1 YL001</t>
  </si>
  <si>
    <t>2841/7 WH001</t>
  </si>
  <si>
    <t>2841/7 YL199</t>
  </si>
  <si>
    <t>2842/1 BK005</t>
  </si>
  <si>
    <t>2842/1 BL199</t>
  </si>
  <si>
    <t>2842/1 GR199</t>
  </si>
  <si>
    <t>2842/1 WH199</t>
  </si>
  <si>
    <t>2842/19 BL001</t>
  </si>
  <si>
    <t>2842/19 BL199</t>
  </si>
  <si>
    <t>2842/19 WH005</t>
  </si>
  <si>
    <t>2842/7 BK005</t>
  </si>
  <si>
    <t>2842/7 GR005</t>
  </si>
  <si>
    <t>2842/7 YL001</t>
  </si>
  <si>
    <t>2843/19 BL001</t>
  </si>
  <si>
    <t>2843/19 BL005</t>
  </si>
  <si>
    <t>2843/19 BL199</t>
  </si>
  <si>
    <t>2843/19 GR001</t>
  </si>
  <si>
    <t>2843/19 YL001</t>
  </si>
  <si>
    <t>2843/19 YL199</t>
  </si>
  <si>
    <t>2843/7 BL001</t>
  </si>
  <si>
    <t>2843/7 BL005</t>
  </si>
  <si>
    <t>2843/7 OR199</t>
  </si>
  <si>
    <t>2843/7 WH001</t>
  </si>
  <si>
    <t>2843/7 YL001</t>
  </si>
  <si>
    <t>2843/7 YL005</t>
  </si>
  <si>
    <t>2844/19 RD005</t>
  </si>
  <si>
    <t>2844/19 RD199</t>
  </si>
  <si>
    <t>2844/7 BK005</t>
  </si>
  <si>
    <t>2845/19 BR199</t>
  </si>
  <si>
    <t>2854/1 BK001</t>
  </si>
  <si>
    <t>298 SV001</t>
  </si>
  <si>
    <t>299/3 SV001</t>
  </si>
  <si>
    <t>3048 OR001</t>
  </si>
  <si>
    <t>3048 SL001</t>
  </si>
  <si>
    <t>3049 BR005</t>
  </si>
  <si>
    <t>3049 WH001</t>
  </si>
  <si>
    <t>3050 BR001</t>
  </si>
  <si>
    <t>3050 OR005</t>
  </si>
  <si>
    <t>3050 RD005</t>
  </si>
  <si>
    <t>3050 YL013</t>
  </si>
  <si>
    <t>3050/1 GR005</t>
  </si>
  <si>
    <t>3051 BK001</t>
  </si>
  <si>
    <t>3051 BL005</t>
  </si>
  <si>
    <t>3051 RD005</t>
  </si>
  <si>
    <t>3051 SL005</t>
  </si>
  <si>
    <t>3051 WO001</t>
  </si>
  <si>
    <t>3051 WO005</t>
  </si>
  <si>
    <t>3051 WU005</t>
  </si>
  <si>
    <t>3051/1 WH001</t>
  </si>
  <si>
    <t>3051/1 WH005</t>
  </si>
  <si>
    <t>3051/1 YL001</t>
  </si>
  <si>
    <t>2414C SL199</t>
  </si>
  <si>
    <t>2422C SL001</t>
  </si>
  <si>
    <t>2432C SL005</t>
  </si>
  <si>
    <t>2433C SL001</t>
  </si>
  <si>
    <t>2466L SL199</t>
  </si>
  <si>
    <t>2840/7 OR001</t>
  </si>
  <si>
    <t>2840/7 OR199</t>
  </si>
  <si>
    <t>2840/7 YL199</t>
  </si>
  <si>
    <t>2841/1 BK199</t>
  </si>
  <si>
    <t>2841/1 OR001</t>
  </si>
  <si>
    <t>2841/1 OR199</t>
  </si>
  <si>
    <t>2841/1 WH005</t>
  </si>
  <si>
    <t>2841/7 BL005</t>
  </si>
  <si>
    <t>2841/7 BL199</t>
  </si>
  <si>
    <t>2841/7 RD005</t>
  </si>
  <si>
    <t>2841/7 RD199</t>
  </si>
  <si>
    <t>2842/1 BL001</t>
  </si>
  <si>
    <t>2842/1 WH005</t>
  </si>
  <si>
    <t>2842/19 BL005</t>
  </si>
  <si>
    <t>2842/19 YL005</t>
  </si>
  <si>
    <t>2842/7 BL005</t>
  </si>
  <si>
    <t>2842/7 OR005</t>
  </si>
  <si>
    <t>2842/7 OR199</t>
  </si>
  <si>
    <t>2842/7 YL199</t>
  </si>
  <si>
    <t>2843/19 OR001</t>
  </si>
  <si>
    <t>2843/7 BK001</t>
  </si>
  <si>
    <t>2843/7 BK005</t>
  </si>
  <si>
    <t>2843/7 BL199</t>
  </si>
  <si>
    <t>2843/7 YL199</t>
  </si>
  <si>
    <t>2844/7 BL005</t>
  </si>
  <si>
    <t>2844/7 WH005</t>
  </si>
  <si>
    <t>2844/7 YL199</t>
  </si>
  <si>
    <t>2845/19 BK199</t>
  </si>
  <si>
    <t>2845/19 RD005</t>
  </si>
  <si>
    <t>2845/19 WH001</t>
  </si>
  <si>
    <t>2853/1 WH005</t>
  </si>
  <si>
    <t>2854/1 RD199</t>
  </si>
  <si>
    <t>2855/1 BK199</t>
  </si>
  <si>
    <t>2855/1 RD001</t>
  </si>
  <si>
    <t>2856/1 BK005</t>
  </si>
  <si>
    <t>2856/1 WH199</t>
  </si>
  <si>
    <t>2857/1 BK005</t>
  </si>
  <si>
    <t>296 SV001</t>
  </si>
  <si>
    <t>297 SV005</t>
  </si>
  <si>
    <t>3047 OR005</t>
  </si>
  <si>
    <t>3047 YL005</t>
  </si>
  <si>
    <t>3048 BK001</t>
  </si>
  <si>
    <t>3048 YL001</t>
  </si>
  <si>
    <t>3048 YL005</t>
  </si>
  <si>
    <t>3049 OR001</t>
  </si>
  <si>
    <t>3049 OR005</t>
  </si>
  <si>
    <t>3049 VI001</t>
  </si>
  <si>
    <t>3049 WH005</t>
  </si>
  <si>
    <t>3049 YL005</t>
  </si>
  <si>
    <t>1943/3 BK003</t>
  </si>
  <si>
    <t>1951/3T BK003</t>
  </si>
  <si>
    <t>2171/1 SV005</t>
  </si>
  <si>
    <t>2173 SV005</t>
  </si>
  <si>
    <t>2174 SV005</t>
  </si>
  <si>
    <t>2211C SL005</t>
  </si>
  <si>
    <t>2242C SL001</t>
  </si>
  <si>
    <t>2242C SL005</t>
  </si>
  <si>
    <t>2243C SL001</t>
  </si>
  <si>
    <t>2244C SL005</t>
  </si>
  <si>
    <t>2254 SL005</t>
  </si>
  <si>
    <t>2254/6 SL002</t>
  </si>
  <si>
    <t>2400C SL021</t>
  </si>
  <si>
    <t>2401C SL005</t>
  </si>
  <si>
    <t>2401C SL021</t>
  </si>
  <si>
    <t>2404C SL005</t>
  </si>
  <si>
    <t>2404C SL033</t>
  </si>
  <si>
    <t>2413C SL199</t>
  </si>
  <si>
    <t>2421C SL005</t>
  </si>
  <si>
    <t>2421C SL022</t>
  </si>
  <si>
    <t>2423C SL021</t>
  </si>
  <si>
    <t>2424C SL001</t>
  </si>
  <si>
    <t>2461C SL002</t>
  </si>
  <si>
    <t>2463C SL199</t>
  </si>
  <si>
    <t>2464C SL002</t>
  </si>
  <si>
    <t>2467C SL002</t>
  </si>
  <si>
    <t>2467C SL005</t>
  </si>
  <si>
    <t>2471 SL199</t>
  </si>
  <si>
    <t>2840/7 BR199</t>
  </si>
  <si>
    <t>2840/7 VI199</t>
  </si>
  <si>
    <t>2840/7 YL001</t>
  </si>
  <si>
    <t>2841/1 BK001</t>
  </si>
  <si>
    <t>2841/1 BL199</t>
  </si>
  <si>
    <t>2841/1 RD199</t>
  </si>
  <si>
    <t>2841/7 BK001</t>
  </si>
  <si>
    <t>2842/19 BK005</t>
  </si>
  <si>
    <t>2842/7 GR199</t>
  </si>
  <si>
    <t>2842/7 RD001</t>
  </si>
  <si>
    <t>2842/7 RD199</t>
  </si>
  <si>
    <t>2842/7 SL005</t>
  </si>
  <si>
    <t>2843/19 BR001</t>
  </si>
  <si>
    <t>2843/19 RD199</t>
  </si>
  <si>
    <t>2843/7 WH005</t>
  </si>
  <si>
    <t>2844/19 BK001</t>
  </si>
  <si>
    <t>2844/19 OR199</t>
  </si>
  <si>
    <t>2844/7 SL001</t>
  </si>
  <si>
    <t>2844/7 SL199</t>
  </si>
  <si>
    <t>2845/19 SL001</t>
  </si>
  <si>
    <t>2845/7 BK001</t>
  </si>
  <si>
    <t>2845/7 RD001</t>
  </si>
  <si>
    <t>2845/7 RD199</t>
  </si>
  <si>
    <t>2845/7 WH005</t>
  </si>
  <si>
    <t>1898/5C SL001</t>
  </si>
  <si>
    <t>1898/7C SL002</t>
  </si>
  <si>
    <t>1898/8C SL001</t>
  </si>
  <si>
    <t>1898/8C SL002</t>
  </si>
  <si>
    <t>1899/4C SL199</t>
  </si>
  <si>
    <t>2162 SV005</t>
  </si>
  <si>
    <t>2164 SV003</t>
  </si>
  <si>
    <t>2175 SV005</t>
  </si>
  <si>
    <t>2212C SL005</t>
  </si>
  <si>
    <t>2213C SL002</t>
  </si>
  <si>
    <t>2214C SL002</t>
  </si>
  <si>
    <t>2214C SL021</t>
  </si>
  <si>
    <t>2243C SL002</t>
  </si>
  <si>
    <t>2254 SL001</t>
  </si>
  <si>
    <t>2254 SL002</t>
  </si>
  <si>
    <t>2254 SL199</t>
  </si>
  <si>
    <t>2256 SL002</t>
  </si>
  <si>
    <t>2256 SL199</t>
  </si>
  <si>
    <t>2256/1 SL199</t>
  </si>
  <si>
    <t>2400C SL002</t>
  </si>
  <si>
    <t>2404C SL002</t>
  </si>
  <si>
    <t>2424C SL021</t>
  </si>
  <si>
    <t>2461C BK005</t>
  </si>
  <si>
    <t>2463C SL001</t>
  </si>
  <si>
    <t>2466L SL002</t>
  </si>
  <si>
    <t>2471 SL002</t>
  </si>
  <si>
    <t>2471 SL005</t>
  </si>
  <si>
    <t>2840/7 BL199</t>
  </si>
  <si>
    <t>2840/7 BR001</t>
  </si>
  <si>
    <t>2840/7 GR001</t>
  </si>
  <si>
    <t>2840/7 VI005</t>
  </si>
  <si>
    <t>2840/7 WH005</t>
  </si>
  <si>
    <t>2841/1 BK005</t>
  </si>
  <si>
    <t>2841/1 WH199</t>
  </si>
  <si>
    <t>2841/7 YL001</t>
  </si>
  <si>
    <t>2842/1 WH001</t>
  </si>
  <si>
    <t>2842/19 BK001</t>
  </si>
  <si>
    <t>2842/19 BK199</t>
  </si>
  <si>
    <t>2842/19 GR005</t>
  </si>
  <si>
    <t>2842/7 SL001</t>
  </si>
  <si>
    <t>2842/7 SL199</t>
  </si>
  <si>
    <t>2843/19 OR199</t>
  </si>
  <si>
    <t>2843/19 RD001</t>
  </si>
  <si>
    <t>2843/19 RD005</t>
  </si>
  <si>
    <t>2843/7 OR005</t>
  </si>
  <si>
    <t>2844/19 RD001</t>
  </si>
  <si>
    <t>2844/19 WH001</t>
  </si>
  <si>
    <t>2844/7 BK199</t>
  </si>
  <si>
    <t>2844/7 BL199</t>
  </si>
  <si>
    <t>2242C SL199</t>
  </si>
  <si>
    <t>2256 SL001</t>
  </si>
  <si>
    <t>2256 SL005</t>
  </si>
  <si>
    <t>2400C SL005</t>
  </si>
  <si>
    <t>2401C SL002</t>
  </si>
  <si>
    <t>2403C SL199</t>
  </si>
  <si>
    <t>2414C SL002</t>
  </si>
  <si>
    <t>2414C SL022</t>
  </si>
  <si>
    <t>2422C SL005</t>
  </si>
  <si>
    <t>2424C SL005</t>
  </si>
  <si>
    <t>2432C SL021</t>
  </si>
  <si>
    <t>2464C SL005</t>
  </si>
  <si>
    <t>2464C SL199</t>
  </si>
  <si>
    <t>2466L SL001</t>
  </si>
  <si>
    <t>2840/7 RD005</t>
  </si>
  <si>
    <t>2841/1 BL001</t>
  </si>
  <si>
    <t>2841/1 GR199</t>
  </si>
  <si>
    <t>2841/1 OR005</t>
  </si>
  <si>
    <t>2841/1 RD005</t>
  </si>
  <si>
    <t>2841/1 YL199</t>
  </si>
  <si>
    <t>2841/7 BR005</t>
  </si>
  <si>
    <t>2841/7 GR005</t>
  </si>
  <si>
    <t>2841/7 GR199</t>
  </si>
  <si>
    <t>2841/7 WH005</t>
  </si>
  <si>
    <t>2841/7 YL005</t>
  </si>
  <si>
    <t>2842/1 BK199</t>
  </si>
  <si>
    <t>2842/1 GR005</t>
  </si>
  <si>
    <t>2842/1 RD001</t>
  </si>
  <si>
    <t>2842/1 RD005</t>
  </si>
  <si>
    <t>2842/1 RD199</t>
  </si>
  <si>
    <t>2842/19 RD001</t>
  </si>
  <si>
    <t>2842/19 RD005</t>
  </si>
  <si>
    <t>2842/19 YL001</t>
  </si>
  <si>
    <t>2842/7 BL199</t>
  </si>
  <si>
    <t>2843/19 BR005</t>
  </si>
  <si>
    <t>2843/19 OR005</t>
  </si>
  <si>
    <t>2843/7 BK199</t>
  </si>
  <si>
    <t>2843/7 OR001</t>
  </si>
  <si>
    <t>2843/7 RD005</t>
  </si>
  <si>
    <t>2844/19 BR001</t>
  </si>
  <si>
    <t>2844/19 BR005</t>
  </si>
  <si>
    <t>2844/19 OR001</t>
  </si>
  <si>
    <t>2844/19 OR005</t>
  </si>
  <si>
    <t>2844/19 YL005</t>
  </si>
  <si>
    <t>2844/7 BL001</t>
  </si>
  <si>
    <t>2844/7 RD005</t>
  </si>
  <si>
    <t>2844/7 SL005</t>
  </si>
  <si>
    <t>2844/7 WH199</t>
  </si>
  <si>
    <t>2845/19 BK001</t>
  </si>
  <si>
    <t>2845/19 BR005</t>
  </si>
  <si>
    <t>2845/19 RD001</t>
  </si>
  <si>
    <t>2845/19 SL199</t>
  </si>
  <si>
    <t>2854/1 BK199</t>
  </si>
  <si>
    <t>2855/1 BK001</t>
  </si>
  <si>
    <t>2855/1 BK005</t>
  </si>
  <si>
    <t>286 SV005</t>
  </si>
  <si>
    <t>299/2 SV005</t>
  </si>
  <si>
    <t>299/3 SV005</t>
  </si>
  <si>
    <t>3048 BK005</t>
  </si>
  <si>
    <t>3048 SL005</t>
  </si>
  <si>
    <t>3049 BK001</t>
  </si>
  <si>
    <t>3049 BK005</t>
  </si>
  <si>
    <t>3049 SL001</t>
  </si>
  <si>
    <t>3050 BR013</t>
  </si>
  <si>
    <t>3050 GR001</t>
  </si>
  <si>
    <t>3050 OR001</t>
  </si>
  <si>
    <t>3050 WG001</t>
  </si>
  <si>
    <t>3050 WH001</t>
  </si>
  <si>
    <t>3050/1 BL005</t>
  </si>
  <si>
    <t>3050/1 GR001</t>
  </si>
  <si>
    <t>3051 OR001</t>
  </si>
  <si>
    <t>3051 SL013</t>
  </si>
  <si>
    <t>3051 WB005</t>
  </si>
  <si>
    <t>3051/1 BL005</t>
  </si>
  <si>
    <t>3051/1 OR001</t>
  </si>
  <si>
    <t>3053 BL013</t>
  </si>
  <si>
    <t>3053 GR001</t>
  </si>
  <si>
    <t>3053 GY005</t>
  </si>
  <si>
    <t>3053 YL005</t>
  </si>
  <si>
    <t>3053/1 BL001</t>
  </si>
  <si>
    <t>3055 RD001</t>
  </si>
  <si>
    <t>3055 WU001</t>
  </si>
  <si>
    <t>3055 WU005</t>
  </si>
  <si>
    <t>3055 YL005</t>
  </si>
  <si>
    <t>3055/1 BK005</t>
  </si>
  <si>
    <t>3070 OR005</t>
  </si>
  <si>
    <t>3070 RD001</t>
  </si>
  <si>
    <t>3071 BL001</t>
  </si>
  <si>
    <t>3071 BR005</t>
  </si>
  <si>
    <t>3071 GR005</t>
  </si>
  <si>
    <t>3071 RD001</t>
  </si>
  <si>
    <t>3071 YL005</t>
  </si>
  <si>
    <t>3073 BL001</t>
  </si>
  <si>
    <t>3073 GR001</t>
  </si>
  <si>
    <t>3073 GY001</t>
  </si>
  <si>
    <t>3075 BR005</t>
  </si>
  <si>
    <t>3075 OR001</t>
  </si>
  <si>
    <t>3075 WH001</t>
  </si>
  <si>
    <t>3075 YL001</t>
  </si>
  <si>
    <t>3077 BR005</t>
  </si>
  <si>
    <t>3077 GR005</t>
  </si>
  <si>
    <t>3077 OR001</t>
  </si>
  <si>
    <t>3077 WH001</t>
  </si>
  <si>
    <t>3079 BK001</t>
  </si>
  <si>
    <t>3079 BL005</t>
  </si>
  <si>
    <t>3079 GR005</t>
  </si>
  <si>
    <t>3079 RD001</t>
  </si>
  <si>
    <t>3048 WH005</t>
  </si>
  <si>
    <t>3049 GR001</t>
  </si>
  <si>
    <t>3049 YL001</t>
  </si>
  <si>
    <t>3050 BK005</t>
  </si>
  <si>
    <t>3050 GR005</t>
  </si>
  <si>
    <t>3050 GR013</t>
  </si>
  <si>
    <t>3050 SL001</t>
  </si>
  <si>
    <t>3050 SL005</t>
  </si>
  <si>
    <t>3050 YL005</t>
  </si>
  <si>
    <t>3050/1 BK005</t>
  </si>
  <si>
    <t>3050/1 WH005</t>
  </si>
  <si>
    <t>3051 BR001</t>
  </si>
  <si>
    <t>3051 GR013</t>
  </si>
  <si>
    <t>3051 GY005</t>
  </si>
  <si>
    <t>3051 VI001</t>
  </si>
  <si>
    <t>3051 VI005</t>
  </si>
  <si>
    <t>3051 WB001</t>
  </si>
  <si>
    <t>3051 YL005</t>
  </si>
  <si>
    <t>3051 YL013</t>
  </si>
  <si>
    <t>3051/1 OR005</t>
  </si>
  <si>
    <t>3053 GR005</t>
  </si>
  <si>
    <t>3053 SL005</t>
  </si>
  <si>
    <t>3053/1 RD005</t>
  </si>
  <si>
    <t>3055 BL013</t>
  </si>
  <si>
    <t>3055 BR005</t>
  </si>
  <si>
    <t>3055/1 RD001</t>
  </si>
  <si>
    <t>3057 BK001</t>
  </si>
  <si>
    <t>3057 YL001</t>
  </si>
  <si>
    <t>3057 YL005</t>
  </si>
  <si>
    <t>3057/1 RD005</t>
  </si>
  <si>
    <t>3070 BL001</t>
  </si>
  <si>
    <t>3070 WH001</t>
  </si>
  <si>
    <t>3070 WH005</t>
  </si>
  <si>
    <t>3071 BK005</t>
  </si>
  <si>
    <t>3073 BR001</t>
  </si>
  <si>
    <t>3073 GR005</t>
  </si>
  <si>
    <t>3073 YL005</t>
  </si>
  <si>
    <t>3075 BL001</t>
  </si>
  <si>
    <t>3077 BK005</t>
  </si>
  <si>
    <t>3077 BR001</t>
  </si>
  <si>
    <t>3077 RD001</t>
  </si>
  <si>
    <t>3079 BR005</t>
  </si>
  <si>
    <t>3079 GY005</t>
  </si>
  <si>
    <t>3079 WH001</t>
  </si>
  <si>
    <t>3080 BK001</t>
  </si>
  <si>
    <t>3080 BK005</t>
  </si>
  <si>
    <t>3131441 TN002</t>
  </si>
  <si>
    <t>3131441 TN005</t>
  </si>
  <si>
    <t>3203 SL199</t>
  </si>
  <si>
    <t>3221 SL199</t>
  </si>
  <si>
    <t>3232 SL002</t>
  </si>
  <si>
    <t>3241 SL002</t>
  </si>
  <si>
    <t>3248 SL001</t>
  </si>
  <si>
    <t>3080 RD001</t>
  </si>
  <si>
    <t>3080 WH001</t>
  </si>
  <si>
    <t>3081 WH001</t>
  </si>
  <si>
    <t>3131265 TN001</t>
  </si>
  <si>
    <t>3203 SL001</t>
  </si>
  <si>
    <t>3212 SL002</t>
  </si>
  <si>
    <t>3213 SL002</t>
  </si>
  <si>
    <t>3213 SL005</t>
  </si>
  <si>
    <t>3222 SL002</t>
  </si>
  <si>
    <t>3223 SL002</t>
  </si>
  <si>
    <t>3233 SL005</t>
  </si>
  <si>
    <t>3241 SL005</t>
  </si>
  <si>
    <t>3248 SL002</t>
  </si>
  <si>
    <t>3250 GR005</t>
  </si>
  <si>
    <t>3250 SL005</t>
  </si>
  <si>
    <t>3251 GR005</t>
  </si>
  <si>
    <t>3251 RD001</t>
  </si>
  <si>
    <t>3251 RD005</t>
  </si>
  <si>
    <t>3310 SL001</t>
  </si>
  <si>
    <t>3468C SL199</t>
  </si>
  <si>
    <t>391265 BK001</t>
  </si>
  <si>
    <t>5C</t>
  </si>
  <si>
    <t>391265 BK199</t>
  </si>
  <si>
    <t>391441 BK001</t>
  </si>
  <si>
    <t>391845 WH001</t>
  </si>
  <si>
    <t>392045 WH199</t>
  </si>
  <si>
    <t>392240 WH002</t>
  </si>
  <si>
    <t>392245 WH001</t>
  </si>
  <si>
    <t>392245 WH005</t>
  </si>
  <si>
    <t>392245 WH199</t>
  </si>
  <si>
    <t>39X2205 WH001</t>
  </si>
  <si>
    <t>5014C SL001</t>
  </si>
  <si>
    <t>1A</t>
  </si>
  <si>
    <t>5018C SL001</t>
  </si>
  <si>
    <t>5018C SL005</t>
  </si>
  <si>
    <t>5053C SL001</t>
  </si>
  <si>
    <t>5053C SL005</t>
  </si>
  <si>
    <t>5060C SL002</t>
  </si>
  <si>
    <t>5062C SL002</t>
  </si>
  <si>
    <t>5063C SL002</t>
  </si>
  <si>
    <t>5073/1C SL199</t>
  </si>
  <si>
    <t>5092C SL033</t>
  </si>
  <si>
    <t>5096C SL005</t>
  </si>
  <si>
    <t>5096C SL033</t>
  </si>
  <si>
    <t>5100C SL033</t>
  </si>
  <si>
    <t>5103C SL002</t>
  </si>
  <si>
    <t>5103C SL005</t>
  </si>
  <si>
    <t>5104C SL005</t>
  </si>
  <si>
    <t>5106C SL001</t>
  </si>
  <si>
    <t>5110/15C SL005</t>
  </si>
  <si>
    <t>5114C SL002</t>
  </si>
  <si>
    <t>5120C SL001</t>
  </si>
  <si>
    <t>5121C SL199</t>
  </si>
  <si>
    <t>5123C SL001</t>
  </si>
  <si>
    <t>5126C SL002</t>
  </si>
  <si>
    <t>5152C SL001</t>
  </si>
  <si>
    <t>5152C SL199</t>
  </si>
  <si>
    <t>5160C SL002</t>
  </si>
  <si>
    <t>5162C SL002</t>
  </si>
  <si>
    <t>5172C SL199</t>
  </si>
  <si>
    <t>5176C SL002</t>
  </si>
  <si>
    <t>5194C SL005</t>
  </si>
  <si>
    <t>5196C SL005</t>
  </si>
  <si>
    <t>5262C SL005</t>
  </si>
  <si>
    <t>5271C SL002</t>
  </si>
  <si>
    <t>5276C SL001</t>
  </si>
  <si>
    <t>5382C SL005</t>
  </si>
  <si>
    <t>5384C SL199</t>
  </si>
  <si>
    <t>5388C SL005</t>
  </si>
  <si>
    <t>5390/15C SL002</t>
  </si>
  <si>
    <t>5390/15C SL005</t>
  </si>
  <si>
    <t>5390C SL002</t>
  </si>
  <si>
    <t>5462C SL005</t>
  </si>
  <si>
    <t>5463C SL001</t>
  </si>
  <si>
    <t>5463C SL002</t>
  </si>
  <si>
    <t>5463C SL199</t>
  </si>
  <si>
    <t>5470/15C SL001</t>
  </si>
  <si>
    <t>5470C SL002</t>
  </si>
  <si>
    <t>5474C SL002</t>
  </si>
  <si>
    <t>5475C SL002</t>
  </si>
  <si>
    <t>5476C SL005</t>
  </si>
  <si>
    <t>5477C SL002</t>
  </si>
  <si>
    <t>5480C SL199</t>
  </si>
  <si>
    <t>5481C SL199</t>
  </si>
  <si>
    <t>5492C SL001</t>
  </si>
  <si>
    <t>5599/5C SL033</t>
  </si>
  <si>
    <t>5616B2001 BK199</t>
  </si>
  <si>
    <t>2D</t>
  </si>
  <si>
    <t>5640B2201 NC005</t>
  </si>
  <si>
    <t>57004 SL002</t>
  </si>
  <si>
    <t>5851 BK001</t>
  </si>
  <si>
    <t>5851 BK199</t>
  </si>
  <si>
    <t>5851 BL001</t>
  </si>
  <si>
    <t>5851 BL199</t>
  </si>
  <si>
    <t>5851 RD199</t>
  </si>
  <si>
    <t>5851 WH199</t>
  </si>
  <si>
    <t>5852 BK005</t>
  </si>
  <si>
    <t>5852 BL005</t>
  </si>
  <si>
    <t>5852 GR199</t>
  </si>
  <si>
    <t>3050 GY005</t>
  </si>
  <si>
    <t>3050 VI013</t>
  </si>
  <si>
    <t>3050/1 BL001</t>
  </si>
  <si>
    <t>3051 BL001</t>
  </si>
  <si>
    <t>3051 GR001</t>
  </si>
  <si>
    <t>3051 OR005</t>
  </si>
  <si>
    <t>3051 WH005</t>
  </si>
  <si>
    <t>3051 WU001</t>
  </si>
  <si>
    <t>3051 WY005</t>
  </si>
  <si>
    <t>3051/1 GR001</t>
  </si>
  <si>
    <t>3053 BR005</t>
  </si>
  <si>
    <t>3053 RD005</t>
  </si>
  <si>
    <t>3055 OR005</t>
  </si>
  <si>
    <t>3055 WB005</t>
  </si>
  <si>
    <t>3055 WH005</t>
  </si>
  <si>
    <t>3057 BL005</t>
  </si>
  <si>
    <t>3057 BR013</t>
  </si>
  <si>
    <t>3070 BK005</t>
  </si>
  <si>
    <t>3070 RD005</t>
  </si>
  <si>
    <t>3071 GY005</t>
  </si>
  <si>
    <t>3071 YL001</t>
  </si>
  <si>
    <t>3073 WH005</t>
  </si>
  <si>
    <t>3075 BL005</t>
  </si>
  <si>
    <t>3075 YL005</t>
  </si>
  <si>
    <t>3077 BK001</t>
  </si>
  <si>
    <t>3079 BR001</t>
  </si>
  <si>
    <t>3081 RD001</t>
  </si>
  <si>
    <t>3081 RD005</t>
  </si>
  <si>
    <t>3131265 TN002</t>
  </si>
  <si>
    <t>3131265 TN005</t>
  </si>
  <si>
    <t>3131626 TN199</t>
  </si>
  <si>
    <t>3131816 TN199</t>
  </si>
  <si>
    <t>3211 SL001</t>
  </si>
  <si>
    <t>3211 SL005</t>
  </si>
  <si>
    <t>3212 SL199</t>
  </si>
  <si>
    <t>3223 SL001</t>
  </si>
  <si>
    <t>3233 SL199</t>
  </si>
  <si>
    <t>3241 SL199</t>
  </si>
  <si>
    <t>3243 SL002</t>
  </si>
  <si>
    <t>3243 SL199</t>
  </si>
  <si>
    <t>3250 BK001</t>
  </si>
  <si>
    <t>3250 WH005</t>
  </si>
  <si>
    <t>3250 YL001</t>
  </si>
  <si>
    <t>3251 BK001</t>
  </si>
  <si>
    <t>3251 BR001</t>
  </si>
  <si>
    <t>3251 WH005</t>
  </si>
  <si>
    <t>3252 RD005</t>
  </si>
  <si>
    <t>3303 SL005</t>
  </si>
  <si>
    <t>3550 MC005</t>
  </si>
  <si>
    <t>391000 BK002</t>
  </si>
  <si>
    <t>391441 BK199</t>
  </si>
  <si>
    <t>5003C SL005</t>
  </si>
  <si>
    <t>5006C SL005</t>
  </si>
  <si>
    <t>5010C SL001</t>
  </si>
  <si>
    <t>5012C SL001</t>
  </si>
  <si>
    <t>5012C SL005</t>
  </si>
  <si>
    <t>5018C SL002</t>
  </si>
  <si>
    <t>5021C SL002</t>
  </si>
  <si>
    <t>5058C SL199</t>
  </si>
  <si>
    <t>5064C SL005</t>
  </si>
  <si>
    <t>5073/1C SL001</t>
  </si>
  <si>
    <t>5074C SL001</t>
  </si>
  <si>
    <t>5092C SL005</t>
  </si>
  <si>
    <t>5094C SL001</t>
  </si>
  <si>
    <t>5102C SL005</t>
  </si>
  <si>
    <t>5110C SL001</t>
  </si>
  <si>
    <t>5112C SL001</t>
  </si>
  <si>
    <t>5113C SL001</t>
  </si>
  <si>
    <t>5113C SL002</t>
  </si>
  <si>
    <t>5116C SL005</t>
  </si>
  <si>
    <t>5118C SL001</t>
  </si>
  <si>
    <t>5158C SL002</t>
  </si>
  <si>
    <t>5163C SL002</t>
  </si>
  <si>
    <t>5164C SL001</t>
  </si>
  <si>
    <t>5166C SL001</t>
  </si>
  <si>
    <t>5172C SL001</t>
  </si>
  <si>
    <t>5172C SL002</t>
  </si>
  <si>
    <t>5193C SL002</t>
  </si>
  <si>
    <t>5193C SL005</t>
  </si>
  <si>
    <t>5199/10C SL005</t>
  </si>
  <si>
    <t>5199/15C SL001</t>
  </si>
  <si>
    <t>5199/20C SL002</t>
  </si>
  <si>
    <t>5199/20C SL199</t>
  </si>
  <si>
    <t>5262C SL002</t>
  </si>
  <si>
    <t>5271C SL001</t>
  </si>
  <si>
    <t>5272C SL001</t>
  </si>
  <si>
    <t>5362C SL002</t>
  </si>
  <si>
    <t>5364C SL001</t>
  </si>
  <si>
    <t>5382C SL001</t>
  </si>
  <si>
    <t>5384C SL001</t>
  </si>
  <si>
    <t>5384C SL005</t>
  </si>
  <si>
    <t>5386C SL001</t>
  </si>
  <si>
    <t>5390C SL005</t>
  </si>
  <si>
    <t>5430/2 SL199</t>
  </si>
  <si>
    <t>5464C SL002</t>
  </si>
  <si>
    <t>5470/15C SL005</t>
  </si>
  <si>
    <t>5471L SL002</t>
  </si>
  <si>
    <t>5471L SL199</t>
  </si>
  <si>
    <t>5472L SL001</t>
  </si>
  <si>
    <t>5474C SL005</t>
  </si>
  <si>
    <t>5479C SL002</t>
  </si>
  <si>
    <t>5852 YL005</t>
  </si>
  <si>
    <t>5853 OR001</t>
  </si>
  <si>
    <t>5853 RD001</t>
  </si>
  <si>
    <t>5853 RD199</t>
  </si>
  <si>
    <t>5853 SL199</t>
  </si>
  <si>
    <t>5853 WH199</t>
  </si>
  <si>
    <t>5853/19 BK005</t>
  </si>
  <si>
    <t>5853/19 WH005</t>
  </si>
  <si>
    <t>5854 BR199</t>
  </si>
  <si>
    <t>5854/7 WH001</t>
  </si>
  <si>
    <t>5855 SL001</t>
  </si>
  <si>
    <t>5855 YL005</t>
  </si>
  <si>
    <t>5855/7 RD001</t>
  </si>
  <si>
    <t>5856 RD199</t>
  </si>
  <si>
    <t>5856 YL005</t>
  </si>
  <si>
    <t>5856 YL199</t>
  </si>
  <si>
    <t>5857 BL199</t>
  </si>
  <si>
    <t>5857 OR001</t>
  </si>
  <si>
    <t>5858 GR005</t>
  </si>
  <si>
    <t>5858 RD005</t>
  </si>
  <si>
    <t>5874 BK199</t>
  </si>
  <si>
    <t>5875 BK001</t>
  </si>
  <si>
    <t>5877 WH199</t>
  </si>
  <si>
    <t>6010C SL001</t>
  </si>
  <si>
    <t>6014C SL005</t>
  </si>
  <si>
    <t>6033C SL001</t>
  </si>
  <si>
    <t>6033C SL199</t>
  </si>
  <si>
    <t>6054C SL001</t>
  </si>
  <si>
    <t>6339 SL001</t>
  </si>
  <si>
    <t>6340 SL001</t>
  </si>
  <si>
    <t>6340 SL005</t>
  </si>
  <si>
    <t>6341 SL005</t>
  </si>
  <si>
    <t>6345 SL005</t>
  </si>
  <si>
    <t>6346 SL002</t>
  </si>
  <si>
    <t>6346 SL005</t>
  </si>
  <si>
    <t>6347 SL002</t>
  </si>
  <si>
    <t>6363 SL199</t>
  </si>
  <si>
    <t>6373 SL001</t>
  </si>
  <si>
    <t>6373 SL005</t>
  </si>
  <si>
    <t>6391 SL001</t>
  </si>
  <si>
    <t>6392 SL001</t>
  </si>
  <si>
    <t>6412 SL005</t>
  </si>
  <si>
    <t>6413 SL002</t>
  </si>
  <si>
    <t>6413 SL199</t>
  </si>
  <si>
    <t>6453 BK005</t>
  </si>
  <si>
    <t>3C</t>
  </si>
  <si>
    <t>6454 BK001</t>
  </si>
  <si>
    <t>65003 SL199</t>
  </si>
  <si>
    <t>1F</t>
  </si>
  <si>
    <t>65007 SL001</t>
  </si>
  <si>
    <t>5479C SL005</t>
  </si>
  <si>
    <t>5480C SL002</t>
  </si>
  <si>
    <t>5484C SL002</t>
  </si>
  <si>
    <t>5599/5C SL002</t>
  </si>
  <si>
    <t>5616B2001 BK005</t>
  </si>
  <si>
    <t>57004 SL199</t>
  </si>
  <si>
    <t>58411 SL002</t>
  </si>
  <si>
    <t>5851 OR199</t>
  </si>
  <si>
    <t>5852 BL199</t>
  </si>
  <si>
    <t>5852 BR005</t>
  </si>
  <si>
    <t>5852 OR005</t>
  </si>
  <si>
    <t>5852 YL001</t>
  </si>
  <si>
    <t>5853 BR005</t>
  </si>
  <si>
    <t>5853 VI001</t>
  </si>
  <si>
    <t>5853/19 BK001</t>
  </si>
  <si>
    <t>5853/19 RD005</t>
  </si>
  <si>
    <t>5854 GR001</t>
  </si>
  <si>
    <t>5854 RD005</t>
  </si>
  <si>
    <t>5854 SL001</t>
  </si>
  <si>
    <t>5854 VI001</t>
  </si>
  <si>
    <t>5854/7 BK001</t>
  </si>
  <si>
    <t>5854/7 BK005</t>
  </si>
  <si>
    <t>5854/7 BL001</t>
  </si>
  <si>
    <t>5855 BK005</t>
  </si>
  <si>
    <t>5855 BK199</t>
  </si>
  <si>
    <t>5855 BR199</t>
  </si>
  <si>
    <t>5855 YL001</t>
  </si>
  <si>
    <t>5855/7 WH005</t>
  </si>
  <si>
    <t>5856 BK199</t>
  </si>
  <si>
    <t>5856 YL001</t>
  </si>
  <si>
    <t>5856/7 BK001</t>
  </si>
  <si>
    <t>5856/7 WH199</t>
  </si>
  <si>
    <t>5857 GR001</t>
  </si>
  <si>
    <t>5859 BK199</t>
  </si>
  <si>
    <t>5875 WH005</t>
  </si>
  <si>
    <t>5879/12 WH005</t>
  </si>
  <si>
    <t>5879/12 WH199</t>
  </si>
  <si>
    <t>6032C SL002</t>
  </si>
  <si>
    <t>6062C SL005</t>
  </si>
  <si>
    <t>6083C SL002</t>
  </si>
  <si>
    <t>6083C SL005</t>
  </si>
  <si>
    <t>6083C SL199</t>
  </si>
  <si>
    <t>6306 SL005</t>
  </si>
  <si>
    <t>6363 SL001</t>
  </si>
  <si>
    <t>6393 SL005</t>
  </si>
  <si>
    <t>6393 SL199</t>
  </si>
  <si>
    <t>6412 SL199</t>
  </si>
  <si>
    <t>6453 BK002</t>
  </si>
  <si>
    <t>6454 BK005</t>
  </si>
  <si>
    <t>6462 VI005</t>
  </si>
  <si>
    <t>65003 SL001</t>
  </si>
  <si>
    <t>65007 SL005</t>
  </si>
  <si>
    <t>65404 SL002</t>
  </si>
  <si>
    <t>65604 SL005</t>
  </si>
  <si>
    <t>65605 SL002</t>
  </si>
  <si>
    <t>65607CY SL005</t>
  </si>
  <si>
    <t>65805CY SL199</t>
  </si>
  <si>
    <t>65807 SL005</t>
  </si>
  <si>
    <t>6624 WH002</t>
  </si>
  <si>
    <t>6710 BK005</t>
  </si>
  <si>
    <t>5I</t>
  </si>
  <si>
    <t>6710 BL013</t>
  </si>
  <si>
    <t>6710 BR013</t>
  </si>
  <si>
    <t>6710 GR001</t>
  </si>
  <si>
    <t>6710 OR013</t>
  </si>
  <si>
    <t>6710 SL001</t>
  </si>
  <si>
    <t>6710 VI005</t>
  </si>
  <si>
    <t>6710 YL013</t>
  </si>
  <si>
    <t>6711 BK005</t>
  </si>
  <si>
    <t>6711 BL013</t>
  </si>
  <si>
    <t>6711 BR005</t>
  </si>
  <si>
    <t>6711 WH005</t>
  </si>
  <si>
    <t>6711 WH190</t>
  </si>
  <si>
    <t>6711 YL001</t>
  </si>
  <si>
    <t>6711 YL190</t>
  </si>
  <si>
    <t>6712 BK013</t>
  </si>
  <si>
    <t>6712 BR005</t>
  </si>
  <si>
    <t>6712 BR013</t>
  </si>
  <si>
    <t>6712 VI001</t>
  </si>
  <si>
    <t>6712 WH005</t>
  </si>
  <si>
    <t>6712 WH190</t>
  </si>
  <si>
    <t>6712 YL005</t>
  </si>
  <si>
    <t>6713 BL199</t>
  </si>
  <si>
    <t>6714 GR005</t>
  </si>
  <si>
    <t>6714 GY013</t>
  </si>
  <si>
    <t>6714 SL001</t>
  </si>
  <si>
    <t>6714 SL005</t>
  </si>
  <si>
    <t>6715 BL001</t>
  </si>
  <si>
    <t>6715 BR005</t>
  </si>
  <si>
    <t>6715 OR005</t>
  </si>
  <si>
    <t>6715 RD013</t>
  </si>
  <si>
    <t>6715 RD190</t>
  </si>
  <si>
    <t>6716 GR001</t>
  </si>
  <si>
    <t>6716 GY013</t>
  </si>
  <si>
    <t>6716 OR001</t>
  </si>
  <si>
    <t>1064 SL005</t>
  </si>
  <si>
    <t>1122 CL001</t>
  </si>
  <si>
    <t>1173L SL005</t>
  </si>
  <si>
    <t>1178L SL005</t>
  </si>
  <si>
    <t>1181/15C SL005</t>
  </si>
  <si>
    <t>1181/20C SL001</t>
  </si>
  <si>
    <t>1181/20C SL005</t>
  </si>
  <si>
    <t>1181/30C SL001</t>
  </si>
  <si>
    <t>1181/30C SL199</t>
  </si>
  <si>
    <t>1218C SL001</t>
  </si>
  <si>
    <t>1219/10C SL001</t>
  </si>
  <si>
    <t>1219/12C SL002</t>
  </si>
  <si>
    <t>1219/20C SL199</t>
  </si>
  <si>
    <t>1219/25C SL005</t>
  </si>
  <si>
    <t>1224 SV002</t>
  </si>
  <si>
    <t>1233/2 SV005</t>
  </si>
  <si>
    <t>1234 SV005</t>
  </si>
  <si>
    <t>1294C SL005</t>
  </si>
  <si>
    <t>1294C SL030</t>
  </si>
  <si>
    <t>1298C SL005</t>
  </si>
  <si>
    <t>1299/10C SL005</t>
  </si>
  <si>
    <t>1299/12C SL005</t>
  </si>
  <si>
    <t>1550 BK199</t>
  </si>
  <si>
    <t>1550 BR001</t>
  </si>
  <si>
    <t>1550 WH001</t>
  </si>
  <si>
    <t>1551 BR001</t>
  </si>
  <si>
    <t>1551 BR005</t>
  </si>
  <si>
    <t>1551 OR001</t>
  </si>
  <si>
    <t>1551 RD001</t>
  </si>
  <si>
    <t>1551 WH001</t>
  </si>
  <si>
    <t>1553 OR001</t>
  </si>
  <si>
    <t>1553 SL005</t>
  </si>
  <si>
    <t>1555 OR199</t>
  </si>
  <si>
    <t>1555 YL001</t>
  </si>
  <si>
    <t>1559 RD005</t>
  </si>
  <si>
    <t>1561 BK001</t>
  </si>
  <si>
    <t>1561 RD001</t>
  </si>
  <si>
    <t>1563 BK005</t>
  </si>
  <si>
    <t>1563 WH001</t>
  </si>
  <si>
    <t>1608 SL021</t>
  </si>
  <si>
    <t>1632 RD002</t>
  </si>
  <si>
    <t>1705 SL001</t>
  </si>
  <si>
    <t>1710 SL199</t>
  </si>
  <si>
    <t>1736C SL001</t>
  </si>
  <si>
    <t>1738C SL002</t>
  </si>
  <si>
    <t>1746C SL199</t>
  </si>
  <si>
    <t>1805 GR001</t>
  </si>
  <si>
    <t>1852 YL005</t>
  </si>
  <si>
    <t>1853 BL005</t>
  </si>
  <si>
    <t>1853 RD001</t>
  </si>
  <si>
    <t>1853 YL001</t>
  </si>
  <si>
    <t>1853 YL005</t>
  </si>
  <si>
    <t>3051/1 YL005</t>
  </si>
  <si>
    <t>3053 GY001</t>
  </si>
  <si>
    <t>3053 OR005</t>
  </si>
  <si>
    <t>3053 VI001</t>
  </si>
  <si>
    <t>3053/1 WH005</t>
  </si>
  <si>
    <t>3055 BL001</t>
  </si>
  <si>
    <t>3055 GR001</t>
  </si>
  <si>
    <t>3055 WR001</t>
  </si>
  <si>
    <t>3055 YL001</t>
  </si>
  <si>
    <t>3055/1 WH001</t>
  </si>
  <si>
    <t>3057 BK013</t>
  </si>
  <si>
    <t>3057 BL001</t>
  </si>
  <si>
    <t>3057 BR005</t>
  </si>
  <si>
    <t>3057 VI005</t>
  </si>
  <si>
    <t>3057 WH013</t>
  </si>
  <si>
    <t>3057/1 BK005</t>
  </si>
  <si>
    <t>3057/1 RD001</t>
  </si>
  <si>
    <t>3070 BK001</t>
  </si>
  <si>
    <t>3070 GR005</t>
  </si>
  <si>
    <t>3071 BK001</t>
  </si>
  <si>
    <t>3071 SL001</t>
  </si>
  <si>
    <t>3071 WH005</t>
  </si>
  <si>
    <t>3073 GY005</t>
  </si>
  <si>
    <t>3075 GR001</t>
  </si>
  <si>
    <t>3077 YL001</t>
  </si>
  <si>
    <t>3080 GR005</t>
  </si>
  <si>
    <t>3081 BK005</t>
  </si>
  <si>
    <t>3081 GR005</t>
  </si>
  <si>
    <t>3131626 TN001</t>
  </si>
  <si>
    <t>3131626 TN002</t>
  </si>
  <si>
    <t>3212 SL001</t>
  </si>
  <si>
    <t>3222 SL005</t>
  </si>
  <si>
    <t>3223 SL005</t>
  </si>
  <si>
    <t>3223 SL199</t>
  </si>
  <si>
    <t>3233 SL002</t>
  </si>
  <si>
    <t>3242 SL002</t>
  </si>
  <si>
    <t>3243 SL001</t>
  </si>
  <si>
    <t>3251 SL005</t>
  </si>
  <si>
    <t>3252 WH001</t>
  </si>
  <si>
    <t>3306 SL005</t>
  </si>
  <si>
    <t>3466C SL005</t>
  </si>
  <si>
    <t>391000 BK001</t>
  </si>
  <si>
    <t>391045 WH002</t>
  </si>
  <si>
    <t>391845 WH002</t>
  </si>
  <si>
    <t>39X1825 WH001</t>
  </si>
  <si>
    <t>492100 BK005</t>
  </si>
  <si>
    <t>5002C SL005</t>
  </si>
  <si>
    <t>5004C SL005</t>
  </si>
  <si>
    <t>5006C SL001</t>
  </si>
  <si>
    <t>2853/1 BK005</t>
  </si>
  <si>
    <t>2855/1 BL001</t>
  </si>
  <si>
    <t>2855/1 WH199</t>
  </si>
  <si>
    <t>295 SV005</t>
  </si>
  <si>
    <t>299 SV005</t>
  </si>
  <si>
    <t>3047 BK005</t>
  </si>
  <si>
    <t>3047 OR001</t>
  </si>
  <si>
    <t>3047 RD001</t>
  </si>
  <si>
    <t>3047 WH005</t>
  </si>
  <si>
    <t>3048 GR001</t>
  </si>
  <si>
    <t>3049 BR001</t>
  </si>
  <si>
    <t>3049 RD001</t>
  </si>
  <si>
    <t>3049 RD005</t>
  </si>
  <si>
    <t>3050 BL005</t>
  </si>
  <si>
    <t>3050 BR005</t>
  </si>
  <si>
    <t>3050 RD013</t>
  </si>
  <si>
    <t>3050 SL013</t>
  </si>
  <si>
    <t>3050 YL001</t>
  </si>
  <si>
    <t>3050/1 YL005</t>
  </si>
  <si>
    <t>3051 BR005</t>
  </si>
  <si>
    <t>3051 SL001</t>
  </si>
  <si>
    <t>3051 WG001</t>
  </si>
  <si>
    <t>3051/1 BK005</t>
  </si>
  <si>
    <t>3051/1 BL001</t>
  </si>
  <si>
    <t>3053 BL001</t>
  </si>
  <si>
    <t>3053 SL001</t>
  </si>
  <si>
    <t>3053 WH013</t>
  </si>
  <si>
    <t>3053/1 BK005</t>
  </si>
  <si>
    <t>3053/1 BL005</t>
  </si>
  <si>
    <t>3053/1 GR001</t>
  </si>
  <si>
    <t>3055 BK013</t>
  </si>
  <si>
    <t>3055 BL005</t>
  </si>
  <si>
    <t>3055 VI005</t>
  </si>
  <si>
    <t>3055 WB001</t>
  </si>
  <si>
    <t>3055/1 BK001</t>
  </si>
  <si>
    <t>3055/1 BL005</t>
  </si>
  <si>
    <t>3055/1 WH005</t>
  </si>
  <si>
    <t>3057 BK005</t>
  </si>
  <si>
    <t>3057 GR001</t>
  </si>
  <si>
    <t>3057 OR001</t>
  </si>
  <si>
    <t>3057 OR005</t>
  </si>
  <si>
    <t>3057 WH001</t>
  </si>
  <si>
    <t>3071 BL005</t>
  </si>
  <si>
    <t>3071 GR001</t>
  </si>
  <si>
    <t>3071 OR005</t>
  </si>
  <si>
    <t>3071 RD005</t>
  </si>
  <si>
    <t>3071 SL005</t>
  </si>
  <si>
    <t>3073 BK001</t>
  </si>
  <si>
    <t>3075 BK005</t>
  </si>
  <si>
    <t>3075 OR005</t>
  </si>
  <si>
    <t>3075 SL001</t>
  </si>
  <si>
    <t>3077 BL001</t>
  </si>
  <si>
    <t>65603 SL199</t>
  </si>
  <si>
    <t>65605 SL199</t>
  </si>
  <si>
    <t>65607 SL002</t>
  </si>
  <si>
    <t>65805CY SL001</t>
  </si>
  <si>
    <t>6710 GR005</t>
  </si>
  <si>
    <t>6710 OR005</t>
  </si>
  <si>
    <t>6710 VI001</t>
  </si>
  <si>
    <t>6711 BR001</t>
  </si>
  <si>
    <t>6711 GR005</t>
  </si>
  <si>
    <t>6711 OR001</t>
  </si>
  <si>
    <t>6711 SL005</t>
  </si>
  <si>
    <t>6711 VI001</t>
  </si>
  <si>
    <t>6711 YL005</t>
  </si>
  <si>
    <t>6712 BR001</t>
  </si>
  <si>
    <t>6712 WH001</t>
  </si>
  <si>
    <t>6713 BK005</t>
  </si>
  <si>
    <t>6713 GR001</t>
  </si>
  <si>
    <t>6713 GY005</t>
  </si>
  <si>
    <t>6713 SL005</t>
  </si>
  <si>
    <t>6714 BL001</t>
  </si>
  <si>
    <t>6714 BR001</t>
  </si>
  <si>
    <t>6714 OR013</t>
  </si>
  <si>
    <t>6714 RD005</t>
  </si>
  <si>
    <t>6714 SL013</t>
  </si>
  <si>
    <t>6714 YL005</t>
  </si>
  <si>
    <t>6715 BK190</t>
  </si>
  <si>
    <t>6715 BR001</t>
  </si>
  <si>
    <t>6715 GY001</t>
  </si>
  <si>
    <t>6715 GY005</t>
  </si>
  <si>
    <t>6715 GY013</t>
  </si>
  <si>
    <t>6715 VI005</t>
  </si>
  <si>
    <t>6715 VI013</t>
  </si>
  <si>
    <t>6715 WH013</t>
  </si>
  <si>
    <t>6716 GR013</t>
  </si>
  <si>
    <t>6716 GY001</t>
  </si>
  <si>
    <t>6716 RD001</t>
  </si>
  <si>
    <t>6716 RD190</t>
  </si>
  <si>
    <t>6716 SL001</t>
  </si>
  <si>
    <t>6716 SL005</t>
  </si>
  <si>
    <t>6716 VI013</t>
  </si>
  <si>
    <t>6716 WH190</t>
  </si>
  <si>
    <t>6716 YL013</t>
  </si>
  <si>
    <t>6717 BL001</t>
  </si>
  <si>
    <t>6717 BL005</t>
  </si>
  <si>
    <t>6717 GY013</t>
  </si>
  <si>
    <t>6717S BK001</t>
  </si>
  <si>
    <t>3250 BK005</t>
  </si>
  <si>
    <t>3250 BR001</t>
  </si>
  <si>
    <t>3250 YL005</t>
  </si>
  <si>
    <t>3251 OR001</t>
  </si>
  <si>
    <t>3251 YL001</t>
  </si>
  <si>
    <t>3252 BK005</t>
  </si>
  <si>
    <t>3304 SL001</t>
  </si>
  <si>
    <t>3308 SL005</t>
  </si>
  <si>
    <t>3310 SL005</t>
  </si>
  <si>
    <t>3464C SL001</t>
  </si>
  <si>
    <t>3466C SL001</t>
  </si>
  <si>
    <t>3466C SL002</t>
  </si>
  <si>
    <t>391441 BK002</t>
  </si>
  <si>
    <t>391445 WH001</t>
  </si>
  <si>
    <t>391845 WH199</t>
  </si>
  <si>
    <t>39X1825 WH005</t>
  </si>
  <si>
    <t>39X2205 WH002</t>
  </si>
  <si>
    <t>39X2205 WH005</t>
  </si>
  <si>
    <t>39X2215 WH005</t>
  </si>
  <si>
    <t>492500 BK005</t>
  </si>
  <si>
    <t>5004C SL002</t>
  </si>
  <si>
    <t>5010C SL002</t>
  </si>
  <si>
    <t>5013C SL002</t>
  </si>
  <si>
    <t>5020C SL001</t>
  </si>
  <si>
    <t>5052C SL005</t>
  </si>
  <si>
    <t>5052C SL199</t>
  </si>
  <si>
    <t>5062/1C SL005</t>
  </si>
  <si>
    <t>5070/15C SL199</t>
  </si>
  <si>
    <t>5072C SL199</t>
  </si>
  <si>
    <t>5073/1C SL002</t>
  </si>
  <si>
    <t>5092C SL001</t>
  </si>
  <si>
    <t>5092C SL002</t>
  </si>
  <si>
    <t>5093C SL033</t>
  </si>
  <si>
    <t>5094C SL002</t>
  </si>
  <si>
    <t>5098C SL002</t>
  </si>
  <si>
    <t>5100C SL001</t>
  </si>
  <si>
    <t>5100C SL002</t>
  </si>
  <si>
    <t>5100C SL005</t>
  </si>
  <si>
    <t>5104C SL002</t>
  </si>
  <si>
    <t>5106C SL002</t>
  </si>
  <si>
    <t>5108C SL002</t>
  </si>
  <si>
    <t>5110C SL002</t>
  </si>
  <si>
    <t>5114C SL001</t>
  </si>
  <si>
    <t>5114C SL005</t>
  </si>
  <si>
    <t>5118C SL005</t>
  </si>
  <si>
    <t>5121C SL005</t>
  </si>
  <si>
    <t>5124C SL002</t>
  </si>
  <si>
    <t>5154C SL001</t>
  </si>
  <si>
    <t>5158C SL001</t>
  </si>
  <si>
    <t>5158C SL005</t>
  </si>
  <si>
    <t>5163C SL005</t>
  </si>
  <si>
    <t>5174C SL005</t>
  </si>
  <si>
    <t>5176C SL005</t>
  </si>
  <si>
    <t>5192C SL002</t>
  </si>
  <si>
    <t>5192C SL005</t>
  </si>
  <si>
    <t>5194C SL001</t>
  </si>
  <si>
    <t>5194C SL002</t>
  </si>
  <si>
    <t>5274C SL001</t>
  </si>
  <si>
    <t>5274C SL005</t>
  </si>
  <si>
    <t>5368C SL001</t>
  </si>
  <si>
    <t>5383C SL005</t>
  </si>
  <si>
    <t>5388C SL002</t>
  </si>
  <si>
    <t>5390C SL001</t>
  </si>
  <si>
    <t>5430/2 SL005</t>
  </si>
  <si>
    <t>5464C SL001</t>
  </si>
  <si>
    <t>5470C SL005</t>
  </si>
  <si>
    <t>5471C SL002</t>
  </si>
  <si>
    <t>5472C SL002</t>
  </si>
  <si>
    <t>5472L SL002</t>
  </si>
  <si>
    <t>5473C SL005</t>
  </si>
  <si>
    <t>5477C SL005</t>
  </si>
  <si>
    <t>5478C SL002</t>
  </si>
  <si>
    <t>5480/19C SL001</t>
  </si>
  <si>
    <t>5480/19C SL005</t>
  </si>
  <si>
    <t>5481C SL005</t>
  </si>
  <si>
    <t>5482C SL001</t>
  </si>
  <si>
    <t>5484C SL001</t>
  </si>
  <si>
    <t>5491C SL002</t>
  </si>
  <si>
    <t>5494C SL199</t>
  </si>
  <si>
    <t>5560C SL001</t>
  </si>
  <si>
    <t>5599/5C SL001</t>
  </si>
  <si>
    <t>5599/5C SL199</t>
  </si>
  <si>
    <t>5610B2201 NC002</t>
  </si>
  <si>
    <t>5640B2201 NC002</t>
  </si>
  <si>
    <t>5851 WH001</t>
  </si>
  <si>
    <t>5853 OR005</t>
  </si>
  <si>
    <t>5853/19 BL001</t>
  </si>
  <si>
    <t>5853/19 WH001</t>
  </si>
  <si>
    <t>5854 BK005</t>
  </si>
  <si>
    <t>5854 BL001</t>
  </si>
  <si>
    <t>6716 YL001</t>
  </si>
  <si>
    <t>6717 BL190</t>
  </si>
  <si>
    <t>6717 GR190</t>
  </si>
  <si>
    <t>6719 RD001</t>
  </si>
  <si>
    <t>6719 WH005</t>
  </si>
  <si>
    <t>7054 BK005</t>
  </si>
  <si>
    <t>7054 WH001</t>
  </si>
  <si>
    <t>7054 YL001</t>
  </si>
  <si>
    <t>7055/19 RD005</t>
  </si>
  <si>
    <t>7131 RD001</t>
  </si>
  <si>
    <t>7133 BK005</t>
  </si>
  <si>
    <t>802534B BK032</t>
  </si>
  <si>
    <t>86005CY SL005</t>
  </si>
  <si>
    <t>86102CY SL002</t>
  </si>
  <si>
    <t>86104CY SL001</t>
  </si>
  <si>
    <t>86203CY SL001</t>
  </si>
  <si>
    <t>86205CY SL002</t>
  </si>
  <si>
    <t>86212CY SL002</t>
  </si>
  <si>
    <t>86212CY SL199</t>
  </si>
  <si>
    <t>86303CY SL002</t>
  </si>
  <si>
    <t>86304CY SL001</t>
  </si>
  <si>
    <t>86312CY SL002</t>
  </si>
  <si>
    <t>86312CY SL005</t>
  </si>
  <si>
    <t>86402CY SL001</t>
  </si>
  <si>
    <t>86502CY SL001</t>
  </si>
  <si>
    <t>86504CY SL001</t>
  </si>
  <si>
    <t>86604CY SL199</t>
  </si>
  <si>
    <t>86702CY SL005</t>
  </si>
  <si>
    <t>86705CY SL199</t>
  </si>
  <si>
    <t>86706CY SL001</t>
  </si>
  <si>
    <t>86708CY SL005</t>
  </si>
  <si>
    <t>882202 SL005</t>
  </si>
  <si>
    <t>2B</t>
  </si>
  <si>
    <t>9059B BK022</t>
  </si>
  <si>
    <t>2F</t>
  </si>
  <si>
    <t>9059C BK005</t>
  </si>
  <si>
    <t>9174 BK199</t>
  </si>
  <si>
    <t>9178B CL199</t>
  </si>
  <si>
    <t>9179B BR001</t>
  </si>
  <si>
    <t>9179B BR199</t>
  </si>
  <si>
    <t>F1051IN BK008</t>
  </si>
  <si>
    <t>8A</t>
  </si>
  <si>
    <t>F1053/32 BK008</t>
  </si>
  <si>
    <t>F2211/16 BK005</t>
  </si>
  <si>
    <t>F2211/16 CL005</t>
  </si>
  <si>
    <t>F2211/16 CL103</t>
  </si>
  <si>
    <t>F2211/2 BK199</t>
  </si>
  <si>
    <t>F2211/2 CL105</t>
  </si>
  <si>
    <t>F2211/2 RD105</t>
  </si>
  <si>
    <t>F2211/4 BK147</t>
  </si>
  <si>
    <t>F2211/4 BL003</t>
  </si>
  <si>
    <t>F2211/4 GR103</t>
  </si>
  <si>
    <t>F2211/8 BK161</t>
  </si>
  <si>
    <t>F22111/2 CL199</t>
  </si>
  <si>
    <t>F22111/2 RD199</t>
  </si>
  <si>
    <t>F2212IN BK015</t>
  </si>
  <si>
    <t>F2212IN BK199</t>
  </si>
  <si>
    <t>5854 BR005</t>
  </si>
  <si>
    <t>5854 WH005</t>
  </si>
  <si>
    <t>5854/7 OR001</t>
  </si>
  <si>
    <t>5854/7 OR005</t>
  </si>
  <si>
    <t>5854/7 SL001</t>
  </si>
  <si>
    <t>5854/7 WH005</t>
  </si>
  <si>
    <t>5854/7 WH199</t>
  </si>
  <si>
    <t>5855 BK001</t>
  </si>
  <si>
    <t>5855 GR001</t>
  </si>
  <si>
    <t>5855 RD199</t>
  </si>
  <si>
    <t>5855 SL199</t>
  </si>
  <si>
    <t>5855 VI001</t>
  </si>
  <si>
    <t>5855/7 WH001</t>
  </si>
  <si>
    <t>5856 BL001</t>
  </si>
  <si>
    <t>5856 OR001</t>
  </si>
  <si>
    <t>5856 RD005</t>
  </si>
  <si>
    <t>5856/7 RD001</t>
  </si>
  <si>
    <t>5857 BR005</t>
  </si>
  <si>
    <t>5857 RD001</t>
  </si>
  <si>
    <t>5857 WH001</t>
  </si>
  <si>
    <t>5858 RD199</t>
  </si>
  <si>
    <t>5858 WH199</t>
  </si>
  <si>
    <t>5859 BK005</t>
  </si>
  <si>
    <t>5859 GR199</t>
  </si>
  <si>
    <t>5874 RD005</t>
  </si>
  <si>
    <t>5875 RD001</t>
  </si>
  <si>
    <t>5875 RD005</t>
  </si>
  <si>
    <t>6010C SL005</t>
  </si>
  <si>
    <t>6014C SL001</t>
  </si>
  <si>
    <t>6014C SL199</t>
  </si>
  <si>
    <t>6300/4 SL002</t>
  </si>
  <si>
    <t>6300/8 SL002</t>
  </si>
  <si>
    <t>6300/8 SL005</t>
  </si>
  <si>
    <t>6300/8 SL199</t>
  </si>
  <si>
    <t>6306 SL001</t>
  </si>
  <si>
    <t>6339 SL002</t>
  </si>
  <si>
    <t>6341 SL199</t>
  </si>
  <si>
    <t>6345 SL199</t>
  </si>
  <si>
    <t>6386 SL002</t>
  </si>
  <si>
    <t>6452 SL001</t>
  </si>
  <si>
    <t>65403 SL005</t>
  </si>
  <si>
    <t>65602 SL002</t>
  </si>
  <si>
    <t>65604CY SL002</t>
  </si>
  <si>
    <t>65605 SL005</t>
  </si>
  <si>
    <t>65607 SL001</t>
  </si>
  <si>
    <t>65803 SL199</t>
  </si>
  <si>
    <t>6710 BR001</t>
  </si>
  <si>
    <t>6710 OR001</t>
  </si>
  <si>
    <t>6710 RD005</t>
  </si>
  <si>
    <t>6711 BK001</t>
  </si>
  <si>
    <t>6711 VI013</t>
  </si>
  <si>
    <t>6718 BK005</t>
  </si>
  <si>
    <t>6718 GY005</t>
  </si>
  <si>
    <t>6719 BL001</t>
  </si>
  <si>
    <t>7044 BK001</t>
  </si>
  <si>
    <t>5F</t>
  </si>
  <si>
    <t>7053 RD001</t>
  </si>
  <si>
    <t>7055 RD001</t>
  </si>
  <si>
    <t>7055/19 VI005</t>
  </si>
  <si>
    <t>7130 BK005</t>
  </si>
  <si>
    <t>7130 WH001</t>
  </si>
  <si>
    <t>7133 BK001</t>
  </si>
  <si>
    <t>786133 GY001</t>
  </si>
  <si>
    <t>805036W WH032</t>
  </si>
  <si>
    <t>86002CY SL005</t>
  </si>
  <si>
    <t>86005CY SL002</t>
  </si>
  <si>
    <t>86007CY SL002</t>
  </si>
  <si>
    <t>86204CY SL005</t>
  </si>
  <si>
    <t>86212CY SL005</t>
  </si>
  <si>
    <t>86318CY SL001</t>
  </si>
  <si>
    <t>86318CY SL005</t>
  </si>
  <si>
    <t>86704CY SL001</t>
  </si>
  <si>
    <t>86706CY SL005</t>
  </si>
  <si>
    <t>882202 SL002</t>
  </si>
  <si>
    <t>9058A BK001</t>
  </si>
  <si>
    <t>9058A BK022</t>
  </si>
  <si>
    <t>9058AC BK001</t>
  </si>
  <si>
    <t>9059B BK002</t>
  </si>
  <si>
    <t>F1051/16 BK002</t>
  </si>
  <si>
    <t>F1051/16 BK005</t>
  </si>
  <si>
    <t>F1051/4 BK001</t>
  </si>
  <si>
    <t>F1053/16 BK001</t>
  </si>
  <si>
    <t>F1053/64 BK005</t>
  </si>
  <si>
    <t>F1053/64 BK008</t>
  </si>
  <si>
    <t>F2211/16 BK147</t>
  </si>
  <si>
    <t>F2211/16 GR103</t>
  </si>
  <si>
    <t>F2211/16 RD103</t>
  </si>
  <si>
    <t>F2211/16 WH001</t>
  </si>
  <si>
    <t>F2211/16 WH103</t>
  </si>
  <si>
    <t>F2211/2 BK007</t>
  </si>
  <si>
    <t>F2211/2 CL007</t>
  </si>
  <si>
    <t>F2211/2 WH105</t>
  </si>
  <si>
    <t>F2211/4 BK161</t>
  </si>
  <si>
    <t>F2211/4 GR003</t>
  </si>
  <si>
    <t>F2211/4 RD003</t>
  </si>
  <si>
    <t>F2211/4 YL103</t>
  </si>
  <si>
    <t>F2211/8 BK002</t>
  </si>
  <si>
    <t>F2211/8 BK103</t>
  </si>
  <si>
    <t>F2211/8 BL062</t>
  </si>
  <si>
    <t>F2211/8 CL002</t>
  </si>
  <si>
    <t>F2211/8 CL019</t>
  </si>
  <si>
    <t>F2211/8 RD002</t>
  </si>
  <si>
    <t>F2211/8 RD062</t>
  </si>
  <si>
    <t>F2211/8 YL002</t>
  </si>
  <si>
    <t>1854 BL001</t>
  </si>
  <si>
    <t>1854 GR005</t>
  </si>
  <si>
    <t>1854 OR001</t>
  </si>
  <si>
    <t>1854/19 OR005</t>
  </si>
  <si>
    <t>1854/19 WH001</t>
  </si>
  <si>
    <t>1855 BK005</t>
  </si>
  <si>
    <t>1855 GR005</t>
  </si>
  <si>
    <t>1855 RD005</t>
  </si>
  <si>
    <t>1855/19 RD005</t>
  </si>
  <si>
    <t>1856 RD001</t>
  </si>
  <si>
    <t>1857 YL001</t>
  </si>
  <si>
    <t>1857 YL005</t>
  </si>
  <si>
    <t>1858/19 BL005</t>
  </si>
  <si>
    <t>1858/19 WH001</t>
  </si>
  <si>
    <t>1859/19 GR005</t>
  </si>
  <si>
    <t>1895C SL001</t>
  </si>
  <si>
    <t>1896/10C SL005</t>
  </si>
  <si>
    <t>1896/12C SL199</t>
  </si>
  <si>
    <t>1896/7C SL199</t>
  </si>
  <si>
    <t>1898/15C SL005</t>
  </si>
  <si>
    <t>1898/19C SL001</t>
  </si>
  <si>
    <t>1898/19C SL005</t>
  </si>
  <si>
    <t>1898/7C SL001</t>
  </si>
  <si>
    <t>1898/8C SL199</t>
  </si>
  <si>
    <t>1899/3C SL002</t>
  </si>
  <si>
    <t>1899/4C SL002</t>
  </si>
  <si>
    <t>1931 BK003</t>
  </si>
  <si>
    <t>1935/3 BK003</t>
  </si>
  <si>
    <t>2144 SV002</t>
  </si>
  <si>
    <t>2144 SV005</t>
  </si>
  <si>
    <t>2163 SV005</t>
  </si>
  <si>
    <t>2211C SL001</t>
  </si>
  <si>
    <t>2213C SL001</t>
  </si>
  <si>
    <t>2214C SL005</t>
  </si>
  <si>
    <t>2216C SL005</t>
  </si>
  <si>
    <t>2241C SL022</t>
  </si>
  <si>
    <t>2243C SL199</t>
  </si>
  <si>
    <t>2244C SL199</t>
  </si>
  <si>
    <t>2256/1 SL001</t>
  </si>
  <si>
    <t>2401C SL001</t>
  </si>
  <si>
    <t>2412C SL199</t>
  </si>
  <si>
    <t>2423C SL005</t>
  </si>
  <si>
    <t>2432C SL001</t>
  </si>
  <si>
    <t>5008C SL005</t>
  </si>
  <si>
    <t>5010C SL005</t>
  </si>
  <si>
    <t>5016C SL001</t>
  </si>
  <si>
    <t>5020C SL033</t>
  </si>
  <si>
    <t>5021C SL001</t>
  </si>
  <si>
    <t>5021C SL005</t>
  </si>
  <si>
    <t>5052C SL001</t>
  </si>
  <si>
    <t>5053C SL002</t>
  </si>
  <si>
    <t>5058C SL005</t>
  </si>
  <si>
    <t>5062/1C SL001</t>
  </si>
  <si>
    <t>5062C SL005</t>
  </si>
  <si>
    <t>5063C SL005</t>
  </si>
  <si>
    <t>5070/15C SL001</t>
  </si>
  <si>
    <t>5074C SL005</t>
  </si>
  <si>
    <t>5094C SL033</t>
  </si>
  <si>
    <t>5096C SL001</t>
  </si>
  <si>
    <t>5096C SL002</t>
  </si>
  <si>
    <t>5098C SL001</t>
  </si>
  <si>
    <t>5098C SL033</t>
  </si>
  <si>
    <t>5100/15C SL033</t>
  </si>
  <si>
    <t>5103C SL001</t>
  </si>
  <si>
    <t>5108C SL005</t>
  </si>
  <si>
    <t>5110/15C SL002</t>
  </si>
  <si>
    <t>5110C SL199</t>
  </si>
  <si>
    <t>5112C SL002</t>
  </si>
  <si>
    <t>5123C SL002</t>
  </si>
  <si>
    <t>5123C SL199</t>
  </si>
  <si>
    <t>5124C SL005</t>
  </si>
  <si>
    <t>5162C SL001</t>
  </si>
  <si>
    <t>5164C SL002</t>
  </si>
  <si>
    <t>5198C SL005</t>
  </si>
  <si>
    <t>5199/10C SL001</t>
  </si>
  <si>
    <t>5382C SL002</t>
  </si>
  <si>
    <t>5386C SL199</t>
  </si>
  <si>
    <t>5390/15C SL001</t>
  </si>
  <si>
    <t>5462C SL001</t>
  </si>
  <si>
    <t>5462C SL199</t>
  </si>
  <si>
    <t>5464C SL005</t>
  </si>
  <si>
    <t>5466C SL005</t>
  </si>
  <si>
    <t>5470/15C SL002</t>
  </si>
  <si>
    <t>5472L SL199</t>
  </si>
  <si>
    <t>5473C SL002</t>
  </si>
  <si>
    <t>5474C SL001</t>
  </si>
  <si>
    <t>5475C SL005</t>
  </si>
  <si>
    <t>5476C SL002</t>
  </si>
  <si>
    <t>5478C SL001</t>
  </si>
  <si>
    <t>5478C SL005</t>
  </si>
  <si>
    <t>2844/7 RD001</t>
  </si>
  <si>
    <t>2844/7 YL001</t>
  </si>
  <si>
    <t>2845/19 BL199</t>
  </si>
  <si>
    <t>2845/19 RD199</t>
  </si>
  <si>
    <t>2845/19 SL005</t>
  </si>
  <si>
    <t>2845/19 WH199</t>
  </si>
  <si>
    <t>2854/1 RD005</t>
  </si>
  <si>
    <t>2855/1 BL005</t>
  </si>
  <si>
    <t>2855/1 WH001</t>
  </si>
  <si>
    <t>2855/1 WH005</t>
  </si>
  <si>
    <t>289 SV005</t>
  </si>
  <si>
    <t>295 SV199</t>
  </si>
  <si>
    <t>299/2 SV199</t>
  </si>
  <si>
    <t>3047 WH001</t>
  </si>
  <si>
    <t>3048 BL005</t>
  </si>
  <si>
    <t>3049 BL005</t>
  </si>
  <si>
    <t>3050 BK001</t>
  </si>
  <si>
    <t>3050 BK013</t>
  </si>
  <si>
    <t>3050 BL001</t>
  </si>
  <si>
    <t>3050 GY001</t>
  </si>
  <si>
    <t>3050 OR013</t>
  </si>
  <si>
    <t>3050 RD001</t>
  </si>
  <si>
    <t>3050 VI005</t>
  </si>
  <si>
    <t>3050 WG005</t>
  </si>
  <si>
    <t>3050 WH005</t>
  </si>
  <si>
    <t>3050/1 BK001</t>
  </si>
  <si>
    <t>3050/1 RD001</t>
  </si>
  <si>
    <t>3050/1 RD005</t>
  </si>
  <si>
    <t>3050/1 WH001</t>
  </si>
  <si>
    <t>3050/1 YL001</t>
  </si>
  <si>
    <t>3051 BK005</t>
  </si>
  <si>
    <t>3051 BK013</t>
  </si>
  <si>
    <t>3051 OR013</t>
  </si>
  <si>
    <t>3051 RD001</t>
  </si>
  <si>
    <t>3051 WR001</t>
  </si>
  <si>
    <t>3051 WY001</t>
  </si>
  <si>
    <t>3051 YL001</t>
  </si>
  <si>
    <t>3051/1 GR005</t>
  </si>
  <si>
    <t>3051/1 RD005</t>
  </si>
  <si>
    <t>3051/1 VI001</t>
  </si>
  <si>
    <t>3053 BK005</t>
  </si>
  <si>
    <t>3053 BR001</t>
  </si>
  <si>
    <t>3053 OR013</t>
  </si>
  <si>
    <t>3053 RD001</t>
  </si>
  <si>
    <t>3053 RD013</t>
  </si>
  <si>
    <t>3053 WU001</t>
  </si>
  <si>
    <t>3053/1 BK001</t>
  </si>
  <si>
    <t>3053/1 GR005</t>
  </si>
  <si>
    <t>3053/1 WH001</t>
  </si>
  <si>
    <t>3055 BR001</t>
  </si>
  <si>
    <t>3055 GY005</t>
  </si>
  <si>
    <t>3055 OR001</t>
  </si>
  <si>
    <t>3055 SL001</t>
  </si>
  <si>
    <t>6712 BL013</t>
  </si>
  <si>
    <t>6712 GR001</t>
  </si>
  <si>
    <t>6712 RD005</t>
  </si>
  <si>
    <t>6713 BL005</t>
  </si>
  <si>
    <t>6713 BL013</t>
  </si>
  <si>
    <t>6713 OR005</t>
  </si>
  <si>
    <t>6713 RD001</t>
  </si>
  <si>
    <t>6714 RD190</t>
  </si>
  <si>
    <t>6715 BK001</t>
  </si>
  <si>
    <t>6715 BK013</t>
  </si>
  <si>
    <t>6715 BL005</t>
  </si>
  <si>
    <t>6715 BR013</t>
  </si>
  <si>
    <t>6715 OR001</t>
  </si>
  <si>
    <t>6715 SL013</t>
  </si>
  <si>
    <t>6715 VI001</t>
  </si>
  <si>
    <t>6715 WH001</t>
  </si>
  <si>
    <t>6715 YL001</t>
  </si>
  <si>
    <t>6715 YL190</t>
  </si>
  <si>
    <t>6716 BK013</t>
  </si>
  <si>
    <t>6716 BR001</t>
  </si>
  <si>
    <t>6716 GY005</t>
  </si>
  <si>
    <t>6717 BK005</t>
  </si>
  <si>
    <t>6717 GR001</t>
  </si>
  <si>
    <t>6717 GR013</t>
  </si>
  <si>
    <t>6717 GY190</t>
  </si>
  <si>
    <t>6718 BR001</t>
  </si>
  <si>
    <t>6719 GY001</t>
  </si>
  <si>
    <t>6719 GY005</t>
  </si>
  <si>
    <t>7053 BL005</t>
  </si>
  <si>
    <t>7053 YL005</t>
  </si>
  <si>
    <t>7054/19 BK001</t>
  </si>
  <si>
    <t>7055 BL005</t>
  </si>
  <si>
    <t>7056/19 BK001</t>
  </si>
  <si>
    <t>7130 WH005</t>
  </si>
  <si>
    <t>7131 BK005</t>
  </si>
  <si>
    <t>7133 BL001</t>
  </si>
  <si>
    <t>7133 BL005</t>
  </si>
  <si>
    <t>86003CY SL005</t>
  </si>
  <si>
    <t>86007CY SL001</t>
  </si>
  <si>
    <t>86103CY SL001</t>
  </si>
  <si>
    <t>86103CY SL005</t>
  </si>
  <si>
    <t>86105CY SL002</t>
  </si>
  <si>
    <t>86205CY SL199</t>
  </si>
  <si>
    <t>86207CY SL001</t>
  </si>
  <si>
    <t>86207CY SL005</t>
  </si>
  <si>
    <t>86318CY SL002</t>
  </si>
  <si>
    <t>86604CY SL001</t>
  </si>
  <si>
    <t>F2213/16 BK002</t>
  </si>
  <si>
    <t>F2213/32 WH002</t>
  </si>
  <si>
    <t>F2213/4 GR105</t>
  </si>
  <si>
    <t>F2213/64 BK161</t>
  </si>
  <si>
    <t>F2213/64 CL103</t>
  </si>
  <si>
    <t>F2213/8 CL065</t>
  </si>
  <si>
    <t>F2213IN BK005</t>
  </si>
  <si>
    <t>F2213IN BK107</t>
  </si>
  <si>
    <t>F2213IN CL199</t>
  </si>
  <si>
    <t>F221B1/4 BK100</t>
  </si>
  <si>
    <t>F221B3/16 CL204</t>
  </si>
  <si>
    <t>F221B3/8 BK100</t>
  </si>
  <si>
    <t>F221V1/2 BK201</t>
  </si>
  <si>
    <t>F2601/4 GY003</t>
  </si>
  <si>
    <t>F3001/2 BK056</t>
  </si>
  <si>
    <t>F3001/2 BK199</t>
  </si>
  <si>
    <t>F3003/16 BK199</t>
  </si>
  <si>
    <t>F3003/4 BK071</t>
  </si>
  <si>
    <t>F3211/2 BK105</t>
  </si>
  <si>
    <t>F3211/4 BK064</t>
  </si>
  <si>
    <t>F3211/8 BK062</t>
  </si>
  <si>
    <t>F3501/16 CL199</t>
  </si>
  <si>
    <t>F3503/8 CL199</t>
  </si>
  <si>
    <t>F40020 NA103</t>
  </si>
  <si>
    <t>F6213 BK037</t>
  </si>
  <si>
    <t>F6215/8 BK037</t>
  </si>
  <si>
    <t>F7501/2 BK105</t>
  </si>
  <si>
    <t>FFLEX3 SL005</t>
  </si>
  <si>
    <t>FITFAB-2 BK007</t>
  </si>
  <si>
    <t>FKIT221C MC032</t>
  </si>
  <si>
    <t>FSLV12 CL037</t>
  </si>
  <si>
    <t>G1103/4 BK002</t>
  </si>
  <si>
    <t>G1103/4 BK005</t>
  </si>
  <si>
    <t>G120NF112 BK003</t>
  </si>
  <si>
    <t>G120NF12 BK002</t>
  </si>
  <si>
    <t>G120NF34 BK002</t>
  </si>
  <si>
    <t>M1243 WH002</t>
  </si>
  <si>
    <t>2I</t>
  </si>
  <si>
    <t>M1244 WH001</t>
  </si>
  <si>
    <t>2A</t>
  </si>
  <si>
    <t>M39114 SL005</t>
  </si>
  <si>
    <t>2H</t>
  </si>
  <si>
    <t>M9520010 BK005</t>
  </si>
  <si>
    <t>M9528010 BK005</t>
  </si>
  <si>
    <t>P1051 BK005</t>
  </si>
  <si>
    <t>P1051 CL005</t>
  </si>
  <si>
    <t>P10518 CL005</t>
  </si>
  <si>
    <t>P1052 BK005</t>
  </si>
  <si>
    <t>P1054 BK003</t>
  </si>
  <si>
    <t>P1055/16 BK003</t>
  </si>
  <si>
    <t>P1056 CL002</t>
  </si>
  <si>
    <t>P1056 CL005</t>
  </si>
  <si>
    <t>P1058 CL005</t>
  </si>
  <si>
    <t>3077 OR005</t>
  </si>
  <si>
    <t>3077 RD005</t>
  </si>
  <si>
    <t>3079 RD005</t>
  </si>
  <si>
    <t>3080 GR001</t>
  </si>
  <si>
    <t>3080 RD005</t>
  </si>
  <si>
    <t>3081 GR001</t>
  </si>
  <si>
    <t>3131441 TN001</t>
  </si>
  <si>
    <t>3131626 TN005</t>
  </si>
  <si>
    <t>3203 SL005</t>
  </si>
  <si>
    <t>3211 SL002</t>
  </si>
  <si>
    <t>3231 SL001</t>
  </si>
  <si>
    <t>3232 SL001</t>
  </si>
  <si>
    <t>3232 SL005</t>
  </si>
  <si>
    <t>3242 SL005</t>
  </si>
  <si>
    <t>3242 SL199</t>
  </si>
  <si>
    <t>3250 WH001</t>
  </si>
  <si>
    <t>3251 BL001</t>
  </si>
  <si>
    <t>3251 GR001</t>
  </si>
  <si>
    <t>3251 YL005</t>
  </si>
  <si>
    <t>3253 BK001</t>
  </si>
  <si>
    <t>3303 SL199</t>
  </si>
  <si>
    <t>3306 SL199</t>
  </si>
  <si>
    <t>3464C SL005</t>
  </si>
  <si>
    <t>3467C SL005</t>
  </si>
  <si>
    <t>3468C SL005</t>
  </si>
  <si>
    <t>391045 WH001</t>
  </si>
  <si>
    <t>391045 WH005</t>
  </si>
  <si>
    <t>391445 WH005</t>
  </si>
  <si>
    <t>391845 WH005</t>
  </si>
  <si>
    <t>392045 WH002</t>
  </si>
  <si>
    <t>392245 WH002</t>
  </si>
  <si>
    <t>39X1825 WH002</t>
  </si>
  <si>
    <t>492250 BK005</t>
  </si>
  <si>
    <t>492750 BK005</t>
  </si>
  <si>
    <t>5012C SL002</t>
  </si>
  <si>
    <t>5014C SL033</t>
  </si>
  <si>
    <t>5016C SL005</t>
  </si>
  <si>
    <t>5018C SL033</t>
  </si>
  <si>
    <t>5053C SL199</t>
  </si>
  <si>
    <t>5058C SL002</t>
  </si>
  <si>
    <t>5060C SL199</t>
  </si>
  <si>
    <t>5064C SL001</t>
  </si>
  <si>
    <t>5093C SL001</t>
  </si>
  <si>
    <t>5093C SL005</t>
  </si>
  <si>
    <t>5100/20C SL001</t>
  </si>
  <si>
    <t>5113C SL005</t>
  </si>
  <si>
    <t>5118C SL002</t>
  </si>
  <si>
    <t>5120/15C SL001</t>
  </si>
  <si>
    <t>5120C SL005</t>
  </si>
  <si>
    <t>5480/19C SL199</t>
  </si>
  <si>
    <t>5492C SL005</t>
  </si>
  <si>
    <t>5494C SL001</t>
  </si>
  <si>
    <t>57003 SL001</t>
  </si>
  <si>
    <t>5851 BL005</t>
  </si>
  <si>
    <t>5852 GR005</t>
  </si>
  <si>
    <t>5852 VI005</t>
  </si>
  <si>
    <t>5852 VI199</t>
  </si>
  <si>
    <t>5852 WH199</t>
  </si>
  <si>
    <t>5853 BK001</t>
  </si>
  <si>
    <t>5853 BL199</t>
  </si>
  <si>
    <t>5853 WH005</t>
  </si>
  <si>
    <t>5853/19 BL199</t>
  </si>
  <si>
    <t>5854 OR005</t>
  </si>
  <si>
    <t>5854 YL001</t>
  </si>
  <si>
    <t>5854 YL199</t>
  </si>
  <si>
    <t>5854/7 BK199</t>
  </si>
  <si>
    <t>5854/7 GR001</t>
  </si>
  <si>
    <t>5854/7 YL005</t>
  </si>
  <si>
    <t>5855 BR005</t>
  </si>
  <si>
    <t>5855 GR199</t>
  </si>
  <si>
    <t>5855 OR001</t>
  </si>
  <si>
    <t>5855 VI005</t>
  </si>
  <si>
    <t>5855/7 RD005</t>
  </si>
  <si>
    <t>5855/7 WH199</t>
  </si>
  <si>
    <t>5856 BK001</t>
  </si>
  <si>
    <t>5856 BR001</t>
  </si>
  <si>
    <t>5856 OR005</t>
  </si>
  <si>
    <t>5856 SL199</t>
  </si>
  <si>
    <t>5857 BL005</t>
  </si>
  <si>
    <t>5857 BR001</t>
  </si>
  <si>
    <t>5857 YL005</t>
  </si>
  <si>
    <t>5857 YL199</t>
  </si>
  <si>
    <t>5858 BK005</t>
  </si>
  <si>
    <t>5858 RD001</t>
  </si>
  <si>
    <t>5858 WH005</t>
  </si>
  <si>
    <t>5859 BK001</t>
  </si>
  <si>
    <t>5859 WH199</t>
  </si>
  <si>
    <t>5859/10 WH001</t>
  </si>
  <si>
    <t>5875 BK005</t>
  </si>
  <si>
    <t>5875 WH199</t>
  </si>
  <si>
    <t>5877 WH001</t>
  </si>
  <si>
    <t>5951 GR199</t>
  </si>
  <si>
    <t>6012C SL001</t>
  </si>
  <si>
    <t>6054C SL005</t>
  </si>
  <si>
    <t>6300/4 SL001</t>
  </si>
  <si>
    <t>6305 SL002</t>
  </si>
  <si>
    <t>6305 SL005</t>
  </si>
  <si>
    <t>6306 SL002</t>
  </si>
  <si>
    <t>6309 SL001</t>
  </si>
  <si>
    <t>6309 SL005</t>
  </si>
  <si>
    <t>6328 SL001</t>
  </si>
  <si>
    <t>6328 SL005</t>
  </si>
  <si>
    <t>3055/1 RD005</t>
  </si>
  <si>
    <t>3057 BR001</t>
  </si>
  <si>
    <t>3057 GY005</t>
  </si>
  <si>
    <t>3057 WH005</t>
  </si>
  <si>
    <t>3070 OR001</t>
  </si>
  <si>
    <t>3071 BR001</t>
  </si>
  <si>
    <t>3071 OR001</t>
  </si>
  <si>
    <t>3073 RD001</t>
  </si>
  <si>
    <t>3075 BK001</t>
  </si>
  <si>
    <t>3075 BR001</t>
  </si>
  <si>
    <t>3075 GR005</t>
  </si>
  <si>
    <t>3075 WH005</t>
  </si>
  <si>
    <t>3077 GR001</t>
  </si>
  <si>
    <t>3077 GY001</t>
  </si>
  <si>
    <t>3077 GY005</t>
  </si>
  <si>
    <t>3077 YL005</t>
  </si>
  <si>
    <t>3079 BL001</t>
  </si>
  <si>
    <t>3080 WH005</t>
  </si>
  <si>
    <t>3081 WH005</t>
  </si>
  <si>
    <t>3131265 TN199</t>
  </si>
  <si>
    <t>3131441 TN199</t>
  </si>
  <si>
    <t>3131816 TN002</t>
  </si>
  <si>
    <t>3131816 TN005</t>
  </si>
  <si>
    <t>3203 SL002</t>
  </si>
  <si>
    <t>3221 SL001</t>
  </si>
  <si>
    <t>3221 SL002</t>
  </si>
  <si>
    <t>3242 SL001</t>
  </si>
  <si>
    <t>3243 SL005</t>
  </si>
  <si>
    <t>3246 SL001</t>
  </si>
  <si>
    <t>3246 SL002</t>
  </si>
  <si>
    <t>3246 SL199</t>
  </si>
  <si>
    <t>3252 WH005</t>
  </si>
  <si>
    <t>3303 SL001</t>
  </si>
  <si>
    <t>3304 SL199</t>
  </si>
  <si>
    <t>3308 SL001</t>
  </si>
  <si>
    <t>3310 SL199</t>
  </si>
  <si>
    <t>391000 BK005</t>
  </si>
  <si>
    <t>391245 WH199</t>
  </si>
  <si>
    <t>391445 WH002</t>
  </si>
  <si>
    <t>392045 WH001</t>
  </si>
  <si>
    <t>392045 WH005</t>
  </si>
  <si>
    <t>392240 WH199</t>
  </si>
  <si>
    <t>39X2205 WH199</t>
  </si>
  <si>
    <t>39X2215 WH199</t>
  </si>
  <si>
    <t>5003C SL002</t>
  </si>
  <si>
    <t>5006C SL002</t>
  </si>
  <si>
    <t>5008C SL013</t>
  </si>
  <si>
    <t>F2211IN CL105</t>
  </si>
  <si>
    <t>F2211IN WH003</t>
  </si>
  <si>
    <t>F2213/16 BK103</t>
  </si>
  <si>
    <t>F2213/16 BK161</t>
  </si>
  <si>
    <t>F2213/16 BL002</t>
  </si>
  <si>
    <t>F2213/16 BL063</t>
  </si>
  <si>
    <t>F2213/16 WH002</t>
  </si>
  <si>
    <t>F2213/4 BK003</t>
  </si>
  <si>
    <t>F2213/4 YL003</t>
  </si>
  <si>
    <t>F2213/64 BK147</t>
  </si>
  <si>
    <t>F2213/8 BK004</t>
  </si>
  <si>
    <t>F2213/8 BK161</t>
  </si>
  <si>
    <t>F2213/8 GR103</t>
  </si>
  <si>
    <t>F221B1/8 CL206</t>
  </si>
  <si>
    <t>F221B1IN BK209</t>
  </si>
  <si>
    <t>F221B1IN CL209</t>
  </si>
  <si>
    <t>F221B3/16 BK100</t>
  </si>
  <si>
    <t>F221B3/16 BK204</t>
  </si>
  <si>
    <t>F221V1/16 BK001</t>
  </si>
  <si>
    <t>F221V1/4 BK003</t>
  </si>
  <si>
    <t>F221V1/8 BK199</t>
  </si>
  <si>
    <t>F221V11/2 BK199</t>
  </si>
  <si>
    <t>F221V3/16 BK063</t>
  </si>
  <si>
    <t>F221V3/16 BK199</t>
  </si>
  <si>
    <t>F221V3/4 BK199</t>
  </si>
  <si>
    <t>F3211/8 BK199</t>
  </si>
  <si>
    <t>F3503/64 CL199</t>
  </si>
  <si>
    <t>F3503/8 CL103</t>
  </si>
  <si>
    <t>F40010 NA103</t>
  </si>
  <si>
    <t>F40012 NA103</t>
  </si>
  <si>
    <t>F7501IN BK199</t>
  </si>
  <si>
    <t>F7503/4 BK105</t>
  </si>
  <si>
    <t>8C</t>
  </si>
  <si>
    <t>FITFAB-1 BK007</t>
  </si>
  <si>
    <t>FKIT2 NC032</t>
  </si>
  <si>
    <t>FSLV14 CL078</t>
  </si>
  <si>
    <t>FSLV24 CL037</t>
  </si>
  <si>
    <t>G1101/2 BK005</t>
  </si>
  <si>
    <t>G110NF114 BK003</t>
  </si>
  <si>
    <t>G110NF34 BK002</t>
  </si>
  <si>
    <t>G1201/8 BK002</t>
  </si>
  <si>
    <t>G1201/8 BK005</t>
  </si>
  <si>
    <t>G120NF12 BK005</t>
  </si>
  <si>
    <t>HUKIT20 NC032</t>
  </si>
  <si>
    <t>HUKIT40 NC032</t>
  </si>
  <si>
    <t>LC143 WH088</t>
  </si>
  <si>
    <t>LC162 BK088</t>
  </si>
  <si>
    <t>LC162 WH088</t>
  </si>
  <si>
    <t>M1243 WH005</t>
  </si>
  <si>
    <t>M4473 SL001</t>
  </si>
  <si>
    <t>M9520010 BK001</t>
  </si>
  <si>
    <t>M9740040 BK001</t>
  </si>
  <si>
    <t>M9740040 BK005</t>
  </si>
  <si>
    <t>6344 SL005</t>
  </si>
  <si>
    <t>6345 SL001</t>
  </si>
  <si>
    <t>6362 SL001</t>
  </si>
  <si>
    <t>6362 SL002</t>
  </si>
  <si>
    <t>6364 SL199</t>
  </si>
  <si>
    <t>6373 SL002</t>
  </si>
  <si>
    <t>6386 SL001</t>
  </si>
  <si>
    <t>6386 SL005</t>
  </si>
  <si>
    <t>6392 SL002</t>
  </si>
  <si>
    <t>6393 SL001</t>
  </si>
  <si>
    <t>6452 SL005</t>
  </si>
  <si>
    <t>6452 SL199</t>
  </si>
  <si>
    <t>6454 BK002</t>
  </si>
  <si>
    <t>6462 VI002</t>
  </si>
  <si>
    <t>6463 VI001</t>
  </si>
  <si>
    <t>6463 VI002</t>
  </si>
  <si>
    <t>65005 SL002</t>
  </si>
  <si>
    <t>65007 SL199</t>
  </si>
  <si>
    <t>65403 SL002</t>
  </si>
  <si>
    <t>65603 SL001</t>
  </si>
  <si>
    <t>65604 SL001</t>
  </si>
  <si>
    <t>65604CY SL199</t>
  </si>
  <si>
    <t>65607CY SL002</t>
  </si>
  <si>
    <t>65803 SL005</t>
  </si>
  <si>
    <t>65804 SL005</t>
  </si>
  <si>
    <t>65805 SL002</t>
  </si>
  <si>
    <t>65805 SL199</t>
  </si>
  <si>
    <t>65805CY SL002</t>
  </si>
  <si>
    <t>65807 SL002</t>
  </si>
  <si>
    <t>6622 WH005</t>
  </si>
  <si>
    <t>6710 BL001</t>
  </si>
  <si>
    <t>6710 BL005</t>
  </si>
  <si>
    <t>6710 GR013</t>
  </si>
  <si>
    <t>6710 GY001</t>
  </si>
  <si>
    <t>6710 SL005</t>
  </si>
  <si>
    <t>6711 OR013</t>
  </si>
  <si>
    <t>6711 RD013</t>
  </si>
  <si>
    <t>6711 SL001</t>
  </si>
  <si>
    <t>6711 WH013</t>
  </si>
  <si>
    <t>6712 BK005</t>
  </si>
  <si>
    <t>6712 BL001</t>
  </si>
  <si>
    <t>6712 OR005</t>
  </si>
  <si>
    <t>6712 OR013</t>
  </si>
  <si>
    <t>6712 SL005</t>
  </si>
  <si>
    <t>6712 SL013</t>
  </si>
  <si>
    <t>P1059 CL002</t>
  </si>
  <si>
    <t>PF2001/2A NA005</t>
  </si>
  <si>
    <t>PF2004 NA005</t>
  </si>
  <si>
    <t>PF2009 NA005</t>
  </si>
  <si>
    <t>PF2401 NA005</t>
  </si>
  <si>
    <t>PF2407/16 NA005</t>
  </si>
  <si>
    <t>SW30 NA005</t>
  </si>
  <si>
    <t>SW31 NA008</t>
  </si>
  <si>
    <t>SW41 BK008</t>
  </si>
  <si>
    <t>SW42 BK005</t>
  </si>
  <si>
    <t>SW5 CL005</t>
  </si>
  <si>
    <t>SW6 CL008</t>
  </si>
  <si>
    <t>TFT20015 NA005</t>
  </si>
  <si>
    <t>TFT20017 NA005</t>
  </si>
  <si>
    <t>TFT20018 NA002</t>
  </si>
  <si>
    <t>TFT20024 NA002</t>
  </si>
  <si>
    <t>TFT20024 NA199</t>
  </si>
  <si>
    <t>TFT20028 NA001</t>
  </si>
  <si>
    <t>TFT20028 NA199</t>
  </si>
  <si>
    <t>TFT20030 NA199</t>
  </si>
  <si>
    <t>1181/50C SL005</t>
  </si>
  <si>
    <t>1743C SL005</t>
  </si>
  <si>
    <t>1743C SL199</t>
  </si>
  <si>
    <t>1748C SL001</t>
  </si>
  <si>
    <t>1748C SL005</t>
  </si>
  <si>
    <t>2140 SV005</t>
  </si>
  <si>
    <t>2219C SL005</t>
  </si>
  <si>
    <t>2256/3 SL001</t>
  </si>
  <si>
    <t>2461C SL021</t>
  </si>
  <si>
    <t>2857/1 RD001</t>
  </si>
  <si>
    <t>3138133 TN002</t>
  </si>
  <si>
    <t>3201 SL199</t>
  </si>
  <si>
    <t>86604CY SL005</t>
  </si>
  <si>
    <t>86608CY SL001</t>
  </si>
  <si>
    <t>86608CY SL002</t>
  </si>
  <si>
    <t>86608CY SL005</t>
  </si>
  <si>
    <t>86702CY SL002</t>
  </si>
  <si>
    <t>86705CY SL001</t>
  </si>
  <si>
    <t>86705CY SL005</t>
  </si>
  <si>
    <t>9058A BK002</t>
  </si>
  <si>
    <t>9058AC BK005</t>
  </si>
  <si>
    <t>9058AC BK199</t>
  </si>
  <si>
    <t>9062A BK001</t>
  </si>
  <si>
    <t>9062A BK011</t>
  </si>
  <si>
    <t>9188A WH001</t>
  </si>
  <si>
    <t>9188A WH002</t>
  </si>
  <si>
    <t>9188A WH199</t>
  </si>
  <si>
    <t>CAP21 BK037</t>
  </si>
  <si>
    <t>CAP21 BK078</t>
  </si>
  <si>
    <t>F1051/2 BK008</t>
  </si>
  <si>
    <t>F1051IN BK003</t>
  </si>
  <si>
    <t>F1053/32 BK005</t>
  </si>
  <si>
    <t>F2211/16 BK103</t>
  </si>
  <si>
    <t>F2211/16 CL017</t>
  </si>
  <si>
    <t>F2211/16 YL103</t>
  </si>
  <si>
    <t>F2211/2 RD199</t>
  </si>
  <si>
    <t>F2211/4 BK064</t>
  </si>
  <si>
    <t>F2211/4 CL003</t>
  </si>
  <si>
    <t>F2211/4 WH064</t>
  </si>
  <si>
    <t>F2211/4 YL003</t>
  </si>
  <si>
    <t>F2211/8 BK062</t>
  </si>
  <si>
    <t>F2211/8 CL005</t>
  </si>
  <si>
    <t>F2211/8 CL062</t>
  </si>
  <si>
    <t>F2211/8 GR103</t>
  </si>
  <si>
    <t>F22111/2 BK199</t>
  </si>
  <si>
    <t>F22111/2 CL015</t>
  </si>
  <si>
    <t>F2211IN BK105</t>
  </si>
  <si>
    <t>F2212IN CL199</t>
  </si>
  <si>
    <t>F2213/32 CL005</t>
  </si>
  <si>
    <t>F2213/32 CL103</t>
  </si>
  <si>
    <t>F2213/32 WH103</t>
  </si>
  <si>
    <t>F2213/4 BK026</t>
  </si>
  <si>
    <t>F2213/4 RD003</t>
  </si>
  <si>
    <t>F2213/4 RD105</t>
  </si>
  <si>
    <t>F2213/64 BK103</t>
  </si>
  <si>
    <t>F2213/64 CL059</t>
  </si>
  <si>
    <t>F2213/8 CL103</t>
  </si>
  <si>
    <t>F2213/8 YL103</t>
  </si>
  <si>
    <t>F221B1/16 BK100</t>
  </si>
  <si>
    <t>F221B1/16 BK205</t>
  </si>
  <si>
    <t>F221B1/8 BK100</t>
  </si>
  <si>
    <t>F221B1/8 CL100</t>
  </si>
  <si>
    <t>F221B3/16 CL100</t>
  </si>
  <si>
    <t>F221B3/4 BK207</t>
  </si>
  <si>
    <t>F221B3/4 CL207</t>
  </si>
  <si>
    <t>P10510 CL002</t>
  </si>
  <si>
    <t>P10511 CL002</t>
  </si>
  <si>
    <t>P1053/4 BK007</t>
  </si>
  <si>
    <t>P1054 BK005</t>
  </si>
  <si>
    <t>P1057/16 BK005</t>
  </si>
  <si>
    <t>PF1308 BK002</t>
  </si>
  <si>
    <t>PF2003 NA008</t>
  </si>
  <si>
    <t>PF2003/8 NA005</t>
  </si>
  <si>
    <t>PF2003/8 NA008</t>
  </si>
  <si>
    <t>PF24018 NA005</t>
  </si>
  <si>
    <t>PF2408 NA005</t>
  </si>
  <si>
    <t>SW1 NA008</t>
  </si>
  <si>
    <t>SW14 WH008</t>
  </si>
  <si>
    <t>SW20 NA005</t>
  </si>
  <si>
    <t>SW31 NA005</t>
  </si>
  <si>
    <t>SW53 BK005</t>
  </si>
  <si>
    <t>TFT20010 NA199</t>
  </si>
  <si>
    <t>TFT20016 NA199</t>
  </si>
  <si>
    <t>TFT20018 NA199</t>
  </si>
  <si>
    <t>TFT20022 NA002</t>
  </si>
  <si>
    <t>1299/30C SL001</t>
  </si>
  <si>
    <t>1299/37C SL002</t>
  </si>
  <si>
    <t>1318C SL199</t>
  </si>
  <si>
    <t>2132 SV001</t>
  </si>
  <si>
    <t>2132 SV002</t>
  </si>
  <si>
    <t>2254/4 SL001</t>
  </si>
  <si>
    <t>2421C SL021</t>
  </si>
  <si>
    <t>2442C SL001</t>
  </si>
  <si>
    <t>2442C SL199</t>
  </si>
  <si>
    <t>2824/6 WH001</t>
  </si>
  <si>
    <t>2854/1 WH199</t>
  </si>
  <si>
    <t>3202 SL199</t>
  </si>
  <si>
    <t>3247 SL002</t>
  </si>
  <si>
    <t>391440 BK199</t>
  </si>
  <si>
    <t>391497 WH005</t>
  </si>
  <si>
    <t>2432C SL002</t>
  </si>
  <si>
    <t>2461C BK002</t>
  </si>
  <si>
    <t>2461C SL001</t>
  </si>
  <si>
    <t>2463C SL002</t>
  </si>
  <si>
    <t>2467C SL001</t>
  </si>
  <si>
    <t>2824/2 WH005</t>
  </si>
  <si>
    <t>2840/7 BL001</t>
  </si>
  <si>
    <t>2840/7 BL005</t>
  </si>
  <si>
    <t>2840/7 OR005</t>
  </si>
  <si>
    <t>2840/7 RD001</t>
  </si>
  <si>
    <t>2840/7 VI001</t>
  </si>
  <si>
    <t>2840/7 WH001</t>
  </si>
  <si>
    <t>2840/7 WH199</t>
  </si>
  <si>
    <t>2840/7 YL005</t>
  </si>
  <si>
    <t>2841/1 WH001</t>
  </si>
  <si>
    <t>2841/1 YL005</t>
  </si>
  <si>
    <t>2841/7 WH199</t>
  </si>
  <si>
    <t>2842/1 BK001</t>
  </si>
  <si>
    <t>2842/1 BL005</t>
  </si>
  <si>
    <t>2842/1 GR001</t>
  </si>
  <si>
    <t>2842/19 GR001</t>
  </si>
  <si>
    <t>2842/19 RD199</t>
  </si>
  <si>
    <t>2842/7 BK199</t>
  </si>
  <si>
    <t>2842/7 YL005</t>
  </si>
  <si>
    <t>2843/19 BK005</t>
  </si>
  <si>
    <t>2843/19 GR005</t>
  </si>
  <si>
    <t>2843/19 GR199</t>
  </si>
  <si>
    <t>2843/19 YL005</t>
  </si>
  <si>
    <t>2843/7 RD199</t>
  </si>
  <si>
    <t>2844/19 BR199</t>
  </si>
  <si>
    <t>2844/19 YL199</t>
  </si>
  <si>
    <t>2844/7 RD199</t>
  </si>
  <si>
    <t>2844/7 YL005</t>
  </si>
  <si>
    <t>2845/7 BK005</t>
  </si>
  <si>
    <t>2853/1 BK199</t>
  </si>
  <si>
    <t>2856/1 WH001</t>
  </si>
  <si>
    <t>286 SV001</t>
  </si>
  <si>
    <t>297 SV001</t>
  </si>
  <si>
    <t>298 SV005</t>
  </si>
  <si>
    <t>299 SV001</t>
  </si>
  <si>
    <t>299/2 SV001</t>
  </si>
  <si>
    <t>3047 BK001</t>
  </si>
  <si>
    <t>3047 GR001</t>
  </si>
  <si>
    <t>3047 GR005</t>
  </si>
  <si>
    <t>3048 RD001</t>
  </si>
  <si>
    <t>3049 BL001</t>
  </si>
  <si>
    <t>3049 GR005</t>
  </si>
  <si>
    <t>3050 BL013</t>
  </si>
  <si>
    <t>3050 WH013</t>
  </si>
  <si>
    <t>3051 RD013</t>
  </si>
  <si>
    <t>3051 WR005</t>
  </si>
  <si>
    <t>3051/1 VI005</t>
  </si>
  <si>
    <t>6712 VI013</t>
  </si>
  <si>
    <t>6713 BK190</t>
  </si>
  <si>
    <t>6713 BK199</t>
  </si>
  <si>
    <t>6713 OR001</t>
  </si>
  <si>
    <t>6713 RD190</t>
  </si>
  <si>
    <t>6713 RD199</t>
  </si>
  <si>
    <t>6713 VI001</t>
  </si>
  <si>
    <t>6714 BK005</t>
  </si>
  <si>
    <t>6715 GR005</t>
  </si>
  <si>
    <t>6715 YL005</t>
  </si>
  <si>
    <t>6716 BK001</t>
  </si>
  <si>
    <t>6716 OR013</t>
  </si>
  <si>
    <t>6717 BK013</t>
  </si>
  <si>
    <t>6717 GR005</t>
  </si>
  <si>
    <t>6717 WH001</t>
  </si>
  <si>
    <t>6717 YL001</t>
  </si>
  <si>
    <t>6717S BK199</t>
  </si>
  <si>
    <t>6718 GY001</t>
  </si>
  <si>
    <t>6718 WH001</t>
  </si>
  <si>
    <t>6718 WH005</t>
  </si>
  <si>
    <t>6719 BK001</t>
  </si>
  <si>
    <t>6719 BK005</t>
  </si>
  <si>
    <t>7035 BK001</t>
  </si>
  <si>
    <t>7053 BL001</t>
  </si>
  <si>
    <t>7053 GR005</t>
  </si>
  <si>
    <t>7054/19 BK005</t>
  </si>
  <si>
    <t>7055/19 BK005</t>
  </si>
  <si>
    <t>7055/19 BL005</t>
  </si>
  <si>
    <t>7055/19 VI001</t>
  </si>
  <si>
    <t>7055/19 WH001</t>
  </si>
  <si>
    <t>7130 BK001</t>
  </si>
  <si>
    <t>7132 BK005</t>
  </si>
  <si>
    <t>805036B BK032</t>
  </si>
  <si>
    <t>86002CY SL199</t>
  </si>
  <si>
    <t>86003CY SL002</t>
  </si>
  <si>
    <t>86005CY SL001</t>
  </si>
  <si>
    <t>86005CY SL199</t>
  </si>
  <si>
    <t>86104CY SL005</t>
  </si>
  <si>
    <t>86105CY SL001</t>
  </si>
  <si>
    <t>86105CY SL199</t>
  </si>
  <si>
    <t>86202CY SL001</t>
  </si>
  <si>
    <t>86202CY SL005</t>
  </si>
  <si>
    <t>86202CY SL199</t>
  </si>
  <si>
    <t>86203CY SL005</t>
  </si>
  <si>
    <t>86204CY SL001</t>
  </si>
  <si>
    <t>86302CY SL001</t>
  </si>
  <si>
    <t>86302CY SL005</t>
  </si>
  <si>
    <t>86303CY SL199</t>
  </si>
  <si>
    <t>86304CY SL005</t>
  </si>
  <si>
    <t>86305CY SL199</t>
  </si>
  <si>
    <t>86402CY SL005</t>
  </si>
  <si>
    <t>86504CY SL005</t>
  </si>
  <si>
    <t>5122C SL002</t>
  </si>
  <si>
    <t>5123C SL005</t>
  </si>
  <si>
    <t>5124C SL001</t>
  </si>
  <si>
    <t>5160C SL001</t>
  </si>
  <si>
    <t>5168C SL005</t>
  </si>
  <si>
    <t>5168C SL199</t>
  </si>
  <si>
    <t>5261C SL002</t>
  </si>
  <si>
    <t>5262C SL001</t>
  </si>
  <si>
    <t>5272C SL002</t>
  </si>
  <si>
    <t>5272C SL005</t>
  </si>
  <si>
    <t>5276C SL002</t>
  </si>
  <si>
    <t>5364C SL005</t>
  </si>
  <si>
    <t>5390C SL199</t>
  </si>
  <si>
    <t>5430/2 SL001</t>
  </si>
  <si>
    <t>5430/2 SL002</t>
  </si>
  <si>
    <t>5462C SL002</t>
  </si>
  <si>
    <t>5463C SL005</t>
  </si>
  <si>
    <t>5472C SL199</t>
  </si>
  <si>
    <t>5475C SL001</t>
  </si>
  <si>
    <t>5479C SL001</t>
  </si>
  <si>
    <t>5481C SL001</t>
  </si>
  <si>
    <t>5481C SL002</t>
  </si>
  <si>
    <t>5483C SL001</t>
  </si>
  <si>
    <t>5484C SL005</t>
  </si>
  <si>
    <t>5493C SL002</t>
  </si>
  <si>
    <t>5527 SL005</t>
  </si>
  <si>
    <t>5599/5C SL005</t>
  </si>
  <si>
    <t>5616B2001 BK002</t>
  </si>
  <si>
    <t>57003 SL002</t>
  </si>
  <si>
    <t>58411 SL199</t>
  </si>
  <si>
    <t>5851 BK005</t>
  </si>
  <si>
    <t>5851 OR001</t>
  </si>
  <si>
    <t>5852 OR001</t>
  </si>
  <si>
    <t>5852 WH001</t>
  </si>
  <si>
    <t>5852 YL199</t>
  </si>
  <si>
    <t>5853 BL001</t>
  </si>
  <si>
    <t>5853 GR199</t>
  </si>
  <si>
    <t>5853 SL005</t>
  </si>
  <si>
    <t>5853 YL001</t>
  </si>
  <si>
    <t>5853 YL005</t>
  </si>
  <si>
    <t>5853 YL199</t>
  </si>
  <si>
    <t>5853/19 RD001</t>
  </si>
  <si>
    <t>F221B3/64 BK205</t>
  </si>
  <si>
    <t>F221V1/16 BK205</t>
  </si>
  <si>
    <t>F221V1/2 BK105</t>
  </si>
  <si>
    <t>F221V1/4 BK064</t>
  </si>
  <si>
    <t>F221V1/8 BK002</t>
  </si>
  <si>
    <t>F221V1/8 BK062</t>
  </si>
  <si>
    <t>F221V3/16 BK002</t>
  </si>
  <si>
    <t>F221V3/32 BK199</t>
  </si>
  <si>
    <t>F221V3/4 BK207</t>
  </si>
  <si>
    <t>F221V3/4 BK210</t>
  </si>
  <si>
    <t>F221V3/8 BK199</t>
  </si>
  <si>
    <t>F2601/2 GY189</t>
  </si>
  <si>
    <t>F3001/8 BK199</t>
  </si>
  <si>
    <t>F3003/4 BK199</t>
  </si>
  <si>
    <t>F3211 BK105</t>
  </si>
  <si>
    <t>F3211/4 BK103</t>
  </si>
  <si>
    <t>F32111/2 BK070</t>
  </si>
  <si>
    <t>F3501/8 CL064</t>
  </si>
  <si>
    <t>F3503/16 CL103</t>
  </si>
  <si>
    <t>F40018 NA103</t>
  </si>
  <si>
    <t>F4211IN BK105</t>
  </si>
  <si>
    <t>F6212 BK063</t>
  </si>
  <si>
    <t>FFLEX2 SL008</t>
  </si>
  <si>
    <t>FITFAB-2 BK004</t>
  </si>
  <si>
    <t>FSLV24 CL078</t>
  </si>
  <si>
    <t>G1101/4 BK005</t>
  </si>
  <si>
    <t>G1101/8 BK005</t>
  </si>
  <si>
    <t>G110NF14 BK002</t>
  </si>
  <si>
    <t>G12011/4 BK007</t>
  </si>
  <si>
    <t>G120NF114 BK007</t>
  </si>
  <si>
    <t>LC134 BK088</t>
  </si>
  <si>
    <t>LC136 BK088</t>
  </si>
  <si>
    <t>M1222 WH005</t>
  </si>
  <si>
    <t>M1253 WH001</t>
  </si>
  <si>
    <t>M33502 SL001</t>
  </si>
  <si>
    <t>M4473 SL002</t>
  </si>
  <si>
    <t>M9520010 BK002</t>
  </si>
  <si>
    <t>M9740040 BK199</t>
  </si>
  <si>
    <t>P1050 BK003</t>
  </si>
  <si>
    <t>P10510 BK002</t>
  </si>
  <si>
    <t>P10511 CL005</t>
  </si>
  <si>
    <t>PF1300 BK005</t>
  </si>
  <si>
    <t>PF1303/8 BK005</t>
  </si>
  <si>
    <t>PF2400 NA005</t>
  </si>
  <si>
    <t>PF2405/8 NA005</t>
  </si>
  <si>
    <t>SW1 NA005</t>
  </si>
  <si>
    <t>SW11 WH005</t>
  </si>
  <si>
    <t>SW11 WH008</t>
  </si>
  <si>
    <t>SW12 WH005</t>
  </si>
  <si>
    <t>SW12 WH008</t>
  </si>
  <si>
    <t>SW13 WH008</t>
  </si>
  <si>
    <t>SW23 NA008</t>
  </si>
  <si>
    <t>SW33 NA005</t>
  </si>
  <si>
    <t>5020/15C SL001</t>
  </si>
  <si>
    <t>5060C SL001</t>
  </si>
  <si>
    <t>5063C SL001</t>
  </si>
  <si>
    <t>5094C SL005</t>
  </si>
  <si>
    <t>5100/15C SL001</t>
  </si>
  <si>
    <t>5100/15C SL005</t>
  </si>
  <si>
    <t>5100/20C SL002</t>
  </si>
  <si>
    <t>5104C SL001</t>
  </si>
  <si>
    <t>5110/15C SL001</t>
  </si>
  <si>
    <t>5124C SL199</t>
  </si>
  <si>
    <t>5126C SL005</t>
  </si>
  <si>
    <t>5154C SL005</t>
  </si>
  <si>
    <t>5162C SL005</t>
  </si>
  <si>
    <t>5166C SL005</t>
  </si>
  <si>
    <t>5174C SL001</t>
  </si>
  <si>
    <t>5198C SL002</t>
  </si>
  <si>
    <t>5199/15C SL005</t>
  </si>
  <si>
    <t>5199/20C SL001</t>
  </si>
  <si>
    <t>5199/20C SL005</t>
  </si>
  <si>
    <t>5261C SL005</t>
  </si>
  <si>
    <t>5274C SL002</t>
  </si>
  <si>
    <t>5362C SL005</t>
  </si>
  <si>
    <t>5366C SL002</t>
  </si>
  <si>
    <t>5386C SL005</t>
  </si>
  <si>
    <t>5470C SL001</t>
  </si>
  <si>
    <t>5471L SL001</t>
  </si>
  <si>
    <t>5472C SL005</t>
  </si>
  <si>
    <t>5482C SL002</t>
  </si>
  <si>
    <t>5482C SL005</t>
  </si>
  <si>
    <t>5483C SL005</t>
  </si>
  <si>
    <t>5491C SL005</t>
  </si>
  <si>
    <t>5492C SL002</t>
  </si>
  <si>
    <t>5493C SL005</t>
  </si>
  <si>
    <t>5616B2001 BK001</t>
  </si>
  <si>
    <t>57004 SL001</t>
  </si>
  <si>
    <t>58411 SL001</t>
  </si>
  <si>
    <t>5851 RD001</t>
  </si>
  <si>
    <t>5851 WH005</t>
  </si>
  <si>
    <t>5852 BK199</t>
  </si>
  <si>
    <t>5852 GR001</t>
  </si>
  <si>
    <t>5852 RD001</t>
  </si>
  <si>
    <t>5852 VI001</t>
  </si>
  <si>
    <t>5853 BK199</t>
  </si>
  <si>
    <t>5853 BR001</t>
  </si>
  <si>
    <t>5853 SL001</t>
  </si>
  <si>
    <t>5853/19 RD199</t>
  </si>
  <si>
    <t>5854 BR001</t>
  </si>
  <si>
    <t>5854 OR001</t>
  </si>
  <si>
    <t>5854 SL199</t>
  </si>
  <si>
    <t>5854/7 RD005</t>
  </si>
  <si>
    <t>5854/7 SL005</t>
  </si>
  <si>
    <t>5854/7 YL001</t>
  </si>
  <si>
    <t>5855 RD001</t>
  </si>
  <si>
    <t>5855 WH001</t>
  </si>
  <si>
    <t>5855 WH005</t>
  </si>
  <si>
    <t>5855/7 BK001</t>
  </si>
  <si>
    <t>5855/7 RD199</t>
  </si>
  <si>
    <t>5856 BK005</t>
  </si>
  <si>
    <t>5856 BL005</t>
  </si>
  <si>
    <t>5856 BL199</t>
  </si>
  <si>
    <t>5856 BR005</t>
  </si>
  <si>
    <t>5856 GR001</t>
  </si>
  <si>
    <t>5856 WH005</t>
  </si>
  <si>
    <t>5856 WH199</t>
  </si>
  <si>
    <t>5856/7 RD005</t>
  </si>
  <si>
    <t>5856/7 RD199</t>
  </si>
  <si>
    <t>5857 BK001</t>
  </si>
  <si>
    <t>5857 BK005</t>
  </si>
  <si>
    <t>5857 WH199</t>
  </si>
  <si>
    <t>5859 RD001</t>
  </si>
  <si>
    <t>5859 RD005</t>
  </si>
  <si>
    <t>5859 WH005</t>
  </si>
  <si>
    <t>5874 BK005</t>
  </si>
  <si>
    <t>5874 RD001</t>
  </si>
  <si>
    <t>5877 BK001</t>
  </si>
  <si>
    <t>5879/12 WH001</t>
  </si>
  <si>
    <t>5951 BK001</t>
  </si>
  <si>
    <t>5951 BL001</t>
  </si>
  <si>
    <t>6012C SL199</t>
  </si>
  <si>
    <t>6054C SL002</t>
  </si>
  <si>
    <t>6062C SL002</t>
  </si>
  <si>
    <t>6300/8 SL001</t>
  </si>
  <si>
    <t>6305 SL001</t>
  </si>
  <si>
    <t>6305 SL199</t>
  </si>
  <si>
    <t>6307 SL002</t>
  </si>
  <si>
    <t>6341 SL001</t>
  </si>
  <si>
    <t>6342 SL001</t>
  </si>
  <si>
    <t>6345 SL002</t>
  </si>
  <si>
    <t>6364 SL001</t>
  </si>
  <si>
    <t>6386 SL199</t>
  </si>
  <si>
    <t>6393 SL002</t>
  </si>
  <si>
    <t>6412 SL001</t>
  </si>
  <si>
    <t>6412 SL002</t>
  </si>
  <si>
    <t>6462 VI001</t>
  </si>
  <si>
    <t>6462 VI199</t>
  </si>
  <si>
    <t>65002 SL005</t>
  </si>
  <si>
    <t>65003 SL005</t>
  </si>
  <si>
    <t>65403 SL199</t>
  </si>
  <si>
    <t>391497 WH199</t>
  </si>
  <si>
    <t>391645 WH002</t>
  </si>
  <si>
    <t>391697 WH005</t>
  </si>
  <si>
    <t>392250 WH001</t>
  </si>
  <si>
    <t>398133 BK001</t>
  </si>
  <si>
    <t>5020/20C SL001</t>
  </si>
  <si>
    <t>5020/20C SL005</t>
  </si>
  <si>
    <t>5020/20C SL199</t>
  </si>
  <si>
    <t>5020C SL002</t>
  </si>
  <si>
    <t>5063/1C SL001</t>
  </si>
  <si>
    <t>5068C SL001</t>
  </si>
  <si>
    <t>5070C SL005</t>
  </si>
  <si>
    <t>5100/20C SL005</t>
  </si>
  <si>
    <t>5110/25C SL005</t>
  </si>
  <si>
    <t>5126C SL001</t>
  </si>
  <si>
    <t>5133C SL001</t>
  </si>
  <si>
    <t>5133C SL002</t>
  </si>
  <si>
    <t>5178C SL005</t>
  </si>
  <si>
    <t>5373C SL199</t>
  </si>
  <si>
    <t>5422 SL005</t>
  </si>
  <si>
    <t>5442 SL199</t>
  </si>
  <si>
    <t>TFT20010 NA002</t>
  </si>
  <si>
    <t>TFT20017 NA199</t>
  </si>
  <si>
    <t>TFT20030 NA005</t>
  </si>
  <si>
    <t>TFT25018 NA002</t>
  </si>
  <si>
    <t>ZGRP2IN BK008</t>
  </si>
  <si>
    <t>1240 SV005</t>
  </si>
  <si>
    <t>1559 BL005</t>
  </si>
  <si>
    <t>1743C SL002</t>
  </si>
  <si>
    <t>1892C SL001</t>
  </si>
  <si>
    <t>1892C SL002</t>
  </si>
  <si>
    <t>1932/3 BK003</t>
  </si>
  <si>
    <t>2254/6 SL199</t>
  </si>
  <si>
    <t>2256/3 SL199</t>
  </si>
  <si>
    <t>2824/4 WH001</t>
  </si>
  <si>
    <t>2857/1 RD005</t>
  </si>
  <si>
    <t>3111816 TN002</t>
  </si>
  <si>
    <t>3138133 TN199</t>
  </si>
  <si>
    <t>3202 SL002</t>
  </si>
  <si>
    <t>3405 SL199</t>
  </si>
  <si>
    <t>3465C SL005</t>
  </si>
  <si>
    <t>3465C SL199</t>
  </si>
  <si>
    <t>3469C SL001</t>
  </si>
  <si>
    <t>3469C SL002</t>
  </si>
  <si>
    <t>3469C SL005</t>
  </si>
  <si>
    <t>3053 BL005</t>
  </si>
  <si>
    <t>3053 GR013</t>
  </si>
  <si>
    <t>3053 VI005</t>
  </si>
  <si>
    <t>3053 WH001</t>
  </si>
  <si>
    <t>3053 WU005</t>
  </si>
  <si>
    <t>3053 YL001</t>
  </si>
  <si>
    <t>3053 YL013</t>
  </si>
  <si>
    <t>3053/1 RD001</t>
  </si>
  <si>
    <t>3055 BK001</t>
  </si>
  <si>
    <t>3055 GY001</t>
  </si>
  <si>
    <t>3055 OR013</t>
  </si>
  <si>
    <t>3055 WH013</t>
  </si>
  <si>
    <t>3055 WR005</t>
  </si>
  <si>
    <t>3055/1 GR001</t>
  </si>
  <si>
    <t>3057 GY001</t>
  </si>
  <si>
    <t>3057 RD005</t>
  </si>
  <si>
    <t>3057 YL013</t>
  </si>
  <si>
    <t>3057/1 BK001</t>
  </si>
  <si>
    <t>3070 GR001</t>
  </si>
  <si>
    <t>3071 WH001</t>
  </si>
  <si>
    <t>3073 BL005</t>
  </si>
  <si>
    <t>3073 WH001</t>
  </si>
  <si>
    <t>3075 SL005</t>
  </si>
  <si>
    <t>3075 VI005</t>
  </si>
  <si>
    <t>3077 WH005</t>
  </si>
  <si>
    <t>3079 BK005</t>
  </si>
  <si>
    <t>3079 GR001</t>
  </si>
  <si>
    <t>3079 GY001</t>
  </si>
  <si>
    <t>3221 SL005</t>
  </si>
  <si>
    <t>3222 SL001</t>
  </si>
  <si>
    <t>3232 SL199</t>
  </si>
  <si>
    <t>3233 SL001</t>
  </si>
  <si>
    <t>3241 SL001</t>
  </si>
  <si>
    <t>3248 SL005</t>
  </si>
  <si>
    <t>3250 BL005</t>
  </si>
  <si>
    <t>3250 BR005</t>
  </si>
  <si>
    <t>3250 RD001</t>
  </si>
  <si>
    <t>3250 RD005</t>
  </si>
  <si>
    <t>3251 BK005</t>
  </si>
  <si>
    <t>3251 BR005</t>
  </si>
  <si>
    <t>3251 SL001</t>
  </si>
  <si>
    <t>3251 WH001</t>
  </si>
  <si>
    <t>3252 BK001</t>
  </si>
  <si>
    <t>3302 SL001</t>
  </si>
  <si>
    <t>3304 SL005</t>
  </si>
  <si>
    <t>3308 SL199</t>
  </si>
  <si>
    <t>3467C SL002</t>
  </si>
  <si>
    <t>3470C SL002</t>
  </si>
  <si>
    <t>391000 BK199</t>
  </si>
  <si>
    <t>391045 WH199</t>
  </si>
  <si>
    <t>391245 WH002</t>
  </si>
  <si>
    <t>5853/19 BL005</t>
  </si>
  <si>
    <t>5854 BK001</t>
  </si>
  <si>
    <t>5854 RD001</t>
  </si>
  <si>
    <t>5854 VI005</t>
  </si>
  <si>
    <t>5854/7 BL005</t>
  </si>
  <si>
    <t>5854/7 RD199</t>
  </si>
  <si>
    <t>5855 BL001</t>
  </si>
  <si>
    <t>5855 BL005</t>
  </si>
  <si>
    <t>5855 OR199</t>
  </si>
  <si>
    <t>5855 RD005</t>
  </si>
  <si>
    <t>5855/7 BK199</t>
  </si>
  <si>
    <t>5856 GR005</t>
  </si>
  <si>
    <t>5856 GR199</t>
  </si>
  <si>
    <t>5856/7 BK005</t>
  </si>
  <si>
    <t>5856/7 WH005</t>
  </si>
  <si>
    <t>5857 BK199</t>
  </si>
  <si>
    <t>5857 GR199</t>
  </si>
  <si>
    <t>5857 RD005</t>
  </si>
  <si>
    <t>5857 YL001</t>
  </si>
  <si>
    <t>5858 GR001</t>
  </si>
  <si>
    <t>5859 RD199</t>
  </si>
  <si>
    <t>5859 WH001</t>
  </si>
  <si>
    <t>5859/10 WH005</t>
  </si>
  <si>
    <t>5859/12 WH199</t>
  </si>
  <si>
    <t>5874 BK001</t>
  </si>
  <si>
    <t>6010C SL002</t>
  </si>
  <si>
    <t>6010C SL033</t>
  </si>
  <si>
    <t>6010C SL199</t>
  </si>
  <si>
    <t>6032C SL001</t>
  </si>
  <si>
    <t>6032C SL005</t>
  </si>
  <si>
    <t>6300/10 SL002</t>
  </si>
  <si>
    <t>6300/4 SL005</t>
  </si>
  <si>
    <t>6328 SL002</t>
  </si>
  <si>
    <t>6340 SL002</t>
  </si>
  <si>
    <t>6341 SL002</t>
  </si>
  <si>
    <t>6346 SL001</t>
  </si>
  <si>
    <t>6347 SL001</t>
  </si>
  <si>
    <t>6347 SL005</t>
  </si>
  <si>
    <t>6364 SL005</t>
  </si>
  <si>
    <t>6391 SL002</t>
  </si>
  <si>
    <t>6463 VI005</t>
  </si>
  <si>
    <t>65003 SL002</t>
  </si>
  <si>
    <t>65403 SL001</t>
  </si>
  <si>
    <t>65404 SL001</t>
  </si>
  <si>
    <t>65604 SL002</t>
  </si>
  <si>
    <t>65802 SL199</t>
  </si>
  <si>
    <t>65803 SL002</t>
  </si>
  <si>
    <t>65805 SL001</t>
  </si>
  <si>
    <t>65807 SL001</t>
  </si>
  <si>
    <t>6624 WH001</t>
  </si>
  <si>
    <t>6632 WH002</t>
  </si>
  <si>
    <t>6632 WH005</t>
  </si>
  <si>
    <t>6710 BK001</t>
  </si>
  <si>
    <t>6710 RD001</t>
  </si>
  <si>
    <t>86602CY SL002</t>
  </si>
  <si>
    <t>86702CY SL199</t>
  </si>
  <si>
    <t>881802 SL001</t>
  </si>
  <si>
    <t>9058C BK005</t>
  </si>
  <si>
    <t>9058C BK021</t>
  </si>
  <si>
    <t>9059C BK030</t>
  </si>
  <si>
    <t>9059C BK199</t>
  </si>
  <si>
    <t>9062A BK021</t>
  </si>
  <si>
    <t>9178B CL005</t>
  </si>
  <si>
    <t>9179B BR002</t>
  </si>
  <si>
    <t>9316 BR199</t>
  </si>
  <si>
    <t>F1051/8 BK008</t>
  </si>
  <si>
    <t>F1053/16 BK005</t>
  </si>
  <si>
    <t>F1053/4 BK005</t>
  </si>
  <si>
    <t>F1053/64 BK002</t>
  </si>
  <si>
    <t>F1053/8 BK005</t>
  </si>
  <si>
    <t>F2211/16 GR001</t>
  </si>
  <si>
    <t>F2211/2 BK016</t>
  </si>
  <si>
    <t>F2211/2 BK066</t>
  </si>
  <si>
    <t>F2211/2 BL016</t>
  </si>
  <si>
    <t>F2211/2 CL016</t>
  </si>
  <si>
    <t>F2211/2 GR016</t>
  </si>
  <si>
    <t>F2211/2 RD016</t>
  </si>
  <si>
    <t>F2211/4 BK103</t>
  </si>
  <si>
    <t>F2211/4 BL103</t>
  </si>
  <si>
    <t>F2211/4 WH003</t>
  </si>
  <si>
    <t>F2211/8 BL002</t>
  </si>
  <si>
    <t>F2211/8 WH002</t>
  </si>
  <si>
    <t>F2211/8 WH103</t>
  </si>
  <si>
    <t>F22111/2 CL070</t>
  </si>
  <si>
    <t>F2212IN CL015</t>
  </si>
  <si>
    <t>F2212IN CL105</t>
  </si>
  <si>
    <t>F2213/16 BK005</t>
  </si>
  <si>
    <t>F2213/16 BK063</t>
  </si>
  <si>
    <t>F2213/16 CL063</t>
  </si>
  <si>
    <t>F2213/16 CL103</t>
  </si>
  <si>
    <t>F2213/16 RD002</t>
  </si>
  <si>
    <t>F2213/16 RD063</t>
  </si>
  <si>
    <t>F2213/16 RD103</t>
  </si>
  <si>
    <t>F2213/32 BK002</t>
  </si>
  <si>
    <t>F2213/32 BK005</t>
  </si>
  <si>
    <t>F2213/32 YL103</t>
  </si>
  <si>
    <t>F2213/4 BK067</t>
  </si>
  <si>
    <t>F2213/4 RD067</t>
  </si>
  <si>
    <t>F2213/8 BK024</t>
  </si>
  <si>
    <t>F2213/8 BK103</t>
  </si>
  <si>
    <t>F2213/8 BK147</t>
  </si>
  <si>
    <t>F2213/8 CL007</t>
  </si>
  <si>
    <t>F2213/8 RD004</t>
  </si>
  <si>
    <t>F2213/8 WH103</t>
  </si>
  <si>
    <t>F2213IN CL073</t>
  </si>
  <si>
    <t>F221B1/2 CL201</t>
  </si>
  <si>
    <t>F221B1IN BK203</t>
  </si>
  <si>
    <t>5450/3 SL005</t>
  </si>
  <si>
    <t>5450/4 SL002</t>
  </si>
  <si>
    <t>5480/25C SL005</t>
  </si>
  <si>
    <t>5489C SL002</t>
  </si>
  <si>
    <t>5874 GR199</t>
  </si>
  <si>
    <t>6023C SL002</t>
  </si>
  <si>
    <t>6053C SL199</t>
  </si>
  <si>
    <t>6327 SL199</t>
  </si>
  <si>
    <t>6333 SL002</t>
  </si>
  <si>
    <t>6365 SL001</t>
  </si>
  <si>
    <t>6365 SL005</t>
  </si>
  <si>
    <t>6376 SL002</t>
  </si>
  <si>
    <t>6379 SL002</t>
  </si>
  <si>
    <t>65204 SL001</t>
  </si>
  <si>
    <t>65204 SL002</t>
  </si>
  <si>
    <t>3202 SL001</t>
  </si>
  <si>
    <t>3247 SL005</t>
  </si>
  <si>
    <t>3465C SL001</t>
  </si>
  <si>
    <t>390845 WH001</t>
  </si>
  <si>
    <t>390845 WH005</t>
  </si>
  <si>
    <t>390845 WH199</t>
  </si>
  <si>
    <t>391440 BK005</t>
  </si>
  <si>
    <t>391897 WH001</t>
  </si>
  <si>
    <t>5020/15C SL002</t>
  </si>
  <si>
    <t>5063/1C SL199</t>
  </si>
  <si>
    <t>5070C SL002</t>
  </si>
  <si>
    <t>5120C SL002</t>
  </si>
  <si>
    <t>5129C SL002</t>
  </si>
  <si>
    <t>5160/15C SL001</t>
  </si>
  <si>
    <t>5160/15C SL005</t>
  </si>
  <si>
    <t>5292C SL002</t>
  </si>
  <si>
    <t>5341C SL002</t>
  </si>
  <si>
    <t>391265 BK005</t>
  </si>
  <si>
    <t>391441 BK005</t>
  </si>
  <si>
    <t>392240 WH005</t>
  </si>
  <si>
    <t>492350 BK005</t>
  </si>
  <si>
    <t>5002C SL001</t>
  </si>
  <si>
    <t>5002C SL002</t>
  </si>
  <si>
    <t>5004C SL001</t>
  </si>
  <si>
    <t>5013C SL001</t>
  </si>
  <si>
    <t>5013C SL005</t>
  </si>
  <si>
    <t>5014C SL002</t>
  </si>
  <si>
    <t>5016C SL002</t>
  </si>
  <si>
    <t>5052C SL002</t>
  </si>
  <si>
    <t>5054C SL002</t>
  </si>
  <si>
    <t>5058C SL001</t>
  </si>
  <si>
    <t>5060C SL005</t>
  </si>
  <si>
    <t>5064C SL002</t>
  </si>
  <si>
    <t>5070/15C SL002</t>
  </si>
  <si>
    <t>5072C SL001</t>
  </si>
  <si>
    <t>5072C SL002</t>
  </si>
  <si>
    <t>5073/1C SL005</t>
  </si>
  <si>
    <t>5074C SL002</t>
  </si>
  <si>
    <t>5100/15C SL002</t>
  </si>
  <si>
    <t>5102C SL001</t>
  </si>
  <si>
    <t>5106C SL005</t>
  </si>
  <si>
    <t>5110C SL005</t>
  </si>
  <si>
    <t>5112C SL005</t>
  </si>
  <si>
    <t>5116C SL002</t>
  </si>
  <si>
    <t>5120/15C SL005</t>
  </si>
  <si>
    <t>5121C SL001</t>
  </si>
  <si>
    <t>5122C SL001</t>
  </si>
  <si>
    <t>5122C SL005</t>
  </si>
  <si>
    <t>5126C SL199</t>
  </si>
  <si>
    <t>5152C SL005</t>
  </si>
  <si>
    <t>5164C SL005</t>
  </si>
  <si>
    <t>5172C SL005</t>
  </si>
  <si>
    <t>5174C SL002</t>
  </si>
  <si>
    <t>5192C SL001</t>
  </si>
  <si>
    <t>5193C SL001</t>
  </si>
  <si>
    <t>5198C SL001</t>
  </si>
  <si>
    <t>5273C SL002</t>
  </si>
  <si>
    <t>5273C SL005</t>
  </si>
  <si>
    <t>5366C SL001</t>
  </si>
  <si>
    <t>5366C SL005</t>
  </si>
  <si>
    <t>5382C SL199</t>
  </si>
  <si>
    <t>5383C SL002</t>
  </si>
  <si>
    <t>5384C SL002</t>
  </si>
  <si>
    <t>F221B3/8 BK202</t>
  </si>
  <si>
    <t>F221B3/8 CL100</t>
  </si>
  <si>
    <t>F221V1/16 BK199</t>
  </si>
  <si>
    <t>F221V1/4 BK199</t>
  </si>
  <si>
    <t>F221V11/2 BK015</t>
  </si>
  <si>
    <t>F221V3/16 BK103</t>
  </si>
  <si>
    <t>F221V3/4 BK003</t>
  </si>
  <si>
    <t>F221V3/8 BK004</t>
  </si>
  <si>
    <t>F2601/8 GY002</t>
  </si>
  <si>
    <t>F3003/8 BK199</t>
  </si>
  <si>
    <t>F3211/2 BK066</t>
  </si>
  <si>
    <t>F32111/2 BK199</t>
  </si>
  <si>
    <t>F321V1/2 BK016</t>
  </si>
  <si>
    <t>F321V1/4 BK003</t>
  </si>
  <si>
    <t>F3501/2 CL199</t>
  </si>
  <si>
    <t>F3503/16 CL199</t>
  </si>
  <si>
    <t>F3503/32 CL103</t>
  </si>
  <si>
    <t>F40014 NA199</t>
  </si>
  <si>
    <t>F4213IN BK199</t>
  </si>
  <si>
    <t>F6001/4 BK008</t>
  </si>
  <si>
    <t>F6215/8 BK068</t>
  </si>
  <si>
    <t>F70021 BK132</t>
  </si>
  <si>
    <t>F7501/2 BK199</t>
  </si>
  <si>
    <t>F7501IN BK105</t>
  </si>
  <si>
    <t>FFLEX5 SL008</t>
  </si>
  <si>
    <t>FITFAB-1 BK004</t>
  </si>
  <si>
    <t>FSLV12 CL076</t>
  </si>
  <si>
    <t>FSLV14 CL076</t>
  </si>
  <si>
    <t>G11011/4 BK003</t>
  </si>
  <si>
    <t>G11011/4 BK007</t>
  </si>
  <si>
    <t>G110NF114 BK007</t>
  </si>
  <si>
    <t>G110NF12 BK005</t>
  </si>
  <si>
    <t>G1201/2 BK005</t>
  </si>
  <si>
    <t>G1201/4 BK002</t>
  </si>
  <si>
    <t>G1303/4 BK005</t>
  </si>
  <si>
    <t>LC143 BK088</t>
  </si>
  <si>
    <t>M1222 WH002</t>
  </si>
  <si>
    <t>M1243 WH001</t>
  </si>
  <si>
    <t>M1253 WH002</t>
  </si>
  <si>
    <t>M1253 WH005</t>
  </si>
  <si>
    <t>M39114 SL001</t>
  </si>
  <si>
    <t>M8528010 BK002</t>
  </si>
  <si>
    <t>P1051 BK003</t>
  </si>
  <si>
    <t>P10511 BK005</t>
  </si>
  <si>
    <t>P10512 BK002</t>
  </si>
  <si>
    <t>P10512 CL002</t>
  </si>
  <si>
    <t>P10514 BK005</t>
  </si>
  <si>
    <t>P10514 CL002</t>
  </si>
  <si>
    <t>P10518 BK005</t>
  </si>
  <si>
    <t>P1052 BK003</t>
  </si>
  <si>
    <t>P10520 CL001</t>
  </si>
  <si>
    <t>P1053 BK005</t>
  </si>
  <si>
    <t>65403CY SL199</t>
  </si>
  <si>
    <t>65407 SL001</t>
  </si>
  <si>
    <t>65407 SL005</t>
  </si>
  <si>
    <t>65603CY SL002</t>
  </si>
  <si>
    <t>65807CY SL002</t>
  </si>
  <si>
    <t>65809 SL002</t>
  </si>
  <si>
    <t>7053 SL001</t>
  </si>
  <si>
    <t>805062B BK032</t>
  </si>
  <si>
    <t>805062W WH032</t>
  </si>
  <si>
    <t>85804 BK002</t>
  </si>
  <si>
    <t>86102CY SL001</t>
  </si>
  <si>
    <t>86505CY SL001</t>
  </si>
  <si>
    <t>86505CY SL005</t>
  </si>
  <si>
    <t>86508CY SL005</t>
  </si>
  <si>
    <t>86514CY SL199</t>
  </si>
  <si>
    <t>86606CY SL001</t>
  </si>
  <si>
    <t>9008 BK005</t>
  </si>
  <si>
    <t>9058X BK001</t>
  </si>
  <si>
    <t>4A</t>
  </si>
  <si>
    <t>F221V1/8 BL199</t>
  </si>
  <si>
    <t>F2601 GY199</t>
  </si>
  <si>
    <t>F2603/4 GY003</t>
  </si>
  <si>
    <t>F70024 BK132</t>
  </si>
  <si>
    <t>FCRIMP3 YL076</t>
  </si>
  <si>
    <t>M1223 WH002</t>
  </si>
  <si>
    <t>M1232 WH005</t>
  </si>
  <si>
    <t>M1252 WH001</t>
  </si>
  <si>
    <t>M1252 WH199</t>
  </si>
  <si>
    <t>M13233 SL001</t>
  </si>
  <si>
    <t>M13244 SL005</t>
  </si>
  <si>
    <t>5424 SL005</t>
  </si>
  <si>
    <t>5450/3 SL199</t>
  </si>
  <si>
    <t>5450/4 SL005</t>
  </si>
  <si>
    <t>5485C SL001</t>
  </si>
  <si>
    <t>5523 SL001</t>
  </si>
  <si>
    <t>5523 SL005</t>
  </si>
  <si>
    <t>5544 SL002</t>
  </si>
  <si>
    <t>5879 WH005</t>
  </si>
  <si>
    <t>6016C SL001</t>
  </si>
  <si>
    <t>6017C SL001</t>
  </si>
  <si>
    <t>6036C SL001</t>
  </si>
  <si>
    <t>6053C SL005</t>
  </si>
  <si>
    <t>6318 SL002</t>
  </si>
  <si>
    <t>6327 SL002</t>
  </si>
  <si>
    <t>6348 SL005</t>
  </si>
  <si>
    <t>6367 SL005</t>
  </si>
  <si>
    <t>6377 SL001</t>
  </si>
  <si>
    <t>6379 SL001</t>
  </si>
  <si>
    <t>PF1301/2A BK005</t>
  </si>
  <si>
    <t>PF13010 BK002</t>
  </si>
  <si>
    <t>PF1304 BK003</t>
  </si>
  <si>
    <t>PF1306 BK003</t>
  </si>
  <si>
    <t>PF20012 NA005</t>
  </si>
  <si>
    <t>PF2401IN NA005</t>
  </si>
  <si>
    <t>PF2402 NA005</t>
  </si>
  <si>
    <t>PF2409 NA005</t>
  </si>
  <si>
    <t>SW2 NA005</t>
  </si>
  <si>
    <t>SW30 NA008</t>
  </si>
  <si>
    <t>SW33 NA008</t>
  </si>
  <si>
    <t>SW43 BK008</t>
  </si>
  <si>
    <t>SW44 BK008</t>
  </si>
  <si>
    <t>SW45 BK005</t>
  </si>
  <si>
    <t>SW5 CL002</t>
  </si>
  <si>
    <t>SW51 BK008</t>
  </si>
  <si>
    <t>SW6 CL005</t>
  </si>
  <si>
    <t>TFT20016 NA001</t>
  </si>
  <si>
    <t>TFT20016 NA005</t>
  </si>
  <si>
    <t>TFT20024 NA005</t>
  </si>
  <si>
    <t>TFT20026 NA005</t>
  </si>
  <si>
    <t>TFT25013 NA005</t>
  </si>
  <si>
    <t>TFT25018 NA199</t>
  </si>
  <si>
    <t>1557 YL001</t>
  </si>
  <si>
    <t>1560 RD005</t>
  </si>
  <si>
    <t>1719 SL005</t>
  </si>
  <si>
    <t>1748C SL002</t>
  </si>
  <si>
    <t>1892C SL005</t>
  </si>
  <si>
    <t>1892C SL199</t>
  </si>
  <si>
    <t>2132 SV005</t>
  </si>
  <si>
    <t>2146 SV005</t>
  </si>
  <si>
    <t>2219/19C SL005</t>
  </si>
  <si>
    <t>2254/4 SL002</t>
  </si>
  <si>
    <t>2254/4 SL005</t>
  </si>
  <si>
    <t>2258 SL002</t>
  </si>
  <si>
    <t>2258 SL005</t>
  </si>
  <si>
    <t>2258/1 SL002</t>
  </si>
  <si>
    <t>6710 RD190</t>
  </si>
  <si>
    <t>6710 YL001</t>
  </si>
  <si>
    <t>6711 BL001</t>
  </si>
  <si>
    <t>6711 BL005</t>
  </si>
  <si>
    <t>6711 GR013</t>
  </si>
  <si>
    <t>6711 RD190</t>
  </si>
  <si>
    <t>6711 SL013</t>
  </si>
  <si>
    <t>6712 BK001</t>
  </si>
  <si>
    <t>6712 OR001</t>
  </si>
  <si>
    <t>6712 SL001</t>
  </si>
  <si>
    <t>6712 WH013</t>
  </si>
  <si>
    <t>6713 GR005</t>
  </si>
  <si>
    <t>6713 RD005</t>
  </si>
  <si>
    <t>6713 SL001</t>
  </si>
  <si>
    <t>6713 WH013</t>
  </si>
  <si>
    <t>6713 YL190</t>
  </si>
  <si>
    <t>6713 YL199</t>
  </si>
  <si>
    <t>6714 BL005</t>
  </si>
  <si>
    <t>6714 GR001</t>
  </si>
  <si>
    <t>6714 GR013</t>
  </si>
  <si>
    <t>6714 GY001</t>
  </si>
  <si>
    <t>6714 GY005</t>
  </si>
  <si>
    <t>6714 RD001</t>
  </si>
  <si>
    <t>6714 VI001</t>
  </si>
  <si>
    <t>6715 BR190</t>
  </si>
  <si>
    <t>6715 GY190</t>
  </si>
  <si>
    <t>6715 RD005</t>
  </si>
  <si>
    <t>6716 BL005</t>
  </si>
  <si>
    <t>6717 BK001</t>
  </si>
  <si>
    <t>6717 BL013</t>
  </si>
  <si>
    <t>6717 GY001</t>
  </si>
  <si>
    <t>6717 WH005</t>
  </si>
  <si>
    <t>7053 BK001</t>
  </si>
  <si>
    <t>7053 GR001</t>
  </si>
  <si>
    <t>7053 RD199</t>
  </si>
  <si>
    <t>7053 WH001</t>
  </si>
  <si>
    <t>7054 RD005</t>
  </si>
  <si>
    <t>7055 RD005</t>
  </si>
  <si>
    <t>7055 WH001</t>
  </si>
  <si>
    <t>7055 WH005</t>
  </si>
  <si>
    <t>7055/19 BL001</t>
  </si>
  <si>
    <t>7130 RD005</t>
  </si>
  <si>
    <t>7131 BK001</t>
  </si>
  <si>
    <t>7133 BR005</t>
  </si>
  <si>
    <t>7133 RD001</t>
  </si>
  <si>
    <t>7133 RD005</t>
  </si>
  <si>
    <t>86002CY SL001</t>
  </si>
  <si>
    <t>86004CY SL002</t>
  </si>
  <si>
    <t>86004CY SL199</t>
  </si>
  <si>
    <t>M1704 SL005</t>
  </si>
  <si>
    <t>M33506 SL002</t>
  </si>
  <si>
    <t>M33800 BK001</t>
  </si>
  <si>
    <t>M33800 BK002</t>
  </si>
  <si>
    <t>M33800 BK005</t>
  </si>
  <si>
    <t>M4182 BK005</t>
  </si>
  <si>
    <t>M4724 SL001</t>
  </si>
  <si>
    <t>PF2001 NA005</t>
  </si>
  <si>
    <t>TFT20013 NA199</t>
  </si>
  <si>
    <t>1065 SL199</t>
  </si>
  <si>
    <t>1174L SL002</t>
  </si>
  <si>
    <t>1174L SL005</t>
  </si>
  <si>
    <t>1174L SL199</t>
  </si>
  <si>
    <t>1176L SL002</t>
  </si>
  <si>
    <t>1180L SL001</t>
  </si>
  <si>
    <t>1233 SV001</t>
  </si>
  <si>
    <t>1233 SV002</t>
  </si>
  <si>
    <t>5386C SL002</t>
  </si>
  <si>
    <t>5468C SL005</t>
  </si>
  <si>
    <t>5471C SL001</t>
  </si>
  <si>
    <t>5471C SL005</t>
  </si>
  <si>
    <t>5472C SL001</t>
  </si>
  <si>
    <t>5472L SL005</t>
  </si>
  <si>
    <t>5473C SL001</t>
  </si>
  <si>
    <t>5477C SL001</t>
  </si>
  <si>
    <t>5480/15C SL002</t>
  </si>
  <si>
    <t>5480/15C SL199</t>
  </si>
  <si>
    <t>5480/19C SL002</t>
  </si>
  <si>
    <t>5483C SL002</t>
  </si>
  <si>
    <t>5494C SL002</t>
  </si>
  <si>
    <t>5560C SL002</t>
  </si>
  <si>
    <t>5610B2201 NC005</t>
  </si>
  <si>
    <t>5640B2201 NC001</t>
  </si>
  <si>
    <t>5851 OR005</t>
  </si>
  <si>
    <t>5852 OR199</t>
  </si>
  <si>
    <t>5852 RD199</t>
  </si>
  <si>
    <t>5853 BL005</t>
  </si>
  <si>
    <t>5853 BR199</t>
  </si>
  <si>
    <t>5853 GR001</t>
  </si>
  <si>
    <t>5853 GR005</t>
  </si>
  <si>
    <t>5853 VI199</t>
  </si>
  <si>
    <t>5853 WH001</t>
  </si>
  <si>
    <t>5854 BK199</t>
  </si>
  <si>
    <t>5854 BL199</t>
  </si>
  <si>
    <t>5854 GR005</t>
  </si>
  <si>
    <t>5854 OR199</t>
  </si>
  <si>
    <t>5854 RD199</t>
  </si>
  <si>
    <t>5854 VI199</t>
  </si>
  <si>
    <t>5854 WH199</t>
  </si>
  <si>
    <t>5854/7 OR199</t>
  </si>
  <si>
    <t>5854/7 RD001</t>
  </si>
  <si>
    <t>5854/7 YL199</t>
  </si>
  <si>
    <t>5855 BL199</t>
  </si>
  <si>
    <t>5855 BR001</t>
  </si>
  <si>
    <t>5855 VI199</t>
  </si>
  <si>
    <t>5855 WH199</t>
  </si>
  <si>
    <t>5856 SL001</t>
  </si>
  <si>
    <t>5856 SL005</t>
  </si>
  <si>
    <t>5857 BL001</t>
  </si>
  <si>
    <t>5857 GR005</t>
  </si>
  <si>
    <t>5857 RD199</t>
  </si>
  <si>
    <t>5858 BK001</t>
  </si>
  <si>
    <t>5858 BK199</t>
  </si>
  <si>
    <t>5859/10 WH199</t>
  </si>
  <si>
    <t>2854/1 WH001</t>
  </si>
  <si>
    <t>2854/1 WH005</t>
  </si>
  <si>
    <t>3138133 TN001</t>
  </si>
  <si>
    <t>3201 SL005</t>
  </si>
  <si>
    <t>3247 SL001</t>
  </si>
  <si>
    <t>3463 SL005</t>
  </si>
  <si>
    <t>390645 WH001</t>
  </si>
  <si>
    <t>390645 WH005</t>
  </si>
  <si>
    <t>391497 WH002</t>
  </si>
  <si>
    <t>391645 WH005</t>
  </si>
  <si>
    <t>391697 WH199</t>
  </si>
  <si>
    <t>392050 WH199</t>
  </si>
  <si>
    <t>398133 BK199</t>
  </si>
  <si>
    <t>39X1620 WH001</t>
  </si>
  <si>
    <t>5020/15C SL005</t>
  </si>
  <si>
    <t>5056C SL002</t>
  </si>
  <si>
    <t>5060/20C SL002</t>
  </si>
  <si>
    <t>5076C SL199</t>
  </si>
  <si>
    <t>5078C SL002</t>
  </si>
  <si>
    <t>5100/50C SL002</t>
  </si>
  <si>
    <t>5100/50C SL005</t>
  </si>
  <si>
    <t>5100/60C SL005</t>
  </si>
  <si>
    <t>5100/70C SL199</t>
  </si>
  <si>
    <t>5160/15C SL002</t>
  </si>
  <si>
    <t>5170/15C SL005</t>
  </si>
  <si>
    <t>5199/25C SL002</t>
  </si>
  <si>
    <t>5199/25C SL005</t>
  </si>
  <si>
    <t>1553 VI001</t>
  </si>
  <si>
    <t>1563 RD005</t>
  </si>
  <si>
    <t>65003CY SL005</t>
  </si>
  <si>
    <t>65003CY SL199</t>
  </si>
  <si>
    <t>65103 SL005</t>
  </si>
  <si>
    <t>65405 SL199</t>
  </si>
  <si>
    <t>65412 SL005</t>
  </si>
  <si>
    <t>65412 SL199</t>
  </si>
  <si>
    <t>65603CY SL001</t>
  </si>
  <si>
    <t>65603CY SL005</t>
  </si>
  <si>
    <t>65607CY SL001</t>
  </si>
  <si>
    <t>65803CY SL001</t>
  </si>
  <si>
    <t>65803CY SL002</t>
  </si>
  <si>
    <t>65803CY SL199</t>
  </si>
  <si>
    <t>65807CY SL001</t>
  </si>
  <si>
    <t>7134 BK001</t>
  </si>
  <si>
    <t>725 BK038</t>
  </si>
  <si>
    <t>1G</t>
  </si>
  <si>
    <t>76022 BK001</t>
  </si>
  <si>
    <t>76022 BK199</t>
  </si>
  <si>
    <t>786133 BK001</t>
  </si>
  <si>
    <t>6B</t>
  </si>
  <si>
    <t>79052 SL199</t>
  </si>
  <si>
    <t>85804 BK005</t>
  </si>
  <si>
    <t>86218CY SL002</t>
  </si>
  <si>
    <t>86505CY SL002</t>
  </si>
  <si>
    <t>86514CY SL001</t>
  </si>
  <si>
    <t>86514CY SL005</t>
  </si>
  <si>
    <t>86603CY SL002</t>
  </si>
  <si>
    <t>86606CY SL002</t>
  </si>
  <si>
    <t>1854/19 BR005</t>
  </si>
  <si>
    <t>1855/19 OR005</t>
  </si>
  <si>
    <t>1855/19 VI005</t>
  </si>
  <si>
    <t>1859/19 BL005</t>
  </si>
  <si>
    <t>1891/3C SL002</t>
  </si>
  <si>
    <t>1891/3C SL005</t>
  </si>
  <si>
    <t>2138 SV001</t>
  </si>
  <si>
    <t>2216C SL001</t>
  </si>
  <si>
    <t>2258/3 SL001</t>
  </si>
  <si>
    <t>2258/3 SL005</t>
  </si>
  <si>
    <t>1B</t>
  </si>
  <si>
    <t>65404 SL199</t>
  </si>
  <si>
    <t>65602 SL005</t>
  </si>
  <si>
    <t>65605 SL001</t>
  </si>
  <si>
    <t>65802 SL001</t>
  </si>
  <si>
    <t>65804 SL001</t>
  </si>
  <si>
    <t>65804 SL002</t>
  </si>
  <si>
    <t>6710 BK013</t>
  </si>
  <si>
    <t>6710 BR005</t>
  </si>
  <si>
    <t>6710 SL013</t>
  </si>
  <si>
    <t>6711 RD005</t>
  </si>
  <si>
    <t>6711 VI005</t>
  </si>
  <si>
    <t>6711 WH001</t>
  </si>
  <si>
    <t>6712 BL005</t>
  </si>
  <si>
    <t>6712 GR005</t>
  </si>
  <si>
    <t>6712 GR013</t>
  </si>
  <si>
    <t>6712 RD001</t>
  </si>
  <si>
    <t>6712 YL001</t>
  </si>
  <si>
    <t>6712 YL013</t>
  </si>
  <si>
    <t>6713 BK001</t>
  </si>
  <si>
    <t>6713 BR005</t>
  </si>
  <si>
    <t>6713 GR013</t>
  </si>
  <si>
    <t>6713 GY013</t>
  </si>
  <si>
    <t>6713 VI005</t>
  </si>
  <si>
    <t>6713 WH001</t>
  </si>
  <si>
    <t>6713 WH005</t>
  </si>
  <si>
    <t>6713 YL013</t>
  </si>
  <si>
    <t>6714 WH013</t>
  </si>
  <si>
    <t>6714 WH190</t>
  </si>
  <si>
    <t>6715 GR001</t>
  </si>
  <si>
    <t>6715 WH190</t>
  </si>
  <si>
    <t>6716 BK005</t>
  </si>
  <si>
    <t>6716 BK190</t>
  </si>
  <si>
    <t>6716 BL013</t>
  </si>
  <si>
    <t>6716 BL190</t>
  </si>
  <si>
    <t>6716 BR013</t>
  </si>
  <si>
    <t>6716 GY190</t>
  </si>
  <si>
    <t>6716 VI001</t>
  </si>
  <si>
    <t>6716 WH013</t>
  </si>
  <si>
    <t>6717 BR013</t>
  </si>
  <si>
    <t>6717 RD001</t>
  </si>
  <si>
    <t>6717 RD005</t>
  </si>
  <si>
    <t>6718 BL001</t>
  </si>
  <si>
    <t>6719 WH001</t>
  </si>
  <si>
    <t>704R BK032</t>
  </si>
  <si>
    <t>7053 BK005</t>
  </si>
  <si>
    <t>7053 RD005</t>
  </si>
  <si>
    <t>86703CY SL199</t>
  </si>
  <si>
    <t>9008 BK002</t>
  </si>
  <si>
    <t>9058X BK002</t>
  </si>
  <si>
    <t>9058X BK005</t>
  </si>
  <si>
    <t>F221V1/8 BL103</t>
  </si>
  <si>
    <t>F50010 NA199</t>
  </si>
  <si>
    <t>M13233 SL005</t>
  </si>
  <si>
    <t>M13304 SL001</t>
  </si>
  <si>
    <t>M33848 BK001</t>
  </si>
  <si>
    <t>M39114 SL199</t>
  </si>
  <si>
    <t>M4635 SL001</t>
  </si>
  <si>
    <t>M4635 SL005</t>
  </si>
  <si>
    <t>M4638 SL005</t>
  </si>
  <si>
    <t>PF1305/8 BK005</t>
  </si>
  <si>
    <t>TFT20011 NA199</t>
  </si>
  <si>
    <t>1065 SL005</t>
  </si>
  <si>
    <t>1175L SL199</t>
  </si>
  <si>
    <t>1231 SV002</t>
  </si>
  <si>
    <t>25062 BK199</t>
  </si>
  <si>
    <t>391497 WH001</t>
  </si>
  <si>
    <t>391645 WH001</t>
  </si>
  <si>
    <t>391697 WH002</t>
  </si>
  <si>
    <t>391897 WH005</t>
  </si>
  <si>
    <t>5020/15C SL033</t>
  </si>
  <si>
    <t>5020C SL005</t>
  </si>
  <si>
    <t>5022C SL005</t>
  </si>
  <si>
    <t>5056C SL001</t>
  </si>
  <si>
    <t>5056C SL005</t>
  </si>
  <si>
    <t>5076C SL002</t>
  </si>
  <si>
    <t>5078C SL001</t>
  </si>
  <si>
    <t>5100/60C SL002</t>
  </si>
  <si>
    <t>5129C SL005</t>
  </si>
  <si>
    <t>5160/15C SL199</t>
  </si>
  <si>
    <t>5162/1C SL001</t>
  </si>
  <si>
    <t>5162/1C SL005</t>
  </si>
  <si>
    <t>5176C SL001</t>
  </si>
  <si>
    <t>5422 SL199</t>
  </si>
  <si>
    <t>5430/3 SL002</t>
  </si>
  <si>
    <t>1550 SL001</t>
  </si>
  <si>
    <t>2824/2 WH001</t>
  </si>
  <si>
    <t>2841/7 OR005</t>
  </si>
  <si>
    <t>2842/19 OR001</t>
  </si>
  <si>
    <t>5875 BK199</t>
  </si>
  <si>
    <t>5875 WH001</t>
  </si>
  <si>
    <t>5877 BK199</t>
  </si>
  <si>
    <t>5951 BL199</t>
  </si>
  <si>
    <t>5951 GR001</t>
  </si>
  <si>
    <t>6014C SL002</t>
  </si>
  <si>
    <t>6033C SL005</t>
  </si>
  <si>
    <t>6307 SL005</t>
  </si>
  <si>
    <t>6328 SL199</t>
  </si>
  <si>
    <t>6335 SL005</t>
  </si>
  <si>
    <t>6342 SL002</t>
  </si>
  <si>
    <t>6342 SL005</t>
  </si>
  <si>
    <t>6344 SL001</t>
  </si>
  <si>
    <t>6363 SL002</t>
  </si>
  <si>
    <t>6363 SL005</t>
  </si>
  <si>
    <t>6364 SL002</t>
  </si>
  <si>
    <t>6374 SL002</t>
  </si>
  <si>
    <t>6391 SL005</t>
  </si>
  <si>
    <t>6391 SL199</t>
  </si>
  <si>
    <t>6392 SL005</t>
  </si>
  <si>
    <t>6452 SL002</t>
  </si>
  <si>
    <t>6455 BK005</t>
  </si>
  <si>
    <t>65002 SL002</t>
  </si>
  <si>
    <t>65002 SL199</t>
  </si>
  <si>
    <t>65005 SL005</t>
  </si>
  <si>
    <t>65007 SL002</t>
  </si>
  <si>
    <t>65404 SL005</t>
  </si>
  <si>
    <t>65602 SL001</t>
  </si>
  <si>
    <t>65603 SL002</t>
  </si>
  <si>
    <t>65604CY SL005</t>
  </si>
  <si>
    <t>65607 SL199</t>
  </si>
  <si>
    <t>65802 SL005</t>
  </si>
  <si>
    <t>65803 SL001</t>
  </si>
  <si>
    <t>6622 WH199</t>
  </si>
  <si>
    <t>6624 WH005</t>
  </si>
  <si>
    <t>6632 WH001</t>
  </si>
  <si>
    <t>6710 BK190</t>
  </si>
  <si>
    <t>6710 VI013</t>
  </si>
  <si>
    <t>6710 WH005</t>
  </si>
  <si>
    <t>6710 YL005</t>
  </si>
  <si>
    <t>6711 BK013</t>
  </si>
  <si>
    <t>6711 OR005</t>
  </si>
  <si>
    <t>6711 RD001</t>
  </si>
  <si>
    <t>6711 YL013</t>
  </si>
  <si>
    <t>6712 VI005</t>
  </si>
  <si>
    <t>6713 BK013</t>
  </si>
  <si>
    <t>6713 BL001</t>
  </si>
  <si>
    <t>6713 BR001</t>
  </si>
  <si>
    <t>6713 BR190</t>
  </si>
  <si>
    <t>6713 WH190</t>
  </si>
  <si>
    <t>6713 YL001</t>
  </si>
  <si>
    <t>6713 YL005</t>
  </si>
  <si>
    <t>6714 BL190</t>
  </si>
  <si>
    <t>6714 BR005</t>
  </si>
  <si>
    <t>7054 YL005</t>
  </si>
  <si>
    <t>7054/19 WH001</t>
  </si>
  <si>
    <t>7054/19 WH005</t>
  </si>
  <si>
    <t>7055 YL001</t>
  </si>
  <si>
    <t>7131 WH005</t>
  </si>
  <si>
    <t>7132 BK001</t>
  </si>
  <si>
    <t>786133 GY199</t>
  </si>
  <si>
    <t>86002CY SL002</t>
  </si>
  <si>
    <t>86004CY SL001</t>
  </si>
  <si>
    <t>86004CY SL005</t>
  </si>
  <si>
    <t>86112CY SL002</t>
  </si>
  <si>
    <t>86112CY SL199</t>
  </si>
  <si>
    <t>86203CY SL199</t>
  </si>
  <si>
    <t>86204CY SL199</t>
  </si>
  <si>
    <t>86207CY SL199</t>
  </si>
  <si>
    <t>86304CY SL002</t>
  </si>
  <si>
    <t>86305CY SL002</t>
  </si>
  <si>
    <t>86502CY SL005</t>
  </si>
  <si>
    <t>86504CY SL002</t>
  </si>
  <si>
    <t>86701CY SL005</t>
  </si>
  <si>
    <t>86706CY SL002</t>
  </si>
  <si>
    <t>9058A BK005</t>
  </si>
  <si>
    <t>9059B BK021</t>
  </si>
  <si>
    <t>9059C BK002</t>
  </si>
  <si>
    <t>9059C BK022</t>
  </si>
  <si>
    <t>9062A BK002</t>
  </si>
  <si>
    <t>9174 BK005</t>
  </si>
  <si>
    <t>9178B CL002</t>
  </si>
  <si>
    <t>9316 BR005</t>
  </si>
  <si>
    <t>F1051/16 BK008</t>
  </si>
  <si>
    <t>F1051/2 BK005</t>
  </si>
  <si>
    <t>F1051/4 BK008</t>
  </si>
  <si>
    <t>F105MS/1 BK032</t>
  </si>
  <si>
    <t>F2211/16 CL001</t>
  </si>
  <si>
    <t>F2211/2 BL105</t>
  </si>
  <si>
    <t>F2211/2 WH199</t>
  </si>
  <si>
    <t>F2211/2 YL105</t>
  </si>
  <si>
    <t>F2211/4 BK020</t>
  </si>
  <si>
    <t>F2211/4 CL064</t>
  </si>
  <si>
    <t>F2211/8 CL103</t>
  </si>
  <si>
    <t>F22111/2 CL105</t>
  </si>
  <si>
    <t>F2211IN BK069</t>
  </si>
  <si>
    <t>F2211IN BL069</t>
  </si>
  <si>
    <t>F2211IN CL003</t>
  </si>
  <si>
    <t>F2213/16 BK147</t>
  </si>
  <si>
    <t>F2213/16 CL007</t>
  </si>
  <si>
    <t>F2213/16 GR103</t>
  </si>
  <si>
    <t>F2213/16 WH007</t>
  </si>
  <si>
    <t>F2213/16 YL103</t>
  </si>
  <si>
    <t>F2213/32 BK018</t>
  </si>
  <si>
    <t>86007CY SL005</t>
  </si>
  <si>
    <t>86104CY SL002</t>
  </si>
  <si>
    <t>86107CY SL005</t>
  </si>
  <si>
    <t>86112CY SL005</t>
  </si>
  <si>
    <t>86205CY SL005</t>
  </si>
  <si>
    <t>86207CY SL002</t>
  </si>
  <si>
    <t>86212CY SL001</t>
  </si>
  <si>
    <t>86302CY SL002</t>
  </si>
  <si>
    <t>86304CY SL199</t>
  </si>
  <si>
    <t>86305CY SL005</t>
  </si>
  <si>
    <t>86402CY SL002</t>
  </si>
  <si>
    <t>86402CY SL199</t>
  </si>
  <si>
    <t>86604CY SL002</t>
  </si>
  <si>
    <t>86702CY SL001</t>
  </si>
  <si>
    <t>86704CY SL005</t>
  </si>
  <si>
    <t>86705CY SL002</t>
  </si>
  <si>
    <t>881802 SL002</t>
  </si>
  <si>
    <t>881802 SL199</t>
  </si>
  <si>
    <t>9058A BK021</t>
  </si>
  <si>
    <t>9058AC BK002</t>
  </si>
  <si>
    <t>9058AC BK021</t>
  </si>
  <si>
    <t>9058AC BK030</t>
  </si>
  <si>
    <t>9058C BK001</t>
  </si>
  <si>
    <t>9062A BK005</t>
  </si>
  <si>
    <t>9178B CL001</t>
  </si>
  <si>
    <t>CST5 NC087</t>
  </si>
  <si>
    <t>F1051/16 BK001</t>
  </si>
  <si>
    <t>F1051/2 BK003</t>
  </si>
  <si>
    <t>F1051/8 BK001</t>
  </si>
  <si>
    <t>F1051/8 BK005</t>
  </si>
  <si>
    <t>F1051IN BK005</t>
  </si>
  <si>
    <t>F1053/16 BK008</t>
  </si>
  <si>
    <t>F1053/32 BK001</t>
  </si>
  <si>
    <t>F1053/4 BK008</t>
  </si>
  <si>
    <t>F1053/8 BK008</t>
  </si>
  <si>
    <t>F2211/16 BK017</t>
  </si>
  <si>
    <t>F2211/16 CL060</t>
  </si>
  <si>
    <t>F2211/16 RD060</t>
  </si>
  <si>
    <t>F2211/16 YL001</t>
  </si>
  <si>
    <t>F2211/2 BK025</t>
  </si>
  <si>
    <t>F2211/2 BK105</t>
  </si>
  <si>
    <t>F2211/4 BK003</t>
  </si>
  <si>
    <t>F2211/4 BK005</t>
  </si>
  <si>
    <t>F2211/4 CL005</t>
  </si>
  <si>
    <t>F22111/2 BK070</t>
  </si>
  <si>
    <t>F22111/2 BK105</t>
  </si>
  <si>
    <t>F2211IN BK003</t>
  </si>
  <si>
    <t>F2211IN BL105</t>
  </si>
  <si>
    <t>F2211IN CL007</t>
  </si>
  <si>
    <t>F2211IN CL069</t>
  </si>
  <si>
    <t>F2212IN BK072</t>
  </si>
  <si>
    <t>F2212IN BK105</t>
  </si>
  <si>
    <t>F2213/16 BL103</t>
  </si>
  <si>
    <t>2844/7 BR005</t>
  </si>
  <si>
    <t>2844/7 GR001</t>
  </si>
  <si>
    <t>2854/1 GR005</t>
  </si>
  <si>
    <t>2854/1 GR199</t>
  </si>
  <si>
    <t>2856/1 RD001</t>
  </si>
  <si>
    <t>3050 WB001</t>
  </si>
  <si>
    <t>3050 WR001</t>
  </si>
  <si>
    <t>3050 WR005</t>
  </si>
  <si>
    <t>3053 PK001</t>
  </si>
  <si>
    <t>1854/19 YL001</t>
  </si>
  <si>
    <t>1857 OR001</t>
  </si>
  <si>
    <t>1857 WU005</t>
  </si>
  <si>
    <t>I</t>
  </si>
  <si>
    <t>3053/1 YL001</t>
  </si>
  <si>
    <t>3070 BR005</t>
  </si>
  <si>
    <t>3073 VI001</t>
  </si>
  <si>
    <t>3077 SL005</t>
  </si>
  <si>
    <t>3079 YL005</t>
  </si>
  <si>
    <t>3250 OR001</t>
  </si>
  <si>
    <t>3250 OR005</t>
  </si>
  <si>
    <t>3253 RD001</t>
  </si>
  <si>
    <t>F2213/32 BK061</t>
  </si>
  <si>
    <t>F2213/32 RD061</t>
  </si>
  <si>
    <t>F2213/32 RD103</t>
  </si>
  <si>
    <t>F2213/4 BK105</t>
  </si>
  <si>
    <t>F2213/4 BL105</t>
  </si>
  <si>
    <t>F2213/8 GR004</t>
  </si>
  <si>
    <t>F221B1/16 CL205</t>
  </si>
  <si>
    <t>F221B1/2 BK210</t>
  </si>
  <si>
    <t>F221B3/4 BK203</t>
  </si>
  <si>
    <t>F221B3/8 CL202</t>
  </si>
  <si>
    <t>F221V1/16 BK060</t>
  </si>
  <si>
    <t>F221V1IN BK105</t>
  </si>
  <si>
    <t>F221V3/32 BK002</t>
  </si>
  <si>
    <t>F221V3/64 BK199</t>
  </si>
  <si>
    <t>F2601/2 GY003</t>
  </si>
  <si>
    <t>F2601/4 GY189</t>
  </si>
  <si>
    <t>F3001/2 BK105</t>
  </si>
  <si>
    <t>F3003/4 BK105</t>
  </si>
  <si>
    <t>F3211/8 BK103</t>
  </si>
  <si>
    <t>F3501/4 CL067</t>
  </si>
  <si>
    <t>F3503/32 CL199</t>
  </si>
  <si>
    <t>F3503/64 CL103</t>
  </si>
  <si>
    <t>F3503/8 CL069</t>
  </si>
  <si>
    <t>F40010 NA199</t>
  </si>
  <si>
    <t>F40012 NA199</t>
  </si>
  <si>
    <t>F4211IN BK199</t>
  </si>
  <si>
    <t>F6003/8 BK016</t>
  </si>
  <si>
    <t>F6212 BK199</t>
  </si>
  <si>
    <t>F62121/2 BK037</t>
  </si>
  <si>
    <t>F7503/8 BK103</t>
  </si>
  <si>
    <t>FSLV24 CL076</t>
  </si>
  <si>
    <t>G110NF18 BK005</t>
  </si>
  <si>
    <t>G12011/4 BK003</t>
  </si>
  <si>
    <t>G1203/4 BK002</t>
  </si>
  <si>
    <t>G120NF112 BK007</t>
  </si>
  <si>
    <t>G120NF14 BK002</t>
  </si>
  <si>
    <t>M1243 WH199</t>
  </si>
  <si>
    <t>M1254 WH001</t>
  </si>
  <si>
    <t>M1254 WH199</t>
  </si>
  <si>
    <t>M39114 SL002</t>
  </si>
  <si>
    <t>P10513 CL002</t>
  </si>
  <si>
    <t>P10514 CL005</t>
  </si>
  <si>
    <t>P1052 CL003</t>
  </si>
  <si>
    <t>P1052 CL005</t>
  </si>
  <si>
    <t>P1053 CL003</t>
  </si>
  <si>
    <t>P1054 CL003</t>
  </si>
  <si>
    <t>P1054 CL005</t>
  </si>
  <si>
    <t>P1055 BK005</t>
  </si>
  <si>
    <t>P1055 CL005</t>
  </si>
  <si>
    <t>P1056 BK002</t>
  </si>
  <si>
    <t>5292C SL005</t>
  </si>
  <si>
    <t>5341C SL001</t>
  </si>
  <si>
    <t>5363C SL001</t>
  </si>
  <si>
    <t>5424 SL001</t>
  </si>
  <si>
    <t>5480/25C SL001</t>
  </si>
  <si>
    <t>5480/25C SL199</t>
  </si>
  <si>
    <t>5489C SL005</t>
  </si>
  <si>
    <t>5489C SL001</t>
  </si>
  <si>
    <t>5544 SL001</t>
  </si>
  <si>
    <t>5874 GR001</t>
  </si>
  <si>
    <t>5878 WH001</t>
  </si>
  <si>
    <t>5951 YL199</t>
  </si>
  <si>
    <t>6036C SL002</t>
  </si>
  <si>
    <t>6053C SL002</t>
  </si>
  <si>
    <t>6084C SL199</t>
  </si>
  <si>
    <t>6317 SL001</t>
  </si>
  <si>
    <t>6365 SL002</t>
  </si>
  <si>
    <t>6374 SL001</t>
  </si>
  <si>
    <t>6376 SL005</t>
  </si>
  <si>
    <t>6390 SL199</t>
  </si>
  <si>
    <t>65203CY SL005</t>
  </si>
  <si>
    <t>65402 SL001</t>
  </si>
  <si>
    <t>65403CY SL002</t>
  </si>
  <si>
    <t>5875 BL199</t>
  </si>
  <si>
    <t>5878 WH005</t>
  </si>
  <si>
    <t>5879 WH001</t>
  </si>
  <si>
    <t>5953 BL001</t>
  </si>
  <si>
    <t>6016C SL002</t>
  </si>
  <si>
    <t>6016C SL005</t>
  </si>
  <si>
    <t>6017C SL199</t>
  </si>
  <si>
    <t>6036C SL199</t>
  </si>
  <si>
    <t>6053C SL001</t>
  </si>
  <si>
    <t>6084C SL001</t>
  </si>
  <si>
    <t>6084C SL002</t>
  </si>
  <si>
    <t>6084C SL005</t>
  </si>
  <si>
    <t>6318 SL001</t>
  </si>
  <si>
    <t>6332 SL001</t>
  </si>
  <si>
    <t>6332 SL002</t>
  </si>
  <si>
    <t>6332 SL005</t>
  </si>
  <si>
    <t>6367 SL001</t>
  </si>
  <si>
    <t>6368 SL002</t>
  </si>
  <si>
    <t>65103 SL002</t>
  </si>
  <si>
    <t>65405 SL002</t>
  </si>
  <si>
    <t>65412 SL002</t>
  </si>
  <si>
    <t>65809 SL199</t>
  </si>
  <si>
    <t>7048 BK005</t>
  </si>
  <si>
    <t>7131 BL005</t>
  </si>
  <si>
    <t>76021 BK199</t>
  </si>
  <si>
    <t>79050 SL001</t>
  </si>
  <si>
    <t>802534W WH032</t>
  </si>
  <si>
    <t>PF1302 BK005</t>
  </si>
  <si>
    <t>PF1303/4 BK005</t>
  </si>
  <si>
    <t>PF1308 BK005</t>
  </si>
  <si>
    <t>PF2008 NA005</t>
  </si>
  <si>
    <t>PF2403/8 NA005</t>
  </si>
  <si>
    <t>SW1 NA002</t>
  </si>
  <si>
    <t>SW14 WH005</t>
  </si>
  <si>
    <t>SW21 NA005</t>
  </si>
  <si>
    <t>SW21 NA008</t>
  </si>
  <si>
    <t>SW23 NA005</t>
  </si>
  <si>
    <t>SW3 NA008</t>
  </si>
  <si>
    <t>SW44 BK005</t>
  </si>
  <si>
    <t>SW5 CL008</t>
  </si>
  <si>
    <t>TFT20017 NA001</t>
  </si>
  <si>
    <t>TFT20017 NA002</t>
  </si>
  <si>
    <t>TFT20019 NA199</t>
  </si>
  <si>
    <t>TFT20022 NA005</t>
  </si>
  <si>
    <t>TFT20022 NA199</t>
  </si>
  <si>
    <t>TFT20026 NA199</t>
  </si>
  <si>
    <t>TFT20028 NA005</t>
  </si>
  <si>
    <t>TFT25022 NA199</t>
  </si>
  <si>
    <t>TFT25024 NA005</t>
  </si>
  <si>
    <t>1219/37C SL002</t>
  </si>
  <si>
    <t>1219/37C SL199</t>
  </si>
  <si>
    <t>1299/37C SL199</t>
  </si>
  <si>
    <t>1318C SL001</t>
  </si>
  <si>
    <t>1559 BL001</t>
  </si>
  <si>
    <t>1943/3F BK003</t>
  </si>
  <si>
    <t>2219/19C SL002</t>
  </si>
  <si>
    <t>2254/6 SL001</t>
  </si>
  <si>
    <t>2256/3 SL002</t>
  </si>
  <si>
    <t>2258/1 SL001</t>
  </si>
  <si>
    <t>2442C SL005</t>
  </si>
  <si>
    <t>2824/4 WH005</t>
  </si>
  <si>
    <t>2834/2 WH005</t>
  </si>
  <si>
    <t>2834/2 WH199</t>
  </si>
  <si>
    <t>F2213/32 BK103</t>
  </si>
  <si>
    <t>F2213/32 CL171</t>
  </si>
  <si>
    <t>F2213/4 WH003</t>
  </si>
  <si>
    <t>F2213/4 YL105</t>
  </si>
  <si>
    <t>F2213/8 BK007</t>
  </si>
  <si>
    <t>F2213/8 BK065</t>
  </si>
  <si>
    <t>F2214IN BK199</t>
  </si>
  <si>
    <t>F221B1/4 BK203</t>
  </si>
  <si>
    <t>F221B1/8 BK206</t>
  </si>
  <si>
    <t>F221B3/4 CL203</t>
  </si>
  <si>
    <t>F221MS/1 BK032</t>
  </si>
  <si>
    <t>F221V1/4 BK103</t>
  </si>
  <si>
    <t>F221V2IN BK105</t>
  </si>
  <si>
    <t>F221V3/32 BK103</t>
  </si>
  <si>
    <t>F221V3/32 BK206</t>
  </si>
  <si>
    <t>F221V3/4 BK105</t>
  </si>
  <si>
    <t>F221V3/64 BK103</t>
  </si>
  <si>
    <t>F221V3/8 BK065</t>
  </si>
  <si>
    <t>F221V3/8 BK103</t>
  </si>
  <si>
    <t>F3001/8 BK066</t>
  </si>
  <si>
    <t>F3001/8 BK103</t>
  </si>
  <si>
    <t>F3003/16 BK103</t>
  </si>
  <si>
    <t>F3211 BK199</t>
  </si>
  <si>
    <t>F3501/16 CL103</t>
  </si>
  <si>
    <t>F3501/2 CL105</t>
  </si>
  <si>
    <t>F3501/8 CL103</t>
  </si>
  <si>
    <t>F42111/2 BK199</t>
  </si>
  <si>
    <t>F6001/4 BK016</t>
  </si>
  <si>
    <t>F6212 BK068</t>
  </si>
  <si>
    <t>F70021 BK180</t>
  </si>
  <si>
    <t>F70021 BK196</t>
  </si>
  <si>
    <t>F7503/4 BK199</t>
  </si>
  <si>
    <t>FFLEX3 SL008</t>
  </si>
  <si>
    <t>FFLEX5 SL005</t>
  </si>
  <si>
    <t>FSLV12 CL078</t>
  </si>
  <si>
    <t>G1101/4 BK002</t>
  </si>
  <si>
    <t>G110NF112 BK003</t>
  </si>
  <si>
    <t>G1201/4 BK005</t>
  </si>
  <si>
    <t>G1203/4 BK005</t>
  </si>
  <si>
    <t>G120NF14 BK005</t>
  </si>
  <si>
    <t>G120NF34 BK005</t>
  </si>
  <si>
    <t>G1301/2 BK005</t>
  </si>
  <si>
    <t>M1222 WH199</t>
  </si>
  <si>
    <t>M4473 SL005</t>
  </si>
  <si>
    <t>M4473 SL199</t>
  </si>
  <si>
    <t>M8528010 BK001</t>
  </si>
  <si>
    <t>M8528010 BK005</t>
  </si>
  <si>
    <t>2216C SL199</t>
  </si>
  <si>
    <t>2258 SL001</t>
  </si>
  <si>
    <t>2463L SL005</t>
  </si>
  <si>
    <t>65825 SL002</t>
  </si>
  <si>
    <t>7130 GR001</t>
  </si>
  <si>
    <t>786133 BK005</t>
  </si>
  <si>
    <t>788133 BK001</t>
  </si>
  <si>
    <t>85603 BK001</t>
  </si>
  <si>
    <t>85603 BK005</t>
  </si>
  <si>
    <t>9058X BK022</t>
  </si>
  <si>
    <t>F10511/2 BK008</t>
  </si>
  <si>
    <t>F2601 GY005</t>
  </si>
  <si>
    <t>F50012 NA113</t>
  </si>
  <si>
    <t>F50012 NA199</t>
  </si>
  <si>
    <t>F6503/16 BK005</t>
  </si>
  <si>
    <t>F70024 BK196</t>
  </si>
  <si>
    <t>M1213 WH001</t>
  </si>
  <si>
    <t>M1224 WH002</t>
  </si>
  <si>
    <t>M1704 SL002</t>
  </si>
  <si>
    <t>85603 BK199</t>
  </si>
  <si>
    <t>85804 BK001</t>
  </si>
  <si>
    <t>86508CY SL001</t>
  </si>
  <si>
    <t>86508CY SL002</t>
  </si>
  <si>
    <t>86514CY SL002</t>
  </si>
  <si>
    <t>86603CY SL005</t>
  </si>
  <si>
    <t>86605CY SL005</t>
  </si>
  <si>
    <t>881806 SL002</t>
  </si>
  <si>
    <t>881806 SL199</t>
  </si>
  <si>
    <t>F2603/8 GY003</t>
  </si>
  <si>
    <t>FFLEX6 SL008</t>
  </si>
  <si>
    <t>M1224 WH005</t>
  </si>
  <si>
    <t>M1224 WH199</t>
  </si>
  <si>
    <t>M1232 WH199</t>
  </si>
  <si>
    <t>M1233 WH001</t>
  </si>
  <si>
    <t>M1234 WH199</t>
  </si>
  <si>
    <t>M33506 SL001</t>
  </si>
  <si>
    <t>M4182 BK199</t>
  </si>
  <si>
    <t>M4635 SL002</t>
  </si>
  <si>
    <t>3131000 TN199</t>
  </si>
  <si>
    <t>3315 SL005</t>
  </si>
  <si>
    <t>391897 WH199</t>
  </si>
  <si>
    <t>392250 WH199</t>
  </si>
  <si>
    <t>398133 BK002</t>
  </si>
  <si>
    <t>492150 BK007</t>
  </si>
  <si>
    <t>5068C SL002</t>
  </si>
  <si>
    <t>5068C SL199</t>
  </si>
  <si>
    <t>5076C SL005</t>
  </si>
  <si>
    <t>5100/70C SL002</t>
  </si>
  <si>
    <t>5110/25C SL001</t>
  </si>
  <si>
    <t>5110/25C SL002</t>
  </si>
  <si>
    <t>5129C SL199</t>
  </si>
  <si>
    <t>5133C SL199</t>
  </si>
  <si>
    <t>5156C SL002</t>
  </si>
  <si>
    <t>5160/40C SL001</t>
  </si>
  <si>
    <t>5170/15C SL002</t>
  </si>
  <si>
    <t>5199/25C SL001</t>
  </si>
  <si>
    <t>5341C SL005</t>
  </si>
  <si>
    <t>5373C SL001</t>
  </si>
  <si>
    <t>5430/3 SL001</t>
  </si>
  <si>
    <t>5430/3 SL199</t>
  </si>
  <si>
    <t>5442 SL001</t>
  </si>
  <si>
    <t>5450/3 SL001</t>
  </si>
  <si>
    <t>5485C SL002</t>
  </si>
  <si>
    <t>5485C SL005</t>
  </si>
  <si>
    <t>5534 SL002</t>
  </si>
  <si>
    <t>5875 BL001</t>
  </si>
  <si>
    <t>5877 RD001</t>
  </si>
  <si>
    <t>5878 WH199</t>
  </si>
  <si>
    <t>5951 YL001</t>
  </si>
  <si>
    <t>6317 SL002</t>
  </si>
  <si>
    <t>6327 SL005</t>
  </si>
  <si>
    <t>6333 SL005</t>
  </si>
  <si>
    <t>6367 SL199</t>
  </si>
  <si>
    <t>6368 SL005</t>
  </si>
  <si>
    <t>6377 SL002</t>
  </si>
  <si>
    <t>M4182 BK001</t>
  </si>
  <si>
    <t>P10524 BK001</t>
  </si>
  <si>
    <t>TFT20013 NA005</t>
  </si>
  <si>
    <t>1175L SL005</t>
  </si>
  <si>
    <t>1299/30C SL199</t>
  </si>
  <si>
    <t>1550 YL199</t>
  </si>
  <si>
    <t>1065 SL002</t>
  </si>
  <si>
    <t>1223 SV001</t>
  </si>
  <si>
    <t>1550 SL005</t>
  </si>
  <si>
    <t>1557 OR001</t>
  </si>
  <si>
    <t>P1051 CL003</t>
  </si>
  <si>
    <t>P10511 BK002</t>
  </si>
  <si>
    <t>P10518 BK001</t>
  </si>
  <si>
    <t>P10518 CL001</t>
  </si>
  <si>
    <t>P1053 BK003</t>
  </si>
  <si>
    <t>P1055 CL002</t>
  </si>
  <si>
    <t>P1055/8 BK005</t>
  </si>
  <si>
    <t>P1057 BK005</t>
  </si>
  <si>
    <t>P1059 BK002</t>
  </si>
  <si>
    <t>PF1306 BK005</t>
  </si>
  <si>
    <t>PF1307/16 BK005</t>
  </si>
  <si>
    <t>PF20010 NA005</t>
  </si>
  <si>
    <t>PF2003 NA005</t>
  </si>
  <si>
    <t>PF2009 NA002</t>
  </si>
  <si>
    <t>PF2406 NA005</t>
  </si>
  <si>
    <t>SW20 NA002</t>
  </si>
  <si>
    <t>SW20 NA199</t>
  </si>
  <si>
    <t>SW22 NA005</t>
  </si>
  <si>
    <t>SW22 NA008</t>
  </si>
  <si>
    <t>SW22 NA199</t>
  </si>
  <si>
    <t>SW40 BK008</t>
  </si>
  <si>
    <t>SW51 BK005</t>
  </si>
  <si>
    <t>TFT20010 NA005</t>
  </si>
  <si>
    <t>TFT20012 NA005</t>
  </si>
  <si>
    <t>TFT20012 NA199</t>
  </si>
  <si>
    <t>TFT20014 NA002</t>
  </si>
  <si>
    <t>TFT20014 NA005</t>
  </si>
  <si>
    <t>TFT20014 NA199</t>
  </si>
  <si>
    <t>TFT20020 NA005</t>
  </si>
  <si>
    <t>TFT20022 NA001</t>
  </si>
  <si>
    <t>TFT20024 NA001</t>
  </si>
  <si>
    <t>TFT25013 NA199</t>
  </si>
  <si>
    <t>TFT25020 NA005</t>
  </si>
  <si>
    <t>1181/50C SL199</t>
  </si>
  <si>
    <t>1299/37C SL005</t>
  </si>
  <si>
    <t>1560 RD001</t>
  </si>
  <si>
    <t>1719 SL002</t>
  </si>
  <si>
    <t>2219C SL199</t>
  </si>
  <si>
    <t>2442C SL021</t>
  </si>
  <si>
    <t>6714 WH001</t>
  </si>
  <si>
    <t>6715 GR013</t>
  </si>
  <si>
    <t>6715 SL005</t>
  </si>
  <si>
    <t>6715 WH005</t>
  </si>
  <si>
    <t>6716 BR005</t>
  </si>
  <si>
    <t>6716 BR190</t>
  </si>
  <si>
    <t>6716 GR005</t>
  </si>
  <si>
    <t>6716 RD005</t>
  </si>
  <si>
    <t>6716 SL013</t>
  </si>
  <si>
    <t>6717 BR005</t>
  </si>
  <si>
    <t>6717 GY005</t>
  </si>
  <si>
    <t>6717 YL005</t>
  </si>
  <si>
    <t>6718 BK001</t>
  </si>
  <si>
    <t>6718 BL005</t>
  </si>
  <si>
    <t>6718 BR005</t>
  </si>
  <si>
    <t>6718 RD001</t>
  </si>
  <si>
    <t>6718 RD005</t>
  </si>
  <si>
    <t>7035 BK005</t>
  </si>
  <si>
    <t>7044 BK005</t>
  </si>
  <si>
    <t>7053 WH005</t>
  </si>
  <si>
    <t>7053 YL001</t>
  </si>
  <si>
    <t>7054 BK001</t>
  </si>
  <si>
    <t>7054 WH005</t>
  </si>
  <si>
    <t>7054/19 RD005</t>
  </si>
  <si>
    <t>7055 BK005</t>
  </si>
  <si>
    <t>7055/19 WH005</t>
  </si>
  <si>
    <t>7131 RD005</t>
  </si>
  <si>
    <t>86003CY SL001</t>
  </si>
  <si>
    <t>86104CY SL199</t>
  </si>
  <si>
    <t>86202CY SL002</t>
  </si>
  <si>
    <t>86303CY SL001</t>
  </si>
  <si>
    <t>86305CY SL001</t>
  </si>
  <si>
    <t>86502CY SL002</t>
  </si>
  <si>
    <t>86502CY SL199</t>
  </si>
  <si>
    <t>86504CY SL199</t>
  </si>
  <si>
    <t>86602CY SL005</t>
  </si>
  <si>
    <t>86704CY SL002</t>
  </si>
  <si>
    <t>86708CY SL001</t>
  </si>
  <si>
    <t>86708CY SL002</t>
  </si>
  <si>
    <t>86708CY SL199</t>
  </si>
  <si>
    <t>9059B BK001</t>
  </si>
  <si>
    <t>9059B BK005</t>
  </si>
  <si>
    <t>9174 BK002</t>
  </si>
  <si>
    <t>9179B BR005</t>
  </si>
  <si>
    <t>9188A WH005</t>
  </si>
  <si>
    <t>9316 BR001</t>
  </si>
  <si>
    <t>9316 BR002</t>
  </si>
  <si>
    <t>F1051/4 BK005</t>
  </si>
  <si>
    <t>F1053/4 BK003</t>
  </si>
  <si>
    <t>6379 SL005</t>
  </si>
  <si>
    <t>65204 SL005</t>
  </si>
  <si>
    <t>65612 SL005</t>
  </si>
  <si>
    <t>65612 SL199</t>
  </si>
  <si>
    <t>65809 SL005</t>
  </si>
  <si>
    <t>65812 SL001</t>
  </si>
  <si>
    <t>7047 RD005</t>
  </si>
  <si>
    <t>7131 BL001</t>
  </si>
  <si>
    <t>7133 WH005</t>
  </si>
  <si>
    <t>7134 BK005</t>
  </si>
  <si>
    <t>76021 BK002</t>
  </si>
  <si>
    <t>881806 SL001</t>
  </si>
  <si>
    <t>391816 WH001</t>
  </si>
  <si>
    <t>39X2015 WH199</t>
  </si>
  <si>
    <t>1747/4C SL001</t>
  </si>
  <si>
    <t>1748C SL199</t>
  </si>
  <si>
    <t>1853 WB001</t>
  </si>
  <si>
    <t>F2603/4 GY189</t>
  </si>
  <si>
    <t>F2603/8 GY189</t>
  </si>
  <si>
    <t>F50010 NA113</t>
  </si>
  <si>
    <t>F5008 NA113</t>
  </si>
  <si>
    <t>M1213 WH002</t>
  </si>
  <si>
    <t>M1213 WH005</t>
  </si>
  <si>
    <t>M1252 WH005</t>
  </si>
  <si>
    <t>M1704 SL001</t>
  </si>
  <si>
    <t>M1704 SL199</t>
  </si>
  <si>
    <t>M33506 SL005</t>
  </si>
  <si>
    <t>M4724 SL002</t>
  </si>
  <si>
    <t>M9528010 BK001</t>
  </si>
  <si>
    <t>PF2007/16 NA005</t>
  </si>
  <si>
    <t>TFT20011 NA005</t>
  </si>
  <si>
    <t>TFT20013 NA002</t>
  </si>
  <si>
    <t>2842/7 VI001</t>
  </si>
  <si>
    <t>2843/1 BK199</t>
  </si>
  <si>
    <t>2843/7 GR199</t>
  </si>
  <si>
    <t>2844/19 GR199</t>
  </si>
  <si>
    <t>F1053/8 BK002</t>
  </si>
  <si>
    <t>F2211/16 BK001</t>
  </si>
  <si>
    <t>F2211/16 BK060</t>
  </si>
  <si>
    <t>F2211/2 CL066</t>
  </si>
  <si>
    <t>F2211/4 RD020</t>
  </si>
  <si>
    <t>F2211/4 RD103</t>
  </si>
  <si>
    <t>F2211/4 WH020</t>
  </si>
  <si>
    <t>F2211/8 BK005</t>
  </si>
  <si>
    <t>F2211/8 BL103</t>
  </si>
  <si>
    <t>F2211/8 RD103</t>
  </si>
  <si>
    <t>F2211/8 YL103</t>
  </si>
  <si>
    <t>F22111/2 BK015</t>
  </si>
  <si>
    <t>F22111/2 RD105</t>
  </si>
  <si>
    <t>F2211IN RD003</t>
  </si>
  <si>
    <t>F2211IN RD105</t>
  </si>
  <si>
    <t>F2211IN YL105</t>
  </si>
  <si>
    <t>F2212IN CL072</t>
  </si>
  <si>
    <t>F2213/16 BK007</t>
  </si>
  <si>
    <t>F2213/16 WH063</t>
  </si>
  <si>
    <t>F2213/16 WH103</t>
  </si>
  <si>
    <t>F2213/16 WH199</t>
  </si>
  <si>
    <t>F2213/16 YL002</t>
  </si>
  <si>
    <t>F2213/32 YL199</t>
  </si>
  <si>
    <t>F2213/4 BK007</t>
  </si>
  <si>
    <t>F2213/4 CL003</t>
  </si>
  <si>
    <t>F2213/4 CL067</t>
  </si>
  <si>
    <t>F2213/64 BK001</t>
  </si>
  <si>
    <t>F2213/64 BK059</t>
  </si>
  <si>
    <t>F2213/64 CL001</t>
  </si>
  <si>
    <t>F2213/8 BL103</t>
  </si>
  <si>
    <t>F2213/8 GR065</t>
  </si>
  <si>
    <t>F2213/8 RD103</t>
  </si>
  <si>
    <t>F2213IN BK073</t>
  </si>
  <si>
    <t>F2213IN BK199</t>
  </si>
  <si>
    <t>F2214IN BK107</t>
  </si>
  <si>
    <t>F221B1/2 CL210</t>
  </si>
  <si>
    <t>F221B1/4 CL203</t>
  </si>
  <si>
    <t>F221B3/32 BK100</t>
  </si>
  <si>
    <t>F221B3/32 BK206</t>
  </si>
  <si>
    <t>F221B3/32 CL206</t>
  </si>
  <si>
    <t>F221B3/64 BK100</t>
  </si>
  <si>
    <t>F221V1/16 BK103</t>
  </si>
  <si>
    <t>F221V1IN BK069</t>
  </si>
  <si>
    <t>F221V1IN BK199</t>
  </si>
  <si>
    <t>F221V2IN BK015</t>
  </si>
  <si>
    <t>F221V3/16 BK204</t>
  </si>
  <si>
    <t>F2601/8 GY189</t>
  </si>
  <si>
    <t>F3001/4 BK199</t>
  </si>
  <si>
    <t>F3003/8 BK069</t>
  </si>
  <si>
    <t>F3003/8 BK103</t>
  </si>
  <si>
    <t>F32111/2 BK105</t>
  </si>
  <si>
    <t>F321V1IN BK003</t>
  </si>
  <si>
    <t>1557 OR199</t>
  </si>
  <si>
    <t>1857 OR005</t>
  </si>
  <si>
    <t>1857 VI001</t>
  </si>
  <si>
    <t>1857 WU001</t>
  </si>
  <si>
    <t>1896/4L SL002</t>
  </si>
  <si>
    <t>2854/1 GR001</t>
  </si>
  <si>
    <t>3050 PK001</t>
  </si>
  <si>
    <t>3053/1 OR005</t>
  </si>
  <si>
    <t>3053/1 YL005</t>
  </si>
  <si>
    <t>3057 GY013</t>
  </si>
  <si>
    <t>3073 SL001</t>
  </si>
  <si>
    <t>TFT2009 NA005</t>
  </si>
  <si>
    <t>1065 SL001</t>
  </si>
  <si>
    <t>1175L SL001</t>
  </si>
  <si>
    <t>1176L SL001</t>
  </si>
  <si>
    <t>1180L SL005</t>
  </si>
  <si>
    <t>1550 YL001</t>
  </si>
  <si>
    <t>1550 YL005</t>
  </si>
  <si>
    <t>1557 WU001</t>
  </si>
  <si>
    <t>1856 YL005</t>
  </si>
  <si>
    <t>2138 SV002</t>
  </si>
  <si>
    <t>2463L SL002</t>
  </si>
  <si>
    <t>F321V3/4 BK003</t>
  </si>
  <si>
    <t>F321V3/8 BK004</t>
  </si>
  <si>
    <t>F3501/16 CL062</t>
  </si>
  <si>
    <t>F3503/16 CL065</t>
  </si>
  <si>
    <t>F40018 NA199</t>
  </si>
  <si>
    <t>F40020 NA199</t>
  </si>
  <si>
    <t>F4212IN BK199</t>
  </si>
  <si>
    <t>F4213IN BK107</t>
  </si>
  <si>
    <t>F62111/4 BK037</t>
  </si>
  <si>
    <t>F62111/4 BK068</t>
  </si>
  <si>
    <t>F6213 BK072</t>
  </si>
  <si>
    <t>F7503/8 BK199</t>
  </si>
  <si>
    <t>FITFAB-1 BK199</t>
  </si>
  <si>
    <t>FITFAB-2 BK199</t>
  </si>
  <si>
    <t>FSLV14 CL037</t>
  </si>
  <si>
    <t>G1101/2 BK002</t>
  </si>
  <si>
    <t>G110NF112 BK007</t>
  </si>
  <si>
    <t>G110NF12 BK002</t>
  </si>
  <si>
    <t>G110NF18 BK002</t>
  </si>
  <si>
    <t>G1201/2 BK002</t>
  </si>
  <si>
    <t>G1303/4 BK007</t>
  </si>
  <si>
    <t>LC136 WH088</t>
  </si>
  <si>
    <t>M1244 WH199</t>
  </si>
  <si>
    <t>M1254 WH002</t>
  </si>
  <si>
    <t>M33502 SL005</t>
  </si>
  <si>
    <t>M9528010 BK002</t>
  </si>
  <si>
    <t>M9528010 BK199</t>
  </si>
  <si>
    <t>P1051/2A BK005</t>
  </si>
  <si>
    <t>P10514 BK002</t>
  </si>
  <si>
    <t>P1055 BK002</t>
  </si>
  <si>
    <t>P1057 BK002</t>
  </si>
  <si>
    <t>P1057 CL002</t>
  </si>
  <si>
    <t>P1057 CL005</t>
  </si>
  <si>
    <t>P1058 BK005</t>
  </si>
  <si>
    <t>PF2001/2A NA008</t>
  </si>
  <si>
    <t>PF2002 NA005</t>
  </si>
  <si>
    <t>PF2007 NA005</t>
  </si>
  <si>
    <t>PF2404 NA005</t>
  </si>
  <si>
    <t>SW2 NA002</t>
  </si>
  <si>
    <t>SW2 NA008</t>
  </si>
  <si>
    <t>SW4 NA005</t>
  </si>
  <si>
    <t>SW41 BK005</t>
  </si>
  <si>
    <t>SW42 BK008</t>
  </si>
  <si>
    <t>TFT20015 NA199</t>
  </si>
  <si>
    <t>TFT20018 NA005</t>
  </si>
  <si>
    <t>TFT25016 NA199</t>
  </si>
  <si>
    <t>TFT25018 NA005</t>
  </si>
  <si>
    <t>1854 VI001</t>
  </si>
  <si>
    <t>1854 VI005</t>
  </si>
  <si>
    <t>1854/19 VI001</t>
  </si>
  <si>
    <t>1896/4L SL199</t>
  </si>
  <si>
    <t>2463L SL001</t>
  </si>
  <si>
    <t>2463L SL199</t>
  </si>
  <si>
    <t>2845/19 YL005</t>
  </si>
  <si>
    <t>3111816 TN001</t>
  </si>
  <si>
    <t>3111816 TN199</t>
  </si>
  <si>
    <t>3202 SL005</t>
  </si>
  <si>
    <t>3405 SL005</t>
  </si>
  <si>
    <t>3465C SL002</t>
  </si>
  <si>
    <t>3470/15C SL005</t>
  </si>
  <si>
    <t>390645 WH002</t>
  </si>
  <si>
    <t>390645 WH199</t>
  </si>
  <si>
    <t>392050 WH001</t>
  </si>
  <si>
    <t>392050 WH002</t>
  </si>
  <si>
    <t>39X1620 WH002</t>
  </si>
  <si>
    <t>5022C SL001</t>
  </si>
  <si>
    <t>5060/20C SL001</t>
  </si>
  <si>
    <t>5060/20C SL005</t>
  </si>
  <si>
    <t>5068C SL005</t>
  </si>
  <si>
    <t>5078C SL005</t>
  </si>
  <si>
    <t>5098C SL005</t>
  </si>
  <si>
    <t>5100/50C SL199</t>
  </si>
  <si>
    <t>5100/60C SL001</t>
  </si>
  <si>
    <t>5160/40C SL002</t>
  </si>
  <si>
    <t>5162/1C SL199</t>
  </si>
  <si>
    <t>5176C SL199</t>
  </si>
  <si>
    <t>5373C SL005</t>
  </si>
  <si>
    <t>5410/4 SL002</t>
  </si>
  <si>
    <t>TFT25022 NA005</t>
  </si>
  <si>
    <t>TFT25024 NA001</t>
  </si>
  <si>
    <t>TFT25024 NA199</t>
  </si>
  <si>
    <t>1181/50C SL002</t>
  </si>
  <si>
    <t>1219/37C SL005</t>
  </si>
  <si>
    <t>1299/30C SL002</t>
  </si>
  <si>
    <t>1317C SL001</t>
  </si>
  <si>
    <t>1557 YL005</t>
  </si>
  <si>
    <t>2146 SV199</t>
  </si>
  <si>
    <t>2219/19C SL001</t>
  </si>
  <si>
    <t>2219C SL002</t>
  </si>
  <si>
    <t>2219C SL022</t>
  </si>
  <si>
    <t>2256/3 SL005</t>
  </si>
  <si>
    <t>2857/1 RD199</t>
  </si>
  <si>
    <t>3131000 TN005</t>
  </si>
  <si>
    <t>3201 SL002</t>
  </si>
  <si>
    <t>3247 SL199</t>
  </si>
  <si>
    <t>3315 SL199</t>
  </si>
  <si>
    <t>3405 SL001</t>
  </si>
  <si>
    <t>3463 SL001</t>
  </si>
  <si>
    <t>3470/15C SL002</t>
  </si>
  <si>
    <t>3470/15C SL199</t>
  </si>
  <si>
    <t>3530 MC005</t>
  </si>
  <si>
    <t>390845 WH002</t>
  </si>
  <si>
    <t>391440 BK001</t>
  </si>
  <si>
    <t>391697 WH001</t>
  </si>
  <si>
    <t>392250 WH002</t>
  </si>
  <si>
    <t>398133 BK005</t>
  </si>
  <si>
    <t>5020/25C SL002</t>
  </si>
  <si>
    <t>3079 OR001</t>
  </si>
  <si>
    <t>3079 OR005</t>
  </si>
  <si>
    <t>3079 SL001</t>
  </si>
  <si>
    <t>3230 SL199</t>
  </si>
  <si>
    <t>3505 MC005</t>
  </si>
  <si>
    <t>2842/1 YL199</t>
  </si>
  <si>
    <t>2842/19 OR199</t>
  </si>
  <si>
    <t>2842/7 VI005</t>
  </si>
  <si>
    <t>2842/7 VI199</t>
  </si>
  <si>
    <t>2843/1 GR001</t>
  </si>
  <si>
    <t>2844/19 VI199</t>
  </si>
  <si>
    <t>2844/7 GR199</t>
  </si>
  <si>
    <t>5422 SL001</t>
  </si>
  <si>
    <t>5430/9 SL005</t>
  </si>
  <si>
    <t>5450/3 SL002</t>
  </si>
  <si>
    <t>5450/4 SL199</t>
  </si>
  <si>
    <t>5466C SL001</t>
  </si>
  <si>
    <t>5523 SL002</t>
  </si>
  <si>
    <t>5523 SL199</t>
  </si>
  <si>
    <t>5534 SL005</t>
  </si>
  <si>
    <t>5951 RD001</t>
  </si>
  <si>
    <t>6017C SL002</t>
  </si>
  <si>
    <t>6017C SL005</t>
  </si>
  <si>
    <t>6023C SL005</t>
  </si>
  <si>
    <t>6332 SL199</t>
  </si>
  <si>
    <t>6333 SL199</t>
  </si>
  <si>
    <t>6348 SL002</t>
  </si>
  <si>
    <t>6377 SL005</t>
  </si>
  <si>
    <t>6390 SL001</t>
  </si>
  <si>
    <t>6390 SL005</t>
  </si>
  <si>
    <t>65003CY SL002</t>
  </si>
  <si>
    <t>2821/2 WH199</t>
  </si>
  <si>
    <t>2824/2 WH199</t>
  </si>
  <si>
    <t>2841/1 VI001</t>
  </si>
  <si>
    <t>2841/1 VI005</t>
  </si>
  <si>
    <t>2841/1 VI199</t>
  </si>
  <si>
    <t>461626 BK002</t>
  </si>
  <si>
    <t>2843/1 BK001</t>
  </si>
  <si>
    <t>2843/1 BK005</t>
  </si>
  <si>
    <t>2843/7 GR001</t>
  </si>
  <si>
    <t>2844/19 SL005</t>
  </si>
  <si>
    <t>2844/7 BR001</t>
  </si>
  <si>
    <t>2845/7 GR001</t>
  </si>
  <si>
    <t>2845/7 GR005</t>
  </si>
  <si>
    <t>2854/1 BL001</t>
  </si>
  <si>
    <t>2854/1 BL005</t>
  </si>
  <si>
    <t>3047 VI005</t>
  </si>
  <si>
    <t>3050 WB005</t>
  </si>
  <si>
    <t>3050/1 BR005</t>
  </si>
  <si>
    <t>3050/1 OR005</t>
  </si>
  <si>
    <t>65012 SL002</t>
  </si>
  <si>
    <t>65203CY SL001</t>
  </si>
  <si>
    <t>65203CY SL199</t>
  </si>
  <si>
    <t>65204 SL199</t>
  </si>
  <si>
    <t>65405 SL005</t>
  </si>
  <si>
    <t>65803CY SL005</t>
  </si>
  <si>
    <t>65812 SL002</t>
  </si>
  <si>
    <t>65812 SL005</t>
  </si>
  <si>
    <t>65825 SL005</t>
  </si>
  <si>
    <t>7048 BK001</t>
  </si>
  <si>
    <t>706R BK032</t>
  </si>
  <si>
    <t>76021 BK001</t>
  </si>
  <si>
    <t>76022 BK002</t>
  </si>
  <si>
    <t>788133 BK005</t>
  </si>
  <si>
    <t>85603 BK002</t>
  </si>
  <si>
    <t>86606CY SL199</t>
  </si>
  <si>
    <t>391626 BK005</t>
  </si>
  <si>
    <t>3051 WN005</t>
  </si>
  <si>
    <t>3051 WV005</t>
  </si>
  <si>
    <t>3053/1 OR001</t>
  </si>
  <si>
    <t>3073 OR001</t>
  </si>
  <si>
    <t>3073 SL005</t>
  </si>
  <si>
    <t>5020/40C SL002</t>
  </si>
  <si>
    <t>5020C SL199</t>
  </si>
  <si>
    <t>5073C SL005</t>
  </si>
  <si>
    <t>5093C SL002</t>
  </si>
  <si>
    <t>5160/40C SL199</t>
  </si>
  <si>
    <t>3053 WR001</t>
  </si>
  <si>
    <t>3053 WR005</t>
  </si>
  <si>
    <t>3077 SL001</t>
  </si>
  <si>
    <t>3080 BL005</t>
  </si>
  <si>
    <t>3230 SL002</t>
  </si>
  <si>
    <t>3079 SL005</t>
  </si>
  <si>
    <t>3080 BR001</t>
  </si>
  <si>
    <t>3250 VI001</t>
  </si>
  <si>
    <t>3250 VI005</t>
  </si>
  <si>
    <t>3252 YL005</t>
  </si>
  <si>
    <t>9058X BK030</t>
  </si>
  <si>
    <t>F4009 NA199</t>
  </si>
  <si>
    <t>F50014 NA112</t>
  </si>
  <si>
    <t>F5008 NA199</t>
  </si>
  <si>
    <t>F6001/2 BK008</t>
  </si>
  <si>
    <t>FCRIMP2 BL076</t>
  </si>
  <si>
    <t>G1601/2 BK007</t>
  </si>
  <si>
    <t>M1223 WH005</t>
  </si>
  <si>
    <t>M1223 WH199</t>
  </si>
  <si>
    <t>M1234 WH002</t>
  </si>
  <si>
    <t>M13233 SL002</t>
  </si>
  <si>
    <t>M13244 SL002</t>
  </si>
  <si>
    <t>M4638 SL002</t>
  </si>
  <si>
    <t>PF1301IN BK005</t>
  </si>
  <si>
    <t>XS200N1/2 BK005</t>
  </si>
  <si>
    <t>1175L SL002</t>
  </si>
  <si>
    <t>1180L SL199</t>
  </si>
  <si>
    <t>391816 WH002</t>
  </si>
  <si>
    <t>391816 WH199</t>
  </si>
  <si>
    <t>5022C SL002</t>
  </si>
  <si>
    <t>5063/1C SL002</t>
  </si>
  <si>
    <t>5063/1C SL005</t>
  </si>
  <si>
    <t>5070C SL199</t>
  </si>
  <si>
    <t>5076C SL001</t>
  </si>
  <si>
    <t>5129C SL001</t>
  </si>
  <si>
    <t>5133C SL005</t>
  </si>
  <si>
    <t>5156C SL001</t>
  </si>
  <si>
    <t>5170/15C SL001</t>
  </si>
  <si>
    <t>5178C SL001</t>
  </si>
  <si>
    <t>5178C SL002</t>
  </si>
  <si>
    <t>5199/25C SL199</t>
  </si>
  <si>
    <t>5363C SL005</t>
  </si>
  <si>
    <t>5364C SL002</t>
  </si>
  <si>
    <t>5373C SL002</t>
  </si>
  <si>
    <t>5383C SL001</t>
  </si>
  <si>
    <t>5422 SL002</t>
  </si>
  <si>
    <t>5430/3 SL005</t>
  </si>
  <si>
    <t>5430/9 SL002</t>
  </si>
  <si>
    <t>5430/9 SL199</t>
  </si>
  <si>
    <t>5442 SL005</t>
  </si>
  <si>
    <t>5466C SL199</t>
  </si>
  <si>
    <t>1235 SV001</t>
  </si>
  <si>
    <t>1553 VI005</t>
  </si>
  <si>
    <t>1560 GR001</t>
  </si>
  <si>
    <t>1563 RD001</t>
  </si>
  <si>
    <t>2821/2 WH001</t>
  </si>
  <si>
    <t>2841/1 SL001</t>
  </si>
  <si>
    <t>2842/7 BR001</t>
  </si>
  <si>
    <t>2842/7 BR199</t>
  </si>
  <si>
    <t>2843/1 GR005</t>
  </si>
  <si>
    <t>2843/1 GR199</t>
  </si>
  <si>
    <t>2843/7 VI005</t>
  </si>
  <si>
    <t>2843/7 VI199</t>
  </si>
  <si>
    <t>391862 WH002</t>
  </si>
  <si>
    <t>392240 BK199</t>
  </si>
  <si>
    <t>39X2020 WH001</t>
  </si>
  <si>
    <t>39X2020 WH005</t>
  </si>
  <si>
    <t>39X2220 WH002</t>
  </si>
  <si>
    <t>391862 WH001</t>
  </si>
  <si>
    <t>391862 WH005</t>
  </si>
  <si>
    <t>39X2015 WH002</t>
  </si>
  <si>
    <t>3251 VI001</t>
  </si>
  <si>
    <t>3252 BL005</t>
  </si>
  <si>
    <t>3253 RD005</t>
  </si>
  <si>
    <t>3315 SL001</t>
  </si>
  <si>
    <t>461419 BK005</t>
  </si>
  <si>
    <t>5480/25C SL002</t>
  </si>
  <si>
    <t>5534 SL001</t>
  </si>
  <si>
    <t>5544 SL005</t>
  </si>
  <si>
    <t>5874 GR005</t>
  </si>
  <si>
    <t>5875 BL005</t>
  </si>
  <si>
    <t>5877 RD005</t>
  </si>
  <si>
    <t>5879 WH199</t>
  </si>
  <si>
    <t>5951 RD199</t>
  </si>
  <si>
    <t>5953 BL199</t>
  </si>
  <si>
    <t>6036C SL005</t>
  </si>
  <si>
    <t>6327 SL001</t>
  </si>
  <si>
    <t>6368 SL199</t>
  </si>
  <si>
    <t>6375 SL005</t>
  </si>
  <si>
    <t>6375 SL199</t>
  </si>
  <si>
    <t>6376 SL001</t>
  </si>
  <si>
    <t>6376 SL199</t>
  </si>
  <si>
    <t>65003CY SL001</t>
  </si>
  <si>
    <t>65012 SL005</t>
  </si>
  <si>
    <t>65012 SL199</t>
  </si>
  <si>
    <t>65403CY SL001</t>
  </si>
  <si>
    <t>65403CY SL005</t>
  </si>
  <si>
    <t>65405 SL001</t>
  </si>
  <si>
    <t>65407 SL002</t>
  </si>
  <si>
    <t>65612 SL002</t>
  </si>
  <si>
    <t>65805 SL005</t>
  </si>
  <si>
    <t>65825 SL001</t>
  </si>
  <si>
    <t>65825 SL199</t>
  </si>
  <si>
    <t>7130 GR005</t>
  </si>
  <si>
    <t>7133 WH001</t>
  </si>
  <si>
    <t>79050 SL005</t>
  </si>
  <si>
    <t>79050 SL199</t>
  </si>
  <si>
    <t>79052 SL001</t>
  </si>
  <si>
    <t>86218CY SL005</t>
  </si>
  <si>
    <t>86501CY SL001</t>
  </si>
  <si>
    <t>86501CY SL005</t>
  </si>
  <si>
    <t>86605CY SL001</t>
  </si>
  <si>
    <t>86606CY SL005</t>
  </si>
  <si>
    <t>86703CY SL001</t>
  </si>
  <si>
    <t>86703CY SL002</t>
  </si>
  <si>
    <t>86703CY SL005</t>
  </si>
  <si>
    <t>F10511/2 BK005</t>
  </si>
  <si>
    <t>F221V1/8 BL002</t>
  </si>
  <si>
    <t>F4009 NA103</t>
  </si>
  <si>
    <t>F50014 NA199</t>
  </si>
  <si>
    <t>F6501/8 BK005</t>
  </si>
  <si>
    <t>G1601/2 BK003</t>
  </si>
  <si>
    <t>M1213 WH199</t>
  </si>
  <si>
    <t>M1224 WH001</t>
  </si>
  <si>
    <t>M1232 WH001</t>
  </si>
  <si>
    <t>M1233 WH002</t>
  </si>
  <si>
    <t>M1234 WH001</t>
  </si>
  <si>
    <t>M1234 WH005</t>
  </si>
  <si>
    <t>2845/7 GR199</t>
  </si>
  <si>
    <t>3050/1 BR001</t>
  </si>
  <si>
    <t>3051 PK001</t>
  </si>
  <si>
    <t>3051 PK005</t>
  </si>
  <si>
    <t>3053 WB001</t>
  </si>
  <si>
    <t>6A</t>
  </si>
  <si>
    <t>5275C SL002</t>
  </si>
  <si>
    <t>392240 BK005</t>
  </si>
  <si>
    <t>3073 OR005</t>
  </si>
  <si>
    <t>3077 VI001</t>
  </si>
  <si>
    <t>3077 VI005</t>
  </si>
  <si>
    <t>3252 YL001</t>
  </si>
  <si>
    <t>M13304 SL002</t>
  </si>
  <si>
    <t>M13304 SL199</t>
  </si>
  <si>
    <t>M4182 BK002</t>
  </si>
  <si>
    <t>M4638 SL001</t>
  </si>
  <si>
    <t>1174L SL001</t>
  </si>
  <si>
    <t>1233/2 SV002</t>
  </si>
  <si>
    <t>1234 SV001</t>
  </si>
  <si>
    <t>1557 OR005</t>
  </si>
  <si>
    <t>1557 WU005</t>
  </si>
  <si>
    <t>1716 SL199</t>
  </si>
  <si>
    <t>1852 SL005</t>
  </si>
  <si>
    <t>1854/19 SL001</t>
  </si>
  <si>
    <t>461419 BK199</t>
  </si>
  <si>
    <t>461626 BK199</t>
  </si>
  <si>
    <t>461816 BL001</t>
  </si>
  <si>
    <t>461816 BL002</t>
  </si>
  <si>
    <t>5014C SL005</t>
  </si>
  <si>
    <t>5020/40C SL001</t>
  </si>
  <si>
    <t>5023C SL002</t>
  </si>
  <si>
    <t>1858/19 OR001</t>
  </si>
  <si>
    <t>1858/19 OR005</t>
  </si>
  <si>
    <t>1859/19 BL001</t>
  </si>
  <si>
    <t>2215C SL199</t>
  </si>
  <si>
    <t>2258/3 SL002</t>
  </si>
  <si>
    <t>2258/3 SL199</t>
  </si>
  <si>
    <t>2403C SL021</t>
  </si>
  <si>
    <t>5132C SL001</t>
  </si>
  <si>
    <t>5199/15C SL002</t>
  </si>
  <si>
    <t>461626 BK001</t>
  </si>
  <si>
    <t>461626 RD001</t>
  </si>
  <si>
    <t>461626 RD002</t>
  </si>
  <si>
    <t>5474L SL005</t>
  </si>
  <si>
    <t>1561 YL001</t>
  </si>
  <si>
    <t>1561 YL005</t>
  </si>
  <si>
    <t>1853 WB005</t>
  </si>
  <si>
    <t>1854/19 VI005</t>
  </si>
  <si>
    <t>1854/19 YL005</t>
  </si>
  <si>
    <t>1856 YL001</t>
  </si>
  <si>
    <t>1856/19 BR001</t>
  </si>
  <si>
    <t>1856/19 BR005</t>
  </si>
  <si>
    <t>1857 VI005</t>
  </si>
  <si>
    <t>1891/3C SL199</t>
  </si>
  <si>
    <t>1896/4L SL005</t>
  </si>
  <si>
    <t>2160 SV003</t>
  </si>
  <si>
    <t>2471 SL001</t>
  </si>
  <si>
    <t>2842/1 YL001</t>
  </si>
  <si>
    <t>2842/1 YL005</t>
  </si>
  <si>
    <t>5060/20C SL199</t>
  </si>
  <si>
    <t>5368C SL199</t>
  </si>
  <si>
    <t>2844/19 GR001</t>
  </si>
  <si>
    <t>2844/19 SL001</t>
  </si>
  <si>
    <t>2844/19 SL199</t>
  </si>
  <si>
    <t>2856/1 RD005</t>
  </si>
  <si>
    <t>289 SV001</t>
  </si>
  <si>
    <t>3047 VI001</t>
  </si>
  <si>
    <t>3051 WV001</t>
  </si>
  <si>
    <t>3051/1 SL001</t>
  </si>
  <si>
    <t>3051/1 SL005</t>
  </si>
  <si>
    <t>3053 PK005</t>
  </si>
  <si>
    <t>25196 BK199</t>
  </si>
  <si>
    <t>5851 BR001</t>
  </si>
  <si>
    <t>5853/19 BR199</t>
  </si>
  <si>
    <t>5853/19 VI001</t>
  </si>
  <si>
    <t>5854/7 VI001</t>
  </si>
  <si>
    <t>5854/7 VI005</t>
  </si>
  <si>
    <t>5854/7 VI199</t>
  </si>
  <si>
    <t>5855/7 GR001</t>
  </si>
  <si>
    <t>5855/7 GR005</t>
  </si>
  <si>
    <t>5856 VI005</t>
  </si>
  <si>
    <t>39X2220 WH001</t>
  </si>
  <si>
    <t>39X2220 WH199</t>
  </si>
  <si>
    <t>461626 BK005</t>
  </si>
  <si>
    <t>461626 WH001</t>
  </si>
  <si>
    <t>461816 BL005</t>
  </si>
  <si>
    <t>5020/25C SL001</t>
  </si>
  <si>
    <t>5023C SL001</t>
  </si>
  <si>
    <t>5023C SL005</t>
  </si>
  <si>
    <t>5073C SL002</t>
  </si>
  <si>
    <t>5100/50C SL001</t>
  </si>
  <si>
    <t>461419 BK001</t>
  </si>
  <si>
    <t>461419 BK002</t>
  </si>
  <si>
    <t>5020/25C SL199</t>
  </si>
  <si>
    <t>3057/1 WH001</t>
  </si>
  <si>
    <t>3070 BR001</t>
  </si>
  <si>
    <t>3071 VI001</t>
  </si>
  <si>
    <t>3071 VI005</t>
  </si>
  <si>
    <t>3079 YL001</t>
  </si>
  <si>
    <t>3081 BL001</t>
  </si>
  <si>
    <t>5064C SL199</t>
  </si>
  <si>
    <t>5100/60C SL199</t>
  </si>
  <si>
    <t>5857 VI005</t>
  </si>
  <si>
    <t>5857 VI199</t>
  </si>
  <si>
    <t>5858 BL001</t>
  </si>
  <si>
    <t>5858 SL199</t>
  </si>
  <si>
    <t>2841/1 SL005</t>
  </si>
  <si>
    <t>2841/1 SL199</t>
  </si>
  <si>
    <t>2841/7 VI199</t>
  </si>
  <si>
    <t>2842/7 BR005</t>
  </si>
  <si>
    <t>2843/1 WH001</t>
  </si>
  <si>
    <t>2843/1 WH005</t>
  </si>
  <si>
    <t>2843/1 WH199</t>
  </si>
  <si>
    <t>2843/7 VI001</t>
  </si>
  <si>
    <t>2844/19 VI005</t>
  </si>
  <si>
    <t>2856/1 RD199</t>
  </si>
  <si>
    <t>391626 BK199</t>
  </si>
  <si>
    <t>5275C SL001</t>
  </si>
  <si>
    <t>5275C SL005</t>
  </si>
  <si>
    <t>5368C SL002</t>
  </si>
  <si>
    <t>5450/4 SL001</t>
  </si>
  <si>
    <t>6062C SL199</t>
  </si>
  <si>
    <t>6300/10 SL199</t>
  </si>
  <si>
    <t>6300/3 SL002</t>
  </si>
  <si>
    <t>6330 SL002</t>
  </si>
  <si>
    <t>6347 SL199</t>
  </si>
  <si>
    <t>6394 SL001</t>
  </si>
  <si>
    <t>6397 SL002</t>
  </si>
  <si>
    <t>5132C SL199</t>
  </si>
  <si>
    <t>5410/4 SL001</t>
  </si>
  <si>
    <t>391816 WH005</t>
  </si>
  <si>
    <t>392240 BK002</t>
  </si>
  <si>
    <t>39X2015 WH001</t>
  </si>
  <si>
    <t>39X2015 WH005</t>
  </si>
  <si>
    <t>39X2020 WH002</t>
  </si>
  <si>
    <t>65004 SL001</t>
  </si>
  <si>
    <t>65402 SL199</t>
  </si>
  <si>
    <t>65412 SL001</t>
  </si>
  <si>
    <t>6712 GY005</t>
  </si>
  <si>
    <t>6714 BK013</t>
  </si>
  <si>
    <t>6714 BR013</t>
  </si>
  <si>
    <t>6714 VI013</t>
  </si>
  <si>
    <t>6714 YL013</t>
  </si>
  <si>
    <t>5474L SL002</t>
  </si>
  <si>
    <t>5491C SL001</t>
  </si>
  <si>
    <t>3051 WN001</t>
  </si>
  <si>
    <t>3053 WB005</t>
  </si>
  <si>
    <t>3053/1 VI001</t>
  </si>
  <si>
    <t>3053/1 VI005</t>
  </si>
  <si>
    <t>3080 BL001</t>
  </si>
  <si>
    <t>3080 BR005</t>
  </si>
  <si>
    <t>3111816 TN005</t>
  </si>
  <si>
    <t>6715 YL013</t>
  </si>
  <si>
    <t>6717 OR001</t>
  </si>
  <si>
    <t>6820 BL001</t>
  </si>
  <si>
    <t>6821 BL005</t>
  </si>
  <si>
    <t>6821 BL199</t>
  </si>
  <si>
    <t>6822 BK199</t>
  </si>
  <si>
    <t>6822 BL001</t>
  </si>
  <si>
    <t>6822 WH005</t>
  </si>
  <si>
    <t>6822 WH199</t>
  </si>
  <si>
    <t>6822 YL199</t>
  </si>
  <si>
    <t>6823 GR199</t>
  </si>
  <si>
    <t>6823 WH199</t>
  </si>
  <si>
    <t>6824 BK005</t>
  </si>
  <si>
    <t>6824 GR001</t>
  </si>
  <si>
    <t>6825 RD001</t>
  </si>
  <si>
    <t>6827 RD001</t>
  </si>
  <si>
    <t>6829 BK199</t>
  </si>
  <si>
    <t>6829 RD005</t>
  </si>
  <si>
    <t>5610B2201 NC199</t>
  </si>
  <si>
    <t>5474L SL199</t>
  </si>
  <si>
    <t>5851 GR001</t>
  </si>
  <si>
    <t>5855/7 YL001</t>
  </si>
  <si>
    <t>5855/7 YL005</t>
  </si>
  <si>
    <t>5858 OR199</t>
  </si>
  <si>
    <t>3230 SL001</t>
  </si>
  <si>
    <t>3230 SL005</t>
  </si>
  <si>
    <t>3302 SL199</t>
  </si>
  <si>
    <t>3470/15C SL001</t>
  </si>
  <si>
    <t>7054/19 VI001</t>
  </si>
  <si>
    <t>7055 OR001</t>
  </si>
  <si>
    <t>7055/19 BR005</t>
  </si>
  <si>
    <t>7130 BL005</t>
  </si>
  <si>
    <t>7132 WH001</t>
  </si>
  <si>
    <t>5875 OR005</t>
  </si>
  <si>
    <t>5876 BK005</t>
  </si>
  <si>
    <t>5876 RD001</t>
  </si>
  <si>
    <t>5851 GR199</t>
  </si>
  <si>
    <t>5852 SL199</t>
  </si>
  <si>
    <t>79003 SL005</t>
  </si>
  <si>
    <t>461626 WH002</t>
  </si>
  <si>
    <t>461626 WH005</t>
  </si>
  <si>
    <t>6308 SL002</t>
  </si>
  <si>
    <t>6346 SL199</t>
  </si>
  <si>
    <t>5852 SL001</t>
  </si>
  <si>
    <t>5852 SL005</t>
  </si>
  <si>
    <t>5853/19 OR005</t>
  </si>
  <si>
    <t>5855/7 BR005</t>
  </si>
  <si>
    <t>5855/7 BR199</t>
  </si>
  <si>
    <t>5853/19 GR199</t>
  </si>
  <si>
    <t>5853/19 VI199</t>
  </si>
  <si>
    <t>5854/7 BR001</t>
  </si>
  <si>
    <t>5855/7 OR005</t>
  </si>
  <si>
    <t>5855/7 SL001</t>
  </si>
  <si>
    <t>5855/7 SL005</t>
  </si>
  <si>
    <t>5858 BL199</t>
  </si>
  <si>
    <t>5858 BR199</t>
  </si>
  <si>
    <t>5858 YL001</t>
  </si>
  <si>
    <t>5858 YL005</t>
  </si>
  <si>
    <t>5858 YL199</t>
  </si>
  <si>
    <t>5875 GR005</t>
  </si>
  <si>
    <t>5876 BK001</t>
  </si>
  <si>
    <t>5470C SL199</t>
  </si>
  <si>
    <t>5474L SL001</t>
  </si>
  <si>
    <t>5476L SL005</t>
  </si>
  <si>
    <t>5527 SL001</t>
  </si>
  <si>
    <t>5534 SL199</t>
  </si>
  <si>
    <t>5610B2201 NC001</t>
  </si>
  <si>
    <t>6459 OR199</t>
  </si>
  <si>
    <t>65012 SL001</t>
  </si>
  <si>
    <t>65103 SL001</t>
  </si>
  <si>
    <t>65604CY SL001</t>
  </si>
  <si>
    <t>65807 SL199</t>
  </si>
  <si>
    <t>65807CY SL199</t>
  </si>
  <si>
    <t>6711 GY001</t>
  </si>
  <si>
    <t>6715S BK001</t>
  </si>
  <si>
    <t>6820 RD001</t>
  </si>
  <si>
    <t>6820 WH199</t>
  </si>
  <si>
    <t>5857 SL001</t>
  </si>
  <si>
    <t>5857 VI001</t>
  </si>
  <si>
    <t>5858 BR001</t>
  </si>
  <si>
    <t>5858 BR005</t>
  </si>
  <si>
    <t>5858 OR001</t>
  </si>
  <si>
    <t>5858 SL001</t>
  </si>
  <si>
    <t>5876 BK199</t>
  </si>
  <si>
    <t>79028 SL001</t>
  </si>
  <si>
    <t>79028 SL005</t>
  </si>
  <si>
    <t>79051 SL005</t>
  </si>
  <si>
    <t>391626 BK001</t>
  </si>
  <si>
    <t>391626 BK002</t>
  </si>
  <si>
    <t>391862 WH199</t>
  </si>
  <si>
    <t>6821 GR001</t>
  </si>
  <si>
    <t>6821 WH001</t>
  </si>
  <si>
    <t>6821 YL005</t>
  </si>
  <si>
    <t>6822 GR199</t>
  </si>
  <si>
    <t>6822 RD005</t>
  </si>
  <si>
    <t>6822 RD199</t>
  </si>
  <si>
    <t>6822 YL005</t>
  </si>
  <si>
    <t>6823 YL001</t>
  </si>
  <si>
    <t>6824 BL001</t>
  </si>
  <si>
    <t>6824 WH001</t>
  </si>
  <si>
    <t>6824 WH199</t>
  </si>
  <si>
    <t>6825 BK199</t>
  </si>
  <si>
    <t>6825 RD005</t>
  </si>
  <si>
    <t>6825 RD199</t>
  </si>
  <si>
    <t>7025 BK001</t>
  </si>
  <si>
    <t>7025 BK005</t>
  </si>
  <si>
    <t>7054 GR001</t>
  </si>
  <si>
    <t>7054 GR005</t>
  </si>
  <si>
    <t>7054 SL005</t>
  </si>
  <si>
    <t>7055/19 SL001</t>
  </si>
  <si>
    <t>7055/19 SL005</t>
  </si>
  <si>
    <t>7056/19 BL001</t>
  </si>
  <si>
    <t>7056/19 BL005</t>
  </si>
  <si>
    <t>5851 BR199</t>
  </si>
  <si>
    <t>5853/19 BR001</t>
  </si>
  <si>
    <t>5853/19 GR001</t>
  </si>
  <si>
    <t>5853/19 OR199</t>
  </si>
  <si>
    <t>5855/7 BL001</t>
  </si>
  <si>
    <t>5855/7 BL005</t>
  </si>
  <si>
    <t>5855/7 OR001</t>
  </si>
  <si>
    <t>5855/7 OR199</t>
  </si>
  <si>
    <t>5855/7 SL199</t>
  </si>
  <si>
    <t>5857 SL005</t>
  </si>
  <si>
    <t>5858 OR005</t>
  </si>
  <si>
    <t>5874 WH001</t>
  </si>
  <si>
    <t>5874 WH005</t>
  </si>
  <si>
    <t>39X2220 WH005</t>
  </si>
  <si>
    <t>5073C SL001</t>
  </si>
  <si>
    <t>5073C SL199</t>
  </si>
  <si>
    <t>6300/3 SL005</t>
  </si>
  <si>
    <t>6397 SL001</t>
  </si>
  <si>
    <t>6397 SL005</t>
  </si>
  <si>
    <t>6016C SL199</t>
  </si>
  <si>
    <t>6023C SL001</t>
  </si>
  <si>
    <t>7056/19 RD001</t>
  </si>
  <si>
    <t>7131 YL005</t>
  </si>
  <si>
    <t>77111 SL001</t>
  </si>
  <si>
    <t>5292C SL001</t>
  </si>
  <si>
    <t>6459 OR005</t>
  </si>
  <si>
    <t>65004 SL199</t>
  </si>
  <si>
    <t>65612 SL001</t>
  </si>
  <si>
    <t>6712 GY013</t>
  </si>
  <si>
    <t>6713 BR013</t>
  </si>
  <si>
    <t>6717 OR005</t>
  </si>
  <si>
    <t>5875 GR001</t>
  </si>
  <si>
    <t>6308 SL005</t>
  </si>
  <si>
    <t>6365 SL199</t>
  </si>
  <si>
    <t>6379 SL199</t>
  </si>
  <si>
    <t>6394 SL002</t>
  </si>
  <si>
    <t>65005 SL199</t>
  </si>
  <si>
    <t>86103CY SL199</t>
  </si>
  <si>
    <t>79010 SL005</t>
  </si>
  <si>
    <t>79012 SL001</t>
  </si>
  <si>
    <t>79044 SL001</t>
  </si>
  <si>
    <t>79044 SL199</t>
  </si>
  <si>
    <t>6308 SL001</t>
  </si>
  <si>
    <t>6329 SL001</t>
  </si>
  <si>
    <t>6329 SL002</t>
  </si>
  <si>
    <t>6330 SL001</t>
  </si>
  <si>
    <t>6330 SL005</t>
  </si>
  <si>
    <t>6375 SL001</t>
  </si>
  <si>
    <t>6394 SL199</t>
  </si>
  <si>
    <t>65812 SL199</t>
  </si>
  <si>
    <t>6714 BL013</t>
  </si>
  <si>
    <t>6715 OR013</t>
  </si>
  <si>
    <t>6715S BK013</t>
  </si>
  <si>
    <t>6717 OR013</t>
  </si>
  <si>
    <t>6717 VI190</t>
  </si>
  <si>
    <t>6820 BR001</t>
  </si>
  <si>
    <t>6820 BR199</t>
  </si>
  <si>
    <t>6820 OR001</t>
  </si>
  <si>
    <t>6820 RD199</t>
  </si>
  <si>
    <t>6821 BK001</t>
  </si>
  <si>
    <t>6821 OR005</t>
  </si>
  <si>
    <t>6821 OR199</t>
  </si>
  <si>
    <t>6821 RD199</t>
  </si>
  <si>
    <t>6821 WH005</t>
  </si>
  <si>
    <t>6821 YL001</t>
  </si>
  <si>
    <t>6822 WH001</t>
  </si>
  <si>
    <t>6823 BK199</t>
  </si>
  <si>
    <t>6824 BL005</t>
  </si>
  <si>
    <t>6824 BR001</t>
  </si>
  <si>
    <t>6824 WH005</t>
  </si>
  <si>
    <t>6825 WH001</t>
  </si>
  <si>
    <t>6827 BK001</t>
  </si>
  <si>
    <t>7053 BR001</t>
  </si>
  <si>
    <t>7053 BR005</t>
  </si>
  <si>
    <t>7054 BL005</t>
  </si>
  <si>
    <t>7055/19 OR001</t>
  </si>
  <si>
    <t>86706CY SL199</t>
  </si>
  <si>
    <t>7055/19 YL001</t>
  </si>
  <si>
    <t>7056 BK001</t>
  </si>
  <si>
    <t>7056 BK005</t>
  </si>
  <si>
    <t>7130 BL001</t>
  </si>
  <si>
    <t>7131 SL001</t>
  </si>
  <si>
    <t>7132 RD005</t>
  </si>
  <si>
    <t>7132 WH005</t>
  </si>
  <si>
    <t>76020 BK001</t>
  </si>
  <si>
    <t>6459 OR002</t>
  </si>
  <si>
    <t>6460 OR002</t>
  </si>
  <si>
    <t>65004 SL002</t>
  </si>
  <si>
    <t>65103 SL199</t>
  </si>
  <si>
    <t>65603CY SL199</t>
  </si>
  <si>
    <t>65607CY SL199</t>
  </si>
  <si>
    <t>65804 SL199</t>
  </si>
  <si>
    <t>6711 GY005</t>
  </si>
  <si>
    <t>6712 GY001</t>
  </si>
  <si>
    <t>6714 RD013</t>
  </si>
  <si>
    <t>6715S BK005</t>
  </si>
  <si>
    <t>6820 BL005</t>
  </si>
  <si>
    <t>6820 GR005</t>
  </si>
  <si>
    <t>6820 BK001</t>
  </si>
  <si>
    <t>6820 OR199</t>
  </si>
  <si>
    <t>6820 RD005</t>
  </si>
  <si>
    <t>6821 BK199</t>
  </si>
  <si>
    <t>6821 BR199</t>
  </si>
  <si>
    <t>6822 GR005</t>
  </si>
  <si>
    <t>6823 BL005</t>
  </si>
  <si>
    <t>6823 GR001</t>
  </si>
  <si>
    <t>6823 GR005</t>
  </si>
  <si>
    <t>6823 RD199</t>
  </si>
  <si>
    <t>6823 YL005</t>
  </si>
  <si>
    <t>6825 GY005</t>
  </si>
  <si>
    <t>6825 WH005</t>
  </si>
  <si>
    <t>6827 RD005</t>
  </si>
  <si>
    <t>6827 RD199</t>
  </si>
  <si>
    <t>6829 RD001</t>
  </si>
  <si>
    <t>7025 RD001</t>
  </si>
  <si>
    <t>7053 OR001</t>
  </si>
  <si>
    <t>7053 OR005</t>
  </si>
  <si>
    <t>77110 SL001</t>
  </si>
  <si>
    <t>6820 YL005</t>
  </si>
  <si>
    <t>6820 YL199</t>
  </si>
  <si>
    <t>6821 GR199</t>
  </si>
  <si>
    <t>6822 BL199</t>
  </si>
  <si>
    <t>6822 GR001</t>
  </si>
  <si>
    <t>6823 BK001</t>
  </si>
  <si>
    <t>6823 WH005</t>
  </si>
  <si>
    <t>6824 BL199</t>
  </si>
  <si>
    <t>6824 BR199</t>
  </si>
  <si>
    <t>6824 RD005</t>
  </si>
  <si>
    <t>6824 RD199</t>
  </si>
  <si>
    <t>6825 BK005</t>
  </si>
  <si>
    <t>6825 WH199</t>
  </si>
  <si>
    <t>6827 BK005</t>
  </si>
  <si>
    <t>6827 BK199</t>
  </si>
  <si>
    <t>7053 BK199</t>
  </si>
  <si>
    <t>86107CY SL199</t>
  </si>
  <si>
    <t>86505CY SL199</t>
  </si>
  <si>
    <t>86602CY SL001</t>
  </si>
  <si>
    <t>86603CY SL001</t>
  </si>
  <si>
    <t>86701CY SL001</t>
  </si>
  <si>
    <t>5020/40C SL005</t>
  </si>
  <si>
    <t>5020/40C SL199</t>
  </si>
  <si>
    <t>5110/15C SL199</t>
  </si>
  <si>
    <t>7054/19 YL005</t>
  </si>
  <si>
    <t>7131 YL001</t>
  </si>
  <si>
    <t>7132 VI001</t>
  </si>
  <si>
    <t>7132 VI005</t>
  </si>
  <si>
    <t>76020 BK002</t>
  </si>
  <si>
    <t>7054 BL001</t>
  </si>
  <si>
    <t>7054/19 BL001</t>
  </si>
  <si>
    <t>7054/19 VI005</t>
  </si>
  <si>
    <t>7130 RD199</t>
  </si>
  <si>
    <t>76020 BK199</t>
  </si>
  <si>
    <t>79004 SL199</t>
  </si>
  <si>
    <t>79048 SL005</t>
  </si>
  <si>
    <t>5275C SL199</t>
  </si>
  <si>
    <t>79010 SL199</t>
  </si>
  <si>
    <t>79019 SL001</t>
  </si>
  <si>
    <t>79046 SL199</t>
  </si>
  <si>
    <t>79048 SL199</t>
  </si>
  <si>
    <t>5476L SL001</t>
  </si>
  <si>
    <t>5476L SL002</t>
  </si>
  <si>
    <t>5480C SL001</t>
  </si>
  <si>
    <t>5661 BK199</t>
  </si>
  <si>
    <t>5341C SL199</t>
  </si>
  <si>
    <t>B953031 GE034</t>
  </si>
  <si>
    <t>5853/19 SL001</t>
  </si>
  <si>
    <t>5853/19 SL005</t>
  </si>
  <si>
    <t>5853/19 SL199</t>
  </si>
  <si>
    <t>5853/19 VI005</t>
  </si>
  <si>
    <t>5854/7 BR005</t>
  </si>
  <si>
    <t>5854/7 BR199</t>
  </si>
  <si>
    <t>5855/7 BR001</t>
  </si>
  <si>
    <t>5855/7 GR199</t>
  </si>
  <si>
    <t>86401CY SL005</t>
  </si>
  <si>
    <t>86601CY SL001</t>
  </si>
  <si>
    <t>86601CY SL005</t>
  </si>
  <si>
    <t>86601CY SL199</t>
  </si>
  <si>
    <t>86608CY SL199</t>
  </si>
  <si>
    <t>86704CY SL199</t>
  </si>
  <si>
    <t>77111 SL005</t>
  </si>
  <si>
    <t>5856 VI199</t>
  </si>
  <si>
    <t>B953031 GE199</t>
  </si>
  <si>
    <t>B953031 GE312</t>
  </si>
  <si>
    <t>5473L SL002</t>
  </si>
  <si>
    <t>5473L SL005</t>
  </si>
  <si>
    <t>5473L SL199</t>
  </si>
  <si>
    <t>5476L SL199</t>
  </si>
  <si>
    <t>86007CY SL199</t>
  </si>
  <si>
    <t>86307CY SL199</t>
  </si>
  <si>
    <t>86312CY SL001</t>
  </si>
  <si>
    <t>86508CY SL199</t>
  </si>
  <si>
    <t>86602CY SL199</t>
  </si>
  <si>
    <t>86603CY SL199</t>
  </si>
  <si>
    <t>6300/3 SL001</t>
  </si>
  <si>
    <t>6329 SL005</t>
  </si>
  <si>
    <t>6330 SL199</t>
  </si>
  <si>
    <t>6397 SL199</t>
  </si>
  <si>
    <t>9196A WH002</t>
  </si>
  <si>
    <t>79012 SL199</t>
  </si>
  <si>
    <t>79028 SL199</t>
  </si>
  <si>
    <t>6460 OR001</t>
  </si>
  <si>
    <t>65004 SL005</t>
  </si>
  <si>
    <t>6713 OR013</t>
  </si>
  <si>
    <t>5527 SL199</t>
  </si>
  <si>
    <t>86205CY SL001</t>
  </si>
  <si>
    <t>86601CY SL002</t>
  </si>
  <si>
    <t>B953031 GE321</t>
  </si>
  <si>
    <t>B963013 GE034</t>
  </si>
  <si>
    <t>9196A WH001</t>
  </si>
  <si>
    <t>9196A WH005</t>
  </si>
  <si>
    <t>9196A WH199</t>
  </si>
  <si>
    <t>F2211/16 BK161</t>
  </si>
  <si>
    <t>F2211/16 WH060</t>
  </si>
  <si>
    <t>F2211/2 BL066</t>
  </si>
  <si>
    <t>F2211/2 CL025</t>
  </si>
  <si>
    <t>F2211/2 WH025</t>
  </si>
  <si>
    <t>F2211/4 BL020</t>
  </si>
  <si>
    <t>F2211/4 CL020</t>
  </si>
  <si>
    <t>F2211/8 YL019</t>
  </si>
  <si>
    <t>F2211IN RD028</t>
  </si>
  <si>
    <t>F2213/32 BL061</t>
  </si>
  <si>
    <t>F2213/4 GR026</t>
  </si>
  <si>
    <t>F2213/4 WH067</t>
  </si>
  <si>
    <t>F2213/8 CL024</t>
  </si>
  <si>
    <t>F2213/8 WH024</t>
  </si>
  <si>
    <t>F2214IN CL189</t>
  </si>
  <si>
    <t>F221V1/2 BK210</t>
  </si>
  <si>
    <t>F221V3/8 BK100</t>
  </si>
  <si>
    <t>F2211/16 YL017</t>
  </si>
  <si>
    <t>F2211/8 GR019</t>
  </si>
  <si>
    <t>F2211IN RD069</t>
  </si>
  <si>
    <t>F2211IN YL028</t>
  </si>
  <si>
    <t>F2213/16 YL007</t>
  </si>
  <si>
    <t>F2213/32 BK147</t>
  </si>
  <si>
    <t>F2213/32 BL018</t>
  </si>
  <si>
    <t>F2213/4 BL026</t>
  </si>
  <si>
    <t>F2213/4 CL026</t>
  </si>
  <si>
    <t>F2213/4 GR067</t>
  </si>
  <si>
    <t>F2213/8 BL024</t>
  </si>
  <si>
    <t>F2213/8 RD065</t>
  </si>
  <si>
    <t>F2213/8 WH065</t>
  </si>
  <si>
    <t>F2213/8 YL065</t>
  </si>
  <si>
    <t>F221B3/64 CL100</t>
  </si>
  <si>
    <t>6820 GR001</t>
  </si>
  <si>
    <t>6820 GR199</t>
  </si>
  <si>
    <t>6820 OR005</t>
  </si>
  <si>
    <t>6820 WH001</t>
  </si>
  <si>
    <t>6821 BR001</t>
  </si>
  <si>
    <t>6821 OR001</t>
  </si>
  <si>
    <t>6821 RD001</t>
  </si>
  <si>
    <t>6821 RD005</t>
  </si>
  <si>
    <t>6821 WH199</t>
  </si>
  <si>
    <t>6821 YL199</t>
  </si>
  <si>
    <t>6822 YL001</t>
  </si>
  <si>
    <t>6823 RD005</t>
  </si>
  <si>
    <t>6824 BK001</t>
  </si>
  <si>
    <t>6824 GR005</t>
  </si>
  <si>
    <t>6829 RD199</t>
  </si>
  <si>
    <t>7025 RD005</t>
  </si>
  <si>
    <t>FKIT1 BK032</t>
  </si>
  <si>
    <t>F221V3/32 BK100</t>
  </si>
  <si>
    <t>F3501/2 CL071</t>
  </si>
  <si>
    <t>F5006 NA199</t>
  </si>
  <si>
    <t>G1301/4 BK007</t>
  </si>
  <si>
    <t>7053 VI005</t>
  </si>
  <si>
    <t>7054 SL001</t>
  </si>
  <si>
    <t>7055 OR005</t>
  </si>
  <si>
    <t>7055/19 BR001</t>
  </si>
  <si>
    <t>7055/19 GR001</t>
  </si>
  <si>
    <t>7055/19 GR005</t>
  </si>
  <si>
    <t>7055/19 OR005</t>
  </si>
  <si>
    <t>7055/19 YL005</t>
  </si>
  <si>
    <t>F2211/16 WH017</t>
  </si>
  <si>
    <t>F2211/2 BL025</t>
  </si>
  <si>
    <t>F2211/4 BL064</t>
  </si>
  <si>
    <t>F2211/8 GR002</t>
  </si>
  <si>
    <t>F2211/8 WH019</t>
  </si>
  <si>
    <t>F2211IN WH028</t>
  </si>
  <si>
    <t>F2211IN YL069</t>
  </si>
  <si>
    <t>F2213/16 YL063</t>
  </si>
  <si>
    <t>F2213/32 GR002</t>
  </si>
  <si>
    <t>F2213/32 WH061</t>
  </si>
  <si>
    <t>F2213/32 YL002</t>
  </si>
  <si>
    <t>F2213/8 GR024</t>
  </si>
  <si>
    <t>F2214IN CL007</t>
  </si>
  <si>
    <t>F221V3/64 BK059</t>
  </si>
  <si>
    <t>F221V3/64 BK100</t>
  </si>
  <si>
    <t>5851 GR005</t>
  </si>
  <si>
    <t>5853/19 BR005</t>
  </si>
  <si>
    <t>5853/19 GR005</t>
  </si>
  <si>
    <t>5853/19 YL001</t>
  </si>
  <si>
    <t>5853/19 YL005</t>
  </si>
  <si>
    <t>5874 WH199</t>
  </si>
  <si>
    <t>5875 OR001</t>
  </si>
  <si>
    <t>5876 RD005</t>
  </si>
  <si>
    <t>6032C SL199</t>
  </si>
  <si>
    <t>6307 SL001</t>
  </si>
  <si>
    <t>6333 SL001</t>
  </si>
  <si>
    <t>6348 SL199</t>
  </si>
  <si>
    <t>FCRIMP3 YL037</t>
  </si>
  <si>
    <t>FCRIMP3 YL083</t>
  </si>
  <si>
    <t>FFLEX6 SL005</t>
  </si>
  <si>
    <t>G120NF114 BK003</t>
  </si>
  <si>
    <t>F2211/16 BL001</t>
  </si>
  <si>
    <t>F2211/16 RD199</t>
  </si>
  <si>
    <t>F2211/4 GR064</t>
  </si>
  <si>
    <t>F2211/8 BL019</t>
  </si>
  <si>
    <t>F2211IN YL003</t>
  </si>
  <si>
    <t>F2213/16 BL007</t>
  </si>
  <si>
    <t>F2213/16 RD007</t>
  </si>
  <si>
    <t>F2213/4 RD026</t>
  </si>
  <si>
    <t>F221B3/32 CL100</t>
  </si>
  <si>
    <t>F221B3/64 CL205</t>
  </si>
  <si>
    <t>F221V11/2 BK070</t>
  </si>
  <si>
    <t>F221V1IN BK209</t>
  </si>
  <si>
    <t>F221V3/16 BK100</t>
  </si>
  <si>
    <t>6711 GY013</t>
  </si>
  <si>
    <t>6820 BK005</t>
  </si>
  <si>
    <t>6820 BK199</t>
  </si>
  <si>
    <t>6820 WH005</t>
  </si>
  <si>
    <t>6821 BL001</t>
  </si>
  <si>
    <t>6821 BR005</t>
  </si>
  <si>
    <t>6821 GR005</t>
  </si>
  <si>
    <t>6822 BK005</t>
  </si>
  <si>
    <t>6822 BL005</t>
  </si>
  <si>
    <t>6823 BK005</t>
  </si>
  <si>
    <t>F2951/4 BK064</t>
  </si>
  <si>
    <t>F2951/4 BK103</t>
  </si>
  <si>
    <t>F40016 NA103</t>
  </si>
  <si>
    <t>F40016 NA199</t>
  </si>
  <si>
    <t>F5006 NA114</t>
  </si>
  <si>
    <t>G1301/8 BK007</t>
  </si>
  <si>
    <t>6823 WH001</t>
  </si>
  <si>
    <t>6824 BK199</t>
  </si>
  <si>
    <t>6824 GR199</t>
  </si>
  <si>
    <t>6824 RD001</t>
  </si>
  <si>
    <t>6829 BK005</t>
  </si>
  <si>
    <t>7054/19 BL005</t>
  </si>
  <si>
    <t>7055 GR001</t>
  </si>
  <si>
    <t>7055 GR005</t>
  </si>
  <si>
    <t>7056/19 RD005</t>
  </si>
  <si>
    <t>M1233 WH005</t>
  </si>
  <si>
    <t>B963013 GE199</t>
  </si>
  <si>
    <t>B963013 GE321</t>
  </si>
  <si>
    <t>M13302 SL199</t>
  </si>
  <si>
    <t>79010 SL001</t>
  </si>
  <si>
    <t>79012 SL005</t>
  </si>
  <si>
    <t>79019 SL005</t>
  </si>
  <si>
    <t>79044 SL005</t>
  </si>
  <si>
    <t>79048 SL001</t>
  </si>
  <si>
    <t>M33506 SL199</t>
  </si>
  <si>
    <t>M3232 SL005</t>
  </si>
  <si>
    <t>M33848 BK002</t>
  </si>
  <si>
    <t>801536B BK032</t>
  </si>
  <si>
    <t>85804 BK199</t>
  </si>
  <si>
    <t>F2211/16 BL017</t>
  </si>
  <si>
    <t>F2211/16 GR060</t>
  </si>
  <si>
    <t>F2211/16 RD001</t>
  </si>
  <si>
    <t>F2211/8 RD019</t>
  </si>
  <si>
    <t>F2211IN BL003</t>
  </si>
  <si>
    <t>F2213/32 GR103</t>
  </si>
  <si>
    <t>F2213/32 RD018</t>
  </si>
  <si>
    <t>F2213/32 WH018</t>
  </si>
  <si>
    <t>F2213/32 YL018</t>
  </si>
  <si>
    <t>F2213/4 BL003</t>
  </si>
  <si>
    <t>F2213/4 BL067</t>
  </si>
  <si>
    <t>F2213/4 GR003</t>
  </si>
  <si>
    <t>F2213/4 YL067</t>
  </si>
  <si>
    <t>F2214IN BK007</t>
  </si>
  <si>
    <t>F221V1/4 BK100</t>
  </si>
  <si>
    <t>F221V2IN BK072</t>
  </si>
  <si>
    <t>F221V3/4 BK067</t>
  </si>
  <si>
    <t>M33848 BK005</t>
  </si>
  <si>
    <t>F2951/4 BK199</t>
  </si>
  <si>
    <t>F3503/64 CL061</t>
  </si>
  <si>
    <t>F75011/2 BK105</t>
  </si>
  <si>
    <t>FCRIMP2 BL083</t>
  </si>
  <si>
    <t>G1301/4 BK004</t>
  </si>
  <si>
    <t>G1301/8 BK004</t>
  </si>
  <si>
    <t>86401CY SL001</t>
  </si>
  <si>
    <t>86701CY SL199</t>
  </si>
  <si>
    <t>M4638 SL199</t>
  </si>
  <si>
    <t>P10522 CL001</t>
  </si>
  <si>
    <t>P1055/16 CL003</t>
  </si>
  <si>
    <t>P10522 CL005</t>
  </si>
  <si>
    <t>PF20012 NA002</t>
  </si>
  <si>
    <t>PF2006 NA005</t>
  </si>
  <si>
    <t>PF2008 NA002</t>
  </si>
  <si>
    <t>PF24014 NA005</t>
  </si>
  <si>
    <t>PF2403/4 NA005</t>
  </si>
  <si>
    <t>PF2405 NA005</t>
  </si>
  <si>
    <t>TFT25014 NA199</t>
  </si>
  <si>
    <t>TFT25022 NA001</t>
  </si>
  <si>
    <t>910 NC001</t>
  </si>
  <si>
    <t>910 NC005</t>
  </si>
  <si>
    <t>SW40 BK002</t>
  </si>
  <si>
    <t>TFT20020 NA001</t>
  </si>
  <si>
    <t>XS200N1/2 BK003</t>
  </si>
  <si>
    <t>ZGRP2IN BK007</t>
  </si>
  <si>
    <t>P1050 CL005</t>
  </si>
  <si>
    <t>P1055/16 CL005</t>
  </si>
  <si>
    <t>P10516 BK001</t>
  </si>
  <si>
    <t>P1053/8 CL003</t>
  </si>
  <si>
    <t>P1057/16 CL005</t>
  </si>
  <si>
    <t>P1059/16 BK005</t>
  </si>
  <si>
    <t>PF13018 BK002</t>
  </si>
  <si>
    <t>79003 SL199</t>
  </si>
  <si>
    <t>79004 SL001</t>
  </si>
  <si>
    <t>79051 SL001</t>
  </si>
  <si>
    <t>PF2002 NA008</t>
  </si>
  <si>
    <t>PF2005 NA008</t>
  </si>
  <si>
    <t>PF2007/16 NA008</t>
  </si>
  <si>
    <t>TFT20018 NA001</t>
  </si>
  <si>
    <t>86218CY SL001</t>
  </si>
  <si>
    <t>86312CY SL199</t>
  </si>
  <si>
    <t>PF13010 BK005</t>
  </si>
  <si>
    <t>TFT20030 NA002</t>
  </si>
  <si>
    <t>XS200N3/8 BK005</t>
  </si>
  <si>
    <t>SW41 BK002</t>
  </si>
  <si>
    <t>SW53 BK008</t>
  </si>
  <si>
    <t>TFT20016 NA002</t>
  </si>
  <si>
    <t>TFT20030 NA001</t>
  </si>
  <si>
    <t>TFT25020 NA001</t>
  </si>
  <si>
    <t>TFT25020 NA002</t>
  </si>
  <si>
    <t>XS200N1/4 BK002</t>
  </si>
  <si>
    <t>86401CY SL002</t>
  </si>
  <si>
    <t>86501CY SL199</t>
  </si>
  <si>
    <t>PF2407 NA005</t>
  </si>
  <si>
    <t>CAP22 BK078</t>
  </si>
  <si>
    <t>TFT20011 NA002</t>
  </si>
  <si>
    <t>TFT25022 NA002</t>
  </si>
  <si>
    <t>XS200N1/4 BK005</t>
  </si>
  <si>
    <t>F2211/2 GR066</t>
  </si>
  <si>
    <t>F2211/4 RD064</t>
  </si>
  <si>
    <t>F2211/4 YL064</t>
  </si>
  <si>
    <t>F2211/8 WH062</t>
  </si>
  <si>
    <t>F2211IN BL028</t>
  </si>
  <si>
    <t>F2211IN WH069</t>
  </si>
  <si>
    <t>F2213/32 BK161</t>
  </si>
  <si>
    <t>F2213/32 BL002</t>
  </si>
  <si>
    <t>F2213/64 GR059</t>
  </si>
  <si>
    <t>F2213/64 GR103</t>
  </si>
  <si>
    <t>F2214IN CL107</t>
  </si>
  <si>
    <t>F221V3/64 BK205</t>
  </si>
  <si>
    <t>F62121/2 BK068</t>
  </si>
  <si>
    <t>FCRIMP2 BL037</t>
  </si>
  <si>
    <t>FPRINT1/8 WH082</t>
  </si>
  <si>
    <t>B963013 GE033</t>
  </si>
  <si>
    <t>B963013 GE312</t>
  </si>
  <si>
    <t>CAP22 BK037</t>
  </si>
  <si>
    <t>F2211/16 BL103</t>
  </si>
  <si>
    <t>F2211/16 RD017</t>
  </si>
  <si>
    <t>F2211/2 GR025</t>
  </si>
  <si>
    <t>F2211/2 YL066</t>
  </si>
  <si>
    <t>F2211/4 GR020</t>
  </si>
  <si>
    <t>F2211/4 YL020</t>
  </si>
  <si>
    <t>F2211/8 YL062</t>
  </si>
  <si>
    <t>F2213/32 GR018</t>
  </si>
  <si>
    <t>F2213/32 YL061</t>
  </si>
  <si>
    <t>F2213/4 WH026</t>
  </si>
  <si>
    <t>F2213/8 BL065</t>
  </si>
  <si>
    <t>F2213/8 YL024</t>
  </si>
  <si>
    <t>F221V1/2 BK066</t>
  </si>
  <si>
    <t>F321V1/4 WH003</t>
  </si>
  <si>
    <t>F3503/4 CL105</t>
  </si>
  <si>
    <t>F3503/4 CL199</t>
  </si>
  <si>
    <t>FPRINT1/8 WH037</t>
  </si>
  <si>
    <t>M13302 SL002</t>
  </si>
  <si>
    <t>G1301/2 BK007</t>
  </si>
  <si>
    <t>M13302 SL001</t>
  </si>
  <si>
    <t>M3232 SL001</t>
  </si>
  <si>
    <t>M3232 SL199</t>
  </si>
  <si>
    <t>M3232 SL002</t>
  </si>
  <si>
    <t>PF2006 NA008</t>
  </si>
  <si>
    <t>PF24012 NA005</t>
  </si>
  <si>
    <t>SW21 NA002</t>
  </si>
  <si>
    <t>SW6 CL002</t>
  </si>
  <si>
    <t>TFT20020 NA002</t>
  </si>
  <si>
    <t>TFT20026 NA002</t>
  </si>
  <si>
    <t>TFT25014 NA002</t>
  </si>
  <si>
    <t>TFT25016 NA001</t>
  </si>
  <si>
    <t>TFT25024 NA002</t>
  </si>
  <si>
    <t>P1050 CL003</t>
  </si>
  <si>
    <t>P10516 BK005</t>
  </si>
  <si>
    <t>PF24010 NA005</t>
  </si>
  <si>
    <t>PF2403 NA005</t>
  </si>
  <si>
    <t>ST3033/4 BK105</t>
  </si>
  <si>
    <t>TFT20012 NA002</t>
  </si>
  <si>
    <t>TFT20015 NA001</t>
  </si>
  <si>
    <t>TFT2009 NA002</t>
  </si>
  <si>
    <t>2422C SL022</t>
  </si>
  <si>
    <t>2423C SL002</t>
  </si>
  <si>
    <t>2433C SL005</t>
  </si>
  <si>
    <t>2433C SL021</t>
  </si>
  <si>
    <t>2461C BK001</t>
  </si>
  <si>
    <t>2461C SL005</t>
  </si>
  <si>
    <t>2463C SL005</t>
  </si>
  <si>
    <t>2464C SL001</t>
  </si>
  <si>
    <t>2466C SL001</t>
  </si>
  <si>
    <t>2466C SL002</t>
  </si>
  <si>
    <t>2466C SL022</t>
  </si>
  <si>
    <t>2840/7 GR005</t>
  </si>
  <si>
    <t>2840/7 GR199</t>
  </si>
  <si>
    <t>2840/7 RD199</t>
  </si>
  <si>
    <t>2841/1 BL005</t>
  </si>
  <si>
    <t>2841/7 BK005</t>
  </si>
  <si>
    <t>2841/7 BK199</t>
  </si>
  <si>
    <t>2841/7 BR001</t>
  </si>
  <si>
    <t>2841/7 RD001</t>
  </si>
  <si>
    <t>2842/19 GR199</t>
  </si>
  <si>
    <t>2842/19 WH199</t>
  </si>
  <si>
    <t>2842/7 BK001</t>
  </si>
  <si>
    <t>2842/7 OR001</t>
  </si>
  <si>
    <t>2842/7 WH001</t>
  </si>
  <si>
    <t>2842/7 WH005</t>
  </si>
  <si>
    <t>2843/19 BR199</t>
  </si>
  <si>
    <t>2843/7 RD001</t>
  </si>
  <si>
    <t>2844/19 BK005</t>
  </si>
  <si>
    <t>2844/19 BK199</t>
  </si>
  <si>
    <t>2844/19 BL001</t>
  </si>
  <si>
    <t>2844/19 YL001</t>
  </si>
  <si>
    <t>2845/19 BK005</t>
  </si>
  <si>
    <t>2845/19 BL001</t>
  </si>
  <si>
    <t>2845/19 BR001</t>
  </si>
  <si>
    <t>2845/19 GR199</t>
  </si>
  <si>
    <t>2845/7 RD005</t>
  </si>
  <si>
    <t>2853/1 WH199</t>
  </si>
  <si>
    <t>2854/1 RD001</t>
  </si>
  <si>
    <t>2855/1 RD005</t>
  </si>
  <si>
    <t>2856/1 WH005</t>
  </si>
  <si>
    <t>295 SV001</t>
  </si>
  <si>
    <t>296 SV005</t>
  </si>
  <si>
    <t>297 SV199</t>
  </si>
  <si>
    <t>299/1 SV005</t>
  </si>
  <si>
    <t>3047 BL001</t>
  </si>
  <si>
    <t>3047 RD005</t>
  </si>
  <si>
    <t>3047 YL001</t>
  </si>
  <si>
    <t>3048 BL001</t>
  </si>
  <si>
    <t>3048 BR001</t>
  </si>
  <si>
    <t>3048 BR005</t>
  </si>
  <si>
    <t>3048 RD005</t>
  </si>
  <si>
    <t>3048 WH001</t>
  </si>
  <si>
    <t>3049 SL005</t>
  </si>
  <si>
    <t>3049 VI005</t>
  </si>
  <si>
    <t>3050 VI001</t>
  </si>
  <si>
    <t>3051 GR005</t>
  </si>
  <si>
    <t>3051 GY001</t>
  </si>
  <si>
    <t>3051 WG005</t>
  </si>
  <si>
    <t>3051 WH001</t>
  </si>
  <si>
    <t>3051/1 BK001</t>
  </si>
  <si>
    <t>3051/1 BR001</t>
  </si>
  <si>
    <t>3051/1 BR005</t>
  </si>
  <si>
    <t>3051/1 RD001</t>
  </si>
  <si>
    <t>3053 BK001</t>
  </si>
  <si>
    <t>3053 BK013</t>
  </si>
  <si>
    <t>3053 OR001</t>
  </si>
  <si>
    <t>3053 WH005</t>
  </si>
  <si>
    <t>3055 BK005</t>
  </si>
  <si>
    <t>3055 GR005</t>
  </si>
  <si>
    <t>3055 GY013</t>
  </si>
  <si>
    <t>3055 PK001</t>
  </si>
  <si>
    <t>3055 PK005</t>
  </si>
  <si>
    <t>3055 RD005</t>
  </si>
  <si>
    <t>3055 SL005</t>
  </si>
  <si>
    <t>3055 VI001</t>
  </si>
  <si>
    <t>3055 WH001</t>
  </si>
  <si>
    <t>3055/1 BL001</t>
  </si>
  <si>
    <t>3055/1 GR005</t>
  </si>
  <si>
    <t>3057 GR005</t>
  </si>
  <si>
    <t>3057 RD001</t>
  </si>
  <si>
    <t>3057 SL001</t>
  </si>
  <si>
    <t>3057 SL005</t>
  </si>
  <si>
    <t>3057 VI001</t>
  </si>
  <si>
    <t>3070 BL005</t>
  </si>
  <si>
    <t>3071 GY001</t>
  </si>
  <si>
    <t>3073 BK005</t>
  </si>
  <si>
    <t>3073 BR005</t>
  </si>
  <si>
    <t>3073 RD005</t>
  </si>
  <si>
    <t>3073 YL001</t>
  </si>
  <si>
    <t>3075 GY001</t>
  </si>
  <si>
    <t>3075 GY005</t>
  </si>
  <si>
    <t>3075 RD001</t>
  </si>
  <si>
    <t>3075 RD005</t>
  </si>
  <si>
    <t>3075 VI001</t>
  </si>
  <si>
    <t>3077 BL005</t>
  </si>
  <si>
    <t>3079 WH005</t>
  </si>
  <si>
    <t>3081 BK001</t>
  </si>
  <si>
    <t>3131816 TN001</t>
  </si>
  <si>
    <t>3211 SL199</t>
  </si>
  <si>
    <t>3212 SL005</t>
  </si>
  <si>
    <t>3213 SL001</t>
  </si>
  <si>
    <t>3213 SL199</t>
  </si>
  <si>
    <t>3222 SL199</t>
  </si>
  <si>
    <t>3231 SL005</t>
  </si>
  <si>
    <t>3231 SL199</t>
  </si>
  <si>
    <t>3246 SL005</t>
  </si>
  <si>
    <t>3250 BL001</t>
  </si>
  <si>
    <t>3250 GR001</t>
  </si>
  <si>
    <t>3250 SL001</t>
  </si>
  <si>
    <t>3251 BL005</t>
  </si>
  <si>
    <t>3251 OR005</t>
  </si>
  <si>
    <t>3252 RD001</t>
  </si>
  <si>
    <t>3253 BK005</t>
  </si>
  <si>
    <t>3302 SL005</t>
  </si>
  <si>
    <t>3306 SL001</t>
  </si>
  <si>
    <t>3467C SL001</t>
  </si>
  <si>
    <t>3467C SL199</t>
  </si>
  <si>
    <t>3468C SL001</t>
  </si>
  <si>
    <t>3468C SL002</t>
  </si>
  <si>
    <t>3470C SL001</t>
  </si>
  <si>
    <t>3470C SL005</t>
  </si>
  <si>
    <t>391245 WH001</t>
  </si>
  <si>
    <t>391245 WH005</t>
  </si>
  <si>
    <t>391265 BK002</t>
  </si>
  <si>
    <t>392240 WH001</t>
  </si>
  <si>
    <t>39X1825 WH199</t>
  </si>
  <si>
    <t>39X2215 WH001</t>
  </si>
  <si>
    <t>39X2215 WH002</t>
  </si>
  <si>
    <t>5003C SL001</t>
  </si>
  <si>
    <t>5008C SL001</t>
  </si>
  <si>
    <t>5008C SL002</t>
  </si>
  <si>
    <t>5016C SL033</t>
  </si>
  <si>
    <t>5054C SL001</t>
  </si>
  <si>
    <t>5054C SL005</t>
  </si>
  <si>
    <t>5054C SL199</t>
  </si>
  <si>
    <t>5062/1C SL002</t>
  </si>
  <si>
    <t>5062/1C SL199</t>
  </si>
  <si>
    <t>5062C SL001</t>
  </si>
  <si>
    <t>5063C SL199</t>
  </si>
  <si>
    <t>5070/15C SL005</t>
  </si>
  <si>
    <t>5072C SL005</t>
  </si>
  <si>
    <t>5074C SL199</t>
  </si>
  <si>
    <t>5092C SL199</t>
  </si>
  <si>
    <t>5102C SL002</t>
  </si>
  <si>
    <t>5116C SL001</t>
  </si>
  <si>
    <t>5121C SL002</t>
  </si>
  <si>
    <t>5152C SL002</t>
  </si>
  <si>
    <t>5154C SL002</t>
  </si>
  <si>
    <t>5160C SL005</t>
  </si>
  <si>
    <t>5160C SL199</t>
  </si>
  <si>
    <t>5163C SL001</t>
  </si>
  <si>
    <t>5166C SL002</t>
  </si>
  <si>
    <t>5168C SL001</t>
  </si>
  <si>
    <t>5168C SL002</t>
  </si>
  <si>
    <t>5196C SL001</t>
  </si>
  <si>
    <t>5196C SL002</t>
  </si>
  <si>
    <t>5199/10C SL002</t>
  </si>
  <si>
    <t>5199/15C SL199</t>
  </si>
  <si>
    <t>5261C SL001</t>
  </si>
  <si>
    <t>5271C SL005</t>
  </si>
  <si>
    <t>5273C SL001</t>
  </si>
  <si>
    <t>5362C SL001</t>
  </si>
  <si>
    <t>5368C SL005</t>
  </si>
  <si>
    <t>5388C SL001</t>
  </si>
  <si>
    <t>5390/15C SL199</t>
  </si>
  <si>
    <t>5466C SL002</t>
  </si>
  <si>
    <t>5468C SL002</t>
  </si>
  <si>
    <t>5470/15C SL199</t>
  </si>
  <si>
    <t>5471L SL005</t>
  </si>
  <si>
    <t>5476C SL001</t>
  </si>
  <si>
    <t>5478C SL199</t>
  </si>
  <si>
    <t>5479C SL199</t>
  </si>
  <si>
    <t>5480/15C SL001</t>
  </si>
  <si>
    <t>5480/15C SL005</t>
  </si>
  <si>
    <t>5480C SL005</t>
  </si>
  <si>
    <t>5493C SL001</t>
  </si>
  <si>
    <t>5560C SL005</t>
  </si>
  <si>
    <t>57003 SL199</t>
  </si>
  <si>
    <t>5851 RD005</t>
  </si>
  <si>
    <t>5852 BK001</t>
  </si>
  <si>
    <t>5852 BL001</t>
  </si>
  <si>
    <t>5852 BR001</t>
  </si>
  <si>
    <t>5852 BR199</t>
  </si>
  <si>
    <t>5852 RD005</t>
  </si>
  <si>
    <t>5852 WH005</t>
  </si>
  <si>
    <t>5853 BK005</t>
  </si>
  <si>
    <t>5853 OR199</t>
  </si>
  <si>
    <t>5853 RD005</t>
  </si>
  <si>
    <t>5853 VI005</t>
  </si>
  <si>
    <t>5853/19 BK199</t>
  </si>
  <si>
    <t>5853/19 WH199</t>
  </si>
  <si>
    <t>5854 BL005</t>
  </si>
  <si>
    <t>5854 GR199</t>
  </si>
  <si>
    <t>5854 SL005</t>
  </si>
  <si>
    <t>5854 WH001</t>
  </si>
  <si>
    <t>5854 YL005</t>
  </si>
  <si>
    <t>5854/7 BL199</t>
  </si>
  <si>
    <t>5854/7 GR005</t>
  </si>
  <si>
    <t>5854/7 GR199</t>
  </si>
  <si>
    <t>5854/7 SL199</t>
  </si>
  <si>
    <t>5855 GR005</t>
  </si>
  <si>
    <t>5855 OR005</t>
  </si>
  <si>
    <t>5855 SL005</t>
  </si>
  <si>
    <t>5855 YL199</t>
  </si>
  <si>
    <t>5855/7 BK005</t>
  </si>
  <si>
    <t>5856 BR199</t>
  </si>
  <si>
    <t>5856 OR199</t>
  </si>
  <si>
    <t>5856 RD001</t>
  </si>
  <si>
    <t>5856 WH001</t>
  </si>
  <si>
    <t>5856/7 BK199</t>
  </si>
  <si>
    <t>5856/7 WH001</t>
  </si>
  <si>
    <t>5857 BR199</t>
  </si>
  <si>
    <t>5857 OR005</t>
  </si>
  <si>
    <t>5857 OR199</t>
  </si>
  <si>
    <t>5857 WH005</t>
  </si>
  <si>
    <t>5858 GR199</t>
  </si>
  <si>
    <t>5858 WH001</t>
  </si>
  <si>
    <t>5859 GR001</t>
  </si>
  <si>
    <t>5859 GR005</t>
  </si>
  <si>
    <t>5859/12 WH001</t>
  </si>
  <si>
    <t>5859/12 WH005</t>
  </si>
  <si>
    <t>5874 RD199</t>
  </si>
  <si>
    <t>5875 RD199</t>
  </si>
  <si>
    <t>5877 BK005</t>
  </si>
  <si>
    <t>5877 WH005</t>
  </si>
  <si>
    <t>5951 BK199</t>
  </si>
  <si>
    <t>6012C SL002</t>
  </si>
  <si>
    <t>6012C SL005</t>
  </si>
  <si>
    <t>6033C SL002</t>
  </si>
  <si>
    <t>6054C SL199</t>
  </si>
  <si>
    <t>6083C SL001</t>
  </si>
  <si>
    <t>6300/10 SL001</t>
  </si>
  <si>
    <t>6300/10 SL005</t>
  </si>
  <si>
    <t>6309 SL002</t>
  </si>
  <si>
    <t>6335 SL001</t>
  </si>
  <si>
    <t>6335 SL002</t>
  </si>
  <si>
    <t>6339 SL005</t>
  </si>
  <si>
    <t>6344 SL002</t>
  </si>
  <si>
    <t>6362 SL005</t>
  </si>
  <si>
    <t>6374 SL005</t>
  </si>
  <si>
    <t>6413 SL001</t>
  </si>
  <si>
    <t>6413 SL005</t>
  </si>
  <si>
    <t>6453 BK001</t>
  </si>
  <si>
    <t>6453 BK199</t>
  </si>
  <si>
    <t>6455 BK001</t>
  </si>
  <si>
    <t>6455 BK002</t>
  </si>
  <si>
    <t>65002 SL001</t>
  </si>
  <si>
    <t>65005 SL001</t>
  </si>
  <si>
    <t>65603 SL005</t>
  </si>
  <si>
    <t>65607 SL005</t>
  </si>
  <si>
    <t>65802 SL002</t>
  </si>
  <si>
    <t>65805CY SL005</t>
  </si>
  <si>
    <t>6622 WH001</t>
  </si>
  <si>
    <t>6710 GY005</t>
  </si>
  <si>
    <t>6710 GY013</t>
  </si>
  <si>
    <t>6710 RD013</t>
  </si>
  <si>
    <t>6710 WH001</t>
  </si>
  <si>
    <t>6710 WH013</t>
  </si>
  <si>
    <t>6711 BR013</t>
  </si>
  <si>
    <t>6711 GR001</t>
  </si>
  <si>
    <t>6712 BK190</t>
  </si>
  <si>
    <t>6712 RD013</t>
  </si>
  <si>
    <t>6712 RD190</t>
  </si>
  <si>
    <t>6713 BL190</t>
  </si>
  <si>
    <t>6713 GR190</t>
  </si>
  <si>
    <t>6713 GY001</t>
  </si>
  <si>
    <t>6713 RD013</t>
  </si>
  <si>
    <t>6713 VI190</t>
  </si>
  <si>
    <t>6713 WH199</t>
  </si>
  <si>
    <t>6714 BK001</t>
  </si>
  <si>
    <t>6714 OR001</t>
  </si>
  <si>
    <t>6714 OR005</t>
  </si>
  <si>
    <t>6714 VI005</t>
  </si>
  <si>
    <t>6714 WH005</t>
  </si>
  <si>
    <t>6714 YL001</t>
  </si>
  <si>
    <t>6715 BK005</t>
  </si>
  <si>
    <t>6715 BL190</t>
  </si>
  <si>
    <t>6715 RD001</t>
  </si>
  <si>
    <t>6715 SL001</t>
  </si>
  <si>
    <t>6716 BL001</t>
  </si>
  <si>
    <t>6716 OR005</t>
  </si>
  <si>
    <t>6716 RD013</t>
  </si>
  <si>
    <t>6716 VI005</t>
  </si>
  <si>
    <t>6716 WH001</t>
  </si>
  <si>
    <t>6716 WH005</t>
  </si>
  <si>
    <t>6716 YL005</t>
  </si>
  <si>
    <t>6717 BR001</t>
  </si>
  <si>
    <t>6717S BK005</t>
  </si>
  <si>
    <t>6719 BL005</t>
  </si>
  <si>
    <t>6719 RD005</t>
  </si>
  <si>
    <t>7054 RD001</t>
  </si>
  <si>
    <t>7054/19 RD001</t>
  </si>
  <si>
    <t>7055 BK001</t>
  </si>
  <si>
    <t>7055 BL001</t>
  </si>
  <si>
    <t>7055 YL005</t>
  </si>
  <si>
    <t>7055/19 BK001</t>
  </si>
  <si>
    <t>7055/19 RD001</t>
  </si>
  <si>
    <t>7056/19 BK005</t>
  </si>
  <si>
    <t>7130 RD001</t>
  </si>
  <si>
    <t>7131 WH001</t>
  </si>
  <si>
    <t>7133 BR001</t>
  </si>
  <si>
    <t>86102CY SL005</t>
  </si>
  <si>
    <t>86102CY SL199</t>
  </si>
  <si>
    <t>86103CY SL002</t>
  </si>
  <si>
    <t>86105CY SL005</t>
  </si>
  <si>
    <t>86107CY SL001</t>
  </si>
  <si>
    <t>86107CY SL002</t>
  </si>
  <si>
    <t>86112CY SL001</t>
  </si>
  <si>
    <t>86203CY SL002</t>
  </si>
  <si>
    <t>86204CY SL002</t>
  </si>
  <si>
    <t>86303CY SL005</t>
  </si>
  <si>
    <t>86307CY SL001</t>
  </si>
  <si>
    <t>86307CY SL002</t>
  </si>
  <si>
    <t>86307CY SL005</t>
  </si>
  <si>
    <t>86701CY SL002</t>
  </si>
  <si>
    <t>881802 SL005</t>
  </si>
  <si>
    <t>882202 SL001</t>
  </si>
  <si>
    <t>9058C BK002</t>
  </si>
  <si>
    <t>9059C BK001</t>
  </si>
  <si>
    <t>9059C BK021</t>
  </si>
  <si>
    <t>9062A BK199</t>
  </si>
  <si>
    <t>9174 BK001</t>
  </si>
  <si>
    <t>F1053/64 BK001</t>
  </si>
  <si>
    <t>F2211/16 GR017</t>
  </si>
  <si>
    <t>F2211/2 GR105</t>
  </si>
  <si>
    <t>F2211/2 WH016</t>
  </si>
  <si>
    <t>F2211/2 YL016</t>
  </si>
  <si>
    <t>F2211/4 CL103</t>
  </si>
  <si>
    <t>F2211/4 WH103</t>
  </si>
  <si>
    <t>F2211/8 BK019</t>
  </si>
  <si>
    <t>F2211/8 BK147</t>
  </si>
  <si>
    <t>F2211IN BK007</t>
  </si>
  <si>
    <t>F2211IN BK028</t>
  </si>
  <si>
    <t>F2211IN WH105</t>
  </si>
  <si>
    <t>F2213/16 CL002</t>
  </si>
  <si>
    <t>F2213/16 CL005</t>
  </si>
  <si>
    <t>F2213/16 GR007</t>
  </si>
  <si>
    <t>F2213/32 BL103</t>
  </si>
  <si>
    <t>F2213/32 CL002</t>
  </si>
  <si>
    <t>F2213/32 CL061</t>
  </si>
  <si>
    <t>F2213/4 CL007</t>
  </si>
  <si>
    <t>F2213/4 CL105</t>
  </si>
  <si>
    <t>F2213/4 WH105</t>
  </si>
  <si>
    <t>F2213/8 BL004</t>
  </si>
  <si>
    <t>F2213/8 CL004</t>
  </si>
  <si>
    <t>F2213/8 RD024</t>
  </si>
  <si>
    <t>F2213/8 WH004</t>
  </si>
  <si>
    <t>F2213/8 YL004</t>
  </si>
  <si>
    <t>F2213IN CL005</t>
  </si>
  <si>
    <t>F2213IN CL107</t>
  </si>
  <si>
    <t>F221B1/16 CL100</t>
  </si>
  <si>
    <t>F221B1/2 BK201</t>
  </si>
  <si>
    <t>F221B1/4 CL100</t>
  </si>
  <si>
    <t>F221MS/2 BK032</t>
  </si>
  <si>
    <t>F221V1/16 BK100</t>
  </si>
  <si>
    <t>F221V1/2 BK016</t>
  </si>
  <si>
    <t>F221V1/2 BK199</t>
  </si>
  <si>
    <t>F221V1/4 BK203</t>
  </si>
  <si>
    <t>F221V1/8 BK100</t>
  </si>
  <si>
    <t>F221V1/8 BK103</t>
  </si>
  <si>
    <t>F221V1/8 BK206</t>
  </si>
  <si>
    <t>F221V11/2 BK105</t>
  </si>
  <si>
    <t>F221V1IN BK003</t>
  </si>
  <si>
    <t>F221V2IN BK199</t>
  </si>
  <si>
    <t>F221V3/32 BK061</t>
  </si>
  <si>
    <t>F221V3/8 BK202</t>
  </si>
  <si>
    <t>F3001/4 BK068</t>
  </si>
  <si>
    <t>F3001/4 BK103</t>
  </si>
  <si>
    <t>F3003/16 BK067</t>
  </si>
  <si>
    <t>F3211 BK069</t>
  </si>
  <si>
    <t>F3501/4 CL103</t>
  </si>
  <si>
    <t>F3501/4 CL199</t>
  </si>
  <si>
    <t>F3501/8 CL199</t>
  </si>
  <si>
    <t>F3503/32 CL063</t>
  </si>
  <si>
    <t>F40014 NA103</t>
  </si>
  <si>
    <t>F42111/2 BK105</t>
  </si>
  <si>
    <t>F4212IN BK105</t>
  </si>
  <si>
    <t>F6003/8 BK008</t>
  </si>
  <si>
    <t>F62111/4 BK072</t>
  </si>
  <si>
    <t>F6212 BK072</t>
  </si>
  <si>
    <t>F6213 BK068</t>
  </si>
  <si>
    <t>F6215/8 BK072</t>
  </si>
  <si>
    <t>F7501/4 BK103</t>
  </si>
  <si>
    <t>F7501/4 BK199</t>
  </si>
  <si>
    <t>FFLEX2 SL005</t>
  </si>
  <si>
    <t>G1101/8 BK002</t>
  </si>
  <si>
    <t>G110NF14 BK005</t>
  </si>
  <si>
    <t>G110NF34 BK005</t>
  </si>
  <si>
    <t>G120NF18 BK002</t>
  </si>
  <si>
    <t>G120NF18 BK005</t>
  </si>
  <si>
    <t>LC134 WH088</t>
  </si>
  <si>
    <t>M1222 WH001</t>
  </si>
  <si>
    <t>M1244 WH002</t>
  </si>
  <si>
    <t>M1244 WH005</t>
  </si>
  <si>
    <t>M1253 WH199</t>
  </si>
  <si>
    <t>M1254 WH005</t>
  </si>
  <si>
    <t>M33502 SL002</t>
  </si>
  <si>
    <t>M9740040 BK002</t>
  </si>
  <si>
    <t>P1050 BK005</t>
  </si>
  <si>
    <t>P10513 CL005</t>
  </si>
  <si>
    <t>P10516 CL001</t>
  </si>
  <si>
    <t>P10516 CL005</t>
  </si>
  <si>
    <t>P1051IN BK007</t>
  </si>
  <si>
    <t>P1053/8 BK003</t>
  </si>
  <si>
    <t>P1053/8 BK005</t>
  </si>
  <si>
    <t>P1055/16 BK005</t>
  </si>
  <si>
    <t>P1056 BK005</t>
  </si>
  <si>
    <t>P1058 BK002</t>
  </si>
  <si>
    <t>P1058 CL002</t>
  </si>
  <si>
    <t>PF13018 BK001</t>
  </si>
  <si>
    <t>PF13018 BK005</t>
  </si>
  <si>
    <t>PF1302 BK003</t>
  </si>
  <si>
    <t>PF1304 BK005</t>
  </si>
  <si>
    <t>PF2000 NA005</t>
  </si>
  <si>
    <t>PF2005 NA005</t>
  </si>
  <si>
    <t>PF2401/2A NA005</t>
  </si>
  <si>
    <t>SW11 WH002</t>
  </si>
  <si>
    <t>SW13 WH005</t>
  </si>
  <si>
    <t>SW20 NA008</t>
  </si>
  <si>
    <t>SW3 NA005</t>
  </si>
  <si>
    <t>SW4 NA008</t>
  </si>
  <si>
    <t>SW40 BK005</t>
  </si>
  <si>
    <t>SW43 BK005</t>
  </si>
  <si>
    <t>SW45 BK002</t>
  </si>
  <si>
    <t>SW45 BK008</t>
  </si>
  <si>
    <t>TFT20019 NA001</t>
  </si>
  <si>
    <t>TFT20019 NA005</t>
  </si>
  <si>
    <t>TFT20020 NA199</t>
  </si>
  <si>
    <t>TFT20026 NA001</t>
  </si>
  <si>
    <t>TFT25016 NA002</t>
  </si>
  <si>
    <t>TFT25016 NA005</t>
  </si>
  <si>
    <t>TFT25020 NA199</t>
  </si>
  <si>
    <t>1299/30C SL005</t>
  </si>
  <si>
    <t>1299/37C SL001</t>
  </si>
  <si>
    <t>1317C SL199</t>
  </si>
  <si>
    <t>1719 SL199</t>
  </si>
  <si>
    <t>1743C SL001</t>
  </si>
  <si>
    <t>2219/19C SL199</t>
  </si>
  <si>
    <t>2219C SL001</t>
  </si>
  <si>
    <t>2254/4 SL199</t>
  </si>
  <si>
    <t>2258/1 SL005</t>
  </si>
  <si>
    <t>2442C SL002</t>
  </si>
  <si>
    <t>2442C SL022</t>
  </si>
  <si>
    <t>2824/4 WH199</t>
  </si>
  <si>
    <t>2824/6 WH005</t>
  </si>
  <si>
    <t>2824/6 WH199</t>
  </si>
  <si>
    <t>2834/2 WH001</t>
  </si>
  <si>
    <t>2845/19 YL001</t>
  </si>
  <si>
    <t>2845/19 YL199</t>
  </si>
  <si>
    <t>3131000 TN001</t>
  </si>
  <si>
    <t>3131000 TN002</t>
  </si>
  <si>
    <t>3138133 TN005</t>
  </si>
  <si>
    <t>3201 SL001</t>
  </si>
  <si>
    <t>3463 SL002</t>
  </si>
  <si>
    <t>3463 SL199</t>
  </si>
  <si>
    <t>391440 BK002</t>
  </si>
  <si>
    <t>391645 WH199</t>
  </si>
  <si>
    <t>391897 WH002</t>
  </si>
  <si>
    <t>392050 WH005</t>
  </si>
  <si>
    <t>392250 WH005</t>
  </si>
  <si>
    <t>39X1620 WH005</t>
  </si>
  <si>
    <t>39X1620 WH199</t>
  </si>
  <si>
    <t>5020/20C SL002</t>
  </si>
  <si>
    <t>5020/25C SL005</t>
  </si>
  <si>
    <t>5056C SL199</t>
  </si>
  <si>
    <t>5070C SL001</t>
  </si>
  <si>
    <t>5078C SL199</t>
  </si>
  <si>
    <t>5100/70C SL001</t>
  </si>
  <si>
    <t>5108C SL001</t>
  </si>
  <si>
    <t>5120/15C SL002</t>
  </si>
  <si>
    <t>5132C SL002</t>
  </si>
  <si>
    <t>5132C SL005</t>
  </si>
  <si>
    <t>5156C SL005</t>
  </si>
  <si>
    <t>5160/40C SL005</t>
  </si>
  <si>
    <t>5162/1C SL002</t>
  </si>
  <si>
    <t>5276C SL005</t>
  </si>
  <si>
    <t>5363C SL002</t>
  </si>
  <si>
    <t>5410/4 SL005</t>
  </si>
  <si>
    <t>5424 SL002</t>
  </si>
  <si>
    <t>5430/9 SL001</t>
  </si>
  <si>
    <t>5442 SL002</t>
  </si>
  <si>
    <t>5468C SL001</t>
  </si>
  <si>
    <t>5485C SL199</t>
  </si>
  <si>
    <t>5489C SL199</t>
  </si>
  <si>
    <t>5877 RD199</t>
  </si>
  <si>
    <t>6023C SL199</t>
  </si>
  <si>
    <t>6317 SL005</t>
  </si>
  <si>
    <t>6318 SL005</t>
  </si>
  <si>
    <t>6348 SL001</t>
  </si>
  <si>
    <t>6367 SL002</t>
  </si>
  <si>
    <t>6368 SL001</t>
  </si>
  <si>
    <t>6375 SL002</t>
  </si>
  <si>
    <t>6390 SL002</t>
  </si>
  <si>
    <t>65203CY SL002</t>
  </si>
  <si>
    <t>65402 SL002</t>
  </si>
  <si>
    <t>65402 SL005</t>
  </si>
  <si>
    <t>65807CY SL005</t>
  </si>
  <si>
    <t>65809 SL001</t>
  </si>
  <si>
    <t>7047 RD001</t>
  </si>
  <si>
    <t>7053 SL005</t>
  </si>
  <si>
    <t>86501CY SL002</t>
  </si>
  <si>
    <t>86605CY SL002</t>
  </si>
  <si>
    <t>86605CY SL199</t>
  </si>
  <si>
    <t>881806 SL005</t>
  </si>
  <si>
    <t>9008 BK001</t>
  </si>
  <si>
    <t>9058X BK021</t>
  </si>
  <si>
    <t>M1223 WH001</t>
  </si>
  <si>
    <t>M1232 WH002</t>
  </si>
  <si>
    <t>M1233 WH199</t>
  </si>
  <si>
    <t>M1252 WH002</t>
  </si>
  <si>
    <t>M13233 SL199</t>
  </si>
  <si>
    <t>M13244 SL001</t>
  </si>
  <si>
    <t>M13304 SL005</t>
  </si>
  <si>
    <t>M4724 SL005</t>
  </si>
  <si>
    <t>TFT2009 NA199</t>
  </si>
  <si>
    <t>1176L SL005</t>
  </si>
  <si>
    <t>1176L SL199</t>
  </si>
  <si>
    <t>1180L SL002</t>
  </si>
  <si>
    <t>1181/50C SL001</t>
  </si>
  <si>
    <t>1219/37C SL001</t>
  </si>
  <si>
    <t>1230 SV002</t>
  </si>
  <si>
    <t>1550 OR001</t>
  </si>
  <si>
    <t>1550 OR005</t>
  </si>
  <si>
    <t>1560 GR005</t>
  </si>
  <si>
    <t>1719 SL001</t>
  </si>
  <si>
    <t>1852 SL001</t>
  </si>
  <si>
    <t>1854/19 BR001</t>
  </si>
  <si>
    <t>1854/19 SL005</t>
  </si>
  <si>
    <t>1855/19 OR001</t>
  </si>
  <si>
    <t>1855/19 VI001</t>
  </si>
  <si>
    <t>1891/3C SL001</t>
  </si>
  <si>
    <t>1896/4L SL001</t>
  </si>
  <si>
    <t>2841/1 BR001</t>
  </si>
  <si>
    <t>2841/1 BR005</t>
  </si>
  <si>
    <t>2841/1 BR199</t>
  </si>
  <si>
    <t>2841/7 OR001</t>
  </si>
  <si>
    <t>2841/7 OR199</t>
  </si>
  <si>
    <t>2841/7 VI001</t>
  </si>
  <si>
    <t>2841/7 VI005</t>
  </si>
  <si>
    <t>2842/19 OR005</t>
  </si>
  <si>
    <t>2843/7 GR005</t>
  </si>
  <si>
    <t>2844/19 GR005</t>
  </si>
  <si>
    <t>2844/19 VI001</t>
  </si>
  <si>
    <t>2844/7 BR199</t>
  </si>
  <si>
    <t>2844/7 GR005</t>
  </si>
  <si>
    <t>2854/1 BL199</t>
  </si>
  <si>
    <t>3050 PK005</t>
  </si>
  <si>
    <t>3050/1 OR001</t>
  </si>
  <si>
    <t>3057/1 WH005</t>
  </si>
  <si>
    <t>3073 VI005</t>
  </si>
  <si>
    <t>3251 VI005</t>
  </si>
  <si>
    <t>3252 BL001</t>
  </si>
  <si>
    <t>3252 BR001</t>
  </si>
  <si>
    <t>3252 BR005</t>
  </si>
  <si>
    <t>3466C SL199</t>
  </si>
  <si>
    <t>392240 BK001</t>
  </si>
  <si>
    <t>39X2020 WH199</t>
  </si>
  <si>
    <t>461626 RD005</t>
  </si>
  <si>
    <t>461626 RD199</t>
  </si>
  <si>
    <t>5410/4 SL199</t>
  </si>
  <si>
    <t>5424 SL199</t>
  </si>
  <si>
    <t>5468C SL199</t>
  </si>
  <si>
    <t>5473L SL001</t>
  </si>
  <si>
    <t>5494C SL005</t>
  </si>
  <si>
    <t>5527 SL002</t>
  </si>
  <si>
    <t>5851 BR005</t>
  </si>
  <si>
    <t>5853/19 OR001</t>
  </si>
  <si>
    <t>5853/19 YL199</t>
  </si>
  <si>
    <t>5855/7 BL199</t>
  </si>
  <si>
    <t>5855/7 YL199</t>
  </si>
  <si>
    <t>5856 VI001</t>
  </si>
  <si>
    <t>5857 SL199</t>
  </si>
  <si>
    <t>5858 BL005</t>
  </si>
  <si>
    <t>5858 SL005</t>
  </si>
  <si>
    <t>5875 GR199</t>
  </si>
  <si>
    <t>5875 OR199</t>
  </si>
  <si>
    <t>5876 RD199</t>
  </si>
  <si>
    <t>6062C SL001</t>
  </si>
  <si>
    <t>6300/3 SL199</t>
  </si>
  <si>
    <t>6308 SL199</t>
  </si>
  <si>
    <t>6329 SL199</t>
  </si>
  <si>
    <t>6335 SL199</t>
  </si>
  <si>
    <t>6394 SL005</t>
  </si>
  <si>
    <t>6459 OR001</t>
  </si>
  <si>
    <t>6460 OR005</t>
  </si>
  <si>
    <t>65407 SL199</t>
  </si>
  <si>
    <t>65602 SL199</t>
  </si>
  <si>
    <t>65604 SL199</t>
  </si>
  <si>
    <t>6713 SL013</t>
  </si>
  <si>
    <t>6713 VI013</t>
  </si>
  <si>
    <t>6715 BL013</t>
  </si>
  <si>
    <t>6717 VI001</t>
  </si>
  <si>
    <t>6717 VI005</t>
  </si>
  <si>
    <t>6717 VI013</t>
  </si>
  <si>
    <t>6718 GR001</t>
  </si>
  <si>
    <t>6718 GR005</t>
  </si>
  <si>
    <t>6718 OR001</t>
  </si>
  <si>
    <t>6718 OR005</t>
  </si>
  <si>
    <t>6820 BL199</t>
  </si>
  <si>
    <t>6820 BR005</t>
  </si>
  <si>
    <t>6820 YL001</t>
  </si>
  <si>
    <t>6821 BK005</t>
  </si>
  <si>
    <t>6822 BK001</t>
  </si>
  <si>
    <t>6822 RD001</t>
  </si>
  <si>
    <t>6823 BL001</t>
  </si>
  <si>
    <t>6823 BL199</t>
  </si>
  <si>
    <t>6823 RD001</t>
  </si>
  <si>
    <t>6823 YL199</t>
  </si>
  <si>
    <t>6824 BR005</t>
  </si>
  <si>
    <t>6825 BK001</t>
  </si>
  <si>
    <t>6825 GY001</t>
  </si>
  <si>
    <t>6825 GY199</t>
  </si>
  <si>
    <t>6829 BK001</t>
  </si>
  <si>
    <t>7053 VI001</t>
  </si>
  <si>
    <t>7054/19 YL001</t>
  </si>
  <si>
    <t>7131 SL005</t>
  </si>
  <si>
    <t>7132 RD001</t>
  </si>
  <si>
    <t>77110 SL005</t>
  </si>
  <si>
    <t>77110 SL199</t>
  </si>
  <si>
    <t>77111 SL199</t>
  </si>
  <si>
    <t>79003 SL001</t>
  </si>
  <si>
    <t>79019 SL199</t>
  </si>
  <si>
    <t>79046 SL001</t>
  </si>
  <si>
    <t>79046 SL005</t>
  </si>
  <si>
    <t>79051 SL199</t>
  </si>
  <si>
    <t>86218CY SL199</t>
  </si>
  <si>
    <t>86318CY SL199</t>
  </si>
  <si>
    <t>86401CY SL199</t>
  </si>
  <si>
    <t>B953031 GE033</t>
  </si>
  <si>
    <t>F2211/16 BL060</t>
  </si>
  <si>
    <t>F2211/16 CL161</t>
  </si>
  <si>
    <t>F2211/16 YL060</t>
  </si>
  <si>
    <t>F2211/2 RD025</t>
  </si>
  <si>
    <t>F2211/2 RD066</t>
  </si>
  <si>
    <t>F2211/2 WH066</t>
  </si>
  <si>
    <t>F2211/2 YL025</t>
  </si>
  <si>
    <t>F2211/8 GR062</t>
  </si>
  <si>
    <t>F2211IN CL028</t>
  </si>
  <si>
    <t>F2213/16 GR002</t>
  </si>
  <si>
    <t>F2213/16 GR063</t>
  </si>
  <si>
    <t>F2213/32 CL018</t>
  </si>
  <si>
    <t>F2213/32 GR061</t>
  </si>
  <si>
    <t>F2213/32 RD002</t>
  </si>
  <si>
    <t>F2213/4 YL026</t>
  </si>
  <si>
    <t>F2213/64 GR199</t>
  </si>
  <si>
    <t>F2214IN CL199</t>
  </si>
  <si>
    <t>F221B1IN CL203</t>
  </si>
  <si>
    <t>F3503/4 CL073</t>
  </si>
  <si>
    <t>F6001/2 BK016</t>
  </si>
  <si>
    <t>F75011/2 BK199</t>
  </si>
  <si>
    <t>M13302 SL005</t>
  </si>
  <si>
    <t>M4724 SL199</t>
  </si>
  <si>
    <t>PF20010 NA002</t>
  </si>
  <si>
    <t>PF2007 NA002</t>
  </si>
  <si>
    <t>ST3033/4 BK199</t>
  </si>
  <si>
    <t>SW44 BK002</t>
  </si>
  <si>
    <t>TFT25014 NA005</t>
  </si>
  <si>
    <t>TFT25018 NA001</t>
  </si>
  <si>
    <t>XS200N3/8 BK002</t>
  </si>
  <si>
    <t>WADD Footage</t>
  </si>
  <si>
    <t>WADD Put Up</t>
  </si>
  <si>
    <t>Red (Safety Stock)</t>
  </si>
  <si>
    <t>Red (Cost)</t>
  </si>
  <si>
    <t>Yellow (WADD x LT) + Safety Stock</t>
  </si>
  <si>
    <t>Yellow (Cost)</t>
  </si>
  <si>
    <t>Green (Additional Safety Stock) + Yellow</t>
  </si>
  <si>
    <t>Type</t>
  </si>
  <si>
    <t>Portal With MPS</t>
  </si>
  <si>
    <t>Traditional</t>
  </si>
  <si>
    <t>MPS</t>
  </si>
  <si>
    <t>Green (Cost)</t>
  </si>
  <si>
    <t>Days LT - &gt;21</t>
  </si>
  <si>
    <t>Days LT - 15-20</t>
  </si>
  <si>
    <t>Days LT - 0-14</t>
  </si>
  <si>
    <t>6717 RD199</t>
  </si>
  <si>
    <t>WADD Put Up Equivalent Aggregated</t>
  </si>
  <si>
    <t>ATKINS &amp; PEARCE, INC.</t>
  </si>
  <si>
    <t>9432 WH033</t>
  </si>
  <si>
    <t>9434 WH033</t>
  </si>
  <si>
    <t>9436 WH033</t>
  </si>
  <si>
    <t>9438 WH033</t>
  </si>
  <si>
    <t>9440 WH033</t>
  </si>
  <si>
    <t>9442 WH033</t>
  </si>
  <si>
    <t>9446 WH033</t>
  </si>
  <si>
    <t>9448 WH033</t>
  </si>
  <si>
    <t>3G</t>
  </si>
  <si>
    <t>Sumitomo Electric</t>
  </si>
  <si>
    <t>Hueson Corporation</t>
  </si>
  <si>
    <t>Hamilton Products, Inc.</t>
  </si>
  <si>
    <t>Colucci Sales INC.</t>
  </si>
  <si>
    <t>Insulation Products Corp.</t>
  </si>
  <si>
    <t>Heilind Electronics, Inc.</t>
  </si>
  <si>
    <t>BRAND DIELECTRICS, INC.</t>
  </si>
  <si>
    <t>ROWE INDUSTRIES INC</t>
  </si>
  <si>
    <t>Judd Wire Inc.</t>
  </si>
  <si>
    <t>THERMAL WIRE &amp; CABLE CORP.</t>
  </si>
  <si>
    <t>Transit Time Factor - For 3RD Party Sources (non LM / Carson / MPS)</t>
  </si>
  <si>
    <t>6307 SL199</t>
  </si>
  <si>
    <t>86003CY SL199</t>
  </si>
  <si>
    <t>6C</t>
  </si>
  <si>
    <t>78002 SL199</t>
  </si>
  <si>
    <t>78003 SL199</t>
  </si>
  <si>
    <t>78004 SL199</t>
  </si>
  <si>
    <t>78006 SL199</t>
  </si>
  <si>
    <t>78008 SL199</t>
  </si>
  <si>
    <t>78012 SL199</t>
  </si>
  <si>
    <t>78013 SL199</t>
  </si>
  <si>
    <t>78014 SL199</t>
  </si>
  <si>
    <t>78016 SL199</t>
  </si>
  <si>
    <t>78018 SL199</t>
  </si>
  <si>
    <t>78020 SL199</t>
  </si>
  <si>
    <t>78022 SL199</t>
  </si>
  <si>
    <t>78023 SL199</t>
  </si>
  <si>
    <t>78024 SL199</t>
  </si>
  <si>
    <t>78026 SL199</t>
  </si>
  <si>
    <t>78028 SL199</t>
  </si>
  <si>
    <t>78030 SL199</t>
  </si>
  <si>
    <t>78031 SL199</t>
  </si>
  <si>
    <t>78032 SL199</t>
  </si>
  <si>
    <t>78034 SL199</t>
  </si>
  <si>
    <t>78036 SL199</t>
  </si>
  <si>
    <t>78038 SL199</t>
  </si>
  <si>
    <t>78042 SL199</t>
  </si>
  <si>
    <t>78044 SL199</t>
  </si>
  <si>
    <t>78046 SL199</t>
  </si>
  <si>
    <t>78052 SL199</t>
  </si>
  <si>
    <t>78054 SL199</t>
  </si>
  <si>
    <t>78062 SL199</t>
  </si>
  <si>
    <t>78063 SL199</t>
  </si>
  <si>
    <t>78072 SL199</t>
  </si>
  <si>
    <t>78073 SL199</t>
  </si>
  <si>
    <t>78074 SL199</t>
  </si>
  <si>
    <t>78082 SL199</t>
  </si>
  <si>
    <t>78102 SL199</t>
  </si>
  <si>
    <t>78103 SL199</t>
  </si>
  <si>
    <t>78104 SL199</t>
  </si>
  <si>
    <t>78106 SL199</t>
  </si>
  <si>
    <t>78112 SL199</t>
  </si>
  <si>
    <t>78113 SL199</t>
  </si>
  <si>
    <t>78114 SL199</t>
  </si>
  <si>
    <t>78116 SL199</t>
  </si>
  <si>
    <t>78118 SL199</t>
  </si>
  <si>
    <t>78120 SL199</t>
  </si>
  <si>
    <t>78124 SL199</t>
  </si>
  <si>
    <t>78126 SL199</t>
  </si>
  <si>
    <t>78128 SL199</t>
  </si>
  <si>
    <t>78130 SL199</t>
  </si>
  <si>
    <t>78131 SL199</t>
  </si>
  <si>
    <t>78132 SL199</t>
  </si>
  <si>
    <t>78133 SL199</t>
  </si>
  <si>
    <t>78134 SL199</t>
  </si>
  <si>
    <t>78143 SL199</t>
  </si>
  <si>
    <t>78144 SL199</t>
  </si>
  <si>
    <t>78148 SL199</t>
  </si>
  <si>
    <t>78152 SL199</t>
  </si>
  <si>
    <t>78153 SL199</t>
  </si>
  <si>
    <t>78154 SL199</t>
  </si>
  <si>
    <t>78155 SL199</t>
  </si>
  <si>
    <t>78162 SL199</t>
  </si>
  <si>
    <t>78163 SL199</t>
  </si>
  <si>
    <t>78182 SL199</t>
  </si>
  <si>
    <t>78193 SL199</t>
  </si>
  <si>
    <t>78308 SL199</t>
  </si>
  <si>
    <t>78320 SL199</t>
  </si>
  <si>
    <t>78322 SL199</t>
  </si>
  <si>
    <t>78330 SL199</t>
  </si>
  <si>
    <t>78332 SL199</t>
  </si>
  <si>
    <t>78333 SL199</t>
  </si>
  <si>
    <t>78334 SL199</t>
  </si>
  <si>
    <t>78342 SL199</t>
  </si>
  <si>
    <t>78353 SL199</t>
  </si>
  <si>
    <t>78362 SL199</t>
  </si>
  <si>
    <t>78363 SL199</t>
  </si>
  <si>
    <t>78372 SL199</t>
  </si>
  <si>
    <t>78002 SL001</t>
  </si>
  <si>
    <t>78002 SL005</t>
  </si>
  <si>
    <t>78003 SL001</t>
  </si>
  <si>
    <t>78003 SL005</t>
  </si>
  <si>
    <t>78004 SL001</t>
  </si>
  <si>
    <t>78004 SL005</t>
  </si>
  <si>
    <t>78006 SL001</t>
  </si>
  <si>
    <t>78006 SL005</t>
  </si>
  <si>
    <t>78008 SL005</t>
  </si>
  <si>
    <t>78012 SL001</t>
  </si>
  <si>
    <t>78012 SL005</t>
  </si>
  <si>
    <t>78013 SL001</t>
  </si>
  <si>
    <t>78013 SL005</t>
  </si>
  <si>
    <t>78014 SL001</t>
  </si>
  <si>
    <t>78014 SL005</t>
  </si>
  <si>
    <t>78016 SL001</t>
  </si>
  <si>
    <t>78016 SL005</t>
  </si>
  <si>
    <t>78018 SL001</t>
  </si>
  <si>
    <t>78018 SL005</t>
  </si>
  <si>
    <t>78020 SL001</t>
  </si>
  <si>
    <t>78020 SL005</t>
  </si>
  <si>
    <t>78022 SL001</t>
  </si>
  <si>
    <t>78022 SL005</t>
  </si>
  <si>
    <t>78023 SL001</t>
  </si>
  <si>
    <t>78023 SL005</t>
  </si>
  <si>
    <t>78024 SL001</t>
  </si>
  <si>
    <t>78024 SL005</t>
  </si>
  <si>
    <t>78026 SL001</t>
  </si>
  <si>
    <t>78026 SL005</t>
  </si>
  <si>
    <t>78028 SL001</t>
  </si>
  <si>
    <t>78028 SL005</t>
  </si>
  <si>
    <t>78030 SL005</t>
  </si>
  <si>
    <t>78031 SL005</t>
  </si>
  <si>
    <t>78032 SL005</t>
  </si>
  <si>
    <t>78034 SL005</t>
  </si>
  <si>
    <t>78036 SL005</t>
  </si>
  <si>
    <t>78038 SL005</t>
  </si>
  <si>
    <t>78042 SL001</t>
  </si>
  <si>
    <t>78042 SL005</t>
  </si>
  <si>
    <t>78044 SL001</t>
  </si>
  <si>
    <t>78044 SL005</t>
  </si>
  <si>
    <t>78046 SL005</t>
  </si>
  <si>
    <t>78052 SL005</t>
  </si>
  <si>
    <t>78053 SL005</t>
  </si>
  <si>
    <t>78054 SL005</t>
  </si>
  <si>
    <t>78062 SL005</t>
  </si>
  <si>
    <t>78063 SL005</t>
  </si>
  <si>
    <t>78072 SL001</t>
  </si>
  <si>
    <t>78072 SL005</t>
  </si>
  <si>
    <t>78073 SL005</t>
  </si>
  <si>
    <t>78074 SL001</t>
  </si>
  <si>
    <t>78074 SL005</t>
  </si>
  <si>
    <t>78082 SL001</t>
  </si>
  <si>
    <t>78082 SL005</t>
  </si>
  <si>
    <t>78102 SL001</t>
  </si>
  <si>
    <t>78102 SL005</t>
  </si>
  <si>
    <t>78103 SL005</t>
  </si>
  <si>
    <t>78104 SL001</t>
  </si>
  <si>
    <t>78104 SL005</t>
  </si>
  <si>
    <t>78106 SL001</t>
  </si>
  <si>
    <t>78106 SL005</t>
  </si>
  <si>
    <t>78108 SL005</t>
  </si>
  <si>
    <t>78112 SL001</t>
  </si>
  <si>
    <t>78112 SL005</t>
  </si>
  <si>
    <t>78113 SL001</t>
  </si>
  <si>
    <t>78113 SL005</t>
  </si>
  <si>
    <t>78114 SL001</t>
  </si>
  <si>
    <t>78114 SL005</t>
  </si>
  <si>
    <t>78116 SL005</t>
  </si>
  <si>
    <t>78118 SL005</t>
  </si>
  <si>
    <t>78120 SL005</t>
  </si>
  <si>
    <t>78123 SL005</t>
  </si>
  <si>
    <t>78124 SL001</t>
  </si>
  <si>
    <t>78124 SL005</t>
  </si>
  <si>
    <t>78126 SL005</t>
  </si>
  <si>
    <t>78128 SL005</t>
  </si>
  <si>
    <t>78130 SL005</t>
  </si>
  <si>
    <t>78131 SL005</t>
  </si>
  <si>
    <t>78132 SL005</t>
  </si>
  <si>
    <t>78133 SL005</t>
  </si>
  <si>
    <t>78134 SL005</t>
  </si>
  <si>
    <t>78143 SL005</t>
  </si>
  <si>
    <t>78144 SL005</t>
  </si>
  <si>
    <t>78148 SL005</t>
  </si>
  <si>
    <t>78152 SL005</t>
  </si>
  <si>
    <t>78153 SL005</t>
  </si>
  <si>
    <t>78154 SL001</t>
  </si>
  <si>
    <t>78154 SL005</t>
  </si>
  <si>
    <t>78155 SL005</t>
  </si>
  <si>
    <t>78162 SL001</t>
  </si>
  <si>
    <t>78162 SL005</t>
  </si>
  <si>
    <t>78163 SL001</t>
  </si>
  <si>
    <t>78163 SL005</t>
  </si>
  <si>
    <t>78172 SL005</t>
  </si>
  <si>
    <t>78182 SL001</t>
  </si>
  <si>
    <t>78193 SL001</t>
  </si>
  <si>
    <t>78193 SL005</t>
  </si>
  <si>
    <t>78308 SL005</t>
  </si>
  <si>
    <t>78320 SL001</t>
  </si>
  <si>
    <t>78320 SL005</t>
  </si>
  <si>
    <t>78322 SL005</t>
  </si>
  <si>
    <t>78324 SL005</t>
  </si>
  <si>
    <t>78330 SL001</t>
  </si>
  <si>
    <t>78330 SL005</t>
  </si>
  <si>
    <t>78332 SL001</t>
  </si>
  <si>
    <t>78332 SL005</t>
  </si>
  <si>
    <t>78333 SL001</t>
  </si>
  <si>
    <t>78333 SL005</t>
  </si>
  <si>
    <t>78334 SL005</t>
  </si>
  <si>
    <t>78342 SL005</t>
  </si>
  <si>
    <t>78353 SL005</t>
  </si>
  <si>
    <t>78362 SL001</t>
  </si>
  <si>
    <t>78362 SL005</t>
  </si>
  <si>
    <t>78363 SL005</t>
  </si>
  <si>
    <t>78372 SL005</t>
  </si>
  <si>
    <t>Canusa-EMI</t>
  </si>
  <si>
    <t>Current MIN</t>
  </si>
  <si>
    <t>3051 BL013</t>
  </si>
  <si>
    <t>3051 WH013</t>
  </si>
  <si>
    <t>3051 BR013</t>
  </si>
  <si>
    <t>3080 GY001</t>
  </si>
  <si>
    <t xml:space="preserve">Portal  </t>
  </si>
  <si>
    <t>2433C SL199</t>
  </si>
  <si>
    <t>F2213/32 RD199</t>
  </si>
  <si>
    <t>F62121/2 BK072</t>
  </si>
  <si>
    <t>2421C SL033</t>
  </si>
  <si>
    <t>Insultab, A Pexco Company</t>
  </si>
  <si>
    <t>Techflex, Inc.</t>
  </si>
  <si>
    <t>DROSSBACH, LLC</t>
  </si>
  <si>
    <t>M.M.Newman</t>
  </si>
  <si>
    <t>Alpha Wire Mfg. Leominster</t>
  </si>
  <si>
    <t>Marmon Aerospace &amp; Defense,LLC</t>
  </si>
  <si>
    <t>Belden Intra Domestic</t>
  </si>
  <si>
    <t>Breyden Products LLC</t>
  </si>
  <si>
    <t>Delfingen US Inc.</t>
  </si>
  <si>
    <t>Proterial Cable America Inc.</t>
  </si>
  <si>
    <t>Specialty Wire &amp; Cord Sets</t>
  </si>
  <si>
    <t>Whitney Blake Company</t>
  </si>
  <si>
    <t>Ico-Rally Corporation</t>
  </si>
  <si>
    <t>Alpha Wire Co.</t>
  </si>
  <si>
    <t>Robert McKeown Co., Inc. *</t>
  </si>
  <si>
    <t>FTZ Holdco LLC</t>
  </si>
  <si>
    <t>EIS Wire  and Cable Co., Inc.</t>
  </si>
  <si>
    <t>Tyco Electronics Corp.</t>
  </si>
  <si>
    <t>Zeus Industrial Products</t>
  </si>
  <si>
    <t>BURTON WIRE &amp; CABLE</t>
  </si>
  <si>
    <t>Parker Hannifin Corporation</t>
  </si>
  <si>
    <t>International Wire Group</t>
  </si>
  <si>
    <t xml:space="preserve">3 Mos Bookings </t>
  </si>
  <si>
    <t>12 Month Bookings</t>
  </si>
  <si>
    <t>1559 GY001</t>
  </si>
  <si>
    <t>18-2439 BK003</t>
  </si>
  <si>
    <t>21-1134 SL199</t>
  </si>
  <si>
    <t>3251 BK014</t>
  </si>
  <si>
    <t>3251 BL014</t>
  </si>
  <si>
    <t>3251 BR014</t>
  </si>
  <si>
    <t>3251 GR014</t>
  </si>
  <si>
    <t>3251 GY014</t>
  </si>
  <si>
    <t>3251 OR014</t>
  </si>
  <si>
    <t>3251 PK014</t>
  </si>
  <si>
    <t>3251 RD014</t>
  </si>
  <si>
    <t>3251 SL014</t>
  </si>
  <si>
    <t>3251 VI014</t>
  </si>
  <si>
    <t>3251 WH014</t>
  </si>
  <si>
    <t>3251 WO014</t>
  </si>
  <si>
    <t>3251 YG014</t>
  </si>
  <si>
    <t>3251 YL014</t>
  </si>
  <si>
    <t>398133 RD002</t>
  </si>
  <si>
    <t>398133 RD005</t>
  </si>
  <si>
    <t>86182CY SL002</t>
  </si>
  <si>
    <t>9058C BK013</t>
  </si>
  <si>
    <t>F2211/16 GR199</t>
  </si>
  <si>
    <t>F221V3/32 BL018</t>
  </si>
  <si>
    <t>F221V3/32 BL061</t>
  </si>
  <si>
    <t>F3211/2 BK199</t>
  </si>
  <si>
    <t>F3211/4 BK199</t>
  </si>
  <si>
    <t>PF2405/8 NA003</t>
  </si>
  <si>
    <t>3F</t>
  </si>
  <si>
    <t>Current Trigger File Lead Times</t>
  </si>
  <si>
    <t>MPS to 5 days</t>
  </si>
  <si>
    <t>Portal - Remove trigger/MIN</t>
  </si>
  <si>
    <t>Lead Times P1 - 2024</t>
  </si>
  <si>
    <t>Current STD -2024 STD</t>
  </si>
  <si>
    <t>Current Primary Vendor Num (P6 2024 match)</t>
  </si>
  <si>
    <t>CARLISLE INTERCONNECT TECH</t>
  </si>
  <si>
    <t>Current Primary Vendor Name (P6 2024 match)</t>
  </si>
  <si>
    <t>BUYER CODE (P6 2024 match)</t>
  </si>
  <si>
    <t>P6 2024 BPCS Lead Times</t>
  </si>
  <si>
    <t>Lead time Delta - Current V P6 2024</t>
  </si>
  <si>
    <t>ABC Code (P6 2024 Match, some with remove Trig)</t>
  </si>
  <si>
    <t xml:space="preserve">Lead Time as of P6 2024 - BPCS &lt; transit </t>
  </si>
  <si>
    <t>0</t>
  </si>
  <si>
    <t>Grand Total</t>
  </si>
  <si>
    <t>Sum of Green (Cost)</t>
  </si>
  <si>
    <t>V-Look Up</t>
  </si>
  <si>
    <t xml:space="preserve"> </t>
  </si>
  <si>
    <t>PRIOR -Green (Cost)</t>
  </si>
  <si>
    <t>P6 - 2024 TOTAL INVENTORY (MAX GREEN)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</si>
</sst>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164" formatCode="#0"/>
    <numFmt numFmtId="165" formatCode="_(&quot;$&quot;* #,##0_);_(&quot;$&quot;* \(#,##0\);_(&quot;$&quot;* &quot;-&quot;??_);_(@_)"/>
    <numFmt numFmtId="166" formatCode="&quot;$&quot;#,##0"/>
    <numFmt numFmtId="167" formatCode="&quot;$&quot;#,##0.00"/>
  </numFmts>
  <fonts count="17" x14ac:knownFonts="1">
    <font>
      <sz val="11"/>
      <color theme="1"/>
      <name val="Calibri"/>
      <family val="2"/>
      <scheme val="minor"/>
    </font>
    <font>
      <b/>
      <sz val="9"/>
      <color theme="1"/>
      <name val="Calibri"/>
      <family val="2"/>
      <scheme val="minor"/>
    </font>
    <font>
      <sz val="9"/>
      <color theme="1"/>
      <name val="Calibri"/>
      <family val="2"/>
      <scheme val="minor"/>
    </font>
    <font>
      <sz val="9"/>
      <color rgb="FF454545"/>
      <name val="Calibri"/>
      <family val="2"/>
      <scheme val="minor"/>
    </font>
    <font>
      <sz val="11"/>
      <color theme="1"/>
      <name val="Calibri"/>
      <family val="2"/>
      <scheme val="minor"/>
    </font>
    <font>
      <b/>
      <sz val="11"/>
      <color theme="1"/>
      <name val="Calibri"/>
      <family val="2"/>
      <scheme val="minor"/>
    </font>
    <font>
      <sz val="9"/>
      <color rgb="FFFF0000"/>
      <name val="Calibri"/>
      <family val="2"/>
      <scheme val="minor"/>
    </font>
    <font>
      <sz val="10"/>
      <color theme="1"/>
      <name val="Calibri"/>
      <family val="2"/>
      <scheme val="minor"/>
    </font>
    <font>
      <sz val="9"/>
      <name val="Calibri"/>
      <family val="2"/>
      <scheme val="minor"/>
    </font>
    <font>
      <b/>
      <sz val="12"/>
      <color theme="1"/>
      <name val="Calibri"/>
      <family val="2"/>
      <scheme val="minor"/>
    </font>
    <font>
      <b/>
      <sz val="9"/>
      <color rgb="FFFF0000"/>
      <name val="Calibri"/>
      <family val="2"/>
      <scheme val="minor"/>
    </font>
    <font>
      <sz val="9"/>
      <color theme="0"/>
      <name val="Calibri"/>
      <family val="2"/>
      <scheme val="minor"/>
    </font>
    <font>
      <sz val="11"/>
      <name val="Calibri"/>
      <family val="2"/>
      <scheme val="minor"/>
    </font>
    <font>
      <b/>
      <sz val="9"/>
      <name val="Calibri"/>
      <family val="2"/>
      <scheme val="minor"/>
    </font>
    <font>
      <sz val="12"/>
      <color theme="1"/>
      <name val="Calibri"/>
      <family val="2"/>
      <scheme val="minor"/>
    </font>
    <font>
      <b/>
      <sz val="9"/>
      <color theme="0"/>
      <name val="Calibri"/>
      <family val="2"/>
      <scheme val="minor"/>
    </font>
    <font>
      <sz val="8"/>
      <name val="Calibri"/>
      <family val="2"/>
      <scheme val="minor"/>
    </font>
  </fonts>
  <fills count="8">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2" tint="-9.9978637043366805E-2"/>
        <bgColor indexed="64"/>
      </patternFill>
    </fill>
    <fill>
      <patternFill patternType="solid">
        <fgColor rgb="FF002060"/>
        <bgColor indexed="64"/>
      </patternFill>
    </fill>
  </fills>
  <borders count="22">
    <border>
      <left/>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auto="1"/>
      </left>
      <right/>
      <top style="thin">
        <color auto="1"/>
      </top>
      <bottom/>
      <diagonal/>
    </border>
    <border>
      <left style="double">
        <color auto="1"/>
      </left>
      <right style="double">
        <color auto="1"/>
      </right>
      <top style="double">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style="thin">
        <color indexed="64"/>
      </right>
      <top style="thin">
        <color indexed="64"/>
      </top>
      <bottom style="thin">
        <color indexed="64"/>
      </bottom>
      <diagonal/>
    </border>
    <border>
      <left style="medium">
        <color rgb="FFE2E2E2"/>
      </left>
      <right/>
      <top style="medium">
        <color rgb="FFE2E2E2"/>
      </top>
      <bottom/>
      <diagonal/>
    </border>
    <border>
      <left style="double">
        <color indexed="64"/>
      </left>
      <right style="double">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10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vertical="top"/>
    </xf>
    <xf numFmtId="0" fontId="2" fillId="3" borderId="0" xfId="0" applyFont="1" applyFill="1"/>
    <xf numFmtId="0" fontId="1" fillId="0" borderId="3" xfId="0" applyFont="1" applyBorder="1"/>
    <xf numFmtId="165" fontId="1" fillId="0" borderId="0" xfId="0" applyNumberFormat="1" applyFont="1" applyAlignment="1">
      <alignment horizontal="center"/>
    </xf>
    <xf numFmtId="0" fontId="1" fillId="0" borderId="4" xfId="0" applyFont="1" applyBorder="1"/>
    <xf numFmtId="166" fontId="2" fillId="0" borderId="0" xfId="0" applyNumberFormat="1" applyFont="1" applyAlignment="1">
      <alignment horizontal="center"/>
    </xf>
    <xf numFmtId="9" fontId="2" fillId="0" borderId="0" xfId="2" applyFont="1" applyAlignment="1">
      <alignment horizontal="center"/>
    </xf>
    <xf numFmtId="0" fontId="8" fillId="0" borderId="0" xfId="0" applyFont="1"/>
    <xf numFmtId="0" fontId="1" fillId="5" borderId="1" xfId="0" applyFont="1" applyFill="1" applyBorder="1" applyAlignment="1">
      <alignment horizontal="center"/>
    </xf>
    <xf numFmtId="0" fontId="1" fillId="5" borderId="2" xfId="0" applyFont="1" applyFill="1" applyBorder="1" applyAlignment="1">
      <alignment horizontal="center"/>
    </xf>
    <xf numFmtId="0" fontId="1" fillId="0" borderId="0" xfId="0" applyFont="1" applyAlignment="1">
      <alignment horizontal="center"/>
    </xf>
    <xf numFmtId="166" fontId="2" fillId="0" borderId="0" xfId="0" applyNumberFormat="1" applyFont="1"/>
    <xf numFmtId="166" fontId="1" fillId="0" borderId="0" xfId="0" applyNumberFormat="1" applyFont="1" applyAlignment="1">
      <alignment horizontal="center"/>
    </xf>
    <xf numFmtId="167" fontId="2" fillId="0" borderId="0" xfId="0" applyNumberFormat="1" applyFont="1" applyAlignment="1">
      <alignment horizontal="center"/>
    </xf>
    <xf numFmtId="44" fontId="2" fillId="0" borderId="0" xfId="0" applyNumberFormat="1" applyFont="1"/>
    <xf numFmtId="0" fontId="1" fillId="0" borderId="0" xfId="0" applyFont="1"/>
    <xf numFmtId="166" fontId="8" fillId="0" borderId="0" xfId="0" applyNumberFormat="1" applyFont="1" applyAlignment="1">
      <alignment horizontal="center"/>
    </xf>
    <xf numFmtId="0" fontId="2" fillId="0" borderId="0" xfId="0" applyFont="1" applyAlignment="1">
      <alignment horizontal="left"/>
    </xf>
    <xf numFmtId="0" fontId="5" fillId="6" borderId="7" xfId="0" applyFont="1" applyFill="1" applyBorder="1" applyAlignment="1">
      <alignment horizontal="center"/>
    </xf>
    <xf numFmtId="1" fontId="2" fillId="0" borderId="0" xfId="0" applyNumberFormat="1" applyFont="1" applyAlignment="1">
      <alignment horizontal="center"/>
    </xf>
    <xf numFmtId="0" fontId="0" fillId="0" borderId="0" xfId="0" applyAlignment="1">
      <alignment horizontal="center"/>
    </xf>
    <xf numFmtId="3" fontId="2" fillId="0" borderId="0" xfId="0" applyNumberFormat="1" applyFont="1" applyAlignment="1">
      <alignment horizontal="center"/>
    </xf>
    <xf numFmtId="165" fontId="1" fillId="0" borderId="0" xfId="0" applyNumberFormat="1" applyFont="1"/>
    <xf numFmtId="1" fontId="1" fillId="0" borderId="0" xfId="0" applyNumberFormat="1" applyFont="1" applyAlignment="1">
      <alignment horizontal="center"/>
    </xf>
    <xf numFmtId="0" fontId="14" fillId="0" borderId="0" xfId="0" applyFont="1"/>
    <xf numFmtId="166" fontId="1" fillId="0" borderId="0" xfId="0" applyNumberFormat="1" applyFont="1" applyAlignment="1">
      <alignment horizontal="center" wrapText="1"/>
    </xf>
    <xf numFmtId="166" fontId="1" fillId="0" borderId="9" xfId="0" applyNumberFormat="1" applyFont="1" applyBorder="1" applyAlignment="1">
      <alignment horizontal="center"/>
    </xf>
    <xf numFmtId="166" fontId="10" fillId="0" borderId="0" xfId="0" applyNumberFormat="1" applyFont="1" applyAlignment="1">
      <alignment horizontal="center"/>
    </xf>
    <xf numFmtId="166" fontId="1" fillId="0" borderId="0" xfId="0" applyNumberFormat="1" applyFont="1" applyAlignment="1">
      <alignment horizontal="left"/>
    </xf>
    <xf numFmtId="0" fontId="2" fillId="0" borderId="5" xfId="0" applyFont="1" applyBorder="1" applyAlignment="1">
      <alignment horizontal="center"/>
    </xf>
    <xf numFmtId="0" fontId="8" fillId="3" borderId="0" xfId="0" applyFont="1" applyFill="1"/>
    <xf numFmtId="0" fontId="8" fillId="0" borderId="19" xfId="0" applyFont="1" applyBorder="1" applyAlignment="1">
      <alignment horizontal="left" vertical="top"/>
    </xf>
    <xf numFmtId="0" fontId="8" fillId="0" borderId="11" xfId="0" applyFont="1" applyBorder="1" applyAlignment="1">
      <alignment horizontal="left" vertical="top"/>
    </xf>
    <xf numFmtId="0" fontId="3" fillId="0" borderId="11" xfId="0" applyFont="1" applyBorder="1" applyAlignment="1">
      <alignment horizontal="left" vertical="top"/>
    </xf>
    <xf numFmtId="164" fontId="3" fillId="0" borderId="11" xfId="0" applyNumberFormat="1" applyFont="1" applyBorder="1" applyAlignment="1">
      <alignment horizontal="left" vertical="top"/>
    </xf>
    <xf numFmtId="0" fontId="7" fillId="0" borderId="11" xfId="0" applyFont="1" applyBorder="1" applyAlignment="1">
      <alignment horizontal="left"/>
    </xf>
    <xf numFmtId="0" fontId="2" fillId="0" borderId="11" xfId="0" applyFont="1" applyBorder="1" applyAlignment="1">
      <alignment horizontal="left"/>
    </xf>
    <xf numFmtId="44" fontId="2" fillId="0" borderId="11" xfId="0" applyNumberFormat="1" applyFont="1" applyBorder="1" applyAlignment="1">
      <alignment horizontal="left"/>
    </xf>
    <xf numFmtId="0" fontId="2" fillId="0" borderId="20" xfId="0" applyFont="1" applyBorder="1" applyAlignment="1">
      <alignment horizontal="left"/>
    </xf>
    <xf numFmtId="1" fontId="3" fillId="0" borderId="11" xfId="0" applyNumberFormat="1" applyFont="1" applyBorder="1" applyAlignment="1">
      <alignment horizontal="left" vertical="top"/>
    </xf>
    <xf numFmtId="0" fontId="8" fillId="0" borderId="19" xfId="0" applyFont="1" applyBorder="1" applyAlignment="1">
      <alignment horizontal="left"/>
    </xf>
    <xf numFmtId="0" fontId="0" fillId="0" borderId="11" xfId="0" applyBorder="1" applyAlignment="1">
      <alignment horizontal="left"/>
    </xf>
    <xf numFmtId="9" fontId="2" fillId="0" borderId="0" xfId="2" applyFont="1"/>
    <xf numFmtId="9" fontId="8" fillId="0" borderId="11" xfId="2" applyFont="1" applyFill="1" applyBorder="1" applyAlignment="1">
      <alignment horizontal="left" vertical="top"/>
    </xf>
    <xf numFmtId="9" fontId="0" fillId="0" borderId="0" xfId="2" applyFont="1"/>
    <xf numFmtId="3" fontId="3" fillId="0" borderId="11" xfId="0" applyNumberFormat="1" applyFont="1" applyBorder="1" applyAlignment="1">
      <alignment horizontal="left" vertical="top"/>
    </xf>
    <xf numFmtId="3" fontId="2" fillId="0" borderId="11" xfId="0" applyNumberFormat="1" applyFont="1" applyBorder="1" applyAlignment="1">
      <alignment horizontal="left"/>
    </xf>
    <xf numFmtId="3" fontId="0" fillId="0" borderId="11" xfId="0" applyNumberFormat="1" applyBorder="1" applyAlignment="1">
      <alignment horizontal="left"/>
    </xf>
    <xf numFmtId="3" fontId="0" fillId="0" borderId="21" xfId="0" applyNumberFormat="1" applyBorder="1" applyAlignment="1">
      <alignment horizontal="left"/>
    </xf>
    <xf numFmtId="3" fontId="0" fillId="0" borderId="0" xfId="0" applyNumberFormat="1"/>
    <xf numFmtId="3" fontId="6" fillId="0" borderId="0" xfId="0" applyNumberFormat="1" applyFont="1" applyAlignment="1">
      <alignment horizontal="left"/>
    </xf>
    <xf numFmtId="3" fontId="2" fillId="0" borderId="0" xfId="0" applyNumberFormat="1" applyFont="1" applyAlignment="1">
      <alignment horizontal="left"/>
    </xf>
    <xf numFmtId="3" fontId="0" fillId="0" borderId="0" xfId="0" applyNumberFormat="1" applyAlignment="1">
      <alignment horizontal="left"/>
    </xf>
    <xf numFmtId="3" fontId="3" fillId="0" borderId="11" xfId="1" applyNumberFormat="1" applyFont="1" applyFill="1" applyBorder="1" applyAlignment="1">
      <alignment horizontal="left" vertical="top"/>
    </xf>
    <xf numFmtId="0" fontId="0" fillId="0" borderId="0" xfId="0" pivotButton="1"/>
    <xf numFmtId="0" fontId="0" fillId="7" borderId="0" xfId="0" applyFill="1"/>
    <xf numFmtId="166" fontId="0" fillId="0" borderId="0" xfId="0" applyNumberFormat="1"/>
    <xf numFmtId="3" fontId="11" fillId="0" borderId="18" xfId="0" applyNumberFormat="1" applyFont="1" applyBorder="1" applyAlignment="1">
      <alignment horizontal="left" vertical="top" wrapText="1"/>
    </xf>
    <xf numFmtId="3" fontId="15" fillId="0" borderId="18" xfId="0" applyNumberFormat="1" applyFont="1" applyBorder="1" applyAlignment="1">
      <alignment horizontal="left" vertical="top" wrapText="1"/>
    </xf>
    <xf numFmtId="0" fontId="11" fillId="0" borderId="0" xfId="0" applyFont="1"/>
    <xf numFmtId="9" fontId="2" fillId="0" borderId="0" xfId="2" applyFont="1" applyFill="1" applyAlignment="1">
      <alignment horizontal="center"/>
    </xf>
    <xf numFmtId="6" fontId="3" fillId="0" borderId="12" xfId="0" applyNumberFormat="1" applyFont="1" applyBorder="1" applyAlignment="1">
      <alignment horizontal="center" vertical="top"/>
    </xf>
    <xf numFmtId="0" fontId="5" fillId="0" borderId="13" xfId="0" applyFont="1" applyBorder="1" applyAlignment="1">
      <alignment horizontal="center"/>
    </xf>
    <xf numFmtId="0" fontId="1" fillId="0" borderId="14" xfId="0" applyFont="1" applyBorder="1" applyAlignment="1">
      <alignment horizontal="center"/>
    </xf>
    <xf numFmtId="0" fontId="1" fillId="0" borderId="15" xfId="0" applyFont="1" applyBorder="1"/>
    <xf numFmtId="0" fontId="1" fillId="0" borderId="16" xfId="0" applyFont="1" applyBorder="1"/>
    <xf numFmtId="166" fontId="10" fillId="0" borderId="9" xfId="0" applyNumberFormat="1" applyFont="1" applyBorder="1" applyAlignment="1">
      <alignment horizontal="center"/>
    </xf>
    <xf numFmtId="3" fontId="11" fillId="0" borderId="17" xfId="0" applyNumberFormat="1" applyFont="1" applyBorder="1" applyAlignment="1">
      <alignment horizontal="left" vertical="top" wrapText="1"/>
    </xf>
    <xf numFmtId="3" fontId="11" fillId="0" borderId="18" xfId="2" applyNumberFormat="1" applyFont="1" applyFill="1" applyBorder="1" applyAlignment="1">
      <alignment horizontal="left" vertical="top" wrapText="1"/>
    </xf>
    <xf numFmtId="3" fontId="11" fillId="0" borderId="10" xfId="0" applyNumberFormat="1" applyFont="1" applyBorder="1" applyAlignment="1">
      <alignment horizontal="left" vertical="top" wrapText="1"/>
    </xf>
    <xf numFmtId="3" fontId="8" fillId="0" borderId="19" xfId="0" applyNumberFormat="1" applyFont="1" applyBorder="1" applyAlignment="1">
      <alignment horizontal="left" vertical="top"/>
    </xf>
    <xf numFmtId="3" fontId="8" fillId="0" borderId="11" xfId="0" applyNumberFormat="1" applyFont="1" applyBorder="1" applyAlignment="1">
      <alignment horizontal="left" vertical="top"/>
    </xf>
    <xf numFmtId="3" fontId="8" fillId="0" borderId="11" xfId="2" applyNumberFormat="1" applyFont="1" applyFill="1" applyBorder="1" applyAlignment="1">
      <alignment horizontal="left" vertical="top"/>
    </xf>
    <xf numFmtId="3" fontId="7" fillId="0" borderId="11" xfId="0" applyNumberFormat="1" applyFont="1" applyBorder="1" applyAlignment="1">
      <alignment horizontal="left"/>
    </xf>
    <xf numFmtId="3" fontId="2" fillId="0" borderId="20" xfId="0" applyNumberFormat="1" applyFont="1" applyBorder="1" applyAlignment="1">
      <alignment horizontal="left"/>
    </xf>
    <xf numFmtId="3" fontId="8" fillId="0" borderId="19" xfId="0" applyNumberFormat="1" applyFont="1" applyBorder="1" applyAlignment="1">
      <alignment horizontal="left"/>
    </xf>
    <xf numFmtId="3" fontId="12" fillId="0" borderId="11" xfId="0" applyNumberFormat="1" applyFont="1" applyBorder="1" applyAlignment="1">
      <alignment horizontal="left"/>
    </xf>
    <xf numFmtId="3" fontId="8" fillId="0" borderId="11" xfId="0" applyNumberFormat="1" applyFont="1" applyBorder="1" applyAlignment="1">
      <alignment horizontal="left"/>
    </xf>
    <xf numFmtId="3" fontId="12" fillId="0" borderId="19" xfId="0" applyNumberFormat="1" applyFont="1" applyBorder="1" applyAlignment="1">
      <alignment horizontal="left"/>
    </xf>
    <xf numFmtId="3" fontId="8" fillId="0" borderId="8" xfId="0" applyNumberFormat="1" applyFont="1" applyBorder="1" applyAlignment="1">
      <alignment horizontal="left"/>
    </xf>
    <xf numFmtId="3" fontId="2" fillId="0" borderId="21" xfId="0" applyNumberFormat="1" applyFont="1" applyBorder="1" applyAlignment="1">
      <alignment horizontal="left"/>
    </xf>
    <xf numFmtId="3" fontId="8" fillId="0" borderId="21" xfId="2" applyNumberFormat="1" applyFont="1" applyFill="1" applyBorder="1" applyAlignment="1">
      <alignment horizontal="left" vertical="top"/>
    </xf>
    <xf numFmtId="3" fontId="8" fillId="0" borderId="21" xfId="0" applyNumberFormat="1" applyFont="1" applyBorder="1" applyAlignment="1">
      <alignment horizontal="left" vertical="top"/>
    </xf>
    <xf numFmtId="3" fontId="3" fillId="0" borderId="21" xfId="0" applyNumberFormat="1" applyFont="1" applyBorder="1" applyAlignment="1">
      <alignment horizontal="left" vertical="top"/>
    </xf>
    <xf numFmtId="3" fontId="7" fillId="0" borderId="21" xfId="0" applyNumberFormat="1" applyFont="1" applyBorder="1" applyAlignment="1">
      <alignment horizontal="left"/>
    </xf>
    <xf numFmtId="3" fontId="2" fillId="0" borderId="6" xfId="0" applyNumberFormat="1" applyFont="1" applyBorder="1" applyAlignment="1">
      <alignment horizontal="left"/>
    </xf>
    <xf numFmtId="3" fontId="11" fillId="4" borderId="18" xfId="0" applyNumberFormat="1" applyFont="1" applyFill="1" applyBorder="1" applyAlignment="1">
      <alignment horizontal="left" vertical="top" wrapText="1"/>
    </xf>
    <xf numFmtId="3" fontId="11" fillId="4" borderId="11" xfId="0" applyNumberFormat="1" applyFont="1" applyFill="1" applyBorder="1" applyAlignment="1">
      <alignment horizontal="left"/>
    </xf>
    <xf numFmtId="166" fontId="11" fillId="4" borderId="11" xfId="0" applyNumberFormat="1" applyFont="1" applyFill="1" applyBorder="1" applyAlignment="1">
      <alignment horizontal="left"/>
    </xf>
    <xf numFmtId="3" fontId="11" fillId="4" borderId="21" xfId="0" applyNumberFormat="1" applyFont="1" applyFill="1" applyBorder="1" applyAlignment="1">
      <alignment horizontal="left"/>
    </xf>
    <xf numFmtId="3" fontId="2" fillId="3" borderId="11" xfId="0" applyNumberFormat="1" applyFont="1" applyFill="1" applyBorder="1" applyAlignment="1">
      <alignment horizontal="left"/>
    </xf>
    <xf numFmtId="166" fontId="2" fillId="3" borderId="11" xfId="0" applyNumberFormat="1" applyFont="1" applyFill="1" applyBorder="1" applyAlignment="1">
      <alignment horizontal="left"/>
    </xf>
    <xf numFmtId="3" fontId="2" fillId="3" borderId="21" xfId="0" applyNumberFormat="1" applyFont="1" applyFill="1" applyBorder="1" applyAlignment="1">
      <alignment horizontal="left"/>
    </xf>
    <xf numFmtId="3" fontId="8" fillId="3" borderId="18" xfId="0" applyNumberFormat="1" applyFont="1" applyFill="1" applyBorder="1" applyAlignment="1">
      <alignment horizontal="left" vertical="top" wrapText="1"/>
    </xf>
    <xf numFmtId="3" fontId="2" fillId="2" borderId="11" xfId="0" applyNumberFormat="1" applyFont="1" applyFill="1" applyBorder="1" applyAlignment="1">
      <alignment horizontal="left"/>
    </xf>
    <xf numFmtId="166" fontId="2" fillId="2" borderId="11" xfId="0" applyNumberFormat="1" applyFont="1" applyFill="1" applyBorder="1" applyAlignment="1">
      <alignment horizontal="left"/>
    </xf>
    <xf numFmtId="3" fontId="2" fillId="2" borderId="21" xfId="0" applyNumberFormat="1" applyFont="1" applyFill="1" applyBorder="1" applyAlignment="1">
      <alignment horizontal="left"/>
    </xf>
    <xf numFmtId="166" fontId="2" fillId="2" borderId="21" xfId="0" applyNumberFormat="1" applyFont="1" applyFill="1" applyBorder="1" applyAlignment="1">
      <alignment horizontal="left"/>
    </xf>
    <xf numFmtId="3" fontId="8" fillId="2" borderId="18" xfId="0" applyNumberFormat="1" applyFont="1" applyFill="1" applyBorder="1" applyAlignment="1">
      <alignment horizontal="left" vertical="top" wrapText="1"/>
    </xf>
    <xf numFmtId="3" fontId="13" fillId="2" borderId="11" xfId="0" applyNumberFormat="1" applyFont="1" applyFill="1" applyBorder="1" applyAlignment="1">
      <alignment horizontal="left" vertical="top" wrapText="1"/>
    </xf>
    <xf numFmtId="166" fontId="0" fillId="0" borderId="0" xfId="0" applyNumberFormat="1" applyAlignment="1">
      <alignment horizontal="right"/>
    </xf>
    <xf numFmtId="0" fontId="9" fillId="6" borderId="0" xfId="0" applyFont="1" applyFill="1" applyAlignment="1">
      <alignment horizontal="center"/>
    </xf>
    <xf numFmtId="0" fontId="0" fillId="6" borderId="0" xfId="0" applyFill="1" applyAlignment="1">
      <alignment horizontal="center"/>
    </xf>
    <xf numFmtId="166" fontId="0" fillId="0" borderId="0" xfId="0" applyNumberFormat="1" applyFont="1" applyFill="1"/>
  </cellXfs>
  <cellStyles count="3">
    <cellStyle name="Currency" xfId="1" builtinId="4"/>
    <cellStyle name="Normal" xfId="0" builtinId="0"/>
    <cellStyle name="Percent" xfId="2" builtinId="5"/>
  </cellStyles>
  <dxfs count="83">
    <dxf>
      <numFmt numFmtId="3" formatCode="#,##0"/>
    </dxf>
    <dxf>
      <numFmt numFmtId="166" formatCode="&quot;$&quot;#,##0"/>
    </dxf>
    <dxf>
      <numFmt numFmtId="3" formatCode="#,##0"/>
    </dxf>
    <dxf>
      <numFmt numFmtId="166" formatCode="&quot;$&quot;#,##0"/>
    </dxf>
    <dxf>
      <fill>
        <patternFill patternType="solid">
          <bgColor theme="1" tint="0.499984740745262"/>
        </patternFill>
      </fill>
    </dxf>
    <dxf>
      <numFmt numFmtId="166" formatCode="&quot;$&quot;#,##0"/>
    </dxf>
    <dxf>
      <font>
        <color theme="1"/>
      </font>
    </dxf>
    <dxf>
      <fill>
        <patternFill patternType="none">
          <bgColor auto="1"/>
        </patternFill>
      </fill>
    </dxf>
    <dxf>
      <numFmt numFmtId="3" formatCode="#,##0"/>
    </dxf>
    <dxf>
      <numFmt numFmtId="166" formatCode="&quot;$&quot;#,##0"/>
    </dxf>
    <dxf>
      <numFmt numFmtId="166" formatCode="&quot;$&quot;#,##0"/>
    </dxf>
    <dxf>
      <numFmt numFmtId="3" formatCode="#,##0"/>
    </dxf>
    <dxf>
      <numFmt numFmtId="3" formatCode="#,##0"/>
    </dxf>
    <dxf>
      <numFmt numFmtId="166" formatCode="&quot;$&quot;#,##0"/>
    </dxf>
    <dxf>
      <numFmt numFmtId="3" formatCode="#,##0"/>
    </dxf>
    <dxf>
      <numFmt numFmtId="166" formatCode="&quot;$&quot;#,##0"/>
    </dxf>
    <dxf>
      <fill>
        <patternFill patternType="solid">
          <bgColor theme="1" tint="0.499984740745262"/>
        </patternFill>
      </fill>
    </dxf>
    <dxf>
      <numFmt numFmtId="166" formatCode="&quot;$&quot;#,##0"/>
    </dxf>
    <dxf>
      <font>
        <color theme="1"/>
      </font>
    </dxf>
    <dxf>
      <fill>
        <patternFill patternType="none">
          <bgColor auto="1"/>
        </patternFill>
      </fill>
    </dxf>
    <dxf>
      <numFmt numFmtId="3" formatCode="#,##0"/>
    </dxf>
    <dxf>
      <numFmt numFmtId="166" formatCode="&quot;$&quot;#,##0"/>
    </dxf>
    <dxf>
      <numFmt numFmtId="166" formatCode="&quot;$&quot;#,##0"/>
    </dxf>
    <dxf>
      <numFmt numFmtId="3" formatCode="#,##0"/>
    </dxf>
    <dxf>
      <numFmt numFmtId="3" formatCode="#,##0"/>
    </dxf>
    <dxf>
      <numFmt numFmtId="166" formatCode="&quot;$&quot;#,##0"/>
    </dxf>
    <dxf>
      <numFmt numFmtId="3" formatCode="#,##0"/>
    </dxf>
    <dxf>
      <numFmt numFmtId="166" formatCode="&quot;$&quot;#,##0"/>
    </dxf>
    <dxf>
      <fill>
        <patternFill patternType="solid">
          <bgColor theme="1" tint="0.499984740745262"/>
        </patternFill>
      </fill>
    </dxf>
    <dxf>
      <numFmt numFmtId="166" formatCode="&quot;$&quot;#,##0"/>
    </dxf>
    <dxf>
      <font>
        <color theme="1"/>
      </font>
    </dxf>
    <dxf>
      <fill>
        <patternFill patternType="none">
          <bgColor auto="1"/>
        </patternFill>
      </fill>
    </dxf>
    <dxf>
      <numFmt numFmtId="3" formatCode="#,##0"/>
    </dxf>
    <dxf>
      <numFmt numFmtId="166" formatCode="&quot;$&quot;#,##0"/>
    </dxf>
    <dxf>
      <numFmt numFmtId="166" formatCode="&quot;$&quot;#,##0"/>
    </dxf>
    <dxf>
      <numFmt numFmtId="3" formatCode="#,##0"/>
    </dxf>
    <dxf>
      <numFmt numFmtId="3" formatCode="#,##0"/>
    </dxf>
    <dxf>
      <numFmt numFmtId="166" formatCode="&quot;$&quot;#,##0"/>
    </dxf>
    <dxf>
      <numFmt numFmtId="3" formatCode="#,##0"/>
    </dxf>
    <dxf>
      <fill>
        <patternFill patternType="none">
          <bgColor auto="1"/>
        </patternFill>
      </fill>
    </dxf>
    <dxf>
      <font>
        <color theme="1"/>
      </font>
    </dxf>
    <dxf>
      <numFmt numFmtId="166" formatCode="&quot;$&quot;#,##0"/>
    </dxf>
    <dxf>
      <fill>
        <patternFill patternType="solid">
          <bgColor theme="1" tint="0.499984740745262"/>
        </patternFill>
      </fill>
    </dxf>
    <dxf>
      <numFmt numFmtId="166" formatCode="&quot;$&quot;#,##0"/>
    </dxf>
    <dxf>
      <numFmt numFmtId="3" formatCode="#,##0"/>
    </dxf>
    <dxf>
      <numFmt numFmtId="166" formatCode="&quot;$&quot;#,##0"/>
    </dxf>
    <dxf>
      <numFmt numFmtId="3" formatCode="#,##0"/>
    </dxf>
    <dxf>
      <numFmt numFmtId="166" formatCode="&quot;$&quot;#,##0"/>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54545"/>
        <name val="Calibri"/>
        <family val="2"/>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fill>
        <patternFill patternType="none">
          <fgColor indexed="64"/>
          <bgColor indexed="65"/>
        </patternFill>
      </fill>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54545"/>
        <name val="Calibri"/>
        <family val="2"/>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54545"/>
        <name val="Calibri"/>
        <family val="2"/>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indexed="65"/>
        </patternFill>
      </fill>
      <alignment horizontal="left"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left" textRotation="0" indent="0" justifyLastLine="0" shrinkToFit="0" readingOrder="0"/>
    </dxf>
    <dxf>
      <border>
        <bottom style="thin">
          <color indexed="64"/>
        </bottom>
      </border>
    </dxf>
    <dxf>
      <font>
        <b val="0"/>
        <i val="0"/>
        <strike val="0"/>
        <condense val="0"/>
        <extend val="0"/>
        <outline val="0"/>
        <shadow val="0"/>
        <u val="none"/>
        <vertAlign val="baseline"/>
        <sz val="9"/>
        <color theme="0"/>
        <name val="Calibri"/>
        <family val="2"/>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4D1981"/>
      <color rgb="FF9B58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 Trigger Dashboard.xlsx]Inventory Quantity!PivotTable7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Inventory</a:t>
            </a:r>
            <a:r>
              <a:rPr lang="en-US" b="1" baseline="0"/>
              <a:t> by Source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'Inventory Quantity'!$B$71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 Quantity'!$A$72:$A$102</c:f>
              <c:strCache>
                <c:ptCount val="30"/>
                <c:pt idx="0">
                  <c:v>Alpha Wire Mfg. Leominster</c:v>
                </c:pt>
                <c:pt idx="1">
                  <c:v>Belden Intra Domestic</c:v>
                </c:pt>
                <c:pt idx="2">
                  <c:v>CARLISLE INTERCONNECT TECH</c:v>
                </c:pt>
                <c:pt idx="3">
                  <c:v>Sumitomo Electric</c:v>
                </c:pt>
                <c:pt idx="4">
                  <c:v>Judd Wire Inc.</c:v>
                </c:pt>
                <c:pt idx="5">
                  <c:v>Colucci Sales INC.</c:v>
                </c:pt>
                <c:pt idx="6">
                  <c:v>Hueson Corporation</c:v>
                </c:pt>
                <c:pt idx="7">
                  <c:v>Insulation Products Corp.</c:v>
                </c:pt>
                <c:pt idx="8">
                  <c:v>Insultab, A Pexco Company</c:v>
                </c:pt>
                <c:pt idx="9">
                  <c:v>ROWE INDUSTRIES INC</c:v>
                </c:pt>
                <c:pt idx="10">
                  <c:v>Hamilton Products, Inc.</c:v>
                </c:pt>
                <c:pt idx="11">
                  <c:v>Breyden Products LLC</c:v>
                </c:pt>
                <c:pt idx="12">
                  <c:v>James Monroe Wire &amp; Cable Corp</c:v>
                </c:pt>
                <c:pt idx="13">
                  <c:v>Hwatek wires and cable Co. LTd</c:v>
                </c:pt>
                <c:pt idx="14">
                  <c:v>Techflex, Inc.</c:v>
                </c:pt>
                <c:pt idx="15">
                  <c:v>Delfingen US Inc.</c:v>
                </c:pt>
                <c:pt idx="16">
                  <c:v>M.M.Newman</c:v>
                </c:pt>
                <c:pt idx="17">
                  <c:v>Proterial Cable America Inc.</c:v>
                </c:pt>
                <c:pt idx="18">
                  <c:v>THERMAL WIRE &amp; CABLE CORP.</c:v>
                </c:pt>
                <c:pt idx="19">
                  <c:v>Canusa-EMI</c:v>
                </c:pt>
                <c:pt idx="20">
                  <c:v>Alpha Wire Co.</c:v>
                </c:pt>
                <c:pt idx="21">
                  <c:v>Ico-Rally Corporation</c:v>
                </c:pt>
                <c:pt idx="22">
                  <c:v>Heilind Electronics, Inc.</c:v>
                </c:pt>
                <c:pt idx="23">
                  <c:v>Marmon Aerospace &amp; Defense,LLC</c:v>
                </c:pt>
                <c:pt idx="24">
                  <c:v>Specialty Wire &amp; Cord Sets</c:v>
                </c:pt>
                <c:pt idx="25">
                  <c:v>Whitney Blake Company</c:v>
                </c:pt>
                <c:pt idx="26">
                  <c:v>Robert McKeown Co., Inc. *</c:v>
                </c:pt>
                <c:pt idx="27">
                  <c:v>DROSSBACH, LLC</c:v>
                </c:pt>
                <c:pt idx="28">
                  <c:v>ATKINS &amp; PEARCE, INC.</c:v>
                </c:pt>
                <c:pt idx="29">
                  <c:v>FTZ Holdco LLC</c:v>
                </c:pt>
              </c:strCache>
            </c:strRef>
          </c:cat>
          <c:val>
            <c:numRef>
              <c:f>'Inventory Quantity'!$B$72:$B$102</c:f>
              <c:numCache>
                <c:formatCode>#,##0</c:formatCode>
                <c:ptCount val="30"/>
                <c:pt idx="0">
                  <c:v>1073535.4587300001</c:v>
                </c:pt>
                <c:pt idx="1">
                  <c:v>865199.79838999873</c:v>
                </c:pt>
                <c:pt idx="2">
                  <c:v>808169.60250999918</c:v>
                </c:pt>
                <c:pt idx="3">
                  <c:v>659002.56821999978</c:v>
                </c:pt>
                <c:pt idx="4">
                  <c:v>186960.69536999997</c:v>
                </c:pt>
                <c:pt idx="5">
                  <c:v>173810.19599999994</c:v>
                </c:pt>
                <c:pt idx="6">
                  <c:v>141483.83853000001</c:v>
                </c:pt>
                <c:pt idx="7">
                  <c:v>138178.52517999976</c:v>
                </c:pt>
                <c:pt idx="8">
                  <c:v>96396.096940000003</c:v>
                </c:pt>
                <c:pt idx="9">
                  <c:v>87734.642999999967</c:v>
                </c:pt>
                <c:pt idx="10">
                  <c:v>78658.034399999975</c:v>
                </c:pt>
                <c:pt idx="11">
                  <c:v>57245.399999999994</c:v>
                </c:pt>
                <c:pt idx="12">
                  <c:v>53623</c:v>
                </c:pt>
                <c:pt idx="13">
                  <c:v>47705.129560000001</c:v>
                </c:pt>
                <c:pt idx="14">
                  <c:v>41320.630000000005</c:v>
                </c:pt>
                <c:pt idx="15">
                  <c:v>31449.787500000013</c:v>
                </c:pt>
                <c:pt idx="16">
                  <c:v>29135.739999999998</c:v>
                </c:pt>
                <c:pt idx="17">
                  <c:v>20556.740000000002</c:v>
                </c:pt>
                <c:pt idx="18">
                  <c:v>12644.6</c:v>
                </c:pt>
                <c:pt idx="19">
                  <c:v>10769.688400000001</c:v>
                </c:pt>
                <c:pt idx="20">
                  <c:v>8526.6781599999995</c:v>
                </c:pt>
                <c:pt idx="21">
                  <c:v>7480.1899999999987</c:v>
                </c:pt>
                <c:pt idx="22">
                  <c:v>4816.5057500000003</c:v>
                </c:pt>
                <c:pt idx="23">
                  <c:v>1144.1416400000001</c:v>
                </c:pt>
                <c:pt idx="24">
                  <c:v>858</c:v>
                </c:pt>
                <c:pt idx="25">
                  <c:v>748.36</c:v>
                </c:pt>
                <c:pt idx="26">
                  <c:v>660.1</c:v>
                </c:pt>
                <c:pt idx="27">
                  <c:v>323.57000000000005</c:v>
                </c:pt>
                <c:pt idx="28">
                  <c:v>318.15999999999997</c:v>
                </c:pt>
                <c:pt idx="29">
                  <c:v>292.37457000000001</c:v>
                </c:pt>
              </c:numCache>
            </c:numRef>
          </c:val>
          <c:extLst>
            <c:ext xmlns:c16="http://schemas.microsoft.com/office/drawing/2014/chart" uri="{C3380CC4-5D6E-409C-BE32-E72D297353CC}">
              <c16:uniqueId val="{00000000-C8B3-410E-8D89-55DC9DB39053}"/>
            </c:ext>
          </c:extLst>
        </c:ser>
        <c:dLbls>
          <c:dLblPos val="outEnd"/>
          <c:showLegendKey val="0"/>
          <c:showVal val="1"/>
          <c:showCatName val="0"/>
          <c:showSerName val="0"/>
          <c:showPercent val="0"/>
          <c:showBubbleSize val="0"/>
        </c:dLbls>
        <c:gapWidth val="207"/>
        <c:axId val="725472255"/>
        <c:axId val="720220943"/>
      </c:barChart>
      <c:catAx>
        <c:axId val="72547225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220943"/>
        <c:crosses val="autoZero"/>
        <c:auto val="1"/>
        <c:lblAlgn val="ctr"/>
        <c:lblOffset val="100"/>
        <c:noMultiLvlLbl val="0"/>
      </c:catAx>
      <c:valAx>
        <c:axId val="720220943"/>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47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223404</xdr:colOff>
      <xdr:row>0</xdr:row>
      <xdr:rowOff>0</xdr:rowOff>
    </xdr:from>
    <xdr:to>
      <xdr:col>0</xdr:col>
      <xdr:colOff>1852179</xdr:colOff>
      <xdr:row>4</xdr:row>
      <xdr:rowOff>131625</xdr:rowOff>
    </xdr:to>
    <xdr:pic>
      <xdr:nvPicPr>
        <xdr:cNvPr id="3" name="Picture 2">
          <a:extLst>
            <a:ext uri="{FF2B5EF4-FFF2-40B4-BE49-F238E27FC236}">
              <a16:creationId xmlns:a16="http://schemas.microsoft.com/office/drawing/2014/main" id="{C2068196-0D66-E8F3-68E4-3593A8D9AF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3404" y="0"/>
          <a:ext cx="1628775" cy="893625"/>
        </a:xfrm>
        <a:prstGeom prst="rect">
          <a:avLst/>
        </a:prstGeom>
      </xdr:spPr>
    </xdr:pic>
    <xdr:clientData/>
  </xdr:twoCellAnchor>
  <xdr:twoCellAnchor>
    <xdr:from>
      <xdr:col>1</xdr:col>
      <xdr:colOff>19051</xdr:colOff>
      <xdr:row>0</xdr:row>
      <xdr:rowOff>19916</xdr:rowOff>
    </xdr:from>
    <xdr:to>
      <xdr:col>22</xdr:col>
      <xdr:colOff>25978</xdr:colOff>
      <xdr:row>4</xdr:row>
      <xdr:rowOff>10391</xdr:rowOff>
    </xdr:to>
    <xdr:sp macro="" textlink="">
      <xdr:nvSpPr>
        <xdr:cNvPr id="4" name="Rectangle 3">
          <a:extLst>
            <a:ext uri="{FF2B5EF4-FFF2-40B4-BE49-F238E27FC236}">
              <a16:creationId xmlns:a16="http://schemas.microsoft.com/office/drawing/2014/main" id="{BE36BE9A-F1B0-A3D9-3D83-ED784CE7D592}"/>
            </a:ext>
          </a:extLst>
        </xdr:cNvPr>
        <xdr:cNvSpPr/>
      </xdr:nvSpPr>
      <xdr:spPr>
        <a:xfrm>
          <a:off x="2381251" y="19916"/>
          <a:ext cx="12808527" cy="752475"/>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TRIGGER</a:t>
          </a:r>
          <a:r>
            <a:rPr lang="en-US" sz="2800" baseline="0"/>
            <a:t> AND MINIMUM BALANCE DASHBOARD</a:t>
          </a:r>
          <a:endParaRPr lang="en-US" sz="2800"/>
        </a:p>
      </xdr:txBody>
    </xdr:sp>
    <xdr:clientData/>
  </xdr:twoCellAnchor>
  <xdr:twoCellAnchor>
    <xdr:from>
      <xdr:col>1</xdr:col>
      <xdr:colOff>25976</xdr:colOff>
      <xdr:row>6</xdr:row>
      <xdr:rowOff>19483</xdr:rowOff>
    </xdr:from>
    <xdr:to>
      <xdr:col>5</xdr:col>
      <xdr:colOff>161751</xdr:colOff>
      <xdr:row>9</xdr:row>
      <xdr:rowOff>179503</xdr:rowOff>
    </xdr:to>
    <xdr:sp macro="" textlink="">
      <xdr:nvSpPr>
        <xdr:cNvPr id="5" name="Rectangle 4">
          <a:extLst>
            <a:ext uri="{FF2B5EF4-FFF2-40B4-BE49-F238E27FC236}">
              <a16:creationId xmlns:a16="http://schemas.microsoft.com/office/drawing/2014/main" id="{076FFA2E-F6CD-A927-7392-E99529702AC3}"/>
            </a:ext>
          </a:extLst>
        </xdr:cNvPr>
        <xdr:cNvSpPr/>
      </xdr:nvSpPr>
      <xdr:spPr>
        <a:xfrm>
          <a:off x="2389908" y="1162483"/>
          <a:ext cx="2560320" cy="731520"/>
        </a:xfrm>
        <a:prstGeom prst="rect">
          <a:avLst/>
        </a:prstGeom>
        <a:solidFill>
          <a:srgbClr val="92D05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nchorCtr="0"/>
        <a:lstStyle/>
        <a:p>
          <a:pPr marL="0" indent="0" algn="ctr"/>
          <a:r>
            <a:rPr lang="en-US" sz="1400" b="1">
              <a:solidFill>
                <a:sysClr val="windowText" lastClr="000000"/>
              </a:solidFill>
              <a:latin typeface="+mn-lt"/>
              <a:ea typeface="+mn-ea"/>
              <a:cs typeface="+mn-cs"/>
            </a:rPr>
            <a:t>TOTAL - MAX GREEN</a:t>
          </a:r>
        </a:p>
      </xdr:txBody>
    </xdr:sp>
    <xdr:clientData/>
  </xdr:twoCellAnchor>
  <xdr:twoCellAnchor>
    <xdr:from>
      <xdr:col>17</xdr:col>
      <xdr:colOff>476249</xdr:colOff>
      <xdr:row>6</xdr:row>
      <xdr:rowOff>10824</xdr:rowOff>
    </xdr:from>
    <xdr:to>
      <xdr:col>22</xdr:col>
      <xdr:colOff>34638</xdr:colOff>
      <xdr:row>9</xdr:row>
      <xdr:rowOff>170844</xdr:rowOff>
    </xdr:to>
    <xdr:sp macro="" textlink="">
      <xdr:nvSpPr>
        <xdr:cNvPr id="6" name="Rectangle 5">
          <a:extLst>
            <a:ext uri="{FF2B5EF4-FFF2-40B4-BE49-F238E27FC236}">
              <a16:creationId xmlns:a16="http://schemas.microsoft.com/office/drawing/2014/main" id="{E224FD7B-5BD2-D76E-484B-0C0EE1FD20AD}"/>
            </a:ext>
          </a:extLst>
        </xdr:cNvPr>
        <xdr:cNvSpPr/>
      </xdr:nvSpPr>
      <xdr:spPr>
        <a:xfrm>
          <a:off x="12538363" y="1153824"/>
          <a:ext cx="2589070" cy="731520"/>
        </a:xfrm>
        <a:prstGeom prst="rect">
          <a:avLst/>
        </a:prstGeom>
        <a:solidFill>
          <a:srgbClr val="92D05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nchorCtr="0"/>
        <a:lstStyle/>
        <a:p>
          <a:pPr marL="0" indent="0" algn="ctr"/>
          <a:r>
            <a:rPr lang="en-US" sz="1400" b="1">
              <a:solidFill>
                <a:sysClr val="windowText" lastClr="000000"/>
              </a:solidFill>
              <a:latin typeface="+mn-lt"/>
              <a:ea typeface="+mn-ea"/>
              <a:cs typeface="+mn-cs"/>
            </a:rPr>
            <a:t>LEOMINSTER</a:t>
          </a:r>
          <a:r>
            <a:rPr lang="en-US" sz="1400" b="1" baseline="0">
              <a:solidFill>
                <a:sysClr val="windowText" lastClr="000000"/>
              </a:solidFill>
              <a:latin typeface="+mn-lt"/>
              <a:ea typeface="+mn-ea"/>
              <a:cs typeface="+mn-cs"/>
            </a:rPr>
            <a:t> </a:t>
          </a:r>
          <a:endParaRPr lang="en-US" sz="1400" b="1">
            <a:solidFill>
              <a:sysClr val="windowText" lastClr="000000"/>
            </a:solidFill>
            <a:latin typeface="+mn-lt"/>
            <a:ea typeface="+mn-ea"/>
            <a:cs typeface="+mn-cs"/>
          </a:endParaRPr>
        </a:p>
      </xdr:txBody>
    </xdr:sp>
    <xdr:clientData/>
  </xdr:twoCellAnchor>
  <xdr:twoCellAnchor>
    <xdr:from>
      <xdr:col>6</xdr:col>
      <xdr:colOff>222539</xdr:colOff>
      <xdr:row>6</xdr:row>
      <xdr:rowOff>28142</xdr:rowOff>
    </xdr:from>
    <xdr:to>
      <xdr:col>10</xdr:col>
      <xdr:colOff>358314</xdr:colOff>
      <xdr:row>9</xdr:row>
      <xdr:rowOff>188162</xdr:rowOff>
    </xdr:to>
    <xdr:sp macro="" textlink="">
      <xdr:nvSpPr>
        <xdr:cNvPr id="7" name="Rectangle 6">
          <a:extLst>
            <a:ext uri="{FF2B5EF4-FFF2-40B4-BE49-F238E27FC236}">
              <a16:creationId xmlns:a16="http://schemas.microsoft.com/office/drawing/2014/main" id="{0BA70BD8-8350-559E-9127-C21034CA5925}"/>
            </a:ext>
          </a:extLst>
        </xdr:cNvPr>
        <xdr:cNvSpPr/>
      </xdr:nvSpPr>
      <xdr:spPr>
        <a:xfrm>
          <a:off x="5617153" y="1171142"/>
          <a:ext cx="2560320" cy="731520"/>
        </a:xfrm>
        <a:prstGeom prst="rect">
          <a:avLst/>
        </a:prstGeom>
        <a:solidFill>
          <a:srgbClr val="92D05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nchorCtr="0"/>
        <a:lstStyle/>
        <a:p>
          <a:pPr marL="0" indent="0" algn="ctr"/>
          <a:r>
            <a:rPr lang="en-US" sz="1400" b="1">
              <a:solidFill>
                <a:sysClr val="windowText" lastClr="000000"/>
              </a:solidFill>
              <a:latin typeface="+mn-lt"/>
              <a:ea typeface="+mn-ea"/>
              <a:cs typeface="+mn-cs"/>
            </a:rPr>
            <a:t>THIRD</a:t>
          </a:r>
          <a:r>
            <a:rPr lang="en-US" sz="1400" b="1" baseline="0">
              <a:solidFill>
                <a:sysClr val="windowText" lastClr="000000"/>
              </a:solidFill>
              <a:latin typeface="+mn-lt"/>
              <a:ea typeface="+mn-ea"/>
              <a:cs typeface="+mn-cs"/>
            </a:rPr>
            <a:t> PARTY</a:t>
          </a:r>
          <a:endParaRPr lang="en-US" sz="1400" b="1">
            <a:solidFill>
              <a:sysClr val="windowText" lastClr="000000"/>
            </a:solidFill>
            <a:latin typeface="+mn-lt"/>
            <a:ea typeface="+mn-ea"/>
            <a:cs typeface="+mn-cs"/>
          </a:endParaRPr>
        </a:p>
      </xdr:txBody>
    </xdr:sp>
    <xdr:clientData/>
  </xdr:twoCellAnchor>
  <xdr:twoCellAnchor>
    <xdr:from>
      <xdr:col>1</xdr:col>
      <xdr:colOff>251113</xdr:colOff>
      <xdr:row>2</xdr:row>
      <xdr:rowOff>60614</xdr:rowOff>
    </xdr:from>
    <xdr:to>
      <xdr:col>4</xdr:col>
      <xdr:colOff>216477</xdr:colOff>
      <xdr:row>3</xdr:row>
      <xdr:rowOff>121227</xdr:rowOff>
    </xdr:to>
    <xdr:sp macro="" textlink="">
      <xdr:nvSpPr>
        <xdr:cNvPr id="9" name="Rectangle 8">
          <a:extLst>
            <a:ext uri="{FF2B5EF4-FFF2-40B4-BE49-F238E27FC236}">
              <a16:creationId xmlns:a16="http://schemas.microsoft.com/office/drawing/2014/main" id="{5351C78D-8553-A7BA-A6E3-644BAAD5E43F}"/>
            </a:ext>
          </a:extLst>
        </xdr:cNvPr>
        <xdr:cNvSpPr/>
      </xdr:nvSpPr>
      <xdr:spPr>
        <a:xfrm>
          <a:off x="2615045" y="441614"/>
          <a:ext cx="1783773" cy="251113"/>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i="1">
              <a:solidFill>
                <a:schemeClr val="accent1">
                  <a:lumMod val="60000"/>
                  <a:lumOff val="40000"/>
                </a:schemeClr>
              </a:solidFill>
            </a:rPr>
            <a:t>Figures</a:t>
          </a:r>
          <a:r>
            <a:rPr lang="en-US" sz="1050" i="1" baseline="0">
              <a:solidFill>
                <a:schemeClr val="accent1">
                  <a:lumMod val="60000"/>
                  <a:lumOff val="40000"/>
                </a:schemeClr>
              </a:solidFill>
            </a:rPr>
            <a:t> in USD</a:t>
          </a:r>
          <a:endParaRPr lang="en-US" sz="1050" i="1">
            <a:solidFill>
              <a:schemeClr val="accent1">
                <a:lumMod val="60000"/>
                <a:lumOff val="40000"/>
              </a:schemeClr>
            </a:solidFill>
          </a:endParaRPr>
        </a:p>
      </xdr:txBody>
    </xdr:sp>
    <xdr:clientData/>
  </xdr:twoCellAnchor>
  <xdr:twoCellAnchor>
    <xdr:from>
      <xdr:col>1</xdr:col>
      <xdr:colOff>303067</xdr:colOff>
      <xdr:row>7</xdr:row>
      <xdr:rowOff>43209</xdr:rowOff>
    </xdr:from>
    <xdr:to>
      <xdr:col>4</xdr:col>
      <xdr:colOff>580157</xdr:colOff>
      <xdr:row>9</xdr:row>
      <xdr:rowOff>103824</xdr:rowOff>
    </xdr:to>
    <xdr:sp macro="" textlink="'Inventory Quantity'!A4">
      <xdr:nvSpPr>
        <xdr:cNvPr id="10" name="TextBox 9">
          <a:extLst>
            <a:ext uri="{FF2B5EF4-FFF2-40B4-BE49-F238E27FC236}">
              <a16:creationId xmlns:a16="http://schemas.microsoft.com/office/drawing/2014/main" id="{A17CCBEA-2469-6BB7-A09F-7F5A5EC7912C}"/>
            </a:ext>
          </a:extLst>
        </xdr:cNvPr>
        <xdr:cNvSpPr txBox="1"/>
      </xdr:nvSpPr>
      <xdr:spPr>
        <a:xfrm>
          <a:off x="2666999" y="1376709"/>
          <a:ext cx="2095499" cy="44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DE23F79-1F61-4883-8819-0B58EFD97456}" type="TxLink">
            <a:rPr lang="en-US" sz="2800" b="0" i="0" u="none" strike="noStrike">
              <a:solidFill>
                <a:sysClr val="windowText" lastClr="000000"/>
              </a:solidFill>
              <a:latin typeface="Calibri"/>
              <a:cs typeface="Calibri"/>
            </a:rPr>
            <a:pPr algn="ctr"/>
            <a:t>$4,638,748</a:t>
          </a:fld>
          <a:endParaRPr lang="en-US" sz="2800">
            <a:solidFill>
              <a:sysClr val="windowText" lastClr="000000"/>
            </a:solidFill>
          </a:endParaRPr>
        </a:p>
      </xdr:txBody>
    </xdr:sp>
    <xdr:clientData/>
  </xdr:twoCellAnchor>
  <xdr:twoCellAnchor>
    <xdr:from>
      <xdr:col>6</xdr:col>
      <xdr:colOff>458931</xdr:colOff>
      <xdr:row>7</xdr:row>
      <xdr:rowOff>25891</xdr:rowOff>
    </xdr:from>
    <xdr:to>
      <xdr:col>10</xdr:col>
      <xdr:colOff>112567</xdr:colOff>
      <xdr:row>9</xdr:row>
      <xdr:rowOff>121142</xdr:rowOff>
    </xdr:to>
    <xdr:sp macro="" textlink="'Inventory Quantity'!E15">
      <xdr:nvSpPr>
        <xdr:cNvPr id="11" name="TextBox 10">
          <a:extLst>
            <a:ext uri="{FF2B5EF4-FFF2-40B4-BE49-F238E27FC236}">
              <a16:creationId xmlns:a16="http://schemas.microsoft.com/office/drawing/2014/main" id="{B49C504E-5399-48B7-5DAB-D90B1452FB78}"/>
            </a:ext>
          </a:extLst>
        </xdr:cNvPr>
        <xdr:cNvSpPr txBox="1"/>
      </xdr:nvSpPr>
      <xdr:spPr>
        <a:xfrm>
          <a:off x="5853545" y="1359391"/>
          <a:ext cx="2078181"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18A98FB-6625-42AC-BC0C-C8AE014F160F}" type="TxLink">
            <a:rPr lang="en-US" sz="2800" b="0" i="0" u="none" strike="noStrike">
              <a:solidFill>
                <a:sysClr val="windowText" lastClr="000000"/>
              </a:solidFill>
              <a:latin typeface="Calibri"/>
              <a:ea typeface="+mn-ea"/>
              <a:cs typeface="Calibri"/>
            </a:rPr>
            <a:pPr marL="0" indent="0" algn="ctr"/>
            <a:t>$2,700,013</a:t>
          </a:fld>
          <a:endParaRPr lang="en-US" sz="2800" b="0" i="0" u="none" strike="noStrike">
            <a:solidFill>
              <a:sysClr val="windowText" lastClr="000000"/>
            </a:solidFill>
            <a:latin typeface="Calibri"/>
            <a:ea typeface="+mn-ea"/>
            <a:cs typeface="Calibri"/>
          </a:endParaRPr>
        </a:p>
      </xdr:txBody>
    </xdr:sp>
    <xdr:clientData/>
  </xdr:twoCellAnchor>
  <xdr:twoCellAnchor>
    <xdr:from>
      <xdr:col>18</xdr:col>
      <xdr:colOff>294410</xdr:colOff>
      <xdr:row>7</xdr:row>
      <xdr:rowOff>43209</xdr:rowOff>
    </xdr:from>
    <xdr:to>
      <xdr:col>21</xdr:col>
      <xdr:colOff>363681</xdr:colOff>
      <xdr:row>9</xdr:row>
      <xdr:rowOff>103824</xdr:rowOff>
    </xdr:to>
    <xdr:sp macro="" textlink="'Inventory Quantity'!E5">
      <xdr:nvSpPr>
        <xdr:cNvPr id="12" name="TextBox 11">
          <a:extLst>
            <a:ext uri="{FF2B5EF4-FFF2-40B4-BE49-F238E27FC236}">
              <a16:creationId xmlns:a16="http://schemas.microsoft.com/office/drawing/2014/main" id="{87BC9B75-D2B9-2CCD-A0AF-9E2FC056AC56}"/>
            </a:ext>
          </a:extLst>
        </xdr:cNvPr>
        <xdr:cNvSpPr txBox="1"/>
      </xdr:nvSpPr>
      <xdr:spPr>
        <a:xfrm>
          <a:off x="12962660" y="1376709"/>
          <a:ext cx="1887680" cy="44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10125ED-94F0-4FC6-9565-AC48C5C11988}" type="TxLink">
            <a:rPr lang="en-US" sz="2800" b="0" i="0" u="none" strike="noStrike">
              <a:solidFill>
                <a:sysClr val="windowText" lastClr="000000"/>
              </a:solidFill>
              <a:latin typeface="Calibri"/>
              <a:ea typeface="+mn-ea"/>
              <a:cs typeface="Calibri"/>
            </a:rPr>
            <a:pPr marL="0" indent="0" algn="ctr"/>
            <a:t>$1,073,535</a:t>
          </a:fld>
          <a:endParaRPr lang="en-US" sz="2800" b="0" i="0" u="none" strike="noStrike">
            <a:solidFill>
              <a:sysClr val="windowText" lastClr="000000"/>
            </a:solidFill>
            <a:latin typeface="Calibri"/>
            <a:ea typeface="+mn-ea"/>
            <a:cs typeface="Calibri"/>
          </a:endParaRPr>
        </a:p>
      </xdr:txBody>
    </xdr:sp>
    <xdr:clientData/>
  </xdr:twoCellAnchor>
  <xdr:twoCellAnchor editAs="oneCell">
    <xdr:from>
      <xdr:col>0</xdr:col>
      <xdr:colOff>29152</xdr:colOff>
      <xdr:row>3</xdr:row>
      <xdr:rowOff>173182</xdr:rowOff>
    </xdr:from>
    <xdr:to>
      <xdr:col>0</xdr:col>
      <xdr:colOff>2297834</xdr:colOff>
      <xdr:row>8</xdr:row>
      <xdr:rowOff>173182</xdr:rowOff>
    </xdr:to>
    <mc:AlternateContent xmlns:mc="http://schemas.openxmlformats.org/markup-compatibility/2006" xmlns:a14="http://schemas.microsoft.com/office/drawing/2010/main">
      <mc:Choice Requires="a14">
        <xdr:graphicFrame macro="">
          <xdr:nvGraphicFramePr>
            <xdr:cNvPr id="14" name="ABC Code (P6 2024 Match, some with remove Trig)">
              <a:extLst>
                <a:ext uri="{FF2B5EF4-FFF2-40B4-BE49-F238E27FC236}">
                  <a16:creationId xmlns:a16="http://schemas.microsoft.com/office/drawing/2014/main" id="{AF2D6F52-52DD-40B8-88BE-6951E037AD08}"/>
                </a:ext>
              </a:extLst>
            </xdr:cNvPr>
            <xdr:cNvGraphicFramePr/>
          </xdr:nvGraphicFramePr>
          <xdr:xfrm>
            <a:off x="0" y="0"/>
            <a:ext cx="0" cy="0"/>
          </xdr:xfrm>
          <a:graphic>
            <a:graphicData uri="http://schemas.microsoft.com/office/drawing/2010/slicer">
              <sle:slicer xmlns:sle="http://schemas.microsoft.com/office/drawing/2010/slicer" name="ABC Code (P6 2024 Match, some with remove Trig)"/>
            </a:graphicData>
          </a:graphic>
        </xdr:graphicFrame>
      </mc:Choice>
      <mc:Fallback xmlns="">
        <xdr:sp macro="" textlink="">
          <xdr:nvSpPr>
            <xdr:cNvPr id="0" name=""/>
            <xdr:cNvSpPr>
              <a:spLocks noTextEdit="1"/>
            </xdr:cNvSpPr>
          </xdr:nvSpPr>
          <xdr:spPr>
            <a:xfrm>
              <a:off x="25977" y="744682"/>
              <a:ext cx="2268682" cy="839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51151</xdr:colOff>
      <xdr:row>10</xdr:row>
      <xdr:rowOff>95956</xdr:rowOff>
    </xdr:from>
    <xdr:to>
      <xdr:col>22</xdr:col>
      <xdr:colOff>149929</xdr:colOff>
      <xdr:row>39</xdr:row>
      <xdr:rowOff>0</xdr:rowOff>
    </xdr:to>
    <xdr:graphicFrame macro="">
      <xdr:nvGraphicFramePr>
        <xdr:cNvPr id="17" name="Chart 16">
          <a:extLst>
            <a:ext uri="{FF2B5EF4-FFF2-40B4-BE49-F238E27FC236}">
              <a16:creationId xmlns:a16="http://schemas.microsoft.com/office/drawing/2014/main" id="{9E661009-2EDD-4827-8A84-987F5560E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66675</xdr:colOff>
      <xdr:row>10</xdr:row>
      <xdr:rowOff>96692</xdr:rowOff>
    </xdr:from>
    <xdr:to>
      <xdr:col>1</xdr:col>
      <xdr:colOff>0</xdr:colOff>
      <xdr:row>26</xdr:row>
      <xdr:rowOff>176389</xdr:rowOff>
    </xdr:to>
    <mc:AlternateContent xmlns:mc="http://schemas.openxmlformats.org/markup-compatibility/2006" xmlns:a14="http://schemas.microsoft.com/office/drawing/2010/main">
      <mc:Choice Requires="a14">
        <xdr:graphicFrame macro="">
          <xdr:nvGraphicFramePr>
            <xdr:cNvPr id="19" name="Current Primary Vendor Num (P6 2024 match)">
              <a:extLst>
                <a:ext uri="{FF2B5EF4-FFF2-40B4-BE49-F238E27FC236}">
                  <a16:creationId xmlns:a16="http://schemas.microsoft.com/office/drawing/2014/main" id="{4D2196E8-473C-5ED9-FEA6-035E68F89272}"/>
                </a:ext>
              </a:extLst>
            </xdr:cNvPr>
            <xdr:cNvGraphicFramePr/>
          </xdr:nvGraphicFramePr>
          <xdr:xfrm>
            <a:off x="0" y="0"/>
            <a:ext cx="0" cy="0"/>
          </xdr:xfrm>
          <a:graphic>
            <a:graphicData uri="http://schemas.microsoft.com/office/drawing/2010/slicer">
              <sle:slicer xmlns:sle="http://schemas.microsoft.com/office/drawing/2010/slicer" name="Current Primary Vendor Num (P6 2024 match)"/>
            </a:graphicData>
          </a:graphic>
        </xdr:graphicFrame>
      </mc:Choice>
      <mc:Fallback xmlns="">
        <xdr:sp macro="" textlink="">
          <xdr:nvSpPr>
            <xdr:cNvPr id="0" name=""/>
            <xdr:cNvSpPr>
              <a:spLocks noTextEdit="1"/>
            </xdr:cNvSpPr>
          </xdr:nvSpPr>
          <xdr:spPr>
            <a:xfrm>
              <a:off x="63500" y="1915101"/>
              <a:ext cx="2288597" cy="23137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17318</xdr:colOff>
      <xdr:row>4</xdr:row>
      <xdr:rowOff>17319</xdr:rowOff>
    </xdr:from>
    <xdr:to>
      <xdr:col>22</xdr:col>
      <xdr:colOff>17319</xdr:colOff>
      <xdr:row>6</xdr:row>
      <xdr:rowOff>0</xdr:rowOff>
    </xdr:to>
    <xdr:sp macro="" textlink="">
      <xdr:nvSpPr>
        <xdr:cNvPr id="8" name="Rectangle 7">
          <a:extLst>
            <a:ext uri="{FF2B5EF4-FFF2-40B4-BE49-F238E27FC236}">
              <a16:creationId xmlns:a16="http://schemas.microsoft.com/office/drawing/2014/main" id="{E3B1C65C-0527-4383-8271-908D029E7F76}"/>
            </a:ext>
          </a:extLst>
        </xdr:cNvPr>
        <xdr:cNvSpPr/>
      </xdr:nvSpPr>
      <xdr:spPr>
        <a:xfrm>
          <a:off x="2381250" y="779319"/>
          <a:ext cx="12728864" cy="363681"/>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nchorCtr="0"/>
        <a:lstStyle/>
        <a:p>
          <a:pPr marL="0" indent="0" algn="ctr"/>
          <a:r>
            <a:rPr lang="en-US" sz="1800" b="1">
              <a:solidFill>
                <a:sysClr val="windowText" lastClr="000000"/>
              </a:solidFill>
              <a:latin typeface="+mn-lt"/>
              <a:ea typeface="+mn-ea"/>
              <a:cs typeface="+mn-cs"/>
            </a:rPr>
            <a:t>P6 - </a:t>
          </a:r>
          <a:r>
            <a:rPr lang="en-US" sz="1800" b="1" baseline="0">
              <a:solidFill>
                <a:sysClr val="windowText" lastClr="000000"/>
              </a:solidFill>
              <a:latin typeface="+mn-lt"/>
              <a:ea typeface="+mn-ea"/>
              <a:cs typeface="+mn-cs"/>
            </a:rPr>
            <a:t>2024 TOTAL INVENTORY (MAX GREEN)</a:t>
          </a:r>
          <a:endParaRPr lang="en-US" sz="1800" b="1">
            <a:solidFill>
              <a:sysClr val="windowText" lastClr="000000"/>
            </a:solidFill>
            <a:latin typeface="+mn-lt"/>
            <a:ea typeface="+mn-ea"/>
            <a:cs typeface="+mn-cs"/>
          </a:endParaRPr>
        </a:p>
      </xdr:txBody>
    </xdr:sp>
    <xdr:clientData/>
  </xdr:twoCellAnchor>
  <xdr:twoCellAnchor>
    <xdr:from>
      <xdr:col>12</xdr:col>
      <xdr:colOff>127291</xdr:colOff>
      <xdr:row>6</xdr:row>
      <xdr:rowOff>2164</xdr:rowOff>
    </xdr:from>
    <xdr:to>
      <xdr:col>16</xdr:col>
      <xdr:colOff>263066</xdr:colOff>
      <xdr:row>9</xdr:row>
      <xdr:rowOff>162184</xdr:rowOff>
    </xdr:to>
    <xdr:sp macro="" textlink="">
      <xdr:nvSpPr>
        <xdr:cNvPr id="13" name="Rectangle 12">
          <a:extLst>
            <a:ext uri="{FF2B5EF4-FFF2-40B4-BE49-F238E27FC236}">
              <a16:creationId xmlns:a16="http://schemas.microsoft.com/office/drawing/2014/main" id="{4277D362-F54E-8172-02B1-A6398410DF30}"/>
            </a:ext>
          </a:extLst>
        </xdr:cNvPr>
        <xdr:cNvSpPr/>
      </xdr:nvSpPr>
      <xdr:spPr>
        <a:xfrm>
          <a:off x="9158723" y="1145164"/>
          <a:ext cx="2560320" cy="731520"/>
        </a:xfrm>
        <a:prstGeom prst="rect">
          <a:avLst/>
        </a:prstGeom>
        <a:solidFill>
          <a:srgbClr val="92D05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nchorCtr="0"/>
        <a:lstStyle/>
        <a:p>
          <a:pPr marL="0" indent="0" algn="ctr"/>
          <a:r>
            <a:rPr lang="en-US" sz="1400" b="1" baseline="0">
              <a:solidFill>
                <a:sysClr val="windowText" lastClr="000000"/>
              </a:solidFill>
              <a:latin typeface="+mn-lt"/>
              <a:ea typeface="+mn-ea"/>
              <a:cs typeface="+mn-cs"/>
            </a:rPr>
            <a:t>BELDEN</a:t>
          </a:r>
          <a:endParaRPr lang="en-US" sz="1400" b="1">
            <a:solidFill>
              <a:sysClr val="windowText" lastClr="000000"/>
            </a:solidFill>
            <a:latin typeface="+mn-lt"/>
            <a:ea typeface="+mn-ea"/>
            <a:cs typeface="+mn-cs"/>
          </a:endParaRPr>
        </a:p>
      </xdr:txBody>
    </xdr:sp>
    <xdr:clientData/>
  </xdr:twoCellAnchor>
  <xdr:twoCellAnchor>
    <xdr:from>
      <xdr:col>12</xdr:col>
      <xdr:colOff>242454</xdr:colOff>
      <xdr:row>7</xdr:row>
      <xdr:rowOff>25891</xdr:rowOff>
    </xdr:from>
    <xdr:to>
      <xdr:col>16</xdr:col>
      <xdr:colOff>60612</xdr:colOff>
      <xdr:row>9</xdr:row>
      <xdr:rowOff>121142</xdr:rowOff>
    </xdr:to>
    <xdr:sp macro="" textlink="'Inventory Quantity'!E12">
      <xdr:nvSpPr>
        <xdr:cNvPr id="28" name="TextBox 27">
          <a:extLst>
            <a:ext uri="{FF2B5EF4-FFF2-40B4-BE49-F238E27FC236}">
              <a16:creationId xmlns:a16="http://schemas.microsoft.com/office/drawing/2014/main" id="{6FF06070-85BB-FC91-CCBF-AEE55633DEC7}"/>
            </a:ext>
          </a:extLst>
        </xdr:cNvPr>
        <xdr:cNvSpPr txBox="1"/>
      </xdr:nvSpPr>
      <xdr:spPr>
        <a:xfrm>
          <a:off x="9273886" y="1359391"/>
          <a:ext cx="2242703"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90DECBC-7323-4434-AEBA-1156BDFCD1A2}" type="TxLink">
            <a:rPr lang="en-US" sz="2800" b="0" i="0" u="none" strike="noStrike">
              <a:solidFill>
                <a:sysClr val="windowText" lastClr="000000"/>
              </a:solidFill>
              <a:latin typeface="Calibri"/>
              <a:ea typeface="+mn-ea"/>
              <a:cs typeface="Calibri"/>
            </a:rPr>
            <a:pPr marL="0" indent="0" algn="ctr"/>
            <a:t>$865,200</a:t>
          </a:fld>
          <a:endParaRPr lang="en-US" sz="2800" b="0" i="0" u="none" strike="noStrike">
            <a:solidFill>
              <a:sysClr val="windowText" lastClr="000000"/>
            </a:solidFill>
            <a:latin typeface="Calibri"/>
            <a:ea typeface="+mn-ea"/>
            <a:cs typeface="Calibri"/>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izojie Obodeh" refreshedDate="45491.60151990741" createdVersion="8" refreshedVersion="8" minRefreshableVersion="3" recordCount="6070" xr:uid="{29D80579-B62D-4A0E-A7AE-74708C74FBC8}">
  <cacheSource type="worksheet">
    <worksheetSource name="Table1"/>
  </cacheSource>
  <cacheFields count="30">
    <cacheField name="ABC Code (P6 2024 Match, some with remove Trig)" numFmtId="0">
      <sharedItems count="2">
        <s v="B"/>
        <s v="A"/>
      </sharedItems>
    </cacheField>
    <cacheField name="Item Number" numFmtId="0">
      <sharedItems count="6070">
        <s v="1115 MC005"/>
        <s v="F6213 BK068"/>
        <s v="5176C SL199"/>
        <s v="5854/7 RD199"/>
        <s v="6713 BK199"/>
        <s v="F70021 BK132"/>
        <s v="1172L SL199"/>
        <s v="2844/7 BK199"/>
        <s v="5851 WH005"/>
        <s v="6453 BK001"/>
        <s v="5100/60C SL199"/>
        <s v="881806 SL001"/>
        <s v="F221B3/8 BK100"/>
        <s v="G1201/2 BK002"/>
        <s v="F7501/4 BK103"/>
        <s v="F2601/4 GY003"/>
        <s v="F62111/4 BK072"/>
        <s v="5856 RD199"/>
        <s v="F221B3/16 BK204"/>
        <s v="LC136 BK088"/>
        <s v="2244C SL001"/>
        <s v="5851 BK005"/>
        <s v="1550 BR005"/>
        <s v="F221B1/8 BK100"/>
        <s v="G1101/4 BK002"/>
        <s v="6717 BK001"/>
        <s v="5854/7 BK199"/>
        <s v="5852 BK199"/>
        <s v="5100/60C SL001"/>
        <s v="6632 WH001"/>
        <s v="F221V1/4 BK203"/>
        <s v="1555 VI001"/>
        <s v="6713 BK013"/>
        <s v="PF2402 NA005"/>
        <s v="1716 SL001"/>
        <s v="F221B1/4 BK203"/>
        <s v="1299/37C SL199"/>
        <s v="1895L SL199"/>
        <s v="F2213IN BK005"/>
        <s v="5854/7 WH199"/>
        <s v="5851 WH001"/>
        <s v="6717 BK013"/>
        <s v="2413C SL199"/>
        <s v="7048 BK001"/>
        <s v="5450/3 SL001"/>
        <s v="F2212IN BK015"/>
        <s v="2845/7 WH199"/>
        <s v="1299/30C SL199"/>
        <s v="5152C SL199"/>
        <s v="F7503/8 BK103"/>
        <s v="5854/7 BL199"/>
        <s v="F221B1/8 BK206"/>
        <s v="F221B1/2 BK201"/>
        <s v="1604 SL021"/>
        <s v="F2211IN BK003"/>
        <s v="F40012 NA103"/>
        <s v="5854 BK199"/>
        <s v="F3503/16 CL103"/>
        <s v="F221B3/8 BK202"/>
        <s v="5853 BK199"/>
        <s v="6714 BK001"/>
        <s v="2845/7 GR199"/>
        <s v="9432 WH033"/>
        <s v="F321V3/4 BK003"/>
        <s v="9446 WH033"/>
        <s v="F3503/8 CL103"/>
        <s v="F3211/2 BK105"/>
        <s v="65805CY SL199"/>
        <s v="5859/10 WH199"/>
        <s v="1898/19C SL199"/>
        <s v="3055 BK001"/>
        <s v="2844/7 RD199"/>
        <s v="6719 RD001"/>
        <s v="FFLEX5 SL008"/>
        <s v="1896/4L SL199"/>
        <s v="2176 SV005"/>
        <s v="F221B3/16 BK100"/>
        <s v="3550 MC005"/>
        <s v="6012C SL199"/>
        <s v="F221V3/16 BK204"/>
        <s v="F3503/64 CL103"/>
        <s v="786133 BK001"/>
        <s v="6413 SL199"/>
        <s v="TFT20013 NA002"/>
        <s v="6716 BK001"/>
        <s v="F3501/16 CL103"/>
        <s v="FFLEX2 SL005"/>
        <s v="5854 RD199"/>
        <s v="65203CY SL199"/>
        <s v="6054C SL199"/>
        <s v="6712 SL013"/>
        <s v="F321V1IN BK003"/>
        <s v="5170/15C SL001"/>
        <s v="1233/2 SV001"/>
        <s v="M1224 WH199"/>
        <s v="85804 BK199"/>
        <s v="F221B3/64 BK205"/>
        <s v="706R BK032"/>
        <s v="5857 BK199"/>
        <s v="3055 RD001"/>
        <s v="3050 BK013"/>
        <s v="5855 BK199"/>
        <s v="2843/19 BK199"/>
        <s v="5859/12 WH199"/>
        <s v="1555 WU001"/>
        <s v="1555 WU005"/>
        <s v="5852 RD199"/>
        <s v="2841/7 BK001"/>
        <s v="F2213/64 BK001"/>
        <s v="M1233 WH199"/>
        <s v="1181/25C SL199"/>
        <s v="F3211/4 BK103"/>
        <s v="1805 RD001"/>
        <s v="F3001/4 BK103"/>
        <s v="1181/20C SL199"/>
        <s v="PF1302 BK003"/>
        <s v="F221V3/8 BK202"/>
        <s v="P1055 BK002"/>
        <s v="F221V3/8 BK004"/>
        <s v="5874 RD199"/>
        <s v="2841/7 RD001"/>
        <s v="6718 RD001"/>
        <s v="FFLEX5 SL005"/>
        <s v="PF1307/16 BK005"/>
        <s v="6713 WH199"/>
        <s v="39X2205 WH005"/>
        <s v="5852 WH199"/>
        <s v="FFLEX3 SL005"/>
        <s v="2841/1 WH001"/>
        <s v="F3211 BK105"/>
        <s v="F221B1/4 BK100"/>
        <s v="1172C SL001"/>
        <s v="F2211/8 BL002"/>
        <s v="F2211/16 GR001"/>
        <s v="1550 GR005"/>
        <s v="86318CY SL001"/>
        <s v="5855 RD199"/>
        <s v="F6212 BK063"/>
        <s v="F221V3/4 BK003"/>
        <s v="1553 SL001"/>
        <s v="F22111/2 CL015"/>
        <s v="TFT20016 NA001"/>
        <s v="1557 GR001"/>
        <s v="1557 GR005"/>
        <s v="65807CY SL199"/>
        <s v="F221B3/32 BK100"/>
        <s v="G1101/2 BK002"/>
        <s v="1561 GR001"/>
        <s v="1561 GR005"/>
        <s v="1561 WH005"/>
        <s v="2404C SL199"/>
        <s v="3081 BK001"/>
        <s v="F7501/2 BK105"/>
        <s v="F1053/8 BK002"/>
        <s v="5472C SL199"/>
        <s v="F40014 NA103"/>
        <s v="3053 BK001"/>
        <s v="F221B3/4 BK207"/>
        <s v="5853 RD199"/>
        <s v="F221B1/2 BK210"/>
        <s v="3051 BK001"/>
        <s v="9174 BK001"/>
        <s v="2842/19 BK199"/>
        <s v="1217C SL005"/>
        <s v="F2601/8 GY002"/>
        <s v="3050 RD013"/>
        <s v="G120NF14 BK002"/>
        <s v="PF1305/8 BK005"/>
        <s v="5853 OR199"/>
        <s v="5857 WH199"/>
        <s v="5851 RD005"/>
        <s v="5853 WH199"/>
        <s v="5176C SL001"/>
        <s v="TFT20018 NA005"/>
        <s v="1232 SV001"/>
        <s v="1550 GR001"/>
        <s v="2219/19C SL001"/>
        <s v="3055 WH001"/>
        <s v="3051 WH001"/>
        <s v="2841/1 OR001"/>
        <s v="5855/7 BK199"/>
        <s v="25062 BK199"/>
        <s v="5110C SL199"/>
        <s v="725 BK038"/>
        <s v="F2601/2 GY003"/>
        <s v="6713 RD199"/>
        <s v="65404 SL199"/>
        <s v="6365 SL199"/>
        <s v="1115 MC001"/>
        <s v="5855 OR199"/>
        <s v="P1050 BK003"/>
        <s v="2841/7 WH001"/>
        <s v="1898/15C SL199"/>
        <s v="F22111/2 BK015"/>
        <s v="2219C SL199"/>
        <s v="5855 WH199"/>
        <s v="1217C SL001"/>
        <s v="65825 SL002"/>
        <s v="F221V1/8 BK002"/>
        <s v="65407 SL001"/>
        <s v="2412C SL199"/>
        <s v="392240 WH001"/>
        <s v="65803CY SL199"/>
        <s v="F3503/4 CL105"/>
        <s v="2842/7 RD199"/>
        <s v="F221B1/8 CL206"/>
        <s v="1231 SV001"/>
        <s v="1898/19C SL001"/>
        <s v="5262C SL001"/>
        <s v="F221V1/8 BK206"/>
        <s v="2844/7 BR199"/>
        <s v="65803 SL199"/>
        <s v="2844/7 YL199"/>
        <s v="76021 BK001"/>
        <s v="5854/7 YL199"/>
        <s v="1899C SL001"/>
        <s v="F221B3/8 CL202"/>
        <s v="PF2002 NA005"/>
        <s v="1746C SL001"/>
        <s v="1746C SL005"/>
        <s v="1747/4C SL005"/>
        <s v="65204 SL001"/>
        <s v="G1201/4 BK002"/>
        <s v="F3003/16 BK103"/>
        <s v="M1253 WH199"/>
        <s v="5855 GR199"/>
        <s v="1295C SL199"/>
        <s v="6718 BL001"/>
        <s v="2840/7 WH005"/>
        <s v="3233 SL199"/>
        <s v="5853 YL199"/>
        <s v="F2213/32 GR002"/>
        <s v="F221B1/4 CL203"/>
        <s v="5199/15C SL199"/>
        <s v="G1201/4 BK005"/>
        <s v="6714 BK013"/>
        <s v="F221B3/64 BK100"/>
        <s v="1173L SL199"/>
        <s v="2844/7 BK001"/>
        <s v="5855/7 RD199"/>
        <s v="65802 SL199"/>
        <s v="5162C SL001"/>
        <s v="F7503/4 BK105"/>
        <s v="6083C SL199"/>
        <s v="6016C SL001"/>
        <s v="1898/12C SL199"/>
        <s v="5853 GR199"/>
        <s v="5874 GR199"/>
        <s v="6368 SL001"/>
        <s v="F2211/4 CL103"/>
        <s v="3222 SL199"/>
        <s v="2212C SL001"/>
        <s v="G120NF112 BK003"/>
        <s v="5852 YL199"/>
        <s v="86303CY SL199"/>
        <s v="1608 SL021"/>
        <s v="5092C SL001"/>
        <s v="6715 OR001"/>
        <s v="882202 SL001"/>
        <s v="6713 BK001"/>
        <s v="1219/20C SL199"/>
        <s v="F1051/2 BK003"/>
        <s v="5104C SL001"/>
        <s v="6454 BK001"/>
        <s v="2244C SL199"/>
        <s v="1555 VI005"/>
        <s v="5152C SL001"/>
        <s v="65809 SL001"/>
        <s v="6716 RD001"/>
        <s v="F2213/64 CL001"/>
        <s v="5124C SL199"/>
        <s v="P1052 BK003"/>
        <s v="5859 BK199"/>
        <s v="G110NF12 BK002"/>
        <s v="391045 WH001"/>
        <s v="881806 SL199"/>
        <s v="3080 WH001"/>
        <s v="1857 BR001"/>
        <s v="2843/19 RD199"/>
        <s v="5877 BK199"/>
        <s v="2466C SL001"/>
        <s v="FITFAB-1 BK004"/>
        <s v="1859/19 WH001"/>
        <s v="6017C SL199"/>
        <s v="2844/7 GR199"/>
        <s v="F3211/8 BK103"/>
        <s v="M1254 WH001"/>
        <s v="F2213/16 BK002"/>
        <s v="1233 SV005"/>
        <s v="5480/19C SL199"/>
        <s v="3079 GY001"/>
        <s v="2842/19 YL199"/>
        <s v="1299/20C SL001"/>
        <s v="F2212IN CL105"/>
        <s v="F221V1/2 BK016"/>
        <s v="PF2007/16 NA005"/>
        <s v="5072C SL001"/>
        <s v="2841/1 GR005"/>
        <s v="1181/40C SL199"/>
        <s v="39X2205 WH001"/>
        <s v="LC162 BK088"/>
        <s v="65605 SL199"/>
        <s v="3050 BK001"/>
        <s v="1898C SL199"/>
        <s v="5078C SL001"/>
        <s v="6718 GY001"/>
        <s v="390645 WH001"/>
        <s v="G1101/8 BK002"/>
        <s v="5852 BR199"/>
        <s v="1898/5C SL199"/>
        <s v="5854/7 GR199"/>
        <s v="5126C SL199"/>
        <s v="SW31 NA005"/>
        <s v="F2213/16 BL002"/>
        <s v="1858/19 BR001"/>
        <s v="F2211/4 WH103"/>
        <s v="5534 SL001"/>
        <s v="5070/15C SL199"/>
        <s v="5858 BK199"/>
        <s v="5852 BL199"/>
        <s v="5062C SL001"/>
        <s v="F2213/8 BL004"/>
        <s v="M1222 WH199"/>
        <s v="3051 RD001"/>
        <s v="5160C SL199"/>
        <s v="3055 BL001"/>
        <s v="1219/37C SL199"/>
        <s v="5854 SL199"/>
        <s v="78320 SL199"/>
        <s v="65405 SL001"/>
        <s v="F221V1/16 BK001"/>
        <s v="G1203/4 BK002"/>
        <s v="6374 SL001"/>
        <s v="F2213/8 BK103"/>
        <s v="6328 SL199"/>
        <s v="P1053 BK003"/>
        <s v="1897C SL001"/>
        <s v="F6212 BK072"/>
        <s v="2216C SL199"/>
        <s v="5110/15C SL199"/>
        <s v="1898/10C SL199"/>
        <s v="5857 BL199"/>
        <s v="5199/20C SL199"/>
        <s v="M1244 WH001"/>
        <s v="390845 WH001"/>
        <s v="F221B1IN BK209"/>
        <s v="1807 GR005"/>
        <s v="3053 RD001"/>
        <s v="5470C SL199"/>
        <s v="F2213IN BK107"/>
        <s v="F221B3/32 BK206"/>
        <s v="P1058 BK002"/>
        <s v="2844/19 BL199"/>
        <s v="2844/19 RD199"/>
        <s v="FFLEX3 SL008"/>
        <s v="F2211IN CL003"/>
        <s v="6717 BL001"/>
        <s v="M9528010 BK001"/>
        <s v="6718 GR001"/>
        <s v="5480/25C SL199"/>
        <s v="F4211IN BK105"/>
        <s v="1299/12C SL001"/>
        <s v="2242C SL199"/>
        <s v="6308 SL199"/>
        <s v="1231 SV005"/>
        <s v="65612 SL002"/>
        <s v="1896L SL001"/>
        <s v="5852 RD001"/>
        <s v="PF1302 BK005"/>
        <s v="F32111/2 BK105"/>
        <s v="3304 SL199"/>
        <s v="1293C SL001"/>
        <s v="6341 SL199"/>
        <s v="5492C SL001"/>
        <s v="57003 SL001"/>
        <s v="5879 WH001"/>
        <s v="2254/6 SL005"/>
        <s v="6716 WH001"/>
        <s v="5851 BL005"/>
        <s v="5480C SL199"/>
        <s v="1716 SL002"/>
        <s v="5851 GR005"/>
        <s v="2171 SV005"/>
        <s v="5480/15C SL199"/>
        <s v="F2211/2 WH016"/>
        <s v="5120/15C SL001"/>
        <s v="86212CY SL199"/>
        <s v="F221V1/4 BK103"/>
        <s v="5852 VI199"/>
        <s v="5070C SL199"/>
        <s v="F2211/16 BK001"/>
        <s v="5859/10 WH005"/>
        <s v="F221B3/4 CL203"/>
        <s v="65804 SL001"/>
        <s v="1898/19C SL005"/>
        <s v="1855 SL005"/>
        <s v="1898/8C SL001"/>
        <s v="76022 BK001"/>
        <s v="5112C SL001"/>
        <s v="5470/15C SL199"/>
        <s v="5480C SL001"/>
        <s v="5121C SL199"/>
        <s v="2844/7 BL001"/>
        <s v="F2212IN CL015"/>
        <s v="1857 BR005"/>
        <s v="2211C SL001"/>
        <s v="2174 SV005"/>
        <s v="65805 SL199"/>
        <s v="F3503/32 CL103"/>
        <s v="6714 RD013"/>
        <s v="2842/19 WH199"/>
        <s v="F221V11/2 BK015"/>
        <s v="F2213/4 BL003"/>
        <s v="F2213/4 YL003"/>
        <s v="3050 RD001"/>
        <s v="F321V1/4 BK003"/>
        <s v="F221B1/4 CL100"/>
        <s v="1176L SL199"/>
        <s v="FSLV24 CL076"/>
        <s v="5856 WH199"/>
        <s v="1895L SL001"/>
        <s v="2845/19 RD199"/>
        <s v="5386C SL199"/>
        <s v="5853/19 RD199"/>
        <s v="6412 SL199"/>
        <s v="F2213/64 BK103"/>
        <s v="1710 SL005"/>
        <s v="F221V1/2 BK201"/>
        <s v="65002 SL199"/>
        <s v="F2211/2 RD016"/>
        <s v="1807 GR001"/>
        <s v="6376 SL199"/>
        <s v="2840/7 BL005"/>
        <s v="F6003/8 BK016"/>
        <s v="5853/19 BK199"/>
        <s v="5462C SL199"/>
        <s v="F321V1/2 BK016"/>
        <s v="6718 BR001"/>
        <s v="65604 SL199"/>
        <s v="3057 BK001"/>
        <s v="F221B1/16 CL100"/>
        <s v="86304CY SL199"/>
        <s v="6713 BL001"/>
        <s v="3050 WH013"/>
        <s v="3466C SL199"/>
        <s v="1181/30C SL199"/>
        <s v="F221V1/4 BK003"/>
        <s v="7053 GR001"/>
        <s v="1174L SL199"/>
        <s v="1180L SL199"/>
        <s v="5851 RD001"/>
        <s v="3223 SL199"/>
        <s v="6307 SL199"/>
        <s v="1938/3 BK003"/>
        <s v="5132C SL199"/>
        <s v="1896/15C SL199"/>
        <s v="2138 SV005"/>
        <s v="2160 SV005"/>
        <s v="2841/1 BL005"/>
        <s v="6346 SL199"/>
        <s v="6300/10 SL199"/>
        <s v="3232 SL199"/>
        <s v="5481C SL199"/>
        <s v="5856 BL199"/>
        <s v="5854/7 RD001"/>
        <s v="1896C SL199"/>
        <s v="F2213/32 BK103"/>
        <s v="6714 BL190"/>
        <s v="2840/7 RD001"/>
        <s v="6347 SL199"/>
        <s v="1898/7C SL199"/>
        <s v="2241C SL001"/>
        <s v="5853 BR199"/>
        <s v="2840/7 GR005"/>
        <s v="1181/50C SL001"/>
        <s v="3075 BK001"/>
        <s v="5856 GR199"/>
        <s v="1181/25C SL001"/>
        <s v="3221 SL199"/>
        <s v="5851 BK001"/>
        <s v="F221V1/16 BK205"/>
        <s v="5856 BR199"/>
        <s v="1898/25C SL001"/>
        <s v="2170 SV005"/>
        <s v="5857 BR199"/>
        <s v="5852 OR199"/>
        <s v="F4213IN BK107"/>
        <s v="2219C SL001"/>
        <s v="F2211/16 CL103"/>
        <s v="5480/25C SL001"/>
        <s v="6713 GR001"/>
        <s v="2840/7 BK005"/>
        <s v="M1224 WH001"/>
        <s v="7035 BK001"/>
        <s v="1234 SV005"/>
        <s v="9438 WH033"/>
        <s v="1555 BL001"/>
        <s v="6053C SL199"/>
        <s v="G120NF12 BK005"/>
        <s v="1299C SL001"/>
        <s v="1561 WH001"/>
        <s v="5123C SL199"/>
        <s v="5074C SL199"/>
        <s v="391440 BK001"/>
        <s v="1710 SL001"/>
        <s v="5382C SL199"/>
        <s v="F40018 NA103"/>
        <s v="5852 GR199"/>
        <s v="5168C SL199"/>
        <s v="2841/1 RD005"/>
        <s v="5478C SL199"/>
        <s v="P1055/16 BK003"/>
        <s v="6719 GY005"/>
        <s v="F2211IN CL105"/>
        <s v="3131265 TN002"/>
        <s v="1896/5C SL001"/>
        <s v="5857 WH001"/>
        <s v="5856 BK005"/>
        <s v="F2211/8 CL002"/>
        <s v="3302 SL199"/>
        <s v="1943/3F BK003"/>
        <s v="F3501/2 CL105"/>
        <s v="F2213/8 WH004"/>
        <s v="5384C SL199"/>
        <s v="2215C SL199"/>
        <s v="M1704 SL199"/>
        <s v="5172C SL001"/>
        <s v="3306 SL199"/>
        <s v="1858/19 BR005"/>
        <s v="1230 SV001"/>
        <s v="1859/19 WH005"/>
        <s v="F62121/2 BK068"/>
        <s v="5063C SL199"/>
        <s v="5859/10 WH001"/>
        <s v="5859/12 WH005"/>
        <s v="5852 SL199"/>
        <s v="1232 SV005"/>
        <s v="F40020 NA103"/>
        <s v="F221V3/32 BK206"/>
        <s v="1896L SL005"/>
        <s v="2467C SL005"/>
        <s v="2841/7 RD005"/>
        <s v="2841/7 BK005"/>
        <s v="1555 BK001"/>
        <s v="5857 YL199"/>
        <s v="65603 SL199"/>
        <s v="6717 WH001"/>
        <s v="6713 YL199"/>
        <s v="M1223 WH001"/>
        <s v="F6212 BK068"/>
        <s v="PF2008 NA005"/>
        <s v="86204CY SL199"/>
        <s v="2845/7 BK199"/>
        <s v="1131C SL199"/>
        <s v="3131816 TN002"/>
        <s v="5471C SL001"/>
        <s v="5424 SL001"/>
        <s v="6364 SL199"/>
        <s v="86318CY SL002"/>
        <s v="G110NF14 BK005"/>
        <s v="2442C SL199"/>
        <s v="6017C SL001"/>
        <s v="F2211/16 CL005"/>
        <s v="F2211/4 BK003"/>
        <s v="F2213/16 CL103"/>
        <s v="1891C SL001"/>
        <s v="2845/19 BL005"/>
        <s v="5072C SL199"/>
        <s v="6712 WH001"/>
        <s v="3310 SL199"/>
        <s v="5854/7 BK001"/>
        <s v="HUKIT20 NC032"/>
        <s v="P1056 BK005"/>
        <s v="86502CY SL199"/>
        <s v="F2211/8 WH002"/>
        <s v="6379 SL199"/>
        <s v="F2601 GY199"/>
        <s v="3111816 TN005"/>
        <s v="3051 VI001"/>
        <s v="F221B1/16 BK100"/>
        <s v="6713 BK190"/>
        <s v="6713 RD190"/>
        <s v="6713 YL190"/>
        <s v="6713 WH190"/>
        <s v="1235 SV005"/>
        <s v="2841/1 YL001"/>
        <s v="2841/7 BL005"/>
        <s v="G110NF12 BK005"/>
        <s v="65812 SL002"/>
        <s v="86505CY SL001"/>
        <s v="5100/50C SL001"/>
        <s v="G110NF14 BK002"/>
        <s v="2845/7 WH001"/>
        <s v="2845/7 GR001"/>
        <s v="65203CY SL001"/>
        <s v="65203CY SL002"/>
        <s v="86705CY SL199"/>
        <s v="1230 SV005"/>
        <s v="M4724 SL199"/>
        <s v="6348 SL002"/>
        <s v="5855/7 WH199"/>
        <s v="1294C SL001"/>
        <s v="6716 BR001"/>
        <s v="7056/19 BK001"/>
        <s v="3467C SL199"/>
        <s v="F2211/8 BL103"/>
        <s v="HUKIT40 NC032"/>
        <s v="65407 SL002"/>
        <s v="86514CY SL002"/>
        <s v="F1051/8 BK001"/>
        <s v="1219/25C SL199"/>
        <s v="F221B1/2 CL210"/>
        <s v="5054C SL199"/>
        <s v="TFT25020 NA005"/>
        <s v="1941/3 BK003"/>
        <s v="3051 OR001"/>
        <s v="3055 BK005"/>
        <s v="F2213/8 CL004"/>
        <s v="3081 BK005"/>
        <s v="3057 RD001"/>
        <s v="1181/50C SL199"/>
        <s v="3308 SL199"/>
        <s v="G1201/2 BK005"/>
        <s v="3051 BR001"/>
        <s v="1606 SL021"/>
        <s v="LC134 BK088"/>
        <s v="6714 GR001"/>
        <s v="3050 YL001"/>
        <s v="1895C SL001"/>
        <s v="F221V3/16 BK002"/>
        <s v="F3003/8 BK103"/>
        <s v="F2211/8 CL103"/>
        <s v="6717 RD199"/>
        <s v="65103 SL002"/>
        <s v="G120NF12 BK002"/>
        <s v="1898/9C SL199"/>
        <s v="5102C SL001"/>
        <s v="M8528010 BK001"/>
        <s v="2841/7 BL001"/>
        <s v="5002C SL001"/>
        <s v="2842/1 BL001"/>
        <s v="F2213/32 BL002"/>
        <s v="5854/7 WH001"/>
        <s v="391245 WH001"/>
        <s v="3242 SL199"/>
        <s v="F1051/2 BK005"/>
        <s v="F2212IN BK105"/>
        <s v="2413C SL001"/>
        <s v="5076C SL001"/>
        <s v="2243C SL199"/>
        <s v="3050 BR001"/>
        <s v="F1053/16 BK005"/>
        <s v="F2211/2 BK016"/>
        <s v="2840/7 BL001"/>
        <s v="F2213/8 CL103"/>
        <s v="65204 SL002"/>
        <s v="F2213/16 YL002"/>
        <s v="F221B1/16 BK205"/>
        <s v="2856/1 BK005"/>
        <s v="65607CY SL002"/>
        <s v="2857/1 BK005"/>
        <s v="1557 BK001"/>
        <s v="7133 BL001"/>
        <s v="5859 GR199"/>
        <s v="1941/3F BK003"/>
        <s v="79050 SL001"/>
        <s v="5857 BK005"/>
        <s v="2842/19 RD199"/>
        <s v="5951 YL001"/>
        <s v="7133 BK001"/>
        <s v="F3501/4 CL103"/>
        <s v="5853/19 YL199"/>
        <s v="5610B2201 NC199"/>
        <s v="3131626 TN001"/>
        <s v="5616B2001 BK199"/>
        <s v="86104CY SL199"/>
        <s v="P1057 BK002"/>
        <s v="F40016 NA103"/>
        <s v="1555 WH001"/>
        <s v="297 SV001"/>
        <s v="3241 SL199"/>
        <s v="6717 RD001"/>
        <s v="2842/19 GR199"/>
        <s v="85603 BK001"/>
        <s v="1219/37C SL001"/>
        <s v="F1051/4 BK005"/>
        <s v="289 SV001"/>
        <s v="5854/7 BK005"/>
        <s v="5854/7 RD005"/>
        <s v="F221V3/4 BK105"/>
        <s v="6368 SL002"/>
        <s v="3050 WH001"/>
        <s v="F221B1/8 CL100"/>
        <s v="F2213/32 CL103"/>
        <s v="5859 WH199"/>
        <s v="5463C SL199"/>
        <s v="5858 YL199"/>
        <s v="6712 RD190"/>
        <s v="5854 WH199"/>
        <s v="86704CY SL199"/>
        <s v="392240 BK001"/>
        <s v="CST5 NC087"/>
        <s v="CAP21 BK037"/>
        <s v="1292C SL001"/>
        <s v="5856 RD005"/>
        <s v="PF2004 NA005"/>
        <s v="65809 SL002"/>
        <s v="F2213/4 BK007"/>
        <s v="PF2406 NA005"/>
        <s v="2844/7 SL001"/>
        <s v="2845/19 SL001"/>
        <s v="6711 BK005"/>
        <s v="392245 WH005"/>
        <s v="5854 BK001"/>
        <s v="5855 YL199"/>
        <s v="M1222 WH001"/>
        <s v="5474L SL199"/>
        <s v="391897 WH001"/>
        <s v="2175 SV005"/>
        <s v="6717 GY013"/>
        <s v="5178C SL002"/>
        <s v="6719 WH001"/>
        <s v="5341C SL002"/>
        <s v="398133 BK005"/>
        <s v="SW3 NA005"/>
        <s v="1064 SL199"/>
        <s v="5854 YL199"/>
        <s v="2256 SL199"/>
        <s v="3051 BL001"/>
        <s v="1233 SV001"/>
        <s v="5056C SL199"/>
        <s v="6715 VI013"/>
        <s v="6713 BL199"/>
        <s v="LC134 WH088"/>
        <s v="F3501/8 CL103"/>
        <s v="1234 SV002"/>
        <s v="6717 BL013"/>
        <s v="2471 SL005"/>
        <s v="5078C SL002"/>
        <s v="6717 BR013"/>
        <s v="5854/7 BL001"/>
        <s v="5852 BK005"/>
        <s v="3468C SL199"/>
        <s v="5430/2 SL199"/>
        <s v="5851 OR005"/>
        <s v="2841/1 BK001"/>
        <s v="6717 GR001"/>
        <s v="2171/1 SV005"/>
        <s v="P1056 BK002"/>
        <s v="5450/4 SL002"/>
        <s v="65604 SL001"/>
        <s v="5858 BK005"/>
        <s v="P1053/8 BK003"/>
        <s v="5856 OR199"/>
        <s v="5855/7 RD005"/>
        <s v="86708CY SL002"/>
        <s v="6062C SL199"/>
        <s v="6716 GR001"/>
        <s v="2256 SL001"/>
        <s v="6716 OR001"/>
        <s v="5430/3 SL199"/>
        <s v="M33502 SL001"/>
        <s v="5951 BK001"/>
        <s v="5857 RD199"/>
        <s v="F1051/4 BK001"/>
        <s v="2841/7 WH005"/>
        <s v="6300/8 SL199"/>
        <s v="F2211/4 WH003"/>
        <s v="5194C SL001"/>
        <s v="5094C SL001"/>
        <s v="5362C SL001"/>
        <s v="7053 WH001"/>
        <s v="5070/15C SL001"/>
        <s v="F2211/8 WH103"/>
        <s v="5364C SL001"/>
        <s v="5118C SL001"/>
        <s v="6083C SL001"/>
        <s v="3247 SL001"/>
        <s v="6820 BK001"/>
        <s v="G120NF14 BK005"/>
        <s v="5858 RD005"/>
        <s v="5857 GR199"/>
        <s v="3048 WH001"/>
        <s v="5060/20C SL001"/>
        <s v="F221B3/4 CL207"/>
        <s v="1299/30C SL001"/>
        <s v="5020/20C SL002"/>
        <s v="6718 WH001"/>
        <s v="3057 SL001"/>
        <s v="F2211/4 RD003"/>
        <s v="6345 SL199"/>
        <s v="F2211/8 RD002"/>
        <s v="6412 SL001"/>
        <s v="86701CY SL199"/>
        <s v="2461C BK001"/>
        <s v="3051 BK005"/>
        <s v="2844/7 SL005"/>
        <s v="65003CY SL199"/>
        <s v="2844/7 RD001"/>
        <s v="391000 BK002"/>
        <s v="86605CY SL001"/>
        <s v="2172 SV005"/>
        <s v="6714 BK005"/>
        <s v="F2211/8 BK103"/>
        <s v="1892C SL199"/>
        <s v="TFT20014 NA005"/>
        <s v="3050 OR001"/>
        <s v="6714 WH001"/>
        <s v="PF2001/2A NA005"/>
        <s v="5390/15C SL002"/>
        <s v="3051 WH005"/>
        <s v="5199/15C SL001"/>
        <s v="3050 WG001"/>
        <s v="F2213/4 GR003"/>
        <s v="65402 SL199"/>
        <s v="5851 BR005"/>
        <s v="2840/7 BK001"/>
        <s v="65603CY SL002"/>
        <s v="2843/7 WH199"/>
        <s v="1298C SL001"/>
        <s v="1181/50C SL002"/>
        <s v="6300/10 SL001"/>
        <s v="5164C SL001"/>
        <s v="2401C SL001"/>
        <s v="6716 YL001"/>
        <s v="5856 VI199"/>
        <s v="PF2409 NA005"/>
        <s v="1898/25C SL002"/>
        <s v="G1103/4 BK002"/>
        <s v="2840/7 RD005"/>
        <s v="3070 OR005"/>
        <s v="65602 SL199"/>
        <s v="6053C SL001"/>
        <s v="1173C SL001"/>
        <s v="F221B3/16 CL100"/>
        <s v="5480/15C SL001"/>
        <s v="5855 BL199"/>
        <s v="3073 GR001"/>
        <s v="5854/7 BR199"/>
        <s v="F2211/8 CL005"/>
        <s v="5874 BK199"/>
        <s v="2214C SL001"/>
        <s v="F2213/16 WH002"/>
        <s v="5480/25C SL002"/>
        <s v="F6001/4 BK016"/>
        <s v="3075 BL001"/>
        <s v="2843/19 BK001"/>
        <s v="7055/19 RD001"/>
        <s v="5060/20C SL199"/>
        <s v="2414C SL001"/>
        <s v="6711 BK001"/>
        <s v="F221V3/8 BK103"/>
        <s v="6713 WH001"/>
        <s v="FITFAB-2 BK004"/>
        <s v="P1054 BK003"/>
        <s v="FFLEX2 SL008"/>
        <s v="F22111/2 BK105"/>
        <s v="3053 BK005"/>
        <s v="3057 WH013"/>
        <s v="F2213/32 CL005"/>
        <s v="7131 BK001"/>
        <s v="F2213IN CL107"/>
        <s v="6712 BK005"/>
        <s v="3131000 TN002"/>
        <s v="3050 BL001"/>
        <s v="296 SV005"/>
        <s v="TFT20020 NA001"/>
        <s v="F2213/8 RD103"/>
        <s v="M4638 SL199"/>
        <s v="PF1300 BK005"/>
        <s v="5853/19 WH199"/>
        <s v="5368C SL199"/>
        <s v="3252 BL001"/>
        <s v="6363 SL199"/>
        <s v="2841/1 BK005"/>
        <s v="F2211/8 BK005"/>
        <s v="3250 BR001"/>
        <s v="P1058 BK005"/>
        <s v="3080 BK005"/>
        <s v="86102CY SL199"/>
        <s v="86004CY SL199"/>
        <s v="P1057/16 CL005"/>
        <s v="398133 BK002"/>
        <s v="3073 GR005"/>
        <s v="3131441 TN005"/>
        <s v="3213 SL199"/>
        <s v="2844/7 BR001"/>
        <s v="2842/19 OR199"/>
        <s v="2840/7 WH001"/>
        <s v="6714 RD001"/>
        <s v="2840/7 YL005"/>
        <s v="3131816 TN005"/>
        <s v="881802 SL199"/>
        <s v="5390C SL199"/>
        <s v="5877 BK001"/>
        <s v="391845 WH001"/>
        <s v="5854 RD001"/>
        <s v="5160/15C SL002"/>
        <s v="F2211IN RD003"/>
        <s v="3081 RD001"/>
        <s v="3081 GR001"/>
        <s v="86501CY SL199"/>
        <s v="5098C SL001"/>
        <s v="86107CY SL199"/>
        <s v="F2213/8 BK004"/>
        <s v="F2211/8 GR002"/>
        <s v="F1051/2 BK008"/>
        <s v="1172C SL002"/>
        <s v="6716 GR013"/>
        <s v="6716 VI013"/>
        <s v="6716 BL013"/>
        <s v="F2211/16 BK103"/>
        <s v="3051 RD005"/>
        <s v="6328 SL001"/>
        <s v="5430/9 SL002"/>
        <s v="5640B2201 NC001"/>
        <s v="M1223 WH002"/>
        <s v="6711 SL001"/>
        <s v="SW4 NA005"/>
        <s v="6342 SL001"/>
        <s v="65007 SL199"/>
        <s v="3051 PK001"/>
        <s v="1299/37C SL002"/>
        <s v="2842/7 RD001"/>
        <s v="85804 BK001"/>
        <s v="5851 OR001"/>
        <s v="5853 BL199"/>
        <s v="1557 WH001"/>
        <s v="5092C SL199"/>
        <s v="TFT25022 NA001"/>
        <s v="5854/7 YL005"/>
        <s v="86312CY SL002"/>
        <s v="F50014 NA112"/>
        <s v="86606CY SL001"/>
        <s v="3252 BK001"/>
        <s v="6712 BL005"/>
        <s v="F2213/32 BK002"/>
        <s v="5262C SL005"/>
        <s v="86305CY SL001"/>
        <s v="86606CY SL199"/>
        <s v="5012C SL001"/>
        <s v="6386 SL001"/>
        <s v="5129C SL002"/>
        <s v="F221MS/1 BK032"/>
        <s v="9174 BK005"/>
        <s v="5390/15C SL005"/>
        <s v="2256/3 SL001"/>
        <s v="5855 OR001"/>
        <s v="F6003/8 BK008"/>
        <s v="6390 SL001"/>
        <s v="F2213/64 CL103"/>
        <s v="F2211/16 YL001"/>
        <s v="M13244 SL001"/>
        <s v="1899/4C SL199"/>
        <s v="F221V1/8 BK103"/>
        <s v="5874 RD001"/>
        <s v="F221V1/8 BK100"/>
        <s v="6300/3 SL001"/>
        <s v="5859 GR001"/>
        <s v="5859 RD001"/>
        <s v="5859 WH001"/>
        <s v="G1101/8 BK005"/>
        <s v="805036B BK032"/>
        <s v="M9520010 BK001"/>
        <s v="F2211/4 BK005"/>
        <s v="SW43 BK005"/>
        <s v="1219C SL199"/>
        <s v="391265 BK002"/>
        <s v="86608CY SL002"/>
        <s v="9316 BR002"/>
        <s v="6712 RD001"/>
        <s v="5854/7 BL005"/>
        <s v="5853 RD005"/>
        <s v="3467C SL001"/>
        <s v="3250 OR001"/>
        <s v="86602CY SL199"/>
        <s v="TFT25018 NA001"/>
        <s v="65005 SL199"/>
        <s v="5857 BR005"/>
        <s v="3051 GR001"/>
        <s v="F2213/16 RD103"/>
        <s v="F2213/16 WH103"/>
        <s v="86702CY SL199"/>
        <s v="5100C SL001"/>
        <s v="65003 SL199"/>
        <s v="3055 WB005"/>
        <s v="5855/7 BK005"/>
        <s v="3050 RD005"/>
        <s v="1898/25C SL199"/>
        <s v="2422C SL001"/>
        <s v="3071 GY005"/>
        <s v="805036W WH032"/>
        <s v="6710 BK005"/>
        <s v="6710 RD005"/>
        <s v="3053/1 WH001"/>
        <s v="P1059 BK002"/>
        <s v="F1053/8 BK008"/>
        <s v="G110NF18 BK002"/>
        <s v="G1201/8 BK005"/>
        <s v="3211 SL001"/>
        <s v="3221 SL001"/>
        <s v="6710 YL001"/>
        <s v="5121C SL001"/>
        <s v="G1301/2 BK007"/>
        <s v="1736C SL001"/>
        <s v="F2213/16 RD002"/>
        <s v="6820 WH001"/>
        <s v="G1101/4 BK005"/>
        <s v="2843/19 RD001"/>
        <s v="2842/19 YL001"/>
        <s v="2166 SV005"/>
        <s v="G110NF18 BK005"/>
        <s v="1738C SL199"/>
        <s v="5951 RD001"/>
        <s v="5192C SL001"/>
        <s v="1299/37C SL001"/>
        <s v="F221B1IN BK203"/>
        <s v="5854/7 WH005"/>
        <s v="1942/3 BK003"/>
        <s v="F2211/2 BK007"/>
        <s v="G1101/2 BK005"/>
        <s v="5852 WH005"/>
        <s v="391265 BK005"/>
        <s v="M1224 WH005"/>
        <s v="3250 SL001"/>
        <s v="86303CY SL001"/>
        <s v="2254/1 SL001"/>
        <s v="F2211/4 CL005"/>
        <s v="1219/10C SL199"/>
        <s v="65012 SL002"/>
        <s v="6715 RD005"/>
        <s v="2840/7 OR005"/>
        <s v="1299/37C SL005"/>
        <s v="1743C SL001"/>
        <s v="P1059/16 BK005"/>
        <s v="3050 BK005"/>
        <s v="5093C SL001"/>
        <s v="5450/3 SL002"/>
        <s v="1852 BK001"/>
        <s v="391897 WH005"/>
        <s v="1741C SL199"/>
        <s v="5857 WH005"/>
        <s v="86706CY SL002"/>
        <s v="5489C SL002"/>
        <s v="3080 GR001"/>
        <s v="1181/30C SL002"/>
        <s v="392050 WH005"/>
        <s v="1555 YL001"/>
        <s v="2168 SV005"/>
        <s v="7054 BL001"/>
        <s v="1219/37C SL002"/>
        <s v="5851 GR001"/>
        <s v="P1051 BK005"/>
        <s v="461626 BK005"/>
        <s v="5100/20C SL001"/>
        <s v="9062A BK001"/>
        <s v="F221B3/16 CL204"/>
        <s v="PF2405/8 NA005"/>
        <s v="391626 BK002"/>
        <s v="TFT25022 NA005"/>
        <s v="1174C SL005"/>
        <s v="802534B BK032"/>
        <s v="5466C SL001"/>
        <s v="5124C SL001"/>
        <s v="65607 SL002"/>
        <s v="5471C SL005"/>
        <s v="5373C SL002"/>
        <s v="F1051/8 BK005"/>
        <s v="1551 RD001"/>
        <s v="6033C SL002"/>
        <s v="7133 RD001"/>
        <s v="1898/19C SL002"/>
        <s v="2844/7 YL001"/>
        <s v="2164 SV005"/>
        <s v="1896/6C SL001"/>
        <s v="5170/15C SL002"/>
        <s v="F2213/4 WH105"/>
        <s v="3053 YL001"/>
        <s v="5855/7 WH005"/>
        <s v="5544 SL001"/>
        <s v="TFT20011 NA005"/>
        <s v="F2211/16 GR103"/>
        <s v="1853 BK001"/>
        <s v="86704CY SL001"/>
        <s v="F2213/8 GR103"/>
        <s v="F2213/16 BK005"/>
        <s v="P1055 BK005"/>
        <s v="1178C SL001"/>
        <s v="5855 RD005"/>
        <s v="TFT20014 NA002"/>
        <s v="1297C SL001"/>
        <s v="6715 SL013"/>
        <s v="6715 BL013"/>
        <s v="3250 BK001"/>
        <s v="5480/25C SL005"/>
        <s v="F2211/4 BL003"/>
        <s v="6719 BL001"/>
        <s v="1122 CL001"/>
        <s v="2400C SL001"/>
        <s v="5480/19C SL002"/>
        <s v="P1051 BK003"/>
        <s v="6392 SL001"/>
        <s v="F2211IN BL105"/>
        <s v="3131000 TN005"/>
        <s v="F2211IN RD105"/>
        <s v="6713 OR001"/>
        <s v="5158C SL001"/>
        <s v="6711 VI001"/>
        <s v="6714 BR001"/>
        <s v="3306 SL001"/>
        <s v="FCRIMP2 BL083"/>
        <s v="1736C SL199"/>
        <s v="6375 SL199"/>
        <s v="1174L SL001"/>
        <s v="2146 SV005"/>
        <s v="3048 BK001"/>
        <s v="F6503/16 BK005"/>
        <s v="5464C SL001"/>
        <s v="1299/15C SL001"/>
        <s v="3251 BK005"/>
        <s v="2467C SL002"/>
        <s v="1064 SL001"/>
        <s v="1174C SL001"/>
        <s v="G120NF34 BK002"/>
        <s v="G120NF34 BK005"/>
        <s v="P1056 CL005"/>
        <s v="5110/25C SL002"/>
        <s v="F2213/4 BL105"/>
        <s v="3055 RD005"/>
        <s v="F221V1/16 BK100"/>
        <s v="3048 RD001"/>
        <s v="1719 SL002"/>
        <s v="5854 RD005"/>
        <s v="1942/3F BK003"/>
        <s v="6327 SL199"/>
        <s v="3053 GR001"/>
        <s v="6718 GY005"/>
        <s v="G1203/4 BK005"/>
        <s v="F1051IN BK003"/>
        <s v="3050 YL013"/>
        <s v="1899C SL005"/>
        <s v="5879/12 WH005"/>
        <s v="M9740040 BK002"/>
        <s v="5854/7 OR199"/>
        <s v="65807CY SL002"/>
        <s v="86112CY SL002"/>
        <s v="5853 VI199"/>
        <s v="P1055/8 BK005"/>
        <s v="1896/9C SL199"/>
        <s v="5070/15C SL002"/>
        <s v="1898/4C SL001"/>
        <s v="5599/5C SL199"/>
        <s v="1296C SL001"/>
        <s v="1555 GR001"/>
        <s v="3051 WU001"/>
        <s v="2844/19 WH199"/>
        <s v="F2213/32 RD002"/>
        <s v="86504CY SL002"/>
        <s v="1898/25C SL005"/>
        <s v="6712 BK001"/>
        <s v="65607CY SL005"/>
        <s v="5060/20C SL002"/>
        <s v="65807 SL005"/>
        <s v="F3003/4 BK105"/>
        <s v="F221V3/64 BK103"/>
        <s v="1173C SL005"/>
        <s v="6010C SL005"/>
        <s v="F221V11/2 BK105"/>
        <s v="3047 RD001"/>
        <s v="1299/30C SL002"/>
        <s v="5133C SL002"/>
        <s v="3212 SL199"/>
        <s v="F221V3/32 BK103"/>
        <s v="F2211/16 CL001"/>
        <s v="5489C SL001"/>
        <s v="2842/7 BK005"/>
        <s v="F22111/2 CL070"/>
        <s v="5858 OR001"/>
        <s v="1178L SL001"/>
        <s v="6820 BL001"/>
        <s v="6820 GR001"/>
        <s v="86203CY SL199"/>
        <s v="F2211IN WH003"/>
        <s v="392240 WH005"/>
        <s v="LC136 WH088"/>
        <s v="F2213/16 YL103"/>
        <s v="6711 WH013"/>
        <s v="PF1303/4 BK005"/>
        <s v="1856/19 WH001"/>
        <s v="5851 BR001"/>
        <s v="6308 SL002"/>
        <s v="1551 WH001"/>
        <s v="3055 GY005"/>
        <s v="9178B CL005"/>
        <s v="3053/1 BK001"/>
        <s v="5852 BK001"/>
        <s v="6375 SL001"/>
        <s v="6710 YL005"/>
        <s v="3131816 TN001"/>
        <s v="9178B CL199"/>
        <s v="881802 SL001"/>
        <s v="86202CY SL199"/>
        <s v="F2211/8 YL002"/>
        <s v="3251 OR001"/>
        <s v="F2213/16 CL005"/>
        <s v="1898/15C SL002"/>
        <s v="65007 SL001"/>
        <s v="86702CY SL001"/>
        <s v="F2211/16 BK005"/>
        <s v="F2211/4 YL103"/>
        <s v="3075 GY001"/>
        <s v="1173L SL001"/>
        <s v="F2213/4 RD003"/>
        <s v="SW5 CL002"/>
        <s v="SW41 BK005"/>
        <s v="2471 SL002"/>
        <s v="1550 BR001"/>
        <s v="2402C SL001"/>
        <s v="F2213/8 YL004"/>
        <s v="6715 VI001"/>
        <s v="F2211/4 GR103"/>
        <s v="6010C SL001"/>
        <s v="TFT20020 NA005"/>
        <s v="7055 BL001"/>
        <s v="1553 SL005"/>
        <s v="2857/1 BK001"/>
        <s v="86207CY SL002"/>
        <s v="5160/40C SL005"/>
        <s v="7131 BK005"/>
        <s v="3050 SL001"/>
        <s v="5478C SL001"/>
        <s v="1737C SL199"/>
        <s v="1898C SL001"/>
        <s v="3251 YL001"/>
        <s v="3251 GR001"/>
        <s v="5468C SL001"/>
        <s v="1705 SL001"/>
        <s v="1299/25C SL002"/>
        <s v="F6213 BK072"/>
        <s v="9058AC BK021"/>
        <s v="6335 SL002"/>
        <s v="2164 SV003"/>
        <s v="5368C SL002"/>
        <s v="5855 BK005"/>
        <s v="1855/19 OR001"/>
        <s v="6710 OR001"/>
        <s v="5853/19 BL199"/>
        <s v="2219C SL002"/>
        <s v="5480/15C SL002"/>
        <s v="2841/1 RD001"/>
        <s v="F5008 NA113"/>
        <s v="G1303/4 BK005"/>
        <s v="F2213/16 CL002"/>
        <s v="2254 SL199"/>
        <s v="6821 BK001"/>
        <s v="3246 SL199"/>
        <s v="86307CY SL002"/>
        <s v="5852 BL005"/>
        <s v="2842/19 BK001"/>
        <s v="PF2407/16 NA005"/>
        <s v="6714 WH013"/>
        <s v="6714 GR013"/>
        <s v="6714 YL013"/>
        <s v="3070 GR005"/>
        <s v="1172C SL005"/>
        <s v="M4635 SL001"/>
        <s v="5877 WH001"/>
        <s v="F2211/2 GR105"/>
        <s v="39X2215 WH005"/>
        <s v="F1053/16 BK001"/>
        <s v="3050 VI001"/>
        <s v="65403 SL001"/>
        <s v="6714 RD005"/>
        <s v="3111816 TN002"/>
        <s v="6820 RD001"/>
        <s v="6307 SL001"/>
        <s v="F2213/4 CL003"/>
        <s v="FKIT1 BK032"/>
        <s v="2166 SV003"/>
        <s v="3079 GY005"/>
        <s v="5854 BK005"/>
        <s v="3057 YL001"/>
        <s v="3057 YL013"/>
        <s v="5853/19 YL001"/>
        <s v="65805CY SL002"/>
        <s v="LC143 WH088"/>
        <s v="5852 RD005"/>
        <s v="2423C SL002"/>
        <s v="2855/1 BL001"/>
        <s v="F6001/2 BK008"/>
        <s v="SW21 NA002"/>
        <s v="2254/4 SL001"/>
        <s v="6014C SL002"/>
        <s v="3047 OR001"/>
        <s v="SW45 BK002"/>
        <s v="3080 BK001"/>
        <s v="5176C SL002"/>
        <s v="6341 SL001"/>
        <s v="5021C SL001"/>
        <s v="CAP21 BK078"/>
        <s v="PF2008 NA002"/>
        <s v="M1232 WH005"/>
        <s v="3055 PK001"/>
        <s v="F221V3/8 BK100"/>
        <s v="5853 OR005"/>
        <s v="5422 SL199"/>
        <s v="2173 SV005"/>
        <s v="SW21 NA005"/>
        <s v="1219/25C SL002"/>
        <s v="3049 BK001"/>
        <s v="G110NF114 BK003"/>
        <s v="7055/19 BR001"/>
        <s v="5470/15C SL002"/>
        <s v="SW5 CL005"/>
        <s v="PF1306 BK003"/>
        <s v="2463C SL002"/>
        <s v="86212CY SL002"/>
        <s v="TFT20022 NA001"/>
        <s v="6363 SL001"/>
        <s v="PF2401/2A NA005"/>
        <s v="3055 WB001"/>
        <s v="2840/7 BR005"/>
        <s v="392045 WH001"/>
        <s v="296 SV001"/>
        <s v="5854 SL001"/>
        <s v="5855/7 YL001"/>
        <s v="5853 YL005"/>
        <s v="5853 GR005"/>
        <s v="6718 BK005"/>
        <s v="5106C SL001"/>
        <s v="3081 WH001"/>
        <s v="3071 OR005"/>
        <s v="1931 BK003"/>
        <s v="3071 SL005"/>
        <s v="1897C SL005"/>
        <s v="5058C SL002"/>
        <s v="6379 SL002"/>
        <s v="F2213/4 CL007"/>
        <s v="78308 SL199"/>
        <s v="6712 WH005"/>
        <s v="PF1308 BK002"/>
        <s v="86604CY SL002"/>
        <s v="2403C SL005"/>
        <s v="1898/12C SL002"/>
        <s v="5199/20C SL002"/>
        <s v="F2211/8 RD103"/>
        <s v="5854/7 OR005"/>
        <s v="3055 GR001"/>
        <s v="TFT20016 NA005"/>
        <s v="392250 WH005"/>
        <s v="F1053/4 BK005"/>
        <s v="86002CY SL199"/>
        <s v="6712 BR001"/>
        <s v="391497 WH002"/>
        <s v="F221V1IN BK105"/>
        <s v="65807 SL002"/>
        <s v="86705CY SL002"/>
        <s v="3057/1 RD001"/>
        <s v="3057/1 BK001"/>
        <s v="85804 BK002"/>
        <s v="1299/20C SL002"/>
        <s v="1299/10C SL001"/>
        <s v="5856 YL005"/>
        <s v="86606CY SL002"/>
        <s v="1229 SV005"/>
        <s v="SW4 NA008"/>
        <s v="M4473 SL005"/>
        <s v="2841/1 OR005"/>
        <s v="F2213/16 BK063"/>
        <s v="2845/19 WH199"/>
        <s v="5068C SL002"/>
        <s v="5876 BK001"/>
        <s v="5160C SL002"/>
        <s v="5366C SL002"/>
        <s v="2842/7 RD005"/>
        <s v="F2213/32 WH002"/>
        <s v="6362 SL001"/>
        <s v="5480C SL002"/>
        <s v="7053 VI001"/>
        <s v="2216C SL001"/>
        <s v="PF2005 NA005"/>
        <s v="3080 GR005"/>
        <s v="5110/15C SL002"/>
        <s v="1181/20C SL002"/>
        <s v="F1051IN BK005"/>
        <s v="3048 YL001"/>
        <s v="86107CY SL001"/>
        <s v="5472C SL005"/>
        <s v="F2211/2 YL016"/>
        <s v="PF1301/2A BK005"/>
        <s v="F2213/4 BK105"/>
        <s v="6718 BR005"/>
        <s v="3077 BK001"/>
        <s v="5390C SL002"/>
        <s v="3306 SL005"/>
        <s v="1858/19 BL001"/>
        <s v="3233 SL001"/>
        <s v="299 SV005"/>
        <s v="3055 WU001"/>
        <s v="2168 SV003"/>
        <s v="5859 BK005"/>
        <s v="3131626 TN005"/>
        <s v="5410/4 SL002"/>
        <s v="5020C SL001"/>
        <s v="86704CY SL002"/>
        <s v="3310 SL001"/>
        <s v="5062/1C SL005"/>
        <s v="5853 BK001"/>
        <s v="F221V3/64 BK205"/>
        <s v="3308 SL001"/>
        <s v="6347 SL002"/>
        <s v="3247 SL002"/>
        <s v="65404 SL002"/>
        <s v="P1052 CL003"/>
        <s v="5070C SL002"/>
        <s v="6713 RD001"/>
        <s v="5951 BL001"/>
        <s v="86605CY SL002"/>
        <s v="6713 YL013"/>
        <s v="G1103/4 BK005"/>
        <s v="6713 VI013"/>
        <s v="1853 RD001"/>
        <s v="2216C SL002"/>
        <s v="F221V1IN BK003"/>
        <s v="7131 WH001"/>
        <s v="391245 WH002"/>
        <s v="3080 RD005"/>
        <s v="SW44 BK005"/>
        <s v="6825 BK001"/>
        <s v="1854 WH001"/>
        <s v="F2211/2 BK025"/>
        <s v="391645 WH002"/>
        <s v="TFT20010 NA005"/>
        <s v="TFT25020 NA001"/>
        <s v="2821/2 WH001"/>
        <s v="M33848 BK002"/>
        <s v="3252 WH001"/>
        <s v="5070C SL001"/>
        <s v="5174C SL002"/>
        <s v="SW30 NA005"/>
        <s v="5852 WH001"/>
        <s v="5852 VI001"/>
        <s v="3131441 TN002"/>
        <s v="3308 SL005"/>
        <s v="5014C SL001"/>
        <s v="1550 BK001"/>
        <s v="LC162 WH088"/>
        <s v="9059C BK021"/>
        <s v="1896/15C SL005"/>
        <s v="5852 SL005"/>
        <s v="7130 BK001"/>
        <s v="5875 BK005"/>
        <s v="2432C SL001"/>
        <s v="5384C SL001"/>
        <s v="3080 BR001"/>
        <s v="5477C SL005"/>
        <s v="3080 BL001"/>
        <s v="1561 BK001"/>
        <s v="65803 SL001"/>
        <s v="5166C SL002"/>
        <s v="39X2015 WH002"/>
        <s v="805062B BK032"/>
        <s v="1217C SL002"/>
        <s v="5494C SL199"/>
        <s v="5060C SL002"/>
        <s v="5560C SL001"/>
        <s v="TFT20024 NA005"/>
        <s v="5855/7 YL199"/>
        <s v="5100/20C SL002"/>
        <s v="86603CY SL002"/>
        <s v="1895L SL005"/>
        <s v="F2211/16 BL001"/>
        <s v="M1223 WH005"/>
        <s v="7054 WH001"/>
        <s v="391441 BK005"/>
        <s v="5856 BL001"/>
        <s v="295 SV005"/>
        <s v="6413 SL001"/>
        <s v="391441 BK002"/>
        <s v="65605 SL002"/>
        <s v="65803CY SL002"/>
        <s v="1896/4L SL002"/>
        <s v="6827 RD001"/>
        <s v="5852 YL005"/>
        <s v="5855/7 YL005"/>
        <s v="5855/7 BR005"/>
        <s v="3050/1 RD001"/>
        <s v="F221V1/2 BK105"/>
        <s v="F2213/8 YL103"/>
        <s v="86312CY SL005"/>
        <s v="86402CY SL001"/>
        <s v="5152C SL002"/>
        <s v="86504CY SL001"/>
        <s v="2432C SL021"/>
        <s v="TFT20011 NA002"/>
        <s v="86706CY SL001"/>
        <s v="86708CY SL005"/>
        <s v="TFT20019 NA001"/>
        <s v="F2213/8 BK007"/>
        <s v="2215C SL002"/>
        <s v="F40010 NA103"/>
        <s v="5383C SL001"/>
        <s v="2213C SL001"/>
        <s v="5388C SL002"/>
        <s v="6710 BL005"/>
        <s v="5103C SL001"/>
        <s v="65103 SL005"/>
        <s v="6364 SL002"/>
        <s v="5132C SL002"/>
        <s v="5199/15C SL002"/>
        <s v="6711 RD005"/>
        <s v="5856/7 WH199"/>
        <s v="3077 GY005"/>
        <s v="2256/3 SL002"/>
        <s v="6823 BK005"/>
        <s v="1898/9C SL002"/>
        <s v="F105MS/1 BK032"/>
        <s v="1805 GR005"/>
        <s v="6712 GR013"/>
        <s v="6712 YL013"/>
        <s v="65403 SL002"/>
        <s v="3051 BL005"/>
        <s v="5276C SL002"/>
        <s v="3251 WH005"/>
        <s v="5875 GR005"/>
        <s v="1233 SV002"/>
        <s v="6376 SL002"/>
        <s v="3053 BL001"/>
        <s v="5110C SL001"/>
        <s v="3222 SL001"/>
        <s v="5485C SL002"/>
        <s v="6390 SL002"/>
        <s v="86701CY SL001"/>
        <s v="1174C SL002"/>
        <s v="PF1303/8 BK005"/>
        <s v="5018C SL001"/>
        <s v="5856 GR005"/>
        <s v="6386 SL002"/>
        <s v="3081 WH005"/>
        <s v="F2213/4 YL105"/>
        <s v="65604CY SL002"/>
        <s v="6341 SL005"/>
        <s v="65607 SL001"/>
        <s v="1299/15C SL002"/>
        <s v="3050/1 BK001"/>
        <s v="5363C SL002"/>
        <s v="1064 SL002"/>
        <s v="1551 BL001"/>
        <s v="1178C SL005"/>
        <s v="65604 SL002"/>
        <s v="2856/1 WH001"/>
        <s v="2856/1 RD001"/>
        <s v="391245 WH005"/>
        <s v="786133 GY001"/>
        <s v="1553 BK001"/>
        <s v="9058C BK021"/>
        <s v="3055 OR001"/>
        <s v="5477C SL002"/>
        <s v="5275C SL002"/>
        <s v="2163 SV003"/>
        <s v="5856/7 RD001"/>
        <s v="2841/7 OR005"/>
        <s v="F221B1/2 CL201"/>
        <s v="F2211/4 YL003"/>
        <s v="86706CY SL005"/>
        <s v="F2213/64 GR103"/>
        <s v="5364C SL002"/>
        <s v="6340 SL001"/>
        <s v="1743C SL002"/>
        <s v="2423C SL021"/>
        <s v="78102 SL001"/>
        <s v="1604 SL030"/>
        <s v="SW51 BK005"/>
        <s v="6715 GY005"/>
        <s v="3466C SL002"/>
        <s v="PF2001/2A NA008"/>
        <s v="2243C SL002"/>
        <s v="5853/19 GR199"/>
        <s v="1297C SL021"/>
        <s v="1857 YL001"/>
        <s v="1857 YL005"/>
        <s v="3243 SL002"/>
        <s v="5858 YL005"/>
        <s v="B953031 GE034"/>
        <s v="TFT25016 NA002"/>
        <s v="5470/15C SL005"/>
        <s v="788133 BK005"/>
        <s v="6714 BL005"/>
        <s v="5124C SL002"/>
        <s v="5474L SL002"/>
        <s v="3048 GR001"/>
        <s v="5110C SL002"/>
        <s v="3075 GY005"/>
        <s v="F2213/32 BK005"/>
        <s v="1178L SL002"/>
        <s v="6062C SL002"/>
        <s v="1747/4C SL002"/>
        <s v="P10511 BK002"/>
        <s v="M1222 WH005"/>
        <s v="1741C SL001"/>
        <s v="TFT20022 NA005"/>
        <s v="5478C SL002"/>
        <s v="298 SV001"/>
        <s v="F2211/4 WH020"/>
        <s v="5494C SL001"/>
        <s v="7130 RD001"/>
        <s v="5852 BR005"/>
        <s v="5852 VI005"/>
        <s v="1181/15C SL002"/>
        <s v="6824 RD001"/>
        <s v="M4724 SL002"/>
        <s v="1557 RD001"/>
        <s v="5853 BK005"/>
        <s v="F2211/2 CL016"/>
        <s v="5856 OR005"/>
        <s v="6711 SL013"/>
        <s v="5854/7 GR005"/>
        <s v="1943/3 BK003"/>
        <s v="65805 SL002"/>
        <s v="F1051/16 BK001"/>
        <s v="5855 WH005"/>
        <s v="5020C SL033"/>
        <s v="6346 SL002"/>
        <s v="5006C SL001"/>
        <s v="6455 BK002"/>
        <s v="2856/1 BK001"/>
        <s v="2843/19 BK005"/>
        <s v="5062/1C SL001"/>
        <s v="M1253 WH005"/>
        <s v="3466C SL001"/>
        <s v="6717S BK199"/>
        <s v="6375 SL002"/>
        <s v="391697 WH005"/>
        <s v="3051 YL005"/>
        <s v="391497 WH005"/>
        <s v="1180C SL005"/>
        <s v="1852 BL001"/>
        <s v="1295C SL001"/>
        <s v="7053 BR001"/>
        <s v="7053 OR001"/>
        <s v="M1704 SL002"/>
        <s v="5855 YL001"/>
        <s v="5855 GR001"/>
        <s v="1935/3 BK003"/>
        <s v="1181/25C SL005"/>
        <s v="86007CY SL002"/>
        <s v="6717 YL005"/>
        <s v="G110NF34 BK005"/>
        <s v="6032C SL002"/>
        <s v="5382C SL001"/>
        <s v="7055/19 SL001"/>
        <s v="5100/15C SL002"/>
        <s v="2413C SL021"/>
        <s v="86205CY SL002"/>
        <s v="5874 GR001"/>
        <s v="5390/15C SL001"/>
        <s v="6309 SL005"/>
        <s v="86702CY SL002"/>
        <s v="2844/19 RD001"/>
        <s v="2844/19 SL001"/>
        <s v="2844/19 BL001"/>
        <s v="2844/19 YL001"/>
        <s v="2844/19 VI001"/>
        <s v="5108C SL002"/>
        <s v="F2213/8 WH103"/>
        <s v="ZGRP2IN BK008"/>
        <s v="2845/7 BK001"/>
        <s v="SW42 BK008"/>
        <s v="F2951/4 BK103"/>
        <s v="5164C SL002"/>
        <s v="6333 SL002"/>
        <s v="2845/19 SL005"/>
        <s v="2841/7 GR001"/>
        <s v="65007 SL002"/>
        <s v="5074C SL002"/>
        <s v="2855/1 BL005"/>
        <s v="6716 RD005"/>
        <s v="5120C SL002"/>
        <s v="M9520010 BK005"/>
        <s v="6318 SL005"/>
        <s v="1219/15C SL002"/>
        <s v="7055 OR001"/>
        <s v="6345 SL002"/>
        <s v="P10516 CL001"/>
        <s v="6362 SL005"/>
        <s v="2421C SL001"/>
        <s v="5163C SL002"/>
        <s v="5020/15C SL002"/>
        <s v="P10516 BK001"/>
        <s v="5468C SL002"/>
        <s v="3050 WG005"/>
        <s v="5386C SL002"/>
        <s v="881806 SL002"/>
        <s v="1233/2 SV005"/>
        <s v="6053C SL002"/>
        <s v="3070 BR001"/>
        <s v="6452 SL002"/>
        <s v="5473C SL005"/>
        <s v="3070 GR001"/>
        <s v="6344 SL002"/>
        <s v="5462C SL001"/>
        <s v="6710 BR013"/>
        <s v="6710 RD013"/>
        <s v="1177C SL005"/>
        <s v="7054/19 VI001"/>
        <s v="5854 VI005"/>
        <s v="5854 YL005"/>
        <s v="PF20010 NA005"/>
        <s v="3050 WH005"/>
        <s v="6717 BR001"/>
        <s v="FITFAB-2 BK007"/>
        <s v="3051 GR005"/>
        <s v="5430/3 SL002"/>
        <s v="39X2205 WH002"/>
        <s v="2144 SV005"/>
        <s v="3071 GY001"/>
        <s v="1551 RD005"/>
        <s v="6307 SL002"/>
        <s v="2144 SV002"/>
        <s v="1295C SL002"/>
        <s v="2463L SL002"/>
        <s v="F4212IN BK105"/>
        <s v="2845/19 BL199"/>
        <s v="1710 SL002"/>
        <s v="F2211/16 RD001"/>
        <s v="PF1306 BK005"/>
        <s v="1899/4C SL002"/>
        <s v="1748C SL002"/>
        <s v="2421C SL021"/>
        <s v="1805 BK001"/>
        <s v="TFT25024 NA005"/>
        <s v="5273C SL002"/>
        <s v="M13244 SL005"/>
        <s v="3246 SL002"/>
        <s v="5853/19 BK001"/>
        <s v="5853/19 WH001"/>
        <s v="5853/19 RD001"/>
        <s v="TFT25018 NA002"/>
        <s v="5274C SL002"/>
        <s v="9058X BK005"/>
        <s v="5858 WH005"/>
        <s v="P1052 BK005"/>
        <s v="2254/6 SL002"/>
        <s v="TFT25024 NA001"/>
        <s v="1896L SL002"/>
        <s v="391845 WH002"/>
        <s v="P1056 CL002"/>
        <s v="3242 SL002"/>
        <s v="PF2007 NA005"/>
        <s v="3048 OR001"/>
        <s v="86007CY SL001"/>
        <s v="299/3 SV001"/>
        <s v="6413 SL002"/>
        <s v="F2211/16 WH001"/>
        <s v="86207CY SL001"/>
        <s v="86207CY SL005"/>
        <s v="1553 RD001"/>
        <s v="86604CY SL001"/>
        <s v="5466C SL002"/>
        <s v="65005 SL002"/>
        <s v="1855/19 BK001"/>
        <s v="65603 SL002"/>
        <s v="5430/2 SL002"/>
        <s v="F6501/8 BK005"/>
        <s v="5857 YL005"/>
        <s v="86602CY SL002"/>
        <s v="M9520010 BK002"/>
        <s v="3233 SL002"/>
        <s v="SW33 NA008"/>
        <s v="5106C SL002"/>
        <s v="2844/7 GR001"/>
        <s v="1172L SL002"/>
        <s v="F7501IN BK105"/>
        <s v="65804 SL002"/>
        <s v="1219/12C SL002"/>
        <s v="F3001/8 BK103"/>
        <s v="3050/1 BK005"/>
        <s v="6712 GY005"/>
        <s v="TFT20012 NA005"/>
        <s v="2411C SL021"/>
        <s v="G1601/2 BK003"/>
        <s v="2411C SL001"/>
        <s v="3211 SL002"/>
        <s v="5855/7 GR001"/>
        <s v="5855/7 SL001"/>
        <s v="5855/7 OR001"/>
        <s v="5853 BR005"/>
        <s v="1176L SL002"/>
        <s v="F2211/8 BL019"/>
        <s v="5122C SL002"/>
        <s v="3251 SL001"/>
        <s v="461816 BL005"/>
        <s v="3051 SL001"/>
        <s v="298 SV005"/>
        <s v="5199/10C SL002"/>
        <s v="6342 SL002"/>
        <s v="5476C SL002"/>
        <s v="F2211IN BK007"/>
        <s v="1172L SL001"/>
        <s v="6391 SL002"/>
        <s v="78118 SL199"/>
        <s v="1224 SV005"/>
        <s v="6332 SL002"/>
        <s v="5480/15C SL005"/>
        <s v="2412C SL001"/>
        <s v="6463 VI002"/>
        <s v="F3211/8 BK062"/>
        <s v="1896/4C SL005"/>
        <s v="3251 BL005"/>
        <s v="5856 WH005"/>
        <s v="3080 GY001"/>
        <s v="5073/1C SL002"/>
        <s v="6362 SL002"/>
        <s v="6374 SL002"/>
        <s v="FITFAB-1 BK007"/>
        <s v="391626 BK005"/>
        <s v="461626 WH001"/>
        <s v="2401C SL005"/>
        <s v="F2211/2 RD105"/>
        <s v="F221V1/2 BK210"/>
        <s v="1131C SL001"/>
        <s v="6453 BK002"/>
        <s v="3232 SL002"/>
        <s v="1855 BR001"/>
        <s v="6455 BK001"/>
        <s v="6716 WH005"/>
        <s v="5484C SL002"/>
        <s v="5162C SL002"/>
        <s v="86502CY SL002"/>
        <s v="2424C SL005"/>
        <s v="M13244 SL002"/>
        <s v="86107CY SL002"/>
        <s v="5362C SL002"/>
        <s v="3049 BL001"/>
        <s v="3310 SL005"/>
        <s v="2403C SL021"/>
        <s v="5118C SL002"/>
        <s v="2842/19 BK005"/>
        <s v="2214C SL002"/>
        <s v="6710 BR001"/>
        <s v="P10514 BK005"/>
        <s v="TFT20026 NA005"/>
        <s v="6014C SL005"/>
        <s v="5476C SL005"/>
        <s v="3467C SL002"/>
        <s v="5384C SL002"/>
        <s v="1555 SL001"/>
        <s v="1230 SV002"/>
        <s v="86105CY SL002"/>
        <s v="3223 SL002"/>
        <s v="5100C SL002"/>
        <s v="2163 SV005"/>
        <s v="65004 SL002"/>
        <s v="6300/4 SL005"/>
        <s v="F1051/16 BK002"/>
        <s v="86401CY SL001"/>
        <s v="3243 SL005"/>
        <s v="TFT20017 NA002"/>
        <s v="3250 VI001"/>
        <s v="5853 OR001"/>
        <s v="1898/5C SL002"/>
        <s v="7053 BK001"/>
        <s v="1899/3C SL002"/>
        <s v="2424C SL022"/>
        <s v="1219/10C SL002"/>
        <s v="5875 RD005"/>
        <s v="3315 SL005"/>
        <s v="65602 SL002"/>
        <s v="86304CY SL002"/>
        <s v="6393 SL005"/>
        <s v="P1055 CL005"/>
        <s v="3071 OR001"/>
        <s v="2843/7 OR001"/>
        <s v="2843/7 GR001"/>
        <s v="3070 OR001"/>
        <s v="2843/7 VI001"/>
        <s v="3071 SL001"/>
        <s v="6341 SL002"/>
        <s v="6713 BK005"/>
        <s v="TFT25020 NA002"/>
        <s v="F2211IN WH105"/>
        <s v="9059C BK002"/>
        <s v="1636 BK002"/>
        <s v="P10518 CL001"/>
        <s v="M4724 SL005"/>
        <s v="6716 GR005"/>
        <s v="86701CY SL002"/>
        <s v="F2213/8 BK065"/>
        <s v="5483C SL002"/>
        <s v="1559 GR001"/>
        <s v="1240 SV005"/>
        <s v="F2213/16 GR002"/>
        <s v="G110NF112 BK007"/>
        <s v="704R BK032"/>
        <s v="3468C SL002"/>
        <s v="2842/7 GR199"/>
        <s v="3252 YL001"/>
        <s v="6712 YL005"/>
        <s v="1551 BK005"/>
        <s v="3051 WR005"/>
        <s v="1181/40C SL005"/>
        <s v="5852 YL001"/>
        <s v="5852 OR001"/>
        <s v="5852 SL001"/>
        <s v="5852 BR001"/>
        <s v="5104C SL002"/>
        <s v="F2211/16 BL103"/>
        <s v="P10514 CL005"/>
        <s v="5855/7 SL005"/>
        <s v="5854 SL005"/>
        <s v="5854/7 GR001"/>
        <s v="5854/7 VI001"/>
        <s v="5854/7 BR001"/>
        <s v="5100/60C SL005"/>
        <s v="3051 YL013"/>
        <s v="3051 OR013"/>
        <s v="F1053/32 BK005"/>
        <s v="9059B BK002"/>
        <s v="3241 SL002"/>
        <s v="2466L SL002"/>
        <s v="65803 SL002"/>
        <s v="2840/7 OR001"/>
        <s v="6306 SL005"/>
        <s v="86204CY SL002"/>
        <s v="6715S BK005"/>
        <s v="5100/15C SL033"/>
        <s v="F2213/32 CL002"/>
        <s v="2842/1 RD005"/>
        <s v="G1601/2 BK007"/>
        <s v="F2211IN BL003"/>
        <s v="2842/19 RD005"/>
        <s v="5858 BR005"/>
        <s v="6822 BK001"/>
        <s v="G110NF112 BK003"/>
        <s v="G120NF114 BK007"/>
        <s v="6083C SL002"/>
        <s v="3223 SL001"/>
        <s v="M13304 SL005"/>
        <s v="86005CY SL002"/>
        <s v="5116C SL002"/>
        <s v="3048 VI001"/>
        <s v="3048 BR001"/>
        <s v="F221V1/4 BK100"/>
        <s v="9058AC BK030"/>
        <s v="M1243 WH005"/>
        <s v="TFT20015 NA005"/>
        <s v="5008C SL002"/>
        <s v="2162 SV003"/>
        <s v="M9740040 BK001"/>
        <s v="M9740040 BK005"/>
        <s v="86004CY SL002"/>
        <s v="299/2 SV001"/>
        <s v="299 SV001"/>
        <s v="5383C SL002"/>
        <s v="3051 WO001"/>
        <s v="6712 YL001"/>
        <s v="3051 WB001"/>
        <s v="3051 WR001"/>
        <s v="6053C SL005"/>
        <s v="5064C SL002"/>
        <s v="5022C SL002"/>
        <s v="1213C SL001"/>
        <s v="6716 BL005"/>
        <s v="6327 SL002"/>
        <s v="1294C SL005"/>
        <s v="2254/4 SL002"/>
        <s v="86302CY SL002"/>
        <s v="5103C SL002"/>
        <s v="2414C SL022"/>
        <s v="65604CY SL199"/>
        <s v="P1054 CL005"/>
        <s v="6033C SL001"/>
        <s v="F2213/4 BK067"/>
        <s v="86203CY SL002"/>
        <s v="86402CY SL002"/>
        <s v="9058A BK005"/>
        <s v="F2211/16 BK060"/>
        <s v="2421C SL005"/>
        <s v="7054/19 BL001"/>
        <s v="2854/1 BK001"/>
        <s v="2854/1 RD001"/>
        <s v="6710 GY001"/>
        <s v="F3501/8 CL064"/>
        <s v="5473L SL002"/>
        <s v="86501CY SL002"/>
        <s v="F1053/8 BK005"/>
        <s v="461816 BL001"/>
        <s v="SW1 NA005"/>
        <s v="86514CY SL005"/>
        <s v="65203CY SL005"/>
        <s v="9058C BK002"/>
        <s v="2461C SL001"/>
        <s v="5875 WH005"/>
        <s v="5599/5C SL002"/>
        <s v="1174L SL002"/>
        <s v="5020/15C SL033"/>
        <s v="6412 SL002"/>
        <s v="3213 SL002"/>
        <s v="5855/7 OR005"/>
        <s v="F2211/8 YL103"/>
        <s v="1635 RD001"/>
        <s v="6713 BR001"/>
        <s v="1852 VI001"/>
        <s v="F221B1/16 CL205"/>
        <s v="F2213/4 GR105"/>
        <s v="F2211/2 GR016"/>
        <s v="P1055/16 BK005"/>
        <s v="6821 RD005"/>
        <s v="1743C SL005"/>
        <s v="5054C SL002"/>
        <s v="1748C SL001"/>
        <s v="1748C SL005"/>
        <s v="SW42 BK005"/>
        <s v="86103CY SL002"/>
        <s v="6710 WH005"/>
        <s v="F2211/16 YL103"/>
        <s v="1895L SL002"/>
        <s v="3049 RD001"/>
        <s v="3221 SL002"/>
        <s v="5494C SL002"/>
        <s v="SW41 BK002"/>
        <s v="9062A BK005"/>
        <s v="2857/1 RD001"/>
        <s v="86604CY SL005"/>
        <s v="86608CY SL001"/>
        <s v="5852 GR005"/>
        <s v="86608CY SL005"/>
        <s v="86002CY SL002"/>
        <s v="5098C SL002"/>
        <s v="LC143 BK088"/>
        <s v="299/1 SV001"/>
        <s v="65803CY SL005"/>
        <s v="F3211 BK069"/>
        <s v="5463C SL002"/>
        <s v="5271C SL002"/>
        <s v="G12011/4 BK003"/>
        <s v="86202CY SL002"/>
        <s v="390845 WH005"/>
        <s v="G120NF114 BK003"/>
        <s v="1746C SL002"/>
        <s v="5102C SL002"/>
        <s v="492250 BK005"/>
        <s v="PF2407 NA005"/>
        <s v="5114C SL002"/>
        <s v="3053 RD005"/>
        <s v="289 SV005"/>
        <s v="65802 SL002"/>
        <s v="2842/1 BK005"/>
        <s v="1212C SL001"/>
        <s v="1218C SL002"/>
        <s v="5196C SL002"/>
        <s v="3465C SL002"/>
        <s v="9062A BK002"/>
        <s v="5482C SL002"/>
        <s v="1318C SL199"/>
        <s v="P10511 BK005"/>
        <s v="1741C SL002"/>
        <s v="1212C SL005"/>
        <s v="6328 SL002"/>
        <s v="5053C SL002"/>
        <s v="3303 SL005"/>
        <s v="65003 SL002"/>
        <s v="5063C SL002"/>
        <s v="6712 GY001"/>
        <s v="5178C SL005"/>
        <s v="5341C SL005"/>
        <s v="3212 SL002"/>
        <s v="6306 SL002"/>
        <s v="5063/1C SL002"/>
        <s v="2142 SV005"/>
        <s v="6823 GR005"/>
        <s v="5006C SL002"/>
        <s v="6717S BK005"/>
        <s v="3050 GR005"/>
        <s v="2842/1 GR001"/>
        <s v="2842/1 RD001"/>
        <s v="2842/1 YL001"/>
        <s v="86104CY SL002"/>
        <s v="5853 VI005"/>
        <s v="5856 BL005"/>
        <s v="5856 BR005"/>
        <s v="2840/7 VI001"/>
        <s v="2162 SV005"/>
        <s v="P1057 BK005"/>
        <s v="5121C SL002"/>
        <s v="G11011/4 BK007"/>
        <s v="2845/19 YL199"/>
        <s v="6713 BR005"/>
        <s v="PF20010 NA002"/>
        <s v="2842/1 BL005"/>
        <s v="5382C SL002"/>
        <s v="5616B2001 BK002"/>
        <s v="2256 SL002"/>
        <s v="PF2003/8 NA008"/>
        <s v="1231 SV002"/>
        <s v="1172C SL021"/>
        <s v="P10518 CL005"/>
        <s v="F6001/4 BK008"/>
        <s v="2241C SL022"/>
        <s v="2844/19 WH005"/>
        <s v="7134 BK005"/>
        <s v="1173L SL002"/>
        <s v="SW40 BK008"/>
        <s v="492350 BK005"/>
        <s v="1896C SL005"/>
        <s v="SW22 NA005"/>
        <s v="5493C SL002"/>
        <s v="65002 SL002"/>
        <s v="ZGRP2IN BK007"/>
        <s v="2842/7 YL005"/>
        <s v="2841/7 YL005"/>
        <s v="5018C SL005"/>
        <s v="M33502 SL005"/>
        <s v="5852 OR005"/>
        <s v="2841/7 BR001"/>
        <s v="2421C SL002"/>
        <s v="F2211/4 BL103"/>
        <s v="F2211/4 BK020"/>
        <s v="F2213/4 WH003"/>
        <s v="5544 SL005"/>
        <s v="6821 BK005"/>
        <s v="G1301/2 BK005"/>
        <s v="6305 SL002"/>
        <s v="F2211/8 BK062"/>
        <s v="5874 BK001"/>
        <s v="M4182 BK002"/>
        <s v="2422C SL022"/>
        <s v="6820 BL005"/>
        <s v="1175L SL199"/>
        <s v="5876 BK005"/>
        <s v="65807CY SL005"/>
        <s v="M13233 SL002"/>
        <s v="6340 SL005"/>
        <s v="2842/19 WH005"/>
        <s v="3250 RD005"/>
        <s v="M4635 SL002"/>
        <s v="6825 RD001"/>
        <s v="2413C SL022"/>
        <s v="2841/1 GR001"/>
        <s v="1173C SL021"/>
        <s v="5194C SL002"/>
        <s v="PF2405 NA005"/>
        <s v="3048 BL001"/>
        <s v="5492C SL002"/>
        <s v="79019 SL199"/>
        <s v="M8528010 BK002"/>
        <s v="1805 BL005"/>
        <s v="1850 BK001"/>
        <s v="F2213/4 RD105"/>
        <s v="3253 RD001"/>
        <s v="6718 RD005"/>
        <s v="6012C SL002"/>
        <s v="F221MS/2 BK032"/>
        <s v="5062C SL002"/>
        <s v="3051 PK005"/>
        <s v="2254 SL002"/>
        <s v="2461C SL021"/>
        <s v="F1051/4 BK008"/>
        <s v="P10514 BK002"/>
        <s v="5858 GR005"/>
        <s v="5472L SL002"/>
        <s v="86402CY SL005"/>
        <s v="86504CY SL005"/>
        <s v="882202 SL005"/>
        <s v="M9528010 BK002"/>
        <s v="3047 YL001"/>
        <s v="3048 SL001"/>
        <s v="TFT25024 NA002"/>
        <s v="1736C SL002"/>
        <s v="5476L SL199"/>
        <s v="7054 RD005"/>
        <s v="1215C SL002"/>
        <s v="65002 SL001"/>
        <s v="F3501/16 CL062"/>
        <s v="P1050 BK005"/>
        <s v="6713 WH005"/>
        <s v="5062/1C SL002"/>
        <s v="5004C SL002"/>
        <s v="SW11 WH005"/>
        <s v="5857 BL005"/>
        <s v="M4473 SL002"/>
        <s v="SW31 NA008"/>
        <s v="1131C SL002"/>
        <s v="3221 SL005"/>
        <s v="5016C SL002"/>
        <s v="3053 BL005"/>
        <s v="5193C SL002"/>
        <s v="5479C SL001"/>
        <s v="F2213/16 GR103"/>
        <s v="5160/15C SL005"/>
        <s v="6715 BR005"/>
        <s v="F2213IN CL005"/>
        <s v="5430/9 SL005"/>
        <s v="6300/4 SL002"/>
        <s v="6717 BR005"/>
        <s v="1897C SL002"/>
        <s v="SW41 BK008"/>
        <s v="2841/7 GR005"/>
        <s v="5094C SL002"/>
        <s v="P1051 CL005"/>
        <s v="391440 BK005"/>
        <s v="2254/1 SL002"/>
        <s v="G1201/8 BK002"/>
        <s v="1855 BK005"/>
        <s v="6712 SL001"/>
        <s v="5098C SL033"/>
        <s v="7055 WH005"/>
        <s v="881802 SL002"/>
        <s v="2464C SL005"/>
        <s v="9058C BK005"/>
        <s v="5199/25C SL005"/>
        <s v="F1051/8 BK008"/>
        <s v="5481C SL002"/>
        <s v="5192C SL002"/>
        <s v="G11011/4 BK003"/>
        <s v="P1052 CL005"/>
        <s v="2843/7 YL005"/>
        <s v="6825 GY005"/>
        <s v="3075 WH001"/>
        <s v="1635 BK005"/>
        <s v="1891C SL005"/>
        <s v="5073/1C SL005"/>
        <s v="M9740040 BK199"/>
        <s v="1636 RD002"/>
        <s v="7054/19 BK005"/>
        <s v="3051 WB005"/>
        <s v="3252 BL005"/>
        <s v="TFT20026 NA002"/>
        <s v="1293C SL022"/>
        <s v="5014C SL002"/>
        <s v="5060C SL001"/>
        <s v="P1055 CL002"/>
        <s v="3049 BK005"/>
        <s v="SW40 BK002"/>
        <s v="6825 BK005"/>
        <s v="M39114 SL002"/>
        <s v="1705 SL002"/>
        <s v="2844/7 BK005"/>
        <s v="3250 SL005"/>
        <s v="3250 WH005"/>
        <s v="6712 GR005"/>
        <s v="F321V3/8 BK004"/>
        <s v="85804 BK005"/>
        <s v="5856 SL199"/>
        <s v="5854 GR005"/>
        <s v="7055/19 GR001"/>
        <s v="M33502 SL002"/>
        <s v="5003C SL002"/>
        <s v="TFT20017 NA005"/>
        <s v="1563 BK001"/>
        <s v="1635 BK002"/>
        <s v="F2213/8 BK024"/>
        <s v="F2213/64 BK059"/>
        <s v="2400C SL005"/>
        <s v="TFT20024 NA002"/>
        <s v="6820 BR001"/>
        <s v="TFT20030 NA002"/>
        <s v="TFT20028 NA005"/>
        <s v="1632 RD002"/>
        <s v="2211C SL002"/>
        <s v="3051 WG001"/>
        <s v="3051 WY001"/>
        <s v="3463 SL002"/>
        <s v="3051 WV001"/>
        <s v="F2603/4 GY003"/>
        <s v="5491C SL005"/>
        <s v="2854/1 WH005"/>
        <s v="5052C SL002"/>
        <s v="1632 BK002"/>
        <s v="5070C SL005"/>
        <s v="TFT25022 NA002"/>
        <s v="5855 BL005"/>
        <s v="6713 GY001"/>
        <s v="2400C SL002"/>
        <s v="2400C SL022"/>
        <s v="6821 WH005"/>
        <s v="5471L SL002"/>
        <s v="G1303/4 BK007"/>
        <s v="6710 SL005"/>
        <s v="2855/1 RD005"/>
        <s v="2844/19 BK005"/>
        <s v="F50012 NA113"/>
        <s v="299/2 SV005"/>
        <s v="5021C SL002"/>
        <s v="6632 WH005"/>
        <s v="M33848 BK005"/>
        <s v="5064C SL005"/>
        <s v="6825 RD005"/>
        <s v="882202 SL002"/>
        <s v="SW13 WH008"/>
        <s v="1852 BK005"/>
        <s v="3051 WY005"/>
        <s v="3051 WG005"/>
        <s v="1551 YL001"/>
        <s v="2461C SL002"/>
        <s v="299/1 SV005"/>
        <s v="2258/1 SL002"/>
        <s v="5599/5C SL005"/>
        <s v="SW2 NA008"/>
        <s v="2842/19 YL005"/>
        <s v="2842/19 GR005"/>
        <s v="TFT20013 NA005"/>
        <s v="P1051 CL003"/>
        <s v="6377 SL005"/>
        <s v="3047 YL005"/>
        <s v="5858 SL199"/>
        <s v="5879/12 WH001"/>
        <s v="65605 SL005"/>
        <s v="1298C SL005"/>
        <s v="3048 BR005"/>
        <s v="3251 GR005"/>
        <s v="6823 GR001"/>
        <s v="2140 SV005"/>
        <s v="6307 SL005"/>
        <s v="F2213/16 RD063"/>
        <s v="F2213/4 BK026"/>
        <s v="5481C SL001"/>
        <s v="5012C SL002"/>
        <s v="5261C SL002"/>
        <s v="P10510 CL002"/>
        <s v="P10512 CL002"/>
        <s v="5276C SL005"/>
        <s v="5094C SL033"/>
        <s v="5008C SL005"/>
        <s v="F2213/64 BK147"/>
        <s v="2844/7 RD005"/>
        <s v="5020/20C SL001"/>
        <s v="5020/20C SL005"/>
        <s v="5020/20C SL199"/>
        <s v="2853/1 BK001"/>
        <s v="SW20 NA002"/>
        <s v="5063/1C SL001"/>
        <s v="5068C SL001"/>
        <s v="1550 YL001"/>
        <s v="3051/1 WH001"/>
        <s v="PF2005 NA008"/>
        <s v="2132 SV001"/>
        <s v="5854 BR005"/>
        <s v="5854/7 VI199"/>
        <s v="5133C SL001"/>
        <s v="86202CY SL001"/>
        <s v="F2213/16 BK007"/>
        <s v="F2211/2 RD025"/>
        <s v="F2213/16 WH007"/>
        <s v="79050 SL199"/>
        <s v="5133C SL005"/>
        <s v="3464C SL005"/>
        <s v="6712 OR005"/>
        <s v="5424 SL005"/>
        <s v="6718 GR005"/>
        <s v="G120NF112 BK007"/>
        <s v="5491C SL002"/>
        <s v="6827 RD005"/>
        <s v="5875 BL005"/>
        <s v="2845/19 GR199"/>
        <s v="5442 SL199"/>
        <s v="F5006 NA114"/>
        <s v="TFT25016 NA001"/>
        <s v="5054C SL005"/>
        <s v="1559 BL005"/>
        <s v="57003 SL002"/>
        <s v="1932/3 BK003"/>
        <s v="2254/6 SL199"/>
        <s v="2256/3 SL199"/>
        <s v="6715 GR001"/>
        <s v="2824/4 WH001"/>
        <s v="5363C SL005"/>
        <s v="2857/1 RD005"/>
        <s v="1181/15C SL005"/>
        <s v="1896/5C SL005"/>
        <s v="2844/7 WH199"/>
        <s v="5162/1C SL005"/>
        <s v="2256/3 SL005"/>
        <s v="1854 BK001"/>
        <s v="7131 WH005"/>
        <s v="3466C SL005"/>
        <s v="3051 WO005"/>
        <s v="F3001/2 BK056"/>
        <s v="1635 RD005"/>
        <s v="5854/7 SL199"/>
        <s v="F2211/16 CL161"/>
        <s v="F2211/8 BK002"/>
        <s v="3251 RD001"/>
        <s v="B953031 GE033"/>
        <s v="1896/10C SL005"/>
        <s v="5074C SL005"/>
        <s v="5951 GR001"/>
        <s v="3047 GR001"/>
        <s v="3047 BL001"/>
        <s v="5020/15C SL005"/>
        <s v="5093C SL033"/>
        <s v="1632 BK005"/>
        <s v="6716 OR005"/>
        <s v="6716 VI005"/>
        <s v="2845/19 BK001"/>
        <s v="6713 RD005"/>
        <s v="SW20 NA008"/>
        <s v="5874 BK005"/>
        <s v="2855/1 WH005"/>
        <s v="F221V1/16 BK103"/>
        <s v="F2211/2 BK066"/>
        <s v="1896/8C SL005"/>
        <s v="F2211/2 BL016"/>
        <s v="XS200N1/2 BK005"/>
        <s v="2845/7 GR005"/>
        <s v="3050/1 RD005"/>
        <s v="5274C SL005"/>
        <s v="6712 BR005"/>
        <s v="F1053/16 BK008"/>
        <s v="3049 WH001"/>
        <s v="3049 GR001"/>
        <s v="3470C SL005"/>
        <s v="5856 YL199"/>
        <s v="F2213/64 BK161"/>
        <s v="2843/19 OR005"/>
        <s v="6710 VI001"/>
        <s v="5877 WH005"/>
        <s v="1229 SV001"/>
        <s v="F2211/4 CL064"/>
        <s v="1223 SV005"/>
        <s v="7131 RD005"/>
        <s v="1299/10C SL005"/>
        <s v="6394 SL001"/>
        <s v="6821 RD001"/>
        <s v="9059B BK001"/>
        <s v="P10518 BK005"/>
        <s v="F2213/4 GR026"/>
        <s v="5853/19 BL005"/>
        <s v="2856/1 WH199"/>
        <s v="5484C SL005"/>
        <s v="86502CY SL005"/>
        <s v="2411C SL005"/>
        <s v="5362C SL005"/>
        <s v="7053 OR005"/>
        <s v="2412C SL005"/>
        <s v="5100C SL005"/>
        <s v="1131C SL005"/>
        <s v="F2214IN BK007"/>
        <s v="5193C SL005"/>
        <s v="3048 BK005"/>
        <s v="7053 BL005"/>
        <s v="7053 BR005"/>
        <s v="2842/7 VI005"/>
        <s v="2842/7 OR005"/>
        <s v="7053 WH005"/>
        <s v="6712 OR001"/>
        <s v="F2211/8 WH019"/>
        <s v="F2211/16 BL017"/>
        <s v="F2211/2 GR025"/>
        <s v="7132 RD005"/>
        <s v="7132 BK005"/>
        <s v="2845/19 BR199"/>
        <s v="9059B BK005"/>
        <s v="5272C SL005"/>
        <s v="F2213/64 CL059"/>
        <s v="M13302 SL005"/>
        <s v="65807 SL001"/>
        <s v="1299/12C SL005"/>
        <s v="5383C SL005"/>
        <s v="86105CY SL005"/>
        <s v="F2211/8 GR062"/>
        <s v="5853 SL005"/>
        <s v="7130 BK005"/>
        <s v="1898/8C SL005"/>
        <s v="M33800 BK005"/>
        <s v="2843/7 BK005"/>
        <s v="1852 BR001"/>
        <s v="1632 RD005"/>
        <s v="F10511/2 BK005"/>
        <s v="7054 WH005"/>
        <s v="7053 VI005"/>
        <s v="2432C SL005"/>
        <s v="PF2400 NA005"/>
        <s v="F10511/2 BK008"/>
        <s v="PF2007/16 NA008"/>
        <s v="5113C SL005"/>
        <s v="6083C SL005"/>
        <s v="3049 GR005"/>
        <s v="2211C SL005"/>
        <s v="5116C SL005"/>
        <s v="PF2006 NA008"/>
        <s v="TFT20019 NA005"/>
        <s v="7053 GR005"/>
        <s v="P10513 CL005"/>
        <s v="2461C SL005"/>
        <s v="2423C SL005"/>
        <s v="7055/19 VI005"/>
        <s v="P1059 CL002"/>
        <s v="1181/20C SL005"/>
        <s v="7055/19 GR005"/>
        <s v="P10511 CL002"/>
        <s v="6820 BR005"/>
        <s v="5103C SL005"/>
        <s v="86203CY SL005"/>
        <s v="2854/1 BK005"/>
        <s v="P10512 BK002"/>
        <s v="2854/1 RD005"/>
        <s v="F2213/32 BK061"/>
        <s v="F1051/16 BK008"/>
        <s v="6339 SL005"/>
        <s v="SW30 NA008"/>
        <s v="P10522 CL001"/>
        <s v="P1055/16 CL003"/>
        <s v="P10522 CL005"/>
        <s v="5450/3 SL005"/>
        <s v="2256 SL005"/>
        <s v="5493C SL005"/>
        <s v="F1053/64 BK008"/>
        <s v="F221V3/16 BK063"/>
        <s v="F2211/4 GR003"/>
        <s v="7054/19 VI005"/>
        <s v="3049 RD005"/>
        <s v="F221V1/8 BK062"/>
        <s v="7054/19 RD005"/>
        <s v="G1301/4 BK007"/>
        <s v="6023C SL002"/>
        <s v="3053 YL005"/>
        <s v="PF2006 NA005"/>
        <s v="3053 PK005"/>
        <s v="5271C SL005"/>
        <s v="M8528010 BK005"/>
        <s v="F2211/2 CL007"/>
        <s v="7130 RD005"/>
        <s v="F2211/8 BK147"/>
        <s v="1557 GR199"/>
        <s v="1854/19 BK005"/>
        <s v="86102CY SL005"/>
        <s v="F22111/2 RD105"/>
        <s v="3048 BL005"/>
        <s v="86104CY SL005"/>
        <s v="6397 SL005"/>
        <s v="1747/4C SL199"/>
        <s v="7054 YL005"/>
        <s v="86304CY SL005"/>
        <s v="3251 YL005"/>
        <s v="3247 SL005"/>
        <s v="3465C SL001"/>
        <s v="3251 VI005"/>
        <s v="5874 RD005"/>
        <s v="P1053/8 CL003"/>
        <s v="2844/19 BL005"/>
        <s v="2844/19 RD005"/>
        <s v="2844/19 YL005"/>
        <s v="2844/19 GR005"/>
        <s v="2845/7 RD005"/>
        <s v="5096C SL005"/>
        <s v="SW33 NA005"/>
        <s v="7053 YL005"/>
        <s v="7053 SL005"/>
        <s v="1217C SL199"/>
        <s v="3051 WV005"/>
        <s v="5492C SL005"/>
        <s v="F221V3/32 BK061"/>
        <s v="2842/19 BL005"/>
        <s v="2843/19 GR005"/>
        <s v="5160/15C SL001"/>
        <s v="F2211/4 GR064"/>
        <s v="F2213/4 YL026"/>
        <s v="6711 GR005"/>
        <s v="5853/19 BK005"/>
        <s v="1705 SL199"/>
        <s v="5853/19 WH005"/>
        <s v="7053 BK005"/>
        <s v="3053 WH005"/>
        <s v="2844/7 BL005"/>
        <s v="2844/7 WH005"/>
        <s v="1555 VI199"/>
        <s v="TFT20030 NA005"/>
        <s v="G110NF114 BK007"/>
        <s v="5016C SL005"/>
        <s v="86704CY SL005"/>
        <s v="5854 BL005"/>
        <s v="7055 OR005"/>
        <s v="3048 SL005"/>
        <s v="F2211/2 CL025"/>
        <s v="F2211/16 YL017"/>
        <s v="F2213/8 BL024"/>
        <s v="F2213/8 GR024"/>
        <s v="F2213/32 RD018"/>
        <s v="5060C SL005"/>
        <s v="F2213/32 WH018"/>
        <s v="F2211/16 RD017"/>
        <s v="F2213/32 GR018"/>
        <s v="3050/1 GR005"/>
        <s v="5463C SL001"/>
        <s v="F221B3/32 CL206"/>
        <s v="F2211/8 BK161"/>
        <s v="1214C SL005"/>
        <s v="F2213/8 GR004"/>
        <s v="F3501/2 CL071"/>
        <s v="2843/7 VI005"/>
        <s v="5014C SL005"/>
        <s v="1805 RD199"/>
        <s v="5093C SL005"/>
        <s v="SW12 WH008"/>
        <s v="5021C SL005"/>
        <s v="3250 BL005"/>
        <s v="F2213/16 BL063"/>
        <s v="F2213/16 WH063"/>
        <s v="7132 VI005"/>
        <s v="2842/1 GR005"/>
        <s v="6712 RD005"/>
        <s v="2841/7 BR005"/>
        <s v="7055/19 BR005"/>
        <s v="7055/19 SL005"/>
        <s v="7055 YL005"/>
        <s v="F2213IN BK073"/>
        <s v="3252 BK005"/>
        <s v="F2211IN RD069"/>
        <s v="F221V3/4 BK210"/>
        <s v="F22111/2 BK070"/>
        <s v="F2213/4 YL067"/>
        <s v="F2213/32 RD061"/>
        <s v="F2213/32 GR061"/>
        <s v="F2213/16 GR063"/>
        <s v="1854 BK005"/>
        <s v="P1050 CL003"/>
        <s v="1807 GR199"/>
        <s v="1852 WH005"/>
        <s v="6716 GY190"/>
        <s v="P10516 BK005"/>
        <s v="1218C SL005"/>
        <s v="6716 BL190"/>
        <s v="1219/20C SL001"/>
        <s v="6716 BR190"/>
        <s v="1180C SL002"/>
        <s v="1296C SL005"/>
        <s v="1450/16 BK005"/>
        <s v="1606 SL030"/>
        <s v="1805 BL001"/>
        <s v="1181/40C SL001"/>
        <s v="1179C SL005"/>
        <s v="1551 BK001"/>
        <s v="1214C SL001"/>
        <s v="1293C SL005"/>
        <s v="F2211/2 YL105"/>
        <s v="1299/25C SL001"/>
        <s v="1608 SL030"/>
        <s v="1216C SL005"/>
        <s v="65403 SL005"/>
        <s v="F2213/4 CL105"/>
        <s v="F2213/8 RD004"/>
        <s v="1299/15C SL005"/>
        <s v="2413C SL005"/>
        <s v="1450/16 BK002"/>
        <s v="1235 SV002"/>
        <s v="1297C SL005"/>
        <s v="1550 BL001"/>
        <s v="1181C SL001"/>
        <s v="1216C SL001"/>
        <s v="1896/7C SL001"/>
        <s v="2241C SL005"/>
        <s v="2404C SL001"/>
        <s v="2215C SL005"/>
        <s v="2855/1 BL199"/>
        <s v="1181/40C SL002"/>
        <s v="5854/7 BR005"/>
        <s v="2856/1 BK199"/>
        <s v="65407 SL005"/>
        <s v="2857/1 BK199"/>
        <s v="1736C SL005"/>
        <s v="1856/19 BK001"/>
        <s v="2842/1 BL199"/>
        <s v="F3001/2 BK105"/>
        <s v="1854/19 BK001"/>
        <s v="2841/1 YL005"/>
        <s v="1898/6C SL005"/>
        <s v="1896/12C SL002"/>
        <s v="86318CY SL005"/>
        <s v="2423C SL001"/>
        <s v="2842/7 GR001"/>
        <s v="2845/19 GR001"/>
        <s v="2853/1 WH001"/>
        <s v="5100/60C SL002"/>
        <s v="86505CY SL005"/>
        <s v="86508CY SL005"/>
        <s v="86514CY SL199"/>
        <s v="2842/7 GR005"/>
        <s v="2843/19 BL005"/>
        <s v="2845/19 RD005"/>
        <s v="2845/19 WH001"/>
        <s v="2242C SL001"/>
        <s v="F2213/32 CL171"/>
        <s v="1892C SL001"/>
        <s v="PF2403/8 NA005"/>
        <s v="1898/5C SL001"/>
        <s v="2841/1 BL001"/>
        <s v="2844/19 OR005"/>
        <s v="F70024 BK132"/>
        <s v="2845/19 RD001"/>
        <s v="FCRIMP3 YL076"/>
        <s v="2855/1 BK005"/>
        <s v="3248 SL001"/>
        <s v="5196C SL005"/>
        <s v="M1252 WH199"/>
        <s v="5382C SL005"/>
        <s v="5462C SL005"/>
        <s v="6825 WH001"/>
        <s v="5640B2201 NC005"/>
        <s v="57004 SL002"/>
        <s v="3252 RD005"/>
        <s v="5073/1C SL001"/>
        <s v="5092C SL005"/>
        <s v="5113C SL001"/>
        <s v="9179B BR002"/>
        <s v="6714 OR013"/>
        <s v="2471 SL199"/>
        <s v="5450/4 SL005"/>
        <s v="5168C SL002"/>
        <s v="5485C SL001"/>
        <s v="2840/7 VI199"/>
        <s v="6054C SL001"/>
        <s v="6346 SL005"/>
        <s v="5859 WH005"/>
        <s v="5523 SL001"/>
        <s v="5523 SL005"/>
        <s v="65007 SL005"/>
        <s v="65604 SL005"/>
        <s v="9008 BK002"/>
        <s v="2844/7 SL199"/>
        <s v="5126C SL002"/>
        <s v="5879 WH005"/>
        <s v="2424C SL021"/>
        <s v="5002C SL005"/>
        <s v="2414C SL005"/>
        <s v="3050 BL005"/>
        <s v="3071 RD005"/>
        <s v="6036C SL001"/>
        <s v="65805CY SL001"/>
        <s v="5158C SL002"/>
        <s v="6318 SL002"/>
        <s v="6716 SL001"/>
        <s v="1560 RD001"/>
        <s v="5120/15C SL002"/>
        <s v="6348 SL005"/>
        <s v="6010C SL002"/>
        <s v="5470C SL002"/>
        <s v="65003CY SL002"/>
        <s v="5471C SL002"/>
        <s v="5599/5C SL001"/>
        <s v="PF13010 BK002"/>
        <s v="65402 SL002"/>
        <s v="9059C BK005"/>
        <s v="F221B3/64 CL205"/>
        <s v="PF2401IN NA005"/>
        <s v="9062A BK021"/>
        <s v="5855 BK001"/>
        <s v="6712 BK013"/>
        <s v="5123C SL002"/>
        <s v="9058AC BK001"/>
        <s v="6393 SL002"/>
        <s v="6363 SL002"/>
        <s v="2214C SL005"/>
        <s v="5108C SL005"/>
        <s v="2843/7 WH001"/>
        <s v="1805 GR001"/>
        <s v="3053 RD013"/>
        <s v="6715 BR013"/>
        <s v="3231 SL001"/>
        <s v="3232 SL001"/>
        <s v="3468C SL005"/>
        <s v="2142 SV002"/>
        <s v="5014C SL033"/>
        <s v="86303CY SL002"/>
        <s v="1557 YL001"/>
        <s v="2841/1 YL199"/>
        <s v="2842/19 WH001"/>
        <s v="1719 SL005"/>
        <s v="2412C SL021"/>
        <s v="M4473 SL001"/>
        <s v="5272C SL002"/>
        <s v="2132 SV005"/>
        <s v="5422 SL002"/>
        <s v="1243/2C SL002"/>
        <s v="2219/19C SL005"/>
        <s v="65803 SL005"/>
        <s v="286 SV001"/>
        <s v="3051 BK013"/>
        <s v="2845/19 SL199"/>
        <s v="6716 VI001"/>
        <s v="5072C SL002"/>
        <s v="5464C SL002"/>
        <s v="2258 SL002"/>
        <s v="2258 SL005"/>
        <s v="9058A BK002"/>
        <s v="5170/15C SL005"/>
        <s v="5113C SL002"/>
        <s v="1896/5C SL002"/>
        <s v="5854/7 OR001"/>
        <s v="86102CY SL002"/>
        <s v="5112C SL002"/>
        <s v="6717 YL001"/>
        <s v="86003CY SL002"/>
        <s v="1737C SL002"/>
        <s v="86204CY SL001"/>
        <s v="PF20012 NA005"/>
        <s v="5475C SL001"/>
        <s v="5100C SL033"/>
        <s v="5063C SL001"/>
        <s v="5100/15C SL001"/>
        <s v="6012C SL005"/>
        <s v="5126C SL005"/>
        <s v="5174C SL001"/>
        <s v="5470C SL001"/>
        <s v="5852 GR001"/>
        <s v="5018C SL033"/>
        <s v="5854/7 YL001"/>
        <s v="5855 RD001"/>
        <s v="5855/7 BK001"/>
        <s v="5599/5C SL033"/>
        <s v="6305 SL001"/>
        <s v="5853 WH005"/>
        <s v="65003 SL005"/>
        <s v="5096C SL033"/>
        <s v="5479C SL005"/>
        <s v="3053 GR013"/>
        <s v="7053 RD005"/>
        <s v="PF2403/4 NA005"/>
        <s v="3302 SL001"/>
        <s v="5092C SL033"/>
        <s v="6032C SL005"/>
        <s v="65404 SL001"/>
        <s v="P10511 CL005"/>
        <s v="P1057 CL002"/>
        <s v="F1053/4 BK008"/>
        <s v="M39114 SL005"/>
        <s v="1219C SL021"/>
        <s v="6365 SL001"/>
        <s v="1551 OR199"/>
        <s v="1635 RD002"/>
        <s v="1805 GR199"/>
        <s v="1805 WH199"/>
        <s v="1175C SL021"/>
        <s v="1555 BK199"/>
        <s v="1557 BL199"/>
        <s v="1551 GR199"/>
        <s v="1551 YL199"/>
        <s v="1555 SL199"/>
        <s v="1297C SL013"/>
        <s v="M33800 BK001"/>
        <s v="M33800 BK002"/>
        <s v="1550 WH199"/>
        <s v="1551 SL199"/>
        <s v="1219/20C SL002"/>
        <s v="1293C SL021"/>
        <s v="1550 BL199"/>
        <s v="1550 RD199"/>
        <s v="1604 SL199"/>
        <s v="5262C SL002"/>
        <s v="1805 BK199"/>
        <s v="1555 RD199"/>
        <s v="5004C SL001"/>
        <s v="5479C SL002"/>
        <s v="5013C SL001"/>
        <s v="2414C SL021"/>
        <s v="2422C SL021"/>
        <s v="2214C SL022"/>
        <s v="2423C SL022"/>
        <s v="2461C BK021"/>
        <s v="1065 SL199"/>
        <s v="2840/7 BK199"/>
        <s v="5106C SL005"/>
        <s v="5122C SL001"/>
        <s v="5857 YL001"/>
        <s v="5198C SL001"/>
        <s v="2241C SL021"/>
        <s v="1805 BL199"/>
        <s v="2401C SL022"/>
        <s v="2464C SL021"/>
        <s v="2467C SL199"/>
        <s v="2841/7 BR199"/>
        <s v="289 SV199"/>
        <s v="2841/7 YL199"/>
        <s v="2466L SL199"/>
        <s v="2840/7 OR199"/>
        <s v="2840/7 YL199"/>
        <s v="2841/1 BK199"/>
        <s v="2841/1 OR199"/>
        <s v="5477C SL001"/>
        <s v="2841/7 BL199"/>
        <s v="2841/7 RD199"/>
        <s v="M13233 SL001"/>
        <s v="2400C SL021"/>
        <s v="2401C SL021"/>
        <s v="2463C SL199"/>
        <s v="2840/7 BR199"/>
        <s v="2841/1 BL199"/>
        <s v="2841/1 RD199"/>
        <s v="2214C SL021"/>
        <s v="2840/7 BL199"/>
        <s v="2841/1 WH199"/>
        <s v="PF1304 BK003"/>
        <s v="SW43 BK008"/>
        <s v="F1053/32 BK001"/>
        <s v="2841/1 GR199"/>
        <s v="2841/7 GR199"/>
        <s v="5851 BK199"/>
        <s v="5851 BL199"/>
        <s v="5851 RD199"/>
        <s v="5851 WH199"/>
        <s v="3057 BR013"/>
        <s v="5018C SL002"/>
        <s v="5471L SL199"/>
        <s v="6715 WH013"/>
        <s v="5879/12 WH199"/>
        <s v="2844/7 BL199"/>
        <s v="5472C SL001"/>
        <s v="57004 SL199"/>
        <s v="5851 OR199"/>
        <s v="6393 SL199"/>
        <s v="6710 OR013"/>
        <s v="6710 YL013"/>
        <s v="6711 WH190"/>
        <s v="6711 YL190"/>
        <s v="F1053/64 BK002"/>
        <s v="F2211/8 CL062"/>
        <s v="6712 BR013"/>
        <s v="6712 WH190"/>
        <s v="6715 RD190"/>
        <s v="6716 GY013"/>
        <s v="1294C SL030"/>
        <s v="1550 BK199"/>
        <s v="1555 OR199"/>
        <s v="6714 SL013"/>
        <s v="6715 BK190"/>
        <s v="6715 GY013"/>
        <s v="3463 SL005"/>
        <s v="6716 RD190"/>
        <s v="P10513 CL002"/>
        <s v="6716 WH190"/>
        <s v="6716 YL013"/>
        <s v="6717 BL190"/>
        <s v="6717 GR190"/>
        <s v="9059B BK022"/>
        <s v="5853/19 YL005"/>
        <s v="9174 BK199"/>
        <s v="F2211/2 BK199"/>
        <s v="F22111/2 CL199"/>
        <s v="F22111/2 RD199"/>
        <s v="F2212IN BK199"/>
        <s v="6014C SL199"/>
        <s v="6300/8 SL002"/>
        <s v="6711 VI013"/>
        <s v="9058A BK022"/>
        <s v="9058X BK002"/>
        <s v="F2211/4 CL020"/>
        <s v="5472L SL199"/>
        <s v="295 SV199"/>
        <s v="299/2 SV199"/>
        <s v="3050 OR013"/>
        <s v="3053 OR013"/>
        <s v="1710 SL199"/>
        <s v="1746C SL199"/>
        <s v="6712 BL013"/>
        <s v="F2213/32 BK147"/>
        <s v="1896/6C SL005"/>
        <s v="1553 VI001"/>
        <s v="F221V11/2 BK070"/>
        <s v="6714 RD190"/>
        <s v="6715 YL190"/>
        <s v="6717 GR013"/>
        <s v="SW2 NA005"/>
        <s v="6717 GY190"/>
        <s v="F3001/2 BK199"/>
        <s v="F3003/16 BK199"/>
        <s v="65412 SL005"/>
        <s v="F3501/16 CL199"/>
        <s v="65603CY SL001"/>
        <s v="1805 WH005"/>
        <s v="65607CY SL001"/>
        <s v="F3503/8 CL199"/>
        <s v="F6213 BK037"/>
        <s v="F6215/8 BK037"/>
        <s v="2842/19 OR001"/>
        <s v="G1301/4 BK004"/>
        <s v="5951 GR199"/>
        <s v="5008C SL013"/>
        <s v="F221V1/8 BK199"/>
        <s v="F221V11/2 BK199"/>
        <s v="F221V3/16 BK199"/>
        <s v="F221V3/4 BK199"/>
        <s v="F3503/64 CL199"/>
        <s v="F7501IN BK199"/>
        <s v="FSLV24 CL037"/>
        <s v="F2211/16 BK147"/>
        <s v="86004CY SL001"/>
        <s v="6452 SL199"/>
        <s v="6462 VI002"/>
        <s v="6710 GR013"/>
        <s v="6711 OR013"/>
        <s v="65603CY SL005"/>
        <s v="6712 OR013"/>
        <s v="5851 BL001"/>
        <s v="TFT20024 NA199"/>
        <s v="TFT20028 NA199"/>
        <s v="TFT20030 NA199"/>
        <s v="F2213/8 CL007"/>
        <s v="86604CY SL199"/>
        <s v="F2211/4 BK161"/>
        <s v="86514CY SL001"/>
        <s v="F2213/8 BK161"/>
        <s v="F2211/8 BL062"/>
        <s v="TFT20010 NA002"/>
        <s v="F2211/16 WH060"/>
        <s v="F2211/2 BL066"/>
        <s v="1855/19 VI005"/>
        <s v="1859/19 BL005"/>
        <s v="1891/3C SL002"/>
        <s v="F2211IN CL007"/>
        <s v="2138 SV001"/>
        <s v="F2211/2 WH025"/>
        <s v="2258/3 SL001"/>
        <s v="2258/3 SL005"/>
        <s v="9062A BK011"/>
        <s v="F2211/8 YL019"/>
        <s v="F2213/32 BL061"/>
        <s v="F2213/4 RD067"/>
        <s v="F2213/8 GR065"/>
        <s v="F22111/2 BK199"/>
        <s v="F2213/8 WH024"/>
        <s v="F2213/32 BL018"/>
        <s v="F2212IN CL199"/>
        <s v="TFT20010 NA199"/>
        <s v="TFT20016 NA199"/>
        <s v="TFT20018 NA199"/>
        <s v="2840/7 WH199"/>
        <s v="2841/7 WH199"/>
        <s v="6716 OR013"/>
        <s v="58411 SL199"/>
        <s v="F221V3/32 BK199"/>
        <s v="F221V3/8 BK199"/>
        <s v="F2601/2 GY189"/>
        <s v="F3001/8 BK199"/>
        <s v="F3003/4 BK199"/>
        <s v="F2213/4 GR067"/>
        <s v="6462 VI199"/>
        <s v="F2213/8 RD065"/>
        <s v="F2211/2 BL025"/>
        <s v="TFT20017 NA199"/>
        <s v="1892C SL002"/>
        <s v="3053 YL013"/>
        <s v="F2211IN WH028"/>
        <s v="3055 WH013"/>
        <s v="F2213/32 WH061"/>
        <s v="9059C BK030"/>
        <s v="9059C BK199"/>
        <s v="F221V3/16 BK103"/>
        <s v="F2213/4 BL067"/>
        <s v="M4473 SL199"/>
        <s v="1898/15C SL005"/>
        <s v="F221V1/16 BK199"/>
        <s v="F221V1/4 BK199"/>
        <s v="F3003/8 BK199"/>
        <s v="F32111/2 BK199"/>
        <s v="F3501/2 CL199"/>
        <s v="F3503/16 CL199"/>
        <s v="F40014 NA199"/>
        <s v="F4213IN BK199"/>
        <s v="F7501/2 BK199"/>
        <s v="9008 BK005"/>
        <s v="TFT25018 NA199"/>
        <s v="F2211/2 GR066"/>
        <s v="F2211/4 YL064"/>
        <s v="F2211IN BL028"/>
        <s v="86703CY SL199"/>
        <s v="F2211IN WH069"/>
        <s v="6710 RD190"/>
        <s v="6711 RD190"/>
        <s v="6712 WH013"/>
        <s v="6715 BR190"/>
        <s v="6715 GY190"/>
        <s v="TFT20013 NA199"/>
        <s v="5056C SL002"/>
        <s v="5100/50C SL002"/>
        <s v="F2211/2 YL066"/>
        <s v="2840/7 VI005"/>
        <s v="1550 YL199"/>
        <s v="F2211/4 YL020"/>
        <s v="F2211/8 YL062"/>
        <s v="F2213/8 BL065"/>
        <s v="TFT20012 NA002"/>
        <s v="TFT20015 NA001"/>
        <s v="76022 BK199"/>
        <s v="6710 SL013"/>
        <s v="F2211/16 YL060"/>
        <s v="F2211/2 RD066"/>
        <s v="F2211/2 WH066"/>
        <s v="F2211/2 YL025"/>
        <s v="1065 SL005"/>
        <s v="86003CY SL001"/>
        <s v="6713 GY013"/>
        <s v="6714 WH190"/>
        <s v="6715 WH190"/>
        <s v="6716 BK190"/>
        <s v="6716 BR013"/>
        <s v="F221V2IN BK072"/>
        <s v="M13233 SL005"/>
        <s v="TFT20017 NA001"/>
        <s v="FKIT221C MC032"/>
        <s v="TFT20011 NA199"/>
        <s v="5951 BL199"/>
        <s v="5020C SL005"/>
        <s v="5022C SL005"/>
        <s v="6710 BK190"/>
        <s v="6710 VI013"/>
        <s v="6711 YL013"/>
        <s v="6713 BR190"/>
        <s v="2842/7 VI001"/>
        <s v="F6001/2 BK016"/>
        <s v="F2211/4 WH064"/>
        <s v="5129C SL005"/>
        <s v="86205CY SL199"/>
        <s v="F3211/4 BK064"/>
        <s v="5160/15C SL199"/>
        <s v="F3211/8 BK199"/>
        <s v="5162/1C SL001"/>
        <s v="F2211/2 RD199"/>
        <s v="F2211IN BL069"/>
        <s v="7131 BL005"/>
        <s v="6632 WH002"/>
        <s v="9059B BK021"/>
        <s v="FSLV12 CL037"/>
        <s v="M1243 WH002"/>
        <s v="1557 OR199"/>
        <s v="9059C BK022"/>
        <s v="5060C SL199"/>
        <s v="F2211/2 WH199"/>
        <s v="9058A BK021"/>
        <s v="F221V3/64 BK199"/>
        <s v="F2601/4 GY189"/>
        <s v="F3503/32 CL199"/>
        <s v="F40012 NA199"/>
        <s v="F4211IN BK199"/>
        <s v="1550 SL001"/>
        <s v="F6212 BK199"/>
        <s v="2463L SL199"/>
        <s v="F62121/2 BK037"/>
        <s v="1219/37C SL005"/>
        <s v="76021 BK199"/>
        <s v="TFT20019 NA199"/>
        <s v="TFT20022 NA199"/>
        <s v="TFT20026 NA199"/>
        <s v="TFT25022 NA199"/>
        <s v="F2214IN BK199"/>
        <s v="F3211 BK199"/>
        <s v="F70021 BK180"/>
        <s v="F70021 BK196"/>
        <s v="461626 BK002"/>
        <s v="F7503/4 BK199"/>
        <s v="9058X BK022"/>
        <s v="F50012 NA199"/>
        <s v="6335 SL005"/>
        <s v="M1224 WH002"/>
        <s v="5093C SL002"/>
        <s v="1563 RD001"/>
        <s v="39X2220 WH002"/>
        <s v="TFT20012 NA199"/>
        <s v="TFT20014 NA199"/>
        <s v="TFT25013 NA199"/>
        <s v="5874 GR005"/>
        <s v="6715 GR013"/>
        <s v="6392 SL005"/>
        <s v="6716 SL013"/>
        <s v="F2603/8 GY189"/>
        <s v="F2213/16 WH199"/>
        <s v="F2213IN BK199"/>
        <s v="F221V1IN BK199"/>
        <s v="F2601/8 GY189"/>
        <s v="F3001/4 BK199"/>
        <s v="F40018 NA199"/>
        <s v="F4212IN BK199"/>
        <s v="65604CY SL005"/>
        <s v="65607 SL199"/>
        <s v="F62111/4 BK037"/>
        <s v="F7503/8 BK199"/>
        <s v="1233/2 SV002"/>
        <s v="1234 SV001"/>
        <s v="461419 BK199"/>
        <s v="461626 BK199"/>
        <s v="461419 BK002"/>
        <s v="5857 VI005"/>
        <s v="F2211/4 RD103"/>
        <s v="5275C SL001"/>
        <s v="6714 VI013"/>
        <s v="6717 OR001"/>
        <s v="6822 BK199"/>
        <s v="6823 GR199"/>
        <s v="2442C SL021"/>
        <s v="2442C SL022"/>
        <s v="5876 RD001"/>
        <s v="5851 GR199"/>
        <s v="5610B2201 NC001"/>
        <s v="6820 WH199"/>
        <s v="6822 RD199"/>
        <s v="6825 BK199"/>
        <s v="6825 RD199"/>
        <s v="5851 BR199"/>
        <s v="5855/7 BL005"/>
        <s v="5857 SL005"/>
        <s v="SW53 BK005"/>
        <s v="5874 WH005"/>
        <s v="6712 GY013"/>
        <s v="6715 OR013"/>
        <s v="6715S BK013"/>
        <s v="786133 GY199"/>
        <s v="6717 OR013"/>
        <s v="6820 BR199"/>
        <s v="6820 RD199"/>
        <s v="6821 RD199"/>
        <s v="6392 SL002"/>
        <s v="6823 BK199"/>
        <s v="6460 OR002"/>
        <s v="86207CY SL199"/>
        <s v="6821 BK199"/>
        <s v="86305CY SL002"/>
        <s v="6823 RD199"/>
        <s v="6827 RD199"/>
        <s v="6824 RD199"/>
        <s v="76020 BK199"/>
        <s v="5473L SL199"/>
        <s v="6820 GR199"/>
        <s v="6821 WH199"/>
        <s v="5876 RD005"/>
        <s v="6820 BK199"/>
        <s v="F40016 NA199"/>
        <s v="M13302 SL199"/>
        <s v="SW44 BK008"/>
        <s v="SW51 BK008"/>
        <s v="SW1 NA002"/>
        <s v="SW44 BK002"/>
        <s v="SW20 NA199"/>
        <s v="SW22 NA199"/>
        <s v="F2213IN CL199"/>
        <s v="F42111/2 BK199"/>
        <s v="F2211/4 CL003"/>
        <s v="F2213/64 GR199"/>
        <s v="F221V3/32 BK100"/>
        <s v="F2211/16 RD199"/>
        <s v="F221V1IN BK209"/>
        <s v="PF2001 NA005"/>
        <s v="F3503/4 CL199"/>
        <s v="M13302 SL002"/>
        <s v="391265 BK001"/>
        <s v="86007CY SL005"/>
        <s v="391645 WH001"/>
        <s v="391441 BK001"/>
        <s v="391045 WH002"/>
        <s v="86112CY SL005"/>
        <s v="86205CY SL005"/>
        <s v="392050 WH002"/>
        <s v="391445 WH002"/>
        <s v="392245 WH002"/>
        <s v="86305CY SL005"/>
        <s v="391445 WH001"/>
        <s v="86402CY SL199"/>
        <s v="FITFAB-1 BK199"/>
        <s v="FITFAB-2 BK199"/>
        <s v="TFT20015 NA199"/>
        <s v="TFT25016 NA199"/>
        <s v="TFT25024 NA199"/>
        <s v="39X2215 WH002"/>
        <s v="2146 SV199"/>
        <s v="2219C SL022"/>
        <s v="39X2015 WH199"/>
        <s v="2433C SL005"/>
        <s v="TFT25014 NA005"/>
        <s v="2464C SL001"/>
        <s v="2845/19 BK005"/>
        <s v="3077 GY001"/>
        <s v="5016C SL033"/>
        <s v="5054C SL001"/>
        <s v="5116C SL001"/>
        <s v="9058X BK030"/>
        <s v="5196C SL001"/>
        <s v="5273C SL001"/>
        <s v="5480C SL005"/>
        <s v="5852 BL001"/>
        <s v="5854 WH001"/>
        <s v="5855 GR005"/>
        <s v="5856 RD001"/>
        <s v="F50014 NA199"/>
        <s v="M1232 WH001"/>
        <s v="86303CY SL005"/>
        <s v="M13304 SL002"/>
        <s v="M13304 SL199"/>
        <s v="2433C SL021"/>
        <s v="2466C SL022"/>
        <s v="2840/7 GR199"/>
        <s v="2840/7 RD199"/>
        <s v="2841/7 BK199"/>
        <s v="297 SV199"/>
        <s v="M1244 WH005"/>
        <s v="57003 SL199"/>
        <s v="2854/1 GR005"/>
        <s v="2854/1 GR199"/>
        <s v="5951 BK199"/>
        <s v="3050 WB001"/>
        <s v="3050 WR001"/>
        <s v="3050 WR005"/>
        <s v="6453 BK199"/>
        <s v="6712 BK190"/>
        <s v="6712 RD013"/>
        <s v="1857 OR001"/>
        <s v="6713 BL190"/>
        <s v="6713 GR190"/>
        <s v="3070 BR005"/>
        <s v="6713 VI190"/>
        <s v="6715 BL190"/>
        <s v="5156C SL005"/>
        <s v="9062A BK199"/>
        <s v="F221V1/2 BK199"/>
        <s v="F3501/4 CL199"/>
        <s v="F3501/8 CL199"/>
        <s v="F7501/4 BK199"/>
        <s v="M1244 WH002"/>
        <s v="TFT20020 NA199"/>
        <s v="1898/5C SL005"/>
        <s v="TFT25020 NA199"/>
        <s v="1180L SL002"/>
        <s v="9058X BK021"/>
        <s v="1896/4L SL001"/>
        <s v="2841/7 OR199"/>
        <s v="2844/7 GR005"/>
        <s v="M1232 WH002"/>
        <s v="M13233 SL199"/>
        <s v="39X2220 WH199"/>
        <s v="391626 BK199"/>
        <s v="461626 RD199"/>
        <s v="1743C SL199"/>
        <s v="6820 BL199"/>
        <s v="6822 RD001"/>
        <s v="6825 GY001"/>
        <s v="6825 GY199"/>
        <s v="390845 WH002"/>
        <s v="391265 BK199"/>
        <s v="392045 WH199"/>
        <s v="392240 WH002"/>
        <s v="392245 WH199"/>
        <s v="391441 BK199"/>
        <s v="391845 WH199"/>
        <s v="392045 WH002"/>
        <s v="39X1825 WH002"/>
        <s v="391245 WH199"/>
        <s v="392240 WH199"/>
        <s v="39X2205 WH199"/>
        <s v="39X2215 WH199"/>
        <s v="M1243 WH199"/>
        <s v="391440 BK199"/>
        <s v="391497 WH199"/>
        <s v="391000 BK199"/>
        <s v="391045 WH199"/>
        <s v="390845 WH199"/>
        <s v="391697 WH199"/>
        <s v="392050 WH199"/>
        <s v="398133 BK199"/>
        <s v="F2211IN YL028"/>
        <s v="391697 WH002"/>
        <s v="391897 WH199"/>
        <s v="392250 WH199"/>
        <s v="392250 WH002"/>
        <s v="39X1825 WH199"/>
        <s v="5292C SL005"/>
        <s v="391440 BK002"/>
        <s v="391645 WH199"/>
        <s v="2132 SV002"/>
        <s v="5341C SL001"/>
        <s v="5363C SL001"/>
        <s v="391897 WH002"/>
        <s v="2841/7 VI005"/>
        <s v="2824/6 WH001"/>
        <s v="39X1620 WH199"/>
        <s v="39X1620 WH002"/>
        <s v="F3211/2 BK066"/>
        <s v="3131265 TN001"/>
        <s v="3131626 TN199"/>
        <s v="3131816 TN199"/>
        <s v="3131441 TN001"/>
        <s v="3131265 TN199"/>
        <s v="5489C SL005"/>
        <s v="3131441 TN199"/>
        <s v="F2211/8 GR103"/>
        <s v="2853/1 BK199"/>
        <s v="3131000 TN199"/>
        <s v="3111816 TN199"/>
        <s v="3131000 TN001"/>
        <s v="86305CY SL199"/>
        <s v="PF2007 NA002"/>
        <s v="ST3033/4 BK199"/>
        <s v="3111816 TN001"/>
        <s v="7053 RD199"/>
        <s v="PF2003 NA005"/>
        <s v="7053 BK199"/>
        <s v="7130 RD199"/>
        <s v="2855/1 WH199"/>
        <s v="3051/1 BK005"/>
        <s v="3071 BK005"/>
        <s v="F221V1/2 BK066"/>
        <s v="F221V1/16 BK060"/>
        <s v="5878 WH001"/>
        <s v="F2211/16 GR060"/>
        <s v="F2211IN BK069"/>
        <s v="1899/4C SL005"/>
        <s v="6712 VI005"/>
        <s v="M1253 WH001"/>
        <s v="6713 OR005"/>
        <s v="6713 VI005"/>
        <s v="2842/1 YL005"/>
        <s v="2842/7 BR005"/>
        <s v="3048 GR005"/>
        <s v="6317 SL001"/>
        <s v="3047 BK005"/>
        <s v="6715 OR005"/>
        <s v="6715 WH005"/>
        <s v="3049 WH005"/>
        <s v="F2213/8 CL065"/>
        <s v="F2213/8 YL065"/>
        <s v="6390 SL199"/>
        <s v="P10524 BK001"/>
        <s v="1896L SL199"/>
        <s v="1805 WH001"/>
        <s v="6300/8 SL001"/>
        <s v="F2211/4 BL064"/>
        <s v="F2211/4 RD064"/>
        <s v="SW3 NA008"/>
        <s v="PF2403 NA005"/>
        <s v="6386 SL199"/>
        <s v="SW5 CL008"/>
        <s v="F221V3/4 BK067"/>
        <s v="F2212IN CL072"/>
        <s v="F221V1IN BK069"/>
        <s v="1213C SL005"/>
        <s v="F2213/4 WH067"/>
        <s v="G120NF18 BK005"/>
        <s v="5020C SL002"/>
        <s v="5878 WH005"/>
        <s v="5953 BL001"/>
        <s v="6016C SL005"/>
        <s v="3051/1 GR005"/>
        <s v="3080 RD001"/>
        <s v="2843/7 RD005"/>
        <s v="1805 BK005"/>
        <s v="1854 RD005"/>
        <s v="3049 YL005"/>
        <s v="5373C SL199"/>
        <s v="5481C SL005"/>
        <s v="6367 SL001"/>
        <s v="3053/1 BK005"/>
        <s v="6454 BK005"/>
        <s v="3405 SL199"/>
        <s v="3465C SL199"/>
        <s v="F2213/32 BK018"/>
        <s v="F2211/16 GR017"/>
        <s v="3048 OR005"/>
        <s v="SW40 BK005"/>
        <s v="2844/7 YL005"/>
        <s v="1896C SL001"/>
        <s v="F221V3/8 BK065"/>
        <s v="F2213/8 WH065"/>
        <s v="5853/19 OR005"/>
        <s v="F221V3/4 BK207"/>
        <s v="6711 OR005"/>
        <s v="F2213/16 YL063"/>
        <s v="F3503/8 CL069"/>
        <s v="2843/19 WH005"/>
        <s v="2853/1 WH199"/>
        <s v="2841/1 VI005"/>
        <s v="F2211IN YL069"/>
        <s v="1898C SL005"/>
        <s v="3049 OR001"/>
        <s v="3049 BL005"/>
        <s v="5194C SL005"/>
        <s v="TFT20030 NA001"/>
        <s v="3051 BR005"/>
        <s v="F2211/16 BL060"/>
        <s v="F2211/16 RD060"/>
        <s v="2845/7 BK005"/>
        <s v="2422C SL005"/>
        <s v="2844/19 SL005"/>
        <s v="1318C SL001"/>
        <s v="1559 BL001"/>
        <s v="2844/19 VI005"/>
        <s v="F2213/64 GR059"/>
        <s v="3251 OR005"/>
        <s v="F2211/16 CL060"/>
        <s v="2219/19C SL002"/>
        <s v="2254/6 SL001"/>
        <s v="2258/1 SL001"/>
        <s v="5112C SL005"/>
        <s v="2824/4 WH005"/>
        <s v="2834/2 WH005"/>
        <s v="2842/1 WH005"/>
        <s v="2842/7 BL005"/>
        <s v="F2951/4 BK064"/>
        <s v="F3503/32 CL063"/>
        <s v="3048 WH005"/>
        <s v="65404 SL005"/>
        <s v="SW11 WH008"/>
        <s v="6715 BK005"/>
        <s v="1741C SL005"/>
        <s v="1853 WH005"/>
        <s v="5012C SL005"/>
        <s v="5261C SL005"/>
        <s v="F2213/32 YL018"/>
        <s v="F2213/4 CL067"/>
        <s v="5098C SL005"/>
        <s v="2856/1 RD005"/>
        <s v="86103CY SL005"/>
        <s v="F3503/16 CL065"/>
        <s v="86501CY SL005"/>
        <s v="3222 SL005"/>
        <s v="5853 BL001"/>
        <s v="86302CY SL005"/>
        <s v="2254/4 SL005"/>
        <s v="5856 BR001"/>
        <s v="5856 SL005"/>
        <s v="F3001/4 BK068"/>
        <s v="3231 SL005"/>
        <s v="3212 SL001"/>
        <s v="2258 SL001"/>
        <s v="1292C SL005"/>
        <s v="86204CY SL005"/>
        <s v="5104C SL005"/>
        <s v="3051/1 WH005"/>
        <s v="5198C SL005"/>
        <s v="5063/1C SL199"/>
        <s v="85603 BK005"/>
        <s v="5292C SL002"/>
        <s v="3057 RD005"/>
        <s v="2843/7 BL005"/>
        <s v="1898C SL002"/>
        <s v="2843/7 GR005"/>
        <s v="6718 WH005"/>
        <s v="3223 SL005"/>
        <s v="3050 VI005"/>
        <s v="3051 BL013"/>
        <s v="3051 BR013"/>
        <s v="3081 BL001"/>
        <s v="2856/1 RD199"/>
        <s v="3051 WH013"/>
        <s v="F2211/2 WH105"/>
        <s v="6713 GR005"/>
        <s v="2841/1 WH005"/>
        <s v="6300/8 SL005"/>
        <s v="3232 SL005"/>
        <s v="F2213/16 BK161"/>
        <s v="5094C SL005"/>
        <s v="3250 YL005"/>
        <s v="F2213/8 CL024"/>
        <s v="F2211/4 BL020"/>
        <s v="M1243 WH001"/>
        <s v="M1253 WH002"/>
        <s v="85603 BK199"/>
        <s v="F2213/16 BL007"/>
        <s v="86508CY SL001"/>
        <s v="F2213/8 YL024"/>
        <s v="86603CY SL005"/>
        <s v="86605CY SL005"/>
        <s v="F221V1/8 BL199"/>
        <s v="5060/20C SL005"/>
        <s v="M1252 WH001"/>
        <s v="5475C SL005"/>
        <s v="F2213/32 RD103"/>
        <s v="3047 BL005"/>
        <s v="M1234 WH199"/>
        <s v="M33506 SL001"/>
        <s v="5450/3 SL199"/>
        <s v="5544 SL002"/>
        <s v="65602 SL005"/>
        <s v="3050 YL005"/>
        <s v="78114 SL005"/>
        <s v="2844/7 BR005"/>
        <s v="6710 GR005"/>
        <s v="1215C SL005"/>
        <s v="3053 GR005"/>
        <s v="6373 SL005"/>
        <s v="F2211/8 WH062"/>
        <s v="P10520 CL001"/>
        <s v="1853 RD005"/>
        <s v="F2213/4 BL026"/>
        <s v="9316 BR005"/>
        <s v="5076C SL005"/>
        <s v="SW1 NA008"/>
        <s v="5062C SL005"/>
        <s v="2242C SL005"/>
        <s v="5199/10C SL005"/>
        <s v="2843/19 RD005"/>
        <s v="P1053 CL003"/>
        <s v="F2211IN CL028"/>
        <s v="5010C SL005"/>
        <s v="F2213/4 RD026"/>
        <s v="5160/40C SL001"/>
        <s v="3055/1 GR001"/>
        <s v="5199/25C SL001"/>
        <s v="M33506 SL002"/>
        <s v="M4182 BK005"/>
        <s v="6363 SL005"/>
        <s v="3055/1 WH001"/>
        <s v="5442 SL001"/>
        <s v="5013C SL005"/>
        <s v="5560C SL002"/>
        <s v="TFT20024 NA001"/>
        <s v="5485C SL005"/>
        <s v="9058AC BK005"/>
        <s v="SW21 NA008"/>
        <s v="TFT25018 NA005"/>
        <s v="5052C SL005"/>
        <s v="5273C SL005"/>
        <s v="2844/19 BR005"/>
        <s v="SW6 CL008"/>
        <s v="65002 SL005"/>
        <s v="1853 BK005"/>
        <s v="805062W WH032"/>
        <s v="1176C SL005"/>
        <s v="F1053/4 BK003"/>
        <s v="5003C SL005"/>
        <s v="5855 VI005"/>
        <s v="5855 SL005"/>
        <s v="2402C SL005"/>
        <s v="1561 BK005"/>
        <s v="5121C SL005"/>
        <s v="6317 SL002"/>
        <s v="6714 GY001"/>
        <s v="6333 SL005"/>
        <s v="6368 SL005"/>
        <s v="M4182 BK001"/>
        <s v="5478C SL005"/>
        <s v="5076C SL199"/>
        <s v="1855 WH005"/>
        <s v="5100/70C SL199"/>
        <s v="3250 BK005"/>
        <s v="5199/25C SL002"/>
        <s v="6710 OR005"/>
        <s v="2404C SL005"/>
        <s v="5006C SL005"/>
        <s v="3212 SL005"/>
        <s v="3048 YL005"/>
        <s v="G12011/4 BK007"/>
        <s v="5063C SL005"/>
        <s v="1065 SL002"/>
        <s v="6711 YL005"/>
        <s v="1896/9C SL005"/>
        <s v="2842/7 BL001"/>
        <s v="5114C SL005"/>
        <s v="M1704 SL005"/>
        <s v="F2213/32 YL061"/>
        <s v="3049 OR005"/>
        <s v="5102C SL005"/>
        <s v="2167 SV005"/>
        <s v="2167 SV003"/>
        <s v="B953031 GE321"/>
        <s v="5856/7 WH005"/>
        <s v="65805CY SL005"/>
        <s v="3051/1 SL005"/>
        <s v="F2214IN BK107"/>
        <s v="5110C SL005"/>
        <s v="TFT25014 NA002"/>
        <s v="3050 OR005"/>
        <s v="65405 SL199"/>
        <s v="6300/3 SL005"/>
        <s v="65412 SL199"/>
        <s v="3050/1 BL005"/>
        <s v="7056/19 BL001"/>
        <s v="TFT2009 NA002"/>
        <s v="6714 SL001"/>
        <s v="3075 RD001"/>
        <s v="1559 BK005"/>
        <s v="86218CY SL002"/>
        <s v="86505CY SL002"/>
        <s v="5853/19 RD005"/>
        <s v="3081 GR005"/>
        <s v="F2211/8 GR019"/>
        <s v="F2213/16 YL007"/>
        <s v="F2211/16 WH017"/>
        <s v="F2211/8 RD019"/>
        <s v="TFT20026 NA001"/>
        <s v="F2213/16 CL007"/>
        <s v="F221B3/8 CL100"/>
        <s v="5854 OR005"/>
        <s v="G1301/8 BK007"/>
        <s v="79050 SL005"/>
        <s v="1064 SL005"/>
        <s v="3051/1 RD001"/>
        <s v="1716 SL005"/>
        <s v="6327 SL005"/>
        <s v="5152C SL005"/>
        <s v="1738C SL005"/>
        <s v="3051 WU005"/>
        <s v="3055/1 BK001"/>
        <s v="6710 BR005"/>
        <s v="3051 VI005"/>
        <s v="3051 OR005"/>
        <s v="86005CY SL005"/>
        <s v="1898/9C SL005"/>
        <s v="1896/12C SL005"/>
        <s v="65802 SL005"/>
        <s v="M9528010 BK005"/>
        <s v="3051 YL001"/>
        <s v="1855 BL005"/>
        <s v="86504CY SL199"/>
        <s v="2254 SL005"/>
        <s v="2466C SL005"/>
        <s v="86708CY SL001"/>
        <s v="86708CY SL199"/>
        <s v="1299C SL005"/>
        <s v="1854/19 RD005"/>
        <s v="3250 GR005"/>
        <s v="2843/19 YL005"/>
        <s v="3050/1 WH005"/>
        <s v="F2211/4 BK147"/>
        <s v="86701CY SL005"/>
        <s v="286 SV005"/>
        <s v="M4635 SL005"/>
        <s v="PF2000 NA005"/>
        <s v="6712 SL005"/>
        <s v="1899/3C SL005"/>
        <s v="F3003/16 BK067"/>
        <s v="1555 BK005"/>
        <s v="2213C SL005"/>
        <s v="65204 SL005"/>
        <s v="5859 GR005"/>
        <s v="6820 BK005"/>
        <s v="P10518 BK001"/>
        <s v="3050/1 YL005"/>
        <s v="3051/1 OR005"/>
        <s v="65612 SL005"/>
        <s v="65612 SL199"/>
        <s v="65809 SL005"/>
        <s v="65812 SL001"/>
        <s v="3051 GY005"/>
        <s v="3050 BR005"/>
        <s v="F50010 NA199"/>
        <s v="1243/2C SL005"/>
        <s v="3053 GY005"/>
        <s v="3251 SL005"/>
        <s v="2219/12C SL005"/>
        <s v="3053 BR005"/>
        <s v="86107CY SL005"/>
        <s v="2842/1 GR199"/>
        <s v="5855 BR005"/>
        <s v="5855 OR005"/>
        <s v="P1058 CL002"/>
        <s v="3050/1 WH001"/>
        <s v="F2211/16 RD103"/>
        <s v="5854 WH005"/>
        <s v="5390C SL005"/>
        <s v="3053 SL005"/>
        <s v="5110/15C SL005"/>
        <s v="1559 RD005"/>
        <s v="F2211/4 RD020"/>
        <s v="3051/1 BL005"/>
        <s v="2212C SL005"/>
        <s v="P1051IN BK007"/>
        <s v="2414C SL002"/>
        <s v="2404C SL033"/>
        <s v="3055/1 BL005"/>
        <s v="5160C SL005"/>
        <s v="6717S BK001"/>
        <s v="1299/20C SL005"/>
        <s v="5053C SL005"/>
        <s v="3051 SL005"/>
        <s v="5482C SL005"/>
        <s v="F221V1/4 BK064"/>
        <s v="86705CY SL005"/>
        <s v="802534W WH032"/>
        <s v="5856/7 RD005"/>
        <s v="5856/7 BK005"/>
        <s v="5118C SL005"/>
        <s v="6716 BK005"/>
        <s v="9179B BR005"/>
        <s v="6710 VI005"/>
        <s v="1747/4C SL001"/>
        <s v="1748C SL199"/>
        <s v="F4009 NA103"/>
        <s v="6379 SL005"/>
        <s v="1853 WB001"/>
        <s v="5162C SL005"/>
        <s v="5076C SL002"/>
        <s v="5056C SL005"/>
        <s v="461626 WH002"/>
        <s v="6374 SL005"/>
        <s v="3049 BR005"/>
        <s v="5858 RD199"/>
        <s v="1219/25C SL005"/>
        <s v="M1213 WH005"/>
        <s v="M1252 WH005"/>
        <s v="3055 WH005"/>
        <s v="1852 BL005"/>
        <s v="786133 BK005"/>
        <s v="1224 SV001"/>
        <s v="1224 SV002"/>
        <s v="6710 WH001"/>
        <s v="5154C SL005"/>
        <s v="5122C SL005"/>
        <s v="3253 BK005"/>
        <s v="3053 VI001"/>
        <s v="1853 GR005"/>
        <s v="3049 SL001"/>
        <s v="6713 GY005"/>
        <s v="1181C SL005"/>
        <s v="1850 BK005"/>
        <s v="1551 WH005"/>
        <s v="3070 BK001"/>
        <s v="5856 VI005"/>
        <s v="2845/19 GR005"/>
        <s v="2843/1 BK199"/>
        <s v="5855/7 BR199"/>
        <s v="2219C SL005"/>
        <s v="3246 SL005"/>
        <s v="1853 BL005"/>
        <s v="F50010 NA113"/>
        <s v="1299/25C SL005"/>
        <s v="79010 SL005"/>
        <s v="1896/6C SL002"/>
        <s v="461816 BL002"/>
        <s v="6711 BL005"/>
        <s v="1855 RD005"/>
        <s v="PF2003/8 NA005"/>
        <s v="2403C SL002"/>
        <s v="3241 SL005"/>
        <s v="2412C SL022"/>
        <s v="2412C SL002"/>
        <s v="TFT2009 NA005"/>
        <s v="5072C SL005"/>
        <s v="3251 RD005"/>
        <s v="6376 SL005"/>
        <s v="F2213/8 BK147"/>
        <s v="5855 YL005"/>
        <s v="295 SV001"/>
        <s v="3050/1 GR001"/>
        <s v="5874 WH001"/>
        <s v="7130 GR005"/>
        <s v="7048 BK005"/>
        <s v="6820 WH005"/>
        <s v="3057 YL005"/>
        <s v="7044 BK005"/>
        <s v="6714 OR005"/>
        <s v="7047 RD005"/>
        <s v="6714 WH005"/>
        <s v="1219/15C SL005"/>
        <s v="F1051/16 BK005"/>
        <s v="86112CY SL199"/>
        <s v="3075 WH005"/>
        <s v="5858 OR005"/>
        <s v="7133 BR005"/>
        <s v="7133 RD005"/>
        <s v="5858 BL005"/>
        <s v="3250 OR005"/>
        <s v="7054/19 WH005"/>
        <s v="6622 WH005"/>
        <s v="65603 SL005"/>
        <s v="1857 VI001"/>
        <s v="881806 SL005"/>
        <s v="5164C SL005"/>
        <s v="2854/1 GR001"/>
        <s v="3057/1 RD005"/>
        <s v="3053/1 OR005"/>
        <s v="1852 YL005"/>
        <s v="3047 WH005"/>
        <s v="3073 SL001"/>
        <s v="86702CY SL005"/>
        <s v="1065 SL001"/>
        <s v="1175L SL001"/>
        <s v="1857 WH005"/>
        <s v="5853 VI001"/>
        <s v="1858/19 BK005"/>
        <s v="5474C SL005"/>
        <s v="1557 WU001"/>
        <s v="6711 BR005"/>
        <s v="2138 SV002"/>
        <s v="3079 BL005"/>
        <s v="86003CY SL005"/>
        <s v="ST3033/4 BK105"/>
        <s v="1551 BL005"/>
        <s v="1853 YL005"/>
        <s v="2843/7 WH005"/>
        <s v="3049 SL005"/>
        <s v="6412 SL005"/>
        <s v="3050 SL005"/>
        <s v="3071 BK001"/>
        <s v="7133 WH005"/>
        <s v="2854/1 BL199"/>
        <s v="PF1304 BK005"/>
        <s v="65403CY SL005"/>
        <s v="3049 YL001"/>
        <s v="3079 BK005"/>
        <s v="3079 RD005"/>
        <s v="5110/25C SL005"/>
        <s v="6339 SL002"/>
        <s v="7025 RD005"/>
        <s v="1855 YL005"/>
        <s v="1223 SV001"/>
        <s v="1563 BK005"/>
        <s v="6332 SL005"/>
        <s v="F40010 NA199"/>
        <s v="5483C SL005"/>
        <s v="6367 SL005"/>
        <s v="3070 BK005"/>
        <s v="3051/1 YL005"/>
        <s v="3055/1 BK005"/>
        <s v="2821/2 WH005"/>
        <s v="3057/1 BK005"/>
        <s v="5120/15C SL005"/>
        <s v="3055 OR005"/>
        <s v="6054C SL005"/>
        <s v="G1301/8 BK004"/>
        <s v="7130 BL005"/>
        <s v="7025 BK005"/>
        <s v="1854 VI001"/>
        <s v="1854 VI005"/>
        <s v="P1054 CL003"/>
        <s v="5261C SL001"/>
        <s v="1737C SL005"/>
        <s v="5384C SL005"/>
        <s v="39X2015 WH005"/>
        <s v="3070 RD001"/>
        <s v="2845/19 YL005"/>
        <s v="7054 GR005"/>
        <s v="461626 RD005"/>
        <s v="7054 SL005"/>
        <s v="3405 SL005"/>
        <s v="3470/15C SL005"/>
        <s v="2842/1 WH001"/>
        <s v="7056/19 BL005"/>
        <s v="5022C SL001"/>
        <s v="5422 SL005"/>
        <s v="2845/19 BR005"/>
        <s v="5068C SL005"/>
        <s v="5078C SL005"/>
        <s v="3242 SL005"/>
        <s v="1550 RD005"/>
        <s v="3055 SL005"/>
        <s v="5162/1C SL199"/>
        <s v="1895C SL005"/>
        <s v="PF2009 NA002"/>
        <s v="5373C SL005"/>
        <s v="3071 BL005"/>
        <s v="1317C SL001"/>
        <s v="1557 YL005"/>
        <s v="5951 YL199"/>
        <s v="6036C SL002"/>
        <s v="TFT25013 NA005"/>
        <s v="1853 OR005"/>
        <s v="7131 YL005"/>
        <s v="3247 SL199"/>
        <s v="6016C SL002"/>
        <s v="3405 SL001"/>
        <s v="3463 SL001"/>
        <s v="3053 WU005"/>
        <s v="6036C SL199"/>
        <s v="6717 BK005"/>
        <s v="3050 PK005"/>
        <s v="7056 BK005"/>
        <s v="1852 RD005"/>
        <s v="7132 WH005"/>
        <s v="1555 RD005"/>
        <s v="461626 WH005"/>
        <s v="3057 GY005"/>
        <s v="3230 SL199"/>
        <s v="F2213/32 WH103"/>
        <s v="F2211/4 BK064"/>
        <s v="1219/10C SL005"/>
        <s v="G110NF34 BK002"/>
        <s v="3051/1 VI005"/>
        <s v="2843/1 GR001"/>
        <s v="1550 BK005"/>
        <s v="3051/1 BR005"/>
        <s v="1177C SL002"/>
        <s v="65405 SL002"/>
        <s v="65412 SL002"/>
        <s v="5450/4 SL199"/>
        <s v="6715 SL005"/>
        <s v="65809 SL199"/>
        <s v="1852 BR005"/>
        <s v="5534 SL005"/>
        <s v="1852 OR005"/>
        <s v="3071 WH005"/>
        <s v="3050 SL013"/>
        <s v="3075 GR005"/>
        <s v="3053 OR001"/>
        <s v="78008 SL005"/>
        <s v="3050 BR013"/>
        <s v="3053 BR001"/>
        <s v="65804 SL005"/>
        <s v="6023C SL005"/>
        <s v="3050 GR013"/>
        <s v="2834/2 WH199"/>
        <s v="5464C SL005"/>
        <s v="3073 RD005"/>
        <s v="6390 SL005"/>
        <s v="1898/10C SL005"/>
        <s v="3077 BK005"/>
        <s v="86602CY SL005"/>
        <s v="3053/1 BL005"/>
        <s v="6713 YL005"/>
        <s v="2841/1 VI001"/>
        <s v="3248 SL005"/>
        <s v="2841/1 VI199"/>
        <s v="2461C BK002"/>
        <s v="2843/1 BK001"/>
        <s v="2843/1 BK005"/>
        <s v="6010C SL033"/>
        <s v="5430/2 SL005"/>
        <s v="6713 VI001"/>
        <s v="1853 SL005"/>
        <s v="3070 RD005"/>
        <s v="2854/1 BL001"/>
        <s v="2854/1 BL005"/>
        <s v="3047 VI005"/>
        <s v="3467C SL005"/>
        <s v="F3003/4 BK071"/>
        <s v="PF2404 NA005"/>
        <s v="5174C SL005"/>
        <s v="5466C SL005"/>
        <s v="6820 RD005"/>
        <s v="3055 BR005"/>
        <s v="65204 SL199"/>
        <s v="65405 SL005"/>
        <s v="65812 SL005"/>
        <s v="65825 SL005"/>
        <s v="7054/19 YL005"/>
        <s v="3055 GR005"/>
        <s v="1852 GR001"/>
        <s v="1854/19 GR005"/>
        <s v="1551 YL005"/>
        <s v="6715 BL005"/>
        <s v="5013C SL002"/>
        <s v="F70024 BK196"/>
        <s v="M1213 WH001"/>
        <s v="1553 RD005"/>
        <s v="1553 BK005"/>
        <s v="6714 GY005"/>
        <s v="5092C SL002"/>
        <s v="3252 WH005"/>
        <s v="3051 WN005"/>
        <s v="6347 SL005"/>
        <s v="3053/1 OR001"/>
        <s v="5430/3 SL005"/>
        <s v="3073 SL005"/>
        <s v="5020/40C SL002"/>
        <s v="5020C SL199"/>
        <s v="5073C SL005"/>
        <s v="3075 BK005"/>
        <s v="5160/40C SL199"/>
        <s v="5123C SL005"/>
        <s v="1851 BK005"/>
        <s v="3048 VI005"/>
        <s v="1855 VI005"/>
        <s v="1855/19 BK005"/>
        <s v="7055/19 OR005"/>
        <s v="7055/19 YL005"/>
        <s v="TFT20018 NA002"/>
        <s v="3051/1 GR001"/>
        <s v="3057 BK005"/>
        <s v="1895C SL002"/>
        <s v="1856 RD005"/>
        <s v="1854/19 BL005"/>
        <s v="6328 SL005"/>
        <s v="5163C SL005"/>
        <s v="7056/19 RD005"/>
        <s v="FCRIMP2 BL076"/>
        <s v="86508CY SL002"/>
        <s v="1292C SL002"/>
        <s v="1173C SL002"/>
        <s v="6391 SL005"/>
        <s v="3055/1 BL001"/>
        <s v="1550 BL005"/>
        <s v="M1233 WH001"/>
        <s v="M4182 BK199"/>
        <s v="PF1301IN BK005"/>
        <s v="1550 YL005"/>
        <s v="1175L SL002"/>
        <s v="3053/1 GR005"/>
        <s v="7131 SL005"/>
        <s v="3053/1 RD005"/>
        <s v="2461C BK005"/>
        <s v="3049 VI001"/>
        <s v="2840/7 GR001"/>
        <s v="3081 RD005"/>
        <s v="3047 RD005"/>
        <s v="5366C SL005"/>
        <s v="6624 WH005"/>
        <s v="5063/1C SL005"/>
        <s v="5068C SL199"/>
        <s v="5100/70C SL002"/>
        <s v="5129C SL199"/>
        <s v="1854 BL005"/>
        <s v="5133C SL199"/>
        <s v="5129C SL001"/>
        <s v="1854 GR005"/>
        <s v="5100/15C SL005"/>
        <s v="5178C SL001"/>
        <s v="5373C SL001"/>
        <s v="5199/25C SL199"/>
        <s v="5534 SL002"/>
        <s v="5878 WH199"/>
        <s v="6367 SL199"/>
        <s v="1175L SL005"/>
        <s v="5442 SL005"/>
        <s v="3051 SL013"/>
        <s v="3057 WH005"/>
        <s v="1553 VI005"/>
        <s v="1560 GR001"/>
        <s v="3055 VI005"/>
        <s v="86606CY SL005"/>
        <s v="2841/1 SL001"/>
        <s v="1854/19 BR005"/>
        <s v="2843/7 BK001"/>
        <s v="2843/1 GR005"/>
        <s v="6364 SL005"/>
        <s v="3075 RD005"/>
        <s v="3075 BR005"/>
        <s v="6033C SL005"/>
        <s v="3053/1 YL005"/>
        <s v="5386C SL005"/>
        <s v="7055/19 BK005"/>
        <s v="6375 SL005"/>
        <s v="6345 SL005"/>
        <s v="5476L SL005"/>
        <s v="5199/20C SL005"/>
        <s v="7054 BK005"/>
        <s v="1172L SL005"/>
        <s v="1898/12C SL005"/>
        <s v="5858 GR199"/>
        <s v="1855 BR005"/>
        <s v="1853 VI005"/>
        <s v="7130 WH005"/>
        <s v="6624 WH002"/>
        <s v="1805 RD005"/>
        <s v="FKIT2 NC032"/>
        <s v="5168C SL005"/>
        <s v="6413 SL005"/>
        <s v="3071 GR005"/>
        <s v="5124C SL005"/>
        <s v="SW6 CL005"/>
        <s v="7047 RD001"/>
        <s v="3250 VI005"/>
        <s v="F3003/8 BK069"/>
        <s v="1854 YL005"/>
        <s v="1854 OR005"/>
        <s v="1854 BR005"/>
        <s v="3070 BL005"/>
        <s v="3070 WH005"/>
        <s v="7054/19 WH001"/>
        <s v="7044 BK001"/>
        <s v="5853 BR001"/>
        <s v="5853 GR001"/>
        <s v="1853 BR005"/>
        <s v="1855/19 WH005"/>
        <s v="7055/19 RD005"/>
        <s v="6711 WH005"/>
        <s v="3051/1 BL001"/>
        <s v="6715 VI005"/>
        <s v="F2601 GY005"/>
        <s v="3053 VI005"/>
        <s v="3077 RD005"/>
        <s v="3053 OR005"/>
        <s v="1854/19 YL005"/>
        <s v="1854/19 SL005"/>
        <s v="3073 WH005"/>
        <s v="5364C SL005"/>
        <s v="6036C SL005"/>
        <s v="6342 SL005"/>
        <s v="F3501/4 CL067"/>
        <s v="5877 RD005"/>
        <s v="3250 RD001"/>
        <s v="39X1825 WH005"/>
        <s v="65012 SL005"/>
        <s v="2424C SL002"/>
        <s v="1551 OR005"/>
        <s v="F2603/4 GY189"/>
        <s v="7055 RD005"/>
        <s v="1856/19 BK005"/>
        <s v="65825 SL001"/>
        <s v="65825 SL199"/>
        <s v="M1213 WH002"/>
        <s v="7133 WH001"/>
        <s v="7055 BK005"/>
        <s v="5853 BL005"/>
        <s v="1855 RD001"/>
        <s v="65003CY SL005"/>
        <s v="1855/19 BL005"/>
        <s v="1855/19 RD005"/>
        <s v="86218CY SL005"/>
        <s v="3049 BR001"/>
        <s v="7054 BL005"/>
        <s v="M33506 SL005"/>
        <s v="3051/1 YL001"/>
        <s v="86703CY SL001"/>
        <s v="86703CY SL005"/>
        <s v="5158C SL005"/>
        <s v="3055/1 RD001"/>
        <s v="6711 VI005"/>
        <s v="7132 WH001"/>
        <s v="M1213 WH199"/>
        <s v="3057 BR005"/>
        <s v="M1234 WH005"/>
        <s v="5876 BK199"/>
        <s v="3050/1 BR001"/>
        <s v="3073 BL005"/>
        <s v="6820 GR005"/>
        <s v="3053 WB001"/>
        <s v="6713 SL005"/>
        <s v="7025 BK001"/>
        <s v="7054 GR001"/>
        <s v="6300/3 SL002"/>
        <s v="7056/19 RD001"/>
        <s v="86307CY SL005"/>
        <s v="7055/19 OR001"/>
        <s v="7055/19 YL001"/>
        <s v="7056 BK001"/>
        <s v="7130 BL001"/>
        <s v="7131 SL001"/>
        <s v="7025 RD001"/>
        <s v="5002C SL002"/>
        <s v="5193C SL001"/>
        <s v="1550 WH005"/>
        <s v="1891C SL002"/>
        <s v="3050 GY005"/>
        <s v="F2213/32 YL199"/>
        <s v="5016C SL001"/>
        <s v="3071 VI005"/>
        <s v="3055/1 RD005"/>
        <s v="5472C SL002"/>
        <s v="1561 RD005"/>
        <s v="F40020 NA199"/>
        <s v="3071 BR005"/>
        <s v="3253 RD005"/>
        <s v="1299/10C SL002"/>
        <s v="1563 RD005"/>
        <s v="1896/7C SL005"/>
        <s v="5854/7 VI005"/>
        <s v="5368C SL005"/>
        <s v="1857 RD005"/>
        <s v="1557 WU005"/>
        <s v="1716 SL199"/>
        <s v="1852 SL005"/>
        <s v="5199/15C SL005"/>
        <s v="2244C SL005"/>
        <s v="5388C SL005"/>
        <s v="1857 BL005"/>
        <s v="5132C SL005"/>
        <s v="6714 GR005"/>
        <s v="5020/40C SL001"/>
        <s v="5023C SL002"/>
        <s v="1858/19 OR001"/>
        <s v="1858/19 OR005"/>
        <s v="1859/19 BL001"/>
        <s v="1551 BR005"/>
        <s v="2258/3 SL002"/>
        <s v="2258/3 SL199"/>
        <s v="5856/7 BK199"/>
        <s v="1215C SL001"/>
        <s v="1856 BK005"/>
        <s v="3057 BL005"/>
        <s v="P10516 CL005"/>
        <s v="1855 OR005"/>
        <s v="5470C SL005"/>
        <s v="7131 YL001"/>
        <s v="5855/7 WH001"/>
        <s v="5854 YL001"/>
        <s v="1898/4C SL005"/>
        <s v="1561 YL001"/>
        <s v="1561 YL005"/>
        <s v="1853 WB005"/>
        <s v="5640B2201 NC002"/>
        <s v="1219/20C SL005"/>
        <s v="1557 BK005"/>
        <s v="1856/19 BR001"/>
        <s v="2442C SL005"/>
        <s v="1857 VI005"/>
        <s v="1891/3C SL199"/>
        <s v="1854/19 VI005"/>
        <s v="2160 SV003"/>
        <s v="2471 SL001"/>
        <s v="7054 SL001"/>
        <s v="3055 WU005"/>
        <s v="1553 WH005"/>
        <s v="7055 GR001"/>
        <s v="1553 BL005"/>
        <s v="1553 GR005"/>
        <s v="6344 SL005"/>
        <s v="3304 SL001"/>
        <s v="3073 BR005"/>
        <s v="5100/20C SL005"/>
        <s v="3071 YL005"/>
        <s v="1551 SL005"/>
        <s v="5166C SL005"/>
        <s v="2411C SL002"/>
        <s v="3047 VI001"/>
        <s v="1555 WH005"/>
        <s v="6711 GR001"/>
        <s v="1856 BL005"/>
        <s v="3233 SL005"/>
        <s v="25196 BK199"/>
        <s v="7133 BL005"/>
        <s v="5853/19 BR199"/>
        <s v="5853/19 VI001"/>
        <s v="1855/19 GR005"/>
        <s v="1294C SL002"/>
        <s v="6308 SL005"/>
        <s v="TFT20022 NA002"/>
        <s v="F3503/64 CL061"/>
        <s v="1212C SL002"/>
        <s v="5120C SL005"/>
        <s v="7054/19 YL001"/>
        <s v="F221V3/64 BK100"/>
        <s v="3075 BL005"/>
        <s v="2841/1 BR005"/>
        <s v="1551 VI005"/>
        <s v="F2213/4 CL026"/>
        <s v="5020/25C SL001"/>
        <s v="5023C SL001"/>
        <s v="5023C SL005"/>
        <s v="5073C SL002"/>
        <s v="1553 YL005"/>
        <s v="5853/19 BL001"/>
        <s v="5853/19 GR001"/>
        <s v="65004 SL005"/>
        <s v="5020/25C SL199"/>
        <s v="3057/1 WH001"/>
        <s v="6822 BK005"/>
        <s v="PF24018 NA005"/>
        <s v="2466C SL002"/>
        <s v="3049 VI005"/>
        <s v="7133 BR001"/>
        <s v="6717 BL005"/>
        <s v="1854/19 OR005"/>
        <s v="7055/19 BL005"/>
        <s v="3050 PK001"/>
        <s v="6716 SL005"/>
        <s v="3055 SL001"/>
        <s v="6386 SL005"/>
        <s v="2843/19 WH001"/>
        <s v="F2213/16 GR007"/>
        <s v="2841/1 SL005"/>
        <s v="2841/1 SL199"/>
        <s v="2841/7 VI199"/>
        <s v="2842/19 RD001"/>
        <s v="2843/1 WH001"/>
        <s v="2843/1 WH005"/>
        <s v="2843/1 WH199"/>
        <s v="2842/19 GR001"/>
        <s v="3057 GR005"/>
        <s v="492500 BK005"/>
        <s v="3055/1 GR005"/>
        <s v="2216C SL005"/>
        <s v="1855/19 YL005"/>
        <s v="1855/19 OR005"/>
        <s v="3071 RD001"/>
        <s v="1857 GR005"/>
        <s v="PF20012 NA002"/>
        <s v="3073 VI005"/>
        <s v="3073 OR005"/>
        <s v="1219C SL005"/>
        <s v="2243C SL005"/>
        <s v="3073 YL005"/>
        <s v="3053 GY001"/>
        <s v="7130 WH001"/>
        <s v="5096C SL001"/>
        <s v="1857 BK005"/>
        <s v="1219/12C SL005"/>
        <s v="1553 BR005"/>
        <s v="7130 GR001"/>
        <s v="1896/4C SL002"/>
        <s v="TFT25016 NA005"/>
        <s v="1854/19 WH001"/>
        <s v="3075 SL005"/>
        <s v="5450/4 SL001"/>
        <s v="7055 RD001"/>
        <s v="1856 WH005"/>
        <s v="5096C SL002"/>
        <s v="6330 SL002"/>
        <s v="P1057 CL005"/>
        <s v="6622 WH001"/>
        <s v="6624 WH001"/>
        <s v="5471L SL001"/>
        <s v="6397 SL002"/>
        <s v="6622 WH199"/>
        <s v="3073 BK005"/>
        <s v="3055 BL005"/>
        <s v="5410/4 SL001"/>
        <s v="3075 YL001"/>
        <s v="1120 CL001"/>
        <s v="1120 CL002"/>
        <s v="1120 CL005"/>
        <s v="1120 CL199"/>
        <s v="3051/1 RD005"/>
        <s v="1122 CL002"/>
        <s v="1122 CL005"/>
        <s v="39X2020 WH002"/>
        <s v="6716 YL005"/>
        <s v="2422C SL002"/>
        <s v="65412 SL001"/>
        <s v="1555 GR005"/>
        <s v="6718 OR005"/>
        <s v="1213C SL002"/>
        <s v="2844/19 WH001"/>
        <s v="1176C SL002"/>
        <s v="6711 SL005"/>
        <s v="5491C SL001"/>
        <s v="3051 WN001"/>
        <s v="3053 WB005"/>
        <s v="3053/1 VI001"/>
        <s v="3053/1 VI005"/>
        <s v="3075 VI005"/>
        <s v="3075 YL005"/>
        <s v="5616B2001 BK001"/>
        <s v="1898/7C SL002"/>
        <s v="5857 GR005"/>
        <s v="6821 BL005"/>
        <s v="6821 BL199"/>
        <s v="1855 WH001"/>
        <s v="6822 BL001"/>
        <s v="6822 WH005"/>
        <s v="6822 WH199"/>
        <s v="6822 YL199"/>
        <s v="5855 VI001"/>
        <s v="6823 WH199"/>
        <s v="6824 BK005"/>
        <s v="6824 GR001"/>
        <s v="5855 WH001"/>
        <s v="5855 BR001"/>
        <s v="6829 BK199"/>
        <s v="6829 RD005"/>
        <s v="2256/1 SL001"/>
        <s v="2256/1 SL002"/>
        <s v="2256/1 SL005"/>
        <s v="2256/1 SL199"/>
        <s v="2402C SL002"/>
        <s v="2401C SL002"/>
        <s v="1856/19 BL005"/>
        <s v="1853 WH001"/>
        <s v="F1051IN BK008"/>
        <s v="3201 SL001"/>
        <s v="6054C SL002"/>
        <s v="2413C SL002"/>
        <s v="3201 SL002"/>
        <s v="3201 SL005"/>
        <s v="3201 SL199"/>
        <s v="3202 SL001"/>
        <s v="3202 SL002"/>
        <s v="86104CY SL001"/>
        <s v="3051/1 BK001"/>
        <s v="F2213/8 BL103"/>
        <s v="1898/8C SL002"/>
        <s v="3202 SL005"/>
        <s v="3202 SL199"/>
        <s v="3252 RD001"/>
        <s v="3470/15C SL001"/>
        <s v="3203 SL001"/>
        <s v="3203 SL002"/>
        <s v="3203 SL005"/>
        <s v="3203 SL199"/>
        <s v="3230 SL001"/>
        <s v="3230 SL002"/>
        <s v="3230 SL005"/>
        <s v="3469C SL001"/>
        <s v="3469C SL002"/>
        <s v="3469C SL005"/>
        <s v="3505 MC005"/>
        <s v="2842/7 BL199"/>
        <s v="5875 OR005"/>
        <s v="3075 OR005"/>
        <s v="SW45 BK008"/>
        <s v="1856/19 RD005"/>
        <s v="3077 BL005"/>
        <s v="79003 SL005"/>
        <s v="78063 SL199"/>
        <s v="1229 SV002"/>
        <s v="881802 SL005"/>
        <s v="2842/7 SL001"/>
        <s v="5527 SL005"/>
        <s v="86102CY SL001"/>
        <s v="3053 WR005"/>
        <s v="1557 RD005"/>
        <s v="5482C SL001"/>
        <s v="1858/19 WH005"/>
        <s v="5856 BK199"/>
        <s v="1218C SL001"/>
        <s v="3071 BL001"/>
        <s v="5853/19 VI199"/>
        <s v="5610B2201 NC002"/>
        <s v="F2211/16 WH103"/>
        <s v="1856/19 WH005"/>
        <s v="7055 BL005"/>
        <s v="TFT20018 NA001"/>
        <s v="1178L SL005"/>
        <s v="P1058 CL005"/>
        <s v="1177C SL001"/>
        <s v="SW12 WH005"/>
        <s v="1555 YL005"/>
        <s v="1555 BL005"/>
        <s v="1555 RD001"/>
        <s v="1214C SL002"/>
        <s v="65005 SL005"/>
        <s v="5527 SL001"/>
        <s v="5534 SL199"/>
        <s v="86103CY SL001"/>
        <s v="6459 OR199"/>
        <s v="65012 SL001"/>
        <s v="65103 SL001"/>
        <s v="65604CY SL001"/>
        <s v="65807 SL199"/>
        <s v="5176C SL005"/>
        <s v="6711 GY001"/>
        <s v="6713 BL005"/>
        <s v="1852 WH001"/>
        <s v="5856/7 WH001"/>
        <s v="3050 VI013"/>
        <s v="3053 SL001"/>
        <s v="3050 BL013"/>
        <s v="TFT20020 NA002"/>
        <s v="1555 BR005"/>
        <s v="5858 SL001"/>
        <s v="1555 OR005"/>
        <s v="79028 SL001"/>
        <s v="79028 SL005"/>
        <s v="6340 SL002"/>
        <s v="6084C SL001"/>
        <s v="6084C SL002"/>
        <s v="6084C SL005"/>
        <s v="6084C SL199"/>
        <s v="6821 GR001"/>
        <s v="3051/1 OR001"/>
        <s v="6821 YL005"/>
        <s v="6822 GR199"/>
        <s v="3057 OR005"/>
        <s v="3077 WH005"/>
        <s v="6822 YL005"/>
        <s v="6823 YL001"/>
        <s v="6824 BL001"/>
        <s v="6824 WH001"/>
        <s v="6824 WH199"/>
        <s v="2854/1 BK199"/>
        <s v="3079 WH005"/>
        <s v="3080 WH005"/>
        <s v="5875 BK001"/>
        <s v="5853/19 BR001"/>
        <s v="6339 SL001"/>
        <s v="1857 WU005"/>
        <s v="1858/19 RD005"/>
        <s v="1636 RD005"/>
        <s v="5857 OR005"/>
        <s v="1555 SL005"/>
        <s v="6714 VI005"/>
        <s v="2466L SL005"/>
        <s v="7055/19 WH005"/>
        <s v="3055 GY001"/>
        <s v="F2211IN BK028"/>
        <s v="5073C SL001"/>
        <s v="5073C SL199"/>
        <s v="5616B2001 BK005"/>
        <s v="6397 SL001"/>
        <s v="F2213/16 RD007"/>
        <s v="6016C SL199"/>
        <s v="6023C SL001"/>
        <s v="77111 SL001"/>
        <s v="5292C SL001"/>
        <s v="6459 OR005"/>
        <s v="5275C SL005"/>
        <s v="65612 SL001"/>
        <s v="1892C SL005"/>
        <s v="1856 BL001"/>
        <s v="3075 GR001"/>
        <s v="1858/19 GR005"/>
        <s v="1858/19 BL005"/>
        <s v="6716 GY005"/>
        <s v="1175C SL005"/>
        <s v="6394 SL002"/>
        <s v="1857/19 BK005"/>
        <s v="6714 BR005"/>
        <s v="5008C SL001"/>
        <s v="79012 SL001"/>
        <s v="79044 SL001"/>
        <s v="79044 SL199"/>
        <s v="M4638 SL005"/>
        <s v="6329 SL001"/>
        <s v="6329 SL002"/>
        <s v="6330 SL001"/>
        <s v="6330 SL005"/>
        <s v="1855 BL001"/>
        <s v="6394 SL199"/>
        <s v="65812 SL199"/>
        <s v="3050/1 YL001"/>
        <s v="1738C SL002"/>
        <s v="86005CY SL001"/>
        <s v="1857/19 BL005"/>
        <s v="6717 VI190"/>
        <s v="3047 WH001"/>
        <s v="5856 SL001"/>
        <s v="6820 OR001"/>
        <s v="1557 WH005"/>
        <s v="5003C SL001"/>
        <s v="6821 OR005"/>
        <s v="6821 OR199"/>
        <s v="3073 GY005"/>
        <s v="1857/19 RD005"/>
        <s v="6821 YL001"/>
        <s v="6822 WH001"/>
        <s v="6715 GR005"/>
        <s v="5058C SL005"/>
        <s v="6824 BR001"/>
        <s v="6824 WH005"/>
        <s v="6714 SL005"/>
        <s v="6827 BK001"/>
        <s v="86706CY SL199"/>
        <s v="5272C SL001"/>
        <s v="6459 OR002"/>
        <s v="3079 GR005"/>
        <s v="2244C SL002"/>
        <s v="65103 SL199"/>
        <s v="65603CY SL199"/>
        <s v="65607CY SL199"/>
        <s v="TFT20028 NA001"/>
        <s v="6711 GY005"/>
        <s v="2844/19 SL199"/>
        <s v="3241 SL001"/>
        <s v="6017C SL005"/>
        <s v="2840/7 YL001"/>
        <s v="1174L SL005"/>
        <s v="5462C SL002"/>
        <s v="6820 OR199"/>
        <s v="1854/19 YL001"/>
        <s v="1898/7C SL005"/>
        <s v="6821 BR199"/>
        <s v="6822 GR005"/>
        <s v="9188A WH005"/>
        <s v="6305 SL005"/>
        <s v="3057 SL005"/>
        <s v="3051 GR013"/>
        <s v="6823 YL005"/>
        <s v="1219C SL002"/>
        <s v="6825 WH005"/>
        <s v="39X2220 WH005"/>
        <s v="6714 YL005"/>
        <s v="6829 RD001"/>
        <s v="77110 SL001"/>
        <s v="6820 YL005"/>
        <s v="6820 YL199"/>
        <s v="6821 GR199"/>
        <s v="6822 BL199"/>
        <s v="6822 GR001"/>
        <s v="1853 BL001"/>
        <s v="6823 WH005"/>
        <s v="6824 BL199"/>
        <s v="6824 BR199"/>
        <s v="5472L SL005"/>
        <s v="6710 SL001"/>
        <s v="3055 BR001"/>
        <s v="6825 WH199"/>
        <s v="1891/3C SL005"/>
        <s v="6827 BK199"/>
        <s v="1299/30C SL005"/>
        <s v="86505CY SL199"/>
        <s v="6717 GY005"/>
        <s v="86603CY SL001"/>
        <s v="1175C SL002"/>
        <s v="5020/40C SL005"/>
        <s v="5020/40C SL199"/>
        <s v="TFT20016 NA002"/>
        <s v="3055 WR005"/>
        <s v="1854 RD001"/>
        <s v="79004 SL199"/>
        <s v="79048 SL005"/>
        <s v="6716 BR005"/>
        <s v="86304CY SL001"/>
        <s v="79019 SL001"/>
        <s v="79046 SL199"/>
        <s v="79048 SL199"/>
        <s v="5476L SL001"/>
        <s v="5476L SL002"/>
        <s v="5070/15C SL005"/>
        <s v="5661 BK199"/>
        <s v="5341C SL199"/>
        <s v="6715 YL005"/>
        <s v="5853/19 SL001"/>
        <s v="5853/19 SL005"/>
        <s v="5853/19 SL199"/>
        <s v="5853/19 VI005"/>
        <s v="2854/1 WH199"/>
        <s v="3051/1 BR001"/>
        <s v="1899/3C SL001"/>
        <s v="M13302 SL001"/>
        <s v="297 SV005"/>
        <s v="86601CY SL001"/>
        <s v="86601CY SL005"/>
        <s v="86601CY SL199"/>
        <s v="86608CY SL199"/>
        <s v="3053/1 BL001"/>
        <s v="77111 SL005"/>
        <s v="6300/10 SL005"/>
        <s v="F2213/32 BL103"/>
        <s v="2843/7 RD001"/>
        <s v="1553 BL001"/>
        <s v="M4638 SL002"/>
        <s v="7134 BK001"/>
        <s v="461419 BK005"/>
        <s v="86007CY SL199"/>
        <s v="86212CY SL005"/>
        <s v="86312CY SL001"/>
        <s v="86508CY SL199"/>
        <s v="391845 WH005"/>
        <s v="86603CY SL199"/>
        <s v="3070 WH001"/>
        <s v="6329 SL005"/>
        <s v="6330 SL199"/>
        <s v="6397 SL199"/>
        <s v="9196A WH002"/>
        <s v="79012 SL199"/>
        <s v="79028 SL199"/>
        <s v="1557 BL005"/>
        <s v="86105CY SL001"/>
        <s v="5853 YL001"/>
        <s v="5527 SL199"/>
        <s v="86205CY SL001"/>
        <s v="86601CY SL002"/>
        <s v="1173L SL005"/>
        <s v="B963013 GE034"/>
        <s v="9196A WH001"/>
        <s v="9196A WH005"/>
        <s v="9196A WH199"/>
        <s v="F2214IN CL189"/>
        <s v="1299C SL002"/>
        <s v="6712 BL001"/>
        <s v="6820 OR005"/>
        <s v="F3001/8 BK066"/>
        <s v="6821 BR001"/>
        <s v="6821 OR001"/>
        <s v="3073 BK001"/>
        <s v="58411 SL002"/>
        <s v="3073 WH001"/>
        <s v="6821 YL199"/>
        <s v="6822 YL001"/>
        <s v="2404C SL002"/>
        <s v="6824 BK001"/>
        <s v="6824 GR005"/>
        <s v="6829 RD199"/>
        <s v="F5006 NA199"/>
        <s v="3077 VI005"/>
        <s v="5853/19 BR005"/>
        <s v="3077 SL005"/>
        <s v="1636 BK005"/>
        <s v="2421C SL022"/>
        <s v="2841/7 OR001"/>
        <s v="5875 OR001"/>
        <s v="3079 BL001"/>
        <s v="6718 BL005"/>
        <s v="5480/19C SL005"/>
        <s v="6333 SL001"/>
        <s v="6348 SL199"/>
        <s v="FCRIMP3 YL037"/>
        <s v="FCRIMP3 YL083"/>
        <s v="6711 GY013"/>
        <s v="3250 WH001"/>
        <s v="5473C SL002"/>
        <s v="5484C SL001"/>
        <s v="6821 WH001"/>
        <s v="6821 BR005"/>
        <s v="6821 GR005"/>
        <s v="6365 SL005"/>
        <s v="6822 BL005"/>
        <s v="1855 BK001"/>
        <s v="5856/7 RD199"/>
        <s v="6823 WH001"/>
        <s v="6824 BK199"/>
        <s v="6824 GR199"/>
        <s v="6300/4 SL001"/>
        <s v="6829 BK005"/>
        <s v="M1233 WH005"/>
        <s v="B963013 GE199"/>
        <s v="B963013 GE321"/>
        <s v="3080 BL005"/>
        <s v="3077 BR005"/>
        <s v="79012 SL005"/>
        <s v="79019 SL005"/>
        <s v="79044 SL005"/>
        <s v="79048 SL001"/>
        <s v="M33506 SL199"/>
        <s v="3077 GR005"/>
        <s v="6717 RD005"/>
        <s v="SW23 NA008"/>
        <s v="SW14 WH008"/>
        <s v="M3232 SL005"/>
        <s v="2241C SL002"/>
        <s v="6373 SL001"/>
        <s v="6715 GY001"/>
        <s v="7133 BK005"/>
        <s v="5056C SL001"/>
        <s v="3071 WH001"/>
        <s v="F2211/2 BK105"/>
        <s v="3251 BK001"/>
        <s v="1557 OR005"/>
        <s v="1899C SL002"/>
        <s v="1293C SL002"/>
        <s v="3070 BL001"/>
        <s v="6717 WH005"/>
        <s v="3077 OR005"/>
        <s v="2842/1 BK001"/>
        <s v="2842/7 OR001"/>
        <s v="76022 BK002"/>
        <s v="5199/10C SL001"/>
        <s v="2403C SL001"/>
        <s v="2212C SL002"/>
        <s v="SW14 WH005"/>
        <s v="1216C SL002"/>
        <s v="1896/8C SL001"/>
        <s v="F2213/8 RD024"/>
        <s v="392250 WH001"/>
        <s v="1896C SL002"/>
        <s v="SW23 NA005"/>
        <s v="F221V3/16 BK100"/>
        <s v="1181/50C SL005"/>
        <s v="P10514 CL002"/>
        <s v="1219/12C SL001"/>
        <s v="801536B BK032"/>
        <s v="2242C SL002"/>
        <s v="3079 YL005"/>
        <s v="F2211IN BK105"/>
        <s v="2842/1 BK199"/>
        <s v="3213 SL005"/>
        <s v="1181/30C SL005"/>
        <s v="SW53 BK008"/>
        <s v="3079 BR005"/>
        <s v="5855/7 RD001"/>
        <s v="5854 VI001"/>
        <s v="5854 OR001"/>
        <s v="2842/7 WH005"/>
        <s v="9174 BK002"/>
        <s v="1898/6C SL001"/>
        <s v="3051/1 VI001"/>
        <s v="F2211/8 BK019"/>
        <s v="6710 RD001"/>
        <s v="65805 SL005"/>
        <s v="1851 BK001"/>
        <s v="3242 SL001"/>
        <s v="1859/19 RD005"/>
        <s v="7055/19 VI001"/>
        <s v="1856 BK001"/>
        <s v="1296C SL002"/>
        <s v="2856/1 WH005"/>
        <s v="1898/4C SL002"/>
        <s v="2844/19 BR199"/>
        <s v="F2213/16 BL103"/>
        <s v="1854/19 BL001"/>
        <s v="1560 BK005"/>
        <s v="2843/7 BK199"/>
        <s v="3050 GY001"/>
        <s v="5853/19 OR001"/>
        <s v="3057 WH001"/>
        <s v="3057 BK013"/>
        <s v="1853 BR001"/>
        <s v="1853 YL001"/>
        <s v="2854/1 WH001"/>
        <s v="6714 BL013"/>
        <s v="3222 SL002"/>
        <s v="1232 SV002"/>
        <s v="2842/19 BL001"/>
        <s v="2843/19 GR001"/>
        <s v="5123C SL001"/>
        <s v="1297C SL002"/>
        <s v="3079 OR005"/>
        <s v="1178C SL002"/>
        <s v="SW45 BK005"/>
        <s v="3071 YL001"/>
        <s v="3053 WU001"/>
        <s v="3302 SL005"/>
        <s v="5857 RD005"/>
        <s v="5471L SL005"/>
        <s v="3071 BR001"/>
        <s v="3053 BK013"/>
        <s v="1852 RD001"/>
        <s v="1179C SL002"/>
        <s v="5020/15C SL001"/>
        <s v="1859/19 GR005"/>
        <s v="PF2009 NA005"/>
        <s v="5474C SL002"/>
        <s v="3304 SL005"/>
        <s v="3053/1 RD001"/>
        <s v="2213C SL002"/>
        <s v="3079 SL005"/>
        <s v="F2213/32 CL018"/>
        <s v="1176C SL001"/>
        <s v="3250 BL001"/>
        <s v="5074C SL001"/>
        <s v="2442C SL002"/>
        <s v="5108C SL001"/>
        <s v="1553 WH001"/>
        <s v="PF24012 NA005"/>
        <s v="2854/1 RD199"/>
        <s v="SW11 WH002"/>
        <s v="F221V3/32 BK002"/>
        <s v="6300/10 SL002"/>
        <s v="2844/19 BK001"/>
        <s v="2844/19 GR001"/>
        <s v="1898/7C SL001"/>
        <s v="2855/1 BK001"/>
        <s v="F2951/4 BK199"/>
        <s v="3071 VI001"/>
        <s v="M1704 SL001"/>
        <s v="2432C SL002"/>
        <s v="6823 BL005"/>
        <s v="3211 SL005"/>
        <s v="F2603/8 GY003"/>
        <s v="1298C SL002"/>
        <s v="FSLV12 CL078"/>
        <s v="5854/7 SL001"/>
        <s v="F2213/32 YL103"/>
        <s v="3071 GR001"/>
        <s v="5855 SL001"/>
        <s v="5855 BL001"/>
        <s v="3055 VI001"/>
        <s v="3053/1 GR001"/>
        <s v="3465C SL005"/>
        <s v="1896/4L SL005"/>
        <s v="1855/19 RD001"/>
        <s v="6346 SL001"/>
        <s v="1854 GR001"/>
        <s v="5198C SL002"/>
        <s v="3073 BL001"/>
        <s v="F221V1/8 BL103"/>
        <s v="65805 SL001"/>
        <s v="3073 BR001"/>
        <s v="2842/7 YL001"/>
        <s v="2842/7 BR001"/>
        <s v="FSLV12 CL076"/>
        <s v="5475C SL002"/>
        <s v="2843/1 GR199"/>
        <s v="F6215/8 BK068"/>
        <s v="1854/19 GR001"/>
        <s v="1854/19 BR001"/>
        <s v="3057 OR001"/>
        <s v="1559 GR005"/>
        <s v="FSLV14 CL076"/>
        <s v="1559 WH005"/>
        <s v="XS200N1/2 BK003"/>
        <s v="3057 GR001"/>
        <s v="7131 RD001"/>
        <s v="6711 YL001"/>
        <s v="6711 BL001"/>
        <s v="2843/7 BL001"/>
        <s v="1555 OR001"/>
        <s v="65802 SL001"/>
        <s v="3050 GR001"/>
        <s v="5114C SL001"/>
        <s v="1857/19 BK001"/>
        <s v="1859/19 BK005"/>
        <s v="5853 SL001"/>
        <s v="6712 VI001"/>
        <s v="3075 OR001"/>
        <s v="SW22 NA008"/>
        <s v="5854/7 SL005"/>
        <s v="461626 RD002"/>
        <s v="1856/19 BL001"/>
        <s v="5856/7 BK001"/>
        <s v="3055 OR013"/>
        <s v="3055 BL013"/>
        <s v="2824/2 WH005"/>
        <s v="5854 VI199"/>
        <s v="391645 WH005"/>
        <s v="2845/19 WH005"/>
        <s v="5853 SL199"/>
        <s v="1560 RD005"/>
        <s v="78032 SL005"/>
        <s v="3047 BK001"/>
        <s v="3073 VI001"/>
        <s v="3073 YL001"/>
        <s v="1854/19 VI001"/>
        <s v="F221V1/8 BL002"/>
        <s v="1854/19 RD001"/>
        <s v="6373 SL002"/>
        <s v="5004C SL005"/>
        <s v="5875 RD001"/>
        <s v="5875 WH001"/>
        <s v="6711 BR001"/>
        <s v="2842/1 RD199"/>
        <s v="1896/7C SL002"/>
        <s v="2855/1 BK199"/>
        <s v="5855 VI199"/>
        <s v="2842/1 WH199"/>
        <s v="1855 GR001"/>
        <s v="6715 YL013"/>
        <s v="788133 BK001"/>
        <s v="1855/19 GR001"/>
        <s v="5132C SL001"/>
        <s v="6712 VI013"/>
        <s v="2844/19 GR199"/>
        <s v="2254/1 SL005"/>
        <s v="2855/1 RD199"/>
        <s v="1852 YL001"/>
        <s v="86203CY SL001"/>
        <s v="5855/7 GR005"/>
        <s v="5154C SL002"/>
        <s v="5474C SL001"/>
        <s v="86302CY SL001"/>
        <s v="6327 SL001"/>
        <s v="F2211/8 CL019"/>
        <s v="5388C SL001"/>
        <s v="P1057/16 BK005"/>
        <s v="5854 BL001"/>
        <s v="5854 BR001"/>
        <s v="5855/7 BL001"/>
        <s v="5855/7 BR001"/>
        <s v="6717 OR005"/>
        <s v="5100/50C SL005"/>
        <s v="1856 RD001"/>
        <s v="1853 SL001"/>
        <s v="1854/19 OR001"/>
        <s v="65803CY SL001"/>
        <s v="65605 SL001"/>
        <s v="2844/7 WH001"/>
        <s v="5010C SL002"/>
        <s v="2844/19 YL199"/>
        <s v="1898/6C SL002"/>
        <s v="1181C SL002"/>
        <s v="1854 BL001"/>
        <s v="5856 OR001"/>
        <s v="F2211IN YL105"/>
        <s v="5856 WH001"/>
        <s v="M1254 WH005"/>
        <s v="6711 RD001"/>
        <s v="F221V2IN BK015"/>
        <s v="2254 SL001"/>
        <s v="F221B1IN CL209"/>
        <s v="3077 WH001"/>
        <s v="SW13 WH005"/>
        <s v="1898/10C SL001"/>
        <s v="3053/1 WH005"/>
        <s v="2466C SL021"/>
        <s v="5166C SL001"/>
        <s v="6822 RD005"/>
        <s v="2845/19 BR001"/>
        <s v="2433C SL002"/>
        <s v="3131626 TN002"/>
        <s v="1551 SL001"/>
        <s v="1855/19 WH001"/>
        <s v="1857 BK001"/>
        <s v="2844/19 VI199"/>
        <s v="1175C SL001"/>
        <s v="3075 VI001"/>
        <s v="3080 BR005"/>
        <s v="1854/19 SL001"/>
        <s v="6717 GR005"/>
        <s v="3051 RD013"/>
        <s v="3468C SL001"/>
        <s v="2842/7 VI199"/>
        <s v="5483C SL001"/>
        <s v="1854 BR001"/>
        <s v="3047 GR005"/>
        <s v="3051 GY001"/>
        <s v="2843/19 BL001"/>
        <s v="2843/19 YL001"/>
        <s v="2843/19 OR001"/>
        <s v="2843/19 BR001"/>
        <s v="P1051/2A BK005"/>
        <s v="1561 RD001"/>
        <s v="F221B3/64 CL100"/>
        <s v="P10510 BK002"/>
        <s v="PF2408 NA005"/>
        <s v="3053 BL013"/>
        <s v="5874 WH199"/>
        <s v="F2214IN CL107"/>
        <s v="1857/19 WH001"/>
        <s v="1550 RD001"/>
        <s v="7054 BK001"/>
        <s v="5877 BK005"/>
        <s v="3057 BR001"/>
        <s v="2843/7 YL001"/>
        <s v="1852 OR001"/>
        <s v="F6215/8 BK072"/>
        <s v="F221B1IN CL203"/>
        <s v="F1053/64 BK001"/>
        <s v="TFT25014 NA199"/>
        <s v="3053/1 YL001"/>
        <s v="5126C SL001"/>
        <s v="F221V2IN BK105"/>
        <s v="6823 RD005"/>
        <s v="PF1308 BK005"/>
        <s v="9058AC BK002"/>
        <s v="5468C SL005"/>
        <s v="2821/2 WH199"/>
        <s v="5875 BK199"/>
        <s v="F2211/16 CL017"/>
        <s v="3250 YL001"/>
        <s v="910 NC001"/>
        <s v="910 NC005"/>
        <s v="3073 OR001"/>
        <s v="P1053/8 BK005"/>
        <s v="391445 WH005"/>
        <s v="1896/10C SL002"/>
        <s v="5473C SL001"/>
        <s v="1553 GR001"/>
        <s v="F2213/32 YL002"/>
        <s v="F2214IN CL007"/>
        <s v="PF13018 BK002"/>
        <s v="79003 SL199"/>
        <s v="79004 SL001"/>
        <s v="5854 BL199"/>
        <s v="2424C SL001"/>
        <s v="1853 OR001"/>
        <s v="1853 VI001"/>
        <s v="2844/19 BK199"/>
        <s v="86218CY SL001"/>
        <s v="86312CY SL199"/>
        <s v="PF13010 BK005"/>
        <s v="2845/7 RD001"/>
        <s v="XS200N3/8 BK005"/>
        <s v="5472L SL001"/>
        <s v="2844/19 BR001"/>
        <s v="F2211IN YL003"/>
        <s v="F221B3/32 CL100"/>
        <s v="6062C SL005"/>
        <s v="2844/19 OR001"/>
        <s v="F2213/4 WH026"/>
        <s v="6710 GR001"/>
        <s v="1854 YL001"/>
        <s v="2855/1 RD001"/>
        <s v="2855/1 WH001"/>
        <s v="6012C SL001"/>
        <s v="5172C SL005"/>
        <s v="1299/12C SL002"/>
        <s v="XS200N1/4 BK002"/>
        <s v="1181/20C SL001"/>
        <s v="1896/9C SL002"/>
        <s v="392045 WH005"/>
        <s v="86401CY SL002"/>
        <s v="M1223 WH199"/>
        <s v="1550 WH001"/>
        <s v="5160C SL001"/>
        <s v="461626 RD001"/>
        <s v="86002CY SL005"/>
        <s v="1896/15C SL002"/>
        <s v="CAP22 BK078"/>
        <s v="1636 BK001"/>
        <s v="3048 RD005"/>
        <s v="5172C SL002"/>
        <s v="5473L SL005"/>
        <s v="2842/7 YL199"/>
        <s v="G120NF18 BK002"/>
        <s v="6306 SL001"/>
        <s v="6391 SL001"/>
        <s v="FSLV14 CL078"/>
        <s v="2842/7 WH001"/>
        <s v="65003 SL001"/>
        <s v="5855/7 BL199"/>
        <s v="6711 OR001"/>
        <s v="XS200N1/4 BK005"/>
        <s v="5156C SL002"/>
        <s v="7131 BL001"/>
        <s v="1898/12C SL001"/>
        <s v="1854 OR001"/>
        <s v="1551 GR001"/>
        <s v="1176L SL001"/>
        <s v="6713 YL001"/>
        <s v="5168C SL001"/>
        <s v="5058C SL001"/>
        <s v="5610B2201 NC005"/>
        <s v="5271C SL001"/>
        <s v="F2211/2 BL105"/>
        <s v="65402 SL005"/>
        <s v="79051 SL001"/>
        <s v="2845/7 WH005"/>
        <s v="5854 GR001"/>
        <s v="6821 BL001"/>
        <s v="1857/19 BL001"/>
        <s v="F75011/2 BK105"/>
        <s v="F321V1/4 WH003"/>
        <s v="5010C SL001"/>
        <s v="FCRIMP2 BL037"/>
        <s v="FPRINT1/8 WH082"/>
        <s v="86002CY SL001"/>
        <s v="2840/7 BR001"/>
        <s v="299/3 SV005"/>
        <s v="5857 RD001"/>
        <s v="B963013 GE033"/>
        <s v="B963013 GE312"/>
        <s v="CAP22 BK037"/>
        <s v="5857 VI001"/>
        <s v="1855 YL001"/>
        <s v="1855 OR001"/>
        <s v="3053 WR001"/>
        <s v="5430/2 SL001"/>
        <s v="392245 WH001"/>
        <s v="9178B CL002"/>
        <s v="FFLEX6 SL008"/>
        <s v="3252 BR001"/>
        <s v="2433C SL001"/>
        <s v="6365 SL002"/>
        <s v="3077 GR001"/>
        <s v="F2213/16 CL063"/>
        <s v="5274C SL001"/>
        <s v="FFLEX6 SL005"/>
        <s v="1857/19 RD001"/>
        <s v="FPRINT1/8 WH037"/>
        <s v="1852 VI005"/>
        <s v="492750 BK005"/>
        <s v="492150 BK007"/>
        <s v="3213 SL001"/>
        <s v="1180L SL001"/>
        <s v="492100 BK005"/>
        <s v="1176L SL005"/>
        <s v="6462 VI005"/>
        <s v="M3232 SL001"/>
        <s v="M3232 SL199"/>
        <s v="390645 WH002"/>
        <s v="3057 BL001"/>
        <s v="86501CY SL001"/>
        <s v="6453 BK005"/>
        <s v="1553 OR001"/>
        <s v="1855 VI001"/>
        <s v="5875 RD199"/>
        <s v="2843/7 RD199"/>
        <s v="1179C SL001"/>
        <s v="6344 SL001"/>
        <s v="7055/19 BL001"/>
        <s v="1737C SL001"/>
        <s v="3079 BK001"/>
        <s v="3079 RD001"/>
        <s v="390645 WH005"/>
        <s v="F2211IN CL069"/>
        <s v="3470C SL002"/>
        <s v="M3232 SL002"/>
        <s v="1856 WH001"/>
        <s v="F1053/32 BK008"/>
        <s v="F2211/2 CL105"/>
        <s v="1738C SL001"/>
        <s v="1854/19 WH005"/>
        <s v="5163C SL001"/>
        <s v="1181/25C SL002"/>
        <s v="3055 YL005"/>
        <s v="1856/19 RD001"/>
        <s v="5386C SL001"/>
        <s v="6377 SL002"/>
        <s v="1219/15C SL001"/>
        <s v="1551 VI001"/>
        <s v="1551 OR001"/>
        <s v="5856 GR001"/>
        <s v="FSLV14 CL037"/>
        <s v="5856 VI001"/>
        <s v="5120C SL001"/>
        <s v="79052 SL001"/>
        <s v="6719 BK005"/>
        <s v="6719 RD005"/>
        <s v="2219/12C SL002"/>
        <s v="6716 BL001"/>
        <s v="5160/40C SL002"/>
        <s v="1896/10C SL001"/>
        <s v="1555 BR001"/>
        <s v="1553 YL001"/>
        <s v="1898/10C SL002"/>
        <s v="7054/19 BK001"/>
        <s v="3073 RD001"/>
        <s v="1219C SL001"/>
        <s v="2844/19 OR199"/>
        <s v="1898/15C SL001"/>
        <s v="6032C SL001"/>
        <s v="F2211/16 BK017"/>
        <s v="78044 SL005"/>
        <s v="2845/19 BK199"/>
        <s v="6712 GR001"/>
        <s v="1855/19 YL001"/>
        <s v="1855/19 BL001"/>
        <s v="65402 SL001"/>
        <s v="1858/19 BK001"/>
        <s v="6824 BL005"/>
        <s v="2857/1 RD199"/>
        <s v="79010 SL001"/>
        <s v="3470/15C SL002"/>
        <s v="3470/15C SL199"/>
        <s v="5020/25C SL002"/>
        <s v="5523 SL002"/>
        <s v="5523 SL199"/>
        <s v="3055 YL001"/>
        <s v="1896/8C SL002"/>
        <s v="5855/7 SL199"/>
        <s v="6713 SL001"/>
        <s v="391816 WH001"/>
        <s v="6719 BL005"/>
        <s v="PF24010 NA005"/>
        <s v="1561 BL001"/>
        <s v="7055 WH001"/>
        <s v="3073 GY001"/>
        <s v="1559 BK001"/>
        <s v="1856 YL001"/>
        <s v="M4638 SL001"/>
        <s v="1181/15C SL001"/>
        <s v="3251 WH001"/>
        <s v="5859 RD005"/>
        <s v="5156C SL001"/>
        <s v="1180L SL005"/>
        <s v="1219/10C SL001"/>
        <s v="1553 BR001"/>
        <s v="65602 SL001"/>
        <s v="5053C SL001"/>
        <s v="5858 GR001"/>
        <s v="5192C SL005"/>
        <s v="F2213/16 BK147"/>
        <s v="6333 SL199"/>
        <s v="65004 SL001"/>
        <s v="F1053/64 BK005"/>
        <s v="1180C SL001"/>
        <s v="6713 WH013"/>
        <s v="6713 BR013"/>
        <s v="3131265 TN005"/>
        <s v="1853 GR001"/>
        <s v="6460 OR005"/>
        <s v="2845/7 RD199"/>
        <s v="2845/19 BL001"/>
        <s v="5857 VI199"/>
        <s v="7054 RD001"/>
        <s v="2843/19 GR199"/>
        <s v="5877 WH199"/>
        <s v="5422 SL001"/>
        <s v="6452 SL005"/>
        <s v="PF2002 NA008"/>
        <s v="3075 BR001"/>
        <s v="2841/7 YL001"/>
        <s v="3077 BL001"/>
        <s v="3077 RD001"/>
        <s v="3077 YL001"/>
        <s v="F2211IN RD028"/>
        <s v="76020 BK002"/>
        <s v="65403CY SL001"/>
        <s v="65807CY SL001"/>
        <s v="5853/19 OR199"/>
        <s v="5858 BR199"/>
        <s v="86502CY SL001"/>
        <s v="65403CY SL002"/>
        <s v="5855/7 OR199"/>
        <s v="3055 BK013"/>
        <s v="P1054 BK005"/>
        <s v="391045 WH005"/>
        <s v="6463 VI005"/>
        <s v="79051 SL005"/>
        <s v="3057 VI001"/>
        <s v="5474L SL005"/>
        <s v="5855 SL199"/>
        <s v="6309 SL002"/>
        <s v="PF24014 NA005"/>
        <s v="F32111/2 BK070"/>
        <s v="6710 BL013"/>
        <s v="3055 PK005"/>
        <s v="6710 BK013"/>
        <s v="6710 WH013"/>
        <s v="6823 RD001"/>
        <s v="2842/7 SL199"/>
        <s v="5875 BL001"/>
        <s v="5875 GR001"/>
        <s v="3077 BR001"/>
        <s v="3055 WR001"/>
        <s v="3079 GR001"/>
        <s v="P1053 BK005"/>
        <s v="2463C SL005"/>
        <s v="5476C SL001"/>
        <s v="3077 OR001"/>
        <s v="5154C SL001"/>
        <s v="3077 SL001"/>
        <s v="6376 SL001"/>
        <s v="5052C SL001"/>
        <s v="7053 YL001"/>
        <s v="7053 BL001"/>
        <s v="3250 GR001"/>
        <s v="3075 SL001"/>
        <s v="7035 BK005"/>
        <s v="39X2015 WH001"/>
        <s v="2463L SL005"/>
        <s v="1896/12C SL001"/>
        <s v="6823 BK001"/>
        <s v="86602CY SL001"/>
        <s v="6454 BK002"/>
        <s v="1551 BR001"/>
        <s v="5857 GR001"/>
        <s v="1295C SL005"/>
        <s v="5857 BR001"/>
        <s v="5857 BK001"/>
        <s v="5857 SL001"/>
        <s v="F2213/32 GR103"/>
        <s v="SW6 CL002"/>
        <s v="2853/1 WH005"/>
        <s v="65603 SL001"/>
        <s v="F2213/4 BK003"/>
        <s v="85603 BK002"/>
        <s v="2842/19 BL199"/>
        <s v="65005 SL001"/>
        <s v="5856 YL001"/>
        <s v="1858/19 RD001"/>
        <s v="5875 WH199"/>
        <s v="3077 VI001"/>
        <s v="3251 BL001"/>
        <s v="1855 SL001"/>
        <s v="6452 SL001"/>
        <s v="5062/1C SL199"/>
        <s v="6711 BL013"/>
        <s v="6711 RD013"/>
        <s v="6711 GR013"/>
        <s v="6711 BK013"/>
        <s v="3246 SL001"/>
        <s v="86103CY SL199"/>
        <s v="5275C SL199"/>
        <s v="1899/4C SL001"/>
        <s v="2842/7 OR199"/>
        <s v="6824 RD005"/>
        <s v="3248 SL002"/>
        <s v="5876 RD199"/>
        <s v="F4009 NA199"/>
        <s v="F5008 NA199"/>
        <s v="F2213/32 BK161"/>
        <s v="461626 BK001"/>
        <s v="3057 GY001"/>
        <s v="6710 BL001"/>
        <s v="6033C SL199"/>
        <s v="5877 RD001"/>
        <s v="391000 BK005"/>
        <s v="461419 BK001"/>
        <s v="2842/7 BR199"/>
        <s v="5430/3 SL001"/>
        <s v="6300/3 SL199"/>
        <s v="M1234 WH002"/>
        <s v="6714 GY013"/>
        <s v="M33848 BK001"/>
        <s v="6714 YL001"/>
        <s v="1857 GR001"/>
        <s v="1857 BL001"/>
        <s v="5479C SL199"/>
        <s v="6455 BK005"/>
        <s v="6460 OR001"/>
        <s v="5493C SL001"/>
        <s v="5560C SL005"/>
        <s v="6305 SL199"/>
        <s v="3055 GY013"/>
        <s v="5855 BR199"/>
        <s v="7055/19 BK001"/>
        <s v="6345 SL001"/>
        <s v="86105CY SL199"/>
        <s v="2842/1 YL199"/>
        <s v="3251 BR001"/>
        <s v="1857 WU001"/>
        <s v="6713 BL013"/>
        <s v="3530 MC005"/>
        <s v="2843/7 GR199"/>
        <s v="57004 SL001"/>
        <s v="1857 RD001"/>
        <s v="1951/3T BK003"/>
        <s v="P1055/16 CL005"/>
        <s v="5853 WH001"/>
        <s v="3079 BR001"/>
        <s v="6347 SL001"/>
        <s v="6715 BL001"/>
        <s v="6715 BR001"/>
        <s v="2442C SL001"/>
        <s v="86202CY SL005"/>
        <s v="2842/7 WH199"/>
        <s v="2843/7 BL199"/>
        <s v="1857 WH001"/>
        <s v="391697 WH001"/>
        <s v="5430/9 SL199"/>
        <s v="PF2003 NA008"/>
        <s v="5110/15C SL001"/>
        <s v="5857 SL199"/>
        <s v="5366C SL001"/>
        <s v="1896/9C SL001"/>
        <s v="2843/7 YL199"/>
        <s v="7053 SL001"/>
        <s v="5064C SL001"/>
        <s v="6711 WH001"/>
        <s v="6017C SL002"/>
        <s v="SW2 NA002"/>
        <s v="6335 SL001"/>
        <s v="1559 RD001"/>
        <s v="6711 BR013"/>
        <s v="6332 SL001"/>
        <s v="M4724 SL001"/>
        <s v="6715 BK001"/>
        <s v="B953031 GE199"/>
        <s v="2843/7 VI199"/>
        <s v="1636 RD001"/>
        <s v="5879 WH199"/>
        <s v="7054/19 RD001"/>
        <s v="5951 RD199"/>
        <s v="3251 VI001"/>
        <s v="65607 SL005"/>
        <s v="5953 BL199"/>
        <s v="6368 SL199"/>
        <s v="6710 GY005"/>
        <s v="5858 BL001"/>
        <s v="5858 YL001"/>
        <s v="5858 BR001"/>
        <s v="65012 SL199"/>
        <s v="5858 WH001"/>
        <s v="6062C SL001"/>
        <s v="5474L SL001"/>
        <s v="5854 OR199"/>
        <s v="5199/20C SL001"/>
        <s v="58411 SL001"/>
        <s v="6716 RD013"/>
        <s v="B953031 GE312"/>
        <s v="86703CY SL002"/>
        <s v="2243C SL001"/>
        <s v="3051/1 SL001"/>
        <s v="1858/19 WH001"/>
        <s v="5053C SL199"/>
        <s v="6714 VI001"/>
        <s v="2843/19 WH199"/>
        <s v="6717 GY001"/>
        <s v="F22111/2 CL105"/>
        <s v="65003CY SL001"/>
        <s v="3047 OR005"/>
        <s v="7054 YL001"/>
        <s v="86212CY SL001"/>
        <s v="5470/15C SL001"/>
        <s v="9178B CL001"/>
        <s v="M13304 SL001"/>
        <s v="5854 BR199"/>
        <s v="1219/25C SL001"/>
        <s v="3079 OR001"/>
        <s v="3079 SL001"/>
        <s v="86112CY SL001"/>
        <s v="3079 YL001"/>
        <s v="M1233 WH002"/>
        <s v="6710 BK001"/>
        <s v="M1234 WH001"/>
        <s v="2843/19 BL199"/>
        <s v="2843/19 OR199"/>
        <s v="7055/19 WH001"/>
        <s v="9188A WH002"/>
        <s v="3053 PK001"/>
        <s v="1557 BL001"/>
        <s v="1632 BK001"/>
        <s v="391816 WH002"/>
        <s v="391816 WH199"/>
        <s v="391862 WH002"/>
        <s v="392240 BK199"/>
        <s v="39X2020 WH001"/>
        <s v="39X2020 WH005"/>
        <s v="391862 WH001"/>
        <s v="391862 WH005"/>
        <s v="2843/19 YL199"/>
        <s v="6713 SL013"/>
        <s v="1859/19 BK001"/>
        <s v="7132 VI001"/>
        <s v="6364 SL001"/>
        <s v="391626 BK001"/>
        <s v="1898/9C SL001"/>
        <s v="5858 WH199"/>
        <s v="5463C SL005"/>
        <s v="2215C SL001"/>
        <s v="M1222 WH002"/>
        <s v="1896/4C SL001"/>
        <s v="7055 YL001"/>
        <s v="39X2215 WH001"/>
        <s v="3211 SL199"/>
        <s v="1635 BK001"/>
        <s v="86401CY SL005"/>
        <s v="3057 GY013"/>
        <s v="2842/19 OR005"/>
        <s v="7053 RD001"/>
        <s v="5390/15C SL199"/>
        <s v="SW20 NA005"/>
        <s v="1243/2C SL001"/>
        <s v="1852 GR005"/>
        <s v="1178L SL199"/>
        <s v="2254/4 SL199"/>
        <s v="1858/19 GR001"/>
        <s v="5877 RD199"/>
        <s v="PF13018 BK001"/>
        <s v="PF13018 BK005"/>
        <s v="2219/12C SL001"/>
        <s v="1632 RD001"/>
        <s v="7132 RD001"/>
        <s v="PF2401 NA005"/>
        <s v="2464C SL002"/>
        <s v="2843/7 OR199"/>
        <s v="5854 GR199"/>
        <s v="F2211/16 BK161"/>
        <s v="39X1620 WH005"/>
        <s v="3303 SL001"/>
        <s v="1557 OR001"/>
        <s v="392050 WH001"/>
        <s v="1317C SL199"/>
        <s v="2843/19 BR005"/>
        <s v="5073/1C SL199"/>
        <s v="5857 BL001"/>
        <s v="86003CY SL199"/>
        <s v="76021 BK002"/>
        <s v="5858 RD001"/>
        <s v="5858 BK001"/>
        <s v="3077 YL005"/>
        <s v="3464C SL001"/>
        <s v="6713 GR013"/>
        <s v="2258/1 SL005"/>
        <s v="6713 RD013"/>
        <s v="3243 SL001"/>
        <s v="1859/19 RD001"/>
        <s v="2824/6 WH005"/>
        <s v="2834/2 WH001"/>
        <s v="6710 GY013"/>
        <s v="9058A BK001"/>
        <s v="2845/19 YL001"/>
        <s v="5853 RD001"/>
        <s v="392240 BK005"/>
        <s v="7132 BK001"/>
        <s v="9316 BR001"/>
        <s v="3463 SL199"/>
        <s v="5390C SL001"/>
        <s v="F221V3/64 BK059"/>
        <s v="5020/25C SL005"/>
        <s v="1563 WH001"/>
        <s v="5859 BK001"/>
        <s v="5110/25C SL001"/>
        <s v="391497 WH001"/>
        <s v="6714 BR013"/>
        <s v="6391 SL199"/>
        <s v="5100/70C SL001"/>
        <s v="6715 YL001"/>
        <s v="6309 SL001"/>
        <s v="1896/15C SL001"/>
        <s v="86705CY SL001"/>
        <s v="5480/19C SL001"/>
        <s v="3079 WH001"/>
        <s v="5858 BL199"/>
        <s v="F221V2IN BK199"/>
        <s v="5410/4 SL005"/>
        <s v="2843/19 BR199"/>
        <s v="5430/9 SL001"/>
        <s v="6715 RD013"/>
        <s v="5485C SL199"/>
        <s v="5858 OR199"/>
        <s v="5276C SL001"/>
        <s v="6379 SL001"/>
        <s v="9058X BK001"/>
        <s v="3050/1 BL001"/>
        <s v="6317 SL005"/>
        <s v="65004 SL199"/>
        <s v="6348 SL001"/>
        <s v="6367 SL002"/>
        <s v="1719 SL199"/>
        <s v="2219/19C SL199"/>
        <s v="2824/4 WH199"/>
        <s v="2824/6 WH199"/>
        <s v="5857 OR001"/>
        <s v="2463L SL001"/>
        <s v="1563 WH005"/>
        <s v="5078C SL199"/>
        <s v="6377 SL001"/>
        <s v="5162/1C SL002"/>
        <s v="5424 SL002"/>
        <s v="6713 OR013"/>
        <s v="1235 SV001"/>
        <s v="5442 SL002"/>
        <s v="5489C SL199"/>
        <s v="1553 OR005"/>
        <s v="86004CY SL005"/>
        <s v="5058C SL199"/>
        <s v="6023C SL199"/>
        <s v="86005CY SL199"/>
        <s v="9179B BR001"/>
        <s v="1559 WH001"/>
        <s v="P1053/4 BK007"/>
        <s v="6719 WH005"/>
        <s v="3303 SL199"/>
        <s v="F2211/4 BK103"/>
        <s v="1550 OR001"/>
        <s v="1550 OR005"/>
        <s v="1560 GR005"/>
        <s v="1719 SL001"/>
        <s v="2842/7 BK001"/>
        <s v="86605CY SL199"/>
        <s v="3053 WH001"/>
        <s v="1852 SL001"/>
        <s v="1859/19 GR001"/>
        <s v="M39114 SL001"/>
        <s v="65804 SL199"/>
        <s v="1855/19 VI001"/>
        <s v="1891/3C SL001"/>
        <s v="39X1825 WH001"/>
        <s v="2841/1 BR001"/>
        <s v="2466L SL001"/>
        <s v="2841/1 BR199"/>
        <s v="86307CY SL001"/>
        <s v="3253 BK001"/>
        <s v="2841/7 VI001"/>
        <s v="F2211/2 CL066"/>
        <s v="5368C SL001"/>
        <s v="5875 GR199"/>
        <s v="6716 GY001"/>
        <s v="6715S BK001"/>
        <s v="F2213/32 CL061"/>
        <s v="6715 RD001"/>
        <s v="5853/19 GR005"/>
        <s v="39X1620 WH001"/>
        <s v="3050/1 OR001"/>
        <s v="3057/1 WH005"/>
        <s v="2842/7 SL005"/>
        <s v="6715 BK013"/>
        <s v="6714 OR001"/>
        <s v="M1252 WH002"/>
        <s v="2464C SL199"/>
        <s v="6308 SL001"/>
        <s v="6715 SL001"/>
        <s v="5855/7 GR199"/>
        <s v="6716 BK013"/>
        <s v="TFT2009 NA199"/>
        <s v="1896/7C SL199"/>
        <s v="391816 WH005"/>
        <s v="392240 BK002"/>
        <s v="9058C BK001"/>
        <s v="5410/4 SL199"/>
        <s v="5424 SL199"/>
        <s v="5466C SL199"/>
        <s v="1551 GR005"/>
        <s v="5494C SL005"/>
        <s v="2463C SL001"/>
        <s v="F2213/16 BK103"/>
        <s v="5527 SL002"/>
        <s v="9188A WH001"/>
        <s v="5473L SL001"/>
        <s v="7055 BK001"/>
        <s v="3315 SL199"/>
        <s v="5875 BL199"/>
        <s v="F2213IN CL073"/>
        <s v="5858 SL005"/>
        <s v="2853/1 BK005"/>
        <s v="5875 OR199"/>
        <s v="1293C SL199"/>
        <s v="79051 SL199"/>
        <s v="1560 BK001"/>
        <s v="5856 BK001"/>
        <s v="6329 SL199"/>
        <s v="6335 SL199"/>
        <s v="6394 SL005"/>
        <s v="1181/30C SL001"/>
        <s v="6459 OR001"/>
        <s v="2842/7 BK199"/>
        <s v="65407 SL199"/>
        <s v="6716 WH013"/>
        <s v="6714 BL001"/>
        <s v="391862 WH199"/>
        <s v="79052 SL199"/>
        <s v="5859/12 WH001"/>
        <s v="5100/50C SL199"/>
        <s v="6717 VI001"/>
        <s v="6717 VI005"/>
        <s v="6717 VI013"/>
        <s v="65403 SL199"/>
        <s v="F42111/2 BK105"/>
        <s v="6718 OR001"/>
        <s v="3057 VI005"/>
        <s v="39X2220 WH001"/>
        <s v="6462 VI001"/>
        <s v="6820 YL001"/>
        <s v="86307CY SL199"/>
        <s v="2467C SL001"/>
        <s v="6463 VI001"/>
        <s v="6823 BL001"/>
        <s v="6823 BL199"/>
        <s v="6032C SL199"/>
        <s v="6823 YL199"/>
        <s v="6824 BR005"/>
        <s v="6829 BK001"/>
        <s v="79010 SL199"/>
        <s v="77110 SL005"/>
        <s v="77110 SL199"/>
        <s v="77111 SL199"/>
        <s v="79003 SL001"/>
        <s v="7054/19 BL005"/>
        <s v="79046 SL001"/>
        <s v="79046 SL005"/>
        <s v="1854 WH005"/>
        <s v="86218CY SL199"/>
        <s v="86318CY SL199"/>
        <s v="86401CY SL199"/>
        <s v="3470C SL001"/>
        <s v="F2214IN CL199"/>
        <s v="3231 SL199"/>
        <s v="39X2020 WH199"/>
        <s v="3053 WH013"/>
        <s v="398133 BK001"/>
        <s v="6332 SL199"/>
        <s v="M1232 WH199"/>
        <s v="5172C SL199"/>
        <s v="6715 WH001"/>
        <s v="1218C SL199"/>
        <s v="6393 SL001"/>
        <s v="3315 SL001"/>
        <s v="F75011/2 BK199"/>
        <s v="76020 BK001"/>
        <s v="2824/2 WH001"/>
        <s v="P1050 CL005"/>
        <s v="5859 RD199"/>
        <s v="M1254 WH002"/>
        <s v="2211C SL199"/>
        <s v="6718 BK001"/>
        <s v="5857 OR199"/>
        <s v="6827 BK005"/>
        <s v="65403CY SL199"/>
        <s v="6318 SL001"/>
        <s v="9008 BK001"/>
        <s v="9316 BR199"/>
        <s v="F221B3/4 BK203"/>
        <s v="390645 WH199"/>
        <s v="6719 GY001"/>
        <s v="391000 BK001"/>
        <s v="9188A WH199"/>
        <s v="5468C SL199"/>
        <s v="1896/8C SL199"/>
        <s v="6719 BK001"/>
        <s v="M39114 SL199"/>
        <s v="3252 YL005"/>
        <s v="FSLV24 CL078"/>
        <s v="1896/6C SL199"/>
        <s v="3138133 TN005"/>
        <s v="6014C SL001"/>
        <s v="9059C BK001"/>
        <s v="2414C SL199"/>
        <s v="F2212IN BK072"/>
        <s v="1896/5C SL199"/>
        <s v="3243 SL199"/>
        <s v="5064C SL199"/>
        <s v="5052C SL199"/>
        <s v="2843/7 OR005"/>
        <s v="9179B BR199"/>
        <s v="1450/16 BK001"/>
        <s v="3138133 TN002"/>
        <s v="2824/2 WH199"/>
        <s v="3138133 TN199"/>
        <s v="F62111/4 BK068"/>
        <s v="2403C SL199"/>
        <s v="M9528010 BK199"/>
        <s v="1896/12C SL199"/>
        <s v="6010C SL199"/>
        <s v="M1244 WH199"/>
        <s v="3138133 TN001"/>
        <s v="XS200N3/8 BK002"/>
        <s v="M1254 WH199"/>
        <s v="1898/8C SL199"/>
        <s v="7056/19 BK005"/>
        <s v="9434 WH033"/>
        <s v="9436 WH033"/>
        <s v="7055 GR005"/>
        <s v="9440 WH033"/>
        <s v="9442 WH033"/>
        <s v="1855 GR005"/>
        <s v="9448 WH033"/>
        <s v="9058AC BK199"/>
        <s v="78002 SL199"/>
        <s v="78003 SL199"/>
        <s v="78004 SL199"/>
        <s v="78006 SL199"/>
        <s v="78008 SL199"/>
        <s v="78012 SL199"/>
        <s v="78013 SL199"/>
        <s v="78014 SL199"/>
        <s v="78016 SL199"/>
        <s v="78018 SL199"/>
        <s v="78020 SL199"/>
        <s v="78022 SL199"/>
        <s v="78023 SL199"/>
        <s v="78024 SL199"/>
        <s v="78026 SL199"/>
        <s v="78028 SL199"/>
        <s v="78030 SL199"/>
        <s v="78031 SL199"/>
        <s v="78032 SL199"/>
        <s v="78034 SL199"/>
        <s v="78036 SL199"/>
        <s v="78038 SL199"/>
        <s v="78042 SL199"/>
        <s v="78044 SL199"/>
        <s v="78046 SL199"/>
        <s v="78052 SL199"/>
        <s v="78054 SL199"/>
        <s v="78062 SL199"/>
        <s v="F2211/4 GR020"/>
        <s v="78072 SL199"/>
        <s v="78073 SL199"/>
        <s v="78074 SL199"/>
        <s v="78082 SL199"/>
        <s v="F2211/8 RD062"/>
        <s v="78102 SL199"/>
        <s v="78103 SL199"/>
        <s v="78104 SL199"/>
        <s v="78106 SL199"/>
        <s v="78112 SL199"/>
        <s v="78113 SL199"/>
        <s v="78114 SL199"/>
        <s v="78116 SL199"/>
        <s v="1856/19 BR005"/>
        <s v="78120 SL199"/>
        <s v="78124 SL199"/>
        <s v="78126 SL199"/>
        <s v="78128 SL199"/>
        <s v="78130 SL199"/>
        <s v="78131 SL199"/>
        <s v="78132 SL199"/>
        <s v="78133 SL199"/>
        <s v="78134 SL199"/>
        <s v="78143 SL199"/>
        <s v="78144 SL199"/>
        <s v="78148 SL199"/>
        <s v="78152 SL199"/>
        <s v="78153 SL199"/>
        <s v="78154 SL199"/>
        <s v="78155 SL199"/>
        <s v="78162 SL199"/>
        <s v="78163 SL199"/>
        <s v="F3503/4 CL073"/>
        <s v="3055/1 WH005"/>
        <s v="78182 SL199"/>
        <s v="78193 SL199"/>
        <s v="1857/19 WH005"/>
        <s v="1857 OR005"/>
        <s v="3251 BR005"/>
        <s v="3050 WB005"/>
        <s v="78322 SL199"/>
        <s v="1856 YL005"/>
        <s v="78330 SL199"/>
        <s v="78332 SL199"/>
        <s v="78333 SL199"/>
        <s v="78334 SL199"/>
        <s v="78342 SL199"/>
        <s v="1561 BL005"/>
        <s v="78353 SL199"/>
        <s v="78362 SL199"/>
        <s v="78363 SL199"/>
        <s v="78372 SL199"/>
        <s v="78002 SL001"/>
        <s v="78002 SL005"/>
        <s v="78003 SL001"/>
        <s v="78003 SL005"/>
        <s v="78004 SL001"/>
        <s v="78004 SL005"/>
        <s v="78006 SL001"/>
        <s v="78006 SL005"/>
        <s v="3050/1 BR005"/>
        <s v="78012 SL001"/>
        <s v="78012 SL005"/>
        <s v="78013 SL001"/>
        <s v="78013 SL005"/>
        <s v="78014 SL001"/>
        <s v="78014 SL005"/>
        <s v="78016 SL001"/>
        <s v="78016 SL005"/>
        <s v="78018 SL001"/>
        <s v="78018 SL005"/>
        <s v="78020 SL001"/>
        <s v="78020 SL005"/>
        <s v="78022 SL001"/>
        <s v="78022 SL005"/>
        <s v="78023 SL001"/>
        <s v="78023 SL005"/>
        <s v="78024 SL001"/>
        <s v="78024 SL005"/>
        <s v="78026 SL001"/>
        <s v="78026 SL005"/>
        <s v="78028 SL001"/>
        <s v="78028 SL005"/>
        <s v="78030 SL005"/>
        <s v="78031 SL005"/>
        <s v="3050/1 OR005"/>
        <s v="78034 SL005"/>
        <s v="78036 SL005"/>
        <s v="78038 SL005"/>
        <s v="78042 SL001"/>
        <s v="78042 SL005"/>
        <s v="78044 SL001"/>
        <s v="1550 SL005"/>
        <s v="78046 SL005"/>
        <s v="78052 SL005"/>
        <s v="78053 SL005"/>
        <s v="78054 SL005"/>
        <s v="78062 SL005"/>
        <s v="78063 SL005"/>
        <s v="78072 SL001"/>
        <s v="78072 SL005"/>
        <s v="78073 SL005"/>
        <s v="78074 SL001"/>
        <s v="78074 SL005"/>
        <s v="78082 SL001"/>
        <s v="78082 SL005"/>
        <s v="3250 BR005"/>
        <s v="78102 SL005"/>
        <s v="78103 SL005"/>
        <s v="78104 SL001"/>
        <s v="78104 SL005"/>
        <s v="78106 SL001"/>
        <s v="78106 SL005"/>
        <s v="78108 SL005"/>
        <s v="78112 SL001"/>
        <s v="78112 SL005"/>
        <s v="78113 SL001"/>
        <s v="78113 SL005"/>
        <s v="78114 SL001"/>
        <s v="3252 BR005"/>
        <s v="78116 SL005"/>
        <s v="78118 SL005"/>
        <s v="78120 SL005"/>
        <s v="78123 SL005"/>
        <s v="78124 SL001"/>
        <s v="78124 SL005"/>
        <s v="78126 SL005"/>
        <s v="78128 SL005"/>
        <s v="78130 SL005"/>
        <s v="78131 SL005"/>
        <s v="78132 SL005"/>
        <s v="78133 SL005"/>
        <s v="78134 SL005"/>
        <s v="78143 SL005"/>
        <s v="78144 SL005"/>
        <s v="78148 SL005"/>
        <s v="78152 SL005"/>
        <s v="78153 SL005"/>
        <s v="78154 SL001"/>
        <s v="78154 SL005"/>
        <s v="78155 SL005"/>
        <s v="78162 SL001"/>
        <s v="78162 SL005"/>
        <s v="78163 SL001"/>
        <s v="78163 SL005"/>
        <s v="78172 SL005"/>
        <s v="78182 SL001"/>
        <s v="78193 SL001"/>
        <s v="78193 SL005"/>
        <s v="78308 SL005"/>
        <s v="78320 SL001"/>
        <s v="78320 SL005"/>
        <s v="78322 SL005"/>
        <s v="78324 SL005"/>
        <s v="78330 SL001"/>
        <s v="78330 SL005"/>
        <s v="78332 SL001"/>
        <s v="78332 SL005"/>
        <s v="78333 SL001"/>
        <s v="78333 SL005"/>
        <s v="78334 SL005"/>
        <s v="78342 SL005"/>
        <s v="78353 SL005"/>
        <s v="78362 SL001"/>
        <s v="78362 SL005"/>
        <s v="78363 SL005"/>
        <s v="78372 SL005"/>
        <s v="2433C SL199"/>
        <s v="F2213/32 RD199"/>
        <s v="F62121/2 BK072"/>
        <s v="2421C SL033"/>
        <s v="1559 GY001"/>
        <s v="18-2439 BK003"/>
        <s v="21-1134 SL199"/>
        <s v="3251 BK014"/>
        <s v="3251 BL014"/>
        <s v="3251 BR014"/>
        <s v="3251 GR014"/>
        <s v="3251 GY014"/>
        <s v="3251 OR014"/>
        <s v="3251 PK014"/>
        <s v="3251 RD014"/>
        <s v="3251 SL014"/>
        <s v="3251 VI014"/>
        <s v="3251 WH014"/>
        <s v="3251 WO014"/>
        <s v="3251 YG014"/>
        <s v="3251 YL014"/>
        <s v="398133 RD002"/>
        <s v="398133 RD005"/>
        <s v="86182CY SL002"/>
        <s v="9058C BK013"/>
        <s v="F2211/16 GR199"/>
        <s v="F221V3/32 BL018"/>
        <s v="F221V3/32 BL061"/>
        <s v="F3211/2 BK199"/>
        <s v="F3211/4 BK199"/>
        <s v="PF2405/8 NA003"/>
      </sharedItems>
    </cacheField>
    <cacheField name="Item Class" numFmtId="0">
      <sharedItems/>
    </cacheField>
    <cacheField name="Put Up Conversion" numFmtId="0">
      <sharedItems containsSemiMixedTypes="0" containsString="0" containsNumber="1" minValue="1" maxValue="25000"/>
    </cacheField>
    <cacheField name="Current Primary Vendor Num (P6 2024 match)" numFmtId="0">
      <sharedItems containsString="0" containsBlank="1" containsNumber="1" containsInteger="1" minValue="203" maxValue="30432" count="39">
        <n v="621"/>
        <n v="7880"/>
        <n v="2834"/>
        <n v="4013"/>
        <n v="4003"/>
        <n v="203"/>
        <n v="6223"/>
        <n v="2800"/>
        <n v="3001"/>
        <n v="1804"/>
        <n v="4750"/>
        <n v="1202"/>
        <n v="4445"/>
        <n v="6925"/>
        <n v="6935"/>
        <n v="4008"/>
        <n v="5860"/>
        <n v="3506"/>
        <n v="4350"/>
        <n v="30327"/>
        <n v="8950"/>
        <n v="4155"/>
        <n v="6150"/>
        <n v="595"/>
        <n v="30432"/>
        <n v="278"/>
        <n v="5225"/>
        <n v="7408"/>
        <n v="711"/>
        <n v="20051"/>
        <n v="20726"/>
        <m/>
        <n v="3050"/>
        <n v="7400"/>
        <n v="357"/>
        <n v="20033"/>
        <n v="1295"/>
        <n v="20025"/>
        <n v="2847"/>
      </sharedItems>
    </cacheField>
    <cacheField name="Current Primary Vendor Name (P6 2024 match)" numFmtId="0">
      <sharedItems containsBlank="1" count="38">
        <s v="Belden Intra Domestic"/>
        <s v="Sumitomo Electric"/>
        <s v="Alpha Wire Mfg. Leominster"/>
        <s v="CARLISLE INTERCONNECT TECH"/>
        <s v="Hueson Corporation"/>
        <s v="Canusa-EMI"/>
        <s v="Hwatek wires and cable Co. LTd"/>
        <s v="Colucci Sales INC."/>
        <s v="Techflex, Inc."/>
        <s v="Breyden Products LLC"/>
        <s v="Judd Wire Inc."/>
        <s v="Delfingen US Inc."/>
        <s v="Insulation Products Corp."/>
        <s v="Proterial Cable America Inc."/>
        <s v="Hamilton Products, Inc."/>
        <s v="James Monroe Wire &amp; Cable Corp"/>
        <s v="Specialty Wire &amp; Cord Sets"/>
        <s v="Insultab, A Pexco Company"/>
        <s v="ROWE INDUSTRIES INC"/>
        <s v="Whitney Blake Company"/>
        <s v="Ico-Rally Corporation"/>
        <s v="M.M.Newman"/>
        <s v="Marmon Aerospace &amp; Defense,LLC"/>
        <s v="THERMAL WIRE &amp; CABLE CORP."/>
        <s v="Alpha Wire Co."/>
        <s v="Robert McKeown Co., Inc. *"/>
        <s v="Heilind Electronics, Inc."/>
        <s v="FTZ Holdco LLC"/>
        <s v="DROSSBACH, LLC"/>
        <s v="ATKINS &amp; PEARCE, INC."/>
        <m/>
        <s v="EIS Wire  and Cable Co., Inc."/>
        <s v="Tyco Electronics Corp."/>
        <s v="Zeus Industrial Products"/>
        <s v="BURTON WIRE &amp; CABLE"/>
        <s v="Parker Hannifin Corporation"/>
        <s v="BRAND DIELECTRICS, INC."/>
        <s v="International Wire Group"/>
      </sharedItems>
    </cacheField>
    <cacheField name="BUYER CODE (P6 2024 match)" numFmtId="0">
      <sharedItems containsMixedTypes="1" containsNumber="1" containsInteger="1" minValue="2" maxValue="7"/>
    </cacheField>
    <cacheField name="Lead time Delta - Current V P6 2024" numFmtId="0">
      <sharedItems containsSemiMixedTypes="0" containsString="0" containsNumber="1" minValue="-0.85" maxValue="4.4749999999999996"/>
    </cacheField>
    <cacheField name="P6 2024 BPCS Lead Times" numFmtId="0">
      <sharedItems containsSemiMixedTypes="0" containsString="0" containsNumber="1" containsInteger="1" minValue="5" maxValue="245"/>
    </cacheField>
    <cacheField name="Current Trigger File Lead Times" numFmtId="0">
      <sharedItems containsSemiMixedTypes="0" containsString="0" containsNumber="1" containsInteger="1" minValue="5" maxValue="245"/>
    </cacheField>
    <cacheField name="Lead Times P1 - 2024" numFmtId="0">
      <sharedItems containsSemiMixedTypes="0" containsString="0" containsNumber="1" containsInteger="1" minValue="5" maxValue="250"/>
    </cacheField>
    <cacheField name="Transit Time Factor - For 3RD Party Sources (non LM / Carson / MPS)" numFmtId="0">
      <sharedItems containsString="0" containsBlank="1" containsNumber="1" containsInteger="1" minValue="-4" maxValue="-4"/>
    </cacheField>
    <cacheField name="Lead Time as of P6 2024 - BPCS &lt; transit " numFmtId="0">
      <sharedItems containsSemiMixedTypes="0" containsString="0" containsNumber="1" containsInteger="1" minValue="5" maxValue="250"/>
    </cacheField>
    <cacheField name="Current MIN" numFmtId="3">
      <sharedItems containsString="0" containsBlank="1" containsNumber="1" containsInteger="1" minValue="0" maxValue="257087"/>
    </cacheField>
    <cacheField name="Current STD -2024 STD" numFmtId="3">
      <sharedItems containsString="0" containsBlank="1" containsNumber="1" minValue="0" maxValue="2598.75"/>
    </cacheField>
    <cacheField name="Part No/Color" numFmtId="0">
      <sharedItems/>
    </cacheField>
    <cacheField name="3 Mos Bookings " numFmtId="0">
      <sharedItems containsMixedTypes="1" containsNumber="1" minValue="0" maxValue="39915"/>
    </cacheField>
    <cacheField name="12 Month Bookings" numFmtId="0">
      <sharedItems containsMixedTypes="1" containsNumber="1" minValue="0" maxValue="509447"/>
    </cacheField>
    <cacheField name="WADD Put Up" numFmtId="0">
      <sharedItems containsSemiMixedTypes="0" containsString="0" containsNumber="1" minValue="0" maxValue="695.51576923076914"/>
    </cacheField>
    <cacheField name="WADD Footage" numFmtId="0">
      <sharedItems containsSemiMixedTypes="0" containsString="0" containsNumber="1" minValue="0" maxValue="15848.461538461539"/>
    </cacheField>
    <cacheField name="WADD Footage Aggregated" numFmtId="0">
      <sharedItems containsMixedTypes="1" containsNumber="1" minValue="0" maxValue="16650"/>
    </cacheField>
    <cacheField name="WADD Put Up Equivalent Aggregated" numFmtId="0">
      <sharedItems containsString="0" containsBlank="1" containsNumber="1" minValue="0" maxValue="5073.8076923076924"/>
    </cacheField>
    <cacheField name="WADD*New LT" numFmtId="0">
      <sharedItems containsString="0" containsBlank="1" containsNumber="1" minValue="0" maxValue="218133.36538461532"/>
    </cacheField>
    <cacheField name="Red (Safety Stock)" numFmtId="0">
      <sharedItems containsSemiMixedTypes="0" containsString="0" containsNumber="1" containsInteger="1" minValue="0" maxValue="10271"/>
    </cacheField>
    <cacheField name="Red (Cost)" numFmtId="0">
      <sharedItems containsString="0" containsBlank="1" containsNumber="1" minValue="0" maxValue="4567.5999999999995"/>
    </cacheField>
    <cacheField name="Yellow (WADD x LT) + Safety Stock" numFmtId="0">
      <sharedItems containsSemiMixedTypes="0" containsString="0" containsNumber="1" containsInteger="1" minValue="0" maxValue="125310"/>
    </cacheField>
    <cacheField name="Yellow (Cost)" numFmtId="0">
      <sharedItems containsString="0" containsBlank="1" containsNumber="1" minValue="0" maxValue="50870.43"/>
    </cacheField>
    <cacheField name="Green (Additional Safety Stock) + Yellow" numFmtId="0">
      <sharedItems containsSemiMixedTypes="0" containsString="0" containsNumber="1" containsInteger="1" minValue="0" maxValue="136188"/>
    </cacheField>
    <cacheField name="Green (Cost)" numFmtId="0">
      <sharedItems containsSemiMixedTypes="0" containsString="0" containsNumber="1" minValue="0" maxValue="53382.549999999996"/>
    </cacheField>
    <cacheField name="Type" numFmtId="0">
      <sharedItems/>
    </cacheField>
  </cacheFields>
  <extLst>
    <ext xmlns:x14="http://schemas.microsoft.com/office/spreadsheetml/2009/9/main" uri="{725AE2AE-9491-48be-B2B4-4EB974FC3084}">
      <x14:pivotCacheDefinition pivotCacheId="11783641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70">
  <r>
    <x v="0"/>
    <x v="0"/>
    <s v="3A"/>
    <n v="100"/>
    <x v="0"/>
    <x v="0"/>
    <s v="C"/>
    <n v="0"/>
    <n v="5"/>
    <n v="5"/>
    <n v="5"/>
    <m/>
    <n v="5"/>
    <n v="2"/>
    <n v="8.5875699999999995"/>
    <s v="1115 MC"/>
    <n v="15"/>
    <n v="17"/>
    <n v="0.18115384615384617"/>
    <n v="18.115384615384617"/>
    <n v="45.42307692307692"/>
    <n v="0.45423076923076922"/>
    <n v="0.90576923076923088"/>
    <n v="1"/>
    <n v="8.5875699999999995"/>
    <n v="2"/>
    <n v="17.175139999999999"/>
    <n v="3"/>
    <n v="25.762709999999998"/>
    <s v="MPS"/>
  </r>
  <r>
    <x v="1"/>
    <x v="1"/>
    <s v="8A"/>
    <n v="5"/>
    <x v="1"/>
    <x v="1"/>
    <s v="E"/>
    <n v="0.5730337078651685"/>
    <n v="140"/>
    <n v="89"/>
    <n v="89"/>
    <n v="-4"/>
    <n v="85"/>
    <n v="115"/>
    <n v="122.83"/>
    <s v="F6213 BK"/>
    <n v="142"/>
    <n v="315"/>
    <n v="1.8926923076923075"/>
    <n v="9.4634615384615373"/>
    <n v="9.5142307692307675"/>
    <n v="1.9028461538461534"/>
    <n v="160.87884615384613"/>
    <n v="9"/>
    <n v="1105.47"/>
    <n v="170"/>
    <n v="20881.099999999999"/>
    <n v="179"/>
    <n v="21986.57"/>
    <s v="Portal"/>
  </r>
  <r>
    <x v="1"/>
    <x v="2"/>
    <s v="1A"/>
    <n v="1"/>
    <x v="2"/>
    <x v="2"/>
    <n v="2"/>
    <n v="-0.5"/>
    <n v="30"/>
    <n v="60"/>
    <n v="250"/>
    <m/>
    <n v="250"/>
    <n v="24365"/>
    <n v="0.56349000000000005"/>
    <s v="5176C SL"/>
    <n v="0"/>
    <n v="15829"/>
    <n v="18.264230769230767"/>
    <n v="18.264230769230767"/>
    <n v="872.53346153846132"/>
    <n v="872.53346153846132"/>
    <n v="218133.36538461532"/>
    <n v="91"/>
    <n v="51.277590000000004"/>
    <n v="4657"/>
    <n v="2624.1729300000002"/>
    <n v="4748"/>
    <n v="2675.4505200000003"/>
    <s v="Portal"/>
  </r>
  <r>
    <x v="1"/>
    <x v="3"/>
    <s v="5E"/>
    <n v="1"/>
    <x v="3"/>
    <x v="3"/>
    <s v="S"/>
    <n v="0.55000000000000004"/>
    <n v="93"/>
    <n v="60"/>
    <n v="60"/>
    <n v="-4"/>
    <n v="56"/>
    <n v="126683"/>
    <n v="0.09"/>
    <s v="5854/7 RD"/>
    <s v="0"/>
    <s v="0"/>
    <n v="0"/>
    <n v="0"/>
    <n v="766.53846153846155"/>
    <n v="766.53846153846155"/>
    <n v="0"/>
    <n v="3833"/>
    <n v="344.96999999999997"/>
    <n v="46759"/>
    <n v="4208.3099999999995"/>
    <n v="50592"/>
    <n v="4553.28"/>
    <s v="Portal With MPS"/>
  </r>
  <r>
    <x v="1"/>
    <x v="4"/>
    <s v="5I"/>
    <n v="1"/>
    <x v="4"/>
    <x v="4"/>
    <s v="S"/>
    <n v="0"/>
    <n v="39"/>
    <n v="39"/>
    <n v="39"/>
    <n v="-4"/>
    <n v="35"/>
    <n v="0"/>
    <n v="4.3499999999999997E-2"/>
    <s v="6713 BK"/>
    <s v="0"/>
    <s v="0"/>
    <n v="0"/>
    <n v="0"/>
    <n v="3788.3846153846152"/>
    <n v="3788.3846153846152"/>
    <n v="132593.46153846153"/>
    <n v="0"/>
    <n v="0"/>
    <n v="0"/>
    <n v="0"/>
    <n v="0"/>
    <n v="0"/>
    <s v="Traditional"/>
  </r>
  <r>
    <x v="0"/>
    <x v="5"/>
    <s v="8A"/>
    <n v="6"/>
    <x v="5"/>
    <x v="5"/>
    <s v="B"/>
    <n v="0"/>
    <n v="33"/>
    <n v="33"/>
    <n v="33"/>
    <n v="-4"/>
    <n v="29"/>
    <n v="351"/>
    <n v="38.0732"/>
    <s v="F70021 BK"/>
    <n v="39"/>
    <n v="101"/>
    <n v="0.53653846153846152"/>
    <n v="3.2192307692307693"/>
    <n v="3.2192307692307693"/>
    <n v="0.53653846153846152"/>
    <n v="15.559615384615384"/>
    <n v="3"/>
    <n v="114.2196"/>
    <n v="19"/>
    <n v="723.39080000000001"/>
    <n v="22"/>
    <n v="837.61040000000003"/>
    <s v="Traditional"/>
  </r>
  <r>
    <x v="0"/>
    <x v="6"/>
    <s v="3D"/>
    <n v="1"/>
    <x v="6"/>
    <x v="6"/>
    <s v="B"/>
    <n v="0.90909090909090906"/>
    <n v="84"/>
    <n v="44"/>
    <n v="44"/>
    <n v="-4"/>
    <n v="40"/>
    <n v="41896"/>
    <n v="0.94499999999999995"/>
    <s v="1172L SL"/>
    <s v="0"/>
    <s v="0"/>
    <n v="0"/>
    <n v="0"/>
    <n v="402.11538461538464"/>
    <n v="402.11538461538464"/>
    <n v="0"/>
    <n v="2011"/>
    <n v="1900.395"/>
    <n v="18096"/>
    <n v="17100.719999999998"/>
    <n v="20107"/>
    <n v="19001.114999999998"/>
    <s v="Portal With MPS"/>
  </r>
  <r>
    <x v="1"/>
    <x v="7"/>
    <s v="5E"/>
    <n v="1"/>
    <x v="3"/>
    <x v="3"/>
    <s v="S"/>
    <n v="0.46666666666666667"/>
    <n v="88"/>
    <n v="60"/>
    <n v="60"/>
    <n v="-4"/>
    <n v="56"/>
    <n v="15755"/>
    <n v="0.09"/>
    <s v="2844/7 BK"/>
    <s v="0"/>
    <s v="0"/>
    <n v="0"/>
    <n v="0"/>
    <n v="332.96153846153845"/>
    <n v="332.96153846153845"/>
    <n v="0"/>
    <n v="1665"/>
    <n v="149.85"/>
    <n v="20311"/>
    <n v="1827.99"/>
    <n v="21976"/>
    <n v="1977.84"/>
    <s v="Portal With MPS"/>
  </r>
  <r>
    <x v="0"/>
    <x v="8"/>
    <s v="5E"/>
    <n v="100"/>
    <x v="7"/>
    <x v="7"/>
    <s v="S"/>
    <n v="0.19"/>
    <n v="119"/>
    <n v="100"/>
    <n v="100"/>
    <n v="-4"/>
    <n v="96"/>
    <n v="747"/>
    <n v="12.59"/>
    <s v="5851 WH"/>
    <n v="144"/>
    <n v="3078"/>
    <n v="5.1023076923076918"/>
    <n v="510.23076923076917"/>
    <n v="749.07692307692298"/>
    <n v="7.4907692307692297"/>
    <n v="489.82153846153841"/>
    <n v="26"/>
    <n v="327.33999999999997"/>
    <n v="516"/>
    <n v="6496.44"/>
    <n v="542"/>
    <n v="6823.78"/>
    <s v="Traditional"/>
  </r>
  <r>
    <x v="1"/>
    <x v="9"/>
    <s v="3C"/>
    <n v="1000"/>
    <x v="0"/>
    <x v="0"/>
    <s v="B"/>
    <n v="-0.67948717948717952"/>
    <n v="25"/>
    <n v="78"/>
    <n v="25"/>
    <n v="-4"/>
    <n v="21"/>
    <n v="80"/>
    <n v="236.43"/>
    <s v="6453 BK"/>
    <n v="79"/>
    <n v="210"/>
    <n v="1.0930769230769228"/>
    <n v="1093.0769230769229"/>
    <n v="1166.5769230769229"/>
    <n v="1.166576923076923"/>
    <n v="24.498115384615382"/>
    <n v="5"/>
    <n v="1182.1500000000001"/>
    <n v="28"/>
    <n v="6620.04"/>
    <n v="33"/>
    <n v="7802.1900000000005"/>
    <s v="Portal"/>
  </r>
  <r>
    <x v="1"/>
    <x v="10"/>
    <s v="1A"/>
    <n v="1"/>
    <x v="2"/>
    <x v="2"/>
    <n v="2"/>
    <n v="-0.16666666666666666"/>
    <n v="50"/>
    <n v="60"/>
    <n v="50"/>
    <m/>
    <n v="50"/>
    <n v="62018"/>
    <n v="1.08938"/>
    <s v="5100/60C SL"/>
    <s v="0"/>
    <s v="0"/>
    <n v="0"/>
    <n v="0"/>
    <n v="23.653846153846153"/>
    <n v="23.653846153846153"/>
    <n v="1182.6923076923076"/>
    <n v="0"/>
    <n v="0"/>
    <n v="0"/>
    <n v="0"/>
    <n v="0"/>
    <n v="0"/>
    <s v="Portal"/>
  </r>
  <r>
    <x v="1"/>
    <x v="11"/>
    <s v="2B"/>
    <n v="1000"/>
    <x v="2"/>
    <x v="2"/>
    <n v="2"/>
    <n v="0"/>
    <n v="20"/>
    <n v="20"/>
    <n v="20"/>
    <m/>
    <n v="20"/>
    <n v="4"/>
    <n v="320.32335"/>
    <s v="881806 SL"/>
    <n v="6"/>
    <n v="257"/>
    <n v="0.36115384615384616"/>
    <n v="361.15384615384613"/>
    <n v="430.73076923076917"/>
    <n v="0.43073076923076919"/>
    <n v="7.2230769230769232"/>
    <n v="2"/>
    <n v="640.64670000000001"/>
    <n v="9"/>
    <n v="2882.9101500000002"/>
    <n v="11"/>
    <n v="3523.5568499999999"/>
    <s v="Portal"/>
  </r>
  <r>
    <x v="1"/>
    <x v="12"/>
    <s v="8A"/>
    <n v="1000"/>
    <x v="1"/>
    <x v="1"/>
    <s v="E"/>
    <n v="0.55555555555555558"/>
    <n v="140"/>
    <n v="90"/>
    <n v="90"/>
    <n v="-4"/>
    <n v="86"/>
    <n v="18"/>
    <n v="166.88570999999999"/>
    <s v="F221B3/8 BK"/>
    <n v="6"/>
    <n v="31"/>
    <n v="0.10038461538461538"/>
    <n v="100.38461538461537"/>
    <n v="1128.846153846154"/>
    <n v="1.1288461538461541"/>
    <n v="8.6330769230769224"/>
    <n v="1"/>
    <n v="166.88570999999999"/>
    <n v="10"/>
    <n v="1668.8570999999999"/>
    <n v="11"/>
    <n v="1835.74281"/>
    <s v="Portal"/>
  </r>
  <r>
    <x v="1"/>
    <x v="13"/>
    <s v="8B"/>
    <n v="500"/>
    <x v="8"/>
    <x v="8"/>
    <s v="I"/>
    <n v="0"/>
    <n v="24"/>
    <n v="24"/>
    <n v="24"/>
    <n v="-4"/>
    <n v="20"/>
    <n v="75"/>
    <n v="62"/>
    <s v="G1201/2 BK"/>
    <n v="177"/>
    <n v="396"/>
    <n v="2.3630769230769229"/>
    <n v="1181.5384615384614"/>
    <n v="1337.3461538461538"/>
    <n v="2.6746923076923075"/>
    <n v="47.261538461538457"/>
    <n v="14"/>
    <n v="868"/>
    <n v="61"/>
    <n v="3782"/>
    <n v="73"/>
    <n v="4526"/>
    <s v="Portal"/>
  </r>
  <r>
    <x v="1"/>
    <x v="14"/>
    <s v="8A"/>
    <n v="100"/>
    <x v="1"/>
    <x v="1"/>
    <s v="E"/>
    <n v="0.5730337078651685"/>
    <n v="140"/>
    <n v="89"/>
    <n v="89"/>
    <n v="-4"/>
    <n v="85"/>
    <n v="60"/>
    <n v="35.21"/>
    <s v="F7501/4 BK"/>
    <n v="12"/>
    <n v="97"/>
    <n v="0.24115384615384616"/>
    <n v="24.115384615384617"/>
    <n v="24.115384615384617"/>
    <n v="0.24115384615384616"/>
    <n v="20.498076923076923"/>
    <n v="1"/>
    <n v="35.21"/>
    <n v="21"/>
    <n v="739.41"/>
    <n v="22"/>
    <n v="774.62"/>
    <s v="Portal"/>
  </r>
  <r>
    <x v="1"/>
    <x v="15"/>
    <s v="8A"/>
    <n v="250"/>
    <x v="1"/>
    <x v="1"/>
    <s v="E"/>
    <n v="0.55555555555555558"/>
    <n v="140"/>
    <n v="90"/>
    <n v="90"/>
    <n v="-4"/>
    <n v="86"/>
    <n v="97"/>
    <n v="67.5"/>
    <s v="F2601/4 GY"/>
    <n v="18"/>
    <n v="104"/>
    <n v="0.31384615384615383"/>
    <n v="78.461538461538453"/>
    <n v="78.461538461538453"/>
    <n v="0.31384615384615383"/>
    <n v="26.990769230769228"/>
    <n v="2"/>
    <n v="135"/>
    <n v="29"/>
    <n v="1957.5"/>
    <n v="31"/>
    <n v="2092.5"/>
    <s v="Portal"/>
  </r>
  <r>
    <x v="1"/>
    <x v="16"/>
    <s v="8A"/>
    <n v="1.5"/>
    <x v="1"/>
    <x v="1"/>
    <s v="E"/>
    <n v="0.5730337078651685"/>
    <n v="140"/>
    <n v="89"/>
    <n v="89"/>
    <n v="-4"/>
    <n v="85"/>
    <n v="125"/>
    <n v="22.11"/>
    <s v="F62111/4 BK"/>
    <n v="62"/>
    <n v="590"/>
    <n v="1.3484615384615384"/>
    <n v="2.0226923076923073"/>
    <n v="2.9342307692307688"/>
    <n v="1.9561538461538459"/>
    <n v="114.61923076923077"/>
    <n v="7"/>
    <n v="154.76999999999998"/>
    <n v="122"/>
    <n v="2697.42"/>
    <n v="129"/>
    <n v="2852.19"/>
    <s v="Portal"/>
  </r>
  <r>
    <x v="1"/>
    <x v="17"/>
    <s v="5E"/>
    <n v="1"/>
    <x v="3"/>
    <x v="3"/>
    <s v="S"/>
    <n v="0.55000000000000004"/>
    <n v="93"/>
    <n v="60"/>
    <n v="60"/>
    <n v="-4"/>
    <n v="56"/>
    <n v="80291"/>
    <n v="0.21"/>
    <s v="5856 RD"/>
    <s v="0"/>
    <s v="0"/>
    <n v="0"/>
    <n v="0"/>
    <n v="977"/>
    <n v="977"/>
    <n v="0"/>
    <n v="4885"/>
    <n v="1025.8499999999999"/>
    <n v="59597"/>
    <n v="12515.369999999999"/>
    <n v="64482"/>
    <n v="13541.22"/>
    <s v="Portal With MPS"/>
  </r>
  <r>
    <x v="1"/>
    <x v="18"/>
    <s v="8A"/>
    <n v="1000"/>
    <x v="1"/>
    <x v="1"/>
    <s v="E"/>
    <n v="0.5730337078651685"/>
    <n v="140"/>
    <n v="89"/>
    <n v="89"/>
    <n v="-4"/>
    <n v="85"/>
    <n v="217"/>
    <n v="106.11429"/>
    <s v="F221B3/16 BK"/>
    <n v="114"/>
    <n v="465"/>
    <n v="1.7642307692307693"/>
    <n v="1764.2307692307693"/>
    <n v="2153.0769230769233"/>
    <n v="2.1530769230769233"/>
    <n v="149.95961538461538"/>
    <n v="9"/>
    <n v="955.02860999999996"/>
    <n v="159"/>
    <n v="16872.17211"/>
    <n v="168"/>
    <n v="17827.200720000001"/>
    <s v="Portal"/>
  </r>
  <r>
    <x v="1"/>
    <x v="19"/>
    <s v="8B"/>
    <n v="1"/>
    <x v="9"/>
    <x v="9"/>
    <s v="B"/>
    <n v="0"/>
    <n v="43"/>
    <n v="43"/>
    <n v="43"/>
    <n v="-4"/>
    <n v="39"/>
    <n v="562"/>
    <n v="18.5"/>
    <s v="LC136 BK"/>
    <n v="1845"/>
    <n v="5412"/>
    <n v="26.113846153846154"/>
    <n v="26.113846153846154"/>
    <n v="26.113846153846154"/>
    <n v="26.113846153846154"/>
    <n v="1018.44"/>
    <n v="131"/>
    <n v="2423.5"/>
    <n v="1149"/>
    <n v="21256.5"/>
    <n v="1280"/>
    <n v="23680"/>
    <s v="Portal"/>
  </r>
  <r>
    <x v="1"/>
    <x v="20"/>
    <s v="3A"/>
    <n v="1000"/>
    <x v="2"/>
    <x v="2"/>
    <n v="2"/>
    <n v="0"/>
    <n v="25"/>
    <n v="25"/>
    <n v="25"/>
    <m/>
    <n v="25"/>
    <n v="9"/>
    <n v="444.77897000000002"/>
    <s v="2244C SL"/>
    <n v="36"/>
    <n v="241"/>
    <n v="0.66576923076923067"/>
    <n v="665.76923076923072"/>
    <n v="863.8461538461537"/>
    <n v="0.86384615384615371"/>
    <n v="16.644230769230766"/>
    <n v="3"/>
    <n v="1334.33691"/>
    <n v="20"/>
    <n v="8895.5794000000005"/>
    <n v="23"/>
    <n v="10229.916310000001"/>
    <s v="Portal"/>
  </r>
  <r>
    <x v="1"/>
    <x v="21"/>
    <s v="5E"/>
    <n v="100"/>
    <x v="7"/>
    <x v="7"/>
    <s v="S"/>
    <n v="0.19"/>
    <n v="119"/>
    <n v="100"/>
    <n v="100"/>
    <n v="-4"/>
    <n v="96"/>
    <n v="305"/>
    <n v="12.59"/>
    <s v="5851 BK"/>
    <n v="370"/>
    <n v="826"/>
    <n v="4.9376923076923074"/>
    <n v="493.76923076923072"/>
    <n v="633.38461538461536"/>
    <n v="6.3338461538461539"/>
    <n v="474.01846153846151"/>
    <n v="25"/>
    <n v="314.75"/>
    <n v="499"/>
    <n v="6282.41"/>
    <n v="524"/>
    <n v="6597.16"/>
    <s v="Traditional"/>
  </r>
  <r>
    <x v="0"/>
    <x v="22"/>
    <s v="5A"/>
    <n v="100"/>
    <x v="0"/>
    <x v="0"/>
    <s v="S"/>
    <n v="-0.58333333333333337"/>
    <n v="20"/>
    <n v="48"/>
    <n v="20"/>
    <n v="-4"/>
    <n v="16"/>
    <n v="5"/>
    <n v="2.3319999999999999"/>
    <s v="1550 BR"/>
    <n v="15"/>
    <n v="45"/>
    <n v="0.21346153846153848"/>
    <n v="21.346153846153847"/>
    <n v="36.730769230769234"/>
    <n v="0.36730769230769234"/>
    <n v="3.4153846153846157"/>
    <n v="1"/>
    <n v="2.3319999999999999"/>
    <n v="4"/>
    <n v="9.3279999999999994"/>
    <n v="5"/>
    <n v="11.66"/>
    <s v="Portal  "/>
  </r>
  <r>
    <x v="1"/>
    <x v="23"/>
    <s v="8A"/>
    <n v="1000"/>
    <x v="1"/>
    <x v="1"/>
    <s v="E"/>
    <n v="0.55555555555555558"/>
    <n v="140"/>
    <n v="90"/>
    <n v="90"/>
    <n v="-4"/>
    <n v="86"/>
    <n v="83"/>
    <n v="88.228570000000005"/>
    <s v="F221B1/8 BK"/>
    <n v="26"/>
    <n v="87"/>
    <n v="0.38038461538461532"/>
    <n v="380.3846153846153"/>
    <n v="1032.3076923076922"/>
    <n v="1.0323076923076921"/>
    <n v="32.713076923076919"/>
    <n v="2"/>
    <n v="176.45714000000001"/>
    <n v="35"/>
    <n v="3087.9999500000004"/>
    <n v="37"/>
    <n v="3264.4570900000003"/>
    <s v="Portal"/>
  </r>
  <r>
    <x v="1"/>
    <x v="24"/>
    <s v="8B"/>
    <n v="500"/>
    <x v="8"/>
    <x v="8"/>
    <s v="I"/>
    <n v="0"/>
    <n v="24"/>
    <n v="24"/>
    <n v="24"/>
    <n v="-4"/>
    <n v="20"/>
    <n v="168"/>
    <n v="28"/>
    <s v="G1101/4 BK"/>
    <n v="576"/>
    <n v="1278"/>
    <n v="7.6776923076923076"/>
    <n v="3838.8461538461538"/>
    <n v="3931"/>
    <n v="7.8620000000000001"/>
    <n v="153.55384615384617"/>
    <n v="46"/>
    <n v="1288"/>
    <n v="200"/>
    <n v="5600"/>
    <n v="238"/>
    <n v="6664"/>
    <s v="Portal"/>
  </r>
  <r>
    <x v="1"/>
    <x v="25"/>
    <s v="5I"/>
    <n v="1000"/>
    <x v="0"/>
    <x v="0"/>
    <s v="B"/>
    <n v="2.564102564102564E-2"/>
    <n v="40"/>
    <n v="39"/>
    <n v="39"/>
    <n v="-4"/>
    <n v="35"/>
    <n v="66"/>
    <n v="154.65"/>
    <s v="6717 BK"/>
    <n v="136"/>
    <n v="658"/>
    <n v="2.2238461538461536"/>
    <n v="2223.8461538461534"/>
    <n v="2493.2307692307686"/>
    <n v="2.4932307692307685"/>
    <n v="77.834615384615375"/>
    <n v="11"/>
    <n v="1701.15"/>
    <n v="89"/>
    <n v="13763.85"/>
    <n v="100"/>
    <n v="15465"/>
    <s v="Portal"/>
  </r>
  <r>
    <x v="1"/>
    <x v="26"/>
    <s v="5E"/>
    <n v="1"/>
    <x v="3"/>
    <x v="3"/>
    <s v="S"/>
    <n v="0.55000000000000004"/>
    <n v="93"/>
    <n v="60"/>
    <n v="60"/>
    <n v="-4"/>
    <n v="56"/>
    <n v="100288"/>
    <n v="0.09"/>
    <s v="5854/7 BK"/>
    <s v="0"/>
    <s v="0"/>
    <n v="0"/>
    <n v="0"/>
    <n v="1270.5"/>
    <n v="1270.5"/>
    <n v="0"/>
    <n v="6353"/>
    <n v="571.77"/>
    <n v="77501"/>
    <n v="6975.09"/>
    <n v="83854"/>
    <n v="7546.86"/>
    <s v="Portal With MPS"/>
  </r>
  <r>
    <x v="1"/>
    <x v="27"/>
    <s v="5E"/>
    <n v="1"/>
    <x v="3"/>
    <x v="3"/>
    <s v="S"/>
    <n v="0.46666666666666667"/>
    <n v="88"/>
    <n v="60"/>
    <n v="60"/>
    <n v="-4"/>
    <n v="56"/>
    <n v="167800"/>
    <n v="7.0000000000000007E-2"/>
    <s v="5852 BK"/>
    <s v="0"/>
    <s v="0"/>
    <n v="0"/>
    <n v="0"/>
    <n v="1513"/>
    <n v="1513"/>
    <n v="0"/>
    <n v="0"/>
    <n v="0"/>
    <n v="0"/>
    <n v="0"/>
    <n v="0"/>
    <n v="0"/>
    <s v="Traditional"/>
  </r>
  <r>
    <x v="1"/>
    <x v="28"/>
    <s v="1A"/>
    <n v="1000"/>
    <x v="2"/>
    <x v="2"/>
    <s v="V"/>
    <n v="-0.16666666666666666"/>
    <n v="50"/>
    <n v="60"/>
    <n v="50"/>
    <m/>
    <n v="50"/>
    <n v="5"/>
    <n v="1150.0711200000001"/>
    <s v="5100/60C SL"/>
    <n v="0"/>
    <n v="20"/>
    <n v="2.3076923076923078E-2"/>
    <n v="23.076923076923077"/>
    <n v="23.653846153846153"/>
    <n v="2.3653846153846154E-2"/>
    <n v="1.153846153846154"/>
    <n v="0"/>
    <n v="0"/>
    <n v="1"/>
    <n v="1150.0711200000001"/>
    <n v="1"/>
    <n v="1150.0711200000001"/>
    <s v="Portal With MPS"/>
  </r>
  <r>
    <x v="1"/>
    <x v="29"/>
    <s v="3A"/>
    <n v="1000"/>
    <x v="10"/>
    <x v="10"/>
    <s v="I"/>
    <n v="1.25"/>
    <n v="225"/>
    <n v="100"/>
    <n v="100"/>
    <n v="-4"/>
    <n v="96"/>
    <n v="27"/>
    <n v="379.29924999999997"/>
    <s v="6632 WH"/>
    <n v="2"/>
    <n v="23"/>
    <n v="4.8076923076923073E-2"/>
    <n v="48.076923076923073"/>
    <n v="78.269230769230759"/>
    <n v="7.8269230769230758E-2"/>
    <n v="7.5138461538461527"/>
    <n v="0"/>
    <n v="0"/>
    <n v="8"/>
    <n v="3034.3939999999998"/>
    <n v="8"/>
    <n v="3034.3939999999998"/>
    <s v="Portal With MPS"/>
  </r>
  <r>
    <x v="1"/>
    <x v="30"/>
    <s v="8A"/>
    <n v="500"/>
    <x v="1"/>
    <x v="1"/>
    <s v="E"/>
    <n v="0.5730337078651685"/>
    <n v="140"/>
    <n v="89"/>
    <n v="89"/>
    <n v="-4"/>
    <n v="85"/>
    <n v="76"/>
    <n v="66.471429999999998"/>
    <s v="F221V1/4 BK"/>
    <n v="58"/>
    <n v="149"/>
    <n v="0.79653846153846142"/>
    <n v="398.26923076923072"/>
    <n v="533.44615384615372"/>
    <n v="1.0668923076923074"/>
    <n v="67.705769230769221"/>
    <n v="4"/>
    <n v="265.88571999999999"/>
    <n v="72"/>
    <n v="4785.9429600000003"/>
    <n v="76"/>
    <n v="5051.8286799999996"/>
    <s v="Portal"/>
  </r>
  <r>
    <x v="0"/>
    <x v="31"/>
    <s v="5A"/>
    <n v="1000"/>
    <x v="0"/>
    <x v="0"/>
    <s v="S"/>
    <n v="-0.16666666666666666"/>
    <n v="20"/>
    <n v="24"/>
    <n v="20"/>
    <n v="-4"/>
    <n v="16"/>
    <n v="1"/>
    <n v="34.86"/>
    <s v="1555 VI"/>
    <n v="0"/>
    <n v="18"/>
    <n v="2.0769230769230769E-2"/>
    <n v="20.76923076923077"/>
    <n v="22.26923076923077"/>
    <n v="2.226923076923077E-2"/>
    <n v="0.3323076923076923"/>
    <n v="1"/>
    <n v="34.86"/>
    <n v="1"/>
    <n v="34.86"/>
    <n v="1"/>
    <n v="34.86"/>
    <s v="Portal"/>
  </r>
  <r>
    <x v="1"/>
    <x v="32"/>
    <s v="5I"/>
    <n v="5000"/>
    <x v="0"/>
    <x v="0"/>
    <s v="S"/>
    <n v="2.564102564102564E-2"/>
    <n v="40"/>
    <n v="39"/>
    <n v="39"/>
    <n v="-4"/>
    <n v="35"/>
    <n v="9"/>
    <n v="107.95"/>
    <s v="6713 BK"/>
    <n v="8"/>
    <n v="55"/>
    <n v="0.14961538461538459"/>
    <n v="748.07692307692298"/>
    <n v="3788.3846153846152"/>
    <n v="0.75767692307692303"/>
    <n v="5.2365384615384611"/>
    <n v="1"/>
    <n v="107.95"/>
    <n v="6"/>
    <n v="647.70000000000005"/>
    <n v="7"/>
    <n v="755.65"/>
    <s v="Portal"/>
  </r>
  <r>
    <x v="0"/>
    <x v="33"/>
    <s v="8B"/>
    <n v="100"/>
    <x v="11"/>
    <x v="11"/>
    <s v="B"/>
    <n v="0"/>
    <n v="24"/>
    <n v="24"/>
    <n v="24"/>
    <n v="-4"/>
    <n v="20"/>
    <n v="85"/>
    <n v="11.23"/>
    <s v="PF2402 NA"/>
    <n v="181"/>
    <n v="501"/>
    <n v="2.527307692307692"/>
    <n v="252.7307692307692"/>
    <n v="252.7307692307692"/>
    <n v="2.527307692307692"/>
    <n v="50.546153846153842"/>
    <n v="15"/>
    <n v="168.45000000000002"/>
    <n v="66"/>
    <n v="741.18000000000006"/>
    <n v="79"/>
    <n v="887.17000000000007"/>
    <s v="Portal"/>
  </r>
  <r>
    <x v="1"/>
    <x v="34"/>
    <s v="3A"/>
    <n v="1000"/>
    <x v="2"/>
    <x v="2"/>
    <n v="2"/>
    <n v="0"/>
    <n v="30"/>
    <n v="30"/>
    <n v="30"/>
    <m/>
    <n v="30"/>
    <n v="0"/>
    <n v="387.52334999999999"/>
    <s v="1716 SL"/>
    <n v="1"/>
    <n v="3"/>
    <n v="1.4230769230769231E-2"/>
    <n v="14.230769230769232"/>
    <n v="30.53846153846154"/>
    <n v="3.0538461538461539E-2"/>
    <n v="0.42692307692307691"/>
    <n v="0"/>
    <n v="0"/>
    <n v="0"/>
    <n v="0"/>
    <n v="0"/>
    <n v="0"/>
    <s v="Portal"/>
  </r>
  <r>
    <x v="1"/>
    <x v="35"/>
    <s v="8A"/>
    <n v="500"/>
    <x v="1"/>
    <x v="1"/>
    <s v="E"/>
    <n v="0.5730337078651685"/>
    <n v="140"/>
    <n v="89"/>
    <n v="89"/>
    <n v="-4"/>
    <n v="85"/>
    <n v="388"/>
    <n v="66.471429999999998"/>
    <s v="F221B1/4 BK"/>
    <n v="349"/>
    <n v="1076"/>
    <n v="5"/>
    <n v="2500"/>
    <n v="2693.8461538461538"/>
    <n v="5.3876923076923076"/>
    <n v="425"/>
    <n v="25"/>
    <n v="1661.78575"/>
    <n v="450"/>
    <n v="29912.143499999998"/>
    <n v="475"/>
    <n v="31573.929249999997"/>
    <s v="Portal"/>
  </r>
  <r>
    <x v="1"/>
    <x v="36"/>
    <s v="3A"/>
    <n v="1"/>
    <x v="2"/>
    <x v="2"/>
    <n v="2"/>
    <n v="-0.6875"/>
    <n v="50"/>
    <n v="160"/>
    <n v="50"/>
    <m/>
    <n v="50"/>
    <n v="21939"/>
    <n v="0.89873000000000003"/>
    <s v="1299/37C SL"/>
    <s v="0"/>
    <s v="0"/>
    <n v="0"/>
    <n v="0"/>
    <n v="134.38461538461539"/>
    <n v="134.38461538461539"/>
    <n v="0"/>
    <n v="0"/>
    <n v="0"/>
    <n v="0"/>
    <n v="0"/>
    <n v="0"/>
    <n v="0"/>
    <s v="Portal"/>
  </r>
  <r>
    <x v="0"/>
    <x v="37"/>
    <s v="3D"/>
    <n v="1"/>
    <x v="6"/>
    <x v="6"/>
    <s v="B"/>
    <n v="0.90909090909090906"/>
    <n v="84"/>
    <n v="44"/>
    <n v="44"/>
    <n v="-4"/>
    <n v="40"/>
    <n v="15020"/>
    <n v="0.13500000000000001"/>
    <s v="1895L SL"/>
    <s v="0"/>
    <s v="0"/>
    <n v="0"/>
    <n v="0"/>
    <n v="179.38461538461536"/>
    <n v="179.38461538461536"/>
    <n v="0"/>
    <n v="897"/>
    <n v="121.09500000000001"/>
    <n v="8072"/>
    <n v="1089.72"/>
    <n v="8969"/>
    <n v="1210.8150000000001"/>
    <s v="Portal With MPS"/>
  </r>
  <r>
    <x v="1"/>
    <x v="38"/>
    <s v="8A"/>
    <n v="100"/>
    <x v="1"/>
    <x v="1"/>
    <s v="E"/>
    <n v="0.55555555555555558"/>
    <n v="140"/>
    <n v="90"/>
    <n v="90"/>
    <n v="-4"/>
    <n v="86"/>
    <n v="12"/>
    <n v="243.58571000000001"/>
    <s v="F2213IN BK"/>
    <n v="14"/>
    <n v="143"/>
    <n v="0.3157692307692308"/>
    <n v="31.57692307692308"/>
    <n v="34.170769230769238"/>
    <n v="0.34170769230769238"/>
    <n v="27.156153846153849"/>
    <n v="2"/>
    <n v="487.17142000000001"/>
    <n v="29"/>
    <n v="7063.9855900000002"/>
    <n v="31"/>
    <n v="7551.1570099999999"/>
    <s v="Portal"/>
  </r>
  <r>
    <x v="1"/>
    <x v="39"/>
    <s v="5E"/>
    <n v="1"/>
    <x v="3"/>
    <x v="3"/>
    <s v="S"/>
    <n v="0.55000000000000004"/>
    <n v="93"/>
    <n v="60"/>
    <n v="60"/>
    <n v="-4"/>
    <n v="56"/>
    <n v="30151"/>
    <n v="0.09"/>
    <s v="5854/7 WH"/>
    <s v="0"/>
    <s v="0"/>
    <n v="0"/>
    <n v="0"/>
    <n v="671.19230769230762"/>
    <n v="671.19230769230762"/>
    <n v="0"/>
    <n v="3356"/>
    <n v="302.03999999999996"/>
    <n v="40943"/>
    <n v="3684.87"/>
    <n v="44299"/>
    <n v="3986.91"/>
    <s v="Portal With MPS"/>
  </r>
  <r>
    <x v="0"/>
    <x v="40"/>
    <s v="5E"/>
    <n v="1000"/>
    <x v="7"/>
    <x v="7"/>
    <s v="S"/>
    <n v="0.19"/>
    <n v="119"/>
    <n v="100"/>
    <n v="100"/>
    <n v="-4"/>
    <n v="96"/>
    <n v="14"/>
    <n v="81.234999999999999"/>
    <s v="5851 WH"/>
    <n v="18"/>
    <n v="39"/>
    <n v="0.23884615384615382"/>
    <n v="238.84615384615381"/>
    <n v="749.07692307692298"/>
    <n v="0.74907692307692297"/>
    <n v="22.929230769230767"/>
    <n v="1"/>
    <n v="81.234999999999999"/>
    <n v="24"/>
    <n v="1949.6399999999999"/>
    <n v="25"/>
    <n v="2030.875"/>
    <s v="Traditional"/>
  </r>
  <r>
    <x v="1"/>
    <x v="41"/>
    <s v="5I"/>
    <n v="5000"/>
    <x v="0"/>
    <x v="0"/>
    <s v="B"/>
    <n v="2.564102564102564E-2"/>
    <n v="40"/>
    <n v="39"/>
    <n v="39"/>
    <n v="-4"/>
    <n v="35"/>
    <n v="1"/>
    <n v="773.25"/>
    <s v="6717 BK"/>
    <n v="1"/>
    <n v="3"/>
    <n v="1.4230769230769231E-2"/>
    <n v="71.15384615384616"/>
    <n v="2493.2307692307686"/>
    <n v="0.49864615384615374"/>
    <n v="0.49807692307692308"/>
    <n v="0"/>
    <n v="0"/>
    <n v="0"/>
    <n v="0"/>
    <n v="0"/>
    <n v="0"/>
    <s v="Portal"/>
  </r>
  <r>
    <x v="1"/>
    <x v="42"/>
    <s v="3A"/>
    <n v="1"/>
    <x v="2"/>
    <x v="2"/>
    <n v="2"/>
    <n v="-0.375"/>
    <n v="25"/>
    <n v="40"/>
    <n v="25"/>
    <m/>
    <n v="25"/>
    <n v="75125"/>
    <n v="0.14207"/>
    <s v="2413C SL"/>
    <s v="0"/>
    <s v="0"/>
    <n v="0"/>
    <n v="0"/>
    <n v="1208.1923076923076"/>
    <n v="1208.1923076923076"/>
    <n v="30204.807692307691"/>
    <n v="0"/>
    <n v="0"/>
    <n v="0"/>
    <n v="0"/>
    <n v="0"/>
    <n v="0"/>
    <s v="Portal"/>
  </r>
  <r>
    <x v="0"/>
    <x v="43"/>
    <s v="5F"/>
    <n v="1000"/>
    <x v="10"/>
    <x v="10"/>
    <s v="I"/>
    <n v="0.80851063829787229"/>
    <n v="170"/>
    <n v="94"/>
    <n v="94"/>
    <n v="-4"/>
    <n v="90"/>
    <n v="42"/>
    <n v="628.03"/>
    <s v="7048 BK"/>
    <n v="64"/>
    <n v="145"/>
    <n v="0.85653846153846147"/>
    <n v="856.53846153846143"/>
    <n v="860.80769230769215"/>
    <n v="0.86080769230769216"/>
    <n v="77.472692307692299"/>
    <n v="4"/>
    <n v="2512.12"/>
    <n v="81"/>
    <n v="50870.43"/>
    <n v="85"/>
    <n v="53382.549999999996"/>
    <s v="Portal With MPS"/>
  </r>
  <r>
    <x v="1"/>
    <x v="44"/>
    <s v="1A"/>
    <n v="1000"/>
    <x v="2"/>
    <x v="2"/>
    <n v="2"/>
    <n v="0"/>
    <n v="35"/>
    <n v="35"/>
    <n v="35"/>
    <m/>
    <n v="35"/>
    <n v="6"/>
    <n v="625.13189"/>
    <s v="5450/3 SL"/>
    <n v="0"/>
    <n v="43"/>
    <n v="4.961538461538461E-2"/>
    <n v="49.615384615384613"/>
    <n v="70"/>
    <n v="7.0000000000000007E-2"/>
    <n v="1.7365384615384614"/>
    <n v="0"/>
    <n v="0"/>
    <n v="2"/>
    <n v="1250.26378"/>
    <n v="2"/>
    <n v="1250.26378"/>
    <s v="Portal"/>
  </r>
  <r>
    <x v="1"/>
    <x v="45"/>
    <s v="8A"/>
    <n v="125"/>
    <x v="1"/>
    <x v="1"/>
    <s v="E"/>
    <n v="0.55555555555555558"/>
    <n v="140"/>
    <n v="90"/>
    <n v="90"/>
    <n v="-4"/>
    <n v="86"/>
    <n v="92"/>
    <n v="140.07142999999999"/>
    <s v="F2212IN BK"/>
    <n v="23"/>
    <n v="41"/>
    <n v="0.29499999999999998"/>
    <n v="36.875"/>
    <n v="47.36057692307692"/>
    <n v="0.37888461538461538"/>
    <n v="25.369999999999997"/>
    <n v="1"/>
    <n v="140.07142999999999"/>
    <n v="26"/>
    <n v="3641.85718"/>
    <n v="27"/>
    <n v="3781.9286099999999"/>
    <s v="Portal"/>
  </r>
  <r>
    <x v="0"/>
    <x v="46"/>
    <s v="5E"/>
    <n v="1"/>
    <x v="3"/>
    <x v="3"/>
    <s v="S"/>
    <n v="0.3"/>
    <n v="78"/>
    <n v="60"/>
    <n v="60"/>
    <n v="-4"/>
    <n v="56"/>
    <n v="9852"/>
    <n v="0.14000000000000001"/>
    <s v="2845/7 WH"/>
    <s v="0"/>
    <s v="0"/>
    <n v="0"/>
    <n v="0"/>
    <n v="208.50000000000003"/>
    <n v="208.50000000000003"/>
    <n v="0"/>
    <n v="1043"/>
    <n v="146.02000000000001"/>
    <n v="12719"/>
    <n v="1780.66"/>
    <n v="13762"/>
    <n v="1926.6800000000003"/>
    <s v="Portal With MPS"/>
  </r>
  <r>
    <x v="1"/>
    <x v="47"/>
    <s v="3A"/>
    <n v="1"/>
    <x v="2"/>
    <x v="2"/>
    <n v="2"/>
    <n v="-0.6875"/>
    <n v="50"/>
    <n v="160"/>
    <n v="50"/>
    <m/>
    <n v="50"/>
    <n v="13156"/>
    <n v="0.67115999999999998"/>
    <s v="1299/30C SL"/>
    <s v="0"/>
    <s v="0"/>
    <n v="0"/>
    <n v="0"/>
    <n v="3.6538461538461533"/>
    <n v="3.6538461538461533"/>
    <n v="182.69230769230768"/>
    <n v="0"/>
    <n v="0"/>
    <n v="0"/>
    <n v="0"/>
    <n v="0"/>
    <n v="0"/>
    <s v="Portal"/>
  </r>
  <r>
    <x v="1"/>
    <x v="48"/>
    <s v="1A"/>
    <n v="1"/>
    <x v="2"/>
    <x v="2"/>
    <n v="2"/>
    <n v="-0.16666666666666666"/>
    <n v="25"/>
    <n v="30"/>
    <n v="25"/>
    <m/>
    <n v="25"/>
    <n v="20529"/>
    <n v="0.19688"/>
    <s v="5152C SL"/>
    <s v="0"/>
    <s v="0"/>
    <n v="0"/>
    <n v="0"/>
    <n v="308.46153846153851"/>
    <n v="308.46153846153851"/>
    <n v="7711.5384615384628"/>
    <n v="0"/>
    <n v="0"/>
    <n v="0"/>
    <n v="0"/>
    <n v="0"/>
    <n v="0"/>
    <s v="Portal"/>
  </r>
  <r>
    <x v="1"/>
    <x v="49"/>
    <s v="8A"/>
    <n v="100"/>
    <x v="1"/>
    <x v="1"/>
    <s v="E"/>
    <n v="0.55555555555555558"/>
    <n v="140"/>
    <n v="90"/>
    <n v="90"/>
    <n v="-4"/>
    <n v="86"/>
    <n v="50"/>
    <n v="39.26"/>
    <s v="F7503/8 BK"/>
    <n v="31"/>
    <n v="84"/>
    <n v="0.43076923076923079"/>
    <n v="43.07692307692308"/>
    <n v="43.07692307692308"/>
    <n v="0.43076923076923079"/>
    <n v="37.04615384615385"/>
    <n v="2"/>
    <n v="78.52"/>
    <n v="39"/>
    <n v="1531.1399999999999"/>
    <n v="41"/>
    <n v="1609.6599999999999"/>
    <s v="Portal"/>
  </r>
  <r>
    <x v="1"/>
    <x v="50"/>
    <s v="5E"/>
    <n v="1"/>
    <x v="3"/>
    <x v="3"/>
    <s v="S"/>
    <n v="0.55000000000000004"/>
    <n v="93"/>
    <n v="60"/>
    <n v="60"/>
    <n v="-4"/>
    <n v="56"/>
    <n v="45260"/>
    <n v="0.09"/>
    <s v="5854/7 BL"/>
    <s v="0"/>
    <s v="0"/>
    <n v="0"/>
    <n v="0"/>
    <n v="419.26923076923072"/>
    <n v="419.26923076923072"/>
    <n v="0"/>
    <n v="2096"/>
    <n v="188.64"/>
    <n v="25575"/>
    <n v="2301.75"/>
    <n v="27671"/>
    <n v="2490.39"/>
    <s v="Portal With MPS"/>
  </r>
  <r>
    <x v="1"/>
    <x v="51"/>
    <s v="8A"/>
    <n v="1500"/>
    <x v="1"/>
    <x v="1"/>
    <s v="E"/>
    <n v="0.5730337078651685"/>
    <n v="140"/>
    <n v="89"/>
    <n v="89"/>
    <n v="-4"/>
    <n v="85"/>
    <n v="99"/>
    <n v="126.38571"/>
    <s v="F221B1/8 BK"/>
    <n v="23"/>
    <n v="162"/>
    <n v="0.43461538461538463"/>
    <n v="651.92307692307691"/>
    <n v="1032.3076923076922"/>
    <n v="0.68820512820512814"/>
    <n v="36.942307692307693"/>
    <n v="2"/>
    <n v="252.77142000000001"/>
    <n v="39"/>
    <n v="4929.0426900000002"/>
    <n v="41"/>
    <n v="5181.8141100000003"/>
    <s v="Portal"/>
  </r>
  <r>
    <x v="1"/>
    <x v="52"/>
    <s v="8A"/>
    <n v="300"/>
    <x v="1"/>
    <x v="1"/>
    <s v="E"/>
    <n v="0.5730337078651685"/>
    <n v="140"/>
    <n v="89"/>
    <n v="89"/>
    <n v="-4"/>
    <n v="85"/>
    <n v="450"/>
    <n v="60.071429999999999"/>
    <s v="F221B1/2 BK"/>
    <n v="197"/>
    <n v="417"/>
    <n v="2.6026923076923074"/>
    <n v="780.80769230769226"/>
    <n v="1110.6538461538462"/>
    <n v="3.7021794871794871"/>
    <n v="221.22884615384612"/>
    <n v="13"/>
    <n v="780.92858999999999"/>
    <n v="234"/>
    <n v="14056.714620000001"/>
    <n v="247"/>
    <n v="14837.64321"/>
    <s v="Portal"/>
  </r>
  <r>
    <x v="1"/>
    <x v="53"/>
    <s v="3A"/>
    <n v="1000"/>
    <x v="0"/>
    <x v="0"/>
    <s v="B"/>
    <n v="-0.75"/>
    <n v="25"/>
    <n v="100"/>
    <n v="25"/>
    <n v="-4"/>
    <n v="21"/>
    <n v="171"/>
    <n v="190.82"/>
    <s v="1604 SL"/>
    <n v="12"/>
    <n v="36"/>
    <n v="0.17076923076923078"/>
    <n v="170.76923076923077"/>
    <n v="215.55384615384617"/>
    <n v="0.21555384615384618"/>
    <n v="3.5861538461538465"/>
    <n v="1"/>
    <n v="190.82"/>
    <n v="5"/>
    <n v="954.09999999999991"/>
    <n v="6"/>
    <n v="1144.92"/>
    <s v="Portal"/>
  </r>
  <r>
    <x v="1"/>
    <x v="54"/>
    <s v="8A"/>
    <n v="250"/>
    <x v="1"/>
    <x v="1"/>
    <s v="E"/>
    <n v="0.55555555555555558"/>
    <n v="140"/>
    <n v="90"/>
    <n v="90"/>
    <n v="-4"/>
    <n v="86"/>
    <n v="137"/>
    <n v="101.87143"/>
    <s v="F2211IN BK"/>
    <n v="13"/>
    <n v="155"/>
    <n v="0.31884615384615383"/>
    <n v="79.711538461538453"/>
    <n v="187.09538461538463"/>
    <n v="0.74838153846153854"/>
    <n v="27.420769230769231"/>
    <n v="2"/>
    <n v="203.74286000000001"/>
    <n v="29"/>
    <n v="2954.2714700000001"/>
    <n v="31"/>
    <n v="3158.01433"/>
    <s v="Portal"/>
  </r>
  <r>
    <x v="1"/>
    <x v="55"/>
    <s v="8A"/>
    <n v="100"/>
    <x v="12"/>
    <x v="12"/>
    <s v="E"/>
    <n v="1.4833333333333334"/>
    <n v="149"/>
    <n v="60"/>
    <n v="60"/>
    <n v="-4"/>
    <n v="56"/>
    <n v="48"/>
    <n v="111.405"/>
    <s v="F40012 NA"/>
    <n v="5"/>
    <n v="221"/>
    <n v="0.30884615384615388"/>
    <n v="30.884615384615387"/>
    <n v="30.884615384615387"/>
    <n v="0.30884615384615388"/>
    <n v="17.295384615384616"/>
    <n v="2"/>
    <n v="222.81"/>
    <n v="19"/>
    <n v="2116.6950000000002"/>
    <n v="21"/>
    <n v="2339.5050000000001"/>
    <s v="Portal"/>
  </r>
  <r>
    <x v="1"/>
    <x v="56"/>
    <s v="5E"/>
    <n v="1"/>
    <x v="3"/>
    <x v="3"/>
    <s v="S"/>
    <n v="0.55000000000000004"/>
    <n v="93"/>
    <n v="60"/>
    <n v="60"/>
    <n v="-4"/>
    <n v="56"/>
    <n v="61177"/>
    <n v="0.11"/>
    <s v="5854 BK"/>
    <s v="0"/>
    <s v="0"/>
    <n v="0"/>
    <n v="0"/>
    <n v="1019.2692307692307"/>
    <n v="1019.2692307692307"/>
    <n v="0"/>
    <n v="5096"/>
    <n v="560.56000000000006"/>
    <n v="62175"/>
    <n v="6839.25"/>
    <n v="67271"/>
    <n v="7399.81"/>
    <s v="Portal With MPS"/>
  </r>
  <r>
    <x v="1"/>
    <x v="57"/>
    <s v="8A"/>
    <n v="100"/>
    <x v="1"/>
    <x v="1"/>
    <s v="E"/>
    <n v="0.5730337078651685"/>
    <n v="140"/>
    <n v="89"/>
    <n v="89"/>
    <n v="-4"/>
    <n v="85"/>
    <n v="275"/>
    <n v="40"/>
    <s v="F3503/16 CL"/>
    <n v="19"/>
    <n v="160"/>
    <n v="0.38923076923076927"/>
    <n v="38.923076923076927"/>
    <n v="77.406153846153842"/>
    <n v="0.77406153846153847"/>
    <n v="33.08461538461539"/>
    <n v="2"/>
    <n v="80"/>
    <n v="35"/>
    <n v="1400"/>
    <n v="37"/>
    <n v="1480"/>
    <s v="Portal"/>
  </r>
  <r>
    <x v="1"/>
    <x v="58"/>
    <s v="8A"/>
    <n v="400"/>
    <x v="1"/>
    <x v="1"/>
    <s v="E"/>
    <n v="0.5730337078651685"/>
    <n v="140"/>
    <n v="89"/>
    <n v="89"/>
    <n v="-4"/>
    <n v="85"/>
    <n v="438"/>
    <n v="63.785710000000002"/>
    <s v="F221B3/8 BK"/>
    <n v="163"/>
    <n v="707"/>
    <n v="2.5711538461538463"/>
    <n v="1028.4615384615386"/>
    <n v="1128.846153846154"/>
    <n v="2.822115384615385"/>
    <n v="218.54807692307693"/>
    <n v="13"/>
    <n v="829.21423000000004"/>
    <n v="232"/>
    <n v="14798.28472"/>
    <n v="245"/>
    <n v="15627.498950000001"/>
    <s v="Portal"/>
  </r>
  <r>
    <x v="1"/>
    <x v="59"/>
    <s v="5E"/>
    <n v="1"/>
    <x v="3"/>
    <x v="3"/>
    <s v="S"/>
    <n v="0.55000000000000004"/>
    <n v="93"/>
    <n v="60"/>
    <n v="60"/>
    <n v="-4"/>
    <n v="56"/>
    <n v="182600"/>
    <n v="0.08"/>
    <s v="5853 BK"/>
    <s v="0"/>
    <s v="0"/>
    <n v="0"/>
    <n v="0"/>
    <n v="1094.0384615384614"/>
    <n v="1094.0384615384614"/>
    <n v="0"/>
    <n v="5470"/>
    <n v="437.6"/>
    <n v="66736"/>
    <n v="5338.88"/>
    <n v="72206"/>
    <n v="5776.4800000000005"/>
    <s v="Portal With MPS"/>
  </r>
  <r>
    <x v="1"/>
    <x v="60"/>
    <s v="5I"/>
    <n v="1000"/>
    <x v="0"/>
    <x v="0"/>
    <s v="S"/>
    <n v="2.564102564102564E-2"/>
    <n v="40"/>
    <n v="39"/>
    <n v="39"/>
    <n v="-4"/>
    <n v="35"/>
    <n v="268"/>
    <n v="34.11"/>
    <s v="6714 BK"/>
    <n v="204"/>
    <n v="916"/>
    <n v="3.2538461538461538"/>
    <n v="3253.8461538461538"/>
    <n v="4749.1923076923076"/>
    <n v="4.7491923076923079"/>
    <n v="113.88461538461539"/>
    <n v="16"/>
    <n v="545.76"/>
    <n v="130"/>
    <n v="4434.3"/>
    <n v="146"/>
    <n v="4980.0599999999995"/>
    <s v="Portal"/>
  </r>
  <r>
    <x v="0"/>
    <x v="61"/>
    <s v="5E"/>
    <n v="1"/>
    <x v="3"/>
    <x v="3"/>
    <s v="S"/>
    <n v="0.3"/>
    <n v="78"/>
    <n v="60"/>
    <n v="60"/>
    <n v="-4"/>
    <n v="56"/>
    <n v="2391"/>
    <n v="0.14000000000000001"/>
    <s v="2845/7 GR"/>
    <s v="0"/>
    <s v="0"/>
    <n v="0"/>
    <n v="0"/>
    <n v="11.153846153846153"/>
    <n v="11.153846153846153"/>
    <n v="0"/>
    <n v="56"/>
    <n v="7.8400000000000007"/>
    <n v="681"/>
    <n v="95.34"/>
    <n v="737"/>
    <n v="103.18"/>
    <s v="Portal With MPS"/>
  </r>
  <r>
    <x v="1"/>
    <x v="62"/>
    <s v="3G"/>
    <n v="328"/>
    <x v="13"/>
    <x v="13"/>
    <s v="S"/>
    <n v="1.0689655172413792"/>
    <n v="120"/>
    <n v="58"/>
    <n v="58"/>
    <n v="-4"/>
    <n v="54"/>
    <n v="37"/>
    <n v="285.35000000000002"/>
    <s v="9432 WH"/>
    <n v="28"/>
    <n v="260"/>
    <n v="0.60153846153846158"/>
    <n v="197.3046153846154"/>
    <n v="197.3046153846154"/>
    <m/>
    <n v="32.483076923076922"/>
    <n v="3"/>
    <n v="856.05000000000007"/>
    <n v="35"/>
    <n v="9987.25"/>
    <n v="38"/>
    <n v="10843.300000000001"/>
    <s v="Portal"/>
  </r>
  <r>
    <x v="0"/>
    <x v="63"/>
    <s v="8A"/>
    <n v="250"/>
    <x v="1"/>
    <x v="1"/>
    <s v="E"/>
    <n v="0.4"/>
    <n v="140"/>
    <n v="100"/>
    <n v="100"/>
    <n v="-4"/>
    <n v="96"/>
    <n v="28"/>
    <n v="72.930000000000007"/>
    <s v="F321V3/4 BK"/>
    <n v="51"/>
    <n v="75"/>
    <n v="0.63576923076923075"/>
    <n v="158.94230769230768"/>
    <n v="158.94230769230768"/>
    <n v="0.63576923076923075"/>
    <n v="61.033846153846156"/>
    <n v="3"/>
    <n v="218.79000000000002"/>
    <n v="64"/>
    <n v="4667.5200000000004"/>
    <n v="67"/>
    <n v="4886.3100000000004"/>
    <s v="Portal"/>
  </r>
  <r>
    <x v="1"/>
    <x v="64"/>
    <s v="3G"/>
    <n v="328"/>
    <x v="14"/>
    <x v="13"/>
    <s v="S"/>
    <n v="0"/>
    <n v="92"/>
    <n v="92"/>
    <n v="92"/>
    <n v="-4"/>
    <n v="88"/>
    <n v="21"/>
    <n v="315"/>
    <s v="9446 WH"/>
    <n v="0"/>
    <n v="0"/>
    <n v="0"/>
    <n v="0"/>
    <n v="0"/>
    <m/>
    <n v="0"/>
    <n v="0"/>
    <n v="0"/>
    <n v="0"/>
    <n v="0"/>
    <n v="0"/>
    <n v="0"/>
    <s v="Portal"/>
  </r>
  <r>
    <x v="1"/>
    <x v="65"/>
    <s v="8A"/>
    <n v="100"/>
    <x v="1"/>
    <x v="1"/>
    <s v="E"/>
    <n v="0.5730337078651685"/>
    <n v="140"/>
    <n v="89"/>
    <n v="89"/>
    <n v="-4"/>
    <n v="85"/>
    <n v="135"/>
    <n v="69"/>
    <s v="F3503/8 CL"/>
    <n v="10"/>
    <n v="67"/>
    <n v="0.185"/>
    <n v="18.5"/>
    <n v="18.55076923076923"/>
    <n v="0.18550769230769229"/>
    <n v="15.725"/>
    <n v="1"/>
    <n v="69"/>
    <n v="17"/>
    <n v="1173"/>
    <n v="18"/>
    <n v="1242"/>
    <s v="Portal"/>
  </r>
  <r>
    <x v="1"/>
    <x v="66"/>
    <s v="8A"/>
    <n v="20"/>
    <x v="5"/>
    <x v="5"/>
    <s v="B"/>
    <n v="0"/>
    <n v="33"/>
    <n v="33"/>
    <n v="33"/>
    <n v="-4"/>
    <n v="29"/>
    <n v="373"/>
    <n v="15.16361"/>
    <s v="F3211/2 BK"/>
    <n v="146"/>
    <n v="1639"/>
    <n v="3.4634615384615381"/>
    <n v="69.269230769230759"/>
    <n v="78.552307692307679"/>
    <n v="3.9276153846153838"/>
    <n v="100.4403846153846"/>
    <n v="17"/>
    <n v="257.78136999999998"/>
    <n v="117"/>
    <n v="1774.14237"/>
    <n v="134"/>
    <n v="2031.92374"/>
    <s v="Traditional"/>
  </r>
  <r>
    <x v="1"/>
    <x v="67"/>
    <s v="1F"/>
    <n v="1"/>
    <x v="2"/>
    <x v="2"/>
    <n v="2"/>
    <n v="-0.5"/>
    <n v="55"/>
    <n v="110"/>
    <n v="55"/>
    <m/>
    <n v="55"/>
    <n v="96373"/>
    <n v="0.49225999999999998"/>
    <s v="65805CY SL"/>
    <s v="0"/>
    <s v="0"/>
    <n v="0"/>
    <n v="0"/>
    <n v="148.07692307692307"/>
    <n v="148.07692307692307"/>
    <n v="8144.2307692307686"/>
    <n v="0"/>
    <n v="0"/>
    <n v="0"/>
    <n v="0"/>
    <n v="0"/>
    <n v="0"/>
    <s v="Portal"/>
  </r>
  <r>
    <x v="0"/>
    <x v="68"/>
    <s v="5E"/>
    <n v="1"/>
    <x v="3"/>
    <x v="3"/>
    <s v="S"/>
    <n v="0.21666666666666667"/>
    <n v="73"/>
    <n v="60"/>
    <n v="60"/>
    <n v="-4"/>
    <n v="56"/>
    <n v="37904"/>
    <n v="0.94"/>
    <s v="5859/10 WH"/>
    <s v="0"/>
    <s v="0"/>
    <n v="0"/>
    <n v="0"/>
    <n v="55.807692307692307"/>
    <n v="55.807692307692307"/>
    <n v="0"/>
    <n v="279"/>
    <n v="262.26"/>
    <n v="3404"/>
    <n v="3199.7599999999998"/>
    <n v="3683"/>
    <n v="3462.02"/>
    <s v="Portal With MPS"/>
  </r>
  <r>
    <x v="1"/>
    <x v="69"/>
    <s v="3A"/>
    <n v="1"/>
    <x v="2"/>
    <x v="2"/>
    <n v="2"/>
    <n v="-0.6875"/>
    <n v="50"/>
    <n v="160"/>
    <n v="50"/>
    <m/>
    <n v="50"/>
    <n v="60394"/>
    <n v="0.82101999999999997"/>
    <s v="1898/19C SL"/>
    <s v="0"/>
    <s v="0"/>
    <n v="0"/>
    <n v="0"/>
    <n v="159.76923076923075"/>
    <n v="159.76923076923075"/>
    <n v="7988.4615384615372"/>
    <n v="0"/>
    <n v="0"/>
    <n v="0"/>
    <n v="0"/>
    <n v="0"/>
    <n v="0"/>
    <s v="Portal"/>
  </r>
  <r>
    <x v="1"/>
    <x v="70"/>
    <s v="5A"/>
    <n v="1000"/>
    <x v="0"/>
    <x v="0"/>
    <s v="S"/>
    <n v="-0.25925925925925924"/>
    <n v="20"/>
    <n v="27"/>
    <n v="20"/>
    <n v="-4"/>
    <n v="16"/>
    <n v="216"/>
    <n v="33.78"/>
    <s v="3055 BK"/>
    <n v="296"/>
    <n v="1119"/>
    <n v="4.4788461538461535"/>
    <n v="4478.8461538461534"/>
    <n v="5917.9230769230762"/>
    <n v="5.917923076923076"/>
    <n v="71.661538461538456"/>
    <n v="27"/>
    <n v="912.06000000000006"/>
    <n v="99"/>
    <n v="3344.2200000000003"/>
    <n v="121"/>
    <n v="4087.38"/>
    <s v="Portal"/>
  </r>
  <r>
    <x v="1"/>
    <x v="71"/>
    <s v="5E"/>
    <n v="1"/>
    <x v="3"/>
    <x v="3"/>
    <s v="S"/>
    <n v="0.46666666666666667"/>
    <n v="88"/>
    <n v="60"/>
    <n v="60"/>
    <n v="-4"/>
    <n v="56"/>
    <n v="6309"/>
    <n v="0.09"/>
    <s v="2844/7 RD"/>
    <s v="0"/>
    <s v="0"/>
    <n v="0"/>
    <n v="0"/>
    <n v="201.07692307692309"/>
    <n v="201.07692307692309"/>
    <n v="0"/>
    <n v="1005"/>
    <n v="90.45"/>
    <n v="12265"/>
    <n v="1103.8499999999999"/>
    <n v="13270"/>
    <n v="1194.3"/>
    <s v="Portal With MPS"/>
  </r>
  <r>
    <x v="1"/>
    <x v="72"/>
    <s v="5I"/>
    <n v="1000"/>
    <x v="0"/>
    <x v="0"/>
    <s v="B"/>
    <n v="2.564102564102564E-2"/>
    <n v="40"/>
    <n v="39"/>
    <n v="39"/>
    <n v="-4"/>
    <n v="35"/>
    <n v="11"/>
    <n v="390.65"/>
    <s v="6719 RD"/>
    <n v="0"/>
    <n v="1"/>
    <n v="1.153846153846154E-3"/>
    <n v="1.153846153846154"/>
    <n v="43.807692307692307"/>
    <n v="4.3807692307692304E-2"/>
    <n v="4.0384615384615387E-2"/>
    <n v="1"/>
    <n v="390.65"/>
    <n v="1"/>
    <n v="390.65"/>
    <n v="1"/>
    <n v="390.65"/>
    <s v="Portal"/>
  </r>
  <r>
    <x v="1"/>
    <x v="73"/>
    <s v="8A"/>
    <n v="25"/>
    <x v="1"/>
    <x v="1"/>
    <s v="E"/>
    <n v="0.7865168539325843"/>
    <n v="159"/>
    <n v="89"/>
    <n v="89"/>
    <n v="-4"/>
    <n v="85"/>
    <n v="15"/>
    <n v="116.79"/>
    <s v="FFLEX5 SL"/>
    <n v="1"/>
    <n v="3"/>
    <n v="1.4230769230769231E-2"/>
    <n v="0.35576923076923078"/>
    <n v="14.394230769230768"/>
    <n v="0.5757692307692307"/>
    <n v="1.2096153846153845"/>
    <n v="0"/>
    <n v="0"/>
    <n v="1"/>
    <n v="116.79"/>
    <n v="1"/>
    <n v="116.79"/>
    <s v="Portal"/>
  </r>
  <r>
    <x v="0"/>
    <x v="74"/>
    <s v="3D"/>
    <n v="1"/>
    <x v="6"/>
    <x v="6"/>
    <s v="B"/>
    <n v="0.90909090909090906"/>
    <n v="84"/>
    <n v="44"/>
    <n v="44"/>
    <n v="-4"/>
    <n v="40"/>
    <n v="10784"/>
    <n v="0.32150000000000001"/>
    <s v="1896/4L SL"/>
    <s v="0"/>
    <s v="0"/>
    <n v="0"/>
    <n v="0"/>
    <n v="88.92307692307692"/>
    <n v="88.92307692307692"/>
    <n v="0"/>
    <n v="445"/>
    <n v="143.0675"/>
    <n v="4002"/>
    <n v="1286.643"/>
    <n v="4447"/>
    <n v="1429.7105000000001"/>
    <s v="Portal With MPS"/>
  </r>
  <r>
    <x v="1"/>
    <x v="75"/>
    <s v="8B"/>
    <n v="100"/>
    <x v="15"/>
    <x v="14"/>
    <s v="B"/>
    <n v="0"/>
    <n v="24"/>
    <n v="24"/>
    <n v="24"/>
    <n v="-4"/>
    <n v="20"/>
    <n v="25"/>
    <n v="108.36"/>
    <s v="2176 SV"/>
    <n v="42"/>
    <n v="175"/>
    <n v="0.65423076923076917"/>
    <n v="65.42307692307692"/>
    <n v="65.42307692307692"/>
    <n v="0.65423076923076917"/>
    <n v="13.084615384615383"/>
    <n v="4"/>
    <n v="433.44"/>
    <n v="17"/>
    <n v="1842.12"/>
    <n v="20"/>
    <n v="2167.1999999999998"/>
    <s v="Portal"/>
  </r>
  <r>
    <x v="1"/>
    <x v="76"/>
    <s v="8A"/>
    <n v="1000"/>
    <x v="1"/>
    <x v="1"/>
    <s v="E"/>
    <n v="0.5730337078651685"/>
    <n v="140"/>
    <n v="89"/>
    <n v="89"/>
    <n v="-4"/>
    <n v="85"/>
    <n v="62"/>
    <n v="111.1"/>
    <s v="F221B3/16 BK"/>
    <n v="30"/>
    <n v="57"/>
    <n v="0.38884615384615384"/>
    <n v="388.84615384615387"/>
    <n v="2153.0769230769233"/>
    <n v="2.1530769230769233"/>
    <n v="33.051923076923075"/>
    <n v="2"/>
    <n v="222.2"/>
    <n v="35"/>
    <n v="3888.5"/>
    <n v="37"/>
    <n v="4110.7"/>
    <s v="Portal"/>
  </r>
  <r>
    <x v="0"/>
    <x v="77"/>
    <s v="5A"/>
    <n v="100"/>
    <x v="16"/>
    <x v="15"/>
    <s v="E"/>
    <n v="-0.55000000000000004"/>
    <n v="90"/>
    <n v="200"/>
    <n v="90"/>
    <n v="-4"/>
    <n v="86"/>
    <n v="66"/>
    <n v="227.5"/>
    <s v="3550 MC"/>
    <n v="177"/>
    <n v="267"/>
    <n v="2.214230769230769"/>
    <n v="221.42307692307691"/>
    <n v="221.42307692307691"/>
    <n v="2.214230769230769"/>
    <n v="190.42384615384614"/>
    <n v="11"/>
    <n v="2502.5"/>
    <n v="201"/>
    <n v="45727.5"/>
    <n v="212"/>
    <n v="48230"/>
    <s v="Traditional"/>
  </r>
  <r>
    <x v="1"/>
    <x v="78"/>
    <s v="3A"/>
    <n v="1"/>
    <x v="2"/>
    <x v="2"/>
    <n v="2"/>
    <n v="-0.66666666666666663"/>
    <n v="25"/>
    <n v="75"/>
    <n v="25"/>
    <m/>
    <n v="25"/>
    <n v="15632"/>
    <n v="0.46686"/>
    <s v="6012C SL"/>
    <s v="0"/>
    <s v="0"/>
    <n v="0"/>
    <n v="0"/>
    <n v="117.65384615384616"/>
    <n v="117.65384615384616"/>
    <n v="2941.3461538461538"/>
    <n v="0"/>
    <n v="0"/>
    <n v="0"/>
    <n v="0"/>
    <n v="0"/>
    <n v="0"/>
    <s v="Portal"/>
  </r>
  <r>
    <x v="1"/>
    <x v="79"/>
    <s v="8A"/>
    <n v="1000"/>
    <x v="1"/>
    <x v="1"/>
    <s v="E"/>
    <n v="0.55555555555555558"/>
    <n v="140"/>
    <n v="90"/>
    <n v="90"/>
    <n v="-4"/>
    <n v="86"/>
    <n v="56"/>
    <n v="106.11429"/>
    <s v="F221V3/16 BK"/>
    <n v="0"/>
    <n v="0"/>
    <n v="0"/>
    <n v="0"/>
    <n v="389.02923076923071"/>
    <n v="0.38902923076923068"/>
    <n v="0"/>
    <n v="0"/>
    <n v="0"/>
    <n v="0"/>
    <n v="0"/>
    <n v="0"/>
    <n v="0"/>
    <s v="Portal"/>
  </r>
  <r>
    <x v="0"/>
    <x v="80"/>
    <s v="8A"/>
    <n v="100"/>
    <x v="1"/>
    <x v="1"/>
    <s v="E"/>
    <n v="0.5730337078651685"/>
    <n v="140"/>
    <n v="89"/>
    <n v="89"/>
    <n v="-4"/>
    <n v="85"/>
    <n v="126"/>
    <n v="20.190000000000001"/>
    <s v="F3503/64 CL"/>
    <n v="23"/>
    <n v="159"/>
    <n v="0.43115384615384617"/>
    <n v="43.115384615384613"/>
    <n v="43.91538461538461"/>
    <n v="0.43915384615384612"/>
    <n v="36.648076923076921"/>
    <n v="2"/>
    <n v="40.380000000000003"/>
    <n v="39"/>
    <n v="787.41000000000008"/>
    <n v="41"/>
    <n v="827.79000000000008"/>
    <s v="Portal"/>
  </r>
  <r>
    <x v="1"/>
    <x v="81"/>
    <s v="5A"/>
    <n v="1000"/>
    <x v="2"/>
    <x v="2"/>
    <n v="2"/>
    <n v="-0.125"/>
    <n v="35"/>
    <n v="40"/>
    <n v="35"/>
    <m/>
    <n v="35"/>
    <n v="12"/>
    <n v="576.23157000000003"/>
    <s v="786133 BK"/>
    <n v="17"/>
    <n v="122"/>
    <n v="0.32384615384615384"/>
    <n v="323.84615384615381"/>
    <n v="336.76923076923072"/>
    <n v="0.33676923076923071"/>
    <n v="11.334615384615384"/>
    <n v="2"/>
    <n v="1152.4631400000001"/>
    <n v="13"/>
    <n v="7491.0104100000008"/>
    <n v="15"/>
    <n v="8643.4735500000006"/>
    <s v="Portal"/>
  </r>
  <r>
    <x v="1"/>
    <x v="82"/>
    <s v="3A"/>
    <n v="1"/>
    <x v="2"/>
    <x v="2"/>
    <n v="2"/>
    <n v="-0.63636363636363635"/>
    <n v="60"/>
    <n v="165"/>
    <n v="60"/>
    <m/>
    <n v="60"/>
    <n v="257087"/>
    <n v="0.25004999999999999"/>
    <s v="6413 SL"/>
    <s v="0"/>
    <s v="0"/>
    <n v="0"/>
    <n v="0"/>
    <n v="158.92307692307691"/>
    <n v="158.92307692307691"/>
    <n v="9535.3846153846134"/>
    <n v="0"/>
    <n v="0"/>
    <n v="0"/>
    <n v="0"/>
    <n v="0"/>
    <n v="0"/>
    <s v="Portal"/>
  </r>
  <r>
    <x v="0"/>
    <x v="83"/>
    <s v="8B"/>
    <n v="500"/>
    <x v="12"/>
    <x v="12"/>
    <s v="E"/>
    <n v="0.16470588235294117"/>
    <n v="99"/>
    <n v="85"/>
    <n v="85"/>
    <n v="-4"/>
    <n v="81"/>
    <n v="8"/>
    <n v="193.53"/>
    <s v="TFT20013 NA"/>
    <n v="7"/>
    <n v="178"/>
    <n v="0.28076923076923077"/>
    <n v="140.38461538461539"/>
    <n v="166.88461538461539"/>
    <n v="0.33376923076923076"/>
    <n v="22.742307692307694"/>
    <n v="1"/>
    <n v="193.53"/>
    <n v="24"/>
    <n v="4644.72"/>
    <n v="25"/>
    <n v="4838.25"/>
    <s v="Portal"/>
  </r>
  <r>
    <x v="1"/>
    <x v="84"/>
    <s v="5I"/>
    <n v="1000"/>
    <x v="0"/>
    <x v="0"/>
    <s v="B"/>
    <n v="2.564102564102564E-2"/>
    <n v="40"/>
    <n v="39"/>
    <n v="39"/>
    <n v="-4"/>
    <n v="35"/>
    <n v="41"/>
    <n v="103.95"/>
    <s v="6716 BK"/>
    <n v="218"/>
    <n v="596"/>
    <n v="3.0353846153846149"/>
    <n v="3035.3846153846148"/>
    <n v="3594.1153846153838"/>
    <n v="3.5941153846153839"/>
    <n v="106.23846153846152"/>
    <n v="15"/>
    <n v="1559.25"/>
    <n v="121"/>
    <n v="12577.95"/>
    <n v="136"/>
    <n v="14137.2"/>
    <s v="Portal"/>
  </r>
  <r>
    <x v="1"/>
    <x v="85"/>
    <s v="8A"/>
    <n v="100"/>
    <x v="1"/>
    <x v="1"/>
    <s v="E"/>
    <n v="0.5730337078651685"/>
    <n v="140"/>
    <n v="89"/>
    <n v="89"/>
    <n v="-4"/>
    <n v="85"/>
    <n v="302"/>
    <n v="22.36"/>
    <s v="F3501/16 CL"/>
    <n v="136"/>
    <n v="406"/>
    <n v="1.9330769230769231"/>
    <n v="193.30769230769232"/>
    <n v="200.95923076923077"/>
    <n v="2.0095923076923077"/>
    <n v="164.31153846153848"/>
    <n v="10"/>
    <n v="223.6"/>
    <n v="174"/>
    <n v="3890.64"/>
    <n v="184"/>
    <n v="4114.24"/>
    <s v="Portal"/>
  </r>
  <r>
    <x v="1"/>
    <x v="86"/>
    <s v="8A"/>
    <n v="100"/>
    <x v="1"/>
    <x v="1"/>
    <s v="E"/>
    <n v="0.7865168539325843"/>
    <n v="159"/>
    <n v="89"/>
    <n v="89"/>
    <n v="-4"/>
    <n v="85"/>
    <n v="31"/>
    <n v="261.75"/>
    <s v="FFLEX2 SL"/>
    <n v="15"/>
    <n v="42"/>
    <n v="0.21000000000000002"/>
    <n v="21.000000000000004"/>
    <n v="26.528846153846157"/>
    <n v="0.26528846153846158"/>
    <n v="17.850000000000001"/>
    <n v="1"/>
    <n v="261.75"/>
    <n v="19"/>
    <n v="4973.25"/>
    <n v="20"/>
    <n v="5235"/>
    <s v="Portal"/>
  </r>
  <r>
    <x v="1"/>
    <x v="87"/>
    <s v="5E"/>
    <n v="1"/>
    <x v="3"/>
    <x v="3"/>
    <s v="S"/>
    <n v="0.55000000000000004"/>
    <n v="93"/>
    <n v="60"/>
    <n v="60"/>
    <n v="-4"/>
    <n v="56"/>
    <n v="67424"/>
    <n v="0.11"/>
    <s v="5854 RD"/>
    <s v="0"/>
    <s v="0"/>
    <n v="0"/>
    <n v="0"/>
    <n v="408.11538461538464"/>
    <n v="408.11538461538464"/>
    <n v="0"/>
    <n v="2041"/>
    <n v="224.51"/>
    <n v="24895"/>
    <n v="2738.45"/>
    <n v="26936"/>
    <n v="2962.96"/>
    <s v="Portal With MPS"/>
  </r>
  <r>
    <x v="1"/>
    <x v="88"/>
    <s v="1F"/>
    <n v="1"/>
    <x v="2"/>
    <x v="2"/>
    <n v="2"/>
    <n v="-0.6071428571428571"/>
    <n v="55"/>
    <n v="140"/>
    <n v="55"/>
    <m/>
    <n v="55"/>
    <n v="12992"/>
    <n v="0.90912999999999999"/>
    <s v="65203CY SL"/>
    <s v="0"/>
    <s v="0"/>
    <n v="0"/>
    <n v="0"/>
    <n v="38.807692307692307"/>
    <n v="38.807692307692307"/>
    <n v="2134.4230769230767"/>
    <n v="0"/>
    <n v="0"/>
    <n v="0"/>
    <n v="0"/>
    <n v="0"/>
    <n v="0"/>
    <s v="Portal"/>
  </r>
  <r>
    <x v="1"/>
    <x v="89"/>
    <s v="3A"/>
    <n v="1"/>
    <x v="2"/>
    <x v="2"/>
    <n v="2"/>
    <n v="-0.125"/>
    <n v="35"/>
    <n v="40"/>
    <n v="35"/>
    <m/>
    <n v="35"/>
    <n v="21327"/>
    <n v="0.32485000000000003"/>
    <s v="6054C SL"/>
    <s v="0"/>
    <s v="0"/>
    <n v="0"/>
    <n v="0"/>
    <n v="340.23076923076923"/>
    <n v="340.23076923076923"/>
    <n v="11908.076923076924"/>
    <n v="0"/>
    <n v="0"/>
    <n v="0"/>
    <n v="0"/>
    <n v="0"/>
    <n v="0"/>
    <s v="Portal"/>
  </r>
  <r>
    <x v="0"/>
    <x v="90"/>
    <s v="5I"/>
    <n v="5000"/>
    <x v="0"/>
    <x v="0"/>
    <s v="S"/>
    <n v="2.564102564102564E-2"/>
    <n v="40"/>
    <n v="39"/>
    <n v="39"/>
    <n v="-4"/>
    <n v="35"/>
    <n v="36"/>
    <n v="92.95"/>
    <s v="6712 SL"/>
    <n v="32"/>
    <n v="60"/>
    <n v="0.41384615384615386"/>
    <n v="2069.2307692307695"/>
    <n v="3320.9230769230771"/>
    <n v="0.66418461538461537"/>
    <n v="14.484615384615385"/>
    <n v="2"/>
    <n v="185.9"/>
    <n v="16"/>
    <n v="1487.2"/>
    <n v="18"/>
    <n v="1673.1000000000001"/>
    <s v="Portal"/>
  </r>
  <r>
    <x v="0"/>
    <x v="91"/>
    <s v="8A"/>
    <n v="250"/>
    <x v="1"/>
    <x v="1"/>
    <s v="E"/>
    <n v="0.4"/>
    <n v="140"/>
    <n v="100"/>
    <n v="100"/>
    <n v="-4"/>
    <n v="96"/>
    <n v="185"/>
    <n v="96.73"/>
    <s v="F321V1IN BK"/>
    <n v="45"/>
    <n v="52"/>
    <n v="0.5446153846153845"/>
    <n v="136.15384615384613"/>
    <n v="136.15384615384613"/>
    <n v="0.5446153846153845"/>
    <n v="52.283076923076912"/>
    <n v="3"/>
    <n v="290.19"/>
    <n v="55"/>
    <n v="5320.1500000000005"/>
    <n v="58"/>
    <n v="5610.34"/>
    <s v="Portal"/>
  </r>
  <r>
    <x v="1"/>
    <x v="92"/>
    <s v="1A"/>
    <n v="1000"/>
    <x v="2"/>
    <x v="2"/>
    <n v="2"/>
    <n v="-0.45"/>
    <n v="55"/>
    <n v="100"/>
    <n v="55"/>
    <m/>
    <n v="55"/>
    <n v="8"/>
    <n v="836.62"/>
    <s v="5170/15C SL"/>
    <n v="18"/>
    <n v="50"/>
    <n v="0.25153846153846154"/>
    <n v="251.53846153846155"/>
    <n v="259.26923076923077"/>
    <n v="0.25926923076923075"/>
    <n v="13.834615384615384"/>
    <n v="1"/>
    <n v="836.62"/>
    <n v="15"/>
    <n v="12549.3"/>
    <n v="16"/>
    <n v="13385.92"/>
    <s v="Portal"/>
  </r>
  <r>
    <x v="1"/>
    <x v="93"/>
    <s v="8B"/>
    <n v="1000"/>
    <x v="15"/>
    <x v="14"/>
    <s v="B"/>
    <n v="0"/>
    <n v="24"/>
    <n v="24"/>
    <n v="24"/>
    <n v="-4"/>
    <n v="20"/>
    <n v="7"/>
    <n v="482.05"/>
    <s v="1233/2 SV"/>
    <n v="10"/>
    <n v="31"/>
    <n v="0.14346153846153847"/>
    <n v="143.46153846153848"/>
    <n v="361.50000000000006"/>
    <n v="0.36150000000000004"/>
    <n v="2.8692307692307697"/>
    <n v="1"/>
    <n v="482.05"/>
    <n v="4"/>
    <n v="1928.2"/>
    <n v="5"/>
    <n v="2410.25"/>
    <s v="Portal"/>
  </r>
  <r>
    <x v="0"/>
    <x v="94"/>
    <s v="2I"/>
    <n v="1"/>
    <x v="3"/>
    <x v="3"/>
    <s v="B"/>
    <n v="0.14893617021276595"/>
    <n v="108"/>
    <n v="94"/>
    <n v="94"/>
    <n v="-4"/>
    <n v="90"/>
    <n v="3142"/>
    <n v="1.41"/>
    <s v="M1224 WH"/>
    <n v="0"/>
    <n v="0"/>
    <n v="0"/>
    <n v="0"/>
    <n v="26.53846153846154"/>
    <n v="26.53846153846154"/>
    <n v="0"/>
    <n v="133"/>
    <n v="187.53"/>
    <n v="2521"/>
    <n v="3554.6099999999997"/>
    <n v="2654"/>
    <n v="3742.14"/>
    <s v="Portal With MPS"/>
  </r>
  <r>
    <x v="1"/>
    <x v="95"/>
    <s v="1F"/>
    <n v="1"/>
    <x v="2"/>
    <x v="2"/>
    <n v="2"/>
    <n v="-0.76086956521739135"/>
    <n v="55"/>
    <n v="230"/>
    <n v="55"/>
    <m/>
    <n v="55"/>
    <n v="10525"/>
    <n v="0.45416000000000001"/>
    <s v="85804 BK"/>
    <s v="0"/>
    <s v="0"/>
    <n v="0"/>
    <n v="0"/>
    <n v="26.807692307692307"/>
    <n v="26.807692307692307"/>
    <n v="1474.4230769230769"/>
    <n v="0"/>
    <n v="0"/>
    <n v="0"/>
    <n v="0"/>
    <n v="0"/>
    <n v="0"/>
    <s v="Portal"/>
  </r>
  <r>
    <x v="1"/>
    <x v="96"/>
    <s v="8A"/>
    <n v="3000"/>
    <x v="1"/>
    <x v="1"/>
    <s v="E"/>
    <n v="0.55555555555555558"/>
    <n v="140"/>
    <n v="90"/>
    <n v="90"/>
    <n v="-4"/>
    <n v="86"/>
    <n v="28"/>
    <n v="280.41428999999999"/>
    <s v="F221B3/64 BK"/>
    <n v="10"/>
    <n v="87"/>
    <n v="0.20807692307692308"/>
    <n v="624.23076923076928"/>
    <n v="753.46153846153857"/>
    <n v="0.25115384615384617"/>
    <n v="17.894615384615385"/>
    <n v="1"/>
    <n v="280.41428999999999"/>
    <n v="19"/>
    <n v="5327.8715099999999"/>
    <n v="20"/>
    <n v="5608.2857999999997"/>
    <s v="Portal"/>
  </r>
  <r>
    <x v="1"/>
    <x v="97"/>
    <s v="2C"/>
    <n v="1"/>
    <x v="17"/>
    <x v="16"/>
    <s v="B"/>
    <n v="0"/>
    <n v="38"/>
    <n v="38"/>
    <n v="38"/>
    <n v="-4"/>
    <n v="34"/>
    <n v="1338"/>
    <n v="12"/>
    <s v="706R BK"/>
    <n v="100"/>
    <n v="100"/>
    <n v="1.1923076923076923"/>
    <n v="1.1923076923076923"/>
    <n v="1.1923076923076923"/>
    <n v="1.1923076923076923"/>
    <n v="40.53846153846154"/>
    <n v="6"/>
    <n v="72"/>
    <n v="47"/>
    <n v="564"/>
    <n v="53"/>
    <n v="636"/>
    <s v="Traditional"/>
  </r>
  <r>
    <x v="1"/>
    <x v="98"/>
    <s v="5E"/>
    <n v="1"/>
    <x v="3"/>
    <x v="3"/>
    <s v="S"/>
    <n v="0.55000000000000004"/>
    <n v="93"/>
    <n v="60"/>
    <n v="60"/>
    <n v="-4"/>
    <n v="56"/>
    <n v="105026"/>
    <n v="0.27"/>
    <s v="5857 BK"/>
    <s v="0"/>
    <s v="0"/>
    <n v="0"/>
    <n v="0"/>
    <n v="1046.1538461538462"/>
    <n v="1046.1538461538462"/>
    <n v="0"/>
    <n v="5231"/>
    <n v="1412.3700000000001"/>
    <n v="63816"/>
    <n v="17230.32"/>
    <n v="69047"/>
    <n v="18642.690000000002"/>
    <s v="Portal With MPS"/>
  </r>
  <r>
    <x v="1"/>
    <x v="99"/>
    <s v="5A"/>
    <n v="1000"/>
    <x v="0"/>
    <x v="0"/>
    <s v="S"/>
    <n v="-0.25925925925925924"/>
    <n v="20"/>
    <n v="27"/>
    <n v="20"/>
    <n v="-4"/>
    <n v="16"/>
    <n v="147"/>
    <n v="33.81"/>
    <s v="3055 RD"/>
    <n v="155"/>
    <n v="1013"/>
    <n v="2.8380769230769229"/>
    <n v="2838.0769230769229"/>
    <n v="3375.7307692307691"/>
    <n v="3.3757307692307692"/>
    <n v="45.409230769230767"/>
    <n v="17"/>
    <n v="574.77"/>
    <n v="62"/>
    <n v="2096.2200000000003"/>
    <n v="76"/>
    <n v="2569.5600000000004"/>
    <s v="Portal  "/>
  </r>
  <r>
    <x v="1"/>
    <x v="100"/>
    <s v="5A"/>
    <n v="5000"/>
    <x v="0"/>
    <x v="0"/>
    <s v="S"/>
    <n v="-0.25925925925925924"/>
    <n v="20"/>
    <n v="27"/>
    <n v="20"/>
    <n v="-4"/>
    <n v="16"/>
    <n v="10"/>
    <n v="59.3"/>
    <s v="3050 BK"/>
    <n v="12"/>
    <n v="38"/>
    <n v="0.17307692307692307"/>
    <n v="865.38461538461536"/>
    <n v="5519.0769230769229"/>
    <n v="1.1038153846153846"/>
    <n v="17.661046153846154"/>
    <n v="1"/>
    <n v="59.3"/>
    <n v="4"/>
    <n v="237.2"/>
    <n v="5"/>
    <n v="296.5"/>
    <s v="Portal"/>
  </r>
  <r>
    <x v="1"/>
    <x v="101"/>
    <s v="5E"/>
    <n v="1"/>
    <x v="3"/>
    <x v="3"/>
    <s v="S"/>
    <n v="0.55000000000000004"/>
    <n v="93"/>
    <n v="60"/>
    <n v="60"/>
    <n v="-4"/>
    <n v="56"/>
    <n v="136424"/>
    <n v="0.15"/>
    <s v="5855 BK"/>
    <s v="0"/>
    <s v="0"/>
    <n v="0"/>
    <n v="0"/>
    <n v="900.26923076923072"/>
    <n v="900.26923076923072"/>
    <n v="0"/>
    <n v="4501"/>
    <n v="675.15"/>
    <n v="54916"/>
    <n v="8237.4"/>
    <n v="59417"/>
    <n v="8912.5499999999993"/>
    <s v="Portal With MPS"/>
  </r>
  <r>
    <x v="0"/>
    <x v="102"/>
    <s v="5E"/>
    <n v="1"/>
    <x v="3"/>
    <x v="3"/>
    <s v="S"/>
    <n v="0.3"/>
    <n v="78"/>
    <n v="60"/>
    <n v="60"/>
    <n v="-4"/>
    <n v="56"/>
    <n v="106025"/>
    <n v="0.1"/>
    <s v="2843/19 BK"/>
    <s v="0"/>
    <s v="0"/>
    <n v="0"/>
    <n v="0"/>
    <n v="235.38461538461539"/>
    <n v="235.38461538461539"/>
    <n v="0"/>
    <n v="1177"/>
    <n v="117.7"/>
    <n v="14359"/>
    <n v="1435.9"/>
    <n v="15536"/>
    <n v="1553.6000000000001"/>
    <s v="Portal With MPS"/>
  </r>
  <r>
    <x v="1"/>
    <x v="103"/>
    <s v="5E"/>
    <n v="1"/>
    <x v="3"/>
    <x v="3"/>
    <s v="S"/>
    <n v="0.58333333333333337"/>
    <n v="95"/>
    <n v="60"/>
    <n v="60"/>
    <n v="-4"/>
    <n v="56"/>
    <n v="10200"/>
    <n v="0.56999999999999995"/>
    <s v="5859/12 WH"/>
    <s v="0"/>
    <s v="0"/>
    <n v="0"/>
    <n v="0"/>
    <n v="45.807692307692307"/>
    <n v="45.807692307692307"/>
    <n v="0"/>
    <n v="229"/>
    <n v="130.53"/>
    <n v="2794"/>
    <n v="1592.58"/>
    <n v="3023"/>
    <n v="1723.11"/>
    <s v="Portal With MPS"/>
  </r>
  <r>
    <x v="0"/>
    <x v="104"/>
    <s v="5A"/>
    <n v="1000"/>
    <x v="0"/>
    <x v="0"/>
    <s v="S"/>
    <n v="-0.16666666666666666"/>
    <n v="20"/>
    <n v="24"/>
    <n v="20"/>
    <n v="-4"/>
    <n v="16"/>
    <n v="1"/>
    <n v="54.39"/>
    <s v="1555 WU"/>
    <n v="16"/>
    <n v="22"/>
    <n v="0.19769230769230769"/>
    <n v="197.69230769230771"/>
    <n v="211.19230769230771"/>
    <n v="0.21119230769230771"/>
    <n v="3.1630769230769231"/>
    <n v="1"/>
    <n v="54.39"/>
    <n v="4"/>
    <n v="217.56"/>
    <n v="5"/>
    <n v="271.95"/>
    <s v="Portal"/>
  </r>
  <r>
    <x v="0"/>
    <x v="105"/>
    <s v="5A"/>
    <n v="100"/>
    <x v="0"/>
    <x v="0"/>
    <s v="S"/>
    <n v="-0.16666666666666666"/>
    <n v="20"/>
    <n v="24"/>
    <n v="20"/>
    <n v="-4"/>
    <n v="16"/>
    <n v="12"/>
    <n v="6.2389999999999999"/>
    <s v="1555 WU"/>
    <n v="9"/>
    <n v="33"/>
    <n v="0.13499999999999998"/>
    <n v="13.499999999999998"/>
    <n v="211.19230769230771"/>
    <n v="2.1119230769230772"/>
    <n v="2.1599999999999997"/>
    <n v="1"/>
    <n v="6.2389999999999999"/>
    <n v="3"/>
    <n v="18.716999999999999"/>
    <n v="4"/>
    <n v="24.956"/>
    <s v="Portal"/>
  </r>
  <r>
    <x v="1"/>
    <x v="106"/>
    <s v="5E"/>
    <n v="1"/>
    <x v="3"/>
    <x v="3"/>
    <s v="S"/>
    <n v="0.46666666666666667"/>
    <n v="88"/>
    <n v="60"/>
    <n v="60"/>
    <n v="-4"/>
    <n v="56"/>
    <n v="80678"/>
    <n v="7.0000000000000007E-2"/>
    <s v="5852 RD"/>
    <s v="0"/>
    <s v="0"/>
    <n v="0"/>
    <n v="0"/>
    <n v="1241.1538461538462"/>
    <n v="1241.1538461538462"/>
    <n v="0"/>
    <n v="0"/>
    <n v="0"/>
    <n v="0"/>
    <n v="0"/>
    <n v="0"/>
    <n v="0"/>
    <s v="Traditional"/>
  </r>
  <r>
    <x v="1"/>
    <x v="107"/>
    <s v="5E"/>
    <n v="1000"/>
    <x v="7"/>
    <x v="7"/>
    <s v="S"/>
    <n v="0.09"/>
    <n v="109"/>
    <n v="100"/>
    <n v="100"/>
    <n v="-4"/>
    <n v="96"/>
    <n v="48"/>
    <n v="71.234999999999999"/>
    <s v="2841/7 BK"/>
    <n v="57"/>
    <n v="113"/>
    <n v="0.74423076923076925"/>
    <n v="744.23076923076928"/>
    <n v="855.03846153846155"/>
    <n v="0.85503846153846153"/>
    <n v="71.446153846153848"/>
    <n v="4"/>
    <n v="284.94"/>
    <n v="75"/>
    <n v="5342.625"/>
    <n v="79"/>
    <n v="5627.5649999999996"/>
    <s v="Traditional"/>
  </r>
  <r>
    <x v="1"/>
    <x v="108"/>
    <s v="8A"/>
    <n v="1000"/>
    <x v="1"/>
    <x v="1"/>
    <s v="E"/>
    <n v="0.55555555555555558"/>
    <n v="140"/>
    <n v="90"/>
    <n v="90"/>
    <n v="-4"/>
    <n v="86"/>
    <n v="122"/>
    <n v="86.042860000000005"/>
    <s v="F2213/64 BK"/>
    <n v="16"/>
    <n v="44"/>
    <n v="0.22307692307692306"/>
    <n v="223.07692307692307"/>
    <n v="502.86659230769226"/>
    <n v="0.50286659230769226"/>
    <n v="19.184615384615384"/>
    <n v="1"/>
    <n v="86.042860000000005"/>
    <n v="20"/>
    <n v="1720.8572000000001"/>
    <n v="21"/>
    <n v="1806.9000600000002"/>
    <s v="Portal"/>
  </r>
  <r>
    <x v="0"/>
    <x v="109"/>
    <s v="2I"/>
    <n v="1"/>
    <x v="3"/>
    <x v="3"/>
    <s v="B"/>
    <n v="0.46808510638297873"/>
    <n v="138"/>
    <n v="94"/>
    <n v="94"/>
    <n v="-4"/>
    <n v="90"/>
    <n v="6076"/>
    <n v="1.42"/>
    <s v="M1233 WH"/>
    <s v="0"/>
    <s v="0"/>
    <n v="0"/>
    <n v="0"/>
    <n v="15"/>
    <n v="15"/>
    <n v="0"/>
    <n v="75"/>
    <n v="106.5"/>
    <n v="1425"/>
    <n v="2023.5"/>
    <n v="1500"/>
    <n v="2130"/>
    <s v="Portal With MPS"/>
  </r>
  <r>
    <x v="1"/>
    <x v="110"/>
    <s v="3A"/>
    <n v="1"/>
    <x v="2"/>
    <x v="2"/>
    <n v="2"/>
    <n v="-0.6875"/>
    <n v="50"/>
    <n v="160"/>
    <n v="50"/>
    <m/>
    <n v="50"/>
    <n v="35427"/>
    <n v="0.55208000000000002"/>
    <s v="1181/25C SL"/>
    <s v="0"/>
    <s v="0"/>
    <n v="0"/>
    <n v="0"/>
    <n v="145.80769230769232"/>
    <n v="145.80769230769232"/>
    <n v="7290.3846153846162"/>
    <n v="0"/>
    <n v="0"/>
    <n v="0"/>
    <n v="0"/>
    <n v="0"/>
    <n v="0"/>
    <s v="Portal"/>
  </r>
  <r>
    <x v="1"/>
    <x v="111"/>
    <s v="8A"/>
    <n v="100"/>
    <x v="5"/>
    <x v="5"/>
    <s v="B"/>
    <n v="0"/>
    <n v="33"/>
    <n v="33"/>
    <n v="33"/>
    <n v="-4"/>
    <n v="29"/>
    <n v="63"/>
    <n v="43.777999999999999"/>
    <s v="F3211/4 BK"/>
    <n v="47"/>
    <n v="361"/>
    <n v="0.92269230769230759"/>
    <n v="92.269230769230759"/>
    <n v="94.692307692307679"/>
    <n v="0.94692307692307676"/>
    <n v="26.758076923076921"/>
    <n v="5"/>
    <n v="218.89"/>
    <n v="32"/>
    <n v="1400.896"/>
    <n v="37"/>
    <n v="1619.7860000000001"/>
    <s v="Traditional"/>
  </r>
  <r>
    <x v="0"/>
    <x v="112"/>
    <s v="5G"/>
    <n v="1000"/>
    <x v="7"/>
    <x v="7"/>
    <s v="S"/>
    <n v="0.65"/>
    <n v="165"/>
    <n v="100"/>
    <n v="100"/>
    <n v="-4"/>
    <n v="96"/>
    <n v="12"/>
    <n v="72.88"/>
    <s v="1805 RD"/>
    <n v="1"/>
    <n v="3"/>
    <n v="1.4230769230769231E-2"/>
    <n v="14.230769230769232"/>
    <n v="27.653846153846153"/>
    <n v="2.7653846153846154E-2"/>
    <n v="1.3661538461538463"/>
    <n v="0"/>
    <n v="0"/>
    <n v="1"/>
    <n v="72.88"/>
    <n v="1"/>
    <n v="72.88"/>
    <s v="Traditional"/>
  </r>
  <r>
    <x v="1"/>
    <x v="113"/>
    <s v="8A"/>
    <n v="100"/>
    <x v="1"/>
    <x v="1"/>
    <s v="E"/>
    <n v="0.5730337078651685"/>
    <n v="140"/>
    <n v="89"/>
    <n v="89"/>
    <n v="-4"/>
    <n v="85"/>
    <n v="163"/>
    <n v="44.84"/>
    <s v="F3001/4 BK"/>
    <n v="2"/>
    <n v="77"/>
    <n v="0.11038461538461537"/>
    <n v="11.038461538461537"/>
    <n v="12.661538461538459"/>
    <n v="0.1266153846153846"/>
    <n v="9.3826923076923059"/>
    <n v="1"/>
    <n v="44.84"/>
    <n v="10"/>
    <n v="448.40000000000003"/>
    <n v="11"/>
    <n v="493.24"/>
    <s v="Portal"/>
  </r>
  <r>
    <x v="1"/>
    <x v="114"/>
    <s v="3A"/>
    <n v="1"/>
    <x v="2"/>
    <x v="2"/>
    <n v="2"/>
    <n v="-0.44444444444444442"/>
    <n v="50"/>
    <n v="90"/>
    <n v="50"/>
    <m/>
    <n v="50"/>
    <n v="22974"/>
    <n v="0.42664000000000002"/>
    <s v="1181/20C SL"/>
    <s v="0"/>
    <s v="0"/>
    <n v="0"/>
    <n v="0"/>
    <n v="244.23076923076923"/>
    <n v="244.23076923076923"/>
    <n v="12211.538461538461"/>
    <n v="0"/>
    <n v="0"/>
    <n v="0"/>
    <n v="0"/>
    <n v="0"/>
    <n v="0"/>
    <s v="Portal"/>
  </r>
  <r>
    <x v="1"/>
    <x v="115"/>
    <s v="8B"/>
    <n v="250"/>
    <x v="11"/>
    <x v="11"/>
    <s v="B"/>
    <n v="0"/>
    <n v="24"/>
    <n v="24"/>
    <n v="24"/>
    <n v="-4"/>
    <n v="20"/>
    <n v="51"/>
    <n v="41.674999999999997"/>
    <s v="PF1302 BK"/>
    <n v="64"/>
    <n v="178"/>
    <n v="0.89461538461538459"/>
    <n v="223.65384615384616"/>
    <n v="629.76923076923083"/>
    <n v="2.5190769230769234"/>
    <n v="17.892307692307693"/>
    <n v="5"/>
    <n v="208.375"/>
    <n v="23"/>
    <n v="958.52499999999998"/>
    <n v="27"/>
    <n v="1125.2249999999999"/>
    <s v="Portal"/>
  </r>
  <r>
    <x v="1"/>
    <x v="116"/>
    <s v="8A"/>
    <n v="400"/>
    <x v="1"/>
    <x v="1"/>
    <s v="E"/>
    <n v="0.55555555555555558"/>
    <n v="140"/>
    <n v="90"/>
    <n v="90"/>
    <n v="-4"/>
    <n v="86"/>
    <n v="96"/>
    <n v="63.785710000000002"/>
    <s v="F221V3/8 BK"/>
    <n v="66"/>
    <n v="128"/>
    <n v="0.85846153846153839"/>
    <n v="343.38461538461536"/>
    <n v="480.47999999999996"/>
    <n v="1.2011999999999998"/>
    <n v="73.827692307692303"/>
    <n v="4"/>
    <n v="255.14284000000001"/>
    <n v="78"/>
    <n v="4975.2853800000003"/>
    <n v="82"/>
    <n v="5230.4282199999998"/>
    <s v="Portal"/>
  </r>
  <r>
    <x v="1"/>
    <x v="117"/>
    <s v="8B"/>
    <n v="500"/>
    <x v="18"/>
    <x v="17"/>
    <s v="E"/>
    <n v="0"/>
    <n v="84"/>
    <n v="84"/>
    <n v="84"/>
    <n v="-4"/>
    <n v="80"/>
    <n v="407"/>
    <n v="23.614920000000001"/>
    <s v="P1055 BK"/>
    <n v="121"/>
    <n v="469"/>
    <n v="1.8442307692307691"/>
    <n v="922.11538461538453"/>
    <n v="1021.5384615384614"/>
    <n v="2.043076923076923"/>
    <n v="147.53846153846152"/>
    <n v="9"/>
    <n v="212.53428000000002"/>
    <n v="157"/>
    <n v="3707.5424400000002"/>
    <n v="166"/>
    <n v="3920.07672"/>
    <s v="Portal"/>
  </r>
  <r>
    <x v="1"/>
    <x v="118"/>
    <s v="8A"/>
    <n v="200"/>
    <x v="1"/>
    <x v="1"/>
    <s v="E"/>
    <n v="0.5730337078651685"/>
    <n v="140"/>
    <n v="89"/>
    <n v="89"/>
    <n v="-4"/>
    <n v="85"/>
    <n v="103"/>
    <n v="29.37143"/>
    <s v="F221V3/8 BK"/>
    <n v="0"/>
    <n v="233"/>
    <n v="0.26884615384615385"/>
    <n v="53.769230769230766"/>
    <n v="480.47999999999996"/>
    <n v="2.4023999999999996"/>
    <n v="22.851923076923075"/>
    <n v="1"/>
    <n v="29.37143"/>
    <n v="24"/>
    <n v="704.91431999999998"/>
    <n v="25"/>
    <n v="734.28575000000001"/>
    <s v="Portal"/>
  </r>
  <r>
    <x v="0"/>
    <x v="119"/>
    <s v="5E"/>
    <n v="1"/>
    <x v="3"/>
    <x v="3"/>
    <s v="S"/>
    <n v="0.13333333333333333"/>
    <n v="68"/>
    <n v="60"/>
    <n v="60"/>
    <n v="-4"/>
    <n v="56"/>
    <n v="15037"/>
    <n v="0.13"/>
    <s v="5874 RD"/>
    <s v="0"/>
    <s v="0"/>
    <n v="0"/>
    <n v="0"/>
    <n v="123.30769230769232"/>
    <n v="123.30769230769232"/>
    <n v="0"/>
    <n v="617"/>
    <n v="80.210000000000008"/>
    <n v="7522"/>
    <n v="977.86"/>
    <n v="8139"/>
    <n v="1058.07"/>
    <s v="Portal With MPS"/>
  </r>
  <r>
    <x v="1"/>
    <x v="120"/>
    <s v="5E"/>
    <n v="1000"/>
    <x v="7"/>
    <x v="7"/>
    <s v="S"/>
    <n v="0.09"/>
    <n v="109"/>
    <n v="100"/>
    <n v="100"/>
    <n v="-4"/>
    <n v="96"/>
    <n v="54"/>
    <n v="71.234999999999999"/>
    <s v="2841/7 RD"/>
    <n v="56"/>
    <n v="163"/>
    <n v="0.7911538461538461"/>
    <n v="791.15384615384608"/>
    <n v="881.88461538461536"/>
    <n v="0.88188461538461538"/>
    <n v="75.950769230769225"/>
    <n v="4"/>
    <n v="284.94"/>
    <n v="80"/>
    <n v="5698.8"/>
    <n v="84"/>
    <n v="5983.74"/>
    <s v="Traditional"/>
  </r>
  <r>
    <x v="1"/>
    <x v="121"/>
    <s v="5I"/>
    <n v="1000"/>
    <x v="0"/>
    <x v="0"/>
    <s v="B"/>
    <n v="2.564102564102564E-2"/>
    <n v="40"/>
    <n v="39"/>
    <n v="39"/>
    <n v="-4"/>
    <n v="35"/>
    <n v="10"/>
    <n v="240.45"/>
    <s v="6718 RD"/>
    <n v="41"/>
    <n v="63"/>
    <n v="0.51423076923076916"/>
    <n v="514.23076923076917"/>
    <n v="594.30769230769226"/>
    <n v="0.59430769230769231"/>
    <n v="17.998076923076919"/>
    <n v="3"/>
    <n v="721.34999999999991"/>
    <n v="21"/>
    <n v="5049.45"/>
    <n v="24"/>
    <n v="5770.7999999999993"/>
    <s v="Portal"/>
  </r>
  <r>
    <x v="1"/>
    <x v="122"/>
    <s v="8A"/>
    <n v="100"/>
    <x v="1"/>
    <x v="1"/>
    <s v="E"/>
    <n v="0.7865168539325843"/>
    <n v="159"/>
    <n v="89"/>
    <n v="89"/>
    <n v="-4"/>
    <n v="85"/>
    <n v="29"/>
    <n v="464.72"/>
    <s v="FFLEX5 SL"/>
    <n v="5"/>
    <n v="75"/>
    <n v="0.14038461538461539"/>
    <n v="14.038461538461538"/>
    <n v="14.394230769230768"/>
    <n v="0.14394230769230767"/>
    <n v="11.932692307692308"/>
    <n v="1"/>
    <n v="464.72"/>
    <n v="13"/>
    <n v="6041.3600000000006"/>
    <n v="14"/>
    <n v="6506.08"/>
    <s v="Portal"/>
  </r>
  <r>
    <x v="1"/>
    <x v="123"/>
    <s v="8B"/>
    <n v="100"/>
    <x v="11"/>
    <x v="11"/>
    <s v="B"/>
    <n v="0"/>
    <n v="24"/>
    <n v="24"/>
    <n v="24"/>
    <n v="-4"/>
    <n v="20"/>
    <n v="112"/>
    <n v="42.11"/>
    <s v="PF1307/16 BK"/>
    <n v="61"/>
    <n v="1219"/>
    <n v="2.0634615384615382"/>
    <n v="206.34615384615381"/>
    <n v="206.34615384615381"/>
    <n v="2.0634615384615382"/>
    <n v="41.269230769230766"/>
    <n v="12"/>
    <n v="505.32"/>
    <n v="53"/>
    <n v="2231.83"/>
    <n v="63"/>
    <n v="2652.93"/>
    <s v="Portal"/>
  </r>
  <r>
    <x v="1"/>
    <x v="124"/>
    <s v="5I"/>
    <n v="1"/>
    <x v="4"/>
    <x v="4"/>
    <s v="S"/>
    <n v="0"/>
    <n v="39"/>
    <n v="39"/>
    <n v="39"/>
    <n v="-4"/>
    <n v="35"/>
    <n v="0"/>
    <n v="3.0450000000000001E-2"/>
    <s v="6713 WH"/>
    <s v="0"/>
    <s v="0"/>
    <n v="0"/>
    <n v="0"/>
    <n v="5073.8076923076924"/>
    <n v="5073.8076923076924"/>
    <n v="177583.26923076922"/>
    <n v="0"/>
    <n v="0"/>
    <n v="0"/>
    <n v="0"/>
    <n v="0"/>
    <n v="0"/>
    <s v="Traditional"/>
  </r>
  <r>
    <x v="1"/>
    <x v="125"/>
    <s v="5C"/>
    <n v="100"/>
    <x v="19"/>
    <x v="18"/>
    <s v="E"/>
    <n v="0"/>
    <n v="34"/>
    <n v="34"/>
    <n v="34"/>
    <n v="-4"/>
    <n v="30"/>
    <n v="86"/>
    <n v="29.707000000000001"/>
    <s v="39X2205 WH"/>
    <n v="230"/>
    <n v="724"/>
    <n v="3.3123076923076917"/>
    <n v="331.23076923076917"/>
    <n v="423.53846153846149"/>
    <n v="4.2353846153846151"/>
    <n v="99.369230769230754"/>
    <n v="17"/>
    <n v="505.01900000000001"/>
    <n v="116"/>
    <n v="3446.0120000000002"/>
    <n v="133"/>
    <n v="3951.0309999999999"/>
    <s v="Traditional"/>
  </r>
  <r>
    <x v="1"/>
    <x v="126"/>
    <s v="5E"/>
    <n v="1"/>
    <x v="3"/>
    <x v="3"/>
    <s v="S"/>
    <n v="0.21666666666666667"/>
    <n v="73"/>
    <n v="60"/>
    <n v="60"/>
    <n v="-4"/>
    <n v="56"/>
    <n v="105433"/>
    <n v="7.0000000000000007E-2"/>
    <s v="5852 WH"/>
    <s v="0"/>
    <s v="0"/>
    <n v="0"/>
    <n v="0"/>
    <n v="1407.8461538461538"/>
    <n v="1407.8461538461538"/>
    <n v="0"/>
    <n v="0"/>
    <n v="0"/>
    <n v="0"/>
    <n v="0"/>
    <n v="0"/>
    <n v="0"/>
    <s v="Traditional"/>
  </r>
  <r>
    <x v="1"/>
    <x v="127"/>
    <s v="8A"/>
    <n v="100"/>
    <x v="1"/>
    <x v="1"/>
    <s v="E"/>
    <n v="0.7865168539325843"/>
    <n v="159"/>
    <n v="89"/>
    <n v="89"/>
    <n v="-4"/>
    <n v="85"/>
    <n v="38"/>
    <n v="331.92"/>
    <s v="FFLEX3 SL"/>
    <n v="29"/>
    <n v="126"/>
    <n v="0.45769230769230768"/>
    <n v="45.769230769230766"/>
    <n v="59.317307692307686"/>
    <n v="0.59317307692307686"/>
    <n v="38.903846153846153"/>
    <n v="2"/>
    <n v="663.84"/>
    <n v="41"/>
    <n v="13608.720000000001"/>
    <n v="43"/>
    <n v="14272.560000000001"/>
    <s v="Portal"/>
  </r>
  <r>
    <x v="1"/>
    <x v="128"/>
    <s v="5E"/>
    <n v="1000"/>
    <x v="7"/>
    <x v="7"/>
    <s v="S"/>
    <n v="0"/>
    <n v="88"/>
    <n v="88"/>
    <n v="88"/>
    <n v="-4"/>
    <n v="84"/>
    <n v="12"/>
    <n v="71.234999999999999"/>
    <s v="2841/1 WH"/>
    <n v="2"/>
    <n v="122"/>
    <n v="0.16230769230769229"/>
    <n v="162.30769230769229"/>
    <n v="186.76923076923075"/>
    <n v="0.18676923076923074"/>
    <n v="13.633846153846152"/>
    <n v="1"/>
    <n v="71.234999999999999"/>
    <n v="15"/>
    <n v="1068.5250000000001"/>
    <n v="16"/>
    <n v="1139.76"/>
    <s v="Traditional"/>
  </r>
  <r>
    <x v="1"/>
    <x v="129"/>
    <s v="8A"/>
    <n v="20"/>
    <x v="5"/>
    <x v="5"/>
    <s v="B"/>
    <n v="0"/>
    <n v="33"/>
    <n v="33"/>
    <n v="33"/>
    <n v="-4"/>
    <n v="29"/>
    <n v="106"/>
    <n v="21.925000000000001"/>
    <s v="F3211 BK"/>
    <n v="182"/>
    <n v="581"/>
    <n v="2.6303846153846151"/>
    <n v="52.607692307692304"/>
    <n v="57.16615384615384"/>
    <n v="2.858307692307692"/>
    <n v="76.281153846153842"/>
    <n v="13"/>
    <n v="285.02500000000003"/>
    <n v="89"/>
    <n v="1951.325"/>
    <n v="102"/>
    <n v="2236.35"/>
    <s v="Traditional"/>
  </r>
  <r>
    <x v="1"/>
    <x v="130"/>
    <s v="8A"/>
    <n v="1000"/>
    <x v="1"/>
    <x v="1"/>
    <s v="E"/>
    <n v="0.55555555555555558"/>
    <n v="140"/>
    <n v="90"/>
    <n v="90"/>
    <n v="-4"/>
    <n v="86"/>
    <n v="32"/>
    <n v="132.95714000000001"/>
    <s v="F221B1/4 BK"/>
    <n v="12"/>
    <n v="56"/>
    <n v="0.19384615384615383"/>
    <n v="193.84615384615384"/>
    <n v="2693.8461538461538"/>
    <n v="2.6938461538461538"/>
    <n v="16.670769230769231"/>
    <n v="1"/>
    <n v="132.95714000000001"/>
    <n v="18"/>
    <n v="2393.2285200000001"/>
    <n v="19"/>
    <n v="2526.1856600000001"/>
    <s v="Portal"/>
  </r>
  <r>
    <x v="1"/>
    <x v="131"/>
    <s v="3A"/>
    <n v="1000"/>
    <x v="2"/>
    <x v="2"/>
    <n v="2"/>
    <n v="-0.58333333333333337"/>
    <n v="20"/>
    <n v="48"/>
    <n v="20"/>
    <m/>
    <n v="20"/>
    <n v="739"/>
    <n v="48.08"/>
    <s v="1172C SL"/>
    <n v="1036"/>
    <n v="4066"/>
    <n v="15.848461538461539"/>
    <n v="15848.461538461539"/>
    <n v="16650"/>
    <n v="16.649999999999999"/>
    <n v="316.96923076923076"/>
    <n v="95"/>
    <n v="4567.5999999999995"/>
    <n v="412"/>
    <n v="19808.96"/>
    <n v="491"/>
    <n v="23607.279999999999"/>
    <s v="Portal"/>
  </r>
  <r>
    <x v="0"/>
    <x v="132"/>
    <s v="8A"/>
    <n v="500"/>
    <x v="1"/>
    <x v="1"/>
    <s v="E"/>
    <n v="0.55555555555555558"/>
    <n v="140"/>
    <n v="90"/>
    <n v="90"/>
    <n v="-4"/>
    <n v="86"/>
    <n v="15"/>
    <n v="39"/>
    <s v="F2211/8 BL"/>
    <n v="97"/>
    <n v="103"/>
    <n v="1.1634615384615383"/>
    <n v="581.73076923076917"/>
    <n v="593.46153846153834"/>
    <n v="1.1869230769230767"/>
    <n v="100.05769230769229"/>
    <n v="6"/>
    <n v="234"/>
    <n v="106"/>
    <n v="4134"/>
    <n v="112"/>
    <n v="4368"/>
    <s v="Portal"/>
  </r>
  <r>
    <x v="0"/>
    <x v="133"/>
    <s v="8A"/>
    <n v="1000"/>
    <x v="1"/>
    <x v="1"/>
    <s v="E"/>
    <n v="0.55555555555555558"/>
    <n v="140"/>
    <n v="90"/>
    <n v="90"/>
    <n v="-4"/>
    <n v="86"/>
    <n v="16"/>
    <n v="115.82857"/>
    <s v="F2211/16 GR"/>
    <n v="4"/>
    <n v="21"/>
    <n v="6.7307692307692304E-2"/>
    <n v="67.307692307692307"/>
    <n v="104.22615384615385"/>
    <n v="0.10422615384615384"/>
    <n v="5.7884615384615383"/>
    <n v="0"/>
    <n v="0"/>
    <n v="6"/>
    <n v="694.97141999999997"/>
    <n v="6"/>
    <n v="694.97141999999997"/>
    <s v="Portal"/>
  </r>
  <r>
    <x v="0"/>
    <x v="134"/>
    <s v="5A"/>
    <n v="100"/>
    <x v="0"/>
    <x v="0"/>
    <s v="S"/>
    <n v="-0.58333333333333337"/>
    <n v="20"/>
    <n v="48"/>
    <n v="20"/>
    <n v="-4"/>
    <n v="16"/>
    <n v="36"/>
    <n v="2.3690000000000002"/>
    <s v="1550 GR"/>
    <n v="15"/>
    <n v="45"/>
    <n v="0.21346153846153848"/>
    <n v="21.346153846153847"/>
    <n v="35.57692307692308"/>
    <n v="0.35576923076923078"/>
    <n v="3.4153846153846157"/>
    <n v="1"/>
    <n v="2.3690000000000002"/>
    <n v="4"/>
    <n v="9.4760000000000009"/>
    <n v="5"/>
    <n v="11.845000000000001"/>
    <s v="Portal"/>
  </r>
  <r>
    <x v="1"/>
    <x v="135"/>
    <s v="1F"/>
    <n v="1000"/>
    <x v="2"/>
    <x v="2"/>
    <n v="2"/>
    <n v="0"/>
    <n v="60"/>
    <n v="60"/>
    <n v="60"/>
    <m/>
    <n v="60"/>
    <n v="0"/>
    <n v="810.83867999999995"/>
    <s v="86318CY SL"/>
    <n v="6"/>
    <n v="11"/>
    <n v="7.7307692307692313E-2"/>
    <n v="77.307692307692307"/>
    <n v="79.038461538461547"/>
    <n v="7.9038461538461544E-2"/>
    <n v="4.6384615384615389"/>
    <n v="0"/>
    <n v="0"/>
    <n v="5"/>
    <n v="4054.1933999999997"/>
    <n v="5"/>
    <n v="4054.1933999999997"/>
    <s v="Portal"/>
  </r>
  <r>
    <x v="1"/>
    <x v="136"/>
    <s v="5E"/>
    <n v="1"/>
    <x v="3"/>
    <x v="3"/>
    <s v="S"/>
    <n v="0.55000000000000004"/>
    <n v="93"/>
    <n v="60"/>
    <n v="60"/>
    <n v="-4"/>
    <n v="56"/>
    <n v="86470"/>
    <n v="0.15"/>
    <s v="5855 RD"/>
    <s v="0"/>
    <s v="0"/>
    <n v="0"/>
    <n v="0"/>
    <n v="258.23076923076923"/>
    <n v="258.23076923076923"/>
    <n v="0"/>
    <n v="1291"/>
    <n v="193.65"/>
    <n v="15752"/>
    <n v="2362.7999999999997"/>
    <n v="17043"/>
    <n v="2556.4499999999998"/>
    <s v="Portal With MPS"/>
  </r>
  <r>
    <x v="1"/>
    <x v="137"/>
    <s v="8A"/>
    <n v="12"/>
    <x v="1"/>
    <x v="1"/>
    <s v="E"/>
    <n v="0.27272727272727271"/>
    <n v="140"/>
    <n v="110"/>
    <n v="110"/>
    <n v="-4"/>
    <n v="106"/>
    <n v="24"/>
    <n v="312.32"/>
    <s v="F6212 BK"/>
    <n v="1"/>
    <n v="3"/>
    <n v="1.4230769230769231E-2"/>
    <n v="0.17076923076923078"/>
    <n v="7.1798076923076923"/>
    <n v="0.59831730769230773"/>
    <n v="1.5084615384615385"/>
    <n v="0"/>
    <n v="0"/>
    <n v="2"/>
    <n v="624.64"/>
    <n v="2"/>
    <n v="624.64"/>
    <s v="Portal"/>
  </r>
  <r>
    <x v="1"/>
    <x v="138"/>
    <s v="8A"/>
    <n v="250"/>
    <x v="1"/>
    <x v="1"/>
    <s v="E"/>
    <n v="0.55555555555555558"/>
    <n v="140"/>
    <n v="90"/>
    <n v="90"/>
    <n v="-4"/>
    <n v="86"/>
    <n v="91"/>
    <n v="74.757140000000007"/>
    <s v="F221V3/4 BK"/>
    <n v="56"/>
    <n v="206"/>
    <n v="0.84076923076923071"/>
    <n v="210.19230769230768"/>
    <n v="222.75923076923075"/>
    <n v="0.89103692307692306"/>
    <n v="72.306153846153848"/>
    <n v="4"/>
    <n v="299.02856000000003"/>
    <n v="76"/>
    <n v="5681.5426400000006"/>
    <n v="80"/>
    <n v="5980.5712000000003"/>
    <s v="Portal"/>
  </r>
  <r>
    <x v="0"/>
    <x v="139"/>
    <s v="5A"/>
    <n v="1000"/>
    <x v="0"/>
    <x v="0"/>
    <s v="S"/>
    <n v="-0.52830188679245282"/>
    <n v="25"/>
    <n v="53"/>
    <n v="25"/>
    <n v="-4"/>
    <n v="21"/>
    <n v="7"/>
    <n v="28.13"/>
    <s v="1553 SL"/>
    <n v="1"/>
    <n v="4"/>
    <n v="1.5384615384615385E-2"/>
    <n v="15.384615384615385"/>
    <n v="26.884615384615387"/>
    <n v="2.6884615384615385E-2"/>
    <n v="0.32307692307692309"/>
    <n v="1"/>
    <n v="28.13"/>
    <n v="1"/>
    <n v="28.13"/>
    <n v="1"/>
    <n v="28.13"/>
    <s v="Portal"/>
  </r>
  <r>
    <x v="1"/>
    <x v="140"/>
    <s v="8A"/>
    <n v="125"/>
    <x v="1"/>
    <x v="1"/>
    <s v="E"/>
    <n v="0.55555555555555558"/>
    <n v="140"/>
    <n v="90"/>
    <n v="90"/>
    <n v="-4"/>
    <n v="86"/>
    <n v="51"/>
    <n v="109.17143"/>
    <s v="F22111/2 CL"/>
    <n v="19"/>
    <n v="66"/>
    <n v="0.28076923076923077"/>
    <n v="35.096153846153847"/>
    <n v="45.703846153846158"/>
    <n v="0.36563076923076926"/>
    <n v="24.146153846153847"/>
    <n v="1"/>
    <n v="109.17143"/>
    <n v="25"/>
    <n v="2729.28575"/>
    <n v="26"/>
    <n v="2838.4571799999999"/>
    <s v="Portal"/>
  </r>
  <r>
    <x v="1"/>
    <x v="141"/>
    <s v="8B"/>
    <n v="1000"/>
    <x v="12"/>
    <x v="12"/>
    <s v="E"/>
    <n v="0.16470588235294117"/>
    <n v="99"/>
    <n v="85"/>
    <n v="85"/>
    <n v="-4"/>
    <n v="81"/>
    <n v="73"/>
    <n v="269.52999999999997"/>
    <s v="TFT20016 NA"/>
    <n v="50"/>
    <n v="198"/>
    <n v="0.76692307692307682"/>
    <n v="766.92307692307679"/>
    <n v="953.30769230769215"/>
    <n v="0.95330769230769219"/>
    <n v="62.12076923076922"/>
    <n v="4"/>
    <n v="1078.1199999999999"/>
    <n v="66"/>
    <n v="17788.98"/>
    <n v="70"/>
    <n v="18867.099999999999"/>
    <s v="Portal"/>
  </r>
  <r>
    <x v="0"/>
    <x v="142"/>
    <s v="5A"/>
    <n v="1000"/>
    <x v="0"/>
    <x v="0"/>
    <s v="S"/>
    <n v="-0.16666666666666666"/>
    <n v="20"/>
    <n v="24"/>
    <n v="20"/>
    <n v="-4"/>
    <n v="16"/>
    <n v="0"/>
    <n v="58.29"/>
    <s v="1557 GR"/>
    <n v="2"/>
    <n v="0"/>
    <n v="2.1538461538461538E-2"/>
    <n v="21.538461538461537"/>
    <n v="31.92307692307692"/>
    <n v="3.1923076923076922E-2"/>
    <n v="0.3446153846153846"/>
    <n v="0"/>
    <n v="0"/>
    <n v="0"/>
    <n v="0"/>
    <n v="0"/>
    <n v="0"/>
    <s v="Portal"/>
  </r>
  <r>
    <x v="0"/>
    <x v="143"/>
    <s v="5A"/>
    <n v="100"/>
    <x v="0"/>
    <x v="0"/>
    <s v="S"/>
    <n v="-0.16666666666666666"/>
    <n v="20"/>
    <n v="24"/>
    <n v="20"/>
    <n v="-4"/>
    <n v="16"/>
    <n v="4"/>
    <n v="5.9939999999999998"/>
    <s v="1557 GR"/>
    <n v="6"/>
    <n v="34"/>
    <n v="0.10384615384615384"/>
    <n v="10.384615384615383"/>
    <n v="31.92307692307692"/>
    <n v="0.31923076923076921"/>
    <n v="1.6615384615384614"/>
    <n v="1"/>
    <n v="5.9939999999999998"/>
    <n v="3"/>
    <n v="17.981999999999999"/>
    <n v="4"/>
    <n v="23.975999999999999"/>
    <s v="Portal"/>
  </r>
  <r>
    <x v="1"/>
    <x v="144"/>
    <s v="1F"/>
    <n v="1"/>
    <x v="2"/>
    <x v="2"/>
    <n v="2"/>
    <n v="-0.5"/>
    <n v="55"/>
    <n v="110"/>
    <n v="55"/>
    <m/>
    <n v="55"/>
    <n v="3375"/>
    <n v="0.66180000000000005"/>
    <s v="65807CY SL"/>
    <n v="0"/>
    <n v="0"/>
    <n v="0"/>
    <n v="0"/>
    <n v="182.34615384615384"/>
    <n v="182.34615384615384"/>
    <n v="0"/>
    <n v="0"/>
    <n v="0"/>
    <n v="0"/>
    <n v="0"/>
    <n v="0"/>
    <n v="0"/>
    <s v="Portal"/>
  </r>
  <r>
    <x v="1"/>
    <x v="145"/>
    <s v="8A"/>
    <n v="1000"/>
    <x v="1"/>
    <x v="1"/>
    <s v="E"/>
    <n v="0.55555555555555558"/>
    <n v="140"/>
    <n v="90"/>
    <n v="90"/>
    <n v="-4"/>
    <n v="86"/>
    <n v="44"/>
    <n v="98.671430000000001"/>
    <s v="F221B3/32 BK"/>
    <n v="33"/>
    <n v="0"/>
    <n v="0.35538461538461535"/>
    <n v="355.38461538461536"/>
    <n v="1122.6923076923076"/>
    <n v="1.1226923076923077"/>
    <n v="30.56307692307692"/>
    <n v="2"/>
    <n v="197.34286"/>
    <n v="33"/>
    <n v="3256.1571899999999"/>
    <n v="35"/>
    <n v="3453.5000500000001"/>
    <s v="Portal"/>
  </r>
  <r>
    <x v="1"/>
    <x v="146"/>
    <s v="8B"/>
    <n v="500"/>
    <x v="8"/>
    <x v="8"/>
    <s v="I"/>
    <n v="0"/>
    <n v="24"/>
    <n v="24"/>
    <n v="24"/>
    <n v="-4"/>
    <n v="20"/>
    <n v="174"/>
    <n v="50"/>
    <s v="G1101/2 BK"/>
    <n v="85"/>
    <n v="243"/>
    <n v="1.1957692307692307"/>
    <n v="597.88461538461536"/>
    <n v="770.5"/>
    <n v="1.5409999999999999"/>
    <n v="23.915384615384614"/>
    <n v="7"/>
    <n v="350"/>
    <n v="31"/>
    <n v="1550"/>
    <n v="37"/>
    <n v="1850"/>
    <s v="Portal"/>
  </r>
  <r>
    <x v="0"/>
    <x v="147"/>
    <s v="5A"/>
    <n v="1000"/>
    <x v="0"/>
    <x v="0"/>
    <s v="S"/>
    <n v="-0.62264150943396224"/>
    <n v="20"/>
    <n v="53"/>
    <n v="20"/>
    <n v="-4"/>
    <n v="16"/>
    <n v="1"/>
    <n v="22.11"/>
    <s v="1561 GR"/>
    <n v="5"/>
    <n v="5"/>
    <n v="5.9615384615384619E-2"/>
    <n v="59.61538461538462"/>
    <n v="69.230769230769241"/>
    <n v="6.9230769230769235E-2"/>
    <n v="0.9538461538461539"/>
    <n v="0"/>
    <n v="0"/>
    <n v="1"/>
    <n v="22.11"/>
    <n v="1"/>
    <n v="22.11"/>
    <s v="Portal"/>
  </r>
  <r>
    <x v="0"/>
    <x v="148"/>
    <s v="5A"/>
    <n v="100"/>
    <x v="0"/>
    <x v="0"/>
    <s v="S"/>
    <n v="-0.62264150943396224"/>
    <n v="20"/>
    <n v="53"/>
    <n v="20"/>
    <n v="-4"/>
    <n v="16"/>
    <n v="8"/>
    <n v="2.9529999999999998"/>
    <s v="1561 GR"/>
    <n v="4"/>
    <n v="46"/>
    <n v="9.6153846153846145E-2"/>
    <n v="9.615384615384615"/>
    <n v="69.230769230769241"/>
    <n v="0.6923076923076924"/>
    <n v="1.5384615384615383"/>
    <n v="1"/>
    <n v="2.9529999999999998"/>
    <n v="3"/>
    <n v="8.859"/>
    <n v="3"/>
    <n v="8.859"/>
    <s v="Portal  "/>
  </r>
  <r>
    <x v="0"/>
    <x v="149"/>
    <s v="5A"/>
    <n v="100"/>
    <x v="0"/>
    <x v="0"/>
    <s v="S"/>
    <n v="-0.56603773584905659"/>
    <n v="23"/>
    <n v="53"/>
    <n v="23"/>
    <n v="-4"/>
    <n v="19"/>
    <n v="8"/>
    <n v="2.915"/>
    <s v="1561 WH"/>
    <n v="3"/>
    <n v="12"/>
    <n v="4.6153846153846156E-2"/>
    <n v="4.6153846153846159"/>
    <n v="93.461538461538467"/>
    <n v="0.93461538461538463"/>
    <n v="0.87692307692307692"/>
    <n v="0"/>
    <n v="0"/>
    <n v="1"/>
    <n v="2.915"/>
    <n v="1"/>
    <n v="2.915"/>
    <s v="Portal"/>
  </r>
  <r>
    <x v="1"/>
    <x v="150"/>
    <s v="3A"/>
    <n v="1"/>
    <x v="2"/>
    <x v="2"/>
    <n v="2"/>
    <n v="-0.375"/>
    <n v="25"/>
    <n v="40"/>
    <n v="25"/>
    <m/>
    <n v="25"/>
    <n v="40668"/>
    <n v="0.13363"/>
    <s v="2404C SL"/>
    <s v="0"/>
    <s v="0"/>
    <n v="0"/>
    <n v="0"/>
    <n v="1128.5338461538463"/>
    <n v="1128.5338461538463"/>
    <n v="28213.346153846156"/>
    <n v="0"/>
    <n v="0"/>
    <n v="0"/>
    <n v="0"/>
    <n v="0"/>
    <n v="0"/>
    <s v="Portal"/>
  </r>
  <r>
    <x v="1"/>
    <x v="151"/>
    <s v="5A"/>
    <n v="1000"/>
    <x v="0"/>
    <x v="0"/>
    <s v="S"/>
    <n v="4.1666666666666664E-2"/>
    <n v="25"/>
    <n v="24"/>
    <n v="24"/>
    <n v="-4"/>
    <n v="20"/>
    <n v="11"/>
    <n v="184.73"/>
    <s v="3081 BK"/>
    <n v="30"/>
    <n v="81"/>
    <n v="0.41653846153846152"/>
    <n v="416.53846153846155"/>
    <n v="510.23076923076923"/>
    <n v="0.51023076923076927"/>
    <n v="8.3307692307692314"/>
    <n v="2"/>
    <n v="369.46"/>
    <n v="10"/>
    <n v="1847.3"/>
    <n v="12"/>
    <n v="2216.7599999999998"/>
    <s v="Portal"/>
  </r>
  <r>
    <x v="1"/>
    <x v="152"/>
    <s v="8A"/>
    <n v="20"/>
    <x v="1"/>
    <x v="1"/>
    <s v="E"/>
    <n v="0.55555555555555558"/>
    <n v="140"/>
    <n v="90"/>
    <n v="90"/>
    <n v="-4"/>
    <n v="86"/>
    <n v="230"/>
    <n v="9.27"/>
    <s v="F7501/2 BK"/>
    <n v="29"/>
    <n v="111"/>
    <n v="0.44038461538461537"/>
    <n v="8.8076923076923066"/>
    <n v="8.8076923076923066"/>
    <n v="0.44038461538461532"/>
    <n v="37.873076923076923"/>
    <n v="2"/>
    <n v="18.54"/>
    <n v="40"/>
    <n v="370.79999999999995"/>
    <n v="42"/>
    <n v="389.34"/>
    <s v="Portal"/>
  </r>
  <r>
    <x v="1"/>
    <x v="153"/>
    <s v="8A"/>
    <n v="500"/>
    <x v="18"/>
    <x v="17"/>
    <s v="E"/>
    <n v="0"/>
    <n v="59"/>
    <n v="59"/>
    <n v="59"/>
    <n v="-4"/>
    <n v="55"/>
    <n v="146"/>
    <n v="79.62697"/>
    <s v="F1053/8 BK"/>
    <n v="67"/>
    <n v="143"/>
    <n v="0.8865384615384615"/>
    <n v="443.26923076923077"/>
    <n v="530.92307692307691"/>
    <n v="1.0618461538461539"/>
    <n v="48.75961538461538"/>
    <n v="4"/>
    <n v="318.50788"/>
    <n v="53"/>
    <n v="4220.2294099999999"/>
    <n v="57"/>
    <n v="4538.73729"/>
    <s v="Traditional"/>
  </r>
  <r>
    <x v="1"/>
    <x v="154"/>
    <s v="3A"/>
    <n v="1"/>
    <x v="2"/>
    <x v="2"/>
    <n v="2"/>
    <n v="-0.42857142857142855"/>
    <n v="40"/>
    <n v="70"/>
    <n v="40"/>
    <m/>
    <n v="40"/>
    <n v="171086"/>
    <n v="0.11021"/>
    <s v="5472C SL"/>
    <s v="0"/>
    <s v="0"/>
    <n v="0"/>
    <n v="0"/>
    <n v="714.8461538461537"/>
    <n v="714.8461538461537"/>
    <n v="28593.846153846149"/>
    <n v="0"/>
    <n v="0"/>
    <n v="0"/>
    <n v="0"/>
    <n v="0"/>
    <n v="0"/>
    <s v="Portal"/>
  </r>
  <r>
    <x v="1"/>
    <x v="155"/>
    <s v="8A"/>
    <n v="100"/>
    <x v="12"/>
    <x v="12"/>
    <s v="E"/>
    <n v="2.8166666666666669"/>
    <n v="229"/>
    <n v="60"/>
    <n v="60"/>
    <n v="-4"/>
    <n v="56"/>
    <n v="140"/>
    <n v="98.405000000000001"/>
    <s v="F40014 NA"/>
    <n v="17"/>
    <n v="153"/>
    <n v="0.35961538461538461"/>
    <n v="35.96153846153846"/>
    <n v="35.96153846153846"/>
    <n v="0.35961538461538461"/>
    <n v="20.138461538461538"/>
    <n v="2"/>
    <n v="196.81"/>
    <n v="22"/>
    <n v="2164.91"/>
    <n v="24"/>
    <n v="2361.7200000000003"/>
    <s v="Portal"/>
  </r>
  <r>
    <x v="1"/>
    <x v="156"/>
    <s v="5A"/>
    <n v="1000"/>
    <x v="0"/>
    <x v="0"/>
    <s v="S"/>
    <n v="-0.25925925925925924"/>
    <n v="20"/>
    <n v="27"/>
    <n v="20"/>
    <n v="-4"/>
    <n v="16"/>
    <n v="192"/>
    <n v="28.06"/>
    <s v="3053 BK"/>
    <n v="186"/>
    <n v="1121"/>
    <n v="3.2965384615384616"/>
    <n v="3296.5384615384614"/>
    <n v="6109.461538461539"/>
    <n v="6.1094615384615389"/>
    <n v="97.751384615384623"/>
    <n v="20"/>
    <n v="561.19999999999993"/>
    <n v="73"/>
    <n v="2048.38"/>
    <n v="89"/>
    <n v="2497.3399999999997"/>
    <s v="Portal"/>
  </r>
  <r>
    <x v="1"/>
    <x v="157"/>
    <s v="8A"/>
    <n v="500"/>
    <x v="1"/>
    <x v="1"/>
    <s v="E"/>
    <n v="0.55555555555555558"/>
    <n v="140"/>
    <n v="90"/>
    <n v="90"/>
    <n v="-4"/>
    <n v="86"/>
    <n v="20"/>
    <n v="184.48571000000001"/>
    <s v="F221B3/4 BK"/>
    <n v="4"/>
    <n v="12"/>
    <n v="5.6923076923076923E-2"/>
    <n v="28.461538461538463"/>
    <n v="679.80769230769226"/>
    <n v="1.3596153846153844"/>
    <n v="4.8953846153846152"/>
    <n v="0"/>
    <n v="0"/>
    <n v="5"/>
    <n v="922.42855000000009"/>
    <n v="5"/>
    <n v="922.42855000000009"/>
    <s v="Portal"/>
  </r>
  <r>
    <x v="1"/>
    <x v="158"/>
    <s v="5E"/>
    <n v="1"/>
    <x v="3"/>
    <x v="3"/>
    <s v="S"/>
    <n v="0.55000000000000004"/>
    <n v="93"/>
    <n v="60"/>
    <n v="60"/>
    <n v="-4"/>
    <n v="56"/>
    <n v="106644"/>
    <n v="0.08"/>
    <s v="5853 RD"/>
    <s v="0"/>
    <s v="0"/>
    <n v="0"/>
    <n v="0"/>
    <n v="823.61538461538453"/>
    <n v="823.61538461538453"/>
    <n v="0"/>
    <n v="4118"/>
    <n v="329.44"/>
    <n v="50240"/>
    <n v="4019.2000000000003"/>
    <n v="54358"/>
    <n v="4348.6400000000003"/>
    <s v="Portal With MPS"/>
  </r>
  <r>
    <x v="1"/>
    <x v="159"/>
    <s v="8A"/>
    <n v="800"/>
    <x v="1"/>
    <x v="1"/>
    <s v="E"/>
    <n v="0.55555555555555558"/>
    <n v="140"/>
    <n v="90"/>
    <n v="90"/>
    <n v="-4"/>
    <n v="86"/>
    <n v="16"/>
    <n v="167.67142999999999"/>
    <s v="F221B1/2 BK"/>
    <n v="31"/>
    <n v="68"/>
    <n v="0.41230769230769232"/>
    <n v="329.84615384615387"/>
    <n v="1110.6538461538462"/>
    <n v="1.3883173076923077"/>
    <n v="35.458461538461542"/>
    <n v="2"/>
    <n v="335.34285999999997"/>
    <n v="37"/>
    <n v="6203.8429099999994"/>
    <n v="39"/>
    <n v="6539.1857699999991"/>
    <s v="Portal"/>
  </r>
  <r>
    <x v="1"/>
    <x v="160"/>
    <s v="5A"/>
    <n v="1000"/>
    <x v="0"/>
    <x v="0"/>
    <s v="S"/>
    <n v="-0.25925925925925924"/>
    <n v="20"/>
    <n v="27"/>
    <n v="20"/>
    <n v="-4"/>
    <n v="16"/>
    <n v="228"/>
    <n v="19.2"/>
    <s v="3051 BK"/>
    <n v="407"/>
    <n v="1917"/>
    <n v="6.5949999999999989"/>
    <n v="6594.9999999999991"/>
    <n v="10632.538461538461"/>
    <n v="10.632538461538461"/>
    <n v="170.12061538461538"/>
    <n v="40"/>
    <n v="768"/>
    <n v="146"/>
    <n v="2803.2"/>
    <n v="179"/>
    <n v="3436.7999999999997"/>
    <s v="Portal"/>
  </r>
  <r>
    <x v="1"/>
    <x v="161"/>
    <s v="2F"/>
    <n v="1000"/>
    <x v="0"/>
    <x v="0"/>
    <s v="B"/>
    <n v="0"/>
    <n v="43"/>
    <n v="43"/>
    <n v="43"/>
    <n v="-4"/>
    <n v="39"/>
    <n v="77"/>
    <n v="64.459999999999994"/>
    <s v="9174 BK"/>
    <n v="167"/>
    <n v="598"/>
    <n v="2.4884615384615385"/>
    <n v="2488.4615384615386"/>
    <n v="3033.3211538461542"/>
    <n v="3.033321153846154"/>
    <n v="118.299525"/>
    <n v="12"/>
    <n v="773.52"/>
    <n v="109"/>
    <n v="7026.1399999999994"/>
    <n v="121"/>
    <n v="7799.6599999999989"/>
    <s v="Portal"/>
  </r>
  <r>
    <x v="1"/>
    <x v="162"/>
    <s v="5E"/>
    <n v="1"/>
    <x v="3"/>
    <x v="3"/>
    <s v="S"/>
    <n v="2.6666666666666665"/>
    <n v="220"/>
    <n v="60"/>
    <n v="60"/>
    <n v="-4"/>
    <n v="56"/>
    <n v="97032"/>
    <n v="0.11"/>
    <s v="2842/19 BK"/>
    <s v="0"/>
    <s v="0"/>
    <n v="0"/>
    <n v="0"/>
    <n v="1622.3846153846155"/>
    <n v="1622.3846153846155"/>
    <n v="0"/>
    <n v="8112"/>
    <n v="892.32"/>
    <n v="98966"/>
    <n v="10886.26"/>
    <n v="107078"/>
    <n v="11778.58"/>
    <s v="Portal With MPS"/>
  </r>
  <r>
    <x v="0"/>
    <x v="163"/>
    <s v="3A"/>
    <n v="100"/>
    <x v="2"/>
    <x v="2"/>
    <n v="2"/>
    <n v="0"/>
    <n v="20"/>
    <n v="20"/>
    <n v="20"/>
    <m/>
    <n v="20"/>
    <n v="3"/>
    <n v="20.87734"/>
    <s v="1217C SL"/>
    <n v="16"/>
    <n v="27"/>
    <n v="0.20346153846153844"/>
    <n v="20.346153846153843"/>
    <n v="32.269230769230766"/>
    <n v="0.32269230769230767"/>
    <n v="4.069230769230769"/>
    <n v="1"/>
    <n v="20.87734"/>
    <n v="5"/>
    <n v="104.3867"/>
    <n v="6"/>
    <n v="125.26403999999999"/>
    <s v="Portal"/>
  </r>
  <r>
    <x v="1"/>
    <x v="164"/>
    <s v="8A"/>
    <n v="500"/>
    <x v="1"/>
    <x v="1"/>
    <s v="E"/>
    <n v="0.55555555555555558"/>
    <n v="140"/>
    <n v="90"/>
    <n v="90"/>
    <n v="-4"/>
    <n v="86"/>
    <n v="10"/>
    <n v="92.91"/>
    <s v="F2601/8 GY"/>
    <n v="3"/>
    <n v="20"/>
    <n v="5.5384615384615386E-2"/>
    <n v="27.692307692307693"/>
    <n v="27.692307692307693"/>
    <n v="5.5384615384615386E-2"/>
    <n v="4.7630769230769232"/>
    <n v="0"/>
    <n v="0"/>
    <n v="5"/>
    <n v="464.54999999999995"/>
    <n v="5"/>
    <n v="464.54999999999995"/>
    <s v="Portal"/>
  </r>
  <r>
    <x v="1"/>
    <x v="165"/>
    <s v="5A"/>
    <n v="5000"/>
    <x v="0"/>
    <x v="0"/>
    <s v="S"/>
    <n v="-0.25925925925925924"/>
    <n v="20"/>
    <n v="27"/>
    <n v="20"/>
    <n v="-4"/>
    <n v="16"/>
    <n v="8"/>
    <n v="59.4"/>
    <s v="3050 RD"/>
    <n v="10"/>
    <n v="17"/>
    <n v="0.12730769230769232"/>
    <n v="636.53846153846155"/>
    <n v="4949"/>
    <n v="0.98980000000000001"/>
    <n v="15.8368"/>
    <n v="1"/>
    <n v="59.4"/>
    <n v="3"/>
    <n v="178.2"/>
    <n v="4"/>
    <n v="237.6"/>
    <s v="Portal"/>
  </r>
  <r>
    <x v="1"/>
    <x v="166"/>
    <s v="8B"/>
    <n v="500"/>
    <x v="8"/>
    <x v="8"/>
    <s v="I"/>
    <n v="0"/>
    <n v="24"/>
    <n v="24"/>
    <n v="24"/>
    <n v="-4"/>
    <n v="20"/>
    <n v="31"/>
    <n v="60.5"/>
    <s v="G120NF14 BK"/>
    <n v="50"/>
    <n v="220"/>
    <n v="0.79230769230769227"/>
    <n v="396.15384615384613"/>
    <n v="511.96153846153845"/>
    <n v="1.0239230769230769"/>
    <n v="15.846153846153845"/>
    <n v="5"/>
    <n v="302.5"/>
    <n v="21"/>
    <n v="1270.5"/>
    <n v="25"/>
    <n v="1512.5"/>
    <s v="Portal"/>
  </r>
  <r>
    <x v="1"/>
    <x v="167"/>
    <s v="8B"/>
    <n v="100"/>
    <x v="11"/>
    <x v="11"/>
    <s v="B"/>
    <n v="0"/>
    <n v="24"/>
    <n v="24"/>
    <n v="24"/>
    <n v="-4"/>
    <n v="20"/>
    <n v="39"/>
    <n v="57.7"/>
    <s v="PF1305/8 BK"/>
    <n v="25"/>
    <n v="210"/>
    <n v="0.5115384615384615"/>
    <n v="51.153846153846146"/>
    <n v="51.153846153846146"/>
    <n v="0.5115384615384615"/>
    <n v="10.23076923076923"/>
    <n v="3"/>
    <n v="173.10000000000002"/>
    <n v="13"/>
    <n v="750.1"/>
    <n v="16"/>
    <n v="923.2"/>
    <s v="Portal"/>
  </r>
  <r>
    <x v="0"/>
    <x v="168"/>
    <s v="5E"/>
    <n v="1"/>
    <x v="3"/>
    <x v="3"/>
    <s v="S"/>
    <n v="0.55000000000000004"/>
    <n v="93"/>
    <n v="60"/>
    <n v="60"/>
    <n v="-4"/>
    <n v="56"/>
    <n v="28402"/>
    <n v="0.08"/>
    <s v="5853 OR"/>
    <s v="0"/>
    <s v="0"/>
    <n v="0"/>
    <n v="0"/>
    <n v="309.5"/>
    <n v="309.5"/>
    <n v="0"/>
    <n v="1548"/>
    <n v="123.84"/>
    <n v="18880"/>
    <n v="1510.4"/>
    <n v="20428"/>
    <n v="1634.24"/>
    <s v="Portal With MPS"/>
  </r>
  <r>
    <x v="1"/>
    <x v="169"/>
    <s v="5E"/>
    <n v="1"/>
    <x v="3"/>
    <x v="3"/>
    <s v="S"/>
    <n v="0.55000000000000004"/>
    <n v="93"/>
    <n v="60"/>
    <n v="60"/>
    <n v="-4"/>
    <n v="56"/>
    <n v="27600"/>
    <n v="0.27"/>
    <s v="5857 WH"/>
    <n v="0"/>
    <n v="1063"/>
    <n v="1.2265384615384614"/>
    <n v="1.2265384615384614"/>
    <n v="1330.6111538461539"/>
    <n v="1330.6111538461539"/>
    <n v="68.686153846153843"/>
    <n v="6653"/>
    <n v="1796.3100000000002"/>
    <n v="81167"/>
    <n v="21915.09"/>
    <n v="87820"/>
    <n v="23711.4"/>
    <s v="Portal With MPS"/>
  </r>
  <r>
    <x v="0"/>
    <x v="170"/>
    <s v="5E"/>
    <n v="100"/>
    <x v="7"/>
    <x v="7"/>
    <s v="S"/>
    <n v="0.19"/>
    <n v="119"/>
    <n v="100"/>
    <n v="100"/>
    <n v="-4"/>
    <n v="96"/>
    <n v="147"/>
    <n v="12.59"/>
    <s v="5851 RD"/>
    <n v="192"/>
    <n v="480"/>
    <n v="2.6215384615384618"/>
    <n v="262.15384615384619"/>
    <n v="498.30769230769238"/>
    <n v="4.9830769230769238"/>
    <n v="251.66769230769233"/>
    <n v="13"/>
    <n v="163.66999999999999"/>
    <n v="265"/>
    <n v="3336.35"/>
    <n v="278"/>
    <n v="3500.02"/>
    <s v="Traditional"/>
  </r>
  <r>
    <x v="1"/>
    <x v="171"/>
    <s v="5E"/>
    <n v="1"/>
    <x v="3"/>
    <x v="3"/>
    <s v="S"/>
    <n v="0.55000000000000004"/>
    <n v="93"/>
    <n v="60"/>
    <n v="60"/>
    <n v="-4"/>
    <n v="56"/>
    <n v="123529"/>
    <n v="0.08"/>
    <s v="5853 WH"/>
    <s v="0"/>
    <s v="0"/>
    <n v="0"/>
    <n v="0"/>
    <n v="837.42307692307691"/>
    <n v="837.42307692307691"/>
    <n v="0"/>
    <n v="4187"/>
    <n v="334.96"/>
    <n v="51083"/>
    <n v="4086.64"/>
    <n v="55270"/>
    <n v="4421.6000000000004"/>
    <s v="Portal With MPS"/>
  </r>
  <r>
    <x v="1"/>
    <x v="172"/>
    <s v="1A"/>
    <n v="1000"/>
    <x v="2"/>
    <x v="2"/>
    <n v="2"/>
    <n v="0"/>
    <n v="30"/>
    <n v="30"/>
    <n v="30"/>
    <m/>
    <n v="30"/>
    <n v="4"/>
    <n v="588.04966000000002"/>
    <s v="5176C SL"/>
    <n v="65"/>
    <n v="127"/>
    <n v="0.84653846153846146"/>
    <n v="846.53846153846143"/>
    <n v="872.53346153846132"/>
    <n v="0.87253346153846134"/>
    <n v="25.396153846153844"/>
    <n v="4"/>
    <n v="2352.1986400000001"/>
    <n v="29"/>
    <n v="17053.440139999999"/>
    <n v="33"/>
    <n v="19405.638780000001"/>
    <s v="Portal"/>
  </r>
  <r>
    <x v="1"/>
    <x v="173"/>
    <s v="8B"/>
    <n v="100"/>
    <x v="12"/>
    <x v="12"/>
    <s v="E"/>
    <n v="0.16470588235294117"/>
    <n v="99"/>
    <n v="85"/>
    <n v="85"/>
    <n v="-4"/>
    <n v="81"/>
    <n v="294"/>
    <n v="29.58"/>
    <s v="TFT20018 NA"/>
    <n v="144"/>
    <n v="333"/>
    <n v="1.9349999999999998"/>
    <n v="193.49999999999997"/>
    <n v="372.92307692307691"/>
    <n v="3.7292307692307691"/>
    <n v="156.73499999999999"/>
    <n v="10"/>
    <n v="295.79999999999995"/>
    <n v="167"/>
    <n v="4939.8599999999997"/>
    <n v="177"/>
    <n v="5235.66"/>
    <s v="Portal"/>
  </r>
  <r>
    <x v="1"/>
    <x v="174"/>
    <s v="8B"/>
    <n v="1000"/>
    <x v="15"/>
    <x v="14"/>
    <s v="B"/>
    <n v="0"/>
    <n v="24"/>
    <n v="24"/>
    <n v="24"/>
    <n v="-4"/>
    <n v="20"/>
    <n v="6"/>
    <n v="395"/>
    <s v="1232 SV"/>
    <n v="16"/>
    <n v="37"/>
    <n v="0.215"/>
    <n v="215"/>
    <n v="718.30769230769238"/>
    <n v="0.71830769230769242"/>
    <n v="4.3"/>
    <n v="1"/>
    <n v="395"/>
    <n v="5"/>
    <n v="1975"/>
    <n v="6"/>
    <n v="2370"/>
    <s v="Portal"/>
  </r>
  <r>
    <x v="0"/>
    <x v="175"/>
    <s v="5A"/>
    <n v="1000"/>
    <x v="0"/>
    <x v="0"/>
    <s v="S"/>
    <n v="-0.58333333333333337"/>
    <n v="20"/>
    <n v="48"/>
    <n v="20"/>
    <n v="-4"/>
    <n v="16"/>
    <n v="1"/>
    <n v="16.27"/>
    <s v="1550 GR"/>
    <n v="1"/>
    <n v="3"/>
    <n v="1.4230769230769231E-2"/>
    <n v="14.230769230769232"/>
    <n v="35.57692307692308"/>
    <n v="3.5576923076923082E-2"/>
    <n v="0.22769230769230769"/>
    <n v="1"/>
    <n v="16.27"/>
    <n v="1"/>
    <n v="16.27"/>
    <n v="1"/>
    <n v="16.27"/>
    <s v="Portal"/>
  </r>
  <r>
    <x v="1"/>
    <x v="176"/>
    <s v="3A"/>
    <n v="1000"/>
    <x v="2"/>
    <x v="2"/>
    <n v="2"/>
    <n v="0"/>
    <n v="40"/>
    <n v="40"/>
    <n v="40"/>
    <m/>
    <n v="40"/>
    <n v="0"/>
    <n v="1391.4121299999999"/>
    <s v="2219/19C SL"/>
    <n v="1"/>
    <n v="2"/>
    <n v="1.3076923076923076E-2"/>
    <n v="13.076923076923077"/>
    <n v="27.192307692307693"/>
    <n v="2.7192307692307693E-2"/>
    <n v="0.52307692307692299"/>
    <n v="0"/>
    <n v="0"/>
    <n v="1"/>
    <n v="1391.4121299999999"/>
    <n v="1"/>
    <n v="1391.4121299999999"/>
    <s v="Portal"/>
  </r>
  <r>
    <x v="1"/>
    <x v="177"/>
    <s v="5A"/>
    <n v="1000"/>
    <x v="0"/>
    <x v="0"/>
    <s v="S"/>
    <n v="-0.25925925925925924"/>
    <n v="20"/>
    <n v="27"/>
    <n v="20"/>
    <n v="-4"/>
    <n v="16"/>
    <n v="70"/>
    <n v="33.82"/>
    <s v="3055 WH"/>
    <n v="90"/>
    <n v="277"/>
    <n v="1.2888461538461538"/>
    <n v="1288.8461538461538"/>
    <n v="1766.6923076923076"/>
    <n v="1.7666923076923076"/>
    <n v="20.62153846153846"/>
    <n v="8"/>
    <n v="270.56"/>
    <n v="29"/>
    <n v="980.78"/>
    <n v="35"/>
    <n v="1183.7"/>
    <s v="Portal  "/>
  </r>
  <r>
    <x v="1"/>
    <x v="178"/>
    <s v="5A"/>
    <n v="1000"/>
    <x v="0"/>
    <x v="0"/>
    <s v="S"/>
    <n v="-0.25925925925925924"/>
    <n v="20"/>
    <n v="27"/>
    <n v="20"/>
    <n v="-4"/>
    <n v="16"/>
    <n v="124"/>
    <n v="19.23"/>
    <s v="3051 WH"/>
    <n v="240"/>
    <n v="896"/>
    <n v="3.6184615384615384"/>
    <n v="3618.4615384615386"/>
    <n v="4631.7692307692305"/>
    <n v="4.6317692307692306"/>
    <n v="74.10830769230769"/>
    <n v="22"/>
    <n v="423.06"/>
    <n v="80"/>
    <n v="1538.4"/>
    <n v="98"/>
    <n v="1884.54"/>
    <s v="Portal"/>
  </r>
  <r>
    <x v="0"/>
    <x v="179"/>
    <s v="5E"/>
    <n v="1000"/>
    <x v="7"/>
    <x v="7"/>
    <s v="S"/>
    <n v="0"/>
    <n v="88"/>
    <n v="88"/>
    <n v="88"/>
    <n v="-4"/>
    <n v="84"/>
    <n v="8"/>
    <n v="71.234999999999999"/>
    <s v="2841/1 OR"/>
    <n v="0"/>
    <n v="121"/>
    <n v="0.13961538461538461"/>
    <n v="139.61538461538461"/>
    <n v="186.42307692307691"/>
    <n v="0.18642307692307691"/>
    <n v="11.727692307692308"/>
    <n v="1"/>
    <n v="71.234999999999999"/>
    <n v="13"/>
    <n v="926.05499999999995"/>
    <n v="14"/>
    <n v="997.29"/>
    <s v="Traditional"/>
  </r>
  <r>
    <x v="1"/>
    <x v="180"/>
    <s v="5E"/>
    <n v="1"/>
    <x v="3"/>
    <x v="3"/>
    <s v="S"/>
    <n v="0.55000000000000004"/>
    <n v="93"/>
    <n v="60"/>
    <n v="60"/>
    <n v="-4"/>
    <n v="56"/>
    <n v="73558"/>
    <n v="0.12"/>
    <s v="5855/7 BK"/>
    <s v="0"/>
    <s v="0"/>
    <n v="0"/>
    <n v="0"/>
    <n v="734.76923076923083"/>
    <n v="734.76923076923083"/>
    <n v="0"/>
    <n v="3674"/>
    <n v="440.88"/>
    <n v="44821"/>
    <n v="5378.5199999999995"/>
    <n v="48495"/>
    <n v="5819.4"/>
    <s v="Portal With MPS"/>
  </r>
  <r>
    <x v="1"/>
    <x v="181"/>
    <s v="1B"/>
    <n v="1"/>
    <x v="0"/>
    <x v="0"/>
    <s v="B"/>
    <n v="0"/>
    <n v="29"/>
    <n v="29"/>
    <n v="29"/>
    <n v="-4"/>
    <n v="25"/>
    <n v="5949"/>
    <n v="0.19431000000000001"/>
    <s v="25062 BK"/>
    <n v="6966"/>
    <n v="26127"/>
    <n v="105.16499999999999"/>
    <n v="105.16499999999999"/>
    <n v="105.16499999999999"/>
    <n v="105.16499999999999"/>
    <n v="2629.125"/>
    <n v="526"/>
    <n v="102.20706"/>
    <n v="3155"/>
    <n v="613.04804999999999"/>
    <n v="3681"/>
    <n v="715.25511000000006"/>
    <s v="Traditional"/>
  </r>
  <r>
    <x v="1"/>
    <x v="182"/>
    <s v="1A"/>
    <n v="1"/>
    <x v="2"/>
    <x v="2"/>
    <n v="2"/>
    <n v="-0.16666666666666666"/>
    <n v="25"/>
    <n v="30"/>
    <n v="25"/>
    <m/>
    <n v="25"/>
    <n v="4437"/>
    <n v="0.34044999999999997"/>
    <s v="5110C SL"/>
    <n v="1100"/>
    <n v="1100"/>
    <n v="13.115384615384613"/>
    <n v="13.115384615384613"/>
    <n v="117.92307692307692"/>
    <n v="117.92307692307692"/>
    <n v="2948.0769230769229"/>
    <n v="66"/>
    <n v="22.4697"/>
    <n v="394"/>
    <n v="134.13729999999998"/>
    <n v="460"/>
    <n v="156.607"/>
    <s v="Portal"/>
  </r>
  <r>
    <x v="1"/>
    <x v="183"/>
    <s v="2C"/>
    <n v="1"/>
    <x v="20"/>
    <x v="19"/>
    <s v="B"/>
    <n v="0"/>
    <n v="57"/>
    <n v="57"/>
    <n v="57"/>
    <n v="-4"/>
    <n v="53"/>
    <n v="99"/>
    <n v="14.12"/>
    <s v="725 BK"/>
    <n v="22"/>
    <n v="529"/>
    <n v="0.84730769230769221"/>
    <n v="0.84730769230769221"/>
    <n v="0.84730769230769221"/>
    <n v="0.84730769230769221"/>
    <n v="44.90730769230769"/>
    <n v="4"/>
    <n v="56.48"/>
    <n v="49"/>
    <n v="691.88"/>
    <n v="53"/>
    <n v="748.36"/>
    <s v="Traditional"/>
  </r>
  <r>
    <x v="1"/>
    <x v="184"/>
    <s v="8A"/>
    <n v="250"/>
    <x v="1"/>
    <x v="1"/>
    <s v="E"/>
    <n v="0.55555555555555558"/>
    <n v="140"/>
    <n v="90"/>
    <n v="90"/>
    <n v="-4"/>
    <n v="86"/>
    <n v="26"/>
    <n v="89.2"/>
    <s v="F2601/2 GY"/>
    <n v="4"/>
    <n v="19"/>
    <n v="6.5000000000000002E-2"/>
    <n v="16.25"/>
    <n v="16.25"/>
    <n v="6.5000000000000002E-2"/>
    <n v="5.59"/>
    <n v="0"/>
    <n v="0"/>
    <n v="6"/>
    <n v="535.20000000000005"/>
    <n v="6"/>
    <n v="535.20000000000005"/>
    <s v="Portal"/>
  </r>
  <r>
    <x v="1"/>
    <x v="185"/>
    <s v="5I"/>
    <n v="1"/>
    <x v="4"/>
    <x v="4"/>
    <s v="S"/>
    <n v="0"/>
    <n v="39"/>
    <n v="39"/>
    <n v="39"/>
    <n v="-4"/>
    <n v="35"/>
    <n v="0"/>
    <n v="3.3189999999999997E-2"/>
    <s v="6713 RD"/>
    <s v="0"/>
    <s v="0"/>
    <n v="0"/>
    <n v="0"/>
    <n v="2456.7692307692305"/>
    <n v="2456.7692307692305"/>
    <n v="85986.923076923063"/>
    <n v="0"/>
    <n v="0"/>
    <n v="0"/>
    <n v="0"/>
    <n v="0"/>
    <n v="0"/>
    <s v="Traditional"/>
  </r>
  <r>
    <x v="1"/>
    <x v="186"/>
    <s v="1F"/>
    <n v="1"/>
    <x v="2"/>
    <x v="2"/>
    <n v="2"/>
    <n v="-0.44444444444444442"/>
    <n v="50"/>
    <n v="90"/>
    <n v="50"/>
    <m/>
    <n v="50"/>
    <n v="73217"/>
    <n v="0.46168999999999999"/>
    <s v="65404 SL"/>
    <s v="0"/>
    <s v="0"/>
    <n v="0"/>
    <n v="0"/>
    <n v="340.11538461538453"/>
    <n v="340.11538461538453"/>
    <n v="17005.769230769227"/>
    <n v="0"/>
    <n v="0"/>
    <n v="0"/>
    <n v="0"/>
    <n v="0"/>
    <n v="0"/>
    <s v="Portal"/>
  </r>
  <r>
    <x v="1"/>
    <x v="187"/>
    <s v="3A"/>
    <n v="1"/>
    <x v="2"/>
    <x v="2"/>
    <n v="2"/>
    <n v="-0.6"/>
    <n v="60"/>
    <n v="150"/>
    <n v="60"/>
    <m/>
    <n v="60"/>
    <n v="18219"/>
    <n v="0.32324999999999998"/>
    <s v="6365 SL"/>
    <s v="0"/>
    <s v="0"/>
    <n v="0"/>
    <n v="0"/>
    <n v="8.6538461538461533"/>
    <n v="8.6538461538461533"/>
    <n v="0"/>
    <n v="0"/>
    <n v="0"/>
    <n v="0"/>
    <n v="0"/>
    <n v="0"/>
    <n v="0"/>
    <s v="Portal"/>
  </r>
  <r>
    <x v="0"/>
    <x v="188"/>
    <s v="3A"/>
    <n v="1000"/>
    <x v="0"/>
    <x v="0"/>
    <s v="B"/>
    <n v="0.20689655172413793"/>
    <n v="35"/>
    <n v="29"/>
    <n v="29"/>
    <n v="-4"/>
    <n v="25"/>
    <n v="1"/>
    <n v="72.45"/>
    <s v="1115 MC"/>
    <n v="2"/>
    <n v="5"/>
    <n v="2.7307692307692307E-2"/>
    <n v="27.307692307692307"/>
    <n v="45.42307692307692"/>
    <n v="4.542307692307692E-2"/>
    <n v="1.135576923076923"/>
    <n v="0"/>
    <n v="0"/>
    <n v="1"/>
    <n v="72.45"/>
    <n v="1"/>
    <n v="72.45"/>
    <s v="Portal With MPS"/>
  </r>
  <r>
    <x v="1"/>
    <x v="189"/>
    <s v="5E"/>
    <n v="1"/>
    <x v="3"/>
    <x v="3"/>
    <s v="S"/>
    <n v="0.55000000000000004"/>
    <n v="93"/>
    <n v="60"/>
    <n v="60"/>
    <n v="-4"/>
    <n v="56"/>
    <n v="50247"/>
    <n v="0.15"/>
    <s v="5855 OR"/>
    <s v="0"/>
    <s v="0"/>
    <n v="0"/>
    <n v="0"/>
    <n v="135.88461538461539"/>
    <n v="135.88461538461539"/>
    <n v="0"/>
    <n v="679"/>
    <n v="101.85"/>
    <n v="8289"/>
    <n v="1243.3499999999999"/>
    <n v="8968"/>
    <n v="1345.2"/>
    <s v="Portal With MPS"/>
  </r>
  <r>
    <x v="1"/>
    <x v="190"/>
    <s v="8B"/>
    <n v="250"/>
    <x v="18"/>
    <x v="17"/>
    <s v="E"/>
    <n v="0"/>
    <n v="84"/>
    <n v="84"/>
    <n v="84"/>
    <n v="-4"/>
    <n v="80"/>
    <n v="174"/>
    <n v="25.78059"/>
    <s v="P1050 BK"/>
    <n v="114"/>
    <n v="309"/>
    <n v="1.5842307692307691"/>
    <n v="396.05769230769226"/>
    <n v="416.17307692307691"/>
    <n v="1.6646923076923077"/>
    <n v="126.73846153846154"/>
    <n v="8"/>
    <n v="206.24472"/>
    <n v="135"/>
    <n v="3480.3796499999999"/>
    <n v="143"/>
    <n v="3686.62437"/>
    <s v="Portal"/>
  </r>
  <r>
    <x v="1"/>
    <x v="191"/>
    <s v="5E"/>
    <n v="1000"/>
    <x v="7"/>
    <x v="7"/>
    <s v="S"/>
    <n v="0"/>
    <n v="109"/>
    <n v="109"/>
    <n v="109"/>
    <n v="-4"/>
    <n v="105"/>
    <n v="134"/>
    <n v="71.234999999999999"/>
    <s v="2841/7 WH"/>
    <n v="124"/>
    <n v="338"/>
    <n v="1.7253846153846153"/>
    <n v="1725.3846153846152"/>
    <n v="1820.1153846153845"/>
    <n v="1.8201153846153846"/>
    <n v="181.1653846153846"/>
    <n v="9"/>
    <n v="641.11500000000001"/>
    <n v="190"/>
    <n v="13534.65"/>
    <n v="199"/>
    <n v="14175.764999999999"/>
    <s v="Traditional"/>
  </r>
  <r>
    <x v="1"/>
    <x v="192"/>
    <s v="3A"/>
    <n v="1"/>
    <x v="2"/>
    <x v="2"/>
    <n v="2"/>
    <n v="-0.6875"/>
    <n v="50"/>
    <n v="160"/>
    <n v="50"/>
    <m/>
    <n v="50"/>
    <n v="17037"/>
    <n v="0.68364000000000003"/>
    <s v="1898/15C SL"/>
    <s v="0"/>
    <s v="0"/>
    <n v="0"/>
    <n v="0"/>
    <n v="42.730769230769226"/>
    <n v="42.730769230769226"/>
    <n v="2136.5384615384614"/>
    <n v="0"/>
    <n v="0"/>
    <n v="0"/>
    <n v="0"/>
    <n v="0"/>
    <n v="0"/>
    <s v="Portal"/>
  </r>
  <r>
    <x v="1"/>
    <x v="193"/>
    <s v="8A"/>
    <n v="125"/>
    <x v="1"/>
    <x v="1"/>
    <s v="E"/>
    <n v="0.5730337078651685"/>
    <n v="140"/>
    <n v="89"/>
    <n v="89"/>
    <n v="-4"/>
    <n v="85"/>
    <n v="96"/>
    <n v="85.528570000000002"/>
    <s v="F22111/2 BK"/>
    <n v="80"/>
    <n v="414"/>
    <n v="1.3392307692307692"/>
    <n v="167.40384615384616"/>
    <n v="251.29326923076923"/>
    <n v="2.0103461538461538"/>
    <n v="113.83461538461539"/>
    <n v="7"/>
    <n v="598.69999000000007"/>
    <n v="121"/>
    <n v="10348.956970000001"/>
    <n v="128"/>
    <n v="10947.65696"/>
    <s v="Portal"/>
  </r>
  <r>
    <x v="0"/>
    <x v="194"/>
    <s v="3A"/>
    <n v="1"/>
    <x v="2"/>
    <x v="2"/>
    <n v="2"/>
    <n v="-0.25"/>
    <n v="30"/>
    <n v="40"/>
    <n v="30"/>
    <m/>
    <n v="30"/>
    <n v="2495"/>
    <n v="0.48366999999999999"/>
    <s v="2219C SL"/>
    <s v="0"/>
    <s v="0"/>
    <n v="0"/>
    <n v="0"/>
    <n v="10.73076923076923"/>
    <n v="10.73076923076923"/>
    <n v="0"/>
    <n v="0"/>
    <n v="0"/>
    <n v="0"/>
    <n v="0"/>
    <n v="0"/>
    <n v="0"/>
    <s v="Portal"/>
  </r>
  <r>
    <x v="1"/>
    <x v="195"/>
    <s v="5E"/>
    <n v="1"/>
    <x v="3"/>
    <x v="3"/>
    <s v="S"/>
    <n v="0.55000000000000004"/>
    <n v="93"/>
    <n v="60"/>
    <n v="60"/>
    <n v="-4"/>
    <n v="56"/>
    <n v="176529"/>
    <n v="0.15"/>
    <s v="5855 WH"/>
    <s v="0"/>
    <s v="0"/>
    <n v="0"/>
    <n v="0"/>
    <n v="633.30769230769238"/>
    <n v="633.30769230769238"/>
    <n v="0"/>
    <n v="3167"/>
    <n v="475.04999999999995"/>
    <n v="38632"/>
    <n v="5794.8"/>
    <n v="41799"/>
    <n v="6269.8499999999995"/>
    <s v="Portal With MPS"/>
  </r>
  <r>
    <x v="0"/>
    <x v="196"/>
    <s v="3A"/>
    <n v="1000"/>
    <x v="2"/>
    <x v="2"/>
    <n v="2"/>
    <n v="0"/>
    <n v="20"/>
    <n v="20"/>
    <n v="20"/>
    <m/>
    <n v="20"/>
    <n v="0"/>
    <n v="201.6831"/>
    <s v="1217C SL"/>
    <n v="0"/>
    <n v="1"/>
    <n v="1.153846153846154E-3"/>
    <n v="1.153846153846154"/>
    <n v="32.269230769230766"/>
    <n v="3.2269230769230765E-2"/>
    <n v="2.3076923076923078E-2"/>
    <n v="1"/>
    <n v="201.6831"/>
    <n v="1"/>
    <n v="201.6831"/>
    <n v="1"/>
    <n v="201.6831"/>
    <s v="Portal"/>
  </r>
  <r>
    <x v="1"/>
    <x v="197"/>
    <s v="1F"/>
    <n v="500"/>
    <x v="2"/>
    <x v="2"/>
    <n v="2"/>
    <n v="0"/>
    <n v="55"/>
    <n v="55"/>
    <n v="55"/>
    <m/>
    <n v="55"/>
    <n v="0"/>
    <n v="776.20556999999997"/>
    <s v="65825 SL"/>
    <n v="0"/>
    <n v="0"/>
    <n v="0"/>
    <n v="0"/>
    <n v="10.5"/>
    <n v="2.1000000000000001E-2"/>
    <n v="0"/>
    <n v="0"/>
    <n v="0"/>
    <n v="0"/>
    <n v="0"/>
    <n v="0"/>
    <n v="0"/>
    <s v="Portal"/>
  </r>
  <r>
    <x v="1"/>
    <x v="198"/>
    <s v="8A"/>
    <n v="500"/>
    <x v="1"/>
    <x v="1"/>
    <s v="E"/>
    <n v="0.55555555555555558"/>
    <n v="140"/>
    <n v="90"/>
    <n v="90"/>
    <n v="-4"/>
    <n v="86"/>
    <n v="190"/>
    <n v="37.24286"/>
    <s v="F221V1/8 BK"/>
    <n v="19"/>
    <n v="165"/>
    <n v="0.39500000000000002"/>
    <n v="197.5"/>
    <n v="1213.93"/>
    <n v="2.4278599999999999"/>
    <n v="33.97"/>
    <n v="2"/>
    <n v="74.485720000000001"/>
    <n v="36"/>
    <n v="1340.74296"/>
    <n v="38"/>
    <n v="1415.2286799999999"/>
    <s v="Portal"/>
  </r>
  <r>
    <x v="0"/>
    <x v="199"/>
    <s v="1F"/>
    <n v="1000"/>
    <x v="2"/>
    <x v="2"/>
    <n v="2"/>
    <n v="0"/>
    <n v="50"/>
    <n v="50"/>
    <n v="50"/>
    <m/>
    <n v="50"/>
    <n v="0"/>
    <n v="1028.4481499999999"/>
    <s v="65407 SL"/>
    <s v="0"/>
    <s v="0"/>
    <n v="0"/>
    <n v="0"/>
    <n v="1.5384615384615385"/>
    <n v="1.5384615384615385E-3"/>
    <n v="0"/>
    <n v="0"/>
    <n v="0"/>
    <n v="0"/>
    <n v="0"/>
    <n v="0"/>
    <n v="0"/>
    <s v="Portal"/>
  </r>
  <r>
    <x v="1"/>
    <x v="200"/>
    <s v="3A"/>
    <n v="1"/>
    <x v="2"/>
    <x v="2"/>
    <n v="2"/>
    <n v="-0.375"/>
    <n v="25"/>
    <n v="40"/>
    <n v="25"/>
    <m/>
    <n v="25"/>
    <n v="47221"/>
    <n v="0.11031000000000001"/>
    <s v="2412C SL"/>
    <s v="0"/>
    <s v="0"/>
    <n v="0"/>
    <n v="0"/>
    <n v="872.84615384615381"/>
    <n v="872.84615384615381"/>
    <n v="21821.153846153844"/>
    <n v="0"/>
    <n v="0"/>
    <n v="0"/>
    <n v="0"/>
    <n v="0"/>
    <n v="0"/>
    <s v="Portal"/>
  </r>
  <r>
    <x v="1"/>
    <x v="201"/>
    <s v="5C"/>
    <n v="1000"/>
    <x v="19"/>
    <x v="18"/>
    <s v="E"/>
    <n v="0"/>
    <n v="34"/>
    <n v="34"/>
    <n v="34"/>
    <n v="-4"/>
    <n v="30"/>
    <n v="24"/>
    <n v="567.42999999999995"/>
    <s v="392240 WH"/>
    <n v="7"/>
    <n v="45"/>
    <n v="0.12730769230769229"/>
    <n v="127.30769230769229"/>
    <n v="151.19230769230768"/>
    <n v="0.15119230769230768"/>
    <n v="3.8192307692307685"/>
    <n v="1"/>
    <n v="567.42999999999995"/>
    <n v="5"/>
    <n v="2837.1499999999996"/>
    <n v="6"/>
    <n v="3404.58"/>
    <s v="Traditional"/>
  </r>
  <r>
    <x v="1"/>
    <x v="202"/>
    <s v="1F"/>
    <n v="1"/>
    <x v="2"/>
    <x v="2"/>
    <n v="2"/>
    <n v="-0.59090909090909094"/>
    <n v="45"/>
    <n v="110"/>
    <n v="45"/>
    <m/>
    <n v="45"/>
    <n v="4761"/>
    <n v="0.34025"/>
    <s v="65803CY SL"/>
    <s v="0"/>
    <s v="0"/>
    <n v="0"/>
    <n v="0"/>
    <n v="141.30769230769229"/>
    <n v="141.30769230769229"/>
    <n v="6358.8461538461534"/>
    <n v="0"/>
    <n v="0"/>
    <n v="0"/>
    <n v="0"/>
    <n v="0"/>
    <n v="0"/>
    <s v="Portal"/>
  </r>
  <r>
    <x v="1"/>
    <x v="203"/>
    <s v="8A"/>
    <n v="20"/>
    <x v="1"/>
    <x v="1"/>
    <s v="E"/>
    <n v="0.5730337078651685"/>
    <n v="140"/>
    <n v="89"/>
    <n v="89"/>
    <n v="-4"/>
    <n v="85"/>
    <n v="62"/>
    <n v="35.22"/>
    <s v="F3503/4 CL"/>
    <n v="3"/>
    <n v="23"/>
    <n v="5.8846153846153847E-2"/>
    <n v="1.176923076923077"/>
    <n v="1.2838461538461539"/>
    <n v="6.4192307692307687E-2"/>
    <n v="5.0019230769230774"/>
    <n v="0"/>
    <n v="0"/>
    <n v="5"/>
    <n v="176.1"/>
    <n v="5"/>
    <n v="176.1"/>
    <s v="Portal"/>
  </r>
  <r>
    <x v="1"/>
    <x v="204"/>
    <s v="5E"/>
    <n v="1"/>
    <x v="3"/>
    <x v="3"/>
    <s v="S"/>
    <n v="0.21666666666666667"/>
    <n v="73"/>
    <n v="60"/>
    <n v="60"/>
    <n v="-4"/>
    <n v="56"/>
    <n v="39547"/>
    <n v="7.0000000000000007E-2"/>
    <s v="2842/7 RD"/>
    <s v="0"/>
    <s v="0"/>
    <n v="0"/>
    <n v="0"/>
    <n v="686.15384615384619"/>
    <n v="686.15384615384619"/>
    <n v="0"/>
    <n v="3431"/>
    <n v="240.17000000000002"/>
    <n v="41856"/>
    <n v="2929.92"/>
    <n v="45287"/>
    <n v="3170.09"/>
    <s v="Portal With MPS"/>
  </r>
  <r>
    <x v="1"/>
    <x v="205"/>
    <s v="8A"/>
    <n v="1500"/>
    <x v="1"/>
    <x v="1"/>
    <s v="E"/>
    <n v="0.55555555555555558"/>
    <n v="140"/>
    <n v="90"/>
    <n v="90"/>
    <n v="-4"/>
    <n v="86"/>
    <n v="7"/>
    <n v="148.48571000000001"/>
    <s v="F221B1/8 CL"/>
    <n v="7"/>
    <n v="46"/>
    <n v="0.12846153846153846"/>
    <n v="192.69230769230768"/>
    <n v="383.84615384615381"/>
    <n v="0.25589743589743585"/>
    <n v="11.047692307692307"/>
    <n v="1"/>
    <n v="148.48571000000001"/>
    <n v="12"/>
    <n v="1781.82852"/>
    <n v="13"/>
    <n v="1930.3142300000002"/>
    <s v="Portal"/>
  </r>
  <r>
    <x v="1"/>
    <x v="206"/>
    <s v="8B"/>
    <n v="1000"/>
    <x v="15"/>
    <x v="14"/>
    <s v="B"/>
    <n v="0"/>
    <n v="24"/>
    <n v="24"/>
    <n v="24"/>
    <n v="-4"/>
    <n v="20"/>
    <n v="46"/>
    <n v="221.2"/>
    <s v="1231 SV"/>
    <n v="84"/>
    <n v="160"/>
    <n v="1.0892307692307692"/>
    <n v="1089.2307692307693"/>
    <n v="1450"/>
    <n v="1.45"/>
    <n v="21.784615384615385"/>
    <n v="7"/>
    <n v="1548.3999999999999"/>
    <n v="29"/>
    <n v="6414.7999999999993"/>
    <n v="34"/>
    <n v="7520.7999999999993"/>
    <s v="Portal"/>
  </r>
  <r>
    <x v="1"/>
    <x v="207"/>
    <s v="3A"/>
    <n v="1000"/>
    <x v="2"/>
    <x v="2"/>
    <n v="2"/>
    <n v="0"/>
    <n v="50"/>
    <n v="50"/>
    <n v="50"/>
    <m/>
    <n v="50"/>
    <n v="3"/>
    <n v="881.71213"/>
    <s v="1898/19C SL"/>
    <n v="9"/>
    <n v="24"/>
    <n v="0.12461538461538461"/>
    <n v="124.61538461538461"/>
    <n v="159.76923076923075"/>
    <n v="0.15976923076923075"/>
    <n v="6.2307692307692308"/>
    <n v="1"/>
    <n v="881.71213"/>
    <n v="7"/>
    <n v="6171.9849100000001"/>
    <n v="8"/>
    <n v="7053.69704"/>
    <s v="Portal"/>
  </r>
  <r>
    <x v="1"/>
    <x v="208"/>
    <s v="1A"/>
    <n v="1000"/>
    <x v="0"/>
    <x v="0"/>
    <s v="B"/>
    <n v="-0.62264150943396224"/>
    <n v="20"/>
    <n v="53"/>
    <n v="20"/>
    <n v="-4"/>
    <n v="16"/>
    <n v="20"/>
    <n v="95.24"/>
    <s v="5262C SL"/>
    <n v="2"/>
    <n v="329"/>
    <n v="0.40115384615384614"/>
    <n v="401.15384615384613"/>
    <n v="414.88461538461536"/>
    <n v="0.41488461538461535"/>
    <n v="6.4184615384615382"/>
    <n v="2"/>
    <n v="190.48"/>
    <n v="8"/>
    <n v="761.92"/>
    <n v="10"/>
    <n v="952.4"/>
    <s v="Portal"/>
  </r>
  <r>
    <x v="1"/>
    <x v="209"/>
    <s v="8A"/>
    <n v="1500"/>
    <x v="1"/>
    <x v="1"/>
    <s v="E"/>
    <n v="0.55555555555555558"/>
    <n v="140"/>
    <n v="90"/>
    <n v="90"/>
    <n v="-4"/>
    <n v="86"/>
    <n v="104"/>
    <n v="148.69999999999999"/>
    <s v="F221V1/8 BK"/>
    <n v="32"/>
    <n v="104"/>
    <n v="0.4646153846153846"/>
    <n v="696.92307692307691"/>
    <n v="1213.93"/>
    <n v="0.80928666666666671"/>
    <n v="39.956923076923076"/>
    <n v="2"/>
    <n v="297.39999999999998"/>
    <n v="42"/>
    <n v="6245.4"/>
    <n v="44"/>
    <n v="6542.7999999999993"/>
    <s v="Portal"/>
  </r>
  <r>
    <x v="0"/>
    <x v="210"/>
    <s v="5E"/>
    <n v="1"/>
    <x v="3"/>
    <x v="3"/>
    <s v="S"/>
    <n v="0.46666666666666667"/>
    <n v="88"/>
    <n v="60"/>
    <n v="60"/>
    <n v="-4"/>
    <n v="56"/>
    <n v="10081"/>
    <n v="0.09"/>
    <s v="2844/7 BR"/>
    <s v="0"/>
    <s v="0"/>
    <n v="0"/>
    <n v="0"/>
    <n v="37.5"/>
    <n v="37.5"/>
    <n v="0"/>
    <n v="188"/>
    <n v="16.919999999999998"/>
    <n v="2288"/>
    <n v="205.92"/>
    <n v="2476"/>
    <n v="222.84"/>
    <s v="Portal With MPS"/>
  </r>
  <r>
    <x v="1"/>
    <x v="211"/>
    <s v="1F"/>
    <n v="1"/>
    <x v="2"/>
    <x v="2"/>
    <n v="2"/>
    <n v="-0.55555555555555558"/>
    <n v="40"/>
    <n v="90"/>
    <n v="40"/>
    <m/>
    <n v="40"/>
    <n v="37493"/>
    <n v="0.17984"/>
    <s v="65803 SL"/>
    <s v="0"/>
    <s v="0"/>
    <n v="0"/>
    <n v="0"/>
    <n v="485.84615384615392"/>
    <n v="485.84615384615392"/>
    <n v="19433.846153846156"/>
    <n v="0"/>
    <n v="0"/>
    <n v="0"/>
    <n v="0"/>
    <n v="0"/>
    <n v="0"/>
    <s v="Portal"/>
  </r>
  <r>
    <x v="0"/>
    <x v="212"/>
    <s v="5E"/>
    <n v="1"/>
    <x v="3"/>
    <x v="3"/>
    <s v="S"/>
    <n v="0.46666666666666667"/>
    <n v="88"/>
    <n v="60"/>
    <n v="60"/>
    <n v="-4"/>
    <n v="56"/>
    <n v="9101"/>
    <n v="0.09"/>
    <s v="2844/7 YL"/>
    <s v="0"/>
    <s v="0"/>
    <n v="0"/>
    <n v="0"/>
    <n v="132.34615384615384"/>
    <n v="132.34615384615384"/>
    <n v="0"/>
    <n v="662"/>
    <n v="59.58"/>
    <n v="8073"/>
    <n v="726.56999999999994"/>
    <n v="8735"/>
    <n v="786.15"/>
    <s v="Portal With MPS"/>
  </r>
  <r>
    <x v="1"/>
    <x v="213"/>
    <s v="1G"/>
    <n v="1000"/>
    <x v="0"/>
    <x v="0"/>
    <s v="B"/>
    <n v="-0.45833333333333331"/>
    <n v="26"/>
    <n v="48"/>
    <n v="26"/>
    <n v="-4"/>
    <n v="22"/>
    <n v="8"/>
    <n v="256.49"/>
    <s v="76021 BK"/>
    <n v="20"/>
    <n v="86"/>
    <n v="0.31461538461538463"/>
    <n v="314.61538461538464"/>
    <n v="331.73076923076928"/>
    <n v="0.33173076923076927"/>
    <n v="6.9215384615384616"/>
    <n v="2"/>
    <n v="512.98"/>
    <n v="9"/>
    <n v="2308.41"/>
    <n v="11"/>
    <n v="2821.3900000000003"/>
    <s v="Traditional"/>
  </r>
  <r>
    <x v="0"/>
    <x v="214"/>
    <s v="5E"/>
    <n v="1"/>
    <x v="3"/>
    <x v="3"/>
    <s v="S"/>
    <n v="0.55000000000000004"/>
    <n v="93"/>
    <n v="60"/>
    <n v="60"/>
    <n v="-4"/>
    <n v="56"/>
    <n v="70668"/>
    <n v="0.09"/>
    <s v="5854/7 YL"/>
    <s v="0"/>
    <s v="0"/>
    <n v="0"/>
    <n v="0"/>
    <n v="315.53846153846149"/>
    <n v="315.53846153846149"/>
    <n v="0"/>
    <n v="1578"/>
    <n v="142.01999999999998"/>
    <n v="19248"/>
    <n v="1732.32"/>
    <n v="20826"/>
    <n v="1874.34"/>
    <s v="Portal With MPS"/>
  </r>
  <r>
    <x v="1"/>
    <x v="215"/>
    <s v="3A"/>
    <n v="1000"/>
    <x v="2"/>
    <x v="2"/>
    <n v="2"/>
    <n v="-0.65"/>
    <n v="35"/>
    <n v="100"/>
    <n v="35"/>
    <m/>
    <n v="35"/>
    <n v="159"/>
    <n v="144.32"/>
    <s v="1899C SL"/>
    <n v="131"/>
    <n v="405"/>
    <n v="1.878076923076923"/>
    <n v="1878.0769230769229"/>
    <n v="2294.0769230769229"/>
    <n v="2.2940769230769229"/>
    <n v="65.732692307692304"/>
    <n v="9"/>
    <n v="1298.8799999999999"/>
    <n v="75"/>
    <n v="10824"/>
    <n v="84"/>
    <n v="12122.88"/>
    <s v="Portal"/>
  </r>
  <r>
    <x v="0"/>
    <x v="216"/>
    <s v="8A"/>
    <n v="400"/>
    <x v="1"/>
    <x v="1"/>
    <s v="E"/>
    <n v="0.55555555555555558"/>
    <n v="140"/>
    <n v="90"/>
    <n v="90"/>
    <n v="-4"/>
    <n v="86"/>
    <n v="11"/>
    <n v="69.371430000000004"/>
    <s v="F221B3/8 CL"/>
    <n v="2"/>
    <n v="39"/>
    <n v="6.6538461538461532E-2"/>
    <n v="26.615384615384613"/>
    <n v="48.153846153846146"/>
    <n v="0.12038461538461537"/>
    <n v="5.7223076923076919"/>
    <n v="0"/>
    <n v="0"/>
    <n v="6"/>
    <n v="416.22858000000002"/>
    <n v="6"/>
    <n v="416.22858000000002"/>
    <s v="Portal"/>
  </r>
  <r>
    <x v="1"/>
    <x v="217"/>
    <s v="8B"/>
    <n v="100"/>
    <x v="11"/>
    <x v="11"/>
    <s v="B"/>
    <n v="0"/>
    <n v="24"/>
    <n v="24"/>
    <n v="24"/>
    <n v="-4"/>
    <n v="20"/>
    <n v="86"/>
    <n v="29.54"/>
    <s v="PF2002 NA"/>
    <n v="97"/>
    <n v="349"/>
    <n v="1.4473076923076922"/>
    <n v="144.73076923076923"/>
    <n v="150.04807692307691"/>
    <n v="1.5004807692307691"/>
    <n v="28.946153846153845"/>
    <n v="9"/>
    <n v="265.86"/>
    <n v="38"/>
    <n v="1122.52"/>
    <n v="45"/>
    <n v="1329.3"/>
    <s v="Portal"/>
  </r>
  <r>
    <x v="1"/>
    <x v="218"/>
    <s v="3A"/>
    <n v="1000"/>
    <x v="2"/>
    <x v="2"/>
    <n v="2"/>
    <n v="0"/>
    <n v="30"/>
    <n v="30"/>
    <n v="30"/>
    <m/>
    <n v="30"/>
    <n v="0"/>
    <n v="183.39420999999999"/>
    <s v="1746C SL"/>
    <n v="4"/>
    <n v="8"/>
    <n v="5.2307692307692305E-2"/>
    <n v="52.307692307692307"/>
    <n v="74.038461538461533"/>
    <n v="7.4038461538461539E-2"/>
    <n v="1.5692307692307692"/>
    <n v="0"/>
    <n v="0"/>
    <n v="2"/>
    <n v="366.78841999999997"/>
    <n v="2"/>
    <n v="366.78841999999997"/>
    <s v="Portal"/>
  </r>
  <r>
    <x v="1"/>
    <x v="219"/>
    <s v="3A"/>
    <n v="100"/>
    <x v="2"/>
    <x v="2"/>
    <n v="2"/>
    <n v="0"/>
    <n v="30"/>
    <n v="30"/>
    <n v="30"/>
    <m/>
    <n v="30"/>
    <n v="0"/>
    <n v="19.048449999999999"/>
    <s v="1746C SL"/>
    <n v="6"/>
    <n v="24"/>
    <n v="9.2307692307692313E-2"/>
    <n v="9.2307692307692317"/>
    <n v="74.038461538461533"/>
    <n v="0.74038461538461531"/>
    <n v="2.7692307692307692"/>
    <n v="0"/>
    <n v="0"/>
    <n v="3"/>
    <n v="57.145349999999993"/>
    <n v="3"/>
    <n v="57.145349999999993"/>
    <s v="Portal"/>
  </r>
  <r>
    <x v="1"/>
    <x v="220"/>
    <s v="3A"/>
    <n v="100"/>
    <x v="2"/>
    <x v="2"/>
    <n v="2"/>
    <n v="0"/>
    <n v="30"/>
    <n v="30"/>
    <n v="30"/>
    <m/>
    <n v="30"/>
    <n v="0"/>
    <n v="34.008859999999999"/>
    <s v="1747/4C SL"/>
    <n v="11"/>
    <n v="12"/>
    <n v="0.13230769230769232"/>
    <n v="13.230769230769232"/>
    <n v="30.923076923076923"/>
    <n v="0.30923076923076925"/>
    <n v="3.9692307692307698"/>
    <n v="1"/>
    <n v="34.008859999999999"/>
    <n v="5"/>
    <n v="170.04429999999999"/>
    <n v="6"/>
    <n v="204.05315999999999"/>
    <s v="Portal"/>
  </r>
  <r>
    <x v="0"/>
    <x v="221"/>
    <s v="1F"/>
    <n v="1000"/>
    <x v="2"/>
    <x v="2"/>
    <n v="2"/>
    <n v="0"/>
    <n v="50"/>
    <n v="50"/>
    <n v="50"/>
    <m/>
    <n v="50"/>
    <n v="0"/>
    <n v="961.14044999999999"/>
    <s v="65204 SL"/>
    <n v="2"/>
    <n v="3"/>
    <n v="2.4999999999999998E-2"/>
    <n v="24.999999999999996"/>
    <n v="36.84615384615384"/>
    <n v="3.6846153846153841E-2"/>
    <n v="1.25"/>
    <n v="0"/>
    <n v="0"/>
    <n v="1"/>
    <n v="961.14044999999999"/>
    <n v="1"/>
    <n v="961.14044999999999"/>
    <s v="Portal"/>
  </r>
  <r>
    <x v="1"/>
    <x v="222"/>
    <s v="8B"/>
    <n v="500"/>
    <x v="8"/>
    <x v="8"/>
    <s v="I"/>
    <n v="0"/>
    <n v="24"/>
    <n v="24"/>
    <n v="24"/>
    <n v="-4"/>
    <n v="20"/>
    <n v="84"/>
    <n v="32.5"/>
    <s v="G1201/4 BK"/>
    <n v="500"/>
    <n v="1153"/>
    <n v="6.7149999999999999"/>
    <n v="3357.5"/>
    <n v="4144.8461538461543"/>
    <n v="8.2896923076923077"/>
    <n v="134.30000000000001"/>
    <n v="40"/>
    <n v="1300"/>
    <n v="174"/>
    <n v="5655"/>
    <n v="208"/>
    <n v="6760"/>
    <s v="Portal"/>
  </r>
  <r>
    <x v="1"/>
    <x v="223"/>
    <s v="8A"/>
    <n v="100"/>
    <x v="1"/>
    <x v="1"/>
    <s v="E"/>
    <n v="0.5730337078651685"/>
    <n v="140"/>
    <n v="89"/>
    <n v="89"/>
    <n v="-4"/>
    <n v="85"/>
    <n v="63"/>
    <n v="36.229999999999997"/>
    <s v="F3003/16 BK"/>
    <n v="51"/>
    <n v="219"/>
    <n v="0.80192307692307685"/>
    <n v="80.192307692307679"/>
    <n v="81.897692307692296"/>
    <n v="0.81897692307692294"/>
    <n v="68.163461538461533"/>
    <n v="4"/>
    <n v="144.91999999999999"/>
    <n v="72"/>
    <n v="2608.56"/>
    <n v="76"/>
    <n v="2753.4799999999996"/>
    <s v="Portal"/>
  </r>
  <r>
    <x v="1"/>
    <x v="224"/>
    <s v="2I"/>
    <n v="1"/>
    <x v="3"/>
    <x v="3"/>
    <s v="B"/>
    <n v="0.43617021276595747"/>
    <n v="135"/>
    <n v="94"/>
    <n v="94"/>
    <n v="-4"/>
    <n v="90"/>
    <n v="2278"/>
    <n v="2.0299999999999998"/>
    <s v="M1253 WH"/>
    <n v="250"/>
    <n v="250"/>
    <n v="2.9807692307692304"/>
    <n v="2.9807692307692304"/>
    <n v="26.557692307692303"/>
    <n v="26.557692307692303"/>
    <n v="268.26923076923072"/>
    <n v="133"/>
    <n v="269.98999999999995"/>
    <n v="2523"/>
    <n v="5121.6899999999996"/>
    <n v="2656"/>
    <n v="5391.6799999999994"/>
    <s v="Portal With MPS"/>
  </r>
  <r>
    <x v="1"/>
    <x v="225"/>
    <s v="5E"/>
    <n v="1"/>
    <x v="3"/>
    <x v="3"/>
    <s v="S"/>
    <n v="0.55000000000000004"/>
    <n v="93"/>
    <n v="60"/>
    <n v="60"/>
    <n v="-4"/>
    <n v="56"/>
    <n v="28321"/>
    <n v="0.15"/>
    <s v="5855 GR"/>
    <s v="0"/>
    <s v="0"/>
    <n v="0"/>
    <n v="0"/>
    <n v="108.11538461538461"/>
    <n v="108.11538461538461"/>
    <n v="0"/>
    <n v="541"/>
    <n v="81.149999999999991"/>
    <n v="6595"/>
    <n v="989.25"/>
    <n v="7136"/>
    <n v="1070.3999999999999"/>
    <s v="Portal With MPS"/>
  </r>
  <r>
    <x v="1"/>
    <x v="226"/>
    <s v="3A"/>
    <n v="1"/>
    <x v="2"/>
    <x v="2"/>
    <n v="2"/>
    <n v="-0.33333333333333331"/>
    <n v="20"/>
    <n v="30"/>
    <n v="20"/>
    <m/>
    <n v="20"/>
    <n v="20002"/>
    <n v="0.13192999999999999"/>
    <s v="1295C SL"/>
    <s v="0"/>
    <s v="0"/>
    <n v="0"/>
    <n v="0"/>
    <n v="1037.6153846153845"/>
    <n v="1037.6153846153845"/>
    <n v="20752.307692307691"/>
    <n v="0"/>
    <n v="0"/>
    <n v="0"/>
    <n v="0"/>
    <n v="0"/>
    <n v="0"/>
    <s v="Portal"/>
  </r>
  <r>
    <x v="1"/>
    <x v="227"/>
    <s v="5I"/>
    <n v="1000"/>
    <x v="0"/>
    <x v="0"/>
    <s v="B"/>
    <n v="2.564102564102564E-2"/>
    <n v="40"/>
    <n v="39"/>
    <n v="39"/>
    <n v="-4"/>
    <n v="35"/>
    <n v="10"/>
    <n v="240.45"/>
    <s v="6718 BL"/>
    <n v="13"/>
    <n v="53"/>
    <n v="0.20115384615384613"/>
    <n v="201.15384615384613"/>
    <n v="311.57692307692304"/>
    <n v="0.31157692307692303"/>
    <n v="7.0403846153846148"/>
    <n v="1"/>
    <n v="240.45"/>
    <n v="8"/>
    <n v="1923.6"/>
    <n v="9"/>
    <n v="2164.0499999999997"/>
    <s v="Portal"/>
  </r>
  <r>
    <x v="1"/>
    <x v="228"/>
    <s v="5E"/>
    <n v="100"/>
    <x v="7"/>
    <x v="7"/>
    <s v="S"/>
    <n v="0.03"/>
    <n v="103"/>
    <n v="100"/>
    <n v="100"/>
    <n v="-4"/>
    <n v="96"/>
    <n v="86"/>
    <n v="13.59"/>
    <s v="2840/7 WH"/>
    <n v="82"/>
    <n v="199"/>
    <n v="1.1126923076923076"/>
    <n v="111.26923076923076"/>
    <n v="348.57692307692304"/>
    <n v="3.4857692307692303"/>
    <n v="106.81846153846153"/>
    <n v="6"/>
    <n v="81.539999999999992"/>
    <n v="113"/>
    <n v="1535.67"/>
    <n v="119"/>
    <n v="1617.21"/>
    <s v="Traditional"/>
  </r>
  <r>
    <x v="1"/>
    <x v="229"/>
    <s v="3A"/>
    <n v="1"/>
    <x v="2"/>
    <x v="2"/>
    <n v="2"/>
    <n v="-0.33333333333333331"/>
    <n v="40"/>
    <n v="60"/>
    <n v="40"/>
    <m/>
    <n v="40"/>
    <n v="26194"/>
    <n v="0.25008000000000002"/>
    <s v="3233 SL"/>
    <s v="0"/>
    <s v="0"/>
    <n v="0"/>
    <n v="0"/>
    <n v="386.73076923076923"/>
    <n v="386.73076923076923"/>
    <n v="15469.23076923077"/>
    <n v="0"/>
    <n v="0"/>
    <n v="0"/>
    <n v="0"/>
    <n v="0"/>
    <n v="0"/>
    <s v="Portal"/>
  </r>
  <r>
    <x v="0"/>
    <x v="230"/>
    <s v="5E"/>
    <n v="1"/>
    <x v="3"/>
    <x v="3"/>
    <s v="S"/>
    <n v="0.55000000000000004"/>
    <n v="93"/>
    <n v="60"/>
    <n v="60"/>
    <n v="-4"/>
    <n v="56"/>
    <n v="40528"/>
    <n v="0.08"/>
    <s v="5853 YL"/>
    <s v="0"/>
    <s v="0"/>
    <n v="0"/>
    <n v="0"/>
    <n v="265.19230769230768"/>
    <n v="265.19230769230768"/>
    <n v="0"/>
    <n v="1326"/>
    <n v="106.08"/>
    <n v="16177"/>
    <n v="1294.1600000000001"/>
    <n v="17503"/>
    <n v="1400.24"/>
    <s v="Portal With MPS"/>
  </r>
  <r>
    <x v="0"/>
    <x v="231"/>
    <s v="8A"/>
    <n v="500"/>
    <x v="1"/>
    <x v="1"/>
    <s v="E"/>
    <n v="0.55555555555555558"/>
    <n v="140"/>
    <n v="90"/>
    <n v="90"/>
    <n v="-4"/>
    <n v="86"/>
    <n v="0"/>
    <n v="69.900000000000006"/>
    <s v="F2213/32 GR"/>
    <n v="1"/>
    <n v="10"/>
    <n v="2.2307692307692306E-2"/>
    <n v="11.153846153846153"/>
    <n v="32.617307692307691"/>
    <n v="6.5234615384615377E-2"/>
    <n v="1.9184615384615382"/>
    <n v="0"/>
    <n v="0"/>
    <n v="2"/>
    <n v="139.80000000000001"/>
    <n v="2"/>
    <n v="139.80000000000001"/>
    <s v="Portal"/>
  </r>
  <r>
    <x v="0"/>
    <x v="232"/>
    <s v="8A"/>
    <n v="500"/>
    <x v="1"/>
    <x v="1"/>
    <s v="E"/>
    <n v="0.55555555555555558"/>
    <n v="140"/>
    <n v="90"/>
    <n v="90"/>
    <n v="-4"/>
    <n v="86"/>
    <n v="58"/>
    <n v="71.614289999999997"/>
    <s v="F221B1/4 CL"/>
    <n v="5"/>
    <n v="26"/>
    <n v="8.3846153846153848E-2"/>
    <n v="41.923076923076927"/>
    <n v="391.15384615384613"/>
    <n v="0.78230769230769226"/>
    <n v="7.2107692307692313"/>
    <n v="0"/>
    <n v="0"/>
    <n v="7"/>
    <n v="501.30002999999999"/>
    <n v="7"/>
    <n v="501.30002999999999"/>
    <s v="Portal"/>
  </r>
  <r>
    <x v="1"/>
    <x v="233"/>
    <s v="1A"/>
    <n v="1"/>
    <x v="2"/>
    <x v="2"/>
    <n v="2"/>
    <n v="-0.55555555555555558"/>
    <n v="40"/>
    <n v="90"/>
    <n v="40"/>
    <m/>
    <n v="40"/>
    <n v="20167"/>
    <n v="0.37069999999999997"/>
    <s v="5199/15C SL"/>
    <s v="0"/>
    <s v="0"/>
    <n v="0"/>
    <n v="0"/>
    <n v="176.5"/>
    <n v="176.5"/>
    <n v="7060"/>
    <n v="0"/>
    <n v="0"/>
    <n v="0"/>
    <n v="0"/>
    <n v="0"/>
    <n v="0"/>
    <s v="Portal"/>
  </r>
  <r>
    <x v="1"/>
    <x v="234"/>
    <s v="8B"/>
    <n v="100"/>
    <x v="8"/>
    <x v="8"/>
    <s v="I"/>
    <n v="0"/>
    <n v="24"/>
    <n v="24"/>
    <n v="24"/>
    <n v="-4"/>
    <n v="20"/>
    <n v="169"/>
    <n v="6.5"/>
    <s v="G1201/4 BK"/>
    <n v="557"/>
    <n v="1625"/>
    <n v="7.8734615384615383"/>
    <n v="787.34615384615381"/>
    <n v="4144.8461538461543"/>
    <n v="41.448461538461544"/>
    <n v="157.46923076923076"/>
    <n v="47"/>
    <n v="305.5"/>
    <n v="204"/>
    <n v="1326"/>
    <n v="243"/>
    <n v="1579.5"/>
    <s v="Portal"/>
  </r>
  <r>
    <x v="1"/>
    <x v="235"/>
    <s v="5I"/>
    <n v="5000"/>
    <x v="0"/>
    <x v="0"/>
    <s v="S"/>
    <n v="2.564102564102564E-2"/>
    <n v="40"/>
    <n v="39"/>
    <n v="39"/>
    <n v="-4"/>
    <n v="35"/>
    <n v="51"/>
    <n v="156.35"/>
    <s v="6714 BK"/>
    <n v="10"/>
    <n v="132"/>
    <n v="0.26"/>
    <n v="1300"/>
    <n v="4749.1923076923076"/>
    <n v="0.94983846153846152"/>
    <n v="9.1"/>
    <n v="1"/>
    <n v="156.35"/>
    <n v="10"/>
    <n v="1563.5"/>
    <n v="11"/>
    <n v="1719.85"/>
    <s v="Portal"/>
  </r>
  <r>
    <x v="1"/>
    <x v="236"/>
    <s v="8A"/>
    <n v="1000"/>
    <x v="1"/>
    <x v="1"/>
    <s v="E"/>
    <n v="0.55555555555555558"/>
    <n v="140"/>
    <n v="90"/>
    <n v="90"/>
    <n v="-4"/>
    <n v="86"/>
    <n v="27"/>
    <n v="97.871430000000004"/>
    <s v="F221B3/64 BK"/>
    <n v="12"/>
    <n v="0"/>
    <n v="0.12923076923076923"/>
    <n v="129.23076923076923"/>
    <n v="753.46153846153857"/>
    <n v="0.75346153846153852"/>
    <n v="11.113846153846154"/>
    <n v="1"/>
    <n v="97.871430000000004"/>
    <n v="12"/>
    <n v="1174.4571599999999"/>
    <n v="13"/>
    <n v="1272.3285900000001"/>
    <s v="Portal"/>
  </r>
  <r>
    <x v="0"/>
    <x v="237"/>
    <s v="3D"/>
    <n v="1"/>
    <x v="6"/>
    <x v="6"/>
    <s v="B"/>
    <n v="0.90909090909090906"/>
    <n v="84"/>
    <n v="44"/>
    <n v="44"/>
    <n v="-4"/>
    <n v="40"/>
    <n v="6780"/>
    <n v="0.11799999999999999"/>
    <s v="1173L SL"/>
    <s v="0"/>
    <s v="0"/>
    <n v="0"/>
    <n v="0"/>
    <n v="178.76923076923077"/>
    <n v="178.76923076923077"/>
    <n v="0"/>
    <n v="894"/>
    <n v="105.49199999999999"/>
    <n v="8045"/>
    <n v="949.31"/>
    <n v="8939"/>
    <n v="1054.8019999999999"/>
    <s v="Portal With MPS"/>
  </r>
  <r>
    <x v="1"/>
    <x v="238"/>
    <s v="5E"/>
    <n v="1000"/>
    <x v="3"/>
    <x v="3"/>
    <s v="T"/>
    <n v="0"/>
    <n v="5"/>
    <n v="5"/>
    <n v="5"/>
    <m/>
    <n v="5"/>
    <n v="1"/>
    <n v="101.19580999999999"/>
    <s v="2844/7 BK"/>
    <n v="10"/>
    <n v="27"/>
    <n v="0.13884615384615384"/>
    <n v="138.84615384615384"/>
    <n v="332.96153846153845"/>
    <n v="0.33296153846153848"/>
    <n v="0.69423076923076921"/>
    <n v="1"/>
    <n v="101.19580999999999"/>
    <n v="2"/>
    <n v="202.39161999999999"/>
    <n v="3"/>
    <n v="303.58742999999998"/>
    <s v="MPS"/>
  </r>
  <r>
    <x v="1"/>
    <x v="239"/>
    <s v="5E"/>
    <n v="1"/>
    <x v="3"/>
    <x v="3"/>
    <s v="S"/>
    <n v="0.55000000000000004"/>
    <n v="93"/>
    <n v="60"/>
    <n v="60"/>
    <n v="-4"/>
    <n v="56"/>
    <n v="39891"/>
    <n v="0.12"/>
    <s v="5855/7 RD"/>
    <s v="0"/>
    <s v="0"/>
    <n v="0"/>
    <n v="0"/>
    <n v="348.46153846153845"/>
    <n v="348.46153846153845"/>
    <n v="0"/>
    <n v="1742"/>
    <n v="209.04"/>
    <n v="21256"/>
    <n v="2550.7199999999998"/>
    <n v="22998"/>
    <n v="2759.7599999999998"/>
    <s v="Portal With MPS"/>
  </r>
  <r>
    <x v="1"/>
    <x v="240"/>
    <s v="1F"/>
    <n v="1"/>
    <x v="2"/>
    <x v="2"/>
    <n v="2"/>
    <n v="-0.125"/>
    <n v="35"/>
    <n v="40"/>
    <n v="35"/>
    <m/>
    <n v="35"/>
    <n v="43790"/>
    <n v="0.14174999999999999"/>
    <s v="65802 SL"/>
    <s v="0"/>
    <s v="0"/>
    <n v="0"/>
    <n v="0"/>
    <n v="399.57692307692309"/>
    <n v="399.57692307692309"/>
    <n v="13985.192307692309"/>
    <n v="0"/>
    <n v="0"/>
    <n v="0"/>
    <n v="0"/>
    <n v="0"/>
    <n v="0"/>
    <s v="Portal"/>
  </r>
  <r>
    <x v="1"/>
    <x v="241"/>
    <s v="1A"/>
    <n v="1000"/>
    <x v="2"/>
    <x v="2"/>
    <n v="2"/>
    <n v="-0.52830188679245282"/>
    <n v="25"/>
    <n v="53"/>
    <n v="25"/>
    <m/>
    <n v="25"/>
    <n v="49"/>
    <n v="209.58"/>
    <s v="5162C SL"/>
    <n v="65"/>
    <n v="138"/>
    <n v="0.85923076923076924"/>
    <n v="859.23076923076928"/>
    <n v="920.42307692307691"/>
    <n v="0.9204230769230769"/>
    <n v="21.48076923076923"/>
    <n v="4"/>
    <n v="838.32"/>
    <n v="25"/>
    <n v="5239.5"/>
    <n v="29"/>
    <n v="6077.8200000000006"/>
    <s v="Portal"/>
  </r>
  <r>
    <x v="1"/>
    <x v="242"/>
    <s v="8A"/>
    <n v="20"/>
    <x v="1"/>
    <x v="1"/>
    <s v="E"/>
    <n v="0.55555555555555558"/>
    <n v="140"/>
    <n v="90"/>
    <n v="90"/>
    <n v="-4"/>
    <n v="86"/>
    <n v="279"/>
    <n v="12.34"/>
    <s v="F7503/4 BK"/>
    <n v="150"/>
    <n v="514"/>
    <n v="2.2084615384615383"/>
    <n v="44.169230769230765"/>
    <n v="44.169230769230765"/>
    <n v="2.2084615384615383"/>
    <n v="189.9276923076923"/>
    <n v="11"/>
    <n v="135.74"/>
    <n v="201"/>
    <n v="2480.34"/>
    <n v="212"/>
    <n v="2616.08"/>
    <s v="Portal"/>
  </r>
  <r>
    <x v="1"/>
    <x v="243"/>
    <s v="3A"/>
    <n v="1"/>
    <x v="2"/>
    <x v="2"/>
    <n v="2"/>
    <n v="-0.54166666666666663"/>
    <n v="55"/>
    <n v="120"/>
    <n v="55"/>
    <m/>
    <n v="55"/>
    <n v="60708"/>
    <n v="0.17585000000000001"/>
    <s v="6083C SL"/>
    <s v="0"/>
    <s v="0"/>
    <n v="0"/>
    <n v="0"/>
    <n v="77.538461538461533"/>
    <n v="77.538461538461533"/>
    <n v="4264.6153846153848"/>
    <n v="0"/>
    <n v="0"/>
    <n v="0"/>
    <n v="0"/>
    <n v="0"/>
    <n v="0"/>
    <s v="Portal"/>
  </r>
  <r>
    <x v="1"/>
    <x v="244"/>
    <s v="3A"/>
    <n v="1000"/>
    <x v="2"/>
    <x v="2"/>
    <n v="2"/>
    <n v="0"/>
    <n v="40"/>
    <n v="40"/>
    <n v="40"/>
    <m/>
    <n v="40"/>
    <n v="0"/>
    <n v="1387.70102"/>
    <s v="6016C SL"/>
    <n v="0"/>
    <n v="1"/>
    <n v="1.153846153846154E-3"/>
    <n v="1.153846153846154"/>
    <n v="4.1923076923076925"/>
    <n v="4.1923076923076922E-3"/>
    <n v="4.6153846153846156E-2"/>
    <n v="1"/>
    <n v="1387.70102"/>
    <n v="1"/>
    <n v="1387.70102"/>
    <n v="1"/>
    <n v="1387.70102"/>
    <s v="Portal"/>
  </r>
  <r>
    <x v="1"/>
    <x v="245"/>
    <s v="3A"/>
    <n v="1"/>
    <x v="2"/>
    <x v="2"/>
    <n v="2"/>
    <n v="-0.33333333333333331"/>
    <n v="20"/>
    <n v="30"/>
    <n v="20"/>
    <m/>
    <n v="20"/>
    <n v="8290"/>
    <n v="0.47366999999999998"/>
    <s v="1898/12C SL"/>
    <s v="0"/>
    <s v="0"/>
    <n v="0"/>
    <n v="0"/>
    <n v="136.96153846153845"/>
    <n v="136.96153846153845"/>
    <n v="2739.2307692307691"/>
    <n v="0"/>
    <n v="0"/>
    <n v="0"/>
    <n v="0"/>
    <n v="0"/>
    <n v="0"/>
    <s v="Portal"/>
  </r>
  <r>
    <x v="0"/>
    <x v="246"/>
    <s v="5E"/>
    <n v="1"/>
    <x v="3"/>
    <x v="3"/>
    <s v="S"/>
    <n v="0.55000000000000004"/>
    <n v="93"/>
    <n v="60"/>
    <n v="60"/>
    <n v="-4"/>
    <n v="56"/>
    <n v="43093"/>
    <n v="0.08"/>
    <s v="5853 GR"/>
    <s v="0"/>
    <s v="0"/>
    <n v="0"/>
    <n v="0"/>
    <n v="348.92307692307691"/>
    <n v="348.92307692307691"/>
    <n v="0"/>
    <n v="1745"/>
    <n v="139.6"/>
    <n v="21285"/>
    <n v="1702.8"/>
    <n v="23030"/>
    <n v="1842.4"/>
    <s v="Portal With MPS"/>
  </r>
  <r>
    <x v="0"/>
    <x v="247"/>
    <s v="5E"/>
    <n v="1"/>
    <x v="3"/>
    <x v="3"/>
    <s v="S"/>
    <n v="0.13333333333333333"/>
    <n v="68"/>
    <n v="60"/>
    <n v="60"/>
    <n v="-4"/>
    <n v="56"/>
    <n v="10494"/>
    <n v="0.13"/>
    <s v="5874 GR"/>
    <s v="0"/>
    <s v="0"/>
    <n v="0"/>
    <n v="0"/>
    <n v="146.15384615384616"/>
    <n v="146.15384615384616"/>
    <n v="0"/>
    <n v="731"/>
    <n v="95.03"/>
    <n v="8916"/>
    <n v="1159.08"/>
    <n v="9647"/>
    <n v="1254.1100000000001"/>
    <s v="Portal With MPS"/>
  </r>
  <r>
    <x v="0"/>
    <x v="248"/>
    <s v="3A"/>
    <n v="1000"/>
    <x v="2"/>
    <x v="2"/>
    <n v="2"/>
    <n v="0"/>
    <n v="55"/>
    <n v="55"/>
    <n v="55"/>
    <m/>
    <n v="55"/>
    <n v="0"/>
    <n v="653.36785999999995"/>
    <s v="6368 SL"/>
    <n v="0"/>
    <n v="6"/>
    <n v="6.9230769230769233E-3"/>
    <n v="6.9230769230769234"/>
    <n v="14.03846153846154"/>
    <n v="1.403846153846154E-2"/>
    <n v="0.3807692307692308"/>
    <n v="1"/>
    <n v="653.36785999999995"/>
    <n v="1"/>
    <n v="653.36785999999995"/>
    <n v="1"/>
    <n v="653.36785999999995"/>
    <s v="Portal"/>
  </r>
  <r>
    <x v="1"/>
    <x v="249"/>
    <s v="8A"/>
    <n v="100"/>
    <x v="1"/>
    <x v="1"/>
    <s v="E"/>
    <n v="0.5730337078651685"/>
    <n v="140"/>
    <n v="89"/>
    <n v="89"/>
    <n v="-4"/>
    <n v="85"/>
    <n v="538"/>
    <n v="16.88571"/>
    <s v="F2211/4 CL"/>
    <n v="240"/>
    <n v="701"/>
    <n v="3.3934615384615388"/>
    <n v="339.34615384615387"/>
    <n v="458.02307692307693"/>
    <n v="4.5802307692307691"/>
    <n v="288.44423076923078"/>
    <n v="17"/>
    <n v="287.05707000000001"/>
    <n v="305"/>
    <n v="5150.1415500000003"/>
    <n v="322"/>
    <n v="5437.1986200000001"/>
    <s v="Portal"/>
  </r>
  <r>
    <x v="1"/>
    <x v="250"/>
    <s v="3A"/>
    <n v="1"/>
    <x v="2"/>
    <x v="2"/>
    <n v="2"/>
    <n v="-0.33333333333333331"/>
    <n v="40"/>
    <n v="60"/>
    <n v="40"/>
    <m/>
    <n v="40"/>
    <n v="68087"/>
    <n v="0.16966000000000001"/>
    <s v="3222 SL"/>
    <s v="0"/>
    <s v="0"/>
    <n v="0"/>
    <n v="0"/>
    <n v="336.19230769230768"/>
    <n v="336.19230769230768"/>
    <n v="13447.692307692307"/>
    <n v="0"/>
    <n v="0"/>
    <n v="0"/>
    <n v="0"/>
    <n v="0"/>
    <n v="0"/>
    <s v="Portal"/>
  </r>
  <r>
    <x v="1"/>
    <x v="251"/>
    <s v="3A"/>
    <n v="1000"/>
    <x v="0"/>
    <x v="0"/>
    <s v="B"/>
    <n v="-0.75"/>
    <n v="25"/>
    <n v="100"/>
    <n v="25"/>
    <n v="-4"/>
    <n v="21"/>
    <n v="1302"/>
    <n v="161.35"/>
    <s v="2212C SL"/>
    <n v="67"/>
    <n v="118"/>
    <n v="0.85769230769230764"/>
    <n v="857.69230769230762"/>
    <n v="875.11538461538464"/>
    <n v="0.87511538461538463"/>
    <n v="18.011538461538461"/>
    <n v="4"/>
    <n v="645.4"/>
    <n v="22"/>
    <n v="3549.7"/>
    <n v="26"/>
    <n v="4195.0999999999995"/>
    <s v="Portal"/>
  </r>
  <r>
    <x v="1"/>
    <x v="252"/>
    <s v="8B"/>
    <n v="250"/>
    <x v="8"/>
    <x v="8"/>
    <s v="I"/>
    <n v="0"/>
    <n v="24"/>
    <n v="24"/>
    <n v="24"/>
    <n v="-4"/>
    <n v="20"/>
    <n v="11"/>
    <n v="139"/>
    <s v="G120NF112 BK"/>
    <n v="3"/>
    <n v="126"/>
    <n v="0.1776923076923077"/>
    <n v="44.423076923076927"/>
    <n v="46.500000000000007"/>
    <n v="0.18600000000000003"/>
    <n v="3.5538461538461541"/>
    <n v="1"/>
    <n v="139"/>
    <n v="5"/>
    <n v="695"/>
    <n v="6"/>
    <n v="834"/>
    <s v="Portal"/>
  </r>
  <r>
    <x v="0"/>
    <x v="253"/>
    <s v="5E"/>
    <n v="1"/>
    <x v="3"/>
    <x v="3"/>
    <s v="S"/>
    <n v="0.3"/>
    <n v="78"/>
    <n v="60"/>
    <n v="60"/>
    <n v="-4"/>
    <n v="56"/>
    <n v="26280"/>
    <n v="7.0000000000000007E-2"/>
    <s v="5852 YL"/>
    <s v="0"/>
    <s v="0"/>
    <n v="0"/>
    <n v="0"/>
    <n v="787.53846153846143"/>
    <n v="787.53846153846143"/>
    <n v="0"/>
    <n v="0"/>
    <n v="0"/>
    <n v="0"/>
    <n v="0"/>
    <n v="0"/>
    <n v="0"/>
    <s v="Traditional"/>
  </r>
  <r>
    <x v="1"/>
    <x v="254"/>
    <s v="1F"/>
    <n v="1"/>
    <x v="2"/>
    <x v="2"/>
    <n v="2"/>
    <n v="-0.5"/>
    <n v="30"/>
    <n v="60"/>
    <n v="30"/>
    <m/>
    <n v="30"/>
    <n v="8126"/>
    <n v="0.19061"/>
    <s v="86303CY SL"/>
    <s v="0"/>
    <s v="0"/>
    <n v="0"/>
    <n v="0"/>
    <n v="110.92307692307693"/>
    <n v="110.92307692307693"/>
    <n v="0"/>
    <n v="0"/>
    <n v="0"/>
    <n v="0"/>
    <n v="0"/>
    <n v="0"/>
    <n v="0"/>
    <s v="Portal"/>
  </r>
  <r>
    <x v="1"/>
    <x v="255"/>
    <s v="3A"/>
    <n v="1000"/>
    <x v="0"/>
    <x v="0"/>
    <s v="B"/>
    <n v="-0.75"/>
    <n v="25"/>
    <n v="100"/>
    <n v="25"/>
    <n v="-4"/>
    <n v="21"/>
    <n v="13"/>
    <n v="289.70999999999998"/>
    <s v="1608 SL"/>
    <n v="15"/>
    <n v="42"/>
    <n v="0.21000000000000002"/>
    <n v="210.00000000000003"/>
    <n v="221.22769230769234"/>
    <n v="0.22122769230769235"/>
    <n v="4.41"/>
    <n v="1"/>
    <n v="289.70999999999998"/>
    <n v="5"/>
    <n v="1448.55"/>
    <n v="6"/>
    <n v="1738.2599999999998"/>
    <s v="Portal"/>
  </r>
  <r>
    <x v="1"/>
    <x v="256"/>
    <s v="1A"/>
    <n v="1000"/>
    <x v="2"/>
    <x v="2"/>
    <n v="2"/>
    <n v="0"/>
    <n v="20"/>
    <n v="20"/>
    <n v="20"/>
    <m/>
    <n v="20"/>
    <n v="55"/>
    <n v="97.531409999999994"/>
    <s v="5092C SL"/>
    <n v="66"/>
    <n v="63"/>
    <n v="0.78346153846153843"/>
    <n v="783.46153846153845"/>
    <n v="809.26923076923072"/>
    <n v="0.80926923076923074"/>
    <n v="15.669230769230769"/>
    <n v="5"/>
    <n v="487.65704999999997"/>
    <n v="21"/>
    <n v="2048.1596099999997"/>
    <n v="25"/>
    <n v="2438.2852499999999"/>
    <s v="Portal"/>
  </r>
  <r>
    <x v="0"/>
    <x v="257"/>
    <s v="5I"/>
    <n v="1000"/>
    <x v="0"/>
    <x v="0"/>
    <s v="S"/>
    <n v="0"/>
    <n v="39"/>
    <n v="39"/>
    <n v="39"/>
    <n v="-4"/>
    <n v="35"/>
    <n v="70"/>
    <n v="39.4"/>
    <s v="6715 OR"/>
    <n v="66"/>
    <n v="117"/>
    <n v="0.84576923076923072"/>
    <n v="845.76923076923072"/>
    <n v="1070.1923076923076"/>
    <n v="1.0701923076923077"/>
    <n v="29.601923076923075"/>
    <n v="4"/>
    <n v="157.6"/>
    <n v="34"/>
    <n v="1339.6"/>
    <n v="38"/>
    <n v="1497.2"/>
    <s v="Portal"/>
  </r>
  <r>
    <x v="0"/>
    <x v="258"/>
    <s v="2B"/>
    <n v="1000"/>
    <x v="0"/>
    <x v="0"/>
    <s v="B"/>
    <n v="-0.13793103448275862"/>
    <n v="25"/>
    <n v="29"/>
    <n v="25"/>
    <n v="-4"/>
    <n v="21"/>
    <n v="11"/>
    <n v="88.32"/>
    <s v="882202 SL"/>
    <n v="2"/>
    <n v="28"/>
    <n v="5.3846153846153849E-2"/>
    <n v="53.846153846153847"/>
    <n v="91.576923076923066"/>
    <n v="9.157692307692307E-2"/>
    <n v="1.1307692307692307"/>
    <n v="0"/>
    <n v="0"/>
    <n v="1"/>
    <n v="88.32"/>
    <n v="1"/>
    <n v="88.32"/>
    <s v="Portal"/>
  </r>
  <r>
    <x v="1"/>
    <x v="259"/>
    <s v="5I"/>
    <n v="1000"/>
    <x v="0"/>
    <x v="0"/>
    <s v="S"/>
    <n v="2.564102564102564E-2"/>
    <n v="40"/>
    <n v="39"/>
    <n v="39"/>
    <n v="-4"/>
    <n v="35"/>
    <n v="214"/>
    <n v="23.16"/>
    <s v="6713 BK"/>
    <n v="168"/>
    <n v="827"/>
    <n v="2.7634615384615384"/>
    <n v="2763.4615384615386"/>
    <n v="3788.3846153846152"/>
    <n v="3.7883846153846155"/>
    <n v="96.72115384615384"/>
    <n v="14"/>
    <n v="324.24"/>
    <n v="111"/>
    <n v="2570.7600000000002"/>
    <n v="125"/>
    <n v="2895"/>
    <s v="Portal"/>
  </r>
  <r>
    <x v="1"/>
    <x v="260"/>
    <s v="3A"/>
    <n v="1"/>
    <x v="2"/>
    <x v="2"/>
    <n v="2"/>
    <n v="-0.44444444444444442"/>
    <n v="50"/>
    <n v="90"/>
    <n v="50"/>
    <m/>
    <n v="50"/>
    <n v="7234"/>
    <n v="0.37092999999999998"/>
    <s v="1219/20C SL"/>
    <s v="0"/>
    <s v="0"/>
    <n v="0"/>
    <n v="0"/>
    <n v="6.9230769230769234"/>
    <n v="6.9230769230769234"/>
    <n v="0"/>
    <n v="0"/>
    <n v="0"/>
    <n v="0"/>
    <n v="0"/>
    <n v="0"/>
    <n v="0"/>
    <s v="Portal"/>
  </r>
  <r>
    <x v="1"/>
    <x v="261"/>
    <s v="8A"/>
    <n v="250"/>
    <x v="18"/>
    <x v="17"/>
    <s v="E"/>
    <n v="0"/>
    <n v="59"/>
    <n v="59"/>
    <n v="59"/>
    <n v="-4"/>
    <n v="55"/>
    <n v="57"/>
    <n v="50.283819999999999"/>
    <s v="F1051/2 BK"/>
    <n v="28"/>
    <n v="159"/>
    <n v="0.48499999999999999"/>
    <n v="121.25"/>
    <n v="150.60576923076923"/>
    <n v="0.60242307692307695"/>
    <n v="26.675000000000001"/>
    <n v="2"/>
    <n v="100.56764"/>
    <n v="29"/>
    <n v="1458.2307799999999"/>
    <n v="31"/>
    <n v="1558.7984199999999"/>
    <s v="Traditional"/>
  </r>
  <r>
    <x v="1"/>
    <x v="262"/>
    <s v="1A"/>
    <n v="1000"/>
    <x v="2"/>
    <x v="2"/>
    <n v="2"/>
    <n v="-0.52830188679245282"/>
    <n v="25"/>
    <n v="53"/>
    <n v="25"/>
    <m/>
    <n v="25"/>
    <n v="16"/>
    <n v="178.13"/>
    <s v="5104C SL"/>
    <n v="143"/>
    <n v="260"/>
    <n v="1.84"/>
    <n v="1840"/>
    <n v="1856.1923076923076"/>
    <n v="1.8561923076923077"/>
    <n v="46"/>
    <n v="9"/>
    <n v="1603.17"/>
    <n v="55"/>
    <n v="9797.15"/>
    <n v="64"/>
    <n v="11400.32"/>
    <s v="Portal"/>
  </r>
  <r>
    <x v="1"/>
    <x v="263"/>
    <s v="3C"/>
    <n v="1000"/>
    <x v="0"/>
    <x v="0"/>
    <s v="B"/>
    <n v="-0.67948717948717952"/>
    <n v="25"/>
    <n v="78"/>
    <n v="25"/>
    <n v="-4"/>
    <n v="21"/>
    <n v="49"/>
    <n v="279.23"/>
    <s v="6454 BK"/>
    <n v="77"/>
    <n v="197"/>
    <n v="1.0565384615384614"/>
    <n v="1056.5384615384614"/>
    <n v="1145.1538461538462"/>
    <n v="1.1451538461538462"/>
    <n v="24.04823076923077"/>
    <n v="5"/>
    <n v="1396.15"/>
    <n v="27"/>
    <n v="7539.2100000000009"/>
    <n v="32"/>
    <n v="8935.36"/>
    <s v="Portal"/>
  </r>
  <r>
    <x v="1"/>
    <x v="264"/>
    <s v="3A"/>
    <n v="1"/>
    <x v="2"/>
    <x v="2"/>
    <n v="2"/>
    <n v="-0.25"/>
    <n v="30"/>
    <n v="40"/>
    <n v="30"/>
    <m/>
    <n v="30"/>
    <n v="37204"/>
    <n v="0.40455999999999998"/>
    <s v="2244C SL"/>
    <n v="10000"/>
    <n v="10000"/>
    <n v="119.23076923076921"/>
    <n v="119.23076923076921"/>
    <n v="863.8461538461537"/>
    <n v="863.8461538461537"/>
    <n v="25915.38461538461"/>
    <n v="596"/>
    <n v="241.11775999999998"/>
    <n v="4173"/>
    <n v="1688.2288799999999"/>
    <n v="4769"/>
    <n v="1929.34664"/>
    <s v="Portal"/>
  </r>
  <r>
    <x v="0"/>
    <x v="265"/>
    <s v="5A"/>
    <n v="100"/>
    <x v="0"/>
    <x v="0"/>
    <s v="S"/>
    <n v="-0.16666666666666666"/>
    <n v="20"/>
    <n v="24"/>
    <n v="20"/>
    <n v="-4"/>
    <n v="16"/>
    <n v="2"/>
    <n v="4.2859999999999996"/>
    <s v="1555 VI"/>
    <n v="0"/>
    <n v="13"/>
    <n v="1.4999999999999999E-2"/>
    <n v="1.5"/>
    <n v="22.26923076923077"/>
    <n v="0.22269230769230769"/>
    <n v="0.24"/>
    <n v="1"/>
    <n v="4.2859999999999996"/>
    <n v="1"/>
    <n v="4.2859999999999996"/>
    <n v="1"/>
    <n v="4.2859999999999996"/>
    <s v="Portal  "/>
  </r>
  <r>
    <x v="1"/>
    <x v="266"/>
    <s v="1A"/>
    <n v="1000"/>
    <x v="2"/>
    <x v="2"/>
    <n v="2"/>
    <n v="0"/>
    <n v="25"/>
    <n v="25"/>
    <n v="25"/>
    <m/>
    <n v="25"/>
    <n v="6"/>
    <n v="217.38929999999999"/>
    <s v="5152C SL"/>
    <n v="20"/>
    <n v="69"/>
    <n v="0.29500000000000004"/>
    <n v="295.00000000000006"/>
    <n v="308.46153846153851"/>
    <n v="0.30846153846153851"/>
    <n v="7.3750000000000009"/>
    <n v="1"/>
    <n v="217.38929999999999"/>
    <n v="8"/>
    <n v="1739.1143999999999"/>
    <n v="9"/>
    <n v="1956.5037"/>
    <s v="Portal"/>
  </r>
  <r>
    <x v="0"/>
    <x v="267"/>
    <s v="1F"/>
    <n v="1000"/>
    <x v="2"/>
    <x v="2"/>
    <n v="2"/>
    <n v="0"/>
    <n v="50"/>
    <n v="50"/>
    <n v="50"/>
    <m/>
    <n v="50"/>
    <n v="0"/>
    <n v="626.97562000000005"/>
    <s v="65809 SL"/>
    <n v="0"/>
    <n v="2"/>
    <n v="2.3076923076923079E-3"/>
    <n v="2.3076923076923079"/>
    <n v="9.4615384615384617"/>
    <n v="9.4615384615384622E-3"/>
    <n v="0.11538461538461539"/>
    <n v="1"/>
    <n v="626.97562000000005"/>
    <n v="1"/>
    <n v="626.97562000000005"/>
    <n v="1"/>
    <n v="626.97562000000005"/>
    <s v="Portal"/>
  </r>
  <r>
    <x v="1"/>
    <x v="268"/>
    <s v="5I"/>
    <n v="1000"/>
    <x v="0"/>
    <x v="0"/>
    <s v="B"/>
    <n v="2.564102564102564E-2"/>
    <n v="40"/>
    <n v="39"/>
    <n v="39"/>
    <n v="-4"/>
    <n v="35"/>
    <n v="62"/>
    <n v="103.95"/>
    <s v="6716 RD"/>
    <n v="158"/>
    <n v="426"/>
    <n v="2.1930769230769229"/>
    <n v="2193.0769230769229"/>
    <n v="2472.5769230769229"/>
    <n v="2.472576923076923"/>
    <n v="76.757692307692309"/>
    <n v="11"/>
    <n v="1143.45"/>
    <n v="88"/>
    <n v="9147.6"/>
    <n v="99"/>
    <n v="10291.050000000001"/>
    <s v="Portal"/>
  </r>
  <r>
    <x v="0"/>
    <x v="269"/>
    <s v="8A"/>
    <n v="1000"/>
    <x v="1"/>
    <x v="1"/>
    <s v="E"/>
    <n v="0.55555555555555558"/>
    <n v="140"/>
    <n v="90"/>
    <n v="90"/>
    <n v="-4"/>
    <n v="86"/>
    <n v="51"/>
    <n v="103.71429000000001"/>
    <s v="F2213/64 CL"/>
    <n v="23"/>
    <n v="0"/>
    <n v="0.24769230769230768"/>
    <n v="247.69230769230768"/>
    <n v="293.95384615384614"/>
    <n v="0.29395384615384612"/>
    <n v="21.30153846153846"/>
    <n v="1"/>
    <n v="103.71429000000001"/>
    <n v="22"/>
    <n v="2281.7143800000003"/>
    <n v="23"/>
    <n v="2385.4286700000002"/>
    <s v="Portal"/>
  </r>
  <r>
    <x v="1"/>
    <x v="270"/>
    <s v="1A"/>
    <n v="1"/>
    <x v="2"/>
    <x v="2"/>
    <n v="2"/>
    <n v="-0.41666666666666669"/>
    <n v="35"/>
    <n v="60"/>
    <n v="35"/>
    <m/>
    <n v="35"/>
    <n v="38023"/>
    <n v="0.33623999999999998"/>
    <s v="5124C SL"/>
    <s v="0"/>
    <s v="0"/>
    <n v="0"/>
    <n v="0"/>
    <n v="536.38461538461547"/>
    <n v="536.38461538461547"/>
    <n v="0"/>
    <n v="0"/>
    <n v="0"/>
    <n v="0"/>
    <n v="0"/>
    <n v="0"/>
    <n v="0"/>
    <s v="Portal"/>
  </r>
  <r>
    <x v="1"/>
    <x v="271"/>
    <s v="8B"/>
    <n v="250"/>
    <x v="18"/>
    <x v="17"/>
    <s v="E"/>
    <n v="0"/>
    <n v="84"/>
    <n v="84"/>
    <n v="84"/>
    <n v="-4"/>
    <n v="80"/>
    <n v="605"/>
    <n v="17.743739999999999"/>
    <s v="P1052 BK"/>
    <n v="242"/>
    <n v="697"/>
    <n v="3.4103846153846153"/>
    <n v="852.59615384615381"/>
    <n v="909.75"/>
    <n v="3.6389999999999998"/>
    <n v="272.83076923076925"/>
    <n v="17"/>
    <n v="301.64357999999999"/>
    <n v="290"/>
    <n v="5145.6845999999996"/>
    <n v="307"/>
    <n v="5447.3281799999995"/>
    <s v="Portal"/>
  </r>
  <r>
    <x v="1"/>
    <x v="272"/>
    <s v="5E"/>
    <n v="1"/>
    <x v="3"/>
    <x v="3"/>
    <s v="S"/>
    <n v="0.8"/>
    <n v="108"/>
    <n v="60"/>
    <n v="60"/>
    <n v="-4"/>
    <n v="56"/>
    <n v="6077"/>
    <n v="0.46"/>
    <s v="5859 BK"/>
    <s v="0"/>
    <s v="0"/>
    <n v="0"/>
    <n v="0"/>
    <n v="305.34615384615381"/>
    <n v="305.34615384615381"/>
    <n v="0"/>
    <n v="1527"/>
    <n v="702.42000000000007"/>
    <n v="18626"/>
    <n v="8567.9600000000009"/>
    <n v="20153"/>
    <n v="9270.380000000001"/>
    <s v="Portal With MPS"/>
  </r>
  <r>
    <x v="1"/>
    <x v="273"/>
    <s v="8B"/>
    <n v="500"/>
    <x v="8"/>
    <x v="8"/>
    <s v="I"/>
    <n v="0"/>
    <n v="24"/>
    <n v="24"/>
    <n v="24"/>
    <n v="-4"/>
    <n v="20"/>
    <n v="7"/>
    <n v="55"/>
    <s v="G110NF12 BK"/>
    <n v="42"/>
    <n v="137"/>
    <n v="0.61038461538461541"/>
    <n v="305.19230769230768"/>
    <n v="376.34615384615381"/>
    <n v="0.75269230769230766"/>
    <n v="12.207692307692309"/>
    <n v="4"/>
    <n v="220"/>
    <n v="16"/>
    <n v="880"/>
    <n v="19"/>
    <n v="1045"/>
    <s v="Portal"/>
  </r>
  <r>
    <x v="1"/>
    <x v="274"/>
    <s v="5C"/>
    <n v="1000"/>
    <x v="19"/>
    <x v="18"/>
    <s v="E"/>
    <n v="0"/>
    <n v="34"/>
    <n v="34"/>
    <n v="34"/>
    <n v="-4"/>
    <n v="30"/>
    <n v="9"/>
    <n v="747.03"/>
    <s v="391045 WH"/>
    <n v="8"/>
    <n v="15"/>
    <n v="0.10346153846153847"/>
    <n v="103.46153846153847"/>
    <n v="134.30769230769232"/>
    <n v="0.13430769230769232"/>
    <n v="3.1038461538461539"/>
    <n v="1"/>
    <n v="747.03"/>
    <n v="4"/>
    <n v="2988.12"/>
    <n v="5"/>
    <n v="3735.1499999999996"/>
    <s v="Traditional"/>
  </r>
  <r>
    <x v="1"/>
    <x v="275"/>
    <s v="2B"/>
    <n v="1"/>
    <x v="2"/>
    <x v="2"/>
    <n v="2"/>
    <n v="-0.33333333333333331"/>
    <n v="20"/>
    <n v="30"/>
    <n v="20"/>
    <m/>
    <n v="20"/>
    <n v="11811"/>
    <n v="0.29637999999999998"/>
    <s v="881806 SL"/>
    <s v="0"/>
    <s v="0"/>
    <n v="0"/>
    <n v="0"/>
    <n v="430.73076923076917"/>
    <n v="430.73076923076917"/>
    <n v="0"/>
    <n v="0"/>
    <n v="0"/>
    <n v="0"/>
    <n v="0"/>
    <n v="0"/>
    <n v="0"/>
    <s v="Portal"/>
  </r>
  <r>
    <x v="1"/>
    <x v="276"/>
    <s v="5A"/>
    <n v="1000"/>
    <x v="0"/>
    <x v="0"/>
    <s v="S"/>
    <n v="5.2631578947368418E-2"/>
    <n v="20"/>
    <n v="19"/>
    <n v="19"/>
    <n v="-4"/>
    <n v="15"/>
    <n v="2"/>
    <n v="149.59"/>
    <s v="3080 WH"/>
    <n v="11"/>
    <n v="20"/>
    <n v="0.14153846153846156"/>
    <n v="141.53846153846155"/>
    <n v="170.84615384615387"/>
    <n v="0.17084615384615387"/>
    <n v="2.1230769230769235"/>
    <n v="1"/>
    <n v="149.59"/>
    <n v="3"/>
    <n v="448.77"/>
    <n v="4"/>
    <n v="598.36"/>
    <s v="Portal"/>
  </r>
  <r>
    <x v="0"/>
    <x v="277"/>
    <s v="5A"/>
    <n v="1000"/>
    <x v="0"/>
    <x v="0"/>
    <s v="S"/>
    <n v="-0.13793103448275862"/>
    <n v="25"/>
    <n v="29"/>
    <n v="25"/>
    <n v="-4"/>
    <n v="21"/>
    <n v="1"/>
    <n v="39.28"/>
    <s v="1857 BR"/>
    <n v="0"/>
    <n v="8"/>
    <n v="9.2307692307692316E-3"/>
    <n v="9.2307692307692317"/>
    <n v="13.230769230769232"/>
    <n v="1.3230769230769232E-2"/>
    <n v="0.19384615384615386"/>
    <n v="1"/>
    <n v="39.28"/>
    <n v="1"/>
    <n v="39.28"/>
    <n v="1"/>
    <n v="39.28"/>
    <s v="Portal"/>
  </r>
  <r>
    <x v="0"/>
    <x v="278"/>
    <s v="5E"/>
    <n v="1"/>
    <x v="3"/>
    <x v="3"/>
    <s v="S"/>
    <n v="0.3"/>
    <n v="78"/>
    <n v="60"/>
    <n v="60"/>
    <n v="-4"/>
    <n v="56"/>
    <n v="93753"/>
    <n v="0.1"/>
    <s v="2843/19 RD"/>
    <s v="0"/>
    <s v="0"/>
    <n v="0"/>
    <n v="0"/>
    <n v="229.11538461538461"/>
    <n v="229.11538461538461"/>
    <n v="0"/>
    <n v="1146"/>
    <n v="114.60000000000001"/>
    <n v="13976"/>
    <n v="1397.6000000000001"/>
    <n v="15122"/>
    <n v="1512.2"/>
    <s v="Portal With MPS"/>
  </r>
  <r>
    <x v="0"/>
    <x v="279"/>
    <s v="5E"/>
    <n v="1"/>
    <x v="3"/>
    <x v="3"/>
    <s v="S"/>
    <n v="0.46666666666666667"/>
    <n v="88"/>
    <n v="60"/>
    <n v="60"/>
    <n v="-4"/>
    <n v="56"/>
    <n v="6035"/>
    <n v="0.3"/>
    <s v="5877 BK"/>
    <s v="0"/>
    <s v="0"/>
    <n v="0"/>
    <n v="0"/>
    <n v="177.92307692307691"/>
    <n v="177.92307692307691"/>
    <n v="0"/>
    <n v="890"/>
    <n v="267"/>
    <n v="10854"/>
    <n v="3256.2"/>
    <n v="11744"/>
    <n v="3523.2"/>
    <s v="Portal With MPS"/>
  </r>
  <r>
    <x v="1"/>
    <x v="280"/>
    <s v="3A"/>
    <n v="1000"/>
    <x v="2"/>
    <x v="2"/>
    <n v="2"/>
    <n v="-0.47916666666666669"/>
    <n v="25"/>
    <n v="48"/>
    <n v="25"/>
    <m/>
    <n v="25"/>
    <n v="188"/>
    <n v="78.59"/>
    <s v="2466C SL"/>
    <n v="123"/>
    <n v="1342"/>
    <n v="2.8730769230769231"/>
    <n v="2873.0769230769229"/>
    <n v="3516.3846153846152"/>
    <n v="3.5163846153846152"/>
    <n v="71.82692307692308"/>
    <n v="14"/>
    <n v="1100.26"/>
    <n v="86"/>
    <n v="6758.7400000000007"/>
    <n v="100"/>
    <n v="7859"/>
    <s v="Portal"/>
  </r>
  <r>
    <x v="1"/>
    <x v="281"/>
    <s v="8A"/>
    <n v="200"/>
    <x v="21"/>
    <x v="20"/>
    <s v="B"/>
    <n v="0"/>
    <n v="72"/>
    <n v="72"/>
    <n v="72"/>
    <n v="-4"/>
    <n v="68"/>
    <n v="9"/>
    <n v="138.02000000000001"/>
    <s v="FITFAB-1 BK"/>
    <n v="22"/>
    <n v="39"/>
    <n v="0.28192307692307694"/>
    <n v="56.384615384615387"/>
    <n v="73.384615384615387"/>
    <n v="0.36692307692307691"/>
    <n v="19.170769230769231"/>
    <n v="1"/>
    <n v="138.02000000000001"/>
    <n v="20"/>
    <n v="2760.4"/>
    <n v="21"/>
    <n v="2898.42"/>
    <s v="Traditional"/>
  </r>
  <r>
    <x v="0"/>
    <x v="282"/>
    <s v="5A"/>
    <n v="1000"/>
    <x v="0"/>
    <x v="0"/>
    <s v="S"/>
    <n v="-0.56603773584905659"/>
    <n v="23"/>
    <n v="53"/>
    <n v="23"/>
    <n v="-4"/>
    <n v="19"/>
    <n v="1"/>
    <n v="89.42"/>
    <s v="1859/19 WH"/>
    <n v="1"/>
    <n v="11"/>
    <n v="2.3461538461538461E-2"/>
    <n v="23.46153846153846"/>
    <n v="29.5"/>
    <n v="2.9499999999999998E-2"/>
    <n v="0.44576923076923075"/>
    <n v="0"/>
    <n v="0"/>
    <n v="0"/>
    <n v="0"/>
    <n v="0"/>
    <n v="0"/>
    <s v="Portal"/>
  </r>
  <r>
    <x v="1"/>
    <x v="283"/>
    <s v="3A"/>
    <n v="1"/>
    <x v="2"/>
    <x v="2"/>
    <n v="2"/>
    <n v="-0.46666666666666667"/>
    <n v="40"/>
    <n v="75"/>
    <n v="40"/>
    <m/>
    <n v="40"/>
    <n v="7062"/>
    <n v="1.03041"/>
    <s v="6017C SL"/>
    <s v="0"/>
    <s v="0"/>
    <n v="0"/>
    <n v="0"/>
    <n v="60.769230769230759"/>
    <n v="60.769230769230759"/>
    <n v="0"/>
    <n v="0"/>
    <n v="0"/>
    <n v="0"/>
    <n v="0"/>
    <n v="0"/>
    <n v="0"/>
    <s v="Portal"/>
  </r>
  <r>
    <x v="0"/>
    <x v="284"/>
    <s v="5E"/>
    <n v="1"/>
    <x v="3"/>
    <x v="3"/>
    <s v="S"/>
    <n v="0.46666666666666667"/>
    <n v="88"/>
    <n v="60"/>
    <n v="60"/>
    <n v="-4"/>
    <n v="56"/>
    <n v="4365"/>
    <n v="0.09"/>
    <s v="2844/7 GR"/>
    <s v="0"/>
    <s v="0"/>
    <n v="0"/>
    <n v="0"/>
    <n v="164.5"/>
    <n v="164.5"/>
    <n v="0"/>
    <n v="823"/>
    <n v="74.069999999999993"/>
    <n v="10035"/>
    <n v="903.15"/>
    <n v="10858"/>
    <n v="977.21999999999991"/>
    <s v="Portal With MPS"/>
  </r>
  <r>
    <x v="1"/>
    <x v="285"/>
    <s v="8A"/>
    <n v="100"/>
    <x v="5"/>
    <x v="5"/>
    <s v="B"/>
    <n v="0"/>
    <n v="33"/>
    <n v="33"/>
    <n v="33"/>
    <n v="-4"/>
    <n v="29"/>
    <n v="45"/>
    <n v="34.676499999999997"/>
    <s v="F3211/8 BK"/>
    <n v="113"/>
    <n v="296"/>
    <n v="1.5584615384615383"/>
    <n v="155.84615384615384"/>
    <n v="163.27692307692308"/>
    <n v="1.6327692307692308"/>
    <n v="45.195384615384611"/>
    <n v="8"/>
    <n v="277.41199999999998"/>
    <n v="53"/>
    <n v="1837.8544999999999"/>
    <n v="61"/>
    <n v="2115.2664999999997"/>
    <s v="Traditional"/>
  </r>
  <r>
    <x v="1"/>
    <x v="286"/>
    <s v="2I"/>
    <n v="1000"/>
    <x v="3"/>
    <x v="3"/>
    <s v="C"/>
    <n v="0"/>
    <n v="5"/>
    <n v="5"/>
    <n v="5"/>
    <m/>
    <n v="5"/>
    <n v="0"/>
    <n v="2550.5258100000001"/>
    <s v="M1254 WH"/>
    <n v="0"/>
    <n v="2"/>
    <n v="2.3076923076923079E-3"/>
    <n v="2.3076923076923079"/>
    <n v="27.346153846153843"/>
    <n v="2.7346153846153843E-2"/>
    <n v="1.1538461538461539E-2"/>
    <n v="1"/>
    <n v="2550.5258100000001"/>
    <n v="1"/>
    <n v="2550.5258100000001"/>
    <n v="1"/>
    <n v="2550.5258100000001"/>
    <s v="MPS"/>
  </r>
  <r>
    <x v="1"/>
    <x v="287"/>
    <s v="8A"/>
    <n v="500"/>
    <x v="1"/>
    <x v="1"/>
    <s v="E"/>
    <n v="0.5730337078651685"/>
    <n v="140"/>
    <n v="89"/>
    <n v="89"/>
    <n v="-4"/>
    <n v="85"/>
    <n v="203"/>
    <n v="45.5"/>
    <s v="F2213/16 BK"/>
    <n v="168"/>
    <n v="460"/>
    <n v="2.34"/>
    <n v="1170"/>
    <n v="1766.2064884615384"/>
    <n v="3.5324129769230765"/>
    <n v="198.89999999999998"/>
    <n v="12"/>
    <n v="546"/>
    <n v="211"/>
    <n v="9600.5"/>
    <n v="223"/>
    <n v="10146.5"/>
    <s v="Portal"/>
  </r>
  <r>
    <x v="1"/>
    <x v="288"/>
    <s v="8B"/>
    <n v="100"/>
    <x v="15"/>
    <x v="14"/>
    <s v="B"/>
    <n v="0"/>
    <n v="24"/>
    <n v="24"/>
    <n v="24"/>
    <n v="-4"/>
    <n v="20"/>
    <n v="44"/>
    <n v="57.97"/>
    <s v="1233 SV"/>
    <n v="56"/>
    <n v="301"/>
    <n v="0.95038461538461538"/>
    <n v="95.038461538461533"/>
    <n v="287.73076923076923"/>
    <n v="2.8773076923076921"/>
    <n v="19.007692307692309"/>
    <n v="6"/>
    <n v="347.82"/>
    <n v="25"/>
    <n v="1449.25"/>
    <n v="30"/>
    <n v="1739.1"/>
    <s v="Portal"/>
  </r>
  <r>
    <x v="1"/>
    <x v="289"/>
    <s v="3A"/>
    <n v="1"/>
    <x v="2"/>
    <x v="2"/>
    <n v="2"/>
    <n v="-0.35714285714285715"/>
    <n v="45"/>
    <n v="70"/>
    <n v="45"/>
    <m/>
    <n v="45"/>
    <n v="3010"/>
    <n v="0.74814999999999998"/>
    <s v="5480/19C SL"/>
    <s v="0"/>
    <s v="0"/>
    <n v="0"/>
    <n v="0"/>
    <n v="102.88461538461539"/>
    <n v="102.88461538461539"/>
    <n v="0"/>
    <n v="0"/>
    <n v="0"/>
    <n v="0"/>
    <n v="0"/>
    <n v="0"/>
    <n v="0"/>
    <s v="Portal"/>
  </r>
  <r>
    <x v="1"/>
    <x v="290"/>
    <s v="5A"/>
    <n v="1000"/>
    <x v="0"/>
    <x v="0"/>
    <s v="S"/>
    <n v="-0.25925925925925924"/>
    <n v="20"/>
    <n v="27"/>
    <n v="20"/>
    <n v="-4"/>
    <n v="16"/>
    <n v="23"/>
    <n v="111.93"/>
    <s v="3079 GY"/>
    <n v="46"/>
    <n v="182"/>
    <n v="0.70538461538461539"/>
    <n v="705.38461538461536"/>
    <n v="1228.0384615384614"/>
    <n v="1.2280384615384614"/>
    <n v="19.648615384615383"/>
    <n v="4"/>
    <n v="447.72"/>
    <n v="15"/>
    <n v="1678.95"/>
    <n v="19"/>
    <n v="2126.67"/>
    <s v="Portal"/>
  </r>
  <r>
    <x v="1"/>
    <x v="291"/>
    <s v="5E"/>
    <n v="1"/>
    <x v="3"/>
    <x v="3"/>
    <s v="S"/>
    <n v="2.6666666666666665"/>
    <n v="220"/>
    <n v="60"/>
    <n v="60"/>
    <n v="-4"/>
    <n v="56"/>
    <n v="24686"/>
    <n v="0.11"/>
    <s v="2842/19 YL"/>
    <s v="0"/>
    <s v="0"/>
    <n v="0"/>
    <n v="0"/>
    <n v="152.38461538461539"/>
    <n v="152.38461538461539"/>
    <n v="0"/>
    <n v="762"/>
    <n v="83.820000000000007"/>
    <n v="9296"/>
    <n v="1022.5600000000001"/>
    <n v="10058"/>
    <n v="1106.3800000000001"/>
    <s v="Portal With MPS"/>
  </r>
  <r>
    <x v="1"/>
    <x v="292"/>
    <s v="3A"/>
    <n v="1000"/>
    <x v="0"/>
    <x v="0"/>
    <s v="B"/>
    <n v="-0.6"/>
    <n v="40"/>
    <n v="100"/>
    <n v="40"/>
    <n v="-4"/>
    <n v="36"/>
    <n v="21"/>
    <n v="535.46"/>
    <s v="1299/20C SL"/>
    <n v="18"/>
    <n v="31"/>
    <n v="0.22961538461538461"/>
    <n v="229.61538461538461"/>
    <n v="235.46153846153845"/>
    <n v="0.23546153846153844"/>
    <n v="8.2661538461538466"/>
    <n v="1"/>
    <n v="535.46"/>
    <n v="9"/>
    <n v="4819.1400000000003"/>
    <n v="10"/>
    <n v="5354.6"/>
    <s v="Portal"/>
  </r>
  <r>
    <x v="0"/>
    <x v="293"/>
    <s v="8A"/>
    <n v="20"/>
    <x v="1"/>
    <x v="1"/>
    <s v="E"/>
    <n v="0.55555555555555558"/>
    <n v="140"/>
    <n v="90"/>
    <n v="90"/>
    <n v="-4"/>
    <n v="86"/>
    <n v="80"/>
    <n v="23.37143"/>
    <s v="F2212IN CL"/>
    <n v="53"/>
    <n v="137"/>
    <n v="0.72884615384615381"/>
    <n v="14.576923076923077"/>
    <n v="17.863461538461539"/>
    <n v="0.89317307692307701"/>
    <n v="62.680769230769229"/>
    <n v="4"/>
    <n v="93.485720000000001"/>
    <n v="67"/>
    <n v="1565.88581"/>
    <n v="71"/>
    <n v="1659.3715300000001"/>
    <s v="Portal"/>
  </r>
  <r>
    <x v="1"/>
    <x v="294"/>
    <s v="8A"/>
    <n v="150"/>
    <x v="1"/>
    <x v="1"/>
    <s v="E"/>
    <n v="0.55555555555555558"/>
    <n v="140"/>
    <n v="90"/>
    <n v="90"/>
    <n v="-4"/>
    <n v="86"/>
    <n v="221"/>
    <n v="26.2"/>
    <s v="F221V1/2 BK"/>
    <n v="33"/>
    <n v="71"/>
    <n v="0.43730769230769229"/>
    <n v="65.59615384615384"/>
    <n v="1812.6857692307692"/>
    <n v="12.084571794871795"/>
    <n v="37.608461538461533"/>
    <n v="2"/>
    <n v="52.4"/>
    <n v="40"/>
    <n v="1048"/>
    <n v="42"/>
    <n v="1100.3999999999999"/>
    <s v="Portal"/>
  </r>
  <r>
    <x v="1"/>
    <x v="295"/>
    <s v="8B"/>
    <n v="100"/>
    <x v="11"/>
    <x v="11"/>
    <s v="B"/>
    <n v="0"/>
    <n v="24"/>
    <n v="24"/>
    <n v="24"/>
    <n v="-4"/>
    <n v="20"/>
    <n v="10"/>
    <n v="73.09"/>
    <s v="PF2007/16 NA"/>
    <n v="9"/>
    <n v="78"/>
    <n v="0.18692307692307691"/>
    <n v="18.69230769230769"/>
    <n v="19.134615384615383"/>
    <n v="0.19134615384615383"/>
    <n v="3.7384615384615385"/>
    <n v="1"/>
    <n v="73.09"/>
    <n v="5"/>
    <n v="365.45000000000005"/>
    <n v="6"/>
    <n v="438.54"/>
    <s v="Portal"/>
  </r>
  <r>
    <x v="1"/>
    <x v="296"/>
    <s v="1A"/>
    <n v="1000"/>
    <x v="2"/>
    <x v="2"/>
    <n v="2"/>
    <n v="0"/>
    <n v="35"/>
    <n v="35"/>
    <n v="35"/>
    <m/>
    <n v="35"/>
    <n v="5"/>
    <n v="191.63774000000001"/>
    <s v="5072C SL"/>
    <n v="20"/>
    <n v="5"/>
    <n v="0.22115384615384617"/>
    <n v="221.15384615384616"/>
    <n v="225.96153846153848"/>
    <n v="0.22596153846153849"/>
    <n v="7.7403846153846159"/>
    <n v="1"/>
    <n v="191.63774000000001"/>
    <n v="9"/>
    <n v="1724.7396600000002"/>
    <n v="10"/>
    <n v="1916.3774000000001"/>
    <s v="Portal"/>
  </r>
  <r>
    <x v="1"/>
    <x v="297"/>
    <s v="5E"/>
    <n v="100"/>
    <x v="7"/>
    <x v="7"/>
    <s v="S"/>
    <n v="0"/>
    <n v="88"/>
    <n v="88"/>
    <n v="88"/>
    <n v="-4"/>
    <n v="84"/>
    <n v="391"/>
    <n v="11.59"/>
    <s v="2841/1 GR"/>
    <n v="99"/>
    <n v="263"/>
    <n v="1.3696153846153845"/>
    <n v="136.96153846153845"/>
    <n v="272.34615384615381"/>
    <n v="2.7234615384615379"/>
    <n v="115.0476923076923"/>
    <n v="7"/>
    <n v="81.13"/>
    <n v="122"/>
    <n v="1413.98"/>
    <n v="129"/>
    <n v="1495.11"/>
    <s v="Traditional"/>
  </r>
  <r>
    <x v="1"/>
    <x v="298"/>
    <s v="3A"/>
    <n v="1"/>
    <x v="2"/>
    <x v="2"/>
    <n v="2"/>
    <n v="-0.16666666666666666"/>
    <n v="50"/>
    <n v="60"/>
    <n v="50"/>
    <m/>
    <n v="50"/>
    <n v="26585"/>
    <n v="0.98507"/>
    <s v="1181/40C SL"/>
    <s v="0"/>
    <s v="0"/>
    <n v="0"/>
    <n v="0"/>
    <n v="27.923076923076923"/>
    <n v="27.923076923076923"/>
    <n v="0"/>
    <n v="0"/>
    <n v="0"/>
    <n v="0"/>
    <n v="0"/>
    <n v="0"/>
    <n v="0"/>
    <s v="Portal"/>
  </r>
  <r>
    <x v="1"/>
    <x v="299"/>
    <s v="5C"/>
    <n v="1000"/>
    <x v="19"/>
    <x v="18"/>
    <s v="E"/>
    <n v="0"/>
    <n v="34"/>
    <n v="34"/>
    <n v="34"/>
    <n v="-4"/>
    <n v="30"/>
    <n v="19"/>
    <n v="297.07"/>
    <s v="39X2205 WH"/>
    <n v="4"/>
    <n v="38"/>
    <n v="8.6923076923076922E-2"/>
    <n v="86.92307692307692"/>
    <n v="423.53846153846149"/>
    <n v="0.42353846153846147"/>
    <n v="2.6076923076923078"/>
    <n v="0"/>
    <n v="0"/>
    <n v="3"/>
    <n v="891.21"/>
    <n v="3"/>
    <n v="891.21"/>
    <s v="Traditional"/>
  </r>
  <r>
    <x v="0"/>
    <x v="300"/>
    <s v="8B"/>
    <n v="1"/>
    <x v="9"/>
    <x v="9"/>
    <s v="B"/>
    <n v="0"/>
    <n v="43"/>
    <n v="43"/>
    <n v="43"/>
    <n v="-4"/>
    <n v="39"/>
    <n v="230"/>
    <n v="19.850000000000001"/>
    <s v="LC162 BK"/>
    <n v="647"/>
    <n v="2370"/>
    <n v="9.7023076923076914"/>
    <n v="9.7023076923076914"/>
    <n v="9.7023076923076914"/>
    <n v="9.7023076923076914"/>
    <n v="378.39"/>
    <n v="49"/>
    <n v="972.65000000000009"/>
    <n v="427"/>
    <n v="8475.9500000000007"/>
    <n v="476"/>
    <n v="9448.6"/>
    <s v="Portal"/>
  </r>
  <r>
    <x v="1"/>
    <x v="301"/>
    <s v="1F"/>
    <n v="1"/>
    <x v="2"/>
    <x v="2"/>
    <n v="2"/>
    <n v="-0.55555555555555558"/>
    <n v="40"/>
    <n v="90"/>
    <n v="40"/>
    <m/>
    <n v="40"/>
    <n v="33085"/>
    <n v="0.38463000000000003"/>
    <s v="65605 SL"/>
    <s v="0"/>
    <s v="0"/>
    <n v="0"/>
    <n v="0"/>
    <n v="41.53846153846154"/>
    <n v="41.53846153846154"/>
    <n v="1661.5384615384617"/>
    <n v="0"/>
    <n v="0"/>
    <n v="0"/>
    <n v="0"/>
    <n v="0"/>
    <n v="0"/>
    <s v="Portal"/>
  </r>
  <r>
    <x v="1"/>
    <x v="302"/>
    <s v="5A"/>
    <n v="1000"/>
    <x v="0"/>
    <x v="0"/>
    <s v="S"/>
    <n v="-0.25925925925925924"/>
    <n v="20"/>
    <n v="27"/>
    <n v="20"/>
    <n v="-4"/>
    <n v="16"/>
    <n v="334"/>
    <n v="12.88"/>
    <s v="3050 BK"/>
    <n v="200"/>
    <n v="1400"/>
    <n v="3.7692307692307692"/>
    <n v="3769.2307692307691"/>
    <n v="5519.0769230769229"/>
    <n v="5.5190769230769225"/>
    <n v="60.307692307692307"/>
    <n v="23"/>
    <n v="296.24"/>
    <n v="83"/>
    <n v="1069.04"/>
    <n v="102"/>
    <n v="1313.76"/>
    <s v="Portal"/>
  </r>
  <r>
    <x v="1"/>
    <x v="303"/>
    <s v="3A"/>
    <n v="1"/>
    <x v="2"/>
    <x v="2"/>
    <n v="2"/>
    <n v="-0.33333333333333331"/>
    <n v="20"/>
    <n v="30"/>
    <n v="20"/>
    <m/>
    <n v="20"/>
    <n v="21841"/>
    <n v="0.12667"/>
    <s v="1898C SL"/>
    <s v="0"/>
    <s v="0"/>
    <n v="0"/>
    <n v="0"/>
    <n v="1029.8846153846152"/>
    <n v="1029.8846153846152"/>
    <n v="20597.692307692305"/>
    <n v="0"/>
    <n v="0"/>
    <n v="0"/>
    <n v="0"/>
    <n v="0"/>
    <n v="0"/>
    <s v="Portal"/>
  </r>
  <r>
    <x v="1"/>
    <x v="304"/>
    <s v="1A"/>
    <n v="1000"/>
    <x v="2"/>
    <x v="2"/>
    <n v="2"/>
    <n v="0"/>
    <n v="35"/>
    <n v="35"/>
    <n v="35"/>
    <m/>
    <n v="35"/>
    <n v="0"/>
    <n v="653.08523000000002"/>
    <s v="5078C SL"/>
    <n v="0"/>
    <n v="1"/>
    <n v="1.153846153846154E-3"/>
    <n v="1.153846153846154"/>
    <n v="9.9615384615384617"/>
    <n v="9.9615384615384609E-3"/>
    <n v="4.0384615384615387E-2"/>
    <n v="1"/>
    <n v="653.08523000000002"/>
    <n v="1"/>
    <n v="653.08523000000002"/>
    <n v="1"/>
    <n v="653.08523000000002"/>
    <s v="Portal"/>
  </r>
  <r>
    <x v="1"/>
    <x v="305"/>
    <s v="5I"/>
    <n v="1000"/>
    <x v="0"/>
    <x v="0"/>
    <s v="B"/>
    <n v="0"/>
    <n v="39"/>
    <n v="39"/>
    <n v="39"/>
    <n v="-4"/>
    <n v="35"/>
    <n v="32"/>
    <n v="245.45"/>
    <s v="6718 GY"/>
    <n v="30"/>
    <n v="124"/>
    <n v="0.46615384615384614"/>
    <n v="466.15384615384613"/>
    <n v="670.19230769230762"/>
    <n v="0.67019230769230764"/>
    <n v="16.315384615384616"/>
    <n v="2"/>
    <n v="490.9"/>
    <n v="18"/>
    <n v="4418.0999999999995"/>
    <n v="20"/>
    <n v="4909"/>
    <s v="Portal"/>
  </r>
  <r>
    <x v="1"/>
    <x v="306"/>
    <s v="5C"/>
    <n v="1000"/>
    <x v="19"/>
    <x v="18"/>
    <s v="E"/>
    <n v="0"/>
    <n v="34"/>
    <n v="34"/>
    <n v="34"/>
    <n v="-4"/>
    <n v="30"/>
    <n v="1"/>
    <n v="1526.51"/>
    <s v="390645 WH"/>
    <n v="15"/>
    <n v="28"/>
    <n v="0.19384615384615386"/>
    <n v="193.84615384615387"/>
    <n v="216.30769230769232"/>
    <n v="0.21630769230769231"/>
    <n v="5.815384615384616"/>
    <n v="1"/>
    <n v="1526.51"/>
    <n v="7"/>
    <n v="10685.57"/>
    <n v="8"/>
    <n v="12212.08"/>
    <s v="Traditional"/>
  </r>
  <r>
    <x v="1"/>
    <x v="307"/>
    <s v="8B"/>
    <n v="500"/>
    <x v="8"/>
    <x v="8"/>
    <s v="I"/>
    <n v="0"/>
    <n v="24"/>
    <n v="24"/>
    <n v="24"/>
    <n v="-4"/>
    <n v="20"/>
    <n v="204"/>
    <n v="18.5"/>
    <s v="G1101/8 BK"/>
    <n v="196"/>
    <n v="538"/>
    <n v="2.7315384615384617"/>
    <n v="1365.7692307692309"/>
    <n v="1435.2307692307695"/>
    <n v="2.8704615384615391"/>
    <n v="54.630769230769232"/>
    <n v="16"/>
    <n v="296"/>
    <n v="71"/>
    <n v="1313.5"/>
    <n v="85"/>
    <n v="1572.5"/>
    <s v="Portal"/>
  </r>
  <r>
    <x v="0"/>
    <x v="308"/>
    <s v="5E"/>
    <n v="1"/>
    <x v="3"/>
    <x v="3"/>
    <s v="S"/>
    <n v="0.13333333333333333"/>
    <n v="68"/>
    <n v="60"/>
    <n v="60"/>
    <n v="-4"/>
    <n v="56"/>
    <n v="20816"/>
    <n v="7.0000000000000007E-2"/>
    <s v="5852 BR"/>
    <s v="0"/>
    <s v="0"/>
    <n v="0"/>
    <n v="0"/>
    <n v="186.92307692307691"/>
    <n v="186.92307692307691"/>
    <n v="0"/>
    <n v="0"/>
    <n v="0"/>
    <n v="0"/>
    <n v="0"/>
    <n v="0"/>
    <n v="0"/>
    <s v="Traditional"/>
  </r>
  <r>
    <x v="1"/>
    <x v="309"/>
    <s v="3A"/>
    <n v="1"/>
    <x v="2"/>
    <x v="2"/>
    <n v="2"/>
    <n v="-0.33333333333333331"/>
    <n v="20"/>
    <n v="30"/>
    <n v="20"/>
    <m/>
    <n v="20"/>
    <n v="7264"/>
    <n v="0.20663000000000001"/>
    <s v="1898/5C SL"/>
    <s v="0"/>
    <s v="0"/>
    <n v="0"/>
    <n v="0"/>
    <n v="267"/>
    <n v="267"/>
    <n v="5340"/>
    <n v="0"/>
    <n v="0"/>
    <n v="0"/>
    <n v="0"/>
    <n v="0"/>
    <n v="0"/>
    <s v="Portal"/>
  </r>
  <r>
    <x v="0"/>
    <x v="310"/>
    <s v="5E"/>
    <n v="1"/>
    <x v="3"/>
    <x v="3"/>
    <s v="S"/>
    <n v="0.55000000000000004"/>
    <n v="93"/>
    <n v="60"/>
    <n v="60"/>
    <n v="-4"/>
    <n v="56"/>
    <n v="14912"/>
    <n v="0.09"/>
    <s v="5854/7 GR"/>
    <s v="0"/>
    <s v="0"/>
    <n v="0"/>
    <n v="0"/>
    <n v="371.69230769230774"/>
    <n v="371.69230769230774"/>
    <n v="0"/>
    <n v="1858"/>
    <n v="167.22"/>
    <n v="22673"/>
    <n v="2040.57"/>
    <n v="24531"/>
    <n v="2207.79"/>
    <s v="Portal With MPS"/>
  </r>
  <r>
    <x v="1"/>
    <x v="311"/>
    <s v="1A"/>
    <n v="1"/>
    <x v="2"/>
    <x v="2"/>
    <n v="2"/>
    <n v="-0.41666666666666669"/>
    <n v="35"/>
    <n v="60"/>
    <n v="35"/>
    <m/>
    <n v="35"/>
    <n v="3360"/>
    <n v="0.45624999999999999"/>
    <s v="5126C SL"/>
    <s v="0"/>
    <s v="0"/>
    <n v="0"/>
    <n v="0"/>
    <n v="39.03846153846154"/>
    <n v="39.03846153846154"/>
    <n v="1366.3461538461538"/>
    <n v="0"/>
    <n v="0"/>
    <n v="0"/>
    <n v="0"/>
    <n v="0"/>
    <n v="0"/>
    <s v="Portal"/>
  </r>
  <r>
    <x v="1"/>
    <x v="312"/>
    <s v="8B"/>
    <n v="100"/>
    <x v="22"/>
    <x v="21"/>
    <s v="I"/>
    <n v="0"/>
    <n v="28"/>
    <n v="28"/>
    <n v="28"/>
    <n v="-4"/>
    <n v="24"/>
    <n v="22"/>
    <n v="110.78"/>
    <s v="SW31 NA"/>
    <n v="33"/>
    <n v="194"/>
    <n v="0.57923076923076922"/>
    <n v="57.92307692307692"/>
    <n v="94"/>
    <n v="0.94"/>
    <n v="13.901538461538461"/>
    <n v="3"/>
    <n v="332.34000000000003"/>
    <n v="17"/>
    <n v="1883.26"/>
    <n v="20"/>
    <n v="2215.6"/>
    <s v="Portal"/>
  </r>
  <r>
    <x v="0"/>
    <x v="313"/>
    <s v="8A"/>
    <n v="500"/>
    <x v="1"/>
    <x v="1"/>
    <s v="E"/>
    <n v="0.55555555555555558"/>
    <n v="140"/>
    <n v="90"/>
    <n v="90"/>
    <n v="-4"/>
    <n v="86"/>
    <n v="8"/>
    <n v="47.628570000000003"/>
    <s v="F2213/16 BL"/>
    <n v="12"/>
    <n v="21"/>
    <n v="0.15346153846153845"/>
    <n v="76.730769230769226"/>
    <n v="111.80461538461537"/>
    <n v="0.22360923076923075"/>
    <n v="13.197692307692307"/>
    <n v="1"/>
    <n v="47.628570000000003"/>
    <n v="14"/>
    <n v="666.79998000000001"/>
    <n v="15"/>
    <n v="714.42855000000009"/>
    <s v="Portal"/>
  </r>
  <r>
    <x v="0"/>
    <x v="314"/>
    <s v="5A"/>
    <n v="1000"/>
    <x v="0"/>
    <x v="0"/>
    <s v="S"/>
    <n v="3.7037037037037035E-2"/>
    <n v="28"/>
    <n v="27"/>
    <n v="27"/>
    <n v="-4"/>
    <n v="23"/>
    <n v="1"/>
    <n v="52.88"/>
    <s v="1858/19 BR"/>
    <n v="1"/>
    <n v="7"/>
    <n v="1.8846153846153846E-2"/>
    <n v="18.846153846153847"/>
    <n v="24.03846153846154"/>
    <n v="2.403846153846154E-2"/>
    <n v="0.43346153846153845"/>
    <n v="0"/>
    <n v="0"/>
    <n v="0"/>
    <n v="0"/>
    <n v="0"/>
    <n v="0"/>
    <s v="Portal"/>
  </r>
  <r>
    <x v="1"/>
    <x v="315"/>
    <s v="8A"/>
    <n v="100"/>
    <x v="1"/>
    <x v="1"/>
    <s v="E"/>
    <n v="0.55555555555555558"/>
    <n v="140"/>
    <n v="90"/>
    <n v="90"/>
    <n v="-4"/>
    <n v="86"/>
    <n v="64"/>
    <n v="14.357139999999999"/>
    <s v="F2211/4 WH"/>
    <n v="39"/>
    <n v="110"/>
    <n v="0.54692307692307685"/>
    <n v="54.692307692307686"/>
    <n v="114.44615384615385"/>
    <n v="1.1444615384615384"/>
    <n v="47.035384615384608"/>
    <n v="3"/>
    <n v="43.071419999999996"/>
    <n v="50"/>
    <n v="717.85699999999997"/>
    <n v="53"/>
    <n v="760.92841999999996"/>
    <s v="Portal"/>
  </r>
  <r>
    <x v="1"/>
    <x v="316"/>
    <s v="1A"/>
    <n v="1000"/>
    <x v="2"/>
    <x v="2"/>
    <n v="2"/>
    <n v="0"/>
    <n v="40"/>
    <n v="40"/>
    <n v="40"/>
    <m/>
    <n v="40"/>
    <n v="0"/>
    <n v="814.19267000000002"/>
    <s v="5534 SL"/>
    <n v="1"/>
    <n v="1"/>
    <n v="1.1923076923076923E-2"/>
    <n v="11.923076923076923"/>
    <n v="13.423076923076923"/>
    <n v="1.3423076923076923E-2"/>
    <n v="0.47692307692307695"/>
    <n v="0"/>
    <n v="0"/>
    <n v="0"/>
    <n v="0"/>
    <n v="0"/>
    <n v="0"/>
    <s v="Portal"/>
  </r>
  <r>
    <x v="1"/>
    <x v="317"/>
    <s v="1A"/>
    <n v="1"/>
    <x v="2"/>
    <x v="2"/>
    <n v="2"/>
    <n v="-0.44444444444444442"/>
    <n v="50"/>
    <n v="90"/>
    <n v="50"/>
    <m/>
    <n v="50"/>
    <n v="3220"/>
    <n v="0.70226"/>
    <s v="5070/15C SL"/>
    <s v="0"/>
    <s v="0"/>
    <n v="0"/>
    <n v="0"/>
    <n v="142.38461538461539"/>
    <n v="142.38461538461539"/>
    <n v="0"/>
    <n v="0"/>
    <n v="0"/>
    <n v="0"/>
    <n v="0"/>
    <n v="0"/>
    <n v="0"/>
    <s v="Portal"/>
  </r>
  <r>
    <x v="1"/>
    <x v="318"/>
    <s v="5E"/>
    <n v="1"/>
    <x v="3"/>
    <x v="3"/>
    <s v="S"/>
    <n v="0.8"/>
    <n v="108"/>
    <n v="60"/>
    <n v="60"/>
    <n v="-4"/>
    <n v="56"/>
    <n v="108490"/>
    <n v="0.33"/>
    <s v="5858 BK"/>
    <s v="0"/>
    <s v="0"/>
    <n v="0"/>
    <n v="0"/>
    <n v="792.26923076923072"/>
    <n v="792.26923076923072"/>
    <n v="0"/>
    <n v="3961"/>
    <n v="1307.1300000000001"/>
    <n v="48328"/>
    <n v="15948.240000000002"/>
    <n v="52289"/>
    <n v="17255.370000000003"/>
    <s v="Portal With MPS"/>
  </r>
  <r>
    <x v="0"/>
    <x v="319"/>
    <s v="5E"/>
    <n v="1"/>
    <x v="3"/>
    <x v="3"/>
    <s v="S"/>
    <n v="0.21666666666666667"/>
    <n v="73"/>
    <n v="60"/>
    <n v="60"/>
    <n v="-4"/>
    <n v="56"/>
    <n v="79896"/>
    <n v="7.0000000000000007E-2"/>
    <s v="5852 BL"/>
    <s v="0"/>
    <s v="0"/>
    <n v="0"/>
    <n v="0"/>
    <n v="611.92307692307691"/>
    <n v="611.92307692307691"/>
    <n v="0"/>
    <n v="0"/>
    <n v="0"/>
    <n v="0"/>
    <n v="0"/>
    <n v="0"/>
    <n v="0"/>
    <s v="Traditional"/>
  </r>
  <r>
    <x v="1"/>
    <x v="320"/>
    <s v="1A"/>
    <n v="1000"/>
    <x v="0"/>
    <x v="0"/>
    <s v="B"/>
    <n v="-0.71698113207547165"/>
    <n v="15"/>
    <n v="53"/>
    <n v="15"/>
    <n v="-4"/>
    <n v="11"/>
    <n v="232"/>
    <n v="105.33"/>
    <s v="5062C SL"/>
    <n v="39"/>
    <n v="133"/>
    <n v="0.57346153846153847"/>
    <n v="573.46153846153845"/>
    <n v="596.19230769230774"/>
    <n v="0.59619230769230769"/>
    <n v="6.3080769230769231"/>
    <n v="4"/>
    <n v="421.32"/>
    <n v="10"/>
    <n v="1053.3"/>
    <n v="14"/>
    <n v="1474.62"/>
    <s v="Portal"/>
  </r>
  <r>
    <x v="0"/>
    <x v="321"/>
    <s v="8A"/>
    <n v="200"/>
    <x v="1"/>
    <x v="1"/>
    <s v="E"/>
    <n v="0.55555555555555558"/>
    <n v="140"/>
    <n v="90"/>
    <n v="90"/>
    <n v="-4"/>
    <n v="86"/>
    <n v="36"/>
    <n v="30.428570000000001"/>
    <s v="F2213/8 BL"/>
    <n v="10"/>
    <n v="12"/>
    <n v="0.12153846153846154"/>
    <n v="24.307692307692307"/>
    <n v="33.97653846153846"/>
    <n v="0.16988269230769229"/>
    <n v="10.452307692307693"/>
    <n v="1"/>
    <n v="30.428570000000001"/>
    <n v="11"/>
    <n v="334.71427"/>
    <n v="12"/>
    <n v="365.14283999999998"/>
    <s v="Portal"/>
  </r>
  <r>
    <x v="1"/>
    <x v="322"/>
    <s v="2I"/>
    <n v="1"/>
    <x v="3"/>
    <x v="3"/>
    <s v="B"/>
    <n v="0.14893617021276595"/>
    <n v="108"/>
    <n v="94"/>
    <n v="94"/>
    <n v="-4"/>
    <n v="90"/>
    <n v="6142"/>
    <n v="0.94"/>
    <s v="M1222 WH"/>
    <n v="0"/>
    <n v="5690"/>
    <n v="6.5653846153846152"/>
    <n v="6.5653846153846152"/>
    <n v="101.18076923076924"/>
    <n v="101.18076923076924"/>
    <n v="590.88461538461536"/>
    <n v="506"/>
    <n v="475.64"/>
    <n v="9612"/>
    <n v="9035.2799999999988"/>
    <n v="10118"/>
    <n v="9510.92"/>
    <s v="Portal With MPS"/>
  </r>
  <r>
    <x v="1"/>
    <x v="323"/>
    <s v="5A"/>
    <n v="1000"/>
    <x v="0"/>
    <x v="0"/>
    <s v="S"/>
    <n v="-0.25925925925925924"/>
    <n v="20"/>
    <n v="27"/>
    <n v="20"/>
    <n v="-4"/>
    <n v="16"/>
    <n v="226"/>
    <n v="17.579999999999998"/>
    <s v="3051 RD"/>
    <n v="225"/>
    <n v="1224"/>
    <n v="3.8353846153846152"/>
    <n v="3835.3846153846152"/>
    <n v="6938.8076923076924"/>
    <n v="6.9388076923076927"/>
    <n v="111.02092307692308"/>
    <n v="23"/>
    <n v="404.34"/>
    <n v="84"/>
    <n v="1476.7199999999998"/>
    <n v="103"/>
    <n v="1810.7399999999998"/>
    <s v="Portal"/>
  </r>
  <r>
    <x v="1"/>
    <x v="324"/>
    <s v="1A"/>
    <n v="1"/>
    <x v="2"/>
    <x v="2"/>
    <n v="2"/>
    <n v="-0.5"/>
    <n v="30"/>
    <n v="60"/>
    <n v="30"/>
    <m/>
    <n v="30"/>
    <n v="16420"/>
    <n v="0.49764000000000003"/>
    <s v="5160C SL"/>
    <s v="0"/>
    <s v="0"/>
    <n v="0"/>
    <n v="0"/>
    <n v="151.73076923076923"/>
    <n v="151.73076923076923"/>
    <n v="0"/>
    <n v="0"/>
    <n v="0"/>
    <n v="0"/>
    <n v="0"/>
    <n v="0"/>
    <n v="0"/>
    <s v="Portal"/>
  </r>
  <r>
    <x v="1"/>
    <x v="325"/>
    <s v="5A"/>
    <n v="1000"/>
    <x v="0"/>
    <x v="0"/>
    <s v="S"/>
    <n v="-0.25925925925925924"/>
    <n v="20"/>
    <n v="27"/>
    <n v="20"/>
    <n v="-4"/>
    <n v="16"/>
    <n v="79"/>
    <n v="33.83"/>
    <s v="3055 BL"/>
    <n v="147"/>
    <n v="711"/>
    <n v="2.4034615384615385"/>
    <n v="2403.4615384615386"/>
    <n v="2837.4230769230771"/>
    <n v="2.837423076923077"/>
    <n v="38.455384615384617"/>
    <n v="14"/>
    <n v="473.62"/>
    <n v="52"/>
    <n v="1759.1599999999999"/>
    <n v="64"/>
    <n v="2165.12"/>
    <s v="Portal"/>
  </r>
  <r>
    <x v="1"/>
    <x v="326"/>
    <s v="3A"/>
    <n v="1"/>
    <x v="2"/>
    <x v="2"/>
    <n v="2"/>
    <n v="-0.6875"/>
    <n v="50"/>
    <n v="160"/>
    <n v="50"/>
    <m/>
    <n v="50"/>
    <n v="3206"/>
    <n v="0.68501000000000001"/>
    <s v="1219/37C SL"/>
    <s v="0"/>
    <s v="0"/>
    <n v="0"/>
    <n v="0"/>
    <n v="36.384615384615387"/>
    <n v="36.384615384615387"/>
    <n v="0"/>
    <n v="0"/>
    <n v="0"/>
    <n v="0"/>
    <n v="0"/>
    <n v="0"/>
    <n v="0"/>
    <s v="Portal"/>
  </r>
  <r>
    <x v="0"/>
    <x v="327"/>
    <s v="5E"/>
    <n v="1"/>
    <x v="3"/>
    <x v="3"/>
    <s v="S"/>
    <n v="0.55000000000000004"/>
    <n v="93"/>
    <n v="60"/>
    <n v="60"/>
    <n v="-4"/>
    <n v="56"/>
    <n v="19914"/>
    <n v="0.11"/>
    <s v="5854 SL"/>
    <s v="0"/>
    <s v="0"/>
    <n v="0"/>
    <n v="0"/>
    <n v="75.42307692307692"/>
    <n v="75.42307692307692"/>
    <n v="0"/>
    <n v="377"/>
    <n v="41.47"/>
    <n v="4601"/>
    <n v="506.11"/>
    <n v="4978"/>
    <n v="547.58000000000004"/>
    <s v="Portal With MPS"/>
  </r>
  <r>
    <x v="1"/>
    <x v="328"/>
    <s v="6C"/>
    <n v="1"/>
    <x v="4"/>
    <x v="4"/>
    <s v="S"/>
    <n v="0"/>
    <n v="59"/>
    <n v="59"/>
    <n v="59"/>
    <n v="-4"/>
    <n v="55"/>
    <n v="2730"/>
    <n v="0.50095999999999996"/>
    <s v="78320 SL"/>
    <n v="2000"/>
    <n v="4919"/>
    <n v="27.214230769230767"/>
    <n v="27.214230769230767"/>
    <n v="116.67576923076923"/>
    <n v="116.67576923076923"/>
    <n v="1496.7826923076923"/>
    <n v="583"/>
    <n v="292.05967999999996"/>
    <n v="7000"/>
    <n v="3506.72"/>
    <n v="7583"/>
    <n v="3798.7796799999996"/>
    <s v="Portal With MPS"/>
  </r>
  <r>
    <x v="1"/>
    <x v="329"/>
    <s v="1F"/>
    <n v="1000"/>
    <x v="2"/>
    <x v="2"/>
    <n v="2"/>
    <n v="0"/>
    <n v="50"/>
    <n v="50"/>
    <n v="50"/>
    <m/>
    <n v="50"/>
    <n v="0"/>
    <n v="750.30529000000001"/>
    <s v="65405 SL"/>
    <n v="0"/>
    <n v="2"/>
    <n v="2.3076923076923079E-3"/>
    <n v="2.3076923076923079"/>
    <n v="9.1538461538461533"/>
    <n v="9.153846153846153E-3"/>
    <n v="0.11538461538461539"/>
    <n v="1"/>
    <n v="750.30529000000001"/>
    <n v="1"/>
    <n v="750.30529000000001"/>
    <n v="1"/>
    <n v="750.30529000000001"/>
    <s v="Portal"/>
  </r>
  <r>
    <x v="1"/>
    <x v="330"/>
    <s v="8A"/>
    <n v="1000"/>
    <x v="1"/>
    <x v="1"/>
    <s v="E"/>
    <n v="0.55555555555555558"/>
    <n v="140"/>
    <n v="90"/>
    <n v="90"/>
    <n v="-4"/>
    <n v="86"/>
    <n v="21"/>
    <n v="84.528570000000002"/>
    <s v="F221V1/16 BK"/>
    <n v="6"/>
    <n v="32"/>
    <n v="0.10153846153846155"/>
    <n v="101.53846153846155"/>
    <n v="1810.2746153846156"/>
    <n v="1.8102746153846156"/>
    <n v="8.7323076923076925"/>
    <n v="1"/>
    <n v="84.528570000000002"/>
    <n v="10"/>
    <n v="845.28570000000002"/>
    <n v="11"/>
    <n v="929.81427000000008"/>
    <s v="Portal"/>
  </r>
  <r>
    <x v="1"/>
    <x v="331"/>
    <s v="8B"/>
    <n v="500"/>
    <x v="8"/>
    <x v="8"/>
    <s v="I"/>
    <n v="0"/>
    <n v="24"/>
    <n v="24"/>
    <n v="24"/>
    <n v="-4"/>
    <n v="20"/>
    <n v="18"/>
    <n v="80"/>
    <s v="G1203/4 BK"/>
    <n v="44"/>
    <n v="72"/>
    <n v="0.55692307692307697"/>
    <n v="278.46153846153851"/>
    <n v="332.00000000000006"/>
    <n v="0.66400000000000015"/>
    <n v="11.13846153846154"/>
    <n v="3"/>
    <n v="240"/>
    <n v="14"/>
    <n v="1120"/>
    <n v="17"/>
    <n v="1360"/>
    <s v="Portal"/>
  </r>
  <r>
    <x v="1"/>
    <x v="332"/>
    <s v="3A"/>
    <n v="1000"/>
    <x v="0"/>
    <x v="0"/>
    <s v="B"/>
    <n v="-0.52054794520547942"/>
    <n v="35"/>
    <n v="73"/>
    <n v="35"/>
    <n v="-4"/>
    <n v="31"/>
    <n v="17"/>
    <n v="270.8"/>
    <s v="6374 SL"/>
    <n v="6"/>
    <n v="155"/>
    <n v="0.24346153846153845"/>
    <n v="243.46153846153845"/>
    <n v="283.38461538461542"/>
    <n v="0.2833846153846154"/>
    <n v="7.5473076923076921"/>
    <n v="1"/>
    <n v="270.8"/>
    <n v="9"/>
    <n v="2437.2000000000003"/>
    <n v="10"/>
    <n v="2708"/>
    <s v="Portal"/>
  </r>
  <r>
    <x v="1"/>
    <x v="333"/>
    <s v="8A"/>
    <n v="100"/>
    <x v="1"/>
    <x v="1"/>
    <s v="E"/>
    <n v="0.5730337078651685"/>
    <n v="140"/>
    <n v="89"/>
    <n v="89"/>
    <n v="-4"/>
    <n v="85"/>
    <n v="479"/>
    <n v="16.571429999999999"/>
    <s v="F2213/8 BK"/>
    <n v="218"/>
    <n v="565"/>
    <n v="2.9996153846153844"/>
    <n v="299.96153846153845"/>
    <n v="680.74322307692307"/>
    <n v="6.8074322307692308"/>
    <n v="254.96730769230766"/>
    <n v="15"/>
    <n v="248.57145"/>
    <n v="270"/>
    <n v="4474.2861000000003"/>
    <n v="285"/>
    <n v="4722.8575499999997"/>
    <s v="Portal"/>
  </r>
  <r>
    <x v="0"/>
    <x v="334"/>
    <s v="3A"/>
    <n v="1"/>
    <x v="2"/>
    <x v="2"/>
    <n v="2"/>
    <n v="-0.16666666666666666"/>
    <n v="25"/>
    <n v="30"/>
    <n v="25"/>
    <m/>
    <n v="25"/>
    <n v="12241"/>
    <n v="0.16031000000000001"/>
    <s v="6328 SL"/>
    <s v="0"/>
    <s v="0"/>
    <n v="0"/>
    <n v="0"/>
    <n v="364.42307692307685"/>
    <n v="364.42307692307685"/>
    <n v="9110.576923076922"/>
    <n v="0"/>
    <n v="0"/>
    <n v="0"/>
    <n v="0"/>
    <n v="0"/>
    <n v="0"/>
    <s v="Portal"/>
  </r>
  <r>
    <x v="1"/>
    <x v="335"/>
    <s v="8B"/>
    <n v="250"/>
    <x v="18"/>
    <x v="17"/>
    <s v="E"/>
    <n v="0"/>
    <n v="84"/>
    <n v="84"/>
    <n v="84"/>
    <n v="-4"/>
    <n v="80"/>
    <n v="613"/>
    <n v="17.40963"/>
    <s v="P1053 BK"/>
    <n v="316"/>
    <n v="1061"/>
    <n v="4.6273076923076912"/>
    <n v="1156.8269230769229"/>
    <n v="1193.0192307692305"/>
    <n v="4.7720769230769218"/>
    <n v="370.18461538461531"/>
    <n v="23"/>
    <n v="400.42149000000001"/>
    <n v="393"/>
    <n v="6841.98459"/>
    <n v="416"/>
    <n v="7242.4060799999997"/>
    <s v="Portal"/>
  </r>
  <r>
    <x v="1"/>
    <x v="336"/>
    <s v="3A"/>
    <n v="1000"/>
    <x v="2"/>
    <x v="2"/>
    <n v="2"/>
    <n v="-0.62264150943396224"/>
    <n v="20"/>
    <n v="53"/>
    <n v="20"/>
    <m/>
    <n v="20"/>
    <n v="161"/>
    <n v="91.7"/>
    <s v="1897C SL"/>
    <n v="167"/>
    <n v="667"/>
    <n v="2.5680769230769234"/>
    <n v="2568.0769230769233"/>
    <n v="3094.5384615384619"/>
    <n v="3.0945384615384617"/>
    <n v="51.361538461538466"/>
    <n v="15"/>
    <n v="1375.5"/>
    <n v="66"/>
    <n v="6052.2"/>
    <n v="84"/>
    <n v="7702.8"/>
    <s v="Portal"/>
  </r>
  <r>
    <x v="1"/>
    <x v="337"/>
    <s v="8A"/>
    <n v="1.5"/>
    <x v="1"/>
    <x v="1"/>
    <s v="E"/>
    <n v="0.5730337078651685"/>
    <n v="140"/>
    <n v="89"/>
    <n v="89"/>
    <n v="-4"/>
    <n v="85"/>
    <n v="57"/>
    <n v="25.8"/>
    <s v="F6212 BK"/>
    <n v="19"/>
    <n v="149"/>
    <n v="0.37653846153846149"/>
    <n v="0.56480769230769223"/>
    <n v="7.1798076923076923"/>
    <n v="4.7865384615384619"/>
    <n v="32.005769230769225"/>
    <n v="2"/>
    <n v="51.6"/>
    <n v="34"/>
    <n v="877.2"/>
    <n v="36"/>
    <n v="928.80000000000007"/>
    <s v="Portal"/>
  </r>
  <r>
    <x v="1"/>
    <x v="338"/>
    <s v="3A"/>
    <n v="1"/>
    <x v="2"/>
    <x v="2"/>
    <n v="2"/>
    <n v="-0.25"/>
    <n v="30"/>
    <n v="40"/>
    <n v="30"/>
    <m/>
    <n v="30"/>
    <n v="7826"/>
    <n v="0.38913999999999999"/>
    <s v="2216C SL"/>
    <s v="0"/>
    <s v="0"/>
    <n v="0"/>
    <n v="0"/>
    <n v="111.92307692307692"/>
    <n v="111.92307692307692"/>
    <n v="0"/>
    <n v="0"/>
    <n v="0"/>
    <n v="0"/>
    <n v="0"/>
    <n v="0"/>
    <n v="0"/>
    <s v="Portal"/>
  </r>
  <r>
    <x v="1"/>
    <x v="339"/>
    <s v="1A"/>
    <n v="1"/>
    <x v="2"/>
    <x v="2"/>
    <n v="2"/>
    <n v="-0.59090909090909094"/>
    <n v="45"/>
    <n v="110"/>
    <n v="45"/>
    <m/>
    <n v="45"/>
    <n v="11200"/>
    <n v="0.48632999999999998"/>
    <s v="5110/15C SL"/>
    <s v="0"/>
    <s v="0"/>
    <n v="0"/>
    <n v="0"/>
    <n v="65.269230769230774"/>
    <n v="65.269230769230774"/>
    <n v="2937.1153846153848"/>
    <n v="0"/>
    <n v="0"/>
    <n v="0"/>
    <n v="0"/>
    <n v="0"/>
    <n v="0"/>
    <s v="Portal"/>
  </r>
  <r>
    <x v="1"/>
    <x v="340"/>
    <s v="3A"/>
    <n v="1"/>
    <x v="2"/>
    <x v="2"/>
    <n v="2"/>
    <n v="-0.33333333333333331"/>
    <n v="20"/>
    <n v="30"/>
    <n v="20"/>
    <m/>
    <n v="20"/>
    <n v="8838"/>
    <n v="0.40082000000000001"/>
    <s v="1898/10C SL"/>
    <s v="0"/>
    <s v="0"/>
    <n v="0"/>
    <n v="0"/>
    <n v="249.30769230769232"/>
    <n v="249.30769230769232"/>
    <n v="0"/>
    <n v="0"/>
    <n v="0"/>
    <n v="0"/>
    <n v="0"/>
    <n v="0"/>
    <n v="0"/>
    <s v="Portal"/>
  </r>
  <r>
    <x v="1"/>
    <x v="341"/>
    <s v="5E"/>
    <n v="1"/>
    <x v="3"/>
    <x v="3"/>
    <s v="S"/>
    <n v="0.55000000000000004"/>
    <n v="93"/>
    <n v="60"/>
    <n v="60"/>
    <n v="-4"/>
    <n v="56"/>
    <n v="21373"/>
    <n v="0.27"/>
    <s v="5857 BL"/>
    <s v="0"/>
    <s v="0"/>
    <n v="0"/>
    <n v="0"/>
    <n v="194.88461538461536"/>
    <n v="194.88461538461536"/>
    <n v="0"/>
    <n v="974"/>
    <n v="262.98"/>
    <n v="11888"/>
    <n v="3209.76"/>
    <n v="12862"/>
    <n v="3472.7400000000002"/>
    <s v="Portal With MPS"/>
  </r>
  <r>
    <x v="1"/>
    <x v="342"/>
    <s v="1A"/>
    <n v="1"/>
    <x v="2"/>
    <x v="2"/>
    <n v="2"/>
    <n v="-0.55555555555555558"/>
    <n v="40"/>
    <n v="90"/>
    <n v="40"/>
    <m/>
    <n v="40"/>
    <n v="12877"/>
    <n v="0.49752999999999997"/>
    <s v="5199/20C SL"/>
    <s v="0"/>
    <s v="0"/>
    <n v="0"/>
    <n v="0"/>
    <n v="47.153846153846153"/>
    <n v="47.153846153846153"/>
    <n v="0"/>
    <n v="0"/>
    <n v="0"/>
    <n v="0"/>
    <n v="0"/>
    <n v="0"/>
    <n v="0"/>
    <s v="Portal"/>
  </r>
  <r>
    <x v="0"/>
    <x v="343"/>
    <s v="2I"/>
    <n v="1000"/>
    <x v="3"/>
    <x v="3"/>
    <s v="C"/>
    <n v="0"/>
    <n v="5"/>
    <n v="5"/>
    <n v="5"/>
    <m/>
    <n v="5"/>
    <n v="0"/>
    <n v="2070.5258100000001"/>
    <s v="M1244 WH"/>
    <n v="0"/>
    <n v="4"/>
    <n v="4.6153846153846158E-3"/>
    <n v="4.6153846153846159"/>
    <n v="45.115384615384613"/>
    <n v="4.5115384615384613E-2"/>
    <n v="2.3076923076923078E-2"/>
    <n v="1"/>
    <n v="2070.5258100000001"/>
    <n v="1"/>
    <n v="2070.5258100000001"/>
    <n v="1"/>
    <n v="2070.5258100000001"/>
    <s v="MPS"/>
  </r>
  <r>
    <x v="1"/>
    <x v="344"/>
    <s v="5C"/>
    <n v="1000"/>
    <x v="19"/>
    <x v="18"/>
    <s v="E"/>
    <n v="0"/>
    <n v="34"/>
    <n v="34"/>
    <n v="34"/>
    <n v="-4"/>
    <n v="30"/>
    <n v="13"/>
    <n v="893.73"/>
    <s v="390845 WH"/>
    <n v="2"/>
    <n v="8"/>
    <n v="3.0769230769230771E-2"/>
    <n v="30.76923076923077"/>
    <n v="43.346153846153847"/>
    <n v="4.3346153846153847E-2"/>
    <n v="0.92307692307692313"/>
    <n v="0"/>
    <n v="0"/>
    <n v="1"/>
    <n v="893.73"/>
    <n v="1"/>
    <n v="893.73"/>
    <s v="Traditional"/>
  </r>
  <r>
    <x v="1"/>
    <x v="345"/>
    <s v="8A"/>
    <n v="300"/>
    <x v="1"/>
    <x v="1"/>
    <s v="E"/>
    <n v="0.55555555555555558"/>
    <n v="140"/>
    <n v="90"/>
    <n v="90"/>
    <n v="-4"/>
    <n v="86"/>
    <n v="7"/>
    <n v="151.28570999999999"/>
    <s v="F221B1IN BK"/>
    <n v="1"/>
    <n v="10"/>
    <n v="2.2307692307692306E-2"/>
    <n v="6.6923076923076916"/>
    <n v="51.11538461538462"/>
    <n v="0.17038461538461541"/>
    <n v="1.9184615384615382"/>
    <n v="0"/>
    <n v="0"/>
    <n v="2"/>
    <n v="302.57141999999999"/>
    <n v="2"/>
    <n v="302.57141999999999"/>
    <s v="Portal"/>
  </r>
  <r>
    <x v="0"/>
    <x v="346"/>
    <s v="5G"/>
    <n v="100"/>
    <x v="23"/>
    <x v="22"/>
    <s v="T"/>
    <n v="0"/>
    <n v="5"/>
    <n v="5"/>
    <n v="5"/>
    <m/>
    <n v="5"/>
    <n v="2"/>
    <n v="11.133570000000001"/>
    <s v="1807 GR"/>
    <n v="28"/>
    <n v="32"/>
    <n v="0.33846153846153848"/>
    <n v="33.846153846153847"/>
    <n v="94.615384615384613"/>
    <n v="0.94615384615384612"/>
    <n v="1.6923076923076925"/>
    <n v="2"/>
    <n v="22.267140000000001"/>
    <n v="4"/>
    <n v="44.534280000000003"/>
    <n v="6"/>
    <n v="66.801420000000007"/>
    <s v="MPS"/>
  </r>
  <r>
    <x v="1"/>
    <x v="347"/>
    <s v="5A"/>
    <n v="1000"/>
    <x v="0"/>
    <x v="0"/>
    <s v="S"/>
    <n v="-0.25925925925925924"/>
    <n v="20"/>
    <n v="27"/>
    <n v="20"/>
    <n v="-4"/>
    <n v="16"/>
    <n v="299"/>
    <n v="28.08"/>
    <s v="3053 RD"/>
    <n v="273"/>
    <n v="1017"/>
    <n v="4.1134615384615385"/>
    <n v="4113.4615384615381"/>
    <n v="5596.8846153846152"/>
    <n v="5.5968846153846155"/>
    <n v="89.550153846153847"/>
    <n v="25"/>
    <n v="702"/>
    <n v="91"/>
    <n v="2555.2799999999997"/>
    <n v="112"/>
    <n v="3144.96"/>
    <s v="Portal"/>
  </r>
  <r>
    <x v="1"/>
    <x v="348"/>
    <s v="1A"/>
    <n v="1"/>
    <x v="2"/>
    <x v="2"/>
    <n v="2"/>
    <n v="-0.33333333333333331"/>
    <n v="20"/>
    <n v="30"/>
    <n v="20"/>
    <m/>
    <n v="20"/>
    <n v="6182"/>
    <n v="0.38891999999999999"/>
    <s v="5470C SL"/>
    <s v="0"/>
    <s v="0"/>
    <n v="0"/>
    <n v="0"/>
    <n v="198.46153846153845"/>
    <n v="198.46153846153845"/>
    <n v="0"/>
    <n v="0"/>
    <n v="0"/>
    <n v="0"/>
    <n v="0"/>
    <n v="0"/>
    <n v="0"/>
    <s v="Portal"/>
  </r>
  <r>
    <x v="1"/>
    <x v="349"/>
    <s v="8A"/>
    <n v="8"/>
    <x v="1"/>
    <x v="1"/>
    <s v="E"/>
    <n v="0.55555555555555558"/>
    <n v="140"/>
    <n v="90"/>
    <n v="90"/>
    <n v="-4"/>
    <n v="86"/>
    <n v="59"/>
    <n v="19.38571"/>
    <s v="F2213IN BK"/>
    <n v="17"/>
    <n v="85"/>
    <n v="0.28115384615384614"/>
    <n v="2.2492307692307691"/>
    <n v="34.170769230769238"/>
    <n v="4.2713461538461548"/>
    <n v="24.179230769230767"/>
    <n v="1"/>
    <n v="19.38571"/>
    <n v="25"/>
    <n v="484.64274999999998"/>
    <n v="26"/>
    <n v="504.02846"/>
    <s v="Portal"/>
  </r>
  <r>
    <x v="1"/>
    <x v="350"/>
    <s v="8A"/>
    <n v="1500"/>
    <x v="1"/>
    <x v="1"/>
    <s v="E"/>
    <n v="0.55555555555555558"/>
    <n v="140"/>
    <n v="90"/>
    <n v="90"/>
    <n v="-4"/>
    <n v="86"/>
    <n v="154"/>
    <n v="141.32857000000001"/>
    <s v="F221B3/32 BK"/>
    <n v="40"/>
    <n v="70"/>
    <n v="0.5115384615384615"/>
    <n v="767.30769230769226"/>
    <n v="1122.6923076923076"/>
    <n v="0.7484615384615384"/>
    <n v="43.992307692307691"/>
    <n v="3"/>
    <n v="423.98571000000004"/>
    <n v="47"/>
    <n v="6642.442790000001"/>
    <n v="50"/>
    <n v="7066.4285000000009"/>
    <s v="Portal"/>
  </r>
  <r>
    <x v="1"/>
    <x v="351"/>
    <s v="8B"/>
    <n v="500"/>
    <x v="18"/>
    <x v="17"/>
    <s v="E"/>
    <n v="0"/>
    <n v="84"/>
    <n v="84"/>
    <n v="84"/>
    <n v="-4"/>
    <n v="80"/>
    <n v="572"/>
    <n v="21.87011"/>
    <s v="P1058 BK"/>
    <n v="112"/>
    <n v="330"/>
    <n v="1.5869230769230769"/>
    <n v="793.46153846153845"/>
    <n v="825.15384615384619"/>
    <n v="1.6503076923076925"/>
    <n v="126.95384615384614"/>
    <n v="8"/>
    <n v="174.96088"/>
    <n v="135"/>
    <n v="2952.4648499999998"/>
    <n v="143"/>
    <n v="3127.4257299999999"/>
    <s v="Portal"/>
  </r>
  <r>
    <x v="0"/>
    <x v="352"/>
    <s v="5E"/>
    <n v="1"/>
    <x v="3"/>
    <x v="3"/>
    <s v="S"/>
    <n v="0.46666666666666667"/>
    <n v="88"/>
    <n v="60"/>
    <n v="60"/>
    <n v="-4"/>
    <n v="56"/>
    <n v="7457"/>
    <n v="0.1"/>
    <s v="2844/19 BL"/>
    <s v="0"/>
    <s v="0"/>
    <n v="0"/>
    <n v="0"/>
    <n v="34.115384615384613"/>
    <n v="34.115384615384613"/>
    <n v="0"/>
    <n v="171"/>
    <n v="17.100000000000001"/>
    <n v="2081"/>
    <n v="208.10000000000002"/>
    <n v="2252"/>
    <n v="225.20000000000002"/>
    <s v="Portal With MPS"/>
  </r>
  <r>
    <x v="0"/>
    <x v="353"/>
    <s v="5E"/>
    <n v="1"/>
    <x v="3"/>
    <x v="3"/>
    <s v="S"/>
    <n v="0.46666666666666667"/>
    <n v="88"/>
    <n v="60"/>
    <n v="60"/>
    <n v="-4"/>
    <n v="56"/>
    <n v="13099"/>
    <n v="0.1"/>
    <s v="2844/19 RD"/>
    <s v="0"/>
    <s v="0"/>
    <n v="0"/>
    <n v="0"/>
    <n v="131.38461538461539"/>
    <n v="131.38461538461539"/>
    <n v="0"/>
    <n v="657"/>
    <n v="65.7"/>
    <n v="8015"/>
    <n v="801.5"/>
    <n v="8672"/>
    <n v="867.2"/>
    <s v="Portal With MPS"/>
  </r>
  <r>
    <x v="1"/>
    <x v="354"/>
    <s v="8A"/>
    <n v="25"/>
    <x v="1"/>
    <x v="1"/>
    <s v="E"/>
    <n v="0.7865168539325843"/>
    <n v="159"/>
    <n v="89"/>
    <n v="89"/>
    <n v="-4"/>
    <n v="85"/>
    <n v="276"/>
    <n v="82.99"/>
    <s v="FFLEX3 SL"/>
    <n v="41"/>
    <n v="87"/>
    <n v="0.54192307692307684"/>
    <n v="13.548076923076922"/>
    <n v="59.317307692307686"/>
    <n v="2.3726923076923074"/>
    <n v="46.063461538461532"/>
    <n v="3"/>
    <n v="248.96999999999997"/>
    <n v="49"/>
    <n v="4066.5099999999998"/>
    <n v="52"/>
    <n v="4315.4799999999996"/>
    <s v="Portal"/>
  </r>
  <r>
    <x v="1"/>
    <x v="355"/>
    <s v="8A"/>
    <n v="250"/>
    <x v="1"/>
    <x v="1"/>
    <s v="E"/>
    <n v="0.55555555555555558"/>
    <n v="140"/>
    <n v="90"/>
    <n v="90"/>
    <n v="-4"/>
    <n v="86"/>
    <n v="35"/>
    <n v="123.95714"/>
    <s v="F2211IN CL"/>
    <n v="11"/>
    <n v="56"/>
    <n v="0.18307692307692308"/>
    <n v="45.769230769230774"/>
    <n v="84.016923076923064"/>
    <n v="0.33606769230769223"/>
    <n v="15.744615384615384"/>
    <n v="1"/>
    <n v="123.95714"/>
    <n v="17"/>
    <n v="2107.2713800000001"/>
    <n v="18"/>
    <n v="2231.2285200000001"/>
    <s v="Portal"/>
  </r>
  <r>
    <x v="1"/>
    <x v="356"/>
    <s v="5I"/>
    <n v="1000"/>
    <x v="0"/>
    <x v="0"/>
    <s v="B"/>
    <n v="2.564102564102564E-2"/>
    <n v="40"/>
    <n v="39"/>
    <n v="39"/>
    <n v="-4"/>
    <n v="35"/>
    <n v="40"/>
    <n v="154.65"/>
    <s v="6717 BL"/>
    <n v="2"/>
    <n v="38"/>
    <n v="6.5384615384615388E-2"/>
    <n v="65.384615384615387"/>
    <n v="107.42307692307692"/>
    <n v="0.10742307692307693"/>
    <n v="2.2884615384615388"/>
    <n v="0"/>
    <n v="0"/>
    <n v="2"/>
    <n v="309.3"/>
    <n v="2"/>
    <n v="309.3"/>
    <s v="Portal"/>
  </r>
  <r>
    <x v="1"/>
    <x v="357"/>
    <s v="2D"/>
    <n v="1000"/>
    <x v="2"/>
    <x v="2"/>
    <n v="2"/>
    <n v="0"/>
    <n v="35"/>
    <n v="35"/>
    <n v="35"/>
    <m/>
    <n v="35"/>
    <n v="46"/>
    <n v="156.84227999999999"/>
    <s v="M9528010 BK"/>
    <n v="178"/>
    <n v="713"/>
    <n v="2.7396153846153846"/>
    <n v="2739.6153846153848"/>
    <n v="3261.5250000000001"/>
    <n v="3.2615250000000002"/>
    <n v="95.886538461538464"/>
    <n v="14"/>
    <n v="2195.7919199999997"/>
    <n v="110"/>
    <n v="17252.650799999999"/>
    <n v="124"/>
    <n v="19448.442719999999"/>
    <s v="Portal"/>
  </r>
  <r>
    <x v="0"/>
    <x v="358"/>
    <s v="5I"/>
    <n v="1000"/>
    <x v="0"/>
    <x v="0"/>
    <s v="B"/>
    <n v="2.564102564102564E-2"/>
    <n v="40"/>
    <n v="39"/>
    <n v="39"/>
    <n v="-4"/>
    <n v="35"/>
    <n v="15"/>
    <n v="240.45"/>
    <s v="6718 GR"/>
    <n v="6"/>
    <n v="11"/>
    <n v="7.7307692307692313E-2"/>
    <n v="77.307692307692307"/>
    <n v="135.69230769230768"/>
    <n v="0.13569230769230767"/>
    <n v="2.7057692307692309"/>
    <n v="0"/>
    <n v="0"/>
    <n v="3"/>
    <n v="721.34999999999991"/>
    <n v="3"/>
    <n v="721.34999999999991"/>
    <s v="Portal"/>
  </r>
  <r>
    <x v="1"/>
    <x v="359"/>
    <s v="3A"/>
    <n v="1"/>
    <x v="2"/>
    <x v="2"/>
    <n v="2"/>
    <n v="-0.35714285714285715"/>
    <n v="45"/>
    <n v="70"/>
    <n v="45"/>
    <m/>
    <n v="45"/>
    <n v="5317"/>
    <n v="1.12574"/>
    <s v="5480/25C SL"/>
    <s v="0"/>
    <s v="0"/>
    <n v="0"/>
    <n v="0"/>
    <n v="53.884615384615387"/>
    <n v="53.884615384615387"/>
    <n v="0"/>
    <n v="0"/>
    <n v="0"/>
    <n v="0"/>
    <n v="0"/>
    <n v="0"/>
    <n v="0"/>
    <s v="Portal"/>
  </r>
  <r>
    <x v="1"/>
    <x v="360"/>
    <s v="8A"/>
    <n v="20"/>
    <x v="1"/>
    <x v="1"/>
    <s v="E"/>
    <n v="0.5730337078651685"/>
    <n v="140"/>
    <n v="89"/>
    <n v="89"/>
    <n v="-4"/>
    <n v="85"/>
    <n v="143"/>
    <n v="45.33"/>
    <s v="F4211IN BK"/>
    <n v="0"/>
    <n v="204"/>
    <n v="0.23538461538461536"/>
    <n v="4.707692307692307"/>
    <n v="4.707692307692307"/>
    <n v="0.23538461538461536"/>
    <n v="20.007692307692306"/>
    <n v="1"/>
    <n v="45.33"/>
    <n v="21"/>
    <n v="951.93"/>
    <n v="22"/>
    <n v="997.26"/>
    <s v="Portal"/>
  </r>
  <r>
    <x v="1"/>
    <x v="361"/>
    <s v="3A"/>
    <n v="1000"/>
    <x v="0"/>
    <x v="0"/>
    <s v="B"/>
    <n v="0.37931034482758619"/>
    <n v="40"/>
    <n v="29"/>
    <n v="29"/>
    <n v="-4"/>
    <n v="25"/>
    <n v="10"/>
    <n v="312.49"/>
    <s v="1299/12C SL"/>
    <n v="34"/>
    <n v="59"/>
    <n v="0.43423076923076925"/>
    <n v="434.23076923076923"/>
    <n v="501.03846153846155"/>
    <n v="0.50103846153846154"/>
    <n v="10.855769230769232"/>
    <n v="2"/>
    <n v="624.98"/>
    <n v="13"/>
    <n v="4062.37"/>
    <n v="15"/>
    <n v="4687.3500000000004"/>
    <s v="Portal"/>
  </r>
  <r>
    <x v="1"/>
    <x v="362"/>
    <s v="3A"/>
    <n v="1"/>
    <x v="2"/>
    <x v="2"/>
    <n v="2"/>
    <n v="-0.25"/>
    <n v="30"/>
    <n v="40"/>
    <n v="30"/>
    <m/>
    <n v="30"/>
    <n v="15603"/>
    <n v="0.26796999999999999"/>
    <s v="2242C SL"/>
    <s v="0"/>
    <s v="0"/>
    <n v="0"/>
    <n v="0"/>
    <n v="401.38461538461536"/>
    <n v="401.38461538461536"/>
    <n v="12041.538461538461"/>
    <n v="0"/>
    <n v="0"/>
    <n v="0"/>
    <n v="0"/>
    <n v="0"/>
    <n v="0"/>
    <s v="Portal"/>
  </r>
  <r>
    <x v="0"/>
    <x v="363"/>
    <s v="3A"/>
    <n v="1"/>
    <x v="2"/>
    <x v="2"/>
    <n v="2"/>
    <n v="-0.44444444444444442"/>
    <n v="50"/>
    <n v="90"/>
    <n v="50"/>
    <m/>
    <n v="50"/>
    <n v="6454"/>
    <n v="0.39731"/>
    <s v="6308 SL"/>
    <s v="0"/>
    <s v="0"/>
    <n v="0"/>
    <n v="0"/>
    <n v="198.65384615384616"/>
    <n v="198.65384615384616"/>
    <n v="0"/>
    <n v="0"/>
    <n v="0"/>
    <n v="0"/>
    <n v="0"/>
    <n v="0"/>
    <n v="0"/>
    <s v="Portal"/>
  </r>
  <r>
    <x v="1"/>
    <x v="364"/>
    <s v="8B"/>
    <n v="100"/>
    <x v="15"/>
    <x v="14"/>
    <s v="B"/>
    <n v="0"/>
    <n v="24"/>
    <n v="24"/>
    <n v="24"/>
    <n v="-4"/>
    <n v="20"/>
    <n v="122"/>
    <n v="22.12"/>
    <s v="1231 SV"/>
    <n v="205"/>
    <n v="910"/>
    <n v="3.2576923076923077"/>
    <n v="325.76923076923077"/>
    <n v="1450"/>
    <n v="14.5"/>
    <n v="65.15384615384616"/>
    <n v="20"/>
    <n v="442.40000000000003"/>
    <n v="85"/>
    <n v="1880.2"/>
    <n v="101"/>
    <n v="2234.12"/>
    <s v="Portal"/>
  </r>
  <r>
    <x v="1"/>
    <x v="365"/>
    <s v="1F"/>
    <n v="500"/>
    <x v="2"/>
    <x v="2"/>
    <n v="2"/>
    <n v="0"/>
    <n v="55"/>
    <n v="55"/>
    <n v="55"/>
    <m/>
    <n v="55"/>
    <n v="0"/>
    <n v="563.17852000000005"/>
    <s v="65612 SL"/>
    <s v="0"/>
    <s v="0"/>
    <n v="0"/>
    <n v="0"/>
    <n v="47.807692307692307"/>
    <n v="9.5615384615384616E-2"/>
    <n v="0"/>
    <n v="0"/>
    <n v="0"/>
    <n v="0"/>
    <n v="0"/>
    <n v="0"/>
    <n v="0"/>
    <s v="Portal"/>
  </r>
  <r>
    <x v="0"/>
    <x v="366"/>
    <s v="3D"/>
    <n v="1000"/>
    <x v="6"/>
    <x v="6"/>
    <s v="C"/>
    <n v="0"/>
    <n v="5"/>
    <n v="5"/>
    <n v="5"/>
    <m/>
    <n v="5"/>
    <n v="1"/>
    <n v="239.80533"/>
    <s v="1896L SL"/>
    <n v="5"/>
    <n v="11"/>
    <n v="6.6538461538461546E-2"/>
    <n v="66.538461538461547"/>
    <n v="84.307692307692321"/>
    <n v="8.430769230769232E-2"/>
    <n v="0.42153846153846158"/>
    <n v="0"/>
    <n v="0"/>
    <n v="0"/>
    <n v="0"/>
    <n v="0"/>
    <n v="0"/>
    <s v="MPS"/>
  </r>
  <r>
    <x v="1"/>
    <x v="367"/>
    <s v="5E"/>
    <n v="1000"/>
    <x v="7"/>
    <x v="7"/>
    <n v="6"/>
    <n v="0.08"/>
    <n v="108"/>
    <n v="100"/>
    <n v="100"/>
    <n v="-4"/>
    <n v="96"/>
    <n v="82"/>
    <n v="76"/>
    <s v="5852 RD"/>
    <n v="44"/>
    <n v="233"/>
    <n v="0.74269230769230776"/>
    <n v="742.69230769230774"/>
    <n v="1241.1538461538462"/>
    <n v="1.2411538461538463"/>
    <n v="71.298461538461538"/>
    <n v="4"/>
    <n v="304"/>
    <n v="75"/>
    <n v="5700"/>
    <n v="79"/>
    <n v="6004"/>
    <s v="Traditional"/>
  </r>
  <r>
    <x v="1"/>
    <x v="368"/>
    <s v="8B"/>
    <n v="100"/>
    <x v="11"/>
    <x v="11"/>
    <s v="B"/>
    <n v="0"/>
    <n v="24"/>
    <n v="24"/>
    <n v="24"/>
    <n v="-4"/>
    <n v="20"/>
    <n v="235"/>
    <n v="16.670000000000002"/>
    <s v="PF1302 BK"/>
    <n v="251"/>
    <n v="1177"/>
    <n v="4.0611538461538466"/>
    <n v="406.11538461538464"/>
    <n v="629.76923076923083"/>
    <n v="6.2976923076923086"/>
    <n v="81.223076923076931"/>
    <n v="24"/>
    <n v="400.08000000000004"/>
    <n v="105"/>
    <n v="1750.3500000000001"/>
    <n v="125"/>
    <n v="2083.75"/>
    <s v="Portal"/>
  </r>
  <r>
    <x v="1"/>
    <x v="369"/>
    <s v="8A"/>
    <n v="20"/>
    <x v="5"/>
    <x v="5"/>
    <s v="B"/>
    <n v="0"/>
    <n v="33"/>
    <n v="33"/>
    <n v="33"/>
    <n v="-4"/>
    <n v="29"/>
    <n v="33"/>
    <n v="42.540999999999997"/>
    <s v="F32111/2 BK"/>
    <n v="31"/>
    <n v="103"/>
    <n v="0.45269230769230767"/>
    <n v="9.0538461538461537"/>
    <n v="10"/>
    <n v="0.5"/>
    <n v="13.128076923076922"/>
    <n v="2"/>
    <n v="85.081999999999994"/>
    <n v="15"/>
    <n v="638.11500000000001"/>
    <n v="17"/>
    <n v="723.19699999999989"/>
    <s v="Traditional"/>
  </r>
  <r>
    <x v="1"/>
    <x v="370"/>
    <s v="3A"/>
    <n v="1"/>
    <x v="2"/>
    <x v="2"/>
    <n v="2"/>
    <n v="-0.33333333333333331"/>
    <n v="40"/>
    <n v="60"/>
    <n v="40"/>
    <m/>
    <n v="40"/>
    <n v="67384"/>
    <n v="0.13"/>
    <s v="3304 SL"/>
    <s v="0"/>
    <s v="0"/>
    <n v="0"/>
    <n v="0"/>
    <n v="174.57692307692309"/>
    <n v="174.57692307692309"/>
    <n v="6983.0769230769238"/>
    <n v="0"/>
    <n v="0"/>
    <n v="0"/>
    <n v="0"/>
    <n v="0"/>
    <n v="0"/>
    <s v="Portal"/>
  </r>
  <r>
    <x v="1"/>
    <x v="371"/>
    <s v="3A"/>
    <n v="1000"/>
    <x v="2"/>
    <x v="2"/>
    <n v="2"/>
    <n v="0"/>
    <n v="20"/>
    <n v="20"/>
    <n v="20"/>
    <m/>
    <n v="20"/>
    <n v="8"/>
    <n v="117.14404"/>
    <s v="1293C SL"/>
    <n v="110"/>
    <n v="201"/>
    <n v="1.4165384615384615"/>
    <n v="1416.5384615384614"/>
    <n v="1506.153846153846"/>
    <n v="1.506153846153846"/>
    <n v="28.330769230769231"/>
    <n v="8"/>
    <n v="937.15232000000003"/>
    <n v="36"/>
    <n v="4217.1854400000002"/>
    <n v="43"/>
    <n v="5037.1937200000002"/>
    <s v="Portal"/>
  </r>
  <r>
    <x v="1"/>
    <x v="372"/>
    <s v="3A"/>
    <n v="1"/>
    <x v="2"/>
    <x v="2"/>
    <n v="2"/>
    <n v="-0.16666666666666666"/>
    <n v="25"/>
    <n v="30"/>
    <n v="25"/>
    <m/>
    <n v="25"/>
    <n v="10832"/>
    <n v="0.20491999999999999"/>
    <s v="6341 SL"/>
    <s v="0"/>
    <s v="0"/>
    <n v="0"/>
    <n v="0"/>
    <n v="477.76923076923077"/>
    <n v="477.76923076923077"/>
    <n v="11944.23076923077"/>
    <n v="0"/>
    <n v="0"/>
    <n v="0"/>
    <n v="0"/>
    <n v="0"/>
    <n v="0"/>
    <s v="Portal"/>
  </r>
  <r>
    <x v="1"/>
    <x v="373"/>
    <s v="1A"/>
    <n v="1000"/>
    <x v="0"/>
    <x v="0"/>
    <s v="B"/>
    <n v="-0.52830188679245282"/>
    <n v="25"/>
    <n v="53"/>
    <n v="25"/>
    <n v="-4"/>
    <n v="21"/>
    <n v="19"/>
    <n v="108.09"/>
    <s v="5492C SL"/>
    <n v="19"/>
    <n v="37"/>
    <n v="0.24730769230769231"/>
    <n v="247.30769230769232"/>
    <n v="265.75038461538463"/>
    <n v="0.26575038461538464"/>
    <n v="5.1934615384615386"/>
    <n v="1"/>
    <n v="108.09"/>
    <n v="6"/>
    <n v="648.54"/>
    <n v="7"/>
    <n v="756.63"/>
    <s v="Portal"/>
  </r>
  <r>
    <x v="0"/>
    <x v="374"/>
    <s v="3A"/>
    <n v="1000"/>
    <x v="0"/>
    <x v="0"/>
    <s v="B"/>
    <n v="0"/>
    <n v="38"/>
    <n v="38"/>
    <n v="38"/>
    <n v="-4"/>
    <n v="34"/>
    <n v="15"/>
    <n v="59.8"/>
    <s v="57003 SL"/>
    <n v="25"/>
    <n v="347"/>
    <n v="0.6696153846153845"/>
    <n v="669.61538461538453"/>
    <n v="754.61538461538453"/>
    <n v="0.75461538461538458"/>
    <n v="25.656923076923075"/>
    <n v="3"/>
    <n v="179.39999999999998"/>
    <n v="26"/>
    <n v="1554.8"/>
    <n v="29"/>
    <n v="1734.1999999999998"/>
    <s v="Portal"/>
  </r>
  <r>
    <x v="0"/>
    <x v="375"/>
    <s v="5E"/>
    <n v="1000"/>
    <x v="3"/>
    <x v="3"/>
    <s v="T"/>
    <n v="0"/>
    <n v="5"/>
    <n v="5"/>
    <n v="5"/>
    <m/>
    <n v="5"/>
    <n v="0"/>
    <n v="550.00654999999995"/>
    <s v="5879 WH"/>
    <n v="0"/>
    <n v="1"/>
    <n v="1.153846153846154E-3"/>
    <n v="1.153846153846154"/>
    <n v="13.269230769230768"/>
    <n v="1.3269230769230768E-2"/>
    <n v="5.7692307692307696E-3"/>
    <n v="1"/>
    <n v="550.00654999999995"/>
    <n v="1"/>
    <n v="550.00654999999995"/>
    <n v="1"/>
    <n v="550.00654999999995"/>
    <s v="MPS"/>
  </r>
  <r>
    <x v="1"/>
    <x v="376"/>
    <s v="3A"/>
    <n v="100"/>
    <x v="2"/>
    <x v="2"/>
    <n v="2"/>
    <n v="0"/>
    <n v="30"/>
    <n v="30"/>
    <n v="30"/>
    <m/>
    <n v="30"/>
    <n v="0"/>
    <n v="35.224420000000002"/>
    <s v="2254/6 SL"/>
    <n v="0"/>
    <n v="11"/>
    <n v="1.2692307692307692E-2"/>
    <n v="1.2692307692307692"/>
    <n v="27.42307692307692"/>
    <n v="0.27423076923076922"/>
    <n v="0.38076923076923075"/>
    <n v="1"/>
    <n v="35.224420000000002"/>
    <n v="1"/>
    <n v="35.224420000000002"/>
    <n v="1"/>
    <n v="35.224420000000002"/>
    <s v="Portal"/>
  </r>
  <r>
    <x v="1"/>
    <x v="377"/>
    <s v="5I"/>
    <n v="1000"/>
    <x v="0"/>
    <x v="0"/>
    <s v="B"/>
    <n v="2.564102564102564E-2"/>
    <n v="40"/>
    <n v="39"/>
    <n v="39"/>
    <n v="-4"/>
    <n v="35"/>
    <n v="43"/>
    <n v="103.95"/>
    <s v="6716 WH"/>
    <n v="102"/>
    <n v="259"/>
    <n v="1.3973076923076921"/>
    <n v="1397.3076923076922"/>
    <n v="1859.0769230769231"/>
    <n v="1.8590769230769231"/>
    <n v="48.905769230769224"/>
    <n v="7"/>
    <n v="727.65"/>
    <n v="56"/>
    <n v="5821.2"/>
    <n v="63"/>
    <n v="6548.85"/>
    <s v="Portal"/>
  </r>
  <r>
    <x v="0"/>
    <x v="378"/>
    <s v="5E"/>
    <n v="100"/>
    <x v="7"/>
    <x v="7"/>
    <s v="S"/>
    <n v="0.19"/>
    <n v="119"/>
    <n v="100"/>
    <n v="100"/>
    <n v="-4"/>
    <n v="96"/>
    <n v="139"/>
    <n v="12.59"/>
    <s v="5851 BL"/>
    <n v="12"/>
    <n v="215"/>
    <n v="0.37730769230769229"/>
    <n v="37.730769230769226"/>
    <n v="55.42307692307692"/>
    <n v="0.55423076923076919"/>
    <n v="36.221538461538458"/>
    <n v="2"/>
    <n v="25.18"/>
    <n v="38"/>
    <n v="478.42"/>
    <n v="40"/>
    <n v="503.6"/>
    <s v="Traditional"/>
  </r>
  <r>
    <x v="1"/>
    <x v="379"/>
    <s v="3A"/>
    <n v="1"/>
    <x v="2"/>
    <x v="2"/>
    <n v="2"/>
    <n v="-0.42857142857142855"/>
    <n v="40"/>
    <n v="70"/>
    <n v="40"/>
    <m/>
    <n v="40"/>
    <n v="31675"/>
    <n v="0.45526"/>
    <s v="5480C SL"/>
    <s v="0"/>
    <s v="0"/>
    <n v="0"/>
    <n v="0"/>
    <n v="118.26923076923077"/>
    <n v="118.26923076923077"/>
    <n v="0"/>
    <n v="0"/>
    <n v="0"/>
    <n v="0"/>
    <n v="0"/>
    <n v="0"/>
    <n v="0"/>
    <s v="Portal"/>
  </r>
  <r>
    <x v="1"/>
    <x v="380"/>
    <s v="3A"/>
    <n v="500"/>
    <x v="2"/>
    <x v="2"/>
    <n v="2"/>
    <n v="0"/>
    <n v="30"/>
    <n v="30"/>
    <n v="30"/>
    <m/>
    <n v="30"/>
    <n v="0"/>
    <n v="196.88686000000001"/>
    <s v="1716 SL"/>
    <n v="0"/>
    <n v="1"/>
    <n v="1.153846153846154E-3"/>
    <n v="0.57692307692307698"/>
    <n v="30.53846153846154"/>
    <n v="6.1076923076923077E-2"/>
    <n v="3.4615384615384617E-2"/>
    <n v="1"/>
    <n v="196.88686000000001"/>
    <n v="1"/>
    <n v="196.88686000000001"/>
    <n v="1"/>
    <n v="196.88686000000001"/>
    <s v="Portal"/>
  </r>
  <r>
    <x v="0"/>
    <x v="381"/>
    <s v="5E"/>
    <n v="100"/>
    <x v="7"/>
    <x v="7"/>
    <s v="S"/>
    <n v="0.19"/>
    <n v="119"/>
    <n v="100"/>
    <n v="100"/>
    <n v="-4"/>
    <n v="96"/>
    <n v="80"/>
    <n v="12.59"/>
    <s v="5851 GR"/>
    <n v="60"/>
    <n v="181"/>
    <n v="0.85499999999999998"/>
    <n v="85.5"/>
    <n v="199.34615384615387"/>
    <n v="1.9934615384615386"/>
    <n v="82.08"/>
    <n v="4"/>
    <n v="50.36"/>
    <n v="86"/>
    <n v="1082.74"/>
    <n v="90"/>
    <n v="1133.0999999999999"/>
    <s v="Traditional"/>
  </r>
  <r>
    <x v="1"/>
    <x v="382"/>
    <s v="8B"/>
    <n v="100"/>
    <x v="15"/>
    <x v="14"/>
    <s v="B"/>
    <n v="0"/>
    <n v="24"/>
    <n v="24"/>
    <n v="24"/>
    <n v="-4"/>
    <n v="20"/>
    <n v="63"/>
    <n v="48.204999999999998"/>
    <s v="2171 SV"/>
    <n v="242"/>
    <n v="648"/>
    <n v="3.3538461538461535"/>
    <n v="335.38461538461536"/>
    <n v="335.38461538461536"/>
    <n v="3.3538461538461535"/>
    <n v="67.076923076923066"/>
    <n v="20"/>
    <n v="964.09999999999991"/>
    <n v="87"/>
    <n v="4193.835"/>
    <n v="104"/>
    <n v="5013.32"/>
    <s v="Portal"/>
  </r>
  <r>
    <x v="1"/>
    <x v="383"/>
    <s v="3A"/>
    <n v="1"/>
    <x v="2"/>
    <x v="2"/>
    <n v="2"/>
    <n v="-0.35714285714285715"/>
    <n v="45"/>
    <n v="70"/>
    <n v="45"/>
    <m/>
    <n v="45"/>
    <n v="12510"/>
    <n v="0.62702999999999998"/>
    <s v="5480/15C SL"/>
    <s v="0"/>
    <s v="0"/>
    <n v="0"/>
    <n v="0"/>
    <n v="67.038461538461533"/>
    <n v="67.038461538461533"/>
    <n v="3016.7307692307691"/>
    <n v="0"/>
    <n v="0"/>
    <n v="0"/>
    <n v="0"/>
    <n v="0"/>
    <n v="0"/>
    <s v="Portal"/>
  </r>
  <r>
    <x v="0"/>
    <x v="384"/>
    <s v="8A"/>
    <n v="150"/>
    <x v="1"/>
    <x v="1"/>
    <s v="E"/>
    <n v="0.55555555555555558"/>
    <n v="140"/>
    <n v="90"/>
    <n v="90"/>
    <n v="-4"/>
    <n v="86"/>
    <n v="107"/>
    <n v="25.75714"/>
    <s v="F2211/2 WH"/>
    <n v="20"/>
    <n v="76"/>
    <n v="0.30307692307692308"/>
    <n v="45.46153846153846"/>
    <n v="51.386538461538457"/>
    <n v="0.34257692307692306"/>
    <n v="26.064615384615383"/>
    <n v="2"/>
    <n v="51.514279999999999"/>
    <n v="28"/>
    <n v="721.19992000000002"/>
    <n v="30"/>
    <n v="772.71420000000001"/>
    <s v="Portal"/>
  </r>
  <r>
    <x v="1"/>
    <x v="385"/>
    <s v="1A"/>
    <n v="1000"/>
    <x v="2"/>
    <x v="2"/>
    <n v="2"/>
    <n v="0"/>
    <n v="55"/>
    <n v="55"/>
    <n v="55"/>
    <m/>
    <n v="55"/>
    <n v="11"/>
    <n v="398.93999000000002"/>
    <s v="5120/15C SL"/>
    <n v="20"/>
    <n v="68"/>
    <n v="0.29384615384615387"/>
    <n v="293.84615384615387"/>
    <n v="297.88461538461542"/>
    <n v="0.29788461538461541"/>
    <n v="16.161538461538463"/>
    <n v="1"/>
    <n v="398.93999000000002"/>
    <n v="17"/>
    <n v="6781.9798300000002"/>
    <n v="18"/>
    <n v="7180.9198200000001"/>
    <s v="Portal"/>
  </r>
  <r>
    <x v="1"/>
    <x v="386"/>
    <s v="1F"/>
    <n v="1"/>
    <x v="2"/>
    <x v="2"/>
    <n v="2"/>
    <n v="-0.33333333333333331"/>
    <n v="40"/>
    <n v="60"/>
    <n v="40"/>
    <m/>
    <n v="40"/>
    <n v="8042"/>
    <n v="0.44891999999999999"/>
    <s v="86212CY SL"/>
    <s v="0"/>
    <s v="0"/>
    <n v="0"/>
    <n v="0"/>
    <n v="19.807692307692307"/>
    <n v="19.807692307692307"/>
    <n v="0"/>
    <n v="0"/>
    <n v="0"/>
    <n v="0"/>
    <n v="0"/>
    <n v="0"/>
    <n v="0"/>
    <s v="Portal"/>
  </r>
  <r>
    <x v="1"/>
    <x v="387"/>
    <s v="8A"/>
    <n v="100"/>
    <x v="1"/>
    <x v="1"/>
    <s v="E"/>
    <n v="0.55555555555555558"/>
    <n v="140"/>
    <n v="90"/>
    <n v="90"/>
    <n v="-4"/>
    <n v="86"/>
    <n v="51"/>
    <n v="13.81429"/>
    <s v="F221V1/4 BK"/>
    <n v="21"/>
    <n v="117"/>
    <n v="0.36115384615384616"/>
    <n v="36.115384615384613"/>
    <n v="533.44615384615372"/>
    <n v="5.3344615384615368"/>
    <n v="31.059230769230769"/>
    <n v="2"/>
    <n v="27.628579999999999"/>
    <n v="33"/>
    <n v="455.87157000000002"/>
    <n v="35"/>
    <n v="483.50014999999996"/>
    <s v="Portal"/>
  </r>
  <r>
    <x v="0"/>
    <x v="388"/>
    <s v="5E"/>
    <n v="1"/>
    <x v="3"/>
    <x v="3"/>
    <s v="S"/>
    <n v="0.21666666666666667"/>
    <n v="73"/>
    <n v="60"/>
    <n v="60"/>
    <n v="-4"/>
    <n v="56"/>
    <n v="9741"/>
    <n v="7.0000000000000007E-2"/>
    <s v="5852 VI"/>
    <s v="0"/>
    <s v="0"/>
    <n v="0"/>
    <n v="0"/>
    <n v="121.69230769230769"/>
    <n v="121.69230769230769"/>
    <n v="0"/>
    <n v="0"/>
    <n v="0"/>
    <n v="0"/>
    <n v="0"/>
    <n v="0"/>
    <n v="0"/>
    <s v="Traditional"/>
  </r>
  <r>
    <x v="1"/>
    <x v="389"/>
    <s v="1A"/>
    <n v="1"/>
    <x v="2"/>
    <x v="2"/>
    <n v="2"/>
    <n v="-0.33333333333333331"/>
    <n v="20"/>
    <n v="30"/>
    <n v="20"/>
    <m/>
    <n v="20"/>
    <n v="3824"/>
    <n v="0.45569999999999999"/>
    <s v="5070C SL"/>
    <s v="0"/>
    <s v="0"/>
    <n v="0"/>
    <n v="0"/>
    <n v="142.15384615384616"/>
    <n v="142.15384615384616"/>
    <n v="0"/>
    <n v="0"/>
    <n v="0"/>
    <n v="0"/>
    <n v="0"/>
    <n v="0"/>
    <n v="0"/>
    <s v="Portal"/>
  </r>
  <r>
    <x v="1"/>
    <x v="390"/>
    <s v="8A"/>
    <n v="1000"/>
    <x v="1"/>
    <x v="1"/>
    <s v="E"/>
    <n v="0.5730337078651685"/>
    <n v="140"/>
    <n v="89"/>
    <n v="89"/>
    <n v="-4"/>
    <n v="85"/>
    <n v="74"/>
    <n v="84.528570000000002"/>
    <s v="F2211/16 BK"/>
    <n v="16"/>
    <n v="244"/>
    <n v="0.45384615384615379"/>
    <n v="453.84615384615381"/>
    <n v="907.44190769230761"/>
    <n v="0.90744190769230759"/>
    <n v="38.576923076923073"/>
    <n v="2"/>
    <n v="169.05714"/>
    <n v="41"/>
    <n v="3465.67137"/>
    <n v="43"/>
    <n v="3634.7285099999999"/>
    <s v="Portal"/>
  </r>
  <r>
    <x v="0"/>
    <x v="391"/>
    <s v="5E"/>
    <n v="100"/>
    <x v="3"/>
    <x v="3"/>
    <s v="T"/>
    <n v="0"/>
    <n v="5"/>
    <n v="5"/>
    <n v="5"/>
    <m/>
    <n v="5"/>
    <n v="7"/>
    <n v="96.799949999999995"/>
    <s v="5859/10 WH"/>
    <n v="6"/>
    <n v="91"/>
    <n v="0.16961538461538461"/>
    <n v="16.96153846153846"/>
    <n v="55.807692307692307"/>
    <n v="0.55807692307692303"/>
    <n v="0.84807692307692306"/>
    <n v="1"/>
    <n v="96.799949999999995"/>
    <n v="2"/>
    <n v="193.59989999999999"/>
    <n v="3"/>
    <n v="290.39985000000001"/>
    <s v="MPS"/>
  </r>
  <r>
    <x v="1"/>
    <x v="392"/>
    <s v="8A"/>
    <n v="500"/>
    <x v="1"/>
    <x v="1"/>
    <s v="E"/>
    <n v="0.55555555555555558"/>
    <n v="140"/>
    <n v="90"/>
    <n v="90"/>
    <n v="-4"/>
    <n v="86"/>
    <n v="11"/>
    <n v="182.5"/>
    <s v="F221B3/4 CL"/>
    <n v="21"/>
    <n v="38"/>
    <n v="0.27"/>
    <n v="135"/>
    <n v="149.23076923076923"/>
    <n v="0.29846153846153844"/>
    <n v="23.220000000000002"/>
    <n v="1"/>
    <n v="182.5"/>
    <n v="24"/>
    <n v="4380"/>
    <n v="25"/>
    <n v="4562.5"/>
    <s v="Portal"/>
  </r>
  <r>
    <x v="1"/>
    <x v="393"/>
    <s v="1F"/>
    <n v="1000"/>
    <x v="2"/>
    <x v="2"/>
    <n v="2"/>
    <n v="0"/>
    <n v="40"/>
    <n v="40"/>
    <n v="40"/>
    <m/>
    <n v="40"/>
    <n v="2"/>
    <n v="273.54984999999999"/>
    <s v="65804 SL"/>
    <n v="10"/>
    <n v="46"/>
    <n v="0.16076923076923078"/>
    <n v="160.76923076923077"/>
    <n v="163.65384615384616"/>
    <n v="0.16365384615384615"/>
    <n v="6.430769230769231"/>
    <n v="1"/>
    <n v="273.54984999999999"/>
    <n v="7"/>
    <n v="1914.8489500000001"/>
    <n v="8"/>
    <n v="2188.3987999999999"/>
    <s v="Portal"/>
  </r>
  <r>
    <x v="1"/>
    <x v="394"/>
    <s v="3A"/>
    <n v="100"/>
    <x v="2"/>
    <x v="2"/>
    <n v="2"/>
    <n v="0"/>
    <n v="50"/>
    <n v="50"/>
    <n v="50"/>
    <m/>
    <n v="50"/>
    <n v="11"/>
    <n v="92.864310000000003"/>
    <s v="1898/19C SL"/>
    <n v="10"/>
    <n v="98"/>
    <n v="0.22076923076923077"/>
    <n v="22.076923076923077"/>
    <n v="159.76923076923075"/>
    <n v="1.5976923076923075"/>
    <n v="11.038461538461538"/>
    <n v="1"/>
    <n v="92.864310000000003"/>
    <n v="12"/>
    <n v="1114.3717200000001"/>
    <n v="13"/>
    <n v="1207.23603"/>
    <s v="Portal"/>
  </r>
  <r>
    <x v="0"/>
    <x v="395"/>
    <s v="5A"/>
    <n v="100"/>
    <x v="0"/>
    <x v="0"/>
    <s v="S"/>
    <n v="3.7037037037037035E-2"/>
    <n v="28"/>
    <n v="27"/>
    <n v="27"/>
    <n v="-4"/>
    <n v="23"/>
    <n v="1"/>
    <n v="2.1579999999999999"/>
    <s v="1855 SL"/>
    <n v="3"/>
    <n v="22"/>
    <n v="5.7692307692307696E-2"/>
    <n v="5.7692307692307692"/>
    <n v="61.538461538461533"/>
    <n v="0.61538461538461531"/>
    <n v="1.3269230769230771"/>
    <n v="0"/>
    <n v="0"/>
    <n v="1"/>
    <n v="2.1579999999999999"/>
    <n v="1"/>
    <n v="2.1579999999999999"/>
    <s v="Portal"/>
  </r>
  <r>
    <x v="1"/>
    <x v="396"/>
    <s v="3A"/>
    <n v="1000"/>
    <x v="2"/>
    <x v="2"/>
    <n v="2"/>
    <n v="0"/>
    <n v="20"/>
    <n v="20"/>
    <n v="20"/>
    <m/>
    <n v="20"/>
    <n v="5"/>
    <n v="350.36905999999999"/>
    <s v="1898/8C SL"/>
    <n v="15"/>
    <n v="150"/>
    <n v="0.33461538461538459"/>
    <n v="334.61538461538458"/>
    <n v="478.92307692307691"/>
    <n v="0.4789230769230769"/>
    <n v="6.6923076923076916"/>
    <n v="2"/>
    <n v="700.73811999999998"/>
    <n v="9"/>
    <n v="3153.3215399999999"/>
    <n v="11"/>
    <n v="3854.0596599999999"/>
    <s v="Portal"/>
  </r>
  <r>
    <x v="1"/>
    <x v="397"/>
    <s v="1G"/>
    <n v="1000"/>
    <x v="0"/>
    <x v="0"/>
    <s v="B"/>
    <n v="-0.58333333333333337"/>
    <n v="20"/>
    <n v="48"/>
    <n v="20"/>
    <n v="-4"/>
    <n v="16"/>
    <n v="2"/>
    <n v="453.48"/>
    <s v="76022 BK"/>
    <n v="0"/>
    <n v="5"/>
    <n v="5.7692307692307696E-3"/>
    <n v="5.7692307692307692"/>
    <n v="143.07692307692307"/>
    <n v="0.14307692307692307"/>
    <n v="9.2307692307692313E-2"/>
    <n v="1"/>
    <n v="453.48"/>
    <n v="1"/>
    <n v="453.48"/>
    <n v="1"/>
    <n v="453.48"/>
    <s v="Traditional"/>
  </r>
  <r>
    <x v="1"/>
    <x v="398"/>
    <s v="1A"/>
    <n v="1000"/>
    <x v="0"/>
    <x v="0"/>
    <s v="B"/>
    <n v="-0.43396226415094341"/>
    <n v="30"/>
    <n v="53"/>
    <n v="30"/>
    <n v="-4"/>
    <n v="26"/>
    <n v="26"/>
    <n v="119.81"/>
    <s v="5112C SL"/>
    <n v="1"/>
    <n v="63"/>
    <n v="8.3461538461538462E-2"/>
    <n v="83.461538461538467"/>
    <n v="102.5"/>
    <n v="0.10249999999999999"/>
    <n v="2.17"/>
    <n v="0"/>
    <n v="0"/>
    <n v="2"/>
    <n v="239.62"/>
    <n v="2"/>
    <n v="239.62"/>
    <s v="Portal"/>
  </r>
  <r>
    <x v="1"/>
    <x v="399"/>
    <s v="1A"/>
    <n v="1"/>
    <x v="2"/>
    <x v="2"/>
    <n v="2"/>
    <n v="-0.55555555555555558"/>
    <n v="40"/>
    <n v="90"/>
    <n v="40"/>
    <m/>
    <n v="40"/>
    <n v="4188"/>
    <n v="0.52990000000000004"/>
    <s v="5470/15C SL"/>
    <s v="0"/>
    <s v="0"/>
    <n v="0"/>
    <n v="0"/>
    <n v="44.03846153846154"/>
    <n v="44.03846153846154"/>
    <n v="0"/>
    <n v="0"/>
    <n v="0"/>
    <n v="0"/>
    <n v="0"/>
    <n v="0"/>
    <n v="0"/>
    <s v="Portal"/>
  </r>
  <r>
    <x v="1"/>
    <x v="400"/>
    <s v="3A"/>
    <n v="1000"/>
    <x v="2"/>
    <x v="2"/>
    <n v="2"/>
    <n v="0"/>
    <n v="35"/>
    <n v="35"/>
    <n v="35"/>
    <m/>
    <n v="35"/>
    <n v="4"/>
    <n v="495.47897"/>
    <s v="5480C SL"/>
    <n v="0"/>
    <n v="31"/>
    <n v="3.5769230769230768E-2"/>
    <n v="35.769230769230766"/>
    <n v="118.26923076923077"/>
    <n v="0.11826923076923078"/>
    <n v="1.2519230769230769"/>
    <n v="0"/>
    <n v="0"/>
    <n v="1"/>
    <n v="495.47897"/>
    <n v="1"/>
    <n v="495.47897"/>
    <s v="Portal"/>
  </r>
  <r>
    <x v="1"/>
    <x v="401"/>
    <s v="1A"/>
    <n v="1"/>
    <x v="2"/>
    <x v="2"/>
    <n v="2"/>
    <n v="-0.16666666666666666"/>
    <n v="25"/>
    <n v="30"/>
    <n v="25"/>
    <m/>
    <n v="25"/>
    <n v="17400"/>
    <n v="0.185"/>
    <s v="5121C SL"/>
    <s v="0"/>
    <s v="0"/>
    <n v="0"/>
    <n v="0"/>
    <n v="629.46153846153834"/>
    <n v="629.46153846153834"/>
    <n v="15736.538461538459"/>
    <n v="0"/>
    <n v="0"/>
    <n v="0"/>
    <n v="0"/>
    <n v="0"/>
    <n v="0"/>
    <s v="Portal"/>
  </r>
  <r>
    <x v="0"/>
    <x v="402"/>
    <s v="5E"/>
    <n v="1000"/>
    <x v="3"/>
    <x v="3"/>
    <s v="T"/>
    <n v="0"/>
    <n v="5"/>
    <n v="5"/>
    <n v="5"/>
    <m/>
    <n v="5"/>
    <n v="0"/>
    <n v="101.19580999999999"/>
    <s v="2844/7 BL"/>
    <n v="3"/>
    <n v="9"/>
    <n v="4.2692307692307696E-2"/>
    <n v="42.692307692307693"/>
    <n v="75.34615384615384"/>
    <n v="7.534615384615384E-2"/>
    <n v="0.21346153846153848"/>
    <n v="1"/>
    <n v="101.19580999999999"/>
    <n v="1"/>
    <n v="101.19580999999999"/>
    <n v="1"/>
    <n v="101.19580999999999"/>
    <s v="MPS"/>
  </r>
  <r>
    <x v="0"/>
    <x v="403"/>
    <s v="8A"/>
    <n v="125"/>
    <x v="1"/>
    <x v="1"/>
    <s v="E"/>
    <n v="0.55555555555555558"/>
    <n v="140"/>
    <n v="90"/>
    <n v="90"/>
    <n v="-4"/>
    <n v="86"/>
    <n v="36"/>
    <n v="146.67142999999999"/>
    <s v="F2212IN CL"/>
    <n v="2"/>
    <n v="4"/>
    <n v="2.6153846153846153E-2"/>
    <n v="3.2692307692307692"/>
    <n v="17.863461538461539"/>
    <n v="0.14290769230769232"/>
    <n v="2.2492307692307691"/>
    <n v="0"/>
    <n v="0"/>
    <n v="2"/>
    <n v="293.34285999999997"/>
    <n v="2"/>
    <n v="293.34285999999997"/>
    <s v="Portal"/>
  </r>
  <r>
    <x v="0"/>
    <x v="404"/>
    <s v="5A"/>
    <n v="100"/>
    <x v="0"/>
    <x v="0"/>
    <s v="S"/>
    <n v="-0.13793103448275862"/>
    <n v="25"/>
    <n v="29"/>
    <n v="25"/>
    <n v="-4"/>
    <n v="21"/>
    <n v="0"/>
    <n v="4.6479999999999997"/>
    <s v="1857 BR"/>
    <n v="2"/>
    <n v="16"/>
    <n v="0.04"/>
    <n v="4"/>
    <n v="13.230769230769232"/>
    <n v="0.13230769230769232"/>
    <n v="0.84"/>
    <n v="0"/>
    <n v="0"/>
    <n v="1"/>
    <n v="4.6479999999999997"/>
    <n v="1"/>
    <n v="4.6479999999999997"/>
    <s v="Portal"/>
  </r>
  <r>
    <x v="1"/>
    <x v="405"/>
    <s v="3A"/>
    <n v="1000"/>
    <x v="2"/>
    <x v="2"/>
    <n v="2"/>
    <n v="0"/>
    <n v="20"/>
    <n v="20"/>
    <n v="20"/>
    <m/>
    <n v="20"/>
    <n v="11"/>
    <n v="103.44404"/>
    <s v="2211C SL"/>
    <n v="160"/>
    <n v="155"/>
    <n v="1.901923076923077"/>
    <n v="1901.9230769230771"/>
    <n v="2060.8846153846157"/>
    <n v="2.0608846153846159"/>
    <n v="38.03846153846154"/>
    <n v="11"/>
    <n v="1137.88444"/>
    <n v="49"/>
    <n v="5068.7579599999999"/>
    <n v="59"/>
    <n v="6103.1983600000003"/>
    <s v="Portal"/>
  </r>
  <r>
    <x v="1"/>
    <x v="406"/>
    <s v="8B"/>
    <n v="100"/>
    <x v="15"/>
    <x v="14"/>
    <s v="B"/>
    <n v="0"/>
    <n v="24"/>
    <n v="24"/>
    <n v="24"/>
    <n v="-4"/>
    <n v="20"/>
    <n v="92"/>
    <n v="71.53"/>
    <s v="2174 SV"/>
    <n v="110"/>
    <n v="376"/>
    <n v="1.6184615384615384"/>
    <n v="161.84615384615384"/>
    <n v="161.84615384615384"/>
    <n v="1.6184615384615384"/>
    <n v="32.369230769230768"/>
    <n v="10"/>
    <n v="715.3"/>
    <n v="42"/>
    <n v="3004.26"/>
    <n v="50"/>
    <n v="3576.5"/>
    <s v="Portal"/>
  </r>
  <r>
    <x v="1"/>
    <x v="407"/>
    <s v="1F"/>
    <n v="1"/>
    <x v="2"/>
    <x v="2"/>
    <n v="2"/>
    <n v="-0.55555555555555558"/>
    <n v="40"/>
    <n v="90"/>
    <n v="40"/>
    <m/>
    <n v="40"/>
    <n v="6981"/>
    <n v="0.30924000000000001"/>
    <s v="65805 SL"/>
    <s v="0"/>
    <s v="0"/>
    <n v="0"/>
    <n v="0"/>
    <n v="127.84615384615384"/>
    <n v="127.84615384615384"/>
    <n v="5113.8461538461534"/>
    <n v="0"/>
    <n v="0"/>
    <n v="0"/>
    <n v="0"/>
    <n v="0"/>
    <n v="0"/>
    <s v="Portal"/>
  </r>
  <r>
    <x v="1"/>
    <x v="408"/>
    <s v="8A"/>
    <n v="100"/>
    <x v="1"/>
    <x v="1"/>
    <s v="E"/>
    <n v="0.5730337078651685"/>
    <n v="140"/>
    <n v="89"/>
    <n v="89"/>
    <n v="-4"/>
    <n v="85"/>
    <n v="104"/>
    <n v="23.51"/>
    <s v="F3503/32 CL"/>
    <n v="164"/>
    <n v="603"/>
    <n v="2.4619230769230769"/>
    <n v="246.19230769230768"/>
    <n v="247.20307692307691"/>
    <n v="2.472030769230769"/>
    <n v="209.26346153846154"/>
    <n v="12"/>
    <n v="282.12"/>
    <n v="221"/>
    <n v="5195.71"/>
    <n v="233"/>
    <n v="5477.83"/>
    <s v="Portal"/>
  </r>
  <r>
    <x v="1"/>
    <x v="409"/>
    <s v="5I"/>
    <n v="5000"/>
    <x v="0"/>
    <x v="0"/>
    <s v="S"/>
    <n v="2.564102564102564E-2"/>
    <n v="40"/>
    <n v="39"/>
    <n v="39"/>
    <n v="-4"/>
    <n v="35"/>
    <n v="37"/>
    <n v="156.80000000000001"/>
    <s v="6714 RD"/>
    <n v="6"/>
    <n v="62"/>
    <n v="0.13615384615384615"/>
    <n v="680.76923076923072"/>
    <n v="2408.9615384615381"/>
    <n v="0.48179230769230763"/>
    <n v="4.7653846153846153"/>
    <n v="1"/>
    <n v="156.80000000000001"/>
    <n v="6"/>
    <n v="940.80000000000007"/>
    <n v="7"/>
    <n v="1097.6000000000001"/>
    <s v="Portal"/>
  </r>
  <r>
    <x v="1"/>
    <x v="410"/>
    <s v="5E"/>
    <n v="1"/>
    <x v="3"/>
    <x v="3"/>
    <s v="S"/>
    <n v="2.6666666666666665"/>
    <n v="220"/>
    <n v="60"/>
    <n v="60"/>
    <n v="-4"/>
    <n v="56"/>
    <n v="18458"/>
    <n v="0.11"/>
    <s v="2842/19 WH"/>
    <s v="0"/>
    <s v="0"/>
    <n v="0"/>
    <n v="0"/>
    <n v="400.34615384615381"/>
    <n v="400.34615384615381"/>
    <n v="0"/>
    <n v="2002"/>
    <n v="220.22"/>
    <n v="24421"/>
    <n v="2686.31"/>
    <n v="26423"/>
    <n v="2906.53"/>
    <s v="Portal With MPS"/>
  </r>
  <r>
    <x v="0"/>
    <x v="411"/>
    <s v="8A"/>
    <n v="125"/>
    <x v="1"/>
    <x v="1"/>
    <s v="E"/>
    <n v="0.55555555555555558"/>
    <n v="140"/>
    <n v="90"/>
    <n v="90"/>
    <n v="-4"/>
    <n v="86"/>
    <n v="27"/>
    <n v="85.528570000000002"/>
    <s v="F221V11/2 BK"/>
    <n v="3"/>
    <n v="54"/>
    <n v="9.4615384615384615E-2"/>
    <n v="11.826923076923077"/>
    <n v="26.397115384615383"/>
    <n v="0.21117692307692307"/>
    <n v="8.1369230769230771"/>
    <n v="0"/>
    <n v="0"/>
    <n v="8"/>
    <n v="684.22856000000002"/>
    <n v="8"/>
    <n v="684.22856000000002"/>
    <s v="Portal"/>
  </r>
  <r>
    <x v="0"/>
    <x v="412"/>
    <s v="8A"/>
    <n v="250"/>
    <x v="1"/>
    <x v="1"/>
    <s v="E"/>
    <n v="0.55555555555555558"/>
    <n v="140"/>
    <n v="90"/>
    <n v="90"/>
    <n v="-4"/>
    <n v="86"/>
    <n v="9"/>
    <n v="81.400000000000006"/>
    <s v="F2213/4 BL"/>
    <n v="5"/>
    <n v="14"/>
    <n v="7.0000000000000007E-2"/>
    <n v="17.5"/>
    <n v="19.773076923076921"/>
    <n v="7.9092307692307684E-2"/>
    <n v="6.0200000000000005"/>
    <n v="0"/>
    <n v="0"/>
    <n v="6"/>
    <n v="488.40000000000003"/>
    <n v="6"/>
    <n v="488.40000000000003"/>
    <s v="Portal"/>
  </r>
  <r>
    <x v="0"/>
    <x v="413"/>
    <s v="8A"/>
    <n v="250"/>
    <x v="1"/>
    <x v="1"/>
    <s v="E"/>
    <n v="0.55555555555555558"/>
    <n v="140"/>
    <n v="90"/>
    <n v="90"/>
    <n v="-4"/>
    <n v="86"/>
    <n v="35"/>
    <n v="69.128569999999996"/>
    <s v="F2213/4 YL"/>
    <n v="7"/>
    <n v="29"/>
    <n v="0.10884615384615384"/>
    <n v="27.21153846153846"/>
    <n v="31.874615384615382"/>
    <n v="0.12749846153846153"/>
    <n v="9.3607692307692307"/>
    <n v="1"/>
    <n v="69.128569999999996"/>
    <n v="10"/>
    <n v="691.28569999999991"/>
    <n v="11"/>
    <n v="760.41426999999999"/>
    <s v="Portal"/>
  </r>
  <r>
    <x v="1"/>
    <x v="414"/>
    <s v="5A"/>
    <n v="1000"/>
    <x v="0"/>
    <x v="0"/>
    <s v="S"/>
    <n v="-0.25925925925925924"/>
    <n v="20"/>
    <n v="27"/>
    <n v="20"/>
    <n v="-4"/>
    <n v="16"/>
    <n v="234"/>
    <n v="12.9"/>
    <s v="3050 RD"/>
    <n v="219"/>
    <n v="850"/>
    <n v="3.339230769230769"/>
    <n v="3339.2307692307691"/>
    <n v="4949"/>
    <n v="4.9489999999999998"/>
    <n v="53.427692307692304"/>
    <n v="20"/>
    <n v="258"/>
    <n v="73"/>
    <n v="941.7"/>
    <n v="90"/>
    <n v="1161"/>
    <s v="Portal"/>
  </r>
  <r>
    <x v="1"/>
    <x v="415"/>
    <s v="8A"/>
    <n v="250"/>
    <x v="1"/>
    <x v="1"/>
    <s v="E"/>
    <n v="0.5730337078651685"/>
    <n v="140"/>
    <n v="89"/>
    <n v="89"/>
    <n v="-4"/>
    <n v="85"/>
    <n v="46"/>
    <n v="42.08"/>
    <s v="F321V1/4 BK"/>
    <n v="70"/>
    <n v="209"/>
    <n v="0.99499999999999988"/>
    <n v="248.74999999999997"/>
    <n v="248.74999999999997"/>
    <n v="0.99499999999999988"/>
    <n v="84.574999999999989"/>
    <n v="5"/>
    <n v="210.39999999999998"/>
    <n v="90"/>
    <n v="3787.2"/>
    <n v="95"/>
    <n v="3997.6"/>
    <s v="Portal"/>
  </r>
  <r>
    <x v="0"/>
    <x v="416"/>
    <s v="8A"/>
    <n v="1000"/>
    <x v="1"/>
    <x v="1"/>
    <s v="E"/>
    <n v="0.55555555555555558"/>
    <n v="140"/>
    <n v="90"/>
    <n v="90"/>
    <n v="-4"/>
    <n v="86"/>
    <n v="37"/>
    <n v="143.19999999999999"/>
    <s v="F221B1/4 CL"/>
    <n v="26"/>
    <n v="60"/>
    <n v="0.34923076923076923"/>
    <n v="349.23076923076923"/>
    <n v="391.15384615384613"/>
    <n v="0.39115384615384613"/>
    <n v="30.033846153846156"/>
    <n v="2"/>
    <n v="286.39999999999998"/>
    <n v="32"/>
    <n v="4582.3999999999996"/>
    <n v="34"/>
    <n v="4868.7999999999993"/>
    <s v="Portal"/>
  </r>
  <r>
    <x v="0"/>
    <x v="417"/>
    <s v="3D"/>
    <n v="1"/>
    <x v="6"/>
    <x v="6"/>
    <s v="B"/>
    <n v="0.90909090909090906"/>
    <n v="84"/>
    <n v="44"/>
    <n v="44"/>
    <n v="-4"/>
    <n v="40"/>
    <n v="10718"/>
    <n v="0.20430000000000001"/>
    <s v="1176L SL"/>
    <s v="0"/>
    <s v="0"/>
    <n v="0"/>
    <n v="0"/>
    <n v="125.69230769230768"/>
    <n v="125.69230769230768"/>
    <n v="0"/>
    <n v="628"/>
    <n v="128.3004"/>
    <n v="5656"/>
    <n v="1155.5208"/>
    <n v="6284"/>
    <n v="1283.8212000000001"/>
    <s v="Portal With MPS"/>
  </r>
  <r>
    <x v="0"/>
    <x v="418"/>
    <s v="8A"/>
    <n v="100"/>
    <x v="1"/>
    <x v="1"/>
    <s v="E"/>
    <n v="0.5730337078651685"/>
    <n v="140"/>
    <n v="89"/>
    <n v="89"/>
    <n v="-4"/>
    <n v="85"/>
    <n v="31"/>
    <n v="34.770000000000003"/>
    <s v="FSLV24 CL"/>
    <n v="0"/>
    <n v="43"/>
    <n v="4.961538461538461E-2"/>
    <n v="4.9615384615384608"/>
    <n v="5.5576923076923066"/>
    <n v="5.5576923076923065E-2"/>
    <n v="4.217307692307692"/>
    <n v="0"/>
    <n v="0"/>
    <n v="4"/>
    <n v="139.08000000000001"/>
    <n v="4"/>
    <n v="139.08000000000001"/>
    <s v="Portal"/>
  </r>
  <r>
    <x v="1"/>
    <x v="419"/>
    <s v="5E"/>
    <n v="1"/>
    <x v="3"/>
    <x v="3"/>
    <s v="S"/>
    <n v="0.55000000000000004"/>
    <n v="93"/>
    <n v="60"/>
    <n v="60"/>
    <n v="-4"/>
    <n v="56"/>
    <n v="56586"/>
    <n v="0.21"/>
    <s v="5856 WH"/>
    <s v="0"/>
    <s v="0"/>
    <n v="0"/>
    <n v="0"/>
    <n v="486.15384615384619"/>
    <n v="486.15384615384619"/>
    <n v="0"/>
    <n v="2431"/>
    <n v="510.51"/>
    <n v="29656"/>
    <n v="6227.76"/>
    <n v="32087"/>
    <n v="6738.2699999999995"/>
    <s v="Portal With MPS"/>
  </r>
  <r>
    <x v="0"/>
    <x v="420"/>
    <s v="3D"/>
    <n v="1000"/>
    <x v="6"/>
    <x v="6"/>
    <s v="C"/>
    <n v="0"/>
    <n v="5"/>
    <n v="5"/>
    <n v="5"/>
    <m/>
    <n v="5"/>
    <n v="4"/>
    <n v="154.86626999999999"/>
    <s v="1895L SL"/>
    <n v="0"/>
    <n v="23"/>
    <n v="2.6538461538461539E-2"/>
    <n v="26.53846153846154"/>
    <n v="179.38461538461536"/>
    <n v="0.17938461538461536"/>
    <n v="0.89692307692307682"/>
    <n v="1"/>
    <n v="154.86626999999999"/>
    <n v="1"/>
    <n v="154.86626999999999"/>
    <n v="1"/>
    <n v="154.86626999999999"/>
    <s v="MPS"/>
  </r>
  <r>
    <x v="1"/>
    <x v="421"/>
    <s v="5E"/>
    <n v="1"/>
    <x v="3"/>
    <x v="3"/>
    <s v="S"/>
    <n v="0.21666666666666667"/>
    <n v="73"/>
    <n v="60"/>
    <n v="60"/>
    <n v="-4"/>
    <n v="56"/>
    <n v="15405"/>
    <n v="0.16"/>
    <s v="2845/19 RD"/>
    <s v="0"/>
    <s v="0"/>
    <n v="0"/>
    <n v="0"/>
    <n v="202.26923076923077"/>
    <n v="202.26923076923077"/>
    <n v="0"/>
    <n v="1011"/>
    <n v="161.76"/>
    <n v="12338"/>
    <n v="1974.0800000000002"/>
    <n v="13349"/>
    <n v="2135.84"/>
    <s v="Portal With MPS"/>
  </r>
  <r>
    <x v="1"/>
    <x v="422"/>
    <s v="1A"/>
    <n v="1"/>
    <x v="2"/>
    <x v="2"/>
    <n v="2"/>
    <n v="-0.33333333333333331"/>
    <n v="20"/>
    <n v="30"/>
    <n v="20"/>
    <m/>
    <n v="20"/>
    <n v="10384"/>
    <n v="0.31345000000000001"/>
    <s v="5386C SL"/>
    <s v="0"/>
    <s v="0"/>
    <n v="0"/>
    <n v="0"/>
    <n v="228.57692307692307"/>
    <n v="228.57692307692307"/>
    <n v="4571.538461538461"/>
    <n v="0"/>
    <n v="0"/>
    <n v="0"/>
    <n v="0"/>
    <n v="0"/>
    <n v="0"/>
    <s v="Portal"/>
  </r>
  <r>
    <x v="1"/>
    <x v="423"/>
    <s v="5E"/>
    <n v="1"/>
    <x v="3"/>
    <x v="3"/>
    <s v="S"/>
    <n v="0.13333333333333333"/>
    <n v="68"/>
    <n v="60"/>
    <n v="60"/>
    <n v="-4"/>
    <n v="56"/>
    <n v="45912"/>
    <n v="0.11"/>
    <s v="5853/19 RD"/>
    <s v="0"/>
    <s v="0"/>
    <n v="0"/>
    <n v="0"/>
    <n v="716.11538461538464"/>
    <n v="716.11538461538464"/>
    <n v="0"/>
    <n v="3581"/>
    <n v="393.91"/>
    <n v="43683"/>
    <n v="4805.13"/>
    <n v="47264"/>
    <n v="5199.04"/>
    <s v="Portal With MPS"/>
  </r>
  <r>
    <x v="1"/>
    <x v="424"/>
    <s v="3A"/>
    <n v="1"/>
    <x v="2"/>
    <x v="2"/>
    <n v="2"/>
    <n v="-0.66666666666666663"/>
    <n v="55"/>
    <n v="165"/>
    <n v="55"/>
    <m/>
    <n v="55"/>
    <n v="104201"/>
    <n v="0.17852000000000001"/>
    <s v="6412 SL"/>
    <s v="0"/>
    <s v="0"/>
    <n v="0"/>
    <n v="0"/>
    <n v="263.26923076923077"/>
    <n v="263.26923076923077"/>
    <n v="14479.807692307693"/>
    <n v="0"/>
    <n v="0"/>
    <n v="0"/>
    <n v="0"/>
    <n v="0"/>
    <n v="0"/>
    <s v="Portal"/>
  </r>
  <r>
    <x v="1"/>
    <x v="425"/>
    <s v="8A"/>
    <n v="100"/>
    <x v="1"/>
    <x v="1"/>
    <s v="E"/>
    <n v="0.5730337078651685"/>
    <n v="140"/>
    <n v="89"/>
    <n v="89"/>
    <n v="-4"/>
    <n v="85"/>
    <n v="250"/>
    <n v="11.485709999999999"/>
    <s v="F2213/64 BK"/>
    <n v="163"/>
    <n v="519"/>
    <n v="2.3542307692307691"/>
    <n v="235.42307692307691"/>
    <n v="502.86659230769226"/>
    <n v="5.0286659230769226"/>
    <n v="200.10961538461538"/>
    <n v="12"/>
    <n v="137.82852"/>
    <n v="212"/>
    <n v="2434.9705199999999"/>
    <n v="224"/>
    <n v="2572.7990399999999"/>
    <s v="Portal"/>
  </r>
  <r>
    <x v="0"/>
    <x v="426"/>
    <s v="3A"/>
    <n v="100"/>
    <x v="2"/>
    <x v="2"/>
    <n v="2"/>
    <n v="0"/>
    <n v="30"/>
    <n v="30"/>
    <n v="30"/>
    <m/>
    <n v="30"/>
    <n v="4"/>
    <n v="32.861080000000001"/>
    <s v="1710 SL"/>
    <n v="19"/>
    <n v="49"/>
    <n v="0.26115384615384618"/>
    <n v="26.115384615384617"/>
    <n v="136.88461538461539"/>
    <n v="1.3688461538461538"/>
    <n v="7.8346153846153852"/>
    <n v="1"/>
    <n v="32.861080000000001"/>
    <n v="9"/>
    <n v="295.74972000000002"/>
    <n v="10"/>
    <n v="328.61080000000004"/>
    <s v="Portal"/>
  </r>
  <r>
    <x v="1"/>
    <x v="427"/>
    <s v="8A"/>
    <n v="300"/>
    <x v="1"/>
    <x v="1"/>
    <s v="E"/>
    <n v="0.5730337078651685"/>
    <n v="140"/>
    <n v="89"/>
    <n v="89"/>
    <n v="-4"/>
    <n v="85"/>
    <n v="104"/>
    <n v="60.071429999999999"/>
    <s v="F221V1/2 BK"/>
    <n v="351"/>
    <n v="458"/>
    <n v="4.3084615384615379"/>
    <n v="1292.5384615384614"/>
    <n v="1812.6857692307692"/>
    <n v="6.0422858974358977"/>
    <n v="366.21923076923071"/>
    <n v="22"/>
    <n v="1321.5714599999999"/>
    <n v="388"/>
    <n v="23307.714840000001"/>
    <n v="410"/>
    <n v="24629.2863"/>
    <s v="Portal"/>
  </r>
  <r>
    <x v="1"/>
    <x v="428"/>
    <s v="1F"/>
    <n v="1"/>
    <x v="2"/>
    <x v="2"/>
    <n v="2"/>
    <n v="-0.125"/>
    <n v="35"/>
    <n v="40"/>
    <n v="35"/>
    <m/>
    <n v="35"/>
    <n v="7883"/>
    <n v="0.13283"/>
    <s v="65002 SL"/>
    <n v="5138"/>
    <n v="6138"/>
    <n v="62.414615384615381"/>
    <n v="62.414615384615381"/>
    <n v="511.29923076923075"/>
    <n v="511.29923076923075"/>
    <n v="17895.473076923077"/>
    <n v="312"/>
    <n v="41.442959999999999"/>
    <n v="2497"/>
    <n v="331.67651000000001"/>
    <n v="2809"/>
    <n v="373.11947000000004"/>
    <s v="Portal"/>
  </r>
  <r>
    <x v="0"/>
    <x v="429"/>
    <s v="8A"/>
    <n v="150"/>
    <x v="1"/>
    <x v="1"/>
    <s v="E"/>
    <n v="0.55555555555555558"/>
    <n v="140"/>
    <n v="90"/>
    <n v="90"/>
    <n v="-4"/>
    <n v="86"/>
    <n v="118"/>
    <n v="31.44286"/>
    <s v="F2211/2 RD"/>
    <n v="21"/>
    <n v="135"/>
    <n v="0.38192307692307692"/>
    <n v="57.28846153846154"/>
    <n v="73.770384615384629"/>
    <n v="0.49180256410256418"/>
    <n v="32.845384615384617"/>
    <n v="2"/>
    <n v="62.885719999999999"/>
    <n v="35"/>
    <n v="1100.5001"/>
    <n v="37"/>
    <n v="1163.38582"/>
    <s v="Portal"/>
  </r>
  <r>
    <x v="0"/>
    <x v="430"/>
    <s v="5G"/>
    <n v="1000"/>
    <x v="23"/>
    <x v="22"/>
    <s v="T"/>
    <n v="0"/>
    <n v="5"/>
    <n v="5"/>
    <n v="5"/>
    <m/>
    <n v="5"/>
    <n v="1"/>
    <n v="109.90581"/>
    <s v="1807 GR"/>
    <n v="2"/>
    <n v="34"/>
    <n v="6.076923076923077E-2"/>
    <n v="60.769230769230766"/>
    <n v="94.615384615384613"/>
    <n v="9.4615384615384615E-2"/>
    <n v="0.30384615384615388"/>
    <n v="0"/>
    <n v="0"/>
    <n v="0"/>
    <n v="0"/>
    <n v="0"/>
    <n v="0"/>
    <s v="MPS"/>
  </r>
  <r>
    <x v="0"/>
    <x v="431"/>
    <s v="3A"/>
    <n v="1"/>
    <x v="2"/>
    <x v="2"/>
    <n v="2"/>
    <n v="-0.41666666666666669"/>
    <n v="35"/>
    <n v="60"/>
    <n v="35"/>
    <m/>
    <n v="35"/>
    <n v="10328"/>
    <n v="0.3785"/>
    <s v="6376 SL"/>
    <s v="0"/>
    <s v="0"/>
    <n v="0"/>
    <n v="0"/>
    <n v="105.34615384615384"/>
    <n v="105.34615384615384"/>
    <n v="3687.1153846153843"/>
    <n v="0"/>
    <n v="0"/>
    <n v="0"/>
    <n v="0"/>
    <n v="0"/>
    <n v="0"/>
    <s v="Portal"/>
  </r>
  <r>
    <x v="0"/>
    <x v="432"/>
    <s v="5E"/>
    <n v="100"/>
    <x v="7"/>
    <x v="7"/>
    <s v="S"/>
    <n v="0.03"/>
    <n v="103"/>
    <n v="100"/>
    <n v="100"/>
    <n v="-4"/>
    <n v="96"/>
    <n v="177"/>
    <n v="13.59"/>
    <s v="2840/7 BL"/>
    <n v="50"/>
    <n v="63"/>
    <n v="0.61115384615384616"/>
    <n v="61.115384615384613"/>
    <n v="145.34615384615387"/>
    <n v="1.4534615384615386"/>
    <n v="58.670769230769231"/>
    <n v="3"/>
    <n v="40.769999999999996"/>
    <n v="62"/>
    <n v="842.58"/>
    <n v="65"/>
    <n v="883.35"/>
    <s v="Traditional"/>
  </r>
  <r>
    <x v="1"/>
    <x v="433"/>
    <s v="8A"/>
    <n v="150"/>
    <x v="1"/>
    <x v="1"/>
    <s v="E"/>
    <n v="0.5730337078651685"/>
    <n v="140"/>
    <n v="89"/>
    <n v="89"/>
    <n v="-4"/>
    <n v="85"/>
    <n v="6"/>
    <n v="88.17"/>
    <s v="F6003/8 BK"/>
    <n v="3"/>
    <n v="5"/>
    <n v="3.8076923076923078E-2"/>
    <n v="5.7115384615384617"/>
    <n v="8.9423076923076934"/>
    <n v="5.9615384615384626E-2"/>
    <n v="3.2365384615384616"/>
    <n v="0"/>
    <n v="0"/>
    <n v="3"/>
    <n v="264.51"/>
    <n v="3"/>
    <n v="264.51"/>
    <s v="Portal"/>
  </r>
  <r>
    <x v="0"/>
    <x v="434"/>
    <s v="5E"/>
    <n v="1"/>
    <x v="3"/>
    <x v="3"/>
    <s v="S"/>
    <n v="0.13333333333333333"/>
    <n v="68"/>
    <n v="60"/>
    <n v="60"/>
    <n v="-4"/>
    <n v="56"/>
    <n v="39999"/>
    <n v="0.11"/>
    <s v="5853/19 BK"/>
    <s v="0"/>
    <s v="0"/>
    <n v="0"/>
    <n v="0"/>
    <n v="848.15384615384608"/>
    <n v="848.15384615384608"/>
    <n v="0"/>
    <n v="4241"/>
    <n v="466.51"/>
    <n v="51738"/>
    <n v="5691.18"/>
    <n v="55979"/>
    <n v="6157.69"/>
    <s v="Portal With MPS"/>
  </r>
  <r>
    <x v="1"/>
    <x v="435"/>
    <s v="1A"/>
    <n v="1"/>
    <x v="2"/>
    <x v="2"/>
    <n v="2"/>
    <n v="-0.33333333333333331"/>
    <n v="20"/>
    <n v="30"/>
    <n v="20"/>
    <m/>
    <n v="20"/>
    <n v="6030"/>
    <n v="0.12686"/>
    <s v="5462C SL"/>
    <s v="0"/>
    <s v="0"/>
    <n v="0"/>
    <n v="0"/>
    <n v="267.5"/>
    <n v="267.5"/>
    <n v="5350"/>
    <n v="0"/>
    <n v="0"/>
    <n v="0"/>
    <n v="0"/>
    <n v="0"/>
    <n v="0"/>
    <s v="Portal"/>
  </r>
  <r>
    <x v="0"/>
    <x v="436"/>
    <s v="8A"/>
    <n v="150"/>
    <x v="1"/>
    <x v="1"/>
    <s v="E"/>
    <n v="0.5730337078651685"/>
    <n v="140"/>
    <n v="89"/>
    <n v="89"/>
    <n v="-4"/>
    <n v="85"/>
    <n v="34"/>
    <n v="33.14"/>
    <s v="F321V1/2 BK"/>
    <n v="73"/>
    <n v="230"/>
    <n v="1.0515384615384615"/>
    <n v="157.73076923076923"/>
    <n v="157.73076923076923"/>
    <n v="1.0515384615384615"/>
    <n v="89.380769230769232"/>
    <n v="5"/>
    <n v="165.7"/>
    <n v="94"/>
    <n v="3115.16"/>
    <n v="99"/>
    <n v="3280.86"/>
    <s v="Portal"/>
  </r>
  <r>
    <x v="0"/>
    <x v="437"/>
    <s v="5I"/>
    <n v="1000"/>
    <x v="0"/>
    <x v="0"/>
    <s v="B"/>
    <n v="0"/>
    <n v="39"/>
    <n v="39"/>
    <n v="39"/>
    <n v="-4"/>
    <n v="35"/>
    <n v="17"/>
    <n v="240.45"/>
    <s v="6718 BR"/>
    <n v="10"/>
    <n v="42"/>
    <n v="0.15615384615384617"/>
    <n v="156.15384615384616"/>
    <n v="246.46153846153845"/>
    <n v="0.24646153846153845"/>
    <n v="5.4653846153846164"/>
    <n v="1"/>
    <n v="240.45"/>
    <n v="6"/>
    <n v="1442.6999999999998"/>
    <n v="7"/>
    <n v="1683.1499999999999"/>
    <s v="Portal"/>
  </r>
  <r>
    <x v="1"/>
    <x v="438"/>
    <s v="1F"/>
    <n v="1"/>
    <x v="2"/>
    <x v="2"/>
    <n v="2"/>
    <n v="-0.55555555555555558"/>
    <n v="40"/>
    <n v="90"/>
    <n v="40"/>
    <m/>
    <n v="40"/>
    <n v="4407"/>
    <n v="0.34599999999999997"/>
    <s v="65604 SL"/>
    <s v="0"/>
    <s v="0"/>
    <n v="0"/>
    <n v="0"/>
    <n v="61.807692307692314"/>
    <n v="61.807692307692314"/>
    <n v="0"/>
    <n v="0"/>
    <n v="0"/>
    <n v="0"/>
    <n v="0"/>
    <n v="0"/>
    <n v="0"/>
    <s v="Portal"/>
  </r>
  <r>
    <x v="1"/>
    <x v="439"/>
    <s v="5A"/>
    <n v="1000"/>
    <x v="0"/>
    <x v="0"/>
    <s v="S"/>
    <n v="-0.16666666666666666"/>
    <n v="20"/>
    <n v="24"/>
    <n v="20"/>
    <n v="-4"/>
    <n v="16"/>
    <n v="87"/>
    <n v="57.23"/>
    <s v="3057 BK"/>
    <n v="121"/>
    <n v="1344"/>
    <n v="2.8538461538461539"/>
    <n v="2853.8461538461538"/>
    <n v="3688.1538461538462"/>
    <n v="3.6881538461538463"/>
    <n v="59.010461538461541"/>
    <n v="17"/>
    <n v="972.91"/>
    <n v="63"/>
    <n v="3605.49"/>
    <n v="77"/>
    <n v="4406.71"/>
    <s v="Portal"/>
  </r>
  <r>
    <x v="0"/>
    <x v="440"/>
    <s v="8A"/>
    <n v="1000"/>
    <x v="1"/>
    <x v="1"/>
    <s v="E"/>
    <n v="0.55555555555555558"/>
    <n v="140"/>
    <n v="90"/>
    <n v="90"/>
    <n v="-4"/>
    <n v="86"/>
    <n v="21"/>
    <n v="136.32857000000001"/>
    <s v="F221B1/16 CL"/>
    <n v="52"/>
    <n v="116"/>
    <n v="0.69384615384615378"/>
    <n v="693.84615384615381"/>
    <n v="815"/>
    <n v="0.81499999999999995"/>
    <n v="59.670769230769224"/>
    <n v="3"/>
    <n v="408.98571000000004"/>
    <n v="63"/>
    <n v="8588.6999100000012"/>
    <n v="66"/>
    <n v="8997.6856200000002"/>
    <s v="Portal"/>
  </r>
  <r>
    <x v="1"/>
    <x v="441"/>
    <s v="1F"/>
    <n v="1"/>
    <x v="2"/>
    <x v="2"/>
    <n v="2"/>
    <n v="-0.5"/>
    <n v="30"/>
    <n v="60"/>
    <n v="30"/>
    <m/>
    <n v="30"/>
    <n v="19255"/>
    <n v="0.20705999999999999"/>
    <s v="86304CY SL"/>
    <s v="0"/>
    <s v="0"/>
    <n v="0"/>
    <n v="0"/>
    <n v="187.30769230769232"/>
    <n v="187.30769230769232"/>
    <n v="5619.2307692307695"/>
    <n v="0"/>
    <n v="0"/>
    <n v="0"/>
    <n v="0"/>
    <n v="0"/>
    <n v="0"/>
    <s v="Portal"/>
  </r>
  <r>
    <x v="1"/>
    <x v="442"/>
    <s v="5I"/>
    <n v="1000"/>
    <x v="4"/>
    <x v="4"/>
    <s v="S"/>
    <n v="0"/>
    <n v="39"/>
    <n v="39"/>
    <n v="39"/>
    <n v="-4"/>
    <n v="35"/>
    <n v="79"/>
    <n v="43.8"/>
    <s v="6713 BL"/>
    <n v="77"/>
    <n v="544"/>
    <n v="1.456923076923077"/>
    <n v="1456.9230769230769"/>
    <n v="1634.3076923076922"/>
    <n v="1.6343076923076922"/>
    <n v="50.992307692307698"/>
    <n v="7"/>
    <n v="306.59999999999997"/>
    <n v="58"/>
    <n v="2540.3999999999996"/>
    <n v="65"/>
    <n v="2847"/>
    <s v="Portal"/>
  </r>
  <r>
    <x v="1"/>
    <x v="443"/>
    <s v="5A"/>
    <n v="5000"/>
    <x v="0"/>
    <x v="0"/>
    <s v="S"/>
    <n v="-0.25925925925925924"/>
    <n v="20"/>
    <n v="27"/>
    <n v="20"/>
    <n v="-4"/>
    <n v="16"/>
    <n v="14"/>
    <n v="59.45"/>
    <s v="3050 WH"/>
    <n v="28"/>
    <n v="81"/>
    <n v="0.39500000000000002"/>
    <n v="1975"/>
    <n v="5209.5"/>
    <n v="1.0419"/>
    <n v="16.670400000000001"/>
    <n v="2"/>
    <n v="118.9"/>
    <n v="8"/>
    <n v="475.6"/>
    <n v="10"/>
    <n v="594.5"/>
    <s v="Portal"/>
  </r>
  <r>
    <x v="1"/>
    <x v="444"/>
    <s v="3A"/>
    <n v="1"/>
    <x v="2"/>
    <x v="2"/>
    <n v="2"/>
    <n v="-0.33333333333333331"/>
    <n v="40"/>
    <n v="60"/>
    <n v="40"/>
    <m/>
    <n v="40"/>
    <n v="10426"/>
    <n v="0.16606000000000001"/>
    <s v="3466C SL"/>
    <s v="0"/>
    <s v="0"/>
    <n v="0"/>
    <n v="0"/>
    <n v="70.57692307692308"/>
    <n v="70.57692307692308"/>
    <n v="2823.0769230769233"/>
    <n v="0"/>
    <n v="0"/>
    <n v="0"/>
    <n v="0"/>
    <n v="0"/>
    <n v="0"/>
    <s v="Portal"/>
  </r>
  <r>
    <x v="1"/>
    <x v="445"/>
    <s v="3A"/>
    <n v="1"/>
    <x v="2"/>
    <x v="2"/>
    <n v="2"/>
    <n v="-0.6875"/>
    <n v="50"/>
    <n v="160"/>
    <n v="50"/>
    <m/>
    <n v="50"/>
    <n v="9737"/>
    <n v="0.72894000000000003"/>
    <s v="1181/30C SL"/>
    <s v="0"/>
    <s v="0"/>
    <n v="0"/>
    <n v="0"/>
    <n v="23.538461538461537"/>
    <n v="23.538461538461537"/>
    <n v="0"/>
    <n v="0"/>
    <n v="0"/>
    <n v="0"/>
    <n v="0"/>
    <n v="0"/>
    <n v="0"/>
    <s v="Portal"/>
  </r>
  <r>
    <x v="1"/>
    <x v="446"/>
    <s v="8A"/>
    <n v="250"/>
    <x v="1"/>
    <x v="1"/>
    <s v="E"/>
    <n v="0.5730337078651685"/>
    <n v="140"/>
    <n v="89"/>
    <n v="89"/>
    <n v="-4"/>
    <n v="85"/>
    <n v="73"/>
    <n v="28.87143"/>
    <s v="F221V1/4 BK"/>
    <n v="16"/>
    <n v="73"/>
    <n v="0.25653846153846155"/>
    <n v="64.134615384615387"/>
    <n v="533.44615384615372"/>
    <n v="2.1337846153846147"/>
    <n v="21.805769230769233"/>
    <n v="1"/>
    <n v="28.87143"/>
    <n v="23"/>
    <n v="664.04289000000006"/>
    <n v="24"/>
    <n v="692.91431999999998"/>
    <s v="Portal"/>
  </r>
  <r>
    <x v="0"/>
    <x v="447"/>
    <s v="5A"/>
    <n v="1000"/>
    <x v="10"/>
    <x v="10"/>
    <s v="I"/>
    <n v="1.3936170212765957"/>
    <n v="225"/>
    <n v="94"/>
    <n v="94"/>
    <n v="-4"/>
    <n v="90"/>
    <n v="18"/>
    <n v="89.58"/>
    <s v="7053 GR"/>
    <n v="18"/>
    <n v="156"/>
    <n v="0.37384615384615383"/>
    <n v="373.84615384615381"/>
    <n v="416.99999999999994"/>
    <n v="0.41699999999999993"/>
    <n v="37.529999999999994"/>
    <n v="2"/>
    <n v="179.16"/>
    <n v="40"/>
    <n v="3583.2"/>
    <n v="42"/>
    <n v="3762.36"/>
    <s v="Portal With MPS"/>
  </r>
  <r>
    <x v="0"/>
    <x v="448"/>
    <s v="3D"/>
    <n v="1"/>
    <x v="6"/>
    <x v="6"/>
    <s v="B"/>
    <n v="0.90909090909090906"/>
    <n v="84"/>
    <n v="44"/>
    <n v="44"/>
    <n v="-4"/>
    <n v="40"/>
    <n v="14850"/>
    <n v="0.1431"/>
    <s v="1174L SL"/>
    <s v="0"/>
    <s v="0"/>
    <n v="0"/>
    <n v="0"/>
    <n v="165.69230769230768"/>
    <n v="165.69230769230768"/>
    <n v="0"/>
    <n v="828"/>
    <n v="118.4868"/>
    <n v="7456"/>
    <n v="1066.9536000000001"/>
    <n v="8284"/>
    <n v="1185.4404"/>
    <s v="Portal With MPS"/>
  </r>
  <r>
    <x v="0"/>
    <x v="449"/>
    <s v="3D"/>
    <n v="1"/>
    <x v="6"/>
    <x v="6"/>
    <s v="B"/>
    <n v="0.90909090909090906"/>
    <n v="84"/>
    <n v="44"/>
    <n v="44"/>
    <n v="-4"/>
    <n v="40"/>
    <n v="1962"/>
    <n v="0.27279999999999999"/>
    <s v="1180L SL"/>
    <s v="0"/>
    <s v="0"/>
    <n v="0"/>
    <n v="0"/>
    <n v="122.5"/>
    <n v="122.5"/>
    <n v="0"/>
    <n v="613"/>
    <n v="167.22639999999998"/>
    <n v="5513"/>
    <n v="1503.9464"/>
    <n v="6126"/>
    <n v="1671.1727999999998"/>
    <s v="Portal With MPS"/>
  </r>
  <r>
    <x v="0"/>
    <x v="450"/>
    <s v="5E"/>
    <n v="1000"/>
    <x v="7"/>
    <x v="7"/>
    <s v="S"/>
    <n v="0.19"/>
    <n v="119"/>
    <n v="100"/>
    <n v="100"/>
    <n v="-4"/>
    <n v="96"/>
    <n v="52"/>
    <n v="81.234999999999999"/>
    <s v="5851 RD"/>
    <n v="17"/>
    <n v="46"/>
    <n v="0.23615384615384616"/>
    <n v="236.15384615384616"/>
    <n v="498.30769230769238"/>
    <n v="0.4983076923076924"/>
    <n v="22.670769230769231"/>
    <n v="1"/>
    <n v="81.234999999999999"/>
    <n v="24"/>
    <n v="1949.6399999999999"/>
    <n v="25"/>
    <n v="2030.875"/>
    <s v="Traditional"/>
  </r>
  <r>
    <x v="1"/>
    <x v="451"/>
    <s v="3A"/>
    <n v="1"/>
    <x v="2"/>
    <x v="2"/>
    <n v="2"/>
    <n v="-0.33333333333333331"/>
    <n v="40"/>
    <n v="60"/>
    <n v="40"/>
    <m/>
    <n v="40"/>
    <n v="24060"/>
    <n v="0.21451999999999999"/>
    <s v="3223 SL"/>
    <s v="0"/>
    <s v="0"/>
    <n v="0"/>
    <n v="0"/>
    <n v="190.69230769230768"/>
    <n v="190.69230769230768"/>
    <n v="7627.6923076923067"/>
    <n v="0"/>
    <n v="0"/>
    <n v="0"/>
    <n v="0"/>
    <n v="0"/>
    <n v="0"/>
    <s v="Portal"/>
  </r>
  <r>
    <x v="0"/>
    <x v="452"/>
    <s v="3A"/>
    <n v="1"/>
    <x v="2"/>
    <x v="2"/>
    <n v="2"/>
    <n v="-0.44444444444444442"/>
    <n v="50"/>
    <n v="90"/>
    <n v="50"/>
    <m/>
    <n v="50"/>
    <n v="23992"/>
    <n v="0.27942"/>
    <s v="6307 SL"/>
    <s v="0"/>
    <s v="0"/>
    <n v="0"/>
    <n v="0"/>
    <n v="69.692307692307693"/>
    <n v="69.692307692307693"/>
    <n v="0"/>
    <n v="0"/>
    <n v="0"/>
    <n v="0"/>
    <n v="0"/>
    <n v="0"/>
    <n v="0"/>
    <s v="Portal"/>
  </r>
  <r>
    <x v="1"/>
    <x v="453"/>
    <s v="2C"/>
    <n v="250"/>
    <x v="0"/>
    <x v="0"/>
    <s v="B"/>
    <n v="-0.6428571428571429"/>
    <n v="35"/>
    <n v="98"/>
    <n v="35"/>
    <n v="-4"/>
    <n v="31"/>
    <n v="1"/>
    <n v="474.3775"/>
    <s v="1938/3 BK"/>
    <n v="0"/>
    <n v="5"/>
    <n v="5.7692307692307696E-3"/>
    <n v="1.4423076923076923"/>
    <n v="1.4423076923076923"/>
    <n v="5.7692307692307696E-3"/>
    <n v="0.17884615384615385"/>
    <n v="1"/>
    <n v="474.3775"/>
    <n v="1"/>
    <n v="474.3775"/>
    <n v="1"/>
    <n v="474.3775"/>
    <s v="Portal"/>
  </r>
  <r>
    <x v="1"/>
    <x v="454"/>
    <s v="1A"/>
    <n v="1"/>
    <x v="2"/>
    <x v="2"/>
    <n v="2"/>
    <n v="-0.4375"/>
    <n v="45"/>
    <n v="80"/>
    <n v="45"/>
    <m/>
    <n v="45"/>
    <n v="3634"/>
    <n v="0.38005"/>
    <s v="5132C SL"/>
    <s v="0"/>
    <s v="0"/>
    <n v="0"/>
    <n v="0"/>
    <n v="62.92307692307692"/>
    <n v="62.92307692307692"/>
    <n v="0"/>
    <n v="0"/>
    <n v="0"/>
    <n v="0"/>
    <n v="0"/>
    <n v="0"/>
    <n v="0"/>
    <s v="Portal"/>
  </r>
  <r>
    <x v="1"/>
    <x v="455"/>
    <s v="3A"/>
    <n v="1"/>
    <x v="2"/>
    <x v="2"/>
    <n v="2"/>
    <n v="-0.6875"/>
    <n v="50"/>
    <n v="160"/>
    <n v="50"/>
    <m/>
    <n v="50"/>
    <n v="10729"/>
    <n v="0.46982000000000002"/>
    <s v="1896/15C SL"/>
    <s v="0"/>
    <s v="0"/>
    <n v="0"/>
    <n v="0"/>
    <n v="128.07692307692309"/>
    <n v="128.07692307692309"/>
    <n v="6403.8461538461543"/>
    <n v="0"/>
    <n v="0"/>
    <n v="0"/>
    <n v="0"/>
    <n v="0"/>
    <n v="0"/>
    <s v="Portal"/>
  </r>
  <r>
    <x v="0"/>
    <x v="456"/>
    <s v="8B"/>
    <n v="100"/>
    <x v="15"/>
    <x v="14"/>
    <s v="B"/>
    <n v="0"/>
    <n v="24"/>
    <n v="24"/>
    <n v="24"/>
    <n v="-4"/>
    <n v="20"/>
    <n v="1"/>
    <n v="28.545000000000002"/>
    <s v="2138 SV"/>
    <n v="6"/>
    <n v="14"/>
    <n v="8.0769230769230774E-2"/>
    <n v="8.0769230769230766"/>
    <n v="14.615384615384615"/>
    <n v="0.14615384615384616"/>
    <n v="1.6153846153846154"/>
    <n v="0"/>
    <n v="0"/>
    <n v="2"/>
    <n v="57.09"/>
    <n v="2"/>
    <n v="57.09"/>
    <s v="Portal"/>
  </r>
  <r>
    <x v="0"/>
    <x v="457"/>
    <s v="8B"/>
    <n v="100"/>
    <x v="15"/>
    <x v="14"/>
    <s v="B"/>
    <n v="0"/>
    <n v="24"/>
    <n v="24"/>
    <n v="24"/>
    <n v="-4"/>
    <n v="20"/>
    <n v="8"/>
    <n v="6.31"/>
    <s v="2160 SV"/>
    <n v="42"/>
    <n v="127"/>
    <n v="0.59884615384615381"/>
    <n v="59.88461538461538"/>
    <n v="60.749999999999993"/>
    <n v="0.60749999999999993"/>
    <n v="11.976923076923075"/>
    <n v="4"/>
    <n v="25.24"/>
    <n v="16"/>
    <n v="100.96"/>
    <n v="19"/>
    <n v="119.88999999999999"/>
    <s v="Portal"/>
  </r>
  <r>
    <x v="1"/>
    <x v="458"/>
    <s v="5E"/>
    <n v="100"/>
    <x v="7"/>
    <x v="7"/>
    <s v="S"/>
    <n v="0"/>
    <n v="88"/>
    <n v="88"/>
    <n v="88"/>
    <n v="-4"/>
    <n v="84"/>
    <n v="78"/>
    <n v="11.59"/>
    <s v="2841/1 BL"/>
    <n v="198"/>
    <n v="365"/>
    <n v="2.553461538461538"/>
    <n v="255.34615384615381"/>
    <n v="294.57692307692304"/>
    <n v="2.9457692307692303"/>
    <n v="214.49076923076919"/>
    <n v="13"/>
    <n v="150.66999999999999"/>
    <n v="227"/>
    <n v="2630.93"/>
    <n v="240"/>
    <n v="2781.6"/>
    <s v="Traditional"/>
  </r>
  <r>
    <x v="1"/>
    <x v="459"/>
    <s v="3A"/>
    <n v="1"/>
    <x v="2"/>
    <x v="2"/>
    <n v="2"/>
    <n v="-0.16666666666666666"/>
    <n v="25"/>
    <n v="30"/>
    <n v="25"/>
    <m/>
    <n v="25"/>
    <n v="8612"/>
    <n v="0.30495"/>
    <s v="6346 SL"/>
    <s v="0"/>
    <s v="0"/>
    <n v="0"/>
    <n v="0"/>
    <n v="149.07692307692307"/>
    <n v="149.07692307692307"/>
    <n v="0"/>
    <n v="0"/>
    <n v="0"/>
    <n v="0"/>
    <n v="0"/>
    <n v="0"/>
    <n v="0"/>
    <s v="Portal"/>
  </r>
  <r>
    <x v="0"/>
    <x v="460"/>
    <s v="3A"/>
    <n v="1"/>
    <x v="2"/>
    <x v="2"/>
    <n v="2"/>
    <n v="-0.33333333333333331"/>
    <n v="20"/>
    <n v="30"/>
    <n v="20"/>
    <m/>
    <n v="20"/>
    <n v="7178"/>
    <n v="0.23335"/>
    <s v="6300/10 SL"/>
    <s v="0"/>
    <s v="0"/>
    <n v="0"/>
    <n v="0"/>
    <n v="151.84615384615387"/>
    <n v="151.84615384615387"/>
    <n v="0"/>
    <n v="0"/>
    <n v="0"/>
    <n v="0"/>
    <n v="0"/>
    <n v="0"/>
    <n v="0"/>
    <s v="Portal"/>
  </r>
  <r>
    <x v="1"/>
    <x v="461"/>
    <s v="3A"/>
    <n v="1"/>
    <x v="2"/>
    <x v="2"/>
    <n v="2"/>
    <n v="-0.33333333333333331"/>
    <n v="40"/>
    <n v="60"/>
    <n v="40"/>
    <m/>
    <n v="40"/>
    <n v="16208"/>
    <n v="0.22778000000000001"/>
    <s v="3232 SL"/>
    <s v="0"/>
    <s v="0"/>
    <n v="0"/>
    <n v="0"/>
    <n v="150.61538461538464"/>
    <n v="150.61538461538464"/>
    <n v="6024.6153846153857"/>
    <n v="0"/>
    <n v="0"/>
    <n v="0"/>
    <n v="0"/>
    <n v="0"/>
    <n v="0"/>
    <s v="Portal"/>
  </r>
  <r>
    <x v="1"/>
    <x v="462"/>
    <s v="1A"/>
    <n v="1"/>
    <x v="2"/>
    <x v="2"/>
    <n v="2"/>
    <n v="-0.33333333333333331"/>
    <n v="20"/>
    <n v="30"/>
    <n v="20"/>
    <m/>
    <n v="20"/>
    <n v="8691"/>
    <n v="9.5019999999999993E-2"/>
    <s v="5481C SL"/>
    <n v="10000"/>
    <n v="509447"/>
    <n v="695.51576923076914"/>
    <n v="695.51576923076914"/>
    <n v="1613.5926923076922"/>
    <n v="1613.5926923076922"/>
    <n v="32271.853846153845"/>
    <n v="4173"/>
    <n v="396.51845999999995"/>
    <n v="18083"/>
    <n v="1718.2466599999998"/>
    <n v="21561"/>
    <n v="2048.72622"/>
    <s v="Portal"/>
  </r>
  <r>
    <x v="1"/>
    <x v="463"/>
    <s v="5E"/>
    <n v="1"/>
    <x v="3"/>
    <x v="3"/>
    <s v="S"/>
    <n v="0.55000000000000004"/>
    <n v="93"/>
    <n v="60"/>
    <n v="60"/>
    <n v="-4"/>
    <n v="56"/>
    <n v="23930"/>
    <n v="0.21"/>
    <s v="5856 BL"/>
    <s v="0"/>
    <s v="0"/>
    <n v="0"/>
    <n v="0"/>
    <n v="392.96153846153845"/>
    <n v="392.96153846153845"/>
    <n v="0"/>
    <n v="1965"/>
    <n v="412.65"/>
    <n v="23971"/>
    <n v="5033.91"/>
    <n v="25936"/>
    <n v="5446.5599999999995"/>
    <s v="Portal With MPS"/>
  </r>
  <r>
    <x v="1"/>
    <x v="464"/>
    <s v="5E"/>
    <n v="1000"/>
    <x v="3"/>
    <x v="3"/>
    <s v="T"/>
    <n v="0"/>
    <n v="5"/>
    <n v="5"/>
    <n v="5"/>
    <m/>
    <n v="5"/>
    <n v="10"/>
    <n v="102.54319"/>
    <s v="5854/7 RD"/>
    <n v="21"/>
    <n v="286"/>
    <n v="0.55615384615384622"/>
    <n v="556.15384615384619"/>
    <n v="766.53846153846155"/>
    <n v="0.7665384615384615"/>
    <n v="2.7807692307692311"/>
    <n v="4"/>
    <n v="410.17275999999998"/>
    <n v="7"/>
    <n v="717.80232999999998"/>
    <n v="11"/>
    <n v="1127.9750899999999"/>
    <s v="MPS"/>
  </r>
  <r>
    <x v="1"/>
    <x v="465"/>
    <s v="3A"/>
    <n v="1"/>
    <x v="2"/>
    <x v="2"/>
    <n v="2"/>
    <n v="-0.33333333333333331"/>
    <n v="20"/>
    <n v="30"/>
    <n v="20"/>
    <m/>
    <n v="20"/>
    <n v="18155"/>
    <n v="9.8339999999999997E-2"/>
    <s v="1896C SL"/>
    <s v="0"/>
    <s v="0"/>
    <n v="0"/>
    <n v="0"/>
    <n v="675.92307692307691"/>
    <n v="675.92307692307691"/>
    <n v="13518.461538461539"/>
    <n v="0"/>
    <n v="0"/>
    <n v="0"/>
    <n v="0"/>
    <n v="0"/>
    <n v="0"/>
    <s v="Portal"/>
  </r>
  <r>
    <x v="1"/>
    <x v="466"/>
    <s v="8A"/>
    <n v="100"/>
    <x v="1"/>
    <x v="1"/>
    <s v="E"/>
    <n v="0.5730337078651685"/>
    <n v="140"/>
    <n v="89"/>
    <n v="89"/>
    <n v="-4"/>
    <n v="85"/>
    <n v="205"/>
    <n v="9.8000000000000007"/>
    <s v="F2213/32 BK"/>
    <n v="131"/>
    <n v="514"/>
    <n v="2.0038461538461538"/>
    <n v="200.38461538461539"/>
    <n v="480.96617692307689"/>
    <n v="4.809661769230769"/>
    <n v="170.32692307692307"/>
    <n v="10"/>
    <n v="98"/>
    <n v="180"/>
    <n v="1764.0000000000002"/>
    <n v="190"/>
    <n v="1862.0000000000002"/>
    <s v="Portal"/>
  </r>
  <r>
    <x v="1"/>
    <x v="467"/>
    <s v="5I"/>
    <n v="25000"/>
    <x v="4"/>
    <x v="4"/>
    <s v="S"/>
    <n v="0"/>
    <n v="39"/>
    <n v="39"/>
    <n v="39"/>
    <n v="-4"/>
    <n v="35"/>
    <n v="0"/>
    <n v="1407.5"/>
    <s v="6714 BL"/>
    <s v="0"/>
    <s v="0"/>
    <n v="0"/>
    <n v="0"/>
    <n v="1986.3846153846152"/>
    <n v="7.9455384615384608E-2"/>
    <n v="0"/>
    <n v="0"/>
    <n v="0"/>
    <n v="0"/>
    <n v="0"/>
    <n v="0"/>
    <n v="0"/>
    <s v="Portal"/>
  </r>
  <r>
    <x v="1"/>
    <x v="468"/>
    <s v="5E"/>
    <n v="1000"/>
    <x v="7"/>
    <x v="7"/>
    <s v="S"/>
    <n v="0.03"/>
    <n v="103"/>
    <n v="100"/>
    <n v="100"/>
    <n v="-4"/>
    <n v="96"/>
    <n v="16"/>
    <n v="91.234999999999999"/>
    <s v="2840/7 RD"/>
    <n v="13"/>
    <n v="36"/>
    <n v="0.18153846153846154"/>
    <n v="181.53846153846155"/>
    <n v="384.65384615384613"/>
    <n v="0.38465384615384612"/>
    <n v="17.427692307692308"/>
    <n v="1"/>
    <n v="91.234999999999999"/>
    <n v="18"/>
    <n v="1642.23"/>
    <n v="19"/>
    <n v="1733.4649999999999"/>
    <s v="Traditional"/>
  </r>
  <r>
    <x v="1"/>
    <x v="469"/>
    <s v="3A"/>
    <n v="1"/>
    <x v="2"/>
    <x v="2"/>
    <n v="2"/>
    <n v="-0.59090909090909094"/>
    <n v="45"/>
    <n v="110"/>
    <n v="45"/>
    <m/>
    <n v="45"/>
    <n v="21639"/>
    <n v="0.45617000000000002"/>
    <s v="6347 SL"/>
    <s v="0"/>
    <s v="0"/>
    <n v="0"/>
    <n v="0"/>
    <n v="49.42307692307692"/>
    <n v="49.42307692307692"/>
    <n v="2224.0384615384614"/>
    <n v="0"/>
    <n v="0"/>
    <n v="0"/>
    <n v="0"/>
    <n v="0"/>
    <n v="0"/>
    <s v="Portal"/>
  </r>
  <r>
    <x v="1"/>
    <x v="470"/>
    <s v="3A"/>
    <n v="1"/>
    <x v="2"/>
    <x v="2"/>
    <n v="2"/>
    <n v="-0.33333333333333331"/>
    <n v="20"/>
    <n v="30"/>
    <n v="20"/>
    <m/>
    <n v="20"/>
    <n v="3797"/>
    <n v="0.28355000000000002"/>
    <s v="1898/7C SL"/>
    <s v="0"/>
    <s v="0"/>
    <n v="0"/>
    <n v="0"/>
    <n v="102.76923076923077"/>
    <n v="102.76923076923077"/>
    <n v="0"/>
    <n v="0"/>
    <n v="0"/>
    <n v="0"/>
    <n v="0"/>
    <n v="0"/>
    <n v="0"/>
    <s v="Portal"/>
  </r>
  <r>
    <x v="1"/>
    <x v="471"/>
    <s v="3A"/>
    <n v="1000"/>
    <x v="0"/>
    <x v="0"/>
    <s v="B"/>
    <n v="-0.75"/>
    <n v="25"/>
    <n v="100"/>
    <n v="25"/>
    <n v="-4"/>
    <n v="21"/>
    <n v="165"/>
    <n v="156.94"/>
    <s v="2241C SL"/>
    <n v="148"/>
    <n v="276"/>
    <n v="1.9123076923076923"/>
    <n v="1912.3076923076924"/>
    <n v="1995.7692307692309"/>
    <n v="1.995769230769231"/>
    <n v="40.158461538461538"/>
    <n v="10"/>
    <n v="1569.4"/>
    <n v="50"/>
    <n v="7847"/>
    <n v="60"/>
    <n v="9416.4"/>
    <s v="Portal"/>
  </r>
  <r>
    <x v="0"/>
    <x v="472"/>
    <s v="5E"/>
    <n v="1"/>
    <x v="3"/>
    <x v="3"/>
    <s v="S"/>
    <n v="0.55000000000000004"/>
    <n v="93"/>
    <n v="60"/>
    <n v="60"/>
    <n v="-4"/>
    <n v="56"/>
    <n v="59063"/>
    <n v="0.08"/>
    <s v="5853 BR"/>
    <s v="0"/>
    <s v="0"/>
    <n v="0"/>
    <n v="0"/>
    <n v="196.73076923076923"/>
    <n v="196.73076923076923"/>
    <n v="0"/>
    <n v="984"/>
    <n v="78.72"/>
    <n v="12001"/>
    <n v="960.08"/>
    <n v="12985"/>
    <n v="1038.8"/>
    <s v="Portal With MPS"/>
  </r>
  <r>
    <x v="0"/>
    <x v="473"/>
    <s v="5E"/>
    <n v="100"/>
    <x v="7"/>
    <x v="7"/>
    <s v="S"/>
    <n v="0.03"/>
    <n v="103"/>
    <n v="100"/>
    <n v="100"/>
    <n v="-4"/>
    <n v="96"/>
    <n v="128"/>
    <n v="13.59"/>
    <s v="2840/7 GR"/>
    <n v="76"/>
    <n v="148"/>
    <n v="0.98923076923076925"/>
    <n v="98.92307692307692"/>
    <n v="240.46153846153845"/>
    <n v="2.4046153846153846"/>
    <n v="94.966153846153844"/>
    <n v="5"/>
    <n v="67.95"/>
    <n v="100"/>
    <n v="1359"/>
    <n v="105"/>
    <n v="1426.95"/>
    <s v="Traditional"/>
  </r>
  <r>
    <x v="0"/>
    <x v="474"/>
    <s v="3A"/>
    <n v="1000"/>
    <x v="2"/>
    <x v="2"/>
    <s v="V"/>
    <n v="-0.16666666666666666"/>
    <n v="50"/>
    <n v="60"/>
    <n v="50"/>
    <m/>
    <n v="50"/>
    <n v="0"/>
    <n v="1341.25657"/>
    <s v="1181/50C SL"/>
    <n v="1"/>
    <n v="1"/>
    <n v="1.1923076923076923E-2"/>
    <n v="11.923076923076923"/>
    <n v="28.884615384615383"/>
    <n v="2.8884615384615384E-2"/>
    <n v="0.59615384615384615"/>
    <n v="0"/>
    <n v="0"/>
    <n v="1"/>
    <n v="1341.25657"/>
    <n v="1"/>
    <n v="1341.25657"/>
    <s v="Portal With MPS"/>
  </r>
  <r>
    <x v="1"/>
    <x v="475"/>
    <s v="5A"/>
    <n v="1000"/>
    <x v="0"/>
    <x v="0"/>
    <s v="S"/>
    <n v="-0.16666666666666666"/>
    <n v="20"/>
    <n v="24"/>
    <n v="20"/>
    <n v="-4"/>
    <n v="16"/>
    <n v="67"/>
    <n v="38.159999999999997"/>
    <s v="3075 BK"/>
    <n v="104"/>
    <n v="286"/>
    <n v="1.45"/>
    <n v="1450"/>
    <n v="1734.2692307692307"/>
    <n v="1.7342692307692307"/>
    <n v="27.748307692307691"/>
    <n v="9"/>
    <n v="343.43999999999994"/>
    <n v="32"/>
    <n v="1221.1199999999999"/>
    <n v="39"/>
    <n v="1488.2399999999998"/>
    <s v="Portal"/>
  </r>
  <r>
    <x v="1"/>
    <x v="476"/>
    <s v="5E"/>
    <n v="1"/>
    <x v="3"/>
    <x v="3"/>
    <s v="S"/>
    <n v="0.55000000000000004"/>
    <n v="93"/>
    <n v="60"/>
    <n v="60"/>
    <n v="-4"/>
    <n v="56"/>
    <n v="34300"/>
    <n v="0.21"/>
    <s v="5856 GR"/>
    <s v="0"/>
    <s v="0"/>
    <n v="0"/>
    <n v="0"/>
    <n v="294.30769230769226"/>
    <n v="294.30769230769226"/>
    <n v="0"/>
    <n v="1472"/>
    <n v="309.12"/>
    <n v="17953"/>
    <n v="3770.1299999999997"/>
    <n v="19425"/>
    <n v="4079.25"/>
    <s v="Portal With MPS"/>
  </r>
  <r>
    <x v="1"/>
    <x v="477"/>
    <s v="3A"/>
    <n v="1000"/>
    <x v="2"/>
    <x v="2"/>
    <n v="2"/>
    <n v="0"/>
    <n v="50"/>
    <n v="50"/>
    <n v="50"/>
    <m/>
    <n v="50"/>
    <n v="2"/>
    <n v="576.64683000000002"/>
    <s v="1181/25C SL"/>
    <n v="0"/>
    <n v="69"/>
    <n v="7.9615384615384616E-2"/>
    <n v="79.615384615384613"/>
    <n v="145.80769230769232"/>
    <n v="0.14580769230769233"/>
    <n v="3.9807692307692308"/>
    <n v="0"/>
    <n v="0"/>
    <n v="4"/>
    <n v="2306.5873200000001"/>
    <n v="4"/>
    <n v="2306.5873200000001"/>
    <s v="Portal"/>
  </r>
  <r>
    <x v="1"/>
    <x v="478"/>
    <s v="3A"/>
    <n v="1"/>
    <x v="2"/>
    <x v="2"/>
    <n v="2"/>
    <n v="-0.33333333333333331"/>
    <n v="40"/>
    <n v="60"/>
    <n v="40"/>
    <m/>
    <n v="40"/>
    <n v="30093"/>
    <n v="0.15672"/>
    <s v="3221 SL"/>
    <s v="0"/>
    <s v="0"/>
    <n v="0"/>
    <n v="0"/>
    <n v="603.30769230769226"/>
    <n v="603.30769230769226"/>
    <n v="24132.307692307691"/>
    <n v="0"/>
    <n v="0"/>
    <n v="0"/>
    <n v="0"/>
    <n v="0"/>
    <n v="0"/>
    <s v="Portal"/>
  </r>
  <r>
    <x v="1"/>
    <x v="479"/>
    <s v="5E"/>
    <n v="1000"/>
    <x v="7"/>
    <x v="7"/>
    <s v="S"/>
    <n v="0.19"/>
    <n v="119"/>
    <n v="100"/>
    <n v="100"/>
    <n v="-4"/>
    <n v="96"/>
    <n v="50"/>
    <n v="81.234999999999999"/>
    <s v="5851 BK"/>
    <n v="9"/>
    <n v="37"/>
    <n v="0.13961538461538461"/>
    <n v="139.61538461538461"/>
    <n v="633.38461538461536"/>
    <n v="0.63338461538461532"/>
    <n v="13.403076923076924"/>
    <n v="1"/>
    <n v="81.234999999999999"/>
    <n v="14"/>
    <n v="1137.29"/>
    <n v="15"/>
    <n v="1218.5250000000001"/>
    <s v="Traditional"/>
  </r>
  <r>
    <x v="1"/>
    <x v="480"/>
    <s v="8A"/>
    <n v="3000"/>
    <x v="1"/>
    <x v="1"/>
    <s v="E"/>
    <n v="0.55555555555555558"/>
    <n v="140"/>
    <n v="90"/>
    <n v="90"/>
    <n v="-4"/>
    <n v="86"/>
    <n v="16"/>
    <n v="273.39999999999998"/>
    <s v="F221V1/16 BK"/>
    <n v="25"/>
    <n v="90"/>
    <n v="0.37307692307692308"/>
    <n v="1119.2307692307693"/>
    <n v="1810.2746153846156"/>
    <n v="0.60342487179487181"/>
    <n v="32.084615384615383"/>
    <n v="2"/>
    <n v="546.79999999999995"/>
    <n v="34"/>
    <n v="9295.5999999999985"/>
    <n v="36"/>
    <n v="9842.4"/>
    <s v="Portal"/>
  </r>
  <r>
    <x v="1"/>
    <x v="481"/>
    <s v="5E"/>
    <n v="1"/>
    <x v="3"/>
    <x v="3"/>
    <s v="S"/>
    <n v="0.55000000000000004"/>
    <n v="93"/>
    <n v="60"/>
    <n v="60"/>
    <n v="-4"/>
    <n v="56"/>
    <n v="13366"/>
    <n v="0.21"/>
    <s v="5856 BR"/>
    <s v="0"/>
    <s v="0"/>
    <n v="0"/>
    <n v="0"/>
    <n v="157.5"/>
    <n v="157.5"/>
    <n v="0"/>
    <n v="788"/>
    <n v="165.48"/>
    <n v="9608"/>
    <n v="2017.6799999999998"/>
    <n v="10396"/>
    <n v="2183.16"/>
    <s v="Portal With MPS"/>
  </r>
  <r>
    <x v="1"/>
    <x v="482"/>
    <s v="3A"/>
    <n v="1000"/>
    <x v="2"/>
    <x v="2"/>
    <n v="2"/>
    <n v="0"/>
    <n v="50"/>
    <n v="50"/>
    <n v="50"/>
    <m/>
    <n v="50"/>
    <n v="0"/>
    <n v="1287.1370300000001"/>
    <s v="1898/25C SL"/>
    <n v="3"/>
    <n v="10"/>
    <n v="4.3846153846153847E-2"/>
    <n v="43.846153846153847"/>
    <n v="52.96153846153846"/>
    <n v="5.2961538461538463E-2"/>
    <n v="2.1923076923076925"/>
    <n v="0"/>
    <n v="0"/>
    <n v="2"/>
    <n v="2574.2740600000002"/>
    <n v="2"/>
    <n v="2574.2740600000002"/>
    <s v="Portal"/>
  </r>
  <r>
    <x v="1"/>
    <x v="483"/>
    <s v="8B"/>
    <n v="100"/>
    <x v="15"/>
    <x v="14"/>
    <s v="B"/>
    <n v="0"/>
    <n v="24"/>
    <n v="24"/>
    <n v="24"/>
    <n v="-4"/>
    <n v="20"/>
    <n v="21"/>
    <n v="40.125"/>
    <s v="2170 SV"/>
    <n v="88"/>
    <n v="214"/>
    <n v="1.1946153846153846"/>
    <n v="119.46153846153847"/>
    <n v="119.46153846153847"/>
    <n v="1.1946153846153846"/>
    <n v="23.892307692307693"/>
    <n v="7"/>
    <n v="280.875"/>
    <n v="31"/>
    <n v="1243.875"/>
    <n v="37"/>
    <n v="1484.625"/>
    <s v="Portal"/>
  </r>
  <r>
    <x v="1"/>
    <x v="484"/>
    <s v="5E"/>
    <n v="1"/>
    <x v="3"/>
    <x v="3"/>
    <s v="S"/>
    <n v="0.55000000000000004"/>
    <n v="93"/>
    <n v="60"/>
    <n v="60"/>
    <n v="-4"/>
    <n v="56"/>
    <n v="14203"/>
    <n v="0.27"/>
    <s v="5857 BR"/>
    <s v="0"/>
    <s v="0"/>
    <n v="0"/>
    <n v="0"/>
    <n v="170.65384615384613"/>
    <n v="170.65384615384613"/>
    <n v="0"/>
    <n v="853"/>
    <n v="230.31"/>
    <n v="10410"/>
    <n v="2810.7000000000003"/>
    <n v="11263"/>
    <n v="3041.01"/>
    <s v="Portal With MPS"/>
  </r>
  <r>
    <x v="0"/>
    <x v="485"/>
    <s v="5E"/>
    <n v="1"/>
    <x v="3"/>
    <x v="3"/>
    <s v="S"/>
    <n v="0.21666666666666667"/>
    <n v="73"/>
    <n v="60"/>
    <n v="60"/>
    <n v="-4"/>
    <n v="56"/>
    <n v="28335"/>
    <n v="7.0000000000000007E-2"/>
    <s v="5852 OR"/>
    <s v="0"/>
    <s v="0"/>
    <n v="0"/>
    <n v="0"/>
    <n v="213.61538461538464"/>
    <n v="213.61538461538464"/>
    <n v="0"/>
    <n v="0"/>
    <n v="0"/>
    <n v="0"/>
    <n v="0"/>
    <n v="0"/>
    <n v="0"/>
    <s v="Traditional"/>
  </r>
  <r>
    <x v="0"/>
    <x v="486"/>
    <s v="8A"/>
    <n v="8"/>
    <x v="12"/>
    <x v="12"/>
    <s v="S"/>
    <n v="0.14000000000000001"/>
    <n v="114"/>
    <n v="100"/>
    <n v="100"/>
    <n v="-4"/>
    <n v="96"/>
    <n v="4"/>
    <n v="221.58199999999999"/>
    <s v="F4213IN BK"/>
    <n v="22"/>
    <n v="56"/>
    <n v="0.30153846153846153"/>
    <n v="2.4123076923076923"/>
    <n v="2.4123076923076923"/>
    <n v="0.30153846153846153"/>
    <n v="28.947692307692307"/>
    <n v="2"/>
    <n v="443.16399999999999"/>
    <n v="31"/>
    <n v="6869.0419999999995"/>
    <n v="33"/>
    <n v="7312.2060000000001"/>
    <s v="Traditional"/>
  </r>
  <r>
    <x v="0"/>
    <x v="487"/>
    <s v="3A"/>
    <n v="1000"/>
    <x v="2"/>
    <x v="2"/>
    <n v="2"/>
    <n v="0"/>
    <n v="25"/>
    <n v="25"/>
    <n v="25"/>
    <m/>
    <n v="25"/>
    <n v="0"/>
    <n v="523.89008000000001"/>
    <s v="2219C SL"/>
    <n v="0"/>
    <n v="0"/>
    <n v="0"/>
    <n v="0"/>
    <n v="10.73076923076923"/>
    <n v="1.0730769230769229E-2"/>
    <n v="0"/>
    <n v="0"/>
    <n v="0"/>
    <n v="0"/>
    <n v="0"/>
    <n v="0"/>
    <n v="0"/>
    <s v="Portal"/>
  </r>
  <r>
    <x v="1"/>
    <x v="488"/>
    <s v="8A"/>
    <n v="100"/>
    <x v="1"/>
    <x v="1"/>
    <s v="E"/>
    <n v="0.5730337078651685"/>
    <n v="140"/>
    <n v="89"/>
    <n v="89"/>
    <n v="-4"/>
    <n v="85"/>
    <n v="274"/>
    <n v="14.171430000000001"/>
    <s v="F2211/16 CL"/>
    <n v="43"/>
    <n v="222"/>
    <n v="0.71923076923076912"/>
    <n v="71.923076923076906"/>
    <n v="387.09769230769234"/>
    <n v="3.8709769230769235"/>
    <n v="61.134615384615373"/>
    <n v="4"/>
    <n v="56.685720000000003"/>
    <n v="65"/>
    <n v="921.14295000000004"/>
    <n v="69"/>
    <n v="977.8286700000001"/>
    <s v="Portal"/>
  </r>
  <r>
    <x v="1"/>
    <x v="489"/>
    <s v="3A"/>
    <n v="1000"/>
    <x v="2"/>
    <x v="2"/>
    <n v="2"/>
    <n v="0"/>
    <n v="40"/>
    <n v="40"/>
    <n v="40"/>
    <m/>
    <n v="40"/>
    <n v="0"/>
    <n v="1197.05925"/>
    <s v="5480/25C SL"/>
    <n v="3"/>
    <n v="7"/>
    <n v="4.0384615384615387E-2"/>
    <n v="40.384615384615387"/>
    <n v="53.884615384615387"/>
    <n v="5.3884615384615385E-2"/>
    <n v="1.6153846153846154"/>
    <n v="0"/>
    <n v="0"/>
    <n v="2"/>
    <n v="2394.1185"/>
    <n v="2"/>
    <n v="2394.1185"/>
    <s v="Portal"/>
  </r>
  <r>
    <x v="1"/>
    <x v="490"/>
    <s v="5I"/>
    <n v="1000"/>
    <x v="0"/>
    <x v="0"/>
    <s v="S"/>
    <n v="2.564102564102564E-2"/>
    <n v="40"/>
    <n v="39"/>
    <n v="39"/>
    <n v="-4"/>
    <n v="35"/>
    <n v="19"/>
    <n v="23.25"/>
    <s v="6713 GR"/>
    <n v="38"/>
    <n v="112"/>
    <n v="0.53846153846153844"/>
    <n v="538.46153846153845"/>
    <n v="582.88461538461536"/>
    <n v="0.58288461538461533"/>
    <n v="18.846153846153847"/>
    <n v="3"/>
    <n v="69.75"/>
    <n v="22"/>
    <n v="511.5"/>
    <n v="25"/>
    <n v="581.25"/>
    <s v="Portal"/>
  </r>
  <r>
    <x v="1"/>
    <x v="491"/>
    <s v="5E"/>
    <n v="100"/>
    <x v="7"/>
    <x v="7"/>
    <s v="S"/>
    <n v="0.03"/>
    <n v="103"/>
    <n v="100"/>
    <n v="100"/>
    <n v="-4"/>
    <n v="96"/>
    <n v="179"/>
    <n v="13.59"/>
    <s v="2840/7 BK"/>
    <n v="144"/>
    <n v="441"/>
    <n v="2.0596153846153844"/>
    <n v="205.96153846153845"/>
    <n v="785.19230769230762"/>
    <n v="7.8519230769230761"/>
    <n v="197.72307692307692"/>
    <n v="10"/>
    <n v="135.9"/>
    <n v="208"/>
    <n v="2826.72"/>
    <n v="218"/>
    <n v="2962.62"/>
    <s v="Traditional"/>
  </r>
  <r>
    <x v="0"/>
    <x v="492"/>
    <s v="2I"/>
    <n v="1000"/>
    <x v="3"/>
    <x v="3"/>
    <s v="C"/>
    <n v="0"/>
    <n v="5"/>
    <n v="5"/>
    <n v="5"/>
    <m/>
    <n v="5"/>
    <n v="0"/>
    <n v="1430.5258100000001"/>
    <s v="M1224 WH"/>
    <n v="0"/>
    <n v="0"/>
    <n v="0"/>
    <n v="0"/>
    <n v="26.53846153846154"/>
    <n v="2.6538461538461539E-2"/>
    <n v="0"/>
    <n v="0"/>
    <n v="0"/>
    <n v="0"/>
    <n v="0"/>
    <n v="0"/>
    <n v="0"/>
    <s v="MPS"/>
  </r>
  <r>
    <x v="1"/>
    <x v="493"/>
    <s v="5A"/>
    <n v="1000"/>
    <x v="10"/>
    <x v="10"/>
    <s v="I"/>
    <n v="2.0405405405405403"/>
    <n v="225"/>
    <n v="74"/>
    <n v="74"/>
    <n v="-4"/>
    <n v="70"/>
    <n v="9"/>
    <n v="201.46"/>
    <s v="7035 BK"/>
    <n v="8"/>
    <n v="23"/>
    <n v="0.11269230769230769"/>
    <n v="112.69230769230769"/>
    <n v="121.84615384615384"/>
    <n v="0.12184615384615384"/>
    <n v="8.5292307692307681"/>
    <n v="1"/>
    <n v="201.46"/>
    <n v="10"/>
    <n v="2014.6000000000001"/>
    <n v="11"/>
    <n v="2216.06"/>
    <s v="Portal With MPS"/>
  </r>
  <r>
    <x v="1"/>
    <x v="494"/>
    <s v="8B"/>
    <n v="100"/>
    <x v="15"/>
    <x v="14"/>
    <s v="B"/>
    <n v="0"/>
    <n v="24"/>
    <n v="24"/>
    <n v="24"/>
    <n v="-4"/>
    <n v="20"/>
    <n v="16"/>
    <n v="108.36"/>
    <s v="1234 SV"/>
    <n v="95"/>
    <n v="171"/>
    <n v="1.2203846153846154"/>
    <n v="122.03846153846155"/>
    <n v="156.65384615384616"/>
    <n v="1.5665384615384617"/>
    <n v="24.407692307692308"/>
    <n v="7"/>
    <n v="758.52"/>
    <n v="31"/>
    <n v="3359.16"/>
    <n v="37"/>
    <n v="4009.32"/>
    <s v="Portal"/>
  </r>
  <r>
    <x v="1"/>
    <x v="495"/>
    <s v="3G"/>
    <n v="328"/>
    <x v="14"/>
    <x v="13"/>
    <s v="S"/>
    <n v="0"/>
    <n v="92"/>
    <n v="92"/>
    <n v="92"/>
    <n v="-4"/>
    <n v="88"/>
    <n v="9"/>
    <n v="136"/>
    <s v="9438 WH"/>
    <n v="0"/>
    <n v="102"/>
    <n v="0.11769230769230768"/>
    <n v="38.60307692307692"/>
    <n v="38.60307692307692"/>
    <m/>
    <n v="10.356923076923076"/>
    <n v="1"/>
    <n v="136"/>
    <n v="11"/>
    <n v="1496"/>
    <n v="12"/>
    <n v="1632"/>
    <s v="Portal"/>
  </r>
  <r>
    <x v="1"/>
    <x v="496"/>
    <s v="5A"/>
    <n v="1000"/>
    <x v="0"/>
    <x v="0"/>
    <s v="S"/>
    <n v="-0.16666666666666666"/>
    <n v="20"/>
    <n v="24"/>
    <n v="20"/>
    <n v="-4"/>
    <n v="16"/>
    <n v="20"/>
    <n v="34.86"/>
    <s v="1555 BL"/>
    <n v="76"/>
    <n v="168"/>
    <n v="1.0123076923076924"/>
    <n v="1012.3076923076924"/>
    <n v="1087.5769230769231"/>
    <n v="1.087576923076923"/>
    <n v="16.196923076923078"/>
    <n v="6"/>
    <n v="209.16"/>
    <n v="22"/>
    <n v="766.92"/>
    <n v="27"/>
    <n v="941.22"/>
    <s v="Portal"/>
  </r>
  <r>
    <x v="0"/>
    <x v="497"/>
    <s v="3A"/>
    <n v="1"/>
    <x v="2"/>
    <x v="2"/>
    <n v="2"/>
    <n v="-0.125"/>
    <n v="35"/>
    <n v="40"/>
    <n v="35"/>
    <m/>
    <n v="35"/>
    <n v="3847"/>
    <n v="0.26902999999999999"/>
    <s v="6053C SL"/>
    <s v="0"/>
    <s v="0"/>
    <n v="0"/>
    <n v="0"/>
    <n v="44.53846153846154"/>
    <n v="44.53846153846154"/>
    <n v="0"/>
    <n v="0"/>
    <n v="0"/>
    <n v="0"/>
    <n v="0"/>
    <n v="0"/>
    <n v="0"/>
    <s v="Portal"/>
  </r>
  <r>
    <x v="1"/>
    <x v="498"/>
    <s v="8B"/>
    <n v="100"/>
    <x v="8"/>
    <x v="8"/>
    <s v="I"/>
    <n v="0"/>
    <n v="24"/>
    <n v="24"/>
    <n v="24"/>
    <n v="-4"/>
    <n v="20"/>
    <n v="57"/>
    <n v="21.3"/>
    <s v="G120NF12 BK"/>
    <n v="47"/>
    <n v="113"/>
    <n v="0.6365384615384615"/>
    <n v="63.653846153846146"/>
    <n v="314.80769230769232"/>
    <n v="3.148076923076923"/>
    <n v="12.73076923076923"/>
    <n v="4"/>
    <n v="85.2"/>
    <n v="17"/>
    <n v="362.1"/>
    <n v="20"/>
    <n v="426"/>
    <s v="Portal"/>
  </r>
  <r>
    <x v="1"/>
    <x v="499"/>
    <s v="3A"/>
    <n v="1000"/>
    <x v="0"/>
    <x v="0"/>
    <s v="B"/>
    <n v="-0.13793103448275862"/>
    <n v="25"/>
    <n v="29"/>
    <n v="25"/>
    <n v="-4"/>
    <n v="21"/>
    <n v="22"/>
    <n v="230.61"/>
    <s v="1299C SL"/>
    <n v="29"/>
    <n v="40"/>
    <n v="0.35846153846153844"/>
    <n v="358.46153846153845"/>
    <n v="411.03846153846155"/>
    <n v="0.41103846153846157"/>
    <n v="7.5276923076923072"/>
    <n v="2"/>
    <n v="461.22"/>
    <n v="10"/>
    <n v="2306.1000000000004"/>
    <n v="12"/>
    <n v="2767.32"/>
    <s v="Portal"/>
  </r>
  <r>
    <x v="0"/>
    <x v="500"/>
    <s v="5A"/>
    <n v="1000"/>
    <x v="0"/>
    <x v="0"/>
    <s v="S"/>
    <n v="-0.56603773584905659"/>
    <n v="23"/>
    <n v="53"/>
    <n v="23"/>
    <n v="-4"/>
    <n v="19"/>
    <n v="4"/>
    <n v="21.73"/>
    <s v="1561 WH"/>
    <n v="6"/>
    <n v="21"/>
    <n v="8.8846153846153852E-2"/>
    <n v="88.846153846153854"/>
    <n v="93.461538461538467"/>
    <n v="9.3461538461538471E-2"/>
    <n v="1.6880769230769233"/>
    <n v="1"/>
    <n v="21.73"/>
    <n v="3"/>
    <n v="65.19"/>
    <n v="3"/>
    <n v="65.19"/>
    <s v="Portal"/>
  </r>
  <r>
    <x v="1"/>
    <x v="501"/>
    <s v="1A"/>
    <n v="1"/>
    <x v="2"/>
    <x v="2"/>
    <n v="2"/>
    <n v="-0.41666666666666669"/>
    <n v="35"/>
    <n v="60"/>
    <n v="35"/>
    <m/>
    <n v="35"/>
    <n v="41492"/>
    <n v="0.28636"/>
    <s v="5123C SL"/>
    <s v="0"/>
    <s v="0"/>
    <n v="0"/>
    <n v="0"/>
    <n v="64.57692307692308"/>
    <n v="64.57692307692308"/>
    <n v="0"/>
    <n v="0"/>
    <n v="0"/>
    <n v="0"/>
    <n v="0"/>
    <n v="0"/>
    <n v="0"/>
    <s v="Portal"/>
  </r>
  <r>
    <x v="1"/>
    <x v="502"/>
    <s v="1A"/>
    <n v="1"/>
    <x v="2"/>
    <x v="2"/>
    <n v="2"/>
    <n v="-0.125"/>
    <n v="35"/>
    <n v="40"/>
    <n v="35"/>
    <m/>
    <n v="35"/>
    <n v="10784"/>
    <n v="0.29869000000000001"/>
    <s v="5074C SL"/>
    <s v="0"/>
    <s v="0"/>
    <n v="0"/>
    <n v="0"/>
    <n v="127.88461538461539"/>
    <n v="127.88461538461539"/>
    <n v="4475.9615384615381"/>
    <n v="0"/>
    <n v="0"/>
    <n v="0"/>
    <n v="0"/>
    <n v="0"/>
    <n v="0"/>
    <s v="Portal"/>
  </r>
  <r>
    <x v="1"/>
    <x v="503"/>
    <s v="5C"/>
    <n v="1000"/>
    <x v="19"/>
    <x v="18"/>
    <s v="E"/>
    <n v="0"/>
    <n v="34"/>
    <n v="34"/>
    <n v="34"/>
    <n v="-4"/>
    <n v="30"/>
    <n v="29"/>
    <n v="643.95000000000005"/>
    <s v="391440 BK"/>
    <n v="0"/>
    <n v="0"/>
    <n v="0"/>
    <n v="0"/>
    <n v="23.307692307692307"/>
    <n v="2.3307692307692307E-2"/>
    <n v="0"/>
    <n v="0"/>
    <n v="0"/>
    <n v="0"/>
    <n v="0"/>
    <n v="0"/>
    <n v="0"/>
    <s v="Traditional"/>
  </r>
  <r>
    <x v="0"/>
    <x v="504"/>
    <s v="3A"/>
    <n v="1000"/>
    <x v="2"/>
    <x v="2"/>
    <n v="2"/>
    <n v="0"/>
    <n v="30"/>
    <n v="30"/>
    <n v="30"/>
    <m/>
    <n v="30"/>
    <n v="5"/>
    <n v="246.31164999999999"/>
    <s v="1710 SL"/>
    <n v="6"/>
    <n v="23"/>
    <n v="9.1153846153846155E-2"/>
    <n v="91.15384615384616"/>
    <n v="136.88461538461539"/>
    <n v="0.13688461538461538"/>
    <n v="2.7346153846153847"/>
    <n v="0"/>
    <n v="0"/>
    <n v="3"/>
    <n v="738.93494999999996"/>
    <n v="3"/>
    <n v="738.93494999999996"/>
    <s v="Portal"/>
  </r>
  <r>
    <x v="1"/>
    <x v="505"/>
    <s v="1A"/>
    <n v="1"/>
    <x v="2"/>
    <x v="2"/>
    <n v="2"/>
    <n v="-0.33333333333333331"/>
    <n v="20"/>
    <n v="30"/>
    <n v="20"/>
    <m/>
    <n v="20"/>
    <n v="6953"/>
    <n v="0.16242999999999999"/>
    <s v="5382C SL"/>
    <s v="0"/>
    <s v="0"/>
    <n v="0"/>
    <n v="0"/>
    <n v="228.30769230769235"/>
    <n v="228.30769230769235"/>
    <n v="0"/>
    <n v="0"/>
    <n v="0"/>
    <n v="0"/>
    <n v="0"/>
    <n v="0"/>
    <n v="0"/>
    <s v="Portal"/>
  </r>
  <r>
    <x v="0"/>
    <x v="506"/>
    <s v="8A"/>
    <n v="100"/>
    <x v="12"/>
    <x v="12"/>
    <s v="E"/>
    <n v="2.65"/>
    <n v="219"/>
    <n v="60"/>
    <n v="60"/>
    <n v="-4"/>
    <n v="56"/>
    <n v="36"/>
    <n v="78.53"/>
    <s v="F40018 NA"/>
    <n v="5"/>
    <n v="147"/>
    <n v="0.22346153846153846"/>
    <n v="22.346153846153847"/>
    <n v="22.346153846153847"/>
    <n v="0.22346153846153846"/>
    <n v="12.513846153846155"/>
    <n v="1"/>
    <n v="78.53"/>
    <n v="14"/>
    <n v="1099.42"/>
    <n v="15"/>
    <n v="1177.95"/>
    <s v="Portal"/>
  </r>
  <r>
    <x v="0"/>
    <x v="507"/>
    <s v="5E"/>
    <n v="1"/>
    <x v="3"/>
    <x v="3"/>
    <s v="S"/>
    <n v="0.21666666666666667"/>
    <n v="73"/>
    <n v="60"/>
    <n v="60"/>
    <n v="-4"/>
    <n v="56"/>
    <n v="52643"/>
    <n v="7.0000000000000007E-2"/>
    <s v="5852 GR"/>
    <s v="0"/>
    <s v="0"/>
    <n v="0"/>
    <n v="0"/>
    <n v="746.34615384615381"/>
    <n v="746.34615384615381"/>
    <n v="0"/>
    <n v="0"/>
    <n v="0"/>
    <n v="0"/>
    <n v="0"/>
    <n v="0"/>
    <n v="0"/>
    <s v="Traditional"/>
  </r>
  <r>
    <x v="1"/>
    <x v="508"/>
    <s v="1A"/>
    <n v="1"/>
    <x v="2"/>
    <x v="2"/>
    <n v="2"/>
    <n v="-0.16666666666666666"/>
    <n v="25"/>
    <n v="30"/>
    <n v="25"/>
    <m/>
    <n v="25"/>
    <n v="1879"/>
    <n v="0.52071000000000001"/>
    <s v="5168C SL"/>
    <s v="0"/>
    <s v="0"/>
    <n v="0"/>
    <n v="0"/>
    <n v="38.230769230769226"/>
    <n v="38.230769230769226"/>
    <n v="0"/>
    <n v="0"/>
    <n v="0"/>
    <n v="0"/>
    <n v="0"/>
    <n v="0"/>
    <n v="0"/>
    <s v="Portal"/>
  </r>
  <r>
    <x v="1"/>
    <x v="509"/>
    <s v="5E"/>
    <n v="100"/>
    <x v="7"/>
    <x v="7"/>
    <s v="S"/>
    <n v="0"/>
    <n v="88"/>
    <n v="88"/>
    <n v="88"/>
    <n v="-4"/>
    <n v="84"/>
    <n v="134"/>
    <n v="11.59"/>
    <s v="2841/1 RD"/>
    <n v="30"/>
    <n v="220"/>
    <n v="0.57692307692307687"/>
    <n v="57.692307692307686"/>
    <n v="89.230769230769226"/>
    <n v="0.89230769230769225"/>
    <n v="48.46153846153846"/>
    <n v="3"/>
    <n v="34.769999999999996"/>
    <n v="51"/>
    <n v="591.09"/>
    <n v="54"/>
    <n v="625.86"/>
    <s v="Traditional"/>
  </r>
  <r>
    <x v="1"/>
    <x v="510"/>
    <s v="3A"/>
    <n v="1"/>
    <x v="2"/>
    <x v="2"/>
    <n v="2"/>
    <n v="-0.42857142857142855"/>
    <n v="40"/>
    <n v="70"/>
    <n v="40"/>
    <m/>
    <n v="40"/>
    <n v="14588"/>
    <n v="0.31580999999999998"/>
    <s v="5478C SL"/>
    <s v="0"/>
    <s v="0"/>
    <n v="0"/>
    <n v="0"/>
    <n v="187.69230769230768"/>
    <n v="187.69230769230768"/>
    <n v="7507.6923076923067"/>
    <n v="0"/>
    <n v="0"/>
    <n v="0"/>
    <n v="0"/>
    <n v="0"/>
    <n v="0"/>
    <s v="Portal"/>
  </r>
  <r>
    <x v="1"/>
    <x v="511"/>
    <s v="8B"/>
    <n v="250"/>
    <x v="18"/>
    <x v="17"/>
    <s v="E"/>
    <n v="0"/>
    <n v="84"/>
    <n v="84"/>
    <n v="84"/>
    <n v="-4"/>
    <n v="80"/>
    <n v="212"/>
    <n v="26.015720000000002"/>
    <s v="P1055/16 BK"/>
    <n v="22"/>
    <n v="64"/>
    <n v="0.3107692307692308"/>
    <n v="77.692307692307693"/>
    <n v="159.34615384615384"/>
    <n v="0.63738461538461533"/>
    <n v="24.861538461538466"/>
    <n v="2"/>
    <n v="52.031440000000003"/>
    <n v="27"/>
    <n v="702.42444"/>
    <n v="29"/>
    <n v="754.45588000000009"/>
    <s v="Portal"/>
  </r>
  <r>
    <x v="1"/>
    <x v="512"/>
    <s v="5I"/>
    <n v="100"/>
    <x v="0"/>
    <x v="0"/>
    <s v="A"/>
    <n v="0"/>
    <n v="39"/>
    <n v="39"/>
    <n v="39"/>
    <n v="-4"/>
    <n v="35"/>
    <n v="101"/>
    <n v="45.15"/>
    <s v="6719 GY"/>
    <n v="141"/>
    <n v="341"/>
    <n v="1.9119230769230768"/>
    <n v="191.19230769230768"/>
    <n v="365.80769230769226"/>
    <n v="3.6580769230769228"/>
    <n v="66.917307692307688"/>
    <n v="10"/>
    <n v="451.5"/>
    <n v="77"/>
    <n v="3476.5499999999997"/>
    <n v="87"/>
    <n v="3928.0499999999997"/>
    <s v="Portal"/>
  </r>
  <r>
    <x v="1"/>
    <x v="513"/>
    <s v="8A"/>
    <n v="20"/>
    <x v="1"/>
    <x v="1"/>
    <s v="E"/>
    <n v="0.5730337078651685"/>
    <n v="140"/>
    <n v="89"/>
    <n v="89"/>
    <n v="-4"/>
    <n v="85"/>
    <n v="385"/>
    <n v="10.928570000000001"/>
    <s v="F2211IN CL"/>
    <n v="81"/>
    <n v="627"/>
    <n v="1.5957692307692306"/>
    <n v="31.91538461538461"/>
    <n v="84.016923076923064"/>
    <n v="4.200846153846153"/>
    <n v="135.64038461538459"/>
    <n v="8"/>
    <n v="87.428560000000004"/>
    <n v="144"/>
    <n v="1573.7140800000002"/>
    <n v="152"/>
    <n v="1661.14264"/>
    <s v="Portal"/>
  </r>
  <r>
    <x v="1"/>
    <x v="514"/>
    <s v="5D"/>
    <n v="500"/>
    <x v="24"/>
    <x v="23"/>
    <s v="I"/>
    <n v="0"/>
    <n v="47"/>
    <n v="47"/>
    <n v="47"/>
    <n v="-4"/>
    <n v="43"/>
    <n v="3"/>
    <n v="390"/>
    <s v="3131265 TN"/>
    <n v="3"/>
    <n v="11"/>
    <n v="4.4999999999999998E-2"/>
    <n v="22.5"/>
    <n v="63.807692307692307"/>
    <n v="0.1276153846153846"/>
    <n v="1.9349999999999998"/>
    <n v="0"/>
    <n v="0"/>
    <n v="2"/>
    <n v="780"/>
    <n v="2"/>
    <n v="780"/>
    <s v="Portal"/>
  </r>
  <r>
    <x v="1"/>
    <x v="515"/>
    <s v="3A"/>
    <n v="1000"/>
    <x v="2"/>
    <x v="2"/>
    <n v="2"/>
    <n v="0"/>
    <n v="20"/>
    <n v="20"/>
    <n v="20"/>
    <m/>
    <n v="20"/>
    <n v="5"/>
    <n v="170.46088"/>
    <s v="1896/5C SL"/>
    <n v="12"/>
    <n v="117"/>
    <n v="0.26423076923076927"/>
    <n v="264.23076923076928"/>
    <n v="425.03846153846155"/>
    <n v="0.42503846153846153"/>
    <n v="5.2846153846153854"/>
    <n v="2"/>
    <n v="340.92176000000001"/>
    <n v="7"/>
    <n v="1193.2261599999999"/>
    <n v="8"/>
    <n v="1363.68704"/>
    <s v="Portal"/>
  </r>
  <r>
    <x v="1"/>
    <x v="516"/>
    <s v="5E"/>
    <n v="1000"/>
    <x v="3"/>
    <x v="3"/>
    <s v="T"/>
    <n v="0"/>
    <n v="5"/>
    <n v="5"/>
    <n v="5"/>
    <m/>
    <n v="5"/>
    <n v="2"/>
    <n v="282.50281000000001"/>
    <s v="5857 WH"/>
    <n v="20"/>
    <n v="107"/>
    <n v="0.33884615384615385"/>
    <n v="338.84615384615387"/>
    <n v="1330.6111538461539"/>
    <n v="1.3306111538461538"/>
    <n v="1.6942307692307692"/>
    <n v="2"/>
    <n v="565.00562000000002"/>
    <n v="4"/>
    <n v="1130.01124"/>
    <n v="6"/>
    <n v="1695.0168600000002"/>
    <s v="MPS"/>
  </r>
  <r>
    <x v="1"/>
    <x v="517"/>
    <s v="5E"/>
    <n v="100"/>
    <x v="3"/>
    <x v="3"/>
    <s v="T"/>
    <n v="0"/>
    <n v="5"/>
    <n v="5"/>
    <n v="5"/>
    <m/>
    <n v="5"/>
    <n v="84"/>
    <n v="22.342569999999998"/>
    <s v="5856 BK"/>
    <n v="104"/>
    <n v="1279"/>
    <n v="2.5957692307692306"/>
    <n v="259.57692307692304"/>
    <n v="1026.4999999999998"/>
    <n v="10.264999999999997"/>
    <n v="12.978846153846153"/>
    <n v="18"/>
    <n v="402.16625999999997"/>
    <n v="31"/>
    <n v="692.61966999999993"/>
    <n v="49"/>
    <n v="1094.78593"/>
    <s v="MPS"/>
  </r>
  <r>
    <x v="1"/>
    <x v="518"/>
    <s v="8A"/>
    <n v="500"/>
    <x v="1"/>
    <x v="1"/>
    <s v="E"/>
    <n v="0.55555555555555558"/>
    <n v="140"/>
    <n v="90"/>
    <n v="90"/>
    <n v="-4"/>
    <n v="86"/>
    <n v="71"/>
    <n v="39"/>
    <s v="F2211/8 CL"/>
    <n v="53"/>
    <n v="96"/>
    <n v="0.68153846153846143"/>
    <n v="340.76923076923072"/>
    <n v="554.54923076923069"/>
    <n v="1.1090984615384614"/>
    <n v="58.612307692307681"/>
    <n v="3"/>
    <n v="117"/>
    <n v="62"/>
    <n v="2418"/>
    <n v="65"/>
    <n v="2535"/>
    <s v="Portal"/>
  </r>
  <r>
    <x v="1"/>
    <x v="519"/>
    <s v="3A"/>
    <n v="1"/>
    <x v="2"/>
    <x v="2"/>
    <n v="2"/>
    <n v="-0.33333333333333331"/>
    <n v="40"/>
    <n v="60"/>
    <n v="40"/>
    <m/>
    <n v="40"/>
    <n v="6530"/>
    <n v="0.11781"/>
    <s v="3302 SL"/>
    <s v="0"/>
    <s v="0"/>
    <n v="0"/>
    <n v="0"/>
    <n v="210.53846153846152"/>
    <n v="210.53846153846152"/>
    <n v="0"/>
    <n v="0"/>
    <n v="0"/>
    <n v="0"/>
    <n v="0"/>
    <n v="0"/>
    <n v="0"/>
    <s v="Portal"/>
  </r>
  <r>
    <x v="1"/>
    <x v="520"/>
    <s v="2C"/>
    <n v="250"/>
    <x v="0"/>
    <x v="0"/>
    <s v="B"/>
    <n v="-0.65"/>
    <n v="35"/>
    <n v="100"/>
    <n v="35"/>
    <n v="-4"/>
    <n v="31"/>
    <n v="443"/>
    <n v="116.13"/>
    <s v="1943/3F BK"/>
    <n v="54"/>
    <n v="97"/>
    <n v="0.69346153846153846"/>
    <n v="173.36538461538461"/>
    <n v="173.36538461538461"/>
    <n v="0.69346153846153846"/>
    <n v="21.497307692307693"/>
    <n v="3"/>
    <n v="348.39"/>
    <n v="24"/>
    <n v="2787.12"/>
    <n v="27"/>
    <n v="3135.5099999999998"/>
    <s v="Portal"/>
  </r>
  <r>
    <x v="0"/>
    <x v="521"/>
    <s v="8A"/>
    <n v="20"/>
    <x v="1"/>
    <x v="1"/>
    <s v="E"/>
    <n v="0.5730337078651685"/>
    <n v="140"/>
    <n v="89"/>
    <n v="89"/>
    <n v="-4"/>
    <n v="85"/>
    <n v="31"/>
    <n v="17.3"/>
    <s v="F3501/2 CL"/>
    <n v="24"/>
    <n v="99"/>
    <n v="0.37269230769230766"/>
    <n v="7.4538461538461531"/>
    <n v="7.4892307692307689"/>
    <n v="0.37446153846153846"/>
    <n v="31.678846153846152"/>
    <n v="2"/>
    <n v="34.6"/>
    <n v="34"/>
    <n v="588.20000000000005"/>
    <n v="36"/>
    <n v="622.80000000000007"/>
    <s v="Portal"/>
  </r>
  <r>
    <x v="0"/>
    <x v="522"/>
    <s v="8A"/>
    <n v="200"/>
    <x v="1"/>
    <x v="1"/>
    <s v="E"/>
    <n v="0.55555555555555558"/>
    <n v="140"/>
    <n v="90"/>
    <n v="90"/>
    <n v="-4"/>
    <n v="86"/>
    <n v="19"/>
    <n v="29.7"/>
    <s v="F2213/8 WH"/>
    <n v="5"/>
    <n v="39"/>
    <n v="9.8846153846153847E-2"/>
    <n v="19.76923076923077"/>
    <n v="44.870384615384616"/>
    <n v="0.22435192307692309"/>
    <n v="8.5007692307692313"/>
    <n v="0"/>
    <n v="0"/>
    <n v="9"/>
    <n v="267.3"/>
    <n v="9"/>
    <n v="267.3"/>
    <s v="Portal"/>
  </r>
  <r>
    <x v="1"/>
    <x v="523"/>
    <s v="1A"/>
    <n v="1"/>
    <x v="2"/>
    <x v="2"/>
    <n v="2"/>
    <n v="-0.33333333333333331"/>
    <n v="20"/>
    <n v="30"/>
    <n v="20"/>
    <m/>
    <n v="20"/>
    <n v="8619"/>
    <n v="0.22197"/>
    <s v="5384C SL"/>
    <s v="0"/>
    <s v="0"/>
    <n v="0"/>
    <n v="0"/>
    <n v="246.92307692307693"/>
    <n v="246.92307692307693"/>
    <n v="0"/>
    <n v="0"/>
    <n v="0"/>
    <n v="0"/>
    <n v="0"/>
    <n v="0"/>
    <n v="0"/>
    <s v="Portal"/>
  </r>
  <r>
    <x v="1"/>
    <x v="524"/>
    <s v="3A"/>
    <n v="1"/>
    <x v="2"/>
    <x v="2"/>
    <n v="2"/>
    <n v="-0.25"/>
    <n v="30"/>
    <n v="40"/>
    <n v="30"/>
    <m/>
    <n v="30"/>
    <n v="5664"/>
    <n v="0.33757999999999999"/>
    <s v="2215C SL"/>
    <s v="0"/>
    <s v="0"/>
    <n v="0"/>
    <n v="0"/>
    <n v="79.57692307692308"/>
    <n v="79.57692307692308"/>
    <n v="0"/>
    <n v="0"/>
    <n v="0"/>
    <n v="0"/>
    <n v="0"/>
    <n v="0"/>
    <n v="0"/>
    <s v="Portal"/>
  </r>
  <r>
    <x v="1"/>
    <x v="525"/>
    <s v="2H"/>
    <n v="1"/>
    <x v="2"/>
    <x v="2"/>
    <n v="2"/>
    <n v="-0.5"/>
    <n v="30"/>
    <n v="60"/>
    <n v="30"/>
    <m/>
    <n v="30"/>
    <n v="1041"/>
    <n v="0.31797999999999998"/>
    <s v="M1704 SL"/>
    <s v="0"/>
    <s v="0"/>
    <n v="0"/>
    <n v="0"/>
    <n v="195.80769230769232"/>
    <n v="195.80769230769232"/>
    <n v="0"/>
    <n v="0"/>
    <n v="0"/>
    <n v="0"/>
    <n v="0"/>
    <n v="0"/>
    <n v="0"/>
    <s v="Portal"/>
  </r>
  <r>
    <x v="1"/>
    <x v="526"/>
    <s v="1A"/>
    <n v="1000"/>
    <x v="2"/>
    <x v="2"/>
    <n v="2"/>
    <n v="0"/>
    <n v="30"/>
    <n v="30"/>
    <n v="30"/>
    <m/>
    <n v="30"/>
    <n v="3"/>
    <n v="341.44990000000001"/>
    <s v="5172C SL"/>
    <n v="8"/>
    <n v="54"/>
    <n v="0.14846153846153845"/>
    <n v="148.46153846153845"/>
    <n v="162.03846153846155"/>
    <n v="0.16203846153846155"/>
    <n v="4.4538461538461531"/>
    <n v="1"/>
    <n v="341.44990000000001"/>
    <n v="5"/>
    <n v="1707.2495000000001"/>
    <n v="6"/>
    <n v="2048.6994"/>
    <s v="Portal"/>
  </r>
  <r>
    <x v="1"/>
    <x v="527"/>
    <s v="3A"/>
    <n v="1"/>
    <x v="2"/>
    <x v="2"/>
    <n v="2"/>
    <n v="-0.33333333333333331"/>
    <n v="40"/>
    <n v="60"/>
    <n v="40"/>
    <m/>
    <n v="40"/>
    <n v="31971"/>
    <n v="0.17321"/>
    <s v="3306 SL"/>
    <s v="0"/>
    <s v="0"/>
    <n v="0"/>
    <n v="0"/>
    <n v="68.692307692307693"/>
    <n v="68.692307692307693"/>
    <n v="0"/>
    <n v="0"/>
    <n v="0"/>
    <n v="0"/>
    <n v="0"/>
    <n v="0"/>
    <n v="0"/>
    <s v="Portal"/>
  </r>
  <r>
    <x v="0"/>
    <x v="528"/>
    <s v="5A"/>
    <n v="100"/>
    <x v="0"/>
    <x v="0"/>
    <s v="S"/>
    <n v="3.7037037037037035E-2"/>
    <n v="28"/>
    <n v="27"/>
    <n v="27"/>
    <n v="-4"/>
    <n v="23"/>
    <n v="4"/>
    <n v="6.0880000000000001"/>
    <s v="1858/19 BR"/>
    <n v="3"/>
    <n v="17"/>
    <n v="5.1923076923076919E-2"/>
    <n v="5.1923076923076916"/>
    <n v="24.03846153846154"/>
    <n v="0.24038461538461539"/>
    <n v="1.1942307692307692"/>
    <n v="0"/>
    <n v="0"/>
    <n v="1"/>
    <n v="6.0880000000000001"/>
    <n v="1"/>
    <n v="6.0880000000000001"/>
    <s v="Portal  "/>
  </r>
  <r>
    <x v="1"/>
    <x v="529"/>
    <s v="8B"/>
    <n v="1000"/>
    <x v="15"/>
    <x v="14"/>
    <s v="B"/>
    <n v="0"/>
    <n v="24"/>
    <n v="24"/>
    <n v="24"/>
    <n v="-4"/>
    <n v="20"/>
    <n v="3"/>
    <n v="185.5"/>
    <s v="1230 SV"/>
    <n v="13"/>
    <n v="40"/>
    <n v="0.18615384615384614"/>
    <n v="186.15384615384613"/>
    <n v="346.26923076923072"/>
    <n v="0.34626923076923072"/>
    <n v="3.7230769230769227"/>
    <n v="1"/>
    <n v="185.5"/>
    <n v="5"/>
    <n v="927.5"/>
    <n v="6"/>
    <n v="1113"/>
    <s v="Portal"/>
  </r>
  <r>
    <x v="0"/>
    <x v="530"/>
    <s v="5A"/>
    <n v="100"/>
    <x v="0"/>
    <x v="0"/>
    <s v="S"/>
    <n v="3.7037037037037035E-2"/>
    <n v="28"/>
    <n v="27"/>
    <n v="27"/>
    <n v="-4"/>
    <n v="23"/>
    <n v="4"/>
    <n v="9.7420000000000009"/>
    <s v="1859/19 WH"/>
    <n v="4"/>
    <n v="15"/>
    <n v="6.0384615384615384E-2"/>
    <n v="6.0384615384615383"/>
    <n v="29.5"/>
    <n v="0.29499999999999998"/>
    <n v="1.3888461538461538"/>
    <n v="0"/>
    <n v="0"/>
    <n v="1"/>
    <n v="9.7420000000000009"/>
    <n v="1"/>
    <n v="9.7420000000000009"/>
    <s v="Portal  "/>
  </r>
  <r>
    <x v="0"/>
    <x v="531"/>
    <s v="8A"/>
    <n v="1.5"/>
    <x v="1"/>
    <x v="1"/>
    <s v="E"/>
    <n v="0.27272727272727271"/>
    <n v="140"/>
    <n v="110"/>
    <n v="110"/>
    <n v="-4"/>
    <n v="106"/>
    <n v="16"/>
    <n v="116.68"/>
    <s v="F62121/2 BK"/>
    <n v="5"/>
    <n v="50"/>
    <n v="0.11153846153846154"/>
    <n v="0.16730769230769232"/>
    <n v="0.34500000000000003"/>
    <n v="0.23"/>
    <n v="11.823076923076924"/>
    <n v="1"/>
    <n v="116.68"/>
    <n v="13"/>
    <n v="1516.8400000000001"/>
    <n v="14"/>
    <n v="1633.52"/>
    <s v="Portal"/>
  </r>
  <r>
    <x v="1"/>
    <x v="532"/>
    <s v="1A"/>
    <n v="1"/>
    <x v="2"/>
    <x v="2"/>
    <n v="2"/>
    <n v="-0.33333333333333331"/>
    <n v="20"/>
    <n v="30"/>
    <n v="20"/>
    <m/>
    <n v="20"/>
    <n v="21882"/>
    <n v="0.15451000000000001"/>
    <s v="5063C SL"/>
    <s v="0"/>
    <s v="0"/>
    <n v="0"/>
    <n v="0"/>
    <n v="329.53846153846149"/>
    <n v="329.53846153846149"/>
    <n v="6590.7692307692296"/>
    <n v="0"/>
    <n v="0"/>
    <n v="0"/>
    <n v="0"/>
    <n v="0"/>
    <n v="0"/>
    <s v="Portal"/>
  </r>
  <r>
    <x v="0"/>
    <x v="533"/>
    <s v="5E"/>
    <n v="1000"/>
    <x v="3"/>
    <x v="3"/>
    <s v="T"/>
    <n v="0"/>
    <n v="5"/>
    <n v="5"/>
    <n v="5"/>
    <m/>
    <n v="5"/>
    <n v="6"/>
    <n v="960.00654999999995"/>
    <s v="5859/10 WH"/>
    <n v="2"/>
    <n v="15"/>
    <n v="3.884615384615385E-2"/>
    <n v="38.846153846153847"/>
    <n v="55.807692307692307"/>
    <n v="5.5807692307692308E-2"/>
    <n v="0.19423076923076926"/>
    <n v="1"/>
    <n v="960.00654999999995"/>
    <n v="1"/>
    <n v="960.00654999999995"/>
    <n v="1"/>
    <n v="960.00654999999995"/>
    <s v="MPS"/>
  </r>
  <r>
    <x v="1"/>
    <x v="534"/>
    <s v="5E"/>
    <n v="100"/>
    <x v="3"/>
    <x v="3"/>
    <s v="T"/>
    <n v="0"/>
    <n v="5"/>
    <n v="5"/>
    <n v="5"/>
    <m/>
    <n v="5"/>
    <n v="5"/>
    <n v="59.799950000000003"/>
    <s v="5859/12 WH"/>
    <n v="23"/>
    <n v="79"/>
    <n v="0.3388461538461538"/>
    <n v="33.88461538461538"/>
    <n v="45.807692307692307"/>
    <n v="0.45807692307692305"/>
    <n v="1.694230769230769"/>
    <n v="2"/>
    <n v="119.59990000000001"/>
    <n v="4"/>
    <n v="239.19980000000001"/>
    <n v="6"/>
    <n v="358.79970000000003"/>
    <s v="MPS"/>
  </r>
  <r>
    <x v="0"/>
    <x v="535"/>
    <s v="5E"/>
    <n v="1"/>
    <x v="3"/>
    <x v="3"/>
    <s v="S"/>
    <n v="0.21666666666666667"/>
    <n v="73"/>
    <n v="60"/>
    <n v="60"/>
    <n v="-4"/>
    <n v="56"/>
    <n v="20146"/>
    <n v="7.0000000000000007E-2"/>
    <s v="5852 SL"/>
    <s v="0"/>
    <s v="0"/>
    <n v="0"/>
    <n v="0"/>
    <n v="147.15384615384616"/>
    <n v="147.15384615384616"/>
    <n v="0"/>
    <n v="0"/>
    <n v="0"/>
    <n v="0"/>
    <n v="0"/>
    <n v="0"/>
    <n v="0"/>
    <s v="Traditional"/>
  </r>
  <r>
    <x v="1"/>
    <x v="536"/>
    <s v="8B"/>
    <n v="100"/>
    <x v="15"/>
    <x v="14"/>
    <s v="B"/>
    <n v="0"/>
    <n v="24"/>
    <n v="24"/>
    <n v="24"/>
    <n v="-4"/>
    <n v="20"/>
    <n v="50"/>
    <n v="39.5"/>
    <s v="1232 SV"/>
    <n v="316"/>
    <n v="736"/>
    <n v="4.2523076923076921"/>
    <n v="425.23076923076923"/>
    <n v="718.30769230769238"/>
    <n v="7.183076923076924"/>
    <n v="85.046153846153842"/>
    <n v="26"/>
    <n v="1027"/>
    <n v="111"/>
    <n v="4384.5"/>
    <n v="132"/>
    <n v="5214"/>
    <s v="Portal"/>
  </r>
  <r>
    <x v="0"/>
    <x v="537"/>
    <s v="8A"/>
    <n v="100"/>
    <x v="12"/>
    <x v="12"/>
    <s v="E"/>
    <n v="2.3166666666666669"/>
    <n v="199"/>
    <n v="60"/>
    <n v="60"/>
    <n v="-4"/>
    <n v="56"/>
    <n v="30"/>
    <n v="88.18"/>
    <s v="F40020 NA"/>
    <n v="2"/>
    <n v="76"/>
    <n v="0.10923076923076923"/>
    <n v="10.923076923076923"/>
    <n v="10.923076923076923"/>
    <n v="0.10923076923076923"/>
    <n v="6.1169230769230767"/>
    <n v="1"/>
    <n v="88.18"/>
    <n v="7"/>
    <n v="617.26"/>
    <n v="8"/>
    <n v="705.44"/>
    <s v="Portal"/>
  </r>
  <r>
    <x v="1"/>
    <x v="538"/>
    <s v="8A"/>
    <n v="1500"/>
    <x v="1"/>
    <x v="1"/>
    <s v="E"/>
    <n v="0.55555555555555558"/>
    <n v="140"/>
    <n v="90"/>
    <n v="90"/>
    <n v="-4"/>
    <n v="86"/>
    <n v="18"/>
    <n v="120.12857"/>
    <s v="F221V3/32 BK"/>
    <n v="26"/>
    <n v="109"/>
    <n v="0.40576923076923077"/>
    <n v="608.65384615384619"/>
    <n v="933.76769230769241"/>
    <n v="0.62251179487179498"/>
    <n v="34.896153846153844"/>
    <n v="2"/>
    <n v="240.25713999999999"/>
    <n v="37"/>
    <n v="4444.7570900000001"/>
    <n v="39"/>
    <n v="4685.0142299999998"/>
    <s v="Portal"/>
  </r>
  <r>
    <x v="0"/>
    <x v="539"/>
    <s v="3D"/>
    <n v="100"/>
    <x v="6"/>
    <x v="6"/>
    <s v="C"/>
    <n v="0"/>
    <n v="5"/>
    <n v="5"/>
    <n v="5"/>
    <m/>
    <n v="5"/>
    <n v="12"/>
    <n v="24.68957"/>
    <s v="1896L SL"/>
    <n v="9"/>
    <n v="70"/>
    <n v="0.17769230769230768"/>
    <n v="17.769230769230766"/>
    <n v="84.307692307692321"/>
    <n v="0.84307692307692317"/>
    <n v="0.88846153846153841"/>
    <n v="1"/>
    <n v="24.68957"/>
    <n v="2"/>
    <n v="49.37914"/>
    <n v="3"/>
    <n v="74.068709999999996"/>
    <s v="MPS"/>
  </r>
  <r>
    <x v="1"/>
    <x v="540"/>
    <s v="3A"/>
    <n v="100"/>
    <x v="0"/>
    <x v="0"/>
    <s v="A"/>
    <n v="0.12"/>
    <n v="224"/>
    <n v="200"/>
    <n v="200"/>
    <n v="-4"/>
    <n v="196"/>
    <n v="74"/>
    <n v="80.2"/>
    <s v="2467C SL"/>
    <n v="13"/>
    <n v="44"/>
    <n v="0.19076923076923075"/>
    <n v="19.076923076923073"/>
    <n v="40.42307692307692"/>
    <n v="0.40423076923076917"/>
    <n v="37.390769230769223"/>
    <n v="1"/>
    <n v="80.2"/>
    <n v="38"/>
    <n v="3047.6"/>
    <n v="39"/>
    <n v="3127.8"/>
    <s v="Traditional"/>
  </r>
  <r>
    <x v="1"/>
    <x v="541"/>
    <s v="5E"/>
    <n v="100"/>
    <x v="7"/>
    <x v="7"/>
    <s v="S"/>
    <n v="0.09"/>
    <n v="109"/>
    <n v="100"/>
    <n v="100"/>
    <n v="-4"/>
    <n v="96"/>
    <n v="219"/>
    <n v="11.59"/>
    <s v="2841/7 RD"/>
    <n v="55"/>
    <n v="273"/>
    <n v="0.90730769230769237"/>
    <n v="90.730769230769241"/>
    <n v="881.88461538461536"/>
    <n v="8.8188461538461542"/>
    <n v="87.101538461538468"/>
    <n v="5"/>
    <n v="57.95"/>
    <n v="92"/>
    <n v="1066.28"/>
    <n v="97"/>
    <n v="1124.23"/>
    <s v="Traditional"/>
  </r>
  <r>
    <x v="1"/>
    <x v="542"/>
    <s v="5E"/>
    <n v="100"/>
    <x v="7"/>
    <x v="7"/>
    <s v="S"/>
    <n v="0.09"/>
    <n v="109"/>
    <n v="100"/>
    <n v="100"/>
    <n v="-4"/>
    <n v="96"/>
    <n v="225"/>
    <n v="11.59"/>
    <s v="2841/7 BK"/>
    <n v="67"/>
    <n v="335"/>
    <n v="1.108076923076923"/>
    <n v="110.80769230769229"/>
    <n v="855.03846153846155"/>
    <n v="8.5503846153846155"/>
    <n v="106.3753846153846"/>
    <n v="6"/>
    <n v="69.539999999999992"/>
    <n v="112"/>
    <n v="1298.08"/>
    <n v="118"/>
    <n v="1367.62"/>
    <s v="Traditional"/>
  </r>
  <r>
    <x v="1"/>
    <x v="543"/>
    <s v="5A"/>
    <n v="1000"/>
    <x v="0"/>
    <x v="0"/>
    <s v="S"/>
    <n v="-0.16666666666666666"/>
    <n v="20"/>
    <n v="24"/>
    <n v="20"/>
    <n v="-4"/>
    <n v="16"/>
    <n v="18"/>
    <n v="41.17"/>
    <s v="1555 BK"/>
    <n v="42"/>
    <n v="129"/>
    <n v="0.60115384615384615"/>
    <n v="601.15384615384619"/>
    <n v="704.57692307692309"/>
    <n v="0.7045769230769231"/>
    <n v="9.6184615384615384"/>
    <n v="4"/>
    <n v="164.68"/>
    <n v="14"/>
    <n v="576.38"/>
    <n v="17"/>
    <n v="699.89"/>
    <s v="Portal"/>
  </r>
  <r>
    <x v="0"/>
    <x v="544"/>
    <s v="5E"/>
    <n v="1"/>
    <x v="3"/>
    <x v="3"/>
    <s v="S"/>
    <n v="0.55000000000000004"/>
    <n v="93"/>
    <n v="60"/>
    <n v="60"/>
    <n v="-4"/>
    <n v="56"/>
    <n v="12880"/>
    <n v="0.27"/>
    <s v="5857 YL"/>
    <s v="0"/>
    <s v="0"/>
    <n v="0"/>
    <n v="0"/>
    <n v="62.653846153846146"/>
    <n v="62.653846153846146"/>
    <n v="0"/>
    <n v="313"/>
    <n v="84.51"/>
    <n v="3822"/>
    <n v="1031.94"/>
    <n v="4135"/>
    <n v="1116.45"/>
    <s v="Portal With MPS"/>
  </r>
  <r>
    <x v="1"/>
    <x v="545"/>
    <s v="1F"/>
    <n v="1"/>
    <x v="2"/>
    <x v="2"/>
    <n v="2"/>
    <n v="-0.55555555555555558"/>
    <n v="40"/>
    <n v="90"/>
    <n v="40"/>
    <m/>
    <n v="40"/>
    <n v="6921"/>
    <n v="0.25303999999999999"/>
    <s v="65603 SL"/>
    <s v="0"/>
    <s v="0"/>
    <n v="0"/>
    <n v="0"/>
    <n v="206.23076923076923"/>
    <n v="206.23076923076923"/>
    <n v="8249.2307692307695"/>
    <n v="0"/>
    <n v="0"/>
    <n v="0"/>
    <n v="0"/>
    <n v="0"/>
    <n v="0"/>
    <s v="Portal"/>
  </r>
  <r>
    <x v="1"/>
    <x v="546"/>
    <s v="5I"/>
    <n v="1000"/>
    <x v="0"/>
    <x v="0"/>
    <s v="B"/>
    <n v="2.564102564102564E-2"/>
    <n v="40"/>
    <n v="39"/>
    <n v="39"/>
    <n v="-4"/>
    <n v="35"/>
    <n v="19"/>
    <n v="154.65"/>
    <s v="6717 WH"/>
    <n v="38"/>
    <n v="49"/>
    <n v="0.46576923076923077"/>
    <n v="465.76923076923077"/>
    <n v="574.11538461538464"/>
    <n v="0.57411538461538469"/>
    <n v="16.301923076923078"/>
    <n v="2"/>
    <n v="309.3"/>
    <n v="18"/>
    <n v="2783.7000000000003"/>
    <n v="20"/>
    <n v="3093"/>
    <s v="Portal"/>
  </r>
  <r>
    <x v="1"/>
    <x v="547"/>
    <s v="5I"/>
    <n v="1"/>
    <x v="4"/>
    <x v="4"/>
    <s v="S"/>
    <n v="0"/>
    <n v="39"/>
    <n v="39"/>
    <n v="39"/>
    <n v="-4"/>
    <n v="35"/>
    <n v="0"/>
    <n v="3.0450000000000001E-2"/>
    <s v="6713 YL"/>
    <s v="0"/>
    <s v="0"/>
    <n v="0"/>
    <n v="0"/>
    <n v="565.76923076923072"/>
    <n v="565.76923076923072"/>
    <n v="19801.923076923074"/>
    <n v="0"/>
    <n v="0"/>
    <n v="0"/>
    <n v="0"/>
    <n v="0"/>
    <n v="0"/>
    <s v="Traditional"/>
  </r>
  <r>
    <x v="0"/>
    <x v="548"/>
    <s v="2I"/>
    <n v="1000"/>
    <x v="3"/>
    <x v="3"/>
    <s v="C"/>
    <n v="0"/>
    <n v="5"/>
    <n v="5"/>
    <n v="5"/>
    <m/>
    <n v="5"/>
    <n v="0"/>
    <n v="984.8365"/>
    <s v="M1223 WH"/>
    <s v="0"/>
    <s v="0"/>
    <n v="0"/>
    <n v="0"/>
    <n v="29.730769230769234"/>
    <n v="2.9730769230769234E-2"/>
    <n v="0"/>
    <n v="0"/>
    <n v="0"/>
    <n v="0"/>
    <n v="0"/>
    <n v="0"/>
    <n v="0"/>
    <s v="MPS"/>
  </r>
  <r>
    <x v="1"/>
    <x v="549"/>
    <s v="8A"/>
    <n v="5"/>
    <x v="1"/>
    <x v="1"/>
    <s v="E"/>
    <n v="0.27272727272727271"/>
    <n v="140"/>
    <n v="110"/>
    <n v="110"/>
    <n v="-4"/>
    <n v="106"/>
    <n v="21"/>
    <n v="85.98"/>
    <s v="F6212 BK"/>
    <n v="102"/>
    <n v="165"/>
    <n v="1.2888461538461538"/>
    <n v="6.444230769230769"/>
    <n v="7.1798076923076923"/>
    <n v="1.4359615384615385"/>
    <n v="136.61769230769229"/>
    <n v="6"/>
    <n v="515.88"/>
    <n v="143"/>
    <n v="12295.140000000001"/>
    <n v="149"/>
    <n v="12811.02"/>
    <s v="Portal"/>
  </r>
  <r>
    <x v="0"/>
    <x v="550"/>
    <s v="8B"/>
    <n v="100"/>
    <x v="11"/>
    <x v="11"/>
    <s v="B"/>
    <n v="0"/>
    <n v="24"/>
    <n v="24"/>
    <n v="24"/>
    <n v="-4"/>
    <n v="20"/>
    <n v="44"/>
    <n v="15.56"/>
    <s v="PF2008 NA"/>
    <n v="43"/>
    <n v="156"/>
    <n v="0.6430769230769231"/>
    <n v="64.307692307692307"/>
    <n v="143.53846153846155"/>
    <n v="1.4353846153846155"/>
    <n v="12.861538461538462"/>
    <n v="4"/>
    <n v="62.24"/>
    <n v="17"/>
    <n v="264.52"/>
    <n v="20"/>
    <n v="311.2"/>
    <s v="Portal"/>
  </r>
  <r>
    <x v="1"/>
    <x v="551"/>
    <s v="1F"/>
    <n v="1"/>
    <x v="2"/>
    <x v="2"/>
    <n v="2"/>
    <n v="-0.33333333333333331"/>
    <n v="40"/>
    <n v="60"/>
    <n v="40"/>
    <m/>
    <n v="40"/>
    <n v="3143"/>
    <n v="0.19775999999999999"/>
    <s v="86204CY SL"/>
    <s v="0"/>
    <s v="0"/>
    <n v="0"/>
    <n v="0"/>
    <n v="49.15384615384616"/>
    <n v="49.15384615384616"/>
    <n v="1966.1538461538464"/>
    <n v="0"/>
    <n v="0"/>
    <n v="0"/>
    <n v="0"/>
    <n v="0"/>
    <n v="0"/>
    <s v="Portal"/>
  </r>
  <r>
    <x v="1"/>
    <x v="552"/>
    <s v="5E"/>
    <n v="1"/>
    <x v="3"/>
    <x v="3"/>
    <s v="S"/>
    <n v="0.3"/>
    <n v="78"/>
    <n v="60"/>
    <n v="60"/>
    <n v="-4"/>
    <n v="56"/>
    <n v="9049"/>
    <n v="0.14000000000000001"/>
    <s v="2845/7 BK"/>
    <s v="0"/>
    <s v="0"/>
    <n v="0"/>
    <n v="0"/>
    <n v="131.84615384615384"/>
    <n v="131.84615384615384"/>
    <n v="0"/>
    <n v="659"/>
    <n v="92.26"/>
    <n v="8042"/>
    <n v="1125.8800000000001"/>
    <n v="8701"/>
    <n v="1218.1400000000001"/>
    <s v="Portal With MPS"/>
  </r>
  <r>
    <x v="0"/>
    <x v="553"/>
    <s v="3A"/>
    <n v="1"/>
    <x v="2"/>
    <x v="2"/>
    <n v="2"/>
    <n v="-0.33333333333333331"/>
    <n v="20"/>
    <n v="30"/>
    <n v="20"/>
    <m/>
    <n v="20"/>
    <n v="5784"/>
    <n v="0.11567"/>
    <s v="1131C SL"/>
    <s v="0"/>
    <s v="0"/>
    <n v="0"/>
    <n v="0"/>
    <n v="290.19230769230768"/>
    <n v="290.19230769230768"/>
    <n v="5803.8461538461534"/>
    <n v="0"/>
    <n v="0"/>
    <n v="0"/>
    <n v="0"/>
    <n v="0"/>
    <n v="0"/>
    <s v="Portal"/>
  </r>
  <r>
    <x v="0"/>
    <x v="554"/>
    <s v="5D"/>
    <n v="500"/>
    <x v="24"/>
    <x v="23"/>
    <s v="I"/>
    <n v="0"/>
    <n v="47"/>
    <n v="47"/>
    <n v="47"/>
    <n v="-4"/>
    <n v="43"/>
    <n v="4"/>
    <n v="210"/>
    <s v="3131816 TN"/>
    <n v="1"/>
    <n v="10"/>
    <n v="2.2307692307692306E-2"/>
    <n v="11.153846153846153"/>
    <n v="21.03846153846154"/>
    <n v="4.2076923076923081E-2"/>
    <n v="0.95923076923076911"/>
    <n v="0"/>
    <n v="0"/>
    <n v="1"/>
    <n v="210"/>
    <n v="1"/>
    <n v="210"/>
    <s v="Portal"/>
  </r>
  <r>
    <x v="1"/>
    <x v="555"/>
    <s v="3A"/>
    <n v="1000"/>
    <x v="2"/>
    <x v="2"/>
    <n v="2"/>
    <n v="-0.52054794520547942"/>
    <n v="35"/>
    <n v="73"/>
    <n v="35"/>
    <m/>
    <n v="35"/>
    <n v="168"/>
    <n v="53.59"/>
    <s v="5471C SL"/>
    <n v="88"/>
    <n v="0"/>
    <n v="0.94769230769230772"/>
    <n v="947.69230769230774"/>
    <n v="1909.5384615384614"/>
    <n v="1.9095384615384614"/>
    <n v="33.169230769230772"/>
    <n v="5"/>
    <n v="267.95000000000005"/>
    <n v="38"/>
    <n v="2036.42"/>
    <n v="43"/>
    <n v="2304.3700000000003"/>
    <s v="Portal"/>
  </r>
  <r>
    <x v="1"/>
    <x v="556"/>
    <s v="1A"/>
    <n v="1000"/>
    <x v="2"/>
    <x v="2"/>
    <n v="2"/>
    <n v="0"/>
    <n v="35"/>
    <n v="35"/>
    <n v="35"/>
    <m/>
    <n v="35"/>
    <n v="1"/>
    <n v="466.40015"/>
    <s v="5424 SL"/>
    <n v="1"/>
    <n v="21"/>
    <n v="3.5000000000000003E-2"/>
    <n v="35"/>
    <n v="35.57692307692308"/>
    <n v="3.5576923076923082E-2"/>
    <n v="1.2250000000000001"/>
    <n v="0"/>
    <n v="0"/>
    <n v="1"/>
    <n v="466.40015"/>
    <n v="1"/>
    <n v="466.40015"/>
    <s v="Portal"/>
  </r>
  <r>
    <x v="1"/>
    <x v="557"/>
    <s v="3A"/>
    <n v="1"/>
    <x v="2"/>
    <x v="2"/>
    <n v="2"/>
    <n v="-0.6"/>
    <n v="60"/>
    <n v="150"/>
    <n v="60"/>
    <m/>
    <n v="60"/>
    <n v="22308"/>
    <n v="0.32106000000000001"/>
    <s v="6364 SL"/>
    <s v="0"/>
    <s v="0"/>
    <n v="0"/>
    <n v="0"/>
    <n v="281.15384615384613"/>
    <n v="281.15384615384613"/>
    <n v="0"/>
    <n v="0"/>
    <n v="0"/>
    <n v="0"/>
    <n v="0"/>
    <n v="0"/>
    <n v="0"/>
    <s v="Portal"/>
  </r>
  <r>
    <x v="1"/>
    <x v="558"/>
    <s v="1F"/>
    <n v="500"/>
    <x v="2"/>
    <x v="2"/>
    <n v="2"/>
    <n v="0"/>
    <n v="60"/>
    <n v="60"/>
    <n v="60"/>
    <m/>
    <n v="60"/>
    <n v="0"/>
    <n v="403.83474000000001"/>
    <s v="86318CY SL"/>
    <n v="0"/>
    <n v="2"/>
    <n v="2.3076923076923079E-3"/>
    <n v="1.153846153846154"/>
    <n v="79.038461538461547"/>
    <n v="0.15807692307692309"/>
    <n v="0.13846153846153847"/>
    <n v="1"/>
    <n v="403.83474000000001"/>
    <n v="1"/>
    <n v="403.83474000000001"/>
    <n v="1"/>
    <n v="403.83474000000001"/>
    <s v="Portal"/>
  </r>
  <r>
    <x v="1"/>
    <x v="559"/>
    <s v="8B"/>
    <n v="100"/>
    <x v="8"/>
    <x v="8"/>
    <s v="I"/>
    <n v="0"/>
    <n v="24"/>
    <n v="24"/>
    <n v="24"/>
    <n v="-4"/>
    <n v="20"/>
    <n v="31"/>
    <n v="8.9"/>
    <s v="G110NF14 BK"/>
    <n v="54"/>
    <n v="484"/>
    <n v="1.1400000000000001"/>
    <n v="114.00000000000001"/>
    <n v="320.15384615384613"/>
    <n v="3.2015384615384614"/>
    <n v="22.800000000000004"/>
    <n v="7"/>
    <n v="62.300000000000004"/>
    <n v="30"/>
    <n v="267"/>
    <n v="36"/>
    <n v="320.40000000000003"/>
    <s v="Portal"/>
  </r>
  <r>
    <x v="1"/>
    <x v="560"/>
    <s v="3A"/>
    <n v="1"/>
    <x v="2"/>
    <x v="2"/>
    <n v="2"/>
    <n v="-0.53333333333333333"/>
    <n v="35"/>
    <n v="75"/>
    <n v="35"/>
    <m/>
    <n v="35"/>
    <n v="12936"/>
    <n v="0.30086000000000002"/>
    <s v="2442C SL"/>
    <s v="0"/>
    <s v="0"/>
    <n v="0"/>
    <n v="0"/>
    <n v="126.50000000000001"/>
    <n v="126.50000000000001"/>
    <n v="0"/>
    <n v="0"/>
    <n v="0"/>
    <n v="0"/>
    <n v="0"/>
    <n v="0"/>
    <n v="0"/>
    <s v="Portal"/>
  </r>
  <r>
    <x v="1"/>
    <x v="561"/>
    <s v="3A"/>
    <n v="1000"/>
    <x v="2"/>
    <x v="2"/>
    <n v="2"/>
    <n v="0"/>
    <n v="40"/>
    <n v="40"/>
    <n v="40"/>
    <m/>
    <n v="40"/>
    <n v="0"/>
    <n v="1091.1010200000001"/>
    <s v="6017C SL"/>
    <n v="2"/>
    <n v="3"/>
    <n v="2.4999999999999998E-2"/>
    <n v="24.999999999999996"/>
    <n v="60.769230769230759"/>
    <n v="6.0769230769230756E-2"/>
    <n v="0.99999999999999989"/>
    <n v="0"/>
    <n v="0"/>
    <n v="1"/>
    <n v="1091.1010200000001"/>
    <n v="1"/>
    <n v="1091.1010200000001"/>
    <s v="Portal"/>
  </r>
  <r>
    <x v="1"/>
    <x v="562"/>
    <s v="8A"/>
    <n v="100"/>
    <x v="1"/>
    <x v="1"/>
    <s v="E"/>
    <n v="0.55555555555555558"/>
    <n v="140"/>
    <n v="90"/>
    <n v="90"/>
    <n v="-4"/>
    <n v="86"/>
    <n v="135"/>
    <n v="16.328569999999999"/>
    <s v="F2211/16 CL"/>
    <n v="16"/>
    <n v="88"/>
    <n v="0.27384615384615385"/>
    <n v="27.384615384615387"/>
    <n v="387.09769230769234"/>
    <n v="3.8709769230769235"/>
    <n v="23.55076923076923"/>
    <n v="1"/>
    <n v="16.328569999999999"/>
    <n v="25"/>
    <n v="408.21424999999999"/>
    <n v="26"/>
    <n v="424.54282000000001"/>
    <s v="Portal"/>
  </r>
  <r>
    <x v="1"/>
    <x v="563"/>
    <s v="8A"/>
    <n v="250"/>
    <x v="1"/>
    <x v="1"/>
    <s v="E"/>
    <n v="0.5730337078651685"/>
    <n v="140"/>
    <n v="89"/>
    <n v="89"/>
    <n v="-4"/>
    <n v="85"/>
    <n v="358"/>
    <n v="28.87143"/>
    <s v="F2211/4 BK"/>
    <n v="70"/>
    <n v="473"/>
    <n v="1.2996153846153846"/>
    <n v="324.90384615384613"/>
    <n v="1155.0788384615382"/>
    <n v="4.620315353846153"/>
    <n v="110.4673076923077"/>
    <n v="6"/>
    <n v="173.22857999999999"/>
    <n v="116"/>
    <n v="3349.0858800000001"/>
    <n v="122"/>
    <n v="3522.3144600000001"/>
    <s v="Portal"/>
  </r>
  <r>
    <x v="1"/>
    <x v="564"/>
    <s v="8A"/>
    <n v="100"/>
    <x v="1"/>
    <x v="1"/>
    <s v="E"/>
    <n v="0.5730337078651685"/>
    <n v="140"/>
    <n v="89"/>
    <n v="89"/>
    <n v="-4"/>
    <n v="85"/>
    <n v="245"/>
    <n v="13.5"/>
    <s v="F2213/16 CL"/>
    <n v="154"/>
    <n v="331"/>
    <n v="2.0403846153846152"/>
    <n v="204.03846153846152"/>
    <n v="406.16230769230765"/>
    <n v="4.0616230769230768"/>
    <n v="173.43269230769229"/>
    <n v="10"/>
    <n v="135"/>
    <n v="183"/>
    <n v="2470.5"/>
    <n v="193"/>
    <n v="2605.5"/>
    <s v="Portal"/>
  </r>
  <r>
    <x v="1"/>
    <x v="565"/>
    <s v="3A"/>
    <n v="1000"/>
    <x v="2"/>
    <x v="2"/>
    <n v="2"/>
    <n v="-0.76666666666666672"/>
    <n v="35"/>
    <n v="150"/>
    <n v="35"/>
    <m/>
    <n v="35"/>
    <n v="45"/>
    <n v="195.67"/>
    <s v="1891C SL"/>
    <n v="7"/>
    <n v="45"/>
    <n v="0.12730769230769229"/>
    <n v="127.30769230769229"/>
    <n v="360.5"/>
    <n v="0.36049999999999999"/>
    <n v="4.4557692307692305"/>
    <n v="1"/>
    <n v="195.67"/>
    <n v="5"/>
    <n v="978.34999999999991"/>
    <n v="6"/>
    <n v="1174.02"/>
    <s v="Portal"/>
  </r>
  <r>
    <x v="0"/>
    <x v="566"/>
    <s v="5E"/>
    <n v="100"/>
    <x v="3"/>
    <x v="3"/>
    <s v="T"/>
    <n v="0"/>
    <n v="5"/>
    <n v="5"/>
    <n v="5"/>
    <m/>
    <n v="5"/>
    <n v="2"/>
    <n v="17.26257"/>
    <s v="2845/19 BL"/>
    <n v="9"/>
    <n v="45"/>
    <n v="0.14884615384615385"/>
    <n v="14.884615384615385"/>
    <n v="63.346153846153847"/>
    <n v="0.63346153846153852"/>
    <n v="0.74423076923076925"/>
    <n v="1"/>
    <n v="17.26257"/>
    <n v="2"/>
    <n v="34.52514"/>
    <n v="3"/>
    <n v="51.787710000000004"/>
    <s v="MPS"/>
  </r>
  <r>
    <x v="1"/>
    <x v="567"/>
    <s v="1A"/>
    <n v="1"/>
    <x v="2"/>
    <x v="2"/>
    <n v="2"/>
    <n v="-0.125"/>
    <n v="35"/>
    <n v="40"/>
    <n v="35"/>
    <m/>
    <n v="35"/>
    <n v="20244"/>
    <n v="0.17130000000000001"/>
    <s v="5072C SL"/>
    <s v="0"/>
    <s v="0"/>
    <n v="0"/>
    <n v="0"/>
    <n v="225.96153846153848"/>
    <n v="225.96153846153848"/>
    <n v="7908.6538461538466"/>
    <n v="0"/>
    <n v="0"/>
    <n v="0"/>
    <n v="0"/>
    <n v="0"/>
    <n v="0"/>
    <s v="Portal"/>
  </r>
  <r>
    <x v="1"/>
    <x v="568"/>
    <s v="5I"/>
    <n v="1000"/>
    <x v="0"/>
    <x v="0"/>
    <s v="S"/>
    <n v="2.564102564102564E-2"/>
    <n v="40"/>
    <n v="39"/>
    <n v="39"/>
    <n v="-4"/>
    <n v="35"/>
    <n v="98"/>
    <n v="20.149999999999999"/>
    <s v="6712 WH"/>
    <n v="147"/>
    <n v="527"/>
    <n v="2.191153846153846"/>
    <n v="2191.1538461538462"/>
    <n v="3015.2307692307691"/>
    <n v="3.0152307692307692"/>
    <n v="76.690384615384616"/>
    <n v="11"/>
    <n v="221.64999999999998"/>
    <n v="88"/>
    <n v="1773.1999999999998"/>
    <n v="99"/>
    <n v="1994.85"/>
    <s v="Portal"/>
  </r>
  <r>
    <x v="1"/>
    <x v="569"/>
    <s v="3A"/>
    <n v="1"/>
    <x v="2"/>
    <x v="2"/>
    <n v="2"/>
    <n v="-0.5"/>
    <n v="55"/>
    <n v="110"/>
    <n v="55"/>
    <m/>
    <n v="55"/>
    <n v="17444"/>
    <n v="0.24937999999999999"/>
    <s v="3310 SL"/>
    <s v="0"/>
    <s v="0"/>
    <n v="0"/>
    <n v="0"/>
    <n v="41.230769230769226"/>
    <n v="41.230769230769226"/>
    <n v="0"/>
    <n v="0"/>
    <n v="0"/>
    <n v="0"/>
    <n v="0"/>
    <n v="0"/>
    <n v="0"/>
    <s v="Portal"/>
  </r>
  <r>
    <x v="1"/>
    <x v="570"/>
    <s v="5E"/>
    <n v="1000"/>
    <x v="3"/>
    <x v="3"/>
    <s v="T"/>
    <n v="0"/>
    <n v="5"/>
    <n v="5"/>
    <n v="5"/>
    <m/>
    <n v="5"/>
    <n v="8"/>
    <n v="102.54319"/>
    <s v="5854/7 BK"/>
    <n v="59"/>
    <n v="146"/>
    <n v="0.80384615384615377"/>
    <n v="803.84615384615381"/>
    <n v="1270.5"/>
    <n v="1.2705"/>
    <n v="4.0192307692307692"/>
    <n v="6"/>
    <n v="615.25914"/>
    <n v="10"/>
    <n v="1025.4319"/>
    <n v="16"/>
    <n v="1640.6910399999999"/>
    <s v="MPS"/>
  </r>
  <r>
    <x v="1"/>
    <x v="571"/>
    <s v="5A"/>
    <n v="1"/>
    <x v="25"/>
    <x v="24"/>
    <s v="S"/>
    <n v="0"/>
    <n v="100"/>
    <n v="100"/>
    <n v="100"/>
    <n v="-4"/>
    <n v="96"/>
    <n v="51"/>
    <n v="59.994480000000003"/>
    <s v="HUKIT20 NC"/>
    <n v="86"/>
    <n v="177"/>
    <n v="1.1303846153846153"/>
    <n v="1.1303846153846153"/>
    <n v="1.1303846153846153"/>
    <n v="1.1303846153846153"/>
    <n v="108.51692307692306"/>
    <n v="6"/>
    <n v="359.96688"/>
    <n v="115"/>
    <n v="6899.3652000000002"/>
    <n v="121"/>
    <n v="7259.3320800000001"/>
    <s v="Traditional"/>
  </r>
  <r>
    <x v="1"/>
    <x v="572"/>
    <s v="8B"/>
    <n v="100"/>
    <x v="18"/>
    <x v="17"/>
    <s v="E"/>
    <n v="0"/>
    <n v="84"/>
    <n v="84"/>
    <n v="84"/>
    <n v="-4"/>
    <n v="80"/>
    <n v="83"/>
    <n v="8.2838700000000003"/>
    <s v="P1056 BK"/>
    <n v="101"/>
    <n v="771"/>
    <n v="1.9773076923076922"/>
    <n v="197.73076923076923"/>
    <n v="1572.7307692307691"/>
    <n v="15.72730769230769"/>
    <n v="158.18461538461537"/>
    <n v="10"/>
    <n v="82.838700000000003"/>
    <n v="168"/>
    <n v="1391.6901600000001"/>
    <n v="178"/>
    <n v="1474.5288600000001"/>
    <s v="Portal"/>
  </r>
  <r>
    <x v="1"/>
    <x v="573"/>
    <s v="1F"/>
    <n v="1"/>
    <x v="2"/>
    <x v="2"/>
    <n v="2"/>
    <n v="-0.33333333333333331"/>
    <n v="40"/>
    <n v="60"/>
    <n v="40"/>
    <m/>
    <n v="40"/>
    <n v="9730"/>
    <n v="0.23235"/>
    <s v="86502CY SL"/>
    <s v="0"/>
    <s v="0"/>
    <n v="0"/>
    <n v="0"/>
    <n v="271.15384615384613"/>
    <n v="271.15384615384613"/>
    <n v="10846.153846153846"/>
    <n v="0"/>
    <n v="0"/>
    <n v="0"/>
    <n v="0"/>
    <n v="0"/>
    <n v="0"/>
    <s v="Portal"/>
  </r>
  <r>
    <x v="1"/>
    <x v="574"/>
    <s v="8A"/>
    <n v="500"/>
    <x v="1"/>
    <x v="1"/>
    <s v="E"/>
    <n v="0.55555555555555558"/>
    <n v="140"/>
    <n v="90"/>
    <n v="90"/>
    <n v="-4"/>
    <n v="86"/>
    <n v="33"/>
    <n v="39"/>
    <s v="F2211/8 WH"/>
    <n v="16"/>
    <n v="64"/>
    <n v="0.24615384615384617"/>
    <n v="123.07692307692308"/>
    <n v="220.88538461538462"/>
    <n v="0.44177076923076924"/>
    <n v="21.169230769230772"/>
    <n v="1"/>
    <n v="39"/>
    <n v="22"/>
    <n v="858"/>
    <n v="23"/>
    <n v="897"/>
    <s v="Portal"/>
  </r>
  <r>
    <x v="1"/>
    <x v="575"/>
    <s v="3A"/>
    <n v="1"/>
    <x v="2"/>
    <x v="2"/>
    <n v="2"/>
    <n v="-0.41666666666666669"/>
    <n v="35"/>
    <n v="60"/>
    <n v="35"/>
    <m/>
    <n v="35"/>
    <n v="13295"/>
    <n v="0.51917000000000002"/>
    <s v="6379 SL"/>
    <s v="0"/>
    <s v="0"/>
    <n v="0"/>
    <n v="0"/>
    <n v="48.03846153846154"/>
    <n v="48.03846153846154"/>
    <n v="1681.3461538461538"/>
    <n v="0"/>
    <n v="0"/>
    <n v="0"/>
    <n v="0"/>
    <n v="0"/>
    <n v="0"/>
    <s v="Portal"/>
  </r>
  <r>
    <x v="1"/>
    <x v="576"/>
    <s v="8A"/>
    <n v="1"/>
    <x v="1"/>
    <x v="1"/>
    <s v="E"/>
    <n v="0.5730337078651685"/>
    <n v="140"/>
    <n v="89"/>
    <n v="89"/>
    <n v="-4"/>
    <n v="85"/>
    <n v="0"/>
    <n v="0"/>
    <s v="F2601 GY"/>
    <s v="0"/>
    <s v="0"/>
    <n v="0"/>
    <n v="0"/>
    <n v="0.69230769230769229"/>
    <n v="0.69230769230769229"/>
    <n v="0"/>
    <n v="0"/>
    <n v="0"/>
    <n v="0"/>
    <n v="0"/>
    <n v="0"/>
    <n v="0"/>
    <s v="Portal"/>
  </r>
  <r>
    <x v="0"/>
    <x v="577"/>
    <s v="5D"/>
    <n v="100"/>
    <x v="24"/>
    <x v="23"/>
    <s v="I"/>
    <n v="0"/>
    <n v="47"/>
    <n v="47"/>
    <n v="47"/>
    <n v="-4"/>
    <n v="43"/>
    <n v="10"/>
    <n v="61"/>
    <s v="3111816 TN"/>
    <n v="0"/>
    <n v="4"/>
    <n v="4.6153846153846158E-3"/>
    <n v="0.46153846153846156"/>
    <n v="6.4230769230769234"/>
    <n v="6.423076923076923E-2"/>
    <n v="0.19846153846153847"/>
    <n v="1"/>
    <n v="61"/>
    <n v="1"/>
    <n v="61"/>
    <n v="1"/>
    <n v="61"/>
    <s v="Portal"/>
  </r>
  <r>
    <x v="1"/>
    <x v="578"/>
    <s v="5A"/>
    <n v="1000"/>
    <x v="0"/>
    <x v="0"/>
    <s v="S"/>
    <n v="-0.25925925925925924"/>
    <n v="20"/>
    <n v="27"/>
    <n v="20"/>
    <n v="-4"/>
    <n v="16"/>
    <n v="45"/>
    <n v="19.190000000000001"/>
    <s v="3051 VI"/>
    <n v="107"/>
    <n v="245"/>
    <n v="1.4350000000000001"/>
    <n v="1435"/>
    <n v="1575.3461538461538"/>
    <n v="1.5753461538461537"/>
    <n v="25.20553846153846"/>
    <n v="9"/>
    <n v="172.71"/>
    <n v="32"/>
    <n v="614.08000000000004"/>
    <n v="39"/>
    <n v="748.41000000000008"/>
    <s v="Portal"/>
  </r>
  <r>
    <x v="1"/>
    <x v="579"/>
    <s v="8A"/>
    <n v="1000"/>
    <x v="1"/>
    <x v="1"/>
    <s v="E"/>
    <n v="0.55555555555555558"/>
    <n v="140"/>
    <n v="90"/>
    <n v="90"/>
    <n v="-4"/>
    <n v="86"/>
    <n v="84"/>
    <n v="94.6"/>
    <s v="F221B1/16 BK"/>
    <n v="33"/>
    <n v="64"/>
    <n v="0.42923076923076919"/>
    <n v="429.23076923076917"/>
    <n v="710.76923076923072"/>
    <n v="0.71076923076923071"/>
    <n v="36.913846153846151"/>
    <n v="2"/>
    <n v="189.2"/>
    <n v="39"/>
    <n v="3689.3999999999996"/>
    <n v="41"/>
    <n v="3878.6"/>
    <s v="Portal"/>
  </r>
  <r>
    <x v="1"/>
    <x v="580"/>
    <s v="5I"/>
    <n v="25000"/>
    <x v="4"/>
    <x v="4"/>
    <s v="S"/>
    <n v="0"/>
    <n v="39"/>
    <n v="39"/>
    <n v="39"/>
    <n v="-4"/>
    <n v="35"/>
    <n v="0"/>
    <n v="1095"/>
    <s v="6713 BK"/>
    <n v="2"/>
    <n v="2"/>
    <n v="2.3846153846153847E-2"/>
    <n v="596.15384615384619"/>
    <n v="3788.3846153846152"/>
    <n v="0.1515353846153846"/>
    <n v="0.83461538461538465"/>
    <n v="0"/>
    <n v="0"/>
    <n v="1"/>
    <n v="1095"/>
    <n v="1"/>
    <n v="1095"/>
    <s v="Traditional"/>
  </r>
  <r>
    <x v="1"/>
    <x v="581"/>
    <s v="5I"/>
    <n v="25000"/>
    <x v="4"/>
    <x v="4"/>
    <s v="S"/>
    <n v="0"/>
    <n v="39"/>
    <n v="39"/>
    <n v="39"/>
    <n v="-4"/>
    <n v="35"/>
    <n v="0"/>
    <n v="1095"/>
    <s v="6713 RD"/>
    <n v="1"/>
    <n v="1"/>
    <n v="1.1923076923076923E-2"/>
    <n v="298.07692307692309"/>
    <n v="2456.7692307692305"/>
    <n v="9.8270769230769217E-2"/>
    <n v="0.41730769230769232"/>
    <n v="0"/>
    <n v="0"/>
    <n v="0"/>
    <n v="0"/>
    <n v="0"/>
    <n v="0"/>
    <s v="Traditional"/>
  </r>
  <r>
    <x v="1"/>
    <x v="582"/>
    <s v="5I"/>
    <n v="25000"/>
    <x v="4"/>
    <x v="4"/>
    <s v="S"/>
    <n v="0"/>
    <n v="39"/>
    <n v="39"/>
    <n v="39"/>
    <n v="-4"/>
    <n v="35"/>
    <n v="0"/>
    <n v="1095"/>
    <s v="6713 YL"/>
    <s v="0"/>
    <s v="0"/>
    <n v="0"/>
    <n v="0"/>
    <n v="565.76923076923072"/>
    <n v="2.2630769230769229E-2"/>
    <n v="0"/>
    <n v="0"/>
    <n v="0"/>
    <n v="0"/>
    <n v="0"/>
    <n v="0"/>
    <n v="0"/>
    <s v="Traditional"/>
  </r>
  <r>
    <x v="1"/>
    <x v="583"/>
    <s v="5I"/>
    <n v="25000"/>
    <x v="4"/>
    <x v="4"/>
    <s v="S"/>
    <n v="0"/>
    <n v="39"/>
    <n v="39"/>
    <n v="39"/>
    <n v="-4"/>
    <n v="35"/>
    <n v="0"/>
    <n v="1095"/>
    <s v="6713 WH"/>
    <n v="1"/>
    <n v="1"/>
    <n v="1.1923076923076923E-2"/>
    <n v="298.07692307692309"/>
    <n v="5073.8076923076924"/>
    <n v="0.20295230769230768"/>
    <n v="0.41730769230769232"/>
    <n v="0"/>
    <n v="0"/>
    <n v="0"/>
    <n v="0"/>
    <n v="0"/>
    <n v="0"/>
    <s v="Portal"/>
  </r>
  <r>
    <x v="1"/>
    <x v="584"/>
    <s v="8B"/>
    <n v="100"/>
    <x v="15"/>
    <x v="14"/>
    <s v="B"/>
    <n v="0"/>
    <n v="24"/>
    <n v="24"/>
    <n v="24"/>
    <n v="-4"/>
    <n v="20"/>
    <n v="18"/>
    <n v="112.875"/>
    <s v="1235 SV"/>
    <n v="41"/>
    <n v="204"/>
    <n v="0.67692307692307685"/>
    <n v="67.692307692307679"/>
    <n v="195.38461538461536"/>
    <n v="1.9538461538461536"/>
    <n v="13.538461538461537"/>
    <n v="4"/>
    <n v="451.5"/>
    <n v="18"/>
    <n v="2031.75"/>
    <n v="21"/>
    <n v="2370.375"/>
    <s v="Portal"/>
  </r>
  <r>
    <x v="0"/>
    <x v="585"/>
    <s v="5E"/>
    <n v="1000"/>
    <x v="7"/>
    <x v="7"/>
    <s v="S"/>
    <n v="0"/>
    <n v="88"/>
    <n v="88"/>
    <n v="88"/>
    <n v="-4"/>
    <n v="84"/>
    <n v="5"/>
    <n v="71.234999999999999"/>
    <s v="2841/1 YL"/>
    <n v="0"/>
    <n v="6"/>
    <n v="6.9230769230769233E-3"/>
    <n v="6.9230769230769234"/>
    <n v="43.07692307692308"/>
    <n v="4.3076923076923082E-2"/>
    <n v="0.58153846153846156"/>
    <n v="0"/>
    <n v="0"/>
    <n v="1"/>
    <n v="71.234999999999999"/>
    <n v="1"/>
    <n v="71.234999999999999"/>
    <s v="Traditional"/>
  </r>
  <r>
    <x v="0"/>
    <x v="586"/>
    <s v="5E"/>
    <n v="100"/>
    <x v="7"/>
    <x v="7"/>
    <s v="S"/>
    <n v="0.09"/>
    <n v="109"/>
    <n v="100"/>
    <n v="100"/>
    <n v="-4"/>
    <n v="96"/>
    <n v="121"/>
    <n v="11.59"/>
    <s v="2841/7 BL"/>
    <n v="18"/>
    <n v="152"/>
    <n v="0.36923076923076925"/>
    <n v="36.923076923076927"/>
    <n v="196.15384615384616"/>
    <n v="1.9615384615384617"/>
    <n v="35.446153846153848"/>
    <n v="2"/>
    <n v="23.18"/>
    <n v="37"/>
    <n v="428.83"/>
    <n v="39"/>
    <n v="452.01"/>
    <s v="Traditional"/>
  </r>
  <r>
    <x v="1"/>
    <x v="587"/>
    <s v="8B"/>
    <n v="100"/>
    <x v="8"/>
    <x v="8"/>
    <s v="I"/>
    <n v="0"/>
    <n v="24"/>
    <n v="24"/>
    <n v="24"/>
    <n v="-4"/>
    <n v="20"/>
    <n v="14"/>
    <n v="13"/>
    <s v="G110NF12 BK"/>
    <n v="47"/>
    <n v="178"/>
    <n v="0.71153846153846145"/>
    <n v="71.153846153846146"/>
    <n v="376.34615384615381"/>
    <n v="3.763461538461538"/>
    <n v="14.23076923076923"/>
    <n v="4"/>
    <n v="52"/>
    <n v="18"/>
    <n v="234"/>
    <n v="22"/>
    <n v="286"/>
    <s v="Portal"/>
  </r>
  <r>
    <x v="1"/>
    <x v="588"/>
    <s v="1F"/>
    <n v="500"/>
    <x v="2"/>
    <x v="2"/>
    <n v="2"/>
    <n v="0"/>
    <n v="55"/>
    <n v="55"/>
    <n v="55"/>
    <m/>
    <n v="55"/>
    <n v="0"/>
    <n v="383.82634999999999"/>
    <s v="65812 SL"/>
    <n v="0"/>
    <n v="1"/>
    <n v="1.153846153846154E-3"/>
    <n v="0.57692307692307698"/>
    <n v="149.65384615384616"/>
    <n v="0.29930769230769233"/>
    <n v="6.3461538461538472E-2"/>
    <n v="1"/>
    <n v="383.82634999999999"/>
    <n v="1"/>
    <n v="383.82634999999999"/>
    <n v="1"/>
    <n v="383.82634999999999"/>
    <s v="Portal"/>
  </r>
  <r>
    <x v="0"/>
    <x v="589"/>
    <s v="1F"/>
    <n v="1000"/>
    <x v="2"/>
    <x v="2"/>
    <n v="2"/>
    <n v="0"/>
    <n v="40"/>
    <n v="40"/>
    <n v="40"/>
    <m/>
    <n v="40"/>
    <n v="0"/>
    <n v="352.70370000000003"/>
    <s v="86505CY SL"/>
    <s v="0"/>
    <s v="0"/>
    <n v="0"/>
    <n v="0"/>
    <n v="1.4230769230769231"/>
    <n v="1.4230769230769232E-3"/>
    <n v="0"/>
    <n v="0"/>
    <n v="0"/>
    <n v="0"/>
    <n v="0"/>
    <n v="0"/>
    <n v="0"/>
    <s v="Portal"/>
  </r>
  <r>
    <x v="1"/>
    <x v="590"/>
    <s v="1A"/>
    <n v="1000"/>
    <x v="2"/>
    <x v="2"/>
    <s v="V"/>
    <n v="-0.16666666666666666"/>
    <n v="50"/>
    <n v="60"/>
    <n v="50"/>
    <m/>
    <n v="50"/>
    <n v="3"/>
    <n v="987.77278000000001"/>
    <s v="5100/50C SL"/>
    <n v="22"/>
    <n v="18"/>
    <n v="0.25769230769230772"/>
    <n v="257.69230769230774"/>
    <n v="260.65384615384619"/>
    <n v="0.26065384615384618"/>
    <n v="12.884615384615387"/>
    <n v="1"/>
    <n v="987.77278000000001"/>
    <n v="14"/>
    <n v="13828.81892"/>
    <n v="15"/>
    <n v="14816.591700000001"/>
    <s v="Portal With MPS"/>
  </r>
  <r>
    <x v="1"/>
    <x v="591"/>
    <s v="8B"/>
    <n v="500"/>
    <x v="8"/>
    <x v="8"/>
    <s v="I"/>
    <n v="0"/>
    <n v="24"/>
    <n v="24"/>
    <n v="24"/>
    <n v="-4"/>
    <n v="20"/>
    <n v="24"/>
    <n v="34.5"/>
    <s v="G110NF14 BK"/>
    <n v="19"/>
    <n v="180"/>
    <n v="0.41230769230769226"/>
    <n v="206.15384615384613"/>
    <n v="320.15384615384613"/>
    <n v="0.64030769230769224"/>
    <n v="8.2461538461538453"/>
    <n v="2"/>
    <n v="69"/>
    <n v="10"/>
    <n v="345"/>
    <n v="12"/>
    <n v="414"/>
    <s v="Portal"/>
  </r>
  <r>
    <x v="0"/>
    <x v="592"/>
    <s v="5E"/>
    <n v="1000"/>
    <x v="3"/>
    <x v="3"/>
    <s v="T"/>
    <n v="0"/>
    <n v="5"/>
    <n v="5"/>
    <n v="5"/>
    <m/>
    <n v="5"/>
    <n v="2"/>
    <n v="152.54319000000001"/>
    <s v="2845/7 WH"/>
    <n v="12"/>
    <n v="25"/>
    <n v="0.15807692307692309"/>
    <n v="158.07692307692309"/>
    <n v="208.50000000000003"/>
    <n v="0.20850000000000002"/>
    <n v="0.79038461538461546"/>
    <n v="1"/>
    <n v="152.54319000000001"/>
    <n v="2"/>
    <n v="305.08638000000002"/>
    <n v="3"/>
    <n v="457.62957000000006"/>
    <s v="MPS"/>
  </r>
  <r>
    <x v="0"/>
    <x v="593"/>
    <s v="5E"/>
    <n v="1000"/>
    <x v="3"/>
    <x v="3"/>
    <s v="T"/>
    <n v="0"/>
    <n v="5"/>
    <n v="5"/>
    <n v="5"/>
    <m/>
    <n v="5"/>
    <n v="0"/>
    <n v="152.54319000000001"/>
    <s v="2845/7 GR"/>
    <n v="0"/>
    <n v="3"/>
    <n v="3.4615384615384616E-3"/>
    <n v="3.4615384615384617"/>
    <n v="11.153846153846153"/>
    <n v="1.1153846153846153E-2"/>
    <n v="1.7307692307692309E-2"/>
    <n v="1"/>
    <n v="152.54319000000001"/>
    <n v="1"/>
    <n v="152.54319000000001"/>
    <n v="1"/>
    <n v="152.54319000000001"/>
    <s v="MPS"/>
  </r>
  <r>
    <x v="1"/>
    <x v="594"/>
    <s v="1F"/>
    <n v="1000"/>
    <x v="2"/>
    <x v="2"/>
    <n v="2"/>
    <n v="0"/>
    <n v="55"/>
    <n v="55"/>
    <n v="55"/>
    <m/>
    <n v="55"/>
    <n v="0"/>
    <n v="980.44667000000004"/>
    <s v="65203CY SL"/>
    <n v="1"/>
    <n v="6"/>
    <n v="1.7692307692307691E-2"/>
    <n v="17.69230769230769"/>
    <n v="38.807692307692307"/>
    <n v="3.8807692307692307E-2"/>
    <n v="0.97307692307692306"/>
    <n v="0"/>
    <n v="0"/>
    <n v="1"/>
    <n v="980.44667000000004"/>
    <n v="1"/>
    <n v="980.44667000000004"/>
    <s v="Portal"/>
  </r>
  <r>
    <x v="1"/>
    <x v="595"/>
    <s v="1F"/>
    <n v="500"/>
    <x v="2"/>
    <x v="2"/>
    <n v="2"/>
    <n v="0"/>
    <n v="55"/>
    <n v="55"/>
    <n v="55"/>
    <m/>
    <n v="55"/>
    <n v="0"/>
    <n v="489.36532999999997"/>
    <s v="65203CY SL"/>
    <n v="0"/>
    <n v="1"/>
    <n v="1.153846153846154E-3"/>
    <n v="0.57692307692307698"/>
    <n v="38.807692307692307"/>
    <n v="7.7615384615384614E-2"/>
    <n v="6.3461538461538472E-2"/>
    <n v="1"/>
    <n v="489.36532999999997"/>
    <n v="1"/>
    <n v="489.36532999999997"/>
    <n v="1"/>
    <n v="489.36532999999997"/>
    <s v="Portal"/>
  </r>
  <r>
    <x v="1"/>
    <x v="596"/>
    <s v="1F"/>
    <n v="1"/>
    <x v="2"/>
    <x v="2"/>
    <n v="2"/>
    <n v="-0.5"/>
    <n v="30"/>
    <n v="60"/>
    <n v="30"/>
    <m/>
    <n v="30"/>
    <n v="7747"/>
    <n v="0.49070999999999998"/>
    <s v="86705CY SL"/>
    <n v="0"/>
    <n v="0"/>
    <n v="0"/>
    <n v="0"/>
    <n v="26.65384615384615"/>
    <n v="26.65384615384615"/>
    <n v="0"/>
    <n v="0"/>
    <n v="0"/>
    <n v="0"/>
    <n v="0"/>
    <n v="0"/>
    <n v="0"/>
    <s v="Portal"/>
  </r>
  <r>
    <x v="1"/>
    <x v="597"/>
    <s v="8B"/>
    <n v="100"/>
    <x v="15"/>
    <x v="14"/>
    <s v="B"/>
    <n v="0"/>
    <n v="24"/>
    <n v="24"/>
    <n v="24"/>
    <n v="-4"/>
    <n v="20"/>
    <n v="18"/>
    <n v="18.55"/>
    <s v="1230 SV"/>
    <n v="51"/>
    <n v="845"/>
    <n v="1.5242307692307691"/>
    <n v="152.42307692307691"/>
    <n v="346.26923076923072"/>
    <n v="3.4626923076923073"/>
    <n v="30.484615384615381"/>
    <n v="9"/>
    <n v="166.95000000000002"/>
    <n v="39"/>
    <n v="723.45"/>
    <n v="47"/>
    <n v="871.85"/>
    <s v="Portal"/>
  </r>
  <r>
    <x v="1"/>
    <x v="598"/>
    <s v="2B"/>
    <n v="1"/>
    <x v="2"/>
    <x v="2"/>
    <n v="2"/>
    <n v="-0.125"/>
    <n v="35"/>
    <n v="40"/>
    <n v="35"/>
    <m/>
    <n v="35"/>
    <n v="7975"/>
    <n v="0.33312000000000003"/>
    <s v="M4724 SL"/>
    <s v="0"/>
    <s v="0"/>
    <n v="0"/>
    <n v="0"/>
    <n v="22.46153846153846"/>
    <n v="22.46153846153846"/>
    <n v="0"/>
    <n v="0"/>
    <n v="0"/>
    <n v="0"/>
    <n v="0"/>
    <n v="0"/>
    <n v="0"/>
    <s v="Portal"/>
  </r>
  <r>
    <x v="0"/>
    <x v="599"/>
    <s v="3A"/>
    <n v="500"/>
    <x v="2"/>
    <x v="2"/>
    <n v="2"/>
    <n v="0"/>
    <n v="45"/>
    <n v="45"/>
    <n v="45"/>
    <m/>
    <n v="45"/>
    <n v="0"/>
    <n v="361.36043999999998"/>
    <s v="6348 SL"/>
    <n v="0"/>
    <n v="0"/>
    <n v="0"/>
    <n v="0"/>
    <n v="8.3461538461538467"/>
    <n v="1.6692307692307694E-2"/>
    <n v="0"/>
    <n v="0"/>
    <n v="0"/>
    <n v="0"/>
    <n v="0"/>
    <n v="0"/>
    <n v="0"/>
    <s v="Portal"/>
  </r>
  <r>
    <x v="1"/>
    <x v="600"/>
    <s v="5E"/>
    <n v="1"/>
    <x v="3"/>
    <x v="3"/>
    <s v="S"/>
    <n v="0.55000000000000004"/>
    <n v="93"/>
    <n v="60"/>
    <n v="60"/>
    <n v="-4"/>
    <n v="56"/>
    <n v="78521"/>
    <n v="0.12"/>
    <s v="5855/7 WH"/>
    <s v="0"/>
    <s v="0"/>
    <n v="0"/>
    <n v="0"/>
    <n v="460.30769230769226"/>
    <n v="460.30769230769226"/>
    <n v="0"/>
    <n v="2302"/>
    <n v="276.24"/>
    <n v="28079"/>
    <n v="3369.48"/>
    <n v="30381"/>
    <n v="3645.72"/>
    <s v="Portal With MPS"/>
  </r>
  <r>
    <x v="1"/>
    <x v="601"/>
    <s v="3A"/>
    <n v="1000"/>
    <x v="0"/>
    <x v="0"/>
    <s v="B"/>
    <n v="-0.13793103448275862"/>
    <n v="25"/>
    <n v="29"/>
    <n v="25"/>
    <n v="-4"/>
    <n v="21"/>
    <n v="422"/>
    <n v="124.12"/>
    <s v="1294C SL"/>
    <n v="58"/>
    <n v="103"/>
    <n v="0.7434615384615384"/>
    <n v="743.46153846153834"/>
    <n v="820.80769230769215"/>
    <n v="0.82080769230769213"/>
    <n v="15.612692307692306"/>
    <n v="4"/>
    <n v="496.48"/>
    <n v="20"/>
    <n v="2482.4"/>
    <n v="24"/>
    <n v="2978.88"/>
    <s v="Portal"/>
  </r>
  <r>
    <x v="1"/>
    <x v="602"/>
    <s v="5I"/>
    <n v="1000"/>
    <x v="0"/>
    <x v="0"/>
    <s v="B"/>
    <n v="0"/>
    <n v="39"/>
    <n v="39"/>
    <n v="39"/>
    <n v="-4"/>
    <n v="35"/>
    <n v="43"/>
    <n v="103.95"/>
    <s v="6716 BR"/>
    <n v="4"/>
    <n v="25"/>
    <n v="7.1923076923076923E-2"/>
    <n v="71.92307692307692"/>
    <n v="149.11538461538461"/>
    <n v="0.14911538461538462"/>
    <n v="2.5173076923076922"/>
    <n v="0"/>
    <n v="0"/>
    <n v="3"/>
    <n v="311.85000000000002"/>
    <n v="3"/>
    <n v="311.85000000000002"/>
    <s v="Portal"/>
  </r>
  <r>
    <x v="0"/>
    <x v="603"/>
    <s v="5A"/>
    <n v="1000"/>
    <x v="10"/>
    <x v="10"/>
    <s v="I"/>
    <n v="2.0405405405405403"/>
    <n v="225"/>
    <n v="74"/>
    <n v="74"/>
    <n v="-4"/>
    <n v="70"/>
    <n v="11"/>
    <n v="87.95"/>
    <s v="7056/19 BK"/>
    <n v="16"/>
    <n v="66"/>
    <n v="0.24846153846153846"/>
    <n v="248.46153846153845"/>
    <n v="259.38461538461536"/>
    <n v="0.25938461538461538"/>
    <n v="18.156923076923075"/>
    <n v="1"/>
    <n v="87.95"/>
    <n v="19"/>
    <n v="1671.05"/>
    <n v="20"/>
    <n v="1759"/>
    <s v="Portal With MPS"/>
  </r>
  <r>
    <x v="1"/>
    <x v="604"/>
    <s v="3A"/>
    <n v="1"/>
    <x v="2"/>
    <x v="2"/>
    <n v="2"/>
    <n v="-0.33333333333333331"/>
    <n v="40"/>
    <n v="60"/>
    <n v="40"/>
    <m/>
    <n v="40"/>
    <n v="18378"/>
    <n v="0.19361"/>
    <s v="3467C SL"/>
    <s v="0"/>
    <s v="0"/>
    <n v="0"/>
    <n v="0"/>
    <n v="34"/>
    <n v="34"/>
    <n v="0"/>
    <n v="0"/>
    <n v="0"/>
    <n v="0"/>
    <n v="0"/>
    <n v="0"/>
    <n v="0"/>
    <s v="Portal"/>
  </r>
  <r>
    <x v="0"/>
    <x v="605"/>
    <s v="8A"/>
    <n v="100"/>
    <x v="1"/>
    <x v="1"/>
    <s v="E"/>
    <n v="0.55555555555555558"/>
    <n v="140"/>
    <n v="90"/>
    <n v="90"/>
    <n v="-4"/>
    <n v="86"/>
    <n v="79"/>
    <n v="9.3714300000000001"/>
    <s v="F2211/8 BL"/>
    <n v="5"/>
    <n v="47"/>
    <n v="0.10807692307692307"/>
    <n v="10.807692307692307"/>
    <n v="593.46153846153834"/>
    <n v="5.9346153846153831"/>
    <n v="9.2946153846153834"/>
    <n v="1"/>
    <n v="9.3714300000000001"/>
    <n v="10"/>
    <n v="93.714300000000009"/>
    <n v="11"/>
    <n v="103.08573"/>
    <s v="Portal"/>
  </r>
  <r>
    <x v="0"/>
    <x v="606"/>
    <s v="5A"/>
    <n v="1"/>
    <x v="25"/>
    <x v="24"/>
    <s v="S"/>
    <n v="0"/>
    <n v="100"/>
    <n v="100"/>
    <n v="100"/>
    <n v="-4"/>
    <n v="96"/>
    <n v="22"/>
    <n v="57.606639999999999"/>
    <s v="HUKIT40 NC"/>
    <n v="17"/>
    <n v="23"/>
    <n v="0.20961538461538462"/>
    <n v="0.20961538461538462"/>
    <n v="0.20961538461538462"/>
    <n v="0.20961538461538462"/>
    <n v="20.123076923076923"/>
    <n v="1"/>
    <n v="57.606639999999999"/>
    <n v="21"/>
    <n v="1209.7394400000001"/>
    <n v="22"/>
    <n v="1267.34608"/>
    <s v="Traditional"/>
  </r>
  <r>
    <x v="0"/>
    <x v="607"/>
    <s v="1F"/>
    <n v="500"/>
    <x v="2"/>
    <x v="2"/>
    <n v="2"/>
    <n v="0"/>
    <n v="50"/>
    <n v="50"/>
    <n v="50"/>
    <m/>
    <n v="50"/>
    <n v="0"/>
    <n v="503.02415999999999"/>
    <s v="65407 SL"/>
    <s v="0"/>
    <s v="0"/>
    <n v="0"/>
    <n v="0"/>
    <n v="1.5384615384615385"/>
    <n v="3.0769230769230769E-3"/>
    <n v="0"/>
    <n v="0"/>
    <n v="0"/>
    <n v="0"/>
    <n v="0"/>
    <n v="0"/>
    <n v="0"/>
    <s v="Portal"/>
  </r>
  <r>
    <x v="1"/>
    <x v="608"/>
    <s v="1F"/>
    <n v="500"/>
    <x v="2"/>
    <x v="2"/>
    <n v="2"/>
    <n v="0"/>
    <n v="55"/>
    <n v="55"/>
    <n v="55"/>
    <m/>
    <n v="55"/>
    <n v="0"/>
    <n v="428.75493"/>
    <s v="86514CY SL"/>
    <n v="0"/>
    <n v="12"/>
    <n v="1.3846153846153847E-2"/>
    <n v="6.9230769230769234"/>
    <n v="25.884615384615383"/>
    <n v="5.1769230769230769E-2"/>
    <n v="0.76153846153846161"/>
    <n v="0"/>
    <n v="0"/>
    <n v="1"/>
    <n v="428.75493"/>
    <n v="1"/>
    <n v="428.75493"/>
    <s v="Portal"/>
  </r>
  <r>
    <x v="1"/>
    <x v="609"/>
    <s v="8A"/>
    <n v="1000"/>
    <x v="12"/>
    <x v="12"/>
    <s v="E"/>
    <n v="0.14285714285714285"/>
    <n v="32"/>
    <n v="28"/>
    <n v="28"/>
    <n v="-4"/>
    <n v="24"/>
    <n v="22"/>
    <n v="195.33"/>
    <s v="F1051/8 BK"/>
    <n v="28"/>
    <n v="80"/>
    <n v="0.39384615384615385"/>
    <n v="393.84615384615387"/>
    <n v="601.44230769230774"/>
    <n v="0.60144230769230778"/>
    <n v="9.4523076923076914"/>
    <n v="2"/>
    <n v="390.66"/>
    <n v="11"/>
    <n v="2148.63"/>
    <n v="13"/>
    <n v="2539.29"/>
    <s v="Traditional"/>
  </r>
  <r>
    <x v="1"/>
    <x v="610"/>
    <s v="3A"/>
    <n v="1"/>
    <x v="2"/>
    <x v="2"/>
    <n v="2"/>
    <n v="-0.44444444444444442"/>
    <n v="50"/>
    <n v="90"/>
    <n v="50"/>
    <m/>
    <n v="50"/>
    <n v="8419"/>
    <n v="0.45215"/>
    <s v="1219/25C SL"/>
    <s v="0"/>
    <s v="0"/>
    <n v="0"/>
    <n v="0"/>
    <n v="7.9615384615384617"/>
    <n v="7.9615384615384617"/>
    <n v="0"/>
    <n v="0"/>
    <n v="0"/>
    <n v="0"/>
    <n v="0"/>
    <n v="0"/>
    <n v="0"/>
    <s v="Portal"/>
  </r>
  <r>
    <x v="1"/>
    <x v="611"/>
    <s v="8A"/>
    <n v="800"/>
    <x v="1"/>
    <x v="1"/>
    <s v="E"/>
    <n v="0.55555555555555558"/>
    <n v="140"/>
    <n v="90"/>
    <n v="90"/>
    <n v="-4"/>
    <n v="86"/>
    <n v="4"/>
    <n v="169.15714"/>
    <s v="F221B1/2 CL"/>
    <n v="1"/>
    <n v="4"/>
    <n v="1.5384615384615385E-2"/>
    <n v="12.307692307692308"/>
    <n v="44.269230769230766"/>
    <n v="5.5336538461538458E-2"/>
    <n v="1.3230769230769233"/>
    <n v="0"/>
    <n v="0"/>
    <n v="1"/>
    <n v="169.15714"/>
    <n v="1"/>
    <n v="169.15714"/>
    <s v="Portal"/>
  </r>
  <r>
    <x v="1"/>
    <x v="612"/>
    <s v="1A"/>
    <n v="1"/>
    <x v="2"/>
    <x v="2"/>
    <n v="2"/>
    <n v="-0.33333333333333331"/>
    <n v="20"/>
    <n v="30"/>
    <n v="20"/>
    <m/>
    <n v="20"/>
    <n v="8885"/>
    <n v="0.14877000000000001"/>
    <s v="5054C SL"/>
    <s v="0"/>
    <s v="0"/>
    <n v="0"/>
    <n v="0"/>
    <n v="268.23076923076923"/>
    <n v="268.23076923076923"/>
    <n v="0"/>
    <n v="0"/>
    <n v="0"/>
    <n v="0"/>
    <n v="0"/>
    <n v="0"/>
    <n v="0"/>
    <s v="Portal"/>
  </r>
  <r>
    <x v="1"/>
    <x v="613"/>
    <s v="8B"/>
    <n v="100"/>
    <x v="12"/>
    <x v="12"/>
    <s v="E"/>
    <n v="0.16470588235294117"/>
    <n v="99"/>
    <n v="85"/>
    <n v="85"/>
    <n v="-4"/>
    <n v="81"/>
    <n v="81"/>
    <n v="25.52"/>
    <s v="TFT25020 NA"/>
    <n v="74"/>
    <n v="176"/>
    <n v="0.99999999999999989"/>
    <n v="99.999999999999986"/>
    <n v="232.88461538461536"/>
    <n v="2.3288461538461536"/>
    <n v="80.999999999999986"/>
    <n v="5"/>
    <n v="127.6"/>
    <n v="86"/>
    <n v="2194.7199999999998"/>
    <n v="91"/>
    <n v="2322.3200000000002"/>
    <s v="Portal"/>
  </r>
  <r>
    <x v="1"/>
    <x v="614"/>
    <s v="2C"/>
    <n v="250"/>
    <x v="0"/>
    <x v="0"/>
    <s v="B"/>
    <n v="-0.6"/>
    <n v="40"/>
    <n v="100"/>
    <n v="40"/>
    <n v="-4"/>
    <n v="36"/>
    <n v="686"/>
    <n v="65.717500000000001"/>
    <s v="1941/3 BK"/>
    <n v="24"/>
    <n v="138"/>
    <n v="0.4176923076923077"/>
    <n v="104.42307692307692"/>
    <n v="104.42307692307692"/>
    <n v="0.4176923076923077"/>
    <n v="15.036923076923078"/>
    <n v="2"/>
    <n v="131.435"/>
    <n v="17"/>
    <n v="1117.1975"/>
    <n v="19"/>
    <n v="1248.6324999999999"/>
    <s v="Portal"/>
  </r>
  <r>
    <x v="1"/>
    <x v="615"/>
    <s v="5A"/>
    <n v="1000"/>
    <x v="0"/>
    <x v="0"/>
    <s v="S"/>
    <n v="-0.25925925925925924"/>
    <n v="20"/>
    <n v="27"/>
    <n v="20"/>
    <n v="-4"/>
    <n v="16"/>
    <n v="28"/>
    <n v="19.190000000000001"/>
    <s v="3051 OR"/>
    <n v="69"/>
    <n v="315"/>
    <n v="1.1065384615384615"/>
    <n v="1106.5384615384614"/>
    <n v="1759.8461538461536"/>
    <n v="1.7598461538461536"/>
    <n v="28.157538461538458"/>
    <n v="7"/>
    <n v="134.33000000000001"/>
    <n v="25"/>
    <n v="479.75000000000006"/>
    <n v="31"/>
    <n v="594.89"/>
    <s v="Portal"/>
  </r>
  <r>
    <x v="1"/>
    <x v="616"/>
    <s v="5A"/>
    <n v="100"/>
    <x v="0"/>
    <x v="0"/>
    <s v="S"/>
    <n v="-0.25925925925925924"/>
    <n v="20"/>
    <n v="27"/>
    <n v="20"/>
    <n v="-4"/>
    <n v="16"/>
    <n v="353"/>
    <n v="3.548"/>
    <s v="3055 BK"/>
    <n v="348"/>
    <n v="1724"/>
    <n v="5.7369230769230768"/>
    <n v="573.69230769230762"/>
    <n v="5917.9230769230762"/>
    <n v="59.179230769230763"/>
    <n v="91.790769230769229"/>
    <n v="34"/>
    <n v="120.63200000000001"/>
    <n v="126"/>
    <n v="447.048"/>
    <n v="155"/>
    <n v="549.94000000000005"/>
    <s v="Portal"/>
  </r>
  <r>
    <x v="1"/>
    <x v="617"/>
    <s v="8A"/>
    <n v="200"/>
    <x v="1"/>
    <x v="1"/>
    <s v="E"/>
    <n v="0.55555555555555558"/>
    <n v="140"/>
    <n v="90"/>
    <n v="90"/>
    <n v="-4"/>
    <n v="86"/>
    <n v="158"/>
    <n v="29.37143"/>
    <s v="F2213/8 CL"/>
    <n v="43"/>
    <n v="134"/>
    <n v="0.61769230769230765"/>
    <n v="123.53846153846153"/>
    <n v="273.10884615384617"/>
    <n v="1.3655442307692309"/>
    <n v="53.121538461538456"/>
    <n v="3"/>
    <n v="88.114289999999997"/>
    <n v="56"/>
    <n v="1644.80008"/>
    <n v="59"/>
    <n v="1732.91437"/>
    <s v="Portal"/>
  </r>
  <r>
    <x v="1"/>
    <x v="618"/>
    <s v="5A"/>
    <n v="100"/>
    <x v="0"/>
    <x v="0"/>
    <s v="S"/>
    <n v="4.1666666666666664E-2"/>
    <n v="25"/>
    <n v="24"/>
    <n v="24"/>
    <n v="-4"/>
    <n v="20"/>
    <n v="25"/>
    <n v="20.475999999999999"/>
    <s v="3081 BK"/>
    <n v="48"/>
    <n v="364"/>
    <n v="0.93692307692307697"/>
    <n v="93.692307692307693"/>
    <n v="510.23076923076923"/>
    <n v="5.1023076923076927"/>
    <n v="18.738461538461539"/>
    <n v="6"/>
    <n v="122.85599999999999"/>
    <n v="25"/>
    <n v="511.9"/>
    <n v="30"/>
    <n v="614.28"/>
    <s v="Portal"/>
  </r>
  <r>
    <x v="1"/>
    <x v="619"/>
    <s v="5A"/>
    <n v="1000"/>
    <x v="0"/>
    <x v="0"/>
    <s v="S"/>
    <n v="-0.16666666666666666"/>
    <n v="20"/>
    <n v="24"/>
    <n v="20"/>
    <n v="-4"/>
    <n v="16"/>
    <n v="90"/>
    <n v="57.27"/>
    <s v="3057 RD"/>
    <n v="115"/>
    <n v="848"/>
    <n v="2.2169230769230768"/>
    <n v="2216.9230769230767"/>
    <n v="2913.1153846153843"/>
    <n v="2.9131153846153843"/>
    <n v="46.609846153846149"/>
    <n v="13"/>
    <n v="744.51"/>
    <n v="48"/>
    <n v="2748.96"/>
    <n v="59"/>
    <n v="3378.9300000000003"/>
    <s v="Portal"/>
  </r>
  <r>
    <x v="0"/>
    <x v="620"/>
    <s v="3A"/>
    <n v="1"/>
    <x v="2"/>
    <x v="2"/>
    <n v="2"/>
    <n v="-0.16666666666666666"/>
    <n v="50"/>
    <n v="60"/>
    <n v="50"/>
    <m/>
    <n v="50"/>
    <n v="4957"/>
    <n v="1.2805599999999999"/>
    <s v="1181/50C SL"/>
    <s v="0"/>
    <s v="0"/>
    <n v="0"/>
    <n v="0"/>
    <n v="28.884615384615383"/>
    <n v="28.884615384615383"/>
    <n v="0"/>
    <n v="0"/>
    <n v="0"/>
    <n v="0"/>
    <n v="0"/>
    <n v="0"/>
    <n v="0"/>
    <s v="Portal"/>
  </r>
  <r>
    <x v="1"/>
    <x v="621"/>
    <s v="3A"/>
    <n v="1"/>
    <x v="2"/>
    <x v="2"/>
    <n v="2"/>
    <n v="-0.5"/>
    <n v="55"/>
    <n v="110"/>
    <n v="55"/>
    <m/>
    <n v="55"/>
    <n v="21063"/>
    <n v="0.22756999999999999"/>
    <s v="3308 SL"/>
    <s v="0"/>
    <s v="0"/>
    <n v="0"/>
    <n v="0"/>
    <n v="26.73076923076923"/>
    <n v="26.73076923076923"/>
    <n v="1470.1923076923076"/>
    <n v="0"/>
    <n v="0"/>
    <n v="0"/>
    <n v="0"/>
    <n v="0"/>
    <n v="0"/>
    <s v="Portal"/>
  </r>
  <r>
    <x v="1"/>
    <x v="622"/>
    <s v="8B"/>
    <n v="100"/>
    <x v="8"/>
    <x v="8"/>
    <s v="I"/>
    <n v="0"/>
    <n v="24"/>
    <n v="24"/>
    <n v="24"/>
    <n v="-4"/>
    <n v="20"/>
    <n v="42"/>
    <n v="12.4"/>
    <s v="G1201/2 BK"/>
    <n v="109"/>
    <n v="333"/>
    <n v="1.5580769230769229"/>
    <n v="155.80769230769229"/>
    <n v="1337.3461538461538"/>
    <n v="13.373461538461537"/>
    <n v="31.161538461538459"/>
    <n v="9"/>
    <n v="111.60000000000001"/>
    <n v="40"/>
    <n v="496"/>
    <n v="48"/>
    <n v="595.20000000000005"/>
    <s v="Portal"/>
  </r>
  <r>
    <x v="1"/>
    <x v="623"/>
    <s v="5A"/>
    <n v="1000"/>
    <x v="0"/>
    <x v="0"/>
    <s v="S"/>
    <n v="-0.25925925925925924"/>
    <n v="20"/>
    <n v="27"/>
    <n v="20"/>
    <n v="-4"/>
    <n v="16"/>
    <n v="92"/>
    <n v="17.72"/>
    <s v="3051 BR"/>
    <n v="123"/>
    <n v="266"/>
    <n v="1.6315384615384614"/>
    <n v="1631.5384615384614"/>
    <n v="2462.3846153846152"/>
    <n v="2.4623846153846154"/>
    <n v="39.398153846153846"/>
    <n v="10"/>
    <n v="177.2"/>
    <n v="36"/>
    <n v="637.91999999999996"/>
    <n v="44"/>
    <n v="779.68"/>
    <s v="Portal"/>
  </r>
  <r>
    <x v="1"/>
    <x v="624"/>
    <s v="3A"/>
    <n v="1000"/>
    <x v="0"/>
    <x v="0"/>
    <s v="B"/>
    <n v="-0.75"/>
    <n v="25"/>
    <n v="100"/>
    <n v="25"/>
    <n v="-4"/>
    <n v="21"/>
    <n v="104"/>
    <n v="229.79"/>
    <s v="1606 SL"/>
    <n v="12"/>
    <n v="61"/>
    <n v="0.19961538461538461"/>
    <n v="199.61538461538461"/>
    <n v="367.4"/>
    <n v="0.3674"/>
    <n v="4.1919230769230769"/>
    <n v="1"/>
    <n v="229.79"/>
    <n v="5"/>
    <n v="1148.95"/>
    <n v="6"/>
    <n v="1378.74"/>
    <s v="Portal"/>
  </r>
  <r>
    <x v="1"/>
    <x v="625"/>
    <s v="8B"/>
    <n v="1"/>
    <x v="9"/>
    <x v="9"/>
    <s v="B"/>
    <n v="0"/>
    <n v="43"/>
    <n v="43"/>
    <n v="43"/>
    <n v="-4"/>
    <n v="39"/>
    <n v="281"/>
    <n v="17.850000000000001"/>
    <s v="LC134 BK"/>
    <n v="532"/>
    <n v="2097"/>
    <n v="8.1488461538461525"/>
    <n v="8.1488461538461525"/>
    <n v="8.1488461538461525"/>
    <n v="8.1488461538461525"/>
    <n v="317.80499999999995"/>
    <n v="41"/>
    <n v="731.85"/>
    <n v="359"/>
    <n v="6408.1500000000005"/>
    <n v="400"/>
    <n v="7140.0000000000009"/>
    <s v="Portal"/>
  </r>
  <r>
    <x v="0"/>
    <x v="626"/>
    <s v="5I"/>
    <n v="1000"/>
    <x v="0"/>
    <x v="0"/>
    <s v="S"/>
    <n v="2.564102564102564E-2"/>
    <n v="40"/>
    <n v="39"/>
    <n v="39"/>
    <n v="-4"/>
    <n v="35"/>
    <n v="24"/>
    <n v="34.22"/>
    <s v="6714 GR"/>
    <n v="53"/>
    <n v="127"/>
    <n v="0.7173076923076922"/>
    <n v="717.30769230769215"/>
    <n v="830.2692307692306"/>
    <n v="0.83026923076923065"/>
    <n v="25.105769230769226"/>
    <n v="4"/>
    <n v="136.88"/>
    <n v="29"/>
    <n v="992.38"/>
    <n v="33"/>
    <n v="1129.26"/>
    <s v="Portal"/>
  </r>
  <r>
    <x v="1"/>
    <x v="627"/>
    <s v="5A"/>
    <n v="1000"/>
    <x v="0"/>
    <x v="0"/>
    <s v="S"/>
    <n v="-0.25925925925925924"/>
    <n v="20"/>
    <n v="27"/>
    <n v="20"/>
    <n v="-4"/>
    <n v="16"/>
    <n v="63"/>
    <n v="12.9"/>
    <s v="3050 YL"/>
    <n v="99"/>
    <n v="408"/>
    <n v="1.5369230769230766"/>
    <n v="1536.9230769230767"/>
    <n v="2474.3461538461534"/>
    <n v="2.4743461538461533"/>
    <n v="39.589538461538453"/>
    <n v="9"/>
    <n v="116.10000000000001"/>
    <n v="34"/>
    <n v="438.6"/>
    <n v="42"/>
    <n v="541.80000000000007"/>
    <s v="Portal"/>
  </r>
  <r>
    <x v="1"/>
    <x v="628"/>
    <s v="3A"/>
    <n v="1000"/>
    <x v="2"/>
    <x v="2"/>
    <n v="2"/>
    <n v="-0.62264150943396224"/>
    <n v="20"/>
    <n v="53"/>
    <n v="20"/>
    <m/>
    <n v="20"/>
    <n v="140"/>
    <n v="59.25"/>
    <s v="1895C SL"/>
    <n v="144"/>
    <n v="599"/>
    <n v="2.2419230769230767"/>
    <n v="2241.9230769230767"/>
    <n v="2465.4615384615381"/>
    <n v="2.4654615384615379"/>
    <n v="44.83846153846153"/>
    <n v="13"/>
    <n v="770.25"/>
    <n v="58"/>
    <n v="3436.5"/>
    <n v="69"/>
    <n v="4088.25"/>
    <s v="Portal"/>
  </r>
  <r>
    <x v="1"/>
    <x v="629"/>
    <s v="8A"/>
    <n v="500"/>
    <x v="1"/>
    <x v="1"/>
    <s v="E"/>
    <n v="0.55555555555555558"/>
    <n v="140"/>
    <n v="90"/>
    <n v="90"/>
    <n v="-4"/>
    <n v="86"/>
    <n v="42"/>
    <n v="38.671430000000001"/>
    <s v="F221V3/16 BK"/>
    <n v="28"/>
    <n v="104"/>
    <n v="0.42153846153846153"/>
    <n v="210.76923076923077"/>
    <n v="389.02923076923071"/>
    <n v="0.77805846153846137"/>
    <n v="36.252307692307689"/>
    <n v="2"/>
    <n v="77.342860000000002"/>
    <n v="38"/>
    <n v="1469.5143399999999"/>
    <n v="40"/>
    <n v="1546.8571999999999"/>
    <s v="Portal"/>
  </r>
  <r>
    <x v="1"/>
    <x v="630"/>
    <s v="8A"/>
    <n v="100"/>
    <x v="1"/>
    <x v="1"/>
    <s v="E"/>
    <n v="0.5730337078651685"/>
    <n v="140"/>
    <n v="89"/>
    <n v="89"/>
    <n v="-4"/>
    <n v="85"/>
    <n v="69"/>
    <n v="50.77"/>
    <s v="F3003/8 BK"/>
    <n v="32"/>
    <n v="146"/>
    <n v="0.5130769230769231"/>
    <n v="51.307692307692307"/>
    <n v="55.696923076923078"/>
    <n v="0.55696923076923077"/>
    <n v="43.611538461538466"/>
    <n v="3"/>
    <n v="152.31"/>
    <n v="47"/>
    <n v="2386.19"/>
    <n v="50"/>
    <n v="2538.5"/>
    <s v="Portal"/>
  </r>
  <r>
    <x v="1"/>
    <x v="631"/>
    <s v="8A"/>
    <n v="100"/>
    <x v="1"/>
    <x v="1"/>
    <s v="E"/>
    <n v="0.5730337078651685"/>
    <n v="140"/>
    <n v="89"/>
    <n v="89"/>
    <n v="-4"/>
    <n v="85"/>
    <n v="201"/>
    <n v="11.02857"/>
    <s v="F2211/8 CL"/>
    <n v="95"/>
    <n v="235"/>
    <n v="1.2942307692307691"/>
    <n v="129.42307692307691"/>
    <n v="554.54923076923069"/>
    <n v="5.5454923076923066"/>
    <n v="110.00961538461537"/>
    <n v="6"/>
    <n v="66.171419999999998"/>
    <n v="116"/>
    <n v="1279.31412"/>
    <n v="122"/>
    <n v="1345.4855400000001"/>
    <s v="Portal"/>
  </r>
  <r>
    <x v="1"/>
    <x v="632"/>
    <s v="5I"/>
    <n v="1"/>
    <x v="4"/>
    <x v="4"/>
    <s v="S"/>
    <n v="2.564102564102564E-2"/>
    <n v="40"/>
    <n v="39"/>
    <n v="39"/>
    <n v="-4"/>
    <n v="35"/>
    <n v="0"/>
    <n v="0"/>
    <s v="6717 RD"/>
    <s v="0"/>
    <s v="0"/>
    <n v="0"/>
    <n v="0"/>
    <n v="480.5"/>
    <n v="480.5"/>
    <m/>
    <n v="0"/>
    <n v="0"/>
    <n v="0"/>
    <n v="0"/>
    <n v="0"/>
    <n v="0"/>
    <s v="Portal"/>
  </r>
  <r>
    <x v="1"/>
    <x v="633"/>
    <s v="1F"/>
    <n v="500"/>
    <x v="2"/>
    <x v="2"/>
    <n v="2"/>
    <n v="0"/>
    <n v="55"/>
    <n v="55"/>
    <n v="55"/>
    <m/>
    <n v="55"/>
    <n v="0"/>
    <n v="484.10709000000003"/>
    <s v="65103 SL"/>
    <s v="0"/>
    <s v="0"/>
    <n v="0"/>
    <n v="0"/>
    <n v="100.76923076923079"/>
    <n v="0.20153846153846158"/>
    <n v="0"/>
    <n v="0"/>
    <n v="0"/>
    <n v="0"/>
    <n v="0"/>
    <n v="0"/>
    <n v="0"/>
    <s v="Portal"/>
  </r>
  <r>
    <x v="1"/>
    <x v="634"/>
    <s v="8B"/>
    <n v="500"/>
    <x v="8"/>
    <x v="8"/>
    <s v="I"/>
    <n v="0"/>
    <n v="24"/>
    <n v="24"/>
    <n v="24"/>
    <n v="-4"/>
    <n v="20"/>
    <n v="15"/>
    <n v="96.5"/>
    <s v="G120NF12 BK"/>
    <n v="34"/>
    <n v="118"/>
    <n v="0.50230769230769234"/>
    <n v="251.15384615384616"/>
    <n v="314.80769230769232"/>
    <n v="0.62961538461538469"/>
    <n v="10.046153846153846"/>
    <n v="3"/>
    <n v="289.5"/>
    <n v="13"/>
    <n v="1254.5"/>
    <n v="16"/>
    <n v="1544"/>
    <s v="Portal"/>
  </r>
  <r>
    <x v="1"/>
    <x v="635"/>
    <s v="3A"/>
    <n v="1"/>
    <x v="2"/>
    <x v="2"/>
    <n v="2"/>
    <n v="-0.33333333333333331"/>
    <n v="20"/>
    <n v="30"/>
    <n v="20"/>
    <m/>
    <n v="20"/>
    <n v="2667"/>
    <n v="0.37619999999999998"/>
    <s v="1898/9C SL"/>
    <s v="0"/>
    <s v="0"/>
    <n v="0"/>
    <n v="0"/>
    <n v="58.192307692307686"/>
    <n v="58.192307692307686"/>
    <n v="0"/>
    <n v="0"/>
    <n v="0"/>
    <n v="0"/>
    <n v="0"/>
    <n v="0"/>
    <n v="0"/>
    <s v="Portal"/>
  </r>
  <r>
    <x v="1"/>
    <x v="636"/>
    <s v="1A"/>
    <n v="1000"/>
    <x v="0"/>
    <x v="0"/>
    <s v="B"/>
    <n v="-0.71698113207547165"/>
    <n v="15"/>
    <n v="53"/>
    <n v="15"/>
    <n v="-4"/>
    <n v="11"/>
    <n v="15"/>
    <n v="143.88999999999999"/>
    <s v="5102C SL"/>
    <n v="37"/>
    <n v="80"/>
    <n v="0.49076923076923074"/>
    <n v="490.76923076923072"/>
    <n v="500.61538461538453"/>
    <n v="0.50061538461538457"/>
    <n v="5.3984615384615378"/>
    <n v="3"/>
    <n v="431.66999999999996"/>
    <n v="8"/>
    <n v="1151.1199999999999"/>
    <n v="11"/>
    <n v="1582.79"/>
    <s v="Portal"/>
  </r>
  <r>
    <x v="1"/>
    <x v="637"/>
    <s v="2D"/>
    <n v="1000"/>
    <x v="2"/>
    <x v="2"/>
    <n v="2"/>
    <n v="-0.52054794520547942"/>
    <n v="35"/>
    <n v="73"/>
    <n v="35"/>
    <m/>
    <n v="35"/>
    <n v="121"/>
    <n v="163.81"/>
    <s v="M8528010 BK"/>
    <n v="114"/>
    <n v="202"/>
    <n v="1.4607692307692308"/>
    <n v="1460.7692307692307"/>
    <n v="1738.3407692307692"/>
    <n v="1.7383407692307691"/>
    <n v="51.126923076923077"/>
    <n v="7"/>
    <n v="1146.67"/>
    <n v="58"/>
    <n v="9500.98"/>
    <n v="65"/>
    <n v="10647.65"/>
    <s v="Portal"/>
  </r>
  <r>
    <x v="0"/>
    <x v="638"/>
    <s v="5E"/>
    <n v="1000"/>
    <x v="7"/>
    <x v="7"/>
    <s v="S"/>
    <n v="0.09"/>
    <n v="109"/>
    <n v="100"/>
    <n v="100"/>
    <n v="-4"/>
    <n v="96"/>
    <n v="37"/>
    <n v="71.234999999999999"/>
    <s v="2841/7 BL"/>
    <n v="9"/>
    <n v="54"/>
    <n v="0.15923076923076923"/>
    <n v="159.23076923076923"/>
    <n v="196.15384615384616"/>
    <n v="0.19615384615384615"/>
    <n v="15.286153846153846"/>
    <n v="1"/>
    <n v="71.234999999999999"/>
    <n v="16"/>
    <n v="1139.76"/>
    <n v="17"/>
    <n v="1210.9949999999999"/>
    <s v="Traditional"/>
  </r>
  <r>
    <x v="1"/>
    <x v="639"/>
    <s v="1A"/>
    <n v="1000"/>
    <x v="0"/>
    <x v="0"/>
    <s v="B"/>
    <n v="-0.13793103448275862"/>
    <n v="25"/>
    <n v="29"/>
    <n v="25"/>
    <n v="-4"/>
    <n v="21"/>
    <n v="39"/>
    <n v="114.01"/>
    <s v="5002C SL"/>
    <n v="99"/>
    <n v="196"/>
    <n v="1.2923076923076922"/>
    <n v="1292.3076923076922"/>
    <n v="1302.5769230769229"/>
    <n v="1.3025769230769229"/>
    <n v="27.138461538461534"/>
    <n v="6"/>
    <n v="684.06000000000006"/>
    <n v="33"/>
    <n v="3762.3300000000004"/>
    <n v="39"/>
    <n v="4446.3900000000003"/>
    <s v="Portal"/>
  </r>
  <r>
    <x v="0"/>
    <x v="640"/>
    <s v="5E"/>
    <n v="1000"/>
    <x v="3"/>
    <x v="3"/>
    <s v="T"/>
    <n v="0"/>
    <n v="5"/>
    <n v="5"/>
    <n v="5"/>
    <m/>
    <n v="5"/>
    <n v="0"/>
    <n v="81.195809999999994"/>
    <s v="2842/1 BL"/>
    <n v="0"/>
    <n v="2"/>
    <n v="2.3076923076923079E-3"/>
    <n v="2.3076923076923079"/>
    <n v="31.692307692307693"/>
    <n v="3.1692307692307693E-2"/>
    <n v="1.1538461538461539E-2"/>
    <n v="1"/>
    <n v="81.195809999999994"/>
    <n v="1"/>
    <n v="81.195809999999994"/>
    <n v="1"/>
    <n v="81.195809999999994"/>
    <s v="MPS"/>
  </r>
  <r>
    <x v="0"/>
    <x v="641"/>
    <s v="8A"/>
    <n v="500"/>
    <x v="1"/>
    <x v="1"/>
    <s v="E"/>
    <n v="0.55555555555555558"/>
    <n v="140"/>
    <n v="90"/>
    <n v="90"/>
    <n v="-4"/>
    <n v="86"/>
    <n v="4"/>
    <n v="38.614289999999997"/>
    <s v="F2213/32 BL"/>
    <n v="1"/>
    <n v="5"/>
    <n v="1.6538461538461537E-2"/>
    <n v="8.2692307692307683"/>
    <n v="72.533076923076933"/>
    <n v="0.14506615384615387"/>
    <n v="1.4223076923076921"/>
    <n v="0"/>
    <n v="0"/>
    <n v="1"/>
    <n v="38.614289999999997"/>
    <n v="1"/>
    <n v="38.614289999999997"/>
    <s v="Traditional"/>
  </r>
  <r>
    <x v="1"/>
    <x v="642"/>
    <s v="5E"/>
    <n v="1000"/>
    <x v="3"/>
    <x v="3"/>
    <s v="T"/>
    <n v="0"/>
    <n v="5"/>
    <n v="5"/>
    <n v="5"/>
    <m/>
    <n v="5"/>
    <n v="2"/>
    <n v="102.54319"/>
    <s v="5854/7 WH"/>
    <n v="23"/>
    <n v="67"/>
    <n v="0.32499999999999996"/>
    <n v="324.99999999999994"/>
    <n v="671.19230769230762"/>
    <n v="0.67119230769230764"/>
    <n v="1.6249999999999998"/>
    <n v="2"/>
    <n v="205.08637999999999"/>
    <n v="4"/>
    <n v="410.17275999999998"/>
    <n v="6"/>
    <n v="615.25914"/>
    <s v="MPS"/>
  </r>
  <r>
    <x v="1"/>
    <x v="643"/>
    <s v="5C"/>
    <n v="1000"/>
    <x v="19"/>
    <x v="18"/>
    <s v="E"/>
    <n v="0"/>
    <n v="34"/>
    <n v="34"/>
    <n v="34"/>
    <n v="-4"/>
    <n v="30"/>
    <n v="3"/>
    <n v="771.81"/>
    <s v="391245 WH"/>
    <n v="2"/>
    <n v="32"/>
    <n v="5.8461538461538468E-2"/>
    <n v="58.461538461538467"/>
    <n v="108.07692307692309"/>
    <n v="0.1080769230769231"/>
    <n v="1.7538461538461541"/>
    <n v="0"/>
    <n v="0"/>
    <n v="2"/>
    <n v="1543.62"/>
    <n v="2"/>
    <n v="1543.62"/>
    <s v="Traditional"/>
  </r>
  <r>
    <x v="1"/>
    <x v="644"/>
    <s v="3A"/>
    <n v="1"/>
    <x v="2"/>
    <x v="2"/>
    <n v="2"/>
    <n v="-0.33333333333333331"/>
    <n v="40"/>
    <n v="60"/>
    <n v="40"/>
    <m/>
    <n v="40"/>
    <n v="15090"/>
    <n v="0.26587"/>
    <s v="3242 SL"/>
    <s v="0"/>
    <s v="0"/>
    <n v="0"/>
    <n v="0"/>
    <n v="22.76923076923077"/>
    <n v="22.76923076923077"/>
    <n v="910.76923076923083"/>
    <n v="0"/>
    <n v="0"/>
    <n v="0"/>
    <n v="0"/>
    <n v="0"/>
    <n v="0"/>
    <s v="Portal"/>
  </r>
  <r>
    <x v="1"/>
    <x v="645"/>
    <s v="8A"/>
    <n v="100"/>
    <x v="18"/>
    <x v="17"/>
    <s v="E"/>
    <n v="0"/>
    <n v="59"/>
    <n v="59"/>
    <n v="59"/>
    <n v="-4"/>
    <n v="55"/>
    <n v="40"/>
    <n v="25.5062"/>
    <s v="F1051/2 BK"/>
    <n v="13"/>
    <n v="66"/>
    <n v="0.21615384615384614"/>
    <n v="21.615384615384613"/>
    <n v="150.60576923076923"/>
    <n v="1.5060576923076923"/>
    <n v="11.888461538461538"/>
    <n v="1"/>
    <n v="25.5062"/>
    <n v="13"/>
    <n v="331.5806"/>
    <n v="14"/>
    <n v="357.08679999999998"/>
    <s v="Traditional"/>
  </r>
  <r>
    <x v="1"/>
    <x v="646"/>
    <s v="8A"/>
    <n v="20"/>
    <x v="1"/>
    <x v="1"/>
    <s v="E"/>
    <n v="0.5730337078651685"/>
    <n v="140"/>
    <n v="89"/>
    <n v="89"/>
    <n v="-4"/>
    <n v="85"/>
    <n v="106"/>
    <n v="27.5"/>
    <s v="F2212IN BK"/>
    <n v="18"/>
    <n v="278"/>
    <n v="0.51461538461538459"/>
    <n v="10.292307692307691"/>
    <n v="47.36057692307692"/>
    <n v="2.3680288461538459"/>
    <n v="43.742307692307691"/>
    <n v="3"/>
    <n v="82.5"/>
    <n v="47"/>
    <n v="1292.5"/>
    <n v="50"/>
    <n v="1375"/>
    <s v="Portal"/>
  </r>
  <r>
    <x v="1"/>
    <x v="647"/>
    <s v="3A"/>
    <n v="1000"/>
    <x v="2"/>
    <x v="2"/>
    <n v="2"/>
    <n v="0"/>
    <n v="25"/>
    <n v="25"/>
    <n v="25"/>
    <m/>
    <n v="25"/>
    <n v="14"/>
    <n v="162.5831"/>
    <s v="2413C SL"/>
    <n v="67"/>
    <n v="171"/>
    <n v="0.91884615384615376"/>
    <n v="918.84615384615381"/>
    <n v="1208.1923076923076"/>
    <n v="1.2081923076923076"/>
    <n v="22.971153846153843"/>
    <n v="5"/>
    <n v="812.91550000000007"/>
    <n v="28"/>
    <n v="4552.3267999999998"/>
    <n v="33"/>
    <n v="5365.2422999999999"/>
    <s v="Portal"/>
  </r>
  <r>
    <x v="1"/>
    <x v="648"/>
    <s v="1A"/>
    <n v="1000"/>
    <x v="2"/>
    <x v="2"/>
    <n v="2"/>
    <n v="0"/>
    <n v="35"/>
    <n v="35"/>
    <n v="35"/>
    <m/>
    <n v="35"/>
    <n v="0"/>
    <n v="450.22645"/>
    <s v="5076C SL"/>
    <n v="0"/>
    <n v="9"/>
    <n v="1.0384615384615384E-2"/>
    <n v="10.384615384615385"/>
    <n v="14.076923076923077"/>
    <n v="1.4076923076923077E-2"/>
    <n v="0.36346153846153845"/>
    <n v="1"/>
    <n v="450.22645"/>
    <n v="1"/>
    <n v="450.22645"/>
    <n v="1"/>
    <n v="450.22645"/>
    <s v="Portal"/>
  </r>
  <r>
    <x v="1"/>
    <x v="649"/>
    <s v="3A"/>
    <n v="1"/>
    <x v="2"/>
    <x v="2"/>
    <n v="2"/>
    <n v="-0.25"/>
    <n v="30"/>
    <n v="40"/>
    <n v="30"/>
    <m/>
    <n v="30"/>
    <n v="10661"/>
    <n v="0.33994000000000002"/>
    <s v="2243C SL"/>
    <s v="0"/>
    <s v="0"/>
    <n v="0"/>
    <n v="0"/>
    <n v="111.34615384615385"/>
    <n v="111.34615384615385"/>
    <n v="3340.3846153846157"/>
    <n v="0"/>
    <n v="0"/>
    <n v="0"/>
    <n v="0"/>
    <n v="0"/>
    <n v="0"/>
    <s v="Portal"/>
  </r>
  <r>
    <x v="1"/>
    <x v="650"/>
    <s v="5A"/>
    <n v="1000"/>
    <x v="0"/>
    <x v="0"/>
    <s v="S"/>
    <n v="-0.25925925925925924"/>
    <n v="20"/>
    <n v="27"/>
    <n v="20"/>
    <n v="-4"/>
    <n v="16"/>
    <n v="37"/>
    <n v="12.95"/>
    <s v="3050 BR"/>
    <n v="20"/>
    <n v="104"/>
    <n v="0.33538461538461539"/>
    <n v="335.38461538461542"/>
    <n v="1103.8461538461538"/>
    <n v="1.1038461538461539"/>
    <n v="17.661538461538463"/>
    <n v="2"/>
    <n v="25.9"/>
    <n v="7"/>
    <n v="90.649999999999991"/>
    <n v="9"/>
    <n v="116.55"/>
    <s v="Portal"/>
  </r>
  <r>
    <x v="1"/>
    <x v="651"/>
    <s v="8A"/>
    <n v="100"/>
    <x v="18"/>
    <x v="17"/>
    <s v="E"/>
    <n v="0"/>
    <n v="59"/>
    <n v="59"/>
    <n v="59"/>
    <n v="-4"/>
    <n v="55"/>
    <n v="110"/>
    <n v="16.816490000000002"/>
    <s v="F1053/16 BK"/>
    <n v="89"/>
    <n v="195"/>
    <n v="1.1834615384615383"/>
    <n v="118.34615384615384"/>
    <n v="222.43269230769229"/>
    <n v="2.2243269230769229"/>
    <n v="65.090384615384608"/>
    <n v="6"/>
    <n v="100.89894000000001"/>
    <n v="71"/>
    <n v="1193.9707900000001"/>
    <n v="77"/>
    <n v="1294.8697300000001"/>
    <s v="Portal"/>
  </r>
  <r>
    <x v="1"/>
    <x v="652"/>
    <s v="8A"/>
    <n v="150"/>
    <x v="1"/>
    <x v="1"/>
    <s v="E"/>
    <n v="0.5730337078651685"/>
    <n v="140"/>
    <n v="89"/>
    <n v="89"/>
    <n v="-4"/>
    <n v="85"/>
    <n v="365"/>
    <n v="26.2"/>
    <s v="F2211/2 BK"/>
    <n v="135"/>
    <n v="446"/>
    <n v="1.9684615384615385"/>
    <n v="295.26923076923077"/>
    <n v="545.37076923076927"/>
    <n v="3.6358051282051282"/>
    <n v="167.31923076923078"/>
    <n v="10"/>
    <n v="262"/>
    <n v="177"/>
    <n v="4637.3999999999996"/>
    <n v="187"/>
    <n v="4899.3999999999996"/>
    <s v="Portal"/>
  </r>
  <r>
    <x v="0"/>
    <x v="653"/>
    <s v="5E"/>
    <n v="1000"/>
    <x v="7"/>
    <x v="7"/>
    <s v="S"/>
    <n v="0.03"/>
    <n v="103"/>
    <n v="100"/>
    <n v="100"/>
    <n v="-4"/>
    <n v="96"/>
    <n v="5"/>
    <n v="91.234999999999999"/>
    <s v="2840/7 BL"/>
    <n v="6"/>
    <n v="17"/>
    <n v="8.4230769230769234E-2"/>
    <n v="84.230769230769241"/>
    <n v="145.34615384615387"/>
    <n v="0.14534615384615387"/>
    <n v="8.0861538461538469"/>
    <n v="0"/>
    <n v="0"/>
    <n v="8"/>
    <n v="729.88"/>
    <n v="8"/>
    <n v="729.88"/>
    <s v="Traditional"/>
  </r>
  <r>
    <x v="1"/>
    <x v="654"/>
    <s v="8A"/>
    <n v="100"/>
    <x v="1"/>
    <x v="1"/>
    <s v="E"/>
    <n v="0.5730337078651685"/>
    <n v="140"/>
    <n v="89"/>
    <n v="89"/>
    <n v="-4"/>
    <n v="85"/>
    <n v="604"/>
    <n v="18.61429"/>
    <s v="F2213/8 CL"/>
    <n v="78"/>
    <n v="405"/>
    <n v="1.3073076923076923"/>
    <n v="130.73076923076923"/>
    <n v="273.10884615384617"/>
    <n v="2.7310884615384619"/>
    <n v="111.12115384615385"/>
    <n v="7"/>
    <n v="130.30002999999999"/>
    <n v="118"/>
    <n v="2196.4862200000002"/>
    <n v="125"/>
    <n v="2326.7862500000001"/>
    <s v="Portal"/>
  </r>
  <r>
    <x v="0"/>
    <x v="655"/>
    <s v="1F"/>
    <n v="500"/>
    <x v="2"/>
    <x v="2"/>
    <n v="2"/>
    <n v="0"/>
    <n v="50"/>
    <n v="50"/>
    <n v="50"/>
    <m/>
    <n v="50"/>
    <n v="0"/>
    <n v="469.37031000000002"/>
    <s v="65204 SL"/>
    <s v="0"/>
    <s v="0"/>
    <n v="0"/>
    <n v="0"/>
    <n v="36.84615384615384"/>
    <n v="7.3692307692307682E-2"/>
    <n v="0"/>
    <n v="0"/>
    <n v="0"/>
    <n v="0"/>
    <n v="0"/>
    <n v="0"/>
    <n v="0"/>
    <s v="Portal"/>
  </r>
  <r>
    <x v="0"/>
    <x v="656"/>
    <s v="8A"/>
    <n v="500"/>
    <x v="1"/>
    <x v="1"/>
    <s v="E"/>
    <n v="0.55555555555555558"/>
    <n v="140"/>
    <n v="90"/>
    <n v="90"/>
    <n v="-4"/>
    <n v="86"/>
    <n v="44"/>
    <n v="40.485709999999997"/>
    <s v="F2213/16 YL"/>
    <n v="32"/>
    <n v="0"/>
    <n v="0.3446153846153846"/>
    <n v="172.30769230769229"/>
    <n v="177.21153846153845"/>
    <n v="0.3544230769230769"/>
    <n v="29.636923076923075"/>
    <n v="2"/>
    <n v="80.971419999999995"/>
    <n v="32"/>
    <n v="1295.5427199999999"/>
    <n v="34"/>
    <n v="1376.51414"/>
    <s v="Portal"/>
  </r>
  <r>
    <x v="1"/>
    <x v="657"/>
    <s v="8A"/>
    <n v="3000"/>
    <x v="1"/>
    <x v="1"/>
    <s v="E"/>
    <n v="0.55555555555555558"/>
    <n v="140"/>
    <n v="90"/>
    <n v="90"/>
    <n v="-4"/>
    <n v="86"/>
    <n v="11"/>
    <n v="273.39999999999998"/>
    <s v="F221B1/16 BK"/>
    <n v="7"/>
    <n v="16"/>
    <n v="9.3846153846153843E-2"/>
    <n v="281.53846153846155"/>
    <n v="710.76923076923072"/>
    <n v="0.2369230769230769"/>
    <n v="8.0707692307692298"/>
    <n v="0"/>
    <n v="0"/>
    <n v="8"/>
    <n v="2187.1999999999998"/>
    <n v="8"/>
    <n v="2187.1999999999998"/>
    <s v="Portal"/>
  </r>
  <r>
    <x v="0"/>
    <x v="658"/>
    <s v="5E"/>
    <n v="100"/>
    <x v="3"/>
    <x v="3"/>
    <s v="T"/>
    <n v="0"/>
    <n v="5"/>
    <n v="5"/>
    <n v="5"/>
    <m/>
    <n v="5"/>
    <n v="5"/>
    <n v="17.342569999999998"/>
    <s v="2856/1 BK"/>
    <n v="83"/>
    <n v="157"/>
    <n v="1.075"/>
    <n v="107.5"/>
    <n v="113.26923076923077"/>
    <n v="1.1326923076923077"/>
    <n v="5.375"/>
    <n v="8"/>
    <n v="138.74055999999999"/>
    <n v="13"/>
    <n v="225.45340999999999"/>
    <n v="21"/>
    <n v="364.19396999999998"/>
    <s v="MPS"/>
  </r>
  <r>
    <x v="1"/>
    <x v="659"/>
    <s v="1F"/>
    <n v="500"/>
    <x v="2"/>
    <x v="2"/>
    <n v="2"/>
    <n v="0"/>
    <n v="55"/>
    <n v="55"/>
    <n v="55"/>
    <m/>
    <n v="55"/>
    <n v="0"/>
    <n v="434.94722999999999"/>
    <s v="65607CY SL"/>
    <s v="0"/>
    <s v="0"/>
    <n v="0"/>
    <n v="0"/>
    <n v="30.76923076923077"/>
    <n v="6.1538461538461542E-2"/>
    <n v="0"/>
    <n v="0"/>
    <n v="0"/>
    <n v="0"/>
    <n v="0"/>
    <n v="0"/>
    <n v="0"/>
    <s v="Portal"/>
  </r>
  <r>
    <x v="0"/>
    <x v="660"/>
    <s v="5E"/>
    <n v="100"/>
    <x v="3"/>
    <x v="3"/>
    <s v="T"/>
    <n v="0"/>
    <n v="5"/>
    <n v="5"/>
    <n v="5"/>
    <m/>
    <n v="5"/>
    <n v="2"/>
    <n v="25.342569999999998"/>
    <s v="2857/1 BK"/>
    <n v="11"/>
    <n v="39"/>
    <n v="0.16346153846153846"/>
    <n v="16.346153846153847"/>
    <n v="39.03846153846154"/>
    <n v="0.39038461538461539"/>
    <n v="0.81730769230769229"/>
    <n v="1"/>
    <n v="25.342569999999998"/>
    <n v="2"/>
    <n v="50.685139999999997"/>
    <n v="3"/>
    <n v="76.027709999999999"/>
    <s v="MPS"/>
  </r>
  <r>
    <x v="1"/>
    <x v="661"/>
    <s v="5A"/>
    <n v="1000"/>
    <x v="0"/>
    <x v="0"/>
    <s v="S"/>
    <n v="-0.16666666666666666"/>
    <n v="20"/>
    <n v="24"/>
    <n v="20"/>
    <n v="-4"/>
    <n v="16"/>
    <n v="11"/>
    <n v="58.09"/>
    <s v="1557 BK"/>
    <n v="31"/>
    <n v="98"/>
    <n v="0.44692307692307692"/>
    <n v="446.92307692307691"/>
    <n v="499.11538461538458"/>
    <n v="0.49911538461538457"/>
    <n v="7.1507692307692308"/>
    <n v="3"/>
    <n v="174.27"/>
    <n v="10"/>
    <n v="580.90000000000009"/>
    <n v="12"/>
    <n v="697.08"/>
    <s v="Portal"/>
  </r>
  <r>
    <x v="0"/>
    <x v="662"/>
    <s v="5A"/>
    <n v="1000"/>
    <x v="10"/>
    <x v="10"/>
    <s v="I"/>
    <n v="2.0405405405405403"/>
    <n v="225"/>
    <n v="74"/>
    <n v="74"/>
    <n v="-4"/>
    <n v="70"/>
    <n v="10"/>
    <n v="101.21"/>
    <s v="7133 BL"/>
    <n v="2"/>
    <n v="10"/>
    <n v="3.3076923076923073E-2"/>
    <n v="33.076923076923073"/>
    <n v="53.38461538461538"/>
    <n v="5.3384615384615378E-2"/>
    <n v="3.7369230769230763"/>
    <n v="0"/>
    <n v="0"/>
    <n v="4"/>
    <n v="404.84"/>
    <n v="4"/>
    <n v="404.84"/>
    <s v="Portal With MPS"/>
  </r>
  <r>
    <x v="0"/>
    <x v="663"/>
    <s v="5E"/>
    <n v="1"/>
    <x v="3"/>
    <x v="3"/>
    <s v="S"/>
    <n v="0.8"/>
    <n v="108"/>
    <n v="60"/>
    <n v="60"/>
    <n v="-4"/>
    <n v="56"/>
    <n v="693"/>
    <n v="0.46"/>
    <s v="5859 GR"/>
    <s v="0"/>
    <s v="0"/>
    <n v="0"/>
    <n v="0"/>
    <n v="61.96153846153846"/>
    <n v="61.96153846153846"/>
    <n v="0"/>
    <n v="310"/>
    <n v="142.6"/>
    <n v="3780"/>
    <n v="1738.8000000000002"/>
    <n v="4090"/>
    <n v="1881.4"/>
    <s v="Portal With MPS"/>
  </r>
  <r>
    <x v="1"/>
    <x v="664"/>
    <s v="2C"/>
    <n v="250"/>
    <x v="0"/>
    <x v="0"/>
    <s v="B"/>
    <n v="-0.75"/>
    <n v="25"/>
    <n v="100"/>
    <n v="25"/>
    <n v="-4"/>
    <n v="21"/>
    <n v="65"/>
    <n v="60.664999999999999"/>
    <s v="1941/3F BK"/>
    <n v="17"/>
    <n v="65"/>
    <n v="0.25807692307692309"/>
    <n v="64.519230769230774"/>
    <n v="64.519230769230774"/>
    <n v="0.25807692307692309"/>
    <n v="5.4196153846153852"/>
    <n v="1"/>
    <n v="60.664999999999999"/>
    <n v="6"/>
    <n v="363.99"/>
    <n v="7"/>
    <n v="424.65499999999997"/>
    <s v="Portal"/>
  </r>
  <r>
    <x v="0"/>
    <x v="665"/>
    <s v="6B"/>
    <n v="1000"/>
    <x v="4"/>
    <x v="4"/>
    <s v="T"/>
    <n v="0"/>
    <n v="5"/>
    <n v="5"/>
    <n v="5"/>
    <m/>
    <n v="5"/>
    <n v="0"/>
    <n v="180.77088000000001"/>
    <s v="79050 SL"/>
    <n v="3"/>
    <n v="10"/>
    <n v="4.3846153846153847E-2"/>
    <n v="43.846153846153847"/>
    <n v="74.807692307692307"/>
    <n v="7.4807692307692311E-2"/>
    <n v="0.21923076923076923"/>
    <n v="1"/>
    <n v="180.77088000000001"/>
    <n v="1"/>
    <n v="180.77088000000001"/>
    <n v="1"/>
    <n v="180.77088000000001"/>
    <s v="MPS"/>
  </r>
  <r>
    <x v="1"/>
    <x v="666"/>
    <s v="5E"/>
    <n v="100"/>
    <x v="3"/>
    <x v="3"/>
    <s v="T"/>
    <n v="0"/>
    <n v="5"/>
    <n v="5"/>
    <n v="5"/>
    <m/>
    <n v="5"/>
    <n v="103"/>
    <n v="28.342569999999998"/>
    <s v="5857 BK"/>
    <n v="677"/>
    <n v="1698"/>
    <n v="9.25"/>
    <n v="925"/>
    <n v="1046.1538461538462"/>
    <n v="10.461538461538462"/>
    <n v="46.25"/>
    <n v="65"/>
    <n v="1842.2670499999999"/>
    <n v="111"/>
    <n v="3146.0252699999996"/>
    <n v="176"/>
    <n v="4988.2923199999996"/>
    <s v="MPS"/>
  </r>
  <r>
    <x v="0"/>
    <x v="667"/>
    <s v="5E"/>
    <n v="1"/>
    <x v="3"/>
    <x v="3"/>
    <s v="S"/>
    <n v="2.6666666666666665"/>
    <n v="220"/>
    <n v="60"/>
    <n v="60"/>
    <n v="-4"/>
    <n v="56"/>
    <n v="39793"/>
    <n v="0.11"/>
    <s v="2842/19 RD"/>
    <s v="0"/>
    <s v="0"/>
    <n v="0"/>
    <n v="0"/>
    <n v="307.34615384615381"/>
    <n v="307.34615384615381"/>
    <n v="0"/>
    <n v="1537"/>
    <n v="169.07"/>
    <n v="18748"/>
    <n v="2062.2800000000002"/>
    <n v="20285"/>
    <n v="2231.35"/>
    <s v="Portal With MPS"/>
  </r>
  <r>
    <x v="0"/>
    <x v="668"/>
    <s v="5G"/>
    <n v="1000"/>
    <x v="7"/>
    <x v="7"/>
    <s v="S"/>
    <n v="0.65"/>
    <n v="165"/>
    <n v="100"/>
    <n v="100"/>
    <n v="-4"/>
    <n v="96"/>
    <n v="27"/>
    <n v="39.369999999999997"/>
    <s v="5951 YL"/>
    <n v="5"/>
    <n v="0"/>
    <n v="5.3846153846153849E-2"/>
    <n v="53.846153846153847"/>
    <n v="53.846153846153847"/>
    <n v="5.3846153846153849E-2"/>
    <n v="5.1692307692307695"/>
    <n v="0"/>
    <n v="0"/>
    <n v="5"/>
    <n v="196.85"/>
    <n v="5"/>
    <n v="196.85"/>
    <s v="Traditional"/>
  </r>
  <r>
    <x v="1"/>
    <x v="669"/>
    <s v="5A"/>
    <n v="1000"/>
    <x v="10"/>
    <x v="10"/>
    <s v="I"/>
    <n v="2.0405405405405403"/>
    <n v="225"/>
    <n v="74"/>
    <n v="74"/>
    <n v="-4"/>
    <n v="70"/>
    <n v="52"/>
    <n v="101.21"/>
    <s v="7133 BK"/>
    <n v="13"/>
    <n v="115"/>
    <n v="0.27269230769230768"/>
    <n v="272.69230769230768"/>
    <n v="289.03846153846155"/>
    <n v="0.28903846153846152"/>
    <n v="20.232692307692307"/>
    <n v="1"/>
    <n v="101.21"/>
    <n v="21"/>
    <n v="2125.41"/>
    <n v="22"/>
    <n v="2226.62"/>
    <s v="Portal With MPS"/>
  </r>
  <r>
    <x v="1"/>
    <x v="670"/>
    <s v="8A"/>
    <n v="100"/>
    <x v="1"/>
    <x v="1"/>
    <s v="E"/>
    <n v="0.5730337078651685"/>
    <n v="140"/>
    <n v="89"/>
    <n v="89"/>
    <n v="-4"/>
    <n v="85"/>
    <n v="36"/>
    <n v="52.48"/>
    <s v="F3501/4 CL"/>
    <n v="20"/>
    <n v="87"/>
    <n v="0.3157692307692308"/>
    <n v="31.57692307692308"/>
    <n v="32.158461538461545"/>
    <n v="0.32158461538461547"/>
    <n v="26.840384615384618"/>
    <n v="2"/>
    <n v="104.96"/>
    <n v="29"/>
    <n v="1521.9199999999998"/>
    <n v="31"/>
    <n v="1626.8799999999999"/>
    <s v="Portal"/>
  </r>
  <r>
    <x v="0"/>
    <x v="671"/>
    <s v="5E"/>
    <n v="1"/>
    <x v="3"/>
    <x v="3"/>
    <s v="S"/>
    <n v="0.13333333333333333"/>
    <n v="68"/>
    <n v="60"/>
    <n v="60"/>
    <n v="-4"/>
    <n v="56"/>
    <n v="28722"/>
    <n v="0.11"/>
    <s v="5853/19 YL"/>
    <s v="0"/>
    <s v="0"/>
    <n v="0"/>
    <n v="0"/>
    <n v="413.5"/>
    <n v="413.5"/>
    <n v="0"/>
    <n v="2068"/>
    <n v="227.48"/>
    <n v="25224"/>
    <n v="2774.64"/>
    <n v="27292"/>
    <n v="3002.12"/>
    <s v="Portal With MPS"/>
  </r>
  <r>
    <x v="0"/>
    <x v="672"/>
    <s v="2D"/>
    <n v="1"/>
    <x v="2"/>
    <x v="2"/>
    <n v="2"/>
    <n v="-0.125"/>
    <n v="35"/>
    <n v="40"/>
    <n v="35"/>
    <m/>
    <n v="35"/>
    <n v="5113"/>
    <n v="9.6180000000000002E-2"/>
    <s v="5610B2201 NC"/>
    <s v="0"/>
    <s v="0"/>
    <n v="0"/>
    <n v="0"/>
    <n v="79.115384615384613"/>
    <n v="79.115384615384613"/>
    <n v="0"/>
    <n v="0"/>
    <n v="0"/>
    <n v="0"/>
    <n v="0"/>
    <n v="0"/>
    <n v="0"/>
    <s v="Portal"/>
  </r>
  <r>
    <x v="0"/>
    <x v="673"/>
    <s v="5D"/>
    <n v="1000"/>
    <x v="24"/>
    <x v="23"/>
    <s v="I"/>
    <n v="0"/>
    <n v="47"/>
    <n v="47"/>
    <n v="47"/>
    <n v="-4"/>
    <n v="43"/>
    <n v="0"/>
    <n v="478"/>
    <s v="3131626 TN"/>
    <n v="0"/>
    <n v="3"/>
    <n v="3.4615384615384616E-3"/>
    <n v="3.4615384615384617"/>
    <n v="38.269230769230766"/>
    <n v="3.8269230769230764E-2"/>
    <n v="0.14884615384615385"/>
    <n v="1"/>
    <n v="478"/>
    <n v="1"/>
    <n v="478"/>
    <n v="1"/>
    <n v="478"/>
    <s v="Portal"/>
  </r>
  <r>
    <x v="0"/>
    <x v="674"/>
    <s v="2D"/>
    <n v="1"/>
    <x v="2"/>
    <x v="2"/>
    <n v="2"/>
    <n v="-0.125"/>
    <n v="35"/>
    <n v="40"/>
    <n v="35"/>
    <m/>
    <n v="35"/>
    <n v="5851"/>
    <n v="0.11395"/>
    <s v="5616B2001 BK"/>
    <s v="0"/>
    <s v="0"/>
    <n v="0"/>
    <n v="0"/>
    <n v="247.34615384615384"/>
    <n v="247.34615384615384"/>
    <n v="8657.1153846153848"/>
    <n v="0"/>
    <n v="0"/>
    <n v="0"/>
    <n v="0"/>
    <n v="0"/>
    <n v="0"/>
    <s v="Portal"/>
  </r>
  <r>
    <x v="1"/>
    <x v="675"/>
    <s v="1F"/>
    <n v="1"/>
    <x v="2"/>
    <x v="2"/>
    <n v="2"/>
    <n v="-0.33333333333333331"/>
    <n v="40"/>
    <n v="60"/>
    <n v="40"/>
    <m/>
    <n v="40"/>
    <n v="7974"/>
    <n v="0.15970000000000001"/>
    <s v="86104CY SL"/>
    <s v="0"/>
    <s v="0"/>
    <n v="0"/>
    <n v="0"/>
    <n v="43.615384615384613"/>
    <n v="43.615384615384613"/>
    <n v="1744.6153846153845"/>
    <n v="0"/>
    <n v="0"/>
    <n v="0"/>
    <n v="0"/>
    <n v="0"/>
    <n v="0"/>
    <s v="Portal"/>
  </r>
  <r>
    <x v="0"/>
    <x v="676"/>
    <s v="8B"/>
    <n v="500"/>
    <x v="18"/>
    <x v="17"/>
    <s v="E"/>
    <n v="0"/>
    <n v="84"/>
    <n v="84"/>
    <n v="84"/>
    <n v="-4"/>
    <n v="80"/>
    <n v="183"/>
    <n v="22.403210000000001"/>
    <s v="P1057 BK"/>
    <n v="20"/>
    <n v="257"/>
    <n v="0.51192307692307693"/>
    <n v="255.96153846153845"/>
    <n v="348.46153846153845"/>
    <n v="0.69692307692307687"/>
    <n v="40.953846153846158"/>
    <n v="3"/>
    <n v="67.209630000000004"/>
    <n v="44"/>
    <n v="985.74124000000006"/>
    <n v="47"/>
    <n v="1052.9508700000001"/>
    <s v="Portal"/>
  </r>
  <r>
    <x v="0"/>
    <x v="677"/>
    <s v="8A"/>
    <n v="100"/>
    <x v="12"/>
    <x v="12"/>
    <s v="E"/>
    <n v="2.65"/>
    <n v="219"/>
    <n v="60"/>
    <n v="60"/>
    <n v="-4"/>
    <n v="56"/>
    <n v="27"/>
    <n v="88.53"/>
    <s v="F40016 NA"/>
    <n v="18"/>
    <n v="120"/>
    <n v="0.3323076923076923"/>
    <n v="33.230769230769234"/>
    <n v="33.230769230769234"/>
    <n v="0.33230769230769236"/>
    <n v="18.60923076923077"/>
    <n v="2"/>
    <n v="177.06"/>
    <n v="21"/>
    <n v="1859.13"/>
    <n v="23"/>
    <n v="2036.19"/>
    <s v="Portal"/>
  </r>
  <r>
    <x v="1"/>
    <x v="678"/>
    <s v="5A"/>
    <n v="1000"/>
    <x v="0"/>
    <x v="0"/>
    <s v="S"/>
    <n v="-0.16666666666666666"/>
    <n v="20"/>
    <n v="24"/>
    <n v="20"/>
    <n v="-4"/>
    <n v="16"/>
    <n v="15"/>
    <n v="34.89"/>
    <s v="1555 WH"/>
    <n v="34"/>
    <n v="76"/>
    <n v="0.45384615384615384"/>
    <n v="453.84615384615387"/>
    <n v="507.07692307692309"/>
    <n v="0.50707692307692309"/>
    <n v="7.2615384615384615"/>
    <n v="3"/>
    <n v="104.67"/>
    <n v="10"/>
    <n v="348.9"/>
    <n v="12"/>
    <n v="418.68"/>
    <s v="Portal"/>
  </r>
  <r>
    <x v="1"/>
    <x v="679"/>
    <s v="5D"/>
    <n v="1000"/>
    <x v="15"/>
    <x v="14"/>
    <s v="B"/>
    <n v="0"/>
    <n v="24"/>
    <n v="24"/>
    <n v="24"/>
    <n v="-4"/>
    <n v="20"/>
    <n v="15"/>
    <n v="47.65681"/>
    <s v="297 SV"/>
    <n v="29"/>
    <n v="87"/>
    <n v="0.41269230769230769"/>
    <n v="412.69230769230768"/>
    <n v="550.80769230769226"/>
    <n v="0.55080769230769222"/>
    <n v="8.2538461538461547"/>
    <n v="2"/>
    <n v="95.31362"/>
    <n v="10"/>
    <n v="476.56810000000002"/>
    <n v="12"/>
    <n v="571.88171999999997"/>
    <s v="Portal"/>
  </r>
  <r>
    <x v="1"/>
    <x v="680"/>
    <s v="3A"/>
    <n v="1"/>
    <x v="2"/>
    <x v="2"/>
    <n v="2"/>
    <n v="-0.33333333333333331"/>
    <n v="40"/>
    <n v="60"/>
    <n v="40"/>
    <m/>
    <n v="40"/>
    <n v="5632"/>
    <n v="0.21207000000000001"/>
    <s v="3241 SL"/>
    <s v="0"/>
    <s v="0"/>
    <n v="0"/>
    <n v="0"/>
    <n v="81.57692307692308"/>
    <n v="81.57692307692308"/>
    <n v="3263.0769230769233"/>
    <n v="0"/>
    <n v="0"/>
    <n v="0"/>
    <n v="0"/>
    <n v="0"/>
    <n v="0"/>
    <s v="Portal"/>
  </r>
  <r>
    <x v="1"/>
    <x v="681"/>
    <s v="5I"/>
    <n v="1000"/>
    <x v="0"/>
    <x v="0"/>
    <s v="B"/>
    <n v="2.564102564102564E-2"/>
    <n v="40"/>
    <n v="39"/>
    <n v="39"/>
    <n v="-4"/>
    <n v="35"/>
    <n v="32"/>
    <n v="154.65"/>
    <s v="6717 RD"/>
    <n v="26"/>
    <n v="78"/>
    <n v="0.37"/>
    <n v="370"/>
    <n v="480.5"/>
    <n v="0.48049999999999998"/>
    <n v="12.95"/>
    <n v="2"/>
    <n v="309.3"/>
    <n v="15"/>
    <n v="2319.75"/>
    <n v="17"/>
    <n v="2629.05"/>
    <s v="Portal"/>
  </r>
  <r>
    <x v="0"/>
    <x v="682"/>
    <s v="5E"/>
    <n v="1"/>
    <x v="3"/>
    <x v="3"/>
    <s v="S"/>
    <n v="2.6666666666666665"/>
    <n v="220"/>
    <n v="60"/>
    <n v="60"/>
    <n v="-4"/>
    <n v="56"/>
    <n v="19103"/>
    <n v="0.11"/>
    <s v="2842/19 GR"/>
    <s v="0"/>
    <s v="0"/>
    <n v="0"/>
    <n v="0"/>
    <n v="166.30769230769229"/>
    <n v="166.30769230769229"/>
    <n v="0"/>
    <n v="832"/>
    <n v="91.52"/>
    <n v="10145"/>
    <n v="1115.95"/>
    <n v="10977"/>
    <n v="1207.47"/>
    <s v="Portal With MPS"/>
  </r>
  <r>
    <x v="0"/>
    <x v="683"/>
    <s v="1F"/>
    <n v="1000"/>
    <x v="2"/>
    <x v="2"/>
    <n v="2"/>
    <n v="0"/>
    <n v="55"/>
    <n v="55"/>
    <n v="55"/>
    <m/>
    <n v="55"/>
    <n v="0"/>
    <n v="478.08542"/>
    <s v="85603 BK"/>
    <n v="0"/>
    <n v="0"/>
    <n v="0"/>
    <n v="0"/>
    <n v="3.9230769230769229"/>
    <n v="3.9230769230769232E-3"/>
    <n v="0"/>
    <n v="0"/>
    <n v="0"/>
    <n v="0"/>
    <n v="0"/>
    <n v="0"/>
    <n v="0"/>
    <s v="Portal"/>
  </r>
  <r>
    <x v="1"/>
    <x v="684"/>
    <s v="3A"/>
    <n v="1000"/>
    <x v="2"/>
    <x v="2"/>
    <n v="2"/>
    <n v="0"/>
    <n v="50"/>
    <n v="50"/>
    <n v="50"/>
    <m/>
    <n v="50"/>
    <n v="0"/>
    <n v="725.22342000000003"/>
    <s v="1219/37C SL"/>
    <n v="2"/>
    <n v="4"/>
    <n v="2.6153846153846153E-2"/>
    <n v="26.153846153846153"/>
    <n v="36.384615384615387"/>
    <n v="3.638461538461539E-2"/>
    <n v="1.3076923076923077"/>
    <n v="0"/>
    <n v="0"/>
    <n v="1"/>
    <n v="725.22342000000003"/>
    <n v="1"/>
    <n v="725.22342000000003"/>
    <s v="Portal"/>
  </r>
  <r>
    <x v="1"/>
    <x v="685"/>
    <s v="8A"/>
    <n v="100"/>
    <x v="18"/>
    <x v="17"/>
    <s v="E"/>
    <n v="0"/>
    <n v="59"/>
    <n v="59"/>
    <n v="59"/>
    <n v="-4"/>
    <n v="55"/>
    <n v="77"/>
    <n v="18.177859999999999"/>
    <s v="F1051/4 BK"/>
    <n v="61"/>
    <n v="249"/>
    <n v="0.94423076923076921"/>
    <n v="94.42307692307692"/>
    <n v="444.24038461538458"/>
    <n v="4.4424038461538462"/>
    <n v="51.932692307692307"/>
    <n v="5"/>
    <n v="90.889299999999992"/>
    <n v="57"/>
    <n v="1036.1380199999999"/>
    <n v="62"/>
    <n v="1127.0273199999999"/>
    <s v="Traditional"/>
  </r>
  <r>
    <x v="0"/>
    <x v="686"/>
    <s v="5D"/>
    <n v="1000"/>
    <x v="15"/>
    <x v="14"/>
    <s v="B"/>
    <n v="0"/>
    <n v="24"/>
    <n v="24"/>
    <n v="24"/>
    <n v="-4"/>
    <n v="20"/>
    <n v="0"/>
    <n v="299.84600999999998"/>
    <s v="289 SV"/>
    <n v="0"/>
    <n v="9"/>
    <n v="1.0384615384615384E-2"/>
    <n v="10.384615384615385"/>
    <n v="23.192307692307693"/>
    <n v="2.3192307692307693E-2"/>
    <n v="0.20769230769230768"/>
    <n v="1"/>
    <n v="299.84600999999998"/>
    <n v="1"/>
    <n v="299.84600999999998"/>
    <n v="1"/>
    <n v="299.84600999999998"/>
    <s v="Traditional"/>
  </r>
  <r>
    <x v="1"/>
    <x v="687"/>
    <s v="5E"/>
    <n v="100"/>
    <x v="3"/>
    <x v="3"/>
    <s v="T"/>
    <n v="0"/>
    <n v="5"/>
    <n v="5"/>
    <n v="5"/>
    <m/>
    <n v="5"/>
    <n v="92"/>
    <n v="10.26257"/>
    <s v="5854/7 BK"/>
    <n v="289"/>
    <n v="1347"/>
    <n v="4.6665384615384617"/>
    <n v="466.65384615384619"/>
    <n v="1270.5"/>
    <n v="12.705"/>
    <n v="23.332692307692309"/>
    <n v="33"/>
    <n v="338.66480999999999"/>
    <n v="56"/>
    <n v="574.70392000000004"/>
    <n v="89"/>
    <n v="913.36873000000003"/>
    <s v="MPS"/>
  </r>
  <r>
    <x v="1"/>
    <x v="688"/>
    <s v="5E"/>
    <n v="100"/>
    <x v="3"/>
    <x v="3"/>
    <s v="T"/>
    <n v="0"/>
    <n v="5"/>
    <n v="5"/>
    <n v="5"/>
    <m/>
    <n v="5"/>
    <n v="119"/>
    <n v="10.26257"/>
    <s v="5854/7 RD"/>
    <n v="85"/>
    <n v="1030"/>
    <n v="2.1038461538461539"/>
    <n v="210.38461538461539"/>
    <n v="766.53846153846155"/>
    <n v="7.6653846153846157"/>
    <n v="10.51923076923077"/>
    <n v="15"/>
    <n v="153.93854999999999"/>
    <n v="26"/>
    <n v="266.82682"/>
    <n v="41"/>
    <n v="420.76537000000002"/>
    <s v="MPS"/>
  </r>
  <r>
    <x v="1"/>
    <x v="689"/>
    <s v="8A"/>
    <n v="20"/>
    <x v="1"/>
    <x v="1"/>
    <s v="E"/>
    <n v="0.55555555555555558"/>
    <n v="140"/>
    <n v="90"/>
    <n v="90"/>
    <n v="-4"/>
    <n v="86"/>
    <n v="314"/>
    <n v="8.3142899999999997"/>
    <s v="F221V3/4 BK"/>
    <n v="35"/>
    <n v="62"/>
    <n v="0.44846153846153841"/>
    <n v="8.9692307692307676"/>
    <n v="222.75923076923075"/>
    <n v="11.137961538461537"/>
    <n v="38.567692307692305"/>
    <n v="2"/>
    <n v="16.628579999999999"/>
    <n v="41"/>
    <n v="340.88589000000002"/>
    <n v="43"/>
    <n v="357.51446999999996"/>
    <s v="Portal"/>
  </r>
  <r>
    <x v="0"/>
    <x v="690"/>
    <s v="3A"/>
    <n v="500"/>
    <x v="2"/>
    <x v="2"/>
    <n v="2"/>
    <n v="0"/>
    <n v="55"/>
    <n v="55"/>
    <n v="55"/>
    <m/>
    <n v="55"/>
    <n v="0"/>
    <n v="325.09933000000001"/>
    <s v="6368 SL"/>
    <n v="0"/>
    <n v="1"/>
    <n v="1.153846153846154E-3"/>
    <n v="0.57692307692307698"/>
    <n v="14.03846153846154"/>
    <n v="2.8076923076923079E-2"/>
    <n v="6.3461538461538472E-2"/>
    <n v="1"/>
    <n v="325.09933000000001"/>
    <n v="1"/>
    <n v="325.09933000000001"/>
    <n v="1"/>
    <n v="325.09933000000001"/>
    <s v="Portal"/>
  </r>
  <r>
    <x v="1"/>
    <x v="691"/>
    <s v="5A"/>
    <n v="1000"/>
    <x v="0"/>
    <x v="0"/>
    <s v="S"/>
    <n v="-0.25925925925925924"/>
    <n v="20"/>
    <n v="27"/>
    <n v="20"/>
    <n v="-4"/>
    <n v="16"/>
    <n v="424"/>
    <n v="12.91"/>
    <s v="3050 WH"/>
    <n v="193"/>
    <n v="681"/>
    <n v="2.8642307692307689"/>
    <n v="2864.2307692307691"/>
    <n v="5209.5"/>
    <n v="5.2095000000000002"/>
    <n v="45.827692307692303"/>
    <n v="17"/>
    <n v="219.47"/>
    <n v="63"/>
    <n v="813.33"/>
    <n v="77"/>
    <n v="994.07"/>
    <s v="Portal"/>
  </r>
  <r>
    <x v="1"/>
    <x v="692"/>
    <s v="8A"/>
    <n v="1000"/>
    <x v="1"/>
    <x v="1"/>
    <s v="E"/>
    <n v="0.55555555555555558"/>
    <n v="140"/>
    <n v="90"/>
    <n v="90"/>
    <n v="-4"/>
    <n v="86"/>
    <n v="12"/>
    <n v="99"/>
    <s v="F221B1/8 CL"/>
    <n v="14"/>
    <n v="35"/>
    <n v="0.19115384615384615"/>
    <n v="191.15384615384616"/>
    <n v="383.84615384615381"/>
    <n v="0.38384615384615384"/>
    <n v="16.439230769230768"/>
    <n v="1"/>
    <n v="99"/>
    <n v="17"/>
    <n v="1683"/>
    <n v="18"/>
    <n v="1782"/>
    <s v="Portal"/>
  </r>
  <r>
    <x v="1"/>
    <x v="693"/>
    <s v="8A"/>
    <n v="100"/>
    <x v="1"/>
    <x v="1"/>
    <s v="E"/>
    <n v="0.5730337078651685"/>
    <n v="140"/>
    <n v="89"/>
    <n v="89"/>
    <n v="-4"/>
    <n v="85"/>
    <n v="327"/>
    <n v="9.7571399999999997"/>
    <s v="F2213/32 CL"/>
    <n v="60"/>
    <n v="231"/>
    <n v="0.91269230769230769"/>
    <n v="91.269230769230774"/>
    <n v="259.39192307692304"/>
    <n v="2.5939192307692305"/>
    <n v="77.578846153846158"/>
    <n v="5"/>
    <n v="48.785699999999999"/>
    <n v="83"/>
    <n v="809.84262000000001"/>
    <n v="88"/>
    <n v="858.62832000000003"/>
    <s v="Portal"/>
  </r>
  <r>
    <x v="1"/>
    <x v="694"/>
    <s v="5E"/>
    <n v="1"/>
    <x v="3"/>
    <x v="3"/>
    <s v="S"/>
    <n v="0.8"/>
    <n v="108"/>
    <n v="60"/>
    <n v="60"/>
    <n v="-4"/>
    <n v="56"/>
    <n v="3521"/>
    <n v="0.46"/>
    <s v="5859 WH"/>
    <s v="0"/>
    <s v="0"/>
    <n v="0"/>
    <n v="0"/>
    <n v="89.884615384615373"/>
    <n v="89.884615384615373"/>
    <n v="0"/>
    <n v="449"/>
    <n v="206.54000000000002"/>
    <n v="5483"/>
    <n v="2522.1800000000003"/>
    <n v="5932"/>
    <n v="2728.7200000000003"/>
    <s v="Portal With MPS"/>
  </r>
  <r>
    <x v="1"/>
    <x v="695"/>
    <s v="1A"/>
    <n v="1"/>
    <x v="2"/>
    <x v="2"/>
    <n v="2"/>
    <n v="-0.33333333333333331"/>
    <n v="20"/>
    <n v="30"/>
    <n v="20"/>
    <m/>
    <n v="20"/>
    <n v="4318"/>
    <n v="0.14932999999999999"/>
    <s v="5463C SL"/>
    <s v="0"/>
    <s v="0"/>
    <n v="0"/>
    <n v="0"/>
    <n v="222.30769230769232"/>
    <n v="222.30769230769232"/>
    <n v="0"/>
    <n v="0"/>
    <n v="0"/>
    <n v="0"/>
    <n v="0"/>
    <n v="0"/>
    <n v="0"/>
    <s v="Portal"/>
  </r>
  <r>
    <x v="0"/>
    <x v="696"/>
    <s v="5E"/>
    <n v="1"/>
    <x v="3"/>
    <x v="3"/>
    <s v="S"/>
    <n v="0.8"/>
    <n v="108"/>
    <n v="60"/>
    <n v="60"/>
    <n v="-4"/>
    <n v="56"/>
    <n v="42069"/>
    <n v="0.33"/>
    <s v="5858 YL"/>
    <s v="0"/>
    <s v="0"/>
    <n v="0"/>
    <n v="0"/>
    <n v="15.5"/>
    <n v="15.5"/>
    <n v="0"/>
    <n v="78"/>
    <n v="25.740000000000002"/>
    <n v="946"/>
    <n v="312.18"/>
    <n v="1024"/>
    <n v="337.92"/>
    <s v="Portal With MPS"/>
  </r>
  <r>
    <x v="1"/>
    <x v="697"/>
    <s v="5I"/>
    <n v="25000"/>
    <x v="4"/>
    <x v="4"/>
    <s v="S"/>
    <n v="0"/>
    <n v="39"/>
    <n v="39"/>
    <n v="39"/>
    <n v="-4"/>
    <n v="35"/>
    <n v="0"/>
    <n v="890.25"/>
    <s v="6712 RD"/>
    <n v="0"/>
    <n v="0"/>
    <n v="0"/>
    <n v="0"/>
    <n v="1650.9615384615383"/>
    <n v="6.6038461538461532E-2"/>
    <n v="0"/>
    <n v="0"/>
    <n v="0"/>
    <n v="0"/>
    <n v="0"/>
    <n v="0"/>
    <n v="0"/>
    <s v="Traditional"/>
  </r>
  <r>
    <x v="1"/>
    <x v="698"/>
    <s v="5E"/>
    <n v="1"/>
    <x v="3"/>
    <x v="3"/>
    <s v="S"/>
    <n v="0.55000000000000004"/>
    <n v="93"/>
    <n v="60"/>
    <n v="60"/>
    <n v="-4"/>
    <n v="56"/>
    <n v="57347"/>
    <n v="0.11"/>
    <s v="5854 WH"/>
    <s v="0"/>
    <s v="0"/>
    <n v="0"/>
    <n v="0"/>
    <n v="688.76923076923072"/>
    <n v="688.76923076923072"/>
    <n v="0"/>
    <n v="3444"/>
    <n v="378.84"/>
    <n v="42015"/>
    <n v="4621.6499999999996"/>
    <n v="45459"/>
    <n v="5000.49"/>
    <s v="Portal With MPS"/>
  </r>
  <r>
    <x v="1"/>
    <x v="699"/>
    <s v="1F"/>
    <n v="1"/>
    <x v="2"/>
    <x v="2"/>
    <n v="2"/>
    <n v="-0.5"/>
    <n v="30"/>
    <n v="60"/>
    <n v="30"/>
    <m/>
    <n v="30"/>
    <n v="15356"/>
    <n v="0.44396000000000002"/>
    <s v="86704CY SL"/>
    <s v="0"/>
    <s v="0"/>
    <n v="0"/>
    <n v="0"/>
    <n v="66.92307692307692"/>
    <n v="66.92307692307692"/>
    <n v="0"/>
    <n v="0"/>
    <n v="0"/>
    <n v="0"/>
    <n v="0"/>
    <n v="0"/>
    <n v="0"/>
    <s v="Portal"/>
  </r>
  <r>
    <x v="0"/>
    <x v="700"/>
    <s v="5C"/>
    <n v="1000"/>
    <x v="19"/>
    <x v="18"/>
    <s v="E"/>
    <n v="0"/>
    <n v="34"/>
    <n v="34"/>
    <n v="34"/>
    <n v="-4"/>
    <n v="30"/>
    <n v="1"/>
    <n v="567.42999999999995"/>
    <s v="392240 BK"/>
    <n v="0"/>
    <n v="4"/>
    <n v="4.6153846153846158E-3"/>
    <n v="4.6153846153846159"/>
    <n v="13.807692307692308"/>
    <n v="1.3807692307692309E-2"/>
    <n v="0.13846153846153847"/>
    <n v="1"/>
    <n v="567.42999999999995"/>
    <n v="1"/>
    <n v="567.42999999999995"/>
    <n v="1"/>
    <n v="567.42999999999995"/>
    <s v="Traditional"/>
  </r>
  <r>
    <x v="1"/>
    <x v="701"/>
    <s v="8C"/>
    <n v="1"/>
    <x v="26"/>
    <x v="25"/>
    <s v="E"/>
    <n v="0"/>
    <n v="33"/>
    <n v="33"/>
    <n v="33"/>
    <n v="-4"/>
    <n v="29"/>
    <n v="7"/>
    <n v="47.15"/>
    <s v="CST5 NC"/>
    <n v="25"/>
    <n v="77"/>
    <n v="0.35807692307692307"/>
    <n v="0.35807692307692307"/>
    <n v="0.35807692307692307"/>
    <n v="0.35807692307692307"/>
    <n v="10.384230769230768"/>
    <n v="2"/>
    <n v="94.3"/>
    <n v="12"/>
    <n v="565.79999999999995"/>
    <n v="14"/>
    <n v="660.1"/>
    <s v="Traditional"/>
  </r>
  <r>
    <x v="1"/>
    <x v="702"/>
    <s v="8A"/>
    <n v="1"/>
    <x v="27"/>
    <x v="26"/>
    <s v="S"/>
    <n v="0"/>
    <n v="43"/>
    <n v="43"/>
    <n v="43"/>
    <n v="-4"/>
    <n v="39"/>
    <n v="1182"/>
    <n v="1.8"/>
    <s v="CAP21 BK"/>
    <s v="0"/>
    <s v="0"/>
    <n v="0"/>
    <n v="0"/>
    <n v="33.346153846153847"/>
    <n v="33.346153846153847"/>
    <n v="0"/>
    <n v="167"/>
    <n v="300.60000000000002"/>
    <n v="1468"/>
    <n v="2642.4"/>
    <n v="1635"/>
    <n v="2943"/>
    <s v="Portal With MPS"/>
  </r>
  <r>
    <x v="1"/>
    <x v="703"/>
    <s v="3A"/>
    <n v="1000"/>
    <x v="0"/>
    <x v="0"/>
    <s v="B"/>
    <n v="-0.62264150943396224"/>
    <n v="20"/>
    <n v="53"/>
    <n v="20"/>
    <n v="-4"/>
    <n v="16"/>
    <n v="420"/>
    <n v="66.06"/>
    <s v="1292C SL"/>
    <n v="122"/>
    <n v="306"/>
    <n v="1.6669230769230767"/>
    <n v="1666.9230769230767"/>
    <n v="1824.9615384615381"/>
    <n v="1.8249615384615381"/>
    <n v="26.670769230769228"/>
    <n v="10"/>
    <n v="660.6"/>
    <n v="37"/>
    <n v="2444.2200000000003"/>
    <n v="45"/>
    <n v="2972.7000000000003"/>
    <s v="Portal"/>
  </r>
  <r>
    <x v="1"/>
    <x v="704"/>
    <s v="5E"/>
    <n v="100"/>
    <x v="3"/>
    <x v="3"/>
    <s v="T"/>
    <n v="0"/>
    <n v="5"/>
    <n v="5"/>
    <n v="5"/>
    <m/>
    <n v="5"/>
    <n v="76"/>
    <n v="22.342569999999998"/>
    <s v="5856 RD"/>
    <n v="194"/>
    <n v="1240"/>
    <n v="3.5199999999999996"/>
    <n v="351.99999999999994"/>
    <n v="977"/>
    <n v="9.77"/>
    <n v="17.599999999999998"/>
    <n v="25"/>
    <n v="558.56425000000002"/>
    <n v="43"/>
    <n v="960.73050999999998"/>
    <n v="68"/>
    <n v="1519.29476"/>
    <s v="MPS"/>
  </r>
  <r>
    <x v="1"/>
    <x v="705"/>
    <s v="8B"/>
    <n v="100"/>
    <x v="11"/>
    <x v="11"/>
    <s v="B"/>
    <n v="0"/>
    <n v="24"/>
    <n v="24"/>
    <n v="24"/>
    <n v="-4"/>
    <n v="20"/>
    <n v="95"/>
    <n v="22.29"/>
    <s v="PF2004 NA"/>
    <n v="71"/>
    <n v="357"/>
    <n v="1.1765384615384613"/>
    <n v="117.65384615384613"/>
    <n v="117.65384615384613"/>
    <n v="1.1765384615384613"/>
    <n v="23.530769230769227"/>
    <n v="7"/>
    <n v="156.03"/>
    <n v="31"/>
    <n v="690.99"/>
    <n v="37"/>
    <n v="824.73"/>
    <s v="Portal"/>
  </r>
  <r>
    <x v="0"/>
    <x v="706"/>
    <s v="1F"/>
    <n v="500"/>
    <x v="2"/>
    <x v="2"/>
    <n v="2"/>
    <n v="0"/>
    <n v="50"/>
    <n v="50"/>
    <n v="50"/>
    <m/>
    <n v="50"/>
    <n v="0"/>
    <n v="302.28789"/>
    <s v="65809 SL"/>
    <s v="0"/>
    <s v="0"/>
    <n v="0"/>
    <n v="0"/>
    <n v="9.4615384615384617"/>
    <n v="1.8923076923076924E-2"/>
    <n v="0"/>
    <n v="0"/>
    <n v="0"/>
    <n v="0"/>
    <n v="0"/>
    <n v="0"/>
    <n v="0"/>
    <s v="Portal"/>
  </r>
  <r>
    <x v="1"/>
    <x v="707"/>
    <s v="8A"/>
    <n v="50"/>
    <x v="1"/>
    <x v="1"/>
    <s v="E"/>
    <n v="0.55555555555555558"/>
    <n v="140"/>
    <n v="90"/>
    <n v="90"/>
    <n v="-4"/>
    <n v="86"/>
    <n v="159"/>
    <n v="17.971430000000002"/>
    <s v="F2213/4 BK"/>
    <n v="40"/>
    <n v="139"/>
    <n v="0.59115384615384614"/>
    <n v="29.557692307692307"/>
    <n v="200.28230769230768"/>
    <n v="4.0056461538461541"/>
    <n v="50.839230769230767"/>
    <n v="3"/>
    <n v="53.914290000000008"/>
    <n v="54"/>
    <n v="970.45722000000012"/>
    <n v="57"/>
    <n v="1024.3715100000002"/>
    <s v="Portal"/>
  </r>
  <r>
    <x v="1"/>
    <x v="708"/>
    <s v="8B"/>
    <n v="100"/>
    <x v="11"/>
    <x v="11"/>
    <s v="B"/>
    <n v="0"/>
    <n v="24"/>
    <n v="24"/>
    <n v="24"/>
    <n v="-4"/>
    <n v="20"/>
    <n v="64"/>
    <n v="6.02"/>
    <s v="PF2406 NA"/>
    <n v="60"/>
    <n v="258"/>
    <n v="0.94384615384615389"/>
    <n v="94.384615384615387"/>
    <n v="94.384615384615387"/>
    <n v="0.94384615384615389"/>
    <n v="18.876923076923077"/>
    <n v="6"/>
    <n v="36.119999999999997"/>
    <n v="25"/>
    <n v="150.5"/>
    <n v="30"/>
    <n v="180.6"/>
    <s v="Portal"/>
  </r>
  <r>
    <x v="0"/>
    <x v="709"/>
    <s v="5E"/>
    <n v="1000"/>
    <x v="3"/>
    <x v="3"/>
    <s v="T"/>
    <n v="0"/>
    <n v="5"/>
    <n v="5"/>
    <n v="5"/>
    <m/>
    <n v="5"/>
    <n v="0"/>
    <n v="101.19580999999999"/>
    <s v="2844/7 SL"/>
    <n v="6"/>
    <n v="7"/>
    <n v="7.2692307692307695E-2"/>
    <n v="72.692307692307693"/>
    <n v="97.538461538461547"/>
    <n v="9.7538461538461546E-2"/>
    <n v="0.3634615384615385"/>
    <n v="1"/>
    <n v="101.19580999999999"/>
    <n v="1"/>
    <n v="101.19580999999999"/>
    <n v="2"/>
    <n v="202.39161999999999"/>
    <s v="MPS"/>
  </r>
  <r>
    <x v="0"/>
    <x v="710"/>
    <s v="5E"/>
    <n v="1000"/>
    <x v="3"/>
    <x v="3"/>
    <s v="T"/>
    <n v="0"/>
    <n v="5"/>
    <n v="5"/>
    <n v="5"/>
    <m/>
    <n v="5"/>
    <n v="0"/>
    <n v="172.54319000000001"/>
    <s v="2845/19 SL"/>
    <n v="0"/>
    <n v="8"/>
    <n v="9.2307692307692316E-3"/>
    <n v="9.2307692307692317"/>
    <n v="15.80769230769231"/>
    <n v="1.5807692307692311E-2"/>
    <n v="4.6153846153846156E-2"/>
    <n v="1"/>
    <n v="172.54319000000001"/>
    <n v="1"/>
    <n v="172.54319000000001"/>
    <n v="1"/>
    <n v="172.54319000000001"/>
    <s v="MPS"/>
  </r>
  <r>
    <x v="1"/>
    <x v="711"/>
    <s v="5I"/>
    <n v="100"/>
    <x v="0"/>
    <x v="0"/>
    <s v="B"/>
    <n v="2.564102564102564E-2"/>
    <n v="40"/>
    <n v="39"/>
    <n v="39"/>
    <n v="-4"/>
    <n v="35"/>
    <n v="149"/>
    <n v="6.55"/>
    <s v="6711 BK"/>
    <n v="296"/>
    <n v="872"/>
    <n v="4.1938461538461533"/>
    <n v="419.38461538461536"/>
    <n v="2815.1538461538462"/>
    <n v="28.151538461538461"/>
    <n v="146.78461538461536"/>
    <n v="21"/>
    <n v="137.54999999999998"/>
    <n v="168"/>
    <n v="1100.3999999999999"/>
    <n v="189"/>
    <n v="1237.95"/>
    <s v="Portal"/>
  </r>
  <r>
    <x v="0"/>
    <x v="712"/>
    <s v="5C"/>
    <n v="100"/>
    <x v="19"/>
    <x v="18"/>
    <s v="E"/>
    <n v="0"/>
    <n v="34"/>
    <n v="34"/>
    <n v="34"/>
    <n v="-4"/>
    <n v="30"/>
    <n v="26"/>
    <n v="72.882999999999996"/>
    <s v="392245 WH"/>
    <n v="1"/>
    <n v="42"/>
    <n v="5.9230769230769233E-2"/>
    <n v="5.9230769230769234"/>
    <n v="5.9230769230769234"/>
    <n v="5.9230769230769233E-2"/>
    <n v="1.776923076923077"/>
    <n v="0"/>
    <n v="0"/>
    <n v="2"/>
    <n v="145.76599999999999"/>
    <n v="2"/>
    <n v="145.76599999999999"/>
    <s v="Traditional"/>
  </r>
  <r>
    <x v="1"/>
    <x v="713"/>
    <s v="5E"/>
    <n v="1000"/>
    <x v="3"/>
    <x v="3"/>
    <s v="T"/>
    <n v="0"/>
    <n v="5"/>
    <n v="5"/>
    <n v="5"/>
    <m/>
    <n v="5"/>
    <n v="7"/>
    <n v="122.54319"/>
    <s v="5854 BK"/>
    <n v="48"/>
    <n v="209"/>
    <n v="0.75807692307692309"/>
    <n v="758.07692307692309"/>
    <n v="1019.2692307692307"/>
    <n v="1.0192692307692308"/>
    <n v="3.7903846153846157"/>
    <n v="5"/>
    <n v="612.71595000000002"/>
    <n v="9"/>
    <n v="1102.8887099999999"/>
    <n v="14"/>
    <n v="1715.60466"/>
    <s v="MPS"/>
  </r>
  <r>
    <x v="1"/>
    <x v="714"/>
    <s v="5E"/>
    <n v="1"/>
    <x v="3"/>
    <x v="3"/>
    <s v="S"/>
    <n v="0.55000000000000004"/>
    <n v="93"/>
    <n v="60"/>
    <n v="60"/>
    <n v="-4"/>
    <n v="56"/>
    <n v="44618"/>
    <n v="0.15"/>
    <s v="5855 YL"/>
    <s v="0"/>
    <s v="0"/>
    <n v="0"/>
    <n v="0"/>
    <n v="80.07692307692308"/>
    <n v="80.07692307692308"/>
    <n v="0"/>
    <n v="400"/>
    <n v="60"/>
    <n v="4884"/>
    <n v="732.6"/>
    <n v="5284"/>
    <n v="792.6"/>
    <s v="Portal With MPS"/>
  </r>
  <r>
    <x v="1"/>
    <x v="715"/>
    <s v="2I"/>
    <n v="1000"/>
    <x v="3"/>
    <x v="3"/>
    <s v="C"/>
    <n v="0"/>
    <n v="5"/>
    <n v="5"/>
    <n v="5"/>
    <m/>
    <n v="5"/>
    <n v="0"/>
    <n v="960.52580999999998"/>
    <s v="M1222 WH"/>
    <n v="0"/>
    <n v="1"/>
    <n v="1.153846153846154E-3"/>
    <n v="1.153846153846154"/>
    <n v="101.18076923076924"/>
    <n v="0.10118076923076924"/>
    <n v="5.7692307692307696E-3"/>
    <n v="1"/>
    <n v="960.52580999999998"/>
    <n v="1"/>
    <n v="960.52580999999998"/>
    <n v="1"/>
    <n v="960.52580999999998"/>
    <s v="MPS"/>
  </r>
  <r>
    <x v="0"/>
    <x v="716"/>
    <s v="3D"/>
    <n v="1"/>
    <x v="6"/>
    <x v="6"/>
    <s v="B"/>
    <n v="0.90909090909090906"/>
    <n v="84"/>
    <n v="44"/>
    <n v="44"/>
    <n v="-4"/>
    <n v="40"/>
    <n v="2408"/>
    <n v="0.27210000000000001"/>
    <s v="5474L SL"/>
    <s v="0"/>
    <s v="0"/>
    <n v="0"/>
    <n v="0"/>
    <n v="64.038461538461533"/>
    <n v="64.038461538461533"/>
    <n v="0"/>
    <n v="320"/>
    <n v="87.072000000000003"/>
    <n v="2882"/>
    <n v="784.19220000000007"/>
    <n v="3202"/>
    <n v="871.26420000000007"/>
    <s v="Portal With MPS"/>
  </r>
  <r>
    <x v="1"/>
    <x v="717"/>
    <s v="5C"/>
    <n v="1000"/>
    <x v="19"/>
    <x v="18"/>
    <s v="E"/>
    <n v="0"/>
    <n v="34"/>
    <n v="34"/>
    <n v="34"/>
    <n v="-4"/>
    <n v="30"/>
    <n v="1"/>
    <n v="877.2"/>
    <s v="391897 WH"/>
    <n v="1"/>
    <n v="4"/>
    <n v="1.5384615384615385E-2"/>
    <n v="15.384615384615385"/>
    <n v="36.384615384615387"/>
    <n v="3.638461538461539E-2"/>
    <n v="0.46153846153846156"/>
    <n v="0"/>
    <n v="0"/>
    <n v="0"/>
    <n v="0"/>
    <n v="0"/>
    <n v="0"/>
    <s v="Traditional"/>
  </r>
  <r>
    <x v="1"/>
    <x v="718"/>
    <s v="8B"/>
    <n v="100"/>
    <x v="15"/>
    <x v="14"/>
    <s v="B"/>
    <n v="0"/>
    <n v="24"/>
    <n v="24"/>
    <n v="24"/>
    <n v="-4"/>
    <n v="20"/>
    <n v="18"/>
    <n v="189.505"/>
    <s v="2175 SV"/>
    <n v="2"/>
    <n v="29"/>
    <n v="5.4999999999999993E-2"/>
    <n v="5.4999999999999991"/>
    <n v="5.4999999999999991"/>
    <n v="5.4999999999999993E-2"/>
    <n v="1.0999999999999999"/>
    <n v="0"/>
    <n v="0"/>
    <n v="1"/>
    <n v="189.505"/>
    <n v="1"/>
    <n v="189.505"/>
    <s v="Portal"/>
  </r>
  <r>
    <x v="1"/>
    <x v="719"/>
    <s v="5I"/>
    <n v="5000"/>
    <x v="0"/>
    <x v="0"/>
    <s v="B"/>
    <n v="2.564102564102564E-2"/>
    <n v="40"/>
    <n v="39"/>
    <n v="39"/>
    <n v="-4"/>
    <n v="35"/>
    <n v="0"/>
    <n v="773.25"/>
    <s v="6717 GY"/>
    <n v="0"/>
    <n v="0"/>
    <n v="0"/>
    <n v="0"/>
    <n v="923.03846153846166"/>
    <n v="0.18460769230769233"/>
    <n v="0"/>
    <n v="0"/>
    <n v="0"/>
    <n v="0"/>
    <n v="0"/>
    <n v="0"/>
    <n v="0"/>
    <s v="Portal"/>
  </r>
  <r>
    <x v="1"/>
    <x v="720"/>
    <s v="1A"/>
    <n v="500"/>
    <x v="2"/>
    <x v="2"/>
    <n v="2"/>
    <n v="-0.55000000000000004"/>
    <n v="45"/>
    <n v="100"/>
    <n v="45"/>
    <m/>
    <n v="45"/>
    <n v="0"/>
    <n v="353.53591"/>
    <s v="5178C SL"/>
    <s v="0"/>
    <s v="0"/>
    <n v="0"/>
    <n v="0"/>
    <n v="40.38461538461538"/>
    <n v="8.076923076923076E-2"/>
    <n v="0"/>
    <n v="0"/>
    <n v="0"/>
    <n v="0"/>
    <n v="0"/>
    <n v="0"/>
    <n v="0"/>
    <s v="Portal"/>
  </r>
  <r>
    <x v="0"/>
    <x v="721"/>
    <s v="5I"/>
    <n v="1000"/>
    <x v="0"/>
    <x v="0"/>
    <s v="B"/>
    <n v="2.564102564102564E-2"/>
    <n v="40"/>
    <n v="39"/>
    <n v="39"/>
    <n v="-4"/>
    <n v="35"/>
    <n v="5"/>
    <n v="390.65"/>
    <s v="6719 WH"/>
    <n v="3"/>
    <n v="22"/>
    <n v="5.7692307692307696E-2"/>
    <n v="57.692307692307693"/>
    <n v="82.65384615384616"/>
    <n v="8.2653846153846161E-2"/>
    <n v="2.0192307692307692"/>
    <n v="0"/>
    <n v="0"/>
    <n v="2"/>
    <n v="781.3"/>
    <n v="2"/>
    <n v="781.3"/>
    <s v="Portal"/>
  </r>
  <r>
    <x v="1"/>
    <x v="722"/>
    <s v="1A"/>
    <n v="500"/>
    <x v="2"/>
    <x v="2"/>
    <n v="2"/>
    <n v="0"/>
    <n v="40"/>
    <n v="40"/>
    <n v="40"/>
    <m/>
    <n v="40"/>
    <n v="0"/>
    <n v="308.45526000000001"/>
    <s v="5341C SL"/>
    <s v="0"/>
    <s v="0"/>
    <n v="0"/>
    <n v="0"/>
    <n v="6.8076923076923075"/>
    <n v="1.3615384615384614E-2"/>
    <n v="0"/>
    <n v="0"/>
    <n v="0"/>
    <n v="0"/>
    <n v="0"/>
    <n v="0"/>
    <n v="0"/>
    <s v="Portal"/>
  </r>
  <r>
    <x v="1"/>
    <x v="723"/>
    <s v="5C"/>
    <n v="100"/>
    <x v="19"/>
    <x v="18"/>
    <s v="E"/>
    <n v="0"/>
    <n v="34"/>
    <n v="34"/>
    <n v="34"/>
    <n v="-4"/>
    <n v="30"/>
    <n v="23"/>
    <n v="183.68"/>
    <s v="398133 BK"/>
    <n v="35"/>
    <n v="64"/>
    <n v="0.4507692307692307"/>
    <n v="45.076923076923073"/>
    <n v="75.84615384615384"/>
    <n v="0.75846153846153841"/>
    <n v="13.523076923076921"/>
    <n v="2"/>
    <n v="367.36"/>
    <n v="16"/>
    <n v="2938.88"/>
    <n v="18"/>
    <n v="3306.2400000000002"/>
    <s v="Traditional"/>
  </r>
  <r>
    <x v="1"/>
    <x v="724"/>
    <s v="8B"/>
    <n v="100"/>
    <x v="22"/>
    <x v="21"/>
    <s v="I"/>
    <n v="0"/>
    <n v="28"/>
    <n v="28"/>
    <n v="28"/>
    <n v="-4"/>
    <n v="24"/>
    <n v="43"/>
    <n v="13.65"/>
    <s v="SW3 NA"/>
    <n v="174"/>
    <n v="440"/>
    <n v="2.3815384615384612"/>
    <n v="238.1538461538461"/>
    <n v="282.3365384615384"/>
    <n v="2.8233653846153839"/>
    <n v="57.156923076923064"/>
    <n v="12"/>
    <n v="163.80000000000001"/>
    <n v="69"/>
    <n v="941.85"/>
    <n v="81"/>
    <n v="1105.6500000000001"/>
    <s v="Portal"/>
  </r>
  <r>
    <x v="1"/>
    <x v="725"/>
    <s v="3A"/>
    <n v="1"/>
    <x v="2"/>
    <x v="2"/>
    <n v="2"/>
    <n v="-0.125"/>
    <n v="35"/>
    <n v="40"/>
    <n v="35"/>
    <m/>
    <n v="35"/>
    <n v="10564"/>
    <n v="0.31966"/>
    <s v="1064 SL"/>
    <s v="0"/>
    <s v="0"/>
    <n v="0"/>
    <n v="0"/>
    <n v="150.92307692307691"/>
    <n v="150.92307692307691"/>
    <n v="0"/>
    <n v="0"/>
    <n v="0"/>
    <n v="0"/>
    <n v="0"/>
    <n v="0"/>
    <n v="0"/>
    <s v="Portal"/>
  </r>
  <r>
    <x v="0"/>
    <x v="726"/>
    <s v="5E"/>
    <n v="1"/>
    <x v="3"/>
    <x v="3"/>
    <s v="S"/>
    <n v="0.55000000000000004"/>
    <n v="93"/>
    <n v="60"/>
    <n v="60"/>
    <n v="-4"/>
    <n v="56"/>
    <n v="16980"/>
    <n v="0.11"/>
    <s v="5854 YL"/>
    <s v="0"/>
    <s v="0"/>
    <n v="0"/>
    <n v="0"/>
    <n v="61.884615384615373"/>
    <n v="61.884615384615373"/>
    <n v="0"/>
    <n v="309"/>
    <n v="33.99"/>
    <n v="3775"/>
    <n v="415.25"/>
    <n v="4084"/>
    <n v="449.24"/>
    <s v="Portal With MPS"/>
  </r>
  <r>
    <x v="0"/>
    <x v="727"/>
    <s v="3A"/>
    <n v="1"/>
    <x v="2"/>
    <x v="2"/>
    <n v="2"/>
    <n v="-0.5"/>
    <n v="30"/>
    <n v="60"/>
    <n v="30"/>
    <m/>
    <n v="30"/>
    <n v="11145"/>
    <n v="0.15740999999999999"/>
    <s v="2256 SL"/>
    <s v="0"/>
    <s v="0"/>
    <n v="0"/>
    <n v="0"/>
    <n v="84.269230769230774"/>
    <n v="84.269230769230774"/>
    <n v="2528.0769230769233"/>
    <n v="0"/>
    <n v="0"/>
    <n v="0"/>
    <n v="0"/>
    <n v="0"/>
    <n v="0"/>
    <s v="Portal"/>
  </r>
  <r>
    <x v="1"/>
    <x v="728"/>
    <s v="5A"/>
    <n v="1000"/>
    <x v="0"/>
    <x v="0"/>
    <s v="S"/>
    <n v="-0.25925925925925924"/>
    <n v="20"/>
    <n v="27"/>
    <n v="20"/>
    <n v="-4"/>
    <n v="16"/>
    <n v="124"/>
    <n v="19.239999999999998"/>
    <s v="3051 BL"/>
    <n v="162"/>
    <n v="721"/>
    <n v="2.5765384615384614"/>
    <n v="2576.5384615384614"/>
    <n v="4136.8461538461543"/>
    <n v="4.1368461538461538"/>
    <n v="66.189538461538461"/>
    <n v="15"/>
    <n v="288.59999999999997"/>
    <n v="56"/>
    <n v="1077.4399999999998"/>
    <n v="69"/>
    <n v="1327.56"/>
    <s v="Portal"/>
  </r>
  <r>
    <x v="1"/>
    <x v="729"/>
    <s v="8B"/>
    <n v="1000"/>
    <x v="15"/>
    <x v="14"/>
    <s v="B"/>
    <n v="0"/>
    <n v="24"/>
    <n v="24"/>
    <n v="24"/>
    <n v="-4"/>
    <n v="20"/>
    <n v="2"/>
    <n v="579.70000000000005"/>
    <s v="1233 SV"/>
    <n v="13"/>
    <n v="38"/>
    <n v="0.18384615384615383"/>
    <n v="183.84615384615384"/>
    <n v="287.73076923076923"/>
    <n v="0.28773076923076923"/>
    <n v="3.6769230769230763"/>
    <n v="1"/>
    <n v="579.70000000000005"/>
    <n v="5"/>
    <n v="2898.5"/>
    <n v="6"/>
    <n v="3478.2000000000003"/>
    <s v="Traditional"/>
  </r>
  <r>
    <x v="1"/>
    <x v="730"/>
    <s v="1A"/>
    <n v="1"/>
    <x v="2"/>
    <x v="2"/>
    <n v="2"/>
    <n v="-0.33333333333333331"/>
    <n v="20"/>
    <n v="30"/>
    <n v="20"/>
    <m/>
    <n v="20"/>
    <n v="1695"/>
    <n v="0.22506999999999999"/>
    <s v="5056C SL"/>
    <n v="0"/>
    <n v="1500"/>
    <n v="1.7307692307692306"/>
    <n v="1.7307692307692306"/>
    <n v="39.15384615384616"/>
    <n v="39.15384615384616"/>
    <n v="783.07692307692321"/>
    <n v="10"/>
    <n v="2.2507000000000001"/>
    <n v="45"/>
    <n v="10.12815"/>
    <n v="54"/>
    <n v="12.153779999999999"/>
    <s v="Portal"/>
  </r>
  <r>
    <x v="0"/>
    <x v="731"/>
    <s v="5I"/>
    <n v="5000"/>
    <x v="0"/>
    <x v="0"/>
    <s v="S"/>
    <n v="2.564102564102564E-2"/>
    <n v="40"/>
    <n v="39"/>
    <n v="39"/>
    <n v="-4"/>
    <n v="35"/>
    <n v="0"/>
    <n v="184.8"/>
    <s v="6715 VI"/>
    <n v="0"/>
    <n v="6"/>
    <n v="6.9230769230769233E-3"/>
    <n v="34.615384615384613"/>
    <n v="195.38461538461539"/>
    <n v="3.9076923076923079E-2"/>
    <n v="0.24230769230769231"/>
    <n v="1"/>
    <n v="184.8"/>
    <n v="1"/>
    <n v="184.8"/>
    <n v="1"/>
    <n v="184.8"/>
    <s v="Portal"/>
  </r>
  <r>
    <x v="1"/>
    <x v="732"/>
    <s v="5I"/>
    <n v="1"/>
    <x v="4"/>
    <x v="4"/>
    <s v="S"/>
    <n v="0"/>
    <n v="39"/>
    <n v="39"/>
    <n v="39"/>
    <n v="-4"/>
    <n v="35"/>
    <n v="0"/>
    <n v="3.3189999999999997E-2"/>
    <s v="6713 BL"/>
    <s v="0"/>
    <s v="0"/>
    <n v="0"/>
    <n v="0"/>
    <n v="1634.3076923076922"/>
    <n v="1634.3076923076922"/>
    <n v="57200.769230769227"/>
    <n v="0"/>
    <n v="0"/>
    <n v="0"/>
    <n v="0"/>
    <n v="0"/>
    <n v="0"/>
    <s v="Traditional"/>
  </r>
  <r>
    <x v="0"/>
    <x v="733"/>
    <s v="8B"/>
    <n v="1"/>
    <x v="9"/>
    <x v="9"/>
    <s v="B"/>
    <n v="0"/>
    <n v="43"/>
    <n v="43"/>
    <n v="43"/>
    <n v="-4"/>
    <n v="39"/>
    <n v="152"/>
    <n v="15.05"/>
    <s v="LC134 WH"/>
    <n v="130"/>
    <n v="581"/>
    <n v="2.070384615384615"/>
    <n v="2.070384615384615"/>
    <n v="2.070384615384615"/>
    <n v="2.070384615384615"/>
    <n v="80.74499999999999"/>
    <n v="10"/>
    <n v="150.5"/>
    <n v="91"/>
    <n v="1369.55"/>
    <n v="101"/>
    <n v="1520.0500000000002"/>
    <s v="Portal"/>
  </r>
  <r>
    <x v="1"/>
    <x v="734"/>
    <s v="8A"/>
    <n v="100"/>
    <x v="1"/>
    <x v="1"/>
    <s v="E"/>
    <n v="0.5730337078651685"/>
    <n v="140"/>
    <n v="89"/>
    <n v="89"/>
    <n v="-4"/>
    <n v="85"/>
    <n v="145"/>
    <n v="25.67"/>
    <s v="F3501/8 CL"/>
    <n v="39"/>
    <n v="645"/>
    <n v="1.1642307692307692"/>
    <n v="116.42307692307692"/>
    <n v="149.67692307692306"/>
    <n v="1.4967692307692306"/>
    <n v="98.959615384615375"/>
    <n v="6"/>
    <n v="154.02000000000001"/>
    <n v="105"/>
    <n v="2695.3500000000004"/>
    <n v="111"/>
    <n v="2849.3700000000003"/>
    <s v="Portal"/>
  </r>
  <r>
    <x v="1"/>
    <x v="735"/>
    <s v="8B"/>
    <n v="500"/>
    <x v="15"/>
    <x v="14"/>
    <s v="B"/>
    <n v="0"/>
    <n v="24"/>
    <n v="24"/>
    <n v="24"/>
    <n v="-4"/>
    <n v="20"/>
    <n v="0"/>
    <n v="541.79999999999995"/>
    <s v="1234 SV"/>
    <n v="0"/>
    <n v="0"/>
    <n v="0"/>
    <n v="0"/>
    <n v="156.65384615384616"/>
    <n v="0.31330769230769234"/>
    <n v="0"/>
    <n v="0"/>
    <n v="0"/>
    <n v="0"/>
    <n v="0"/>
    <n v="0"/>
    <n v="0"/>
    <s v="Traditional"/>
  </r>
  <r>
    <x v="1"/>
    <x v="736"/>
    <s v="5I"/>
    <n v="5000"/>
    <x v="0"/>
    <x v="0"/>
    <s v="B"/>
    <n v="2.564102564102564E-2"/>
    <n v="40"/>
    <n v="39"/>
    <n v="39"/>
    <n v="-4"/>
    <n v="35"/>
    <n v="16"/>
    <n v="773.25"/>
    <s v="6717 BL"/>
    <n v="0"/>
    <n v="0"/>
    <n v="0"/>
    <n v="0"/>
    <n v="107.42307692307692"/>
    <n v="2.1484615384615383E-2"/>
    <n v="0"/>
    <n v="0"/>
    <n v="0"/>
    <n v="0"/>
    <n v="0"/>
    <n v="0"/>
    <n v="0"/>
    <s v="Portal"/>
  </r>
  <r>
    <x v="0"/>
    <x v="737"/>
    <s v="3A"/>
    <n v="100"/>
    <x v="2"/>
    <x v="2"/>
    <n v="2"/>
    <n v="0"/>
    <n v="25"/>
    <n v="25"/>
    <n v="25"/>
    <m/>
    <n v="25"/>
    <n v="3"/>
    <n v="39.592190000000002"/>
    <s v="2471 SL"/>
    <n v="7"/>
    <n v="29"/>
    <n v="0.10884615384615384"/>
    <n v="10.884615384615385"/>
    <n v="32.615384615384613"/>
    <n v="0.32615384615384613"/>
    <n v="2.7211538461538463"/>
    <n v="1"/>
    <n v="39.592190000000002"/>
    <n v="4"/>
    <n v="158.36876000000001"/>
    <n v="5"/>
    <n v="197.96095000000003"/>
    <s v="Portal"/>
  </r>
  <r>
    <x v="1"/>
    <x v="738"/>
    <s v="1A"/>
    <n v="500"/>
    <x v="2"/>
    <x v="2"/>
    <n v="2"/>
    <n v="0"/>
    <n v="35"/>
    <n v="35"/>
    <n v="35"/>
    <m/>
    <n v="35"/>
    <n v="0"/>
    <n v="324.95801999999998"/>
    <s v="5078C SL"/>
    <n v="1"/>
    <n v="1"/>
    <n v="1.1923076923076923E-2"/>
    <n v="5.9615384615384617"/>
    <n v="9.9615384615384617"/>
    <n v="1.9923076923076922E-2"/>
    <n v="0.41730769230769232"/>
    <n v="0"/>
    <n v="0"/>
    <n v="0"/>
    <n v="0"/>
    <n v="0"/>
    <n v="0"/>
    <s v="Portal"/>
  </r>
  <r>
    <x v="0"/>
    <x v="739"/>
    <s v="5I"/>
    <n v="5000"/>
    <x v="0"/>
    <x v="0"/>
    <s v="B"/>
    <n v="2.564102564102564E-2"/>
    <n v="40"/>
    <n v="39"/>
    <n v="39"/>
    <n v="-4"/>
    <n v="35"/>
    <n v="0"/>
    <n v="773.25"/>
    <s v="6717 BR"/>
    <s v="0"/>
    <s v="0"/>
    <n v="0"/>
    <n v="0"/>
    <n v="151.61538461538461"/>
    <n v="3.0323076923076921E-2"/>
    <n v="0"/>
    <n v="0"/>
    <n v="0"/>
    <n v="0"/>
    <n v="0"/>
    <n v="0"/>
    <n v="0"/>
    <s v="Portal"/>
  </r>
  <r>
    <x v="1"/>
    <x v="740"/>
    <s v="5E"/>
    <n v="1000"/>
    <x v="3"/>
    <x v="3"/>
    <s v="T"/>
    <n v="0"/>
    <n v="5"/>
    <n v="5"/>
    <n v="5"/>
    <m/>
    <n v="5"/>
    <n v="2"/>
    <n v="102.54319"/>
    <s v="5854/7 BL"/>
    <n v="12"/>
    <n v="52"/>
    <n v="0.18923076923076923"/>
    <n v="189.23076923076923"/>
    <n v="419.26923076923072"/>
    <n v="0.41926923076923073"/>
    <n v="0.94615384615384612"/>
    <n v="1"/>
    <n v="102.54319"/>
    <n v="2"/>
    <n v="205.08637999999999"/>
    <n v="3"/>
    <n v="307.62957"/>
    <s v="MPS"/>
  </r>
  <r>
    <x v="1"/>
    <x v="741"/>
    <s v="5E"/>
    <n v="100"/>
    <x v="7"/>
    <x v="7"/>
    <n v="6"/>
    <n v="0.08"/>
    <n v="108"/>
    <n v="100"/>
    <n v="100"/>
    <n v="-4"/>
    <n v="96"/>
    <n v="640"/>
    <n v="11.95"/>
    <s v="5852 BK"/>
    <n v="357"/>
    <n v="1034"/>
    <n v="5.0376923076923079"/>
    <n v="503.76923076923077"/>
    <n v="1513"/>
    <n v="15.13"/>
    <n v="483.61846153846159"/>
    <n v="25"/>
    <n v="298.75"/>
    <n v="509"/>
    <n v="6082.5499999999993"/>
    <n v="534"/>
    <n v="6381.2999999999993"/>
    <s v="Traditional"/>
  </r>
  <r>
    <x v="1"/>
    <x v="742"/>
    <s v="3A"/>
    <n v="1"/>
    <x v="2"/>
    <x v="2"/>
    <n v="2"/>
    <n v="-0.33333333333333331"/>
    <n v="40"/>
    <n v="60"/>
    <n v="40"/>
    <m/>
    <n v="40"/>
    <n v="12128"/>
    <n v="0.2089"/>
    <s v="3468C SL"/>
    <s v="0"/>
    <s v="0"/>
    <n v="0"/>
    <n v="0"/>
    <n v="75.42307692307692"/>
    <n v="75.42307692307692"/>
    <n v="0"/>
    <n v="0"/>
    <n v="0"/>
    <n v="0"/>
    <n v="0"/>
    <n v="0"/>
    <n v="0"/>
    <s v="Portal"/>
  </r>
  <r>
    <x v="1"/>
    <x v="743"/>
    <s v="1A"/>
    <n v="1"/>
    <x v="2"/>
    <x v="2"/>
    <n v="2"/>
    <n v="-0.125"/>
    <n v="35"/>
    <n v="40"/>
    <n v="35"/>
    <m/>
    <n v="35"/>
    <n v="71689"/>
    <n v="0.25327"/>
    <s v="5430/2 SL"/>
    <n v="0"/>
    <n v="3000"/>
    <n v="3.4615384615384612"/>
    <n v="3.4615384615384612"/>
    <n v="402.9615384615384"/>
    <n v="402.9615384615384"/>
    <n v="14103.653846153844"/>
    <n v="17"/>
    <n v="4.3055899999999996"/>
    <n v="138"/>
    <n v="34.951259999999998"/>
    <n v="155"/>
    <n v="39.25685"/>
    <s v="Portal"/>
  </r>
  <r>
    <x v="0"/>
    <x v="744"/>
    <s v="5E"/>
    <n v="100"/>
    <x v="7"/>
    <x v="7"/>
    <s v="S"/>
    <n v="0.19"/>
    <n v="119"/>
    <n v="100"/>
    <n v="100"/>
    <n v="-4"/>
    <n v="96"/>
    <n v="112"/>
    <n v="12.59"/>
    <s v="5851 OR"/>
    <n v="18"/>
    <n v="159"/>
    <n v="0.37730769230769234"/>
    <n v="37.730769230769234"/>
    <n v="135.80769230769232"/>
    <n v="1.3580769230769232"/>
    <n v="36.221538461538465"/>
    <n v="2"/>
    <n v="25.18"/>
    <n v="38"/>
    <n v="478.42"/>
    <n v="40"/>
    <n v="503.6"/>
    <s v="Traditional"/>
  </r>
  <r>
    <x v="1"/>
    <x v="745"/>
    <s v="5E"/>
    <n v="1000"/>
    <x v="7"/>
    <x v="7"/>
    <s v="S"/>
    <n v="0"/>
    <n v="88"/>
    <n v="88"/>
    <n v="88"/>
    <n v="-4"/>
    <n v="84"/>
    <n v="26"/>
    <n v="71.234999999999999"/>
    <s v="2841/1 BK"/>
    <n v="15"/>
    <n v="40"/>
    <n v="0.2076923076923077"/>
    <n v="207.69230769230771"/>
    <n v="347.30769230769232"/>
    <n v="0.34730769230769232"/>
    <n v="17.446153846153848"/>
    <n v="1"/>
    <n v="71.234999999999999"/>
    <n v="18"/>
    <n v="1282.23"/>
    <n v="19"/>
    <n v="1353.4649999999999"/>
    <s v="Traditional"/>
  </r>
  <r>
    <x v="1"/>
    <x v="746"/>
    <s v="5I"/>
    <n v="1000"/>
    <x v="0"/>
    <x v="0"/>
    <s v="B"/>
    <n v="2.564102564102564E-2"/>
    <n v="40"/>
    <n v="39"/>
    <n v="39"/>
    <n v="-4"/>
    <n v="35"/>
    <n v="13"/>
    <n v="154.65"/>
    <s v="6717 GR"/>
    <n v="13"/>
    <n v="72"/>
    <n v="0.22307692307692306"/>
    <n v="223.07692307692307"/>
    <n v="300.26923076923077"/>
    <n v="0.30026923076923079"/>
    <n v="7.8076923076923075"/>
    <n v="1"/>
    <n v="154.65"/>
    <n v="9"/>
    <n v="1391.8500000000001"/>
    <n v="10"/>
    <n v="1546.5"/>
    <s v="Portal"/>
  </r>
  <r>
    <x v="1"/>
    <x v="747"/>
    <s v="8B"/>
    <n v="100"/>
    <x v="15"/>
    <x v="14"/>
    <s v="B"/>
    <n v="0"/>
    <n v="24"/>
    <n v="24"/>
    <n v="24"/>
    <n v="-4"/>
    <n v="20"/>
    <n v="30"/>
    <n v="54.2"/>
    <s v="2171/1 SV"/>
    <n v="42"/>
    <n v="172"/>
    <n v="0.65076923076923077"/>
    <n v="65.07692307692308"/>
    <n v="65.07692307692308"/>
    <n v="0.65076923076923077"/>
    <n v="13.015384615384615"/>
    <n v="4"/>
    <n v="216.8"/>
    <n v="17"/>
    <n v="921.40000000000009"/>
    <n v="20"/>
    <n v="1084"/>
    <s v="Portal"/>
  </r>
  <r>
    <x v="1"/>
    <x v="748"/>
    <s v="8B"/>
    <n v="500"/>
    <x v="18"/>
    <x v="17"/>
    <s v="E"/>
    <n v="0"/>
    <n v="84"/>
    <n v="84"/>
    <n v="84"/>
    <n v="-4"/>
    <n v="80"/>
    <n v="371"/>
    <n v="23.181170000000002"/>
    <s v="P1056 BK"/>
    <n v="199"/>
    <n v="526"/>
    <n v="2.7499999999999996"/>
    <n v="1374.9999999999998"/>
    <n v="1572.7307692307691"/>
    <n v="3.1454615384615381"/>
    <n v="219.99999999999997"/>
    <n v="14"/>
    <n v="324.53638000000001"/>
    <n v="234"/>
    <n v="5424.3937800000003"/>
    <n v="248"/>
    <n v="5748.9301600000008"/>
    <s v="Portal"/>
  </r>
  <r>
    <x v="1"/>
    <x v="749"/>
    <s v="1A"/>
    <n v="500"/>
    <x v="2"/>
    <x v="2"/>
    <n v="2"/>
    <n v="0"/>
    <n v="35"/>
    <n v="35"/>
    <n v="35"/>
    <m/>
    <n v="35"/>
    <n v="0"/>
    <n v="376.76934"/>
    <s v="5450/4 SL"/>
    <n v="1"/>
    <n v="1"/>
    <n v="1.1923076923076923E-2"/>
    <n v="5.9615384615384617"/>
    <n v="20.192307692307693"/>
    <n v="4.0384615384615387E-2"/>
    <n v="0.41730769230769232"/>
    <n v="0"/>
    <n v="0"/>
    <n v="0"/>
    <n v="0"/>
    <n v="0"/>
    <n v="0"/>
    <s v="Portal"/>
  </r>
  <r>
    <x v="1"/>
    <x v="750"/>
    <s v="1F"/>
    <n v="1000"/>
    <x v="2"/>
    <x v="2"/>
    <n v="2"/>
    <n v="0"/>
    <n v="40"/>
    <n v="40"/>
    <n v="40"/>
    <m/>
    <n v="40"/>
    <n v="0"/>
    <n v="370.55795000000001"/>
    <s v="65604 SL"/>
    <n v="5"/>
    <n v="5"/>
    <n v="5.9615384615384619E-2"/>
    <n v="59.61538461538462"/>
    <n v="61.807692307692314"/>
    <n v="6.1807692307692313E-2"/>
    <n v="2.3846153846153846"/>
    <n v="0"/>
    <n v="0"/>
    <n v="2"/>
    <n v="741.11590000000001"/>
    <n v="2"/>
    <n v="741.11590000000001"/>
    <s v="Portal"/>
  </r>
  <r>
    <x v="1"/>
    <x v="751"/>
    <s v="5E"/>
    <n v="100"/>
    <x v="3"/>
    <x v="3"/>
    <s v="T"/>
    <n v="0"/>
    <n v="5"/>
    <n v="5"/>
    <n v="5"/>
    <m/>
    <n v="5"/>
    <n v="34"/>
    <n v="34.452570000000001"/>
    <s v="5858 BK"/>
    <n v="401"/>
    <n v="1127"/>
    <n v="5.618846153846154"/>
    <n v="561.88461538461536"/>
    <n v="792.26923076923072"/>
    <n v="7.9226923076923068"/>
    <n v="28.094230769230769"/>
    <n v="39"/>
    <n v="1343.65023"/>
    <n v="67"/>
    <n v="2308.3221900000003"/>
    <n v="106"/>
    <n v="3651.9724200000001"/>
    <s v="MPS"/>
  </r>
  <r>
    <x v="1"/>
    <x v="752"/>
    <s v="8B"/>
    <n v="250"/>
    <x v="18"/>
    <x v="17"/>
    <s v="E"/>
    <n v="0"/>
    <n v="84"/>
    <n v="84"/>
    <n v="84"/>
    <n v="-4"/>
    <n v="80"/>
    <n v="253"/>
    <n v="34.07302"/>
    <s v="P1053/8 BK"/>
    <n v="113"/>
    <n v="329"/>
    <n v="1.5965384615384615"/>
    <n v="399.13461538461536"/>
    <n v="481.55769230769226"/>
    <n v="1.926230769230769"/>
    <n v="127.72307692307692"/>
    <n v="8"/>
    <n v="272.58416"/>
    <n v="136"/>
    <n v="4633.9307200000003"/>
    <n v="144"/>
    <n v="4906.5148799999997"/>
    <s v="Portal"/>
  </r>
  <r>
    <x v="0"/>
    <x v="753"/>
    <s v="5E"/>
    <n v="1"/>
    <x v="3"/>
    <x v="3"/>
    <s v="S"/>
    <n v="0.55000000000000004"/>
    <n v="93"/>
    <n v="60"/>
    <n v="60"/>
    <n v="-4"/>
    <n v="56"/>
    <n v="17756"/>
    <n v="0.21"/>
    <s v="5856 OR"/>
    <s v="0"/>
    <s v="0"/>
    <n v="0"/>
    <n v="0"/>
    <n v="211.07692307692307"/>
    <n v="211.07692307692307"/>
    <n v="0"/>
    <n v="1055"/>
    <n v="221.54999999999998"/>
    <n v="12875"/>
    <n v="2703.75"/>
    <n v="13930"/>
    <n v="2925.2999999999997"/>
    <s v="Portal With MPS"/>
  </r>
  <r>
    <x v="1"/>
    <x v="754"/>
    <s v="5E"/>
    <n v="100"/>
    <x v="3"/>
    <x v="3"/>
    <s v="T"/>
    <n v="0"/>
    <n v="5"/>
    <n v="5"/>
    <n v="5"/>
    <m/>
    <n v="5"/>
    <n v="65"/>
    <n v="13.26257"/>
    <s v="5855/7 RD"/>
    <n v="167"/>
    <n v="528"/>
    <n v="2.4076923076923076"/>
    <n v="240.76923076923075"/>
    <n v="348.46153846153845"/>
    <n v="3.4846153846153847"/>
    <n v="12.038461538461538"/>
    <n v="17"/>
    <n v="225.46369000000001"/>
    <n v="29"/>
    <n v="384.61453"/>
    <n v="46"/>
    <n v="610.07821999999999"/>
    <s v="MPS"/>
  </r>
  <r>
    <x v="1"/>
    <x v="755"/>
    <s v="1F"/>
    <n v="500"/>
    <x v="2"/>
    <x v="2"/>
    <n v="2"/>
    <n v="0"/>
    <n v="40"/>
    <n v="40"/>
    <n v="40"/>
    <m/>
    <n v="40"/>
    <n v="0"/>
    <n v="436.72744999999998"/>
    <s v="86708CY SL"/>
    <s v="0"/>
    <s v="0"/>
    <n v="0"/>
    <n v="0"/>
    <n v="22.576923076923073"/>
    <n v="4.5153846153846149E-2"/>
    <n v="0"/>
    <n v="0"/>
    <n v="0"/>
    <n v="0"/>
    <n v="0"/>
    <n v="0"/>
    <n v="0"/>
    <s v="Portal"/>
  </r>
  <r>
    <x v="1"/>
    <x v="756"/>
    <s v="3A"/>
    <n v="1"/>
    <x v="2"/>
    <x v="2"/>
    <n v="2"/>
    <n v="-0.125"/>
    <n v="35"/>
    <n v="40"/>
    <n v="35"/>
    <m/>
    <n v="35"/>
    <n v="2189"/>
    <n v="0.32081999999999999"/>
    <s v="6062C SL"/>
    <s v="0"/>
    <s v="0"/>
    <n v="0"/>
    <n v="0"/>
    <n v="37.153846153846153"/>
    <n v="37.153846153846153"/>
    <n v="0"/>
    <n v="0"/>
    <n v="0"/>
    <n v="0"/>
    <n v="0"/>
    <n v="0"/>
    <n v="0"/>
    <s v="Portal"/>
  </r>
  <r>
    <x v="0"/>
    <x v="757"/>
    <s v="5I"/>
    <n v="1000"/>
    <x v="0"/>
    <x v="0"/>
    <s v="B"/>
    <n v="2.564102564102564E-2"/>
    <n v="40"/>
    <n v="39"/>
    <n v="39"/>
    <n v="-4"/>
    <n v="35"/>
    <n v="30"/>
    <n v="103.95"/>
    <s v="6716 GR"/>
    <n v="3"/>
    <n v="30"/>
    <n v="6.6923076923076918E-2"/>
    <n v="66.92307692307692"/>
    <n v="77.5"/>
    <n v="7.7499999999999999E-2"/>
    <n v="2.342307692307692"/>
    <n v="0"/>
    <n v="0"/>
    <n v="2"/>
    <n v="207.9"/>
    <n v="2"/>
    <n v="207.9"/>
    <s v="Portal"/>
  </r>
  <r>
    <x v="0"/>
    <x v="758"/>
    <s v="3A"/>
    <n v="1000"/>
    <x v="2"/>
    <x v="2"/>
    <n v="2"/>
    <n v="0"/>
    <n v="30"/>
    <n v="30"/>
    <n v="30"/>
    <m/>
    <n v="30"/>
    <n v="2"/>
    <n v="177.27737999999999"/>
    <s v="2256 SL"/>
    <n v="5"/>
    <n v="16"/>
    <n v="7.2307692307692309E-2"/>
    <n v="72.307692307692307"/>
    <n v="84.269230769230774"/>
    <n v="8.4269230769230777E-2"/>
    <n v="2.1692307692307691"/>
    <n v="0"/>
    <n v="0"/>
    <n v="2"/>
    <n v="354.55475999999999"/>
    <n v="2"/>
    <n v="354.55475999999999"/>
    <s v="Portal"/>
  </r>
  <r>
    <x v="0"/>
    <x v="759"/>
    <s v="5I"/>
    <n v="1000"/>
    <x v="0"/>
    <x v="0"/>
    <s v="B"/>
    <n v="0"/>
    <n v="39"/>
    <n v="39"/>
    <n v="39"/>
    <n v="-4"/>
    <n v="35"/>
    <n v="4"/>
    <n v="103.95"/>
    <s v="6716 OR"/>
    <n v="17"/>
    <n v="35"/>
    <n v="0.22346153846153846"/>
    <n v="223.46153846153845"/>
    <n v="267.03846153846155"/>
    <n v="0.26703846153846156"/>
    <n v="7.8211538461538463"/>
    <n v="1"/>
    <n v="103.95"/>
    <n v="9"/>
    <n v="935.55000000000007"/>
    <n v="10"/>
    <n v="1039.5"/>
    <s v="Portal"/>
  </r>
  <r>
    <x v="1"/>
    <x v="760"/>
    <s v="1A"/>
    <n v="1"/>
    <x v="2"/>
    <x v="2"/>
    <n v="2"/>
    <n v="-0.125"/>
    <n v="35"/>
    <n v="40"/>
    <n v="35"/>
    <m/>
    <n v="35"/>
    <n v="97761"/>
    <n v="0.27932000000000001"/>
    <s v="5430/3 SL"/>
    <n v="0"/>
    <n v="0"/>
    <n v="0"/>
    <n v="0"/>
    <n v="115.49999999999999"/>
    <n v="115.49999999999999"/>
    <n v="4042.4999999999995"/>
    <n v="0"/>
    <n v="0"/>
    <n v="0"/>
    <n v="0"/>
    <n v="0"/>
    <n v="0"/>
    <s v="Portal"/>
  </r>
  <r>
    <x v="1"/>
    <x v="761"/>
    <s v="2A"/>
    <n v="1000"/>
    <x v="2"/>
    <x v="2"/>
    <n v="2"/>
    <n v="-0.65"/>
    <n v="35"/>
    <n v="100"/>
    <n v="35"/>
    <m/>
    <n v="35"/>
    <n v="137"/>
    <n v="108.01"/>
    <s v="M33502 SL"/>
    <n v="34"/>
    <n v="174"/>
    <n v="0.56692307692307686"/>
    <n v="566.92307692307691"/>
    <n v="615.92307692307691"/>
    <n v="0.61592307692307691"/>
    <n v="19.842307692307692"/>
    <n v="3"/>
    <n v="324.03000000000003"/>
    <n v="23"/>
    <n v="2484.23"/>
    <n v="26"/>
    <n v="2808.26"/>
    <s v="Portal"/>
  </r>
  <r>
    <x v="1"/>
    <x v="762"/>
    <s v="5G"/>
    <n v="1000"/>
    <x v="7"/>
    <x v="7"/>
    <s v="S"/>
    <n v="0.65"/>
    <n v="165"/>
    <n v="100"/>
    <n v="100"/>
    <n v="-4"/>
    <n v="96"/>
    <n v="19"/>
    <n v="39.369999999999997"/>
    <s v="5951 BK"/>
    <n v="2"/>
    <n v="42"/>
    <n v="7.0000000000000007E-2"/>
    <n v="70"/>
    <n v="70"/>
    <n v="7.0000000000000007E-2"/>
    <n v="6.7200000000000006"/>
    <n v="0"/>
    <n v="0"/>
    <n v="7"/>
    <n v="275.58999999999997"/>
    <n v="7"/>
    <n v="275.58999999999997"/>
    <s v="Traditional"/>
  </r>
  <r>
    <x v="1"/>
    <x v="763"/>
    <s v="5E"/>
    <n v="1"/>
    <x v="3"/>
    <x v="3"/>
    <s v="S"/>
    <n v="0.55000000000000004"/>
    <n v="93"/>
    <n v="60"/>
    <n v="60"/>
    <n v="-4"/>
    <n v="56"/>
    <n v="55753"/>
    <n v="0.27"/>
    <s v="5857 RD"/>
    <s v="0"/>
    <s v="0"/>
    <n v="0"/>
    <n v="0"/>
    <n v="595.42307692307691"/>
    <n v="595.42307692307691"/>
    <n v="0"/>
    <n v="2977"/>
    <n v="803.79000000000008"/>
    <n v="36321"/>
    <n v="9806.67"/>
    <n v="39298"/>
    <n v="10610.460000000001"/>
    <s v="Portal With MPS"/>
  </r>
  <r>
    <x v="1"/>
    <x v="764"/>
    <s v="8A"/>
    <n v="1000"/>
    <x v="18"/>
    <x v="17"/>
    <s v="E"/>
    <n v="0"/>
    <n v="59"/>
    <n v="59"/>
    <n v="59"/>
    <n v="-4"/>
    <n v="55"/>
    <n v="30"/>
    <n v="117.87"/>
    <s v="F1051/4 BK"/>
    <n v="20"/>
    <n v="101"/>
    <n v="0.33192307692307693"/>
    <n v="331.92307692307691"/>
    <n v="444.24038461538458"/>
    <n v="0.44424038461538456"/>
    <n v="18.255769230769232"/>
    <n v="2"/>
    <n v="235.74"/>
    <n v="20"/>
    <n v="2357.4"/>
    <n v="22"/>
    <n v="2593.1400000000003"/>
    <s v="Traditional"/>
  </r>
  <r>
    <x v="1"/>
    <x v="765"/>
    <s v="5E"/>
    <n v="100"/>
    <x v="7"/>
    <x v="7"/>
    <s v="S"/>
    <n v="0.09"/>
    <n v="109"/>
    <n v="100"/>
    <n v="100"/>
    <n v="-4"/>
    <n v="96"/>
    <n v="136"/>
    <n v="11.59"/>
    <s v="2841/7 WH"/>
    <n v="63"/>
    <n v="233"/>
    <n v="0.9473076923076923"/>
    <n v="94.730769230769226"/>
    <n v="1820.1153846153845"/>
    <n v="18.201153846153844"/>
    <n v="90.941538461538457"/>
    <n v="5"/>
    <n v="57.95"/>
    <n v="96"/>
    <n v="1112.6399999999999"/>
    <n v="101"/>
    <n v="1170.5899999999999"/>
    <s v="Traditional"/>
  </r>
  <r>
    <x v="0"/>
    <x v="766"/>
    <s v="3A"/>
    <n v="1"/>
    <x v="2"/>
    <x v="2"/>
    <n v="2"/>
    <n v="-0.33333333333333331"/>
    <n v="20"/>
    <n v="30"/>
    <n v="20"/>
    <m/>
    <n v="20"/>
    <n v="5429"/>
    <n v="0.17205999999999999"/>
    <s v="6300/8 SL"/>
    <s v="0"/>
    <s v="0"/>
    <n v="0"/>
    <n v="0"/>
    <n v="149.84615384615387"/>
    <n v="149.84615384615387"/>
    <n v="0"/>
    <n v="0"/>
    <n v="0"/>
    <n v="0"/>
    <n v="0"/>
    <n v="0"/>
    <n v="0"/>
    <s v="Portal"/>
  </r>
  <r>
    <x v="1"/>
    <x v="767"/>
    <s v="8A"/>
    <n v="250"/>
    <x v="1"/>
    <x v="1"/>
    <s v="E"/>
    <n v="0.55555555555555558"/>
    <n v="140"/>
    <n v="90"/>
    <n v="90"/>
    <n v="-4"/>
    <n v="86"/>
    <n v="74"/>
    <n v="28.87143"/>
    <s v="F2211/4 WH"/>
    <n v="15"/>
    <n v="62"/>
    <n v="0.23307692307692307"/>
    <n v="58.269230769230766"/>
    <n v="114.44615384615385"/>
    <n v="0.4577846153846154"/>
    <n v="20.044615384615383"/>
    <n v="1"/>
    <n v="28.87143"/>
    <n v="21"/>
    <n v="606.30002999999999"/>
    <n v="22"/>
    <n v="635.17146000000002"/>
    <s v="Portal"/>
  </r>
  <r>
    <x v="1"/>
    <x v="768"/>
    <s v="1A"/>
    <n v="1000"/>
    <x v="2"/>
    <x v="2"/>
    <n v="2"/>
    <n v="-0.62264150943396224"/>
    <n v="20"/>
    <n v="53"/>
    <n v="20"/>
    <m/>
    <n v="20"/>
    <n v="77"/>
    <n v="99.67"/>
    <s v="5194C SL"/>
    <n v="24"/>
    <n v="193"/>
    <n v="0.48115384615384615"/>
    <n v="481.15384615384613"/>
    <n v="510.34615384615381"/>
    <n v="0.51034615384615378"/>
    <n v="9.6230769230769226"/>
    <n v="3"/>
    <n v="299.01"/>
    <n v="13"/>
    <n v="1295.71"/>
    <n v="15"/>
    <n v="1495.05"/>
    <s v="Portal"/>
  </r>
  <r>
    <x v="1"/>
    <x v="769"/>
    <s v="1A"/>
    <n v="1000"/>
    <x v="0"/>
    <x v="0"/>
    <s v="B"/>
    <n v="-0.52830188679245282"/>
    <n v="25"/>
    <n v="53"/>
    <n v="25"/>
    <n v="-4"/>
    <n v="21"/>
    <n v="50"/>
    <n v="86.63"/>
    <s v="5094C SL"/>
    <n v="78"/>
    <n v="186"/>
    <n v="1.0546153846153845"/>
    <n v="1054.6153846153845"/>
    <n v="1078.8723076923075"/>
    <n v="1.0788723076923075"/>
    <n v="22.146923076923073"/>
    <n v="5"/>
    <n v="433.15"/>
    <n v="27"/>
    <n v="2339.0099999999998"/>
    <n v="34"/>
    <n v="2945.42"/>
    <s v="Portal"/>
  </r>
  <r>
    <x v="1"/>
    <x v="770"/>
    <s v="1A"/>
    <n v="1000"/>
    <x v="2"/>
    <x v="2"/>
    <n v="2"/>
    <n v="-0.33962264150943394"/>
    <n v="35"/>
    <n v="53"/>
    <n v="35"/>
    <m/>
    <n v="35"/>
    <n v="271"/>
    <n v="193.66"/>
    <s v="5362C SL"/>
    <n v="42"/>
    <n v="89"/>
    <n v="0.55499999999999994"/>
    <n v="554.99999999999989"/>
    <n v="571.57692307692298"/>
    <n v="0.57157692307692298"/>
    <n v="19.424999999999997"/>
    <n v="3"/>
    <n v="580.98"/>
    <n v="22"/>
    <n v="4260.5199999999995"/>
    <n v="25"/>
    <n v="4841.5"/>
    <s v="Portal"/>
  </r>
  <r>
    <x v="0"/>
    <x v="771"/>
    <s v="5A"/>
    <n v="1000"/>
    <x v="10"/>
    <x v="10"/>
    <s v="I"/>
    <n v="1.3936170212765957"/>
    <n v="225"/>
    <n v="94"/>
    <n v="94"/>
    <n v="-4"/>
    <n v="90"/>
    <n v="68"/>
    <n v="89.58"/>
    <s v="7053 WH"/>
    <n v="31"/>
    <n v="130"/>
    <n v="0.48384615384615381"/>
    <n v="483.84615384615381"/>
    <n v="543.23076923076917"/>
    <n v="0.54323076923076918"/>
    <n v="48.890769230769223"/>
    <n v="3"/>
    <n v="268.74"/>
    <n v="52"/>
    <n v="4658.16"/>
    <n v="55"/>
    <n v="4926.8999999999996"/>
    <s v="Portal With MPS"/>
  </r>
  <r>
    <x v="1"/>
    <x v="772"/>
    <s v="1A"/>
    <n v="1000"/>
    <x v="2"/>
    <x v="2"/>
    <n v="2"/>
    <n v="0"/>
    <n v="50"/>
    <n v="50"/>
    <n v="50"/>
    <m/>
    <n v="50"/>
    <n v="0"/>
    <n v="762.95510000000002"/>
    <s v="5070/15C SL"/>
    <n v="10"/>
    <n v="24"/>
    <n v="0.13538461538461538"/>
    <n v="135.38461538461539"/>
    <n v="142.38461538461539"/>
    <n v="0.14238461538461539"/>
    <n v="6.7692307692307692"/>
    <n v="1"/>
    <n v="762.95510000000002"/>
    <n v="8"/>
    <n v="6103.6408000000001"/>
    <n v="9"/>
    <n v="6866.5959000000003"/>
    <s v="Portal"/>
  </r>
  <r>
    <x v="1"/>
    <x v="773"/>
    <s v="8A"/>
    <n v="100"/>
    <x v="1"/>
    <x v="1"/>
    <s v="E"/>
    <n v="0.55555555555555558"/>
    <n v="140"/>
    <n v="90"/>
    <n v="90"/>
    <n v="-4"/>
    <n v="86"/>
    <n v="128"/>
    <n v="9.3714300000000001"/>
    <s v="F2211/8 WH"/>
    <n v="64"/>
    <n v="167"/>
    <n v="0.88192307692307692"/>
    <n v="88.192307692307693"/>
    <n v="220.88538461538462"/>
    <n v="2.2088538461538461"/>
    <n v="75.845384615384617"/>
    <n v="4"/>
    <n v="37.485720000000001"/>
    <n v="80"/>
    <n v="749.71440000000007"/>
    <n v="84"/>
    <n v="787.20011999999997"/>
    <s v="Portal"/>
  </r>
  <r>
    <x v="1"/>
    <x v="774"/>
    <s v="1A"/>
    <n v="1000"/>
    <x v="2"/>
    <x v="2"/>
    <n v="2"/>
    <n v="-0.33962264150943394"/>
    <n v="35"/>
    <n v="53"/>
    <n v="35"/>
    <m/>
    <n v="35"/>
    <n v="8"/>
    <n v="299.88"/>
    <s v="5364C SL"/>
    <n v="30"/>
    <n v="43"/>
    <n v="0.37269230769230771"/>
    <n v="372.69230769230774"/>
    <n v="390.11538461538464"/>
    <n v="0.39011538461538464"/>
    <n v="13.04423076923077"/>
    <n v="2"/>
    <n v="599.76"/>
    <n v="15"/>
    <n v="4498.2"/>
    <n v="17"/>
    <n v="5097.96"/>
    <s v="Portal"/>
  </r>
  <r>
    <x v="1"/>
    <x v="775"/>
    <s v="1A"/>
    <n v="1000"/>
    <x v="0"/>
    <x v="0"/>
    <s v="B"/>
    <n v="-0.43396226415094341"/>
    <n v="30"/>
    <n v="53"/>
    <n v="30"/>
    <n v="-4"/>
    <n v="26"/>
    <n v="7"/>
    <n v="199.36"/>
    <s v="5118C SL"/>
    <n v="23"/>
    <n v="50"/>
    <n v="0.30538461538461537"/>
    <n v="305.38461538461536"/>
    <n v="310.5"/>
    <n v="0.3105"/>
    <n v="7.9399999999999995"/>
    <n v="2"/>
    <n v="398.72"/>
    <n v="10"/>
    <n v="1993.6000000000001"/>
    <n v="12"/>
    <n v="2392.3200000000002"/>
    <s v="Portal"/>
  </r>
  <r>
    <x v="1"/>
    <x v="776"/>
    <s v="3A"/>
    <n v="1000"/>
    <x v="2"/>
    <x v="2"/>
    <n v="2"/>
    <n v="0"/>
    <n v="50"/>
    <n v="50"/>
    <n v="50"/>
    <m/>
    <n v="50"/>
    <n v="4"/>
    <n v="196.36088000000001"/>
    <s v="6083C SL"/>
    <n v="2"/>
    <n v="40"/>
    <n v="6.7692307692307691E-2"/>
    <n v="67.692307692307693"/>
    <n v="77.538461538461533"/>
    <n v="7.7538461538461528E-2"/>
    <n v="3.3846153846153846"/>
    <n v="0"/>
    <n v="0"/>
    <n v="3"/>
    <n v="589.08264000000008"/>
    <n v="3"/>
    <n v="589.08264000000008"/>
    <s v="Portal"/>
  </r>
  <r>
    <x v="1"/>
    <x v="777"/>
    <s v="3A"/>
    <n v="1000"/>
    <x v="2"/>
    <x v="2"/>
    <n v="2"/>
    <n v="0"/>
    <n v="40"/>
    <n v="40"/>
    <n v="40"/>
    <m/>
    <n v="40"/>
    <n v="0"/>
    <n v="394.11165"/>
    <s v="3247 SL"/>
    <n v="0"/>
    <n v="13"/>
    <n v="1.4999999999999999E-2"/>
    <n v="15"/>
    <n v="19.73076923076923"/>
    <n v="1.9730769230769229E-2"/>
    <n v="0.6"/>
    <n v="0"/>
    <n v="0"/>
    <n v="1"/>
    <n v="394.11165"/>
    <n v="1"/>
    <n v="394.11165"/>
    <s v="Portal"/>
  </r>
  <r>
    <x v="0"/>
    <x v="778"/>
    <s v="5I"/>
    <n v="1000"/>
    <x v="4"/>
    <x v="4"/>
    <s v="S"/>
    <n v="0"/>
    <n v="39"/>
    <n v="39"/>
    <n v="39"/>
    <n v="-4"/>
    <n v="35"/>
    <n v="66"/>
    <n v="23.2"/>
    <s v="6820 BK"/>
    <n v="66"/>
    <n v="300"/>
    <n v="1.0569230769230769"/>
    <n v="1056.9230769230769"/>
    <n v="1081.3461538461538"/>
    <n v="1.0813461538461537"/>
    <n v="36.992307692307691"/>
    <n v="5"/>
    <n v="116"/>
    <n v="42"/>
    <n v="974.4"/>
    <n v="47"/>
    <n v="1090.3999999999999"/>
    <s v="Portal"/>
  </r>
  <r>
    <x v="1"/>
    <x v="779"/>
    <s v="8B"/>
    <n v="100"/>
    <x v="8"/>
    <x v="8"/>
    <s v="I"/>
    <n v="0"/>
    <n v="24"/>
    <n v="24"/>
    <n v="24"/>
    <n v="-4"/>
    <n v="20"/>
    <n v="19"/>
    <n v="14.1"/>
    <s v="G120NF14 BK"/>
    <n v="83"/>
    <n v="229"/>
    <n v="1.158076923076923"/>
    <n v="115.80769230769231"/>
    <n v="511.96153846153845"/>
    <n v="5.1196153846153845"/>
    <n v="23.161538461538459"/>
    <n v="7"/>
    <n v="98.7"/>
    <n v="30"/>
    <n v="423"/>
    <n v="36"/>
    <n v="507.59999999999997"/>
    <s v="Portal"/>
  </r>
  <r>
    <x v="1"/>
    <x v="780"/>
    <s v="5E"/>
    <n v="100"/>
    <x v="3"/>
    <x v="3"/>
    <s v="T"/>
    <n v="0"/>
    <n v="5"/>
    <n v="5"/>
    <n v="5"/>
    <m/>
    <n v="5"/>
    <n v="31"/>
    <n v="34.452570000000001"/>
    <s v="5858 RD"/>
    <n v="109"/>
    <n v="769"/>
    <n v="2.0611538461538461"/>
    <n v="206.11538461538461"/>
    <n v="249.96153846153845"/>
    <n v="2.4996153846153844"/>
    <n v="10.305769230769231"/>
    <n v="14"/>
    <n v="482.33598000000001"/>
    <n v="24"/>
    <n v="826.86167999999998"/>
    <n v="38"/>
    <n v="1309.19766"/>
    <s v="MPS"/>
  </r>
  <r>
    <x v="1"/>
    <x v="781"/>
    <s v="5E"/>
    <n v="1"/>
    <x v="3"/>
    <x v="3"/>
    <s v="S"/>
    <n v="0.55000000000000004"/>
    <n v="93"/>
    <n v="60"/>
    <n v="60"/>
    <n v="-4"/>
    <n v="56"/>
    <n v="5912"/>
    <n v="0.27"/>
    <s v="5857 GR"/>
    <s v="0"/>
    <s v="0"/>
    <n v="0"/>
    <n v="0"/>
    <n v="148.11538461538461"/>
    <n v="148.11538461538461"/>
    <n v="0"/>
    <n v="741"/>
    <n v="200.07000000000002"/>
    <n v="9035"/>
    <n v="2439.4500000000003"/>
    <n v="9776"/>
    <n v="2639.52"/>
    <s v="Portal With MPS"/>
  </r>
  <r>
    <x v="0"/>
    <x v="782"/>
    <s v="5A"/>
    <n v="1000"/>
    <x v="0"/>
    <x v="0"/>
    <s v="S"/>
    <n v="-0.56603773584905659"/>
    <n v="23"/>
    <n v="53"/>
    <n v="23"/>
    <n v="-4"/>
    <n v="19"/>
    <n v="39"/>
    <n v="15.57"/>
    <s v="3048 WH"/>
    <n v="25"/>
    <n v="0"/>
    <n v="0.26923076923076922"/>
    <n v="269.23076923076923"/>
    <n v="370.03846153846155"/>
    <n v="0.37003846153846154"/>
    <n v="5.115384615384615"/>
    <n v="2"/>
    <n v="31.14"/>
    <n v="7"/>
    <n v="108.99000000000001"/>
    <n v="8"/>
    <n v="124.56"/>
    <s v="Portal"/>
  </r>
  <r>
    <x v="1"/>
    <x v="783"/>
    <s v="1A"/>
    <n v="1000"/>
    <x v="2"/>
    <x v="2"/>
    <n v="2"/>
    <n v="0"/>
    <n v="50"/>
    <n v="50"/>
    <n v="50"/>
    <m/>
    <n v="50"/>
    <n v="0"/>
    <n v="781.65123000000006"/>
    <s v="5060/20C SL"/>
    <n v="0"/>
    <n v="5"/>
    <n v="5.7692307692307696E-3"/>
    <n v="5.7692307692307692"/>
    <n v="27.76923076923077"/>
    <n v="2.7769230769230772E-2"/>
    <n v="0.28846153846153849"/>
    <n v="1"/>
    <n v="781.65123000000006"/>
    <n v="1"/>
    <n v="781.65123000000006"/>
    <n v="1"/>
    <n v="781.65123000000006"/>
    <s v="Portal"/>
  </r>
  <r>
    <x v="1"/>
    <x v="784"/>
    <s v="8A"/>
    <n v="500"/>
    <x v="1"/>
    <x v="1"/>
    <s v="E"/>
    <n v="0.55555555555555558"/>
    <n v="140"/>
    <n v="90"/>
    <n v="90"/>
    <n v="-4"/>
    <n v="86"/>
    <n v="5"/>
    <n v="182.5"/>
    <s v="F221B3/4 CL"/>
    <n v="2"/>
    <n v="6"/>
    <n v="2.8461538461538462E-2"/>
    <n v="14.230769230769232"/>
    <n v="149.23076923076923"/>
    <n v="0.29846153846153844"/>
    <n v="2.4476923076923076"/>
    <n v="0"/>
    <n v="0"/>
    <n v="2"/>
    <n v="365"/>
    <n v="2"/>
    <n v="365"/>
    <s v="Portal"/>
  </r>
  <r>
    <x v="1"/>
    <x v="785"/>
    <s v="3A"/>
    <n v="1000"/>
    <x v="2"/>
    <x v="2"/>
    <n v="2"/>
    <n v="0"/>
    <n v="50"/>
    <n v="50"/>
    <n v="50"/>
    <m/>
    <n v="50"/>
    <n v="0"/>
    <n v="711.37896999999998"/>
    <s v="1299/30C SL"/>
    <n v="0"/>
    <n v="0"/>
    <n v="0"/>
    <n v="0"/>
    <n v="3.6538461538461533"/>
    <n v="3.6538461538461534E-3"/>
    <n v="0"/>
    <n v="0"/>
    <n v="0"/>
    <n v="0"/>
    <n v="0"/>
    <n v="0"/>
    <n v="0"/>
    <s v="Portal"/>
  </r>
  <r>
    <x v="1"/>
    <x v="786"/>
    <s v="1A"/>
    <n v="500"/>
    <x v="2"/>
    <x v="2"/>
    <n v="2"/>
    <n v="0"/>
    <n v="50"/>
    <n v="50"/>
    <n v="50"/>
    <m/>
    <n v="50"/>
    <n v="0"/>
    <n v="202.76092"/>
    <s v="5020/20C SL"/>
    <n v="0"/>
    <n v="0"/>
    <n v="0"/>
    <n v="0"/>
    <n v="8.3076923076923066"/>
    <n v="1.6615384615384612E-2"/>
    <n v="0"/>
    <n v="0"/>
    <n v="0"/>
    <n v="0"/>
    <n v="0"/>
    <n v="0"/>
    <n v="0"/>
    <s v="Portal"/>
  </r>
  <r>
    <x v="1"/>
    <x v="787"/>
    <s v="5I"/>
    <n v="1000"/>
    <x v="0"/>
    <x v="0"/>
    <s v="B"/>
    <n v="2.564102564102564E-2"/>
    <n v="40"/>
    <n v="39"/>
    <n v="39"/>
    <n v="-4"/>
    <n v="35"/>
    <n v="6"/>
    <n v="240.45"/>
    <s v="6718 WH"/>
    <n v="19"/>
    <n v="40"/>
    <n v="0.25076923076923074"/>
    <n v="250.76923076923075"/>
    <n v="317.38461538461536"/>
    <n v="0.31738461538461538"/>
    <n v="8.7769230769230759"/>
    <n v="1"/>
    <n v="240.45"/>
    <n v="10"/>
    <n v="2404.5"/>
    <n v="11"/>
    <n v="2644.95"/>
    <s v="Portal"/>
  </r>
  <r>
    <x v="0"/>
    <x v="788"/>
    <s v="5A"/>
    <n v="1000"/>
    <x v="0"/>
    <x v="0"/>
    <s v="S"/>
    <n v="-0.16666666666666666"/>
    <n v="20"/>
    <n v="24"/>
    <n v="20"/>
    <n v="-4"/>
    <n v="16"/>
    <n v="21"/>
    <n v="57.26"/>
    <s v="3057 SL"/>
    <n v="35"/>
    <n v="430"/>
    <n v="0.87307692307692297"/>
    <n v="873.07692307692298"/>
    <n v="903.76923076923072"/>
    <n v="0.90376923076923077"/>
    <n v="14.460307692307692"/>
    <n v="5"/>
    <n v="286.3"/>
    <n v="19"/>
    <n v="1087.94"/>
    <n v="23"/>
    <n v="1316.98"/>
    <s v="Portal"/>
  </r>
  <r>
    <x v="0"/>
    <x v="789"/>
    <s v="8A"/>
    <n v="250"/>
    <x v="1"/>
    <x v="1"/>
    <s v="E"/>
    <n v="0.55555555555555558"/>
    <n v="140"/>
    <n v="90"/>
    <n v="90"/>
    <n v="-4"/>
    <n v="86"/>
    <n v="41"/>
    <n v="31.62857"/>
    <s v="F2211/4 RD"/>
    <n v="7"/>
    <n v="63"/>
    <n v="0.14807692307692308"/>
    <n v="37.019230769230766"/>
    <n v="84.865384615384613"/>
    <n v="0.33946153846153843"/>
    <n v="12.734615384615385"/>
    <n v="1"/>
    <n v="31.62857"/>
    <n v="14"/>
    <n v="442.79998000000001"/>
    <n v="15"/>
    <n v="474.42854999999997"/>
    <s v="Portal"/>
  </r>
  <r>
    <x v="1"/>
    <x v="790"/>
    <s v="3A"/>
    <n v="1"/>
    <x v="2"/>
    <x v="2"/>
    <n v="2"/>
    <n v="-0.16666666666666666"/>
    <n v="25"/>
    <n v="30"/>
    <n v="25"/>
    <m/>
    <n v="25"/>
    <n v="7848"/>
    <n v="0.30803000000000003"/>
    <s v="6345 SL"/>
    <s v="0"/>
    <s v="0"/>
    <n v="0"/>
    <n v="0"/>
    <n v="50.538461538461533"/>
    <n v="50.538461538461533"/>
    <n v="0"/>
    <n v="0"/>
    <n v="0"/>
    <n v="0"/>
    <n v="0"/>
    <n v="0"/>
    <n v="0"/>
    <s v="Portal"/>
  </r>
  <r>
    <x v="0"/>
    <x v="791"/>
    <s v="8A"/>
    <n v="500"/>
    <x v="1"/>
    <x v="1"/>
    <s v="E"/>
    <n v="0.55555555555555558"/>
    <n v="140"/>
    <n v="90"/>
    <n v="90"/>
    <n v="-4"/>
    <n v="86"/>
    <n v="19"/>
    <n v="39"/>
    <s v="F2211/8 RD"/>
    <n v="2"/>
    <n v="12"/>
    <n v="3.5384615384615382E-2"/>
    <n v="17.69230769230769"/>
    <n v="76.760769230769228"/>
    <n v="0.15352153846153846"/>
    <n v="3.043076923076923"/>
    <n v="0"/>
    <n v="0"/>
    <n v="3"/>
    <n v="117"/>
    <n v="3"/>
    <n v="117"/>
    <s v="Portal"/>
  </r>
  <r>
    <x v="1"/>
    <x v="792"/>
    <s v="3A"/>
    <n v="1000"/>
    <x v="2"/>
    <x v="2"/>
    <n v="2"/>
    <n v="0"/>
    <n v="55"/>
    <n v="55"/>
    <n v="55"/>
    <m/>
    <n v="55"/>
    <n v="5"/>
    <n v="199.02754999999999"/>
    <s v="6412 SL"/>
    <n v="9"/>
    <n v="97"/>
    <n v="0.20884615384615385"/>
    <n v="208.84615384615384"/>
    <n v="263.26923076923077"/>
    <n v="0.26326923076923076"/>
    <n v="11.486538461538462"/>
    <n v="1"/>
    <n v="199.02754999999999"/>
    <n v="12"/>
    <n v="2388.3305999999998"/>
    <n v="13"/>
    <n v="2587.35815"/>
    <s v="Portal"/>
  </r>
  <r>
    <x v="1"/>
    <x v="793"/>
    <s v="1F"/>
    <n v="1"/>
    <x v="2"/>
    <x v="2"/>
    <n v="2"/>
    <n v="-0.5"/>
    <n v="30"/>
    <n v="60"/>
    <n v="30"/>
    <m/>
    <n v="30"/>
    <n v="16666"/>
    <n v="0.20347999999999999"/>
    <s v="86701CY SL"/>
    <s v="0"/>
    <s v="0"/>
    <n v="0"/>
    <n v="0"/>
    <n v="82.730769230769241"/>
    <n v="82.730769230769241"/>
    <n v="0"/>
    <n v="0"/>
    <n v="0"/>
    <n v="0"/>
    <n v="0"/>
    <n v="0"/>
    <n v="0"/>
    <s v="Portal"/>
  </r>
  <r>
    <x v="1"/>
    <x v="794"/>
    <s v="3A"/>
    <n v="1000"/>
    <x v="2"/>
    <x v="2"/>
    <n v="2"/>
    <n v="-0.47916666666666669"/>
    <n v="25"/>
    <n v="48"/>
    <n v="25"/>
    <m/>
    <n v="25"/>
    <n v="89"/>
    <n v="57.88"/>
    <s v="2461C BK"/>
    <n v="97"/>
    <n v="290"/>
    <n v="1.379230769230769"/>
    <n v="1379.2307692307691"/>
    <n v="1444.3076923076922"/>
    <n v="1.4443076923076921"/>
    <n v="34.480769230769226"/>
    <n v="7"/>
    <n v="405.16"/>
    <n v="41"/>
    <n v="2373.08"/>
    <n v="48"/>
    <n v="2778.2400000000002"/>
    <s v="Portal"/>
  </r>
  <r>
    <x v="1"/>
    <x v="795"/>
    <s v="5A"/>
    <n v="100"/>
    <x v="0"/>
    <x v="0"/>
    <s v="S"/>
    <n v="-0.25925925925925924"/>
    <n v="20"/>
    <n v="27"/>
    <n v="20"/>
    <n v="-4"/>
    <n v="16"/>
    <n v="512"/>
    <n v="2.0099999999999998"/>
    <s v="3051 BK"/>
    <n v="343"/>
    <n v="3124"/>
    <n v="7.2984615384615381"/>
    <n v="729.84615384615381"/>
    <n v="10632.538461538461"/>
    <n v="106.32538461538461"/>
    <n v="116.77538461538461"/>
    <n v="44"/>
    <n v="88.44"/>
    <n v="161"/>
    <n v="323.60999999999996"/>
    <n v="197"/>
    <n v="395.96999999999997"/>
    <s v="Portal"/>
  </r>
  <r>
    <x v="0"/>
    <x v="796"/>
    <s v="5E"/>
    <n v="100"/>
    <x v="3"/>
    <x v="3"/>
    <s v="T"/>
    <n v="0"/>
    <n v="5"/>
    <n v="5"/>
    <n v="5"/>
    <m/>
    <n v="5"/>
    <n v="2"/>
    <n v="10.26257"/>
    <s v="2844/7 SL"/>
    <n v="19"/>
    <n v="38"/>
    <n v="0.24846153846153846"/>
    <n v="24.846153846153847"/>
    <n v="97.538461538461547"/>
    <n v="0.97538461538461552"/>
    <n v="1.2423076923076923"/>
    <n v="2"/>
    <n v="20.52514"/>
    <n v="3"/>
    <n v="30.787710000000001"/>
    <n v="5"/>
    <n v="51.312849999999997"/>
    <s v="MPS"/>
  </r>
  <r>
    <x v="1"/>
    <x v="797"/>
    <s v="1F"/>
    <n v="1"/>
    <x v="2"/>
    <x v="2"/>
    <n v="2"/>
    <n v="-0.59090909090909094"/>
    <n v="45"/>
    <n v="110"/>
    <n v="45"/>
    <m/>
    <n v="45"/>
    <n v="998"/>
    <n v="0.30972"/>
    <s v="65003CY SL"/>
    <s v="0"/>
    <s v="0"/>
    <n v="0"/>
    <n v="0"/>
    <n v="5.0384615384615383"/>
    <n v="5.0384615384615383"/>
    <n v="226.73076923076923"/>
    <n v="0"/>
    <n v="0"/>
    <n v="0"/>
    <n v="0"/>
    <n v="0"/>
    <n v="0"/>
    <s v="Portal"/>
  </r>
  <r>
    <x v="1"/>
    <x v="798"/>
    <s v="5E"/>
    <n v="1000"/>
    <x v="3"/>
    <x v="3"/>
    <s v="T"/>
    <n v="0"/>
    <n v="5"/>
    <n v="5"/>
    <n v="5"/>
    <m/>
    <n v="5"/>
    <n v="0"/>
    <n v="101.19580999999999"/>
    <s v="2844/7 RD"/>
    <n v="10"/>
    <n v="22"/>
    <n v="0.13307692307692309"/>
    <n v="133.07692307692309"/>
    <n v="201.07692307692309"/>
    <n v="0.2010769230769231"/>
    <n v="0.66538461538461546"/>
    <n v="1"/>
    <n v="101.19580999999999"/>
    <n v="2"/>
    <n v="202.39161999999999"/>
    <n v="3"/>
    <n v="303.58742999999998"/>
    <s v="MPS"/>
  </r>
  <r>
    <x v="1"/>
    <x v="799"/>
    <s v="5C"/>
    <n v="500"/>
    <x v="19"/>
    <x v="18"/>
    <s v="E"/>
    <n v="0"/>
    <n v="34"/>
    <n v="34"/>
    <n v="34"/>
    <n v="-4"/>
    <n v="30"/>
    <n v="4"/>
    <n v="331.41"/>
    <s v="391000 BK"/>
    <n v="3"/>
    <n v="20"/>
    <n v="5.5384615384615386E-2"/>
    <n v="27.692307692307693"/>
    <n v="61.84615384615384"/>
    <n v="0.12369230769230768"/>
    <n v="1.6615384615384616"/>
    <n v="0"/>
    <n v="0"/>
    <n v="2"/>
    <n v="662.82"/>
    <n v="2"/>
    <n v="662.82"/>
    <s v="Traditional"/>
  </r>
  <r>
    <x v="0"/>
    <x v="800"/>
    <s v="1F"/>
    <n v="1000"/>
    <x v="2"/>
    <x v="2"/>
    <n v="2"/>
    <n v="0"/>
    <n v="40"/>
    <n v="40"/>
    <n v="40"/>
    <m/>
    <n v="40"/>
    <n v="0"/>
    <n v="429.17333000000002"/>
    <s v="86605CY SL"/>
    <n v="2"/>
    <n v="5"/>
    <n v="2.7307692307692307E-2"/>
    <n v="27.307692307692307"/>
    <n v="37.53846153846154"/>
    <n v="3.7538461538461541E-2"/>
    <n v="1.0923076923076922"/>
    <n v="0"/>
    <n v="0"/>
    <n v="1"/>
    <n v="429.17333000000002"/>
    <n v="1"/>
    <n v="429.17333000000002"/>
    <s v="Portal"/>
  </r>
  <r>
    <x v="1"/>
    <x v="801"/>
    <s v="8B"/>
    <n v="100"/>
    <x v="15"/>
    <x v="14"/>
    <s v="B"/>
    <n v="0"/>
    <n v="24"/>
    <n v="24"/>
    <n v="24"/>
    <n v="-4"/>
    <n v="20"/>
    <n v="50"/>
    <n v="49.76"/>
    <s v="2172 SV"/>
    <n v="160"/>
    <n v="577"/>
    <n v="2.3888461538461541"/>
    <n v="238.88461538461542"/>
    <n v="238.88461538461542"/>
    <n v="2.3888461538461541"/>
    <n v="47.776923076923083"/>
    <n v="14"/>
    <n v="696.64"/>
    <n v="62"/>
    <n v="3085.12"/>
    <n v="74"/>
    <n v="3682.24"/>
    <s v="Portal"/>
  </r>
  <r>
    <x v="1"/>
    <x v="802"/>
    <s v="5I"/>
    <n v="100"/>
    <x v="0"/>
    <x v="0"/>
    <s v="S"/>
    <n v="2.564102564102564E-2"/>
    <n v="40"/>
    <n v="39"/>
    <n v="39"/>
    <n v="-4"/>
    <n v="35"/>
    <n v="288"/>
    <n v="4.6050000000000004"/>
    <s v="6714 BK"/>
    <n v="96"/>
    <n v="797"/>
    <n v="1.9534615384615384"/>
    <n v="195.34615384615384"/>
    <n v="4749.1923076923076"/>
    <n v="47.491923076923079"/>
    <n v="68.371153846153845"/>
    <n v="10"/>
    <n v="46.050000000000004"/>
    <n v="78"/>
    <n v="359.19000000000005"/>
    <n v="88"/>
    <n v="405.24"/>
    <s v="Portal"/>
  </r>
  <r>
    <x v="1"/>
    <x v="803"/>
    <s v="8A"/>
    <n v="100"/>
    <x v="1"/>
    <x v="1"/>
    <s v="E"/>
    <n v="0.5730337078651685"/>
    <n v="140"/>
    <n v="89"/>
    <n v="89"/>
    <n v="-4"/>
    <n v="85"/>
    <n v="226"/>
    <n v="8.7428600000000003"/>
    <s v="F2211/8 BK"/>
    <n v="213"/>
    <n v="1098"/>
    <n v="3.56076923076923"/>
    <n v="356.07692307692298"/>
    <n v="1717.0109038461535"/>
    <n v="17.170109038461536"/>
    <n v="302.66538461538454"/>
    <n v="18"/>
    <n v="157.37148000000002"/>
    <n v="321"/>
    <n v="2806.4580599999999"/>
    <n v="339"/>
    <n v="2963.8295400000002"/>
    <s v="Portal"/>
  </r>
  <r>
    <x v="1"/>
    <x v="804"/>
    <s v="3A"/>
    <n v="1"/>
    <x v="2"/>
    <x v="2"/>
    <n v="2"/>
    <n v="-0.42857142857142855"/>
    <n v="40"/>
    <n v="70"/>
    <n v="40"/>
    <m/>
    <n v="40"/>
    <n v="6650"/>
    <n v="0.37132999999999999"/>
    <s v="1892C SL"/>
    <s v="0"/>
    <s v="0"/>
    <n v="0"/>
    <n v="0"/>
    <n v="24.423076923076923"/>
    <n v="24.423076923076923"/>
    <n v="0"/>
    <n v="0"/>
    <n v="0"/>
    <n v="0"/>
    <n v="0"/>
    <n v="0"/>
    <n v="0"/>
    <s v="Portal"/>
  </r>
  <r>
    <x v="1"/>
    <x v="805"/>
    <s v="8B"/>
    <n v="100"/>
    <x v="12"/>
    <x v="12"/>
    <s v="E"/>
    <n v="0.16470588235294117"/>
    <n v="99"/>
    <n v="85"/>
    <n v="85"/>
    <n v="-4"/>
    <n v="81"/>
    <n v="85"/>
    <n v="38.58"/>
    <s v="TFT20014 NA"/>
    <n v="33"/>
    <n v="70"/>
    <n v="0.43615384615384611"/>
    <n v="43.615384615384613"/>
    <n v="78.615384615384613"/>
    <n v="0.78615384615384609"/>
    <n v="35.328461538461532"/>
    <n v="2"/>
    <n v="77.16"/>
    <n v="37"/>
    <n v="1427.46"/>
    <n v="39"/>
    <n v="1504.62"/>
    <s v="Portal"/>
  </r>
  <r>
    <x v="1"/>
    <x v="806"/>
    <s v="5A"/>
    <n v="1000"/>
    <x v="0"/>
    <x v="0"/>
    <s v="S"/>
    <n v="-0.25925925925925924"/>
    <n v="20"/>
    <n v="27"/>
    <n v="20"/>
    <n v="-4"/>
    <n v="16"/>
    <n v="31"/>
    <n v="12.88"/>
    <s v="3050 OR"/>
    <n v="32"/>
    <n v="187"/>
    <n v="0.56038461538461537"/>
    <n v="560.38461538461536"/>
    <n v="1356.1538461538462"/>
    <n v="1.3561538461538463"/>
    <n v="21.69846153846154"/>
    <n v="3"/>
    <n v="38.64"/>
    <n v="12"/>
    <n v="154.56"/>
    <n v="15"/>
    <n v="193.20000000000002"/>
    <s v="Portal"/>
  </r>
  <r>
    <x v="1"/>
    <x v="807"/>
    <s v="5I"/>
    <n v="1000"/>
    <x v="0"/>
    <x v="0"/>
    <s v="S"/>
    <n v="2.564102564102564E-2"/>
    <n v="40"/>
    <n v="39"/>
    <n v="39"/>
    <n v="-4"/>
    <n v="35"/>
    <n v="45"/>
    <n v="34.18"/>
    <s v="6714 WH"/>
    <n v="69"/>
    <n v="0"/>
    <n v="0.74307692307692308"/>
    <n v="743.07692307692309"/>
    <n v="2724.0769230769229"/>
    <n v="2.7240769230769231"/>
    <n v="26.007692307692309"/>
    <n v="4"/>
    <n v="136.72"/>
    <n v="30"/>
    <n v="1025.4000000000001"/>
    <n v="34"/>
    <n v="1162.1199999999999"/>
    <s v="Portal"/>
  </r>
  <r>
    <x v="1"/>
    <x v="808"/>
    <s v="8B"/>
    <n v="100"/>
    <x v="11"/>
    <x v="11"/>
    <s v="B"/>
    <n v="0"/>
    <n v="24"/>
    <n v="24"/>
    <n v="24"/>
    <n v="-4"/>
    <n v="20"/>
    <n v="24"/>
    <n v="85.26"/>
    <s v="PF2001/2A NA"/>
    <n v="129"/>
    <n v="677"/>
    <n v="2.1703846153846156"/>
    <n v="217.03846153846155"/>
    <n v="225.45192307692309"/>
    <n v="2.254519230769231"/>
    <n v="43.407692307692315"/>
    <n v="13"/>
    <n v="1108.3800000000001"/>
    <n v="56"/>
    <n v="4774.5600000000004"/>
    <n v="67"/>
    <n v="5712.42"/>
    <s v="Portal"/>
  </r>
  <r>
    <x v="1"/>
    <x v="809"/>
    <s v="1A"/>
    <n v="500"/>
    <x v="2"/>
    <x v="2"/>
    <n v="2"/>
    <n v="0"/>
    <n v="50"/>
    <n v="50"/>
    <n v="50"/>
    <m/>
    <n v="50"/>
    <n v="0"/>
    <n v="376.07321000000002"/>
    <s v="5390/15C SL"/>
    <s v="0"/>
    <s v="0"/>
    <n v="0"/>
    <n v="0"/>
    <n v="107.69230769230771"/>
    <n v="0.21538461538461542"/>
    <n v="0"/>
    <n v="0"/>
    <n v="0"/>
    <n v="0"/>
    <n v="0"/>
    <n v="0"/>
    <n v="0"/>
    <s v="Portal"/>
  </r>
  <r>
    <x v="1"/>
    <x v="810"/>
    <s v="5A"/>
    <n v="100"/>
    <x v="0"/>
    <x v="0"/>
    <s v="S"/>
    <n v="-0.25925925925925924"/>
    <n v="20"/>
    <n v="27"/>
    <n v="20"/>
    <n v="-4"/>
    <n v="16"/>
    <n v="305"/>
    <n v="2.0129999999999999"/>
    <s v="3051 WH"/>
    <n v="309"/>
    <n v="1598"/>
    <n v="5.1715384615384616"/>
    <n v="517.15384615384619"/>
    <n v="4631.7692307692305"/>
    <n v="46.317692307692305"/>
    <n v="82.744615384615386"/>
    <n v="31"/>
    <n v="62.402999999999999"/>
    <n v="114"/>
    <n v="229.482"/>
    <n v="140"/>
    <n v="281.82"/>
    <s v="Portal"/>
  </r>
  <r>
    <x v="1"/>
    <x v="811"/>
    <s v="1A"/>
    <n v="1000"/>
    <x v="2"/>
    <x v="2"/>
    <n v="2"/>
    <n v="0"/>
    <n v="40"/>
    <n v="40"/>
    <n v="40"/>
    <m/>
    <n v="40"/>
    <n v="2"/>
    <n v="394.64165000000003"/>
    <s v="5199/15C SL"/>
    <n v="12"/>
    <n v="35"/>
    <n v="0.16961538461538461"/>
    <n v="169.61538461538461"/>
    <n v="176.5"/>
    <n v="0.17649999999999999"/>
    <n v="6.7846153846153845"/>
    <n v="1"/>
    <n v="394.64165000000003"/>
    <n v="8"/>
    <n v="3157.1332000000002"/>
    <n v="9"/>
    <n v="3551.7748500000002"/>
    <s v="Portal"/>
  </r>
  <r>
    <x v="0"/>
    <x v="812"/>
    <s v="5A"/>
    <n v="1000"/>
    <x v="0"/>
    <x v="0"/>
    <s v="S"/>
    <n v="-0.25925925925925924"/>
    <n v="20"/>
    <n v="27"/>
    <n v="20"/>
    <n v="-4"/>
    <n v="16"/>
    <n v="1"/>
    <n v="32.49"/>
    <s v="3050 WG"/>
    <n v="1"/>
    <n v="3"/>
    <n v="1.4230769230769231E-2"/>
    <n v="14.230769230769232"/>
    <n v="38.076923076923073"/>
    <n v="3.8076923076923071E-2"/>
    <n v="0.22769230769230769"/>
    <n v="1"/>
    <n v="32.49"/>
    <n v="1"/>
    <n v="32.49"/>
    <n v="1"/>
    <n v="32.49"/>
    <s v="Portal"/>
  </r>
  <r>
    <x v="0"/>
    <x v="813"/>
    <s v="8A"/>
    <n v="250"/>
    <x v="1"/>
    <x v="1"/>
    <s v="E"/>
    <n v="0.55555555555555558"/>
    <n v="140"/>
    <n v="90"/>
    <n v="90"/>
    <n v="-4"/>
    <n v="86"/>
    <n v="15"/>
    <n v="78.385710000000003"/>
    <s v="F2213/4 GR"/>
    <n v="1"/>
    <n v="16"/>
    <n v="2.9230769230769234E-2"/>
    <n v="7.3076923076923084"/>
    <n v="18.684615384615384"/>
    <n v="7.4738461538461531E-2"/>
    <n v="2.5138461538461541"/>
    <n v="0"/>
    <n v="0"/>
    <n v="3"/>
    <n v="235.15713"/>
    <n v="3"/>
    <n v="235.15713"/>
    <s v="Portal"/>
  </r>
  <r>
    <x v="1"/>
    <x v="814"/>
    <s v="1F"/>
    <n v="1"/>
    <x v="2"/>
    <x v="2"/>
    <n v="2"/>
    <n v="-0.125"/>
    <n v="35"/>
    <n v="40"/>
    <n v="35"/>
    <m/>
    <n v="35"/>
    <n v="2058"/>
    <n v="0.30242000000000002"/>
    <s v="65402 SL"/>
    <s v="0"/>
    <s v="0"/>
    <n v="0"/>
    <n v="0"/>
    <n v="17.76923076923077"/>
    <n v="17.76923076923077"/>
    <n v="0"/>
    <n v="0"/>
    <n v="0"/>
    <n v="0"/>
    <n v="0"/>
    <n v="0"/>
    <n v="0"/>
    <s v="Portal"/>
  </r>
  <r>
    <x v="0"/>
    <x v="815"/>
    <s v="5E"/>
    <n v="100"/>
    <x v="7"/>
    <x v="7"/>
    <s v="S"/>
    <n v="0.19"/>
    <n v="119"/>
    <n v="100"/>
    <n v="100"/>
    <n v="-4"/>
    <n v="96"/>
    <n v="84"/>
    <n v="12.59"/>
    <s v="5851 BR"/>
    <n v="14"/>
    <n v="141"/>
    <n v="0.31346153846153846"/>
    <n v="31.346153846153847"/>
    <n v="65.57692307692308"/>
    <n v="0.65576923076923077"/>
    <n v="30.092307692307692"/>
    <n v="2"/>
    <n v="25.18"/>
    <n v="32"/>
    <n v="402.88"/>
    <n v="34"/>
    <n v="428.06"/>
    <s v="Traditional"/>
  </r>
  <r>
    <x v="1"/>
    <x v="816"/>
    <s v="5E"/>
    <n v="1000"/>
    <x v="7"/>
    <x v="7"/>
    <s v="S"/>
    <n v="0.03"/>
    <n v="103"/>
    <n v="100"/>
    <n v="100"/>
    <n v="-4"/>
    <n v="96"/>
    <n v="34"/>
    <n v="91.234999999999999"/>
    <s v="2840/7 BK"/>
    <n v="42"/>
    <n v="110"/>
    <n v="0.57923076923076922"/>
    <n v="579.23076923076917"/>
    <n v="785.19230769230762"/>
    <n v="0.78519230769230763"/>
    <n v="55.606153846153845"/>
    <n v="3"/>
    <n v="273.70499999999998"/>
    <n v="59"/>
    <n v="5382.8649999999998"/>
    <n v="62"/>
    <n v="5656.57"/>
    <s v="Traditional"/>
  </r>
  <r>
    <x v="1"/>
    <x v="817"/>
    <s v="1F"/>
    <n v="500"/>
    <x v="2"/>
    <x v="2"/>
    <n v="2"/>
    <n v="0"/>
    <n v="45"/>
    <n v="45"/>
    <n v="45"/>
    <m/>
    <n v="45"/>
    <n v="2"/>
    <n v="235.90067999999999"/>
    <s v="65603CY SL"/>
    <n v="0"/>
    <n v="1"/>
    <n v="1.153846153846154E-3"/>
    <n v="0.57692307692307698"/>
    <n v="263.30769230769238"/>
    <n v="0.52661538461538471"/>
    <n v="5.1923076923076926E-2"/>
    <n v="1"/>
    <n v="235.90067999999999"/>
    <n v="1"/>
    <n v="235.90067999999999"/>
    <n v="1"/>
    <n v="235.90067999999999"/>
    <s v="Portal"/>
  </r>
  <r>
    <x v="0"/>
    <x v="818"/>
    <s v="5E"/>
    <n v="1"/>
    <x v="3"/>
    <x v="3"/>
    <s v="S"/>
    <n v="0.21666666666666667"/>
    <n v="73"/>
    <n v="60"/>
    <n v="60"/>
    <n v="-4"/>
    <n v="56"/>
    <n v="15041"/>
    <n v="7.0000000000000007E-2"/>
    <s v="2843/7 WH"/>
    <s v="0"/>
    <s v="0"/>
    <n v="0"/>
    <n v="0"/>
    <n v="584.03846153846155"/>
    <n v="584.03846153846155"/>
    <n v="0"/>
    <n v="2920"/>
    <n v="204.4"/>
    <n v="35626"/>
    <n v="2493.8200000000002"/>
    <n v="38546"/>
    <n v="2698.2200000000003"/>
    <s v="Portal With MPS"/>
  </r>
  <r>
    <x v="1"/>
    <x v="819"/>
    <s v="3A"/>
    <n v="1000"/>
    <x v="0"/>
    <x v="0"/>
    <s v="B"/>
    <n v="-0.75"/>
    <n v="25"/>
    <n v="100"/>
    <n v="25"/>
    <n v="-4"/>
    <n v="21"/>
    <n v="130"/>
    <n v="201.43"/>
    <s v="1298C SL"/>
    <n v="131"/>
    <n v="187"/>
    <n v="1.6265384615384613"/>
    <n v="1626.5384615384612"/>
    <n v="1779.7307692307688"/>
    <n v="1.7797307692307689"/>
    <n v="34.15730769230769"/>
    <n v="8"/>
    <n v="1611.44"/>
    <n v="42"/>
    <n v="8460.06"/>
    <n v="50"/>
    <n v="10071.5"/>
    <s v="Portal"/>
  </r>
  <r>
    <x v="0"/>
    <x v="820"/>
    <s v="3A"/>
    <n v="500"/>
    <x v="2"/>
    <x v="2"/>
    <s v="P"/>
    <n v="0"/>
    <n v="5"/>
    <n v="5"/>
    <n v="5"/>
    <m/>
    <n v="5"/>
    <n v="0"/>
    <n v="659.42836999999997"/>
    <s v="1181/50C SL"/>
    <n v="1"/>
    <n v="2"/>
    <n v="1.3076923076923076E-2"/>
    <n v="6.5384615384615383"/>
    <n v="28.884615384615383"/>
    <n v="5.7769230769230767E-2"/>
    <n v="6.5384615384615374E-2"/>
    <n v="1"/>
    <n v="659.42836999999997"/>
    <n v="1"/>
    <n v="659.42836999999997"/>
    <n v="1"/>
    <n v="659.42836999999997"/>
    <s v="MPS"/>
  </r>
  <r>
    <x v="0"/>
    <x v="821"/>
    <s v="3A"/>
    <n v="1000"/>
    <x v="2"/>
    <x v="2"/>
    <n v="2"/>
    <n v="0"/>
    <n v="20"/>
    <n v="20"/>
    <n v="20"/>
    <m/>
    <n v="20"/>
    <n v="2"/>
    <n v="253.68942999999999"/>
    <s v="6300/10 SL"/>
    <n v="7"/>
    <n v="14"/>
    <n v="9.1538461538461541E-2"/>
    <n v="91.538461538461547"/>
    <n v="151.84615384615387"/>
    <n v="0.15184615384615388"/>
    <n v="1.8307692307692309"/>
    <n v="1"/>
    <n v="253.68942999999999"/>
    <n v="3"/>
    <n v="761.06828999999993"/>
    <n v="3"/>
    <n v="761.06828999999993"/>
    <s v="Portal"/>
  </r>
  <r>
    <x v="1"/>
    <x v="822"/>
    <s v="1A"/>
    <n v="1000"/>
    <x v="2"/>
    <x v="2"/>
    <n v="2"/>
    <n v="-0.75"/>
    <n v="25"/>
    <n v="100"/>
    <n v="25"/>
    <m/>
    <n v="25"/>
    <n v="27"/>
    <n v="464.27"/>
    <s v="5164C SL"/>
    <n v="11"/>
    <n v="35"/>
    <n v="0.15884615384615386"/>
    <n v="158.84615384615387"/>
    <n v="160.96153846153848"/>
    <n v="0.16096153846153849"/>
    <n v="3.9711538461538467"/>
    <n v="1"/>
    <n v="464.27"/>
    <n v="5"/>
    <n v="2321.35"/>
    <n v="6"/>
    <n v="2785.62"/>
    <s v="Portal"/>
  </r>
  <r>
    <x v="1"/>
    <x v="823"/>
    <s v="3A"/>
    <n v="1000"/>
    <x v="0"/>
    <x v="0"/>
    <s v="B"/>
    <n v="-0.75"/>
    <n v="25"/>
    <n v="100"/>
    <n v="25"/>
    <n v="-4"/>
    <n v="21"/>
    <n v="81"/>
    <n v="64.17"/>
    <s v="2401C SL"/>
    <n v="30"/>
    <n v="86"/>
    <n v="0.42230769230769233"/>
    <n v="422.30769230769232"/>
    <n v="570.96153846153857"/>
    <n v="0.57096153846153852"/>
    <n v="8.8684615384615384"/>
    <n v="2"/>
    <n v="128.34"/>
    <n v="11"/>
    <n v="705.87"/>
    <n v="13"/>
    <n v="834.21"/>
    <s v="Portal"/>
  </r>
  <r>
    <x v="0"/>
    <x v="824"/>
    <s v="5I"/>
    <n v="1000"/>
    <x v="0"/>
    <x v="0"/>
    <s v="B"/>
    <n v="2.564102564102564E-2"/>
    <n v="40"/>
    <n v="39"/>
    <n v="39"/>
    <n v="-4"/>
    <n v="35"/>
    <n v="6"/>
    <n v="103.95"/>
    <s v="6716 YL"/>
    <n v="9"/>
    <n v="29"/>
    <n v="0.13038461538461538"/>
    <n v="130.38461538461539"/>
    <n v="149.73076923076923"/>
    <n v="0.14973076923076922"/>
    <n v="4.5634615384615378"/>
    <n v="1"/>
    <n v="103.95"/>
    <n v="6"/>
    <n v="623.70000000000005"/>
    <n v="7"/>
    <n v="727.65"/>
    <s v="Portal"/>
  </r>
  <r>
    <x v="0"/>
    <x v="825"/>
    <s v="5E"/>
    <n v="1"/>
    <x v="3"/>
    <x v="3"/>
    <s v="S"/>
    <n v="0.55000000000000004"/>
    <n v="93"/>
    <n v="60"/>
    <n v="60"/>
    <n v="-4"/>
    <n v="56"/>
    <n v="18706"/>
    <n v="0.21"/>
    <s v="5856 VI"/>
    <s v="0"/>
    <s v="0"/>
    <n v="0"/>
    <n v="0"/>
    <n v="76"/>
    <n v="76"/>
    <n v="0"/>
    <n v="380"/>
    <n v="79.8"/>
    <n v="4636"/>
    <n v="973.56"/>
    <n v="5016"/>
    <n v="1053.3599999999999"/>
    <s v="Portal With MPS"/>
  </r>
  <r>
    <x v="1"/>
    <x v="826"/>
    <s v="8B"/>
    <n v="100"/>
    <x v="11"/>
    <x v="11"/>
    <s v="B"/>
    <n v="0"/>
    <n v="24"/>
    <n v="24"/>
    <n v="24"/>
    <n v="-4"/>
    <n v="20"/>
    <n v="17"/>
    <n v="4.96"/>
    <s v="PF2409 NA"/>
    <n v="57"/>
    <n v="193"/>
    <n v="0.83653846153846145"/>
    <n v="83.653846153846146"/>
    <n v="83.653846153846146"/>
    <n v="0.83653846153846145"/>
    <n v="16.73076923076923"/>
    <n v="5"/>
    <n v="24.8"/>
    <n v="22"/>
    <n v="109.12"/>
    <n v="26"/>
    <n v="128.96"/>
    <s v="Portal"/>
  </r>
  <r>
    <x v="1"/>
    <x v="827"/>
    <s v="3A"/>
    <n v="500"/>
    <x v="2"/>
    <x v="2"/>
    <n v="2"/>
    <n v="0"/>
    <n v="50"/>
    <n v="50"/>
    <n v="50"/>
    <m/>
    <n v="50"/>
    <n v="0"/>
    <n v="642.71051"/>
    <s v="1898/25C SL"/>
    <n v="0"/>
    <n v="2"/>
    <n v="2.3076923076923079E-3"/>
    <n v="1.153846153846154"/>
    <n v="52.96153846153846"/>
    <n v="0.10592307692307693"/>
    <n v="0.11538461538461539"/>
    <n v="1"/>
    <n v="642.71051"/>
    <n v="1"/>
    <n v="642.71051"/>
    <n v="1"/>
    <n v="642.71051"/>
    <s v="Portal"/>
  </r>
  <r>
    <x v="1"/>
    <x v="828"/>
    <s v="8B"/>
    <n v="500"/>
    <x v="8"/>
    <x v="8"/>
    <s v="I"/>
    <n v="0"/>
    <n v="24"/>
    <n v="24"/>
    <n v="24"/>
    <n v="-4"/>
    <n v="20"/>
    <n v="9"/>
    <n v="66"/>
    <s v="G1103/4 BK"/>
    <n v="3"/>
    <n v="40"/>
    <n v="7.8461538461538471E-2"/>
    <n v="39.230769230769234"/>
    <n v="85.34615384615384"/>
    <n v="0.17069230769230767"/>
    <n v="1.5692307692307694"/>
    <n v="0"/>
    <n v="0"/>
    <n v="2"/>
    <n v="132"/>
    <n v="2"/>
    <n v="132"/>
    <s v="Portal"/>
  </r>
  <r>
    <x v="1"/>
    <x v="829"/>
    <s v="5E"/>
    <n v="100"/>
    <x v="7"/>
    <x v="7"/>
    <s v="S"/>
    <n v="0.03"/>
    <n v="103"/>
    <n v="100"/>
    <n v="100"/>
    <n v="-4"/>
    <n v="96"/>
    <n v="198"/>
    <n v="13.59"/>
    <s v="2840/7 RD"/>
    <n v="133"/>
    <n v="519"/>
    <n v="2.0311538461538459"/>
    <n v="203.11538461538458"/>
    <n v="384.65384615384613"/>
    <n v="3.8465384615384615"/>
    <n v="194.99076923076922"/>
    <n v="10"/>
    <n v="135.9"/>
    <n v="205"/>
    <n v="2785.95"/>
    <n v="215"/>
    <n v="2921.85"/>
    <s v="Traditional"/>
  </r>
  <r>
    <x v="0"/>
    <x v="830"/>
    <s v="5A"/>
    <n v="100"/>
    <x v="0"/>
    <x v="0"/>
    <s v="B"/>
    <n v="-0.16666666666666666"/>
    <n v="20"/>
    <n v="24"/>
    <n v="20"/>
    <n v="-4"/>
    <n v="16"/>
    <n v="0"/>
    <n v="1.86"/>
    <s v="3070 OR"/>
    <n v="1"/>
    <n v="2"/>
    <n v="1.3076923076923076E-2"/>
    <n v="1.3076923076923077"/>
    <n v="39.384615384615387"/>
    <n v="0.39384615384615385"/>
    <n v="0.20923076923076922"/>
    <n v="1"/>
    <n v="1.86"/>
    <n v="1"/>
    <n v="1.86"/>
    <n v="1"/>
    <n v="1.86"/>
    <s v="Portal"/>
  </r>
  <r>
    <x v="0"/>
    <x v="831"/>
    <s v="1F"/>
    <n v="1"/>
    <x v="2"/>
    <x v="2"/>
    <n v="2"/>
    <n v="-0.125"/>
    <n v="35"/>
    <n v="40"/>
    <n v="35"/>
    <m/>
    <n v="35"/>
    <n v="10031"/>
    <n v="0.20122999999999999"/>
    <s v="65602 SL"/>
    <s v="0"/>
    <s v="0"/>
    <n v="0"/>
    <n v="0"/>
    <n v="56.84615384615384"/>
    <n v="56.84615384615384"/>
    <n v="0"/>
    <n v="0"/>
    <n v="0"/>
    <n v="0"/>
    <n v="0"/>
    <n v="0"/>
    <n v="0"/>
    <s v="Portal"/>
  </r>
  <r>
    <x v="0"/>
    <x v="832"/>
    <s v="3A"/>
    <n v="1000"/>
    <x v="2"/>
    <x v="2"/>
    <n v="2"/>
    <n v="0"/>
    <n v="35"/>
    <n v="35"/>
    <n v="35"/>
    <m/>
    <n v="35"/>
    <n v="0"/>
    <n v="293.59127999999998"/>
    <s v="6053C SL"/>
    <n v="2"/>
    <n v="15"/>
    <n v="3.884615384615385E-2"/>
    <n v="38.846153846153847"/>
    <n v="44.53846153846154"/>
    <n v="4.4538461538461541E-2"/>
    <n v="1.3596153846153847"/>
    <n v="0"/>
    <n v="0"/>
    <n v="1"/>
    <n v="293.59127999999998"/>
    <n v="1"/>
    <n v="293.59127999999998"/>
    <s v="Portal"/>
  </r>
  <r>
    <x v="1"/>
    <x v="833"/>
    <s v="3A"/>
    <n v="1000"/>
    <x v="2"/>
    <x v="2"/>
    <n v="2"/>
    <n v="-0.62264150943396224"/>
    <n v="20"/>
    <n v="53"/>
    <n v="20"/>
    <m/>
    <n v="20"/>
    <n v="186"/>
    <n v="79.16"/>
    <s v="1173C SL"/>
    <n v="151"/>
    <n v="772"/>
    <n v="2.516923076923077"/>
    <n v="2516.9230769230771"/>
    <n v="2959"/>
    <n v="2.9590000000000001"/>
    <n v="50.338461538461544"/>
    <n v="15"/>
    <n v="1187.3999999999999"/>
    <n v="65"/>
    <n v="5145.3999999999996"/>
    <n v="83"/>
    <n v="6570.28"/>
    <s v="Portal"/>
  </r>
  <r>
    <x v="1"/>
    <x v="834"/>
    <s v="8A"/>
    <n v="1000"/>
    <x v="1"/>
    <x v="1"/>
    <s v="E"/>
    <n v="0.55555555555555558"/>
    <n v="140"/>
    <n v="90"/>
    <n v="90"/>
    <n v="-4"/>
    <n v="86"/>
    <n v="15"/>
    <n v="112.77143"/>
    <s v="F221B3/16 CL"/>
    <n v="5"/>
    <n v="8"/>
    <n v="6.3076923076923086E-2"/>
    <n v="63.076923076923087"/>
    <n v="130.76923076923077"/>
    <n v="0.13076923076923078"/>
    <n v="5.4246153846153851"/>
    <n v="0"/>
    <n v="0"/>
    <n v="5"/>
    <n v="563.85714999999993"/>
    <n v="5"/>
    <n v="563.85714999999993"/>
    <s v="Portal"/>
  </r>
  <r>
    <x v="1"/>
    <x v="835"/>
    <s v="3A"/>
    <n v="1000"/>
    <x v="2"/>
    <x v="2"/>
    <n v="2"/>
    <n v="0"/>
    <n v="40"/>
    <n v="40"/>
    <n v="40"/>
    <m/>
    <n v="40"/>
    <n v="0"/>
    <n v="687.72324000000003"/>
    <s v="5480/15C SL"/>
    <n v="2"/>
    <n v="5"/>
    <n v="2.7307692307692307E-2"/>
    <n v="27.307692307692307"/>
    <n v="67.038461538461533"/>
    <n v="6.7038461538461533E-2"/>
    <n v="1.0923076923076922"/>
    <n v="0"/>
    <n v="0"/>
    <n v="1"/>
    <n v="687.72324000000003"/>
    <n v="1"/>
    <n v="687.72324000000003"/>
    <s v="Portal"/>
  </r>
  <r>
    <x v="1"/>
    <x v="836"/>
    <s v="5E"/>
    <n v="1"/>
    <x v="3"/>
    <x v="3"/>
    <s v="S"/>
    <n v="0.55000000000000004"/>
    <n v="93"/>
    <n v="60"/>
    <n v="60"/>
    <n v="-4"/>
    <n v="56"/>
    <n v="33058"/>
    <n v="0.15"/>
    <s v="5855 BL"/>
    <s v="0"/>
    <s v="0"/>
    <n v="0"/>
    <n v="0"/>
    <n v="239.80769230769229"/>
    <n v="239.80769230769229"/>
    <n v="0"/>
    <n v="1199"/>
    <n v="179.85"/>
    <n v="14628"/>
    <n v="2194.1999999999998"/>
    <n v="15827"/>
    <n v="2374.0499999999997"/>
    <s v="Portal With MPS"/>
  </r>
  <r>
    <x v="0"/>
    <x v="837"/>
    <s v="5A"/>
    <n v="1000"/>
    <x v="0"/>
    <x v="0"/>
    <s v="S"/>
    <n v="-0.58333333333333337"/>
    <n v="20"/>
    <n v="48"/>
    <n v="20"/>
    <n v="-4"/>
    <n v="16"/>
    <n v="8"/>
    <n v="31.47"/>
    <s v="3073 GR"/>
    <n v="7"/>
    <n v="10"/>
    <n v="8.6923076923076922E-2"/>
    <n v="86.92307692307692"/>
    <n v="110.46153846153845"/>
    <n v="0.11046153846153846"/>
    <n v="1.3907692307692308"/>
    <n v="1"/>
    <n v="31.47"/>
    <n v="2"/>
    <n v="62.94"/>
    <n v="2"/>
    <n v="62.94"/>
    <s v="Portal"/>
  </r>
  <r>
    <x v="0"/>
    <x v="838"/>
    <s v="5E"/>
    <n v="1"/>
    <x v="3"/>
    <x v="3"/>
    <s v="S"/>
    <n v="0.55000000000000004"/>
    <n v="93"/>
    <n v="60"/>
    <n v="60"/>
    <n v="-4"/>
    <n v="56"/>
    <n v="11923"/>
    <n v="0.09"/>
    <s v="5854/7 BR"/>
    <s v="0"/>
    <s v="0"/>
    <n v="0"/>
    <n v="0"/>
    <n v="181.88461538461536"/>
    <n v="181.88461538461536"/>
    <n v="0"/>
    <n v="909"/>
    <n v="81.81"/>
    <n v="11095"/>
    <n v="998.55"/>
    <n v="12004"/>
    <n v="1080.3599999999999"/>
    <s v="Portal With MPS"/>
  </r>
  <r>
    <x v="1"/>
    <x v="839"/>
    <s v="8A"/>
    <n v="100"/>
    <x v="1"/>
    <x v="1"/>
    <s v="E"/>
    <n v="0.55555555555555558"/>
    <n v="140"/>
    <n v="90"/>
    <n v="90"/>
    <n v="-4"/>
    <n v="86"/>
    <n v="40"/>
    <n v="14.5"/>
    <s v="F2211/8 CL"/>
    <n v="46"/>
    <n v="158"/>
    <n v="0.67769230769230759"/>
    <n v="67.769230769230759"/>
    <n v="554.54923076923069"/>
    <n v="5.5454923076923066"/>
    <n v="58.281538461538453"/>
    <n v="3"/>
    <n v="43.5"/>
    <n v="61"/>
    <n v="884.5"/>
    <n v="64"/>
    <n v="928"/>
    <s v="Portal"/>
  </r>
  <r>
    <x v="0"/>
    <x v="840"/>
    <s v="5E"/>
    <n v="1"/>
    <x v="3"/>
    <x v="3"/>
    <s v="S"/>
    <n v="0.13333333333333333"/>
    <n v="68"/>
    <n v="60"/>
    <n v="60"/>
    <n v="-4"/>
    <n v="56"/>
    <n v="16694"/>
    <n v="0.13"/>
    <s v="5874 BK"/>
    <s v="0"/>
    <s v="0"/>
    <n v="0"/>
    <n v="0"/>
    <n v="358.96153846153845"/>
    <n v="358.96153846153845"/>
    <n v="0"/>
    <n v="1795"/>
    <n v="233.35"/>
    <n v="21897"/>
    <n v="2846.61"/>
    <n v="23692"/>
    <n v="3079.96"/>
    <s v="Portal With MPS"/>
  </r>
  <r>
    <x v="1"/>
    <x v="841"/>
    <s v="3A"/>
    <n v="1000"/>
    <x v="0"/>
    <x v="0"/>
    <s v="B"/>
    <n v="0"/>
    <n v="53"/>
    <n v="53"/>
    <n v="53"/>
    <n v="-4"/>
    <n v="49"/>
    <n v="6"/>
    <n v="159.59"/>
    <s v="2214C SL"/>
    <n v="26"/>
    <n v="69"/>
    <n v="0.35961538461538456"/>
    <n v="359.61538461538458"/>
    <n v="402.03846153846155"/>
    <n v="0.40203846153846157"/>
    <n v="17.621153846153842"/>
    <n v="2"/>
    <n v="319.18"/>
    <n v="20"/>
    <n v="3191.8"/>
    <n v="22"/>
    <n v="3510.98"/>
    <s v="Portal"/>
  </r>
  <r>
    <x v="1"/>
    <x v="842"/>
    <s v="8A"/>
    <n v="500"/>
    <x v="1"/>
    <x v="1"/>
    <s v="E"/>
    <n v="0.55555555555555558"/>
    <n v="140"/>
    <n v="90"/>
    <n v="90"/>
    <n v="-4"/>
    <n v="86"/>
    <n v="39"/>
    <n v="47.628570000000003"/>
    <s v="F2213/16 WH"/>
    <n v="8"/>
    <n v="35"/>
    <n v="0.12653846153846154"/>
    <n v="63.269230769230774"/>
    <n v="95.88615384615386"/>
    <n v="0.19177230769230771"/>
    <n v="10.882307692307693"/>
    <n v="1"/>
    <n v="47.628570000000003"/>
    <n v="12"/>
    <n v="571.54284000000007"/>
    <n v="13"/>
    <n v="619.17141000000004"/>
    <s v="Portal"/>
  </r>
  <r>
    <x v="1"/>
    <x v="843"/>
    <s v="3A"/>
    <n v="500"/>
    <x v="2"/>
    <x v="2"/>
    <n v="2"/>
    <n v="0"/>
    <n v="40"/>
    <n v="40"/>
    <n v="40"/>
    <m/>
    <n v="40"/>
    <n v="0"/>
    <n v="597.67161999999996"/>
    <s v="5480/25C SL"/>
    <n v="0"/>
    <n v="1"/>
    <n v="1.153846153846154E-3"/>
    <n v="0.57692307692307698"/>
    <n v="53.884615384615387"/>
    <n v="0.10776923076923077"/>
    <n v="4.6153846153846156E-2"/>
    <n v="1"/>
    <n v="597.67161999999996"/>
    <n v="1"/>
    <n v="597.67161999999996"/>
    <n v="1"/>
    <n v="597.67161999999996"/>
    <s v="Portal"/>
  </r>
  <r>
    <x v="1"/>
    <x v="844"/>
    <s v="8A"/>
    <n v="150"/>
    <x v="1"/>
    <x v="1"/>
    <s v="E"/>
    <n v="0.5730337078651685"/>
    <n v="140"/>
    <n v="89"/>
    <n v="89"/>
    <n v="-4"/>
    <n v="85"/>
    <n v="6"/>
    <n v="71.47"/>
    <s v="F6001/4 BK"/>
    <n v="10"/>
    <n v="24"/>
    <n v="0.13538461538461538"/>
    <n v="20.307692307692307"/>
    <n v="22.94230769230769"/>
    <n v="0.15294871794871792"/>
    <n v="11.507692307692308"/>
    <n v="1"/>
    <n v="71.47"/>
    <n v="13"/>
    <n v="929.11"/>
    <n v="14"/>
    <n v="1000.5799999999999"/>
    <s v="Portal"/>
  </r>
  <r>
    <x v="1"/>
    <x v="845"/>
    <s v="5A"/>
    <n v="1000"/>
    <x v="0"/>
    <x v="0"/>
    <s v="S"/>
    <n v="-0.16666666666666666"/>
    <n v="20"/>
    <n v="24"/>
    <n v="20"/>
    <n v="-4"/>
    <n v="16"/>
    <n v="63"/>
    <n v="38.5"/>
    <s v="3075 BL"/>
    <n v="160"/>
    <n v="284"/>
    <n v="2.0507692307692307"/>
    <n v="2050.7692307692305"/>
    <n v="2100.8461538461534"/>
    <n v="2.1008461538461534"/>
    <n v="33.613538461538454"/>
    <n v="12"/>
    <n v="462"/>
    <n v="45"/>
    <n v="1732.5"/>
    <n v="55"/>
    <n v="2117.5"/>
    <s v="Portal"/>
  </r>
  <r>
    <x v="0"/>
    <x v="846"/>
    <s v="5E"/>
    <n v="1000"/>
    <x v="3"/>
    <x v="3"/>
    <s v="T"/>
    <n v="0"/>
    <n v="5"/>
    <n v="5"/>
    <n v="5"/>
    <m/>
    <n v="5"/>
    <n v="16"/>
    <n v="111.19580999999999"/>
    <s v="2843/19 BK"/>
    <n v="13"/>
    <n v="31"/>
    <n v="0.17576923076923076"/>
    <n v="175.76923076923077"/>
    <n v="235.38461538461539"/>
    <n v="0.23538461538461539"/>
    <n v="0.87884615384615383"/>
    <n v="1"/>
    <n v="111.19580999999999"/>
    <n v="2"/>
    <n v="222.39161999999999"/>
    <n v="3"/>
    <n v="333.58742999999998"/>
    <s v="MPS"/>
  </r>
  <r>
    <x v="1"/>
    <x v="847"/>
    <s v="5A"/>
    <n v="1000"/>
    <x v="10"/>
    <x v="10"/>
    <s v="I"/>
    <n v="2.0405405405405403"/>
    <n v="225"/>
    <n v="74"/>
    <n v="74"/>
    <n v="-4"/>
    <n v="70"/>
    <n v="23"/>
    <n v="66.430000000000007"/>
    <s v="7055/19 RD"/>
    <n v="6"/>
    <n v="18"/>
    <n v="8.5384615384615392E-2"/>
    <n v="85.384615384615387"/>
    <n v="203.57692307692307"/>
    <n v="0.20357692307692307"/>
    <n v="14.250384615384615"/>
    <n v="1"/>
    <n v="66.430000000000007"/>
    <n v="15"/>
    <n v="996.45"/>
    <n v="16"/>
    <n v="1062.8800000000001"/>
    <s v="Portal With MPS"/>
  </r>
  <r>
    <x v="1"/>
    <x v="848"/>
    <s v="1A"/>
    <n v="1"/>
    <x v="2"/>
    <x v="2"/>
    <n v="2"/>
    <n v="-0.42857142857142855"/>
    <n v="40"/>
    <n v="70"/>
    <n v="40"/>
    <m/>
    <n v="40"/>
    <n v="2014"/>
    <n v="0.72096000000000005"/>
    <s v="5060/20C SL"/>
    <s v="0"/>
    <s v="0"/>
    <n v="0"/>
    <n v="0"/>
    <n v="27.76923076923077"/>
    <n v="27.76923076923077"/>
    <n v="0"/>
    <n v="0"/>
    <n v="0"/>
    <n v="0"/>
    <n v="0"/>
    <n v="0"/>
    <n v="0"/>
    <s v="Portal"/>
  </r>
  <r>
    <x v="1"/>
    <x v="849"/>
    <s v="3A"/>
    <n v="1000"/>
    <x v="2"/>
    <x v="2"/>
    <n v="2"/>
    <n v="0"/>
    <n v="35"/>
    <n v="35"/>
    <n v="35"/>
    <m/>
    <n v="35"/>
    <n v="10"/>
    <n v="197.20533"/>
    <s v="2414C SL"/>
    <n v="35"/>
    <n v="107"/>
    <n v="0.50038461538461532"/>
    <n v="500.3846153846153"/>
    <n v="799.57692307692298"/>
    <n v="0.79957692307692296"/>
    <n v="17.513461538461534"/>
    <n v="3"/>
    <n v="591.61599000000001"/>
    <n v="21"/>
    <n v="4141.3119299999998"/>
    <n v="24"/>
    <n v="4732.9279200000001"/>
    <s v="Portal"/>
  </r>
  <r>
    <x v="1"/>
    <x v="850"/>
    <s v="5I"/>
    <n v="1000"/>
    <x v="0"/>
    <x v="0"/>
    <s v="B"/>
    <n v="2.564102564102564E-2"/>
    <n v="40"/>
    <n v="39"/>
    <n v="39"/>
    <n v="-4"/>
    <n v="35"/>
    <n v="176"/>
    <n v="30.25"/>
    <s v="6711 BK"/>
    <n v="108"/>
    <n v="515"/>
    <n v="1.7573076923076925"/>
    <n v="1757.3076923076924"/>
    <n v="2815.1538461538462"/>
    <n v="2.8151538461538461"/>
    <n v="61.505769230769239"/>
    <n v="9"/>
    <n v="272.25"/>
    <n v="71"/>
    <n v="2147.75"/>
    <n v="80"/>
    <n v="2420"/>
    <s v="Portal"/>
  </r>
  <r>
    <x v="1"/>
    <x v="851"/>
    <s v="8A"/>
    <n v="100"/>
    <x v="1"/>
    <x v="1"/>
    <s v="E"/>
    <n v="0.55555555555555558"/>
    <n v="140"/>
    <n v="90"/>
    <n v="90"/>
    <n v="-4"/>
    <n v="86"/>
    <n v="43"/>
    <n v="16.571429999999999"/>
    <s v="F221V3/8 BK"/>
    <n v="12"/>
    <n v="38"/>
    <n v="0.17307692307692307"/>
    <n v="17.307692307692307"/>
    <n v="480.47999999999996"/>
    <n v="4.8047999999999993"/>
    <n v="14.884615384615385"/>
    <n v="1"/>
    <n v="16.571429999999999"/>
    <n v="16"/>
    <n v="265.14287999999999"/>
    <n v="17"/>
    <n v="281.71431000000001"/>
    <s v="Portal"/>
  </r>
  <r>
    <x v="1"/>
    <x v="852"/>
    <s v="5I"/>
    <n v="1000"/>
    <x v="0"/>
    <x v="0"/>
    <s v="S"/>
    <n v="2.564102564102564E-2"/>
    <n v="40"/>
    <n v="39"/>
    <n v="39"/>
    <n v="-4"/>
    <n v="35"/>
    <n v="142"/>
    <n v="23.22"/>
    <s v="6713 WH"/>
    <n v="134"/>
    <n v="666"/>
    <n v="2.2115384615384612"/>
    <n v="2211.5384615384614"/>
    <n v="5073.8076923076924"/>
    <n v="5.0738076923076925"/>
    <n v="77.403846153846146"/>
    <n v="11"/>
    <n v="255.42"/>
    <n v="88"/>
    <n v="2043.36"/>
    <n v="99"/>
    <n v="2298.7799999999997"/>
    <s v="Portal"/>
  </r>
  <r>
    <x v="1"/>
    <x v="853"/>
    <s v="8A"/>
    <n v="200"/>
    <x v="21"/>
    <x v="20"/>
    <s v="B"/>
    <n v="0"/>
    <n v="72"/>
    <n v="72"/>
    <n v="72"/>
    <n v="-4"/>
    <n v="68"/>
    <n v="15"/>
    <n v="247.85"/>
    <s v="FITFAB-2 BK"/>
    <n v="11"/>
    <n v="35"/>
    <n v="0.15884615384615386"/>
    <n v="31.769230769230774"/>
    <n v="36.942307692307693"/>
    <n v="0.18471153846153845"/>
    <n v="10.801538461538463"/>
    <n v="1"/>
    <n v="247.85"/>
    <n v="12"/>
    <n v="2974.2"/>
    <n v="13"/>
    <n v="3222.0499999999997"/>
    <s v="Traditional"/>
  </r>
  <r>
    <x v="1"/>
    <x v="854"/>
    <s v="8B"/>
    <n v="250"/>
    <x v="18"/>
    <x v="17"/>
    <s v="E"/>
    <n v="0"/>
    <n v="84"/>
    <n v="84"/>
    <n v="84"/>
    <n v="-4"/>
    <n v="80"/>
    <n v="239"/>
    <n v="16.753340000000001"/>
    <s v="P1054 BK"/>
    <n v="183"/>
    <n v="524"/>
    <n v="2.5753846153846154"/>
    <n v="643.84615384615381"/>
    <n v="691.73076923076917"/>
    <n v="2.7669230769230766"/>
    <n v="206.03076923076924"/>
    <n v="13"/>
    <n v="217.79342000000003"/>
    <n v="219"/>
    <n v="3668.9814600000004"/>
    <n v="232"/>
    <n v="3886.7748800000004"/>
    <s v="Portal"/>
  </r>
  <r>
    <x v="1"/>
    <x v="855"/>
    <s v="8A"/>
    <n v="25"/>
    <x v="1"/>
    <x v="1"/>
    <s v="E"/>
    <n v="0.7865168539325843"/>
    <n v="159"/>
    <n v="89"/>
    <n v="89"/>
    <n v="-4"/>
    <n v="85"/>
    <n v="46"/>
    <n v="107.37033"/>
    <s v="FFLEX2 SL"/>
    <n v="14"/>
    <n v="61"/>
    <n v="0.22115384615384615"/>
    <n v="5.5288461538461533"/>
    <n v="26.528846153846157"/>
    <n v="1.0611538461538463"/>
    <n v="18.798076923076923"/>
    <n v="1"/>
    <n v="107.37033"/>
    <n v="20"/>
    <n v="2147.4065999999998"/>
    <n v="21"/>
    <n v="2254.77693"/>
    <s v="Traditional"/>
  </r>
  <r>
    <x v="1"/>
    <x v="856"/>
    <s v="8A"/>
    <n v="20"/>
    <x v="1"/>
    <x v="1"/>
    <s v="E"/>
    <n v="0.5730337078651685"/>
    <n v="140"/>
    <n v="89"/>
    <n v="89"/>
    <n v="-4"/>
    <n v="85"/>
    <n v="537"/>
    <n v="15.3"/>
    <s v="F22111/2 BK"/>
    <n v="298"/>
    <n v="812"/>
    <n v="4.1461538461538456"/>
    <n v="82.923076923076906"/>
    <n v="251.29326923076923"/>
    <n v="12.564663461538462"/>
    <n v="352.42307692307691"/>
    <n v="21"/>
    <n v="321.3"/>
    <n v="373"/>
    <n v="5706.9000000000005"/>
    <n v="394"/>
    <n v="6028.2000000000007"/>
    <s v="Portal"/>
  </r>
  <r>
    <x v="1"/>
    <x v="857"/>
    <s v="5A"/>
    <n v="100"/>
    <x v="0"/>
    <x v="0"/>
    <s v="S"/>
    <n v="-0.25925925925925924"/>
    <n v="20"/>
    <n v="27"/>
    <n v="20"/>
    <n v="-4"/>
    <n v="16"/>
    <n v="385"/>
    <n v="2.8959999999999999"/>
    <s v="3053 BK"/>
    <n v="1162"/>
    <n v="2650"/>
    <n v="15.571538461538459"/>
    <n v="1557.153846153846"/>
    <n v="6109.461538461539"/>
    <n v="61.094615384615388"/>
    <n v="249.14461538461535"/>
    <n v="93"/>
    <n v="269.32799999999997"/>
    <n v="342"/>
    <n v="990.43200000000002"/>
    <n v="420"/>
    <n v="1216.32"/>
    <s v="Portal"/>
  </r>
  <r>
    <x v="1"/>
    <x v="858"/>
    <s v="5A"/>
    <n v="5000"/>
    <x v="0"/>
    <x v="0"/>
    <s v="S"/>
    <n v="-0.16666666666666666"/>
    <n v="20"/>
    <n v="24"/>
    <n v="20"/>
    <n v="-4"/>
    <n v="16"/>
    <n v="0"/>
    <n v="281.35000000000002"/>
    <s v="3057 WH"/>
    <n v="0"/>
    <n v="2"/>
    <n v="2.3076923076923079E-3"/>
    <n v="11.53846153846154"/>
    <n v="673.88461538461536"/>
    <n v="0.13477692307692307"/>
    <n v="3.6923076923076927E-2"/>
    <n v="1"/>
    <n v="281.35000000000002"/>
    <n v="1"/>
    <n v="281.35000000000002"/>
    <n v="1"/>
    <n v="281.35000000000002"/>
    <s v="Portal"/>
  </r>
  <r>
    <x v="1"/>
    <x v="859"/>
    <s v="8A"/>
    <n v="100"/>
    <x v="1"/>
    <x v="1"/>
    <s v="E"/>
    <n v="0.55555555555555558"/>
    <n v="140"/>
    <n v="90"/>
    <n v="90"/>
    <n v="-4"/>
    <n v="86"/>
    <n v="136"/>
    <n v="11.81429"/>
    <s v="F2213/32 CL"/>
    <n v="25"/>
    <n v="47"/>
    <n v="0.32346153846153847"/>
    <n v="32.346153846153847"/>
    <n v="259.39192307692304"/>
    <n v="2.5939192307692305"/>
    <n v="27.817692307692308"/>
    <n v="2"/>
    <n v="23.628579999999999"/>
    <n v="30"/>
    <n v="354.42869999999999"/>
    <n v="32"/>
    <n v="378.05727999999999"/>
    <s v="Portal"/>
  </r>
  <r>
    <x v="1"/>
    <x v="860"/>
    <s v="5A"/>
    <n v="1000"/>
    <x v="10"/>
    <x v="10"/>
    <s v="I"/>
    <n v="2.0405405405405403"/>
    <n v="225"/>
    <n v="74"/>
    <n v="74"/>
    <n v="-4"/>
    <n v="70"/>
    <n v="15"/>
    <n v="70.27"/>
    <s v="7131 BK"/>
    <n v="8"/>
    <n v="61"/>
    <n v="0.15653846153846152"/>
    <n v="156.53846153846152"/>
    <n v="161.92307692307691"/>
    <n v="0.16192307692307689"/>
    <n v="11.334615384615383"/>
    <n v="1"/>
    <n v="70.27"/>
    <n v="12"/>
    <n v="843.24"/>
    <n v="13"/>
    <n v="913.51"/>
    <s v="Portal With MPS"/>
  </r>
  <r>
    <x v="1"/>
    <x v="861"/>
    <s v="8A"/>
    <n v="8"/>
    <x v="1"/>
    <x v="1"/>
    <s v="E"/>
    <n v="0.55555555555555558"/>
    <n v="140"/>
    <n v="90"/>
    <n v="90"/>
    <n v="-4"/>
    <n v="86"/>
    <n v="180"/>
    <n v="19.38571"/>
    <s v="F2213IN CL"/>
    <n v="59"/>
    <n v="214"/>
    <n v="0.88230769230769224"/>
    <n v="7.0584615384615379"/>
    <n v="21.290384615384614"/>
    <n v="2.6612980769230767"/>
    <n v="75.878461538461536"/>
    <n v="4"/>
    <n v="77.542839999999998"/>
    <n v="80"/>
    <n v="1550.8568"/>
    <n v="84"/>
    <n v="1628.3996399999999"/>
    <s v="Portal"/>
  </r>
  <r>
    <x v="1"/>
    <x v="862"/>
    <s v="5I"/>
    <n v="100"/>
    <x v="0"/>
    <x v="0"/>
    <s v="S"/>
    <n v="2.564102564102564E-2"/>
    <n v="40"/>
    <n v="39"/>
    <n v="39"/>
    <n v="-4"/>
    <n v="35"/>
    <n v="216"/>
    <n v="3.3069999999999999"/>
    <s v="6712 BK"/>
    <n v="601"/>
    <n v="950"/>
    <n v="7.5684615384615368"/>
    <n v="756.8461538461537"/>
    <n v="6169.9230769230762"/>
    <n v="61.699230769230759"/>
    <n v="264.89615384615377"/>
    <n v="38"/>
    <n v="125.666"/>
    <n v="303"/>
    <n v="1002.021"/>
    <n v="341"/>
    <n v="1127.6869999999999"/>
    <s v="Portal"/>
  </r>
  <r>
    <x v="0"/>
    <x v="863"/>
    <s v="5D"/>
    <n v="500"/>
    <x v="24"/>
    <x v="23"/>
    <s v="I"/>
    <n v="0"/>
    <n v="47"/>
    <n v="47"/>
    <n v="47"/>
    <n v="-4"/>
    <n v="43"/>
    <n v="0"/>
    <n v="595"/>
    <s v="3131000 TN"/>
    <s v="0"/>
    <s v="0"/>
    <n v="0"/>
    <n v="0"/>
    <n v="48.730769230769226"/>
    <n v="9.7461538461538447E-2"/>
    <n v="0"/>
    <n v="0"/>
    <n v="0"/>
    <n v="0"/>
    <n v="0"/>
    <n v="0"/>
    <n v="0"/>
    <s v="Portal"/>
  </r>
  <r>
    <x v="1"/>
    <x v="864"/>
    <s v="5A"/>
    <n v="1000"/>
    <x v="0"/>
    <x v="0"/>
    <s v="S"/>
    <n v="-0.25925925925925924"/>
    <n v="20"/>
    <n v="27"/>
    <n v="20"/>
    <n v="-4"/>
    <n v="16"/>
    <n v="148"/>
    <n v="12.92"/>
    <s v="3050 BL"/>
    <n v="147"/>
    <n v="441"/>
    <n v="2.0919230769230768"/>
    <n v="2091.9230769230767"/>
    <n v="3070.1153846153843"/>
    <n v="3.0701153846153844"/>
    <n v="49.12184615384615"/>
    <n v="13"/>
    <n v="167.96"/>
    <n v="46"/>
    <n v="594.32000000000005"/>
    <n v="56"/>
    <n v="723.52"/>
    <s v="Portal"/>
  </r>
  <r>
    <x v="1"/>
    <x v="865"/>
    <s v="5D"/>
    <n v="100"/>
    <x v="15"/>
    <x v="14"/>
    <s v="B"/>
    <n v="0"/>
    <n v="24"/>
    <n v="24"/>
    <n v="24"/>
    <n v="-4"/>
    <n v="20"/>
    <n v="54"/>
    <n v="8.3533100000000005"/>
    <s v="296 SV"/>
    <n v="92"/>
    <n v="274"/>
    <n v="1.3069230769230769"/>
    <n v="130.69230769230768"/>
    <n v="231.46153846153845"/>
    <n v="2.3146153846153847"/>
    <n v="26.138461538461538"/>
    <n v="8"/>
    <n v="66.826480000000004"/>
    <n v="34"/>
    <n v="284.01254"/>
    <n v="41"/>
    <n v="342.48571000000004"/>
    <s v="Portal"/>
  </r>
  <r>
    <x v="1"/>
    <x v="866"/>
    <s v="8B"/>
    <n v="1000"/>
    <x v="12"/>
    <x v="12"/>
    <s v="E"/>
    <n v="0.16470588235294117"/>
    <n v="99"/>
    <n v="85"/>
    <n v="85"/>
    <n v="-4"/>
    <n v="81"/>
    <n v="4"/>
    <n v="194.13"/>
    <s v="TFT20020 NA"/>
    <n v="4"/>
    <n v="23"/>
    <n v="6.9615384615384607E-2"/>
    <n v="69.615384615384613"/>
    <n v="175.19230769230768"/>
    <n v="0.17519230769230767"/>
    <n v="5.6388461538461527"/>
    <n v="0"/>
    <n v="0"/>
    <n v="6"/>
    <n v="1164.78"/>
    <n v="6"/>
    <n v="1164.78"/>
    <s v="Portal"/>
  </r>
  <r>
    <x v="0"/>
    <x v="867"/>
    <s v="8A"/>
    <n v="100"/>
    <x v="1"/>
    <x v="1"/>
    <s v="E"/>
    <n v="0.55555555555555558"/>
    <n v="140"/>
    <n v="90"/>
    <n v="90"/>
    <n v="-4"/>
    <n v="86"/>
    <n v="45"/>
    <n v="19.87143"/>
    <s v="F2213/8 RD"/>
    <n v="9"/>
    <n v="41"/>
    <n v="0.14423076923076922"/>
    <n v="14.423076923076922"/>
    <n v="142.48999999999998"/>
    <n v="1.4248999999999998"/>
    <n v="12.403846153846153"/>
    <n v="1"/>
    <n v="19.87143"/>
    <n v="13"/>
    <n v="258.32859000000002"/>
    <n v="14"/>
    <n v="278.20001999999999"/>
    <s v="Portal"/>
  </r>
  <r>
    <x v="1"/>
    <x v="868"/>
    <s v="2B"/>
    <n v="1"/>
    <x v="2"/>
    <x v="2"/>
    <n v="2"/>
    <n v="-0.33333333333333331"/>
    <n v="20"/>
    <n v="30"/>
    <n v="20"/>
    <m/>
    <n v="20"/>
    <n v="5492"/>
    <n v="0.21786"/>
    <s v="M4638 SL"/>
    <n v="0"/>
    <n v="3000"/>
    <n v="3.4615384615384612"/>
    <n v="3.4615384615384612"/>
    <n v="67.346153846153854"/>
    <n v="67.346153846153854"/>
    <n v="69.230769230769226"/>
    <n v="21"/>
    <n v="4.5750599999999997"/>
    <n v="90"/>
    <n v="19.607399999999998"/>
    <n v="107"/>
    <n v="23.311019999999999"/>
    <s v="Portal"/>
  </r>
  <r>
    <x v="1"/>
    <x v="869"/>
    <s v="8B"/>
    <n v="100"/>
    <x v="11"/>
    <x v="11"/>
    <s v="B"/>
    <n v="0"/>
    <n v="24"/>
    <n v="24"/>
    <n v="24"/>
    <n v="-4"/>
    <n v="20"/>
    <n v="48"/>
    <n v="21.24"/>
    <s v="PF1300 BK"/>
    <n v="44"/>
    <n v="183"/>
    <n v="0.68500000000000005"/>
    <n v="68.5"/>
    <n v="68.5"/>
    <n v="0.68500000000000005"/>
    <n v="13.700000000000001"/>
    <n v="4"/>
    <n v="84.96"/>
    <n v="18"/>
    <n v="382.32"/>
    <n v="21"/>
    <n v="446.03999999999996"/>
    <s v="Portal"/>
  </r>
  <r>
    <x v="0"/>
    <x v="870"/>
    <s v="5E"/>
    <n v="1"/>
    <x v="3"/>
    <x v="3"/>
    <s v="S"/>
    <n v="0.13333333333333333"/>
    <n v="68"/>
    <n v="60"/>
    <n v="60"/>
    <n v="-4"/>
    <n v="56"/>
    <n v="54710"/>
    <n v="0.11"/>
    <s v="5853/19 WH"/>
    <s v="0"/>
    <s v="0"/>
    <n v="0"/>
    <n v="0"/>
    <n v="226.11538461538461"/>
    <n v="226.11538461538461"/>
    <n v="0"/>
    <n v="1131"/>
    <n v="124.41"/>
    <n v="13793"/>
    <n v="1517.23"/>
    <n v="14924"/>
    <n v="1641.64"/>
    <s v="Portal With MPS"/>
  </r>
  <r>
    <x v="1"/>
    <x v="871"/>
    <s v="1A"/>
    <n v="1"/>
    <x v="2"/>
    <x v="2"/>
    <n v="2"/>
    <n v="-0.125"/>
    <n v="35"/>
    <n v="40"/>
    <n v="35"/>
    <m/>
    <n v="35"/>
    <n v="4498"/>
    <n v="0.59343000000000001"/>
    <s v="5368C SL"/>
    <s v="0"/>
    <s v="0"/>
    <n v="0"/>
    <n v="0"/>
    <n v="2.6538461538461542"/>
    <n v="2.6538461538461542"/>
    <n v="92.884615384615401"/>
    <n v="0"/>
    <n v="0"/>
    <n v="0"/>
    <n v="0"/>
    <n v="0"/>
    <n v="0"/>
    <s v="Portal"/>
  </r>
  <r>
    <x v="0"/>
    <x v="872"/>
    <s v="5A"/>
    <n v="1000"/>
    <x v="0"/>
    <x v="0"/>
    <s v="S"/>
    <n v="5.2631578947368418E-2"/>
    <n v="20"/>
    <n v="19"/>
    <n v="19"/>
    <n v="-4"/>
    <n v="15"/>
    <n v="14"/>
    <n v="24.79"/>
    <s v="3252 BL"/>
    <n v="1"/>
    <n v="9"/>
    <n v="2.1153846153846155E-2"/>
    <n v="21.153846153846153"/>
    <n v="45.192307692307693"/>
    <n v="4.5192307692307691E-2"/>
    <n v="0.31730769230769235"/>
    <n v="1"/>
    <n v="24.79"/>
    <n v="1"/>
    <n v="24.79"/>
    <n v="1"/>
    <n v="24.79"/>
    <s v="Portal"/>
  </r>
  <r>
    <x v="0"/>
    <x v="873"/>
    <s v="3A"/>
    <n v="1"/>
    <x v="2"/>
    <x v="2"/>
    <n v="2"/>
    <n v="-0.6"/>
    <n v="60"/>
    <n v="150"/>
    <n v="60"/>
    <m/>
    <n v="60"/>
    <n v="7137"/>
    <n v="0.24274000000000001"/>
    <s v="6363 SL"/>
    <s v="0"/>
    <s v="0"/>
    <n v="0"/>
    <n v="0"/>
    <n v="74.384615384615387"/>
    <n v="74.384615384615387"/>
    <n v="0"/>
    <n v="0"/>
    <n v="0"/>
    <n v="0"/>
    <n v="0"/>
    <n v="0"/>
    <n v="0"/>
    <s v="Portal"/>
  </r>
  <r>
    <x v="1"/>
    <x v="874"/>
    <s v="5E"/>
    <n v="100"/>
    <x v="7"/>
    <x v="7"/>
    <s v="S"/>
    <n v="0"/>
    <n v="88"/>
    <n v="88"/>
    <n v="88"/>
    <n v="-4"/>
    <n v="84"/>
    <n v="301"/>
    <n v="11.59"/>
    <s v="2841/1 BK"/>
    <n v="66"/>
    <n v="594"/>
    <n v="1.3961538461538461"/>
    <n v="139.61538461538461"/>
    <n v="347.30769230769232"/>
    <n v="3.4730769230769232"/>
    <n v="117.27692307692307"/>
    <n v="7"/>
    <n v="81.13"/>
    <n v="124"/>
    <n v="1437.16"/>
    <n v="131"/>
    <n v="1518.29"/>
    <s v="Traditional"/>
  </r>
  <r>
    <x v="1"/>
    <x v="875"/>
    <s v="8A"/>
    <n v="100"/>
    <x v="1"/>
    <x v="1"/>
    <s v="E"/>
    <n v="0.5730337078651685"/>
    <n v="140"/>
    <n v="89"/>
    <n v="89"/>
    <n v="-4"/>
    <n v="85"/>
    <n v="283"/>
    <n v="11.7"/>
    <s v="F2211/8 BK"/>
    <n v="256"/>
    <n v="742"/>
    <n v="3.6130769230769229"/>
    <n v="361.30769230769226"/>
    <n v="1717.0109038461535"/>
    <n v="17.170109038461536"/>
    <n v="307.11153846153843"/>
    <n v="18"/>
    <n v="210.6"/>
    <n v="325"/>
    <n v="3802.4999999999995"/>
    <n v="343"/>
    <n v="4013.1"/>
    <s v="Portal"/>
  </r>
  <r>
    <x v="0"/>
    <x v="876"/>
    <s v="5A"/>
    <n v="1000"/>
    <x v="0"/>
    <x v="0"/>
    <s v="S"/>
    <n v="-0.25925925925925924"/>
    <n v="20"/>
    <n v="27"/>
    <n v="20"/>
    <n v="-4"/>
    <n v="16"/>
    <n v="15"/>
    <n v="14.26"/>
    <s v="3250 BR"/>
    <n v="9"/>
    <n v="37"/>
    <n v="0.13961538461538461"/>
    <n v="139.61538461538461"/>
    <n v="149.96153846153845"/>
    <n v="0.14996153846153845"/>
    <n v="2.2338461538461538"/>
    <n v="1"/>
    <n v="14.26"/>
    <n v="3"/>
    <n v="42.78"/>
    <n v="4"/>
    <n v="57.04"/>
    <s v="Portal"/>
  </r>
  <r>
    <x v="1"/>
    <x v="877"/>
    <s v="8B"/>
    <n v="100"/>
    <x v="18"/>
    <x v="17"/>
    <s v="E"/>
    <n v="0"/>
    <n v="84"/>
    <n v="84"/>
    <n v="84"/>
    <n v="-4"/>
    <n v="80"/>
    <n v="127"/>
    <n v="7.5540099999999999"/>
    <s v="P1058 BK"/>
    <n v="17"/>
    <n v="116"/>
    <n v="0.31692307692307692"/>
    <n v="31.692307692307693"/>
    <n v="825.15384615384619"/>
    <n v="8.2515384615384626"/>
    <n v="25.353846153846153"/>
    <n v="2"/>
    <n v="15.10802"/>
    <n v="27"/>
    <n v="203.95827"/>
    <n v="29"/>
    <n v="219.06629000000001"/>
    <s v="Portal"/>
  </r>
  <r>
    <x v="1"/>
    <x v="878"/>
    <s v="5A"/>
    <n v="100"/>
    <x v="0"/>
    <x v="0"/>
    <s v="S"/>
    <n v="5.2631578947368418E-2"/>
    <n v="20"/>
    <n v="19"/>
    <n v="19"/>
    <n v="-4"/>
    <n v="15"/>
    <n v="76"/>
    <n v="16.622"/>
    <s v="3080 BK"/>
    <n v="233"/>
    <n v="407"/>
    <n v="2.9788461538461539"/>
    <n v="297.88461538461542"/>
    <n v="967.5"/>
    <n v="9.6750000000000007"/>
    <n v="44.682692307692307"/>
    <n v="18"/>
    <n v="299.19600000000003"/>
    <n v="63"/>
    <n v="1047.1859999999999"/>
    <n v="78"/>
    <n v="1296.5160000000001"/>
    <s v="Portal"/>
  </r>
  <r>
    <x v="1"/>
    <x v="879"/>
    <s v="1F"/>
    <n v="1"/>
    <x v="2"/>
    <x v="2"/>
    <n v="2"/>
    <n v="-0.33333333333333331"/>
    <n v="40"/>
    <n v="60"/>
    <n v="40"/>
    <m/>
    <n v="40"/>
    <n v="13853"/>
    <n v="0.14374999999999999"/>
    <s v="86102CY SL"/>
    <s v="0"/>
    <s v="0"/>
    <n v="0"/>
    <n v="0"/>
    <n v="56.307692307692307"/>
    <n v="56.307692307692307"/>
    <n v="0"/>
    <n v="0"/>
    <n v="0"/>
    <n v="0"/>
    <n v="0"/>
    <n v="0"/>
    <n v="0"/>
    <s v="Portal"/>
  </r>
  <r>
    <x v="1"/>
    <x v="880"/>
    <s v="1F"/>
    <n v="1"/>
    <x v="2"/>
    <x v="2"/>
    <n v="2"/>
    <n v="-0.33333333333333331"/>
    <n v="40"/>
    <n v="60"/>
    <n v="40"/>
    <m/>
    <n v="40"/>
    <n v="8997"/>
    <n v="0.17674000000000001"/>
    <s v="86004CY SL"/>
    <s v="0"/>
    <s v="0"/>
    <n v="0"/>
    <n v="0"/>
    <n v="25.807692307692307"/>
    <n v="25.807692307692307"/>
    <n v="0"/>
    <n v="0"/>
    <n v="0"/>
    <n v="0"/>
    <n v="0"/>
    <n v="0"/>
    <n v="0"/>
    <s v="Portal"/>
  </r>
  <r>
    <x v="0"/>
    <x v="881"/>
    <s v="8B"/>
    <n v="100"/>
    <x v="18"/>
    <x v="17"/>
    <s v="E"/>
    <n v="0"/>
    <n v="84"/>
    <n v="84"/>
    <n v="84"/>
    <n v="-4"/>
    <n v="80"/>
    <n v="114"/>
    <n v="17.954930000000001"/>
    <s v="P1057/16 CL"/>
    <n v="6"/>
    <n v="75"/>
    <n v="0.15115384615384614"/>
    <n v="15.115384615384613"/>
    <n v="15.115384615384613"/>
    <n v="0.15115384615384614"/>
    <n v="12.092307692307692"/>
    <n v="1"/>
    <n v="17.954930000000001"/>
    <n v="13"/>
    <n v="233.41409000000002"/>
    <n v="14"/>
    <n v="251.36902000000001"/>
    <s v="Portal"/>
  </r>
  <r>
    <x v="1"/>
    <x v="882"/>
    <s v="5C"/>
    <n v="500"/>
    <x v="19"/>
    <x v="18"/>
    <s v="E"/>
    <n v="0"/>
    <n v="34"/>
    <n v="34"/>
    <n v="34"/>
    <n v="-4"/>
    <n v="30"/>
    <n v="1"/>
    <n v="838.4"/>
    <s v="398133 BK"/>
    <n v="2"/>
    <n v="6"/>
    <n v="2.8461538461538462E-2"/>
    <n v="14.230769230769232"/>
    <n v="75.84615384615384"/>
    <n v="0.15169230769230768"/>
    <n v="0.85384615384615381"/>
    <n v="0"/>
    <n v="0"/>
    <n v="1"/>
    <n v="838.4"/>
    <n v="1"/>
    <n v="838.4"/>
    <s v="Traditional"/>
  </r>
  <r>
    <x v="0"/>
    <x v="883"/>
    <s v="5A"/>
    <n v="100"/>
    <x v="0"/>
    <x v="0"/>
    <s v="B"/>
    <n v="-0.16666666666666666"/>
    <n v="20"/>
    <n v="24"/>
    <n v="20"/>
    <n v="-4"/>
    <n v="16"/>
    <n v="4"/>
    <n v="3.3119999999999998"/>
    <s v="3073 GR"/>
    <n v="18"/>
    <n v="36"/>
    <n v="0.23538461538461536"/>
    <n v="23.538461538461537"/>
    <n v="110.46153846153845"/>
    <n v="1.1046153846153846"/>
    <n v="3.7661538461538457"/>
    <n v="1"/>
    <n v="3.3119999999999998"/>
    <n v="5"/>
    <n v="16.559999999999999"/>
    <n v="6"/>
    <n v="19.872"/>
    <s v="Portal"/>
  </r>
  <r>
    <x v="1"/>
    <x v="884"/>
    <s v="5D"/>
    <n v="100"/>
    <x v="24"/>
    <x v="23"/>
    <s v="I"/>
    <n v="0"/>
    <n v="47"/>
    <n v="47"/>
    <n v="47"/>
    <n v="-4"/>
    <n v="43"/>
    <n v="13"/>
    <n v="66"/>
    <s v="3131441 TN"/>
    <n v="7"/>
    <n v="36"/>
    <n v="0.11692307692307692"/>
    <n v="11.692307692307692"/>
    <n v="82.84615384615384"/>
    <n v="0.82846153846153836"/>
    <n v="5.0276923076923072"/>
    <n v="1"/>
    <n v="66"/>
    <n v="6"/>
    <n v="396"/>
    <n v="7"/>
    <n v="462"/>
    <s v="Portal"/>
  </r>
  <r>
    <x v="1"/>
    <x v="885"/>
    <s v="3A"/>
    <n v="1"/>
    <x v="2"/>
    <x v="2"/>
    <n v="2"/>
    <n v="-0.33333333333333331"/>
    <n v="40"/>
    <n v="60"/>
    <n v="40"/>
    <m/>
    <n v="40"/>
    <n v="6663"/>
    <n v="0.18428"/>
    <s v="3213 SL"/>
    <s v="0"/>
    <s v="0"/>
    <n v="0"/>
    <n v="0"/>
    <n v="108.00000000000001"/>
    <n v="108.00000000000001"/>
    <n v="4320.0000000000009"/>
    <n v="0"/>
    <n v="0"/>
    <n v="0"/>
    <n v="0"/>
    <n v="0"/>
    <n v="0"/>
    <s v="Portal"/>
  </r>
  <r>
    <x v="0"/>
    <x v="886"/>
    <s v="5E"/>
    <n v="1000"/>
    <x v="3"/>
    <x v="3"/>
    <s v="T"/>
    <n v="0"/>
    <n v="5"/>
    <n v="5"/>
    <n v="5"/>
    <m/>
    <n v="5"/>
    <n v="2"/>
    <n v="101.19580999999999"/>
    <s v="2844/7 BR"/>
    <n v="0"/>
    <n v="5"/>
    <n v="5.7692307692307696E-3"/>
    <n v="5.7692307692307692"/>
    <n v="37.5"/>
    <n v="3.7499999999999999E-2"/>
    <n v="2.8846153846153848E-2"/>
    <n v="1"/>
    <n v="101.19580999999999"/>
    <n v="1"/>
    <n v="101.19580999999999"/>
    <n v="1"/>
    <n v="101.19580999999999"/>
    <s v="MPS"/>
  </r>
  <r>
    <x v="0"/>
    <x v="887"/>
    <s v="5E"/>
    <n v="1"/>
    <x v="3"/>
    <x v="3"/>
    <s v="S"/>
    <n v="2.6666666666666665"/>
    <n v="220"/>
    <n v="60"/>
    <n v="60"/>
    <n v="-4"/>
    <n v="56"/>
    <n v="18397"/>
    <n v="0.11"/>
    <s v="2842/19 OR"/>
    <s v="0"/>
    <s v="0"/>
    <n v="0"/>
    <n v="0"/>
    <n v="83.538461538461533"/>
    <n v="83.538461538461533"/>
    <n v="0"/>
    <n v="418"/>
    <n v="45.98"/>
    <n v="5096"/>
    <n v="560.56000000000006"/>
    <n v="5514"/>
    <n v="606.54"/>
    <s v="Portal With MPS"/>
  </r>
  <r>
    <x v="1"/>
    <x v="888"/>
    <s v="5E"/>
    <n v="1000"/>
    <x v="7"/>
    <x v="7"/>
    <s v="S"/>
    <n v="0.03"/>
    <n v="103"/>
    <n v="100"/>
    <n v="100"/>
    <n v="-4"/>
    <n v="96"/>
    <n v="44"/>
    <n v="91.234999999999999"/>
    <s v="2840/7 WH"/>
    <n v="14"/>
    <n v="75"/>
    <n v="0.23730769230769228"/>
    <n v="237.30769230769226"/>
    <n v="348.57692307692304"/>
    <n v="0.34857692307692306"/>
    <n v="22.78153846153846"/>
    <n v="1"/>
    <n v="91.234999999999999"/>
    <n v="24"/>
    <n v="2189.64"/>
    <n v="25"/>
    <n v="2280.875"/>
    <s v="Traditional"/>
  </r>
  <r>
    <x v="1"/>
    <x v="889"/>
    <s v="5I"/>
    <n v="1000"/>
    <x v="0"/>
    <x v="0"/>
    <s v="S"/>
    <n v="2.564102564102564E-2"/>
    <n v="40"/>
    <n v="39"/>
    <n v="39"/>
    <n v="-4"/>
    <n v="35"/>
    <n v="83"/>
    <n v="34.200000000000003"/>
    <s v="6714 RD"/>
    <n v="111"/>
    <n v="366"/>
    <n v="1.6176923076923075"/>
    <n v="1617.6923076923076"/>
    <n v="2408.9615384615381"/>
    <n v="2.4089615384615382"/>
    <n v="56.619230769230761"/>
    <n v="8"/>
    <n v="273.60000000000002"/>
    <n v="65"/>
    <n v="2223"/>
    <n v="73"/>
    <n v="2496.6000000000004"/>
    <s v="Portal"/>
  </r>
  <r>
    <x v="0"/>
    <x v="890"/>
    <s v="5E"/>
    <n v="100"/>
    <x v="7"/>
    <x v="7"/>
    <s v="S"/>
    <n v="0.03"/>
    <n v="103"/>
    <n v="100"/>
    <n v="100"/>
    <n v="-4"/>
    <n v="96"/>
    <n v="69"/>
    <n v="13.59"/>
    <s v="2840/7 YL"/>
    <n v="29"/>
    <n v="206"/>
    <n v="0.54999999999999993"/>
    <n v="54.999999999999993"/>
    <n v="142.69230769230768"/>
    <n v="1.4269230769230767"/>
    <n v="52.8"/>
    <n v="3"/>
    <n v="40.769999999999996"/>
    <n v="56"/>
    <n v="761.04"/>
    <n v="59"/>
    <n v="801.81"/>
    <s v="Traditional"/>
  </r>
  <r>
    <x v="0"/>
    <x v="891"/>
    <s v="5D"/>
    <n v="100"/>
    <x v="24"/>
    <x v="23"/>
    <s v="I"/>
    <n v="0"/>
    <n v="47"/>
    <n v="47"/>
    <n v="47"/>
    <n v="-4"/>
    <n v="43"/>
    <n v="10"/>
    <n v="41.6"/>
    <s v="3131816 TN"/>
    <n v="8"/>
    <n v="11"/>
    <n v="9.8846153846153847E-2"/>
    <n v="9.884615384615385"/>
    <n v="21.03846153846154"/>
    <n v="0.21038461538461539"/>
    <n v="4.2503846153846156"/>
    <n v="0"/>
    <n v="0"/>
    <n v="4"/>
    <n v="166.4"/>
    <n v="4"/>
    <n v="166.4"/>
    <s v="Portal"/>
  </r>
  <r>
    <x v="0"/>
    <x v="892"/>
    <s v="2B"/>
    <n v="1"/>
    <x v="2"/>
    <x v="2"/>
    <n v="2"/>
    <n v="-0.33333333333333331"/>
    <n v="20"/>
    <n v="30"/>
    <n v="20"/>
    <m/>
    <n v="20"/>
    <n v="13135"/>
    <n v="0.11362999999999999"/>
    <s v="881802 SL"/>
    <s v="0"/>
    <s v="0"/>
    <n v="0"/>
    <n v="0"/>
    <n v="588.96153846153845"/>
    <n v="588.96153846153845"/>
    <n v="11779.23076923077"/>
    <n v="0"/>
    <n v="0"/>
    <n v="0"/>
    <n v="0"/>
    <n v="0"/>
    <n v="0"/>
    <s v="Portal"/>
  </r>
  <r>
    <x v="1"/>
    <x v="893"/>
    <s v="1A"/>
    <n v="1"/>
    <x v="2"/>
    <x v="2"/>
    <n v="2"/>
    <n v="-0.33333333333333331"/>
    <n v="20"/>
    <n v="30"/>
    <n v="20"/>
    <m/>
    <n v="20"/>
    <n v="2616"/>
    <n v="0.46644000000000002"/>
    <s v="5390C SL"/>
    <n v="0"/>
    <n v="2000"/>
    <n v="2.3076923076923075"/>
    <n v="2.3076923076923075"/>
    <n v="48.384615384615387"/>
    <n v="48.384615384615387"/>
    <n v="967.69230769230774"/>
    <n v="14"/>
    <n v="6.5301600000000004"/>
    <n v="60"/>
    <n v="27.9864"/>
    <n v="72"/>
    <n v="33.583680000000001"/>
    <s v="Portal"/>
  </r>
  <r>
    <x v="0"/>
    <x v="894"/>
    <s v="5E"/>
    <n v="1000"/>
    <x v="3"/>
    <x v="3"/>
    <s v="T"/>
    <n v="0"/>
    <n v="5"/>
    <n v="5"/>
    <n v="5"/>
    <m/>
    <n v="5"/>
    <n v="0"/>
    <n v="312.50281000000001"/>
    <s v="5877 BK"/>
    <n v="0"/>
    <n v="93"/>
    <n v="0.10730769230769231"/>
    <n v="107.30769230769231"/>
    <n v="177.92307692307691"/>
    <n v="0.17792307692307691"/>
    <n v="0.53653846153846152"/>
    <n v="1"/>
    <n v="312.50281000000001"/>
    <n v="2"/>
    <n v="625.00562000000002"/>
    <n v="3"/>
    <n v="937.50843000000009"/>
    <s v="MPS"/>
  </r>
  <r>
    <x v="1"/>
    <x v="895"/>
    <s v="5C"/>
    <n v="1000"/>
    <x v="19"/>
    <x v="18"/>
    <s v="E"/>
    <n v="0"/>
    <n v="34"/>
    <n v="34"/>
    <n v="34"/>
    <n v="-4"/>
    <n v="30"/>
    <n v="5"/>
    <n v="677.2"/>
    <s v="391845 WH"/>
    <n v="5"/>
    <n v="27"/>
    <n v="8.5000000000000006E-2"/>
    <n v="85"/>
    <n v="109.73076923076924"/>
    <n v="0.10973076923076924"/>
    <n v="2.5500000000000003"/>
    <n v="0"/>
    <n v="0"/>
    <n v="3"/>
    <n v="2031.6000000000001"/>
    <n v="3"/>
    <n v="2031.6000000000001"/>
    <s v="Traditional"/>
  </r>
  <r>
    <x v="1"/>
    <x v="896"/>
    <s v="5E"/>
    <n v="1000"/>
    <x v="3"/>
    <x v="3"/>
    <s v="T"/>
    <n v="0"/>
    <n v="5"/>
    <n v="5"/>
    <n v="5"/>
    <m/>
    <n v="5"/>
    <n v="8"/>
    <n v="122.54319"/>
    <s v="5854 RD"/>
    <n v="12"/>
    <n v="130"/>
    <n v="0.27923076923076923"/>
    <n v="279.23076923076923"/>
    <n v="408.11538461538464"/>
    <n v="0.40811538461538466"/>
    <n v="1.3961538461538461"/>
    <n v="2"/>
    <n v="245.08637999999999"/>
    <n v="3"/>
    <n v="367.62957"/>
    <n v="5"/>
    <n v="612.71595000000002"/>
    <s v="MPS"/>
  </r>
  <r>
    <x v="1"/>
    <x v="897"/>
    <s v="1A"/>
    <n v="500"/>
    <x v="2"/>
    <x v="2"/>
    <n v="2"/>
    <n v="0"/>
    <n v="55"/>
    <n v="55"/>
    <n v="55"/>
    <m/>
    <n v="55"/>
    <n v="0"/>
    <n v="349.81437"/>
    <s v="5160/15C SL"/>
    <n v="0"/>
    <n v="0"/>
    <n v="0"/>
    <n v="0"/>
    <n v="49.807692307692307"/>
    <n v="9.961538461538462E-2"/>
    <n v="0"/>
    <n v="0"/>
    <n v="0"/>
    <n v="0"/>
    <n v="0"/>
    <n v="0"/>
    <n v="0"/>
    <s v="Portal"/>
  </r>
  <r>
    <x v="0"/>
    <x v="898"/>
    <s v="8A"/>
    <n v="250"/>
    <x v="1"/>
    <x v="1"/>
    <s v="E"/>
    <n v="0.55555555555555558"/>
    <n v="140"/>
    <n v="90"/>
    <n v="90"/>
    <n v="-4"/>
    <n v="86"/>
    <n v="12"/>
    <n v="135.69999999999999"/>
    <s v="F2211IN RD"/>
    <n v="3"/>
    <n v="26"/>
    <n v="6.2307692307692307E-2"/>
    <n v="15.576923076923077"/>
    <n v="23.253846153846151"/>
    <n v="9.3015384615384611E-2"/>
    <n v="5.3584615384615386"/>
    <n v="0"/>
    <n v="0"/>
    <n v="5"/>
    <n v="678.5"/>
    <n v="5"/>
    <n v="678.5"/>
    <s v="Portal"/>
  </r>
  <r>
    <x v="1"/>
    <x v="899"/>
    <s v="5A"/>
    <n v="1000"/>
    <x v="0"/>
    <x v="0"/>
    <s v="S"/>
    <n v="4.1666666666666664E-2"/>
    <n v="25"/>
    <n v="24"/>
    <n v="24"/>
    <n v="-4"/>
    <n v="20"/>
    <n v="5"/>
    <n v="184.87"/>
    <s v="3081 RD"/>
    <n v="11"/>
    <n v="30"/>
    <n v="0.15307692307692308"/>
    <n v="153.07692307692309"/>
    <n v="236.73076923076925"/>
    <n v="0.23673076923076924"/>
    <n v="3.0615384615384618"/>
    <n v="1"/>
    <n v="184.87"/>
    <n v="4"/>
    <n v="739.48"/>
    <n v="5"/>
    <n v="924.35"/>
    <s v="Portal"/>
  </r>
  <r>
    <x v="1"/>
    <x v="900"/>
    <s v="5A"/>
    <n v="1000"/>
    <x v="0"/>
    <x v="0"/>
    <s v="S"/>
    <n v="4.1666666666666664E-2"/>
    <n v="25"/>
    <n v="24"/>
    <n v="24"/>
    <n v="-4"/>
    <n v="20"/>
    <n v="2"/>
    <n v="185.79"/>
    <s v="3081 GR"/>
    <n v="7"/>
    <n v="22"/>
    <n v="0.10076923076923076"/>
    <n v="100.76923076923076"/>
    <n v="127.03846153846152"/>
    <n v="0.12703846153846152"/>
    <n v="2.0153846153846153"/>
    <n v="1"/>
    <n v="185.79"/>
    <n v="3"/>
    <n v="557.37"/>
    <n v="4"/>
    <n v="743.16"/>
    <s v="Portal"/>
  </r>
  <r>
    <x v="1"/>
    <x v="901"/>
    <s v="1F"/>
    <n v="1"/>
    <x v="2"/>
    <x v="2"/>
    <n v="2"/>
    <n v="-0.33333333333333331"/>
    <n v="40"/>
    <n v="60"/>
    <n v="40"/>
    <m/>
    <n v="40"/>
    <n v="7508"/>
    <n v="0.17011999999999999"/>
    <s v="86501CY SL"/>
    <s v="0"/>
    <s v="0"/>
    <n v="0"/>
    <n v="0"/>
    <n v="81.961538461538467"/>
    <n v="81.961538461538467"/>
    <n v="3278.4615384615386"/>
    <n v="0"/>
    <n v="0"/>
    <n v="0"/>
    <n v="0"/>
    <n v="0"/>
    <n v="0"/>
    <s v="Portal"/>
  </r>
  <r>
    <x v="1"/>
    <x v="902"/>
    <s v="1A"/>
    <n v="1000"/>
    <x v="0"/>
    <x v="0"/>
    <s v="B"/>
    <n v="-0.13793103448275862"/>
    <n v="25"/>
    <n v="29"/>
    <n v="25"/>
    <n v="-4"/>
    <n v="21"/>
    <n v="12"/>
    <n v="207.03"/>
    <s v="5098C SL"/>
    <n v="10"/>
    <n v="37"/>
    <n v="0.15038461538461539"/>
    <n v="150.38461538461539"/>
    <n v="155.46153846153845"/>
    <n v="0.15546153846153846"/>
    <n v="3.1580769230769232"/>
    <n v="1"/>
    <n v="207.03"/>
    <n v="4"/>
    <n v="828.12"/>
    <n v="5"/>
    <n v="1035.1500000000001"/>
    <s v="Portal"/>
  </r>
  <r>
    <x v="1"/>
    <x v="903"/>
    <s v="1F"/>
    <n v="1"/>
    <x v="2"/>
    <x v="2"/>
    <n v="2"/>
    <n v="-0.33333333333333331"/>
    <n v="40"/>
    <n v="60"/>
    <n v="40"/>
    <m/>
    <n v="40"/>
    <n v="7579"/>
    <n v="0.22120000000000001"/>
    <s v="86107CY SL"/>
    <s v="0"/>
    <s v="0"/>
    <n v="0"/>
    <n v="0"/>
    <n v="19.23076923076923"/>
    <n v="19.23076923076923"/>
    <n v="769.23076923076917"/>
    <n v="0"/>
    <n v="0"/>
    <n v="0"/>
    <n v="0"/>
    <n v="0"/>
    <n v="0"/>
    <s v="Portal"/>
  </r>
  <r>
    <x v="1"/>
    <x v="904"/>
    <s v="8A"/>
    <n v="200"/>
    <x v="1"/>
    <x v="1"/>
    <s v="E"/>
    <n v="0.5730337078651685"/>
    <n v="140"/>
    <n v="89"/>
    <n v="89"/>
    <n v="-4"/>
    <n v="85"/>
    <n v="349"/>
    <n v="29.37143"/>
    <s v="F2213/8 BK"/>
    <n v="90"/>
    <n v="288"/>
    <n v="1.3015384615384615"/>
    <n v="260.30769230769232"/>
    <n v="680.74322307692307"/>
    <n v="3.4037161153846154"/>
    <n v="110.63076923076923"/>
    <n v="7"/>
    <n v="205.60001"/>
    <n v="118"/>
    <n v="3465.8287399999999"/>
    <n v="125"/>
    <n v="3671.42875"/>
    <s v="Portal"/>
  </r>
  <r>
    <x v="0"/>
    <x v="905"/>
    <s v="8A"/>
    <n v="500"/>
    <x v="1"/>
    <x v="1"/>
    <s v="E"/>
    <n v="0.55555555555555558"/>
    <n v="140"/>
    <n v="90"/>
    <n v="90"/>
    <n v="-4"/>
    <n v="86"/>
    <n v="10"/>
    <n v="52.157139999999998"/>
    <s v="F2211/8 GR"/>
    <n v="6"/>
    <n v="7"/>
    <n v="7.2692307692307695E-2"/>
    <n v="36.346153846153847"/>
    <n v="51.784615384615385"/>
    <n v="0.10356923076923077"/>
    <n v="6.2515384615384617"/>
    <n v="0"/>
    <n v="0"/>
    <n v="6"/>
    <n v="312.94283999999999"/>
    <n v="6"/>
    <n v="312.94283999999999"/>
    <s v="Portal"/>
  </r>
  <r>
    <x v="1"/>
    <x v="906"/>
    <s v="8A"/>
    <n v="25"/>
    <x v="18"/>
    <x v="17"/>
    <s v="E"/>
    <n v="0"/>
    <n v="59"/>
    <n v="59"/>
    <n v="59"/>
    <n v="-4"/>
    <n v="55"/>
    <n v="55"/>
    <n v="8.5362500000000008"/>
    <s v="F1051/2 BK"/>
    <n v="22"/>
    <n v="63"/>
    <n v="0.30961538461538463"/>
    <n v="7.7403846153846159"/>
    <n v="150.60576923076923"/>
    <n v="6.0242307692307691"/>
    <n v="17.028846153846153"/>
    <n v="2"/>
    <n v="17.072500000000002"/>
    <n v="19"/>
    <n v="162.18875000000003"/>
    <n v="21"/>
    <n v="179.26125000000002"/>
    <s v="Traditional"/>
  </r>
  <r>
    <x v="1"/>
    <x v="907"/>
    <s v="3A"/>
    <n v="500"/>
    <x v="2"/>
    <x v="2"/>
    <n v="2"/>
    <n v="-0.58333333333333337"/>
    <n v="20"/>
    <n v="48"/>
    <n v="20"/>
    <m/>
    <n v="20"/>
    <n v="42"/>
    <n v="26.33"/>
    <s v="1172C SL"/>
    <n v="32"/>
    <n v="237"/>
    <n v="0.61807692307692297"/>
    <n v="309.03846153846149"/>
    <n v="16650"/>
    <n v="33.299999999999997"/>
    <n v="12.361538461538458"/>
    <n v="4"/>
    <n v="105.32"/>
    <n v="16"/>
    <n v="421.28"/>
    <n v="19"/>
    <n v="500.27"/>
    <s v="Portal"/>
  </r>
  <r>
    <x v="0"/>
    <x v="908"/>
    <s v="5I"/>
    <n v="5000"/>
    <x v="0"/>
    <x v="0"/>
    <s v="B"/>
    <n v="2.564102564102564E-2"/>
    <n v="40"/>
    <n v="39"/>
    <n v="39"/>
    <n v="-4"/>
    <n v="35"/>
    <n v="0"/>
    <n v="421.07"/>
    <s v="6716 GR"/>
    <s v="0"/>
    <s v="0"/>
    <n v="0"/>
    <n v="0"/>
    <n v="77.5"/>
    <n v="1.55E-2"/>
    <n v="0"/>
    <n v="0"/>
    <n v="0"/>
    <n v="0"/>
    <n v="0"/>
    <n v="0"/>
    <n v="0"/>
    <s v="Portal"/>
  </r>
  <r>
    <x v="0"/>
    <x v="909"/>
    <s v="5I"/>
    <n v="5000"/>
    <x v="0"/>
    <x v="0"/>
    <s v="B"/>
    <n v="2.564102564102564E-2"/>
    <n v="40"/>
    <n v="39"/>
    <n v="39"/>
    <n v="-4"/>
    <n v="35"/>
    <n v="1"/>
    <n v="519.75"/>
    <s v="6716 VI"/>
    <n v="3"/>
    <n v="5"/>
    <n v="3.8076923076923078E-2"/>
    <n v="190.38461538461539"/>
    <n v="303.11538461538464"/>
    <n v="6.0623076923076925E-2"/>
    <n v="1.3326923076923076"/>
    <n v="0"/>
    <n v="0"/>
    <n v="1"/>
    <n v="519.75"/>
    <n v="1"/>
    <n v="519.75"/>
    <s v="Portal"/>
  </r>
  <r>
    <x v="1"/>
    <x v="910"/>
    <s v="5I"/>
    <n v="5000"/>
    <x v="0"/>
    <x v="0"/>
    <s v="B"/>
    <n v="2.564102564102564E-2"/>
    <n v="40"/>
    <n v="39"/>
    <n v="39"/>
    <n v="-4"/>
    <n v="35"/>
    <n v="1"/>
    <n v="519.75"/>
    <s v="6716 BL"/>
    <n v="0"/>
    <n v="4"/>
    <n v="4.6153846153846158E-3"/>
    <n v="23.07692307692308"/>
    <n v="1025.6153846153845"/>
    <n v="0.20512307692307691"/>
    <n v="0.16153846153846155"/>
    <n v="1"/>
    <n v="519.75"/>
    <n v="1"/>
    <n v="519.75"/>
    <n v="1"/>
    <n v="519.75"/>
    <s v="Portal"/>
  </r>
  <r>
    <x v="1"/>
    <x v="911"/>
    <s v="8A"/>
    <n v="100"/>
    <x v="1"/>
    <x v="1"/>
    <s v="E"/>
    <n v="0.5730337078651685"/>
    <n v="140"/>
    <n v="89"/>
    <n v="89"/>
    <n v="-4"/>
    <n v="85"/>
    <n v="243"/>
    <n v="9.8285699999999991"/>
    <s v="F2211/16 BK"/>
    <n v="159"/>
    <n v="691"/>
    <n v="2.5096153846153846"/>
    <n v="250.96153846153845"/>
    <n v="907.44190769230761"/>
    <n v="9.0744190769230766"/>
    <n v="213.31730769230768"/>
    <n v="13"/>
    <n v="127.77140999999999"/>
    <n v="226"/>
    <n v="2221.2568199999996"/>
    <n v="239"/>
    <n v="2349.0282299999999"/>
    <s v="Portal"/>
  </r>
  <r>
    <x v="1"/>
    <x v="912"/>
    <s v="5A"/>
    <n v="100"/>
    <x v="0"/>
    <x v="0"/>
    <s v="S"/>
    <n v="-0.25925925925925924"/>
    <n v="20"/>
    <n v="27"/>
    <n v="20"/>
    <n v="-4"/>
    <n v="16"/>
    <n v="364"/>
    <n v="2.012"/>
    <s v="3051 RD"/>
    <n v="977"/>
    <n v="2461"/>
    <n v="13.361153846153844"/>
    <n v="1336.1153846153843"/>
    <n v="6938.8076923076924"/>
    <n v="69.388076923076923"/>
    <n v="213.7784615384615"/>
    <n v="80"/>
    <n v="160.96"/>
    <n v="294"/>
    <n v="591.52800000000002"/>
    <n v="361"/>
    <n v="726.33199999999999"/>
    <s v="Portal"/>
  </r>
  <r>
    <x v="0"/>
    <x v="913"/>
    <s v="3A"/>
    <n v="1000"/>
    <x v="2"/>
    <x v="2"/>
    <n v="2"/>
    <n v="0"/>
    <n v="25"/>
    <n v="25"/>
    <n v="25"/>
    <m/>
    <n v="25"/>
    <n v="3"/>
    <n v="180.81644"/>
    <s v="6328 SL"/>
    <n v="19"/>
    <n v="58"/>
    <n v="0.27153846153846151"/>
    <n v="271.53846153846149"/>
    <n v="364.42307692307685"/>
    <n v="0.36442307692307685"/>
    <n v="6.7884615384615374"/>
    <n v="1"/>
    <n v="180.81644"/>
    <n v="8"/>
    <n v="1446.53152"/>
    <n v="9"/>
    <n v="1627.3479600000001"/>
    <s v="Portal"/>
  </r>
  <r>
    <x v="1"/>
    <x v="914"/>
    <s v="1A"/>
    <n v="500"/>
    <x v="2"/>
    <x v="2"/>
    <n v="2"/>
    <n v="0"/>
    <n v="40"/>
    <n v="40"/>
    <n v="40"/>
    <m/>
    <n v="40"/>
    <n v="0"/>
    <n v="357.51763"/>
    <s v="5430/9 SL"/>
    <s v="0"/>
    <s v="0"/>
    <n v="0"/>
    <n v="0"/>
    <n v="0"/>
    <n v="0"/>
    <n v="0"/>
    <n v="0"/>
    <n v="0"/>
    <n v="0"/>
    <n v="0"/>
    <n v="0"/>
    <n v="0"/>
    <s v="Portal"/>
  </r>
  <r>
    <x v="1"/>
    <x v="915"/>
    <s v="2D"/>
    <n v="1000"/>
    <x v="0"/>
    <x v="0"/>
    <s v="B"/>
    <n v="-0.62264150943396224"/>
    <n v="20"/>
    <n v="53"/>
    <n v="20"/>
    <n v="-4"/>
    <n v="16"/>
    <n v="6"/>
    <n v="78.87"/>
    <s v="5640B2201 NC"/>
    <n v="23"/>
    <n v="35"/>
    <n v="0.28807692307692306"/>
    <n v="288.07692307692304"/>
    <n v="372.03846153846149"/>
    <n v="0.37203846153846148"/>
    <n v="4.609230769230769"/>
    <n v="2"/>
    <n v="157.74"/>
    <n v="7"/>
    <n v="552.09"/>
    <n v="8"/>
    <n v="630.96"/>
    <s v="Portal"/>
  </r>
  <r>
    <x v="0"/>
    <x v="916"/>
    <s v="2I"/>
    <n v="500"/>
    <x v="3"/>
    <x v="3"/>
    <s v="C"/>
    <n v="0"/>
    <n v="5"/>
    <n v="5"/>
    <n v="5"/>
    <m/>
    <n v="5"/>
    <n v="0"/>
    <n v="614.91290000000004"/>
    <s v="M1223 WH"/>
    <s v="0"/>
    <s v="0"/>
    <n v="0"/>
    <n v="0"/>
    <n v="29.730769230769234"/>
    <n v="5.9461538461538468E-2"/>
    <n v="0"/>
    <n v="0"/>
    <n v="0"/>
    <n v="0"/>
    <n v="0"/>
    <n v="0"/>
    <n v="0"/>
    <s v="MPS"/>
  </r>
  <r>
    <x v="0"/>
    <x v="917"/>
    <s v="5I"/>
    <n v="1000"/>
    <x v="0"/>
    <x v="0"/>
    <s v="B"/>
    <n v="0"/>
    <n v="39"/>
    <n v="39"/>
    <n v="39"/>
    <n v="-4"/>
    <n v="35"/>
    <n v="41"/>
    <n v="30.25"/>
    <s v="6711 SL"/>
    <n v="33"/>
    <n v="74"/>
    <n v="0.44076923076923075"/>
    <n v="440.76923076923077"/>
    <n v="478.07692307692309"/>
    <n v="0.47807692307692312"/>
    <n v="15.426923076923076"/>
    <n v="2"/>
    <n v="60.5"/>
    <n v="17"/>
    <n v="514.25"/>
    <n v="19"/>
    <n v="574.75"/>
    <s v="Portal"/>
  </r>
  <r>
    <x v="1"/>
    <x v="918"/>
    <s v="8B"/>
    <n v="100"/>
    <x v="22"/>
    <x v="21"/>
    <s v="I"/>
    <n v="0"/>
    <n v="28"/>
    <n v="28"/>
    <n v="28"/>
    <n v="-4"/>
    <n v="24"/>
    <n v="88"/>
    <n v="18.05"/>
    <s v="SW4 NA"/>
    <n v="312"/>
    <n v="1290"/>
    <n v="4.8484615384615388"/>
    <n v="484.84615384615387"/>
    <n v="494.65384615384619"/>
    <n v="4.946538461538462"/>
    <n v="116.36307692307693"/>
    <n v="24"/>
    <n v="433.20000000000005"/>
    <n v="140"/>
    <n v="2527"/>
    <n v="164"/>
    <n v="2960.2000000000003"/>
    <s v="Portal"/>
  </r>
  <r>
    <x v="1"/>
    <x v="919"/>
    <s v="3A"/>
    <n v="1000"/>
    <x v="0"/>
    <x v="0"/>
    <s v="B"/>
    <n v="-0.65"/>
    <n v="35"/>
    <n v="100"/>
    <n v="35"/>
    <n v="-4"/>
    <n v="31"/>
    <n v="58"/>
    <n v="249.42"/>
    <s v="6342 SL"/>
    <n v="23"/>
    <n v="83"/>
    <n v="0.34346153846153843"/>
    <n v="343.46153846153845"/>
    <n v="422.26923076923072"/>
    <n v="0.42226923076923073"/>
    <n v="10.647307692307692"/>
    <n v="2"/>
    <n v="498.84"/>
    <n v="13"/>
    <n v="3242.46"/>
    <n v="15"/>
    <n v="3741.2999999999997"/>
    <s v="Portal"/>
  </r>
  <r>
    <x v="1"/>
    <x v="920"/>
    <s v="1F"/>
    <n v="1"/>
    <x v="2"/>
    <x v="2"/>
    <n v="2"/>
    <n v="-0.55555555555555558"/>
    <n v="40"/>
    <n v="90"/>
    <n v="40"/>
    <m/>
    <n v="40"/>
    <n v="4931"/>
    <n v="0.31453999999999999"/>
    <s v="65007 SL"/>
    <s v="0"/>
    <s v="0"/>
    <n v="0"/>
    <n v="0"/>
    <n v="2.8076923076923079"/>
    <n v="2.8076923076923079"/>
    <n v="112.30769230769232"/>
    <n v="0"/>
    <n v="0"/>
    <n v="0"/>
    <n v="0"/>
    <n v="0"/>
    <n v="0"/>
    <s v="Portal"/>
  </r>
  <r>
    <x v="0"/>
    <x v="921"/>
    <s v="5A"/>
    <n v="1000"/>
    <x v="0"/>
    <x v="0"/>
    <s v="S"/>
    <n v="-0.25925925925925924"/>
    <n v="20"/>
    <n v="27"/>
    <n v="20"/>
    <n v="-4"/>
    <n v="16"/>
    <n v="8"/>
    <n v="19.260000000000002"/>
    <s v="3051 PK"/>
    <n v="6"/>
    <n v="75"/>
    <n v="0.15115384615384614"/>
    <n v="151.15384615384613"/>
    <n v="224.53846153846152"/>
    <n v="0.22453846153846152"/>
    <n v="2.4184615384615382"/>
    <n v="1"/>
    <n v="19.260000000000002"/>
    <n v="3"/>
    <n v="57.78"/>
    <n v="4"/>
    <n v="77.040000000000006"/>
    <s v="Portal"/>
  </r>
  <r>
    <x v="1"/>
    <x v="922"/>
    <s v="3A"/>
    <n v="500"/>
    <x v="2"/>
    <x v="2"/>
    <n v="2"/>
    <n v="0"/>
    <n v="50"/>
    <n v="50"/>
    <n v="50"/>
    <m/>
    <n v="50"/>
    <n v="0"/>
    <n v="467.88821999999999"/>
    <s v="1299/37C SL"/>
    <n v="0"/>
    <n v="1"/>
    <n v="1.153846153846154E-3"/>
    <n v="0.57692307692307698"/>
    <n v="134.38461538461539"/>
    <n v="0.26876923076923076"/>
    <n v="5.7692307692307696E-2"/>
    <n v="1"/>
    <n v="467.88821999999999"/>
    <n v="1"/>
    <n v="467.88821999999999"/>
    <n v="1"/>
    <n v="467.88821999999999"/>
    <s v="Portal"/>
  </r>
  <r>
    <x v="1"/>
    <x v="923"/>
    <s v="5E"/>
    <n v="1000"/>
    <x v="3"/>
    <x v="3"/>
    <s v="T"/>
    <n v="0"/>
    <n v="5"/>
    <n v="5"/>
    <n v="5"/>
    <m/>
    <n v="5"/>
    <n v="5"/>
    <n v="81.195809999999994"/>
    <s v="2842/7 RD"/>
    <n v="33"/>
    <n v="134"/>
    <n v="0.51"/>
    <n v="510"/>
    <n v="686.15384615384619"/>
    <n v="0.68615384615384623"/>
    <n v="2.5499999999999998"/>
    <n v="4"/>
    <n v="324.78323999999998"/>
    <n v="7"/>
    <n v="568.37067000000002"/>
    <n v="11"/>
    <n v="893.15391"/>
    <s v="MPS"/>
  </r>
  <r>
    <x v="1"/>
    <x v="924"/>
    <s v="1F"/>
    <n v="1000"/>
    <x v="2"/>
    <x v="2"/>
    <n v="2"/>
    <n v="0"/>
    <n v="55"/>
    <n v="55"/>
    <n v="55"/>
    <m/>
    <n v="55"/>
    <n v="0"/>
    <n v="478.72278"/>
    <s v="85804 BK"/>
    <n v="0"/>
    <n v="22"/>
    <n v="2.5384615384615384E-2"/>
    <n v="25.384615384615383"/>
    <n v="26.807692307692307"/>
    <n v="2.6807692307692307E-2"/>
    <n v="1.3961538461538461"/>
    <n v="0"/>
    <n v="0"/>
    <n v="1"/>
    <n v="478.72278"/>
    <n v="1"/>
    <n v="478.72278"/>
    <s v="Portal"/>
  </r>
  <r>
    <x v="0"/>
    <x v="925"/>
    <s v="5E"/>
    <n v="1000"/>
    <x v="7"/>
    <x v="7"/>
    <s v="S"/>
    <n v="0.19"/>
    <n v="119"/>
    <n v="100"/>
    <n v="100"/>
    <n v="-4"/>
    <n v="96"/>
    <n v="7"/>
    <n v="81.234999999999999"/>
    <s v="5851 OR"/>
    <n v="6"/>
    <n v="29"/>
    <n v="9.8076923076923075E-2"/>
    <n v="98.07692307692308"/>
    <n v="135.80769230769232"/>
    <n v="0.13580769230769232"/>
    <n v="9.4153846153846157"/>
    <n v="0"/>
    <n v="0"/>
    <n v="9"/>
    <n v="731.11500000000001"/>
    <n v="9"/>
    <n v="731.11500000000001"/>
    <s v="Traditional"/>
  </r>
  <r>
    <x v="0"/>
    <x v="926"/>
    <s v="5E"/>
    <n v="1"/>
    <x v="3"/>
    <x v="3"/>
    <s v="S"/>
    <n v="0.55000000000000004"/>
    <n v="93"/>
    <n v="60"/>
    <n v="60"/>
    <n v="-4"/>
    <n v="56"/>
    <n v="27129"/>
    <n v="0.08"/>
    <s v="5853 BL"/>
    <s v="0"/>
    <s v="0"/>
    <n v="0"/>
    <n v="0"/>
    <n v="365.65384615384619"/>
    <n v="365.65384615384619"/>
    <n v="0"/>
    <n v="1828"/>
    <n v="146.24"/>
    <n v="22305"/>
    <n v="1784.4"/>
    <n v="24133"/>
    <n v="1930.64"/>
    <s v="Portal With MPS"/>
  </r>
  <r>
    <x v="0"/>
    <x v="927"/>
    <s v="5A"/>
    <n v="1000"/>
    <x v="0"/>
    <x v="0"/>
    <s v="S"/>
    <n v="-0.16666666666666666"/>
    <n v="20"/>
    <n v="24"/>
    <n v="20"/>
    <n v="-4"/>
    <n v="16"/>
    <n v="2"/>
    <n v="58.1"/>
    <s v="1557 WH"/>
    <n v="0"/>
    <n v="14"/>
    <n v="1.6153846153846154E-2"/>
    <n v="16.153846153846153"/>
    <n v="25.153846153846153"/>
    <n v="2.5153846153846152E-2"/>
    <n v="0.25846153846153846"/>
    <n v="1"/>
    <n v="58.1"/>
    <n v="1"/>
    <n v="58.1"/>
    <n v="1"/>
    <n v="58.1"/>
    <s v="Portal"/>
  </r>
  <r>
    <x v="1"/>
    <x v="928"/>
    <s v="1A"/>
    <n v="1"/>
    <x v="2"/>
    <x v="2"/>
    <n v="2"/>
    <n v="-0.33333333333333331"/>
    <n v="20"/>
    <n v="30"/>
    <n v="20"/>
    <m/>
    <n v="20"/>
    <n v="159957"/>
    <n v="7.7520000000000006E-2"/>
    <s v="5092C SL"/>
    <s v="0"/>
    <s v="0"/>
    <n v="0"/>
    <n v="0"/>
    <n v="809.26923076923072"/>
    <n v="809.26923076923072"/>
    <n v="16185.384615384613"/>
    <n v="0"/>
    <n v="0"/>
    <n v="0"/>
    <n v="0"/>
    <n v="0"/>
    <n v="0"/>
    <s v="Portal"/>
  </r>
  <r>
    <x v="0"/>
    <x v="929"/>
    <s v="8B"/>
    <n v="1000"/>
    <x v="12"/>
    <x v="12"/>
    <s v="E"/>
    <n v="0.16470588235294117"/>
    <n v="99"/>
    <n v="85"/>
    <n v="85"/>
    <n v="-4"/>
    <n v="81"/>
    <n v="11"/>
    <n v="207.03"/>
    <s v="TFT25022 NA"/>
    <n v="0"/>
    <n v="30"/>
    <n v="3.4615384615384617E-2"/>
    <n v="34.61538461538462"/>
    <n v="92.15384615384616"/>
    <n v="9.2153846153846156E-2"/>
    <n v="2.8038461538461541"/>
    <n v="0"/>
    <n v="0"/>
    <n v="3"/>
    <n v="621.09"/>
    <n v="3"/>
    <n v="621.09"/>
    <s v="Portal"/>
  </r>
  <r>
    <x v="0"/>
    <x v="930"/>
    <s v="5E"/>
    <n v="100"/>
    <x v="3"/>
    <x v="3"/>
    <s v="T"/>
    <n v="0"/>
    <n v="5"/>
    <n v="5"/>
    <n v="5"/>
    <m/>
    <n v="5"/>
    <n v="34"/>
    <n v="10.26257"/>
    <s v="5854/7 YL"/>
    <n v="205"/>
    <n v="568"/>
    <n v="2.8630769230769229"/>
    <n v="286.30769230769226"/>
    <n v="315.53846153846149"/>
    <n v="3.155384615384615"/>
    <n v="14.315384615384614"/>
    <n v="20"/>
    <n v="205.25139999999999"/>
    <n v="34"/>
    <n v="348.92738000000003"/>
    <n v="54"/>
    <n v="554.17877999999996"/>
    <s v="MPS"/>
  </r>
  <r>
    <x v="1"/>
    <x v="931"/>
    <s v="1F"/>
    <n v="500"/>
    <x v="2"/>
    <x v="2"/>
    <n v="2"/>
    <n v="0"/>
    <n v="30"/>
    <n v="30"/>
    <n v="30"/>
    <m/>
    <n v="30"/>
    <n v="0"/>
    <n v="306.98858999999999"/>
    <s v="86312CY SL"/>
    <n v="0"/>
    <n v="0"/>
    <n v="0"/>
    <n v="0"/>
    <n v="16.692307692307693"/>
    <n v="3.3384615384615388E-2"/>
    <n v="0"/>
    <n v="0"/>
    <n v="0"/>
    <n v="0"/>
    <n v="0"/>
    <n v="0"/>
    <n v="0"/>
    <s v="Portal"/>
  </r>
  <r>
    <x v="1"/>
    <x v="932"/>
    <s v="8A"/>
    <n v="100"/>
    <x v="12"/>
    <x v="12"/>
    <s v="E"/>
    <n v="2.9"/>
    <n v="234"/>
    <n v="60"/>
    <n v="60"/>
    <n v="-4"/>
    <n v="56"/>
    <n v="8"/>
    <n v="146.53"/>
    <s v="F50014 NA"/>
    <n v="0"/>
    <n v="21"/>
    <n v="2.4230769230769233E-2"/>
    <n v="2.4230769230769234"/>
    <n v="2.4230769230769234"/>
    <n v="2.4230769230769233E-2"/>
    <n v="1.3569230769230771"/>
    <n v="0"/>
    <n v="0"/>
    <n v="1"/>
    <n v="146.53"/>
    <n v="1"/>
    <n v="146.53"/>
    <s v="Portal"/>
  </r>
  <r>
    <x v="0"/>
    <x v="933"/>
    <s v="1F"/>
    <n v="1000"/>
    <x v="2"/>
    <x v="2"/>
    <n v="2"/>
    <n v="0"/>
    <n v="40"/>
    <n v="40"/>
    <n v="40"/>
    <m/>
    <n v="40"/>
    <n v="0"/>
    <n v="494.90958999999998"/>
    <s v="86606CY SL"/>
    <n v="2"/>
    <n v="8"/>
    <n v="3.0769230769230771E-2"/>
    <n v="30.76923076923077"/>
    <n v="38.115384615384613"/>
    <n v="3.8115384615384613E-2"/>
    <n v="1.2307692307692308"/>
    <n v="0"/>
    <n v="0"/>
    <n v="1"/>
    <n v="494.90958999999998"/>
    <n v="1"/>
    <n v="494.90958999999998"/>
    <s v="Portal"/>
  </r>
  <r>
    <x v="0"/>
    <x v="934"/>
    <s v="5A"/>
    <n v="1000"/>
    <x v="0"/>
    <x v="0"/>
    <s v="S"/>
    <n v="5.2631578947368418E-2"/>
    <n v="20"/>
    <n v="19"/>
    <n v="19"/>
    <n v="-4"/>
    <n v="15"/>
    <n v="16"/>
    <n v="24.81"/>
    <s v="3252 BK"/>
    <n v="100"/>
    <n v="208"/>
    <n v="1.3169230769230769"/>
    <n v="1316.9230769230769"/>
    <n v="1366.1538461538462"/>
    <n v="1.3661538461538463"/>
    <n v="19.753846153846155"/>
    <n v="8"/>
    <n v="198.48"/>
    <n v="28"/>
    <n v="694.68"/>
    <n v="35"/>
    <n v="868.34999999999991"/>
    <s v="Portal"/>
  </r>
  <r>
    <x v="0"/>
    <x v="935"/>
    <s v="5I"/>
    <n v="100"/>
    <x v="0"/>
    <x v="0"/>
    <s v="S"/>
    <n v="2.564102564102564E-2"/>
    <n v="40"/>
    <n v="39"/>
    <n v="39"/>
    <n v="-4"/>
    <n v="35"/>
    <n v="143"/>
    <n v="3.306"/>
    <s v="6712 BL"/>
    <n v="88"/>
    <n v="296"/>
    <n v="1.2892307692307692"/>
    <n v="128.92307692307691"/>
    <n v="1119.3076923076922"/>
    <n v="11.193076923076921"/>
    <n v="45.123076923076923"/>
    <n v="6"/>
    <n v="19.835999999999999"/>
    <n v="51"/>
    <n v="168.60599999999999"/>
    <n v="57"/>
    <n v="188.44200000000001"/>
    <s v="Portal"/>
  </r>
  <r>
    <x v="1"/>
    <x v="936"/>
    <s v="8A"/>
    <n v="500"/>
    <x v="1"/>
    <x v="1"/>
    <s v="E"/>
    <n v="0.55555555555555558"/>
    <n v="140"/>
    <n v="90"/>
    <n v="90"/>
    <n v="-4"/>
    <n v="86"/>
    <n v="230"/>
    <n v="45.414290000000001"/>
    <s v="F2213/32 BK"/>
    <n v="4"/>
    <n v="142"/>
    <n v="0.2069230769230769"/>
    <n v="103.46153846153845"/>
    <n v="480.96617692307689"/>
    <n v="0.96193235384615372"/>
    <n v="17.795384615384613"/>
    <n v="1"/>
    <n v="45.414290000000001"/>
    <n v="19"/>
    <n v="862.87151000000006"/>
    <n v="20"/>
    <n v="908.28579999999999"/>
    <s v="Portal"/>
  </r>
  <r>
    <x v="1"/>
    <x v="937"/>
    <s v="1A"/>
    <n v="100"/>
    <x v="0"/>
    <x v="0"/>
    <s v="B"/>
    <n v="-0.62264150943396224"/>
    <n v="20"/>
    <n v="53"/>
    <n v="20"/>
    <n v="-4"/>
    <n v="16"/>
    <n v="1"/>
    <n v="11.166"/>
    <s v="5262C SL"/>
    <n v="9"/>
    <n v="15"/>
    <n v="0.11423076923076922"/>
    <n v="11.423076923076922"/>
    <n v="414.88461538461536"/>
    <n v="4.1488461538461534"/>
    <n v="1.8276923076923075"/>
    <n v="1"/>
    <n v="11.166"/>
    <n v="3"/>
    <n v="33.498000000000005"/>
    <n v="4"/>
    <n v="44.664000000000001"/>
    <s v="Portal"/>
  </r>
  <r>
    <x v="0"/>
    <x v="938"/>
    <s v="1F"/>
    <n v="1000"/>
    <x v="2"/>
    <x v="2"/>
    <n v="2"/>
    <n v="0"/>
    <n v="30"/>
    <n v="30"/>
    <n v="30"/>
    <m/>
    <n v="30"/>
    <n v="0"/>
    <n v="407.97124000000002"/>
    <s v="86305CY SL"/>
    <n v="1"/>
    <n v="5"/>
    <n v="1.6538461538461537E-2"/>
    <n v="16.538461538461537"/>
    <n v="35.038461538461533"/>
    <n v="3.5038461538461532E-2"/>
    <n v="0.49615384615384611"/>
    <n v="0"/>
    <n v="0"/>
    <n v="0"/>
    <n v="0"/>
    <n v="0"/>
    <n v="0"/>
    <s v="Portal"/>
  </r>
  <r>
    <x v="0"/>
    <x v="939"/>
    <s v="1F"/>
    <n v="1"/>
    <x v="2"/>
    <x v="2"/>
    <n v="2"/>
    <n v="-0.33333333333333331"/>
    <n v="40"/>
    <n v="60"/>
    <n v="40"/>
    <m/>
    <n v="40"/>
    <n v="1527"/>
    <n v="0.47034999999999999"/>
    <s v="86606CY SL"/>
    <s v="0"/>
    <s v="0"/>
    <n v="0"/>
    <n v="0"/>
    <n v="38.115384615384613"/>
    <n v="38.115384615384613"/>
    <n v="0"/>
    <n v="0"/>
    <n v="0"/>
    <n v="0"/>
    <n v="0"/>
    <n v="0"/>
    <n v="0"/>
    <s v="Portal"/>
  </r>
  <r>
    <x v="1"/>
    <x v="940"/>
    <s v="1A"/>
    <n v="1000"/>
    <x v="0"/>
    <x v="0"/>
    <s v="B"/>
    <n v="-0.75"/>
    <n v="25"/>
    <n v="100"/>
    <n v="25"/>
    <n v="-4"/>
    <n v="21"/>
    <n v="70"/>
    <n v="94.39"/>
    <s v="5012C SL"/>
    <n v="51"/>
    <n v="107"/>
    <n v="0.6726923076923077"/>
    <n v="672.69230769230774"/>
    <n v="713.73076923076928"/>
    <n v="0.71373076923076928"/>
    <n v="14.126538461538463"/>
    <n v="3"/>
    <n v="283.17"/>
    <n v="17"/>
    <n v="1604.63"/>
    <n v="20"/>
    <n v="1887.8"/>
    <s v="Portal"/>
  </r>
  <r>
    <x v="1"/>
    <x v="941"/>
    <s v="3A"/>
    <n v="1000"/>
    <x v="2"/>
    <x v="2"/>
    <n v="2"/>
    <n v="0"/>
    <n v="35"/>
    <n v="35"/>
    <n v="35"/>
    <m/>
    <n v="35"/>
    <n v="2"/>
    <n v="401.48016999999999"/>
    <s v="6386 SL"/>
    <n v="2"/>
    <n v="31"/>
    <n v="5.7307692307692309E-2"/>
    <n v="57.307692307692307"/>
    <n v="64.038461538461533"/>
    <n v="6.403846153846153E-2"/>
    <n v="2.0057692307692307"/>
    <n v="0"/>
    <n v="0"/>
    <n v="2"/>
    <n v="802.96033999999997"/>
    <n v="2"/>
    <n v="802.96033999999997"/>
    <s v="Portal"/>
  </r>
  <r>
    <x v="1"/>
    <x v="942"/>
    <s v="1A"/>
    <n v="500"/>
    <x v="2"/>
    <x v="2"/>
    <n v="2"/>
    <n v="0"/>
    <n v="30"/>
    <n v="30"/>
    <n v="30"/>
    <m/>
    <n v="30"/>
    <n v="0"/>
    <n v="318.57679999999999"/>
    <s v="5129C SL"/>
    <n v="0"/>
    <n v="1"/>
    <n v="1.153846153846154E-3"/>
    <n v="0.57692307692307698"/>
    <n v="21.346153846153847"/>
    <n v="4.2692307692307696E-2"/>
    <n v="3.4615384615384617E-2"/>
    <n v="1"/>
    <n v="318.57679999999999"/>
    <n v="1"/>
    <n v="318.57679999999999"/>
    <n v="1"/>
    <n v="318.57679999999999"/>
    <s v="Portal"/>
  </r>
  <r>
    <x v="0"/>
    <x v="943"/>
    <s v="8A"/>
    <n v="1"/>
    <x v="12"/>
    <x v="12"/>
    <s v="E"/>
    <n v="0.14285714285714285"/>
    <n v="32"/>
    <n v="28"/>
    <n v="28"/>
    <n v="-4"/>
    <n v="24"/>
    <n v="149"/>
    <n v="7.06"/>
    <s v="F221MS/1 BK"/>
    <n v="217"/>
    <n v="814"/>
    <n v="3.276153846153846"/>
    <n v="3.276153846153846"/>
    <n v="3.276153846153846"/>
    <n v="3.276153846153846"/>
    <n v="78.6276923076923"/>
    <n v="16"/>
    <n v="112.96"/>
    <n v="95"/>
    <n v="670.69999999999993"/>
    <n v="111"/>
    <n v="783.66"/>
    <s v="Portal"/>
  </r>
  <r>
    <x v="1"/>
    <x v="944"/>
    <s v="2F"/>
    <n v="100"/>
    <x v="0"/>
    <x v="0"/>
    <s v="C"/>
    <n v="0"/>
    <n v="5"/>
    <n v="5"/>
    <n v="5"/>
    <m/>
    <n v="5"/>
    <n v="65"/>
    <n v="7.8985700000000003"/>
    <s v="9174 BK"/>
    <n v="236"/>
    <n v="622"/>
    <n v="3.2592307692307689"/>
    <n v="325.92307692307691"/>
    <n v="3033.3211538461542"/>
    <n v="30.333211538461541"/>
    <n v="16.296153846153846"/>
    <n v="23"/>
    <n v="181.66711000000001"/>
    <n v="39"/>
    <n v="308.04423000000003"/>
    <n v="62"/>
    <n v="489.71134000000001"/>
    <s v="MPS"/>
  </r>
  <r>
    <x v="1"/>
    <x v="945"/>
    <s v="1A"/>
    <n v="100"/>
    <x v="2"/>
    <x v="2"/>
    <n v="2"/>
    <n v="0"/>
    <n v="50"/>
    <n v="50"/>
    <n v="50"/>
    <m/>
    <n v="50"/>
    <n v="0"/>
    <n v="82.147720000000007"/>
    <s v="5390/15C SL"/>
    <n v="0"/>
    <n v="10"/>
    <n v="1.1538461538461539E-2"/>
    <n v="1.153846153846154"/>
    <n v="107.69230769230771"/>
    <n v="1.0769230769230771"/>
    <n v="0.57692307692307698"/>
    <n v="0"/>
    <n v="0"/>
    <n v="1"/>
    <n v="82.147720000000007"/>
    <n v="1"/>
    <n v="82.147720000000007"/>
    <s v="Portal"/>
  </r>
  <r>
    <x v="1"/>
    <x v="946"/>
    <s v="3A"/>
    <n v="1000"/>
    <x v="2"/>
    <x v="2"/>
    <n v="2"/>
    <n v="0"/>
    <n v="35"/>
    <n v="35"/>
    <n v="35"/>
    <m/>
    <n v="35"/>
    <n v="1"/>
    <n v="238.19421"/>
    <s v="2256/3 SL"/>
    <n v="0"/>
    <n v="4"/>
    <n v="4.6153846153846158E-3"/>
    <n v="4.6153846153846159"/>
    <n v="9.9615384615384617"/>
    <n v="9.9615384615384609E-3"/>
    <n v="0.16153846153846155"/>
    <n v="1"/>
    <n v="238.19421"/>
    <n v="1"/>
    <n v="238.19421"/>
    <n v="1"/>
    <n v="238.19421"/>
    <s v="Portal"/>
  </r>
  <r>
    <x v="1"/>
    <x v="947"/>
    <s v="5E"/>
    <n v="1000"/>
    <x v="3"/>
    <x v="3"/>
    <s v="T"/>
    <n v="0"/>
    <n v="5"/>
    <n v="5"/>
    <n v="5"/>
    <m/>
    <n v="5"/>
    <n v="7"/>
    <n v="162.54319000000001"/>
    <s v="5855 OR"/>
    <n v="0"/>
    <n v="46"/>
    <n v="5.3076923076923077E-2"/>
    <n v="53.07692307692308"/>
    <n v="135.88461538461539"/>
    <n v="0.13588461538461538"/>
    <n v="0.26538461538461539"/>
    <n v="1"/>
    <n v="162.54319000000001"/>
    <n v="1"/>
    <n v="162.54319000000001"/>
    <n v="1"/>
    <n v="162.54319000000001"/>
    <s v="MPS"/>
  </r>
  <r>
    <x v="1"/>
    <x v="948"/>
    <s v="8A"/>
    <n v="25"/>
    <x v="1"/>
    <x v="1"/>
    <s v="E"/>
    <n v="0.5730337078651685"/>
    <n v="140"/>
    <n v="89"/>
    <n v="89"/>
    <n v="-4"/>
    <n v="85"/>
    <n v="27"/>
    <n v="14.7"/>
    <s v="F6003/8 BK"/>
    <n v="9"/>
    <n v="28"/>
    <n v="0.12923076923076923"/>
    <n v="3.2307692307692308"/>
    <n v="8.9423076923076934"/>
    <n v="0.35769230769230775"/>
    <n v="10.984615384615385"/>
    <n v="1"/>
    <n v="14.7"/>
    <n v="12"/>
    <n v="176.39999999999998"/>
    <n v="13"/>
    <n v="191.1"/>
    <s v="Portal"/>
  </r>
  <r>
    <x v="0"/>
    <x v="949"/>
    <s v="3A"/>
    <n v="1000"/>
    <x v="2"/>
    <x v="2"/>
    <n v="2"/>
    <n v="0"/>
    <n v="40"/>
    <n v="40"/>
    <n v="40"/>
    <m/>
    <n v="40"/>
    <n v="0"/>
    <n v="247.28309999999999"/>
    <s v="6390 SL"/>
    <n v="0"/>
    <n v="3"/>
    <n v="3.4615384615384616E-3"/>
    <n v="3.4615384615384617"/>
    <n v="9.7307692307692299"/>
    <n v="9.7307692307692303E-3"/>
    <n v="0.13846153846153847"/>
    <n v="1"/>
    <n v="247.28309999999999"/>
    <n v="1"/>
    <n v="247.28309999999999"/>
    <n v="1"/>
    <n v="247.28309999999999"/>
    <s v="Portal"/>
  </r>
  <r>
    <x v="0"/>
    <x v="950"/>
    <s v="8A"/>
    <n v="100"/>
    <x v="1"/>
    <x v="1"/>
    <s v="E"/>
    <n v="0.55555555555555558"/>
    <n v="140"/>
    <n v="90"/>
    <n v="90"/>
    <n v="-4"/>
    <n v="86"/>
    <n v="353"/>
    <n v="10.142860000000001"/>
    <s v="F2213/64 CL"/>
    <n v="25"/>
    <n v="140"/>
    <n v="0.43076923076923074"/>
    <n v="43.076923076923073"/>
    <n v="293.95384615384614"/>
    <n v="2.9395384615384614"/>
    <n v="37.046153846153842"/>
    <n v="2"/>
    <n v="20.285720000000001"/>
    <n v="39"/>
    <n v="395.57154000000003"/>
    <n v="41"/>
    <n v="415.85726000000005"/>
    <s v="Portal"/>
  </r>
  <r>
    <x v="0"/>
    <x v="951"/>
    <s v="8A"/>
    <n v="1000"/>
    <x v="1"/>
    <x v="1"/>
    <s v="E"/>
    <n v="0.55555555555555558"/>
    <n v="140"/>
    <n v="90"/>
    <n v="90"/>
    <n v="-4"/>
    <n v="86"/>
    <n v="7"/>
    <n v="88.528570000000002"/>
    <s v="F2211/16 YL"/>
    <n v="8"/>
    <n v="13"/>
    <n v="0.10115384615384615"/>
    <n v="101.15384615384615"/>
    <n v="114.12461538461538"/>
    <n v="0.11412461538461538"/>
    <n v="8.6992307692307698"/>
    <n v="1"/>
    <n v="88.528570000000002"/>
    <n v="10"/>
    <n v="885.28570000000002"/>
    <n v="11"/>
    <n v="973.81427000000008"/>
    <s v="Portal"/>
  </r>
  <r>
    <x v="1"/>
    <x v="952"/>
    <s v="2A"/>
    <n v="1000"/>
    <x v="0"/>
    <x v="0"/>
    <s v="B"/>
    <n v="0.43"/>
    <n v="143"/>
    <n v="100"/>
    <n v="100"/>
    <n v="-4"/>
    <n v="96"/>
    <n v="18"/>
    <n v="225.72"/>
    <s v="M13244 SL"/>
    <n v="7"/>
    <n v="0"/>
    <n v="7.5384615384615383E-2"/>
    <n v="75.384615384615387"/>
    <n v="87.15384615384616"/>
    <n v="8.7153846153846165E-2"/>
    <n v="7.2369230769230768"/>
    <n v="0"/>
    <n v="0"/>
    <n v="7"/>
    <n v="1580.04"/>
    <n v="7"/>
    <n v="1580.04"/>
    <s v="Portal"/>
  </r>
  <r>
    <x v="1"/>
    <x v="953"/>
    <s v="3A"/>
    <n v="1"/>
    <x v="2"/>
    <x v="2"/>
    <n v="2"/>
    <n v="-0.125"/>
    <n v="35"/>
    <n v="40"/>
    <n v="35"/>
    <m/>
    <n v="35"/>
    <n v="5461"/>
    <n v="0.26801000000000003"/>
    <s v="1899/4C SL"/>
    <s v="0"/>
    <s v="0"/>
    <n v="0"/>
    <n v="0"/>
    <n v="59.88461538461538"/>
    <n v="59.88461538461538"/>
    <n v="0"/>
    <n v="0"/>
    <n v="0"/>
    <n v="0"/>
    <n v="0"/>
    <n v="0"/>
    <n v="0"/>
    <s v="Portal"/>
  </r>
  <r>
    <x v="1"/>
    <x v="954"/>
    <s v="8A"/>
    <n v="100"/>
    <x v="1"/>
    <x v="1"/>
    <s v="E"/>
    <n v="0.55555555555555558"/>
    <n v="140"/>
    <n v="90"/>
    <n v="90"/>
    <n v="-4"/>
    <n v="86"/>
    <n v="468"/>
    <n v="10.28571"/>
    <s v="F221V1/8 BK"/>
    <n v="155"/>
    <n v="365"/>
    <n v="2.0903846153846151"/>
    <n v="209.03846153846152"/>
    <n v="1213.93"/>
    <n v="12.1393"/>
    <n v="179.7730769230769"/>
    <n v="10"/>
    <n v="102.8571"/>
    <n v="190"/>
    <n v="1954.2848999999999"/>
    <n v="200"/>
    <n v="2057.1419999999998"/>
    <s v="Portal"/>
  </r>
  <r>
    <x v="0"/>
    <x v="955"/>
    <s v="5E"/>
    <n v="1000"/>
    <x v="3"/>
    <x v="3"/>
    <s v="T"/>
    <n v="0"/>
    <n v="5"/>
    <n v="5"/>
    <n v="5"/>
    <m/>
    <n v="5"/>
    <n v="2"/>
    <n v="142.54319000000001"/>
    <s v="5874 RD"/>
    <n v="1"/>
    <n v="50"/>
    <n v="6.8461538461538463E-2"/>
    <n v="68.461538461538467"/>
    <n v="123.30769230769232"/>
    <n v="0.12330769230769233"/>
    <n v="0.34230769230769231"/>
    <n v="0"/>
    <n v="0"/>
    <n v="0"/>
    <n v="0"/>
    <n v="0"/>
    <n v="0"/>
    <s v="MPS"/>
  </r>
  <r>
    <x v="1"/>
    <x v="956"/>
    <s v="8A"/>
    <n v="1000"/>
    <x v="1"/>
    <x v="1"/>
    <s v="E"/>
    <n v="0.55555555555555558"/>
    <n v="140"/>
    <n v="90"/>
    <n v="90"/>
    <n v="-4"/>
    <n v="86"/>
    <n v="14"/>
    <n v="88.228570000000005"/>
    <s v="F221V1/8 BK"/>
    <n v="8"/>
    <n v="16"/>
    <n v="0.10461538461538461"/>
    <n v="104.61538461538461"/>
    <n v="1213.93"/>
    <n v="1.21393"/>
    <n v="8.9969230769230766"/>
    <n v="1"/>
    <n v="88.228570000000005"/>
    <n v="10"/>
    <n v="882.28570000000002"/>
    <n v="11"/>
    <n v="970.51427000000001"/>
    <s v="Portal"/>
  </r>
  <r>
    <x v="0"/>
    <x v="957"/>
    <s v="3A"/>
    <n v="1000"/>
    <x v="2"/>
    <x v="2"/>
    <n v="2"/>
    <n v="0"/>
    <n v="20"/>
    <n v="20"/>
    <n v="20"/>
    <m/>
    <n v="20"/>
    <n v="25"/>
    <n v="102.40655"/>
    <s v="6300/3 SL"/>
    <n v="100"/>
    <n v="160"/>
    <n v="1.2615384615384615"/>
    <n v="1261.5384615384614"/>
    <n v="1351.0769230769231"/>
    <n v="1.3510769230769231"/>
    <n v="25.23076923076923"/>
    <n v="8"/>
    <n v="819.25239999999997"/>
    <n v="33"/>
    <n v="3379.41615"/>
    <n v="39"/>
    <n v="3993.85545"/>
    <s v="Portal"/>
  </r>
  <r>
    <x v="0"/>
    <x v="958"/>
    <s v="5E"/>
    <n v="1000"/>
    <x v="3"/>
    <x v="3"/>
    <s v="T"/>
    <n v="0"/>
    <n v="5"/>
    <n v="5"/>
    <n v="5"/>
    <m/>
    <n v="5"/>
    <n v="0"/>
    <n v="477.55939000000001"/>
    <s v="5859 GR"/>
    <n v="3"/>
    <n v="6"/>
    <n v="3.9230769230769229E-2"/>
    <n v="39.230769230769226"/>
    <n v="61.96153846153846"/>
    <n v="6.1961538461538457E-2"/>
    <n v="0.19615384615384615"/>
    <n v="1"/>
    <n v="477.55939000000001"/>
    <n v="1"/>
    <n v="477.55939000000001"/>
    <n v="1"/>
    <n v="477.55939000000001"/>
    <s v="MPS"/>
  </r>
  <r>
    <x v="1"/>
    <x v="959"/>
    <s v="5E"/>
    <n v="1000"/>
    <x v="3"/>
    <x v="3"/>
    <s v="T"/>
    <n v="0"/>
    <n v="5"/>
    <n v="5"/>
    <n v="5"/>
    <m/>
    <n v="5"/>
    <n v="0"/>
    <n v="477.55939000000001"/>
    <s v="5859 RD"/>
    <n v="0"/>
    <n v="2"/>
    <n v="2.3076923076923079E-3"/>
    <n v="2.3076923076923079"/>
    <n v="173.65384615384616"/>
    <n v="0.17365384615384616"/>
    <n v="1.1538461538461539E-2"/>
    <n v="1"/>
    <n v="477.55939000000001"/>
    <n v="1"/>
    <n v="477.55939000000001"/>
    <n v="1"/>
    <n v="477.55939000000001"/>
    <s v="MPS"/>
  </r>
  <r>
    <x v="1"/>
    <x v="960"/>
    <s v="5E"/>
    <n v="1000"/>
    <x v="3"/>
    <x v="3"/>
    <s v="T"/>
    <n v="0"/>
    <n v="5"/>
    <n v="5"/>
    <n v="5"/>
    <m/>
    <n v="5"/>
    <n v="0"/>
    <n v="477.55939000000001"/>
    <s v="5859 WH"/>
    <n v="1"/>
    <n v="3"/>
    <n v="1.4230769230769231E-2"/>
    <n v="14.230769230769232"/>
    <n v="89.884615384615373"/>
    <n v="8.9884615384615368E-2"/>
    <n v="7.1153846153846151E-2"/>
    <n v="1"/>
    <n v="477.55939000000001"/>
    <n v="1"/>
    <n v="477.55939000000001"/>
    <n v="1"/>
    <n v="477.55939000000001"/>
    <s v="MPS"/>
  </r>
  <r>
    <x v="1"/>
    <x v="961"/>
    <s v="8B"/>
    <n v="100"/>
    <x v="8"/>
    <x v="8"/>
    <s v="I"/>
    <n v="0"/>
    <n v="24"/>
    <n v="24"/>
    <n v="24"/>
    <n v="-4"/>
    <n v="20"/>
    <n v="258"/>
    <n v="3.7"/>
    <s v="G1101/8 BK"/>
    <n v="36"/>
    <n v="266"/>
    <n v="0.69461538461538463"/>
    <n v="69.461538461538467"/>
    <n v="1435.2307692307695"/>
    <n v="14.352307692307695"/>
    <n v="13.892307692307693"/>
    <n v="4"/>
    <n v="14.8"/>
    <n v="18"/>
    <n v="66.600000000000009"/>
    <n v="21"/>
    <n v="77.7"/>
    <s v="Portal"/>
  </r>
  <r>
    <x v="1"/>
    <x v="962"/>
    <s v="8B"/>
    <n v="1"/>
    <x v="9"/>
    <x v="9"/>
    <s v="B"/>
    <n v="0"/>
    <n v="43"/>
    <n v="43"/>
    <n v="43"/>
    <n v="-4"/>
    <n v="39"/>
    <n v="91"/>
    <n v="18.5"/>
    <s v="805036B BK"/>
    <n v="486"/>
    <n v="1177"/>
    <n v="6.5919230769230763"/>
    <n v="6.5919230769230763"/>
    <n v="6.5919230769230763"/>
    <n v="6.5919230769230763"/>
    <n v="257.08499999999998"/>
    <n v="33"/>
    <n v="610.5"/>
    <n v="290"/>
    <n v="5365"/>
    <n v="323"/>
    <n v="5975.5"/>
    <s v="Portal"/>
  </r>
  <r>
    <x v="1"/>
    <x v="963"/>
    <s v="2D"/>
    <n v="1000"/>
    <x v="2"/>
    <x v="2"/>
    <n v="2"/>
    <n v="-0.65"/>
    <n v="35"/>
    <n v="100"/>
    <n v="35"/>
    <m/>
    <n v="35"/>
    <n v="16"/>
    <n v="144.74"/>
    <s v="M9520010 BK"/>
    <n v="4"/>
    <n v="48"/>
    <n v="9.8461538461538461E-2"/>
    <n v="98.461538461538467"/>
    <n v="238"/>
    <n v="0.23799999999999999"/>
    <n v="3.4461538461538463"/>
    <n v="0"/>
    <n v="0"/>
    <n v="3"/>
    <n v="434.22"/>
    <n v="3"/>
    <n v="434.22"/>
    <s v="Portal"/>
  </r>
  <r>
    <x v="1"/>
    <x v="964"/>
    <s v="8A"/>
    <n v="100"/>
    <x v="1"/>
    <x v="1"/>
    <s v="E"/>
    <n v="0.5730337078651685"/>
    <n v="140"/>
    <n v="89"/>
    <n v="89"/>
    <n v="-4"/>
    <n v="85"/>
    <n v="105"/>
    <n v="19.585709999999999"/>
    <s v="F2211/4 BK"/>
    <n v="129"/>
    <n v="336"/>
    <n v="1.776923076923077"/>
    <n v="177.69230769230771"/>
    <n v="1155.0788384615382"/>
    <n v="11.550788384615382"/>
    <n v="151.03846153846155"/>
    <n v="9"/>
    <n v="176.27139"/>
    <n v="160"/>
    <n v="3133.7136"/>
    <n v="169"/>
    <n v="3309.9849899999999"/>
    <s v="Portal"/>
  </r>
  <r>
    <x v="1"/>
    <x v="965"/>
    <s v="8B"/>
    <n v="100"/>
    <x v="22"/>
    <x v="21"/>
    <s v="I"/>
    <n v="0"/>
    <n v="28"/>
    <n v="28"/>
    <n v="28"/>
    <n v="-4"/>
    <n v="24"/>
    <n v="116"/>
    <n v="21.18"/>
    <s v="SW43 BK"/>
    <n v="74"/>
    <n v="468"/>
    <n v="1.3369230769230769"/>
    <n v="133.69230769230768"/>
    <n v="179.02884615384613"/>
    <n v="1.7902884615384613"/>
    <n v="32.086153846153849"/>
    <n v="7"/>
    <n v="148.26"/>
    <n v="39"/>
    <n v="826.02"/>
    <n v="46"/>
    <n v="974.28"/>
    <s v="Portal"/>
  </r>
  <r>
    <x v="1"/>
    <x v="966"/>
    <s v="3A"/>
    <n v="1"/>
    <x v="2"/>
    <x v="2"/>
    <n v="2"/>
    <n v="-0.33333333333333331"/>
    <n v="20"/>
    <n v="30"/>
    <n v="20"/>
    <m/>
    <n v="20"/>
    <n v="3750"/>
    <n v="0.18887999999999999"/>
    <s v="1219C SL"/>
    <s v="0"/>
    <s v="0"/>
    <n v="0"/>
    <n v="0"/>
    <n v="200.19230769230771"/>
    <n v="200.19230769230771"/>
    <n v="4003.8461538461543"/>
    <n v="0"/>
    <n v="0"/>
    <n v="0"/>
    <n v="0"/>
    <n v="0"/>
    <n v="0"/>
    <s v="Portal"/>
  </r>
  <r>
    <x v="0"/>
    <x v="967"/>
    <s v="5C"/>
    <n v="500"/>
    <x v="19"/>
    <x v="18"/>
    <s v="E"/>
    <n v="0"/>
    <n v="34"/>
    <n v="34"/>
    <n v="34"/>
    <n v="-4"/>
    <n v="30"/>
    <n v="0"/>
    <n v="287.75"/>
    <s v="391265 BK"/>
    <n v="2"/>
    <n v="10"/>
    <n v="3.3076923076923073E-2"/>
    <n v="16.538461538461537"/>
    <n v="64.307692307692307"/>
    <n v="0.1286153846153846"/>
    <n v="0.99230769230769222"/>
    <n v="0"/>
    <n v="0"/>
    <n v="1"/>
    <n v="287.75"/>
    <n v="1"/>
    <n v="287.75"/>
    <s v="Traditional"/>
  </r>
  <r>
    <x v="1"/>
    <x v="968"/>
    <s v="1F"/>
    <n v="500"/>
    <x v="2"/>
    <x v="2"/>
    <n v="2"/>
    <n v="0"/>
    <n v="40"/>
    <n v="40"/>
    <n v="40"/>
    <m/>
    <n v="40"/>
    <n v="0"/>
    <n v="336.04903000000002"/>
    <s v="86608CY SL"/>
    <n v="1"/>
    <n v="1"/>
    <n v="1.1923076923076923E-2"/>
    <n v="5.9615384615384617"/>
    <n v="42.269230769230766"/>
    <n v="8.4538461538461535E-2"/>
    <n v="0.47692307692307695"/>
    <n v="0"/>
    <n v="0"/>
    <n v="0"/>
    <n v="0"/>
    <n v="0"/>
    <n v="0"/>
    <s v="Portal"/>
  </r>
  <r>
    <x v="1"/>
    <x v="969"/>
    <s v="2F"/>
    <n v="500"/>
    <x v="3"/>
    <x v="3"/>
    <s v="T"/>
    <n v="0"/>
    <n v="5"/>
    <n v="5"/>
    <n v="5"/>
    <m/>
    <n v="5"/>
    <n v="0"/>
    <n v="282.0899"/>
    <s v="9316 BR"/>
    <n v="1"/>
    <n v="2"/>
    <n v="1.3076923076923076E-2"/>
    <n v="6.5384615384615383"/>
    <n v="436.84615384615381"/>
    <n v="0.87369230769230766"/>
    <n v="6.5384615384615374E-2"/>
    <n v="1"/>
    <n v="282.0899"/>
    <n v="1"/>
    <n v="282.0899"/>
    <n v="1"/>
    <n v="282.0899"/>
    <s v="MPS"/>
  </r>
  <r>
    <x v="1"/>
    <x v="970"/>
    <s v="5I"/>
    <n v="1000"/>
    <x v="0"/>
    <x v="0"/>
    <s v="S"/>
    <n v="2.564102564102564E-2"/>
    <n v="40"/>
    <n v="39"/>
    <n v="39"/>
    <n v="-4"/>
    <n v="35"/>
    <n v="176"/>
    <n v="20.16"/>
    <s v="6712 RD"/>
    <n v="87"/>
    <n v="433"/>
    <n v="1.4365384615384613"/>
    <n v="1436.5384615384614"/>
    <n v="1650.9615384615383"/>
    <n v="1.6509615384615384"/>
    <n v="50.278846153846146"/>
    <n v="7"/>
    <n v="141.12"/>
    <n v="57"/>
    <n v="1149.1200000000001"/>
    <n v="64"/>
    <n v="1290.24"/>
    <s v="Portal"/>
  </r>
  <r>
    <x v="1"/>
    <x v="971"/>
    <s v="5E"/>
    <n v="100"/>
    <x v="3"/>
    <x v="3"/>
    <s v="T"/>
    <n v="0"/>
    <n v="5"/>
    <n v="5"/>
    <n v="5"/>
    <m/>
    <n v="5"/>
    <n v="50"/>
    <n v="10.26257"/>
    <s v="5854/7 BL"/>
    <n v="140"/>
    <n v="687"/>
    <n v="2.300384615384615"/>
    <n v="230.03846153846149"/>
    <n v="419.26923076923072"/>
    <n v="4.1926923076923073"/>
    <n v="11.501923076923076"/>
    <n v="16"/>
    <n v="164.20112"/>
    <n v="28"/>
    <n v="287.35196000000002"/>
    <n v="44"/>
    <n v="451.55308000000002"/>
    <s v="MPS"/>
  </r>
  <r>
    <x v="1"/>
    <x v="972"/>
    <s v="5E"/>
    <n v="100"/>
    <x v="3"/>
    <x v="3"/>
    <s v="T"/>
    <n v="0"/>
    <n v="5"/>
    <n v="5"/>
    <n v="5"/>
    <m/>
    <n v="5"/>
    <n v="50"/>
    <n v="9.2625700000000002"/>
    <s v="5853 RD"/>
    <n v="357"/>
    <n v="1436"/>
    <n v="5.5015384615384617"/>
    <n v="550.15384615384619"/>
    <n v="823.61538461538453"/>
    <n v="8.2361538461538455"/>
    <n v="27.507692307692309"/>
    <n v="39"/>
    <n v="361.24023"/>
    <n v="67"/>
    <n v="620.59218999999996"/>
    <n v="106"/>
    <n v="981.83242000000007"/>
    <s v="MPS"/>
  </r>
  <r>
    <x v="1"/>
    <x v="973"/>
    <s v="3A"/>
    <n v="1000"/>
    <x v="2"/>
    <x v="2"/>
    <n v="2"/>
    <n v="0"/>
    <n v="40"/>
    <n v="40"/>
    <n v="40"/>
    <m/>
    <n v="40"/>
    <n v="3"/>
    <n v="214.11644000000001"/>
    <s v="3467C SL"/>
    <n v="0"/>
    <n v="11"/>
    <n v="1.2692307692307692E-2"/>
    <n v="12.692307692307692"/>
    <n v="34"/>
    <n v="3.4000000000000002E-2"/>
    <n v="0.50769230769230766"/>
    <n v="0"/>
    <n v="0"/>
    <n v="1"/>
    <n v="214.11644000000001"/>
    <n v="1"/>
    <n v="214.11644000000001"/>
    <s v="Portal"/>
  </r>
  <r>
    <x v="0"/>
    <x v="974"/>
    <s v="5A"/>
    <n v="1000"/>
    <x v="0"/>
    <x v="0"/>
    <s v="S"/>
    <n v="-0.25925925925925924"/>
    <n v="20"/>
    <n v="27"/>
    <n v="20"/>
    <n v="-4"/>
    <n v="16"/>
    <n v="10"/>
    <n v="14.24"/>
    <s v="3250 OR"/>
    <n v="11"/>
    <n v="42"/>
    <n v="0.16692307692307692"/>
    <n v="166.92307692307693"/>
    <n v="196.11538461538461"/>
    <n v="0.19611538461538461"/>
    <n v="2.6707692307692308"/>
    <n v="1"/>
    <n v="14.24"/>
    <n v="4"/>
    <n v="56.96"/>
    <n v="5"/>
    <n v="71.2"/>
    <s v="Portal"/>
  </r>
  <r>
    <x v="1"/>
    <x v="975"/>
    <s v="1F"/>
    <n v="1"/>
    <x v="2"/>
    <x v="2"/>
    <n v="2"/>
    <n v="-0.4375"/>
    <n v="45"/>
    <n v="80"/>
    <n v="45"/>
    <m/>
    <n v="45"/>
    <n v="12927"/>
    <n v="0.24568999999999999"/>
    <s v="86602CY SL"/>
    <s v="0"/>
    <s v="0"/>
    <n v="0"/>
    <n v="0"/>
    <n v="30.69230769230769"/>
    <n v="30.69230769230769"/>
    <n v="0"/>
    <n v="0"/>
    <n v="0"/>
    <n v="0"/>
    <n v="0"/>
    <n v="0"/>
    <n v="0"/>
    <s v="Portal"/>
  </r>
  <r>
    <x v="0"/>
    <x v="976"/>
    <s v="8B"/>
    <n v="1000"/>
    <x v="12"/>
    <x v="12"/>
    <s v="E"/>
    <n v="0.16470588235294117"/>
    <n v="99"/>
    <n v="85"/>
    <n v="85"/>
    <n v="-4"/>
    <n v="81"/>
    <n v="5"/>
    <n v="321.02999999999997"/>
    <s v="TFT25018 NA"/>
    <n v="0"/>
    <n v="11"/>
    <n v="1.2692307692307692E-2"/>
    <n v="12.692307692307692"/>
    <n v="179.11538461538461"/>
    <n v="0.17911538461538462"/>
    <n v="1.0280769230769231"/>
    <n v="0"/>
    <n v="0"/>
    <n v="1"/>
    <n v="321.02999999999997"/>
    <n v="1"/>
    <n v="321.02999999999997"/>
    <s v="Portal"/>
  </r>
  <r>
    <x v="1"/>
    <x v="977"/>
    <s v="1F"/>
    <n v="1"/>
    <x v="2"/>
    <x v="2"/>
    <n v="2"/>
    <n v="-0.55555555555555558"/>
    <n v="40"/>
    <n v="90"/>
    <n v="40"/>
    <m/>
    <n v="40"/>
    <n v="1355"/>
    <n v="0.26423000000000002"/>
    <s v="65005 SL"/>
    <s v="0"/>
    <s v="0"/>
    <n v="0"/>
    <n v="0"/>
    <n v="14.961538461538462"/>
    <n v="14.961538461538462"/>
    <n v="598.46153846153845"/>
    <n v="0"/>
    <n v="0"/>
    <n v="0"/>
    <n v="0"/>
    <n v="0"/>
    <n v="0"/>
    <s v="Portal"/>
  </r>
  <r>
    <x v="1"/>
    <x v="978"/>
    <s v="5E"/>
    <n v="100"/>
    <x v="3"/>
    <x v="3"/>
    <s v="T"/>
    <n v="0"/>
    <n v="5"/>
    <n v="5"/>
    <n v="5"/>
    <m/>
    <n v="5"/>
    <n v="23"/>
    <n v="28.342569999999998"/>
    <s v="5857 BR"/>
    <n v="102"/>
    <n v="367"/>
    <n v="1.5219230769230769"/>
    <n v="152.19230769230768"/>
    <n v="170.65384615384613"/>
    <n v="1.7065384615384613"/>
    <n v="7.6096153846153847"/>
    <n v="11"/>
    <n v="311.76826999999997"/>
    <n v="19"/>
    <n v="538.50882999999999"/>
    <n v="30"/>
    <n v="850.2770999999999"/>
    <s v="MPS"/>
  </r>
  <r>
    <x v="1"/>
    <x v="979"/>
    <s v="5A"/>
    <n v="1000"/>
    <x v="0"/>
    <x v="0"/>
    <s v="S"/>
    <n v="-0.25925925925925924"/>
    <n v="20"/>
    <n v="27"/>
    <n v="20"/>
    <n v="-4"/>
    <n v="16"/>
    <n v="52"/>
    <n v="19.36"/>
    <s v="3051 GR"/>
    <n v="132"/>
    <n v="447"/>
    <n v="1.9373076923076922"/>
    <n v="1937.3076923076922"/>
    <n v="3253.6923076923072"/>
    <n v="3.2536923076923072"/>
    <n v="52.059076923076915"/>
    <n v="12"/>
    <n v="232.32"/>
    <n v="43"/>
    <n v="832.48"/>
    <n v="53"/>
    <n v="1026.08"/>
    <s v="Portal"/>
  </r>
  <r>
    <x v="0"/>
    <x v="980"/>
    <s v="8A"/>
    <n v="100"/>
    <x v="1"/>
    <x v="1"/>
    <s v="E"/>
    <n v="0.55555555555555558"/>
    <n v="140"/>
    <n v="90"/>
    <n v="90"/>
    <n v="-4"/>
    <n v="86"/>
    <n v="45"/>
    <n v="13.5"/>
    <s v="F2213/16 RD"/>
    <n v="23"/>
    <n v="86"/>
    <n v="0.34692307692307689"/>
    <n v="34.692307692307686"/>
    <n v="56.309230769230766"/>
    <n v="0.56309230769230767"/>
    <n v="29.835384615384612"/>
    <n v="2"/>
    <n v="27"/>
    <n v="32"/>
    <n v="432"/>
    <n v="34"/>
    <n v="459"/>
    <s v="Portal"/>
  </r>
  <r>
    <x v="1"/>
    <x v="981"/>
    <s v="8A"/>
    <n v="100"/>
    <x v="1"/>
    <x v="1"/>
    <s v="E"/>
    <n v="0.55555555555555558"/>
    <n v="140"/>
    <n v="90"/>
    <n v="90"/>
    <n v="-4"/>
    <n v="86"/>
    <n v="44"/>
    <n v="11.042859999999999"/>
    <s v="F2213/16 WH"/>
    <n v="5"/>
    <n v="45"/>
    <n v="0.10576923076923077"/>
    <n v="10.576923076923077"/>
    <n v="95.88615384615386"/>
    <n v="0.95886153846153865"/>
    <n v="9.0961538461538467"/>
    <n v="1"/>
    <n v="11.042859999999999"/>
    <n v="10"/>
    <n v="110.42859999999999"/>
    <n v="11"/>
    <n v="121.47145999999999"/>
    <s v="Portal"/>
  </r>
  <r>
    <x v="1"/>
    <x v="982"/>
    <s v="1F"/>
    <n v="1"/>
    <x v="2"/>
    <x v="2"/>
    <n v="2"/>
    <n v="-0.5"/>
    <n v="30"/>
    <n v="60"/>
    <n v="30"/>
    <m/>
    <n v="30"/>
    <n v="15137"/>
    <n v="0.28349999999999997"/>
    <s v="86702CY SL"/>
    <s v="0"/>
    <s v="0"/>
    <n v="0"/>
    <n v="0"/>
    <n v="43.384615384615387"/>
    <n v="43.384615384615387"/>
    <n v="0"/>
    <n v="0"/>
    <n v="0"/>
    <n v="0"/>
    <n v="0"/>
    <n v="0"/>
    <n v="0"/>
    <s v="Portal"/>
  </r>
  <r>
    <x v="1"/>
    <x v="983"/>
    <s v="1A"/>
    <n v="1000"/>
    <x v="0"/>
    <x v="0"/>
    <s v="B"/>
    <n v="-0.13793103448275862"/>
    <n v="25"/>
    <n v="29"/>
    <n v="25"/>
    <n v="-4"/>
    <n v="21"/>
    <n v="5"/>
    <n v="352.12"/>
    <s v="5100C SL"/>
    <n v="15"/>
    <n v="66"/>
    <n v="0.2376923076923077"/>
    <n v="237.69230769230771"/>
    <n v="284.5"/>
    <n v="0.28449999999999998"/>
    <n v="4.9915384615384619"/>
    <n v="1"/>
    <n v="352.12"/>
    <n v="6"/>
    <n v="2112.7200000000003"/>
    <n v="7"/>
    <n v="2464.84"/>
    <s v="Portal"/>
  </r>
  <r>
    <x v="1"/>
    <x v="984"/>
    <s v="1F"/>
    <n v="1"/>
    <x v="2"/>
    <x v="2"/>
    <n v="2"/>
    <n v="-0.55555555555555558"/>
    <n v="40"/>
    <n v="90"/>
    <n v="40"/>
    <m/>
    <n v="40"/>
    <n v="7049"/>
    <n v="0.15437999999999999"/>
    <s v="65003 SL"/>
    <s v="0"/>
    <s v="0"/>
    <n v="0"/>
    <n v="0"/>
    <n v="73.076923076923066"/>
    <n v="73.076923076923066"/>
    <n v="2923.0769230769229"/>
    <n v="0"/>
    <n v="0"/>
    <n v="0"/>
    <n v="0"/>
    <n v="0"/>
    <n v="0"/>
    <s v="Portal"/>
  </r>
  <r>
    <x v="0"/>
    <x v="985"/>
    <s v="5A"/>
    <n v="100"/>
    <x v="0"/>
    <x v="0"/>
    <s v="S"/>
    <n v="-0.25925925925925924"/>
    <n v="20"/>
    <n v="27"/>
    <n v="20"/>
    <n v="-4"/>
    <n v="16"/>
    <n v="8"/>
    <n v="5.5019999999999998"/>
    <s v="3055 WB"/>
    <n v="12"/>
    <n v="19"/>
    <n v="0.15115384615384617"/>
    <n v="15.115384615384617"/>
    <n v="24.346153846153847"/>
    <n v="0.24346153846153848"/>
    <n v="2.4184615384615387"/>
    <n v="1"/>
    <n v="5.5019999999999998"/>
    <n v="3"/>
    <n v="16.506"/>
    <n v="4"/>
    <n v="22.007999999999999"/>
    <s v="Portal"/>
  </r>
  <r>
    <x v="1"/>
    <x v="986"/>
    <s v="5E"/>
    <n v="100"/>
    <x v="3"/>
    <x v="3"/>
    <s v="T"/>
    <n v="0"/>
    <n v="5"/>
    <n v="5"/>
    <n v="5"/>
    <m/>
    <n v="5"/>
    <n v="103"/>
    <n v="13.26257"/>
    <s v="5855/7 BK"/>
    <n v="459"/>
    <n v="1334"/>
    <n v="6.4823076923076925"/>
    <n v="648.23076923076928"/>
    <n v="734.76923076923083"/>
    <n v="7.3476923076923084"/>
    <n v="32.411538461538463"/>
    <n v="45"/>
    <n v="596.81565000000001"/>
    <n v="77"/>
    <n v="1021.21789"/>
    <n v="122"/>
    <n v="1618.0335400000001"/>
    <s v="MPS"/>
  </r>
  <r>
    <x v="1"/>
    <x v="987"/>
    <s v="5A"/>
    <n v="100"/>
    <x v="0"/>
    <x v="0"/>
    <s v="S"/>
    <n v="-0.25925925925925924"/>
    <n v="20"/>
    <n v="27"/>
    <n v="20"/>
    <n v="-4"/>
    <n v="16"/>
    <n v="450"/>
    <n v="2.0310000000000001"/>
    <s v="3050 RD"/>
    <n v="698"/>
    <n v="1920"/>
    <n v="9.7323076923076925"/>
    <n v="973.23076923076928"/>
    <n v="4949"/>
    <n v="49.49"/>
    <n v="155.71692307692308"/>
    <n v="58"/>
    <n v="117.798"/>
    <n v="214"/>
    <n v="434.63400000000001"/>
    <n v="263"/>
    <n v="534.15300000000002"/>
    <s v="Portal"/>
  </r>
  <r>
    <x v="1"/>
    <x v="988"/>
    <s v="3A"/>
    <n v="1"/>
    <x v="2"/>
    <x v="2"/>
    <n v="2"/>
    <n v="-0.6875"/>
    <n v="50"/>
    <n v="160"/>
    <n v="50"/>
    <m/>
    <n v="50"/>
    <n v="14524"/>
    <n v="1.2158199999999999"/>
    <s v="1898/25C SL"/>
    <s v="0"/>
    <s v="0"/>
    <n v="0"/>
    <n v="0"/>
    <n v="52.96153846153846"/>
    <n v="52.96153846153846"/>
    <n v="0"/>
    <n v="0"/>
    <n v="0"/>
    <n v="0"/>
    <n v="0"/>
    <n v="0"/>
    <n v="0"/>
    <s v="Portal"/>
  </r>
  <r>
    <x v="1"/>
    <x v="989"/>
    <s v="3A"/>
    <n v="1000"/>
    <x v="2"/>
    <x v="2"/>
    <n v="2"/>
    <n v="-0.47916666666666669"/>
    <n v="25"/>
    <n v="48"/>
    <n v="25"/>
    <m/>
    <n v="25"/>
    <n v="31"/>
    <n v="115.85"/>
    <s v="2422C SL"/>
    <n v="86"/>
    <n v="224"/>
    <n v="1.1846153846153846"/>
    <n v="1184.6153846153845"/>
    <n v="1385.9615384615386"/>
    <n v="1.3859615384615385"/>
    <n v="29.615384615384617"/>
    <n v="6"/>
    <n v="695.09999999999991"/>
    <n v="36"/>
    <n v="4170.5999999999995"/>
    <n v="42"/>
    <n v="4865.7"/>
    <s v="Portal"/>
  </r>
  <r>
    <x v="0"/>
    <x v="990"/>
    <s v="5A"/>
    <n v="100"/>
    <x v="0"/>
    <x v="0"/>
    <s v="S"/>
    <n v="-0.16666666666666666"/>
    <n v="20"/>
    <n v="24"/>
    <n v="20"/>
    <n v="-4"/>
    <n v="16"/>
    <n v="6"/>
    <n v="5.0549999999999997"/>
    <s v="3071 GY"/>
    <n v="16"/>
    <n v="43"/>
    <n v="0.22192307692307692"/>
    <n v="22.192307692307693"/>
    <n v="36.423076923076927"/>
    <n v="0.36423076923076925"/>
    <n v="3.5507692307692307"/>
    <n v="1"/>
    <n v="5.0549999999999997"/>
    <n v="5"/>
    <n v="25.274999999999999"/>
    <n v="6"/>
    <n v="30.33"/>
    <s v="Portal"/>
  </r>
  <r>
    <x v="0"/>
    <x v="991"/>
    <s v="8B"/>
    <n v="1"/>
    <x v="9"/>
    <x v="9"/>
    <s v="B"/>
    <n v="0"/>
    <n v="43"/>
    <n v="43"/>
    <n v="43"/>
    <n v="-4"/>
    <n v="39"/>
    <n v="128"/>
    <n v="17.3"/>
    <s v="805036W WH"/>
    <n v="63"/>
    <n v="414"/>
    <n v="1.1561538461538461"/>
    <n v="1.1561538461538461"/>
    <n v="1.1561538461538461"/>
    <n v="1.1561538461538461"/>
    <n v="45.089999999999996"/>
    <n v="6"/>
    <n v="103.80000000000001"/>
    <n v="51"/>
    <n v="882.30000000000007"/>
    <n v="57"/>
    <n v="986.1"/>
    <s v="Portal"/>
  </r>
  <r>
    <x v="1"/>
    <x v="992"/>
    <s v="5I"/>
    <n v="100"/>
    <x v="0"/>
    <x v="0"/>
    <s v="B"/>
    <n v="2.564102564102564E-2"/>
    <n v="40"/>
    <n v="39"/>
    <n v="39"/>
    <n v="-4"/>
    <n v="35"/>
    <n v="77"/>
    <n v="6.3"/>
    <s v="6710 BK"/>
    <n v="112"/>
    <n v="438"/>
    <n v="1.7115384615384615"/>
    <n v="171.15384615384613"/>
    <n v="2767.3076923076924"/>
    <n v="27.673076923076923"/>
    <n v="59.903846153846153"/>
    <n v="9"/>
    <n v="56.699999999999996"/>
    <n v="69"/>
    <n v="434.7"/>
    <n v="78"/>
    <n v="491.4"/>
    <s v="Portal"/>
  </r>
  <r>
    <x v="1"/>
    <x v="993"/>
    <s v="5I"/>
    <n v="100"/>
    <x v="0"/>
    <x v="0"/>
    <s v="B"/>
    <n v="2.564102564102564E-2"/>
    <n v="40"/>
    <n v="39"/>
    <n v="39"/>
    <n v="-4"/>
    <n v="35"/>
    <n v="214"/>
    <n v="6.3"/>
    <s v="6710 RD"/>
    <n v="79"/>
    <n v="394"/>
    <n v="1.3053846153846151"/>
    <n v="130.53846153846152"/>
    <n v="1172.8461538461538"/>
    <n v="11.728461538461538"/>
    <n v="45.688461538461532"/>
    <n v="7"/>
    <n v="44.1"/>
    <n v="53"/>
    <n v="333.9"/>
    <n v="60"/>
    <n v="378"/>
    <s v="Portal"/>
  </r>
  <r>
    <x v="0"/>
    <x v="994"/>
    <s v="5A"/>
    <n v="1000"/>
    <x v="0"/>
    <x v="0"/>
    <s v="S"/>
    <n v="-0.58333333333333337"/>
    <n v="20"/>
    <n v="48"/>
    <n v="20"/>
    <n v="-4"/>
    <n v="16"/>
    <n v="26"/>
    <n v="22.16"/>
    <s v="3053/1 WH"/>
    <n v="8"/>
    <n v="94"/>
    <n v="0.19461538461538461"/>
    <n v="194.61538461538461"/>
    <n v="247.80769230769232"/>
    <n v="0.24780769230769231"/>
    <n v="3.1138461538461537"/>
    <n v="1"/>
    <n v="22.16"/>
    <n v="4"/>
    <n v="88.64"/>
    <n v="5"/>
    <n v="110.8"/>
    <s v="Portal"/>
  </r>
  <r>
    <x v="0"/>
    <x v="995"/>
    <s v="8B"/>
    <n v="500"/>
    <x v="18"/>
    <x v="17"/>
    <s v="E"/>
    <n v="0"/>
    <n v="84"/>
    <n v="84"/>
    <n v="84"/>
    <n v="-4"/>
    <n v="80"/>
    <n v="113"/>
    <n v="20.693750000000001"/>
    <s v="P1059 BK"/>
    <n v="163"/>
    <n v="319"/>
    <n v="2.1234615384615383"/>
    <n v="1061.7307692307691"/>
    <n v="1061.7307692307691"/>
    <n v="2.1234615384615383"/>
    <n v="169.87692307692305"/>
    <n v="11"/>
    <n v="227.63125000000002"/>
    <n v="181"/>
    <n v="3745.5687500000004"/>
    <n v="192"/>
    <n v="3973.2000000000003"/>
    <s v="Portal"/>
  </r>
  <r>
    <x v="1"/>
    <x v="996"/>
    <s v="8A"/>
    <n v="25"/>
    <x v="18"/>
    <x v="17"/>
    <s v="E"/>
    <n v="0"/>
    <n v="59"/>
    <n v="59"/>
    <n v="59"/>
    <n v="-4"/>
    <n v="55"/>
    <n v="98"/>
    <n v="7.27719"/>
    <s v="F1053/8 BK"/>
    <n v="15"/>
    <n v="216"/>
    <n v="0.41076923076923078"/>
    <n v="10.26923076923077"/>
    <n v="530.92307692307691"/>
    <n v="21.236923076923077"/>
    <n v="22.592307692307692"/>
    <n v="2"/>
    <n v="14.55438"/>
    <n v="25"/>
    <n v="181.92975000000001"/>
    <n v="27"/>
    <n v="196.48412999999999"/>
    <s v="Traditional"/>
  </r>
  <r>
    <x v="1"/>
    <x v="997"/>
    <s v="8B"/>
    <n v="500"/>
    <x v="8"/>
    <x v="8"/>
    <s v="I"/>
    <n v="0"/>
    <n v="24"/>
    <n v="24"/>
    <n v="24"/>
    <n v="-4"/>
    <n v="20"/>
    <n v="33"/>
    <n v="28"/>
    <s v="G110NF18 BK"/>
    <n v="40"/>
    <n v="145"/>
    <n v="0.59807692307692306"/>
    <n v="299.03846153846155"/>
    <n v="350.84615384615387"/>
    <n v="0.70169230769230773"/>
    <n v="11.961538461538462"/>
    <n v="4"/>
    <n v="112"/>
    <n v="16"/>
    <n v="448"/>
    <n v="19"/>
    <n v="532"/>
    <s v="Portal"/>
  </r>
  <r>
    <x v="1"/>
    <x v="998"/>
    <s v="8B"/>
    <n v="100"/>
    <x v="8"/>
    <x v="8"/>
    <s v="I"/>
    <n v="0"/>
    <n v="24"/>
    <n v="24"/>
    <n v="24"/>
    <n v="-4"/>
    <n v="20"/>
    <n v="54"/>
    <n v="4.4000000000000004"/>
    <s v="G1201/8 BK"/>
    <n v="66"/>
    <n v="186"/>
    <n v="0.92538461538461536"/>
    <n v="92.538461538461533"/>
    <n v="1349.4615384615383"/>
    <n v="13.494615384615383"/>
    <n v="18.507692307692306"/>
    <n v="6"/>
    <n v="26.400000000000002"/>
    <n v="25"/>
    <n v="110.00000000000001"/>
    <n v="30"/>
    <n v="132"/>
    <s v="Portal"/>
  </r>
  <r>
    <x v="0"/>
    <x v="999"/>
    <s v="3A"/>
    <n v="1000"/>
    <x v="2"/>
    <x v="2"/>
    <n v="2"/>
    <n v="0"/>
    <n v="40"/>
    <n v="40"/>
    <n v="40"/>
    <m/>
    <n v="40"/>
    <n v="1"/>
    <n v="177.52877000000001"/>
    <s v="3211 SL"/>
    <n v="3"/>
    <n v="4"/>
    <n v="3.6923076923076927E-2"/>
    <n v="36.923076923076927"/>
    <n v="68.730769230769226"/>
    <n v="6.873076923076922E-2"/>
    <n v="1.476923076923077"/>
    <n v="0"/>
    <n v="0"/>
    <n v="1"/>
    <n v="177.52877000000001"/>
    <n v="1"/>
    <n v="177.52877000000001"/>
    <s v="Portal"/>
  </r>
  <r>
    <x v="1"/>
    <x v="1000"/>
    <s v="3A"/>
    <n v="1000"/>
    <x v="2"/>
    <x v="2"/>
    <n v="2"/>
    <n v="0"/>
    <n v="40"/>
    <n v="40"/>
    <n v="40"/>
    <m/>
    <n v="40"/>
    <n v="4"/>
    <n v="176.58849000000001"/>
    <s v="3221 SL"/>
    <n v="31"/>
    <n v="92"/>
    <n v="0.44"/>
    <n v="440"/>
    <n v="603.30769230769226"/>
    <n v="0.60330769230769221"/>
    <n v="17.600000000000001"/>
    <n v="2"/>
    <n v="353.17698000000001"/>
    <n v="20"/>
    <n v="3531.7698"/>
    <n v="22"/>
    <n v="3884.9467800000002"/>
    <s v="Portal"/>
  </r>
  <r>
    <x v="0"/>
    <x v="1001"/>
    <s v="5I"/>
    <n v="1000"/>
    <x v="0"/>
    <x v="0"/>
    <s v="B"/>
    <n v="2.564102564102564E-2"/>
    <n v="40"/>
    <n v="39"/>
    <n v="39"/>
    <n v="-4"/>
    <n v="35"/>
    <n v="26"/>
    <n v="26.3"/>
    <s v="6710 YL"/>
    <n v="18"/>
    <n v="100"/>
    <n v="0.3092307692307692"/>
    <n v="309.23076923076917"/>
    <n v="378.03846153846149"/>
    <n v="0.37803846153846149"/>
    <n v="10.823076923076922"/>
    <n v="2"/>
    <n v="52.6"/>
    <n v="13"/>
    <n v="341.90000000000003"/>
    <n v="15"/>
    <n v="394.5"/>
    <s v="Portal"/>
  </r>
  <r>
    <x v="1"/>
    <x v="1002"/>
    <s v="1A"/>
    <n v="1000"/>
    <x v="2"/>
    <x v="2"/>
    <n v="2"/>
    <n v="0"/>
    <n v="25"/>
    <n v="25"/>
    <n v="25"/>
    <m/>
    <n v="25"/>
    <n v="5"/>
    <n v="205.51085"/>
    <s v="5121C SL"/>
    <n v="47"/>
    <n v="99"/>
    <n v="0.62038461538461531"/>
    <n v="620.38461538461536"/>
    <n v="629.46153846153834"/>
    <n v="0.62946153846153829"/>
    <n v="15.509615384615383"/>
    <n v="3"/>
    <n v="616.53255000000001"/>
    <n v="19"/>
    <n v="3904.70615"/>
    <n v="22"/>
    <n v="4521.2386999999999"/>
    <s v="Portal"/>
  </r>
  <r>
    <x v="0"/>
    <x v="1003"/>
    <s v="8B"/>
    <n v="50"/>
    <x v="8"/>
    <x v="8"/>
    <s v="I"/>
    <n v="0"/>
    <n v="24"/>
    <n v="24"/>
    <n v="24"/>
    <n v="-4"/>
    <n v="20"/>
    <n v="47"/>
    <n v="13.95"/>
    <s v="G1301/2 BK"/>
    <n v="66"/>
    <n v="213"/>
    <n v="0.95653846153846145"/>
    <n v="47.826923076923073"/>
    <n v="61.557692307692307"/>
    <n v="1.231153846153846"/>
    <n v="19.130769230769229"/>
    <n v="6"/>
    <n v="83.699999999999989"/>
    <n v="25"/>
    <n v="348.75"/>
    <n v="30"/>
    <n v="418.5"/>
    <s v="Portal"/>
  </r>
  <r>
    <x v="1"/>
    <x v="1004"/>
    <s v="3A"/>
    <n v="1000"/>
    <x v="2"/>
    <x v="2"/>
    <n v="2"/>
    <n v="0"/>
    <n v="30"/>
    <n v="30"/>
    <n v="30"/>
    <m/>
    <n v="30"/>
    <n v="2"/>
    <n v="150.17738"/>
    <s v="1736C SL"/>
    <n v="7"/>
    <n v="43"/>
    <n v="0.125"/>
    <n v="125"/>
    <n v="151.73076923076923"/>
    <n v="0.15173076923076922"/>
    <n v="3.75"/>
    <n v="1"/>
    <n v="150.17738"/>
    <n v="5"/>
    <n v="750.88689999999997"/>
    <n v="6"/>
    <n v="901.06428000000005"/>
    <s v="Portal"/>
  </r>
  <r>
    <x v="0"/>
    <x v="1005"/>
    <s v="8A"/>
    <n v="500"/>
    <x v="1"/>
    <x v="1"/>
    <s v="E"/>
    <n v="0.55555555555555558"/>
    <n v="140"/>
    <n v="90"/>
    <n v="90"/>
    <n v="-4"/>
    <n v="86"/>
    <n v="3"/>
    <n v="47.628570000000003"/>
    <s v="F2213/16 RD"/>
    <n v="1"/>
    <n v="14"/>
    <n v="2.6923076923076925E-2"/>
    <n v="13.461538461538462"/>
    <n v="56.309230769230766"/>
    <n v="0.11261846153846153"/>
    <n v="2.3153846153846156"/>
    <n v="0"/>
    <n v="0"/>
    <n v="2"/>
    <n v="95.257140000000007"/>
    <n v="2"/>
    <n v="95.257140000000007"/>
    <s v="Portal"/>
  </r>
  <r>
    <x v="0"/>
    <x v="1006"/>
    <s v="5I"/>
    <n v="1000"/>
    <x v="4"/>
    <x v="4"/>
    <s v="S"/>
    <n v="0"/>
    <n v="39"/>
    <n v="39"/>
    <n v="39"/>
    <n v="-4"/>
    <n v="35"/>
    <n v="20"/>
    <n v="23.2"/>
    <s v="6820 WH"/>
    <n v="75"/>
    <n v="231"/>
    <n v="1.0742307692307691"/>
    <n v="1074.2307692307691"/>
    <n v="1104.6153846153845"/>
    <n v="1.1046153846153846"/>
    <n v="37.598076923076917"/>
    <n v="5"/>
    <n v="116"/>
    <n v="43"/>
    <n v="997.6"/>
    <n v="48"/>
    <n v="1113.5999999999999"/>
    <s v="Portal"/>
  </r>
  <r>
    <x v="1"/>
    <x v="1007"/>
    <s v="8B"/>
    <n v="100"/>
    <x v="8"/>
    <x v="8"/>
    <s v="I"/>
    <n v="0"/>
    <n v="24"/>
    <n v="24"/>
    <n v="24"/>
    <n v="-4"/>
    <n v="20"/>
    <n v="44"/>
    <n v="5.6"/>
    <s v="G1101/4 BK"/>
    <n v="62"/>
    <n v="220"/>
    <n v="0.92153846153846153"/>
    <n v="92.153846153846146"/>
    <n v="3931"/>
    <n v="39.31"/>
    <n v="18.430769230769229"/>
    <n v="6"/>
    <n v="33.599999999999994"/>
    <n v="24"/>
    <n v="134.39999999999998"/>
    <n v="29"/>
    <n v="162.39999999999998"/>
    <s v="Portal"/>
  </r>
  <r>
    <x v="0"/>
    <x v="1008"/>
    <s v="5E"/>
    <n v="1000"/>
    <x v="3"/>
    <x v="3"/>
    <s v="T"/>
    <n v="0"/>
    <n v="5"/>
    <n v="5"/>
    <n v="5"/>
    <m/>
    <n v="5"/>
    <n v="16"/>
    <n v="111.19580999999999"/>
    <s v="2843/19 RD"/>
    <n v="15"/>
    <n v="32"/>
    <n v="0.19846153846153847"/>
    <n v="198.46153846153845"/>
    <n v="229.11538461538461"/>
    <n v="0.22911538461538461"/>
    <n v="0.99230769230769234"/>
    <n v="1"/>
    <n v="111.19580999999999"/>
    <n v="2"/>
    <n v="222.39161999999999"/>
    <n v="3"/>
    <n v="333.58742999999998"/>
    <s v="MPS"/>
  </r>
  <r>
    <x v="1"/>
    <x v="1009"/>
    <s v="5E"/>
    <n v="1000"/>
    <x v="3"/>
    <x v="3"/>
    <s v="T"/>
    <n v="0"/>
    <n v="5"/>
    <n v="5"/>
    <n v="5"/>
    <m/>
    <n v="5"/>
    <n v="3"/>
    <n v="121.19580999999999"/>
    <s v="2842/19 YL"/>
    <n v="2"/>
    <n v="38"/>
    <n v="6.5384615384615388E-2"/>
    <n v="65.384615384615387"/>
    <n v="152.38461538461539"/>
    <n v="0.1523846153846154"/>
    <n v="0.32692307692307693"/>
    <n v="0"/>
    <n v="0"/>
    <n v="0"/>
    <n v="0"/>
    <n v="0"/>
    <n v="0"/>
    <s v="MPS"/>
  </r>
  <r>
    <x v="1"/>
    <x v="1010"/>
    <s v="8B"/>
    <n v="100"/>
    <x v="15"/>
    <x v="14"/>
    <s v="B"/>
    <n v="0"/>
    <n v="24"/>
    <n v="24"/>
    <n v="24"/>
    <n v="-4"/>
    <n v="20"/>
    <n v="28"/>
    <n v="17.05"/>
    <s v="2166 SV"/>
    <n v="145"/>
    <n v="339"/>
    <n v="1.9526923076923077"/>
    <n v="195.26923076923077"/>
    <n v="295.75"/>
    <n v="2.9575"/>
    <n v="39.053846153846152"/>
    <n v="12"/>
    <n v="204.60000000000002"/>
    <n v="51"/>
    <n v="869.55000000000007"/>
    <n v="61"/>
    <n v="1040.05"/>
    <s v="Portal"/>
  </r>
  <r>
    <x v="1"/>
    <x v="1011"/>
    <s v="8B"/>
    <n v="100"/>
    <x v="8"/>
    <x v="8"/>
    <s v="I"/>
    <n v="0"/>
    <n v="24"/>
    <n v="24"/>
    <n v="24"/>
    <n v="-4"/>
    <n v="20"/>
    <n v="31"/>
    <n v="7.6"/>
    <s v="G110NF18 BK"/>
    <n v="27"/>
    <n v="197"/>
    <n v="0.5180769230769231"/>
    <n v="51.807692307692307"/>
    <n v="350.84615384615387"/>
    <n v="3.5084615384615385"/>
    <n v="10.361538461538462"/>
    <n v="3"/>
    <n v="22.799999999999997"/>
    <n v="13"/>
    <n v="98.8"/>
    <n v="16"/>
    <n v="121.6"/>
    <s v="Portal"/>
  </r>
  <r>
    <x v="1"/>
    <x v="1012"/>
    <s v="3A"/>
    <n v="1"/>
    <x v="2"/>
    <x v="2"/>
    <n v="2"/>
    <n v="-0.5"/>
    <n v="30"/>
    <n v="60"/>
    <n v="30"/>
    <m/>
    <n v="30"/>
    <n v="3217"/>
    <n v="0.18542"/>
    <s v="1738C SL"/>
    <s v="0"/>
    <s v="0"/>
    <n v="0"/>
    <n v="0"/>
    <n v="76.961538461538467"/>
    <n v="76.961538461538467"/>
    <n v="2308.8461538461538"/>
    <n v="0"/>
    <n v="0"/>
    <n v="0"/>
    <n v="0"/>
    <n v="0"/>
    <n v="0"/>
    <s v="Portal"/>
  </r>
  <r>
    <x v="0"/>
    <x v="1013"/>
    <s v="5G"/>
    <n v="1000"/>
    <x v="7"/>
    <x v="7"/>
    <s v="S"/>
    <n v="0.65"/>
    <n v="165"/>
    <n v="100"/>
    <n v="100"/>
    <n v="-4"/>
    <n v="96"/>
    <n v="7"/>
    <n v="39.369999999999997"/>
    <s v="5951 RD"/>
    <n v="11"/>
    <n v="51"/>
    <n v="0.17730769230769231"/>
    <n v="177.30769230769229"/>
    <n v="177.30769230769229"/>
    <n v="0.17730769230769231"/>
    <n v="17.021538461538462"/>
    <n v="1"/>
    <n v="39.369999999999997"/>
    <n v="18"/>
    <n v="708.66"/>
    <n v="19"/>
    <n v="748.03"/>
    <s v="Traditional"/>
  </r>
  <r>
    <x v="1"/>
    <x v="1014"/>
    <s v="1A"/>
    <n v="1000"/>
    <x v="0"/>
    <x v="0"/>
    <s v="B"/>
    <n v="0"/>
    <n v="53"/>
    <n v="53"/>
    <n v="53"/>
    <n v="-4"/>
    <n v="49"/>
    <n v="31"/>
    <n v="71.42"/>
    <s v="5192C SL"/>
    <n v="47"/>
    <n v="176"/>
    <n v="0.70923076923076911"/>
    <n v="709.23076923076906"/>
    <n v="746.96153846153834"/>
    <n v="0.74696153846153834"/>
    <n v="34.752307692307689"/>
    <n v="4"/>
    <n v="285.68"/>
    <n v="39"/>
    <n v="2785.38"/>
    <n v="43"/>
    <n v="3071.06"/>
    <s v="Portal"/>
  </r>
  <r>
    <x v="1"/>
    <x v="1015"/>
    <s v="3A"/>
    <n v="1000"/>
    <x v="2"/>
    <x v="2"/>
    <n v="2"/>
    <n v="0"/>
    <n v="50"/>
    <n v="50"/>
    <n v="50"/>
    <m/>
    <n v="50"/>
    <n v="1"/>
    <n v="959.42323999999996"/>
    <s v="1299/37C SL"/>
    <n v="9"/>
    <n v="13"/>
    <n v="0.11192307692307692"/>
    <n v="111.92307692307692"/>
    <n v="134.38461538461539"/>
    <n v="0.13438461538461538"/>
    <n v="5.5961538461538458"/>
    <n v="1"/>
    <n v="959.42323999999996"/>
    <n v="7"/>
    <n v="6715.9626799999996"/>
    <n v="8"/>
    <n v="7675.3859199999997"/>
    <s v="Portal"/>
  </r>
  <r>
    <x v="1"/>
    <x v="1016"/>
    <s v="8A"/>
    <n v="500"/>
    <x v="1"/>
    <x v="1"/>
    <s v="E"/>
    <n v="0.55555555555555558"/>
    <n v="140"/>
    <n v="90"/>
    <n v="90"/>
    <n v="-4"/>
    <n v="86"/>
    <n v="10"/>
    <n v="234.45714000000001"/>
    <s v="F221B1IN BK"/>
    <n v="3"/>
    <n v="49"/>
    <n v="8.8846153846153852E-2"/>
    <n v="44.423076923076927"/>
    <n v="51.11538461538462"/>
    <n v="0.10223076923076924"/>
    <n v="7.640769230769231"/>
    <n v="0"/>
    <n v="0"/>
    <n v="8"/>
    <n v="1875.6571200000001"/>
    <n v="8"/>
    <n v="1875.6571200000001"/>
    <s v="Portal"/>
  </r>
  <r>
    <x v="1"/>
    <x v="1017"/>
    <s v="5E"/>
    <n v="100"/>
    <x v="3"/>
    <x v="3"/>
    <s v="T"/>
    <n v="0"/>
    <n v="5"/>
    <n v="5"/>
    <n v="5"/>
    <m/>
    <n v="5"/>
    <n v="23"/>
    <n v="10.26257"/>
    <s v="5854/7 WH"/>
    <n v="238"/>
    <n v="779"/>
    <n v="3.4619230769230769"/>
    <n v="346.19230769230768"/>
    <n v="671.19230769230762"/>
    <n v="6.7119230769230764"/>
    <n v="17.309615384615384"/>
    <n v="24"/>
    <n v="246.30168"/>
    <n v="41"/>
    <n v="420.76537000000002"/>
    <n v="65"/>
    <n v="667.06704999999999"/>
    <s v="MPS"/>
  </r>
  <r>
    <x v="1"/>
    <x v="1018"/>
    <s v="2C"/>
    <n v="250"/>
    <x v="0"/>
    <x v="0"/>
    <s v="B"/>
    <n v="-0.6"/>
    <n v="40"/>
    <n v="100"/>
    <n v="40"/>
    <n v="-4"/>
    <n v="36"/>
    <n v="84"/>
    <n v="54.097499999999997"/>
    <s v="1942/3 BK"/>
    <n v="0"/>
    <n v="271"/>
    <n v="0.31269230769230771"/>
    <n v="78.173076923076934"/>
    <n v="78.173076923076934"/>
    <n v="0.31269230769230771"/>
    <n v="11.256923076923078"/>
    <n v="2"/>
    <n v="108.19499999999999"/>
    <n v="13"/>
    <n v="703.26749999999993"/>
    <n v="15"/>
    <n v="811.46249999999998"/>
    <s v="Portal"/>
  </r>
  <r>
    <x v="1"/>
    <x v="1019"/>
    <s v="8A"/>
    <n v="50"/>
    <x v="12"/>
    <x v="12"/>
    <s v="E"/>
    <n v="0.16470588235294117"/>
    <n v="99"/>
    <n v="85"/>
    <n v="85"/>
    <n v="-4"/>
    <n v="81"/>
    <n v="545"/>
    <n v="15.99"/>
    <s v="F2211/2 BK"/>
    <n v="115"/>
    <n v="614"/>
    <n v="1.9469230769230768"/>
    <n v="97.34615384615384"/>
    <n v="545.37076923076927"/>
    <n v="10.907415384615385"/>
    <n v="157.70076923076923"/>
    <n v="10"/>
    <n v="159.9"/>
    <n v="168"/>
    <n v="2686.32"/>
    <n v="178"/>
    <n v="2846.2200000000003"/>
    <s v="Portal"/>
  </r>
  <r>
    <x v="1"/>
    <x v="1020"/>
    <s v="8B"/>
    <n v="100"/>
    <x v="8"/>
    <x v="8"/>
    <s v="I"/>
    <n v="0"/>
    <n v="24"/>
    <n v="24"/>
    <n v="24"/>
    <n v="-4"/>
    <n v="20"/>
    <n v="18"/>
    <n v="10"/>
    <s v="G1101/2 BK"/>
    <n v="129"/>
    <n v="292"/>
    <n v="1.7261538461538461"/>
    <n v="172.61538461538461"/>
    <n v="770.5"/>
    <n v="7.7050000000000001"/>
    <n v="34.523076923076921"/>
    <n v="10"/>
    <n v="100"/>
    <n v="45"/>
    <n v="450"/>
    <n v="54"/>
    <n v="540"/>
    <s v="Portal"/>
  </r>
  <r>
    <x v="1"/>
    <x v="1021"/>
    <s v="5E"/>
    <n v="100"/>
    <x v="7"/>
    <x v="7"/>
    <n v="6"/>
    <n v="0"/>
    <n v="93"/>
    <n v="93"/>
    <n v="93"/>
    <n v="-4"/>
    <n v="89"/>
    <n v="368"/>
    <n v="11.95"/>
    <s v="5852 WH"/>
    <n v="388"/>
    <n v="1340"/>
    <n v="5.724615384615384"/>
    <n v="572.46153846153845"/>
    <n v="1407.8461538461538"/>
    <n v="14.078461538461537"/>
    <n v="509.49076923076916"/>
    <n v="29"/>
    <n v="346.54999999999995"/>
    <n v="538"/>
    <n v="6429.0999999999995"/>
    <n v="567"/>
    <n v="6775.65"/>
    <s v="Traditional"/>
  </r>
  <r>
    <x v="0"/>
    <x v="1022"/>
    <s v="5C"/>
    <n v="100"/>
    <x v="19"/>
    <x v="18"/>
    <s v="E"/>
    <n v="0"/>
    <n v="34"/>
    <n v="34"/>
    <n v="34"/>
    <n v="-4"/>
    <n v="30"/>
    <n v="35"/>
    <n v="61.05"/>
    <s v="391265 BK"/>
    <n v="13"/>
    <n v="66"/>
    <n v="0.21615384615384614"/>
    <n v="21.615384615384613"/>
    <n v="64.307692307692307"/>
    <n v="0.6430769230769231"/>
    <n v="6.4846153846153847"/>
    <n v="1"/>
    <n v="61.05"/>
    <n v="7"/>
    <n v="427.34999999999997"/>
    <n v="8"/>
    <n v="488.4"/>
    <s v="Traditional"/>
  </r>
  <r>
    <x v="0"/>
    <x v="1023"/>
    <s v="2I"/>
    <n v="100"/>
    <x v="3"/>
    <x v="3"/>
    <s v="C"/>
    <n v="0"/>
    <n v="5"/>
    <n v="5"/>
    <n v="5"/>
    <m/>
    <n v="5"/>
    <n v="3"/>
    <n v="151.28256999999999"/>
    <s v="M1224 WH"/>
    <n v="15"/>
    <n v="90"/>
    <n v="0.26538461538461539"/>
    <n v="26.53846153846154"/>
    <n v="26.53846153846154"/>
    <n v="0.26538461538461539"/>
    <n v="1.3269230769230769"/>
    <n v="2"/>
    <n v="302.56513999999999"/>
    <n v="3"/>
    <n v="453.84771000000001"/>
    <n v="5"/>
    <n v="756.41284999999993"/>
    <s v="MPS"/>
  </r>
  <r>
    <x v="0"/>
    <x v="1024"/>
    <s v="5A"/>
    <n v="1000"/>
    <x v="0"/>
    <x v="0"/>
    <s v="S"/>
    <n v="-0.25925925925925924"/>
    <n v="20"/>
    <n v="27"/>
    <n v="20"/>
    <n v="-4"/>
    <n v="16"/>
    <n v="10"/>
    <n v="20.28"/>
    <s v="3250 SL"/>
    <n v="9"/>
    <n v="52"/>
    <n v="0.15692307692307692"/>
    <n v="156.92307692307691"/>
    <n v="190.61538461538458"/>
    <n v="0.19061538461538458"/>
    <n v="2.5107692307692306"/>
    <n v="1"/>
    <n v="20.28"/>
    <n v="4"/>
    <n v="81.12"/>
    <n v="5"/>
    <n v="101.4"/>
    <s v="Portal"/>
  </r>
  <r>
    <x v="1"/>
    <x v="1025"/>
    <s v="1F"/>
    <n v="1000"/>
    <x v="2"/>
    <x v="2"/>
    <n v="2"/>
    <n v="0"/>
    <n v="30"/>
    <n v="30"/>
    <n v="30"/>
    <m/>
    <n v="30"/>
    <n v="1"/>
    <n v="211.12071"/>
    <s v="86303CY SL"/>
    <n v="6"/>
    <n v="19"/>
    <n v="8.6538461538461536E-2"/>
    <n v="86.538461538461533"/>
    <n v="110.92307692307693"/>
    <n v="0.11092307692307693"/>
    <n v="2.5961538461538463"/>
    <n v="0"/>
    <n v="0"/>
    <n v="3"/>
    <n v="633.36212999999998"/>
    <n v="3"/>
    <n v="633.36212999999998"/>
    <s v="Portal"/>
  </r>
  <r>
    <x v="0"/>
    <x v="1026"/>
    <s v="3A"/>
    <n v="1000"/>
    <x v="0"/>
    <x v="0"/>
    <s v="B"/>
    <n v="-0.65"/>
    <n v="35"/>
    <n v="100"/>
    <n v="35"/>
    <n v="-4"/>
    <n v="31"/>
    <n v="33"/>
    <n v="106.39"/>
    <s v="2254/1 SL"/>
    <n v="2"/>
    <n v="24"/>
    <n v="4.9230769230769231E-2"/>
    <n v="49.230769230769234"/>
    <n v="64.461538461538467"/>
    <n v="6.4461538461538473E-2"/>
    <n v="1.5261538461538462"/>
    <n v="0"/>
    <n v="0"/>
    <n v="2"/>
    <n v="212.78"/>
    <n v="2"/>
    <n v="212.78"/>
    <s v="Portal"/>
  </r>
  <r>
    <x v="1"/>
    <x v="1027"/>
    <s v="8A"/>
    <n v="100"/>
    <x v="1"/>
    <x v="1"/>
    <s v="E"/>
    <n v="0.55555555555555558"/>
    <n v="140"/>
    <n v="90"/>
    <n v="90"/>
    <n v="-4"/>
    <n v="86"/>
    <n v="115"/>
    <n v="15.05714"/>
    <s v="F2211/4 CL"/>
    <n v="26"/>
    <n v="32"/>
    <n v="0.31692307692307692"/>
    <n v="31.692307692307693"/>
    <n v="458.02307692307693"/>
    <n v="4.5802307692307691"/>
    <n v="27.255384615384614"/>
    <n v="2"/>
    <n v="30.114280000000001"/>
    <n v="29"/>
    <n v="436.65706"/>
    <n v="31"/>
    <n v="466.77134000000001"/>
    <s v="Portal"/>
  </r>
  <r>
    <x v="1"/>
    <x v="1028"/>
    <s v="3A"/>
    <n v="1"/>
    <x v="2"/>
    <x v="2"/>
    <n v="2"/>
    <n v="-0.33333333333333331"/>
    <n v="20"/>
    <n v="30"/>
    <n v="20"/>
    <m/>
    <n v="20"/>
    <n v="3788"/>
    <n v="0.20061000000000001"/>
    <s v="1219/10C SL"/>
    <s v="0"/>
    <s v="0"/>
    <n v="0"/>
    <n v="0"/>
    <n v="32.807692307692307"/>
    <n v="32.807692307692307"/>
    <n v="0"/>
    <n v="0"/>
    <n v="0"/>
    <n v="0"/>
    <n v="0"/>
    <n v="0"/>
    <n v="0"/>
    <s v="Portal"/>
  </r>
  <r>
    <x v="0"/>
    <x v="1029"/>
    <s v="1F"/>
    <n v="500"/>
    <x v="2"/>
    <x v="2"/>
    <n v="2"/>
    <n v="0"/>
    <n v="55"/>
    <n v="55"/>
    <n v="55"/>
    <m/>
    <n v="55"/>
    <n v="0"/>
    <n v="472.11207000000002"/>
    <s v="65012 SL"/>
    <s v="0"/>
    <s v="0"/>
    <n v="0"/>
    <n v="0"/>
    <n v="2.6923076923076925"/>
    <n v="5.3846153846153853E-3"/>
    <n v="0"/>
    <n v="0"/>
    <n v="0"/>
    <n v="0"/>
    <n v="0"/>
    <n v="0"/>
    <n v="0"/>
    <s v="Portal"/>
  </r>
  <r>
    <x v="1"/>
    <x v="1030"/>
    <s v="5I"/>
    <n v="100"/>
    <x v="0"/>
    <x v="0"/>
    <s v="S"/>
    <n v="2.564102564102564E-2"/>
    <n v="40"/>
    <n v="39"/>
    <n v="39"/>
    <n v="-4"/>
    <n v="35"/>
    <n v="364"/>
    <n v="5.7569999999999997"/>
    <s v="6715 RD"/>
    <n v="439"/>
    <n v="943"/>
    <n v="5.8157692307692308"/>
    <n v="581.57692307692309"/>
    <n v="4903.5"/>
    <n v="49.034999999999997"/>
    <n v="203.55192307692309"/>
    <n v="29"/>
    <n v="166.953"/>
    <n v="233"/>
    <n v="1341.3809999999999"/>
    <n v="262"/>
    <n v="1508.3339999999998"/>
    <s v="Portal"/>
  </r>
  <r>
    <x v="0"/>
    <x v="1031"/>
    <s v="5E"/>
    <n v="100"/>
    <x v="7"/>
    <x v="7"/>
    <s v="S"/>
    <n v="0.03"/>
    <n v="103"/>
    <n v="100"/>
    <n v="100"/>
    <n v="-4"/>
    <n v="96"/>
    <n v="88"/>
    <n v="13.59"/>
    <s v="2840/7 OR"/>
    <n v="6"/>
    <n v="83"/>
    <n v="0.16038461538461538"/>
    <n v="16.038461538461537"/>
    <n v="20.653846153846153"/>
    <n v="0.20653846153846153"/>
    <n v="15.396923076923077"/>
    <n v="1"/>
    <n v="13.59"/>
    <n v="16"/>
    <n v="217.44"/>
    <n v="17"/>
    <n v="231.03"/>
    <s v="Traditional"/>
  </r>
  <r>
    <x v="1"/>
    <x v="1032"/>
    <s v="3A"/>
    <n v="100"/>
    <x v="2"/>
    <x v="2"/>
    <n v="2"/>
    <n v="0"/>
    <n v="50"/>
    <n v="50"/>
    <n v="50"/>
    <m/>
    <n v="50"/>
    <n v="0"/>
    <n v="100.63542"/>
    <s v="1299/37C SL"/>
    <n v="17"/>
    <n v="31"/>
    <n v="0.21884615384615386"/>
    <n v="21.884615384615387"/>
    <n v="134.38461538461539"/>
    <n v="1.3438461538461539"/>
    <n v="10.942307692307693"/>
    <n v="1"/>
    <n v="100.63542"/>
    <n v="12"/>
    <n v="1207.6250399999999"/>
    <n v="13"/>
    <n v="1308.26046"/>
    <s v="Portal"/>
  </r>
  <r>
    <x v="0"/>
    <x v="1033"/>
    <s v="3A"/>
    <n v="1000"/>
    <x v="2"/>
    <x v="2"/>
    <n v="2"/>
    <n v="0"/>
    <n v="30"/>
    <n v="30"/>
    <n v="30"/>
    <m/>
    <n v="30"/>
    <n v="0"/>
    <n v="250.62755000000001"/>
    <s v="1743C SL"/>
    <n v="2"/>
    <n v="5"/>
    <n v="2.7307692307692307E-2"/>
    <n v="27.307692307692307"/>
    <n v="30.69230769230769"/>
    <n v="3.0692307692307689E-2"/>
    <n v="0.81923076923076921"/>
    <n v="0"/>
    <n v="0"/>
    <n v="1"/>
    <n v="250.62755000000001"/>
    <n v="1"/>
    <n v="250.62755000000001"/>
    <s v="Portal"/>
  </r>
  <r>
    <x v="0"/>
    <x v="1034"/>
    <s v="8B"/>
    <n v="100"/>
    <x v="18"/>
    <x v="17"/>
    <s v="E"/>
    <n v="0"/>
    <n v="84"/>
    <n v="84"/>
    <n v="84"/>
    <n v="-4"/>
    <n v="80"/>
    <n v="180"/>
    <n v="18.242909999999998"/>
    <s v="P1059/16 BK"/>
    <n v="9"/>
    <n v="102"/>
    <n v="0.2146153846153846"/>
    <n v="21.46153846153846"/>
    <n v="21.46153846153846"/>
    <n v="0.2146153846153846"/>
    <n v="17.169230769230769"/>
    <n v="1"/>
    <n v="18.242909999999998"/>
    <n v="18"/>
    <n v="328.37237999999996"/>
    <n v="19"/>
    <n v="346.61528999999996"/>
    <s v="Portal"/>
  </r>
  <r>
    <x v="1"/>
    <x v="1035"/>
    <s v="5A"/>
    <n v="100"/>
    <x v="0"/>
    <x v="0"/>
    <s v="S"/>
    <n v="-0.25925925925925924"/>
    <n v="20"/>
    <n v="27"/>
    <n v="20"/>
    <n v="-4"/>
    <n v="16"/>
    <n v="595"/>
    <n v="2.0289999999999999"/>
    <s v="3050 BK"/>
    <n v="685"/>
    <n v="1272"/>
    <n v="8.8446153846153841"/>
    <n v="884.46153846153845"/>
    <n v="5519.0769230769229"/>
    <n v="55.190769230769227"/>
    <n v="141.51384615384615"/>
    <n v="53"/>
    <n v="107.53699999999999"/>
    <n v="195"/>
    <n v="395.65499999999997"/>
    <n v="239"/>
    <n v="484.93099999999998"/>
    <s v="Portal"/>
  </r>
  <r>
    <x v="1"/>
    <x v="1036"/>
    <s v="1A"/>
    <n v="1000"/>
    <x v="0"/>
    <x v="0"/>
    <s v="B"/>
    <n v="-0.13793103448275862"/>
    <n v="25"/>
    <n v="29"/>
    <n v="25"/>
    <n v="-4"/>
    <n v="21"/>
    <n v="23"/>
    <n v="107.72"/>
    <s v="5093C SL"/>
    <n v="36"/>
    <n v="46"/>
    <n v="0.44076923076923075"/>
    <n v="440.76923076923077"/>
    <n v="490.28307692307692"/>
    <n v="0.49028307692307693"/>
    <n v="9.2561538461538451"/>
    <n v="2"/>
    <n v="215.44"/>
    <n v="11"/>
    <n v="1184.92"/>
    <n v="13"/>
    <n v="1400.36"/>
    <s v="Portal"/>
  </r>
  <r>
    <x v="1"/>
    <x v="1037"/>
    <s v="1A"/>
    <n v="500"/>
    <x v="2"/>
    <x v="2"/>
    <n v="2"/>
    <n v="0"/>
    <n v="35"/>
    <n v="35"/>
    <n v="35"/>
    <m/>
    <n v="35"/>
    <n v="0"/>
    <n v="300.74254999999999"/>
    <s v="5450/3 SL"/>
    <s v="0"/>
    <s v="0"/>
    <n v="0"/>
    <n v="0"/>
    <n v="70"/>
    <n v="0.14000000000000001"/>
    <n v="0"/>
    <n v="0"/>
    <n v="0"/>
    <n v="0"/>
    <n v="0"/>
    <n v="0"/>
    <n v="0"/>
    <s v="Portal"/>
  </r>
  <r>
    <x v="1"/>
    <x v="1038"/>
    <s v="5A"/>
    <n v="1000"/>
    <x v="0"/>
    <x v="0"/>
    <s v="S"/>
    <n v="0"/>
    <n v="78"/>
    <n v="78"/>
    <n v="78"/>
    <n v="-4"/>
    <n v="74"/>
    <n v="169"/>
    <n v="11.58"/>
    <s v="1852 BK"/>
    <n v="93"/>
    <n v="317"/>
    <n v="1.3673076923076923"/>
    <n v="1367.3076923076924"/>
    <n v="1701.4615384615386"/>
    <n v="1.7014615384615386"/>
    <n v="101.18076923076923"/>
    <n v="7"/>
    <n v="81.06"/>
    <n v="108"/>
    <n v="1250.6400000000001"/>
    <n v="115"/>
    <n v="1331.7"/>
    <s v="Portal  "/>
  </r>
  <r>
    <x v="1"/>
    <x v="1039"/>
    <s v="5C"/>
    <n v="100"/>
    <x v="19"/>
    <x v="18"/>
    <s v="E"/>
    <n v="0"/>
    <n v="34"/>
    <n v="34"/>
    <n v="34"/>
    <n v="-4"/>
    <n v="30"/>
    <n v="11"/>
    <n v="95.22"/>
    <s v="391897 WH"/>
    <n v="12"/>
    <n v="65"/>
    <n v="0.20423076923076922"/>
    <n v="20.42307692307692"/>
    <n v="36.384615384615387"/>
    <n v="0.36384615384615387"/>
    <n v="6.1269230769230765"/>
    <n v="1"/>
    <n v="95.22"/>
    <n v="7"/>
    <n v="666.54"/>
    <n v="8"/>
    <n v="761.76"/>
    <s v="Traditional"/>
  </r>
  <r>
    <x v="1"/>
    <x v="1040"/>
    <s v="3A"/>
    <n v="1"/>
    <x v="2"/>
    <x v="2"/>
    <n v="2"/>
    <n v="-0.5"/>
    <n v="30"/>
    <n v="60"/>
    <n v="30"/>
    <m/>
    <n v="30"/>
    <n v="8702"/>
    <n v="0.16486000000000001"/>
    <s v="1741C SL"/>
    <s v="0"/>
    <s v="0"/>
    <n v="0"/>
    <n v="0"/>
    <n v="77.269230769230759"/>
    <n v="77.269230769230759"/>
    <n v="0"/>
    <n v="0"/>
    <n v="0"/>
    <n v="0"/>
    <n v="0"/>
    <n v="0"/>
    <n v="0"/>
    <s v="Portal"/>
  </r>
  <r>
    <x v="1"/>
    <x v="1041"/>
    <s v="5E"/>
    <n v="100"/>
    <x v="3"/>
    <x v="3"/>
    <s v="T"/>
    <n v="0"/>
    <n v="5"/>
    <n v="5"/>
    <n v="5"/>
    <m/>
    <n v="5"/>
    <n v="19"/>
    <n v="28.342569999999998"/>
    <s v="5857 WH"/>
    <n v="737"/>
    <n v="1706"/>
    <n v="9.9053846153846159"/>
    <n v="990.53846153846155"/>
    <n v="1330.6111538461539"/>
    <n v="13.30611153846154"/>
    <n v="49.526923076923083"/>
    <n v="69"/>
    <n v="1955.6373299999998"/>
    <n v="119"/>
    <n v="3372.7658299999998"/>
    <n v="188"/>
    <n v="5328.4031599999998"/>
    <s v="MPS"/>
  </r>
  <r>
    <x v="1"/>
    <x v="1042"/>
    <s v="1F"/>
    <n v="500"/>
    <x v="2"/>
    <x v="2"/>
    <n v="2"/>
    <n v="0"/>
    <n v="30"/>
    <n v="30"/>
    <n v="30"/>
    <m/>
    <n v="30"/>
    <n v="0"/>
    <n v="283.75781999999998"/>
    <s v="86706CY SL"/>
    <n v="0"/>
    <n v="6"/>
    <n v="6.9230769230769233E-3"/>
    <n v="3.4615384615384617"/>
    <n v="62.230769230769234"/>
    <n v="0.12446153846153847"/>
    <n v="0.2076923076923077"/>
    <n v="1"/>
    <n v="283.75781999999998"/>
    <n v="1"/>
    <n v="283.75781999999998"/>
    <n v="1"/>
    <n v="283.75781999999998"/>
    <s v="Portal"/>
  </r>
  <r>
    <x v="1"/>
    <x v="1043"/>
    <s v="1A"/>
    <n v="500"/>
    <x v="2"/>
    <x v="2"/>
    <n v="2"/>
    <n v="0"/>
    <n v="25"/>
    <n v="25"/>
    <n v="25"/>
    <m/>
    <n v="25"/>
    <n v="0"/>
    <n v="264.67072999999999"/>
    <s v="5489C SL"/>
    <s v="0"/>
    <s v="0"/>
    <n v="0"/>
    <n v="0"/>
    <n v="33.576923076923073"/>
    <n v="6.7153846153846147E-2"/>
    <n v="0"/>
    <n v="0"/>
    <n v="0"/>
    <n v="0"/>
    <n v="0"/>
    <n v="0"/>
    <n v="0"/>
    <s v="Portal"/>
  </r>
  <r>
    <x v="1"/>
    <x v="1044"/>
    <s v="5A"/>
    <n v="1000"/>
    <x v="0"/>
    <x v="0"/>
    <s v="S"/>
    <n v="5.2631578947368418E-2"/>
    <n v="20"/>
    <n v="19"/>
    <n v="19"/>
    <n v="-4"/>
    <n v="15"/>
    <n v="1"/>
    <n v="150.28"/>
    <s v="3080 GR"/>
    <n v="7"/>
    <n v="15"/>
    <n v="9.2692307692307685E-2"/>
    <n v="92.692307692307679"/>
    <n v="130.96153846153845"/>
    <n v="0.13096153846153846"/>
    <n v="1.3903846153846153"/>
    <n v="1"/>
    <n v="150.28"/>
    <n v="2"/>
    <n v="300.56"/>
    <n v="2"/>
    <n v="300.56"/>
    <s v="Portal"/>
  </r>
  <r>
    <x v="1"/>
    <x v="1045"/>
    <s v="3A"/>
    <n v="500"/>
    <x v="2"/>
    <x v="2"/>
    <n v="2"/>
    <n v="0"/>
    <n v="50"/>
    <n v="50"/>
    <n v="50"/>
    <m/>
    <n v="50"/>
    <n v="0"/>
    <n v="382.99378000000002"/>
    <s v="1181/30C SL"/>
    <s v="0"/>
    <s v="0"/>
    <n v="0"/>
    <n v="0"/>
    <n v="23.538461538461537"/>
    <n v="4.7076923076923072E-2"/>
    <n v="0"/>
    <n v="0"/>
    <n v="0"/>
    <n v="0"/>
    <n v="0"/>
    <n v="0"/>
    <n v="0"/>
    <s v="Portal"/>
  </r>
  <r>
    <x v="0"/>
    <x v="1046"/>
    <s v="5C"/>
    <n v="100"/>
    <x v="19"/>
    <x v="18"/>
    <s v="E"/>
    <n v="0"/>
    <n v="34"/>
    <n v="34"/>
    <n v="34"/>
    <n v="-4"/>
    <n v="30"/>
    <n v="9"/>
    <n v="72.27"/>
    <s v="392050 WH"/>
    <n v="4"/>
    <n v="16"/>
    <n v="6.1538461538461542E-2"/>
    <n v="6.1538461538461542"/>
    <n v="16.730769230769234"/>
    <n v="0.16730769230769232"/>
    <n v="1.8461538461538463"/>
    <n v="0"/>
    <n v="0"/>
    <n v="2"/>
    <n v="144.54"/>
    <n v="2"/>
    <n v="144.54"/>
    <s v="Traditional"/>
  </r>
  <r>
    <x v="0"/>
    <x v="1047"/>
    <s v="5A"/>
    <n v="1000"/>
    <x v="0"/>
    <x v="0"/>
    <s v="S"/>
    <n v="-0.16666666666666666"/>
    <n v="20"/>
    <n v="24"/>
    <n v="20"/>
    <n v="-4"/>
    <n v="16"/>
    <n v="3"/>
    <n v="34.86"/>
    <s v="1555 YL"/>
    <n v="7"/>
    <n v="25"/>
    <n v="0.10423076923076924"/>
    <n v="104.23076923076924"/>
    <n v="106.30769230769232"/>
    <n v="0.10630769230769233"/>
    <n v="1.6676923076923078"/>
    <n v="1"/>
    <n v="34.86"/>
    <n v="3"/>
    <n v="104.58"/>
    <n v="4"/>
    <n v="139.44"/>
    <s v="Portal"/>
  </r>
  <r>
    <x v="1"/>
    <x v="1048"/>
    <s v="8B"/>
    <n v="100"/>
    <x v="15"/>
    <x v="14"/>
    <s v="B"/>
    <n v="0"/>
    <n v="24"/>
    <n v="24"/>
    <n v="24"/>
    <n v="-4"/>
    <n v="20"/>
    <n v="22"/>
    <n v="22.47"/>
    <s v="2168 SV"/>
    <n v="62"/>
    <n v="126"/>
    <n v="0.81307692307692303"/>
    <n v="81.307692307692307"/>
    <n v="198.13461538461539"/>
    <n v="1.9813461538461539"/>
    <n v="16.261538461538461"/>
    <n v="5"/>
    <n v="112.35"/>
    <n v="21"/>
    <n v="471.87"/>
    <n v="25"/>
    <n v="561.75"/>
    <s v="Portal"/>
  </r>
  <r>
    <x v="0"/>
    <x v="1049"/>
    <s v="5A"/>
    <n v="1000"/>
    <x v="10"/>
    <x v="10"/>
    <s v="I"/>
    <n v="2.0405405405405403"/>
    <n v="225"/>
    <n v="74"/>
    <n v="74"/>
    <n v="-4"/>
    <n v="70"/>
    <n v="24"/>
    <n v="56.66"/>
    <s v="7054 BL"/>
    <n v="12"/>
    <n v="36"/>
    <n v="0.17076923076923078"/>
    <n v="170.76923076923077"/>
    <n v="353.15384615384619"/>
    <n v="0.35315384615384621"/>
    <n v="24.720769230769235"/>
    <n v="2"/>
    <n v="113.32"/>
    <n v="27"/>
    <n v="1529.82"/>
    <n v="29"/>
    <n v="1643.1399999999999"/>
    <s v="Portal With MPS"/>
  </r>
  <r>
    <x v="1"/>
    <x v="1050"/>
    <s v="3A"/>
    <n v="500"/>
    <x v="2"/>
    <x v="2"/>
    <n v="2"/>
    <n v="0"/>
    <n v="50"/>
    <n v="50"/>
    <n v="50"/>
    <m/>
    <n v="50"/>
    <n v="0"/>
    <n v="361.02710999999999"/>
    <s v="1219/37C SL"/>
    <n v="0"/>
    <n v="1"/>
    <n v="1.153846153846154E-3"/>
    <n v="0.57692307692307698"/>
    <n v="36.384615384615387"/>
    <n v="7.276923076923078E-2"/>
    <n v="5.7692307692307696E-2"/>
    <n v="1"/>
    <n v="361.02710999999999"/>
    <n v="1"/>
    <n v="361.02710999999999"/>
    <n v="1"/>
    <n v="361.02710999999999"/>
    <s v="Portal"/>
  </r>
  <r>
    <x v="0"/>
    <x v="1051"/>
    <s v="5E"/>
    <n v="1000"/>
    <x v="7"/>
    <x v="7"/>
    <s v="S"/>
    <n v="0.19"/>
    <n v="119"/>
    <n v="100"/>
    <n v="100"/>
    <n v="-4"/>
    <n v="96"/>
    <n v="10"/>
    <n v="81.234999999999999"/>
    <s v="5851 GR"/>
    <n v="8"/>
    <n v="24"/>
    <n v="0.11384615384615385"/>
    <n v="113.84615384615385"/>
    <n v="199.34615384615387"/>
    <n v="0.19934615384615387"/>
    <n v="10.92923076923077"/>
    <n v="1"/>
    <n v="81.234999999999999"/>
    <n v="12"/>
    <n v="974.81999999999994"/>
    <n v="13"/>
    <n v="1056.0550000000001"/>
    <s v="Traditional"/>
  </r>
  <r>
    <x v="1"/>
    <x v="1052"/>
    <s v="8B"/>
    <n v="100"/>
    <x v="18"/>
    <x v="17"/>
    <s v="E"/>
    <n v="0"/>
    <n v="84"/>
    <n v="84"/>
    <n v="84"/>
    <n v="-4"/>
    <n v="80"/>
    <n v="321"/>
    <n v="10.315300000000001"/>
    <s v="P1051 BK"/>
    <n v="198"/>
    <n v="395"/>
    <n v="2.5880769230769225"/>
    <n v="258.80769230769226"/>
    <n v="539.67307692307691"/>
    <n v="5.3967307692307687"/>
    <n v="207.0461538461538"/>
    <n v="13"/>
    <n v="134.09890000000001"/>
    <n v="220"/>
    <n v="2269.366"/>
    <n v="233"/>
    <n v="2403.4648999999999"/>
    <s v="Portal"/>
  </r>
  <r>
    <x v="0"/>
    <x v="1053"/>
    <s v="5A"/>
    <n v="100"/>
    <x v="0"/>
    <x v="0"/>
    <s v="B"/>
    <n v="-0.56603773584905659"/>
    <n v="23"/>
    <n v="53"/>
    <n v="23"/>
    <n v="-4"/>
    <n v="19"/>
    <n v="358"/>
    <n v="7.9859999999999998"/>
    <s v="461626 BK"/>
    <n v="735"/>
    <n v="1332"/>
    <n v="9.4523076923076932"/>
    <n v="945.23076923076928"/>
    <n v="1019.4615384615385"/>
    <n v="10.194615384615384"/>
    <n v="179.59384615384616"/>
    <n v="57"/>
    <n v="455.202"/>
    <n v="237"/>
    <n v="1892.682"/>
    <n v="284"/>
    <n v="2268.0239999999999"/>
    <s v="Traditional"/>
  </r>
  <r>
    <x v="1"/>
    <x v="1054"/>
    <s v="1A"/>
    <n v="1000"/>
    <x v="0"/>
    <x v="0"/>
    <s v="B"/>
    <n v="-0.6"/>
    <n v="40"/>
    <n v="100"/>
    <n v="40"/>
    <n v="-4"/>
    <n v="36"/>
    <n v="11"/>
    <n v="450.45"/>
    <s v="5100/20C SL"/>
    <n v="17"/>
    <n v="21"/>
    <n v="0.2073076923076923"/>
    <n v="207.30769230769229"/>
    <n v="209.19230769230768"/>
    <n v="0.20919230769230768"/>
    <n v="7.4630769230769225"/>
    <n v="1"/>
    <n v="450.45"/>
    <n v="8"/>
    <n v="3603.6"/>
    <n v="9"/>
    <n v="4054.0499999999997"/>
    <s v="Portal"/>
  </r>
  <r>
    <x v="1"/>
    <x v="1055"/>
    <s v="2F"/>
    <n v="1000"/>
    <x v="0"/>
    <x v="0"/>
    <s v="B"/>
    <n v="-0.16279069767441862"/>
    <n v="36"/>
    <n v="43"/>
    <n v="36"/>
    <n v="-4"/>
    <n v="32"/>
    <n v="14"/>
    <n v="169.85"/>
    <s v="9062A BK"/>
    <n v="3"/>
    <n v="57"/>
    <n v="9.8076923076923062E-2"/>
    <n v="98.076923076923066"/>
    <n v="110.34615384615384"/>
    <n v="0.11034615384615384"/>
    <n v="3.531076923076923"/>
    <n v="0"/>
    <n v="0"/>
    <n v="3"/>
    <n v="509.54999999999995"/>
    <n v="3"/>
    <n v="509.54999999999995"/>
    <s v="Portal"/>
  </r>
  <r>
    <x v="1"/>
    <x v="1056"/>
    <s v="8A"/>
    <n v="1000"/>
    <x v="1"/>
    <x v="1"/>
    <s v="E"/>
    <n v="0.55555555555555558"/>
    <n v="140"/>
    <n v="90"/>
    <n v="90"/>
    <n v="-4"/>
    <n v="86"/>
    <n v="25"/>
    <n v="112.77143"/>
    <s v="F221B3/16 CL"/>
    <n v="5"/>
    <n v="12"/>
    <n v="6.7692307692307691E-2"/>
    <n v="67.692307692307693"/>
    <n v="130.76923076923077"/>
    <n v="0.13076923076923078"/>
    <n v="5.8215384615384611"/>
    <n v="0"/>
    <n v="0"/>
    <n v="6"/>
    <n v="676.62857999999994"/>
    <n v="6"/>
    <n v="676.62857999999994"/>
    <s v="Portal"/>
  </r>
  <r>
    <x v="1"/>
    <x v="1057"/>
    <s v="8B"/>
    <n v="100"/>
    <x v="11"/>
    <x v="11"/>
    <s v="B"/>
    <n v="0"/>
    <n v="24"/>
    <n v="24"/>
    <n v="24"/>
    <n v="-4"/>
    <n v="20"/>
    <n v="8"/>
    <n v="38.5"/>
    <s v="PF2405/8 NA"/>
    <n v="47"/>
    <n v="63"/>
    <n v="0.57884615384615379"/>
    <n v="57.88461538461538"/>
    <n v="57.88461538461538"/>
    <n v="0.57884615384615379"/>
    <n v="11.576923076923077"/>
    <n v="3"/>
    <n v="115.5"/>
    <n v="15"/>
    <n v="577.5"/>
    <n v="18"/>
    <n v="693"/>
    <s v="Portal"/>
  </r>
  <r>
    <x v="0"/>
    <x v="1058"/>
    <s v="5C"/>
    <n v="500"/>
    <x v="19"/>
    <x v="18"/>
    <s v="E"/>
    <n v="0"/>
    <n v="34"/>
    <n v="34"/>
    <n v="34"/>
    <n v="-4"/>
    <n v="30"/>
    <n v="1"/>
    <n v="359.39"/>
    <s v="391626 BK"/>
    <n v="7"/>
    <n v="11"/>
    <n v="8.807692307692308E-2"/>
    <n v="44.03846153846154"/>
    <n v="72.57692307692308"/>
    <n v="0.14515384615384616"/>
    <n v="2.6423076923076922"/>
    <n v="0"/>
    <n v="0"/>
    <n v="3"/>
    <n v="1078.17"/>
    <n v="3"/>
    <n v="1078.17"/>
    <s v="Traditional"/>
  </r>
  <r>
    <x v="0"/>
    <x v="1059"/>
    <s v="8B"/>
    <n v="100"/>
    <x v="12"/>
    <x v="12"/>
    <s v="E"/>
    <n v="0.16470588235294117"/>
    <n v="99"/>
    <n v="85"/>
    <n v="85"/>
    <n v="-4"/>
    <n v="81"/>
    <n v="250"/>
    <n v="23.43"/>
    <s v="TFT25022 NA"/>
    <n v="18"/>
    <n v="124"/>
    <n v="0.33692307692307688"/>
    <n v="33.692307692307686"/>
    <n v="92.15384615384616"/>
    <n v="0.92153846153846164"/>
    <n v="27.290769230769229"/>
    <n v="2"/>
    <n v="46.86"/>
    <n v="29"/>
    <n v="679.47"/>
    <n v="31"/>
    <n v="726.33"/>
    <s v="Portal"/>
  </r>
  <r>
    <x v="1"/>
    <x v="1060"/>
    <s v="3A"/>
    <n v="100"/>
    <x v="0"/>
    <x v="0"/>
    <s v="B"/>
    <n v="-0.75"/>
    <n v="25"/>
    <n v="100"/>
    <n v="25"/>
    <n v="-4"/>
    <n v="21"/>
    <n v="361"/>
    <n v="17.268999999999998"/>
    <s v="1174C SL"/>
    <n v="186"/>
    <n v="1053"/>
    <n v="3.2180769230769228"/>
    <n v="321.80769230769226"/>
    <n v="3445.2692307692309"/>
    <n v="34.45269230769231"/>
    <n v="67.57961538461538"/>
    <n v="16"/>
    <n v="276.30399999999997"/>
    <n v="84"/>
    <n v="1450.5959999999998"/>
    <n v="100"/>
    <n v="1726.8999999999999"/>
    <s v="Portal"/>
  </r>
  <r>
    <x v="0"/>
    <x v="1061"/>
    <s v="8B"/>
    <n v="1"/>
    <x v="9"/>
    <x v="9"/>
    <s v="B"/>
    <n v="0"/>
    <n v="43"/>
    <n v="43"/>
    <n v="43"/>
    <n v="-4"/>
    <n v="39"/>
    <n v="136"/>
    <n v="17.850000000000001"/>
    <s v="802534B BK"/>
    <n v="168"/>
    <n v="457"/>
    <n v="2.3365384615384617"/>
    <n v="2.3365384615384617"/>
    <n v="2.3365384615384617"/>
    <n v="2.3365384615384617"/>
    <n v="91.125"/>
    <n v="12"/>
    <n v="214.20000000000002"/>
    <n v="103"/>
    <n v="1838.5500000000002"/>
    <n v="115"/>
    <n v="2052.75"/>
    <s v="Portal"/>
  </r>
  <r>
    <x v="1"/>
    <x v="1062"/>
    <s v="1A"/>
    <n v="1000"/>
    <x v="2"/>
    <x v="2"/>
    <n v="2"/>
    <n v="0"/>
    <n v="20"/>
    <n v="20"/>
    <n v="20"/>
    <m/>
    <n v="20"/>
    <n v="2"/>
    <n v="284.44274999999999"/>
    <s v="5466C SL"/>
    <n v="10"/>
    <n v="58"/>
    <n v="0.17461538461538462"/>
    <n v="174.61538461538461"/>
    <n v="226.84615384615384"/>
    <n v="0.22684615384615384"/>
    <n v="3.4923076923076923"/>
    <n v="1"/>
    <n v="284.44274999999999"/>
    <n v="4"/>
    <n v="1137.771"/>
    <n v="5"/>
    <n v="1422.2137499999999"/>
    <s v="Portal"/>
  </r>
  <r>
    <x v="1"/>
    <x v="1063"/>
    <s v="1A"/>
    <n v="1000"/>
    <x v="2"/>
    <x v="2"/>
    <n v="2"/>
    <n v="0"/>
    <n v="30"/>
    <n v="30"/>
    <n v="30"/>
    <m/>
    <n v="30"/>
    <n v="6"/>
    <n v="360.17756000000003"/>
    <s v="5124C SL"/>
    <n v="32"/>
    <n v="156"/>
    <n v="0.52461538461538459"/>
    <n v="524.61538461538464"/>
    <n v="536.38461538461547"/>
    <n v="0.53638461538461546"/>
    <n v="15.738461538461538"/>
    <n v="3"/>
    <n v="1080.53268"/>
    <n v="19"/>
    <n v="6843.3736400000007"/>
    <n v="22"/>
    <n v="7923.906320000001"/>
    <s v="Portal"/>
  </r>
  <r>
    <x v="1"/>
    <x v="1064"/>
    <s v="1F"/>
    <n v="500"/>
    <x v="2"/>
    <x v="2"/>
    <n v="2"/>
    <n v="0"/>
    <n v="40"/>
    <n v="40"/>
    <n v="40"/>
    <m/>
    <n v="40"/>
    <n v="0"/>
    <n v="278.47210000000001"/>
    <s v="65607 SL"/>
    <n v="0"/>
    <n v="0"/>
    <n v="0"/>
    <n v="0"/>
    <n v="24.23076923076923"/>
    <n v="4.8461538461538459E-2"/>
    <n v="0"/>
    <n v="0"/>
    <n v="0"/>
    <n v="0"/>
    <n v="0"/>
    <n v="0"/>
    <n v="0"/>
    <s v="Portal"/>
  </r>
  <r>
    <x v="1"/>
    <x v="1065"/>
    <s v="3A"/>
    <n v="100"/>
    <x v="2"/>
    <x v="2"/>
    <n v="2"/>
    <n v="-0.52054794520547942"/>
    <n v="35"/>
    <n v="73"/>
    <n v="35"/>
    <m/>
    <n v="35"/>
    <n v="626"/>
    <n v="6.8010000000000002"/>
    <s v="5471C SL"/>
    <n v="605"/>
    <n v="1136"/>
    <n v="7.8261538461538462"/>
    <n v="782.61538461538464"/>
    <n v="1909.5384615384614"/>
    <n v="19.095384615384614"/>
    <n v="273.9153846153846"/>
    <n v="39"/>
    <n v="265.23900000000003"/>
    <n v="313"/>
    <n v="2128.7130000000002"/>
    <n v="352"/>
    <n v="2393.9520000000002"/>
    <s v="Portal"/>
  </r>
  <r>
    <x v="1"/>
    <x v="1066"/>
    <s v="1A"/>
    <n v="500"/>
    <x v="2"/>
    <x v="2"/>
    <n v="2"/>
    <n v="0"/>
    <n v="25"/>
    <n v="25"/>
    <n v="25"/>
    <m/>
    <n v="25"/>
    <n v="0"/>
    <n v="207.01327000000001"/>
    <s v="5373C SL"/>
    <s v="0"/>
    <s v="0"/>
    <n v="0"/>
    <n v="0"/>
    <n v="38.07692307692308"/>
    <n v="7.6153846153846155E-2"/>
    <n v="0"/>
    <n v="0"/>
    <n v="0"/>
    <n v="0"/>
    <n v="0"/>
    <n v="0"/>
    <n v="0"/>
    <s v="Portal"/>
  </r>
  <r>
    <x v="1"/>
    <x v="1067"/>
    <s v="8A"/>
    <n v="100"/>
    <x v="12"/>
    <x v="12"/>
    <s v="E"/>
    <n v="0.14285714285714285"/>
    <n v="32"/>
    <n v="28"/>
    <n v="28"/>
    <n v="-4"/>
    <n v="24"/>
    <n v="39"/>
    <n v="23.85"/>
    <s v="F1051/8 BK"/>
    <n v="151"/>
    <n v="323"/>
    <n v="1.9988461538461539"/>
    <n v="199.88461538461539"/>
    <n v="601.44230769230774"/>
    <n v="6.0144230769230775"/>
    <n v="47.972307692307695"/>
    <n v="10"/>
    <n v="238.5"/>
    <n v="58"/>
    <n v="1383.3000000000002"/>
    <n v="68"/>
    <n v="1621.8000000000002"/>
    <s v="Traditional"/>
  </r>
  <r>
    <x v="1"/>
    <x v="1068"/>
    <s v="5A"/>
    <n v="1000"/>
    <x v="0"/>
    <x v="0"/>
    <s v="S"/>
    <n v="-0.16666666666666666"/>
    <n v="20"/>
    <n v="24"/>
    <n v="20"/>
    <n v="-4"/>
    <n v="16"/>
    <n v="55"/>
    <n v="19.3"/>
    <s v="1551 RD"/>
    <n v="15"/>
    <n v="191"/>
    <n v="0.38192307692307692"/>
    <n v="381.92307692307691"/>
    <n v="587.57692307692309"/>
    <n v="0.58757692307692311"/>
    <n v="6.1107692307692307"/>
    <n v="2"/>
    <n v="38.6"/>
    <n v="8"/>
    <n v="154.4"/>
    <n v="10"/>
    <n v="193"/>
    <s v="Portal"/>
  </r>
  <r>
    <x v="1"/>
    <x v="1069"/>
    <s v="3A"/>
    <n v="500"/>
    <x v="2"/>
    <x v="2"/>
    <n v="2"/>
    <n v="0"/>
    <n v="25"/>
    <n v="25"/>
    <n v="25"/>
    <m/>
    <n v="25"/>
    <n v="1"/>
    <n v="201.92156"/>
    <s v="6033C SL"/>
    <n v="4"/>
    <n v="12"/>
    <n v="5.6923076923076923E-2"/>
    <n v="28.461538461538463"/>
    <n v="257.61538461538458"/>
    <n v="0.51523076923076916"/>
    <n v="1.4230769230769231"/>
    <n v="0"/>
    <n v="0"/>
    <n v="1"/>
    <n v="201.92156"/>
    <n v="1"/>
    <n v="201.92156"/>
    <s v="Portal"/>
  </r>
  <r>
    <x v="0"/>
    <x v="1070"/>
    <s v="5A"/>
    <n v="1000"/>
    <x v="10"/>
    <x v="10"/>
    <s v="I"/>
    <n v="2.0405405405405403"/>
    <n v="225"/>
    <n v="74"/>
    <n v="74"/>
    <n v="-4"/>
    <n v="70"/>
    <n v="7"/>
    <n v="101.21"/>
    <s v="7133 RD"/>
    <n v="0"/>
    <n v="25"/>
    <n v="2.8846153846153848E-2"/>
    <n v="28.846153846153847"/>
    <n v="57.884615384615387"/>
    <n v="5.7884615384615389E-2"/>
    <n v="4.0519230769230772"/>
    <n v="0"/>
    <n v="0"/>
    <n v="4"/>
    <n v="404.84"/>
    <n v="4"/>
    <n v="404.84"/>
    <s v="Portal With MPS"/>
  </r>
  <r>
    <x v="1"/>
    <x v="1071"/>
    <s v="3A"/>
    <n v="500"/>
    <x v="2"/>
    <x v="2"/>
    <n v="2"/>
    <n v="0"/>
    <n v="50"/>
    <n v="50"/>
    <n v="50"/>
    <m/>
    <n v="50"/>
    <n v="0"/>
    <n v="429.65615000000003"/>
    <s v="1898/19C SL"/>
    <n v="2"/>
    <n v="4"/>
    <n v="2.6153846153846153E-2"/>
    <n v="13.076923076923077"/>
    <n v="159.76923076923075"/>
    <n v="0.31953846153846149"/>
    <n v="1.3076923076923077"/>
    <n v="0"/>
    <n v="0"/>
    <n v="1"/>
    <n v="429.65615000000003"/>
    <n v="1"/>
    <n v="429.65615000000003"/>
    <s v="Portal"/>
  </r>
  <r>
    <x v="0"/>
    <x v="1072"/>
    <s v="5E"/>
    <n v="1000"/>
    <x v="3"/>
    <x v="3"/>
    <s v="T"/>
    <n v="0"/>
    <n v="5"/>
    <n v="5"/>
    <n v="5"/>
    <m/>
    <n v="5"/>
    <n v="1"/>
    <n v="101.19580999999999"/>
    <s v="2844/7 YL"/>
    <n v="2"/>
    <n v="15"/>
    <n v="3.884615384615385E-2"/>
    <n v="38.846153846153847"/>
    <n v="132.34615384615384"/>
    <n v="0.13234615384615384"/>
    <n v="0.19423076923076926"/>
    <n v="1"/>
    <n v="101.19580999999999"/>
    <n v="1"/>
    <n v="101.19580999999999"/>
    <n v="1"/>
    <n v="101.19580999999999"/>
    <s v="MPS"/>
  </r>
  <r>
    <x v="1"/>
    <x v="1073"/>
    <s v="8B"/>
    <n v="100"/>
    <x v="15"/>
    <x v="14"/>
    <s v="B"/>
    <n v="0"/>
    <n v="24"/>
    <n v="24"/>
    <n v="24"/>
    <n v="-4"/>
    <n v="20"/>
    <n v="30"/>
    <n v="14.04"/>
    <s v="2164 SV"/>
    <n v="39"/>
    <n v="248"/>
    <n v="0.70615384615384613"/>
    <n v="70.615384615384613"/>
    <n v="272.44230769230768"/>
    <n v="2.7244230769230766"/>
    <n v="14.123076923076923"/>
    <n v="4"/>
    <n v="56.16"/>
    <n v="18"/>
    <n v="252.71999999999997"/>
    <n v="22"/>
    <n v="308.88"/>
    <s v="Portal"/>
  </r>
  <r>
    <x v="1"/>
    <x v="1074"/>
    <s v="3A"/>
    <n v="1000"/>
    <x v="2"/>
    <x v="2"/>
    <n v="2"/>
    <n v="0"/>
    <n v="20"/>
    <n v="20"/>
    <n v="20"/>
    <m/>
    <n v="20"/>
    <n v="9"/>
    <n v="202.41165000000001"/>
    <s v="1896/6C SL"/>
    <n v="41"/>
    <n v="161"/>
    <n v="0.62730769230769223"/>
    <n v="627.30769230769226"/>
    <n v="803.92307692307691"/>
    <n v="0.80392307692307685"/>
    <n v="12.546153846153844"/>
    <n v="4"/>
    <n v="809.64660000000003"/>
    <n v="17"/>
    <n v="3440.9980500000001"/>
    <n v="20"/>
    <n v="4048.2330000000002"/>
    <s v="Portal"/>
  </r>
  <r>
    <x v="1"/>
    <x v="1075"/>
    <s v="1A"/>
    <n v="500"/>
    <x v="2"/>
    <x v="2"/>
    <n v="2"/>
    <n v="-0.45"/>
    <n v="55"/>
    <n v="100"/>
    <n v="55"/>
    <m/>
    <n v="55"/>
    <n v="0"/>
    <n v="411.08499999999998"/>
    <s v="5170/15C SL"/>
    <n v="0"/>
    <n v="12"/>
    <n v="1.3846153846153847E-2"/>
    <n v="6.9230769230769234"/>
    <n v="259.26923076923077"/>
    <n v="0.5185384615384615"/>
    <n v="0.76153846153846161"/>
    <n v="0"/>
    <n v="0"/>
    <n v="1"/>
    <n v="411.08499999999998"/>
    <n v="1"/>
    <n v="411.08499999999998"/>
    <s v="Portal"/>
  </r>
  <r>
    <x v="1"/>
    <x v="1076"/>
    <s v="8A"/>
    <n v="20"/>
    <x v="1"/>
    <x v="1"/>
    <s v="E"/>
    <n v="0.55555555555555558"/>
    <n v="140"/>
    <n v="90"/>
    <n v="90"/>
    <n v="-4"/>
    <n v="86"/>
    <n v="73"/>
    <n v="8.1714300000000009"/>
    <s v="F2213/4 WH"/>
    <n v="16"/>
    <n v="64"/>
    <n v="0.24615384615384617"/>
    <n v="4.9230769230769234"/>
    <n v="20.39076923076923"/>
    <n v="1.0195384615384615"/>
    <n v="21.169230769230772"/>
    <n v="1"/>
    <n v="8.1714300000000009"/>
    <n v="22"/>
    <n v="179.77146000000002"/>
    <n v="23"/>
    <n v="187.94289000000003"/>
    <s v="Portal"/>
  </r>
  <r>
    <x v="1"/>
    <x v="1077"/>
    <s v="5A"/>
    <n v="1000"/>
    <x v="0"/>
    <x v="0"/>
    <s v="S"/>
    <n v="-0.25925925925925924"/>
    <n v="20"/>
    <n v="27"/>
    <n v="20"/>
    <n v="-4"/>
    <n v="16"/>
    <n v="28"/>
    <n v="28.08"/>
    <s v="3053 YL"/>
    <n v="93"/>
    <n v="343"/>
    <n v="1.3973076923076921"/>
    <n v="1397.3076923076922"/>
    <n v="1640.8461538461536"/>
    <n v="1.6408461538461536"/>
    <n v="26.253538461538458"/>
    <n v="8"/>
    <n v="224.64"/>
    <n v="30"/>
    <n v="842.4"/>
    <n v="37"/>
    <n v="1038.96"/>
    <s v="Portal"/>
  </r>
  <r>
    <x v="1"/>
    <x v="1078"/>
    <s v="5E"/>
    <n v="100"/>
    <x v="3"/>
    <x v="3"/>
    <s v="T"/>
    <n v="0"/>
    <n v="5"/>
    <n v="5"/>
    <n v="5"/>
    <m/>
    <n v="5"/>
    <n v="62"/>
    <n v="13.26257"/>
    <s v="5855/7 WH"/>
    <n v="99"/>
    <n v="742"/>
    <n v="1.9223076923076921"/>
    <n v="192.2307692307692"/>
    <n v="460.30769230769226"/>
    <n v="4.6030769230769231"/>
    <n v="9.6115384615384603"/>
    <n v="13"/>
    <n v="172.41341"/>
    <n v="23"/>
    <n v="305.03910999999999"/>
    <n v="36"/>
    <n v="477.45251999999999"/>
    <s v="MPS"/>
  </r>
  <r>
    <x v="1"/>
    <x v="1079"/>
    <s v="1A"/>
    <n v="1000"/>
    <x v="2"/>
    <x v="2"/>
    <n v="2"/>
    <n v="-0.73333333333333328"/>
    <n v="40"/>
    <n v="150"/>
    <n v="40"/>
    <m/>
    <n v="40"/>
    <n v="18"/>
    <n v="800.08"/>
    <s v="5544 SL"/>
    <n v="3"/>
    <n v="33"/>
    <n v="7.0384615384615379E-2"/>
    <n v="70.384615384615373"/>
    <n v="70.384615384615373"/>
    <n v="7.0384615384615379E-2"/>
    <n v="2.8153846153846152"/>
    <n v="0"/>
    <n v="0"/>
    <n v="3"/>
    <n v="2400.2400000000002"/>
    <n v="3"/>
    <n v="2400.2400000000002"/>
    <s v="Portal"/>
  </r>
  <r>
    <x v="0"/>
    <x v="1080"/>
    <s v="8B"/>
    <n v="100"/>
    <x v="12"/>
    <x v="12"/>
    <s v="E"/>
    <n v="0.16470588235294117"/>
    <n v="99"/>
    <n v="85"/>
    <n v="85"/>
    <n v="-4"/>
    <n v="81"/>
    <n v="40"/>
    <n v="52.53"/>
    <s v="TFT20011 NA"/>
    <n v="6"/>
    <n v="86"/>
    <n v="0.16384615384615384"/>
    <n v="16.384615384615383"/>
    <n v="23.307692307692307"/>
    <n v="0.23307692307692307"/>
    <n v="13.27153846153846"/>
    <n v="1"/>
    <n v="52.53"/>
    <n v="14"/>
    <n v="735.42000000000007"/>
    <n v="15"/>
    <n v="787.95"/>
    <s v="Portal"/>
  </r>
  <r>
    <x v="0"/>
    <x v="1081"/>
    <s v="8A"/>
    <n v="100"/>
    <x v="1"/>
    <x v="1"/>
    <s v="E"/>
    <n v="0.55555555555555558"/>
    <n v="140"/>
    <n v="90"/>
    <n v="90"/>
    <n v="-4"/>
    <n v="86"/>
    <n v="68"/>
    <n v="17.157139999999998"/>
    <s v="F2211/16 GR"/>
    <n v="17"/>
    <n v="50"/>
    <n v="0.24076923076923079"/>
    <n v="24.07692307692308"/>
    <n v="104.22615384615385"/>
    <n v="1.0422615384615386"/>
    <n v="20.70615384615385"/>
    <n v="1"/>
    <n v="17.157139999999998"/>
    <n v="22"/>
    <n v="377.45707999999996"/>
    <n v="23"/>
    <n v="394.61421999999993"/>
    <s v="Portal"/>
  </r>
  <r>
    <x v="1"/>
    <x v="1082"/>
    <s v="5A"/>
    <n v="1000"/>
    <x v="0"/>
    <x v="0"/>
    <s v="S"/>
    <n v="-0.25925925925925924"/>
    <n v="20"/>
    <n v="27"/>
    <n v="20"/>
    <n v="-4"/>
    <n v="16"/>
    <n v="69"/>
    <n v="12.13"/>
    <s v="1853 BK"/>
    <n v="158"/>
    <n v="433"/>
    <n v="2.2011538461538458"/>
    <n v="2201.1538461538457"/>
    <n v="2305.7307692307686"/>
    <n v="2.3057307692307685"/>
    <n v="35.218461538461533"/>
    <n v="13"/>
    <n v="157.69"/>
    <n v="48"/>
    <n v="582.24"/>
    <n v="59"/>
    <n v="715.67000000000007"/>
    <s v="Portal  "/>
  </r>
  <r>
    <x v="1"/>
    <x v="1083"/>
    <s v="1F"/>
    <n v="1000"/>
    <x v="2"/>
    <x v="2"/>
    <n v="2"/>
    <n v="0"/>
    <n v="30"/>
    <n v="30"/>
    <n v="30"/>
    <m/>
    <n v="30"/>
    <n v="2"/>
    <n v="468.52498000000003"/>
    <s v="86704CY SL"/>
    <n v="3"/>
    <n v="17"/>
    <n v="5.1923076923076919E-2"/>
    <n v="51.92307692307692"/>
    <n v="66.92307692307692"/>
    <n v="6.6923076923076918E-2"/>
    <n v="1.5576923076923075"/>
    <n v="0"/>
    <n v="0"/>
    <n v="2"/>
    <n v="937.04996000000006"/>
    <n v="2"/>
    <n v="937.04996000000006"/>
    <s v="Portal"/>
  </r>
  <r>
    <x v="0"/>
    <x v="1084"/>
    <s v="8A"/>
    <n v="100"/>
    <x v="1"/>
    <x v="1"/>
    <s v="E"/>
    <n v="0.55555555555555558"/>
    <n v="140"/>
    <n v="90"/>
    <n v="90"/>
    <n v="-4"/>
    <n v="86"/>
    <n v="10"/>
    <n v="15.828569999999999"/>
    <s v="F2213/8 GR"/>
    <n v="3"/>
    <n v="22"/>
    <n v="5.7692307692307696E-2"/>
    <n v="5.7692307692307692"/>
    <n v="79.55038461538463"/>
    <n v="0.79550384615384628"/>
    <n v="4.9615384615384617"/>
    <n v="0"/>
    <n v="0"/>
    <n v="5"/>
    <n v="79.142849999999996"/>
    <n v="5"/>
    <n v="79.142849999999996"/>
    <s v="Portal"/>
  </r>
  <r>
    <x v="1"/>
    <x v="1085"/>
    <s v="8A"/>
    <n v="100"/>
    <x v="1"/>
    <x v="1"/>
    <s v="E"/>
    <n v="0.5730337078651685"/>
    <n v="140"/>
    <n v="89"/>
    <n v="89"/>
    <n v="-4"/>
    <n v="85"/>
    <n v="242"/>
    <n v="16.142859999999999"/>
    <s v="F2213/16 BK"/>
    <n v="58"/>
    <n v="200"/>
    <n v="0.85538461538461541"/>
    <n v="85.538461538461547"/>
    <n v="1766.2064884615384"/>
    <n v="17.662064884615383"/>
    <n v="72.707692307692312"/>
    <n v="4"/>
    <n v="64.571439999999996"/>
    <n v="77"/>
    <n v="1243.0002199999999"/>
    <n v="81"/>
    <n v="1307.5716599999998"/>
    <s v="Portal"/>
  </r>
  <r>
    <x v="1"/>
    <x v="1086"/>
    <s v="8B"/>
    <n v="100"/>
    <x v="18"/>
    <x v="17"/>
    <s v="E"/>
    <n v="0"/>
    <n v="84"/>
    <n v="84"/>
    <n v="84"/>
    <n v="-4"/>
    <n v="80"/>
    <n v="531"/>
    <n v="8.75"/>
    <s v="P1055 BK"/>
    <n v="59"/>
    <n v="311"/>
    <n v="0.99423076923076914"/>
    <n v="99.42307692307692"/>
    <n v="1021.5384615384614"/>
    <n v="10.215384615384615"/>
    <n v="79.538461538461533"/>
    <n v="5"/>
    <n v="43.75"/>
    <n v="85"/>
    <n v="743.75"/>
    <n v="90"/>
    <n v="787.5"/>
    <s v="Portal"/>
  </r>
  <r>
    <x v="1"/>
    <x v="1087"/>
    <s v="3A"/>
    <n v="1000"/>
    <x v="0"/>
    <x v="0"/>
    <s v="B"/>
    <n v="-0.6875"/>
    <n v="15"/>
    <n v="48"/>
    <n v="15"/>
    <n v="-4"/>
    <n v="11"/>
    <n v="38"/>
    <n v="134.46"/>
    <s v="1178C SL"/>
    <n v="27"/>
    <n v="82"/>
    <n v="0.38538461538461538"/>
    <n v="385.38461538461536"/>
    <n v="688.15384615384608"/>
    <n v="0.68815384615384612"/>
    <n v="4.2392307692307689"/>
    <n v="3"/>
    <n v="403.38"/>
    <n v="7"/>
    <n v="941.22"/>
    <n v="10"/>
    <n v="1344.6000000000001"/>
    <s v="Portal"/>
  </r>
  <r>
    <x v="1"/>
    <x v="1088"/>
    <s v="5E"/>
    <n v="100"/>
    <x v="3"/>
    <x v="3"/>
    <s v="T"/>
    <n v="0"/>
    <n v="5"/>
    <n v="5"/>
    <n v="5"/>
    <m/>
    <n v="5"/>
    <n v="40"/>
    <n v="16.342569999999998"/>
    <s v="5855 RD"/>
    <n v="57"/>
    <n v="616"/>
    <n v="1.3246153846153845"/>
    <n v="132.46153846153845"/>
    <n v="258.23076923076923"/>
    <n v="2.5823076923076922"/>
    <n v="6.6230769230769226"/>
    <n v="9"/>
    <n v="147.08312999999998"/>
    <n v="16"/>
    <n v="261.48111999999998"/>
    <n v="25"/>
    <n v="408.56424999999996"/>
    <s v="MPS"/>
  </r>
  <r>
    <x v="1"/>
    <x v="1089"/>
    <s v="8B"/>
    <n v="500"/>
    <x v="12"/>
    <x v="12"/>
    <s v="E"/>
    <n v="0.16470588235294117"/>
    <n v="99"/>
    <n v="85"/>
    <n v="85"/>
    <n v="-4"/>
    <n v="81"/>
    <n v="9"/>
    <n v="157.08000000000001"/>
    <s v="TFT20014 NA"/>
    <n v="2"/>
    <n v="42"/>
    <n v="7.0000000000000007E-2"/>
    <n v="35"/>
    <n v="78.615384615384613"/>
    <n v="0.15723076923076923"/>
    <n v="5.6700000000000008"/>
    <n v="0"/>
    <n v="0"/>
    <n v="6"/>
    <n v="942.48"/>
    <n v="6"/>
    <n v="942.48"/>
    <s v="Portal"/>
  </r>
  <r>
    <x v="1"/>
    <x v="1090"/>
    <s v="3A"/>
    <n v="1000"/>
    <x v="0"/>
    <x v="0"/>
    <s v="B"/>
    <n v="-0.13793103448275862"/>
    <n v="25"/>
    <n v="29"/>
    <n v="25"/>
    <n v="-4"/>
    <n v="21"/>
    <n v="7"/>
    <n v="178.76"/>
    <s v="1297C SL"/>
    <n v="17"/>
    <n v="18"/>
    <n v="0.20384615384615384"/>
    <n v="203.84615384615384"/>
    <n v="228.15384615384613"/>
    <n v="0.22815384615384612"/>
    <n v="4.2807692307692307"/>
    <n v="1"/>
    <n v="178.76"/>
    <n v="5"/>
    <n v="893.8"/>
    <n v="6"/>
    <n v="1072.56"/>
    <s v="Portal"/>
  </r>
  <r>
    <x v="0"/>
    <x v="1091"/>
    <s v="5I"/>
    <n v="5000"/>
    <x v="0"/>
    <x v="0"/>
    <s v="S"/>
    <n v="2.564102564102564E-2"/>
    <n v="40"/>
    <n v="39"/>
    <n v="39"/>
    <n v="-4"/>
    <n v="35"/>
    <n v="0"/>
    <n v="184.55"/>
    <s v="6715 SL"/>
    <n v="0"/>
    <n v="1"/>
    <n v="1.153846153846154E-3"/>
    <n v="5.7692307692307701"/>
    <n v="278.84615384615387"/>
    <n v="5.5769230769230772E-2"/>
    <n v="4.0384615384615387E-2"/>
    <n v="1"/>
    <n v="184.55"/>
    <n v="1"/>
    <n v="184.55"/>
    <n v="1"/>
    <n v="184.55"/>
    <s v="Portal"/>
  </r>
  <r>
    <x v="1"/>
    <x v="1092"/>
    <s v="5I"/>
    <n v="5000"/>
    <x v="0"/>
    <x v="0"/>
    <s v="S"/>
    <n v="2.564102564102564E-2"/>
    <n v="40"/>
    <n v="39"/>
    <n v="39"/>
    <n v="-4"/>
    <n v="35"/>
    <n v="7"/>
    <n v="183.9"/>
    <s v="6715 BL"/>
    <n v="6"/>
    <n v="21"/>
    <n v="8.8846153846153852E-2"/>
    <n v="444.23076923076928"/>
    <n v="3939.2307692307686"/>
    <n v="0.78784615384615375"/>
    <n v="3.1096153846153847"/>
    <n v="0"/>
    <n v="0"/>
    <n v="3"/>
    <n v="551.70000000000005"/>
    <n v="3"/>
    <n v="551.70000000000005"/>
    <s v="Portal"/>
  </r>
  <r>
    <x v="1"/>
    <x v="1093"/>
    <s v="5A"/>
    <n v="1000"/>
    <x v="0"/>
    <x v="0"/>
    <s v="S"/>
    <n v="-0.25925925925925924"/>
    <n v="20"/>
    <n v="27"/>
    <n v="20"/>
    <n v="-4"/>
    <n v="16"/>
    <n v="241"/>
    <n v="14.25"/>
    <s v="3250 BK"/>
    <n v="195"/>
    <n v="327"/>
    <n v="2.4773076923076918"/>
    <n v="2477.3076923076919"/>
    <n v="3215.8076923076919"/>
    <n v="3.2158076923076919"/>
    <n v="39.636923076923068"/>
    <n v="15"/>
    <n v="213.75"/>
    <n v="55"/>
    <n v="783.75"/>
    <n v="67"/>
    <n v="954.75"/>
    <s v="Portal"/>
  </r>
  <r>
    <x v="1"/>
    <x v="1094"/>
    <s v="3A"/>
    <n v="100"/>
    <x v="2"/>
    <x v="2"/>
    <n v="2"/>
    <n v="0"/>
    <n v="40"/>
    <n v="40"/>
    <n v="40"/>
    <m/>
    <n v="40"/>
    <n v="6"/>
    <n v="126.76567"/>
    <s v="5480/25C SL"/>
    <n v="3"/>
    <n v="84"/>
    <n v="0.12923076923076923"/>
    <n v="12.923076923076923"/>
    <n v="53.884615384615387"/>
    <n v="0.53884615384615386"/>
    <n v="5.1692307692307695"/>
    <n v="1"/>
    <n v="126.76567"/>
    <n v="6"/>
    <n v="760.59402"/>
    <n v="7"/>
    <n v="887.35969"/>
    <s v="Portal"/>
  </r>
  <r>
    <x v="0"/>
    <x v="1095"/>
    <s v="8A"/>
    <n v="250"/>
    <x v="1"/>
    <x v="1"/>
    <s v="E"/>
    <n v="0.55555555555555558"/>
    <n v="140"/>
    <n v="90"/>
    <n v="90"/>
    <n v="-4"/>
    <n v="86"/>
    <n v="19"/>
    <n v="28.87143"/>
    <s v="F2211/4 BL"/>
    <n v="0"/>
    <n v="13"/>
    <n v="1.4999999999999999E-2"/>
    <n v="3.75"/>
    <n v="41.246153846153845"/>
    <n v="0.16498461538461537"/>
    <n v="1.29"/>
    <n v="0"/>
    <n v="0"/>
    <n v="1"/>
    <n v="28.87143"/>
    <n v="1"/>
    <n v="28.87143"/>
    <s v="Portal"/>
  </r>
  <r>
    <x v="0"/>
    <x v="1096"/>
    <s v="5I"/>
    <n v="1000"/>
    <x v="0"/>
    <x v="0"/>
    <s v="B"/>
    <n v="2.564102564102564E-2"/>
    <n v="40"/>
    <n v="39"/>
    <n v="39"/>
    <n v="-4"/>
    <n v="35"/>
    <n v="2"/>
    <n v="390.65"/>
    <s v="6719 BL"/>
    <n v="1"/>
    <n v="27"/>
    <n v="4.1923076923076924E-2"/>
    <n v="41.923076923076927"/>
    <n v="73"/>
    <n v="7.2999999999999995E-2"/>
    <n v="1.4673076923076924"/>
    <n v="0"/>
    <n v="0"/>
    <n v="1"/>
    <n v="390.65"/>
    <n v="1"/>
    <n v="390.65"/>
    <s v="Portal"/>
  </r>
  <r>
    <x v="1"/>
    <x v="1097"/>
    <s v="3A"/>
    <n v="1000"/>
    <x v="16"/>
    <x v="15"/>
    <s v="E"/>
    <n v="-0.55000000000000004"/>
    <n v="90"/>
    <n v="200"/>
    <n v="90"/>
    <n v="-4"/>
    <n v="86"/>
    <n v="4"/>
    <n v="465"/>
    <s v="1122 CL"/>
    <n v="0"/>
    <n v="2"/>
    <n v="2.3076923076923079E-3"/>
    <n v="2.3076923076923079"/>
    <n v="8.3076923076923084"/>
    <n v="8.3076923076923076E-3"/>
    <n v="0.19846153846153847"/>
    <n v="1"/>
    <n v="465"/>
    <n v="1"/>
    <n v="465"/>
    <n v="1"/>
    <n v="465"/>
    <s v="Traditional"/>
  </r>
  <r>
    <x v="1"/>
    <x v="1098"/>
    <s v="3A"/>
    <n v="1000"/>
    <x v="2"/>
    <x v="2"/>
    <n v="2"/>
    <n v="-0.55882352941176472"/>
    <n v="30"/>
    <n v="68"/>
    <n v="30"/>
    <m/>
    <n v="30"/>
    <n v="7"/>
    <n v="52.78"/>
    <s v="2400C SL"/>
    <n v="8"/>
    <n v="74"/>
    <n v="0.17153846153846153"/>
    <n v="171.53846153846152"/>
    <n v="256.15384615384613"/>
    <n v="0.25615384615384612"/>
    <n v="5.1461538461538456"/>
    <n v="1"/>
    <n v="52.78"/>
    <n v="6"/>
    <n v="316.68"/>
    <n v="7"/>
    <n v="369.46000000000004"/>
    <s v="Portal"/>
  </r>
  <r>
    <x v="1"/>
    <x v="1099"/>
    <s v="3A"/>
    <n v="500"/>
    <x v="2"/>
    <x v="2"/>
    <n v="2"/>
    <n v="0"/>
    <n v="40"/>
    <n v="40"/>
    <n v="40"/>
    <m/>
    <n v="40"/>
    <n v="0"/>
    <n v="393.22280999999998"/>
    <s v="5480/19C SL"/>
    <n v="1"/>
    <n v="2"/>
    <n v="1.3076923076923076E-2"/>
    <n v="6.5384615384615383"/>
    <n v="102.88461538461539"/>
    <n v="0.20576923076923076"/>
    <n v="0.52307692307692299"/>
    <n v="0"/>
    <n v="0"/>
    <n v="1"/>
    <n v="393.22280999999998"/>
    <n v="1"/>
    <n v="393.22280999999998"/>
    <s v="Portal"/>
  </r>
  <r>
    <x v="1"/>
    <x v="1100"/>
    <s v="8B"/>
    <n v="250"/>
    <x v="18"/>
    <x v="17"/>
    <s v="E"/>
    <n v="0"/>
    <n v="84"/>
    <n v="84"/>
    <n v="84"/>
    <n v="-4"/>
    <n v="80"/>
    <n v="129"/>
    <n v="20.478840000000002"/>
    <s v="P1051 BK"/>
    <n v="77"/>
    <n v="255"/>
    <n v="1.1234615384615383"/>
    <n v="280.86538461538458"/>
    <n v="539.67307692307691"/>
    <n v="2.1586923076923075"/>
    <n v="89.876923076923063"/>
    <n v="6"/>
    <n v="122.87304"/>
    <n v="96"/>
    <n v="1965.9686400000001"/>
    <n v="102"/>
    <n v="2088.84168"/>
    <s v="Portal"/>
  </r>
  <r>
    <x v="1"/>
    <x v="1101"/>
    <s v="3A"/>
    <n v="1000"/>
    <x v="0"/>
    <x v="0"/>
    <s v="B"/>
    <n v="-0.75"/>
    <n v="25"/>
    <n v="100"/>
    <n v="25"/>
    <n v="-4"/>
    <n v="21"/>
    <n v="19"/>
    <n v="367.86"/>
    <s v="6392 SL"/>
    <n v="8"/>
    <n v="42"/>
    <n v="0.13461538461538461"/>
    <n v="134.61538461538461"/>
    <n v="143.73076923076923"/>
    <n v="0.14373076923076922"/>
    <n v="3.0183461538461538"/>
    <n v="1"/>
    <n v="367.86"/>
    <n v="4"/>
    <n v="1471.44"/>
    <n v="5"/>
    <n v="1839.3000000000002"/>
    <s v="Portal"/>
  </r>
  <r>
    <x v="0"/>
    <x v="1102"/>
    <s v="8A"/>
    <n v="20"/>
    <x v="1"/>
    <x v="1"/>
    <s v="E"/>
    <n v="0.55555555555555558"/>
    <n v="140"/>
    <n v="90"/>
    <n v="90"/>
    <n v="-4"/>
    <n v="86"/>
    <n v="38"/>
    <n v="10.1"/>
    <s v="F2211IN BL"/>
    <n v="19"/>
    <n v="137"/>
    <n v="0.3626923076923077"/>
    <n v="7.2538461538461538"/>
    <n v="13.841538461538462"/>
    <n v="0.69207692307692315"/>
    <n v="31.191538461538464"/>
    <n v="2"/>
    <n v="20.2"/>
    <n v="33"/>
    <n v="333.3"/>
    <n v="35"/>
    <n v="353.5"/>
    <s v="Portal"/>
  </r>
  <r>
    <x v="0"/>
    <x v="1103"/>
    <s v="5D"/>
    <n v="100"/>
    <x v="24"/>
    <x v="23"/>
    <s v="I"/>
    <n v="0"/>
    <n v="47"/>
    <n v="47"/>
    <n v="47"/>
    <n v="-4"/>
    <n v="43"/>
    <n v="10"/>
    <n v="122"/>
    <s v="3131000 TN"/>
    <n v="14"/>
    <n v="85"/>
    <n v="0.24884615384615383"/>
    <n v="24.884615384615383"/>
    <n v="48.730769230769226"/>
    <n v="0.48730769230769228"/>
    <n v="10.700384615384614"/>
    <n v="1"/>
    <n v="122"/>
    <n v="12"/>
    <n v="1464"/>
    <n v="13"/>
    <n v="1586"/>
    <s v="Portal"/>
  </r>
  <r>
    <x v="0"/>
    <x v="1104"/>
    <s v="8A"/>
    <n v="20"/>
    <x v="1"/>
    <x v="1"/>
    <s v="E"/>
    <n v="0.55555555555555558"/>
    <n v="140"/>
    <n v="90"/>
    <n v="90"/>
    <n v="-4"/>
    <n v="86"/>
    <n v="55"/>
    <n v="10.3"/>
    <s v="F2211IN RD"/>
    <n v="23"/>
    <n v="110"/>
    <n v="0.37461538461538457"/>
    <n v="7.4923076923076914"/>
    <n v="23.253846153846151"/>
    <n v="1.1626923076923075"/>
    <n v="32.216923076923074"/>
    <n v="2"/>
    <n v="20.6"/>
    <n v="34"/>
    <n v="350.20000000000005"/>
    <n v="36"/>
    <n v="370.8"/>
    <s v="Portal"/>
  </r>
  <r>
    <x v="0"/>
    <x v="1105"/>
    <s v="5I"/>
    <n v="1000"/>
    <x v="0"/>
    <x v="0"/>
    <s v="S"/>
    <n v="0"/>
    <n v="39"/>
    <n v="39"/>
    <n v="39"/>
    <n v="-4"/>
    <n v="35"/>
    <n v="24"/>
    <n v="23.28"/>
    <s v="6713 OR"/>
    <n v="24"/>
    <n v="0"/>
    <n v="0.25846153846153846"/>
    <n v="258.46153846153845"/>
    <n v="312.07692307692309"/>
    <n v="0.31207692307692309"/>
    <n v="9.046153846153846"/>
    <n v="1"/>
    <n v="23.28"/>
    <n v="10"/>
    <n v="232.8"/>
    <n v="11"/>
    <n v="256.08000000000004"/>
    <s v="Portal"/>
  </r>
  <r>
    <x v="1"/>
    <x v="1106"/>
    <s v="1A"/>
    <n v="1000"/>
    <x v="2"/>
    <x v="2"/>
    <n v="2"/>
    <n v="-0.65753424657534243"/>
    <n v="25"/>
    <n v="73"/>
    <n v="25"/>
    <m/>
    <n v="25"/>
    <n v="50"/>
    <n v="383.44"/>
    <s v="5158C SL"/>
    <n v="6"/>
    <n v="6"/>
    <n v="7.1538461538461537E-2"/>
    <n v="71.538461538461533"/>
    <n v="72.34615384615384"/>
    <n v="7.2346153846153838E-2"/>
    <n v="1.7884615384615383"/>
    <n v="0"/>
    <n v="0"/>
    <n v="2"/>
    <n v="766.88"/>
    <n v="2"/>
    <n v="766.88"/>
    <s v="Portal"/>
  </r>
  <r>
    <x v="0"/>
    <x v="1107"/>
    <s v="5I"/>
    <n v="1000"/>
    <x v="0"/>
    <x v="0"/>
    <s v="B"/>
    <n v="0"/>
    <n v="39"/>
    <n v="39"/>
    <n v="39"/>
    <n v="-4"/>
    <n v="35"/>
    <n v="16"/>
    <n v="30.25"/>
    <s v="6711 VI"/>
    <n v="11"/>
    <n v="33"/>
    <n v="0.15653846153846154"/>
    <n v="156.53846153846155"/>
    <n v="194.61538461538464"/>
    <n v="0.19461538461538463"/>
    <n v="5.4788461538461544"/>
    <n v="1"/>
    <n v="30.25"/>
    <n v="6"/>
    <n v="181.5"/>
    <n v="7"/>
    <n v="211.75"/>
    <s v="Portal"/>
  </r>
  <r>
    <x v="0"/>
    <x v="1108"/>
    <s v="5I"/>
    <n v="1000"/>
    <x v="0"/>
    <x v="0"/>
    <s v="S"/>
    <n v="0"/>
    <n v="39"/>
    <n v="39"/>
    <n v="39"/>
    <n v="-4"/>
    <n v="35"/>
    <n v="14"/>
    <n v="34.39"/>
    <s v="6714 BR"/>
    <n v="20"/>
    <n v="148"/>
    <n v="0.38615384615384618"/>
    <n v="386.15384615384619"/>
    <n v="468.03846153846155"/>
    <n v="0.46803846153846157"/>
    <n v="13.515384615384617"/>
    <n v="2"/>
    <n v="68.78"/>
    <n v="16"/>
    <n v="550.24"/>
    <n v="18"/>
    <n v="619.02"/>
    <s v="Portal"/>
  </r>
  <r>
    <x v="1"/>
    <x v="1109"/>
    <s v="3A"/>
    <n v="1000"/>
    <x v="2"/>
    <x v="2"/>
    <n v="2"/>
    <n v="0"/>
    <n v="40"/>
    <n v="40"/>
    <n v="40"/>
    <m/>
    <n v="40"/>
    <n v="2"/>
    <n v="193.21766"/>
    <s v="3306 SL"/>
    <n v="0"/>
    <n v="7"/>
    <n v="8.076923076923077E-3"/>
    <n v="8.0769230769230766"/>
    <n v="68.692307692307693"/>
    <n v="6.8692307692307691E-2"/>
    <n v="0.32307692307692309"/>
    <n v="1"/>
    <n v="193.21766"/>
    <n v="1"/>
    <n v="193.21766"/>
    <n v="1"/>
    <n v="193.21766"/>
    <s v="Portal"/>
  </r>
  <r>
    <x v="1"/>
    <x v="1110"/>
    <s v="8A"/>
    <n v="500"/>
    <x v="28"/>
    <x v="27"/>
    <s v="S"/>
    <n v="0"/>
    <n v="32"/>
    <n v="32"/>
    <n v="32"/>
    <n v="-4"/>
    <n v="28"/>
    <n v="1"/>
    <n v="126.36"/>
    <s v="FCRIMP2 BL"/>
    <n v="0"/>
    <n v="27"/>
    <n v="3.1153846153846153E-2"/>
    <n v="15.576923076923077"/>
    <n v="18.076923076923077"/>
    <n v="3.6153846153846154E-2"/>
    <n v="0.87230769230769234"/>
    <n v="0"/>
    <n v="0"/>
    <n v="1"/>
    <n v="126.36"/>
    <n v="1"/>
    <n v="126.36"/>
    <s v="Portal With MPS"/>
  </r>
  <r>
    <x v="1"/>
    <x v="1111"/>
    <s v="3A"/>
    <n v="1"/>
    <x v="2"/>
    <x v="2"/>
    <n v="2"/>
    <n v="-0.5"/>
    <n v="30"/>
    <n v="60"/>
    <n v="30"/>
    <m/>
    <n v="30"/>
    <n v="11935"/>
    <n v="0.13031000000000001"/>
    <s v="1736C SL"/>
    <s v="0"/>
    <s v="0"/>
    <n v="0"/>
    <n v="0"/>
    <n v="151.73076923076923"/>
    <n v="151.73076923076923"/>
    <n v="4551.9230769230771"/>
    <n v="0"/>
    <n v="0"/>
    <n v="0"/>
    <n v="0"/>
    <n v="0"/>
    <n v="0"/>
    <s v="Portal"/>
  </r>
  <r>
    <x v="0"/>
    <x v="1112"/>
    <s v="3A"/>
    <n v="1"/>
    <x v="2"/>
    <x v="2"/>
    <n v="2"/>
    <n v="-0.41666666666666669"/>
    <n v="35"/>
    <n v="60"/>
    <n v="35"/>
    <m/>
    <n v="35"/>
    <n v="5624"/>
    <n v="0.32278000000000001"/>
    <s v="6375 SL"/>
    <s v="0"/>
    <s v="0"/>
    <n v="0"/>
    <n v="0"/>
    <n v="65.769230769230759"/>
    <n v="65.769230769230759"/>
    <n v="0"/>
    <n v="0"/>
    <n v="0"/>
    <n v="0"/>
    <n v="0"/>
    <n v="0"/>
    <n v="0"/>
    <s v="Portal"/>
  </r>
  <r>
    <x v="0"/>
    <x v="1113"/>
    <s v="3D"/>
    <n v="1000"/>
    <x v="6"/>
    <x v="6"/>
    <s v="C"/>
    <n v="0"/>
    <n v="5"/>
    <n v="5"/>
    <n v="5"/>
    <m/>
    <n v="5"/>
    <n v="3"/>
    <n v="162.96627000000001"/>
    <s v="1174L SL"/>
    <n v="2"/>
    <n v="5"/>
    <n v="2.7307692307692307E-2"/>
    <n v="27.307692307692307"/>
    <n v="165.69230769230768"/>
    <n v="0.16569230769230767"/>
    <n v="0.82846153846153836"/>
    <n v="1"/>
    <n v="162.96627000000001"/>
    <n v="1"/>
    <n v="162.96627000000001"/>
    <n v="1"/>
    <n v="162.96627000000001"/>
    <s v="MPS"/>
  </r>
  <r>
    <x v="1"/>
    <x v="1114"/>
    <s v="8B"/>
    <n v="100"/>
    <x v="15"/>
    <x v="14"/>
    <s v="B"/>
    <n v="0"/>
    <n v="24"/>
    <n v="24"/>
    <n v="24"/>
    <n v="-4"/>
    <n v="20"/>
    <n v="6"/>
    <n v="74.64"/>
    <s v="2146 SV"/>
    <n v="13"/>
    <n v="40"/>
    <n v="0.18615384615384614"/>
    <n v="18.615384615384613"/>
    <n v="18.615384615384613"/>
    <n v="0.18615384615384614"/>
    <n v="3.7230769230769227"/>
    <n v="1"/>
    <n v="74.64"/>
    <n v="5"/>
    <n v="373.2"/>
    <n v="6"/>
    <n v="447.84000000000003"/>
    <s v="Portal"/>
  </r>
  <r>
    <x v="1"/>
    <x v="1115"/>
    <s v="5A"/>
    <n v="1000"/>
    <x v="0"/>
    <x v="0"/>
    <s v="S"/>
    <n v="4.1666666666666664E-2"/>
    <n v="25"/>
    <n v="24"/>
    <n v="24"/>
    <n v="-4"/>
    <n v="20"/>
    <n v="119"/>
    <n v="15.55"/>
    <s v="3048 BK"/>
    <n v="43"/>
    <n v="0"/>
    <n v="0.46307692307692305"/>
    <n v="463.07692307692304"/>
    <n v="658.15384615384608"/>
    <n v="0.65815384615384609"/>
    <n v="9.2615384615384606"/>
    <n v="3"/>
    <n v="46.650000000000006"/>
    <n v="12"/>
    <n v="186.60000000000002"/>
    <n v="14"/>
    <n v="217.70000000000002"/>
    <s v="Portal"/>
  </r>
  <r>
    <x v="1"/>
    <x v="1116"/>
    <s v="8A"/>
    <n v="100"/>
    <x v="1"/>
    <x v="1"/>
    <s v="E"/>
    <n v="0.5730337078651685"/>
    <n v="140"/>
    <n v="89"/>
    <n v="89"/>
    <n v="-4"/>
    <n v="85"/>
    <n v="5"/>
    <n v="200.51"/>
    <s v="F6503/16 BK"/>
    <n v="2"/>
    <n v="21"/>
    <n v="4.576923076923077E-2"/>
    <n v="4.5769230769230766"/>
    <n v="4.5769230769230766"/>
    <n v="4.5769230769230763E-2"/>
    <n v="3.8903846153846153"/>
    <n v="0"/>
    <n v="0"/>
    <n v="4"/>
    <n v="802.04"/>
    <n v="4"/>
    <n v="802.04"/>
    <s v="Portal"/>
  </r>
  <r>
    <x v="1"/>
    <x v="1117"/>
    <s v="1A"/>
    <n v="1000"/>
    <x v="2"/>
    <x v="2"/>
    <n v="2"/>
    <n v="-0.62264150943396224"/>
    <n v="20"/>
    <n v="53"/>
    <n v="20"/>
    <m/>
    <n v="20"/>
    <n v="25"/>
    <n v="145.09"/>
    <s v="5464C SL"/>
    <n v="18"/>
    <n v="115"/>
    <n v="0.32653846153846156"/>
    <n v="326.53846153846155"/>
    <n v="361.84615384615387"/>
    <n v="0.36184615384615387"/>
    <n v="6.5307692307692307"/>
    <n v="2"/>
    <n v="290.18"/>
    <n v="9"/>
    <n v="1305.81"/>
    <n v="11"/>
    <n v="1595.99"/>
    <s v="Portal"/>
  </r>
  <r>
    <x v="1"/>
    <x v="1118"/>
    <s v="3A"/>
    <n v="1000"/>
    <x v="0"/>
    <x v="0"/>
    <s v="B"/>
    <n v="-0.6"/>
    <n v="40"/>
    <n v="100"/>
    <n v="40"/>
    <n v="-4"/>
    <n v="36"/>
    <n v="23"/>
    <n v="350.12"/>
    <s v="1299/15C SL"/>
    <n v="18"/>
    <n v="29"/>
    <n v="0.22730769230769229"/>
    <n v="227.30769230769229"/>
    <n v="254.65384615384616"/>
    <n v="0.25465384615384618"/>
    <n v="8.1830769230769231"/>
    <n v="1"/>
    <n v="350.12"/>
    <n v="9"/>
    <n v="3151.08"/>
    <n v="10"/>
    <n v="3501.2"/>
    <s v="Portal"/>
  </r>
  <r>
    <x v="1"/>
    <x v="1119"/>
    <s v="5A"/>
    <n v="100"/>
    <x v="0"/>
    <x v="0"/>
    <s v="S"/>
    <n v="-0.58333333333333337"/>
    <n v="20"/>
    <n v="48"/>
    <n v="20"/>
    <n v="-4"/>
    <n v="16"/>
    <n v="236"/>
    <n v="2.5209999999999999"/>
    <s v="3251 BK"/>
    <n v="42"/>
    <n v="739"/>
    <n v="1.3050000000000002"/>
    <n v="130.50000000000003"/>
    <n v="1274.7307692307691"/>
    <n v="12.747307692307691"/>
    <n v="20.880000000000003"/>
    <n v="8"/>
    <n v="20.167999999999999"/>
    <n v="29"/>
    <n v="73.108999999999995"/>
    <n v="36"/>
    <n v="90.756"/>
    <s v="Portal"/>
  </r>
  <r>
    <x v="1"/>
    <x v="1120"/>
    <s v="3A"/>
    <n v="500"/>
    <x v="0"/>
    <x v="0"/>
    <s v="A"/>
    <n v="0.12"/>
    <n v="224"/>
    <n v="200"/>
    <n v="200"/>
    <n v="-4"/>
    <n v="196"/>
    <n v="10"/>
    <n v="401"/>
    <s v="2467C SL"/>
    <n v="1"/>
    <n v="3"/>
    <n v="1.4230769230769231E-2"/>
    <n v="7.1153846153846159"/>
    <n v="40.42307692307692"/>
    <n v="8.0846153846153845E-2"/>
    <n v="2.7892307692307692"/>
    <n v="0"/>
    <n v="0"/>
    <n v="3"/>
    <n v="1203"/>
    <n v="3"/>
    <n v="1203"/>
    <s v="Traditional"/>
  </r>
  <r>
    <x v="1"/>
    <x v="1121"/>
    <s v="3A"/>
    <n v="1000"/>
    <x v="2"/>
    <x v="2"/>
    <n v="2"/>
    <n v="0"/>
    <n v="35"/>
    <n v="35"/>
    <n v="35"/>
    <m/>
    <n v="35"/>
    <n v="3"/>
    <n v="359.87896999999998"/>
    <s v="1064 SL"/>
    <n v="8"/>
    <n v="33"/>
    <n v="0.12423076923076923"/>
    <n v="124.23076923076923"/>
    <n v="150.92307692307691"/>
    <n v="0.15092307692307691"/>
    <n v="4.3480769230769232"/>
    <n v="1"/>
    <n v="359.87896999999998"/>
    <n v="5"/>
    <n v="1799.3948499999999"/>
    <n v="6"/>
    <n v="2159.2738199999999"/>
    <s v="Portal"/>
  </r>
  <r>
    <x v="1"/>
    <x v="1122"/>
    <s v="3A"/>
    <n v="1000"/>
    <x v="0"/>
    <x v="0"/>
    <s v="B"/>
    <n v="-0.75"/>
    <n v="25"/>
    <n v="100"/>
    <n v="25"/>
    <n v="-4"/>
    <n v="21"/>
    <n v="338"/>
    <n v="119.18"/>
    <s v="1174C SL"/>
    <n v="190"/>
    <n v="740"/>
    <n v="2.9"/>
    <n v="2900"/>
    <n v="3445.2692307692309"/>
    <n v="3.445269230769231"/>
    <n v="60.9"/>
    <n v="15"/>
    <n v="1787.7"/>
    <n v="76"/>
    <n v="9057.68"/>
    <n v="91"/>
    <n v="10845.380000000001"/>
    <s v="Portal"/>
  </r>
  <r>
    <x v="1"/>
    <x v="1123"/>
    <s v="8B"/>
    <n v="500"/>
    <x v="8"/>
    <x v="8"/>
    <s v="I"/>
    <n v="0"/>
    <n v="24"/>
    <n v="24"/>
    <n v="24"/>
    <n v="-4"/>
    <n v="20"/>
    <n v="3"/>
    <n v="130"/>
    <s v="G120NF34 BK"/>
    <n v="6"/>
    <n v="17"/>
    <n v="8.4230769230769234E-2"/>
    <n v="42.11538461538462"/>
    <n v="63.500000000000007"/>
    <n v="0.127"/>
    <n v="1.6846153846153846"/>
    <n v="1"/>
    <n v="130"/>
    <n v="3"/>
    <n v="390"/>
    <n v="3"/>
    <n v="390"/>
    <s v="Portal"/>
  </r>
  <r>
    <x v="1"/>
    <x v="1124"/>
    <s v="8B"/>
    <n v="100"/>
    <x v="8"/>
    <x v="8"/>
    <s v="I"/>
    <n v="0"/>
    <n v="24"/>
    <n v="24"/>
    <n v="24"/>
    <n v="-4"/>
    <n v="20"/>
    <n v="10"/>
    <n v="28"/>
    <s v="G120NF34 BK"/>
    <n v="13"/>
    <n v="64"/>
    <n v="0.21384615384615385"/>
    <n v="21.384615384615387"/>
    <n v="63.500000000000007"/>
    <n v="0.63500000000000012"/>
    <n v="4.2769230769230768"/>
    <n v="1"/>
    <n v="28"/>
    <n v="5"/>
    <n v="140"/>
    <n v="6"/>
    <n v="168"/>
    <s v="Portal"/>
  </r>
  <r>
    <x v="0"/>
    <x v="1125"/>
    <s v="8B"/>
    <n v="100"/>
    <x v="18"/>
    <x v="17"/>
    <s v="E"/>
    <n v="0"/>
    <n v="84"/>
    <n v="84"/>
    <n v="84"/>
    <n v="-4"/>
    <n v="80"/>
    <n v="209"/>
    <n v="8.3811800000000005"/>
    <s v="P1056 CL"/>
    <n v="50"/>
    <n v="204"/>
    <n v="0.77384615384615385"/>
    <n v="77.384615384615387"/>
    <n v="126.23076923076923"/>
    <n v="1.2623076923076924"/>
    <n v="61.907692307692308"/>
    <n v="4"/>
    <n v="33.524720000000002"/>
    <n v="66"/>
    <n v="553.15787999999998"/>
    <n v="70"/>
    <n v="586.68260000000009"/>
    <s v="Portal"/>
  </r>
  <r>
    <x v="1"/>
    <x v="1126"/>
    <s v="1A"/>
    <n v="500"/>
    <x v="0"/>
    <x v="0"/>
    <s v="B"/>
    <n v="-0.6"/>
    <n v="40"/>
    <n v="100"/>
    <n v="40"/>
    <n v="-4"/>
    <n v="36"/>
    <n v="1"/>
    <n v="433.67500000000001"/>
    <s v="5110/25C SL"/>
    <n v="0"/>
    <n v="0"/>
    <n v="0"/>
    <n v="0"/>
    <n v="148.65384615384613"/>
    <n v="0.29730769230769227"/>
    <n v="0"/>
    <n v="0"/>
    <n v="0"/>
    <n v="0"/>
    <n v="0"/>
    <n v="0"/>
    <n v="0"/>
    <s v="Portal"/>
  </r>
  <r>
    <x v="0"/>
    <x v="1127"/>
    <s v="8A"/>
    <n v="20"/>
    <x v="1"/>
    <x v="1"/>
    <s v="E"/>
    <n v="0.55555555555555558"/>
    <n v="140"/>
    <n v="90"/>
    <n v="90"/>
    <n v="-4"/>
    <n v="86"/>
    <n v="45"/>
    <n v="8"/>
    <s v="F2213/4 BL"/>
    <n v="0"/>
    <n v="97"/>
    <n v="0.11192307692307692"/>
    <n v="2.2384615384615385"/>
    <n v="19.773076923076921"/>
    <n v="0.98865384615384611"/>
    <n v="9.6253846153846148"/>
    <n v="1"/>
    <n v="8"/>
    <n v="11"/>
    <n v="88"/>
    <n v="12"/>
    <n v="96"/>
    <s v="Portal"/>
  </r>
  <r>
    <x v="1"/>
    <x v="1128"/>
    <s v="5A"/>
    <n v="100"/>
    <x v="0"/>
    <x v="0"/>
    <s v="S"/>
    <n v="-0.25925925925925924"/>
    <n v="20"/>
    <n v="27"/>
    <n v="20"/>
    <n v="-4"/>
    <n v="16"/>
    <n v="118"/>
    <n v="4.18"/>
    <s v="3055 RD"/>
    <n v="356"/>
    <n v="1337"/>
    <n v="5.3765384615384608"/>
    <n v="537.65384615384608"/>
    <n v="3375.7307692307691"/>
    <n v="33.757307692307691"/>
    <n v="86.024615384615373"/>
    <n v="32"/>
    <n v="133.76"/>
    <n v="118"/>
    <n v="493.23999999999995"/>
    <n v="145"/>
    <n v="606.09999999999991"/>
    <s v="Portal  "/>
  </r>
  <r>
    <x v="1"/>
    <x v="1129"/>
    <s v="8A"/>
    <n v="1000"/>
    <x v="1"/>
    <x v="1"/>
    <s v="E"/>
    <n v="0.55555555555555558"/>
    <n v="140"/>
    <n v="90"/>
    <n v="90"/>
    <n v="-4"/>
    <n v="86"/>
    <n v="3"/>
    <n v="80.414289999999994"/>
    <s v="F221V1/16 BK"/>
    <n v="42"/>
    <n v="54"/>
    <n v="0.51461538461538459"/>
    <n v="514.61538461538464"/>
    <n v="1810.2746153846156"/>
    <n v="1.8102746153846156"/>
    <n v="44.256923076923073"/>
    <n v="3"/>
    <n v="241.24286999999998"/>
    <n v="47"/>
    <n v="3779.4716299999995"/>
    <n v="50"/>
    <n v="4020.7144999999996"/>
    <s v="Portal"/>
  </r>
  <r>
    <x v="1"/>
    <x v="1130"/>
    <s v="5A"/>
    <n v="1000"/>
    <x v="0"/>
    <x v="0"/>
    <s v="S"/>
    <n v="-0.62264150943396224"/>
    <n v="20"/>
    <n v="53"/>
    <n v="20"/>
    <n v="-4"/>
    <n v="16"/>
    <n v="113"/>
    <n v="11.99"/>
    <s v="3048 RD"/>
    <n v="19"/>
    <n v="118"/>
    <n v="0.34076923076923077"/>
    <n v="340.76923076923077"/>
    <n v="438.34615384615381"/>
    <n v="0.43834615384615383"/>
    <n v="5.4523076923076923"/>
    <n v="2"/>
    <n v="23.98"/>
    <n v="7"/>
    <n v="83.93"/>
    <n v="9"/>
    <n v="107.91"/>
    <s v="Portal"/>
  </r>
  <r>
    <x v="1"/>
    <x v="1131"/>
    <s v="3A"/>
    <n v="500"/>
    <x v="2"/>
    <x v="2"/>
    <n v="2"/>
    <n v="0"/>
    <n v="30"/>
    <n v="30"/>
    <n v="30"/>
    <m/>
    <n v="30"/>
    <n v="0"/>
    <n v="265.85984999999999"/>
    <s v="1719 SL"/>
    <n v="0"/>
    <n v="1"/>
    <n v="1.153846153846154E-3"/>
    <n v="0.57692307692307698"/>
    <n v="11.26923076923077"/>
    <n v="2.2538461538461538E-2"/>
    <n v="3.4615384615384617E-2"/>
    <n v="1"/>
    <n v="265.85984999999999"/>
    <n v="1"/>
    <n v="265.85984999999999"/>
    <n v="1"/>
    <n v="265.85984999999999"/>
    <s v="Portal"/>
  </r>
  <r>
    <x v="1"/>
    <x v="1132"/>
    <s v="5E"/>
    <n v="100"/>
    <x v="3"/>
    <x v="3"/>
    <s v="T"/>
    <n v="0"/>
    <n v="5"/>
    <n v="5"/>
    <n v="5"/>
    <m/>
    <n v="5"/>
    <n v="36"/>
    <n v="12.26257"/>
    <s v="5854 RD"/>
    <n v="72"/>
    <n v="445"/>
    <n v="1.2888461538461538"/>
    <n v="128.88461538461539"/>
    <n v="408.11538461538464"/>
    <n v="4.0811538461538461"/>
    <n v="6.444230769230769"/>
    <n v="9"/>
    <n v="110.36313"/>
    <n v="15"/>
    <n v="183.93854999999999"/>
    <n v="24"/>
    <n v="294.30168000000003"/>
    <s v="MPS"/>
  </r>
  <r>
    <x v="1"/>
    <x v="1133"/>
    <s v="2C"/>
    <n v="250"/>
    <x v="0"/>
    <x v="0"/>
    <s v="B"/>
    <n v="-0.6"/>
    <n v="40"/>
    <n v="100"/>
    <n v="40"/>
    <n v="-4"/>
    <n v="36"/>
    <n v="278"/>
    <n v="89.08"/>
    <s v="1942/3F BK"/>
    <n v="22"/>
    <n v="108"/>
    <n v="0.36153846153846153"/>
    <n v="90.384615384615387"/>
    <n v="90.384615384615387"/>
    <n v="0.36153846153846153"/>
    <n v="13.015384615384615"/>
    <n v="2"/>
    <n v="178.16"/>
    <n v="15"/>
    <n v="1336.2"/>
    <n v="17"/>
    <n v="1514.36"/>
    <s v="Portal"/>
  </r>
  <r>
    <x v="0"/>
    <x v="1134"/>
    <s v="3A"/>
    <n v="1"/>
    <x v="2"/>
    <x v="2"/>
    <n v="2"/>
    <n v="-0.16666666666666666"/>
    <n v="25"/>
    <n v="30"/>
    <n v="25"/>
    <m/>
    <n v="25"/>
    <n v="2607"/>
    <n v="0.14845"/>
    <s v="6327 SL"/>
    <s v="0"/>
    <s v="0"/>
    <n v="0"/>
    <n v="0"/>
    <n v="69.92307692307692"/>
    <n v="69.92307692307692"/>
    <n v="0"/>
    <n v="0"/>
    <n v="0"/>
    <n v="0"/>
    <n v="0"/>
    <n v="0"/>
    <n v="0"/>
    <s v="Portal"/>
  </r>
  <r>
    <x v="1"/>
    <x v="1135"/>
    <s v="5A"/>
    <n v="1000"/>
    <x v="0"/>
    <x v="0"/>
    <s v="S"/>
    <n v="-0.25925925925925924"/>
    <n v="20"/>
    <n v="27"/>
    <n v="20"/>
    <n v="-4"/>
    <n v="16"/>
    <n v="18"/>
    <n v="28.23"/>
    <s v="3053 GR"/>
    <n v="49"/>
    <n v="208"/>
    <n v="0.76769230769230767"/>
    <n v="767.69230769230762"/>
    <n v="982.07692307692298"/>
    <n v="0.98207692307692296"/>
    <n v="15.713230769230767"/>
    <n v="5"/>
    <n v="141.15"/>
    <n v="17"/>
    <n v="479.91"/>
    <n v="21"/>
    <n v="592.83000000000004"/>
    <s v="Portal"/>
  </r>
  <r>
    <x v="1"/>
    <x v="1136"/>
    <s v="5I"/>
    <n v="100"/>
    <x v="0"/>
    <x v="0"/>
    <s v="B"/>
    <n v="0"/>
    <n v="39"/>
    <n v="39"/>
    <n v="39"/>
    <n v="-4"/>
    <n v="35"/>
    <n v="80"/>
    <n v="25.85"/>
    <s v="6718 GY"/>
    <n v="127"/>
    <n v="583"/>
    <n v="2.0403846153846152"/>
    <n v="204.03846153846152"/>
    <n v="670.19230769230762"/>
    <n v="6.7019230769230766"/>
    <n v="71.413461538461533"/>
    <n v="10"/>
    <n v="258.5"/>
    <n v="81"/>
    <n v="2093.85"/>
    <n v="91"/>
    <n v="2352.35"/>
    <s v="Portal"/>
  </r>
  <r>
    <x v="1"/>
    <x v="1137"/>
    <s v="8B"/>
    <n v="100"/>
    <x v="8"/>
    <x v="8"/>
    <s v="I"/>
    <n v="0"/>
    <n v="24"/>
    <n v="24"/>
    <n v="24"/>
    <n v="-4"/>
    <n v="20"/>
    <n v="53"/>
    <n v="16"/>
    <s v="G1203/4 BK"/>
    <n v="39"/>
    <n v="100"/>
    <n v="0.53538461538461535"/>
    <n v="53.538461538461533"/>
    <n v="332.00000000000006"/>
    <n v="3.3200000000000007"/>
    <n v="10.707692307692307"/>
    <n v="3"/>
    <n v="48"/>
    <n v="14"/>
    <n v="224"/>
    <n v="17"/>
    <n v="272"/>
    <s v="Portal"/>
  </r>
  <r>
    <x v="0"/>
    <x v="1138"/>
    <s v="8A"/>
    <n v="250"/>
    <x v="12"/>
    <x v="12"/>
    <s v="E"/>
    <n v="7.2727272727272724E-2"/>
    <n v="59"/>
    <n v="55"/>
    <n v="55"/>
    <n v="-4"/>
    <n v="51"/>
    <n v="1"/>
    <n v="164.14500000000001"/>
    <s v="F1051IN BK"/>
    <n v="8"/>
    <n v="26"/>
    <n v="0.11615384615384615"/>
    <n v="29.038461538461537"/>
    <n v="38.04807692307692"/>
    <n v="0.15219230769230768"/>
    <n v="5.9238461538461538"/>
    <n v="1"/>
    <n v="164.14500000000001"/>
    <n v="7"/>
    <n v="1149.0150000000001"/>
    <n v="8"/>
    <n v="1313.16"/>
    <s v="Traditional"/>
  </r>
  <r>
    <x v="1"/>
    <x v="1139"/>
    <s v="5A"/>
    <n v="5000"/>
    <x v="0"/>
    <x v="0"/>
    <s v="S"/>
    <n v="-0.25925925925925924"/>
    <n v="20"/>
    <n v="27"/>
    <n v="20"/>
    <n v="-4"/>
    <n v="16"/>
    <n v="4"/>
    <n v="59.8"/>
    <s v="3050 YL"/>
    <n v="8"/>
    <n v="22"/>
    <n v="0.11153846153846153"/>
    <n v="557.69230769230762"/>
    <n v="2474.3461538461534"/>
    <n v="0.49486923076923067"/>
    <n v="1.7846153846153845"/>
    <n v="1"/>
    <n v="59.8"/>
    <n v="3"/>
    <n v="179.39999999999998"/>
    <n v="4"/>
    <n v="239.2"/>
    <s v="Portal"/>
  </r>
  <r>
    <x v="1"/>
    <x v="1140"/>
    <s v="3A"/>
    <n v="100"/>
    <x v="2"/>
    <x v="2"/>
    <n v="2"/>
    <n v="-0.65"/>
    <n v="35"/>
    <n v="100"/>
    <n v="35"/>
    <m/>
    <n v="35"/>
    <n v="288"/>
    <n v="14.484999999999999"/>
    <s v="1899C SL"/>
    <n v="302"/>
    <n v="705"/>
    <n v="4.0657692307692308"/>
    <n v="406.57692307692309"/>
    <n v="2294.0769230769229"/>
    <n v="22.940769230769227"/>
    <n v="142.30192307692309"/>
    <n v="20"/>
    <n v="289.7"/>
    <n v="162"/>
    <n v="2346.5699999999997"/>
    <n v="182"/>
    <n v="2636.27"/>
    <s v="Portal"/>
  </r>
  <r>
    <x v="1"/>
    <x v="1141"/>
    <s v="5E"/>
    <n v="100"/>
    <x v="3"/>
    <x v="3"/>
    <s v="T"/>
    <n v="0"/>
    <n v="5"/>
    <n v="5"/>
    <n v="5"/>
    <m/>
    <n v="5"/>
    <n v="8"/>
    <n v="65.799949999999995"/>
    <s v="5879/12 WH"/>
    <n v="0"/>
    <n v="54"/>
    <n v="6.2307692307692307E-2"/>
    <n v="6.2307692307692308"/>
    <n v="40.846153846153854"/>
    <n v="0.40846153846153854"/>
    <n v="0.31153846153846154"/>
    <n v="1"/>
    <n v="65.799949999999995"/>
    <n v="1"/>
    <n v="65.799949999999995"/>
    <n v="1"/>
    <n v="65.799949999999995"/>
    <s v="MPS"/>
  </r>
  <r>
    <x v="1"/>
    <x v="1142"/>
    <s v="2D"/>
    <n v="500"/>
    <x v="2"/>
    <x v="2"/>
    <n v="2"/>
    <n v="0"/>
    <n v="35"/>
    <n v="35"/>
    <n v="35"/>
    <m/>
    <n v="35"/>
    <n v="0"/>
    <n v="269.11394999999999"/>
    <s v="M9740040 BK"/>
    <s v="0"/>
    <s v="0"/>
    <n v="0"/>
    <n v="0"/>
    <n v="0.80769230769230771"/>
    <n v="1.6153846153846153E-3"/>
    <n v="0"/>
    <n v="0"/>
    <n v="0"/>
    <n v="0"/>
    <n v="0"/>
    <n v="0"/>
    <n v="0"/>
    <s v="Portal"/>
  </r>
  <r>
    <x v="0"/>
    <x v="1143"/>
    <s v="5E"/>
    <n v="1"/>
    <x v="3"/>
    <x v="3"/>
    <s v="S"/>
    <n v="0.55000000000000004"/>
    <n v="93"/>
    <n v="60"/>
    <n v="60"/>
    <n v="-4"/>
    <n v="56"/>
    <n v="21374"/>
    <n v="0.09"/>
    <s v="5854/7 OR"/>
    <s v="0"/>
    <s v="0"/>
    <n v="0"/>
    <n v="0"/>
    <n v="203.69230769230768"/>
    <n v="203.69230769230768"/>
    <n v="0"/>
    <n v="1018"/>
    <n v="91.61999999999999"/>
    <n v="12425"/>
    <n v="1118.25"/>
    <n v="13443"/>
    <n v="1209.8699999999999"/>
    <s v="Portal With MPS"/>
  </r>
  <r>
    <x v="1"/>
    <x v="1144"/>
    <s v="1F"/>
    <n v="500"/>
    <x v="2"/>
    <x v="2"/>
    <n v="2"/>
    <n v="0"/>
    <n v="55"/>
    <n v="55"/>
    <n v="55"/>
    <m/>
    <n v="55"/>
    <n v="0"/>
    <n v="350.04613000000001"/>
    <s v="65807CY SL"/>
    <n v="1"/>
    <n v="2"/>
    <n v="1.3076923076923076E-2"/>
    <n v="6.5384615384615383"/>
    <n v="182.34615384615384"/>
    <n v="0.3646923076923077"/>
    <n v="0.71923076923076923"/>
    <n v="0"/>
    <n v="0"/>
    <n v="1"/>
    <n v="350.04613000000001"/>
    <n v="1"/>
    <n v="350.04613000000001"/>
    <s v="Portal"/>
  </r>
  <r>
    <x v="1"/>
    <x v="1145"/>
    <s v="1F"/>
    <n v="500"/>
    <x v="2"/>
    <x v="2"/>
    <n v="2"/>
    <n v="0"/>
    <n v="40"/>
    <n v="40"/>
    <n v="40"/>
    <m/>
    <n v="40"/>
    <n v="0"/>
    <n v="262.15285"/>
    <s v="86112CY SL"/>
    <s v="0"/>
    <s v="0"/>
    <n v="0"/>
    <n v="0"/>
    <n v="2.9230769230769234"/>
    <n v="5.8461538461538464E-3"/>
    <n v="0"/>
    <n v="0"/>
    <n v="0"/>
    <n v="0"/>
    <n v="0"/>
    <n v="0"/>
    <n v="0"/>
    <s v="Portal"/>
  </r>
  <r>
    <x v="0"/>
    <x v="1146"/>
    <s v="5E"/>
    <n v="1"/>
    <x v="3"/>
    <x v="3"/>
    <s v="S"/>
    <n v="0.55000000000000004"/>
    <n v="93"/>
    <n v="60"/>
    <n v="60"/>
    <n v="-4"/>
    <n v="56"/>
    <n v="16784"/>
    <n v="0.08"/>
    <s v="5853 VI"/>
    <s v="0"/>
    <s v="0"/>
    <n v="0"/>
    <n v="0"/>
    <n v="174.38461538461539"/>
    <n v="174.38461538461539"/>
    <n v="0"/>
    <n v="872"/>
    <n v="69.760000000000005"/>
    <n v="10638"/>
    <n v="851.04"/>
    <n v="11510"/>
    <n v="920.80000000000007"/>
    <s v="Portal With MPS"/>
  </r>
  <r>
    <x v="0"/>
    <x v="1147"/>
    <s v="8B"/>
    <n v="100"/>
    <x v="18"/>
    <x v="17"/>
    <s v="E"/>
    <n v="0"/>
    <n v="84"/>
    <n v="84"/>
    <n v="84"/>
    <n v="-4"/>
    <n v="80"/>
    <n v="19"/>
    <n v="20.363"/>
    <s v="P1055/8 BK"/>
    <n v="17"/>
    <n v="115"/>
    <n v="0.3157692307692308"/>
    <n v="31.57692307692308"/>
    <n v="31.57692307692308"/>
    <n v="0.3157692307692308"/>
    <n v="25.261538461538464"/>
    <n v="2"/>
    <n v="40.725999999999999"/>
    <n v="27"/>
    <n v="549.80099999999993"/>
    <n v="29"/>
    <n v="590.52700000000004"/>
    <s v="Portal"/>
  </r>
  <r>
    <x v="1"/>
    <x v="1148"/>
    <s v="3A"/>
    <n v="1"/>
    <x v="2"/>
    <x v="2"/>
    <n v="2"/>
    <n v="-0.33333333333333331"/>
    <n v="20"/>
    <n v="30"/>
    <n v="20"/>
    <m/>
    <n v="20"/>
    <n v="7143"/>
    <n v="0.30603000000000002"/>
    <s v="1896/9C SL"/>
    <s v="0"/>
    <s v="0"/>
    <n v="0"/>
    <n v="0"/>
    <n v="144.88461538461539"/>
    <n v="144.88461538461539"/>
    <n v="0"/>
    <n v="0"/>
    <n v="0"/>
    <n v="0"/>
    <n v="0"/>
    <n v="0"/>
    <n v="0"/>
    <s v="Portal"/>
  </r>
  <r>
    <x v="1"/>
    <x v="1149"/>
    <s v="1A"/>
    <n v="500"/>
    <x v="2"/>
    <x v="2"/>
    <n v="2"/>
    <n v="0"/>
    <n v="50"/>
    <n v="50"/>
    <n v="50"/>
    <m/>
    <n v="50"/>
    <n v="0"/>
    <n v="370.27762999999999"/>
    <s v="5070/15C SL"/>
    <s v="0"/>
    <s v="0"/>
    <n v="0"/>
    <n v="0"/>
    <n v="142.38461538461539"/>
    <n v="0.28476923076923077"/>
    <n v="0"/>
    <n v="0"/>
    <n v="0"/>
    <n v="0"/>
    <n v="0"/>
    <n v="0"/>
    <n v="0"/>
    <s v="Portal"/>
  </r>
  <r>
    <x v="1"/>
    <x v="1150"/>
    <s v="3A"/>
    <n v="1000"/>
    <x v="2"/>
    <x v="2"/>
    <n v="2"/>
    <n v="-0.62264150943396224"/>
    <n v="20"/>
    <n v="53"/>
    <n v="20"/>
    <m/>
    <n v="20"/>
    <n v="97"/>
    <n v="147.61000000000001"/>
    <s v="1898/4C SL"/>
    <n v="177"/>
    <n v="403"/>
    <n v="2.3711538461538462"/>
    <n v="2371.1538461538462"/>
    <n v="2599.9615384615386"/>
    <n v="2.5999615384615384"/>
    <n v="47.42307692307692"/>
    <n v="14"/>
    <n v="2066.54"/>
    <n v="61"/>
    <n v="9004.2100000000009"/>
    <n v="73"/>
    <n v="10775.53"/>
    <s v="Portal"/>
  </r>
  <r>
    <x v="1"/>
    <x v="1151"/>
    <s v="1A"/>
    <n v="1"/>
    <x v="2"/>
    <x v="2"/>
    <n v="2"/>
    <n v="-0.33333333333333331"/>
    <n v="20"/>
    <n v="30"/>
    <n v="20"/>
    <m/>
    <n v="20"/>
    <n v="507"/>
    <n v="0.16850000000000001"/>
    <s v="5599/5C SL"/>
    <s v="0"/>
    <s v="0"/>
    <n v="0"/>
    <n v="0"/>
    <n v="44.230769230769226"/>
    <n v="44.230769230769226"/>
    <n v="0"/>
    <n v="0"/>
    <n v="0"/>
    <n v="0"/>
    <n v="0"/>
    <n v="0"/>
    <n v="0"/>
    <s v="Portal"/>
  </r>
  <r>
    <x v="1"/>
    <x v="1152"/>
    <s v="3A"/>
    <n v="1000"/>
    <x v="0"/>
    <x v="0"/>
    <s v="B"/>
    <n v="-0.75"/>
    <n v="25"/>
    <n v="100"/>
    <n v="25"/>
    <n v="-4"/>
    <n v="21"/>
    <n v="155"/>
    <n v="166.48"/>
    <s v="1296C SL"/>
    <n v="57"/>
    <n v="136"/>
    <n v="0.77076923076923076"/>
    <n v="770.76923076923072"/>
    <n v="843.07692307692298"/>
    <n v="0.84307692307692295"/>
    <n v="16.186153846153847"/>
    <n v="4"/>
    <n v="665.92"/>
    <n v="20"/>
    <n v="3329.6"/>
    <n v="24"/>
    <n v="3995.5199999999995"/>
    <s v="Portal"/>
  </r>
  <r>
    <x v="1"/>
    <x v="1153"/>
    <s v="5A"/>
    <n v="1000"/>
    <x v="0"/>
    <x v="0"/>
    <s v="S"/>
    <n v="-0.16666666666666666"/>
    <n v="20"/>
    <n v="24"/>
    <n v="20"/>
    <n v="-4"/>
    <n v="16"/>
    <n v="3"/>
    <n v="35.520000000000003"/>
    <s v="1555 GR"/>
    <n v="9"/>
    <n v="28"/>
    <n v="0.12923076923076923"/>
    <n v="129.23076923076923"/>
    <n v="160.61538461538461"/>
    <n v="0.1606153846153846"/>
    <n v="2.0676923076923077"/>
    <n v="1"/>
    <n v="35.520000000000003"/>
    <n v="3"/>
    <n v="106.56"/>
    <n v="4"/>
    <n v="142.08000000000001"/>
    <s v="Portal"/>
  </r>
  <r>
    <x v="0"/>
    <x v="1154"/>
    <s v="5A"/>
    <n v="1000"/>
    <x v="0"/>
    <x v="0"/>
    <s v="S"/>
    <n v="-0.25925925925925924"/>
    <n v="20"/>
    <n v="27"/>
    <n v="20"/>
    <n v="-4"/>
    <n v="16"/>
    <n v="5"/>
    <n v="38.729999999999997"/>
    <s v="3051 WU"/>
    <n v="8"/>
    <n v="35"/>
    <n v="0.12653846153846154"/>
    <n v="126.53846153846155"/>
    <n v="184.69230769230771"/>
    <n v="0.18469230769230771"/>
    <n v="2.0246153846153847"/>
    <n v="1"/>
    <n v="38.729999999999997"/>
    <n v="3"/>
    <n v="116.19"/>
    <n v="4"/>
    <n v="154.91999999999999"/>
    <s v="Portal"/>
  </r>
  <r>
    <x v="1"/>
    <x v="1155"/>
    <s v="5E"/>
    <n v="1"/>
    <x v="3"/>
    <x v="3"/>
    <s v="S"/>
    <n v="0.46666666666666667"/>
    <n v="88"/>
    <n v="60"/>
    <n v="60"/>
    <n v="-4"/>
    <n v="56"/>
    <n v="21040"/>
    <n v="0.1"/>
    <s v="2844/19 WH"/>
    <s v="0"/>
    <s v="0"/>
    <n v="0"/>
    <n v="0"/>
    <n v="541.99999999999989"/>
    <n v="541.99999999999989"/>
    <n v="0"/>
    <n v="2710"/>
    <n v="271"/>
    <n v="33062"/>
    <n v="3306.2000000000003"/>
    <n v="35772"/>
    <n v="3577.2000000000003"/>
    <s v="Portal With MPS"/>
  </r>
  <r>
    <x v="0"/>
    <x v="1156"/>
    <s v="8A"/>
    <n v="500"/>
    <x v="1"/>
    <x v="1"/>
    <s v="E"/>
    <n v="0.55555555555555558"/>
    <n v="140"/>
    <n v="90"/>
    <n v="90"/>
    <n v="-4"/>
    <n v="86"/>
    <n v="2"/>
    <n v="38.614289999999997"/>
    <s v="F2213/32 RD"/>
    <n v="0"/>
    <n v="6"/>
    <n v="6.9230769230769233E-3"/>
    <n v="3.4615384615384617"/>
    <n v="15.706153846153846"/>
    <n v="3.1412307692307691E-2"/>
    <n v="0.5953846153846154"/>
    <n v="0"/>
    <n v="0"/>
    <n v="1"/>
    <n v="38.614289999999997"/>
    <n v="1"/>
    <n v="38.614289999999997"/>
    <s v="Portal"/>
  </r>
  <r>
    <x v="1"/>
    <x v="1157"/>
    <s v="1F"/>
    <n v="500"/>
    <x v="2"/>
    <x v="2"/>
    <n v="2"/>
    <n v="0"/>
    <n v="40"/>
    <n v="40"/>
    <n v="40"/>
    <m/>
    <n v="40"/>
    <n v="0"/>
    <n v="162.17313999999999"/>
    <s v="86504CY SL"/>
    <n v="0"/>
    <n v="1"/>
    <n v="1.153846153846154E-3"/>
    <n v="0.57692307692307698"/>
    <n v="9.1153846153846168"/>
    <n v="1.8230769230769234E-2"/>
    <n v="4.6153846153846156E-2"/>
    <n v="1"/>
    <n v="162.17313999999999"/>
    <n v="1"/>
    <n v="162.17313999999999"/>
    <n v="1"/>
    <n v="162.17313999999999"/>
    <s v="Portal"/>
  </r>
  <r>
    <x v="1"/>
    <x v="1158"/>
    <s v="3A"/>
    <n v="100"/>
    <x v="2"/>
    <x v="2"/>
    <n v="2"/>
    <n v="0"/>
    <n v="50"/>
    <n v="50"/>
    <n v="50"/>
    <m/>
    <n v="50"/>
    <n v="2"/>
    <n v="135.77345"/>
    <s v="1898/25C SL"/>
    <n v="3"/>
    <n v="41"/>
    <n v="7.9615384615384616E-2"/>
    <n v="7.9615384615384617"/>
    <n v="52.96153846153846"/>
    <n v="0.5296153846153846"/>
    <n v="3.9807692307692308"/>
    <n v="0"/>
    <n v="0"/>
    <n v="4"/>
    <n v="543.09379999999999"/>
    <n v="4"/>
    <n v="543.09379999999999"/>
    <s v="Portal"/>
  </r>
  <r>
    <x v="1"/>
    <x v="1159"/>
    <s v="5I"/>
    <n v="1000"/>
    <x v="0"/>
    <x v="0"/>
    <s v="S"/>
    <n v="2.564102564102564E-2"/>
    <n v="40"/>
    <n v="39"/>
    <n v="39"/>
    <n v="-4"/>
    <n v="35"/>
    <n v="284"/>
    <n v="20.09"/>
    <s v="6712 BK"/>
    <n v="337"/>
    <n v="931"/>
    <n v="4.7034615384615384"/>
    <n v="4703.4615384615381"/>
    <n v="6169.9230769230762"/>
    <n v="6.1699230769230766"/>
    <n v="164.62115384615385"/>
    <n v="24"/>
    <n v="482.15999999999997"/>
    <n v="189"/>
    <n v="3797.0099999999998"/>
    <n v="213"/>
    <n v="4279.17"/>
    <s v="Portal"/>
  </r>
  <r>
    <x v="1"/>
    <x v="1160"/>
    <s v="1F"/>
    <n v="100"/>
    <x v="2"/>
    <x v="2"/>
    <n v="2"/>
    <n v="0"/>
    <n v="55"/>
    <n v="55"/>
    <n v="55"/>
    <m/>
    <n v="55"/>
    <n v="3"/>
    <n v="97.351659999999995"/>
    <s v="65607CY SL"/>
    <n v="0"/>
    <n v="0"/>
    <n v="0"/>
    <n v="0"/>
    <n v="30.76923076923077"/>
    <n v="0.30769230769230771"/>
    <n v="0"/>
    <n v="0"/>
    <n v="0"/>
    <n v="0"/>
    <n v="0"/>
    <n v="0"/>
    <n v="0"/>
    <s v="Portal"/>
  </r>
  <r>
    <x v="1"/>
    <x v="1161"/>
    <s v="1A"/>
    <n v="500"/>
    <x v="2"/>
    <x v="2"/>
    <n v="2"/>
    <n v="0"/>
    <n v="50"/>
    <n v="50"/>
    <n v="50"/>
    <m/>
    <n v="50"/>
    <n v="0"/>
    <n v="379.62569999999999"/>
    <s v="5060/20C SL"/>
    <s v="0"/>
    <s v="0"/>
    <n v="0"/>
    <n v="0"/>
    <n v="27.76923076923077"/>
    <n v="5.5538461538461543E-2"/>
    <n v="0"/>
    <n v="0"/>
    <n v="0"/>
    <n v="0"/>
    <n v="0"/>
    <n v="0"/>
    <n v="0"/>
    <s v="Portal"/>
  </r>
  <r>
    <x v="1"/>
    <x v="1162"/>
    <s v="1F"/>
    <n v="100"/>
    <x v="2"/>
    <x v="2"/>
    <n v="2"/>
    <n v="0"/>
    <n v="40"/>
    <n v="40"/>
    <n v="40"/>
    <m/>
    <n v="40"/>
    <n v="5"/>
    <n v="48.773069999999997"/>
    <s v="65807 SL"/>
    <n v="2"/>
    <n v="13"/>
    <n v="3.6538461538461534E-2"/>
    <n v="3.6538461538461533"/>
    <n v="238.84615384615384"/>
    <n v="2.3884615384615384"/>
    <n v="1.4615384615384612"/>
    <n v="0"/>
    <n v="0"/>
    <n v="1"/>
    <n v="48.773069999999997"/>
    <n v="1"/>
    <n v="48.773069999999997"/>
    <s v="Portal"/>
  </r>
  <r>
    <x v="1"/>
    <x v="1163"/>
    <s v="8A"/>
    <n v="20"/>
    <x v="1"/>
    <x v="1"/>
    <s v="E"/>
    <n v="0.5730337078651685"/>
    <n v="140"/>
    <n v="89"/>
    <n v="89"/>
    <n v="-4"/>
    <n v="85"/>
    <n v="15"/>
    <n v="24.2"/>
    <s v="F3003/4 BK"/>
    <n v="57"/>
    <n v="218"/>
    <n v="0.86538461538461542"/>
    <n v="17.307692307692307"/>
    <n v="17.741538461538461"/>
    <n v="0.8870769230769231"/>
    <n v="73.557692307692307"/>
    <n v="4"/>
    <n v="96.8"/>
    <n v="78"/>
    <n v="1887.6"/>
    <n v="82"/>
    <n v="1984.3999999999999"/>
    <s v="Portal"/>
  </r>
  <r>
    <x v="0"/>
    <x v="1164"/>
    <s v="8A"/>
    <n v="100"/>
    <x v="1"/>
    <x v="1"/>
    <s v="E"/>
    <n v="0.55555555555555558"/>
    <n v="140"/>
    <n v="90"/>
    <n v="90"/>
    <n v="-4"/>
    <n v="86"/>
    <n v="124"/>
    <n v="9.7714300000000005"/>
    <s v="F221V3/64 BK"/>
    <n v="46"/>
    <n v="277"/>
    <n v="0.81499999999999995"/>
    <n v="81.5"/>
    <n v="417.13846153846151"/>
    <n v="4.171384615384615"/>
    <n v="70.089999999999989"/>
    <n v="4"/>
    <n v="39.085720000000002"/>
    <n v="74"/>
    <n v="723.08582000000001"/>
    <n v="78"/>
    <n v="762.17154000000005"/>
    <s v="Portal"/>
  </r>
  <r>
    <x v="1"/>
    <x v="1165"/>
    <s v="3A"/>
    <n v="100"/>
    <x v="2"/>
    <x v="2"/>
    <n v="2"/>
    <n v="-0.62264150943396224"/>
    <n v="20"/>
    <n v="53"/>
    <n v="20"/>
    <m/>
    <n v="20"/>
    <n v="127"/>
    <n v="9.4749999999999996"/>
    <s v="1173C SL"/>
    <n v="62"/>
    <n v="356"/>
    <n v="1.0784615384615384"/>
    <n v="107.84615384615384"/>
    <n v="2959"/>
    <n v="29.59"/>
    <n v="21.569230769230767"/>
    <n v="6"/>
    <n v="56.849999999999994"/>
    <n v="28"/>
    <n v="265.3"/>
    <n v="36"/>
    <n v="341.09999999999997"/>
    <s v="Portal"/>
  </r>
  <r>
    <x v="1"/>
    <x v="1166"/>
    <s v="3A"/>
    <n v="100"/>
    <x v="2"/>
    <x v="2"/>
    <n v="2"/>
    <n v="0"/>
    <n v="25"/>
    <n v="25"/>
    <n v="25"/>
    <m/>
    <n v="25"/>
    <n v="11"/>
    <n v="36.612189999999998"/>
    <s v="6010C SL"/>
    <n v="18"/>
    <n v="260"/>
    <n v="0.49384615384615382"/>
    <n v="49.38461538461538"/>
    <n v="484.35999999999996"/>
    <n v="4.8435999999999995"/>
    <n v="12.346153846153845"/>
    <n v="2"/>
    <n v="73.224379999999996"/>
    <n v="14"/>
    <n v="512.57065999999998"/>
    <n v="16"/>
    <n v="585.79503999999997"/>
    <s v="Portal"/>
  </r>
  <r>
    <x v="0"/>
    <x v="1167"/>
    <s v="8A"/>
    <n v="20"/>
    <x v="1"/>
    <x v="1"/>
    <s v="E"/>
    <n v="0.55555555555555558"/>
    <n v="140"/>
    <n v="90"/>
    <n v="90"/>
    <n v="-4"/>
    <n v="86"/>
    <n v="86"/>
    <n v="15.3"/>
    <s v="F221V11/2 BK"/>
    <n v="54"/>
    <n v="127"/>
    <n v="0.72807692307692307"/>
    <n v="14.561538461538461"/>
    <n v="26.397115384615383"/>
    <n v="1.3198557692307691"/>
    <n v="62.614615384615384"/>
    <n v="4"/>
    <n v="61.2"/>
    <n v="67"/>
    <n v="1025.1000000000001"/>
    <n v="71"/>
    <n v="1086.3"/>
    <s v="Portal"/>
  </r>
  <r>
    <x v="0"/>
    <x v="1168"/>
    <s v="5A"/>
    <n v="1000"/>
    <x v="4"/>
    <x v="4"/>
    <s v="S"/>
    <n v="0.4"/>
    <n v="49"/>
    <n v="35"/>
    <n v="35"/>
    <n v="-4"/>
    <n v="31"/>
    <n v="5"/>
    <n v="27.563590000000001"/>
    <s v="3047 RD"/>
    <n v="6"/>
    <n v="17"/>
    <n v="8.4230769230769234E-2"/>
    <n v="84.230769230769241"/>
    <n v="153.84615384615387"/>
    <n v="0.15384615384615385"/>
    <n v="2.6111538461538464"/>
    <n v="0"/>
    <n v="0"/>
    <n v="3"/>
    <n v="82.690770000000001"/>
    <n v="3"/>
    <n v="82.690770000000001"/>
    <s v="Portal"/>
  </r>
  <r>
    <x v="1"/>
    <x v="1169"/>
    <s v="3A"/>
    <n v="500"/>
    <x v="2"/>
    <x v="2"/>
    <n v="2"/>
    <n v="0"/>
    <n v="50"/>
    <n v="50"/>
    <n v="50"/>
    <m/>
    <n v="50"/>
    <n v="0"/>
    <n v="354.10489000000001"/>
    <s v="1299/30C SL"/>
    <s v="0"/>
    <s v="0"/>
    <n v="0"/>
    <n v="0"/>
    <n v="3.6538461538461533"/>
    <n v="7.3076923076923067E-3"/>
    <n v="0"/>
    <n v="0"/>
    <n v="0"/>
    <n v="0"/>
    <n v="0"/>
    <n v="0"/>
    <n v="0"/>
    <s v="Portal"/>
  </r>
  <r>
    <x v="1"/>
    <x v="1170"/>
    <s v="1A"/>
    <n v="500"/>
    <x v="2"/>
    <x v="2"/>
    <n v="2"/>
    <n v="0"/>
    <n v="30"/>
    <n v="30"/>
    <n v="30"/>
    <m/>
    <n v="30"/>
    <n v="0"/>
    <n v="240.30609000000001"/>
    <s v="5133C SL"/>
    <n v="0"/>
    <n v="0"/>
    <n v="0"/>
    <n v="0"/>
    <n v="11.076923076923077"/>
    <n v="2.2153846153846152E-2"/>
    <n v="0"/>
    <n v="0"/>
    <n v="0"/>
    <n v="0"/>
    <n v="0"/>
    <n v="0"/>
    <n v="0"/>
    <s v="Portal"/>
  </r>
  <r>
    <x v="1"/>
    <x v="1171"/>
    <s v="3A"/>
    <n v="1"/>
    <x v="2"/>
    <x v="2"/>
    <n v="2"/>
    <n v="-0.33333333333333331"/>
    <n v="40"/>
    <n v="60"/>
    <n v="40"/>
    <m/>
    <n v="40"/>
    <n v="9739"/>
    <n v="0.16385"/>
    <s v="3212 SL"/>
    <s v="0"/>
    <s v="0"/>
    <n v="0"/>
    <n v="0"/>
    <n v="60.692307692307693"/>
    <n v="60.692307692307693"/>
    <n v="0"/>
    <n v="0"/>
    <n v="0"/>
    <n v="0"/>
    <n v="0"/>
    <n v="0"/>
    <n v="0"/>
    <s v="Portal"/>
  </r>
  <r>
    <x v="1"/>
    <x v="1172"/>
    <s v="8A"/>
    <n v="100"/>
    <x v="1"/>
    <x v="1"/>
    <s v="E"/>
    <n v="0.55555555555555558"/>
    <n v="140"/>
    <n v="90"/>
    <n v="90"/>
    <n v="-4"/>
    <n v="86"/>
    <n v="76"/>
    <n v="8.3285699999999991"/>
    <s v="F221V3/32 BK"/>
    <n v="55"/>
    <n v="239"/>
    <n v="0.86807692307692308"/>
    <n v="86.807692307692307"/>
    <n v="933.76769230769241"/>
    <n v="9.3376769230769234"/>
    <n v="74.654615384615383"/>
    <n v="4"/>
    <n v="33.314279999999997"/>
    <n v="79"/>
    <n v="657.95702999999992"/>
    <n v="83"/>
    <n v="691.27130999999997"/>
    <s v="Portal"/>
  </r>
  <r>
    <x v="1"/>
    <x v="1173"/>
    <s v="8A"/>
    <n v="1000"/>
    <x v="1"/>
    <x v="1"/>
    <s v="E"/>
    <n v="0.55555555555555558"/>
    <n v="140"/>
    <n v="90"/>
    <n v="90"/>
    <n v="-4"/>
    <n v="86"/>
    <n v="15"/>
    <n v="111.71429000000001"/>
    <s v="F2211/16 CL"/>
    <n v="19"/>
    <n v="66"/>
    <n v="0.28076923076923077"/>
    <n v="280.76923076923077"/>
    <n v="387.09769230769234"/>
    <n v="0.38709769230769236"/>
    <n v="24.146153846153847"/>
    <n v="1"/>
    <n v="111.71429000000001"/>
    <n v="25"/>
    <n v="2792.85725"/>
    <n v="26"/>
    <n v="2904.5715399999999"/>
    <s v="Portal"/>
  </r>
  <r>
    <x v="1"/>
    <x v="1174"/>
    <s v="1A"/>
    <n v="1000"/>
    <x v="2"/>
    <x v="2"/>
    <n v="2"/>
    <n v="0"/>
    <n v="25"/>
    <n v="25"/>
    <n v="25"/>
    <m/>
    <n v="25"/>
    <n v="2"/>
    <n v="532.51065000000006"/>
    <s v="5489C SL"/>
    <n v="0"/>
    <n v="28"/>
    <n v="3.2307692307692308E-2"/>
    <n v="32.307692307692307"/>
    <n v="33.576923076923073"/>
    <n v="3.3576923076923074E-2"/>
    <n v="0.80769230769230771"/>
    <n v="0"/>
    <n v="0"/>
    <n v="1"/>
    <n v="532.51065000000006"/>
    <n v="1"/>
    <n v="532.51065000000006"/>
    <s v="Portal"/>
  </r>
  <r>
    <x v="1"/>
    <x v="1175"/>
    <s v="5E"/>
    <n v="100"/>
    <x v="3"/>
    <x v="3"/>
    <s v="T"/>
    <n v="0"/>
    <n v="5"/>
    <n v="5"/>
    <n v="5"/>
    <m/>
    <n v="5"/>
    <n v="66"/>
    <n v="8.2625700000000002"/>
    <s v="2842/7 BK"/>
    <n v="51"/>
    <n v="1030"/>
    <n v="1.7376923076923076"/>
    <n v="173.76923076923077"/>
    <n v="1450.3076923076922"/>
    <n v="14.503076923076922"/>
    <n v="8.6884615384615387"/>
    <n v="12"/>
    <n v="99.150840000000002"/>
    <n v="21"/>
    <n v="173.51397"/>
    <n v="33"/>
    <n v="272.66480999999999"/>
    <s v="MPS"/>
  </r>
  <r>
    <x v="1"/>
    <x v="1176"/>
    <s v="8A"/>
    <n v="2.5"/>
    <x v="12"/>
    <x v="12"/>
    <s v="E"/>
    <n v="0.14285714285714285"/>
    <n v="32"/>
    <n v="28"/>
    <n v="28"/>
    <n v="-4"/>
    <n v="24"/>
    <n v="43"/>
    <n v="6.53362"/>
    <s v="F22111/2 CL"/>
    <n v="141"/>
    <n v="148"/>
    <n v="1.6892307692307691"/>
    <n v="4.2230769230769223"/>
    <n v="45.703846153846158"/>
    <n v="18.281538461538464"/>
    <n v="40.541538461538458"/>
    <n v="8"/>
    <n v="52.26896"/>
    <n v="49"/>
    <n v="320.14738"/>
    <n v="57"/>
    <n v="372.41633999999999"/>
    <s v="Portal"/>
  </r>
  <r>
    <x v="0"/>
    <x v="1177"/>
    <s v="5E"/>
    <n v="1000"/>
    <x v="3"/>
    <x v="3"/>
    <s v="T"/>
    <n v="0"/>
    <n v="5"/>
    <n v="5"/>
    <n v="5"/>
    <m/>
    <n v="5"/>
    <n v="1"/>
    <n v="342.71370999999999"/>
    <s v="5858 OR"/>
    <n v="2"/>
    <n v="3"/>
    <n v="2.4999999999999998E-2"/>
    <n v="24.999999999999996"/>
    <n v="61.730769230769226"/>
    <n v="6.1730769230769228E-2"/>
    <n v="0.12499999999999999"/>
    <n v="1"/>
    <n v="342.71370999999999"/>
    <n v="1"/>
    <n v="342.71370999999999"/>
    <n v="1"/>
    <n v="342.71370999999999"/>
    <s v="MPS"/>
  </r>
  <r>
    <x v="0"/>
    <x v="1178"/>
    <s v="3D"/>
    <n v="1000"/>
    <x v="6"/>
    <x v="6"/>
    <s v="C"/>
    <n v="0"/>
    <n v="5"/>
    <n v="5"/>
    <n v="5"/>
    <m/>
    <n v="5"/>
    <n v="0"/>
    <n v="290.20533"/>
    <s v="1178L SL"/>
    <n v="1"/>
    <n v="2"/>
    <n v="1.3076923076923076E-2"/>
    <n v="13.076923076923077"/>
    <n v="152.23076923076923"/>
    <n v="0.15223076923076923"/>
    <n v="0.76115384615384607"/>
    <n v="1"/>
    <n v="290.20533"/>
    <n v="1"/>
    <n v="290.20533"/>
    <n v="1"/>
    <n v="290.20533"/>
    <s v="MPS"/>
  </r>
  <r>
    <x v="0"/>
    <x v="1179"/>
    <s v="5I"/>
    <n v="1000"/>
    <x v="4"/>
    <x v="4"/>
    <s v="S"/>
    <n v="0"/>
    <n v="39"/>
    <n v="39"/>
    <n v="39"/>
    <n v="-4"/>
    <n v="35"/>
    <n v="27"/>
    <n v="23.2"/>
    <s v="6820 BL"/>
    <n v="42"/>
    <n v="188"/>
    <n v="0.66923076923076918"/>
    <n v="669.23076923076917"/>
    <n v="674.65384615384608"/>
    <n v="0.67465384615384605"/>
    <n v="23.42307692307692"/>
    <n v="3"/>
    <n v="69.599999999999994"/>
    <n v="26"/>
    <n v="603.19999999999993"/>
    <n v="29"/>
    <n v="672.8"/>
    <s v="Portal"/>
  </r>
  <r>
    <x v="0"/>
    <x v="1180"/>
    <s v="5I"/>
    <n v="1000"/>
    <x v="4"/>
    <x v="4"/>
    <s v="S"/>
    <n v="0"/>
    <n v="39"/>
    <n v="39"/>
    <n v="39"/>
    <n v="-4"/>
    <n v="35"/>
    <n v="20"/>
    <n v="23.2"/>
    <s v="6820 GR"/>
    <n v="42"/>
    <n v="188"/>
    <n v="0.66923076923076918"/>
    <n v="669.23076923076917"/>
    <n v="678.57692307692298"/>
    <n v="0.67857692307692297"/>
    <n v="23.42307692307692"/>
    <n v="3"/>
    <n v="69.599999999999994"/>
    <n v="26"/>
    <n v="603.19999999999993"/>
    <n v="29"/>
    <n v="672.8"/>
    <s v="Portal"/>
  </r>
  <r>
    <x v="0"/>
    <x v="1181"/>
    <s v="1F"/>
    <n v="1"/>
    <x v="2"/>
    <x v="2"/>
    <n v="2"/>
    <n v="-0.33333333333333331"/>
    <n v="40"/>
    <n v="60"/>
    <n v="40"/>
    <m/>
    <n v="40"/>
    <n v="608"/>
    <n v="0.17659"/>
    <s v="86203CY SL"/>
    <s v="0"/>
    <s v="0"/>
    <n v="0"/>
    <n v="0"/>
    <n v="31.846153846153847"/>
    <n v="31.846153846153847"/>
    <n v="0"/>
    <n v="0"/>
    <n v="0"/>
    <n v="0"/>
    <n v="0"/>
    <n v="0"/>
    <n v="0"/>
    <s v="Portal"/>
  </r>
  <r>
    <x v="0"/>
    <x v="1182"/>
    <s v="8A"/>
    <n v="250"/>
    <x v="1"/>
    <x v="1"/>
    <s v="E"/>
    <n v="0.55555555555555558"/>
    <n v="140"/>
    <n v="90"/>
    <n v="90"/>
    <n v="-4"/>
    <n v="86"/>
    <n v="6"/>
    <n v="108.52857"/>
    <s v="F2211IN WH"/>
    <n v="0"/>
    <n v="0"/>
    <n v="0"/>
    <n v="0"/>
    <n v="5.2507692307692304"/>
    <n v="2.1003076923076923E-2"/>
    <n v="0"/>
    <n v="0"/>
    <n v="0"/>
    <n v="0"/>
    <n v="0"/>
    <n v="0"/>
    <n v="0"/>
    <s v="Portal"/>
  </r>
  <r>
    <x v="1"/>
    <x v="1183"/>
    <s v="5C"/>
    <n v="100"/>
    <x v="19"/>
    <x v="18"/>
    <s v="E"/>
    <n v="0"/>
    <n v="34"/>
    <n v="34"/>
    <n v="34"/>
    <n v="-4"/>
    <n v="30"/>
    <n v="32"/>
    <n v="64.242999999999995"/>
    <s v="392240 WH"/>
    <n v="2"/>
    <n v="60"/>
    <n v="9.0769230769230769E-2"/>
    <n v="9.0769230769230766"/>
    <n v="151.19230769230768"/>
    <n v="1.5119230769230767"/>
    <n v="2.7230769230769232"/>
    <n v="0"/>
    <n v="0"/>
    <n v="3"/>
    <n v="192.72899999999998"/>
    <n v="3"/>
    <n v="192.72899999999998"/>
    <s v="Traditional"/>
  </r>
  <r>
    <x v="1"/>
    <x v="1184"/>
    <s v="8B"/>
    <n v="1"/>
    <x v="9"/>
    <x v="9"/>
    <s v="B"/>
    <n v="0"/>
    <n v="43"/>
    <n v="43"/>
    <n v="43"/>
    <n v="-4"/>
    <n v="39"/>
    <n v="90"/>
    <n v="17.3"/>
    <s v="LC136 WH"/>
    <n v="57"/>
    <n v="336"/>
    <n v="1.0015384615384615"/>
    <n v="1.0015384615384615"/>
    <n v="1.0015384615384615"/>
    <n v="1.0015384615384615"/>
    <n v="39.059999999999995"/>
    <n v="5"/>
    <n v="86.5"/>
    <n v="44"/>
    <n v="761.2"/>
    <n v="49"/>
    <n v="847.7"/>
    <s v="Portal"/>
  </r>
  <r>
    <x v="0"/>
    <x v="1185"/>
    <s v="8A"/>
    <n v="100"/>
    <x v="1"/>
    <x v="1"/>
    <s v="E"/>
    <n v="0.55555555555555558"/>
    <n v="140"/>
    <n v="90"/>
    <n v="90"/>
    <n v="-4"/>
    <n v="86"/>
    <n v="10"/>
    <n v="11.47143"/>
    <s v="F2213/16 YL"/>
    <n v="0"/>
    <n v="22"/>
    <n v="2.5384615384615384E-2"/>
    <n v="2.5384615384615383"/>
    <n v="177.21153846153845"/>
    <n v="1.7721153846153845"/>
    <n v="2.1830769230769231"/>
    <n v="0"/>
    <n v="0"/>
    <n v="2"/>
    <n v="22.94286"/>
    <n v="2"/>
    <n v="22.94286"/>
    <s v="Portal"/>
  </r>
  <r>
    <x v="1"/>
    <x v="1186"/>
    <s v="5I"/>
    <n v="5000"/>
    <x v="0"/>
    <x v="0"/>
    <s v="B"/>
    <n v="2.564102564102564E-2"/>
    <n v="40"/>
    <n v="39"/>
    <n v="39"/>
    <n v="-4"/>
    <n v="35"/>
    <n v="5"/>
    <n v="151.25"/>
    <s v="6711 WH"/>
    <n v="4"/>
    <n v="11"/>
    <n v="5.5769230769230765E-2"/>
    <n v="278.84615384615381"/>
    <n v="1442.9615384615383"/>
    <n v="0.28859230769230765"/>
    <n v="1.9519230769230769"/>
    <n v="0"/>
    <n v="0"/>
    <n v="2"/>
    <n v="302.5"/>
    <n v="2"/>
    <n v="302.5"/>
    <s v="Portal"/>
  </r>
  <r>
    <x v="1"/>
    <x v="1187"/>
    <s v="8B"/>
    <n v="100"/>
    <x v="11"/>
    <x v="11"/>
    <s v="B"/>
    <n v="0"/>
    <n v="24"/>
    <n v="24"/>
    <n v="24"/>
    <n v="-4"/>
    <n v="20"/>
    <n v="9"/>
    <n v="70.37"/>
    <s v="PF1303/4 BK"/>
    <n v="7"/>
    <n v="86"/>
    <n v="0.17461538461538462"/>
    <n v="17.46153846153846"/>
    <n v="17.46153846153846"/>
    <n v="0.17461538461538459"/>
    <n v="3.4923076923076923"/>
    <n v="1"/>
    <n v="70.37"/>
    <n v="4"/>
    <n v="281.48"/>
    <n v="5"/>
    <n v="351.85"/>
    <s v="Portal"/>
  </r>
  <r>
    <x v="0"/>
    <x v="1188"/>
    <s v="5A"/>
    <n v="1000"/>
    <x v="0"/>
    <x v="0"/>
    <s v="S"/>
    <n v="3.7037037037037035E-2"/>
    <n v="28"/>
    <n v="27"/>
    <n v="27"/>
    <n v="-4"/>
    <n v="23"/>
    <n v="10"/>
    <n v="26.26"/>
    <s v="1856/19 WH"/>
    <n v="13"/>
    <n v="33"/>
    <n v="0.17807692307692305"/>
    <n v="178.07692307692304"/>
    <n v="191.19230769230765"/>
    <n v="0.19119230769230766"/>
    <n v="4.0957692307692302"/>
    <n v="1"/>
    <n v="26.26"/>
    <n v="5"/>
    <n v="131.30000000000001"/>
    <n v="6"/>
    <n v="157.56"/>
    <s v="Portal  "/>
  </r>
  <r>
    <x v="0"/>
    <x v="1189"/>
    <s v="5E"/>
    <n v="1000"/>
    <x v="7"/>
    <x v="7"/>
    <s v="S"/>
    <n v="0.19"/>
    <n v="119"/>
    <n v="100"/>
    <n v="100"/>
    <n v="-4"/>
    <n v="96"/>
    <n v="6"/>
    <n v="81.234999999999999"/>
    <s v="5851 BR"/>
    <n v="2"/>
    <n v="11"/>
    <n v="3.4230769230769231E-2"/>
    <n v="34.230769230769234"/>
    <n v="65.57692307692308"/>
    <n v="6.5576923076923074E-2"/>
    <n v="3.2861538461538462"/>
    <n v="0"/>
    <n v="0"/>
    <n v="3"/>
    <n v="243.70499999999998"/>
    <n v="3"/>
    <n v="243.70499999999998"/>
    <s v="Traditional"/>
  </r>
  <r>
    <x v="0"/>
    <x v="1190"/>
    <s v="3A"/>
    <n v="500"/>
    <x v="2"/>
    <x v="2"/>
    <n v="2"/>
    <n v="0"/>
    <n v="50"/>
    <n v="50"/>
    <n v="50"/>
    <m/>
    <n v="50"/>
    <n v="0"/>
    <n v="213.74797000000001"/>
    <s v="6308 SL"/>
    <n v="0"/>
    <n v="0"/>
    <n v="0"/>
    <n v="0"/>
    <n v="198.65384615384616"/>
    <n v="0.39730769230769231"/>
    <n v="0"/>
    <n v="0"/>
    <n v="0"/>
    <n v="0"/>
    <n v="0"/>
    <n v="0"/>
    <n v="0"/>
    <s v="Portal"/>
  </r>
  <r>
    <x v="0"/>
    <x v="1191"/>
    <s v="5A"/>
    <n v="1000"/>
    <x v="0"/>
    <x v="0"/>
    <s v="S"/>
    <n v="-0.16666666666666666"/>
    <n v="20"/>
    <n v="24"/>
    <n v="20"/>
    <n v="-4"/>
    <n v="16"/>
    <n v="18"/>
    <n v="19.48"/>
    <s v="1551 WH"/>
    <n v="30"/>
    <n v="177"/>
    <n v="0.52730769230769237"/>
    <n v="527.30769230769238"/>
    <n v="620.38461538461547"/>
    <n v="0.62038461538461542"/>
    <n v="8.4369230769230779"/>
    <n v="3"/>
    <n v="58.44"/>
    <n v="11"/>
    <n v="214.28"/>
    <n v="14"/>
    <n v="272.72000000000003"/>
    <s v="Portal"/>
  </r>
  <r>
    <x v="1"/>
    <x v="1192"/>
    <s v="5A"/>
    <n v="100"/>
    <x v="0"/>
    <x v="0"/>
    <s v="S"/>
    <n v="-0.25925925925925924"/>
    <n v="20"/>
    <n v="27"/>
    <n v="20"/>
    <n v="-4"/>
    <n v="16"/>
    <n v="112"/>
    <n v="5.5170000000000003"/>
    <s v="3055 GY"/>
    <n v="336"/>
    <n v="650"/>
    <n v="4.3684615384615384"/>
    <n v="436.84615384615381"/>
    <n v="1215.3076923076922"/>
    <n v="12.153076923076922"/>
    <n v="69.895384615384614"/>
    <n v="26"/>
    <n v="143.44200000000001"/>
    <n v="96"/>
    <n v="529.63200000000006"/>
    <n v="118"/>
    <n v="651.00600000000009"/>
    <s v="Portal"/>
  </r>
  <r>
    <x v="1"/>
    <x v="1193"/>
    <s v="2F"/>
    <n v="100"/>
    <x v="3"/>
    <x v="3"/>
    <s v="T"/>
    <n v="0"/>
    <n v="5"/>
    <n v="5"/>
    <n v="5"/>
    <m/>
    <n v="5"/>
    <n v="5"/>
    <n v="38.342570000000002"/>
    <s v="9178B CL"/>
    <n v="39"/>
    <n v="156"/>
    <n v="0.6"/>
    <n v="60"/>
    <n v="99.230769230769226"/>
    <n v="0.99230769230769222"/>
    <n v="3"/>
    <n v="4"/>
    <n v="153.37028000000001"/>
    <n v="7"/>
    <n v="268.39798999999999"/>
    <n v="11"/>
    <n v="421.76827000000003"/>
    <s v="MPS"/>
  </r>
  <r>
    <x v="0"/>
    <x v="1194"/>
    <s v="5A"/>
    <n v="1000"/>
    <x v="0"/>
    <x v="0"/>
    <s v="S"/>
    <n v="-0.58333333333333337"/>
    <n v="20"/>
    <n v="48"/>
    <n v="20"/>
    <n v="-4"/>
    <n v="16"/>
    <n v="13"/>
    <n v="19.03"/>
    <s v="3053/1 BK"/>
    <n v="20"/>
    <n v="81"/>
    <n v="0.30884615384615388"/>
    <n v="308.84615384615387"/>
    <n v="382.80769230769232"/>
    <n v="0.38280769230769229"/>
    <n v="6.1249230769230767"/>
    <n v="2"/>
    <n v="38.06"/>
    <n v="7"/>
    <n v="133.21"/>
    <n v="9"/>
    <n v="171.27"/>
    <s v="Portal"/>
  </r>
  <r>
    <x v="1"/>
    <x v="1195"/>
    <s v="5E"/>
    <n v="1000"/>
    <x v="7"/>
    <x v="7"/>
    <n v="6"/>
    <n v="0.08"/>
    <n v="108"/>
    <n v="100"/>
    <n v="100"/>
    <n v="-4"/>
    <n v="96"/>
    <n v="216"/>
    <n v="76"/>
    <s v="5852 BK"/>
    <n v="50"/>
    <n v="408"/>
    <n v="1.0092307692307692"/>
    <n v="1009.2307692307692"/>
    <n v="1513"/>
    <n v="1.5129999999999999"/>
    <n v="96.886153846153832"/>
    <n v="5"/>
    <n v="380"/>
    <n v="102"/>
    <n v="7752"/>
    <n v="107"/>
    <n v="8132"/>
    <s v="Traditional"/>
  </r>
  <r>
    <x v="0"/>
    <x v="1196"/>
    <s v="3A"/>
    <n v="1000"/>
    <x v="2"/>
    <x v="2"/>
    <n v="2"/>
    <n v="0"/>
    <n v="30"/>
    <n v="30"/>
    <n v="30"/>
    <m/>
    <n v="30"/>
    <n v="0"/>
    <n v="346.72334999999998"/>
    <s v="6375 SL"/>
    <n v="4"/>
    <n v="14"/>
    <n v="5.9230769230769226E-2"/>
    <n v="59.230769230769226"/>
    <n v="65.769230769230759"/>
    <n v="6.576923076923076E-2"/>
    <n v="1.7769230769230768"/>
    <n v="0"/>
    <n v="0"/>
    <n v="2"/>
    <n v="693.44669999999996"/>
    <n v="2"/>
    <n v="693.44669999999996"/>
    <s v="Portal"/>
  </r>
  <r>
    <x v="0"/>
    <x v="1197"/>
    <s v="5I"/>
    <n v="100"/>
    <x v="0"/>
    <x v="0"/>
    <s v="B"/>
    <n v="2.564102564102564E-2"/>
    <n v="40"/>
    <n v="39"/>
    <n v="39"/>
    <n v="-4"/>
    <n v="35"/>
    <n v="19"/>
    <n v="6.3"/>
    <s v="6710 YL"/>
    <n v="46"/>
    <n v="167"/>
    <n v="0.68807692307692303"/>
    <n v="68.807692307692307"/>
    <n v="378.03846153846149"/>
    <n v="3.780384615384615"/>
    <n v="24.082692307692305"/>
    <n v="3"/>
    <n v="18.899999999999999"/>
    <n v="27"/>
    <n v="170.1"/>
    <n v="30"/>
    <n v="189"/>
    <s v="Portal"/>
  </r>
  <r>
    <x v="0"/>
    <x v="1198"/>
    <s v="5D"/>
    <n v="1000"/>
    <x v="24"/>
    <x v="23"/>
    <s v="I"/>
    <n v="0"/>
    <n v="47"/>
    <n v="47"/>
    <n v="47"/>
    <n v="-4"/>
    <n v="43"/>
    <n v="1"/>
    <n v="416"/>
    <s v="3131816 TN"/>
    <n v="0"/>
    <n v="0"/>
    <n v="0"/>
    <n v="0"/>
    <n v="21.03846153846154"/>
    <n v="2.1038461538461541E-2"/>
    <n v="0"/>
    <n v="0"/>
    <n v="0"/>
    <n v="0"/>
    <n v="0"/>
    <n v="0"/>
    <n v="0"/>
    <s v="Portal"/>
  </r>
  <r>
    <x v="1"/>
    <x v="1199"/>
    <s v="2F"/>
    <n v="1"/>
    <x v="3"/>
    <x v="3"/>
    <s v="S"/>
    <n v="0.25714285714285712"/>
    <n v="88"/>
    <n v="70"/>
    <n v="70"/>
    <n v="-4"/>
    <n v="66"/>
    <n v="4271"/>
    <n v="0.37"/>
    <s v="9178B CL"/>
    <s v="0"/>
    <s v="0"/>
    <n v="0"/>
    <n v="0"/>
    <n v="99.230769230769226"/>
    <n v="99.230769230769226"/>
    <n v="0"/>
    <n v="496"/>
    <n v="183.52"/>
    <n v="7045"/>
    <n v="2606.65"/>
    <n v="7541"/>
    <n v="2790.17"/>
    <s v="Portal With MPS"/>
  </r>
  <r>
    <x v="0"/>
    <x v="1200"/>
    <s v="2B"/>
    <n v="1000"/>
    <x v="2"/>
    <x v="2"/>
    <n v="2"/>
    <n v="0"/>
    <n v="20"/>
    <n v="20"/>
    <n v="20"/>
    <m/>
    <n v="20"/>
    <n v="3"/>
    <n v="134.13865999999999"/>
    <s v="881802 SL"/>
    <n v="37"/>
    <n v="110"/>
    <n v="0.52538461538461534"/>
    <n v="525.38461538461536"/>
    <n v="588.96153846153845"/>
    <n v="0.58896153846153843"/>
    <n v="10.507692307692306"/>
    <n v="3"/>
    <n v="402.41597999999999"/>
    <n v="14"/>
    <n v="1877.9412399999999"/>
    <n v="17"/>
    <n v="2280.3572199999999"/>
    <s v="Portal"/>
  </r>
  <r>
    <x v="0"/>
    <x v="1201"/>
    <s v="1F"/>
    <n v="1"/>
    <x v="2"/>
    <x v="2"/>
    <n v="2"/>
    <n v="-0.33333333333333331"/>
    <n v="40"/>
    <n v="60"/>
    <n v="40"/>
    <m/>
    <n v="40"/>
    <n v="11275"/>
    <n v="0.16757"/>
    <s v="86202CY SL"/>
    <s v="0"/>
    <s v="0"/>
    <n v="0"/>
    <n v="0"/>
    <n v="161.19230769230768"/>
    <n v="161.19230769230768"/>
    <n v="0"/>
    <n v="0"/>
    <n v="0"/>
    <n v="0"/>
    <n v="0"/>
    <n v="0"/>
    <n v="0"/>
    <s v="Portal"/>
  </r>
  <r>
    <x v="0"/>
    <x v="1202"/>
    <s v="8A"/>
    <n v="500"/>
    <x v="1"/>
    <x v="1"/>
    <s v="E"/>
    <n v="0.55555555555555558"/>
    <n v="140"/>
    <n v="90"/>
    <n v="90"/>
    <n v="-4"/>
    <n v="86"/>
    <n v="15"/>
    <n v="45.885710000000003"/>
    <s v="F2211/8 YL"/>
    <n v="10"/>
    <n v="12"/>
    <n v="0.12153846153846154"/>
    <n v="60.769230769230766"/>
    <n v="94.723076923076917"/>
    <n v="0.18944615384615385"/>
    <n v="10.452307692307693"/>
    <n v="1"/>
    <n v="45.885710000000003"/>
    <n v="11"/>
    <n v="504.74281000000002"/>
    <n v="12"/>
    <n v="550.62851999999998"/>
    <s v="Portal"/>
  </r>
  <r>
    <x v="0"/>
    <x v="1203"/>
    <s v="5A"/>
    <n v="1000"/>
    <x v="0"/>
    <x v="0"/>
    <s v="S"/>
    <n v="-0.52083333333333337"/>
    <n v="23"/>
    <n v="48"/>
    <n v="23"/>
    <n v="-4"/>
    <n v="19"/>
    <n v="18"/>
    <n v="18.399999999999999"/>
    <s v="3251 OR"/>
    <n v="6"/>
    <n v="32"/>
    <n v="0.10153846153846155"/>
    <n v="101.53846153846155"/>
    <n v="139.23076923076923"/>
    <n v="0.13923076923076921"/>
    <n v="1.9292307692307695"/>
    <n v="1"/>
    <n v="18.399999999999999"/>
    <n v="3"/>
    <n v="55.199999999999996"/>
    <n v="4"/>
    <n v="73.599999999999994"/>
    <s v="Portal"/>
  </r>
  <r>
    <x v="1"/>
    <x v="1204"/>
    <s v="8A"/>
    <n v="100"/>
    <x v="1"/>
    <x v="1"/>
    <s v="E"/>
    <n v="0.55555555555555558"/>
    <n v="140"/>
    <n v="90"/>
    <n v="90"/>
    <n v="-4"/>
    <n v="86"/>
    <n v="71"/>
    <n v="19.44286"/>
    <s v="F2213/16 CL"/>
    <n v="51"/>
    <n v="111"/>
    <n v="0.67730769230769228"/>
    <n v="67.730769230769226"/>
    <n v="406.16230769230765"/>
    <n v="4.0616230769230768"/>
    <n v="58.248461538461534"/>
    <n v="3"/>
    <n v="58.328580000000002"/>
    <n v="61"/>
    <n v="1186.0144599999999"/>
    <n v="64"/>
    <n v="1244.34304"/>
    <s v="Portal"/>
  </r>
  <r>
    <x v="1"/>
    <x v="1205"/>
    <s v="3A"/>
    <n v="500"/>
    <x v="2"/>
    <x v="2"/>
    <n v="2"/>
    <n v="0"/>
    <n v="50"/>
    <n v="50"/>
    <n v="50"/>
    <m/>
    <n v="50"/>
    <n v="0"/>
    <n v="360.34377999999998"/>
    <s v="1898/15C SL"/>
    <n v="0"/>
    <n v="4"/>
    <n v="4.6153846153846158E-3"/>
    <n v="2.3076923076923079"/>
    <n v="42.730769230769226"/>
    <n v="8.546153846153845E-2"/>
    <n v="0.23076923076923078"/>
    <n v="1"/>
    <n v="360.34377999999998"/>
    <n v="1"/>
    <n v="360.34377999999998"/>
    <n v="1"/>
    <n v="360.34377999999998"/>
    <s v="Portal"/>
  </r>
  <r>
    <x v="1"/>
    <x v="1206"/>
    <s v="1F"/>
    <n v="1000"/>
    <x v="2"/>
    <x v="2"/>
    <n v="2"/>
    <n v="0"/>
    <n v="40"/>
    <n v="40"/>
    <n v="40"/>
    <m/>
    <n v="40"/>
    <n v="0"/>
    <n v="339.10739999999998"/>
    <s v="65007 SL"/>
    <n v="0"/>
    <n v="0"/>
    <n v="0"/>
    <n v="0"/>
    <n v="2.8076923076923079"/>
    <n v="2.8076923076923079E-3"/>
    <n v="0"/>
    <n v="0"/>
    <n v="0"/>
    <n v="0"/>
    <n v="0"/>
    <n v="0"/>
    <n v="0"/>
    <s v="Portal"/>
  </r>
  <r>
    <x v="1"/>
    <x v="1207"/>
    <s v="1F"/>
    <n v="1000"/>
    <x v="2"/>
    <x v="2"/>
    <n v="2"/>
    <n v="0"/>
    <n v="30"/>
    <n v="30"/>
    <n v="30"/>
    <m/>
    <n v="30"/>
    <n v="2"/>
    <n v="307.43995999999999"/>
    <s v="86702CY SL"/>
    <n v="3"/>
    <n v="4"/>
    <n v="3.6923076923076927E-2"/>
    <n v="36.923076923076927"/>
    <n v="43.384615384615387"/>
    <n v="4.338461538461539E-2"/>
    <n v="1.1076923076923078"/>
    <n v="0"/>
    <n v="0"/>
    <n v="1"/>
    <n v="307.43995999999999"/>
    <n v="1"/>
    <n v="307.43995999999999"/>
    <s v="Portal"/>
  </r>
  <r>
    <x v="1"/>
    <x v="1208"/>
    <s v="8A"/>
    <n v="100"/>
    <x v="1"/>
    <x v="1"/>
    <s v="E"/>
    <n v="0.5730337078651685"/>
    <n v="140"/>
    <n v="89"/>
    <n v="89"/>
    <n v="-4"/>
    <n v="85"/>
    <n v="403"/>
    <n v="13.11429"/>
    <s v="F2211/16 BK"/>
    <n v="119"/>
    <n v="454"/>
    <n v="1.8053846153846154"/>
    <n v="180.53846153846155"/>
    <n v="907.44190769230761"/>
    <n v="9.0744190769230766"/>
    <n v="153.4576923076923"/>
    <n v="9"/>
    <n v="118.02861"/>
    <n v="162"/>
    <n v="2124.5149799999999"/>
    <n v="171"/>
    <n v="2242.5435900000002"/>
    <s v="Portal"/>
  </r>
  <r>
    <x v="0"/>
    <x v="1209"/>
    <s v="8A"/>
    <n v="100"/>
    <x v="1"/>
    <x v="1"/>
    <s v="E"/>
    <n v="0.55555555555555558"/>
    <n v="140"/>
    <n v="90"/>
    <n v="90"/>
    <n v="-4"/>
    <n v="86"/>
    <n v="5"/>
    <n v="14.357139999999999"/>
    <s v="F2211/4 YL"/>
    <n v="5"/>
    <n v="11"/>
    <n v="6.6538461538461546E-2"/>
    <n v="6.6538461538461551"/>
    <n v="8.3076923076923102"/>
    <n v="8.3076923076923104E-2"/>
    <n v="5.7223076923076928"/>
    <n v="0"/>
    <n v="0"/>
    <n v="6"/>
    <n v="86.142839999999993"/>
    <n v="6"/>
    <n v="86.142839999999993"/>
    <s v="Portal"/>
  </r>
  <r>
    <x v="1"/>
    <x v="1210"/>
    <s v="5A"/>
    <n v="1000"/>
    <x v="0"/>
    <x v="0"/>
    <s v="S"/>
    <n v="-0.16666666666666666"/>
    <n v="20"/>
    <n v="24"/>
    <n v="20"/>
    <n v="-4"/>
    <n v="16"/>
    <n v="31"/>
    <n v="58.14"/>
    <s v="3075 GY"/>
    <n v="71"/>
    <n v="247"/>
    <n v="1.0496153846153844"/>
    <n v="1049.6153846153843"/>
    <n v="1352.7307692307688"/>
    <n v="1.3527307692307688"/>
    <n v="21.643692307692302"/>
    <n v="6"/>
    <n v="348.84000000000003"/>
    <n v="23"/>
    <n v="1337.22"/>
    <n v="28"/>
    <n v="1627.92"/>
    <s v="Portal"/>
  </r>
  <r>
    <x v="0"/>
    <x v="1211"/>
    <s v="3D"/>
    <n v="1000"/>
    <x v="6"/>
    <x v="6"/>
    <s v="C"/>
    <n v="0"/>
    <n v="5"/>
    <n v="5"/>
    <n v="5"/>
    <m/>
    <n v="5"/>
    <n v="1"/>
    <n v="138.00655"/>
    <s v="1173L SL"/>
    <n v="7"/>
    <n v="25"/>
    <n v="0.10423076923076924"/>
    <n v="104.23076923076924"/>
    <n v="178.76923076923077"/>
    <n v="0.17876923076923076"/>
    <n v="0.89384615384615385"/>
    <n v="1"/>
    <n v="138.00655"/>
    <n v="2"/>
    <n v="276.01310000000001"/>
    <n v="3"/>
    <n v="414.01965000000001"/>
    <s v="MPS"/>
  </r>
  <r>
    <x v="0"/>
    <x v="1212"/>
    <s v="8A"/>
    <n v="250"/>
    <x v="1"/>
    <x v="1"/>
    <s v="E"/>
    <n v="0.55555555555555558"/>
    <n v="140"/>
    <n v="90"/>
    <n v="90"/>
    <n v="-4"/>
    <n v="86"/>
    <n v="10"/>
    <n v="92.271429999999995"/>
    <s v="F2213/4 RD"/>
    <n v="19"/>
    <n v="61"/>
    <n v="0.27500000000000002"/>
    <n v="68.75"/>
    <n v="86.299230769230761"/>
    <n v="0.34519692307692307"/>
    <n v="23.650000000000002"/>
    <n v="1"/>
    <n v="92.271429999999995"/>
    <n v="25"/>
    <n v="2306.78575"/>
    <n v="26"/>
    <n v="2399.0571799999998"/>
    <s v="Portal"/>
  </r>
  <r>
    <x v="1"/>
    <x v="1213"/>
    <s v="8B"/>
    <n v="500"/>
    <x v="22"/>
    <x v="21"/>
    <s v="I"/>
    <n v="0"/>
    <n v="28"/>
    <n v="28"/>
    <n v="28"/>
    <n v="-4"/>
    <n v="24"/>
    <n v="1"/>
    <n v="155.15"/>
    <s v="SW5 CL"/>
    <n v="23"/>
    <n v="25"/>
    <n v="0.27653846153846151"/>
    <n v="138.26923076923075"/>
    <n v="168.04807692307691"/>
    <n v="0.33609615384615382"/>
    <n v="6.6369230769230763"/>
    <n v="1"/>
    <n v="155.15"/>
    <n v="8"/>
    <n v="1241.2"/>
    <n v="9"/>
    <n v="1396.3500000000001"/>
    <s v="Portal"/>
  </r>
  <r>
    <x v="1"/>
    <x v="1214"/>
    <s v="8B"/>
    <n v="100"/>
    <x v="22"/>
    <x v="21"/>
    <s v="I"/>
    <n v="0"/>
    <n v="28"/>
    <n v="28"/>
    <n v="28"/>
    <n v="-4"/>
    <n v="24"/>
    <n v="42"/>
    <n v="10.01"/>
    <s v="SW41 BK"/>
    <n v="96"/>
    <n v="315"/>
    <n v="1.3973076923076924"/>
    <n v="139.73076923076923"/>
    <n v="187.42307692307691"/>
    <n v="1.8742307692307691"/>
    <n v="33.535384615384615"/>
    <n v="7"/>
    <n v="70.069999999999993"/>
    <n v="41"/>
    <n v="410.40999999999997"/>
    <n v="48"/>
    <n v="480.48"/>
    <s v="Portal"/>
  </r>
  <r>
    <x v="0"/>
    <x v="1215"/>
    <s v="3A"/>
    <n v="500"/>
    <x v="2"/>
    <x v="2"/>
    <n v="2"/>
    <n v="0"/>
    <n v="25"/>
    <n v="25"/>
    <n v="25"/>
    <m/>
    <n v="25"/>
    <n v="0"/>
    <n v="161.73686000000001"/>
    <s v="2471 SL"/>
    <n v="2"/>
    <n v="9"/>
    <n v="3.1923076923076922E-2"/>
    <n v="15.961538461538462"/>
    <n v="32.615384615384613"/>
    <n v="6.5230769230769231E-2"/>
    <n v="0.79807692307692302"/>
    <n v="0"/>
    <n v="0"/>
    <n v="1"/>
    <n v="161.73686000000001"/>
    <n v="1"/>
    <n v="161.73686000000001"/>
    <s v="Portal"/>
  </r>
  <r>
    <x v="0"/>
    <x v="1216"/>
    <s v="5A"/>
    <n v="1000"/>
    <x v="0"/>
    <x v="0"/>
    <s v="S"/>
    <n v="-0.52083333333333337"/>
    <n v="23"/>
    <n v="48"/>
    <n v="23"/>
    <n v="-4"/>
    <n v="19"/>
    <n v="1"/>
    <n v="15.9"/>
    <s v="1550 BR"/>
    <n v="1"/>
    <n v="4"/>
    <n v="1.5384615384615385E-2"/>
    <n v="15.384615384615385"/>
    <n v="36.730769230769234"/>
    <n v="3.6730769230769234E-2"/>
    <n v="0.29230769230769232"/>
    <n v="1"/>
    <n v="15.9"/>
    <n v="1"/>
    <n v="15.9"/>
    <n v="1"/>
    <n v="15.9"/>
    <s v="Portal"/>
  </r>
  <r>
    <x v="1"/>
    <x v="1217"/>
    <s v="3A"/>
    <n v="1000"/>
    <x v="2"/>
    <x v="2"/>
    <n v="2"/>
    <n v="-0.75"/>
    <n v="25"/>
    <n v="100"/>
    <n v="25"/>
    <m/>
    <n v="25"/>
    <n v="38"/>
    <n v="66.180000000000007"/>
    <s v="2402C SL"/>
    <n v="32"/>
    <n v="45"/>
    <n v="0.39653846153846151"/>
    <n v="396.53846153846149"/>
    <n v="475.11538461538453"/>
    <n v="0.47511538461538455"/>
    <n v="9.9134615384615383"/>
    <n v="2"/>
    <n v="132.36000000000001"/>
    <n v="12"/>
    <n v="794.16000000000008"/>
    <n v="14"/>
    <n v="926.5200000000001"/>
    <s v="Portal"/>
  </r>
  <r>
    <x v="0"/>
    <x v="1218"/>
    <s v="8A"/>
    <n v="200"/>
    <x v="1"/>
    <x v="1"/>
    <s v="E"/>
    <n v="0.55555555555555558"/>
    <n v="140"/>
    <n v="90"/>
    <n v="90"/>
    <n v="-4"/>
    <n v="86"/>
    <n v="208"/>
    <n v="30.971430000000002"/>
    <s v="F2213/8 YL"/>
    <n v="22"/>
    <n v="74"/>
    <n v="0.3223076923076923"/>
    <n v="64.461538461538453"/>
    <n v="80.356923076923067"/>
    <n v="0.40178461538461535"/>
    <n v="27.718461538461536"/>
    <n v="2"/>
    <n v="61.942860000000003"/>
    <n v="30"/>
    <n v="929.14290000000005"/>
    <n v="32"/>
    <n v="991.08576000000005"/>
    <s v="Portal"/>
  </r>
  <r>
    <x v="0"/>
    <x v="1219"/>
    <s v="5I"/>
    <n v="1000"/>
    <x v="0"/>
    <x v="0"/>
    <s v="S"/>
    <n v="0"/>
    <n v="39"/>
    <n v="39"/>
    <n v="39"/>
    <n v="-4"/>
    <n v="35"/>
    <n v="14"/>
    <n v="39.39"/>
    <s v="6715 VI"/>
    <n v="8"/>
    <n v="37"/>
    <n v="0.12884615384615383"/>
    <n v="128.84615384615384"/>
    <n v="195.38461538461539"/>
    <n v="0.19538461538461538"/>
    <n v="4.5096153846153841"/>
    <n v="1"/>
    <n v="39.39"/>
    <n v="6"/>
    <n v="236.34"/>
    <n v="7"/>
    <n v="275.73"/>
    <s v="Portal"/>
  </r>
  <r>
    <x v="0"/>
    <x v="1220"/>
    <s v="8A"/>
    <n v="100"/>
    <x v="1"/>
    <x v="1"/>
    <s v="E"/>
    <n v="0.55555555555555558"/>
    <n v="140"/>
    <n v="90"/>
    <n v="90"/>
    <n v="-4"/>
    <n v="86"/>
    <n v="23"/>
    <n v="18.914290000000001"/>
    <s v="F2211/4 GR"/>
    <n v="9"/>
    <n v="33"/>
    <n v="0.13499999999999998"/>
    <n v="13.499999999999998"/>
    <n v="26.299999999999997"/>
    <n v="0.26299999999999996"/>
    <n v="11.609999999999998"/>
    <n v="1"/>
    <n v="18.914290000000001"/>
    <n v="13"/>
    <n v="245.88577000000001"/>
    <n v="14"/>
    <n v="264.80006000000003"/>
    <s v="Portal"/>
  </r>
  <r>
    <x v="1"/>
    <x v="1221"/>
    <s v="3A"/>
    <n v="1000"/>
    <x v="2"/>
    <x v="2"/>
    <n v="2"/>
    <n v="0"/>
    <n v="25"/>
    <n v="25"/>
    <n v="25"/>
    <m/>
    <n v="25"/>
    <n v="5"/>
    <n v="287.42335000000003"/>
    <s v="6010C SL"/>
    <n v="20"/>
    <n v="79"/>
    <n v="0.30653846153846154"/>
    <n v="306.53846153846155"/>
    <n v="484.35999999999996"/>
    <n v="0.48435999999999996"/>
    <n v="7.6634615384615383"/>
    <n v="2"/>
    <n v="574.84670000000006"/>
    <n v="10"/>
    <n v="2874.2335000000003"/>
    <n v="12"/>
    <n v="3449.0802000000003"/>
    <s v="Portal"/>
  </r>
  <r>
    <x v="1"/>
    <x v="1222"/>
    <s v="8B"/>
    <n v="100"/>
    <x v="12"/>
    <x v="12"/>
    <s v="E"/>
    <n v="0.16470588235294117"/>
    <n v="99"/>
    <n v="85"/>
    <n v="85"/>
    <n v="-4"/>
    <n v="81"/>
    <n v="306"/>
    <n v="22.14"/>
    <s v="TFT20020 NA"/>
    <n v="63"/>
    <n v="312"/>
    <n v="1.0384615384615383"/>
    <n v="103.84615384615384"/>
    <n v="175.19230769230768"/>
    <n v="1.7519230769230767"/>
    <n v="84.115384615384599"/>
    <n v="5"/>
    <n v="110.7"/>
    <n v="89"/>
    <n v="1970.46"/>
    <n v="94"/>
    <n v="2081.16"/>
    <s v="Portal"/>
  </r>
  <r>
    <x v="0"/>
    <x v="1223"/>
    <s v="5A"/>
    <n v="1000"/>
    <x v="10"/>
    <x v="10"/>
    <s v="I"/>
    <n v="2.0405405405405403"/>
    <n v="225"/>
    <n v="74"/>
    <n v="74"/>
    <n v="-4"/>
    <n v="70"/>
    <n v="12"/>
    <n v="64.41"/>
    <s v="7055 BL"/>
    <n v="18"/>
    <n v="34"/>
    <n v="0.23307692307692307"/>
    <n v="233.07692307692307"/>
    <n v="260.46153846153845"/>
    <n v="0.26046153846153847"/>
    <n v="18.232307692307693"/>
    <n v="1"/>
    <n v="64.41"/>
    <n v="19"/>
    <n v="1223.79"/>
    <n v="20"/>
    <n v="1288.1999999999998"/>
    <s v="Portal With MPS"/>
  </r>
  <r>
    <x v="0"/>
    <x v="1224"/>
    <s v="5A"/>
    <n v="100"/>
    <x v="0"/>
    <x v="0"/>
    <s v="S"/>
    <n v="-0.62264150943396224"/>
    <n v="20"/>
    <n v="53"/>
    <n v="20"/>
    <n v="-4"/>
    <n v="16"/>
    <n v="2"/>
    <n v="2.577"/>
    <s v="1553 SL"/>
    <n v="5"/>
    <n v="53"/>
    <n v="0.11499999999999999"/>
    <n v="11.5"/>
    <n v="26.884615384615387"/>
    <n v="0.26884615384615385"/>
    <n v="1.8399999999999999"/>
    <n v="1"/>
    <n v="2.577"/>
    <n v="3"/>
    <n v="7.7309999999999999"/>
    <n v="4"/>
    <n v="10.308"/>
    <s v="Portal  "/>
  </r>
  <r>
    <x v="0"/>
    <x v="1225"/>
    <s v="5E"/>
    <n v="1000"/>
    <x v="3"/>
    <x v="3"/>
    <s v="T"/>
    <n v="0"/>
    <n v="5"/>
    <n v="5"/>
    <n v="5"/>
    <m/>
    <n v="5"/>
    <n v="0"/>
    <n v="252.50281000000001"/>
    <s v="2857/1 BK"/>
    <n v="2"/>
    <n v="1"/>
    <n v="2.2692307692307692E-2"/>
    <n v="22.692307692307693"/>
    <n v="39.03846153846154"/>
    <n v="3.9038461538461543E-2"/>
    <n v="0.11346153846153846"/>
    <n v="1"/>
    <n v="252.50281000000001"/>
    <n v="1"/>
    <n v="252.50281000000001"/>
    <n v="1"/>
    <n v="252.50281000000001"/>
    <s v="MPS"/>
  </r>
  <r>
    <x v="1"/>
    <x v="1226"/>
    <s v="1F"/>
    <n v="500"/>
    <x v="2"/>
    <x v="2"/>
    <n v="2"/>
    <n v="0"/>
    <n v="40"/>
    <n v="40"/>
    <n v="40"/>
    <m/>
    <n v="40"/>
    <n v="0"/>
    <n v="138.62368000000001"/>
    <s v="86207CY SL"/>
    <n v="0"/>
    <n v="0"/>
    <n v="0"/>
    <n v="0"/>
    <n v="21.961538461538463"/>
    <n v="4.3923076923076926E-2"/>
    <n v="0"/>
    <n v="0"/>
    <n v="0"/>
    <n v="0"/>
    <n v="0"/>
    <n v="0"/>
    <n v="0"/>
    <s v="Portal"/>
  </r>
  <r>
    <x v="1"/>
    <x v="1227"/>
    <s v="1A"/>
    <n v="100"/>
    <x v="2"/>
    <x v="2"/>
    <n v="2"/>
    <n v="0"/>
    <n v="55"/>
    <n v="55"/>
    <n v="55"/>
    <m/>
    <n v="55"/>
    <n v="0"/>
    <n v="175.53487000000001"/>
    <s v="5160/40C SL"/>
    <s v="0"/>
    <s v="0"/>
    <n v="0"/>
    <n v="0"/>
    <n v="1.3430769230769231"/>
    <n v="1.3430769230769231E-2"/>
    <n v="0"/>
    <n v="0"/>
    <n v="0"/>
    <n v="0"/>
    <n v="0"/>
    <n v="0"/>
    <n v="0"/>
    <s v="Portal"/>
  </r>
  <r>
    <x v="1"/>
    <x v="1228"/>
    <s v="5A"/>
    <n v="100"/>
    <x v="10"/>
    <x v="10"/>
    <s v="F"/>
    <n v="0"/>
    <n v="5"/>
    <n v="5"/>
    <n v="5"/>
    <m/>
    <n v="5"/>
    <n v="8"/>
    <n v="8.3695699999999995"/>
    <s v="7131 BK"/>
    <n v="5"/>
    <n v="0"/>
    <n v="5.3846153846153849E-2"/>
    <n v="5.384615384615385"/>
    <n v="161.92307692307691"/>
    <n v="1.619230769230769"/>
    <n v="0.26923076923076927"/>
    <n v="0"/>
    <n v="0"/>
    <n v="0"/>
    <n v="0"/>
    <n v="0"/>
    <n v="0"/>
    <s v="MPS"/>
  </r>
  <r>
    <x v="1"/>
    <x v="1229"/>
    <s v="5A"/>
    <n v="1000"/>
    <x v="0"/>
    <x v="0"/>
    <s v="S"/>
    <n v="-0.25925925925925924"/>
    <n v="20"/>
    <n v="27"/>
    <n v="20"/>
    <n v="-4"/>
    <n v="16"/>
    <n v="38"/>
    <n v="12.9"/>
    <s v="3050 SL"/>
    <n v="10"/>
    <n v="130"/>
    <n v="0.25769230769230766"/>
    <n v="257.69230769230768"/>
    <n v="784.61538461538464"/>
    <n v="0.7846153846153846"/>
    <n v="12.553846153846154"/>
    <n v="2"/>
    <n v="25.8"/>
    <n v="6"/>
    <n v="77.400000000000006"/>
    <n v="7"/>
    <n v="90.3"/>
    <s v="Portal"/>
  </r>
  <r>
    <x v="1"/>
    <x v="1230"/>
    <s v="3A"/>
    <n v="1000"/>
    <x v="2"/>
    <x v="2"/>
    <n v="2"/>
    <n v="0"/>
    <n v="35"/>
    <n v="35"/>
    <n v="35"/>
    <m/>
    <n v="35"/>
    <n v="2"/>
    <n v="340.36905999999999"/>
    <s v="5478C SL"/>
    <n v="7"/>
    <n v="36"/>
    <n v="0.11692307692307692"/>
    <n v="116.92307692307692"/>
    <n v="187.69230769230768"/>
    <n v="0.18769230769230769"/>
    <n v="4.092307692307692"/>
    <n v="1"/>
    <n v="340.36905999999999"/>
    <n v="5"/>
    <n v="1701.8453"/>
    <n v="6"/>
    <n v="2042.2143599999999"/>
    <s v="Portal"/>
  </r>
  <r>
    <x v="1"/>
    <x v="1231"/>
    <s v="3A"/>
    <n v="1"/>
    <x v="2"/>
    <x v="2"/>
    <n v="2"/>
    <n v="-0.5"/>
    <n v="30"/>
    <n v="60"/>
    <n v="30"/>
    <m/>
    <n v="30"/>
    <n v="4385"/>
    <n v="0.19294"/>
    <s v="1737C SL"/>
    <s v="0"/>
    <s v="0"/>
    <n v="0"/>
    <n v="0"/>
    <n v="43.38461538461538"/>
    <n v="43.38461538461538"/>
    <n v="1301.5384615384614"/>
    <n v="0"/>
    <n v="0"/>
    <n v="0"/>
    <n v="0"/>
    <n v="0"/>
    <n v="0"/>
    <s v="Portal"/>
  </r>
  <r>
    <x v="1"/>
    <x v="1232"/>
    <s v="3A"/>
    <n v="1000"/>
    <x v="2"/>
    <x v="2"/>
    <n v="2"/>
    <n v="0"/>
    <n v="20"/>
    <n v="20"/>
    <n v="20"/>
    <m/>
    <n v="20"/>
    <n v="5"/>
    <n v="147.1831"/>
    <s v="1898C SL"/>
    <n v="57"/>
    <n v="181"/>
    <n v="0.82269230769230761"/>
    <n v="822.69230769230762"/>
    <n v="1029.8846153846152"/>
    <n v="1.0298846153846153"/>
    <n v="16.45384615384615"/>
    <n v="5"/>
    <n v="735.91549999999995"/>
    <n v="21"/>
    <n v="3090.8451"/>
    <n v="25"/>
    <n v="3679.5774999999999"/>
    <s v="Portal"/>
  </r>
  <r>
    <x v="0"/>
    <x v="1233"/>
    <s v="5A"/>
    <n v="1000"/>
    <x v="0"/>
    <x v="0"/>
    <s v="S"/>
    <n v="-0.16666666666666666"/>
    <n v="20"/>
    <n v="24"/>
    <n v="20"/>
    <n v="-4"/>
    <n v="16"/>
    <n v="19"/>
    <n v="18.39"/>
    <s v="3251 YL"/>
    <n v="9"/>
    <n v="54"/>
    <n v="0.15923076923076923"/>
    <n v="159.23076923076923"/>
    <n v="273.96153846153845"/>
    <n v="0.27396153846153848"/>
    <n v="2.5476923076923077"/>
    <n v="1"/>
    <n v="18.39"/>
    <n v="4"/>
    <n v="73.56"/>
    <n v="5"/>
    <n v="91.95"/>
    <s v="Portal"/>
  </r>
  <r>
    <x v="0"/>
    <x v="1234"/>
    <s v="5A"/>
    <n v="1000"/>
    <x v="0"/>
    <x v="0"/>
    <s v="S"/>
    <n v="-0.58333333333333337"/>
    <n v="20"/>
    <n v="48"/>
    <n v="20"/>
    <n v="-4"/>
    <n v="16"/>
    <n v="17"/>
    <n v="18.45"/>
    <s v="3251 GR"/>
    <n v="9"/>
    <n v="48"/>
    <n v="0.15230769230769231"/>
    <n v="152.30769230769232"/>
    <n v="207.96153846153848"/>
    <n v="0.20796153846153848"/>
    <n v="2.436923076923077"/>
    <n v="1"/>
    <n v="18.45"/>
    <n v="3"/>
    <n v="55.349999999999994"/>
    <n v="4"/>
    <n v="73.8"/>
    <s v="Portal"/>
  </r>
  <r>
    <x v="1"/>
    <x v="1235"/>
    <s v="1A"/>
    <n v="1000"/>
    <x v="2"/>
    <x v="2"/>
    <n v="2"/>
    <n v="0"/>
    <n v="20"/>
    <n v="20"/>
    <n v="20"/>
    <m/>
    <n v="20"/>
    <n v="3"/>
    <n v="325.54772000000003"/>
    <s v="5468C SL"/>
    <n v="14"/>
    <n v="38"/>
    <n v="0.19461538461538461"/>
    <n v="194.61538461538461"/>
    <n v="205.84615384615384"/>
    <n v="0.20584615384615385"/>
    <n v="3.8923076923076922"/>
    <n v="1"/>
    <n v="325.54772000000003"/>
    <n v="5"/>
    <n v="1627.7386000000001"/>
    <n v="6"/>
    <n v="1953.2863200000002"/>
    <s v="Portal"/>
  </r>
  <r>
    <x v="1"/>
    <x v="1236"/>
    <s v="3A"/>
    <n v="1000"/>
    <x v="0"/>
    <x v="0"/>
    <s v="B"/>
    <n v="-0.18604651162790697"/>
    <n v="35"/>
    <n v="43"/>
    <n v="35"/>
    <n v="-4"/>
    <n v="31"/>
    <n v="2"/>
    <n v="160"/>
    <s v="1705 SL"/>
    <n v="41"/>
    <n v="103"/>
    <n v="0.56038461538461537"/>
    <n v="560.38461538461536"/>
    <n v="584.23076923076917"/>
    <n v="0.58423076923076922"/>
    <n v="17.371923076923075"/>
    <n v="3"/>
    <n v="480"/>
    <n v="20"/>
    <n v="3200"/>
    <n v="23"/>
    <n v="3680"/>
    <s v="Portal"/>
  </r>
  <r>
    <x v="1"/>
    <x v="1237"/>
    <s v="3A"/>
    <n v="500"/>
    <x v="0"/>
    <x v="0"/>
    <s v="B"/>
    <n v="-0.45205479452054792"/>
    <n v="40"/>
    <n v="73"/>
    <n v="40"/>
    <n v="-4"/>
    <n v="36"/>
    <n v="0"/>
    <n v="317.45999999999998"/>
    <s v="1299/25C SL"/>
    <n v="4"/>
    <n v="4"/>
    <n v="4.7692307692307694E-2"/>
    <n v="23.846153846153847"/>
    <n v="152.00000000000003"/>
    <n v="0.30400000000000005"/>
    <n v="1.716923076923077"/>
    <n v="0"/>
    <n v="0"/>
    <n v="2"/>
    <n v="634.91999999999996"/>
    <n v="2"/>
    <n v="634.91999999999996"/>
    <s v="Portal"/>
  </r>
  <r>
    <x v="1"/>
    <x v="1238"/>
    <s v="8A"/>
    <n v="1.5"/>
    <x v="1"/>
    <x v="1"/>
    <s v="E"/>
    <n v="0.27272727272727271"/>
    <n v="140"/>
    <n v="110"/>
    <n v="110"/>
    <n v="-4"/>
    <n v="106"/>
    <n v="149"/>
    <n v="37.04"/>
    <s v="F6213 BK"/>
    <n v="1"/>
    <n v="20"/>
    <n v="3.3846153846153845E-2"/>
    <n v="5.0769230769230768E-2"/>
    <n v="9.5142307692307675"/>
    <n v="6.342820512820512"/>
    <n v="3.5876923076923077"/>
    <n v="0"/>
    <n v="0"/>
    <n v="4"/>
    <n v="148.16"/>
    <n v="4"/>
    <n v="148.16"/>
    <s v="Portal"/>
  </r>
  <r>
    <x v="1"/>
    <x v="1239"/>
    <s v="2F"/>
    <n v="1000"/>
    <x v="0"/>
    <x v="0"/>
    <s v="S"/>
    <n v="3.4482758620689655E-2"/>
    <n v="30"/>
    <n v="29"/>
    <n v="29"/>
    <n v="-4"/>
    <n v="25"/>
    <n v="1"/>
    <n v="165.84"/>
    <s v="9058AC BK"/>
    <n v="4"/>
    <n v="8"/>
    <n v="5.2307692307692305E-2"/>
    <n v="52.307692307692307"/>
    <n v="639.16769230769216"/>
    <n v="0.63916769230769221"/>
    <n v="1.3076923076923077"/>
    <n v="0"/>
    <n v="0"/>
    <n v="1"/>
    <n v="165.84"/>
    <n v="1"/>
    <n v="165.84"/>
    <s v="Portal"/>
  </r>
  <r>
    <x v="1"/>
    <x v="1240"/>
    <s v="3A"/>
    <n v="500"/>
    <x v="2"/>
    <x v="2"/>
    <n v="2"/>
    <n v="0"/>
    <n v="55"/>
    <n v="55"/>
    <n v="55"/>
    <m/>
    <n v="55"/>
    <n v="0"/>
    <n v="216.42574999999999"/>
    <s v="6335 SL"/>
    <s v="0"/>
    <s v="0"/>
    <n v="0"/>
    <n v="0"/>
    <n v="83.615384615384613"/>
    <n v="0.16723076923076924"/>
    <n v="0"/>
    <n v="0"/>
    <n v="0"/>
    <n v="0"/>
    <n v="0"/>
    <n v="0"/>
    <n v="0"/>
    <s v="Portal"/>
  </r>
  <r>
    <x v="1"/>
    <x v="1241"/>
    <s v="8B"/>
    <n v="250"/>
    <x v="15"/>
    <x v="14"/>
    <s v="B"/>
    <n v="0"/>
    <n v="24"/>
    <n v="24"/>
    <n v="24"/>
    <n v="-4"/>
    <n v="20"/>
    <n v="19"/>
    <n v="35"/>
    <s v="2164 SV"/>
    <n v="59"/>
    <n v="149"/>
    <n v="0.80730769230769228"/>
    <n v="201.82692307692307"/>
    <n v="272.44230769230768"/>
    <n v="1.0897692307692308"/>
    <n v="16.146153846153844"/>
    <n v="5"/>
    <n v="175"/>
    <n v="21"/>
    <n v="735"/>
    <n v="25"/>
    <n v="875"/>
    <s v="Portal"/>
  </r>
  <r>
    <x v="1"/>
    <x v="1242"/>
    <s v="1A"/>
    <n v="500"/>
    <x v="2"/>
    <x v="2"/>
    <n v="2"/>
    <n v="0"/>
    <n v="35"/>
    <n v="35"/>
    <n v="35"/>
    <m/>
    <n v="35"/>
    <n v="0"/>
    <n v="315.23979000000003"/>
    <s v="5368C SL"/>
    <s v="0"/>
    <s v="0"/>
    <n v="0"/>
    <n v="0"/>
    <n v="2.6538461538461542"/>
    <n v="5.3076923076923084E-3"/>
    <n v="0"/>
    <n v="0"/>
    <n v="0"/>
    <n v="0"/>
    <n v="0"/>
    <n v="0"/>
    <n v="0"/>
    <s v="Portal"/>
  </r>
  <r>
    <x v="1"/>
    <x v="1243"/>
    <s v="5E"/>
    <n v="100"/>
    <x v="3"/>
    <x v="3"/>
    <s v="T"/>
    <n v="0"/>
    <n v="5"/>
    <n v="5"/>
    <n v="5"/>
    <m/>
    <n v="5"/>
    <n v="73"/>
    <n v="16.342569999999998"/>
    <s v="5855 BK"/>
    <n v="169"/>
    <n v="725"/>
    <n v="2.6565384615384611"/>
    <n v="265.65384615384613"/>
    <n v="900.26923076923072"/>
    <n v="9.0026923076923069"/>
    <n v="13.282692307692304"/>
    <n v="19"/>
    <n v="310.50882999999999"/>
    <n v="32"/>
    <n v="522.96223999999995"/>
    <n v="51"/>
    <n v="833.47106999999994"/>
    <s v="MPS"/>
  </r>
  <r>
    <x v="0"/>
    <x v="1244"/>
    <s v="5A"/>
    <n v="1000"/>
    <x v="0"/>
    <x v="0"/>
    <s v="S"/>
    <n v="3.7037037037037035E-2"/>
    <n v="28"/>
    <n v="27"/>
    <n v="27"/>
    <n v="-4"/>
    <n v="23"/>
    <n v="4"/>
    <n v="20.57"/>
    <s v="1855/19 OR"/>
    <n v="7"/>
    <n v="22"/>
    <n v="0.10076923076923076"/>
    <n v="100.76923076923076"/>
    <n v="102.88461538461537"/>
    <n v="0.10288461538461537"/>
    <n v="2.3176923076923077"/>
    <n v="1"/>
    <n v="20.57"/>
    <n v="3"/>
    <n v="61.71"/>
    <n v="4"/>
    <n v="82.28"/>
    <s v="Portal"/>
  </r>
  <r>
    <x v="0"/>
    <x v="1245"/>
    <s v="5I"/>
    <n v="1000"/>
    <x v="0"/>
    <x v="0"/>
    <s v="B"/>
    <n v="0"/>
    <n v="39"/>
    <n v="39"/>
    <n v="39"/>
    <n v="-4"/>
    <n v="35"/>
    <n v="10"/>
    <n v="26.3"/>
    <s v="6710 OR"/>
    <n v="6"/>
    <n v="25"/>
    <n v="9.3461538461538457E-2"/>
    <n v="93.461538461538453"/>
    <n v="151.30769230769229"/>
    <n v="0.15130769230769228"/>
    <n v="3.2711538461538461"/>
    <n v="0"/>
    <n v="0"/>
    <n v="3"/>
    <n v="78.900000000000006"/>
    <n v="3"/>
    <n v="78.900000000000006"/>
    <s v="Portal"/>
  </r>
  <r>
    <x v="0"/>
    <x v="1246"/>
    <s v="5E"/>
    <n v="1"/>
    <x v="3"/>
    <x v="3"/>
    <s v="S"/>
    <n v="0.13333333333333333"/>
    <n v="68"/>
    <n v="60"/>
    <n v="60"/>
    <n v="-4"/>
    <n v="56"/>
    <n v="17845"/>
    <n v="0.11"/>
    <s v="5853/19 BL"/>
    <s v="0"/>
    <s v="0"/>
    <n v="0"/>
    <n v="0"/>
    <n v="168.96153846153848"/>
    <n v="168.96153846153848"/>
    <n v="0"/>
    <n v="845"/>
    <n v="92.95"/>
    <n v="10307"/>
    <n v="1133.77"/>
    <n v="11152"/>
    <n v="1226.72"/>
    <s v="Portal With MPS"/>
  </r>
  <r>
    <x v="0"/>
    <x v="1247"/>
    <s v="3A"/>
    <n v="500"/>
    <x v="2"/>
    <x v="2"/>
    <n v="2"/>
    <n v="0"/>
    <n v="25"/>
    <n v="25"/>
    <n v="25"/>
    <m/>
    <n v="25"/>
    <n v="0"/>
    <n v="260.36043999999998"/>
    <s v="2219C SL"/>
    <n v="1"/>
    <n v="1"/>
    <n v="1.1923076923076923E-2"/>
    <n v="5.9615384615384617"/>
    <n v="10.73076923076923"/>
    <n v="2.1461538461538459E-2"/>
    <n v="0.29807692307692307"/>
    <n v="1"/>
    <n v="260.36043999999998"/>
    <n v="1"/>
    <n v="260.36043999999998"/>
    <n v="1"/>
    <n v="260.36043999999998"/>
    <s v="Portal"/>
  </r>
  <r>
    <x v="1"/>
    <x v="1248"/>
    <s v="3A"/>
    <n v="500"/>
    <x v="2"/>
    <x v="2"/>
    <n v="2"/>
    <n v="0"/>
    <n v="40"/>
    <n v="40"/>
    <n v="40"/>
    <m/>
    <n v="40"/>
    <n v="0"/>
    <n v="332.03822000000002"/>
    <s v="5480/15C SL"/>
    <n v="2"/>
    <n v="3"/>
    <n v="2.4999999999999998E-2"/>
    <n v="12.499999999999998"/>
    <n v="67.038461538461533"/>
    <n v="0.13407692307692307"/>
    <n v="0.99999999999999989"/>
    <n v="0"/>
    <n v="0"/>
    <n v="1"/>
    <n v="332.03822000000002"/>
    <n v="1"/>
    <n v="332.03822000000002"/>
    <s v="Portal"/>
  </r>
  <r>
    <x v="1"/>
    <x v="1249"/>
    <s v="5E"/>
    <n v="1000"/>
    <x v="7"/>
    <x v="7"/>
    <s v="S"/>
    <n v="0"/>
    <n v="88"/>
    <n v="88"/>
    <n v="88"/>
    <n v="-4"/>
    <n v="84"/>
    <n v="20"/>
    <n v="71.234999999999999"/>
    <s v="2841/1 RD"/>
    <n v="1"/>
    <n v="18"/>
    <n v="3.1538461538461536E-2"/>
    <n v="31.538461538461537"/>
    <n v="89.230769230769226"/>
    <n v="8.9230769230769225E-2"/>
    <n v="2.6492307692307691"/>
    <n v="0"/>
    <n v="0"/>
    <n v="3"/>
    <n v="213.70499999999998"/>
    <n v="3"/>
    <n v="213.70499999999998"/>
    <s v="Traditional"/>
  </r>
  <r>
    <x v="1"/>
    <x v="1250"/>
    <s v="8A"/>
    <n v="50"/>
    <x v="12"/>
    <x v="12"/>
    <s v="E"/>
    <n v="2.9"/>
    <n v="234"/>
    <n v="60"/>
    <n v="60"/>
    <n v="-4"/>
    <n v="56"/>
    <n v="6"/>
    <n v="122.655"/>
    <s v="F5008 NA"/>
    <n v="0"/>
    <n v="0"/>
    <n v="0"/>
    <n v="0"/>
    <n v="0"/>
    <n v="0"/>
    <n v="0"/>
    <n v="0"/>
    <n v="0"/>
    <n v="0"/>
    <n v="0"/>
    <n v="0"/>
    <n v="0"/>
    <s v="Portal"/>
  </r>
  <r>
    <x v="0"/>
    <x v="1251"/>
    <s v="8B"/>
    <n v="100"/>
    <x v="8"/>
    <x v="8"/>
    <s v="I"/>
    <n v="0"/>
    <n v="24"/>
    <n v="24"/>
    <n v="24"/>
    <n v="-4"/>
    <n v="20"/>
    <n v="14"/>
    <n v="35.4"/>
    <s v="G1303/4 BK"/>
    <n v="18"/>
    <n v="50"/>
    <n v="0.25153846153846154"/>
    <n v="25.153846153846153"/>
    <n v="36.71153846153846"/>
    <n v="0.36711538461538462"/>
    <n v="5.0307692307692307"/>
    <n v="2"/>
    <n v="70.8"/>
    <n v="7"/>
    <n v="247.79999999999998"/>
    <n v="8"/>
    <n v="283.2"/>
    <s v="Portal"/>
  </r>
  <r>
    <x v="1"/>
    <x v="1252"/>
    <s v="8A"/>
    <n v="500"/>
    <x v="1"/>
    <x v="1"/>
    <s v="E"/>
    <n v="0.55555555555555558"/>
    <n v="140"/>
    <n v="90"/>
    <n v="90"/>
    <n v="-4"/>
    <n v="86"/>
    <n v="54"/>
    <n v="47.628570000000003"/>
    <s v="F2213/16 CL"/>
    <n v="19"/>
    <n v="45"/>
    <n v="0.25653846153846155"/>
    <n v="128.26923076923077"/>
    <n v="406.16230769230765"/>
    <n v="0.81232461538461531"/>
    <n v="22.062307692307694"/>
    <n v="1"/>
    <n v="47.628570000000003"/>
    <n v="23"/>
    <n v="1095.4571100000001"/>
    <n v="24"/>
    <n v="1143.0856800000001"/>
    <s v="Portal"/>
  </r>
  <r>
    <x v="0"/>
    <x v="1253"/>
    <s v="3A"/>
    <n v="1"/>
    <x v="2"/>
    <x v="2"/>
    <n v="2"/>
    <n v="-0.5"/>
    <n v="30"/>
    <n v="60"/>
    <n v="30"/>
    <m/>
    <n v="30"/>
    <n v="2336"/>
    <n v="0.11978"/>
    <s v="2254 SL"/>
    <s v="0"/>
    <s v="0"/>
    <n v="0"/>
    <n v="0"/>
    <n v="19.807692307692307"/>
    <n v="19.807692307692307"/>
    <n v="594.23076923076917"/>
    <n v="0"/>
    <n v="0"/>
    <n v="0"/>
    <n v="0"/>
    <n v="0"/>
    <n v="0"/>
    <s v="Portal"/>
  </r>
  <r>
    <x v="0"/>
    <x v="1254"/>
    <s v="5I"/>
    <n v="1000"/>
    <x v="4"/>
    <x v="4"/>
    <s v="S"/>
    <n v="0"/>
    <n v="39"/>
    <n v="39"/>
    <n v="39"/>
    <n v="-4"/>
    <n v="35"/>
    <n v="10"/>
    <n v="26.6"/>
    <s v="6821 BK"/>
    <n v="5"/>
    <n v="62"/>
    <n v="0.12538461538461537"/>
    <n v="125.38461538461537"/>
    <n v="132.61538461538461"/>
    <n v="0.13261538461538461"/>
    <n v="4.388461538461538"/>
    <n v="1"/>
    <n v="26.6"/>
    <n v="5"/>
    <n v="133"/>
    <n v="6"/>
    <n v="159.60000000000002"/>
    <s v="Portal"/>
  </r>
  <r>
    <x v="1"/>
    <x v="1255"/>
    <s v="3A"/>
    <n v="1"/>
    <x v="2"/>
    <x v="2"/>
    <n v="2"/>
    <n v="-0.33333333333333331"/>
    <n v="40"/>
    <n v="60"/>
    <n v="40"/>
    <m/>
    <n v="40"/>
    <n v="374"/>
    <n v="0.28295999999999999"/>
    <s v="3246 SL"/>
    <s v="0"/>
    <s v="0"/>
    <n v="0"/>
    <n v="0"/>
    <n v="31.153846153846153"/>
    <n v="31.153846153846153"/>
    <n v="1246.1538461538462"/>
    <n v="0"/>
    <n v="0"/>
    <n v="0"/>
    <n v="0"/>
    <n v="0"/>
    <n v="0"/>
    <s v="Portal"/>
  </r>
  <r>
    <x v="1"/>
    <x v="1256"/>
    <s v="1F"/>
    <n v="500"/>
    <x v="2"/>
    <x v="2"/>
    <n v="2"/>
    <n v="0"/>
    <n v="30"/>
    <n v="30"/>
    <n v="30"/>
    <m/>
    <n v="30"/>
    <n v="0"/>
    <n v="208.35615000000001"/>
    <s v="86307CY SL"/>
    <s v="0"/>
    <s v="0"/>
    <n v="0"/>
    <n v="0"/>
    <n v="49.615384615384613"/>
    <n v="9.923076923076922E-2"/>
    <n v="0"/>
    <n v="0"/>
    <n v="0"/>
    <n v="0"/>
    <n v="0"/>
    <n v="0"/>
    <n v="0"/>
    <s v="Portal"/>
  </r>
  <r>
    <x v="0"/>
    <x v="1257"/>
    <s v="5E"/>
    <n v="100"/>
    <x v="7"/>
    <x v="7"/>
    <n v="6"/>
    <n v="0"/>
    <n v="93"/>
    <n v="93"/>
    <n v="93"/>
    <n v="-4"/>
    <n v="89"/>
    <n v="355"/>
    <n v="11.95"/>
    <s v="5852 BL"/>
    <n v="124"/>
    <n v="666"/>
    <n v="2.1038461538461539"/>
    <n v="210.38461538461539"/>
    <n v="611.92307692307691"/>
    <n v="6.1192307692307688"/>
    <n v="187.24230769230769"/>
    <n v="11"/>
    <n v="131.44999999999999"/>
    <n v="198"/>
    <n v="2366.1"/>
    <n v="209"/>
    <n v="2497.5499999999997"/>
    <s v="Traditional"/>
  </r>
  <r>
    <x v="1"/>
    <x v="1258"/>
    <s v="5E"/>
    <n v="1000"/>
    <x v="3"/>
    <x v="3"/>
    <s v="T"/>
    <n v="0"/>
    <n v="5"/>
    <n v="5"/>
    <n v="5"/>
    <m/>
    <n v="5"/>
    <n v="15"/>
    <n v="121.19580999999999"/>
    <s v="2842/19 BK"/>
    <n v="112"/>
    <n v="217"/>
    <n v="1.4565384615384616"/>
    <n v="1456.5384615384617"/>
    <n v="1622.3846153846155"/>
    <n v="1.6223846153846155"/>
    <n v="7.282692307692308"/>
    <n v="10"/>
    <n v="1211.9580999999998"/>
    <n v="17"/>
    <n v="2060.3287700000001"/>
    <n v="27"/>
    <n v="3272.2868699999999"/>
    <s v="MPS"/>
  </r>
  <r>
    <x v="0"/>
    <x v="1259"/>
    <s v="8B"/>
    <n v="100"/>
    <x v="11"/>
    <x v="11"/>
    <s v="B"/>
    <n v="0"/>
    <n v="24"/>
    <n v="24"/>
    <n v="24"/>
    <n v="-4"/>
    <n v="20"/>
    <n v="8"/>
    <n v="24.68"/>
    <s v="PF2407/16 NA"/>
    <n v="11"/>
    <n v="86"/>
    <n v="0.21769230769230768"/>
    <n v="21.76923076923077"/>
    <n v="21.76923076923077"/>
    <n v="0.21769230769230771"/>
    <n v="4.3538461538461535"/>
    <n v="1"/>
    <n v="24.68"/>
    <n v="5"/>
    <n v="123.4"/>
    <n v="6"/>
    <n v="148.07999999999998"/>
    <s v="Portal"/>
  </r>
  <r>
    <x v="1"/>
    <x v="1260"/>
    <s v="5I"/>
    <n v="5000"/>
    <x v="0"/>
    <x v="0"/>
    <s v="S"/>
    <n v="2.564102564102564E-2"/>
    <n v="40"/>
    <n v="39"/>
    <n v="39"/>
    <n v="-4"/>
    <n v="35"/>
    <n v="5"/>
    <n v="156.69999999999999"/>
    <s v="6714 WH"/>
    <n v="29"/>
    <n v="42"/>
    <n v="0.36076923076923073"/>
    <n v="1803.8461538461536"/>
    <n v="2724.0769230769229"/>
    <n v="0.54481538461538459"/>
    <n v="12.626923076923076"/>
    <n v="2"/>
    <n v="313.39999999999998"/>
    <n v="15"/>
    <n v="2350.5"/>
    <n v="17"/>
    <n v="2663.8999999999996"/>
    <s v="Portal"/>
  </r>
  <r>
    <x v="0"/>
    <x v="1261"/>
    <s v="5I"/>
    <n v="5000"/>
    <x v="0"/>
    <x v="0"/>
    <s v="S"/>
    <n v="2.564102564102564E-2"/>
    <n v="40"/>
    <n v="39"/>
    <n v="39"/>
    <n v="-4"/>
    <n v="35"/>
    <n v="0"/>
    <n v="156.9"/>
    <s v="6714 GR"/>
    <s v="0"/>
    <s v="0"/>
    <n v="0"/>
    <n v="0"/>
    <n v="830.2692307692306"/>
    <n v="0.16605384615384611"/>
    <n v="0"/>
    <n v="0"/>
    <n v="0"/>
    <n v="0"/>
    <n v="0"/>
    <n v="0"/>
    <n v="0"/>
    <s v="Portal"/>
  </r>
  <r>
    <x v="0"/>
    <x v="1262"/>
    <s v="5I"/>
    <n v="5000"/>
    <x v="0"/>
    <x v="0"/>
    <s v="S"/>
    <n v="2.564102564102564E-2"/>
    <n v="40"/>
    <n v="39"/>
    <n v="39"/>
    <n v="-4"/>
    <n v="35"/>
    <n v="0"/>
    <n v="156.94999999999999"/>
    <s v="6714 YL"/>
    <n v="0"/>
    <n v="2"/>
    <n v="2.3076923076923079E-3"/>
    <n v="11.53846153846154"/>
    <n v="1349.9230769230767"/>
    <n v="0.26998461538461532"/>
    <n v="8.0769230769230774E-2"/>
    <n v="1"/>
    <n v="156.94999999999999"/>
    <n v="1"/>
    <n v="156.94999999999999"/>
    <n v="1"/>
    <n v="156.94999999999999"/>
    <s v="Portal"/>
  </r>
  <r>
    <x v="0"/>
    <x v="1263"/>
    <s v="5A"/>
    <n v="100"/>
    <x v="0"/>
    <x v="0"/>
    <s v="S"/>
    <n v="-0.16666666666666666"/>
    <n v="20"/>
    <n v="24"/>
    <n v="20"/>
    <n v="-4"/>
    <n v="16"/>
    <n v="3"/>
    <n v="1.897"/>
    <s v="3070 GR"/>
    <n v="15"/>
    <n v="34"/>
    <n v="0.20076923076923078"/>
    <n v="20.076923076923077"/>
    <n v="46.230769230769226"/>
    <n v="0.46230769230769225"/>
    <n v="3.2123076923076925"/>
    <n v="1"/>
    <n v="1.897"/>
    <n v="4"/>
    <n v="7.5880000000000001"/>
    <n v="5"/>
    <n v="9.4849999999999994"/>
    <s v="Portal"/>
  </r>
  <r>
    <x v="1"/>
    <x v="1264"/>
    <s v="3A"/>
    <n v="100"/>
    <x v="2"/>
    <x v="2"/>
    <n v="2"/>
    <n v="-0.58333333333333337"/>
    <n v="20"/>
    <n v="48"/>
    <n v="20"/>
    <m/>
    <n v="20"/>
    <n v="319"/>
    <n v="6.5620000000000003"/>
    <s v="1172C SL"/>
    <n v="178"/>
    <n v="837"/>
    <n v="2.8826923076923077"/>
    <n v="288.26923076923077"/>
    <n v="16650"/>
    <n v="166.5"/>
    <n v="57.653846153846153"/>
    <n v="17"/>
    <n v="111.554"/>
    <n v="75"/>
    <n v="492.15000000000003"/>
    <n v="89"/>
    <n v="584.01800000000003"/>
    <s v="Portal"/>
  </r>
  <r>
    <x v="1"/>
    <x v="1265"/>
    <s v="2B"/>
    <n v="1000"/>
    <x v="0"/>
    <x v="0"/>
    <s v="B"/>
    <n v="0"/>
    <n v="29"/>
    <n v="29"/>
    <n v="29"/>
    <n v="-4"/>
    <n v="25"/>
    <n v="21"/>
    <n v="128.59"/>
    <s v="M4635 SL"/>
    <n v="1"/>
    <n v="113"/>
    <n v="0.14115384615384616"/>
    <n v="141.15384615384616"/>
    <n v="148.96153846153848"/>
    <n v="0.14896153846153848"/>
    <n v="3.5288461538461537"/>
    <n v="1"/>
    <n v="128.59"/>
    <n v="5"/>
    <n v="642.95000000000005"/>
    <n v="6"/>
    <n v="771.54"/>
    <s v="Portal"/>
  </r>
  <r>
    <x v="0"/>
    <x v="1266"/>
    <s v="5E"/>
    <n v="1000"/>
    <x v="3"/>
    <x v="3"/>
    <s v="T"/>
    <n v="0"/>
    <n v="5"/>
    <n v="5"/>
    <n v="5"/>
    <m/>
    <n v="5"/>
    <n v="0"/>
    <n v="312.50281000000001"/>
    <s v="5877 WH"/>
    <n v="2"/>
    <n v="18"/>
    <n v="4.230769230769231E-2"/>
    <n v="42.307692307692307"/>
    <n v="61.615384615384613"/>
    <n v="6.1615384615384614E-2"/>
    <n v="0.21153846153846156"/>
    <n v="1"/>
    <n v="312.50281000000001"/>
    <n v="1"/>
    <n v="312.50281000000001"/>
    <n v="1"/>
    <n v="312.50281000000001"/>
    <s v="MPS"/>
  </r>
  <r>
    <x v="0"/>
    <x v="1267"/>
    <s v="8A"/>
    <n v="20"/>
    <x v="1"/>
    <x v="1"/>
    <s v="E"/>
    <n v="0.55555555555555558"/>
    <n v="140"/>
    <n v="90"/>
    <n v="90"/>
    <n v="-4"/>
    <n v="86"/>
    <n v="86"/>
    <n v="6.32857"/>
    <s v="F2211/2 GR"/>
    <n v="34"/>
    <n v="124"/>
    <n v="0.50923076923076926"/>
    <n v="10.184615384615386"/>
    <n v="38.205769230769235"/>
    <n v="1.9102884615384617"/>
    <n v="43.793846153846154"/>
    <n v="3"/>
    <n v="18.985710000000001"/>
    <n v="47"/>
    <n v="297.44279"/>
    <n v="50"/>
    <n v="316.42849999999999"/>
    <s v="Portal"/>
  </r>
  <r>
    <x v="0"/>
    <x v="1268"/>
    <s v="5C"/>
    <n v="100"/>
    <x v="19"/>
    <x v="18"/>
    <s v="E"/>
    <n v="0"/>
    <n v="34"/>
    <n v="34"/>
    <n v="34"/>
    <n v="-4"/>
    <n v="30"/>
    <n v="33"/>
    <n v="99.83"/>
    <s v="39X2215 WH"/>
    <n v="143"/>
    <n v="262"/>
    <n v="1.8423076923076924"/>
    <n v="184.23076923076925"/>
    <n v="196.15384615384619"/>
    <n v="1.9615384615384619"/>
    <n v="55.269230769230774"/>
    <n v="9"/>
    <n v="898.47"/>
    <n v="64"/>
    <n v="6389.12"/>
    <n v="73"/>
    <n v="7287.59"/>
    <s v="Traditional"/>
  </r>
  <r>
    <x v="1"/>
    <x v="1269"/>
    <s v="8A"/>
    <n v="1000"/>
    <x v="18"/>
    <x v="17"/>
    <s v="E"/>
    <n v="0"/>
    <n v="59"/>
    <n v="59"/>
    <n v="59"/>
    <n v="-4"/>
    <n v="55"/>
    <n v="9"/>
    <n v="191.19"/>
    <s v="F1053/16 BK"/>
    <n v="5"/>
    <n v="31"/>
    <n v="8.9615384615384625E-2"/>
    <n v="89.615384615384627"/>
    <n v="222.43269230769229"/>
    <n v="0.2224326923076923"/>
    <n v="4.9288461538461545"/>
    <n v="0"/>
    <n v="0"/>
    <n v="5"/>
    <n v="955.95"/>
    <n v="5"/>
    <n v="955.95"/>
    <s v="Portal"/>
  </r>
  <r>
    <x v="0"/>
    <x v="1270"/>
    <s v="5A"/>
    <n v="1000"/>
    <x v="0"/>
    <x v="0"/>
    <s v="S"/>
    <n v="-0.25925925925925924"/>
    <n v="20"/>
    <n v="27"/>
    <n v="20"/>
    <n v="-4"/>
    <n v="16"/>
    <n v="31"/>
    <n v="12.87"/>
    <s v="3050 VI"/>
    <n v="51"/>
    <n v="165"/>
    <n v="0.73961538461538456"/>
    <n v="739.61538461538453"/>
    <n v="954.15384615384608"/>
    <n v="0.95415384615384613"/>
    <n v="15.266461538461538"/>
    <n v="4"/>
    <n v="51.48"/>
    <n v="16"/>
    <n v="205.92"/>
    <n v="20"/>
    <n v="257.39999999999998"/>
    <s v="Portal"/>
  </r>
  <r>
    <x v="1"/>
    <x v="1271"/>
    <s v="1F"/>
    <n v="1000"/>
    <x v="2"/>
    <x v="2"/>
    <n v="2"/>
    <n v="0"/>
    <n v="50"/>
    <n v="50"/>
    <n v="50"/>
    <m/>
    <n v="50"/>
    <n v="2"/>
    <n v="390.84366"/>
    <s v="65403 SL"/>
    <n v="15"/>
    <n v="16"/>
    <n v="0.18000000000000002"/>
    <n v="180.00000000000003"/>
    <n v="231.50000000000003"/>
    <n v="0.23150000000000004"/>
    <n v="9.0000000000000018"/>
    <n v="1"/>
    <n v="390.84366"/>
    <n v="10"/>
    <n v="3908.4366"/>
    <n v="11"/>
    <n v="4299.2802599999995"/>
    <s v="Portal"/>
  </r>
  <r>
    <x v="1"/>
    <x v="1272"/>
    <s v="5I"/>
    <n v="100"/>
    <x v="0"/>
    <x v="0"/>
    <s v="S"/>
    <n v="2.564102564102564E-2"/>
    <n v="40"/>
    <n v="39"/>
    <n v="39"/>
    <n v="-4"/>
    <n v="35"/>
    <n v="128"/>
    <n v="4.6139999999999999"/>
    <s v="6714 RD"/>
    <n v="44"/>
    <n v="547"/>
    <n v="1.105"/>
    <n v="110.5"/>
    <n v="2408.9615384615381"/>
    <n v="24.089615384615382"/>
    <n v="38.674999999999997"/>
    <n v="6"/>
    <n v="27.683999999999997"/>
    <n v="45"/>
    <n v="207.63"/>
    <n v="51"/>
    <n v="235.31399999999999"/>
    <s v="Portal"/>
  </r>
  <r>
    <x v="0"/>
    <x v="1273"/>
    <s v="5D"/>
    <n v="500"/>
    <x v="24"/>
    <x v="23"/>
    <s v="I"/>
    <n v="0"/>
    <n v="47"/>
    <n v="47"/>
    <n v="47"/>
    <n v="-4"/>
    <n v="43"/>
    <n v="0"/>
    <n v="305"/>
    <s v="3111816 TN"/>
    <n v="1"/>
    <n v="1"/>
    <n v="1.1923076923076923E-2"/>
    <n v="5.9615384615384617"/>
    <n v="6.4230769230769234"/>
    <n v="1.2846153846153847E-2"/>
    <n v="0.51269230769230767"/>
    <n v="0"/>
    <n v="0"/>
    <n v="1"/>
    <n v="305"/>
    <n v="1"/>
    <n v="305"/>
    <s v="Portal"/>
  </r>
  <r>
    <x v="0"/>
    <x v="1274"/>
    <s v="5I"/>
    <n v="1000"/>
    <x v="4"/>
    <x v="4"/>
    <s v="S"/>
    <n v="0"/>
    <n v="39"/>
    <n v="39"/>
    <n v="39"/>
    <n v="-4"/>
    <n v="35"/>
    <n v="25"/>
    <n v="23.2"/>
    <s v="6820 RD"/>
    <n v="56"/>
    <n v="199"/>
    <n v="0.83269230769230762"/>
    <n v="832.69230769230762"/>
    <n v="845.19230769230762"/>
    <n v="0.84519230769230758"/>
    <n v="29.144230769230766"/>
    <n v="4"/>
    <n v="92.8"/>
    <n v="33"/>
    <n v="765.6"/>
    <n v="37"/>
    <n v="858.4"/>
    <s v="Portal"/>
  </r>
  <r>
    <x v="0"/>
    <x v="1275"/>
    <s v="3A"/>
    <n v="1000"/>
    <x v="2"/>
    <x v="2"/>
    <n v="2"/>
    <n v="0"/>
    <n v="50"/>
    <n v="50"/>
    <n v="50"/>
    <m/>
    <n v="50"/>
    <n v="2"/>
    <n v="299.7561"/>
    <s v="6307 SL"/>
    <n v="2"/>
    <n v="7"/>
    <n v="2.9615384615384613E-2"/>
    <n v="29.615384615384613"/>
    <n v="69.692307692307693"/>
    <n v="6.9692307692307692E-2"/>
    <n v="1.4807692307692306"/>
    <n v="0"/>
    <n v="0"/>
    <n v="1"/>
    <n v="299.7561"/>
    <n v="1"/>
    <n v="299.7561"/>
    <s v="Portal"/>
  </r>
  <r>
    <x v="1"/>
    <x v="1276"/>
    <s v="8A"/>
    <n v="250"/>
    <x v="1"/>
    <x v="1"/>
    <s v="E"/>
    <n v="0.55555555555555558"/>
    <n v="140"/>
    <n v="90"/>
    <n v="90"/>
    <n v="-4"/>
    <n v="86"/>
    <n v="12"/>
    <n v="84.614289999999997"/>
    <s v="F2213/4 CL"/>
    <n v="0"/>
    <n v="20"/>
    <n v="2.3076923076923078E-2"/>
    <n v="5.7692307692307692"/>
    <n v="87.311538461538447"/>
    <n v="0.34924615384615376"/>
    <n v="1.9846153846153847"/>
    <n v="0"/>
    <n v="0"/>
    <n v="2"/>
    <n v="169.22857999999999"/>
    <n v="2"/>
    <n v="169.22857999999999"/>
    <s v="Portal"/>
  </r>
  <r>
    <x v="0"/>
    <x v="1277"/>
    <s v="8A"/>
    <n v="1"/>
    <x v="12"/>
    <x v="12"/>
    <s v="E"/>
    <n v="0.14285714285714285"/>
    <n v="32"/>
    <n v="28"/>
    <n v="28"/>
    <n v="-4"/>
    <n v="24"/>
    <n v="14"/>
    <n v="46.79"/>
    <s v="FKIT1 BK"/>
    <n v="12"/>
    <n v="61"/>
    <n v="0.19961538461538461"/>
    <n v="0.19961538461538461"/>
    <n v="0.19961538461538461"/>
    <n v="0.19961538461538461"/>
    <n v="4.7907692307692304"/>
    <n v="1"/>
    <n v="46.79"/>
    <n v="6"/>
    <n v="280.74"/>
    <n v="7"/>
    <n v="327.52999999999997"/>
    <s v="Portal"/>
  </r>
  <r>
    <x v="1"/>
    <x v="1278"/>
    <s v="8B"/>
    <n v="250"/>
    <x v="15"/>
    <x v="14"/>
    <s v="B"/>
    <n v="0"/>
    <n v="24"/>
    <n v="24"/>
    <n v="24"/>
    <n v="-4"/>
    <n v="20"/>
    <n v="19"/>
    <n v="42.75"/>
    <s v="2166 SV"/>
    <n v="31"/>
    <n v="59"/>
    <n v="0.40192307692307694"/>
    <n v="100.48076923076924"/>
    <n v="295.75"/>
    <n v="1.1830000000000001"/>
    <n v="8.0384615384615383"/>
    <n v="2"/>
    <n v="85.5"/>
    <n v="10"/>
    <n v="427.5"/>
    <n v="12"/>
    <n v="513"/>
    <s v="Portal"/>
  </r>
  <r>
    <x v="1"/>
    <x v="1279"/>
    <s v="5A"/>
    <n v="100"/>
    <x v="0"/>
    <x v="0"/>
    <s v="S"/>
    <n v="-0.25925925925925924"/>
    <n v="20"/>
    <n v="27"/>
    <n v="20"/>
    <n v="-4"/>
    <n v="16"/>
    <n v="278"/>
    <n v="12.805"/>
    <s v="3079 GY"/>
    <n v="368"/>
    <n v="1095"/>
    <n v="5.2265384615384614"/>
    <n v="522.65384615384619"/>
    <n v="1228.0384615384614"/>
    <n v="12.280384615384614"/>
    <n v="83.624615384615382"/>
    <n v="31"/>
    <n v="396.95499999999998"/>
    <n v="115"/>
    <n v="1472.575"/>
    <n v="141"/>
    <n v="1805.5049999999999"/>
    <s v="Portal"/>
  </r>
  <r>
    <x v="1"/>
    <x v="1280"/>
    <s v="5E"/>
    <n v="100"/>
    <x v="3"/>
    <x v="3"/>
    <s v="T"/>
    <n v="0"/>
    <n v="5"/>
    <n v="5"/>
    <n v="5"/>
    <m/>
    <n v="5"/>
    <n v="36"/>
    <n v="12.26257"/>
    <s v="5854 BK"/>
    <n v="170"/>
    <n v="677"/>
    <n v="2.6119230769230768"/>
    <n v="261.19230769230768"/>
    <n v="1019.2692307692307"/>
    <n v="10.192692307692306"/>
    <n v="13.059615384615384"/>
    <n v="18"/>
    <n v="220.72626"/>
    <n v="31"/>
    <n v="380.13967000000002"/>
    <n v="49"/>
    <n v="600.86593000000005"/>
    <s v="MPS"/>
  </r>
  <r>
    <x v="1"/>
    <x v="1281"/>
    <s v="5A"/>
    <n v="1000"/>
    <x v="0"/>
    <x v="0"/>
    <s v="S"/>
    <n v="-0.16666666666666666"/>
    <n v="20"/>
    <n v="24"/>
    <n v="20"/>
    <n v="-4"/>
    <n v="16"/>
    <n v="16"/>
    <n v="57.27"/>
    <s v="3057 YL"/>
    <n v="49"/>
    <n v="115"/>
    <n v="0.66038461538461535"/>
    <n v="660.38461538461536"/>
    <n v="798.57692307692309"/>
    <n v="0.79857692307692307"/>
    <n v="12.777230769230769"/>
    <n v="4"/>
    <n v="229.08"/>
    <n v="15"/>
    <n v="859.05000000000007"/>
    <n v="18"/>
    <n v="1030.8600000000001"/>
    <s v="Portal"/>
  </r>
  <r>
    <x v="1"/>
    <x v="1282"/>
    <s v="5A"/>
    <n v="5000"/>
    <x v="0"/>
    <x v="0"/>
    <s v="S"/>
    <n v="-0.16666666666666666"/>
    <n v="20"/>
    <n v="24"/>
    <n v="20"/>
    <n v="-4"/>
    <n v="16"/>
    <n v="1"/>
    <n v="281.3"/>
    <s v="3057 YL"/>
    <n v="0"/>
    <n v="0"/>
    <n v="0"/>
    <n v="0"/>
    <n v="798.57692307692309"/>
    <n v="0.15971538461538462"/>
    <n v="0"/>
    <n v="0"/>
    <n v="0"/>
    <n v="0"/>
    <n v="0"/>
    <n v="0"/>
    <n v="0"/>
    <s v="Portal"/>
  </r>
  <r>
    <x v="0"/>
    <x v="1283"/>
    <s v="5E"/>
    <n v="1000"/>
    <x v="3"/>
    <x v="3"/>
    <s v="T"/>
    <n v="0"/>
    <n v="5"/>
    <n v="5"/>
    <n v="5"/>
    <m/>
    <n v="5"/>
    <n v="4"/>
    <n v="122.54319"/>
    <s v="5853/19 YL"/>
    <n v="13"/>
    <n v="36"/>
    <n v="0.18153846153846154"/>
    <n v="181.53846153846155"/>
    <n v="413.5"/>
    <n v="0.41349999999999998"/>
    <n v="0.90769230769230769"/>
    <n v="1"/>
    <n v="122.54319"/>
    <n v="2"/>
    <n v="245.08637999999999"/>
    <n v="3"/>
    <n v="367.62957"/>
    <s v="MPS"/>
  </r>
  <r>
    <x v="1"/>
    <x v="1284"/>
    <s v="1F"/>
    <n v="500"/>
    <x v="2"/>
    <x v="2"/>
    <n v="2"/>
    <n v="0"/>
    <n v="55"/>
    <n v="55"/>
    <n v="55"/>
    <m/>
    <n v="55"/>
    <n v="0"/>
    <n v="264.65341999999998"/>
    <s v="65805CY SL"/>
    <s v="0"/>
    <s v="0"/>
    <n v="0"/>
    <n v="0"/>
    <n v="148.07692307692307"/>
    <n v="0.29615384615384616"/>
    <n v="0"/>
    <n v="0"/>
    <n v="0"/>
    <n v="0"/>
    <n v="0"/>
    <n v="0"/>
    <n v="0"/>
    <s v="Portal"/>
  </r>
  <r>
    <x v="0"/>
    <x v="1285"/>
    <s v="8B"/>
    <n v="1"/>
    <x v="9"/>
    <x v="9"/>
    <s v="B"/>
    <n v="0"/>
    <n v="43"/>
    <n v="43"/>
    <n v="43"/>
    <n v="-4"/>
    <n v="39"/>
    <n v="28"/>
    <n v="17.3"/>
    <s v="LC143 WH"/>
    <n v="78"/>
    <n v="191"/>
    <n v="1.0603846153846153"/>
    <n v="1.0603846153846153"/>
    <n v="1.0603846153846153"/>
    <n v="1.0603846153846153"/>
    <n v="41.354999999999997"/>
    <n v="5"/>
    <n v="86.5"/>
    <n v="46"/>
    <n v="795.80000000000007"/>
    <n v="51"/>
    <n v="882.30000000000007"/>
    <s v="Portal"/>
  </r>
  <r>
    <x v="1"/>
    <x v="1286"/>
    <s v="5E"/>
    <n v="100"/>
    <x v="7"/>
    <x v="7"/>
    <n v="6"/>
    <n v="0.08"/>
    <n v="108"/>
    <n v="100"/>
    <n v="100"/>
    <n v="-4"/>
    <n v="96"/>
    <n v="535"/>
    <n v="11.95"/>
    <s v="5852 RD"/>
    <n v="318"/>
    <n v="1352"/>
    <n v="4.9846153846153847"/>
    <n v="498.46153846153845"/>
    <n v="1241.1538461538462"/>
    <n v="12.411538461538463"/>
    <n v="478.52307692307693"/>
    <n v="25"/>
    <n v="298.75"/>
    <n v="504"/>
    <n v="6022.7999999999993"/>
    <n v="529"/>
    <n v="6321.5499999999993"/>
    <s v="Traditional"/>
  </r>
  <r>
    <x v="1"/>
    <x v="1287"/>
    <s v="3A"/>
    <n v="500"/>
    <x v="2"/>
    <x v="2"/>
    <n v="2"/>
    <n v="-0.75"/>
    <n v="25"/>
    <n v="100"/>
    <n v="25"/>
    <m/>
    <n v="25"/>
    <n v="7"/>
    <n v="76.58"/>
    <s v="2423C SL"/>
    <n v="23"/>
    <n v="49"/>
    <n v="0.30423076923076919"/>
    <n v="152.11538461538458"/>
    <n v="575.53307692307681"/>
    <n v="1.1510661538461535"/>
    <n v="7.6057692307692299"/>
    <n v="2"/>
    <n v="153.16"/>
    <n v="10"/>
    <n v="765.8"/>
    <n v="12"/>
    <n v="918.96"/>
    <s v="Portal"/>
  </r>
  <r>
    <x v="0"/>
    <x v="1288"/>
    <s v="5E"/>
    <n v="1000"/>
    <x v="3"/>
    <x v="3"/>
    <s v="T"/>
    <n v="0"/>
    <n v="5"/>
    <n v="5"/>
    <n v="5"/>
    <m/>
    <n v="5"/>
    <n v="5"/>
    <n v="122.54319"/>
    <s v="2855/1 BL"/>
    <n v="0"/>
    <n v="9"/>
    <n v="1.0384615384615384E-2"/>
    <n v="10.384615384615385"/>
    <n v="25.73076923076923"/>
    <n v="2.5730769230769231E-2"/>
    <n v="5.1923076923076919E-2"/>
    <n v="1"/>
    <n v="122.54319"/>
    <n v="1"/>
    <n v="122.54319"/>
    <n v="1"/>
    <n v="122.54319"/>
    <s v="MPS"/>
  </r>
  <r>
    <x v="0"/>
    <x v="1289"/>
    <s v="8A"/>
    <n v="25"/>
    <x v="1"/>
    <x v="1"/>
    <s v="E"/>
    <n v="0.5730337078651685"/>
    <n v="140"/>
    <n v="89"/>
    <n v="89"/>
    <n v="-4"/>
    <n v="85"/>
    <n v="10"/>
    <n v="17.84"/>
    <s v="F6001/2 BK"/>
    <n v="3"/>
    <n v="8"/>
    <n v="4.1538461538461538E-2"/>
    <n v="1.0384615384615385"/>
    <n v="3.2884615384615383"/>
    <n v="0.13153846153846152"/>
    <n v="3.5307692307692307"/>
    <n v="0"/>
    <n v="0"/>
    <n v="4"/>
    <n v="71.36"/>
    <n v="4"/>
    <n v="71.36"/>
    <s v="Portal"/>
  </r>
  <r>
    <x v="0"/>
    <x v="1290"/>
    <s v="8B"/>
    <n v="500"/>
    <x v="22"/>
    <x v="21"/>
    <s v="I"/>
    <n v="0"/>
    <n v="28"/>
    <n v="28"/>
    <n v="28"/>
    <n v="-4"/>
    <n v="24"/>
    <n v="7"/>
    <n v="104.35"/>
    <s v="SW21 NA"/>
    <n v="64"/>
    <n v="204"/>
    <n v="0.92461538461538462"/>
    <n v="462.30769230769232"/>
    <n v="866.16346153846155"/>
    <n v="1.7323269230769232"/>
    <n v="22.190769230769231"/>
    <n v="5"/>
    <n v="521.75"/>
    <n v="27"/>
    <n v="2817.45"/>
    <n v="32"/>
    <n v="3339.2"/>
    <s v="Portal"/>
  </r>
  <r>
    <x v="1"/>
    <x v="1291"/>
    <s v="3A"/>
    <n v="1000"/>
    <x v="2"/>
    <x v="2"/>
    <n v="2"/>
    <n v="0"/>
    <n v="30"/>
    <n v="30"/>
    <n v="30"/>
    <m/>
    <n v="30"/>
    <n v="5"/>
    <n v="200.79420999999999"/>
    <s v="2254/4 SL"/>
    <n v="21"/>
    <n v="44"/>
    <n v="0.27692307692307694"/>
    <n v="276.92307692307696"/>
    <n v="288.80769230769232"/>
    <n v="0.28880769230769232"/>
    <n v="8.3076923076923084"/>
    <n v="1"/>
    <n v="200.79420999999999"/>
    <n v="9"/>
    <n v="1807.14789"/>
    <n v="10"/>
    <n v="2007.9421"/>
    <s v="Portal"/>
  </r>
  <r>
    <x v="1"/>
    <x v="1292"/>
    <s v="3A"/>
    <n v="500"/>
    <x v="0"/>
    <x v="0"/>
    <s v="C"/>
    <n v="0"/>
    <n v="5"/>
    <n v="5"/>
    <n v="5"/>
    <m/>
    <n v="5"/>
    <n v="0"/>
    <n v="296.77503999999999"/>
    <s v="6014C SL"/>
    <n v="3"/>
    <n v="3"/>
    <n v="3.5769230769230768E-2"/>
    <n v="17.884615384615383"/>
    <n v="20.884615384615383"/>
    <n v="4.1769230769230767E-2"/>
    <n v="0.17884615384615385"/>
    <n v="1"/>
    <n v="296.77503999999999"/>
    <n v="1"/>
    <n v="296.77503999999999"/>
    <n v="1"/>
    <n v="296.77503999999999"/>
    <s v="MPS"/>
  </r>
  <r>
    <x v="0"/>
    <x v="1293"/>
    <s v="5A"/>
    <n v="1000"/>
    <x v="4"/>
    <x v="4"/>
    <s v="S"/>
    <n v="0.4"/>
    <n v="49"/>
    <n v="35"/>
    <n v="35"/>
    <n v="-4"/>
    <n v="31"/>
    <n v="1"/>
    <n v="27.563590000000001"/>
    <s v="3047 OR"/>
    <n v="2"/>
    <n v="6"/>
    <n v="2.8461538461538462E-2"/>
    <n v="28.461538461538463"/>
    <n v="116.65384615384615"/>
    <n v="0.11665384615384615"/>
    <n v="0.88230769230769235"/>
    <n v="0"/>
    <n v="0"/>
    <n v="1"/>
    <n v="27.563590000000001"/>
    <n v="1"/>
    <n v="27.563590000000001"/>
    <s v="Portal"/>
  </r>
  <r>
    <x v="0"/>
    <x v="1294"/>
    <s v="8B"/>
    <n v="500"/>
    <x v="22"/>
    <x v="21"/>
    <s v="I"/>
    <n v="0"/>
    <n v="28"/>
    <n v="28"/>
    <n v="28"/>
    <n v="-4"/>
    <n v="24"/>
    <n v="0"/>
    <n v="276.5"/>
    <s v="SW45 BK"/>
    <s v="0"/>
    <s v="0"/>
    <n v="0"/>
    <n v="0"/>
    <n v="36"/>
    <n v="7.1999999999999995E-2"/>
    <n v="0"/>
    <n v="0"/>
    <n v="0"/>
    <n v="0"/>
    <n v="0"/>
    <n v="0"/>
    <n v="0"/>
    <s v="Portal"/>
  </r>
  <r>
    <x v="1"/>
    <x v="1295"/>
    <s v="5A"/>
    <n v="1000"/>
    <x v="0"/>
    <x v="0"/>
    <s v="S"/>
    <n v="5.2631578947368418E-2"/>
    <n v="20"/>
    <n v="19"/>
    <n v="19"/>
    <n v="-4"/>
    <n v="15"/>
    <n v="3"/>
    <n v="143.13999999999999"/>
    <s v="3080 BK"/>
    <n v="46"/>
    <n v="151"/>
    <n v="0.66961538461538461"/>
    <n v="669.61538461538464"/>
    <n v="967.5"/>
    <n v="0.96750000000000003"/>
    <n v="10.044230769230769"/>
    <n v="4"/>
    <n v="572.55999999999995"/>
    <n v="14"/>
    <n v="2003.9599999999998"/>
    <n v="17"/>
    <n v="2433.3799999999997"/>
    <s v="Portal"/>
  </r>
  <r>
    <x v="1"/>
    <x v="1296"/>
    <s v="1A"/>
    <n v="500"/>
    <x v="2"/>
    <x v="2"/>
    <n v="2"/>
    <n v="0"/>
    <n v="30"/>
    <n v="30"/>
    <n v="30"/>
    <m/>
    <n v="30"/>
    <n v="0"/>
    <n v="300.26740999999998"/>
    <s v="5176C SL"/>
    <n v="1"/>
    <n v="1"/>
    <n v="1.1923076923076923E-2"/>
    <n v="5.9615384615384617"/>
    <n v="872.53346153846132"/>
    <n v="1.7450669230769227"/>
    <n v="0.3576923076923077"/>
    <n v="0"/>
    <n v="0"/>
    <n v="0"/>
    <n v="0"/>
    <n v="0"/>
    <n v="0"/>
    <s v="Portal"/>
  </r>
  <r>
    <x v="1"/>
    <x v="1297"/>
    <s v="3A"/>
    <n v="1000"/>
    <x v="2"/>
    <x v="2"/>
    <n v="2"/>
    <n v="0"/>
    <n v="25"/>
    <n v="25"/>
    <n v="25"/>
    <m/>
    <n v="25"/>
    <n v="3"/>
    <n v="225.42755"/>
    <s v="6341 SL"/>
    <n v="27"/>
    <n v="88"/>
    <n v="0.3923076923076923"/>
    <n v="392.30769230769232"/>
    <n v="477.76923076923077"/>
    <n v="0.47776923076923078"/>
    <n v="9.8076923076923084"/>
    <n v="2"/>
    <n v="450.85509999999999"/>
    <n v="12"/>
    <n v="2705.1306"/>
    <n v="14"/>
    <n v="3155.9857000000002"/>
    <s v="Portal"/>
  </r>
  <r>
    <x v="1"/>
    <x v="1298"/>
    <s v="1A"/>
    <n v="1000"/>
    <x v="0"/>
    <x v="0"/>
    <s v="B"/>
    <n v="-0.52830188679245282"/>
    <n v="25"/>
    <n v="53"/>
    <n v="25"/>
    <n v="-4"/>
    <n v="21"/>
    <n v="74"/>
    <n v="63"/>
    <s v="5021C SL"/>
    <n v="7"/>
    <n v="37"/>
    <n v="0.11807692307692308"/>
    <n v="118.07692307692308"/>
    <n v="127.46153846153847"/>
    <n v="0.12746153846153846"/>
    <n v="2.4796153846153848"/>
    <n v="1"/>
    <n v="63"/>
    <n v="3"/>
    <n v="189"/>
    <n v="4"/>
    <n v="252"/>
    <s v="Portal"/>
  </r>
  <r>
    <x v="1"/>
    <x v="1299"/>
    <s v="8A"/>
    <n v="25"/>
    <x v="27"/>
    <x v="26"/>
    <s v="T"/>
    <n v="0"/>
    <n v="5"/>
    <n v="5"/>
    <n v="5"/>
    <m/>
    <n v="5"/>
    <n v="13"/>
    <n v="46.270629999999997"/>
    <s v="CAP21 BK"/>
    <n v="84"/>
    <n v="372"/>
    <n v="1.3338461538461539"/>
    <n v="33.346153846153847"/>
    <n v="33.346153846153847"/>
    <n v="1.3338461538461539"/>
    <n v="6.6692307692307695"/>
    <n v="9"/>
    <n v="416.43566999999996"/>
    <n v="16"/>
    <n v="740.33007999999995"/>
    <n v="25"/>
    <n v="1156.76575"/>
    <s v="MPS"/>
  </r>
  <r>
    <x v="0"/>
    <x v="1300"/>
    <s v="8B"/>
    <n v="500"/>
    <x v="11"/>
    <x v="11"/>
    <s v="B"/>
    <n v="0"/>
    <n v="24"/>
    <n v="24"/>
    <n v="24"/>
    <n v="-4"/>
    <n v="20"/>
    <n v="5"/>
    <n v="77.8"/>
    <s v="PF2008 NA"/>
    <n v="10"/>
    <n v="44"/>
    <n v="0.15846153846153846"/>
    <n v="79.230769230769226"/>
    <n v="143.53846153846155"/>
    <n v="0.28707692307692312"/>
    <n v="3.1692307692307691"/>
    <n v="1"/>
    <n v="77.8"/>
    <n v="4"/>
    <n v="311.2"/>
    <n v="5"/>
    <n v="389"/>
    <s v="Traditional"/>
  </r>
  <r>
    <x v="0"/>
    <x v="1301"/>
    <s v="2I"/>
    <n v="100"/>
    <x v="3"/>
    <x v="3"/>
    <s v="C"/>
    <n v="0"/>
    <n v="5"/>
    <n v="5"/>
    <n v="5"/>
    <m/>
    <n v="5"/>
    <n v="3"/>
    <n v="119.28257000000001"/>
    <s v="M1232 WH"/>
    <n v="10"/>
    <n v="60"/>
    <n v="0.17692307692307693"/>
    <n v="17.692307692307693"/>
    <n v="17.692307692307693"/>
    <n v="0.17692307692307693"/>
    <n v="0.88461538461538469"/>
    <n v="1"/>
    <n v="119.28257000000001"/>
    <n v="2"/>
    <n v="238.56514000000001"/>
    <n v="3"/>
    <n v="357.84771000000001"/>
    <s v="MPS"/>
  </r>
  <r>
    <x v="0"/>
    <x v="1302"/>
    <s v="5A"/>
    <n v="1000"/>
    <x v="0"/>
    <x v="0"/>
    <s v="S"/>
    <n v="-0.25925925925925924"/>
    <n v="20"/>
    <n v="27"/>
    <n v="20"/>
    <n v="-4"/>
    <n v="16"/>
    <n v="4"/>
    <n v="33.85"/>
    <s v="3055 PK"/>
    <n v="6"/>
    <n v="21"/>
    <n v="8.8846153846153852E-2"/>
    <n v="88.846153846153854"/>
    <n v="103.80769230769232"/>
    <n v="0.10380769230769232"/>
    <n v="1.6609230769230772"/>
    <n v="1"/>
    <n v="33.85"/>
    <n v="2"/>
    <n v="67.7"/>
    <n v="2"/>
    <n v="67.7"/>
    <s v="Portal"/>
  </r>
  <r>
    <x v="1"/>
    <x v="1303"/>
    <s v="8A"/>
    <n v="1000"/>
    <x v="1"/>
    <x v="1"/>
    <s v="E"/>
    <n v="0.55555555555555558"/>
    <n v="140"/>
    <n v="90"/>
    <n v="90"/>
    <n v="-4"/>
    <n v="86"/>
    <n v="2"/>
    <n v="141.85713999999999"/>
    <s v="F221V3/8 BK"/>
    <n v="5"/>
    <n v="9"/>
    <n v="6.423076923076923E-2"/>
    <n v="64.230769230769226"/>
    <n v="480.47999999999996"/>
    <n v="0.48047999999999996"/>
    <n v="5.5238461538461534"/>
    <n v="0"/>
    <n v="0"/>
    <n v="6"/>
    <n v="851.14283999999998"/>
    <n v="6"/>
    <n v="851.14283999999998"/>
    <s v="Traditional"/>
  </r>
  <r>
    <x v="0"/>
    <x v="1304"/>
    <s v="5E"/>
    <n v="100"/>
    <x v="3"/>
    <x v="3"/>
    <s v="T"/>
    <n v="0"/>
    <n v="5"/>
    <n v="5"/>
    <n v="5"/>
    <m/>
    <n v="5"/>
    <n v="21"/>
    <n v="9.2625700000000002"/>
    <s v="5853 OR"/>
    <n v="89"/>
    <n v="405"/>
    <n v="1.4257692307692307"/>
    <n v="142.57692307692307"/>
    <n v="309.5"/>
    <n v="3.0950000000000002"/>
    <n v="7.1288461538461529"/>
    <n v="10"/>
    <n v="92.625699999999995"/>
    <n v="17"/>
    <n v="157.46369000000001"/>
    <n v="27"/>
    <n v="250.08939000000001"/>
    <s v="MPS"/>
  </r>
  <r>
    <x v="1"/>
    <x v="1305"/>
    <s v="1A"/>
    <n v="1"/>
    <x v="2"/>
    <x v="2"/>
    <n v="2"/>
    <n v="-0.125"/>
    <n v="35"/>
    <n v="40"/>
    <n v="35"/>
    <m/>
    <n v="35"/>
    <n v="3134"/>
    <n v="0.21682000000000001"/>
    <s v="5422 SL"/>
    <s v="0"/>
    <s v="0"/>
    <n v="0"/>
    <n v="0"/>
    <n v="3.8846153846153846"/>
    <n v="3.8846153846153846"/>
    <n v="0"/>
    <n v="0"/>
    <n v="0"/>
    <n v="0"/>
    <n v="0"/>
    <n v="0"/>
    <n v="0"/>
    <s v="Portal"/>
  </r>
  <r>
    <x v="1"/>
    <x v="1306"/>
    <s v="8B"/>
    <n v="100"/>
    <x v="15"/>
    <x v="14"/>
    <s v="B"/>
    <n v="0"/>
    <n v="24"/>
    <n v="24"/>
    <n v="24"/>
    <n v="-4"/>
    <n v="20"/>
    <n v="4"/>
    <n v="101.2"/>
    <s v="2173 SV"/>
    <n v="2"/>
    <n v="0"/>
    <n v="2.1538461538461538E-2"/>
    <n v="2.1538461538461537"/>
    <n v="2.1538461538461537"/>
    <n v="2.1538461538461538E-2"/>
    <n v="0.43076923076923074"/>
    <n v="0"/>
    <n v="0"/>
    <n v="0"/>
    <n v="0"/>
    <n v="0"/>
    <n v="0"/>
    <s v="Portal"/>
  </r>
  <r>
    <x v="0"/>
    <x v="1307"/>
    <s v="8B"/>
    <n v="100"/>
    <x v="22"/>
    <x v="21"/>
    <s v="I"/>
    <n v="0"/>
    <n v="28"/>
    <n v="28"/>
    <n v="28"/>
    <n v="-4"/>
    <n v="24"/>
    <n v="7"/>
    <n v="22.07"/>
    <s v="SW21 NA"/>
    <n v="318"/>
    <n v="329"/>
    <n v="3.8042307692307693"/>
    <n v="380.42307692307691"/>
    <n v="866.16346153846155"/>
    <n v="8.6616346153846155"/>
    <n v="91.301538461538456"/>
    <n v="19"/>
    <n v="419.33"/>
    <n v="110"/>
    <n v="2427.6999999999998"/>
    <n v="129"/>
    <n v="2847.03"/>
    <s v="Portal"/>
  </r>
  <r>
    <x v="1"/>
    <x v="1308"/>
    <s v="3A"/>
    <n v="500"/>
    <x v="2"/>
    <x v="2"/>
    <n v="2"/>
    <n v="0"/>
    <n v="50"/>
    <n v="50"/>
    <n v="50"/>
    <m/>
    <n v="50"/>
    <n v="0"/>
    <n v="240.99874"/>
    <s v="1219/25C SL"/>
    <n v="0"/>
    <n v="0"/>
    <n v="0"/>
    <n v="0"/>
    <n v="7.9615384615384617"/>
    <n v="1.5923076923076922E-2"/>
    <n v="0"/>
    <n v="0"/>
    <n v="0"/>
    <n v="0"/>
    <n v="0"/>
    <n v="0"/>
    <n v="0"/>
    <s v="Portal"/>
  </r>
  <r>
    <x v="1"/>
    <x v="1309"/>
    <s v="5A"/>
    <n v="1000"/>
    <x v="0"/>
    <x v="0"/>
    <s v="S"/>
    <n v="-0.16666666666666666"/>
    <n v="20"/>
    <n v="24"/>
    <n v="20"/>
    <n v="-4"/>
    <n v="16"/>
    <n v="82"/>
    <n v="12.27"/>
    <s v="3049 BK"/>
    <n v="192"/>
    <n v="534"/>
    <n v="2.6838461538461535"/>
    <n v="2683.8461538461534"/>
    <n v="2924.8076923076919"/>
    <n v="2.924807692307692"/>
    <n v="46.796923076923072"/>
    <n v="16"/>
    <n v="196.32"/>
    <n v="59"/>
    <n v="723.93"/>
    <n v="72"/>
    <n v="883.43999999999994"/>
    <s v="Portal"/>
  </r>
  <r>
    <x v="1"/>
    <x v="1310"/>
    <s v="8B"/>
    <n v="250"/>
    <x v="8"/>
    <x v="8"/>
    <s v="I"/>
    <n v="0"/>
    <n v="24"/>
    <n v="24"/>
    <n v="24"/>
    <n v="-4"/>
    <n v="20"/>
    <n v="7"/>
    <n v="48.75"/>
    <s v="G110NF114 BK"/>
    <n v="12"/>
    <n v="44"/>
    <n v="0.18"/>
    <n v="45"/>
    <n v="46.865384615384613"/>
    <n v="0.18746153846153846"/>
    <n v="3.5999999999999996"/>
    <n v="1"/>
    <n v="48.75"/>
    <n v="5"/>
    <n v="243.75"/>
    <n v="6"/>
    <n v="292.5"/>
    <s v="Portal"/>
  </r>
  <r>
    <x v="0"/>
    <x v="1311"/>
    <s v="5A"/>
    <n v="1000"/>
    <x v="10"/>
    <x v="10"/>
    <s v="I"/>
    <n v="2.0405405405405403"/>
    <n v="225"/>
    <n v="74"/>
    <n v="74"/>
    <n v="-4"/>
    <n v="70"/>
    <n v="21"/>
    <n v="66.430000000000007"/>
    <s v="7055/19 BR"/>
    <n v="11"/>
    <n v="25"/>
    <n v="0.14730769230769231"/>
    <n v="147.30769230769229"/>
    <n v="170.84615384615384"/>
    <n v="0.17084615384615384"/>
    <n v="11.95923076923077"/>
    <n v="1"/>
    <n v="66.430000000000007"/>
    <n v="13"/>
    <n v="863.59000000000015"/>
    <n v="14"/>
    <n v="930.0200000000001"/>
    <s v="Portal With MPS"/>
  </r>
  <r>
    <x v="1"/>
    <x v="1312"/>
    <s v="1A"/>
    <n v="500"/>
    <x v="2"/>
    <x v="2"/>
    <n v="2"/>
    <n v="0"/>
    <n v="40"/>
    <n v="40"/>
    <n v="40"/>
    <m/>
    <n v="40"/>
    <n v="0"/>
    <n v="283.47183000000001"/>
    <s v="5470/15C SL"/>
    <n v="1"/>
    <n v="1"/>
    <n v="1.1923076923076923E-2"/>
    <n v="5.9615384615384617"/>
    <n v="44.03846153846154"/>
    <n v="8.807692307692308E-2"/>
    <n v="0.47692307692307695"/>
    <n v="0"/>
    <n v="0"/>
    <n v="0"/>
    <n v="0"/>
    <n v="0"/>
    <n v="0"/>
    <s v="Portal"/>
  </r>
  <r>
    <x v="1"/>
    <x v="1313"/>
    <s v="8B"/>
    <n v="100"/>
    <x v="22"/>
    <x v="21"/>
    <s v="I"/>
    <n v="0"/>
    <n v="28"/>
    <n v="28"/>
    <n v="28"/>
    <n v="-4"/>
    <n v="24"/>
    <n v="23"/>
    <n v="33.409999999999997"/>
    <s v="SW5 CL"/>
    <n v="13"/>
    <n v="60"/>
    <n v="0.20923076923076922"/>
    <n v="20.923076923076923"/>
    <n v="168.04807692307691"/>
    <n v="1.6804807692307691"/>
    <n v="5.0215384615384613"/>
    <n v="1"/>
    <n v="33.409999999999997"/>
    <n v="6"/>
    <n v="200.45999999999998"/>
    <n v="7"/>
    <n v="233.86999999999998"/>
    <s v="Portal"/>
  </r>
  <r>
    <x v="0"/>
    <x v="1314"/>
    <s v="8B"/>
    <n v="250"/>
    <x v="11"/>
    <x v="11"/>
    <s v="B"/>
    <n v="0"/>
    <n v="24"/>
    <n v="24"/>
    <n v="24"/>
    <n v="-4"/>
    <n v="20"/>
    <n v="10"/>
    <n v="25.2"/>
    <s v="PF1306 BK"/>
    <n v="4"/>
    <n v="13"/>
    <n v="5.8076923076923075E-2"/>
    <n v="14.519230769230768"/>
    <n v="65.980769230769226"/>
    <n v="0.26392307692307693"/>
    <n v="1.1615384615384614"/>
    <n v="0"/>
    <n v="0"/>
    <n v="1"/>
    <n v="25.2"/>
    <n v="1"/>
    <n v="25.2"/>
    <s v="Portal"/>
  </r>
  <r>
    <x v="1"/>
    <x v="1315"/>
    <s v="3A"/>
    <n v="500"/>
    <x v="0"/>
    <x v="0"/>
    <s v="C"/>
    <n v="0"/>
    <n v="5"/>
    <n v="5"/>
    <n v="5"/>
    <m/>
    <n v="5"/>
    <n v="0"/>
    <n v="89.498360000000005"/>
    <s v="2463C SL"/>
    <n v="7"/>
    <n v="22"/>
    <n v="0.10076923076923076"/>
    <n v="50.38461538461538"/>
    <n v="445.69230769230762"/>
    <n v="0.89138461538461522"/>
    <n v="0.50384615384615383"/>
    <n v="1"/>
    <n v="89.498360000000005"/>
    <n v="2"/>
    <n v="178.99672000000001"/>
    <n v="3"/>
    <n v="268.49508000000003"/>
    <s v="MPS"/>
  </r>
  <r>
    <x v="1"/>
    <x v="1316"/>
    <s v="1F"/>
    <n v="500"/>
    <x v="2"/>
    <x v="2"/>
    <n v="2"/>
    <n v="0"/>
    <n v="40"/>
    <n v="40"/>
    <n v="40"/>
    <m/>
    <n v="40"/>
    <n v="0"/>
    <n v="239.38249999999999"/>
    <s v="86212CY SL"/>
    <n v="0"/>
    <n v="0"/>
    <n v="0"/>
    <n v="0"/>
    <n v="19.807692307692307"/>
    <n v="3.9615384615384615E-2"/>
    <n v="0"/>
    <n v="0"/>
    <n v="0"/>
    <n v="0"/>
    <n v="0"/>
    <n v="0"/>
    <n v="0"/>
    <s v="Portal"/>
  </r>
  <r>
    <x v="1"/>
    <x v="1317"/>
    <s v="8B"/>
    <n v="1000"/>
    <x v="12"/>
    <x v="12"/>
    <s v="E"/>
    <n v="0.16470588235294117"/>
    <n v="99"/>
    <n v="85"/>
    <n v="85"/>
    <n v="-4"/>
    <n v="81"/>
    <n v="24"/>
    <n v="166.53"/>
    <s v="TFT20022 NA"/>
    <n v="4"/>
    <n v="26"/>
    <n v="7.3076923076923067E-2"/>
    <n v="73.076923076923066"/>
    <n v="195.69230769230768"/>
    <n v="0.19569230769230767"/>
    <n v="5.9192307692307686"/>
    <n v="0"/>
    <n v="0"/>
    <n v="6"/>
    <n v="999.18000000000006"/>
    <n v="6"/>
    <n v="999.18000000000006"/>
    <s v="Portal"/>
  </r>
  <r>
    <x v="0"/>
    <x v="1318"/>
    <s v="3A"/>
    <n v="1000"/>
    <x v="2"/>
    <x v="2"/>
    <n v="2"/>
    <n v="0"/>
    <n v="55"/>
    <n v="55"/>
    <n v="55"/>
    <m/>
    <n v="55"/>
    <n v="0"/>
    <n v="263.07832000000002"/>
    <s v="6363 SL"/>
    <n v="2"/>
    <n v="11"/>
    <n v="3.4230769230769231E-2"/>
    <n v="34.230769230769234"/>
    <n v="74.384615384615387"/>
    <n v="7.4384615384615382E-2"/>
    <n v="1.8826923076923077"/>
    <n v="0"/>
    <n v="0"/>
    <n v="2"/>
    <n v="526.15664000000004"/>
    <n v="2"/>
    <n v="526.15664000000004"/>
    <s v="Portal"/>
  </r>
  <r>
    <x v="1"/>
    <x v="1319"/>
    <s v="8B"/>
    <n v="100"/>
    <x v="11"/>
    <x v="11"/>
    <s v="B"/>
    <n v="0"/>
    <n v="24"/>
    <n v="24"/>
    <n v="24"/>
    <n v="-4"/>
    <n v="20"/>
    <n v="24"/>
    <n v="32.049999999999997"/>
    <s v="PF2401/2A NA"/>
    <n v="64"/>
    <n v="259"/>
    <n v="0.98807692307692307"/>
    <n v="98.807692307692307"/>
    <n v="98.807692307692307"/>
    <n v="0.98807692307692307"/>
    <n v="19.761538461538461"/>
    <n v="6"/>
    <n v="192.29999999999998"/>
    <n v="26"/>
    <n v="833.3"/>
    <n v="31"/>
    <n v="993.55"/>
    <s v="Portal"/>
  </r>
  <r>
    <x v="0"/>
    <x v="1320"/>
    <s v="5A"/>
    <n v="1000"/>
    <x v="0"/>
    <x v="0"/>
    <s v="S"/>
    <n v="-0.25925925925925924"/>
    <n v="20"/>
    <n v="27"/>
    <n v="20"/>
    <n v="-4"/>
    <n v="16"/>
    <n v="75"/>
    <n v="53.32"/>
    <s v="3055 WB"/>
    <n v="0"/>
    <n v="8"/>
    <n v="9.2307692307692316E-3"/>
    <n v="9.2307692307692317"/>
    <n v="24.346153846153847"/>
    <n v="2.4346153846153847E-2"/>
    <n v="0.14769230769230771"/>
    <n v="1"/>
    <n v="53.32"/>
    <n v="1"/>
    <n v="53.32"/>
    <n v="1"/>
    <n v="53.32"/>
    <s v="Portal"/>
  </r>
  <r>
    <x v="0"/>
    <x v="1321"/>
    <s v="5E"/>
    <n v="100"/>
    <x v="7"/>
    <x v="7"/>
    <s v="S"/>
    <n v="0.03"/>
    <n v="103"/>
    <n v="100"/>
    <n v="100"/>
    <n v="-4"/>
    <n v="96"/>
    <n v="38"/>
    <n v="13.59"/>
    <s v="2840/7 BR"/>
    <n v="18"/>
    <n v="88"/>
    <n v="0.29538461538461536"/>
    <n v="29.538461538461537"/>
    <n v="62.615384615384613"/>
    <n v="0.62615384615384617"/>
    <n v="28.356923076923074"/>
    <n v="1"/>
    <n v="13.59"/>
    <n v="29"/>
    <n v="394.11"/>
    <n v="30"/>
    <n v="407.7"/>
    <s v="Traditional"/>
  </r>
  <r>
    <x v="1"/>
    <x v="1322"/>
    <s v="5C"/>
    <n v="1000"/>
    <x v="19"/>
    <x v="18"/>
    <s v="E"/>
    <n v="0"/>
    <n v="34"/>
    <n v="34"/>
    <n v="34"/>
    <n v="-4"/>
    <n v="30"/>
    <n v="5"/>
    <n v="608.22"/>
    <s v="392045 WH"/>
    <n v="4"/>
    <n v="28"/>
    <n v="7.5384615384615383E-2"/>
    <n v="75.384615384615387"/>
    <n v="129.69230769230768"/>
    <n v="0.12969230769230769"/>
    <n v="2.2615384615384615"/>
    <n v="0"/>
    <n v="0"/>
    <n v="2"/>
    <n v="1216.44"/>
    <n v="2"/>
    <n v="1216.44"/>
    <s v="Traditional"/>
  </r>
  <r>
    <x v="1"/>
    <x v="1323"/>
    <s v="5D"/>
    <n v="1000"/>
    <x v="15"/>
    <x v="14"/>
    <s v="B"/>
    <n v="0"/>
    <n v="24"/>
    <n v="24"/>
    <n v="24"/>
    <n v="-4"/>
    <n v="20"/>
    <n v="11"/>
    <n v="74.783109999999994"/>
    <s v="296 SV"/>
    <n v="7"/>
    <n v="22"/>
    <n v="0.10076923076923076"/>
    <n v="100.76923076923076"/>
    <n v="231.46153846153845"/>
    <n v="0.23146153846153844"/>
    <n v="2.0153846153846153"/>
    <n v="1"/>
    <n v="74.783109999999994"/>
    <n v="3"/>
    <n v="224.34932999999998"/>
    <n v="4"/>
    <n v="299.13243999999997"/>
    <s v="Portal"/>
  </r>
  <r>
    <x v="0"/>
    <x v="1324"/>
    <s v="5E"/>
    <n v="1000"/>
    <x v="3"/>
    <x v="3"/>
    <s v="T"/>
    <n v="0"/>
    <n v="5"/>
    <n v="5"/>
    <n v="5"/>
    <m/>
    <n v="5"/>
    <n v="2"/>
    <n v="122.54319"/>
    <s v="5854 SL"/>
    <n v="4"/>
    <n v="0"/>
    <n v="4.3076923076923075E-2"/>
    <n v="43.076923076923073"/>
    <n v="75.42307692307692"/>
    <n v="7.5423076923076926E-2"/>
    <n v="0.21538461538461537"/>
    <n v="1"/>
    <n v="122.54319"/>
    <n v="1"/>
    <n v="122.54319"/>
    <n v="1"/>
    <n v="122.54319"/>
    <s v="MPS"/>
  </r>
  <r>
    <x v="0"/>
    <x v="1325"/>
    <s v="5E"/>
    <n v="1000"/>
    <x v="3"/>
    <x v="3"/>
    <s v="T"/>
    <n v="0"/>
    <n v="5"/>
    <n v="5"/>
    <n v="5"/>
    <m/>
    <n v="5"/>
    <n v="0"/>
    <n v="132.54319000000001"/>
    <s v="5855/7 YL"/>
    <n v="3"/>
    <n v="9"/>
    <n v="4.2692307692307696E-2"/>
    <n v="42.692307692307693"/>
    <n v="59.42307692307692"/>
    <n v="5.9423076923076919E-2"/>
    <n v="0.21346153846153848"/>
    <n v="1"/>
    <n v="132.54319000000001"/>
    <n v="1"/>
    <n v="132.54319000000001"/>
    <n v="1"/>
    <n v="132.54319000000001"/>
    <s v="MPS"/>
  </r>
  <r>
    <x v="0"/>
    <x v="1326"/>
    <s v="5E"/>
    <n v="100"/>
    <x v="3"/>
    <x v="3"/>
    <s v="T"/>
    <n v="0"/>
    <n v="5"/>
    <n v="5"/>
    <n v="5"/>
    <m/>
    <n v="5"/>
    <n v="39"/>
    <n v="9.2625700000000002"/>
    <s v="5853 YL"/>
    <n v="139"/>
    <n v="531"/>
    <n v="2.1096153846153847"/>
    <n v="210.96153846153845"/>
    <n v="265.19230769230768"/>
    <n v="2.6519230769230768"/>
    <n v="10.548076923076923"/>
    <n v="15"/>
    <n v="138.93854999999999"/>
    <n v="26"/>
    <n v="240.82682"/>
    <n v="41"/>
    <n v="379.76537000000002"/>
    <s v="MPS"/>
  </r>
  <r>
    <x v="0"/>
    <x v="1327"/>
    <s v="5E"/>
    <n v="100"/>
    <x v="3"/>
    <x v="3"/>
    <s v="T"/>
    <n v="0"/>
    <n v="5"/>
    <n v="5"/>
    <n v="5"/>
    <m/>
    <n v="5"/>
    <n v="35"/>
    <n v="9.2625700000000002"/>
    <s v="5853 GR"/>
    <n v="110"/>
    <n v="574"/>
    <n v="1.8469230769230771"/>
    <n v="184.69230769230771"/>
    <n v="348.92307692307691"/>
    <n v="3.4892307692307689"/>
    <n v="9.2346153846153847"/>
    <n v="13"/>
    <n v="120.41341"/>
    <n v="22"/>
    <n v="203.77654000000001"/>
    <n v="35"/>
    <n v="324.18995000000001"/>
    <s v="MPS"/>
  </r>
  <r>
    <x v="1"/>
    <x v="1328"/>
    <s v="5I"/>
    <n v="100"/>
    <x v="0"/>
    <x v="0"/>
    <s v="B"/>
    <n v="2.564102564102564E-2"/>
    <n v="40"/>
    <n v="39"/>
    <n v="39"/>
    <n v="-4"/>
    <n v="35"/>
    <n v="65"/>
    <n v="25.85"/>
    <s v="6718 BK"/>
    <n v="144"/>
    <n v="614"/>
    <n v="2.2592307692307694"/>
    <n v="225.92307692307693"/>
    <n v="758.23076923076917"/>
    <n v="7.5823076923076913"/>
    <n v="79.073076923076925"/>
    <n v="11"/>
    <n v="284.35000000000002"/>
    <n v="90"/>
    <n v="2326.5"/>
    <n v="101"/>
    <n v="2610.8500000000004"/>
    <s v="Portal"/>
  </r>
  <r>
    <x v="1"/>
    <x v="1329"/>
    <s v="1A"/>
    <n v="1000"/>
    <x v="0"/>
    <x v="0"/>
    <s v="B"/>
    <n v="-0.65753424657534243"/>
    <n v="25"/>
    <n v="73"/>
    <n v="25"/>
    <n v="-4"/>
    <n v="21"/>
    <n v="8"/>
    <n v="282.32"/>
    <s v="5106C SL"/>
    <n v="13"/>
    <n v="21"/>
    <n v="0.16423076923076921"/>
    <n v="164.2307692307692"/>
    <n v="177.65384615384613"/>
    <n v="0.17765384615384613"/>
    <n v="3.4488461538461532"/>
    <n v="1"/>
    <n v="282.32"/>
    <n v="4"/>
    <n v="1129.28"/>
    <n v="5"/>
    <n v="1411.6"/>
    <s v="Portal"/>
  </r>
  <r>
    <x v="1"/>
    <x v="1330"/>
    <s v="5A"/>
    <n v="1000"/>
    <x v="0"/>
    <x v="0"/>
    <s v="S"/>
    <n v="4.1666666666666664E-2"/>
    <n v="25"/>
    <n v="24"/>
    <n v="24"/>
    <n v="-4"/>
    <n v="20"/>
    <n v="0"/>
    <n v="184.93"/>
    <s v="3081 WH"/>
    <n v="1"/>
    <n v="6"/>
    <n v="1.7692307692307691E-2"/>
    <n v="17.69230769230769"/>
    <n v="45.692307692307693"/>
    <n v="4.5692307692307692E-2"/>
    <n v="0.35384615384615381"/>
    <n v="1"/>
    <n v="184.93"/>
    <n v="1"/>
    <n v="184.93"/>
    <n v="1"/>
    <n v="184.93"/>
    <s v="Portal"/>
  </r>
  <r>
    <x v="0"/>
    <x v="1331"/>
    <s v="5A"/>
    <n v="100"/>
    <x v="0"/>
    <x v="0"/>
    <s v="B"/>
    <n v="-0.16666666666666666"/>
    <n v="20"/>
    <n v="24"/>
    <n v="20"/>
    <n v="-4"/>
    <n v="16"/>
    <n v="4"/>
    <n v="3.0630000000000002"/>
    <s v="3071 OR"/>
    <n v="12"/>
    <n v="32"/>
    <n v="0.16615384615384615"/>
    <n v="16.615384615384617"/>
    <n v="50.846153846153854"/>
    <n v="0.50846153846153852"/>
    <n v="2.6584615384615384"/>
    <n v="1"/>
    <n v="3.0630000000000002"/>
    <n v="4"/>
    <n v="12.252000000000001"/>
    <n v="5"/>
    <n v="15.315000000000001"/>
    <s v="Portal"/>
  </r>
  <r>
    <x v="0"/>
    <x v="1332"/>
    <s v="2C"/>
    <n v="250"/>
    <x v="0"/>
    <x v="0"/>
    <s v="B"/>
    <n v="-0.6428571428571429"/>
    <n v="35"/>
    <n v="98"/>
    <n v="35"/>
    <n v="-4"/>
    <n v="31"/>
    <n v="59"/>
    <n v="80.957499999999996"/>
    <s v="1931 BK"/>
    <n v="0"/>
    <n v="43"/>
    <n v="4.961538461538461E-2"/>
    <n v="12.403846153846153"/>
    <n v="12.403846153846153"/>
    <n v="4.961538461538461E-2"/>
    <n v="1.5380769230769229"/>
    <n v="0"/>
    <n v="0"/>
    <n v="2"/>
    <n v="161.91499999999999"/>
    <n v="2"/>
    <n v="161.91499999999999"/>
    <s v="Portal"/>
  </r>
  <r>
    <x v="0"/>
    <x v="1333"/>
    <s v="5A"/>
    <n v="100"/>
    <x v="0"/>
    <x v="0"/>
    <s v="T"/>
    <n v="0"/>
    <n v="5"/>
    <n v="5"/>
    <n v="5"/>
    <m/>
    <n v="5"/>
    <n v="2"/>
    <n v="4.3575699999999999"/>
    <s v="3071 SL"/>
    <n v="15"/>
    <n v="22"/>
    <n v="0.18692307692307694"/>
    <n v="18.692307692307693"/>
    <n v="74.07692307692308"/>
    <n v="0.74076923076923085"/>
    <n v="0.93461538461538474"/>
    <n v="1"/>
    <n v="4.3575699999999999"/>
    <n v="2"/>
    <n v="8.7151399999999999"/>
    <n v="3"/>
    <n v="13.072710000000001"/>
    <s v="MPS"/>
  </r>
  <r>
    <x v="1"/>
    <x v="1334"/>
    <s v="3A"/>
    <n v="100"/>
    <x v="2"/>
    <x v="2"/>
    <n v="2"/>
    <n v="-0.62264150943396224"/>
    <n v="20"/>
    <n v="53"/>
    <n v="20"/>
    <m/>
    <n v="20"/>
    <n v="318"/>
    <n v="10.811999999999999"/>
    <s v="1897C SL"/>
    <n v="228"/>
    <n v="818"/>
    <n v="3.3992307692307691"/>
    <n v="339.92307692307691"/>
    <n v="3094.5384615384619"/>
    <n v="30.945384615384619"/>
    <n v="67.984615384615381"/>
    <n v="20"/>
    <n v="216.23999999999998"/>
    <n v="88"/>
    <n v="951.4559999999999"/>
    <n v="112"/>
    <n v="1210.944"/>
    <s v="Portal"/>
  </r>
  <r>
    <x v="1"/>
    <x v="1335"/>
    <s v="1A"/>
    <n v="500"/>
    <x v="2"/>
    <x v="2"/>
    <n v="2"/>
    <n v="0"/>
    <n v="20"/>
    <n v="20"/>
    <n v="20"/>
    <m/>
    <n v="20"/>
    <n v="0"/>
    <n v="199.84379999999999"/>
    <s v="5058C SL"/>
    <n v="0"/>
    <n v="1"/>
    <n v="1.153846153846154E-3"/>
    <n v="0.57692307692307698"/>
    <n v="117.73076923076924"/>
    <n v="0.23546153846153847"/>
    <n v="2.3076923076923078E-2"/>
    <n v="1"/>
    <n v="199.84379999999999"/>
    <n v="1"/>
    <n v="199.84379999999999"/>
    <n v="1"/>
    <n v="199.84379999999999"/>
    <s v="Portal"/>
  </r>
  <r>
    <x v="1"/>
    <x v="1336"/>
    <s v="3A"/>
    <n v="500"/>
    <x v="2"/>
    <x v="2"/>
    <n v="2"/>
    <n v="0"/>
    <n v="30"/>
    <n v="30"/>
    <n v="30"/>
    <m/>
    <n v="30"/>
    <n v="0"/>
    <n v="278.11043999999998"/>
    <s v="6379 SL"/>
    <n v="0"/>
    <n v="5"/>
    <n v="5.7692307692307696E-3"/>
    <n v="2.8846153846153846"/>
    <n v="48.03846153846154"/>
    <n v="9.6076923076923074E-2"/>
    <n v="0.17307692307692307"/>
    <n v="1"/>
    <n v="278.11043999999998"/>
    <n v="1"/>
    <n v="278.11043999999998"/>
    <n v="1"/>
    <n v="278.11043999999998"/>
    <s v="Portal"/>
  </r>
  <r>
    <x v="1"/>
    <x v="1337"/>
    <s v="8A"/>
    <n v="50"/>
    <x v="12"/>
    <x v="12"/>
    <s v="E"/>
    <n v="0.14285714285714285"/>
    <n v="32"/>
    <n v="28"/>
    <n v="28"/>
    <n v="-4"/>
    <n v="24"/>
    <n v="8"/>
    <n v="27.41"/>
    <s v="F2213/4 CL"/>
    <n v="0"/>
    <n v="62"/>
    <n v="7.1538461538461537E-2"/>
    <n v="3.5769230769230766"/>
    <n v="87.311538461538447"/>
    <n v="1.746230769230769"/>
    <n v="1.7169230769230768"/>
    <n v="0"/>
    <n v="0"/>
    <n v="2"/>
    <n v="54.82"/>
    <n v="2"/>
    <n v="54.82"/>
    <s v="Portal"/>
  </r>
  <r>
    <x v="1"/>
    <x v="1338"/>
    <s v="6C"/>
    <n v="1"/>
    <x v="4"/>
    <x v="4"/>
    <s v="S"/>
    <n v="0"/>
    <n v="59"/>
    <n v="59"/>
    <n v="59"/>
    <n v="-4"/>
    <n v="55"/>
    <n v="2186"/>
    <n v="0.38733000000000001"/>
    <s v="78308 SL"/>
    <s v="0"/>
    <s v="0"/>
    <n v="0"/>
    <n v="0"/>
    <n v="3.5000000000000004"/>
    <n v="3.5000000000000004"/>
    <n v="0"/>
    <n v="18"/>
    <n v="6.97194"/>
    <n v="211"/>
    <n v="81.72663"/>
    <n v="229"/>
    <n v="88.698570000000004"/>
    <s v="Portal With MPS"/>
  </r>
  <r>
    <x v="1"/>
    <x v="1339"/>
    <s v="5I"/>
    <n v="100"/>
    <x v="0"/>
    <x v="0"/>
    <s v="S"/>
    <n v="2.564102564102564E-2"/>
    <n v="40"/>
    <n v="39"/>
    <n v="39"/>
    <n v="-4"/>
    <n v="35"/>
    <n v="177"/>
    <n v="3.3130000000000002"/>
    <s v="6712 WH"/>
    <n v="392"/>
    <n v="700"/>
    <n v="5.0292307692307689"/>
    <n v="502.92307692307691"/>
    <n v="3015.2307692307691"/>
    <n v="30.152307692307691"/>
    <n v="176.0230769230769"/>
    <n v="25"/>
    <n v="82.825000000000003"/>
    <n v="201"/>
    <n v="665.91300000000001"/>
    <n v="226"/>
    <n v="748.73800000000006"/>
    <s v="Portal"/>
  </r>
  <r>
    <x v="1"/>
    <x v="1340"/>
    <s v="8B"/>
    <n v="500"/>
    <x v="11"/>
    <x v="11"/>
    <s v="B"/>
    <n v="0"/>
    <n v="24"/>
    <n v="24"/>
    <n v="24"/>
    <n v="-4"/>
    <n v="20"/>
    <n v="9"/>
    <n v="43.55"/>
    <s v="PF1308 BK"/>
    <n v="7"/>
    <n v="28"/>
    <n v="0.1076923076923077"/>
    <n v="53.846153846153847"/>
    <n v="82.807692307692307"/>
    <n v="0.16561538461538461"/>
    <n v="2.1538461538461542"/>
    <n v="1"/>
    <n v="43.55"/>
    <n v="3"/>
    <n v="130.64999999999998"/>
    <n v="4"/>
    <n v="174.2"/>
    <s v="Portal"/>
  </r>
  <r>
    <x v="1"/>
    <x v="1341"/>
    <s v="1F"/>
    <n v="500"/>
    <x v="2"/>
    <x v="2"/>
    <n v="2"/>
    <n v="0"/>
    <n v="40"/>
    <n v="40"/>
    <n v="40"/>
    <m/>
    <n v="40"/>
    <n v="0"/>
    <n v="211.90559999999999"/>
    <s v="86604CY SL"/>
    <n v="2"/>
    <n v="2"/>
    <n v="2.3846153846153847E-2"/>
    <n v="11.923076923076923"/>
    <n v="35.84615384615384"/>
    <n v="7.169230769230768E-2"/>
    <n v="0.9538461538461539"/>
    <n v="0"/>
    <n v="0"/>
    <n v="1"/>
    <n v="211.90559999999999"/>
    <n v="1"/>
    <n v="211.90559999999999"/>
    <s v="Portal"/>
  </r>
  <r>
    <x v="1"/>
    <x v="1342"/>
    <s v="3A"/>
    <n v="100"/>
    <x v="2"/>
    <x v="2"/>
    <n v="2"/>
    <n v="0"/>
    <n v="25"/>
    <n v="25"/>
    <n v="25"/>
    <m/>
    <n v="25"/>
    <n v="17"/>
    <n v="13.612170000000001"/>
    <s v="2403C SL"/>
    <n v="131"/>
    <n v="439"/>
    <n v="1.9173076923076922"/>
    <n v="191.73076923076923"/>
    <n v="774.61538461538464"/>
    <n v="7.7461538461538462"/>
    <n v="47.932692307692307"/>
    <n v="10"/>
    <n v="136.1217"/>
    <n v="58"/>
    <n v="789.5058600000001"/>
    <n v="68"/>
    <n v="925.62756000000002"/>
    <s v="Portal"/>
  </r>
  <r>
    <x v="1"/>
    <x v="1343"/>
    <s v="3A"/>
    <n v="500"/>
    <x v="2"/>
    <x v="2"/>
    <n v="2"/>
    <n v="0"/>
    <n v="20"/>
    <n v="20"/>
    <n v="20"/>
    <m/>
    <n v="20"/>
    <n v="0"/>
    <n v="255.36044000000001"/>
    <s v="1898/12C SL"/>
    <n v="1"/>
    <n v="12"/>
    <n v="2.4615384615384615E-2"/>
    <n v="12.307692307692308"/>
    <n v="136.96153846153845"/>
    <n v="0.27392307692307688"/>
    <n v="0.49230769230769234"/>
    <n v="0"/>
    <n v="0"/>
    <n v="0"/>
    <n v="0"/>
    <n v="0"/>
    <n v="0"/>
    <s v="Portal"/>
  </r>
  <r>
    <x v="1"/>
    <x v="1344"/>
    <s v="1A"/>
    <n v="500"/>
    <x v="2"/>
    <x v="2"/>
    <n v="2"/>
    <n v="0"/>
    <n v="40"/>
    <n v="40"/>
    <n v="40"/>
    <m/>
    <n v="40"/>
    <n v="0"/>
    <n v="263.68892"/>
    <s v="5199/20C SL"/>
    <n v="0"/>
    <n v="2"/>
    <n v="2.3076923076923079E-3"/>
    <n v="1.153846153846154"/>
    <n v="47.153846153846153"/>
    <n v="9.4307692307692301E-2"/>
    <n v="9.2307692307692313E-2"/>
    <n v="1"/>
    <n v="263.68892"/>
    <n v="1"/>
    <n v="263.68892"/>
    <n v="1"/>
    <n v="263.68892"/>
    <s v="Portal"/>
  </r>
  <r>
    <x v="0"/>
    <x v="1345"/>
    <s v="8A"/>
    <n v="100"/>
    <x v="1"/>
    <x v="1"/>
    <s v="E"/>
    <n v="0.55555555555555558"/>
    <n v="140"/>
    <n v="90"/>
    <n v="90"/>
    <n v="-4"/>
    <n v="86"/>
    <n v="21"/>
    <n v="9.3714300000000001"/>
    <s v="F2211/8 RD"/>
    <n v="43"/>
    <n v="83"/>
    <n v="0.55884615384615377"/>
    <n v="55.88461538461538"/>
    <n v="76.760769230769228"/>
    <n v="0.76760769230769232"/>
    <n v="48.060769230769225"/>
    <n v="3"/>
    <n v="28.11429"/>
    <n v="51"/>
    <n v="477.94292999999999"/>
    <n v="54"/>
    <n v="506.05722000000003"/>
    <s v="Portal"/>
  </r>
  <r>
    <x v="0"/>
    <x v="1346"/>
    <s v="5E"/>
    <n v="100"/>
    <x v="3"/>
    <x v="3"/>
    <s v="T"/>
    <n v="0"/>
    <n v="5"/>
    <n v="5"/>
    <n v="5"/>
    <m/>
    <n v="5"/>
    <n v="26"/>
    <n v="10.26257"/>
    <s v="5854/7 OR"/>
    <n v="81"/>
    <n v="266"/>
    <n v="1.1792307692307691"/>
    <n v="117.92307692307691"/>
    <n v="203.69230769230768"/>
    <n v="2.0369230769230766"/>
    <n v="5.8961538461538456"/>
    <n v="8"/>
    <n v="82.100560000000002"/>
    <n v="14"/>
    <n v="143.67598000000001"/>
    <n v="22"/>
    <n v="225.77654000000001"/>
    <s v="MPS"/>
  </r>
  <r>
    <x v="1"/>
    <x v="1347"/>
    <s v="5A"/>
    <n v="1000"/>
    <x v="0"/>
    <x v="0"/>
    <s v="S"/>
    <n v="-0.25925925925925924"/>
    <n v="20"/>
    <n v="27"/>
    <n v="20"/>
    <n v="-4"/>
    <n v="16"/>
    <n v="21"/>
    <n v="33.97"/>
    <s v="3055 GR"/>
    <n v="61"/>
    <n v="149"/>
    <n v="0.82884615384615379"/>
    <n v="828.84615384615381"/>
    <n v="957.96153846153845"/>
    <n v="0.95796153846153842"/>
    <n v="15.327384615384615"/>
    <n v="5"/>
    <n v="169.85"/>
    <n v="18"/>
    <n v="611.46"/>
    <n v="22"/>
    <n v="747.33999999999992"/>
    <s v="Portal"/>
  </r>
  <r>
    <x v="1"/>
    <x v="1348"/>
    <s v="8B"/>
    <n v="100"/>
    <x v="12"/>
    <x v="12"/>
    <s v="E"/>
    <n v="0.16470588235294117"/>
    <n v="99"/>
    <n v="85"/>
    <n v="85"/>
    <n v="-4"/>
    <n v="81"/>
    <n v="195"/>
    <n v="29.68"/>
    <s v="TFT20016 NA"/>
    <n v="122"/>
    <n v="425"/>
    <n v="1.8042307692307691"/>
    <n v="180.42307692307691"/>
    <n v="953.30769230769215"/>
    <n v="9.533076923076921"/>
    <n v="146.1426923076923"/>
    <n v="9"/>
    <n v="267.12"/>
    <n v="155"/>
    <n v="4600.3999999999996"/>
    <n v="164"/>
    <n v="4867.5199999999995"/>
    <s v="Portal"/>
  </r>
  <r>
    <x v="0"/>
    <x v="1349"/>
    <s v="5C"/>
    <n v="100"/>
    <x v="19"/>
    <x v="18"/>
    <s v="E"/>
    <n v="0"/>
    <n v="34"/>
    <n v="34"/>
    <n v="34"/>
    <n v="-4"/>
    <n v="30"/>
    <n v="21"/>
    <n v="63.433999999999997"/>
    <s v="392250 WH"/>
    <n v="16"/>
    <n v="63"/>
    <n v="0.245"/>
    <n v="24.5"/>
    <n v="71.42307692307692"/>
    <n v="0.71423076923076922"/>
    <n v="7.35"/>
    <n v="1"/>
    <n v="63.433999999999997"/>
    <n v="8"/>
    <n v="507.47199999999998"/>
    <n v="9"/>
    <n v="570.90599999999995"/>
    <s v="Traditional"/>
  </r>
  <r>
    <x v="1"/>
    <x v="1350"/>
    <s v="8A"/>
    <n v="100"/>
    <x v="12"/>
    <x v="12"/>
    <s v="E"/>
    <n v="0.14285714285714285"/>
    <n v="32"/>
    <n v="28"/>
    <n v="28"/>
    <n v="-4"/>
    <n v="24"/>
    <n v="6"/>
    <n v="54.902000000000001"/>
    <s v="F1053/4 BK"/>
    <n v="25"/>
    <n v="85"/>
    <n v="0.36730769230769228"/>
    <n v="36.730769230769226"/>
    <n v="45.980769230769226"/>
    <n v="0.45980769230769225"/>
    <n v="8.8153846153846143"/>
    <n v="2"/>
    <n v="109.804"/>
    <n v="11"/>
    <n v="603.92200000000003"/>
    <n v="13"/>
    <n v="713.726"/>
    <s v="Traditional"/>
  </r>
  <r>
    <x v="1"/>
    <x v="1351"/>
    <s v="1F"/>
    <n v="1"/>
    <x v="2"/>
    <x v="2"/>
    <n v="2"/>
    <n v="-0.33333333333333331"/>
    <n v="40"/>
    <n v="60"/>
    <n v="40"/>
    <m/>
    <n v="40"/>
    <n v="4888"/>
    <n v="0.16980999999999999"/>
    <s v="86002CY SL"/>
    <s v="0"/>
    <s v="0"/>
    <n v="0"/>
    <n v="0"/>
    <n v="24.269230769230766"/>
    <n v="24.269230769230766"/>
    <n v="0"/>
    <n v="0"/>
    <n v="0"/>
    <n v="0"/>
    <n v="0"/>
    <n v="0"/>
    <n v="0"/>
    <s v="Portal"/>
  </r>
  <r>
    <x v="0"/>
    <x v="1352"/>
    <s v="5I"/>
    <n v="1000"/>
    <x v="0"/>
    <x v="0"/>
    <s v="S"/>
    <n v="0"/>
    <n v="39"/>
    <n v="39"/>
    <n v="39"/>
    <n v="-4"/>
    <n v="35"/>
    <n v="12"/>
    <n v="20.3"/>
    <s v="6712 BR"/>
    <n v="70"/>
    <n v="303"/>
    <n v="1.1034615384615383"/>
    <n v="1103.4615384615383"/>
    <n v="1248.653846153846"/>
    <n v="1.2486538461538459"/>
    <n v="38.621153846153838"/>
    <n v="6"/>
    <n v="121.80000000000001"/>
    <n v="45"/>
    <n v="913.5"/>
    <n v="51"/>
    <n v="1035.3"/>
    <s v="Portal"/>
  </r>
  <r>
    <x v="1"/>
    <x v="1353"/>
    <s v="5C"/>
    <n v="500"/>
    <x v="19"/>
    <x v="18"/>
    <s v="E"/>
    <n v="0"/>
    <n v="34"/>
    <n v="34"/>
    <n v="34"/>
    <n v="-4"/>
    <n v="30"/>
    <n v="2"/>
    <n v="522.97500000000002"/>
    <s v="391497 WH"/>
    <n v="0"/>
    <n v="5"/>
    <n v="5.7692307692307696E-3"/>
    <n v="2.8846153846153846"/>
    <n v="8.5"/>
    <n v="1.7000000000000001E-2"/>
    <n v="0.17307692307692307"/>
    <n v="1"/>
    <n v="522.97500000000002"/>
    <n v="1"/>
    <n v="522.97500000000002"/>
    <n v="1"/>
    <n v="522.97500000000002"/>
    <s v="Traditional"/>
  </r>
  <r>
    <x v="0"/>
    <x v="1354"/>
    <s v="8A"/>
    <n v="20"/>
    <x v="1"/>
    <x v="1"/>
    <s v="E"/>
    <n v="0.55555555555555558"/>
    <n v="140"/>
    <n v="90"/>
    <n v="90"/>
    <n v="-4"/>
    <n v="86"/>
    <n v="1622"/>
    <n v="12.085710000000001"/>
    <s v="F221V1IN BK"/>
    <n v="59"/>
    <n v="122"/>
    <n v="0.77615384615384608"/>
    <n v="15.523076923076921"/>
    <n v="45.72"/>
    <n v="2.286"/>
    <n v="66.749230769230763"/>
    <n v="4"/>
    <n v="48.342840000000002"/>
    <n v="71"/>
    <n v="858.08541000000002"/>
    <n v="75"/>
    <n v="906.42825000000005"/>
    <s v="Portal"/>
  </r>
  <r>
    <x v="1"/>
    <x v="1355"/>
    <s v="1F"/>
    <n v="500"/>
    <x v="2"/>
    <x v="2"/>
    <n v="2"/>
    <n v="0"/>
    <n v="40"/>
    <n v="40"/>
    <n v="40"/>
    <m/>
    <n v="40"/>
    <n v="1"/>
    <n v="208.57650000000001"/>
    <s v="65807 SL"/>
    <n v="0"/>
    <n v="1"/>
    <n v="1.153846153846154E-3"/>
    <n v="0.57692307692307698"/>
    <n v="238.84615384615384"/>
    <n v="0.47769230769230769"/>
    <n v="4.6153846153846156E-2"/>
    <n v="1"/>
    <n v="208.57650000000001"/>
    <n v="1"/>
    <n v="208.57650000000001"/>
    <n v="1"/>
    <n v="208.57650000000001"/>
    <s v="Portal"/>
  </r>
  <r>
    <x v="1"/>
    <x v="1356"/>
    <s v="1F"/>
    <n v="500"/>
    <x v="2"/>
    <x v="2"/>
    <n v="2"/>
    <n v="0"/>
    <n v="30"/>
    <n v="30"/>
    <n v="30"/>
    <m/>
    <n v="30"/>
    <n v="0"/>
    <n v="263.87869999999998"/>
    <s v="86705CY SL"/>
    <n v="0"/>
    <n v="0"/>
    <n v="0"/>
    <n v="0"/>
    <n v="26.65384615384615"/>
    <n v="5.3307692307692299E-2"/>
    <n v="0"/>
    <n v="0"/>
    <n v="0"/>
    <n v="0"/>
    <n v="0"/>
    <n v="0"/>
    <n v="0"/>
    <s v="Portal"/>
  </r>
  <r>
    <x v="0"/>
    <x v="1357"/>
    <s v="5A"/>
    <n v="1000"/>
    <x v="0"/>
    <x v="0"/>
    <s v="S"/>
    <n v="4.1666666666666664E-2"/>
    <n v="25"/>
    <n v="24"/>
    <n v="24"/>
    <n v="-4"/>
    <n v="20"/>
    <n v="0"/>
    <n v="49.41"/>
    <s v="3057/1 RD"/>
    <n v="0"/>
    <n v="3"/>
    <n v="3.4615384615384616E-3"/>
    <n v="3.4615384615384617"/>
    <n v="46.03846153846154"/>
    <n v="4.6038461538461542E-2"/>
    <n v="6.9230769230769235E-2"/>
    <n v="1"/>
    <n v="49.41"/>
    <n v="1"/>
    <n v="49.41"/>
    <n v="1"/>
    <n v="49.41"/>
    <s v="Portal"/>
  </r>
  <r>
    <x v="0"/>
    <x v="1358"/>
    <s v="5A"/>
    <n v="1000"/>
    <x v="0"/>
    <x v="0"/>
    <s v="S"/>
    <n v="4.1666666666666664E-2"/>
    <n v="25"/>
    <n v="24"/>
    <n v="24"/>
    <n v="-4"/>
    <n v="20"/>
    <n v="2"/>
    <n v="49.38"/>
    <s v="3057/1 BK"/>
    <n v="3"/>
    <n v="14"/>
    <n v="4.8461538461538459E-2"/>
    <n v="48.46153846153846"/>
    <n v="71.384615384615387"/>
    <n v="7.1384615384615394E-2"/>
    <n v="0.96923076923076912"/>
    <n v="0"/>
    <n v="0"/>
    <n v="1"/>
    <n v="49.38"/>
    <n v="1"/>
    <n v="49.38"/>
    <s v="Portal"/>
  </r>
  <r>
    <x v="1"/>
    <x v="1359"/>
    <s v="1F"/>
    <n v="500"/>
    <x v="2"/>
    <x v="2"/>
    <n v="2"/>
    <n v="0"/>
    <n v="55"/>
    <n v="55"/>
    <n v="55"/>
    <m/>
    <n v="55"/>
    <n v="0"/>
    <n v="242.00337999999999"/>
    <s v="85804 BK"/>
    <n v="0"/>
    <n v="0"/>
    <n v="0"/>
    <n v="0"/>
    <n v="26.807692307692307"/>
    <n v="5.3615384615384613E-2"/>
    <n v="0"/>
    <n v="0"/>
    <n v="0"/>
    <n v="0"/>
    <n v="0"/>
    <n v="0"/>
    <n v="0"/>
    <s v="Portal"/>
  </r>
  <r>
    <x v="1"/>
    <x v="1360"/>
    <s v="3A"/>
    <n v="500"/>
    <x v="0"/>
    <x v="0"/>
    <s v="B"/>
    <n v="-0.6"/>
    <n v="40"/>
    <n v="100"/>
    <n v="40"/>
    <n v="-4"/>
    <n v="36"/>
    <n v="1"/>
    <n v="269.83499999999998"/>
    <s v="1299/20C SL"/>
    <n v="0"/>
    <n v="0"/>
    <n v="0"/>
    <n v="0"/>
    <n v="235.46153846153845"/>
    <n v="0.47092307692307689"/>
    <n v="0"/>
    <n v="0"/>
    <n v="0"/>
    <n v="0"/>
    <n v="0"/>
    <n v="0"/>
    <n v="0"/>
    <s v="Portal"/>
  </r>
  <r>
    <x v="1"/>
    <x v="1361"/>
    <s v="3A"/>
    <n v="1000"/>
    <x v="0"/>
    <x v="0"/>
    <s v="B"/>
    <n v="0.37931034482758619"/>
    <n v="40"/>
    <n v="29"/>
    <n v="29"/>
    <n v="-4"/>
    <n v="25"/>
    <n v="10"/>
    <n v="247.84"/>
    <s v="1299/10C SL"/>
    <n v="35"/>
    <n v="90"/>
    <n v="0.48076923076923073"/>
    <n v="480.76923076923072"/>
    <n v="575.03846153846143"/>
    <n v="0.57503846153846139"/>
    <n v="12.019230769230768"/>
    <n v="2"/>
    <n v="495.68"/>
    <n v="14"/>
    <n v="3469.76"/>
    <n v="16"/>
    <n v="3965.44"/>
    <s v="Portal"/>
  </r>
  <r>
    <x v="1"/>
    <x v="1362"/>
    <s v="5E"/>
    <n v="100"/>
    <x v="3"/>
    <x v="3"/>
    <s v="T"/>
    <n v="0"/>
    <n v="5"/>
    <n v="5"/>
    <n v="5"/>
    <m/>
    <n v="5"/>
    <n v="19"/>
    <n v="22.342569999999998"/>
    <s v="5856 YL"/>
    <n v="57"/>
    <n v="267"/>
    <n v="0.92192307692307685"/>
    <n v="92.192307692307679"/>
    <n v="207.57692307692304"/>
    <n v="2.0757692307692306"/>
    <n v="4.6096153846153847"/>
    <n v="6"/>
    <n v="134.05542"/>
    <n v="11"/>
    <n v="245.76826999999997"/>
    <n v="17"/>
    <n v="379.82369"/>
    <s v="MPS"/>
  </r>
  <r>
    <x v="0"/>
    <x v="1363"/>
    <s v="1F"/>
    <n v="500"/>
    <x v="2"/>
    <x v="2"/>
    <n v="2"/>
    <n v="0"/>
    <n v="40"/>
    <n v="40"/>
    <n v="40"/>
    <m/>
    <n v="40"/>
    <n v="0"/>
    <n v="253.69738000000001"/>
    <s v="86606CY SL"/>
    <n v="0"/>
    <n v="2"/>
    <n v="2.3076923076923079E-3"/>
    <n v="1.153846153846154"/>
    <n v="38.115384615384613"/>
    <n v="7.6230769230769227E-2"/>
    <n v="9.2307692307692313E-2"/>
    <n v="1"/>
    <n v="253.69738000000001"/>
    <n v="1"/>
    <n v="253.69738000000001"/>
    <n v="1"/>
    <n v="253.69738000000001"/>
    <s v="Portal"/>
  </r>
  <r>
    <x v="1"/>
    <x v="1364"/>
    <s v="8B"/>
    <n v="100"/>
    <x v="15"/>
    <x v="14"/>
    <s v="B"/>
    <n v="0"/>
    <n v="24"/>
    <n v="24"/>
    <n v="24"/>
    <n v="-4"/>
    <n v="20"/>
    <n v="89"/>
    <n v="11.13"/>
    <s v="1229 SV"/>
    <n v="97"/>
    <n v="267"/>
    <n v="1.3526923076923074"/>
    <n v="135.26923076923075"/>
    <n v="384.49999999999994"/>
    <n v="3.8449999999999993"/>
    <n v="27.053846153846148"/>
    <n v="8"/>
    <n v="89.04"/>
    <n v="35"/>
    <n v="389.55"/>
    <n v="42"/>
    <n v="467.46000000000004"/>
    <s v="Portal"/>
  </r>
  <r>
    <x v="1"/>
    <x v="1365"/>
    <s v="8B"/>
    <n v="25"/>
    <x v="22"/>
    <x v="21"/>
    <s v="I"/>
    <n v="0"/>
    <n v="28"/>
    <n v="28"/>
    <n v="28"/>
    <n v="-4"/>
    <n v="24"/>
    <n v="114"/>
    <n v="6.51"/>
    <s v="SW4 NA"/>
    <n v="6"/>
    <n v="284"/>
    <n v="0.3923076923076923"/>
    <n v="9.8076923076923084"/>
    <n v="494.65384615384619"/>
    <n v="19.786153846153848"/>
    <n v="9.4153846153846157"/>
    <n v="2"/>
    <n v="13.02"/>
    <n v="11"/>
    <n v="71.61"/>
    <n v="13"/>
    <n v="84.63"/>
    <s v="Portal"/>
  </r>
  <r>
    <x v="1"/>
    <x v="1366"/>
    <s v="2A"/>
    <n v="100"/>
    <x v="0"/>
    <x v="0"/>
    <s v="B"/>
    <n v="0.1111111111111111"/>
    <n v="30"/>
    <n v="27"/>
    <n v="27"/>
    <n v="-4"/>
    <n v="23"/>
    <n v="31"/>
    <n v="9.5760000000000005"/>
    <s v="M4473 SL"/>
    <n v="0"/>
    <n v="74"/>
    <n v="8.5384615384615378E-2"/>
    <n v="8.5384615384615383"/>
    <n v="261.03846153846155"/>
    <n v="2.6103846153846155"/>
    <n v="1.9638461538461538"/>
    <n v="0"/>
    <n v="0"/>
    <n v="2"/>
    <n v="19.152000000000001"/>
    <n v="2"/>
    <n v="19.152000000000001"/>
    <s v="Traditional"/>
  </r>
  <r>
    <x v="0"/>
    <x v="1367"/>
    <s v="5E"/>
    <n v="100"/>
    <x v="7"/>
    <x v="7"/>
    <s v="S"/>
    <n v="0"/>
    <n v="88"/>
    <n v="88"/>
    <n v="88"/>
    <n v="-4"/>
    <n v="84"/>
    <n v="42"/>
    <n v="11.59"/>
    <s v="2841/1 OR"/>
    <n v="35"/>
    <n v="79"/>
    <n v="0.468076923076923"/>
    <n v="46.807692307692299"/>
    <n v="186.42307692307691"/>
    <n v="1.8642307692307691"/>
    <n v="39.318461538461534"/>
    <n v="2"/>
    <n v="23.18"/>
    <n v="41"/>
    <n v="475.19"/>
    <n v="43"/>
    <n v="498.37"/>
    <s v="Traditional"/>
  </r>
  <r>
    <x v="1"/>
    <x v="1368"/>
    <s v="8A"/>
    <n v="12"/>
    <x v="12"/>
    <x v="12"/>
    <s v="E"/>
    <n v="0.14285714285714285"/>
    <n v="32"/>
    <n v="28"/>
    <n v="28"/>
    <n v="-4"/>
    <n v="24"/>
    <n v="33"/>
    <n v="3.8330000000000002"/>
    <s v="F2213/16 BK"/>
    <n v="52"/>
    <n v="178"/>
    <n v="0.76538461538461533"/>
    <n v="9.184615384615384"/>
    <n v="1766.2064884615384"/>
    <n v="147.18387403846154"/>
    <n v="18.369230769230768"/>
    <n v="4"/>
    <n v="15.332000000000001"/>
    <n v="22"/>
    <n v="84.326000000000008"/>
    <n v="26"/>
    <n v="99.658000000000001"/>
    <s v="Portal"/>
  </r>
  <r>
    <x v="1"/>
    <x v="1369"/>
    <s v="5E"/>
    <n v="1"/>
    <x v="3"/>
    <x v="3"/>
    <s v="S"/>
    <n v="0.21666666666666667"/>
    <n v="73"/>
    <n v="60"/>
    <n v="60"/>
    <n v="-4"/>
    <n v="56"/>
    <n v="7277"/>
    <n v="0.16"/>
    <s v="2845/19 WH"/>
    <s v="0"/>
    <s v="0"/>
    <n v="0"/>
    <n v="0"/>
    <n v="185"/>
    <n v="185"/>
    <n v="0"/>
    <n v="925"/>
    <n v="148"/>
    <n v="11285"/>
    <n v="1805.6000000000001"/>
    <n v="12210"/>
    <n v="1953.6000000000001"/>
    <s v="Portal With MPS"/>
  </r>
  <r>
    <x v="1"/>
    <x v="1370"/>
    <s v="1A"/>
    <n v="500"/>
    <x v="2"/>
    <x v="2"/>
    <n v="2"/>
    <n v="0"/>
    <n v="20"/>
    <n v="20"/>
    <n v="20"/>
    <m/>
    <n v="20"/>
    <n v="0"/>
    <n v="221.95410999999999"/>
    <s v="5068C SL"/>
    <s v="0"/>
    <s v="0"/>
    <n v="0"/>
    <n v="0"/>
    <n v="106.46153846153847"/>
    <n v="0.21292307692307694"/>
    <n v="0"/>
    <n v="0"/>
    <n v="0"/>
    <n v="0"/>
    <n v="0"/>
    <n v="0"/>
    <n v="0"/>
    <s v="Portal"/>
  </r>
  <r>
    <x v="0"/>
    <x v="1371"/>
    <s v="5E"/>
    <n v="1000"/>
    <x v="3"/>
    <x v="3"/>
    <s v="T"/>
    <n v="0"/>
    <n v="5"/>
    <n v="5"/>
    <n v="5"/>
    <m/>
    <n v="5"/>
    <n v="0"/>
    <n v="252.50281000000001"/>
    <s v="5876 BK"/>
    <n v="4"/>
    <n v="14"/>
    <n v="5.9230769230769226E-2"/>
    <n v="59.230769230769226"/>
    <n v="96.961538461538453"/>
    <n v="9.6961538461538446E-2"/>
    <n v="0.2961538461538461"/>
    <n v="0"/>
    <n v="0"/>
    <n v="0"/>
    <n v="0"/>
    <n v="0"/>
    <n v="0"/>
    <s v="MPS"/>
  </r>
  <r>
    <x v="1"/>
    <x v="1372"/>
    <s v="1A"/>
    <n v="500"/>
    <x v="2"/>
    <x v="2"/>
    <n v="2"/>
    <n v="0"/>
    <n v="30"/>
    <n v="30"/>
    <n v="30"/>
    <m/>
    <n v="30"/>
    <n v="0"/>
    <n v="267.34476000000001"/>
    <s v="5160C SL"/>
    <n v="0"/>
    <n v="1"/>
    <n v="1.153846153846154E-3"/>
    <n v="0.57692307692307698"/>
    <n v="151.73076923076923"/>
    <n v="0.30346153846153845"/>
    <n v="3.4615384615384617E-2"/>
    <n v="1"/>
    <n v="267.34476000000001"/>
    <n v="1"/>
    <n v="267.34476000000001"/>
    <n v="1"/>
    <n v="267.34476000000001"/>
    <s v="Portal"/>
  </r>
  <r>
    <x v="1"/>
    <x v="1373"/>
    <s v="1A"/>
    <n v="500"/>
    <x v="2"/>
    <x v="2"/>
    <n v="2"/>
    <n v="-0.65"/>
    <n v="35"/>
    <n v="100"/>
    <n v="35"/>
    <m/>
    <n v="35"/>
    <n v="0"/>
    <n v="239.61324999999999"/>
    <s v="5366C SL"/>
    <s v="0"/>
    <s v="0"/>
    <n v="0"/>
    <n v="0"/>
    <n v="153.73076923076923"/>
    <n v="0.30746153846153845"/>
    <n v="0"/>
    <n v="0"/>
    <n v="0"/>
    <n v="0"/>
    <n v="0"/>
    <n v="0"/>
    <n v="0"/>
    <s v="Portal"/>
  </r>
  <r>
    <x v="1"/>
    <x v="1374"/>
    <s v="5E"/>
    <n v="100"/>
    <x v="3"/>
    <x v="3"/>
    <s v="T"/>
    <n v="0"/>
    <n v="5"/>
    <n v="5"/>
    <n v="5"/>
    <m/>
    <n v="5"/>
    <n v="21"/>
    <n v="8.2625700000000002"/>
    <s v="2842/7 RD"/>
    <n v="116"/>
    <n v="444"/>
    <n v="1.7615384615384615"/>
    <n v="176.15384615384616"/>
    <n v="686.15384615384619"/>
    <n v="6.861538461538462"/>
    <n v="8.8076923076923066"/>
    <n v="12"/>
    <n v="99.150840000000002"/>
    <n v="21"/>
    <n v="173.51397"/>
    <n v="33"/>
    <n v="272.66480999999999"/>
    <s v="MPS"/>
  </r>
  <r>
    <x v="0"/>
    <x v="1375"/>
    <s v="8A"/>
    <n v="500"/>
    <x v="1"/>
    <x v="1"/>
    <s v="E"/>
    <n v="0.55555555555555558"/>
    <n v="140"/>
    <n v="90"/>
    <n v="90"/>
    <n v="-4"/>
    <n v="86"/>
    <n v="7"/>
    <n v="38.614289999999997"/>
    <s v="F2213/32 WH"/>
    <n v="2"/>
    <n v="10"/>
    <n v="3.3076923076923073E-2"/>
    <n v="16.538461538461537"/>
    <n v="30.881153846153843"/>
    <n v="6.1762307692307686E-2"/>
    <n v="2.8446153846153841"/>
    <n v="0"/>
    <n v="0"/>
    <n v="3"/>
    <n v="115.84286999999999"/>
    <n v="3"/>
    <n v="115.84286999999999"/>
    <s v="Portal"/>
  </r>
  <r>
    <x v="0"/>
    <x v="1376"/>
    <s v="3A"/>
    <n v="1000"/>
    <x v="0"/>
    <x v="0"/>
    <s v="B"/>
    <n v="-0.6"/>
    <n v="40"/>
    <n v="100"/>
    <n v="40"/>
    <n v="-4"/>
    <n v="36"/>
    <n v="100"/>
    <n v="227.4"/>
    <s v="6362 SL"/>
    <n v="6"/>
    <n v="34"/>
    <n v="0.10384615384615384"/>
    <n v="103.84615384615384"/>
    <n v="119.92307692307692"/>
    <n v="0.11992307692307692"/>
    <n v="3.7384615384615381"/>
    <n v="1"/>
    <n v="227.4"/>
    <n v="5"/>
    <n v="1137"/>
    <n v="6"/>
    <n v="1364.4"/>
    <s v="Portal"/>
  </r>
  <r>
    <x v="1"/>
    <x v="1377"/>
    <s v="3A"/>
    <n v="500"/>
    <x v="2"/>
    <x v="2"/>
    <n v="2"/>
    <n v="0"/>
    <n v="35"/>
    <n v="35"/>
    <n v="35"/>
    <m/>
    <n v="35"/>
    <n v="0"/>
    <n v="246.15488999999999"/>
    <s v="5480C SL"/>
    <n v="1"/>
    <n v="3"/>
    <n v="1.4230769230769231E-2"/>
    <n v="7.1153846153846159"/>
    <n v="118.26923076923077"/>
    <n v="0.23653846153846156"/>
    <n v="0.49807692307692308"/>
    <n v="0"/>
    <n v="0"/>
    <n v="0"/>
    <n v="0"/>
    <n v="0"/>
    <n v="0"/>
    <s v="Portal"/>
  </r>
  <r>
    <x v="0"/>
    <x v="1378"/>
    <s v="5A"/>
    <n v="1000"/>
    <x v="10"/>
    <x v="10"/>
    <s v="I"/>
    <n v="1.3936170212765957"/>
    <n v="225"/>
    <n v="94"/>
    <n v="94"/>
    <n v="-4"/>
    <n v="90"/>
    <n v="47"/>
    <n v="89.58"/>
    <s v="7053 VI"/>
    <n v="19"/>
    <n v="43"/>
    <n v="0.2542307692307692"/>
    <n v="254.2307692307692"/>
    <n v="295.76923076923072"/>
    <n v="0.29576923076923073"/>
    <n v="26.619230769230764"/>
    <n v="1"/>
    <n v="89.58"/>
    <n v="28"/>
    <n v="2508.2399999999998"/>
    <n v="29"/>
    <n v="2597.8200000000002"/>
    <s v="Portal With MPS"/>
  </r>
  <r>
    <x v="1"/>
    <x v="1379"/>
    <s v="3A"/>
    <n v="1000"/>
    <x v="2"/>
    <x v="2"/>
    <n v="2"/>
    <n v="0"/>
    <n v="25"/>
    <n v="25"/>
    <n v="25"/>
    <m/>
    <n v="25"/>
    <n v="2"/>
    <n v="413.70238999999998"/>
    <s v="2216C SL"/>
    <n v="7"/>
    <n v="23"/>
    <n v="0.10192307692307692"/>
    <n v="101.92307692307692"/>
    <n v="111.92307692307692"/>
    <n v="0.11192307692307692"/>
    <n v="2.5480769230769229"/>
    <n v="1"/>
    <n v="413.70238999999998"/>
    <n v="4"/>
    <n v="1654.8095599999999"/>
    <n v="5"/>
    <n v="2068.5119500000001"/>
    <s v="Portal"/>
  </r>
  <r>
    <x v="1"/>
    <x v="1380"/>
    <s v="8B"/>
    <n v="100"/>
    <x v="11"/>
    <x v="11"/>
    <s v="B"/>
    <n v="0"/>
    <n v="24"/>
    <n v="24"/>
    <n v="24"/>
    <n v="-4"/>
    <n v="20"/>
    <n v="31"/>
    <n v="19.62"/>
    <s v="PF2005 NA"/>
    <n v="56"/>
    <n v="320"/>
    <n v="0.97230769230769232"/>
    <n v="97.230769230769226"/>
    <n v="107.42307692307692"/>
    <n v="1.0742307692307691"/>
    <n v="19.446153846153848"/>
    <n v="6"/>
    <n v="117.72"/>
    <n v="25"/>
    <n v="490.5"/>
    <n v="30"/>
    <n v="588.6"/>
    <s v="Portal"/>
  </r>
  <r>
    <x v="1"/>
    <x v="1381"/>
    <s v="5A"/>
    <n v="100"/>
    <x v="0"/>
    <x v="0"/>
    <s v="S"/>
    <n v="5.2631578947368418E-2"/>
    <n v="20"/>
    <n v="19"/>
    <n v="19"/>
    <n v="-4"/>
    <n v="15"/>
    <n v="17"/>
    <n v="16.707000000000001"/>
    <s v="3080 GR"/>
    <n v="26"/>
    <n v="89"/>
    <n v="0.38269230769230766"/>
    <n v="38.269230769230766"/>
    <n v="130.96153846153845"/>
    <n v="1.3096153846153846"/>
    <n v="5.740384615384615"/>
    <n v="2"/>
    <n v="33.414000000000001"/>
    <n v="8"/>
    <n v="133.65600000000001"/>
    <n v="10"/>
    <n v="167.07"/>
    <s v="Portal"/>
  </r>
  <r>
    <x v="1"/>
    <x v="1382"/>
    <s v="1A"/>
    <n v="500"/>
    <x v="2"/>
    <x v="2"/>
    <n v="2"/>
    <n v="0"/>
    <n v="45"/>
    <n v="45"/>
    <n v="45"/>
    <m/>
    <n v="45"/>
    <n v="0"/>
    <n v="258.08670999999998"/>
    <s v="5110/15C SL"/>
    <s v="0"/>
    <s v="0"/>
    <n v="0"/>
    <n v="0"/>
    <n v="65.269230769230774"/>
    <n v="0.13053846153846155"/>
    <n v="0"/>
    <n v="0"/>
    <n v="0"/>
    <n v="0"/>
    <n v="0"/>
    <n v="0"/>
    <n v="0"/>
    <s v="Portal"/>
  </r>
  <r>
    <x v="1"/>
    <x v="1383"/>
    <s v="3A"/>
    <n v="500"/>
    <x v="2"/>
    <x v="2"/>
    <n v="2"/>
    <n v="0"/>
    <n v="50"/>
    <n v="50"/>
    <n v="50"/>
    <m/>
    <n v="50"/>
    <n v="0"/>
    <n v="228.24319"/>
    <s v="1181/20C SL"/>
    <n v="1"/>
    <n v="3"/>
    <n v="1.4230769230769231E-2"/>
    <n v="7.1153846153846159"/>
    <n v="244.23076923076923"/>
    <n v="0.48846153846153845"/>
    <n v="0.71153846153846156"/>
    <n v="0"/>
    <n v="0"/>
    <n v="1"/>
    <n v="228.24319"/>
    <n v="1"/>
    <n v="228.24319"/>
    <s v="Portal"/>
  </r>
  <r>
    <x v="0"/>
    <x v="1384"/>
    <s v="8A"/>
    <n v="100"/>
    <x v="12"/>
    <x v="12"/>
    <s v="E"/>
    <n v="0.14285714285714285"/>
    <n v="32"/>
    <n v="28"/>
    <n v="28"/>
    <n v="-4"/>
    <n v="24"/>
    <n v="1"/>
    <n v="69.335999999999999"/>
    <s v="F1051IN BK"/>
    <n v="6"/>
    <n v="9"/>
    <n v="7.4999999999999997E-2"/>
    <n v="7.5"/>
    <n v="38.04807692307692"/>
    <n v="0.38048076923076918"/>
    <n v="1.7999999999999998"/>
    <n v="0"/>
    <n v="0"/>
    <n v="2"/>
    <n v="138.672"/>
    <n v="2"/>
    <n v="138.672"/>
    <s v="Traditional"/>
  </r>
  <r>
    <x v="0"/>
    <x v="1385"/>
    <s v="5A"/>
    <n v="1000"/>
    <x v="0"/>
    <x v="0"/>
    <s v="S"/>
    <n v="-0.56603773584905659"/>
    <n v="23"/>
    <n v="53"/>
    <n v="23"/>
    <n v="-4"/>
    <n v="19"/>
    <n v="16"/>
    <n v="15.57"/>
    <s v="3048 YL"/>
    <n v="9"/>
    <n v="41"/>
    <n v="0.14423076923076922"/>
    <n v="144.23076923076923"/>
    <n v="196.46153846153845"/>
    <n v="0.19646153846153847"/>
    <n v="2.740384615384615"/>
    <n v="1"/>
    <n v="15.57"/>
    <n v="4"/>
    <n v="62.28"/>
    <n v="5"/>
    <n v="77.849999999999994"/>
    <s v="Portal"/>
  </r>
  <r>
    <x v="1"/>
    <x v="1386"/>
    <s v="1F"/>
    <n v="1000"/>
    <x v="2"/>
    <x v="2"/>
    <n v="2"/>
    <n v="0"/>
    <n v="40"/>
    <n v="40"/>
    <n v="40"/>
    <m/>
    <n v="40"/>
    <n v="0"/>
    <n v="241.54266999999999"/>
    <s v="86107CY SL"/>
    <n v="1"/>
    <n v="6"/>
    <n v="1.7692307692307691E-2"/>
    <n v="17.69230769230769"/>
    <n v="19.23076923076923"/>
    <n v="1.9230769230769228E-2"/>
    <n v="0.70769230769230762"/>
    <n v="0"/>
    <n v="0"/>
    <n v="1"/>
    <n v="241.54266999999999"/>
    <n v="1"/>
    <n v="241.54266999999999"/>
    <s v="Portal"/>
  </r>
  <r>
    <x v="1"/>
    <x v="1387"/>
    <s v="3A"/>
    <n v="100"/>
    <x v="2"/>
    <x v="2"/>
    <n v="2"/>
    <n v="0"/>
    <n v="35"/>
    <n v="35"/>
    <n v="35"/>
    <m/>
    <n v="35"/>
    <n v="36"/>
    <n v="13.78068"/>
    <s v="5472C SL"/>
    <n v="237"/>
    <n v="500"/>
    <n v="3.1292307692307686"/>
    <n v="312.92307692307685"/>
    <n v="714.8461538461537"/>
    <n v="7.1484615384615369"/>
    <n v="109.5230769230769"/>
    <n v="16"/>
    <n v="220.49088"/>
    <n v="126"/>
    <n v="1736.3656800000001"/>
    <n v="142"/>
    <n v="1956.8565599999999"/>
    <s v="Portal"/>
  </r>
  <r>
    <x v="0"/>
    <x v="1388"/>
    <s v="8A"/>
    <n v="150"/>
    <x v="1"/>
    <x v="1"/>
    <s v="E"/>
    <n v="0.55555555555555558"/>
    <n v="140"/>
    <n v="90"/>
    <n v="90"/>
    <n v="-4"/>
    <n v="86"/>
    <n v="27"/>
    <n v="30.88571"/>
    <s v="F2211/2 YL"/>
    <n v="24"/>
    <n v="52"/>
    <n v="0.31846153846153846"/>
    <n v="47.769230769230766"/>
    <n v="77.384615384615373"/>
    <n v="0.51589743589743586"/>
    <n v="27.387692307692308"/>
    <n v="2"/>
    <n v="61.771419999999999"/>
    <n v="29"/>
    <n v="895.68558999999993"/>
    <n v="31"/>
    <n v="957.45700999999997"/>
    <s v="Portal"/>
  </r>
  <r>
    <x v="1"/>
    <x v="1389"/>
    <s v="8B"/>
    <n v="100"/>
    <x v="11"/>
    <x v="11"/>
    <s v="B"/>
    <n v="0"/>
    <n v="24"/>
    <n v="24"/>
    <n v="24"/>
    <n v="-4"/>
    <n v="20"/>
    <n v="16"/>
    <n v="49.05"/>
    <s v="PF1301/2A BK"/>
    <n v="26"/>
    <n v="220"/>
    <n v="0.53384615384615386"/>
    <n v="53.384615384615387"/>
    <n v="53.384615384615387"/>
    <n v="0.53384615384615386"/>
    <n v="10.676923076923078"/>
    <n v="3"/>
    <n v="147.14999999999998"/>
    <n v="14"/>
    <n v="686.69999999999993"/>
    <n v="17"/>
    <n v="833.84999999999991"/>
    <s v="Portal"/>
  </r>
  <r>
    <x v="1"/>
    <x v="1390"/>
    <s v="8A"/>
    <n v="20"/>
    <x v="1"/>
    <x v="1"/>
    <s v="E"/>
    <n v="0.5730337078651685"/>
    <n v="140"/>
    <n v="89"/>
    <n v="89"/>
    <n v="-4"/>
    <n v="85"/>
    <n v="618"/>
    <n v="8.3142899999999997"/>
    <s v="F2213/4 BK"/>
    <n v="145"/>
    <n v="858"/>
    <n v="2.5515384615384615"/>
    <n v="51.030769230769231"/>
    <n v="200.28230769230768"/>
    <n v="10.014115384615383"/>
    <n v="216.88076923076923"/>
    <n v="13"/>
    <n v="108.08577"/>
    <n v="230"/>
    <n v="1912.2866999999999"/>
    <n v="243"/>
    <n v="2020.37247"/>
    <s v="Portal"/>
  </r>
  <r>
    <x v="0"/>
    <x v="1391"/>
    <s v="5I"/>
    <n v="100"/>
    <x v="0"/>
    <x v="0"/>
    <s v="B"/>
    <n v="0"/>
    <n v="39"/>
    <n v="39"/>
    <n v="39"/>
    <n v="-4"/>
    <n v="35"/>
    <n v="35"/>
    <n v="25.85"/>
    <s v="6718 BR"/>
    <n v="65"/>
    <n v="176"/>
    <n v="0.903076923076923"/>
    <n v="90.307692307692307"/>
    <n v="246.46153846153845"/>
    <n v="2.4646153846153847"/>
    <n v="31.607692307692304"/>
    <n v="5"/>
    <n v="129.25"/>
    <n v="37"/>
    <n v="956.45"/>
    <n v="42"/>
    <n v="1085.7"/>
    <s v="Portal"/>
  </r>
  <r>
    <x v="1"/>
    <x v="1392"/>
    <s v="5A"/>
    <n v="1000"/>
    <x v="0"/>
    <x v="0"/>
    <s v="S"/>
    <n v="4.1666666666666664E-2"/>
    <n v="25"/>
    <n v="24"/>
    <n v="24"/>
    <n v="-4"/>
    <n v="20"/>
    <n v="14"/>
    <n v="54.71"/>
    <s v="3077 BK"/>
    <n v="26"/>
    <n v="137"/>
    <n v="0.43807692307692303"/>
    <n v="438.07692307692304"/>
    <n v="791.88461538461536"/>
    <n v="0.79188461538461541"/>
    <n v="15.837692307692308"/>
    <n v="3"/>
    <n v="164.13"/>
    <n v="12"/>
    <n v="656.52"/>
    <n v="14"/>
    <n v="765.94"/>
    <s v="Portal"/>
  </r>
  <r>
    <x v="1"/>
    <x v="1393"/>
    <s v="1A"/>
    <n v="500"/>
    <x v="2"/>
    <x v="2"/>
    <n v="2"/>
    <n v="0"/>
    <n v="20"/>
    <n v="20"/>
    <n v="20"/>
    <m/>
    <n v="20"/>
    <n v="0"/>
    <n v="251.74254999999999"/>
    <s v="5390C SL"/>
    <n v="0"/>
    <n v="0"/>
    <n v="0"/>
    <n v="0"/>
    <n v="48.384615384615387"/>
    <n v="9.6769230769230774E-2"/>
    <n v="0"/>
    <n v="0"/>
    <n v="0"/>
    <n v="0"/>
    <n v="0"/>
    <n v="0"/>
    <n v="0"/>
    <s v="Portal"/>
  </r>
  <r>
    <x v="1"/>
    <x v="1394"/>
    <s v="3A"/>
    <n v="100"/>
    <x v="2"/>
    <x v="2"/>
    <n v="2"/>
    <n v="0"/>
    <n v="40"/>
    <n v="40"/>
    <n v="40"/>
    <m/>
    <n v="40"/>
    <n v="15"/>
    <n v="20.12106"/>
    <s v="3306 SL"/>
    <n v="43"/>
    <n v="124"/>
    <n v="0.60615384615384615"/>
    <n v="60.615384615384613"/>
    <n v="68.692307692307693"/>
    <n v="0.68692307692307697"/>
    <n v="24.246153846153845"/>
    <n v="3"/>
    <n v="60.36318"/>
    <n v="27"/>
    <n v="543.26862000000006"/>
    <n v="30"/>
    <n v="603.6318"/>
    <s v="Portal"/>
  </r>
  <r>
    <x v="1"/>
    <x v="1395"/>
    <s v="5A"/>
    <n v="1000"/>
    <x v="0"/>
    <x v="0"/>
    <s v="S"/>
    <n v="3.7037037037037035E-2"/>
    <n v="28"/>
    <n v="27"/>
    <n v="27"/>
    <n v="-4"/>
    <n v="23"/>
    <n v="3"/>
    <n v="52.85"/>
    <s v="1858/19 BL"/>
    <n v="6"/>
    <n v="24"/>
    <n v="9.2307692307692313E-2"/>
    <n v="92.307692307692307"/>
    <n v="123.84615384615384"/>
    <n v="0.12384615384615384"/>
    <n v="2.1230769230769231"/>
    <n v="0"/>
    <n v="0"/>
    <n v="2"/>
    <n v="105.7"/>
    <n v="2"/>
    <n v="105.7"/>
    <s v="Portal"/>
  </r>
  <r>
    <x v="1"/>
    <x v="1396"/>
    <s v="3A"/>
    <n v="1000"/>
    <x v="2"/>
    <x v="2"/>
    <n v="2"/>
    <n v="0"/>
    <n v="40"/>
    <n v="40"/>
    <n v="40"/>
    <m/>
    <n v="40"/>
    <n v="5"/>
    <n v="270.59420999999998"/>
    <s v="3233 SL"/>
    <n v="27"/>
    <n v="70"/>
    <n v="0.37153846153846154"/>
    <n v="371.53846153846155"/>
    <n v="386.73076923076923"/>
    <n v="0.38673076923076921"/>
    <n v="14.861538461538462"/>
    <n v="2"/>
    <n v="541.18841999999995"/>
    <n v="17"/>
    <n v="4600.1015699999998"/>
    <n v="19"/>
    <n v="5141.2899899999993"/>
    <s v="Portal"/>
  </r>
  <r>
    <x v="1"/>
    <x v="1397"/>
    <s v="5D"/>
    <n v="100"/>
    <x v="15"/>
    <x v="14"/>
    <s v="B"/>
    <n v="0"/>
    <n v="24"/>
    <n v="24"/>
    <n v="24"/>
    <n v="-4"/>
    <n v="20"/>
    <n v="97"/>
    <n v="3.0366399999999998"/>
    <s v="299 SV"/>
    <n v="151"/>
    <n v="839"/>
    <n v="2.5942307692307693"/>
    <n v="259.42307692307691"/>
    <n v="923.26923076923072"/>
    <n v="9.2326923076923073"/>
    <n v="51.884615384615387"/>
    <n v="16"/>
    <n v="48.586239999999997"/>
    <n v="68"/>
    <n v="206.49151999999998"/>
    <n v="81"/>
    <n v="245.96784"/>
    <s v="Portal"/>
  </r>
  <r>
    <x v="0"/>
    <x v="1398"/>
    <s v="5A"/>
    <n v="1000"/>
    <x v="0"/>
    <x v="0"/>
    <s v="S"/>
    <n v="-0.25925925925925924"/>
    <n v="20"/>
    <n v="27"/>
    <n v="20"/>
    <n v="-4"/>
    <n v="16"/>
    <n v="22"/>
    <n v="54.17"/>
    <s v="3055 WU"/>
    <n v="73"/>
    <n v="158"/>
    <n v="0.96846153846153837"/>
    <n v="968.46153846153834"/>
    <n v="1041.2692307692307"/>
    <n v="1.0412692307692306"/>
    <n v="15.495384615384614"/>
    <n v="6"/>
    <n v="325.02"/>
    <n v="21"/>
    <n v="1137.57"/>
    <n v="26"/>
    <n v="1408.42"/>
    <s v="Portal"/>
  </r>
  <r>
    <x v="1"/>
    <x v="1399"/>
    <s v="8B"/>
    <n v="250"/>
    <x v="15"/>
    <x v="14"/>
    <s v="B"/>
    <n v="0"/>
    <n v="24"/>
    <n v="24"/>
    <n v="24"/>
    <n v="-4"/>
    <n v="20"/>
    <n v="7"/>
    <n v="56.25"/>
    <s v="2168 SV"/>
    <n v="9"/>
    <n v="321"/>
    <n v="0.46730769230769231"/>
    <n v="116.82692307692308"/>
    <n v="198.13461538461539"/>
    <n v="0.79253846153846153"/>
    <n v="9.3461538461538467"/>
    <n v="3"/>
    <n v="168.75"/>
    <n v="12"/>
    <n v="675"/>
    <n v="14"/>
    <n v="787.5"/>
    <s v="Portal"/>
  </r>
  <r>
    <x v="1"/>
    <x v="1400"/>
    <s v="5E"/>
    <n v="100"/>
    <x v="3"/>
    <x v="3"/>
    <s v="T"/>
    <n v="0"/>
    <n v="5"/>
    <n v="5"/>
    <n v="5"/>
    <m/>
    <n v="5"/>
    <n v="4"/>
    <n v="47.452570000000001"/>
    <s v="5859 BK"/>
    <n v="122"/>
    <n v="371"/>
    <n v="1.7419230769230767"/>
    <n v="174.19230769230768"/>
    <n v="305.34615384615381"/>
    <n v="3.053461538461538"/>
    <n v="8.7096153846153825"/>
    <n v="12"/>
    <n v="569.43083999999999"/>
    <n v="21"/>
    <n v="996.50396999999998"/>
    <n v="33"/>
    <n v="1565.93481"/>
    <s v="MPS"/>
  </r>
  <r>
    <x v="0"/>
    <x v="1401"/>
    <s v="5D"/>
    <n v="100"/>
    <x v="24"/>
    <x v="23"/>
    <s v="I"/>
    <n v="0"/>
    <n v="47"/>
    <n v="47"/>
    <n v="47"/>
    <n v="-4"/>
    <n v="43"/>
    <n v="1"/>
    <n v="47.8"/>
    <s v="3131626 TN"/>
    <n v="11"/>
    <n v="29"/>
    <n v="0.15192307692307694"/>
    <n v="15.192307692307693"/>
    <n v="38.269230769230766"/>
    <n v="0.38269230769230766"/>
    <n v="6.532692307692308"/>
    <n v="1"/>
    <n v="47.8"/>
    <n v="8"/>
    <n v="382.4"/>
    <n v="9"/>
    <n v="430.2"/>
    <s v="Portal"/>
  </r>
  <r>
    <x v="1"/>
    <x v="1402"/>
    <s v="1A"/>
    <n v="500"/>
    <x v="2"/>
    <x v="2"/>
    <n v="2"/>
    <n v="0"/>
    <n v="35"/>
    <n v="35"/>
    <n v="35"/>
    <m/>
    <n v="35"/>
    <n v="0"/>
    <n v="160.85305"/>
    <s v="5410/4 SL"/>
    <s v="0"/>
    <s v="0"/>
    <n v="0"/>
    <n v="0"/>
    <n v="21.538461538461537"/>
    <n v="4.3076923076923075E-2"/>
    <n v="0"/>
    <n v="0"/>
    <n v="0"/>
    <n v="0"/>
    <n v="0"/>
    <n v="0"/>
    <n v="0"/>
    <s v="Portal"/>
  </r>
  <r>
    <x v="1"/>
    <x v="1403"/>
    <s v="1A"/>
    <n v="1000"/>
    <x v="2"/>
    <x v="2"/>
    <n v="2"/>
    <n v="0"/>
    <n v="20"/>
    <n v="20"/>
    <n v="20"/>
    <m/>
    <n v="20"/>
    <n v="0"/>
    <n v="221.59353999999999"/>
    <s v="5020C SL"/>
    <n v="3"/>
    <n v="2"/>
    <n v="3.4615384615384617E-2"/>
    <n v="34.61538461538462"/>
    <n v="37.923076923076927"/>
    <n v="3.7923076923076927E-2"/>
    <n v="0.69230769230769229"/>
    <n v="0"/>
    <n v="0"/>
    <n v="1"/>
    <n v="221.59353999999999"/>
    <n v="1"/>
    <n v="221.59353999999999"/>
    <s v="Portal"/>
  </r>
  <r>
    <x v="1"/>
    <x v="1404"/>
    <s v="1F"/>
    <n v="500"/>
    <x v="2"/>
    <x v="2"/>
    <n v="2"/>
    <n v="0"/>
    <n v="30"/>
    <n v="30"/>
    <n v="30"/>
    <m/>
    <n v="30"/>
    <n v="0"/>
    <n v="236.90448000000001"/>
    <s v="86704CY SL"/>
    <n v="0"/>
    <n v="2"/>
    <n v="2.3076923076923079E-3"/>
    <n v="1.153846153846154"/>
    <n v="66.92307692307692"/>
    <n v="0.13384615384615384"/>
    <n v="6.9230769230769235E-2"/>
    <n v="1"/>
    <n v="236.90448000000001"/>
    <n v="1"/>
    <n v="236.90448000000001"/>
    <n v="1"/>
    <n v="236.90448000000001"/>
    <s v="Portal"/>
  </r>
  <r>
    <x v="1"/>
    <x v="1405"/>
    <s v="3A"/>
    <n v="1000"/>
    <x v="2"/>
    <x v="2"/>
    <n v="2"/>
    <n v="0"/>
    <n v="55"/>
    <n v="55"/>
    <n v="55"/>
    <m/>
    <n v="55"/>
    <n v="0"/>
    <n v="269.89420999999999"/>
    <s v="3310 SL"/>
    <n v="1"/>
    <n v="5"/>
    <n v="1.6538461538461537E-2"/>
    <n v="16.538461538461537"/>
    <n v="41.230769230769226"/>
    <n v="4.1230769230769224E-2"/>
    <n v="0.90961538461538449"/>
    <n v="0"/>
    <n v="0"/>
    <n v="1"/>
    <n v="269.89420999999999"/>
    <n v="1"/>
    <n v="269.89420999999999"/>
    <s v="Portal"/>
  </r>
  <r>
    <x v="1"/>
    <x v="1406"/>
    <s v="1A"/>
    <n v="100"/>
    <x v="2"/>
    <x v="2"/>
    <n v="2"/>
    <n v="0"/>
    <n v="20"/>
    <n v="20"/>
    <n v="20"/>
    <m/>
    <n v="20"/>
    <n v="2"/>
    <n v="16.64575"/>
    <s v="5062/1C SL"/>
    <n v="0"/>
    <n v="7"/>
    <n v="8.076923076923077E-3"/>
    <n v="0.80769230769230771"/>
    <n v="44.653846153846153"/>
    <n v="0.44653846153846155"/>
    <n v="0.16153846153846155"/>
    <n v="1"/>
    <n v="16.64575"/>
    <n v="1"/>
    <n v="16.64575"/>
    <n v="1"/>
    <n v="16.64575"/>
    <s v="Portal"/>
  </r>
  <r>
    <x v="1"/>
    <x v="1407"/>
    <s v="5E"/>
    <n v="1000"/>
    <x v="3"/>
    <x v="3"/>
    <s v="T"/>
    <n v="0"/>
    <n v="5"/>
    <n v="5"/>
    <n v="5"/>
    <m/>
    <n v="5"/>
    <n v="24"/>
    <n v="92.543189999999996"/>
    <s v="5853 BK"/>
    <n v="50"/>
    <n v="182"/>
    <n v="0.7484615384615384"/>
    <n v="748.46153846153845"/>
    <n v="1094.0384615384614"/>
    <n v="1.0940384615384615"/>
    <n v="3.7423076923076919"/>
    <n v="5"/>
    <n v="462.71594999999996"/>
    <n v="9"/>
    <n v="832.88870999999995"/>
    <n v="14"/>
    <n v="1295.60466"/>
    <s v="MPS"/>
  </r>
  <r>
    <x v="0"/>
    <x v="1408"/>
    <s v="8A"/>
    <n v="3000"/>
    <x v="1"/>
    <x v="1"/>
    <s v="E"/>
    <n v="0.55555555555555558"/>
    <n v="140"/>
    <n v="90"/>
    <n v="90"/>
    <n v="-4"/>
    <n v="86"/>
    <n v="3"/>
    <n v="238.35713999999999"/>
    <s v="F221V3/64 BK"/>
    <n v="8"/>
    <n v="13"/>
    <n v="0.10115384615384615"/>
    <n v="303.46153846153845"/>
    <n v="417.13846153846151"/>
    <n v="0.13904615384615385"/>
    <n v="8.6992307692307698"/>
    <n v="1"/>
    <n v="238.35713999999999"/>
    <n v="10"/>
    <n v="2383.5713999999998"/>
    <n v="11"/>
    <n v="2621.9285399999999"/>
    <s v="Traditional"/>
  </r>
  <r>
    <x v="1"/>
    <x v="1409"/>
    <s v="3A"/>
    <n v="1000"/>
    <x v="2"/>
    <x v="2"/>
    <n v="2"/>
    <n v="0"/>
    <n v="55"/>
    <n v="55"/>
    <n v="55"/>
    <m/>
    <n v="55"/>
    <n v="0"/>
    <n v="247.44404"/>
    <s v="3308 SL"/>
    <n v="1"/>
    <n v="7"/>
    <n v="1.8846153846153846E-2"/>
    <n v="18.846153846153847"/>
    <n v="26.73076923076923"/>
    <n v="2.6730769230769232E-2"/>
    <n v="1.0365384615384614"/>
    <n v="0"/>
    <n v="0"/>
    <n v="1"/>
    <n v="247.44404"/>
    <n v="1"/>
    <n v="247.44404"/>
    <s v="Portal"/>
  </r>
  <r>
    <x v="1"/>
    <x v="1410"/>
    <s v="3A"/>
    <n v="500"/>
    <x v="2"/>
    <x v="2"/>
    <n v="2"/>
    <n v="0"/>
    <n v="45"/>
    <n v="45"/>
    <n v="45"/>
    <m/>
    <n v="45"/>
    <n v="0"/>
    <n v="243.18129999999999"/>
    <s v="6347 SL"/>
    <n v="1"/>
    <n v="1"/>
    <n v="1.1923076923076923E-2"/>
    <n v="5.9615384615384617"/>
    <n v="49.42307692307692"/>
    <n v="9.8846153846153834E-2"/>
    <n v="0.53653846153846152"/>
    <n v="0"/>
    <n v="0"/>
    <n v="1"/>
    <n v="243.18129999999999"/>
    <n v="1"/>
    <n v="243.18129999999999"/>
    <s v="Portal"/>
  </r>
  <r>
    <x v="1"/>
    <x v="1411"/>
    <s v="3A"/>
    <n v="500"/>
    <x v="2"/>
    <x v="2"/>
    <n v="2"/>
    <n v="0"/>
    <n v="40"/>
    <n v="40"/>
    <n v="40"/>
    <m/>
    <n v="40"/>
    <n v="0"/>
    <n v="201.34224"/>
    <s v="3247 SL"/>
    <n v="0"/>
    <n v="1"/>
    <n v="1.153846153846154E-3"/>
    <n v="0.57692307692307698"/>
    <n v="19.73076923076923"/>
    <n v="3.9461538461538458E-2"/>
    <n v="4.6153846153846156E-2"/>
    <n v="1"/>
    <n v="201.34224"/>
    <n v="1"/>
    <n v="201.34224"/>
    <n v="1"/>
    <n v="201.34224"/>
    <s v="Portal"/>
  </r>
  <r>
    <x v="1"/>
    <x v="1412"/>
    <s v="1F"/>
    <n v="500"/>
    <x v="2"/>
    <x v="2"/>
    <n v="2"/>
    <n v="0"/>
    <n v="50"/>
    <n v="50"/>
    <n v="50"/>
    <m/>
    <n v="50"/>
    <n v="0"/>
    <n v="249.36770999999999"/>
    <s v="65404 SL"/>
    <n v="0"/>
    <n v="3"/>
    <n v="3.4615384615384616E-3"/>
    <n v="1.7307692307692308"/>
    <n v="340.11538461538453"/>
    <n v="0.68023076923076908"/>
    <n v="0.17307692307692307"/>
    <n v="1"/>
    <n v="249.36770999999999"/>
    <n v="1"/>
    <n v="249.36770999999999"/>
    <n v="1"/>
    <n v="249.36770999999999"/>
    <s v="Portal"/>
  </r>
  <r>
    <x v="0"/>
    <x v="1413"/>
    <s v="8B"/>
    <n v="250"/>
    <x v="18"/>
    <x v="17"/>
    <s v="E"/>
    <n v="0"/>
    <n v="84"/>
    <n v="84"/>
    <n v="84"/>
    <n v="-4"/>
    <n v="80"/>
    <n v="34"/>
    <n v="17.86307"/>
    <s v="P1052 CL"/>
    <n v="13"/>
    <n v="87"/>
    <n v="0.24038461538461536"/>
    <n v="60.09615384615384"/>
    <n v="69.057692307692307"/>
    <n v="0.27623076923076922"/>
    <n v="19.23076923076923"/>
    <n v="1"/>
    <n v="17.86307"/>
    <n v="20"/>
    <n v="357.26139999999998"/>
    <n v="21"/>
    <n v="375.12447000000003"/>
    <s v="Portal"/>
  </r>
  <r>
    <x v="1"/>
    <x v="1414"/>
    <s v="1A"/>
    <n v="500"/>
    <x v="2"/>
    <x v="2"/>
    <n v="2"/>
    <n v="0"/>
    <n v="20"/>
    <n v="20"/>
    <n v="20"/>
    <m/>
    <n v="20"/>
    <n v="0"/>
    <n v="246.37237999999999"/>
    <s v="5070C SL"/>
    <s v="0"/>
    <s v="0"/>
    <n v="0"/>
    <n v="0"/>
    <n v="142.15384615384616"/>
    <n v="0.28430769230769232"/>
    <n v="0"/>
    <n v="0"/>
    <n v="0"/>
    <n v="0"/>
    <n v="0"/>
    <n v="0"/>
    <n v="0"/>
    <s v="Portal"/>
  </r>
  <r>
    <x v="1"/>
    <x v="1415"/>
    <s v="5I"/>
    <n v="1000"/>
    <x v="0"/>
    <x v="0"/>
    <s v="S"/>
    <n v="2.564102564102564E-2"/>
    <n v="40"/>
    <n v="39"/>
    <n v="39"/>
    <n v="-4"/>
    <n v="35"/>
    <n v="155"/>
    <n v="23.24"/>
    <s v="6713 RD"/>
    <n v="142"/>
    <n v="556"/>
    <n v="2.1707692307692303"/>
    <n v="2170.7692307692305"/>
    <n v="2456.7692307692305"/>
    <n v="2.4567692307692304"/>
    <n v="75.976923076923057"/>
    <n v="11"/>
    <n v="255.64"/>
    <n v="87"/>
    <n v="2021.8799999999999"/>
    <n v="98"/>
    <n v="2277.52"/>
    <s v="Portal"/>
  </r>
  <r>
    <x v="1"/>
    <x v="1416"/>
    <s v="5G"/>
    <n v="1000"/>
    <x v="7"/>
    <x v="7"/>
    <s v="S"/>
    <n v="0.65"/>
    <n v="165"/>
    <n v="100"/>
    <n v="100"/>
    <n v="-4"/>
    <n v="96"/>
    <n v="31"/>
    <n v="39.369999999999997"/>
    <s v="5951 BL"/>
    <n v="0"/>
    <n v="67"/>
    <n v="7.7307692307692299E-2"/>
    <n v="77.307692307692292"/>
    <n v="77.307692307692292"/>
    <n v="7.7307692307692286E-2"/>
    <n v="7.4215384615384608"/>
    <n v="0"/>
    <n v="0"/>
    <n v="7"/>
    <n v="275.58999999999997"/>
    <n v="7"/>
    <n v="275.58999999999997"/>
    <s v="Traditional"/>
  </r>
  <r>
    <x v="0"/>
    <x v="1417"/>
    <s v="1F"/>
    <n v="500"/>
    <x v="2"/>
    <x v="2"/>
    <n v="2"/>
    <n v="0"/>
    <n v="40"/>
    <n v="40"/>
    <n v="40"/>
    <m/>
    <n v="40"/>
    <n v="0"/>
    <n v="217.40011000000001"/>
    <s v="86605CY SL"/>
    <n v="1"/>
    <n v="1"/>
    <n v="1.1923076923076923E-2"/>
    <n v="5.9615384615384617"/>
    <n v="37.53846153846154"/>
    <n v="7.5076923076923083E-2"/>
    <n v="0.47692307692307695"/>
    <n v="0"/>
    <n v="0"/>
    <n v="0"/>
    <n v="0"/>
    <n v="0"/>
    <n v="0"/>
    <s v="Portal"/>
  </r>
  <r>
    <x v="1"/>
    <x v="1418"/>
    <s v="5I"/>
    <n v="5000"/>
    <x v="0"/>
    <x v="0"/>
    <s v="S"/>
    <n v="2.564102564102564E-2"/>
    <n v="40"/>
    <n v="39"/>
    <n v="39"/>
    <n v="-4"/>
    <n v="35"/>
    <n v="7"/>
    <n v="108.5"/>
    <s v="6713 YL"/>
    <n v="0"/>
    <n v="5"/>
    <n v="5.7692307692307696E-3"/>
    <n v="28.846153846153847"/>
    <n v="565.76923076923072"/>
    <n v="0.11315384615384615"/>
    <n v="0.20192307692307693"/>
    <n v="1"/>
    <n v="108.5"/>
    <n v="1"/>
    <n v="108.5"/>
    <n v="1"/>
    <n v="108.5"/>
    <s v="Portal"/>
  </r>
  <r>
    <x v="1"/>
    <x v="1419"/>
    <s v="8B"/>
    <n v="100"/>
    <x v="8"/>
    <x v="8"/>
    <s v="I"/>
    <n v="0"/>
    <n v="24"/>
    <n v="24"/>
    <n v="24"/>
    <n v="-4"/>
    <n v="20"/>
    <n v="13"/>
    <n v="13.2"/>
    <s v="G1103/4 BK"/>
    <n v="35"/>
    <n v="73"/>
    <n v="0.46115384615384608"/>
    <n v="46.115384615384606"/>
    <n v="85.34615384615384"/>
    <n v="0.85346153846153838"/>
    <n v="9.2230769230769223"/>
    <n v="3"/>
    <n v="39.599999999999994"/>
    <n v="12"/>
    <n v="158.39999999999998"/>
    <n v="14"/>
    <n v="184.79999999999998"/>
    <s v="Portal"/>
  </r>
  <r>
    <x v="1"/>
    <x v="1420"/>
    <s v="5I"/>
    <n v="5000"/>
    <x v="0"/>
    <x v="0"/>
    <s v="S"/>
    <n v="2.564102564102564E-2"/>
    <n v="40"/>
    <n v="39"/>
    <n v="39"/>
    <n v="-4"/>
    <n v="35"/>
    <n v="0"/>
    <n v="108.5"/>
    <s v="6713 VI"/>
    <n v="0"/>
    <n v="2"/>
    <n v="2.3076923076923079E-3"/>
    <n v="11.53846153846154"/>
    <n v="1046.1153846153843"/>
    <n v="0.20922307692307687"/>
    <n v="8.0769230769230774E-2"/>
    <n v="1"/>
    <n v="108.5"/>
    <n v="1"/>
    <n v="108.5"/>
    <n v="1"/>
    <n v="108.5"/>
    <s v="Portal"/>
  </r>
  <r>
    <x v="1"/>
    <x v="1421"/>
    <s v="5A"/>
    <n v="1000"/>
    <x v="0"/>
    <x v="0"/>
    <s v="S"/>
    <n v="-0.25925925925925924"/>
    <n v="20"/>
    <n v="27"/>
    <n v="20"/>
    <n v="-4"/>
    <n v="16"/>
    <n v="28"/>
    <n v="18.440000000000001"/>
    <s v="1853 RD"/>
    <n v="88"/>
    <n v="194"/>
    <n v="1.1715384615384616"/>
    <n v="1171.5384615384617"/>
    <n v="1309.846153846154"/>
    <n v="1.3098461538461541"/>
    <n v="18.744615384615386"/>
    <n v="7"/>
    <n v="129.08000000000001"/>
    <n v="26"/>
    <n v="479.44000000000005"/>
    <n v="32"/>
    <n v="590.08000000000004"/>
    <s v="Portal  "/>
  </r>
  <r>
    <x v="1"/>
    <x v="1422"/>
    <s v="3A"/>
    <n v="500"/>
    <x v="2"/>
    <x v="2"/>
    <n v="2"/>
    <n v="0"/>
    <n v="25"/>
    <n v="25"/>
    <n v="25"/>
    <m/>
    <n v="25"/>
    <n v="0"/>
    <n v="209.66463999999999"/>
    <s v="2216C SL"/>
    <n v="1"/>
    <n v="3"/>
    <n v="1.4230769230769231E-2"/>
    <n v="7.1153846153846159"/>
    <n v="111.92307692307692"/>
    <n v="0.22384615384615383"/>
    <n v="0.35576923076923078"/>
    <n v="1"/>
    <n v="209.66463999999999"/>
    <n v="1"/>
    <n v="209.66463999999999"/>
    <n v="1"/>
    <n v="209.66463999999999"/>
    <s v="Portal"/>
  </r>
  <r>
    <x v="0"/>
    <x v="1423"/>
    <s v="8A"/>
    <n v="250"/>
    <x v="1"/>
    <x v="1"/>
    <s v="E"/>
    <n v="0.55555555555555558"/>
    <n v="140"/>
    <n v="90"/>
    <n v="90"/>
    <n v="-4"/>
    <n v="86"/>
    <n v="13"/>
    <n v="86.585710000000006"/>
    <s v="F221V1IN BK"/>
    <n v="5"/>
    <n v="58"/>
    <n v="0.12076923076923077"/>
    <n v="30.192307692307693"/>
    <n v="45.72"/>
    <n v="0.18287999999999999"/>
    <n v="10.386153846153846"/>
    <n v="1"/>
    <n v="86.585710000000006"/>
    <n v="11"/>
    <n v="952.44281000000001"/>
    <n v="12"/>
    <n v="1039.0285200000001"/>
    <s v="Portal"/>
  </r>
  <r>
    <x v="0"/>
    <x v="1424"/>
    <s v="5A"/>
    <n v="1000"/>
    <x v="10"/>
    <x v="10"/>
    <s v="I"/>
    <n v="2.0405405405405403"/>
    <n v="225"/>
    <n v="74"/>
    <n v="74"/>
    <n v="-4"/>
    <n v="70"/>
    <n v="15"/>
    <n v="70.27"/>
    <s v="7131 WH"/>
    <n v="10"/>
    <n v="40"/>
    <n v="0.15384615384615385"/>
    <n v="153.84615384615387"/>
    <n v="173.69230769230771"/>
    <n v="0.1736923076923077"/>
    <n v="12.158461538461539"/>
    <n v="1"/>
    <n v="70.27"/>
    <n v="13"/>
    <n v="913.51"/>
    <n v="14"/>
    <n v="983.78"/>
    <s v="Portal With MPS"/>
  </r>
  <r>
    <x v="1"/>
    <x v="1425"/>
    <s v="5C"/>
    <n v="500"/>
    <x v="19"/>
    <x v="18"/>
    <s v="E"/>
    <n v="0"/>
    <n v="34"/>
    <n v="34"/>
    <n v="34"/>
    <n v="-4"/>
    <n v="30"/>
    <n v="1"/>
    <n v="405.92"/>
    <s v="391245 WH"/>
    <n v="3"/>
    <n v="5"/>
    <n v="3.8076923076923078E-2"/>
    <n v="19.03846153846154"/>
    <n v="108.07692307692309"/>
    <n v="0.2161538461538462"/>
    <n v="1.1423076923076922"/>
    <n v="0"/>
    <n v="0"/>
    <n v="1"/>
    <n v="405.92"/>
    <n v="1"/>
    <n v="405.92"/>
    <s v="Traditional"/>
  </r>
  <r>
    <x v="1"/>
    <x v="1426"/>
    <s v="5A"/>
    <n v="100"/>
    <x v="0"/>
    <x v="0"/>
    <s v="S"/>
    <n v="5.2631578947368418E-2"/>
    <n v="20"/>
    <n v="19"/>
    <n v="19"/>
    <n v="-4"/>
    <n v="15"/>
    <n v="50"/>
    <n v="16.632999999999999"/>
    <s v="3080 RD"/>
    <n v="139"/>
    <n v="293"/>
    <n v="1.835"/>
    <n v="183.5"/>
    <n v="307.34615384615387"/>
    <n v="3.0734615384615385"/>
    <n v="27.524999999999999"/>
    <n v="11"/>
    <n v="182.96299999999999"/>
    <n v="39"/>
    <n v="648.68700000000001"/>
    <n v="48"/>
    <n v="798.38400000000001"/>
    <s v="Portal"/>
  </r>
  <r>
    <x v="1"/>
    <x v="1427"/>
    <s v="8B"/>
    <n v="100"/>
    <x v="22"/>
    <x v="21"/>
    <s v="I"/>
    <n v="0"/>
    <n v="28"/>
    <n v="28"/>
    <n v="28"/>
    <n v="-4"/>
    <n v="24"/>
    <n v="32"/>
    <n v="33.409999999999997"/>
    <s v="SW44 BK"/>
    <n v="5"/>
    <n v="239"/>
    <n v="0.32961538461538464"/>
    <n v="32.961538461538467"/>
    <n v="58.82692307692308"/>
    <n v="0.58826923076923077"/>
    <n v="7.9107692307692314"/>
    <n v="2"/>
    <n v="66.819999999999993"/>
    <n v="10"/>
    <n v="334.09999999999997"/>
    <n v="12"/>
    <n v="400.91999999999996"/>
    <s v="Portal"/>
  </r>
  <r>
    <x v="0"/>
    <x v="1428"/>
    <s v="5I"/>
    <n v="1000"/>
    <x v="4"/>
    <x v="4"/>
    <s v="S"/>
    <n v="0"/>
    <n v="39"/>
    <n v="39"/>
    <n v="39"/>
    <n v="-4"/>
    <n v="35"/>
    <n v="2"/>
    <n v="71.319999999999993"/>
    <s v="6825 BK"/>
    <n v="6"/>
    <n v="14"/>
    <n v="8.0769230769230774E-2"/>
    <n v="80.769230769230774"/>
    <n v="103.61538461538461"/>
    <n v="0.10361538461538461"/>
    <n v="2.8269230769230771"/>
    <n v="0"/>
    <n v="0"/>
    <n v="3"/>
    <n v="213.95999999999998"/>
    <n v="3"/>
    <n v="213.95999999999998"/>
    <s v="Portal"/>
  </r>
  <r>
    <x v="0"/>
    <x v="1429"/>
    <s v="5A"/>
    <n v="1000"/>
    <x v="0"/>
    <x v="0"/>
    <s v="S"/>
    <n v="-0.16666666666666666"/>
    <n v="20"/>
    <n v="24"/>
    <n v="20"/>
    <n v="-4"/>
    <n v="16"/>
    <n v="7"/>
    <n v="15.53"/>
    <s v="1854 WH"/>
    <n v="2"/>
    <n v="30"/>
    <n v="5.6153846153846151E-2"/>
    <n v="56.153846153846153"/>
    <n v="147.34615384615384"/>
    <n v="0.14734615384615385"/>
    <n v="0.89846153846153842"/>
    <n v="0"/>
    <n v="0"/>
    <n v="1"/>
    <n v="15.53"/>
    <n v="1"/>
    <n v="15.53"/>
    <s v="Portal  "/>
  </r>
  <r>
    <x v="1"/>
    <x v="1430"/>
    <s v="8A"/>
    <n v="32"/>
    <x v="12"/>
    <x v="12"/>
    <s v="E"/>
    <n v="0.14285714285714285"/>
    <n v="32"/>
    <n v="28"/>
    <n v="28"/>
    <n v="-4"/>
    <n v="24"/>
    <n v="17"/>
    <n v="12.01"/>
    <s v="F2211/2 BK"/>
    <n v="8"/>
    <n v="28"/>
    <n v="0.11846153846153845"/>
    <n v="3.7907692307692304"/>
    <n v="545.37076923076927"/>
    <n v="17.04283653846154"/>
    <n v="2.8430769230769228"/>
    <n v="1"/>
    <n v="12.01"/>
    <n v="4"/>
    <n v="48.04"/>
    <n v="5"/>
    <n v="60.05"/>
    <s v="Portal"/>
  </r>
  <r>
    <x v="0"/>
    <x v="1431"/>
    <s v="5C"/>
    <n v="500"/>
    <x v="19"/>
    <x v="18"/>
    <s v="E"/>
    <n v="0"/>
    <n v="34"/>
    <n v="34"/>
    <n v="34"/>
    <n v="-4"/>
    <n v="30"/>
    <n v="0"/>
    <n v="356.8"/>
    <s v="391645 WH"/>
    <n v="2"/>
    <n v="3"/>
    <n v="2.4999999999999998E-2"/>
    <n v="12.499999999999998"/>
    <n v="114.03846153846153"/>
    <n v="0.22807692307692307"/>
    <n v="0.74999999999999989"/>
    <n v="0"/>
    <n v="0"/>
    <n v="1"/>
    <n v="356.8"/>
    <n v="1"/>
    <n v="356.8"/>
    <s v="Traditional"/>
  </r>
  <r>
    <x v="1"/>
    <x v="1432"/>
    <s v="8B"/>
    <n v="100"/>
    <x v="12"/>
    <x v="12"/>
    <s v="E"/>
    <n v="0.13333333333333333"/>
    <n v="119"/>
    <n v="105"/>
    <n v="105"/>
    <n v="-4"/>
    <n v="101"/>
    <n v="57"/>
    <n v="54.48"/>
    <s v="TFT20010 NA"/>
    <n v="12"/>
    <n v="51"/>
    <n v="0.18807692307692309"/>
    <n v="18.80769230769231"/>
    <n v="22.846153846153847"/>
    <n v="0.22846153846153847"/>
    <n v="18.995769230769231"/>
    <n v="1"/>
    <n v="54.48"/>
    <n v="20"/>
    <n v="1089.5999999999999"/>
    <n v="21"/>
    <n v="1144.08"/>
    <s v="Portal"/>
  </r>
  <r>
    <x v="1"/>
    <x v="1433"/>
    <s v="8B"/>
    <n v="1000"/>
    <x v="12"/>
    <x v="12"/>
    <s v="E"/>
    <n v="0.16470588235294117"/>
    <n v="99"/>
    <n v="85"/>
    <n v="85"/>
    <n v="-4"/>
    <n v="81"/>
    <n v="41"/>
    <n v="262.52999999999997"/>
    <s v="TFT25020 NA"/>
    <n v="2"/>
    <n v="1"/>
    <n v="2.2692307692307692E-2"/>
    <n v="22.692307692307693"/>
    <n v="232.88461538461536"/>
    <n v="0.23288461538461536"/>
    <n v="1.8380769230769232"/>
    <n v="0"/>
    <n v="0"/>
    <n v="2"/>
    <n v="525.05999999999995"/>
    <n v="2"/>
    <n v="525.05999999999995"/>
    <s v="Portal"/>
  </r>
  <r>
    <x v="1"/>
    <x v="1434"/>
    <s v="3A"/>
    <n v="1000"/>
    <x v="3"/>
    <x v="3"/>
    <s v="T"/>
    <n v="0"/>
    <n v="5"/>
    <n v="5"/>
    <n v="5"/>
    <m/>
    <n v="5"/>
    <n v="1"/>
    <n v="800.00654999999995"/>
    <s v="2821/2 WH"/>
    <n v="18"/>
    <n v="51"/>
    <n v="0.25269230769230766"/>
    <n v="252.69230769230765"/>
    <n v="281.1711538461538"/>
    <n v="0.28117115384615382"/>
    <n v="1.2634615384615384"/>
    <n v="2"/>
    <n v="1600.0130999999999"/>
    <n v="3"/>
    <n v="2400.0196499999997"/>
    <n v="5"/>
    <n v="4000.0327499999999"/>
    <s v="MPS"/>
  </r>
  <r>
    <x v="1"/>
    <x v="1435"/>
    <s v="2H"/>
    <n v="500"/>
    <x v="2"/>
    <x v="2"/>
    <n v="2"/>
    <n v="-0.52054794520547942"/>
    <n v="35"/>
    <n v="73"/>
    <n v="35"/>
    <m/>
    <n v="35"/>
    <n v="0"/>
    <n v="260.2"/>
    <s v="M33848 BK"/>
    <n v="2"/>
    <n v="2"/>
    <n v="2.3846153846153847E-2"/>
    <n v="11.923076923076923"/>
    <n v="21.153846153846153"/>
    <n v="4.230769230769231E-2"/>
    <n v="0.83461538461538465"/>
    <n v="0"/>
    <n v="0"/>
    <n v="1"/>
    <n v="260.2"/>
    <n v="1"/>
    <n v="260.2"/>
    <s v="Portal"/>
  </r>
  <r>
    <x v="0"/>
    <x v="1436"/>
    <s v="5A"/>
    <n v="1000"/>
    <x v="0"/>
    <x v="0"/>
    <s v="S"/>
    <n v="5.2631578947368418E-2"/>
    <n v="20"/>
    <n v="19"/>
    <n v="19"/>
    <n v="-4"/>
    <n v="15"/>
    <n v="2"/>
    <n v="24.77"/>
    <s v="3252 WH"/>
    <n v="9"/>
    <n v="26"/>
    <n v="0.12692307692307692"/>
    <n v="126.92307692307692"/>
    <n v="210.80769230769232"/>
    <n v="0.21080769230769231"/>
    <n v="1.9038461538461537"/>
    <n v="1"/>
    <n v="24.77"/>
    <n v="3"/>
    <n v="74.31"/>
    <n v="4"/>
    <n v="99.08"/>
    <s v="Portal"/>
  </r>
  <r>
    <x v="1"/>
    <x v="1437"/>
    <s v="1A"/>
    <n v="1000"/>
    <x v="2"/>
    <x v="2"/>
    <n v="2"/>
    <n v="0"/>
    <n v="20"/>
    <n v="20"/>
    <n v="20"/>
    <m/>
    <n v="20"/>
    <n v="1"/>
    <n v="495.91395999999997"/>
    <s v="5070C SL"/>
    <n v="10"/>
    <n v="27"/>
    <n v="0.13884615384615384"/>
    <n v="138.84615384615384"/>
    <n v="142.15384615384616"/>
    <n v="0.14215384615384616"/>
    <n v="2.7769230769230768"/>
    <n v="1"/>
    <n v="495.91395999999997"/>
    <n v="4"/>
    <n v="1983.6558399999999"/>
    <n v="5"/>
    <n v="2479.5697999999998"/>
    <s v="Portal"/>
  </r>
  <r>
    <x v="1"/>
    <x v="1438"/>
    <s v="1A"/>
    <n v="500"/>
    <x v="2"/>
    <x v="2"/>
    <n v="2"/>
    <n v="-0.7"/>
    <n v="30"/>
    <n v="100"/>
    <n v="30"/>
    <m/>
    <n v="30"/>
    <n v="7"/>
    <n v="206.29499999999999"/>
    <s v="5174C SL"/>
    <n v="0"/>
    <n v="0"/>
    <n v="0"/>
    <n v="0"/>
    <n v="153.88461538461539"/>
    <n v="0.30776923076923079"/>
    <n v="0"/>
    <n v="0"/>
    <n v="0"/>
    <n v="0"/>
    <n v="0"/>
    <n v="0"/>
    <n v="0"/>
    <s v="Portal"/>
  </r>
  <r>
    <x v="0"/>
    <x v="1439"/>
    <s v="8B"/>
    <n v="100"/>
    <x v="22"/>
    <x v="21"/>
    <s v="I"/>
    <n v="0"/>
    <n v="28"/>
    <n v="28"/>
    <n v="28"/>
    <n v="-4"/>
    <n v="24"/>
    <n v="11"/>
    <n v="64.900000000000006"/>
    <s v="SW30 NA"/>
    <n v="12"/>
    <n v="97"/>
    <n v="0.24115384615384616"/>
    <n v="24.115384615384617"/>
    <n v="25.980769230769234"/>
    <n v="0.25980769230769235"/>
    <n v="5.7876923076923079"/>
    <n v="1"/>
    <n v="64.900000000000006"/>
    <n v="7"/>
    <n v="454.30000000000007"/>
    <n v="8"/>
    <n v="519.20000000000005"/>
    <s v="Portal"/>
  </r>
  <r>
    <x v="1"/>
    <x v="1440"/>
    <s v="5E"/>
    <n v="1000"/>
    <x v="7"/>
    <x v="7"/>
    <n v="6"/>
    <n v="0"/>
    <n v="93"/>
    <n v="93"/>
    <n v="93"/>
    <n v="-4"/>
    <n v="89"/>
    <n v="127"/>
    <n v="76"/>
    <s v="5852 WH"/>
    <n v="48"/>
    <n v="276"/>
    <n v="0.83538461538461539"/>
    <n v="835.38461538461536"/>
    <n v="1407.8461538461538"/>
    <n v="1.4078461538461537"/>
    <n v="74.349230769230772"/>
    <n v="4"/>
    <n v="304"/>
    <n v="78"/>
    <n v="5928"/>
    <n v="82"/>
    <n v="6232"/>
    <s v="Traditional"/>
  </r>
  <r>
    <x v="0"/>
    <x v="1441"/>
    <s v="5E"/>
    <n v="1000"/>
    <x v="7"/>
    <x v="7"/>
    <n v="6"/>
    <n v="0"/>
    <n v="93"/>
    <n v="93"/>
    <n v="93"/>
    <n v="-4"/>
    <n v="89"/>
    <n v="9"/>
    <n v="76"/>
    <s v="5852 VI"/>
    <n v="2"/>
    <n v="34"/>
    <n v="6.076923076923077E-2"/>
    <n v="60.769230769230766"/>
    <n v="121.69230769230769"/>
    <n v="0.1216923076923077"/>
    <n v="5.4084615384615384"/>
    <n v="0"/>
    <n v="0"/>
    <n v="5"/>
    <n v="380"/>
    <n v="5"/>
    <n v="380"/>
    <s v="Traditional"/>
  </r>
  <r>
    <x v="1"/>
    <x v="1442"/>
    <s v="5D"/>
    <n v="500"/>
    <x v="24"/>
    <x v="23"/>
    <s v="I"/>
    <n v="0"/>
    <n v="47"/>
    <n v="47"/>
    <n v="47"/>
    <n v="-4"/>
    <n v="43"/>
    <n v="4"/>
    <n v="316.75"/>
    <s v="3131441 TN"/>
    <n v="10"/>
    <n v="30"/>
    <n v="0.1423076923076923"/>
    <n v="71.153846153846146"/>
    <n v="82.84615384615384"/>
    <n v="0.16569230769230767"/>
    <n v="6.1192307692307688"/>
    <n v="1"/>
    <n v="316.75"/>
    <n v="7"/>
    <n v="2217.25"/>
    <n v="8"/>
    <n v="2534"/>
    <s v="Portal"/>
  </r>
  <r>
    <x v="1"/>
    <x v="1443"/>
    <s v="3A"/>
    <n v="100"/>
    <x v="2"/>
    <x v="2"/>
    <n v="2"/>
    <n v="0"/>
    <n v="55"/>
    <n v="55"/>
    <n v="55"/>
    <m/>
    <n v="55"/>
    <n v="14"/>
    <n v="25.55772"/>
    <s v="3308 SL"/>
    <n v="4"/>
    <n v="31"/>
    <n v="7.8846153846153844E-2"/>
    <n v="7.8846153846153841"/>
    <n v="26.73076923076923"/>
    <n v="0.2673076923076923"/>
    <n v="4.3365384615384617"/>
    <n v="0"/>
    <n v="0"/>
    <n v="4"/>
    <n v="102.23088"/>
    <n v="4"/>
    <n v="102.23088"/>
    <s v="Portal"/>
  </r>
  <r>
    <x v="1"/>
    <x v="1444"/>
    <s v="1A"/>
    <n v="1000"/>
    <x v="0"/>
    <x v="0"/>
    <s v="B"/>
    <n v="-0.75"/>
    <n v="25"/>
    <n v="100"/>
    <n v="25"/>
    <n v="-4"/>
    <n v="21"/>
    <n v="65"/>
    <n v="19.399999999999999"/>
    <s v="5014C SL"/>
    <n v="51"/>
    <n v="96"/>
    <n v="0.65999999999999992"/>
    <n v="659.99999999999989"/>
    <n v="698.05230769230764"/>
    <n v="0.69805230769230764"/>
    <n v="13.859999999999998"/>
    <n v="3"/>
    <n v="58.199999999999996"/>
    <n v="17"/>
    <n v="329.79999999999995"/>
    <n v="20"/>
    <n v="388"/>
    <s v="Portal"/>
  </r>
  <r>
    <x v="0"/>
    <x v="1445"/>
    <s v="5A"/>
    <n v="1000"/>
    <x v="0"/>
    <x v="0"/>
    <s v="S"/>
    <n v="-0.52083333333333337"/>
    <n v="23"/>
    <n v="48"/>
    <n v="23"/>
    <n v="-4"/>
    <n v="19"/>
    <n v="9"/>
    <n v="15.88"/>
    <s v="1550 BK"/>
    <n v="18"/>
    <n v="59"/>
    <n v="0.26192307692307693"/>
    <n v="261.92307692307691"/>
    <n v="309.34615384615381"/>
    <n v="0.30934615384615383"/>
    <n v="4.9765384615384614"/>
    <n v="2"/>
    <n v="31.76"/>
    <n v="7"/>
    <n v="111.16000000000001"/>
    <n v="8"/>
    <n v="127.04"/>
    <s v="Portal"/>
  </r>
  <r>
    <x v="0"/>
    <x v="1446"/>
    <s v="8B"/>
    <n v="1"/>
    <x v="9"/>
    <x v="9"/>
    <s v="B"/>
    <n v="0"/>
    <n v="43"/>
    <n v="43"/>
    <n v="43"/>
    <n v="-4"/>
    <n v="39"/>
    <n v="69"/>
    <n v="17.100000000000001"/>
    <s v="LC162 WH"/>
    <n v="130"/>
    <n v="564"/>
    <n v="2.0507692307692307"/>
    <n v="2.0507692307692307"/>
    <n v="2.0507692307692307"/>
    <n v="2.0507692307692307"/>
    <n v="79.97999999999999"/>
    <n v="10"/>
    <n v="171"/>
    <n v="90"/>
    <n v="1539.0000000000002"/>
    <n v="100"/>
    <n v="1710.0000000000002"/>
    <s v="Portal"/>
  </r>
  <r>
    <x v="1"/>
    <x v="1447"/>
    <s v="2F"/>
    <n v="1000"/>
    <x v="0"/>
    <x v="0"/>
    <s v="B"/>
    <n v="-0.18604651162790697"/>
    <n v="35"/>
    <n v="43"/>
    <n v="35"/>
    <n v="-4"/>
    <n v="31"/>
    <n v="1"/>
    <n v="192.32"/>
    <s v="9059C BK"/>
    <n v="6"/>
    <n v="13"/>
    <n v="7.9615384615384616E-2"/>
    <n v="79.615384615384613"/>
    <n v="147.76307692307691"/>
    <n v="0.14776307692307691"/>
    <n v="2.4680769230769233"/>
    <n v="0"/>
    <n v="0"/>
    <n v="2"/>
    <n v="384.64"/>
    <n v="2"/>
    <n v="384.64"/>
    <s v="Traditional"/>
  </r>
  <r>
    <x v="1"/>
    <x v="1448"/>
    <s v="3A"/>
    <n v="100"/>
    <x v="2"/>
    <x v="2"/>
    <n v="2"/>
    <n v="0"/>
    <n v="50"/>
    <n v="50"/>
    <n v="50"/>
    <m/>
    <n v="50"/>
    <n v="2"/>
    <n v="57.744309999999999"/>
    <s v="1896/15C SL"/>
    <n v="20"/>
    <n v="70"/>
    <n v="0.29615384615384616"/>
    <n v="29.615384615384617"/>
    <n v="128.07692307692309"/>
    <n v="1.2807692307692309"/>
    <n v="14.807692307692308"/>
    <n v="1"/>
    <n v="57.744309999999999"/>
    <n v="16"/>
    <n v="923.90895999999998"/>
    <n v="17"/>
    <n v="981.65327000000002"/>
    <s v="Portal"/>
  </r>
  <r>
    <x v="0"/>
    <x v="1449"/>
    <s v="5E"/>
    <n v="100"/>
    <x v="7"/>
    <x v="7"/>
    <n v="6"/>
    <n v="0"/>
    <n v="93"/>
    <n v="93"/>
    <n v="93"/>
    <n v="-4"/>
    <n v="89"/>
    <n v="96"/>
    <n v="11.95"/>
    <s v="5852 SL"/>
    <n v="38"/>
    <n v="294"/>
    <n v="0.74846153846153851"/>
    <n v="74.846153846153854"/>
    <n v="147.15384615384616"/>
    <n v="1.4715384615384617"/>
    <n v="66.613076923076932"/>
    <n v="4"/>
    <n v="47.8"/>
    <n v="71"/>
    <n v="848.44999999999993"/>
    <n v="75"/>
    <n v="896.25"/>
    <s v="Traditional"/>
  </r>
  <r>
    <x v="0"/>
    <x v="1450"/>
    <s v="5A"/>
    <n v="1000"/>
    <x v="10"/>
    <x v="10"/>
    <s v="I"/>
    <n v="2.0405405405405403"/>
    <n v="225"/>
    <n v="74"/>
    <n v="74"/>
    <n v="-4"/>
    <n v="70"/>
    <n v="16"/>
    <n v="52.88"/>
    <s v="7130 BK"/>
    <n v="11"/>
    <n v="62"/>
    <n v="0.19"/>
    <n v="190"/>
    <n v="281.53846153846155"/>
    <n v="0.28153846153846157"/>
    <n v="19.707692307692309"/>
    <n v="1"/>
    <n v="52.88"/>
    <n v="21"/>
    <n v="1110.48"/>
    <n v="22"/>
    <n v="1163.3600000000001"/>
    <s v="Portal With MPS"/>
  </r>
  <r>
    <x v="1"/>
    <x v="1451"/>
    <s v="5E"/>
    <n v="100"/>
    <x v="3"/>
    <x v="3"/>
    <s v="T"/>
    <n v="0"/>
    <n v="5"/>
    <n v="5"/>
    <n v="5"/>
    <m/>
    <n v="5"/>
    <n v="21"/>
    <n v="19.342569999999998"/>
    <s v="5875 BK"/>
    <n v="107"/>
    <n v="330"/>
    <n v="1.533076923076923"/>
    <n v="153.30769230769229"/>
    <n v="266.76923076923072"/>
    <n v="2.6676923076923074"/>
    <n v="7.6653846153846148"/>
    <n v="11"/>
    <n v="212.76826999999997"/>
    <n v="19"/>
    <n v="367.50882999999999"/>
    <n v="30"/>
    <n v="580.2770999999999"/>
    <s v="MPS"/>
  </r>
  <r>
    <x v="1"/>
    <x v="1452"/>
    <s v="3A"/>
    <n v="1000"/>
    <x v="2"/>
    <x v="2"/>
    <n v="2"/>
    <n v="-0.47916666666666669"/>
    <n v="25"/>
    <n v="48"/>
    <n v="25"/>
    <m/>
    <n v="25"/>
    <n v="43"/>
    <n v="158.32"/>
    <s v="2432C SL"/>
    <n v="18"/>
    <n v="44"/>
    <n v="0.2446153846153846"/>
    <n v="244.61538461538458"/>
    <n v="292.3846153846153"/>
    <n v="0.2923846153846153"/>
    <n v="6.115384615384615"/>
    <n v="1"/>
    <n v="158.32"/>
    <n v="7"/>
    <n v="1108.24"/>
    <n v="8"/>
    <n v="1266.56"/>
    <s v="Portal"/>
  </r>
  <r>
    <x v="1"/>
    <x v="1453"/>
    <s v="1A"/>
    <n v="1000"/>
    <x v="2"/>
    <x v="2"/>
    <n v="2"/>
    <n v="0"/>
    <n v="20"/>
    <n v="20"/>
    <n v="20"/>
    <m/>
    <n v="20"/>
    <n v="3"/>
    <n v="242.31178"/>
    <s v="5384C SL"/>
    <n v="17"/>
    <n v="46"/>
    <n v="0.23615384615384616"/>
    <n v="236.15384615384616"/>
    <n v="246.92307692307693"/>
    <n v="0.24692307692307694"/>
    <n v="4.7230769230769232"/>
    <n v="1"/>
    <n v="242.31178"/>
    <n v="6"/>
    <n v="1453.87068"/>
    <n v="7"/>
    <n v="1696.18246"/>
    <s v="Portal"/>
  </r>
  <r>
    <x v="0"/>
    <x v="1454"/>
    <s v="5A"/>
    <n v="1000"/>
    <x v="0"/>
    <x v="0"/>
    <s v="S"/>
    <n v="5.2631578947368418E-2"/>
    <n v="20"/>
    <n v="19"/>
    <n v="19"/>
    <n v="-4"/>
    <n v="15"/>
    <n v="1"/>
    <n v="143.58000000000001"/>
    <s v="3080 BR"/>
    <n v="5"/>
    <n v="13"/>
    <n v="6.8846153846153849E-2"/>
    <n v="68.846153846153854"/>
    <n v="89.269230769230774"/>
    <n v="8.9269230769230767E-2"/>
    <n v="1.0326923076923078"/>
    <n v="0"/>
    <n v="0"/>
    <n v="1"/>
    <n v="143.58000000000001"/>
    <n v="1"/>
    <n v="143.58000000000001"/>
    <s v="Portal"/>
  </r>
  <r>
    <x v="1"/>
    <x v="1455"/>
    <s v="3A"/>
    <n v="100"/>
    <x v="0"/>
    <x v="0"/>
    <s v="B"/>
    <n v="-0.75"/>
    <n v="25"/>
    <n v="100"/>
    <n v="25"/>
    <n v="-4"/>
    <n v="21"/>
    <n v="70"/>
    <n v="39.848999999999997"/>
    <s v="5477C SL"/>
    <n v="9"/>
    <n v="27"/>
    <n v="0.12807692307692306"/>
    <n v="12.807692307692307"/>
    <n v="184.34615384615384"/>
    <n v="1.8434615384615385"/>
    <n v="2.6896153846153843"/>
    <n v="1"/>
    <n v="39.848999999999997"/>
    <n v="4"/>
    <n v="159.39599999999999"/>
    <n v="5"/>
    <n v="199.24499999999998"/>
    <s v="Portal"/>
  </r>
  <r>
    <x v="0"/>
    <x v="1456"/>
    <s v="5A"/>
    <n v="1000"/>
    <x v="0"/>
    <x v="0"/>
    <s v="S"/>
    <n v="5.2631578947368418E-2"/>
    <n v="20"/>
    <n v="19"/>
    <n v="19"/>
    <n v="-4"/>
    <n v="15"/>
    <n v="1"/>
    <n v="143.35"/>
    <s v="3080 BL"/>
    <n v="8"/>
    <n v="28"/>
    <n v="0.11846153846153845"/>
    <n v="118.46153846153845"/>
    <n v="123.57692307692307"/>
    <n v="0.12357692307692307"/>
    <n v="1.7769230769230768"/>
    <n v="1"/>
    <n v="143.35"/>
    <n v="3"/>
    <n v="430.04999999999995"/>
    <n v="4"/>
    <n v="573.4"/>
    <s v="Portal"/>
  </r>
  <r>
    <x v="0"/>
    <x v="1457"/>
    <s v="5A"/>
    <n v="1000"/>
    <x v="0"/>
    <x v="0"/>
    <s v="S"/>
    <n v="-0.56603773584905659"/>
    <n v="23"/>
    <n v="53"/>
    <n v="23"/>
    <n v="-4"/>
    <n v="19"/>
    <n v="2"/>
    <n v="137.30000000000001"/>
    <s v="1561 BK"/>
    <n v="8"/>
    <n v="38"/>
    <n v="0.13"/>
    <n v="130"/>
    <n v="175.34615384615384"/>
    <n v="0.17534615384615385"/>
    <n v="2.4700000000000002"/>
    <n v="1"/>
    <n v="137.30000000000001"/>
    <n v="3"/>
    <n v="411.90000000000003"/>
    <n v="4"/>
    <n v="549.20000000000005"/>
    <s v="Portal"/>
  </r>
  <r>
    <x v="1"/>
    <x v="1458"/>
    <s v="1F"/>
    <n v="1000"/>
    <x v="2"/>
    <x v="2"/>
    <n v="2"/>
    <n v="0"/>
    <n v="40"/>
    <n v="40"/>
    <n v="40"/>
    <m/>
    <n v="40"/>
    <n v="4"/>
    <n v="200.18002999999999"/>
    <s v="65803 SL"/>
    <n v="34"/>
    <n v="69"/>
    <n v="0.44576923076923081"/>
    <n v="445.76923076923083"/>
    <n v="485.84615384615392"/>
    <n v="0.48584615384615393"/>
    <n v="17.830769230769231"/>
    <n v="2"/>
    <n v="400.36005999999998"/>
    <n v="20"/>
    <n v="4003.6005999999998"/>
    <n v="22"/>
    <n v="4403.9606599999997"/>
    <s v="Portal"/>
  </r>
  <r>
    <x v="1"/>
    <x v="1459"/>
    <s v="1A"/>
    <n v="500"/>
    <x v="2"/>
    <x v="2"/>
    <n v="2"/>
    <n v="-0.65753424657534243"/>
    <n v="25"/>
    <n v="73"/>
    <n v="25"/>
    <m/>
    <n v="25"/>
    <n v="0"/>
    <n v="211.33500000000001"/>
    <s v="5166C SL"/>
    <n v="0"/>
    <n v="2"/>
    <n v="2.3076923076923079E-3"/>
    <n v="1.153846153846154"/>
    <n v="125.23076923076923"/>
    <n v="0.25046153846153846"/>
    <n v="5.7692307692307696E-2"/>
    <n v="1"/>
    <n v="211.33500000000001"/>
    <n v="1"/>
    <n v="211.33500000000001"/>
    <n v="1"/>
    <n v="211.33500000000001"/>
    <s v="Portal"/>
  </r>
  <r>
    <x v="0"/>
    <x v="1460"/>
    <s v="5C"/>
    <n v="500"/>
    <x v="19"/>
    <x v="18"/>
    <s v="E"/>
    <n v="0"/>
    <n v="34"/>
    <n v="34"/>
    <n v="34"/>
    <n v="-4"/>
    <n v="30"/>
    <n v="0"/>
    <n v="657.25"/>
    <s v="39X2015 WH"/>
    <n v="2"/>
    <n v="5"/>
    <n v="2.7307692307692307E-2"/>
    <n v="13.653846153846153"/>
    <n v="123.34615384615384"/>
    <n v="0.24669230769230768"/>
    <n v="0.81923076923076921"/>
    <n v="0"/>
    <n v="0"/>
    <n v="1"/>
    <n v="657.25"/>
    <n v="1"/>
    <n v="657.25"/>
    <s v="Traditional"/>
  </r>
  <r>
    <x v="0"/>
    <x v="1461"/>
    <s v="8B"/>
    <n v="1"/>
    <x v="9"/>
    <x v="9"/>
    <s v="B"/>
    <n v="0"/>
    <n v="43"/>
    <n v="43"/>
    <n v="43"/>
    <n v="-4"/>
    <n v="39"/>
    <n v="26"/>
    <n v="19.850000000000001"/>
    <s v="805062B BK"/>
    <n v="32"/>
    <n v="141"/>
    <n v="0.50730769230769224"/>
    <n v="0.50730769230769224"/>
    <n v="0.50730769230769224"/>
    <n v="0.50730769230769224"/>
    <n v="19.784999999999997"/>
    <n v="3"/>
    <n v="59.550000000000004"/>
    <n v="23"/>
    <n v="456.55"/>
    <n v="26"/>
    <n v="516.1"/>
    <s v="Portal"/>
  </r>
  <r>
    <x v="0"/>
    <x v="1462"/>
    <s v="3A"/>
    <n v="500"/>
    <x v="2"/>
    <x v="2"/>
    <n v="2"/>
    <n v="0"/>
    <n v="20"/>
    <n v="20"/>
    <n v="20"/>
    <m/>
    <n v="20"/>
    <n v="0"/>
    <n v="105.18252"/>
    <s v="1217C SL"/>
    <n v="2"/>
    <n v="0"/>
    <n v="2.1538461538461538E-2"/>
    <n v="10.769230769230768"/>
    <n v="32.269230769230766"/>
    <n v="6.4538461538461531E-2"/>
    <n v="0.43076923076923074"/>
    <n v="0"/>
    <n v="0"/>
    <n v="0"/>
    <n v="0"/>
    <n v="0"/>
    <n v="0"/>
    <s v="Portal"/>
  </r>
  <r>
    <x v="1"/>
    <x v="1463"/>
    <s v="1A"/>
    <n v="1"/>
    <x v="2"/>
    <x v="2"/>
    <n v="2"/>
    <n v="-0.42857142857142855"/>
    <n v="40"/>
    <n v="70"/>
    <n v="40"/>
    <m/>
    <n v="40"/>
    <n v="11731"/>
    <n v="0.18060000000000001"/>
    <s v="5494C SL"/>
    <n v="0"/>
    <n v="167"/>
    <n v="0.19269230769230769"/>
    <n v="0.19269230769230769"/>
    <n v="61.269615384615378"/>
    <n v="61.269615384615378"/>
    <n v="2450.7846153846149"/>
    <n v="1"/>
    <n v="0.18060000000000001"/>
    <n v="9"/>
    <n v="1.6254000000000002"/>
    <n v="10"/>
    <n v="1.806"/>
    <s v="Portal"/>
  </r>
  <r>
    <x v="1"/>
    <x v="1464"/>
    <s v="1A"/>
    <n v="500"/>
    <x v="2"/>
    <x v="2"/>
    <n v="2"/>
    <n v="0"/>
    <n v="20"/>
    <n v="20"/>
    <n v="20"/>
    <m/>
    <n v="20"/>
    <n v="0"/>
    <n v="194.69282999999999"/>
    <s v="5060C SL"/>
    <n v="1"/>
    <n v="2"/>
    <n v="1.3076923076923076E-2"/>
    <n v="6.5384615384615383"/>
    <n v="10.076923076923077"/>
    <n v="2.0153846153846154E-2"/>
    <n v="0.2615384615384615"/>
    <n v="1"/>
    <n v="194.69282999999999"/>
    <n v="1"/>
    <n v="194.69282999999999"/>
    <n v="1"/>
    <n v="194.69282999999999"/>
    <s v="Portal"/>
  </r>
  <r>
    <x v="1"/>
    <x v="1465"/>
    <s v="1A"/>
    <n v="1000"/>
    <x v="0"/>
    <x v="0"/>
    <s v="B"/>
    <n v="-0.75"/>
    <n v="25"/>
    <n v="100"/>
    <n v="25"/>
    <n v="-4"/>
    <n v="21"/>
    <n v="11"/>
    <n v="249.3"/>
    <s v="5560C SL"/>
    <n v="11"/>
    <n v="11"/>
    <n v="0.13115384615384615"/>
    <n v="131.15384615384616"/>
    <n v="144.24230769230769"/>
    <n v="0.1442423076923077"/>
    <n v="2.754230769230769"/>
    <n v="1"/>
    <n v="249.3"/>
    <n v="4"/>
    <n v="997.2"/>
    <n v="5"/>
    <n v="1246.5"/>
    <s v="Portal"/>
  </r>
  <r>
    <x v="1"/>
    <x v="1466"/>
    <s v="8B"/>
    <n v="100"/>
    <x v="12"/>
    <x v="12"/>
    <s v="E"/>
    <n v="0.16470588235294117"/>
    <n v="99"/>
    <n v="85"/>
    <n v="85"/>
    <n v="-4"/>
    <n v="81"/>
    <n v="79"/>
    <n v="13.82"/>
    <s v="TFT20024 NA"/>
    <n v="13"/>
    <n v="176"/>
    <n v="0.34307692307692306"/>
    <n v="34.307692307692307"/>
    <n v="104.5"/>
    <n v="1.0449999999999999"/>
    <n v="27.789230769230766"/>
    <n v="2"/>
    <n v="27.64"/>
    <n v="30"/>
    <n v="414.6"/>
    <n v="32"/>
    <n v="442.24"/>
    <s v="Portal"/>
  </r>
  <r>
    <x v="0"/>
    <x v="1467"/>
    <s v="5E"/>
    <n v="1"/>
    <x v="3"/>
    <x v="3"/>
    <s v="S"/>
    <n v="0.55000000000000004"/>
    <n v="93"/>
    <n v="60"/>
    <n v="60"/>
    <n v="-4"/>
    <n v="56"/>
    <n v="15056"/>
    <n v="0.12"/>
    <s v="5855/7 YL"/>
    <s v="0"/>
    <s v="0"/>
    <n v="0"/>
    <n v="0"/>
    <n v="59.42307692307692"/>
    <n v="59.42307692307692"/>
    <n v="0"/>
    <n v="297"/>
    <n v="35.64"/>
    <n v="3625"/>
    <n v="435"/>
    <n v="3922"/>
    <n v="470.64"/>
    <s v="Portal With MPS"/>
  </r>
  <r>
    <x v="1"/>
    <x v="1468"/>
    <s v="1A"/>
    <n v="500"/>
    <x v="0"/>
    <x v="0"/>
    <s v="B"/>
    <n v="-0.6"/>
    <n v="40"/>
    <n v="100"/>
    <n v="40"/>
    <n v="-4"/>
    <n v="36"/>
    <n v="1"/>
    <n v="227.53"/>
    <s v="5100/20C SL"/>
    <n v="0"/>
    <n v="1"/>
    <n v="1.153846153846154E-3"/>
    <n v="0.57692307692307698"/>
    <n v="209.19230769230768"/>
    <n v="0.41838461538461535"/>
    <n v="4.1538461538461545E-2"/>
    <n v="1"/>
    <n v="227.53"/>
    <n v="1"/>
    <n v="227.53"/>
    <n v="1"/>
    <n v="227.53"/>
    <s v="Portal"/>
  </r>
  <r>
    <x v="1"/>
    <x v="1469"/>
    <s v="1F"/>
    <n v="500"/>
    <x v="2"/>
    <x v="2"/>
    <n v="2"/>
    <n v="0"/>
    <n v="40"/>
    <n v="40"/>
    <n v="40"/>
    <m/>
    <n v="40"/>
    <n v="0"/>
    <n v="166.31599"/>
    <s v="86603CY SL"/>
    <n v="0"/>
    <n v="1"/>
    <n v="1.153846153846154E-3"/>
    <n v="0.57692307692307698"/>
    <n v="7.5769230769230766"/>
    <n v="1.5153846153846153E-2"/>
    <n v="4.6153846153846156E-2"/>
    <n v="1"/>
    <n v="166.31599"/>
    <n v="1"/>
    <n v="166.31599"/>
    <n v="1"/>
    <n v="166.31599"/>
    <s v="Portal"/>
  </r>
  <r>
    <x v="0"/>
    <x v="1470"/>
    <s v="3D"/>
    <n v="100"/>
    <x v="6"/>
    <x v="6"/>
    <s v="C"/>
    <n v="0"/>
    <n v="5"/>
    <n v="5"/>
    <n v="5"/>
    <m/>
    <n v="5"/>
    <n v="14"/>
    <n v="16.25957"/>
    <s v="1895L SL"/>
    <n v="71"/>
    <n v="637"/>
    <n v="1.4996153846153844"/>
    <n v="149.96153846153842"/>
    <n v="179.38461538461536"/>
    <n v="1.7938461538461536"/>
    <n v="7.4980769230769218"/>
    <n v="10"/>
    <n v="162.59569999999999"/>
    <n v="17"/>
    <n v="276.41269"/>
    <n v="27"/>
    <n v="439.00839000000002"/>
    <s v="MPS"/>
  </r>
  <r>
    <x v="0"/>
    <x v="1471"/>
    <s v="8A"/>
    <n v="1000"/>
    <x v="1"/>
    <x v="1"/>
    <s v="E"/>
    <n v="0.55555555555555558"/>
    <n v="140"/>
    <n v="90"/>
    <n v="90"/>
    <n v="-4"/>
    <n v="86"/>
    <n v="0"/>
    <n v="88.528570000000002"/>
    <s v="F2211/16 BL"/>
    <n v="1"/>
    <n v="5"/>
    <n v="1.6538461538461537E-2"/>
    <n v="16.538461538461537"/>
    <n v="28.27461538461538"/>
    <n v="2.8274615384615381E-2"/>
    <n v="1.4223076923076921"/>
    <n v="0"/>
    <n v="0"/>
    <n v="1"/>
    <n v="88.528570000000002"/>
    <n v="1"/>
    <n v="88.528570000000002"/>
    <s v="Portal"/>
  </r>
  <r>
    <x v="0"/>
    <x v="1472"/>
    <s v="2I"/>
    <n v="100"/>
    <x v="3"/>
    <x v="3"/>
    <s v="C"/>
    <n v="0"/>
    <n v="5"/>
    <n v="5"/>
    <n v="5"/>
    <m/>
    <n v="5"/>
    <n v="3"/>
    <n v="130.28256999999999"/>
    <s v="M1223 WH"/>
    <n v="20"/>
    <n v="71"/>
    <n v="0.29730769230769233"/>
    <n v="29.730769230769234"/>
    <n v="29.730769230769234"/>
    <n v="0.29730769230769233"/>
    <n v="1.4865384615384616"/>
    <n v="2"/>
    <n v="260.56513999999999"/>
    <n v="3"/>
    <n v="390.84771000000001"/>
    <n v="5"/>
    <n v="651.41284999999993"/>
    <s v="MPS"/>
  </r>
  <r>
    <x v="0"/>
    <x v="1473"/>
    <s v="5A"/>
    <n v="1000"/>
    <x v="10"/>
    <x v="10"/>
    <s v="I"/>
    <n v="2.0405405405405403"/>
    <n v="225"/>
    <n v="74"/>
    <n v="74"/>
    <n v="-4"/>
    <n v="70"/>
    <n v="31"/>
    <n v="56.66"/>
    <s v="7054 WH"/>
    <n v="15"/>
    <n v="32"/>
    <n v="0.19846153846153847"/>
    <n v="198.46153846153845"/>
    <n v="241.15384615384613"/>
    <n v="0.24115384615384614"/>
    <n v="16.880769230769229"/>
    <n v="1"/>
    <n v="56.66"/>
    <n v="18"/>
    <n v="1019.8799999999999"/>
    <n v="19"/>
    <n v="1076.54"/>
    <s v="Portal With MPS"/>
  </r>
  <r>
    <x v="0"/>
    <x v="1474"/>
    <s v="5C"/>
    <n v="100"/>
    <x v="19"/>
    <x v="18"/>
    <s v="E"/>
    <n v="0"/>
    <n v="34"/>
    <n v="34"/>
    <n v="34"/>
    <n v="-4"/>
    <n v="30"/>
    <n v="4"/>
    <n v="79"/>
    <s v="391441 BK"/>
    <n v="15"/>
    <n v="58"/>
    <n v="0.22846153846153847"/>
    <n v="22.846153846153847"/>
    <n v="48.807692307692307"/>
    <n v="0.48807692307692307"/>
    <n v="6.8538461538461544"/>
    <n v="1"/>
    <n v="79"/>
    <n v="8"/>
    <n v="632"/>
    <n v="9"/>
    <n v="711"/>
    <s v="Traditional"/>
  </r>
  <r>
    <x v="1"/>
    <x v="1475"/>
    <s v="5E"/>
    <n v="1000"/>
    <x v="3"/>
    <x v="3"/>
    <s v="T"/>
    <n v="0"/>
    <n v="5"/>
    <n v="5"/>
    <n v="5"/>
    <m/>
    <n v="5"/>
    <n v="2"/>
    <n v="222.54319000000001"/>
    <s v="5856 BL"/>
    <n v="13"/>
    <n v="36"/>
    <n v="0.18153846153846154"/>
    <n v="181.53846153846155"/>
    <n v="392.96153846153845"/>
    <n v="0.39296153846153847"/>
    <n v="0.90769230769230769"/>
    <n v="1"/>
    <n v="222.54319000000001"/>
    <n v="2"/>
    <n v="445.08638000000002"/>
    <n v="3"/>
    <n v="667.62957000000006"/>
    <s v="MPS"/>
  </r>
  <r>
    <x v="1"/>
    <x v="1476"/>
    <s v="5D"/>
    <n v="100"/>
    <x v="15"/>
    <x v="14"/>
    <s v="B"/>
    <n v="0"/>
    <n v="24"/>
    <n v="24"/>
    <n v="24"/>
    <n v="-4"/>
    <n v="20"/>
    <n v="22"/>
    <n v="12.393330000000001"/>
    <s v="295 SV"/>
    <n v="58"/>
    <n v="160"/>
    <n v="0.8092307692307692"/>
    <n v="80.92307692307692"/>
    <n v="170.15384615384613"/>
    <n v="1.7015384615384612"/>
    <n v="16.184615384615384"/>
    <n v="5"/>
    <n v="61.966650000000001"/>
    <n v="21"/>
    <n v="260.25993"/>
    <n v="25"/>
    <n v="309.83325000000002"/>
    <s v="Portal"/>
  </r>
  <r>
    <x v="1"/>
    <x v="1477"/>
    <s v="3A"/>
    <n v="1000"/>
    <x v="2"/>
    <x v="2"/>
    <n v="2"/>
    <n v="0"/>
    <n v="55"/>
    <n v="55"/>
    <n v="55"/>
    <m/>
    <n v="55"/>
    <n v="1"/>
    <n v="273.99002000000002"/>
    <s v="6413 SL"/>
    <n v="9"/>
    <n v="24"/>
    <n v="0.12461538461538461"/>
    <n v="124.61538461538461"/>
    <n v="158.92307692307691"/>
    <n v="0.15892307692307692"/>
    <n v="6.8538461538461535"/>
    <n v="1"/>
    <n v="273.99002000000002"/>
    <n v="8"/>
    <n v="2191.9201600000001"/>
    <n v="9"/>
    <n v="2465.9101800000003"/>
    <s v="Portal"/>
  </r>
  <r>
    <x v="0"/>
    <x v="1478"/>
    <s v="5C"/>
    <n v="500"/>
    <x v="19"/>
    <x v="18"/>
    <s v="E"/>
    <n v="0"/>
    <n v="34"/>
    <n v="34"/>
    <n v="34"/>
    <n v="-4"/>
    <n v="30"/>
    <n v="2"/>
    <n v="377"/>
    <s v="391441 BK"/>
    <n v="3"/>
    <n v="15"/>
    <n v="4.9615384615384617E-2"/>
    <n v="24.807692307692307"/>
    <n v="48.807692307692307"/>
    <n v="9.7615384615384618E-2"/>
    <n v="1.4884615384615385"/>
    <n v="0"/>
    <n v="0"/>
    <n v="1"/>
    <n v="377"/>
    <n v="1"/>
    <n v="377"/>
    <s v="Traditional"/>
  </r>
  <r>
    <x v="1"/>
    <x v="1479"/>
    <s v="1F"/>
    <n v="500"/>
    <x v="2"/>
    <x v="2"/>
    <n v="2"/>
    <n v="0"/>
    <n v="40"/>
    <n v="40"/>
    <n v="40"/>
    <m/>
    <n v="40"/>
    <n v="0"/>
    <n v="210.84023999999999"/>
    <s v="65605 SL"/>
    <n v="1"/>
    <n v="4"/>
    <n v="1.5384615384615385E-2"/>
    <n v="7.6923076923076925"/>
    <n v="41.53846153846154"/>
    <n v="8.3076923076923076E-2"/>
    <n v="0.61538461538461542"/>
    <n v="0"/>
    <n v="0"/>
    <n v="1"/>
    <n v="210.84023999999999"/>
    <n v="1"/>
    <n v="210.84023999999999"/>
    <s v="Portal"/>
  </r>
  <r>
    <x v="1"/>
    <x v="1480"/>
    <s v="1F"/>
    <n v="500"/>
    <x v="2"/>
    <x v="2"/>
    <n v="2"/>
    <n v="0"/>
    <n v="45"/>
    <n v="45"/>
    <n v="45"/>
    <m/>
    <n v="45"/>
    <n v="0"/>
    <n v="188.64793"/>
    <s v="65803CY SL"/>
    <s v="0"/>
    <s v="0"/>
    <n v="0"/>
    <n v="0"/>
    <n v="141.30769230769229"/>
    <n v="0.2826153846153846"/>
    <n v="0"/>
    <n v="0"/>
    <n v="0"/>
    <n v="0"/>
    <n v="0"/>
    <n v="0"/>
    <n v="0"/>
    <s v="Portal"/>
  </r>
  <r>
    <x v="0"/>
    <x v="1481"/>
    <s v="3D"/>
    <n v="500"/>
    <x v="6"/>
    <x v="6"/>
    <s v="C"/>
    <n v="0"/>
    <n v="5"/>
    <n v="5"/>
    <n v="5"/>
    <m/>
    <n v="5"/>
    <n v="0"/>
    <n v="140.51499999999999"/>
    <s v="1896/4L SL"/>
    <n v="1"/>
    <n v="1"/>
    <n v="1.1923076923076923E-2"/>
    <n v="5.9615384615384617"/>
    <n v="88.92307692307692"/>
    <n v="0.17784615384615385"/>
    <n v="5.9615384615384619E-2"/>
    <n v="1"/>
    <n v="140.51499999999999"/>
    <n v="1"/>
    <n v="140.51499999999999"/>
    <n v="1"/>
    <n v="140.51499999999999"/>
    <s v="MPS"/>
  </r>
  <r>
    <x v="1"/>
    <x v="1482"/>
    <s v="5I"/>
    <n v="1000"/>
    <x v="4"/>
    <x v="4"/>
    <s v="S"/>
    <n v="0"/>
    <n v="39"/>
    <n v="39"/>
    <n v="39"/>
    <n v="-4"/>
    <n v="35"/>
    <n v="0"/>
    <n v="98.15"/>
    <s v="6827 RD"/>
    <n v="0"/>
    <n v="4"/>
    <n v="4.6153846153846158E-3"/>
    <n v="4.6153846153846159"/>
    <n v="9.2692307692307701"/>
    <n v="9.2692307692307692E-3"/>
    <n v="0.16153846153846155"/>
    <n v="1"/>
    <n v="98.15"/>
    <n v="1"/>
    <n v="98.15"/>
    <n v="1"/>
    <n v="98.15"/>
    <s v="Portal"/>
  </r>
  <r>
    <x v="0"/>
    <x v="1483"/>
    <s v="5E"/>
    <n v="100"/>
    <x v="7"/>
    <x v="7"/>
    <n v="6"/>
    <n v="0"/>
    <n v="98"/>
    <n v="98"/>
    <n v="98"/>
    <n v="-4"/>
    <n v="94"/>
    <n v="173"/>
    <n v="11.95"/>
    <s v="5852 YL"/>
    <n v="145"/>
    <n v="522"/>
    <n v="2.163846153846154"/>
    <n v="216.38461538461539"/>
    <n v="787.53846153846143"/>
    <n v="7.8753846153846148"/>
    <n v="203.40153846153848"/>
    <n v="11"/>
    <n v="131.44999999999999"/>
    <n v="214"/>
    <n v="2557.2999999999997"/>
    <n v="225"/>
    <n v="2688.75"/>
    <s v="Traditional"/>
  </r>
  <r>
    <x v="0"/>
    <x v="1484"/>
    <s v="5E"/>
    <n v="100"/>
    <x v="3"/>
    <x v="3"/>
    <s v="T"/>
    <n v="0"/>
    <n v="5"/>
    <n v="5"/>
    <n v="5"/>
    <m/>
    <n v="5"/>
    <n v="26"/>
    <n v="13.26257"/>
    <s v="5855/7 YL"/>
    <n v="0"/>
    <n v="145"/>
    <n v="0.1673076923076923"/>
    <n v="16.73076923076923"/>
    <n v="59.42307692307692"/>
    <n v="0.59423076923076923"/>
    <n v="0.83653846153846145"/>
    <n v="1"/>
    <n v="13.26257"/>
    <n v="2"/>
    <n v="26.52514"/>
    <n v="3"/>
    <n v="39.787710000000004"/>
    <s v="MPS"/>
  </r>
  <r>
    <x v="0"/>
    <x v="1485"/>
    <s v="5E"/>
    <n v="100"/>
    <x v="3"/>
    <x v="3"/>
    <s v="T"/>
    <n v="0"/>
    <n v="5"/>
    <n v="5"/>
    <n v="5"/>
    <m/>
    <n v="5"/>
    <n v="11"/>
    <n v="13.26257"/>
    <s v="5855/7 BR"/>
    <n v="159"/>
    <n v="509"/>
    <n v="2.2996153846153846"/>
    <n v="229.96153846153845"/>
    <n v="229.96153846153845"/>
    <n v="2.2996153846153846"/>
    <n v="11.498076923076923"/>
    <n v="16"/>
    <n v="212.20112"/>
    <n v="27"/>
    <n v="358.08938999999998"/>
    <n v="43"/>
    <n v="570.29051000000004"/>
    <s v="MPS"/>
  </r>
  <r>
    <x v="0"/>
    <x v="1486"/>
    <s v="5A"/>
    <n v="1000"/>
    <x v="0"/>
    <x v="0"/>
    <s v="S"/>
    <n v="4.1666666666666664E-2"/>
    <n v="25"/>
    <n v="24"/>
    <n v="24"/>
    <n v="-4"/>
    <n v="20"/>
    <n v="7"/>
    <n v="12.72"/>
    <s v="3050/1 RD"/>
    <n v="26"/>
    <n v="42"/>
    <n v="0.32846153846153842"/>
    <n v="328.4615384615384"/>
    <n v="487.65384615384608"/>
    <n v="0.48765384615384605"/>
    <n v="9.7530769230769216"/>
    <n v="2"/>
    <n v="25.44"/>
    <n v="9"/>
    <n v="114.48"/>
    <n v="11"/>
    <n v="139.92000000000002"/>
    <s v="Portal"/>
  </r>
  <r>
    <x v="1"/>
    <x v="1487"/>
    <s v="8A"/>
    <n v="20"/>
    <x v="1"/>
    <x v="1"/>
    <s v="E"/>
    <n v="0.55555555555555558"/>
    <n v="140"/>
    <n v="90"/>
    <n v="90"/>
    <n v="-4"/>
    <n v="86"/>
    <n v="72"/>
    <n v="5.1142899999999996"/>
    <s v="F221V1/2 BK"/>
    <n v="1774"/>
    <n v="3105"/>
    <n v="22.687307692307691"/>
    <n v="453.74615384615379"/>
    <n v="1812.6857692307692"/>
    <n v="90.634288461538461"/>
    <n v="1951.1084615384614"/>
    <n v="113"/>
    <n v="577.91476999999998"/>
    <n v="2064"/>
    <n v="10555.894559999999"/>
    <n v="2177"/>
    <n v="11133.809329999998"/>
    <s v="Portal"/>
  </r>
  <r>
    <x v="0"/>
    <x v="1488"/>
    <s v="8A"/>
    <n v="100"/>
    <x v="1"/>
    <x v="1"/>
    <s v="E"/>
    <n v="0.55555555555555558"/>
    <n v="140"/>
    <n v="90"/>
    <n v="90"/>
    <n v="-4"/>
    <n v="86"/>
    <n v="5"/>
    <n v="15.828569999999999"/>
    <s v="F2213/8 YL"/>
    <n v="12"/>
    <n v="17"/>
    <n v="0.14884615384615385"/>
    <n v="14.884615384615385"/>
    <n v="80.356923076923067"/>
    <n v="0.8035692307692307"/>
    <n v="12.80076923076923"/>
    <n v="1"/>
    <n v="15.828569999999999"/>
    <n v="14"/>
    <n v="221.59997999999999"/>
    <n v="15"/>
    <n v="237.42854999999997"/>
    <s v="Portal"/>
  </r>
  <r>
    <x v="1"/>
    <x v="1489"/>
    <s v="1F"/>
    <n v="100"/>
    <x v="2"/>
    <x v="2"/>
    <n v="2"/>
    <n v="0"/>
    <n v="30"/>
    <n v="30"/>
    <n v="30"/>
    <m/>
    <n v="30"/>
    <n v="1"/>
    <n v="68.455489999999998"/>
    <s v="86312CY SL"/>
    <n v="8"/>
    <n v="10"/>
    <n v="9.7692307692307689E-2"/>
    <n v="9.7692307692307683"/>
    <n v="16.692307692307693"/>
    <n v="0.16692307692307692"/>
    <n v="2.9307692307692306"/>
    <n v="0"/>
    <n v="0"/>
    <n v="3"/>
    <n v="205.36646999999999"/>
    <n v="3"/>
    <n v="205.36646999999999"/>
    <s v="Portal"/>
  </r>
  <r>
    <x v="1"/>
    <x v="1490"/>
    <s v="1F"/>
    <n v="1000"/>
    <x v="2"/>
    <x v="2"/>
    <n v="2"/>
    <n v="0"/>
    <n v="40"/>
    <n v="40"/>
    <n v="40"/>
    <m/>
    <n v="40"/>
    <n v="6"/>
    <n v="219.73608999999999"/>
    <s v="86402CY SL"/>
    <n v="0"/>
    <n v="48"/>
    <n v="5.5384615384615386E-2"/>
    <n v="55.384615384615387"/>
    <n v="57.153846153846153"/>
    <n v="5.7153846153846152E-2"/>
    <n v="2.2153846153846155"/>
    <n v="0"/>
    <n v="0"/>
    <n v="2"/>
    <n v="439.47217999999998"/>
    <n v="2"/>
    <n v="439.47217999999998"/>
    <s v="Portal"/>
  </r>
  <r>
    <x v="1"/>
    <x v="1491"/>
    <s v="1A"/>
    <n v="500"/>
    <x v="2"/>
    <x v="2"/>
    <n v="2"/>
    <n v="0"/>
    <n v="25"/>
    <n v="25"/>
    <n v="25"/>
    <m/>
    <n v="25"/>
    <n v="0"/>
    <n v="113.03561999999999"/>
    <s v="5152C SL"/>
    <n v="0"/>
    <n v="6"/>
    <n v="6.9230769230769233E-3"/>
    <n v="3.4615384615384617"/>
    <n v="308.46153846153851"/>
    <n v="0.61692307692307702"/>
    <n v="0.17307692307692307"/>
    <n v="1"/>
    <n v="113.03561999999999"/>
    <n v="1"/>
    <n v="113.03561999999999"/>
    <n v="1"/>
    <n v="113.03561999999999"/>
    <s v="Portal"/>
  </r>
  <r>
    <x v="1"/>
    <x v="1492"/>
    <s v="1F"/>
    <n v="1000"/>
    <x v="2"/>
    <x v="2"/>
    <n v="2"/>
    <n v="0"/>
    <n v="40"/>
    <n v="40"/>
    <n v="40"/>
    <m/>
    <n v="40"/>
    <n v="0"/>
    <n v="315.77343999999999"/>
    <s v="86504CY SL"/>
    <n v="0"/>
    <n v="0"/>
    <n v="0"/>
    <n v="0"/>
    <n v="9.1153846153846168"/>
    <n v="9.1153846153846172E-3"/>
    <n v="0"/>
    <n v="0"/>
    <n v="0"/>
    <n v="0"/>
    <n v="0"/>
    <n v="0"/>
    <n v="0"/>
    <s v="Portal"/>
  </r>
  <r>
    <x v="1"/>
    <x v="1493"/>
    <s v="3A"/>
    <n v="1000"/>
    <x v="2"/>
    <x v="2"/>
    <n v="2"/>
    <n v="-0.375"/>
    <n v="30"/>
    <n v="48"/>
    <n v="30"/>
    <m/>
    <n v="30"/>
    <n v="0"/>
    <n v="166.08"/>
    <s v="2432C SL"/>
    <n v="0"/>
    <n v="1"/>
    <n v="1.153846153846154E-3"/>
    <n v="1.153846153846154"/>
    <n v="292.3846153846153"/>
    <n v="0.2923846153846153"/>
    <n v="3.4615384615384617E-2"/>
    <n v="1"/>
    <n v="166.08"/>
    <n v="1"/>
    <n v="166.08"/>
    <n v="1"/>
    <n v="166.08"/>
    <s v="Portal"/>
  </r>
  <r>
    <x v="0"/>
    <x v="1494"/>
    <s v="8B"/>
    <n v="500"/>
    <x v="12"/>
    <x v="12"/>
    <s v="E"/>
    <n v="0.16470588235294117"/>
    <n v="99"/>
    <n v="85"/>
    <n v="85"/>
    <n v="-4"/>
    <n v="81"/>
    <n v="0"/>
    <n v="250.53"/>
    <s v="TFT20011 NA"/>
    <n v="0"/>
    <n v="12"/>
    <n v="1.3846153846153847E-2"/>
    <n v="6.9230769230769234"/>
    <n v="23.307692307692307"/>
    <n v="4.6615384615384614E-2"/>
    <n v="1.1215384615384616"/>
    <n v="0"/>
    <n v="0"/>
    <n v="1"/>
    <n v="250.53"/>
    <n v="1"/>
    <n v="250.53"/>
    <s v="Portal"/>
  </r>
  <r>
    <x v="1"/>
    <x v="1495"/>
    <s v="1F"/>
    <n v="1000"/>
    <x v="2"/>
    <x v="2"/>
    <n v="2"/>
    <n v="0"/>
    <n v="30"/>
    <n v="30"/>
    <n v="30"/>
    <m/>
    <n v="30"/>
    <n v="7"/>
    <n v="570.68483000000003"/>
    <s v="86706CY SL"/>
    <n v="0"/>
    <n v="30"/>
    <n v="3.4615384615384617E-2"/>
    <n v="34.61538461538462"/>
    <n v="62.230769230769234"/>
    <n v="6.2230769230769235E-2"/>
    <n v="1.0384615384615385"/>
    <n v="0"/>
    <n v="0"/>
    <n v="1"/>
    <n v="570.68483000000003"/>
    <n v="1"/>
    <n v="570.68483000000003"/>
    <s v="Portal"/>
  </r>
  <r>
    <x v="1"/>
    <x v="1496"/>
    <s v="1F"/>
    <n v="100"/>
    <x v="2"/>
    <x v="2"/>
    <n v="2"/>
    <n v="0"/>
    <n v="40"/>
    <n v="40"/>
    <n v="40"/>
    <m/>
    <n v="40"/>
    <n v="0"/>
    <n v="94.278570000000002"/>
    <s v="86708CY SL"/>
    <n v="4"/>
    <n v="5"/>
    <n v="4.8846153846153845E-2"/>
    <n v="4.8846153846153841"/>
    <n v="22.576923076923073"/>
    <n v="0.22576923076923072"/>
    <n v="1.9538461538461538"/>
    <n v="0"/>
    <n v="0"/>
    <n v="2"/>
    <n v="188.55714"/>
    <n v="2"/>
    <n v="188.55714"/>
    <s v="Portal"/>
  </r>
  <r>
    <x v="0"/>
    <x v="1497"/>
    <s v="8B"/>
    <n v="1000"/>
    <x v="12"/>
    <x v="12"/>
    <s v="E"/>
    <n v="0.16470588235294117"/>
    <n v="99"/>
    <n v="85"/>
    <n v="85"/>
    <n v="-4"/>
    <n v="81"/>
    <n v="0"/>
    <n v="246.03"/>
    <s v="TFT20019 NA"/>
    <n v="0"/>
    <n v="4"/>
    <n v="4.6153846153846158E-3"/>
    <n v="4.6153846153846159"/>
    <n v="66.769230769230774"/>
    <n v="6.6769230769230775E-2"/>
    <n v="0.37384615384615388"/>
    <n v="1"/>
    <n v="246.03"/>
    <n v="1"/>
    <n v="246.03"/>
    <n v="1"/>
    <n v="246.03"/>
    <s v="Portal"/>
  </r>
  <r>
    <x v="1"/>
    <x v="1498"/>
    <s v="8A"/>
    <n v="50"/>
    <x v="12"/>
    <x v="12"/>
    <s v="E"/>
    <n v="0.14285714285714285"/>
    <n v="32"/>
    <n v="28"/>
    <n v="28"/>
    <n v="-4"/>
    <n v="24"/>
    <n v="116"/>
    <n v="13.79"/>
    <s v="F2213/8 BK"/>
    <n v="142"/>
    <n v="398"/>
    <n v="1.9884615384615381"/>
    <n v="99.423076923076906"/>
    <n v="680.74322307692307"/>
    <n v="13.614864461538462"/>
    <n v="47.723076923076917"/>
    <n v="10"/>
    <n v="137.89999999999998"/>
    <n v="58"/>
    <n v="799.81999999999994"/>
    <n v="68"/>
    <n v="937.71999999999991"/>
    <s v="Portal"/>
  </r>
  <r>
    <x v="1"/>
    <x v="1499"/>
    <s v="3A"/>
    <n v="500"/>
    <x v="2"/>
    <x v="2"/>
    <n v="2"/>
    <n v="0"/>
    <n v="25"/>
    <n v="25"/>
    <n v="25"/>
    <m/>
    <n v="25"/>
    <n v="0"/>
    <n v="183.88686000000001"/>
    <s v="2215C SL"/>
    <n v="3"/>
    <n v="9"/>
    <n v="4.2692307692307696E-2"/>
    <n v="21.346153846153847"/>
    <n v="79.57692307692308"/>
    <n v="0.15915384615384617"/>
    <n v="1.0673076923076925"/>
    <n v="0"/>
    <n v="0"/>
    <n v="1"/>
    <n v="183.88686000000001"/>
    <n v="1"/>
    <n v="183.88686000000001"/>
    <s v="Portal"/>
  </r>
  <r>
    <x v="1"/>
    <x v="1500"/>
    <s v="8A"/>
    <n v="100"/>
    <x v="12"/>
    <x v="12"/>
    <s v="E"/>
    <n v="2.65"/>
    <n v="219"/>
    <n v="60"/>
    <n v="60"/>
    <n v="-4"/>
    <n v="56"/>
    <n v="10"/>
    <n v="139.33000000000001"/>
    <s v="F40010 NA"/>
    <n v="4"/>
    <n v="43"/>
    <n v="9.2692307692307685E-2"/>
    <n v="9.2692307692307683"/>
    <n v="9.2692307692307683"/>
    <n v="9.2692307692307685E-2"/>
    <n v="5.1907692307692308"/>
    <n v="0"/>
    <n v="0"/>
    <n v="5"/>
    <n v="696.65000000000009"/>
    <n v="5"/>
    <n v="696.65000000000009"/>
    <s v="Portal"/>
  </r>
  <r>
    <x v="1"/>
    <x v="1501"/>
    <s v="1A"/>
    <n v="1000"/>
    <x v="2"/>
    <x v="2"/>
    <n v="2"/>
    <n v="-0.33962264150943394"/>
    <n v="35"/>
    <n v="53"/>
    <n v="35"/>
    <m/>
    <n v="35"/>
    <n v="14"/>
    <n v="165.54"/>
    <s v="5383C SL"/>
    <n v="13"/>
    <n v="0"/>
    <n v="0.13999999999999999"/>
    <n v="139.99999999999997"/>
    <n v="143.65384615384613"/>
    <n v="0.14365384615384613"/>
    <n v="4.8999999999999995"/>
    <n v="1"/>
    <n v="165.54"/>
    <n v="6"/>
    <n v="993.24"/>
    <n v="7"/>
    <n v="1158.78"/>
    <s v="Portal"/>
  </r>
  <r>
    <x v="1"/>
    <x v="1502"/>
    <s v="3A"/>
    <n v="1000"/>
    <x v="0"/>
    <x v="0"/>
    <s v="B"/>
    <n v="-0.52830188679245282"/>
    <n v="25"/>
    <n v="53"/>
    <n v="25"/>
    <n v="-4"/>
    <n v="21"/>
    <n v="16"/>
    <n v="204.9"/>
    <s v="2213C SL"/>
    <n v="33"/>
    <n v="38"/>
    <n v="0.39923076923076922"/>
    <n v="399.23076923076923"/>
    <n v="488.69230769230774"/>
    <n v="0.48869230769230776"/>
    <n v="8.3838461538461537"/>
    <n v="2"/>
    <n v="409.8"/>
    <n v="10"/>
    <n v="2049"/>
    <n v="12"/>
    <n v="2458.8000000000002"/>
    <s v="Portal"/>
  </r>
  <r>
    <x v="1"/>
    <x v="1503"/>
    <s v="1A"/>
    <n v="500"/>
    <x v="2"/>
    <x v="2"/>
    <n v="2"/>
    <n v="-0.31034482758620691"/>
    <n v="20"/>
    <n v="29"/>
    <n v="20"/>
    <m/>
    <n v="20"/>
    <n v="0"/>
    <n v="170.99"/>
    <s v="5388C SL"/>
    <n v="1"/>
    <n v="0"/>
    <n v="1.0769230769230769E-2"/>
    <n v="5.3846153846153841"/>
    <n v="227.2692307692308"/>
    <n v="0.45453846153846161"/>
    <n v="0.21538461538461537"/>
    <n v="1"/>
    <n v="170.99"/>
    <n v="1"/>
    <n v="170.99"/>
    <n v="1"/>
    <n v="170.99"/>
    <s v="Portal"/>
  </r>
  <r>
    <x v="0"/>
    <x v="1504"/>
    <s v="5I"/>
    <n v="100"/>
    <x v="0"/>
    <x v="0"/>
    <s v="B"/>
    <n v="2.564102564102564E-2"/>
    <n v="40"/>
    <n v="39"/>
    <n v="39"/>
    <n v="-4"/>
    <n v="35"/>
    <n v="38"/>
    <n v="6.3"/>
    <s v="6710 BL"/>
    <n v="67"/>
    <n v="222"/>
    <n v="0.97769230769230764"/>
    <n v="97.769230769230759"/>
    <n v="1013.5384615384614"/>
    <n v="10.135384615384615"/>
    <n v="34.219230769230769"/>
    <n v="5"/>
    <n v="31.5"/>
    <n v="39"/>
    <n v="245.7"/>
    <n v="44"/>
    <n v="277.2"/>
    <s v="Portal"/>
  </r>
  <r>
    <x v="1"/>
    <x v="1505"/>
    <s v="1A"/>
    <n v="1000"/>
    <x v="0"/>
    <x v="0"/>
    <s v="B"/>
    <n v="-0.75"/>
    <n v="25"/>
    <n v="100"/>
    <n v="25"/>
    <n v="-4"/>
    <n v="21"/>
    <n v="17"/>
    <n v="230.48"/>
    <s v="5103C SL"/>
    <n v="5"/>
    <n v="20"/>
    <n v="7.6923076923076927E-2"/>
    <n v="76.923076923076934"/>
    <n v="131.38461538461539"/>
    <n v="0.13138461538461538"/>
    <n v="1.6153846153846154"/>
    <n v="0"/>
    <n v="0"/>
    <n v="2"/>
    <n v="460.96"/>
    <n v="2"/>
    <n v="460.96"/>
    <s v="Portal"/>
  </r>
  <r>
    <x v="1"/>
    <x v="1506"/>
    <s v="1F"/>
    <n v="100"/>
    <x v="2"/>
    <x v="2"/>
    <n v="2"/>
    <n v="0"/>
    <n v="55"/>
    <n v="55"/>
    <n v="55"/>
    <m/>
    <n v="55"/>
    <n v="3"/>
    <n v="104.05276000000001"/>
    <s v="65103 SL"/>
    <n v="14"/>
    <n v="26"/>
    <n v="0.18076923076923077"/>
    <n v="18.076923076923077"/>
    <n v="100.76923076923079"/>
    <n v="1.0076923076923079"/>
    <n v="9.9423076923076916"/>
    <n v="1"/>
    <n v="104.05276000000001"/>
    <n v="11"/>
    <n v="1144.5803600000002"/>
    <n v="12"/>
    <n v="1248.63312"/>
    <s v="Portal"/>
  </r>
  <r>
    <x v="1"/>
    <x v="1507"/>
    <s v="3A"/>
    <n v="500"/>
    <x v="2"/>
    <x v="2"/>
    <n v="2"/>
    <n v="0"/>
    <n v="55"/>
    <n v="55"/>
    <n v="55"/>
    <m/>
    <n v="55"/>
    <n v="0"/>
    <n v="174.98669000000001"/>
    <s v="6364 SL"/>
    <n v="4"/>
    <n v="5"/>
    <n v="4.8846153846153845E-2"/>
    <n v="24.423076923076923"/>
    <n v="281.15384615384613"/>
    <n v="0.56230769230769229"/>
    <n v="2.6865384615384613"/>
    <n v="0"/>
    <n v="0"/>
    <n v="3"/>
    <n v="524.96007000000009"/>
    <n v="3"/>
    <n v="524.96007000000009"/>
    <s v="Portal"/>
  </r>
  <r>
    <x v="1"/>
    <x v="1508"/>
    <s v="1A"/>
    <n v="500"/>
    <x v="2"/>
    <x v="2"/>
    <n v="2"/>
    <n v="0"/>
    <n v="40"/>
    <n v="40"/>
    <n v="40"/>
    <m/>
    <n v="40"/>
    <n v="0"/>
    <n v="208.54918000000001"/>
    <s v="5132C SL"/>
    <n v="1"/>
    <n v="2"/>
    <n v="1.3076923076923076E-2"/>
    <n v="6.5384615384615383"/>
    <n v="62.92307692307692"/>
    <n v="0.12584615384615383"/>
    <n v="0.52307692307692299"/>
    <n v="0"/>
    <n v="0"/>
    <n v="1"/>
    <n v="208.54918000000001"/>
    <n v="1"/>
    <n v="208.54918000000001"/>
    <s v="Portal"/>
  </r>
  <r>
    <x v="1"/>
    <x v="1509"/>
    <s v="1A"/>
    <n v="500"/>
    <x v="2"/>
    <x v="2"/>
    <n v="2"/>
    <n v="0"/>
    <n v="40"/>
    <n v="40"/>
    <n v="40"/>
    <m/>
    <n v="40"/>
    <n v="0"/>
    <n v="200.44601"/>
    <s v="5199/15C SL"/>
    <n v="0"/>
    <n v="1"/>
    <n v="1.153846153846154E-3"/>
    <n v="0.57692307692307698"/>
    <n v="176.5"/>
    <n v="0.35299999999999998"/>
    <n v="4.6153846153846156E-2"/>
    <n v="1"/>
    <n v="200.44601"/>
    <n v="1"/>
    <n v="200.44601"/>
    <n v="1"/>
    <n v="200.44601"/>
    <s v="Portal"/>
  </r>
  <r>
    <x v="1"/>
    <x v="1510"/>
    <s v="5I"/>
    <n v="100"/>
    <x v="0"/>
    <x v="0"/>
    <s v="B"/>
    <n v="2.564102564102564E-2"/>
    <n v="40"/>
    <n v="39"/>
    <n v="39"/>
    <n v="-4"/>
    <n v="35"/>
    <n v="250"/>
    <n v="6.55"/>
    <s v="6711 RD"/>
    <n v="324"/>
    <n v="633"/>
    <n v="4.2196153846153841"/>
    <n v="421.9615384615384"/>
    <n v="2030.0384615384612"/>
    <n v="20.300384615384612"/>
    <n v="147.68653846153845"/>
    <n v="21"/>
    <n v="137.54999999999998"/>
    <n v="169"/>
    <n v="1106.95"/>
    <n v="190"/>
    <n v="1244.5"/>
    <s v="Portal"/>
  </r>
  <r>
    <x v="1"/>
    <x v="1511"/>
    <s v="5E"/>
    <n v="1"/>
    <x v="3"/>
    <x v="3"/>
    <s v="S"/>
    <n v="0.55000000000000004"/>
    <n v="93"/>
    <n v="60"/>
    <n v="60"/>
    <n v="-4"/>
    <n v="56"/>
    <n v="11904"/>
    <n v="0.18"/>
    <s v="5856/7 WH"/>
    <s v="0"/>
    <s v="0"/>
    <n v="0"/>
    <n v="0"/>
    <n v="28.115384615384613"/>
    <n v="28.115384615384613"/>
    <n v="0"/>
    <n v="141"/>
    <n v="25.38"/>
    <n v="1715"/>
    <n v="308.7"/>
    <n v="1856"/>
    <n v="334.08"/>
    <s v="Portal With MPS"/>
  </r>
  <r>
    <x v="1"/>
    <x v="1512"/>
    <s v="5A"/>
    <n v="100"/>
    <x v="0"/>
    <x v="0"/>
    <s v="S"/>
    <n v="4.1666666666666664E-2"/>
    <n v="25"/>
    <n v="24"/>
    <n v="24"/>
    <n v="-4"/>
    <n v="20"/>
    <n v="25"/>
    <n v="9.2409999999999997"/>
    <s v="3077 GY"/>
    <n v="157"/>
    <n v="526"/>
    <n v="2.2976923076923077"/>
    <n v="229.76923076923077"/>
    <n v="1622.4615384615381"/>
    <n v="16.22461538461538"/>
    <n v="45.953846153846158"/>
    <n v="14"/>
    <n v="129.374"/>
    <n v="60"/>
    <n v="554.46"/>
    <n v="71"/>
    <n v="656.11099999999999"/>
    <s v="Portal"/>
  </r>
  <r>
    <x v="1"/>
    <x v="1513"/>
    <s v="3A"/>
    <n v="500"/>
    <x v="2"/>
    <x v="2"/>
    <n v="2"/>
    <n v="0"/>
    <n v="35"/>
    <n v="35"/>
    <n v="35"/>
    <m/>
    <n v="35"/>
    <n v="0"/>
    <n v="123.43808"/>
    <s v="2256/3 SL"/>
    <n v="0"/>
    <n v="1"/>
    <n v="1.153846153846154E-3"/>
    <n v="0.57692307692307698"/>
    <n v="9.9615384615384617"/>
    <n v="1.9923076923076922E-2"/>
    <n v="4.0384615384615387E-2"/>
    <n v="1"/>
    <n v="123.43808"/>
    <n v="1"/>
    <n v="123.43808"/>
    <n v="1"/>
    <n v="123.43808"/>
    <s v="Portal"/>
  </r>
  <r>
    <x v="0"/>
    <x v="1514"/>
    <s v="5I"/>
    <n v="100"/>
    <x v="4"/>
    <x v="4"/>
    <s v="S"/>
    <n v="0"/>
    <n v="39"/>
    <n v="39"/>
    <n v="39"/>
    <n v="-4"/>
    <n v="35"/>
    <n v="44"/>
    <n v="6.55"/>
    <s v="6823 BK"/>
    <n v="32"/>
    <n v="142"/>
    <n v="0.50846153846153841"/>
    <n v="50.84615384615384"/>
    <n v="278.92307692307691"/>
    <n v="2.7892307692307692"/>
    <n v="17.796153846153846"/>
    <n v="3"/>
    <n v="19.649999999999999"/>
    <n v="21"/>
    <n v="137.54999999999998"/>
    <n v="24"/>
    <n v="157.19999999999999"/>
    <s v="Portal"/>
  </r>
  <r>
    <x v="1"/>
    <x v="1515"/>
    <s v="3A"/>
    <n v="500"/>
    <x v="2"/>
    <x v="2"/>
    <n v="2"/>
    <n v="0"/>
    <n v="20"/>
    <n v="20"/>
    <n v="20"/>
    <m/>
    <n v="20"/>
    <n v="0"/>
    <n v="203.02097000000001"/>
    <s v="1898/9C SL"/>
    <n v="0"/>
    <n v="2"/>
    <n v="2.3076923076923079E-3"/>
    <n v="1.153846153846154"/>
    <n v="58.192307692307686"/>
    <n v="0.11638461538461538"/>
    <n v="4.6153846153846156E-2"/>
    <n v="1"/>
    <n v="203.02097000000001"/>
    <n v="1"/>
    <n v="203.02097000000001"/>
    <n v="1"/>
    <n v="203.02097000000001"/>
    <s v="Portal"/>
  </r>
  <r>
    <x v="0"/>
    <x v="1516"/>
    <s v="8A"/>
    <n v="1"/>
    <x v="12"/>
    <x v="12"/>
    <s v="E"/>
    <n v="0.14285714285714285"/>
    <n v="32"/>
    <n v="28"/>
    <n v="28"/>
    <n v="-4"/>
    <n v="24"/>
    <n v="31"/>
    <n v="16.5"/>
    <s v="F105MS/1 BK"/>
    <n v="40"/>
    <n v="143"/>
    <n v="0.59576923076923083"/>
    <n v="0.59576923076923083"/>
    <n v="0.59576923076923083"/>
    <n v="0.59576923076923083"/>
    <n v="14.29846153846154"/>
    <n v="3"/>
    <n v="49.5"/>
    <n v="17"/>
    <n v="280.5"/>
    <n v="20"/>
    <n v="330"/>
    <s v="Portal"/>
  </r>
  <r>
    <x v="1"/>
    <x v="1517"/>
    <s v="5G"/>
    <n v="100"/>
    <x v="7"/>
    <x v="7"/>
    <s v="S"/>
    <n v="0.65"/>
    <n v="165"/>
    <n v="100"/>
    <n v="100"/>
    <n v="-4"/>
    <n v="96"/>
    <n v="35"/>
    <n v="12.40175"/>
    <s v="1805 GR"/>
    <n v="18"/>
    <n v="75"/>
    <n v="0.28038461538461534"/>
    <n v="28.038461538461533"/>
    <n v="86.5"/>
    <n v="0.86499999999999999"/>
    <n v="26.916923076923073"/>
    <n v="1"/>
    <n v="12.40175"/>
    <n v="28"/>
    <n v="347.24900000000002"/>
    <n v="29"/>
    <n v="359.65075000000002"/>
    <s v="Traditional"/>
  </r>
  <r>
    <x v="0"/>
    <x v="1518"/>
    <s v="5I"/>
    <n v="5000"/>
    <x v="0"/>
    <x v="0"/>
    <s v="S"/>
    <n v="2.564102564102564E-2"/>
    <n v="40"/>
    <n v="39"/>
    <n v="39"/>
    <n v="-4"/>
    <n v="35"/>
    <n v="1"/>
    <n v="93"/>
    <s v="6712 GR"/>
    <n v="1"/>
    <n v="3"/>
    <n v="1.4230769230769231E-2"/>
    <n v="71.15384615384616"/>
    <n v="877.46153846153834"/>
    <n v="0.17549230769230767"/>
    <n v="0.49807692307692308"/>
    <n v="0"/>
    <n v="0"/>
    <n v="0"/>
    <n v="0"/>
    <n v="0"/>
    <n v="0"/>
    <s v="Portal"/>
  </r>
  <r>
    <x v="0"/>
    <x v="1519"/>
    <s v="5I"/>
    <n v="5000"/>
    <x v="0"/>
    <x v="0"/>
    <s v="S"/>
    <n v="2.564102564102564E-2"/>
    <n v="40"/>
    <n v="39"/>
    <n v="39"/>
    <n v="-4"/>
    <n v="35"/>
    <n v="1"/>
    <n v="93.05"/>
    <s v="6712 YL"/>
    <n v="3"/>
    <n v="4"/>
    <n v="3.6923076923076927E-2"/>
    <n v="184.61538461538464"/>
    <n v="908.15384615384619"/>
    <n v="0.18163076923076923"/>
    <n v="1.2923076923076924"/>
    <n v="0"/>
    <n v="0"/>
    <n v="1"/>
    <n v="93.05"/>
    <n v="1"/>
    <n v="93.05"/>
    <s v="Portal"/>
  </r>
  <r>
    <x v="1"/>
    <x v="1520"/>
    <s v="1F"/>
    <n v="500"/>
    <x v="2"/>
    <x v="2"/>
    <n v="2"/>
    <n v="0"/>
    <n v="50"/>
    <n v="50"/>
    <n v="50"/>
    <m/>
    <n v="50"/>
    <n v="0"/>
    <n v="201.66441"/>
    <s v="65403 SL"/>
    <n v="2"/>
    <n v="9"/>
    <n v="3.1923076923076922E-2"/>
    <n v="15.961538461538462"/>
    <n v="231.50000000000003"/>
    <n v="0.46300000000000008"/>
    <n v="1.596153846153846"/>
    <n v="0"/>
    <n v="0"/>
    <n v="2"/>
    <n v="403.32882000000001"/>
    <n v="2"/>
    <n v="403.32882000000001"/>
    <s v="Portal"/>
  </r>
  <r>
    <x v="1"/>
    <x v="1521"/>
    <s v="5A"/>
    <n v="100"/>
    <x v="0"/>
    <x v="0"/>
    <s v="S"/>
    <n v="-0.25925925925925924"/>
    <n v="20"/>
    <n v="27"/>
    <n v="20"/>
    <n v="-4"/>
    <n v="16"/>
    <n v="189"/>
    <n v="2.0139999999999998"/>
    <s v="3051 BL"/>
    <n v="344"/>
    <n v="1262"/>
    <n v="5.1607692307692306"/>
    <n v="516.07692307692309"/>
    <n v="4136.8461538461543"/>
    <n v="41.368461538461546"/>
    <n v="82.572307692307689"/>
    <n v="31"/>
    <n v="62.43399999999999"/>
    <n v="114"/>
    <n v="229.59599999999998"/>
    <n v="140"/>
    <n v="281.95999999999998"/>
    <s v="Portal"/>
  </r>
  <r>
    <x v="1"/>
    <x v="1522"/>
    <s v="1A"/>
    <n v="500"/>
    <x v="0"/>
    <x v="0"/>
    <s v="B"/>
    <n v="-0.65753424657534243"/>
    <n v="25"/>
    <n v="73"/>
    <n v="25"/>
    <n v="-4"/>
    <n v="21"/>
    <n v="0"/>
    <n v="219.75"/>
    <s v="5276C SL"/>
    <s v="0"/>
    <s v="0"/>
    <n v="0"/>
    <n v="0"/>
    <n v="2.2307692307692308"/>
    <n v="4.4615384615384621E-3"/>
    <n v="0"/>
    <n v="0"/>
    <n v="0"/>
    <n v="0"/>
    <n v="0"/>
    <n v="0"/>
    <n v="0"/>
    <s v="Portal"/>
  </r>
  <r>
    <x v="0"/>
    <x v="1523"/>
    <s v="5A"/>
    <n v="100"/>
    <x v="0"/>
    <x v="0"/>
    <s v="S"/>
    <n v="-0.52083333333333337"/>
    <n v="23"/>
    <n v="48"/>
    <n v="23"/>
    <n v="-4"/>
    <n v="19"/>
    <n v="100"/>
    <n v="2.5190000000000001"/>
    <s v="3251 WH"/>
    <n v="119"/>
    <n v="315"/>
    <n v="1.645"/>
    <n v="164.5"/>
    <n v="666.42307692307691"/>
    <n v="6.6642307692307687"/>
    <n v="31.254999999999999"/>
    <n v="10"/>
    <n v="25.19"/>
    <n v="41"/>
    <n v="103.27900000000001"/>
    <n v="49"/>
    <n v="123.43100000000001"/>
    <s v="Portal"/>
  </r>
  <r>
    <x v="0"/>
    <x v="1524"/>
    <s v="5E"/>
    <n v="100"/>
    <x v="3"/>
    <x v="3"/>
    <s v="T"/>
    <n v="0"/>
    <n v="5"/>
    <n v="5"/>
    <n v="5"/>
    <m/>
    <n v="5"/>
    <n v="6"/>
    <n v="19.342569999999998"/>
    <s v="5875 GR"/>
    <n v="10"/>
    <n v="63"/>
    <n v="0.18038461538461539"/>
    <n v="18.03846153846154"/>
    <n v="38.807692307692307"/>
    <n v="0.38807692307692304"/>
    <n v="0.90192307692307694"/>
    <n v="1"/>
    <n v="19.342569999999998"/>
    <n v="2"/>
    <n v="38.685139999999997"/>
    <n v="3"/>
    <n v="58.027709999999999"/>
    <s v="MPS"/>
  </r>
  <r>
    <x v="1"/>
    <x v="1525"/>
    <s v="8B"/>
    <n v="500"/>
    <x v="15"/>
    <x v="14"/>
    <s v="B"/>
    <n v="0"/>
    <n v="24"/>
    <n v="24"/>
    <n v="24"/>
    <n v="-4"/>
    <n v="20"/>
    <n v="1"/>
    <n v="289.85000000000002"/>
    <s v="1233 SV"/>
    <n v="1"/>
    <n v="6"/>
    <n v="1.7692307692307691E-2"/>
    <n v="8.8461538461538449"/>
    <n v="287.73076923076923"/>
    <n v="0.57546153846153847"/>
    <n v="0.35384615384615381"/>
    <n v="1"/>
    <n v="289.85000000000002"/>
    <n v="1"/>
    <n v="289.85000000000002"/>
    <n v="1"/>
    <n v="289.85000000000002"/>
    <s v="Traditional"/>
  </r>
  <r>
    <x v="0"/>
    <x v="1526"/>
    <s v="3A"/>
    <n v="500"/>
    <x v="2"/>
    <x v="2"/>
    <n v="2"/>
    <n v="0"/>
    <n v="30"/>
    <n v="30"/>
    <n v="30"/>
    <m/>
    <n v="30"/>
    <n v="0"/>
    <n v="204.34242"/>
    <s v="6376 SL"/>
    <n v="3"/>
    <n v="6"/>
    <n v="3.9230769230769229E-2"/>
    <n v="19.615384615384613"/>
    <n v="105.34615384615384"/>
    <n v="0.21069230769230768"/>
    <n v="1.176923076923077"/>
    <n v="0"/>
    <n v="0"/>
    <n v="1"/>
    <n v="204.34242"/>
    <n v="1"/>
    <n v="204.34242"/>
    <s v="Portal"/>
  </r>
  <r>
    <x v="1"/>
    <x v="1527"/>
    <s v="5A"/>
    <n v="1000"/>
    <x v="0"/>
    <x v="0"/>
    <s v="S"/>
    <n v="-0.25925925925925924"/>
    <n v="20"/>
    <n v="27"/>
    <n v="20"/>
    <n v="-4"/>
    <n v="16"/>
    <n v="190"/>
    <n v="28.1"/>
    <s v="3053 BL"/>
    <n v="162"/>
    <n v="636"/>
    <n v="2.4784615384615383"/>
    <n v="2478.4615384615381"/>
    <n v="2905.9230769230767"/>
    <n v="2.9059230769230768"/>
    <n v="46.494769230769229"/>
    <n v="15"/>
    <n v="421.5"/>
    <n v="55"/>
    <n v="1545.5"/>
    <n v="67"/>
    <n v="1882.7"/>
    <s v="Portal"/>
  </r>
  <r>
    <x v="1"/>
    <x v="1528"/>
    <s v="1A"/>
    <n v="1000"/>
    <x v="2"/>
    <x v="2"/>
    <n v="2"/>
    <n v="0"/>
    <n v="25"/>
    <n v="25"/>
    <n v="25"/>
    <m/>
    <n v="25"/>
    <n v="1"/>
    <n v="364.38749999999999"/>
    <s v="5110C SL"/>
    <n v="8"/>
    <n v="7"/>
    <n v="9.4230769230769229E-2"/>
    <n v="94.230769230769226"/>
    <n v="117.92307692307692"/>
    <n v="0.11792307692307692"/>
    <n v="2.3557692307692308"/>
    <n v="0"/>
    <n v="0"/>
    <n v="2"/>
    <n v="728.77499999999998"/>
    <n v="2"/>
    <n v="728.77499999999998"/>
    <s v="Portal"/>
  </r>
  <r>
    <x v="1"/>
    <x v="1529"/>
    <s v="3A"/>
    <n v="1000"/>
    <x v="2"/>
    <x v="2"/>
    <n v="2"/>
    <n v="0"/>
    <n v="40"/>
    <n v="40"/>
    <n v="40"/>
    <m/>
    <n v="40"/>
    <n v="10"/>
    <n v="189.53292999999999"/>
    <s v="3222 SL"/>
    <n v="21"/>
    <n v="86"/>
    <n v="0.32538461538461538"/>
    <n v="325.38461538461536"/>
    <n v="336.19230769230768"/>
    <n v="0.33619230769230768"/>
    <n v="13.015384615384615"/>
    <n v="2"/>
    <n v="379.06585999999999"/>
    <n v="15"/>
    <n v="2842.99395"/>
    <n v="17"/>
    <n v="3222.0598099999997"/>
    <s v="Portal"/>
  </r>
  <r>
    <x v="1"/>
    <x v="1530"/>
    <s v="1A"/>
    <n v="500"/>
    <x v="2"/>
    <x v="2"/>
    <n v="2"/>
    <n v="0"/>
    <n v="35"/>
    <n v="35"/>
    <n v="35"/>
    <m/>
    <n v="35"/>
    <n v="0"/>
    <n v="170.92114000000001"/>
    <s v="5485C SL"/>
    <n v="0"/>
    <n v="1"/>
    <n v="1.153846153846154E-3"/>
    <n v="0.57692307692307698"/>
    <n v="71.15384615384616"/>
    <n v="0.14230769230769233"/>
    <n v="4.0384615384615387E-2"/>
    <n v="1"/>
    <n v="170.92114000000001"/>
    <n v="1"/>
    <n v="170.92114000000001"/>
    <n v="1"/>
    <n v="170.92114000000001"/>
    <s v="Portal"/>
  </r>
  <r>
    <x v="0"/>
    <x v="1531"/>
    <s v="3A"/>
    <n v="500"/>
    <x v="2"/>
    <x v="2"/>
    <n v="2"/>
    <n v="0"/>
    <n v="40"/>
    <n v="40"/>
    <n v="40"/>
    <m/>
    <n v="40"/>
    <n v="0"/>
    <n v="127.98251999999999"/>
    <s v="6390 SL"/>
    <n v="0"/>
    <n v="2"/>
    <n v="2.3076923076923079E-3"/>
    <n v="1.153846153846154"/>
    <n v="9.7307692307692299"/>
    <n v="1.9461538461538461E-2"/>
    <n v="9.2307692307692313E-2"/>
    <n v="1"/>
    <n v="127.98251999999999"/>
    <n v="1"/>
    <n v="127.98251999999999"/>
    <n v="1"/>
    <n v="127.98251999999999"/>
    <s v="Portal"/>
  </r>
  <r>
    <x v="1"/>
    <x v="1532"/>
    <s v="1F"/>
    <n v="1000"/>
    <x v="2"/>
    <x v="2"/>
    <n v="2"/>
    <n v="0"/>
    <n v="30"/>
    <n v="30"/>
    <n v="30"/>
    <m/>
    <n v="30"/>
    <n v="2"/>
    <n v="223.98884000000001"/>
    <s v="86701CY SL"/>
    <n v="3"/>
    <n v="32"/>
    <n v="6.9230769230769235E-2"/>
    <n v="69.230769230769241"/>
    <n v="82.730769230769241"/>
    <n v="8.2730769230769247E-2"/>
    <n v="2.0769230769230771"/>
    <n v="0"/>
    <n v="0"/>
    <n v="2"/>
    <n v="447.97768000000002"/>
    <n v="2"/>
    <n v="447.97768000000002"/>
    <s v="Portal"/>
  </r>
  <r>
    <x v="1"/>
    <x v="1533"/>
    <s v="3A"/>
    <n v="500"/>
    <x v="0"/>
    <x v="0"/>
    <s v="B"/>
    <n v="-0.75"/>
    <n v="25"/>
    <n v="100"/>
    <n v="25"/>
    <n v="-4"/>
    <n v="21"/>
    <n v="114"/>
    <n v="62.27"/>
    <s v="1174C SL"/>
    <n v="28"/>
    <n v="126"/>
    <n v="0.44692307692307692"/>
    <n v="223.46153846153845"/>
    <n v="3445.2692307692309"/>
    <n v="6.8905384615384619"/>
    <n v="9.3853846153846145"/>
    <n v="2"/>
    <n v="124.54"/>
    <n v="11"/>
    <n v="684.97"/>
    <n v="13"/>
    <n v="809.51"/>
    <s v="Portal"/>
  </r>
  <r>
    <x v="1"/>
    <x v="1534"/>
    <s v="8B"/>
    <n v="100"/>
    <x v="11"/>
    <x v="11"/>
    <s v="B"/>
    <n v="0"/>
    <n v="24"/>
    <n v="24"/>
    <n v="24"/>
    <n v="-4"/>
    <n v="20"/>
    <n v="12"/>
    <n v="31.82"/>
    <s v="PF1303/8 BK"/>
    <n v="50"/>
    <n v="124"/>
    <n v="0.68153846153846154"/>
    <n v="68.15384615384616"/>
    <n v="68.15384615384616"/>
    <n v="0.68153846153846165"/>
    <n v="13.63076923076923"/>
    <n v="4"/>
    <n v="127.28"/>
    <n v="18"/>
    <n v="572.76"/>
    <n v="21"/>
    <n v="668.22"/>
    <s v="Portal"/>
  </r>
  <r>
    <x v="1"/>
    <x v="1535"/>
    <s v="1A"/>
    <n v="1000"/>
    <x v="0"/>
    <x v="0"/>
    <s v="B"/>
    <n v="0.20689655172413793"/>
    <n v="35"/>
    <n v="29"/>
    <n v="29"/>
    <n v="-4"/>
    <n v="25"/>
    <n v="2"/>
    <n v="206.32"/>
    <s v="5018C SL"/>
    <n v="5"/>
    <n v="17"/>
    <n v="7.3461538461538467E-2"/>
    <n v="73.461538461538467"/>
    <n v="84.769230769230774"/>
    <n v="8.4769230769230777E-2"/>
    <n v="1.8365384615384617"/>
    <n v="0"/>
    <n v="0"/>
    <n v="2"/>
    <n v="412.64"/>
    <n v="2"/>
    <n v="412.64"/>
    <s v="Portal"/>
  </r>
  <r>
    <x v="1"/>
    <x v="1536"/>
    <s v="5E"/>
    <n v="100"/>
    <x v="3"/>
    <x v="3"/>
    <s v="T"/>
    <n v="0"/>
    <n v="5"/>
    <n v="5"/>
    <n v="5"/>
    <m/>
    <n v="5"/>
    <n v="21"/>
    <n v="22.342569999999998"/>
    <s v="5856 GR"/>
    <n v="67"/>
    <n v="462"/>
    <n v="1.2546153846153845"/>
    <n v="125.46153846153845"/>
    <n v="294.30769230769226"/>
    <n v="2.9430769230769225"/>
    <n v="6.2730769230769221"/>
    <n v="9"/>
    <n v="201.08312999999998"/>
    <n v="15"/>
    <n v="335.13854999999995"/>
    <n v="24"/>
    <n v="536.22167999999999"/>
    <s v="MPS"/>
  </r>
  <r>
    <x v="1"/>
    <x v="1537"/>
    <s v="3A"/>
    <n v="500"/>
    <x v="2"/>
    <x v="2"/>
    <n v="2"/>
    <n v="0"/>
    <n v="35"/>
    <n v="35"/>
    <n v="35"/>
    <m/>
    <n v="35"/>
    <n v="0"/>
    <n v="203.55352999999999"/>
    <s v="6386 SL"/>
    <n v="0"/>
    <n v="1"/>
    <n v="1.153846153846154E-3"/>
    <n v="0.57692307692307698"/>
    <n v="64.038461538461533"/>
    <n v="0.12807692307692306"/>
    <n v="4.0384615384615387E-2"/>
    <n v="1"/>
    <n v="203.55352999999999"/>
    <n v="1"/>
    <n v="203.55352999999999"/>
    <n v="1"/>
    <n v="203.55352999999999"/>
    <s v="Portal"/>
  </r>
  <r>
    <x v="1"/>
    <x v="1538"/>
    <s v="5A"/>
    <n v="100"/>
    <x v="0"/>
    <x v="0"/>
    <s v="S"/>
    <n v="4.1666666666666664E-2"/>
    <n v="25"/>
    <n v="24"/>
    <n v="24"/>
    <n v="-4"/>
    <n v="20"/>
    <n v="9"/>
    <n v="20.495999999999999"/>
    <s v="3081 WH"/>
    <n v="17"/>
    <n v="84"/>
    <n v="0.28000000000000003"/>
    <n v="28.000000000000004"/>
    <n v="45.692307692307693"/>
    <n v="0.45692307692307693"/>
    <n v="5.6000000000000005"/>
    <n v="2"/>
    <n v="40.991999999999997"/>
    <n v="8"/>
    <n v="163.96799999999999"/>
    <n v="9"/>
    <n v="184.464"/>
    <s v="Portal"/>
  </r>
  <r>
    <x v="0"/>
    <x v="1539"/>
    <s v="8A"/>
    <n v="20"/>
    <x v="1"/>
    <x v="1"/>
    <s v="E"/>
    <n v="0.55555555555555558"/>
    <n v="140"/>
    <n v="90"/>
    <n v="90"/>
    <n v="-4"/>
    <n v="86"/>
    <n v="93"/>
    <n v="8.1285699999999999"/>
    <s v="F2213/4 YL"/>
    <n v="8"/>
    <n v="115"/>
    <n v="0.21884615384615386"/>
    <n v="4.3769230769230774"/>
    <n v="31.874615384615382"/>
    <n v="1.5937307692307692"/>
    <n v="18.820769230769233"/>
    <n v="1"/>
    <n v="8.1285699999999999"/>
    <n v="20"/>
    <n v="162.57139999999998"/>
    <n v="21"/>
    <n v="170.69997000000001"/>
    <s v="Portal"/>
  </r>
  <r>
    <x v="1"/>
    <x v="1540"/>
    <s v="1F"/>
    <n v="500"/>
    <x v="2"/>
    <x v="2"/>
    <n v="2"/>
    <n v="0"/>
    <n v="55"/>
    <n v="55"/>
    <n v="55"/>
    <m/>
    <n v="55"/>
    <n v="0"/>
    <n v="321.13693999999998"/>
    <s v="65604CY SL"/>
    <s v="0"/>
    <s v="0"/>
    <n v="0"/>
    <n v="0"/>
    <n v="35.03846153846154"/>
    <n v="7.0076923076923078E-2"/>
    <n v="0"/>
    <n v="0"/>
    <n v="0"/>
    <n v="0"/>
    <n v="0"/>
    <n v="0"/>
    <n v="0"/>
    <s v="Portal"/>
  </r>
  <r>
    <x v="1"/>
    <x v="1541"/>
    <s v="3A"/>
    <n v="100"/>
    <x v="2"/>
    <x v="2"/>
    <n v="2"/>
    <n v="0"/>
    <n v="25"/>
    <n v="25"/>
    <n v="25"/>
    <m/>
    <n v="25"/>
    <n v="5"/>
    <n v="23.25179"/>
    <s v="6341 SL"/>
    <n v="56"/>
    <n v="33"/>
    <n v="0.64115384615384619"/>
    <n v="64.115384615384613"/>
    <n v="477.76923076923077"/>
    <n v="4.7776923076923081"/>
    <n v="16.028846153846153"/>
    <n v="3"/>
    <n v="69.755369999999999"/>
    <n v="19"/>
    <n v="441.78400999999997"/>
    <n v="22"/>
    <n v="511.53937999999999"/>
    <s v="Portal"/>
  </r>
  <r>
    <x v="1"/>
    <x v="1542"/>
    <s v="1F"/>
    <n v="1000"/>
    <x v="2"/>
    <x v="2"/>
    <n v="2"/>
    <n v="0"/>
    <n v="40"/>
    <n v="40"/>
    <n v="40"/>
    <m/>
    <n v="40"/>
    <n v="0"/>
    <n v="560.11339999999996"/>
    <s v="65607 SL"/>
    <n v="1"/>
    <n v="9"/>
    <n v="2.1153846153846155E-2"/>
    <n v="21.153846153846153"/>
    <n v="24.23076923076923"/>
    <n v="2.4230769230769229E-2"/>
    <n v="0.84615384615384626"/>
    <n v="0"/>
    <n v="0"/>
    <n v="1"/>
    <n v="560.11339999999996"/>
    <n v="1"/>
    <n v="560.11339999999996"/>
    <s v="Portal"/>
  </r>
  <r>
    <x v="1"/>
    <x v="1543"/>
    <s v="3A"/>
    <n v="500"/>
    <x v="0"/>
    <x v="0"/>
    <s v="B"/>
    <n v="-0.6"/>
    <n v="40"/>
    <n v="100"/>
    <n v="40"/>
    <n v="-4"/>
    <n v="36"/>
    <n v="1"/>
    <n v="177.04499999999999"/>
    <s v="1299/15C SL"/>
    <n v="1"/>
    <n v="7"/>
    <n v="1.8846153846153846E-2"/>
    <n v="9.4230769230769234"/>
    <n v="254.65384615384616"/>
    <n v="0.50930769230769235"/>
    <n v="0.67846153846153845"/>
    <n v="0"/>
    <n v="0"/>
    <n v="1"/>
    <n v="177.04499999999999"/>
    <n v="1"/>
    <n v="177.04499999999999"/>
    <s v="Portal"/>
  </r>
  <r>
    <x v="0"/>
    <x v="1544"/>
    <s v="5A"/>
    <n v="1000"/>
    <x v="0"/>
    <x v="0"/>
    <s v="S"/>
    <n v="4.1666666666666664E-2"/>
    <n v="25"/>
    <n v="24"/>
    <n v="24"/>
    <n v="-4"/>
    <n v="20"/>
    <n v="13"/>
    <n v="12.7"/>
    <s v="3050/1 BK"/>
    <n v="39"/>
    <n v="87"/>
    <n v="0.52038461538461533"/>
    <n v="520.38461538461536"/>
    <n v="885.88461538461524"/>
    <n v="0.88588461538461527"/>
    <n v="17.717692307692307"/>
    <n v="3"/>
    <n v="38.099999999999994"/>
    <n v="13"/>
    <n v="165.1"/>
    <n v="16"/>
    <n v="203.2"/>
    <s v="Portal"/>
  </r>
  <r>
    <x v="1"/>
    <x v="1545"/>
    <s v="1A"/>
    <n v="500"/>
    <x v="2"/>
    <x v="2"/>
    <n v="2"/>
    <n v="-0.65"/>
    <n v="35"/>
    <n v="100"/>
    <n v="35"/>
    <m/>
    <n v="35"/>
    <n v="3"/>
    <n v="142.72499999999999"/>
    <s v="5363C SL"/>
    <n v="1"/>
    <n v="1"/>
    <n v="1.1923076923076923E-2"/>
    <n v="5.9615384615384617"/>
    <n v="62.88461538461538"/>
    <n v="0.12576923076923077"/>
    <n v="0.41730769230769232"/>
    <n v="0"/>
    <n v="0"/>
    <n v="0"/>
    <n v="0"/>
    <n v="0"/>
    <n v="0"/>
    <s v="Portal"/>
  </r>
  <r>
    <x v="1"/>
    <x v="1546"/>
    <s v="3A"/>
    <n v="500"/>
    <x v="2"/>
    <x v="2"/>
    <n v="2"/>
    <n v="0"/>
    <n v="35"/>
    <n v="35"/>
    <n v="35"/>
    <m/>
    <n v="35"/>
    <n v="0"/>
    <n v="178.35489000000001"/>
    <s v="1064 SL"/>
    <n v="0"/>
    <n v="2"/>
    <n v="2.3076923076923079E-3"/>
    <n v="1.153846153846154"/>
    <n v="150.92307692307691"/>
    <n v="0.30184615384615382"/>
    <n v="8.0769230769230774E-2"/>
    <n v="1"/>
    <n v="178.35489000000001"/>
    <n v="1"/>
    <n v="178.35489000000001"/>
    <n v="1"/>
    <n v="178.35489000000001"/>
    <s v="Portal"/>
  </r>
  <r>
    <x v="0"/>
    <x v="1547"/>
    <s v="5A"/>
    <n v="1000"/>
    <x v="0"/>
    <x v="0"/>
    <s v="S"/>
    <n v="-0.16666666666666666"/>
    <n v="20"/>
    <n v="24"/>
    <n v="20"/>
    <n v="-4"/>
    <n v="16"/>
    <n v="25"/>
    <n v="19.309999999999999"/>
    <s v="1551 BL"/>
    <n v="4"/>
    <n v="20"/>
    <n v="6.6153846153846146E-2"/>
    <n v="66.153846153846146"/>
    <n v="222.30769230769232"/>
    <n v="0.22230769230769232"/>
    <n v="1.0584615384615383"/>
    <n v="0"/>
    <n v="0"/>
    <n v="1"/>
    <n v="19.309999999999999"/>
    <n v="1"/>
    <n v="19.309999999999999"/>
    <s v="Portal"/>
  </r>
  <r>
    <x v="1"/>
    <x v="1548"/>
    <s v="3A"/>
    <n v="100"/>
    <x v="0"/>
    <x v="0"/>
    <s v="B"/>
    <n v="-0.6875"/>
    <n v="15"/>
    <n v="48"/>
    <n v="15"/>
    <n v="-4"/>
    <n v="11"/>
    <n v="125"/>
    <n v="15.061999999999999"/>
    <s v="1178C SL"/>
    <n v="174"/>
    <n v="510"/>
    <n v="2.4623076923076921"/>
    <n v="246.2307692307692"/>
    <n v="688.15384615384608"/>
    <n v="6.8815384615384607"/>
    <n v="27.085384615384612"/>
    <n v="17"/>
    <n v="256.05399999999997"/>
    <n v="44"/>
    <n v="662.72799999999995"/>
    <n v="61"/>
    <n v="918.78199999999993"/>
    <s v="Portal"/>
  </r>
  <r>
    <x v="1"/>
    <x v="1549"/>
    <s v="1F"/>
    <n v="500"/>
    <x v="2"/>
    <x v="2"/>
    <n v="2"/>
    <n v="0"/>
    <n v="40"/>
    <n v="40"/>
    <n v="40"/>
    <m/>
    <n v="40"/>
    <n v="0"/>
    <n v="187.92097000000001"/>
    <s v="65604 SL"/>
    <n v="0"/>
    <n v="0"/>
    <n v="0"/>
    <n v="0"/>
    <n v="61.807692307692314"/>
    <n v="0.12361538461538463"/>
    <n v="0"/>
    <n v="0"/>
    <n v="0"/>
    <n v="0"/>
    <n v="0"/>
    <n v="0"/>
    <n v="0"/>
    <s v="Portal"/>
  </r>
  <r>
    <x v="0"/>
    <x v="1550"/>
    <s v="5E"/>
    <n v="1000"/>
    <x v="3"/>
    <x v="3"/>
    <s v="T"/>
    <n v="0"/>
    <n v="5"/>
    <n v="5"/>
    <n v="5"/>
    <m/>
    <n v="5"/>
    <n v="0"/>
    <n v="172.54319000000001"/>
    <s v="2856/1 WH"/>
    <n v="0"/>
    <n v="7"/>
    <n v="8.076923076923077E-3"/>
    <n v="8.0769230769230766"/>
    <n v="54.269230769230774"/>
    <n v="5.4269230769230771E-2"/>
    <n v="4.0384615384615387E-2"/>
    <n v="1"/>
    <n v="172.54319000000001"/>
    <n v="1"/>
    <n v="172.54319000000001"/>
    <n v="1"/>
    <n v="172.54319000000001"/>
    <s v="MPS"/>
  </r>
  <r>
    <x v="0"/>
    <x v="1551"/>
    <s v="5E"/>
    <n v="1000"/>
    <x v="3"/>
    <x v="3"/>
    <s v="T"/>
    <n v="0"/>
    <n v="5"/>
    <n v="5"/>
    <n v="5"/>
    <m/>
    <n v="5"/>
    <n v="0"/>
    <n v="172.54319000000001"/>
    <s v="2856/1 RD"/>
    <n v="1"/>
    <n v="2"/>
    <n v="1.3076923076923076E-2"/>
    <n v="13.076923076923077"/>
    <n v="51.615384615384613"/>
    <n v="5.1615384615384612E-2"/>
    <n v="6.5384615384615374E-2"/>
    <n v="1"/>
    <n v="172.54319000000001"/>
    <n v="1"/>
    <n v="172.54319000000001"/>
    <n v="1"/>
    <n v="172.54319000000001"/>
    <s v="MPS"/>
  </r>
  <r>
    <x v="1"/>
    <x v="1552"/>
    <s v="5C"/>
    <n v="100"/>
    <x v="19"/>
    <x v="18"/>
    <s v="E"/>
    <n v="0"/>
    <n v="34"/>
    <n v="34"/>
    <n v="34"/>
    <n v="-4"/>
    <n v="30"/>
    <n v="11"/>
    <n v="84.6"/>
    <s v="391245 WH"/>
    <n v="21"/>
    <n v="69"/>
    <n v="0.30576923076923079"/>
    <n v="30.57692307692308"/>
    <n v="108.07692307692309"/>
    <n v="1.0807692307692309"/>
    <n v="9.1730769230769234"/>
    <n v="2"/>
    <n v="169.2"/>
    <n v="11"/>
    <n v="930.59999999999991"/>
    <n v="13"/>
    <n v="1099.8"/>
    <s v="Traditional"/>
  </r>
  <r>
    <x v="1"/>
    <x v="1553"/>
    <s v="5A"/>
    <n v="1000"/>
    <x v="2"/>
    <x v="2"/>
    <n v="2"/>
    <n v="0"/>
    <n v="35"/>
    <n v="35"/>
    <n v="35"/>
    <m/>
    <n v="35"/>
    <n v="0"/>
    <n v="583.69335999999998"/>
    <s v="786133 GY"/>
    <n v="4"/>
    <n v="8"/>
    <n v="5.2307692307692305E-2"/>
    <n v="52.307692307692307"/>
    <n v="52.307692307692307"/>
    <n v="5.2307692307692305E-2"/>
    <n v="1.8307692307692307"/>
    <n v="0"/>
    <n v="0"/>
    <n v="2"/>
    <n v="1167.38672"/>
    <n v="2"/>
    <n v="1167.38672"/>
    <s v="Portal"/>
  </r>
  <r>
    <x v="1"/>
    <x v="1554"/>
    <s v="5A"/>
    <n v="1000"/>
    <x v="0"/>
    <x v="0"/>
    <s v="S"/>
    <n v="-0.56603773584905659"/>
    <n v="23"/>
    <n v="53"/>
    <n v="23"/>
    <n v="-4"/>
    <n v="19"/>
    <n v="9"/>
    <n v="28.15"/>
    <s v="1553 BK"/>
    <n v="23"/>
    <n v="58"/>
    <n v="0.31461538461538463"/>
    <n v="314.61538461538464"/>
    <n v="378.07692307692309"/>
    <n v="0.37807692307692309"/>
    <n v="5.9776923076923083"/>
    <n v="2"/>
    <n v="56.3"/>
    <n v="8"/>
    <n v="225.2"/>
    <n v="10"/>
    <n v="281.5"/>
    <s v="Portal"/>
  </r>
  <r>
    <x v="1"/>
    <x v="1555"/>
    <s v="2F"/>
    <n v="1000"/>
    <x v="0"/>
    <x v="0"/>
    <s v="C"/>
    <n v="0"/>
    <n v="5"/>
    <n v="5"/>
    <n v="5"/>
    <m/>
    <n v="5"/>
    <n v="0"/>
    <n v="137.2696"/>
    <s v="9058C BK"/>
    <n v="0"/>
    <n v="0"/>
    <n v="0"/>
    <n v="0"/>
    <n v="308.15384615384613"/>
    <n v="0.30815384615384611"/>
    <n v="0"/>
    <n v="0"/>
    <n v="0"/>
    <n v="0"/>
    <n v="0"/>
    <n v="0"/>
    <n v="0"/>
    <s v="MPS"/>
  </r>
  <r>
    <x v="1"/>
    <x v="1556"/>
    <s v="5A"/>
    <n v="1000"/>
    <x v="0"/>
    <x v="0"/>
    <s v="S"/>
    <n v="-0.25925925925925924"/>
    <n v="20"/>
    <n v="27"/>
    <n v="20"/>
    <n v="-4"/>
    <n v="16"/>
    <n v="29"/>
    <n v="33.770000000000003"/>
    <s v="3055 OR"/>
    <n v="64"/>
    <n v="105"/>
    <n v="0.81038461538461537"/>
    <n v="810.38461538461536"/>
    <n v="946.57692307692298"/>
    <n v="0.94657692307692298"/>
    <n v="15.145230769230768"/>
    <n v="5"/>
    <n v="168.85000000000002"/>
    <n v="18"/>
    <n v="607.86"/>
    <n v="22"/>
    <n v="742.94"/>
    <s v="Portal"/>
  </r>
  <r>
    <x v="1"/>
    <x v="1557"/>
    <s v="3A"/>
    <n v="500"/>
    <x v="0"/>
    <x v="0"/>
    <s v="B"/>
    <n v="-0.75"/>
    <n v="25"/>
    <n v="100"/>
    <n v="25"/>
    <n v="-4"/>
    <n v="21"/>
    <n v="2"/>
    <n v="170.88"/>
    <s v="5477C SL"/>
    <n v="2"/>
    <n v="2"/>
    <n v="2.3846153846153847E-2"/>
    <n v="11.923076923076923"/>
    <n v="184.34615384615384"/>
    <n v="0.36869230769230765"/>
    <n v="0.50076923076923074"/>
    <n v="0"/>
    <n v="0"/>
    <n v="1"/>
    <n v="170.88"/>
    <n v="1"/>
    <n v="170.88"/>
    <s v="Portal"/>
  </r>
  <r>
    <x v="1"/>
    <x v="1558"/>
    <s v="1A"/>
    <n v="500"/>
    <x v="2"/>
    <x v="2"/>
    <n v="2"/>
    <n v="0"/>
    <n v="40"/>
    <n v="40"/>
    <n v="40"/>
    <m/>
    <n v="40"/>
    <n v="0"/>
    <n v="170.05374"/>
    <s v="5275C SL"/>
    <n v="0"/>
    <n v="0"/>
    <n v="0"/>
    <n v="0"/>
    <n v="22.115384615384613"/>
    <n v="4.4230769230769226E-2"/>
    <n v="0"/>
    <n v="0"/>
    <n v="0"/>
    <n v="0"/>
    <n v="0"/>
    <n v="0"/>
    <n v="0"/>
    <s v="Portal"/>
  </r>
  <r>
    <x v="0"/>
    <x v="1559"/>
    <s v="8B"/>
    <n v="250"/>
    <x v="15"/>
    <x v="14"/>
    <s v="B"/>
    <n v="0"/>
    <n v="24"/>
    <n v="24"/>
    <n v="24"/>
    <n v="-4"/>
    <n v="20"/>
    <n v="6"/>
    <n v="27.75"/>
    <s v="2163 SV"/>
    <n v="9"/>
    <n v="18"/>
    <n v="0.11769230769230768"/>
    <n v="29.42307692307692"/>
    <n v="117.53846153846153"/>
    <n v="0.47015384615384614"/>
    <n v="2.3538461538461535"/>
    <n v="1"/>
    <n v="27.75"/>
    <n v="3"/>
    <n v="83.25"/>
    <n v="4"/>
    <n v="111"/>
    <s v="Portal"/>
  </r>
  <r>
    <x v="0"/>
    <x v="1560"/>
    <s v="5E"/>
    <n v="1000"/>
    <x v="3"/>
    <x v="3"/>
    <s v="T"/>
    <n v="0"/>
    <n v="5"/>
    <n v="5"/>
    <n v="5"/>
    <m/>
    <n v="5"/>
    <n v="0"/>
    <n v="192.54319000000001"/>
    <s v="5856/7 RD"/>
    <n v="0"/>
    <n v="4"/>
    <n v="4.6153846153846158E-3"/>
    <n v="4.6153846153846159"/>
    <n v="49.615384615384613"/>
    <n v="4.961538461538461E-2"/>
    <n v="2.3076923076923078E-2"/>
    <n v="1"/>
    <n v="192.54319000000001"/>
    <n v="1"/>
    <n v="192.54319000000001"/>
    <n v="1"/>
    <n v="192.54319000000001"/>
    <s v="MPS"/>
  </r>
  <r>
    <x v="0"/>
    <x v="1561"/>
    <s v="5E"/>
    <n v="100"/>
    <x v="7"/>
    <x v="7"/>
    <s v="S"/>
    <n v="0.09"/>
    <n v="109"/>
    <n v="100"/>
    <n v="100"/>
    <n v="-4"/>
    <n v="96"/>
    <n v="90"/>
    <n v="11.59"/>
    <s v="2841/7 OR"/>
    <n v="29"/>
    <n v="101"/>
    <n v="0.42884615384615382"/>
    <n v="42.88461538461538"/>
    <n v="60.576923076923066"/>
    <n v="0.60576923076923062"/>
    <n v="41.169230769230765"/>
    <n v="2"/>
    <n v="23.18"/>
    <n v="43"/>
    <n v="498.37"/>
    <n v="45"/>
    <n v="521.54999999999995"/>
    <s v="Traditional"/>
  </r>
  <r>
    <x v="1"/>
    <x v="1562"/>
    <s v="8A"/>
    <n v="300"/>
    <x v="1"/>
    <x v="1"/>
    <s v="E"/>
    <n v="0.55555555555555558"/>
    <n v="140"/>
    <n v="90"/>
    <n v="90"/>
    <n v="-4"/>
    <n v="86"/>
    <n v="10"/>
    <n v="63.414290000000001"/>
    <s v="F221B1/2 CL"/>
    <n v="1"/>
    <n v="83"/>
    <n v="0.10653846153846153"/>
    <n v="31.961538461538456"/>
    <n v="44.269230769230766"/>
    <n v="0.14756410256410255"/>
    <n v="9.1623076923076905"/>
    <n v="1"/>
    <n v="63.414290000000001"/>
    <n v="10"/>
    <n v="634.14290000000005"/>
    <n v="11"/>
    <n v="697.55718999999999"/>
    <s v="Portal"/>
  </r>
  <r>
    <x v="0"/>
    <x v="1563"/>
    <s v="8A"/>
    <n v="250"/>
    <x v="1"/>
    <x v="1"/>
    <s v="E"/>
    <n v="0.55555555555555558"/>
    <n v="140"/>
    <n v="90"/>
    <n v="90"/>
    <n v="-4"/>
    <n v="86"/>
    <n v="8"/>
    <n v="24.542860000000001"/>
    <s v="F2211/4 YL"/>
    <n v="0"/>
    <n v="2"/>
    <n v="2.3076923076923079E-3"/>
    <n v="0.57692307692307698"/>
    <n v="8.3076923076923102"/>
    <n v="3.3230769230769237E-2"/>
    <n v="0.19846153846153847"/>
    <n v="1"/>
    <n v="24.542860000000001"/>
    <n v="1"/>
    <n v="24.542860000000001"/>
    <n v="1"/>
    <n v="24.542860000000001"/>
    <s v="Portal"/>
  </r>
  <r>
    <x v="1"/>
    <x v="1564"/>
    <s v="1F"/>
    <n v="100"/>
    <x v="2"/>
    <x v="2"/>
    <n v="2"/>
    <n v="0"/>
    <n v="30"/>
    <n v="30"/>
    <n v="30"/>
    <m/>
    <n v="30"/>
    <n v="0"/>
    <n v="63.809339999999999"/>
    <s v="86706CY SL"/>
    <n v="19"/>
    <n v="32"/>
    <n v="0.24153846153846154"/>
    <n v="24.153846153846153"/>
    <n v="62.230769230769234"/>
    <n v="0.62230769230769234"/>
    <n v="7.2461538461538462"/>
    <n v="1"/>
    <n v="63.809339999999999"/>
    <n v="8"/>
    <n v="510.47471999999999"/>
    <n v="9"/>
    <n v="574.28405999999995"/>
    <s v="Portal"/>
  </r>
  <r>
    <x v="0"/>
    <x v="1565"/>
    <s v="8A"/>
    <n v="100"/>
    <x v="1"/>
    <x v="1"/>
    <s v="E"/>
    <n v="0.55555555555555558"/>
    <n v="140"/>
    <n v="90"/>
    <n v="90"/>
    <n v="-4"/>
    <n v="86"/>
    <n v="43"/>
    <n v="10.02857"/>
    <s v="F2213/64 GR"/>
    <n v="9"/>
    <n v="29"/>
    <n v="0.13038461538461538"/>
    <n v="13.038461538461538"/>
    <n v="13.038461538461538"/>
    <n v="0.13038461538461538"/>
    <n v="11.213076923076922"/>
    <n v="1"/>
    <n v="10.02857"/>
    <n v="12"/>
    <n v="120.34284"/>
    <n v="13"/>
    <n v="130.37141"/>
    <s v="Portal"/>
  </r>
  <r>
    <x v="1"/>
    <x v="1566"/>
    <s v="1A"/>
    <n v="500"/>
    <x v="2"/>
    <x v="2"/>
    <n v="2"/>
    <n v="-0.33962264150943394"/>
    <n v="35"/>
    <n v="53"/>
    <n v="35"/>
    <m/>
    <n v="35"/>
    <n v="3"/>
    <n v="149.09"/>
    <s v="5364C SL"/>
    <n v="1"/>
    <n v="4"/>
    <n v="1.5384615384615385E-2"/>
    <n v="7.6923076923076925"/>
    <n v="390.11538461538464"/>
    <n v="0.78023076923076928"/>
    <n v="0.53846153846153855"/>
    <n v="0"/>
    <n v="0"/>
    <n v="1"/>
    <n v="149.09"/>
    <n v="1"/>
    <n v="149.09"/>
    <s v="Portal"/>
  </r>
  <r>
    <x v="1"/>
    <x v="1567"/>
    <s v="3A"/>
    <n v="1000"/>
    <x v="0"/>
    <x v="0"/>
    <s v="B"/>
    <n v="-0.7"/>
    <n v="30"/>
    <n v="100"/>
    <n v="30"/>
    <n v="-4"/>
    <n v="26"/>
    <n v="54"/>
    <n v="215.62"/>
    <s v="6340 SL"/>
    <n v="10"/>
    <n v="55"/>
    <n v="0.17115384615384616"/>
    <n v="171.15384615384616"/>
    <n v="193.26923076923077"/>
    <n v="0.19326923076923078"/>
    <n v="4.45"/>
    <n v="1"/>
    <n v="215.62"/>
    <n v="5"/>
    <n v="1078.0999999999999"/>
    <n v="6"/>
    <n v="1293.72"/>
    <s v="Portal"/>
  </r>
  <r>
    <x v="0"/>
    <x v="1568"/>
    <s v="3A"/>
    <n v="500"/>
    <x v="2"/>
    <x v="2"/>
    <n v="2"/>
    <n v="0"/>
    <n v="30"/>
    <n v="30"/>
    <n v="30"/>
    <m/>
    <n v="30"/>
    <n v="0"/>
    <n v="129.65475000000001"/>
    <s v="1743C SL"/>
    <s v="0"/>
    <s v="0"/>
    <n v="0"/>
    <n v="0"/>
    <n v="30.69230769230769"/>
    <n v="6.1384615384615378E-2"/>
    <n v="0"/>
    <n v="0"/>
    <n v="0"/>
    <n v="0"/>
    <n v="0"/>
    <n v="0"/>
    <n v="0"/>
    <s v="Portal"/>
  </r>
  <r>
    <x v="1"/>
    <x v="1569"/>
    <s v="3A"/>
    <n v="1000"/>
    <x v="2"/>
    <x v="2"/>
    <n v="2"/>
    <n v="-0.75"/>
    <n v="25"/>
    <n v="100"/>
    <n v="25"/>
    <m/>
    <n v="25"/>
    <n v="0"/>
    <n v="159.88999999999999"/>
    <s v="2423C SL"/>
    <s v="0"/>
    <s v="0"/>
    <n v="0"/>
    <n v="0"/>
    <n v="575.53307692307681"/>
    <n v="0.57553307692307676"/>
    <n v="0"/>
    <n v="0"/>
    <n v="0"/>
    <n v="0"/>
    <n v="0"/>
    <n v="0"/>
    <n v="0"/>
    <s v="Portal"/>
  </r>
  <r>
    <x v="1"/>
    <x v="1570"/>
    <s v="6C"/>
    <n v="1000"/>
    <x v="4"/>
    <x v="4"/>
    <s v="T"/>
    <n v="0"/>
    <n v="5"/>
    <n v="5"/>
    <n v="5"/>
    <m/>
    <n v="5"/>
    <n v="3"/>
    <n v="177.32392999999999"/>
    <s v="78102 SL"/>
    <n v="10"/>
    <n v="64"/>
    <n v="0.18153846153846154"/>
    <n v="181.53846153846155"/>
    <n v="188.69230769230771"/>
    <n v="0.18869230769230771"/>
    <n v="0.90769230769230769"/>
    <n v="1"/>
    <n v="177.32392999999999"/>
    <n v="2"/>
    <n v="354.64785999999998"/>
    <n v="3"/>
    <n v="531.97178999999994"/>
    <s v="MPS"/>
  </r>
  <r>
    <x v="1"/>
    <x v="1571"/>
    <s v="3A"/>
    <n v="328"/>
    <x v="0"/>
    <x v="0"/>
    <s v="B"/>
    <n v="-0.65"/>
    <n v="35"/>
    <n v="100"/>
    <n v="35"/>
    <n v="-4"/>
    <n v="31"/>
    <n v="45"/>
    <n v="84.056560000000005"/>
    <s v="1604 SL"/>
    <n v="10"/>
    <n v="25"/>
    <n v="0.13653846153846155"/>
    <n v="44.784615384615392"/>
    <n v="215.55384615384617"/>
    <n v="0.6571763602251407"/>
    <n v="4.2326923076923082"/>
    <n v="1"/>
    <n v="84.056560000000005"/>
    <n v="5"/>
    <n v="420.28280000000001"/>
    <n v="6"/>
    <n v="504.33936000000006"/>
    <s v="Portal"/>
  </r>
  <r>
    <x v="0"/>
    <x v="1572"/>
    <s v="8B"/>
    <n v="100"/>
    <x v="22"/>
    <x v="21"/>
    <s v="I"/>
    <n v="0"/>
    <n v="28"/>
    <n v="28"/>
    <n v="28"/>
    <n v="-4"/>
    <n v="24"/>
    <n v="19"/>
    <n v="16.96"/>
    <s v="SW51 BK"/>
    <n v="0"/>
    <n v="154"/>
    <n v="0.17769230769230768"/>
    <n v="17.769230769230766"/>
    <n v="17.769230769230766"/>
    <n v="0.17769230769230768"/>
    <n v="4.264615384615384"/>
    <n v="1"/>
    <n v="16.96"/>
    <n v="5"/>
    <n v="84.800000000000011"/>
    <n v="6"/>
    <n v="101.76"/>
    <s v="Portal"/>
  </r>
  <r>
    <x v="1"/>
    <x v="1573"/>
    <s v="5I"/>
    <n v="100"/>
    <x v="0"/>
    <x v="0"/>
    <s v="S"/>
    <n v="0"/>
    <n v="39"/>
    <n v="39"/>
    <n v="39"/>
    <n v="-4"/>
    <n v="35"/>
    <n v="52"/>
    <n v="7.7089999999999996"/>
    <s v="6715 GY"/>
    <n v="136"/>
    <n v="389"/>
    <n v="1.9134615384615385"/>
    <n v="191.34615384615387"/>
    <n v="1395.9615384615381"/>
    <n v="13.959615384615381"/>
    <n v="66.971153846153854"/>
    <n v="10"/>
    <n v="77.09"/>
    <n v="77"/>
    <n v="593.59299999999996"/>
    <n v="87"/>
    <n v="670.68299999999999"/>
    <s v="Portal"/>
  </r>
  <r>
    <x v="1"/>
    <x v="1574"/>
    <s v="3A"/>
    <n v="500"/>
    <x v="2"/>
    <x v="2"/>
    <n v="2"/>
    <n v="0"/>
    <n v="40"/>
    <n v="40"/>
    <n v="40"/>
    <m/>
    <n v="40"/>
    <n v="0"/>
    <n v="97.62697"/>
    <s v="3466C SL"/>
    <n v="0"/>
    <n v="0"/>
    <n v="0"/>
    <n v="0"/>
    <n v="70.57692307692308"/>
    <n v="0.14115384615384616"/>
    <n v="0"/>
    <n v="0"/>
    <n v="0"/>
    <n v="0"/>
    <n v="0"/>
    <n v="0"/>
    <n v="0"/>
    <s v="Portal"/>
  </r>
  <r>
    <x v="1"/>
    <x v="1575"/>
    <s v="8B"/>
    <n v="25"/>
    <x v="11"/>
    <x v="11"/>
    <s v="B"/>
    <n v="0"/>
    <n v="24"/>
    <n v="24"/>
    <n v="24"/>
    <n v="-4"/>
    <n v="20"/>
    <n v="5"/>
    <n v="21.315000000000001"/>
    <s v="PF2001/2A NA"/>
    <n v="26"/>
    <n v="49"/>
    <n v="0.33653846153846151"/>
    <n v="8.4134615384615383"/>
    <n v="225.45192307692309"/>
    <n v="9.018076923076924"/>
    <n v="6.7307692307692299"/>
    <n v="2"/>
    <n v="42.63"/>
    <n v="9"/>
    <n v="191.83500000000001"/>
    <n v="11"/>
    <n v="234.465"/>
    <s v="Portal"/>
  </r>
  <r>
    <x v="1"/>
    <x v="1576"/>
    <s v="3A"/>
    <n v="500"/>
    <x v="2"/>
    <x v="2"/>
    <n v="2"/>
    <n v="0"/>
    <n v="25"/>
    <n v="25"/>
    <n v="25"/>
    <m/>
    <n v="25"/>
    <n v="0"/>
    <n v="188.49377999999999"/>
    <s v="2243C SL"/>
    <n v="3"/>
    <n v="7"/>
    <n v="4.0384615384615387E-2"/>
    <n v="20.192307692307693"/>
    <n v="111.34615384615385"/>
    <n v="0.22269230769230772"/>
    <n v="1.0096153846153846"/>
    <n v="0"/>
    <n v="0"/>
    <n v="1"/>
    <n v="188.49377999999999"/>
    <n v="1"/>
    <n v="188.49377999999999"/>
    <s v="Portal"/>
  </r>
  <r>
    <x v="0"/>
    <x v="1577"/>
    <s v="5E"/>
    <n v="1"/>
    <x v="3"/>
    <x v="3"/>
    <s v="S"/>
    <n v="0.13333333333333333"/>
    <n v="68"/>
    <n v="60"/>
    <n v="60"/>
    <n v="-4"/>
    <n v="56"/>
    <n v="12211"/>
    <n v="0.11"/>
    <s v="5853/19 GR"/>
    <s v="0"/>
    <s v="0"/>
    <n v="0"/>
    <n v="0"/>
    <n v="55.88461538461538"/>
    <n v="55.88461538461538"/>
    <n v="0"/>
    <n v="279"/>
    <n v="30.69"/>
    <n v="3409"/>
    <n v="374.99"/>
    <n v="3688"/>
    <n v="405.68"/>
    <s v="Portal With MPS"/>
  </r>
  <r>
    <x v="1"/>
    <x v="1578"/>
    <s v="3A"/>
    <n v="1000"/>
    <x v="0"/>
    <x v="0"/>
    <s v="B"/>
    <n v="-0.13793103448275862"/>
    <n v="25"/>
    <n v="29"/>
    <n v="25"/>
    <n v="-4"/>
    <n v="21"/>
    <n v="1"/>
    <n v="190.54"/>
    <s v="1297C SL"/>
    <n v="0"/>
    <n v="0"/>
    <n v="0"/>
    <n v="0"/>
    <n v="228.15384615384613"/>
    <n v="0.22815384615384612"/>
    <n v="0"/>
    <n v="0"/>
    <n v="0"/>
    <n v="0"/>
    <n v="0"/>
    <n v="0"/>
    <n v="0"/>
    <s v="Portal"/>
  </r>
  <r>
    <x v="0"/>
    <x v="1579"/>
    <s v="5A"/>
    <n v="1000"/>
    <x v="0"/>
    <x v="0"/>
    <s v="S"/>
    <n v="-0.13793103448275862"/>
    <n v="25"/>
    <n v="29"/>
    <n v="25"/>
    <n v="-4"/>
    <n v="21"/>
    <n v="1"/>
    <n v="39.229999999999997"/>
    <s v="1857 YL"/>
    <n v="1"/>
    <n v="3"/>
    <n v="1.4230769230769231E-2"/>
    <n v="14.230769230769232"/>
    <n v="27.76923076923077"/>
    <n v="2.7769230769230772E-2"/>
    <n v="0.29884615384615387"/>
    <n v="1"/>
    <n v="39.229999999999997"/>
    <n v="1"/>
    <n v="39.229999999999997"/>
    <n v="1"/>
    <n v="39.229999999999997"/>
    <s v="Portal"/>
  </r>
  <r>
    <x v="0"/>
    <x v="1580"/>
    <s v="5A"/>
    <n v="100"/>
    <x v="0"/>
    <x v="0"/>
    <s v="S"/>
    <n v="-0.13793103448275862"/>
    <n v="25"/>
    <n v="29"/>
    <n v="25"/>
    <n v="-4"/>
    <n v="21"/>
    <n v="1"/>
    <n v="4.0140000000000002"/>
    <s v="1857 YL"/>
    <n v="10"/>
    <n v="24"/>
    <n v="0.13538461538461538"/>
    <n v="13.538461538461538"/>
    <n v="27.76923076923077"/>
    <n v="0.27769230769230768"/>
    <n v="2.8430769230769228"/>
    <n v="1"/>
    <n v="4.0140000000000002"/>
    <n v="4"/>
    <n v="16.056000000000001"/>
    <n v="5"/>
    <n v="20.07"/>
    <s v="Portal  "/>
  </r>
  <r>
    <x v="1"/>
    <x v="1581"/>
    <s v="3A"/>
    <n v="500"/>
    <x v="2"/>
    <x v="2"/>
    <n v="2"/>
    <n v="0"/>
    <n v="40"/>
    <n v="40"/>
    <n v="40"/>
    <m/>
    <n v="40"/>
    <n v="0"/>
    <n v="187.42558"/>
    <s v="3243 SL"/>
    <n v="0"/>
    <n v="0"/>
    <n v="0"/>
    <n v="0"/>
    <n v="56.5"/>
    <n v="0.113"/>
    <n v="0"/>
    <n v="0"/>
    <n v="0"/>
    <n v="0"/>
    <n v="0"/>
    <n v="0"/>
    <n v="0"/>
    <s v="Portal"/>
  </r>
  <r>
    <x v="0"/>
    <x v="1582"/>
    <s v="5E"/>
    <n v="100"/>
    <x v="3"/>
    <x v="3"/>
    <s v="T"/>
    <n v="0"/>
    <n v="5"/>
    <n v="5"/>
    <n v="5"/>
    <m/>
    <n v="5"/>
    <n v="10"/>
    <n v="34.452570000000001"/>
    <s v="5858 YL"/>
    <n v="7"/>
    <n v="69"/>
    <n v="0.155"/>
    <n v="15.5"/>
    <n v="15.5"/>
    <n v="0.155"/>
    <n v="0.77500000000000002"/>
    <n v="1"/>
    <n v="34.452570000000001"/>
    <n v="2"/>
    <n v="68.905140000000003"/>
    <n v="3"/>
    <n v="103.35771"/>
    <s v="MPS"/>
  </r>
  <r>
    <x v="0"/>
    <x v="1583"/>
    <s v="4A"/>
    <n v="1640"/>
    <x v="2"/>
    <x v="2"/>
    <n v="2"/>
    <n v="0"/>
    <n v="35"/>
    <n v="35"/>
    <n v="35"/>
    <m/>
    <n v="35"/>
    <n v="0"/>
    <n v="180.16981000000001"/>
    <s v="B953031 GE"/>
    <n v="0"/>
    <n v="0"/>
    <n v="0"/>
    <n v="0"/>
    <n v="132.58769230769232"/>
    <n v="8.0846153846153859E-2"/>
    <n v="0"/>
    <n v="0"/>
    <n v="0"/>
    <n v="0"/>
    <n v="0"/>
    <n v="0"/>
    <n v="0"/>
    <s v="Portal"/>
  </r>
  <r>
    <x v="0"/>
    <x v="1584"/>
    <s v="8B"/>
    <n v="500"/>
    <x v="12"/>
    <x v="12"/>
    <s v="E"/>
    <n v="0.16470588235294117"/>
    <n v="99"/>
    <n v="85"/>
    <n v="85"/>
    <n v="-4"/>
    <n v="81"/>
    <n v="3"/>
    <n v="219.78"/>
    <s v="TFT25016 NA"/>
    <n v="3"/>
    <n v="15"/>
    <n v="4.9615384615384617E-2"/>
    <n v="24.807692307692307"/>
    <n v="73.92307692307692"/>
    <n v="0.14784615384615385"/>
    <n v="4.0188461538461535"/>
    <n v="0"/>
    <n v="0"/>
    <n v="4"/>
    <n v="879.12"/>
    <n v="4"/>
    <n v="879.12"/>
    <s v="Portal"/>
  </r>
  <r>
    <x v="1"/>
    <x v="1585"/>
    <s v="1A"/>
    <n v="100"/>
    <x v="2"/>
    <x v="2"/>
    <n v="2"/>
    <n v="0"/>
    <n v="40"/>
    <n v="40"/>
    <n v="40"/>
    <m/>
    <n v="40"/>
    <n v="0"/>
    <n v="63.752139999999997"/>
    <s v="5470/15C SL"/>
    <s v="0"/>
    <s v="0"/>
    <n v="0"/>
    <n v="0"/>
    <n v="44.03846153846154"/>
    <n v="0.44038461538461537"/>
    <n v="0"/>
    <n v="0"/>
    <n v="0"/>
    <n v="0"/>
    <n v="0"/>
    <n v="0"/>
    <n v="0"/>
    <s v="Portal"/>
  </r>
  <r>
    <x v="1"/>
    <x v="1586"/>
    <s v="5A"/>
    <n v="100"/>
    <x v="2"/>
    <x v="2"/>
    <n v="2"/>
    <n v="-0.125"/>
    <n v="35"/>
    <n v="40"/>
    <n v="35"/>
    <m/>
    <n v="35"/>
    <n v="42"/>
    <n v="40.913679999999999"/>
    <s v="788133 BK"/>
    <n v="20"/>
    <n v="102"/>
    <n v="0.33307692307692305"/>
    <n v="33.307692307692307"/>
    <n v="202.92307692307691"/>
    <n v="2.0292307692307689"/>
    <n v="11.657692307692306"/>
    <n v="2"/>
    <n v="81.827359999999999"/>
    <n v="14"/>
    <n v="572.79151999999999"/>
    <n v="16"/>
    <n v="654.61887999999999"/>
    <s v="Portal"/>
  </r>
  <r>
    <x v="1"/>
    <x v="1587"/>
    <s v="5I"/>
    <n v="100"/>
    <x v="0"/>
    <x v="0"/>
    <s v="B"/>
    <n v="2.564102564102564E-2"/>
    <n v="40"/>
    <n v="39"/>
    <n v="39"/>
    <n v="-4"/>
    <n v="35"/>
    <n v="131"/>
    <n v="8.3000000000000007"/>
    <s v="6714 BL"/>
    <n v="100"/>
    <n v="292"/>
    <n v="1.4138461538461538"/>
    <n v="141.38461538461539"/>
    <n v="1986.3846153846152"/>
    <n v="19.863846153846154"/>
    <n v="49.484615384615381"/>
    <n v="7"/>
    <n v="58.100000000000009"/>
    <n v="56"/>
    <n v="464.80000000000007"/>
    <n v="63"/>
    <n v="522.90000000000009"/>
    <s v="Portal"/>
  </r>
  <r>
    <x v="1"/>
    <x v="1588"/>
    <s v="1A"/>
    <n v="500"/>
    <x v="2"/>
    <x v="2"/>
    <n v="2"/>
    <n v="0"/>
    <n v="30"/>
    <n v="30"/>
    <n v="30"/>
    <m/>
    <n v="30"/>
    <n v="0"/>
    <n v="183.21395999999999"/>
    <s v="5124C SL"/>
    <n v="0"/>
    <n v="1"/>
    <n v="1.153846153846154E-3"/>
    <n v="0.57692307692307698"/>
    <n v="536.38461538461547"/>
    <n v="1.0727692307692309"/>
    <n v="3.4615384615384617E-2"/>
    <n v="1"/>
    <n v="183.21395999999999"/>
    <n v="1"/>
    <n v="183.21395999999999"/>
    <n v="1"/>
    <n v="183.21395999999999"/>
    <s v="Portal"/>
  </r>
  <r>
    <x v="0"/>
    <x v="1589"/>
    <s v="3D"/>
    <n v="500"/>
    <x v="6"/>
    <x v="6"/>
    <s v="C"/>
    <n v="0"/>
    <n v="5"/>
    <n v="5"/>
    <n v="5"/>
    <m/>
    <n v="5"/>
    <n v="0"/>
    <n v="150.96289999999999"/>
    <s v="5474L SL"/>
    <n v="0"/>
    <n v="1"/>
    <n v="1.153846153846154E-3"/>
    <n v="0.57692307692307698"/>
    <n v="64.038461538461533"/>
    <n v="0.12807692307692306"/>
    <n v="5.7692307692307696E-3"/>
    <n v="1"/>
    <n v="150.96289999999999"/>
    <n v="1"/>
    <n v="150.96289999999999"/>
    <n v="1"/>
    <n v="150.96289999999999"/>
    <s v="MPS"/>
  </r>
  <r>
    <x v="0"/>
    <x v="1590"/>
    <s v="5A"/>
    <n v="1000"/>
    <x v="0"/>
    <x v="0"/>
    <s v="S"/>
    <n v="4.1666666666666664E-2"/>
    <n v="25"/>
    <n v="24"/>
    <n v="24"/>
    <n v="-4"/>
    <n v="20"/>
    <n v="21"/>
    <n v="15.65"/>
    <s v="3048 GR"/>
    <n v="22"/>
    <n v="67"/>
    <n v="0.3142307692307692"/>
    <n v="314.23076923076923"/>
    <n v="331.34615384615381"/>
    <n v="0.33134615384615379"/>
    <n v="6.2846153846153836"/>
    <n v="2"/>
    <n v="31.3"/>
    <n v="8"/>
    <n v="125.2"/>
    <n v="10"/>
    <n v="156.5"/>
    <s v="Portal"/>
  </r>
  <r>
    <x v="1"/>
    <x v="1591"/>
    <s v="1A"/>
    <n v="500"/>
    <x v="2"/>
    <x v="2"/>
    <n v="2"/>
    <n v="0"/>
    <n v="25"/>
    <n v="25"/>
    <n v="25"/>
    <m/>
    <n v="25"/>
    <n v="0"/>
    <n v="185.31892999999999"/>
    <s v="5110C SL"/>
    <n v="0"/>
    <n v="0"/>
    <n v="0"/>
    <n v="0"/>
    <n v="117.92307692307692"/>
    <n v="0.23584615384615384"/>
    <n v="0"/>
    <n v="0"/>
    <n v="0"/>
    <n v="0"/>
    <n v="0"/>
    <n v="0"/>
    <n v="0"/>
    <s v="Portal"/>
  </r>
  <r>
    <x v="1"/>
    <x v="1592"/>
    <s v="5A"/>
    <n v="100"/>
    <x v="0"/>
    <x v="0"/>
    <s v="S"/>
    <n v="-0.16666666666666666"/>
    <n v="20"/>
    <n v="24"/>
    <n v="20"/>
    <n v="-4"/>
    <n v="16"/>
    <n v="173"/>
    <n v="7.9619999999999997"/>
    <s v="3075 GY"/>
    <n v="195"/>
    <n v="807"/>
    <n v="3.0311538461538459"/>
    <n v="303.11538461538458"/>
    <n v="1352.7307692307688"/>
    <n v="13.527307692307689"/>
    <n v="48.498461538461534"/>
    <n v="18"/>
    <n v="143.316"/>
    <n v="66"/>
    <n v="525.49199999999996"/>
    <n v="81"/>
    <n v="644.92200000000003"/>
    <s v="Portal"/>
  </r>
  <r>
    <x v="1"/>
    <x v="1593"/>
    <s v="8A"/>
    <n v="100"/>
    <x v="1"/>
    <x v="1"/>
    <s v="E"/>
    <n v="0.55555555555555558"/>
    <n v="140"/>
    <n v="90"/>
    <n v="90"/>
    <n v="-4"/>
    <n v="86"/>
    <n v="251"/>
    <n v="13.87143"/>
    <s v="F2213/32 BK"/>
    <n v="88"/>
    <n v="334"/>
    <n v="1.333076923076923"/>
    <n v="133.30769230769229"/>
    <n v="480.96617692307689"/>
    <n v="4.809661769230769"/>
    <n v="114.64461538461538"/>
    <n v="7"/>
    <n v="97.100009999999997"/>
    <n v="122"/>
    <n v="1692.3144600000001"/>
    <n v="129"/>
    <n v="1789.4144699999999"/>
    <s v="Portal"/>
  </r>
  <r>
    <x v="0"/>
    <x v="1594"/>
    <s v="3D"/>
    <n v="500"/>
    <x v="6"/>
    <x v="6"/>
    <s v="C"/>
    <n v="0"/>
    <n v="5"/>
    <n v="5"/>
    <n v="5"/>
    <m/>
    <n v="5"/>
    <n v="0"/>
    <n v="118.41500000000001"/>
    <s v="1178L SL"/>
    <s v="0"/>
    <s v="0"/>
    <n v="0"/>
    <n v="0"/>
    <n v="152.23076923076923"/>
    <n v="0.30446153846153845"/>
    <n v="0"/>
    <n v="0"/>
    <n v="0"/>
    <n v="0"/>
    <n v="0"/>
    <n v="0"/>
    <n v="0"/>
    <s v="MPS"/>
  </r>
  <r>
    <x v="1"/>
    <x v="1595"/>
    <s v="3A"/>
    <n v="500"/>
    <x v="2"/>
    <x v="2"/>
    <n v="2"/>
    <n v="0"/>
    <n v="35"/>
    <n v="35"/>
    <n v="35"/>
    <m/>
    <n v="35"/>
    <n v="0"/>
    <n v="178.93267"/>
    <s v="6062C SL"/>
    <n v="1"/>
    <n v="3"/>
    <n v="1.4230769230769231E-2"/>
    <n v="7.1153846153846159"/>
    <n v="37.153846153846153"/>
    <n v="7.4307692307692311E-2"/>
    <n v="0.49807692307692308"/>
    <n v="0"/>
    <n v="0"/>
    <n v="0"/>
    <n v="0"/>
    <n v="0"/>
    <n v="0"/>
    <s v="Portal"/>
  </r>
  <r>
    <x v="1"/>
    <x v="1596"/>
    <s v="3A"/>
    <n v="500"/>
    <x v="2"/>
    <x v="2"/>
    <n v="2"/>
    <n v="0"/>
    <n v="30"/>
    <n v="30"/>
    <n v="30"/>
    <m/>
    <n v="30"/>
    <n v="0"/>
    <n v="133.18113"/>
    <s v="1747/4C SL"/>
    <n v="0"/>
    <n v="4"/>
    <n v="4.6153846153846158E-3"/>
    <n v="2.3076923076923079"/>
    <n v="30.923076923076923"/>
    <n v="6.1846153846153849E-2"/>
    <n v="0.13846153846153847"/>
    <n v="1"/>
    <n v="133.18113"/>
    <n v="1"/>
    <n v="133.18113"/>
    <n v="1"/>
    <n v="133.18113"/>
    <s v="Portal"/>
  </r>
  <r>
    <x v="0"/>
    <x v="1597"/>
    <s v="8B"/>
    <n v="500"/>
    <x v="18"/>
    <x v="17"/>
    <s v="E"/>
    <n v="0"/>
    <n v="84"/>
    <n v="84"/>
    <n v="84"/>
    <n v="-4"/>
    <n v="80"/>
    <n v="11"/>
    <n v="18.757930000000002"/>
    <s v="P10511 BK"/>
    <n v="15"/>
    <n v="36"/>
    <n v="0.2030769230769231"/>
    <n v="101.53846153846155"/>
    <n v="143.69230769230771"/>
    <n v="0.28738461538461541"/>
    <n v="16.246153846153849"/>
    <n v="1"/>
    <n v="18.757930000000002"/>
    <n v="17"/>
    <n v="318.88481000000002"/>
    <n v="18"/>
    <n v="337.64274"/>
    <s v="Portal"/>
  </r>
  <r>
    <x v="1"/>
    <x v="1598"/>
    <s v="2I"/>
    <n v="100"/>
    <x v="3"/>
    <x v="3"/>
    <s v="C"/>
    <n v="0"/>
    <n v="5"/>
    <n v="5"/>
    <n v="5"/>
    <m/>
    <n v="5"/>
    <n v="5"/>
    <n v="104.28257000000001"/>
    <s v="M1222 WH"/>
    <n v="60"/>
    <n v="230"/>
    <n v="0.91153846153846163"/>
    <n v="91.15384615384616"/>
    <n v="101.18076923076924"/>
    <n v="1.0118076923076924"/>
    <n v="4.5576923076923084"/>
    <n v="6"/>
    <n v="625.69542000000001"/>
    <n v="11"/>
    <n v="1147.1082700000002"/>
    <n v="17"/>
    <n v="1772.8036900000002"/>
    <s v="MPS"/>
  </r>
  <r>
    <x v="1"/>
    <x v="1599"/>
    <s v="3A"/>
    <n v="1000"/>
    <x v="2"/>
    <x v="2"/>
    <n v="2"/>
    <n v="0"/>
    <n v="30"/>
    <n v="30"/>
    <n v="30"/>
    <m/>
    <n v="30"/>
    <n v="1"/>
    <n v="185.37199000000001"/>
    <s v="1741C SL"/>
    <n v="1"/>
    <n v="14"/>
    <n v="2.6923076923076925E-2"/>
    <n v="26.923076923076923"/>
    <n v="77.269230769230759"/>
    <n v="7.7269230769230757E-2"/>
    <n v="0.80769230769230771"/>
    <n v="0"/>
    <n v="0"/>
    <n v="1"/>
    <n v="185.37199000000001"/>
    <n v="1"/>
    <n v="185.37199000000001"/>
    <s v="Portal"/>
  </r>
  <r>
    <x v="1"/>
    <x v="1600"/>
    <s v="8B"/>
    <n v="100"/>
    <x v="12"/>
    <x v="12"/>
    <s v="E"/>
    <n v="0.16470588235294117"/>
    <n v="99"/>
    <n v="85"/>
    <n v="85"/>
    <n v="-4"/>
    <n v="81"/>
    <n v="124"/>
    <n v="17.2"/>
    <s v="TFT20022 NA"/>
    <n v="89"/>
    <n v="217"/>
    <n v="1.2088461538461537"/>
    <n v="120.88461538461537"/>
    <n v="195.69230769230768"/>
    <n v="1.9569230769230768"/>
    <n v="97.916538461538451"/>
    <n v="6"/>
    <n v="103.19999999999999"/>
    <n v="104"/>
    <n v="1788.8"/>
    <n v="110"/>
    <n v="1892"/>
    <s v="Portal"/>
  </r>
  <r>
    <x v="1"/>
    <x v="1601"/>
    <s v="3A"/>
    <n v="500"/>
    <x v="2"/>
    <x v="2"/>
    <n v="2"/>
    <n v="0"/>
    <n v="35"/>
    <n v="35"/>
    <n v="35"/>
    <m/>
    <n v="35"/>
    <n v="0"/>
    <n v="172.99797000000001"/>
    <s v="5478C SL"/>
    <n v="3"/>
    <n v="8"/>
    <n v="4.1538461538461538E-2"/>
    <n v="20.76923076923077"/>
    <n v="187.69230769230768"/>
    <n v="0.37538461538461537"/>
    <n v="1.4538461538461538"/>
    <n v="0"/>
    <n v="0"/>
    <n v="1"/>
    <n v="172.99797000000001"/>
    <n v="1"/>
    <n v="172.99797000000001"/>
    <s v="Portal"/>
  </r>
  <r>
    <x v="1"/>
    <x v="1602"/>
    <s v="5D"/>
    <n v="1000"/>
    <x v="15"/>
    <x v="14"/>
    <s v="B"/>
    <n v="0"/>
    <n v="24"/>
    <n v="24"/>
    <n v="24"/>
    <n v="-4"/>
    <n v="20"/>
    <n v="27"/>
    <n v="30.775950000000002"/>
    <s v="298 SV"/>
    <n v="28"/>
    <n v="94"/>
    <n v="0.41"/>
    <n v="410"/>
    <n v="622.96153846153845"/>
    <n v="0.62296153846153846"/>
    <n v="8.1999999999999993"/>
    <n v="2"/>
    <n v="61.551900000000003"/>
    <n v="10"/>
    <n v="307.7595"/>
    <n v="12"/>
    <n v="369.31140000000005"/>
    <s v="Portal"/>
  </r>
  <r>
    <x v="1"/>
    <x v="1603"/>
    <s v="8A"/>
    <n v="40"/>
    <x v="12"/>
    <x v="12"/>
    <s v="E"/>
    <n v="0.17391304347826086"/>
    <n v="27"/>
    <n v="23"/>
    <n v="23"/>
    <n v="-4"/>
    <n v="19"/>
    <n v="1"/>
    <n v="12.01"/>
    <s v="F2211/4 WH"/>
    <n v="1"/>
    <n v="10"/>
    <n v="2.2307692307692306E-2"/>
    <n v="0.89230769230769225"/>
    <n v="114.44615384615385"/>
    <n v="2.8611538461538464"/>
    <n v="0.42384615384615382"/>
    <n v="0"/>
    <n v="0"/>
    <n v="0"/>
    <n v="0"/>
    <n v="0"/>
    <n v="0"/>
    <s v="Portal"/>
  </r>
  <r>
    <x v="1"/>
    <x v="1604"/>
    <s v="1A"/>
    <n v="1000"/>
    <x v="2"/>
    <x v="2"/>
    <n v="2"/>
    <n v="0"/>
    <n v="35"/>
    <n v="35"/>
    <n v="35"/>
    <m/>
    <n v="35"/>
    <n v="2"/>
    <n v="200.94161"/>
    <s v="5494C SL"/>
    <n v="2"/>
    <n v="9"/>
    <n v="3.1923076923076922E-2"/>
    <n v="31.923076923076923"/>
    <n v="61.269615384615378"/>
    <n v="6.1269615384615381E-2"/>
    <n v="1.1173076923076923"/>
    <n v="0"/>
    <n v="0"/>
    <n v="1"/>
    <n v="200.94161"/>
    <n v="1"/>
    <n v="200.94161"/>
    <s v="Portal"/>
  </r>
  <r>
    <x v="1"/>
    <x v="1605"/>
    <s v="5A"/>
    <n v="1000"/>
    <x v="10"/>
    <x v="10"/>
    <s v="I"/>
    <n v="2.0405405405405403"/>
    <n v="225"/>
    <n v="74"/>
    <n v="74"/>
    <n v="-4"/>
    <n v="70"/>
    <n v="5"/>
    <n v="52.88"/>
    <s v="7130 RD"/>
    <n v="3"/>
    <n v="7"/>
    <n v="4.0384615384615387E-2"/>
    <n v="40.384615384615387"/>
    <n v="92.307692307692307"/>
    <n v="9.2307692307692313E-2"/>
    <n v="6.4615384615384617"/>
    <n v="0"/>
    <n v="0"/>
    <n v="6"/>
    <n v="317.28000000000003"/>
    <n v="6"/>
    <n v="317.28000000000003"/>
    <s v="Portal With MPS"/>
  </r>
  <r>
    <x v="0"/>
    <x v="1606"/>
    <s v="5E"/>
    <n v="100"/>
    <x v="7"/>
    <x v="7"/>
    <n v="6"/>
    <n v="0"/>
    <n v="88"/>
    <n v="88"/>
    <n v="88"/>
    <n v="-4"/>
    <n v="84"/>
    <n v="135"/>
    <n v="11.95"/>
    <s v="5852 BR"/>
    <n v="47"/>
    <n v="288"/>
    <n v="0.83846153846153837"/>
    <n v="83.84615384615384"/>
    <n v="186.92307692307691"/>
    <n v="1.869230769230769"/>
    <n v="70.430769230769229"/>
    <n v="4"/>
    <n v="47.8"/>
    <n v="74"/>
    <n v="884.3"/>
    <n v="78"/>
    <n v="932.09999999999991"/>
    <s v="Traditional"/>
  </r>
  <r>
    <x v="0"/>
    <x v="1607"/>
    <s v="5E"/>
    <n v="100"/>
    <x v="7"/>
    <x v="7"/>
    <n v="6"/>
    <n v="0"/>
    <n v="93"/>
    <n v="93"/>
    <n v="93"/>
    <n v="-4"/>
    <n v="89"/>
    <n v="58"/>
    <n v="11.95"/>
    <s v="5852 VI"/>
    <n v="39"/>
    <n v="164"/>
    <n v="0.60923076923076924"/>
    <n v="60.923076923076927"/>
    <n v="121.69230769230769"/>
    <n v="1.216923076923077"/>
    <n v="54.221538461538465"/>
    <n v="3"/>
    <n v="35.849999999999994"/>
    <n v="57"/>
    <n v="681.15"/>
    <n v="60"/>
    <n v="717"/>
    <s v="Traditional"/>
  </r>
  <r>
    <x v="1"/>
    <x v="1608"/>
    <s v="3A"/>
    <n v="500"/>
    <x v="0"/>
    <x v="0"/>
    <s v="B"/>
    <n v="-0.6"/>
    <n v="40"/>
    <n v="100"/>
    <n v="40"/>
    <n v="-4"/>
    <n v="36"/>
    <n v="12"/>
    <n v="186.035"/>
    <s v="1181/15C SL"/>
    <n v="1"/>
    <n v="3"/>
    <n v="1.4230769230769231E-2"/>
    <n v="7.1153846153846159"/>
    <n v="81.076923076923066"/>
    <n v="0.16215384615384612"/>
    <n v="0.51230769230769235"/>
    <n v="0"/>
    <n v="0"/>
    <n v="1"/>
    <n v="186.035"/>
    <n v="1"/>
    <n v="186.035"/>
    <s v="Portal"/>
  </r>
  <r>
    <x v="0"/>
    <x v="1609"/>
    <s v="5I"/>
    <n v="1000"/>
    <x v="4"/>
    <x v="4"/>
    <s v="S"/>
    <n v="0"/>
    <n v="39"/>
    <n v="39"/>
    <n v="39"/>
    <n v="-4"/>
    <n v="35"/>
    <n v="6"/>
    <n v="52.85"/>
    <s v="6824 RD"/>
    <n v="4"/>
    <n v="22"/>
    <n v="6.8461538461538463E-2"/>
    <n v="68.461538461538467"/>
    <n v="80.961538461538467"/>
    <n v="8.0961538461538474E-2"/>
    <n v="2.3961538461538461"/>
    <n v="0"/>
    <n v="0"/>
    <n v="2"/>
    <n v="105.7"/>
    <n v="2"/>
    <n v="105.7"/>
    <s v="Portal"/>
  </r>
  <r>
    <x v="1"/>
    <x v="1610"/>
    <s v="2B"/>
    <n v="500"/>
    <x v="2"/>
    <x v="2"/>
    <n v="2"/>
    <n v="0"/>
    <n v="35"/>
    <n v="35"/>
    <n v="35"/>
    <m/>
    <n v="35"/>
    <n v="0"/>
    <n v="181.65352999999999"/>
    <s v="M4724 SL"/>
    <n v="0"/>
    <n v="2"/>
    <n v="2.3076923076923079E-3"/>
    <n v="1.153846153846154"/>
    <n v="22.46153846153846"/>
    <n v="4.492307692307692E-2"/>
    <n v="8.0769230769230774E-2"/>
    <n v="1"/>
    <n v="181.65352999999999"/>
    <n v="1"/>
    <n v="181.65352999999999"/>
    <n v="1"/>
    <n v="181.65352999999999"/>
    <s v="Portal"/>
  </r>
  <r>
    <x v="1"/>
    <x v="1611"/>
    <s v="5A"/>
    <n v="1000"/>
    <x v="0"/>
    <x v="0"/>
    <s v="S"/>
    <n v="-0.16666666666666666"/>
    <n v="20"/>
    <n v="24"/>
    <n v="20"/>
    <n v="-4"/>
    <n v="16"/>
    <n v="2"/>
    <n v="58.05"/>
    <s v="1557 RD"/>
    <n v="0"/>
    <n v="3"/>
    <n v="3.4615384615384616E-3"/>
    <n v="3.4615384615384617"/>
    <n v="34.730769230769226"/>
    <n v="3.4730769230769225E-2"/>
    <n v="5.5384615384615386E-2"/>
    <n v="1"/>
    <n v="58.05"/>
    <n v="1"/>
    <n v="58.05"/>
    <n v="1"/>
    <n v="58.05"/>
    <s v="Portal"/>
  </r>
  <r>
    <x v="1"/>
    <x v="1612"/>
    <s v="5E"/>
    <n v="100"/>
    <x v="3"/>
    <x v="3"/>
    <s v="T"/>
    <n v="0"/>
    <n v="5"/>
    <n v="5"/>
    <n v="5"/>
    <m/>
    <n v="5"/>
    <n v="79"/>
    <n v="9.2625700000000002"/>
    <s v="5853 BK"/>
    <n v="180"/>
    <n v="1315"/>
    <n v="3.4557692307692305"/>
    <n v="345.57692307692304"/>
    <n v="1094.0384615384614"/>
    <n v="10.940384615384614"/>
    <n v="17.278846153846153"/>
    <n v="24"/>
    <n v="222.30168"/>
    <n v="41"/>
    <n v="379.76537000000002"/>
    <n v="65"/>
    <n v="602.06704999999999"/>
    <s v="MPS"/>
  </r>
  <r>
    <x v="1"/>
    <x v="1613"/>
    <s v="8A"/>
    <n v="150"/>
    <x v="1"/>
    <x v="1"/>
    <s v="E"/>
    <n v="0.55555555555555558"/>
    <n v="140"/>
    <n v="90"/>
    <n v="90"/>
    <n v="-4"/>
    <n v="86"/>
    <n v="185"/>
    <n v="26.985710000000001"/>
    <s v="F2211/2 CL"/>
    <n v="30"/>
    <n v="135"/>
    <n v="0.47884615384615387"/>
    <n v="71.82692307692308"/>
    <n v="184.01538461538462"/>
    <n v="1.2267692307692308"/>
    <n v="41.180769230769229"/>
    <n v="2"/>
    <n v="53.971420000000002"/>
    <n v="43"/>
    <n v="1160.38553"/>
    <n v="45"/>
    <n v="1214.3569500000001"/>
    <s v="Portal"/>
  </r>
  <r>
    <x v="0"/>
    <x v="1614"/>
    <s v="5E"/>
    <n v="100"/>
    <x v="3"/>
    <x v="3"/>
    <s v="T"/>
    <n v="0"/>
    <n v="5"/>
    <n v="5"/>
    <n v="5"/>
    <m/>
    <n v="5"/>
    <n v="13"/>
    <n v="22.342569999999998"/>
    <s v="5856 OR"/>
    <n v="111"/>
    <n v="370"/>
    <n v="1.6223076923076922"/>
    <n v="162.23076923076923"/>
    <n v="211.07692307692307"/>
    <n v="2.1107692307692307"/>
    <n v="8.111538461538462"/>
    <n v="11"/>
    <n v="245.76826999999997"/>
    <n v="19"/>
    <n v="424.50882999999999"/>
    <n v="30"/>
    <n v="670.2770999999999"/>
    <s v="MPS"/>
  </r>
  <r>
    <x v="0"/>
    <x v="1615"/>
    <s v="5I"/>
    <n v="5000"/>
    <x v="0"/>
    <x v="0"/>
    <s v="B"/>
    <n v="2.564102564102564E-2"/>
    <n v="40"/>
    <n v="39"/>
    <n v="39"/>
    <n v="-4"/>
    <n v="35"/>
    <n v="0"/>
    <n v="151.25"/>
    <s v="6711 SL"/>
    <n v="0"/>
    <n v="3"/>
    <n v="3.4615384615384616E-3"/>
    <n v="17.307692307692307"/>
    <n v="478.07692307692309"/>
    <n v="9.5615384615384616E-2"/>
    <n v="0.12115384615384615"/>
    <n v="1"/>
    <n v="151.25"/>
    <n v="1"/>
    <n v="151.25"/>
    <n v="1"/>
    <n v="151.25"/>
    <s v="Portal"/>
  </r>
  <r>
    <x v="0"/>
    <x v="1616"/>
    <s v="5E"/>
    <n v="100"/>
    <x v="3"/>
    <x v="3"/>
    <s v="T"/>
    <n v="0"/>
    <n v="5"/>
    <n v="5"/>
    <n v="5"/>
    <m/>
    <n v="5"/>
    <n v="21"/>
    <n v="10.26257"/>
    <s v="5854/7 GR"/>
    <n v="133"/>
    <n v="350"/>
    <n v="1.836153846153846"/>
    <n v="183.61538461538461"/>
    <n v="371.69230769230774"/>
    <n v="3.7169230769230772"/>
    <n v="9.1807692307692292"/>
    <n v="13"/>
    <n v="133.41341"/>
    <n v="22"/>
    <n v="225.77654000000001"/>
    <n v="35"/>
    <n v="359.18995000000001"/>
    <s v="MPS"/>
  </r>
  <r>
    <x v="1"/>
    <x v="1617"/>
    <s v="2C"/>
    <n v="250"/>
    <x v="0"/>
    <x v="0"/>
    <s v="B"/>
    <n v="-0.75"/>
    <n v="25"/>
    <n v="100"/>
    <n v="25"/>
    <n v="-4"/>
    <n v="21"/>
    <n v="693"/>
    <n v="118.34"/>
    <s v="1943/3 BK"/>
    <n v="84"/>
    <n v="363"/>
    <n v="1.3234615384615385"/>
    <n v="330.86538461538464"/>
    <n v="330.86538461538464"/>
    <n v="1.3234615384615385"/>
    <n v="27.792692307692306"/>
    <n v="7"/>
    <n v="828.38"/>
    <n v="35"/>
    <n v="4141.9000000000005"/>
    <n v="42"/>
    <n v="4970.28"/>
    <s v="Portal"/>
  </r>
  <r>
    <x v="1"/>
    <x v="1618"/>
    <s v="1F"/>
    <n v="500"/>
    <x v="2"/>
    <x v="2"/>
    <n v="2"/>
    <n v="0"/>
    <n v="40"/>
    <n v="40"/>
    <n v="40"/>
    <m/>
    <n v="40"/>
    <n v="0"/>
    <n v="169.54184000000001"/>
    <s v="65805 SL"/>
    <n v="0"/>
    <n v="1"/>
    <n v="1.153846153846154E-3"/>
    <n v="0.57692307692307698"/>
    <n v="127.84615384615384"/>
    <n v="0.25569230769230766"/>
    <n v="4.6153846153846156E-2"/>
    <n v="1"/>
    <n v="169.54184000000001"/>
    <n v="1"/>
    <n v="169.54184000000001"/>
    <n v="1"/>
    <n v="169.54184000000001"/>
    <s v="Portal"/>
  </r>
  <r>
    <x v="0"/>
    <x v="1619"/>
    <s v="8A"/>
    <n v="1000"/>
    <x v="12"/>
    <x v="12"/>
    <s v="E"/>
    <n v="7.2727272727272724E-2"/>
    <n v="59"/>
    <n v="55"/>
    <n v="55"/>
    <n v="-4"/>
    <n v="51"/>
    <n v="3"/>
    <n v="193.93"/>
    <s v="F1051/16 BK"/>
    <n v="26"/>
    <n v="46"/>
    <n v="0.33307692307692305"/>
    <n v="333.07692307692304"/>
    <n v="418.83653846153845"/>
    <n v="0.41883653846153845"/>
    <n v="16.986923076923077"/>
    <n v="2"/>
    <n v="387.86"/>
    <n v="19"/>
    <n v="3684.67"/>
    <n v="21"/>
    <n v="4072.53"/>
    <s v="Traditional"/>
  </r>
  <r>
    <x v="1"/>
    <x v="1620"/>
    <s v="5E"/>
    <n v="100"/>
    <x v="3"/>
    <x v="3"/>
    <s v="T"/>
    <n v="0"/>
    <n v="5"/>
    <n v="5"/>
    <n v="5"/>
    <m/>
    <n v="5"/>
    <n v="34"/>
    <n v="16.342569999999998"/>
    <s v="5855 WH"/>
    <n v="113"/>
    <n v="894"/>
    <n v="2.2484615384615383"/>
    <n v="224.84615384615384"/>
    <n v="633.30769230769238"/>
    <n v="6.3330769230769235"/>
    <n v="11.242307692307691"/>
    <n v="16"/>
    <n v="261.48111999999998"/>
    <n v="27"/>
    <n v="441.24938999999995"/>
    <n v="43"/>
    <n v="702.73050999999998"/>
    <s v="MPS"/>
  </r>
  <r>
    <x v="1"/>
    <x v="1621"/>
    <s v="1A"/>
    <n v="328"/>
    <x v="2"/>
    <x v="2"/>
    <n v="2"/>
    <n v="0"/>
    <n v="20"/>
    <n v="20"/>
    <n v="20"/>
    <m/>
    <n v="20"/>
    <n v="0"/>
    <n v="78.564019999999999"/>
    <s v="5020C SL"/>
    <s v="0"/>
    <s v="0"/>
    <n v="0"/>
    <n v="0"/>
    <n v="37.923076923076927"/>
    <n v="0.11561913696060039"/>
    <n v="0"/>
    <n v="0"/>
    <n v="0"/>
    <n v="0"/>
    <n v="0"/>
    <n v="0"/>
    <n v="0"/>
    <s v="Portal"/>
  </r>
  <r>
    <x v="1"/>
    <x v="1622"/>
    <s v="3A"/>
    <n v="500"/>
    <x v="2"/>
    <x v="2"/>
    <n v="2"/>
    <n v="0"/>
    <n v="25"/>
    <n v="25"/>
    <n v="25"/>
    <m/>
    <n v="25"/>
    <n v="0"/>
    <n v="167.57019"/>
    <s v="6346 SL"/>
    <n v="0"/>
    <n v="0"/>
    <n v="0"/>
    <n v="0"/>
    <n v="149.07692307692307"/>
    <n v="0.29815384615384616"/>
    <n v="0"/>
    <n v="0"/>
    <n v="0"/>
    <n v="0"/>
    <n v="0"/>
    <n v="0"/>
    <n v="0"/>
    <s v="Portal"/>
  </r>
  <r>
    <x v="1"/>
    <x v="1623"/>
    <s v="1A"/>
    <n v="1000"/>
    <x v="0"/>
    <x v="0"/>
    <s v="B"/>
    <n v="-0.62264150943396224"/>
    <n v="20"/>
    <n v="53"/>
    <n v="20"/>
    <n v="-4"/>
    <n v="16"/>
    <n v="21"/>
    <n v="123.42"/>
    <s v="5006C SL"/>
    <n v="19"/>
    <n v="54"/>
    <n v="0.26692307692307693"/>
    <n v="266.92307692307691"/>
    <n v="297.30769230769226"/>
    <n v="0.29730769230769227"/>
    <n v="4.2707692307692309"/>
    <n v="2"/>
    <n v="246.84"/>
    <n v="6"/>
    <n v="740.52"/>
    <n v="7"/>
    <n v="863.94"/>
    <s v="Portal"/>
  </r>
  <r>
    <x v="1"/>
    <x v="1624"/>
    <s v="3C"/>
    <n v="500"/>
    <x v="0"/>
    <x v="0"/>
    <s v="C"/>
    <n v="0"/>
    <n v="5"/>
    <n v="5"/>
    <n v="5"/>
    <m/>
    <n v="5"/>
    <n v="0"/>
    <n v="173.05655999999999"/>
    <s v="6455 BK"/>
    <n v="0"/>
    <n v="5"/>
    <n v="5.7692307692307696E-3"/>
    <n v="2.8846153846153846"/>
    <n v="91.038461538461547"/>
    <n v="0.18207692307692308"/>
    <n v="2.8846153846153848E-2"/>
    <n v="1"/>
    <n v="173.05655999999999"/>
    <n v="1"/>
    <n v="173.05655999999999"/>
    <n v="1"/>
    <n v="173.05655999999999"/>
    <s v="MPS"/>
  </r>
  <r>
    <x v="0"/>
    <x v="1625"/>
    <s v="5E"/>
    <n v="1000"/>
    <x v="3"/>
    <x v="3"/>
    <s v="T"/>
    <n v="0"/>
    <n v="5"/>
    <n v="5"/>
    <n v="5"/>
    <m/>
    <n v="5"/>
    <n v="0"/>
    <n v="172.54319000000001"/>
    <s v="2856/1 BK"/>
    <n v="0"/>
    <n v="5"/>
    <n v="5.7692307692307696E-3"/>
    <n v="5.7692307692307692"/>
    <n v="113.26923076923077"/>
    <n v="0.11326923076923077"/>
    <n v="2.8846153846153848E-2"/>
    <n v="1"/>
    <n v="172.54319000000001"/>
    <n v="1"/>
    <n v="172.54319000000001"/>
    <n v="1"/>
    <n v="172.54319000000001"/>
    <s v="MPS"/>
  </r>
  <r>
    <x v="0"/>
    <x v="1626"/>
    <s v="5E"/>
    <n v="100"/>
    <x v="3"/>
    <x v="3"/>
    <s v="T"/>
    <n v="0"/>
    <n v="5"/>
    <n v="5"/>
    <n v="5"/>
    <m/>
    <n v="5"/>
    <n v="26"/>
    <n v="11.26257"/>
    <s v="2843/19 BK"/>
    <n v="38"/>
    <n v="162"/>
    <n v="0.59615384615384615"/>
    <n v="59.615384615384613"/>
    <n v="235.38461538461539"/>
    <n v="2.3538461538461539"/>
    <n v="2.9807692307692308"/>
    <n v="4"/>
    <n v="45.050280000000001"/>
    <n v="7"/>
    <n v="78.837990000000005"/>
    <n v="11"/>
    <n v="123.88827000000001"/>
    <s v="MPS"/>
  </r>
  <r>
    <x v="1"/>
    <x v="1627"/>
    <s v="1A"/>
    <n v="1000"/>
    <x v="2"/>
    <x v="2"/>
    <n v="2"/>
    <n v="0"/>
    <n v="20"/>
    <n v="20"/>
    <n v="20"/>
    <m/>
    <n v="20"/>
    <n v="3"/>
    <n v="159.3672"/>
    <s v="5062/1C SL"/>
    <n v="3"/>
    <n v="10"/>
    <n v="4.3846153846153847E-2"/>
    <n v="43.846153846153847"/>
    <n v="44.653846153846153"/>
    <n v="4.4653846153846155E-2"/>
    <n v="0.87692307692307692"/>
    <n v="0"/>
    <n v="0"/>
    <n v="1"/>
    <n v="159.3672"/>
    <n v="1"/>
    <n v="159.3672"/>
    <s v="Portal"/>
  </r>
  <r>
    <x v="1"/>
    <x v="1628"/>
    <s v="2I"/>
    <n v="100"/>
    <x v="3"/>
    <x v="3"/>
    <s v="C"/>
    <n v="0"/>
    <n v="5"/>
    <n v="5"/>
    <n v="5"/>
    <m/>
    <n v="5"/>
    <n v="3"/>
    <n v="213.28256999999999"/>
    <s v="M1253 WH"/>
    <n v="13"/>
    <n v="83"/>
    <n v="0.23576923076923073"/>
    <n v="23.576923076923073"/>
    <n v="26.557692307692303"/>
    <n v="0.26557692307692304"/>
    <n v="1.1788461538461537"/>
    <n v="2"/>
    <n v="426.56513999999999"/>
    <n v="3"/>
    <n v="639.84771000000001"/>
    <n v="5"/>
    <n v="1066.4128499999999"/>
    <s v="MPS"/>
  </r>
  <r>
    <x v="1"/>
    <x v="1629"/>
    <s v="3A"/>
    <n v="1000"/>
    <x v="2"/>
    <x v="2"/>
    <n v="2"/>
    <n v="0"/>
    <n v="40"/>
    <n v="40"/>
    <n v="40"/>
    <m/>
    <n v="40"/>
    <n v="2"/>
    <n v="186.57199"/>
    <s v="3466C SL"/>
    <n v="4"/>
    <n v="19"/>
    <n v="6.5000000000000002E-2"/>
    <n v="65"/>
    <n v="70.57692307692308"/>
    <n v="7.0576923076923079E-2"/>
    <n v="2.6"/>
    <n v="0"/>
    <n v="0"/>
    <n v="3"/>
    <n v="559.71596999999997"/>
    <n v="3"/>
    <n v="559.71596999999997"/>
    <s v="Portal"/>
  </r>
  <r>
    <x v="0"/>
    <x v="1630"/>
    <s v="5I"/>
    <n v="1"/>
    <x v="0"/>
    <x v="0"/>
    <s v="B"/>
    <n v="2.564102564102564E-2"/>
    <n v="40"/>
    <n v="39"/>
    <n v="39"/>
    <n v="-4"/>
    <n v="35"/>
    <n v="0"/>
    <n v="0"/>
    <s v="6717S BK"/>
    <s v="0"/>
    <s v="0"/>
    <n v="0"/>
    <n v="0"/>
    <n v="15.923076923076923"/>
    <n v="15.923076923076923"/>
    <n v="557.30769230769226"/>
    <n v="0"/>
    <n v="0"/>
    <n v="0"/>
    <n v="0"/>
    <n v="0"/>
    <n v="0"/>
    <s v="Portal"/>
  </r>
  <r>
    <x v="0"/>
    <x v="1631"/>
    <s v="3A"/>
    <n v="500"/>
    <x v="2"/>
    <x v="2"/>
    <n v="2"/>
    <n v="0"/>
    <n v="30"/>
    <n v="30"/>
    <n v="30"/>
    <m/>
    <n v="30"/>
    <n v="0"/>
    <n v="176.48686000000001"/>
    <s v="6375 SL"/>
    <n v="1"/>
    <n v="2"/>
    <n v="1.3076923076923076E-2"/>
    <n v="6.5384615384615383"/>
    <n v="65.769230769230759"/>
    <n v="0.13153846153846152"/>
    <n v="0.3923076923076923"/>
    <n v="0"/>
    <n v="0"/>
    <n v="0"/>
    <n v="0"/>
    <n v="0"/>
    <n v="0"/>
    <s v="Portal"/>
  </r>
  <r>
    <x v="0"/>
    <x v="1632"/>
    <s v="5C"/>
    <n v="100"/>
    <x v="19"/>
    <x v="18"/>
    <s v="E"/>
    <n v="0"/>
    <n v="34"/>
    <n v="34"/>
    <n v="34"/>
    <n v="-4"/>
    <n v="30"/>
    <n v="2"/>
    <n v="119.04"/>
    <s v="391697 WH"/>
    <n v="7"/>
    <n v="42"/>
    <n v="0.12384615384615386"/>
    <n v="12.384615384615385"/>
    <n v="19.5"/>
    <n v="0.19500000000000001"/>
    <n v="3.7153846153846155"/>
    <n v="1"/>
    <n v="119.04"/>
    <n v="5"/>
    <n v="595.20000000000005"/>
    <n v="6"/>
    <n v="714.24"/>
    <s v="Traditional"/>
  </r>
  <r>
    <x v="1"/>
    <x v="1633"/>
    <s v="5A"/>
    <n v="100"/>
    <x v="0"/>
    <x v="0"/>
    <s v="S"/>
    <n v="-0.25925925925925924"/>
    <n v="20"/>
    <n v="27"/>
    <n v="20"/>
    <n v="-4"/>
    <n v="16"/>
    <n v="121"/>
    <n v="2.012"/>
    <s v="3051 YL"/>
    <n v="287"/>
    <n v="1060"/>
    <n v="4.3138461538461534"/>
    <n v="431.38461538461536"/>
    <n v="3577.1538461538462"/>
    <n v="35.771538461538462"/>
    <n v="69.021538461538455"/>
    <n v="26"/>
    <n v="52.311999999999998"/>
    <n v="95"/>
    <n v="191.14000000000001"/>
    <n v="117"/>
    <n v="235.404"/>
    <s v="Portal"/>
  </r>
  <r>
    <x v="1"/>
    <x v="1634"/>
    <s v="5C"/>
    <n v="100"/>
    <x v="19"/>
    <x v="18"/>
    <s v="E"/>
    <n v="0"/>
    <n v="34"/>
    <n v="34"/>
    <n v="34"/>
    <n v="-4"/>
    <n v="30"/>
    <n v="3"/>
    <n v="120.595"/>
    <s v="391497 WH"/>
    <n v="2"/>
    <n v="10"/>
    <n v="3.3076923076923073E-2"/>
    <n v="3.3076923076923075"/>
    <n v="8.5"/>
    <n v="8.5000000000000006E-2"/>
    <n v="0.99230769230769222"/>
    <n v="0"/>
    <n v="0"/>
    <n v="1"/>
    <n v="120.595"/>
    <n v="1"/>
    <n v="120.595"/>
    <s v="Traditional"/>
  </r>
  <r>
    <x v="1"/>
    <x v="1635"/>
    <s v="3A"/>
    <n v="100"/>
    <x v="0"/>
    <x v="0"/>
    <s v="B"/>
    <n v="-0.71698113207547165"/>
    <n v="15"/>
    <n v="53"/>
    <n v="15"/>
    <n v="-4"/>
    <n v="11"/>
    <n v="175"/>
    <n v="18.177"/>
    <s v="1180C SL"/>
    <n v="59"/>
    <n v="222"/>
    <n v="0.89153846153846139"/>
    <n v="89.153846153846132"/>
    <n v="664.15384615384596"/>
    <n v="6.6415384615384596"/>
    <n v="9.8069230769230753"/>
    <n v="6"/>
    <n v="109.062"/>
    <n v="16"/>
    <n v="290.83199999999999"/>
    <n v="22"/>
    <n v="399.89400000000001"/>
    <s v="Portal"/>
  </r>
  <r>
    <x v="0"/>
    <x v="1636"/>
    <s v="5A"/>
    <n v="1000"/>
    <x v="0"/>
    <x v="0"/>
    <s v="S"/>
    <n v="-0.55128205128205132"/>
    <n v="35"/>
    <n v="78"/>
    <n v="35"/>
    <n v="-4"/>
    <n v="31"/>
    <n v="118"/>
    <n v="11.84"/>
    <s v="1852 BL"/>
    <n v="0"/>
    <n v="4"/>
    <n v="4.6153846153846158E-3"/>
    <n v="4.6153846153846159"/>
    <n v="97.769230769230759"/>
    <n v="9.7769230769230761E-2"/>
    <n v="0.1430769230769231"/>
    <n v="1"/>
    <n v="11.84"/>
    <n v="1"/>
    <n v="11.84"/>
    <n v="1"/>
    <n v="11.84"/>
    <s v="Portal"/>
  </r>
  <r>
    <x v="1"/>
    <x v="1637"/>
    <s v="3A"/>
    <n v="1000"/>
    <x v="2"/>
    <x v="2"/>
    <n v="2"/>
    <n v="0"/>
    <n v="20"/>
    <n v="20"/>
    <n v="20"/>
    <m/>
    <n v="20"/>
    <n v="6"/>
    <n v="152.43866"/>
    <s v="1295C SL"/>
    <n v="63"/>
    <n v="128"/>
    <n v="0.82615384615384613"/>
    <n v="826.15384615384608"/>
    <n v="1037.6153846153845"/>
    <n v="1.0376153846153846"/>
    <n v="16.523076923076921"/>
    <n v="5"/>
    <n v="762.19330000000002"/>
    <n v="22"/>
    <n v="3353.6505200000001"/>
    <n v="26"/>
    <n v="3963.4051599999998"/>
    <s v="Portal"/>
  </r>
  <r>
    <x v="0"/>
    <x v="1638"/>
    <s v="5A"/>
    <n v="1000"/>
    <x v="10"/>
    <x v="10"/>
    <s v="I"/>
    <n v="1.3936170212765957"/>
    <n v="225"/>
    <n v="94"/>
    <n v="94"/>
    <n v="-4"/>
    <n v="90"/>
    <n v="10"/>
    <n v="89.58"/>
    <s v="7053 BR"/>
    <n v="11"/>
    <n v="33"/>
    <n v="0.15653846153846154"/>
    <n v="156.53846153846155"/>
    <n v="176.69230769230771"/>
    <n v="0.1766923076923077"/>
    <n v="15.902307692307694"/>
    <n v="1"/>
    <n v="89.58"/>
    <n v="17"/>
    <n v="1522.86"/>
    <n v="18"/>
    <n v="1612.44"/>
    <s v="Portal With MPS"/>
  </r>
  <r>
    <x v="0"/>
    <x v="1639"/>
    <s v="5A"/>
    <n v="1000"/>
    <x v="10"/>
    <x v="10"/>
    <s v="I"/>
    <n v="1.3936170212765957"/>
    <n v="225"/>
    <n v="94"/>
    <n v="94"/>
    <n v="-4"/>
    <n v="90"/>
    <n v="32"/>
    <n v="89.58"/>
    <s v="7053 OR"/>
    <n v="47"/>
    <n v="126"/>
    <n v="0.6515384615384614"/>
    <n v="651.53846153846143"/>
    <n v="699.69230769230762"/>
    <n v="0.69969230769230761"/>
    <n v="62.972307692307687"/>
    <n v="3"/>
    <n v="268.74"/>
    <n v="66"/>
    <n v="5912.28"/>
    <n v="69"/>
    <n v="6181.0199999999995"/>
    <s v="Portal With MPS"/>
  </r>
  <r>
    <x v="1"/>
    <x v="1640"/>
    <s v="2H"/>
    <n v="500"/>
    <x v="2"/>
    <x v="2"/>
    <n v="2"/>
    <n v="0"/>
    <n v="30"/>
    <n v="30"/>
    <n v="30"/>
    <m/>
    <n v="30"/>
    <n v="0"/>
    <n v="173.44792000000001"/>
    <s v="M1704 SL"/>
    <s v="0"/>
    <s v="0"/>
    <n v="0"/>
    <n v="0"/>
    <n v="195.80769230769232"/>
    <n v="0.39161538461538464"/>
    <n v="0"/>
    <n v="0"/>
    <n v="0"/>
    <n v="0"/>
    <n v="0"/>
    <n v="0"/>
    <n v="0"/>
    <s v="Portal"/>
  </r>
  <r>
    <x v="1"/>
    <x v="1641"/>
    <s v="5E"/>
    <n v="1000"/>
    <x v="3"/>
    <x v="3"/>
    <s v="T"/>
    <n v="0"/>
    <n v="5"/>
    <n v="5"/>
    <n v="5"/>
    <m/>
    <n v="5"/>
    <n v="7"/>
    <n v="162.54319000000001"/>
    <s v="5855 YL"/>
    <n v="2"/>
    <n v="25"/>
    <n v="5.0384615384615389E-2"/>
    <n v="50.384615384615387"/>
    <n v="80.07692307692308"/>
    <n v="8.0076923076923073E-2"/>
    <n v="0.25192307692307692"/>
    <n v="1"/>
    <n v="162.54319000000001"/>
    <n v="1"/>
    <n v="162.54319000000001"/>
    <n v="1"/>
    <n v="162.54319000000001"/>
    <s v="MPS"/>
  </r>
  <r>
    <x v="1"/>
    <x v="1642"/>
    <s v="5E"/>
    <n v="1000"/>
    <x v="3"/>
    <x v="3"/>
    <s v="T"/>
    <n v="0"/>
    <n v="5"/>
    <n v="5"/>
    <n v="5"/>
    <m/>
    <n v="5"/>
    <n v="2"/>
    <n v="162.54319000000001"/>
    <s v="5855 GR"/>
    <n v="4"/>
    <n v="28"/>
    <n v="7.5384615384615383E-2"/>
    <n v="75.384615384615387"/>
    <n v="108.11538461538461"/>
    <n v="0.10811538461538461"/>
    <n v="0.37692307692307692"/>
    <n v="1"/>
    <n v="162.54319000000001"/>
    <n v="1"/>
    <n v="162.54319000000001"/>
    <n v="2"/>
    <n v="325.08638000000002"/>
    <s v="MPS"/>
  </r>
  <r>
    <x v="1"/>
    <x v="1643"/>
    <s v="2C"/>
    <n v="250"/>
    <x v="0"/>
    <x v="0"/>
    <s v="B"/>
    <n v="-0.6428571428571429"/>
    <n v="35"/>
    <n v="98"/>
    <n v="35"/>
    <n v="-4"/>
    <n v="31"/>
    <n v="31"/>
    <n v="172.64750000000001"/>
    <s v="1935/3 BK"/>
    <n v="17"/>
    <n v="88"/>
    <n v="0.2846153846153846"/>
    <n v="71.153846153846146"/>
    <n v="71.153846153846146"/>
    <n v="0.2846153846153846"/>
    <n v="8.8230769230769219"/>
    <n v="1"/>
    <n v="172.64750000000001"/>
    <n v="10"/>
    <n v="1726.4750000000001"/>
    <n v="11"/>
    <n v="1899.1225000000002"/>
    <s v="Portal"/>
  </r>
  <r>
    <x v="1"/>
    <x v="1644"/>
    <s v="3A"/>
    <n v="100"/>
    <x v="2"/>
    <x v="2"/>
    <n v="2"/>
    <n v="0"/>
    <n v="50"/>
    <n v="50"/>
    <n v="50"/>
    <m/>
    <n v="50"/>
    <n v="5"/>
    <n v="65.970969999999994"/>
    <s v="1181/25C SL"/>
    <n v="31"/>
    <n v="151"/>
    <n v="0.50807692307692309"/>
    <n v="50.807692307692307"/>
    <n v="145.80769230769232"/>
    <n v="1.4580769230769233"/>
    <n v="25.403846153846153"/>
    <n v="3"/>
    <n v="197.91290999999998"/>
    <n v="28"/>
    <n v="1847.1871599999999"/>
    <n v="31"/>
    <n v="2045.1000699999997"/>
    <s v="Portal"/>
  </r>
  <r>
    <x v="1"/>
    <x v="1645"/>
    <s v="1F"/>
    <n v="500"/>
    <x v="2"/>
    <x v="2"/>
    <n v="2"/>
    <n v="0"/>
    <n v="40"/>
    <n v="40"/>
    <n v="40"/>
    <m/>
    <n v="40"/>
    <n v="0"/>
    <n v="126.00023"/>
    <s v="86007CY SL"/>
    <s v="0"/>
    <s v="0"/>
    <n v="0"/>
    <n v="0"/>
    <n v="18.461538461538463"/>
    <n v="3.6923076923076927E-2"/>
    <n v="0"/>
    <n v="0"/>
    <n v="0"/>
    <n v="0"/>
    <n v="0"/>
    <n v="0"/>
    <n v="0"/>
    <s v="Portal"/>
  </r>
  <r>
    <x v="0"/>
    <x v="1646"/>
    <s v="5I"/>
    <n v="100"/>
    <x v="0"/>
    <x v="0"/>
    <s v="B"/>
    <n v="2.564102564102564E-2"/>
    <n v="40"/>
    <n v="39"/>
    <n v="39"/>
    <n v="-4"/>
    <n v="35"/>
    <n v="29"/>
    <n v="18.600000000000001"/>
    <s v="6717 YL"/>
    <n v="21"/>
    <n v="83"/>
    <n v="0.32192307692307692"/>
    <n v="32.192307692307693"/>
    <n v="78.34615384615384"/>
    <n v="0.78346153846153843"/>
    <n v="11.267307692307693"/>
    <n v="2"/>
    <n v="37.200000000000003"/>
    <n v="13"/>
    <n v="241.8"/>
    <n v="15"/>
    <n v="279"/>
    <s v="Portal"/>
  </r>
  <r>
    <x v="1"/>
    <x v="1647"/>
    <s v="8B"/>
    <n v="100"/>
    <x v="8"/>
    <x v="8"/>
    <s v="I"/>
    <n v="0"/>
    <n v="24"/>
    <n v="24"/>
    <n v="24"/>
    <n v="-4"/>
    <n v="20"/>
    <n v="10"/>
    <n v="13.6"/>
    <s v="G110NF34 BK"/>
    <n v="32"/>
    <n v="92"/>
    <n v="0.45076923076923076"/>
    <n v="45.076923076923073"/>
    <n v="101.42307692307692"/>
    <n v="1.0142307692307693"/>
    <n v="9.0153846153846153"/>
    <n v="3"/>
    <n v="40.799999999999997"/>
    <n v="12"/>
    <n v="163.19999999999999"/>
    <n v="14"/>
    <n v="190.4"/>
    <s v="Portal"/>
  </r>
  <r>
    <x v="1"/>
    <x v="1648"/>
    <s v="3A"/>
    <n v="500"/>
    <x v="2"/>
    <x v="2"/>
    <n v="2"/>
    <n v="0"/>
    <n v="25"/>
    <n v="25"/>
    <n v="25"/>
    <m/>
    <n v="25"/>
    <n v="0"/>
    <n v="158.86541"/>
    <s v="6032C SL"/>
    <n v="1"/>
    <n v="2"/>
    <n v="1.3076923076923076E-2"/>
    <n v="6.5384615384615383"/>
    <n v="84.65384615384616"/>
    <n v="0.16930769230769233"/>
    <n v="0.32692307692307693"/>
    <n v="1"/>
    <n v="158.86541"/>
    <n v="1"/>
    <n v="158.86541"/>
    <n v="1"/>
    <n v="158.86541"/>
    <s v="Portal"/>
  </r>
  <r>
    <x v="1"/>
    <x v="1649"/>
    <s v="1A"/>
    <n v="1000"/>
    <x v="2"/>
    <x v="2"/>
    <n v="2"/>
    <n v="0"/>
    <n v="20"/>
    <n v="20"/>
    <n v="20"/>
    <m/>
    <n v="20"/>
    <n v="2"/>
    <n v="182.93626"/>
    <s v="5382C SL"/>
    <n v="15"/>
    <n v="30"/>
    <n v="0.19615384615384618"/>
    <n v="196.15384615384619"/>
    <n v="228.30769230769235"/>
    <n v="0.22830769230769235"/>
    <n v="3.9230769230769234"/>
    <n v="1"/>
    <n v="182.93626"/>
    <n v="5"/>
    <n v="914.68129999999996"/>
    <n v="6"/>
    <n v="1097.6175600000001"/>
    <s v="Portal"/>
  </r>
  <r>
    <x v="0"/>
    <x v="1650"/>
    <s v="5A"/>
    <n v="1000"/>
    <x v="10"/>
    <x v="10"/>
    <s v="I"/>
    <n v="2.0405405405405403"/>
    <n v="225"/>
    <n v="74"/>
    <n v="74"/>
    <n v="-4"/>
    <n v="70"/>
    <n v="14"/>
    <n v="66.430000000000007"/>
    <s v="7055/19 SL"/>
    <n v="4"/>
    <n v="31"/>
    <n v="7.8846153846153844E-2"/>
    <n v="78.84615384615384"/>
    <n v="86.92307692307692"/>
    <n v="8.6923076923076922E-2"/>
    <n v="6.0846153846153843"/>
    <n v="0"/>
    <n v="0"/>
    <n v="6"/>
    <n v="398.58000000000004"/>
    <n v="6"/>
    <n v="398.58000000000004"/>
    <s v="Portal With MPS"/>
  </r>
  <r>
    <x v="1"/>
    <x v="1651"/>
    <s v="1A"/>
    <n v="500"/>
    <x v="0"/>
    <x v="0"/>
    <s v="B"/>
    <n v="-0.6"/>
    <n v="40"/>
    <n v="100"/>
    <n v="40"/>
    <n v="-4"/>
    <n v="36"/>
    <n v="1"/>
    <n v="174.91"/>
    <s v="5100/15C SL"/>
    <n v="2"/>
    <n v="5"/>
    <n v="2.7307692307692307E-2"/>
    <n v="13.653846153846153"/>
    <n v="497.99999999999994"/>
    <n v="0.99599999999999989"/>
    <n v="0.98307692307692307"/>
    <n v="0"/>
    <n v="0"/>
    <n v="1"/>
    <n v="174.91"/>
    <n v="1"/>
    <n v="174.91"/>
    <s v="Portal"/>
  </r>
  <r>
    <x v="1"/>
    <x v="1652"/>
    <s v="3A"/>
    <n v="1000"/>
    <x v="2"/>
    <x v="2"/>
    <n v="2"/>
    <n v="0"/>
    <n v="25"/>
    <n v="25"/>
    <n v="25"/>
    <m/>
    <n v="25"/>
    <n v="0"/>
    <n v="162.40358000000001"/>
    <s v="2413C SL"/>
    <n v="0"/>
    <n v="0"/>
    <n v="0"/>
    <n v="0"/>
    <n v="1208.1923076923076"/>
    <n v="1.2081923076923076"/>
    <n v="0"/>
    <n v="0"/>
    <n v="0"/>
    <n v="0"/>
    <n v="0"/>
    <n v="0"/>
    <n v="0"/>
    <s v="Portal"/>
  </r>
  <r>
    <x v="0"/>
    <x v="1653"/>
    <s v="1F"/>
    <n v="500"/>
    <x v="2"/>
    <x v="2"/>
    <n v="2"/>
    <n v="0"/>
    <n v="40"/>
    <n v="40"/>
    <n v="40"/>
    <m/>
    <n v="40"/>
    <n v="0"/>
    <n v="133.48924"/>
    <s v="86205CY SL"/>
    <n v="0"/>
    <n v="1"/>
    <n v="1.153846153846154E-3"/>
    <n v="0.57692307692307698"/>
    <n v="7.1538461538461542"/>
    <n v="1.4307692307692308E-2"/>
    <n v="4.6153846153846156E-2"/>
    <n v="1"/>
    <n v="133.48924"/>
    <n v="1"/>
    <n v="133.48924"/>
    <n v="1"/>
    <n v="133.48924"/>
    <s v="Portal"/>
  </r>
  <r>
    <x v="0"/>
    <x v="1654"/>
    <s v="5E"/>
    <n v="1000"/>
    <x v="3"/>
    <x v="3"/>
    <s v="T"/>
    <n v="0"/>
    <n v="5"/>
    <n v="5"/>
    <n v="5"/>
    <m/>
    <n v="5"/>
    <n v="1"/>
    <n v="142.54319000000001"/>
    <s v="5874 GR"/>
    <n v="2"/>
    <n v="80"/>
    <n v="0.11384615384615385"/>
    <n v="113.84615384615385"/>
    <n v="146.15384615384616"/>
    <n v="0.14615384615384616"/>
    <n v="0.56923076923076921"/>
    <n v="1"/>
    <n v="142.54319000000001"/>
    <n v="2"/>
    <n v="285.08638000000002"/>
    <n v="3"/>
    <n v="427.62957000000006"/>
    <s v="MPS"/>
  </r>
  <r>
    <x v="1"/>
    <x v="1655"/>
    <s v="1A"/>
    <n v="1000"/>
    <x v="2"/>
    <x v="2"/>
    <n v="2"/>
    <n v="0"/>
    <n v="50"/>
    <n v="50"/>
    <n v="50"/>
    <m/>
    <n v="50"/>
    <n v="0"/>
    <n v="774.54625999999996"/>
    <s v="5390/15C SL"/>
    <n v="7"/>
    <n v="27"/>
    <n v="0.10653846153846154"/>
    <n v="106.53846153846155"/>
    <n v="107.69230769230771"/>
    <n v="0.10769230769230771"/>
    <n v="5.3269230769230766"/>
    <n v="1"/>
    <n v="774.54625999999996"/>
    <n v="6"/>
    <n v="4647.2775599999995"/>
    <n v="7"/>
    <n v="5421.8238199999996"/>
    <s v="Portal"/>
  </r>
  <r>
    <x v="1"/>
    <x v="1656"/>
    <s v="3A"/>
    <n v="100"/>
    <x v="0"/>
    <x v="0"/>
    <s v="B"/>
    <n v="-0.6"/>
    <n v="40"/>
    <n v="100"/>
    <n v="40"/>
    <n v="-4"/>
    <n v="36"/>
    <n v="39"/>
    <n v="55.170999999999999"/>
    <s v="6309 SL"/>
    <n v="39"/>
    <n v="161"/>
    <n v="0.60576923076923073"/>
    <n v="60.576923076923073"/>
    <n v="99.42307692307692"/>
    <n v="0.99423076923076925"/>
    <n v="21.807692307692307"/>
    <n v="3"/>
    <n v="165.51300000000001"/>
    <n v="25"/>
    <n v="1379.2750000000001"/>
    <n v="28"/>
    <n v="1544.788"/>
    <s v="Portal"/>
  </r>
  <r>
    <x v="1"/>
    <x v="1657"/>
    <s v="1F"/>
    <n v="500"/>
    <x v="2"/>
    <x v="2"/>
    <n v="2"/>
    <n v="0"/>
    <n v="30"/>
    <n v="30"/>
    <n v="30"/>
    <m/>
    <n v="30"/>
    <n v="0"/>
    <n v="156.84515999999999"/>
    <s v="86702CY SL"/>
    <n v="0"/>
    <n v="2"/>
    <n v="2.3076923076923079E-3"/>
    <n v="1.153846153846154"/>
    <n v="43.384615384615387"/>
    <n v="8.6769230769230779E-2"/>
    <n v="6.9230769230769235E-2"/>
    <n v="1"/>
    <n v="156.84515999999999"/>
    <n v="1"/>
    <n v="156.84515999999999"/>
    <n v="1"/>
    <n v="156.84515999999999"/>
    <s v="Portal"/>
  </r>
  <r>
    <x v="0"/>
    <x v="1658"/>
    <s v="5E"/>
    <n v="1000"/>
    <x v="3"/>
    <x v="3"/>
    <s v="T"/>
    <n v="0"/>
    <n v="5"/>
    <n v="5"/>
    <n v="5"/>
    <m/>
    <n v="5"/>
    <n v="2"/>
    <n v="111.19580999999999"/>
    <s v="2844/19 RD"/>
    <n v="7"/>
    <n v="11"/>
    <n v="8.807692307692308E-2"/>
    <n v="88.07692307692308"/>
    <n v="131.38461538461539"/>
    <n v="0.13138461538461538"/>
    <n v="0.44038461538461537"/>
    <n v="1"/>
    <n v="111.19580999999999"/>
    <n v="1"/>
    <n v="111.19580999999999"/>
    <n v="2"/>
    <n v="222.39161999999999"/>
    <s v="MPS"/>
  </r>
  <r>
    <x v="0"/>
    <x v="1659"/>
    <s v="5E"/>
    <n v="1000"/>
    <x v="3"/>
    <x v="3"/>
    <s v="T"/>
    <n v="0"/>
    <n v="5"/>
    <n v="5"/>
    <n v="5"/>
    <m/>
    <n v="5"/>
    <n v="0"/>
    <n v="111.19580999999999"/>
    <s v="2844/19 SL"/>
    <n v="0"/>
    <n v="1"/>
    <n v="1.153846153846154E-3"/>
    <n v="1.153846153846154"/>
    <n v="10.461538461538462"/>
    <n v="1.0461538461538461E-2"/>
    <n v="5.7692307692307696E-3"/>
    <n v="1"/>
    <n v="111.19580999999999"/>
    <n v="1"/>
    <n v="111.19580999999999"/>
    <n v="1"/>
    <n v="111.19580999999999"/>
    <s v="MPS"/>
  </r>
  <r>
    <x v="0"/>
    <x v="1660"/>
    <s v="5E"/>
    <n v="1000"/>
    <x v="3"/>
    <x v="3"/>
    <s v="T"/>
    <n v="0"/>
    <n v="5"/>
    <n v="5"/>
    <n v="5"/>
    <m/>
    <n v="5"/>
    <n v="0"/>
    <n v="111.19580999999999"/>
    <s v="2844/19 BL"/>
    <n v="1"/>
    <n v="0"/>
    <n v="1.0769230769230769E-2"/>
    <n v="10.769230769230768"/>
    <n v="34.115384615384613"/>
    <n v="3.411538461538461E-2"/>
    <n v="5.3846153846153842E-2"/>
    <n v="1"/>
    <n v="111.19580999999999"/>
    <n v="1"/>
    <n v="111.19580999999999"/>
    <n v="1"/>
    <n v="111.19580999999999"/>
    <s v="MPS"/>
  </r>
  <r>
    <x v="0"/>
    <x v="1661"/>
    <s v="5E"/>
    <n v="1000"/>
    <x v="3"/>
    <x v="3"/>
    <s v="T"/>
    <n v="0"/>
    <n v="5"/>
    <n v="5"/>
    <n v="5"/>
    <m/>
    <n v="5"/>
    <n v="0"/>
    <n v="111.19580999999999"/>
    <s v="2844/19 YL"/>
    <n v="2"/>
    <n v="3"/>
    <n v="2.4999999999999998E-2"/>
    <n v="24.999999999999996"/>
    <n v="52.653846153846146"/>
    <n v="5.2653846153846148E-2"/>
    <n v="0.12499999999999999"/>
    <n v="1"/>
    <n v="111.19580999999999"/>
    <n v="1"/>
    <n v="111.19580999999999"/>
    <n v="1"/>
    <n v="111.19580999999999"/>
    <s v="MPS"/>
  </r>
  <r>
    <x v="0"/>
    <x v="1662"/>
    <s v="5E"/>
    <n v="1000"/>
    <x v="3"/>
    <x v="3"/>
    <s v="T"/>
    <n v="0"/>
    <n v="5"/>
    <n v="5"/>
    <n v="5"/>
    <m/>
    <n v="5"/>
    <n v="0"/>
    <n v="111.19580999999999"/>
    <s v="2844/19 VI"/>
    <n v="2"/>
    <n v="2"/>
    <n v="2.3846153846153847E-2"/>
    <n v="23.846153846153847"/>
    <n v="42.384615384615387"/>
    <n v="4.2384615384615389E-2"/>
    <n v="0.11923076923076924"/>
    <n v="1"/>
    <n v="111.19580999999999"/>
    <n v="1"/>
    <n v="111.19580999999999"/>
    <n v="1"/>
    <n v="111.19580999999999"/>
    <s v="MPS"/>
  </r>
  <r>
    <x v="1"/>
    <x v="1663"/>
    <s v="1A"/>
    <n v="500"/>
    <x v="0"/>
    <x v="0"/>
    <s v="B"/>
    <n v="-0.75"/>
    <n v="25"/>
    <n v="100"/>
    <n v="25"/>
    <n v="-4"/>
    <n v="21"/>
    <n v="0"/>
    <n v="154.99"/>
    <s v="5108C SL"/>
    <n v="0"/>
    <n v="4"/>
    <n v="4.6153846153846158E-3"/>
    <n v="2.3076923076923079"/>
    <n v="107.42307692307692"/>
    <n v="0.21484615384615385"/>
    <n v="9.6923076923076931E-2"/>
    <n v="1"/>
    <n v="154.99"/>
    <n v="1"/>
    <n v="154.99"/>
    <n v="1"/>
    <n v="154.99"/>
    <s v="Portal"/>
  </r>
  <r>
    <x v="0"/>
    <x v="1664"/>
    <s v="8A"/>
    <n v="100"/>
    <x v="1"/>
    <x v="1"/>
    <s v="E"/>
    <n v="0.55555555555555558"/>
    <n v="140"/>
    <n v="90"/>
    <n v="90"/>
    <n v="-4"/>
    <n v="86"/>
    <n v="59"/>
    <n v="15.828569999999999"/>
    <s v="F2213/8 WH"/>
    <n v="17"/>
    <n v="50"/>
    <n v="0.24076923076923079"/>
    <n v="24.07692307692308"/>
    <n v="44.870384615384616"/>
    <n v="0.44870384615384618"/>
    <n v="20.70615384615385"/>
    <n v="1"/>
    <n v="15.828569999999999"/>
    <n v="22"/>
    <n v="348.22853999999995"/>
    <n v="23"/>
    <n v="364.05710999999997"/>
    <s v="Portal"/>
  </r>
  <r>
    <x v="0"/>
    <x v="1665"/>
    <s v="8B"/>
    <n v="25"/>
    <x v="8"/>
    <x v="8"/>
    <s v="I"/>
    <n v="0"/>
    <n v="24"/>
    <n v="24"/>
    <n v="24"/>
    <n v="-4"/>
    <n v="20"/>
    <n v="0"/>
    <n v="28.5"/>
    <s v="ZGRP2IN BK"/>
    <n v="0"/>
    <n v="0"/>
    <n v="0"/>
    <n v="0"/>
    <n v="4.9230769230769234"/>
    <n v="0.19692307692307692"/>
    <n v="0"/>
    <n v="0"/>
    <n v="0"/>
    <n v="0"/>
    <n v="0"/>
    <n v="0"/>
    <n v="0"/>
    <s v="Portal"/>
  </r>
  <r>
    <x v="1"/>
    <x v="1666"/>
    <s v="5E"/>
    <n v="1000"/>
    <x v="3"/>
    <x v="3"/>
    <s v="T"/>
    <n v="0"/>
    <n v="5"/>
    <n v="5"/>
    <n v="5"/>
    <m/>
    <n v="5"/>
    <n v="0"/>
    <n v="152.54319000000001"/>
    <s v="2845/7 BK"/>
    <n v="8"/>
    <n v="18"/>
    <n v="0.10692307692307693"/>
    <n v="106.92307692307692"/>
    <n v="131.84615384615384"/>
    <n v="0.13184615384615384"/>
    <n v="0.5346153846153846"/>
    <n v="1"/>
    <n v="152.54319000000001"/>
    <n v="2"/>
    <n v="305.08638000000002"/>
    <n v="3"/>
    <n v="457.62957000000006"/>
    <s v="MPS"/>
  </r>
  <r>
    <x v="1"/>
    <x v="1667"/>
    <s v="8B"/>
    <n v="25"/>
    <x v="22"/>
    <x v="21"/>
    <s v="I"/>
    <n v="0"/>
    <n v="28"/>
    <n v="28"/>
    <n v="28"/>
    <n v="-4"/>
    <n v="24"/>
    <n v="24"/>
    <n v="5.22"/>
    <s v="SW42 BK"/>
    <n v="20"/>
    <n v="99"/>
    <n v="0.32961538461538464"/>
    <n v="8.2403846153846168"/>
    <n v="175.08653846153845"/>
    <n v="7.0034615384615382"/>
    <n v="7.9107692307692314"/>
    <n v="2"/>
    <n v="10.44"/>
    <n v="10"/>
    <n v="52.199999999999996"/>
    <n v="12"/>
    <n v="62.64"/>
    <s v="Portal"/>
  </r>
  <r>
    <x v="0"/>
    <x v="1668"/>
    <s v="8A"/>
    <n v="100"/>
    <x v="12"/>
    <x v="12"/>
    <s v="E"/>
    <n v="0.17948717948717949"/>
    <n v="92"/>
    <n v="78"/>
    <n v="78"/>
    <n v="-4"/>
    <n v="74"/>
    <n v="0"/>
    <n v="65.545000000000002"/>
    <s v="F2951/4 BK"/>
    <s v="0"/>
    <s v="0"/>
    <n v="0"/>
    <n v="0"/>
    <n v="2.3461538461538463"/>
    <n v="2.3461538461538464E-2"/>
    <n v="0"/>
    <n v="0"/>
    <n v="0"/>
    <n v="0"/>
    <n v="0"/>
    <n v="0"/>
    <n v="0"/>
    <s v="Portal"/>
  </r>
  <r>
    <x v="1"/>
    <x v="1669"/>
    <s v="1A"/>
    <n v="500"/>
    <x v="2"/>
    <x v="2"/>
    <n v="2"/>
    <n v="-0.75"/>
    <n v="25"/>
    <n v="100"/>
    <n v="25"/>
    <m/>
    <n v="25"/>
    <n v="0"/>
    <n v="234.1"/>
    <s v="5164C SL"/>
    <s v="0"/>
    <s v="0"/>
    <n v="0"/>
    <n v="0"/>
    <n v="160.96153846153848"/>
    <n v="0.32192307692307698"/>
    <n v="0"/>
    <n v="0"/>
    <n v="0"/>
    <n v="0"/>
    <n v="0"/>
    <n v="0"/>
    <n v="0"/>
    <s v="Portal"/>
  </r>
  <r>
    <x v="0"/>
    <x v="1670"/>
    <s v="3A"/>
    <n v="500"/>
    <x v="2"/>
    <x v="2"/>
    <n v="2"/>
    <n v="0"/>
    <n v="25"/>
    <n v="25"/>
    <n v="25"/>
    <m/>
    <n v="25"/>
    <n v="0"/>
    <n v="139.64223999999999"/>
    <s v="6333 SL"/>
    <n v="0"/>
    <n v="1"/>
    <n v="1.153846153846154E-3"/>
    <n v="0.57692307692307698"/>
    <n v="24.96153846153846"/>
    <n v="4.9923076923076917E-2"/>
    <n v="2.8846153846153848E-2"/>
    <n v="1"/>
    <n v="139.64223999999999"/>
    <n v="1"/>
    <n v="139.64223999999999"/>
    <n v="1"/>
    <n v="139.64223999999999"/>
    <s v="Portal"/>
  </r>
  <r>
    <x v="0"/>
    <x v="1671"/>
    <s v="5E"/>
    <n v="100"/>
    <x v="3"/>
    <x v="3"/>
    <s v="T"/>
    <n v="0"/>
    <n v="5"/>
    <n v="5"/>
    <n v="5"/>
    <m/>
    <n v="5"/>
    <n v="2"/>
    <n v="17.26257"/>
    <s v="2845/19 SL"/>
    <n v="3"/>
    <n v="29"/>
    <n v="6.5769230769230774E-2"/>
    <n v="6.5769230769230775"/>
    <n v="15.80769230769231"/>
    <n v="0.15807692307692311"/>
    <n v="0.3288461538461539"/>
    <n v="0"/>
    <n v="0"/>
    <n v="0"/>
    <n v="0"/>
    <n v="0"/>
    <n v="0"/>
    <s v="MPS"/>
  </r>
  <r>
    <x v="0"/>
    <x v="1672"/>
    <s v="5E"/>
    <n v="1000"/>
    <x v="7"/>
    <x v="7"/>
    <s v="S"/>
    <n v="0.09"/>
    <n v="109"/>
    <n v="100"/>
    <n v="100"/>
    <n v="-4"/>
    <n v="96"/>
    <n v="20"/>
    <n v="71.234999999999999"/>
    <s v="2841/7 GR"/>
    <n v="8"/>
    <n v="39"/>
    <n v="0.13115384615384615"/>
    <n v="131.15384615384616"/>
    <n v="215.69230769230768"/>
    <n v="0.21569230769230768"/>
    <n v="12.590769230769229"/>
    <n v="1"/>
    <n v="71.234999999999999"/>
    <n v="14"/>
    <n v="997.29"/>
    <n v="15"/>
    <n v="1068.5250000000001"/>
    <s v="Traditional"/>
  </r>
  <r>
    <x v="1"/>
    <x v="1673"/>
    <s v="1F"/>
    <n v="500"/>
    <x v="2"/>
    <x v="2"/>
    <n v="2"/>
    <n v="0"/>
    <n v="40"/>
    <n v="40"/>
    <n v="40"/>
    <m/>
    <n v="40"/>
    <n v="0"/>
    <n v="172.19569000000001"/>
    <s v="65007 SL"/>
    <n v="0"/>
    <n v="1"/>
    <n v="1.153846153846154E-3"/>
    <n v="0.57692307692307698"/>
    <n v="2.8076923076923079"/>
    <n v="5.6153846153846158E-3"/>
    <n v="4.6153846153846156E-2"/>
    <n v="1"/>
    <n v="172.19569000000001"/>
    <n v="1"/>
    <n v="172.19569000000001"/>
    <n v="1"/>
    <n v="172.19569000000001"/>
    <s v="Portal"/>
  </r>
  <r>
    <x v="1"/>
    <x v="1674"/>
    <s v="1A"/>
    <n v="500"/>
    <x v="2"/>
    <x v="2"/>
    <n v="2"/>
    <n v="0"/>
    <n v="35"/>
    <n v="35"/>
    <n v="35"/>
    <m/>
    <n v="35"/>
    <n v="0"/>
    <n v="164.44048000000001"/>
    <s v="5074C SL"/>
    <n v="0"/>
    <n v="2"/>
    <n v="2.3076923076923079E-3"/>
    <n v="1.153846153846154"/>
    <n v="127.88461538461539"/>
    <n v="0.25576923076923075"/>
    <n v="8.0769230769230774E-2"/>
    <n v="1"/>
    <n v="164.44048000000001"/>
    <n v="1"/>
    <n v="164.44048000000001"/>
    <n v="1"/>
    <n v="164.44048000000001"/>
    <s v="Portal"/>
  </r>
  <r>
    <x v="0"/>
    <x v="1675"/>
    <s v="5E"/>
    <n v="100"/>
    <x v="3"/>
    <x v="3"/>
    <s v="T"/>
    <n v="0"/>
    <n v="5"/>
    <n v="5"/>
    <n v="5"/>
    <m/>
    <n v="5"/>
    <n v="17"/>
    <n v="12.26257"/>
    <s v="2855/1 BL"/>
    <n v="6"/>
    <n v="77"/>
    <n v="0.15346153846153845"/>
    <n v="15.346153846153845"/>
    <n v="25.73076923076923"/>
    <n v="0.25730769230769229"/>
    <n v="0.76730769230769225"/>
    <n v="1"/>
    <n v="12.26257"/>
    <n v="2"/>
    <n v="24.52514"/>
    <n v="3"/>
    <n v="36.787710000000004"/>
    <s v="MPS"/>
  </r>
  <r>
    <x v="1"/>
    <x v="1676"/>
    <s v="5I"/>
    <n v="100"/>
    <x v="0"/>
    <x v="0"/>
    <s v="B"/>
    <n v="2.564102564102564E-2"/>
    <n v="40"/>
    <n v="39"/>
    <n v="39"/>
    <n v="-4"/>
    <n v="35"/>
    <n v="144"/>
    <n v="11.65"/>
    <s v="6716 RD"/>
    <n v="80"/>
    <n v="759"/>
    <n v="1.7373076923076924"/>
    <n v="173.73076923076925"/>
    <n v="2472.5769230769229"/>
    <n v="24.725769230769227"/>
    <n v="60.805769230769236"/>
    <n v="9"/>
    <n v="104.85000000000001"/>
    <n v="70"/>
    <n v="815.5"/>
    <n v="79"/>
    <n v="920.35"/>
    <s v="Portal"/>
  </r>
  <r>
    <x v="1"/>
    <x v="1677"/>
    <s v="1A"/>
    <n v="500"/>
    <x v="0"/>
    <x v="0"/>
    <s v="B"/>
    <n v="-0.6"/>
    <n v="40"/>
    <n v="100"/>
    <n v="40"/>
    <n v="-4"/>
    <n v="36"/>
    <n v="0"/>
    <n v="157.84"/>
    <s v="5120C SL"/>
    <n v="0"/>
    <n v="0"/>
    <n v="0"/>
    <n v="0"/>
    <n v="75.34615384615384"/>
    <n v="0.15069230769230768"/>
    <n v="0"/>
    <n v="0"/>
    <n v="0"/>
    <n v="0"/>
    <n v="0"/>
    <n v="0"/>
    <n v="0"/>
    <s v="Portal"/>
  </r>
  <r>
    <x v="1"/>
    <x v="1678"/>
    <s v="2D"/>
    <n v="100"/>
    <x v="2"/>
    <x v="2"/>
    <n v="2"/>
    <n v="-0.65"/>
    <n v="35"/>
    <n v="100"/>
    <n v="35"/>
    <m/>
    <n v="35"/>
    <n v="18"/>
    <n v="22.933"/>
    <s v="M9520010 BK"/>
    <n v="0"/>
    <n v="96"/>
    <n v="0.11076923076923077"/>
    <n v="11.076923076923077"/>
    <n v="238"/>
    <n v="2.38"/>
    <n v="3.8769230769230769"/>
    <n v="1"/>
    <n v="22.933"/>
    <n v="5"/>
    <n v="114.66499999999999"/>
    <n v="6"/>
    <n v="137.59800000000001"/>
    <s v="Portal"/>
  </r>
  <r>
    <x v="1"/>
    <x v="1679"/>
    <s v="3A"/>
    <n v="100"/>
    <x v="0"/>
    <x v="0"/>
    <s v="B"/>
    <n v="-0.41860465116279072"/>
    <n v="25"/>
    <n v="43"/>
    <n v="25"/>
    <n v="-4"/>
    <n v="21"/>
    <n v="1"/>
    <n v="47.21"/>
    <s v="6318 SL"/>
    <n v="11"/>
    <n v="19"/>
    <n v="0.14038461538461539"/>
    <n v="14.038461538461538"/>
    <n v="68.653846153846146"/>
    <n v="0.68653846153846143"/>
    <n v="2.9480769230769233"/>
    <n v="1"/>
    <n v="47.21"/>
    <n v="4"/>
    <n v="188.84"/>
    <n v="5"/>
    <n v="236.05"/>
    <s v="Traditional"/>
  </r>
  <r>
    <x v="1"/>
    <x v="1680"/>
    <s v="3A"/>
    <n v="500"/>
    <x v="2"/>
    <x v="2"/>
    <n v="2"/>
    <n v="-0.5"/>
    <n v="50"/>
    <n v="100"/>
    <n v="50"/>
    <m/>
    <n v="50"/>
    <n v="2"/>
    <n v="143.6"/>
    <s v="1219/15C SL"/>
    <n v="1"/>
    <n v="2"/>
    <n v="1.3076923076923076E-2"/>
    <n v="6.5384615384615383"/>
    <n v="53.5"/>
    <n v="0.107"/>
    <n v="0.65384615384615385"/>
    <n v="0"/>
    <n v="0"/>
    <n v="1"/>
    <n v="143.6"/>
    <n v="1"/>
    <n v="143.6"/>
    <s v="Portal"/>
  </r>
  <r>
    <x v="0"/>
    <x v="1681"/>
    <s v="5A"/>
    <n v="1000"/>
    <x v="10"/>
    <x v="10"/>
    <s v="I"/>
    <n v="2.0405405405405403"/>
    <n v="225"/>
    <n v="74"/>
    <n v="74"/>
    <n v="-4"/>
    <n v="70"/>
    <n v="12"/>
    <n v="64.41"/>
    <s v="7055 OR"/>
    <n v="6"/>
    <n v="21"/>
    <n v="8.8846153846153852E-2"/>
    <n v="88.846153846153854"/>
    <n v="95.461538461538467"/>
    <n v="9.5461538461538473E-2"/>
    <n v="6.6823076923076927"/>
    <n v="0"/>
    <n v="0"/>
    <n v="7"/>
    <n v="450.87"/>
    <n v="7"/>
    <n v="450.87"/>
    <s v="Portal With MPS"/>
  </r>
  <r>
    <x v="1"/>
    <x v="1682"/>
    <s v="3A"/>
    <n v="500"/>
    <x v="2"/>
    <x v="2"/>
    <n v="2"/>
    <n v="0"/>
    <n v="25"/>
    <n v="25"/>
    <n v="25"/>
    <m/>
    <n v="25"/>
    <n v="0"/>
    <n v="168.47002000000001"/>
    <s v="6345 SL"/>
    <n v="0"/>
    <n v="2"/>
    <n v="2.3076923076923079E-3"/>
    <n v="1.153846153846154"/>
    <n v="50.538461538461533"/>
    <n v="0.10107692307692306"/>
    <n v="5.7692307692307696E-2"/>
    <n v="1"/>
    <n v="168.47002000000001"/>
    <n v="1"/>
    <n v="168.47002000000001"/>
    <n v="1"/>
    <n v="168.47002000000001"/>
    <s v="Portal"/>
  </r>
  <r>
    <x v="0"/>
    <x v="1683"/>
    <s v="8B"/>
    <n v="1000"/>
    <x v="18"/>
    <x v="17"/>
    <s v="E"/>
    <n v="0"/>
    <n v="84"/>
    <n v="84"/>
    <n v="84"/>
    <n v="-4"/>
    <n v="80"/>
    <n v="33"/>
    <n v="26.661020000000001"/>
    <s v="P10516 CL"/>
    <n v="22"/>
    <n v="74"/>
    <n v="0.3223076923076923"/>
    <n v="322.30769230769232"/>
    <n v="336.73076923076923"/>
    <n v="0.33673076923076922"/>
    <n v="25.784615384615385"/>
    <n v="2"/>
    <n v="53.322040000000001"/>
    <n v="28"/>
    <n v="746.50855999999999"/>
    <n v="30"/>
    <n v="799.8306"/>
    <s v="Portal"/>
  </r>
  <r>
    <x v="0"/>
    <x v="1684"/>
    <s v="3A"/>
    <n v="100"/>
    <x v="0"/>
    <x v="0"/>
    <s v="B"/>
    <n v="-0.6"/>
    <n v="40"/>
    <n v="100"/>
    <n v="40"/>
    <n v="-4"/>
    <n v="36"/>
    <n v="188"/>
    <n v="29.120999999999999"/>
    <s v="6362 SL"/>
    <n v="10"/>
    <n v="46"/>
    <n v="0.16076923076923078"/>
    <n v="16.076923076923077"/>
    <n v="119.92307692307692"/>
    <n v="1.1992307692307691"/>
    <n v="5.7876923076923079"/>
    <n v="1"/>
    <n v="29.120999999999999"/>
    <n v="7"/>
    <n v="203.84699999999998"/>
    <n v="8"/>
    <n v="232.96799999999999"/>
    <s v="Portal"/>
  </r>
  <r>
    <x v="1"/>
    <x v="1685"/>
    <s v="3A"/>
    <n v="1000"/>
    <x v="2"/>
    <x v="2"/>
    <n v="2"/>
    <n v="-0.75"/>
    <n v="25"/>
    <n v="100"/>
    <n v="25"/>
    <m/>
    <n v="25"/>
    <n v="114"/>
    <n v="156.65"/>
    <s v="2421C SL"/>
    <n v="56"/>
    <n v="135"/>
    <n v="0.75884615384615384"/>
    <n v="758.84615384615381"/>
    <n v="1161.6430769230769"/>
    <n v="1.161643076923077"/>
    <n v="18.971153846153847"/>
    <n v="4"/>
    <n v="626.6"/>
    <n v="23"/>
    <n v="3602.9500000000003"/>
    <n v="27"/>
    <n v="4229.55"/>
    <s v="Portal"/>
  </r>
  <r>
    <x v="1"/>
    <x v="1686"/>
    <s v="1A"/>
    <n v="500"/>
    <x v="2"/>
    <x v="2"/>
    <n v="2"/>
    <n v="-0.75"/>
    <n v="25"/>
    <n v="100"/>
    <n v="25"/>
    <m/>
    <n v="25"/>
    <n v="1"/>
    <n v="160.57"/>
    <s v="5163C SL"/>
    <n v="0"/>
    <n v="0"/>
    <n v="0"/>
    <n v="0"/>
    <n v="144"/>
    <n v="0.28799999999999998"/>
    <n v="0"/>
    <n v="0"/>
    <n v="0"/>
    <n v="0"/>
    <n v="0"/>
    <n v="0"/>
    <n v="0"/>
    <s v="Portal"/>
  </r>
  <r>
    <x v="1"/>
    <x v="1687"/>
    <s v="1A"/>
    <n v="500"/>
    <x v="0"/>
    <x v="0"/>
    <s v="B"/>
    <n v="-0.65753424657534243"/>
    <n v="25"/>
    <n v="73"/>
    <n v="25"/>
    <n v="-4"/>
    <n v="21"/>
    <n v="1"/>
    <n v="155.22999999999999"/>
    <s v="5020/15C SL"/>
    <n v="1"/>
    <n v="0"/>
    <n v="1.0769230769230769E-2"/>
    <n v="5.3846153846153841"/>
    <n v="135.34615384615384"/>
    <n v="0.27069230769230768"/>
    <n v="0.22615384615384615"/>
    <n v="1"/>
    <n v="155.22999999999999"/>
    <n v="1"/>
    <n v="155.22999999999999"/>
    <n v="1"/>
    <n v="155.22999999999999"/>
    <s v="Portal"/>
  </r>
  <r>
    <x v="0"/>
    <x v="1688"/>
    <s v="8B"/>
    <n v="1000"/>
    <x v="18"/>
    <x v="17"/>
    <s v="E"/>
    <n v="0"/>
    <n v="84"/>
    <n v="84"/>
    <n v="84"/>
    <n v="-4"/>
    <n v="80"/>
    <n v="158"/>
    <n v="26.309560000000001"/>
    <s v="P10516 BK"/>
    <n v="160"/>
    <n v="210"/>
    <n v="1.9653846153846155"/>
    <n v="1965.3846153846155"/>
    <n v="1980.9615384615386"/>
    <n v="1.9809615384615387"/>
    <n v="157.23076923076923"/>
    <n v="10"/>
    <n v="263.09559999999999"/>
    <n v="167"/>
    <n v="4393.6965200000004"/>
    <n v="177"/>
    <n v="4656.7921200000001"/>
    <s v="Portal"/>
  </r>
  <r>
    <x v="1"/>
    <x v="1689"/>
    <s v="1A"/>
    <n v="500"/>
    <x v="2"/>
    <x v="2"/>
    <n v="2"/>
    <n v="0"/>
    <n v="20"/>
    <n v="20"/>
    <n v="20"/>
    <m/>
    <n v="20"/>
    <n v="0"/>
    <n v="165.89904000000001"/>
    <s v="5468C SL"/>
    <n v="0"/>
    <n v="0"/>
    <n v="0"/>
    <n v="0"/>
    <n v="205.84615384615384"/>
    <n v="0.41169230769230769"/>
    <n v="0"/>
    <n v="0"/>
    <n v="0"/>
    <n v="0"/>
    <n v="0"/>
    <n v="0"/>
    <n v="0"/>
    <s v="Portal"/>
  </r>
  <r>
    <x v="0"/>
    <x v="1690"/>
    <s v="5A"/>
    <n v="100"/>
    <x v="0"/>
    <x v="0"/>
    <s v="S"/>
    <n v="-0.25925925925925924"/>
    <n v="20"/>
    <n v="27"/>
    <n v="20"/>
    <n v="-4"/>
    <n v="16"/>
    <n v="4"/>
    <n v="4.0179999999999998"/>
    <s v="3050 WG"/>
    <n v="14"/>
    <n v="76"/>
    <n v="0.23846153846153845"/>
    <n v="23.846153846153843"/>
    <n v="38.076923076923073"/>
    <n v="0.38076923076923075"/>
    <n v="3.8153846153846152"/>
    <n v="1"/>
    <n v="4.0179999999999998"/>
    <n v="5"/>
    <n v="20.09"/>
    <n v="6"/>
    <n v="24.107999999999997"/>
    <s v="Portal"/>
  </r>
  <r>
    <x v="1"/>
    <x v="1691"/>
    <s v="1A"/>
    <n v="500"/>
    <x v="2"/>
    <x v="2"/>
    <n v="2"/>
    <n v="0"/>
    <n v="20"/>
    <n v="20"/>
    <n v="20"/>
    <m/>
    <n v="20"/>
    <n v="0"/>
    <n v="171.82169999999999"/>
    <s v="5386C SL"/>
    <n v="2"/>
    <n v="9"/>
    <n v="3.1923076923076922E-2"/>
    <n v="15.961538461538462"/>
    <n v="228.57692307692307"/>
    <n v="0.45715384615384613"/>
    <n v="0.63846153846153841"/>
    <n v="0"/>
    <n v="0"/>
    <n v="1"/>
    <n v="171.82169999999999"/>
    <n v="1"/>
    <n v="171.82169999999999"/>
    <s v="Portal"/>
  </r>
  <r>
    <x v="1"/>
    <x v="1692"/>
    <s v="2B"/>
    <n v="500"/>
    <x v="2"/>
    <x v="2"/>
    <n v="2"/>
    <n v="0"/>
    <n v="20"/>
    <n v="20"/>
    <n v="20"/>
    <m/>
    <n v="20"/>
    <n v="0"/>
    <n v="163.28685999999999"/>
    <s v="881806 SL"/>
    <n v="5"/>
    <n v="23"/>
    <n v="8.0384615384615388E-2"/>
    <n v="40.192307692307693"/>
    <n v="430.73076923076917"/>
    <n v="0.86146153846153839"/>
    <n v="1.6076923076923078"/>
    <n v="0"/>
    <n v="0"/>
    <n v="2"/>
    <n v="326.57371999999998"/>
    <n v="2"/>
    <n v="326.57371999999998"/>
    <s v="Portal"/>
  </r>
  <r>
    <x v="1"/>
    <x v="1693"/>
    <s v="8B"/>
    <n v="100"/>
    <x v="15"/>
    <x v="14"/>
    <s v="B"/>
    <n v="0"/>
    <n v="24"/>
    <n v="24"/>
    <n v="24"/>
    <n v="-4"/>
    <n v="20"/>
    <n v="68"/>
    <n v="48.204999999999998"/>
    <s v="1233/2 SV"/>
    <n v="144"/>
    <n v="339"/>
    <n v="1.9419230769230769"/>
    <n v="194.19230769230768"/>
    <n v="361.50000000000006"/>
    <n v="3.6150000000000007"/>
    <n v="38.838461538461537"/>
    <n v="12"/>
    <n v="578.46"/>
    <n v="51"/>
    <n v="2458.4549999999999"/>
    <n v="61"/>
    <n v="2940.5050000000001"/>
    <s v="Portal"/>
  </r>
  <r>
    <x v="0"/>
    <x v="1694"/>
    <s v="3A"/>
    <n v="500"/>
    <x v="2"/>
    <x v="2"/>
    <n v="2"/>
    <n v="0"/>
    <n v="35"/>
    <n v="35"/>
    <n v="35"/>
    <m/>
    <n v="35"/>
    <n v="0"/>
    <n v="149.43763000000001"/>
    <s v="6053C SL"/>
    <n v="0"/>
    <n v="1"/>
    <n v="1.153846153846154E-3"/>
    <n v="0.57692307692307698"/>
    <n v="44.53846153846154"/>
    <n v="8.9076923076923081E-2"/>
    <n v="4.0384615384615387E-2"/>
    <n v="1"/>
    <n v="149.43763000000001"/>
    <n v="1"/>
    <n v="149.43763000000001"/>
    <n v="1"/>
    <n v="149.43763000000001"/>
    <s v="Portal"/>
  </r>
  <r>
    <x v="0"/>
    <x v="1695"/>
    <s v="5A"/>
    <n v="1000"/>
    <x v="0"/>
    <x v="0"/>
    <s v="S"/>
    <n v="-0.16666666666666666"/>
    <n v="20"/>
    <n v="24"/>
    <n v="20"/>
    <n v="-4"/>
    <n v="16"/>
    <n v="0"/>
    <n v="17.149999999999999"/>
    <s v="3070 BR"/>
    <n v="0"/>
    <n v="1"/>
    <n v="1.153846153846154E-3"/>
    <n v="1.153846153846154"/>
    <n v="31.88461538461538"/>
    <n v="3.1884615384615379E-2"/>
    <n v="0.51015384615384607"/>
    <n v="1"/>
    <n v="17.149999999999999"/>
    <n v="1"/>
    <n v="17.149999999999999"/>
    <n v="1"/>
    <n v="17.149999999999999"/>
    <s v="Portal"/>
  </r>
  <r>
    <x v="1"/>
    <x v="1696"/>
    <s v="3C"/>
    <n v="500"/>
    <x v="0"/>
    <x v="0"/>
    <s v="C"/>
    <n v="0"/>
    <n v="5"/>
    <n v="5"/>
    <n v="5"/>
    <m/>
    <n v="5"/>
    <n v="1"/>
    <n v="174.11241999999999"/>
    <s v="6452 SL"/>
    <n v="0"/>
    <n v="12"/>
    <n v="1.3846153846153847E-2"/>
    <n v="6.9230769230769234"/>
    <n v="261.11538461538464"/>
    <n v="0.52223076923076928"/>
    <n v="6.9230769230769235E-2"/>
    <n v="1"/>
    <n v="174.11241999999999"/>
    <n v="1"/>
    <n v="174.11241999999999"/>
    <n v="1"/>
    <n v="174.11241999999999"/>
    <s v="MPS"/>
  </r>
  <r>
    <x v="1"/>
    <x v="1697"/>
    <s v="3A"/>
    <n v="100"/>
    <x v="0"/>
    <x v="0"/>
    <s v="B"/>
    <n v="-0.62264150943396224"/>
    <n v="20"/>
    <n v="53"/>
    <n v="20"/>
    <n v="-4"/>
    <n v="16"/>
    <n v="77"/>
    <n v="13.57"/>
    <s v="5473C SL"/>
    <n v="143"/>
    <n v="304"/>
    <n v="1.8907692307692308"/>
    <n v="189.07692307692307"/>
    <n v="376.19230769230768"/>
    <n v="3.7619230769230767"/>
    <n v="30.252307692307692"/>
    <n v="11"/>
    <n v="149.27000000000001"/>
    <n v="41"/>
    <n v="556.37"/>
    <n v="50"/>
    <n v="678.5"/>
    <s v="Portal"/>
  </r>
  <r>
    <x v="0"/>
    <x v="1698"/>
    <s v="5A"/>
    <n v="1000"/>
    <x v="0"/>
    <x v="0"/>
    <s v="S"/>
    <n v="-0.16666666666666666"/>
    <n v="20"/>
    <n v="24"/>
    <n v="20"/>
    <n v="-4"/>
    <n v="16"/>
    <n v="0"/>
    <n v="17.32"/>
    <s v="3070 GR"/>
    <n v="2"/>
    <n v="4"/>
    <n v="2.6153846153846153E-2"/>
    <n v="26.153846153846153"/>
    <n v="46.230769230769226"/>
    <n v="4.6230769230769228E-2"/>
    <n v="0.73969230769230765"/>
    <n v="0"/>
    <n v="0"/>
    <n v="0"/>
    <n v="0"/>
    <n v="0"/>
    <n v="0"/>
    <s v="Portal"/>
  </r>
  <r>
    <x v="1"/>
    <x v="1699"/>
    <s v="3A"/>
    <n v="500"/>
    <x v="0"/>
    <x v="0"/>
    <s v="B"/>
    <n v="-0.65"/>
    <n v="35"/>
    <n v="100"/>
    <n v="35"/>
    <n v="-4"/>
    <n v="31"/>
    <n v="18"/>
    <n v="136.30000000000001"/>
    <s v="6344 SL"/>
    <n v="0"/>
    <n v="1"/>
    <n v="1.153846153846154E-3"/>
    <n v="0.57692307692307698"/>
    <n v="158.65384615384616"/>
    <n v="0.31730769230769235"/>
    <n v="3.5769230769230775E-2"/>
    <n v="1"/>
    <n v="136.30000000000001"/>
    <n v="1"/>
    <n v="136.30000000000001"/>
    <n v="1"/>
    <n v="136.30000000000001"/>
    <s v="Portal"/>
  </r>
  <r>
    <x v="1"/>
    <x v="1700"/>
    <s v="1A"/>
    <n v="1000"/>
    <x v="2"/>
    <x v="2"/>
    <n v="2"/>
    <n v="0"/>
    <n v="20"/>
    <n v="20"/>
    <n v="20"/>
    <m/>
    <n v="20"/>
    <n v="2"/>
    <n v="147.3672"/>
    <s v="5462C SL"/>
    <n v="16"/>
    <n v="64"/>
    <n v="0.24615384615384617"/>
    <n v="246.15384615384616"/>
    <n v="267.5"/>
    <n v="0.26750000000000002"/>
    <n v="4.9230769230769234"/>
    <n v="1"/>
    <n v="147.3672"/>
    <n v="6"/>
    <n v="884.20319999999992"/>
    <n v="7"/>
    <n v="1031.5704000000001"/>
    <s v="Portal"/>
  </r>
  <r>
    <x v="0"/>
    <x v="1701"/>
    <s v="5I"/>
    <n v="5000"/>
    <x v="0"/>
    <x v="0"/>
    <s v="B"/>
    <n v="2.564102564102564E-2"/>
    <n v="40"/>
    <n v="39"/>
    <n v="39"/>
    <n v="-4"/>
    <n v="35"/>
    <n v="0"/>
    <n v="131.5"/>
    <s v="6710 BR"/>
    <s v="0"/>
    <s v="0"/>
    <n v="0"/>
    <n v="0"/>
    <n v="198.80769230769226"/>
    <n v="3.9761538461538452E-2"/>
    <n v="0"/>
    <n v="0"/>
    <n v="0"/>
    <n v="0"/>
    <n v="0"/>
    <n v="0"/>
    <n v="0"/>
    <s v="Portal"/>
  </r>
  <r>
    <x v="1"/>
    <x v="1702"/>
    <s v="5I"/>
    <n v="5000"/>
    <x v="0"/>
    <x v="0"/>
    <s v="B"/>
    <n v="2.564102564102564E-2"/>
    <n v="40"/>
    <n v="39"/>
    <n v="39"/>
    <n v="-4"/>
    <n v="35"/>
    <n v="2"/>
    <n v="131.5"/>
    <s v="6710 RD"/>
    <n v="1"/>
    <n v="0"/>
    <n v="1.0769230769230769E-2"/>
    <n v="53.846153846153847"/>
    <n v="1172.8461538461538"/>
    <n v="0.23456923076923075"/>
    <n v="0.37692307692307692"/>
    <n v="0"/>
    <n v="0"/>
    <n v="0"/>
    <n v="0"/>
    <n v="0"/>
    <n v="0"/>
    <s v="Portal"/>
  </r>
  <r>
    <x v="1"/>
    <x v="1703"/>
    <s v="3A"/>
    <n v="100"/>
    <x v="0"/>
    <x v="0"/>
    <s v="B"/>
    <n v="-0.71698113207547165"/>
    <n v="15"/>
    <n v="53"/>
    <n v="15"/>
    <n v="-4"/>
    <n v="11"/>
    <n v="77"/>
    <n v="13.545"/>
    <s v="1177C SL"/>
    <n v="59"/>
    <n v="158"/>
    <n v="0.81769230769230761"/>
    <n v="81.769230769230759"/>
    <n v="315.61538461538464"/>
    <n v="3.1561538461538463"/>
    <n v="8.9946153846153845"/>
    <n v="6"/>
    <n v="81.27"/>
    <n v="15"/>
    <n v="203.17500000000001"/>
    <n v="21"/>
    <n v="284.44499999999999"/>
    <s v="Portal"/>
  </r>
  <r>
    <x v="0"/>
    <x v="1704"/>
    <s v="5A"/>
    <n v="1000"/>
    <x v="10"/>
    <x v="10"/>
    <s v="I"/>
    <n v="2.0405405405405403"/>
    <n v="225"/>
    <n v="74"/>
    <n v="74"/>
    <n v="-4"/>
    <n v="70"/>
    <n v="12"/>
    <n v="58.69"/>
    <s v="7054/19 VI"/>
    <n v="6"/>
    <n v="22"/>
    <n v="0.09"/>
    <n v="90"/>
    <n v="105.61538461538461"/>
    <n v="0.10561538461538461"/>
    <n v="7.3930769230769231"/>
    <n v="1"/>
    <n v="58.69"/>
    <n v="8"/>
    <n v="469.52"/>
    <n v="9"/>
    <n v="528.21"/>
    <s v="Portal With MPS"/>
  </r>
  <r>
    <x v="0"/>
    <x v="1705"/>
    <s v="5E"/>
    <n v="100"/>
    <x v="3"/>
    <x v="3"/>
    <s v="T"/>
    <n v="0"/>
    <n v="5"/>
    <n v="5"/>
    <n v="5"/>
    <m/>
    <n v="5"/>
    <n v="6"/>
    <n v="12.26257"/>
    <s v="5854 VI"/>
    <n v="23"/>
    <n v="66"/>
    <n v="0.32384615384615384"/>
    <n v="32.384615384615387"/>
    <n v="98.923076923076934"/>
    <n v="0.98923076923076936"/>
    <n v="1.6192307692307693"/>
    <n v="2"/>
    <n v="24.52514"/>
    <n v="4"/>
    <n v="49.050280000000001"/>
    <n v="6"/>
    <n v="73.575420000000008"/>
    <s v="MPS"/>
  </r>
  <r>
    <x v="0"/>
    <x v="1706"/>
    <s v="5E"/>
    <n v="100"/>
    <x v="3"/>
    <x v="3"/>
    <s v="T"/>
    <n v="0"/>
    <n v="5"/>
    <n v="5"/>
    <n v="5"/>
    <m/>
    <n v="5"/>
    <n v="15"/>
    <n v="12.26257"/>
    <s v="5854 YL"/>
    <n v="31"/>
    <n v="207"/>
    <n v="0.57269230769230761"/>
    <n v="57.269230769230759"/>
    <n v="61.884615384615373"/>
    <n v="0.61884615384615371"/>
    <n v="2.8634615384615381"/>
    <n v="4"/>
    <n v="49.050280000000001"/>
    <n v="7"/>
    <n v="85.837990000000005"/>
    <n v="11"/>
    <n v="134.88827000000001"/>
    <s v="MPS"/>
  </r>
  <r>
    <x v="0"/>
    <x v="1707"/>
    <s v="8B"/>
    <n v="100"/>
    <x v="11"/>
    <x v="11"/>
    <s v="B"/>
    <n v="0"/>
    <n v="24"/>
    <n v="24"/>
    <n v="24"/>
    <n v="-4"/>
    <n v="20"/>
    <n v="7"/>
    <n v="13.9"/>
    <s v="PF20010 NA"/>
    <n v="47"/>
    <n v="141"/>
    <n v="0.66884615384615376"/>
    <n v="66.884615384615373"/>
    <n v="86.307692307692292"/>
    <n v="0.86307692307692296"/>
    <n v="13.376923076923076"/>
    <n v="4"/>
    <n v="55.6"/>
    <n v="17"/>
    <n v="236.3"/>
    <n v="20"/>
    <n v="278"/>
    <s v="Portal"/>
  </r>
  <r>
    <x v="1"/>
    <x v="1708"/>
    <s v="5A"/>
    <n v="100"/>
    <x v="0"/>
    <x v="0"/>
    <s v="S"/>
    <n v="-0.25925925925925924"/>
    <n v="20"/>
    <n v="27"/>
    <n v="20"/>
    <n v="-4"/>
    <n v="16"/>
    <n v="207"/>
    <n v="2.032"/>
    <s v="3050 WH"/>
    <n v="240"/>
    <n v="969"/>
    <n v="3.7026923076923079"/>
    <n v="370.26923076923077"/>
    <n v="5209.5"/>
    <n v="52.094999999999999"/>
    <n v="59.243076923076927"/>
    <n v="22"/>
    <n v="44.704000000000001"/>
    <n v="81"/>
    <n v="164.59200000000001"/>
    <n v="100"/>
    <n v="203.2"/>
    <s v="Portal"/>
  </r>
  <r>
    <x v="0"/>
    <x v="1709"/>
    <s v="5I"/>
    <n v="1000"/>
    <x v="0"/>
    <x v="0"/>
    <s v="B"/>
    <n v="0"/>
    <n v="39"/>
    <n v="39"/>
    <n v="39"/>
    <n v="-4"/>
    <n v="35"/>
    <n v="4"/>
    <n v="154.65"/>
    <s v="6717 BR"/>
    <n v="2"/>
    <n v="15"/>
    <n v="3.884615384615385E-2"/>
    <n v="38.846153846153847"/>
    <n v="151.61538461538461"/>
    <n v="0.15161538461538462"/>
    <n v="1.3596153846153847"/>
    <n v="0"/>
    <n v="0"/>
    <n v="1"/>
    <n v="154.65"/>
    <n v="1"/>
    <n v="154.65"/>
    <s v="Portal"/>
  </r>
  <r>
    <x v="1"/>
    <x v="1710"/>
    <s v="8A"/>
    <n v="50"/>
    <x v="21"/>
    <x v="20"/>
    <s v="B"/>
    <n v="0"/>
    <n v="72"/>
    <n v="72"/>
    <n v="72"/>
    <n v="-4"/>
    <n v="68"/>
    <n v="51"/>
    <n v="42.66"/>
    <s v="FITFAB-2 BK"/>
    <n v="5"/>
    <n v="43"/>
    <n v="0.10346153846153847"/>
    <n v="5.1730769230769234"/>
    <n v="36.942307692307693"/>
    <n v="0.73884615384615382"/>
    <n v="7.0353846153846158"/>
    <n v="1"/>
    <n v="42.66"/>
    <n v="8"/>
    <n v="341.28"/>
    <n v="9"/>
    <n v="383.93999999999994"/>
    <s v="Traditional"/>
  </r>
  <r>
    <x v="1"/>
    <x v="1711"/>
    <s v="5A"/>
    <n v="100"/>
    <x v="0"/>
    <x v="0"/>
    <s v="S"/>
    <n v="-0.25925925925925924"/>
    <n v="20"/>
    <n v="27"/>
    <n v="20"/>
    <n v="-4"/>
    <n v="16"/>
    <n v="234"/>
    <n v="2.0259999999999998"/>
    <s v="3051 GR"/>
    <n v="529"/>
    <n v="1388"/>
    <n v="7.2984615384615372"/>
    <n v="729.8461538461537"/>
    <n v="3253.6923076923072"/>
    <n v="32.536923076923074"/>
    <n v="116.7753846153846"/>
    <n v="44"/>
    <n v="89.143999999999991"/>
    <n v="161"/>
    <n v="326.18599999999998"/>
    <n v="197"/>
    <n v="399.12199999999996"/>
    <s v="Portal"/>
  </r>
  <r>
    <x v="1"/>
    <x v="1712"/>
    <s v="1A"/>
    <n v="500"/>
    <x v="2"/>
    <x v="2"/>
    <n v="2"/>
    <n v="0"/>
    <n v="35"/>
    <n v="35"/>
    <n v="35"/>
    <m/>
    <n v="35"/>
    <n v="0"/>
    <n v="158.18454"/>
    <s v="5430/3 SL"/>
    <n v="0"/>
    <n v="0"/>
    <n v="0"/>
    <n v="0"/>
    <n v="115.49999999999999"/>
    <n v="0.23099999999999998"/>
    <n v="0"/>
    <n v="0"/>
    <n v="0"/>
    <n v="0"/>
    <n v="0"/>
    <n v="0"/>
    <n v="0"/>
    <s v="Portal"/>
  </r>
  <r>
    <x v="1"/>
    <x v="1713"/>
    <s v="5C"/>
    <n v="500"/>
    <x v="19"/>
    <x v="18"/>
    <s v="E"/>
    <n v="0"/>
    <n v="34"/>
    <n v="34"/>
    <n v="34"/>
    <n v="-4"/>
    <n v="30"/>
    <n v="2"/>
    <n v="148.535"/>
    <s v="39X2205 WH"/>
    <n v="1"/>
    <n v="0"/>
    <n v="1.0769230769230769E-2"/>
    <n v="5.3846153846153841"/>
    <n v="423.53846153846149"/>
    <n v="0.84707692307692295"/>
    <n v="0.32307692307692304"/>
    <n v="1"/>
    <n v="148.535"/>
    <n v="1"/>
    <n v="148.535"/>
    <n v="1"/>
    <n v="148.535"/>
    <s v="Traditional"/>
  </r>
  <r>
    <x v="1"/>
    <x v="1714"/>
    <s v="8B"/>
    <n v="100"/>
    <x v="15"/>
    <x v="14"/>
    <s v="B"/>
    <n v="0"/>
    <n v="24"/>
    <n v="24"/>
    <n v="24"/>
    <n v="-4"/>
    <n v="20"/>
    <n v="23"/>
    <n v="38.64"/>
    <s v="2144 SV"/>
    <n v="12"/>
    <n v="78"/>
    <n v="0.21923076923076923"/>
    <n v="21.923076923076923"/>
    <n v="27.884615384615387"/>
    <n v="0.27884615384615385"/>
    <n v="4.384615384615385"/>
    <n v="1"/>
    <n v="38.64"/>
    <n v="5"/>
    <n v="193.2"/>
    <n v="6"/>
    <n v="231.84"/>
    <s v="Portal"/>
  </r>
  <r>
    <x v="0"/>
    <x v="1715"/>
    <s v="5A"/>
    <n v="1000"/>
    <x v="0"/>
    <x v="0"/>
    <s v="S"/>
    <n v="-0.16666666666666666"/>
    <n v="20"/>
    <n v="24"/>
    <n v="20"/>
    <n v="-4"/>
    <n v="16"/>
    <n v="1"/>
    <n v="48.9"/>
    <s v="3071 GY"/>
    <n v="1"/>
    <n v="3"/>
    <n v="1.4230769230769231E-2"/>
    <n v="14.230769230769232"/>
    <n v="36.423076923076927"/>
    <n v="3.6423076923076926E-2"/>
    <n v="0.58276923076923082"/>
    <n v="1"/>
    <n v="48.9"/>
    <n v="1"/>
    <n v="48.9"/>
    <n v="1"/>
    <n v="48.9"/>
    <s v="Portal"/>
  </r>
  <r>
    <x v="1"/>
    <x v="1716"/>
    <s v="5A"/>
    <n v="100"/>
    <x v="0"/>
    <x v="0"/>
    <s v="S"/>
    <n v="-0.16666666666666666"/>
    <n v="20"/>
    <n v="24"/>
    <n v="20"/>
    <n v="-4"/>
    <n v="16"/>
    <n v="40"/>
    <n v="2.65"/>
    <s v="1551 RD"/>
    <n v="148"/>
    <n v="401"/>
    <n v="2.0565384615384614"/>
    <n v="205.65384615384613"/>
    <n v="587.57692307692309"/>
    <n v="5.8757692307692313"/>
    <n v="32.904615384615383"/>
    <n v="12"/>
    <n v="31.799999999999997"/>
    <n v="45"/>
    <n v="119.25"/>
    <n v="55"/>
    <n v="145.75"/>
    <s v="Portal"/>
  </r>
  <r>
    <x v="0"/>
    <x v="1717"/>
    <s v="3A"/>
    <n v="500"/>
    <x v="2"/>
    <x v="2"/>
    <n v="2"/>
    <n v="0"/>
    <n v="50"/>
    <n v="50"/>
    <n v="50"/>
    <m/>
    <n v="50"/>
    <n v="0"/>
    <n v="154.16446999999999"/>
    <s v="6307 SL"/>
    <n v="2"/>
    <n v="2"/>
    <n v="2.3846153846153847E-2"/>
    <n v="11.923076923076923"/>
    <n v="69.692307692307693"/>
    <n v="0.13938461538461538"/>
    <n v="1.1923076923076923"/>
    <n v="0"/>
    <n v="0"/>
    <n v="1"/>
    <n v="154.16446999999999"/>
    <n v="1"/>
    <n v="154.16446999999999"/>
    <s v="Portal"/>
  </r>
  <r>
    <x v="1"/>
    <x v="1718"/>
    <s v="8B"/>
    <n v="500"/>
    <x v="15"/>
    <x v="14"/>
    <s v="B"/>
    <n v="0"/>
    <n v="24"/>
    <n v="24"/>
    <n v="24"/>
    <n v="-4"/>
    <n v="20"/>
    <n v="0"/>
    <n v="193.2"/>
    <s v="2144 SV"/>
    <n v="1"/>
    <n v="1"/>
    <n v="1.1923076923076923E-2"/>
    <n v="5.9615384615384617"/>
    <n v="27.884615384615387"/>
    <n v="5.5769230769230772E-2"/>
    <n v="0.23846153846153847"/>
    <n v="1"/>
    <n v="193.2"/>
    <n v="1"/>
    <n v="193.2"/>
    <n v="1"/>
    <n v="193.2"/>
    <s v="Portal"/>
  </r>
  <r>
    <x v="1"/>
    <x v="1719"/>
    <s v="3A"/>
    <n v="500"/>
    <x v="2"/>
    <x v="2"/>
    <n v="2"/>
    <n v="0"/>
    <n v="20"/>
    <n v="20"/>
    <n v="20"/>
    <m/>
    <n v="20"/>
    <n v="0"/>
    <n v="80.560299999999998"/>
    <s v="1295C SL"/>
    <n v="15"/>
    <n v="75"/>
    <n v="0.24807692307692308"/>
    <n v="124.03846153846155"/>
    <n v="1037.6153846153845"/>
    <n v="2.0752307692307692"/>
    <n v="4.9615384615384617"/>
    <n v="1"/>
    <n v="80.560299999999998"/>
    <n v="6"/>
    <n v="483.36180000000002"/>
    <n v="7"/>
    <n v="563.9221"/>
    <s v="Portal"/>
  </r>
  <r>
    <x v="0"/>
    <x v="1720"/>
    <s v="3D"/>
    <n v="500"/>
    <x v="0"/>
    <x v="0"/>
    <s v="C"/>
    <n v="0"/>
    <n v="5"/>
    <n v="5"/>
    <n v="5"/>
    <m/>
    <n v="5"/>
    <n v="0"/>
    <n v="99.607900000000001"/>
    <s v="2463L SL"/>
    <n v="0"/>
    <n v="0"/>
    <n v="0"/>
    <n v="0"/>
    <n v="80.269230769230774"/>
    <n v="0.16053846153846155"/>
    <n v="0"/>
    <n v="0"/>
    <n v="0"/>
    <n v="0"/>
    <n v="0"/>
    <n v="0"/>
    <n v="0"/>
    <s v="MPS"/>
  </r>
  <r>
    <x v="1"/>
    <x v="1721"/>
    <s v="8A"/>
    <n v="20"/>
    <x v="1"/>
    <x v="1"/>
    <s v="E"/>
    <n v="0.5730337078651685"/>
    <n v="140"/>
    <n v="89"/>
    <n v="89"/>
    <n v="-4"/>
    <n v="85"/>
    <n v="8"/>
    <n v="64.48"/>
    <s v="F4212IN BK"/>
    <n v="19"/>
    <n v="55"/>
    <n v="0.2680769230769231"/>
    <n v="5.361538461538462"/>
    <n v="5.361538461538462"/>
    <n v="0.2680769230769231"/>
    <n v="22.786538461538463"/>
    <n v="1"/>
    <n v="64.48"/>
    <n v="24"/>
    <n v="1547.52"/>
    <n v="25"/>
    <n v="1612"/>
    <s v="Portal"/>
  </r>
  <r>
    <x v="0"/>
    <x v="1722"/>
    <s v="5E"/>
    <n v="1"/>
    <x v="3"/>
    <x v="3"/>
    <s v="S"/>
    <n v="0.21666666666666667"/>
    <n v="73"/>
    <n v="60"/>
    <n v="60"/>
    <n v="-4"/>
    <n v="56"/>
    <n v="3934"/>
    <n v="0.16"/>
    <s v="2845/19 BL"/>
    <s v="0"/>
    <s v="0"/>
    <n v="0"/>
    <n v="0"/>
    <n v="63.346153846153847"/>
    <n v="63.346153846153847"/>
    <n v="0"/>
    <n v="317"/>
    <n v="50.72"/>
    <n v="3864"/>
    <n v="618.24"/>
    <n v="4181"/>
    <n v="668.96"/>
    <s v="Portal With MPS"/>
  </r>
  <r>
    <x v="0"/>
    <x v="1723"/>
    <s v="3A"/>
    <n v="500"/>
    <x v="2"/>
    <x v="2"/>
    <n v="2"/>
    <n v="0"/>
    <n v="30"/>
    <n v="30"/>
    <n v="30"/>
    <m/>
    <n v="30"/>
    <n v="0"/>
    <n v="127.44224"/>
    <s v="1710 SL"/>
    <n v="3"/>
    <n v="6"/>
    <n v="3.9230769230769229E-2"/>
    <n v="19.615384615384613"/>
    <n v="136.88461538461539"/>
    <n v="0.27376923076923076"/>
    <n v="1.176923076923077"/>
    <n v="0"/>
    <n v="0"/>
    <n v="1"/>
    <n v="127.44224"/>
    <n v="1"/>
    <n v="127.44224"/>
    <s v="Portal"/>
  </r>
  <r>
    <x v="0"/>
    <x v="1724"/>
    <s v="8A"/>
    <n v="1000"/>
    <x v="1"/>
    <x v="1"/>
    <s v="E"/>
    <n v="0.55555555555555558"/>
    <n v="140"/>
    <n v="90"/>
    <n v="90"/>
    <n v="-4"/>
    <n v="86"/>
    <n v="6"/>
    <n v="78.842860000000002"/>
    <s v="F2211/16 RD"/>
    <n v="2"/>
    <n v="4"/>
    <n v="2.6153846153846153E-2"/>
    <n v="26.153846153846153"/>
    <n v="36.642307692307696"/>
    <n v="3.6642307692307696E-2"/>
    <n v="2.2492307692307691"/>
    <n v="0"/>
    <n v="0"/>
    <n v="2"/>
    <n v="157.68572"/>
    <n v="2"/>
    <n v="157.68572"/>
    <s v="Portal"/>
  </r>
  <r>
    <x v="0"/>
    <x v="1725"/>
    <s v="8B"/>
    <n v="100"/>
    <x v="11"/>
    <x v="11"/>
    <s v="B"/>
    <n v="0"/>
    <n v="24"/>
    <n v="24"/>
    <n v="24"/>
    <n v="-4"/>
    <n v="20"/>
    <n v="21"/>
    <n v="10.08"/>
    <s v="PF1306 BK"/>
    <n v="33"/>
    <n v="138"/>
    <n v="0.51461538461538459"/>
    <n v="51.46153846153846"/>
    <n v="65.980769230769226"/>
    <n v="0.65980769230769232"/>
    <n v="10.292307692307691"/>
    <n v="3"/>
    <n v="30.240000000000002"/>
    <n v="13"/>
    <n v="131.04"/>
    <n v="16"/>
    <n v="161.28"/>
    <s v="Portal"/>
  </r>
  <r>
    <x v="1"/>
    <x v="1726"/>
    <s v="3A"/>
    <n v="500"/>
    <x v="2"/>
    <x v="2"/>
    <n v="2"/>
    <n v="0"/>
    <n v="35"/>
    <n v="35"/>
    <n v="35"/>
    <m/>
    <n v="35"/>
    <n v="0"/>
    <n v="148.45891"/>
    <s v="1899/4C SL"/>
    <n v="0"/>
    <n v="2"/>
    <n v="2.3076923076923079E-3"/>
    <n v="1.153846153846154"/>
    <n v="59.88461538461538"/>
    <n v="0.11976923076923075"/>
    <n v="8.0769230769230774E-2"/>
    <n v="1"/>
    <n v="148.45891"/>
    <n v="1"/>
    <n v="148.45891"/>
    <n v="1"/>
    <n v="148.45891"/>
    <s v="Portal"/>
  </r>
  <r>
    <x v="1"/>
    <x v="1727"/>
    <s v="3A"/>
    <n v="500"/>
    <x v="2"/>
    <x v="2"/>
    <n v="2"/>
    <n v="0"/>
    <n v="30"/>
    <n v="30"/>
    <n v="30"/>
    <m/>
    <n v="30"/>
    <n v="0"/>
    <n v="128.31447"/>
    <s v="1748C SL"/>
    <s v="0"/>
    <s v="0"/>
    <n v="0"/>
    <n v="0"/>
    <n v="5.4615384615384617"/>
    <n v="1.0923076923076923E-2"/>
    <n v="0"/>
    <n v="0"/>
    <n v="0"/>
    <n v="0"/>
    <n v="0"/>
    <n v="0"/>
    <n v="0"/>
    <s v="Portal"/>
  </r>
  <r>
    <x v="1"/>
    <x v="1728"/>
    <s v="3A"/>
    <n v="1000"/>
    <x v="2"/>
    <x v="2"/>
    <n v="2"/>
    <n v="-0.75"/>
    <n v="25"/>
    <n v="100"/>
    <n v="25"/>
    <m/>
    <n v="25"/>
    <n v="2"/>
    <n v="159.22999999999999"/>
    <s v="2421C SL"/>
    <n v="3"/>
    <n v="4"/>
    <n v="3.6923076923076927E-2"/>
    <n v="36.923076923076927"/>
    <n v="1161.6430769230769"/>
    <n v="1.161643076923077"/>
    <n v="0.92307692307692313"/>
    <n v="0"/>
    <n v="0"/>
    <n v="1"/>
    <n v="159.22999999999999"/>
    <n v="1"/>
    <n v="159.22999999999999"/>
    <s v="Portal"/>
  </r>
  <r>
    <x v="0"/>
    <x v="1729"/>
    <s v="5G"/>
    <n v="1000"/>
    <x v="7"/>
    <x v="7"/>
    <s v="S"/>
    <n v="0.65"/>
    <n v="165"/>
    <n v="100"/>
    <n v="100"/>
    <n v="-4"/>
    <n v="96"/>
    <n v="3"/>
    <n v="72.88"/>
    <s v="1805 BK"/>
    <n v="5"/>
    <n v="15"/>
    <n v="7.1153846153846151E-2"/>
    <n v="71.153846153846146"/>
    <n v="135.80769230769229"/>
    <n v="0.1358076923076923"/>
    <n v="6.8307692307692305"/>
    <n v="0"/>
    <n v="0"/>
    <n v="7"/>
    <n v="510.15999999999997"/>
    <n v="7"/>
    <n v="510.15999999999997"/>
    <s v="Traditional"/>
  </r>
  <r>
    <x v="0"/>
    <x v="1730"/>
    <s v="8B"/>
    <n v="100"/>
    <x v="12"/>
    <x v="12"/>
    <s v="E"/>
    <n v="0.16470588235294117"/>
    <n v="99"/>
    <n v="85"/>
    <n v="85"/>
    <n v="-4"/>
    <n v="81"/>
    <n v="86"/>
    <n v="21.63"/>
    <s v="TFT25024 NA"/>
    <n v="54"/>
    <n v="131"/>
    <n v="0.73269230769230775"/>
    <n v="73.269230769230774"/>
    <n v="88.461538461538467"/>
    <n v="0.88461538461538469"/>
    <n v="59.348076923076931"/>
    <n v="4"/>
    <n v="86.52"/>
    <n v="63"/>
    <n v="1362.6899999999998"/>
    <n v="67"/>
    <n v="1449.21"/>
    <s v="Portal"/>
  </r>
  <r>
    <x v="1"/>
    <x v="1731"/>
    <s v="1A"/>
    <n v="500"/>
    <x v="0"/>
    <x v="0"/>
    <s v="B"/>
    <n v="-0.75"/>
    <n v="25"/>
    <n v="100"/>
    <n v="25"/>
    <n v="-4"/>
    <n v="21"/>
    <n v="1"/>
    <n v="124.49723"/>
    <s v="5273C SL"/>
    <s v="0"/>
    <s v="0"/>
    <n v="0"/>
    <n v="0"/>
    <n v="1.7692307692307692"/>
    <n v="3.5384615384615385E-3"/>
    <n v="0"/>
    <n v="0"/>
    <n v="0"/>
    <n v="0"/>
    <n v="0"/>
    <n v="0"/>
    <n v="0"/>
    <s v="Portal"/>
  </r>
  <r>
    <x v="1"/>
    <x v="1732"/>
    <s v="2A"/>
    <n v="100"/>
    <x v="0"/>
    <x v="0"/>
    <s v="B"/>
    <n v="0.43"/>
    <n v="143"/>
    <n v="100"/>
    <n v="100"/>
    <n v="-4"/>
    <n v="96"/>
    <n v="2"/>
    <n v="23.82"/>
    <s v="M13244 SL"/>
    <n v="9"/>
    <n v="13"/>
    <n v="0.11192307692307692"/>
    <n v="11.192307692307692"/>
    <n v="87.15384615384616"/>
    <n v="0.8715384615384616"/>
    <n v="10.744615384615384"/>
    <n v="1"/>
    <n v="23.82"/>
    <n v="12"/>
    <n v="285.84000000000003"/>
    <n v="13"/>
    <n v="309.66000000000003"/>
    <s v="Portal"/>
  </r>
  <r>
    <x v="1"/>
    <x v="1733"/>
    <s v="3A"/>
    <n v="500"/>
    <x v="2"/>
    <x v="2"/>
    <n v="2"/>
    <n v="0"/>
    <n v="40"/>
    <n v="40"/>
    <n v="40"/>
    <m/>
    <n v="40"/>
    <n v="0"/>
    <n v="155.93669"/>
    <s v="3246 SL"/>
    <n v="3"/>
    <n v="5"/>
    <n v="3.8076923076923078E-2"/>
    <n v="19.03846153846154"/>
    <n v="31.153846153846153"/>
    <n v="6.2307692307692307E-2"/>
    <n v="1.523076923076923"/>
    <n v="0"/>
    <n v="0"/>
    <n v="2"/>
    <n v="311.87338"/>
    <n v="2"/>
    <n v="311.87338"/>
    <s v="Portal"/>
  </r>
  <r>
    <x v="0"/>
    <x v="1734"/>
    <s v="5E"/>
    <n v="1000"/>
    <x v="3"/>
    <x v="3"/>
    <s v="T"/>
    <n v="0"/>
    <n v="5"/>
    <n v="5"/>
    <n v="5"/>
    <m/>
    <n v="5"/>
    <n v="2"/>
    <n v="122.54319"/>
    <s v="5853/19 BK"/>
    <n v="61"/>
    <n v="99"/>
    <n v="0.77115384615384608"/>
    <n v="771.15384615384608"/>
    <n v="848.15384615384608"/>
    <n v="0.84815384615384604"/>
    <n v="3.8557692307692304"/>
    <n v="5"/>
    <n v="612.71595000000002"/>
    <n v="9"/>
    <n v="1102.8887099999999"/>
    <n v="14"/>
    <n v="1715.60466"/>
    <s v="MPS"/>
  </r>
  <r>
    <x v="0"/>
    <x v="1735"/>
    <s v="5E"/>
    <n v="1000"/>
    <x v="3"/>
    <x v="3"/>
    <s v="T"/>
    <n v="0"/>
    <n v="5"/>
    <n v="5"/>
    <n v="5"/>
    <m/>
    <n v="5"/>
    <n v="8"/>
    <n v="122.54319"/>
    <s v="5853/19 WH"/>
    <n v="8"/>
    <n v="59"/>
    <n v="0.15423076923076923"/>
    <n v="154.23076923076923"/>
    <n v="226.11538461538461"/>
    <n v="0.22611538461538461"/>
    <n v="0.77115384615384608"/>
    <n v="1"/>
    <n v="122.54319"/>
    <n v="2"/>
    <n v="245.08637999999999"/>
    <n v="3"/>
    <n v="367.62957"/>
    <s v="MPS"/>
  </r>
  <r>
    <x v="1"/>
    <x v="1736"/>
    <s v="5E"/>
    <n v="1000"/>
    <x v="3"/>
    <x v="3"/>
    <s v="T"/>
    <n v="0"/>
    <n v="5"/>
    <n v="5"/>
    <n v="5"/>
    <m/>
    <n v="5"/>
    <n v="7"/>
    <n v="122.54319"/>
    <s v="5853/19 RD"/>
    <n v="34"/>
    <n v="90"/>
    <n v="0.47"/>
    <n v="470"/>
    <n v="716.11538461538464"/>
    <n v="0.7161153846153846"/>
    <n v="2.3499999999999996"/>
    <n v="3"/>
    <n v="367.62957"/>
    <n v="5"/>
    <n v="612.71595000000002"/>
    <n v="8"/>
    <n v="980.34551999999996"/>
    <s v="MPS"/>
  </r>
  <r>
    <x v="0"/>
    <x v="1737"/>
    <s v="8B"/>
    <n v="500"/>
    <x v="12"/>
    <x v="12"/>
    <s v="E"/>
    <n v="0.23749999999999999"/>
    <n v="99"/>
    <n v="80"/>
    <n v="80"/>
    <n v="-4"/>
    <n v="76"/>
    <n v="35"/>
    <n v="162.03"/>
    <s v="TFT25018 NA"/>
    <n v="22"/>
    <n v="26"/>
    <n v="0.26692307692307693"/>
    <n v="133.46153846153845"/>
    <n v="179.11538461538461"/>
    <n v="0.35823076923076924"/>
    <n v="20.286153846153848"/>
    <n v="1"/>
    <n v="162.03"/>
    <n v="21"/>
    <n v="3402.63"/>
    <n v="22"/>
    <n v="3564.66"/>
    <s v="Portal"/>
  </r>
  <r>
    <x v="1"/>
    <x v="1738"/>
    <s v="1A"/>
    <n v="500"/>
    <x v="0"/>
    <x v="0"/>
    <s v="B"/>
    <n v="-0.65753424657534243"/>
    <n v="25"/>
    <n v="73"/>
    <n v="25"/>
    <n v="-4"/>
    <n v="21"/>
    <n v="0"/>
    <n v="170.155"/>
    <s v="5274C SL"/>
    <n v="1"/>
    <n v="0"/>
    <n v="1.0769230769230769E-2"/>
    <n v="5.3846153846153841"/>
    <n v="106.07692307692307"/>
    <n v="0.21215384615384614"/>
    <n v="0.22615384615384615"/>
    <n v="1"/>
    <n v="170.155"/>
    <n v="1"/>
    <n v="170.155"/>
    <n v="1"/>
    <n v="170.155"/>
    <s v="Portal"/>
  </r>
  <r>
    <x v="0"/>
    <x v="1739"/>
    <s v="2F"/>
    <n v="100"/>
    <x v="0"/>
    <x v="0"/>
    <s v="C"/>
    <n v="0"/>
    <n v="5"/>
    <n v="5"/>
    <n v="5"/>
    <m/>
    <n v="5"/>
    <n v="2"/>
    <n v="14.280570000000001"/>
    <s v="9058X BK"/>
    <n v="3"/>
    <n v="14"/>
    <n v="4.8461538461538459E-2"/>
    <n v="4.8461538461538458"/>
    <n v="13.692307692307693"/>
    <n v="0.13692307692307693"/>
    <n v="0.24230769230769228"/>
    <n v="1"/>
    <n v="14.280570000000001"/>
    <n v="1"/>
    <n v="14.280570000000001"/>
    <n v="1"/>
    <n v="14.280570000000001"/>
    <s v="MPS"/>
  </r>
  <r>
    <x v="1"/>
    <x v="1740"/>
    <s v="5E"/>
    <n v="100"/>
    <x v="3"/>
    <x v="3"/>
    <s v="T"/>
    <n v="0"/>
    <n v="5"/>
    <n v="5"/>
    <n v="5"/>
    <m/>
    <n v="5"/>
    <n v="19"/>
    <n v="34.452570000000001"/>
    <s v="5858 WH"/>
    <n v="141"/>
    <n v="354"/>
    <n v="1.9269230769230767"/>
    <n v="192.69230769230768"/>
    <n v="240.38461538461536"/>
    <n v="2.4038461538461537"/>
    <n v="9.6346153846153832"/>
    <n v="13"/>
    <n v="447.88341000000003"/>
    <n v="23"/>
    <n v="792.40911000000006"/>
    <n v="36"/>
    <n v="1240.29252"/>
    <s v="MPS"/>
  </r>
  <r>
    <x v="1"/>
    <x v="1741"/>
    <s v="8B"/>
    <n v="100"/>
    <x v="18"/>
    <x v="17"/>
    <s v="E"/>
    <n v="0"/>
    <n v="84"/>
    <n v="84"/>
    <n v="84"/>
    <n v="-4"/>
    <n v="80"/>
    <n v="54"/>
    <n v="9.8995899999999999"/>
    <s v="P1052 BK"/>
    <n v="40"/>
    <n v="122"/>
    <n v="0.57153846153846155"/>
    <n v="57.153846153846153"/>
    <n v="909.75"/>
    <n v="9.0975000000000001"/>
    <n v="45.723076923076924"/>
    <n v="3"/>
    <n v="29.69877"/>
    <n v="49"/>
    <n v="485.07990999999998"/>
    <n v="52"/>
    <n v="514.77868000000001"/>
    <s v="Portal"/>
  </r>
  <r>
    <x v="1"/>
    <x v="1742"/>
    <s v="3A"/>
    <n v="500"/>
    <x v="2"/>
    <x v="2"/>
    <n v="2"/>
    <n v="0"/>
    <n v="30"/>
    <n v="30"/>
    <n v="30"/>
    <m/>
    <n v="30"/>
    <n v="0"/>
    <n v="139.25890999999999"/>
    <s v="2254/6 SL"/>
    <n v="0"/>
    <n v="2"/>
    <n v="2.3076923076923079E-3"/>
    <n v="1.153846153846154"/>
    <n v="27.42307692307692"/>
    <n v="5.4846153846153836E-2"/>
    <n v="6.9230769230769235E-2"/>
    <n v="1"/>
    <n v="139.25890999999999"/>
    <n v="1"/>
    <n v="139.25890999999999"/>
    <n v="1"/>
    <n v="139.25890999999999"/>
    <s v="Portal"/>
  </r>
  <r>
    <x v="0"/>
    <x v="1743"/>
    <s v="8B"/>
    <n v="1000"/>
    <x v="12"/>
    <x v="12"/>
    <s v="E"/>
    <n v="0.16470588235294117"/>
    <n v="99"/>
    <n v="85"/>
    <n v="85"/>
    <n v="-4"/>
    <n v="81"/>
    <n v="0"/>
    <n v="189.03"/>
    <s v="TFT25024 NA"/>
    <n v="0"/>
    <n v="5"/>
    <n v="5.7692307692307696E-3"/>
    <n v="5.7692307692307692"/>
    <n v="88.461538461538467"/>
    <n v="8.8461538461538466E-2"/>
    <n v="0.46730769230769231"/>
    <n v="1"/>
    <n v="189.03"/>
    <n v="1"/>
    <n v="189.03"/>
    <n v="1"/>
    <n v="189.03"/>
    <s v="Portal"/>
  </r>
  <r>
    <x v="0"/>
    <x v="1744"/>
    <s v="3D"/>
    <n v="500"/>
    <x v="6"/>
    <x v="6"/>
    <s v="C"/>
    <n v="0"/>
    <n v="5"/>
    <n v="5"/>
    <n v="5"/>
    <m/>
    <n v="5"/>
    <n v="0"/>
    <n v="97.614999999999995"/>
    <s v="1896L SL"/>
    <s v="0"/>
    <s v="0"/>
    <n v="0"/>
    <n v="0"/>
    <n v="84.307692307692321"/>
    <n v="0.16861538461538464"/>
    <n v="0"/>
    <n v="0"/>
    <n v="0"/>
    <n v="0"/>
    <n v="0"/>
    <n v="0"/>
    <n v="0"/>
    <s v="MPS"/>
  </r>
  <r>
    <x v="1"/>
    <x v="1745"/>
    <s v="5C"/>
    <n v="500"/>
    <x v="19"/>
    <x v="18"/>
    <s v="E"/>
    <n v="0"/>
    <n v="34"/>
    <n v="34"/>
    <n v="34"/>
    <n v="-4"/>
    <n v="30"/>
    <n v="5"/>
    <n v="346.1"/>
    <s v="391845 WH"/>
    <n v="0"/>
    <n v="1"/>
    <n v="1.153846153846154E-3"/>
    <n v="0.57692307692307698"/>
    <n v="109.73076923076924"/>
    <n v="0.21946153846153849"/>
    <n v="3.4615384615384617E-2"/>
    <n v="1"/>
    <n v="346.1"/>
    <n v="1"/>
    <n v="346.1"/>
    <n v="1"/>
    <n v="346.1"/>
    <s v="Traditional"/>
  </r>
  <r>
    <x v="0"/>
    <x v="1746"/>
    <s v="8B"/>
    <n v="500"/>
    <x v="18"/>
    <x v="17"/>
    <s v="E"/>
    <n v="0"/>
    <n v="84"/>
    <n v="84"/>
    <n v="84"/>
    <n v="-4"/>
    <n v="80"/>
    <n v="33"/>
    <n v="23.470330000000001"/>
    <s v="P1056 CL"/>
    <n v="5"/>
    <n v="38"/>
    <n v="9.7692307692307689E-2"/>
    <n v="48.846153846153847"/>
    <n v="126.23076923076923"/>
    <n v="0.25246153846153846"/>
    <n v="7.8153846153846152"/>
    <n v="0"/>
    <n v="0"/>
    <n v="8"/>
    <n v="187.76264"/>
    <n v="8"/>
    <n v="187.76264"/>
    <s v="Portal"/>
  </r>
  <r>
    <x v="1"/>
    <x v="1747"/>
    <s v="3A"/>
    <n v="500"/>
    <x v="2"/>
    <x v="2"/>
    <n v="2"/>
    <n v="0"/>
    <n v="40"/>
    <n v="40"/>
    <n v="40"/>
    <m/>
    <n v="40"/>
    <n v="0"/>
    <n v="147.53252000000001"/>
    <s v="3242 SL"/>
    <n v="1"/>
    <n v="3"/>
    <n v="1.4230769230769231E-2"/>
    <n v="7.1153846153846159"/>
    <n v="22.76923076923077"/>
    <n v="4.5538461538461542E-2"/>
    <n v="0.56923076923076921"/>
    <n v="0"/>
    <n v="0"/>
    <n v="1"/>
    <n v="147.53252000000001"/>
    <n v="1"/>
    <n v="147.53252000000001"/>
    <s v="Portal"/>
  </r>
  <r>
    <x v="1"/>
    <x v="1748"/>
    <s v="8B"/>
    <n v="100"/>
    <x v="11"/>
    <x v="11"/>
    <s v="B"/>
    <n v="0"/>
    <n v="24"/>
    <n v="24"/>
    <n v="24"/>
    <n v="-4"/>
    <n v="20"/>
    <n v="11"/>
    <n v="16.64"/>
    <s v="PF2007 NA"/>
    <n v="14"/>
    <n v="45"/>
    <n v="0.20269230769230767"/>
    <n v="20.269230769230766"/>
    <n v="102.96153846153848"/>
    <n v="1.0296153846153848"/>
    <n v="4.0538461538461537"/>
    <n v="1"/>
    <n v="16.64"/>
    <n v="5"/>
    <n v="83.2"/>
    <n v="6"/>
    <n v="99.84"/>
    <s v="Portal"/>
  </r>
  <r>
    <x v="0"/>
    <x v="1749"/>
    <s v="5A"/>
    <n v="1000"/>
    <x v="0"/>
    <x v="0"/>
    <s v="S"/>
    <n v="4.1666666666666664E-2"/>
    <n v="25"/>
    <n v="24"/>
    <n v="24"/>
    <n v="-4"/>
    <n v="20"/>
    <n v="10"/>
    <n v="15.55"/>
    <s v="3048 OR"/>
    <n v="10"/>
    <n v="40"/>
    <n v="0.15384615384615385"/>
    <n v="153.84615384615387"/>
    <n v="159.84615384615387"/>
    <n v="0.15984615384615386"/>
    <n v="3.0769230769230771"/>
    <n v="1"/>
    <n v="15.55"/>
    <n v="4"/>
    <n v="62.2"/>
    <n v="5"/>
    <n v="77.75"/>
    <s v="Portal"/>
  </r>
  <r>
    <x v="1"/>
    <x v="1750"/>
    <s v="1F"/>
    <n v="1000"/>
    <x v="2"/>
    <x v="2"/>
    <n v="2"/>
    <n v="0"/>
    <n v="40"/>
    <n v="40"/>
    <n v="40"/>
    <m/>
    <n v="40"/>
    <n v="0"/>
    <n v="243.31851"/>
    <s v="86007CY SL"/>
    <n v="1"/>
    <n v="4"/>
    <n v="1.5384615384615385E-2"/>
    <n v="15.384615384615385"/>
    <n v="18.461538461538463"/>
    <n v="1.8461538461538463E-2"/>
    <n v="0.61538461538461542"/>
    <n v="0"/>
    <n v="0"/>
    <n v="1"/>
    <n v="243.31851"/>
    <n v="1"/>
    <n v="243.31851"/>
    <s v="Portal"/>
  </r>
  <r>
    <x v="0"/>
    <x v="1751"/>
    <s v="5D"/>
    <n v="1000"/>
    <x v="15"/>
    <x v="14"/>
    <s v="B"/>
    <n v="0"/>
    <n v="24"/>
    <n v="24"/>
    <n v="24"/>
    <n v="-4"/>
    <n v="20"/>
    <n v="51"/>
    <n v="7.0320400000000003"/>
    <s v="299/3 SV"/>
    <n v="94"/>
    <n v="255"/>
    <n v="1.3065384615384614"/>
    <n v="1306.5384615384614"/>
    <n v="1470.4615384615383"/>
    <n v="1.4704615384615383"/>
    <n v="26.130769230769229"/>
    <n v="8"/>
    <n v="56.256320000000002"/>
    <n v="34"/>
    <n v="239.08936"/>
    <n v="41"/>
    <n v="288.31364000000002"/>
    <s v="Portal"/>
  </r>
  <r>
    <x v="1"/>
    <x v="1752"/>
    <s v="3A"/>
    <n v="500"/>
    <x v="2"/>
    <x v="2"/>
    <n v="2"/>
    <n v="0"/>
    <n v="55"/>
    <n v="55"/>
    <n v="55"/>
    <m/>
    <n v="55"/>
    <n v="0"/>
    <n v="140.12019000000001"/>
    <s v="6413 SL"/>
    <n v="2"/>
    <n v="4"/>
    <n v="2.6153846153846153E-2"/>
    <n v="13.076923076923077"/>
    <n v="158.92307692307691"/>
    <n v="0.31784615384615383"/>
    <n v="1.4384615384615385"/>
    <n v="0"/>
    <n v="0"/>
    <n v="1"/>
    <n v="140.12019000000001"/>
    <n v="1"/>
    <n v="140.12019000000001"/>
    <s v="Portal"/>
  </r>
  <r>
    <x v="0"/>
    <x v="1753"/>
    <s v="8A"/>
    <n v="1000"/>
    <x v="1"/>
    <x v="1"/>
    <s v="E"/>
    <n v="0.55555555555555558"/>
    <n v="140"/>
    <n v="90"/>
    <n v="90"/>
    <n v="-4"/>
    <n v="86"/>
    <n v="0"/>
    <n v="75.257140000000007"/>
    <s v="F2211/16 WH"/>
    <n v="0"/>
    <n v="17"/>
    <n v="1.9615384615384614E-2"/>
    <n v="19.615384615384613"/>
    <n v="36.047692307692301"/>
    <n v="3.6047692307692301E-2"/>
    <n v="1.6869230769230767"/>
    <n v="0"/>
    <n v="0"/>
    <n v="2"/>
    <n v="150.51428000000001"/>
    <n v="2"/>
    <n v="150.51428000000001"/>
    <s v="Portal"/>
  </r>
  <r>
    <x v="1"/>
    <x v="1754"/>
    <s v="1F"/>
    <n v="1000"/>
    <x v="2"/>
    <x v="2"/>
    <n v="2"/>
    <n v="0"/>
    <n v="40"/>
    <n v="40"/>
    <n v="40"/>
    <m/>
    <n v="40"/>
    <n v="0"/>
    <n v="268.67453"/>
    <s v="86207CY SL"/>
    <n v="0"/>
    <n v="5"/>
    <n v="5.7692307692307696E-3"/>
    <n v="5.7692307692307692"/>
    <n v="21.961538461538463"/>
    <n v="2.1961538461538463E-2"/>
    <n v="0.23076923076923078"/>
    <n v="1"/>
    <n v="268.67453"/>
    <n v="1"/>
    <n v="268.67453"/>
    <n v="1"/>
    <n v="268.67453"/>
    <s v="Portal"/>
  </r>
  <r>
    <x v="1"/>
    <x v="1755"/>
    <s v="1F"/>
    <n v="100"/>
    <x v="2"/>
    <x v="2"/>
    <n v="2"/>
    <n v="0"/>
    <n v="40"/>
    <n v="40"/>
    <n v="40"/>
    <m/>
    <n v="40"/>
    <n v="0"/>
    <n v="35.097369999999998"/>
    <s v="86207CY SL"/>
    <n v="13"/>
    <n v="19"/>
    <n v="0.16192307692307692"/>
    <n v="16.192307692307693"/>
    <n v="21.961538461538463"/>
    <n v="0.21961538461538463"/>
    <n v="6.476923076923077"/>
    <n v="1"/>
    <n v="35.097369999999998"/>
    <n v="7"/>
    <n v="245.68158999999997"/>
    <n v="8"/>
    <n v="280.77895999999998"/>
    <s v="Portal"/>
  </r>
  <r>
    <x v="0"/>
    <x v="1756"/>
    <s v="5A"/>
    <n v="1000"/>
    <x v="0"/>
    <x v="0"/>
    <s v="S"/>
    <n v="-0.56603773584905659"/>
    <n v="23"/>
    <n v="53"/>
    <n v="23"/>
    <n v="-4"/>
    <n v="19"/>
    <n v="15"/>
    <n v="28.12"/>
    <s v="1553 RD"/>
    <n v="4"/>
    <n v="20"/>
    <n v="6.6153846153846146E-2"/>
    <n v="66.153846153846146"/>
    <n v="131.88461538461536"/>
    <n v="0.13188461538461535"/>
    <n v="1.2569230769230768"/>
    <n v="0"/>
    <n v="0"/>
    <n v="1"/>
    <n v="28.12"/>
    <n v="1"/>
    <n v="28.12"/>
    <s v="Portal"/>
  </r>
  <r>
    <x v="1"/>
    <x v="1757"/>
    <s v="1F"/>
    <n v="1000"/>
    <x v="2"/>
    <x v="2"/>
    <n v="2"/>
    <n v="0"/>
    <n v="40"/>
    <n v="40"/>
    <n v="40"/>
    <m/>
    <n v="40"/>
    <n v="0"/>
    <n v="417.56083999999998"/>
    <s v="86604CY SL"/>
    <n v="1"/>
    <n v="5"/>
    <n v="1.6538461538461537E-2"/>
    <n v="16.538461538461537"/>
    <n v="35.84615384615384"/>
    <n v="3.584615384615384E-2"/>
    <n v="0.66153846153846141"/>
    <n v="0"/>
    <n v="0"/>
    <n v="1"/>
    <n v="417.56083999999998"/>
    <n v="1"/>
    <n v="417.56083999999998"/>
    <s v="Portal"/>
  </r>
  <r>
    <x v="1"/>
    <x v="1758"/>
    <s v="1A"/>
    <n v="500"/>
    <x v="2"/>
    <x v="2"/>
    <n v="2"/>
    <n v="0"/>
    <n v="20"/>
    <n v="20"/>
    <n v="20"/>
    <m/>
    <n v="20"/>
    <n v="0"/>
    <n v="145.34656000000001"/>
    <s v="5466C SL"/>
    <n v="2"/>
    <n v="4"/>
    <n v="2.6153846153846153E-2"/>
    <n v="13.076923076923077"/>
    <n v="226.84615384615384"/>
    <n v="0.45369230769230767"/>
    <n v="0.52307692307692299"/>
    <n v="0"/>
    <n v="0"/>
    <n v="1"/>
    <n v="145.34656000000001"/>
    <n v="1"/>
    <n v="145.34656000000001"/>
    <s v="Portal"/>
  </r>
  <r>
    <x v="1"/>
    <x v="1759"/>
    <s v="1F"/>
    <n v="500"/>
    <x v="2"/>
    <x v="2"/>
    <n v="2"/>
    <n v="0"/>
    <n v="40"/>
    <n v="40"/>
    <n v="40"/>
    <m/>
    <n v="40"/>
    <n v="0"/>
    <n v="147.20779999999999"/>
    <s v="65005 SL"/>
    <n v="0"/>
    <n v="1"/>
    <n v="1.153846153846154E-3"/>
    <n v="0.57692307692307698"/>
    <n v="14.961538461538462"/>
    <n v="2.9923076923076924E-2"/>
    <n v="4.6153846153846156E-2"/>
    <n v="1"/>
    <n v="147.20779999999999"/>
    <n v="1"/>
    <n v="147.20779999999999"/>
    <n v="1"/>
    <n v="147.20779999999999"/>
    <s v="Portal"/>
  </r>
  <r>
    <x v="1"/>
    <x v="1760"/>
    <s v="5A"/>
    <n v="1000"/>
    <x v="0"/>
    <x v="0"/>
    <s v="S"/>
    <n v="3.7037037037037035E-2"/>
    <n v="28"/>
    <n v="27"/>
    <n v="27"/>
    <n v="-4"/>
    <n v="23"/>
    <n v="53"/>
    <n v="20.55"/>
    <s v="1855/19 BK"/>
    <n v="22"/>
    <n v="101"/>
    <n v="0.35346153846153849"/>
    <n v="353.46153846153851"/>
    <n v="386.30769230769238"/>
    <n v="0.38630769230769235"/>
    <n v="8.129615384615386"/>
    <n v="2"/>
    <n v="41.1"/>
    <n v="10"/>
    <n v="205.5"/>
    <n v="12"/>
    <n v="246.60000000000002"/>
    <s v="Portal  "/>
  </r>
  <r>
    <x v="1"/>
    <x v="1761"/>
    <s v="1F"/>
    <n v="500"/>
    <x v="2"/>
    <x v="2"/>
    <n v="2"/>
    <n v="0"/>
    <n v="40"/>
    <n v="40"/>
    <n v="40"/>
    <m/>
    <n v="40"/>
    <n v="0"/>
    <n v="141.61438999999999"/>
    <s v="65603 SL"/>
    <n v="5"/>
    <n v="14"/>
    <n v="7.0000000000000007E-2"/>
    <n v="35"/>
    <n v="206.23076923076923"/>
    <n v="0.41246153846153844"/>
    <n v="2.8000000000000003"/>
    <n v="0"/>
    <n v="0"/>
    <n v="3"/>
    <n v="424.84316999999999"/>
    <n v="3"/>
    <n v="424.84316999999999"/>
    <s v="Portal"/>
  </r>
  <r>
    <x v="1"/>
    <x v="1762"/>
    <s v="1A"/>
    <n v="500"/>
    <x v="2"/>
    <x v="2"/>
    <n v="2"/>
    <n v="0"/>
    <n v="35"/>
    <n v="35"/>
    <n v="35"/>
    <m/>
    <n v="35"/>
    <n v="0"/>
    <n v="145.15691000000001"/>
    <s v="5430/2 SL"/>
    <n v="0"/>
    <n v="3"/>
    <n v="3.4615384615384616E-3"/>
    <n v="1.7307692307692308"/>
    <n v="402.9615384615384"/>
    <n v="0.80592307692307674"/>
    <n v="0.12115384615384615"/>
    <n v="1"/>
    <n v="145.15691000000001"/>
    <n v="1"/>
    <n v="145.15691000000001"/>
    <n v="1"/>
    <n v="145.15691000000001"/>
    <s v="Portal"/>
  </r>
  <r>
    <x v="1"/>
    <x v="1763"/>
    <s v="8A"/>
    <n v="100"/>
    <x v="1"/>
    <x v="1"/>
    <s v="E"/>
    <n v="0.5730337078651685"/>
    <n v="140"/>
    <n v="89"/>
    <n v="89"/>
    <n v="-4"/>
    <n v="85"/>
    <n v="5"/>
    <n v="228.39"/>
    <s v="F6501/8 BK"/>
    <n v="2"/>
    <n v="13"/>
    <n v="3.6538461538461534E-2"/>
    <n v="3.6538461538461533"/>
    <n v="3.6538461538461533"/>
    <n v="3.6538461538461534E-2"/>
    <n v="3.1057692307692304"/>
    <n v="0"/>
    <n v="0"/>
    <n v="3"/>
    <n v="685.17"/>
    <n v="3"/>
    <n v="685.17"/>
    <s v="Portal"/>
  </r>
  <r>
    <x v="0"/>
    <x v="1764"/>
    <s v="5E"/>
    <n v="100"/>
    <x v="3"/>
    <x v="3"/>
    <s v="T"/>
    <n v="0"/>
    <n v="5"/>
    <n v="5"/>
    <n v="5"/>
    <m/>
    <n v="5"/>
    <n v="10"/>
    <n v="28.342569999999998"/>
    <s v="5857 YL"/>
    <n v="23"/>
    <n v="135"/>
    <n v="0.40346153846153843"/>
    <n v="40.34615384615384"/>
    <n v="62.653846153846146"/>
    <n v="0.62653846153846149"/>
    <n v="2.0173076923076922"/>
    <n v="3"/>
    <n v="85.027709999999999"/>
    <n v="5"/>
    <n v="141.71285"/>
    <n v="8"/>
    <n v="226.74055999999999"/>
    <s v="MPS"/>
  </r>
  <r>
    <x v="1"/>
    <x v="1765"/>
    <s v="1F"/>
    <n v="500"/>
    <x v="2"/>
    <x v="2"/>
    <n v="2"/>
    <n v="0"/>
    <n v="40"/>
    <n v="40"/>
    <n v="40"/>
    <m/>
    <n v="40"/>
    <n v="0"/>
    <n v="137.29951"/>
    <s v="86602CY SL"/>
    <n v="0"/>
    <n v="2"/>
    <n v="2.3076923076923079E-3"/>
    <n v="1.153846153846154"/>
    <n v="30.69230769230769"/>
    <n v="6.1384615384615378E-2"/>
    <n v="9.2307692307692313E-2"/>
    <n v="1"/>
    <n v="137.29951"/>
    <n v="1"/>
    <n v="137.29951"/>
    <n v="1"/>
    <n v="137.29951"/>
    <s v="Portal"/>
  </r>
  <r>
    <x v="1"/>
    <x v="1766"/>
    <s v="2D"/>
    <n v="500"/>
    <x v="2"/>
    <x v="2"/>
    <n v="2"/>
    <n v="-0.65"/>
    <n v="35"/>
    <n v="100"/>
    <n v="35"/>
    <m/>
    <n v="35"/>
    <n v="6"/>
    <n v="83"/>
    <s v="M9520010 BK"/>
    <n v="14"/>
    <n v="30"/>
    <n v="0.18538461538461537"/>
    <n v="92.692307692307679"/>
    <n v="238"/>
    <n v="0.47599999999999998"/>
    <n v="6.4884615384615376"/>
    <n v="1"/>
    <n v="83"/>
    <n v="7"/>
    <n v="581"/>
    <n v="8"/>
    <n v="664"/>
    <s v="Portal"/>
  </r>
  <r>
    <x v="1"/>
    <x v="1767"/>
    <s v="3A"/>
    <n v="500"/>
    <x v="2"/>
    <x v="2"/>
    <n v="2"/>
    <n v="0"/>
    <n v="40"/>
    <n v="40"/>
    <n v="40"/>
    <m/>
    <n v="40"/>
    <n v="0"/>
    <n v="139.63808"/>
    <s v="3233 SL"/>
    <n v="0"/>
    <n v="4"/>
    <n v="4.6153846153846158E-3"/>
    <n v="2.3076923076923079"/>
    <n v="386.73076923076923"/>
    <n v="0.77346153846153842"/>
    <n v="0.18461538461538463"/>
    <n v="1"/>
    <n v="139.63808"/>
    <n v="1"/>
    <n v="139.63808"/>
    <n v="1"/>
    <n v="139.63808"/>
    <s v="Portal"/>
  </r>
  <r>
    <x v="1"/>
    <x v="1768"/>
    <s v="8B"/>
    <n v="25"/>
    <x v="22"/>
    <x v="21"/>
    <s v="I"/>
    <n v="0"/>
    <n v="28"/>
    <n v="28"/>
    <n v="28"/>
    <n v="-4"/>
    <n v="24"/>
    <n v="1"/>
    <n v="67"/>
    <s v="SW33 NA"/>
    <n v="15"/>
    <n v="19"/>
    <n v="0.18346153846153848"/>
    <n v="4.5865384615384617"/>
    <n v="18.855769230769234"/>
    <n v="0.75423076923076937"/>
    <n v="4.4030769230769238"/>
    <n v="1"/>
    <n v="67"/>
    <n v="5"/>
    <n v="335"/>
    <n v="6"/>
    <n v="402"/>
    <s v="Portal"/>
  </r>
  <r>
    <x v="1"/>
    <x v="1769"/>
    <s v="1A"/>
    <n v="500"/>
    <x v="0"/>
    <x v="0"/>
    <s v="B"/>
    <n v="-0.65753424657534243"/>
    <n v="25"/>
    <n v="73"/>
    <n v="25"/>
    <n v="-4"/>
    <n v="21"/>
    <n v="0"/>
    <n v="145.05500000000001"/>
    <s v="5106C SL"/>
    <s v="0"/>
    <s v="0"/>
    <n v="0"/>
    <n v="0"/>
    <n v="177.65384615384613"/>
    <n v="0.35530769230769227"/>
    <n v="0"/>
    <n v="0"/>
    <n v="0"/>
    <n v="0"/>
    <n v="0"/>
    <n v="0"/>
    <n v="0"/>
    <s v="Portal"/>
  </r>
  <r>
    <x v="0"/>
    <x v="1770"/>
    <s v="5E"/>
    <n v="1000"/>
    <x v="3"/>
    <x v="3"/>
    <s v="T"/>
    <n v="0"/>
    <n v="5"/>
    <n v="5"/>
    <n v="5"/>
    <m/>
    <n v="5"/>
    <n v="0"/>
    <n v="101.19580999999999"/>
    <s v="2844/7 GR"/>
    <n v="9"/>
    <n v="7"/>
    <n v="0.105"/>
    <n v="105"/>
    <n v="164.5"/>
    <n v="0.16450000000000001"/>
    <n v="0.52500000000000002"/>
    <n v="1"/>
    <n v="101.19580999999999"/>
    <n v="2"/>
    <n v="202.39161999999999"/>
    <n v="3"/>
    <n v="303.58742999999998"/>
    <s v="MPS"/>
  </r>
  <r>
    <x v="0"/>
    <x v="1771"/>
    <s v="3D"/>
    <n v="500"/>
    <x v="6"/>
    <x v="6"/>
    <s v="C"/>
    <n v="0"/>
    <n v="5"/>
    <n v="5"/>
    <n v="5"/>
    <m/>
    <n v="5"/>
    <n v="1"/>
    <n v="487.09363999999999"/>
    <s v="1172L SL"/>
    <n v="0"/>
    <n v="1"/>
    <n v="1.153846153846154E-3"/>
    <n v="0.57692307692307698"/>
    <n v="402.11538461538464"/>
    <n v="0.8042307692307693"/>
    <n v="5.7692307692307696E-3"/>
    <n v="1"/>
    <n v="487.09363999999999"/>
    <n v="1"/>
    <n v="487.09363999999999"/>
    <n v="1"/>
    <n v="487.09363999999999"/>
    <s v="MPS"/>
  </r>
  <r>
    <x v="0"/>
    <x v="1772"/>
    <s v="8A"/>
    <n v="20"/>
    <x v="1"/>
    <x v="1"/>
    <s v="E"/>
    <n v="0.55555555555555558"/>
    <n v="140"/>
    <n v="90"/>
    <n v="90"/>
    <n v="-4"/>
    <n v="86"/>
    <n v="33"/>
    <n v="19.350000000000001"/>
    <s v="F7501IN BK"/>
    <n v="55"/>
    <n v="111"/>
    <n v="0.7203846153846154"/>
    <n v="14.407692307692308"/>
    <n v="14.407692307692308"/>
    <n v="0.7203846153846154"/>
    <n v="61.953076923076921"/>
    <n v="4"/>
    <n v="77.400000000000006"/>
    <n v="66"/>
    <n v="1277.1000000000001"/>
    <n v="70"/>
    <n v="1354.5"/>
    <s v="Portal"/>
  </r>
  <r>
    <x v="1"/>
    <x v="1773"/>
    <s v="1F"/>
    <n v="500"/>
    <x v="2"/>
    <x v="2"/>
    <n v="2"/>
    <n v="0"/>
    <n v="40"/>
    <n v="40"/>
    <n v="40"/>
    <m/>
    <n v="40"/>
    <n v="0"/>
    <n v="139.90011000000001"/>
    <s v="65804 SL"/>
    <n v="0"/>
    <n v="5"/>
    <n v="5.7692307692307696E-3"/>
    <n v="2.8846153846153846"/>
    <n v="163.65384615384616"/>
    <n v="0.3273076923076923"/>
    <n v="0.23076923076923078"/>
    <n v="1"/>
    <n v="139.90011000000001"/>
    <n v="1"/>
    <n v="139.90011000000001"/>
    <n v="1"/>
    <n v="139.90011000000001"/>
    <s v="Portal"/>
  </r>
  <r>
    <x v="1"/>
    <x v="1774"/>
    <s v="3A"/>
    <n v="500"/>
    <x v="0"/>
    <x v="0"/>
    <s v="B"/>
    <n v="-0.24528301886792453"/>
    <n v="40"/>
    <n v="53"/>
    <n v="40"/>
    <n v="-4"/>
    <n v="36"/>
    <n v="1"/>
    <n v="79.025000000000006"/>
    <s v="1219/12C SL"/>
    <n v="6"/>
    <n v="10"/>
    <n v="7.6153846153846155E-2"/>
    <n v="38.07692307692308"/>
    <n v="591.65384615384619"/>
    <n v="1.1833076923076924"/>
    <n v="2.7415384615384615"/>
    <n v="0"/>
    <n v="0"/>
    <n v="3"/>
    <n v="237.07500000000002"/>
    <n v="3"/>
    <n v="237.07500000000002"/>
    <s v="Portal"/>
  </r>
  <r>
    <x v="1"/>
    <x v="1775"/>
    <s v="8A"/>
    <n v="100"/>
    <x v="1"/>
    <x v="1"/>
    <s v="E"/>
    <n v="0.5730337078651685"/>
    <n v="140"/>
    <n v="89"/>
    <n v="89"/>
    <n v="-4"/>
    <n v="85"/>
    <n v="42"/>
    <n v="27.54"/>
    <s v="F3001/8 BK"/>
    <n v="35"/>
    <n v="125"/>
    <n v="0.52115384615384608"/>
    <n v="52.115384615384606"/>
    <n v="53.824999999999989"/>
    <n v="0.5382499999999999"/>
    <n v="44.29807692307692"/>
    <n v="3"/>
    <n v="82.62"/>
    <n v="47"/>
    <n v="1294.3799999999999"/>
    <n v="50"/>
    <n v="1377"/>
    <s v="Portal"/>
  </r>
  <r>
    <x v="0"/>
    <x v="1776"/>
    <s v="5A"/>
    <n v="100"/>
    <x v="0"/>
    <x v="0"/>
    <s v="S"/>
    <n v="4.1666666666666664E-2"/>
    <n v="25"/>
    <n v="24"/>
    <n v="24"/>
    <n v="-4"/>
    <n v="20"/>
    <n v="99"/>
    <n v="1.9510000000000001"/>
    <s v="3050/1 BK"/>
    <n v="275"/>
    <n v="601"/>
    <n v="3.6549999999999994"/>
    <n v="365.49999999999994"/>
    <n v="885.88461538461524"/>
    <n v="8.8588461538461516"/>
    <n v="73.099999999999994"/>
    <n v="22"/>
    <n v="42.922000000000004"/>
    <n v="95"/>
    <n v="185.345"/>
    <n v="113"/>
    <n v="220.46299999999999"/>
    <s v="Portal"/>
  </r>
  <r>
    <x v="0"/>
    <x v="1777"/>
    <s v="5I"/>
    <n v="100"/>
    <x v="0"/>
    <x v="0"/>
    <s v="S"/>
    <n v="0"/>
    <n v="39"/>
    <n v="39"/>
    <n v="39"/>
    <n v="-4"/>
    <n v="35"/>
    <n v="19"/>
    <n v="5.2649999999999997"/>
    <s v="6712 GY"/>
    <n v="15"/>
    <n v="34"/>
    <n v="0.20076923076923078"/>
    <n v="20.076923076923077"/>
    <n v="71.230769230769226"/>
    <n v="0.71230769230769231"/>
    <n v="7.0269230769230777"/>
    <n v="1"/>
    <n v="5.2649999999999997"/>
    <n v="8"/>
    <n v="42.12"/>
    <n v="9"/>
    <n v="47.384999999999998"/>
    <s v="Portal"/>
  </r>
  <r>
    <x v="1"/>
    <x v="1778"/>
    <s v="8B"/>
    <n v="100"/>
    <x v="12"/>
    <x v="12"/>
    <s v="E"/>
    <n v="0.16470588235294117"/>
    <n v="99"/>
    <n v="85"/>
    <n v="85"/>
    <n v="-4"/>
    <n v="81"/>
    <n v="30"/>
    <n v="39.82"/>
    <s v="TFT20012 NA"/>
    <n v="20"/>
    <n v="68"/>
    <n v="0.29384615384615387"/>
    <n v="29.384615384615387"/>
    <n v="33.423076923076927"/>
    <n v="0.33423076923076928"/>
    <n v="23.801538461538463"/>
    <n v="1"/>
    <n v="39.82"/>
    <n v="25"/>
    <n v="995.5"/>
    <n v="26"/>
    <n v="1035.32"/>
    <s v="Portal"/>
  </r>
  <r>
    <x v="1"/>
    <x v="1779"/>
    <s v="3A"/>
    <n v="1000"/>
    <x v="0"/>
    <x v="0"/>
    <s v="B"/>
    <n v="-0.62"/>
    <n v="38"/>
    <n v="100"/>
    <n v="38"/>
    <n v="-4"/>
    <n v="34"/>
    <n v="0"/>
    <n v="93.6"/>
    <s v="2411C SL"/>
    <s v="0"/>
    <s v="0"/>
    <n v="0"/>
    <n v="0"/>
    <n v="466.57692307692309"/>
    <n v="0.46657692307692311"/>
    <n v="0"/>
    <n v="0"/>
    <n v="0"/>
    <n v="0"/>
    <n v="0"/>
    <n v="0"/>
    <n v="0"/>
    <s v="Portal"/>
  </r>
  <r>
    <x v="0"/>
    <x v="1780"/>
    <s v="8B"/>
    <n v="250"/>
    <x v="8"/>
    <x v="8"/>
    <s v="I"/>
    <n v="0"/>
    <n v="24"/>
    <n v="24"/>
    <n v="24"/>
    <n v="-4"/>
    <n v="20"/>
    <n v="2"/>
    <n v="92"/>
    <s v="G1601/2 BK"/>
    <n v="33"/>
    <n v="39"/>
    <n v="0.40038461538461534"/>
    <n v="100.09615384615384"/>
    <n v="105.19230769230768"/>
    <n v="0.42076923076923073"/>
    <n v="8.0076923076923059"/>
    <n v="2"/>
    <n v="184"/>
    <n v="10"/>
    <n v="920"/>
    <n v="12"/>
    <n v="1104"/>
    <s v="Portal"/>
  </r>
  <r>
    <x v="1"/>
    <x v="1781"/>
    <s v="3A"/>
    <n v="1000"/>
    <x v="0"/>
    <x v="0"/>
    <s v="B"/>
    <n v="-0.75"/>
    <n v="25"/>
    <n v="100"/>
    <n v="25"/>
    <n v="-4"/>
    <n v="21"/>
    <n v="32"/>
    <n v="89.33"/>
    <s v="2411C SL"/>
    <n v="28"/>
    <n v="16"/>
    <n v="0.32"/>
    <n v="320"/>
    <n v="466.57692307692309"/>
    <n v="0.46657692307692311"/>
    <n v="6.72"/>
    <n v="2"/>
    <n v="178.66"/>
    <n v="9"/>
    <n v="803.97"/>
    <n v="11"/>
    <n v="982.63"/>
    <s v="Portal"/>
  </r>
  <r>
    <x v="0"/>
    <x v="1782"/>
    <s v="3A"/>
    <n v="500"/>
    <x v="2"/>
    <x v="2"/>
    <n v="2"/>
    <n v="0"/>
    <n v="40"/>
    <n v="40"/>
    <n v="40"/>
    <m/>
    <n v="40"/>
    <n v="0"/>
    <n v="93.354749999999996"/>
    <s v="3211 SL"/>
    <n v="2"/>
    <n v="3"/>
    <n v="2.4999999999999998E-2"/>
    <n v="12.499999999999998"/>
    <n v="68.730769230769226"/>
    <n v="0.13746153846153844"/>
    <n v="0.99999999999999989"/>
    <n v="0"/>
    <n v="0"/>
    <n v="1"/>
    <n v="93.354749999999996"/>
    <n v="1"/>
    <n v="93.354749999999996"/>
    <s v="Portal"/>
  </r>
  <r>
    <x v="0"/>
    <x v="1783"/>
    <s v="5E"/>
    <n v="1000"/>
    <x v="3"/>
    <x v="3"/>
    <s v="T"/>
    <n v="0"/>
    <n v="5"/>
    <n v="5"/>
    <n v="5"/>
    <m/>
    <n v="5"/>
    <n v="0"/>
    <n v="132.54319000000001"/>
    <s v="5855/7 GR"/>
    <n v="0"/>
    <n v="4"/>
    <n v="4.6153846153846158E-3"/>
    <n v="4.6153846153846159"/>
    <n v="87.038461538461533"/>
    <n v="8.7038461538461537E-2"/>
    <n v="2.3076923076923078E-2"/>
    <n v="1"/>
    <n v="132.54319000000001"/>
    <n v="1"/>
    <n v="132.54319000000001"/>
    <n v="1"/>
    <n v="132.54319000000001"/>
    <s v="MPS"/>
  </r>
  <r>
    <x v="0"/>
    <x v="1784"/>
    <s v="5E"/>
    <n v="1000"/>
    <x v="3"/>
    <x v="3"/>
    <s v="T"/>
    <n v="0"/>
    <n v="5"/>
    <n v="5"/>
    <n v="5"/>
    <m/>
    <n v="5"/>
    <n v="0"/>
    <n v="132.54319000000001"/>
    <s v="5855/7 SL"/>
    <n v="1"/>
    <n v="2"/>
    <n v="1.3076923076923076E-2"/>
    <n v="13.076923076923077"/>
    <n v="53.269230769230774"/>
    <n v="5.3269230769230777E-2"/>
    <n v="6.5384615384615374E-2"/>
    <n v="1"/>
    <n v="132.54319000000001"/>
    <n v="1"/>
    <n v="132.54319000000001"/>
    <n v="1"/>
    <n v="132.54319000000001"/>
    <s v="MPS"/>
  </r>
  <r>
    <x v="0"/>
    <x v="1785"/>
    <s v="5E"/>
    <n v="1000"/>
    <x v="3"/>
    <x v="3"/>
    <s v="T"/>
    <n v="0"/>
    <n v="5"/>
    <n v="5"/>
    <n v="5"/>
    <m/>
    <n v="5"/>
    <n v="0"/>
    <n v="132.54319000000001"/>
    <s v="5855/7 OR"/>
    <n v="1"/>
    <n v="4"/>
    <n v="1.5384615384615385E-2"/>
    <n v="15.384615384615385"/>
    <n v="84.65384615384616"/>
    <n v="8.4653846153846163E-2"/>
    <n v="7.6923076923076927E-2"/>
    <n v="1"/>
    <n v="132.54319000000001"/>
    <n v="1"/>
    <n v="132.54319000000001"/>
    <n v="1"/>
    <n v="132.54319000000001"/>
    <s v="MPS"/>
  </r>
  <r>
    <x v="0"/>
    <x v="1786"/>
    <s v="5E"/>
    <n v="100"/>
    <x v="3"/>
    <x v="3"/>
    <s v="T"/>
    <n v="0"/>
    <n v="5"/>
    <n v="5"/>
    <n v="5"/>
    <m/>
    <n v="5"/>
    <n v="61"/>
    <n v="9.2625700000000002"/>
    <s v="5853 BR"/>
    <n v="45"/>
    <n v="345"/>
    <n v="0.88269230769230766"/>
    <n v="88.269230769230774"/>
    <n v="196.73076923076923"/>
    <n v="1.9673076923076922"/>
    <n v="4.4134615384615383"/>
    <n v="6"/>
    <n v="55.575420000000001"/>
    <n v="10"/>
    <n v="92.625699999999995"/>
    <n v="16"/>
    <n v="148.20112"/>
    <s v="MPS"/>
  </r>
  <r>
    <x v="0"/>
    <x v="1787"/>
    <s v="3D"/>
    <n v="500"/>
    <x v="6"/>
    <x v="6"/>
    <s v="C"/>
    <n v="0"/>
    <n v="5"/>
    <n v="5"/>
    <n v="5"/>
    <m/>
    <n v="5"/>
    <n v="0"/>
    <n v="110.735"/>
    <s v="1176L SL"/>
    <s v="0"/>
    <s v="0"/>
    <n v="0"/>
    <n v="0"/>
    <n v="125.69230769230768"/>
    <n v="0.25138461538461537"/>
    <n v="0"/>
    <n v="0"/>
    <n v="0"/>
    <n v="0"/>
    <n v="0"/>
    <n v="0"/>
    <n v="0"/>
    <s v="MPS"/>
  </r>
  <r>
    <x v="0"/>
    <x v="1788"/>
    <s v="8A"/>
    <n v="60"/>
    <x v="12"/>
    <x v="12"/>
    <s v="E"/>
    <n v="0.14285714285714285"/>
    <n v="32"/>
    <n v="28"/>
    <n v="28"/>
    <n v="-4"/>
    <n v="24"/>
    <n v="0"/>
    <n v="12.01"/>
    <s v="F2211/8 BL"/>
    <n v="1"/>
    <n v="4"/>
    <n v="1.5384615384615385E-2"/>
    <n v="0.92307692307692313"/>
    <n v="593.46153846153834"/>
    <n v="9.8910256410256387"/>
    <n v="0.36923076923076925"/>
    <n v="0"/>
    <n v="0"/>
    <n v="0"/>
    <n v="0"/>
    <n v="0"/>
    <n v="0"/>
    <s v="Portal"/>
  </r>
  <r>
    <x v="1"/>
    <x v="1789"/>
    <s v="1A"/>
    <n v="500"/>
    <x v="0"/>
    <x v="0"/>
    <s v="B"/>
    <n v="0"/>
    <n v="73"/>
    <n v="73"/>
    <n v="73"/>
    <n v="-4"/>
    <n v="69"/>
    <n v="0"/>
    <n v="123.40882999999999"/>
    <s v="5122C SL"/>
    <s v="0"/>
    <s v="0"/>
    <n v="0"/>
    <n v="0"/>
    <n v="168.80769230769229"/>
    <n v="0.33761538461538459"/>
    <n v="0"/>
    <n v="0"/>
    <n v="0"/>
    <n v="0"/>
    <n v="0"/>
    <n v="0"/>
    <n v="0"/>
    <s v="Portal"/>
  </r>
  <r>
    <x v="0"/>
    <x v="1790"/>
    <s v="5A"/>
    <n v="1000"/>
    <x v="0"/>
    <x v="0"/>
    <s v="S"/>
    <n v="-0.31034482758620691"/>
    <n v="20"/>
    <n v="29"/>
    <n v="20"/>
    <n v="-4"/>
    <n v="16"/>
    <n v="3"/>
    <n v="18.39"/>
    <s v="3251 SL"/>
    <n v="5"/>
    <n v="15"/>
    <n v="7.1153846153846151E-2"/>
    <n v="71.153846153846146"/>
    <n v="103.42307692307692"/>
    <n v="0.10342307692307692"/>
    <n v="1.1384615384615384"/>
    <n v="0"/>
    <n v="0"/>
    <n v="1"/>
    <n v="18.39"/>
    <n v="1"/>
    <n v="18.39"/>
    <s v="Portal"/>
  </r>
  <r>
    <x v="0"/>
    <x v="1791"/>
    <s v="5A"/>
    <n v="100"/>
    <x v="0"/>
    <x v="0"/>
    <s v="B"/>
    <n v="-0.58333333333333337"/>
    <n v="20"/>
    <n v="48"/>
    <n v="20"/>
    <n v="-4"/>
    <n v="16"/>
    <n v="20"/>
    <n v="8.93"/>
    <s v="461816 BL"/>
    <n v="0"/>
    <n v="117"/>
    <n v="0.13500000000000001"/>
    <n v="13.5"/>
    <n v="124.07692307692307"/>
    <n v="1.2407692307692306"/>
    <n v="2.16"/>
    <n v="1"/>
    <n v="8.93"/>
    <n v="3"/>
    <n v="26.79"/>
    <n v="4"/>
    <n v="35.72"/>
    <s v="Traditional"/>
  </r>
  <r>
    <x v="0"/>
    <x v="1792"/>
    <s v="5A"/>
    <n v="1000"/>
    <x v="0"/>
    <x v="0"/>
    <s v="S"/>
    <n v="-0.25925925925925924"/>
    <n v="20"/>
    <n v="27"/>
    <n v="20"/>
    <n v="-4"/>
    <n v="16"/>
    <n v="27"/>
    <n v="19.22"/>
    <s v="3051 SL"/>
    <n v="63"/>
    <n v="253"/>
    <n v="0.9703846153846154"/>
    <n v="970.38461538461536"/>
    <n v="1342.9615384615386"/>
    <n v="1.3429615384615385"/>
    <n v="21.487384615384617"/>
    <n v="6"/>
    <n v="115.32"/>
    <n v="22"/>
    <n v="422.84"/>
    <n v="27"/>
    <n v="518.93999999999994"/>
    <s v="Portal"/>
  </r>
  <r>
    <x v="1"/>
    <x v="1793"/>
    <s v="5D"/>
    <n v="100"/>
    <x v="15"/>
    <x v="14"/>
    <s v="B"/>
    <n v="0"/>
    <n v="24"/>
    <n v="24"/>
    <n v="24"/>
    <n v="-4"/>
    <n v="20"/>
    <n v="26"/>
    <n v="4.0875899999999996"/>
    <s v="298 SV"/>
    <n v="137"/>
    <n v="567"/>
    <n v="2.1296153846153842"/>
    <n v="212.96153846153842"/>
    <n v="622.96153846153845"/>
    <n v="6.2296153846153848"/>
    <n v="42.592307692307685"/>
    <n v="13"/>
    <n v="53.138669999999998"/>
    <n v="56"/>
    <n v="228.90503999999999"/>
    <n v="67"/>
    <n v="273.86852999999996"/>
    <s v="Portal"/>
  </r>
  <r>
    <x v="1"/>
    <x v="1794"/>
    <s v="1A"/>
    <n v="500"/>
    <x v="0"/>
    <x v="0"/>
    <s v="B"/>
    <n v="-0.13793103448275862"/>
    <n v="25"/>
    <n v="29"/>
    <n v="25"/>
    <n v="-4"/>
    <n v="21"/>
    <n v="1"/>
    <n v="141.31"/>
    <s v="5199/10C SL"/>
    <n v="3"/>
    <n v="4"/>
    <n v="3.6923076923076927E-2"/>
    <n v="18.461538461538463"/>
    <n v="178.65384615384613"/>
    <n v="0.35730769230769227"/>
    <n v="0.77538461538461545"/>
    <n v="0"/>
    <n v="0"/>
    <n v="1"/>
    <n v="141.31"/>
    <n v="1"/>
    <n v="141.31"/>
    <s v="Portal"/>
  </r>
  <r>
    <x v="1"/>
    <x v="1795"/>
    <s v="3A"/>
    <n v="500"/>
    <x v="0"/>
    <x v="0"/>
    <s v="B"/>
    <n v="-0.65"/>
    <n v="35"/>
    <n v="100"/>
    <n v="35"/>
    <n v="-4"/>
    <n v="31"/>
    <n v="8"/>
    <n v="134.36500000000001"/>
    <s v="6342 SL"/>
    <n v="4"/>
    <n v="8"/>
    <n v="5.2307692307692305E-2"/>
    <n v="26.153846153846153"/>
    <n v="422.26923076923072"/>
    <n v="0.84453846153846146"/>
    <n v="1.6215384615384614"/>
    <n v="0"/>
    <n v="0"/>
    <n v="2"/>
    <n v="268.73"/>
    <n v="2"/>
    <n v="268.73"/>
    <s v="Portal"/>
  </r>
  <r>
    <x v="1"/>
    <x v="1796"/>
    <s v="3A"/>
    <n v="500"/>
    <x v="0"/>
    <x v="0"/>
    <s v="B"/>
    <n v="-0.71698113207547165"/>
    <n v="15"/>
    <n v="53"/>
    <n v="15"/>
    <n v="-4"/>
    <n v="11"/>
    <n v="1"/>
    <n v="105"/>
    <s v="5476C SL"/>
    <n v="0"/>
    <n v="1"/>
    <n v="1.153846153846154E-3"/>
    <n v="0.57692307692307698"/>
    <n v="476.57692307692309"/>
    <n v="0.95315384615384624"/>
    <n v="1.2692307692307694E-2"/>
    <n v="1"/>
    <n v="105"/>
    <n v="1"/>
    <n v="105"/>
    <n v="1"/>
    <n v="105"/>
    <s v="Portal"/>
  </r>
  <r>
    <x v="1"/>
    <x v="1797"/>
    <s v="8A"/>
    <n v="50"/>
    <x v="12"/>
    <x v="12"/>
    <s v="E"/>
    <n v="8.8888888888888892E-2"/>
    <n v="49"/>
    <n v="45"/>
    <n v="45"/>
    <n v="-4"/>
    <n v="41"/>
    <n v="27"/>
    <n v="38.130000000000003"/>
    <s v="F2211IN BK"/>
    <n v="15"/>
    <n v="127"/>
    <n v="0.30807692307692308"/>
    <n v="15.403846153846153"/>
    <n v="187.09538461538463"/>
    <n v="3.7419076923076928"/>
    <n v="12.631153846153847"/>
    <n v="2"/>
    <n v="76.260000000000005"/>
    <n v="15"/>
    <n v="571.95000000000005"/>
    <n v="17"/>
    <n v="648.21"/>
    <s v="Portal"/>
  </r>
  <r>
    <x v="0"/>
    <x v="1798"/>
    <s v="3D"/>
    <n v="1000"/>
    <x v="6"/>
    <x v="6"/>
    <s v="C"/>
    <n v="0"/>
    <n v="5"/>
    <n v="5"/>
    <n v="5"/>
    <m/>
    <n v="5"/>
    <n v="8"/>
    <n v="965.00654999999995"/>
    <s v="1172L SL"/>
    <n v="6"/>
    <n v="67"/>
    <n v="0.14192307692307693"/>
    <n v="141.92307692307693"/>
    <n v="402.11538461538464"/>
    <n v="0.40211538461538465"/>
    <n v="2.0105769230769233"/>
    <n v="1"/>
    <n v="965.00654999999995"/>
    <n v="2"/>
    <n v="1930.0130999999999"/>
    <n v="3"/>
    <n v="2895.0196499999997"/>
    <s v="MPS"/>
  </r>
  <r>
    <x v="0"/>
    <x v="1799"/>
    <s v="3A"/>
    <n v="500"/>
    <x v="2"/>
    <x v="2"/>
    <n v="2"/>
    <n v="0"/>
    <n v="40"/>
    <n v="40"/>
    <n v="40"/>
    <m/>
    <n v="40"/>
    <n v="0"/>
    <n v="135.99919"/>
    <s v="6391 SL"/>
    <n v="0"/>
    <n v="0"/>
    <n v="0"/>
    <n v="0"/>
    <n v="115.84615384615384"/>
    <n v="0.23169230769230767"/>
    <n v="0"/>
    <n v="0"/>
    <n v="0"/>
    <n v="0"/>
    <n v="0"/>
    <n v="0"/>
    <n v="0"/>
    <s v="Portal"/>
  </r>
  <r>
    <x v="1"/>
    <x v="1800"/>
    <s v="6C"/>
    <n v="1"/>
    <x v="4"/>
    <x v="4"/>
    <s v="S"/>
    <n v="0"/>
    <n v="54"/>
    <n v="54"/>
    <n v="54"/>
    <n v="-4"/>
    <n v="50"/>
    <n v="3130"/>
    <n v="0.33645000000000003"/>
    <s v="78118 SL"/>
    <s v="0"/>
    <s v="0"/>
    <n v="0"/>
    <n v="0"/>
    <n v="25.269230769230766"/>
    <n v="25.269230769230766"/>
    <n v="0"/>
    <n v="126"/>
    <n v="42.392700000000005"/>
    <n v="1389"/>
    <n v="467.32905000000005"/>
    <n v="1515"/>
    <n v="509.72175000000004"/>
    <s v="Portal With MPS"/>
  </r>
  <r>
    <x v="0"/>
    <x v="1801"/>
    <s v="8B"/>
    <n v="100"/>
    <x v="15"/>
    <x v="14"/>
    <s v="B"/>
    <n v="0"/>
    <n v="24"/>
    <n v="24"/>
    <n v="24"/>
    <n v="-4"/>
    <n v="20"/>
    <n v="28"/>
    <n v="9.02"/>
    <s v="1224 SV"/>
    <n v="33"/>
    <n v="149"/>
    <n v="0.52730769230769226"/>
    <n v="52.730769230769226"/>
    <n v="77.730769230769226"/>
    <n v="0.77730769230769226"/>
    <n v="10.546153846153846"/>
    <n v="3"/>
    <n v="27.06"/>
    <n v="14"/>
    <n v="126.28"/>
    <n v="17"/>
    <n v="153.34"/>
    <s v="Portal"/>
  </r>
  <r>
    <x v="1"/>
    <x v="1802"/>
    <s v="3A"/>
    <n v="500"/>
    <x v="2"/>
    <x v="2"/>
    <n v="2"/>
    <n v="0"/>
    <n v="25"/>
    <n v="25"/>
    <n v="25"/>
    <m/>
    <n v="25"/>
    <n v="0"/>
    <n v="139.52141"/>
    <s v="6332 SL"/>
    <n v="3"/>
    <n v="4"/>
    <n v="3.6923076923076927E-2"/>
    <n v="18.461538461538463"/>
    <n v="78.576923076923066"/>
    <n v="0.15715384615384614"/>
    <n v="0.92307692307692313"/>
    <n v="0"/>
    <n v="0"/>
    <n v="1"/>
    <n v="139.52141"/>
    <n v="1"/>
    <n v="139.52141"/>
    <s v="Portal"/>
  </r>
  <r>
    <x v="1"/>
    <x v="1803"/>
    <s v="3A"/>
    <n v="100"/>
    <x v="2"/>
    <x v="2"/>
    <n v="2"/>
    <n v="0"/>
    <n v="40"/>
    <n v="40"/>
    <n v="40"/>
    <m/>
    <n v="40"/>
    <n v="9"/>
    <n v="73.465419999999995"/>
    <s v="5480/15C SL"/>
    <n v="18"/>
    <n v="68"/>
    <n v="0.27230769230769231"/>
    <n v="27.23076923076923"/>
    <n v="67.038461538461533"/>
    <n v="0.67038461538461536"/>
    <n v="10.892307692307693"/>
    <n v="1"/>
    <n v="73.465419999999995"/>
    <n v="12"/>
    <n v="881.58503999999994"/>
    <n v="13"/>
    <n v="955.05045999999993"/>
    <s v="Portal"/>
  </r>
  <r>
    <x v="1"/>
    <x v="1804"/>
    <s v="3A"/>
    <n v="1000"/>
    <x v="2"/>
    <x v="2"/>
    <n v="2"/>
    <n v="0"/>
    <n v="25"/>
    <n v="25"/>
    <n v="25"/>
    <m/>
    <n v="25"/>
    <n v="9"/>
    <n v="130.17738"/>
    <s v="2412C SL"/>
    <n v="28"/>
    <n v="88"/>
    <n v="0.40307692307692305"/>
    <n v="403.07692307692304"/>
    <n v="872.84615384615381"/>
    <n v="0.87284615384615383"/>
    <n v="10.076923076923077"/>
    <n v="2"/>
    <n v="260.35476"/>
    <n v="12"/>
    <n v="1562.1285600000001"/>
    <n v="14"/>
    <n v="1822.48332"/>
    <s v="Portal"/>
  </r>
  <r>
    <x v="1"/>
    <x v="1805"/>
    <s v="3C"/>
    <n v="500"/>
    <x v="0"/>
    <x v="0"/>
    <s v="C"/>
    <n v="0"/>
    <n v="5"/>
    <n v="5"/>
    <n v="5"/>
    <m/>
    <n v="5"/>
    <n v="0"/>
    <n v="130.00242"/>
    <s v="6463 VI"/>
    <n v="0"/>
    <n v="0"/>
    <n v="0"/>
    <n v="0"/>
    <n v="32.653846153846153"/>
    <n v="6.5307692307692303E-2"/>
    <n v="0"/>
    <n v="0"/>
    <n v="0"/>
    <n v="0"/>
    <n v="0"/>
    <n v="0"/>
    <n v="0"/>
    <s v="MPS"/>
  </r>
  <r>
    <x v="1"/>
    <x v="1806"/>
    <s v="8A"/>
    <n v="14"/>
    <x v="12"/>
    <x v="12"/>
    <s v="E"/>
    <n v="0.14736842105263157"/>
    <n v="109"/>
    <n v="95"/>
    <n v="95"/>
    <n v="-4"/>
    <n v="91"/>
    <n v="123"/>
    <n v="7.98"/>
    <s v="F3211/8 BK"/>
    <n v="33"/>
    <n v="152"/>
    <n v="0.53076923076923077"/>
    <n v="7.430769230769231"/>
    <n v="163.27692307692308"/>
    <n v="11.662637362637364"/>
    <n v="48.3"/>
    <n v="3"/>
    <n v="23.94"/>
    <n v="51"/>
    <n v="406.98"/>
    <n v="54"/>
    <n v="430.92"/>
    <s v="Portal"/>
  </r>
  <r>
    <x v="1"/>
    <x v="1807"/>
    <s v="3A"/>
    <n v="100"/>
    <x v="0"/>
    <x v="0"/>
    <s v="B"/>
    <n v="-0.52830188679245282"/>
    <n v="25"/>
    <n v="53"/>
    <n v="25"/>
    <n v="-4"/>
    <n v="21"/>
    <n v="154"/>
    <n v="12.38"/>
    <s v="1896/4C SL"/>
    <n v="254"/>
    <n v="621"/>
    <n v="3.4519230769230766"/>
    <n v="345.19230769230768"/>
    <n v="2398.8461538461538"/>
    <n v="23.988461538461539"/>
    <n v="72.490384615384613"/>
    <n v="17"/>
    <n v="210.46"/>
    <n v="89"/>
    <n v="1101.8200000000002"/>
    <n v="113"/>
    <n v="1398.94"/>
    <s v="Portal"/>
  </r>
  <r>
    <x v="0"/>
    <x v="1808"/>
    <s v="5A"/>
    <n v="100"/>
    <x v="0"/>
    <x v="0"/>
    <s v="S"/>
    <n v="-0.58333333333333337"/>
    <n v="20"/>
    <n v="48"/>
    <n v="20"/>
    <n v="-4"/>
    <n v="16"/>
    <n v="26"/>
    <n v="2.52"/>
    <s v="3251 BL"/>
    <n v="71"/>
    <n v="219"/>
    <n v="1.0173076923076922"/>
    <n v="101.73076923076923"/>
    <n v="420.96153846153845"/>
    <n v="4.2096153846153843"/>
    <n v="16.276923076923076"/>
    <n v="6"/>
    <n v="15.120000000000001"/>
    <n v="22"/>
    <n v="55.44"/>
    <n v="27"/>
    <n v="68.040000000000006"/>
    <s v="Portal"/>
  </r>
  <r>
    <x v="1"/>
    <x v="1809"/>
    <s v="5E"/>
    <n v="100"/>
    <x v="3"/>
    <x v="3"/>
    <s v="T"/>
    <n v="0"/>
    <n v="5"/>
    <n v="5"/>
    <n v="5"/>
    <m/>
    <n v="5"/>
    <n v="55"/>
    <n v="22.342569999999998"/>
    <s v="5856 WH"/>
    <n v="95"/>
    <n v="730"/>
    <n v="1.8653846153846152"/>
    <n v="186.53846153846152"/>
    <n v="486.15384615384619"/>
    <n v="4.861538461538462"/>
    <n v="9.3269230769230766"/>
    <n v="13"/>
    <n v="290.45340999999996"/>
    <n v="22"/>
    <n v="491.53653999999995"/>
    <n v="35"/>
    <n v="781.98994999999991"/>
    <s v="MPS"/>
  </r>
  <r>
    <x v="0"/>
    <x v="1810"/>
    <s v="5A"/>
    <n v="1000"/>
    <x v="0"/>
    <x v="0"/>
    <s v="S"/>
    <n v="5.2631578947368418E-2"/>
    <n v="20"/>
    <n v="19"/>
    <n v="19"/>
    <n v="-4"/>
    <n v="15"/>
    <n v="1"/>
    <n v="169.78"/>
    <s v="3080 GY"/>
    <n v="12"/>
    <n v="53"/>
    <n v="0.19038461538461537"/>
    <n v="190.38461538461539"/>
    <n v="190.38461538461539"/>
    <n v="0.19038461538461537"/>
    <n v="2.8557692307692308"/>
    <n v="1"/>
    <n v="169.78"/>
    <n v="4"/>
    <n v="679.12"/>
    <n v="5"/>
    <n v="848.9"/>
    <s v="Portal"/>
  </r>
  <r>
    <x v="1"/>
    <x v="1811"/>
    <s v="1A"/>
    <n v="500"/>
    <x v="2"/>
    <x v="2"/>
    <n v="2"/>
    <n v="0"/>
    <n v="40"/>
    <n v="40"/>
    <n v="40"/>
    <m/>
    <n v="40"/>
    <n v="0"/>
    <n v="129.64672999999999"/>
    <s v="5073/1C SL"/>
    <s v="0"/>
    <s v="0"/>
    <n v="0"/>
    <n v="0"/>
    <n v="44.230769230769226"/>
    <n v="8.8461538461538453E-2"/>
    <n v="0"/>
    <n v="0"/>
    <n v="0"/>
    <n v="0"/>
    <n v="0"/>
    <n v="0"/>
    <n v="0"/>
    <s v="Portal"/>
  </r>
  <r>
    <x v="0"/>
    <x v="1812"/>
    <s v="3A"/>
    <n v="500"/>
    <x v="0"/>
    <x v="0"/>
    <s v="B"/>
    <n v="-0.6"/>
    <n v="40"/>
    <n v="100"/>
    <n v="40"/>
    <n v="-4"/>
    <n v="36"/>
    <n v="1"/>
    <n v="117.56"/>
    <s v="6362 SL"/>
    <n v="0"/>
    <n v="0"/>
    <n v="0"/>
    <n v="0"/>
    <n v="119.92307692307692"/>
    <n v="0.23984615384615385"/>
    <n v="0"/>
    <n v="0"/>
    <n v="0"/>
    <n v="0"/>
    <n v="0"/>
    <n v="0"/>
    <n v="0"/>
    <s v="Portal"/>
  </r>
  <r>
    <x v="1"/>
    <x v="1813"/>
    <s v="3A"/>
    <n v="500"/>
    <x v="0"/>
    <x v="0"/>
    <s v="B"/>
    <n v="-0.52054794520547942"/>
    <n v="35"/>
    <n v="73"/>
    <n v="35"/>
    <n v="-4"/>
    <n v="31"/>
    <n v="47"/>
    <n v="139.095"/>
    <s v="6374 SL"/>
    <n v="3"/>
    <n v="9"/>
    <n v="4.2692307692307696E-2"/>
    <n v="21.346153846153847"/>
    <n v="283.38461538461542"/>
    <n v="0.5667692307692308"/>
    <n v="1.3234615384615385"/>
    <n v="0"/>
    <n v="0"/>
    <n v="1"/>
    <n v="139.095"/>
    <n v="1"/>
    <n v="139.095"/>
    <s v="Portal"/>
  </r>
  <r>
    <x v="1"/>
    <x v="1814"/>
    <s v="8A"/>
    <n v="50"/>
    <x v="21"/>
    <x v="20"/>
    <s v="B"/>
    <n v="0"/>
    <n v="72"/>
    <n v="72"/>
    <n v="72"/>
    <n v="-4"/>
    <n v="68"/>
    <n v="25"/>
    <n v="36.14"/>
    <s v="FITFAB-1 BK"/>
    <n v="26"/>
    <n v="52"/>
    <n v="0.33999999999999997"/>
    <n v="17"/>
    <n v="73.384615384615387"/>
    <n v="1.4676923076923076"/>
    <n v="23.119999999999997"/>
    <n v="2"/>
    <n v="72.28"/>
    <n v="25"/>
    <n v="903.5"/>
    <n v="27"/>
    <n v="975.78"/>
    <s v="Traditional"/>
  </r>
  <r>
    <x v="0"/>
    <x v="1815"/>
    <s v="5C"/>
    <n v="100"/>
    <x v="19"/>
    <x v="18"/>
    <s v="E"/>
    <n v="0"/>
    <n v="34"/>
    <n v="34"/>
    <n v="34"/>
    <n v="-4"/>
    <n v="30"/>
    <n v="5"/>
    <n v="75.378"/>
    <s v="391626 BK"/>
    <n v="22"/>
    <n v="42"/>
    <n v="0.2853846153846154"/>
    <n v="28.53846153846154"/>
    <n v="72.57692307692308"/>
    <n v="0.72576923076923083"/>
    <n v="8.5615384615384613"/>
    <n v="1"/>
    <n v="75.378"/>
    <n v="10"/>
    <n v="753.78"/>
    <n v="11"/>
    <n v="829.15800000000002"/>
    <s v="Traditional"/>
  </r>
  <r>
    <x v="0"/>
    <x v="1816"/>
    <s v="5A"/>
    <n v="1000"/>
    <x v="0"/>
    <x v="0"/>
    <s v="B"/>
    <n v="-0.56603773584905659"/>
    <n v="23"/>
    <n v="53"/>
    <n v="23"/>
    <n v="-4"/>
    <n v="19"/>
    <n v="4"/>
    <n v="56.07"/>
    <s v="461626 WH"/>
    <n v="1"/>
    <n v="2"/>
    <n v="1.3076923076923076E-2"/>
    <n v="13.076923076923077"/>
    <n v="100.23076923076923"/>
    <n v="0.10023076923076922"/>
    <n v="0.24846153846153846"/>
    <n v="1"/>
    <n v="56.07"/>
    <n v="1"/>
    <n v="56.07"/>
    <n v="1"/>
    <n v="56.07"/>
    <s v="Traditional"/>
  </r>
  <r>
    <x v="1"/>
    <x v="1817"/>
    <s v="3A"/>
    <n v="100"/>
    <x v="0"/>
    <x v="0"/>
    <s v="B"/>
    <n v="-0.75"/>
    <n v="25"/>
    <n v="100"/>
    <n v="25"/>
    <n v="-4"/>
    <n v="21"/>
    <n v="539"/>
    <n v="8.0109999999999992"/>
    <s v="2401C SL"/>
    <n v="86"/>
    <n v="374"/>
    <n v="1.3576923076923078"/>
    <n v="135.76923076923077"/>
    <n v="570.96153846153857"/>
    <n v="5.7096153846153861"/>
    <n v="28.511538461538464"/>
    <n v="7"/>
    <n v="56.076999999999998"/>
    <n v="36"/>
    <n v="288.39599999999996"/>
    <n v="43"/>
    <n v="344.47299999999996"/>
    <s v="Portal"/>
  </r>
  <r>
    <x v="0"/>
    <x v="1818"/>
    <s v="8A"/>
    <n v="20"/>
    <x v="1"/>
    <x v="1"/>
    <s v="E"/>
    <n v="0.5730337078651685"/>
    <n v="140"/>
    <n v="89"/>
    <n v="89"/>
    <n v="-4"/>
    <n v="85"/>
    <n v="118"/>
    <n v="6.6285699999999999"/>
    <s v="F2211/2 RD"/>
    <n v="57"/>
    <n v="136"/>
    <n v="0.77076923076923076"/>
    <n v="15.415384615384616"/>
    <n v="73.770384615384629"/>
    <n v="3.6885192307692316"/>
    <n v="65.515384615384619"/>
    <n v="4"/>
    <n v="26.514279999999999"/>
    <n v="70"/>
    <n v="463.99989999999997"/>
    <n v="74"/>
    <n v="490.51418000000001"/>
    <s v="Portal"/>
  </r>
  <r>
    <x v="1"/>
    <x v="1819"/>
    <s v="8A"/>
    <n v="800"/>
    <x v="1"/>
    <x v="1"/>
    <s v="E"/>
    <n v="0.55555555555555558"/>
    <n v="140"/>
    <n v="90"/>
    <n v="90"/>
    <n v="-4"/>
    <n v="86"/>
    <n v="0"/>
    <n v="93.38"/>
    <s v="F221V1/2 BK"/>
    <s v="0"/>
    <s v="0"/>
    <n v="0"/>
    <n v="0"/>
    <n v="1812.6857692307692"/>
    <n v="2.2658572115384614"/>
    <n v="0"/>
    <n v="0"/>
    <n v="0"/>
    <n v="0"/>
    <n v="0"/>
    <n v="0"/>
    <n v="0"/>
    <s v="Traditional"/>
  </r>
  <r>
    <x v="0"/>
    <x v="1820"/>
    <s v="3A"/>
    <n v="1000"/>
    <x v="2"/>
    <x v="2"/>
    <n v="2"/>
    <n v="0"/>
    <n v="20"/>
    <n v="20"/>
    <n v="20"/>
    <m/>
    <n v="20"/>
    <n v="2"/>
    <n v="136.1831"/>
    <s v="1131C SL"/>
    <n v="18"/>
    <n v="74"/>
    <n v="0.27923076923076923"/>
    <n v="279.23076923076923"/>
    <n v="290.19230769230768"/>
    <n v="0.29019230769230769"/>
    <n v="5.5846153846153843"/>
    <n v="2"/>
    <n v="272.36619999999999"/>
    <n v="8"/>
    <n v="1089.4648"/>
    <n v="9"/>
    <n v="1225.6478999999999"/>
    <s v="Portal"/>
  </r>
  <r>
    <x v="1"/>
    <x v="1821"/>
    <s v="3C"/>
    <n v="500"/>
    <x v="0"/>
    <x v="0"/>
    <s v="C"/>
    <n v="0"/>
    <n v="5"/>
    <n v="5"/>
    <n v="5"/>
    <m/>
    <n v="5"/>
    <n v="0"/>
    <n v="133.30742000000001"/>
    <s v="6453 BK"/>
    <n v="1"/>
    <n v="4"/>
    <n v="1.5384615384615385E-2"/>
    <n v="7.6923076923076925"/>
    <n v="1166.5769230769229"/>
    <n v="2.3331538461538459"/>
    <n v="7.6923076923076927E-2"/>
    <n v="1"/>
    <n v="133.30742000000001"/>
    <n v="1"/>
    <n v="133.30742000000001"/>
    <n v="1"/>
    <n v="133.30742000000001"/>
    <s v="MPS"/>
  </r>
  <r>
    <x v="1"/>
    <x v="1822"/>
    <s v="3A"/>
    <n v="500"/>
    <x v="2"/>
    <x v="2"/>
    <n v="2"/>
    <n v="0"/>
    <n v="40"/>
    <n v="40"/>
    <n v="40"/>
    <m/>
    <n v="40"/>
    <n v="0"/>
    <n v="128.48808"/>
    <s v="3232 SL"/>
    <n v="5"/>
    <n v="5"/>
    <n v="5.9615384615384619E-2"/>
    <n v="29.80769230769231"/>
    <n v="150.61538461538464"/>
    <n v="0.3012307692307693"/>
    <n v="2.3846153846153846"/>
    <n v="0"/>
    <n v="0"/>
    <n v="2"/>
    <n v="256.97615999999999"/>
    <n v="2"/>
    <n v="256.97615999999999"/>
    <s v="Portal"/>
  </r>
  <r>
    <x v="0"/>
    <x v="1823"/>
    <s v="5A"/>
    <n v="1000"/>
    <x v="0"/>
    <x v="0"/>
    <s v="S"/>
    <n v="3.7037037037037035E-2"/>
    <n v="28"/>
    <n v="27"/>
    <n v="27"/>
    <n v="-4"/>
    <n v="23"/>
    <n v="1"/>
    <n v="21.09"/>
    <s v="1855 BR"/>
    <n v="15"/>
    <n v="32"/>
    <n v="0.19846153846153847"/>
    <n v="198.46153846153845"/>
    <n v="223.5"/>
    <n v="0.2235"/>
    <n v="4.5646153846153847"/>
    <n v="1"/>
    <n v="21.09"/>
    <n v="6"/>
    <n v="126.53999999999999"/>
    <n v="7"/>
    <n v="147.63"/>
    <s v="Portal"/>
  </r>
  <r>
    <x v="1"/>
    <x v="1824"/>
    <s v="3C"/>
    <n v="1000"/>
    <x v="0"/>
    <x v="0"/>
    <s v="B"/>
    <n v="-0.67948717948717952"/>
    <n v="25"/>
    <n v="78"/>
    <n v="25"/>
    <n v="-4"/>
    <n v="21"/>
    <n v="3"/>
    <n v="309.07"/>
    <s v="6455 BK"/>
    <n v="2"/>
    <n v="38"/>
    <n v="6.5384615384615388E-2"/>
    <n v="65.384615384615387"/>
    <n v="91.038461538461547"/>
    <n v="9.103846153846154E-2"/>
    <n v="1.9118076923076923"/>
    <n v="0"/>
    <n v="0"/>
    <n v="1"/>
    <n v="309.07"/>
    <n v="1"/>
    <n v="309.07"/>
    <s v="Portal"/>
  </r>
  <r>
    <x v="1"/>
    <x v="1825"/>
    <s v="5I"/>
    <n v="100"/>
    <x v="0"/>
    <x v="0"/>
    <s v="B"/>
    <n v="2.564102564102564E-2"/>
    <n v="40"/>
    <n v="39"/>
    <n v="39"/>
    <n v="-4"/>
    <n v="35"/>
    <n v="41"/>
    <n v="11.65"/>
    <s v="6716 WH"/>
    <n v="41"/>
    <n v="436"/>
    <n v="0.94461538461538463"/>
    <n v="94.461538461538467"/>
    <n v="1859.0769230769231"/>
    <n v="18.590769230769229"/>
    <n v="33.061538461538461"/>
    <n v="5"/>
    <n v="58.25"/>
    <n v="38"/>
    <n v="442.7"/>
    <n v="43"/>
    <n v="500.95"/>
    <s v="Portal"/>
  </r>
  <r>
    <x v="1"/>
    <x v="1826"/>
    <s v="1A"/>
    <n v="500"/>
    <x v="0"/>
    <x v="0"/>
    <s v="B"/>
    <n v="0"/>
    <n v="53"/>
    <n v="53"/>
    <n v="53"/>
    <n v="-4"/>
    <n v="49"/>
    <n v="1"/>
    <n v="94.1"/>
    <s v="5484C SL"/>
    <n v="0"/>
    <n v="3"/>
    <n v="3.4615384615384616E-3"/>
    <n v="1.7307692307692308"/>
    <n v="123.38461538461537"/>
    <n v="0.24676923076923074"/>
    <n v="0.16961538461538461"/>
    <n v="1"/>
    <n v="94.1"/>
    <n v="1"/>
    <n v="94.1"/>
    <n v="1"/>
    <n v="94.1"/>
    <s v="Portal"/>
  </r>
  <r>
    <x v="1"/>
    <x v="1827"/>
    <s v="1A"/>
    <n v="500"/>
    <x v="2"/>
    <x v="2"/>
    <n v="2"/>
    <n v="-0.52830188679245282"/>
    <n v="25"/>
    <n v="53"/>
    <n v="25"/>
    <m/>
    <n v="25"/>
    <n v="0"/>
    <n v="106.33499999999999"/>
    <s v="5162C SL"/>
    <n v="8"/>
    <n v="11"/>
    <n v="9.8846153846153847E-2"/>
    <n v="49.423076923076927"/>
    <n v="920.42307692307691"/>
    <n v="1.8408461538461538"/>
    <n v="2.4711538461538463"/>
    <n v="0"/>
    <n v="0"/>
    <n v="2"/>
    <n v="212.67"/>
    <n v="2"/>
    <n v="212.67"/>
    <s v="Portal"/>
  </r>
  <r>
    <x v="1"/>
    <x v="1828"/>
    <s v="1F"/>
    <n v="500"/>
    <x v="2"/>
    <x v="2"/>
    <n v="2"/>
    <n v="0"/>
    <n v="40"/>
    <n v="40"/>
    <n v="40"/>
    <m/>
    <n v="40"/>
    <n v="0"/>
    <n v="130.62917999999999"/>
    <s v="86502CY SL"/>
    <s v="0"/>
    <s v="0"/>
    <n v="0"/>
    <n v="0"/>
    <n v="271.15384615384613"/>
    <n v="0.54230769230769227"/>
    <n v="0"/>
    <n v="0"/>
    <n v="0"/>
    <n v="0"/>
    <n v="0"/>
    <n v="0"/>
    <n v="0"/>
    <s v="Portal"/>
  </r>
  <r>
    <x v="1"/>
    <x v="1829"/>
    <s v="3A"/>
    <n v="100"/>
    <x v="2"/>
    <x v="2"/>
    <n v="2"/>
    <n v="-0.75"/>
    <n v="25"/>
    <n v="100"/>
    <n v="25"/>
    <m/>
    <n v="25"/>
    <n v="110"/>
    <n v="28.571000000000002"/>
    <s v="2424C SL"/>
    <n v="36"/>
    <n v="300"/>
    <n v="0.73384615384615381"/>
    <n v="73.384615384615387"/>
    <n v="820.49999999999989"/>
    <n v="8.2049999999999983"/>
    <n v="18.346153846153847"/>
    <n v="4"/>
    <n v="114.28400000000001"/>
    <n v="22"/>
    <n v="628.56200000000001"/>
    <n v="26"/>
    <n v="742.846"/>
    <s v="Portal"/>
  </r>
  <r>
    <x v="1"/>
    <x v="1830"/>
    <s v="2A"/>
    <n v="500"/>
    <x v="0"/>
    <x v="0"/>
    <s v="B"/>
    <n v="0.43"/>
    <n v="143"/>
    <n v="100"/>
    <n v="100"/>
    <n v="-4"/>
    <n v="96"/>
    <n v="1"/>
    <n v="124.755"/>
    <s v="M13244 SL"/>
    <n v="0"/>
    <n v="1"/>
    <n v="1.153846153846154E-3"/>
    <n v="0.57692307692307698"/>
    <n v="87.15384615384616"/>
    <n v="0.17430769230769233"/>
    <n v="0.11076923076923079"/>
    <n v="1"/>
    <n v="124.755"/>
    <n v="1"/>
    <n v="124.755"/>
    <n v="1"/>
    <n v="124.755"/>
    <s v="Portal"/>
  </r>
  <r>
    <x v="1"/>
    <x v="1831"/>
    <s v="1F"/>
    <n v="500"/>
    <x v="2"/>
    <x v="2"/>
    <n v="2"/>
    <n v="0"/>
    <n v="40"/>
    <n v="40"/>
    <n v="40"/>
    <m/>
    <n v="40"/>
    <n v="0"/>
    <n v="125.19803"/>
    <s v="86107CY SL"/>
    <n v="0"/>
    <n v="0"/>
    <n v="0"/>
    <n v="0"/>
    <n v="19.23076923076923"/>
    <n v="3.8461538461538457E-2"/>
    <n v="0"/>
    <n v="0"/>
    <n v="0"/>
    <n v="0"/>
    <n v="0"/>
    <n v="0"/>
    <n v="0"/>
    <s v="Portal"/>
  </r>
  <r>
    <x v="1"/>
    <x v="1832"/>
    <s v="1A"/>
    <n v="500"/>
    <x v="2"/>
    <x v="2"/>
    <n v="2"/>
    <n v="-0.33962264150943394"/>
    <n v="35"/>
    <n v="53"/>
    <n v="35"/>
    <m/>
    <n v="35"/>
    <n v="1"/>
    <n v="97.924999999999997"/>
    <s v="5362C SL"/>
    <n v="2"/>
    <n v="4"/>
    <n v="2.6153846153846153E-2"/>
    <n v="13.076923076923077"/>
    <n v="571.57692307692298"/>
    <n v="1.143153846153846"/>
    <n v="0.91538461538461535"/>
    <n v="0"/>
    <n v="0"/>
    <n v="1"/>
    <n v="97.924999999999997"/>
    <n v="1"/>
    <n v="97.924999999999997"/>
    <s v="Portal"/>
  </r>
  <r>
    <x v="0"/>
    <x v="1833"/>
    <s v="5A"/>
    <n v="1000"/>
    <x v="0"/>
    <x v="0"/>
    <s v="S"/>
    <n v="-0.16666666666666666"/>
    <n v="20"/>
    <n v="24"/>
    <n v="20"/>
    <n v="-4"/>
    <n v="16"/>
    <n v="21"/>
    <n v="12.28"/>
    <s v="3049 BL"/>
    <n v="57"/>
    <n v="90"/>
    <n v="0.71769230769230763"/>
    <n v="717.69230769230762"/>
    <n v="895.92307692307691"/>
    <n v="0.89592307692307693"/>
    <n v="14.334769230769231"/>
    <n v="4"/>
    <n v="49.12"/>
    <n v="15"/>
    <n v="184.2"/>
    <n v="19"/>
    <n v="233.32"/>
    <s v="Portal"/>
  </r>
  <r>
    <x v="1"/>
    <x v="1834"/>
    <s v="3A"/>
    <n v="100"/>
    <x v="2"/>
    <x v="2"/>
    <n v="2"/>
    <n v="0"/>
    <n v="55"/>
    <n v="55"/>
    <n v="55"/>
    <m/>
    <n v="55"/>
    <n v="14"/>
    <n v="27.698450000000001"/>
    <s v="3310 SL"/>
    <n v="9"/>
    <n v="130"/>
    <n v="0.24692307692307691"/>
    <n v="24.69230769230769"/>
    <n v="41.230769230769226"/>
    <n v="0.41230769230769226"/>
    <n v="13.58076923076923"/>
    <n v="1"/>
    <n v="27.698450000000001"/>
    <n v="15"/>
    <n v="415.47675000000004"/>
    <n v="16"/>
    <n v="443.17520000000002"/>
    <s v="Portal"/>
  </r>
  <r>
    <x v="1"/>
    <x v="1835"/>
    <s v="3A"/>
    <n v="1000"/>
    <x v="2"/>
    <x v="2"/>
    <n v="2"/>
    <n v="0"/>
    <n v="25"/>
    <n v="25"/>
    <n v="25"/>
    <m/>
    <n v="25"/>
    <n v="0"/>
    <n v="128.44802999999999"/>
    <s v="2403C SL"/>
    <n v="2"/>
    <n v="3"/>
    <n v="2.4999999999999998E-2"/>
    <n v="24.999999999999996"/>
    <n v="774.61538461538464"/>
    <n v="0.77461538461538459"/>
    <n v="0.625"/>
    <n v="0"/>
    <n v="0"/>
    <n v="1"/>
    <n v="128.44802999999999"/>
    <n v="1"/>
    <n v="128.44802999999999"/>
    <s v="Portal"/>
  </r>
  <r>
    <x v="1"/>
    <x v="1836"/>
    <s v="1A"/>
    <n v="500"/>
    <x v="0"/>
    <x v="0"/>
    <s v="B"/>
    <n v="-0.71698113207547165"/>
    <n v="15"/>
    <n v="53"/>
    <n v="15"/>
    <n v="-4"/>
    <n v="11"/>
    <n v="0"/>
    <n v="100.77500000000001"/>
    <s v="5118C SL"/>
    <n v="0"/>
    <n v="0"/>
    <n v="0"/>
    <n v="0"/>
    <n v="310.5"/>
    <n v="0.621"/>
    <n v="0"/>
    <n v="0"/>
    <n v="0"/>
    <n v="0"/>
    <n v="0"/>
    <n v="0"/>
    <n v="0"/>
    <s v="Portal"/>
  </r>
  <r>
    <x v="1"/>
    <x v="1837"/>
    <s v="5E"/>
    <n v="100"/>
    <x v="3"/>
    <x v="3"/>
    <s v="T"/>
    <n v="0"/>
    <n v="5"/>
    <n v="5"/>
    <n v="5"/>
    <m/>
    <n v="5"/>
    <n v="21"/>
    <n v="12.26257"/>
    <s v="2842/19 BK"/>
    <n v="106"/>
    <n v="448"/>
    <n v="1.6584615384615384"/>
    <n v="165.84615384615384"/>
    <n v="1622.3846153846155"/>
    <n v="16.223846153846154"/>
    <n v="8.2923076923076913"/>
    <n v="12"/>
    <n v="147.15084000000002"/>
    <n v="20"/>
    <n v="245.25139999999999"/>
    <n v="32"/>
    <n v="392.40224000000001"/>
    <s v="MPS"/>
  </r>
  <r>
    <x v="1"/>
    <x v="1838"/>
    <s v="3A"/>
    <n v="500"/>
    <x v="0"/>
    <x v="0"/>
    <s v="B"/>
    <n v="0"/>
    <n v="53"/>
    <n v="53"/>
    <n v="53"/>
    <n v="-4"/>
    <n v="49"/>
    <n v="5"/>
    <n v="81"/>
    <s v="2214C SL"/>
    <n v="1"/>
    <n v="5"/>
    <n v="1.6538461538461537E-2"/>
    <n v="8.2692307692307683"/>
    <n v="402.03846153846155"/>
    <n v="0.80407692307692313"/>
    <n v="0.81038461538461526"/>
    <n v="0"/>
    <n v="0"/>
    <n v="1"/>
    <n v="81"/>
    <n v="1"/>
    <n v="81"/>
    <s v="Portal"/>
  </r>
  <r>
    <x v="0"/>
    <x v="1839"/>
    <s v="5I"/>
    <n v="1000"/>
    <x v="0"/>
    <x v="0"/>
    <s v="B"/>
    <n v="0"/>
    <n v="39"/>
    <n v="39"/>
    <n v="39"/>
    <n v="-4"/>
    <n v="35"/>
    <n v="6"/>
    <n v="26.3"/>
    <s v="6710 BR"/>
    <n v="9"/>
    <n v="33"/>
    <n v="0.13499999999999998"/>
    <n v="134.99999999999997"/>
    <n v="198.80769230769226"/>
    <n v="0.19880769230769227"/>
    <n v="4.7249999999999996"/>
    <n v="1"/>
    <n v="26.3"/>
    <n v="6"/>
    <n v="157.80000000000001"/>
    <n v="7"/>
    <n v="184.1"/>
    <s v="Portal"/>
  </r>
  <r>
    <x v="0"/>
    <x v="1840"/>
    <s v="8B"/>
    <n v="100"/>
    <x v="18"/>
    <x v="17"/>
    <s v="E"/>
    <n v="0"/>
    <n v="84"/>
    <n v="84"/>
    <n v="84"/>
    <n v="-4"/>
    <n v="80"/>
    <n v="35"/>
    <n v="6.51"/>
    <s v="P10514 BK"/>
    <n v="12"/>
    <n v="101"/>
    <n v="0.24576923076923077"/>
    <n v="24.576923076923077"/>
    <n v="136.30769230769229"/>
    <n v="1.3630769230769229"/>
    <n v="19.661538461538463"/>
    <n v="1"/>
    <n v="6.51"/>
    <n v="21"/>
    <n v="136.71"/>
    <n v="22"/>
    <n v="143.22"/>
    <s v="Portal"/>
  </r>
  <r>
    <x v="0"/>
    <x v="1841"/>
    <s v="8B"/>
    <n v="100"/>
    <x v="12"/>
    <x v="12"/>
    <s v="E"/>
    <n v="0.16470588235294117"/>
    <n v="99"/>
    <n v="85"/>
    <n v="85"/>
    <n v="-4"/>
    <n v="81"/>
    <n v="59"/>
    <n v="12.65"/>
    <s v="TFT20026 NA"/>
    <n v="41"/>
    <n v="178"/>
    <n v="0.64692307692307693"/>
    <n v="64.692307692307693"/>
    <n v="87.192307692307693"/>
    <n v="0.87192307692307691"/>
    <n v="52.400769230769228"/>
    <n v="3"/>
    <n v="37.950000000000003"/>
    <n v="55"/>
    <n v="695.75"/>
    <n v="58"/>
    <n v="733.7"/>
    <s v="Portal"/>
  </r>
  <r>
    <x v="1"/>
    <x v="1842"/>
    <s v="3A"/>
    <n v="100"/>
    <x v="0"/>
    <x v="0"/>
    <s v="C"/>
    <n v="0"/>
    <n v="5"/>
    <n v="5"/>
    <n v="5"/>
    <m/>
    <n v="5"/>
    <n v="0"/>
    <n v="66.288089999999997"/>
    <s v="6014C SL"/>
    <n v="0"/>
    <n v="26"/>
    <n v="0.03"/>
    <n v="3"/>
    <n v="20.884615384615383"/>
    <n v="0.20884615384615382"/>
    <n v="0.15"/>
    <n v="1"/>
    <n v="66.288089999999997"/>
    <n v="1"/>
    <n v="66.288089999999997"/>
    <n v="1"/>
    <n v="66.288089999999997"/>
    <s v="MPS"/>
  </r>
  <r>
    <x v="1"/>
    <x v="1843"/>
    <s v="3A"/>
    <n v="100"/>
    <x v="0"/>
    <x v="0"/>
    <s v="B"/>
    <n v="-0.71698113207547165"/>
    <n v="15"/>
    <n v="53"/>
    <n v="15"/>
    <n v="-4"/>
    <n v="11"/>
    <n v="30"/>
    <n v="22.774999999999999"/>
    <s v="5476C SL"/>
    <n v="48"/>
    <n v="184"/>
    <n v="0.72923076923076924"/>
    <n v="72.92307692307692"/>
    <n v="476.57692307692309"/>
    <n v="4.765769230769231"/>
    <n v="8.0215384615384622"/>
    <n v="5"/>
    <n v="113.875"/>
    <n v="13"/>
    <n v="296.07499999999999"/>
    <n v="17"/>
    <n v="387.17499999999995"/>
    <s v="Portal"/>
  </r>
  <r>
    <x v="1"/>
    <x v="1844"/>
    <s v="3A"/>
    <n v="500"/>
    <x v="2"/>
    <x v="2"/>
    <n v="2"/>
    <n v="0"/>
    <n v="40"/>
    <n v="40"/>
    <n v="40"/>
    <m/>
    <n v="40"/>
    <n v="0"/>
    <n v="111.39919"/>
    <s v="3467C SL"/>
    <n v="1"/>
    <n v="2"/>
    <n v="1.3076923076923076E-2"/>
    <n v="6.5384615384615383"/>
    <n v="34"/>
    <n v="6.8000000000000005E-2"/>
    <n v="0.52307692307692299"/>
    <n v="0"/>
    <n v="0"/>
    <n v="1"/>
    <n v="111.39919"/>
    <n v="1"/>
    <n v="111.39919"/>
    <s v="Portal"/>
  </r>
  <r>
    <x v="1"/>
    <x v="1845"/>
    <s v="1A"/>
    <n v="500"/>
    <x v="2"/>
    <x v="2"/>
    <n v="2"/>
    <n v="0"/>
    <n v="20"/>
    <n v="20"/>
    <n v="20"/>
    <m/>
    <n v="20"/>
    <n v="0"/>
    <n v="125.44231000000001"/>
    <s v="5384C SL"/>
    <n v="1"/>
    <n v="3"/>
    <n v="1.4230769230769231E-2"/>
    <n v="7.1153846153846159"/>
    <n v="246.92307692307693"/>
    <n v="0.49384615384615388"/>
    <n v="0.2846153846153846"/>
    <n v="1"/>
    <n v="125.44231000000001"/>
    <n v="1"/>
    <n v="125.44231000000001"/>
    <n v="1"/>
    <n v="125.44231000000001"/>
    <s v="Portal"/>
  </r>
  <r>
    <x v="1"/>
    <x v="1846"/>
    <s v="5A"/>
    <n v="1000"/>
    <x v="0"/>
    <x v="0"/>
    <s v="S"/>
    <n v="-0.16666666666666666"/>
    <n v="20"/>
    <n v="24"/>
    <n v="20"/>
    <n v="-4"/>
    <n v="16"/>
    <n v="14"/>
    <n v="34.85"/>
    <s v="1555 SL"/>
    <n v="5"/>
    <n v="92"/>
    <n v="0.16"/>
    <n v="160"/>
    <n v="164.84615384615384"/>
    <n v="0.16484615384615384"/>
    <n v="2.56"/>
    <n v="1"/>
    <n v="34.85"/>
    <n v="4"/>
    <n v="139.4"/>
    <n v="5"/>
    <n v="174.25"/>
    <s v="Portal"/>
  </r>
  <r>
    <x v="1"/>
    <x v="1847"/>
    <s v="8B"/>
    <n v="500"/>
    <x v="15"/>
    <x v="14"/>
    <s v="B"/>
    <n v="0"/>
    <n v="24"/>
    <n v="24"/>
    <n v="24"/>
    <n v="-4"/>
    <n v="20"/>
    <n v="1"/>
    <n v="92.75"/>
    <s v="1230 SV"/>
    <n v="1"/>
    <n v="4"/>
    <n v="1.5384615384615385E-2"/>
    <n v="7.6923076923076925"/>
    <n v="346.26923076923072"/>
    <n v="0.69253846153846144"/>
    <n v="0.30769230769230771"/>
    <n v="1"/>
    <n v="92.75"/>
    <n v="1"/>
    <n v="92.75"/>
    <n v="1"/>
    <n v="92.75"/>
    <s v="Traditional"/>
  </r>
  <r>
    <x v="1"/>
    <x v="1848"/>
    <s v="1F"/>
    <n v="500"/>
    <x v="2"/>
    <x v="2"/>
    <n v="2"/>
    <n v="0"/>
    <n v="40"/>
    <n v="40"/>
    <n v="40"/>
    <m/>
    <n v="40"/>
    <n v="0"/>
    <n v="123.84638"/>
    <s v="86105CY SL"/>
    <s v="0"/>
    <s v="0"/>
    <n v="0"/>
    <n v="0"/>
    <n v="100.26923076923077"/>
    <n v="0.20053846153846155"/>
    <n v="0"/>
    <n v="0"/>
    <n v="0"/>
    <n v="0"/>
    <n v="0"/>
    <n v="0"/>
    <n v="0"/>
    <s v="Portal"/>
  </r>
  <r>
    <x v="1"/>
    <x v="1849"/>
    <s v="3A"/>
    <n v="500"/>
    <x v="2"/>
    <x v="2"/>
    <n v="2"/>
    <n v="0"/>
    <n v="40"/>
    <n v="40"/>
    <n v="40"/>
    <m/>
    <n v="40"/>
    <n v="3"/>
    <n v="121.85475"/>
    <s v="3223 SL"/>
    <n v="0"/>
    <n v="9"/>
    <n v="1.0384615384615384E-2"/>
    <n v="5.1923076923076925"/>
    <n v="190.69230769230768"/>
    <n v="0.38138461538461538"/>
    <n v="0.41538461538461535"/>
    <n v="1"/>
    <n v="121.85475"/>
    <n v="1"/>
    <n v="121.85475"/>
    <n v="1"/>
    <n v="121.85475"/>
    <s v="Portal"/>
  </r>
  <r>
    <x v="1"/>
    <x v="1850"/>
    <s v="1A"/>
    <n v="500"/>
    <x v="0"/>
    <x v="0"/>
    <s v="B"/>
    <n v="-0.13793103448275862"/>
    <n v="25"/>
    <n v="29"/>
    <n v="25"/>
    <n v="-4"/>
    <n v="21"/>
    <n v="0"/>
    <n v="179.96"/>
    <s v="5100C SL"/>
    <n v="1"/>
    <n v="2"/>
    <n v="1.3076923076923076E-2"/>
    <n v="6.5384615384615383"/>
    <n v="284.5"/>
    <n v="0.56899999999999995"/>
    <n v="0.27461538461538459"/>
    <n v="1"/>
    <n v="179.96"/>
    <n v="1"/>
    <n v="179.96"/>
    <n v="1"/>
    <n v="179.96"/>
    <s v="Portal"/>
  </r>
  <r>
    <x v="0"/>
    <x v="1851"/>
    <s v="8B"/>
    <n v="100"/>
    <x v="15"/>
    <x v="14"/>
    <s v="B"/>
    <n v="0"/>
    <n v="24"/>
    <n v="24"/>
    <n v="24"/>
    <n v="-4"/>
    <n v="20"/>
    <n v="10"/>
    <n v="11.13"/>
    <s v="2163 SV"/>
    <n v="65"/>
    <n v="157"/>
    <n v="0.88115384615384607"/>
    <n v="88.115384615384613"/>
    <n v="117.53846153846153"/>
    <n v="1.1753846153846153"/>
    <n v="17.623076923076923"/>
    <n v="5"/>
    <n v="55.650000000000006"/>
    <n v="23"/>
    <n v="255.99"/>
    <n v="27"/>
    <n v="300.51000000000005"/>
    <s v="Portal"/>
  </r>
  <r>
    <x v="0"/>
    <x v="1852"/>
    <s v="1F"/>
    <n v="500"/>
    <x v="2"/>
    <x v="2"/>
    <n v="2"/>
    <n v="0"/>
    <n v="40"/>
    <n v="40"/>
    <n v="40"/>
    <m/>
    <n v="40"/>
    <n v="0"/>
    <n v="121.59072"/>
    <s v="65004 SL"/>
    <n v="0"/>
    <n v="2"/>
    <n v="2.3076923076923079E-3"/>
    <n v="1.153846153846154"/>
    <n v="87.5"/>
    <n v="0.17499999999999999"/>
    <n v="9.2307692307692313E-2"/>
    <n v="1"/>
    <n v="121.59072"/>
    <n v="1"/>
    <n v="121.59072"/>
    <n v="1"/>
    <n v="121.59072"/>
    <s v="Portal"/>
  </r>
  <r>
    <x v="0"/>
    <x v="1853"/>
    <s v="3A"/>
    <n v="100"/>
    <x v="0"/>
    <x v="0"/>
    <s v="B"/>
    <n v="0"/>
    <n v="29"/>
    <n v="29"/>
    <n v="29"/>
    <n v="-4"/>
    <n v="25"/>
    <n v="53"/>
    <n v="16.103000000000002"/>
    <s v="6300/4 SL"/>
    <n v="151"/>
    <n v="376"/>
    <n v="2.06"/>
    <n v="206"/>
    <n v="555.80769230769226"/>
    <n v="5.5580769230769222"/>
    <n v="51.5"/>
    <n v="10"/>
    <n v="161.03000000000003"/>
    <n v="62"/>
    <n v="998.38600000000008"/>
    <n v="72"/>
    <n v="1159.4160000000002"/>
    <s v="Portal"/>
  </r>
  <r>
    <x v="0"/>
    <x v="1854"/>
    <s v="8A"/>
    <n v="500"/>
    <x v="12"/>
    <x v="12"/>
    <s v="E"/>
    <n v="0.14285714285714285"/>
    <n v="32"/>
    <n v="28"/>
    <n v="28"/>
    <n v="-4"/>
    <n v="24"/>
    <n v="1"/>
    <n v="100.43"/>
    <s v="F1051/16 BK"/>
    <n v="2"/>
    <n v="7"/>
    <n v="2.9615384615384613E-2"/>
    <n v="14.807692307692307"/>
    <n v="418.83653846153845"/>
    <n v="0.83767307692307691"/>
    <n v="0.71076923076923071"/>
    <n v="0"/>
    <n v="0"/>
    <n v="1"/>
    <n v="100.43"/>
    <n v="1"/>
    <n v="100.43"/>
    <s v="Traditional"/>
  </r>
  <r>
    <x v="0"/>
    <x v="1855"/>
    <s v="1F"/>
    <n v="1000"/>
    <x v="2"/>
    <x v="2"/>
    <n v="2"/>
    <n v="0"/>
    <n v="40"/>
    <n v="40"/>
    <n v="40"/>
    <m/>
    <n v="40"/>
    <n v="1"/>
    <n v="247.28385"/>
    <s v="86401CY SL"/>
    <n v="2"/>
    <n v="9"/>
    <n v="3.1923076923076922E-2"/>
    <n v="31.923076923076923"/>
    <n v="49.84615384615384"/>
    <n v="4.9846153846153839E-2"/>
    <n v="1.2769230769230768"/>
    <n v="0"/>
    <n v="0"/>
    <n v="1"/>
    <n v="247.28385"/>
    <n v="1"/>
    <n v="247.28385"/>
    <s v="Portal"/>
  </r>
  <r>
    <x v="1"/>
    <x v="1856"/>
    <s v="3A"/>
    <n v="100"/>
    <x v="2"/>
    <x v="2"/>
    <n v="2"/>
    <n v="0"/>
    <n v="40"/>
    <n v="40"/>
    <n v="40"/>
    <m/>
    <n v="40"/>
    <n v="2"/>
    <n v="44.857750000000003"/>
    <s v="3243 SL"/>
    <n v="3"/>
    <n v="5"/>
    <n v="3.8076923076923078E-2"/>
    <n v="3.8076923076923079"/>
    <n v="56.5"/>
    <n v="0.56499999999999995"/>
    <n v="1.523076923076923"/>
    <n v="0"/>
    <n v="0"/>
    <n v="2"/>
    <n v="89.715500000000006"/>
    <n v="2"/>
    <n v="89.715500000000006"/>
    <s v="Portal"/>
  </r>
  <r>
    <x v="1"/>
    <x v="1857"/>
    <s v="8B"/>
    <n v="500"/>
    <x v="12"/>
    <x v="12"/>
    <s v="E"/>
    <n v="0.16470588235294117"/>
    <n v="99"/>
    <n v="85"/>
    <n v="85"/>
    <n v="-4"/>
    <n v="81"/>
    <n v="0"/>
    <n v="145.53"/>
    <s v="TFT20017 NA"/>
    <s v="0"/>
    <s v="0"/>
    <n v="0"/>
    <n v="0"/>
    <n v="219.30769230769226"/>
    <n v="0.43861538461538452"/>
    <n v="0"/>
    <n v="0"/>
    <n v="0"/>
    <n v="0"/>
    <n v="0"/>
    <n v="0"/>
    <n v="0"/>
    <s v="Portal"/>
  </r>
  <r>
    <x v="0"/>
    <x v="1858"/>
    <s v="5A"/>
    <n v="1000"/>
    <x v="0"/>
    <x v="0"/>
    <s v="S"/>
    <n v="-0.25925925925925924"/>
    <n v="20"/>
    <n v="27"/>
    <n v="20"/>
    <n v="-4"/>
    <n v="16"/>
    <n v="15"/>
    <n v="14.23"/>
    <s v="3250 VI"/>
    <n v="18"/>
    <n v="52"/>
    <n v="0.25384615384615383"/>
    <n v="253.84615384615384"/>
    <n v="306.96153846153845"/>
    <n v="0.30696153846153845"/>
    <n v="4.0615384615384613"/>
    <n v="2"/>
    <n v="28.46"/>
    <n v="6"/>
    <n v="85.38"/>
    <n v="7"/>
    <n v="99.61"/>
    <s v="Portal"/>
  </r>
  <r>
    <x v="0"/>
    <x v="1859"/>
    <s v="5E"/>
    <n v="1000"/>
    <x v="3"/>
    <x v="3"/>
    <s v="T"/>
    <n v="0"/>
    <n v="5"/>
    <n v="5"/>
    <n v="5"/>
    <m/>
    <n v="5"/>
    <n v="2"/>
    <n v="92.543189999999996"/>
    <s v="5853 OR"/>
    <n v="11"/>
    <n v="42"/>
    <n v="0.16692307692307692"/>
    <n v="166.92307692307693"/>
    <n v="309.5"/>
    <n v="0.3095"/>
    <n v="0.83461538461538465"/>
    <n v="1"/>
    <n v="92.543189999999996"/>
    <n v="2"/>
    <n v="185.08637999999999"/>
    <n v="3"/>
    <n v="277.62957"/>
    <s v="MPS"/>
  </r>
  <r>
    <x v="1"/>
    <x v="1860"/>
    <s v="3A"/>
    <n v="500"/>
    <x v="2"/>
    <x v="2"/>
    <n v="2"/>
    <n v="0"/>
    <n v="20"/>
    <n v="20"/>
    <n v="20"/>
    <m/>
    <n v="20"/>
    <n v="0"/>
    <n v="117.77002"/>
    <s v="1898/5C SL"/>
    <n v="7"/>
    <n v="14"/>
    <n v="9.1538461538461541E-2"/>
    <n v="45.769230769230774"/>
    <n v="267"/>
    <n v="0.53400000000000003"/>
    <n v="1.8307692307692309"/>
    <n v="1"/>
    <n v="117.77002"/>
    <n v="3"/>
    <n v="353.31006000000002"/>
    <n v="3"/>
    <n v="353.31006000000002"/>
    <s v="Portal"/>
  </r>
  <r>
    <x v="1"/>
    <x v="1861"/>
    <s v="5A"/>
    <n v="1000"/>
    <x v="10"/>
    <x v="10"/>
    <s v="I"/>
    <n v="1.3936170212765957"/>
    <n v="225"/>
    <n v="94"/>
    <n v="94"/>
    <n v="-4"/>
    <n v="90"/>
    <n v="85"/>
    <n v="89.58"/>
    <s v="7053 BK"/>
    <n v="89"/>
    <n v="268"/>
    <n v="1.2676923076923075"/>
    <n v="1267.6923076923074"/>
    <n v="1338.0769230769229"/>
    <n v="1.3380769230769229"/>
    <n v="120.42692307692306"/>
    <n v="7"/>
    <n v="627.05999999999995"/>
    <n v="127"/>
    <n v="11376.66"/>
    <n v="134"/>
    <n v="12003.72"/>
    <s v="Portal With MPS"/>
  </r>
  <r>
    <x v="1"/>
    <x v="1862"/>
    <s v="3A"/>
    <n v="500"/>
    <x v="2"/>
    <x v="2"/>
    <n v="2"/>
    <n v="-0.65"/>
    <n v="35"/>
    <n v="100"/>
    <n v="35"/>
    <m/>
    <n v="35"/>
    <n v="14"/>
    <n v="107.89"/>
    <s v="1899/3C SL"/>
    <n v="0"/>
    <n v="0"/>
    <n v="0"/>
    <n v="0"/>
    <n v="183.34615384615384"/>
    <n v="0.36669230769230771"/>
    <n v="0"/>
    <n v="0"/>
    <n v="0"/>
    <n v="0"/>
    <n v="0"/>
    <n v="0"/>
    <n v="0"/>
    <s v="Portal"/>
  </r>
  <r>
    <x v="1"/>
    <x v="1863"/>
    <s v="3A"/>
    <n v="500"/>
    <x v="2"/>
    <x v="2"/>
    <n v="2"/>
    <n v="-0.75"/>
    <n v="25"/>
    <n v="100"/>
    <n v="25"/>
    <m/>
    <n v="25"/>
    <n v="17"/>
    <n v="99.405000000000001"/>
    <s v="2424C SL"/>
    <n v="4"/>
    <n v="5"/>
    <n v="4.8846153846153845E-2"/>
    <n v="24.423076923076923"/>
    <n v="820.49999999999989"/>
    <n v="1.6409999999999998"/>
    <n v="1.221153846153846"/>
    <n v="0"/>
    <n v="0"/>
    <n v="1"/>
    <n v="99.405000000000001"/>
    <n v="1"/>
    <n v="99.405000000000001"/>
    <s v="Portal"/>
  </r>
  <r>
    <x v="1"/>
    <x v="1864"/>
    <s v="3A"/>
    <n v="500"/>
    <x v="2"/>
    <x v="2"/>
    <n v="2"/>
    <n v="0"/>
    <n v="20"/>
    <n v="20"/>
    <n v="20"/>
    <m/>
    <n v="20"/>
    <n v="0"/>
    <n v="114.75891"/>
    <s v="1219/10C SL"/>
    <n v="1"/>
    <n v="1"/>
    <n v="1.1923076923076923E-2"/>
    <n v="5.9615384615384617"/>
    <n v="32.807692307692307"/>
    <n v="6.5615384615384617E-2"/>
    <n v="0.23846153846153847"/>
    <n v="1"/>
    <n v="114.75891"/>
    <n v="1"/>
    <n v="114.75891"/>
    <n v="1"/>
    <n v="114.75891"/>
    <s v="Portal"/>
  </r>
  <r>
    <x v="1"/>
    <x v="1865"/>
    <s v="5E"/>
    <n v="100"/>
    <x v="3"/>
    <x v="3"/>
    <s v="T"/>
    <n v="0"/>
    <n v="5"/>
    <n v="5"/>
    <n v="5"/>
    <m/>
    <n v="5"/>
    <n v="10"/>
    <n v="19.342569999999998"/>
    <s v="5875 RD"/>
    <n v="32"/>
    <n v="285"/>
    <n v="0.67346153846153844"/>
    <n v="67.34615384615384"/>
    <n v="460.03846153846155"/>
    <n v="4.6003846153846153"/>
    <n v="3.3673076923076923"/>
    <n v="5"/>
    <n v="96.712849999999989"/>
    <n v="8"/>
    <n v="154.74055999999999"/>
    <n v="13"/>
    <n v="251.45340999999999"/>
    <s v="MPS"/>
  </r>
  <r>
    <x v="1"/>
    <x v="1866"/>
    <s v="3A"/>
    <n v="100"/>
    <x v="2"/>
    <x v="2"/>
    <n v="2"/>
    <n v="0"/>
    <n v="55"/>
    <n v="55"/>
    <n v="55"/>
    <m/>
    <n v="55"/>
    <n v="3"/>
    <n v="43.42512"/>
    <s v="3315 SL"/>
    <n v="0"/>
    <n v="43"/>
    <n v="4.961538461538461E-2"/>
    <n v="4.9615384615384608"/>
    <n v="4.9615384615384608"/>
    <n v="4.961538461538461E-2"/>
    <n v="2.7288461538461535"/>
    <n v="0"/>
    <n v="0"/>
    <n v="3"/>
    <n v="130.27536000000001"/>
    <n v="3"/>
    <n v="130.27536000000001"/>
    <s v="Portal"/>
  </r>
  <r>
    <x v="0"/>
    <x v="1867"/>
    <s v="1F"/>
    <n v="500"/>
    <x v="2"/>
    <x v="2"/>
    <n v="2"/>
    <n v="0"/>
    <n v="35"/>
    <n v="35"/>
    <n v="35"/>
    <m/>
    <n v="35"/>
    <n v="0"/>
    <n v="115.70780000000001"/>
    <s v="65602 SL"/>
    <n v="1"/>
    <n v="6"/>
    <n v="1.7692307692307691E-2"/>
    <n v="8.8461538461538449"/>
    <n v="56.84615384615384"/>
    <n v="0.11369230769230768"/>
    <n v="0.61923076923076914"/>
    <n v="0"/>
    <n v="0"/>
    <n v="1"/>
    <n v="115.70780000000001"/>
    <n v="1"/>
    <n v="115.70780000000001"/>
    <s v="Portal"/>
  </r>
  <r>
    <x v="1"/>
    <x v="1868"/>
    <s v="1F"/>
    <n v="500"/>
    <x v="2"/>
    <x v="2"/>
    <n v="2"/>
    <n v="0"/>
    <n v="30"/>
    <n v="30"/>
    <n v="30"/>
    <m/>
    <n v="30"/>
    <n v="0"/>
    <n v="118.1266"/>
    <s v="86304CY SL"/>
    <n v="1"/>
    <n v="7"/>
    <n v="1.8846153846153846E-2"/>
    <n v="9.4230769230769234"/>
    <n v="187.30769230769232"/>
    <n v="0.37461538461538463"/>
    <n v="0.56538461538461537"/>
    <n v="0"/>
    <n v="0"/>
    <n v="1"/>
    <n v="118.1266"/>
    <n v="1"/>
    <n v="118.1266"/>
    <s v="Portal"/>
  </r>
  <r>
    <x v="0"/>
    <x v="1869"/>
    <s v="3A"/>
    <n v="100"/>
    <x v="0"/>
    <x v="0"/>
    <s v="C"/>
    <n v="0"/>
    <n v="5"/>
    <n v="5"/>
    <n v="5"/>
    <m/>
    <n v="5"/>
    <n v="5"/>
    <n v="57.657310000000003"/>
    <s v="6393 SL"/>
    <n v="157"/>
    <n v="207"/>
    <n v="1.9296153846153845"/>
    <n v="192.96153846153845"/>
    <n v="271.80769230769226"/>
    <n v="2.7180769230769228"/>
    <n v="9.648076923076923"/>
    <n v="14"/>
    <n v="807.20234000000005"/>
    <n v="24"/>
    <n v="1383.7754400000001"/>
    <n v="38"/>
    <n v="2190.9777800000002"/>
    <s v="MPS"/>
  </r>
  <r>
    <x v="0"/>
    <x v="1870"/>
    <s v="8B"/>
    <n v="100"/>
    <x v="18"/>
    <x v="17"/>
    <s v="E"/>
    <n v="0"/>
    <n v="84"/>
    <n v="84"/>
    <n v="84"/>
    <n v="-4"/>
    <n v="80"/>
    <n v="37"/>
    <n v="8.7953499999999991"/>
    <s v="P1055 CL"/>
    <n v="20"/>
    <n v="41"/>
    <n v="0.26269230769230772"/>
    <n v="26.269230769230774"/>
    <n v="109.34615384615385"/>
    <n v="1.0934615384615385"/>
    <n v="21.015384615384619"/>
    <n v="1"/>
    <n v="8.7953499999999991"/>
    <n v="22"/>
    <n v="193.49769999999998"/>
    <n v="23"/>
    <n v="202.29304999999999"/>
    <s v="Portal"/>
  </r>
  <r>
    <x v="0"/>
    <x v="1871"/>
    <s v="5A"/>
    <n v="1000"/>
    <x v="0"/>
    <x v="0"/>
    <s v="S"/>
    <n v="-0.16666666666666666"/>
    <n v="20"/>
    <n v="24"/>
    <n v="20"/>
    <n v="-4"/>
    <n v="16"/>
    <n v="4"/>
    <n v="28.98"/>
    <s v="3071 OR"/>
    <n v="2"/>
    <n v="11"/>
    <n v="3.4230769230769231E-2"/>
    <n v="34.230769230769234"/>
    <n v="50.846153846153854"/>
    <n v="5.0846153846153853E-2"/>
    <n v="0.81353846153846165"/>
    <n v="0"/>
    <n v="0"/>
    <n v="1"/>
    <n v="28.98"/>
    <n v="1"/>
    <n v="28.98"/>
    <s v="Portal"/>
  </r>
  <r>
    <x v="0"/>
    <x v="1872"/>
    <s v="5E"/>
    <n v="1000"/>
    <x v="3"/>
    <x v="3"/>
    <s v="T"/>
    <n v="0"/>
    <n v="5"/>
    <n v="5"/>
    <n v="5"/>
    <m/>
    <n v="5"/>
    <n v="0"/>
    <n v="81.195809999999994"/>
    <s v="2843/7 OR"/>
    <n v="1"/>
    <n v="5"/>
    <n v="1.6538461538461537E-2"/>
    <n v="16.538461538461537"/>
    <n v="55.807692307692307"/>
    <n v="5.5807692307692308E-2"/>
    <n v="8.2692307692307676E-2"/>
    <n v="1"/>
    <n v="81.195809999999994"/>
    <n v="1"/>
    <n v="81.195809999999994"/>
    <n v="1"/>
    <n v="81.195809999999994"/>
    <s v="MPS"/>
  </r>
  <r>
    <x v="0"/>
    <x v="1873"/>
    <s v="5E"/>
    <n v="1000"/>
    <x v="3"/>
    <x v="3"/>
    <s v="T"/>
    <n v="0"/>
    <n v="5"/>
    <n v="5"/>
    <n v="5"/>
    <m/>
    <n v="5"/>
    <n v="2"/>
    <n v="81.195809999999994"/>
    <s v="2843/7 GR"/>
    <n v="4"/>
    <n v="9"/>
    <n v="5.3461538461538463E-2"/>
    <n v="53.46153846153846"/>
    <n v="102.88461538461539"/>
    <n v="0.10288461538461538"/>
    <n v="0.2673076923076923"/>
    <n v="0"/>
    <n v="0"/>
    <n v="0"/>
    <n v="0"/>
    <n v="0"/>
    <n v="0"/>
    <s v="MPS"/>
  </r>
  <r>
    <x v="0"/>
    <x v="1874"/>
    <s v="5A"/>
    <n v="1000"/>
    <x v="0"/>
    <x v="0"/>
    <s v="S"/>
    <n v="-0.16666666666666666"/>
    <n v="20"/>
    <n v="24"/>
    <n v="20"/>
    <n v="-4"/>
    <n v="16"/>
    <n v="2"/>
    <n v="16.95"/>
    <s v="3070 OR"/>
    <n v="3"/>
    <n v="5"/>
    <n v="3.8076923076923078E-2"/>
    <n v="38.07692307692308"/>
    <n v="39.384615384615387"/>
    <n v="3.9384615384615386E-2"/>
    <n v="0.60923076923076924"/>
    <n v="0"/>
    <n v="0"/>
    <n v="1"/>
    <n v="16.95"/>
    <n v="1"/>
    <n v="16.95"/>
    <s v="Portal"/>
  </r>
  <r>
    <x v="0"/>
    <x v="1875"/>
    <s v="5E"/>
    <n v="1000"/>
    <x v="3"/>
    <x v="3"/>
    <s v="T"/>
    <n v="0"/>
    <n v="5"/>
    <n v="5"/>
    <n v="5"/>
    <m/>
    <n v="5"/>
    <n v="0"/>
    <n v="81.195809999999994"/>
    <s v="2843/7 VI"/>
    <n v="0"/>
    <n v="10"/>
    <n v="1.1538461538461539E-2"/>
    <n v="11.538461538461538"/>
    <n v="29.615384615384613"/>
    <n v="2.9615384615384613E-2"/>
    <n v="5.7692307692307696E-2"/>
    <n v="1"/>
    <n v="81.195809999999994"/>
    <n v="1"/>
    <n v="81.195809999999994"/>
    <n v="1"/>
    <n v="81.195809999999994"/>
    <s v="MPS"/>
  </r>
  <r>
    <x v="0"/>
    <x v="1876"/>
    <s v="5A"/>
    <n v="1000"/>
    <x v="0"/>
    <x v="0"/>
    <s v="S"/>
    <n v="-0.16666666666666666"/>
    <n v="20"/>
    <n v="24"/>
    <n v="20"/>
    <n v="-4"/>
    <n v="16"/>
    <n v="3"/>
    <n v="29.05"/>
    <s v="3071 SL"/>
    <n v="3"/>
    <n v="20"/>
    <n v="5.5384615384615386E-2"/>
    <n v="55.384615384615387"/>
    <n v="74.07692307692308"/>
    <n v="7.4076923076923082E-2"/>
    <n v="1.1852307692307693"/>
    <n v="0"/>
    <n v="0"/>
    <n v="1"/>
    <n v="29.05"/>
    <n v="1"/>
    <n v="29.05"/>
    <s v="Portal"/>
  </r>
  <r>
    <x v="1"/>
    <x v="1877"/>
    <s v="3A"/>
    <n v="500"/>
    <x v="2"/>
    <x v="2"/>
    <n v="2"/>
    <n v="0"/>
    <n v="25"/>
    <n v="25"/>
    <n v="25"/>
    <m/>
    <n v="25"/>
    <n v="0"/>
    <n v="117.05475"/>
    <s v="6341 SL"/>
    <n v="3"/>
    <n v="9"/>
    <n v="4.2692307692307696E-2"/>
    <n v="21.346153846153847"/>
    <n v="477.76923076923077"/>
    <n v="0.95553846153846156"/>
    <n v="1.0673076923076925"/>
    <n v="0"/>
    <n v="0"/>
    <n v="1"/>
    <n v="117.05475"/>
    <n v="1"/>
    <n v="117.05475"/>
    <s v="Portal"/>
  </r>
  <r>
    <x v="1"/>
    <x v="1878"/>
    <s v="5I"/>
    <n v="100"/>
    <x v="0"/>
    <x v="0"/>
    <s v="S"/>
    <n v="2.564102564102564E-2"/>
    <n v="40"/>
    <n v="39"/>
    <n v="39"/>
    <n v="-4"/>
    <n v="35"/>
    <n v="178"/>
    <n v="3.6139999999999999"/>
    <s v="6713 BK"/>
    <n v="196"/>
    <n v="570"/>
    <n v="2.7684615384615383"/>
    <n v="276.84615384615381"/>
    <n v="3788.3846153846152"/>
    <n v="37.88384615384615"/>
    <n v="96.896153846153837"/>
    <n v="14"/>
    <n v="50.595999999999997"/>
    <n v="111"/>
    <n v="401.154"/>
    <n v="125"/>
    <n v="451.75"/>
    <s v="Portal"/>
  </r>
  <r>
    <x v="1"/>
    <x v="1879"/>
    <s v="8B"/>
    <n v="500"/>
    <x v="12"/>
    <x v="12"/>
    <s v="E"/>
    <n v="0.16470588235294117"/>
    <n v="99"/>
    <n v="85"/>
    <n v="85"/>
    <n v="-4"/>
    <n v="81"/>
    <n v="10"/>
    <n v="132.78"/>
    <s v="TFT25020 NA"/>
    <n v="18"/>
    <n v="23"/>
    <n v="0.22038461538461537"/>
    <n v="110.19230769230769"/>
    <n v="232.88461538461536"/>
    <n v="0.46576923076923071"/>
    <n v="17.851153846153846"/>
    <n v="1"/>
    <n v="132.78"/>
    <n v="19"/>
    <n v="2522.8200000000002"/>
    <n v="20"/>
    <n v="2655.6"/>
    <s v="Portal"/>
  </r>
  <r>
    <x v="0"/>
    <x v="1880"/>
    <s v="8A"/>
    <n v="20"/>
    <x v="1"/>
    <x v="1"/>
    <s v="E"/>
    <n v="0.55555555555555558"/>
    <n v="140"/>
    <n v="90"/>
    <n v="90"/>
    <n v="-4"/>
    <n v="86"/>
    <n v="45"/>
    <n v="10.3"/>
    <s v="F2211IN WH"/>
    <n v="15"/>
    <n v="71"/>
    <n v="0.24346153846153845"/>
    <n v="4.8692307692307688"/>
    <n v="5.2507692307692304"/>
    <n v="0.2625384615384615"/>
    <n v="20.937692307692306"/>
    <n v="1"/>
    <n v="10.3"/>
    <n v="22"/>
    <n v="226.60000000000002"/>
    <n v="23"/>
    <n v="236.9"/>
    <s v="Portal"/>
  </r>
  <r>
    <x v="1"/>
    <x v="1881"/>
    <s v="2F"/>
    <n v="500"/>
    <x v="0"/>
    <x v="0"/>
    <s v="C"/>
    <n v="0"/>
    <n v="5"/>
    <n v="5"/>
    <n v="5"/>
    <m/>
    <n v="5"/>
    <n v="0"/>
    <n v="98.947900000000004"/>
    <s v="9059C BK"/>
    <n v="0"/>
    <n v="0"/>
    <n v="0"/>
    <n v="0"/>
    <n v="147.76307692307691"/>
    <n v="0.29552615384615383"/>
    <n v="0"/>
    <n v="0"/>
    <n v="0"/>
    <n v="0"/>
    <n v="0"/>
    <n v="0"/>
    <n v="0"/>
    <s v="MPS"/>
  </r>
  <r>
    <x v="1"/>
    <x v="1882"/>
    <s v="5D"/>
    <n v="500"/>
    <x v="0"/>
    <x v="0"/>
    <s v="C"/>
    <n v="0"/>
    <n v="5"/>
    <n v="5"/>
    <n v="5"/>
    <m/>
    <n v="5"/>
    <n v="0"/>
    <n v="67.055800000000005"/>
    <s v="1636 BK"/>
    <n v="0"/>
    <n v="7"/>
    <n v="8.076923076923077E-3"/>
    <n v="4.0384615384615383"/>
    <n v="187.99999999999994"/>
    <n v="0.37599999999999989"/>
    <n v="4.0384615384615387E-2"/>
    <n v="1"/>
    <n v="67.055800000000005"/>
    <n v="1"/>
    <n v="67.055800000000005"/>
    <n v="1"/>
    <n v="67.055800000000005"/>
    <s v="MPS"/>
  </r>
  <r>
    <x v="0"/>
    <x v="1883"/>
    <s v="8B"/>
    <n v="1000"/>
    <x v="18"/>
    <x v="17"/>
    <s v="E"/>
    <n v="0"/>
    <n v="84"/>
    <n v="84"/>
    <n v="84"/>
    <n v="-4"/>
    <n v="80"/>
    <n v="15"/>
    <n v="24.329730000000001"/>
    <s v="P10518 CL"/>
    <n v="2"/>
    <n v="11"/>
    <n v="3.4230769230769231E-2"/>
    <n v="34.230769230769234"/>
    <n v="63.384615384615387"/>
    <n v="6.3384615384615386E-2"/>
    <n v="2.7384615384615385"/>
    <n v="0"/>
    <n v="0"/>
    <n v="3"/>
    <n v="72.989190000000008"/>
    <n v="3"/>
    <n v="72.989190000000008"/>
    <s v="Portal"/>
  </r>
  <r>
    <x v="1"/>
    <x v="1884"/>
    <s v="2B"/>
    <n v="100"/>
    <x v="2"/>
    <x v="2"/>
    <n v="2"/>
    <n v="0"/>
    <n v="35"/>
    <n v="35"/>
    <n v="35"/>
    <m/>
    <n v="35"/>
    <n v="3"/>
    <n v="43.575530000000001"/>
    <s v="M4724 SL"/>
    <n v="5"/>
    <n v="8"/>
    <n v="6.3076923076923086E-2"/>
    <n v="6.3076923076923084"/>
    <n v="22.46153846153846"/>
    <n v="0.22461538461538461"/>
    <n v="2.2076923076923078"/>
    <n v="0"/>
    <n v="0"/>
    <n v="2"/>
    <n v="87.151060000000001"/>
    <n v="2"/>
    <n v="87.151060000000001"/>
    <s v="Portal"/>
  </r>
  <r>
    <x v="0"/>
    <x v="1885"/>
    <s v="5I"/>
    <n v="100"/>
    <x v="0"/>
    <x v="0"/>
    <s v="B"/>
    <n v="2.564102564102564E-2"/>
    <n v="40"/>
    <n v="39"/>
    <n v="39"/>
    <n v="-4"/>
    <n v="35"/>
    <n v="89"/>
    <n v="11.65"/>
    <s v="6716 GR"/>
    <n v="8"/>
    <n v="17"/>
    <n v="0.10576923076923077"/>
    <n v="10.576923076923077"/>
    <n v="77.5"/>
    <n v="0.77500000000000002"/>
    <n v="3.7019230769230771"/>
    <n v="1"/>
    <n v="11.65"/>
    <n v="5"/>
    <n v="58.25"/>
    <n v="6"/>
    <n v="69.900000000000006"/>
    <s v="Portal"/>
  </r>
  <r>
    <x v="1"/>
    <x v="1886"/>
    <s v="1F"/>
    <n v="500"/>
    <x v="2"/>
    <x v="2"/>
    <n v="2"/>
    <n v="0"/>
    <n v="30"/>
    <n v="30"/>
    <n v="30"/>
    <m/>
    <n v="30"/>
    <n v="0"/>
    <n v="116.33539"/>
    <s v="86701CY SL"/>
    <n v="0"/>
    <n v="0"/>
    <n v="0"/>
    <n v="0"/>
    <n v="82.730769230769241"/>
    <n v="0.16546153846153849"/>
    <n v="0"/>
    <n v="0"/>
    <n v="0"/>
    <n v="0"/>
    <n v="0"/>
    <n v="0"/>
    <n v="0"/>
    <s v="Portal"/>
  </r>
  <r>
    <x v="1"/>
    <x v="1887"/>
    <s v="8A"/>
    <n v="8"/>
    <x v="12"/>
    <x v="12"/>
    <s v="E"/>
    <n v="0.14285714285714285"/>
    <n v="32"/>
    <n v="28"/>
    <n v="28"/>
    <n v="-4"/>
    <n v="24"/>
    <n v="40"/>
    <n v="3.7776000000000001"/>
    <s v="F2213/8 BK"/>
    <n v="31"/>
    <n v="186"/>
    <n v="0.54846153846153844"/>
    <n v="4.3876923076923076"/>
    <n v="680.74322307692307"/>
    <n v="85.092902884615384"/>
    <n v="13.163076923076922"/>
    <n v="3"/>
    <n v="11.332800000000001"/>
    <n v="16"/>
    <n v="60.441600000000001"/>
    <n v="19"/>
    <n v="71.7744"/>
    <s v="Portal"/>
  </r>
  <r>
    <x v="1"/>
    <x v="1888"/>
    <s v="1A"/>
    <n v="500"/>
    <x v="0"/>
    <x v="0"/>
    <s v="B"/>
    <n v="-0.62264150943396224"/>
    <n v="20"/>
    <n v="53"/>
    <n v="20"/>
    <n v="-4"/>
    <n v="16"/>
    <n v="0"/>
    <n v="81.95"/>
    <s v="5483C SL"/>
    <n v="1"/>
    <n v="1"/>
    <n v="1.1923076923076923E-2"/>
    <n v="5.9615384615384617"/>
    <n v="332.30769230769226"/>
    <n v="0.6646153846153845"/>
    <n v="0.19076923076923077"/>
    <n v="1"/>
    <n v="81.95"/>
    <n v="1"/>
    <n v="81.95"/>
    <n v="1"/>
    <n v="81.95"/>
    <s v="Portal"/>
  </r>
  <r>
    <x v="0"/>
    <x v="1889"/>
    <s v="5A"/>
    <n v="1000"/>
    <x v="0"/>
    <x v="0"/>
    <s v="B"/>
    <n v="-0.62264150943396224"/>
    <n v="20"/>
    <n v="53"/>
    <n v="20"/>
    <n v="-4"/>
    <n v="16"/>
    <n v="3"/>
    <n v="81.86"/>
    <s v="1559 GR"/>
    <n v="0"/>
    <n v="2"/>
    <n v="2.3076923076923079E-3"/>
    <n v="2.3076923076923079"/>
    <n v="13.230769230769232"/>
    <n v="1.3230769230769232E-2"/>
    <n v="3.6923076923076927E-2"/>
    <n v="1"/>
    <n v="81.86"/>
    <n v="1"/>
    <n v="81.86"/>
    <n v="1"/>
    <n v="81.86"/>
    <s v="Portal"/>
  </r>
  <r>
    <x v="1"/>
    <x v="1890"/>
    <s v="8B"/>
    <n v="100"/>
    <x v="15"/>
    <x v="14"/>
    <s v="B"/>
    <n v="0"/>
    <n v="24"/>
    <n v="24"/>
    <n v="24"/>
    <n v="-4"/>
    <n v="20"/>
    <n v="13"/>
    <n v="225.09"/>
    <s v="1240 SV"/>
    <n v="11"/>
    <n v="59"/>
    <n v="0.18653846153846154"/>
    <n v="18.653846153846153"/>
    <n v="18.653846153846153"/>
    <n v="0.18653846153846154"/>
    <n v="3.7307692307692308"/>
    <n v="1"/>
    <n v="225.09"/>
    <n v="5"/>
    <n v="1125.45"/>
    <n v="6"/>
    <n v="1350.54"/>
    <s v="Portal"/>
  </r>
  <r>
    <x v="0"/>
    <x v="1891"/>
    <s v="8A"/>
    <n v="500"/>
    <x v="1"/>
    <x v="1"/>
    <s v="E"/>
    <n v="0.55555555555555558"/>
    <n v="140"/>
    <n v="90"/>
    <n v="90"/>
    <n v="-4"/>
    <n v="86"/>
    <n v="6"/>
    <n v="40.485709999999997"/>
    <s v="F2213/16 GR"/>
    <n v="2"/>
    <n v="8"/>
    <n v="3.0769230769230771E-2"/>
    <n v="15.384615384615385"/>
    <n v="37.237692307692306"/>
    <n v="7.447538461538461E-2"/>
    <n v="2.6461538461538465"/>
    <n v="0"/>
    <n v="0"/>
    <n v="3"/>
    <n v="121.45712999999999"/>
    <n v="3"/>
    <n v="121.45712999999999"/>
    <s v="Portal"/>
  </r>
  <r>
    <x v="0"/>
    <x v="1892"/>
    <s v="8B"/>
    <n v="50"/>
    <x v="8"/>
    <x v="8"/>
    <s v="I"/>
    <n v="0"/>
    <n v="24"/>
    <n v="24"/>
    <n v="24"/>
    <n v="-4"/>
    <n v="20"/>
    <n v="0"/>
    <n v="12.35"/>
    <s v="G110NF112 BK"/>
    <n v="5"/>
    <n v="10"/>
    <n v="6.5384615384615388E-2"/>
    <n v="3.2692307692307696"/>
    <n v="3.8461538461538467"/>
    <n v="7.6923076923076927E-2"/>
    <n v="1.3076923076923077"/>
    <n v="0"/>
    <n v="0"/>
    <n v="1"/>
    <n v="12.35"/>
    <n v="1"/>
    <n v="12.35"/>
    <s v="Portal"/>
  </r>
  <r>
    <x v="1"/>
    <x v="1893"/>
    <s v="2C"/>
    <n v="1"/>
    <x v="17"/>
    <x v="16"/>
    <s v="B"/>
    <n v="0"/>
    <n v="38"/>
    <n v="38"/>
    <n v="38"/>
    <n v="-4"/>
    <n v="34"/>
    <n v="31"/>
    <n v="11.1"/>
    <s v="704R BK"/>
    <n v="20"/>
    <n v="222"/>
    <n v="0.47153846153846152"/>
    <n v="0.47153846153846152"/>
    <n v="0.47153846153846152"/>
    <n v="0.47153846153846152"/>
    <n v="16.032307692307693"/>
    <n v="2"/>
    <n v="22.2"/>
    <n v="18"/>
    <n v="199.79999999999998"/>
    <n v="20"/>
    <n v="222"/>
    <s v="Traditional"/>
  </r>
  <r>
    <x v="1"/>
    <x v="1894"/>
    <s v="3A"/>
    <n v="500"/>
    <x v="2"/>
    <x v="2"/>
    <n v="2"/>
    <n v="0"/>
    <n v="40"/>
    <n v="40"/>
    <n v="40"/>
    <m/>
    <n v="40"/>
    <n v="0"/>
    <n v="119.04364"/>
    <s v="3468C SL"/>
    <s v="0"/>
    <s v="0"/>
    <n v="0"/>
    <n v="0"/>
    <n v="75.42307692307692"/>
    <n v="0.15084615384615385"/>
    <n v="0"/>
    <n v="0"/>
    <n v="0"/>
    <n v="0"/>
    <n v="0"/>
    <n v="0"/>
    <n v="0"/>
    <s v="Portal"/>
  </r>
  <r>
    <x v="0"/>
    <x v="1895"/>
    <s v="5E"/>
    <n v="1"/>
    <x v="3"/>
    <x v="3"/>
    <s v="S"/>
    <n v="0.21666666666666667"/>
    <n v="73"/>
    <n v="60"/>
    <n v="60"/>
    <n v="-4"/>
    <n v="56"/>
    <n v="44165"/>
    <n v="7.0000000000000007E-2"/>
    <s v="2842/7 GR"/>
    <s v="0"/>
    <s v="0"/>
    <n v="0"/>
    <n v="0"/>
    <n v="176.46153846153845"/>
    <n v="176.46153846153845"/>
    <n v="0"/>
    <n v="882"/>
    <n v="61.740000000000009"/>
    <n v="10764"/>
    <n v="753.48"/>
    <n v="11646"/>
    <n v="815.22"/>
    <s v="Portal With MPS"/>
  </r>
  <r>
    <x v="0"/>
    <x v="1896"/>
    <s v="5A"/>
    <n v="1000"/>
    <x v="0"/>
    <x v="0"/>
    <s v="S"/>
    <n v="5.2631578947368418E-2"/>
    <n v="20"/>
    <n v="19"/>
    <n v="19"/>
    <n v="-4"/>
    <n v="15"/>
    <n v="1"/>
    <n v="24.79"/>
    <s v="3252 YL"/>
    <n v="1"/>
    <n v="8"/>
    <n v="0.02"/>
    <n v="20"/>
    <n v="38.576923076923073"/>
    <n v="3.8576923076923071E-2"/>
    <n v="0.3"/>
    <n v="1"/>
    <n v="24.79"/>
    <n v="1"/>
    <n v="24.79"/>
    <n v="1"/>
    <n v="24.79"/>
    <s v="Portal"/>
  </r>
  <r>
    <x v="0"/>
    <x v="1897"/>
    <s v="5I"/>
    <n v="100"/>
    <x v="0"/>
    <x v="0"/>
    <s v="S"/>
    <n v="2.564102564102564E-2"/>
    <n v="40"/>
    <n v="39"/>
    <n v="39"/>
    <n v="-4"/>
    <n v="35"/>
    <n v="81"/>
    <n v="3.3159999999999998"/>
    <s v="6712 YL"/>
    <n v="111"/>
    <n v="208"/>
    <n v="1.4353846153846153"/>
    <n v="143.53846153846152"/>
    <n v="908.15384615384619"/>
    <n v="9.0815384615384627"/>
    <n v="50.238461538461536"/>
    <n v="7"/>
    <n v="23.212"/>
    <n v="57"/>
    <n v="189.012"/>
    <n v="64"/>
    <n v="212.22399999999999"/>
    <s v="Portal"/>
  </r>
  <r>
    <x v="1"/>
    <x v="1898"/>
    <s v="5A"/>
    <n v="100"/>
    <x v="0"/>
    <x v="0"/>
    <s v="S"/>
    <n v="-0.16666666666666666"/>
    <n v="20"/>
    <n v="24"/>
    <n v="20"/>
    <n v="-4"/>
    <n v="16"/>
    <n v="47"/>
    <n v="2.6520000000000001"/>
    <s v="1551 BK"/>
    <n v="149"/>
    <n v="328"/>
    <n v="1.9830769230769227"/>
    <n v="198.30769230769226"/>
    <n v="447.92307692307691"/>
    <n v="4.4792307692307691"/>
    <n v="31.729230769230764"/>
    <n v="12"/>
    <n v="31.824000000000002"/>
    <n v="44"/>
    <n v="116.688"/>
    <n v="54"/>
    <n v="143.208"/>
    <s v="Portal"/>
  </r>
  <r>
    <x v="0"/>
    <x v="1899"/>
    <s v="5A"/>
    <n v="100"/>
    <x v="0"/>
    <x v="0"/>
    <s v="S"/>
    <n v="-0.25925925925925924"/>
    <n v="20"/>
    <n v="27"/>
    <n v="20"/>
    <n v="-4"/>
    <n v="16"/>
    <n v="28"/>
    <n v="3.9630000000000001"/>
    <s v="3051 WR"/>
    <n v="25"/>
    <n v="88"/>
    <n v="0.37076923076923074"/>
    <n v="37.076923076923073"/>
    <n v="138.23076923076923"/>
    <n v="1.3823076923076922"/>
    <n v="5.9323076923076918"/>
    <n v="2"/>
    <n v="7.9260000000000002"/>
    <n v="8"/>
    <n v="31.704000000000001"/>
    <n v="10"/>
    <n v="39.630000000000003"/>
    <s v="Portal"/>
  </r>
  <r>
    <x v="1"/>
    <x v="1900"/>
    <s v="3A"/>
    <n v="100"/>
    <x v="2"/>
    <x v="2"/>
    <s v="P"/>
    <n v="0"/>
    <n v="5"/>
    <n v="5"/>
    <n v="5"/>
    <m/>
    <n v="5"/>
    <n v="13"/>
    <n v="109.26985999999999"/>
    <s v="1181/40C SL"/>
    <n v="5"/>
    <n v="67"/>
    <n v="0.13115384615384615"/>
    <n v="13.115384615384615"/>
    <n v="27.923076923076923"/>
    <n v="0.27923076923076923"/>
    <n v="0.65576923076923077"/>
    <n v="1"/>
    <n v="109.26985999999999"/>
    <n v="2"/>
    <n v="218.53971999999999"/>
    <n v="3"/>
    <n v="327.80957999999998"/>
    <s v="MPS"/>
  </r>
  <r>
    <x v="0"/>
    <x v="1901"/>
    <s v="5E"/>
    <n v="1000"/>
    <x v="7"/>
    <x v="7"/>
    <n v="6"/>
    <n v="0"/>
    <n v="98"/>
    <n v="98"/>
    <n v="98"/>
    <n v="-4"/>
    <n v="94"/>
    <n v="26"/>
    <n v="76"/>
    <s v="5852 YL"/>
    <n v="39"/>
    <n v="131"/>
    <n v="0.57115384615384612"/>
    <n v="571.15384615384608"/>
    <n v="787.53846153846143"/>
    <n v="0.78753846153846141"/>
    <n v="53.688461538461539"/>
    <n v="3"/>
    <n v="228"/>
    <n v="57"/>
    <n v="4332"/>
    <n v="60"/>
    <n v="4560"/>
    <s v="Traditional"/>
  </r>
  <r>
    <x v="0"/>
    <x v="1902"/>
    <s v="5E"/>
    <n v="1000"/>
    <x v="7"/>
    <x v="7"/>
    <n v="6"/>
    <n v="0"/>
    <n v="93"/>
    <n v="93"/>
    <n v="93"/>
    <n v="-4"/>
    <n v="89"/>
    <n v="26"/>
    <n v="76"/>
    <s v="5852 OR"/>
    <n v="2"/>
    <n v="44"/>
    <n v="7.2307692307692309E-2"/>
    <n v="72.307692307692307"/>
    <n v="213.61538461538464"/>
    <n v="0.21361538461538465"/>
    <n v="6.4353846153846153"/>
    <n v="0"/>
    <n v="0"/>
    <n v="6"/>
    <n v="456"/>
    <n v="6"/>
    <n v="456"/>
    <s v="Traditional"/>
  </r>
  <r>
    <x v="0"/>
    <x v="1903"/>
    <s v="5E"/>
    <n v="1000"/>
    <x v="7"/>
    <x v="7"/>
    <n v="6"/>
    <n v="0"/>
    <n v="93"/>
    <n v="93"/>
    <n v="93"/>
    <n v="-4"/>
    <n v="89"/>
    <n v="21"/>
    <n v="76"/>
    <s v="5852 SL"/>
    <n v="2"/>
    <n v="44"/>
    <n v="7.2307692307692309E-2"/>
    <n v="72.307692307692307"/>
    <n v="147.15384615384616"/>
    <n v="0.14715384615384616"/>
    <n v="6.4353846153846153"/>
    <n v="0"/>
    <n v="0"/>
    <n v="6"/>
    <n v="456"/>
    <n v="6"/>
    <n v="456"/>
    <s v="Traditional"/>
  </r>
  <r>
    <x v="0"/>
    <x v="1904"/>
    <s v="5E"/>
    <n v="1000"/>
    <x v="7"/>
    <x v="7"/>
    <n v="6"/>
    <n v="0"/>
    <n v="88"/>
    <n v="88"/>
    <n v="88"/>
    <n v="-4"/>
    <n v="84"/>
    <n v="16"/>
    <n v="76"/>
    <s v="5852 BR"/>
    <n v="4"/>
    <n v="52"/>
    <n v="0.10307692307692307"/>
    <n v="103.07692307692307"/>
    <n v="186.92307692307691"/>
    <n v="0.18692307692307691"/>
    <n v="8.6584615384615375"/>
    <n v="1"/>
    <n v="76"/>
    <n v="10"/>
    <n v="760"/>
    <n v="11"/>
    <n v="836"/>
    <s v="Traditional"/>
  </r>
  <r>
    <x v="1"/>
    <x v="1905"/>
    <s v="1A"/>
    <n v="500"/>
    <x v="2"/>
    <x v="2"/>
    <n v="2"/>
    <n v="-0.52830188679245282"/>
    <n v="25"/>
    <n v="53"/>
    <n v="25"/>
    <m/>
    <n v="25"/>
    <n v="0"/>
    <n v="90.65"/>
    <s v="5104C SL"/>
    <s v="0"/>
    <s v="0"/>
    <n v="0"/>
    <n v="0"/>
    <n v="1856.1923076923076"/>
    <n v="3.7123846153846154"/>
    <n v="0"/>
    <n v="0"/>
    <n v="0"/>
    <n v="0"/>
    <n v="0"/>
    <n v="0"/>
    <n v="0"/>
    <s v="Portal"/>
  </r>
  <r>
    <x v="0"/>
    <x v="1906"/>
    <s v="8A"/>
    <n v="100"/>
    <x v="1"/>
    <x v="1"/>
    <s v="E"/>
    <n v="0.55555555555555558"/>
    <n v="140"/>
    <n v="90"/>
    <n v="90"/>
    <n v="-4"/>
    <n v="86"/>
    <n v="9"/>
    <n v="9.9714299999999998"/>
    <s v="F2211/16 BL"/>
    <n v="4"/>
    <n v="11"/>
    <n v="5.5769230769230765E-2"/>
    <n v="5.5769230769230766"/>
    <n v="28.27461538461538"/>
    <n v="0.28274615384615381"/>
    <n v="4.796153846153846"/>
    <n v="0"/>
    <n v="0"/>
    <n v="5"/>
    <n v="49.857149999999997"/>
    <n v="5"/>
    <n v="49.857149999999997"/>
    <s v="Portal"/>
  </r>
  <r>
    <x v="0"/>
    <x v="1907"/>
    <s v="8B"/>
    <n v="100"/>
    <x v="18"/>
    <x v="17"/>
    <s v="E"/>
    <n v="0"/>
    <n v="84"/>
    <n v="84"/>
    <n v="84"/>
    <n v="-4"/>
    <n v="80"/>
    <n v="233"/>
    <n v="6.5422900000000004"/>
    <s v="P10514 CL"/>
    <n v="29"/>
    <n v="119"/>
    <n v="0.44961538461538458"/>
    <n v="44.96153846153846"/>
    <n v="200.92307692307691"/>
    <n v="2.0092307692307689"/>
    <n v="35.969230769230769"/>
    <n v="2"/>
    <n v="13.084580000000001"/>
    <n v="38"/>
    <n v="248.60702000000001"/>
    <n v="40"/>
    <n v="261.69159999999999"/>
    <s v="Portal"/>
  </r>
  <r>
    <x v="0"/>
    <x v="1908"/>
    <s v="5E"/>
    <n v="100"/>
    <x v="3"/>
    <x v="3"/>
    <s v="T"/>
    <n v="0"/>
    <n v="5"/>
    <n v="5"/>
    <n v="5"/>
    <m/>
    <n v="5"/>
    <n v="10"/>
    <n v="13.26257"/>
    <s v="5855/7 SL"/>
    <n v="28"/>
    <n v="87"/>
    <n v="0.40192307692307694"/>
    <n v="40.192307692307693"/>
    <n v="53.269230769230774"/>
    <n v="0.53269230769230769"/>
    <n v="2.0096153846153846"/>
    <n v="3"/>
    <n v="39.787710000000004"/>
    <n v="5"/>
    <n v="66.312849999999997"/>
    <n v="8"/>
    <n v="106.10056"/>
    <s v="MPS"/>
  </r>
  <r>
    <x v="0"/>
    <x v="1909"/>
    <s v="5E"/>
    <n v="100"/>
    <x v="3"/>
    <x v="3"/>
    <s v="T"/>
    <n v="0"/>
    <n v="5"/>
    <n v="5"/>
    <n v="5"/>
    <m/>
    <n v="5"/>
    <n v="5"/>
    <n v="12.26257"/>
    <s v="5854 SL"/>
    <n v="22"/>
    <n v="75"/>
    <n v="0.32346153846153847"/>
    <n v="32.346153846153847"/>
    <n v="75.42307692307692"/>
    <n v="0.75423076923076915"/>
    <n v="1.6173076923076923"/>
    <n v="2"/>
    <n v="24.52514"/>
    <n v="4"/>
    <n v="49.050280000000001"/>
    <n v="6"/>
    <n v="73.575420000000008"/>
    <s v="MPS"/>
  </r>
  <r>
    <x v="0"/>
    <x v="1910"/>
    <s v="5E"/>
    <n v="1000"/>
    <x v="3"/>
    <x v="3"/>
    <s v="T"/>
    <n v="0"/>
    <n v="5"/>
    <n v="5"/>
    <n v="5"/>
    <m/>
    <n v="5"/>
    <n v="0"/>
    <n v="102.54319"/>
    <s v="5854/7 GR"/>
    <n v="15"/>
    <n v="23"/>
    <n v="0.18807692307692309"/>
    <n v="188.07692307692309"/>
    <n v="371.69230769230774"/>
    <n v="0.37169230769230771"/>
    <n v="0.94038461538461537"/>
    <n v="1"/>
    <n v="102.54319"/>
    <n v="2"/>
    <n v="205.08637999999999"/>
    <n v="3"/>
    <n v="307.62957"/>
    <s v="MPS"/>
  </r>
  <r>
    <x v="0"/>
    <x v="1911"/>
    <s v="5E"/>
    <n v="1000"/>
    <x v="3"/>
    <x v="3"/>
    <s v="T"/>
    <n v="0"/>
    <n v="5"/>
    <n v="5"/>
    <n v="5"/>
    <m/>
    <n v="5"/>
    <n v="0"/>
    <n v="102.54319"/>
    <s v="5854/7 VI"/>
    <n v="3"/>
    <n v="6"/>
    <n v="3.9230769230769229E-2"/>
    <n v="39.230769230769226"/>
    <n v="135.23076923076923"/>
    <n v="0.13523076923076924"/>
    <n v="0.19615384615384615"/>
    <n v="1"/>
    <n v="102.54319"/>
    <n v="1"/>
    <n v="102.54319"/>
    <n v="1"/>
    <n v="102.54319"/>
    <s v="MPS"/>
  </r>
  <r>
    <x v="0"/>
    <x v="1912"/>
    <s v="5E"/>
    <n v="1000"/>
    <x v="3"/>
    <x v="3"/>
    <s v="T"/>
    <n v="0"/>
    <n v="5"/>
    <n v="5"/>
    <n v="5"/>
    <m/>
    <n v="5"/>
    <n v="0"/>
    <n v="102.54319"/>
    <s v="5854/7 BR"/>
    <n v="1"/>
    <n v="6"/>
    <n v="1.7692307692307691E-2"/>
    <n v="17.69230769230769"/>
    <n v="181.88461538461536"/>
    <n v="0.18188461538461537"/>
    <n v="8.8461538461538453E-2"/>
    <n v="1"/>
    <n v="102.54319"/>
    <n v="1"/>
    <n v="102.54319"/>
    <n v="1"/>
    <n v="102.54319"/>
    <s v="MPS"/>
  </r>
  <r>
    <x v="1"/>
    <x v="1913"/>
    <s v="1A"/>
    <n v="100"/>
    <x v="2"/>
    <x v="2"/>
    <s v="P"/>
    <n v="0"/>
    <n v="5"/>
    <n v="5"/>
    <n v="5"/>
    <m/>
    <n v="5"/>
    <n v="0"/>
    <n v="119.70021"/>
    <s v="5100/60C SL"/>
    <n v="0"/>
    <n v="0"/>
    <n v="0"/>
    <n v="0"/>
    <n v="23.653846153846153"/>
    <n v="0.23653846153846153"/>
    <n v="0"/>
    <n v="0"/>
    <n v="0"/>
    <n v="0"/>
    <n v="0"/>
    <n v="0"/>
    <n v="0"/>
    <s v="MPS"/>
  </r>
  <r>
    <x v="1"/>
    <x v="1914"/>
    <s v="5A"/>
    <n v="5000"/>
    <x v="0"/>
    <x v="0"/>
    <s v="S"/>
    <n v="-0.25925925925925924"/>
    <n v="20"/>
    <n v="27"/>
    <n v="20"/>
    <n v="-4"/>
    <n v="16"/>
    <n v="11"/>
    <n v="88.7"/>
    <s v="3051 YL"/>
    <n v="22"/>
    <n v="44"/>
    <n v="0.28769230769230769"/>
    <n v="1438.4615384615386"/>
    <n v="3577.1538461538462"/>
    <n v="0.7154307692307692"/>
    <n v="4.6030769230769231"/>
    <n v="2"/>
    <n v="177.4"/>
    <n v="7"/>
    <n v="620.9"/>
    <n v="8"/>
    <n v="709.6"/>
    <s v="Portal"/>
  </r>
  <r>
    <x v="1"/>
    <x v="1915"/>
    <s v="5A"/>
    <n v="5000"/>
    <x v="0"/>
    <x v="0"/>
    <s v="S"/>
    <n v="-0.25925925925925924"/>
    <n v="20"/>
    <n v="27"/>
    <n v="20"/>
    <n v="-4"/>
    <n v="16"/>
    <n v="4"/>
    <n v="88.55"/>
    <s v="3051 OR"/>
    <n v="6"/>
    <n v="11"/>
    <n v="7.7307692307692313E-2"/>
    <n v="386.53846153846155"/>
    <n v="1759.8461538461536"/>
    <n v="0.3519692307692307"/>
    <n v="1.236923076923077"/>
    <n v="0"/>
    <n v="0"/>
    <n v="1"/>
    <n v="88.55"/>
    <n v="1"/>
    <n v="88.55"/>
    <s v="Portal"/>
  </r>
  <r>
    <x v="1"/>
    <x v="1916"/>
    <s v="8A"/>
    <n v="100"/>
    <x v="18"/>
    <x v="17"/>
    <s v="E"/>
    <n v="0"/>
    <n v="59"/>
    <n v="59"/>
    <n v="59"/>
    <n v="-4"/>
    <n v="55"/>
    <n v="28"/>
    <n v="15.480600000000001"/>
    <s v="F1053/32 BK"/>
    <n v="52"/>
    <n v="159"/>
    <n v="0.7434615384615384"/>
    <n v="74.34615384615384"/>
    <n v="383.625"/>
    <n v="3.8362500000000002"/>
    <n v="40.890384615384612"/>
    <n v="4"/>
    <n v="61.922400000000003"/>
    <n v="45"/>
    <n v="696.62700000000007"/>
    <n v="49"/>
    <n v="758.54939999999999"/>
    <s v="Traditional"/>
  </r>
  <r>
    <x v="1"/>
    <x v="1917"/>
    <s v="2F"/>
    <n v="500"/>
    <x v="0"/>
    <x v="0"/>
    <s v="C"/>
    <n v="0"/>
    <n v="5"/>
    <n v="5"/>
    <n v="5"/>
    <m/>
    <n v="5"/>
    <n v="0"/>
    <n v="97.605000000000004"/>
    <s v="9059B BK"/>
    <s v="0"/>
    <s v="0"/>
    <n v="0"/>
    <n v="0"/>
    <n v="73.923076923076934"/>
    <n v="0.14784615384615388"/>
    <n v="0"/>
    <n v="0"/>
    <n v="0"/>
    <n v="0"/>
    <n v="0"/>
    <n v="0"/>
    <n v="0"/>
    <s v="MPS"/>
  </r>
  <r>
    <x v="1"/>
    <x v="1918"/>
    <s v="3A"/>
    <n v="500"/>
    <x v="2"/>
    <x v="2"/>
    <n v="2"/>
    <n v="0"/>
    <n v="40"/>
    <n v="40"/>
    <n v="40"/>
    <m/>
    <n v="40"/>
    <n v="0"/>
    <n v="120.63252"/>
    <s v="3241 SL"/>
    <n v="3"/>
    <n v="2"/>
    <n v="3.4615384615384617E-2"/>
    <n v="17.30769230769231"/>
    <n v="81.57692307692308"/>
    <n v="0.16315384615384615"/>
    <n v="1.3846153846153846"/>
    <n v="0"/>
    <n v="0"/>
    <n v="1"/>
    <n v="120.63252"/>
    <n v="1"/>
    <n v="120.63252"/>
    <s v="Portal"/>
  </r>
  <r>
    <x v="0"/>
    <x v="1919"/>
    <s v="3D"/>
    <n v="500"/>
    <x v="0"/>
    <x v="0"/>
    <s v="C"/>
    <n v="0"/>
    <n v="5"/>
    <n v="5"/>
    <n v="5"/>
    <m/>
    <n v="5"/>
    <n v="0"/>
    <n v="63.333640000000003"/>
    <s v="2466L SL"/>
    <n v="23"/>
    <n v="31"/>
    <n v="0.28346153846153843"/>
    <n v="141.73076923076923"/>
    <n v="538.88461538461536"/>
    <n v="1.0777692307692308"/>
    <n v="1.4173076923076922"/>
    <n v="2"/>
    <n v="126.66728000000001"/>
    <n v="3"/>
    <n v="190.00092000000001"/>
    <n v="5"/>
    <n v="316.66820000000001"/>
    <s v="MPS"/>
  </r>
  <r>
    <x v="1"/>
    <x v="1920"/>
    <s v="1F"/>
    <n v="500"/>
    <x v="2"/>
    <x v="2"/>
    <n v="2"/>
    <n v="0"/>
    <n v="40"/>
    <n v="40"/>
    <n v="40"/>
    <m/>
    <n v="40"/>
    <n v="0"/>
    <n v="104.37643"/>
    <s v="65803 SL"/>
    <n v="3"/>
    <n v="12"/>
    <n v="4.6153846153846156E-2"/>
    <n v="23.076923076923077"/>
    <n v="485.84615384615392"/>
    <n v="0.97169230769230786"/>
    <n v="1.8461538461538463"/>
    <n v="0"/>
    <n v="0"/>
    <n v="2"/>
    <n v="208.75286"/>
    <n v="2"/>
    <n v="208.75286"/>
    <s v="Portal"/>
  </r>
  <r>
    <x v="0"/>
    <x v="1921"/>
    <s v="5E"/>
    <n v="1000"/>
    <x v="7"/>
    <x v="7"/>
    <s v="S"/>
    <n v="0.03"/>
    <n v="103"/>
    <n v="100"/>
    <n v="100"/>
    <n v="-4"/>
    <n v="96"/>
    <n v="0"/>
    <n v="91.234999999999999"/>
    <s v="2840/7 OR"/>
    <n v="0"/>
    <n v="4"/>
    <n v="4.6153846153846158E-3"/>
    <n v="4.6153846153846159"/>
    <n v="20.653846153846153"/>
    <n v="2.0653846153846155E-2"/>
    <n v="0.44307692307692315"/>
    <n v="1"/>
    <n v="91.234999999999999"/>
    <n v="1"/>
    <n v="91.234999999999999"/>
    <n v="1"/>
    <n v="91.234999999999999"/>
    <s v="Traditional"/>
  </r>
  <r>
    <x v="0"/>
    <x v="1922"/>
    <s v="3A"/>
    <n v="100"/>
    <x v="0"/>
    <x v="0"/>
    <s v="B"/>
    <n v="-0.13793103448275862"/>
    <n v="25"/>
    <n v="29"/>
    <n v="25"/>
    <n v="-4"/>
    <n v="21"/>
    <n v="35"/>
    <n v="17.637"/>
    <s v="6306 SL"/>
    <n v="46"/>
    <n v="194"/>
    <n v="0.71923076923076923"/>
    <n v="71.92307692307692"/>
    <n v="183.46153846153845"/>
    <n v="1.8346153846153845"/>
    <n v="15.103846153846154"/>
    <n v="4"/>
    <n v="70.548000000000002"/>
    <n v="19"/>
    <n v="335.10300000000001"/>
    <n v="23"/>
    <n v="405.65100000000001"/>
    <s v="Portal"/>
  </r>
  <r>
    <x v="1"/>
    <x v="1923"/>
    <s v="1F"/>
    <n v="500"/>
    <x v="2"/>
    <x v="2"/>
    <n v="2"/>
    <n v="0"/>
    <n v="40"/>
    <n v="40"/>
    <n v="40"/>
    <m/>
    <n v="40"/>
    <n v="0"/>
    <n v="113.47825"/>
    <s v="86204CY SL"/>
    <s v="0"/>
    <s v="0"/>
    <n v="0"/>
    <n v="0"/>
    <n v="49.15384615384616"/>
    <n v="9.8307692307692318E-2"/>
    <n v="0"/>
    <n v="0"/>
    <n v="0"/>
    <n v="0"/>
    <n v="0"/>
    <n v="0"/>
    <n v="0"/>
    <s v="Portal"/>
  </r>
  <r>
    <x v="0"/>
    <x v="1924"/>
    <s v="5I"/>
    <n v="100"/>
    <x v="0"/>
    <x v="0"/>
    <s v="B"/>
    <n v="2.564102564102564E-2"/>
    <n v="40"/>
    <n v="39"/>
    <n v="39"/>
    <n v="-4"/>
    <n v="35"/>
    <n v="36"/>
    <n v="8.9"/>
    <s v="6715S BK"/>
    <n v="24"/>
    <n v="115"/>
    <n v="0.39115384615384619"/>
    <n v="39.11538461538462"/>
    <n v="69.5"/>
    <n v="0.69499999999999995"/>
    <n v="13.690384615384616"/>
    <n v="2"/>
    <n v="17.8"/>
    <n v="16"/>
    <n v="142.4"/>
    <n v="18"/>
    <n v="160.20000000000002"/>
    <s v="Portal"/>
  </r>
  <r>
    <x v="1"/>
    <x v="1925"/>
    <s v="1A"/>
    <n v="328"/>
    <x v="0"/>
    <x v="0"/>
    <s v="B"/>
    <n v="0.43"/>
    <n v="143"/>
    <n v="100"/>
    <n v="100"/>
    <n v="-4"/>
    <n v="96"/>
    <n v="5"/>
    <n v="117.42728"/>
    <s v="5100/15C SL"/>
    <n v="0"/>
    <n v="0"/>
    <n v="0"/>
    <n v="0"/>
    <n v="497.99999999999994"/>
    <n v="1.5182926829268291"/>
    <n v="0"/>
    <n v="0"/>
    <n v="0"/>
    <n v="0"/>
    <n v="0"/>
    <n v="0"/>
    <n v="0"/>
    <s v="Portal"/>
  </r>
  <r>
    <x v="1"/>
    <x v="1926"/>
    <s v="8A"/>
    <n v="500"/>
    <x v="1"/>
    <x v="1"/>
    <s v="E"/>
    <n v="0.55555555555555558"/>
    <n v="140"/>
    <n v="90"/>
    <n v="90"/>
    <n v="-4"/>
    <n v="86"/>
    <n v="14"/>
    <n v="38.614289999999997"/>
    <s v="F2213/32 CL"/>
    <n v="16"/>
    <n v="81"/>
    <n v="0.26576923076923076"/>
    <n v="132.88461538461539"/>
    <n v="259.39192307692304"/>
    <n v="0.5187838461538461"/>
    <n v="22.856153846153845"/>
    <n v="1"/>
    <n v="38.614289999999997"/>
    <n v="24"/>
    <n v="926.74295999999993"/>
    <n v="25"/>
    <n v="965.35724999999991"/>
    <s v="Portal"/>
  </r>
  <r>
    <x v="0"/>
    <x v="1927"/>
    <s v="5E"/>
    <n v="100"/>
    <x v="3"/>
    <x v="3"/>
    <s v="T"/>
    <n v="0"/>
    <n v="5"/>
    <n v="5"/>
    <n v="5"/>
    <m/>
    <n v="5"/>
    <n v="7"/>
    <n v="8.2625700000000002"/>
    <s v="2842/1 RD"/>
    <n v="29"/>
    <n v="95"/>
    <n v="0.4219230769230769"/>
    <n v="42.192307692307693"/>
    <n v="46.807692307692307"/>
    <n v="0.46807692307692306"/>
    <n v="2.1096153846153847"/>
    <n v="3"/>
    <n v="24.787710000000001"/>
    <n v="5"/>
    <n v="41.312849999999997"/>
    <n v="8"/>
    <n v="66.100560000000002"/>
    <s v="MPS"/>
  </r>
  <r>
    <x v="0"/>
    <x v="1928"/>
    <s v="8B"/>
    <n v="50"/>
    <x v="8"/>
    <x v="8"/>
    <s v="I"/>
    <n v="0"/>
    <n v="24"/>
    <n v="24"/>
    <n v="24"/>
    <n v="-4"/>
    <n v="20"/>
    <n v="2"/>
    <n v="21.28"/>
    <s v="G1601/2 BK"/>
    <n v="7"/>
    <n v="23"/>
    <n v="0.10192307692307692"/>
    <n v="5.0961538461538458"/>
    <n v="105.19230769230768"/>
    <n v="2.1038461538461535"/>
    <n v="2.0384615384615383"/>
    <n v="1"/>
    <n v="21.28"/>
    <n v="3"/>
    <n v="63.84"/>
    <n v="4"/>
    <n v="85.12"/>
    <s v="Portal"/>
  </r>
  <r>
    <x v="0"/>
    <x v="1929"/>
    <s v="8A"/>
    <n v="250"/>
    <x v="1"/>
    <x v="1"/>
    <s v="E"/>
    <n v="0.55555555555555558"/>
    <n v="140"/>
    <n v="90"/>
    <n v="90"/>
    <n v="-4"/>
    <n v="86"/>
    <n v="2"/>
    <n v="115.35714"/>
    <s v="F2211IN BL"/>
    <n v="2"/>
    <n v="2"/>
    <n v="2.3846153846153847E-2"/>
    <n v="5.9615384615384617"/>
    <n v="13.841538461538462"/>
    <n v="5.536615384615385E-2"/>
    <n v="2.0507692307692307"/>
    <n v="0"/>
    <n v="0"/>
    <n v="2"/>
    <n v="230.71428"/>
    <n v="2"/>
    <n v="230.71428"/>
    <s v="Portal"/>
  </r>
  <r>
    <x v="0"/>
    <x v="1930"/>
    <s v="5E"/>
    <n v="100"/>
    <x v="3"/>
    <x v="3"/>
    <s v="T"/>
    <n v="0"/>
    <n v="5"/>
    <n v="5"/>
    <n v="5"/>
    <m/>
    <n v="5"/>
    <n v="26"/>
    <n v="12.26257"/>
    <s v="2842/19 RD"/>
    <n v="119"/>
    <n v="293"/>
    <n v="1.6196153846153845"/>
    <n v="161.96153846153845"/>
    <n v="307.34615384615381"/>
    <n v="3.073461538461538"/>
    <n v="8.0980769230769223"/>
    <n v="11"/>
    <n v="134.88827000000001"/>
    <n v="19"/>
    <n v="232.98883000000001"/>
    <n v="30"/>
    <n v="367.87709999999998"/>
    <s v="MPS"/>
  </r>
  <r>
    <x v="0"/>
    <x v="1931"/>
    <s v="5E"/>
    <n v="100"/>
    <x v="3"/>
    <x v="3"/>
    <s v="T"/>
    <n v="0"/>
    <n v="5"/>
    <n v="5"/>
    <n v="5"/>
    <m/>
    <n v="5"/>
    <n v="6"/>
    <n v="34.452570000000001"/>
    <s v="5858 BR"/>
    <n v="24"/>
    <n v="158"/>
    <n v="0.44076923076923075"/>
    <n v="44.076923076923073"/>
    <n v="44.076923076923073"/>
    <n v="0.44076923076923075"/>
    <n v="2.2038461538461536"/>
    <n v="3"/>
    <n v="103.35771"/>
    <n v="5"/>
    <n v="172.26285000000001"/>
    <n v="8"/>
    <n v="275.62056000000001"/>
    <s v="MPS"/>
  </r>
  <r>
    <x v="0"/>
    <x v="1932"/>
    <s v="5I"/>
    <n v="1000"/>
    <x v="4"/>
    <x v="4"/>
    <s v="S"/>
    <n v="0"/>
    <n v="39"/>
    <n v="39"/>
    <n v="39"/>
    <n v="-4"/>
    <n v="35"/>
    <n v="16"/>
    <n v="32"/>
    <s v="6822 BK"/>
    <n v="38"/>
    <n v="64"/>
    <n v="0.48307692307692307"/>
    <n v="483.07692307692309"/>
    <n v="754.11538461538453"/>
    <n v="0.75411538461538452"/>
    <n v="16.907692307692308"/>
    <n v="2"/>
    <n v="64"/>
    <n v="19"/>
    <n v="608"/>
    <n v="21"/>
    <n v="672"/>
    <s v="Portal"/>
  </r>
  <r>
    <x v="0"/>
    <x v="1933"/>
    <s v="8B"/>
    <n v="250"/>
    <x v="8"/>
    <x v="8"/>
    <s v="I"/>
    <n v="0"/>
    <n v="24"/>
    <n v="24"/>
    <n v="24"/>
    <n v="-4"/>
    <n v="20"/>
    <n v="0"/>
    <n v="61.75"/>
    <s v="G110NF112 BK"/>
    <n v="0"/>
    <n v="2"/>
    <n v="2.3076923076923079E-3"/>
    <n v="0.57692307692307698"/>
    <n v="3.8461538461538467"/>
    <n v="1.5384615384615387E-2"/>
    <n v="4.6153846153846156E-2"/>
    <n v="1"/>
    <n v="61.75"/>
    <n v="1"/>
    <n v="61.75"/>
    <n v="1"/>
    <n v="61.75"/>
    <s v="Portal"/>
  </r>
  <r>
    <x v="1"/>
    <x v="1934"/>
    <s v="8B"/>
    <n v="50"/>
    <x v="8"/>
    <x v="8"/>
    <s v="I"/>
    <n v="0"/>
    <n v="24"/>
    <n v="24"/>
    <n v="24"/>
    <n v="-4"/>
    <n v="20"/>
    <n v="4"/>
    <n v="20.2"/>
    <s v="G120NF114 BK"/>
    <n v="7"/>
    <n v="22"/>
    <n v="0.10076923076923076"/>
    <n v="5.0384615384615383"/>
    <n v="12.153846153846153"/>
    <n v="0.24307692307692308"/>
    <n v="2.0153846153846153"/>
    <n v="1"/>
    <n v="20.2"/>
    <n v="3"/>
    <n v="60.599999999999994"/>
    <n v="4"/>
    <n v="80.8"/>
    <s v="Portal"/>
  </r>
  <r>
    <x v="1"/>
    <x v="1935"/>
    <s v="3A"/>
    <n v="500"/>
    <x v="2"/>
    <x v="2"/>
    <n v="2"/>
    <n v="0"/>
    <n v="50"/>
    <n v="50"/>
    <n v="50"/>
    <m/>
    <n v="50"/>
    <n v="3"/>
    <n v="102.52141"/>
    <s v="6083C SL"/>
    <n v="0"/>
    <n v="7"/>
    <n v="8.076923076923077E-3"/>
    <n v="4.0384615384615383"/>
    <n v="77.538461538461533"/>
    <n v="0.15507692307692306"/>
    <n v="0.40384615384615385"/>
    <n v="1"/>
    <n v="102.52141"/>
    <n v="1"/>
    <n v="102.52141"/>
    <n v="1"/>
    <n v="102.52141"/>
    <s v="Portal"/>
  </r>
  <r>
    <x v="1"/>
    <x v="1936"/>
    <s v="3A"/>
    <n v="1000"/>
    <x v="2"/>
    <x v="2"/>
    <n v="2"/>
    <n v="0"/>
    <n v="40"/>
    <n v="40"/>
    <n v="40"/>
    <m/>
    <n v="40"/>
    <n v="2"/>
    <n v="235.02754999999999"/>
    <s v="3223 SL"/>
    <n v="13"/>
    <n v="25"/>
    <n v="0.16884615384615384"/>
    <n v="168.84615384615384"/>
    <n v="190.69230769230768"/>
    <n v="0.19069230769230769"/>
    <n v="6.7538461538461538"/>
    <n v="1"/>
    <n v="235.02754999999999"/>
    <n v="8"/>
    <n v="1880.2203999999999"/>
    <n v="9"/>
    <n v="2115.2479499999999"/>
    <s v="Portal"/>
  </r>
  <r>
    <x v="0"/>
    <x v="1937"/>
    <s v="2A"/>
    <n v="100"/>
    <x v="0"/>
    <x v="0"/>
    <s v="B"/>
    <n v="-0.52830188679245282"/>
    <n v="25"/>
    <n v="53"/>
    <n v="25"/>
    <n v="-4"/>
    <n v="21"/>
    <n v="46"/>
    <n v="9.7330000000000005"/>
    <s v="M13304 SL"/>
    <n v="28"/>
    <n v="128"/>
    <n v="0.44923076923076921"/>
    <n v="44.92307692307692"/>
    <n v="275.30769230769232"/>
    <n v="2.7530769230769234"/>
    <n v="9.4338461538461527"/>
    <n v="2"/>
    <n v="19.466000000000001"/>
    <n v="11"/>
    <n v="107.063"/>
    <n v="14"/>
    <n v="136.262"/>
    <s v="Traditional"/>
  </r>
  <r>
    <x v="1"/>
    <x v="1938"/>
    <s v="1F"/>
    <n v="500"/>
    <x v="2"/>
    <x v="2"/>
    <n v="2"/>
    <n v="0"/>
    <n v="40"/>
    <n v="40"/>
    <n v="40"/>
    <m/>
    <n v="40"/>
    <n v="0"/>
    <n v="107.2255"/>
    <s v="86005CY SL"/>
    <n v="1"/>
    <n v="3"/>
    <n v="1.4230769230769231E-2"/>
    <n v="7.1153846153846159"/>
    <n v="7.9230769230769234"/>
    <n v="1.5846153846153847E-2"/>
    <n v="0.56923076923076921"/>
    <n v="0"/>
    <n v="0"/>
    <n v="1"/>
    <n v="107.2255"/>
    <n v="1"/>
    <n v="107.2255"/>
    <s v="Portal"/>
  </r>
  <r>
    <x v="1"/>
    <x v="1939"/>
    <s v="1A"/>
    <n v="500"/>
    <x v="0"/>
    <x v="0"/>
    <s v="B"/>
    <n v="-0.43396226415094341"/>
    <n v="30"/>
    <n v="53"/>
    <n v="30"/>
    <n v="-4"/>
    <n v="26"/>
    <n v="0"/>
    <n v="87.21"/>
    <s v="5116C SL"/>
    <n v="1"/>
    <n v="3"/>
    <n v="1.4230769230769231E-2"/>
    <n v="7.1153846153846159"/>
    <n v="259.76923076923072"/>
    <n v="0.51953846153846139"/>
    <n v="0.37"/>
    <n v="0"/>
    <n v="0"/>
    <n v="0"/>
    <n v="0"/>
    <n v="0"/>
    <n v="0"/>
    <s v="Portal"/>
  </r>
  <r>
    <x v="0"/>
    <x v="1940"/>
    <s v="5A"/>
    <n v="1000"/>
    <x v="0"/>
    <x v="0"/>
    <s v="S"/>
    <n v="-0.62264150943396224"/>
    <n v="20"/>
    <n v="53"/>
    <n v="20"/>
    <n v="-4"/>
    <n v="16"/>
    <n v="19"/>
    <n v="15.54"/>
    <s v="3048 VI"/>
    <n v="10"/>
    <n v="26"/>
    <n v="0.1376923076923077"/>
    <n v="137.69230769230771"/>
    <n v="163.69230769230771"/>
    <n v="0.16369230769230772"/>
    <n v="2.2030769230769232"/>
    <n v="1"/>
    <n v="15.54"/>
    <n v="3"/>
    <n v="46.62"/>
    <n v="4"/>
    <n v="62.16"/>
    <s v="Portal"/>
  </r>
  <r>
    <x v="0"/>
    <x v="1941"/>
    <s v="5A"/>
    <n v="1000"/>
    <x v="0"/>
    <x v="0"/>
    <s v="S"/>
    <n v="-0.62264150943396224"/>
    <n v="20"/>
    <n v="53"/>
    <n v="20"/>
    <n v="-4"/>
    <n v="16"/>
    <n v="5"/>
    <n v="12.03"/>
    <s v="3048 BR"/>
    <n v="5"/>
    <n v="22"/>
    <n v="7.923076923076923E-2"/>
    <n v="79.230769230769226"/>
    <n v="120.96153846153845"/>
    <n v="0.12096153846153845"/>
    <n v="1.2676923076923077"/>
    <n v="0"/>
    <n v="0"/>
    <n v="1"/>
    <n v="12.03"/>
    <n v="1"/>
    <n v="12.03"/>
    <s v="Portal"/>
  </r>
  <r>
    <x v="1"/>
    <x v="1942"/>
    <s v="8A"/>
    <n v="1000"/>
    <x v="1"/>
    <x v="1"/>
    <s v="E"/>
    <n v="0.55555555555555558"/>
    <n v="140"/>
    <n v="90"/>
    <n v="90"/>
    <n v="-4"/>
    <n v="86"/>
    <n v="5"/>
    <n v="113.01429"/>
    <s v="F221V1/4 BK"/>
    <n v="0"/>
    <n v="9"/>
    <n v="1.0384615384615384E-2"/>
    <n v="10.384615384615385"/>
    <n v="533.44615384615372"/>
    <n v="0.53344615384615368"/>
    <n v="0.8930769230769231"/>
    <n v="0"/>
    <n v="0"/>
    <n v="1"/>
    <n v="113.01429"/>
    <n v="1"/>
    <n v="113.01429"/>
    <s v="Traditional"/>
  </r>
  <r>
    <x v="1"/>
    <x v="1943"/>
    <s v="2F"/>
    <n v="328"/>
    <x v="0"/>
    <x v="0"/>
    <s v="S"/>
    <n v="3.125E-2"/>
    <n v="33"/>
    <n v="32"/>
    <n v="32"/>
    <n v="-4"/>
    <n v="28"/>
    <n v="1"/>
    <n v="56.740720000000003"/>
    <s v="9058AC BK"/>
    <n v="1"/>
    <n v="3"/>
    <n v="1.4230769230769231E-2"/>
    <n v="4.6676923076923078"/>
    <n v="639.16769230769216"/>
    <n v="1.9486819887429638"/>
    <n v="0.39846153846153848"/>
    <n v="0"/>
    <n v="0"/>
    <n v="0"/>
    <n v="0"/>
    <n v="0"/>
    <n v="0"/>
    <s v="Portal"/>
  </r>
  <r>
    <x v="1"/>
    <x v="1944"/>
    <s v="2I"/>
    <n v="100"/>
    <x v="3"/>
    <x v="3"/>
    <s v="C"/>
    <n v="0"/>
    <n v="5"/>
    <n v="5"/>
    <n v="5"/>
    <m/>
    <n v="5"/>
    <n v="3"/>
    <n v="182.28256999999999"/>
    <s v="M1243 WH"/>
    <n v="10"/>
    <n v="30"/>
    <n v="0.1423076923076923"/>
    <n v="14.23076923076923"/>
    <n v="65.77"/>
    <n v="0.65769999999999995"/>
    <n v="0.71153846153846145"/>
    <n v="1"/>
    <n v="182.28256999999999"/>
    <n v="2"/>
    <n v="364.56513999999999"/>
    <n v="3"/>
    <n v="546.84771000000001"/>
    <s v="MPS"/>
  </r>
  <r>
    <x v="0"/>
    <x v="1945"/>
    <s v="8B"/>
    <n v="100"/>
    <x v="12"/>
    <x v="12"/>
    <s v="E"/>
    <n v="0.16470588235294117"/>
    <n v="99"/>
    <n v="85"/>
    <n v="85"/>
    <n v="-4"/>
    <n v="81"/>
    <n v="18"/>
    <n v="31.63"/>
    <s v="TFT20015 NA"/>
    <n v="1"/>
    <n v="92"/>
    <n v="0.11692307692307692"/>
    <n v="11.692307692307692"/>
    <n v="19.769230769230766"/>
    <n v="0.19769230769230767"/>
    <n v="9.4707692307692302"/>
    <n v="1"/>
    <n v="31.63"/>
    <n v="10"/>
    <n v="316.3"/>
    <n v="11"/>
    <n v="347.93"/>
    <s v="Portal"/>
  </r>
  <r>
    <x v="1"/>
    <x v="1946"/>
    <s v="1A"/>
    <n v="500"/>
    <x v="0"/>
    <x v="0"/>
    <s v="B"/>
    <n v="-0.71698113207547165"/>
    <n v="15"/>
    <n v="53"/>
    <n v="15"/>
    <n v="-4"/>
    <n v="11"/>
    <n v="0"/>
    <n v="77.734999999999999"/>
    <s v="5008C SL"/>
    <s v="0"/>
    <s v="0"/>
    <n v="0"/>
    <n v="0"/>
    <n v="26.846153846153847"/>
    <n v="5.3692307692307692E-2"/>
    <n v="0"/>
    <n v="0"/>
    <n v="0"/>
    <n v="0"/>
    <n v="0"/>
    <n v="0"/>
    <n v="0"/>
    <s v="Portal"/>
  </r>
  <r>
    <x v="0"/>
    <x v="1947"/>
    <s v="8B"/>
    <n v="250"/>
    <x v="15"/>
    <x v="14"/>
    <s v="B"/>
    <n v="0"/>
    <n v="24"/>
    <n v="24"/>
    <n v="24"/>
    <n v="-4"/>
    <n v="20"/>
    <n v="7"/>
    <n v="20.5"/>
    <s v="2162 SV"/>
    <n v="6"/>
    <n v="29"/>
    <n v="9.8076923076923075E-2"/>
    <n v="24.51923076923077"/>
    <n v="93.75"/>
    <n v="0.375"/>
    <n v="1.9615384615384615"/>
    <n v="1"/>
    <n v="20.5"/>
    <n v="3"/>
    <n v="61.5"/>
    <n v="3"/>
    <n v="61.5"/>
    <s v="Traditional"/>
  </r>
  <r>
    <x v="1"/>
    <x v="1948"/>
    <s v="2D"/>
    <n v="1000"/>
    <x v="2"/>
    <x v="2"/>
    <n v="2"/>
    <n v="0"/>
    <n v="35"/>
    <n v="35"/>
    <n v="35"/>
    <m/>
    <n v="35"/>
    <n v="0"/>
    <n v="561.87468999999999"/>
    <s v="M9740040 BK"/>
    <n v="0"/>
    <n v="0"/>
    <n v="0"/>
    <n v="0"/>
    <n v="0.80769230769230771"/>
    <n v="8.0769230769230766E-4"/>
    <n v="0"/>
    <n v="0"/>
    <n v="0"/>
    <n v="0"/>
    <n v="0"/>
    <n v="0"/>
    <n v="0"/>
    <s v="Portal"/>
  </r>
  <r>
    <x v="1"/>
    <x v="1949"/>
    <s v="2D"/>
    <n v="100"/>
    <x v="2"/>
    <x v="2"/>
    <n v="2"/>
    <n v="0"/>
    <n v="35"/>
    <n v="35"/>
    <n v="35"/>
    <m/>
    <n v="35"/>
    <n v="0"/>
    <n v="60.880560000000003"/>
    <s v="M9740040 BK"/>
    <n v="0"/>
    <n v="7"/>
    <n v="8.076923076923077E-3"/>
    <n v="0.80769230769230771"/>
    <n v="0.80769230769230771"/>
    <n v="8.076923076923077E-3"/>
    <n v="0.28269230769230769"/>
    <n v="1"/>
    <n v="60.880560000000003"/>
    <n v="1"/>
    <n v="60.880560000000003"/>
    <n v="1"/>
    <n v="60.880560000000003"/>
    <s v="Portal"/>
  </r>
  <r>
    <x v="1"/>
    <x v="1950"/>
    <s v="1F"/>
    <n v="500"/>
    <x v="2"/>
    <x v="2"/>
    <n v="2"/>
    <n v="0"/>
    <n v="40"/>
    <n v="40"/>
    <n v="40"/>
    <m/>
    <n v="40"/>
    <n v="0"/>
    <n v="102.96726"/>
    <s v="86004CY SL"/>
    <n v="1"/>
    <n v="1"/>
    <n v="1.1923076923076923E-2"/>
    <n v="5.9615384615384617"/>
    <n v="25.807692307692307"/>
    <n v="5.1615384615384612E-2"/>
    <n v="0.47692307692307695"/>
    <n v="0"/>
    <n v="0"/>
    <n v="0"/>
    <n v="0"/>
    <n v="0"/>
    <n v="0"/>
    <s v="Portal"/>
  </r>
  <r>
    <x v="0"/>
    <x v="1951"/>
    <s v="5D"/>
    <n v="1000"/>
    <x v="15"/>
    <x v="14"/>
    <s v="B"/>
    <n v="0"/>
    <n v="24"/>
    <n v="24"/>
    <n v="24"/>
    <n v="-4"/>
    <n v="20"/>
    <n v="7"/>
    <n v="9.4482900000000001"/>
    <s v="299/2 SV"/>
    <n v="23"/>
    <n v="56"/>
    <n v="0.31230769230769229"/>
    <n v="312.30769230769226"/>
    <n v="398.53846153846149"/>
    <n v="0.39853846153846151"/>
    <n v="6.2461538461538453"/>
    <n v="2"/>
    <n v="18.89658"/>
    <n v="8"/>
    <n v="75.586320000000001"/>
    <n v="10"/>
    <n v="94.482900000000001"/>
    <s v="Portal"/>
  </r>
  <r>
    <x v="1"/>
    <x v="1952"/>
    <s v="5D"/>
    <n v="1000"/>
    <x v="15"/>
    <x v="14"/>
    <s v="B"/>
    <n v="0"/>
    <n v="24"/>
    <n v="24"/>
    <n v="24"/>
    <n v="-4"/>
    <n v="20"/>
    <n v="30"/>
    <n v="20.266480000000001"/>
    <s v="299 SV"/>
    <n v="46"/>
    <n v="146"/>
    <n v="0.66384615384615386"/>
    <n v="663.84615384615381"/>
    <n v="923.26923076923072"/>
    <n v="0.92326923076923073"/>
    <n v="13.276923076923078"/>
    <n v="4"/>
    <n v="81.065920000000006"/>
    <n v="17"/>
    <n v="344.53016000000002"/>
    <n v="20"/>
    <n v="405.32960000000003"/>
    <s v="Portal"/>
  </r>
  <r>
    <x v="1"/>
    <x v="1953"/>
    <s v="1A"/>
    <n v="500"/>
    <x v="2"/>
    <x v="2"/>
    <n v="2"/>
    <n v="-0.33962264150943394"/>
    <n v="35"/>
    <n v="53"/>
    <n v="35"/>
    <m/>
    <n v="35"/>
    <n v="1"/>
    <n v="83.864999999999995"/>
    <s v="5383C SL"/>
    <n v="0"/>
    <n v="0"/>
    <n v="0"/>
    <n v="0"/>
    <n v="143.65384615384613"/>
    <n v="0.28730769230769226"/>
    <n v="0"/>
    <n v="0"/>
    <n v="0"/>
    <n v="0"/>
    <n v="0"/>
    <n v="0"/>
    <n v="0"/>
    <s v="Portal"/>
  </r>
  <r>
    <x v="0"/>
    <x v="1954"/>
    <s v="5A"/>
    <n v="1000"/>
    <x v="0"/>
    <x v="0"/>
    <s v="S"/>
    <n v="-0.25925925925925924"/>
    <n v="20"/>
    <n v="27"/>
    <n v="20"/>
    <n v="-4"/>
    <n v="16"/>
    <n v="3"/>
    <n v="38.729999999999997"/>
    <s v="3051 WO"/>
    <n v="11"/>
    <n v="10"/>
    <n v="0.13"/>
    <n v="130"/>
    <n v="142"/>
    <n v="0.14199999999999999"/>
    <n v="2.08"/>
    <n v="1"/>
    <n v="38.729999999999997"/>
    <n v="3"/>
    <n v="116.19"/>
    <n v="4"/>
    <n v="154.91999999999999"/>
    <s v="Portal"/>
  </r>
  <r>
    <x v="0"/>
    <x v="1955"/>
    <s v="5I"/>
    <n v="1000"/>
    <x v="0"/>
    <x v="0"/>
    <s v="S"/>
    <n v="1.0512820512820513"/>
    <n v="80"/>
    <n v="39"/>
    <n v="39"/>
    <n v="-4"/>
    <n v="35"/>
    <n v="41"/>
    <n v="20.18"/>
    <s v="6712 YL"/>
    <n v="26"/>
    <n v="260"/>
    <n v="0.57999999999999996"/>
    <n v="580"/>
    <n v="908.15384615384619"/>
    <n v="0.9081538461538462"/>
    <n v="20.299999999999997"/>
    <n v="3"/>
    <n v="60.54"/>
    <n v="23"/>
    <n v="464.14"/>
    <n v="26"/>
    <n v="524.67999999999995"/>
    <s v="Portal"/>
  </r>
  <r>
    <x v="0"/>
    <x v="1956"/>
    <s v="5A"/>
    <n v="1000"/>
    <x v="0"/>
    <x v="0"/>
    <s v="S"/>
    <n v="-0.25925925925925924"/>
    <n v="20"/>
    <n v="27"/>
    <n v="20"/>
    <n v="-4"/>
    <n v="16"/>
    <n v="3"/>
    <n v="38.729999999999997"/>
    <s v="3051 WB"/>
    <n v="13"/>
    <n v="31"/>
    <n v="0.17576923076923076"/>
    <n v="175.76923076923077"/>
    <n v="214.69230769230768"/>
    <n v="0.21469230769230768"/>
    <n v="2.8123076923076922"/>
    <n v="1"/>
    <n v="38.729999999999997"/>
    <n v="4"/>
    <n v="154.91999999999999"/>
    <n v="5"/>
    <n v="193.64999999999998"/>
    <s v="Portal"/>
  </r>
  <r>
    <x v="0"/>
    <x v="1957"/>
    <s v="5A"/>
    <n v="1000"/>
    <x v="0"/>
    <x v="0"/>
    <s v="S"/>
    <n v="-0.25925925925925924"/>
    <n v="20"/>
    <n v="27"/>
    <n v="20"/>
    <n v="-4"/>
    <n v="16"/>
    <n v="3"/>
    <n v="38.729999999999997"/>
    <s v="3051 WR"/>
    <n v="8"/>
    <n v="13"/>
    <n v="0.10115384615384615"/>
    <n v="101.15384615384615"/>
    <n v="138.23076923076923"/>
    <n v="0.13823076923076921"/>
    <n v="1.6184615384615384"/>
    <n v="1"/>
    <n v="38.729999999999997"/>
    <n v="3"/>
    <n v="116.19"/>
    <n v="4"/>
    <n v="154.91999999999999"/>
    <s v="Portal"/>
  </r>
  <r>
    <x v="0"/>
    <x v="1958"/>
    <s v="3A"/>
    <n v="100"/>
    <x v="2"/>
    <x v="2"/>
    <n v="2"/>
    <n v="0"/>
    <n v="35"/>
    <n v="35"/>
    <n v="35"/>
    <m/>
    <n v="35"/>
    <n v="0"/>
    <n v="37.166640000000001"/>
    <s v="6053C SL"/>
    <n v="4"/>
    <n v="7"/>
    <n v="5.1153846153846154E-2"/>
    <n v="5.115384615384615"/>
    <n v="44.53846153846154"/>
    <n v="0.44538461538461538"/>
    <n v="1.7903846153846155"/>
    <n v="0"/>
    <n v="0"/>
    <n v="2"/>
    <n v="74.333280000000002"/>
    <n v="2"/>
    <n v="74.333280000000002"/>
    <s v="Portal"/>
  </r>
  <r>
    <x v="1"/>
    <x v="1959"/>
    <s v="1A"/>
    <n v="500"/>
    <x v="2"/>
    <x v="2"/>
    <n v="2"/>
    <n v="0"/>
    <n v="20"/>
    <n v="20"/>
    <n v="20"/>
    <m/>
    <n v="20"/>
    <n v="0"/>
    <n v="108.11081"/>
    <s v="5064C SL"/>
    <n v="1"/>
    <n v="4"/>
    <n v="1.5384615384615385E-2"/>
    <n v="7.6923076923076925"/>
    <n v="112.76923076923076"/>
    <n v="0.22553846153846152"/>
    <n v="0.30769230769230771"/>
    <n v="1"/>
    <n v="108.11081"/>
    <n v="1"/>
    <n v="108.11081"/>
    <n v="1"/>
    <n v="108.11081"/>
    <s v="Portal"/>
  </r>
  <r>
    <x v="0"/>
    <x v="1960"/>
    <s v="1A"/>
    <n v="500"/>
    <x v="0"/>
    <x v="0"/>
    <s v="B"/>
    <n v="-0.75"/>
    <n v="25"/>
    <n v="100"/>
    <n v="25"/>
    <n v="-4"/>
    <n v="21"/>
    <n v="0"/>
    <n v="77.154690000000002"/>
    <s v="5022C SL"/>
    <s v="0"/>
    <s v="0"/>
    <n v="0"/>
    <n v="0"/>
    <n v="61.615384615384613"/>
    <n v="0.12323076923076923"/>
    <n v="0"/>
    <n v="0"/>
    <n v="0"/>
    <n v="0"/>
    <n v="0"/>
    <n v="0"/>
    <n v="0"/>
    <s v="Portal"/>
  </r>
  <r>
    <x v="1"/>
    <x v="1961"/>
    <s v="3A"/>
    <n v="1000"/>
    <x v="0"/>
    <x v="0"/>
    <s v="B"/>
    <n v="-0.62264150943396224"/>
    <n v="20"/>
    <n v="53"/>
    <n v="20"/>
    <n v="-4"/>
    <n v="16"/>
    <n v="37"/>
    <n v="63.95"/>
    <s v="1213C SL"/>
    <n v="59"/>
    <n v="174"/>
    <n v="0.83615384615384603"/>
    <n v="836.15384615384608"/>
    <n v="929.46153846153834"/>
    <n v="0.92946153846153834"/>
    <n v="13.378461538461536"/>
    <n v="5"/>
    <n v="319.75"/>
    <n v="18"/>
    <n v="1151.1000000000001"/>
    <n v="22"/>
    <n v="1406.9"/>
    <s v="Portal"/>
  </r>
  <r>
    <x v="1"/>
    <x v="1962"/>
    <s v="5I"/>
    <n v="100"/>
    <x v="0"/>
    <x v="0"/>
    <s v="B"/>
    <n v="2.564102564102564E-2"/>
    <n v="40"/>
    <n v="39"/>
    <n v="39"/>
    <n v="-4"/>
    <n v="35"/>
    <n v="74"/>
    <n v="11.65"/>
    <s v="6716 BL"/>
    <n v="113"/>
    <n v="274"/>
    <n v="1.533076923076923"/>
    <n v="153.30769230769229"/>
    <n v="1025.6153846153845"/>
    <n v="10.256153846153845"/>
    <n v="53.657692307692308"/>
    <n v="8"/>
    <n v="93.2"/>
    <n v="62"/>
    <n v="722.30000000000007"/>
    <n v="70"/>
    <n v="815.5"/>
    <s v="Portal"/>
  </r>
  <r>
    <x v="0"/>
    <x v="1963"/>
    <s v="3A"/>
    <n v="500"/>
    <x v="2"/>
    <x v="2"/>
    <n v="2"/>
    <n v="0"/>
    <n v="25"/>
    <n v="25"/>
    <n v="25"/>
    <m/>
    <n v="25"/>
    <n v="0"/>
    <n v="88.82141"/>
    <s v="6327 SL"/>
    <n v="1"/>
    <n v="2"/>
    <n v="1.3076923076923076E-2"/>
    <n v="6.5384615384615383"/>
    <n v="69.92307692307692"/>
    <n v="0.13984615384615384"/>
    <n v="0.32692307692307693"/>
    <n v="1"/>
    <n v="88.82141"/>
    <n v="1"/>
    <n v="88.82141"/>
    <n v="1"/>
    <n v="88.82141"/>
    <s v="Portal"/>
  </r>
  <r>
    <x v="1"/>
    <x v="1964"/>
    <s v="3A"/>
    <n v="100"/>
    <x v="0"/>
    <x v="0"/>
    <s v="B"/>
    <n v="-0.13793103448275862"/>
    <n v="25"/>
    <n v="29"/>
    <n v="25"/>
    <n v="-4"/>
    <n v="21"/>
    <n v="26"/>
    <n v="17.48"/>
    <s v="1294C SL"/>
    <n v="7"/>
    <n v="90"/>
    <n v="0.17923076923076922"/>
    <n v="17.923076923076923"/>
    <n v="820.80769230769215"/>
    <n v="8.2080769230769217"/>
    <n v="3.7638461538461536"/>
    <n v="1"/>
    <n v="17.48"/>
    <n v="5"/>
    <n v="87.4"/>
    <n v="6"/>
    <n v="104.88"/>
    <s v="Portal"/>
  </r>
  <r>
    <x v="1"/>
    <x v="1965"/>
    <s v="3A"/>
    <n v="500"/>
    <x v="2"/>
    <x v="2"/>
    <n v="2"/>
    <n v="0"/>
    <n v="30"/>
    <n v="30"/>
    <n v="30"/>
    <m/>
    <n v="30"/>
    <n v="0"/>
    <n v="104.73808"/>
    <s v="2254/4 SL"/>
    <n v="0"/>
    <n v="1"/>
    <n v="1.153846153846154E-3"/>
    <n v="0.57692307692307698"/>
    <n v="288.80769230769232"/>
    <n v="0.57761538461538464"/>
    <n v="3.4615384615384617E-2"/>
    <n v="1"/>
    <n v="104.73808"/>
    <n v="1"/>
    <n v="104.73808"/>
    <n v="1"/>
    <n v="104.73808"/>
    <s v="Portal"/>
  </r>
  <r>
    <x v="1"/>
    <x v="1966"/>
    <s v="1F"/>
    <n v="500"/>
    <x v="2"/>
    <x v="2"/>
    <n v="2"/>
    <n v="0"/>
    <n v="30"/>
    <n v="30"/>
    <n v="30"/>
    <m/>
    <n v="30"/>
    <n v="0"/>
    <n v="104.37935"/>
    <s v="86302CY SL"/>
    <n v="0"/>
    <n v="1"/>
    <n v="1.153846153846154E-3"/>
    <n v="0.57692307692307698"/>
    <n v="148.38461538461539"/>
    <n v="0.29676923076923079"/>
    <n v="3.4615384615384617E-2"/>
    <n v="1"/>
    <n v="104.37935"/>
    <n v="1"/>
    <n v="104.37935"/>
    <n v="1"/>
    <n v="104.37935"/>
    <s v="Portal"/>
  </r>
  <r>
    <x v="1"/>
    <x v="1967"/>
    <s v="1A"/>
    <n v="500"/>
    <x v="0"/>
    <x v="0"/>
    <s v="B"/>
    <n v="-0.75"/>
    <n v="25"/>
    <n v="100"/>
    <n v="25"/>
    <n v="-4"/>
    <n v="21"/>
    <n v="2"/>
    <n v="116.43"/>
    <s v="5103C SL"/>
    <n v="0"/>
    <n v="1"/>
    <n v="1.153846153846154E-3"/>
    <n v="0.57692307692307698"/>
    <n v="131.38461538461539"/>
    <n v="0.26276923076923075"/>
    <n v="2.4230769230769233E-2"/>
    <n v="1"/>
    <n v="116.43"/>
    <n v="1"/>
    <n v="116.43"/>
    <n v="1"/>
    <n v="116.43"/>
    <s v="Portal"/>
  </r>
  <r>
    <x v="1"/>
    <x v="1968"/>
    <s v="3A"/>
    <n v="500"/>
    <x v="2"/>
    <x v="2"/>
    <n v="2"/>
    <n v="0"/>
    <n v="35"/>
    <n v="35"/>
    <n v="35"/>
    <m/>
    <n v="35"/>
    <n v="0"/>
    <n v="102.7629"/>
    <s v="2414C SL"/>
    <n v="0"/>
    <n v="0"/>
    <n v="0"/>
    <n v="0"/>
    <n v="799.57692307692298"/>
    <n v="1.5991538461538459"/>
    <n v="0"/>
    <n v="0"/>
    <n v="0"/>
    <n v="0"/>
    <n v="0"/>
    <n v="0"/>
    <n v="0"/>
    <s v="Portal"/>
  </r>
  <r>
    <x v="1"/>
    <x v="1969"/>
    <s v="1F"/>
    <n v="1"/>
    <x v="2"/>
    <x v="2"/>
    <n v="2"/>
    <n v="-0.5"/>
    <n v="55"/>
    <n v="110"/>
    <n v="55"/>
    <m/>
    <n v="55"/>
    <n v="1207"/>
    <n v="0.60523000000000005"/>
    <s v="65604CY SL"/>
    <n v="100"/>
    <n v="100"/>
    <n v="1.1923076923076923"/>
    <n v="1.1923076923076923"/>
    <n v="35.03846153846154"/>
    <n v="35.03846153846154"/>
    <n v="65.57692307692308"/>
    <n v="6"/>
    <n v="3.6313800000000001"/>
    <n v="72"/>
    <n v="43.576560000000001"/>
    <n v="78"/>
    <n v="47.207940000000001"/>
    <s v="Portal"/>
  </r>
  <r>
    <x v="1"/>
    <x v="1970"/>
    <s v="8B"/>
    <n v="100"/>
    <x v="18"/>
    <x v="17"/>
    <s v="E"/>
    <n v="0"/>
    <n v="84"/>
    <n v="84"/>
    <n v="84"/>
    <n v="-4"/>
    <n v="80"/>
    <n v="10"/>
    <n v="9.4516399999999994"/>
    <s v="P1054 CL"/>
    <n v="11"/>
    <n v="25"/>
    <n v="0.14730769230769231"/>
    <n v="14.73076923076923"/>
    <n v="197.23076923076923"/>
    <n v="1.9723076923076923"/>
    <n v="11.784615384615385"/>
    <n v="1"/>
    <n v="9.4516399999999994"/>
    <n v="13"/>
    <n v="122.87132"/>
    <n v="14"/>
    <n v="132.32295999999999"/>
    <s v="Portal"/>
  </r>
  <r>
    <x v="1"/>
    <x v="1971"/>
    <s v="3A"/>
    <n v="1000"/>
    <x v="2"/>
    <x v="2"/>
    <n v="2"/>
    <n v="0"/>
    <n v="25"/>
    <n v="25"/>
    <n v="25"/>
    <m/>
    <n v="25"/>
    <n v="2"/>
    <n v="391.35795000000002"/>
    <s v="6033C SL"/>
    <n v="14"/>
    <n v="44"/>
    <n v="0.20153846153846153"/>
    <n v="201.53846153846152"/>
    <n v="257.61538461538458"/>
    <n v="0.25761538461538458"/>
    <n v="5.0384615384615383"/>
    <n v="1"/>
    <n v="391.35795000000002"/>
    <n v="6"/>
    <n v="2348.1477"/>
    <n v="7"/>
    <n v="2739.5056500000001"/>
    <s v="Portal"/>
  </r>
  <r>
    <x v="1"/>
    <x v="1972"/>
    <s v="8A"/>
    <n v="6"/>
    <x v="12"/>
    <x v="12"/>
    <s v="E"/>
    <n v="2.2999999999999998"/>
    <n v="132"/>
    <n v="40"/>
    <n v="40"/>
    <n v="-4"/>
    <n v="36"/>
    <n v="37"/>
    <n v="4.5961999999999996"/>
    <s v="F2213/4 BK"/>
    <n v="13"/>
    <n v="80"/>
    <n v="0.2323076923076923"/>
    <n v="1.3938461538461537"/>
    <n v="200.28230769230768"/>
    <n v="33.380384615384614"/>
    <n v="8.3630769230769229"/>
    <n v="1"/>
    <n v="4.5961999999999996"/>
    <n v="9"/>
    <n v="41.365799999999993"/>
    <n v="10"/>
    <n v="45.961999999999996"/>
    <s v="Portal"/>
  </r>
  <r>
    <x v="0"/>
    <x v="1973"/>
    <s v="1F"/>
    <n v="500"/>
    <x v="2"/>
    <x v="2"/>
    <n v="2"/>
    <n v="0"/>
    <n v="40"/>
    <n v="40"/>
    <n v="40"/>
    <m/>
    <n v="40"/>
    <n v="0"/>
    <n v="102.89033999999999"/>
    <s v="86203CY SL"/>
    <n v="0"/>
    <n v="2"/>
    <n v="2.3076923076923079E-3"/>
    <n v="1.153846153846154"/>
    <n v="31.846153846153847"/>
    <n v="6.3692307692307687E-2"/>
    <n v="9.2307692307692313E-2"/>
    <n v="1"/>
    <n v="102.89033999999999"/>
    <n v="1"/>
    <n v="102.89033999999999"/>
    <n v="1"/>
    <n v="102.89033999999999"/>
    <s v="Portal"/>
  </r>
  <r>
    <x v="1"/>
    <x v="1974"/>
    <s v="1F"/>
    <n v="500"/>
    <x v="2"/>
    <x v="2"/>
    <n v="2"/>
    <n v="0"/>
    <n v="40"/>
    <n v="40"/>
    <n v="40"/>
    <m/>
    <n v="40"/>
    <n v="0"/>
    <n v="114.20902"/>
    <s v="86402CY SL"/>
    <n v="0"/>
    <n v="0"/>
    <n v="0"/>
    <n v="0"/>
    <n v="57.153846153846153"/>
    <n v="0.1143076923076923"/>
    <n v="0"/>
    <n v="0"/>
    <n v="0"/>
    <n v="0"/>
    <n v="0"/>
    <n v="0"/>
    <n v="0"/>
    <s v="Portal"/>
  </r>
  <r>
    <x v="0"/>
    <x v="1975"/>
    <s v="2F"/>
    <n v="100"/>
    <x v="0"/>
    <x v="0"/>
    <s v="C"/>
    <n v="0"/>
    <n v="5"/>
    <n v="5"/>
    <n v="5"/>
    <m/>
    <n v="5"/>
    <n v="3"/>
    <n v="16.337569999999999"/>
    <s v="9058A BK"/>
    <n v="65"/>
    <n v="119"/>
    <n v="0.83730769230769231"/>
    <n v="83.730769230769226"/>
    <n v="306.42307692307696"/>
    <n v="3.0642307692307695"/>
    <n v="4.1865384615384613"/>
    <n v="6"/>
    <n v="98.025419999999997"/>
    <n v="10"/>
    <n v="163.37569999999999"/>
    <n v="16"/>
    <n v="261.40111999999999"/>
    <s v="MPS"/>
  </r>
  <r>
    <x v="1"/>
    <x v="1976"/>
    <s v="8A"/>
    <n v="18"/>
    <x v="12"/>
    <x v="12"/>
    <s v="E"/>
    <n v="0.14285714285714285"/>
    <n v="32"/>
    <n v="28"/>
    <n v="28"/>
    <n v="-4"/>
    <n v="24"/>
    <n v="14"/>
    <n v="4.2195499999999999"/>
    <s v="F2211/16 BK"/>
    <n v="26"/>
    <n v="115"/>
    <n v="0.41269230769230769"/>
    <n v="7.4284615384615389"/>
    <n v="907.44190769230761"/>
    <n v="50.413439316239312"/>
    <n v="9.9046153846153846"/>
    <n v="2"/>
    <n v="8.4390999999999998"/>
    <n v="12"/>
    <n v="50.634599999999999"/>
    <n v="14"/>
    <n v="59.073700000000002"/>
    <s v="Portal"/>
  </r>
  <r>
    <x v="1"/>
    <x v="1977"/>
    <s v="3A"/>
    <n v="100"/>
    <x v="2"/>
    <x v="2"/>
    <n v="2"/>
    <n v="-0.75"/>
    <n v="25"/>
    <n v="100"/>
    <n v="25"/>
    <m/>
    <n v="25"/>
    <n v="368"/>
    <n v="19.024000000000001"/>
    <s v="2421C SL"/>
    <n v="40"/>
    <n v="122"/>
    <n v="0.57153846153846155"/>
    <n v="57.153846153846153"/>
    <n v="1161.6430769230769"/>
    <n v="11.616430769230769"/>
    <n v="14.288461538461538"/>
    <n v="3"/>
    <n v="57.072000000000003"/>
    <n v="17"/>
    <n v="323.40800000000002"/>
    <n v="20"/>
    <n v="380.48"/>
    <s v="Portal"/>
  </r>
  <r>
    <x v="0"/>
    <x v="1978"/>
    <s v="5A"/>
    <n v="1000"/>
    <x v="10"/>
    <x v="10"/>
    <s v="I"/>
    <n v="2.0405405405405403"/>
    <n v="225"/>
    <n v="74"/>
    <n v="74"/>
    <n v="-4"/>
    <n v="70"/>
    <n v="22"/>
    <n v="58.69"/>
    <s v="7054/19 BL"/>
    <n v="6"/>
    <n v="34"/>
    <n v="0.10384615384615384"/>
    <n v="103.84615384615384"/>
    <n v="122.96153846153845"/>
    <n v="0.12296153846153846"/>
    <n v="8.6073076923076925"/>
    <n v="1"/>
    <n v="58.69"/>
    <n v="10"/>
    <n v="586.9"/>
    <n v="11"/>
    <n v="645.58999999999992"/>
    <s v="Portal With MPS"/>
  </r>
  <r>
    <x v="0"/>
    <x v="1979"/>
    <s v="5E"/>
    <n v="1000"/>
    <x v="3"/>
    <x v="3"/>
    <s v="T"/>
    <n v="0"/>
    <n v="5"/>
    <n v="5"/>
    <n v="5"/>
    <m/>
    <n v="5"/>
    <n v="2"/>
    <n v="82.543189999999996"/>
    <s v="2854/1 BK"/>
    <n v="3"/>
    <n v="10"/>
    <n v="4.3846153846153847E-2"/>
    <n v="43.846153846153847"/>
    <n v="72.57692307692308"/>
    <n v="7.2576923076923081E-2"/>
    <n v="0.21923076923076923"/>
    <n v="1"/>
    <n v="82.543189999999996"/>
    <n v="1"/>
    <n v="82.543189999999996"/>
    <n v="1"/>
    <n v="82.543189999999996"/>
    <s v="MPS"/>
  </r>
  <r>
    <x v="0"/>
    <x v="1980"/>
    <s v="5E"/>
    <n v="1000"/>
    <x v="3"/>
    <x v="3"/>
    <s v="T"/>
    <n v="0"/>
    <n v="5"/>
    <n v="5"/>
    <n v="5"/>
    <m/>
    <n v="5"/>
    <n v="0"/>
    <n v="82.543189999999996"/>
    <s v="2854/1 RD"/>
    <n v="3"/>
    <n v="16"/>
    <n v="5.0769230769230775E-2"/>
    <n v="50.769230769230774"/>
    <n v="73.807692307692307"/>
    <n v="7.380769230769231E-2"/>
    <n v="0.25384615384615389"/>
    <n v="1"/>
    <n v="82.543189999999996"/>
    <n v="1"/>
    <n v="82.543189999999996"/>
    <n v="1"/>
    <n v="82.543189999999996"/>
    <s v="MPS"/>
  </r>
  <r>
    <x v="0"/>
    <x v="1981"/>
    <s v="5I"/>
    <n v="1000"/>
    <x v="0"/>
    <x v="0"/>
    <s v="B"/>
    <n v="0"/>
    <n v="39"/>
    <n v="39"/>
    <n v="39"/>
    <n v="-4"/>
    <n v="35"/>
    <n v="0"/>
    <n v="29.3"/>
    <s v="6710 GY"/>
    <n v="0"/>
    <n v="1"/>
    <n v="1.153846153846154E-3"/>
    <n v="1.153846153846154"/>
    <n v="10"/>
    <n v="0.01"/>
    <n v="4.0384615384615387E-2"/>
    <n v="1"/>
    <n v="29.3"/>
    <n v="1"/>
    <n v="29.3"/>
    <n v="1"/>
    <n v="29.3"/>
    <s v="Portal"/>
  </r>
  <r>
    <x v="1"/>
    <x v="1982"/>
    <s v="8A"/>
    <n v="10"/>
    <x v="12"/>
    <x v="12"/>
    <s v="E"/>
    <n v="0.48749999999999999"/>
    <n v="119"/>
    <n v="80"/>
    <n v="80"/>
    <n v="-4"/>
    <n v="76"/>
    <n v="753"/>
    <n v="5.82"/>
    <s v="F3501/8 CL"/>
    <n v="252"/>
    <n v="530"/>
    <n v="3.3253846153846154"/>
    <n v="33.253846153846155"/>
    <n v="149.67692307692306"/>
    <n v="14.967692307692307"/>
    <n v="252.72923076923078"/>
    <n v="17"/>
    <n v="98.94"/>
    <n v="270"/>
    <n v="1571.4"/>
    <n v="287"/>
    <n v="1670.3400000000001"/>
    <s v="Portal"/>
  </r>
  <r>
    <x v="0"/>
    <x v="1983"/>
    <s v="3D"/>
    <n v="500"/>
    <x v="0"/>
    <x v="0"/>
    <s v="C"/>
    <n v="0"/>
    <n v="5"/>
    <n v="5"/>
    <n v="5"/>
    <m/>
    <n v="5"/>
    <n v="0"/>
    <n v="71.538640000000001"/>
    <s v="5473L SL"/>
    <n v="1"/>
    <n v="2"/>
    <n v="1.3076923076923076E-2"/>
    <n v="6.5384615384615383"/>
    <n v="72.461538461538453"/>
    <n v="0.1449230769230769"/>
    <n v="6.5384615384615374E-2"/>
    <n v="1"/>
    <n v="71.538640000000001"/>
    <n v="1"/>
    <n v="71.538640000000001"/>
    <n v="1"/>
    <n v="71.538640000000001"/>
    <s v="MPS"/>
  </r>
  <r>
    <x v="1"/>
    <x v="1984"/>
    <s v="1F"/>
    <n v="500"/>
    <x v="2"/>
    <x v="2"/>
    <n v="2"/>
    <n v="0"/>
    <n v="40"/>
    <n v="40"/>
    <n v="40"/>
    <m/>
    <n v="40"/>
    <n v="0"/>
    <n v="99.654070000000004"/>
    <s v="86501CY SL"/>
    <n v="0"/>
    <n v="0"/>
    <n v="0"/>
    <n v="0"/>
    <n v="81.961538461538467"/>
    <n v="0.16392307692307692"/>
    <n v="0"/>
    <n v="0"/>
    <n v="0"/>
    <n v="0"/>
    <n v="0"/>
    <n v="0"/>
    <n v="0"/>
    <s v="Portal"/>
  </r>
  <r>
    <x v="1"/>
    <x v="1985"/>
    <s v="8A"/>
    <n v="100"/>
    <x v="18"/>
    <x v="17"/>
    <s v="E"/>
    <n v="0"/>
    <n v="59"/>
    <n v="59"/>
    <n v="59"/>
    <n v="-4"/>
    <n v="55"/>
    <n v="24"/>
    <n v="21.759840000000001"/>
    <s v="F1053/8 BK"/>
    <n v="56"/>
    <n v="148"/>
    <n v="0.77384615384615385"/>
    <n v="77.384615384615387"/>
    <n v="530.92307692307691"/>
    <n v="5.3092307692307692"/>
    <n v="42.561538461538461"/>
    <n v="4"/>
    <n v="87.039360000000002"/>
    <n v="47"/>
    <n v="1022.71248"/>
    <n v="51"/>
    <n v="1109.7518400000001"/>
    <s v="Traditional"/>
  </r>
  <r>
    <x v="0"/>
    <x v="1986"/>
    <s v="5A"/>
    <n v="1000"/>
    <x v="0"/>
    <x v="0"/>
    <s v="B"/>
    <n v="-0.52083333333333337"/>
    <n v="23"/>
    <n v="48"/>
    <n v="23"/>
    <n v="-4"/>
    <n v="19"/>
    <n v="2"/>
    <n v="68.33"/>
    <s v="461816 BL"/>
    <n v="0"/>
    <n v="58"/>
    <n v="6.6923076923076918E-2"/>
    <n v="66.92307692307692"/>
    <n v="124.07692307692307"/>
    <n v="0.12407692307692307"/>
    <n v="1.2715384615384615"/>
    <n v="0"/>
    <n v="0"/>
    <n v="1"/>
    <n v="68.33"/>
    <n v="1"/>
    <n v="68.33"/>
    <s v="Traditional"/>
  </r>
  <r>
    <x v="0"/>
    <x v="1987"/>
    <s v="8B"/>
    <n v="100"/>
    <x v="22"/>
    <x v="21"/>
    <s v="I"/>
    <n v="0"/>
    <n v="28"/>
    <n v="28"/>
    <n v="28"/>
    <n v="-4"/>
    <n v="24"/>
    <n v="48"/>
    <n v="6.38"/>
    <s v="SW1 NA"/>
    <n v="30"/>
    <n v="194"/>
    <n v="0.54692307692307696"/>
    <n v="54.692307692307693"/>
    <n v="100.10576923076923"/>
    <n v="1.0010576923076924"/>
    <n v="13.126153846153848"/>
    <n v="3"/>
    <n v="19.14"/>
    <n v="16"/>
    <n v="102.08"/>
    <n v="19"/>
    <n v="121.22"/>
    <s v="Portal"/>
  </r>
  <r>
    <x v="1"/>
    <x v="1988"/>
    <s v="1F"/>
    <n v="100"/>
    <x v="2"/>
    <x v="2"/>
    <n v="2"/>
    <n v="0"/>
    <n v="55"/>
    <n v="55"/>
    <n v="55"/>
    <m/>
    <n v="55"/>
    <n v="0"/>
    <n v="92.684060000000002"/>
    <s v="86514CY SL"/>
    <n v="0"/>
    <n v="21"/>
    <n v="2.4230769230769233E-2"/>
    <n v="2.4230769230769234"/>
    <n v="25.884615384615383"/>
    <n v="0.25884615384615384"/>
    <n v="1.3326923076923078"/>
    <n v="0"/>
    <n v="0"/>
    <n v="1"/>
    <n v="92.684060000000002"/>
    <n v="1"/>
    <n v="92.684060000000002"/>
    <s v="Portal"/>
  </r>
  <r>
    <x v="1"/>
    <x v="1989"/>
    <s v="1F"/>
    <n v="100"/>
    <x v="2"/>
    <x v="2"/>
    <n v="2"/>
    <n v="0"/>
    <n v="55"/>
    <n v="55"/>
    <n v="55"/>
    <m/>
    <n v="55"/>
    <n v="1"/>
    <n v="105.10441"/>
    <s v="65203CY SL"/>
    <n v="15"/>
    <n v="38"/>
    <n v="0.20538461538461539"/>
    <n v="20.53846153846154"/>
    <n v="38.807692307692307"/>
    <n v="0.38807692307692304"/>
    <n v="11.296153846153846"/>
    <n v="1"/>
    <n v="105.10441"/>
    <n v="12"/>
    <n v="1261.2529199999999"/>
    <n v="13"/>
    <n v="1366.35733"/>
    <s v="Portal"/>
  </r>
  <r>
    <x v="1"/>
    <x v="1990"/>
    <s v="2F"/>
    <n v="500"/>
    <x v="0"/>
    <x v="0"/>
    <s v="C"/>
    <n v="0"/>
    <n v="5"/>
    <n v="5"/>
    <n v="5"/>
    <m/>
    <n v="5"/>
    <n v="1"/>
    <n v="102.93864000000001"/>
    <s v="9058C BK"/>
    <n v="0"/>
    <n v="0"/>
    <n v="0"/>
    <n v="0"/>
    <n v="308.15384615384613"/>
    <n v="0.61630769230769222"/>
    <n v="0"/>
    <n v="0"/>
    <n v="0"/>
    <n v="0"/>
    <n v="0"/>
    <n v="0"/>
    <n v="0"/>
    <s v="MPS"/>
  </r>
  <r>
    <x v="1"/>
    <x v="1991"/>
    <s v="3A"/>
    <n v="1000"/>
    <x v="2"/>
    <x v="2"/>
    <n v="2"/>
    <n v="-0.47916666666666669"/>
    <n v="25"/>
    <n v="48"/>
    <n v="25"/>
    <m/>
    <n v="25"/>
    <n v="52"/>
    <n v="49.51"/>
    <s v="2461C SL"/>
    <n v="31"/>
    <n v="76"/>
    <n v="0.42153846153846153"/>
    <n v="421.53846153846155"/>
    <n v="472.46153846153845"/>
    <n v="0.47246153846153843"/>
    <n v="10.538461538461538"/>
    <n v="2"/>
    <n v="99.02"/>
    <n v="13"/>
    <n v="643.63"/>
    <n v="15"/>
    <n v="742.65"/>
    <s v="Portal"/>
  </r>
  <r>
    <x v="1"/>
    <x v="1992"/>
    <s v="5E"/>
    <n v="100"/>
    <x v="3"/>
    <x v="3"/>
    <s v="T"/>
    <n v="0"/>
    <n v="5"/>
    <n v="5"/>
    <n v="5"/>
    <m/>
    <n v="5"/>
    <n v="21"/>
    <n v="19.342569999999998"/>
    <s v="5875 WH"/>
    <n v="50"/>
    <n v="167"/>
    <n v="0.73115384615384615"/>
    <n v="73.115384615384613"/>
    <n v="2054.2692307692305"/>
    <n v="20.542692307692306"/>
    <n v="3.6557692307692307"/>
    <n v="5"/>
    <n v="96.712849999999989"/>
    <n v="9"/>
    <n v="174.08312999999998"/>
    <n v="14"/>
    <n v="270.79597999999999"/>
    <s v="MPS"/>
  </r>
  <r>
    <x v="1"/>
    <x v="1993"/>
    <s v="1A"/>
    <n v="500"/>
    <x v="2"/>
    <x v="2"/>
    <n v="2"/>
    <n v="0"/>
    <n v="20"/>
    <n v="20"/>
    <n v="20"/>
    <m/>
    <n v="20"/>
    <n v="0"/>
    <n v="98.707499999999996"/>
    <s v="5599/5C SL"/>
    <s v="0"/>
    <s v="0"/>
    <n v="0"/>
    <n v="0"/>
    <n v="44.230769230769226"/>
    <n v="8.8461538461538453E-2"/>
    <n v="0"/>
    <n v="0"/>
    <n v="0"/>
    <n v="0"/>
    <n v="0"/>
    <n v="0"/>
    <n v="0"/>
    <s v="Portal"/>
  </r>
  <r>
    <x v="0"/>
    <x v="1994"/>
    <s v="3D"/>
    <n v="500"/>
    <x v="6"/>
    <x v="6"/>
    <s v="C"/>
    <n v="0"/>
    <n v="5"/>
    <n v="5"/>
    <n v="5"/>
    <m/>
    <n v="5"/>
    <n v="0"/>
    <n v="86.143640000000005"/>
    <s v="1174L SL"/>
    <n v="0"/>
    <n v="0"/>
    <n v="0"/>
    <n v="0"/>
    <n v="165.69230769230768"/>
    <n v="0.33138461538461533"/>
    <n v="0"/>
    <n v="0"/>
    <n v="0"/>
    <n v="0"/>
    <n v="0"/>
    <n v="0"/>
    <n v="0"/>
    <s v="MPS"/>
  </r>
  <r>
    <x v="1"/>
    <x v="1995"/>
    <s v="1A"/>
    <n v="328"/>
    <x v="0"/>
    <x v="0"/>
    <s v="B"/>
    <n v="0"/>
    <n v="73"/>
    <n v="73"/>
    <n v="73"/>
    <n v="-4"/>
    <n v="69"/>
    <n v="0"/>
    <n v="99.251710000000003"/>
    <s v="5020/15C SL"/>
    <s v="0"/>
    <s v="0"/>
    <n v="0"/>
    <n v="0"/>
    <n v="135.34615384615384"/>
    <n v="0.41264071294559096"/>
    <n v="0"/>
    <n v="0"/>
    <n v="0"/>
    <n v="0"/>
    <n v="0"/>
    <n v="0"/>
    <n v="0"/>
    <s v="Portal"/>
  </r>
  <r>
    <x v="1"/>
    <x v="1996"/>
    <s v="3A"/>
    <n v="500"/>
    <x v="2"/>
    <x v="2"/>
    <n v="2"/>
    <n v="0"/>
    <n v="55"/>
    <n v="55"/>
    <n v="55"/>
    <m/>
    <n v="55"/>
    <n v="0"/>
    <n v="103.85475"/>
    <s v="6412 SL"/>
    <n v="2"/>
    <n v="13"/>
    <n v="3.6538461538461534E-2"/>
    <n v="18.269230769230766"/>
    <n v="263.26923076923077"/>
    <n v="0.52653846153846151"/>
    <n v="2.0096153846153841"/>
    <n v="0"/>
    <n v="0"/>
    <n v="2"/>
    <n v="207.70949999999999"/>
    <n v="2"/>
    <n v="207.70949999999999"/>
    <s v="Portal"/>
  </r>
  <r>
    <x v="1"/>
    <x v="1997"/>
    <s v="3A"/>
    <n v="500"/>
    <x v="2"/>
    <x v="2"/>
    <n v="2"/>
    <n v="0"/>
    <n v="40"/>
    <n v="40"/>
    <n v="40"/>
    <m/>
    <n v="40"/>
    <n v="0"/>
    <n v="106.73808"/>
    <s v="3213 SL"/>
    <n v="3"/>
    <n v="4"/>
    <n v="3.6923076923076927E-2"/>
    <n v="18.461538461538463"/>
    <n v="108.00000000000001"/>
    <n v="0.21600000000000003"/>
    <n v="1.476923076923077"/>
    <n v="0"/>
    <n v="0"/>
    <n v="1"/>
    <n v="106.73808"/>
    <n v="1"/>
    <n v="106.73808"/>
    <s v="Portal"/>
  </r>
  <r>
    <x v="0"/>
    <x v="1998"/>
    <s v="5E"/>
    <n v="100"/>
    <x v="3"/>
    <x v="3"/>
    <s v="T"/>
    <n v="0"/>
    <n v="5"/>
    <n v="5"/>
    <n v="5"/>
    <m/>
    <n v="5"/>
    <n v="13"/>
    <n v="13.26257"/>
    <s v="5855/7 OR"/>
    <n v="40"/>
    <n v="227"/>
    <n v="0.69269230769230772"/>
    <n v="69.269230769230774"/>
    <n v="84.65384615384616"/>
    <n v="0.84653846153846157"/>
    <n v="3.4634615384615386"/>
    <n v="5"/>
    <n v="66.312849999999997"/>
    <n v="8"/>
    <n v="106.10056"/>
    <n v="13"/>
    <n v="172.41341"/>
    <s v="MPS"/>
  </r>
  <r>
    <x v="0"/>
    <x v="1999"/>
    <s v="8A"/>
    <n v="100"/>
    <x v="1"/>
    <x v="1"/>
    <s v="E"/>
    <n v="0.55555555555555558"/>
    <n v="140"/>
    <n v="90"/>
    <n v="90"/>
    <n v="-4"/>
    <n v="86"/>
    <n v="12"/>
    <n v="9.3714300000000001"/>
    <s v="F2211/8 YL"/>
    <n v="26"/>
    <n v="33"/>
    <n v="0.31807692307692303"/>
    <n v="31.807692307692303"/>
    <n v="94.723076923076917"/>
    <n v="0.94723076923076921"/>
    <n v="27.354615384615382"/>
    <n v="2"/>
    <n v="18.74286"/>
    <n v="29"/>
    <n v="271.77147000000002"/>
    <n v="31"/>
    <n v="290.51433000000003"/>
    <s v="Portal"/>
  </r>
  <r>
    <x v="0"/>
    <x v="2000"/>
    <s v="5D"/>
    <n v="1000"/>
    <x v="0"/>
    <x v="0"/>
    <s v="B"/>
    <n v="-0.54081632653061229"/>
    <n v="45"/>
    <n v="98"/>
    <n v="45"/>
    <n v="-4"/>
    <n v="41"/>
    <n v="4"/>
    <n v="139.69999999999999"/>
    <s v="1635 RD"/>
    <n v="0"/>
    <n v="5"/>
    <n v="5.7692307692307696E-3"/>
    <n v="5.7692307692307692"/>
    <n v="27.884615384615383"/>
    <n v="2.7884615384615383E-2"/>
    <n v="1.1432692307692307"/>
    <n v="1"/>
    <n v="139.69999999999999"/>
    <n v="1"/>
    <n v="139.69999999999999"/>
    <n v="1"/>
    <n v="139.69999999999999"/>
    <s v="Portal"/>
  </r>
  <r>
    <x v="1"/>
    <x v="2001"/>
    <s v="5I"/>
    <n v="1000"/>
    <x v="0"/>
    <x v="0"/>
    <s v="S"/>
    <n v="0"/>
    <n v="39"/>
    <n v="39"/>
    <n v="39"/>
    <n v="-4"/>
    <n v="35"/>
    <n v="48"/>
    <n v="23.41"/>
    <s v="6713 BR"/>
    <n v="12"/>
    <n v="213"/>
    <n v="0.375"/>
    <n v="375"/>
    <n v="431.26923076923077"/>
    <n v="0.43126923076923079"/>
    <n v="13.125"/>
    <n v="2"/>
    <n v="46.82"/>
    <n v="15"/>
    <n v="351.15"/>
    <n v="17"/>
    <n v="397.97"/>
    <s v="Portal"/>
  </r>
  <r>
    <x v="0"/>
    <x v="2002"/>
    <s v="5A"/>
    <n v="1000"/>
    <x v="0"/>
    <x v="0"/>
    <s v="S"/>
    <n v="-0.55128205128205132"/>
    <n v="35"/>
    <n v="78"/>
    <n v="35"/>
    <n v="-4"/>
    <n v="31"/>
    <n v="2"/>
    <n v="25.67"/>
    <s v="1852 VI"/>
    <n v="2"/>
    <n v="8"/>
    <n v="3.0769230769230771E-2"/>
    <n v="30.76923076923077"/>
    <n v="74.192307692307693"/>
    <n v="7.4192307692307696E-2"/>
    <n v="0.9538461538461539"/>
    <n v="0"/>
    <n v="0"/>
    <n v="1"/>
    <n v="25.67"/>
    <n v="1"/>
    <n v="25.67"/>
    <s v="Portal"/>
  </r>
  <r>
    <x v="0"/>
    <x v="2003"/>
    <s v="8A"/>
    <n v="3000"/>
    <x v="1"/>
    <x v="1"/>
    <s v="E"/>
    <n v="0.55555555555555558"/>
    <n v="140"/>
    <n v="90"/>
    <n v="90"/>
    <n v="-4"/>
    <n v="86"/>
    <n v="2"/>
    <n v="284.71429000000001"/>
    <s v="F221B1/16 CL"/>
    <n v="3"/>
    <n v="7"/>
    <n v="4.0384615384615387E-2"/>
    <n v="121.15384615384616"/>
    <n v="815"/>
    <n v="0.27166666666666667"/>
    <n v="3.4730769230769232"/>
    <n v="0"/>
    <n v="0"/>
    <n v="3"/>
    <n v="854.14287000000002"/>
    <n v="3"/>
    <n v="854.14287000000002"/>
    <s v="Portal"/>
  </r>
  <r>
    <x v="0"/>
    <x v="2004"/>
    <s v="8A"/>
    <n v="20"/>
    <x v="1"/>
    <x v="1"/>
    <s v="E"/>
    <n v="0.55555555555555558"/>
    <n v="140"/>
    <n v="90"/>
    <n v="90"/>
    <n v="-4"/>
    <n v="86"/>
    <n v="65"/>
    <n v="8.4571400000000008"/>
    <s v="F2213/4 GR"/>
    <n v="39"/>
    <n v="129"/>
    <n v="0.56884615384615378"/>
    <n v="11.376923076923076"/>
    <n v="18.684615384615384"/>
    <n v="0.9342307692307692"/>
    <n v="48.920769230769224"/>
    <n v="3"/>
    <n v="25.371420000000001"/>
    <n v="52"/>
    <n v="439.77128000000005"/>
    <n v="55"/>
    <n v="465.14270000000005"/>
    <s v="Portal"/>
  </r>
  <r>
    <x v="0"/>
    <x v="2005"/>
    <s v="8A"/>
    <n v="150"/>
    <x v="1"/>
    <x v="1"/>
    <s v="E"/>
    <n v="0.55555555555555558"/>
    <n v="140"/>
    <n v="90"/>
    <n v="90"/>
    <n v="-4"/>
    <n v="86"/>
    <n v="6"/>
    <n v="28.38571"/>
    <s v="F2211/2 GR"/>
    <n v="12"/>
    <n v="49"/>
    <n v="0.18576923076923077"/>
    <n v="27.865384615384617"/>
    <n v="38.205769230769235"/>
    <n v="0.25470512820512825"/>
    <n v="15.976153846153846"/>
    <n v="1"/>
    <n v="28.38571"/>
    <n v="17"/>
    <n v="482.55707000000001"/>
    <n v="18"/>
    <n v="510.94277999999997"/>
    <s v="Portal"/>
  </r>
  <r>
    <x v="1"/>
    <x v="2006"/>
    <s v="8B"/>
    <n v="100"/>
    <x v="18"/>
    <x v="17"/>
    <s v="E"/>
    <n v="0"/>
    <n v="84"/>
    <n v="84"/>
    <n v="84"/>
    <n v="-4"/>
    <n v="80"/>
    <n v="95"/>
    <n v="13.311249999999999"/>
    <s v="P1055/16 BK"/>
    <n v="65"/>
    <n v="101"/>
    <n v="0.81653846153846144"/>
    <n v="81.653846153846146"/>
    <n v="159.34615384615384"/>
    <n v="1.5934615384615385"/>
    <n v="65.323076923076911"/>
    <n v="4"/>
    <n v="53.244999999999997"/>
    <n v="69"/>
    <n v="918.47624999999994"/>
    <n v="73"/>
    <n v="971.72124999999994"/>
    <s v="Portal"/>
  </r>
  <r>
    <x v="0"/>
    <x v="2007"/>
    <s v="5I"/>
    <n v="100"/>
    <x v="4"/>
    <x v="4"/>
    <s v="S"/>
    <n v="0"/>
    <n v="39"/>
    <n v="39"/>
    <n v="39"/>
    <n v="-4"/>
    <n v="35"/>
    <n v="23"/>
    <n v="5.8"/>
    <s v="6821 RD"/>
    <n v="3"/>
    <n v="97"/>
    <n v="0.14423076923076922"/>
    <n v="14.423076923076922"/>
    <n v="70.57692307692308"/>
    <n v="0.70576923076923082"/>
    <n v="5.0480769230769225"/>
    <n v="1"/>
    <n v="5.8"/>
    <n v="6"/>
    <n v="34.799999999999997"/>
    <n v="7"/>
    <n v="40.6"/>
    <s v="Portal"/>
  </r>
  <r>
    <x v="0"/>
    <x v="2008"/>
    <s v="3A"/>
    <n v="100"/>
    <x v="2"/>
    <x v="2"/>
    <n v="2"/>
    <n v="0"/>
    <n v="30"/>
    <n v="30"/>
    <n v="30"/>
    <m/>
    <n v="30"/>
    <n v="0"/>
    <n v="25.771789999999999"/>
    <s v="1743C SL"/>
    <n v="1"/>
    <n v="20"/>
    <n v="3.3846153846153845E-2"/>
    <n v="3.3846153846153846"/>
    <n v="30.69230769230769"/>
    <n v="0.30692307692307691"/>
    <n v="1.0153846153846153"/>
    <n v="0"/>
    <n v="0"/>
    <n v="1"/>
    <n v="25.771789999999999"/>
    <n v="1"/>
    <n v="25.771789999999999"/>
    <s v="Portal"/>
  </r>
  <r>
    <x v="1"/>
    <x v="2009"/>
    <s v="1A"/>
    <n v="500"/>
    <x v="2"/>
    <x v="2"/>
    <n v="2"/>
    <n v="0"/>
    <n v="20"/>
    <n v="20"/>
    <n v="20"/>
    <m/>
    <n v="20"/>
    <n v="0"/>
    <n v="88.980379999999997"/>
    <s v="5054C SL"/>
    <n v="0"/>
    <n v="1"/>
    <n v="1.153846153846154E-3"/>
    <n v="0.57692307692307698"/>
    <n v="268.23076923076923"/>
    <n v="0.53646153846153843"/>
    <n v="2.3076923076923078E-2"/>
    <n v="1"/>
    <n v="88.980379999999997"/>
    <n v="1"/>
    <n v="88.980379999999997"/>
    <n v="1"/>
    <n v="88.980379999999997"/>
    <s v="Portal"/>
  </r>
  <r>
    <x v="1"/>
    <x v="2010"/>
    <s v="3A"/>
    <n v="1000"/>
    <x v="2"/>
    <x v="2"/>
    <n v="2"/>
    <n v="0"/>
    <n v="30"/>
    <n v="30"/>
    <n v="30"/>
    <m/>
    <n v="30"/>
    <n v="0"/>
    <n v="248.05609999999999"/>
    <s v="1748C SL"/>
    <n v="0"/>
    <n v="0"/>
    <n v="0"/>
    <n v="0"/>
    <n v="5.4615384615384617"/>
    <n v="5.4615384615384613E-3"/>
    <n v="0"/>
    <n v="0"/>
    <n v="0"/>
    <n v="0"/>
    <n v="0"/>
    <n v="0"/>
    <n v="0"/>
    <s v="Portal"/>
  </r>
  <r>
    <x v="1"/>
    <x v="2011"/>
    <s v="3A"/>
    <n v="100"/>
    <x v="2"/>
    <x v="2"/>
    <n v="2"/>
    <n v="0"/>
    <n v="30"/>
    <n v="30"/>
    <n v="30"/>
    <m/>
    <n v="30"/>
    <n v="0"/>
    <n v="33.035530000000001"/>
    <s v="1748C SL"/>
    <n v="4"/>
    <n v="10"/>
    <n v="5.4615384615384614E-2"/>
    <n v="5.4615384615384617"/>
    <n v="5.4615384615384617"/>
    <n v="5.4615384615384614E-2"/>
    <n v="1.6384615384615384"/>
    <n v="0"/>
    <n v="0"/>
    <n v="2"/>
    <n v="66.071060000000003"/>
    <n v="2"/>
    <n v="66.071060000000003"/>
    <s v="Portal"/>
  </r>
  <r>
    <x v="1"/>
    <x v="2012"/>
    <s v="8B"/>
    <n v="100"/>
    <x v="22"/>
    <x v="21"/>
    <s v="I"/>
    <n v="0"/>
    <n v="28"/>
    <n v="28"/>
    <n v="28"/>
    <n v="-4"/>
    <n v="24"/>
    <n v="73"/>
    <n v="15.16"/>
    <s v="SW42 BK"/>
    <n v="117"/>
    <n v="354"/>
    <n v="1.6684615384615384"/>
    <n v="166.84615384615384"/>
    <n v="175.08653846153845"/>
    <n v="1.7508653846153845"/>
    <n v="40.043076923076924"/>
    <n v="8"/>
    <n v="121.28"/>
    <n v="48"/>
    <n v="727.68000000000006"/>
    <n v="56"/>
    <n v="848.96"/>
    <s v="Portal"/>
  </r>
  <r>
    <x v="1"/>
    <x v="2013"/>
    <s v="1F"/>
    <n v="500"/>
    <x v="2"/>
    <x v="2"/>
    <n v="2"/>
    <n v="0"/>
    <n v="40"/>
    <n v="40"/>
    <n v="40"/>
    <m/>
    <n v="40"/>
    <n v="0"/>
    <n v="95.088139999999996"/>
    <s v="86103CY SL"/>
    <s v="0"/>
    <s v="0"/>
    <n v="0"/>
    <n v="0"/>
    <n v="3"/>
    <n v="6.0000000000000001E-3"/>
    <n v="0"/>
    <n v="0"/>
    <n v="0"/>
    <n v="0"/>
    <n v="0"/>
    <n v="0"/>
    <n v="0"/>
    <s v="Portal"/>
  </r>
  <r>
    <x v="0"/>
    <x v="2014"/>
    <s v="5I"/>
    <n v="100"/>
    <x v="0"/>
    <x v="0"/>
    <s v="B"/>
    <n v="2.564102564102564E-2"/>
    <n v="40"/>
    <n v="39"/>
    <n v="39"/>
    <n v="-4"/>
    <n v="35"/>
    <n v="99"/>
    <n v="6.3"/>
    <s v="6710 WH"/>
    <n v="122"/>
    <n v="334"/>
    <n v="1.6992307692307691"/>
    <n v="169.92307692307691"/>
    <n v="2896.8461538461538"/>
    <n v="28.96846153846154"/>
    <n v="59.473076923076917"/>
    <n v="8"/>
    <n v="50.4"/>
    <n v="67"/>
    <n v="422.09999999999997"/>
    <n v="75"/>
    <n v="472.5"/>
    <s v="Portal"/>
  </r>
  <r>
    <x v="0"/>
    <x v="2015"/>
    <s v="8A"/>
    <n v="100"/>
    <x v="1"/>
    <x v="1"/>
    <s v="E"/>
    <n v="0.55555555555555558"/>
    <n v="140"/>
    <n v="90"/>
    <n v="90"/>
    <n v="-4"/>
    <n v="86"/>
    <n v="139"/>
    <n v="8.3571399999999993"/>
    <s v="F2211/16 YL"/>
    <n v="1"/>
    <n v="11"/>
    <n v="2.3461538461538461E-2"/>
    <n v="2.3461538461538463"/>
    <n v="114.12461538461538"/>
    <n v="1.1412461538461538"/>
    <n v="2.0176923076923075"/>
    <n v="0"/>
    <n v="0"/>
    <n v="2"/>
    <n v="16.714279999999999"/>
    <n v="2"/>
    <n v="16.714279999999999"/>
    <s v="Portal"/>
  </r>
  <r>
    <x v="0"/>
    <x v="2016"/>
    <s v="3D"/>
    <n v="500"/>
    <x v="6"/>
    <x v="6"/>
    <s v="C"/>
    <n v="0"/>
    <n v="5"/>
    <n v="5"/>
    <n v="5"/>
    <m/>
    <n v="5"/>
    <n v="0"/>
    <n v="82.093639999999994"/>
    <s v="1895L SL"/>
    <n v="0"/>
    <n v="5"/>
    <n v="5.7692307692307696E-3"/>
    <n v="2.8846153846153846"/>
    <n v="179.38461538461536"/>
    <n v="0.35876923076923073"/>
    <n v="2.8846153846153848E-2"/>
    <n v="1"/>
    <n v="82.093639999999994"/>
    <n v="1"/>
    <n v="82.093639999999994"/>
    <n v="1"/>
    <n v="82.093639999999994"/>
    <s v="MPS"/>
  </r>
  <r>
    <x v="1"/>
    <x v="2017"/>
    <s v="5A"/>
    <n v="1000"/>
    <x v="0"/>
    <x v="0"/>
    <s v="S"/>
    <n v="-0.16666666666666666"/>
    <n v="20"/>
    <n v="24"/>
    <n v="20"/>
    <n v="-4"/>
    <n v="16"/>
    <n v="56"/>
    <n v="12.28"/>
    <s v="3049 RD"/>
    <n v="102"/>
    <n v="310"/>
    <n v="1.4561538461538461"/>
    <n v="1456.1538461538462"/>
    <n v="1708.5384615384614"/>
    <n v="1.7085384615384613"/>
    <n v="27.336615384615381"/>
    <n v="9"/>
    <n v="110.52"/>
    <n v="32"/>
    <n v="392.96"/>
    <n v="39"/>
    <n v="478.91999999999996"/>
    <s v="Portal"/>
  </r>
  <r>
    <x v="1"/>
    <x v="2018"/>
    <s v="3A"/>
    <n v="500"/>
    <x v="2"/>
    <x v="2"/>
    <n v="2"/>
    <n v="0"/>
    <n v="40"/>
    <n v="40"/>
    <n v="40"/>
    <m/>
    <n v="40"/>
    <n v="0"/>
    <n v="92.954750000000004"/>
    <s v="3221 SL"/>
    <n v="5"/>
    <n v="22"/>
    <n v="7.923076923076923E-2"/>
    <n v="39.615384615384613"/>
    <n v="603.30769230769226"/>
    <n v="1.2066153846153844"/>
    <n v="3.1692307692307691"/>
    <n v="0"/>
    <n v="0"/>
    <n v="3"/>
    <n v="278.86425000000003"/>
    <n v="3"/>
    <n v="278.86425000000003"/>
    <s v="Portal"/>
  </r>
  <r>
    <x v="1"/>
    <x v="2019"/>
    <s v="1A"/>
    <n v="500"/>
    <x v="2"/>
    <x v="2"/>
    <n v="2"/>
    <n v="0"/>
    <n v="35"/>
    <n v="35"/>
    <n v="35"/>
    <m/>
    <n v="35"/>
    <n v="0"/>
    <n v="104.75722"/>
    <s v="5494C SL"/>
    <n v="1"/>
    <n v="3"/>
    <n v="1.4230769230769231E-2"/>
    <n v="7.1153846153846159"/>
    <n v="61.269615384615378"/>
    <n v="0.12253923076923076"/>
    <n v="0.49807692307692308"/>
    <n v="0"/>
    <n v="0"/>
    <n v="0"/>
    <n v="0"/>
    <n v="0"/>
    <n v="0"/>
    <s v="Portal"/>
  </r>
  <r>
    <x v="1"/>
    <x v="2020"/>
    <s v="8B"/>
    <n v="500"/>
    <x v="22"/>
    <x v="21"/>
    <s v="I"/>
    <n v="0"/>
    <n v="28"/>
    <n v="28"/>
    <n v="28"/>
    <n v="-4"/>
    <n v="24"/>
    <n v="2"/>
    <n v="44.97"/>
    <s v="SW41 BK"/>
    <n v="6"/>
    <n v="9"/>
    <n v="7.4999999999999997E-2"/>
    <n v="37.5"/>
    <n v="187.42307692307691"/>
    <n v="0.37484615384615383"/>
    <n v="1.7999999999999998"/>
    <n v="0"/>
    <n v="0"/>
    <n v="2"/>
    <n v="89.94"/>
    <n v="2"/>
    <n v="89.94"/>
    <s v="Portal"/>
  </r>
  <r>
    <x v="1"/>
    <x v="2021"/>
    <s v="2F"/>
    <n v="100"/>
    <x v="0"/>
    <x v="0"/>
    <s v="C"/>
    <n v="0"/>
    <n v="5"/>
    <n v="5"/>
    <n v="5"/>
    <m/>
    <n v="5"/>
    <n v="0"/>
    <n v="19.74457"/>
    <s v="9062A BK"/>
    <n v="7"/>
    <n v="31"/>
    <n v="0.11115384615384616"/>
    <n v="11.115384615384617"/>
    <n v="110.34615384615384"/>
    <n v="1.1034615384615385"/>
    <n v="0.55576923076923079"/>
    <n v="1"/>
    <n v="19.74457"/>
    <n v="2"/>
    <n v="39.489139999999999"/>
    <n v="3"/>
    <n v="59.233710000000002"/>
    <s v="MPS"/>
  </r>
  <r>
    <x v="1"/>
    <x v="2022"/>
    <s v="5E"/>
    <n v="1000"/>
    <x v="3"/>
    <x v="3"/>
    <s v="T"/>
    <n v="0"/>
    <n v="5"/>
    <n v="5"/>
    <n v="5"/>
    <m/>
    <n v="5"/>
    <n v="0"/>
    <n v="252.50281000000001"/>
    <s v="2857/1 RD"/>
    <n v="0"/>
    <n v="0"/>
    <n v="0"/>
    <n v="0"/>
    <n v="1.7692307692307692"/>
    <n v="1.7692307692307693E-3"/>
    <n v="0"/>
    <n v="0"/>
    <n v="0"/>
    <n v="0"/>
    <n v="0"/>
    <n v="0"/>
    <n v="0"/>
    <s v="MPS"/>
  </r>
  <r>
    <x v="1"/>
    <x v="2023"/>
    <s v="1F"/>
    <n v="100"/>
    <x v="2"/>
    <x v="2"/>
    <n v="2"/>
    <n v="0"/>
    <n v="40"/>
    <n v="40"/>
    <n v="40"/>
    <m/>
    <n v="40"/>
    <n v="3"/>
    <n v="49.62594"/>
    <s v="86604CY SL"/>
    <n v="6"/>
    <n v="8"/>
    <n v="7.3846153846153853E-2"/>
    <n v="7.384615384615385"/>
    <n v="35.84615384615384"/>
    <n v="0.35846153846153839"/>
    <n v="2.953846153846154"/>
    <n v="0"/>
    <n v="0"/>
    <n v="3"/>
    <n v="148.87781999999999"/>
    <n v="3"/>
    <n v="148.87781999999999"/>
    <s v="Portal"/>
  </r>
  <r>
    <x v="1"/>
    <x v="2024"/>
    <s v="1F"/>
    <n v="1000"/>
    <x v="2"/>
    <x v="2"/>
    <n v="2"/>
    <n v="0"/>
    <n v="40"/>
    <n v="40"/>
    <n v="40"/>
    <m/>
    <n v="40"/>
    <n v="0"/>
    <n v="675.26724999999999"/>
    <s v="86608CY SL"/>
    <n v="2"/>
    <n v="0"/>
    <n v="2.1538461538461538E-2"/>
    <n v="21.538461538461537"/>
    <n v="42.269230769230766"/>
    <n v="4.2269230769230767E-2"/>
    <n v="0.86153846153846148"/>
    <n v="0"/>
    <n v="0"/>
    <n v="1"/>
    <n v="675.26724999999999"/>
    <n v="1"/>
    <n v="675.26724999999999"/>
    <s v="Portal"/>
  </r>
  <r>
    <x v="0"/>
    <x v="2025"/>
    <s v="5E"/>
    <n v="100"/>
    <x v="7"/>
    <x v="7"/>
    <n v="6"/>
    <n v="0"/>
    <n v="93"/>
    <n v="93"/>
    <n v="93"/>
    <n v="-4"/>
    <n v="89"/>
    <n v="430"/>
    <n v="11.95"/>
    <s v="5852 GR"/>
    <n v="161"/>
    <n v="559"/>
    <n v="2.3788461538461538"/>
    <n v="237.88461538461539"/>
    <n v="746.34615384615381"/>
    <n v="7.4634615384615381"/>
    <n v="211.71730769230768"/>
    <n v="12"/>
    <n v="143.39999999999998"/>
    <n v="224"/>
    <n v="2676.7999999999997"/>
    <n v="236"/>
    <n v="2820.2"/>
    <s v="Traditional"/>
  </r>
  <r>
    <x v="1"/>
    <x v="2026"/>
    <s v="1F"/>
    <n v="100"/>
    <x v="2"/>
    <x v="2"/>
    <n v="2"/>
    <n v="0"/>
    <n v="40"/>
    <n v="40"/>
    <n v="40"/>
    <m/>
    <n v="40"/>
    <n v="2"/>
    <n v="74.267579999999995"/>
    <s v="86608CY SL"/>
    <n v="12"/>
    <n v="16"/>
    <n v="0.14769230769230771"/>
    <n v="14.76923076923077"/>
    <n v="42.269230769230766"/>
    <n v="0.42269230769230764"/>
    <n v="5.907692307692308"/>
    <n v="1"/>
    <n v="74.267579999999995"/>
    <n v="7"/>
    <n v="519.87306000000001"/>
    <n v="8"/>
    <n v="594.14063999999996"/>
    <s v="Portal"/>
  </r>
  <r>
    <x v="1"/>
    <x v="2027"/>
    <s v="1F"/>
    <n v="500"/>
    <x v="2"/>
    <x v="2"/>
    <n v="2"/>
    <n v="0"/>
    <n v="40"/>
    <n v="40"/>
    <n v="40"/>
    <m/>
    <n v="40"/>
    <n v="0"/>
    <n v="99.500230000000002"/>
    <s v="86002CY SL"/>
    <n v="0"/>
    <n v="0"/>
    <n v="0"/>
    <n v="0"/>
    <n v="24.269230769230766"/>
    <n v="4.853846153846153E-2"/>
    <n v="0"/>
    <n v="0"/>
    <n v="0"/>
    <n v="0"/>
    <n v="0"/>
    <n v="0"/>
    <n v="0"/>
    <s v="Portal"/>
  </r>
  <r>
    <x v="1"/>
    <x v="2028"/>
    <s v="1A"/>
    <n v="500"/>
    <x v="0"/>
    <x v="0"/>
    <s v="B"/>
    <n v="-0.13793103448275862"/>
    <n v="25"/>
    <n v="29"/>
    <n v="25"/>
    <n v="-4"/>
    <n v="21"/>
    <n v="0"/>
    <n v="106.455"/>
    <s v="5098C SL"/>
    <n v="0"/>
    <n v="1"/>
    <n v="1.153846153846154E-3"/>
    <n v="0.57692307692307698"/>
    <n v="155.46153846153845"/>
    <n v="0.31092307692307691"/>
    <n v="2.4230769230769233E-2"/>
    <n v="1"/>
    <n v="106.455"/>
    <n v="1"/>
    <n v="106.455"/>
    <n v="1"/>
    <n v="106.455"/>
    <s v="Portal"/>
  </r>
  <r>
    <x v="0"/>
    <x v="2029"/>
    <s v="8B"/>
    <n v="1"/>
    <x v="9"/>
    <x v="9"/>
    <s v="B"/>
    <n v="0"/>
    <n v="43"/>
    <n v="43"/>
    <n v="43"/>
    <n v="-4"/>
    <n v="39"/>
    <n v="51"/>
    <n v="20.85"/>
    <s v="LC143 BK"/>
    <n v="104"/>
    <n v="333"/>
    <n v="1.504230769230769"/>
    <n v="1.504230769230769"/>
    <n v="1.504230769230769"/>
    <n v="1.504230769230769"/>
    <n v="58.664999999999992"/>
    <n v="8"/>
    <n v="166.8"/>
    <n v="67"/>
    <n v="1396.95"/>
    <n v="75"/>
    <n v="1563.75"/>
    <s v="Portal"/>
  </r>
  <r>
    <x v="1"/>
    <x v="2030"/>
    <s v="5D"/>
    <n v="1000"/>
    <x v="15"/>
    <x v="14"/>
    <s v="B"/>
    <n v="0"/>
    <n v="24"/>
    <n v="24"/>
    <n v="24"/>
    <n v="-4"/>
    <n v="20"/>
    <n v="6"/>
    <n v="13.805020000000001"/>
    <s v="299/1 SV"/>
    <n v="16"/>
    <n v="60"/>
    <n v="0.24153846153846154"/>
    <n v="241.53846153846155"/>
    <n v="621.73076923076928"/>
    <n v="0.62173076923076931"/>
    <n v="4.8307692307692305"/>
    <n v="1"/>
    <n v="13.805020000000001"/>
    <n v="6"/>
    <n v="82.830120000000008"/>
    <n v="7"/>
    <n v="96.635140000000007"/>
    <s v="Portal"/>
  </r>
  <r>
    <x v="1"/>
    <x v="2031"/>
    <s v="1F"/>
    <n v="100"/>
    <x v="2"/>
    <x v="2"/>
    <n v="2"/>
    <n v="0"/>
    <n v="45"/>
    <n v="45"/>
    <n v="45"/>
    <m/>
    <n v="45"/>
    <n v="0"/>
    <n v="44.78736"/>
    <s v="65803CY SL"/>
    <n v="1"/>
    <n v="12"/>
    <n v="2.4615384615384615E-2"/>
    <n v="2.4615384615384617"/>
    <n v="141.30769230769229"/>
    <n v="1.4130769230769229"/>
    <n v="1.1076923076923078"/>
    <n v="0"/>
    <n v="0"/>
    <n v="1"/>
    <n v="44.78736"/>
    <n v="1"/>
    <n v="44.78736"/>
    <s v="Portal"/>
  </r>
  <r>
    <x v="1"/>
    <x v="2032"/>
    <s v="8A"/>
    <n v="4"/>
    <x v="12"/>
    <x v="12"/>
    <s v="E"/>
    <n v="0.14736842105263157"/>
    <n v="109"/>
    <n v="95"/>
    <n v="95"/>
    <n v="-4"/>
    <n v="91"/>
    <n v="96"/>
    <n v="8.42"/>
    <s v="F3211 BK"/>
    <n v="92"/>
    <n v="129"/>
    <n v="1.1396153846153845"/>
    <n v="4.5584615384615379"/>
    <n v="57.16615384615384"/>
    <n v="14.29153846153846"/>
    <n v="103.70499999999998"/>
    <n v="6"/>
    <n v="50.519999999999996"/>
    <n v="110"/>
    <n v="926.2"/>
    <n v="116"/>
    <n v="976.72"/>
    <s v="Portal"/>
  </r>
  <r>
    <x v="1"/>
    <x v="2033"/>
    <s v="1A"/>
    <n v="500"/>
    <x v="2"/>
    <x v="2"/>
    <n v="2"/>
    <n v="0"/>
    <n v="20"/>
    <n v="20"/>
    <n v="20"/>
    <m/>
    <n v="20"/>
    <n v="0"/>
    <n v="89.262140000000002"/>
    <s v="5463C SL"/>
    <n v="0"/>
    <n v="0"/>
    <n v="0"/>
    <n v="0"/>
    <n v="222.30769230769232"/>
    <n v="0.44461538461538463"/>
    <n v="0"/>
    <n v="0"/>
    <n v="0"/>
    <n v="0"/>
    <n v="0"/>
    <n v="0"/>
    <n v="0"/>
    <s v="Portal"/>
  </r>
  <r>
    <x v="1"/>
    <x v="2034"/>
    <s v="1A"/>
    <n v="500"/>
    <x v="0"/>
    <x v="0"/>
    <s v="B"/>
    <n v="0"/>
    <n v="53"/>
    <n v="53"/>
    <n v="53"/>
    <n v="-4"/>
    <n v="49"/>
    <n v="1"/>
    <n v="61.84"/>
    <s v="5271C SL"/>
    <n v="0"/>
    <n v="0"/>
    <n v="0"/>
    <n v="0"/>
    <n v="321.96153846153851"/>
    <n v="0.64392307692307704"/>
    <n v="0"/>
    <n v="0"/>
    <n v="0"/>
    <n v="0"/>
    <n v="0"/>
    <n v="0"/>
    <n v="0"/>
    <s v="Portal"/>
  </r>
  <r>
    <x v="1"/>
    <x v="2035"/>
    <s v="8B"/>
    <n v="250"/>
    <x v="8"/>
    <x v="8"/>
    <s v="I"/>
    <n v="0"/>
    <n v="24"/>
    <n v="24"/>
    <n v="24"/>
    <n v="-4"/>
    <n v="20"/>
    <n v="7"/>
    <n v="64"/>
    <s v="G12011/4 BK"/>
    <n v="4"/>
    <n v="13"/>
    <n v="5.8076923076923075E-2"/>
    <n v="14.519230769230768"/>
    <n v="20.44230769230769"/>
    <n v="8.1769230769230761E-2"/>
    <n v="1.1615384615384614"/>
    <n v="0"/>
    <n v="0"/>
    <n v="1"/>
    <n v="64"/>
    <n v="1"/>
    <n v="64"/>
    <s v="Portal"/>
  </r>
  <r>
    <x v="0"/>
    <x v="2036"/>
    <s v="1F"/>
    <n v="500"/>
    <x v="2"/>
    <x v="2"/>
    <n v="2"/>
    <n v="0"/>
    <n v="40"/>
    <n v="40"/>
    <n v="40"/>
    <m/>
    <n v="40"/>
    <n v="0"/>
    <n v="98.379350000000002"/>
    <s v="86202CY SL"/>
    <s v="0"/>
    <s v="0"/>
    <n v="0"/>
    <n v="0"/>
    <n v="161.19230769230768"/>
    <n v="0.32238461538461538"/>
    <n v="0"/>
    <n v="0"/>
    <n v="0"/>
    <n v="0"/>
    <n v="0"/>
    <n v="0"/>
    <n v="0"/>
    <s v="Portal"/>
  </r>
  <r>
    <x v="1"/>
    <x v="2037"/>
    <s v="5C"/>
    <n v="100"/>
    <x v="19"/>
    <x v="18"/>
    <s v="E"/>
    <n v="0"/>
    <n v="34"/>
    <n v="34"/>
    <n v="34"/>
    <n v="-4"/>
    <n v="30"/>
    <n v="10"/>
    <n v="99.75"/>
    <s v="390845 WH"/>
    <n v="4"/>
    <n v="20"/>
    <n v="6.6153846153846146E-2"/>
    <n v="6.615384615384615"/>
    <n v="43.346153846153847"/>
    <n v="0.43346153846153845"/>
    <n v="1.9846153846153844"/>
    <n v="0"/>
    <n v="0"/>
    <n v="2"/>
    <n v="199.5"/>
    <n v="2"/>
    <n v="199.5"/>
    <s v="Traditional"/>
  </r>
  <r>
    <x v="1"/>
    <x v="2038"/>
    <s v="8B"/>
    <n v="250"/>
    <x v="8"/>
    <x v="8"/>
    <s v="I"/>
    <n v="0"/>
    <n v="24"/>
    <n v="24"/>
    <n v="24"/>
    <n v="-4"/>
    <n v="20"/>
    <n v="1"/>
    <n v="101"/>
    <s v="G120NF114 BK"/>
    <n v="2"/>
    <n v="6"/>
    <n v="2.8461538461538462E-2"/>
    <n v="7.1153846153846159"/>
    <n v="12.153846153846153"/>
    <n v="4.8615384615384616E-2"/>
    <n v="0.56923076923076921"/>
    <n v="0"/>
    <n v="0"/>
    <n v="1"/>
    <n v="101"/>
    <n v="1"/>
    <n v="101"/>
    <s v="Portal"/>
  </r>
  <r>
    <x v="1"/>
    <x v="2039"/>
    <s v="3A"/>
    <n v="500"/>
    <x v="2"/>
    <x v="2"/>
    <n v="2"/>
    <n v="0"/>
    <n v="30"/>
    <n v="30"/>
    <n v="30"/>
    <m/>
    <n v="30"/>
    <n v="0"/>
    <n v="96.038079999999994"/>
    <s v="1746C SL"/>
    <n v="2"/>
    <n v="3"/>
    <n v="2.4999999999999998E-2"/>
    <n v="12.499999999999998"/>
    <n v="74.038461538461533"/>
    <n v="0.14807692307692308"/>
    <n v="0.74999999999999989"/>
    <n v="0"/>
    <n v="0"/>
    <n v="1"/>
    <n v="96.038079999999994"/>
    <n v="1"/>
    <n v="96.038079999999994"/>
    <s v="Portal"/>
  </r>
  <r>
    <x v="1"/>
    <x v="2040"/>
    <s v="1A"/>
    <n v="500"/>
    <x v="0"/>
    <x v="0"/>
    <s v="B"/>
    <n v="-0.71698113207547165"/>
    <n v="15"/>
    <n v="53"/>
    <n v="15"/>
    <n v="-4"/>
    <n v="11"/>
    <n v="1"/>
    <n v="72.349999999999994"/>
    <s v="5102C SL"/>
    <n v="1"/>
    <n v="1"/>
    <n v="1.1923076923076923E-2"/>
    <n v="5.9615384615384617"/>
    <n v="500.61538461538453"/>
    <n v="1.0012307692307691"/>
    <n v="0.13115384615384615"/>
    <n v="1"/>
    <n v="72.349999999999994"/>
    <n v="1"/>
    <n v="72.349999999999994"/>
    <n v="1"/>
    <n v="72.349999999999994"/>
    <s v="Portal"/>
  </r>
  <r>
    <x v="0"/>
    <x v="2041"/>
    <s v="8B"/>
    <n v="100"/>
    <x v="29"/>
    <x v="28"/>
    <s v="I"/>
    <n v="0"/>
    <n v="28"/>
    <n v="28"/>
    <n v="28"/>
    <n v="-4"/>
    <n v="24"/>
    <n v="8"/>
    <n v="5.7"/>
    <s v="492250 BK"/>
    <n v="15"/>
    <n v="72"/>
    <n v="0.24461538461538462"/>
    <n v="24.461538461538463"/>
    <n v="24.461538461538463"/>
    <n v="0.24461538461538462"/>
    <n v="5.8707692307692305"/>
    <n v="1"/>
    <n v="5.7"/>
    <n v="7"/>
    <n v="39.9"/>
    <n v="8"/>
    <n v="45.6"/>
    <s v="Portal"/>
  </r>
  <r>
    <x v="0"/>
    <x v="2042"/>
    <s v="8B"/>
    <n v="100"/>
    <x v="11"/>
    <x v="11"/>
    <s v="B"/>
    <n v="0"/>
    <n v="24"/>
    <n v="24"/>
    <n v="24"/>
    <n v="-4"/>
    <n v="20"/>
    <n v="30"/>
    <n v="5.77"/>
    <s v="PF2407 NA"/>
    <n v="92"/>
    <n v="237"/>
    <n v="1.2642307692307693"/>
    <n v="126.42307692307693"/>
    <n v="126.42307692307693"/>
    <n v="1.2642307692307693"/>
    <n v="25.284615384615385"/>
    <n v="8"/>
    <n v="46.16"/>
    <n v="33"/>
    <n v="190.41"/>
    <n v="39"/>
    <n v="225.02999999999997"/>
    <s v="Portal"/>
  </r>
  <r>
    <x v="1"/>
    <x v="2043"/>
    <s v="1A"/>
    <n v="500"/>
    <x v="0"/>
    <x v="0"/>
    <s v="B"/>
    <n v="-0.43396226415094341"/>
    <n v="30"/>
    <n v="53"/>
    <n v="30"/>
    <n v="-4"/>
    <n v="26"/>
    <n v="0"/>
    <n v="75.435000000000002"/>
    <s v="5114C SL"/>
    <s v="0"/>
    <s v="0"/>
    <n v="0"/>
    <n v="0"/>
    <n v="6.5769230769230775"/>
    <n v="1.3153846153846155E-2"/>
    <n v="0"/>
    <n v="0"/>
    <n v="0"/>
    <n v="0"/>
    <n v="0"/>
    <n v="0"/>
    <n v="0"/>
    <s v="Portal"/>
  </r>
  <r>
    <x v="1"/>
    <x v="2044"/>
    <s v="5A"/>
    <n v="100"/>
    <x v="0"/>
    <x v="0"/>
    <s v="S"/>
    <n v="-0.25925925925925924"/>
    <n v="20"/>
    <n v="27"/>
    <n v="20"/>
    <n v="-4"/>
    <n v="16"/>
    <n v="212"/>
    <n v="2.8980000000000001"/>
    <s v="3053 RD"/>
    <n v="526"/>
    <n v="1797"/>
    <n v="7.7380769230769229"/>
    <n v="773.80769230769226"/>
    <n v="5596.8846153846152"/>
    <n v="55.968846153846151"/>
    <n v="123.80923076923077"/>
    <n v="46"/>
    <n v="133.30799999999999"/>
    <n v="170"/>
    <n v="492.66"/>
    <n v="209"/>
    <n v="605.68200000000002"/>
    <s v="Portal"/>
  </r>
  <r>
    <x v="0"/>
    <x v="2045"/>
    <s v="5D"/>
    <n v="100"/>
    <x v="15"/>
    <x v="14"/>
    <s v="B"/>
    <n v="0"/>
    <n v="24"/>
    <n v="24"/>
    <n v="24"/>
    <n v="-4"/>
    <n v="20"/>
    <n v="5"/>
    <n v="29.7471"/>
    <s v="289 SV"/>
    <n v="6"/>
    <n v="55"/>
    <n v="0.12807692307692309"/>
    <n v="12.807692307692308"/>
    <n v="23.192307692307693"/>
    <n v="0.23192307692307693"/>
    <n v="2.5615384615384618"/>
    <n v="1"/>
    <n v="29.7471"/>
    <n v="4"/>
    <n v="118.9884"/>
    <n v="5"/>
    <n v="148.7355"/>
    <s v="Portal"/>
  </r>
  <r>
    <x v="1"/>
    <x v="2046"/>
    <s v="1F"/>
    <n v="500"/>
    <x v="2"/>
    <x v="2"/>
    <n v="2"/>
    <n v="0"/>
    <n v="35"/>
    <n v="35"/>
    <n v="35"/>
    <m/>
    <n v="35"/>
    <n v="0"/>
    <n v="85.332480000000004"/>
    <s v="65802 SL"/>
    <n v="2"/>
    <n v="8"/>
    <n v="3.0769230769230771E-2"/>
    <n v="15.384615384615385"/>
    <n v="399.57692307692309"/>
    <n v="0.79915384615384621"/>
    <n v="1.0769230769230771"/>
    <n v="0"/>
    <n v="0"/>
    <n v="1"/>
    <n v="85.332480000000004"/>
    <n v="1"/>
    <n v="85.332480000000004"/>
    <s v="Portal"/>
  </r>
  <r>
    <x v="0"/>
    <x v="2047"/>
    <s v="5E"/>
    <n v="100"/>
    <x v="3"/>
    <x v="3"/>
    <s v="T"/>
    <n v="0"/>
    <n v="5"/>
    <n v="5"/>
    <n v="5"/>
    <m/>
    <n v="5"/>
    <n v="0"/>
    <n v="8.2625700000000002"/>
    <s v="2842/1 BK"/>
    <n v="0"/>
    <n v="13"/>
    <n v="1.4999999999999999E-2"/>
    <n v="1.5"/>
    <n v="221.5"/>
    <n v="2.2149999999999999"/>
    <n v="7.4999999999999997E-2"/>
    <n v="1"/>
    <n v="8.2625700000000002"/>
    <n v="1"/>
    <n v="8.2625700000000002"/>
    <n v="1"/>
    <n v="8.2625700000000002"/>
    <s v="MPS"/>
  </r>
  <r>
    <x v="1"/>
    <x v="2048"/>
    <s v="3A"/>
    <n v="1000"/>
    <x v="0"/>
    <x v="0"/>
    <s v="B"/>
    <n v="-0.62264150943396224"/>
    <n v="20"/>
    <n v="53"/>
    <n v="20"/>
    <n v="-4"/>
    <n v="16"/>
    <n v="69"/>
    <n v="58.68"/>
    <s v="1212C SL"/>
    <n v="42"/>
    <n v="163"/>
    <n v="0.64038461538461533"/>
    <n v="640.38461538461536"/>
    <n v="927.76923076923072"/>
    <n v="0.92776923076923068"/>
    <n v="10.246153846153845"/>
    <n v="4"/>
    <n v="234.72"/>
    <n v="14"/>
    <n v="821.52"/>
    <n v="17"/>
    <n v="997.56"/>
    <s v="Portal"/>
  </r>
  <r>
    <x v="1"/>
    <x v="2049"/>
    <s v="3A"/>
    <n v="500"/>
    <x v="2"/>
    <x v="2"/>
    <n v="2"/>
    <n v="0"/>
    <n v="20"/>
    <n v="20"/>
    <n v="20"/>
    <m/>
    <n v="20"/>
    <n v="0"/>
    <n v="90.315860000000001"/>
    <s v="1218C SL"/>
    <n v="0"/>
    <n v="8"/>
    <n v="9.2307692307692316E-3"/>
    <n v="4.6153846153846159"/>
    <n v="79.42307692307692"/>
    <n v="0.15884615384615383"/>
    <n v="0.18461538461538463"/>
    <n v="1"/>
    <n v="90.315860000000001"/>
    <n v="1"/>
    <n v="90.315860000000001"/>
    <n v="1"/>
    <n v="90.315860000000001"/>
    <s v="Portal"/>
  </r>
  <r>
    <x v="1"/>
    <x v="2050"/>
    <s v="1A"/>
    <n v="500"/>
    <x v="0"/>
    <x v="0"/>
    <s v="B"/>
    <n v="-0.13793103448275862"/>
    <n v="25"/>
    <n v="29"/>
    <n v="25"/>
    <n v="-4"/>
    <n v="21"/>
    <n v="2"/>
    <n v="108.575"/>
    <s v="5196C SL"/>
    <n v="1"/>
    <n v="2"/>
    <n v="1.3076923076923076E-2"/>
    <n v="6.5384615384615383"/>
    <n v="798.57692307692298"/>
    <n v="1.5971538461538459"/>
    <n v="0.27461538461538459"/>
    <n v="1"/>
    <n v="108.575"/>
    <n v="1"/>
    <n v="108.575"/>
    <n v="1"/>
    <n v="108.575"/>
    <s v="Portal"/>
  </r>
  <r>
    <x v="0"/>
    <x v="2051"/>
    <s v="3A"/>
    <n v="500"/>
    <x v="2"/>
    <x v="2"/>
    <n v="2"/>
    <n v="0"/>
    <n v="40"/>
    <n v="40"/>
    <n v="40"/>
    <m/>
    <n v="40"/>
    <n v="0"/>
    <n v="108.62697"/>
    <s v="3465C SL"/>
    <s v="0"/>
    <s v="0"/>
    <n v="0"/>
    <n v="0"/>
    <n v="31.115384615384617"/>
    <n v="6.2230769230769235E-2"/>
    <n v="0"/>
    <n v="0"/>
    <n v="0"/>
    <n v="0"/>
    <n v="0"/>
    <n v="0"/>
    <n v="0"/>
    <s v="Portal"/>
  </r>
  <r>
    <x v="1"/>
    <x v="2052"/>
    <s v="2F"/>
    <n v="500"/>
    <x v="0"/>
    <x v="0"/>
    <s v="C"/>
    <n v="0"/>
    <n v="5"/>
    <n v="5"/>
    <n v="5"/>
    <m/>
    <n v="5"/>
    <n v="0"/>
    <n v="99.518640000000005"/>
    <s v="9062A BK"/>
    <n v="0"/>
    <n v="2"/>
    <n v="2.3076923076923079E-3"/>
    <n v="1.153846153846154"/>
    <n v="110.34615384615384"/>
    <n v="0.22069230769230769"/>
    <n v="1.1538461538461539E-2"/>
    <n v="1"/>
    <n v="99.518640000000005"/>
    <n v="1"/>
    <n v="99.518640000000005"/>
    <n v="1"/>
    <n v="99.518640000000005"/>
    <s v="MPS"/>
  </r>
  <r>
    <x v="1"/>
    <x v="2053"/>
    <s v="1A"/>
    <n v="500"/>
    <x v="0"/>
    <x v="0"/>
    <s v="B"/>
    <n v="-0.71698113207547165"/>
    <n v="15"/>
    <n v="53"/>
    <n v="15"/>
    <n v="-4"/>
    <n v="11"/>
    <n v="0"/>
    <n v="68.924999999999997"/>
    <s v="5482C SL"/>
    <n v="0"/>
    <n v="2"/>
    <n v="2.3076923076923079E-3"/>
    <n v="1.153846153846154"/>
    <n v="289.73076923076917"/>
    <n v="0.57946153846153836"/>
    <n v="2.5384615384615387E-2"/>
    <n v="1"/>
    <n v="68.924999999999997"/>
    <n v="1"/>
    <n v="68.924999999999997"/>
    <n v="1"/>
    <n v="68.924999999999997"/>
    <s v="Portal"/>
  </r>
  <r>
    <x v="1"/>
    <x v="2054"/>
    <s v="3A"/>
    <n v="1"/>
    <x v="2"/>
    <x v="2"/>
    <n v="2"/>
    <n v="-0.25"/>
    <n v="30"/>
    <n v="40"/>
    <n v="30"/>
    <m/>
    <n v="30"/>
    <n v="4293"/>
    <n v="0.18154999999999999"/>
    <s v="1318C SL"/>
    <s v="0"/>
    <s v="0"/>
    <n v="0"/>
    <n v="0"/>
    <n v="115.38461538461537"/>
    <n v="115.38461538461537"/>
    <n v="3461.538461538461"/>
    <n v="0"/>
    <n v="0"/>
    <n v="0"/>
    <n v="0"/>
    <n v="0"/>
    <n v="0"/>
    <s v="Portal"/>
  </r>
  <r>
    <x v="0"/>
    <x v="2055"/>
    <s v="8B"/>
    <n v="100"/>
    <x v="18"/>
    <x v="17"/>
    <s v="E"/>
    <n v="0"/>
    <n v="84"/>
    <n v="84"/>
    <n v="84"/>
    <n v="-4"/>
    <n v="80"/>
    <n v="18"/>
    <n v="6.7633299999999998"/>
    <s v="P10511 BK"/>
    <n v="34"/>
    <n v="48"/>
    <n v="0.42153846153846153"/>
    <n v="42.153846153846153"/>
    <n v="143.69230769230771"/>
    <n v="1.436923076923077"/>
    <n v="33.723076923076924"/>
    <n v="2"/>
    <n v="13.52666"/>
    <n v="36"/>
    <n v="243.47987999999998"/>
    <n v="38"/>
    <n v="257.00653999999997"/>
    <s v="Portal"/>
  </r>
  <r>
    <x v="1"/>
    <x v="2056"/>
    <s v="3A"/>
    <n v="500"/>
    <x v="2"/>
    <x v="2"/>
    <n v="2"/>
    <n v="0"/>
    <n v="30"/>
    <n v="30"/>
    <n v="30"/>
    <m/>
    <n v="30"/>
    <n v="0"/>
    <n v="97.026970000000006"/>
    <s v="1741C SL"/>
    <n v="4"/>
    <n v="6"/>
    <n v="4.9999999999999996E-2"/>
    <n v="24.999999999999996"/>
    <n v="77.269230769230759"/>
    <n v="0.15453846153846151"/>
    <n v="1.4999999999999998"/>
    <n v="0"/>
    <n v="0"/>
    <n v="2"/>
    <n v="194.05394000000001"/>
    <n v="2"/>
    <n v="194.05394000000001"/>
    <s v="Portal"/>
  </r>
  <r>
    <x v="1"/>
    <x v="2057"/>
    <s v="3A"/>
    <n v="100"/>
    <x v="0"/>
    <x v="0"/>
    <s v="B"/>
    <n v="-0.62264150943396224"/>
    <n v="20"/>
    <n v="53"/>
    <n v="20"/>
    <n v="-4"/>
    <n v="16"/>
    <n v="38"/>
    <n v="7.298"/>
    <s v="1212C SL"/>
    <n v="75"/>
    <n v="239"/>
    <n v="1.0834615384615383"/>
    <n v="108.34615384615383"/>
    <n v="927.76923076923072"/>
    <n v="9.2776923076923072"/>
    <n v="17.335384615384612"/>
    <n v="7"/>
    <n v="51.085999999999999"/>
    <n v="24"/>
    <n v="175.15199999999999"/>
    <n v="29"/>
    <n v="211.642"/>
    <s v="Portal"/>
  </r>
  <r>
    <x v="0"/>
    <x v="2058"/>
    <s v="3A"/>
    <n v="500"/>
    <x v="2"/>
    <x v="2"/>
    <n v="2"/>
    <n v="0"/>
    <n v="25"/>
    <n v="25"/>
    <n v="25"/>
    <m/>
    <n v="25"/>
    <n v="0"/>
    <n v="94.749189999999999"/>
    <s v="6328 SL"/>
    <n v="2"/>
    <n v="2"/>
    <n v="2.3846153846153847E-2"/>
    <n v="11.923076923076923"/>
    <n v="364.42307692307685"/>
    <n v="0.7288461538461537"/>
    <n v="0.59615384615384615"/>
    <n v="0"/>
    <n v="0"/>
    <n v="1"/>
    <n v="94.749189999999999"/>
    <n v="1"/>
    <n v="94.749189999999999"/>
    <s v="Portal"/>
  </r>
  <r>
    <x v="0"/>
    <x v="2059"/>
    <s v="1A"/>
    <n v="500"/>
    <x v="2"/>
    <x v="2"/>
    <n v="2"/>
    <n v="0"/>
    <n v="20"/>
    <n v="20"/>
    <n v="20"/>
    <m/>
    <n v="20"/>
    <n v="0"/>
    <n v="90.007999999999996"/>
    <s v="5053C SL"/>
    <n v="0"/>
    <n v="0"/>
    <n v="0"/>
    <n v="0"/>
    <n v="63.307692307692314"/>
    <n v="0.12661538461538463"/>
    <n v="0"/>
    <n v="0"/>
    <n v="0"/>
    <n v="0"/>
    <n v="0"/>
    <n v="0"/>
    <n v="0"/>
    <s v="Portal"/>
  </r>
  <r>
    <x v="1"/>
    <x v="2060"/>
    <s v="3A"/>
    <n v="100"/>
    <x v="2"/>
    <x v="2"/>
    <n v="2"/>
    <n v="0"/>
    <n v="40"/>
    <n v="40"/>
    <n v="40"/>
    <m/>
    <n v="40"/>
    <n v="3"/>
    <n v="17.733280000000001"/>
    <s v="3303 SL"/>
    <n v="12"/>
    <n v="19"/>
    <n v="0.15115384615384617"/>
    <n v="15.115384615384617"/>
    <n v="19.730769230769234"/>
    <n v="0.19730769230769232"/>
    <n v="6.0461538461538469"/>
    <n v="1"/>
    <n v="17.733280000000001"/>
    <n v="7"/>
    <n v="124.13296"/>
    <n v="8"/>
    <n v="141.86624"/>
    <s v="Portal"/>
  </r>
  <r>
    <x v="1"/>
    <x v="2061"/>
    <s v="1F"/>
    <n v="500"/>
    <x v="2"/>
    <x v="2"/>
    <n v="2"/>
    <n v="0"/>
    <n v="40"/>
    <n v="40"/>
    <n v="40"/>
    <m/>
    <n v="40"/>
    <n v="0"/>
    <n v="91.645660000000007"/>
    <s v="65003 SL"/>
    <n v="1"/>
    <n v="2"/>
    <n v="1.3076923076923076E-2"/>
    <n v="6.5384615384615383"/>
    <n v="73.076923076923066"/>
    <n v="0.14615384615384613"/>
    <n v="0.52307692307692299"/>
    <n v="0"/>
    <n v="0"/>
    <n v="1"/>
    <n v="91.645660000000007"/>
    <n v="1"/>
    <n v="91.645660000000007"/>
    <s v="Portal"/>
  </r>
  <r>
    <x v="1"/>
    <x v="2062"/>
    <s v="1A"/>
    <n v="500"/>
    <x v="2"/>
    <x v="2"/>
    <n v="2"/>
    <n v="0"/>
    <n v="20"/>
    <n v="20"/>
    <n v="20"/>
    <m/>
    <n v="20"/>
    <n v="0"/>
    <n v="91.853300000000004"/>
    <s v="5063C SL"/>
    <s v="0"/>
    <s v="0"/>
    <n v="0"/>
    <n v="0"/>
    <n v="329.53846153846149"/>
    <n v="0.659076923076923"/>
    <n v="0"/>
    <n v="0"/>
    <n v="0"/>
    <n v="0"/>
    <n v="0"/>
    <n v="0"/>
    <n v="0"/>
    <s v="Portal"/>
  </r>
  <r>
    <x v="0"/>
    <x v="2063"/>
    <s v="5I"/>
    <n v="1000"/>
    <x v="0"/>
    <x v="0"/>
    <s v="S"/>
    <n v="0"/>
    <n v="39"/>
    <n v="39"/>
    <n v="39"/>
    <n v="-4"/>
    <n v="35"/>
    <n v="2"/>
    <n v="39.67"/>
    <s v="6712 GY"/>
    <n v="4"/>
    <n v="7"/>
    <n v="5.1153846153846154E-2"/>
    <n v="51.153846153846153"/>
    <n v="71.230769230769226"/>
    <n v="7.1230769230769223E-2"/>
    <n v="1.7903846153846155"/>
    <n v="0"/>
    <n v="0"/>
    <n v="2"/>
    <n v="79.34"/>
    <n v="2"/>
    <n v="79.34"/>
    <s v="Portal"/>
  </r>
  <r>
    <x v="1"/>
    <x v="2064"/>
    <s v="1A"/>
    <n v="100"/>
    <x v="2"/>
    <x v="2"/>
    <n v="2"/>
    <n v="-0.55000000000000004"/>
    <n v="45"/>
    <n v="100"/>
    <n v="45"/>
    <m/>
    <n v="45"/>
    <n v="7"/>
    <n v="73.058999999999997"/>
    <s v="5178C SL"/>
    <n v="4"/>
    <n v="6"/>
    <n v="4.9999999999999996E-2"/>
    <n v="5"/>
    <n v="40.38461538461538"/>
    <n v="0.4038461538461538"/>
    <n v="2.25"/>
    <n v="0"/>
    <n v="0"/>
    <n v="2"/>
    <n v="146.11799999999999"/>
    <n v="2"/>
    <n v="146.11799999999999"/>
    <s v="Portal"/>
  </r>
  <r>
    <x v="1"/>
    <x v="2065"/>
    <s v="1A"/>
    <n v="100"/>
    <x v="2"/>
    <x v="2"/>
    <n v="2"/>
    <n v="0"/>
    <n v="40"/>
    <n v="40"/>
    <n v="40"/>
    <m/>
    <n v="40"/>
    <n v="0"/>
    <n v="68.748829999999998"/>
    <s v="5341C SL"/>
    <n v="0"/>
    <n v="9"/>
    <n v="1.0384615384615384E-2"/>
    <n v="1.0384615384615385"/>
    <n v="6.8076923076923075"/>
    <n v="6.8076923076923077E-2"/>
    <n v="0.41538461538461535"/>
    <n v="1"/>
    <n v="68.748829999999998"/>
    <n v="1"/>
    <n v="68.748829999999998"/>
    <n v="1"/>
    <n v="68.748829999999998"/>
    <s v="Portal"/>
  </r>
  <r>
    <x v="1"/>
    <x v="2066"/>
    <s v="3A"/>
    <n v="500"/>
    <x v="2"/>
    <x v="2"/>
    <n v="2"/>
    <n v="0"/>
    <n v="40"/>
    <n v="40"/>
    <n v="40"/>
    <m/>
    <n v="40"/>
    <n v="0"/>
    <n v="96.521410000000003"/>
    <s v="3212 SL"/>
    <n v="0"/>
    <n v="0"/>
    <n v="0"/>
    <n v="0"/>
    <n v="60.692307692307693"/>
    <n v="0.12138461538461538"/>
    <n v="0"/>
    <n v="0"/>
    <n v="0"/>
    <n v="0"/>
    <n v="0"/>
    <n v="0"/>
    <n v="0"/>
    <s v="Portal"/>
  </r>
  <r>
    <x v="0"/>
    <x v="2067"/>
    <s v="3A"/>
    <n v="500"/>
    <x v="0"/>
    <x v="0"/>
    <s v="B"/>
    <n v="-0.13793103448275862"/>
    <n v="25"/>
    <n v="29"/>
    <n v="25"/>
    <n v="-4"/>
    <n v="21"/>
    <n v="2"/>
    <n v="76.594999999999999"/>
    <s v="6306 SL"/>
    <n v="0"/>
    <n v="4"/>
    <n v="4.6153846153846158E-3"/>
    <n v="2.3076923076923079"/>
    <n v="183.46153846153845"/>
    <n v="0.36692307692307691"/>
    <n v="9.6923076923076931E-2"/>
    <n v="1"/>
    <n v="76.594999999999999"/>
    <n v="1"/>
    <n v="76.594999999999999"/>
    <n v="1"/>
    <n v="76.594999999999999"/>
    <s v="Portal"/>
  </r>
  <r>
    <x v="1"/>
    <x v="2068"/>
    <s v="1A"/>
    <n v="500"/>
    <x v="2"/>
    <x v="2"/>
    <n v="2"/>
    <n v="0"/>
    <n v="40"/>
    <n v="40"/>
    <n v="40"/>
    <m/>
    <n v="40"/>
    <n v="0"/>
    <n v="99.869879999999995"/>
    <s v="5063/1C SL"/>
    <n v="1"/>
    <n v="3"/>
    <n v="1.4230769230769231E-2"/>
    <n v="7.1153846153846159"/>
    <n v="66.884615384615387"/>
    <n v="0.13376923076923078"/>
    <n v="0.56923076923076921"/>
    <n v="0"/>
    <n v="0"/>
    <n v="1"/>
    <n v="99.869879999999995"/>
    <n v="1"/>
    <n v="99.869879999999995"/>
    <s v="Portal"/>
  </r>
  <r>
    <x v="1"/>
    <x v="2069"/>
    <s v="8B"/>
    <n v="100"/>
    <x v="15"/>
    <x v="14"/>
    <s v="B"/>
    <n v="0"/>
    <n v="24"/>
    <n v="24"/>
    <n v="24"/>
    <n v="-4"/>
    <n v="20"/>
    <n v="7"/>
    <n v="36.799999999999997"/>
    <s v="2142 SV"/>
    <n v="36"/>
    <n v="205"/>
    <n v="0.62423076923076914"/>
    <n v="62.423076923076913"/>
    <n v="77.807692307692292"/>
    <n v="0.77807692307692289"/>
    <n v="12.484615384615383"/>
    <n v="4"/>
    <n v="147.19999999999999"/>
    <n v="16"/>
    <n v="588.79999999999995"/>
    <n v="19"/>
    <n v="699.19999999999993"/>
    <s v="Portal"/>
  </r>
  <r>
    <x v="0"/>
    <x v="2070"/>
    <s v="5I"/>
    <n v="100"/>
    <x v="4"/>
    <x v="4"/>
    <s v="S"/>
    <n v="0"/>
    <n v="39"/>
    <n v="39"/>
    <n v="39"/>
    <n v="-4"/>
    <n v="35"/>
    <n v="1"/>
    <n v="6.55"/>
    <s v="6823 GR"/>
    <n v="9"/>
    <n v="12"/>
    <n v="0.11076923076923076"/>
    <n v="11.076923076923077"/>
    <n v="36.076923076923073"/>
    <n v="0.36076923076923073"/>
    <n v="3.8769230769230765"/>
    <n v="1"/>
    <n v="6.55"/>
    <n v="5"/>
    <n v="32.75"/>
    <n v="6"/>
    <n v="39.299999999999997"/>
    <s v="Portal"/>
  </r>
  <r>
    <x v="1"/>
    <x v="2071"/>
    <s v="1A"/>
    <n v="500"/>
    <x v="0"/>
    <x v="0"/>
    <s v="B"/>
    <n v="-0.62264150943396224"/>
    <n v="20"/>
    <n v="53"/>
    <n v="20"/>
    <n v="-4"/>
    <n v="16"/>
    <n v="0"/>
    <n v="62.935000000000002"/>
    <s v="5006C SL"/>
    <n v="0"/>
    <n v="0"/>
    <n v="0"/>
    <n v="0"/>
    <n v="297.30769230769226"/>
    <n v="0.59461538461538455"/>
    <n v="0"/>
    <n v="0"/>
    <n v="0"/>
    <n v="0"/>
    <n v="0"/>
    <n v="0"/>
    <n v="0"/>
    <s v="Portal"/>
  </r>
  <r>
    <x v="0"/>
    <x v="2072"/>
    <s v="5I"/>
    <n v="100"/>
    <x v="0"/>
    <x v="0"/>
    <s v="B"/>
    <n v="2.564102564102564E-2"/>
    <n v="40"/>
    <n v="39"/>
    <n v="39"/>
    <n v="-4"/>
    <n v="35"/>
    <n v="23"/>
    <n v="17.95"/>
    <s v="6717S BK"/>
    <n v="6"/>
    <n v="32"/>
    <n v="0.10153846153846155"/>
    <n v="10.153846153846155"/>
    <n v="15.923076923076923"/>
    <n v="0.15923076923076923"/>
    <n v="3.5538461538461541"/>
    <n v="1"/>
    <n v="17.95"/>
    <n v="5"/>
    <n v="89.75"/>
    <n v="6"/>
    <n v="107.69999999999999"/>
    <s v="Portal"/>
  </r>
  <r>
    <x v="1"/>
    <x v="2073"/>
    <s v="5A"/>
    <n v="100"/>
    <x v="0"/>
    <x v="0"/>
    <s v="S"/>
    <n v="-0.25925925925925924"/>
    <n v="20"/>
    <n v="27"/>
    <n v="20"/>
    <n v="-4"/>
    <n v="16"/>
    <n v="148"/>
    <n v="1.3879999999999999"/>
    <s v="3050 GR"/>
    <n v="209"/>
    <n v="561"/>
    <n v="2.898076923076923"/>
    <n v="289.80769230769232"/>
    <n v="1628.2692307692307"/>
    <n v="16.282692307692308"/>
    <n v="46.369230769230768"/>
    <n v="17"/>
    <n v="23.595999999999997"/>
    <n v="63"/>
    <n v="87.443999999999988"/>
    <n v="77"/>
    <n v="106.87599999999999"/>
    <s v="Portal"/>
  </r>
  <r>
    <x v="0"/>
    <x v="2074"/>
    <s v="5E"/>
    <n v="1000"/>
    <x v="3"/>
    <x v="3"/>
    <s v="T"/>
    <n v="0"/>
    <n v="5"/>
    <n v="5"/>
    <n v="5"/>
    <m/>
    <n v="5"/>
    <n v="0"/>
    <n v="81.195809999999994"/>
    <s v="2842/1 GR"/>
    <n v="2"/>
    <n v="10"/>
    <n v="3.3076923076923073E-2"/>
    <n v="33.076923076923073"/>
    <n v="56.5"/>
    <n v="5.6500000000000002E-2"/>
    <n v="0.16538461538461535"/>
    <n v="1"/>
    <n v="81.195809999999994"/>
    <n v="1"/>
    <n v="81.195809999999994"/>
    <n v="1"/>
    <n v="81.195809999999994"/>
    <s v="MPS"/>
  </r>
  <r>
    <x v="0"/>
    <x v="2075"/>
    <s v="5E"/>
    <n v="1000"/>
    <x v="3"/>
    <x v="3"/>
    <s v="T"/>
    <n v="0"/>
    <n v="5"/>
    <n v="5"/>
    <n v="5"/>
    <m/>
    <n v="5"/>
    <n v="0"/>
    <n v="81.195809999999994"/>
    <s v="2842/1 RD"/>
    <n v="0"/>
    <n v="4"/>
    <n v="4.6153846153846158E-3"/>
    <n v="4.6153846153846159"/>
    <n v="46.807692307692307"/>
    <n v="4.6807692307692307E-2"/>
    <n v="2.3076923076923078E-2"/>
    <n v="1"/>
    <n v="81.195809999999994"/>
    <n v="1"/>
    <n v="81.195809999999994"/>
    <n v="1"/>
    <n v="81.195809999999994"/>
    <s v="MPS"/>
  </r>
  <r>
    <x v="0"/>
    <x v="2076"/>
    <s v="5E"/>
    <n v="1000"/>
    <x v="3"/>
    <x v="3"/>
    <s v="T"/>
    <n v="0"/>
    <n v="5"/>
    <n v="5"/>
    <n v="5"/>
    <m/>
    <n v="5"/>
    <n v="0"/>
    <n v="81.195809999999994"/>
    <s v="2842/1 YL"/>
    <n v="1"/>
    <n v="1"/>
    <n v="1.1923076923076923E-2"/>
    <n v="11.923076923076923"/>
    <n v="16.423076923076923"/>
    <n v="1.6423076923076922E-2"/>
    <n v="5.9615384615384619E-2"/>
    <n v="1"/>
    <n v="81.195809999999994"/>
    <n v="1"/>
    <n v="81.195809999999994"/>
    <n v="1"/>
    <n v="81.195809999999994"/>
    <s v="MPS"/>
  </r>
  <r>
    <x v="1"/>
    <x v="2077"/>
    <s v="1F"/>
    <n v="500"/>
    <x v="2"/>
    <x v="2"/>
    <n v="2"/>
    <n v="0"/>
    <n v="40"/>
    <n v="40"/>
    <n v="40"/>
    <m/>
    <n v="40"/>
    <n v="0"/>
    <n v="94.445279999999997"/>
    <s v="86104CY SL"/>
    <n v="3"/>
    <n v="7"/>
    <n v="4.0384615384615387E-2"/>
    <n v="20.192307692307693"/>
    <n v="43.615384615384613"/>
    <n v="8.7230769230769223E-2"/>
    <n v="1.6153846153846154"/>
    <n v="0"/>
    <n v="0"/>
    <n v="2"/>
    <n v="188.89055999999999"/>
    <n v="2"/>
    <n v="188.89055999999999"/>
    <s v="Portal"/>
  </r>
  <r>
    <x v="0"/>
    <x v="2078"/>
    <s v="5E"/>
    <n v="100"/>
    <x v="3"/>
    <x v="3"/>
    <s v="T"/>
    <n v="0"/>
    <n v="5"/>
    <n v="5"/>
    <n v="5"/>
    <m/>
    <n v="5"/>
    <n v="14"/>
    <n v="9.2625700000000002"/>
    <s v="5853 VI"/>
    <n v="106"/>
    <n v="292"/>
    <n v="1.4784615384615383"/>
    <n v="147.84615384615384"/>
    <n v="174.38461538461539"/>
    <n v="1.7438461538461538"/>
    <n v="7.3923076923076909"/>
    <n v="10"/>
    <n v="92.625699999999995"/>
    <n v="17"/>
    <n v="157.46369000000001"/>
    <n v="27"/>
    <n v="250.08939000000001"/>
    <s v="MPS"/>
  </r>
  <r>
    <x v="1"/>
    <x v="2079"/>
    <s v="5E"/>
    <n v="100"/>
    <x v="3"/>
    <x v="3"/>
    <s v="T"/>
    <n v="0"/>
    <n v="5"/>
    <n v="5"/>
    <n v="5"/>
    <m/>
    <n v="5"/>
    <n v="23"/>
    <n v="22.342569999999998"/>
    <s v="5856 BL"/>
    <n v="148"/>
    <n v="451"/>
    <n v="2.1142307692307689"/>
    <n v="211.42307692307691"/>
    <n v="392.96153846153845"/>
    <n v="3.9296153846153845"/>
    <n v="10.571153846153845"/>
    <n v="15"/>
    <n v="335.13854999999995"/>
    <n v="26"/>
    <n v="580.90681999999993"/>
    <n v="41"/>
    <n v="916.04536999999993"/>
    <s v="MPS"/>
  </r>
  <r>
    <x v="1"/>
    <x v="2080"/>
    <s v="5E"/>
    <n v="100"/>
    <x v="3"/>
    <x v="3"/>
    <s v="T"/>
    <n v="0"/>
    <n v="5"/>
    <n v="5"/>
    <n v="5"/>
    <m/>
    <n v="5"/>
    <n v="12"/>
    <n v="22.342569999999998"/>
    <s v="5856 BR"/>
    <n v="62"/>
    <n v="203"/>
    <n v="0.90192307692307694"/>
    <n v="90.192307692307693"/>
    <n v="157.5"/>
    <n v="1.575"/>
    <n v="4.509615384615385"/>
    <n v="6"/>
    <n v="134.05542"/>
    <n v="11"/>
    <n v="245.76826999999997"/>
    <n v="17"/>
    <n v="379.82369"/>
    <s v="MPS"/>
  </r>
  <r>
    <x v="0"/>
    <x v="2081"/>
    <s v="5E"/>
    <n v="1000"/>
    <x v="7"/>
    <x v="7"/>
    <s v="S"/>
    <n v="0.03"/>
    <n v="103"/>
    <n v="100"/>
    <n v="100"/>
    <n v="-4"/>
    <n v="96"/>
    <n v="5"/>
    <n v="91.234999999999999"/>
    <s v="2840/7 VI"/>
    <n v="1"/>
    <n v="4"/>
    <n v="1.5384615384615385E-2"/>
    <n v="15.384615384615385"/>
    <n v="44.269230769230774"/>
    <n v="4.4269230769230776E-2"/>
    <n v="1.476923076923077"/>
    <n v="0"/>
    <n v="0"/>
    <n v="1"/>
    <n v="91.234999999999999"/>
    <n v="1"/>
    <n v="91.234999999999999"/>
    <s v="Traditional"/>
  </r>
  <r>
    <x v="0"/>
    <x v="2082"/>
    <s v="8B"/>
    <n v="100"/>
    <x v="15"/>
    <x v="14"/>
    <s v="B"/>
    <n v="0"/>
    <n v="24"/>
    <n v="24"/>
    <n v="24"/>
    <n v="-4"/>
    <n v="20"/>
    <n v="7"/>
    <n v="8.2200000000000006"/>
    <s v="2162 SV"/>
    <n v="54"/>
    <n v="96"/>
    <n v="0.69230769230769229"/>
    <n v="69.230769230769226"/>
    <n v="93.75"/>
    <n v="0.9375"/>
    <n v="13.846153846153847"/>
    <n v="4"/>
    <n v="32.880000000000003"/>
    <n v="18"/>
    <n v="147.96"/>
    <n v="21"/>
    <n v="172.62"/>
    <s v="Portal"/>
  </r>
  <r>
    <x v="0"/>
    <x v="2083"/>
    <s v="8B"/>
    <n v="100"/>
    <x v="18"/>
    <x v="17"/>
    <s v="E"/>
    <n v="0"/>
    <n v="84"/>
    <n v="84"/>
    <n v="84"/>
    <n v="-4"/>
    <n v="80"/>
    <n v="166"/>
    <n v="7.8581200000000004"/>
    <s v="P1057 BK"/>
    <n v="71"/>
    <n v="139"/>
    <n v="0.92499999999999982"/>
    <n v="92.499999999999986"/>
    <n v="348.46153846153845"/>
    <n v="3.4846153846153847"/>
    <n v="73.999999999999986"/>
    <n v="5"/>
    <n v="39.290600000000005"/>
    <n v="79"/>
    <n v="620.79147999999998"/>
    <n v="84"/>
    <n v="660.08208000000002"/>
    <s v="Portal"/>
  </r>
  <r>
    <x v="1"/>
    <x v="2084"/>
    <s v="1A"/>
    <n v="500"/>
    <x v="2"/>
    <x v="2"/>
    <n v="2"/>
    <n v="0"/>
    <n v="25"/>
    <n v="25"/>
    <n v="25"/>
    <m/>
    <n v="25"/>
    <n v="0"/>
    <n v="107.0964"/>
    <s v="5121C SL"/>
    <n v="0"/>
    <n v="4"/>
    <n v="4.6153846153846158E-3"/>
    <n v="2.3076923076923079"/>
    <n v="629.46153846153834"/>
    <n v="1.2589230769230766"/>
    <n v="0.11538461538461539"/>
    <n v="1"/>
    <n v="107.0964"/>
    <n v="1"/>
    <n v="107.0964"/>
    <n v="1"/>
    <n v="107.0964"/>
    <s v="Portal"/>
  </r>
  <r>
    <x v="1"/>
    <x v="2085"/>
    <s v="8B"/>
    <n v="50"/>
    <x v="8"/>
    <x v="8"/>
    <s v="I"/>
    <n v="0"/>
    <n v="24"/>
    <n v="24"/>
    <n v="24"/>
    <n v="-4"/>
    <n v="20"/>
    <n v="3"/>
    <n v="11.15"/>
    <s v="G11011/4 BK"/>
    <n v="16"/>
    <n v="36"/>
    <n v="0.21384615384615385"/>
    <n v="10.692307692307693"/>
    <n v="29.346153846153847"/>
    <n v="0.58692307692307688"/>
    <n v="4.2769230769230768"/>
    <n v="1"/>
    <n v="11.15"/>
    <n v="5"/>
    <n v="55.75"/>
    <n v="6"/>
    <n v="66.900000000000006"/>
    <s v="Portal"/>
  </r>
  <r>
    <x v="0"/>
    <x v="2086"/>
    <s v="5E"/>
    <n v="1"/>
    <x v="3"/>
    <x v="3"/>
    <s v="S"/>
    <n v="0.21666666666666667"/>
    <n v="73"/>
    <n v="60"/>
    <n v="60"/>
    <n v="-4"/>
    <n v="56"/>
    <n v="3327"/>
    <n v="0.16"/>
    <s v="2845/19 YL"/>
    <s v="0"/>
    <s v="0"/>
    <n v="0"/>
    <n v="0"/>
    <n v="60.461538461538467"/>
    <n v="60.461538461538467"/>
    <n v="0"/>
    <n v="302"/>
    <n v="48.32"/>
    <n v="3688"/>
    <n v="590.08000000000004"/>
    <n v="3990"/>
    <n v="638.4"/>
    <s v="Portal With MPS"/>
  </r>
  <r>
    <x v="1"/>
    <x v="2087"/>
    <s v="5I"/>
    <n v="100"/>
    <x v="0"/>
    <x v="0"/>
    <s v="S"/>
    <n v="0"/>
    <n v="39"/>
    <n v="39"/>
    <n v="39"/>
    <n v="-4"/>
    <n v="35"/>
    <n v="18"/>
    <n v="3.6389999999999998"/>
    <s v="6713 BR"/>
    <n v="41"/>
    <n v="105"/>
    <n v="0.5626923076923076"/>
    <n v="56.269230769230759"/>
    <n v="431.26923076923077"/>
    <n v="4.3126923076923074"/>
    <n v="19.694230769230767"/>
    <n v="3"/>
    <n v="10.917"/>
    <n v="23"/>
    <n v="83.696999999999989"/>
    <n v="26"/>
    <n v="94.61399999999999"/>
    <s v="Portal"/>
  </r>
  <r>
    <x v="0"/>
    <x v="2088"/>
    <s v="8B"/>
    <n v="500"/>
    <x v="11"/>
    <x v="11"/>
    <s v="B"/>
    <n v="0"/>
    <n v="24"/>
    <n v="24"/>
    <n v="24"/>
    <n v="-4"/>
    <n v="20"/>
    <n v="0"/>
    <n v="69.5"/>
    <s v="PF20010 NA"/>
    <n v="2"/>
    <n v="15"/>
    <n v="3.884615384615385E-2"/>
    <n v="19.423076923076923"/>
    <n v="86.307692307692292"/>
    <n v="0.17261538461538459"/>
    <n v="0.77692307692307705"/>
    <n v="0"/>
    <n v="0"/>
    <n v="1"/>
    <n v="69.5"/>
    <n v="1"/>
    <n v="69.5"/>
    <s v="Traditional"/>
  </r>
  <r>
    <x v="0"/>
    <x v="2089"/>
    <s v="5E"/>
    <n v="100"/>
    <x v="3"/>
    <x v="3"/>
    <s v="T"/>
    <n v="0"/>
    <n v="5"/>
    <n v="5"/>
    <n v="5"/>
    <m/>
    <n v="5"/>
    <n v="0"/>
    <n v="8.2625700000000002"/>
    <s v="2842/1 BL"/>
    <n v="20"/>
    <n v="68"/>
    <n v="0.29384615384615387"/>
    <n v="29.384615384615387"/>
    <n v="31.692307692307693"/>
    <n v="0.31692307692307692"/>
    <n v="1.4692307692307693"/>
    <n v="2"/>
    <n v="16.52514"/>
    <n v="3"/>
    <n v="24.787710000000001"/>
    <n v="5"/>
    <n v="41.312849999999997"/>
    <s v="MPS"/>
  </r>
  <r>
    <x v="1"/>
    <x v="2090"/>
    <s v="1A"/>
    <n v="500"/>
    <x v="2"/>
    <x v="2"/>
    <n v="2"/>
    <n v="0"/>
    <n v="20"/>
    <n v="20"/>
    <n v="20"/>
    <m/>
    <n v="20"/>
    <n v="0"/>
    <n v="95.809100000000001"/>
    <s v="5382C SL"/>
    <n v="3"/>
    <n v="3"/>
    <n v="3.5769230769230768E-2"/>
    <n v="17.884615384615383"/>
    <n v="228.30769230769235"/>
    <n v="0.4566153846153847"/>
    <n v="0.7153846153846154"/>
    <n v="0"/>
    <n v="0"/>
    <n v="1"/>
    <n v="95.809100000000001"/>
    <n v="1"/>
    <n v="95.809100000000001"/>
    <s v="Portal"/>
  </r>
  <r>
    <x v="0"/>
    <x v="2091"/>
    <s v="2D"/>
    <n v="500"/>
    <x v="2"/>
    <x v="2"/>
    <n v="2"/>
    <n v="0"/>
    <n v="35"/>
    <n v="35"/>
    <n v="35"/>
    <m/>
    <n v="35"/>
    <n v="0"/>
    <n v="71.571899999999999"/>
    <s v="5616B2001 BK"/>
    <n v="0"/>
    <n v="8"/>
    <n v="9.2307692307692316E-3"/>
    <n v="4.6153846153846159"/>
    <n v="247.34615384615384"/>
    <n v="0.49469230769230765"/>
    <n v="0.32307692307692309"/>
    <n v="1"/>
    <n v="71.571899999999999"/>
    <n v="1"/>
    <n v="71.571899999999999"/>
    <n v="1"/>
    <n v="71.571899999999999"/>
    <s v="Portal"/>
  </r>
  <r>
    <x v="0"/>
    <x v="2092"/>
    <s v="3A"/>
    <n v="500"/>
    <x v="2"/>
    <x v="2"/>
    <n v="2"/>
    <n v="0"/>
    <n v="30"/>
    <n v="30"/>
    <n v="30"/>
    <m/>
    <n v="30"/>
    <n v="0"/>
    <n v="93.299189999999996"/>
    <s v="2256 SL"/>
    <s v="0"/>
    <s v="0"/>
    <n v="0"/>
    <n v="0"/>
    <n v="84.269230769230774"/>
    <n v="0.16853846153846155"/>
    <n v="0"/>
    <n v="0"/>
    <n v="0"/>
    <n v="0"/>
    <n v="0"/>
    <n v="0"/>
    <n v="0"/>
    <s v="Portal"/>
  </r>
  <r>
    <x v="1"/>
    <x v="2093"/>
    <s v="8B"/>
    <n v="25"/>
    <x v="11"/>
    <x v="11"/>
    <s v="B"/>
    <n v="0"/>
    <n v="24"/>
    <n v="24"/>
    <n v="24"/>
    <n v="-4"/>
    <n v="20"/>
    <n v="5"/>
    <n v="13.855"/>
    <s v="PF2003/8 NA"/>
    <n v="5"/>
    <n v="40"/>
    <n v="0.1"/>
    <n v="2.5"/>
    <n v="24.53846153846154"/>
    <n v="0.98153846153846158"/>
    <n v="2"/>
    <n v="1"/>
    <n v="13.855"/>
    <n v="3"/>
    <n v="41.564999999999998"/>
    <n v="4"/>
    <n v="55.42"/>
    <s v="Portal"/>
  </r>
  <r>
    <x v="1"/>
    <x v="2094"/>
    <s v="8B"/>
    <n v="500"/>
    <x v="15"/>
    <x v="14"/>
    <s v="B"/>
    <n v="0"/>
    <n v="24"/>
    <n v="24"/>
    <n v="24"/>
    <n v="-4"/>
    <n v="20"/>
    <n v="1"/>
    <n v="110.6"/>
    <s v="1231 SV"/>
    <n v="5"/>
    <n v="14"/>
    <n v="7.0000000000000007E-2"/>
    <n v="35"/>
    <n v="1450"/>
    <n v="2.9"/>
    <n v="1.4000000000000001"/>
    <n v="0"/>
    <n v="0"/>
    <n v="1"/>
    <n v="110.6"/>
    <n v="1"/>
    <n v="110.6"/>
    <s v="Traditional"/>
  </r>
  <r>
    <x v="1"/>
    <x v="2095"/>
    <s v="3A"/>
    <n v="1000"/>
    <x v="2"/>
    <x v="2"/>
    <n v="2"/>
    <n v="-0.58333333333333337"/>
    <n v="20"/>
    <n v="48"/>
    <n v="20"/>
    <m/>
    <n v="20"/>
    <n v="21"/>
    <n v="52.61"/>
    <s v="1172C SL"/>
    <n v="15"/>
    <n v="37"/>
    <n v="0.20423076923076924"/>
    <n v="204.23076923076925"/>
    <n v="16650"/>
    <n v="16.649999999999999"/>
    <n v="4.0846153846153852"/>
    <n v="1"/>
    <n v="52.61"/>
    <n v="5"/>
    <n v="263.05"/>
    <n v="6"/>
    <n v="315.65999999999997"/>
    <s v="Portal"/>
  </r>
  <r>
    <x v="0"/>
    <x v="2096"/>
    <s v="8B"/>
    <n v="100"/>
    <x v="18"/>
    <x v="17"/>
    <s v="E"/>
    <n v="0"/>
    <n v="84"/>
    <n v="84"/>
    <n v="84"/>
    <n v="-4"/>
    <n v="80"/>
    <n v="11"/>
    <n v="6.2892799999999998"/>
    <s v="P10518 CL"/>
    <n v="20"/>
    <n v="66"/>
    <n v="0.29153846153846152"/>
    <n v="29.153846153846153"/>
    <n v="63.384615384615387"/>
    <n v="0.63384615384615384"/>
    <n v="23.323076923076922"/>
    <n v="1"/>
    <n v="6.2892799999999998"/>
    <n v="24"/>
    <n v="150.94272000000001"/>
    <n v="25"/>
    <n v="157.232"/>
    <s v="Portal"/>
  </r>
  <r>
    <x v="1"/>
    <x v="2097"/>
    <s v="8A"/>
    <n v="25"/>
    <x v="1"/>
    <x v="1"/>
    <s v="E"/>
    <n v="0.5730337078651685"/>
    <n v="140"/>
    <n v="89"/>
    <n v="89"/>
    <n v="-4"/>
    <n v="85"/>
    <n v="13"/>
    <n v="12.41"/>
    <s v="F6001/4 BK"/>
    <n v="7"/>
    <n v="26"/>
    <n v="0.10538461538461538"/>
    <n v="2.6346153846153846"/>
    <n v="22.94230769230769"/>
    <n v="0.91769230769230759"/>
    <n v="8.957692307692307"/>
    <n v="1"/>
    <n v="12.41"/>
    <n v="10"/>
    <n v="124.1"/>
    <n v="11"/>
    <n v="136.51"/>
    <s v="Portal"/>
  </r>
  <r>
    <x v="1"/>
    <x v="2098"/>
    <s v="3A"/>
    <n v="500"/>
    <x v="0"/>
    <x v="0"/>
    <s v="B"/>
    <n v="-0.75"/>
    <n v="25"/>
    <n v="100"/>
    <n v="25"/>
    <n v="-4"/>
    <n v="21"/>
    <n v="0"/>
    <n v="64.855000000000004"/>
    <s v="2241C SL"/>
    <n v="3"/>
    <n v="3"/>
    <n v="3.5769230769230768E-2"/>
    <n v="17.884615384615383"/>
    <n v="1995.7692307692309"/>
    <n v="3.9915384615384619"/>
    <n v="0.75115384615384617"/>
    <n v="0"/>
    <n v="0"/>
    <n v="1"/>
    <n v="64.855000000000004"/>
    <n v="1"/>
    <n v="64.855000000000004"/>
    <s v="Portal"/>
  </r>
  <r>
    <x v="1"/>
    <x v="2099"/>
    <s v="5E"/>
    <n v="100"/>
    <x v="3"/>
    <x v="3"/>
    <s v="T"/>
    <n v="0"/>
    <n v="5"/>
    <n v="5"/>
    <n v="5"/>
    <m/>
    <n v="5"/>
    <n v="11"/>
    <n v="11.26257"/>
    <s v="2844/19 WH"/>
    <n v="20"/>
    <n v="54"/>
    <n v="0.27769230769230768"/>
    <n v="27.769230769230766"/>
    <n v="541.99999999999989"/>
    <n v="5.419999999999999"/>
    <n v="1.3884615384615384"/>
    <n v="2"/>
    <n v="22.52514"/>
    <n v="3"/>
    <n v="33.787710000000004"/>
    <n v="5"/>
    <n v="56.312849999999997"/>
    <s v="MPS"/>
  </r>
  <r>
    <x v="0"/>
    <x v="2100"/>
    <s v="5A"/>
    <n v="100"/>
    <x v="10"/>
    <x v="10"/>
    <s v="F"/>
    <n v="0"/>
    <n v="5"/>
    <n v="5"/>
    <n v="5"/>
    <m/>
    <n v="5"/>
    <n v="2"/>
    <n v="15.136570000000001"/>
    <s v="7134 BK"/>
    <n v="5"/>
    <n v="14"/>
    <n v="7.0000000000000007E-2"/>
    <n v="7.0000000000000009"/>
    <n v="75.07692307692308"/>
    <n v="0.75076923076923086"/>
    <n v="0.35000000000000003"/>
    <n v="0"/>
    <n v="0"/>
    <n v="0"/>
    <n v="0"/>
    <n v="0"/>
    <n v="0"/>
    <s v="MPS"/>
  </r>
  <r>
    <x v="0"/>
    <x v="2101"/>
    <s v="3D"/>
    <n v="500"/>
    <x v="6"/>
    <x v="6"/>
    <s v="C"/>
    <n v="0"/>
    <n v="5"/>
    <n v="5"/>
    <n v="5"/>
    <m/>
    <n v="5"/>
    <n v="0"/>
    <n v="73.912899999999993"/>
    <s v="1173L SL"/>
    <n v="1"/>
    <n v="2"/>
    <n v="1.3076923076923076E-2"/>
    <n v="6.5384615384615383"/>
    <n v="178.76923076923077"/>
    <n v="0.35753846153846153"/>
    <n v="6.5384615384615374E-2"/>
    <n v="1"/>
    <n v="73.912899999999993"/>
    <n v="1"/>
    <n v="73.912899999999993"/>
    <n v="1"/>
    <n v="73.912899999999993"/>
    <s v="MPS"/>
  </r>
  <r>
    <x v="0"/>
    <x v="2102"/>
    <s v="8B"/>
    <n v="25"/>
    <x v="22"/>
    <x v="21"/>
    <s v="I"/>
    <n v="0"/>
    <n v="28"/>
    <n v="28"/>
    <n v="28"/>
    <n v="-4"/>
    <n v="24"/>
    <n v="6"/>
    <n v="2.96"/>
    <s v="SW40 BK"/>
    <n v="17"/>
    <n v="28"/>
    <n v="0.2153846153846154"/>
    <n v="5.384615384615385"/>
    <n v="20.269230769230766"/>
    <n v="0.81076923076923069"/>
    <n v="5.1692307692307695"/>
    <n v="1"/>
    <n v="2.96"/>
    <n v="6"/>
    <n v="17.759999999999998"/>
    <n v="7"/>
    <n v="20.72"/>
    <s v="Portal"/>
  </r>
  <r>
    <x v="0"/>
    <x v="2103"/>
    <s v="8B"/>
    <n v="100"/>
    <x v="29"/>
    <x v="28"/>
    <s v="I"/>
    <n v="0"/>
    <n v="28"/>
    <n v="28"/>
    <n v="28"/>
    <n v="-4"/>
    <n v="24"/>
    <n v="15"/>
    <n v="6.58"/>
    <s v="492350 BK"/>
    <n v="4"/>
    <n v="66"/>
    <n v="0.11923076923076922"/>
    <n v="11.923076923076922"/>
    <n v="11.923076923076922"/>
    <n v="0.11923076923076921"/>
    <n v="2.8615384615384611"/>
    <n v="1"/>
    <n v="6.58"/>
    <n v="4"/>
    <n v="26.32"/>
    <n v="5"/>
    <n v="32.9"/>
    <s v="Portal"/>
  </r>
  <r>
    <x v="1"/>
    <x v="2104"/>
    <s v="3A"/>
    <n v="100"/>
    <x v="2"/>
    <x v="2"/>
    <n v="2"/>
    <n v="0"/>
    <n v="20"/>
    <n v="20"/>
    <n v="20"/>
    <m/>
    <n v="20"/>
    <n v="32"/>
    <n v="12.594010000000001"/>
    <s v="1896C SL"/>
    <n v="157"/>
    <n v="436"/>
    <n v="2.1938461538461538"/>
    <n v="219.38461538461539"/>
    <n v="675.92307692307691"/>
    <n v="6.7592307692307694"/>
    <n v="43.876923076923077"/>
    <n v="13"/>
    <n v="163.72213000000002"/>
    <n v="57"/>
    <n v="717.8585700000001"/>
    <n v="68"/>
    <n v="856.39268000000004"/>
    <s v="Portal"/>
  </r>
  <r>
    <x v="0"/>
    <x v="2105"/>
    <s v="8B"/>
    <n v="100"/>
    <x v="22"/>
    <x v="21"/>
    <s v="I"/>
    <n v="0"/>
    <n v="28"/>
    <n v="28"/>
    <n v="28"/>
    <n v="-4"/>
    <n v="24"/>
    <n v="7"/>
    <n v="33.35"/>
    <s v="SW22 NA"/>
    <n v="76"/>
    <n v="126"/>
    <n v="0.9638461538461538"/>
    <n v="96.384615384615387"/>
    <n v="107.71153846153847"/>
    <n v="1.0771153846153847"/>
    <n v="23.132307692307691"/>
    <n v="5"/>
    <n v="166.75"/>
    <n v="28"/>
    <n v="933.80000000000007"/>
    <n v="33"/>
    <n v="1100.55"/>
    <s v="Portal"/>
  </r>
  <r>
    <x v="1"/>
    <x v="2106"/>
    <s v="1A"/>
    <n v="500"/>
    <x v="0"/>
    <x v="0"/>
    <s v="B"/>
    <n v="-0.65753424657534243"/>
    <n v="25"/>
    <n v="73"/>
    <n v="25"/>
    <n v="-4"/>
    <n v="21"/>
    <n v="0"/>
    <n v="79.359110000000001"/>
    <s v="5493C SL"/>
    <s v="0"/>
    <s v="0"/>
    <n v="0"/>
    <n v="0"/>
    <n v="56.07692307692308"/>
    <n v="0.11215384615384616"/>
    <n v="0"/>
    <n v="0"/>
    <n v="0"/>
    <n v="0"/>
    <n v="0"/>
    <n v="0"/>
    <n v="0"/>
    <s v="Portal"/>
  </r>
  <r>
    <x v="1"/>
    <x v="2107"/>
    <s v="1F"/>
    <n v="500"/>
    <x v="2"/>
    <x v="2"/>
    <n v="2"/>
    <n v="0"/>
    <n v="35"/>
    <n v="35"/>
    <n v="35"/>
    <m/>
    <n v="35"/>
    <n v="0"/>
    <n v="80.870940000000004"/>
    <s v="65002 SL"/>
    <n v="5"/>
    <n v="5"/>
    <n v="5.9615384615384619E-2"/>
    <n v="29.80769230769231"/>
    <n v="511.29923076923075"/>
    <n v="1.0225984615384616"/>
    <n v="2.0865384615384617"/>
    <n v="0"/>
    <n v="0"/>
    <n v="2"/>
    <n v="161.74188000000001"/>
    <n v="2"/>
    <n v="161.74188000000001"/>
    <s v="Portal"/>
  </r>
  <r>
    <x v="0"/>
    <x v="2108"/>
    <s v="8B"/>
    <n v="50"/>
    <x v="8"/>
    <x v="8"/>
    <s v="I"/>
    <n v="0"/>
    <n v="24"/>
    <n v="24"/>
    <n v="24"/>
    <n v="-4"/>
    <n v="20"/>
    <n v="4"/>
    <n v="57"/>
    <s v="ZGRP2IN BK"/>
    <n v="7"/>
    <n v="20"/>
    <n v="9.8461538461538461E-2"/>
    <n v="4.9230769230769234"/>
    <n v="4.9230769230769234"/>
    <n v="9.8461538461538461E-2"/>
    <n v="1.9692307692307693"/>
    <n v="1"/>
    <n v="57"/>
    <n v="3"/>
    <n v="171"/>
    <n v="3"/>
    <n v="171"/>
    <s v="Portal"/>
  </r>
  <r>
    <x v="0"/>
    <x v="2109"/>
    <s v="5E"/>
    <n v="100"/>
    <x v="3"/>
    <x v="3"/>
    <s v="T"/>
    <n v="0"/>
    <n v="5"/>
    <n v="5"/>
    <n v="5"/>
    <m/>
    <n v="5"/>
    <n v="13"/>
    <n v="8.2625700000000002"/>
    <s v="2842/7 YL"/>
    <n v="30"/>
    <n v="143"/>
    <n v="0.48807692307692307"/>
    <n v="48.807692307692307"/>
    <n v="111.5"/>
    <n v="1.115"/>
    <n v="2.4403846153846152"/>
    <n v="3"/>
    <n v="24.787710000000001"/>
    <n v="5"/>
    <n v="41.312849999999997"/>
    <n v="8"/>
    <n v="66.100560000000002"/>
    <s v="MPS"/>
  </r>
  <r>
    <x v="0"/>
    <x v="2110"/>
    <s v="5E"/>
    <n v="100"/>
    <x v="7"/>
    <x v="7"/>
    <s v="S"/>
    <n v="0.09"/>
    <n v="109"/>
    <n v="100"/>
    <n v="100"/>
    <n v="-4"/>
    <n v="96"/>
    <n v="34"/>
    <n v="11.59"/>
    <s v="2841/7 YL"/>
    <n v="88"/>
    <n v="265"/>
    <n v="1.2534615384615384"/>
    <n v="125.34615384615384"/>
    <n v="184.57692307692307"/>
    <n v="1.8457692307692306"/>
    <n v="120.33230769230769"/>
    <n v="6"/>
    <n v="69.539999999999992"/>
    <n v="126"/>
    <n v="1460.34"/>
    <n v="132"/>
    <n v="1529.8799999999999"/>
    <s v="Traditional"/>
  </r>
  <r>
    <x v="1"/>
    <x v="2111"/>
    <s v="1A"/>
    <n v="100"/>
    <x v="0"/>
    <x v="0"/>
    <s v="B"/>
    <n v="0.20689655172413793"/>
    <n v="35"/>
    <n v="29"/>
    <n v="29"/>
    <n v="-4"/>
    <n v="25"/>
    <n v="1"/>
    <n v="22.792000000000002"/>
    <s v="5018C SL"/>
    <n v="9"/>
    <n v="14"/>
    <n v="0.11307692307692307"/>
    <n v="11.307692307692307"/>
    <n v="84.769230769230774"/>
    <n v="0.84769230769230774"/>
    <n v="2.8269230769230766"/>
    <n v="1"/>
    <n v="22.792000000000002"/>
    <n v="4"/>
    <n v="91.168000000000006"/>
    <n v="5"/>
    <n v="113.96000000000001"/>
    <s v="Portal"/>
  </r>
  <r>
    <x v="1"/>
    <x v="2112"/>
    <s v="2A"/>
    <n v="100"/>
    <x v="2"/>
    <x v="2"/>
    <n v="2"/>
    <n v="-0.65"/>
    <n v="35"/>
    <n v="100"/>
    <n v="35"/>
    <m/>
    <n v="35"/>
    <n v="9"/>
    <n v="19.667999999999999"/>
    <s v="M33502 SL"/>
    <n v="33"/>
    <n v="65"/>
    <n v="0.43038461538461537"/>
    <n v="43.038461538461533"/>
    <n v="615.92307692307691"/>
    <n v="6.1592307692307688"/>
    <n v="15.063461538461539"/>
    <n v="2"/>
    <n v="39.335999999999999"/>
    <n v="17"/>
    <n v="334.35599999999999"/>
    <n v="19"/>
    <n v="373.69200000000001"/>
    <s v="Portal"/>
  </r>
  <r>
    <x v="0"/>
    <x v="2113"/>
    <s v="5E"/>
    <n v="100"/>
    <x v="7"/>
    <x v="7"/>
    <n v="6"/>
    <n v="0"/>
    <n v="93"/>
    <n v="93"/>
    <n v="93"/>
    <n v="-4"/>
    <n v="89"/>
    <n v="182"/>
    <n v="11.95"/>
    <s v="5852 OR"/>
    <n v="95"/>
    <n v="338"/>
    <n v="1.4130769230769231"/>
    <n v="141.30769230769232"/>
    <n v="213.61538461538464"/>
    <n v="2.1361538461538463"/>
    <n v="125.76384615384616"/>
    <n v="7"/>
    <n v="83.649999999999991"/>
    <n v="133"/>
    <n v="1589.35"/>
    <n v="140"/>
    <n v="1673"/>
    <s v="Traditional"/>
  </r>
  <r>
    <x v="0"/>
    <x v="2114"/>
    <s v="5E"/>
    <n v="1000"/>
    <x v="7"/>
    <x v="7"/>
    <s v="S"/>
    <n v="0.09"/>
    <n v="109"/>
    <n v="100"/>
    <n v="100"/>
    <n v="-4"/>
    <n v="96"/>
    <n v="25"/>
    <n v="71.234999999999999"/>
    <s v="2841/7 BR"/>
    <n v="12"/>
    <n v="23"/>
    <n v="0.15576923076923077"/>
    <n v="155.76923076923077"/>
    <n v="180.46153846153845"/>
    <n v="0.18046153846153845"/>
    <n v="14.953846153846154"/>
    <n v="1"/>
    <n v="71.234999999999999"/>
    <n v="16"/>
    <n v="1139.76"/>
    <n v="17"/>
    <n v="1210.9949999999999"/>
    <s v="Traditional"/>
  </r>
  <r>
    <x v="1"/>
    <x v="2115"/>
    <s v="3A"/>
    <n v="500"/>
    <x v="2"/>
    <x v="2"/>
    <n v="2"/>
    <n v="-0.75"/>
    <n v="25"/>
    <n v="100"/>
    <n v="25"/>
    <m/>
    <n v="25"/>
    <n v="35"/>
    <n v="75.989999999999995"/>
    <s v="2421C SL"/>
    <n v="41"/>
    <n v="98"/>
    <n v="0.55461538461538451"/>
    <n v="277.30769230769226"/>
    <n v="1161.6430769230769"/>
    <n v="2.323286153846154"/>
    <n v="13.865384615384613"/>
    <n v="3"/>
    <n v="227.96999999999997"/>
    <n v="17"/>
    <n v="1291.83"/>
    <n v="20"/>
    <n v="1519.8"/>
    <s v="Portal"/>
  </r>
  <r>
    <x v="0"/>
    <x v="2116"/>
    <s v="8A"/>
    <n v="100"/>
    <x v="1"/>
    <x v="1"/>
    <s v="E"/>
    <n v="0.48936170212765956"/>
    <n v="140"/>
    <n v="94"/>
    <n v="94"/>
    <n v="-4"/>
    <n v="90"/>
    <n v="67"/>
    <n v="16.88571"/>
    <s v="F2211/4 BL"/>
    <n v="28"/>
    <n v="42"/>
    <n v="0.35"/>
    <n v="35"/>
    <n v="41.246153846153845"/>
    <n v="0.41246153846153844"/>
    <n v="31.499999999999996"/>
    <n v="2"/>
    <n v="33.771419999999999"/>
    <n v="34"/>
    <n v="574.11414000000002"/>
    <n v="36"/>
    <n v="607.88555999999994"/>
    <s v="Portal"/>
  </r>
  <r>
    <x v="1"/>
    <x v="2117"/>
    <s v="8A"/>
    <n v="40"/>
    <x v="12"/>
    <x v="12"/>
    <s v="E"/>
    <n v="0.14285714285714285"/>
    <n v="32"/>
    <n v="28"/>
    <n v="28"/>
    <n v="-4"/>
    <n v="24"/>
    <n v="18"/>
    <n v="12.01"/>
    <s v="F2211/4 BK"/>
    <n v="10"/>
    <n v="118"/>
    <n v="0.24384615384615385"/>
    <n v="9.7538461538461547"/>
    <n v="1155.0788384615382"/>
    <n v="28.876970961538454"/>
    <n v="5.8523076923076927"/>
    <n v="1"/>
    <n v="12.01"/>
    <n v="7"/>
    <n v="84.07"/>
    <n v="8"/>
    <n v="96.08"/>
    <s v="Portal"/>
  </r>
  <r>
    <x v="1"/>
    <x v="2118"/>
    <s v="8A"/>
    <n v="250"/>
    <x v="1"/>
    <x v="1"/>
    <s v="E"/>
    <n v="0.55555555555555558"/>
    <n v="140"/>
    <n v="90"/>
    <n v="90"/>
    <n v="-4"/>
    <n v="86"/>
    <n v="5"/>
    <n v="67.842860000000002"/>
    <s v="F2213/4 WH"/>
    <n v="1"/>
    <n v="38"/>
    <n v="5.4615384615384614E-2"/>
    <n v="13.653846153846153"/>
    <n v="20.39076923076923"/>
    <n v="8.1563076923076919E-2"/>
    <n v="4.6969230769230768"/>
    <n v="0"/>
    <n v="0"/>
    <n v="5"/>
    <n v="339.21429999999998"/>
    <n v="5"/>
    <n v="339.21429999999998"/>
    <s v="Portal"/>
  </r>
  <r>
    <x v="1"/>
    <x v="2119"/>
    <s v="1A"/>
    <n v="100"/>
    <x v="2"/>
    <x v="2"/>
    <n v="2"/>
    <n v="-0.73333333333333328"/>
    <n v="40"/>
    <n v="150"/>
    <n v="40"/>
    <m/>
    <n v="40"/>
    <n v="32"/>
    <n v="82.507000000000005"/>
    <s v="5544 SL"/>
    <n v="0"/>
    <n v="0"/>
    <n v="0"/>
    <n v="0"/>
    <n v="70.384615384615373"/>
    <n v="0.70384615384615368"/>
    <n v="0"/>
    <n v="0"/>
    <n v="0"/>
    <n v="0"/>
    <n v="0"/>
    <n v="0"/>
    <n v="0"/>
    <s v="Portal"/>
  </r>
  <r>
    <x v="0"/>
    <x v="2120"/>
    <s v="5I"/>
    <n v="100"/>
    <x v="4"/>
    <x v="4"/>
    <s v="S"/>
    <n v="0"/>
    <n v="39"/>
    <n v="39"/>
    <n v="39"/>
    <n v="-4"/>
    <n v="35"/>
    <n v="17"/>
    <n v="5.8"/>
    <s v="6821 BK"/>
    <n v="2"/>
    <n v="44"/>
    <n v="7.2307692307692309E-2"/>
    <n v="7.2307692307692308"/>
    <n v="132.61538461538461"/>
    <n v="1.3261538461538462"/>
    <n v="2.5307692307692307"/>
    <n v="0"/>
    <n v="0"/>
    <n v="3"/>
    <n v="17.399999999999999"/>
    <n v="3"/>
    <n v="17.399999999999999"/>
    <s v="Portal"/>
  </r>
  <r>
    <x v="0"/>
    <x v="2121"/>
    <s v="8B"/>
    <n v="100"/>
    <x v="8"/>
    <x v="8"/>
    <s v="I"/>
    <n v="0"/>
    <n v="24"/>
    <n v="24"/>
    <n v="24"/>
    <n v="-4"/>
    <n v="20"/>
    <n v="14"/>
    <n v="32.090000000000003"/>
    <s v="G1301/2 BK"/>
    <n v="9"/>
    <n v="35"/>
    <n v="0.1373076923076923"/>
    <n v="13.73076923076923"/>
    <n v="61.557692307692307"/>
    <n v="0.61557692307692302"/>
    <n v="2.7461538461538462"/>
    <n v="1"/>
    <n v="32.090000000000003"/>
    <n v="4"/>
    <n v="128.36000000000001"/>
    <n v="5"/>
    <n v="160.45000000000002"/>
    <s v="Portal"/>
  </r>
  <r>
    <x v="1"/>
    <x v="2122"/>
    <s v="3A"/>
    <n v="500"/>
    <x v="2"/>
    <x v="2"/>
    <n v="2"/>
    <n v="0"/>
    <n v="20"/>
    <n v="20"/>
    <n v="20"/>
    <m/>
    <n v="20"/>
    <n v="2"/>
    <n v="77.454750000000004"/>
    <s v="6305 SL"/>
    <n v="0"/>
    <n v="4"/>
    <n v="4.6153846153846158E-3"/>
    <n v="2.3076923076923079"/>
    <n v="140.80769230769229"/>
    <n v="0.2816153846153846"/>
    <n v="9.2307692307692313E-2"/>
    <n v="1"/>
    <n v="77.454750000000004"/>
    <n v="1"/>
    <n v="77.454750000000004"/>
    <n v="1"/>
    <n v="77.454750000000004"/>
    <s v="Portal"/>
  </r>
  <r>
    <x v="1"/>
    <x v="2123"/>
    <s v="8A"/>
    <n v="14"/>
    <x v="12"/>
    <x v="12"/>
    <s v="E"/>
    <n v="0.14285714285714285"/>
    <n v="32"/>
    <n v="28"/>
    <n v="28"/>
    <n v="-4"/>
    <n v="24"/>
    <n v="33"/>
    <n v="3.4844499999999998"/>
    <s v="F2211/8 BK"/>
    <n v="76"/>
    <n v="300"/>
    <n v="1.1646153846153846"/>
    <n v="16.304615384615385"/>
    <n v="1717.0109038461535"/>
    <n v="122.64363598901096"/>
    <n v="27.950769230769232"/>
    <n v="6"/>
    <n v="20.906700000000001"/>
    <n v="34"/>
    <n v="118.4713"/>
    <n v="40"/>
    <n v="139.37799999999999"/>
    <s v="Portal"/>
  </r>
  <r>
    <x v="0"/>
    <x v="2124"/>
    <s v="5E"/>
    <n v="1000"/>
    <x v="3"/>
    <x v="3"/>
    <s v="T"/>
    <n v="0"/>
    <n v="5"/>
    <n v="5"/>
    <n v="5"/>
    <m/>
    <n v="5"/>
    <n v="2"/>
    <n v="142.54319000000001"/>
    <s v="5874 BK"/>
    <n v="15"/>
    <n v="123"/>
    <n v="0.30346153846153845"/>
    <n v="303.46153846153845"/>
    <n v="358.96153846153845"/>
    <n v="0.35896153846153844"/>
    <n v="1.5173076923076922"/>
    <n v="2"/>
    <n v="285.08638000000002"/>
    <n v="4"/>
    <n v="570.17276000000004"/>
    <n v="6"/>
    <n v="855.25914000000012"/>
    <s v="MPS"/>
  </r>
  <r>
    <x v="1"/>
    <x v="2125"/>
    <s v="2F"/>
    <n v="500"/>
    <x v="0"/>
    <x v="0"/>
    <s v="C"/>
    <n v="0"/>
    <n v="5"/>
    <n v="5"/>
    <n v="5"/>
    <m/>
    <n v="5"/>
    <n v="0"/>
    <n v="75.069749999999999"/>
    <s v="M4182 BK"/>
    <s v="0"/>
    <s v="0"/>
    <n v="0"/>
    <n v="0"/>
    <n v="1.153846153846154"/>
    <n v="2.3076923076923079E-3"/>
    <n v="0"/>
    <n v="0"/>
    <n v="0"/>
    <n v="0"/>
    <n v="0"/>
    <n v="0"/>
    <n v="0"/>
    <s v="MPS"/>
  </r>
  <r>
    <x v="1"/>
    <x v="2126"/>
    <s v="3A"/>
    <n v="500"/>
    <x v="2"/>
    <x v="2"/>
    <n v="2"/>
    <n v="-0.47916666666666669"/>
    <n v="25"/>
    <n v="48"/>
    <n v="25"/>
    <m/>
    <n v="25"/>
    <n v="0"/>
    <n v="63.13"/>
    <s v="2422C SL"/>
    <n v="1"/>
    <n v="1"/>
    <n v="1.1923076923076923E-2"/>
    <n v="5.9615384615384617"/>
    <n v="1385.9615384615386"/>
    <n v="2.7719230769230769"/>
    <n v="0.29807692307692307"/>
    <n v="1"/>
    <n v="63.13"/>
    <n v="1"/>
    <n v="63.13"/>
    <n v="1"/>
    <n v="63.13"/>
    <s v="Portal"/>
  </r>
  <r>
    <x v="0"/>
    <x v="2127"/>
    <s v="5I"/>
    <n v="100"/>
    <x v="4"/>
    <x v="4"/>
    <s v="S"/>
    <n v="0"/>
    <n v="39"/>
    <n v="39"/>
    <n v="39"/>
    <n v="-4"/>
    <n v="35"/>
    <n v="34"/>
    <n v="5.6"/>
    <s v="6820 BL"/>
    <n v="3"/>
    <n v="19"/>
    <n v="5.4230769230769235E-2"/>
    <n v="5.4230769230769234"/>
    <n v="674.65384615384608"/>
    <n v="6.7465384615384609"/>
    <n v="1.8980769230769232"/>
    <n v="0"/>
    <n v="0"/>
    <n v="2"/>
    <n v="11.2"/>
    <n v="2"/>
    <n v="11.2"/>
    <s v="Portal"/>
  </r>
  <r>
    <x v="0"/>
    <x v="2128"/>
    <s v="3D"/>
    <n v="1"/>
    <x v="6"/>
    <x v="6"/>
    <s v="B"/>
    <n v="0.90909090909090906"/>
    <n v="84"/>
    <n v="44"/>
    <n v="44"/>
    <n v="-4"/>
    <n v="40"/>
    <n v="3368"/>
    <n v="0.17030000000000001"/>
    <s v="1175L SL"/>
    <s v="0"/>
    <s v="0"/>
    <n v="0"/>
    <n v="0"/>
    <n v="182.76923076923075"/>
    <n v="182.76923076923075"/>
    <n v="0"/>
    <n v="914"/>
    <n v="155.6542"/>
    <n v="8225"/>
    <n v="1400.7175"/>
    <n v="9139"/>
    <n v="1556.3717000000001"/>
    <s v="Portal With MPS"/>
  </r>
  <r>
    <x v="0"/>
    <x v="2129"/>
    <s v="5E"/>
    <n v="100"/>
    <x v="3"/>
    <x v="3"/>
    <s v="T"/>
    <n v="0"/>
    <n v="5"/>
    <n v="5"/>
    <n v="5"/>
    <m/>
    <n v="5"/>
    <n v="5"/>
    <n v="25.342569999999998"/>
    <s v="5876 BK"/>
    <n v="27"/>
    <n v="75"/>
    <n v="0.37730769230769229"/>
    <n v="37.730769230769226"/>
    <n v="96.961538461538453"/>
    <n v="0.96961538461538455"/>
    <n v="1.8865384615384615"/>
    <n v="3"/>
    <n v="76.027709999999999"/>
    <n v="5"/>
    <n v="126.71284999999999"/>
    <n v="8"/>
    <n v="202.74055999999999"/>
    <s v="MPS"/>
  </r>
  <r>
    <x v="1"/>
    <x v="2130"/>
    <s v="1F"/>
    <n v="100"/>
    <x v="2"/>
    <x v="2"/>
    <n v="2"/>
    <n v="0"/>
    <n v="55"/>
    <n v="55"/>
    <n v="55"/>
    <m/>
    <n v="55"/>
    <n v="0"/>
    <n v="76.942300000000003"/>
    <s v="65807CY SL"/>
    <n v="1"/>
    <n v="21"/>
    <n v="3.5000000000000003E-2"/>
    <n v="3.5000000000000004"/>
    <n v="182.34615384615384"/>
    <n v="1.8234615384615385"/>
    <n v="1.9250000000000003"/>
    <n v="0"/>
    <n v="0"/>
    <n v="2"/>
    <n v="153.88460000000001"/>
    <n v="2"/>
    <n v="153.88460000000001"/>
    <s v="Portal"/>
  </r>
  <r>
    <x v="1"/>
    <x v="2131"/>
    <s v="2A"/>
    <n v="500"/>
    <x v="0"/>
    <x v="0"/>
    <s v="C"/>
    <n v="0"/>
    <n v="5"/>
    <n v="5"/>
    <n v="5"/>
    <m/>
    <n v="5"/>
    <n v="0"/>
    <n v="82.268640000000005"/>
    <s v="M13233 SL"/>
    <n v="0"/>
    <n v="0"/>
    <n v="0"/>
    <n v="0"/>
    <n v="190.15384615384613"/>
    <n v="0.38030769230769229"/>
    <n v="0"/>
    <n v="0"/>
    <n v="0"/>
    <n v="0"/>
    <n v="0"/>
    <n v="0"/>
    <n v="0"/>
    <s v="MPS"/>
  </r>
  <r>
    <x v="1"/>
    <x v="2132"/>
    <s v="3A"/>
    <n v="100"/>
    <x v="0"/>
    <x v="0"/>
    <s v="B"/>
    <n v="-0.7"/>
    <n v="30"/>
    <n v="100"/>
    <n v="30"/>
    <n v="-4"/>
    <n v="26"/>
    <n v="70"/>
    <n v="27.94"/>
    <s v="6340 SL"/>
    <n v="2"/>
    <n v="93"/>
    <n v="0.12884615384615386"/>
    <n v="12.884615384615387"/>
    <n v="193.26923076923077"/>
    <n v="1.9326923076923077"/>
    <n v="3.3500000000000005"/>
    <n v="1"/>
    <n v="27.94"/>
    <n v="4"/>
    <n v="111.76"/>
    <n v="5"/>
    <n v="139.70000000000002"/>
    <s v="Portal"/>
  </r>
  <r>
    <x v="1"/>
    <x v="2133"/>
    <s v="5E"/>
    <n v="100"/>
    <x v="3"/>
    <x v="3"/>
    <s v="T"/>
    <n v="0"/>
    <n v="5"/>
    <n v="5"/>
    <n v="5"/>
    <m/>
    <n v="5"/>
    <n v="8"/>
    <n v="12.26257"/>
    <s v="2842/19 WH"/>
    <n v="86"/>
    <n v="217"/>
    <n v="1.1765384615384615"/>
    <n v="117.65384615384616"/>
    <n v="400.34615384615381"/>
    <n v="4.0034615384615382"/>
    <n v="5.8826923076923077"/>
    <n v="8"/>
    <n v="98.100560000000002"/>
    <n v="14"/>
    <n v="171.67598000000001"/>
    <n v="22"/>
    <n v="269.77654000000001"/>
    <s v="MPS"/>
  </r>
  <r>
    <x v="1"/>
    <x v="2134"/>
    <s v="5A"/>
    <n v="100"/>
    <x v="0"/>
    <x v="0"/>
    <s v="S"/>
    <n v="-0.25925925925925924"/>
    <n v="20"/>
    <n v="27"/>
    <n v="20"/>
    <n v="-4"/>
    <n v="16"/>
    <n v="103"/>
    <n v="2.081"/>
    <s v="3250 RD"/>
    <n v="599"/>
    <n v="1366"/>
    <n v="8.0269230769230759"/>
    <n v="802.69230769230762"/>
    <n v="1968.8461538461538"/>
    <n v="19.688461538461539"/>
    <n v="128.43076923076922"/>
    <n v="48"/>
    <n v="99.888000000000005"/>
    <n v="176"/>
    <n v="366.25599999999997"/>
    <n v="216"/>
    <n v="449.49599999999998"/>
    <s v="Portal"/>
  </r>
  <r>
    <x v="1"/>
    <x v="2135"/>
    <s v="2B"/>
    <n v="500"/>
    <x v="0"/>
    <x v="0"/>
    <s v="B"/>
    <n v="0"/>
    <n v="29"/>
    <n v="29"/>
    <n v="29"/>
    <n v="-4"/>
    <n v="25"/>
    <n v="1"/>
    <n v="66.454999999999998"/>
    <s v="M4635 SL"/>
    <n v="1"/>
    <n v="4"/>
    <n v="1.5384615384615385E-2"/>
    <n v="7.6923076923076925"/>
    <n v="148.96153846153848"/>
    <n v="0.29792307692307696"/>
    <n v="0.38461538461538464"/>
    <n v="0"/>
    <n v="0"/>
    <n v="0"/>
    <n v="0"/>
    <n v="0"/>
    <n v="0"/>
    <s v="Portal"/>
  </r>
  <r>
    <x v="0"/>
    <x v="2136"/>
    <s v="5I"/>
    <n v="1000"/>
    <x v="4"/>
    <x v="4"/>
    <s v="S"/>
    <n v="0"/>
    <n v="39"/>
    <n v="39"/>
    <n v="39"/>
    <n v="-4"/>
    <n v="35"/>
    <n v="5"/>
    <n v="71.319999999999993"/>
    <s v="6825 RD"/>
    <n v="12"/>
    <n v="24"/>
    <n v="0.15692307692307692"/>
    <n v="156.92307692307691"/>
    <n v="169.19230769230768"/>
    <n v="0.16919230769230767"/>
    <n v="5.4923076923076923"/>
    <n v="1"/>
    <n v="71.319999999999993"/>
    <n v="6"/>
    <n v="427.91999999999996"/>
    <n v="7"/>
    <n v="499.23999999999995"/>
    <s v="Portal"/>
  </r>
  <r>
    <x v="1"/>
    <x v="2137"/>
    <s v="3A"/>
    <n v="500"/>
    <x v="2"/>
    <x v="2"/>
    <n v="2"/>
    <n v="0"/>
    <n v="25"/>
    <n v="25"/>
    <n v="25"/>
    <m/>
    <n v="25"/>
    <n v="0"/>
    <n v="85.451779999999999"/>
    <s v="2413C SL"/>
    <n v="5"/>
    <n v="11"/>
    <n v="6.6538461538461546E-2"/>
    <n v="33.269230769230774"/>
    <n v="1208.1923076923076"/>
    <n v="2.4163846153846151"/>
    <n v="1.6634615384615388"/>
    <n v="0"/>
    <n v="0"/>
    <n v="2"/>
    <n v="170.90356"/>
    <n v="2"/>
    <n v="170.90356"/>
    <s v="Portal"/>
  </r>
  <r>
    <x v="1"/>
    <x v="2138"/>
    <s v="5E"/>
    <n v="1000"/>
    <x v="7"/>
    <x v="7"/>
    <s v="S"/>
    <n v="0"/>
    <n v="88"/>
    <n v="88"/>
    <n v="88"/>
    <n v="-4"/>
    <n v="84"/>
    <n v="19"/>
    <n v="71.234999999999999"/>
    <s v="2841/1 GR"/>
    <n v="10"/>
    <n v="24"/>
    <n v="0.13538461538461538"/>
    <n v="135.38461538461539"/>
    <n v="272.34615384615381"/>
    <n v="0.27234615384615379"/>
    <n v="11.372307692307691"/>
    <n v="1"/>
    <n v="71.234999999999999"/>
    <n v="12"/>
    <n v="854.81999999999994"/>
    <n v="13"/>
    <n v="926.05499999999995"/>
    <s v="Traditional"/>
  </r>
  <r>
    <x v="1"/>
    <x v="2139"/>
    <s v="3A"/>
    <n v="1000"/>
    <x v="2"/>
    <x v="2"/>
    <n v="2"/>
    <n v="-0.62264150943396224"/>
    <n v="20"/>
    <n v="53"/>
    <n v="20"/>
    <m/>
    <n v="20"/>
    <n v="12"/>
    <n v="82.04"/>
    <s v="1173C SL"/>
    <n v="19"/>
    <n v="19"/>
    <n v="0.22653846153846155"/>
    <n v="226.53846153846155"/>
    <n v="2959"/>
    <n v="2.9590000000000001"/>
    <n v="4.5307692307692307"/>
    <n v="1"/>
    <n v="82.04"/>
    <n v="6"/>
    <n v="492.24"/>
    <n v="8"/>
    <n v="656.32"/>
    <s v="Portal"/>
  </r>
  <r>
    <x v="1"/>
    <x v="2140"/>
    <s v="1A"/>
    <n v="500"/>
    <x v="2"/>
    <x v="2"/>
    <n v="2"/>
    <n v="-0.62264150943396224"/>
    <n v="20"/>
    <n v="53"/>
    <n v="20"/>
    <m/>
    <n v="20"/>
    <n v="0"/>
    <n v="50.23"/>
    <s v="5194C SL"/>
    <n v="2"/>
    <n v="10"/>
    <n v="3.3076923076923073E-2"/>
    <n v="16.538461538461537"/>
    <n v="510.34615384615381"/>
    <n v="1.0206923076923076"/>
    <n v="0.66153846153846141"/>
    <n v="0"/>
    <n v="0"/>
    <n v="1"/>
    <n v="50.23"/>
    <n v="1"/>
    <n v="50.23"/>
    <s v="Portal"/>
  </r>
  <r>
    <x v="0"/>
    <x v="2141"/>
    <s v="8B"/>
    <n v="100"/>
    <x v="11"/>
    <x v="11"/>
    <s v="B"/>
    <n v="0"/>
    <n v="24"/>
    <n v="24"/>
    <n v="24"/>
    <n v="-4"/>
    <n v="20"/>
    <n v="38"/>
    <n v="6.84"/>
    <s v="PF2405 NA"/>
    <n v="18"/>
    <n v="90"/>
    <n v="0.2976923076923077"/>
    <n v="29.76923076923077"/>
    <n v="29.76923076923077"/>
    <n v="0.2976923076923077"/>
    <n v="5.953846153846154"/>
    <n v="2"/>
    <n v="13.68"/>
    <n v="8"/>
    <n v="54.72"/>
    <n v="9"/>
    <n v="61.56"/>
    <s v="Portal"/>
  </r>
  <r>
    <x v="0"/>
    <x v="2142"/>
    <s v="5A"/>
    <n v="1000"/>
    <x v="0"/>
    <x v="0"/>
    <s v="S"/>
    <n v="-0.62264150943396224"/>
    <n v="20"/>
    <n v="53"/>
    <n v="20"/>
    <n v="-4"/>
    <n v="16"/>
    <n v="19"/>
    <n v="12"/>
    <s v="3048 BL"/>
    <n v="8"/>
    <n v="83"/>
    <n v="0.18192307692307691"/>
    <n v="181.92307692307691"/>
    <n v="228.92307692307691"/>
    <n v="0.2289230769230769"/>
    <n v="2.9107692307692306"/>
    <n v="1"/>
    <n v="12"/>
    <n v="4"/>
    <n v="48"/>
    <n v="5"/>
    <n v="60"/>
    <s v="Portal"/>
  </r>
  <r>
    <x v="1"/>
    <x v="2143"/>
    <s v="1A"/>
    <n v="500"/>
    <x v="0"/>
    <x v="0"/>
    <s v="B"/>
    <n v="-0.52830188679245282"/>
    <n v="25"/>
    <n v="53"/>
    <n v="25"/>
    <n v="-4"/>
    <n v="21"/>
    <n v="0"/>
    <n v="63.005519999999997"/>
    <s v="5492C SL"/>
    <n v="0"/>
    <n v="0"/>
    <n v="0"/>
    <n v="0"/>
    <n v="265.75038461538463"/>
    <n v="0.53150076923076928"/>
    <n v="0"/>
    <n v="0"/>
    <n v="0"/>
    <n v="0"/>
    <n v="0"/>
    <n v="0"/>
    <n v="0"/>
    <s v="Portal"/>
  </r>
  <r>
    <x v="1"/>
    <x v="2144"/>
    <s v="6B"/>
    <n v="1"/>
    <x v="4"/>
    <x v="4"/>
    <s v="S"/>
    <n v="0"/>
    <n v="49"/>
    <n v="49"/>
    <n v="49"/>
    <n v="-4"/>
    <n v="45"/>
    <n v="286"/>
    <n v="0.40627000000000002"/>
    <s v="79019 SL"/>
    <s v="0"/>
    <s v="0"/>
    <n v="0"/>
    <n v="0"/>
    <n v="9"/>
    <n v="9"/>
    <n v="0"/>
    <n v="45"/>
    <n v="18.282150000000001"/>
    <n v="450"/>
    <n v="182.82150000000001"/>
    <n v="495"/>
    <n v="201.10365000000002"/>
    <s v="Portal With MPS"/>
  </r>
  <r>
    <x v="1"/>
    <x v="2145"/>
    <s v="2D"/>
    <n v="500"/>
    <x v="2"/>
    <x v="2"/>
    <n v="2"/>
    <n v="-0.52054794520547942"/>
    <n v="35"/>
    <n v="73"/>
    <n v="35"/>
    <m/>
    <n v="35"/>
    <n v="2"/>
    <n v="95.724999999999994"/>
    <s v="M8528010 BK"/>
    <n v="13"/>
    <n v="26"/>
    <n v="0.16999999999999998"/>
    <n v="84.999999999999986"/>
    <n v="1738.3407692307692"/>
    <n v="3.4766815384615382"/>
    <n v="5.9499999999999993"/>
    <n v="1"/>
    <n v="95.724999999999994"/>
    <n v="7"/>
    <n v="670.07499999999993"/>
    <n v="8"/>
    <n v="765.8"/>
    <s v="Portal"/>
  </r>
  <r>
    <x v="0"/>
    <x v="2146"/>
    <s v="5G"/>
    <n v="100"/>
    <x v="7"/>
    <x v="7"/>
    <s v="S"/>
    <n v="0.65"/>
    <n v="165"/>
    <n v="100"/>
    <n v="100"/>
    <n v="-4"/>
    <n v="96"/>
    <n v="15"/>
    <n v="12.40175"/>
    <s v="1805 BL"/>
    <n v="5"/>
    <n v="25"/>
    <n v="8.2692307692307704E-2"/>
    <n v="8.2692307692307701"/>
    <n v="83.269230769230774"/>
    <n v="0.83269230769230773"/>
    <n v="7.9384615384615396"/>
    <n v="0"/>
    <n v="0"/>
    <n v="8"/>
    <n v="99.213999999999999"/>
    <n v="8"/>
    <n v="99.213999999999999"/>
    <s v="Traditional"/>
  </r>
  <r>
    <x v="0"/>
    <x v="2147"/>
    <s v="5A"/>
    <n v="1000"/>
    <x v="4"/>
    <x v="4"/>
    <s v="S"/>
    <n v="0.4"/>
    <n v="49"/>
    <n v="35"/>
    <n v="35"/>
    <n v="-4"/>
    <n v="31"/>
    <n v="22"/>
    <n v="23.904170000000001"/>
    <s v="1850 BK"/>
    <n v="205"/>
    <n v="327"/>
    <n v="2.5849999999999995"/>
    <n v="2584.9999999999995"/>
    <n v="2609.7692307692305"/>
    <n v="2.6097692307692304"/>
    <n v="80.134999999999991"/>
    <n v="13"/>
    <n v="310.75421"/>
    <n v="93"/>
    <n v="2223.08781"/>
    <n v="106"/>
    <n v="2533.84202"/>
    <s v="Portal"/>
  </r>
  <r>
    <x v="0"/>
    <x v="2148"/>
    <s v="8A"/>
    <n v="20"/>
    <x v="1"/>
    <x v="1"/>
    <s v="E"/>
    <n v="0.5730337078651685"/>
    <n v="140"/>
    <n v="89"/>
    <n v="89"/>
    <n v="-4"/>
    <n v="85"/>
    <n v="119"/>
    <n v="8.9285700000000006"/>
    <s v="F2213/4 RD"/>
    <n v="56"/>
    <n v="233"/>
    <n v="0.87192307692307691"/>
    <n v="17.438461538461539"/>
    <n v="86.299230769230761"/>
    <n v="4.3149615384615378"/>
    <n v="74.113461538461536"/>
    <n v="4"/>
    <n v="35.714280000000002"/>
    <n v="78"/>
    <n v="696.42846000000009"/>
    <n v="82"/>
    <n v="732.14274"/>
    <s v="Portal"/>
  </r>
  <r>
    <x v="0"/>
    <x v="2149"/>
    <s v="5A"/>
    <n v="1000"/>
    <x v="0"/>
    <x v="0"/>
    <s v="S"/>
    <n v="-0.58333333333333337"/>
    <n v="20"/>
    <n v="48"/>
    <n v="20"/>
    <n v="-4"/>
    <n v="16"/>
    <n v="7"/>
    <n v="40.96"/>
    <s v="3253 RD"/>
    <n v="1"/>
    <n v="16"/>
    <n v="2.9230769230769234E-2"/>
    <n v="29.230769230769234"/>
    <n v="84.84615384615384"/>
    <n v="8.4846153846153835E-2"/>
    <n v="0.46769230769230774"/>
    <n v="0"/>
    <n v="0"/>
    <n v="0"/>
    <n v="0"/>
    <n v="0"/>
    <n v="0"/>
    <s v="Portal"/>
  </r>
  <r>
    <x v="1"/>
    <x v="2150"/>
    <s v="5I"/>
    <n v="100"/>
    <x v="0"/>
    <x v="0"/>
    <s v="B"/>
    <n v="2.564102564102564E-2"/>
    <n v="40"/>
    <n v="39"/>
    <n v="39"/>
    <n v="-4"/>
    <n v="35"/>
    <n v="40"/>
    <n v="25.85"/>
    <s v="6718 RD"/>
    <n v="51"/>
    <n v="218"/>
    <n v="0.80076923076923068"/>
    <n v="80.076923076923066"/>
    <n v="594.30769230769226"/>
    <n v="5.9430769230769229"/>
    <n v="28.026923076923072"/>
    <n v="4"/>
    <n v="103.4"/>
    <n v="32"/>
    <n v="827.2"/>
    <n v="36"/>
    <n v="930.6"/>
    <s v="Portal"/>
  </r>
  <r>
    <x v="1"/>
    <x v="2151"/>
    <s v="3A"/>
    <n v="500"/>
    <x v="2"/>
    <x v="2"/>
    <n v="2"/>
    <n v="0"/>
    <n v="25"/>
    <n v="25"/>
    <n v="25"/>
    <m/>
    <n v="25"/>
    <n v="1"/>
    <n v="251.95489000000001"/>
    <s v="6012C SL"/>
    <n v="3"/>
    <n v="12"/>
    <n v="4.6153846153846156E-2"/>
    <n v="23.076923076923077"/>
    <n v="117.65384615384616"/>
    <n v="0.23530769230769233"/>
    <n v="1.153846153846154"/>
    <n v="0"/>
    <n v="0"/>
    <n v="1"/>
    <n v="251.95489000000001"/>
    <n v="1"/>
    <n v="251.95489000000001"/>
    <s v="Portal"/>
  </r>
  <r>
    <x v="0"/>
    <x v="2152"/>
    <s v="8A"/>
    <n v="1"/>
    <x v="12"/>
    <x v="12"/>
    <s v="E"/>
    <n v="0.14285714285714285"/>
    <n v="32"/>
    <n v="28"/>
    <n v="28"/>
    <n v="-4"/>
    <n v="24"/>
    <n v="24"/>
    <n v="6.96"/>
    <s v="F221MS/2 BK"/>
    <n v="39"/>
    <n v="106"/>
    <n v="0.54230769230769227"/>
    <n v="0.54230769230769227"/>
    <n v="0.54230769230769227"/>
    <n v="0.54230769230769227"/>
    <n v="13.015384615384615"/>
    <n v="3"/>
    <n v="20.88"/>
    <n v="16"/>
    <n v="111.36"/>
    <n v="19"/>
    <n v="132.24"/>
    <s v="Portal"/>
  </r>
  <r>
    <x v="1"/>
    <x v="2153"/>
    <s v="1A"/>
    <n v="500"/>
    <x v="0"/>
    <x v="0"/>
    <s v="B"/>
    <n v="-0.62264150943396224"/>
    <n v="20"/>
    <n v="53"/>
    <n v="20"/>
    <n v="-4"/>
    <n v="16"/>
    <n v="0"/>
    <n v="54.34"/>
    <s v="5062C SL"/>
    <n v="1"/>
    <n v="2"/>
    <n v="1.3076923076923076E-2"/>
    <n v="6.5384615384615383"/>
    <n v="596.19230769230774"/>
    <n v="1.1923846153846154"/>
    <n v="0.20923076923076922"/>
    <n v="1"/>
    <n v="54.34"/>
    <n v="1"/>
    <n v="54.34"/>
    <n v="1"/>
    <n v="54.34"/>
    <s v="Portal"/>
  </r>
  <r>
    <x v="0"/>
    <x v="2154"/>
    <s v="5A"/>
    <n v="100"/>
    <x v="0"/>
    <x v="0"/>
    <s v="S"/>
    <n v="-0.25925925925925924"/>
    <n v="20"/>
    <n v="27"/>
    <n v="20"/>
    <n v="-4"/>
    <n v="16"/>
    <n v="22"/>
    <n v="2.016"/>
    <s v="3051 PK"/>
    <n v="45"/>
    <n v="216"/>
    <n v="0.73384615384615381"/>
    <n v="73.384615384615387"/>
    <n v="224.53846153846152"/>
    <n v="2.2453846153846153"/>
    <n v="11.741538461538461"/>
    <n v="4"/>
    <n v="8.0640000000000001"/>
    <n v="16"/>
    <n v="32.256"/>
    <n v="20"/>
    <n v="40.32"/>
    <s v="Portal"/>
  </r>
  <r>
    <x v="0"/>
    <x v="2155"/>
    <s v="3A"/>
    <n v="500"/>
    <x v="2"/>
    <x v="2"/>
    <n v="2"/>
    <n v="0"/>
    <n v="30"/>
    <n v="30"/>
    <n v="30"/>
    <m/>
    <n v="30"/>
    <n v="0"/>
    <n v="74.488079999999997"/>
    <s v="2254 SL"/>
    <n v="1"/>
    <n v="4"/>
    <n v="1.5384615384615385E-2"/>
    <n v="7.6923076923076925"/>
    <n v="19.807692307692307"/>
    <n v="3.9615384615384615E-2"/>
    <n v="0.46153846153846156"/>
    <n v="0"/>
    <n v="0"/>
    <n v="0"/>
    <n v="0"/>
    <n v="0"/>
    <n v="0"/>
    <s v="Portal"/>
  </r>
  <r>
    <x v="1"/>
    <x v="2156"/>
    <s v="3A"/>
    <n v="1000"/>
    <x v="2"/>
    <x v="2"/>
    <n v="2"/>
    <n v="-0.375"/>
    <n v="30"/>
    <n v="48"/>
    <n v="30"/>
    <m/>
    <n v="30"/>
    <n v="1"/>
    <n v="60.89"/>
    <s v="2461C SL"/>
    <n v="0"/>
    <n v="2"/>
    <n v="2.3076923076923079E-3"/>
    <n v="2.3076923076923079"/>
    <n v="472.46153846153845"/>
    <n v="0.47246153846153843"/>
    <n v="6.9230769230769235E-2"/>
    <n v="1"/>
    <n v="60.89"/>
    <n v="1"/>
    <n v="60.89"/>
    <n v="1"/>
    <n v="60.89"/>
    <s v="Portal"/>
  </r>
  <r>
    <x v="1"/>
    <x v="2157"/>
    <s v="8A"/>
    <n v="25"/>
    <x v="18"/>
    <x v="17"/>
    <s v="E"/>
    <n v="0"/>
    <n v="59"/>
    <n v="59"/>
    <n v="59"/>
    <n v="-4"/>
    <n v="55"/>
    <n v="84"/>
    <n v="6.3226800000000001"/>
    <s v="F1051/4 BK"/>
    <n v="46"/>
    <n v="191"/>
    <n v="0.71576923076923071"/>
    <n v="17.894230769230766"/>
    <n v="444.24038461538458"/>
    <n v="17.769615384615385"/>
    <n v="39.367307692307691"/>
    <n v="4"/>
    <n v="25.29072"/>
    <n v="43"/>
    <n v="271.87524000000002"/>
    <n v="47"/>
    <n v="297.16595999999998"/>
    <s v="Traditional"/>
  </r>
  <r>
    <x v="0"/>
    <x v="2158"/>
    <s v="8B"/>
    <n v="500"/>
    <x v="18"/>
    <x v="17"/>
    <s v="E"/>
    <n v="0"/>
    <n v="84"/>
    <n v="84"/>
    <n v="84"/>
    <n v="-4"/>
    <n v="80"/>
    <n v="16"/>
    <n v="19.867740000000001"/>
    <s v="P10514 BK"/>
    <n v="17"/>
    <n v="35"/>
    <n v="0.22346153846153846"/>
    <n v="111.73076923076923"/>
    <n v="136.30769230769229"/>
    <n v="0.27261538461538459"/>
    <n v="17.876923076923077"/>
    <n v="1"/>
    <n v="19.867740000000001"/>
    <n v="19"/>
    <n v="377.48706000000004"/>
    <n v="20"/>
    <n v="397.35480000000001"/>
    <s v="Portal"/>
  </r>
  <r>
    <x v="1"/>
    <x v="2159"/>
    <s v="5E"/>
    <n v="100"/>
    <x v="3"/>
    <x v="3"/>
    <s v="T"/>
    <n v="0"/>
    <n v="5"/>
    <n v="5"/>
    <n v="5"/>
    <m/>
    <n v="5"/>
    <n v="16"/>
    <n v="34.452570000000001"/>
    <s v="5858 GR"/>
    <n v="25"/>
    <n v="179"/>
    <n v="0.47576923076923072"/>
    <n v="47.576923076923073"/>
    <n v="168.73076923076923"/>
    <n v="1.6873076923076922"/>
    <n v="2.3788461538461538"/>
    <n v="3"/>
    <n v="103.35771"/>
    <n v="5"/>
    <n v="172.26285000000001"/>
    <n v="8"/>
    <n v="275.62056000000001"/>
    <s v="MPS"/>
  </r>
  <r>
    <x v="0"/>
    <x v="2160"/>
    <s v="3D"/>
    <n v="500"/>
    <x v="0"/>
    <x v="0"/>
    <s v="C"/>
    <n v="0"/>
    <n v="5"/>
    <n v="5"/>
    <n v="5"/>
    <m/>
    <n v="5"/>
    <n v="0"/>
    <n v="67.032899999999998"/>
    <s v="5472L SL"/>
    <n v="2"/>
    <n v="3"/>
    <n v="2.4999999999999998E-2"/>
    <n v="12.499999999999998"/>
    <n v="118.26923076923077"/>
    <n v="0.23653846153846156"/>
    <n v="0.12499999999999999"/>
    <n v="1"/>
    <n v="67.032899999999998"/>
    <n v="1"/>
    <n v="67.032899999999998"/>
    <n v="1"/>
    <n v="67.032899999999998"/>
    <s v="MPS"/>
  </r>
  <r>
    <x v="1"/>
    <x v="2161"/>
    <s v="1F"/>
    <n v="100"/>
    <x v="2"/>
    <x v="2"/>
    <n v="2"/>
    <n v="0"/>
    <n v="40"/>
    <n v="40"/>
    <n v="40"/>
    <m/>
    <n v="40"/>
    <n v="3"/>
    <n v="22.682639999999999"/>
    <s v="86402CY SL"/>
    <n v="1"/>
    <n v="6"/>
    <n v="1.7692307692307691E-2"/>
    <n v="1.7692307692307692"/>
    <n v="57.153846153846153"/>
    <n v="0.57153846153846155"/>
    <n v="0.70769230769230762"/>
    <n v="0"/>
    <n v="0"/>
    <n v="1"/>
    <n v="22.682639999999999"/>
    <n v="1"/>
    <n v="22.682639999999999"/>
    <s v="Portal"/>
  </r>
  <r>
    <x v="1"/>
    <x v="2162"/>
    <s v="1F"/>
    <n v="100"/>
    <x v="2"/>
    <x v="2"/>
    <n v="2"/>
    <n v="0"/>
    <n v="40"/>
    <n v="40"/>
    <n v="40"/>
    <m/>
    <n v="40"/>
    <n v="0"/>
    <n v="39.807259999999999"/>
    <s v="86504CY SL"/>
    <n v="6"/>
    <n v="18"/>
    <n v="8.5384615384615392E-2"/>
    <n v="8.5384615384615401"/>
    <n v="9.1153846153846168"/>
    <n v="9.1153846153846169E-2"/>
    <n v="3.4153846153846157"/>
    <n v="0"/>
    <n v="0"/>
    <n v="3"/>
    <n v="119.42178"/>
    <n v="3"/>
    <n v="119.42178"/>
    <s v="Portal"/>
  </r>
  <r>
    <x v="0"/>
    <x v="2163"/>
    <s v="2B"/>
    <n v="100"/>
    <x v="0"/>
    <x v="0"/>
    <s v="B"/>
    <n v="-0.13793103448275862"/>
    <n v="25"/>
    <n v="29"/>
    <n v="25"/>
    <n v="-4"/>
    <n v="21"/>
    <n v="21"/>
    <n v="16.085999999999999"/>
    <s v="882202 SL"/>
    <n v="24"/>
    <n v="103"/>
    <n v="0.37730769230769229"/>
    <n v="37.730769230769226"/>
    <n v="91.576923076923066"/>
    <n v="0.91576923076923067"/>
    <n v="7.9234615384615381"/>
    <n v="2"/>
    <n v="32.171999999999997"/>
    <n v="10"/>
    <n v="160.85999999999999"/>
    <n v="12"/>
    <n v="193.03199999999998"/>
    <s v="Portal"/>
  </r>
  <r>
    <x v="1"/>
    <x v="2164"/>
    <s v="2D"/>
    <n v="500"/>
    <x v="2"/>
    <x v="2"/>
    <n v="2"/>
    <n v="0"/>
    <n v="35"/>
    <n v="35"/>
    <n v="35"/>
    <m/>
    <n v="35"/>
    <n v="0"/>
    <n v="82.762110000000007"/>
    <s v="M9528010 BK"/>
    <n v="2"/>
    <n v="4"/>
    <n v="2.6153846153846153E-2"/>
    <n v="13.076923076923077"/>
    <n v="3261.5250000000001"/>
    <n v="6.5230500000000005"/>
    <n v="0.91538461538461535"/>
    <n v="0"/>
    <n v="0"/>
    <n v="1"/>
    <n v="82.762110000000007"/>
    <n v="1"/>
    <n v="82.762110000000007"/>
    <s v="Portal"/>
  </r>
  <r>
    <x v="0"/>
    <x v="2165"/>
    <s v="5A"/>
    <n v="1000"/>
    <x v="4"/>
    <x v="4"/>
    <s v="S"/>
    <n v="0.4"/>
    <n v="49"/>
    <n v="35"/>
    <n v="35"/>
    <n v="-4"/>
    <n v="31"/>
    <n v="1"/>
    <n v="27.563590000000001"/>
    <s v="3047 YL"/>
    <n v="0"/>
    <n v="1"/>
    <n v="1.153846153846154E-3"/>
    <n v="1.153846153846154"/>
    <n v="62.307692307692314"/>
    <n v="6.2307692307692314E-2"/>
    <n v="3.5769230769230775E-2"/>
    <n v="1"/>
    <n v="27.563590000000001"/>
    <n v="1"/>
    <n v="27.563590000000001"/>
    <n v="1"/>
    <n v="27.563590000000001"/>
    <s v="Portal"/>
  </r>
  <r>
    <x v="0"/>
    <x v="2166"/>
    <s v="5A"/>
    <n v="1000"/>
    <x v="0"/>
    <x v="0"/>
    <s v="S"/>
    <n v="-0.62264150943396224"/>
    <n v="20"/>
    <n v="53"/>
    <n v="20"/>
    <n v="-4"/>
    <n v="16"/>
    <n v="4"/>
    <n v="15.56"/>
    <s v="3048 SL"/>
    <n v="9"/>
    <n v="26"/>
    <n v="0.12692307692307692"/>
    <n v="126.92307692307692"/>
    <n v="136"/>
    <n v="0.13600000000000001"/>
    <n v="2.0307692307692307"/>
    <n v="1"/>
    <n v="15.56"/>
    <n v="3"/>
    <n v="46.68"/>
    <n v="4"/>
    <n v="62.24"/>
    <s v="Portal"/>
  </r>
  <r>
    <x v="0"/>
    <x v="2167"/>
    <s v="8B"/>
    <n v="500"/>
    <x v="12"/>
    <x v="12"/>
    <s v="E"/>
    <n v="0.16470588235294117"/>
    <n v="99"/>
    <n v="85"/>
    <n v="85"/>
    <n v="-4"/>
    <n v="81"/>
    <n v="5"/>
    <n v="96.03"/>
    <s v="TFT25024 NA"/>
    <n v="1"/>
    <n v="7"/>
    <n v="1.8846153846153846E-2"/>
    <n v="9.4230769230769234"/>
    <n v="88.461538461538467"/>
    <n v="0.17692307692307693"/>
    <n v="1.5265384615384616"/>
    <n v="0"/>
    <n v="0"/>
    <n v="2"/>
    <n v="192.06"/>
    <n v="2"/>
    <n v="192.06"/>
    <s v="Portal"/>
  </r>
  <r>
    <x v="1"/>
    <x v="2168"/>
    <s v="3A"/>
    <n v="500"/>
    <x v="2"/>
    <x v="2"/>
    <n v="2"/>
    <n v="0"/>
    <n v="30"/>
    <n v="30"/>
    <n v="30"/>
    <m/>
    <n v="30"/>
    <n v="0"/>
    <n v="79.749189999999999"/>
    <s v="1736C SL"/>
    <n v="2"/>
    <n v="4"/>
    <n v="2.6153846153846153E-2"/>
    <n v="13.076923076923077"/>
    <n v="151.73076923076923"/>
    <n v="0.30346153846153845"/>
    <n v="0.7846153846153846"/>
    <n v="0"/>
    <n v="0"/>
    <n v="1"/>
    <n v="79.749189999999999"/>
    <n v="1"/>
    <n v="79.749189999999999"/>
    <s v="Portal"/>
  </r>
  <r>
    <x v="0"/>
    <x v="2169"/>
    <s v="3D"/>
    <n v="1"/>
    <x v="6"/>
    <x v="6"/>
    <s v="B"/>
    <n v="0.90909090909090906"/>
    <n v="84"/>
    <n v="44"/>
    <n v="44"/>
    <n v="-4"/>
    <n v="40"/>
    <n v="766"/>
    <n v="0.37430000000000002"/>
    <s v="5476L SL"/>
    <s v="0"/>
    <s v="0"/>
    <n v="0"/>
    <n v="0"/>
    <n v="9.1923076923076916"/>
    <n v="9.1923076923076916"/>
    <n v="0"/>
    <n v="46"/>
    <n v="17.2178"/>
    <n v="414"/>
    <n v="154.96020000000001"/>
    <n v="460"/>
    <n v="172.178"/>
    <s v="Portal With MPS"/>
  </r>
  <r>
    <x v="0"/>
    <x v="2170"/>
    <s v="5A"/>
    <n v="100"/>
    <x v="10"/>
    <x v="10"/>
    <s v="F"/>
    <n v="0"/>
    <n v="5"/>
    <n v="5"/>
    <n v="5"/>
    <m/>
    <n v="5"/>
    <n v="20"/>
    <n v="6.9285699999999997"/>
    <s v="7054 RD"/>
    <n v="48"/>
    <n v="113"/>
    <n v="0.64730769230769236"/>
    <n v="64.730769230769241"/>
    <n v="466.65384615384619"/>
    <n v="4.6665384615384617"/>
    <n v="3.236538461538462"/>
    <n v="5"/>
    <n v="34.642849999999996"/>
    <n v="8"/>
    <n v="55.428559999999997"/>
    <n v="13"/>
    <n v="90.07141"/>
    <s v="MPS"/>
  </r>
  <r>
    <x v="1"/>
    <x v="2171"/>
    <s v="3A"/>
    <n v="500"/>
    <x v="0"/>
    <x v="0"/>
    <s v="B"/>
    <n v="-0.71698113207547165"/>
    <n v="15"/>
    <n v="53"/>
    <n v="15"/>
    <n v="-4"/>
    <n v="11"/>
    <n v="0"/>
    <n v="42.78"/>
    <s v="1215C SL"/>
    <n v="0"/>
    <n v="5"/>
    <n v="5.7692307692307696E-3"/>
    <n v="2.8846153846153846"/>
    <n v="156.5"/>
    <n v="0.313"/>
    <n v="6.3461538461538458E-2"/>
    <n v="1"/>
    <n v="42.78"/>
    <n v="1"/>
    <n v="42.78"/>
    <n v="1"/>
    <n v="42.78"/>
    <s v="Portal"/>
  </r>
  <r>
    <x v="1"/>
    <x v="2172"/>
    <s v="1F"/>
    <n v="1000"/>
    <x v="2"/>
    <x v="2"/>
    <n v="2"/>
    <n v="0"/>
    <n v="35"/>
    <n v="35"/>
    <n v="35"/>
    <m/>
    <n v="35"/>
    <n v="1"/>
    <n v="153.16904"/>
    <s v="65002 SL"/>
    <n v="27"/>
    <n v="51"/>
    <n v="0.34961538461538461"/>
    <n v="349.61538461538458"/>
    <n v="511.29923076923075"/>
    <n v="0.51129923076923078"/>
    <n v="12.236538461538462"/>
    <n v="2"/>
    <n v="306.33807999999999"/>
    <n v="14"/>
    <n v="2144.3665599999999"/>
    <n v="16"/>
    <n v="2450.7046399999999"/>
    <s v="Portal"/>
  </r>
  <r>
    <x v="1"/>
    <x v="2173"/>
    <s v="8A"/>
    <n v="14"/>
    <x v="12"/>
    <x v="12"/>
    <s v="E"/>
    <n v="0.14736842105263157"/>
    <n v="109"/>
    <n v="95"/>
    <n v="95"/>
    <n v="-4"/>
    <n v="91"/>
    <n v="212"/>
    <n v="6.93"/>
    <s v="F3501/16 CL"/>
    <n v="41"/>
    <n v="91"/>
    <n v="0.54653846153846153"/>
    <n v="7.6515384615384612"/>
    <n v="200.95923076923077"/>
    <n v="14.354230769230769"/>
    <n v="49.734999999999999"/>
    <n v="3"/>
    <n v="20.79"/>
    <n v="53"/>
    <n v="367.28999999999996"/>
    <n v="56"/>
    <n v="388.08"/>
    <s v="Portal"/>
  </r>
  <r>
    <x v="1"/>
    <x v="2174"/>
    <s v="8B"/>
    <n v="100"/>
    <x v="18"/>
    <x v="17"/>
    <s v="E"/>
    <n v="0"/>
    <n v="84"/>
    <n v="84"/>
    <n v="84"/>
    <n v="-4"/>
    <n v="80"/>
    <n v="30"/>
    <n v="13.714919999999999"/>
    <s v="P1050 BK"/>
    <n v="4"/>
    <n v="137"/>
    <n v="0.20115384615384616"/>
    <n v="20.115384615384617"/>
    <n v="416.17307692307691"/>
    <n v="4.1617307692307692"/>
    <n v="16.092307692307692"/>
    <n v="1"/>
    <n v="13.714919999999999"/>
    <n v="17"/>
    <n v="233.15364"/>
    <n v="18"/>
    <n v="246.86856"/>
    <s v="Portal"/>
  </r>
  <r>
    <x v="1"/>
    <x v="2175"/>
    <s v="5I"/>
    <n v="100"/>
    <x v="0"/>
    <x v="0"/>
    <s v="S"/>
    <n v="2.564102564102564E-2"/>
    <n v="40"/>
    <n v="39"/>
    <n v="39"/>
    <n v="-4"/>
    <n v="35"/>
    <n v="143"/>
    <n v="3.62"/>
    <s v="6713 WH"/>
    <n v="38"/>
    <n v="235"/>
    <n v="0.68038461538461537"/>
    <n v="68.038461538461533"/>
    <n v="5073.8076923076924"/>
    <n v="50.738076923076925"/>
    <n v="23.813461538461539"/>
    <n v="3"/>
    <n v="10.86"/>
    <n v="27"/>
    <n v="97.740000000000009"/>
    <n v="30"/>
    <n v="108.60000000000001"/>
    <s v="Portal"/>
  </r>
  <r>
    <x v="1"/>
    <x v="2176"/>
    <s v="1A"/>
    <n v="500"/>
    <x v="2"/>
    <x v="2"/>
    <n v="2"/>
    <n v="0"/>
    <n v="20"/>
    <n v="20"/>
    <n v="20"/>
    <m/>
    <n v="20"/>
    <n v="0"/>
    <n v="84.024569999999997"/>
    <s v="5062/1C SL"/>
    <s v="0"/>
    <s v="0"/>
    <n v="0"/>
    <n v="0"/>
    <n v="44.653846153846153"/>
    <n v="8.930769230769231E-2"/>
    <n v="0"/>
    <n v="0"/>
    <n v="0"/>
    <n v="0"/>
    <n v="0"/>
    <n v="0"/>
    <n v="0"/>
    <s v="Portal"/>
  </r>
  <r>
    <x v="1"/>
    <x v="2177"/>
    <s v="1A"/>
    <n v="500"/>
    <x v="0"/>
    <x v="0"/>
    <s v="B"/>
    <n v="-0.71698113207547165"/>
    <n v="15"/>
    <n v="53"/>
    <n v="15"/>
    <n v="-4"/>
    <n v="11"/>
    <n v="1"/>
    <n v="43.33"/>
    <s v="5004C SL"/>
    <n v="3"/>
    <n v="3"/>
    <n v="3.5769230769230768E-2"/>
    <n v="17.884615384615383"/>
    <n v="1139.7307692307691"/>
    <n v="2.279461538461538"/>
    <n v="0.39346153846153847"/>
    <n v="0"/>
    <n v="0"/>
    <n v="0"/>
    <n v="0"/>
    <n v="0"/>
    <n v="0"/>
    <s v="Portal"/>
  </r>
  <r>
    <x v="1"/>
    <x v="2178"/>
    <s v="8B"/>
    <n v="100"/>
    <x v="22"/>
    <x v="21"/>
    <s v="I"/>
    <n v="0"/>
    <n v="28"/>
    <n v="28"/>
    <n v="28"/>
    <n v="-4"/>
    <n v="24"/>
    <n v="10"/>
    <n v="31.85"/>
    <s v="SW11 WH"/>
    <n v="12"/>
    <n v="37"/>
    <n v="0.17192307692307693"/>
    <n v="17.192307692307693"/>
    <n v="29.25"/>
    <n v="0.29249999999999998"/>
    <n v="4.1261538461538461"/>
    <n v="1"/>
    <n v="31.85"/>
    <n v="5"/>
    <n v="159.25"/>
    <n v="6"/>
    <n v="191.10000000000002"/>
    <s v="Portal"/>
  </r>
  <r>
    <x v="1"/>
    <x v="2179"/>
    <s v="5E"/>
    <n v="100"/>
    <x v="3"/>
    <x v="3"/>
    <s v="T"/>
    <n v="0"/>
    <n v="5"/>
    <n v="5"/>
    <n v="5"/>
    <m/>
    <n v="5"/>
    <n v="29"/>
    <n v="28.342569999999998"/>
    <s v="5857 BL"/>
    <n v="135"/>
    <n v="429"/>
    <n v="1.9488461538461537"/>
    <n v="194.88461538461536"/>
    <n v="194.88461538461536"/>
    <n v="1.9488461538461537"/>
    <n v="9.7442307692307679"/>
    <n v="14"/>
    <n v="396.79597999999999"/>
    <n v="24"/>
    <n v="680.22167999999999"/>
    <n v="38"/>
    <n v="1077.01766"/>
    <s v="MPS"/>
  </r>
  <r>
    <x v="1"/>
    <x v="2180"/>
    <s v="2A"/>
    <n v="500"/>
    <x v="0"/>
    <x v="0"/>
    <s v="B"/>
    <n v="0.1111111111111111"/>
    <n v="30"/>
    <n v="27"/>
    <n v="27"/>
    <n v="-4"/>
    <n v="23"/>
    <n v="2"/>
    <n v="40.604999999999997"/>
    <s v="M4473 SL"/>
    <n v="4"/>
    <n v="19"/>
    <n v="6.5000000000000002E-2"/>
    <n v="32.5"/>
    <n v="261.03846153846155"/>
    <n v="0.52207692307692311"/>
    <n v="1.4950000000000001"/>
    <n v="0"/>
    <n v="0"/>
    <n v="1"/>
    <n v="40.604999999999997"/>
    <n v="1"/>
    <n v="40.604999999999997"/>
    <s v="Traditional"/>
  </r>
  <r>
    <x v="1"/>
    <x v="2181"/>
    <s v="8B"/>
    <n v="25"/>
    <x v="22"/>
    <x v="21"/>
    <s v="I"/>
    <n v="0"/>
    <n v="28"/>
    <n v="28"/>
    <n v="28"/>
    <n v="-4"/>
    <n v="24"/>
    <n v="7"/>
    <n v="27.98"/>
    <s v="SW31 NA"/>
    <n v="101"/>
    <n v="308"/>
    <n v="1.4430769230769231"/>
    <n v="36.07692307692308"/>
    <n v="94"/>
    <n v="3.76"/>
    <n v="34.633846153846157"/>
    <n v="7"/>
    <n v="195.86"/>
    <n v="42"/>
    <n v="1175.1600000000001"/>
    <n v="49"/>
    <n v="1371.02"/>
    <s v="Portal"/>
  </r>
  <r>
    <x v="0"/>
    <x v="2182"/>
    <s v="3A"/>
    <n v="500"/>
    <x v="2"/>
    <x v="2"/>
    <n v="2"/>
    <n v="0"/>
    <n v="20"/>
    <n v="20"/>
    <n v="20"/>
    <m/>
    <n v="20"/>
    <n v="0"/>
    <n v="72.432519999999997"/>
    <s v="1131C SL"/>
    <n v="1"/>
    <n v="1"/>
    <n v="1.1923076923076923E-2"/>
    <n v="5.9615384615384617"/>
    <n v="290.19230769230768"/>
    <n v="0.58038461538461539"/>
    <n v="0.23846153846153847"/>
    <n v="1"/>
    <n v="72.432519999999997"/>
    <n v="1"/>
    <n v="72.432519999999997"/>
    <n v="1"/>
    <n v="72.432519999999997"/>
    <s v="Portal"/>
  </r>
  <r>
    <x v="1"/>
    <x v="2183"/>
    <s v="3A"/>
    <n v="100"/>
    <x v="2"/>
    <x v="2"/>
    <n v="2"/>
    <n v="0"/>
    <n v="40"/>
    <n v="40"/>
    <n v="40"/>
    <m/>
    <n v="40"/>
    <n v="13"/>
    <n v="18.472169999999998"/>
    <s v="3221 SL"/>
    <n v="81"/>
    <n v="316"/>
    <n v="1.2369230769230768"/>
    <n v="123.69230769230768"/>
    <n v="603.30769230769226"/>
    <n v="6.0330769230769228"/>
    <n v="49.476923076923072"/>
    <n v="6"/>
    <n v="110.83301999999999"/>
    <n v="55"/>
    <n v="1015.96935"/>
    <n v="61"/>
    <n v="1126.8023699999999"/>
    <s v="Portal"/>
  </r>
  <r>
    <x v="1"/>
    <x v="2184"/>
    <s v="1A"/>
    <n v="500"/>
    <x v="0"/>
    <x v="0"/>
    <s v="B"/>
    <n v="0"/>
    <n v="53"/>
    <n v="53"/>
    <n v="53"/>
    <n v="-4"/>
    <n v="49"/>
    <n v="0"/>
    <n v="59.795580000000001"/>
    <s v="5016C SL"/>
    <n v="1"/>
    <n v="1"/>
    <n v="1.1923076923076923E-2"/>
    <n v="5.9615384615384617"/>
    <n v="171.12461538461537"/>
    <n v="0.34224923076923075"/>
    <n v="0.58423076923076922"/>
    <n v="0"/>
    <n v="0"/>
    <n v="1"/>
    <n v="59.795580000000001"/>
    <n v="1"/>
    <n v="59.795580000000001"/>
    <s v="Portal"/>
  </r>
  <r>
    <x v="1"/>
    <x v="2185"/>
    <s v="5A"/>
    <n v="100"/>
    <x v="0"/>
    <x v="0"/>
    <s v="S"/>
    <n v="-0.25925925925925924"/>
    <n v="20"/>
    <n v="27"/>
    <n v="20"/>
    <n v="-4"/>
    <n v="16"/>
    <n v="146"/>
    <n v="2.9"/>
    <s v="3053 BL"/>
    <n v="169"/>
    <n v="1044"/>
    <n v="3.0246153846153847"/>
    <n v="302.46153846153845"/>
    <n v="2905.9230769230767"/>
    <n v="29.059230769230766"/>
    <n v="48.393846153846155"/>
    <n v="18"/>
    <n v="52.199999999999996"/>
    <n v="66"/>
    <n v="191.4"/>
    <n v="81"/>
    <n v="234.9"/>
    <s v="Portal"/>
  </r>
  <r>
    <x v="1"/>
    <x v="2186"/>
    <s v="1A"/>
    <n v="500"/>
    <x v="0"/>
    <x v="0"/>
    <s v="B"/>
    <n v="-0.13793103448275862"/>
    <n v="25"/>
    <n v="29"/>
    <n v="25"/>
    <n v="-4"/>
    <n v="21"/>
    <n v="0"/>
    <n v="82.844999999999999"/>
    <s v="5193C SL"/>
    <n v="1"/>
    <n v="2"/>
    <n v="1.3076923076923076E-2"/>
    <n v="6.5384615384615383"/>
    <n v="116.73076923076921"/>
    <n v="0.23346153846153841"/>
    <n v="0.27461538461538459"/>
    <n v="1"/>
    <n v="82.844999999999999"/>
    <n v="1"/>
    <n v="82.844999999999999"/>
    <n v="1"/>
    <n v="82.844999999999999"/>
    <s v="Portal"/>
  </r>
  <r>
    <x v="0"/>
    <x v="2187"/>
    <s v="3A"/>
    <n v="1000"/>
    <x v="2"/>
    <x v="2"/>
    <n v="2"/>
    <n v="0"/>
    <n v="35"/>
    <n v="35"/>
    <n v="35"/>
    <m/>
    <n v="35"/>
    <n v="0"/>
    <n v="452.48016999999999"/>
    <s v="5479C SL"/>
    <n v="2"/>
    <n v="6"/>
    <n v="2.8461538461538462E-2"/>
    <n v="28.461538461538463"/>
    <n v="56.42307692307692"/>
    <n v="5.6423076923076923E-2"/>
    <n v="0.99615384615384617"/>
    <n v="0"/>
    <n v="0"/>
    <n v="1"/>
    <n v="452.48016999999999"/>
    <n v="1"/>
    <n v="452.48016999999999"/>
    <s v="Portal"/>
  </r>
  <r>
    <x v="0"/>
    <x v="2188"/>
    <s v="8A"/>
    <n v="100"/>
    <x v="1"/>
    <x v="1"/>
    <s v="E"/>
    <n v="0.55555555555555558"/>
    <n v="140"/>
    <n v="90"/>
    <n v="90"/>
    <n v="-4"/>
    <n v="86"/>
    <n v="32"/>
    <n v="14.171430000000001"/>
    <s v="F2213/16 GR"/>
    <n v="4"/>
    <n v="98"/>
    <n v="0.15615384615384614"/>
    <n v="15.615384615384615"/>
    <n v="37.237692307692306"/>
    <n v="0.37237692307692305"/>
    <n v="13.429230769230768"/>
    <n v="1"/>
    <n v="14.171430000000001"/>
    <n v="14"/>
    <n v="198.40002000000001"/>
    <n v="15"/>
    <n v="212.57145000000003"/>
    <s v="Portal"/>
  </r>
  <r>
    <x v="1"/>
    <x v="2189"/>
    <s v="1A"/>
    <n v="100"/>
    <x v="2"/>
    <x v="2"/>
    <n v="2"/>
    <n v="0"/>
    <n v="55"/>
    <n v="55"/>
    <n v="55"/>
    <m/>
    <n v="55"/>
    <n v="0"/>
    <n v="77.020650000000003"/>
    <s v="5160/15C SL"/>
    <n v="4"/>
    <n v="11"/>
    <n v="5.5769230769230765E-2"/>
    <n v="5.5769230769230766"/>
    <n v="49.807692307692307"/>
    <n v="0.49807692307692308"/>
    <n v="3.0673076923076921"/>
    <n v="0"/>
    <n v="0"/>
    <n v="3"/>
    <n v="231.06195000000002"/>
    <n v="3"/>
    <n v="231.06195000000002"/>
    <s v="Portal"/>
  </r>
  <r>
    <x v="1"/>
    <x v="2190"/>
    <s v="5I"/>
    <n v="100"/>
    <x v="0"/>
    <x v="0"/>
    <s v="S"/>
    <n v="0"/>
    <n v="39"/>
    <n v="39"/>
    <n v="39"/>
    <n v="-4"/>
    <n v="35"/>
    <n v="63"/>
    <n v="5.7809999999999997"/>
    <s v="6715 BR"/>
    <n v="99"/>
    <n v="288"/>
    <n v="1.3984615384615382"/>
    <n v="139.84615384615381"/>
    <n v="914.84615384615381"/>
    <n v="9.1484615384615378"/>
    <n v="48.946153846153834"/>
    <n v="7"/>
    <n v="40.466999999999999"/>
    <n v="56"/>
    <n v="323.73599999999999"/>
    <n v="63"/>
    <n v="364.20299999999997"/>
    <s v="Portal"/>
  </r>
  <r>
    <x v="1"/>
    <x v="2191"/>
    <s v="8A"/>
    <n v="100"/>
    <x v="1"/>
    <x v="1"/>
    <s v="E"/>
    <n v="0.55555555555555558"/>
    <n v="140"/>
    <n v="90"/>
    <n v="90"/>
    <n v="-4"/>
    <n v="86"/>
    <n v="1"/>
    <n v="243.58571000000001"/>
    <s v="F2213IN CL"/>
    <n v="10"/>
    <n v="30"/>
    <n v="0.1423076923076923"/>
    <n v="14.23076923076923"/>
    <n v="21.290384615384614"/>
    <n v="0.21290384615384614"/>
    <n v="12.238461538461538"/>
    <n v="1"/>
    <n v="243.58571000000001"/>
    <n v="13"/>
    <n v="3166.6142300000001"/>
    <n v="14"/>
    <n v="3410.19994"/>
    <s v="Portal"/>
  </r>
  <r>
    <x v="1"/>
    <x v="2192"/>
    <s v="1A"/>
    <n v="100"/>
    <x v="2"/>
    <x v="2"/>
    <n v="2"/>
    <n v="0"/>
    <n v="40"/>
    <n v="40"/>
    <n v="40"/>
    <m/>
    <n v="40"/>
    <n v="0"/>
    <n v="78.734870000000001"/>
    <s v="5430/9 SL"/>
    <n v="0"/>
    <n v="0"/>
    <n v="0"/>
    <n v="0"/>
    <n v="0"/>
    <n v="0"/>
    <n v="0"/>
    <n v="0"/>
    <n v="0"/>
    <n v="0"/>
    <n v="0"/>
    <n v="0"/>
    <n v="0"/>
    <s v="Portal"/>
  </r>
  <r>
    <x v="0"/>
    <x v="2193"/>
    <s v="3A"/>
    <n v="500"/>
    <x v="0"/>
    <x v="0"/>
    <s v="B"/>
    <n v="0"/>
    <n v="29"/>
    <n v="29"/>
    <n v="29"/>
    <n v="-4"/>
    <n v="25"/>
    <n v="0"/>
    <n v="63.36"/>
    <s v="6300/4 SL"/>
    <n v="1"/>
    <n v="1"/>
    <n v="1.1923076923076923E-2"/>
    <n v="5.9615384615384617"/>
    <n v="555.80769230769226"/>
    <n v="1.1116153846153844"/>
    <n v="0.29807692307692307"/>
    <n v="1"/>
    <n v="63.36"/>
    <n v="1"/>
    <n v="63.36"/>
    <n v="1"/>
    <n v="63.36"/>
    <s v="Portal"/>
  </r>
  <r>
    <x v="0"/>
    <x v="2194"/>
    <s v="5I"/>
    <n v="100"/>
    <x v="0"/>
    <x v="0"/>
    <s v="B"/>
    <n v="0"/>
    <n v="39"/>
    <n v="39"/>
    <n v="39"/>
    <n v="-4"/>
    <n v="35"/>
    <n v="23"/>
    <n v="18.600000000000001"/>
    <s v="6717 BR"/>
    <n v="79"/>
    <n v="240"/>
    <n v="1.1276923076923075"/>
    <n v="112.76923076923076"/>
    <n v="151.61538461538461"/>
    <n v="1.5161538461538462"/>
    <n v="39.469230769230762"/>
    <n v="6"/>
    <n v="111.60000000000001"/>
    <n v="45"/>
    <n v="837.00000000000011"/>
    <n v="51"/>
    <n v="948.6"/>
    <s v="Portal"/>
  </r>
  <r>
    <x v="1"/>
    <x v="2195"/>
    <s v="3A"/>
    <n v="500"/>
    <x v="2"/>
    <x v="2"/>
    <n v="2"/>
    <n v="-0.62264150943396224"/>
    <n v="20"/>
    <n v="53"/>
    <n v="20"/>
    <m/>
    <n v="20"/>
    <n v="11"/>
    <n v="46.314999999999998"/>
    <s v="1897C SL"/>
    <n v="25"/>
    <n v="90"/>
    <n v="0.37307692307692308"/>
    <n v="186.53846153846155"/>
    <n v="3094.5384615384619"/>
    <n v="6.1890769230769234"/>
    <n v="7.4615384615384617"/>
    <n v="2"/>
    <n v="92.63"/>
    <n v="9"/>
    <n v="416.83499999999998"/>
    <n v="12"/>
    <n v="555.78"/>
    <s v="Portal"/>
  </r>
  <r>
    <x v="1"/>
    <x v="2196"/>
    <s v="8B"/>
    <n v="25"/>
    <x v="22"/>
    <x v="21"/>
    <s v="I"/>
    <n v="0"/>
    <n v="28"/>
    <n v="28"/>
    <n v="28"/>
    <n v="-4"/>
    <n v="24"/>
    <n v="32"/>
    <n v="3.86"/>
    <s v="SW41 BK"/>
    <n v="25"/>
    <n v="120"/>
    <n v="0.40769230769230769"/>
    <n v="10.192307692307692"/>
    <n v="187.42307692307691"/>
    <n v="7.4969230769230766"/>
    <n v="9.7846153846153854"/>
    <n v="2"/>
    <n v="7.72"/>
    <n v="12"/>
    <n v="46.32"/>
    <n v="14"/>
    <n v="54.04"/>
    <s v="Portal"/>
  </r>
  <r>
    <x v="0"/>
    <x v="2197"/>
    <s v="5E"/>
    <n v="100"/>
    <x v="7"/>
    <x v="7"/>
    <s v="S"/>
    <n v="0.09"/>
    <n v="109"/>
    <n v="100"/>
    <n v="100"/>
    <n v="-4"/>
    <n v="96"/>
    <n v="66"/>
    <n v="11.59"/>
    <s v="2841/7 GR"/>
    <n v="59"/>
    <n v="182"/>
    <n v="0.84538461538461529"/>
    <n v="84.538461538461533"/>
    <n v="215.69230769230768"/>
    <n v="2.1569230769230767"/>
    <n v="81.156923076923064"/>
    <n v="4"/>
    <n v="46.36"/>
    <n v="85"/>
    <n v="985.15"/>
    <n v="89"/>
    <n v="1031.51"/>
    <s v="Traditional"/>
  </r>
  <r>
    <x v="1"/>
    <x v="2198"/>
    <s v="1A"/>
    <n v="500"/>
    <x v="0"/>
    <x v="0"/>
    <s v="B"/>
    <n v="-0.52830188679245282"/>
    <n v="25"/>
    <n v="53"/>
    <n v="25"/>
    <n v="-4"/>
    <n v="21"/>
    <n v="0"/>
    <n v="43.93"/>
    <s v="5094C SL"/>
    <n v="0"/>
    <n v="4"/>
    <n v="4.6153846153846158E-3"/>
    <n v="2.3076923076923079"/>
    <n v="1078.8723076923075"/>
    <n v="2.1577446153846149"/>
    <n v="9.6923076923076931E-2"/>
    <n v="1"/>
    <n v="43.93"/>
    <n v="1"/>
    <n v="43.93"/>
    <n v="1"/>
    <n v="43.93"/>
    <s v="Portal"/>
  </r>
  <r>
    <x v="0"/>
    <x v="2199"/>
    <s v="8B"/>
    <n v="100"/>
    <x v="18"/>
    <x v="17"/>
    <s v="E"/>
    <n v="0"/>
    <n v="84"/>
    <n v="84"/>
    <n v="84"/>
    <n v="-4"/>
    <n v="80"/>
    <n v="12"/>
    <n v="10.4856"/>
    <s v="P1051 CL"/>
    <n v="3"/>
    <n v="7"/>
    <n v="4.0384615384615387E-2"/>
    <n v="4.0384615384615383"/>
    <n v="50.38461538461538"/>
    <n v="0.50384615384615383"/>
    <n v="3.2307692307692308"/>
    <n v="0"/>
    <n v="0"/>
    <n v="3"/>
    <n v="31.456800000000001"/>
    <n v="3"/>
    <n v="31.456800000000001"/>
    <s v="Portal"/>
  </r>
  <r>
    <x v="1"/>
    <x v="2200"/>
    <s v="5C"/>
    <n v="100"/>
    <x v="19"/>
    <x v="18"/>
    <s v="E"/>
    <n v="0"/>
    <n v="34"/>
    <n v="34"/>
    <n v="34"/>
    <n v="-4"/>
    <n v="30"/>
    <n v="5"/>
    <n v="71.8"/>
    <s v="391440 BK"/>
    <n v="18"/>
    <n v="34"/>
    <n v="0.23307692307692307"/>
    <n v="23.307692307692307"/>
    <n v="23.307692307692307"/>
    <n v="0.23307692307692307"/>
    <n v="6.9923076923076923"/>
    <n v="1"/>
    <n v="71.8"/>
    <n v="8"/>
    <n v="574.4"/>
    <n v="9"/>
    <n v="646.19999999999993"/>
    <s v="Traditional"/>
  </r>
  <r>
    <x v="0"/>
    <x v="2201"/>
    <s v="3A"/>
    <n v="500"/>
    <x v="0"/>
    <x v="0"/>
    <s v="C"/>
    <n v="0"/>
    <n v="5"/>
    <n v="5"/>
    <n v="5"/>
    <m/>
    <n v="5"/>
    <n v="0"/>
    <n v="60.2849"/>
    <s v="2254/1 SL"/>
    <n v="0"/>
    <n v="6"/>
    <n v="6.9230769230769233E-3"/>
    <n v="3.4615384615384617"/>
    <n v="64.461538461538467"/>
    <n v="0.12892307692307695"/>
    <n v="3.4615384615384617E-2"/>
    <n v="1"/>
    <n v="60.2849"/>
    <n v="1"/>
    <n v="60.2849"/>
    <n v="1"/>
    <n v="60.2849"/>
    <s v="MPS"/>
  </r>
  <r>
    <x v="1"/>
    <x v="2202"/>
    <s v="8B"/>
    <n v="500"/>
    <x v="8"/>
    <x v="8"/>
    <s v="I"/>
    <n v="0"/>
    <n v="24"/>
    <n v="24"/>
    <n v="24"/>
    <n v="-4"/>
    <n v="20"/>
    <n v="35"/>
    <n v="22"/>
    <s v="G1201/8 BK"/>
    <n v="170"/>
    <n v="592"/>
    <n v="2.5138461538461536"/>
    <n v="1256.9230769230769"/>
    <n v="1349.4615384615383"/>
    <n v="2.6989230769230765"/>
    <n v="50.276923076923069"/>
    <n v="15"/>
    <n v="330"/>
    <n v="65"/>
    <n v="1430"/>
    <n v="78"/>
    <n v="1716"/>
    <s v="Portal"/>
  </r>
  <r>
    <x v="1"/>
    <x v="2203"/>
    <s v="5A"/>
    <n v="100"/>
    <x v="0"/>
    <x v="0"/>
    <s v="S"/>
    <n v="3.7037037037037035E-2"/>
    <n v="28"/>
    <n v="27"/>
    <n v="27"/>
    <n v="-4"/>
    <n v="23"/>
    <n v="76"/>
    <n v="2.1549999999999998"/>
    <s v="1855 BK"/>
    <n v="94"/>
    <n v="217"/>
    <n v="1.2626923076923076"/>
    <n v="126.26923076923076"/>
    <n v="805.88461538461524"/>
    <n v="8.0588461538461527"/>
    <n v="29.041923076923073"/>
    <n v="6"/>
    <n v="12.93"/>
    <n v="35"/>
    <n v="75.424999999999997"/>
    <n v="41"/>
    <n v="88.35499999999999"/>
    <s v="Portal  "/>
  </r>
  <r>
    <x v="0"/>
    <x v="2204"/>
    <s v="5I"/>
    <n v="1000"/>
    <x v="0"/>
    <x v="0"/>
    <s v="S"/>
    <n v="0"/>
    <n v="39"/>
    <n v="39"/>
    <n v="39"/>
    <n v="-4"/>
    <n v="35"/>
    <n v="30"/>
    <n v="20.16"/>
    <s v="6712 SL"/>
    <n v="71"/>
    <n v="259"/>
    <n v="1.0634615384615382"/>
    <n v="1063.4615384615383"/>
    <n v="3320.9230769230771"/>
    <n v="3.3209230769230773"/>
    <n v="37.22115384615384"/>
    <n v="5"/>
    <n v="100.8"/>
    <n v="42"/>
    <n v="846.72"/>
    <n v="47"/>
    <n v="947.52"/>
    <s v="Portal"/>
  </r>
  <r>
    <x v="1"/>
    <x v="2205"/>
    <s v="1A"/>
    <n v="328"/>
    <x v="0"/>
    <x v="0"/>
    <s v="B"/>
    <n v="0"/>
    <n v="29"/>
    <n v="29"/>
    <n v="29"/>
    <n v="-4"/>
    <n v="25"/>
    <n v="0"/>
    <n v="71.310479999999998"/>
    <s v="5098C SL"/>
    <n v="0"/>
    <n v="0"/>
    <n v="0"/>
    <n v="0"/>
    <n v="155.46153846153845"/>
    <n v="0.473968105065666"/>
    <n v="0"/>
    <n v="0"/>
    <n v="0"/>
    <n v="0"/>
    <n v="0"/>
    <n v="0"/>
    <n v="0"/>
    <s v="Portal"/>
  </r>
  <r>
    <x v="0"/>
    <x v="2206"/>
    <s v="5A"/>
    <n v="100"/>
    <x v="10"/>
    <x v="10"/>
    <s v="F"/>
    <n v="0"/>
    <n v="5"/>
    <n v="5"/>
    <n v="5"/>
    <m/>
    <n v="5"/>
    <n v="0"/>
    <n v="7.70357"/>
    <s v="7055 WH"/>
    <n v="15"/>
    <n v="45"/>
    <n v="0.21346153846153848"/>
    <n v="21.346153846153847"/>
    <n v="90.961538461538453"/>
    <n v="0.90961538461538449"/>
    <n v="1.0673076923076925"/>
    <n v="1"/>
    <n v="7.70357"/>
    <n v="2"/>
    <n v="15.40714"/>
    <n v="3"/>
    <n v="23.110710000000001"/>
    <s v="MPS"/>
  </r>
  <r>
    <x v="0"/>
    <x v="2207"/>
    <s v="2B"/>
    <n v="500"/>
    <x v="2"/>
    <x v="2"/>
    <n v="2"/>
    <n v="0"/>
    <n v="20"/>
    <n v="20"/>
    <n v="20"/>
    <m/>
    <n v="20"/>
    <n v="0"/>
    <n v="71.410300000000007"/>
    <s v="881802 SL"/>
    <n v="3"/>
    <n v="7"/>
    <n v="4.0384615384615387E-2"/>
    <n v="20.192307692307693"/>
    <n v="588.96153846153845"/>
    <n v="1.1779230769230769"/>
    <n v="0.80769230769230771"/>
    <n v="0"/>
    <n v="0"/>
    <n v="1"/>
    <n v="71.410300000000007"/>
    <n v="1"/>
    <n v="71.410300000000007"/>
    <s v="Portal"/>
  </r>
  <r>
    <x v="1"/>
    <x v="2208"/>
    <s v="3A"/>
    <n v="100"/>
    <x v="2"/>
    <x v="2"/>
    <n v="2"/>
    <n v="0"/>
    <n v="25"/>
    <n v="25"/>
    <n v="25"/>
    <m/>
    <n v="25"/>
    <n v="5"/>
    <n v="20.484390000000001"/>
    <s v="2464C SL"/>
    <n v="9"/>
    <n v="34"/>
    <n v="0.13615384615384615"/>
    <n v="13.615384615384615"/>
    <n v="149.57692307692307"/>
    <n v="1.4957692307692307"/>
    <n v="3.4038461538461537"/>
    <n v="1"/>
    <n v="20.484390000000001"/>
    <n v="4"/>
    <n v="81.937560000000005"/>
    <n v="5"/>
    <n v="102.42195000000001"/>
    <s v="Portal"/>
  </r>
  <r>
    <x v="1"/>
    <x v="2209"/>
    <s v="2F"/>
    <n v="100"/>
    <x v="0"/>
    <x v="0"/>
    <s v="C"/>
    <n v="0"/>
    <n v="5"/>
    <n v="5"/>
    <n v="5"/>
    <m/>
    <n v="5"/>
    <n v="0"/>
    <n v="20.428570000000001"/>
    <s v="9058C BK"/>
    <n v="8"/>
    <n v="16"/>
    <n v="0.10461538461538461"/>
    <n v="10.461538461538462"/>
    <n v="308.15384615384613"/>
    <n v="3.0815384615384613"/>
    <n v="0.52307692307692299"/>
    <n v="1"/>
    <n v="20.428570000000001"/>
    <n v="2"/>
    <n v="40.857140000000001"/>
    <n v="3"/>
    <n v="61.285710000000002"/>
    <s v="MPS"/>
  </r>
  <r>
    <x v="1"/>
    <x v="2210"/>
    <s v="1A"/>
    <n v="100"/>
    <x v="2"/>
    <x v="2"/>
    <n v="2"/>
    <n v="0"/>
    <n v="40"/>
    <n v="40"/>
    <n v="40"/>
    <m/>
    <n v="40"/>
    <n v="0"/>
    <n v="71.475899999999996"/>
    <s v="5199/25C SL"/>
    <n v="6"/>
    <n v="20"/>
    <n v="8.7692307692307694E-2"/>
    <n v="8.7692307692307701"/>
    <n v="101.46153846153847"/>
    <n v="1.0146153846153847"/>
    <n v="3.5076923076923077"/>
    <n v="0"/>
    <n v="0"/>
    <n v="4"/>
    <n v="285.90359999999998"/>
    <n v="4"/>
    <n v="285.90359999999998"/>
    <s v="Portal"/>
  </r>
  <r>
    <x v="1"/>
    <x v="2211"/>
    <s v="8A"/>
    <n v="25"/>
    <x v="12"/>
    <x v="12"/>
    <s v="E"/>
    <n v="0.14285714285714285"/>
    <n v="32"/>
    <n v="28"/>
    <n v="28"/>
    <n v="-4"/>
    <n v="24"/>
    <n v="23"/>
    <n v="9.36"/>
    <s v="F1051/8 BK"/>
    <n v="16"/>
    <n v="118"/>
    <n v="0.30846153846153845"/>
    <n v="7.7115384615384617"/>
    <n v="601.44230769230774"/>
    <n v="24.05769230769231"/>
    <n v="7.4030769230769229"/>
    <n v="2"/>
    <n v="18.72"/>
    <n v="9"/>
    <n v="84.24"/>
    <n v="11"/>
    <n v="102.96"/>
    <s v="Traditional"/>
  </r>
  <r>
    <x v="1"/>
    <x v="2212"/>
    <s v="1A"/>
    <n v="500"/>
    <x v="2"/>
    <x v="2"/>
    <n v="2"/>
    <n v="0"/>
    <n v="20"/>
    <n v="20"/>
    <n v="20"/>
    <m/>
    <n v="20"/>
    <n v="0"/>
    <n v="62.10745"/>
    <s v="5481C SL"/>
    <n v="0"/>
    <n v="0"/>
    <n v="0"/>
    <n v="0"/>
    <n v="1613.5926923076922"/>
    <n v="3.2271853846153844"/>
    <n v="0"/>
    <n v="0"/>
    <n v="0"/>
    <n v="0"/>
    <n v="0"/>
    <n v="0"/>
    <n v="0"/>
    <s v="Portal"/>
  </r>
  <r>
    <x v="1"/>
    <x v="2213"/>
    <s v="1A"/>
    <n v="500"/>
    <x v="0"/>
    <x v="0"/>
    <s v="B"/>
    <n v="0"/>
    <n v="53"/>
    <n v="53"/>
    <n v="53"/>
    <n v="-4"/>
    <n v="49"/>
    <n v="1"/>
    <n v="38.585000000000001"/>
    <s v="5192C SL"/>
    <n v="2"/>
    <n v="16"/>
    <n v="0.04"/>
    <n v="20"/>
    <n v="746.96153846153834"/>
    <n v="1.4939230769230767"/>
    <n v="1.96"/>
    <n v="0"/>
    <n v="0"/>
    <n v="2"/>
    <n v="77.17"/>
    <n v="2"/>
    <n v="77.17"/>
    <s v="Portal"/>
  </r>
  <r>
    <x v="1"/>
    <x v="2214"/>
    <s v="8B"/>
    <n v="250"/>
    <x v="8"/>
    <x v="8"/>
    <s v="I"/>
    <n v="0"/>
    <n v="24"/>
    <n v="24"/>
    <n v="24"/>
    <n v="-4"/>
    <n v="20"/>
    <n v="2"/>
    <n v="55.75"/>
    <s v="G11011/4 BK"/>
    <n v="5"/>
    <n v="18"/>
    <n v="7.4615384615384611E-2"/>
    <n v="18.653846153846153"/>
    <n v="29.346153846153847"/>
    <n v="0.11738461538461539"/>
    <n v="1.4923076923076923"/>
    <n v="0"/>
    <n v="0"/>
    <n v="1"/>
    <n v="55.75"/>
    <n v="1"/>
    <n v="55.75"/>
    <s v="Portal"/>
  </r>
  <r>
    <x v="0"/>
    <x v="2215"/>
    <s v="8B"/>
    <n v="100"/>
    <x v="18"/>
    <x v="17"/>
    <s v="E"/>
    <n v="0"/>
    <n v="84"/>
    <n v="84"/>
    <n v="84"/>
    <n v="-4"/>
    <n v="80"/>
    <n v="33"/>
    <n v="9.9747000000000003"/>
    <s v="P1052 CL"/>
    <n v="5"/>
    <n v="31"/>
    <n v="8.9615384615384625E-2"/>
    <n v="8.9615384615384617"/>
    <n v="69.057692307692307"/>
    <n v="0.69057692307692309"/>
    <n v="7.1692307692307704"/>
    <n v="0"/>
    <n v="0"/>
    <n v="7"/>
    <n v="69.822900000000004"/>
    <n v="7"/>
    <n v="69.822900000000004"/>
    <s v="Portal"/>
  </r>
  <r>
    <x v="0"/>
    <x v="2216"/>
    <s v="5E"/>
    <n v="100"/>
    <x v="3"/>
    <x v="3"/>
    <s v="T"/>
    <n v="0"/>
    <n v="5"/>
    <n v="5"/>
    <n v="5"/>
    <m/>
    <n v="5"/>
    <n v="14"/>
    <n v="8.2625700000000002"/>
    <s v="2843/7 YL"/>
    <n v="57"/>
    <n v="164"/>
    <n v="0.80307692307692302"/>
    <n v="80.307692307692307"/>
    <n v="136.07692307692307"/>
    <n v="1.3607692307692307"/>
    <n v="4.0153846153846153"/>
    <n v="6"/>
    <n v="49.575420000000001"/>
    <n v="10"/>
    <n v="82.625699999999995"/>
    <n v="16"/>
    <n v="132.20112"/>
    <s v="MPS"/>
  </r>
  <r>
    <x v="0"/>
    <x v="2217"/>
    <s v="5I"/>
    <n v="100"/>
    <x v="4"/>
    <x v="4"/>
    <s v="S"/>
    <n v="0"/>
    <n v="39"/>
    <n v="39"/>
    <n v="39"/>
    <n v="-4"/>
    <n v="35"/>
    <n v="14"/>
    <n v="7.05"/>
    <s v="6825 GY"/>
    <n v="14"/>
    <n v="16"/>
    <n v="0.16923076923076924"/>
    <n v="16.923076923076923"/>
    <n v="16.923076923076923"/>
    <n v="0.16923076923076924"/>
    <n v="5.9230769230769234"/>
    <n v="1"/>
    <n v="7.05"/>
    <n v="7"/>
    <n v="49.35"/>
    <n v="8"/>
    <n v="56.4"/>
    <s v="Portal"/>
  </r>
  <r>
    <x v="1"/>
    <x v="2218"/>
    <s v="5A"/>
    <n v="1000"/>
    <x v="0"/>
    <x v="0"/>
    <s v="S"/>
    <n v="-0.16666666666666666"/>
    <n v="20"/>
    <n v="24"/>
    <n v="20"/>
    <n v="-4"/>
    <n v="16"/>
    <n v="22"/>
    <n v="38.47"/>
    <s v="3075 WH"/>
    <n v="115"/>
    <n v="352"/>
    <n v="1.6446153846153844"/>
    <n v="1644.6153846153843"/>
    <n v="1748.9230769230767"/>
    <n v="1.7489230769230766"/>
    <n v="27.982769230769225"/>
    <n v="10"/>
    <n v="384.7"/>
    <n v="36"/>
    <n v="1384.92"/>
    <n v="44"/>
    <n v="1692.6799999999998"/>
    <s v="Portal"/>
  </r>
  <r>
    <x v="0"/>
    <x v="2219"/>
    <s v="5D"/>
    <n v="100"/>
    <x v="0"/>
    <x v="0"/>
    <s v="C"/>
    <n v="0"/>
    <n v="5"/>
    <n v="5"/>
    <n v="5"/>
    <m/>
    <n v="5"/>
    <n v="11"/>
    <n v="17.51595"/>
    <s v="1635 BK"/>
    <n v="38"/>
    <n v="64"/>
    <n v="0.48307692307692307"/>
    <n v="48.307692307692307"/>
    <n v="71.961538461538453"/>
    <n v="0.71961538461538455"/>
    <n v="2.4153846153846152"/>
    <n v="3"/>
    <n v="52.547849999999997"/>
    <n v="5"/>
    <n v="87.579750000000004"/>
    <n v="8"/>
    <n v="140.1276"/>
    <s v="MPS"/>
  </r>
  <r>
    <x v="1"/>
    <x v="2220"/>
    <s v="3A"/>
    <n v="100"/>
    <x v="2"/>
    <x v="2"/>
    <n v="2"/>
    <n v="-0.76666666666666672"/>
    <n v="35"/>
    <n v="150"/>
    <n v="35"/>
    <m/>
    <n v="35"/>
    <n v="57"/>
    <n v="21.161999999999999"/>
    <s v="1891C SL"/>
    <n v="40"/>
    <n v="151"/>
    <n v="0.60499999999999998"/>
    <n v="60.5"/>
    <n v="360.5"/>
    <n v="3.605"/>
    <n v="21.175000000000001"/>
    <n v="3"/>
    <n v="63.485999999999997"/>
    <n v="24"/>
    <n v="507.88799999999998"/>
    <n v="27"/>
    <n v="571.37400000000002"/>
    <s v="Portal"/>
  </r>
  <r>
    <x v="1"/>
    <x v="2221"/>
    <s v="1A"/>
    <n v="100"/>
    <x v="2"/>
    <x v="2"/>
    <n v="2"/>
    <n v="0"/>
    <n v="40"/>
    <n v="40"/>
    <n v="40"/>
    <m/>
    <n v="40"/>
    <n v="0"/>
    <n v="33.30198"/>
    <s v="5073/1C SL"/>
    <n v="0"/>
    <n v="0"/>
    <n v="0"/>
    <n v="0"/>
    <n v="44.230769230769226"/>
    <n v="0.44230769230769229"/>
    <n v="0"/>
    <n v="0"/>
    <n v="0"/>
    <n v="0"/>
    <n v="0"/>
    <n v="0"/>
    <n v="0"/>
    <s v="Portal"/>
  </r>
  <r>
    <x v="1"/>
    <x v="2222"/>
    <s v="2D"/>
    <n v="1"/>
    <x v="2"/>
    <x v="2"/>
    <n v="2"/>
    <n v="-0.125"/>
    <n v="35"/>
    <n v="40"/>
    <n v="35"/>
    <m/>
    <n v="35"/>
    <n v="1853"/>
    <n v="0.50117999999999996"/>
    <s v="M9740040 BK"/>
    <s v="0"/>
    <s v="0"/>
    <n v="0"/>
    <n v="0"/>
    <n v="0.80769230769230771"/>
    <n v="0.80769230769230771"/>
    <n v="28.26923076923077"/>
    <n v="0"/>
    <n v="0"/>
    <n v="0"/>
    <n v="0"/>
    <n v="0"/>
    <n v="0"/>
    <s v="Portal"/>
  </r>
  <r>
    <x v="1"/>
    <x v="2223"/>
    <s v="5D"/>
    <n v="500"/>
    <x v="0"/>
    <x v="0"/>
    <s v="C"/>
    <n v="0"/>
    <n v="5"/>
    <n v="5"/>
    <n v="5"/>
    <m/>
    <n v="5"/>
    <n v="1"/>
    <n v="57.8108"/>
    <s v="1636 RD"/>
    <n v="0"/>
    <n v="13"/>
    <n v="1.4999999999999999E-2"/>
    <n v="7.5"/>
    <n v="320.57692307692309"/>
    <n v="0.64115384615384619"/>
    <n v="7.4999999999999997E-2"/>
    <n v="1"/>
    <n v="57.8108"/>
    <n v="1"/>
    <n v="57.8108"/>
    <n v="1"/>
    <n v="57.8108"/>
    <s v="MPS"/>
  </r>
  <r>
    <x v="0"/>
    <x v="2224"/>
    <s v="5A"/>
    <n v="100"/>
    <x v="10"/>
    <x v="10"/>
    <s v="F"/>
    <n v="0"/>
    <n v="5"/>
    <n v="5"/>
    <n v="5"/>
    <m/>
    <n v="5"/>
    <n v="9"/>
    <n v="7.13157"/>
    <s v="7054/19 BK"/>
    <n v="58"/>
    <n v="174"/>
    <n v="0.82538461538461538"/>
    <n v="82.538461538461533"/>
    <n v="427.92307692307696"/>
    <n v="4.2792307692307698"/>
    <n v="4.1269230769230774"/>
    <n v="6"/>
    <n v="42.78942"/>
    <n v="10"/>
    <n v="71.315699999999993"/>
    <n v="16"/>
    <n v="114.10512"/>
    <s v="MPS"/>
  </r>
  <r>
    <x v="0"/>
    <x v="2225"/>
    <s v="5A"/>
    <n v="100"/>
    <x v="0"/>
    <x v="0"/>
    <s v="S"/>
    <n v="-0.25925925925925924"/>
    <n v="20"/>
    <n v="27"/>
    <n v="20"/>
    <n v="-4"/>
    <n v="16"/>
    <n v="27"/>
    <n v="3.9630000000000001"/>
    <s v="3051 WB"/>
    <n v="28"/>
    <n v="76"/>
    <n v="0.38923076923076921"/>
    <n v="38.92307692307692"/>
    <n v="214.69230769230768"/>
    <n v="2.1469230769230769"/>
    <n v="6.2276923076923074"/>
    <n v="2"/>
    <n v="7.9260000000000002"/>
    <n v="8"/>
    <n v="31.704000000000001"/>
    <n v="10"/>
    <n v="39.630000000000003"/>
    <s v="Portal"/>
  </r>
  <r>
    <x v="0"/>
    <x v="2226"/>
    <s v="5A"/>
    <n v="100"/>
    <x v="0"/>
    <x v="0"/>
    <s v="S"/>
    <n v="5.2631578947368418E-2"/>
    <n v="20"/>
    <n v="19"/>
    <n v="19"/>
    <n v="-4"/>
    <n v="15"/>
    <n v="20"/>
    <n v="2.5910000000000002"/>
    <s v="3252 BL"/>
    <n v="13"/>
    <n v="87"/>
    <n v="0.24038461538461536"/>
    <n v="24.038461538461537"/>
    <n v="45.192307692307693"/>
    <n v="0.45192307692307693"/>
    <n v="3.6057692307692304"/>
    <n v="1"/>
    <n v="2.5910000000000002"/>
    <n v="5"/>
    <n v="12.955000000000002"/>
    <n v="6"/>
    <n v="15.546000000000001"/>
    <s v="Portal"/>
  </r>
  <r>
    <x v="0"/>
    <x v="2227"/>
    <s v="8B"/>
    <n v="500"/>
    <x v="12"/>
    <x v="12"/>
    <s v="E"/>
    <n v="0.16470588235294117"/>
    <n v="99"/>
    <n v="85"/>
    <n v="85"/>
    <n v="-4"/>
    <n v="81"/>
    <n v="0"/>
    <n v="58.53"/>
    <s v="TFT20026 NA"/>
    <n v="1"/>
    <n v="1"/>
    <n v="1.1923076923076923E-2"/>
    <n v="5.9615384615384617"/>
    <n v="87.192307692307693"/>
    <n v="0.17438461538461539"/>
    <n v="0.96576923076923082"/>
    <n v="0"/>
    <n v="0"/>
    <n v="1"/>
    <n v="58.53"/>
    <n v="1"/>
    <n v="58.53"/>
    <s v="Portal"/>
  </r>
  <r>
    <x v="1"/>
    <x v="2228"/>
    <s v="3A"/>
    <n v="500"/>
    <x v="2"/>
    <x v="2"/>
    <n v="2"/>
    <n v="0"/>
    <n v="20"/>
    <n v="20"/>
    <n v="20"/>
    <m/>
    <n v="20"/>
    <n v="0"/>
    <n v="63.051780000000001"/>
    <s v="1293C SL"/>
    <n v="0"/>
    <n v="0"/>
    <n v="0"/>
    <n v="0"/>
    <n v="1506.153846153846"/>
    <n v="3.0123076923076919"/>
    <n v="0"/>
    <n v="0"/>
    <n v="0"/>
    <n v="0"/>
    <n v="0"/>
    <n v="0"/>
    <n v="0"/>
    <s v="Portal"/>
  </r>
  <r>
    <x v="1"/>
    <x v="2229"/>
    <s v="1A"/>
    <n v="500"/>
    <x v="0"/>
    <x v="0"/>
    <s v="B"/>
    <n v="-0.75"/>
    <n v="25"/>
    <n v="100"/>
    <n v="25"/>
    <n v="-4"/>
    <n v="21"/>
    <n v="5"/>
    <n v="66.37"/>
    <s v="5014C SL"/>
    <n v="3"/>
    <n v="7"/>
    <n v="4.0384615384615387E-2"/>
    <n v="20.192307692307693"/>
    <n v="698.05230769230764"/>
    <n v="1.3961046153846153"/>
    <n v="0.84807692307692317"/>
    <n v="0"/>
    <n v="0"/>
    <n v="1"/>
    <n v="66.37"/>
    <n v="1"/>
    <n v="66.37"/>
    <s v="Portal"/>
  </r>
  <r>
    <x v="1"/>
    <x v="2230"/>
    <s v="1A"/>
    <n v="1000"/>
    <x v="2"/>
    <x v="2"/>
    <n v="2"/>
    <n v="0"/>
    <n v="20"/>
    <n v="20"/>
    <n v="20"/>
    <m/>
    <n v="20"/>
    <n v="0"/>
    <n v="376.90048999999999"/>
    <s v="5060C SL"/>
    <n v="0"/>
    <n v="0"/>
    <n v="0"/>
    <n v="0"/>
    <n v="10.076923076923077"/>
    <n v="1.0076923076923077E-2"/>
    <n v="0"/>
    <n v="0"/>
    <n v="0"/>
    <n v="0"/>
    <n v="0"/>
    <n v="0"/>
    <n v="0"/>
    <s v="Portal"/>
  </r>
  <r>
    <x v="0"/>
    <x v="2231"/>
    <s v="8B"/>
    <n v="500"/>
    <x v="18"/>
    <x v="17"/>
    <s v="E"/>
    <n v="0"/>
    <n v="84"/>
    <n v="84"/>
    <n v="84"/>
    <n v="-4"/>
    <n v="80"/>
    <n v="11"/>
    <n v="23.831790000000002"/>
    <s v="P1055 CL"/>
    <n v="12"/>
    <n v="32"/>
    <n v="0.16615384615384615"/>
    <n v="83.07692307692308"/>
    <n v="109.34615384615385"/>
    <n v="0.21869230769230771"/>
    <n v="13.292307692307691"/>
    <n v="1"/>
    <n v="23.831790000000002"/>
    <n v="14"/>
    <n v="333.64506"/>
    <n v="15"/>
    <n v="357.47685000000001"/>
    <s v="Portal"/>
  </r>
  <r>
    <x v="1"/>
    <x v="2232"/>
    <s v="5A"/>
    <n v="100"/>
    <x v="0"/>
    <x v="0"/>
    <s v="S"/>
    <n v="-0.16666666666666666"/>
    <n v="20"/>
    <n v="24"/>
    <n v="20"/>
    <n v="-4"/>
    <n v="16"/>
    <n v="107"/>
    <n v="1.9079999999999999"/>
    <s v="3049 BK"/>
    <n v="145"/>
    <n v="735"/>
    <n v="2.4096153846153845"/>
    <n v="240.96153846153845"/>
    <n v="2924.8076923076919"/>
    <n v="29.248076923076919"/>
    <n v="38.553846153846152"/>
    <n v="14"/>
    <n v="26.712"/>
    <n v="53"/>
    <n v="101.124"/>
    <n v="65"/>
    <n v="124.02"/>
    <s v="Portal"/>
  </r>
  <r>
    <x v="0"/>
    <x v="2233"/>
    <s v="8B"/>
    <n v="500"/>
    <x v="22"/>
    <x v="21"/>
    <s v="I"/>
    <n v="0"/>
    <n v="28"/>
    <n v="28"/>
    <n v="28"/>
    <n v="-4"/>
    <n v="24"/>
    <n v="0"/>
    <n v="27.72"/>
    <s v="SW40 BK"/>
    <n v="0"/>
    <n v="7"/>
    <n v="8.076923076923077E-3"/>
    <n v="4.0384615384615383"/>
    <n v="20.269230769230766"/>
    <n v="4.053846153846153E-2"/>
    <n v="0.19384615384615383"/>
    <n v="1"/>
    <n v="27.72"/>
    <n v="1"/>
    <n v="27.72"/>
    <n v="1"/>
    <n v="27.72"/>
    <s v="Portal"/>
  </r>
  <r>
    <x v="0"/>
    <x v="2234"/>
    <s v="5I"/>
    <n v="100"/>
    <x v="4"/>
    <x v="4"/>
    <s v="S"/>
    <n v="0"/>
    <n v="39"/>
    <n v="39"/>
    <n v="39"/>
    <n v="-4"/>
    <n v="35"/>
    <n v="18"/>
    <n v="7.05"/>
    <s v="6825 BK"/>
    <n v="15"/>
    <n v="58"/>
    <n v="0.22846153846153847"/>
    <n v="22.846153846153847"/>
    <n v="103.61538461538461"/>
    <n v="1.0361538461538462"/>
    <n v="7.9961538461538462"/>
    <n v="1"/>
    <n v="7.05"/>
    <n v="9"/>
    <n v="63.449999999999996"/>
    <n v="10"/>
    <n v="70.5"/>
    <s v="Portal"/>
  </r>
  <r>
    <x v="1"/>
    <x v="2235"/>
    <s v="2H"/>
    <n v="500"/>
    <x v="2"/>
    <x v="2"/>
    <n v="2"/>
    <n v="0"/>
    <n v="35"/>
    <n v="35"/>
    <n v="35"/>
    <m/>
    <n v="35"/>
    <n v="0"/>
    <n v="68.849069999999998"/>
    <s v="M39114 SL"/>
    <s v="0"/>
    <s v="0"/>
    <n v="0"/>
    <n v="0"/>
    <n v="15.961538461538462"/>
    <n v="3.1923076923076922E-2"/>
    <n v="0"/>
    <n v="0"/>
    <n v="0"/>
    <n v="0"/>
    <n v="0"/>
    <n v="0"/>
    <n v="0"/>
    <s v="Portal"/>
  </r>
  <r>
    <x v="1"/>
    <x v="2236"/>
    <s v="3A"/>
    <n v="500"/>
    <x v="0"/>
    <x v="0"/>
    <s v="C"/>
    <n v="0"/>
    <n v="5"/>
    <n v="5"/>
    <n v="5"/>
    <m/>
    <n v="5"/>
    <n v="0"/>
    <n v="87.0899"/>
    <s v="1705 SL"/>
    <n v="4"/>
    <n v="4"/>
    <n v="4.7692307692307694E-2"/>
    <n v="23.846153846153847"/>
    <n v="584.23076923076917"/>
    <n v="1.1684615384615384"/>
    <n v="0.23846153846153847"/>
    <n v="1"/>
    <n v="87.0899"/>
    <n v="1"/>
    <n v="87.0899"/>
    <n v="1"/>
    <n v="87.0899"/>
    <s v="MPS"/>
  </r>
  <r>
    <x v="1"/>
    <x v="2237"/>
    <s v="5E"/>
    <n v="100"/>
    <x v="3"/>
    <x v="3"/>
    <s v="T"/>
    <n v="0"/>
    <n v="5"/>
    <n v="5"/>
    <n v="5"/>
    <m/>
    <n v="5"/>
    <n v="15"/>
    <n v="10.26257"/>
    <s v="2844/7 BK"/>
    <n v="151"/>
    <n v="273"/>
    <n v="1.9411538461538462"/>
    <n v="194.11538461538461"/>
    <n v="332.96153846153845"/>
    <n v="3.3296153846153844"/>
    <n v="9.7057692307692314"/>
    <n v="14"/>
    <n v="143.67598000000001"/>
    <n v="24"/>
    <n v="246.30168"/>
    <n v="38"/>
    <n v="389.97766000000001"/>
    <s v="MPS"/>
  </r>
  <r>
    <x v="0"/>
    <x v="2238"/>
    <s v="5A"/>
    <n v="100"/>
    <x v="0"/>
    <x v="0"/>
    <s v="S"/>
    <n v="-0.25925925925925924"/>
    <n v="20"/>
    <n v="27"/>
    <n v="20"/>
    <n v="-4"/>
    <n v="16"/>
    <n v="7"/>
    <n v="2.08"/>
    <s v="3250 SL"/>
    <n v="24"/>
    <n v="68"/>
    <n v="0.33692307692307694"/>
    <n v="33.692307692307693"/>
    <n v="190.61538461538458"/>
    <n v="1.9061538461538459"/>
    <n v="5.390769230769231"/>
    <n v="2"/>
    <n v="4.16"/>
    <n v="7"/>
    <n v="14.56"/>
    <n v="9"/>
    <n v="18.72"/>
    <s v="Portal"/>
  </r>
  <r>
    <x v="0"/>
    <x v="2239"/>
    <s v="5A"/>
    <n v="100"/>
    <x v="0"/>
    <x v="0"/>
    <s v="S"/>
    <n v="-0.25925925925925924"/>
    <n v="20"/>
    <n v="27"/>
    <n v="20"/>
    <n v="-4"/>
    <n v="16"/>
    <n v="171"/>
    <n v="2.0790000000000002"/>
    <s v="3250 WH"/>
    <n v="114"/>
    <n v="329"/>
    <n v="1.6073076923076921"/>
    <n v="160.7307692307692"/>
    <n v="1049.5769230769231"/>
    <n v="10.495769230769231"/>
    <n v="25.716923076923074"/>
    <n v="10"/>
    <n v="20.790000000000003"/>
    <n v="36"/>
    <n v="74.844000000000008"/>
    <n v="44"/>
    <n v="91.476000000000013"/>
    <s v="Portal"/>
  </r>
  <r>
    <x v="0"/>
    <x v="2240"/>
    <s v="5I"/>
    <n v="100"/>
    <x v="0"/>
    <x v="0"/>
    <s v="S"/>
    <n v="2.564102564102564E-2"/>
    <n v="40"/>
    <n v="39"/>
    <n v="39"/>
    <n v="-4"/>
    <n v="35"/>
    <n v="69"/>
    <n v="3.3149999999999999"/>
    <s v="6712 GR"/>
    <n v="93"/>
    <n v="200"/>
    <n v="1.2323076923076923"/>
    <n v="123.23076923076923"/>
    <n v="877.46153846153834"/>
    <n v="8.7746153846153838"/>
    <n v="43.130769230769232"/>
    <n v="6"/>
    <n v="19.89"/>
    <n v="49"/>
    <n v="162.435"/>
    <n v="55"/>
    <n v="182.32499999999999"/>
    <s v="Portal"/>
  </r>
  <r>
    <x v="0"/>
    <x v="2241"/>
    <s v="8A"/>
    <n v="200"/>
    <x v="1"/>
    <x v="1"/>
    <s v="E"/>
    <n v="0.5730337078651685"/>
    <n v="140"/>
    <n v="89"/>
    <n v="89"/>
    <n v="-4"/>
    <n v="85"/>
    <n v="70"/>
    <n v="39.89"/>
    <s v="F321V3/8 BK"/>
    <n v="77"/>
    <n v="167"/>
    <n v="1.0219230769230769"/>
    <n v="204.38461538461539"/>
    <n v="204.38461538461539"/>
    <n v="1.0219230769230769"/>
    <n v="86.863461538461536"/>
    <n v="5"/>
    <n v="199.45"/>
    <n v="92"/>
    <n v="3669.88"/>
    <n v="97"/>
    <n v="3869.33"/>
    <s v="Portal"/>
  </r>
  <r>
    <x v="1"/>
    <x v="2242"/>
    <s v="1F"/>
    <n v="100"/>
    <x v="2"/>
    <x v="2"/>
    <n v="2"/>
    <n v="0"/>
    <n v="55"/>
    <n v="55"/>
    <n v="55"/>
    <m/>
    <n v="55"/>
    <n v="0"/>
    <n v="55.679789999999997"/>
    <s v="85804 BK"/>
    <n v="1"/>
    <n v="3"/>
    <n v="1.4230769230769231E-2"/>
    <n v="1.4230769230769231"/>
    <n v="26.807692307692307"/>
    <n v="0.26807692307692305"/>
    <n v="0.78269230769230769"/>
    <n v="0"/>
    <n v="0"/>
    <n v="1"/>
    <n v="55.679789999999997"/>
    <n v="1"/>
    <n v="55.679789999999997"/>
    <s v="Portal"/>
  </r>
  <r>
    <x v="0"/>
    <x v="2243"/>
    <s v="5E"/>
    <n v="1"/>
    <x v="3"/>
    <x v="3"/>
    <s v="S"/>
    <n v="0.55000000000000004"/>
    <n v="93"/>
    <n v="60"/>
    <n v="60"/>
    <n v="-4"/>
    <n v="56"/>
    <n v="4459"/>
    <n v="0.21"/>
    <s v="5856 SL"/>
    <s v="0"/>
    <s v="0"/>
    <n v="0"/>
    <n v="0"/>
    <n v="66.07692307692308"/>
    <n v="66.07692307692308"/>
    <n v="0"/>
    <n v="330"/>
    <n v="69.3"/>
    <n v="4030"/>
    <n v="846.3"/>
    <n v="4360"/>
    <n v="915.6"/>
    <s v="Portal With MPS"/>
  </r>
  <r>
    <x v="1"/>
    <x v="2244"/>
    <s v="5E"/>
    <n v="100"/>
    <x v="3"/>
    <x v="3"/>
    <s v="T"/>
    <n v="0"/>
    <n v="5"/>
    <n v="5"/>
    <n v="5"/>
    <m/>
    <n v="5"/>
    <n v="13"/>
    <n v="12.26257"/>
    <s v="5854 GR"/>
    <n v="85"/>
    <n v="237"/>
    <n v="1.1888461538461539"/>
    <n v="118.88461538461539"/>
    <n v="154.26923076923077"/>
    <n v="1.5426923076923078"/>
    <n v="5.944230769230769"/>
    <n v="8"/>
    <n v="98.100560000000002"/>
    <n v="14"/>
    <n v="171.67598000000001"/>
    <n v="22"/>
    <n v="269.77654000000001"/>
    <s v="MPS"/>
  </r>
  <r>
    <x v="0"/>
    <x v="2245"/>
    <s v="5A"/>
    <n v="1000"/>
    <x v="10"/>
    <x v="10"/>
    <s v="I"/>
    <n v="2.0405405405405403"/>
    <n v="225"/>
    <n v="74"/>
    <n v="74"/>
    <n v="-4"/>
    <n v="70"/>
    <n v="19"/>
    <n v="66.430000000000007"/>
    <s v="7055/19 GR"/>
    <n v="5"/>
    <n v="13"/>
    <n v="6.8846153846153849E-2"/>
    <n v="68.846153846153854"/>
    <n v="79.230769230769241"/>
    <n v="7.9230769230769243E-2"/>
    <n v="5.5461538461538469"/>
    <n v="0"/>
    <n v="0"/>
    <n v="6"/>
    <n v="398.58000000000004"/>
    <n v="6"/>
    <n v="398.58000000000004"/>
    <s v="Portal With MPS"/>
  </r>
  <r>
    <x v="1"/>
    <x v="2246"/>
    <s v="2A"/>
    <n v="500"/>
    <x v="2"/>
    <x v="2"/>
    <n v="2"/>
    <n v="-0.65"/>
    <n v="35"/>
    <n v="100"/>
    <n v="35"/>
    <m/>
    <n v="35"/>
    <n v="5"/>
    <n v="65.745000000000005"/>
    <s v="M33502 SL"/>
    <n v="1"/>
    <n v="1"/>
    <n v="1.1923076923076923E-2"/>
    <n v="5.9615384615384617"/>
    <n v="615.92307692307691"/>
    <n v="1.2318461538461538"/>
    <n v="0.41730769230769232"/>
    <n v="0"/>
    <n v="0"/>
    <n v="0"/>
    <n v="0"/>
    <n v="0"/>
    <n v="0"/>
    <s v="Portal"/>
  </r>
  <r>
    <x v="1"/>
    <x v="2247"/>
    <s v="1A"/>
    <n v="500"/>
    <x v="0"/>
    <x v="0"/>
    <s v="B"/>
    <n v="-0.13793103448275862"/>
    <n v="25"/>
    <n v="29"/>
    <n v="25"/>
    <n v="-4"/>
    <n v="21"/>
    <n v="0"/>
    <n v="68.569999999999993"/>
    <s v="5003C SL"/>
    <n v="0"/>
    <n v="3"/>
    <n v="3.4615384615384616E-3"/>
    <n v="1.7307692307692308"/>
    <n v="173.42307692307691"/>
    <n v="0.3468461538461538"/>
    <n v="7.2692307692307695E-2"/>
    <n v="1"/>
    <n v="68.569999999999993"/>
    <n v="1"/>
    <n v="68.569999999999993"/>
    <n v="1"/>
    <n v="68.569999999999993"/>
    <s v="Portal"/>
  </r>
  <r>
    <x v="1"/>
    <x v="2248"/>
    <s v="8B"/>
    <n v="100"/>
    <x v="12"/>
    <x v="12"/>
    <s v="E"/>
    <n v="0.16470588235294117"/>
    <n v="99"/>
    <n v="85"/>
    <n v="85"/>
    <n v="-4"/>
    <n v="81"/>
    <n v="99"/>
    <n v="31.53"/>
    <s v="TFT20017 NA"/>
    <n v="61"/>
    <n v="108"/>
    <n v="0.7815384615384614"/>
    <n v="78.153846153846146"/>
    <n v="219.30769230769226"/>
    <n v="2.1930769230769225"/>
    <n v="63.304615384615374"/>
    <n v="4"/>
    <n v="126.12"/>
    <n v="67"/>
    <n v="2112.5100000000002"/>
    <n v="71"/>
    <n v="2238.63"/>
    <s v="Portal"/>
  </r>
  <r>
    <x v="0"/>
    <x v="2249"/>
    <s v="5A"/>
    <n v="1000"/>
    <x v="0"/>
    <x v="0"/>
    <s v="S"/>
    <n v="-0.16666666666666666"/>
    <n v="20"/>
    <n v="24"/>
    <n v="20"/>
    <n v="-4"/>
    <n v="16"/>
    <n v="0"/>
    <n v="22.05"/>
    <s v="1563 BK"/>
    <n v="0"/>
    <n v="3"/>
    <n v="3.4615384615384616E-3"/>
    <n v="3.4615384615384617"/>
    <n v="27.884615384615387"/>
    <n v="2.7884615384615386E-2"/>
    <n v="5.5384615384615386E-2"/>
    <n v="1"/>
    <n v="22.05"/>
    <n v="1"/>
    <n v="22.05"/>
    <n v="1"/>
    <n v="22.05"/>
    <s v="Portal"/>
  </r>
  <r>
    <x v="0"/>
    <x v="2250"/>
    <s v="5D"/>
    <n v="500"/>
    <x v="0"/>
    <x v="0"/>
    <s v="C"/>
    <n v="0"/>
    <n v="5"/>
    <n v="5"/>
    <n v="5"/>
    <m/>
    <n v="5"/>
    <n v="0"/>
    <n v="88.492900000000006"/>
    <s v="1635 BK"/>
    <n v="1"/>
    <n v="1"/>
    <n v="1.1923076923076923E-2"/>
    <n v="5.9615384615384617"/>
    <n v="71.961538461538453"/>
    <n v="0.1439230769230769"/>
    <n v="5.9615384615384619E-2"/>
    <n v="1"/>
    <n v="88.492900000000006"/>
    <n v="1"/>
    <n v="88.492900000000006"/>
    <n v="1"/>
    <n v="88.492900000000006"/>
    <s v="MPS"/>
  </r>
  <r>
    <x v="1"/>
    <x v="2251"/>
    <s v="8A"/>
    <n v="35"/>
    <x v="12"/>
    <x v="12"/>
    <s v="E"/>
    <n v="0.14285714285714285"/>
    <n v="32"/>
    <n v="28"/>
    <n v="28"/>
    <n v="-4"/>
    <n v="24"/>
    <n v="24"/>
    <n v="12.01"/>
    <s v="F2213/8 BK"/>
    <n v="18"/>
    <n v="97"/>
    <n v="0.30576923076923074"/>
    <n v="10.701923076923077"/>
    <n v="680.74322307692307"/>
    <n v="19.449806373626373"/>
    <n v="7.3384615384615373"/>
    <n v="2"/>
    <n v="24.02"/>
    <n v="9"/>
    <n v="108.09"/>
    <n v="11"/>
    <n v="132.10999999999999"/>
    <s v="Portal"/>
  </r>
  <r>
    <x v="1"/>
    <x v="2252"/>
    <s v="8A"/>
    <n v="20"/>
    <x v="12"/>
    <x v="12"/>
    <s v="E"/>
    <n v="0.18666666666666668"/>
    <n v="89"/>
    <n v="75"/>
    <n v="75"/>
    <n v="-4"/>
    <n v="71"/>
    <n v="114"/>
    <n v="4.4695"/>
    <s v="F2213/64 BK"/>
    <n v="71"/>
    <n v="432"/>
    <n v="1.263076923076923"/>
    <n v="25.261538461538461"/>
    <n v="502.86659230769226"/>
    <n v="25.143329615384612"/>
    <n v="89.678461538461534"/>
    <n v="6"/>
    <n v="26.817"/>
    <n v="96"/>
    <n v="429.072"/>
    <n v="102"/>
    <n v="455.88900000000001"/>
    <s v="Portal"/>
  </r>
  <r>
    <x v="1"/>
    <x v="2253"/>
    <s v="3A"/>
    <n v="100"/>
    <x v="2"/>
    <x v="2"/>
    <n v="2"/>
    <n v="-0.47916666666666669"/>
    <n v="25"/>
    <n v="48"/>
    <n v="25"/>
    <m/>
    <n v="25"/>
    <n v="26"/>
    <n v="7.2140000000000004"/>
    <s v="2400C SL"/>
    <n v="41"/>
    <n v="119"/>
    <n v="0.57884615384615379"/>
    <n v="57.88461538461538"/>
    <n v="256.15384615384613"/>
    <n v="2.5615384615384613"/>
    <n v="14.471153846153845"/>
    <n v="3"/>
    <n v="21.642000000000003"/>
    <n v="17"/>
    <n v="122.63800000000001"/>
    <n v="20"/>
    <n v="144.28"/>
    <s v="Portal"/>
  </r>
  <r>
    <x v="1"/>
    <x v="2254"/>
    <s v="8B"/>
    <n v="500"/>
    <x v="12"/>
    <x v="12"/>
    <s v="E"/>
    <n v="0.16470588235294117"/>
    <n v="99"/>
    <n v="85"/>
    <n v="85"/>
    <n v="-4"/>
    <n v="81"/>
    <n v="5"/>
    <n v="56.98"/>
    <s v="TFT20024 NA"/>
    <n v="2"/>
    <n v="3"/>
    <n v="2.4999999999999998E-2"/>
    <n v="12.499999999999998"/>
    <n v="104.5"/>
    <n v="0.20899999999999999"/>
    <n v="2.0249999999999999"/>
    <n v="0"/>
    <n v="0"/>
    <n v="2"/>
    <n v="113.96"/>
    <n v="2"/>
    <n v="113.96"/>
    <s v="Portal"/>
  </r>
  <r>
    <x v="0"/>
    <x v="2255"/>
    <s v="5I"/>
    <n v="1000"/>
    <x v="4"/>
    <x v="4"/>
    <s v="S"/>
    <n v="0"/>
    <n v="39"/>
    <n v="39"/>
    <n v="39"/>
    <n v="-4"/>
    <n v="35"/>
    <n v="2"/>
    <n v="23.2"/>
    <s v="6820 BR"/>
    <n v="2"/>
    <n v="13"/>
    <n v="3.6538461538461534E-2"/>
    <n v="36.538461538461533"/>
    <n v="53.076923076923066"/>
    <n v="5.3076923076923063E-2"/>
    <n v="1.2788461538461537"/>
    <n v="0"/>
    <n v="0"/>
    <n v="1"/>
    <n v="23.2"/>
    <n v="1"/>
    <n v="23.2"/>
    <s v="Portal"/>
  </r>
  <r>
    <x v="0"/>
    <x v="2256"/>
    <s v="8B"/>
    <n v="500"/>
    <x v="12"/>
    <x v="12"/>
    <s v="E"/>
    <n v="0.94117647058823528"/>
    <n v="165"/>
    <n v="85"/>
    <n v="85"/>
    <n v="-4"/>
    <n v="81"/>
    <n v="9"/>
    <n v="60.03"/>
    <s v="TFT20030 NA"/>
    <n v="1"/>
    <n v="2"/>
    <n v="1.3076923076923076E-2"/>
    <n v="6.5384615384615383"/>
    <n v="42.192307692307693"/>
    <n v="8.4384615384615391E-2"/>
    <n v="1.0592307692307692"/>
    <n v="0"/>
    <n v="0"/>
    <n v="1"/>
    <n v="60.03"/>
    <n v="1"/>
    <n v="60.03"/>
    <s v="Portal"/>
  </r>
  <r>
    <x v="0"/>
    <x v="2257"/>
    <s v="8B"/>
    <n v="100"/>
    <x v="12"/>
    <x v="12"/>
    <s v="E"/>
    <n v="0.16470588235294117"/>
    <n v="99"/>
    <n v="85"/>
    <n v="85"/>
    <n v="-4"/>
    <n v="81"/>
    <n v="187"/>
    <n v="12.52"/>
    <s v="TFT20028 NA"/>
    <n v="9"/>
    <n v="42"/>
    <n v="0.14538461538461539"/>
    <n v="14.538461538461538"/>
    <n v="41.846153846153847"/>
    <n v="0.41846153846153844"/>
    <n v="11.776153846153846"/>
    <n v="1"/>
    <n v="12.52"/>
    <n v="13"/>
    <n v="162.76"/>
    <n v="14"/>
    <n v="175.28"/>
    <s v="Portal"/>
  </r>
  <r>
    <x v="0"/>
    <x v="2258"/>
    <s v="5D"/>
    <n v="500"/>
    <x v="0"/>
    <x v="0"/>
    <s v="C"/>
    <n v="0"/>
    <n v="5"/>
    <n v="5"/>
    <n v="5"/>
    <m/>
    <n v="5"/>
    <n v="0"/>
    <n v="85.030799999999999"/>
    <s v="1632 RD"/>
    <n v="1"/>
    <n v="6"/>
    <n v="1.7692307692307691E-2"/>
    <n v="8.8461538461538449"/>
    <n v="118.80769230769229"/>
    <n v="0.23761538461538459"/>
    <n v="8.8461538461538453E-2"/>
    <n v="1"/>
    <n v="85.030799999999999"/>
    <n v="1"/>
    <n v="85.030799999999999"/>
    <n v="1"/>
    <n v="85.030799999999999"/>
    <s v="MPS"/>
  </r>
  <r>
    <x v="1"/>
    <x v="2259"/>
    <s v="3A"/>
    <n v="500"/>
    <x v="2"/>
    <x v="2"/>
    <n v="2"/>
    <n v="0"/>
    <n v="20"/>
    <n v="20"/>
    <n v="20"/>
    <m/>
    <n v="20"/>
    <n v="0"/>
    <n v="56.38252"/>
    <s v="2211C SL"/>
    <n v="6"/>
    <n v="15"/>
    <n v="8.1923076923076932E-2"/>
    <n v="40.961538461538467"/>
    <n v="2060.8846153846157"/>
    <n v="4.1217692307692317"/>
    <n v="1.6384615384615386"/>
    <n v="0"/>
    <n v="0"/>
    <n v="2"/>
    <n v="112.76504"/>
    <n v="2"/>
    <n v="112.76504"/>
    <s v="Portal"/>
  </r>
  <r>
    <x v="0"/>
    <x v="2260"/>
    <s v="5A"/>
    <n v="1000"/>
    <x v="0"/>
    <x v="0"/>
    <s v="S"/>
    <n v="-0.25925925925925924"/>
    <n v="20"/>
    <n v="27"/>
    <n v="20"/>
    <n v="-4"/>
    <n v="16"/>
    <n v="2"/>
    <n v="38.729999999999997"/>
    <s v="3051 WG"/>
    <n v="2"/>
    <n v="16"/>
    <n v="0.04"/>
    <n v="40"/>
    <n v="56.230769230769234"/>
    <n v="5.6230769230769237E-2"/>
    <n v="0.64"/>
    <n v="0"/>
    <n v="0"/>
    <n v="1"/>
    <n v="38.729999999999997"/>
    <n v="1"/>
    <n v="38.729999999999997"/>
    <s v="Portal"/>
  </r>
  <r>
    <x v="0"/>
    <x v="2261"/>
    <s v="5A"/>
    <n v="1000"/>
    <x v="0"/>
    <x v="0"/>
    <s v="S"/>
    <n v="-0.25925925925925924"/>
    <n v="20"/>
    <n v="27"/>
    <n v="20"/>
    <n v="-4"/>
    <n v="16"/>
    <n v="2"/>
    <n v="38.729999999999997"/>
    <s v="3051 WY"/>
    <n v="19"/>
    <n v="45"/>
    <n v="0.25653846153846155"/>
    <n v="256.53846153846155"/>
    <n v="306.88461538461536"/>
    <n v="0.30688461538461537"/>
    <n v="4.1046153846153848"/>
    <n v="2"/>
    <n v="77.459999999999994"/>
    <n v="6"/>
    <n v="232.38"/>
    <n v="7"/>
    <n v="271.10999999999996"/>
    <s v="Portal"/>
  </r>
  <r>
    <x v="1"/>
    <x v="2262"/>
    <s v="3A"/>
    <n v="500"/>
    <x v="2"/>
    <x v="2"/>
    <n v="2"/>
    <n v="0"/>
    <n v="40"/>
    <n v="40"/>
    <n v="40"/>
    <m/>
    <n v="40"/>
    <n v="0"/>
    <n v="78.115859999999998"/>
    <s v="3463 SL"/>
    <n v="2"/>
    <n v="3"/>
    <n v="2.4999999999999998E-2"/>
    <n v="12.499999999999998"/>
    <n v="27.115384615384613"/>
    <n v="5.4230769230769228E-2"/>
    <n v="0.99999999999999989"/>
    <n v="0"/>
    <n v="0"/>
    <n v="1"/>
    <n v="78.115859999999998"/>
    <n v="1"/>
    <n v="78.115859999999998"/>
    <s v="Portal"/>
  </r>
  <r>
    <x v="0"/>
    <x v="2263"/>
    <s v="5A"/>
    <n v="1000"/>
    <x v="0"/>
    <x v="0"/>
    <s v="S"/>
    <n v="-0.25925925925925924"/>
    <n v="20"/>
    <n v="27"/>
    <n v="20"/>
    <n v="-4"/>
    <n v="16"/>
    <n v="2"/>
    <n v="38.729999999999997"/>
    <s v="3051 WV"/>
    <n v="14"/>
    <n v="18"/>
    <n v="0.17153846153846153"/>
    <n v="171.53846153846152"/>
    <n v="172.80769230769229"/>
    <n v="0.1728076923076923"/>
    <n v="2.7446153846153845"/>
    <n v="1"/>
    <n v="38.729999999999997"/>
    <n v="4"/>
    <n v="154.91999999999999"/>
    <n v="5"/>
    <n v="193.64999999999998"/>
    <s v="Portal"/>
  </r>
  <r>
    <x v="1"/>
    <x v="2264"/>
    <s v="8A"/>
    <n v="250"/>
    <x v="1"/>
    <x v="1"/>
    <s v="E"/>
    <n v="0.55555555555555558"/>
    <n v="140"/>
    <n v="90"/>
    <n v="90"/>
    <n v="-4"/>
    <n v="86"/>
    <n v="4"/>
    <n v="118.83"/>
    <s v="F2603/4 GY"/>
    <n v="0"/>
    <n v="16"/>
    <n v="1.8461538461538463E-2"/>
    <n v="4.6153846153846159"/>
    <n v="4.6153846153846159"/>
    <n v="1.8461538461538463E-2"/>
    <n v="1.5876923076923077"/>
    <n v="0"/>
    <n v="0"/>
    <n v="2"/>
    <n v="237.66"/>
    <n v="2"/>
    <n v="237.66"/>
    <s v="Portal"/>
  </r>
  <r>
    <x v="1"/>
    <x v="2265"/>
    <s v="1A"/>
    <n v="100"/>
    <x v="0"/>
    <x v="0"/>
    <s v="B"/>
    <n v="-0.52054794520547942"/>
    <n v="35"/>
    <n v="73"/>
    <n v="35"/>
    <n v="-4"/>
    <n v="31"/>
    <n v="3"/>
    <n v="18.710999999999999"/>
    <s v="5491C SL"/>
    <n v="0"/>
    <n v="8"/>
    <n v="9.2307692307692316E-3"/>
    <n v="0.92307692307692313"/>
    <n v="35.92307692307692"/>
    <n v="0.35923076923076919"/>
    <n v="0.2861538461538462"/>
    <n v="1"/>
    <n v="18.710999999999999"/>
    <n v="1"/>
    <n v="18.710999999999999"/>
    <n v="1"/>
    <n v="18.710999999999999"/>
    <s v="Portal"/>
  </r>
  <r>
    <x v="0"/>
    <x v="2266"/>
    <s v="5E"/>
    <n v="100"/>
    <x v="3"/>
    <x v="3"/>
    <s v="T"/>
    <n v="0"/>
    <n v="5"/>
    <n v="5"/>
    <n v="5"/>
    <m/>
    <n v="5"/>
    <n v="19"/>
    <n v="8.2625700000000002"/>
    <s v="2854/1 WH"/>
    <n v="71"/>
    <n v="164"/>
    <n v="0.95384615384615368"/>
    <n v="95.384615384615373"/>
    <n v="209.61538461538458"/>
    <n v="2.0961538461538458"/>
    <n v="4.7692307692307683"/>
    <n v="7"/>
    <n v="57.837990000000005"/>
    <n v="12"/>
    <n v="99.150840000000002"/>
    <n v="19"/>
    <n v="156.98883000000001"/>
    <s v="MPS"/>
  </r>
  <r>
    <x v="1"/>
    <x v="2267"/>
    <s v="1A"/>
    <n v="500"/>
    <x v="2"/>
    <x v="2"/>
    <n v="2"/>
    <n v="0"/>
    <n v="20"/>
    <n v="20"/>
    <n v="20"/>
    <m/>
    <n v="20"/>
    <n v="0"/>
    <n v="59.466560000000001"/>
    <s v="5052C SL"/>
    <n v="1"/>
    <n v="9"/>
    <n v="2.1153846153846155E-2"/>
    <n v="10.576923076923077"/>
    <n v="864.57692307692309"/>
    <n v="1.7291538461538463"/>
    <n v="0.42307692307692313"/>
    <n v="0"/>
    <n v="0"/>
    <n v="0"/>
    <n v="0"/>
    <n v="0"/>
    <n v="0"/>
    <s v="Portal"/>
  </r>
  <r>
    <x v="0"/>
    <x v="2268"/>
    <s v="5D"/>
    <n v="500"/>
    <x v="0"/>
    <x v="0"/>
    <s v="C"/>
    <n v="0"/>
    <n v="5"/>
    <n v="5"/>
    <n v="5"/>
    <m/>
    <n v="5"/>
    <n v="0"/>
    <n v="77.800799999999995"/>
    <s v="1632 BK"/>
    <n v="1"/>
    <n v="4"/>
    <n v="1.5384615384615385E-2"/>
    <n v="7.6923076923076925"/>
    <n v="105.76923076923077"/>
    <n v="0.21153846153846154"/>
    <n v="7.6923076923076927E-2"/>
    <n v="1"/>
    <n v="77.800799999999995"/>
    <n v="1"/>
    <n v="77.800799999999995"/>
    <n v="1"/>
    <n v="77.800799999999995"/>
    <s v="MPS"/>
  </r>
  <r>
    <x v="1"/>
    <x v="2269"/>
    <s v="1A"/>
    <n v="100"/>
    <x v="2"/>
    <x v="2"/>
    <n v="2"/>
    <n v="0"/>
    <n v="20"/>
    <n v="20"/>
    <n v="20"/>
    <m/>
    <n v="20"/>
    <n v="0"/>
    <n v="56.332250000000002"/>
    <s v="5070C SL"/>
    <n v="2"/>
    <n v="10"/>
    <n v="3.3076923076923073E-2"/>
    <n v="3.3076923076923075"/>
    <n v="142.15384615384616"/>
    <n v="1.4215384615384616"/>
    <n v="0.66153846153846141"/>
    <n v="0"/>
    <n v="0"/>
    <n v="1"/>
    <n v="56.332250000000002"/>
    <n v="1"/>
    <n v="56.332250000000002"/>
    <s v="Portal"/>
  </r>
  <r>
    <x v="0"/>
    <x v="2270"/>
    <s v="8B"/>
    <n v="500"/>
    <x v="12"/>
    <x v="12"/>
    <s v="E"/>
    <n v="0.16470588235294117"/>
    <n v="99"/>
    <n v="85"/>
    <n v="85"/>
    <n v="-4"/>
    <n v="81"/>
    <n v="6"/>
    <n v="105.03"/>
    <s v="TFT25022 NA"/>
    <n v="1"/>
    <n v="32"/>
    <n v="4.7692307692307694E-2"/>
    <n v="23.846153846153847"/>
    <n v="92.15384615384616"/>
    <n v="0.18430769230769231"/>
    <n v="3.8630769230769233"/>
    <n v="0"/>
    <n v="0"/>
    <n v="4"/>
    <n v="420.12"/>
    <n v="4"/>
    <n v="420.12"/>
    <s v="Portal"/>
  </r>
  <r>
    <x v="1"/>
    <x v="2271"/>
    <s v="5E"/>
    <n v="100"/>
    <x v="3"/>
    <x v="3"/>
    <s v="T"/>
    <n v="0"/>
    <n v="5"/>
    <n v="5"/>
    <n v="5"/>
    <m/>
    <n v="5"/>
    <n v="10"/>
    <n v="16.342569999999998"/>
    <s v="5855 BL"/>
    <n v="22"/>
    <n v="353"/>
    <n v="0.64423076923076927"/>
    <n v="64.423076923076934"/>
    <n v="239.80769230769229"/>
    <n v="2.398076923076923"/>
    <n v="3.2211538461538463"/>
    <n v="5"/>
    <n v="81.712849999999989"/>
    <n v="8"/>
    <n v="130.74055999999999"/>
    <n v="13"/>
    <n v="212.45340999999999"/>
    <s v="MPS"/>
  </r>
  <r>
    <x v="0"/>
    <x v="2272"/>
    <s v="5I"/>
    <n v="1000"/>
    <x v="0"/>
    <x v="0"/>
    <s v="S"/>
    <n v="0"/>
    <n v="39"/>
    <n v="39"/>
    <n v="39"/>
    <n v="-4"/>
    <n v="35"/>
    <n v="6"/>
    <n v="42.75"/>
    <s v="6713 GY"/>
    <n v="8"/>
    <n v="14"/>
    <n v="0.10230769230769231"/>
    <n v="102.30769230769231"/>
    <n v="129.61538461538461"/>
    <n v="0.1296153846153846"/>
    <n v="3.5807692307692309"/>
    <n v="1"/>
    <n v="42.75"/>
    <n v="5"/>
    <n v="213.75"/>
    <n v="6"/>
    <n v="256.5"/>
    <s v="Portal"/>
  </r>
  <r>
    <x v="1"/>
    <x v="2273"/>
    <s v="3A"/>
    <n v="500"/>
    <x v="2"/>
    <x v="2"/>
    <n v="2"/>
    <n v="-0.375"/>
    <n v="30"/>
    <n v="48"/>
    <n v="30"/>
    <m/>
    <n v="30"/>
    <n v="1"/>
    <n v="29.844999999999999"/>
    <s v="2400C SL"/>
    <n v="1"/>
    <n v="6"/>
    <n v="1.7692307692307691E-2"/>
    <n v="8.8461538461538449"/>
    <n v="256.15384615384613"/>
    <n v="0.51230769230769224"/>
    <n v="0.53076923076923077"/>
    <n v="0"/>
    <n v="0"/>
    <n v="1"/>
    <n v="29.844999999999999"/>
    <n v="1"/>
    <n v="29.844999999999999"/>
    <s v="Portal"/>
  </r>
  <r>
    <x v="1"/>
    <x v="2274"/>
    <s v="3A"/>
    <n v="500"/>
    <x v="2"/>
    <x v="2"/>
    <n v="2"/>
    <n v="-0.375"/>
    <n v="30"/>
    <n v="48"/>
    <n v="30"/>
    <m/>
    <n v="30"/>
    <n v="0"/>
    <n v="34.195"/>
    <s v="2400C SL"/>
    <n v="3"/>
    <n v="3"/>
    <n v="3.5769230769230768E-2"/>
    <n v="17.884615384615383"/>
    <n v="256.15384615384613"/>
    <n v="0.51230769230769224"/>
    <n v="1.073076923076923"/>
    <n v="0"/>
    <n v="0"/>
    <n v="1"/>
    <n v="34.195"/>
    <n v="1"/>
    <n v="34.195"/>
    <s v="Portal"/>
  </r>
  <r>
    <x v="0"/>
    <x v="2275"/>
    <s v="5I"/>
    <n v="100"/>
    <x v="4"/>
    <x v="4"/>
    <s v="S"/>
    <n v="0"/>
    <n v="39"/>
    <n v="39"/>
    <n v="39"/>
    <n v="-4"/>
    <n v="35"/>
    <n v="6"/>
    <n v="5.8"/>
    <s v="6821 WH"/>
    <n v="5"/>
    <n v="13"/>
    <n v="6.8846153846153849E-2"/>
    <n v="6.884615384615385"/>
    <n v="33.807692307692307"/>
    <n v="0.33807692307692305"/>
    <n v="2.4096153846153845"/>
    <n v="0"/>
    <n v="0"/>
    <n v="2"/>
    <n v="11.6"/>
    <n v="2"/>
    <n v="11.6"/>
    <s v="Portal"/>
  </r>
  <r>
    <x v="0"/>
    <x v="2276"/>
    <s v="3D"/>
    <n v="500"/>
    <x v="0"/>
    <x v="0"/>
    <s v="C"/>
    <n v="0"/>
    <n v="5"/>
    <n v="5"/>
    <n v="5"/>
    <m/>
    <n v="5"/>
    <n v="0"/>
    <n v="44.292900000000003"/>
    <s v="5471L SL"/>
    <n v="1"/>
    <n v="4"/>
    <n v="1.5384615384615385E-2"/>
    <n v="7.6923076923076925"/>
    <n v="230.30769230769229"/>
    <n v="0.46061538461538459"/>
    <n v="7.6923076923076927E-2"/>
    <n v="1"/>
    <n v="44.292900000000003"/>
    <n v="1"/>
    <n v="44.292900000000003"/>
    <n v="1"/>
    <n v="44.292900000000003"/>
    <s v="MPS"/>
  </r>
  <r>
    <x v="0"/>
    <x v="2277"/>
    <s v="8B"/>
    <n v="50"/>
    <x v="8"/>
    <x v="8"/>
    <s v="I"/>
    <n v="0"/>
    <n v="24"/>
    <n v="24"/>
    <n v="24"/>
    <n v="-4"/>
    <n v="20"/>
    <n v="2"/>
    <n v="20.36"/>
    <s v="G1303/4 BK"/>
    <n v="16"/>
    <n v="51"/>
    <n v="0.23115384615384615"/>
    <n v="11.557692307692308"/>
    <n v="36.71153846153846"/>
    <n v="0.73423076923076924"/>
    <n v="4.6230769230769226"/>
    <n v="1"/>
    <n v="20.36"/>
    <n v="6"/>
    <n v="122.16"/>
    <n v="7"/>
    <n v="142.51999999999998"/>
    <s v="Portal"/>
  </r>
  <r>
    <x v="0"/>
    <x v="2278"/>
    <s v="5I"/>
    <n v="100"/>
    <x v="0"/>
    <x v="0"/>
    <s v="B"/>
    <n v="0"/>
    <n v="39"/>
    <n v="39"/>
    <n v="39"/>
    <n v="-4"/>
    <n v="35"/>
    <n v="32"/>
    <n v="6.3"/>
    <s v="6710 SL"/>
    <n v="9"/>
    <n v="39"/>
    <n v="0.14192307692307693"/>
    <n v="14.192307692307693"/>
    <n v="148.80769230769232"/>
    <n v="1.4880769230769233"/>
    <n v="4.9673076923076929"/>
    <n v="1"/>
    <n v="6.3"/>
    <n v="6"/>
    <n v="37.799999999999997"/>
    <n v="7"/>
    <n v="44.1"/>
    <s v="Portal"/>
  </r>
  <r>
    <x v="0"/>
    <x v="2279"/>
    <s v="5E"/>
    <n v="100"/>
    <x v="3"/>
    <x v="3"/>
    <s v="T"/>
    <n v="0"/>
    <n v="5"/>
    <n v="5"/>
    <n v="5"/>
    <m/>
    <n v="5"/>
    <n v="5"/>
    <n v="12.26257"/>
    <s v="2855/1 RD"/>
    <n v="74"/>
    <n v="223"/>
    <n v="1.0542307692307691"/>
    <n v="105.42307692307691"/>
    <n v="110.03846153846152"/>
    <n v="1.1003846153846153"/>
    <n v="5.2711538461538456"/>
    <n v="7"/>
    <n v="85.837990000000005"/>
    <n v="12"/>
    <n v="147.15084000000002"/>
    <n v="19"/>
    <n v="232.98883000000001"/>
    <s v="MPS"/>
  </r>
  <r>
    <x v="0"/>
    <x v="2280"/>
    <s v="5E"/>
    <n v="100"/>
    <x v="3"/>
    <x v="3"/>
    <s v="T"/>
    <n v="0"/>
    <n v="5"/>
    <n v="5"/>
    <n v="5"/>
    <m/>
    <n v="5"/>
    <n v="8"/>
    <n v="11.26257"/>
    <s v="2844/19 BK"/>
    <n v="49"/>
    <n v="200"/>
    <n v="0.75846153846153852"/>
    <n v="75.846153846153854"/>
    <n v="130.46153846153845"/>
    <n v="1.3046153846153845"/>
    <n v="3.7923076923076926"/>
    <n v="5"/>
    <n v="56.312849999999997"/>
    <n v="9"/>
    <n v="101.36313"/>
    <n v="14"/>
    <n v="157.67598000000001"/>
    <s v="MPS"/>
  </r>
  <r>
    <x v="0"/>
    <x v="2281"/>
    <s v="8A"/>
    <n v="50"/>
    <x v="12"/>
    <x v="12"/>
    <s v="E"/>
    <n v="2.9"/>
    <n v="234"/>
    <n v="60"/>
    <n v="60"/>
    <n v="-4"/>
    <n v="56"/>
    <n v="10"/>
    <n v="80.98"/>
    <s v="F50012 NA"/>
    <n v="0"/>
    <n v="2"/>
    <n v="2.3076923076923079E-3"/>
    <n v="0.11538461538461539"/>
    <n v="0.11538461538461539"/>
    <n v="2.3076923076923079E-3"/>
    <n v="0.12923076923076923"/>
    <n v="1"/>
    <n v="80.98"/>
    <n v="1"/>
    <n v="80.98"/>
    <n v="1"/>
    <n v="80.98"/>
    <s v="Portal"/>
  </r>
  <r>
    <x v="0"/>
    <x v="2282"/>
    <s v="5D"/>
    <n v="100"/>
    <x v="15"/>
    <x v="14"/>
    <s v="B"/>
    <n v="0"/>
    <n v="24"/>
    <n v="24"/>
    <n v="24"/>
    <n v="-4"/>
    <n v="20"/>
    <n v="26"/>
    <n v="1.9623200000000001"/>
    <s v="299/2 SV"/>
    <n v="49"/>
    <n v="290"/>
    <n v="0.86230769230769222"/>
    <n v="86.230769230769226"/>
    <n v="398.53846153846149"/>
    <n v="3.9853846153846151"/>
    <n v="17.246153846153845"/>
    <n v="5"/>
    <n v="9.8116000000000003"/>
    <n v="22"/>
    <n v="43.171040000000005"/>
    <n v="26"/>
    <n v="51.020319999999998"/>
    <s v="Portal"/>
  </r>
  <r>
    <x v="1"/>
    <x v="2283"/>
    <s v="1A"/>
    <n v="500"/>
    <x v="0"/>
    <x v="0"/>
    <s v="B"/>
    <n v="-0.52830188679245282"/>
    <n v="25"/>
    <n v="53"/>
    <n v="25"/>
    <n v="-4"/>
    <n v="21"/>
    <n v="0"/>
    <n v="32.17"/>
    <s v="5021C SL"/>
    <s v="0"/>
    <s v="0"/>
    <n v="0"/>
    <n v="0"/>
    <n v="127.46153846153847"/>
    <n v="0.25492307692307692"/>
    <n v="0"/>
    <n v="0"/>
    <n v="0"/>
    <n v="0"/>
    <n v="0"/>
    <n v="0"/>
    <n v="0"/>
    <s v="Portal"/>
  </r>
  <r>
    <x v="1"/>
    <x v="2284"/>
    <s v="3A"/>
    <n v="100"/>
    <x v="10"/>
    <x v="10"/>
    <s v="F"/>
    <n v="0"/>
    <n v="5"/>
    <n v="5"/>
    <n v="5"/>
    <m/>
    <n v="5"/>
    <n v="0"/>
    <n v="40.729869999999998"/>
    <s v="6632 WH"/>
    <n v="5"/>
    <n v="60"/>
    <n v="0.12307692307692308"/>
    <n v="12.307692307692308"/>
    <n v="78.269230769230759"/>
    <n v="0.78269230769230758"/>
    <n v="0.61538461538461542"/>
    <n v="1"/>
    <n v="40.729869999999998"/>
    <n v="2"/>
    <n v="81.459739999999996"/>
    <n v="3"/>
    <n v="122.18960999999999"/>
    <s v="MPS"/>
  </r>
  <r>
    <x v="1"/>
    <x v="2285"/>
    <s v="2H"/>
    <n v="100"/>
    <x v="2"/>
    <x v="2"/>
    <n v="2"/>
    <n v="-0.52054794520547942"/>
    <n v="35"/>
    <n v="73"/>
    <n v="35"/>
    <m/>
    <n v="35"/>
    <n v="1"/>
    <n v="64.888999999999996"/>
    <s v="M33848 BK"/>
    <n v="0"/>
    <n v="10"/>
    <n v="1.1538461538461539E-2"/>
    <n v="1.153846153846154"/>
    <n v="21.153846153846153"/>
    <n v="0.21153846153846154"/>
    <n v="0.40384615384615385"/>
    <n v="1"/>
    <n v="64.888999999999996"/>
    <n v="1"/>
    <n v="64.888999999999996"/>
    <n v="1"/>
    <n v="64.888999999999996"/>
    <s v="Portal"/>
  </r>
  <r>
    <x v="1"/>
    <x v="2286"/>
    <s v="1A"/>
    <n v="100"/>
    <x v="2"/>
    <x v="2"/>
    <n v="2"/>
    <n v="0"/>
    <n v="20"/>
    <n v="20"/>
    <n v="20"/>
    <m/>
    <n v="20"/>
    <n v="1"/>
    <n v="28.994800000000001"/>
    <s v="5064C SL"/>
    <n v="2"/>
    <n v="32"/>
    <n v="5.8461538461538468E-2"/>
    <n v="5.8461538461538467"/>
    <n v="112.76923076923076"/>
    <n v="1.1276923076923075"/>
    <n v="1.1692307692307693"/>
    <n v="0"/>
    <n v="0"/>
    <n v="1"/>
    <n v="28.994800000000001"/>
    <n v="1"/>
    <n v="28.994800000000001"/>
    <s v="Portal"/>
  </r>
  <r>
    <x v="0"/>
    <x v="2287"/>
    <s v="5I"/>
    <n v="100"/>
    <x v="4"/>
    <x v="4"/>
    <s v="S"/>
    <n v="0"/>
    <n v="39"/>
    <n v="39"/>
    <n v="39"/>
    <n v="-4"/>
    <n v="35"/>
    <n v="20"/>
    <n v="7.05"/>
    <s v="6825 RD"/>
    <n v="10"/>
    <n v="13"/>
    <n v="0.1226923076923077"/>
    <n v="12.26923076923077"/>
    <n v="169.19230769230768"/>
    <n v="1.6919230769230769"/>
    <n v="4.2942307692307695"/>
    <n v="1"/>
    <n v="7.05"/>
    <n v="5"/>
    <n v="35.25"/>
    <n v="6"/>
    <n v="42.3"/>
    <s v="Portal"/>
  </r>
  <r>
    <x v="0"/>
    <x v="2288"/>
    <s v="2B"/>
    <n v="500"/>
    <x v="0"/>
    <x v="0"/>
    <s v="B"/>
    <n v="0"/>
    <n v="29"/>
    <n v="29"/>
    <n v="29"/>
    <n v="-4"/>
    <n v="25"/>
    <n v="2"/>
    <n v="51.67"/>
    <s v="882202 SL"/>
    <s v="0"/>
    <s v="0"/>
    <n v="0"/>
    <n v="0"/>
    <n v="91.576923076923066"/>
    <n v="0.18315384615384614"/>
    <n v="0"/>
    <n v="0"/>
    <n v="0"/>
    <n v="0"/>
    <n v="0"/>
    <n v="0"/>
    <n v="0"/>
    <s v="Portal"/>
  </r>
  <r>
    <x v="1"/>
    <x v="2289"/>
    <s v="8B"/>
    <n v="25"/>
    <x v="22"/>
    <x v="21"/>
    <s v="I"/>
    <n v="0"/>
    <n v="28"/>
    <n v="28"/>
    <n v="28"/>
    <n v="-4"/>
    <n v="24"/>
    <n v="2"/>
    <n v="24.11"/>
    <s v="SW13 WH"/>
    <n v="1"/>
    <n v="14"/>
    <n v="2.6923076923076925E-2"/>
    <n v="0.67307692307692313"/>
    <n v="56.249999999999986"/>
    <n v="2.2499999999999996"/>
    <n v="0.64615384615384619"/>
    <n v="0"/>
    <n v="0"/>
    <n v="1"/>
    <n v="24.11"/>
    <n v="1"/>
    <n v="24.11"/>
    <s v="Portal"/>
  </r>
  <r>
    <x v="1"/>
    <x v="2290"/>
    <s v="5A"/>
    <n v="100"/>
    <x v="0"/>
    <x v="0"/>
    <s v="S"/>
    <n v="-0.10256410256410256"/>
    <n v="70"/>
    <n v="78"/>
    <n v="70"/>
    <n v="-4"/>
    <n v="66"/>
    <n v="239"/>
    <n v="3.87"/>
    <s v="1852 BK"/>
    <n v="237"/>
    <n v="684"/>
    <n v="3.3415384615384611"/>
    <n v="334.15384615384613"/>
    <n v="1701.4615384615386"/>
    <n v="17.014615384615386"/>
    <n v="220.54153846153844"/>
    <n v="17"/>
    <n v="65.790000000000006"/>
    <n v="238"/>
    <n v="921.06000000000006"/>
    <n v="255"/>
    <n v="986.85"/>
    <s v="Portal"/>
  </r>
  <r>
    <x v="0"/>
    <x v="2291"/>
    <s v="5A"/>
    <n v="100"/>
    <x v="0"/>
    <x v="0"/>
    <s v="S"/>
    <n v="-0.25925925925925924"/>
    <n v="20"/>
    <n v="27"/>
    <n v="20"/>
    <n v="-4"/>
    <n v="16"/>
    <n v="15"/>
    <n v="3.9630000000000001"/>
    <s v="3051 WY"/>
    <n v="37"/>
    <n v="91"/>
    <n v="0.5034615384615384"/>
    <n v="50.34615384615384"/>
    <n v="306.88461538461536"/>
    <n v="3.0688461538461538"/>
    <n v="8.0553846153846145"/>
    <n v="3"/>
    <n v="11.888999999999999"/>
    <n v="11"/>
    <n v="43.593000000000004"/>
    <n v="14"/>
    <n v="55.481999999999999"/>
    <s v="Portal"/>
  </r>
  <r>
    <x v="0"/>
    <x v="2292"/>
    <s v="5A"/>
    <n v="100"/>
    <x v="0"/>
    <x v="0"/>
    <s v="S"/>
    <n v="-0.25925925925925924"/>
    <n v="20"/>
    <n v="27"/>
    <n v="20"/>
    <n v="-4"/>
    <n v="16"/>
    <n v="8"/>
    <n v="3.9630000000000001"/>
    <s v="3051 WG"/>
    <n v="11"/>
    <n v="38"/>
    <n v="0.16230769230769232"/>
    <n v="16.230769230769234"/>
    <n v="56.230769230769234"/>
    <n v="0.56230769230769229"/>
    <n v="2.5969230769230771"/>
    <n v="1"/>
    <n v="3.9630000000000001"/>
    <n v="4"/>
    <n v="15.852"/>
    <n v="5"/>
    <n v="19.815000000000001"/>
    <s v="Portal"/>
  </r>
  <r>
    <x v="0"/>
    <x v="2293"/>
    <s v="5A"/>
    <n v="1000"/>
    <x v="0"/>
    <x v="0"/>
    <s v="S"/>
    <n v="-0.16666666666666666"/>
    <n v="20"/>
    <n v="24"/>
    <n v="20"/>
    <n v="-4"/>
    <n v="16"/>
    <n v="26"/>
    <n v="19.309999999999999"/>
    <s v="1551 YL"/>
    <n v="18"/>
    <n v="62"/>
    <n v="0.26538461538461539"/>
    <n v="265.38461538461536"/>
    <n v="304.84615384615381"/>
    <n v="0.30484615384615382"/>
    <n v="4.2461538461538462"/>
    <n v="2"/>
    <n v="38.619999999999997"/>
    <n v="6"/>
    <n v="115.85999999999999"/>
    <n v="7"/>
    <n v="135.16999999999999"/>
    <s v="Portal"/>
  </r>
  <r>
    <x v="1"/>
    <x v="2294"/>
    <s v="3A"/>
    <n v="500"/>
    <x v="2"/>
    <x v="2"/>
    <n v="2"/>
    <n v="-0.375"/>
    <n v="30"/>
    <n v="48"/>
    <n v="30"/>
    <m/>
    <n v="30"/>
    <n v="4"/>
    <n v="29.44"/>
    <s v="2461C SL"/>
    <n v="1"/>
    <n v="14"/>
    <n v="2.6923076923076925E-2"/>
    <n v="13.461538461538462"/>
    <n v="472.46153846153845"/>
    <n v="0.94492307692307687"/>
    <n v="0.80769230769230771"/>
    <n v="0"/>
    <n v="0"/>
    <n v="1"/>
    <n v="29.44"/>
    <n v="1"/>
    <n v="29.44"/>
    <s v="Portal"/>
  </r>
  <r>
    <x v="1"/>
    <x v="2295"/>
    <s v="5D"/>
    <n v="100"/>
    <x v="15"/>
    <x v="14"/>
    <s v="B"/>
    <n v="0"/>
    <n v="24"/>
    <n v="24"/>
    <n v="24"/>
    <n v="-4"/>
    <n v="20"/>
    <n v="72"/>
    <n v="2.3980000000000001"/>
    <s v="299/1 SV"/>
    <n v="264"/>
    <n v="831"/>
    <n v="3.8019230769230767"/>
    <n v="380.19230769230768"/>
    <n v="621.73076923076928"/>
    <n v="6.2173076923076929"/>
    <n v="76.038461538461533"/>
    <n v="23"/>
    <n v="55.154000000000003"/>
    <n v="99"/>
    <n v="237.40200000000002"/>
    <n v="118"/>
    <n v="282.964"/>
    <s v="Portal"/>
  </r>
  <r>
    <x v="0"/>
    <x v="2296"/>
    <s v="3A"/>
    <n v="500"/>
    <x v="0"/>
    <x v="0"/>
    <s v="C"/>
    <n v="0"/>
    <n v="5"/>
    <n v="5"/>
    <n v="5"/>
    <m/>
    <n v="5"/>
    <n v="0"/>
    <n v="43.825000000000003"/>
    <s v="2258/1 SL"/>
    <s v="0"/>
    <s v="0"/>
    <n v="0"/>
    <n v="0"/>
    <n v="57.576923076923073"/>
    <n v="0.11515384615384615"/>
    <n v="0"/>
    <n v="0"/>
    <n v="0"/>
    <n v="0"/>
    <n v="0"/>
    <n v="0"/>
    <n v="0"/>
    <s v="MPS"/>
  </r>
  <r>
    <x v="1"/>
    <x v="2297"/>
    <s v="1A"/>
    <n v="100"/>
    <x v="2"/>
    <x v="2"/>
    <n v="2"/>
    <n v="0"/>
    <n v="20"/>
    <n v="20"/>
    <n v="20"/>
    <m/>
    <n v="20"/>
    <n v="0"/>
    <n v="27.114129999999999"/>
    <s v="5599/5C SL"/>
    <n v="0"/>
    <n v="0"/>
    <n v="0"/>
    <n v="0"/>
    <n v="44.230769230769226"/>
    <n v="0.44230769230769229"/>
    <n v="0"/>
    <n v="0"/>
    <n v="0"/>
    <n v="0"/>
    <n v="0"/>
    <n v="0"/>
    <n v="0"/>
    <s v="Portal"/>
  </r>
  <r>
    <x v="1"/>
    <x v="2298"/>
    <s v="8B"/>
    <n v="25"/>
    <x v="22"/>
    <x v="21"/>
    <s v="I"/>
    <n v="0"/>
    <n v="28"/>
    <n v="28"/>
    <n v="28"/>
    <n v="-4"/>
    <n v="24"/>
    <n v="3"/>
    <n v="3.75"/>
    <s v="SW2 NA"/>
    <n v="55"/>
    <n v="61"/>
    <n v="0.66269230769230769"/>
    <n v="16.567307692307693"/>
    <n v="334.18269230769226"/>
    <n v="13.367307692307691"/>
    <n v="15.904615384615385"/>
    <n v="3"/>
    <n v="11.25"/>
    <n v="19"/>
    <n v="71.25"/>
    <n v="22"/>
    <n v="82.5"/>
    <s v="Portal"/>
  </r>
  <r>
    <x v="1"/>
    <x v="2299"/>
    <s v="5E"/>
    <n v="100"/>
    <x v="3"/>
    <x v="3"/>
    <s v="T"/>
    <n v="0"/>
    <n v="5"/>
    <n v="5"/>
    <n v="5"/>
    <m/>
    <n v="5"/>
    <n v="11"/>
    <n v="12.26257"/>
    <s v="2842/19 YL"/>
    <n v="63"/>
    <n v="166"/>
    <n v="0.87"/>
    <n v="87"/>
    <n v="152.38461538461539"/>
    <n v="1.5238461538461539"/>
    <n v="4.3499999999999996"/>
    <n v="6"/>
    <n v="73.575420000000008"/>
    <n v="10"/>
    <n v="122.62569999999999"/>
    <n v="16"/>
    <n v="196.20112"/>
    <s v="MPS"/>
  </r>
  <r>
    <x v="0"/>
    <x v="2300"/>
    <s v="5E"/>
    <n v="100"/>
    <x v="3"/>
    <x v="3"/>
    <s v="T"/>
    <n v="0"/>
    <n v="5"/>
    <n v="5"/>
    <n v="5"/>
    <m/>
    <n v="5"/>
    <n v="6"/>
    <n v="12.26257"/>
    <s v="2842/19 GR"/>
    <n v="15"/>
    <n v="68"/>
    <n v="0.24"/>
    <n v="24"/>
    <n v="166.30769230769229"/>
    <n v="1.6630769230769229"/>
    <n v="1.2"/>
    <n v="2"/>
    <n v="24.52514"/>
    <n v="3"/>
    <n v="36.787710000000004"/>
    <n v="5"/>
    <n v="61.312849999999997"/>
    <s v="MPS"/>
  </r>
  <r>
    <x v="0"/>
    <x v="2301"/>
    <s v="8B"/>
    <n v="100"/>
    <x v="12"/>
    <x v="12"/>
    <s v="E"/>
    <n v="0.16470588235294117"/>
    <n v="99"/>
    <n v="85"/>
    <n v="85"/>
    <n v="-4"/>
    <n v="81"/>
    <n v="12"/>
    <n v="36.049999999999997"/>
    <s v="TFT20013 NA"/>
    <n v="17"/>
    <n v="71"/>
    <n v="0.26500000000000001"/>
    <n v="26.5"/>
    <n v="166.88461538461539"/>
    <n v="1.6688461538461539"/>
    <n v="21.465"/>
    <n v="1"/>
    <n v="36.049999999999997"/>
    <n v="22"/>
    <n v="793.09999999999991"/>
    <n v="23"/>
    <n v="829.15"/>
    <s v="Portal"/>
  </r>
  <r>
    <x v="0"/>
    <x v="2302"/>
    <s v="8B"/>
    <n v="250"/>
    <x v="18"/>
    <x v="17"/>
    <s v="E"/>
    <n v="0"/>
    <n v="84"/>
    <n v="84"/>
    <n v="84"/>
    <n v="-4"/>
    <n v="80"/>
    <n v="12"/>
    <n v="20.847249999999999"/>
    <s v="P1051 CL"/>
    <n v="5"/>
    <n v="114"/>
    <n v="0.18538461538461537"/>
    <n v="46.34615384615384"/>
    <n v="50.38461538461538"/>
    <n v="0.20153846153846153"/>
    <n v="14.83076923076923"/>
    <n v="1"/>
    <n v="20.847249999999999"/>
    <n v="16"/>
    <n v="333.55599999999998"/>
    <n v="17"/>
    <n v="354.40324999999996"/>
    <s v="Portal"/>
  </r>
  <r>
    <x v="1"/>
    <x v="2303"/>
    <s v="3A"/>
    <n v="100"/>
    <x v="0"/>
    <x v="0"/>
    <s v="B"/>
    <n v="-0.65"/>
    <n v="35"/>
    <n v="100"/>
    <n v="35"/>
    <n v="-4"/>
    <n v="31"/>
    <n v="2"/>
    <n v="49.906999999999996"/>
    <s v="6377 SL"/>
    <n v="6"/>
    <n v="15"/>
    <n v="8.1923076923076932E-2"/>
    <n v="8.1923076923076934"/>
    <n v="53.769230769230774"/>
    <n v="0.53769230769230769"/>
    <n v="2.5396153846153848"/>
    <n v="0"/>
    <n v="0"/>
    <n v="3"/>
    <n v="149.721"/>
    <n v="3"/>
    <n v="149.721"/>
    <s v="Portal"/>
  </r>
  <r>
    <x v="0"/>
    <x v="2304"/>
    <s v="5A"/>
    <n v="100"/>
    <x v="4"/>
    <x v="4"/>
    <s v="S"/>
    <n v="0.4"/>
    <n v="49"/>
    <n v="35"/>
    <n v="35"/>
    <n v="-4"/>
    <n v="31"/>
    <n v="21"/>
    <n v="4.1746100000000004"/>
    <s v="3047 YL"/>
    <n v="48"/>
    <n v="82"/>
    <n v="0.61153846153846159"/>
    <n v="61.15384615384616"/>
    <n v="62.307692307692314"/>
    <n v="0.62307692307692308"/>
    <n v="18.957692307692309"/>
    <n v="3"/>
    <n v="12.52383"/>
    <n v="22"/>
    <n v="91.841420000000014"/>
    <n v="25"/>
    <n v="104.36525"/>
    <s v="Portal"/>
  </r>
  <r>
    <x v="0"/>
    <x v="2305"/>
    <s v="5E"/>
    <n v="1"/>
    <x v="3"/>
    <x v="3"/>
    <s v="S"/>
    <n v="0.8"/>
    <n v="108"/>
    <n v="60"/>
    <n v="60"/>
    <n v="-4"/>
    <n v="56"/>
    <n v="2045"/>
    <n v="0.33"/>
    <s v="5858 SL"/>
    <s v="0"/>
    <s v="0"/>
    <n v="0"/>
    <n v="0"/>
    <n v="25.846153846153847"/>
    <n v="25.846153846153847"/>
    <n v="0"/>
    <n v="129"/>
    <n v="42.57"/>
    <n v="1576"/>
    <n v="520.08000000000004"/>
    <n v="1705"/>
    <n v="562.65"/>
    <s v="Portal With MPS"/>
  </r>
  <r>
    <x v="1"/>
    <x v="2306"/>
    <s v="5E"/>
    <n v="1000"/>
    <x v="3"/>
    <x v="3"/>
    <s v="T"/>
    <n v="0"/>
    <n v="5"/>
    <n v="5"/>
    <n v="5"/>
    <m/>
    <n v="5"/>
    <n v="0"/>
    <n v="650.00654999999995"/>
    <s v="5879/12 WH"/>
    <n v="3"/>
    <n v="2"/>
    <n v="3.4615384615384617E-2"/>
    <n v="34.61538461538462"/>
    <n v="40.846153846153854"/>
    <n v="4.0846153846153851E-2"/>
    <n v="0.17307692307692307"/>
    <n v="1"/>
    <n v="650.00654999999995"/>
    <n v="1"/>
    <n v="650.00654999999995"/>
    <n v="1"/>
    <n v="650.00654999999995"/>
    <s v="MPS"/>
  </r>
  <r>
    <x v="1"/>
    <x v="2307"/>
    <s v="1F"/>
    <n v="100"/>
    <x v="2"/>
    <x v="2"/>
    <n v="2"/>
    <n v="0"/>
    <n v="40"/>
    <n v="40"/>
    <n v="40"/>
    <m/>
    <n v="40"/>
    <n v="0"/>
    <n v="49.225819999999999"/>
    <s v="65605 SL"/>
    <n v="5"/>
    <n v="20"/>
    <n v="7.6923076923076927E-2"/>
    <n v="7.6923076923076925"/>
    <n v="41.53846153846154"/>
    <n v="0.41538461538461541"/>
    <n v="3.0769230769230771"/>
    <n v="0"/>
    <n v="0"/>
    <n v="3"/>
    <n v="147.67746"/>
    <n v="3"/>
    <n v="147.67746"/>
    <s v="Portal"/>
  </r>
  <r>
    <x v="1"/>
    <x v="2308"/>
    <s v="3A"/>
    <n v="100"/>
    <x v="0"/>
    <x v="0"/>
    <s v="B"/>
    <n v="-0.75"/>
    <n v="25"/>
    <n v="100"/>
    <n v="25"/>
    <n v="-4"/>
    <n v="21"/>
    <n v="133"/>
    <n v="25.071000000000002"/>
    <s v="1298C SL"/>
    <n v="36"/>
    <n v="120"/>
    <n v="0.52615384615384619"/>
    <n v="52.61538461538462"/>
    <n v="1779.7307692307688"/>
    <n v="17.797307692307687"/>
    <n v="11.049230769230769"/>
    <n v="3"/>
    <n v="75.213000000000008"/>
    <n v="14"/>
    <n v="350.99400000000003"/>
    <n v="17"/>
    <n v="426.20700000000005"/>
    <s v="Portal"/>
  </r>
  <r>
    <x v="0"/>
    <x v="2309"/>
    <s v="5A"/>
    <n v="100"/>
    <x v="0"/>
    <x v="0"/>
    <s v="S"/>
    <n v="-0.62264150943396224"/>
    <n v="20"/>
    <n v="53"/>
    <n v="20"/>
    <n v="-4"/>
    <n v="16"/>
    <n v="23"/>
    <n v="1.2549999999999999"/>
    <s v="3048 BR"/>
    <n v="32"/>
    <n v="63"/>
    <n v="0.41730769230769227"/>
    <n v="41.730769230769226"/>
    <n v="120.96153846153845"/>
    <n v="1.2096153846153845"/>
    <n v="6.6769230769230763"/>
    <n v="3"/>
    <n v="3.7649999999999997"/>
    <n v="10"/>
    <n v="12.549999999999999"/>
    <n v="12"/>
    <n v="15.059999999999999"/>
    <s v="Portal"/>
  </r>
  <r>
    <x v="0"/>
    <x v="2310"/>
    <s v="5A"/>
    <n v="100"/>
    <x v="0"/>
    <x v="0"/>
    <s v="S"/>
    <n v="-0.58333333333333337"/>
    <n v="20"/>
    <n v="48"/>
    <n v="20"/>
    <n v="-4"/>
    <n v="16"/>
    <n v="31"/>
    <n v="2.5259999999999998"/>
    <s v="3251 GR"/>
    <n v="34"/>
    <n v="165"/>
    <n v="0.55653846153846154"/>
    <n v="55.653846153846153"/>
    <n v="207.96153846153848"/>
    <n v="2.0796153846153849"/>
    <n v="8.9046153846153846"/>
    <n v="3"/>
    <n v="7.5779999999999994"/>
    <n v="12"/>
    <n v="30.311999999999998"/>
    <n v="15"/>
    <n v="37.89"/>
    <s v="Portal"/>
  </r>
  <r>
    <x v="0"/>
    <x v="2311"/>
    <s v="5I"/>
    <n v="1000"/>
    <x v="4"/>
    <x v="4"/>
    <s v="S"/>
    <n v="0"/>
    <n v="39"/>
    <n v="39"/>
    <n v="39"/>
    <n v="-4"/>
    <n v="35"/>
    <n v="1"/>
    <n v="40.9"/>
    <s v="6823 GR"/>
    <n v="2"/>
    <n v="3"/>
    <n v="2.4999999999999998E-2"/>
    <n v="24.999999999999996"/>
    <n v="36.076923076923073"/>
    <n v="3.6076923076923076E-2"/>
    <n v="0.87499999999999989"/>
    <n v="0"/>
    <n v="0"/>
    <n v="1"/>
    <n v="40.9"/>
    <n v="1"/>
    <n v="40.9"/>
    <s v="Portal"/>
  </r>
  <r>
    <x v="0"/>
    <x v="2312"/>
    <s v="8B"/>
    <n v="100"/>
    <x v="15"/>
    <x v="14"/>
    <s v="B"/>
    <n v="0"/>
    <n v="24"/>
    <n v="24"/>
    <n v="24"/>
    <n v="-4"/>
    <n v="20"/>
    <n v="14"/>
    <n v="33.344999999999999"/>
    <s v="2140 SV"/>
    <n v="36"/>
    <n v="86"/>
    <n v="0.4869230769230769"/>
    <n v="48.692307692307693"/>
    <n v="48.692307692307693"/>
    <n v="0.48692307692307696"/>
    <n v="9.7384615384615376"/>
    <n v="3"/>
    <n v="100.035"/>
    <n v="13"/>
    <n v="433.48500000000001"/>
    <n v="15"/>
    <n v="500.17499999999995"/>
    <s v="Portal"/>
  </r>
  <r>
    <x v="0"/>
    <x v="2313"/>
    <s v="3A"/>
    <n v="100"/>
    <x v="2"/>
    <x v="2"/>
    <n v="2"/>
    <n v="0"/>
    <n v="50"/>
    <n v="50"/>
    <n v="50"/>
    <m/>
    <n v="50"/>
    <n v="7"/>
    <n v="38.205530000000003"/>
    <s v="6307 SL"/>
    <n v="18"/>
    <n v="76"/>
    <n v="0.28153846153846152"/>
    <n v="28.153846153846153"/>
    <n v="69.692307692307693"/>
    <n v="0.69692307692307698"/>
    <n v="14.076923076923077"/>
    <n v="1"/>
    <n v="38.205530000000003"/>
    <n v="15"/>
    <n v="573.0829500000001"/>
    <n v="16"/>
    <n v="611.28848000000005"/>
    <s v="Portal"/>
  </r>
  <r>
    <x v="0"/>
    <x v="2314"/>
    <s v="8A"/>
    <n v="12"/>
    <x v="12"/>
    <x v="12"/>
    <s v="E"/>
    <n v="0.14285714285714285"/>
    <n v="32"/>
    <n v="28"/>
    <n v="28"/>
    <n v="-4"/>
    <n v="24"/>
    <n v="2"/>
    <n v="3.8330000000000002"/>
    <s v="F2213/16 RD"/>
    <n v="2"/>
    <n v="12"/>
    <n v="3.5384615384615382E-2"/>
    <n v="0.42461538461538462"/>
    <n v="56.309230769230766"/>
    <n v="4.6924358974358968"/>
    <n v="0.84923076923076923"/>
    <n v="0"/>
    <n v="0"/>
    <n v="1"/>
    <n v="3.8330000000000002"/>
    <n v="1"/>
    <n v="3.8330000000000002"/>
    <s v="Portal"/>
  </r>
  <r>
    <x v="1"/>
    <x v="2315"/>
    <s v="8A"/>
    <n v="24"/>
    <x v="12"/>
    <x v="12"/>
    <s v="E"/>
    <n v="0.14285714285714285"/>
    <n v="32"/>
    <n v="28"/>
    <n v="28"/>
    <n v="-4"/>
    <n v="24"/>
    <n v="102"/>
    <n v="14.54"/>
    <s v="F2213/4 BK"/>
    <n v="15"/>
    <n v="0"/>
    <n v="0.16153846153846155"/>
    <n v="3.8769230769230774"/>
    <n v="200.28230769230768"/>
    <n v="8.3450961538461534"/>
    <n v="3.8769230769230774"/>
    <n v="1"/>
    <n v="14.54"/>
    <n v="5"/>
    <n v="72.699999999999989"/>
    <n v="6"/>
    <n v="87.24"/>
    <s v="Portal"/>
  </r>
  <r>
    <x v="1"/>
    <x v="2316"/>
    <s v="1A"/>
    <n v="1000"/>
    <x v="2"/>
    <x v="2"/>
    <n v="2"/>
    <n v="0"/>
    <n v="20"/>
    <n v="20"/>
    <n v="20"/>
    <m/>
    <n v="20"/>
    <n v="3"/>
    <n v="114.89389"/>
    <s v="5481C SL"/>
    <n v="61"/>
    <n v="199"/>
    <n v="0.88653846153846139"/>
    <n v="886.53846153846143"/>
    <n v="1613.5926923076922"/>
    <n v="1.6135926923076922"/>
    <n v="17.730769230769226"/>
    <n v="5"/>
    <n v="574.46945000000005"/>
    <n v="23"/>
    <n v="2642.5594700000001"/>
    <n v="27"/>
    <n v="3102.1350299999999"/>
    <s v="Portal"/>
  </r>
  <r>
    <x v="1"/>
    <x v="2317"/>
    <s v="1A"/>
    <n v="500"/>
    <x v="0"/>
    <x v="0"/>
    <s v="B"/>
    <n v="-0.75"/>
    <n v="25"/>
    <n v="100"/>
    <n v="25"/>
    <n v="-4"/>
    <n v="21"/>
    <n v="1"/>
    <n v="49.85"/>
    <s v="5012C SL"/>
    <n v="4"/>
    <n v="10"/>
    <n v="5.4615384615384614E-2"/>
    <n v="27.307692307692307"/>
    <n v="713.73076923076928"/>
    <n v="1.4274615384615386"/>
    <n v="1.1469230769230769"/>
    <n v="0"/>
    <n v="0"/>
    <n v="1"/>
    <n v="49.85"/>
    <n v="1"/>
    <n v="49.85"/>
    <s v="Portal"/>
  </r>
  <r>
    <x v="1"/>
    <x v="2318"/>
    <s v="1A"/>
    <n v="500"/>
    <x v="2"/>
    <x v="2"/>
    <n v="2"/>
    <n v="-0.33962264150943394"/>
    <n v="35"/>
    <n v="53"/>
    <n v="35"/>
    <m/>
    <n v="35"/>
    <n v="0"/>
    <n v="27.22"/>
    <s v="5261C SL"/>
    <s v="0"/>
    <s v="0"/>
    <n v="0"/>
    <n v="0"/>
    <n v="292.19230769230762"/>
    <n v="0.58438461538461528"/>
    <n v="0"/>
    <n v="0"/>
    <n v="0"/>
    <n v="0"/>
    <n v="0"/>
    <n v="0"/>
    <n v="0"/>
    <s v="Portal"/>
  </r>
  <r>
    <x v="1"/>
    <x v="2319"/>
    <s v="8B"/>
    <n v="500"/>
    <x v="18"/>
    <x v="17"/>
    <s v="E"/>
    <n v="0"/>
    <n v="84"/>
    <n v="84"/>
    <n v="84"/>
    <n v="-4"/>
    <n v="80"/>
    <n v="37"/>
    <n v="20.010760000000001"/>
    <s v="P10510 CL"/>
    <n v="44"/>
    <n v="153"/>
    <n v="0.65038461538461534"/>
    <n v="325.19230769230768"/>
    <n v="325.19230769230768"/>
    <n v="0.65038461538461534"/>
    <n v="52.030769230769224"/>
    <n v="3"/>
    <n v="60.03228"/>
    <n v="55"/>
    <n v="1100.5918000000001"/>
    <n v="58"/>
    <n v="1160.62408"/>
    <s v="Portal"/>
  </r>
  <r>
    <x v="0"/>
    <x v="2320"/>
    <s v="8B"/>
    <n v="500"/>
    <x v="18"/>
    <x v="17"/>
    <s v="E"/>
    <n v="0"/>
    <n v="84"/>
    <n v="84"/>
    <n v="84"/>
    <n v="-4"/>
    <n v="80"/>
    <n v="10"/>
    <n v="18.69351"/>
    <s v="P10512 CL"/>
    <n v="6"/>
    <n v="79"/>
    <n v="0.15576923076923077"/>
    <n v="77.884615384615387"/>
    <n v="77.884615384615387"/>
    <n v="0.15576923076923077"/>
    <n v="12.461538461538462"/>
    <n v="1"/>
    <n v="18.69351"/>
    <n v="13"/>
    <n v="243.01562999999999"/>
    <n v="14"/>
    <n v="261.70913999999999"/>
    <s v="Portal"/>
  </r>
  <r>
    <x v="1"/>
    <x v="2321"/>
    <s v="1A"/>
    <n v="100"/>
    <x v="0"/>
    <x v="0"/>
    <s v="B"/>
    <n v="-0.65753424657534243"/>
    <n v="25"/>
    <n v="73"/>
    <n v="25"/>
    <n v="-4"/>
    <n v="21"/>
    <n v="9"/>
    <n v="50.033999999999999"/>
    <s v="5276C SL"/>
    <n v="1"/>
    <n v="10"/>
    <n v="2.2307692307692306E-2"/>
    <n v="2.2307692307692308"/>
    <n v="2.2307692307692308"/>
    <n v="2.230769230769231E-2"/>
    <n v="0.46846153846153843"/>
    <n v="0"/>
    <n v="0"/>
    <n v="0"/>
    <n v="0"/>
    <n v="0"/>
    <n v="0"/>
    <s v="Portal"/>
  </r>
  <r>
    <x v="1"/>
    <x v="2322"/>
    <s v="1A"/>
    <n v="328"/>
    <x v="0"/>
    <x v="0"/>
    <s v="B"/>
    <n v="-0.52830188679245282"/>
    <n v="25"/>
    <n v="53"/>
    <n v="25"/>
    <n v="-4"/>
    <n v="21"/>
    <n v="0"/>
    <n v="35.732059999999997"/>
    <s v="5094C SL"/>
    <n v="1"/>
    <n v="1"/>
    <n v="1.1923076923076923E-2"/>
    <n v="3.910769230769231"/>
    <n v="1078.8723076923075"/>
    <n v="3.2892448405253276"/>
    <n v="0.25038461538461537"/>
    <n v="1"/>
    <n v="35.732059999999997"/>
    <n v="1"/>
    <n v="35.732059999999997"/>
    <n v="1"/>
    <n v="35.732059999999997"/>
    <s v="Portal"/>
  </r>
  <r>
    <x v="1"/>
    <x v="2323"/>
    <s v="1A"/>
    <n v="100"/>
    <x v="0"/>
    <x v="0"/>
    <s v="B"/>
    <n v="-0.71698113207547165"/>
    <n v="15"/>
    <n v="53"/>
    <n v="15"/>
    <n v="-4"/>
    <n v="11"/>
    <n v="1"/>
    <n v="16.896999999999998"/>
    <s v="5008C SL"/>
    <n v="8"/>
    <n v="8"/>
    <n v="9.5384615384615387E-2"/>
    <n v="9.5384615384615383"/>
    <n v="26.846153846153847"/>
    <n v="0.26846153846153847"/>
    <n v="1.0492307692307692"/>
    <n v="1"/>
    <n v="16.896999999999998"/>
    <n v="2"/>
    <n v="33.793999999999997"/>
    <n v="3"/>
    <n v="50.690999999999995"/>
    <s v="Portal"/>
  </r>
  <r>
    <x v="1"/>
    <x v="2324"/>
    <s v="8A"/>
    <n v="83.33"/>
    <x v="12"/>
    <x v="12"/>
    <s v="E"/>
    <n v="0.14285714285714285"/>
    <n v="32"/>
    <n v="28"/>
    <n v="28"/>
    <n v="-4"/>
    <n v="24"/>
    <n v="1"/>
    <n v="16.55125"/>
    <s v="F2213/64 BK"/>
    <n v="18"/>
    <n v="18"/>
    <n v="0.2146153846153846"/>
    <n v="17.883899999999997"/>
    <n v="502.86659230769226"/>
    <n v="6.0346404933120397"/>
    <n v="5.1507692307692299"/>
    <n v="1"/>
    <n v="16.55125"/>
    <n v="6"/>
    <n v="99.307500000000005"/>
    <n v="7"/>
    <n v="115.85875"/>
    <s v="Portal"/>
  </r>
  <r>
    <x v="1"/>
    <x v="2325"/>
    <s v="5E"/>
    <n v="100"/>
    <x v="3"/>
    <x v="3"/>
    <s v="T"/>
    <n v="0"/>
    <n v="5"/>
    <n v="5"/>
    <n v="5"/>
    <m/>
    <n v="5"/>
    <n v="2"/>
    <n v="10.26257"/>
    <s v="2844/7 RD"/>
    <n v="52"/>
    <n v="104"/>
    <n v="0.67999999999999994"/>
    <n v="68"/>
    <n v="201.07692307692309"/>
    <n v="2.0107692307692311"/>
    <n v="3.3999999999999995"/>
    <n v="5"/>
    <n v="51.312849999999997"/>
    <n v="8"/>
    <n v="82.100560000000002"/>
    <n v="13"/>
    <n v="133.41341"/>
    <s v="MPS"/>
  </r>
  <r>
    <x v="1"/>
    <x v="2326"/>
    <s v="1A"/>
    <n v="1000"/>
    <x v="2"/>
    <x v="2"/>
    <n v="2"/>
    <n v="0"/>
    <n v="50"/>
    <n v="50"/>
    <n v="50"/>
    <m/>
    <n v="50"/>
    <n v="0"/>
    <n v="399.27148"/>
    <s v="5020/20C SL"/>
    <n v="0"/>
    <n v="1"/>
    <n v="1.153846153846154E-3"/>
    <n v="1.153846153846154"/>
    <n v="8.3076923076923066"/>
    <n v="8.3076923076923059E-3"/>
    <n v="5.7692307692307696E-2"/>
    <n v="1"/>
    <n v="399.27148"/>
    <n v="1"/>
    <n v="399.27148"/>
    <n v="1"/>
    <n v="399.27148"/>
    <s v="Portal"/>
  </r>
  <r>
    <x v="1"/>
    <x v="2327"/>
    <s v="1A"/>
    <n v="100"/>
    <x v="2"/>
    <x v="2"/>
    <n v="2"/>
    <n v="0"/>
    <n v="50"/>
    <n v="50"/>
    <n v="50"/>
    <m/>
    <n v="50"/>
    <n v="0"/>
    <n v="47.79701"/>
    <s v="5020/20C SL"/>
    <n v="6"/>
    <n v="6"/>
    <n v="7.1538461538461537E-2"/>
    <n v="7.1538461538461533"/>
    <n v="8.3076923076923066"/>
    <n v="8.3076923076923062E-2"/>
    <n v="3.5769230769230766"/>
    <n v="0"/>
    <n v="0"/>
    <n v="4"/>
    <n v="191.18804"/>
    <n v="4"/>
    <n v="191.18804"/>
    <s v="Portal"/>
  </r>
  <r>
    <x v="1"/>
    <x v="2328"/>
    <s v="1A"/>
    <n v="1"/>
    <x v="2"/>
    <x v="2"/>
    <n v="2"/>
    <n v="-0.44444444444444442"/>
    <n v="50"/>
    <n v="90"/>
    <n v="50"/>
    <m/>
    <n v="50"/>
    <n v="1527"/>
    <n v="0.37533"/>
    <s v="5020/20C SL"/>
    <s v="0"/>
    <s v="0"/>
    <n v="0"/>
    <n v="0"/>
    <n v="8.3076923076923066"/>
    <n v="8.3076923076923066"/>
    <n v="415.38461538461536"/>
    <n v="0"/>
    <n v="0"/>
    <n v="0"/>
    <n v="0"/>
    <n v="0"/>
    <n v="0"/>
    <s v="Portal"/>
  </r>
  <r>
    <x v="0"/>
    <x v="2329"/>
    <s v="5E"/>
    <n v="1000"/>
    <x v="3"/>
    <x v="3"/>
    <s v="T"/>
    <n v="0"/>
    <n v="5"/>
    <n v="5"/>
    <n v="5"/>
    <m/>
    <n v="5"/>
    <n v="0"/>
    <n v="71.195809999999994"/>
    <s v="2853/1 BK"/>
    <n v="3"/>
    <n v="9"/>
    <n v="4.2692307692307696E-2"/>
    <n v="42.692307692307693"/>
    <n v="87.42307692307692"/>
    <n v="8.7423076923076923E-2"/>
    <n v="0.21346153846153848"/>
    <n v="1"/>
    <n v="71.195809999999994"/>
    <n v="1"/>
    <n v="71.195809999999994"/>
    <n v="1"/>
    <n v="71.195809999999994"/>
    <s v="MPS"/>
  </r>
  <r>
    <x v="0"/>
    <x v="2330"/>
    <s v="8B"/>
    <n v="500"/>
    <x v="22"/>
    <x v="21"/>
    <s v="I"/>
    <n v="0"/>
    <n v="28"/>
    <n v="28"/>
    <n v="28"/>
    <n v="-4"/>
    <n v="24"/>
    <n v="3"/>
    <n v="43.02"/>
    <s v="SW20 NA"/>
    <n v="5"/>
    <n v="31"/>
    <n v="8.9615384615384625E-2"/>
    <n v="44.807692307692314"/>
    <n v="95.432692307692307"/>
    <n v="0.1908653846153846"/>
    <n v="2.1507692307692308"/>
    <n v="0"/>
    <n v="0"/>
    <n v="2"/>
    <n v="86.04"/>
    <n v="2"/>
    <n v="86.04"/>
    <s v="Portal"/>
  </r>
  <r>
    <x v="1"/>
    <x v="2331"/>
    <s v="1A"/>
    <n v="1000"/>
    <x v="2"/>
    <x v="2"/>
    <n v="2"/>
    <n v="0"/>
    <n v="40"/>
    <n v="40"/>
    <n v="40"/>
    <m/>
    <n v="40"/>
    <n v="0"/>
    <n v="191.05780999999999"/>
    <s v="5063/1C SL"/>
    <n v="4"/>
    <n v="12"/>
    <n v="5.6923076923076923E-2"/>
    <n v="56.923076923076927"/>
    <n v="66.884615384615387"/>
    <n v="6.688461538461539E-2"/>
    <n v="2.2769230769230768"/>
    <n v="0"/>
    <n v="0"/>
    <n v="2"/>
    <n v="382.11561999999998"/>
    <n v="2"/>
    <n v="382.11561999999998"/>
    <s v="Portal"/>
  </r>
  <r>
    <x v="1"/>
    <x v="2332"/>
    <s v="1A"/>
    <n v="1000"/>
    <x v="2"/>
    <x v="2"/>
    <n v="2"/>
    <n v="0"/>
    <n v="20"/>
    <n v="20"/>
    <n v="20"/>
    <m/>
    <n v="20"/>
    <n v="0"/>
    <n v="438.62423999999999"/>
    <s v="5068C SL"/>
    <n v="5"/>
    <n v="19"/>
    <n v="7.5769230769230769E-2"/>
    <n v="75.769230769230774"/>
    <n v="106.46153846153847"/>
    <n v="0.10646153846153847"/>
    <n v="1.5153846153846153"/>
    <n v="0"/>
    <n v="0"/>
    <n v="2"/>
    <n v="877.24847999999997"/>
    <n v="2"/>
    <n v="877.24847999999997"/>
    <s v="Portal"/>
  </r>
  <r>
    <x v="0"/>
    <x v="2333"/>
    <s v="5A"/>
    <n v="1000"/>
    <x v="0"/>
    <x v="0"/>
    <s v="S"/>
    <n v="-0.52083333333333337"/>
    <n v="23"/>
    <n v="48"/>
    <n v="23"/>
    <n v="-4"/>
    <n v="19"/>
    <n v="3"/>
    <n v="15.87"/>
    <s v="1550 YL"/>
    <n v="1"/>
    <n v="8"/>
    <n v="0.02"/>
    <n v="20"/>
    <n v="31.884615384615387"/>
    <n v="3.1884615384615386E-2"/>
    <n v="0.38"/>
    <n v="1"/>
    <n v="15.87"/>
    <n v="1"/>
    <n v="15.87"/>
    <n v="1"/>
    <n v="15.87"/>
    <s v="Portal"/>
  </r>
  <r>
    <x v="0"/>
    <x v="2334"/>
    <s v="5A"/>
    <n v="1000"/>
    <x v="0"/>
    <x v="0"/>
    <s v="S"/>
    <n v="0.66666666666666663"/>
    <n v="40"/>
    <n v="24"/>
    <n v="24"/>
    <n v="-4"/>
    <n v="20"/>
    <n v="50"/>
    <n v="21.47"/>
    <s v="3051/1 WH"/>
    <n v="51"/>
    <n v="265"/>
    <n v="0.85499999999999998"/>
    <n v="855"/>
    <n v="976.30769230769226"/>
    <n v="0.97630769230769221"/>
    <n v="19.526153846153843"/>
    <n v="5"/>
    <n v="107.35"/>
    <n v="22"/>
    <n v="472.34"/>
    <n v="26"/>
    <n v="558.22"/>
    <s v="Portal"/>
  </r>
  <r>
    <x v="1"/>
    <x v="2335"/>
    <s v="8B"/>
    <n v="25"/>
    <x v="11"/>
    <x v="11"/>
    <s v="B"/>
    <n v="0"/>
    <n v="24"/>
    <n v="24"/>
    <n v="24"/>
    <n v="-4"/>
    <n v="20"/>
    <n v="5"/>
    <n v="4.9050000000000002"/>
    <s v="PF2005 NA"/>
    <n v="34"/>
    <n v="36"/>
    <n v="0.40769230769230769"/>
    <n v="10.192307692307692"/>
    <n v="107.42307692307692"/>
    <n v="4.2969230769230764"/>
    <n v="8.1538461538461533"/>
    <n v="2"/>
    <n v="9.81"/>
    <n v="10"/>
    <n v="49.050000000000004"/>
    <n v="12"/>
    <n v="58.86"/>
    <s v="Portal"/>
  </r>
  <r>
    <x v="0"/>
    <x v="2336"/>
    <s v="8B"/>
    <n v="1000"/>
    <x v="15"/>
    <x v="14"/>
    <s v="B"/>
    <n v="0"/>
    <n v="24"/>
    <n v="24"/>
    <n v="24"/>
    <n v="-4"/>
    <n v="20"/>
    <n v="10"/>
    <n v="90.515000000000001"/>
    <s v="2132 SV"/>
    <n v="16"/>
    <n v="52"/>
    <n v="0.2323076923076923"/>
    <n v="232.30769230769229"/>
    <n v="244.26923076923075"/>
    <n v="0.24426923076923074"/>
    <n v="4.6461538461538456"/>
    <n v="1"/>
    <n v="90.515000000000001"/>
    <n v="6"/>
    <n v="543.09"/>
    <n v="7"/>
    <n v="633.60500000000002"/>
    <s v="Traditional"/>
  </r>
  <r>
    <x v="1"/>
    <x v="2337"/>
    <s v="5E"/>
    <n v="100"/>
    <x v="3"/>
    <x v="3"/>
    <s v="T"/>
    <n v="0"/>
    <n v="5"/>
    <n v="5"/>
    <n v="5"/>
    <m/>
    <n v="5"/>
    <n v="6"/>
    <n v="12.26257"/>
    <s v="5854 BR"/>
    <n v="53"/>
    <n v="146"/>
    <n v="0.73923076923076914"/>
    <n v="73.92307692307692"/>
    <n v="104.69230769230769"/>
    <n v="1.0469230769230768"/>
    <n v="3.6961538461538455"/>
    <n v="5"/>
    <n v="61.312849999999997"/>
    <n v="9"/>
    <n v="110.36313"/>
    <n v="14"/>
    <n v="171.67598000000001"/>
    <s v="MPS"/>
  </r>
  <r>
    <x v="0"/>
    <x v="2338"/>
    <s v="5E"/>
    <n v="1"/>
    <x v="3"/>
    <x v="3"/>
    <s v="S"/>
    <n v="0.55000000000000004"/>
    <n v="93"/>
    <n v="60"/>
    <n v="60"/>
    <n v="-4"/>
    <n v="56"/>
    <n v="5338"/>
    <n v="0.09"/>
    <s v="5854/7 VI"/>
    <s v="0"/>
    <s v="0"/>
    <n v="0"/>
    <n v="0"/>
    <n v="135.23076923076923"/>
    <n v="135.23076923076923"/>
    <n v="0"/>
    <n v="676"/>
    <n v="60.839999999999996"/>
    <n v="8249"/>
    <n v="742.41"/>
    <n v="8925"/>
    <n v="803.25"/>
    <s v="Portal With MPS"/>
  </r>
  <r>
    <x v="1"/>
    <x v="2339"/>
    <s v="1A"/>
    <n v="1000"/>
    <x v="2"/>
    <x v="2"/>
    <n v="2"/>
    <n v="0"/>
    <n v="30"/>
    <n v="30"/>
    <n v="30"/>
    <m/>
    <n v="30"/>
    <n v="9"/>
    <n v="483.78136999999998"/>
    <s v="5133C SL"/>
    <n v="0"/>
    <n v="9"/>
    <n v="1.0384615384615384E-2"/>
    <n v="10.384615384615385"/>
    <n v="11.076923076923077"/>
    <n v="1.1076923076923076E-2"/>
    <n v="0.31153846153846154"/>
    <n v="1"/>
    <n v="483.78136999999998"/>
    <n v="1"/>
    <n v="483.78136999999998"/>
    <n v="1"/>
    <n v="483.78136999999998"/>
    <s v="Portal"/>
  </r>
  <r>
    <x v="0"/>
    <x v="2340"/>
    <s v="1F"/>
    <n v="1000"/>
    <x v="2"/>
    <x v="2"/>
    <n v="2"/>
    <n v="0"/>
    <n v="40"/>
    <n v="40"/>
    <n v="40"/>
    <m/>
    <n v="40"/>
    <n v="2"/>
    <n v="187.43769"/>
    <s v="86202CY SL"/>
    <n v="9"/>
    <n v="41"/>
    <n v="0.14423076923076922"/>
    <n v="144.23076923076923"/>
    <n v="161.19230769230768"/>
    <n v="0.16119230769230769"/>
    <n v="5.7692307692307683"/>
    <n v="1"/>
    <n v="187.43769"/>
    <n v="7"/>
    <n v="1312.0638300000001"/>
    <n v="8"/>
    <n v="1499.50152"/>
    <s v="Portal"/>
  </r>
  <r>
    <x v="1"/>
    <x v="2341"/>
    <s v="8A"/>
    <n v="50"/>
    <x v="12"/>
    <x v="12"/>
    <s v="E"/>
    <n v="0.14285714285714285"/>
    <n v="32"/>
    <n v="28"/>
    <n v="28"/>
    <n v="-4"/>
    <n v="24"/>
    <n v="50"/>
    <n v="12.01"/>
    <s v="F2213/16 BK"/>
    <n v="5"/>
    <n v="38"/>
    <n v="9.7692307692307689E-2"/>
    <n v="4.8846153846153841"/>
    <n v="1766.2064884615384"/>
    <n v="35.324129769230765"/>
    <n v="2.3446153846153845"/>
    <n v="0"/>
    <n v="0"/>
    <n v="2"/>
    <n v="24.02"/>
    <n v="2"/>
    <n v="24.02"/>
    <s v="Portal"/>
  </r>
  <r>
    <x v="0"/>
    <x v="2342"/>
    <s v="8A"/>
    <n v="32"/>
    <x v="12"/>
    <x v="12"/>
    <s v="E"/>
    <n v="0.14285714285714285"/>
    <n v="32"/>
    <n v="28"/>
    <n v="28"/>
    <n v="-4"/>
    <n v="24"/>
    <n v="1"/>
    <n v="12.01"/>
    <s v="F2211/2 RD"/>
    <n v="2"/>
    <n v="10"/>
    <n v="3.3076923076923073E-2"/>
    <n v="1.0584615384615383"/>
    <n v="73.770384615384629"/>
    <n v="2.3053245192307696"/>
    <n v="0.79384615384615376"/>
    <n v="0"/>
    <n v="0"/>
    <n v="1"/>
    <n v="12.01"/>
    <n v="1"/>
    <n v="12.01"/>
    <s v="Portal"/>
  </r>
  <r>
    <x v="1"/>
    <x v="2343"/>
    <s v="8A"/>
    <n v="50"/>
    <x v="12"/>
    <x v="12"/>
    <s v="E"/>
    <n v="0.14285714285714285"/>
    <n v="32"/>
    <n v="28"/>
    <n v="28"/>
    <n v="-4"/>
    <n v="24"/>
    <n v="17"/>
    <n v="12.01"/>
    <s v="F2213/16 WH"/>
    <n v="32"/>
    <n v="60"/>
    <n v="0.41384615384615386"/>
    <n v="20.692307692307693"/>
    <n v="95.88615384615386"/>
    <n v="1.9177230769230773"/>
    <n v="9.9323076923076918"/>
    <n v="2"/>
    <n v="24.02"/>
    <n v="12"/>
    <n v="144.12"/>
    <n v="14"/>
    <n v="168.14"/>
    <s v="Portal"/>
  </r>
  <r>
    <x v="0"/>
    <x v="2344"/>
    <s v="6B"/>
    <n v="1"/>
    <x v="4"/>
    <x v="4"/>
    <s v="S"/>
    <n v="0"/>
    <n v="49"/>
    <n v="49"/>
    <n v="49"/>
    <n v="-4"/>
    <n v="45"/>
    <n v="2444"/>
    <n v="0.16075999999999999"/>
    <s v="79050 SL"/>
    <s v="0"/>
    <s v="0"/>
    <n v="0"/>
    <n v="0"/>
    <n v="74.807692307692307"/>
    <n v="74.807692307692307"/>
    <n v="3366.3461538461538"/>
    <n v="374"/>
    <n v="60.124239999999993"/>
    <n v="3740"/>
    <n v="601.24239999999998"/>
    <n v="4114"/>
    <n v="661.36663999999996"/>
    <s v="Portal With MPS"/>
  </r>
  <r>
    <x v="1"/>
    <x v="2345"/>
    <s v="1A"/>
    <n v="100"/>
    <x v="2"/>
    <x v="2"/>
    <n v="2"/>
    <n v="0"/>
    <n v="30"/>
    <n v="30"/>
    <n v="30"/>
    <m/>
    <n v="30"/>
    <n v="0"/>
    <n v="55.118989999999997"/>
    <s v="5133C SL"/>
    <n v="0"/>
    <n v="6"/>
    <n v="6.9230769230769233E-3"/>
    <n v="0.69230769230769229"/>
    <n v="11.076923076923077"/>
    <n v="0.11076923076923077"/>
    <n v="0.2076923076923077"/>
    <n v="1"/>
    <n v="55.118989999999997"/>
    <n v="1"/>
    <n v="55.118989999999997"/>
    <n v="1"/>
    <n v="55.118989999999997"/>
    <s v="Portal"/>
  </r>
  <r>
    <x v="1"/>
    <x v="2346"/>
    <s v="3A"/>
    <n v="100"/>
    <x v="0"/>
    <x v="0"/>
    <s v="C"/>
    <n v="0"/>
    <n v="5"/>
    <n v="5"/>
    <n v="5"/>
    <m/>
    <n v="5"/>
    <n v="2"/>
    <n v="25.760950000000001"/>
    <s v="3464C SL"/>
    <n v="21"/>
    <n v="29"/>
    <n v="0.25961538461538458"/>
    <n v="25.96153846153846"/>
    <n v="251.73076923076923"/>
    <n v="2.5173076923076922"/>
    <n v="1.2980769230769229"/>
    <n v="2"/>
    <n v="51.521900000000002"/>
    <n v="3"/>
    <n v="77.282849999999996"/>
    <n v="5"/>
    <n v="128.80475000000001"/>
    <s v="MPS"/>
  </r>
  <r>
    <x v="0"/>
    <x v="2347"/>
    <s v="5I"/>
    <n v="100"/>
    <x v="0"/>
    <x v="0"/>
    <s v="S"/>
    <n v="0"/>
    <n v="39"/>
    <n v="39"/>
    <n v="39"/>
    <n v="-4"/>
    <n v="35"/>
    <n v="65"/>
    <n v="3.3170000000000002"/>
    <s v="6712 OR"/>
    <n v="37"/>
    <n v="102"/>
    <n v="0.51615384615384607"/>
    <n v="51.615384615384606"/>
    <n v="897"/>
    <n v="8.9700000000000006"/>
    <n v="18.065384615384612"/>
    <n v="3"/>
    <n v="9.9510000000000005"/>
    <n v="21"/>
    <n v="69.657000000000011"/>
    <n v="24"/>
    <n v="79.608000000000004"/>
    <s v="Portal"/>
  </r>
  <r>
    <x v="1"/>
    <x v="2348"/>
    <s v="1A"/>
    <n v="100"/>
    <x v="2"/>
    <x v="2"/>
    <n v="2"/>
    <n v="0"/>
    <n v="35"/>
    <n v="35"/>
    <n v="35"/>
    <m/>
    <n v="35"/>
    <n v="0"/>
    <n v="53.380870000000002"/>
    <s v="5424 SL"/>
    <n v="0"/>
    <n v="5"/>
    <n v="5.7692307692307696E-3"/>
    <n v="0.57692307692307698"/>
    <n v="35.57692307692308"/>
    <n v="0.35576923076923078"/>
    <n v="0.20192307692307693"/>
    <n v="1"/>
    <n v="53.380870000000002"/>
    <n v="1"/>
    <n v="53.380870000000002"/>
    <n v="1"/>
    <n v="53.380870000000002"/>
    <s v="Portal"/>
  </r>
  <r>
    <x v="0"/>
    <x v="2349"/>
    <s v="5I"/>
    <n v="100"/>
    <x v="0"/>
    <x v="0"/>
    <s v="B"/>
    <n v="1.0512820512820513"/>
    <n v="80"/>
    <n v="39"/>
    <n v="39"/>
    <n v="-4"/>
    <n v="35"/>
    <n v="12"/>
    <n v="25.85"/>
    <s v="6718 GR"/>
    <n v="42"/>
    <n v="114"/>
    <n v="0.58384615384615379"/>
    <n v="58.38461538461538"/>
    <n v="135.69230769230768"/>
    <n v="1.3569230769230769"/>
    <n v="20.434615384615384"/>
    <n v="3"/>
    <n v="77.550000000000011"/>
    <n v="23"/>
    <n v="594.55000000000007"/>
    <n v="26"/>
    <n v="672.1"/>
    <s v="Portal"/>
  </r>
  <r>
    <x v="1"/>
    <x v="2350"/>
    <s v="8B"/>
    <n v="50"/>
    <x v="8"/>
    <x v="8"/>
    <s v="I"/>
    <n v="0"/>
    <n v="24"/>
    <n v="24"/>
    <n v="24"/>
    <n v="-4"/>
    <n v="20"/>
    <n v="1"/>
    <n v="27.8"/>
    <s v="G120NF112 BK"/>
    <n v="3"/>
    <n v="8"/>
    <n v="4.1538461538461538E-2"/>
    <n v="2.0769230769230771"/>
    <n v="46.500000000000007"/>
    <n v="0.93000000000000016"/>
    <n v="0.8307692307692307"/>
    <n v="0"/>
    <n v="0"/>
    <n v="1"/>
    <n v="27.8"/>
    <n v="1"/>
    <n v="27.8"/>
    <s v="Portal"/>
  </r>
  <r>
    <x v="1"/>
    <x v="2351"/>
    <s v="1A"/>
    <n v="500"/>
    <x v="0"/>
    <x v="0"/>
    <s v="B"/>
    <n v="-0.52054794520547942"/>
    <n v="35"/>
    <n v="73"/>
    <n v="35"/>
    <n v="-4"/>
    <n v="31"/>
    <n v="0"/>
    <n v="55.08"/>
    <s v="5491C SL"/>
    <n v="1"/>
    <n v="4"/>
    <n v="1.5384615384615385E-2"/>
    <n v="7.6923076923076925"/>
    <n v="35.92307692307692"/>
    <n v="7.1846153846153837E-2"/>
    <n v="0.47692307692307695"/>
    <n v="0"/>
    <n v="0"/>
    <n v="0"/>
    <n v="0"/>
    <n v="0"/>
    <n v="0"/>
    <s v="Portal"/>
  </r>
  <r>
    <x v="1"/>
    <x v="2352"/>
    <s v="5I"/>
    <n v="100"/>
    <x v="4"/>
    <x v="4"/>
    <s v="S"/>
    <n v="0"/>
    <n v="39"/>
    <n v="39"/>
    <n v="39"/>
    <n v="-4"/>
    <n v="35"/>
    <n v="5"/>
    <n v="8.75"/>
    <s v="6827 RD"/>
    <n v="1"/>
    <n v="31"/>
    <n v="4.6538461538461535E-2"/>
    <n v="4.6538461538461533"/>
    <n v="9.2692307692307701"/>
    <n v="9.2692307692307699E-2"/>
    <n v="1.6288461538461538"/>
    <n v="0"/>
    <n v="0"/>
    <n v="2"/>
    <n v="17.5"/>
    <n v="2"/>
    <n v="17.5"/>
    <s v="Portal"/>
  </r>
  <r>
    <x v="0"/>
    <x v="2353"/>
    <s v="5E"/>
    <n v="100"/>
    <x v="3"/>
    <x v="3"/>
    <s v="T"/>
    <n v="0"/>
    <n v="5"/>
    <n v="5"/>
    <n v="5"/>
    <m/>
    <n v="5"/>
    <n v="8"/>
    <n v="19.342569999999998"/>
    <s v="5875 BL"/>
    <n v="14"/>
    <n v="89"/>
    <n v="0.25346153846153846"/>
    <n v="25.346153846153847"/>
    <n v="53.42307692307692"/>
    <n v="0.53423076923076918"/>
    <n v="1.2673076923076922"/>
    <n v="2"/>
    <n v="38.685139999999997"/>
    <n v="3"/>
    <n v="58.027709999999999"/>
    <n v="5"/>
    <n v="96.712849999999989"/>
    <s v="MPS"/>
  </r>
  <r>
    <x v="1"/>
    <x v="2354"/>
    <s v="5E"/>
    <n v="1"/>
    <x v="3"/>
    <x v="3"/>
    <s v="S"/>
    <n v="0.21666666666666667"/>
    <n v="73"/>
    <n v="60"/>
    <n v="60"/>
    <n v="-4"/>
    <n v="56"/>
    <n v="4599"/>
    <n v="0.16"/>
    <s v="2845/19 GR"/>
    <s v="0"/>
    <s v="0"/>
    <n v="0"/>
    <n v="0"/>
    <n v="53.34615384615384"/>
    <n v="53.34615384615384"/>
    <n v="0"/>
    <n v="267"/>
    <n v="42.72"/>
    <n v="3254"/>
    <n v="520.64"/>
    <n v="3521"/>
    <n v="563.36"/>
    <s v="Portal With MPS"/>
  </r>
  <r>
    <x v="1"/>
    <x v="2355"/>
    <s v="1A"/>
    <n v="1"/>
    <x v="2"/>
    <x v="2"/>
    <n v="2"/>
    <n v="-0.125"/>
    <n v="35"/>
    <n v="40"/>
    <n v="35"/>
    <m/>
    <n v="35"/>
    <n v="1355"/>
    <n v="0.34079999999999999"/>
    <s v="5442 SL"/>
    <s v="0"/>
    <s v="0"/>
    <n v="0"/>
    <n v="0"/>
    <n v="33.538461538461533"/>
    <n v="33.538461538461533"/>
    <n v="1173.8461538461536"/>
    <n v="0"/>
    <n v="0"/>
    <n v="0"/>
    <n v="0"/>
    <n v="0"/>
    <n v="0"/>
    <s v="Portal"/>
  </r>
  <r>
    <x v="0"/>
    <x v="2356"/>
    <s v="8A"/>
    <n v="20"/>
    <x v="12"/>
    <x v="12"/>
    <s v="E"/>
    <n v="2.9"/>
    <n v="234"/>
    <n v="60"/>
    <n v="60"/>
    <n v="-4"/>
    <n v="56"/>
    <n v="12"/>
    <n v="61.78"/>
    <s v="F5006 NA"/>
    <n v="0"/>
    <n v="7"/>
    <n v="8.076923076923077E-3"/>
    <n v="0.16153846153846155"/>
    <n v="0.16153846153846155"/>
    <n v="8.076923076923077E-3"/>
    <n v="0.4523076923076923"/>
    <n v="1"/>
    <n v="61.78"/>
    <n v="1"/>
    <n v="61.78"/>
    <n v="1"/>
    <n v="61.78"/>
    <s v="Portal"/>
  </r>
  <r>
    <x v="0"/>
    <x v="2357"/>
    <s v="8B"/>
    <n v="1000"/>
    <x v="12"/>
    <x v="12"/>
    <s v="E"/>
    <n v="0.16470588235294117"/>
    <n v="99"/>
    <n v="85"/>
    <n v="85"/>
    <n v="-4"/>
    <n v="81"/>
    <n v="1"/>
    <n v="436.53"/>
    <s v="TFT25016 NA"/>
    <n v="1"/>
    <n v="3"/>
    <n v="1.4230769230769231E-2"/>
    <n v="14.230769230769232"/>
    <n v="73.92307692307692"/>
    <n v="7.3923076923076925E-2"/>
    <n v="1.1526923076923077"/>
    <n v="0"/>
    <n v="0"/>
    <n v="1"/>
    <n v="436.53"/>
    <n v="1"/>
    <n v="436.53"/>
    <s v="Portal"/>
  </r>
  <r>
    <x v="1"/>
    <x v="2358"/>
    <s v="1A"/>
    <n v="100"/>
    <x v="2"/>
    <x v="2"/>
    <n v="2"/>
    <n v="0"/>
    <n v="20"/>
    <n v="20"/>
    <n v="20"/>
    <m/>
    <n v="20"/>
    <n v="3"/>
    <n v="17.63691"/>
    <s v="5054C SL"/>
    <n v="10"/>
    <n v="43"/>
    <n v="0.15730769230769232"/>
    <n v="15.730769230769232"/>
    <n v="268.23076923076923"/>
    <n v="2.6823076923076923"/>
    <n v="3.1461538461538465"/>
    <n v="1"/>
    <n v="17.63691"/>
    <n v="4"/>
    <n v="70.547640000000001"/>
    <n v="5"/>
    <n v="88.184550000000002"/>
    <s v="Portal"/>
  </r>
  <r>
    <x v="0"/>
    <x v="2359"/>
    <s v="5A"/>
    <n v="100"/>
    <x v="0"/>
    <x v="0"/>
    <s v="S"/>
    <n v="-0.56603773584905659"/>
    <n v="23"/>
    <n v="53"/>
    <n v="23"/>
    <n v="-4"/>
    <n v="19"/>
    <n v="25"/>
    <n v="8.8620000000000001"/>
    <s v="1559 BL"/>
    <n v="3"/>
    <n v="23"/>
    <n v="5.8846153846153847E-2"/>
    <n v="5.884615384615385"/>
    <n v="8.1923076923076934"/>
    <n v="8.1923076923076932E-2"/>
    <n v="1.1180769230769232"/>
    <n v="0"/>
    <n v="0"/>
    <n v="1"/>
    <n v="8.8620000000000001"/>
    <n v="1"/>
    <n v="8.8620000000000001"/>
    <s v="Portal"/>
  </r>
  <r>
    <x v="0"/>
    <x v="2360"/>
    <s v="3A"/>
    <n v="500"/>
    <x v="0"/>
    <x v="0"/>
    <s v="C"/>
    <n v="0"/>
    <n v="5"/>
    <n v="5"/>
    <n v="5"/>
    <m/>
    <n v="5"/>
    <n v="0"/>
    <n v="37.200800000000001"/>
    <s v="57003 SL"/>
    <n v="13"/>
    <n v="26"/>
    <n v="0.16999999999999998"/>
    <n v="84.999999999999986"/>
    <n v="754.61538461538453"/>
    <n v="1.5092307692307692"/>
    <n v="0.84999999999999987"/>
    <n v="1"/>
    <n v="37.200800000000001"/>
    <n v="2"/>
    <n v="74.401600000000002"/>
    <n v="3"/>
    <n v="111.6024"/>
    <s v="MPS"/>
  </r>
  <r>
    <x v="0"/>
    <x v="2361"/>
    <s v="2C"/>
    <n v="250"/>
    <x v="0"/>
    <x v="0"/>
    <s v="B"/>
    <n v="-0.6428571428571429"/>
    <n v="35"/>
    <n v="98"/>
    <n v="35"/>
    <n v="-4"/>
    <n v="31"/>
    <n v="5"/>
    <n v="94.877499999999998"/>
    <s v="1932/3 BK"/>
    <n v="0"/>
    <n v="28"/>
    <n v="3.2307692307692308E-2"/>
    <n v="8.0769230769230766"/>
    <n v="8.0769230769230766"/>
    <n v="3.2307692307692308E-2"/>
    <n v="1.0015384615384615"/>
    <n v="0"/>
    <n v="0"/>
    <n v="1"/>
    <n v="94.877499999999998"/>
    <n v="1"/>
    <n v="94.877499999999998"/>
    <s v="Portal"/>
  </r>
  <r>
    <x v="1"/>
    <x v="2362"/>
    <s v="3A"/>
    <n v="1"/>
    <x v="2"/>
    <x v="2"/>
    <n v="2"/>
    <n v="-0.5"/>
    <n v="30"/>
    <n v="60"/>
    <n v="30"/>
    <m/>
    <n v="30"/>
    <n v="1468"/>
    <n v="0.24961"/>
    <s v="2254/6 SL"/>
    <s v="0"/>
    <s v="0"/>
    <n v="0"/>
    <n v="0"/>
    <n v="27.42307692307692"/>
    <n v="27.42307692307692"/>
    <n v="0"/>
    <n v="0"/>
    <n v="0"/>
    <n v="0"/>
    <n v="0"/>
    <n v="0"/>
    <n v="0"/>
    <s v="Portal"/>
  </r>
  <r>
    <x v="1"/>
    <x v="2363"/>
    <s v="3A"/>
    <n v="1"/>
    <x v="2"/>
    <x v="2"/>
    <n v="2"/>
    <n v="-0.125"/>
    <n v="35"/>
    <n v="40"/>
    <n v="35"/>
    <m/>
    <n v="35"/>
    <n v="4966"/>
    <n v="0.21768000000000001"/>
    <s v="2256/3 SL"/>
    <s v="0"/>
    <s v="0"/>
    <n v="0"/>
    <n v="0"/>
    <n v="9.9615384615384617"/>
    <n v="9.9615384615384617"/>
    <n v="0"/>
    <n v="0"/>
    <n v="0"/>
    <n v="0"/>
    <n v="0"/>
    <n v="0"/>
    <n v="0"/>
    <s v="Portal"/>
  </r>
  <r>
    <x v="0"/>
    <x v="2364"/>
    <s v="5I"/>
    <n v="1000"/>
    <x v="0"/>
    <x v="0"/>
    <s v="S"/>
    <n v="2.564102564102564E-2"/>
    <n v="40"/>
    <n v="39"/>
    <n v="39"/>
    <n v="-4"/>
    <n v="35"/>
    <n v="21"/>
    <n v="39.36"/>
    <s v="6715 GR"/>
    <n v="32"/>
    <n v="110"/>
    <n v="0.47153846153846152"/>
    <n v="471.53846153846149"/>
    <n v="631.92307692307679"/>
    <n v="0.63192307692307681"/>
    <n v="16.503846153846155"/>
    <n v="2"/>
    <n v="78.72"/>
    <n v="19"/>
    <n v="747.84"/>
    <n v="21"/>
    <n v="826.56"/>
    <s v="Portal"/>
  </r>
  <r>
    <x v="1"/>
    <x v="2365"/>
    <s v="3A"/>
    <n v="1000"/>
    <x v="3"/>
    <x v="3"/>
    <s v="T"/>
    <n v="0"/>
    <n v="5"/>
    <n v="5"/>
    <n v="5"/>
    <m/>
    <n v="5"/>
    <n v="0"/>
    <n v="1339.86627"/>
    <s v="2824/4 WH"/>
    <s v="0"/>
    <s v="0"/>
    <n v="0"/>
    <n v="0"/>
    <n v="9.9615384615384617"/>
    <n v="9.9615384615384609E-3"/>
    <n v="0"/>
    <n v="0"/>
    <n v="0"/>
    <n v="0"/>
    <n v="0"/>
    <n v="0"/>
    <n v="0"/>
    <s v="MPS"/>
  </r>
  <r>
    <x v="1"/>
    <x v="2366"/>
    <s v="1A"/>
    <n v="100"/>
    <x v="2"/>
    <x v="2"/>
    <n v="2"/>
    <n v="-0.65"/>
    <n v="35"/>
    <n v="100"/>
    <n v="35"/>
    <m/>
    <n v="35"/>
    <n v="6"/>
    <n v="32.689"/>
    <s v="5363C SL"/>
    <n v="10"/>
    <n v="0"/>
    <n v="0.1076923076923077"/>
    <n v="10.76923076923077"/>
    <n v="62.88461538461538"/>
    <n v="0.62884615384615383"/>
    <n v="3.7692307692307696"/>
    <n v="1"/>
    <n v="32.689"/>
    <n v="5"/>
    <n v="163.44499999999999"/>
    <n v="6"/>
    <n v="196.13400000000001"/>
    <s v="Portal"/>
  </r>
  <r>
    <x v="1"/>
    <x v="2367"/>
    <s v="5E"/>
    <n v="100"/>
    <x v="3"/>
    <x v="3"/>
    <s v="T"/>
    <n v="0"/>
    <n v="5"/>
    <n v="5"/>
    <n v="5"/>
    <m/>
    <n v="5"/>
    <n v="0"/>
    <n v="25.342569999999998"/>
    <s v="2857/1 RD"/>
    <n v="1"/>
    <n v="6"/>
    <n v="1.7692307692307691E-2"/>
    <n v="1.7692307692307692"/>
    <n v="1.7692307692307692"/>
    <n v="1.7692307692307691E-2"/>
    <n v="8.8461538461538453E-2"/>
    <n v="1"/>
    <n v="25.342569999999998"/>
    <n v="1"/>
    <n v="25.342569999999998"/>
    <n v="1"/>
    <n v="25.342569999999998"/>
    <s v="MPS"/>
  </r>
  <r>
    <x v="1"/>
    <x v="2368"/>
    <s v="3A"/>
    <n v="100"/>
    <x v="0"/>
    <x v="0"/>
    <s v="B"/>
    <n v="-0.6"/>
    <n v="40"/>
    <n v="100"/>
    <n v="40"/>
    <n v="-4"/>
    <n v="36"/>
    <n v="107"/>
    <n v="41.408000000000001"/>
    <s v="1181/15C SL"/>
    <n v="21"/>
    <n v="155"/>
    <n v="0.40500000000000003"/>
    <n v="40.5"/>
    <n v="81.076923076923066"/>
    <n v="0.81076923076923069"/>
    <n v="14.580000000000002"/>
    <n v="2"/>
    <n v="82.816000000000003"/>
    <n v="17"/>
    <n v="703.93600000000004"/>
    <n v="19"/>
    <n v="786.75200000000007"/>
    <s v="Portal"/>
  </r>
  <r>
    <x v="1"/>
    <x v="2369"/>
    <s v="3A"/>
    <n v="100"/>
    <x v="2"/>
    <x v="2"/>
    <n v="2"/>
    <n v="0"/>
    <n v="20"/>
    <n v="20"/>
    <n v="20"/>
    <m/>
    <n v="20"/>
    <n v="11"/>
    <n v="17.755120000000002"/>
    <s v="1896/5C SL"/>
    <n v="106"/>
    <n v="301"/>
    <n v="1.4888461538461537"/>
    <n v="148.88461538461536"/>
    <n v="425.03846153846155"/>
    <n v="4.2503846153846156"/>
    <n v="29.776923076923076"/>
    <n v="9"/>
    <n v="159.79608000000002"/>
    <n v="39"/>
    <n v="692.44968000000006"/>
    <n v="46"/>
    <n v="816.73552000000007"/>
    <s v="Portal"/>
  </r>
  <r>
    <x v="1"/>
    <x v="2370"/>
    <s v="5E"/>
    <n v="1"/>
    <x v="3"/>
    <x v="3"/>
    <s v="S"/>
    <n v="0.46666666666666667"/>
    <n v="88"/>
    <n v="60"/>
    <n v="60"/>
    <n v="-4"/>
    <n v="56"/>
    <n v="4913"/>
    <n v="0.09"/>
    <s v="2844/7 WH"/>
    <s v="0"/>
    <s v="0"/>
    <n v="0"/>
    <n v="0"/>
    <n v="192.61538461538458"/>
    <n v="192.61538461538458"/>
    <n v="0"/>
    <n v="963"/>
    <n v="86.67"/>
    <n v="11749"/>
    <n v="1057.4099999999999"/>
    <n v="12712"/>
    <n v="1144.08"/>
    <s v="Portal With MPS"/>
  </r>
  <r>
    <x v="1"/>
    <x v="2371"/>
    <s v="1A"/>
    <n v="100"/>
    <x v="2"/>
    <x v="2"/>
    <n v="2"/>
    <n v="0"/>
    <n v="25"/>
    <n v="25"/>
    <n v="25"/>
    <m/>
    <n v="25"/>
    <n v="0"/>
    <n v="35.799219999999998"/>
    <s v="5162/1C SL"/>
    <n v="0"/>
    <n v="0"/>
    <n v="0"/>
    <n v="0"/>
    <n v="1.153846153846154"/>
    <n v="1.1538461538461539E-2"/>
    <n v="0"/>
    <n v="0"/>
    <n v="0"/>
    <n v="0"/>
    <n v="0"/>
    <n v="0"/>
    <n v="0"/>
    <s v="Portal"/>
  </r>
  <r>
    <x v="1"/>
    <x v="2372"/>
    <s v="3A"/>
    <n v="100"/>
    <x v="2"/>
    <x v="2"/>
    <n v="2"/>
    <n v="0"/>
    <n v="35"/>
    <n v="35"/>
    <n v="35"/>
    <m/>
    <n v="35"/>
    <n v="0"/>
    <n v="24.528449999999999"/>
    <s v="2256/3 SL"/>
    <n v="4"/>
    <n v="4"/>
    <n v="4.7692307692307694E-2"/>
    <n v="4.7692307692307692"/>
    <n v="9.9615384615384617"/>
    <n v="9.961538461538462E-2"/>
    <n v="1.6692307692307693"/>
    <n v="0"/>
    <n v="0"/>
    <n v="2"/>
    <n v="49.056899999999999"/>
    <n v="2"/>
    <n v="49.056899999999999"/>
    <s v="Portal"/>
  </r>
  <r>
    <x v="1"/>
    <x v="2373"/>
    <s v="5A"/>
    <n v="1000"/>
    <x v="0"/>
    <x v="0"/>
    <s v="S"/>
    <n v="-0.16666666666666666"/>
    <n v="20"/>
    <n v="24"/>
    <n v="20"/>
    <n v="-4"/>
    <n v="16"/>
    <n v="34"/>
    <n v="15.5"/>
    <s v="1854 BK"/>
    <n v="23"/>
    <n v="180"/>
    <n v="0.45538461538461539"/>
    <n v="455.38461538461542"/>
    <n v="476.15384615384619"/>
    <n v="0.47615384615384621"/>
    <n v="7.2861538461538462"/>
    <n v="3"/>
    <n v="46.5"/>
    <n v="10"/>
    <n v="155"/>
    <n v="12"/>
    <n v="186"/>
    <s v="Portal  "/>
  </r>
  <r>
    <x v="0"/>
    <x v="2374"/>
    <s v="5A"/>
    <n v="100"/>
    <x v="10"/>
    <x v="10"/>
    <s v="F"/>
    <n v="0"/>
    <n v="5"/>
    <n v="5"/>
    <n v="5"/>
    <m/>
    <n v="5"/>
    <n v="0"/>
    <n v="8.3695699999999995"/>
    <s v="7131 WH"/>
    <n v="15"/>
    <n v="32"/>
    <n v="0.19846153846153847"/>
    <n v="19.846153846153847"/>
    <n v="173.69230769230771"/>
    <n v="1.736923076923077"/>
    <n v="0.99230769230769234"/>
    <n v="1"/>
    <n v="8.3695699999999995"/>
    <n v="2"/>
    <n v="16.739139999999999"/>
    <n v="3"/>
    <n v="25.108709999999999"/>
    <s v="MPS"/>
  </r>
  <r>
    <x v="1"/>
    <x v="2375"/>
    <s v="3A"/>
    <n v="100"/>
    <x v="2"/>
    <x v="2"/>
    <n v="2"/>
    <n v="0"/>
    <n v="40"/>
    <n v="40"/>
    <n v="40"/>
    <m/>
    <n v="40"/>
    <n v="2"/>
    <n v="19.366230000000002"/>
    <s v="3466C SL"/>
    <n v="4"/>
    <n v="11"/>
    <n v="5.5769230769230765E-2"/>
    <n v="5.5769230769230766"/>
    <n v="70.57692307692308"/>
    <n v="0.70576923076923082"/>
    <n v="2.2307692307692308"/>
    <n v="0"/>
    <n v="0"/>
    <n v="2"/>
    <n v="38.732460000000003"/>
    <n v="2"/>
    <n v="38.732460000000003"/>
    <s v="Portal"/>
  </r>
  <r>
    <x v="0"/>
    <x v="2376"/>
    <s v="5A"/>
    <n v="100"/>
    <x v="0"/>
    <x v="0"/>
    <s v="S"/>
    <n v="-0.25925925925925924"/>
    <n v="20"/>
    <n v="27"/>
    <n v="20"/>
    <n v="-4"/>
    <n v="16"/>
    <n v="13"/>
    <n v="3.9630000000000001"/>
    <s v="3051 WO"/>
    <n v="9"/>
    <n v="20"/>
    <n v="0.12"/>
    <n v="12"/>
    <n v="142"/>
    <n v="1.42"/>
    <n v="1.92"/>
    <n v="1"/>
    <n v="3.9630000000000001"/>
    <n v="3"/>
    <n v="11.888999999999999"/>
    <n v="4"/>
    <n v="15.852"/>
    <s v="Portal"/>
  </r>
  <r>
    <x v="1"/>
    <x v="2377"/>
    <s v="8A"/>
    <n v="3"/>
    <x v="12"/>
    <x v="12"/>
    <s v="E"/>
    <n v="0.14736842105263157"/>
    <n v="109"/>
    <n v="95"/>
    <n v="95"/>
    <n v="-4"/>
    <n v="91"/>
    <n v="27"/>
    <n v="5.62"/>
    <s v="F3001/2 BK"/>
    <n v="4"/>
    <n v="15"/>
    <n v="6.0384615384615384E-2"/>
    <n v="0.18115384615384617"/>
    <n v="8.6349999999999998"/>
    <n v="2.8783333333333334"/>
    <n v="5.4950000000000001"/>
    <n v="0"/>
    <n v="0"/>
    <n v="5"/>
    <n v="28.1"/>
    <n v="5"/>
    <n v="28.1"/>
    <s v="Portal"/>
  </r>
  <r>
    <x v="0"/>
    <x v="2378"/>
    <s v="5D"/>
    <n v="100"/>
    <x v="0"/>
    <x v="0"/>
    <s v="C"/>
    <n v="0"/>
    <n v="5"/>
    <n v="5"/>
    <n v="5"/>
    <m/>
    <n v="5"/>
    <n v="2"/>
    <n v="16.769950000000001"/>
    <s v="1635 RD"/>
    <n v="17"/>
    <n v="33"/>
    <n v="0.22115384615384615"/>
    <n v="22.115384615384613"/>
    <n v="27.884615384615383"/>
    <n v="0.27884615384615385"/>
    <n v="1.1057692307692308"/>
    <n v="2"/>
    <n v="33.539900000000003"/>
    <n v="3"/>
    <n v="50.309850000000004"/>
    <n v="5"/>
    <n v="83.84975"/>
    <s v="MPS"/>
  </r>
  <r>
    <x v="0"/>
    <x v="2379"/>
    <s v="5E"/>
    <n v="1"/>
    <x v="3"/>
    <x v="3"/>
    <s v="S"/>
    <n v="0.55000000000000004"/>
    <n v="93"/>
    <n v="60"/>
    <n v="60"/>
    <n v="-4"/>
    <n v="56"/>
    <n v="6638"/>
    <n v="0.09"/>
    <s v="5854/7 SL"/>
    <s v="0"/>
    <s v="0"/>
    <n v="0"/>
    <n v="0"/>
    <n v="101.19230769230768"/>
    <n v="101.19230769230768"/>
    <n v="0"/>
    <n v="506"/>
    <n v="45.54"/>
    <n v="6173"/>
    <n v="555.56999999999994"/>
    <n v="6679"/>
    <n v="601.11"/>
    <s v="Portal With MPS"/>
  </r>
  <r>
    <x v="1"/>
    <x v="2380"/>
    <s v="8A"/>
    <n v="25"/>
    <x v="12"/>
    <x v="12"/>
    <s v="E"/>
    <n v="0.14285714285714285"/>
    <n v="32"/>
    <n v="28"/>
    <n v="28"/>
    <n v="-4"/>
    <n v="24"/>
    <n v="0"/>
    <n v="12.67937"/>
    <s v="F2211/16 CL"/>
    <n v="0"/>
    <n v="0"/>
    <n v="0"/>
    <n v="0"/>
    <n v="387.09769230769234"/>
    <n v="15.483907692307694"/>
    <n v="0"/>
    <n v="0"/>
    <n v="0"/>
    <n v="0"/>
    <n v="0"/>
    <n v="0"/>
    <n v="0"/>
    <s v="Portal"/>
  </r>
  <r>
    <x v="1"/>
    <x v="2381"/>
    <s v="8A"/>
    <n v="500"/>
    <x v="1"/>
    <x v="1"/>
    <s v="E"/>
    <n v="0.5730337078651685"/>
    <n v="140"/>
    <n v="89"/>
    <n v="89"/>
    <n v="-4"/>
    <n v="85"/>
    <n v="175"/>
    <n v="43.81429"/>
    <s v="F2211/8 BK"/>
    <n v="135"/>
    <n v="410"/>
    <n v="1.9269230769230767"/>
    <n v="963.46153846153834"/>
    <n v="1717.0109038461535"/>
    <n v="3.4340218076923068"/>
    <n v="163.78846153846152"/>
    <n v="10"/>
    <n v="438.1429"/>
    <n v="174"/>
    <n v="7623.6864599999999"/>
    <n v="184"/>
    <n v="8061.8293599999997"/>
    <s v="Portal"/>
  </r>
  <r>
    <x v="0"/>
    <x v="2382"/>
    <s v="5A"/>
    <n v="1000"/>
    <x v="0"/>
    <x v="0"/>
    <s v="S"/>
    <n v="-0.16666666666666666"/>
    <n v="20"/>
    <n v="24"/>
    <n v="20"/>
    <n v="-4"/>
    <n v="16"/>
    <n v="60"/>
    <n v="18.399999999999999"/>
    <s v="3251 RD"/>
    <n v="57"/>
    <n v="182"/>
    <n v="0.82384615384615378"/>
    <n v="823.84615384615381"/>
    <n v="1006.2692307692307"/>
    <n v="1.0062692307692307"/>
    <n v="13.181538461538461"/>
    <n v="5"/>
    <n v="92"/>
    <n v="18"/>
    <n v="331.2"/>
    <n v="22"/>
    <n v="404.79999999999995"/>
    <s v="Portal"/>
  </r>
  <r>
    <x v="0"/>
    <x v="2383"/>
    <s v="4A"/>
    <n v="328"/>
    <x v="2"/>
    <x v="2"/>
    <n v="2"/>
    <n v="0"/>
    <n v="35"/>
    <n v="35"/>
    <n v="35"/>
    <m/>
    <n v="35"/>
    <n v="4"/>
    <n v="41.033940000000001"/>
    <s v="B953031 GE"/>
    <n v="0"/>
    <n v="0"/>
    <n v="0"/>
    <n v="0"/>
    <n v="132.58769230769232"/>
    <n v="0.40423076923076928"/>
    <n v="0"/>
    <n v="0"/>
    <n v="0"/>
    <n v="0"/>
    <n v="0"/>
    <n v="0"/>
    <n v="0"/>
    <s v="Portal"/>
  </r>
  <r>
    <x v="1"/>
    <x v="2384"/>
    <s v="3A"/>
    <n v="100"/>
    <x v="2"/>
    <x v="2"/>
    <n v="2"/>
    <n v="-0.62264150943396224"/>
    <n v="20"/>
    <n v="53"/>
    <n v="20"/>
    <m/>
    <n v="20"/>
    <n v="16"/>
    <n v="25.902000000000001"/>
    <s v="1896/10C SL"/>
    <n v="60"/>
    <n v="162"/>
    <n v="0.83307692307692305"/>
    <n v="83.307692307692307"/>
    <n v="229.26923076923077"/>
    <n v="2.2926923076923078"/>
    <n v="16.661538461538463"/>
    <n v="5"/>
    <n v="129.51"/>
    <n v="22"/>
    <n v="569.84400000000005"/>
    <n v="26"/>
    <n v="673.452"/>
    <s v="Portal"/>
  </r>
  <r>
    <x v="1"/>
    <x v="2385"/>
    <s v="1A"/>
    <n v="100"/>
    <x v="2"/>
    <x v="2"/>
    <n v="2"/>
    <n v="0"/>
    <n v="35"/>
    <n v="35"/>
    <n v="35"/>
    <m/>
    <n v="35"/>
    <n v="2"/>
    <n v="40.132919999999999"/>
    <s v="5074C SL"/>
    <n v="1"/>
    <n v="9"/>
    <n v="2.1153846153846155E-2"/>
    <n v="2.1153846153846154"/>
    <n v="127.88461538461539"/>
    <n v="1.278846153846154"/>
    <n v="0.74038461538461542"/>
    <n v="0"/>
    <n v="0"/>
    <n v="1"/>
    <n v="40.132919999999999"/>
    <n v="1"/>
    <n v="40.132919999999999"/>
    <s v="Portal"/>
  </r>
  <r>
    <x v="0"/>
    <x v="2386"/>
    <s v="5G"/>
    <n v="1000"/>
    <x v="7"/>
    <x v="7"/>
    <s v="S"/>
    <n v="0.65"/>
    <n v="165"/>
    <n v="100"/>
    <n v="100"/>
    <n v="-4"/>
    <n v="96"/>
    <n v="58"/>
    <n v="39.369999999999997"/>
    <s v="5951 GR"/>
    <n v="5"/>
    <n v="68"/>
    <n v="0.13230769230769229"/>
    <n v="132.30769230769229"/>
    <n v="132.30769230769229"/>
    <n v="0.13230769230769229"/>
    <n v="12.70153846153846"/>
    <n v="1"/>
    <n v="39.369999999999997"/>
    <n v="14"/>
    <n v="551.17999999999995"/>
    <n v="15"/>
    <n v="590.54999999999995"/>
    <s v="Traditional"/>
  </r>
  <r>
    <x v="0"/>
    <x v="2387"/>
    <s v="5A"/>
    <n v="1000"/>
    <x v="4"/>
    <x v="4"/>
    <s v="S"/>
    <n v="0.4"/>
    <n v="49"/>
    <n v="35"/>
    <n v="35"/>
    <n v="-4"/>
    <n v="31"/>
    <n v="2"/>
    <n v="27.563590000000001"/>
    <s v="3047 GR"/>
    <n v="0"/>
    <n v="1"/>
    <n v="1.153846153846154E-3"/>
    <n v="1.153846153846154"/>
    <n v="29.346153846153843"/>
    <n v="2.9346153846153845E-2"/>
    <n v="3.5769230769230775E-2"/>
    <n v="1"/>
    <n v="27.563590000000001"/>
    <n v="1"/>
    <n v="27.563590000000001"/>
    <n v="1"/>
    <n v="27.563590000000001"/>
    <s v="Portal"/>
  </r>
  <r>
    <x v="0"/>
    <x v="2388"/>
    <s v="5A"/>
    <n v="1000"/>
    <x v="4"/>
    <x v="4"/>
    <s v="S"/>
    <n v="0.4"/>
    <n v="49"/>
    <n v="35"/>
    <n v="35"/>
    <n v="-4"/>
    <n v="31"/>
    <n v="2"/>
    <n v="27.563590000000001"/>
    <s v="3047 BL"/>
    <n v="0"/>
    <n v="0"/>
    <n v="0"/>
    <n v="0"/>
    <n v="30.57692307692308"/>
    <n v="3.0576923076923081E-2"/>
    <n v="0"/>
    <n v="0"/>
    <n v="0"/>
    <n v="0"/>
    <n v="0"/>
    <n v="0"/>
    <n v="0"/>
    <s v="Portal"/>
  </r>
  <r>
    <x v="1"/>
    <x v="2389"/>
    <s v="1A"/>
    <n v="100"/>
    <x v="0"/>
    <x v="0"/>
    <s v="B"/>
    <n v="-0.65753424657534243"/>
    <n v="25"/>
    <n v="73"/>
    <n v="25"/>
    <n v="-4"/>
    <n v="21"/>
    <n v="2"/>
    <n v="36.75"/>
    <s v="5020/15C SL"/>
    <n v="4"/>
    <n v="19"/>
    <n v="6.5000000000000002E-2"/>
    <n v="6.5"/>
    <n v="135.34615384615384"/>
    <n v="1.3534615384615385"/>
    <n v="1.365"/>
    <n v="0"/>
    <n v="0"/>
    <n v="1"/>
    <n v="36.75"/>
    <n v="1"/>
    <n v="36.75"/>
    <s v="Portal"/>
  </r>
  <r>
    <x v="1"/>
    <x v="2390"/>
    <s v="1A"/>
    <n v="328"/>
    <x v="0"/>
    <x v="0"/>
    <s v="B"/>
    <n v="0"/>
    <n v="29"/>
    <n v="29"/>
    <n v="29"/>
    <n v="-4"/>
    <n v="25"/>
    <n v="1"/>
    <n v="41.341119999999997"/>
    <s v="5093C SL"/>
    <n v="0"/>
    <n v="4"/>
    <n v="4.6153846153846158E-3"/>
    <n v="1.5138461538461541"/>
    <n v="490.28307692307692"/>
    <n v="1.494765478424015"/>
    <n v="0.11538461538461539"/>
    <n v="1"/>
    <n v="41.341119999999997"/>
    <n v="1"/>
    <n v="41.341119999999997"/>
    <n v="1"/>
    <n v="41.341119999999997"/>
    <s v="Portal"/>
  </r>
  <r>
    <x v="0"/>
    <x v="2391"/>
    <s v="5D"/>
    <n v="100"/>
    <x v="0"/>
    <x v="0"/>
    <s v="C"/>
    <n v="0"/>
    <n v="5"/>
    <n v="5"/>
    <n v="5"/>
    <m/>
    <n v="5"/>
    <n v="5"/>
    <n v="16.89995"/>
    <s v="1632 BK"/>
    <n v="13"/>
    <n v="62"/>
    <n v="0.21153846153846151"/>
    <n v="21.15384615384615"/>
    <n v="105.76923076923077"/>
    <n v="1.0576923076923077"/>
    <n v="1.0576923076923075"/>
    <n v="1"/>
    <n v="16.89995"/>
    <n v="2"/>
    <n v="33.799900000000001"/>
    <n v="3"/>
    <n v="50.699849999999998"/>
    <s v="MPS"/>
  </r>
  <r>
    <x v="0"/>
    <x v="2392"/>
    <s v="5I"/>
    <n v="100"/>
    <x v="0"/>
    <x v="0"/>
    <s v="B"/>
    <n v="0"/>
    <n v="39"/>
    <n v="39"/>
    <n v="39"/>
    <n v="-4"/>
    <n v="35"/>
    <n v="28"/>
    <n v="11.65"/>
    <s v="6716 OR"/>
    <n v="29"/>
    <n v="107"/>
    <n v="0.43576923076923074"/>
    <n v="43.576923076923073"/>
    <n v="267.03846153846155"/>
    <n v="2.6703846153846156"/>
    <n v="15.251923076923076"/>
    <n v="2"/>
    <n v="23.3"/>
    <n v="17"/>
    <n v="198.05"/>
    <n v="19"/>
    <n v="221.35"/>
    <s v="Portal"/>
  </r>
  <r>
    <x v="0"/>
    <x v="2393"/>
    <s v="5I"/>
    <n v="100"/>
    <x v="0"/>
    <x v="0"/>
    <s v="B"/>
    <n v="0"/>
    <n v="39"/>
    <n v="39"/>
    <n v="39"/>
    <n v="-4"/>
    <n v="35"/>
    <n v="37"/>
    <n v="11.65"/>
    <s v="6716 VI"/>
    <n v="3"/>
    <n v="39"/>
    <n v="7.7307692307692299E-2"/>
    <n v="7.7307692307692299"/>
    <n v="303.11538461538464"/>
    <n v="3.0311538461538463"/>
    <n v="2.7057692307692305"/>
    <n v="0"/>
    <n v="0"/>
    <n v="3"/>
    <n v="34.950000000000003"/>
    <n v="3"/>
    <n v="34.950000000000003"/>
    <s v="Portal"/>
  </r>
  <r>
    <x v="1"/>
    <x v="2394"/>
    <s v="5E"/>
    <n v="1000"/>
    <x v="3"/>
    <x v="3"/>
    <s v="T"/>
    <n v="0"/>
    <n v="5"/>
    <n v="5"/>
    <n v="5"/>
    <m/>
    <n v="5"/>
    <n v="2"/>
    <n v="172.54319000000001"/>
    <s v="2845/19 BK"/>
    <n v="10"/>
    <n v="63"/>
    <n v="0.18038461538461539"/>
    <n v="180.38461538461539"/>
    <n v="229.61538461538461"/>
    <n v="0.22961538461538461"/>
    <n v="0.90192307692307694"/>
    <n v="1"/>
    <n v="172.54319000000001"/>
    <n v="2"/>
    <n v="345.08638000000002"/>
    <n v="3"/>
    <n v="517.62957000000006"/>
    <s v="MPS"/>
  </r>
  <r>
    <x v="1"/>
    <x v="2395"/>
    <s v="5I"/>
    <n v="100"/>
    <x v="0"/>
    <x v="0"/>
    <s v="S"/>
    <n v="2.564102564102564E-2"/>
    <n v="40"/>
    <n v="39"/>
    <n v="39"/>
    <n v="-4"/>
    <n v="35"/>
    <n v="85"/>
    <n v="3.6219999999999999"/>
    <s v="6713 RD"/>
    <n v="67"/>
    <n v="520"/>
    <n v="1.3215384615384616"/>
    <n v="132.15384615384616"/>
    <n v="2456.7692307692305"/>
    <n v="24.567692307692305"/>
    <n v="46.253846153846155"/>
    <n v="7"/>
    <n v="25.353999999999999"/>
    <n v="53"/>
    <n v="191.96600000000001"/>
    <n v="60"/>
    <n v="217.32"/>
    <s v="Portal"/>
  </r>
  <r>
    <x v="0"/>
    <x v="2396"/>
    <s v="8B"/>
    <n v="25"/>
    <x v="22"/>
    <x v="21"/>
    <s v="I"/>
    <n v="0"/>
    <n v="28"/>
    <n v="28"/>
    <n v="28"/>
    <n v="-4"/>
    <n v="24"/>
    <n v="10"/>
    <n v="3.81"/>
    <s v="SW20 NA"/>
    <n v="115"/>
    <n v="115"/>
    <n v="1.3711538461538459"/>
    <n v="34.278846153846146"/>
    <n v="95.432692307692307"/>
    <n v="3.8173076923076921"/>
    <n v="32.907692307692301"/>
    <n v="7"/>
    <n v="26.67"/>
    <n v="40"/>
    <n v="152.4"/>
    <n v="47"/>
    <n v="179.07"/>
    <s v="Portal"/>
  </r>
  <r>
    <x v="0"/>
    <x v="2397"/>
    <s v="5E"/>
    <n v="100"/>
    <x v="3"/>
    <x v="3"/>
    <s v="T"/>
    <n v="0"/>
    <n v="5"/>
    <n v="5"/>
    <n v="5"/>
    <m/>
    <n v="5"/>
    <n v="13"/>
    <n v="14.34257"/>
    <s v="5874 BK"/>
    <n v="33"/>
    <n v="173"/>
    <n v="0.55499999999999994"/>
    <n v="55.499999999999993"/>
    <n v="358.96153846153845"/>
    <n v="3.5896153846153847"/>
    <n v="2.7749999999999995"/>
    <n v="4"/>
    <n v="57.370280000000001"/>
    <n v="7"/>
    <n v="100.39799000000001"/>
    <n v="11"/>
    <n v="157.76827"/>
    <s v="MPS"/>
  </r>
  <r>
    <x v="0"/>
    <x v="2398"/>
    <s v="5E"/>
    <n v="100"/>
    <x v="3"/>
    <x v="3"/>
    <s v="T"/>
    <n v="0"/>
    <n v="5"/>
    <n v="5"/>
    <n v="5"/>
    <m/>
    <n v="5"/>
    <n v="6"/>
    <n v="12.26257"/>
    <s v="2855/1 WH"/>
    <n v="50"/>
    <n v="114"/>
    <n v="0.66999999999999993"/>
    <n v="67"/>
    <n v="99.307692307692307"/>
    <n v="0.99307692307692308"/>
    <n v="3.3499999999999996"/>
    <n v="5"/>
    <n v="61.312849999999997"/>
    <n v="8"/>
    <n v="98.100560000000002"/>
    <n v="13"/>
    <n v="159.41341"/>
    <s v="MPS"/>
  </r>
  <r>
    <x v="1"/>
    <x v="2399"/>
    <s v="8A"/>
    <n v="100"/>
    <x v="1"/>
    <x v="1"/>
    <s v="E"/>
    <n v="0.55555555555555558"/>
    <n v="140"/>
    <n v="90"/>
    <n v="90"/>
    <n v="-4"/>
    <n v="86"/>
    <n v="70"/>
    <n v="9.8285699999999991"/>
    <s v="F221V1/16 BK"/>
    <n v="26"/>
    <n v="399"/>
    <n v="0.74038461538461542"/>
    <n v="74.038461538461547"/>
    <n v="1810.2746153846156"/>
    <n v="18.102746153846155"/>
    <n v="63.673076923076927"/>
    <n v="4"/>
    <n v="39.314279999999997"/>
    <n v="68"/>
    <n v="668.34276"/>
    <n v="72"/>
    <n v="707.65703999999994"/>
    <s v="Portal"/>
  </r>
  <r>
    <x v="1"/>
    <x v="2400"/>
    <s v="8A"/>
    <n v="7"/>
    <x v="12"/>
    <x v="12"/>
    <s v="E"/>
    <n v="0.14285714285714285"/>
    <n v="32"/>
    <n v="28"/>
    <n v="28"/>
    <n v="-4"/>
    <n v="24"/>
    <n v="55"/>
    <n v="3.7501000000000002"/>
    <s v="F2211/2 BK"/>
    <n v="124"/>
    <n v="264"/>
    <n v="1.64"/>
    <n v="11.479999999999999"/>
    <n v="545.37076923076927"/>
    <n v="77.910109890109894"/>
    <n v="39.36"/>
    <n v="8"/>
    <n v="30.000800000000002"/>
    <n v="47"/>
    <n v="176.25470000000001"/>
    <n v="55"/>
    <n v="206.25550000000001"/>
    <s v="Portal"/>
  </r>
  <r>
    <x v="1"/>
    <x v="2401"/>
    <s v="3A"/>
    <n v="100"/>
    <x v="2"/>
    <x v="2"/>
    <n v="2"/>
    <n v="0"/>
    <n v="20"/>
    <n v="20"/>
    <n v="20"/>
    <m/>
    <n v="20"/>
    <n v="11"/>
    <n v="34.684420000000003"/>
    <s v="1896/8C SL"/>
    <n v="90"/>
    <n v="357"/>
    <n v="1.381153846153846"/>
    <n v="138.11538461538458"/>
    <n v="218.30769230769229"/>
    <n v="2.1830769230769231"/>
    <n v="27.623076923076919"/>
    <n v="8"/>
    <n v="277.47536000000002"/>
    <n v="36"/>
    <n v="1248.63912"/>
    <n v="43"/>
    <n v="1491.4300600000001"/>
    <s v="Portal"/>
  </r>
  <r>
    <x v="0"/>
    <x v="2402"/>
    <s v="8A"/>
    <n v="150"/>
    <x v="1"/>
    <x v="1"/>
    <s v="E"/>
    <n v="0.55555555555555558"/>
    <n v="140"/>
    <n v="90"/>
    <n v="90"/>
    <n v="-4"/>
    <n v="86"/>
    <n v="24"/>
    <n v="29.94286"/>
    <s v="F2211/2 BL"/>
    <n v="26"/>
    <n v="100"/>
    <n v="0.39538461538461533"/>
    <n v="59.307692307692299"/>
    <n v="61.334230769230764"/>
    <n v="0.40889487179487177"/>
    <n v="34.003076923076918"/>
    <n v="2"/>
    <n v="59.885719999999999"/>
    <n v="36"/>
    <n v="1077.9429600000001"/>
    <n v="38"/>
    <n v="1137.8286800000001"/>
    <s v="Portal"/>
  </r>
  <r>
    <x v="1"/>
    <x v="2403"/>
    <s v="8B"/>
    <n v="100"/>
    <x v="30"/>
    <x v="29"/>
    <s v="S"/>
    <n v="0.33333333333333331"/>
    <n v="44"/>
    <n v="33"/>
    <n v="33"/>
    <n v="-4"/>
    <n v="29"/>
    <n v="17"/>
    <n v="31.75"/>
    <s v="XS200N1/2 BK"/>
    <n v="4"/>
    <n v="29"/>
    <n v="7.6538461538461527E-2"/>
    <n v="7.6538461538461524"/>
    <n v="7.6538461538461524"/>
    <n v="7.6538461538461527E-2"/>
    <n v="2.2196153846153841"/>
    <n v="0"/>
    <n v="0"/>
    <n v="2"/>
    <n v="63.5"/>
    <n v="2"/>
    <n v="63.5"/>
    <s v="Portal"/>
  </r>
  <r>
    <x v="0"/>
    <x v="2404"/>
    <s v="5E"/>
    <n v="100"/>
    <x v="3"/>
    <x v="3"/>
    <s v="T"/>
    <n v="0"/>
    <n v="5"/>
    <n v="5"/>
    <n v="5"/>
    <m/>
    <n v="5"/>
    <n v="0"/>
    <n v="15.26257"/>
    <s v="2845/7 GR"/>
    <n v="5"/>
    <n v="20"/>
    <n v="7.6923076923076927E-2"/>
    <n v="7.6923076923076925"/>
    <n v="11.153846153846153"/>
    <n v="0.11153846153846153"/>
    <n v="0.38461538461538464"/>
    <n v="1"/>
    <n v="15.26257"/>
    <n v="1"/>
    <n v="15.26257"/>
    <n v="2"/>
    <n v="30.52514"/>
    <s v="MPS"/>
  </r>
  <r>
    <x v="0"/>
    <x v="2405"/>
    <s v="5A"/>
    <n v="100"/>
    <x v="0"/>
    <x v="0"/>
    <s v="S"/>
    <n v="4.1666666666666664E-2"/>
    <n v="25"/>
    <n v="24"/>
    <n v="24"/>
    <n v="-4"/>
    <n v="20"/>
    <n v="121"/>
    <n v="1.9530000000000001"/>
    <s v="3050/1 RD"/>
    <n v="107"/>
    <n v="381"/>
    <n v="1.5919230769230768"/>
    <n v="159.19230769230768"/>
    <n v="487.65384615384608"/>
    <n v="4.8765384615384608"/>
    <n v="31.838461538461537"/>
    <n v="10"/>
    <n v="19.53"/>
    <n v="42"/>
    <n v="82.025999999999996"/>
    <n v="50"/>
    <n v="97.65"/>
    <s v="Portal"/>
  </r>
  <r>
    <x v="1"/>
    <x v="2406"/>
    <s v="1A"/>
    <n v="100"/>
    <x v="0"/>
    <x v="0"/>
    <s v="B"/>
    <n v="-0.65753424657534243"/>
    <n v="25"/>
    <n v="73"/>
    <n v="25"/>
    <n v="-4"/>
    <n v="21"/>
    <n v="5"/>
    <n v="40.130000000000003"/>
    <s v="5274C SL"/>
    <n v="0"/>
    <n v="6"/>
    <n v="6.9230769230769233E-3"/>
    <n v="0.69230769230769229"/>
    <n v="106.07692307692307"/>
    <n v="1.0607692307692307"/>
    <n v="0.14538461538461539"/>
    <n v="1"/>
    <n v="40.130000000000003"/>
    <n v="1"/>
    <n v="40.130000000000003"/>
    <n v="1"/>
    <n v="40.130000000000003"/>
    <s v="Portal"/>
  </r>
  <r>
    <x v="0"/>
    <x v="2407"/>
    <s v="5I"/>
    <n v="100"/>
    <x v="0"/>
    <x v="0"/>
    <s v="S"/>
    <n v="0"/>
    <n v="39"/>
    <n v="39"/>
    <n v="39"/>
    <n v="-4"/>
    <n v="35"/>
    <n v="44"/>
    <n v="3.3279999999999998"/>
    <s v="6712 BR"/>
    <n v="100"/>
    <n v="125"/>
    <n v="1.221153846153846"/>
    <n v="122.1153846153846"/>
    <n v="1248.653846153846"/>
    <n v="12.48653846153846"/>
    <n v="42.740384615384613"/>
    <n v="6"/>
    <n v="19.968"/>
    <n v="49"/>
    <n v="163.072"/>
    <n v="55"/>
    <n v="183.04"/>
    <s v="Portal"/>
  </r>
  <r>
    <x v="1"/>
    <x v="2408"/>
    <s v="8A"/>
    <n v="25"/>
    <x v="18"/>
    <x v="17"/>
    <s v="E"/>
    <n v="0"/>
    <n v="59"/>
    <n v="59"/>
    <n v="59"/>
    <n v="-4"/>
    <n v="55"/>
    <n v="19"/>
    <n v="5.58012"/>
    <s v="F1053/16 BK"/>
    <n v="44"/>
    <n v="91"/>
    <n v="0.5788461538461539"/>
    <n v="14.471153846153847"/>
    <n v="222.43269230769229"/>
    <n v="8.8973076923076917"/>
    <n v="31.836538461538463"/>
    <n v="3"/>
    <n v="16.740359999999999"/>
    <n v="35"/>
    <n v="195.30420000000001"/>
    <n v="38"/>
    <n v="212.04455999999999"/>
    <s v="Portal"/>
  </r>
  <r>
    <x v="1"/>
    <x v="2409"/>
    <s v="5A"/>
    <n v="1000"/>
    <x v="0"/>
    <x v="0"/>
    <s v="S"/>
    <n v="-0.16666666666666666"/>
    <n v="20"/>
    <n v="24"/>
    <n v="20"/>
    <n v="-4"/>
    <n v="16"/>
    <n v="31"/>
    <n v="12.29"/>
    <s v="3049 WH"/>
    <n v="134"/>
    <n v="346"/>
    <n v="1.8423076923076922"/>
    <n v="1842.3076923076922"/>
    <n v="2028.4230769230767"/>
    <n v="2.0284230769230769"/>
    <n v="32.45476923076923"/>
    <n v="11"/>
    <n v="135.19"/>
    <n v="40"/>
    <n v="491.59999999999997"/>
    <n v="49"/>
    <n v="602.20999999999992"/>
    <s v="Portal"/>
  </r>
  <r>
    <x v="0"/>
    <x v="2410"/>
    <s v="5A"/>
    <n v="1000"/>
    <x v="0"/>
    <x v="0"/>
    <s v="S"/>
    <n v="-0.16666666666666666"/>
    <n v="20"/>
    <n v="24"/>
    <n v="20"/>
    <n v="-4"/>
    <n v="16"/>
    <n v="35"/>
    <n v="12.37"/>
    <s v="3049 GR"/>
    <n v="67"/>
    <n v="170"/>
    <n v="0.91769230769230759"/>
    <n v="917.69230769230762"/>
    <n v="1100"/>
    <n v="1.1000000000000001"/>
    <n v="17.600000000000001"/>
    <n v="6"/>
    <n v="74.22"/>
    <n v="21"/>
    <n v="259.77"/>
    <n v="26"/>
    <n v="321.62"/>
    <s v="Portal"/>
  </r>
  <r>
    <x v="1"/>
    <x v="2411"/>
    <s v="3A"/>
    <n v="100"/>
    <x v="0"/>
    <x v="0"/>
    <s v="C"/>
    <n v="0"/>
    <n v="5"/>
    <n v="5"/>
    <n v="5"/>
    <m/>
    <n v="5"/>
    <n v="0"/>
    <n v="33.951569999999997"/>
    <s v="3470C SL"/>
    <n v="0"/>
    <n v="11"/>
    <n v="1.2692307692307692E-2"/>
    <n v="1.2692307692307692"/>
    <n v="232.23076923076923"/>
    <n v="2.3223076923076924"/>
    <n v="6.3461538461538458E-2"/>
    <n v="1"/>
    <n v="33.951569999999997"/>
    <n v="1"/>
    <n v="33.951569999999997"/>
    <n v="1"/>
    <n v="33.951569999999997"/>
    <s v="MPS"/>
  </r>
  <r>
    <x v="1"/>
    <x v="2412"/>
    <s v="5E"/>
    <n v="1"/>
    <x v="3"/>
    <x v="3"/>
    <s v="S"/>
    <n v="0.55000000000000004"/>
    <n v="93"/>
    <n v="60"/>
    <n v="60"/>
    <n v="-4"/>
    <n v="56"/>
    <n v="15621"/>
    <n v="0.21"/>
    <s v="5856 YL"/>
    <s v="0"/>
    <s v="0"/>
    <n v="0"/>
    <n v="0"/>
    <n v="207.57692307692304"/>
    <n v="207.57692307692304"/>
    <n v="0"/>
    <n v="1038"/>
    <n v="217.98"/>
    <n v="12662"/>
    <n v="2659.02"/>
    <n v="13700"/>
    <n v="2877"/>
    <s v="Portal With MPS"/>
  </r>
  <r>
    <x v="1"/>
    <x v="2413"/>
    <s v="8A"/>
    <n v="25"/>
    <x v="12"/>
    <x v="12"/>
    <s v="E"/>
    <n v="0.14285714285714285"/>
    <n v="32"/>
    <n v="28"/>
    <n v="28"/>
    <n v="-4"/>
    <n v="24"/>
    <n v="3"/>
    <n v="11.02416"/>
    <s v="F2213/64 BK"/>
    <n v="4"/>
    <n v="5"/>
    <n v="4.8846153846153845E-2"/>
    <n v="1.221153846153846"/>
    <n v="502.86659230769226"/>
    <n v="20.11466369230769"/>
    <n v="1.1723076923076923"/>
    <n v="0"/>
    <n v="0"/>
    <n v="1"/>
    <n v="11.02416"/>
    <n v="1"/>
    <n v="11.02416"/>
    <s v="Portal"/>
  </r>
  <r>
    <x v="0"/>
    <x v="2414"/>
    <s v="5E"/>
    <n v="100"/>
    <x v="3"/>
    <x v="3"/>
    <s v="T"/>
    <n v="0"/>
    <n v="5"/>
    <n v="5"/>
    <n v="5"/>
    <m/>
    <n v="5"/>
    <n v="11"/>
    <n v="11.26257"/>
    <s v="2843/19 OR"/>
    <n v="3"/>
    <n v="87"/>
    <n v="0.13269230769230769"/>
    <n v="13.26923076923077"/>
    <n v="47.5"/>
    <n v="0.47499999999999998"/>
    <n v="0.66346153846153844"/>
    <n v="1"/>
    <n v="11.26257"/>
    <n v="2"/>
    <n v="22.52514"/>
    <n v="3"/>
    <n v="33.787710000000004"/>
    <s v="MPS"/>
  </r>
  <r>
    <x v="0"/>
    <x v="2415"/>
    <s v="5I"/>
    <n v="1000"/>
    <x v="0"/>
    <x v="0"/>
    <s v="B"/>
    <n v="0"/>
    <n v="39"/>
    <n v="39"/>
    <n v="39"/>
    <n v="-4"/>
    <n v="35"/>
    <n v="4"/>
    <n v="26.3"/>
    <s v="6710 VI"/>
    <n v="21"/>
    <n v="29"/>
    <n v="0.25961538461538458"/>
    <n v="259.61538461538458"/>
    <n v="309.80769230769226"/>
    <n v="0.30980769230769228"/>
    <n v="9.0865384615384599"/>
    <n v="1"/>
    <n v="26.3"/>
    <n v="10"/>
    <n v="263"/>
    <n v="11"/>
    <n v="289.3"/>
    <s v="Portal"/>
  </r>
  <r>
    <x v="0"/>
    <x v="2416"/>
    <s v="5E"/>
    <n v="100"/>
    <x v="3"/>
    <x v="3"/>
    <s v="T"/>
    <n v="0"/>
    <n v="5"/>
    <n v="5"/>
    <n v="5"/>
    <m/>
    <n v="5"/>
    <n v="2"/>
    <n v="31.452570000000001"/>
    <s v="5877 WH"/>
    <n v="13"/>
    <n v="46"/>
    <n v="0.19307692307692306"/>
    <n v="19.307692307692307"/>
    <n v="61.615384615384613"/>
    <n v="0.61615384615384616"/>
    <n v="0.96538461538461529"/>
    <n v="1"/>
    <n v="31.452570000000001"/>
    <n v="2"/>
    <n v="62.905140000000003"/>
    <n v="3"/>
    <n v="94.357709999999997"/>
    <s v="MPS"/>
  </r>
  <r>
    <x v="1"/>
    <x v="2417"/>
    <s v="8B"/>
    <n v="1000"/>
    <x v="15"/>
    <x v="14"/>
    <s v="B"/>
    <n v="0"/>
    <n v="24"/>
    <n v="24"/>
    <n v="24"/>
    <n v="-4"/>
    <n v="20"/>
    <n v="3"/>
    <n v="111.3"/>
    <s v="1229 SV"/>
    <n v="16"/>
    <n v="55"/>
    <n v="0.23576923076923076"/>
    <n v="235.76923076923075"/>
    <n v="384.49999999999994"/>
    <n v="0.38449999999999995"/>
    <n v="4.7153846153846155"/>
    <n v="1"/>
    <n v="111.3"/>
    <n v="6"/>
    <n v="667.8"/>
    <n v="7"/>
    <n v="779.1"/>
    <s v="Portal"/>
  </r>
  <r>
    <x v="1"/>
    <x v="2418"/>
    <s v="8A"/>
    <n v="10"/>
    <x v="12"/>
    <x v="12"/>
    <s v="E"/>
    <n v="2.95"/>
    <n v="158"/>
    <n v="40"/>
    <n v="40"/>
    <n v="-4"/>
    <n v="36"/>
    <n v="16"/>
    <n v="4.0614999999999997"/>
    <s v="F2211/4 CL"/>
    <n v="12"/>
    <n v="33"/>
    <n v="0.1673076923076923"/>
    <n v="1.6730769230769229"/>
    <n v="458.02307692307693"/>
    <n v="45.802307692307693"/>
    <n v="6.023076923076923"/>
    <n v="1"/>
    <n v="4.0614999999999997"/>
    <n v="7"/>
    <n v="28.430499999999999"/>
    <n v="8"/>
    <n v="32.491999999999997"/>
    <s v="Portal"/>
  </r>
  <r>
    <x v="1"/>
    <x v="2419"/>
    <s v="8B"/>
    <n v="100"/>
    <x v="15"/>
    <x v="14"/>
    <s v="B"/>
    <n v="0"/>
    <n v="24"/>
    <n v="24"/>
    <n v="24"/>
    <n v="-4"/>
    <n v="20"/>
    <n v="7"/>
    <n v="6.24"/>
    <s v="1223 SV"/>
    <n v="23"/>
    <n v="56"/>
    <n v="0.31230769230769229"/>
    <n v="31.23076923076923"/>
    <n v="59.307692307692307"/>
    <n v="0.59307692307692306"/>
    <n v="6.2461538461538453"/>
    <n v="2"/>
    <n v="12.48"/>
    <n v="8"/>
    <n v="49.92"/>
    <n v="10"/>
    <n v="62.400000000000006"/>
    <s v="Portal"/>
  </r>
  <r>
    <x v="1"/>
    <x v="2420"/>
    <s v="5A"/>
    <n v="100"/>
    <x v="10"/>
    <x v="10"/>
    <s v="F"/>
    <n v="0"/>
    <n v="5"/>
    <n v="5"/>
    <n v="5"/>
    <m/>
    <n v="5"/>
    <n v="0"/>
    <n v="8.3695699999999995"/>
    <s v="7131 RD"/>
    <n v="8"/>
    <n v="14"/>
    <n v="0.10230769230769231"/>
    <n v="10.23076923076923"/>
    <n v="119.84615384615384"/>
    <n v="1.1984615384615385"/>
    <n v="0.5115384615384615"/>
    <n v="1"/>
    <n v="8.3695699999999995"/>
    <n v="2"/>
    <n v="16.739139999999999"/>
    <n v="3"/>
    <n v="25.108709999999999"/>
    <s v="MPS"/>
  </r>
  <r>
    <x v="1"/>
    <x v="2421"/>
    <s v="3A"/>
    <n v="100"/>
    <x v="0"/>
    <x v="0"/>
    <s v="B"/>
    <n v="0.37931034482758619"/>
    <n v="40"/>
    <n v="29"/>
    <n v="29"/>
    <n v="-4"/>
    <n v="25"/>
    <n v="18"/>
    <n v="31.285"/>
    <s v="1299/10C SL"/>
    <n v="29"/>
    <n v="63"/>
    <n v="0.38500000000000001"/>
    <n v="38.5"/>
    <n v="575.03846153846143"/>
    <n v="5.7503846153846148"/>
    <n v="9.625"/>
    <n v="2"/>
    <n v="62.57"/>
    <n v="12"/>
    <n v="375.42"/>
    <n v="14"/>
    <n v="437.99"/>
    <s v="Portal"/>
  </r>
  <r>
    <x v="0"/>
    <x v="2422"/>
    <s v="3A"/>
    <n v="1000"/>
    <x v="2"/>
    <x v="2"/>
    <n v="2"/>
    <n v="0"/>
    <n v="40"/>
    <n v="40"/>
    <n v="40"/>
    <m/>
    <n v="40"/>
    <n v="1"/>
    <n v="422.10054000000002"/>
    <s v="6394 SL"/>
    <n v="1"/>
    <n v="15"/>
    <n v="2.8076923076923076E-2"/>
    <n v="28.076923076923077"/>
    <n v="35.692307692307693"/>
    <n v="3.5692307692307697E-2"/>
    <n v="1.1230769230769231"/>
    <n v="0"/>
    <n v="0"/>
    <n v="1"/>
    <n v="422.10054000000002"/>
    <n v="1"/>
    <n v="422.10054000000002"/>
    <s v="Portal"/>
  </r>
  <r>
    <x v="0"/>
    <x v="2423"/>
    <s v="5I"/>
    <n v="1000"/>
    <x v="4"/>
    <x v="4"/>
    <s v="S"/>
    <n v="0"/>
    <n v="39"/>
    <n v="39"/>
    <n v="39"/>
    <n v="-4"/>
    <n v="35"/>
    <n v="6"/>
    <n v="26.6"/>
    <s v="6821 RD"/>
    <n v="2"/>
    <n v="30"/>
    <n v="5.6153846153846151E-2"/>
    <n v="56.153846153846153"/>
    <n v="70.57692307692308"/>
    <n v="7.0576923076923079E-2"/>
    <n v="1.9653846153846153"/>
    <n v="0"/>
    <n v="0"/>
    <n v="2"/>
    <n v="53.2"/>
    <n v="2"/>
    <n v="53.2"/>
    <s v="Portal"/>
  </r>
  <r>
    <x v="1"/>
    <x v="2424"/>
    <s v="2F"/>
    <n v="1000"/>
    <x v="0"/>
    <x v="0"/>
    <s v="B"/>
    <n v="0"/>
    <n v="43"/>
    <n v="43"/>
    <n v="43"/>
    <n v="-4"/>
    <n v="39"/>
    <n v="5"/>
    <n v="138.66999999999999"/>
    <s v="9059B BK"/>
    <n v="5"/>
    <n v="17"/>
    <n v="7.3461538461538467E-2"/>
    <n v="73.461538461538467"/>
    <n v="73.923076923076934"/>
    <n v="7.3923076923076939E-2"/>
    <n v="2.8830000000000005"/>
    <n v="0"/>
    <n v="0"/>
    <n v="3"/>
    <n v="416.01"/>
    <n v="3"/>
    <n v="416.01"/>
    <s v="Portal"/>
  </r>
  <r>
    <x v="0"/>
    <x v="2425"/>
    <s v="8B"/>
    <n v="100"/>
    <x v="18"/>
    <x v="17"/>
    <s v="E"/>
    <n v="0"/>
    <n v="84"/>
    <n v="84"/>
    <n v="84"/>
    <n v="-4"/>
    <n v="80"/>
    <n v="6"/>
    <n v="6.1928900000000002"/>
    <s v="P10518 BK"/>
    <n v="8"/>
    <n v="41"/>
    <n v="0.13346153846153846"/>
    <n v="13.346153846153847"/>
    <n v="130.65384615384616"/>
    <n v="1.3065384615384616"/>
    <n v="10.676923076923078"/>
    <n v="1"/>
    <n v="6.1928900000000002"/>
    <n v="12"/>
    <n v="74.31468000000001"/>
    <n v="13"/>
    <n v="80.507570000000001"/>
    <s v="Portal"/>
  </r>
  <r>
    <x v="0"/>
    <x v="2426"/>
    <s v="8A"/>
    <n v="24"/>
    <x v="12"/>
    <x v="12"/>
    <s v="E"/>
    <n v="0.14285714285714285"/>
    <n v="32"/>
    <n v="28"/>
    <n v="28"/>
    <n v="-4"/>
    <n v="24"/>
    <n v="2"/>
    <n v="14.54"/>
    <s v="F2213/4 GR"/>
    <n v="0"/>
    <n v="0"/>
    <n v="0"/>
    <n v="0"/>
    <n v="18.684615384615384"/>
    <n v="0.77852564102564104"/>
    <n v="0"/>
    <n v="0"/>
    <n v="0"/>
    <n v="0"/>
    <n v="0"/>
    <n v="0"/>
    <n v="0"/>
    <s v="Portal"/>
  </r>
  <r>
    <x v="0"/>
    <x v="2427"/>
    <s v="5E"/>
    <n v="100"/>
    <x v="3"/>
    <x v="3"/>
    <s v="T"/>
    <n v="0"/>
    <n v="5"/>
    <n v="5"/>
    <n v="5"/>
    <m/>
    <n v="5"/>
    <n v="8"/>
    <n v="12.26257"/>
    <s v="5853/19 BL"/>
    <n v="7"/>
    <n v="29"/>
    <n v="0.10884615384615384"/>
    <n v="10.884615384615385"/>
    <n v="168.96153846153848"/>
    <n v="1.6896153846153847"/>
    <n v="0.54423076923076918"/>
    <n v="1"/>
    <n v="12.26257"/>
    <n v="2"/>
    <n v="24.52514"/>
    <n v="3"/>
    <n v="36.787710000000004"/>
    <s v="MPS"/>
  </r>
  <r>
    <x v="0"/>
    <x v="2428"/>
    <s v="5E"/>
    <n v="1"/>
    <x v="3"/>
    <x v="3"/>
    <s v="S"/>
    <n v="0.3"/>
    <n v="78"/>
    <n v="60"/>
    <n v="60"/>
    <n v="-4"/>
    <n v="56"/>
    <n v="2483"/>
    <n v="0.16"/>
    <s v="2856/1 WH"/>
    <s v="0"/>
    <s v="0"/>
    <n v="0"/>
    <n v="0"/>
    <n v="54.269230769230774"/>
    <n v="54.269230769230774"/>
    <n v="0"/>
    <n v="271"/>
    <n v="43.36"/>
    <n v="3310"/>
    <n v="529.6"/>
    <n v="3581"/>
    <n v="572.96"/>
    <s v="Portal With MPS"/>
  </r>
  <r>
    <x v="1"/>
    <x v="2429"/>
    <s v="1A"/>
    <n v="100"/>
    <x v="0"/>
    <x v="0"/>
    <s v="B"/>
    <n v="0"/>
    <n v="53"/>
    <n v="53"/>
    <n v="53"/>
    <n v="-4"/>
    <n v="49"/>
    <n v="11"/>
    <n v="20.28"/>
    <s v="5484C SL"/>
    <n v="0"/>
    <n v="1"/>
    <n v="1.153846153846154E-3"/>
    <n v="0.11538461538461539"/>
    <n v="123.38461538461537"/>
    <n v="1.2338461538461538"/>
    <n v="5.6538461538461544E-2"/>
    <n v="1"/>
    <n v="20.28"/>
    <n v="1"/>
    <n v="20.28"/>
    <n v="1"/>
    <n v="20.28"/>
    <s v="Portal"/>
  </r>
  <r>
    <x v="1"/>
    <x v="2430"/>
    <s v="1F"/>
    <n v="100"/>
    <x v="2"/>
    <x v="2"/>
    <n v="2"/>
    <n v="0"/>
    <n v="40"/>
    <n v="40"/>
    <n v="40"/>
    <m/>
    <n v="40"/>
    <n v="8"/>
    <n v="33.498469999999998"/>
    <s v="86502CY SL"/>
    <n v="3"/>
    <n v="22"/>
    <n v="5.7692307692307696E-2"/>
    <n v="5.7692307692307692"/>
    <n v="271.15384615384613"/>
    <n v="2.7115384615384612"/>
    <n v="2.3076923076923079"/>
    <n v="0"/>
    <n v="0"/>
    <n v="2"/>
    <n v="66.996939999999995"/>
    <n v="2"/>
    <n v="66.996939999999995"/>
    <s v="Portal"/>
  </r>
  <r>
    <x v="1"/>
    <x v="2431"/>
    <s v="3A"/>
    <n v="100"/>
    <x v="0"/>
    <x v="0"/>
    <s v="B"/>
    <n v="-0.75"/>
    <n v="25"/>
    <n v="100"/>
    <n v="25"/>
    <n v="-4"/>
    <n v="21"/>
    <n v="51"/>
    <n v="10.677"/>
    <s v="2411C SL"/>
    <n v="46"/>
    <n v="241"/>
    <n v="0.77346153846153842"/>
    <n v="77.34615384615384"/>
    <n v="466.57692307692309"/>
    <n v="4.6657692307692313"/>
    <n v="16.242692307692305"/>
    <n v="4"/>
    <n v="42.707999999999998"/>
    <n v="20"/>
    <n v="213.54"/>
    <n v="24"/>
    <n v="256.24799999999999"/>
    <s v="Portal"/>
  </r>
  <r>
    <x v="1"/>
    <x v="2432"/>
    <s v="1A"/>
    <n v="100"/>
    <x v="2"/>
    <x v="2"/>
    <n v="2"/>
    <n v="-0.33962264150943394"/>
    <n v="35"/>
    <n v="53"/>
    <n v="35"/>
    <m/>
    <n v="35"/>
    <n v="8"/>
    <n v="21.911000000000001"/>
    <s v="5362C SL"/>
    <n v="1"/>
    <n v="21"/>
    <n v="3.5000000000000003E-2"/>
    <n v="3.5000000000000004"/>
    <n v="571.57692307692298"/>
    <n v="5.7157692307692294"/>
    <n v="1.2250000000000001"/>
    <n v="0"/>
    <n v="0"/>
    <n v="1"/>
    <n v="21.911000000000001"/>
    <n v="1"/>
    <n v="21.911000000000001"/>
    <s v="Portal"/>
  </r>
  <r>
    <x v="0"/>
    <x v="2433"/>
    <s v="5A"/>
    <n v="100"/>
    <x v="10"/>
    <x v="10"/>
    <s v="F"/>
    <n v="0"/>
    <n v="5"/>
    <n v="5"/>
    <n v="5"/>
    <m/>
    <n v="5"/>
    <n v="9"/>
    <n v="10.22057"/>
    <s v="7053 OR"/>
    <n v="40"/>
    <n v="44"/>
    <n v="0.48153846153846158"/>
    <n v="48.15384615384616"/>
    <n v="699.69230769230762"/>
    <n v="6.9969230769230766"/>
    <n v="2.407692307692308"/>
    <n v="3"/>
    <n v="30.661709999999999"/>
    <n v="5"/>
    <n v="51.102850000000004"/>
    <n v="8"/>
    <n v="81.764560000000003"/>
    <s v="MPS"/>
  </r>
  <r>
    <x v="1"/>
    <x v="2434"/>
    <s v="3A"/>
    <n v="100"/>
    <x v="2"/>
    <x v="2"/>
    <n v="2"/>
    <n v="0"/>
    <n v="25"/>
    <n v="25"/>
    <n v="25"/>
    <m/>
    <n v="25"/>
    <n v="14"/>
    <n v="13.79068"/>
    <s v="2412C SL"/>
    <n v="54"/>
    <n v="144"/>
    <n v="0.74769230769230766"/>
    <n v="74.769230769230759"/>
    <n v="872.84615384615381"/>
    <n v="8.7284615384615378"/>
    <n v="18.69230769230769"/>
    <n v="4"/>
    <n v="55.16272"/>
    <n v="23"/>
    <n v="317.18563999999998"/>
    <n v="27"/>
    <n v="372.34836000000001"/>
    <s v="Portal"/>
  </r>
  <r>
    <x v="1"/>
    <x v="2435"/>
    <s v="1A"/>
    <n v="100"/>
    <x v="0"/>
    <x v="0"/>
    <s v="B"/>
    <n v="-0.13793103448275862"/>
    <n v="25"/>
    <n v="29"/>
    <n v="25"/>
    <n v="-4"/>
    <n v="21"/>
    <n v="5"/>
    <n v="42.2"/>
    <s v="5100C SL"/>
    <n v="30"/>
    <n v="69"/>
    <n v="0.40269230769230768"/>
    <n v="40.269230769230766"/>
    <n v="284.5"/>
    <n v="2.8450000000000002"/>
    <n v="8.4565384615384609"/>
    <n v="2"/>
    <n v="84.4"/>
    <n v="10"/>
    <n v="422"/>
    <n v="12"/>
    <n v="506.40000000000003"/>
    <s v="Portal"/>
  </r>
  <r>
    <x v="0"/>
    <x v="2436"/>
    <s v="3A"/>
    <n v="100"/>
    <x v="2"/>
    <x v="2"/>
    <n v="2"/>
    <n v="0"/>
    <n v="20"/>
    <n v="20"/>
    <n v="20"/>
    <m/>
    <n v="20"/>
    <n v="0"/>
    <n v="14.32734"/>
    <s v="1131C SL"/>
    <n v="4"/>
    <n v="6"/>
    <n v="4.9999999999999996E-2"/>
    <n v="5"/>
    <n v="290.19230769230768"/>
    <n v="2.9019230769230768"/>
    <n v="0.99999999999999989"/>
    <n v="0"/>
    <n v="0"/>
    <n v="1"/>
    <n v="14.32734"/>
    <n v="1"/>
    <n v="14.32734"/>
    <s v="Portal"/>
  </r>
  <r>
    <x v="0"/>
    <x v="2437"/>
    <s v="8A"/>
    <n v="50"/>
    <x v="1"/>
    <x v="1"/>
    <s v="E"/>
    <n v="0.55555555555555558"/>
    <n v="140"/>
    <n v="90"/>
    <n v="90"/>
    <n v="-4"/>
    <n v="86"/>
    <n v="3"/>
    <n v="158.25713999999999"/>
    <s v="F2214IN BK"/>
    <n v="1"/>
    <n v="10"/>
    <n v="2.2307692307692306E-2"/>
    <n v="1.1153846153846154"/>
    <n v="2.7123076923076921"/>
    <n v="5.424615384615384E-2"/>
    <n v="1.9184615384615382"/>
    <n v="0"/>
    <n v="0"/>
    <n v="2"/>
    <n v="316.51427999999999"/>
    <n v="2"/>
    <n v="316.51427999999999"/>
    <s v="Portal"/>
  </r>
  <r>
    <x v="1"/>
    <x v="2438"/>
    <s v="1A"/>
    <n v="100"/>
    <x v="0"/>
    <x v="0"/>
    <s v="B"/>
    <n v="-0.13793103448275862"/>
    <n v="25"/>
    <n v="29"/>
    <n v="25"/>
    <n v="-4"/>
    <n v="21"/>
    <n v="6"/>
    <n v="20.541"/>
    <s v="5193C SL"/>
    <n v="18"/>
    <n v="37"/>
    <n v="0.23653846153846153"/>
    <n v="23.653846153846153"/>
    <n v="116.73076923076921"/>
    <n v="1.1673076923076922"/>
    <n v="4.967307692307692"/>
    <n v="1"/>
    <n v="20.541"/>
    <n v="6"/>
    <n v="123.24600000000001"/>
    <n v="7"/>
    <n v="143.78700000000001"/>
    <s v="Portal"/>
  </r>
  <r>
    <x v="1"/>
    <x v="2439"/>
    <s v="5A"/>
    <n v="100"/>
    <x v="0"/>
    <x v="0"/>
    <s v="S"/>
    <n v="-0.62264150943396224"/>
    <n v="20"/>
    <n v="53"/>
    <n v="20"/>
    <n v="-4"/>
    <n v="16"/>
    <n v="77"/>
    <n v="1.2490000000000001"/>
    <s v="3048 BK"/>
    <n v="125"/>
    <n v="524"/>
    <n v="1.9507692307692306"/>
    <n v="195.07692307692307"/>
    <n v="658.15384615384608"/>
    <n v="6.5815384615384609"/>
    <n v="31.212307692307689"/>
    <n v="12"/>
    <n v="14.988000000000001"/>
    <n v="43"/>
    <n v="53.707000000000008"/>
    <n v="53"/>
    <n v="66.197000000000003"/>
    <s v="Portal"/>
  </r>
  <r>
    <x v="0"/>
    <x v="2440"/>
    <s v="5A"/>
    <n v="100"/>
    <x v="10"/>
    <x v="10"/>
    <s v="F"/>
    <n v="0"/>
    <n v="5"/>
    <n v="5"/>
    <n v="5"/>
    <m/>
    <n v="5"/>
    <n v="3"/>
    <n v="10.22057"/>
    <s v="7053 BL"/>
    <n v="41"/>
    <n v="147"/>
    <n v="0.61115384615384616"/>
    <n v="61.115384615384613"/>
    <n v="621.88461538461536"/>
    <n v="6.2188461538461537"/>
    <n v="3.055769230769231"/>
    <n v="4"/>
    <n v="40.882280000000002"/>
    <n v="7"/>
    <n v="71.543990000000008"/>
    <n v="11"/>
    <n v="112.42627"/>
    <s v="MPS"/>
  </r>
  <r>
    <x v="0"/>
    <x v="2441"/>
    <s v="5A"/>
    <n v="100"/>
    <x v="10"/>
    <x v="10"/>
    <s v="F"/>
    <n v="0"/>
    <n v="5"/>
    <n v="5"/>
    <n v="5"/>
    <m/>
    <n v="5"/>
    <n v="2"/>
    <n v="10.22057"/>
    <s v="7053 BR"/>
    <n v="14"/>
    <n v="44"/>
    <n v="0.20153846153846153"/>
    <n v="20.153846153846153"/>
    <n v="176.69230769230771"/>
    <n v="1.766923076923077"/>
    <n v="1.0076923076923077"/>
    <n v="1"/>
    <n v="10.22057"/>
    <n v="2"/>
    <n v="20.441140000000001"/>
    <n v="3"/>
    <n v="30.661709999999999"/>
    <s v="MPS"/>
  </r>
  <r>
    <x v="0"/>
    <x v="2442"/>
    <s v="5E"/>
    <n v="100"/>
    <x v="3"/>
    <x v="3"/>
    <s v="T"/>
    <n v="0"/>
    <n v="5"/>
    <n v="5"/>
    <n v="5"/>
    <m/>
    <n v="5"/>
    <n v="6"/>
    <n v="8.2625700000000002"/>
    <s v="2842/7 VI"/>
    <n v="24"/>
    <n v="92"/>
    <n v="0.36461538461538462"/>
    <n v="36.46153846153846"/>
    <n v="47.230769230769226"/>
    <n v="0.47230769230769226"/>
    <n v="1.823076923076923"/>
    <n v="3"/>
    <n v="24.787710000000001"/>
    <n v="5"/>
    <n v="41.312849999999997"/>
    <n v="8"/>
    <n v="66.100560000000002"/>
    <s v="MPS"/>
  </r>
  <r>
    <x v="0"/>
    <x v="2443"/>
    <s v="5E"/>
    <n v="100"/>
    <x v="3"/>
    <x v="3"/>
    <s v="T"/>
    <n v="0"/>
    <n v="5"/>
    <n v="5"/>
    <n v="5"/>
    <m/>
    <n v="5"/>
    <n v="15"/>
    <n v="8.2625700000000002"/>
    <s v="2842/7 OR"/>
    <n v="23"/>
    <n v="92"/>
    <n v="0.35384615384615381"/>
    <n v="35.38461538461538"/>
    <n v="45.769230769230766"/>
    <n v="0.45769230769230768"/>
    <n v="1.7692307692307692"/>
    <n v="2"/>
    <n v="16.52514"/>
    <n v="4"/>
    <n v="33.050280000000001"/>
    <n v="6"/>
    <n v="49.575420000000001"/>
    <s v="MPS"/>
  </r>
  <r>
    <x v="0"/>
    <x v="2444"/>
    <s v="5A"/>
    <n v="100"/>
    <x v="10"/>
    <x v="10"/>
    <s v="F"/>
    <n v="0"/>
    <n v="5"/>
    <n v="5"/>
    <n v="5"/>
    <m/>
    <n v="5"/>
    <n v="5"/>
    <n v="10.22057"/>
    <s v="7053 WH"/>
    <n v="38"/>
    <n v="160"/>
    <n v="0.59384615384615391"/>
    <n v="59.384615384615394"/>
    <n v="543.23076923076917"/>
    <n v="5.4323076923076918"/>
    <n v="2.9692307692307693"/>
    <n v="4"/>
    <n v="40.882280000000002"/>
    <n v="7"/>
    <n v="71.543990000000008"/>
    <n v="11"/>
    <n v="112.42627"/>
    <s v="MPS"/>
  </r>
  <r>
    <x v="0"/>
    <x v="2445"/>
    <s v="5I"/>
    <n v="1000"/>
    <x v="0"/>
    <x v="0"/>
    <s v="S"/>
    <n v="0"/>
    <n v="39"/>
    <n v="39"/>
    <n v="39"/>
    <n v="-4"/>
    <n v="35"/>
    <n v="25"/>
    <n v="20.190000000000001"/>
    <s v="6712 OR"/>
    <n v="48"/>
    <n v="208"/>
    <n v="0.75692307692307692"/>
    <n v="756.92307692307691"/>
    <n v="897"/>
    <n v="0.89700000000000002"/>
    <n v="26.492307692307691"/>
    <n v="4"/>
    <n v="80.760000000000005"/>
    <n v="30"/>
    <n v="605.70000000000005"/>
    <n v="34"/>
    <n v="686.46"/>
    <s v="Portal"/>
  </r>
  <r>
    <x v="1"/>
    <x v="2446"/>
    <s v="8A"/>
    <n v="60"/>
    <x v="12"/>
    <x v="12"/>
    <s v="E"/>
    <n v="0.14285714285714285"/>
    <n v="32"/>
    <n v="28"/>
    <n v="28"/>
    <n v="-4"/>
    <n v="24"/>
    <n v="2"/>
    <n v="12.01"/>
    <s v="F2211/8 WH"/>
    <n v="11"/>
    <n v="22"/>
    <n v="0.14384615384615385"/>
    <n v="8.6307692307692303"/>
    <n v="220.88538461538462"/>
    <n v="3.6814230769230769"/>
    <n v="3.4523076923076923"/>
    <n v="1"/>
    <n v="12.01"/>
    <n v="4"/>
    <n v="48.04"/>
    <n v="5"/>
    <n v="60.05"/>
    <s v="Portal"/>
  </r>
  <r>
    <x v="0"/>
    <x v="2447"/>
    <s v="8A"/>
    <n v="70"/>
    <x v="12"/>
    <x v="12"/>
    <s v="E"/>
    <n v="6.8965517241379309E-2"/>
    <n v="62"/>
    <n v="58"/>
    <n v="58"/>
    <n v="-4"/>
    <n v="54"/>
    <n v="1"/>
    <n v="12.01"/>
    <s v="F2211/16 BL"/>
    <n v="6"/>
    <n v="20"/>
    <n v="8.7692307692307694E-2"/>
    <n v="6.1384615384615389"/>
    <n v="28.27461538461538"/>
    <n v="0.40392307692307688"/>
    <n v="4.7353846153846151"/>
    <n v="0"/>
    <n v="0"/>
    <n v="5"/>
    <n v="60.05"/>
    <n v="5"/>
    <n v="60.05"/>
    <s v="Portal"/>
  </r>
  <r>
    <x v="0"/>
    <x v="2448"/>
    <s v="8A"/>
    <n v="32"/>
    <x v="12"/>
    <x v="12"/>
    <s v="E"/>
    <n v="2.85"/>
    <n v="154"/>
    <n v="40"/>
    <n v="40"/>
    <n v="-4"/>
    <n v="36"/>
    <n v="1"/>
    <n v="12.01"/>
    <s v="F2211/2 GR"/>
    <n v="0"/>
    <n v="4"/>
    <n v="4.6153846153846158E-3"/>
    <n v="0.14769230769230771"/>
    <n v="38.205769230769235"/>
    <n v="1.1939302884615386"/>
    <n v="0.16615384615384618"/>
    <n v="1"/>
    <n v="12.01"/>
    <n v="1"/>
    <n v="12.01"/>
    <n v="1"/>
    <n v="12.01"/>
    <s v="Portal"/>
  </r>
  <r>
    <x v="0"/>
    <x v="2449"/>
    <s v="5A"/>
    <n v="100"/>
    <x v="10"/>
    <x v="10"/>
    <s v="F"/>
    <n v="0"/>
    <n v="5"/>
    <n v="5"/>
    <n v="5"/>
    <m/>
    <n v="5"/>
    <n v="4"/>
    <n v="9.38157"/>
    <s v="7132 RD"/>
    <n v="21"/>
    <n v="36"/>
    <n v="0.26769230769230767"/>
    <n v="26.769230769230766"/>
    <n v="52.538461538461533"/>
    <n v="0.52538461538461534"/>
    <n v="1.3384615384615384"/>
    <n v="2"/>
    <n v="18.76314"/>
    <n v="3"/>
    <n v="28.14471"/>
    <n v="5"/>
    <n v="46.907849999999996"/>
    <s v="MPS"/>
  </r>
  <r>
    <x v="0"/>
    <x v="2450"/>
    <s v="5A"/>
    <n v="100"/>
    <x v="10"/>
    <x v="10"/>
    <s v="F"/>
    <n v="0"/>
    <n v="5"/>
    <n v="5"/>
    <n v="5"/>
    <m/>
    <n v="5"/>
    <n v="3"/>
    <n v="9.38157"/>
    <s v="7132 BK"/>
    <n v="12"/>
    <n v="40"/>
    <n v="0.17538461538461539"/>
    <n v="17.53846153846154"/>
    <n v="62.153846153846153"/>
    <n v="0.62153846153846148"/>
    <n v="0.87692307692307692"/>
    <n v="1"/>
    <n v="9.38157"/>
    <n v="2"/>
    <n v="18.76314"/>
    <n v="3"/>
    <n v="28.14471"/>
    <s v="MPS"/>
  </r>
  <r>
    <x v="0"/>
    <x v="2451"/>
    <s v="5E"/>
    <n v="1"/>
    <x v="3"/>
    <x v="3"/>
    <s v="S"/>
    <n v="0.21666666666666667"/>
    <n v="73"/>
    <n v="60"/>
    <n v="60"/>
    <n v="-4"/>
    <n v="56"/>
    <n v="1945"/>
    <n v="0.16"/>
    <s v="2845/19 BR"/>
    <s v="0"/>
    <s v="0"/>
    <n v="0"/>
    <n v="0"/>
    <n v="18.923076923076927"/>
    <n v="18.923076923076927"/>
    <n v="0"/>
    <n v="95"/>
    <n v="15.200000000000001"/>
    <n v="1155"/>
    <n v="184.8"/>
    <n v="1250"/>
    <n v="200"/>
    <s v="Portal With MPS"/>
  </r>
  <r>
    <x v="1"/>
    <x v="2452"/>
    <s v="2F"/>
    <n v="100"/>
    <x v="0"/>
    <x v="0"/>
    <s v="C"/>
    <n v="0"/>
    <n v="5"/>
    <n v="5"/>
    <n v="5"/>
    <m/>
    <n v="5"/>
    <n v="0"/>
    <n v="24.130310000000001"/>
    <s v="9059B BK"/>
    <n v="0"/>
    <n v="4"/>
    <n v="4.6153846153846158E-3"/>
    <n v="0.46153846153846156"/>
    <n v="73.923076923076934"/>
    <n v="0.73923076923076936"/>
    <n v="2.3076923076923078E-2"/>
    <n v="1"/>
    <n v="24.130310000000001"/>
    <n v="1"/>
    <n v="24.130310000000001"/>
    <n v="1"/>
    <n v="24.130310000000001"/>
    <s v="MPS"/>
  </r>
  <r>
    <x v="1"/>
    <x v="2453"/>
    <s v="1A"/>
    <n v="100"/>
    <x v="0"/>
    <x v="0"/>
    <s v="B"/>
    <n v="-0.43396226415094341"/>
    <n v="30"/>
    <n v="53"/>
    <n v="30"/>
    <n v="-4"/>
    <n v="26"/>
    <n v="6"/>
    <n v="19.181999999999999"/>
    <s v="5272C SL"/>
    <n v="0"/>
    <n v="27"/>
    <n v="3.1153846153846153E-2"/>
    <n v="3.1153846153846154"/>
    <n v="11.192307692307692"/>
    <n v="0.11192307692307692"/>
    <n v="0.80999999999999994"/>
    <n v="0"/>
    <n v="0"/>
    <n v="1"/>
    <n v="19.181999999999999"/>
    <n v="1"/>
    <n v="19.181999999999999"/>
    <s v="Portal"/>
  </r>
  <r>
    <x v="0"/>
    <x v="2454"/>
    <s v="8A"/>
    <n v="20"/>
    <x v="12"/>
    <x v="12"/>
    <s v="E"/>
    <n v="0.14285714285714285"/>
    <n v="32"/>
    <n v="28"/>
    <n v="28"/>
    <n v="-4"/>
    <n v="24"/>
    <n v="15"/>
    <n v="5.1345000000000001"/>
    <s v="F2213/64 CL"/>
    <n v="12"/>
    <n v="26"/>
    <n v="0.15923076923076923"/>
    <n v="3.1846153846153848"/>
    <n v="293.95384615384614"/>
    <n v="14.697692307692307"/>
    <n v="3.8215384615384616"/>
    <n v="1"/>
    <n v="5.1345000000000001"/>
    <n v="5"/>
    <n v="25.672499999999999"/>
    <n v="6"/>
    <n v="30.807000000000002"/>
    <s v="Portal"/>
  </r>
  <r>
    <x v="0"/>
    <x v="2455"/>
    <s v="2A"/>
    <n v="100"/>
    <x v="0"/>
    <x v="0"/>
    <s v="C"/>
    <n v="0"/>
    <n v="5"/>
    <n v="5"/>
    <n v="5"/>
    <m/>
    <n v="5"/>
    <n v="3"/>
    <n v="7.3199500000000004"/>
    <s v="M13302 SL"/>
    <n v="60"/>
    <n v="81"/>
    <n v="0.73961538461538467"/>
    <n v="73.961538461538467"/>
    <n v="330.5"/>
    <n v="3.3050000000000002"/>
    <n v="3.6980769230769233"/>
    <n v="5"/>
    <n v="36.59975"/>
    <n v="9"/>
    <n v="65.879550000000009"/>
    <n v="14"/>
    <n v="102.47930000000001"/>
    <s v="MPS"/>
  </r>
  <r>
    <x v="1"/>
    <x v="2456"/>
    <s v="1F"/>
    <n v="1000"/>
    <x v="2"/>
    <x v="2"/>
    <n v="2"/>
    <n v="0"/>
    <n v="40"/>
    <n v="40"/>
    <n v="40"/>
    <m/>
    <n v="40"/>
    <n v="0"/>
    <n v="404.66784000000001"/>
    <s v="65807 SL"/>
    <n v="19"/>
    <n v="26"/>
    <n v="0.23461538461538461"/>
    <n v="234.61538461538461"/>
    <n v="238.84615384615384"/>
    <n v="0.23884615384615385"/>
    <n v="9.384615384615385"/>
    <n v="1"/>
    <n v="404.66784000000001"/>
    <n v="10"/>
    <n v="4046.6784000000002"/>
    <n v="11"/>
    <n v="4451.3462399999999"/>
    <s v="Portal"/>
  </r>
  <r>
    <x v="1"/>
    <x v="2457"/>
    <s v="3A"/>
    <n v="100"/>
    <x v="0"/>
    <x v="0"/>
    <s v="B"/>
    <n v="0.37931034482758619"/>
    <n v="40"/>
    <n v="29"/>
    <n v="29"/>
    <n v="-4"/>
    <n v="25"/>
    <n v="10"/>
    <n v="32.539000000000001"/>
    <s v="1299/12C SL"/>
    <n v="24"/>
    <n v="170"/>
    <n v="0.45461538461538464"/>
    <n v="45.461538461538467"/>
    <n v="501.03846153846155"/>
    <n v="5.0103846153846154"/>
    <n v="11.365384615384617"/>
    <n v="2"/>
    <n v="65.078000000000003"/>
    <n v="13"/>
    <n v="423.00700000000001"/>
    <n v="15"/>
    <n v="488.08500000000004"/>
    <s v="Portal"/>
  </r>
  <r>
    <x v="1"/>
    <x v="2458"/>
    <s v="1A"/>
    <n v="100"/>
    <x v="2"/>
    <x v="2"/>
    <n v="2"/>
    <n v="-0.33962264150943394"/>
    <n v="35"/>
    <n v="53"/>
    <n v="35"/>
    <m/>
    <n v="35"/>
    <n v="1"/>
    <n v="18.626000000000001"/>
    <s v="5383C SL"/>
    <n v="2"/>
    <n v="13"/>
    <n v="3.6538461538461534E-2"/>
    <n v="3.6538461538461533"/>
    <n v="143.65384615384613"/>
    <n v="1.4365384615384613"/>
    <n v="1.2788461538461537"/>
    <n v="0"/>
    <n v="0"/>
    <n v="1"/>
    <n v="18.626000000000001"/>
    <n v="1"/>
    <n v="18.626000000000001"/>
    <s v="Portal"/>
  </r>
  <r>
    <x v="1"/>
    <x v="2459"/>
    <s v="1F"/>
    <n v="100"/>
    <x v="2"/>
    <x v="2"/>
    <n v="2"/>
    <n v="0"/>
    <n v="40"/>
    <n v="40"/>
    <n v="40"/>
    <m/>
    <n v="40"/>
    <n v="3"/>
    <n v="24.610109999999999"/>
    <s v="86105CY SL"/>
    <n v="9"/>
    <n v="15"/>
    <n v="0.11423076923076922"/>
    <n v="11.423076923076922"/>
    <n v="100.26923076923077"/>
    <n v="1.0026923076923078"/>
    <n v="4.569230769230769"/>
    <n v="1"/>
    <n v="24.610109999999999"/>
    <n v="6"/>
    <n v="147.66066000000001"/>
    <n v="7"/>
    <n v="172.27077"/>
    <s v="Portal"/>
  </r>
  <r>
    <x v="0"/>
    <x v="2460"/>
    <s v="8A"/>
    <n v="14"/>
    <x v="12"/>
    <x v="12"/>
    <s v="E"/>
    <n v="0.14285714285714285"/>
    <n v="32"/>
    <n v="28"/>
    <n v="28"/>
    <n v="-4"/>
    <n v="24"/>
    <n v="0"/>
    <n v="3.9769000000000001"/>
    <s v="F2211/8 GR"/>
    <s v="0"/>
    <s v="0"/>
    <n v="0"/>
    <n v="0"/>
    <n v="51.784615384615385"/>
    <n v="3.6989010989010991"/>
    <n v="0"/>
    <n v="0"/>
    <n v="0"/>
    <n v="0"/>
    <n v="0"/>
    <n v="0"/>
    <n v="0"/>
    <s v="Portal"/>
  </r>
  <r>
    <x v="0"/>
    <x v="2461"/>
    <s v="5E"/>
    <n v="100"/>
    <x v="3"/>
    <x v="3"/>
    <s v="T"/>
    <n v="0"/>
    <n v="5"/>
    <n v="5"/>
    <n v="5"/>
    <m/>
    <n v="5"/>
    <n v="24"/>
    <n v="9.2625700000000002"/>
    <s v="5853 SL"/>
    <n v="33"/>
    <n v="228"/>
    <n v="0.6184615384615384"/>
    <n v="61.84615384615384"/>
    <n v="89.153846153846146"/>
    <n v="0.8915384615384615"/>
    <n v="3.092307692307692"/>
    <n v="4"/>
    <n v="37.050280000000001"/>
    <n v="7"/>
    <n v="64.837990000000005"/>
    <n v="11"/>
    <n v="101.88827000000001"/>
    <s v="MPS"/>
  </r>
  <r>
    <x v="0"/>
    <x v="2462"/>
    <s v="5A"/>
    <n v="100"/>
    <x v="10"/>
    <x v="10"/>
    <s v="F"/>
    <n v="0"/>
    <n v="5"/>
    <n v="5"/>
    <n v="5"/>
    <m/>
    <n v="5"/>
    <n v="15"/>
    <n v="6.6305699999999996"/>
    <s v="7130 BK"/>
    <n v="70"/>
    <n v="140"/>
    <n v="0.91538461538461524"/>
    <n v="91.538461538461519"/>
    <n v="281.53846153846155"/>
    <n v="2.8153846153846156"/>
    <n v="4.5769230769230766"/>
    <n v="6"/>
    <n v="39.78342"/>
    <n v="11"/>
    <n v="72.936269999999993"/>
    <n v="17"/>
    <n v="112.71969"/>
    <s v="MPS"/>
  </r>
  <r>
    <x v="1"/>
    <x v="2463"/>
    <s v="3A"/>
    <n v="100"/>
    <x v="2"/>
    <x v="2"/>
    <n v="2"/>
    <n v="0"/>
    <n v="20"/>
    <n v="20"/>
    <n v="20"/>
    <m/>
    <n v="20"/>
    <n v="14"/>
    <n v="42.84442"/>
    <s v="1898/8C SL"/>
    <n v="88"/>
    <n v="226"/>
    <n v="1.2084615384615385"/>
    <n v="120.84615384615385"/>
    <n v="478.92307692307691"/>
    <n v="4.7892307692307687"/>
    <n v="24.169230769230769"/>
    <n v="7"/>
    <n v="299.91093999999998"/>
    <n v="31"/>
    <n v="1328.1770200000001"/>
    <n v="37"/>
    <n v="1585.2435399999999"/>
    <s v="Portal"/>
  </r>
  <r>
    <x v="1"/>
    <x v="2464"/>
    <s v="2H"/>
    <n v="100"/>
    <x v="2"/>
    <x v="2"/>
    <n v="2"/>
    <n v="-0.52054794520547942"/>
    <n v="35"/>
    <n v="73"/>
    <n v="35"/>
    <m/>
    <n v="35"/>
    <n v="69"/>
    <n v="23.536000000000001"/>
    <s v="M33800 BK"/>
    <n v="10"/>
    <n v="63"/>
    <n v="0.18038461538461539"/>
    <n v="18.03846153846154"/>
    <n v="237.46153846153848"/>
    <n v="2.3746153846153848"/>
    <n v="6.3134615384615387"/>
    <n v="1"/>
    <n v="23.536000000000001"/>
    <n v="7"/>
    <n v="164.75200000000001"/>
    <n v="8"/>
    <n v="188.28800000000001"/>
    <s v="Portal"/>
  </r>
  <r>
    <x v="0"/>
    <x v="2465"/>
    <s v="5E"/>
    <n v="100"/>
    <x v="3"/>
    <x v="3"/>
    <s v="T"/>
    <n v="0"/>
    <n v="5"/>
    <n v="5"/>
    <n v="5"/>
    <m/>
    <n v="5"/>
    <n v="16"/>
    <n v="8.2625700000000002"/>
    <s v="2843/7 BK"/>
    <n v="130"/>
    <n v="326"/>
    <n v="1.776153846153846"/>
    <n v="177.61538461538458"/>
    <n v="535.69230769230762"/>
    <n v="5.356923076923076"/>
    <n v="8.8807692307692303"/>
    <n v="12"/>
    <n v="99.150840000000002"/>
    <n v="21"/>
    <n v="173.51397"/>
    <n v="33"/>
    <n v="272.66480999999999"/>
    <s v="MPS"/>
  </r>
  <r>
    <x v="0"/>
    <x v="2466"/>
    <s v="5A"/>
    <n v="1000"/>
    <x v="0"/>
    <x v="0"/>
    <s v="S"/>
    <n v="-0.55128205128205132"/>
    <n v="35"/>
    <n v="78"/>
    <n v="35"/>
    <n v="-4"/>
    <n v="31"/>
    <n v="12"/>
    <n v="11.84"/>
    <s v="1852 BR"/>
    <n v="2"/>
    <n v="11"/>
    <n v="3.4230769230769231E-2"/>
    <n v="34.230769230769234"/>
    <n v="76.384615384615387"/>
    <n v="7.6384615384615384E-2"/>
    <n v="1.0611538461538461"/>
    <n v="0"/>
    <n v="0"/>
    <n v="1"/>
    <n v="11.84"/>
    <n v="1"/>
    <n v="11.84"/>
    <s v="Portal"/>
  </r>
  <r>
    <x v="0"/>
    <x v="2467"/>
    <s v="5D"/>
    <n v="100"/>
    <x v="0"/>
    <x v="0"/>
    <s v="C"/>
    <n v="0"/>
    <n v="5"/>
    <n v="5"/>
    <n v="5"/>
    <m/>
    <n v="5"/>
    <n v="5"/>
    <n v="18.345949999999998"/>
    <s v="1632 RD"/>
    <n v="15"/>
    <n v="143"/>
    <n v="0.32653846153846156"/>
    <n v="32.653846153846153"/>
    <n v="118.80769230769229"/>
    <n v="1.188076923076923"/>
    <n v="1.6326923076923077"/>
    <n v="2"/>
    <n v="36.691899999999997"/>
    <n v="4"/>
    <n v="73.383799999999994"/>
    <n v="6"/>
    <n v="110.07569999999998"/>
    <s v="MPS"/>
  </r>
  <r>
    <x v="0"/>
    <x v="2468"/>
    <s v="8A"/>
    <n v="100"/>
    <x v="12"/>
    <x v="12"/>
    <s v="E"/>
    <n v="8.3333333333333329E-2"/>
    <n v="52"/>
    <n v="48"/>
    <n v="48"/>
    <n v="-4"/>
    <n v="44"/>
    <n v="15"/>
    <n v="138.18199999999999"/>
    <s v="F10511/2 BK"/>
    <n v="15"/>
    <n v="58"/>
    <n v="0.22846153846153847"/>
    <n v="22.846153846153847"/>
    <n v="24.85576923076923"/>
    <n v="0.24855769230769231"/>
    <n v="10.052307692307693"/>
    <n v="1"/>
    <n v="138.18199999999999"/>
    <n v="11"/>
    <n v="1520.002"/>
    <n v="12"/>
    <n v="1658.1839999999997"/>
    <s v="Traditional"/>
  </r>
  <r>
    <x v="0"/>
    <x v="2469"/>
    <s v="5A"/>
    <n v="100"/>
    <x v="10"/>
    <x v="10"/>
    <s v="F"/>
    <n v="0"/>
    <n v="5"/>
    <n v="5"/>
    <n v="5"/>
    <m/>
    <n v="5"/>
    <n v="8"/>
    <n v="6.9285699999999997"/>
    <s v="7054 WH"/>
    <n v="30"/>
    <n v="90"/>
    <n v="0.42692307692307696"/>
    <n v="42.692307692307693"/>
    <n v="241.15384615384613"/>
    <n v="2.4115384615384614"/>
    <n v="2.134615384615385"/>
    <n v="3"/>
    <n v="20.785709999999998"/>
    <n v="5"/>
    <n v="34.642849999999996"/>
    <n v="8"/>
    <n v="55.428559999999997"/>
    <s v="MPS"/>
  </r>
  <r>
    <x v="0"/>
    <x v="2470"/>
    <s v="5A"/>
    <n v="100"/>
    <x v="10"/>
    <x v="10"/>
    <s v="F"/>
    <n v="0"/>
    <n v="5"/>
    <n v="5"/>
    <n v="5"/>
    <m/>
    <n v="5"/>
    <n v="9"/>
    <n v="10.22057"/>
    <s v="7053 VI"/>
    <n v="21"/>
    <n v="164"/>
    <n v="0.41538461538461535"/>
    <n v="41.538461538461533"/>
    <n v="295.76923076923072"/>
    <n v="2.957692307692307"/>
    <n v="2.0769230769230766"/>
    <n v="3"/>
    <n v="30.661709999999999"/>
    <n v="5"/>
    <n v="51.102850000000004"/>
    <n v="8"/>
    <n v="81.764560000000003"/>
    <s v="MPS"/>
  </r>
  <r>
    <x v="1"/>
    <x v="2471"/>
    <s v="3A"/>
    <n v="100"/>
    <x v="2"/>
    <x v="2"/>
    <n v="2"/>
    <n v="-0.47916666666666669"/>
    <n v="25"/>
    <n v="48"/>
    <n v="25"/>
    <m/>
    <n v="25"/>
    <n v="25"/>
    <n v="17.356000000000002"/>
    <s v="2432C SL"/>
    <n v="33"/>
    <n v="91"/>
    <n v="0.46038461538461534"/>
    <n v="46.038461538461533"/>
    <n v="292.3846153846153"/>
    <n v="2.9238461538461529"/>
    <n v="11.509615384615383"/>
    <n v="2"/>
    <n v="34.712000000000003"/>
    <n v="14"/>
    <n v="242.98400000000004"/>
    <n v="16"/>
    <n v="277.69600000000003"/>
    <s v="Portal"/>
  </r>
  <r>
    <x v="0"/>
    <x v="2472"/>
    <s v="8B"/>
    <n v="100"/>
    <x v="11"/>
    <x v="11"/>
    <s v="B"/>
    <n v="0"/>
    <n v="24"/>
    <n v="24"/>
    <n v="24"/>
    <n v="-4"/>
    <n v="20"/>
    <n v="19"/>
    <n v="12.46"/>
    <s v="PF2400 NA"/>
    <n v="111"/>
    <n v="415"/>
    <n v="1.6742307692307692"/>
    <n v="167.42307692307691"/>
    <n v="167.42307692307691"/>
    <n v="1.674230769230769"/>
    <n v="33.484615384615381"/>
    <n v="10"/>
    <n v="124.60000000000001"/>
    <n v="43"/>
    <n v="535.78000000000009"/>
    <n v="51"/>
    <n v="635.46"/>
    <s v="Portal"/>
  </r>
  <r>
    <x v="0"/>
    <x v="2473"/>
    <s v="8A"/>
    <n v="25"/>
    <x v="12"/>
    <x v="12"/>
    <s v="E"/>
    <n v="0.14285714285714285"/>
    <n v="32"/>
    <n v="28"/>
    <n v="28"/>
    <n v="-4"/>
    <n v="24"/>
    <n v="8"/>
    <n v="38.542999999999999"/>
    <s v="F10511/2 BK"/>
    <n v="5"/>
    <n v="23"/>
    <n v="8.0384615384615388E-2"/>
    <n v="2.0096153846153846"/>
    <n v="24.85576923076923"/>
    <n v="0.99423076923076925"/>
    <n v="1.9292307692307693"/>
    <n v="0"/>
    <n v="0"/>
    <n v="2"/>
    <n v="77.085999999999999"/>
    <n v="2"/>
    <n v="77.085999999999999"/>
    <s v="Traditional"/>
  </r>
  <r>
    <x v="1"/>
    <x v="2474"/>
    <s v="8B"/>
    <n v="25"/>
    <x v="11"/>
    <x v="11"/>
    <s v="B"/>
    <n v="0"/>
    <n v="24"/>
    <n v="24"/>
    <n v="24"/>
    <n v="-4"/>
    <n v="20"/>
    <n v="1"/>
    <n v="18.272500000000001"/>
    <s v="PF2007/16 NA"/>
    <n v="1"/>
    <n v="6"/>
    <n v="1.7692307692307691E-2"/>
    <n v="0.44230769230769229"/>
    <n v="19.134615384615383"/>
    <n v="0.76538461538461533"/>
    <n v="0.35384615384615381"/>
    <n v="1"/>
    <n v="18.272500000000001"/>
    <n v="1"/>
    <n v="18.272500000000001"/>
    <n v="1"/>
    <n v="18.272500000000001"/>
    <s v="Traditional"/>
  </r>
  <r>
    <x v="1"/>
    <x v="2475"/>
    <s v="1A"/>
    <n v="100"/>
    <x v="0"/>
    <x v="0"/>
    <s v="B"/>
    <n v="-0.75"/>
    <n v="25"/>
    <n v="100"/>
    <n v="25"/>
    <n v="-4"/>
    <n v="21"/>
    <n v="26"/>
    <n v="24.422999999999998"/>
    <s v="5113C SL"/>
    <n v="46"/>
    <n v="92"/>
    <n v="0.60153846153846158"/>
    <n v="60.15384615384616"/>
    <n v="155.53846153846155"/>
    <n v="1.5553846153846154"/>
    <n v="12.632307692307693"/>
    <n v="3"/>
    <n v="73.268999999999991"/>
    <n v="16"/>
    <n v="390.76799999999997"/>
    <n v="19"/>
    <n v="464.03699999999998"/>
    <s v="Portal"/>
  </r>
  <r>
    <x v="1"/>
    <x v="2476"/>
    <s v="3A"/>
    <n v="100"/>
    <x v="2"/>
    <x v="2"/>
    <n v="2"/>
    <n v="0"/>
    <n v="50"/>
    <n v="50"/>
    <n v="50"/>
    <m/>
    <n v="50"/>
    <n v="3"/>
    <n v="20.345120000000001"/>
    <s v="6083C SL"/>
    <n v="4"/>
    <n v="13"/>
    <n v="5.8076923076923075E-2"/>
    <n v="5.8076923076923075"/>
    <n v="77.538461538461533"/>
    <n v="0.77538461538461534"/>
    <n v="2.9038461538461537"/>
    <n v="0"/>
    <n v="0"/>
    <n v="3"/>
    <n v="61.035360000000004"/>
    <n v="3"/>
    <n v="61.035360000000004"/>
    <s v="Portal"/>
  </r>
  <r>
    <x v="0"/>
    <x v="2477"/>
    <s v="5A"/>
    <n v="100"/>
    <x v="0"/>
    <x v="0"/>
    <s v="S"/>
    <n v="-0.16666666666666666"/>
    <n v="20"/>
    <n v="24"/>
    <n v="20"/>
    <n v="-4"/>
    <n v="16"/>
    <n v="46"/>
    <n v="1.9179999999999999"/>
    <s v="3049 GR"/>
    <n v="126"/>
    <n v="404"/>
    <n v="1.823076923076923"/>
    <n v="182.30769230769229"/>
    <n v="1100"/>
    <n v="11"/>
    <n v="29.169230769230769"/>
    <n v="11"/>
    <n v="21.097999999999999"/>
    <n v="40"/>
    <n v="76.72"/>
    <n v="49"/>
    <n v="93.981999999999999"/>
    <s v="Portal"/>
  </r>
  <r>
    <x v="1"/>
    <x v="2478"/>
    <s v="3A"/>
    <n v="100"/>
    <x v="2"/>
    <x v="2"/>
    <n v="2"/>
    <n v="0"/>
    <n v="20"/>
    <n v="20"/>
    <n v="20"/>
    <m/>
    <n v="20"/>
    <n v="13"/>
    <n v="11.157719999999999"/>
    <s v="2211C SL"/>
    <n v="86"/>
    <n v="220"/>
    <n v="1.18"/>
    <n v="118"/>
    <n v="2060.8846153846157"/>
    <n v="20.608846153846159"/>
    <n v="23.599999999999998"/>
    <n v="7"/>
    <n v="78.104039999999998"/>
    <n v="31"/>
    <n v="345.88932"/>
    <n v="37"/>
    <n v="412.83563999999996"/>
    <s v="Portal"/>
  </r>
  <r>
    <x v="1"/>
    <x v="2479"/>
    <s v="1A"/>
    <n v="100"/>
    <x v="0"/>
    <x v="0"/>
    <s v="B"/>
    <n v="-0.43396226415094341"/>
    <n v="30"/>
    <n v="53"/>
    <n v="30"/>
    <n v="-4"/>
    <n v="26"/>
    <n v="7"/>
    <n v="18.838999999999999"/>
    <s v="5116C SL"/>
    <n v="1"/>
    <n v="7"/>
    <n v="1.8846153846153846E-2"/>
    <n v="1.8846153846153846"/>
    <n v="259.76923076923072"/>
    <n v="2.5976923076923071"/>
    <n v="0.49"/>
    <n v="0"/>
    <n v="0"/>
    <n v="0"/>
    <n v="0"/>
    <n v="0"/>
    <n v="0"/>
    <s v="Portal"/>
  </r>
  <r>
    <x v="0"/>
    <x v="2480"/>
    <s v="8B"/>
    <n v="25"/>
    <x v="11"/>
    <x v="11"/>
    <s v="B"/>
    <n v="0"/>
    <n v="24"/>
    <n v="24"/>
    <n v="24"/>
    <n v="-4"/>
    <n v="20"/>
    <n v="0"/>
    <n v="4.4800000000000004"/>
    <s v="PF2006 NA"/>
    <n v="4"/>
    <n v="0"/>
    <n v="4.3076923076923075E-2"/>
    <n v="1.0769230769230769"/>
    <n v="55.53846153846154"/>
    <n v="2.2215384615384615"/>
    <n v="0.86153846153846148"/>
    <n v="0"/>
    <n v="0"/>
    <n v="1"/>
    <n v="4.4800000000000004"/>
    <n v="1"/>
    <n v="4.4800000000000004"/>
    <s v="Traditional"/>
  </r>
  <r>
    <x v="0"/>
    <x v="2481"/>
    <s v="8B"/>
    <n v="100"/>
    <x v="12"/>
    <x v="12"/>
    <s v="E"/>
    <n v="0.16470588235294117"/>
    <n v="99"/>
    <n v="85"/>
    <n v="85"/>
    <n v="-4"/>
    <n v="81"/>
    <n v="46"/>
    <n v="24.09"/>
    <s v="TFT20019 NA"/>
    <n v="38"/>
    <n v="184"/>
    <n v="0.6215384615384616"/>
    <n v="62.15384615384616"/>
    <n v="66.769230769230774"/>
    <n v="0.6676923076923077"/>
    <n v="50.344615384615388"/>
    <n v="3"/>
    <n v="72.27"/>
    <n v="53"/>
    <n v="1276.77"/>
    <n v="56"/>
    <n v="1349.04"/>
    <s v="Portal"/>
  </r>
  <r>
    <x v="0"/>
    <x v="2482"/>
    <s v="5A"/>
    <n v="100"/>
    <x v="10"/>
    <x v="10"/>
    <s v="F"/>
    <n v="0"/>
    <n v="5"/>
    <n v="5"/>
    <n v="5"/>
    <m/>
    <n v="5"/>
    <n v="5"/>
    <n v="10.22057"/>
    <s v="7053 GR"/>
    <n v="27"/>
    <n v="122"/>
    <n v="0.43153846153846154"/>
    <n v="43.153846153846153"/>
    <n v="416.99999999999994"/>
    <n v="4.169999999999999"/>
    <n v="2.1576923076923076"/>
    <n v="3"/>
    <n v="30.661709999999999"/>
    <n v="5"/>
    <n v="51.102850000000004"/>
    <n v="8"/>
    <n v="81.764560000000003"/>
    <s v="MPS"/>
  </r>
  <r>
    <x v="0"/>
    <x v="2483"/>
    <s v="8B"/>
    <n v="100"/>
    <x v="18"/>
    <x v="17"/>
    <s v="E"/>
    <n v="0"/>
    <n v="84"/>
    <n v="84"/>
    <n v="84"/>
    <n v="-4"/>
    <n v="80"/>
    <n v="2"/>
    <n v="6.6386799999999999"/>
    <s v="P10513 CL"/>
    <n v="1"/>
    <n v="1"/>
    <n v="1.1923076923076923E-2"/>
    <n v="1.1923076923076923"/>
    <n v="189.6538461538461"/>
    <n v="1.8965384615384611"/>
    <n v="0.9538461538461539"/>
    <n v="0"/>
    <n v="0"/>
    <n v="1"/>
    <n v="6.6386799999999999"/>
    <n v="1"/>
    <n v="6.6386799999999999"/>
    <s v="Portal"/>
  </r>
  <r>
    <x v="1"/>
    <x v="2484"/>
    <s v="3A"/>
    <n v="100"/>
    <x v="2"/>
    <x v="2"/>
    <n v="2"/>
    <n v="-0.375"/>
    <n v="30"/>
    <n v="48"/>
    <n v="30"/>
    <m/>
    <n v="30"/>
    <n v="103"/>
    <n v="7.1669999999999998"/>
    <s v="2461C SL"/>
    <n v="8"/>
    <n v="230"/>
    <n v="0.35153846153846152"/>
    <n v="35.153846153846153"/>
    <n v="472.46153846153845"/>
    <n v="4.7246153846153849"/>
    <n v="10.546153846153846"/>
    <n v="2"/>
    <n v="14.334"/>
    <n v="13"/>
    <n v="93.170999999999992"/>
    <n v="15"/>
    <n v="107.505"/>
    <s v="Portal"/>
  </r>
  <r>
    <x v="1"/>
    <x v="2485"/>
    <s v="3A"/>
    <n v="100"/>
    <x v="2"/>
    <x v="2"/>
    <n v="2"/>
    <n v="-0.75"/>
    <n v="25"/>
    <n v="100"/>
    <n v="25"/>
    <m/>
    <n v="25"/>
    <n v="109"/>
    <n v="16.666"/>
    <s v="2423C SL"/>
    <n v="55"/>
    <n v="229"/>
    <n v="0.85653846153846147"/>
    <n v="85.653846153846146"/>
    <n v="575.53307692307681"/>
    <n v="5.7553307692307678"/>
    <n v="21.413461538461537"/>
    <n v="4"/>
    <n v="66.664000000000001"/>
    <n v="25"/>
    <n v="416.65000000000003"/>
    <n v="29"/>
    <n v="483.31400000000002"/>
    <s v="Portal"/>
  </r>
  <r>
    <x v="1"/>
    <x v="2486"/>
    <s v="5A"/>
    <n v="100"/>
    <x v="10"/>
    <x v="10"/>
    <s v="F"/>
    <n v="0"/>
    <n v="5"/>
    <n v="5"/>
    <n v="5"/>
    <m/>
    <n v="5"/>
    <n v="3"/>
    <n v="7.90557"/>
    <s v="7055/19 VI"/>
    <n v="11"/>
    <n v="79"/>
    <n v="0.20961538461538459"/>
    <n v="20.96153846153846"/>
    <n v="769.80769230769215"/>
    <n v="7.6980769230769219"/>
    <n v="1.0480769230769229"/>
    <n v="1"/>
    <n v="7.90557"/>
    <n v="2"/>
    <n v="15.81114"/>
    <n v="3"/>
    <n v="23.716709999999999"/>
    <s v="MPS"/>
  </r>
  <r>
    <x v="0"/>
    <x v="2487"/>
    <s v="8B"/>
    <n v="500"/>
    <x v="18"/>
    <x v="17"/>
    <s v="E"/>
    <n v="0"/>
    <n v="84"/>
    <n v="84"/>
    <n v="84"/>
    <n v="-4"/>
    <n v="80"/>
    <n v="3"/>
    <n v="21.136189999999999"/>
    <s v="P1059 CL"/>
    <n v="0"/>
    <n v="9"/>
    <n v="1.0384615384615384E-2"/>
    <n v="5.1923076923076925"/>
    <n v="5.1923076923076925"/>
    <n v="1.0384615384615384E-2"/>
    <n v="0.8307692307692307"/>
    <n v="0"/>
    <n v="0"/>
    <n v="1"/>
    <n v="21.136189999999999"/>
    <n v="1"/>
    <n v="21.136189999999999"/>
    <s v="Portal"/>
  </r>
  <r>
    <x v="1"/>
    <x v="2488"/>
    <s v="3A"/>
    <n v="100"/>
    <x v="2"/>
    <x v="2"/>
    <n v="2"/>
    <n v="0"/>
    <n v="50"/>
    <n v="50"/>
    <n v="50"/>
    <m/>
    <n v="50"/>
    <n v="4"/>
    <n v="52.927750000000003"/>
    <s v="1181/20C SL"/>
    <n v="37"/>
    <n v="93"/>
    <n v="0.50576923076923075"/>
    <n v="50.576923076923073"/>
    <n v="244.23076923076923"/>
    <n v="2.4423076923076921"/>
    <n v="25.288461538461537"/>
    <n v="3"/>
    <n v="158.78325000000001"/>
    <n v="28"/>
    <n v="1481.9770000000001"/>
    <n v="31"/>
    <n v="1640.76025"/>
    <s v="Portal"/>
  </r>
  <r>
    <x v="0"/>
    <x v="2489"/>
    <s v="5A"/>
    <n v="100"/>
    <x v="10"/>
    <x v="10"/>
    <s v="F"/>
    <n v="0"/>
    <n v="5"/>
    <n v="5"/>
    <n v="5"/>
    <m/>
    <n v="5"/>
    <n v="7"/>
    <n v="7.90557"/>
    <s v="7055/19 GR"/>
    <n v="6"/>
    <n v="34"/>
    <n v="0.10384615384615384"/>
    <n v="10.384615384615383"/>
    <n v="79.230769230769241"/>
    <n v="0.79230769230769238"/>
    <n v="0.51923076923076916"/>
    <n v="1"/>
    <n v="7.90557"/>
    <n v="2"/>
    <n v="15.81114"/>
    <n v="3"/>
    <n v="23.716709999999999"/>
    <s v="MPS"/>
  </r>
  <r>
    <x v="0"/>
    <x v="2490"/>
    <s v="8B"/>
    <n v="500"/>
    <x v="18"/>
    <x v="17"/>
    <s v="E"/>
    <n v="0"/>
    <n v="84"/>
    <n v="84"/>
    <n v="84"/>
    <n v="-4"/>
    <n v="80"/>
    <n v="6"/>
    <n v="18.595300000000002"/>
    <s v="P10511 CL"/>
    <n v="0"/>
    <n v="68"/>
    <n v="7.8461538461538458E-2"/>
    <n v="39.230769230769226"/>
    <n v="45.96153846153846"/>
    <n v="9.1923076923076913E-2"/>
    <n v="6.2769230769230768"/>
    <n v="0"/>
    <n v="0"/>
    <n v="6"/>
    <n v="111.57180000000001"/>
    <n v="6"/>
    <n v="111.57180000000001"/>
    <s v="Portal"/>
  </r>
  <r>
    <x v="0"/>
    <x v="2491"/>
    <s v="5I"/>
    <n v="100"/>
    <x v="4"/>
    <x v="4"/>
    <s v="S"/>
    <n v="0"/>
    <n v="39"/>
    <n v="39"/>
    <n v="39"/>
    <n v="-4"/>
    <n v="35"/>
    <n v="15"/>
    <n v="5.6"/>
    <s v="6820 BR"/>
    <n v="13"/>
    <n v="22"/>
    <n v="0.16538461538461538"/>
    <n v="16.538461538461537"/>
    <n v="53.076923076923066"/>
    <n v="0.53076923076923066"/>
    <n v="5.7884615384615383"/>
    <n v="1"/>
    <n v="5.6"/>
    <n v="7"/>
    <n v="39.199999999999996"/>
    <n v="8"/>
    <n v="44.8"/>
    <s v="Portal"/>
  </r>
  <r>
    <x v="1"/>
    <x v="2492"/>
    <s v="1A"/>
    <n v="100"/>
    <x v="0"/>
    <x v="0"/>
    <s v="B"/>
    <n v="-0.75"/>
    <n v="25"/>
    <n v="100"/>
    <n v="25"/>
    <n v="-4"/>
    <n v="21"/>
    <n v="46"/>
    <n v="28.957000000000001"/>
    <s v="5103C SL"/>
    <n v="42"/>
    <n v="75"/>
    <n v="0.53884615384615386"/>
    <n v="53.884615384615387"/>
    <n v="131.38461538461539"/>
    <n v="1.3138461538461539"/>
    <n v="11.315769230769231"/>
    <n v="3"/>
    <n v="86.871000000000009"/>
    <n v="14"/>
    <n v="405.39800000000002"/>
    <n v="17"/>
    <n v="492.26900000000001"/>
    <s v="Portal"/>
  </r>
  <r>
    <x v="0"/>
    <x v="2493"/>
    <s v="1F"/>
    <n v="100"/>
    <x v="2"/>
    <x v="2"/>
    <n v="2"/>
    <n v="0"/>
    <n v="40"/>
    <n v="40"/>
    <n v="40"/>
    <m/>
    <n v="40"/>
    <n v="0"/>
    <n v="20.41891"/>
    <s v="86203CY SL"/>
    <n v="11"/>
    <n v="40"/>
    <n v="0.16461538461538461"/>
    <n v="16.46153846153846"/>
    <n v="31.846153846153847"/>
    <n v="0.31846153846153846"/>
    <n v="6.5846153846153843"/>
    <n v="1"/>
    <n v="20.41891"/>
    <n v="8"/>
    <n v="163.35128"/>
    <n v="9"/>
    <n v="183.77019000000001"/>
    <s v="Portal"/>
  </r>
  <r>
    <x v="0"/>
    <x v="2494"/>
    <s v="5E"/>
    <n v="100"/>
    <x v="3"/>
    <x v="3"/>
    <s v="T"/>
    <n v="0"/>
    <n v="5"/>
    <n v="5"/>
    <n v="5"/>
    <m/>
    <n v="5"/>
    <n v="5"/>
    <n v="8.2625700000000002"/>
    <s v="2854/1 BK"/>
    <n v="21"/>
    <n v="53"/>
    <n v="0.28730769230769232"/>
    <n v="28.730769230769234"/>
    <n v="72.57692307692308"/>
    <n v="0.72576923076923083"/>
    <n v="1.4365384615384615"/>
    <n v="2"/>
    <n v="16.52514"/>
    <n v="3"/>
    <n v="24.787710000000001"/>
    <n v="5"/>
    <n v="41.312849999999997"/>
    <s v="MPS"/>
  </r>
  <r>
    <x v="0"/>
    <x v="2495"/>
    <s v="8B"/>
    <n v="500"/>
    <x v="18"/>
    <x v="17"/>
    <s v="E"/>
    <n v="0"/>
    <n v="84"/>
    <n v="84"/>
    <n v="84"/>
    <n v="-4"/>
    <n v="80"/>
    <n v="22"/>
    <n v="18.411460000000002"/>
    <s v="P10512 BK"/>
    <n v="4"/>
    <n v="54"/>
    <n v="0.10538461538461538"/>
    <n v="52.692307692307693"/>
    <n v="52.692307692307693"/>
    <n v="0.10538461538461538"/>
    <n v="8.430769230769231"/>
    <n v="1"/>
    <n v="18.411460000000002"/>
    <n v="9"/>
    <n v="165.70314000000002"/>
    <n v="10"/>
    <n v="184.11460000000002"/>
    <s v="Portal"/>
  </r>
  <r>
    <x v="0"/>
    <x v="2496"/>
    <s v="5E"/>
    <n v="100"/>
    <x v="3"/>
    <x v="3"/>
    <s v="T"/>
    <n v="0"/>
    <n v="5"/>
    <n v="5"/>
    <n v="5"/>
    <m/>
    <n v="5"/>
    <n v="8"/>
    <n v="8.2625700000000002"/>
    <s v="2854/1 RD"/>
    <n v="17"/>
    <n v="41"/>
    <n v="0.23038461538461538"/>
    <n v="23.038461538461537"/>
    <n v="73.807692307692307"/>
    <n v="0.73807692307692307"/>
    <n v="1.1519230769230768"/>
    <n v="2"/>
    <n v="16.52514"/>
    <n v="3"/>
    <n v="24.787710000000001"/>
    <n v="5"/>
    <n v="41.312849999999997"/>
    <s v="MPS"/>
  </r>
  <r>
    <x v="1"/>
    <x v="2497"/>
    <s v="8A"/>
    <n v="16"/>
    <x v="12"/>
    <x v="12"/>
    <s v="E"/>
    <n v="0.14285714285714285"/>
    <n v="32"/>
    <n v="28"/>
    <n v="28"/>
    <n v="-4"/>
    <n v="24"/>
    <n v="36"/>
    <n v="4.1096000000000004"/>
    <s v="F2213/32 BK"/>
    <n v="60"/>
    <n v="157"/>
    <n v="0.8273076923076923"/>
    <n v="13.236923076923077"/>
    <n v="480.96617692307689"/>
    <n v="30.060386057692305"/>
    <n v="19.855384615384615"/>
    <n v="4"/>
    <n v="16.438400000000001"/>
    <n v="24"/>
    <n v="98.630400000000009"/>
    <n v="28"/>
    <n v="115.06880000000001"/>
    <s v="Portal"/>
  </r>
  <r>
    <x v="0"/>
    <x v="2498"/>
    <s v="8A"/>
    <n v="25"/>
    <x v="12"/>
    <x v="12"/>
    <s v="E"/>
    <n v="0.14285714285714285"/>
    <n v="32"/>
    <n v="28"/>
    <n v="28"/>
    <n v="-4"/>
    <n v="24"/>
    <n v="27"/>
    <n v="9.3249999999999993"/>
    <s v="F1051/16 BK"/>
    <n v="32"/>
    <n v="169"/>
    <n v="0.53961538461538461"/>
    <n v="13.490384615384615"/>
    <n v="418.83653846153845"/>
    <n v="16.753461538461536"/>
    <n v="12.950769230769231"/>
    <n v="3"/>
    <n v="27.974999999999998"/>
    <n v="16"/>
    <n v="149.19999999999999"/>
    <n v="19"/>
    <n v="177.17499999999998"/>
    <s v="Traditional"/>
  </r>
  <r>
    <x v="0"/>
    <x v="2499"/>
    <s v="3A"/>
    <n v="100"/>
    <x v="0"/>
    <x v="0"/>
    <s v="B"/>
    <n v="-0.65"/>
    <n v="35"/>
    <n v="100"/>
    <n v="35"/>
    <n v="-4"/>
    <n v="31"/>
    <n v="54"/>
    <n v="24.651"/>
    <s v="6339 SL"/>
    <n v="6"/>
    <n v="51"/>
    <n v="0.12346153846153846"/>
    <n v="12.346153846153845"/>
    <n v="150.03846153846155"/>
    <n v="1.5003846153846154"/>
    <n v="3.8273076923076923"/>
    <n v="1"/>
    <n v="24.651"/>
    <n v="5"/>
    <n v="123.255"/>
    <n v="6"/>
    <n v="147.90600000000001"/>
    <s v="Portal"/>
  </r>
  <r>
    <x v="0"/>
    <x v="2500"/>
    <s v="8B"/>
    <n v="25"/>
    <x v="22"/>
    <x v="21"/>
    <s v="I"/>
    <n v="0"/>
    <n v="28"/>
    <n v="28"/>
    <n v="28"/>
    <n v="-4"/>
    <n v="24"/>
    <n v="24"/>
    <n v="20"/>
    <s v="SW30 NA"/>
    <n v="5"/>
    <n v="18"/>
    <n v="7.4615384615384611E-2"/>
    <n v="1.8653846153846152"/>
    <n v="25.980769230769234"/>
    <n v="1.0392307692307694"/>
    <n v="1.7907692307692307"/>
    <n v="0"/>
    <n v="0"/>
    <n v="2"/>
    <n v="40"/>
    <n v="2"/>
    <n v="40"/>
    <s v="Portal"/>
  </r>
  <r>
    <x v="0"/>
    <x v="2501"/>
    <s v="8B"/>
    <n v="1000"/>
    <x v="18"/>
    <x v="17"/>
    <s v="E"/>
    <n v="0"/>
    <n v="84"/>
    <n v="84"/>
    <n v="84"/>
    <n v="-4"/>
    <n v="80"/>
    <n v="0"/>
    <n v="26.12041"/>
    <s v="P10522 CL"/>
    <n v="0"/>
    <n v="1"/>
    <n v="1.153846153846154E-3"/>
    <n v="1.153846153846154"/>
    <n v="5.7692307692307701"/>
    <n v="5.7692307692307704E-3"/>
    <n v="9.2307692307692313E-2"/>
    <n v="1"/>
    <n v="26.12041"/>
    <n v="1"/>
    <n v="26.12041"/>
    <n v="1"/>
    <n v="26.12041"/>
    <s v="Portal"/>
  </r>
  <r>
    <x v="0"/>
    <x v="2502"/>
    <s v="8B"/>
    <n v="250"/>
    <x v="18"/>
    <x v="17"/>
    <s v="E"/>
    <n v="0"/>
    <n v="84"/>
    <n v="84"/>
    <n v="84"/>
    <n v="-4"/>
    <n v="80"/>
    <n v="62"/>
    <n v="26.534009999999999"/>
    <s v="P1055/16 CL"/>
    <n v="4"/>
    <n v="49"/>
    <n v="9.9615384615384606E-2"/>
    <n v="24.90384615384615"/>
    <n v="27.211538461538456"/>
    <n v="0.10884615384615383"/>
    <n v="7.9692307692307685"/>
    <n v="0"/>
    <n v="0"/>
    <n v="8"/>
    <n v="212.27207999999999"/>
    <n v="8"/>
    <n v="212.27207999999999"/>
    <s v="Portal"/>
  </r>
  <r>
    <x v="0"/>
    <x v="2503"/>
    <s v="8B"/>
    <n v="100"/>
    <x v="18"/>
    <x v="17"/>
    <s v="E"/>
    <n v="0"/>
    <n v="84"/>
    <n v="84"/>
    <n v="84"/>
    <n v="-4"/>
    <n v="80"/>
    <n v="5"/>
    <n v="6.7485600000000003"/>
    <s v="P10522 CL"/>
    <n v="3"/>
    <n v="12"/>
    <n v="4.6153846153846156E-2"/>
    <n v="4.6153846153846159"/>
    <n v="5.7692307692307701"/>
    <n v="5.7692307692307702E-2"/>
    <n v="3.6923076923076925"/>
    <n v="0"/>
    <n v="0"/>
    <n v="4"/>
    <n v="26.994240000000001"/>
    <n v="4"/>
    <n v="26.994240000000001"/>
    <s v="Portal"/>
  </r>
  <r>
    <x v="1"/>
    <x v="2504"/>
    <s v="1A"/>
    <n v="100"/>
    <x v="2"/>
    <x v="2"/>
    <n v="2"/>
    <n v="0"/>
    <n v="35"/>
    <n v="35"/>
    <n v="35"/>
    <m/>
    <n v="35"/>
    <n v="0"/>
    <n v="67.206280000000007"/>
    <s v="5450/3 SL"/>
    <n v="0"/>
    <n v="1"/>
    <n v="1.153846153846154E-3"/>
    <n v="0.11538461538461539"/>
    <n v="70"/>
    <n v="0.7"/>
    <n v="4.0384615384615387E-2"/>
    <n v="1"/>
    <n v="67.206280000000007"/>
    <n v="1"/>
    <n v="67.206280000000007"/>
    <n v="1"/>
    <n v="67.206280000000007"/>
    <s v="Portal"/>
  </r>
  <r>
    <x v="0"/>
    <x v="2505"/>
    <s v="3A"/>
    <n v="100"/>
    <x v="2"/>
    <x v="2"/>
    <n v="2"/>
    <n v="0"/>
    <n v="30"/>
    <n v="30"/>
    <n v="30"/>
    <m/>
    <n v="30"/>
    <n v="3"/>
    <n v="18.500679999999999"/>
    <s v="2256 SL"/>
    <n v="8"/>
    <n v="29"/>
    <n v="0.11961538461538461"/>
    <n v="11.961538461538462"/>
    <n v="84.269230769230774"/>
    <n v="0.84269230769230774"/>
    <n v="3.5884615384615381"/>
    <n v="1"/>
    <n v="18.500679999999999"/>
    <n v="5"/>
    <n v="92.503399999999999"/>
    <n v="6"/>
    <n v="111.00407999999999"/>
    <s v="Portal"/>
  </r>
  <r>
    <x v="1"/>
    <x v="2506"/>
    <s v="1A"/>
    <n v="100"/>
    <x v="0"/>
    <x v="0"/>
    <s v="B"/>
    <n v="-0.65753424657534243"/>
    <n v="25"/>
    <n v="73"/>
    <n v="25"/>
    <n v="-4"/>
    <n v="21"/>
    <n v="3"/>
    <n v="28.001000000000001"/>
    <s v="5493C SL"/>
    <n v="0"/>
    <n v="6"/>
    <n v="6.9230769230769233E-3"/>
    <n v="0.69230769230769229"/>
    <n v="56.07692307692308"/>
    <n v="0.5607692307692308"/>
    <n v="0.14538461538461539"/>
    <n v="1"/>
    <n v="28.001000000000001"/>
    <n v="1"/>
    <n v="28.001000000000001"/>
    <n v="1"/>
    <n v="28.001000000000001"/>
    <s v="Portal"/>
  </r>
  <r>
    <x v="0"/>
    <x v="2507"/>
    <s v="8A"/>
    <n v="25"/>
    <x v="12"/>
    <x v="12"/>
    <s v="E"/>
    <n v="0.14285714285714285"/>
    <n v="32"/>
    <n v="28"/>
    <n v="28"/>
    <n v="-4"/>
    <n v="24"/>
    <n v="3"/>
    <n v="9.2795000000000005"/>
    <s v="F1053/64 BK"/>
    <n v="11"/>
    <n v="22"/>
    <n v="0.14384615384615385"/>
    <n v="3.5961538461538463"/>
    <n v="12.98076923076923"/>
    <n v="0.51923076923076916"/>
    <n v="3.4523076923076923"/>
    <n v="1"/>
    <n v="9.2795000000000005"/>
    <n v="4"/>
    <n v="37.118000000000002"/>
    <n v="5"/>
    <n v="46.397500000000001"/>
    <s v="Traditional"/>
  </r>
  <r>
    <x v="1"/>
    <x v="2508"/>
    <s v="8A"/>
    <n v="12"/>
    <x v="12"/>
    <x v="12"/>
    <s v="E"/>
    <n v="0.14285714285714285"/>
    <n v="32"/>
    <n v="28"/>
    <n v="28"/>
    <n v="-4"/>
    <n v="24"/>
    <n v="0"/>
    <n v="4.0136000000000003"/>
    <s v="F221V3/16 BK"/>
    <n v="8"/>
    <n v="33"/>
    <n v="0.12423076923076923"/>
    <n v="1.4907692307692306"/>
    <n v="389.02923076923071"/>
    <n v="32.419102564102559"/>
    <n v="2.9815384615384612"/>
    <n v="1"/>
    <n v="4.0136000000000003"/>
    <n v="4"/>
    <n v="16.054400000000001"/>
    <n v="5"/>
    <n v="20.068000000000001"/>
    <s v="Portal"/>
  </r>
  <r>
    <x v="0"/>
    <x v="2509"/>
    <s v="8A"/>
    <n v="250"/>
    <x v="1"/>
    <x v="1"/>
    <s v="E"/>
    <n v="0.55555555555555558"/>
    <n v="140"/>
    <n v="90"/>
    <n v="90"/>
    <n v="-4"/>
    <n v="86"/>
    <n v="8"/>
    <n v="38.014290000000003"/>
    <s v="F2211/4 GR"/>
    <n v="1"/>
    <n v="34"/>
    <n v="4.9999999999999996E-2"/>
    <n v="12.499999999999998"/>
    <n v="26.299999999999997"/>
    <n v="0.10519999999999999"/>
    <n v="4.3"/>
    <n v="0"/>
    <n v="0"/>
    <n v="4"/>
    <n v="152.05716000000001"/>
    <n v="4"/>
    <n v="152.05716000000001"/>
    <s v="Portal"/>
  </r>
  <r>
    <x v="0"/>
    <x v="2510"/>
    <s v="5A"/>
    <n v="100"/>
    <x v="10"/>
    <x v="10"/>
    <s v="F"/>
    <n v="0"/>
    <n v="5"/>
    <n v="5"/>
    <n v="5"/>
    <m/>
    <n v="5"/>
    <n v="6"/>
    <n v="7.13157"/>
    <s v="7054/19 VI"/>
    <n v="10"/>
    <n v="42"/>
    <n v="0.15615384615384617"/>
    <n v="15.615384615384617"/>
    <n v="105.61538461538461"/>
    <n v="1.0561538461538462"/>
    <n v="0.78076923076923088"/>
    <n v="1"/>
    <n v="7.13157"/>
    <n v="2"/>
    <n v="14.26314"/>
    <n v="3"/>
    <n v="21.39471"/>
    <s v="MPS"/>
  </r>
  <r>
    <x v="1"/>
    <x v="2511"/>
    <s v="5A"/>
    <n v="100"/>
    <x v="0"/>
    <x v="0"/>
    <s v="S"/>
    <n v="-0.16666666666666666"/>
    <n v="20"/>
    <n v="24"/>
    <n v="20"/>
    <n v="-4"/>
    <n v="16"/>
    <n v="140"/>
    <n v="1.909"/>
    <s v="3049 RD"/>
    <n v="178"/>
    <n v="526"/>
    <n v="2.5238461538461534"/>
    <n v="252.38461538461533"/>
    <n v="1708.5384615384614"/>
    <n v="17.085384615384616"/>
    <n v="40.381538461538454"/>
    <n v="15"/>
    <n v="28.635000000000002"/>
    <n v="55"/>
    <n v="104.995"/>
    <n v="68"/>
    <n v="129.81200000000001"/>
    <s v="Portal"/>
  </r>
  <r>
    <x v="1"/>
    <x v="2512"/>
    <s v="8A"/>
    <n v="14"/>
    <x v="12"/>
    <x v="12"/>
    <s v="E"/>
    <n v="0.14285714285714285"/>
    <n v="32"/>
    <n v="28"/>
    <n v="28"/>
    <n v="-4"/>
    <n v="24"/>
    <n v="19"/>
    <n v="4.0014000000000003"/>
    <s v="F221V1/8 BK"/>
    <n v="28"/>
    <n v="101"/>
    <n v="0.41807692307692307"/>
    <n v="5.8530769230769231"/>
    <n v="1213.93"/>
    <n v="86.709285714285713"/>
    <n v="10.033846153846154"/>
    <n v="2"/>
    <n v="8.0028000000000006"/>
    <n v="12"/>
    <n v="48.016800000000003"/>
    <n v="14"/>
    <n v="56.019600000000004"/>
    <s v="Portal"/>
  </r>
  <r>
    <x v="0"/>
    <x v="2513"/>
    <s v="5A"/>
    <n v="100"/>
    <x v="10"/>
    <x v="10"/>
    <s v="F"/>
    <n v="0"/>
    <n v="5"/>
    <n v="5"/>
    <n v="5"/>
    <m/>
    <n v="5"/>
    <n v="2"/>
    <n v="7.13157"/>
    <s v="7054/19 RD"/>
    <n v="9"/>
    <n v="44"/>
    <n v="0.14769230769230768"/>
    <n v="14.769230769230768"/>
    <n v="203.61538461538461"/>
    <n v="2.0361538461538462"/>
    <n v="0.73846153846153839"/>
    <n v="1"/>
    <n v="7.13157"/>
    <n v="2"/>
    <n v="14.26314"/>
    <n v="3"/>
    <n v="21.39471"/>
    <s v="MPS"/>
  </r>
  <r>
    <x v="1"/>
    <x v="2514"/>
    <s v="8B"/>
    <n v="50"/>
    <x v="8"/>
    <x v="8"/>
    <s v="I"/>
    <n v="0"/>
    <n v="24"/>
    <n v="24"/>
    <n v="24"/>
    <n v="-4"/>
    <n v="20"/>
    <n v="26"/>
    <n v="10.41"/>
    <s v="G1301/4 BK"/>
    <n v="36"/>
    <n v="606"/>
    <n v="1.0869230769230769"/>
    <n v="54.346153846153847"/>
    <n v="86.65384615384616"/>
    <n v="1.7330769230769232"/>
    <n v="21.738461538461536"/>
    <n v="7"/>
    <n v="72.87"/>
    <n v="29"/>
    <n v="301.89"/>
    <n v="34"/>
    <n v="353.94"/>
    <s v="Portal"/>
  </r>
  <r>
    <x v="0"/>
    <x v="2515"/>
    <s v="3A"/>
    <n v="500"/>
    <x v="2"/>
    <x v="2"/>
    <n v="2"/>
    <n v="0"/>
    <n v="35"/>
    <n v="35"/>
    <n v="35"/>
    <m/>
    <n v="35"/>
    <n v="0"/>
    <n v="245.22711000000001"/>
    <s v="6023C SL"/>
    <n v="1"/>
    <n v="1"/>
    <n v="1.1923076923076923E-2"/>
    <n v="5.9615384615384617"/>
    <n v="34.615384615384613"/>
    <n v="6.9230769230769221E-2"/>
    <n v="0.41730769230769232"/>
    <n v="0"/>
    <n v="0"/>
    <n v="0"/>
    <n v="0"/>
    <n v="0"/>
    <n v="0"/>
    <s v="Portal"/>
  </r>
  <r>
    <x v="1"/>
    <x v="2516"/>
    <s v="5A"/>
    <n v="100"/>
    <x v="0"/>
    <x v="0"/>
    <s v="S"/>
    <n v="-0.39583333333333331"/>
    <n v="29"/>
    <n v="48"/>
    <n v="29"/>
    <n v="-4"/>
    <n v="25"/>
    <n v="129"/>
    <n v="3.0459999999999998"/>
    <s v="3053 YL"/>
    <n v="167"/>
    <n v="502"/>
    <n v="2.3776923076923078"/>
    <n v="237.76923076923077"/>
    <n v="1640.8461538461536"/>
    <n v="16.408461538461538"/>
    <n v="59.442307692307693"/>
    <n v="12"/>
    <n v="36.552"/>
    <n v="71"/>
    <n v="216.26599999999999"/>
    <n v="83"/>
    <n v="252.81799999999998"/>
    <s v="Portal"/>
  </r>
  <r>
    <x v="0"/>
    <x v="2517"/>
    <s v="8B"/>
    <n v="100"/>
    <x v="11"/>
    <x v="11"/>
    <s v="B"/>
    <n v="0"/>
    <n v="24"/>
    <n v="24"/>
    <n v="24"/>
    <n v="-4"/>
    <n v="20"/>
    <n v="11"/>
    <n v="17.920000000000002"/>
    <s v="PF2006 NA"/>
    <n v="30"/>
    <n v="192"/>
    <n v="0.54461538461538461"/>
    <n v="54.46153846153846"/>
    <n v="55.53846153846154"/>
    <n v="0.55538461538461537"/>
    <n v="10.892307692307693"/>
    <n v="3"/>
    <n v="53.760000000000005"/>
    <n v="14"/>
    <n v="250.88000000000002"/>
    <n v="17"/>
    <n v="304.64000000000004"/>
    <s v="Portal"/>
  </r>
  <r>
    <x v="0"/>
    <x v="2518"/>
    <s v="5A"/>
    <n v="100"/>
    <x v="0"/>
    <x v="0"/>
    <s v="S"/>
    <n v="-0.58333333333333337"/>
    <n v="20"/>
    <n v="48"/>
    <n v="20"/>
    <n v="-4"/>
    <n v="16"/>
    <n v="32"/>
    <n v="3.05"/>
    <s v="3053 PK"/>
    <n v="58"/>
    <n v="249"/>
    <n v="0.91192307692307684"/>
    <n v="91.192307692307679"/>
    <n v="214.26923076923077"/>
    <n v="2.1426923076923079"/>
    <n v="14.590769230769229"/>
    <n v="5"/>
    <n v="15.25"/>
    <n v="20"/>
    <n v="61"/>
    <n v="25"/>
    <n v="76.25"/>
    <s v="Portal"/>
  </r>
  <r>
    <x v="1"/>
    <x v="2519"/>
    <s v="1A"/>
    <n v="100"/>
    <x v="0"/>
    <x v="0"/>
    <s v="B"/>
    <n v="-0.43396226415094341"/>
    <n v="30"/>
    <n v="53"/>
    <n v="30"/>
    <n v="-4"/>
    <n v="26"/>
    <n v="3"/>
    <n v="13.874000000000001"/>
    <s v="5271C SL"/>
    <n v="9"/>
    <n v="23"/>
    <n v="0.12346153846153846"/>
    <n v="12.346153846153845"/>
    <n v="321.96153846153851"/>
    <n v="3.219615384615385"/>
    <n v="3.21"/>
    <n v="1"/>
    <n v="13.874000000000001"/>
    <n v="4"/>
    <n v="55.496000000000002"/>
    <n v="5"/>
    <n v="69.37"/>
    <s v="Portal"/>
  </r>
  <r>
    <x v="1"/>
    <x v="2520"/>
    <s v="2D"/>
    <n v="100"/>
    <x v="2"/>
    <x v="2"/>
    <n v="2"/>
    <n v="-0.52054794520547942"/>
    <n v="35"/>
    <n v="73"/>
    <n v="35"/>
    <m/>
    <n v="35"/>
    <n v="165"/>
    <n v="24.402999999999999"/>
    <s v="M8528010 BK"/>
    <n v="0"/>
    <n v="15"/>
    <n v="1.7307692307692309E-2"/>
    <n v="1.7307692307692308"/>
    <n v="1738.3407692307692"/>
    <n v="17.383407692307692"/>
    <n v="0.60576923076923084"/>
    <n v="0"/>
    <n v="0"/>
    <n v="1"/>
    <n v="24.402999999999999"/>
    <n v="1"/>
    <n v="24.402999999999999"/>
    <s v="Portal"/>
  </r>
  <r>
    <x v="1"/>
    <x v="2521"/>
    <s v="8A"/>
    <n v="50"/>
    <x v="12"/>
    <x v="12"/>
    <s v="E"/>
    <n v="2.7250000000000001"/>
    <n v="149"/>
    <n v="40"/>
    <n v="40"/>
    <n v="-4"/>
    <n v="36"/>
    <n v="42"/>
    <n v="16.98"/>
    <s v="F2211/2 CL"/>
    <n v="15"/>
    <n v="46"/>
    <n v="0.21461538461538462"/>
    <n v="10.730769230769232"/>
    <n v="184.01538461538462"/>
    <n v="3.6803076923076925"/>
    <n v="7.7261538461538466"/>
    <n v="1"/>
    <n v="16.98"/>
    <n v="9"/>
    <n v="152.82"/>
    <n v="10"/>
    <n v="169.8"/>
    <s v="Portal"/>
  </r>
  <r>
    <x v="1"/>
    <x v="2522"/>
    <s v="5A"/>
    <n v="100"/>
    <x v="10"/>
    <x v="10"/>
    <s v="F"/>
    <n v="0"/>
    <n v="5"/>
    <n v="5"/>
    <n v="5"/>
    <m/>
    <n v="5"/>
    <n v="3"/>
    <n v="6.6305699999999996"/>
    <s v="7130 RD"/>
    <n v="39"/>
    <n v="86"/>
    <n v="0.51923076923076916"/>
    <n v="51.92307692307692"/>
    <n v="92.307692307692307"/>
    <n v="0.92307692307692302"/>
    <n v="2.5961538461538458"/>
    <n v="4"/>
    <n v="26.522279999999999"/>
    <n v="7"/>
    <n v="46.413989999999998"/>
    <n v="11"/>
    <n v="72.936269999999993"/>
    <s v="MPS"/>
  </r>
  <r>
    <x v="1"/>
    <x v="2523"/>
    <s v="8A"/>
    <n v="83.33"/>
    <x v="12"/>
    <x v="12"/>
    <s v="E"/>
    <n v="0.14285714285714285"/>
    <n v="32"/>
    <n v="28"/>
    <n v="28"/>
    <n v="-4"/>
    <n v="24"/>
    <n v="8"/>
    <n v="15.151249999999999"/>
    <s v="F2211/8 BK"/>
    <n v="2"/>
    <n v="13"/>
    <n v="3.6538461538461534E-2"/>
    <n v="3.0447499999999996"/>
    <n v="1717.0109038461535"/>
    <n v="20.604955044355616"/>
    <n v="0.87692307692307681"/>
    <n v="0"/>
    <n v="0"/>
    <n v="1"/>
    <n v="15.151249999999999"/>
    <n v="1"/>
    <n v="15.151249999999999"/>
    <s v="Portal"/>
  </r>
  <r>
    <x v="0"/>
    <x v="2524"/>
    <s v="5A"/>
    <n v="1"/>
    <x v="31"/>
    <x v="30"/>
    <n v="6"/>
    <n v="0"/>
    <n v="43"/>
    <n v="43"/>
    <n v="43"/>
    <n v="-4"/>
    <n v="39"/>
    <n v="0"/>
    <n v="0"/>
    <s v="1557 GR"/>
    <s v="0"/>
    <s v="0"/>
    <n v="0"/>
    <n v="0"/>
    <n v="31.92307692307692"/>
    <n v="31.92307692307692"/>
    <n v="0"/>
    <n v="0"/>
    <n v="0"/>
    <n v="0"/>
    <n v="0"/>
    <n v="0"/>
    <n v="0"/>
    <s v="Traditional"/>
  </r>
  <r>
    <x v="1"/>
    <x v="2525"/>
    <s v="5A"/>
    <n v="100"/>
    <x v="0"/>
    <x v="0"/>
    <s v="S"/>
    <n v="3.7037037037037035E-2"/>
    <n v="28"/>
    <n v="27"/>
    <n v="27"/>
    <n v="-4"/>
    <n v="23"/>
    <n v="19"/>
    <n v="2.9169999999999998"/>
    <s v="1854/19 BK"/>
    <n v="71"/>
    <n v="166"/>
    <n v="0.95615384615384602"/>
    <n v="95.615384615384599"/>
    <n v="1202.9230769230769"/>
    <n v="12.02923076923077"/>
    <n v="21.991538461538457"/>
    <n v="5"/>
    <n v="14.584999999999999"/>
    <n v="27"/>
    <n v="78.759"/>
    <n v="32"/>
    <n v="93.343999999999994"/>
    <s v="Portal  "/>
  </r>
  <r>
    <x v="1"/>
    <x v="2526"/>
    <s v="1F"/>
    <n v="100"/>
    <x v="2"/>
    <x v="2"/>
    <n v="2"/>
    <n v="0"/>
    <n v="40"/>
    <n v="40"/>
    <n v="40"/>
    <m/>
    <n v="40"/>
    <n v="5"/>
    <n v="17.17577"/>
    <s v="86102CY SL"/>
    <n v="16"/>
    <n v="22"/>
    <n v="0.19769230769230769"/>
    <n v="19.76923076923077"/>
    <n v="56.307692307692307"/>
    <n v="0.56307692307692303"/>
    <n v="7.907692307692308"/>
    <n v="1"/>
    <n v="17.17577"/>
    <n v="9"/>
    <n v="154.58193"/>
    <n v="10"/>
    <n v="171.7577"/>
    <s v="Portal"/>
  </r>
  <r>
    <x v="0"/>
    <x v="2527"/>
    <s v="8A"/>
    <n v="20"/>
    <x v="1"/>
    <x v="1"/>
    <s v="E"/>
    <n v="0.55555555555555558"/>
    <n v="140"/>
    <n v="90"/>
    <n v="90"/>
    <n v="-4"/>
    <n v="86"/>
    <n v="33"/>
    <n v="17.642859999999999"/>
    <s v="F22111/2 RD"/>
    <n v="56"/>
    <n v="120"/>
    <n v="0.74153846153846148"/>
    <n v="14.83076923076923"/>
    <n v="14.83076923076923"/>
    <n v="0.74153846153846148"/>
    <n v="63.772307692307685"/>
    <n v="4"/>
    <n v="70.571439999999996"/>
    <n v="68"/>
    <n v="1199.7144799999999"/>
    <n v="72"/>
    <n v="1270.2859199999998"/>
    <s v="Portal"/>
  </r>
  <r>
    <x v="0"/>
    <x v="2528"/>
    <s v="5A"/>
    <n v="100"/>
    <x v="0"/>
    <x v="0"/>
    <s v="S"/>
    <n v="-0.62264150943396224"/>
    <n v="20"/>
    <n v="53"/>
    <n v="20"/>
    <n v="-4"/>
    <n v="16"/>
    <n v="64"/>
    <n v="2.2389999999999999"/>
    <s v="3048 BL"/>
    <n v="31"/>
    <n v="118"/>
    <n v="0.47"/>
    <n v="47"/>
    <n v="228.92307692307691"/>
    <n v="2.2892307692307692"/>
    <n v="7.52"/>
    <n v="3"/>
    <n v="6.7169999999999996"/>
    <n v="11"/>
    <n v="24.628999999999998"/>
    <n v="13"/>
    <n v="29.106999999999999"/>
    <s v="Portal"/>
  </r>
  <r>
    <x v="1"/>
    <x v="2529"/>
    <s v="1F"/>
    <n v="100"/>
    <x v="2"/>
    <x v="2"/>
    <n v="2"/>
    <n v="0"/>
    <n v="40"/>
    <n v="40"/>
    <n v="40"/>
    <m/>
    <n v="40"/>
    <n v="3"/>
    <n v="18.729890000000001"/>
    <s v="86104CY SL"/>
    <n v="9"/>
    <n v="29"/>
    <n v="0.13038461538461538"/>
    <n v="13.038461538461538"/>
    <n v="43.615384615384613"/>
    <n v="0.43615384615384611"/>
    <n v="5.2153846153846146"/>
    <n v="1"/>
    <n v="18.729890000000001"/>
    <n v="6"/>
    <n v="112.37934000000001"/>
    <n v="7"/>
    <n v="131.10923"/>
    <s v="Portal"/>
  </r>
  <r>
    <x v="1"/>
    <x v="2530"/>
    <s v="3A"/>
    <n v="100"/>
    <x v="2"/>
    <x v="2"/>
    <n v="2"/>
    <n v="0"/>
    <n v="40"/>
    <n v="40"/>
    <n v="40"/>
    <m/>
    <n v="40"/>
    <n v="4"/>
    <n v="75.722089999999994"/>
    <s v="6397 SL"/>
    <n v="2"/>
    <n v="20"/>
    <n v="4.4615384615384612E-2"/>
    <n v="4.4615384615384617"/>
    <n v="29.269230769230766"/>
    <n v="0.29269230769230764"/>
    <n v="1.7846153846153845"/>
    <n v="0"/>
    <n v="0"/>
    <n v="2"/>
    <n v="151.44417999999999"/>
    <n v="2"/>
    <n v="151.44417999999999"/>
    <s v="Portal"/>
  </r>
  <r>
    <x v="1"/>
    <x v="2531"/>
    <s v="3A"/>
    <n v="1"/>
    <x v="2"/>
    <x v="2"/>
    <n v="2"/>
    <n v="-0.5"/>
    <n v="30"/>
    <n v="60"/>
    <n v="30"/>
    <m/>
    <n v="30"/>
    <n v="20893"/>
    <n v="0.23744999999999999"/>
    <s v="1747/4C SL"/>
    <s v="0"/>
    <s v="0"/>
    <n v="0"/>
    <n v="0"/>
    <n v="30.923076923076923"/>
    <n v="30.923076923076923"/>
    <n v="0"/>
    <n v="0"/>
    <n v="0"/>
    <n v="0"/>
    <n v="0"/>
    <n v="0"/>
    <n v="0"/>
    <s v="Portal"/>
  </r>
  <r>
    <x v="0"/>
    <x v="2532"/>
    <s v="5A"/>
    <n v="100"/>
    <x v="10"/>
    <x v="10"/>
    <s v="F"/>
    <n v="0"/>
    <n v="5"/>
    <n v="5"/>
    <n v="5"/>
    <m/>
    <n v="5"/>
    <n v="3"/>
    <n v="6.9285699999999997"/>
    <s v="7054 YL"/>
    <n v="4"/>
    <n v="12"/>
    <n v="5.6923076923076923E-2"/>
    <n v="5.6923076923076925"/>
    <n v="39.923076923076927"/>
    <n v="0.39923076923076928"/>
    <n v="0.2846153846153846"/>
    <n v="0"/>
    <n v="0"/>
    <n v="0"/>
    <n v="0"/>
    <n v="0"/>
    <n v="0"/>
    <s v="MPS"/>
  </r>
  <r>
    <x v="1"/>
    <x v="2533"/>
    <s v="1F"/>
    <n v="100"/>
    <x v="2"/>
    <x v="2"/>
    <n v="2"/>
    <n v="0"/>
    <n v="30"/>
    <n v="30"/>
    <n v="30"/>
    <m/>
    <n v="30"/>
    <n v="3"/>
    <n v="23.466159999999999"/>
    <s v="86304CY SL"/>
    <n v="5"/>
    <n v="95"/>
    <n v="0.16346153846153844"/>
    <n v="16.346153846153843"/>
    <n v="187.30769230769232"/>
    <n v="1.8730769230769233"/>
    <n v="4.9038461538461533"/>
    <n v="1"/>
    <n v="23.466159999999999"/>
    <n v="6"/>
    <n v="140.79695999999998"/>
    <n v="7"/>
    <n v="164.26311999999999"/>
    <s v="Portal"/>
  </r>
  <r>
    <x v="0"/>
    <x v="2534"/>
    <s v="5A"/>
    <n v="100"/>
    <x v="0"/>
    <x v="0"/>
    <s v="S"/>
    <n v="-0.58333333333333337"/>
    <n v="20"/>
    <n v="48"/>
    <n v="20"/>
    <n v="-4"/>
    <n v="16"/>
    <n v="114"/>
    <n v="2.52"/>
    <s v="3251 YL"/>
    <n v="88"/>
    <n v="173"/>
    <n v="1.1473076923076924"/>
    <n v="114.73076923076924"/>
    <n v="273.96153846153845"/>
    <n v="2.7396153846153846"/>
    <n v="18.356923076923078"/>
    <n v="7"/>
    <n v="17.64"/>
    <n v="25"/>
    <n v="63"/>
    <n v="31"/>
    <n v="78.12"/>
    <s v="Portal"/>
  </r>
  <r>
    <x v="1"/>
    <x v="2535"/>
    <s v="3A"/>
    <n v="100"/>
    <x v="2"/>
    <x v="2"/>
    <n v="2"/>
    <n v="0"/>
    <n v="40"/>
    <n v="40"/>
    <n v="40"/>
    <m/>
    <n v="40"/>
    <n v="2"/>
    <n v="47.641080000000002"/>
    <s v="3247 SL"/>
    <n v="0"/>
    <n v="36"/>
    <n v="4.1538461538461538E-2"/>
    <n v="4.1538461538461542"/>
    <n v="19.73076923076923"/>
    <n v="0.1973076923076923"/>
    <n v="1.6615384615384614"/>
    <n v="0"/>
    <n v="0"/>
    <n v="2"/>
    <n v="95.282160000000005"/>
    <n v="2"/>
    <n v="95.282160000000005"/>
    <s v="Portal"/>
  </r>
  <r>
    <x v="0"/>
    <x v="2536"/>
    <s v="3A"/>
    <n v="1000"/>
    <x v="2"/>
    <x v="2"/>
    <n v="2"/>
    <n v="0"/>
    <n v="40"/>
    <n v="40"/>
    <n v="40"/>
    <m/>
    <n v="40"/>
    <n v="0"/>
    <n v="208.57199"/>
    <s v="3465C SL"/>
    <n v="2"/>
    <n v="1"/>
    <n v="2.2692307692307692E-2"/>
    <n v="22.692307692307693"/>
    <n v="31.115384615384617"/>
    <n v="3.1115384615384618E-2"/>
    <n v="0.90769230769230769"/>
    <n v="0"/>
    <n v="0"/>
    <n v="1"/>
    <n v="208.57199"/>
    <n v="1"/>
    <n v="208.57199"/>
    <s v="Portal"/>
  </r>
  <r>
    <x v="0"/>
    <x v="2537"/>
    <s v="5A"/>
    <n v="100"/>
    <x v="0"/>
    <x v="0"/>
    <s v="S"/>
    <n v="-0.16666666666666666"/>
    <n v="20"/>
    <n v="24"/>
    <n v="20"/>
    <n v="-4"/>
    <n v="16"/>
    <n v="7"/>
    <n v="2.5230000000000001"/>
    <s v="3251 VI"/>
    <n v="27"/>
    <n v="51"/>
    <n v="0.34961538461538461"/>
    <n v="34.96153846153846"/>
    <n v="226.88461538461536"/>
    <n v="2.2688461538461535"/>
    <n v="5.5938461538461537"/>
    <n v="2"/>
    <n v="5.0460000000000003"/>
    <n v="8"/>
    <n v="20.184000000000001"/>
    <n v="10"/>
    <n v="25.23"/>
    <s v="Portal"/>
  </r>
  <r>
    <x v="0"/>
    <x v="2538"/>
    <s v="5E"/>
    <n v="100"/>
    <x v="3"/>
    <x v="3"/>
    <s v="T"/>
    <n v="0"/>
    <n v="5"/>
    <n v="5"/>
    <n v="5"/>
    <m/>
    <n v="5"/>
    <n v="7"/>
    <n v="14.34257"/>
    <s v="5874 RD"/>
    <n v="37"/>
    <n v="130"/>
    <n v="0.54846153846153844"/>
    <n v="54.846153846153847"/>
    <n v="123.30769230769232"/>
    <n v="1.2330769230769232"/>
    <n v="2.7423076923076923"/>
    <n v="4"/>
    <n v="57.370280000000001"/>
    <n v="7"/>
    <n v="100.39799000000001"/>
    <n v="11"/>
    <n v="157.76827"/>
    <s v="MPS"/>
  </r>
  <r>
    <x v="0"/>
    <x v="2539"/>
    <s v="8B"/>
    <n v="250"/>
    <x v="18"/>
    <x v="17"/>
    <s v="E"/>
    <n v="0"/>
    <n v="84"/>
    <n v="84"/>
    <n v="84"/>
    <n v="-4"/>
    <n v="80"/>
    <n v="10"/>
    <n v="35.314630000000001"/>
    <s v="P1053/8 CL"/>
    <n v="4"/>
    <n v="0"/>
    <n v="4.3076923076923075E-2"/>
    <n v="10.769230769230768"/>
    <n v="10.769230769230768"/>
    <n v="4.3076923076923075E-2"/>
    <n v="3.4461538461538459"/>
    <n v="0"/>
    <n v="0"/>
    <n v="3"/>
    <n v="105.94389000000001"/>
    <n v="3"/>
    <n v="105.94389000000001"/>
    <s v="Portal"/>
  </r>
  <r>
    <x v="0"/>
    <x v="2540"/>
    <s v="5E"/>
    <n v="100"/>
    <x v="3"/>
    <x v="3"/>
    <s v="T"/>
    <n v="0"/>
    <n v="5"/>
    <n v="5"/>
    <n v="5"/>
    <m/>
    <n v="5"/>
    <n v="6"/>
    <n v="11.26257"/>
    <s v="2844/19 BL"/>
    <n v="16"/>
    <n v="53"/>
    <n v="0.23346153846153844"/>
    <n v="23.346153846153843"/>
    <n v="34.115384615384613"/>
    <n v="0.34115384615384614"/>
    <n v="1.1673076923076922"/>
    <n v="2"/>
    <n v="22.52514"/>
    <n v="3"/>
    <n v="33.787710000000004"/>
    <n v="5"/>
    <n v="56.312849999999997"/>
    <s v="MPS"/>
  </r>
  <r>
    <x v="0"/>
    <x v="2541"/>
    <s v="5E"/>
    <n v="100"/>
    <x v="3"/>
    <x v="3"/>
    <s v="T"/>
    <n v="0"/>
    <n v="5"/>
    <n v="5"/>
    <n v="5"/>
    <m/>
    <n v="5"/>
    <n v="7"/>
    <n v="11.26257"/>
    <s v="2844/19 RD"/>
    <n v="25"/>
    <n v="142"/>
    <n v="0.43307692307692303"/>
    <n v="43.307692307692299"/>
    <n v="131.38461538461539"/>
    <n v="1.3138461538461539"/>
    <n v="2.1653846153846152"/>
    <n v="3"/>
    <n v="33.787710000000004"/>
    <n v="5"/>
    <n v="56.312849999999997"/>
    <n v="8"/>
    <n v="90.100560000000002"/>
    <s v="MPS"/>
  </r>
  <r>
    <x v="0"/>
    <x v="2542"/>
    <s v="5E"/>
    <n v="100"/>
    <x v="3"/>
    <x v="3"/>
    <s v="T"/>
    <n v="0"/>
    <n v="5"/>
    <n v="5"/>
    <n v="5"/>
    <m/>
    <n v="5"/>
    <n v="8"/>
    <n v="11.26257"/>
    <s v="2844/19 YL"/>
    <n v="14"/>
    <n v="109"/>
    <n v="0.27653846153846151"/>
    <n v="27.65384615384615"/>
    <n v="52.653846153846146"/>
    <n v="0.52653846153846151"/>
    <n v="1.3826923076923077"/>
    <n v="2"/>
    <n v="22.52514"/>
    <n v="3"/>
    <n v="33.787710000000004"/>
    <n v="5"/>
    <n v="56.312849999999997"/>
    <s v="MPS"/>
  </r>
  <r>
    <x v="0"/>
    <x v="2543"/>
    <s v="5E"/>
    <n v="100"/>
    <x v="3"/>
    <x v="3"/>
    <s v="T"/>
    <n v="0"/>
    <n v="5"/>
    <n v="5"/>
    <n v="5"/>
    <m/>
    <n v="5"/>
    <n v="5"/>
    <n v="11.26257"/>
    <s v="2844/19 GR"/>
    <n v="23"/>
    <n v="48"/>
    <n v="0.30307692307692308"/>
    <n v="30.307692307692307"/>
    <n v="30.307692307692307"/>
    <n v="0.30307692307692308"/>
    <n v="1.5153846153846153"/>
    <n v="2"/>
    <n v="22.52514"/>
    <n v="4"/>
    <n v="45.050280000000001"/>
    <n v="6"/>
    <n v="67.575420000000008"/>
    <s v="MPS"/>
  </r>
  <r>
    <x v="0"/>
    <x v="2544"/>
    <s v="5E"/>
    <n v="100"/>
    <x v="3"/>
    <x v="3"/>
    <s v="T"/>
    <n v="0"/>
    <n v="5"/>
    <n v="5"/>
    <n v="5"/>
    <m/>
    <n v="5"/>
    <n v="5"/>
    <n v="15.26257"/>
    <s v="2845/7 RD"/>
    <n v="14"/>
    <n v="124"/>
    <n v="0.29384615384615387"/>
    <n v="29.384615384615387"/>
    <n v="90.923076923076934"/>
    <n v="0.90923076923076929"/>
    <n v="1.4692307692307693"/>
    <n v="2"/>
    <n v="30.52514"/>
    <n v="3"/>
    <n v="45.787710000000004"/>
    <n v="5"/>
    <n v="76.312849999999997"/>
    <s v="MPS"/>
  </r>
  <r>
    <x v="1"/>
    <x v="2545"/>
    <s v="1A"/>
    <n v="100"/>
    <x v="0"/>
    <x v="0"/>
    <s v="B"/>
    <n v="0.20689655172413793"/>
    <n v="35"/>
    <n v="29"/>
    <n v="29"/>
    <n v="-4"/>
    <n v="25"/>
    <n v="8"/>
    <n v="20.62"/>
    <s v="5096C SL"/>
    <n v="6"/>
    <n v="68"/>
    <n v="0.14307692307692307"/>
    <n v="14.307692307692307"/>
    <n v="531.23076923076917"/>
    <n v="5.3123076923076917"/>
    <n v="3.5769230769230766"/>
    <n v="1"/>
    <n v="20.62"/>
    <n v="5"/>
    <n v="103.10000000000001"/>
    <n v="6"/>
    <n v="123.72"/>
    <s v="Portal"/>
  </r>
  <r>
    <x v="1"/>
    <x v="2546"/>
    <s v="8B"/>
    <n v="100"/>
    <x v="22"/>
    <x v="21"/>
    <s v="I"/>
    <n v="0"/>
    <n v="28"/>
    <n v="28"/>
    <n v="28"/>
    <n v="-4"/>
    <n v="24"/>
    <n v="1"/>
    <n v="222.83"/>
    <s v="SW33 NA"/>
    <n v="11"/>
    <n v="21"/>
    <n v="0.1426923076923077"/>
    <n v="14.26923076923077"/>
    <n v="18.855769230769234"/>
    <n v="0.18855769230769234"/>
    <n v="3.4246153846153851"/>
    <n v="1"/>
    <n v="222.83"/>
    <n v="4"/>
    <n v="891.32"/>
    <n v="5"/>
    <n v="1114.1500000000001"/>
    <s v="Portal"/>
  </r>
  <r>
    <x v="0"/>
    <x v="2547"/>
    <s v="5A"/>
    <n v="100"/>
    <x v="10"/>
    <x v="10"/>
    <s v="F"/>
    <n v="0"/>
    <n v="5"/>
    <n v="5"/>
    <n v="5"/>
    <m/>
    <n v="5"/>
    <n v="4"/>
    <n v="10.22057"/>
    <s v="7053 YL"/>
    <n v="13"/>
    <n v="56"/>
    <n v="0.20461538461538459"/>
    <n v="20.46153846153846"/>
    <n v="422"/>
    <n v="4.22"/>
    <n v="1.023076923076923"/>
    <n v="1"/>
    <n v="10.22057"/>
    <n v="2"/>
    <n v="20.441140000000001"/>
    <n v="3"/>
    <n v="30.661709999999999"/>
    <s v="MPS"/>
  </r>
  <r>
    <x v="0"/>
    <x v="2548"/>
    <s v="5A"/>
    <n v="100"/>
    <x v="10"/>
    <x v="10"/>
    <s v="F"/>
    <n v="0"/>
    <n v="5"/>
    <n v="5"/>
    <n v="5"/>
    <m/>
    <n v="5"/>
    <n v="4"/>
    <n v="10.22057"/>
    <s v="7053 SL"/>
    <n v="3"/>
    <n v="30"/>
    <n v="6.6923076923076918E-2"/>
    <n v="6.6923076923076916"/>
    <n v="571.30769230769238"/>
    <n v="5.7130769230769234"/>
    <n v="0.33461538461538459"/>
    <n v="0"/>
    <n v="0"/>
    <n v="0"/>
    <n v="0"/>
    <n v="0"/>
    <n v="0"/>
    <s v="MPS"/>
  </r>
  <r>
    <x v="0"/>
    <x v="2549"/>
    <s v="3A"/>
    <n v="1"/>
    <x v="2"/>
    <x v="2"/>
    <n v="2"/>
    <n v="-0.33333333333333331"/>
    <n v="20"/>
    <n v="30"/>
    <n v="20"/>
    <m/>
    <n v="20"/>
    <n v="1695"/>
    <n v="0.18117"/>
    <s v="1217C SL"/>
    <s v="0"/>
    <s v="0"/>
    <n v="0"/>
    <n v="0"/>
    <n v="32.269230769230766"/>
    <n v="32.269230769230766"/>
    <n v="0"/>
    <n v="0"/>
    <n v="0"/>
    <n v="0"/>
    <n v="0"/>
    <n v="0"/>
    <n v="0"/>
    <s v="Portal"/>
  </r>
  <r>
    <x v="0"/>
    <x v="2550"/>
    <s v="5A"/>
    <n v="100"/>
    <x v="0"/>
    <x v="0"/>
    <s v="S"/>
    <n v="-0.25925925925925924"/>
    <n v="20"/>
    <n v="27"/>
    <n v="20"/>
    <n v="-4"/>
    <n v="16"/>
    <n v="5"/>
    <n v="4.4279999999999999"/>
    <s v="3051 WV"/>
    <n v="0"/>
    <n v="11"/>
    <n v="1.2692307692307692E-2"/>
    <n v="1.2692307692307692"/>
    <n v="172.80769230769229"/>
    <n v="1.7280769230769228"/>
    <n v="0.20307692307692307"/>
    <n v="1"/>
    <n v="4.4279999999999999"/>
    <n v="1"/>
    <n v="4.4279999999999999"/>
    <n v="1"/>
    <n v="4.4279999999999999"/>
    <s v="Portal"/>
  </r>
  <r>
    <x v="1"/>
    <x v="2551"/>
    <s v="1A"/>
    <n v="100"/>
    <x v="0"/>
    <x v="0"/>
    <s v="B"/>
    <n v="-0.52830188679245282"/>
    <n v="25"/>
    <n v="53"/>
    <n v="25"/>
    <n v="-4"/>
    <n v="21"/>
    <n v="0"/>
    <n v="13.21325"/>
    <s v="5492C SL"/>
    <n v="14"/>
    <n v="26"/>
    <n v="0.18076923076923077"/>
    <n v="18.076923076923077"/>
    <n v="265.75038461538463"/>
    <n v="2.6575038461538463"/>
    <n v="3.796153846153846"/>
    <n v="1"/>
    <n v="13.21325"/>
    <n v="5"/>
    <n v="66.066249999999997"/>
    <n v="6"/>
    <n v="79.279499999999999"/>
    <s v="Portal"/>
  </r>
  <r>
    <x v="1"/>
    <x v="2552"/>
    <s v="8A"/>
    <n v="16"/>
    <x v="12"/>
    <x v="12"/>
    <s v="E"/>
    <n v="0.14285714285714285"/>
    <n v="32"/>
    <n v="28"/>
    <n v="28"/>
    <n v="-4"/>
    <n v="24"/>
    <n v="2"/>
    <n v="4.1096000000000004"/>
    <s v="F221V3/32 BK"/>
    <n v="0"/>
    <n v="2"/>
    <n v="2.3076923076923079E-3"/>
    <n v="3.6923076923076927E-2"/>
    <n v="933.76769230769241"/>
    <n v="58.360480769230776"/>
    <n v="5.5384615384615393E-2"/>
    <n v="1"/>
    <n v="4.1096000000000004"/>
    <n v="1"/>
    <n v="4.1096000000000004"/>
    <n v="1"/>
    <n v="4.1096000000000004"/>
    <s v="Portal"/>
  </r>
  <r>
    <x v="0"/>
    <x v="2553"/>
    <s v="5E"/>
    <n v="100"/>
    <x v="3"/>
    <x v="3"/>
    <s v="T"/>
    <n v="0"/>
    <n v="5"/>
    <n v="5"/>
    <n v="5"/>
    <m/>
    <n v="5"/>
    <n v="13"/>
    <n v="12.26257"/>
    <s v="2842/19 BL"/>
    <n v="73"/>
    <n v="272"/>
    <n v="1.0999999999999999"/>
    <n v="109.99999999999999"/>
    <n v="201.15384615384613"/>
    <n v="2.0115384615384615"/>
    <n v="5.4999999999999991"/>
    <n v="8"/>
    <n v="98.100560000000002"/>
    <n v="14"/>
    <n v="171.67598000000001"/>
    <n v="22"/>
    <n v="269.77654000000001"/>
    <s v="MPS"/>
  </r>
  <r>
    <x v="0"/>
    <x v="2554"/>
    <s v="5E"/>
    <n v="100"/>
    <x v="3"/>
    <x v="3"/>
    <s v="T"/>
    <n v="0"/>
    <n v="5"/>
    <n v="5"/>
    <n v="5"/>
    <m/>
    <n v="5"/>
    <n v="21"/>
    <n v="11.26257"/>
    <s v="2843/19 GR"/>
    <n v="16"/>
    <n v="60"/>
    <n v="0.24153846153846154"/>
    <n v="24.153846153846153"/>
    <n v="27.615384615384613"/>
    <n v="0.27615384615384614"/>
    <n v="1.2076923076923076"/>
    <n v="2"/>
    <n v="22.52514"/>
    <n v="3"/>
    <n v="33.787710000000004"/>
    <n v="5"/>
    <n v="56.312849999999997"/>
    <s v="MPS"/>
  </r>
  <r>
    <x v="1"/>
    <x v="2555"/>
    <s v="1A"/>
    <n v="1000"/>
    <x v="2"/>
    <x v="2"/>
    <n v="2"/>
    <n v="0"/>
    <n v="55"/>
    <n v="55"/>
    <n v="55"/>
    <m/>
    <n v="55"/>
    <n v="0"/>
    <n v="723.27553999999998"/>
    <s v="5160/15C SL"/>
    <n v="4"/>
    <n v="1"/>
    <n v="4.4230769230769226E-2"/>
    <n v="44.230769230769226"/>
    <n v="49.807692307692307"/>
    <n v="4.980769230769231E-2"/>
    <n v="2.4326923076923075"/>
    <n v="0"/>
    <n v="0"/>
    <n v="2"/>
    <n v="1446.55108"/>
    <n v="2"/>
    <n v="1446.55108"/>
    <s v="Portal"/>
  </r>
  <r>
    <x v="0"/>
    <x v="2556"/>
    <s v="8A"/>
    <n v="10"/>
    <x v="12"/>
    <x v="12"/>
    <s v="E"/>
    <n v="0.14285714285714285"/>
    <n v="32"/>
    <n v="28"/>
    <n v="28"/>
    <n v="-4"/>
    <n v="24"/>
    <n v="1"/>
    <n v="4.10175"/>
    <s v="F2211/4 GR"/>
    <n v="0"/>
    <n v="2"/>
    <n v="2.3076923076923079E-3"/>
    <n v="2.3076923076923078E-2"/>
    <n v="26.299999999999997"/>
    <n v="2.63"/>
    <n v="5.5384615384615393E-2"/>
    <n v="1"/>
    <n v="4.10175"/>
    <n v="1"/>
    <n v="4.10175"/>
    <n v="1"/>
    <n v="4.10175"/>
    <s v="Portal"/>
  </r>
  <r>
    <x v="0"/>
    <x v="2557"/>
    <s v="8A"/>
    <n v="24"/>
    <x v="12"/>
    <x v="12"/>
    <s v="E"/>
    <n v="0.14285714285714285"/>
    <n v="32"/>
    <n v="28"/>
    <n v="28"/>
    <n v="-4"/>
    <n v="24"/>
    <n v="1"/>
    <n v="16.440000000000001"/>
    <s v="F2213/4 YL"/>
    <n v="1"/>
    <n v="1"/>
    <n v="1.1923076923076923E-2"/>
    <n v="0.28615384615384615"/>
    <n v="31.874615384615382"/>
    <n v="1.3281089743589742"/>
    <n v="0.28615384615384615"/>
    <n v="1"/>
    <n v="16.440000000000001"/>
    <n v="1"/>
    <n v="16.440000000000001"/>
    <n v="1"/>
    <n v="16.440000000000001"/>
    <s v="Portal"/>
  </r>
  <r>
    <x v="0"/>
    <x v="2558"/>
    <s v="5I"/>
    <n v="100"/>
    <x v="0"/>
    <x v="0"/>
    <s v="B"/>
    <n v="2.564102564102564E-2"/>
    <n v="40"/>
    <n v="39"/>
    <n v="39"/>
    <n v="-4"/>
    <n v="35"/>
    <n v="75"/>
    <n v="6.55"/>
    <s v="6711 GR"/>
    <n v="10"/>
    <n v="104"/>
    <n v="0.22769230769230769"/>
    <n v="22.76923076923077"/>
    <n v="445.07692307692309"/>
    <n v="4.4507692307692306"/>
    <n v="7.9692307692307693"/>
    <n v="1"/>
    <n v="6.55"/>
    <n v="9"/>
    <n v="58.949999999999996"/>
    <n v="10"/>
    <n v="65.5"/>
    <s v="Portal"/>
  </r>
  <r>
    <x v="0"/>
    <x v="2559"/>
    <s v="5E"/>
    <n v="100"/>
    <x v="3"/>
    <x v="3"/>
    <s v="T"/>
    <n v="0"/>
    <n v="5"/>
    <n v="5"/>
    <n v="5"/>
    <m/>
    <n v="5"/>
    <n v="42"/>
    <n v="12.26257"/>
    <s v="5853/19 BK"/>
    <n v="40"/>
    <n v="294"/>
    <n v="0.77"/>
    <n v="77"/>
    <n v="848.15384615384608"/>
    <n v="8.4815384615384612"/>
    <n v="3.85"/>
    <n v="5"/>
    <n v="61.312849999999997"/>
    <n v="9"/>
    <n v="110.36313"/>
    <n v="14"/>
    <n v="171.67598000000001"/>
    <s v="MPS"/>
  </r>
  <r>
    <x v="1"/>
    <x v="2560"/>
    <s v="3A"/>
    <n v="1"/>
    <x v="0"/>
    <x v="0"/>
    <s v="A"/>
    <n v="-0.46666666666666667"/>
    <n v="40"/>
    <n v="75"/>
    <n v="40"/>
    <n v="-4"/>
    <n v="36"/>
    <n v="0"/>
    <n v="9.7970000000000002E-2"/>
    <s v="1705 SL"/>
    <s v="0"/>
    <s v="0"/>
    <n v="0"/>
    <n v="0"/>
    <n v="584.23076923076917"/>
    <n v="584.23076923076917"/>
    <n v="0"/>
    <n v="0"/>
    <n v="0"/>
    <n v="0"/>
    <n v="0"/>
    <n v="0"/>
    <n v="0"/>
    <s v="Portal"/>
  </r>
  <r>
    <x v="0"/>
    <x v="2561"/>
    <s v="5E"/>
    <n v="100"/>
    <x v="3"/>
    <x v="3"/>
    <s v="T"/>
    <n v="0"/>
    <n v="5"/>
    <n v="5"/>
    <n v="5"/>
    <m/>
    <n v="5"/>
    <n v="14"/>
    <n v="12.26257"/>
    <s v="5853/19 WH"/>
    <n v="45"/>
    <n v="203"/>
    <n v="0.7188461538461538"/>
    <n v="71.884615384615387"/>
    <n v="226.11538461538461"/>
    <n v="2.2611538461538463"/>
    <n v="3.5942307692307689"/>
    <n v="5"/>
    <n v="61.312849999999997"/>
    <n v="9"/>
    <n v="110.36313"/>
    <n v="14"/>
    <n v="171.67598000000001"/>
    <s v="MPS"/>
  </r>
  <r>
    <x v="1"/>
    <x v="2562"/>
    <s v="5A"/>
    <n v="100"/>
    <x v="10"/>
    <x v="10"/>
    <s v="F"/>
    <n v="0"/>
    <n v="5"/>
    <n v="5"/>
    <n v="5"/>
    <m/>
    <n v="5"/>
    <n v="9"/>
    <n v="10.22057"/>
    <s v="7053 BK"/>
    <n v="36"/>
    <n v="274"/>
    <n v="0.70384615384615379"/>
    <n v="70.384615384615373"/>
    <n v="1338.0769230769229"/>
    <n v="13.380769230769229"/>
    <n v="3.5192307692307692"/>
    <n v="5"/>
    <n v="51.102850000000004"/>
    <n v="9"/>
    <n v="91.985129999999998"/>
    <n v="14"/>
    <n v="143.08798000000002"/>
    <s v="MPS"/>
  </r>
  <r>
    <x v="1"/>
    <x v="2563"/>
    <s v="5A"/>
    <n v="100"/>
    <x v="0"/>
    <x v="0"/>
    <s v="S"/>
    <n v="-0.25925925925925924"/>
    <n v="20"/>
    <n v="27"/>
    <n v="20"/>
    <n v="-4"/>
    <n v="16"/>
    <n v="193"/>
    <n v="2.899"/>
    <s v="3053 WH"/>
    <n v="405"/>
    <n v="1282"/>
    <n v="5.8407692307692303"/>
    <n v="584.07692307692298"/>
    <n v="3778.3076923076919"/>
    <n v="37.783076923076919"/>
    <n v="93.452307692307684"/>
    <n v="35"/>
    <n v="101.465"/>
    <n v="128"/>
    <n v="371.072"/>
    <n v="157"/>
    <n v="455.14300000000003"/>
    <s v="Portal"/>
  </r>
  <r>
    <x v="0"/>
    <x v="2564"/>
    <s v="5E"/>
    <n v="100"/>
    <x v="3"/>
    <x v="3"/>
    <s v="T"/>
    <n v="0"/>
    <n v="5"/>
    <n v="5"/>
    <n v="5"/>
    <m/>
    <n v="5"/>
    <n v="2"/>
    <n v="10.26257"/>
    <s v="2844/7 BL"/>
    <n v="24"/>
    <n v="59"/>
    <n v="0.32653846153846156"/>
    <n v="32.653846153846153"/>
    <n v="75.34615384615384"/>
    <n v="0.7534615384615384"/>
    <n v="1.6326923076923077"/>
    <n v="2"/>
    <n v="20.52514"/>
    <n v="4"/>
    <n v="41.050280000000001"/>
    <n v="6"/>
    <n v="61.575420000000001"/>
    <s v="MPS"/>
  </r>
  <r>
    <x v="1"/>
    <x v="2565"/>
    <s v="5E"/>
    <n v="100"/>
    <x v="3"/>
    <x v="3"/>
    <s v="T"/>
    <n v="0"/>
    <n v="5"/>
    <n v="5"/>
    <n v="5"/>
    <m/>
    <n v="5"/>
    <n v="8"/>
    <n v="10.26257"/>
    <s v="2844/7 WH"/>
    <n v="95"/>
    <n v="156"/>
    <n v="1.2030769230769229"/>
    <n v="120.30769230769229"/>
    <n v="192.61538461538458"/>
    <n v="1.9261538461538459"/>
    <n v="6.0153846153846144"/>
    <n v="8"/>
    <n v="82.100560000000002"/>
    <n v="14"/>
    <n v="143.67598000000001"/>
    <n v="22"/>
    <n v="225.77654000000001"/>
    <s v="MPS"/>
  </r>
  <r>
    <x v="0"/>
    <x v="2566"/>
    <s v="5A"/>
    <n v="1"/>
    <x v="4"/>
    <x v="4"/>
    <s v="S"/>
    <n v="0"/>
    <n v="39"/>
    <n v="39"/>
    <n v="39"/>
    <n v="-4"/>
    <n v="35"/>
    <n v="0"/>
    <n v="0"/>
    <s v="1555 VI"/>
    <s v="0"/>
    <s v="0"/>
    <n v="0"/>
    <n v="0"/>
    <n v="22.26923076923077"/>
    <n v="22.26923076923077"/>
    <n v="0"/>
    <n v="0"/>
    <n v="0"/>
    <n v="0"/>
    <n v="0"/>
    <n v="0"/>
    <n v="0"/>
    <s v="Traditional"/>
  </r>
  <r>
    <x v="0"/>
    <x v="2567"/>
    <s v="8B"/>
    <n v="100"/>
    <x v="12"/>
    <x v="12"/>
    <s v="E"/>
    <n v="0.94117647058823528"/>
    <n v="165"/>
    <n v="85"/>
    <n v="85"/>
    <n v="-4"/>
    <n v="81"/>
    <n v="33"/>
    <n v="14.43"/>
    <s v="TFT20030 NA"/>
    <n v="21"/>
    <n v="73"/>
    <n v="0.31038461538461537"/>
    <n v="31.038461538461537"/>
    <n v="42.192307692307693"/>
    <n v="0.42192307692307696"/>
    <n v="25.141153846153845"/>
    <n v="2"/>
    <n v="28.86"/>
    <n v="27"/>
    <n v="389.61"/>
    <n v="29"/>
    <n v="418.46999999999997"/>
    <s v="Portal"/>
  </r>
  <r>
    <x v="1"/>
    <x v="2568"/>
    <s v="8B"/>
    <n v="50"/>
    <x v="8"/>
    <x v="8"/>
    <s v="I"/>
    <n v="0"/>
    <n v="24"/>
    <n v="24"/>
    <n v="24"/>
    <n v="-4"/>
    <n v="20"/>
    <n v="3"/>
    <n v="9.75"/>
    <s v="G110NF114 BK"/>
    <n v="1"/>
    <n v="23"/>
    <n v="3.7307692307692306E-2"/>
    <n v="1.8653846153846152"/>
    <n v="46.865384615384613"/>
    <n v="0.93730769230769229"/>
    <n v="0.74615384615384617"/>
    <n v="0"/>
    <n v="0"/>
    <n v="1"/>
    <n v="9.75"/>
    <n v="1"/>
    <n v="9.75"/>
    <s v="Portal"/>
  </r>
  <r>
    <x v="1"/>
    <x v="2569"/>
    <s v="1A"/>
    <n v="100"/>
    <x v="0"/>
    <x v="0"/>
    <s v="B"/>
    <n v="-0.71698113207547165"/>
    <n v="15"/>
    <n v="53"/>
    <n v="15"/>
    <n v="-4"/>
    <n v="11"/>
    <n v="16"/>
    <n v="11.436"/>
    <s v="5016C SL"/>
    <n v="17"/>
    <n v="40"/>
    <n v="0.22923076923076924"/>
    <n v="22.923076923076923"/>
    <n v="171.12461538461537"/>
    <n v="1.7112461538461536"/>
    <n v="2.5215384615384617"/>
    <n v="2"/>
    <n v="22.872"/>
    <n v="5"/>
    <n v="57.18"/>
    <n v="7"/>
    <n v="80.051999999999992"/>
    <s v="Portal"/>
  </r>
  <r>
    <x v="1"/>
    <x v="2570"/>
    <s v="1F"/>
    <n v="100"/>
    <x v="2"/>
    <x v="2"/>
    <n v="2"/>
    <n v="0"/>
    <n v="30"/>
    <n v="30"/>
    <n v="30"/>
    <m/>
    <n v="30"/>
    <n v="3"/>
    <n v="54.66001"/>
    <s v="86704CY SL"/>
    <n v="9"/>
    <n v="36"/>
    <n v="0.13846153846153847"/>
    <n v="13.846153846153847"/>
    <n v="66.92307692307692"/>
    <n v="0.66923076923076918"/>
    <n v="4.1538461538461542"/>
    <n v="1"/>
    <n v="54.66001"/>
    <n v="5"/>
    <n v="273.30005"/>
    <n v="6"/>
    <n v="327.96006"/>
    <s v="Portal"/>
  </r>
  <r>
    <x v="1"/>
    <x v="2571"/>
    <s v="5E"/>
    <n v="100"/>
    <x v="3"/>
    <x v="3"/>
    <s v="T"/>
    <n v="0"/>
    <n v="5"/>
    <n v="5"/>
    <n v="5"/>
    <m/>
    <n v="5"/>
    <n v="13"/>
    <n v="12.26257"/>
    <s v="5854 BL"/>
    <n v="29"/>
    <n v="166"/>
    <n v="0.50384615384615383"/>
    <n v="50.384615384615387"/>
    <n v="185.76923076923077"/>
    <n v="1.8576923076923078"/>
    <n v="2.5192307692307692"/>
    <n v="4"/>
    <n v="49.050280000000001"/>
    <n v="7"/>
    <n v="85.837990000000005"/>
    <n v="11"/>
    <n v="134.88827000000001"/>
    <s v="MPS"/>
  </r>
  <r>
    <x v="0"/>
    <x v="2572"/>
    <s v="5A"/>
    <n v="100"/>
    <x v="10"/>
    <x v="10"/>
    <s v="F"/>
    <n v="0"/>
    <n v="5"/>
    <n v="5"/>
    <n v="5"/>
    <m/>
    <n v="5"/>
    <n v="0"/>
    <n v="7.70357"/>
    <s v="7055 OR"/>
    <n v="4"/>
    <n v="20"/>
    <n v="6.6153846153846146E-2"/>
    <n v="6.615384615384615"/>
    <n v="95.461538461538467"/>
    <n v="0.95461538461538464"/>
    <n v="0.3307692307692307"/>
    <n v="0"/>
    <n v="0"/>
    <n v="0"/>
    <n v="0"/>
    <n v="0"/>
    <n v="0"/>
    <s v="MPS"/>
  </r>
  <r>
    <x v="0"/>
    <x v="2573"/>
    <s v="5A"/>
    <n v="100"/>
    <x v="0"/>
    <x v="0"/>
    <s v="S"/>
    <n v="-0.62264150943396224"/>
    <n v="20"/>
    <n v="53"/>
    <n v="20"/>
    <n v="-4"/>
    <n v="16"/>
    <n v="16"/>
    <n v="1.25"/>
    <s v="3048 SL"/>
    <n v="2"/>
    <n v="60"/>
    <n v="9.0769230769230769E-2"/>
    <n v="9.0769230769230766"/>
    <n v="136"/>
    <n v="1.36"/>
    <n v="1.4523076923076923"/>
    <n v="1"/>
    <n v="1.25"/>
    <n v="2"/>
    <n v="2.5"/>
    <n v="2"/>
    <n v="2.5"/>
    <s v="Portal"/>
  </r>
  <r>
    <x v="1"/>
    <x v="2574"/>
    <s v="8A"/>
    <n v="32"/>
    <x v="12"/>
    <x v="12"/>
    <s v="E"/>
    <n v="2.85"/>
    <n v="154"/>
    <n v="40"/>
    <n v="40"/>
    <n v="-4"/>
    <n v="36"/>
    <n v="3"/>
    <n v="12.5"/>
    <s v="F2211/2 CL"/>
    <n v="1"/>
    <n v="3"/>
    <n v="1.4230769230769231E-2"/>
    <n v="0.45538461538461539"/>
    <n v="184.01538461538462"/>
    <n v="5.7504807692307693"/>
    <n v="0.51230769230769235"/>
    <n v="0"/>
    <n v="0"/>
    <n v="1"/>
    <n v="12.5"/>
    <n v="1"/>
    <n v="12.5"/>
    <s v="Portal"/>
  </r>
  <r>
    <x v="0"/>
    <x v="2575"/>
    <s v="8A"/>
    <n v="70"/>
    <x v="12"/>
    <x v="12"/>
    <s v="E"/>
    <n v="0.14285714285714285"/>
    <n v="32"/>
    <n v="28"/>
    <n v="28"/>
    <n v="-4"/>
    <n v="24"/>
    <n v="0"/>
    <n v="12.01"/>
    <s v="F2211/16 YL"/>
    <n v="12"/>
    <n v="18"/>
    <n v="0.15"/>
    <n v="10.5"/>
    <n v="114.12461538461538"/>
    <n v="1.6303516483516483"/>
    <n v="3.5999999999999996"/>
    <n v="1"/>
    <n v="12.01"/>
    <n v="5"/>
    <n v="60.05"/>
    <n v="6"/>
    <n v="72.06"/>
    <s v="Portal"/>
  </r>
  <r>
    <x v="0"/>
    <x v="2576"/>
    <s v="8A"/>
    <n v="35"/>
    <x v="12"/>
    <x v="12"/>
    <s v="E"/>
    <n v="0.14285714285714285"/>
    <n v="32"/>
    <n v="28"/>
    <n v="28"/>
    <n v="-4"/>
    <n v="24"/>
    <n v="1"/>
    <n v="12.01"/>
    <s v="F2213/8 BL"/>
    <n v="0"/>
    <n v="3"/>
    <n v="3.4615384615384616E-3"/>
    <n v="0.12115384615384615"/>
    <n v="33.97653846153846"/>
    <n v="0.97075824175824177"/>
    <n v="8.3076923076923076E-2"/>
    <n v="1"/>
    <n v="12.01"/>
    <n v="1"/>
    <n v="12.01"/>
    <n v="1"/>
    <n v="12.01"/>
    <s v="Portal"/>
  </r>
  <r>
    <x v="0"/>
    <x v="2577"/>
    <s v="8A"/>
    <n v="35"/>
    <x v="12"/>
    <x v="12"/>
    <s v="E"/>
    <n v="0.14285714285714285"/>
    <n v="32"/>
    <n v="28"/>
    <n v="28"/>
    <n v="-4"/>
    <n v="24"/>
    <n v="0"/>
    <n v="12.01"/>
    <s v="F2213/8 GR"/>
    <n v="3"/>
    <n v="19"/>
    <n v="5.4230769230769235E-2"/>
    <n v="1.8980769230769232"/>
    <n v="79.55038461538463"/>
    <n v="2.2728681318681323"/>
    <n v="1.3015384615384615"/>
    <n v="0"/>
    <n v="0"/>
    <n v="1"/>
    <n v="12.01"/>
    <n v="1"/>
    <n v="12.01"/>
    <s v="Portal"/>
  </r>
  <r>
    <x v="0"/>
    <x v="2578"/>
    <s v="8A"/>
    <n v="65"/>
    <x v="12"/>
    <x v="12"/>
    <s v="E"/>
    <n v="0.14285714285714285"/>
    <n v="32"/>
    <n v="28"/>
    <n v="28"/>
    <n v="-4"/>
    <n v="24"/>
    <n v="0"/>
    <n v="12.01"/>
    <s v="F2213/32 RD"/>
    <s v="0"/>
    <s v="0"/>
    <n v="0"/>
    <n v="0"/>
    <n v="15.706153846153846"/>
    <n v="0.24163313609467454"/>
    <n v="0"/>
    <n v="0"/>
    <n v="0"/>
    <n v="0"/>
    <n v="0"/>
    <n v="0"/>
    <n v="0"/>
    <s v="Portal"/>
  </r>
  <r>
    <x v="1"/>
    <x v="2579"/>
    <s v="1A"/>
    <n v="100"/>
    <x v="2"/>
    <x v="2"/>
    <n v="2"/>
    <n v="0"/>
    <n v="20"/>
    <n v="20"/>
    <n v="20"/>
    <m/>
    <n v="20"/>
    <n v="0"/>
    <n v="45.996339999999996"/>
    <s v="5060C SL"/>
    <n v="2"/>
    <n v="12"/>
    <n v="3.5384615384615382E-2"/>
    <n v="3.5384615384615383"/>
    <n v="10.076923076923077"/>
    <n v="0.10076923076923076"/>
    <n v="0.70769230769230762"/>
    <n v="0"/>
    <n v="0"/>
    <n v="1"/>
    <n v="45.996339999999996"/>
    <n v="1"/>
    <n v="45.996339999999996"/>
    <s v="Portal"/>
  </r>
  <r>
    <x v="0"/>
    <x v="2580"/>
    <s v="8A"/>
    <n v="65"/>
    <x v="12"/>
    <x v="12"/>
    <s v="E"/>
    <n v="0.14285714285714285"/>
    <n v="32"/>
    <n v="28"/>
    <n v="28"/>
    <n v="-4"/>
    <n v="24"/>
    <n v="1"/>
    <n v="12.01"/>
    <s v="F2213/32 WH"/>
    <n v="0"/>
    <n v="1"/>
    <n v="1.153846153846154E-3"/>
    <n v="7.5000000000000011E-2"/>
    <n v="30.881153846153843"/>
    <n v="0.47509467455621296"/>
    <n v="2.7692307692307697E-2"/>
    <n v="1"/>
    <n v="12.01"/>
    <n v="1"/>
    <n v="12.01"/>
    <n v="1"/>
    <n v="12.01"/>
    <s v="Portal"/>
  </r>
  <r>
    <x v="0"/>
    <x v="2581"/>
    <s v="8A"/>
    <n v="70"/>
    <x v="12"/>
    <x v="12"/>
    <s v="E"/>
    <n v="0.14285714285714285"/>
    <n v="32"/>
    <n v="28"/>
    <n v="28"/>
    <n v="-4"/>
    <n v="24"/>
    <n v="2"/>
    <n v="12.75"/>
    <s v="F2211/16 RD"/>
    <n v="0"/>
    <n v="0"/>
    <n v="0"/>
    <n v="0"/>
    <n v="36.642307692307696"/>
    <n v="0.52346153846153853"/>
    <n v="0"/>
    <n v="0"/>
    <n v="0"/>
    <n v="0"/>
    <n v="0"/>
    <n v="0"/>
    <n v="0"/>
    <s v="Portal"/>
  </r>
  <r>
    <x v="0"/>
    <x v="2582"/>
    <s v="8A"/>
    <n v="65"/>
    <x v="12"/>
    <x v="12"/>
    <s v="E"/>
    <n v="0.14285714285714285"/>
    <n v="32"/>
    <n v="28"/>
    <n v="28"/>
    <n v="-4"/>
    <n v="24"/>
    <n v="0"/>
    <n v="12.01"/>
    <s v="F2213/32 GR"/>
    <n v="1"/>
    <n v="3"/>
    <n v="1.4230769230769231E-2"/>
    <n v="0.92500000000000004"/>
    <n v="32.617307692307691"/>
    <n v="0.50180473372781065"/>
    <n v="0.34153846153846157"/>
    <n v="1"/>
    <n v="12.01"/>
    <n v="1"/>
    <n v="12.01"/>
    <n v="1"/>
    <n v="12.01"/>
    <s v="Portal"/>
  </r>
  <r>
    <x v="0"/>
    <x v="2583"/>
    <s v="5A"/>
    <n v="100"/>
    <x v="0"/>
    <x v="0"/>
    <s v="S"/>
    <n v="4.1666666666666664E-2"/>
    <n v="25"/>
    <n v="24"/>
    <n v="24"/>
    <n v="-4"/>
    <n v="20"/>
    <n v="31"/>
    <n v="1.962"/>
    <s v="3050/1 GR"/>
    <n v="37"/>
    <n v="149"/>
    <n v="0.57038461538461527"/>
    <n v="57.038461538461526"/>
    <n v="57.038461538461526"/>
    <n v="0.57038461538461527"/>
    <n v="11.407692307692304"/>
    <n v="3"/>
    <n v="5.8860000000000001"/>
    <n v="14"/>
    <n v="27.468"/>
    <n v="17"/>
    <n v="33.353999999999999"/>
    <s v="Portal"/>
  </r>
  <r>
    <x v="1"/>
    <x v="2584"/>
    <s v="1A"/>
    <n v="1000"/>
    <x v="2"/>
    <x v="2"/>
    <n v="2"/>
    <n v="0"/>
    <n v="20"/>
    <n v="20"/>
    <n v="20"/>
    <m/>
    <n v="20"/>
    <n v="1"/>
    <n v="169.84234000000001"/>
    <s v="5463C SL"/>
    <n v="14"/>
    <n v="54"/>
    <n v="0.21307692307692308"/>
    <n v="213.07692307692309"/>
    <n v="222.30769230769232"/>
    <n v="0.22230769230769232"/>
    <n v="4.2615384615384615"/>
    <n v="1"/>
    <n v="169.84234000000001"/>
    <n v="5"/>
    <n v="849.21170000000006"/>
    <n v="6"/>
    <n v="1019.05404"/>
    <s v="Portal"/>
  </r>
  <r>
    <x v="0"/>
    <x v="2585"/>
    <s v="8A"/>
    <n v="1500"/>
    <x v="1"/>
    <x v="1"/>
    <s v="E"/>
    <n v="0.55555555555555558"/>
    <n v="140"/>
    <n v="90"/>
    <n v="90"/>
    <n v="-4"/>
    <n v="86"/>
    <n v="4"/>
    <n v="143.18571"/>
    <s v="F221B3/32 CL"/>
    <n v="1"/>
    <n v="19"/>
    <n v="3.2692307692307694E-2"/>
    <n v="49.03846153846154"/>
    <n v="78.65384615384616"/>
    <n v="5.2435897435897438E-2"/>
    <n v="2.8115384615384618"/>
    <n v="0"/>
    <n v="0"/>
    <n v="3"/>
    <n v="429.55713000000003"/>
    <n v="3"/>
    <n v="429.55713000000003"/>
    <s v="Portal"/>
  </r>
  <r>
    <x v="1"/>
    <x v="2586"/>
    <s v="8A"/>
    <n v="25"/>
    <x v="12"/>
    <x v="12"/>
    <s v="E"/>
    <n v="0.14285714285714285"/>
    <n v="32"/>
    <n v="28"/>
    <n v="28"/>
    <n v="-4"/>
    <n v="24"/>
    <n v="10"/>
    <n v="11.06062"/>
    <s v="F2211/8 BK"/>
    <n v="1"/>
    <n v="16"/>
    <n v="2.9230769230769234E-2"/>
    <n v="0.73076923076923084"/>
    <n v="1717.0109038461535"/>
    <n v="68.680436153846145"/>
    <n v="0.70153846153846167"/>
    <n v="0"/>
    <n v="0"/>
    <n v="1"/>
    <n v="11.06062"/>
    <n v="1"/>
    <n v="11.06062"/>
    <s v="Portal"/>
  </r>
  <r>
    <x v="1"/>
    <x v="2587"/>
    <s v="3A"/>
    <n v="100"/>
    <x v="0"/>
    <x v="0"/>
    <s v="B"/>
    <n v="-0.71698113207547165"/>
    <n v="15"/>
    <n v="53"/>
    <n v="15"/>
    <n v="-4"/>
    <n v="11"/>
    <n v="29"/>
    <n v="6.9290000000000003"/>
    <s v="1214C SL"/>
    <n v="0"/>
    <n v="47"/>
    <n v="5.4230769230769228E-2"/>
    <n v="5.4230769230769225"/>
    <n v="382.15384615384608"/>
    <n v="3.8215384615384607"/>
    <n v="0.59653846153846146"/>
    <n v="0"/>
    <n v="0"/>
    <n v="1"/>
    <n v="6.9290000000000003"/>
    <n v="1"/>
    <n v="6.9290000000000003"/>
    <s v="Portal"/>
  </r>
  <r>
    <x v="0"/>
    <x v="2588"/>
    <s v="8A"/>
    <n v="200"/>
    <x v="1"/>
    <x v="1"/>
    <s v="E"/>
    <n v="0.55555555555555558"/>
    <n v="140"/>
    <n v="90"/>
    <n v="90"/>
    <n v="-4"/>
    <n v="86"/>
    <n v="19"/>
    <n v="34.771430000000002"/>
    <s v="F2213/8 GR"/>
    <n v="28"/>
    <n v="50"/>
    <n v="0.35923076923076924"/>
    <n v="71.846153846153854"/>
    <n v="79.55038461538463"/>
    <n v="0.39775192307692314"/>
    <n v="30.893846153846155"/>
    <n v="2"/>
    <n v="69.542860000000005"/>
    <n v="33"/>
    <n v="1147.4571900000001"/>
    <n v="35"/>
    <n v="1217.0000500000001"/>
    <s v="Portal"/>
  </r>
  <r>
    <x v="0"/>
    <x v="2589"/>
    <s v="8A"/>
    <n v="2"/>
    <x v="12"/>
    <x v="12"/>
    <s v="E"/>
    <n v="0.14736842105263157"/>
    <n v="109"/>
    <n v="95"/>
    <n v="95"/>
    <n v="-4"/>
    <n v="91"/>
    <n v="2"/>
    <n v="4.53"/>
    <s v="F3501/2 CL"/>
    <n v="1"/>
    <n v="6"/>
    <n v="1.7692307692307691E-2"/>
    <n v="3.5384615384615382E-2"/>
    <n v="7.4892307692307689"/>
    <n v="3.7446153846153845"/>
    <n v="1.6099999999999999"/>
    <n v="0"/>
    <n v="0"/>
    <n v="2"/>
    <n v="9.06"/>
    <n v="2"/>
    <n v="9.06"/>
    <s v="Portal"/>
  </r>
  <r>
    <x v="0"/>
    <x v="2590"/>
    <s v="5E"/>
    <n v="100"/>
    <x v="3"/>
    <x v="3"/>
    <s v="T"/>
    <n v="0"/>
    <n v="5"/>
    <n v="5"/>
    <n v="5"/>
    <m/>
    <n v="5"/>
    <n v="23"/>
    <n v="8.2625700000000002"/>
    <s v="2843/7 VI"/>
    <n v="8"/>
    <n v="82"/>
    <n v="0.18076923076923077"/>
    <n v="18.076923076923077"/>
    <n v="29.615384615384613"/>
    <n v="0.29615384615384616"/>
    <n v="0.90384615384615385"/>
    <n v="1"/>
    <n v="8.2625700000000002"/>
    <n v="2"/>
    <n v="16.52514"/>
    <n v="3"/>
    <n v="24.787710000000001"/>
    <s v="MPS"/>
  </r>
  <r>
    <x v="1"/>
    <x v="2591"/>
    <s v="1A"/>
    <n v="100"/>
    <x v="0"/>
    <x v="0"/>
    <s v="B"/>
    <n v="-0.75"/>
    <n v="25"/>
    <n v="100"/>
    <n v="25"/>
    <n v="-4"/>
    <n v="21"/>
    <n v="303"/>
    <n v="18.989000000000001"/>
    <s v="5014C SL"/>
    <n v="6"/>
    <n v="31"/>
    <n v="0.10038461538461538"/>
    <n v="10.038461538461538"/>
    <n v="698.05230769230764"/>
    <n v="6.9805230769230766"/>
    <n v="2.108076923076923"/>
    <n v="1"/>
    <n v="18.989000000000001"/>
    <n v="3"/>
    <n v="56.966999999999999"/>
    <n v="4"/>
    <n v="75.956000000000003"/>
    <s v="Portal"/>
  </r>
  <r>
    <x v="0"/>
    <x v="2592"/>
    <s v="5A"/>
    <n v="1"/>
    <x v="23"/>
    <x v="22"/>
    <s v="S"/>
    <n v="0.5"/>
    <n v="150"/>
    <n v="100"/>
    <n v="100"/>
    <n v="-4"/>
    <n v="96"/>
    <n v="0"/>
    <n v="6.6159999999999997E-2"/>
    <s v="1805 RD"/>
    <s v="0"/>
    <s v="0"/>
    <n v="0"/>
    <n v="0"/>
    <n v="27.653846153846153"/>
    <n v="27.653846153846153"/>
    <n v="0"/>
    <n v="0"/>
    <n v="0"/>
    <n v="0"/>
    <n v="0"/>
    <n v="0"/>
    <n v="0"/>
    <s v="Traditional"/>
  </r>
  <r>
    <x v="1"/>
    <x v="2593"/>
    <s v="1A"/>
    <n v="100"/>
    <x v="0"/>
    <x v="0"/>
    <s v="B"/>
    <n v="-0.13793103448275862"/>
    <n v="25"/>
    <n v="29"/>
    <n v="25"/>
    <n v="-4"/>
    <n v="21"/>
    <n v="40"/>
    <n v="17.558"/>
    <s v="5093C SL"/>
    <n v="39"/>
    <n v="52"/>
    <n v="0.48"/>
    <n v="48"/>
    <n v="490.28307692307692"/>
    <n v="4.9028307692307695"/>
    <n v="10.08"/>
    <n v="2"/>
    <n v="35.116"/>
    <n v="12"/>
    <n v="210.696"/>
    <n v="14"/>
    <n v="245.81200000000001"/>
    <s v="Portal"/>
  </r>
  <r>
    <x v="0"/>
    <x v="2594"/>
    <s v="8B"/>
    <n v="25"/>
    <x v="22"/>
    <x v="21"/>
    <s v="I"/>
    <n v="0"/>
    <n v="28"/>
    <n v="28"/>
    <n v="28"/>
    <n v="-4"/>
    <n v="24"/>
    <n v="10"/>
    <n v="17.27"/>
    <s v="SW12 WH"/>
    <n v="17"/>
    <n v="161"/>
    <n v="0.36884615384615382"/>
    <n v="9.2211538461538449"/>
    <n v="16.990384615384613"/>
    <n v="0.67961538461538451"/>
    <n v="8.8523076923076918"/>
    <n v="2"/>
    <n v="34.54"/>
    <n v="11"/>
    <n v="189.97"/>
    <n v="13"/>
    <n v="224.51"/>
    <s v="Portal"/>
  </r>
  <r>
    <x v="1"/>
    <x v="2595"/>
    <s v="1A"/>
    <n v="100"/>
    <x v="0"/>
    <x v="0"/>
    <s v="B"/>
    <n v="-0.52830188679245282"/>
    <n v="25"/>
    <n v="53"/>
    <n v="25"/>
    <n v="-4"/>
    <n v="21"/>
    <n v="8"/>
    <n v="7.7770000000000001"/>
    <s v="5021C SL"/>
    <n v="7"/>
    <n v="16"/>
    <n v="9.3846153846153843E-2"/>
    <n v="9.384615384615385"/>
    <n v="127.46153846153847"/>
    <n v="1.2746153846153847"/>
    <n v="1.9707692307692306"/>
    <n v="0"/>
    <n v="0"/>
    <n v="2"/>
    <n v="15.554"/>
    <n v="2"/>
    <n v="15.554"/>
    <s v="Portal"/>
  </r>
  <r>
    <x v="0"/>
    <x v="2596"/>
    <s v="5A"/>
    <n v="100"/>
    <x v="0"/>
    <x v="0"/>
    <s v="S"/>
    <n v="-0.25925925925925924"/>
    <n v="20"/>
    <n v="27"/>
    <n v="20"/>
    <n v="-4"/>
    <n v="16"/>
    <n v="42"/>
    <n v="1.4750000000000001"/>
    <s v="3250 BL"/>
    <n v="151"/>
    <n v="363"/>
    <n v="2.0449999999999999"/>
    <n v="204.5"/>
    <n v="2031.4230769230769"/>
    <n v="20.314230769230768"/>
    <n v="32.72"/>
    <n v="12"/>
    <n v="17.700000000000003"/>
    <n v="45"/>
    <n v="66.375"/>
    <n v="55"/>
    <n v="81.125"/>
    <s v="Portal"/>
  </r>
  <r>
    <x v="0"/>
    <x v="2597"/>
    <s v="8A"/>
    <n v="12"/>
    <x v="12"/>
    <x v="12"/>
    <s v="E"/>
    <n v="0.14285714285714285"/>
    <n v="32"/>
    <n v="28"/>
    <n v="28"/>
    <n v="-4"/>
    <n v="24"/>
    <n v="8"/>
    <n v="3.8330000000000002"/>
    <s v="F2213/16 BL"/>
    <n v="117"/>
    <n v="130"/>
    <n v="1.41"/>
    <n v="16.919999999999998"/>
    <n v="111.80461538461537"/>
    <n v="9.3170512820512812"/>
    <n v="33.839999999999996"/>
    <n v="7"/>
    <n v="26.831000000000003"/>
    <n v="41"/>
    <n v="157.15300000000002"/>
    <n v="48"/>
    <n v="183.98400000000001"/>
    <s v="Portal"/>
  </r>
  <r>
    <x v="1"/>
    <x v="2598"/>
    <s v="8A"/>
    <n v="12"/>
    <x v="12"/>
    <x v="12"/>
    <s v="E"/>
    <n v="0.14285714285714285"/>
    <n v="32"/>
    <n v="28"/>
    <n v="28"/>
    <n v="-4"/>
    <n v="24"/>
    <n v="0"/>
    <n v="3.8330000000000002"/>
    <s v="F2213/16 WH"/>
    <n v="7"/>
    <n v="32"/>
    <n v="0.1123076923076923"/>
    <n v="1.3476923076923075"/>
    <n v="95.88615384615386"/>
    <n v="7.990512820512822"/>
    <n v="2.695384615384615"/>
    <n v="1"/>
    <n v="3.8330000000000002"/>
    <n v="4"/>
    <n v="15.332000000000001"/>
    <n v="5"/>
    <n v="19.164999999999999"/>
    <s v="Portal"/>
  </r>
  <r>
    <x v="0"/>
    <x v="2599"/>
    <s v="5A"/>
    <n v="100"/>
    <x v="10"/>
    <x v="10"/>
    <s v="F"/>
    <n v="0"/>
    <n v="5"/>
    <n v="5"/>
    <n v="5"/>
    <m/>
    <n v="5"/>
    <n v="0"/>
    <n v="9.38157"/>
    <s v="7132 VI"/>
    <n v="4"/>
    <n v="19"/>
    <n v="6.5000000000000002E-2"/>
    <n v="6.5"/>
    <n v="274.96153846153845"/>
    <n v="2.7496153846153844"/>
    <n v="0.32500000000000001"/>
    <n v="0"/>
    <n v="0"/>
    <n v="0"/>
    <n v="0"/>
    <n v="0"/>
    <n v="0"/>
    <s v="MPS"/>
  </r>
  <r>
    <x v="0"/>
    <x v="2600"/>
    <s v="5E"/>
    <n v="100"/>
    <x v="3"/>
    <x v="3"/>
    <s v="T"/>
    <n v="0"/>
    <n v="5"/>
    <n v="5"/>
    <n v="5"/>
    <m/>
    <n v="5"/>
    <n v="2"/>
    <n v="8.2625700000000002"/>
    <s v="2842/1 GR"/>
    <n v="15"/>
    <n v="63"/>
    <n v="0.23423076923076924"/>
    <n v="23.423076923076923"/>
    <n v="56.5"/>
    <n v="0.56499999999999995"/>
    <n v="1.1711538461538462"/>
    <n v="2"/>
    <n v="16.52514"/>
    <n v="3"/>
    <n v="24.787710000000001"/>
    <n v="5"/>
    <n v="41.312849999999997"/>
    <s v="MPS"/>
  </r>
  <r>
    <x v="1"/>
    <x v="2601"/>
    <s v="5I"/>
    <n v="100"/>
    <x v="0"/>
    <x v="0"/>
    <s v="S"/>
    <n v="2.564102564102564E-2"/>
    <n v="40"/>
    <n v="39"/>
    <n v="39"/>
    <n v="-4"/>
    <n v="35"/>
    <n v="165"/>
    <n v="3.3140000000000001"/>
    <s v="6712 RD"/>
    <n v="130"/>
    <n v="445"/>
    <n v="1.9134615384615383"/>
    <n v="191.34615384615384"/>
    <n v="1650.9615384615383"/>
    <n v="16.509615384615383"/>
    <n v="66.97115384615384"/>
    <n v="10"/>
    <n v="33.14"/>
    <n v="77"/>
    <n v="255.178"/>
    <n v="87"/>
    <n v="288.31799999999998"/>
    <s v="Portal"/>
  </r>
  <r>
    <x v="0"/>
    <x v="2602"/>
    <s v="5E"/>
    <n v="100"/>
    <x v="7"/>
    <x v="7"/>
    <s v="S"/>
    <n v="0.09"/>
    <n v="109"/>
    <n v="100"/>
    <n v="100"/>
    <n v="-4"/>
    <n v="96"/>
    <n v="33"/>
    <n v="11.59"/>
    <s v="2841/7 BR"/>
    <n v="12"/>
    <n v="102"/>
    <n v="0.24692307692307691"/>
    <n v="24.69230769230769"/>
    <n v="180.46153846153845"/>
    <n v="1.8046153846153845"/>
    <n v="23.704615384615384"/>
    <n v="1"/>
    <n v="11.59"/>
    <n v="25"/>
    <n v="289.75"/>
    <n v="26"/>
    <n v="301.33999999999997"/>
    <s v="Traditional"/>
  </r>
  <r>
    <x v="0"/>
    <x v="2603"/>
    <s v="5A"/>
    <n v="100"/>
    <x v="10"/>
    <x v="10"/>
    <s v="F"/>
    <n v="0"/>
    <n v="5"/>
    <n v="5"/>
    <n v="5"/>
    <m/>
    <n v="5"/>
    <n v="21"/>
    <n v="7.90557"/>
    <s v="7055/19 BR"/>
    <n v="9"/>
    <n v="120"/>
    <n v="0.23538461538461539"/>
    <n v="23.53846153846154"/>
    <n v="170.84615384615384"/>
    <n v="1.7084615384615385"/>
    <n v="1.176923076923077"/>
    <n v="2"/>
    <n v="15.81114"/>
    <n v="3"/>
    <n v="23.716709999999999"/>
    <n v="5"/>
    <n v="39.527850000000001"/>
    <s v="MPS"/>
  </r>
  <r>
    <x v="0"/>
    <x v="2604"/>
    <s v="5A"/>
    <n v="100"/>
    <x v="10"/>
    <x v="10"/>
    <s v="F"/>
    <n v="0"/>
    <n v="5"/>
    <n v="5"/>
    <n v="5"/>
    <m/>
    <n v="5"/>
    <n v="3"/>
    <n v="7.90557"/>
    <s v="7055/19 SL"/>
    <n v="6"/>
    <n v="14"/>
    <n v="8.0769230769230774E-2"/>
    <n v="8.0769230769230766"/>
    <n v="86.92307692307692"/>
    <n v="0.86923076923076925"/>
    <n v="0.40384615384615385"/>
    <n v="1"/>
    <n v="7.90557"/>
    <n v="1"/>
    <n v="7.90557"/>
    <n v="2"/>
    <n v="15.81114"/>
    <s v="MPS"/>
  </r>
  <r>
    <x v="0"/>
    <x v="2605"/>
    <s v="5A"/>
    <n v="100"/>
    <x v="10"/>
    <x v="10"/>
    <s v="F"/>
    <n v="0"/>
    <n v="5"/>
    <n v="5"/>
    <n v="5"/>
    <m/>
    <n v="5"/>
    <n v="3"/>
    <n v="7.70357"/>
    <s v="7055 YL"/>
    <n v="7"/>
    <n v="71"/>
    <n v="0.15730769230769232"/>
    <n v="15.730769230769232"/>
    <n v="79.961538461538453"/>
    <n v="0.79961538461538451"/>
    <n v="0.78653846153846163"/>
    <n v="1"/>
    <n v="7.70357"/>
    <n v="2"/>
    <n v="15.40714"/>
    <n v="3"/>
    <n v="23.110710000000001"/>
    <s v="MPS"/>
  </r>
  <r>
    <x v="1"/>
    <x v="2606"/>
    <s v="8A"/>
    <n v="1"/>
    <x v="12"/>
    <x v="12"/>
    <s v="E"/>
    <n v="0.14285714285714285"/>
    <n v="32"/>
    <n v="28"/>
    <n v="28"/>
    <n v="-4"/>
    <n v="24"/>
    <n v="2"/>
    <n v="5.3802500000000002"/>
    <s v="F2213IN BK"/>
    <n v="26"/>
    <n v="56"/>
    <n v="0.3446153846153846"/>
    <n v="0.3446153846153846"/>
    <n v="34.170769230769238"/>
    <n v="34.170769230769238"/>
    <n v="8.2707692307692309"/>
    <n v="2"/>
    <n v="10.7605"/>
    <n v="10"/>
    <n v="53.802500000000002"/>
    <n v="12"/>
    <n v="64.563000000000002"/>
    <s v="Portal"/>
  </r>
  <r>
    <x v="0"/>
    <x v="2607"/>
    <s v="5A"/>
    <n v="100"/>
    <x v="0"/>
    <x v="0"/>
    <s v="S"/>
    <n v="5.2631578947368418E-2"/>
    <n v="20"/>
    <n v="19"/>
    <n v="19"/>
    <n v="-4"/>
    <n v="15"/>
    <n v="29"/>
    <n v="2.593"/>
    <s v="3252 BK"/>
    <n v="41"/>
    <n v="44"/>
    <n v="0.49230769230769228"/>
    <n v="49.230769230769226"/>
    <n v="1366.1538461538462"/>
    <n v="13.661538461538463"/>
    <n v="7.3846153846153841"/>
    <n v="3"/>
    <n v="7.7789999999999999"/>
    <n v="10"/>
    <n v="25.93"/>
    <n v="12"/>
    <n v="31.116"/>
    <s v="Portal"/>
  </r>
  <r>
    <x v="0"/>
    <x v="2608"/>
    <s v="8A"/>
    <n v="4"/>
    <x v="12"/>
    <x v="12"/>
    <s v="E"/>
    <n v="0.14285714285714285"/>
    <n v="32"/>
    <n v="28"/>
    <n v="28"/>
    <n v="-4"/>
    <n v="24"/>
    <n v="0"/>
    <n v="5.1459999999999999"/>
    <s v="F2211IN RD"/>
    <s v="0"/>
    <s v="0"/>
    <n v="0"/>
    <n v="0"/>
    <n v="23.253846153846151"/>
    <n v="5.8134615384615378"/>
    <n v="0"/>
    <n v="0"/>
    <n v="0"/>
    <n v="0"/>
    <n v="0"/>
    <n v="0"/>
    <n v="0"/>
    <s v="Portal"/>
  </r>
  <r>
    <x v="1"/>
    <x v="2609"/>
    <s v="8A"/>
    <n v="800"/>
    <x v="1"/>
    <x v="1"/>
    <s v="E"/>
    <n v="0.5730337078651685"/>
    <n v="140"/>
    <n v="89"/>
    <n v="89"/>
    <n v="-4"/>
    <n v="85"/>
    <n v="3"/>
    <n v="4.55"/>
    <s v="F221V3/4 BK"/>
    <n v="0"/>
    <n v="0"/>
    <n v="0"/>
    <n v="0"/>
    <n v="222.75923076923075"/>
    <n v="0.27844903846153846"/>
    <n v="0"/>
    <n v="0"/>
    <n v="0"/>
    <n v="0"/>
    <n v="0"/>
    <n v="0"/>
    <n v="0"/>
    <s v="Traditional"/>
  </r>
  <r>
    <x v="1"/>
    <x v="2610"/>
    <s v="8A"/>
    <n v="2.5"/>
    <x v="12"/>
    <x v="12"/>
    <s v="E"/>
    <n v="0.14285714285714285"/>
    <n v="32"/>
    <n v="28"/>
    <n v="28"/>
    <n v="-4"/>
    <n v="24"/>
    <n v="3"/>
    <n v="4.5093100000000002"/>
    <s v="F22111/2 BK"/>
    <n v="30"/>
    <n v="55"/>
    <n v="0.38653846153846155"/>
    <n v="0.96634615384615385"/>
    <n v="251.29326923076923"/>
    <n v="100.5173076923077"/>
    <n v="9.2769230769230777"/>
    <n v="2"/>
    <n v="9.0186200000000003"/>
    <n v="11"/>
    <n v="49.602409999999999"/>
    <n v="13"/>
    <n v="58.621030000000005"/>
    <s v="Portal"/>
  </r>
  <r>
    <x v="0"/>
    <x v="2611"/>
    <s v="8A"/>
    <n v="6"/>
    <x v="12"/>
    <x v="12"/>
    <s v="E"/>
    <n v="0.14285714285714285"/>
    <n v="32"/>
    <n v="28"/>
    <n v="28"/>
    <n v="-4"/>
    <n v="24"/>
    <n v="0"/>
    <n v="5.5044500000000003"/>
    <s v="F2213/4 YL"/>
    <s v="0"/>
    <s v="0"/>
    <n v="0"/>
    <n v="0"/>
    <n v="31.874615384615382"/>
    <n v="5.3124358974358969"/>
    <n v="0"/>
    <n v="0"/>
    <n v="0"/>
    <n v="0"/>
    <n v="0"/>
    <n v="0"/>
    <n v="0"/>
    <s v="Portal"/>
  </r>
  <r>
    <x v="0"/>
    <x v="2612"/>
    <s v="8A"/>
    <n v="16"/>
    <x v="12"/>
    <x v="12"/>
    <s v="E"/>
    <n v="0.14285714285714285"/>
    <n v="32"/>
    <n v="28"/>
    <n v="28"/>
    <n v="-4"/>
    <n v="24"/>
    <n v="0"/>
    <n v="4.1096000000000004"/>
    <s v="F2213/32 RD"/>
    <n v="2"/>
    <n v="5"/>
    <n v="2.7307692307692307E-2"/>
    <n v="0.43692307692307691"/>
    <n v="15.706153846153846"/>
    <n v="0.98163461538461538"/>
    <n v="0.65538461538461534"/>
    <n v="0"/>
    <n v="0"/>
    <n v="1"/>
    <n v="4.1096000000000004"/>
    <n v="1"/>
    <n v="4.1096000000000004"/>
    <s v="Portal"/>
  </r>
  <r>
    <x v="0"/>
    <x v="2613"/>
    <s v="8A"/>
    <n v="16"/>
    <x v="12"/>
    <x v="12"/>
    <s v="E"/>
    <n v="0.14285714285714285"/>
    <n v="32"/>
    <n v="28"/>
    <n v="28"/>
    <n v="-4"/>
    <n v="24"/>
    <n v="0"/>
    <n v="4.1096000000000004"/>
    <s v="F2213/32 GR"/>
    <s v="0"/>
    <s v="0"/>
    <n v="0"/>
    <n v="0"/>
    <n v="32.617307692307691"/>
    <n v="2.0385817307692307"/>
    <n v="0"/>
    <n v="0"/>
    <n v="0"/>
    <n v="0"/>
    <n v="0"/>
    <n v="0"/>
    <n v="0"/>
    <s v="Portal"/>
  </r>
  <r>
    <x v="0"/>
    <x v="2614"/>
    <s v="8A"/>
    <n v="12"/>
    <x v="12"/>
    <x v="12"/>
    <s v="E"/>
    <n v="0.14285714285714285"/>
    <n v="32"/>
    <n v="28"/>
    <n v="28"/>
    <n v="-4"/>
    <n v="24"/>
    <n v="1"/>
    <n v="3.8330000000000002"/>
    <s v="F2213/16 GR"/>
    <n v="0"/>
    <n v="13"/>
    <n v="1.4999999999999999E-2"/>
    <n v="0.18"/>
    <n v="37.237692307692306"/>
    <n v="3.1031410256410257"/>
    <n v="0.36"/>
    <n v="1"/>
    <n v="3.8330000000000002"/>
    <n v="1"/>
    <n v="3.8330000000000002"/>
    <n v="1"/>
    <n v="3.8330000000000002"/>
    <s v="Portal"/>
  </r>
  <r>
    <x v="1"/>
    <x v="2615"/>
    <s v="5A"/>
    <n v="100"/>
    <x v="0"/>
    <x v="0"/>
    <s v="S"/>
    <n v="-0.41176470588235292"/>
    <n v="20"/>
    <n v="34"/>
    <n v="20"/>
    <n v="-4"/>
    <n v="16"/>
    <n v="53"/>
    <n v="1.603"/>
    <s v="1854 BK"/>
    <n v="0"/>
    <n v="180"/>
    <n v="0.20769230769230768"/>
    <n v="20.769230769230766"/>
    <n v="476.15384615384619"/>
    <n v="4.7615384615384615"/>
    <n v="3.3230769230769228"/>
    <n v="1"/>
    <n v="1.603"/>
    <n v="4"/>
    <n v="6.4119999999999999"/>
    <n v="5"/>
    <n v="8.0150000000000006"/>
    <s v="Portal  "/>
  </r>
  <r>
    <x v="0"/>
    <x v="2616"/>
    <s v="8B"/>
    <n v="250"/>
    <x v="18"/>
    <x v="17"/>
    <s v="E"/>
    <n v="0"/>
    <n v="84"/>
    <n v="84"/>
    <n v="84"/>
    <n v="-4"/>
    <n v="80"/>
    <n v="1"/>
    <n v="25.805389999999999"/>
    <s v="P1050 CL"/>
    <n v="0"/>
    <n v="5"/>
    <n v="5.7692307692307696E-3"/>
    <n v="1.4423076923076923"/>
    <n v="10.365384615384615"/>
    <n v="4.1461538461538459E-2"/>
    <n v="0.46153846153846156"/>
    <n v="1"/>
    <n v="25.805389999999999"/>
    <n v="1"/>
    <n v="25.805389999999999"/>
    <n v="1"/>
    <n v="25.805389999999999"/>
    <s v="Portal"/>
  </r>
  <r>
    <x v="0"/>
    <x v="2617"/>
    <s v="5A"/>
    <n v="1"/>
    <x v="23"/>
    <x v="22"/>
    <s v="S"/>
    <n v="0.5"/>
    <n v="150"/>
    <n v="100"/>
    <n v="100"/>
    <n v="-4"/>
    <n v="96"/>
    <n v="12942"/>
    <n v="9.8710000000000006E-2"/>
    <s v="1807 GR"/>
    <s v="0"/>
    <s v="0"/>
    <n v="0"/>
    <n v="0"/>
    <n v="94.615384615384613"/>
    <n v="94.615384615384613"/>
    <n v="0"/>
    <n v="473"/>
    <n v="46.689830000000001"/>
    <n v="9556"/>
    <n v="943.27276000000006"/>
    <n v="10029"/>
    <n v="989.96259000000009"/>
    <s v="Portal With MPS"/>
  </r>
  <r>
    <x v="0"/>
    <x v="2618"/>
    <s v="5A"/>
    <n v="100"/>
    <x v="0"/>
    <x v="0"/>
    <s v="S"/>
    <n v="-0.55128205128205132"/>
    <n v="35"/>
    <n v="78"/>
    <n v="35"/>
    <n v="-4"/>
    <n v="31"/>
    <n v="91"/>
    <n v="1.3680000000000001"/>
    <s v="1852 WH"/>
    <n v="85"/>
    <n v="204"/>
    <n v="1.1507692307692308"/>
    <n v="115.07692307692308"/>
    <n v="800.84615384615381"/>
    <n v="8.008461538461539"/>
    <n v="35.673846153846156"/>
    <n v="6"/>
    <n v="8.2080000000000002"/>
    <n v="42"/>
    <n v="57.456000000000003"/>
    <n v="48"/>
    <n v="65.664000000000001"/>
    <s v="Portal  "/>
  </r>
  <r>
    <x v="1"/>
    <x v="2619"/>
    <s v="5I"/>
    <n v="25000"/>
    <x v="0"/>
    <x v="0"/>
    <s v="B"/>
    <n v="2.564102564102564E-2"/>
    <n v="40"/>
    <n v="39"/>
    <n v="39"/>
    <n v="-4"/>
    <n v="35"/>
    <n v="0"/>
    <n v="1848"/>
    <s v="6716 GY"/>
    <s v="0"/>
    <s v="0"/>
    <n v="0"/>
    <n v="0"/>
    <n v="1093.4615384615383"/>
    <n v="4.3738461538461532E-2"/>
    <n v="0"/>
    <n v="0"/>
    <n v="0"/>
    <n v="0"/>
    <n v="0"/>
    <n v="0"/>
    <n v="0"/>
    <s v="Portal"/>
  </r>
  <r>
    <x v="0"/>
    <x v="2620"/>
    <s v="8B"/>
    <n v="100"/>
    <x v="18"/>
    <x v="17"/>
    <s v="E"/>
    <n v="0"/>
    <n v="84"/>
    <n v="84"/>
    <n v="84"/>
    <n v="-4"/>
    <n v="80"/>
    <n v="34"/>
    <n v="4.92"/>
    <s v="P10516 BK"/>
    <n v="12"/>
    <n v="23"/>
    <n v="0.15576923076923077"/>
    <n v="15.576923076923077"/>
    <n v="1980.9615384615386"/>
    <n v="19.809615384615384"/>
    <n v="12.461538461538462"/>
    <n v="1"/>
    <n v="4.92"/>
    <n v="13"/>
    <n v="63.96"/>
    <n v="14"/>
    <n v="68.88"/>
    <s v="Portal"/>
  </r>
  <r>
    <x v="1"/>
    <x v="2621"/>
    <s v="3A"/>
    <n v="100"/>
    <x v="2"/>
    <x v="2"/>
    <n v="2"/>
    <n v="0"/>
    <n v="20"/>
    <n v="20"/>
    <n v="20"/>
    <m/>
    <n v="20"/>
    <n v="5"/>
    <n v="17.90401"/>
    <s v="1218C SL"/>
    <n v="21"/>
    <n v="69"/>
    <n v="0.30576923076923079"/>
    <n v="30.57692307692308"/>
    <n v="79.42307692307692"/>
    <n v="0.79423076923076918"/>
    <n v="6.1153846153846159"/>
    <n v="2"/>
    <n v="35.808019999999999"/>
    <n v="8"/>
    <n v="143.23208"/>
    <n v="10"/>
    <n v="179.0401"/>
    <s v="Portal"/>
  </r>
  <r>
    <x v="1"/>
    <x v="2622"/>
    <s v="5I"/>
    <n v="25000"/>
    <x v="0"/>
    <x v="0"/>
    <s v="B"/>
    <n v="2.564102564102564E-2"/>
    <n v="40"/>
    <n v="39"/>
    <n v="39"/>
    <n v="-4"/>
    <n v="35"/>
    <n v="0"/>
    <n v="1764"/>
    <s v="6716 BL"/>
    <s v="0"/>
    <s v="0"/>
    <n v="0"/>
    <n v="0"/>
    <n v="1025.6153846153845"/>
    <n v="4.1024615384615382E-2"/>
    <n v="0"/>
    <n v="0"/>
    <n v="0"/>
    <n v="0"/>
    <n v="0"/>
    <n v="0"/>
    <n v="0"/>
    <s v="Portal"/>
  </r>
  <r>
    <x v="1"/>
    <x v="2623"/>
    <s v="3A"/>
    <n v="1000"/>
    <x v="2"/>
    <x v="2"/>
    <n v="2"/>
    <n v="0"/>
    <n v="50"/>
    <n v="50"/>
    <n v="50"/>
    <m/>
    <n v="50"/>
    <n v="0"/>
    <n v="394.86779999999999"/>
    <s v="1219/20C SL"/>
    <n v="0"/>
    <n v="5"/>
    <n v="5.7692307692307696E-3"/>
    <n v="5.7692307692307692"/>
    <n v="6.9230769230769234"/>
    <n v="6.9230769230769233E-3"/>
    <n v="0.28846153846153849"/>
    <n v="1"/>
    <n v="394.86779999999999"/>
    <n v="1"/>
    <n v="394.86779999999999"/>
    <n v="1"/>
    <n v="394.86779999999999"/>
    <s v="Portal"/>
  </r>
  <r>
    <x v="1"/>
    <x v="2624"/>
    <s v="5I"/>
    <n v="25000"/>
    <x v="0"/>
    <x v="0"/>
    <s v="B"/>
    <n v="2.564102564102564E-2"/>
    <n v="40"/>
    <n v="39"/>
    <n v="39"/>
    <n v="-4"/>
    <n v="35"/>
    <n v="0"/>
    <n v="1764"/>
    <s v="6716 BR"/>
    <s v="0"/>
    <s v="0"/>
    <n v="0"/>
    <n v="0"/>
    <n v="149.11538461538461"/>
    <n v="5.9646153846153842E-3"/>
    <n v="0"/>
    <n v="0"/>
    <n v="0"/>
    <n v="0"/>
    <n v="0"/>
    <n v="0"/>
    <n v="0"/>
    <s v="Portal"/>
  </r>
  <r>
    <x v="1"/>
    <x v="2625"/>
    <s v="3A"/>
    <n v="500"/>
    <x v="0"/>
    <x v="0"/>
    <s v="B"/>
    <n v="-0.71698113207547165"/>
    <n v="15"/>
    <n v="53"/>
    <n v="15"/>
    <n v="-4"/>
    <n v="11"/>
    <n v="35"/>
    <n v="81.569999999999993"/>
    <s v="1180C SL"/>
    <n v="18"/>
    <n v="62"/>
    <n v="0.26538461538461539"/>
    <n v="132.69230769230768"/>
    <n v="664.15384615384596"/>
    <n v="1.328307692307692"/>
    <n v="2.9192307692307691"/>
    <n v="2"/>
    <n v="163.13999999999999"/>
    <n v="5"/>
    <n v="407.84999999999997"/>
    <n v="7"/>
    <n v="570.99"/>
    <s v="Portal"/>
  </r>
  <r>
    <x v="1"/>
    <x v="2626"/>
    <s v="3A"/>
    <n v="100"/>
    <x v="0"/>
    <x v="0"/>
    <s v="B"/>
    <n v="-0.75"/>
    <n v="25"/>
    <n v="100"/>
    <n v="25"/>
    <n v="-4"/>
    <n v="21"/>
    <n v="173"/>
    <n v="21.483000000000001"/>
    <s v="1296C SL"/>
    <n v="20"/>
    <n v="55"/>
    <n v="0.27884615384615385"/>
    <n v="27.884615384615387"/>
    <n v="843.07692307692298"/>
    <n v="8.4307692307692292"/>
    <n v="5.8557692307692308"/>
    <n v="1"/>
    <n v="21.483000000000001"/>
    <n v="7"/>
    <n v="150.381"/>
    <n v="8"/>
    <n v="171.864"/>
    <s v="Portal"/>
  </r>
  <r>
    <x v="1"/>
    <x v="2627"/>
    <s v="3A"/>
    <n v="100"/>
    <x v="0"/>
    <x v="0"/>
    <s v="C"/>
    <n v="0"/>
    <n v="5"/>
    <n v="5"/>
    <n v="5"/>
    <m/>
    <n v="5"/>
    <n v="2"/>
    <n v="71.113309999999998"/>
    <s v="1450/16 BK"/>
    <n v="9"/>
    <n v="13"/>
    <n v="0.11192307692307692"/>
    <n v="11.192307692307692"/>
    <n v="61.192307692307686"/>
    <n v="0.6119230769230769"/>
    <n v="0.55961538461538463"/>
    <n v="1"/>
    <n v="71.113309999999998"/>
    <n v="2"/>
    <n v="142.22662"/>
    <n v="3"/>
    <n v="213.33992999999998"/>
    <s v="MPS"/>
  </r>
  <r>
    <x v="1"/>
    <x v="2628"/>
    <s v="3A"/>
    <n v="328"/>
    <x v="0"/>
    <x v="0"/>
    <s v="B"/>
    <n v="-0.8"/>
    <n v="20"/>
    <n v="100"/>
    <n v="20"/>
    <n v="-4"/>
    <n v="16"/>
    <n v="29"/>
    <n v="81.86224"/>
    <s v="1606 SL"/>
    <n v="40"/>
    <n v="70"/>
    <n v="0.5115384615384615"/>
    <n v="167.78461538461536"/>
    <n v="367.4"/>
    <n v="1.1201219512195122"/>
    <n v="8.184615384615384"/>
    <n v="3"/>
    <n v="245.58672000000001"/>
    <n v="11"/>
    <n v="900.48464000000001"/>
    <n v="14"/>
    <n v="1146.0713599999999"/>
    <s v="Portal"/>
  </r>
  <r>
    <x v="0"/>
    <x v="2629"/>
    <s v="5G"/>
    <n v="1000"/>
    <x v="7"/>
    <x v="7"/>
    <s v="S"/>
    <n v="0.65"/>
    <n v="165"/>
    <n v="100"/>
    <n v="100"/>
    <n v="-4"/>
    <n v="96"/>
    <n v="13"/>
    <n v="72.88"/>
    <s v="1805 BL"/>
    <n v="6"/>
    <n v="9"/>
    <n v="7.4999999999999997E-2"/>
    <n v="75"/>
    <n v="83.269230769230774"/>
    <n v="8.3269230769230776E-2"/>
    <n v="7.1999999999999993"/>
    <n v="0"/>
    <n v="0"/>
    <n v="7"/>
    <n v="510.15999999999997"/>
    <n v="7"/>
    <n v="510.15999999999997"/>
    <s v="Traditional"/>
  </r>
  <r>
    <x v="1"/>
    <x v="2630"/>
    <s v="3A"/>
    <n v="1000"/>
    <x v="2"/>
    <x v="2"/>
    <s v="V"/>
    <n v="-0.16666666666666666"/>
    <n v="50"/>
    <n v="60"/>
    <n v="50"/>
    <m/>
    <n v="50"/>
    <n v="0"/>
    <n v="1045.7676799999999"/>
    <s v="1181/40C SL"/>
    <n v="1"/>
    <n v="3"/>
    <n v="1.4230769230769231E-2"/>
    <n v="14.230769230769232"/>
    <n v="27.923076923076923"/>
    <n v="2.7923076923076922E-2"/>
    <n v="0.71153846153846156"/>
    <n v="0"/>
    <n v="0"/>
    <n v="1"/>
    <n v="1045.7676799999999"/>
    <n v="1"/>
    <n v="1045.7676799999999"/>
    <s v="Portal With MPS"/>
  </r>
  <r>
    <x v="1"/>
    <x v="2631"/>
    <s v="3A"/>
    <n v="100"/>
    <x v="0"/>
    <x v="0"/>
    <s v="B"/>
    <n v="-0.13793103448275862"/>
    <n v="25"/>
    <n v="29"/>
    <n v="25"/>
    <n v="-4"/>
    <n v="21"/>
    <n v="21"/>
    <n v="26.143000000000001"/>
    <s v="1179C SL"/>
    <n v="40"/>
    <n v="72"/>
    <n v="0.51384615384615384"/>
    <n v="51.384615384615387"/>
    <n v="183.11538461538461"/>
    <n v="1.8311538461538461"/>
    <n v="10.79076923076923"/>
    <n v="3"/>
    <n v="78.429000000000002"/>
    <n v="14"/>
    <n v="366.00200000000001"/>
    <n v="17"/>
    <n v="444.43100000000004"/>
    <s v="Portal"/>
  </r>
  <r>
    <x v="1"/>
    <x v="2632"/>
    <s v="5A"/>
    <n v="1000"/>
    <x v="0"/>
    <x v="0"/>
    <s v="S"/>
    <n v="-0.16666666666666666"/>
    <n v="20"/>
    <n v="24"/>
    <n v="20"/>
    <n v="-4"/>
    <n v="16"/>
    <n v="44"/>
    <n v="19.32"/>
    <s v="1551 BK"/>
    <n v="4"/>
    <n v="179"/>
    <n v="0.2496153846153846"/>
    <n v="249.61538461538461"/>
    <n v="447.92307692307691"/>
    <n v="0.44792307692307692"/>
    <n v="3.9938461538461536"/>
    <n v="1"/>
    <n v="19.32"/>
    <n v="5"/>
    <n v="96.6"/>
    <n v="6"/>
    <n v="115.92"/>
    <s v="Portal"/>
  </r>
  <r>
    <x v="1"/>
    <x v="2633"/>
    <s v="3A"/>
    <n v="1000"/>
    <x v="0"/>
    <x v="0"/>
    <s v="B"/>
    <n v="-0.62264150943396224"/>
    <n v="20"/>
    <n v="53"/>
    <n v="20"/>
    <n v="-4"/>
    <n v="16"/>
    <n v="36"/>
    <n v="72.84"/>
    <s v="1214C SL"/>
    <n v="25"/>
    <n v="88"/>
    <n v="0.37076923076923074"/>
    <n v="370.76923076923072"/>
    <n v="382.15384615384608"/>
    <n v="0.38215384615384607"/>
    <n v="5.9323076923076918"/>
    <n v="2"/>
    <n v="145.68"/>
    <n v="8"/>
    <n v="582.72"/>
    <n v="10"/>
    <n v="728.40000000000009"/>
    <s v="Portal"/>
  </r>
  <r>
    <x v="1"/>
    <x v="2634"/>
    <s v="3A"/>
    <n v="100"/>
    <x v="2"/>
    <x v="2"/>
    <n v="2"/>
    <n v="0"/>
    <n v="20"/>
    <n v="20"/>
    <n v="20"/>
    <m/>
    <n v="20"/>
    <n v="6"/>
    <n v="12.52772"/>
    <s v="1293C SL"/>
    <n v="5"/>
    <n v="40"/>
    <n v="0.1"/>
    <n v="10"/>
    <n v="1506.153846153846"/>
    <n v="15.06153846153846"/>
    <n v="2"/>
    <n v="1"/>
    <n v="12.52772"/>
    <n v="3"/>
    <n v="37.583159999999999"/>
    <n v="4"/>
    <n v="50.110880000000002"/>
    <s v="Portal"/>
  </r>
  <r>
    <x v="0"/>
    <x v="2635"/>
    <s v="8A"/>
    <n v="20"/>
    <x v="1"/>
    <x v="1"/>
    <s v="E"/>
    <n v="0.55555555555555558"/>
    <n v="140"/>
    <n v="90"/>
    <n v="90"/>
    <n v="-4"/>
    <n v="86"/>
    <n v="54"/>
    <n v="6.2"/>
    <s v="F2211/2 YL"/>
    <n v="98"/>
    <n v="286"/>
    <n v="1.3853846153846154"/>
    <n v="27.707692307692309"/>
    <n v="77.384615384615373"/>
    <n v="3.8692307692307688"/>
    <n v="119.14307692307693"/>
    <n v="7"/>
    <n v="43.4"/>
    <n v="126"/>
    <n v="781.2"/>
    <n v="133"/>
    <n v="824.6"/>
    <s v="Portal"/>
  </r>
  <r>
    <x v="1"/>
    <x v="2636"/>
    <s v="3A"/>
    <n v="1000"/>
    <x v="0"/>
    <x v="0"/>
    <s v="B"/>
    <n v="-0.45205479452054792"/>
    <n v="40"/>
    <n v="73"/>
    <n v="40"/>
    <n v="-4"/>
    <n v="36"/>
    <n v="80"/>
    <n v="650.91999999999996"/>
    <s v="1299/25C SL"/>
    <n v="11"/>
    <n v="6"/>
    <n v="0.1253846153846154"/>
    <n v="125.3846153846154"/>
    <n v="152.00000000000003"/>
    <n v="0.15200000000000002"/>
    <n v="4.5138461538461545"/>
    <n v="1"/>
    <n v="650.91999999999996"/>
    <n v="6"/>
    <n v="3905.5199999999995"/>
    <n v="7"/>
    <n v="4556.4399999999996"/>
    <s v="Portal"/>
  </r>
  <r>
    <x v="1"/>
    <x v="2637"/>
    <s v="3A"/>
    <n v="328"/>
    <x v="0"/>
    <x v="0"/>
    <s v="B"/>
    <n v="-0.75"/>
    <n v="25"/>
    <n v="100"/>
    <n v="25"/>
    <n v="-4"/>
    <n v="21"/>
    <n v="7"/>
    <n v="113.84224"/>
    <s v="1608 SL"/>
    <n v="2"/>
    <n v="11"/>
    <n v="3.4230769230769231E-2"/>
    <n v="11.227692307692308"/>
    <n v="221.22769230769234"/>
    <n v="0.67447467166979369"/>
    <n v="0.71884615384615391"/>
    <n v="0"/>
    <n v="0"/>
    <n v="1"/>
    <n v="113.84224"/>
    <n v="1"/>
    <n v="113.84224"/>
    <s v="Portal"/>
  </r>
  <r>
    <x v="1"/>
    <x v="2638"/>
    <s v="3A"/>
    <n v="100"/>
    <x v="0"/>
    <x v="0"/>
    <s v="B"/>
    <n v="-0.62264150943396224"/>
    <n v="20"/>
    <n v="53"/>
    <n v="20"/>
    <n v="-4"/>
    <n v="16"/>
    <n v="19"/>
    <n v="11.090999999999999"/>
    <s v="1216C SL"/>
    <n v="23"/>
    <n v="64"/>
    <n v="0.32153846153846155"/>
    <n v="32.153846153846153"/>
    <n v="191.57692307692307"/>
    <n v="1.9157692307692307"/>
    <n v="5.1446153846153848"/>
    <n v="2"/>
    <n v="22.181999999999999"/>
    <n v="7"/>
    <n v="77.637"/>
    <n v="9"/>
    <n v="99.818999999999988"/>
    <s v="Portal"/>
  </r>
  <r>
    <x v="1"/>
    <x v="2639"/>
    <s v="1F"/>
    <n v="100"/>
    <x v="2"/>
    <x v="2"/>
    <n v="2"/>
    <n v="0"/>
    <n v="50"/>
    <n v="50"/>
    <n v="50"/>
    <m/>
    <n v="50"/>
    <n v="3"/>
    <n v="47.390659999999997"/>
    <s v="65403 SL"/>
    <n v="27"/>
    <n v="56"/>
    <n v="0.35538461538461541"/>
    <n v="35.53846153846154"/>
    <n v="231.50000000000003"/>
    <n v="2.3150000000000004"/>
    <n v="17.76923076923077"/>
    <n v="2"/>
    <n v="94.781319999999994"/>
    <n v="20"/>
    <n v="947.81319999999994"/>
    <n v="22"/>
    <n v="1042.5945199999999"/>
    <s v="Portal"/>
  </r>
  <r>
    <x v="1"/>
    <x v="2640"/>
    <s v="8A"/>
    <n v="20"/>
    <x v="1"/>
    <x v="1"/>
    <s v="E"/>
    <n v="0.5730337078651685"/>
    <n v="140"/>
    <n v="89"/>
    <n v="89"/>
    <n v="-4"/>
    <n v="85"/>
    <n v="68"/>
    <n v="8.5142900000000008"/>
    <s v="F2213/4 CL"/>
    <n v="60"/>
    <n v="479"/>
    <n v="1.1988461538461537"/>
    <n v="23.976923076923072"/>
    <n v="87.311538461538447"/>
    <n v="4.3655769230769224"/>
    <n v="101.90192307692307"/>
    <n v="6"/>
    <n v="51.085740000000001"/>
    <n v="108"/>
    <n v="919.54332000000011"/>
    <n v="114"/>
    <n v="970.62906000000009"/>
    <s v="Portal"/>
  </r>
  <r>
    <x v="0"/>
    <x v="2641"/>
    <s v="8A"/>
    <n v="200"/>
    <x v="1"/>
    <x v="1"/>
    <s v="E"/>
    <n v="0.55555555555555558"/>
    <n v="140"/>
    <n v="90"/>
    <n v="90"/>
    <n v="-4"/>
    <n v="86"/>
    <n v="15"/>
    <n v="33.371429999999997"/>
    <s v="F2213/8 RD"/>
    <n v="45"/>
    <n v="109"/>
    <n v="0.6103846153846153"/>
    <n v="122.07692307692307"/>
    <n v="142.48999999999998"/>
    <n v="0.71244999999999992"/>
    <n v="52.493076923076913"/>
    <n v="3"/>
    <n v="100.11428999999998"/>
    <n v="55"/>
    <n v="1835.4286499999998"/>
    <n v="58"/>
    <n v="1935.5429399999998"/>
    <s v="Portal"/>
  </r>
  <r>
    <x v="1"/>
    <x v="2642"/>
    <s v="3A"/>
    <n v="100"/>
    <x v="0"/>
    <x v="0"/>
    <s v="B"/>
    <n v="-0.6"/>
    <n v="40"/>
    <n v="100"/>
    <n v="40"/>
    <n v="-4"/>
    <n v="36"/>
    <n v="57"/>
    <n v="41.091000000000001"/>
    <s v="1299/15C SL"/>
    <n v="13"/>
    <n v="34"/>
    <n v="0.17923076923076922"/>
    <n v="17.923076923076923"/>
    <n v="254.65384615384616"/>
    <n v="2.5465384615384616"/>
    <n v="6.4523076923076923"/>
    <n v="1"/>
    <n v="41.091000000000001"/>
    <n v="7"/>
    <n v="287.637"/>
    <n v="8"/>
    <n v="328.72800000000001"/>
    <s v="Portal"/>
  </r>
  <r>
    <x v="1"/>
    <x v="2643"/>
    <s v="3A"/>
    <n v="100"/>
    <x v="2"/>
    <x v="2"/>
    <n v="2"/>
    <n v="0"/>
    <n v="25"/>
    <n v="25"/>
    <n v="25"/>
    <m/>
    <n v="25"/>
    <n v="15"/>
    <n v="16.96734"/>
    <s v="2413C SL"/>
    <n v="113"/>
    <n v="338"/>
    <n v="1.6069230769230769"/>
    <n v="160.69230769230768"/>
    <n v="1208.1923076923076"/>
    <n v="12.081923076923076"/>
    <n v="40.17307692307692"/>
    <n v="8"/>
    <n v="135.73872"/>
    <n v="48"/>
    <n v="814.43232"/>
    <n v="56"/>
    <n v="950.17103999999995"/>
    <s v="Portal"/>
  </r>
  <r>
    <x v="1"/>
    <x v="2644"/>
    <s v="3A"/>
    <n v="500"/>
    <x v="0"/>
    <x v="0"/>
    <s v="C"/>
    <n v="0"/>
    <n v="5"/>
    <n v="5"/>
    <n v="5"/>
    <m/>
    <n v="5"/>
    <n v="0"/>
    <n v="319.17097000000001"/>
    <s v="1450/16 BK"/>
    <n v="0"/>
    <n v="0"/>
    <n v="0"/>
    <n v="0"/>
    <n v="61.192307692307686"/>
    <n v="0.12238461538461537"/>
    <n v="0"/>
    <n v="0"/>
    <n v="0"/>
    <n v="0"/>
    <n v="0"/>
    <n v="0"/>
    <n v="0"/>
    <s v="MPS"/>
  </r>
  <r>
    <x v="1"/>
    <x v="2645"/>
    <s v="8B"/>
    <n v="500"/>
    <x v="15"/>
    <x v="14"/>
    <s v="B"/>
    <n v="0"/>
    <n v="24"/>
    <n v="24"/>
    <n v="24"/>
    <n v="-4"/>
    <n v="20"/>
    <n v="1"/>
    <n v="564.375"/>
    <s v="1235 SV"/>
    <n v="1"/>
    <n v="4"/>
    <n v="1.5384615384615385E-2"/>
    <n v="7.6923076923076925"/>
    <n v="195.38461538461536"/>
    <n v="0.3907692307692307"/>
    <n v="0.30769230769230771"/>
    <n v="1"/>
    <n v="564.375"/>
    <n v="1"/>
    <n v="564.375"/>
    <n v="1"/>
    <n v="564.375"/>
    <s v="Traditional"/>
  </r>
  <r>
    <x v="1"/>
    <x v="2646"/>
    <s v="3A"/>
    <n v="100"/>
    <x v="0"/>
    <x v="0"/>
    <s v="B"/>
    <n v="-0.13793103448275862"/>
    <n v="25"/>
    <n v="29"/>
    <n v="25"/>
    <n v="-4"/>
    <n v="21"/>
    <n v="11"/>
    <n v="23.338000000000001"/>
    <s v="1297C SL"/>
    <n v="7"/>
    <n v="32"/>
    <n v="0.1123076923076923"/>
    <n v="11.23076923076923"/>
    <n v="228.15384615384613"/>
    <n v="2.2815384615384615"/>
    <n v="2.3584615384615382"/>
    <n v="1"/>
    <n v="23.338000000000001"/>
    <n v="3"/>
    <n v="70.01400000000001"/>
    <n v="4"/>
    <n v="93.352000000000004"/>
    <s v="Portal"/>
  </r>
  <r>
    <x v="0"/>
    <x v="2647"/>
    <s v="5A"/>
    <n v="1000"/>
    <x v="0"/>
    <x v="0"/>
    <s v="S"/>
    <n v="-0.52083333333333337"/>
    <n v="23"/>
    <n v="48"/>
    <n v="23"/>
    <n v="-4"/>
    <n v="19"/>
    <n v="2"/>
    <n v="15.86"/>
    <s v="1550 BL"/>
    <n v="1"/>
    <n v="5"/>
    <n v="1.6538461538461537E-2"/>
    <n v="16.538461538461537"/>
    <n v="62.269230769230774"/>
    <n v="6.2269230769230771E-2"/>
    <n v="0.3142307692307692"/>
    <n v="1"/>
    <n v="15.86"/>
    <n v="1"/>
    <n v="15.86"/>
    <n v="1"/>
    <n v="15.86"/>
    <s v="Portal"/>
  </r>
  <r>
    <x v="1"/>
    <x v="2648"/>
    <s v="3A"/>
    <n v="1000"/>
    <x v="0"/>
    <x v="0"/>
    <s v="B"/>
    <n v="-0.71698113207547165"/>
    <n v="15"/>
    <n v="53"/>
    <n v="15"/>
    <n v="-4"/>
    <n v="11"/>
    <n v="15"/>
    <n v="191.11"/>
    <s v="1181C SL"/>
    <n v="11"/>
    <n v="21"/>
    <n v="0.1426923076923077"/>
    <n v="142.69230769230771"/>
    <n v="246.80769230769232"/>
    <n v="0.24680769230769231"/>
    <n v="1.5696153846153846"/>
    <n v="1"/>
    <n v="191.11"/>
    <n v="3"/>
    <n v="573.33000000000004"/>
    <n v="4"/>
    <n v="764.44"/>
    <s v="Portal"/>
  </r>
  <r>
    <x v="1"/>
    <x v="2649"/>
    <s v="3A"/>
    <n v="1000"/>
    <x v="0"/>
    <x v="0"/>
    <s v="B"/>
    <n v="-0.62264150943396224"/>
    <n v="20"/>
    <n v="53"/>
    <n v="20"/>
    <n v="-4"/>
    <n v="16"/>
    <n v="32"/>
    <n v="94.18"/>
    <s v="1216C SL"/>
    <n v="8"/>
    <n v="61"/>
    <n v="0.15653846153846152"/>
    <n v="156.53846153846152"/>
    <n v="191.57692307692307"/>
    <n v="0.19157692307692306"/>
    <n v="2.5046153846153842"/>
    <n v="1"/>
    <n v="94.18"/>
    <n v="4"/>
    <n v="376.72"/>
    <n v="5"/>
    <n v="470.90000000000003"/>
    <s v="Portal"/>
  </r>
  <r>
    <x v="1"/>
    <x v="2650"/>
    <s v="3A"/>
    <n v="1000"/>
    <x v="2"/>
    <x v="2"/>
    <n v="2"/>
    <n v="0"/>
    <n v="20"/>
    <n v="20"/>
    <n v="20"/>
    <m/>
    <n v="20"/>
    <n v="2"/>
    <n v="243.66721000000001"/>
    <s v="1896/7C SL"/>
    <n v="4"/>
    <n v="27"/>
    <n v="7.4230769230769225E-2"/>
    <n v="74.230769230769226"/>
    <n v="159.73076923076923"/>
    <n v="0.15973076923076923"/>
    <n v="1.4846153846153844"/>
    <n v="0"/>
    <n v="0"/>
    <n v="1"/>
    <n v="243.66721000000001"/>
    <n v="1"/>
    <n v="243.66721000000001"/>
    <s v="Portal"/>
  </r>
  <r>
    <x v="1"/>
    <x v="2651"/>
    <s v="3A"/>
    <n v="100"/>
    <x v="0"/>
    <x v="0"/>
    <s v="B"/>
    <n v="-0.75"/>
    <n v="25"/>
    <n v="100"/>
    <n v="25"/>
    <n v="-4"/>
    <n v="21"/>
    <n v="102"/>
    <n v="20.218"/>
    <s v="2241C SL"/>
    <n v="15"/>
    <n v="95"/>
    <n v="0.27115384615384613"/>
    <n v="27.115384615384613"/>
    <n v="1995.7692307692309"/>
    <n v="19.957692307692309"/>
    <n v="5.694230769230769"/>
    <n v="1"/>
    <n v="20.218"/>
    <n v="7"/>
    <n v="141.52600000000001"/>
    <n v="8"/>
    <n v="161.744"/>
    <s v="Portal"/>
  </r>
  <r>
    <x v="1"/>
    <x v="2652"/>
    <s v="3A"/>
    <n v="1000"/>
    <x v="2"/>
    <x v="2"/>
    <n v="2"/>
    <n v="0"/>
    <n v="25"/>
    <n v="25"/>
    <n v="25"/>
    <m/>
    <n v="25"/>
    <n v="8"/>
    <n v="154.13865999999999"/>
    <s v="2404C SL"/>
    <n v="57"/>
    <n v="121"/>
    <n v="0.7534615384615384"/>
    <n v="753.46153846153845"/>
    <n v="1128.5338461538463"/>
    <n v="1.1285338461538463"/>
    <n v="18.83653846153846"/>
    <n v="4"/>
    <n v="616.55463999999995"/>
    <n v="23"/>
    <n v="3545.1891799999999"/>
    <n v="27"/>
    <n v="4161.7438199999997"/>
    <s v="Portal"/>
  </r>
  <r>
    <x v="1"/>
    <x v="2653"/>
    <s v="3A"/>
    <n v="100"/>
    <x v="2"/>
    <x v="2"/>
    <n v="2"/>
    <n v="0"/>
    <n v="25"/>
    <n v="25"/>
    <n v="25"/>
    <m/>
    <n v="25"/>
    <n v="0"/>
    <n v="44.022190000000002"/>
    <s v="2215C SL"/>
    <n v="11"/>
    <n v="32"/>
    <n v="0.1553846153846154"/>
    <n v="15.53846153846154"/>
    <n v="79.57692307692308"/>
    <n v="0.79576923076923078"/>
    <n v="3.884615384615385"/>
    <n v="1"/>
    <n v="44.022190000000002"/>
    <n v="5"/>
    <n v="220.11095"/>
    <n v="6"/>
    <n v="264.13314000000003"/>
    <s v="Portal"/>
  </r>
  <r>
    <x v="0"/>
    <x v="2654"/>
    <s v="5E"/>
    <n v="1"/>
    <x v="3"/>
    <x v="3"/>
    <s v="S"/>
    <n v="0.3"/>
    <n v="78"/>
    <n v="60"/>
    <n v="60"/>
    <n v="-4"/>
    <n v="56"/>
    <n v="37397"/>
    <n v="0.11"/>
    <s v="2855/1 BL"/>
    <s v="0"/>
    <s v="0"/>
    <n v="0"/>
    <n v="0"/>
    <n v="25.73076923076923"/>
    <n v="25.73076923076923"/>
    <n v="0"/>
    <n v="129"/>
    <n v="14.19"/>
    <n v="1570"/>
    <n v="172.7"/>
    <n v="1699"/>
    <n v="186.89000000000001"/>
    <s v="Portal With MPS"/>
  </r>
  <r>
    <x v="1"/>
    <x v="2655"/>
    <s v="3A"/>
    <n v="500"/>
    <x v="2"/>
    <x v="2"/>
    <s v="P"/>
    <n v="0"/>
    <n v="5"/>
    <n v="5"/>
    <n v="5"/>
    <m/>
    <n v="5"/>
    <n v="0"/>
    <n v="511.68392"/>
    <s v="1181/40C SL"/>
    <n v="0"/>
    <n v="1"/>
    <n v="1.153846153846154E-3"/>
    <n v="0.57692307692307698"/>
    <n v="27.923076923076923"/>
    <n v="5.5846153846153844E-2"/>
    <n v="5.7692307692307696E-3"/>
    <n v="1"/>
    <n v="511.68392"/>
    <n v="1"/>
    <n v="511.68392"/>
    <n v="1"/>
    <n v="511.68392"/>
    <s v="MPS"/>
  </r>
  <r>
    <x v="0"/>
    <x v="2656"/>
    <s v="5E"/>
    <n v="100"/>
    <x v="3"/>
    <x v="3"/>
    <s v="T"/>
    <n v="0"/>
    <n v="5"/>
    <n v="5"/>
    <n v="5"/>
    <m/>
    <n v="5"/>
    <n v="15"/>
    <n v="10.26257"/>
    <s v="5854/7 BR"/>
    <n v="99"/>
    <n v="499"/>
    <n v="1.6419230769230768"/>
    <n v="164.19230769230768"/>
    <n v="181.88461538461536"/>
    <n v="1.8188461538461536"/>
    <n v="8.2096153846153843"/>
    <n v="11"/>
    <n v="112.88827000000001"/>
    <n v="19"/>
    <n v="194.98883000000001"/>
    <n v="30"/>
    <n v="307.87709999999998"/>
    <s v="MPS"/>
  </r>
  <r>
    <x v="0"/>
    <x v="2657"/>
    <s v="5E"/>
    <n v="1"/>
    <x v="3"/>
    <x v="3"/>
    <s v="S"/>
    <n v="0.3"/>
    <n v="78"/>
    <n v="60"/>
    <n v="60"/>
    <n v="-4"/>
    <n v="56"/>
    <n v="6959"/>
    <n v="0.16"/>
    <s v="2856/1 BK"/>
    <s v="0"/>
    <s v="0"/>
    <n v="0"/>
    <n v="0"/>
    <n v="113.26923076923077"/>
    <n v="113.26923076923077"/>
    <n v="0"/>
    <n v="566"/>
    <n v="90.56"/>
    <n v="6909"/>
    <n v="1105.44"/>
    <n v="7475"/>
    <n v="1196"/>
    <s v="Portal With MPS"/>
  </r>
  <r>
    <x v="0"/>
    <x v="2658"/>
    <s v="1F"/>
    <n v="100"/>
    <x v="2"/>
    <x v="2"/>
    <n v="2"/>
    <n v="0"/>
    <n v="50"/>
    <n v="50"/>
    <n v="50"/>
    <m/>
    <n v="50"/>
    <n v="0"/>
    <n v="107.53791"/>
    <s v="65407 SL"/>
    <n v="1"/>
    <n v="4"/>
    <n v="1.5384615384615385E-2"/>
    <n v="1.5384615384615385"/>
    <n v="1.5384615384615385"/>
    <n v="1.5384615384615385E-2"/>
    <n v="0.76923076923076927"/>
    <n v="0"/>
    <n v="0"/>
    <n v="1"/>
    <n v="107.53791"/>
    <n v="1"/>
    <n v="107.53791"/>
    <s v="Portal"/>
  </r>
  <r>
    <x v="0"/>
    <x v="2659"/>
    <s v="5E"/>
    <n v="1"/>
    <x v="3"/>
    <x v="3"/>
    <s v="S"/>
    <n v="0.3"/>
    <n v="78"/>
    <n v="60"/>
    <n v="60"/>
    <n v="-4"/>
    <n v="56"/>
    <n v="1914"/>
    <n v="0.24"/>
    <s v="2857/1 BK"/>
    <s v="0"/>
    <s v="0"/>
    <n v="0"/>
    <n v="0"/>
    <n v="39.03846153846154"/>
    <n v="39.03846153846154"/>
    <n v="0"/>
    <n v="195"/>
    <n v="46.8"/>
    <n v="2381"/>
    <n v="571.43999999999994"/>
    <n v="2576"/>
    <n v="618.24"/>
    <s v="Portal With MPS"/>
  </r>
  <r>
    <x v="1"/>
    <x v="2660"/>
    <s v="3A"/>
    <n v="100"/>
    <x v="2"/>
    <x v="2"/>
    <n v="2"/>
    <n v="0"/>
    <n v="30"/>
    <n v="30"/>
    <n v="30"/>
    <m/>
    <n v="30"/>
    <n v="2"/>
    <n v="15.79068"/>
    <s v="1736C SL"/>
    <n v="10"/>
    <n v="25"/>
    <n v="0.13653846153846155"/>
    <n v="13.653846153846155"/>
    <n v="151.73076923076923"/>
    <n v="1.5173076923076922"/>
    <n v="4.0961538461538467"/>
    <n v="1"/>
    <n v="15.79068"/>
    <n v="5"/>
    <n v="78.953400000000002"/>
    <n v="6"/>
    <n v="94.744079999999997"/>
    <s v="Portal"/>
  </r>
  <r>
    <x v="1"/>
    <x v="2661"/>
    <s v="5A"/>
    <n v="1000"/>
    <x v="0"/>
    <x v="0"/>
    <s v="S"/>
    <n v="3.7037037037037035E-2"/>
    <n v="28"/>
    <n v="27"/>
    <n v="27"/>
    <n v="-4"/>
    <n v="23"/>
    <n v="17"/>
    <n v="26.22"/>
    <s v="1856/19 BK"/>
    <n v="27"/>
    <n v="79"/>
    <n v="0.38192307692307692"/>
    <n v="381.92307692307691"/>
    <n v="400.80769230769226"/>
    <n v="0.40080769230769225"/>
    <n v="8.7842307692307688"/>
    <n v="2"/>
    <n v="52.44"/>
    <n v="11"/>
    <n v="288.41999999999996"/>
    <n v="13"/>
    <n v="340.86"/>
    <s v="Portal  "/>
  </r>
  <r>
    <x v="0"/>
    <x v="2662"/>
    <s v="5E"/>
    <n v="1"/>
    <x v="3"/>
    <x v="3"/>
    <s v="S"/>
    <n v="0.13333333333333333"/>
    <n v="68"/>
    <n v="60"/>
    <n v="60"/>
    <n v="-4"/>
    <n v="56"/>
    <n v="3767"/>
    <n v="7.0000000000000007E-2"/>
    <s v="2842/1 BL"/>
    <s v="0"/>
    <s v="0"/>
    <n v="0"/>
    <n v="0"/>
    <n v="31.692307692307693"/>
    <n v="31.692307692307693"/>
    <n v="0"/>
    <n v="158"/>
    <n v="11.06"/>
    <n v="1933"/>
    <n v="135.31"/>
    <n v="2091"/>
    <n v="146.37"/>
    <s v="Portal With MPS"/>
  </r>
  <r>
    <x v="1"/>
    <x v="2663"/>
    <s v="8A"/>
    <n v="20"/>
    <x v="1"/>
    <x v="1"/>
    <s v="E"/>
    <n v="0.5730337078651685"/>
    <n v="140"/>
    <n v="89"/>
    <n v="89"/>
    <n v="-4"/>
    <n v="85"/>
    <n v="32"/>
    <n v="14.74"/>
    <s v="F3001/2 BK"/>
    <n v="25"/>
    <n v="133"/>
    <n v="0.4226923076923077"/>
    <n v="8.453846153846154"/>
    <n v="8.6349999999999998"/>
    <n v="0.43174999999999997"/>
    <n v="35.928846153846152"/>
    <n v="2"/>
    <n v="29.48"/>
    <n v="38"/>
    <n v="560.12"/>
    <n v="40"/>
    <n v="589.6"/>
    <s v="Portal"/>
  </r>
  <r>
    <x v="1"/>
    <x v="2664"/>
    <s v="5A"/>
    <n v="1000"/>
    <x v="0"/>
    <x v="0"/>
    <s v="S"/>
    <n v="3.7037037037037035E-2"/>
    <n v="28"/>
    <n v="27"/>
    <n v="27"/>
    <n v="-4"/>
    <n v="23"/>
    <n v="52"/>
    <n v="22.35"/>
    <s v="1854/19 BK"/>
    <n v="77"/>
    <n v="241"/>
    <n v="1.1073076923076923"/>
    <n v="1107.3076923076924"/>
    <n v="1202.9230769230769"/>
    <n v="1.202923076923077"/>
    <n v="25.468076923076925"/>
    <n v="6"/>
    <n v="134.10000000000002"/>
    <n v="31"/>
    <n v="692.85"/>
    <n v="37"/>
    <n v="826.95"/>
    <s v="Portal  "/>
  </r>
  <r>
    <x v="0"/>
    <x v="2665"/>
    <s v="5E"/>
    <n v="100"/>
    <x v="7"/>
    <x v="7"/>
    <s v="S"/>
    <n v="0"/>
    <n v="88"/>
    <n v="88"/>
    <n v="88"/>
    <n v="-4"/>
    <n v="84"/>
    <n v="22"/>
    <n v="11.59"/>
    <s v="2841/1 YL"/>
    <n v="22"/>
    <n v="108"/>
    <n v="0.36153846153846153"/>
    <n v="36.153846153846153"/>
    <n v="43.07692307692308"/>
    <n v="0.43076923076923079"/>
    <n v="30.369230769230768"/>
    <n v="2"/>
    <n v="23.18"/>
    <n v="32"/>
    <n v="370.88"/>
    <n v="34"/>
    <n v="394.06"/>
    <s v="Traditional"/>
  </r>
  <r>
    <x v="1"/>
    <x v="2666"/>
    <s v="3A"/>
    <n v="100"/>
    <x v="2"/>
    <x v="2"/>
    <n v="2"/>
    <n v="-0.8"/>
    <n v="20"/>
    <n v="100"/>
    <n v="20"/>
    <m/>
    <n v="20"/>
    <n v="154"/>
    <n v="30.684999999999999"/>
    <s v="1898/6C SL"/>
    <n v="72"/>
    <n v="219"/>
    <n v="1.0280769230769229"/>
    <n v="102.80769230769229"/>
    <n v="581.07692307692309"/>
    <n v="5.8107692307692309"/>
    <n v="20.561538461538458"/>
    <n v="6"/>
    <n v="184.10999999999999"/>
    <n v="27"/>
    <n v="828.495"/>
    <n v="32"/>
    <n v="981.92"/>
    <s v="Portal"/>
  </r>
  <r>
    <x v="1"/>
    <x v="2667"/>
    <s v="3A"/>
    <n v="500"/>
    <x v="2"/>
    <x v="2"/>
    <n v="2"/>
    <n v="0"/>
    <n v="20"/>
    <n v="20"/>
    <n v="20"/>
    <m/>
    <n v="20"/>
    <n v="0"/>
    <n v="185.60429999999999"/>
    <s v="1896/12C SL"/>
    <n v="6"/>
    <n v="12"/>
    <n v="7.8461538461538458E-2"/>
    <n v="39.230769230769226"/>
    <n v="333.42307692307691"/>
    <n v="0.66684615384615387"/>
    <n v="1.5692307692307692"/>
    <n v="0"/>
    <n v="0"/>
    <n v="2"/>
    <n v="371.20859999999999"/>
    <n v="2"/>
    <n v="371.20859999999999"/>
    <s v="Portal"/>
  </r>
  <r>
    <x v="1"/>
    <x v="2668"/>
    <s v="1F"/>
    <n v="100"/>
    <x v="2"/>
    <x v="2"/>
    <n v="2"/>
    <n v="0"/>
    <n v="60"/>
    <n v="60"/>
    <n v="60"/>
    <m/>
    <n v="60"/>
    <n v="6"/>
    <n v="87.824719999999999"/>
    <s v="86318CY SL"/>
    <n v="0"/>
    <n v="5"/>
    <n v="5.7692307692307696E-3"/>
    <n v="0.57692307692307698"/>
    <n v="79.038461538461547"/>
    <n v="0.79038461538461546"/>
    <n v="0.34615384615384615"/>
    <n v="1"/>
    <n v="87.824719999999999"/>
    <n v="1"/>
    <n v="87.824719999999999"/>
    <n v="1"/>
    <n v="87.824719999999999"/>
    <s v="Portal"/>
  </r>
  <r>
    <x v="1"/>
    <x v="2669"/>
    <s v="3A"/>
    <n v="1000"/>
    <x v="2"/>
    <x v="2"/>
    <n v="2"/>
    <n v="-0.75"/>
    <n v="25"/>
    <n v="100"/>
    <n v="25"/>
    <m/>
    <n v="25"/>
    <n v="54"/>
    <n v="150.71"/>
    <s v="2423C SL"/>
    <n v="20"/>
    <n v="94"/>
    <n v="0.32384615384615384"/>
    <n v="323.84615384615381"/>
    <n v="575.53307692307681"/>
    <n v="0.57553307692307676"/>
    <n v="8.0961538461538467"/>
    <n v="2"/>
    <n v="301.42"/>
    <n v="10"/>
    <n v="1507.1000000000001"/>
    <n v="12"/>
    <n v="1808.52"/>
    <s v="Portal"/>
  </r>
  <r>
    <x v="0"/>
    <x v="2670"/>
    <s v="5E"/>
    <n v="1000"/>
    <x v="3"/>
    <x v="3"/>
    <s v="T"/>
    <n v="0"/>
    <n v="5"/>
    <n v="5"/>
    <n v="5"/>
    <m/>
    <n v="5"/>
    <n v="2"/>
    <n v="81.195809999999994"/>
    <s v="2842/7 GR"/>
    <n v="7"/>
    <n v="30"/>
    <n v="0.11"/>
    <n v="110"/>
    <n v="176.46153846153845"/>
    <n v="0.17646153846153845"/>
    <n v="0.55000000000000004"/>
    <n v="1"/>
    <n v="81.195809999999994"/>
    <n v="2"/>
    <n v="162.39161999999999"/>
    <n v="3"/>
    <n v="243.58742999999998"/>
    <s v="MPS"/>
  </r>
  <r>
    <x v="1"/>
    <x v="2671"/>
    <s v="5E"/>
    <n v="1000"/>
    <x v="3"/>
    <x v="3"/>
    <s v="T"/>
    <n v="0"/>
    <n v="5"/>
    <n v="5"/>
    <n v="5"/>
    <m/>
    <n v="5"/>
    <n v="0"/>
    <n v="172.54319000000001"/>
    <s v="2845/19 GR"/>
    <n v="2"/>
    <n v="20"/>
    <n v="4.4615384615384612E-2"/>
    <n v="44.615384615384613"/>
    <n v="53.34615384615384"/>
    <n v="5.3346153846153842E-2"/>
    <n v="0.22307692307692306"/>
    <n v="1"/>
    <n v="172.54319000000001"/>
    <n v="1"/>
    <n v="172.54319000000001"/>
    <n v="1"/>
    <n v="172.54319000000001"/>
    <s v="MPS"/>
  </r>
  <r>
    <x v="0"/>
    <x v="2672"/>
    <s v="5E"/>
    <n v="1000"/>
    <x v="3"/>
    <x v="3"/>
    <s v="T"/>
    <n v="0"/>
    <n v="5"/>
    <n v="5"/>
    <n v="5"/>
    <m/>
    <n v="5"/>
    <n v="0"/>
    <n v="71.195809999999994"/>
    <s v="2853/1 WH"/>
    <n v="0"/>
    <n v="23"/>
    <n v="2.6538461538461539E-2"/>
    <n v="26.53846153846154"/>
    <n v="56.961538461538467"/>
    <n v="5.6961538461538466E-2"/>
    <n v="0.13269230769230769"/>
    <n v="1"/>
    <n v="71.195809999999994"/>
    <n v="1"/>
    <n v="71.195809999999994"/>
    <n v="1"/>
    <n v="71.195809999999994"/>
    <s v="MPS"/>
  </r>
  <r>
    <x v="1"/>
    <x v="2673"/>
    <s v="1A"/>
    <n v="500"/>
    <x v="2"/>
    <x v="2"/>
    <s v="P"/>
    <n v="0"/>
    <n v="5"/>
    <n v="5"/>
    <n v="5"/>
    <m/>
    <n v="5"/>
    <n v="0"/>
    <n v="563.83564000000001"/>
    <s v="5100/60C SL"/>
    <n v="0"/>
    <n v="1"/>
    <n v="1.153846153846154E-3"/>
    <n v="0.57692307692307698"/>
    <n v="23.653846153846153"/>
    <n v="4.7307692307692308E-2"/>
    <n v="5.7692307692307696E-3"/>
    <n v="1"/>
    <n v="563.83564000000001"/>
    <n v="1"/>
    <n v="563.83564000000001"/>
    <n v="1"/>
    <n v="563.83564000000001"/>
    <s v="MPS"/>
  </r>
  <r>
    <x v="0"/>
    <x v="2674"/>
    <s v="1F"/>
    <n v="100"/>
    <x v="2"/>
    <x v="2"/>
    <n v="2"/>
    <n v="0"/>
    <n v="40"/>
    <n v="40"/>
    <n v="40"/>
    <m/>
    <n v="40"/>
    <n v="2"/>
    <n v="43.140230000000003"/>
    <s v="86505CY SL"/>
    <n v="1"/>
    <n v="3"/>
    <n v="1.4230769230769231E-2"/>
    <n v="1.4230769230769231"/>
    <n v="1.4230769230769231"/>
    <n v="1.4230769230769231E-2"/>
    <n v="0.56923076923076921"/>
    <n v="0"/>
    <n v="0"/>
    <n v="1"/>
    <n v="43.140230000000003"/>
    <n v="1"/>
    <n v="43.140230000000003"/>
    <s v="Portal"/>
  </r>
  <r>
    <x v="1"/>
    <x v="2675"/>
    <s v="1F"/>
    <n v="100"/>
    <x v="2"/>
    <x v="2"/>
    <n v="2"/>
    <n v="0"/>
    <n v="40"/>
    <n v="40"/>
    <n v="40"/>
    <m/>
    <n v="40"/>
    <n v="0"/>
    <n v="56.501649999999998"/>
    <s v="86508CY SL"/>
    <n v="2"/>
    <n v="11"/>
    <n v="3.4230769230769231E-2"/>
    <n v="3.4230769230769234"/>
    <n v="18.807692307692307"/>
    <n v="0.18807692307692306"/>
    <n v="1.3692307692307693"/>
    <n v="0"/>
    <n v="0"/>
    <n v="1"/>
    <n v="56.501649999999998"/>
    <n v="1"/>
    <n v="56.501649999999998"/>
    <s v="Portal"/>
  </r>
  <r>
    <x v="1"/>
    <x v="2676"/>
    <s v="1F"/>
    <n v="1"/>
    <x v="2"/>
    <x v="2"/>
    <n v="2"/>
    <n v="-0.73913043478260865"/>
    <n v="60"/>
    <n v="230"/>
    <n v="60"/>
    <m/>
    <n v="60"/>
    <n v="8983"/>
    <n v="0.81920999999999999"/>
    <s v="86514CY SL"/>
    <n v="0"/>
    <n v="0"/>
    <n v="0"/>
    <n v="0"/>
    <n v="25.884615384615383"/>
    <n v="25.884615384615383"/>
    <n v="1553.0769230769231"/>
    <n v="0"/>
    <n v="0"/>
    <n v="0"/>
    <n v="0"/>
    <n v="0"/>
    <n v="0"/>
    <s v="Portal"/>
  </r>
  <r>
    <x v="0"/>
    <x v="2677"/>
    <s v="5E"/>
    <n v="100"/>
    <x v="3"/>
    <x v="3"/>
    <s v="T"/>
    <n v="0"/>
    <n v="5"/>
    <n v="5"/>
    <n v="5"/>
    <m/>
    <n v="5"/>
    <n v="61"/>
    <n v="8.2625700000000002"/>
    <s v="2842/7 GR"/>
    <n v="15"/>
    <n v="436"/>
    <n v="0.66461538461538461"/>
    <n v="66.461538461538467"/>
    <n v="176.46153846153845"/>
    <n v="1.7646153846153845"/>
    <n v="3.3230769230769228"/>
    <n v="5"/>
    <n v="41.312849999999997"/>
    <n v="8"/>
    <n v="66.100560000000002"/>
    <n v="13"/>
    <n v="107.41341"/>
    <s v="MPS"/>
  </r>
  <r>
    <x v="0"/>
    <x v="2678"/>
    <s v="5E"/>
    <n v="100"/>
    <x v="3"/>
    <x v="3"/>
    <s v="T"/>
    <n v="0"/>
    <n v="5"/>
    <n v="5"/>
    <n v="5"/>
    <m/>
    <n v="5"/>
    <n v="15"/>
    <n v="11.26257"/>
    <s v="2843/19 BL"/>
    <n v="26"/>
    <n v="142"/>
    <n v="0.44384615384615378"/>
    <n v="44.38461538461538"/>
    <n v="93.230769230769226"/>
    <n v="0.93230769230769228"/>
    <n v="2.2192307692307689"/>
    <n v="3"/>
    <n v="33.787710000000004"/>
    <n v="5"/>
    <n v="56.312849999999997"/>
    <n v="8"/>
    <n v="90.100560000000002"/>
    <s v="MPS"/>
  </r>
  <r>
    <x v="1"/>
    <x v="2679"/>
    <s v="5E"/>
    <n v="100"/>
    <x v="3"/>
    <x v="3"/>
    <s v="T"/>
    <n v="0"/>
    <n v="5"/>
    <n v="5"/>
    <n v="5"/>
    <m/>
    <n v="5"/>
    <n v="10"/>
    <n v="17.26257"/>
    <s v="2845/19 RD"/>
    <n v="78"/>
    <n v="185"/>
    <n v="1.0534615384615384"/>
    <n v="105.34615384615384"/>
    <n v="202.26923076923077"/>
    <n v="2.0226923076923078"/>
    <n v="5.2673076923076927"/>
    <n v="7"/>
    <n v="120.83799"/>
    <n v="12"/>
    <n v="207.15084000000002"/>
    <n v="19"/>
    <n v="327.98883000000001"/>
    <s v="MPS"/>
  </r>
  <r>
    <x v="1"/>
    <x v="2680"/>
    <s v="5E"/>
    <n v="1000"/>
    <x v="3"/>
    <x v="3"/>
    <s v="T"/>
    <n v="0"/>
    <n v="5"/>
    <n v="5"/>
    <n v="5"/>
    <m/>
    <n v="5"/>
    <n v="0"/>
    <n v="172.54319000000001"/>
    <s v="2845/19 WH"/>
    <n v="11"/>
    <n v="28"/>
    <n v="0.15076923076923077"/>
    <n v="150.76923076923077"/>
    <n v="185"/>
    <n v="0.185"/>
    <n v="0.75384615384615383"/>
    <n v="1"/>
    <n v="172.54319000000001"/>
    <n v="2"/>
    <n v="345.08638000000002"/>
    <n v="3"/>
    <n v="517.62957000000006"/>
    <s v="MPS"/>
  </r>
  <r>
    <x v="1"/>
    <x v="2681"/>
    <s v="3A"/>
    <n v="1000"/>
    <x v="2"/>
    <x v="2"/>
    <n v="2"/>
    <n v="0"/>
    <n v="25"/>
    <n v="25"/>
    <n v="25"/>
    <m/>
    <n v="25"/>
    <n v="4"/>
    <n v="292.53572000000003"/>
    <s v="2242C SL"/>
    <n v="23"/>
    <n v="62"/>
    <n v="0.31923076923076921"/>
    <n v="319.23076923076923"/>
    <n v="401.38461538461536"/>
    <n v="0.40138461538461534"/>
    <n v="7.9807692307692299"/>
    <n v="2"/>
    <n v="585.07144000000005"/>
    <n v="10"/>
    <n v="2925.3572000000004"/>
    <n v="12"/>
    <n v="3510.4286400000001"/>
    <s v="Portal"/>
  </r>
  <r>
    <x v="1"/>
    <x v="2682"/>
    <s v="8A"/>
    <n v="8000"/>
    <x v="1"/>
    <x v="1"/>
    <s v="E"/>
    <n v="0.5730337078651685"/>
    <n v="140"/>
    <n v="89"/>
    <n v="89"/>
    <n v="-4"/>
    <n v="85"/>
    <n v="0"/>
    <n v="0"/>
    <s v="F2213/32 CL"/>
    <s v="0"/>
    <s v="0"/>
    <n v="0"/>
    <n v="0"/>
    <n v="259.39192307692304"/>
    <n v="3.2423990384615381E-2"/>
    <n v="0"/>
    <n v="0"/>
    <n v="0"/>
    <n v="0"/>
    <n v="0"/>
    <n v="0"/>
    <n v="0"/>
    <s v="Portal"/>
  </r>
  <r>
    <x v="1"/>
    <x v="2683"/>
    <s v="3A"/>
    <n v="1000"/>
    <x v="2"/>
    <x v="2"/>
    <n v="2"/>
    <n v="0"/>
    <n v="40"/>
    <n v="40"/>
    <n v="40"/>
    <m/>
    <n v="40"/>
    <n v="0"/>
    <n v="395.89127999999999"/>
    <s v="1892C SL"/>
    <n v="1"/>
    <n v="3"/>
    <n v="1.4230769230769231E-2"/>
    <n v="14.230769230769232"/>
    <n v="24.423076923076923"/>
    <n v="2.4423076923076922E-2"/>
    <n v="0.56923076923076921"/>
    <n v="0"/>
    <n v="0"/>
    <n v="1"/>
    <n v="395.89127999999999"/>
    <n v="1"/>
    <n v="395.89127999999999"/>
    <s v="Portal"/>
  </r>
  <r>
    <x v="1"/>
    <x v="2684"/>
    <s v="8B"/>
    <n v="100"/>
    <x v="11"/>
    <x v="11"/>
    <s v="B"/>
    <n v="0"/>
    <n v="24"/>
    <n v="24"/>
    <n v="24"/>
    <n v="-4"/>
    <n v="20"/>
    <n v="18"/>
    <n v="18.600000000000001"/>
    <s v="PF2403/8 NA"/>
    <n v="134"/>
    <n v="374"/>
    <n v="1.8746153846153844"/>
    <n v="187.46153846153842"/>
    <n v="187.46153846153842"/>
    <n v="1.8746153846153844"/>
    <n v="37.492307692307691"/>
    <n v="11"/>
    <n v="204.60000000000002"/>
    <n v="48"/>
    <n v="892.80000000000007"/>
    <n v="57"/>
    <n v="1060.2"/>
    <s v="Portal"/>
  </r>
  <r>
    <x v="1"/>
    <x v="2685"/>
    <s v="3A"/>
    <n v="1000"/>
    <x v="2"/>
    <x v="2"/>
    <n v="2"/>
    <n v="0"/>
    <n v="20"/>
    <n v="20"/>
    <n v="20"/>
    <m/>
    <n v="20"/>
    <n v="2"/>
    <n v="226.96720999999999"/>
    <s v="1898/5C SL"/>
    <n v="12"/>
    <n v="24"/>
    <n v="0.15692307692307692"/>
    <n v="156.92307692307691"/>
    <n v="267"/>
    <n v="0.26700000000000002"/>
    <n v="3.1384615384615384"/>
    <n v="1"/>
    <n v="226.96720999999999"/>
    <n v="4"/>
    <n v="907.86883999999998"/>
    <n v="5"/>
    <n v="1134.8360499999999"/>
    <s v="Portal"/>
  </r>
  <r>
    <x v="1"/>
    <x v="2686"/>
    <s v="5E"/>
    <n v="1000"/>
    <x v="7"/>
    <x v="7"/>
    <s v="S"/>
    <n v="0"/>
    <n v="88"/>
    <n v="88"/>
    <n v="88"/>
    <n v="-4"/>
    <n v="84"/>
    <n v="5"/>
    <n v="71.234999999999999"/>
    <s v="2841/1 BL"/>
    <n v="3"/>
    <n v="6"/>
    <n v="3.9230769230769229E-2"/>
    <n v="39.230769230769226"/>
    <n v="294.57692307692304"/>
    <n v="0.29457692307692301"/>
    <n v="3.2953846153846151"/>
    <n v="0"/>
    <n v="0"/>
    <n v="3"/>
    <n v="213.70499999999998"/>
    <n v="3"/>
    <n v="213.70499999999998"/>
    <s v="Traditional"/>
  </r>
  <r>
    <x v="0"/>
    <x v="2687"/>
    <s v="5E"/>
    <n v="100"/>
    <x v="3"/>
    <x v="3"/>
    <s v="T"/>
    <n v="0"/>
    <n v="5"/>
    <n v="5"/>
    <n v="5"/>
    <m/>
    <n v="5"/>
    <n v="5"/>
    <n v="11.26257"/>
    <s v="2844/19 OR"/>
    <n v="15"/>
    <n v="36"/>
    <n v="0.2030769230769231"/>
    <n v="20.30769230769231"/>
    <n v="46.461538461538467"/>
    <n v="0.46461538461538465"/>
    <n v="1.0153846153846156"/>
    <n v="1"/>
    <n v="11.26257"/>
    <n v="2"/>
    <n v="22.52514"/>
    <n v="3"/>
    <n v="33.787710000000004"/>
    <s v="MPS"/>
  </r>
  <r>
    <x v="0"/>
    <x v="2688"/>
    <s v="8A"/>
    <n v="6"/>
    <x v="5"/>
    <x v="5"/>
    <s v="B"/>
    <n v="0"/>
    <n v="33"/>
    <n v="33"/>
    <n v="33"/>
    <n v="-4"/>
    <n v="29"/>
    <n v="33"/>
    <n v="72.469340000000003"/>
    <s v="F70024 BK"/>
    <n v="26"/>
    <n v="68"/>
    <n v="0.35846153846153844"/>
    <n v="2.1507692307692308"/>
    <n v="2.1507692307692308"/>
    <n v="0.35846153846153844"/>
    <n v="10.395384615384614"/>
    <n v="2"/>
    <n v="144.93868000000001"/>
    <n v="12"/>
    <n v="869.63208000000009"/>
    <n v="14"/>
    <n v="1014.5707600000001"/>
    <s v="Traditional"/>
  </r>
  <r>
    <x v="1"/>
    <x v="2689"/>
    <s v="5E"/>
    <n v="1000"/>
    <x v="3"/>
    <x v="3"/>
    <s v="T"/>
    <n v="0"/>
    <n v="5"/>
    <n v="5"/>
    <n v="5"/>
    <m/>
    <n v="5"/>
    <n v="2"/>
    <n v="172.54319000000001"/>
    <s v="2845/19 RD"/>
    <n v="6"/>
    <n v="28"/>
    <n v="9.6923076923076917E-2"/>
    <n v="96.92307692307692"/>
    <n v="202.26923076923077"/>
    <n v="0.20226923076923078"/>
    <n v="0.48461538461538456"/>
    <n v="1"/>
    <n v="172.54319000000001"/>
    <n v="1"/>
    <n v="172.54319000000001"/>
    <n v="2"/>
    <n v="345.08638000000002"/>
    <s v="MPS"/>
  </r>
  <r>
    <x v="1"/>
    <x v="2690"/>
    <s v="8A"/>
    <n v="100"/>
    <x v="28"/>
    <x v="27"/>
    <s v="T"/>
    <n v="0"/>
    <n v="5"/>
    <n v="5"/>
    <n v="5"/>
    <m/>
    <n v="5"/>
    <n v="0"/>
    <n v="30.214569999999998"/>
    <s v="FCRIMP3 YL"/>
    <n v="0"/>
    <n v="0"/>
    <n v="0"/>
    <n v="0"/>
    <n v="23.076923076923077"/>
    <n v="0.23076923076923075"/>
    <n v="0"/>
    <n v="0"/>
    <n v="0"/>
    <n v="0"/>
    <n v="0"/>
    <n v="0"/>
    <n v="0"/>
    <s v="MPS"/>
  </r>
  <r>
    <x v="0"/>
    <x v="2691"/>
    <s v="5E"/>
    <n v="100"/>
    <x v="3"/>
    <x v="3"/>
    <s v="T"/>
    <n v="0"/>
    <n v="5"/>
    <n v="5"/>
    <n v="5"/>
    <m/>
    <n v="5"/>
    <n v="6"/>
    <n v="12.26257"/>
    <s v="2855/1 BK"/>
    <n v="81"/>
    <n v="190"/>
    <n v="1.0915384615384613"/>
    <n v="109.15384615384613"/>
    <n v="141.07692307692307"/>
    <n v="1.4107692307692306"/>
    <n v="5.457692307692307"/>
    <n v="8"/>
    <n v="98.100560000000002"/>
    <n v="13"/>
    <n v="159.41341"/>
    <n v="21"/>
    <n v="257.51397000000003"/>
    <s v="MPS"/>
  </r>
  <r>
    <x v="1"/>
    <x v="2692"/>
    <s v="3A"/>
    <n v="1000"/>
    <x v="2"/>
    <x v="2"/>
    <n v="2"/>
    <n v="-0.6"/>
    <n v="40"/>
    <n v="100"/>
    <n v="40"/>
    <m/>
    <n v="40"/>
    <n v="44"/>
    <n v="443.92"/>
    <s v="3248 SL"/>
    <n v="33"/>
    <n v="94"/>
    <n v="0.4638461538461538"/>
    <n v="463.84615384615381"/>
    <n v="581.61538461538453"/>
    <n v="0.58161538461538453"/>
    <n v="18.553846153846152"/>
    <n v="2"/>
    <n v="887.84"/>
    <n v="21"/>
    <n v="9322.32"/>
    <n v="23"/>
    <n v="10210.16"/>
    <s v="Portal"/>
  </r>
  <r>
    <x v="1"/>
    <x v="2693"/>
    <s v="1A"/>
    <n v="100"/>
    <x v="0"/>
    <x v="0"/>
    <s v="B"/>
    <n v="-0.13793103448275862"/>
    <n v="25"/>
    <n v="29"/>
    <n v="25"/>
    <n v="-4"/>
    <n v="21"/>
    <n v="18"/>
    <n v="25.922999999999998"/>
    <s v="5196C SL"/>
    <n v="11"/>
    <n v="45"/>
    <n v="0.17038461538461538"/>
    <n v="17.03846153846154"/>
    <n v="798.57692307692298"/>
    <n v="7.9857692307692298"/>
    <n v="3.5780769230769232"/>
    <n v="1"/>
    <n v="25.922999999999998"/>
    <n v="5"/>
    <n v="129.61499999999998"/>
    <n v="6"/>
    <n v="155.53799999999998"/>
    <s v="Portal"/>
  </r>
  <r>
    <x v="1"/>
    <x v="2694"/>
    <s v="2I"/>
    <n v="1"/>
    <x v="3"/>
    <x v="3"/>
    <s v="B"/>
    <n v="0.14893617021276595"/>
    <n v="108"/>
    <n v="94"/>
    <n v="94"/>
    <n v="-4"/>
    <n v="90"/>
    <n v="8059"/>
    <n v="1.51"/>
    <s v="M1252 WH"/>
    <s v="0"/>
    <s v="0"/>
    <n v="0"/>
    <n v="0"/>
    <n v="29.73076923076923"/>
    <n v="29.73076923076923"/>
    <n v="0"/>
    <n v="149"/>
    <n v="224.99"/>
    <n v="2825"/>
    <n v="4265.75"/>
    <n v="2974"/>
    <n v="4490.74"/>
    <s v="Portal With MPS"/>
  </r>
  <r>
    <x v="1"/>
    <x v="2695"/>
    <s v="1A"/>
    <n v="100"/>
    <x v="2"/>
    <x v="2"/>
    <n v="2"/>
    <n v="0"/>
    <n v="20"/>
    <n v="20"/>
    <n v="20"/>
    <m/>
    <n v="20"/>
    <n v="0"/>
    <n v="19.002659999999999"/>
    <s v="5382C SL"/>
    <n v="8"/>
    <n v="49"/>
    <n v="0.14269230769230767"/>
    <n v="14.269230769230766"/>
    <n v="228.30769230769235"/>
    <n v="2.2830769230769237"/>
    <n v="2.8538461538461535"/>
    <n v="1"/>
    <n v="19.002659999999999"/>
    <n v="4"/>
    <n v="76.010639999999995"/>
    <n v="5"/>
    <n v="95.013299999999987"/>
    <s v="Portal"/>
  </r>
  <r>
    <x v="1"/>
    <x v="2696"/>
    <s v="1A"/>
    <n v="100"/>
    <x v="2"/>
    <x v="2"/>
    <n v="2"/>
    <n v="0"/>
    <n v="20"/>
    <n v="20"/>
    <n v="20"/>
    <m/>
    <n v="20"/>
    <n v="2"/>
    <n v="15.44575"/>
    <s v="5462C SL"/>
    <n v="0"/>
    <n v="20"/>
    <n v="2.3076923076923078E-2"/>
    <n v="2.3076923076923079"/>
    <n v="267.5"/>
    <n v="2.6749999999999998"/>
    <n v="0.46153846153846156"/>
    <n v="1"/>
    <n v="15.44575"/>
    <n v="1"/>
    <n v="15.44575"/>
    <n v="1"/>
    <n v="15.44575"/>
    <s v="Portal"/>
  </r>
  <r>
    <x v="0"/>
    <x v="2697"/>
    <s v="5I"/>
    <n v="1000"/>
    <x v="4"/>
    <x v="4"/>
    <s v="S"/>
    <n v="0"/>
    <n v="39"/>
    <n v="39"/>
    <n v="39"/>
    <n v="-4"/>
    <n v="35"/>
    <n v="4"/>
    <n v="71.319999999999993"/>
    <s v="6825 WH"/>
    <n v="16"/>
    <n v="39"/>
    <n v="0.21730769230769231"/>
    <n v="217.30769230769232"/>
    <n v="222.76923076923077"/>
    <n v="0.22276923076923077"/>
    <n v="7.6057692307692308"/>
    <n v="1"/>
    <n v="71.319999999999993"/>
    <n v="9"/>
    <n v="641.87999999999988"/>
    <n v="10"/>
    <n v="713.19999999999993"/>
    <s v="Portal"/>
  </r>
  <r>
    <x v="1"/>
    <x v="2698"/>
    <s v="2D"/>
    <n v="100"/>
    <x v="0"/>
    <x v="0"/>
    <s v="B"/>
    <n v="-0.62264150943396224"/>
    <n v="20"/>
    <n v="53"/>
    <n v="20"/>
    <n v="-4"/>
    <n v="16"/>
    <n v="3"/>
    <n v="9.5559999999999992"/>
    <s v="5640B2201 NC"/>
    <n v="62"/>
    <n v="134"/>
    <n v="0.8223076923076923"/>
    <n v="82.230769230769226"/>
    <n v="372.03846153846149"/>
    <n v="3.720384615384615"/>
    <n v="13.156923076923077"/>
    <n v="5"/>
    <n v="47.779999999999994"/>
    <n v="18"/>
    <n v="172.00799999999998"/>
    <n v="22"/>
    <n v="210.23199999999997"/>
    <s v="Portal"/>
  </r>
  <r>
    <x v="0"/>
    <x v="2699"/>
    <s v="3A"/>
    <n v="500"/>
    <x v="0"/>
    <x v="0"/>
    <s v="C"/>
    <n v="0"/>
    <n v="5"/>
    <n v="5"/>
    <n v="5"/>
    <m/>
    <n v="5"/>
    <n v="2"/>
    <n v="43.165799999999997"/>
    <s v="57004 SL"/>
    <n v="8"/>
    <n v="15"/>
    <n v="0.10346153846153847"/>
    <n v="51.730769230769234"/>
    <n v="302.88461538461542"/>
    <n v="0.60576923076923084"/>
    <n v="0.51730769230769236"/>
    <n v="1"/>
    <n v="43.165799999999997"/>
    <n v="2"/>
    <n v="86.331599999999995"/>
    <n v="3"/>
    <n v="129.4974"/>
    <s v="MPS"/>
  </r>
  <r>
    <x v="0"/>
    <x v="2700"/>
    <s v="5A"/>
    <n v="100"/>
    <x v="0"/>
    <x v="0"/>
    <s v="S"/>
    <n v="5.2631578947368418E-2"/>
    <n v="20"/>
    <n v="19"/>
    <n v="19"/>
    <n v="-4"/>
    <n v="15"/>
    <n v="12"/>
    <n v="2.5920000000000001"/>
    <s v="3252 RD"/>
    <n v="30"/>
    <n v="136"/>
    <n v="0.48"/>
    <n v="48"/>
    <n v="231.84615384615384"/>
    <n v="2.3184615384615386"/>
    <n v="7.1999999999999993"/>
    <n v="3"/>
    <n v="7.7759999999999998"/>
    <n v="10"/>
    <n v="25.92"/>
    <n v="12"/>
    <n v="31.103999999999999"/>
    <s v="Portal"/>
  </r>
  <r>
    <x v="1"/>
    <x v="2701"/>
    <s v="1A"/>
    <n v="1000"/>
    <x v="2"/>
    <x v="2"/>
    <n v="2"/>
    <n v="0"/>
    <n v="40"/>
    <n v="40"/>
    <n v="40"/>
    <m/>
    <n v="40"/>
    <n v="1"/>
    <n v="250.72062"/>
    <s v="5073/1C SL"/>
    <n v="4"/>
    <n v="1"/>
    <n v="4.4230769230769226E-2"/>
    <n v="44.230769230769226"/>
    <n v="44.230769230769226"/>
    <n v="4.4230769230769226E-2"/>
    <n v="1.7692307692307692"/>
    <n v="0"/>
    <n v="0"/>
    <n v="2"/>
    <n v="501.44123999999999"/>
    <n v="2"/>
    <n v="501.44123999999999"/>
    <s v="Portal"/>
  </r>
  <r>
    <x v="1"/>
    <x v="2702"/>
    <s v="1A"/>
    <n v="100"/>
    <x v="2"/>
    <x v="2"/>
    <n v="2"/>
    <n v="0"/>
    <n v="20"/>
    <n v="20"/>
    <n v="20"/>
    <m/>
    <n v="20"/>
    <n v="0"/>
    <n v="10.552429999999999"/>
    <s v="5092C SL"/>
    <n v="20"/>
    <n v="37"/>
    <n v="0.25807692307692309"/>
    <n v="25.80769230769231"/>
    <n v="809.26923076923072"/>
    <n v="8.0926923076923067"/>
    <n v="5.1615384615384619"/>
    <n v="2"/>
    <n v="21.104859999999999"/>
    <n v="7"/>
    <n v="73.867009999999993"/>
    <n v="8"/>
    <n v="84.419439999999994"/>
    <s v="Portal"/>
  </r>
  <r>
    <x v="1"/>
    <x v="2703"/>
    <s v="1A"/>
    <n v="1000"/>
    <x v="0"/>
    <x v="0"/>
    <s v="B"/>
    <n v="-0.75"/>
    <n v="25"/>
    <n v="100"/>
    <n v="25"/>
    <n v="-4"/>
    <n v="21"/>
    <n v="39"/>
    <n v="192.24"/>
    <s v="5113C SL"/>
    <n v="8"/>
    <n v="8"/>
    <n v="9.5384615384615387E-2"/>
    <n v="95.384615384615387"/>
    <n v="155.53846153846155"/>
    <n v="0.15553846153846154"/>
    <n v="2.003076923076923"/>
    <n v="0"/>
    <n v="0"/>
    <n v="2"/>
    <n v="384.48"/>
    <n v="2"/>
    <n v="384.48"/>
    <s v="Portal"/>
  </r>
  <r>
    <x v="1"/>
    <x v="2704"/>
    <s v="2F"/>
    <n v="500"/>
    <x v="3"/>
    <x v="3"/>
    <s v="T"/>
    <n v="0"/>
    <n v="5"/>
    <n v="5"/>
    <n v="5"/>
    <m/>
    <n v="5"/>
    <n v="2"/>
    <n v="277.0899"/>
    <s v="9179B BR"/>
    <n v="0"/>
    <n v="4"/>
    <n v="4.6153846153846158E-3"/>
    <n v="2.3076923076923079"/>
    <n v="103.42307692307692"/>
    <n v="0.20684615384615385"/>
    <n v="2.3076923076923078E-2"/>
    <n v="1"/>
    <n v="277.0899"/>
    <n v="1"/>
    <n v="277.0899"/>
    <n v="1"/>
    <n v="277.0899"/>
    <s v="MPS"/>
  </r>
  <r>
    <x v="0"/>
    <x v="2705"/>
    <s v="5I"/>
    <n v="5000"/>
    <x v="0"/>
    <x v="0"/>
    <s v="S"/>
    <n v="2.564102564102564E-2"/>
    <n v="40"/>
    <n v="39"/>
    <n v="39"/>
    <n v="-4"/>
    <n v="35"/>
    <n v="0"/>
    <n v="157.05000000000001"/>
    <s v="6714 OR"/>
    <n v="0"/>
    <n v="1"/>
    <n v="1.153846153846154E-3"/>
    <n v="5.7692307692307701"/>
    <n v="337.57692307692309"/>
    <n v="6.7515384615384616E-2"/>
    <n v="4.0384615384615387E-2"/>
    <n v="1"/>
    <n v="157.05000000000001"/>
    <n v="1"/>
    <n v="157.05000000000001"/>
    <n v="1"/>
    <n v="157.05000000000001"/>
    <s v="Portal"/>
  </r>
  <r>
    <x v="0"/>
    <x v="2706"/>
    <s v="3A"/>
    <n v="1"/>
    <x v="2"/>
    <x v="2"/>
    <n v="2"/>
    <n v="-0.375"/>
    <n v="25"/>
    <n v="40"/>
    <n v="25"/>
    <m/>
    <n v="25"/>
    <n v="3965"/>
    <n v="0.29327999999999999"/>
    <s v="2471 SL"/>
    <s v="0"/>
    <s v="0"/>
    <n v="0"/>
    <n v="0"/>
    <n v="32.615384615384613"/>
    <n v="32.615384615384613"/>
    <n v="0"/>
    <n v="0"/>
    <n v="0"/>
    <n v="0"/>
    <n v="0"/>
    <n v="0"/>
    <n v="0"/>
    <s v="Portal"/>
  </r>
  <r>
    <x v="1"/>
    <x v="2707"/>
    <s v="1A"/>
    <n v="100"/>
    <x v="2"/>
    <x v="2"/>
    <n v="2"/>
    <n v="0"/>
    <n v="35"/>
    <n v="35"/>
    <n v="35"/>
    <m/>
    <n v="35"/>
    <n v="0"/>
    <n v="82.286950000000004"/>
    <s v="5450/4 SL"/>
    <n v="0"/>
    <n v="0"/>
    <n v="0"/>
    <n v="0"/>
    <n v="20.192307692307693"/>
    <n v="0.20192307692307693"/>
    <n v="0"/>
    <n v="0"/>
    <n v="0"/>
    <n v="0"/>
    <n v="0"/>
    <n v="0"/>
    <n v="0"/>
    <s v="Portal"/>
  </r>
  <r>
    <x v="1"/>
    <x v="2708"/>
    <s v="1A"/>
    <n v="500"/>
    <x v="2"/>
    <x v="2"/>
    <n v="2"/>
    <n v="0"/>
    <n v="25"/>
    <n v="25"/>
    <n v="25"/>
    <m/>
    <n v="25"/>
    <n v="0"/>
    <n v="278.88067000000001"/>
    <s v="5168C SL"/>
    <s v="0"/>
    <s v="0"/>
    <n v="0"/>
    <n v="0"/>
    <n v="38.230769230769226"/>
    <n v="7.6461538461538456E-2"/>
    <n v="0"/>
    <n v="0"/>
    <n v="0"/>
    <n v="0"/>
    <n v="0"/>
    <n v="0"/>
    <n v="0"/>
    <s v="Portal"/>
  </r>
  <r>
    <x v="1"/>
    <x v="2709"/>
    <s v="1A"/>
    <n v="1000"/>
    <x v="2"/>
    <x v="2"/>
    <n v="2"/>
    <n v="0"/>
    <n v="35"/>
    <n v="35"/>
    <n v="35"/>
    <m/>
    <n v="35"/>
    <n v="3"/>
    <n v="335.59192000000002"/>
    <s v="5485C SL"/>
    <n v="4"/>
    <n v="21"/>
    <n v="6.7307692307692304E-2"/>
    <n v="67.307692307692307"/>
    <n v="71.15384615384616"/>
    <n v="7.1153846153846165E-2"/>
    <n v="2.3557692307692308"/>
    <n v="0"/>
    <n v="0"/>
    <n v="2"/>
    <n v="671.18384000000003"/>
    <n v="2"/>
    <n v="671.18384000000003"/>
    <s v="Portal"/>
  </r>
  <r>
    <x v="0"/>
    <x v="2710"/>
    <s v="5E"/>
    <n v="1"/>
    <x v="3"/>
    <x v="3"/>
    <s v="S"/>
    <n v="0.46666666666666667"/>
    <n v="88"/>
    <n v="60"/>
    <n v="60"/>
    <n v="-4"/>
    <n v="56"/>
    <n v="0"/>
    <n v="0.08"/>
    <s v="2840/7 VI"/>
    <s v="0"/>
    <s v="0"/>
    <n v="0"/>
    <n v="0"/>
    <n v="44.269230769230774"/>
    <n v="44.269230769230774"/>
    <n v="0"/>
    <n v="0"/>
    <n v="0"/>
    <n v="0"/>
    <n v="0"/>
    <n v="0"/>
    <n v="0"/>
    <s v="Traditional"/>
  </r>
  <r>
    <x v="1"/>
    <x v="2711"/>
    <s v="3A"/>
    <n v="1000"/>
    <x v="2"/>
    <x v="2"/>
    <n v="2"/>
    <n v="0"/>
    <n v="35"/>
    <n v="35"/>
    <n v="35"/>
    <m/>
    <n v="35"/>
    <n v="5"/>
    <n v="349.4135"/>
    <s v="6054C SL"/>
    <n v="21"/>
    <n v="36"/>
    <n v="0.26769230769230767"/>
    <n v="267.69230769230768"/>
    <n v="340.23076923076923"/>
    <n v="0.34023076923076923"/>
    <n v="9.3692307692307679"/>
    <n v="1"/>
    <n v="349.4135"/>
    <n v="10"/>
    <n v="3494.1350000000002"/>
    <n v="11"/>
    <n v="3843.5484999999999"/>
    <s v="Portal"/>
  </r>
  <r>
    <x v="1"/>
    <x v="2712"/>
    <s v="3A"/>
    <n v="100"/>
    <x v="2"/>
    <x v="2"/>
    <n v="2"/>
    <n v="0"/>
    <n v="25"/>
    <n v="25"/>
    <n v="25"/>
    <m/>
    <n v="25"/>
    <n v="3"/>
    <n v="40.758859999999999"/>
    <s v="6346 SL"/>
    <n v="20"/>
    <n v="42"/>
    <n v="0.26384615384615384"/>
    <n v="26.384615384615383"/>
    <n v="149.07692307692307"/>
    <n v="1.4907692307692306"/>
    <n v="6.5961538461538458"/>
    <n v="1"/>
    <n v="40.758859999999999"/>
    <n v="8"/>
    <n v="326.07087999999999"/>
    <n v="9"/>
    <n v="366.82974000000002"/>
    <s v="Portal"/>
  </r>
  <r>
    <x v="1"/>
    <x v="2713"/>
    <s v="5E"/>
    <n v="100"/>
    <x v="3"/>
    <x v="3"/>
    <s v="T"/>
    <n v="0"/>
    <n v="5"/>
    <n v="5"/>
    <n v="5"/>
    <m/>
    <n v="5"/>
    <n v="6"/>
    <n v="47.452570000000001"/>
    <s v="5859 WH"/>
    <n v="41"/>
    <n v="273"/>
    <n v="0.75653846153846149"/>
    <n v="75.653846153846146"/>
    <n v="89.884615384615373"/>
    <n v="0.89884615384615374"/>
    <n v="3.7826923076923076"/>
    <n v="5"/>
    <n v="237.26285000000001"/>
    <n v="9"/>
    <n v="427.07312999999999"/>
    <n v="14"/>
    <n v="664.33598000000006"/>
    <s v="MPS"/>
  </r>
  <r>
    <x v="1"/>
    <x v="2714"/>
    <s v="1A"/>
    <n v="1000"/>
    <x v="2"/>
    <x v="2"/>
    <n v="2"/>
    <n v="0"/>
    <n v="30"/>
    <n v="30"/>
    <n v="30"/>
    <m/>
    <n v="30"/>
    <n v="3"/>
    <n v="411.74822"/>
    <s v="5523 SL"/>
    <n v="14"/>
    <n v="18"/>
    <n v="0.17153846153846153"/>
    <n v="171.53846153846152"/>
    <n v="174.03846153846152"/>
    <n v="0.17403846153846153"/>
    <n v="5.1461538461538456"/>
    <n v="1"/>
    <n v="411.74822"/>
    <n v="6"/>
    <n v="2470.4893200000001"/>
    <n v="7"/>
    <n v="2882.2375400000001"/>
    <s v="Portal"/>
  </r>
  <r>
    <x v="1"/>
    <x v="2715"/>
    <s v="1A"/>
    <n v="100"/>
    <x v="2"/>
    <x v="2"/>
    <n v="2"/>
    <n v="0"/>
    <n v="30"/>
    <n v="30"/>
    <n v="30"/>
    <m/>
    <n v="30"/>
    <n v="0"/>
    <n v="47.915680000000002"/>
    <s v="5523 SL"/>
    <n v="2"/>
    <n v="3"/>
    <n v="2.4999999999999998E-2"/>
    <n v="2.5"/>
    <n v="174.03846153846152"/>
    <n v="1.7403846153846152"/>
    <n v="0.74999999999999989"/>
    <n v="0"/>
    <n v="0"/>
    <n v="1"/>
    <n v="47.915680000000002"/>
    <n v="1"/>
    <n v="47.915680000000002"/>
    <s v="Portal"/>
  </r>
  <r>
    <x v="1"/>
    <x v="2716"/>
    <s v="1F"/>
    <n v="100"/>
    <x v="2"/>
    <x v="2"/>
    <n v="2"/>
    <n v="0"/>
    <n v="40"/>
    <n v="40"/>
    <n v="40"/>
    <m/>
    <n v="40"/>
    <n v="0"/>
    <n v="41.718249999999998"/>
    <s v="65007 SL"/>
    <n v="1"/>
    <n v="10"/>
    <n v="2.2307692307692306E-2"/>
    <n v="2.2307692307692308"/>
    <n v="2.8076923076923079"/>
    <n v="2.8076923076923079E-2"/>
    <n v="0.89230769230769225"/>
    <n v="0"/>
    <n v="0"/>
    <n v="1"/>
    <n v="41.718249999999998"/>
    <n v="1"/>
    <n v="41.718249999999998"/>
    <s v="Portal"/>
  </r>
  <r>
    <x v="1"/>
    <x v="2717"/>
    <s v="1F"/>
    <n v="100"/>
    <x v="2"/>
    <x v="2"/>
    <n v="2"/>
    <n v="0"/>
    <n v="40"/>
    <n v="40"/>
    <n v="40"/>
    <m/>
    <n v="40"/>
    <n v="3"/>
    <n v="44.863309999999998"/>
    <s v="65604 SL"/>
    <n v="0"/>
    <n v="19"/>
    <n v="2.1923076923076924E-2"/>
    <n v="2.1923076923076925"/>
    <n v="61.807692307692314"/>
    <n v="0.61807692307692319"/>
    <n v="0.87692307692307692"/>
    <n v="0"/>
    <n v="0"/>
    <n v="1"/>
    <n v="44.863309999999998"/>
    <n v="1"/>
    <n v="44.863309999999998"/>
    <s v="Portal"/>
  </r>
  <r>
    <x v="1"/>
    <x v="2718"/>
    <s v="2F"/>
    <n v="500"/>
    <x v="0"/>
    <x v="0"/>
    <s v="C"/>
    <n v="0"/>
    <n v="5"/>
    <n v="5"/>
    <n v="5"/>
    <m/>
    <n v="5"/>
    <n v="0"/>
    <n v="184.95"/>
    <s v="9008 BK"/>
    <n v="3"/>
    <n v="3"/>
    <n v="3.5769230769230768E-2"/>
    <n v="17.884615384615383"/>
    <n v="369.73076923076917"/>
    <n v="0.73946153846153839"/>
    <n v="0.17884615384615385"/>
    <n v="1"/>
    <n v="184.95"/>
    <n v="1"/>
    <n v="184.95"/>
    <n v="1"/>
    <n v="184.95"/>
    <s v="MPS"/>
  </r>
  <r>
    <x v="0"/>
    <x v="2719"/>
    <s v="5E"/>
    <n v="1"/>
    <x v="3"/>
    <x v="3"/>
    <s v="S"/>
    <n v="0.46666666666666667"/>
    <n v="88"/>
    <n v="60"/>
    <n v="60"/>
    <n v="-4"/>
    <n v="56"/>
    <n v="1867"/>
    <n v="0.09"/>
    <s v="2844/7 SL"/>
    <s v="0"/>
    <s v="0"/>
    <n v="0"/>
    <n v="0"/>
    <n v="97.538461538461547"/>
    <n v="97.538461538461547"/>
    <n v="0"/>
    <n v="488"/>
    <n v="43.92"/>
    <n v="5950"/>
    <n v="535.5"/>
    <n v="6438"/>
    <n v="579.41999999999996"/>
    <s v="Portal With MPS"/>
  </r>
  <r>
    <x v="1"/>
    <x v="2720"/>
    <s v="1A"/>
    <n v="500"/>
    <x v="2"/>
    <x v="2"/>
    <n v="2"/>
    <n v="0"/>
    <n v="30"/>
    <n v="30"/>
    <n v="30"/>
    <m/>
    <n v="30"/>
    <n v="0"/>
    <n v="246.64863"/>
    <s v="5126C SL"/>
    <n v="0"/>
    <n v="0"/>
    <n v="0"/>
    <n v="0"/>
    <n v="39.03846153846154"/>
    <n v="7.8076923076923085E-2"/>
    <n v="0"/>
    <n v="0"/>
    <n v="0"/>
    <n v="0"/>
    <n v="0"/>
    <n v="0"/>
    <n v="0"/>
    <s v="Portal"/>
  </r>
  <r>
    <x v="0"/>
    <x v="2721"/>
    <s v="5E"/>
    <n v="100"/>
    <x v="3"/>
    <x v="3"/>
    <s v="T"/>
    <n v="0"/>
    <n v="5"/>
    <n v="5"/>
    <n v="5"/>
    <m/>
    <n v="5"/>
    <n v="0"/>
    <n v="55.799950000000003"/>
    <s v="5879 WH"/>
    <n v="9"/>
    <n v="21"/>
    <n v="0.12115384615384615"/>
    <n v="12.115384615384615"/>
    <n v="13.269230769230768"/>
    <n v="0.13269230769230769"/>
    <n v="0.60576923076923073"/>
    <n v="1"/>
    <n v="55.799950000000003"/>
    <n v="2"/>
    <n v="111.59990000000001"/>
    <n v="3"/>
    <n v="167.39985000000001"/>
    <s v="MPS"/>
  </r>
  <r>
    <x v="1"/>
    <x v="2722"/>
    <s v="3A"/>
    <n v="1000"/>
    <x v="2"/>
    <x v="2"/>
    <n v="2"/>
    <n v="-0.75"/>
    <n v="25"/>
    <n v="100"/>
    <n v="25"/>
    <m/>
    <n v="25"/>
    <n v="3"/>
    <n v="197.9"/>
    <s v="2424C SL"/>
    <n v="0"/>
    <n v="0"/>
    <n v="0"/>
    <n v="0"/>
    <n v="820.49999999999989"/>
    <n v="0.8204999999999999"/>
    <n v="0"/>
    <n v="0"/>
    <n v="0"/>
    <n v="0"/>
    <n v="0"/>
    <n v="0"/>
    <n v="0"/>
    <s v="Portal"/>
  </r>
  <r>
    <x v="1"/>
    <x v="2723"/>
    <s v="1A"/>
    <n v="100"/>
    <x v="0"/>
    <x v="0"/>
    <s v="B"/>
    <n v="-0.13793103448275862"/>
    <n v="25"/>
    <n v="29"/>
    <n v="25"/>
    <n v="-4"/>
    <n v="21"/>
    <n v="21"/>
    <n v="13.486000000000001"/>
    <s v="5002C SL"/>
    <n v="6"/>
    <n v="33"/>
    <n v="0.10269230769230769"/>
    <n v="10.26923076923077"/>
    <n v="1302.5769230769229"/>
    <n v="13.025769230769228"/>
    <n v="2.1565384615384615"/>
    <n v="1"/>
    <n v="13.486000000000001"/>
    <n v="3"/>
    <n v="40.457999999999998"/>
    <n v="4"/>
    <n v="53.944000000000003"/>
    <s v="Portal"/>
  </r>
  <r>
    <x v="1"/>
    <x v="2724"/>
    <s v="3A"/>
    <n v="100"/>
    <x v="2"/>
    <x v="2"/>
    <n v="2"/>
    <n v="0"/>
    <n v="35"/>
    <n v="35"/>
    <n v="35"/>
    <m/>
    <n v="35"/>
    <n v="27"/>
    <n v="20.429569999999998"/>
    <s v="2414C SL"/>
    <n v="164"/>
    <n v="334"/>
    <n v="2.1515384615384612"/>
    <n v="215.15384615384613"/>
    <n v="799.57692307692298"/>
    <n v="7.9957692307692296"/>
    <n v="75.303846153846138"/>
    <n v="11"/>
    <n v="224.72526999999997"/>
    <n v="86"/>
    <n v="1756.9430199999999"/>
    <n v="97"/>
    <n v="1981.6682899999998"/>
    <s v="Portal"/>
  </r>
  <r>
    <x v="1"/>
    <x v="2725"/>
    <s v="5A"/>
    <n v="100"/>
    <x v="0"/>
    <x v="0"/>
    <s v="S"/>
    <n v="-0.25925925925925924"/>
    <n v="20"/>
    <n v="27"/>
    <n v="20"/>
    <n v="-4"/>
    <n v="16"/>
    <n v="170"/>
    <n v="2.0329999999999999"/>
    <s v="3050 BL"/>
    <n v="221"/>
    <n v="965"/>
    <n v="3.4934615384615384"/>
    <n v="349.34615384615381"/>
    <n v="3070.1153846153843"/>
    <n v="30.701153846153844"/>
    <n v="55.895384615384614"/>
    <n v="21"/>
    <n v="42.692999999999998"/>
    <n v="77"/>
    <n v="156.541"/>
    <n v="94"/>
    <n v="191.102"/>
    <s v="Portal"/>
  </r>
  <r>
    <x v="0"/>
    <x v="2726"/>
    <s v="5A"/>
    <n v="100"/>
    <x v="0"/>
    <x v="0"/>
    <s v="S"/>
    <n v="-0.16666666666666666"/>
    <n v="20"/>
    <n v="24"/>
    <n v="20"/>
    <n v="-4"/>
    <n v="16"/>
    <n v="72"/>
    <n v="3.0710000000000002"/>
    <s v="3071 RD"/>
    <n v="60"/>
    <n v="373"/>
    <n v="1.0765384615384614"/>
    <n v="107.65384615384615"/>
    <n v="296.88461538461536"/>
    <n v="2.9688461538461537"/>
    <n v="17.224615384615383"/>
    <n v="6"/>
    <n v="18.426000000000002"/>
    <n v="23"/>
    <n v="70.63300000000001"/>
    <n v="28"/>
    <n v="85.988"/>
    <s v="Portal"/>
  </r>
  <r>
    <x v="1"/>
    <x v="2727"/>
    <s v="3A"/>
    <n v="1000"/>
    <x v="0"/>
    <x v="0"/>
    <s v="B"/>
    <n v="0"/>
    <n v="48"/>
    <n v="48"/>
    <n v="48"/>
    <n v="-4"/>
    <n v="44"/>
    <n v="1"/>
    <n v="478.41"/>
    <s v="6036C SL"/>
    <n v="2"/>
    <n v="2"/>
    <n v="2.3846153846153847E-2"/>
    <n v="23.846153846153847"/>
    <n v="27.76923076923077"/>
    <n v="2.7769230769230772E-2"/>
    <n v="1.221846153846154"/>
    <n v="0"/>
    <n v="0"/>
    <n v="1"/>
    <n v="478.41"/>
    <n v="1"/>
    <n v="478.41"/>
    <s v="Portal"/>
  </r>
  <r>
    <x v="1"/>
    <x v="2728"/>
    <s v="1F"/>
    <n v="1000"/>
    <x v="2"/>
    <x v="2"/>
    <n v="2"/>
    <n v="0"/>
    <n v="55"/>
    <n v="55"/>
    <n v="55"/>
    <m/>
    <n v="55"/>
    <n v="9"/>
    <n v="552.95363999999995"/>
    <s v="65805CY SL"/>
    <n v="9"/>
    <n v="40"/>
    <n v="0.14307692307692307"/>
    <n v="143.07692307692307"/>
    <n v="148.07692307692307"/>
    <n v="0.14807692307692308"/>
    <n v="7.8692307692307688"/>
    <n v="1"/>
    <n v="552.95363999999995"/>
    <n v="9"/>
    <n v="4976.5827599999993"/>
    <n v="10"/>
    <n v="5529.536399999999"/>
    <s v="Portal"/>
  </r>
  <r>
    <x v="1"/>
    <x v="2729"/>
    <s v="1A"/>
    <n v="500"/>
    <x v="2"/>
    <x v="2"/>
    <n v="2"/>
    <n v="-0.65753424657534243"/>
    <n v="25"/>
    <n v="73"/>
    <n v="25"/>
    <m/>
    <n v="25"/>
    <n v="4"/>
    <n v="198.97499999999999"/>
    <s v="5158C SL"/>
    <n v="0"/>
    <n v="1"/>
    <n v="1.153846153846154E-3"/>
    <n v="0.57692307692307698"/>
    <n v="72.34615384615384"/>
    <n v="0.14469230769230768"/>
    <n v="2.8846153846153848E-2"/>
    <n v="1"/>
    <n v="198.97499999999999"/>
    <n v="1"/>
    <n v="198.97499999999999"/>
    <n v="1"/>
    <n v="198.97499999999999"/>
    <s v="Portal"/>
  </r>
  <r>
    <x v="1"/>
    <x v="2730"/>
    <s v="3A"/>
    <n v="500"/>
    <x v="0"/>
    <x v="0"/>
    <s v="B"/>
    <n v="-0.41860465116279072"/>
    <n v="25"/>
    <n v="43"/>
    <n v="25"/>
    <n v="-4"/>
    <n v="21"/>
    <n v="1"/>
    <n v="216.625"/>
    <s v="6318 SL"/>
    <n v="0"/>
    <n v="0"/>
    <n v="0"/>
    <n v="0"/>
    <n v="68.653846153846146"/>
    <n v="0.1373076923076923"/>
    <n v="0"/>
    <n v="0"/>
    <n v="0"/>
    <n v="0"/>
    <n v="0"/>
    <n v="0"/>
    <n v="0"/>
    <s v="Traditional"/>
  </r>
  <r>
    <x v="0"/>
    <x v="2731"/>
    <s v="5I"/>
    <n v="1000"/>
    <x v="0"/>
    <x v="0"/>
    <s v="B"/>
    <n v="0"/>
    <n v="39"/>
    <n v="39"/>
    <n v="39"/>
    <n v="-4"/>
    <n v="35"/>
    <n v="4"/>
    <n v="103.95"/>
    <s v="6716 SL"/>
    <n v="8"/>
    <n v="18"/>
    <n v="0.10692307692307693"/>
    <n v="106.92307692307692"/>
    <n v="136.46153846153845"/>
    <n v="0.13646153846153844"/>
    <n v="3.7423076923076923"/>
    <n v="1"/>
    <n v="103.95"/>
    <n v="5"/>
    <n v="519.75"/>
    <n v="6"/>
    <n v="623.70000000000005"/>
    <s v="Portal"/>
  </r>
  <r>
    <x v="0"/>
    <x v="2732"/>
    <s v="5A"/>
    <n v="1000"/>
    <x v="0"/>
    <x v="0"/>
    <s v="S"/>
    <n v="-0.56603773584905659"/>
    <n v="23"/>
    <n v="53"/>
    <n v="23"/>
    <n v="-4"/>
    <n v="19"/>
    <n v="1"/>
    <n v="137.21"/>
    <s v="1560 RD"/>
    <n v="4"/>
    <n v="7"/>
    <n v="5.1153846153846154E-2"/>
    <n v="51.153846153846153"/>
    <n v="100.34615384615384"/>
    <n v="0.10034615384615383"/>
    <n v="0.97192307692307689"/>
    <n v="0"/>
    <n v="0"/>
    <n v="1"/>
    <n v="137.21"/>
    <n v="1"/>
    <n v="137.21"/>
    <s v="Portal"/>
  </r>
  <r>
    <x v="1"/>
    <x v="2733"/>
    <s v="1A"/>
    <n v="500"/>
    <x v="2"/>
    <x v="2"/>
    <n v="2"/>
    <n v="0"/>
    <n v="55"/>
    <n v="55"/>
    <n v="55"/>
    <m/>
    <n v="55"/>
    <n v="0"/>
    <n v="202.59518"/>
    <s v="5120/15C SL"/>
    <s v="0"/>
    <s v="0"/>
    <n v="0"/>
    <n v="0"/>
    <n v="297.88461538461542"/>
    <n v="0.59576923076923083"/>
    <n v="0"/>
    <n v="0"/>
    <n v="0"/>
    <n v="0"/>
    <n v="0"/>
    <n v="0"/>
    <n v="0"/>
    <s v="Portal"/>
  </r>
  <r>
    <x v="0"/>
    <x v="2734"/>
    <s v="3A"/>
    <n v="100"/>
    <x v="2"/>
    <x v="2"/>
    <n v="2"/>
    <n v="0"/>
    <n v="45"/>
    <n v="45"/>
    <n v="45"/>
    <m/>
    <n v="45"/>
    <n v="3"/>
    <n v="79.329859999999996"/>
    <s v="6348 SL"/>
    <n v="1"/>
    <n v="23"/>
    <n v="3.7307692307692306E-2"/>
    <n v="3.7307692307692304"/>
    <n v="8.3461538461538467"/>
    <n v="8.3461538461538462E-2"/>
    <n v="1.6788461538461537"/>
    <n v="0"/>
    <n v="0"/>
    <n v="2"/>
    <n v="158.65971999999999"/>
    <n v="2"/>
    <n v="158.65971999999999"/>
    <s v="Portal"/>
  </r>
  <r>
    <x v="1"/>
    <x v="2735"/>
    <s v="3A"/>
    <n v="500"/>
    <x v="2"/>
    <x v="2"/>
    <n v="2"/>
    <n v="0"/>
    <n v="25"/>
    <n v="25"/>
    <n v="25"/>
    <m/>
    <n v="25"/>
    <n v="2"/>
    <n v="146.83686"/>
    <s v="6010C SL"/>
    <n v="18"/>
    <n v="52"/>
    <n v="0.25384615384615383"/>
    <n v="126.92307692307692"/>
    <n v="484.35999999999996"/>
    <n v="0.96871999999999991"/>
    <n v="6.3461538461538458"/>
    <n v="1"/>
    <n v="146.83686"/>
    <n v="7"/>
    <n v="1027.8580200000001"/>
    <n v="8"/>
    <n v="1174.69488"/>
    <s v="Portal"/>
  </r>
  <r>
    <x v="1"/>
    <x v="2736"/>
    <s v="1A"/>
    <n v="500"/>
    <x v="2"/>
    <x v="2"/>
    <n v="2"/>
    <n v="0"/>
    <n v="20"/>
    <n v="20"/>
    <n v="20"/>
    <m/>
    <n v="20"/>
    <n v="0"/>
    <n v="212.98563999999999"/>
    <s v="5470C SL"/>
    <n v="0"/>
    <n v="1"/>
    <n v="1.153846153846154E-3"/>
    <n v="0.57692307692307698"/>
    <n v="198.46153846153845"/>
    <n v="0.39692307692307688"/>
    <n v="2.3076923076923078E-2"/>
    <n v="1"/>
    <n v="212.98563999999999"/>
    <n v="1"/>
    <n v="212.98563999999999"/>
    <n v="1"/>
    <n v="212.98563999999999"/>
    <s v="Portal"/>
  </r>
  <r>
    <x v="1"/>
    <x v="2737"/>
    <s v="1F"/>
    <n v="500"/>
    <x v="2"/>
    <x v="2"/>
    <n v="2"/>
    <n v="0"/>
    <n v="45"/>
    <n v="45"/>
    <n v="45"/>
    <m/>
    <n v="45"/>
    <n v="0"/>
    <n v="173.38418999999999"/>
    <s v="65003CY SL"/>
    <n v="0"/>
    <n v="1"/>
    <n v="1.153846153846154E-3"/>
    <n v="0.57692307692307698"/>
    <n v="5.0384615384615383"/>
    <n v="1.0076923076923077E-2"/>
    <n v="5.1923076923076926E-2"/>
    <n v="1"/>
    <n v="173.38418999999999"/>
    <n v="1"/>
    <n v="173.38418999999999"/>
    <n v="1"/>
    <n v="173.38418999999999"/>
    <s v="Portal"/>
  </r>
  <r>
    <x v="1"/>
    <x v="2738"/>
    <s v="3A"/>
    <n v="500"/>
    <x v="2"/>
    <x v="2"/>
    <n v="2"/>
    <n v="-0.52054794520547942"/>
    <n v="35"/>
    <n v="73"/>
    <n v="35"/>
    <m/>
    <n v="35"/>
    <n v="29"/>
    <n v="27.465"/>
    <s v="5471C SL"/>
    <n v="26"/>
    <n v="68"/>
    <n v="0.35846153846153844"/>
    <n v="179.23076923076923"/>
    <n v="1909.5384615384614"/>
    <n v="3.8190769230769228"/>
    <n v="12.546153846153846"/>
    <n v="2"/>
    <n v="54.93"/>
    <n v="15"/>
    <n v="411.97500000000002"/>
    <n v="17"/>
    <n v="466.90499999999997"/>
    <s v="Portal"/>
  </r>
  <r>
    <x v="1"/>
    <x v="2739"/>
    <s v="1A"/>
    <n v="1000"/>
    <x v="2"/>
    <x v="2"/>
    <n v="2"/>
    <n v="0"/>
    <n v="20"/>
    <n v="20"/>
    <n v="20"/>
    <m/>
    <n v="20"/>
    <n v="0"/>
    <n v="188.84216000000001"/>
    <s v="5599/5C SL"/>
    <n v="4"/>
    <n v="1"/>
    <n v="4.4230769230769226E-2"/>
    <n v="44.230769230769226"/>
    <n v="44.230769230769226"/>
    <n v="4.4230769230769226E-2"/>
    <n v="0.88461538461538458"/>
    <n v="0"/>
    <n v="0"/>
    <n v="1"/>
    <n v="188.84216000000001"/>
    <n v="1"/>
    <n v="188.84216000000001"/>
    <s v="Portal"/>
  </r>
  <r>
    <x v="0"/>
    <x v="2740"/>
    <s v="8B"/>
    <n v="500"/>
    <x v="11"/>
    <x v="11"/>
    <s v="B"/>
    <n v="0"/>
    <n v="24"/>
    <n v="24"/>
    <n v="24"/>
    <n v="-4"/>
    <n v="20"/>
    <n v="11"/>
    <n v="38.700000000000003"/>
    <s v="PF13010 BK"/>
    <n v="10"/>
    <n v="58"/>
    <n v="0.17461538461538462"/>
    <n v="87.307692307692307"/>
    <n v="88.461538461538467"/>
    <n v="0.17692307692307693"/>
    <n v="3.4923076923076923"/>
    <n v="1"/>
    <n v="38.700000000000003"/>
    <n v="4"/>
    <n v="154.80000000000001"/>
    <n v="5"/>
    <n v="193.5"/>
    <s v="Portal"/>
  </r>
  <r>
    <x v="1"/>
    <x v="2741"/>
    <s v="1F"/>
    <n v="500"/>
    <x v="2"/>
    <x v="2"/>
    <n v="2"/>
    <n v="0"/>
    <n v="35"/>
    <n v="35"/>
    <n v="35"/>
    <m/>
    <n v="35"/>
    <n v="0"/>
    <n v="166.13525000000001"/>
    <s v="65402 SL"/>
    <n v="0"/>
    <n v="0"/>
    <n v="0"/>
    <n v="0"/>
    <n v="17.76923076923077"/>
    <n v="3.553846153846154E-2"/>
    <n v="0"/>
    <n v="0"/>
    <n v="0"/>
    <n v="0"/>
    <n v="0"/>
    <n v="0"/>
    <n v="0"/>
    <s v="Portal"/>
  </r>
  <r>
    <x v="1"/>
    <x v="2742"/>
    <s v="2F"/>
    <n v="100"/>
    <x v="0"/>
    <x v="0"/>
    <s v="C"/>
    <n v="0"/>
    <n v="5"/>
    <n v="5"/>
    <n v="5"/>
    <m/>
    <n v="5"/>
    <n v="0"/>
    <n v="27.070309999999999"/>
    <s v="9059C BK"/>
    <n v="2"/>
    <n v="12"/>
    <n v="3.5384615384615382E-2"/>
    <n v="3.5384615384615383"/>
    <n v="147.76307692307691"/>
    <n v="1.4776307692307691"/>
    <n v="0.17692307692307691"/>
    <n v="1"/>
    <n v="27.070309999999999"/>
    <n v="1"/>
    <n v="27.070309999999999"/>
    <n v="1"/>
    <n v="27.070309999999999"/>
    <s v="MPS"/>
  </r>
  <r>
    <x v="0"/>
    <x v="2743"/>
    <s v="8A"/>
    <n v="3000"/>
    <x v="1"/>
    <x v="1"/>
    <s v="E"/>
    <n v="0.55555555555555558"/>
    <n v="140"/>
    <n v="90"/>
    <n v="90"/>
    <n v="-4"/>
    <n v="86"/>
    <n v="1"/>
    <n v="306.10000000000002"/>
    <s v="F221B3/64 CL"/>
    <n v="0"/>
    <n v="3"/>
    <n v="3.4615384615384616E-3"/>
    <n v="10.384615384615385"/>
    <n v="49.615384615384613"/>
    <n v="1.6538461538461537E-2"/>
    <n v="0.2976923076923077"/>
    <n v="1"/>
    <n v="306.10000000000002"/>
    <n v="1"/>
    <n v="306.10000000000002"/>
    <n v="1"/>
    <n v="306.10000000000002"/>
    <s v="Portal"/>
  </r>
  <r>
    <x v="0"/>
    <x v="2744"/>
    <s v="8B"/>
    <n v="100"/>
    <x v="11"/>
    <x v="11"/>
    <s v="B"/>
    <n v="0"/>
    <n v="24"/>
    <n v="24"/>
    <n v="24"/>
    <n v="-4"/>
    <n v="20"/>
    <n v="0"/>
    <n v="62.5"/>
    <s v="PF2401IN NA"/>
    <n v="5"/>
    <n v="9"/>
    <n v="6.423076923076923E-2"/>
    <n v="6.4230769230769234"/>
    <n v="6.4230769230769234"/>
    <n v="6.423076923076923E-2"/>
    <n v="1.2846153846153845"/>
    <n v="0"/>
    <n v="0"/>
    <n v="1"/>
    <n v="62.5"/>
    <n v="1"/>
    <n v="62.5"/>
    <s v="Portal"/>
  </r>
  <r>
    <x v="1"/>
    <x v="2745"/>
    <s v="2F"/>
    <n v="1000"/>
    <x v="0"/>
    <x v="0"/>
    <s v="B"/>
    <n v="-0.16279069767441862"/>
    <n v="36"/>
    <n v="43"/>
    <n v="36"/>
    <n v="-4"/>
    <n v="32"/>
    <n v="1"/>
    <n v="179.03"/>
    <s v="9062A BK"/>
    <n v="0"/>
    <n v="0"/>
    <n v="0"/>
    <n v="0"/>
    <n v="110.34615384615384"/>
    <n v="0.11034615384615384"/>
    <n v="0"/>
    <n v="0"/>
    <n v="0"/>
    <n v="0"/>
    <n v="0"/>
    <n v="0"/>
    <n v="0"/>
    <s v="Traditional"/>
  </r>
  <r>
    <x v="1"/>
    <x v="2746"/>
    <s v="5E"/>
    <n v="1000"/>
    <x v="3"/>
    <x v="3"/>
    <s v="T"/>
    <n v="0"/>
    <n v="5"/>
    <n v="5"/>
    <n v="5"/>
    <m/>
    <n v="5"/>
    <n v="15"/>
    <n v="162.54319000000001"/>
    <s v="5855 BK"/>
    <n v="36"/>
    <n v="214"/>
    <n v="0.63461538461538458"/>
    <n v="634.61538461538453"/>
    <n v="900.26923076923072"/>
    <n v="0.90026923076923071"/>
    <n v="3.1730769230769229"/>
    <n v="4"/>
    <n v="650.17276000000004"/>
    <n v="7"/>
    <n v="1137.80233"/>
    <n v="11"/>
    <n v="1787.9750900000001"/>
    <s v="MPS"/>
  </r>
  <r>
    <x v="1"/>
    <x v="2747"/>
    <s v="5I"/>
    <n v="5000"/>
    <x v="0"/>
    <x v="0"/>
    <s v="S"/>
    <n v="2.564102564102564E-2"/>
    <n v="40"/>
    <n v="39"/>
    <n v="39"/>
    <n v="-4"/>
    <n v="35"/>
    <n v="2"/>
    <n v="92.6"/>
    <s v="6712 BK"/>
    <n v="9"/>
    <n v="39"/>
    <n v="0.14192307692307693"/>
    <n v="709.61538461538464"/>
    <n v="6169.9230769230762"/>
    <n v="1.2339846153846152"/>
    <n v="4.9673076923076929"/>
    <n v="1"/>
    <n v="92.6"/>
    <n v="6"/>
    <n v="555.59999999999991"/>
    <n v="7"/>
    <n v="648.19999999999993"/>
    <s v="Portal"/>
  </r>
  <r>
    <x v="1"/>
    <x v="2748"/>
    <s v="1A"/>
    <n v="500"/>
    <x v="2"/>
    <x v="2"/>
    <n v="2"/>
    <n v="0"/>
    <n v="30"/>
    <n v="30"/>
    <n v="30"/>
    <m/>
    <n v="30"/>
    <n v="0"/>
    <n v="157.63568000000001"/>
    <s v="5123C SL"/>
    <s v="0"/>
    <s v="0"/>
    <n v="0"/>
    <n v="0"/>
    <n v="64.57692307692308"/>
    <n v="0.12915384615384615"/>
    <n v="0"/>
    <n v="0"/>
    <n v="0"/>
    <n v="0"/>
    <n v="0"/>
    <n v="0"/>
    <n v="0"/>
    <s v="Portal"/>
  </r>
  <r>
    <x v="1"/>
    <x v="2749"/>
    <s v="2F"/>
    <n v="1000"/>
    <x v="0"/>
    <x v="0"/>
    <s v="S"/>
    <n v="-0.2857142857142857"/>
    <n v="20"/>
    <n v="28"/>
    <n v="20"/>
    <n v="-4"/>
    <n v="16"/>
    <n v="7"/>
    <n v="378.21"/>
    <s v="9058AC BK"/>
    <n v="35"/>
    <n v="156"/>
    <n v="0.55692307692307685"/>
    <n v="556.92307692307691"/>
    <n v="639.16769230769216"/>
    <n v="0.63916769230769221"/>
    <n v="8.9107692307692297"/>
    <n v="3"/>
    <n v="1134.6299999999999"/>
    <n v="12"/>
    <n v="4538.5199999999995"/>
    <n v="15"/>
    <n v="5673.15"/>
    <s v="Portal"/>
  </r>
  <r>
    <x v="0"/>
    <x v="2750"/>
    <s v="3A"/>
    <n v="500"/>
    <x v="0"/>
    <x v="0"/>
    <s v="C"/>
    <n v="0"/>
    <n v="5"/>
    <n v="5"/>
    <n v="5"/>
    <m/>
    <n v="5"/>
    <n v="0"/>
    <n v="251.42336"/>
    <s v="6393 SL"/>
    <n v="0"/>
    <n v="2"/>
    <n v="2.3076923076923079E-3"/>
    <n v="1.153846153846154"/>
    <n v="271.80769230769226"/>
    <n v="0.5436153846153845"/>
    <n v="1.1538461538461539E-2"/>
    <n v="1"/>
    <n v="251.42336"/>
    <n v="1"/>
    <n v="251.42336"/>
    <n v="1"/>
    <n v="251.42336"/>
    <s v="MPS"/>
  </r>
  <r>
    <x v="0"/>
    <x v="2751"/>
    <s v="3A"/>
    <n v="500"/>
    <x v="2"/>
    <x v="2"/>
    <n v="2"/>
    <n v="0"/>
    <n v="55"/>
    <n v="55"/>
    <n v="55"/>
    <m/>
    <n v="55"/>
    <n v="0"/>
    <n v="135.82558"/>
    <s v="6363 SL"/>
    <n v="1"/>
    <n v="3"/>
    <n v="1.4230769230769231E-2"/>
    <n v="7.1153846153846159"/>
    <n v="74.384615384615387"/>
    <n v="0.14876923076923076"/>
    <n v="0.78269230769230769"/>
    <n v="0"/>
    <n v="0"/>
    <n v="1"/>
    <n v="135.82558"/>
    <n v="1"/>
    <n v="135.82558"/>
    <s v="Portal"/>
  </r>
  <r>
    <x v="1"/>
    <x v="2752"/>
    <s v="3A"/>
    <n v="100"/>
    <x v="0"/>
    <x v="0"/>
    <s v="B"/>
    <n v="-0.62264150943396224"/>
    <n v="20"/>
    <n v="53"/>
    <n v="20"/>
    <n v="-4"/>
    <n v="16"/>
    <n v="9"/>
    <n v="20.552"/>
    <s v="2214C SL"/>
    <n v="24"/>
    <n v="72"/>
    <n v="0.34153846153846157"/>
    <n v="34.15384615384616"/>
    <n v="402.03846153846155"/>
    <n v="4.0203846153846152"/>
    <n v="5.4646153846153851"/>
    <n v="2"/>
    <n v="41.103999999999999"/>
    <n v="7"/>
    <n v="143.864"/>
    <n v="9"/>
    <n v="184.96799999999999"/>
    <s v="Portal"/>
  </r>
  <r>
    <x v="1"/>
    <x v="2753"/>
    <s v="1A"/>
    <n v="100"/>
    <x v="0"/>
    <x v="0"/>
    <s v="B"/>
    <n v="-0.75"/>
    <n v="25"/>
    <n v="100"/>
    <n v="25"/>
    <n v="-4"/>
    <n v="21"/>
    <n v="66"/>
    <n v="37.326999999999998"/>
    <s v="5108C SL"/>
    <n v="25"/>
    <n v="51"/>
    <n v="0.32807692307692304"/>
    <n v="32.807692307692307"/>
    <n v="107.42307692307692"/>
    <n v="1.0742307692307691"/>
    <n v="6.889615384615384"/>
    <n v="2"/>
    <n v="74.653999999999996"/>
    <n v="9"/>
    <n v="335.94299999999998"/>
    <n v="11"/>
    <n v="410.59699999999998"/>
    <s v="Portal"/>
  </r>
  <r>
    <x v="0"/>
    <x v="2754"/>
    <s v="5E"/>
    <n v="1000"/>
    <x v="3"/>
    <x v="3"/>
    <s v="T"/>
    <n v="0"/>
    <n v="5"/>
    <n v="5"/>
    <n v="5"/>
    <m/>
    <n v="5"/>
    <n v="2"/>
    <n v="81.195809999999994"/>
    <s v="2843/7 WH"/>
    <n v="23"/>
    <n v="99"/>
    <n v="0.3619230769230769"/>
    <n v="361.92307692307691"/>
    <n v="584.03846153846155"/>
    <n v="0.58403846153846151"/>
    <n v="1.8096153846153844"/>
    <n v="3"/>
    <n v="243.58742999999998"/>
    <n v="5"/>
    <n v="405.97904999999997"/>
    <n v="8"/>
    <n v="649.56647999999996"/>
    <s v="MPS"/>
  </r>
  <r>
    <x v="1"/>
    <x v="2755"/>
    <s v="5G"/>
    <n v="1000"/>
    <x v="7"/>
    <x v="7"/>
    <s v="S"/>
    <n v="0.65"/>
    <n v="165"/>
    <n v="100"/>
    <n v="100"/>
    <n v="-4"/>
    <n v="96"/>
    <n v="2"/>
    <n v="72.88"/>
    <s v="1805 GR"/>
    <n v="2"/>
    <n v="32"/>
    <n v="5.8461538461538468E-2"/>
    <n v="58.461538461538467"/>
    <n v="86.5"/>
    <n v="8.6499999999999994E-2"/>
    <n v="5.6123076923076933"/>
    <n v="0"/>
    <n v="0"/>
    <n v="6"/>
    <n v="437.28"/>
    <n v="6"/>
    <n v="437.28"/>
    <s v="Traditional"/>
  </r>
  <r>
    <x v="1"/>
    <x v="2756"/>
    <s v="5A"/>
    <n v="5000"/>
    <x v="0"/>
    <x v="0"/>
    <s v="S"/>
    <n v="-0.20689655172413793"/>
    <n v="23"/>
    <n v="29"/>
    <n v="23"/>
    <n v="-4"/>
    <n v="19"/>
    <n v="6"/>
    <n v="134.19999999999999"/>
    <s v="3053 RD"/>
    <n v="9"/>
    <n v="39"/>
    <n v="0.14192307692307693"/>
    <n v="709.61538461538464"/>
    <n v="5596.8846153846152"/>
    <n v="1.119376923076923"/>
    <n v="2.6965384615384616"/>
    <n v="1"/>
    <n v="134.19999999999999"/>
    <n v="4"/>
    <n v="536.79999999999995"/>
    <n v="5"/>
    <n v="671"/>
    <s v="Portal"/>
  </r>
  <r>
    <x v="1"/>
    <x v="2757"/>
    <s v="5I"/>
    <n v="5000"/>
    <x v="0"/>
    <x v="0"/>
    <s v="S"/>
    <n v="2.564102564102564E-2"/>
    <n v="40"/>
    <n v="39"/>
    <n v="39"/>
    <n v="-4"/>
    <n v="35"/>
    <n v="2"/>
    <n v="185.75"/>
    <s v="6715 BR"/>
    <n v="0"/>
    <n v="5"/>
    <n v="5.7692307692307696E-3"/>
    <n v="28.846153846153847"/>
    <n v="914.84615384615381"/>
    <n v="0.18296923076923077"/>
    <n v="0.20192307692307693"/>
    <n v="1"/>
    <n v="185.75"/>
    <n v="1"/>
    <n v="185.75"/>
    <n v="1"/>
    <n v="185.75"/>
    <s v="Portal"/>
  </r>
  <r>
    <x v="1"/>
    <x v="2758"/>
    <s v="3A"/>
    <n v="1000"/>
    <x v="2"/>
    <x v="2"/>
    <n v="2"/>
    <n v="0"/>
    <n v="40"/>
    <n v="40"/>
    <n v="40"/>
    <m/>
    <n v="40"/>
    <n v="4"/>
    <n v="205.63865999999999"/>
    <s v="3231 SL"/>
    <n v="10"/>
    <n v="37"/>
    <n v="0.15038461538461539"/>
    <n v="150.38461538461539"/>
    <n v="193.92307692307693"/>
    <n v="0.19392307692307692"/>
    <n v="6.0153846153846153"/>
    <n v="1"/>
    <n v="205.63865999999999"/>
    <n v="7"/>
    <n v="1439.4706199999998"/>
    <n v="8"/>
    <n v="1645.1092799999999"/>
    <s v="Portal"/>
  </r>
  <r>
    <x v="1"/>
    <x v="2759"/>
    <s v="3A"/>
    <n v="1000"/>
    <x v="2"/>
    <x v="2"/>
    <n v="2"/>
    <n v="0"/>
    <n v="40"/>
    <n v="40"/>
    <n v="40"/>
    <m/>
    <n v="40"/>
    <n v="3"/>
    <n v="248.29420999999999"/>
    <s v="3232 SL"/>
    <n v="7"/>
    <n v="25"/>
    <n v="0.10423076923076924"/>
    <n v="104.23076923076924"/>
    <n v="150.61538461538464"/>
    <n v="0.15061538461538465"/>
    <n v="4.1692307692307695"/>
    <n v="1"/>
    <n v="248.29420999999999"/>
    <n v="5"/>
    <n v="1241.4710499999999"/>
    <n v="6"/>
    <n v="1489.7652599999999"/>
    <s v="Portal"/>
  </r>
  <r>
    <x v="1"/>
    <x v="2760"/>
    <s v="3A"/>
    <n v="100"/>
    <x v="2"/>
    <x v="2"/>
    <n v="2"/>
    <n v="0"/>
    <n v="40"/>
    <n v="40"/>
    <n v="40"/>
    <m/>
    <n v="40"/>
    <n v="1"/>
    <n v="23.649570000000001"/>
    <s v="3468C SL"/>
    <n v="0"/>
    <n v="7"/>
    <n v="8.076923076923077E-3"/>
    <n v="0.80769230769230771"/>
    <n v="75.42307692307692"/>
    <n v="0.75423076923076915"/>
    <n v="0.32307692307692309"/>
    <n v="1"/>
    <n v="23.649570000000001"/>
    <n v="1"/>
    <n v="23.649570000000001"/>
    <n v="1"/>
    <n v="23.649570000000001"/>
    <s v="Portal"/>
  </r>
  <r>
    <x v="1"/>
    <x v="2761"/>
    <s v="8B"/>
    <n v="500"/>
    <x v="15"/>
    <x v="14"/>
    <s v="B"/>
    <n v="0"/>
    <n v="24"/>
    <n v="24"/>
    <n v="24"/>
    <n v="-4"/>
    <n v="20"/>
    <n v="1"/>
    <n v="184"/>
    <s v="2142 SV"/>
    <n v="2"/>
    <n v="8"/>
    <n v="3.0769230769230771E-2"/>
    <n v="15.384615384615385"/>
    <n v="77.807692307692292"/>
    <n v="0.15561538461538457"/>
    <n v="0.61538461538461542"/>
    <n v="0"/>
    <n v="0"/>
    <n v="1"/>
    <n v="184"/>
    <n v="1"/>
    <n v="184"/>
    <s v="Portal"/>
  </r>
  <r>
    <x v="1"/>
    <x v="2762"/>
    <s v="1A"/>
    <n v="328"/>
    <x v="0"/>
    <x v="0"/>
    <s v="B"/>
    <n v="-0.75"/>
    <n v="25"/>
    <n v="100"/>
    <n v="25"/>
    <n v="-4"/>
    <n v="21"/>
    <n v="6"/>
    <n v="46.582560000000001"/>
    <s v="5014C SL"/>
    <n v="2"/>
    <n v="2"/>
    <n v="2.3846153846153847E-2"/>
    <n v="7.821538461538462"/>
    <n v="698.05230769230764"/>
    <n v="2.1282082551594743"/>
    <n v="0.50076923076923074"/>
    <n v="0"/>
    <n v="0"/>
    <n v="1"/>
    <n v="46.582560000000001"/>
    <n v="1"/>
    <n v="46.582560000000001"/>
    <s v="Portal"/>
  </r>
  <r>
    <x v="1"/>
    <x v="2763"/>
    <s v="1F"/>
    <n v="500"/>
    <x v="2"/>
    <x v="2"/>
    <n v="2"/>
    <n v="0"/>
    <n v="30"/>
    <n v="30"/>
    <n v="30"/>
    <m/>
    <n v="30"/>
    <n v="0"/>
    <n v="109.90133"/>
    <s v="86303CY SL"/>
    <n v="3"/>
    <n v="5"/>
    <n v="3.8076923076923078E-2"/>
    <n v="19.03846153846154"/>
    <n v="110.92307692307693"/>
    <n v="0.22184615384615386"/>
    <n v="1.1423076923076922"/>
    <n v="0"/>
    <n v="0"/>
    <n v="1"/>
    <n v="109.90133"/>
    <n v="1"/>
    <n v="109.90133"/>
    <s v="Portal"/>
  </r>
  <r>
    <x v="0"/>
    <x v="2764"/>
    <s v="5A"/>
    <n v="1000"/>
    <x v="0"/>
    <x v="0"/>
    <s v="S"/>
    <n v="-0.16666666666666666"/>
    <n v="20"/>
    <n v="24"/>
    <n v="20"/>
    <n v="-4"/>
    <n v="16"/>
    <n v="0"/>
    <n v="58.07"/>
    <s v="1557 YL"/>
    <n v="0"/>
    <n v="1"/>
    <n v="1.153846153846154E-3"/>
    <n v="1.153846153846154"/>
    <n v="4.115384615384615"/>
    <n v="4.1153846153846154E-3"/>
    <n v="1.8461538461538463E-2"/>
    <n v="1"/>
    <n v="58.07"/>
    <n v="1"/>
    <n v="58.07"/>
    <n v="1"/>
    <n v="58.07"/>
    <s v="Portal"/>
  </r>
  <r>
    <x v="0"/>
    <x v="2765"/>
    <s v="5E"/>
    <n v="1"/>
    <x v="3"/>
    <x v="3"/>
    <s v="S"/>
    <n v="0.05"/>
    <n v="63"/>
    <n v="60"/>
    <n v="60"/>
    <n v="-4"/>
    <n v="56"/>
    <n v="0"/>
    <n v="0.06"/>
    <s v="2841/1 YL"/>
    <s v="0"/>
    <s v="0"/>
    <n v="0"/>
    <n v="0"/>
    <n v="43.07692307692308"/>
    <n v="43.07692307692308"/>
    <n v="0"/>
    <n v="0"/>
    <n v="0"/>
    <n v="0"/>
    <n v="0"/>
    <n v="0"/>
    <n v="0"/>
    <s v="Traditional"/>
  </r>
  <r>
    <x v="1"/>
    <x v="2766"/>
    <s v="5E"/>
    <n v="1000"/>
    <x v="3"/>
    <x v="3"/>
    <s v="T"/>
    <n v="0"/>
    <n v="5"/>
    <n v="5"/>
    <n v="5"/>
    <m/>
    <n v="5"/>
    <n v="2"/>
    <n v="121.19580999999999"/>
    <s v="2842/19 WH"/>
    <n v="18"/>
    <n v="77"/>
    <n v="0.28269230769230769"/>
    <n v="282.69230769230768"/>
    <n v="400.34615384615381"/>
    <n v="0.4003461538461538"/>
    <n v="1.4134615384615383"/>
    <n v="2"/>
    <n v="242.39161999999999"/>
    <n v="3"/>
    <n v="363.58742999999998"/>
    <n v="5"/>
    <n v="605.97904999999992"/>
    <s v="MPS"/>
  </r>
  <r>
    <x v="1"/>
    <x v="2767"/>
    <s v="3A"/>
    <n v="100"/>
    <x v="2"/>
    <x v="2"/>
    <n v="2"/>
    <n v="0"/>
    <n v="30"/>
    <n v="30"/>
    <n v="30"/>
    <m/>
    <n v="30"/>
    <n v="0"/>
    <n v="60.451079999999997"/>
    <s v="1719 SL"/>
    <n v="5"/>
    <n v="6"/>
    <n v="6.076923076923077E-2"/>
    <n v="6.0769230769230766"/>
    <n v="11.26923076923077"/>
    <n v="0.1126923076923077"/>
    <n v="1.823076923076923"/>
    <n v="0"/>
    <n v="0"/>
    <n v="2"/>
    <n v="120.90215999999999"/>
    <n v="2"/>
    <n v="120.90215999999999"/>
    <s v="Portal"/>
  </r>
  <r>
    <x v="1"/>
    <x v="2768"/>
    <s v="3A"/>
    <n v="1000"/>
    <x v="2"/>
    <x v="2"/>
    <n v="2"/>
    <n v="0"/>
    <n v="25"/>
    <n v="25"/>
    <n v="25"/>
    <m/>
    <n v="25"/>
    <n v="0"/>
    <n v="130.63692"/>
    <s v="2412C SL"/>
    <n v="3"/>
    <n v="7"/>
    <n v="4.0384615384615387E-2"/>
    <n v="40.384615384615387"/>
    <n v="872.84615384615381"/>
    <n v="0.87284615384615383"/>
    <n v="1.0096153846153846"/>
    <n v="0"/>
    <n v="0"/>
    <n v="1"/>
    <n v="130.63692"/>
    <n v="1"/>
    <n v="130.63692"/>
    <s v="Portal"/>
  </r>
  <r>
    <x v="1"/>
    <x v="2769"/>
    <s v="2A"/>
    <n v="1000"/>
    <x v="0"/>
    <x v="0"/>
    <s v="B"/>
    <n v="0.1111111111111111"/>
    <n v="30"/>
    <n v="27"/>
    <n v="27"/>
    <n v="-4"/>
    <n v="23"/>
    <n v="2"/>
    <n v="79.47"/>
    <s v="M4473 SL"/>
    <n v="17"/>
    <n v="32"/>
    <n v="0.22"/>
    <n v="220"/>
    <n v="261.03846153846155"/>
    <n v="0.26103846153846155"/>
    <n v="5.0599999999999996"/>
    <n v="1"/>
    <n v="79.47"/>
    <n v="6"/>
    <n v="476.82"/>
    <n v="7"/>
    <n v="556.29"/>
    <s v="Traditional"/>
  </r>
  <r>
    <x v="1"/>
    <x v="2770"/>
    <s v="1A"/>
    <n v="500"/>
    <x v="0"/>
    <x v="0"/>
    <s v="B"/>
    <n v="-0.43396226415094341"/>
    <n v="30"/>
    <n v="53"/>
    <n v="30"/>
    <n v="-4"/>
    <n v="26"/>
    <n v="0"/>
    <n v="103.64088"/>
    <s v="5272C SL"/>
    <s v="0"/>
    <s v="0"/>
    <n v="0"/>
    <n v="0"/>
    <n v="11.192307692307692"/>
    <n v="2.2384615384615385E-2"/>
    <n v="0"/>
    <n v="0"/>
    <n v="0"/>
    <n v="0"/>
    <n v="0"/>
    <n v="0"/>
    <n v="0"/>
    <s v="Portal"/>
  </r>
  <r>
    <x v="0"/>
    <x v="2771"/>
    <s v="8B"/>
    <n v="100"/>
    <x v="15"/>
    <x v="14"/>
    <s v="B"/>
    <n v="0"/>
    <n v="24"/>
    <n v="24"/>
    <n v="24"/>
    <n v="-4"/>
    <n v="20"/>
    <n v="4"/>
    <n v="9.0515000000000008"/>
    <s v="2132 SV"/>
    <n v="8"/>
    <n v="29"/>
    <n v="0.11961538461538461"/>
    <n v="11.961538461538462"/>
    <n v="244.26923076923075"/>
    <n v="2.4426923076923073"/>
    <n v="2.3923076923076922"/>
    <n v="1"/>
    <n v="9.0515000000000008"/>
    <n v="3"/>
    <n v="27.154500000000002"/>
    <n v="4"/>
    <n v="36.206000000000003"/>
    <s v="Portal"/>
  </r>
  <r>
    <x v="1"/>
    <x v="2772"/>
    <s v="1A"/>
    <n v="500"/>
    <x v="2"/>
    <x v="2"/>
    <n v="2"/>
    <n v="0"/>
    <n v="35"/>
    <n v="35"/>
    <n v="35"/>
    <m/>
    <n v="35"/>
    <n v="0"/>
    <n v="126.93592"/>
    <s v="5422 SL"/>
    <n v="0"/>
    <n v="1"/>
    <n v="1.153846153846154E-3"/>
    <n v="0.57692307692307698"/>
    <n v="3.8846153846153846"/>
    <n v="7.7692307692307696E-3"/>
    <n v="4.0384615384615387E-2"/>
    <n v="1"/>
    <n v="126.93592"/>
    <n v="1"/>
    <n v="126.93592"/>
    <n v="1"/>
    <n v="126.93592"/>
    <s v="Portal"/>
  </r>
  <r>
    <x v="1"/>
    <x v="2773"/>
    <s v="3A"/>
    <n v="500"/>
    <x v="2"/>
    <x v="2"/>
    <n v="2"/>
    <n v="-0.75"/>
    <n v="25"/>
    <n v="100"/>
    <n v="25"/>
    <m/>
    <n v="25"/>
    <n v="9"/>
    <n v="88.82"/>
    <s v="1243/2C SL"/>
    <n v="0"/>
    <n v="2"/>
    <n v="2.3076923076923079E-3"/>
    <n v="1.153846153846154"/>
    <n v="50.384615384615387"/>
    <n v="0.10076923076923078"/>
    <n v="5.7692307692307696E-2"/>
    <n v="1"/>
    <n v="88.82"/>
    <n v="1"/>
    <n v="88.82"/>
    <n v="1"/>
    <n v="88.82"/>
    <s v="Portal"/>
  </r>
  <r>
    <x v="1"/>
    <x v="2774"/>
    <s v="3A"/>
    <n v="100"/>
    <x v="2"/>
    <x v="2"/>
    <n v="2"/>
    <n v="0"/>
    <n v="40"/>
    <n v="40"/>
    <n v="40"/>
    <m/>
    <n v="40"/>
    <n v="2"/>
    <n v="147.26345000000001"/>
    <s v="2219/19C SL"/>
    <n v="5"/>
    <n v="14"/>
    <n v="7.0000000000000007E-2"/>
    <n v="7.0000000000000009"/>
    <n v="27.192307692307693"/>
    <n v="0.27192307692307693"/>
    <n v="2.8000000000000003"/>
    <n v="0"/>
    <n v="0"/>
    <n v="3"/>
    <n v="441.79034999999999"/>
    <n v="3"/>
    <n v="441.79034999999999"/>
    <s v="Portal"/>
  </r>
  <r>
    <x v="1"/>
    <x v="2775"/>
    <s v="1F"/>
    <n v="100"/>
    <x v="2"/>
    <x v="2"/>
    <n v="2"/>
    <n v="0"/>
    <n v="40"/>
    <n v="40"/>
    <n v="40"/>
    <m/>
    <n v="40"/>
    <n v="4"/>
    <n v="28.247920000000001"/>
    <s v="65803 SL"/>
    <n v="13"/>
    <n v="26"/>
    <n v="0.16999999999999998"/>
    <n v="17"/>
    <n v="485.84615384615392"/>
    <n v="4.8584615384615395"/>
    <n v="6.7999999999999989"/>
    <n v="1"/>
    <n v="28.247920000000001"/>
    <n v="8"/>
    <n v="225.98336"/>
    <n v="9"/>
    <n v="254.23128"/>
    <s v="Portal"/>
  </r>
  <r>
    <x v="0"/>
    <x v="2776"/>
    <s v="5D"/>
    <n v="1000"/>
    <x v="15"/>
    <x v="14"/>
    <s v="B"/>
    <n v="0"/>
    <n v="24"/>
    <n v="24"/>
    <n v="24"/>
    <n v="-4"/>
    <n v="20"/>
    <n v="1"/>
    <n v="200.14500000000001"/>
    <s v="286 SV"/>
    <n v="7"/>
    <n v="22"/>
    <n v="0.10076923076923076"/>
    <n v="100.76923076923076"/>
    <n v="130.46153846153845"/>
    <n v="0.13046153846153846"/>
    <n v="2.0153846153846153"/>
    <n v="1"/>
    <n v="200.14500000000001"/>
    <n v="3"/>
    <n v="600.43500000000006"/>
    <n v="4"/>
    <n v="800.58"/>
    <s v="Portal"/>
  </r>
  <r>
    <x v="1"/>
    <x v="2777"/>
    <s v="5A"/>
    <n v="5000"/>
    <x v="0"/>
    <x v="0"/>
    <s v="S"/>
    <n v="-0.25925925925925924"/>
    <n v="20"/>
    <n v="27"/>
    <n v="20"/>
    <n v="-4"/>
    <n v="16"/>
    <n v="18"/>
    <n v="88.6"/>
    <s v="3051 BK"/>
    <n v="46"/>
    <n v="144"/>
    <n v="0.66153846153846152"/>
    <n v="3307.6923076923076"/>
    <n v="10632.538461538461"/>
    <n v="2.1265076923076922"/>
    <n v="10.584615384615384"/>
    <n v="4"/>
    <n v="354.4"/>
    <n v="15"/>
    <n v="1329"/>
    <n v="18"/>
    <n v="1594.8"/>
    <s v="Portal"/>
  </r>
  <r>
    <x v="0"/>
    <x v="2778"/>
    <s v="5E"/>
    <n v="1"/>
    <x v="3"/>
    <x v="3"/>
    <s v="S"/>
    <n v="0.21666666666666667"/>
    <n v="73"/>
    <n v="60"/>
    <n v="60"/>
    <n v="-4"/>
    <n v="56"/>
    <n v="2501"/>
    <n v="0.16"/>
    <s v="2845/19 SL"/>
    <s v="0"/>
    <s v="0"/>
    <n v="0"/>
    <n v="0"/>
    <n v="15.80769230769231"/>
    <n v="15.80769230769231"/>
    <n v="0"/>
    <n v="79"/>
    <n v="12.64"/>
    <n v="964"/>
    <n v="154.24"/>
    <n v="1043"/>
    <n v="166.88"/>
    <s v="Portal With MPS"/>
  </r>
  <r>
    <x v="0"/>
    <x v="2779"/>
    <s v="5I"/>
    <n v="1000"/>
    <x v="0"/>
    <x v="0"/>
    <s v="B"/>
    <n v="0"/>
    <n v="39"/>
    <n v="39"/>
    <n v="39"/>
    <n v="-4"/>
    <n v="35"/>
    <n v="3"/>
    <n v="103.95"/>
    <s v="6716 VI"/>
    <n v="9"/>
    <n v="7"/>
    <n v="0.105"/>
    <n v="105"/>
    <n v="303.11538461538464"/>
    <n v="0.30311538461538462"/>
    <n v="3.6749999999999998"/>
    <n v="1"/>
    <n v="103.95"/>
    <n v="5"/>
    <n v="519.75"/>
    <n v="6"/>
    <n v="623.70000000000005"/>
    <s v="Portal"/>
  </r>
  <r>
    <x v="1"/>
    <x v="2780"/>
    <s v="1A"/>
    <n v="500"/>
    <x v="2"/>
    <x v="2"/>
    <n v="2"/>
    <n v="0"/>
    <n v="35"/>
    <n v="35"/>
    <n v="35"/>
    <m/>
    <n v="35"/>
    <n v="0"/>
    <n v="100.10529"/>
    <s v="5072C SL"/>
    <n v="0"/>
    <n v="0"/>
    <n v="0"/>
    <n v="0"/>
    <n v="225.96153846153848"/>
    <n v="0.45192307692307698"/>
    <n v="0"/>
    <n v="0"/>
    <n v="0"/>
    <n v="0"/>
    <n v="0"/>
    <n v="0"/>
    <n v="0"/>
    <s v="Portal"/>
  </r>
  <r>
    <x v="1"/>
    <x v="2781"/>
    <s v="1A"/>
    <n v="500"/>
    <x v="2"/>
    <x v="2"/>
    <n v="2"/>
    <n v="-0.62264150943396224"/>
    <n v="20"/>
    <n v="53"/>
    <n v="20"/>
    <m/>
    <n v="20"/>
    <n v="1"/>
    <n v="73.64"/>
    <s v="5464C SL"/>
    <n v="0"/>
    <n v="2"/>
    <n v="2.3076923076923079E-3"/>
    <n v="1.153846153846154"/>
    <n v="361.84615384615387"/>
    <n v="0.72369230769230775"/>
    <n v="4.6153846153846156E-2"/>
    <n v="1"/>
    <n v="73.64"/>
    <n v="1"/>
    <n v="73.64"/>
    <n v="1"/>
    <n v="73.64"/>
    <s v="Portal"/>
  </r>
  <r>
    <x v="0"/>
    <x v="2782"/>
    <s v="3A"/>
    <n v="500"/>
    <x v="2"/>
    <x v="2"/>
    <n v="2"/>
    <n v="-0.7"/>
    <n v="30"/>
    <n v="100"/>
    <n v="30"/>
    <m/>
    <n v="30"/>
    <n v="5"/>
    <n v="99.67"/>
    <s v="2258 SL"/>
    <n v="1"/>
    <n v="7"/>
    <n v="1.8846153846153846E-2"/>
    <n v="9.4230769230769234"/>
    <n v="10.692307692307692"/>
    <n v="2.1384615384615384E-2"/>
    <n v="0.56538461538461537"/>
    <n v="0"/>
    <n v="0"/>
    <n v="1"/>
    <n v="99.67"/>
    <n v="1"/>
    <n v="99.67"/>
    <s v="Portal"/>
  </r>
  <r>
    <x v="0"/>
    <x v="2783"/>
    <s v="3A"/>
    <n v="100"/>
    <x v="2"/>
    <x v="2"/>
    <n v="2"/>
    <n v="-0.7"/>
    <n v="30"/>
    <n v="100"/>
    <n v="30"/>
    <m/>
    <n v="30"/>
    <n v="0"/>
    <n v="23.259"/>
    <s v="2258 SL"/>
    <n v="0"/>
    <n v="1"/>
    <n v="1.153846153846154E-3"/>
    <n v="0.11538461538461539"/>
    <n v="10.692307692307692"/>
    <n v="0.10692307692307691"/>
    <n v="3.4615384615384617E-2"/>
    <n v="1"/>
    <n v="23.259"/>
    <n v="1"/>
    <n v="23.259"/>
    <n v="1"/>
    <n v="23.259"/>
    <s v="Portal"/>
  </r>
  <r>
    <x v="0"/>
    <x v="2784"/>
    <s v="2F"/>
    <n v="500"/>
    <x v="0"/>
    <x v="0"/>
    <s v="C"/>
    <n v="0"/>
    <n v="5"/>
    <n v="5"/>
    <n v="5"/>
    <m/>
    <n v="5"/>
    <n v="0"/>
    <n v="82.483639999999994"/>
    <s v="9058A BK"/>
    <n v="1"/>
    <n v="2"/>
    <n v="1.3076923076923076E-2"/>
    <n v="6.5384615384615383"/>
    <n v="306.42307692307696"/>
    <n v="0.61284615384615393"/>
    <n v="6.5384615384615374E-2"/>
    <n v="1"/>
    <n v="82.483639999999994"/>
    <n v="1"/>
    <n v="82.483639999999994"/>
    <n v="1"/>
    <n v="82.483639999999994"/>
    <s v="MPS"/>
  </r>
  <r>
    <x v="1"/>
    <x v="2785"/>
    <s v="1A"/>
    <n v="100"/>
    <x v="2"/>
    <x v="2"/>
    <n v="2"/>
    <n v="-0.45"/>
    <n v="55"/>
    <n v="100"/>
    <n v="55"/>
    <m/>
    <n v="55"/>
    <n v="13"/>
    <n v="87.495000000000005"/>
    <s v="5170/15C SL"/>
    <n v="0"/>
    <n v="7"/>
    <n v="8.076923076923077E-3"/>
    <n v="0.80769230769230771"/>
    <n v="259.26923076923077"/>
    <n v="2.5926923076923076"/>
    <n v="0.44423076923076926"/>
    <n v="1"/>
    <n v="87.495000000000005"/>
    <n v="1"/>
    <n v="87.495000000000005"/>
    <n v="1"/>
    <n v="87.495000000000005"/>
    <s v="Portal"/>
  </r>
  <r>
    <x v="1"/>
    <x v="2786"/>
    <s v="1A"/>
    <n v="500"/>
    <x v="0"/>
    <x v="0"/>
    <s v="B"/>
    <n v="-0.75"/>
    <n v="25"/>
    <n v="100"/>
    <n v="25"/>
    <n v="-4"/>
    <n v="21"/>
    <n v="0"/>
    <n v="99.18"/>
    <s v="5113C SL"/>
    <s v="0"/>
    <s v="0"/>
    <n v="0"/>
    <n v="0"/>
    <n v="155.53846153846155"/>
    <n v="0.31107692307692308"/>
    <n v="0"/>
    <n v="0"/>
    <n v="0"/>
    <n v="0"/>
    <n v="0"/>
    <n v="0"/>
    <n v="0"/>
    <s v="Portal"/>
  </r>
  <r>
    <x v="1"/>
    <x v="2787"/>
    <s v="3A"/>
    <n v="500"/>
    <x v="2"/>
    <x v="2"/>
    <n v="2"/>
    <n v="0"/>
    <n v="20"/>
    <n v="20"/>
    <n v="20"/>
    <m/>
    <n v="20"/>
    <n v="0"/>
    <n v="89.57141"/>
    <s v="1896/5C SL"/>
    <n v="2"/>
    <n v="2"/>
    <n v="2.3846153846153847E-2"/>
    <n v="11.923076923076923"/>
    <n v="425.03846153846155"/>
    <n v="0.85007692307692306"/>
    <n v="0.47692307692307695"/>
    <n v="0"/>
    <n v="0"/>
    <n v="0"/>
    <n v="0"/>
    <n v="0"/>
    <n v="0"/>
    <s v="Portal"/>
  </r>
  <r>
    <x v="0"/>
    <x v="2788"/>
    <s v="5E"/>
    <n v="1000"/>
    <x v="3"/>
    <x v="3"/>
    <s v="T"/>
    <n v="0"/>
    <n v="5"/>
    <n v="5"/>
    <n v="5"/>
    <m/>
    <n v="5"/>
    <n v="1"/>
    <n v="102.54319"/>
    <s v="5854/7 OR"/>
    <n v="4"/>
    <n v="37"/>
    <n v="8.5769230769230764E-2"/>
    <n v="85.769230769230759"/>
    <n v="203.69230769230768"/>
    <n v="0.20369230769230767"/>
    <n v="0.42884615384615382"/>
    <n v="1"/>
    <n v="102.54319"/>
    <n v="1"/>
    <n v="102.54319"/>
    <n v="2"/>
    <n v="205.08637999999999"/>
    <s v="MPS"/>
  </r>
  <r>
    <x v="1"/>
    <x v="2789"/>
    <s v="1F"/>
    <n v="500"/>
    <x v="2"/>
    <x v="2"/>
    <n v="2"/>
    <n v="0"/>
    <n v="40"/>
    <n v="40"/>
    <n v="40"/>
    <m/>
    <n v="40"/>
    <n v="0"/>
    <n v="86.472759999999994"/>
    <s v="86102CY SL"/>
    <n v="2"/>
    <n v="2"/>
    <n v="2.3846153846153847E-2"/>
    <n v="11.923076923076923"/>
    <n v="56.307692307692307"/>
    <n v="0.11261538461538462"/>
    <n v="0.9538461538461539"/>
    <n v="0"/>
    <n v="0"/>
    <n v="1"/>
    <n v="86.472759999999994"/>
    <n v="1"/>
    <n v="86.472759999999994"/>
    <s v="Portal"/>
  </r>
  <r>
    <x v="1"/>
    <x v="2790"/>
    <s v="1A"/>
    <n v="500"/>
    <x v="0"/>
    <x v="0"/>
    <s v="B"/>
    <n v="-0.43396226415094341"/>
    <n v="30"/>
    <n v="53"/>
    <n v="30"/>
    <n v="-4"/>
    <n v="26"/>
    <n v="0"/>
    <n v="60.52"/>
    <s v="5112C SL"/>
    <s v="0"/>
    <s v="0"/>
    <n v="0"/>
    <n v="0"/>
    <n v="102.5"/>
    <n v="0.20499999999999999"/>
    <n v="0"/>
    <n v="0"/>
    <n v="0"/>
    <n v="0"/>
    <n v="0"/>
    <n v="0"/>
    <n v="0"/>
    <s v="Portal"/>
  </r>
  <r>
    <x v="0"/>
    <x v="2791"/>
    <s v="5I"/>
    <n v="1000"/>
    <x v="0"/>
    <x v="0"/>
    <s v="B"/>
    <n v="2.564102564102564E-2"/>
    <n v="40"/>
    <n v="39"/>
    <n v="39"/>
    <n v="-4"/>
    <n v="35"/>
    <n v="114"/>
    <n v="154.65"/>
    <s v="6717 YL"/>
    <n v="3"/>
    <n v="12"/>
    <n v="4.6153846153846156E-2"/>
    <n v="46.153846153846153"/>
    <n v="78.34615384615384"/>
    <n v="7.8346153846153843E-2"/>
    <n v="1.6153846153846154"/>
    <n v="0"/>
    <n v="0"/>
    <n v="2"/>
    <n v="309.3"/>
    <n v="2"/>
    <n v="309.3"/>
    <s v="Portal"/>
  </r>
  <r>
    <x v="1"/>
    <x v="2792"/>
    <s v="1F"/>
    <n v="500"/>
    <x v="2"/>
    <x v="2"/>
    <n v="2"/>
    <n v="0"/>
    <n v="40"/>
    <n v="40"/>
    <n v="40"/>
    <m/>
    <n v="40"/>
    <n v="0"/>
    <n v="87.967259999999996"/>
    <s v="86003CY SL"/>
    <s v="0"/>
    <s v="0"/>
    <n v="0"/>
    <n v="0"/>
    <n v="20.23076923076923"/>
    <n v="4.0461538461538459E-2"/>
    <n v="0"/>
    <n v="0"/>
    <n v="0"/>
    <n v="0"/>
    <n v="0"/>
    <n v="0"/>
    <n v="0"/>
    <s v="Portal"/>
  </r>
  <r>
    <x v="1"/>
    <x v="2793"/>
    <s v="3A"/>
    <n v="500"/>
    <x v="2"/>
    <x v="2"/>
    <n v="2"/>
    <n v="0"/>
    <n v="30"/>
    <n v="30"/>
    <n v="30"/>
    <m/>
    <n v="30"/>
    <n v="0"/>
    <n v="111.06586"/>
    <s v="1737C SL"/>
    <n v="1"/>
    <n v="1"/>
    <n v="1.1923076923076923E-2"/>
    <n v="5.9615384615384617"/>
    <n v="43.38461538461538"/>
    <n v="8.6769230769230765E-2"/>
    <n v="0.3576923076923077"/>
    <n v="0"/>
    <n v="0"/>
    <n v="0"/>
    <n v="0"/>
    <n v="0"/>
    <n v="0"/>
    <s v="Portal"/>
  </r>
  <r>
    <x v="1"/>
    <x v="2794"/>
    <s v="1F"/>
    <n v="1000"/>
    <x v="2"/>
    <x v="2"/>
    <n v="2"/>
    <n v="0"/>
    <n v="40"/>
    <n v="40"/>
    <n v="40"/>
    <m/>
    <n v="40"/>
    <n v="0"/>
    <n v="218.27456000000001"/>
    <s v="86204CY SL"/>
    <n v="2"/>
    <n v="6"/>
    <n v="2.8461538461538462E-2"/>
    <n v="28.461538461538463"/>
    <n v="49.15384615384616"/>
    <n v="4.9153846153846159E-2"/>
    <n v="1.1384615384615384"/>
    <n v="0"/>
    <n v="0"/>
    <n v="1"/>
    <n v="218.27456000000001"/>
    <n v="1"/>
    <n v="218.27456000000001"/>
    <s v="Portal"/>
  </r>
  <r>
    <x v="0"/>
    <x v="2795"/>
    <s v="8B"/>
    <n v="100"/>
    <x v="11"/>
    <x v="11"/>
    <s v="B"/>
    <n v="0"/>
    <n v="24"/>
    <n v="24"/>
    <n v="24"/>
    <n v="-4"/>
    <n v="20"/>
    <n v="3"/>
    <n v="12.58"/>
    <s v="PF20012 NA"/>
    <n v="7"/>
    <n v="132"/>
    <n v="0.22769230769230767"/>
    <n v="22.769230769230766"/>
    <n v="30.46153846153846"/>
    <n v="0.30461538461538462"/>
    <n v="4.5538461538461537"/>
    <n v="1"/>
    <n v="12.58"/>
    <n v="6"/>
    <n v="75.48"/>
    <n v="7"/>
    <n v="88.06"/>
    <s v="Portal"/>
  </r>
  <r>
    <x v="1"/>
    <x v="2796"/>
    <s v="3A"/>
    <n v="1000"/>
    <x v="0"/>
    <x v="0"/>
    <s v="B"/>
    <n v="-0.71698113207547165"/>
    <n v="15"/>
    <n v="53"/>
    <n v="15"/>
    <n v="-4"/>
    <n v="11"/>
    <n v="50"/>
    <n v="121"/>
    <s v="5475C SL"/>
    <n v="39"/>
    <n v="92"/>
    <n v="0.52615384615384619"/>
    <n v="526.15384615384619"/>
    <n v="659.07692307692309"/>
    <n v="0.65907692307692312"/>
    <n v="5.7876923076923079"/>
    <n v="4"/>
    <n v="484"/>
    <n v="10"/>
    <n v="1210"/>
    <n v="14"/>
    <n v="1694"/>
    <s v="Portal"/>
  </r>
  <r>
    <x v="1"/>
    <x v="2797"/>
    <s v="1A"/>
    <n v="328"/>
    <x v="0"/>
    <x v="0"/>
    <s v="B"/>
    <n v="0"/>
    <n v="29"/>
    <n v="29"/>
    <n v="29"/>
    <n v="-4"/>
    <n v="25"/>
    <n v="0"/>
    <n v="119.21816"/>
    <s v="5100C SL"/>
    <n v="0"/>
    <n v="0"/>
    <n v="0"/>
    <n v="0"/>
    <n v="284.5"/>
    <n v="0.86737804878048785"/>
    <n v="0"/>
    <n v="0"/>
    <n v="0"/>
    <n v="0"/>
    <n v="0"/>
    <n v="0"/>
    <n v="0"/>
    <s v="Portal"/>
  </r>
  <r>
    <x v="1"/>
    <x v="2798"/>
    <s v="1A"/>
    <n v="1000"/>
    <x v="2"/>
    <x v="2"/>
    <n v="2"/>
    <n v="0"/>
    <n v="20"/>
    <n v="20"/>
    <n v="20"/>
    <m/>
    <n v="20"/>
    <n v="8"/>
    <n v="175.02466000000001"/>
    <s v="5063C SL"/>
    <n v="21"/>
    <n v="86"/>
    <n v="0.32538461538461538"/>
    <n v="325.38461538461536"/>
    <n v="329.53846153846149"/>
    <n v="0.3295384615384615"/>
    <n v="6.5076923076923077"/>
    <n v="2"/>
    <n v="350.04932000000002"/>
    <n v="9"/>
    <n v="1575.2219400000001"/>
    <n v="11"/>
    <n v="1925.2712600000002"/>
    <s v="Portal"/>
  </r>
  <r>
    <x v="1"/>
    <x v="2799"/>
    <s v="1A"/>
    <n v="1000"/>
    <x v="0"/>
    <x v="0"/>
    <s v="B"/>
    <n v="-0.6"/>
    <n v="40"/>
    <n v="100"/>
    <n v="40"/>
    <n v="-4"/>
    <n v="36"/>
    <n v="68"/>
    <n v="345.19"/>
    <s v="5100/15C SL"/>
    <n v="40"/>
    <n v="45"/>
    <n v="0.4826923076923077"/>
    <n v="482.69230769230768"/>
    <n v="497.99999999999994"/>
    <n v="0.49799999999999994"/>
    <n v="17.376923076923077"/>
    <n v="2"/>
    <n v="690.38"/>
    <n v="19"/>
    <n v="6558.61"/>
    <n v="21"/>
    <n v="7248.99"/>
    <s v="Portal"/>
  </r>
  <r>
    <x v="1"/>
    <x v="2800"/>
    <s v="3A"/>
    <n v="100"/>
    <x v="2"/>
    <x v="2"/>
    <n v="2"/>
    <n v="0"/>
    <n v="25"/>
    <n v="25"/>
    <n v="25"/>
    <m/>
    <n v="25"/>
    <n v="6"/>
    <n v="57.448749999999997"/>
    <s v="6012C SL"/>
    <n v="24"/>
    <n v="129"/>
    <n v="0.40730769230769232"/>
    <n v="40.730769230769234"/>
    <n v="117.65384615384616"/>
    <n v="1.1765384615384615"/>
    <n v="10.182692307692308"/>
    <n v="2"/>
    <n v="114.89749999999999"/>
    <n v="12"/>
    <n v="689.38499999999999"/>
    <n v="14"/>
    <n v="804.28249999999991"/>
    <s v="Portal"/>
  </r>
  <r>
    <x v="1"/>
    <x v="2801"/>
    <s v="1A"/>
    <n v="100"/>
    <x v="2"/>
    <x v="2"/>
    <n v="2"/>
    <n v="0"/>
    <n v="30"/>
    <n v="30"/>
    <n v="30"/>
    <m/>
    <n v="30"/>
    <n v="0"/>
    <n v="56.387500000000003"/>
    <s v="5126C SL"/>
    <n v="5"/>
    <n v="15"/>
    <n v="7.1153846153846151E-2"/>
    <n v="7.115384615384615"/>
    <n v="39.03846153846154"/>
    <n v="0.39038461538461539"/>
    <n v="2.1346153846153846"/>
    <n v="0"/>
    <n v="0"/>
    <n v="2"/>
    <n v="112.77500000000001"/>
    <n v="2"/>
    <n v="112.77500000000001"/>
    <s v="Portal"/>
  </r>
  <r>
    <x v="1"/>
    <x v="2802"/>
    <s v="1A"/>
    <n v="1000"/>
    <x v="2"/>
    <x v="2"/>
    <n v="2"/>
    <n v="-0.7"/>
    <n v="30"/>
    <n v="100"/>
    <n v="30"/>
    <m/>
    <n v="30"/>
    <n v="5"/>
    <n v="405.16"/>
    <s v="5174C SL"/>
    <n v="12"/>
    <n v="15"/>
    <n v="0.14653846153846153"/>
    <n v="146.53846153846155"/>
    <n v="153.88461538461539"/>
    <n v="0.1538846153846154"/>
    <n v="4.3961538461538456"/>
    <n v="1"/>
    <n v="405.16"/>
    <n v="5"/>
    <n v="2025.8000000000002"/>
    <n v="6"/>
    <n v="2430.96"/>
    <s v="Portal"/>
  </r>
  <r>
    <x v="1"/>
    <x v="2803"/>
    <s v="1A"/>
    <n v="1000"/>
    <x v="2"/>
    <x v="2"/>
    <n v="2"/>
    <n v="0"/>
    <n v="20"/>
    <n v="20"/>
    <n v="20"/>
    <m/>
    <n v="20"/>
    <n v="2"/>
    <n v="413.48612000000003"/>
    <s v="5470C SL"/>
    <n v="13"/>
    <n v="36"/>
    <n v="0.18153846153846154"/>
    <n v="181.53846153846155"/>
    <n v="198.46153846153845"/>
    <n v="0.19846153846153844"/>
    <n v="3.6307692307692307"/>
    <n v="1"/>
    <n v="413.48612000000003"/>
    <n v="5"/>
    <n v="2067.4306000000001"/>
    <n v="6"/>
    <n v="2480.9167200000002"/>
    <s v="Portal"/>
  </r>
  <r>
    <x v="0"/>
    <x v="2804"/>
    <s v="5E"/>
    <n v="1000"/>
    <x v="7"/>
    <x v="7"/>
    <n v="6"/>
    <n v="0"/>
    <n v="93"/>
    <n v="93"/>
    <n v="93"/>
    <n v="-4"/>
    <n v="89"/>
    <n v="39"/>
    <n v="76"/>
    <s v="5852 GR"/>
    <n v="32"/>
    <n v="142"/>
    <n v="0.50846153846153841"/>
    <n v="508.4615384615384"/>
    <n v="746.34615384615381"/>
    <n v="0.74634615384615377"/>
    <n v="45.253076923076918"/>
    <n v="3"/>
    <n v="228"/>
    <n v="48"/>
    <n v="3648"/>
    <n v="51"/>
    <n v="3876"/>
    <s v="Traditional"/>
  </r>
  <r>
    <x v="1"/>
    <x v="2805"/>
    <s v="1A"/>
    <n v="328"/>
    <x v="0"/>
    <x v="0"/>
    <s v="B"/>
    <n v="0"/>
    <n v="29"/>
    <n v="29"/>
    <n v="29"/>
    <n v="-4"/>
    <n v="25"/>
    <n v="0"/>
    <n v="57.050249999999998"/>
    <s v="5018C SL"/>
    <s v="0"/>
    <s v="0"/>
    <n v="0"/>
    <n v="0"/>
    <n v="84.769230769230774"/>
    <n v="0.25844277673545968"/>
    <n v="0"/>
    <n v="0"/>
    <n v="0"/>
    <n v="0"/>
    <n v="0"/>
    <n v="0"/>
    <n v="0"/>
    <s v="Portal"/>
  </r>
  <r>
    <x v="0"/>
    <x v="2806"/>
    <s v="5E"/>
    <n v="1000"/>
    <x v="3"/>
    <x v="3"/>
    <s v="T"/>
    <n v="0"/>
    <n v="5"/>
    <n v="5"/>
    <n v="5"/>
    <m/>
    <n v="5"/>
    <n v="8"/>
    <n v="102.54319"/>
    <s v="5854/7 YL"/>
    <n v="1"/>
    <n v="16"/>
    <n v="2.9230769230769234E-2"/>
    <n v="29.230769230769234"/>
    <n v="315.53846153846149"/>
    <n v="0.31553846153846149"/>
    <n v="0.14615384615384616"/>
    <n v="1"/>
    <n v="102.54319"/>
    <n v="1"/>
    <n v="102.54319"/>
    <n v="1"/>
    <n v="102.54319"/>
    <s v="MPS"/>
  </r>
  <r>
    <x v="1"/>
    <x v="2807"/>
    <s v="5E"/>
    <n v="1000"/>
    <x v="3"/>
    <x v="3"/>
    <s v="T"/>
    <n v="0"/>
    <n v="5"/>
    <n v="5"/>
    <n v="5"/>
    <m/>
    <n v="5"/>
    <n v="11"/>
    <n v="162.54319000000001"/>
    <s v="5855 RD"/>
    <n v="0"/>
    <n v="109"/>
    <n v="0.12576923076923077"/>
    <n v="125.76923076923077"/>
    <n v="258.23076923076923"/>
    <n v="0.25823076923076921"/>
    <n v="0.62884615384615383"/>
    <n v="1"/>
    <n v="162.54319000000001"/>
    <n v="2"/>
    <n v="325.08638000000002"/>
    <n v="3"/>
    <n v="487.62957000000006"/>
    <s v="MPS"/>
  </r>
  <r>
    <x v="1"/>
    <x v="2808"/>
    <s v="5E"/>
    <n v="1000"/>
    <x v="3"/>
    <x v="3"/>
    <s v="T"/>
    <n v="0"/>
    <n v="5"/>
    <n v="5"/>
    <n v="5"/>
    <m/>
    <n v="5"/>
    <n v="2"/>
    <n v="132.54319000000001"/>
    <s v="5855/7 BK"/>
    <n v="6"/>
    <n v="19"/>
    <n v="8.6538461538461536E-2"/>
    <n v="86.538461538461533"/>
    <n v="734.76923076923083"/>
    <n v="0.73476923076923084"/>
    <n v="0.43269230769230771"/>
    <n v="1"/>
    <n v="132.54319000000001"/>
    <n v="1"/>
    <n v="132.54319000000001"/>
    <n v="2"/>
    <n v="265.08638000000002"/>
    <s v="MPS"/>
  </r>
  <r>
    <x v="1"/>
    <x v="2809"/>
    <s v="1A"/>
    <n v="328"/>
    <x v="2"/>
    <x v="2"/>
    <n v="2"/>
    <n v="0"/>
    <n v="20"/>
    <n v="20"/>
    <n v="20"/>
    <m/>
    <n v="20"/>
    <n v="0"/>
    <n v="67.821560000000005"/>
    <s v="5599/5C SL"/>
    <s v="0"/>
    <s v="0"/>
    <n v="0"/>
    <n v="0"/>
    <n v="44.230769230769226"/>
    <n v="0.13484990619136961"/>
    <n v="0"/>
    <n v="0"/>
    <n v="0"/>
    <n v="0"/>
    <n v="0"/>
    <n v="0"/>
    <n v="0"/>
    <s v="Portal"/>
  </r>
  <r>
    <x v="1"/>
    <x v="2810"/>
    <s v="3A"/>
    <n v="1000"/>
    <x v="2"/>
    <x v="2"/>
    <n v="2"/>
    <n v="0"/>
    <n v="20"/>
    <n v="20"/>
    <n v="20"/>
    <m/>
    <n v="20"/>
    <n v="3"/>
    <n v="145.58849000000001"/>
    <s v="6305 SL"/>
    <n v="5"/>
    <n v="18"/>
    <n v="7.4615384615384611E-2"/>
    <n v="74.615384615384613"/>
    <n v="140.80769230769229"/>
    <n v="0.1408076923076923"/>
    <n v="1.4923076923076923"/>
    <n v="0"/>
    <n v="0"/>
    <n v="1"/>
    <n v="145.58849000000001"/>
    <n v="1"/>
    <n v="145.58849000000001"/>
    <s v="Portal"/>
  </r>
  <r>
    <x v="1"/>
    <x v="2811"/>
    <s v="5E"/>
    <n v="100"/>
    <x v="3"/>
    <x v="3"/>
    <s v="T"/>
    <n v="0"/>
    <n v="5"/>
    <n v="5"/>
    <n v="5"/>
    <m/>
    <n v="5"/>
    <n v="57"/>
    <n v="9.2625700000000002"/>
    <s v="5853 WH"/>
    <n v="175"/>
    <n v="1051"/>
    <n v="3.0973076923076919"/>
    <n v="309.73076923076917"/>
    <n v="837.42307692307691"/>
    <n v="8.3742307692307687"/>
    <n v="15.486538461538458"/>
    <n v="22"/>
    <n v="203.77654000000001"/>
    <n v="37"/>
    <n v="342.71509000000003"/>
    <n v="59"/>
    <n v="546.49162999999999"/>
    <s v="MPS"/>
  </r>
  <r>
    <x v="1"/>
    <x v="2812"/>
    <s v="1F"/>
    <n v="100"/>
    <x v="2"/>
    <x v="2"/>
    <n v="2"/>
    <n v="0"/>
    <n v="40"/>
    <n v="40"/>
    <n v="40"/>
    <m/>
    <n v="40"/>
    <n v="0"/>
    <n v="25.70177"/>
    <s v="65003 SL"/>
    <n v="22"/>
    <n v="108"/>
    <n v="0.36153846153846153"/>
    <n v="36.153846153846153"/>
    <n v="73.076923076923066"/>
    <n v="0.73076923076923062"/>
    <n v="14.461538461538462"/>
    <n v="2"/>
    <n v="51.40354"/>
    <n v="16"/>
    <n v="411.22832"/>
    <n v="18"/>
    <n v="462.63186000000002"/>
    <s v="Portal"/>
  </r>
  <r>
    <x v="1"/>
    <x v="2813"/>
    <s v="1A"/>
    <n v="328"/>
    <x v="0"/>
    <x v="0"/>
    <s v="B"/>
    <n v="0"/>
    <n v="29"/>
    <n v="29"/>
    <n v="29"/>
    <n v="-4"/>
    <n v="25"/>
    <n v="0"/>
    <n v="62.834960000000002"/>
    <s v="5096C SL"/>
    <s v="0"/>
    <s v="0"/>
    <n v="0"/>
    <n v="0"/>
    <n v="531.23076923076917"/>
    <n v="1.619606003752345"/>
    <n v="0"/>
    <n v="0"/>
    <n v="0"/>
    <n v="0"/>
    <n v="0"/>
    <n v="0"/>
    <n v="0"/>
    <s v="Portal"/>
  </r>
  <r>
    <x v="0"/>
    <x v="2814"/>
    <s v="3A"/>
    <n v="100"/>
    <x v="2"/>
    <x v="2"/>
    <n v="2"/>
    <n v="0"/>
    <n v="35"/>
    <n v="35"/>
    <n v="35"/>
    <m/>
    <n v="35"/>
    <n v="2"/>
    <n v="53.554310000000001"/>
    <s v="5479C SL"/>
    <n v="16"/>
    <n v="93"/>
    <n v="0.2796153846153846"/>
    <n v="27.96153846153846"/>
    <n v="56.42307692307692"/>
    <n v="0.5642307692307692"/>
    <n v="9.786538461538461"/>
    <n v="1"/>
    <n v="53.554310000000001"/>
    <n v="11"/>
    <n v="589.09740999999997"/>
    <n v="12"/>
    <n v="642.65172000000007"/>
    <s v="Portal"/>
  </r>
  <r>
    <x v="1"/>
    <x v="2815"/>
    <s v="5A"/>
    <n v="5000"/>
    <x v="0"/>
    <x v="0"/>
    <s v="S"/>
    <n v="-0.52083333333333337"/>
    <n v="23"/>
    <n v="48"/>
    <n v="23"/>
    <n v="-4"/>
    <n v="19"/>
    <n v="1"/>
    <n v="133.75"/>
    <s v="3053 GR"/>
    <n v="0"/>
    <n v="2"/>
    <n v="2.3076923076923079E-3"/>
    <n v="11.53846153846154"/>
    <n v="982.07692307692298"/>
    <n v="0.1964153846153846"/>
    <n v="4.3846153846153847E-2"/>
    <n v="1"/>
    <n v="133.75"/>
    <n v="1"/>
    <n v="133.75"/>
    <n v="1"/>
    <n v="133.75"/>
    <s v="Portal"/>
  </r>
  <r>
    <x v="0"/>
    <x v="2816"/>
    <s v="5A"/>
    <n v="100"/>
    <x v="10"/>
    <x v="10"/>
    <s v="F"/>
    <n v="0"/>
    <n v="5"/>
    <n v="5"/>
    <n v="5"/>
    <m/>
    <n v="5"/>
    <n v="6"/>
    <n v="10.22057"/>
    <s v="7053 RD"/>
    <n v="69"/>
    <n v="379"/>
    <n v="1.1803846153846154"/>
    <n v="118.03846153846153"/>
    <n v="1261.8846153846155"/>
    <n v="12.618846153846155"/>
    <n v="5.9019230769230768"/>
    <n v="8"/>
    <n v="81.764560000000003"/>
    <n v="14"/>
    <n v="143.08798000000002"/>
    <n v="22"/>
    <n v="224.85254"/>
    <s v="MPS"/>
  </r>
  <r>
    <x v="1"/>
    <x v="2817"/>
    <s v="8B"/>
    <n v="100"/>
    <x v="11"/>
    <x v="11"/>
    <s v="B"/>
    <n v="0"/>
    <n v="24"/>
    <n v="24"/>
    <n v="24"/>
    <n v="-4"/>
    <n v="20"/>
    <n v="9"/>
    <n v="47.4"/>
    <s v="PF2403/4 NA"/>
    <n v="49"/>
    <n v="139"/>
    <n v="0.68807692307692303"/>
    <n v="68.807692307692307"/>
    <n v="68.807692307692307"/>
    <n v="0.68807692307692303"/>
    <n v="13.761538461538461"/>
    <n v="4"/>
    <n v="189.6"/>
    <n v="18"/>
    <n v="853.19999999999993"/>
    <n v="21"/>
    <n v="995.4"/>
    <s v="Portal"/>
  </r>
  <r>
    <x v="1"/>
    <x v="2818"/>
    <s v="3A"/>
    <n v="1000"/>
    <x v="2"/>
    <x v="2"/>
    <n v="2"/>
    <n v="0"/>
    <n v="40"/>
    <n v="40"/>
    <n v="40"/>
    <m/>
    <n v="40"/>
    <n v="0"/>
    <n v="137.81765999999999"/>
    <s v="3302 SL"/>
    <n v="8"/>
    <n v="52"/>
    <n v="0.14615384615384613"/>
    <n v="146.15384615384613"/>
    <n v="210.53846153846152"/>
    <n v="0.21053846153846151"/>
    <n v="5.8461538461538449"/>
    <n v="1"/>
    <n v="137.81765999999999"/>
    <n v="7"/>
    <n v="964.72361999999998"/>
    <n v="8"/>
    <n v="1102.5412799999999"/>
    <s v="Portal"/>
  </r>
  <r>
    <x v="1"/>
    <x v="2819"/>
    <s v="1A"/>
    <n v="328"/>
    <x v="2"/>
    <x v="2"/>
    <n v="2"/>
    <n v="0"/>
    <n v="20"/>
    <n v="20"/>
    <n v="20"/>
    <m/>
    <n v="20"/>
    <n v="0"/>
    <n v="37.978999999999999"/>
    <s v="5092C SL"/>
    <s v="0"/>
    <s v="0"/>
    <n v="0"/>
    <n v="0"/>
    <n v="809.26923076923072"/>
    <n v="2.4672842401500938"/>
    <n v="0"/>
    <n v="0"/>
    <n v="0"/>
    <n v="0"/>
    <n v="0"/>
    <n v="0"/>
    <n v="0"/>
    <s v="Portal"/>
  </r>
  <r>
    <x v="1"/>
    <x v="2820"/>
    <s v="3A"/>
    <n v="100"/>
    <x v="2"/>
    <x v="2"/>
    <n v="2"/>
    <n v="0"/>
    <n v="25"/>
    <n v="25"/>
    <n v="25"/>
    <m/>
    <n v="25"/>
    <n v="5"/>
    <n v="39.052190000000003"/>
    <s v="6032C SL"/>
    <n v="15"/>
    <n v="27"/>
    <n v="0.19269230769230769"/>
    <n v="19.26923076923077"/>
    <n v="84.65384615384616"/>
    <n v="0.84653846153846157"/>
    <n v="4.8173076923076925"/>
    <n v="1"/>
    <n v="39.052190000000003"/>
    <n v="6"/>
    <n v="234.31314000000003"/>
    <n v="7"/>
    <n v="273.36533000000003"/>
    <s v="Portal"/>
  </r>
  <r>
    <x v="1"/>
    <x v="2821"/>
    <s v="1F"/>
    <n v="1000"/>
    <x v="2"/>
    <x v="2"/>
    <n v="2"/>
    <n v="0"/>
    <n v="50"/>
    <n v="50"/>
    <n v="50"/>
    <m/>
    <n v="50"/>
    <n v="9"/>
    <n v="501.90460999999999"/>
    <s v="65404 SL"/>
    <n v="23"/>
    <n v="67"/>
    <n v="0.32499999999999996"/>
    <n v="324.99999999999994"/>
    <n v="340.11538461538453"/>
    <n v="0.34011538461538454"/>
    <n v="16.249999999999996"/>
    <n v="2"/>
    <n v="1003.80922"/>
    <n v="18"/>
    <n v="9034.28298"/>
    <n v="20"/>
    <n v="10038.092199999999"/>
    <s v="Portal"/>
  </r>
  <r>
    <x v="0"/>
    <x v="2822"/>
    <s v="8B"/>
    <n v="100"/>
    <x v="18"/>
    <x v="17"/>
    <s v="E"/>
    <n v="0"/>
    <n v="84"/>
    <n v="84"/>
    <n v="84"/>
    <n v="-4"/>
    <n v="80"/>
    <n v="97"/>
    <n v="7.3814099999999998"/>
    <s v="P10511 CL"/>
    <n v="4"/>
    <n v="21"/>
    <n v="6.7307692307692304E-2"/>
    <n v="6.7307692307692308"/>
    <n v="45.96153846153846"/>
    <n v="0.45961538461538459"/>
    <n v="5.3846153846153841"/>
    <n v="0"/>
    <n v="0"/>
    <n v="5"/>
    <n v="36.907049999999998"/>
    <n v="5"/>
    <n v="36.907049999999998"/>
    <s v="Portal"/>
  </r>
  <r>
    <x v="0"/>
    <x v="2823"/>
    <s v="8B"/>
    <n v="500"/>
    <x v="18"/>
    <x v="17"/>
    <s v="E"/>
    <n v="0"/>
    <n v="84"/>
    <n v="84"/>
    <n v="84"/>
    <n v="-4"/>
    <n v="80"/>
    <n v="31"/>
    <n v="23.391020000000001"/>
    <s v="P1057 CL"/>
    <n v="2"/>
    <n v="19"/>
    <n v="4.3461538461538461E-2"/>
    <n v="21.73076923076923"/>
    <n v="37.230769230769226"/>
    <n v="7.4461538461538454E-2"/>
    <n v="3.476923076923077"/>
    <n v="0"/>
    <n v="0"/>
    <n v="3"/>
    <n v="70.173060000000007"/>
    <n v="3"/>
    <n v="70.173060000000007"/>
    <s v="Portal"/>
  </r>
  <r>
    <x v="1"/>
    <x v="2824"/>
    <s v="8A"/>
    <n v="25"/>
    <x v="12"/>
    <x v="12"/>
    <s v="E"/>
    <n v="0.14285714285714285"/>
    <n v="32"/>
    <n v="28"/>
    <n v="28"/>
    <n v="-4"/>
    <n v="24"/>
    <n v="5"/>
    <n v="17.123000000000001"/>
    <s v="F1053/4 BK"/>
    <n v="7"/>
    <n v="42"/>
    <n v="0.12384615384615386"/>
    <n v="3.0961538461538463"/>
    <n v="45.980769230769226"/>
    <n v="1.839230769230769"/>
    <n v="2.9723076923076928"/>
    <n v="1"/>
    <n v="17.123000000000001"/>
    <n v="4"/>
    <n v="68.492000000000004"/>
    <n v="5"/>
    <n v="85.615000000000009"/>
    <s v="Traditional"/>
  </r>
  <r>
    <x v="1"/>
    <x v="2825"/>
    <s v="2H"/>
    <n v="100"/>
    <x v="2"/>
    <x v="2"/>
    <n v="2"/>
    <n v="0"/>
    <n v="35"/>
    <n v="35"/>
    <n v="35"/>
    <m/>
    <n v="35"/>
    <n v="0"/>
    <n v="13.61065"/>
    <s v="M39114 SL"/>
    <n v="0"/>
    <n v="5"/>
    <n v="5.7692307692307696E-3"/>
    <n v="0.57692307692307698"/>
    <n v="15.961538461538462"/>
    <n v="0.1596153846153846"/>
    <n v="0.20192307692307693"/>
    <n v="1"/>
    <n v="13.61065"/>
    <n v="1"/>
    <n v="13.61065"/>
    <n v="1"/>
    <n v="13.61065"/>
    <s v="Portal"/>
  </r>
  <r>
    <x v="1"/>
    <x v="2826"/>
    <s v="3A"/>
    <n v="1000"/>
    <x v="2"/>
    <x v="2"/>
    <n v="2"/>
    <n v="0"/>
    <n v="20"/>
    <n v="20"/>
    <n v="20"/>
    <m/>
    <n v="20"/>
    <n v="0"/>
    <n v="148.06666999999999"/>
    <s v="1219C SL"/>
    <s v="0"/>
    <s v="0"/>
    <n v="0"/>
    <n v="0"/>
    <n v="200.19230769230771"/>
    <n v="0.2001923076923077"/>
    <n v="0"/>
    <n v="0"/>
    <n v="0"/>
    <n v="0"/>
    <n v="0"/>
    <n v="0"/>
    <n v="0"/>
    <s v="Portal"/>
  </r>
  <r>
    <x v="1"/>
    <x v="2827"/>
    <s v="3A"/>
    <n v="1000"/>
    <x v="2"/>
    <x v="2"/>
    <n v="2"/>
    <n v="0"/>
    <n v="55"/>
    <n v="55"/>
    <n v="55"/>
    <m/>
    <n v="55"/>
    <n v="0"/>
    <n v="347.19002"/>
    <s v="6365 SL"/>
    <n v="0"/>
    <n v="2"/>
    <n v="2.3076923076923079E-3"/>
    <n v="2.3076923076923079"/>
    <n v="8.6538461538461533"/>
    <n v="8.6538461538461526E-3"/>
    <n v="0.12692307692307694"/>
    <n v="1"/>
    <n v="347.19002"/>
    <n v="1"/>
    <n v="347.19002"/>
    <n v="1"/>
    <n v="347.19002"/>
    <s v="Portal"/>
  </r>
  <r>
    <x v="0"/>
    <x v="2828"/>
    <s v="5A"/>
    <n v="1"/>
    <x v="32"/>
    <x v="31"/>
    <s v="S"/>
    <n v="0"/>
    <n v="43"/>
    <n v="43"/>
    <n v="43"/>
    <n v="-4"/>
    <n v="39"/>
    <n v="0"/>
    <n v="0"/>
    <s v="1551 OR"/>
    <s v="0"/>
    <s v="0"/>
    <n v="0"/>
    <n v="0"/>
    <n v="295.73076923076917"/>
    <n v="295.73076923076917"/>
    <n v="0"/>
    <n v="0"/>
    <n v="0"/>
    <n v="0"/>
    <n v="0"/>
    <n v="0"/>
    <n v="0"/>
    <s v="Traditional"/>
  </r>
  <r>
    <x v="0"/>
    <x v="2829"/>
    <s v="5D"/>
    <n v="500"/>
    <x v="0"/>
    <x v="0"/>
    <s v="C"/>
    <n v="0"/>
    <n v="5"/>
    <n v="5"/>
    <n v="5"/>
    <m/>
    <n v="5"/>
    <n v="0"/>
    <n v="40.81"/>
    <s v="1635 RD"/>
    <s v="0"/>
    <s v="0"/>
    <n v="0"/>
    <n v="0"/>
    <n v="27.884615384615383"/>
    <n v="5.5769230769230765E-2"/>
    <n v="0"/>
    <n v="0"/>
    <n v="0"/>
    <n v="0"/>
    <n v="0"/>
    <n v="0"/>
    <n v="0"/>
    <s v="MPS"/>
  </r>
  <r>
    <x v="1"/>
    <x v="2830"/>
    <s v="5A"/>
    <n v="1"/>
    <x v="23"/>
    <x v="22"/>
    <s v="S"/>
    <n v="0.5"/>
    <n v="150"/>
    <n v="100"/>
    <n v="100"/>
    <n v="-4"/>
    <n v="96"/>
    <n v="0"/>
    <n v="6.6159999999999997E-2"/>
    <s v="1805 GR"/>
    <s v="0"/>
    <s v="0"/>
    <n v="0"/>
    <n v="0"/>
    <n v="86.5"/>
    <n v="86.5"/>
    <n v="0"/>
    <n v="0"/>
    <n v="0"/>
    <n v="0"/>
    <n v="0"/>
    <n v="0"/>
    <n v="0"/>
    <s v="Traditional"/>
  </r>
  <r>
    <x v="0"/>
    <x v="2831"/>
    <s v="5A"/>
    <n v="1"/>
    <x v="23"/>
    <x v="22"/>
    <s v="S"/>
    <n v="0.5"/>
    <n v="150"/>
    <n v="100"/>
    <n v="100"/>
    <n v="-4"/>
    <n v="96"/>
    <n v="0"/>
    <n v="6.6159999999999997E-2"/>
    <s v="1805 WH"/>
    <s v="0"/>
    <s v="0"/>
    <n v="0"/>
    <n v="0"/>
    <n v="103.57692307692307"/>
    <n v="103.57692307692307"/>
    <n v="0"/>
    <n v="0"/>
    <n v="0"/>
    <n v="0"/>
    <n v="0"/>
    <n v="0"/>
    <n v="0"/>
    <s v="Traditional"/>
  </r>
  <r>
    <x v="1"/>
    <x v="2832"/>
    <s v="3A"/>
    <n v="1000"/>
    <x v="0"/>
    <x v="0"/>
    <s v="B"/>
    <n v="-0.71698113207547165"/>
    <n v="15"/>
    <n v="53"/>
    <n v="15"/>
    <n v="-4"/>
    <n v="11"/>
    <n v="0"/>
    <n v="103.55"/>
    <s v="1175C SL"/>
    <n v="2"/>
    <n v="9"/>
    <n v="3.1923076923076922E-2"/>
    <n v="31.923076923076923"/>
    <n v="862.76923076923072"/>
    <n v="0.86276923076923073"/>
    <n v="0.35115384615384615"/>
    <n v="1"/>
    <n v="103.55"/>
    <n v="1"/>
    <n v="103.55"/>
    <n v="1"/>
    <n v="103.55"/>
    <s v="Portal"/>
  </r>
  <r>
    <x v="1"/>
    <x v="2833"/>
    <s v="5A"/>
    <n v="1"/>
    <x v="32"/>
    <x v="31"/>
    <s v="S"/>
    <n v="0"/>
    <n v="43"/>
    <n v="43"/>
    <n v="43"/>
    <n v="-4"/>
    <n v="39"/>
    <n v="0"/>
    <n v="0"/>
    <s v="1555 BK"/>
    <s v="0"/>
    <s v="0"/>
    <n v="0"/>
    <n v="0"/>
    <n v="704.57692307692309"/>
    <n v="704.57692307692309"/>
    <n v="0"/>
    <n v="0"/>
    <n v="0"/>
    <n v="0"/>
    <n v="0"/>
    <n v="0"/>
    <n v="0"/>
    <s v="Traditional"/>
  </r>
  <r>
    <x v="1"/>
    <x v="2834"/>
    <s v="5A"/>
    <n v="1"/>
    <x v="32"/>
    <x v="31"/>
    <n v="6"/>
    <n v="0"/>
    <n v="43"/>
    <n v="43"/>
    <n v="43"/>
    <n v="-4"/>
    <n v="39"/>
    <n v="0"/>
    <n v="0"/>
    <s v="1557 BL"/>
    <s v="0"/>
    <s v="0"/>
    <n v="0"/>
    <n v="0"/>
    <n v="6.2692307692307692"/>
    <n v="6.2692307692307692"/>
    <n v="0"/>
    <n v="0"/>
    <n v="0"/>
    <n v="0"/>
    <n v="0"/>
    <n v="0"/>
    <n v="0"/>
    <s v="Traditional"/>
  </r>
  <r>
    <x v="0"/>
    <x v="2835"/>
    <s v="5A"/>
    <n v="1"/>
    <x v="4"/>
    <x v="4"/>
    <s v="S"/>
    <n v="0"/>
    <n v="39"/>
    <n v="39"/>
    <n v="39"/>
    <n v="-4"/>
    <n v="35"/>
    <n v="0"/>
    <n v="0"/>
    <s v="1551 GR"/>
    <s v="0"/>
    <s v="0"/>
    <n v="0"/>
    <n v="0"/>
    <n v="159.38461538461536"/>
    <n v="159.38461538461536"/>
    <n v="0"/>
    <n v="0"/>
    <n v="0"/>
    <n v="0"/>
    <n v="0"/>
    <n v="0"/>
    <n v="0"/>
    <s v="Traditional"/>
  </r>
  <r>
    <x v="0"/>
    <x v="2836"/>
    <s v="5A"/>
    <n v="1"/>
    <x v="32"/>
    <x v="31"/>
    <s v="S"/>
    <n v="0"/>
    <n v="43"/>
    <n v="43"/>
    <n v="43"/>
    <n v="-4"/>
    <n v="39"/>
    <n v="0"/>
    <n v="0"/>
    <s v="1551 YL"/>
    <s v="0"/>
    <s v="0"/>
    <n v="0"/>
    <n v="0"/>
    <n v="304.84615384615381"/>
    <n v="304.84615384615381"/>
    <n v="0"/>
    <n v="0"/>
    <n v="0"/>
    <n v="0"/>
    <n v="0"/>
    <n v="0"/>
    <n v="0"/>
    <s v="Traditional"/>
  </r>
  <r>
    <x v="1"/>
    <x v="2837"/>
    <s v="5A"/>
    <n v="1"/>
    <x v="32"/>
    <x v="31"/>
    <s v="S"/>
    <n v="0"/>
    <n v="43"/>
    <n v="43"/>
    <n v="43"/>
    <n v="-4"/>
    <n v="39"/>
    <n v="0"/>
    <n v="0"/>
    <s v="1555 SL"/>
    <s v="0"/>
    <s v="0"/>
    <n v="0"/>
    <n v="0"/>
    <n v="164.84615384615384"/>
    <n v="164.84615384615384"/>
    <n v="0"/>
    <n v="0"/>
    <n v="0"/>
    <n v="0"/>
    <n v="0"/>
    <n v="0"/>
    <n v="0"/>
    <s v="Traditional"/>
  </r>
  <r>
    <x v="1"/>
    <x v="2838"/>
    <s v="3A"/>
    <n v="5000"/>
    <x v="0"/>
    <x v="0"/>
    <s v="B"/>
    <n v="0"/>
    <n v="29"/>
    <n v="29"/>
    <n v="29"/>
    <n v="-4"/>
    <n v="25"/>
    <n v="0"/>
    <n v="663.77778000000001"/>
    <s v="1297C SL"/>
    <s v="0"/>
    <s v="0"/>
    <n v="0"/>
    <n v="0"/>
    <n v="228.15384615384613"/>
    <n v="4.5630769230769225E-2"/>
    <n v="0"/>
    <n v="0"/>
    <n v="0"/>
    <n v="0"/>
    <n v="0"/>
    <n v="0"/>
    <n v="0"/>
    <s v="Portal"/>
  </r>
  <r>
    <x v="1"/>
    <x v="2839"/>
    <s v="2H"/>
    <n v="1000"/>
    <x v="2"/>
    <x v="2"/>
    <n v="2"/>
    <n v="-0.52054794520547942"/>
    <n v="35"/>
    <n v="73"/>
    <n v="35"/>
    <m/>
    <n v="35"/>
    <n v="5"/>
    <n v="169.09"/>
    <s v="M33800 BK"/>
    <n v="17"/>
    <n v="28"/>
    <n v="0.2153846153846154"/>
    <n v="215.38461538461539"/>
    <n v="237.46153846153848"/>
    <n v="0.23746153846153847"/>
    <n v="7.5384615384615392"/>
    <n v="1"/>
    <n v="169.09"/>
    <n v="9"/>
    <n v="1521.81"/>
    <n v="10"/>
    <n v="1690.9"/>
    <s v="Portal"/>
  </r>
  <r>
    <x v="1"/>
    <x v="2840"/>
    <s v="2H"/>
    <n v="500"/>
    <x v="2"/>
    <x v="2"/>
    <n v="2"/>
    <n v="-0.52054794520547942"/>
    <n v="35"/>
    <n v="73"/>
    <n v="35"/>
    <m/>
    <n v="35"/>
    <n v="0"/>
    <n v="92.454999999999998"/>
    <s v="M33800 BK"/>
    <n v="0"/>
    <n v="7"/>
    <n v="8.076923076923077E-3"/>
    <n v="4.0384615384615383"/>
    <n v="237.46153846153848"/>
    <n v="0.47492307692307695"/>
    <n v="0.28269230769230769"/>
    <n v="1"/>
    <n v="92.454999999999998"/>
    <n v="1"/>
    <n v="92.454999999999998"/>
    <n v="1"/>
    <n v="92.454999999999998"/>
    <s v="Portal"/>
  </r>
  <r>
    <x v="0"/>
    <x v="2841"/>
    <s v="5A"/>
    <n v="1"/>
    <x v="32"/>
    <x v="31"/>
    <s v="S"/>
    <n v="0"/>
    <n v="43"/>
    <n v="43"/>
    <n v="43"/>
    <n v="-4"/>
    <n v="39"/>
    <n v="0"/>
    <n v="0"/>
    <s v="1550 WH"/>
    <s v="0"/>
    <s v="0"/>
    <n v="0"/>
    <n v="0"/>
    <n v="87.230769230769226"/>
    <n v="87.230769230769226"/>
    <n v="0"/>
    <n v="0"/>
    <n v="0"/>
    <n v="0"/>
    <n v="0"/>
    <n v="0"/>
    <n v="0"/>
    <s v="Traditional"/>
  </r>
  <r>
    <x v="0"/>
    <x v="2842"/>
    <s v="5A"/>
    <n v="1"/>
    <x v="32"/>
    <x v="31"/>
    <s v="S"/>
    <n v="0"/>
    <n v="43"/>
    <n v="43"/>
    <n v="43"/>
    <n v="-4"/>
    <n v="39"/>
    <n v="0"/>
    <n v="0"/>
    <s v="1551 SL"/>
    <s v="0"/>
    <s v="0"/>
    <n v="0"/>
    <n v="0"/>
    <n v="64"/>
    <n v="64"/>
    <n v="0"/>
    <n v="0"/>
    <n v="0"/>
    <n v="0"/>
    <n v="0"/>
    <n v="0"/>
    <n v="0"/>
    <s v="Traditional"/>
  </r>
  <r>
    <x v="1"/>
    <x v="2843"/>
    <s v="3A"/>
    <n v="500"/>
    <x v="2"/>
    <x v="2"/>
    <n v="2"/>
    <n v="0"/>
    <n v="50"/>
    <n v="50"/>
    <n v="50"/>
    <m/>
    <n v="50"/>
    <n v="0"/>
    <n v="200.55907999999999"/>
    <s v="1219/20C SL"/>
    <n v="0"/>
    <n v="0"/>
    <n v="0"/>
    <n v="0"/>
    <n v="6.9230769230769234"/>
    <n v="1.3846153846153847E-2"/>
    <n v="0"/>
    <n v="0"/>
    <n v="0"/>
    <n v="0"/>
    <n v="0"/>
    <n v="0"/>
    <n v="0"/>
    <s v="Portal"/>
  </r>
  <r>
    <x v="1"/>
    <x v="2844"/>
    <s v="3A"/>
    <n v="1000"/>
    <x v="2"/>
    <x v="2"/>
    <n v="2"/>
    <n v="0"/>
    <n v="20"/>
    <n v="20"/>
    <n v="20"/>
    <m/>
    <n v="20"/>
    <n v="0"/>
    <n v="117.60357999999999"/>
    <s v="1293C SL"/>
    <s v="0"/>
    <s v="0"/>
    <n v="0"/>
    <n v="0"/>
    <n v="1506.153846153846"/>
    <n v="1.506153846153846"/>
    <n v="0"/>
    <n v="0"/>
    <n v="0"/>
    <n v="0"/>
    <n v="0"/>
    <n v="0"/>
    <n v="0"/>
    <s v="Portal"/>
  </r>
  <r>
    <x v="0"/>
    <x v="2845"/>
    <s v="5A"/>
    <n v="1"/>
    <x v="32"/>
    <x v="31"/>
    <s v="S"/>
    <n v="0"/>
    <n v="43"/>
    <n v="43"/>
    <n v="43"/>
    <n v="-4"/>
    <n v="39"/>
    <n v="0"/>
    <n v="0"/>
    <s v="1550 BL"/>
    <s v="0"/>
    <s v="0"/>
    <n v="0"/>
    <n v="0"/>
    <n v="62.269230769230774"/>
    <n v="62.269230769230774"/>
    <n v="0"/>
    <n v="0"/>
    <n v="0"/>
    <n v="0"/>
    <n v="0"/>
    <n v="0"/>
    <n v="0"/>
    <s v="Traditional"/>
  </r>
  <r>
    <x v="0"/>
    <x v="2846"/>
    <s v="5A"/>
    <n v="1"/>
    <x v="32"/>
    <x v="31"/>
    <s v="S"/>
    <n v="0"/>
    <n v="43"/>
    <n v="43"/>
    <n v="43"/>
    <n v="-4"/>
    <n v="39"/>
    <n v="0"/>
    <n v="0"/>
    <s v="1550 RD"/>
    <s v="0"/>
    <s v="0"/>
    <n v="0"/>
    <n v="0"/>
    <n v="239.23076923076923"/>
    <n v="239.23076923076923"/>
    <n v="0"/>
    <n v="0"/>
    <n v="0"/>
    <n v="0"/>
    <n v="0"/>
    <n v="0"/>
    <n v="0"/>
    <s v="Traditional"/>
  </r>
  <r>
    <x v="1"/>
    <x v="2847"/>
    <s v="3A"/>
    <n v="1"/>
    <x v="31"/>
    <x v="30"/>
    <s v="B"/>
    <n v="0"/>
    <n v="159"/>
    <n v="159"/>
    <n v="159"/>
    <n v="-4"/>
    <n v="155"/>
    <n v="0"/>
    <n v="0"/>
    <s v="1604 SL"/>
    <s v="0"/>
    <s v="0"/>
    <n v="0"/>
    <n v="0"/>
    <n v="215.55384615384617"/>
    <n v="215.55384615384617"/>
    <n v="0"/>
    <n v="0"/>
    <n v="0"/>
    <n v="0"/>
    <n v="0"/>
    <n v="0"/>
    <n v="0"/>
    <s v="Traditional"/>
  </r>
  <r>
    <x v="1"/>
    <x v="2848"/>
    <s v="1A"/>
    <n v="500"/>
    <x v="0"/>
    <x v="0"/>
    <s v="B"/>
    <n v="0"/>
    <n v="53"/>
    <n v="53"/>
    <n v="53"/>
    <n v="-4"/>
    <n v="49"/>
    <n v="0"/>
    <n v="45.954999999999998"/>
    <s v="5262C SL"/>
    <n v="0"/>
    <n v="4"/>
    <n v="4.6153846153846158E-3"/>
    <n v="2.3076923076923079"/>
    <n v="414.88461538461536"/>
    <n v="0.8297692307692307"/>
    <n v="0.22615384615384618"/>
    <n v="1"/>
    <n v="45.954999999999998"/>
    <n v="1"/>
    <n v="45.954999999999998"/>
    <n v="1"/>
    <n v="45.954999999999998"/>
    <s v="Portal"/>
  </r>
  <r>
    <x v="0"/>
    <x v="2849"/>
    <s v="5A"/>
    <n v="1"/>
    <x v="23"/>
    <x v="22"/>
    <s v="S"/>
    <n v="0.5"/>
    <n v="150"/>
    <n v="100"/>
    <n v="100"/>
    <n v="-4"/>
    <n v="96"/>
    <n v="0"/>
    <n v="6.6159999999999997E-2"/>
    <s v="1805 BK"/>
    <s v="0"/>
    <s v="0"/>
    <n v="0"/>
    <n v="0"/>
    <n v="135.80769230769229"/>
    <n v="135.80769230769229"/>
    <n v="0"/>
    <n v="0"/>
    <n v="0"/>
    <n v="0"/>
    <n v="0"/>
    <n v="0"/>
    <n v="0"/>
    <s v="Traditional"/>
  </r>
  <r>
    <x v="1"/>
    <x v="2850"/>
    <s v="5A"/>
    <n v="1"/>
    <x v="32"/>
    <x v="31"/>
    <s v="S"/>
    <n v="0"/>
    <n v="43"/>
    <n v="43"/>
    <n v="43"/>
    <n v="-4"/>
    <n v="39"/>
    <n v="0"/>
    <n v="0"/>
    <s v="1555 RD"/>
    <s v="0"/>
    <s v="0"/>
    <n v="0"/>
    <n v="0"/>
    <n v="1038.2692307692307"/>
    <n v="1038.2692307692307"/>
    <n v="0"/>
    <n v="0"/>
    <n v="0"/>
    <n v="0"/>
    <n v="0"/>
    <n v="0"/>
    <n v="0"/>
    <s v="Traditional"/>
  </r>
  <r>
    <x v="1"/>
    <x v="2851"/>
    <s v="1A"/>
    <n v="1000"/>
    <x v="0"/>
    <x v="0"/>
    <s v="B"/>
    <n v="-0.71698113207547165"/>
    <n v="15"/>
    <n v="53"/>
    <n v="15"/>
    <n v="-4"/>
    <n v="11"/>
    <n v="71"/>
    <n v="85.87"/>
    <s v="5004C SL"/>
    <n v="77"/>
    <n v="245"/>
    <n v="1.1119230769230768"/>
    <n v="1111.9230769230767"/>
    <n v="1139.7307692307691"/>
    <n v="1.139730769230769"/>
    <n v="12.231153846153845"/>
    <n v="8"/>
    <n v="686.96"/>
    <n v="20"/>
    <n v="1717.4"/>
    <n v="28"/>
    <n v="2404.36"/>
    <s v="Portal"/>
  </r>
  <r>
    <x v="0"/>
    <x v="2852"/>
    <s v="3A"/>
    <n v="500"/>
    <x v="2"/>
    <x v="2"/>
    <n v="2"/>
    <n v="0"/>
    <n v="35"/>
    <n v="35"/>
    <n v="35"/>
    <m/>
    <n v="35"/>
    <n v="0"/>
    <n v="232.48267000000001"/>
    <s v="5479C SL"/>
    <n v="0"/>
    <n v="0"/>
    <n v="0"/>
    <n v="0"/>
    <n v="56.42307692307692"/>
    <n v="0.11284615384615385"/>
    <n v="0"/>
    <n v="0"/>
    <n v="0"/>
    <n v="0"/>
    <n v="0"/>
    <n v="0"/>
    <n v="0"/>
    <s v="Portal"/>
  </r>
  <r>
    <x v="1"/>
    <x v="2853"/>
    <s v="1A"/>
    <n v="1000"/>
    <x v="0"/>
    <x v="0"/>
    <s v="B"/>
    <n v="-0.71698113207547165"/>
    <n v="15"/>
    <n v="53"/>
    <n v="15"/>
    <n v="-4"/>
    <n v="11"/>
    <n v="34"/>
    <n v="69.290000000000006"/>
    <s v="5013C SL"/>
    <n v="9"/>
    <n v="49"/>
    <n v="0.15346153846153845"/>
    <n v="153.46153846153845"/>
    <n v="180.07692307692307"/>
    <n v="0.18007692307692308"/>
    <n v="1.688076923076923"/>
    <n v="1"/>
    <n v="69.290000000000006"/>
    <n v="3"/>
    <n v="207.87"/>
    <n v="4"/>
    <n v="277.16000000000003"/>
    <s v="Portal"/>
  </r>
  <r>
    <x v="1"/>
    <x v="2854"/>
    <s v="3A"/>
    <n v="1000"/>
    <x v="2"/>
    <x v="2"/>
    <n v="2"/>
    <n v="0"/>
    <n v="35"/>
    <n v="35"/>
    <n v="35"/>
    <m/>
    <n v="35"/>
    <n v="0"/>
    <n v="197.02581000000001"/>
    <s v="2414C SL"/>
    <n v="1"/>
    <n v="1"/>
    <n v="1.1923076923076923E-2"/>
    <n v="11.923076923076923"/>
    <n v="799.57692307692298"/>
    <n v="0.79957692307692296"/>
    <n v="0.41730769230769232"/>
    <n v="0"/>
    <n v="0"/>
    <n v="0"/>
    <n v="0"/>
    <n v="0"/>
    <n v="0"/>
    <s v="Portal"/>
  </r>
  <r>
    <x v="1"/>
    <x v="2855"/>
    <s v="3A"/>
    <n v="1000"/>
    <x v="2"/>
    <x v="2"/>
    <n v="2"/>
    <n v="-0.47916666666666669"/>
    <n v="25"/>
    <n v="48"/>
    <n v="25"/>
    <m/>
    <n v="25"/>
    <n v="0"/>
    <n v="125.86"/>
    <s v="2422C SL"/>
    <s v="0"/>
    <s v="0"/>
    <n v="0"/>
    <n v="0"/>
    <n v="1385.9615384615386"/>
    <n v="1.3859615384615385"/>
    <n v="0"/>
    <n v="0"/>
    <n v="0"/>
    <n v="0"/>
    <n v="0"/>
    <n v="0"/>
    <n v="0"/>
    <s v="Portal"/>
  </r>
  <r>
    <x v="1"/>
    <x v="2856"/>
    <s v="3A"/>
    <n v="500"/>
    <x v="0"/>
    <x v="0"/>
    <s v="B"/>
    <n v="0"/>
    <n v="53"/>
    <n v="53"/>
    <n v="53"/>
    <n v="-4"/>
    <n v="49"/>
    <n v="0"/>
    <n v="89.81944"/>
    <s v="2214C SL"/>
    <s v="0"/>
    <s v="0"/>
    <n v="0"/>
    <n v="0"/>
    <n v="402.03846153846155"/>
    <n v="0.80407692307692313"/>
    <n v="0"/>
    <n v="0"/>
    <n v="0"/>
    <n v="0"/>
    <n v="0"/>
    <n v="0"/>
    <n v="0"/>
    <s v="Portal"/>
  </r>
  <r>
    <x v="1"/>
    <x v="2857"/>
    <s v="3A"/>
    <n v="500"/>
    <x v="2"/>
    <x v="2"/>
    <n v="2"/>
    <n v="-0.75"/>
    <n v="25"/>
    <n v="100"/>
    <n v="25"/>
    <m/>
    <n v="25"/>
    <n v="4"/>
    <n v="80.400000000000006"/>
    <s v="2423C SL"/>
    <n v="0"/>
    <n v="7"/>
    <n v="8.076923076923077E-3"/>
    <n v="4.0384615384615383"/>
    <n v="575.53307692307681"/>
    <n v="1.1510661538461535"/>
    <n v="0.20192307692307693"/>
    <n v="1"/>
    <n v="80.400000000000006"/>
    <n v="1"/>
    <n v="80.400000000000006"/>
    <n v="1"/>
    <n v="80.400000000000006"/>
    <s v="Portal"/>
  </r>
  <r>
    <x v="1"/>
    <x v="2858"/>
    <s v="3A"/>
    <n v="1000"/>
    <x v="2"/>
    <x v="2"/>
    <n v="2"/>
    <n v="0"/>
    <n v="21"/>
    <n v="21"/>
    <n v="21"/>
    <m/>
    <n v="21"/>
    <n v="0"/>
    <n v="0"/>
    <s v="2461C BK"/>
    <s v="0"/>
    <s v="0"/>
    <n v="0"/>
    <n v="0"/>
    <n v="1444.3076923076922"/>
    <n v="1.4443076923076921"/>
    <n v="0"/>
    <n v="0"/>
    <n v="0"/>
    <n v="0"/>
    <n v="0"/>
    <n v="0"/>
    <n v="0"/>
    <s v="Portal"/>
  </r>
  <r>
    <x v="0"/>
    <x v="2859"/>
    <s v="3A"/>
    <n v="1"/>
    <x v="2"/>
    <x v="2"/>
    <n v="2"/>
    <n v="-0.125"/>
    <n v="35"/>
    <n v="40"/>
    <n v="35"/>
    <m/>
    <n v="35"/>
    <n v="1245"/>
    <n v="0.46112999999999998"/>
    <s v="1065 SL"/>
    <s v="0"/>
    <s v="0"/>
    <n v="0"/>
    <n v="0"/>
    <n v="10.076923076923077"/>
    <n v="10.076923076923077"/>
    <n v="0"/>
    <n v="0"/>
    <n v="0"/>
    <n v="0"/>
    <n v="0"/>
    <n v="0"/>
    <n v="0"/>
    <s v="Portal"/>
  </r>
  <r>
    <x v="1"/>
    <x v="2860"/>
    <s v="5E"/>
    <n v="1"/>
    <x v="3"/>
    <x v="3"/>
    <s v="S"/>
    <n v="0.46666666666666667"/>
    <n v="88"/>
    <n v="60"/>
    <n v="60"/>
    <n v="-4"/>
    <n v="56"/>
    <n v="0"/>
    <n v="0.08"/>
    <s v="2840/7 BK"/>
    <s v="0"/>
    <s v="0"/>
    <n v="0"/>
    <n v="0"/>
    <n v="785.19230769230762"/>
    <n v="785.19230769230762"/>
    <n v="0"/>
    <n v="0"/>
    <n v="0"/>
    <n v="0"/>
    <n v="0"/>
    <n v="0"/>
    <n v="0"/>
    <s v="Traditional"/>
  </r>
  <r>
    <x v="1"/>
    <x v="2861"/>
    <s v="1A"/>
    <n v="100"/>
    <x v="0"/>
    <x v="0"/>
    <s v="B"/>
    <n v="-0.65753424657534243"/>
    <n v="25"/>
    <n v="73"/>
    <n v="25"/>
    <n v="-4"/>
    <n v="21"/>
    <n v="9"/>
    <n v="35.366"/>
    <s v="5106C SL"/>
    <n v="10"/>
    <n v="23"/>
    <n v="0.13423076923076924"/>
    <n v="13.423076923076923"/>
    <n v="177.65384615384613"/>
    <n v="1.7765384615384614"/>
    <n v="2.8188461538461538"/>
    <n v="1"/>
    <n v="35.366"/>
    <n v="4"/>
    <n v="141.464"/>
    <n v="5"/>
    <n v="176.82999999999998"/>
    <s v="Portal"/>
  </r>
  <r>
    <x v="1"/>
    <x v="2862"/>
    <s v="1A"/>
    <n v="1000"/>
    <x v="0"/>
    <x v="0"/>
    <s v="B"/>
    <n v="-0.52054794520547942"/>
    <n v="35"/>
    <n v="73"/>
    <n v="35"/>
    <n v="-4"/>
    <n v="31"/>
    <n v="26"/>
    <n v="264.06"/>
    <s v="5122C SL"/>
    <n v="11"/>
    <n v="34"/>
    <n v="0.15769230769230769"/>
    <n v="157.69230769230768"/>
    <n v="168.80769230769229"/>
    <n v="0.1688076923076923"/>
    <n v="4.888461538461538"/>
    <n v="1"/>
    <n v="264.06"/>
    <n v="6"/>
    <n v="1584.3600000000001"/>
    <n v="7"/>
    <n v="1848.42"/>
    <s v="Portal"/>
  </r>
  <r>
    <x v="0"/>
    <x v="2863"/>
    <s v="5E"/>
    <n v="1000"/>
    <x v="3"/>
    <x v="3"/>
    <s v="T"/>
    <n v="0"/>
    <n v="5"/>
    <n v="5"/>
    <n v="5"/>
    <m/>
    <n v="5"/>
    <n v="1"/>
    <n v="282.50281000000001"/>
    <s v="5857 YL"/>
    <n v="1"/>
    <n v="10"/>
    <n v="2.2307692307692306E-2"/>
    <n v="22.307692307692307"/>
    <n v="62.653846153846146"/>
    <n v="6.2653846153846143E-2"/>
    <n v="0.11153846153846153"/>
    <n v="1"/>
    <n v="282.50281000000001"/>
    <n v="1"/>
    <n v="282.50281000000001"/>
    <n v="1"/>
    <n v="282.50281000000001"/>
    <s v="MPS"/>
  </r>
  <r>
    <x v="1"/>
    <x v="2864"/>
    <s v="1A"/>
    <n v="1000"/>
    <x v="0"/>
    <x v="0"/>
    <s v="B"/>
    <n v="-0.13793103448275862"/>
    <n v="25"/>
    <n v="29"/>
    <n v="25"/>
    <n v="-4"/>
    <n v="21"/>
    <n v="15"/>
    <n v="256.25"/>
    <s v="5198C SL"/>
    <n v="14"/>
    <n v="86"/>
    <n v="0.25"/>
    <n v="250"/>
    <n v="258"/>
    <n v="0.25800000000000001"/>
    <n v="5.25"/>
    <n v="1"/>
    <n v="256.25"/>
    <n v="6"/>
    <n v="1537.5"/>
    <n v="7"/>
    <n v="1793.75"/>
    <s v="Portal"/>
  </r>
  <r>
    <x v="1"/>
    <x v="2865"/>
    <s v="3A"/>
    <n v="1000"/>
    <x v="31"/>
    <x v="30"/>
    <s v="B"/>
    <n v="0"/>
    <n v="159"/>
    <n v="159"/>
    <n v="159"/>
    <n v="-4"/>
    <n v="155"/>
    <n v="0"/>
    <n v="0"/>
    <s v="2241C SL"/>
    <s v="0"/>
    <s v="0"/>
    <n v="0"/>
    <n v="0"/>
    <n v="1995.7692307692309"/>
    <n v="1.995769230769231"/>
    <n v="0"/>
    <n v="0"/>
    <n v="0"/>
    <n v="0"/>
    <n v="0"/>
    <n v="0"/>
    <n v="0"/>
    <s v="Portal"/>
  </r>
  <r>
    <x v="0"/>
    <x v="2866"/>
    <s v="5A"/>
    <n v="1"/>
    <x v="23"/>
    <x v="22"/>
    <s v="S"/>
    <n v="0.5"/>
    <n v="150"/>
    <n v="100"/>
    <n v="100"/>
    <n v="-4"/>
    <n v="96"/>
    <n v="0"/>
    <n v="6.6159999999999997E-2"/>
    <s v="1805 BL"/>
    <s v="0"/>
    <s v="0"/>
    <n v="0"/>
    <n v="0"/>
    <n v="83.269230769230774"/>
    <n v="83.269230769230774"/>
    <n v="0"/>
    <n v="0"/>
    <n v="0"/>
    <n v="0"/>
    <n v="0"/>
    <n v="0"/>
    <n v="0"/>
    <s v="Traditional"/>
  </r>
  <r>
    <x v="1"/>
    <x v="2867"/>
    <s v="3A"/>
    <n v="500"/>
    <x v="0"/>
    <x v="0"/>
    <s v="B"/>
    <n v="-0.75"/>
    <n v="25"/>
    <n v="100"/>
    <n v="25"/>
    <n v="-4"/>
    <n v="21"/>
    <n v="0"/>
    <n v="51.5"/>
    <s v="2401C SL"/>
    <n v="0"/>
    <n v="2"/>
    <n v="2.3076923076923079E-3"/>
    <n v="1.153846153846154"/>
    <n v="570.96153846153857"/>
    <n v="1.141923076923077"/>
    <n v="4.8461538461538466E-2"/>
    <n v="1"/>
    <n v="51.5"/>
    <n v="1"/>
    <n v="51.5"/>
    <n v="1"/>
    <n v="51.5"/>
    <s v="Portal"/>
  </r>
  <r>
    <x v="1"/>
    <x v="2868"/>
    <s v="3A"/>
    <n v="1000"/>
    <x v="2"/>
    <x v="2"/>
    <n v="2"/>
    <n v="0"/>
    <n v="25"/>
    <n v="25"/>
    <n v="25"/>
    <m/>
    <n v="25"/>
    <n v="0"/>
    <n v="197.17025000000001"/>
    <s v="2464C SL"/>
    <n v="2"/>
    <n v="4"/>
    <n v="2.6153846153846153E-2"/>
    <n v="26.153846153846153"/>
    <n v="149.57692307692307"/>
    <n v="0.14957692307692308"/>
    <n v="0.65384615384615385"/>
    <n v="0"/>
    <n v="0"/>
    <n v="1"/>
    <n v="197.17025000000001"/>
    <n v="1"/>
    <n v="197.17025000000001"/>
    <s v="Portal"/>
  </r>
  <r>
    <x v="1"/>
    <x v="2869"/>
    <s v="3A"/>
    <n v="1"/>
    <x v="0"/>
    <x v="0"/>
    <s v="A"/>
    <n v="0.12"/>
    <n v="224"/>
    <n v="200"/>
    <n v="200"/>
    <n v="-4"/>
    <n v="196"/>
    <n v="0"/>
    <n v="0.76400000000000001"/>
    <s v="2467C SL"/>
    <s v="0"/>
    <s v="0"/>
    <n v="0"/>
    <n v="0"/>
    <n v="40.42307692307692"/>
    <n v="40.42307692307692"/>
    <n v="0"/>
    <n v="0"/>
    <n v="0"/>
    <n v="0"/>
    <n v="0"/>
    <n v="0"/>
    <n v="0"/>
    <s v="Traditional"/>
  </r>
  <r>
    <x v="0"/>
    <x v="2870"/>
    <s v="5E"/>
    <n v="1"/>
    <x v="3"/>
    <x v="3"/>
    <s v="S"/>
    <n v="0.21666666666666667"/>
    <n v="73"/>
    <n v="60"/>
    <n v="60"/>
    <n v="-4"/>
    <n v="56"/>
    <n v="0"/>
    <n v="0.06"/>
    <s v="2841/7 BR"/>
    <s v="0"/>
    <s v="0"/>
    <n v="0"/>
    <n v="0"/>
    <n v="180.46153846153845"/>
    <n v="180.46153846153845"/>
    <n v="0"/>
    <n v="0"/>
    <n v="0"/>
    <n v="0"/>
    <n v="0"/>
    <n v="0"/>
    <n v="0"/>
    <s v="Traditional"/>
  </r>
  <r>
    <x v="0"/>
    <x v="2871"/>
    <s v="5A"/>
    <n v="1"/>
    <x v="15"/>
    <x v="14"/>
    <s v="B"/>
    <n v="0"/>
    <n v="24"/>
    <n v="24"/>
    <n v="24"/>
    <n v="-4"/>
    <n v="20"/>
    <n v="0"/>
    <n v="0"/>
    <s v="289 SV"/>
    <s v="0"/>
    <s v="0"/>
    <n v="0"/>
    <n v="0"/>
    <n v="23.192307692307693"/>
    <n v="23.192307692307693"/>
    <n v="0"/>
    <n v="0"/>
    <n v="0"/>
    <n v="0"/>
    <n v="0"/>
    <n v="0"/>
    <n v="0"/>
    <s v="Traditional"/>
  </r>
  <r>
    <x v="0"/>
    <x v="2872"/>
    <s v="5E"/>
    <n v="1"/>
    <x v="3"/>
    <x v="3"/>
    <s v="S"/>
    <n v="0.21666666666666667"/>
    <n v="73"/>
    <n v="60"/>
    <n v="60"/>
    <n v="-4"/>
    <n v="56"/>
    <n v="0"/>
    <n v="0.06"/>
    <s v="2841/7 YL"/>
    <s v="0"/>
    <s v="0"/>
    <n v="0"/>
    <n v="0"/>
    <n v="184.57692307692307"/>
    <n v="184.57692307692307"/>
    <n v="0"/>
    <n v="0"/>
    <n v="0"/>
    <n v="0"/>
    <n v="0"/>
    <n v="0"/>
    <n v="0"/>
    <s v="Traditional"/>
  </r>
  <r>
    <x v="0"/>
    <x v="2873"/>
    <s v="3D"/>
    <n v="1"/>
    <x v="31"/>
    <x v="30"/>
    <s v="B"/>
    <n v="0"/>
    <n v="64"/>
    <n v="64"/>
    <n v="64"/>
    <n v="-4"/>
    <n v="60"/>
    <n v="0"/>
    <n v="0"/>
    <s v="2466L SL"/>
    <s v="0"/>
    <s v="0"/>
    <n v="0"/>
    <n v="0"/>
    <n v="538.88461538461536"/>
    <n v="538.88461538461536"/>
    <n v="0"/>
    <n v="0"/>
    <n v="0"/>
    <n v="0"/>
    <n v="0"/>
    <n v="0"/>
    <n v="0"/>
    <s v="Traditional"/>
  </r>
  <r>
    <x v="0"/>
    <x v="2874"/>
    <s v="5E"/>
    <n v="1"/>
    <x v="3"/>
    <x v="3"/>
    <s v="S"/>
    <n v="0.46666666666666667"/>
    <n v="88"/>
    <n v="60"/>
    <n v="60"/>
    <n v="-4"/>
    <n v="56"/>
    <n v="0"/>
    <n v="0.08"/>
    <s v="2840/7 OR"/>
    <s v="0"/>
    <s v="0"/>
    <n v="0"/>
    <n v="0"/>
    <n v="20.653846153846153"/>
    <n v="20.653846153846153"/>
    <n v="0"/>
    <n v="0"/>
    <n v="0"/>
    <n v="0"/>
    <n v="0"/>
    <n v="0"/>
    <n v="0"/>
    <s v="Traditional"/>
  </r>
  <r>
    <x v="0"/>
    <x v="2875"/>
    <s v="5E"/>
    <n v="1"/>
    <x v="3"/>
    <x v="3"/>
    <s v="S"/>
    <n v="0.46666666666666667"/>
    <n v="88"/>
    <n v="60"/>
    <n v="60"/>
    <n v="-4"/>
    <n v="56"/>
    <n v="0"/>
    <n v="0.08"/>
    <s v="2840/7 YL"/>
    <s v="0"/>
    <s v="0"/>
    <n v="0"/>
    <n v="0"/>
    <n v="142.69230769230768"/>
    <n v="142.69230769230768"/>
    <n v="0"/>
    <n v="0"/>
    <n v="0"/>
    <n v="0"/>
    <n v="0"/>
    <n v="0"/>
    <n v="0"/>
    <s v="Traditional"/>
  </r>
  <r>
    <x v="1"/>
    <x v="2876"/>
    <s v="5E"/>
    <n v="1"/>
    <x v="3"/>
    <x v="3"/>
    <s v="S"/>
    <n v="0.05"/>
    <n v="63"/>
    <n v="60"/>
    <n v="60"/>
    <n v="-4"/>
    <n v="56"/>
    <n v="0"/>
    <n v="0.06"/>
    <s v="2841/1 BK"/>
    <s v="0"/>
    <s v="0"/>
    <n v="0"/>
    <n v="0"/>
    <n v="347.30769230769232"/>
    <n v="347.30769230769232"/>
    <n v="0"/>
    <n v="0"/>
    <n v="0"/>
    <n v="0"/>
    <n v="0"/>
    <n v="0"/>
    <n v="0"/>
    <s v="Traditional"/>
  </r>
  <r>
    <x v="0"/>
    <x v="2877"/>
    <s v="5E"/>
    <n v="1"/>
    <x v="3"/>
    <x v="3"/>
    <s v="S"/>
    <n v="0.05"/>
    <n v="63"/>
    <n v="60"/>
    <n v="60"/>
    <n v="-4"/>
    <n v="56"/>
    <n v="0"/>
    <n v="0.06"/>
    <s v="2841/1 OR"/>
    <s v="0"/>
    <s v="0"/>
    <n v="0"/>
    <n v="0"/>
    <n v="186.42307692307691"/>
    <n v="186.42307692307691"/>
    <n v="0"/>
    <n v="0"/>
    <n v="0"/>
    <n v="0"/>
    <n v="0"/>
    <n v="0"/>
    <n v="0"/>
    <s v="Traditional"/>
  </r>
  <r>
    <x v="1"/>
    <x v="2878"/>
    <s v="3A"/>
    <n v="1000"/>
    <x v="0"/>
    <x v="0"/>
    <s v="B"/>
    <n v="-0.75"/>
    <n v="25"/>
    <n v="100"/>
    <n v="25"/>
    <n v="-4"/>
    <n v="21"/>
    <n v="81"/>
    <n v="327.97"/>
    <s v="5477C SL"/>
    <n v="7"/>
    <n v="73"/>
    <n v="0.1596153846153846"/>
    <n v="159.61538461538461"/>
    <n v="184.34615384615384"/>
    <n v="0.18434615384615383"/>
    <n v="3.3519230769230766"/>
    <n v="1"/>
    <n v="327.97"/>
    <n v="4"/>
    <n v="1311.88"/>
    <n v="5"/>
    <n v="1639.8500000000001"/>
    <s v="Portal"/>
  </r>
  <r>
    <x v="0"/>
    <x v="2879"/>
    <s v="5E"/>
    <n v="1"/>
    <x v="3"/>
    <x v="3"/>
    <s v="S"/>
    <n v="0.21666666666666667"/>
    <n v="73"/>
    <n v="60"/>
    <n v="60"/>
    <n v="-4"/>
    <n v="56"/>
    <n v="0"/>
    <n v="0.06"/>
    <s v="2841/7 BL"/>
    <s v="0"/>
    <s v="0"/>
    <n v="0"/>
    <n v="0"/>
    <n v="196.15384615384616"/>
    <n v="196.15384615384616"/>
    <n v="0"/>
    <n v="0"/>
    <n v="0"/>
    <n v="0"/>
    <n v="0"/>
    <n v="0"/>
    <n v="0"/>
    <s v="Traditional"/>
  </r>
  <r>
    <x v="1"/>
    <x v="2880"/>
    <s v="5E"/>
    <n v="1"/>
    <x v="3"/>
    <x v="3"/>
    <s v="S"/>
    <n v="0.21666666666666667"/>
    <n v="73"/>
    <n v="60"/>
    <n v="60"/>
    <n v="-4"/>
    <n v="56"/>
    <n v="0"/>
    <n v="0.06"/>
    <s v="2841/7 RD"/>
    <s v="0"/>
    <s v="0"/>
    <n v="0"/>
    <n v="0"/>
    <n v="881.88461538461536"/>
    <n v="881.88461538461536"/>
    <n v="0"/>
    <n v="0"/>
    <n v="0"/>
    <n v="0"/>
    <n v="0"/>
    <n v="0"/>
    <n v="0"/>
    <s v="Traditional"/>
  </r>
  <r>
    <x v="1"/>
    <x v="2881"/>
    <s v="2A"/>
    <n v="1000"/>
    <x v="0"/>
    <x v="0"/>
    <s v="B"/>
    <n v="-0.75"/>
    <n v="25"/>
    <n v="100"/>
    <n v="25"/>
    <n v="-4"/>
    <n v="21"/>
    <n v="103"/>
    <n v="135.35"/>
    <s v="M13233 SL"/>
    <n v="1"/>
    <n v="149"/>
    <n v="0.18269230769230768"/>
    <n v="182.69230769230768"/>
    <n v="190.15384615384613"/>
    <n v="0.19015384615384615"/>
    <n v="3.9932307692307689"/>
    <n v="1"/>
    <n v="135.35"/>
    <n v="5"/>
    <n v="676.75"/>
    <n v="6"/>
    <n v="812.09999999999991"/>
    <s v="Portal"/>
  </r>
  <r>
    <x v="1"/>
    <x v="2882"/>
    <s v="3A"/>
    <n v="1000"/>
    <x v="2"/>
    <x v="2"/>
    <n v="2"/>
    <n v="0"/>
    <n v="64"/>
    <n v="64"/>
    <n v="64"/>
    <m/>
    <n v="64"/>
    <n v="0"/>
    <n v="0"/>
    <s v="2400C SL"/>
    <s v="0"/>
    <s v="0"/>
    <n v="0"/>
    <n v="0"/>
    <n v="256.15384615384613"/>
    <n v="0.25615384615384612"/>
    <n v="0"/>
    <n v="0"/>
    <n v="0"/>
    <n v="0"/>
    <n v="0"/>
    <n v="0"/>
    <n v="0"/>
    <s v="Portal"/>
  </r>
  <r>
    <x v="1"/>
    <x v="2883"/>
    <s v="3A"/>
    <n v="1000"/>
    <x v="0"/>
    <x v="0"/>
    <s v="B"/>
    <n v="-0.75"/>
    <n v="25"/>
    <n v="100"/>
    <n v="25"/>
    <n v="-4"/>
    <n v="21"/>
    <n v="0"/>
    <n v="124.7"/>
    <s v="2401C SL"/>
    <s v="0"/>
    <s v="0"/>
    <n v="0"/>
    <n v="0"/>
    <n v="570.96153846153857"/>
    <n v="0.57096153846153852"/>
    <n v="0"/>
    <n v="0"/>
    <n v="0"/>
    <n v="0"/>
    <n v="0"/>
    <n v="0"/>
    <n v="0"/>
    <s v="Portal"/>
  </r>
  <r>
    <x v="1"/>
    <x v="2884"/>
    <s v="3A"/>
    <n v="1"/>
    <x v="31"/>
    <x v="30"/>
    <s v="B"/>
    <n v="0"/>
    <n v="64"/>
    <n v="64"/>
    <n v="64"/>
    <n v="-4"/>
    <n v="60"/>
    <n v="0"/>
    <n v="0"/>
    <s v="2463C SL"/>
    <s v="0"/>
    <s v="0"/>
    <n v="0"/>
    <n v="0"/>
    <n v="445.69230769230762"/>
    <n v="445.69230769230762"/>
    <n v="0"/>
    <n v="0"/>
    <n v="0"/>
    <n v="0"/>
    <n v="0"/>
    <n v="0"/>
    <n v="0"/>
    <s v="Traditional"/>
  </r>
  <r>
    <x v="0"/>
    <x v="2885"/>
    <s v="5E"/>
    <n v="1"/>
    <x v="3"/>
    <x v="3"/>
    <s v="S"/>
    <n v="0.46666666666666667"/>
    <n v="88"/>
    <n v="60"/>
    <n v="60"/>
    <n v="-4"/>
    <n v="56"/>
    <n v="0"/>
    <n v="0.08"/>
    <s v="2840/7 BR"/>
    <s v="0"/>
    <s v="0"/>
    <n v="0"/>
    <n v="0"/>
    <n v="62.615384615384613"/>
    <n v="62.615384615384613"/>
    <n v="0"/>
    <n v="0"/>
    <n v="0"/>
    <n v="0"/>
    <n v="0"/>
    <n v="0"/>
    <n v="0"/>
    <s v="Traditional"/>
  </r>
  <r>
    <x v="1"/>
    <x v="2886"/>
    <s v="5E"/>
    <n v="1"/>
    <x v="3"/>
    <x v="3"/>
    <s v="S"/>
    <n v="0.05"/>
    <n v="63"/>
    <n v="60"/>
    <n v="60"/>
    <n v="-4"/>
    <n v="56"/>
    <n v="0"/>
    <n v="0.06"/>
    <s v="2841/1 BL"/>
    <s v="0"/>
    <s v="0"/>
    <n v="0"/>
    <n v="0"/>
    <n v="294.57692307692304"/>
    <n v="294.57692307692304"/>
    <n v="0"/>
    <n v="0"/>
    <n v="0"/>
    <n v="0"/>
    <n v="0"/>
    <n v="0"/>
    <n v="0"/>
    <s v="Traditional"/>
  </r>
  <r>
    <x v="1"/>
    <x v="2887"/>
    <s v="5E"/>
    <n v="1"/>
    <x v="3"/>
    <x v="3"/>
    <s v="S"/>
    <n v="0.05"/>
    <n v="63"/>
    <n v="60"/>
    <n v="60"/>
    <n v="-4"/>
    <n v="56"/>
    <n v="0"/>
    <n v="0.06"/>
    <s v="2841/1 RD"/>
    <s v="0"/>
    <s v="0"/>
    <n v="0"/>
    <n v="0"/>
    <n v="89.230769230769226"/>
    <n v="89.230769230769226"/>
    <n v="0"/>
    <n v="0"/>
    <n v="0"/>
    <n v="0"/>
    <n v="0"/>
    <n v="0"/>
    <n v="0"/>
    <s v="Traditional"/>
  </r>
  <r>
    <x v="1"/>
    <x v="2888"/>
    <s v="3A"/>
    <n v="1000"/>
    <x v="0"/>
    <x v="0"/>
    <s v="B"/>
    <n v="-0.62264150943396224"/>
    <n v="20"/>
    <n v="53"/>
    <n v="20"/>
    <n v="-4"/>
    <n v="16"/>
    <n v="0"/>
    <n v="198.79"/>
    <s v="2214C SL"/>
    <s v="0"/>
    <s v="0"/>
    <n v="0"/>
    <n v="0"/>
    <n v="402.03846153846155"/>
    <n v="0.40203846153846157"/>
    <n v="0"/>
    <n v="0"/>
    <n v="0"/>
    <n v="0"/>
    <n v="0"/>
    <n v="0"/>
    <n v="0"/>
    <s v="Portal"/>
  </r>
  <r>
    <x v="0"/>
    <x v="2889"/>
    <s v="5E"/>
    <n v="1"/>
    <x v="3"/>
    <x v="3"/>
    <s v="S"/>
    <n v="0.46666666666666667"/>
    <n v="88"/>
    <n v="60"/>
    <n v="60"/>
    <n v="-4"/>
    <n v="56"/>
    <n v="0"/>
    <n v="0.08"/>
    <s v="2840/7 BL"/>
    <s v="0"/>
    <s v="0"/>
    <n v="0"/>
    <n v="0"/>
    <n v="145.34615384615387"/>
    <n v="145.34615384615387"/>
    <n v="0"/>
    <n v="0"/>
    <n v="0"/>
    <n v="0"/>
    <n v="0"/>
    <n v="0"/>
    <n v="0"/>
    <s v="Traditional"/>
  </r>
  <r>
    <x v="1"/>
    <x v="2890"/>
    <s v="5E"/>
    <n v="1"/>
    <x v="3"/>
    <x v="3"/>
    <s v="S"/>
    <n v="0.05"/>
    <n v="63"/>
    <n v="60"/>
    <n v="60"/>
    <n v="-4"/>
    <n v="56"/>
    <n v="0"/>
    <n v="0.06"/>
    <s v="2841/1 WH"/>
    <s v="0"/>
    <s v="0"/>
    <n v="0"/>
    <n v="0"/>
    <n v="186.76923076923075"/>
    <n v="186.76923076923075"/>
    <n v="0"/>
    <n v="0"/>
    <n v="0"/>
    <n v="0"/>
    <n v="0"/>
    <n v="0"/>
    <n v="0"/>
    <s v="Traditional"/>
  </r>
  <r>
    <x v="1"/>
    <x v="2891"/>
    <s v="8B"/>
    <n v="250"/>
    <x v="11"/>
    <x v="11"/>
    <s v="B"/>
    <n v="0"/>
    <n v="24"/>
    <n v="24"/>
    <n v="24"/>
    <n v="-4"/>
    <n v="20"/>
    <n v="24"/>
    <n v="31.725000000000001"/>
    <s v="PF1304 BK"/>
    <n v="42"/>
    <n v="136"/>
    <n v="0.60923076923076924"/>
    <n v="152.30769230769232"/>
    <n v="187.80769230769232"/>
    <n v="0.75123076923076926"/>
    <n v="12.184615384615384"/>
    <n v="4"/>
    <n v="126.9"/>
    <n v="16"/>
    <n v="507.6"/>
    <n v="19"/>
    <n v="602.77499999999998"/>
    <s v="Portal"/>
  </r>
  <r>
    <x v="1"/>
    <x v="2892"/>
    <s v="8B"/>
    <n v="25"/>
    <x v="22"/>
    <x v="21"/>
    <s v="I"/>
    <n v="0"/>
    <n v="28"/>
    <n v="28"/>
    <n v="28"/>
    <n v="-4"/>
    <n v="24"/>
    <n v="15"/>
    <n v="7.21"/>
    <s v="SW43 BK"/>
    <n v="104"/>
    <n v="601"/>
    <n v="1.8134615384615382"/>
    <n v="45.336538461538453"/>
    <n v="179.02884615384613"/>
    <n v="7.1611538461538453"/>
    <n v="43.523076923076914"/>
    <n v="9"/>
    <n v="64.89"/>
    <n v="53"/>
    <n v="382.13"/>
    <n v="62"/>
    <n v="447.02"/>
    <s v="Portal"/>
  </r>
  <r>
    <x v="1"/>
    <x v="2893"/>
    <s v="8A"/>
    <n v="1000"/>
    <x v="18"/>
    <x v="17"/>
    <s v="E"/>
    <n v="0"/>
    <n v="59"/>
    <n v="59"/>
    <n v="59"/>
    <n v="-4"/>
    <n v="55"/>
    <n v="28"/>
    <n v="93.37"/>
    <s v="F1053/32 BK"/>
    <n v="21"/>
    <n v="68"/>
    <n v="0.30461538461538462"/>
    <n v="304.61538461538464"/>
    <n v="383.625"/>
    <n v="0.38362499999999999"/>
    <n v="16.753846153846155"/>
    <n v="2"/>
    <n v="186.74"/>
    <n v="19"/>
    <n v="1774.0300000000002"/>
    <n v="21"/>
    <n v="1960.77"/>
    <s v="Traditional"/>
  </r>
  <r>
    <x v="1"/>
    <x v="2894"/>
    <s v="5E"/>
    <n v="1"/>
    <x v="3"/>
    <x v="3"/>
    <s v="S"/>
    <n v="0.05"/>
    <n v="63"/>
    <n v="60"/>
    <n v="60"/>
    <n v="-4"/>
    <n v="56"/>
    <n v="0"/>
    <n v="0.06"/>
    <s v="2841/1 GR"/>
    <s v="0"/>
    <s v="0"/>
    <n v="0"/>
    <n v="0"/>
    <n v="272.34615384615381"/>
    <n v="272.34615384615381"/>
    <n v="0"/>
    <n v="0"/>
    <n v="0"/>
    <n v="0"/>
    <n v="0"/>
    <n v="0"/>
    <n v="0"/>
    <s v="Traditional"/>
  </r>
  <r>
    <x v="0"/>
    <x v="2895"/>
    <s v="5E"/>
    <n v="1"/>
    <x v="3"/>
    <x v="3"/>
    <s v="S"/>
    <n v="0.21666666666666667"/>
    <n v="73"/>
    <n v="60"/>
    <n v="60"/>
    <n v="-4"/>
    <n v="56"/>
    <n v="0"/>
    <n v="0.06"/>
    <s v="2841/7 GR"/>
    <s v="0"/>
    <s v="0"/>
    <n v="0"/>
    <n v="0"/>
    <n v="215.69230769230768"/>
    <n v="215.69230769230768"/>
    <n v="0"/>
    <n v="0"/>
    <n v="0"/>
    <n v="0"/>
    <n v="0"/>
    <n v="0"/>
    <n v="0"/>
    <s v="Traditional"/>
  </r>
  <r>
    <x v="1"/>
    <x v="2896"/>
    <s v="5E"/>
    <n v="1"/>
    <x v="3"/>
    <x v="3"/>
    <s v="S"/>
    <n v="0.48333333333333334"/>
    <n v="89"/>
    <n v="60"/>
    <n v="60"/>
    <n v="-4"/>
    <n v="56"/>
    <n v="0"/>
    <n v="7.0000000000000007E-2"/>
    <s v="5851 BK"/>
    <s v="0"/>
    <s v="0"/>
    <n v="0"/>
    <n v="0"/>
    <n v="633.38461538461536"/>
    <n v="633.38461538461536"/>
    <n v="0"/>
    <n v="0"/>
    <n v="0"/>
    <n v="0"/>
    <n v="0"/>
    <n v="0"/>
    <n v="0"/>
    <s v="Traditional"/>
  </r>
  <r>
    <x v="0"/>
    <x v="2897"/>
    <s v="5E"/>
    <n v="1"/>
    <x v="3"/>
    <x v="3"/>
    <s v="S"/>
    <n v="0.48333333333333334"/>
    <n v="89"/>
    <n v="60"/>
    <n v="60"/>
    <n v="-4"/>
    <n v="56"/>
    <n v="0"/>
    <n v="7.0000000000000007E-2"/>
    <s v="5851 BL"/>
    <s v="0"/>
    <s v="0"/>
    <n v="0"/>
    <n v="0"/>
    <n v="55.42307692307692"/>
    <n v="55.42307692307692"/>
    <n v="0"/>
    <n v="0"/>
    <n v="0"/>
    <n v="0"/>
    <n v="0"/>
    <n v="0"/>
    <n v="0"/>
    <s v="Traditional"/>
  </r>
  <r>
    <x v="0"/>
    <x v="2898"/>
    <s v="5E"/>
    <n v="1"/>
    <x v="3"/>
    <x v="3"/>
    <s v="S"/>
    <n v="0.48333333333333334"/>
    <n v="89"/>
    <n v="60"/>
    <n v="60"/>
    <n v="-4"/>
    <n v="56"/>
    <n v="0"/>
    <n v="7.0000000000000007E-2"/>
    <s v="5851 RD"/>
    <s v="0"/>
    <s v="0"/>
    <n v="0"/>
    <n v="0"/>
    <n v="498.30769230769238"/>
    <n v="498.30769230769238"/>
    <n v="0"/>
    <n v="0"/>
    <n v="0"/>
    <n v="0"/>
    <n v="0"/>
    <n v="0"/>
    <n v="0"/>
    <s v="Traditional"/>
  </r>
  <r>
    <x v="0"/>
    <x v="2899"/>
    <s v="5E"/>
    <n v="1"/>
    <x v="3"/>
    <x v="3"/>
    <s v="S"/>
    <n v="0.48333333333333334"/>
    <n v="89"/>
    <n v="60"/>
    <n v="60"/>
    <n v="-4"/>
    <n v="56"/>
    <n v="0"/>
    <n v="7.0000000000000007E-2"/>
    <s v="5851 WH"/>
    <s v="0"/>
    <s v="0"/>
    <n v="0"/>
    <n v="0"/>
    <n v="749.07692307692298"/>
    <n v="749.07692307692298"/>
    <n v="0"/>
    <n v="0"/>
    <n v="0"/>
    <n v="0"/>
    <n v="0"/>
    <n v="0"/>
    <n v="0"/>
    <s v="Traditional"/>
  </r>
  <r>
    <x v="1"/>
    <x v="2900"/>
    <s v="5A"/>
    <n v="5000"/>
    <x v="0"/>
    <x v="0"/>
    <s v="S"/>
    <n v="-0.16666666666666666"/>
    <n v="20"/>
    <n v="24"/>
    <n v="20"/>
    <n v="-4"/>
    <n v="16"/>
    <n v="0"/>
    <n v="281.10000000000002"/>
    <s v="3057 BR"/>
    <n v="0"/>
    <n v="3"/>
    <n v="3.4615384615384616E-3"/>
    <n v="17.307692307692307"/>
    <n v="290.34615384615387"/>
    <n v="5.8069230769230776E-2"/>
    <n v="5.5384615384615386E-2"/>
    <n v="1"/>
    <n v="281.10000000000002"/>
    <n v="1"/>
    <n v="281.10000000000002"/>
    <n v="1"/>
    <n v="281.10000000000002"/>
    <s v="Portal"/>
  </r>
  <r>
    <x v="1"/>
    <x v="2901"/>
    <s v="1A"/>
    <n v="500"/>
    <x v="0"/>
    <x v="0"/>
    <s v="B"/>
    <n v="0.20689655172413793"/>
    <n v="35"/>
    <n v="29"/>
    <n v="29"/>
    <n v="-4"/>
    <n v="25"/>
    <n v="0"/>
    <n v="106.55500000000001"/>
    <s v="5018C SL"/>
    <s v="0"/>
    <s v="0"/>
    <n v="0"/>
    <n v="0"/>
    <n v="84.769230769230774"/>
    <n v="0.16953846153846155"/>
    <n v="0"/>
    <n v="0"/>
    <n v="0"/>
    <n v="0"/>
    <n v="0"/>
    <n v="0"/>
    <n v="0"/>
    <s v="Portal"/>
  </r>
  <r>
    <x v="0"/>
    <x v="2902"/>
    <s v="3D"/>
    <n v="1"/>
    <x v="0"/>
    <x v="0"/>
    <s v="B"/>
    <n v="0"/>
    <n v="48"/>
    <n v="48"/>
    <n v="48"/>
    <n v="-4"/>
    <n v="44"/>
    <n v="0"/>
    <n v="6.5390000000000004E-2"/>
    <s v="5471L SL"/>
    <s v="0"/>
    <s v="0"/>
    <n v="0"/>
    <n v="0"/>
    <n v="230.30769230769229"/>
    <n v="230.30769230769229"/>
    <n v="0"/>
    <n v="0"/>
    <n v="0"/>
    <n v="0"/>
    <n v="0"/>
    <n v="0"/>
    <n v="0"/>
    <s v="Traditional"/>
  </r>
  <r>
    <x v="1"/>
    <x v="2903"/>
    <s v="5I"/>
    <n v="5000"/>
    <x v="0"/>
    <x v="0"/>
    <s v="S"/>
    <n v="2.564102564102564E-2"/>
    <n v="40"/>
    <n v="39"/>
    <n v="39"/>
    <n v="-4"/>
    <n v="35"/>
    <n v="2"/>
    <n v="184.45"/>
    <s v="6715 WH"/>
    <n v="5"/>
    <n v="16"/>
    <n v="7.2307692307692309E-2"/>
    <n v="361.53846153846155"/>
    <n v="3203.3846153846148"/>
    <n v="0.64067692307692292"/>
    <n v="2.5307692307692307"/>
    <n v="0"/>
    <n v="0"/>
    <n v="3"/>
    <n v="553.34999999999991"/>
    <n v="3"/>
    <n v="553.34999999999991"/>
    <s v="Portal"/>
  </r>
  <r>
    <x v="1"/>
    <x v="2904"/>
    <s v="5E"/>
    <n v="1"/>
    <x v="3"/>
    <x v="3"/>
    <s v="S"/>
    <n v="0.3"/>
    <n v="78"/>
    <n v="60"/>
    <n v="60"/>
    <n v="-4"/>
    <n v="56"/>
    <n v="4968"/>
    <n v="0.63"/>
    <s v="5879/12 WH"/>
    <s v="0"/>
    <s v="0"/>
    <n v="0"/>
    <n v="0"/>
    <n v="40.846153846153854"/>
    <n v="40.846153846153854"/>
    <n v="0"/>
    <n v="204"/>
    <n v="128.52000000000001"/>
    <n v="2491"/>
    <n v="1569.33"/>
    <n v="2695"/>
    <n v="1697.85"/>
    <s v="Portal With MPS"/>
  </r>
  <r>
    <x v="0"/>
    <x v="2905"/>
    <s v="5E"/>
    <n v="1"/>
    <x v="3"/>
    <x v="3"/>
    <s v="S"/>
    <n v="0.46666666666666667"/>
    <n v="88"/>
    <n v="60"/>
    <n v="60"/>
    <n v="-4"/>
    <n v="56"/>
    <n v="2334"/>
    <n v="0.09"/>
    <s v="2844/7 BL"/>
    <s v="0"/>
    <s v="0"/>
    <n v="0"/>
    <n v="0"/>
    <n v="75.34615384615384"/>
    <n v="75.34615384615384"/>
    <n v="0"/>
    <n v="377"/>
    <n v="33.93"/>
    <n v="4596"/>
    <n v="413.64"/>
    <n v="4973"/>
    <n v="447.57"/>
    <s v="Portal With MPS"/>
  </r>
  <r>
    <x v="1"/>
    <x v="2906"/>
    <s v="3A"/>
    <n v="1000"/>
    <x v="2"/>
    <x v="2"/>
    <n v="2"/>
    <n v="0"/>
    <n v="35"/>
    <n v="35"/>
    <n v="35"/>
    <m/>
    <n v="35"/>
    <n v="21"/>
    <n v="130.71644000000001"/>
    <s v="5472C SL"/>
    <n v="19"/>
    <n v="45"/>
    <n v="0.25653846153846155"/>
    <n v="256.53846153846155"/>
    <n v="714.8461538461537"/>
    <n v="0.71484615384615369"/>
    <n v="8.9788461538461544"/>
    <n v="1"/>
    <n v="130.71644000000001"/>
    <n v="10"/>
    <n v="1307.1644000000001"/>
    <n v="11"/>
    <n v="1437.88084"/>
    <s v="Portal"/>
  </r>
  <r>
    <x v="0"/>
    <x v="2907"/>
    <s v="3A"/>
    <n v="1"/>
    <x v="0"/>
    <x v="0"/>
    <s v="B"/>
    <n v="0"/>
    <n v="38"/>
    <n v="38"/>
    <n v="38"/>
    <n v="-4"/>
    <n v="34"/>
    <n v="0"/>
    <n v="9.2200000000000004E-2"/>
    <s v="57004 SL"/>
    <s v="0"/>
    <s v="0"/>
    <n v="0"/>
    <n v="0"/>
    <n v="302.88461538461542"/>
    <n v="302.88461538461542"/>
    <n v="0"/>
    <n v="0"/>
    <n v="0"/>
    <n v="0"/>
    <n v="0"/>
    <n v="0"/>
    <n v="0"/>
    <s v="Traditional"/>
  </r>
  <r>
    <x v="0"/>
    <x v="2908"/>
    <s v="5E"/>
    <n v="1"/>
    <x v="3"/>
    <x v="3"/>
    <s v="S"/>
    <n v="0.48333333333333334"/>
    <n v="89"/>
    <n v="60"/>
    <n v="60"/>
    <n v="-4"/>
    <n v="56"/>
    <n v="0"/>
    <n v="7.0000000000000007E-2"/>
    <s v="5851 OR"/>
    <s v="0"/>
    <s v="0"/>
    <n v="0"/>
    <n v="0"/>
    <n v="135.80769230769232"/>
    <n v="135.80769230769232"/>
    <n v="0"/>
    <n v="0"/>
    <n v="0"/>
    <n v="0"/>
    <n v="0"/>
    <n v="0"/>
    <n v="0"/>
    <s v="Traditional"/>
  </r>
  <r>
    <x v="0"/>
    <x v="2909"/>
    <s v="3A"/>
    <n v="1"/>
    <x v="31"/>
    <x v="30"/>
    <s v="B"/>
    <n v="0"/>
    <n v="154"/>
    <n v="154"/>
    <n v="154"/>
    <n v="-4"/>
    <n v="150"/>
    <n v="0"/>
    <n v="0"/>
    <s v="6393 SL"/>
    <s v="0"/>
    <s v="0"/>
    <n v="0"/>
    <n v="0"/>
    <n v="271.80769230769226"/>
    <n v="271.80769230769226"/>
    <n v="0"/>
    <n v="0"/>
    <n v="0"/>
    <n v="0"/>
    <n v="0"/>
    <n v="0"/>
    <n v="0"/>
    <s v="Traditional"/>
  </r>
  <r>
    <x v="0"/>
    <x v="2910"/>
    <s v="5I"/>
    <n v="5000"/>
    <x v="0"/>
    <x v="0"/>
    <s v="B"/>
    <n v="2.564102564102564E-2"/>
    <n v="40"/>
    <n v="39"/>
    <n v="39"/>
    <n v="-4"/>
    <n v="35"/>
    <n v="1"/>
    <n v="131.5"/>
    <s v="6710 OR"/>
    <n v="0"/>
    <n v="0"/>
    <n v="0"/>
    <n v="0"/>
    <n v="151.30769230769229"/>
    <n v="3.0261538461538458E-2"/>
    <n v="0"/>
    <n v="0"/>
    <n v="0"/>
    <n v="0"/>
    <n v="0"/>
    <n v="0"/>
    <n v="0"/>
    <s v="Portal"/>
  </r>
  <r>
    <x v="0"/>
    <x v="2911"/>
    <s v="5I"/>
    <n v="5000"/>
    <x v="0"/>
    <x v="0"/>
    <s v="B"/>
    <n v="2.564102564102564E-2"/>
    <n v="40"/>
    <n v="39"/>
    <n v="39"/>
    <n v="-4"/>
    <n v="35"/>
    <n v="0"/>
    <n v="131.5"/>
    <s v="6710 YL"/>
    <n v="0"/>
    <n v="0"/>
    <n v="0"/>
    <n v="0"/>
    <n v="378.03846153846149"/>
    <n v="7.5607692307692292E-2"/>
    <n v="0"/>
    <n v="0"/>
    <n v="0"/>
    <n v="0"/>
    <n v="0"/>
    <n v="0"/>
    <n v="0"/>
    <s v="Portal"/>
  </r>
  <r>
    <x v="1"/>
    <x v="2912"/>
    <s v="5I"/>
    <n v="25000"/>
    <x v="0"/>
    <x v="0"/>
    <s v="B"/>
    <n v="2.564102564102564E-2"/>
    <n v="40"/>
    <n v="39"/>
    <n v="39"/>
    <n v="-4"/>
    <n v="35"/>
    <n v="0"/>
    <n v="756.25"/>
    <s v="6711 WH"/>
    <s v="0"/>
    <s v="0"/>
    <n v="0"/>
    <n v="0"/>
    <n v="1442.9615384615383"/>
    <n v="5.7718461538461531E-2"/>
    <n v="0"/>
    <n v="0"/>
    <n v="0"/>
    <n v="0"/>
    <n v="0"/>
    <n v="0"/>
    <n v="0"/>
    <s v="Portal"/>
  </r>
  <r>
    <x v="1"/>
    <x v="2913"/>
    <s v="5I"/>
    <n v="25000"/>
    <x v="0"/>
    <x v="0"/>
    <s v="B"/>
    <n v="0"/>
    <n v="39"/>
    <n v="39"/>
    <n v="39"/>
    <n v="-4"/>
    <n v="35"/>
    <n v="0"/>
    <n v="0"/>
    <s v="6711 YL"/>
    <s v="0"/>
    <s v="0"/>
    <n v="0"/>
    <n v="0"/>
    <n v="697.76923076923094"/>
    <n v="2.7910769230769239E-2"/>
    <n v="0"/>
    <n v="0"/>
    <n v="0"/>
    <n v="0"/>
    <n v="0"/>
    <n v="0"/>
    <n v="0"/>
    <s v="Portal"/>
  </r>
  <r>
    <x v="0"/>
    <x v="2914"/>
    <s v="8A"/>
    <n v="500"/>
    <x v="12"/>
    <x v="12"/>
    <s v="E"/>
    <n v="0.14285714285714285"/>
    <n v="32"/>
    <n v="28"/>
    <n v="28"/>
    <n v="-4"/>
    <n v="24"/>
    <n v="0"/>
    <n v="99.52"/>
    <s v="F1053/64 BK"/>
    <n v="0"/>
    <n v="2"/>
    <n v="2.3076923076923079E-3"/>
    <n v="1.153846153846154"/>
    <n v="12.98076923076923"/>
    <n v="2.596153846153846E-2"/>
    <n v="5.5384615384615393E-2"/>
    <n v="1"/>
    <n v="99.52"/>
    <n v="1"/>
    <n v="99.52"/>
    <n v="1"/>
    <n v="99.52"/>
    <s v="Traditional"/>
  </r>
  <r>
    <x v="1"/>
    <x v="2915"/>
    <s v="8A"/>
    <n v="14"/>
    <x v="12"/>
    <x v="12"/>
    <s v="E"/>
    <n v="0.14285714285714285"/>
    <n v="32"/>
    <n v="28"/>
    <n v="28"/>
    <n v="-4"/>
    <n v="24"/>
    <n v="9"/>
    <n v="4.1900500000000003"/>
    <s v="F2211/8 CL"/>
    <n v="0"/>
    <n v="4"/>
    <n v="4.6153846153846158E-3"/>
    <n v="6.4615384615384616E-2"/>
    <n v="554.54923076923069"/>
    <n v="39.610659340659332"/>
    <n v="0.11076923076923079"/>
    <n v="1"/>
    <n v="4.1900500000000003"/>
    <n v="1"/>
    <n v="4.1900500000000003"/>
    <n v="1"/>
    <n v="4.1900500000000003"/>
    <s v="Portal"/>
  </r>
  <r>
    <x v="0"/>
    <x v="2916"/>
    <s v="5I"/>
    <n v="5000"/>
    <x v="0"/>
    <x v="0"/>
    <s v="S"/>
    <n v="2.564102564102564E-2"/>
    <n v="40"/>
    <n v="39"/>
    <n v="39"/>
    <n v="-4"/>
    <n v="35"/>
    <n v="0"/>
    <n v="93.65"/>
    <s v="6712 BR"/>
    <n v="0"/>
    <n v="4"/>
    <n v="4.6153846153846158E-3"/>
    <n v="23.07692307692308"/>
    <n v="1248.653846153846"/>
    <n v="0.2497307692307692"/>
    <n v="0.16153846153846155"/>
    <n v="1"/>
    <n v="93.65"/>
    <n v="1"/>
    <n v="93.65"/>
    <n v="1"/>
    <n v="93.65"/>
    <s v="Portal"/>
  </r>
  <r>
    <x v="1"/>
    <x v="2917"/>
    <s v="5I"/>
    <n v="25000"/>
    <x v="4"/>
    <x v="4"/>
    <s v="S"/>
    <n v="0"/>
    <n v="39"/>
    <n v="39"/>
    <n v="39"/>
    <n v="-4"/>
    <n v="35"/>
    <n v="0"/>
    <n v="890.25"/>
    <s v="6712 WH"/>
    <s v="0"/>
    <s v="0"/>
    <n v="0"/>
    <n v="0"/>
    <n v="3015.2307692307691"/>
    <n v="0.12060923076923076"/>
    <n v="0"/>
    <n v="0"/>
    <n v="0"/>
    <n v="0"/>
    <n v="0"/>
    <n v="0"/>
    <n v="0"/>
    <s v="Traditional"/>
  </r>
  <r>
    <x v="1"/>
    <x v="2918"/>
    <s v="5I"/>
    <n v="25000"/>
    <x v="4"/>
    <x v="4"/>
    <s v="S"/>
    <n v="0"/>
    <n v="39"/>
    <n v="39"/>
    <n v="39"/>
    <n v="-4"/>
    <n v="35"/>
    <n v="0"/>
    <n v="1407.5"/>
    <s v="6715 RD"/>
    <n v="0"/>
    <n v="2"/>
    <n v="2.3076923076923079E-3"/>
    <n v="57.692307692307701"/>
    <n v="4903.5"/>
    <n v="0.19614000000000001"/>
    <n v="8.0769230769230774E-2"/>
    <n v="1"/>
    <n v="1407.5"/>
    <n v="1"/>
    <n v="1407.5"/>
    <n v="1"/>
    <n v="1407.5"/>
    <s v="Portal"/>
  </r>
  <r>
    <x v="1"/>
    <x v="2919"/>
    <s v="5I"/>
    <n v="5000"/>
    <x v="0"/>
    <x v="0"/>
    <s v="B"/>
    <n v="2.564102564102564E-2"/>
    <n v="40"/>
    <n v="39"/>
    <n v="39"/>
    <n v="-4"/>
    <n v="35"/>
    <n v="0"/>
    <n v="519.75"/>
    <s v="6716 GY"/>
    <n v="5"/>
    <n v="15"/>
    <n v="7.1153846153846151E-2"/>
    <n v="355.76923076923077"/>
    <n v="1093.4615384615383"/>
    <n v="0.21869230769230766"/>
    <n v="2.4903846153846154"/>
    <n v="0"/>
    <n v="0"/>
    <n v="2"/>
    <n v="1039.5"/>
    <n v="2"/>
    <n v="1039.5"/>
    <s v="Portal"/>
  </r>
  <r>
    <x v="1"/>
    <x v="2920"/>
    <s v="3A"/>
    <n v="328"/>
    <x v="0"/>
    <x v="0"/>
    <s v="B"/>
    <n v="1.2413793103448276"/>
    <n v="65"/>
    <n v="29"/>
    <n v="29"/>
    <n v="-4"/>
    <n v="25"/>
    <n v="0"/>
    <n v="45.6248"/>
    <s v="1294C SL"/>
    <n v="0"/>
    <n v="0"/>
    <n v="0"/>
    <n v="0"/>
    <n v="820.80769230769215"/>
    <n v="2.502462476547842"/>
    <n v="0"/>
    <n v="0"/>
    <n v="0"/>
    <n v="0"/>
    <n v="0"/>
    <n v="0"/>
    <n v="0"/>
    <s v="Portal"/>
  </r>
  <r>
    <x v="0"/>
    <x v="2921"/>
    <s v="5A"/>
    <n v="1"/>
    <x v="32"/>
    <x v="31"/>
    <s v="S"/>
    <n v="0"/>
    <n v="43"/>
    <n v="43"/>
    <n v="43"/>
    <n v="-4"/>
    <n v="39"/>
    <n v="0"/>
    <n v="0"/>
    <s v="1550 BK"/>
    <s v="0"/>
    <s v="0"/>
    <n v="0"/>
    <n v="0"/>
    <n v="309.34615384615381"/>
    <n v="309.34615384615381"/>
    <n v="0"/>
    <n v="0"/>
    <n v="0"/>
    <n v="0"/>
    <n v="0"/>
    <n v="0"/>
    <n v="0"/>
    <s v="Traditional"/>
  </r>
  <r>
    <x v="0"/>
    <x v="2922"/>
    <s v="5A"/>
    <n v="1"/>
    <x v="32"/>
    <x v="31"/>
    <s v="S"/>
    <n v="0"/>
    <n v="43"/>
    <n v="43"/>
    <n v="43"/>
    <n v="-4"/>
    <n v="39"/>
    <n v="0"/>
    <n v="0"/>
    <s v="1555 OR"/>
    <s v="0"/>
    <s v="0"/>
    <n v="0"/>
    <n v="0"/>
    <n v="76.34615384615384"/>
    <n v="76.34615384615384"/>
    <n v="0"/>
    <n v="0"/>
    <n v="0"/>
    <n v="0"/>
    <n v="0"/>
    <n v="0"/>
    <n v="0"/>
    <s v="Traditional"/>
  </r>
  <r>
    <x v="0"/>
    <x v="2923"/>
    <s v="5I"/>
    <n v="5000"/>
    <x v="0"/>
    <x v="0"/>
    <s v="S"/>
    <n v="2.564102564102564E-2"/>
    <n v="40"/>
    <n v="39"/>
    <n v="39"/>
    <n v="-4"/>
    <n v="35"/>
    <n v="0"/>
    <n v="156.80000000000001"/>
    <s v="6714 SL"/>
    <n v="0"/>
    <n v="1"/>
    <n v="1.153846153846154E-3"/>
    <n v="5.7692307692307701"/>
    <n v="222.30769230769232"/>
    <n v="4.4461538461538462E-2"/>
    <n v="4.0384615384615387E-2"/>
    <n v="1"/>
    <n v="156.80000000000001"/>
    <n v="1"/>
    <n v="156.80000000000001"/>
    <n v="1"/>
    <n v="156.80000000000001"/>
    <s v="Portal"/>
  </r>
  <r>
    <x v="1"/>
    <x v="2924"/>
    <s v="5I"/>
    <n v="25000"/>
    <x v="4"/>
    <x v="4"/>
    <s v="S"/>
    <n v="0"/>
    <n v="39"/>
    <n v="39"/>
    <n v="39"/>
    <n v="-4"/>
    <n v="35"/>
    <n v="0"/>
    <n v="1407.5"/>
    <s v="6715 BK"/>
    <n v="0"/>
    <n v="3"/>
    <n v="3.4615384615384616E-3"/>
    <n v="86.538461538461547"/>
    <n v="4905.5"/>
    <n v="0.19622000000000001"/>
    <n v="0.12115384615384615"/>
    <n v="1"/>
    <n v="1407.5"/>
    <n v="1"/>
    <n v="1407.5"/>
    <n v="1"/>
    <n v="1407.5"/>
    <s v="Portal"/>
  </r>
  <r>
    <x v="1"/>
    <x v="2925"/>
    <s v="5I"/>
    <n v="5000"/>
    <x v="0"/>
    <x v="0"/>
    <s v="S"/>
    <n v="2.564102564102564E-2"/>
    <n v="40"/>
    <n v="39"/>
    <n v="39"/>
    <n v="-4"/>
    <n v="35"/>
    <n v="2"/>
    <n v="282.14999999999998"/>
    <s v="6715 GY"/>
    <n v="2"/>
    <n v="13"/>
    <n v="3.6538461538461534E-2"/>
    <n v="182.69230769230768"/>
    <n v="1395.9615384615381"/>
    <n v="0.27919230769230763"/>
    <n v="1.2788461538461537"/>
    <n v="0"/>
    <n v="0"/>
    <n v="1"/>
    <n v="282.14999999999998"/>
    <n v="1"/>
    <n v="282.14999999999998"/>
    <s v="Portal"/>
  </r>
  <r>
    <x v="1"/>
    <x v="2926"/>
    <s v="3A"/>
    <n v="100"/>
    <x v="2"/>
    <x v="2"/>
    <n v="2"/>
    <n v="0"/>
    <n v="40"/>
    <n v="40"/>
    <n v="40"/>
    <m/>
    <n v="40"/>
    <n v="0"/>
    <n v="15.504390000000001"/>
    <s v="3463 SL"/>
    <n v="1"/>
    <n v="4"/>
    <n v="1.5384615384615385E-2"/>
    <n v="1.5384615384615385"/>
    <n v="27.115384615384613"/>
    <n v="0.27115384615384613"/>
    <n v="0.61538461538461542"/>
    <n v="0"/>
    <n v="0"/>
    <n v="1"/>
    <n v="15.504390000000001"/>
    <n v="1"/>
    <n v="15.504390000000001"/>
    <s v="Portal"/>
  </r>
  <r>
    <x v="1"/>
    <x v="2927"/>
    <s v="5I"/>
    <n v="25000"/>
    <x v="0"/>
    <x v="0"/>
    <s v="B"/>
    <n v="2.564102564102564E-2"/>
    <n v="40"/>
    <n v="39"/>
    <n v="39"/>
    <n v="-4"/>
    <n v="35"/>
    <n v="0"/>
    <n v="2598.75"/>
    <s v="6716 RD"/>
    <n v="0"/>
    <n v="3"/>
    <n v="3.4615384615384616E-3"/>
    <n v="86.538461538461547"/>
    <n v="2472.5769230769229"/>
    <n v="9.8903076923076913E-2"/>
    <n v="0.12115384615384615"/>
    <n v="1"/>
    <n v="2598.75"/>
    <n v="1"/>
    <n v="2598.75"/>
    <n v="1"/>
    <n v="2598.75"/>
    <s v="Portal"/>
  </r>
  <r>
    <x v="0"/>
    <x v="2928"/>
    <s v="8B"/>
    <n v="500"/>
    <x v="18"/>
    <x v="17"/>
    <s v="E"/>
    <n v="0"/>
    <n v="84"/>
    <n v="84"/>
    <n v="84"/>
    <n v="-4"/>
    <n v="80"/>
    <n v="142"/>
    <n v="18.089580000000002"/>
    <s v="P10513 CL"/>
    <n v="35"/>
    <n v="0"/>
    <n v="0.37692307692307686"/>
    <n v="188.46153846153842"/>
    <n v="189.6538461538461"/>
    <n v="0.37930769230769223"/>
    <n v="30.15384615384615"/>
    <n v="2"/>
    <n v="36.179160000000003"/>
    <n v="32"/>
    <n v="578.86656000000005"/>
    <n v="34"/>
    <n v="615.04572000000007"/>
    <s v="Portal"/>
  </r>
  <r>
    <x v="1"/>
    <x v="2929"/>
    <s v="5I"/>
    <n v="25000"/>
    <x v="0"/>
    <x v="0"/>
    <s v="B"/>
    <n v="2.564102564102564E-2"/>
    <n v="40"/>
    <n v="39"/>
    <n v="39"/>
    <n v="-4"/>
    <n v="35"/>
    <n v="0"/>
    <n v="1764"/>
    <s v="6716 WH"/>
    <s v="0"/>
    <s v="0"/>
    <n v="0"/>
    <n v="0"/>
    <n v="1859.0769230769231"/>
    <n v="7.4363076923076921E-2"/>
    <n v="0"/>
    <n v="0"/>
    <n v="0"/>
    <n v="0"/>
    <n v="0"/>
    <n v="0"/>
    <n v="0"/>
    <s v="Portal"/>
  </r>
  <r>
    <x v="0"/>
    <x v="2930"/>
    <s v="5I"/>
    <n v="5000"/>
    <x v="0"/>
    <x v="0"/>
    <s v="B"/>
    <n v="2.564102564102564E-2"/>
    <n v="40"/>
    <n v="39"/>
    <n v="39"/>
    <n v="-4"/>
    <n v="35"/>
    <n v="1"/>
    <n v="519.75"/>
    <s v="6716 YL"/>
    <n v="0"/>
    <n v="0"/>
    <n v="0"/>
    <n v="0"/>
    <n v="149.73076923076923"/>
    <n v="2.9946153846153845E-2"/>
    <n v="0"/>
    <n v="0"/>
    <n v="0"/>
    <n v="0"/>
    <n v="0"/>
    <n v="0"/>
    <n v="0"/>
    <s v="Portal"/>
  </r>
  <r>
    <x v="1"/>
    <x v="2931"/>
    <s v="5I"/>
    <n v="25000"/>
    <x v="0"/>
    <x v="0"/>
    <s v="B"/>
    <n v="0"/>
    <n v="39"/>
    <n v="39"/>
    <n v="39"/>
    <n v="-4"/>
    <n v="35"/>
    <n v="0"/>
    <n v="0"/>
    <s v="6717 BL"/>
    <s v="0"/>
    <s v="0"/>
    <n v="0"/>
    <n v="0"/>
    <n v="107.42307692307692"/>
    <n v="4.2969230769230767E-3"/>
    <n v="0"/>
    <n v="0"/>
    <n v="0"/>
    <n v="0"/>
    <n v="0"/>
    <n v="0"/>
    <n v="0"/>
    <s v="Portal"/>
  </r>
  <r>
    <x v="1"/>
    <x v="2932"/>
    <s v="5I"/>
    <n v="25000"/>
    <x v="0"/>
    <x v="0"/>
    <s v="B"/>
    <n v="0"/>
    <n v="39"/>
    <n v="39"/>
    <n v="39"/>
    <n v="-4"/>
    <n v="35"/>
    <n v="0"/>
    <n v="0"/>
    <s v="6717 GR"/>
    <s v="0"/>
    <s v="0"/>
    <n v="0"/>
    <n v="0"/>
    <n v="300.26923076923077"/>
    <n v="1.2010769230769231E-2"/>
    <n v="0"/>
    <n v="0"/>
    <n v="0"/>
    <n v="0"/>
    <n v="0"/>
    <n v="0"/>
    <n v="0"/>
    <s v="Portal"/>
  </r>
  <r>
    <x v="1"/>
    <x v="2933"/>
    <s v="2F"/>
    <n v="500"/>
    <x v="0"/>
    <x v="0"/>
    <s v="B"/>
    <n v="0"/>
    <n v="43"/>
    <n v="43"/>
    <n v="43"/>
    <n v="-4"/>
    <n v="39"/>
    <n v="0"/>
    <n v="74.265000000000001"/>
    <s v="9059B BK"/>
    <n v="0"/>
    <n v="0"/>
    <n v="0"/>
    <n v="0"/>
    <n v="73.923076923076934"/>
    <n v="0.14784615384615388"/>
    <n v="0"/>
    <n v="0"/>
    <n v="0"/>
    <n v="0"/>
    <n v="0"/>
    <n v="0"/>
    <n v="0"/>
    <s v="Traditional"/>
  </r>
  <r>
    <x v="0"/>
    <x v="2934"/>
    <s v="5E"/>
    <n v="100"/>
    <x v="3"/>
    <x v="3"/>
    <s v="T"/>
    <n v="0"/>
    <n v="5"/>
    <n v="5"/>
    <n v="5"/>
    <m/>
    <n v="5"/>
    <n v="13"/>
    <n v="12.26257"/>
    <s v="5853/19 YL"/>
    <n v="172"/>
    <n v="405"/>
    <n v="2.3196153846153846"/>
    <n v="231.96153846153845"/>
    <n v="413.5"/>
    <n v="4.1349999999999998"/>
    <n v="11.598076923076924"/>
    <n v="16"/>
    <n v="196.20112"/>
    <n v="28"/>
    <n v="343.35196000000002"/>
    <n v="44"/>
    <n v="539.55308000000002"/>
    <s v="MPS"/>
  </r>
  <r>
    <x v="1"/>
    <x v="2935"/>
    <s v="2F"/>
    <n v="1"/>
    <x v="0"/>
    <x v="0"/>
    <s v="B"/>
    <n v="0"/>
    <n v="43"/>
    <n v="43"/>
    <n v="43"/>
    <n v="-4"/>
    <n v="39"/>
    <n v="3704"/>
    <n v="6.3109999999999999E-2"/>
    <s v="9174 BK"/>
    <n v="0"/>
    <n v="162245"/>
    <n v="187.20576923076922"/>
    <n v="187.20576923076922"/>
    <n v="3033.3211538461542"/>
    <n v="3033.3211538461542"/>
    <n v="7301.0249999999996"/>
    <n v="936"/>
    <n v="59.070959999999999"/>
    <n v="8237"/>
    <n v="519.83707000000004"/>
    <n v="9173"/>
    <n v="578.90802999999994"/>
    <s v="Traditional"/>
  </r>
  <r>
    <x v="1"/>
    <x v="2936"/>
    <s v="8A"/>
    <n v="1"/>
    <x v="33"/>
    <x v="32"/>
    <s v="S"/>
    <n v="0"/>
    <n v="58"/>
    <n v="58"/>
    <n v="58"/>
    <n v="-4"/>
    <n v="54"/>
    <n v="0"/>
    <n v="0"/>
    <s v="F2211/2 BK"/>
    <s v="0"/>
    <s v="0"/>
    <n v="0"/>
    <n v="0"/>
    <n v="545.37076923076927"/>
    <n v="545.37076923076927"/>
    <n v="0"/>
    <n v="0"/>
    <n v="0"/>
    <n v="0"/>
    <n v="0"/>
    <n v="0"/>
    <n v="0"/>
    <s v="Traditional"/>
  </r>
  <r>
    <x v="1"/>
    <x v="2937"/>
    <s v="8A"/>
    <n v="1"/>
    <x v="1"/>
    <x v="1"/>
    <s v="E"/>
    <n v="0.5730337078651685"/>
    <n v="140"/>
    <n v="89"/>
    <n v="89"/>
    <n v="-4"/>
    <n v="85"/>
    <n v="0"/>
    <n v="0"/>
    <s v="F22111/2 CL"/>
    <s v="0"/>
    <s v="0"/>
    <n v="0"/>
    <n v="0"/>
    <n v="45.703846153846158"/>
    <n v="45.703846153846158"/>
    <n v="0"/>
    <n v="0"/>
    <n v="0"/>
    <n v="0"/>
    <n v="0"/>
    <n v="0"/>
    <n v="0"/>
    <s v="Traditional"/>
  </r>
  <r>
    <x v="0"/>
    <x v="2938"/>
    <s v="8A"/>
    <n v="1"/>
    <x v="33"/>
    <x v="32"/>
    <s v="S"/>
    <n v="0"/>
    <n v="108"/>
    <n v="108"/>
    <n v="108"/>
    <n v="-4"/>
    <n v="104"/>
    <n v="0"/>
    <n v="0"/>
    <s v="F22111/2 RD"/>
    <s v="0"/>
    <s v="0"/>
    <n v="0"/>
    <n v="0"/>
    <n v="14.83076923076923"/>
    <n v="14.83076923076923"/>
    <n v="0"/>
    <n v="0"/>
    <n v="0"/>
    <n v="0"/>
    <n v="0"/>
    <n v="0"/>
    <n v="0"/>
    <s v="Traditional"/>
  </r>
  <r>
    <x v="1"/>
    <x v="2939"/>
    <s v="8A"/>
    <n v="1"/>
    <x v="33"/>
    <x v="32"/>
    <s v="S"/>
    <n v="0"/>
    <n v="108"/>
    <n v="108"/>
    <n v="108"/>
    <n v="-4"/>
    <n v="104"/>
    <n v="0"/>
    <n v="0"/>
    <s v="F2212IN BK"/>
    <s v="0"/>
    <s v="0"/>
    <n v="0"/>
    <n v="0"/>
    <n v="47.36057692307692"/>
    <n v="47.36057692307692"/>
    <n v="0"/>
    <n v="0"/>
    <n v="0"/>
    <n v="0"/>
    <n v="0"/>
    <n v="0"/>
    <n v="0"/>
    <s v="Traditional"/>
  </r>
  <r>
    <x v="1"/>
    <x v="2940"/>
    <s v="3A"/>
    <n v="1"/>
    <x v="31"/>
    <x v="30"/>
    <s v="B"/>
    <n v="0"/>
    <n v="64"/>
    <n v="64"/>
    <n v="64"/>
    <n v="-4"/>
    <n v="60"/>
    <n v="0"/>
    <n v="0"/>
    <s v="6014C SL"/>
    <s v="0"/>
    <s v="0"/>
    <n v="0"/>
    <n v="0"/>
    <n v="20.884615384615383"/>
    <n v="20.884615384615383"/>
    <n v="0"/>
    <n v="0"/>
    <n v="0"/>
    <n v="0"/>
    <n v="0"/>
    <n v="0"/>
    <n v="0"/>
    <s v="Traditional"/>
  </r>
  <r>
    <x v="0"/>
    <x v="2941"/>
    <s v="3A"/>
    <n v="500"/>
    <x v="2"/>
    <x v="2"/>
    <n v="2"/>
    <n v="0"/>
    <n v="20"/>
    <n v="20"/>
    <n v="20"/>
    <m/>
    <n v="20"/>
    <n v="0"/>
    <n v="100.62697"/>
    <s v="6300/8 SL"/>
    <n v="0"/>
    <n v="4"/>
    <n v="4.6153846153846158E-3"/>
    <n v="2.3076923076923079"/>
    <n v="149.84615384615387"/>
    <n v="0.29969230769230776"/>
    <n v="9.2307692307692313E-2"/>
    <n v="1"/>
    <n v="100.62697"/>
    <n v="1"/>
    <n v="100.62697"/>
    <n v="1"/>
    <n v="100.62697"/>
    <s v="Portal"/>
  </r>
  <r>
    <x v="0"/>
    <x v="2942"/>
    <s v="5I"/>
    <n v="5000"/>
    <x v="0"/>
    <x v="0"/>
    <s v="B"/>
    <n v="2.564102564102564E-2"/>
    <n v="40"/>
    <n v="39"/>
    <n v="39"/>
    <n v="-4"/>
    <n v="35"/>
    <n v="0"/>
    <n v="0"/>
    <s v="6711 VI"/>
    <s v="0"/>
    <s v="0"/>
    <n v="0"/>
    <n v="0"/>
    <n v="194.61538461538464"/>
    <n v="3.8923076923076928E-2"/>
    <n v="0"/>
    <n v="0"/>
    <n v="0"/>
    <n v="0"/>
    <n v="0"/>
    <n v="0"/>
    <n v="0"/>
    <s v="Portal"/>
  </r>
  <r>
    <x v="0"/>
    <x v="2943"/>
    <s v="2F"/>
    <n v="500"/>
    <x v="0"/>
    <x v="0"/>
    <s v="C"/>
    <n v="0"/>
    <n v="5"/>
    <n v="5"/>
    <n v="5"/>
    <m/>
    <n v="5"/>
    <n v="0"/>
    <n v="82.302899999999994"/>
    <s v="9058A BK"/>
    <n v="6"/>
    <n v="6"/>
    <n v="7.1538461538461537E-2"/>
    <n v="35.769230769230766"/>
    <n v="306.42307692307696"/>
    <n v="0.61284615384615393"/>
    <n v="0.3576923076923077"/>
    <n v="1"/>
    <n v="82.302899999999994"/>
    <n v="1"/>
    <n v="82.302899999999994"/>
    <n v="2"/>
    <n v="164.60579999999999"/>
    <s v="MPS"/>
  </r>
  <r>
    <x v="0"/>
    <x v="2944"/>
    <s v="2F"/>
    <n v="500"/>
    <x v="0"/>
    <x v="0"/>
    <s v="C"/>
    <n v="0"/>
    <n v="5"/>
    <n v="5"/>
    <n v="5"/>
    <m/>
    <n v="5"/>
    <n v="0"/>
    <n v="72.517899999999997"/>
    <s v="9058X BK"/>
    <n v="1"/>
    <n v="3"/>
    <n v="1.4230769230769231E-2"/>
    <n v="7.1153846153846159"/>
    <n v="13.692307692307693"/>
    <n v="2.7384615384615386E-2"/>
    <n v="7.1153846153846151E-2"/>
    <n v="1"/>
    <n v="72.517899999999997"/>
    <n v="1"/>
    <n v="72.517899999999997"/>
    <n v="1"/>
    <n v="72.517899999999997"/>
    <s v="MPS"/>
  </r>
  <r>
    <x v="1"/>
    <x v="2945"/>
    <s v="8A"/>
    <n v="40"/>
    <x v="12"/>
    <x v="12"/>
    <s v="E"/>
    <n v="2.85"/>
    <n v="154"/>
    <n v="40"/>
    <n v="40"/>
    <n v="-4"/>
    <n v="36"/>
    <n v="71"/>
    <n v="11.36"/>
    <s v="F2211/4 CL"/>
    <n v="3"/>
    <n v="10"/>
    <n v="4.3846153846153847E-2"/>
    <n v="1.7538461538461538"/>
    <n v="458.02307692307693"/>
    <n v="11.450576923076923"/>
    <n v="1.5784615384615386"/>
    <n v="0"/>
    <n v="0"/>
    <n v="2"/>
    <n v="22.72"/>
    <n v="2"/>
    <n v="22.72"/>
    <s v="Portal"/>
  </r>
  <r>
    <x v="0"/>
    <x v="2946"/>
    <s v="3D"/>
    <n v="1"/>
    <x v="31"/>
    <x v="30"/>
    <s v="B"/>
    <n v="0"/>
    <n v="64"/>
    <n v="64"/>
    <n v="64"/>
    <n v="-4"/>
    <n v="60"/>
    <n v="0"/>
    <n v="0"/>
    <s v="5472L SL"/>
    <s v="0"/>
    <s v="0"/>
    <n v="0"/>
    <n v="0"/>
    <n v="118.26923076923077"/>
    <n v="118.26923076923077"/>
    <n v="0"/>
    <n v="0"/>
    <n v="0"/>
    <n v="0"/>
    <n v="0"/>
    <n v="0"/>
    <n v="0"/>
    <s v="Traditional"/>
  </r>
  <r>
    <x v="1"/>
    <x v="2947"/>
    <s v="5A"/>
    <n v="1"/>
    <x v="15"/>
    <x v="14"/>
    <s v="B"/>
    <n v="0"/>
    <n v="24"/>
    <n v="24"/>
    <n v="24"/>
    <n v="-4"/>
    <n v="20"/>
    <n v="0"/>
    <n v="0"/>
    <s v="295 SV"/>
    <s v="0"/>
    <s v="0"/>
    <n v="0"/>
    <n v="0"/>
    <n v="170.15384615384613"/>
    <n v="170.15384615384613"/>
    <n v="0"/>
    <n v="0"/>
    <n v="0"/>
    <n v="0"/>
    <n v="0"/>
    <n v="0"/>
    <n v="0"/>
    <s v="Traditional"/>
  </r>
  <r>
    <x v="0"/>
    <x v="2948"/>
    <s v="5A"/>
    <n v="1"/>
    <x v="15"/>
    <x v="14"/>
    <s v="B"/>
    <n v="0"/>
    <n v="24"/>
    <n v="24"/>
    <n v="24"/>
    <n v="-4"/>
    <n v="20"/>
    <n v="0"/>
    <n v="0"/>
    <s v="299/2 SV"/>
    <s v="0"/>
    <s v="0"/>
    <n v="0"/>
    <n v="0"/>
    <n v="398.53846153846149"/>
    <n v="398.53846153846149"/>
    <n v="0"/>
    <n v="0"/>
    <n v="0"/>
    <n v="0"/>
    <n v="0"/>
    <n v="0"/>
    <n v="0"/>
    <s v="Traditional"/>
  </r>
  <r>
    <x v="1"/>
    <x v="2949"/>
    <s v="5A"/>
    <n v="5000"/>
    <x v="0"/>
    <x v="0"/>
    <s v="S"/>
    <n v="-0.25925925925925924"/>
    <n v="20"/>
    <n v="27"/>
    <n v="20"/>
    <n v="-4"/>
    <n v="16"/>
    <n v="4"/>
    <n v="56.85"/>
    <s v="3050 OR"/>
    <n v="8"/>
    <n v="19"/>
    <n v="0.10807692307692307"/>
    <n v="540.38461538461536"/>
    <n v="1356.1538461538462"/>
    <n v="0.27123076923076922"/>
    <n v="1.7292307692307691"/>
    <n v="1"/>
    <n v="56.85"/>
    <n v="3"/>
    <n v="170.55"/>
    <n v="4"/>
    <n v="227.4"/>
    <s v="Portal"/>
  </r>
  <r>
    <x v="1"/>
    <x v="2950"/>
    <s v="5A"/>
    <n v="5000"/>
    <x v="0"/>
    <x v="0"/>
    <s v="S"/>
    <n v="-0.52083333333333337"/>
    <n v="23"/>
    <n v="48"/>
    <n v="23"/>
    <n v="-4"/>
    <n v="19"/>
    <n v="0"/>
    <n v="134.19999999999999"/>
    <s v="3053 OR"/>
    <s v="0"/>
    <s v="0"/>
    <n v="0"/>
    <n v="0"/>
    <n v="836.92307692307691"/>
    <n v="0.16738461538461538"/>
    <n v="0"/>
    <n v="0"/>
    <n v="0"/>
    <n v="0"/>
    <n v="0"/>
    <n v="0"/>
    <n v="0"/>
    <s v="Portal"/>
  </r>
  <r>
    <x v="0"/>
    <x v="2951"/>
    <s v="3A"/>
    <n v="1"/>
    <x v="2"/>
    <x v="2"/>
    <n v="2"/>
    <n v="-0.6"/>
    <n v="30"/>
    <n v="75"/>
    <n v="30"/>
    <m/>
    <n v="30"/>
    <n v="40870"/>
    <n v="0.22597"/>
    <s v="1710 SL"/>
    <s v="0"/>
    <s v="0"/>
    <n v="0"/>
    <n v="0"/>
    <n v="136.88461538461539"/>
    <n v="136.88461538461539"/>
    <n v="0"/>
    <n v="0"/>
    <n v="0"/>
    <n v="0"/>
    <n v="0"/>
    <n v="0"/>
    <n v="0"/>
    <s v="Portal"/>
  </r>
  <r>
    <x v="1"/>
    <x v="2952"/>
    <s v="3A"/>
    <n v="1"/>
    <x v="2"/>
    <x v="2"/>
    <n v="2"/>
    <n v="-0.5"/>
    <n v="30"/>
    <n v="60"/>
    <n v="30"/>
    <m/>
    <n v="30"/>
    <n v="1802"/>
    <n v="0.16288"/>
    <s v="1746C SL"/>
    <s v="0"/>
    <s v="0"/>
    <n v="0"/>
    <n v="0"/>
    <n v="74.038461538461533"/>
    <n v="74.038461538461533"/>
    <n v="0"/>
    <n v="0"/>
    <n v="0"/>
    <n v="0"/>
    <n v="0"/>
    <n v="0"/>
    <n v="0"/>
    <s v="Portal"/>
  </r>
  <r>
    <x v="0"/>
    <x v="2953"/>
    <s v="5I"/>
    <n v="5000"/>
    <x v="0"/>
    <x v="0"/>
    <s v="S"/>
    <n v="2.564102564102564E-2"/>
    <n v="40"/>
    <n v="39"/>
    <n v="39"/>
    <n v="-4"/>
    <n v="35"/>
    <n v="3"/>
    <n v="92.55"/>
    <s v="6712 BL"/>
    <n v="3"/>
    <n v="8"/>
    <n v="4.1538461538461538E-2"/>
    <n v="207.69230769230768"/>
    <n v="1119.3076923076922"/>
    <n v="0.22386153846153842"/>
    <n v="1.4538461538461538"/>
    <n v="0"/>
    <n v="0"/>
    <n v="1"/>
    <n v="92.55"/>
    <n v="1"/>
    <n v="92.55"/>
    <s v="Portal"/>
  </r>
  <r>
    <x v="1"/>
    <x v="2954"/>
    <s v="8A"/>
    <n v="83.33"/>
    <x v="12"/>
    <x v="12"/>
    <s v="E"/>
    <n v="0.14285714285714285"/>
    <n v="32"/>
    <n v="28"/>
    <n v="28"/>
    <n v="-4"/>
    <n v="24"/>
    <n v="0"/>
    <n v="17.28041"/>
    <s v="F2213/32 BK"/>
    <n v="1"/>
    <n v="218"/>
    <n v="0.2623076923076923"/>
    <n v="21.8581"/>
    <n v="480.96617692307689"/>
    <n v="5.7718249960767656"/>
    <n v="6.2953846153846147"/>
    <n v="1"/>
    <n v="17.28041"/>
    <n v="7"/>
    <n v="120.96287"/>
    <n v="8"/>
    <n v="138.24328"/>
    <s v="Portal"/>
  </r>
  <r>
    <x v="1"/>
    <x v="2955"/>
    <s v="3A"/>
    <n v="100"/>
    <x v="2"/>
    <x v="2"/>
    <n v="2"/>
    <n v="0"/>
    <n v="20"/>
    <n v="20"/>
    <n v="20"/>
    <m/>
    <n v="20"/>
    <n v="9"/>
    <n v="28.471080000000001"/>
    <s v="1896/6C SL"/>
    <n v="69"/>
    <n v="215"/>
    <n v="0.99115384615384616"/>
    <n v="99.115384615384613"/>
    <n v="803.92307692307691"/>
    <n v="8.0392307692307696"/>
    <n v="19.823076923076922"/>
    <n v="6"/>
    <n v="170.82648"/>
    <n v="26"/>
    <n v="740.24808000000007"/>
    <n v="31"/>
    <n v="882.60347999999999"/>
    <s v="Portal"/>
  </r>
  <r>
    <x v="0"/>
    <x v="2956"/>
    <s v="5A"/>
    <n v="1000"/>
    <x v="0"/>
    <x v="0"/>
    <s v="S"/>
    <n v="-0.56603773584905659"/>
    <n v="23"/>
    <n v="53"/>
    <n v="23"/>
    <n v="-4"/>
    <n v="19"/>
    <n v="1"/>
    <n v="28.14"/>
    <s v="1553 VI"/>
    <n v="4"/>
    <n v="6"/>
    <n v="4.9999999999999996E-2"/>
    <n v="49.999999999999993"/>
    <n v="66.269230769230759"/>
    <n v="6.6269230769230761E-2"/>
    <n v="0.95"/>
    <n v="0"/>
    <n v="0"/>
    <n v="1"/>
    <n v="28.14"/>
    <n v="1"/>
    <n v="28.14"/>
    <s v="Portal"/>
  </r>
  <r>
    <x v="0"/>
    <x v="2957"/>
    <s v="8A"/>
    <n v="2.5"/>
    <x v="12"/>
    <x v="12"/>
    <s v="E"/>
    <n v="0.14285714285714285"/>
    <n v="32"/>
    <n v="28"/>
    <n v="28"/>
    <n v="-4"/>
    <n v="24"/>
    <n v="1"/>
    <n v="5.0229299999999997"/>
    <s v="F221V11/2 BK"/>
    <n v="0"/>
    <n v="3"/>
    <n v="3.4615384615384616E-3"/>
    <n v="8.6538461538461543E-3"/>
    <n v="26.397115384615383"/>
    <n v="10.558846153846153"/>
    <n v="8.3076923076923076E-2"/>
    <n v="1"/>
    <n v="5.0229299999999997"/>
    <n v="1"/>
    <n v="5.0229299999999997"/>
    <n v="1"/>
    <n v="5.0229299999999997"/>
    <s v="Portal"/>
  </r>
  <r>
    <x v="1"/>
    <x v="2958"/>
    <s v="5I"/>
    <n v="25000"/>
    <x v="4"/>
    <x v="4"/>
    <s v="S"/>
    <n v="0"/>
    <n v="39"/>
    <n v="39"/>
    <n v="39"/>
    <n v="-4"/>
    <n v="35"/>
    <n v="0"/>
    <n v="1407.5"/>
    <s v="6714 RD"/>
    <n v="0"/>
    <n v="10"/>
    <n v="1.1538461538461539E-2"/>
    <n v="288.46153846153845"/>
    <n v="2408.9615384615381"/>
    <n v="9.6358461538461518E-2"/>
    <n v="0.40384615384615385"/>
    <n v="1"/>
    <n v="1407.5"/>
    <n v="1"/>
    <n v="1407.5"/>
    <n v="1"/>
    <n v="1407.5"/>
    <s v="Portal"/>
  </r>
  <r>
    <x v="1"/>
    <x v="2959"/>
    <s v="5I"/>
    <n v="25000"/>
    <x v="4"/>
    <x v="4"/>
    <s v="S"/>
    <n v="0"/>
    <n v="39"/>
    <n v="39"/>
    <n v="39"/>
    <n v="-4"/>
    <n v="35"/>
    <n v="0"/>
    <n v="0"/>
    <s v="6715 YL"/>
    <s v="0"/>
    <s v="0"/>
    <n v="0"/>
    <n v="0"/>
    <n v="369.84615384615387"/>
    <n v="1.4793846153846154E-2"/>
    <n v="0"/>
    <n v="0"/>
    <n v="0"/>
    <n v="0"/>
    <n v="0"/>
    <n v="0"/>
    <n v="0"/>
    <s v="Traditional"/>
  </r>
  <r>
    <x v="1"/>
    <x v="2960"/>
    <s v="5I"/>
    <n v="5000"/>
    <x v="0"/>
    <x v="0"/>
    <s v="B"/>
    <n v="0"/>
    <n v="39"/>
    <n v="39"/>
    <n v="39"/>
    <n v="-4"/>
    <n v="35"/>
    <n v="0"/>
    <n v="591.45000000000005"/>
    <s v="6717 GR"/>
    <s v="0"/>
    <s v="0"/>
    <n v="0"/>
    <n v="0"/>
    <n v="300.26923076923077"/>
    <n v="6.0053846153846152E-2"/>
    <n v="0"/>
    <n v="0"/>
    <n v="0"/>
    <n v="0"/>
    <n v="0"/>
    <n v="0"/>
    <n v="0"/>
    <s v="Portal"/>
  </r>
  <r>
    <x v="1"/>
    <x v="2961"/>
    <s v="8B"/>
    <n v="100"/>
    <x v="22"/>
    <x v="21"/>
    <s v="I"/>
    <n v="0"/>
    <n v="28"/>
    <n v="28"/>
    <n v="28"/>
    <n v="-4"/>
    <n v="24"/>
    <n v="55"/>
    <n v="9.41"/>
    <s v="SW2 NA"/>
    <n v="121"/>
    <n v="740"/>
    <n v="2.1569230769230767"/>
    <n v="215.69230769230768"/>
    <n v="334.18269230769226"/>
    <n v="3.3418269230769226"/>
    <n v="51.766153846153841"/>
    <n v="11"/>
    <n v="103.51"/>
    <n v="63"/>
    <n v="592.83000000000004"/>
    <n v="74"/>
    <n v="696.34"/>
    <s v="Portal"/>
  </r>
  <r>
    <x v="1"/>
    <x v="2962"/>
    <s v="5I"/>
    <n v="25000"/>
    <x v="0"/>
    <x v="0"/>
    <s v="B"/>
    <n v="0"/>
    <n v="39"/>
    <n v="39"/>
    <n v="39"/>
    <n v="-4"/>
    <n v="35"/>
    <n v="0"/>
    <n v="0"/>
    <s v="6717 GY"/>
    <s v="0"/>
    <s v="0"/>
    <n v="0"/>
    <n v="0"/>
    <n v="923.03846153846166"/>
    <n v="3.6921538461538464E-2"/>
    <n v="0"/>
    <n v="0"/>
    <n v="0"/>
    <n v="0"/>
    <n v="0"/>
    <n v="0"/>
    <n v="0"/>
    <s v="Portal"/>
  </r>
  <r>
    <x v="1"/>
    <x v="2963"/>
    <s v="8A"/>
    <n v="1"/>
    <x v="33"/>
    <x v="32"/>
    <s v="S"/>
    <n v="0"/>
    <n v="108"/>
    <n v="108"/>
    <n v="108"/>
    <n v="-4"/>
    <n v="104"/>
    <n v="0"/>
    <n v="0"/>
    <s v="F3001/2 BK"/>
    <s v="0"/>
    <s v="0"/>
    <n v="0"/>
    <n v="0"/>
    <n v="8.6349999999999998"/>
    <n v="8.6349999999999998"/>
    <n v="0"/>
    <n v="0"/>
    <n v="0"/>
    <n v="0"/>
    <n v="0"/>
    <n v="0"/>
    <n v="0"/>
    <s v="Traditional"/>
  </r>
  <r>
    <x v="1"/>
    <x v="2964"/>
    <s v="8A"/>
    <n v="1"/>
    <x v="1"/>
    <x v="1"/>
    <s v="E"/>
    <n v="0.5730337078651685"/>
    <n v="140"/>
    <n v="89"/>
    <n v="89"/>
    <n v="-4"/>
    <n v="85"/>
    <n v="0"/>
    <n v="0"/>
    <s v="F3003/16 BK"/>
    <s v="0"/>
    <s v="0"/>
    <n v="0"/>
    <n v="0"/>
    <n v="81.897692307692296"/>
    <n v="81.897692307692296"/>
    <n v="0"/>
    <n v="0"/>
    <n v="0"/>
    <n v="0"/>
    <n v="0"/>
    <n v="0"/>
    <n v="0"/>
    <s v="Traditional"/>
  </r>
  <r>
    <x v="1"/>
    <x v="2965"/>
    <s v="1F"/>
    <n v="100"/>
    <x v="2"/>
    <x v="2"/>
    <n v="2"/>
    <n v="0"/>
    <n v="55"/>
    <n v="55"/>
    <n v="55"/>
    <m/>
    <n v="55"/>
    <n v="0"/>
    <n v="160.85057"/>
    <s v="65412 SL"/>
    <n v="0"/>
    <n v="2"/>
    <n v="2.3076923076923079E-3"/>
    <n v="0.23076923076923078"/>
    <n v="28.692307692307693"/>
    <n v="0.28692307692307695"/>
    <n v="0.12692307692307694"/>
    <n v="1"/>
    <n v="160.85057"/>
    <n v="1"/>
    <n v="160.85057"/>
    <n v="1"/>
    <n v="160.85057"/>
    <s v="Portal"/>
  </r>
  <r>
    <x v="1"/>
    <x v="2966"/>
    <s v="8A"/>
    <n v="1"/>
    <x v="33"/>
    <x v="32"/>
    <s v="S"/>
    <n v="0"/>
    <n v="108"/>
    <n v="108"/>
    <n v="108"/>
    <n v="-4"/>
    <n v="104"/>
    <n v="0"/>
    <n v="0"/>
    <s v="F3501/16 CL"/>
    <s v="0"/>
    <s v="0"/>
    <n v="0"/>
    <n v="0"/>
    <n v="200.95923076923077"/>
    <n v="200.95923076923077"/>
    <n v="0"/>
    <n v="0"/>
    <n v="0"/>
    <n v="0"/>
    <n v="0"/>
    <n v="0"/>
    <n v="0"/>
    <s v="Traditional"/>
  </r>
  <r>
    <x v="1"/>
    <x v="2967"/>
    <s v="1F"/>
    <n v="1000"/>
    <x v="2"/>
    <x v="2"/>
    <n v="2"/>
    <n v="0"/>
    <n v="45"/>
    <n v="45"/>
    <n v="45"/>
    <m/>
    <n v="45"/>
    <n v="0"/>
    <n v="474.97055"/>
    <s v="65603CY SL"/>
    <n v="20"/>
    <n v="38"/>
    <n v="0.25923076923076926"/>
    <n v="259.23076923076928"/>
    <n v="263.30769230769238"/>
    <n v="0.26330769230769235"/>
    <n v="11.665384615384617"/>
    <n v="1"/>
    <n v="474.97055"/>
    <n v="13"/>
    <n v="6174.61715"/>
    <n v="14"/>
    <n v="6649.5877"/>
    <s v="Portal"/>
  </r>
  <r>
    <x v="0"/>
    <x v="2968"/>
    <s v="5G"/>
    <n v="100"/>
    <x v="7"/>
    <x v="7"/>
    <s v="S"/>
    <n v="0.65"/>
    <n v="165"/>
    <n v="100"/>
    <n v="100"/>
    <n v="-4"/>
    <n v="96"/>
    <n v="42"/>
    <n v="12.40175"/>
    <s v="1805 WH"/>
    <n v="4"/>
    <n v="57"/>
    <n v="0.10884615384615384"/>
    <n v="10.884615384615385"/>
    <n v="103.57692307692307"/>
    <n v="1.0357692307692306"/>
    <n v="10.44923076923077"/>
    <n v="1"/>
    <n v="12.40175"/>
    <n v="11"/>
    <n v="136.41925000000001"/>
    <n v="12"/>
    <n v="148.821"/>
    <s v="Traditional"/>
  </r>
  <r>
    <x v="1"/>
    <x v="2969"/>
    <s v="1F"/>
    <n v="1000"/>
    <x v="2"/>
    <x v="2"/>
    <n v="2"/>
    <n v="0"/>
    <n v="55"/>
    <n v="55"/>
    <n v="55"/>
    <m/>
    <n v="55"/>
    <n v="0"/>
    <n v="892.29430000000002"/>
    <s v="65607CY SL"/>
    <n v="2"/>
    <n v="8"/>
    <n v="3.0769230769230771E-2"/>
    <n v="30.76923076923077"/>
    <n v="30.76923076923077"/>
    <n v="3.0769230769230771E-2"/>
    <n v="1.6923076923076925"/>
    <n v="0"/>
    <n v="0"/>
    <n v="2"/>
    <n v="1784.5886"/>
    <n v="2"/>
    <n v="1784.5886"/>
    <s v="Portal"/>
  </r>
  <r>
    <x v="1"/>
    <x v="2970"/>
    <s v="8A"/>
    <n v="1"/>
    <x v="33"/>
    <x v="32"/>
    <s v="S"/>
    <n v="0"/>
    <n v="108"/>
    <n v="108"/>
    <n v="108"/>
    <n v="-4"/>
    <n v="104"/>
    <n v="0"/>
    <n v="0"/>
    <s v="F3503/8 CL"/>
    <s v="0"/>
    <s v="0"/>
    <n v="0"/>
    <n v="0"/>
    <n v="18.55076923076923"/>
    <n v="18.55076923076923"/>
    <n v="0"/>
    <n v="0"/>
    <n v="0"/>
    <n v="0"/>
    <n v="0"/>
    <n v="0"/>
    <n v="0"/>
    <s v="Traditional"/>
  </r>
  <r>
    <x v="1"/>
    <x v="2971"/>
    <s v="8A"/>
    <n v="1"/>
    <x v="33"/>
    <x v="32"/>
    <s v="S"/>
    <n v="0"/>
    <n v="47"/>
    <n v="47"/>
    <n v="47"/>
    <n v="-4"/>
    <n v="43"/>
    <n v="0"/>
    <n v="0"/>
    <s v="F6213 BK"/>
    <s v="0"/>
    <s v="0"/>
    <n v="0"/>
    <n v="0"/>
    <n v="9.5142307692307675"/>
    <n v="9.5142307692307675"/>
    <n v="0"/>
    <n v="0"/>
    <n v="0"/>
    <n v="0"/>
    <n v="0"/>
    <n v="0"/>
    <n v="0"/>
    <s v="Traditional"/>
  </r>
  <r>
    <x v="1"/>
    <x v="2972"/>
    <s v="8A"/>
    <n v="1"/>
    <x v="33"/>
    <x v="32"/>
    <s v="S"/>
    <n v="0"/>
    <n v="47"/>
    <n v="47"/>
    <n v="47"/>
    <n v="-4"/>
    <n v="43"/>
    <n v="0"/>
    <n v="0"/>
    <s v="F6215/8 BK"/>
    <s v="0"/>
    <s v="0"/>
    <n v="0"/>
    <n v="0"/>
    <n v="1.6594230769230769"/>
    <n v="1.6594230769230769"/>
    <n v="0"/>
    <n v="0"/>
    <n v="0"/>
    <n v="0"/>
    <n v="0"/>
    <n v="0"/>
    <n v="0"/>
    <s v="Traditional"/>
  </r>
  <r>
    <x v="0"/>
    <x v="2973"/>
    <s v="5E"/>
    <n v="1000"/>
    <x v="3"/>
    <x v="3"/>
    <s v="T"/>
    <n v="0"/>
    <n v="5"/>
    <n v="5"/>
    <n v="5"/>
    <m/>
    <n v="5"/>
    <n v="2"/>
    <n v="121.19580999999999"/>
    <s v="2842/19 OR"/>
    <n v="2"/>
    <n v="26"/>
    <n v="5.1538461538461533E-2"/>
    <n v="51.538461538461533"/>
    <n v="83.538461538461533"/>
    <n v="8.3538461538461534E-2"/>
    <n v="0.25769230769230766"/>
    <n v="1"/>
    <n v="121.19580999999999"/>
    <n v="1"/>
    <n v="121.19580999999999"/>
    <n v="1"/>
    <n v="121.19580999999999"/>
    <s v="MPS"/>
  </r>
  <r>
    <x v="1"/>
    <x v="2974"/>
    <s v="8B"/>
    <n v="200"/>
    <x v="8"/>
    <x v="8"/>
    <s v="I"/>
    <n v="0"/>
    <n v="24"/>
    <n v="24"/>
    <n v="24"/>
    <n v="-4"/>
    <n v="20"/>
    <n v="3"/>
    <n v="36.200000000000003"/>
    <s v="G1301/4 BK"/>
    <n v="9"/>
    <n v="56"/>
    <n v="0.16153846153846152"/>
    <n v="32.307692307692307"/>
    <n v="86.65384615384616"/>
    <n v="0.4332692307692308"/>
    <n v="3.2307692307692304"/>
    <n v="1"/>
    <n v="36.200000000000003"/>
    <n v="4"/>
    <n v="144.80000000000001"/>
    <n v="5"/>
    <n v="181"/>
    <s v="Portal"/>
  </r>
  <r>
    <x v="0"/>
    <x v="2975"/>
    <s v="5A"/>
    <n v="1"/>
    <x v="23"/>
    <x v="22"/>
    <s v="S"/>
    <n v="0.5"/>
    <n v="150"/>
    <n v="100"/>
    <n v="100"/>
    <n v="-4"/>
    <n v="96"/>
    <n v="0"/>
    <n v="3.2649999999999998E-2"/>
    <s v="5951 GR"/>
    <s v="0"/>
    <s v="0"/>
    <n v="0"/>
    <n v="0"/>
    <n v="132.30769230769229"/>
    <n v="132.30769230769229"/>
    <n v="0"/>
    <n v="0"/>
    <n v="0"/>
    <n v="0"/>
    <n v="0"/>
    <n v="0"/>
    <n v="0"/>
    <s v="Traditional"/>
  </r>
  <r>
    <x v="1"/>
    <x v="2976"/>
    <s v="1A"/>
    <n v="5000"/>
    <x v="31"/>
    <x v="30"/>
    <s v="B"/>
    <n v="0"/>
    <n v="69"/>
    <n v="69"/>
    <n v="69"/>
    <n v="-4"/>
    <n v="65"/>
    <n v="0"/>
    <n v="0"/>
    <s v="5008C SL"/>
    <s v="0"/>
    <s v="0"/>
    <n v="0"/>
    <n v="0"/>
    <n v="26.846153846153847"/>
    <n v="5.3692307692307694E-3"/>
    <n v="0"/>
    <n v="0"/>
    <n v="0"/>
    <n v="0"/>
    <n v="0"/>
    <n v="0"/>
    <n v="0"/>
    <s v="Portal"/>
  </r>
  <r>
    <x v="1"/>
    <x v="2977"/>
    <s v="8A"/>
    <n v="1"/>
    <x v="33"/>
    <x v="32"/>
    <s v="S"/>
    <n v="0"/>
    <n v="98"/>
    <n v="98"/>
    <n v="98"/>
    <n v="-4"/>
    <n v="94"/>
    <n v="0"/>
    <n v="0"/>
    <s v="F221V1/8 BK"/>
    <s v="0"/>
    <s v="0"/>
    <n v="0"/>
    <n v="0"/>
    <n v="1213.93"/>
    <n v="1213.93"/>
    <n v="0"/>
    <n v="0"/>
    <n v="0"/>
    <n v="0"/>
    <n v="0"/>
    <n v="0"/>
    <n v="0"/>
    <s v="Traditional"/>
  </r>
  <r>
    <x v="0"/>
    <x v="2978"/>
    <s v="8A"/>
    <n v="1"/>
    <x v="33"/>
    <x v="32"/>
    <s v="S"/>
    <n v="0"/>
    <n v="108"/>
    <n v="108"/>
    <n v="108"/>
    <n v="-4"/>
    <n v="104"/>
    <n v="0"/>
    <n v="0"/>
    <s v="F221V11/2 BK"/>
    <s v="0"/>
    <s v="0"/>
    <n v="0"/>
    <n v="0"/>
    <n v="26.397115384615383"/>
    <n v="26.397115384615383"/>
    <n v="0"/>
    <n v="0"/>
    <n v="0"/>
    <n v="0"/>
    <n v="0"/>
    <n v="0"/>
    <n v="0"/>
    <s v="Traditional"/>
  </r>
  <r>
    <x v="1"/>
    <x v="2979"/>
    <s v="8A"/>
    <n v="1"/>
    <x v="33"/>
    <x v="32"/>
    <s v="S"/>
    <n v="0"/>
    <n v="98"/>
    <n v="98"/>
    <n v="98"/>
    <n v="-4"/>
    <n v="94"/>
    <n v="0"/>
    <n v="0"/>
    <s v="F221V3/16 BK"/>
    <s v="0"/>
    <s v="0"/>
    <n v="0"/>
    <n v="0"/>
    <n v="389.02923076923071"/>
    <n v="389.02923076923071"/>
    <n v="0"/>
    <n v="0"/>
    <n v="0"/>
    <n v="0"/>
    <n v="0"/>
    <n v="0"/>
    <n v="0"/>
    <s v="Traditional"/>
  </r>
  <r>
    <x v="1"/>
    <x v="2980"/>
    <s v="8A"/>
    <n v="1"/>
    <x v="33"/>
    <x v="32"/>
    <s v="S"/>
    <n v="0"/>
    <n v="98"/>
    <n v="98"/>
    <n v="98"/>
    <n v="-4"/>
    <n v="94"/>
    <n v="0"/>
    <n v="0"/>
    <s v="F221V3/4 BK"/>
    <s v="0"/>
    <s v="0"/>
    <n v="0"/>
    <n v="0"/>
    <n v="222.75923076923075"/>
    <n v="222.75923076923075"/>
    <n v="0"/>
    <n v="0"/>
    <n v="0"/>
    <n v="0"/>
    <n v="0"/>
    <n v="0"/>
    <n v="0"/>
    <s v="Traditional"/>
  </r>
  <r>
    <x v="0"/>
    <x v="2981"/>
    <s v="8A"/>
    <n v="1"/>
    <x v="33"/>
    <x v="32"/>
    <s v="S"/>
    <n v="0"/>
    <n v="108"/>
    <n v="108"/>
    <n v="108"/>
    <n v="-4"/>
    <n v="104"/>
    <n v="0"/>
    <n v="0"/>
    <s v="F3503/64 CL"/>
    <s v="0"/>
    <s v="0"/>
    <n v="0"/>
    <n v="0"/>
    <n v="43.91538461538461"/>
    <n v="43.91538461538461"/>
    <n v="0"/>
    <n v="0"/>
    <n v="0"/>
    <n v="0"/>
    <n v="0"/>
    <n v="0"/>
    <n v="0"/>
    <s v="Traditional"/>
  </r>
  <r>
    <x v="0"/>
    <x v="2982"/>
    <s v="8A"/>
    <n v="1"/>
    <x v="33"/>
    <x v="32"/>
    <s v="S"/>
    <n v="0"/>
    <n v="108"/>
    <n v="108"/>
    <n v="108"/>
    <n v="-4"/>
    <n v="104"/>
    <n v="0"/>
    <n v="0"/>
    <s v="F7501IN BK"/>
    <s v="0"/>
    <s v="0"/>
    <n v="0"/>
    <n v="0"/>
    <n v="14.407692307692308"/>
    <n v="14.407692307692308"/>
    <n v="0"/>
    <n v="0"/>
    <n v="0"/>
    <n v="0"/>
    <n v="0"/>
    <n v="0"/>
    <n v="0"/>
    <s v="Traditional"/>
  </r>
  <r>
    <x v="0"/>
    <x v="2983"/>
    <s v="8A"/>
    <n v="1"/>
    <x v="33"/>
    <x v="32"/>
    <s v="S"/>
    <n v="0"/>
    <n v="47"/>
    <n v="47"/>
    <n v="47"/>
    <n v="-4"/>
    <n v="43"/>
    <n v="0"/>
    <n v="0"/>
    <s v="FSLV24 CL"/>
    <s v="0"/>
    <s v="0"/>
    <n v="0"/>
    <n v="0"/>
    <n v="5.5576923076923066"/>
    <n v="5.5576923076923066"/>
    <n v="0"/>
    <n v="0"/>
    <n v="0"/>
    <n v="0"/>
    <n v="0"/>
    <n v="0"/>
    <n v="0"/>
    <s v="Traditional"/>
  </r>
  <r>
    <x v="1"/>
    <x v="2984"/>
    <s v="8A"/>
    <n v="83.33"/>
    <x v="12"/>
    <x v="12"/>
    <s v="E"/>
    <n v="0.14285714285714285"/>
    <n v="32"/>
    <n v="28"/>
    <n v="28"/>
    <n v="-4"/>
    <n v="24"/>
    <n v="0"/>
    <n v="16.55125"/>
    <s v="F2211/16 BK"/>
    <n v="0"/>
    <n v="4"/>
    <n v="4.6153846153846158E-3"/>
    <n v="0.38460000000000005"/>
    <n v="907.44190769230761"/>
    <n v="10.889738481846965"/>
    <n v="0.11076923076923079"/>
    <n v="1"/>
    <n v="16.55125"/>
    <n v="1"/>
    <n v="16.55125"/>
    <n v="1"/>
    <n v="16.55125"/>
    <s v="Portal"/>
  </r>
  <r>
    <x v="1"/>
    <x v="2985"/>
    <s v="1F"/>
    <n v="1000"/>
    <x v="2"/>
    <x v="2"/>
    <n v="2"/>
    <n v="0"/>
    <n v="40"/>
    <n v="40"/>
    <n v="40"/>
    <m/>
    <n v="40"/>
    <n v="1"/>
    <n v="196.61351999999999"/>
    <s v="86004CY SL"/>
    <n v="1"/>
    <n v="4"/>
    <n v="1.5384615384615385E-2"/>
    <n v="15.384615384615385"/>
    <n v="25.807692307692307"/>
    <n v="2.5807692307692306E-2"/>
    <n v="0.61538461538461542"/>
    <n v="0"/>
    <n v="0"/>
    <n v="1"/>
    <n v="196.61351999999999"/>
    <n v="1"/>
    <n v="196.61351999999999"/>
    <s v="Portal"/>
  </r>
  <r>
    <x v="1"/>
    <x v="2986"/>
    <s v="3C"/>
    <n v="1"/>
    <x v="31"/>
    <x v="30"/>
    <s v="B"/>
    <n v="0"/>
    <n v="94"/>
    <n v="94"/>
    <n v="94"/>
    <n v="-4"/>
    <n v="90"/>
    <n v="0"/>
    <n v="0"/>
    <s v="6452 SL"/>
    <s v="0"/>
    <s v="0"/>
    <n v="0"/>
    <n v="0"/>
    <n v="261.11538461538464"/>
    <n v="261.11538461538464"/>
    <n v="0"/>
    <n v="0"/>
    <n v="0"/>
    <n v="0"/>
    <n v="0"/>
    <n v="0"/>
    <n v="0"/>
    <s v="Traditional"/>
  </r>
  <r>
    <x v="1"/>
    <x v="2987"/>
    <s v="3C"/>
    <n v="500"/>
    <x v="0"/>
    <x v="0"/>
    <s v="C"/>
    <n v="0"/>
    <n v="5"/>
    <n v="5"/>
    <n v="5"/>
    <m/>
    <n v="5"/>
    <n v="0"/>
    <n v="125.16125"/>
    <s v="6462 VI"/>
    <s v="0"/>
    <s v="0"/>
    <n v="0"/>
    <n v="0"/>
    <n v="16.03846153846154"/>
    <n v="3.2076923076923079E-2"/>
    <n v="0"/>
    <n v="0"/>
    <n v="0"/>
    <n v="0"/>
    <n v="0"/>
    <n v="0"/>
    <n v="0"/>
    <s v="MPS"/>
  </r>
  <r>
    <x v="0"/>
    <x v="2988"/>
    <s v="5I"/>
    <n v="5000"/>
    <x v="0"/>
    <x v="0"/>
    <s v="B"/>
    <n v="2.564102564102564E-2"/>
    <n v="40"/>
    <n v="39"/>
    <n v="39"/>
    <n v="-4"/>
    <n v="35"/>
    <n v="0"/>
    <n v="131.5"/>
    <s v="6710 GR"/>
    <s v="0"/>
    <s v="0"/>
    <n v="0"/>
    <n v="0"/>
    <n v="302.46153846153845"/>
    <n v="6.0492307692307692E-2"/>
    <n v="0"/>
    <n v="0"/>
    <n v="0"/>
    <n v="0"/>
    <n v="0"/>
    <n v="0"/>
    <n v="0"/>
    <s v="Portal"/>
  </r>
  <r>
    <x v="0"/>
    <x v="2989"/>
    <s v="5I"/>
    <n v="5000"/>
    <x v="0"/>
    <x v="0"/>
    <s v="B"/>
    <n v="2.564102564102564E-2"/>
    <n v="40"/>
    <n v="39"/>
    <n v="39"/>
    <n v="-4"/>
    <n v="35"/>
    <n v="0"/>
    <n v="151.25"/>
    <s v="6711 OR"/>
    <n v="0"/>
    <n v="3"/>
    <n v="3.4615384615384616E-3"/>
    <n v="17.307692307692307"/>
    <n v="340.23076923076923"/>
    <n v="6.804615384615384E-2"/>
    <n v="0.12115384615384615"/>
    <n v="1"/>
    <n v="151.25"/>
    <n v="1"/>
    <n v="151.25"/>
    <n v="1"/>
    <n v="151.25"/>
    <s v="Portal"/>
  </r>
  <r>
    <x v="1"/>
    <x v="2990"/>
    <s v="1F"/>
    <n v="100"/>
    <x v="2"/>
    <x v="2"/>
    <n v="2"/>
    <n v="0"/>
    <n v="45"/>
    <n v="45"/>
    <n v="45"/>
    <m/>
    <n v="45"/>
    <n v="1"/>
    <n v="54.237909999999999"/>
    <s v="65603CY SL"/>
    <n v="1"/>
    <n v="21"/>
    <n v="3.5000000000000003E-2"/>
    <n v="3.5000000000000004"/>
    <n v="263.30769230769238"/>
    <n v="2.6330769230769238"/>
    <n v="1.5750000000000002"/>
    <n v="0"/>
    <n v="0"/>
    <n v="2"/>
    <n v="108.47582"/>
    <n v="2"/>
    <n v="108.47582"/>
    <s v="Portal"/>
  </r>
  <r>
    <x v="0"/>
    <x v="2991"/>
    <s v="5I"/>
    <n v="5000"/>
    <x v="0"/>
    <x v="0"/>
    <s v="S"/>
    <n v="2.564102564102564E-2"/>
    <n v="40"/>
    <n v="39"/>
    <n v="39"/>
    <n v="-4"/>
    <n v="35"/>
    <n v="1"/>
    <n v="93.1"/>
    <s v="6712 OR"/>
    <n v="1"/>
    <n v="6"/>
    <n v="1.7692307692307691E-2"/>
    <n v="88.461538461538453"/>
    <n v="897"/>
    <n v="0.1794"/>
    <n v="0.61923076923076914"/>
    <n v="0"/>
    <n v="0"/>
    <n v="1"/>
    <n v="93.1"/>
    <n v="1"/>
    <n v="93.1"/>
    <s v="Portal"/>
  </r>
  <r>
    <x v="0"/>
    <x v="2992"/>
    <s v="5E"/>
    <n v="1000"/>
    <x v="7"/>
    <x v="7"/>
    <s v="S"/>
    <n v="0.19"/>
    <n v="119"/>
    <n v="100"/>
    <n v="100"/>
    <n v="-4"/>
    <n v="96"/>
    <n v="2"/>
    <n v="81.234999999999999"/>
    <s v="5851 BL"/>
    <n v="1"/>
    <n v="6"/>
    <n v="1.7692307692307691E-2"/>
    <n v="17.69230769230769"/>
    <n v="55.42307692307692"/>
    <n v="5.5423076923076922E-2"/>
    <n v="1.6984615384615385"/>
    <n v="0"/>
    <n v="0"/>
    <n v="2"/>
    <n v="162.47"/>
    <n v="2"/>
    <n v="162.47"/>
    <s v="Traditional"/>
  </r>
  <r>
    <x v="1"/>
    <x v="2993"/>
    <s v="8B"/>
    <n v="1"/>
    <x v="34"/>
    <x v="33"/>
    <s v="S"/>
    <n v="0"/>
    <n v="38"/>
    <n v="38"/>
    <n v="38"/>
    <n v="-4"/>
    <n v="34"/>
    <n v="0"/>
    <n v="0"/>
    <s v="TFT20024 NA"/>
    <s v="0"/>
    <s v="0"/>
    <n v="0"/>
    <n v="0"/>
    <n v="104.5"/>
    <n v="104.5"/>
    <n v="0"/>
    <n v="0"/>
    <n v="0"/>
    <n v="0"/>
    <n v="0"/>
    <n v="0"/>
    <n v="0"/>
    <s v="Traditional"/>
  </r>
  <r>
    <x v="0"/>
    <x v="2994"/>
    <s v="8B"/>
    <n v="1"/>
    <x v="34"/>
    <x v="33"/>
    <s v="S"/>
    <n v="0"/>
    <n v="38"/>
    <n v="38"/>
    <n v="38"/>
    <n v="-4"/>
    <n v="34"/>
    <n v="0"/>
    <n v="0"/>
    <s v="TFT20028 NA"/>
    <s v="0"/>
    <s v="0"/>
    <n v="0"/>
    <n v="0"/>
    <n v="41.846153846153847"/>
    <n v="41.846153846153847"/>
    <n v="0"/>
    <n v="0"/>
    <n v="0"/>
    <n v="0"/>
    <n v="0"/>
    <n v="0"/>
    <n v="0"/>
    <s v="Traditional"/>
  </r>
  <r>
    <x v="0"/>
    <x v="2995"/>
    <s v="8B"/>
    <n v="1"/>
    <x v="34"/>
    <x v="33"/>
    <s v="S"/>
    <n v="0"/>
    <n v="38"/>
    <n v="38"/>
    <n v="38"/>
    <n v="-4"/>
    <n v="34"/>
    <n v="0"/>
    <n v="0"/>
    <s v="TFT20030 NA"/>
    <s v="0"/>
    <s v="0"/>
    <n v="0"/>
    <n v="0"/>
    <n v="42.192307692307693"/>
    <n v="42.192307692307693"/>
    <n v="0"/>
    <n v="0"/>
    <n v="0"/>
    <n v="0"/>
    <n v="0"/>
    <n v="0"/>
    <n v="0"/>
    <s v="Traditional"/>
  </r>
  <r>
    <x v="1"/>
    <x v="2996"/>
    <s v="8A"/>
    <n v="50"/>
    <x v="12"/>
    <x v="12"/>
    <s v="E"/>
    <n v="0.14285714285714285"/>
    <n v="32"/>
    <n v="28"/>
    <n v="28"/>
    <n v="-4"/>
    <n v="24"/>
    <n v="14"/>
    <n v="14.8"/>
    <s v="F2213/8 CL"/>
    <n v="21"/>
    <n v="113"/>
    <n v="0.35653846153846153"/>
    <n v="17.826923076923077"/>
    <n v="273.10884615384617"/>
    <n v="5.4621769230769237"/>
    <n v="8.5569230769230771"/>
    <n v="2"/>
    <n v="29.6"/>
    <n v="11"/>
    <n v="162.80000000000001"/>
    <n v="13"/>
    <n v="192.4"/>
    <s v="Portal"/>
  </r>
  <r>
    <x v="1"/>
    <x v="2997"/>
    <s v="1F"/>
    <n v="1"/>
    <x v="2"/>
    <x v="2"/>
    <n v="2"/>
    <n v="-0.33333333333333331"/>
    <n v="40"/>
    <n v="60"/>
    <n v="40"/>
    <m/>
    <n v="40"/>
    <n v="1768"/>
    <n v="0.39362000000000003"/>
    <s v="86604CY SL"/>
    <s v="0"/>
    <s v="0"/>
    <n v="0"/>
    <n v="0"/>
    <n v="35.84615384615384"/>
    <n v="35.84615384615384"/>
    <n v="0"/>
    <n v="0"/>
    <n v="0"/>
    <n v="0"/>
    <n v="0"/>
    <n v="0"/>
    <n v="0"/>
    <s v="Portal"/>
  </r>
  <r>
    <x v="1"/>
    <x v="2998"/>
    <s v="8A"/>
    <n v="25"/>
    <x v="12"/>
    <x v="12"/>
    <s v="E"/>
    <n v="0.14285714285714285"/>
    <n v="32"/>
    <n v="28"/>
    <n v="28"/>
    <n v="-4"/>
    <n v="24"/>
    <n v="0"/>
    <n v="14.88875"/>
    <s v="F2211/4 BK"/>
    <n v="0"/>
    <n v="1"/>
    <n v="1.153846153846154E-3"/>
    <n v="2.8846153846153848E-2"/>
    <n v="1155.0788384615382"/>
    <n v="46.203153538461528"/>
    <n v="2.7692307692307697E-2"/>
    <n v="1"/>
    <n v="14.88875"/>
    <n v="1"/>
    <n v="14.88875"/>
    <n v="1"/>
    <n v="14.88875"/>
    <s v="Portal"/>
  </r>
  <r>
    <x v="1"/>
    <x v="2999"/>
    <s v="1F"/>
    <n v="1000"/>
    <x v="2"/>
    <x v="2"/>
    <n v="2"/>
    <n v="0"/>
    <n v="55"/>
    <n v="55"/>
    <n v="55"/>
    <m/>
    <n v="55"/>
    <n v="0"/>
    <n v="879.90968999999996"/>
    <s v="86514CY SL"/>
    <n v="1"/>
    <n v="5"/>
    <n v="1.6538461538461537E-2"/>
    <n v="16.538461538461537"/>
    <n v="25.884615384615383"/>
    <n v="2.5884615384615384E-2"/>
    <n v="0.90961538461538449"/>
    <n v="0"/>
    <n v="0"/>
    <n v="1"/>
    <n v="879.90968999999996"/>
    <n v="1"/>
    <n v="879.90968999999996"/>
    <s v="Portal"/>
  </r>
  <r>
    <x v="1"/>
    <x v="3000"/>
    <s v="8A"/>
    <n v="25"/>
    <x v="12"/>
    <x v="12"/>
    <s v="E"/>
    <n v="0.14285714285714285"/>
    <n v="32"/>
    <n v="28"/>
    <n v="28"/>
    <n v="-4"/>
    <n v="24"/>
    <n v="0"/>
    <n v="14.845000000000001"/>
    <s v="F2213/8 BK"/>
    <s v="0"/>
    <s v="0"/>
    <n v="0"/>
    <n v="0"/>
    <n v="680.74322307692307"/>
    <n v="27.229728923076923"/>
    <n v="0"/>
    <n v="0"/>
    <n v="0"/>
    <n v="0"/>
    <n v="0"/>
    <n v="0"/>
    <n v="0"/>
    <s v="Portal"/>
  </r>
  <r>
    <x v="0"/>
    <x v="3001"/>
    <s v="8A"/>
    <n v="14"/>
    <x v="12"/>
    <x v="12"/>
    <s v="E"/>
    <n v="0.14285714285714285"/>
    <n v="32"/>
    <n v="28"/>
    <n v="28"/>
    <n v="-4"/>
    <n v="24"/>
    <n v="1"/>
    <n v="3.4844499999999998"/>
    <s v="F2211/8 BL"/>
    <s v="0"/>
    <s v="0"/>
    <n v="0"/>
    <n v="0"/>
    <n v="593.46153846153834"/>
    <n v="42.390109890109883"/>
    <n v="0"/>
    <n v="0"/>
    <n v="0"/>
    <n v="0"/>
    <n v="0"/>
    <n v="0"/>
    <n v="0"/>
    <s v="Portal"/>
  </r>
  <r>
    <x v="1"/>
    <x v="3002"/>
    <s v="8B"/>
    <n v="500"/>
    <x v="12"/>
    <x v="12"/>
    <s v="E"/>
    <n v="0.13333333333333333"/>
    <n v="119"/>
    <n v="105"/>
    <n v="105"/>
    <n v="-4"/>
    <n v="101"/>
    <n v="3"/>
    <n v="260.27999999999997"/>
    <s v="TFT20010 NA"/>
    <n v="0"/>
    <n v="7"/>
    <n v="8.076923076923077E-3"/>
    <n v="4.0384615384615383"/>
    <n v="22.846153846153847"/>
    <n v="4.5692307692307692E-2"/>
    <n v="0.8157692307692308"/>
    <n v="0"/>
    <n v="0"/>
    <n v="1"/>
    <n v="260.27999999999997"/>
    <n v="1"/>
    <n v="260.27999999999997"/>
    <s v="Portal"/>
  </r>
  <r>
    <x v="0"/>
    <x v="3003"/>
    <s v="8A"/>
    <n v="18"/>
    <x v="12"/>
    <x v="12"/>
    <s v="E"/>
    <n v="0.14285714285714285"/>
    <n v="32"/>
    <n v="28"/>
    <n v="28"/>
    <n v="-4"/>
    <n v="24"/>
    <n v="0"/>
    <n v="4.2195499999999999"/>
    <s v="F2211/16 WH"/>
    <n v="2"/>
    <n v="4"/>
    <n v="2.6153846153846153E-2"/>
    <n v="0.47076923076923072"/>
    <n v="36.047692307692301"/>
    <n v="2.0026495726495721"/>
    <n v="0.62769230769230766"/>
    <n v="0"/>
    <n v="0"/>
    <n v="1"/>
    <n v="4.2195499999999999"/>
    <n v="1"/>
    <n v="4.2195499999999999"/>
    <s v="Portal"/>
  </r>
  <r>
    <x v="0"/>
    <x v="3004"/>
    <s v="8A"/>
    <n v="7"/>
    <x v="12"/>
    <x v="12"/>
    <s v="E"/>
    <n v="0.14285714285714285"/>
    <n v="32"/>
    <n v="28"/>
    <n v="28"/>
    <n v="-4"/>
    <n v="24"/>
    <n v="0"/>
    <n v="3.8187000000000002"/>
    <s v="F2211/2 BL"/>
    <n v="0"/>
    <n v="1"/>
    <n v="1.153846153846154E-3"/>
    <n v="8.076923076923077E-3"/>
    <n v="61.334230769230764"/>
    <n v="8.7620329670329671"/>
    <n v="2.7692307692307697E-2"/>
    <n v="1"/>
    <n v="3.8187000000000002"/>
    <n v="1"/>
    <n v="3.8187000000000002"/>
    <n v="1"/>
    <n v="3.8187000000000002"/>
    <s v="Portal"/>
  </r>
  <r>
    <x v="0"/>
    <x v="3005"/>
    <s v="5A"/>
    <n v="100"/>
    <x v="0"/>
    <x v="0"/>
    <s v="S"/>
    <n v="3.7037037037037035E-2"/>
    <n v="28"/>
    <n v="27"/>
    <n v="27"/>
    <n v="-4"/>
    <n v="23"/>
    <n v="0"/>
    <n v="2.738"/>
    <s v="1855/19 VI"/>
    <n v="8"/>
    <n v="25"/>
    <n v="0.11499999999999999"/>
    <n v="11.5"/>
    <n v="38.807692307692307"/>
    <n v="0.38807692307692304"/>
    <n v="2.6449999999999996"/>
    <n v="1"/>
    <n v="2.738"/>
    <n v="4"/>
    <n v="10.952"/>
    <n v="5"/>
    <n v="13.69"/>
    <s v="Portal  "/>
  </r>
  <r>
    <x v="0"/>
    <x v="3006"/>
    <s v="5A"/>
    <n v="100"/>
    <x v="0"/>
    <x v="0"/>
    <s v="S"/>
    <n v="-0.56603773584905659"/>
    <n v="23"/>
    <n v="53"/>
    <n v="23"/>
    <n v="-4"/>
    <n v="19"/>
    <n v="0"/>
    <n v="9.7210000000000001"/>
    <s v="1859/19 BL"/>
    <n v="6"/>
    <n v="12"/>
    <n v="7.8461538461538458E-2"/>
    <n v="7.8461538461538458"/>
    <n v="26.692307692307693"/>
    <n v="0.26692307692307693"/>
    <n v="1.4907692307692306"/>
    <n v="0"/>
    <n v="0"/>
    <n v="1"/>
    <n v="9.7210000000000001"/>
    <n v="1"/>
    <n v="9.7210000000000001"/>
    <s v="Portal"/>
  </r>
  <r>
    <x v="0"/>
    <x v="3007"/>
    <s v="3A"/>
    <n v="500"/>
    <x v="2"/>
    <x v="2"/>
    <n v="2"/>
    <n v="0"/>
    <n v="35"/>
    <n v="35"/>
    <n v="35"/>
    <m/>
    <n v="35"/>
    <n v="0"/>
    <n v="192.92018999999999"/>
    <s v="1891/3C SL"/>
    <n v="1"/>
    <n v="1"/>
    <n v="1.1923076923076923E-2"/>
    <n v="5.9615384615384617"/>
    <n v="36.192307692307693"/>
    <n v="7.2384615384615381E-2"/>
    <n v="0.41730769230769232"/>
    <n v="0"/>
    <n v="0"/>
    <n v="0"/>
    <n v="0"/>
    <n v="0"/>
    <n v="0"/>
    <s v="Portal"/>
  </r>
  <r>
    <x v="1"/>
    <x v="3008"/>
    <s v="8A"/>
    <n v="50"/>
    <x v="12"/>
    <x v="12"/>
    <s v="E"/>
    <n v="2.2999999999999998"/>
    <n v="132"/>
    <n v="40"/>
    <n v="40"/>
    <n v="-4"/>
    <n v="36"/>
    <n v="3"/>
    <n v="38.130000000000003"/>
    <s v="F2211IN CL"/>
    <n v="4"/>
    <n v="52"/>
    <n v="0.10307692307692307"/>
    <n v="5.1538461538461533"/>
    <n v="84.016923076923064"/>
    <n v="1.6803384615384613"/>
    <n v="3.7107692307692304"/>
    <n v="1"/>
    <n v="38.130000000000003"/>
    <n v="5"/>
    <n v="190.65"/>
    <n v="6"/>
    <n v="228.78000000000003"/>
    <s v="Portal"/>
  </r>
  <r>
    <x v="0"/>
    <x v="3009"/>
    <s v="8B"/>
    <n v="1000"/>
    <x v="15"/>
    <x v="14"/>
    <s v="B"/>
    <n v="0"/>
    <n v="24"/>
    <n v="24"/>
    <n v="24"/>
    <n v="-4"/>
    <n v="20"/>
    <n v="0"/>
    <n v="285.45"/>
    <s v="2138 SV"/>
    <s v="0"/>
    <s v="0"/>
    <n v="0"/>
    <n v="0"/>
    <n v="14.615384615384615"/>
    <n v="1.4615384615384615E-2"/>
    <n v="0"/>
    <n v="0"/>
    <n v="0"/>
    <n v="0"/>
    <n v="0"/>
    <n v="0"/>
    <n v="0"/>
    <s v="Traditional"/>
  </r>
  <r>
    <x v="0"/>
    <x v="3010"/>
    <s v="8A"/>
    <n v="32"/>
    <x v="12"/>
    <x v="12"/>
    <s v="E"/>
    <n v="0.14285714285714285"/>
    <n v="32"/>
    <n v="28"/>
    <n v="28"/>
    <n v="-4"/>
    <n v="24"/>
    <n v="0"/>
    <n v="12.01"/>
    <s v="F2211/2 WH"/>
    <n v="1"/>
    <n v="3"/>
    <n v="1.4230769230769231E-2"/>
    <n v="0.45538461538461539"/>
    <n v="51.386538461538457"/>
    <n v="1.6058293269230768"/>
    <n v="0.34153846153846157"/>
    <n v="1"/>
    <n v="12.01"/>
    <n v="1"/>
    <n v="12.01"/>
    <n v="1"/>
    <n v="12.01"/>
    <s v="Portal"/>
  </r>
  <r>
    <x v="1"/>
    <x v="3011"/>
    <s v="3A"/>
    <n v="1000"/>
    <x v="2"/>
    <x v="2"/>
    <n v="2"/>
    <n v="0"/>
    <n v="30"/>
    <n v="30"/>
    <n v="30"/>
    <m/>
    <n v="30"/>
    <n v="0"/>
    <n v="247.52754999999999"/>
    <s v="2258/3 SL"/>
    <n v="3"/>
    <n v="7"/>
    <n v="4.0384615384615387E-2"/>
    <n v="40.384615384615387"/>
    <n v="48.769230769230774"/>
    <n v="4.8769230769230773E-2"/>
    <n v="1.2115384615384617"/>
    <n v="0"/>
    <n v="0"/>
    <n v="1"/>
    <n v="247.52754999999999"/>
    <n v="1"/>
    <n v="247.52754999999999"/>
    <s v="Portal"/>
  </r>
  <r>
    <x v="1"/>
    <x v="3012"/>
    <s v="3A"/>
    <n v="100"/>
    <x v="2"/>
    <x v="2"/>
    <n v="2"/>
    <n v="0"/>
    <n v="30"/>
    <n v="30"/>
    <n v="30"/>
    <m/>
    <n v="30"/>
    <n v="0"/>
    <n v="25.461790000000001"/>
    <s v="2258/3 SL"/>
    <n v="0"/>
    <n v="11"/>
    <n v="1.2692307692307692E-2"/>
    <n v="1.2692307692307692"/>
    <n v="48.769230769230774"/>
    <n v="0.48769230769230776"/>
    <n v="0.38076923076923075"/>
    <n v="1"/>
    <n v="25.461790000000001"/>
    <n v="1"/>
    <n v="25.461790000000001"/>
    <n v="1"/>
    <n v="25.461790000000001"/>
    <s v="Portal"/>
  </r>
  <r>
    <x v="1"/>
    <x v="3013"/>
    <s v="2F"/>
    <n v="2000"/>
    <x v="0"/>
    <x v="0"/>
    <s v="B"/>
    <n v="-0.16279069767441862"/>
    <n v="36"/>
    <n v="43"/>
    <n v="36"/>
    <n v="-4"/>
    <n v="32"/>
    <n v="2"/>
    <n v="342.6"/>
    <s v="9062A BK"/>
    <n v="0"/>
    <n v="0"/>
    <n v="0"/>
    <n v="0"/>
    <n v="110.34615384615384"/>
    <n v="5.5173076923076922E-2"/>
    <n v="0"/>
    <n v="0"/>
    <n v="0"/>
    <n v="0"/>
    <n v="0"/>
    <n v="0"/>
    <n v="0"/>
    <s v="Traditional"/>
  </r>
  <r>
    <x v="0"/>
    <x v="3014"/>
    <s v="8A"/>
    <n v="60"/>
    <x v="12"/>
    <x v="12"/>
    <s v="E"/>
    <n v="0.14285714285714285"/>
    <n v="32"/>
    <n v="28"/>
    <n v="28"/>
    <n v="-4"/>
    <n v="24"/>
    <n v="1"/>
    <n v="12.01"/>
    <s v="F2211/8 YL"/>
    <n v="3"/>
    <n v="3"/>
    <n v="3.5769230769230768E-2"/>
    <n v="2.1461538461538461"/>
    <n v="94.723076923076917"/>
    <n v="1.5787179487179486"/>
    <n v="0.85846153846153839"/>
    <n v="0"/>
    <n v="0"/>
    <n v="1"/>
    <n v="12.01"/>
    <n v="1"/>
    <n v="12.01"/>
    <s v="Portal"/>
  </r>
  <r>
    <x v="0"/>
    <x v="3015"/>
    <s v="8A"/>
    <n v="16"/>
    <x v="12"/>
    <x v="12"/>
    <s v="E"/>
    <n v="0.14285714285714285"/>
    <n v="32"/>
    <n v="28"/>
    <n v="28"/>
    <n v="-4"/>
    <n v="24"/>
    <n v="0"/>
    <n v="4.1096000000000004"/>
    <s v="F2213/32 BL"/>
    <n v="1"/>
    <n v="1"/>
    <n v="1.1923076923076923E-2"/>
    <n v="0.19076923076923077"/>
    <n v="72.533076923076933"/>
    <n v="4.5333173076923083"/>
    <n v="0.28615384615384615"/>
    <n v="1"/>
    <n v="4.1096000000000004"/>
    <n v="1"/>
    <n v="4.1096000000000004"/>
    <n v="1"/>
    <n v="4.1096000000000004"/>
    <s v="Portal"/>
  </r>
  <r>
    <x v="0"/>
    <x v="3016"/>
    <s v="8A"/>
    <n v="6"/>
    <x v="12"/>
    <x v="12"/>
    <s v="E"/>
    <n v="2.7250000000000001"/>
    <n v="149"/>
    <n v="40"/>
    <n v="40"/>
    <n v="-4"/>
    <n v="36"/>
    <n v="3"/>
    <n v="4.5961999999999996"/>
    <s v="F2213/4 RD"/>
    <n v="0"/>
    <n v="4"/>
    <n v="4.6153846153846158E-3"/>
    <n v="2.7692307692307697E-2"/>
    <n v="86.299230769230761"/>
    <n v="14.383205128205127"/>
    <n v="0.16615384615384618"/>
    <n v="1"/>
    <n v="4.5961999999999996"/>
    <n v="1"/>
    <n v="4.5961999999999996"/>
    <n v="1"/>
    <n v="4.5961999999999996"/>
    <s v="Portal"/>
  </r>
  <r>
    <x v="0"/>
    <x v="3017"/>
    <s v="8A"/>
    <n v="8"/>
    <x v="12"/>
    <x v="12"/>
    <s v="E"/>
    <n v="0.14285714285714285"/>
    <n v="32"/>
    <n v="28"/>
    <n v="28"/>
    <n v="-4"/>
    <n v="24"/>
    <n v="0"/>
    <n v="3.7776000000000001"/>
    <s v="F2213/8 GR"/>
    <n v="0"/>
    <n v="4"/>
    <n v="4.6153846153846158E-3"/>
    <n v="3.6923076923076927E-2"/>
    <n v="79.55038461538463"/>
    <n v="9.9437980769230787"/>
    <n v="0.11076923076923079"/>
    <n v="1"/>
    <n v="3.7776000000000001"/>
    <n v="1"/>
    <n v="3.7776000000000001"/>
    <n v="1"/>
    <n v="3.7776000000000001"/>
    <s v="Portal"/>
  </r>
  <r>
    <x v="1"/>
    <x v="3018"/>
    <s v="8A"/>
    <n v="1"/>
    <x v="33"/>
    <x v="32"/>
    <s v="S"/>
    <n v="0"/>
    <n v="108"/>
    <n v="108"/>
    <n v="108"/>
    <n v="-4"/>
    <n v="104"/>
    <n v="0"/>
    <n v="0"/>
    <s v="F22111/2 BK"/>
    <s v="0"/>
    <s v="0"/>
    <n v="0"/>
    <n v="0"/>
    <n v="251.29326923076923"/>
    <n v="251.29326923076923"/>
    <n v="0"/>
    <n v="0"/>
    <n v="0"/>
    <n v="0"/>
    <n v="0"/>
    <n v="0"/>
    <n v="0"/>
    <s v="Traditional"/>
  </r>
  <r>
    <x v="0"/>
    <x v="3019"/>
    <s v="8A"/>
    <n v="35"/>
    <x v="12"/>
    <x v="12"/>
    <s v="E"/>
    <n v="0.14285714285714285"/>
    <n v="32"/>
    <n v="28"/>
    <n v="28"/>
    <n v="-4"/>
    <n v="24"/>
    <n v="3"/>
    <n v="12.01"/>
    <s v="F2213/8 WH"/>
    <n v="1"/>
    <n v="11"/>
    <n v="2.3461538461538461E-2"/>
    <n v="0.82115384615384612"/>
    <n v="44.870384615384616"/>
    <n v="1.282010989010989"/>
    <n v="0.56307692307692303"/>
    <n v="0"/>
    <n v="0"/>
    <n v="1"/>
    <n v="12.01"/>
    <n v="1"/>
    <n v="12.01"/>
    <s v="Portal"/>
  </r>
  <r>
    <x v="0"/>
    <x v="3020"/>
    <s v="8A"/>
    <n v="65"/>
    <x v="12"/>
    <x v="12"/>
    <s v="E"/>
    <n v="0.14285714285714285"/>
    <n v="32"/>
    <n v="28"/>
    <n v="28"/>
    <n v="-4"/>
    <n v="24"/>
    <n v="0"/>
    <n v="12.01"/>
    <s v="F2213/32 BL"/>
    <n v="6"/>
    <n v="6"/>
    <n v="7.1538461538461537E-2"/>
    <n v="4.6499999999999995"/>
    <n v="72.533076923076933"/>
    <n v="1.1158934911242606"/>
    <n v="1.7169230769230768"/>
    <n v="0"/>
    <n v="0"/>
    <n v="2"/>
    <n v="24.02"/>
    <n v="2"/>
    <n v="24.02"/>
    <s v="Portal"/>
  </r>
  <r>
    <x v="0"/>
    <x v="3021"/>
    <s v="8A"/>
    <n v="1"/>
    <x v="33"/>
    <x v="32"/>
    <s v="S"/>
    <n v="0"/>
    <n v="108"/>
    <n v="108"/>
    <n v="108"/>
    <n v="-4"/>
    <n v="104"/>
    <n v="0"/>
    <n v="0"/>
    <s v="F2212IN CL"/>
    <s v="0"/>
    <s v="0"/>
    <n v="0"/>
    <n v="0"/>
    <n v="17.863461538461539"/>
    <n v="17.863461538461539"/>
    <n v="0"/>
    <n v="0"/>
    <n v="0"/>
    <n v="0"/>
    <n v="0"/>
    <n v="0"/>
    <n v="0"/>
    <s v="Traditional"/>
  </r>
  <r>
    <x v="1"/>
    <x v="3022"/>
    <s v="8B"/>
    <n v="1"/>
    <x v="34"/>
    <x v="33"/>
    <s v="S"/>
    <n v="0"/>
    <n v="38"/>
    <n v="38"/>
    <n v="38"/>
    <n v="-4"/>
    <n v="34"/>
    <n v="0"/>
    <n v="0"/>
    <s v="TFT20010 NA"/>
    <s v="0"/>
    <s v="0"/>
    <n v="0"/>
    <n v="0"/>
    <n v="22.846153846153847"/>
    <n v="22.846153846153847"/>
    <n v="0"/>
    <n v="0"/>
    <n v="0"/>
    <n v="0"/>
    <n v="0"/>
    <n v="0"/>
    <n v="0"/>
    <s v="Traditional"/>
  </r>
  <r>
    <x v="1"/>
    <x v="3023"/>
    <s v="8B"/>
    <n v="1"/>
    <x v="34"/>
    <x v="33"/>
    <s v="S"/>
    <n v="0"/>
    <n v="38"/>
    <n v="38"/>
    <n v="38"/>
    <n v="-4"/>
    <n v="34"/>
    <n v="0"/>
    <n v="0"/>
    <s v="TFT20016 NA"/>
    <s v="0"/>
    <s v="0"/>
    <n v="0"/>
    <n v="0"/>
    <n v="953.30769230769215"/>
    <n v="953.30769230769215"/>
    <n v="0"/>
    <n v="0"/>
    <n v="0"/>
    <n v="0"/>
    <n v="0"/>
    <n v="0"/>
    <n v="0"/>
    <s v="Traditional"/>
  </r>
  <r>
    <x v="1"/>
    <x v="3024"/>
    <s v="8B"/>
    <n v="1"/>
    <x v="34"/>
    <x v="33"/>
    <s v="S"/>
    <n v="0"/>
    <n v="38"/>
    <n v="38"/>
    <n v="38"/>
    <n v="-4"/>
    <n v="34"/>
    <n v="0"/>
    <n v="0"/>
    <s v="TFT20018 NA"/>
    <s v="0"/>
    <s v="0"/>
    <n v="0"/>
    <n v="0"/>
    <n v="372.92307692307691"/>
    <n v="372.92307692307691"/>
    <n v="0"/>
    <n v="0"/>
    <n v="0"/>
    <n v="0"/>
    <n v="0"/>
    <n v="0"/>
    <n v="0"/>
    <s v="Traditional"/>
  </r>
  <r>
    <x v="1"/>
    <x v="3025"/>
    <s v="5E"/>
    <n v="1"/>
    <x v="3"/>
    <x v="3"/>
    <s v="S"/>
    <n v="0.46666666666666667"/>
    <n v="88"/>
    <n v="60"/>
    <n v="60"/>
    <n v="-4"/>
    <n v="56"/>
    <n v="0"/>
    <n v="0.08"/>
    <s v="2840/7 WH"/>
    <s v="0"/>
    <s v="0"/>
    <n v="0"/>
    <n v="0"/>
    <n v="348.57692307692304"/>
    <n v="348.57692307692304"/>
    <n v="0"/>
    <n v="0"/>
    <n v="0"/>
    <n v="0"/>
    <n v="0"/>
    <n v="0"/>
    <n v="0"/>
    <s v="Traditional"/>
  </r>
  <r>
    <x v="1"/>
    <x v="3026"/>
    <s v="5E"/>
    <n v="1"/>
    <x v="3"/>
    <x v="3"/>
    <s v="S"/>
    <n v="0.21666666666666667"/>
    <n v="73"/>
    <n v="60"/>
    <n v="60"/>
    <n v="-4"/>
    <n v="56"/>
    <n v="0"/>
    <n v="0.06"/>
    <s v="2841/7 WH"/>
    <s v="0"/>
    <s v="0"/>
    <n v="0"/>
    <n v="0"/>
    <n v="1820.1153846153845"/>
    <n v="1820.1153846153845"/>
    <n v="0"/>
    <n v="0"/>
    <n v="0"/>
    <n v="0"/>
    <n v="0"/>
    <n v="0"/>
    <n v="0"/>
    <s v="Traditional"/>
  </r>
  <r>
    <x v="0"/>
    <x v="3027"/>
    <s v="5I"/>
    <n v="5000"/>
    <x v="0"/>
    <x v="0"/>
    <s v="B"/>
    <n v="2.564102564102564E-2"/>
    <n v="40"/>
    <n v="39"/>
    <n v="39"/>
    <n v="-4"/>
    <n v="35"/>
    <n v="0"/>
    <n v="421.07"/>
    <s v="6716 OR"/>
    <s v="0"/>
    <s v="0"/>
    <n v="0"/>
    <n v="0"/>
    <n v="267.03846153846155"/>
    <n v="5.3407692307692309E-2"/>
    <n v="0"/>
    <n v="0"/>
    <n v="0"/>
    <n v="0"/>
    <n v="0"/>
    <n v="0"/>
    <n v="0"/>
    <s v="Portal"/>
  </r>
  <r>
    <x v="1"/>
    <x v="3028"/>
    <s v="3A"/>
    <n v="1"/>
    <x v="0"/>
    <x v="0"/>
    <s v="B"/>
    <n v="0"/>
    <n v="38"/>
    <n v="38"/>
    <n v="38"/>
    <n v="-4"/>
    <n v="34"/>
    <n v="0"/>
    <n v="5.3940000000000002E-2"/>
    <s v="58411 SL"/>
    <s v="0"/>
    <s v="0"/>
    <n v="0"/>
    <n v="0"/>
    <n v="142.11538461538461"/>
    <n v="142.11538461538461"/>
    <n v="0"/>
    <n v="0"/>
    <n v="0"/>
    <n v="0"/>
    <n v="0"/>
    <n v="0"/>
    <n v="0"/>
    <s v="Traditional"/>
  </r>
  <r>
    <x v="1"/>
    <x v="3029"/>
    <s v="8A"/>
    <n v="1"/>
    <x v="33"/>
    <x v="32"/>
    <s v="S"/>
    <n v="0"/>
    <n v="108"/>
    <n v="108"/>
    <n v="108"/>
    <n v="-4"/>
    <n v="104"/>
    <n v="0"/>
    <n v="0"/>
    <s v="F221V3/32 BK"/>
    <s v="0"/>
    <s v="0"/>
    <n v="0"/>
    <n v="0"/>
    <n v="933.76769230769241"/>
    <n v="933.76769230769241"/>
    <n v="0"/>
    <n v="0"/>
    <n v="0"/>
    <n v="0"/>
    <n v="0"/>
    <n v="0"/>
    <n v="0"/>
    <s v="Traditional"/>
  </r>
  <r>
    <x v="1"/>
    <x v="3030"/>
    <s v="8A"/>
    <n v="1"/>
    <x v="33"/>
    <x v="32"/>
    <s v="S"/>
    <n v="0"/>
    <n v="98"/>
    <n v="98"/>
    <n v="98"/>
    <n v="-4"/>
    <n v="94"/>
    <n v="0"/>
    <n v="0"/>
    <s v="F221V3/8 BK"/>
    <s v="0"/>
    <s v="0"/>
    <n v="0"/>
    <n v="0"/>
    <n v="480.47999999999996"/>
    <n v="480.47999999999996"/>
    <n v="0"/>
    <n v="0"/>
    <n v="0"/>
    <n v="0"/>
    <n v="0"/>
    <n v="0"/>
    <n v="0"/>
    <s v="Traditional"/>
  </r>
  <r>
    <x v="1"/>
    <x v="3031"/>
    <s v="8A"/>
    <n v="1"/>
    <x v="33"/>
    <x v="32"/>
    <s v="S"/>
    <n v="0"/>
    <n v="47"/>
    <n v="47"/>
    <n v="47"/>
    <n v="-4"/>
    <n v="43"/>
    <n v="0"/>
    <n v="0"/>
    <s v="F2601/2 GY"/>
    <s v="0"/>
    <s v="0"/>
    <n v="0"/>
    <n v="0"/>
    <n v="16.25"/>
    <n v="16.25"/>
    <n v="0"/>
    <n v="0"/>
    <n v="0"/>
    <n v="0"/>
    <n v="0"/>
    <n v="0"/>
    <n v="0"/>
    <s v="Traditional"/>
  </r>
  <r>
    <x v="1"/>
    <x v="3032"/>
    <s v="8A"/>
    <n v="1"/>
    <x v="33"/>
    <x v="32"/>
    <s v="S"/>
    <n v="0"/>
    <n v="108"/>
    <n v="108"/>
    <n v="108"/>
    <n v="-4"/>
    <n v="104"/>
    <n v="0"/>
    <n v="0"/>
    <s v="F3001/8 BK"/>
    <s v="0"/>
    <s v="0"/>
    <n v="0"/>
    <n v="0"/>
    <n v="53.824999999999989"/>
    <n v="53.824999999999989"/>
    <n v="0"/>
    <n v="0"/>
    <n v="0"/>
    <n v="0"/>
    <n v="0"/>
    <n v="0"/>
    <n v="0"/>
    <s v="Traditional"/>
  </r>
  <r>
    <x v="1"/>
    <x v="3033"/>
    <s v="8A"/>
    <n v="1"/>
    <x v="33"/>
    <x v="32"/>
    <s v="S"/>
    <n v="0"/>
    <n v="108"/>
    <n v="108"/>
    <n v="108"/>
    <n v="-4"/>
    <n v="104"/>
    <n v="0"/>
    <n v="0"/>
    <s v="F3003/4 BK"/>
    <s v="0"/>
    <s v="0"/>
    <n v="0"/>
    <n v="0"/>
    <n v="17.741538461538461"/>
    <n v="17.741538461538461"/>
    <n v="0"/>
    <n v="0"/>
    <n v="0"/>
    <n v="0"/>
    <n v="0"/>
    <n v="0"/>
    <n v="0"/>
    <s v="Traditional"/>
  </r>
  <r>
    <x v="0"/>
    <x v="3034"/>
    <s v="8A"/>
    <n v="6"/>
    <x v="12"/>
    <x v="12"/>
    <s v="E"/>
    <n v="0.14285714285714285"/>
    <n v="32"/>
    <n v="28"/>
    <n v="28"/>
    <n v="-4"/>
    <n v="24"/>
    <n v="0"/>
    <n v="4.8460999999999999"/>
    <s v="F2213/4 GR"/>
    <s v="0"/>
    <s v="0"/>
    <n v="0"/>
    <n v="0"/>
    <n v="18.684615384615384"/>
    <n v="3.1141025641025641"/>
    <n v="0"/>
    <n v="0"/>
    <n v="0"/>
    <n v="0"/>
    <n v="0"/>
    <n v="0"/>
    <n v="0"/>
    <s v="Portal"/>
  </r>
  <r>
    <x v="1"/>
    <x v="3035"/>
    <s v="3C"/>
    <n v="1"/>
    <x v="31"/>
    <x v="30"/>
    <s v="B"/>
    <n v="0"/>
    <n v="94"/>
    <n v="94"/>
    <n v="94"/>
    <n v="-4"/>
    <n v="90"/>
    <n v="0"/>
    <n v="0"/>
    <s v="6462 VI"/>
    <s v="0"/>
    <s v="0"/>
    <n v="0"/>
    <n v="0"/>
    <n v="16.03846153846154"/>
    <n v="16.03846153846154"/>
    <n v="0"/>
    <n v="0"/>
    <n v="0"/>
    <n v="0"/>
    <n v="0"/>
    <n v="0"/>
    <n v="0"/>
    <s v="Traditional"/>
  </r>
  <r>
    <x v="0"/>
    <x v="3036"/>
    <s v="8A"/>
    <n v="8"/>
    <x v="12"/>
    <x v="12"/>
    <s v="E"/>
    <n v="0.14285714285714285"/>
    <n v="32"/>
    <n v="28"/>
    <n v="28"/>
    <n v="-4"/>
    <n v="24"/>
    <n v="0"/>
    <n v="3.7776000000000001"/>
    <s v="F2213/8 RD"/>
    <n v="0"/>
    <n v="16"/>
    <n v="1.8461538461538463E-2"/>
    <n v="0.14769230769230771"/>
    <n v="142.48999999999998"/>
    <n v="17.811249999999998"/>
    <n v="0.44307692307692315"/>
    <n v="1"/>
    <n v="3.7776000000000001"/>
    <n v="1"/>
    <n v="3.7776000000000001"/>
    <n v="1"/>
    <n v="3.7776000000000001"/>
    <s v="Portal"/>
  </r>
  <r>
    <x v="0"/>
    <x v="3037"/>
    <s v="8A"/>
    <n v="32"/>
    <x v="12"/>
    <x v="12"/>
    <s v="E"/>
    <n v="0.14285714285714285"/>
    <n v="32"/>
    <n v="28"/>
    <n v="28"/>
    <n v="-4"/>
    <n v="24"/>
    <n v="1"/>
    <n v="12.01"/>
    <s v="F2211/2 BL"/>
    <n v="2"/>
    <n v="6"/>
    <n v="2.8461538461538462E-2"/>
    <n v="0.91076923076923078"/>
    <n v="61.334230769230764"/>
    <n v="1.9166947115384614"/>
    <n v="0.68307692307692314"/>
    <n v="0"/>
    <n v="0"/>
    <n v="1"/>
    <n v="12.01"/>
    <n v="1"/>
    <n v="12.01"/>
    <s v="Portal"/>
  </r>
  <r>
    <x v="1"/>
    <x v="3038"/>
    <s v="8B"/>
    <n v="1"/>
    <x v="34"/>
    <x v="33"/>
    <s v="S"/>
    <n v="0"/>
    <n v="38"/>
    <n v="38"/>
    <n v="38"/>
    <n v="-4"/>
    <n v="34"/>
    <n v="0"/>
    <n v="0"/>
    <s v="TFT20017 NA"/>
    <s v="0"/>
    <s v="0"/>
    <n v="0"/>
    <n v="0"/>
    <n v="219.30769230769226"/>
    <n v="219.30769230769226"/>
    <n v="0"/>
    <n v="0"/>
    <n v="0"/>
    <n v="0"/>
    <n v="0"/>
    <n v="0"/>
    <n v="0"/>
    <s v="Traditional"/>
  </r>
  <r>
    <x v="1"/>
    <x v="3039"/>
    <s v="3A"/>
    <n v="500"/>
    <x v="2"/>
    <x v="2"/>
    <n v="2"/>
    <n v="0"/>
    <n v="40"/>
    <n v="40"/>
    <n v="40"/>
    <m/>
    <n v="40"/>
    <n v="0"/>
    <n v="200.75908000000001"/>
    <s v="1892C SL"/>
    <n v="0"/>
    <n v="0"/>
    <n v="0"/>
    <n v="0"/>
    <n v="24.423076923076923"/>
    <n v="4.8846153846153845E-2"/>
    <n v="0"/>
    <n v="0"/>
    <n v="0"/>
    <n v="0"/>
    <n v="0"/>
    <n v="0"/>
    <n v="0"/>
    <s v="Portal"/>
  </r>
  <r>
    <x v="1"/>
    <x v="3040"/>
    <s v="5A"/>
    <n v="5000"/>
    <x v="0"/>
    <x v="0"/>
    <s v="S"/>
    <n v="-0.52083333333333337"/>
    <n v="23"/>
    <n v="48"/>
    <n v="23"/>
    <n v="-4"/>
    <n v="19"/>
    <n v="0"/>
    <n v="134.19999999999999"/>
    <s v="3053 YL"/>
    <n v="0"/>
    <n v="1"/>
    <n v="1.153846153846154E-3"/>
    <n v="5.7692307692307701"/>
    <n v="1640.8461538461536"/>
    <n v="0.32816923076923071"/>
    <n v="2.1923076923076924E-2"/>
    <n v="1"/>
    <n v="134.19999999999999"/>
    <n v="1"/>
    <n v="134.19999999999999"/>
    <n v="1"/>
    <n v="134.19999999999999"/>
    <s v="Portal"/>
  </r>
  <r>
    <x v="0"/>
    <x v="3041"/>
    <s v="8A"/>
    <n v="16"/>
    <x v="12"/>
    <x v="12"/>
    <s v="E"/>
    <n v="0.14285714285714285"/>
    <n v="32"/>
    <n v="28"/>
    <n v="28"/>
    <n v="-4"/>
    <n v="24"/>
    <n v="0"/>
    <n v="15.28"/>
    <s v="F2211IN WH"/>
    <n v="2"/>
    <n v="2"/>
    <n v="2.3846153846153847E-2"/>
    <n v="0.38153846153846155"/>
    <n v="5.2507692307692304"/>
    <n v="0.3281730769230769"/>
    <n v="0.5723076923076923"/>
    <n v="0"/>
    <n v="0"/>
    <n v="1"/>
    <n v="15.28"/>
    <n v="1"/>
    <n v="15.28"/>
    <s v="Portal"/>
  </r>
  <r>
    <x v="1"/>
    <x v="3042"/>
    <s v="5A"/>
    <n v="5000"/>
    <x v="0"/>
    <x v="0"/>
    <s v="S"/>
    <n v="-0.25925925925925924"/>
    <n v="20"/>
    <n v="27"/>
    <n v="20"/>
    <n v="-4"/>
    <n v="16"/>
    <n v="1"/>
    <n v="163.75"/>
    <s v="3055 WH"/>
    <n v="2"/>
    <n v="0"/>
    <n v="2.1538461538461538E-2"/>
    <n v="107.69230769230769"/>
    <n v="1766.6923076923076"/>
    <n v="0.35333846153846155"/>
    <n v="0.3446153846153846"/>
    <n v="0"/>
    <n v="0"/>
    <n v="0"/>
    <n v="0"/>
    <n v="0"/>
    <n v="0"/>
    <s v="Portal"/>
  </r>
  <r>
    <x v="0"/>
    <x v="3043"/>
    <s v="8A"/>
    <n v="16"/>
    <x v="12"/>
    <x v="12"/>
    <s v="E"/>
    <n v="0.14285714285714285"/>
    <n v="32"/>
    <n v="28"/>
    <n v="28"/>
    <n v="-4"/>
    <n v="24"/>
    <n v="0"/>
    <n v="4.1096000000000004"/>
    <s v="F2213/32 WH"/>
    <n v="1"/>
    <n v="1"/>
    <n v="1.1923076923076923E-2"/>
    <n v="0.19076923076923077"/>
    <n v="30.881153846153843"/>
    <n v="1.9300721153846152"/>
    <n v="0.28615384615384615"/>
    <n v="1"/>
    <n v="4.1096000000000004"/>
    <n v="1"/>
    <n v="4.1096000000000004"/>
    <n v="1"/>
    <n v="4.1096000000000004"/>
    <s v="Portal"/>
  </r>
  <r>
    <x v="1"/>
    <x v="3044"/>
    <s v="2F"/>
    <n v="328"/>
    <x v="0"/>
    <x v="0"/>
    <s v="C"/>
    <n v="0"/>
    <n v="5"/>
    <n v="5"/>
    <n v="5"/>
    <m/>
    <n v="5"/>
    <n v="0"/>
    <n v="81.59984"/>
    <s v="9059C BK"/>
    <n v="0"/>
    <n v="1"/>
    <n v="1.153846153846154E-3"/>
    <n v="0.37846153846153852"/>
    <n v="147.76307692307691"/>
    <n v="0.45049718574108816"/>
    <n v="5.7692307692307696E-3"/>
    <n v="1"/>
    <n v="81.59984"/>
    <n v="1"/>
    <n v="81.59984"/>
    <n v="1"/>
    <n v="81.59984"/>
    <s v="MPS"/>
  </r>
  <r>
    <x v="1"/>
    <x v="3045"/>
    <s v="2F"/>
    <n v="1"/>
    <x v="31"/>
    <x v="30"/>
    <s v="B"/>
    <n v="0"/>
    <n v="59"/>
    <n v="59"/>
    <n v="59"/>
    <n v="-4"/>
    <n v="55"/>
    <n v="0"/>
    <n v="0"/>
    <s v="9059C BK"/>
    <s v="0"/>
    <s v="0"/>
    <n v="0"/>
    <n v="0"/>
    <n v="147.76307692307691"/>
    <n v="147.76307692307691"/>
    <n v="0"/>
    <n v="0"/>
    <n v="0"/>
    <n v="0"/>
    <n v="0"/>
    <n v="0"/>
    <n v="0"/>
    <s v="Traditional"/>
  </r>
  <r>
    <x v="1"/>
    <x v="3046"/>
    <s v="8A"/>
    <n v="100"/>
    <x v="1"/>
    <x v="1"/>
    <s v="E"/>
    <n v="0.55555555555555558"/>
    <n v="140"/>
    <n v="90"/>
    <n v="90"/>
    <n v="-4"/>
    <n v="86"/>
    <n v="40"/>
    <n v="11.042859999999999"/>
    <s v="F221V3/16 BK"/>
    <n v="59"/>
    <n v="168"/>
    <n v="0.82923076923076922"/>
    <n v="82.92307692307692"/>
    <n v="389.02923076923071"/>
    <n v="3.8902923076923073"/>
    <n v="71.313846153846157"/>
    <n v="4"/>
    <n v="44.171439999999997"/>
    <n v="75"/>
    <n v="828.21449999999993"/>
    <n v="79"/>
    <n v="872.38593999999989"/>
    <s v="Portal"/>
  </r>
  <r>
    <x v="0"/>
    <x v="3047"/>
    <s v="8A"/>
    <n v="6"/>
    <x v="12"/>
    <x v="12"/>
    <s v="E"/>
    <n v="0.14285714285714285"/>
    <n v="32"/>
    <n v="28"/>
    <n v="28"/>
    <n v="-4"/>
    <n v="24"/>
    <n v="0"/>
    <n v="4.5961999999999996"/>
    <s v="F2213/4 BL"/>
    <n v="0"/>
    <n v="1"/>
    <n v="1.153846153846154E-3"/>
    <n v="6.9230769230769242E-3"/>
    <n v="19.773076923076921"/>
    <n v="3.2955128205128204"/>
    <n v="2.7692307692307697E-2"/>
    <n v="1"/>
    <n v="4.5961999999999996"/>
    <n v="1"/>
    <n v="4.5961999999999996"/>
    <n v="1"/>
    <n v="4.5961999999999996"/>
    <s v="Portal"/>
  </r>
  <r>
    <x v="1"/>
    <x v="3048"/>
    <s v="2A"/>
    <n v="1"/>
    <x v="35"/>
    <x v="34"/>
    <s v="B"/>
    <n v="0"/>
    <n v="42"/>
    <n v="42"/>
    <n v="42"/>
    <n v="-4"/>
    <n v="38"/>
    <n v="0"/>
    <n v="0.89980000000000004"/>
    <s v="M4473 SL"/>
    <s v="0"/>
    <s v="0"/>
    <n v="0"/>
    <n v="0"/>
    <n v="261.03846153846155"/>
    <n v="261.03846153846155"/>
    <n v="0"/>
    <n v="0"/>
    <n v="0"/>
    <n v="0"/>
    <n v="0"/>
    <n v="0"/>
    <n v="0"/>
    <s v="Traditional"/>
  </r>
  <r>
    <x v="1"/>
    <x v="3049"/>
    <s v="3A"/>
    <n v="100"/>
    <x v="2"/>
    <x v="2"/>
    <n v="2"/>
    <n v="0"/>
    <n v="50"/>
    <n v="50"/>
    <n v="50"/>
    <m/>
    <n v="50"/>
    <n v="2"/>
    <n v="79.126530000000002"/>
    <s v="1898/15C SL"/>
    <n v="18"/>
    <n v="39"/>
    <n v="0.23884615384615382"/>
    <n v="23.884615384615383"/>
    <n v="42.730769230769226"/>
    <n v="0.42730769230769228"/>
    <n v="11.942307692307692"/>
    <n v="1"/>
    <n v="79.126530000000002"/>
    <n v="13"/>
    <n v="1028.64489"/>
    <n v="14"/>
    <n v="1107.77142"/>
    <s v="Portal"/>
  </r>
  <r>
    <x v="1"/>
    <x v="3050"/>
    <s v="8A"/>
    <n v="1"/>
    <x v="33"/>
    <x v="32"/>
    <s v="S"/>
    <n v="0"/>
    <n v="98"/>
    <n v="98"/>
    <n v="98"/>
    <n v="-4"/>
    <n v="94"/>
    <n v="0"/>
    <n v="0"/>
    <s v="F221V1/16 BK"/>
    <s v="0"/>
    <s v="0"/>
    <n v="0"/>
    <n v="0"/>
    <n v="1810.2746153846156"/>
    <n v="1810.2746153846156"/>
    <n v="0"/>
    <n v="0"/>
    <n v="0"/>
    <n v="0"/>
    <n v="0"/>
    <n v="0"/>
    <n v="0"/>
    <s v="Traditional"/>
  </r>
  <r>
    <x v="1"/>
    <x v="3051"/>
    <s v="8A"/>
    <n v="1"/>
    <x v="33"/>
    <x v="32"/>
    <s v="S"/>
    <n v="0"/>
    <n v="98"/>
    <n v="98"/>
    <n v="98"/>
    <n v="-4"/>
    <n v="94"/>
    <n v="0"/>
    <n v="0"/>
    <s v="F221V1/4 BK"/>
    <s v="0"/>
    <s v="0"/>
    <n v="0"/>
    <n v="0"/>
    <n v="533.44615384615372"/>
    <n v="533.44615384615372"/>
    <n v="0"/>
    <n v="0"/>
    <n v="0"/>
    <n v="0"/>
    <n v="0"/>
    <n v="0"/>
    <n v="0"/>
    <s v="Traditional"/>
  </r>
  <r>
    <x v="1"/>
    <x v="3052"/>
    <s v="8A"/>
    <n v="1"/>
    <x v="33"/>
    <x v="32"/>
    <s v="S"/>
    <n v="0"/>
    <n v="108"/>
    <n v="108"/>
    <n v="108"/>
    <n v="-4"/>
    <n v="104"/>
    <n v="0"/>
    <n v="0"/>
    <s v="F3003/8 BK"/>
    <s v="0"/>
    <s v="0"/>
    <n v="0"/>
    <n v="0"/>
    <n v="55.696923076923078"/>
    <n v="55.696923076923078"/>
    <n v="0"/>
    <n v="0"/>
    <n v="0"/>
    <n v="0"/>
    <n v="0"/>
    <n v="0"/>
    <n v="0"/>
    <s v="Traditional"/>
  </r>
  <r>
    <x v="1"/>
    <x v="3053"/>
    <s v="8A"/>
    <n v="1"/>
    <x v="33"/>
    <x v="32"/>
    <s v="S"/>
    <n v="0"/>
    <n v="38"/>
    <n v="38"/>
    <n v="38"/>
    <n v="-4"/>
    <n v="34"/>
    <n v="0"/>
    <n v="0"/>
    <s v="F32111/2 BK"/>
    <s v="0"/>
    <s v="0"/>
    <n v="0"/>
    <n v="0"/>
    <n v="10"/>
    <n v="10"/>
    <n v="0"/>
    <n v="0"/>
    <n v="0"/>
    <n v="0"/>
    <n v="0"/>
    <n v="0"/>
    <n v="0"/>
    <s v="Traditional"/>
  </r>
  <r>
    <x v="0"/>
    <x v="3054"/>
    <s v="8A"/>
    <n v="1"/>
    <x v="33"/>
    <x v="32"/>
    <s v="S"/>
    <n v="0"/>
    <n v="108"/>
    <n v="108"/>
    <n v="108"/>
    <n v="-4"/>
    <n v="104"/>
    <n v="0"/>
    <n v="0"/>
    <s v="F3501/2 CL"/>
    <s v="0"/>
    <s v="0"/>
    <n v="0"/>
    <n v="0"/>
    <n v="7.4892307692307689"/>
    <n v="7.4892307692307689"/>
    <n v="0"/>
    <n v="0"/>
    <n v="0"/>
    <n v="0"/>
    <n v="0"/>
    <n v="0"/>
    <n v="0"/>
    <s v="Traditional"/>
  </r>
  <r>
    <x v="1"/>
    <x v="3055"/>
    <s v="8A"/>
    <n v="1"/>
    <x v="33"/>
    <x v="32"/>
    <s v="S"/>
    <n v="0"/>
    <n v="108"/>
    <n v="108"/>
    <n v="108"/>
    <n v="-4"/>
    <n v="104"/>
    <n v="0"/>
    <n v="0"/>
    <s v="F3503/16 CL"/>
    <s v="0"/>
    <s v="0"/>
    <n v="0"/>
    <n v="0"/>
    <n v="77.406153846153842"/>
    <n v="77.406153846153842"/>
    <n v="0"/>
    <n v="0"/>
    <n v="0"/>
    <n v="0"/>
    <n v="0"/>
    <n v="0"/>
    <n v="0"/>
    <s v="Traditional"/>
  </r>
  <r>
    <x v="1"/>
    <x v="3056"/>
    <s v="8A"/>
    <n v="1"/>
    <x v="36"/>
    <x v="35"/>
    <s v="S"/>
    <n v="0"/>
    <n v="240"/>
    <n v="240"/>
    <n v="240"/>
    <n v="-4"/>
    <n v="236"/>
    <n v="0"/>
    <n v="0"/>
    <s v="F40014 NA"/>
    <s v="0"/>
    <s v="0"/>
    <n v="0"/>
    <n v="0"/>
    <n v="35.96153846153846"/>
    <n v="35.96153846153846"/>
    <n v="0"/>
    <n v="0"/>
    <n v="0"/>
    <n v="0"/>
    <n v="0"/>
    <n v="0"/>
    <n v="0"/>
    <s v="Traditional"/>
  </r>
  <r>
    <x v="0"/>
    <x v="3057"/>
    <s v="8A"/>
    <n v="1"/>
    <x v="37"/>
    <x v="36"/>
    <s v="S"/>
    <n v="0.28999999999999998"/>
    <n v="129"/>
    <n v="100"/>
    <n v="100"/>
    <n v="-4"/>
    <n v="96"/>
    <n v="0"/>
    <n v="3.95"/>
    <s v="F4213IN BK"/>
    <s v="0"/>
    <s v="0"/>
    <n v="0"/>
    <n v="0"/>
    <n v="2.4123076923076923"/>
    <n v="2.4123076923076923"/>
    <n v="0"/>
    <n v="0"/>
    <n v="0"/>
    <n v="0"/>
    <n v="0"/>
    <n v="0"/>
    <n v="0"/>
    <s v="Traditional"/>
  </r>
  <r>
    <x v="1"/>
    <x v="3058"/>
    <s v="8A"/>
    <n v="1"/>
    <x v="33"/>
    <x v="32"/>
    <s v="S"/>
    <n v="0"/>
    <n v="108"/>
    <n v="108"/>
    <n v="108"/>
    <n v="-4"/>
    <n v="104"/>
    <n v="0"/>
    <n v="0"/>
    <s v="F7501/2 BK"/>
    <s v="0"/>
    <s v="0"/>
    <n v="0"/>
    <n v="0"/>
    <n v="8.8076923076923066"/>
    <n v="8.8076923076923066"/>
    <n v="0"/>
    <n v="0"/>
    <n v="0"/>
    <n v="0"/>
    <n v="0"/>
    <n v="0"/>
    <n v="0"/>
    <s v="Traditional"/>
  </r>
  <r>
    <x v="1"/>
    <x v="3059"/>
    <s v="2F"/>
    <n v="100"/>
    <x v="0"/>
    <x v="0"/>
    <s v="C"/>
    <n v="0"/>
    <n v="5"/>
    <n v="5"/>
    <n v="5"/>
    <m/>
    <n v="5"/>
    <n v="0"/>
    <n v="48.61609"/>
    <s v="9008 BK"/>
    <n v="15"/>
    <n v="36"/>
    <n v="0.2030769230769231"/>
    <n v="20.30769230769231"/>
    <n v="369.73076923076917"/>
    <n v="3.6973076923076915"/>
    <n v="1.0153846153846156"/>
    <n v="1"/>
    <n v="48.61609"/>
    <n v="2"/>
    <n v="97.23218"/>
    <n v="3"/>
    <n v="145.84827000000001"/>
    <s v="MPS"/>
  </r>
  <r>
    <x v="0"/>
    <x v="3060"/>
    <s v="8B"/>
    <n v="1"/>
    <x v="36"/>
    <x v="35"/>
    <s v="S"/>
    <n v="0"/>
    <n v="38"/>
    <n v="38"/>
    <n v="38"/>
    <n v="-4"/>
    <n v="34"/>
    <n v="0"/>
    <n v="0"/>
    <s v="TFT25018 NA"/>
    <s v="0"/>
    <s v="0"/>
    <n v="0"/>
    <n v="0"/>
    <n v="179.11538461538461"/>
    <n v="179.11538461538461"/>
    <n v="0"/>
    <n v="0"/>
    <n v="0"/>
    <n v="0"/>
    <n v="0"/>
    <n v="0"/>
    <n v="0"/>
    <s v="Traditional"/>
  </r>
  <r>
    <x v="0"/>
    <x v="3061"/>
    <s v="8A"/>
    <n v="7"/>
    <x v="12"/>
    <x v="12"/>
    <s v="E"/>
    <n v="0.14285714285714285"/>
    <n v="32"/>
    <n v="28"/>
    <n v="28"/>
    <n v="-4"/>
    <n v="24"/>
    <n v="2"/>
    <n v="4.1959999999999997"/>
    <s v="F2211/2 GR"/>
    <n v="0"/>
    <n v="1"/>
    <n v="1.153846153846154E-3"/>
    <n v="8.076923076923077E-3"/>
    <n v="38.205769230769235"/>
    <n v="5.4579670329670336"/>
    <n v="2.7692307692307697E-2"/>
    <n v="1"/>
    <n v="4.1959999999999997"/>
    <n v="1"/>
    <n v="4.1959999999999997"/>
    <n v="1"/>
    <n v="4.1959999999999997"/>
    <s v="Portal"/>
  </r>
  <r>
    <x v="0"/>
    <x v="3062"/>
    <s v="8A"/>
    <n v="10"/>
    <x v="12"/>
    <x v="12"/>
    <s v="E"/>
    <n v="0.14285714285714285"/>
    <n v="32"/>
    <n v="28"/>
    <n v="28"/>
    <n v="-4"/>
    <n v="24"/>
    <n v="1"/>
    <n v="3.9704999999999999"/>
    <s v="F2211/4 YL"/>
    <s v="0"/>
    <s v="0"/>
    <n v="0"/>
    <n v="0"/>
    <n v="8.3076923076923102"/>
    <n v="0.83076923076923104"/>
    <n v="0"/>
    <n v="0"/>
    <n v="0"/>
    <n v="0"/>
    <n v="0"/>
    <n v="0"/>
    <n v="0"/>
    <s v="Portal"/>
  </r>
  <r>
    <x v="0"/>
    <x v="3063"/>
    <s v="8A"/>
    <n v="16"/>
    <x v="12"/>
    <x v="12"/>
    <s v="E"/>
    <n v="0.14285714285714285"/>
    <n v="32"/>
    <n v="28"/>
    <n v="28"/>
    <n v="-4"/>
    <n v="24"/>
    <n v="2"/>
    <n v="15.28"/>
    <s v="F2211IN BL"/>
    <n v="2"/>
    <n v="15"/>
    <n v="3.884615384615385E-2"/>
    <n v="0.6215384615384616"/>
    <n v="13.841538461538462"/>
    <n v="0.8650961538461539"/>
    <n v="0.93230769230769239"/>
    <n v="0"/>
    <n v="0"/>
    <n v="1"/>
    <n v="15.28"/>
    <n v="1"/>
    <n v="15.28"/>
    <s v="Portal"/>
  </r>
  <r>
    <x v="1"/>
    <x v="3064"/>
    <s v="1F"/>
    <n v="1"/>
    <x v="2"/>
    <x v="2"/>
    <n v="2"/>
    <n v="-0.5"/>
    <n v="30"/>
    <n v="60"/>
    <n v="30"/>
    <m/>
    <n v="30"/>
    <n v="10299"/>
    <n v="0.34805999999999998"/>
    <s v="86703CY SL"/>
    <s v="0"/>
    <s v="0"/>
    <n v="0"/>
    <n v="0"/>
    <n v="127.73076923076924"/>
    <n v="127.73076923076924"/>
    <n v="0"/>
    <n v="0"/>
    <n v="0"/>
    <n v="0"/>
    <n v="0"/>
    <n v="0"/>
    <n v="0"/>
    <s v="Portal"/>
  </r>
  <r>
    <x v="0"/>
    <x v="3065"/>
    <s v="8A"/>
    <n v="4"/>
    <x v="12"/>
    <x v="12"/>
    <s v="E"/>
    <n v="0.14285714285714285"/>
    <n v="32"/>
    <n v="28"/>
    <n v="28"/>
    <n v="-4"/>
    <n v="24"/>
    <n v="0"/>
    <n v="5.1459999999999999"/>
    <s v="F2211IN WH"/>
    <s v="0"/>
    <s v="0"/>
    <n v="0"/>
    <n v="0"/>
    <n v="5.2507692307692304"/>
    <n v="1.3126923076923076"/>
    <n v="0"/>
    <n v="0"/>
    <n v="0"/>
    <n v="0"/>
    <n v="0"/>
    <n v="0"/>
    <n v="0"/>
    <s v="Portal"/>
  </r>
  <r>
    <x v="1"/>
    <x v="3066"/>
    <s v="5I"/>
    <n v="25000"/>
    <x v="0"/>
    <x v="0"/>
    <s v="B"/>
    <n v="2.564102564102564E-2"/>
    <n v="40"/>
    <n v="39"/>
    <n v="39"/>
    <n v="-4"/>
    <n v="35"/>
    <n v="0"/>
    <n v="624.55999999999995"/>
    <s v="6710 RD"/>
    <s v="0"/>
    <s v="0"/>
    <n v="0"/>
    <n v="0"/>
    <n v="1172.8461538461538"/>
    <n v="4.6913846153846153E-2"/>
    <n v="0"/>
    <n v="0"/>
    <n v="0"/>
    <n v="0"/>
    <n v="0"/>
    <n v="0"/>
    <n v="0"/>
    <s v="Portal"/>
  </r>
  <r>
    <x v="1"/>
    <x v="3067"/>
    <s v="5I"/>
    <n v="25000"/>
    <x v="0"/>
    <x v="0"/>
    <s v="B"/>
    <n v="2.564102564102564E-2"/>
    <n v="40"/>
    <n v="39"/>
    <n v="39"/>
    <n v="-4"/>
    <n v="35"/>
    <n v="0"/>
    <n v="756.25"/>
    <s v="6711 RD"/>
    <s v="0"/>
    <s v="0"/>
    <n v="0"/>
    <n v="0"/>
    <n v="2030.0384615384612"/>
    <n v="8.120153846153845E-2"/>
    <n v="0"/>
    <n v="0"/>
    <n v="0"/>
    <n v="0"/>
    <n v="0"/>
    <n v="0"/>
    <n v="0"/>
    <s v="Portal"/>
  </r>
  <r>
    <x v="1"/>
    <x v="3068"/>
    <s v="5I"/>
    <n v="5000"/>
    <x v="0"/>
    <x v="0"/>
    <s v="S"/>
    <n v="2.564102564102564E-2"/>
    <n v="40"/>
    <n v="39"/>
    <n v="39"/>
    <n v="-4"/>
    <n v="35"/>
    <n v="2"/>
    <n v="92.9"/>
    <s v="6712 WH"/>
    <n v="5"/>
    <n v="9"/>
    <n v="6.423076923076923E-2"/>
    <n v="321.15384615384613"/>
    <n v="3015.2307692307691"/>
    <n v="0.60304615384615379"/>
    <n v="2.2480769230769231"/>
    <n v="0"/>
    <n v="0"/>
    <n v="2"/>
    <n v="185.8"/>
    <n v="2"/>
    <n v="185.8"/>
    <s v="Portal"/>
  </r>
  <r>
    <x v="1"/>
    <x v="3069"/>
    <s v="5I"/>
    <n v="25000"/>
    <x v="4"/>
    <x v="4"/>
    <s v="S"/>
    <n v="0"/>
    <n v="39"/>
    <n v="39"/>
    <n v="39"/>
    <n v="-4"/>
    <n v="35"/>
    <n v="0"/>
    <n v="0"/>
    <s v="6715 BR"/>
    <s v="0"/>
    <s v="0"/>
    <n v="0"/>
    <n v="0"/>
    <n v="914.84615384615381"/>
    <n v="3.659384615384615E-2"/>
    <n v="0"/>
    <n v="0"/>
    <n v="0"/>
    <n v="0"/>
    <n v="0"/>
    <n v="0"/>
    <n v="0"/>
    <s v="Traditional"/>
  </r>
  <r>
    <x v="1"/>
    <x v="3070"/>
    <s v="5I"/>
    <n v="25000"/>
    <x v="4"/>
    <x v="4"/>
    <s v="S"/>
    <n v="0"/>
    <n v="39"/>
    <n v="39"/>
    <n v="39"/>
    <n v="-4"/>
    <n v="35"/>
    <n v="0"/>
    <n v="0"/>
    <s v="6715 GY"/>
    <s v="0"/>
    <s v="0"/>
    <n v="0"/>
    <n v="0"/>
    <n v="1395.9615384615381"/>
    <n v="5.5838461538461524E-2"/>
    <n v="0"/>
    <n v="0"/>
    <n v="0"/>
    <n v="0"/>
    <n v="0"/>
    <n v="0"/>
    <n v="0"/>
    <s v="Portal"/>
  </r>
  <r>
    <x v="0"/>
    <x v="3071"/>
    <s v="8B"/>
    <n v="1"/>
    <x v="34"/>
    <x v="33"/>
    <s v="S"/>
    <n v="0"/>
    <n v="38"/>
    <n v="38"/>
    <n v="38"/>
    <n v="-4"/>
    <n v="34"/>
    <n v="0"/>
    <n v="0"/>
    <s v="TFT20013 NA"/>
    <s v="0"/>
    <s v="0"/>
    <n v="0"/>
    <n v="0"/>
    <n v="166.88461538461539"/>
    <n v="166.88461538461539"/>
    <n v="0"/>
    <n v="0"/>
    <n v="0"/>
    <n v="0"/>
    <n v="0"/>
    <n v="0"/>
    <n v="0"/>
    <s v="Traditional"/>
  </r>
  <r>
    <x v="1"/>
    <x v="3072"/>
    <s v="1A"/>
    <n v="500"/>
    <x v="2"/>
    <x v="2"/>
    <n v="2"/>
    <n v="0"/>
    <n v="20"/>
    <n v="20"/>
    <n v="20"/>
    <m/>
    <n v="20"/>
    <n v="0"/>
    <n v="127.62833000000001"/>
    <s v="5056C SL"/>
    <n v="0"/>
    <n v="2"/>
    <n v="2.3076923076923079E-3"/>
    <n v="1.153846153846154"/>
    <n v="39.15384615384616"/>
    <n v="7.8307692307692314E-2"/>
    <n v="4.6153846153846156E-2"/>
    <n v="1"/>
    <n v="127.62833000000001"/>
    <n v="1"/>
    <n v="127.62833000000001"/>
    <n v="1"/>
    <n v="127.62833000000001"/>
    <s v="Portal"/>
  </r>
  <r>
    <x v="1"/>
    <x v="3073"/>
    <s v="1A"/>
    <n v="500"/>
    <x v="2"/>
    <x v="2"/>
    <s v="P"/>
    <n v="0"/>
    <n v="5"/>
    <n v="5"/>
    <n v="5"/>
    <m/>
    <n v="5"/>
    <n v="0"/>
    <n v="482.68646999999999"/>
    <s v="5100/50C SL"/>
    <s v="0"/>
    <s v="0"/>
    <n v="0"/>
    <n v="0"/>
    <n v="260.65384615384619"/>
    <n v="0.52130769230769236"/>
    <n v="0"/>
    <n v="0"/>
    <n v="0"/>
    <n v="0"/>
    <n v="0"/>
    <n v="0"/>
    <n v="0"/>
    <s v="MPS"/>
  </r>
  <r>
    <x v="0"/>
    <x v="3074"/>
    <s v="8A"/>
    <n v="7"/>
    <x v="12"/>
    <x v="12"/>
    <s v="E"/>
    <n v="0.14285714285714285"/>
    <n v="32"/>
    <n v="28"/>
    <n v="28"/>
    <n v="-4"/>
    <n v="24"/>
    <n v="0"/>
    <n v="3.9117999999999999"/>
    <s v="F2211/2 YL"/>
    <s v="0"/>
    <s v="0"/>
    <n v="0"/>
    <n v="0"/>
    <n v="77.384615384615373"/>
    <n v="11.054945054945053"/>
    <n v="0"/>
    <n v="0"/>
    <n v="0"/>
    <n v="0"/>
    <n v="0"/>
    <n v="0"/>
    <n v="0"/>
    <s v="Portal"/>
  </r>
  <r>
    <x v="0"/>
    <x v="3075"/>
    <s v="5E"/>
    <n v="100"/>
    <x v="7"/>
    <x v="7"/>
    <s v="S"/>
    <n v="0.03"/>
    <n v="103"/>
    <n v="100"/>
    <n v="100"/>
    <n v="-4"/>
    <n v="96"/>
    <n v="36"/>
    <n v="13.59"/>
    <s v="2840/7 VI"/>
    <n v="19"/>
    <n v="73"/>
    <n v="0.28884615384615386"/>
    <n v="28.884615384615387"/>
    <n v="44.269230769230774"/>
    <n v="0.44269230769230772"/>
    <n v="27.729230769230771"/>
    <n v="1"/>
    <n v="13.59"/>
    <n v="29"/>
    <n v="394.11"/>
    <n v="30"/>
    <n v="407.7"/>
    <s v="Traditional"/>
  </r>
  <r>
    <x v="0"/>
    <x v="3076"/>
    <s v="5A"/>
    <n v="1"/>
    <x v="32"/>
    <x v="31"/>
    <s v="S"/>
    <n v="0"/>
    <n v="43"/>
    <n v="43"/>
    <n v="43"/>
    <n v="-4"/>
    <n v="39"/>
    <n v="0"/>
    <n v="0"/>
    <s v="1550 YL"/>
    <s v="0"/>
    <s v="0"/>
    <n v="0"/>
    <n v="0"/>
    <n v="31.884615384615387"/>
    <n v="31.884615384615387"/>
    <n v="0"/>
    <n v="0"/>
    <n v="0"/>
    <n v="0"/>
    <n v="0"/>
    <n v="0"/>
    <n v="0"/>
    <s v="Traditional"/>
  </r>
  <r>
    <x v="0"/>
    <x v="3077"/>
    <s v="8A"/>
    <n v="40"/>
    <x v="12"/>
    <x v="12"/>
    <s v="E"/>
    <n v="8.3333333333333329E-2"/>
    <n v="52"/>
    <n v="48"/>
    <n v="48"/>
    <n v="-4"/>
    <n v="44"/>
    <n v="15"/>
    <n v="12.01"/>
    <s v="F2211/4 YL"/>
    <n v="1"/>
    <n v="14"/>
    <n v="2.6923076923076925E-2"/>
    <n v="1.0769230769230771"/>
    <n v="8.3076923076923102"/>
    <n v="0.20769230769230776"/>
    <n v="1.1846153846153846"/>
    <n v="0"/>
    <n v="0"/>
    <n v="1"/>
    <n v="12.01"/>
    <n v="1"/>
    <n v="12.01"/>
    <s v="Portal"/>
  </r>
  <r>
    <x v="0"/>
    <x v="3078"/>
    <s v="8A"/>
    <n v="14"/>
    <x v="12"/>
    <x v="12"/>
    <s v="E"/>
    <n v="0.14285714285714285"/>
    <n v="32"/>
    <n v="28"/>
    <n v="28"/>
    <n v="-4"/>
    <n v="24"/>
    <n v="0"/>
    <n v="3.65"/>
    <s v="F2211/8 YL"/>
    <s v="0"/>
    <s v="0"/>
    <n v="0"/>
    <n v="0"/>
    <n v="94.723076923076917"/>
    <n v="6.7659340659340659"/>
    <n v="0"/>
    <n v="0"/>
    <n v="0"/>
    <n v="0"/>
    <n v="0"/>
    <n v="0"/>
    <n v="0"/>
    <s v="Portal"/>
  </r>
  <r>
    <x v="0"/>
    <x v="3079"/>
    <s v="8A"/>
    <n v="8"/>
    <x v="12"/>
    <x v="12"/>
    <s v="E"/>
    <n v="0.14285714285714285"/>
    <n v="32"/>
    <n v="28"/>
    <n v="28"/>
    <n v="-4"/>
    <n v="24"/>
    <n v="1"/>
    <n v="3.7776000000000001"/>
    <s v="F2213/8 BL"/>
    <n v="0"/>
    <n v="1"/>
    <n v="1.153846153846154E-3"/>
    <n v="9.2307692307692316E-3"/>
    <n v="33.97653846153846"/>
    <n v="4.2470673076923076"/>
    <n v="2.7692307692307697E-2"/>
    <n v="1"/>
    <n v="3.7776000000000001"/>
    <n v="1"/>
    <n v="3.7776000000000001"/>
    <n v="1"/>
    <n v="3.7776000000000001"/>
    <s v="Portal"/>
  </r>
  <r>
    <x v="1"/>
    <x v="3080"/>
    <s v="8B"/>
    <n v="500"/>
    <x v="12"/>
    <x v="12"/>
    <s v="E"/>
    <n v="0.16470588235294117"/>
    <n v="99"/>
    <n v="85"/>
    <n v="85"/>
    <n v="-4"/>
    <n v="81"/>
    <n v="8"/>
    <n v="215.28"/>
    <s v="TFT20012 NA"/>
    <n v="0"/>
    <n v="7"/>
    <n v="8.076923076923077E-3"/>
    <n v="4.0384615384615383"/>
    <n v="33.423076923076927"/>
    <n v="6.6846153846153861E-2"/>
    <n v="0.65423076923076928"/>
    <n v="0"/>
    <n v="0"/>
    <n v="1"/>
    <n v="215.28"/>
    <n v="1"/>
    <n v="215.28"/>
    <s v="Portal"/>
  </r>
  <r>
    <x v="0"/>
    <x v="3081"/>
    <s v="8B"/>
    <n v="1000"/>
    <x v="12"/>
    <x v="12"/>
    <s v="E"/>
    <n v="0.16470588235294117"/>
    <n v="99"/>
    <n v="85"/>
    <n v="85"/>
    <n v="-4"/>
    <n v="81"/>
    <n v="4"/>
    <n v="289.02999999999997"/>
    <s v="TFT20015 NA"/>
    <n v="0"/>
    <n v="7"/>
    <n v="8.076923076923077E-3"/>
    <n v="8.0769230769230766"/>
    <n v="19.769230769230766"/>
    <n v="1.9769230769230768E-2"/>
    <n v="0.65423076923076928"/>
    <n v="0"/>
    <n v="0"/>
    <n v="1"/>
    <n v="289.02999999999997"/>
    <n v="1"/>
    <n v="289.02999999999997"/>
    <s v="Portal"/>
  </r>
  <r>
    <x v="1"/>
    <x v="3082"/>
    <s v="1G"/>
    <n v="1"/>
    <x v="31"/>
    <x v="30"/>
    <s v="B"/>
    <n v="0"/>
    <n v="64"/>
    <n v="64"/>
    <n v="64"/>
    <n v="-4"/>
    <n v="60"/>
    <n v="0"/>
    <n v="0"/>
    <s v="76022 BK"/>
    <s v="0"/>
    <s v="0"/>
    <n v="0"/>
    <n v="0"/>
    <n v="143.07692307692307"/>
    <n v="143.07692307692307"/>
    <n v="0"/>
    <n v="0"/>
    <n v="0"/>
    <n v="0"/>
    <n v="0"/>
    <n v="0"/>
    <n v="0"/>
    <s v="Traditional"/>
  </r>
  <r>
    <x v="0"/>
    <x v="3083"/>
    <s v="5I"/>
    <n v="5000"/>
    <x v="0"/>
    <x v="0"/>
    <s v="B"/>
    <n v="2.564102564102564E-2"/>
    <n v="40"/>
    <n v="39"/>
    <n v="39"/>
    <n v="-4"/>
    <n v="35"/>
    <n v="0"/>
    <n v="131.5"/>
    <s v="6710 SL"/>
    <s v="0"/>
    <s v="0"/>
    <n v="0"/>
    <n v="0"/>
    <n v="148.80769230769232"/>
    <n v="2.9761538461538464E-2"/>
    <n v="0"/>
    <n v="0"/>
    <n v="0"/>
    <n v="0"/>
    <n v="0"/>
    <n v="0"/>
    <n v="0"/>
    <s v="Portal"/>
  </r>
  <r>
    <x v="0"/>
    <x v="3084"/>
    <s v="8A"/>
    <n v="18"/>
    <x v="12"/>
    <x v="12"/>
    <s v="E"/>
    <n v="0.14285714285714285"/>
    <n v="32"/>
    <n v="28"/>
    <n v="28"/>
    <n v="-4"/>
    <n v="24"/>
    <n v="0"/>
    <n v="4.3770499999999997"/>
    <s v="F2211/16 YL"/>
    <n v="0"/>
    <n v="6"/>
    <n v="6.9230769230769233E-3"/>
    <n v="0.12461538461538461"/>
    <n v="114.12461538461538"/>
    <n v="6.3402564102564103"/>
    <n v="0.16615384615384615"/>
    <n v="1"/>
    <n v="4.3770499999999997"/>
    <n v="1"/>
    <n v="4.3770499999999997"/>
    <n v="1"/>
    <n v="4.3770499999999997"/>
    <s v="Portal"/>
  </r>
  <r>
    <x v="0"/>
    <x v="3085"/>
    <s v="8A"/>
    <n v="7"/>
    <x v="12"/>
    <x v="12"/>
    <s v="E"/>
    <n v="0.14285714285714285"/>
    <n v="32"/>
    <n v="28"/>
    <n v="28"/>
    <n v="-4"/>
    <n v="24"/>
    <n v="3"/>
    <n v="3.82972"/>
    <s v="F2211/2 RD"/>
    <n v="0"/>
    <n v="1"/>
    <n v="1.153846153846154E-3"/>
    <n v="8.076923076923077E-3"/>
    <n v="73.770384615384629"/>
    <n v="10.538626373626375"/>
    <n v="2.7692307692307697E-2"/>
    <n v="1"/>
    <n v="3.82972"/>
    <n v="1"/>
    <n v="3.82972"/>
    <n v="1"/>
    <n v="3.82972"/>
    <s v="Portal"/>
  </r>
  <r>
    <x v="0"/>
    <x v="3086"/>
    <s v="8A"/>
    <n v="7"/>
    <x v="12"/>
    <x v="12"/>
    <s v="E"/>
    <n v="0.14285714285714285"/>
    <n v="32"/>
    <n v="28"/>
    <n v="28"/>
    <n v="-4"/>
    <n v="24"/>
    <n v="1"/>
    <n v="3.9117999999999999"/>
    <s v="F2211/2 WH"/>
    <n v="0"/>
    <n v="1"/>
    <n v="1.153846153846154E-3"/>
    <n v="8.076923076923077E-3"/>
    <n v="51.386538461538457"/>
    <n v="7.3409340659340652"/>
    <n v="2.7692307692307697E-2"/>
    <n v="1"/>
    <n v="3.9117999999999999"/>
    <n v="1"/>
    <n v="3.9117999999999999"/>
    <n v="1"/>
    <n v="3.9117999999999999"/>
    <s v="Portal"/>
  </r>
  <r>
    <x v="0"/>
    <x v="3087"/>
    <s v="8A"/>
    <n v="32"/>
    <x v="12"/>
    <x v="12"/>
    <s v="E"/>
    <n v="0.14285714285714285"/>
    <n v="32"/>
    <n v="28"/>
    <n v="28"/>
    <n v="-4"/>
    <n v="24"/>
    <n v="0"/>
    <n v="12.01"/>
    <s v="F2211/2 YL"/>
    <n v="5"/>
    <n v="5"/>
    <n v="5.9615384615384619E-2"/>
    <n v="1.9076923076923078"/>
    <n v="77.384615384615373"/>
    <n v="2.4182692307692304"/>
    <n v="1.4307692307692308"/>
    <n v="0"/>
    <n v="0"/>
    <n v="1"/>
    <n v="12.01"/>
    <n v="1"/>
    <n v="12.01"/>
    <s v="Portal"/>
  </r>
  <r>
    <x v="0"/>
    <x v="3088"/>
    <s v="3A"/>
    <n v="100"/>
    <x v="2"/>
    <x v="2"/>
    <n v="2"/>
    <n v="0"/>
    <n v="35"/>
    <n v="35"/>
    <n v="35"/>
    <m/>
    <n v="35"/>
    <n v="1"/>
    <n v="56.875419999999998"/>
    <s v="1065 SL"/>
    <n v="2"/>
    <n v="7"/>
    <n v="2.9615384615384613E-2"/>
    <n v="2.9615384615384612"/>
    <n v="10.076923076923077"/>
    <n v="0.10076923076923076"/>
    <n v="1.0365384615384614"/>
    <n v="0"/>
    <n v="0"/>
    <n v="1"/>
    <n v="56.875419999999998"/>
    <n v="1"/>
    <n v="56.875419999999998"/>
    <s v="Portal"/>
  </r>
  <r>
    <x v="1"/>
    <x v="3089"/>
    <s v="1F"/>
    <n v="1000"/>
    <x v="2"/>
    <x v="2"/>
    <n v="2"/>
    <n v="0"/>
    <n v="40"/>
    <n v="40"/>
    <n v="40"/>
    <m/>
    <n v="40"/>
    <n v="0"/>
    <n v="166.61351999999999"/>
    <s v="86003CY SL"/>
    <n v="1"/>
    <n v="7"/>
    <n v="1.8846153846153846E-2"/>
    <n v="18.846153846153847"/>
    <n v="20.23076923076923"/>
    <n v="2.0230769230769229E-2"/>
    <n v="0.75384615384615383"/>
    <n v="0"/>
    <n v="0"/>
    <n v="1"/>
    <n v="166.61351999999999"/>
    <n v="1"/>
    <n v="166.61351999999999"/>
    <s v="Portal"/>
  </r>
  <r>
    <x v="0"/>
    <x v="3090"/>
    <s v="5I"/>
    <n v="5000"/>
    <x v="0"/>
    <x v="0"/>
    <s v="S"/>
    <n v="2.564102564102564E-2"/>
    <n v="40"/>
    <n v="39"/>
    <n v="39"/>
    <n v="-4"/>
    <n v="35"/>
    <n v="0"/>
    <n v="219"/>
    <s v="6713 GY"/>
    <n v="0"/>
    <n v="1"/>
    <n v="1.153846153846154E-3"/>
    <n v="5.7692307692307701"/>
    <n v="129.61538461538461"/>
    <n v="2.5923076923076924E-2"/>
    <n v="4.0384615384615387E-2"/>
    <n v="1"/>
    <n v="219"/>
    <n v="1"/>
    <n v="219"/>
    <n v="1"/>
    <n v="219"/>
    <s v="Portal"/>
  </r>
  <r>
    <x v="1"/>
    <x v="3091"/>
    <s v="5I"/>
    <n v="25000"/>
    <x v="4"/>
    <x v="4"/>
    <s v="S"/>
    <n v="0"/>
    <n v="39"/>
    <n v="39"/>
    <n v="39"/>
    <n v="-4"/>
    <n v="35"/>
    <n v="0"/>
    <n v="1407.5"/>
    <s v="6714 WH"/>
    <n v="0"/>
    <n v="10"/>
    <n v="1.1538461538461539E-2"/>
    <n v="288.46153846153845"/>
    <n v="2724.0769230769229"/>
    <n v="0.10896307692307691"/>
    <n v="0.40384615384615385"/>
    <n v="1"/>
    <n v="1407.5"/>
    <n v="1"/>
    <n v="1407.5"/>
    <n v="1"/>
    <n v="1407.5"/>
    <s v="Portal"/>
  </r>
  <r>
    <x v="1"/>
    <x v="3092"/>
    <s v="5I"/>
    <n v="25000"/>
    <x v="4"/>
    <x v="4"/>
    <s v="S"/>
    <n v="0"/>
    <n v="39"/>
    <n v="39"/>
    <n v="39"/>
    <n v="-4"/>
    <n v="35"/>
    <n v="0"/>
    <n v="1408"/>
    <s v="6715 WH"/>
    <n v="0"/>
    <n v="2"/>
    <n v="2.3076923076923079E-3"/>
    <n v="57.692307692307701"/>
    <n v="3203.3846153846148"/>
    <n v="0.1281353846153846"/>
    <n v="8.0769230769230774E-2"/>
    <n v="1"/>
    <n v="1408"/>
    <n v="1"/>
    <n v="1408"/>
    <n v="1"/>
    <n v="1408"/>
    <s v="Portal"/>
  </r>
  <r>
    <x v="1"/>
    <x v="3093"/>
    <s v="5I"/>
    <n v="25000"/>
    <x v="0"/>
    <x v="0"/>
    <s v="B"/>
    <n v="2.564102564102564E-2"/>
    <n v="40"/>
    <n v="39"/>
    <n v="39"/>
    <n v="-4"/>
    <n v="35"/>
    <n v="0"/>
    <n v="2598.75"/>
    <s v="6716 BK"/>
    <n v="0"/>
    <n v="2"/>
    <n v="2.3076923076923079E-3"/>
    <n v="57.692307692307701"/>
    <n v="3594.1153846153838"/>
    <n v="0.14376461538461535"/>
    <n v="8.0769230769230774E-2"/>
    <n v="1"/>
    <n v="2598.75"/>
    <n v="1"/>
    <n v="2598.75"/>
    <n v="1"/>
    <n v="2598.75"/>
    <s v="Portal"/>
  </r>
  <r>
    <x v="1"/>
    <x v="3094"/>
    <s v="5I"/>
    <n v="5000"/>
    <x v="0"/>
    <x v="0"/>
    <s v="B"/>
    <n v="2.564102564102564E-2"/>
    <n v="40"/>
    <n v="39"/>
    <n v="39"/>
    <n v="-4"/>
    <n v="35"/>
    <n v="1"/>
    <n v="519.75"/>
    <s v="6716 BR"/>
    <n v="0"/>
    <n v="1"/>
    <n v="1.153846153846154E-3"/>
    <n v="5.7692307692307701"/>
    <n v="149.11538461538461"/>
    <n v="2.9823076923076924E-2"/>
    <n v="4.0384615384615387E-2"/>
    <n v="1"/>
    <n v="519.75"/>
    <n v="1"/>
    <n v="519.75"/>
    <n v="1"/>
    <n v="519.75"/>
    <s v="Portal"/>
  </r>
  <r>
    <x v="0"/>
    <x v="3095"/>
    <s v="8A"/>
    <n v="1.5"/>
    <x v="12"/>
    <x v="12"/>
    <s v="E"/>
    <n v="0.14285714285714285"/>
    <n v="32"/>
    <n v="28"/>
    <n v="28"/>
    <n v="-4"/>
    <n v="24"/>
    <n v="7"/>
    <n v="4.2905300000000004"/>
    <s v="F221V2IN BK"/>
    <n v="0"/>
    <n v="0"/>
    <n v="0"/>
    <n v="0"/>
    <n v="23.240384615384617"/>
    <n v="15.493589743589745"/>
    <n v="0"/>
    <n v="0"/>
    <n v="0"/>
    <n v="0"/>
    <n v="0"/>
    <n v="0"/>
    <n v="0"/>
    <s v="Portal"/>
  </r>
  <r>
    <x v="1"/>
    <x v="3096"/>
    <s v="2A"/>
    <n v="100"/>
    <x v="0"/>
    <x v="0"/>
    <s v="C"/>
    <n v="0"/>
    <n v="5"/>
    <n v="5"/>
    <n v="5"/>
    <m/>
    <n v="5"/>
    <n v="0"/>
    <n v="16.29457"/>
    <s v="M13233 SL"/>
    <n v="5"/>
    <n v="18"/>
    <n v="7.4615384615384611E-2"/>
    <n v="7.4615384615384608"/>
    <n v="190.15384615384613"/>
    <n v="1.9015384615384614"/>
    <n v="0.37307692307692308"/>
    <n v="1"/>
    <n v="16.29457"/>
    <n v="1"/>
    <n v="16.29457"/>
    <n v="2"/>
    <n v="32.58914"/>
    <s v="MPS"/>
  </r>
  <r>
    <x v="1"/>
    <x v="3097"/>
    <s v="8B"/>
    <n v="1000"/>
    <x v="12"/>
    <x v="12"/>
    <s v="E"/>
    <n v="0.16470588235294117"/>
    <n v="99"/>
    <n v="85"/>
    <n v="85"/>
    <n v="-4"/>
    <n v="81"/>
    <n v="24"/>
    <n v="288.02999999999997"/>
    <s v="TFT20017 NA"/>
    <n v="7"/>
    <n v="57"/>
    <n v="0.14115384615384613"/>
    <n v="141.15384615384613"/>
    <n v="219.30769230769226"/>
    <n v="0.21930769230769226"/>
    <n v="11.433461538461536"/>
    <n v="1"/>
    <n v="288.02999999999997"/>
    <n v="12"/>
    <n v="3456.3599999999997"/>
    <n v="13"/>
    <n v="3744.3899999999994"/>
    <s v="Portal"/>
  </r>
  <r>
    <x v="0"/>
    <x v="3098"/>
    <s v="8A"/>
    <n v="1"/>
    <x v="12"/>
    <x v="12"/>
    <s v="E"/>
    <n v="0.14285714285714285"/>
    <n v="32"/>
    <n v="28"/>
    <n v="28"/>
    <n v="-4"/>
    <n v="24"/>
    <n v="54"/>
    <n v="26.23"/>
    <s v="FKIT221C MC"/>
    <n v="32"/>
    <n v="265"/>
    <n v="0.65038461538461534"/>
    <n v="0.65038461538461534"/>
    <n v="0.65038461538461534"/>
    <n v="0.65038461538461534"/>
    <n v="15.609230769230768"/>
    <n v="3"/>
    <n v="78.69"/>
    <n v="19"/>
    <n v="498.37"/>
    <n v="22"/>
    <n v="577.06000000000006"/>
    <s v="Portal"/>
  </r>
  <r>
    <x v="0"/>
    <x v="3099"/>
    <s v="8B"/>
    <n v="1"/>
    <x v="34"/>
    <x v="33"/>
    <s v="S"/>
    <n v="0"/>
    <n v="38"/>
    <n v="38"/>
    <n v="38"/>
    <n v="-4"/>
    <n v="34"/>
    <n v="0"/>
    <n v="0"/>
    <s v="TFT20011 NA"/>
    <s v="0"/>
    <s v="0"/>
    <n v="0"/>
    <n v="0"/>
    <n v="23.307692307692307"/>
    <n v="23.307692307692307"/>
    <n v="0"/>
    <n v="0"/>
    <n v="0"/>
    <n v="0"/>
    <n v="0"/>
    <n v="0"/>
    <n v="0"/>
    <s v="Traditional"/>
  </r>
  <r>
    <x v="1"/>
    <x v="3100"/>
    <s v="5A"/>
    <n v="1"/>
    <x v="23"/>
    <x v="22"/>
    <s v="S"/>
    <n v="0.5"/>
    <n v="150"/>
    <n v="100"/>
    <n v="100"/>
    <n v="-4"/>
    <n v="96"/>
    <n v="0"/>
    <n v="3.2649999999999998E-2"/>
    <s v="5951 BL"/>
    <s v="0"/>
    <s v="0"/>
    <n v="0"/>
    <n v="0"/>
    <n v="77.307692307692292"/>
    <n v="77.307692307692292"/>
    <n v="0"/>
    <n v="0"/>
    <n v="0"/>
    <n v="0"/>
    <n v="0"/>
    <n v="0"/>
    <n v="0"/>
    <s v="Traditional"/>
  </r>
  <r>
    <x v="1"/>
    <x v="3101"/>
    <s v="1A"/>
    <n v="100"/>
    <x v="2"/>
    <x v="2"/>
    <n v="2"/>
    <n v="0"/>
    <n v="20"/>
    <n v="20"/>
    <n v="20"/>
    <m/>
    <n v="20"/>
    <n v="0"/>
    <n v="30.38927"/>
    <s v="5020C SL"/>
    <n v="2"/>
    <n v="10"/>
    <n v="3.3076923076923073E-2"/>
    <n v="3.3076923076923075"/>
    <n v="37.923076923076927"/>
    <n v="0.37923076923076926"/>
    <n v="0.66153846153846141"/>
    <n v="0"/>
    <n v="0"/>
    <n v="1"/>
    <n v="30.38927"/>
    <n v="1"/>
    <n v="30.38927"/>
    <s v="Portal"/>
  </r>
  <r>
    <x v="0"/>
    <x v="3102"/>
    <s v="1A"/>
    <n v="100"/>
    <x v="0"/>
    <x v="0"/>
    <s v="B"/>
    <n v="-0.75"/>
    <n v="25"/>
    <n v="100"/>
    <n v="25"/>
    <n v="-4"/>
    <n v="21"/>
    <n v="18"/>
    <n v="18.489999999999998"/>
    <s v="5022C SL"/>
    <n v="6"/>
    <n v="28"/>
    <n v="9.6923076923076917E-2"/>
    <n v="9.6923076923076916"/>
    <n v="61.615384615384613"/>
    <n v="0.61615384615384616"/>
    <n v="2.0353846153846153"/>
    <n v="0"/>
    <n v="0"/>
    <n v="2"/>
    <n v="36.979999999999997"/>
    <n v="2"/>
    <n v="36.979999999999997"/>
    <s v="Portal"/>
  </r>
  <r>
    <x v="1"/>
    <x v="3103"/>
    <s v="5I"/>
    <n v="25000"/>
    <x v="0"/>
    <x v="0"/>
    <s v="B"/>
    <n v="2.564102564102564E-2"/>
    <n v="40"/>
    <n v="39"/>
    <n v="39"/>
    <n v="-4"/>
    <n v="35"/>
    <n v="0"/>
    <n v="624.55999999999995"/>
    <s v="6710 BK"/>
    <s v="0"/>
    <s v="0"/>
    <n v="0"/>
    <n v="0"/>
    <n v="2767.3076923076924"/>
    <n v="0.1106923076923077"/>
    <n v="0"/>
    <n v="0"/>
    <n v="0"/>
    <n v="0"/>
    <n v="0"/>
    <n v="0"/>
    <n v="0"/>
    <s v="Portal"/>
  </r>
  <r>
    <x v="0"/>
    <x v="3104"/>
    <s v="5I"/>
    <n v="5000"/>
    <x v="4"/>
    <x v="4"/>
    <s v="S"/>
    <n v="0"/>
    <n v="39"/>
    <n v="39"/>
    <n v="39"/>
    <n v="-4"/>
    <n v="35"/>
    <n v="0"/>
    <n v="0"/>
    <s v="6710 VI"/>
    <s v="0"/>
    <s v="0"/>
    <n v="0"/>
    <n v="0"/>
    <n v="309.80769230769226"/>
    <n v="6.196153846153845E-2"/>
    <n v="0"/>
    <n v="0"/>
    <n v="0"/>
    <n v="0"/>
    <n v="0"/>
    <n v="0"/>
    <n v="0"/>
    <s v="Portal"/>
  </r>
  <r>
    <x v="1"/>
    <x v="3105"/>
    <s v="5I"/>
    <n v="5000"/>
    <x v="0"/>
    <x v="0"/>
    <s v="B"/>
    <n v="2.564102564102564E-2"/>
    <n v="40"/>
    <n v="39"/>
    <n v="39"/>
    <n v="-4"/>
    <n v="35"/>
    <n v="0"/>
    <n v="151.25"/>
    <s v="6711 YL"/>
    <n v="1"/>
    <n v="7"/>
    <n v="1.8846153846153846E-2"/>
    <n v="94.230769230769226"/>
    <n v="697.76923076923094"/>
    <n v="0.13955384615384619"/>
    <n v="0.6596153846153846"/>
    <n v="0"/>
    <n v="0"/>
    <n v="1"/>
    <n v="151.25"/>
    <n v="1"/>
    <n v="151.25"/>
    <s v="Portal"/>
  </r>
  <r>
    <x v="1"/>
    <x v="3106"/>
    <s v="5I"/>
    <n v="25000"/>
    <x v="4"/>
    <x v="4"/>
    <s v="S"/>
    <n v="0"/>
    <n v="39"/>
    <n v="39"/>
    <n v="39"/>
    <n v="-4"/>
    <n v="35"/>
    <n v="0"/>
    <n v="1095"/>
    <s v="6713 BR"/>
    <s v="0"/>
    <s v="0"/>
    <n v="0"/>
    <n v="0"/>
    <n v="431.26923076923077"/>
    <n v="1.7250769230769229E-2"/>
    <n v="0"/>
    <n v="0"/>
    <n v="0"/>
    <n v="0"/>
    <n v="0"/>
    <n v="0"/>
    <n v="0"/>
    <s v="Traditional"/>
  </r>
  <r>
    <x v="0"/>
    <x v="3107"/>
    <s v="5E"/>
    <n v="1000"/>
    <x v="3"/>
    <x v="3"/>
    <s v="T"/>
    <n v="0"/>
    <n v="5"/>
    <n v="5"/>
    <n v="5"/>
    <m/>
    <n v="5"/>
    <n v="2"/>
    <n v="81.195809999999994"/>
    <s v="2842/7 VI"/>
    <n v="1"/>
    <n v="0"/>
    <n v="1.0769230769230769E-2"/>
    <n v="10.769230769230768"/>
    <n v="47.230769230769226"/>
    <n v="4.7230769230769229E-2"/>
    <n v="5.3846153846153842E-2"/>
    <n v="1"/>
    <n v="81.195809999999994"/>
    <n v="1"/>
    <n v="81.195809999999994"/>
    <n v="1"/>
    <n v="81.195809999999994"/>
    <s v="MPS"/>
  </r>
  <r>
    <x v="0"/>
    <x v="3108"/>
    <s v="8A"/>
    <n v="150"/>
    <x v="1"/>
    <x v="1"/>
    <s v="E"/>
    <n v="0.5730337078651685"/>
    <n v="140"/>
    <n v="89"/>
    <n v="89"/>
    <n v="-4"/>
    <n v="85"/>
    <n v="2"/>
    <n v="102.79"/>
    <s v="F6001/2 BK"/>
    <n v="0"/>
    <n v="13"/>
    <n v="1.4999999999999999E-2"/>
    <n v="2.25"/>
    <n v="3.2884615384615383"/>
    <n v="2.1923076923076924E-2"/>
    <n v="1.2749999999999999"/>
    <n v="0"/>
    <n v="0"/>
    <n v="1"/>
    <n v="102.79"/>
    <n v="1"/>
    <n v="102.79"/>
    <s v="Portal"/>
  </r>
  <r>
    <x v="1"/>
    <x v="3109"/>
    <s v="8A"/>
    <n v="10"/>
    <x v="12"/>
    <x v="12"/>
    <s v="E"/>
    <n v="2.2250000000000001"/>
    <n v="129"/>
    <n v="40"/>
    <n v="40"/>
    <n v="-4"/>
    <n v="36"/>
    <n v="0"/>
    <n v="3.9704999999999999"/>
    <s v="F2211/4 WH"/>
    <n v="4"/>
    <n v="14"/>
    <n v="5.9230769230769226E-2"/>
    <n v="0.5923076923076922"/>
    <n v="114.44615384615385"/>
    <n v="11.444615384615386"/>
    <n v="2.132307692307692"/>
    <n v="0"/>
    <n v="0"/>
    <n v="2"/>
    <n v="7.9409999999999998"/>
    <n v="2"/>
    <n v="7.9409999999999998"/>
    <s v="Portal"/>
  </r>
  <r>
    <x v="1"/>
    <x v="3110"/>
    <s v="1A"/>
    <n v="100"/>
    <x v="2"/>
    <x v="2"/>
    <n v="2"/>
    <n v="0"/>
    <n v="30"/>
    <n v="30"/>
    <n v="30"/>
    <m/>
    <n v="30"/>
    <n v="1"/>
    <n v="70.773129999999995"/>
    <s v="5129C SL"/>
    <n v="3"/>
    <n v="12"/>
    <n v="4.6153846153846156E-2"/>
    <n v="4.6153846153846159"/>
    <n v="21.346153846153847"/>
    <n v="0.21346153846153848"/>
    <n v="1.3846153846153846"/>
    <n v="0"/>
    <n v="0"/>
    <n v="1"/>
    <n v="70.773129999999995"/>
    <n v="1"/>
    <n v="70.773129999999995"/>
    <s v="Portal"/>
  </r>
  <r>
    <x v="0"/>
    <x v="3111"/>
    <s v="1F"/>
    <n v="1"/>
    <x v="2"/>
    <x v="2"/>
    <n v="2"/>
    <n v="-0.33333333333333331"/>
    <n v="40"/>
    <n v="60"/>
    <n v="40"/>
    <m/>
    <n v="40"/>
    <n v="4053"/>
    <n v="0.23779"/>
    <s v="86205CY SL"/>
    <s v="0"/>
    <s v="0"/>
    <n v="0"/>
    <n v="0"/>
    <n v="7.1538461538461542"/>
    <n v="7.1538461538461542"/>
    <n v="0"/>
    <n v="0"/>
    <n v="0"/>
    <n v="0"/>
    <n v="0"/>
    <n v="0"/>
    <n v="0"/>
    <s v="Portal"/>
  </r>
  <r>
    <x v="1"/>
    <x v="3112"/>
    <s v="8A"/>
    <n v="10"/>
    <x v="12"/>
    <x v="12"/>
    <s v="E"/>
    <n v="0.14736842105263157"/>
    <n v="109"/>
    <n v="95"/>
    <n v="95"/>
    <n v="-4"/>
    <n v="91"/>
    <n v="38"/>
    <n v="7.26"/>
    <s v="F3211/4 BK"/>
    <n v="15"/>
    <n v="70"/>
    <n v="0.24230769230769231"/>
    <n v="2.4230769230769229"/>
    <n v="94.692307692307679"/>
    <n v="9.4692307692307676"/>
    <n v="22.05"/>
    <n v="1"/>
    <n v="7.26"/>
    <n v="23"/>
    <n v="166.98"/>
    <n v="24"/>
    <n v="174.24"/>
    <s v="Portal"/>
  </r>
  <r>
    <x v="1"/>
    <x v="3113"/>
    <s v="1A"/>
    <n v="1"/>
    <x v="2"/>
    <x v="2"/>
    <n v="2"/>
    <n v="-0.5"/>
    <n v="55"/>
    <n v="110"/>
    <n v="55"/>
    <m/>
    <n v="55"/>
    <n v="3791"/>
    <n v="0.66257999999999995"/>
    <s v="5160/15C SL"/>
    <s v="0"/>
    <s v="0"/>
    <n v="0"/>
    <n v="0"/>
    <n v="49.807692307692307"/>
    <n v="49.807692307692307"/>
    <n v="2739.4230769230767"/>
    <n v="0"/>
    <n v="0"/>
    <n v="0"/>
    <n v="0"/>
    <n v="0"/>
    <n v="0"/>
    <s v="Portal"/>
  </r>
  <r>
    <x v="1"/>
    <x v="3114"/>
    <s v="8A"/>
    <n v="1"/>
    <x v="12"/>
    <x v="12"/>
    <s v="E"/>
    <n v="0.14736842105263157"/>
    <n v="109"/>
    <n v="95"/>
    <n v="95"/>
    <n v="-4"/>
    <n v="91"/>
    <n v="0"/>
    <n v="0"/>
    <s v="F3211/8 BK"/>
    <s v="0"/>
    <s v="0"/>
    <n v="0"/>
    <n v="0"/>
    <n v="163.27692307692308"/>
    <n v="163.27692307692308"/>
    <n v="0"/>
    <n v="0"/>
    <n v="0"/>
    <n v="0"/>
    <n v="0"/>
    <n v="0"/>
    <n v="0"/>
    <s v="Portal"/>
  </r>
  <r>
    <x v="1"/>
    <x v="3115"/>
    <s v="1A"/>
    <n v="1000"/>
    <x v="2"/>
    <x v="2"/>
    <n v="2"/>
    <n v="0"/>
    <n v="25"/>
    <n v="25"/>
    <n v="25"/>
    <m/>
    <n v="25"/>
    <n v="0"/>
    <n v="275.69299000000001"/>
    <s v="5162/1C SL"/>
    <n v="0"/>
    <n v="1"/>
    <n v="1.153846153846154E-3"/>
    <n v="1.153846153846154"/>
    <n v="1.153846153846154"/>
    <n v="1.153846153846154E-3"/>
    <n v="2.8846153846153848E-2"/>
    <n v="1"/>
    <n v="275.69299000000001"/>
    <n v="1"/>
    <n v="275.69299000000001"/>
    <n v="1"/>
    <n v="275.69299000000001"/>
    <s v="Portal"/>
  </r>
  <r>
    <x v="0"/>
    <x v="3116"/>
    <s v="8A"/>
    <n v="1"/>
    <x v="12"/>
    <x v="12"/>
    <s v="E"/>
    <n v="0.15909090909090909"/>
    <n v="102"/>
    <n v="88"/>
    <n v="88"/>
    <n v="-4"/>
    <n v="84"/>
    <n v="0"/>
    <n v="0"/>
    <s v="F2211/2 RD"/>
    <s v="0"/>
    <s v="0"/>
    <n v="0"/>
    <n v="0"/>
    <n v="73.770384615384629"/>
    <n v="73.770384615384629"/>
    <n v="0"/>
    <n v="0"/>
    <n v="0"/>
    <n v="0"/>
    <n v="0"/>
    <n v="0"/>
    <n v="0"/>
    <s v="Portal"/>
  </r>
  <r>
    <x v="0"/>
    <x v="3117"/>
    <s v="8A"/>
    <n v="4"/>
    <x v="12"/>
    <x v="12"/>
    <s v="E"/>
    <n v="0.14285714285714285"/>
    <n v="32"/>
    <n v="28"/>
    <n v="28"/>
    <n v="-4"/>
    <n v="24"/>
    <n v="0"/>
    <n v="4.9423000000000004"/>
    <s v="F2211IN BL"/>
    <n v="0"/>
    <n v="1"/>
    <n v="1.153846153846154E-3"/>
    <n v="4.6153846153846158E-3"/>
    <n v="13.841538461538462"/>
    <n v="3.4603846153846156"/>
    <n v="2.7692307692307697E-2"/>
    <n v="1"/>
    <n v="4.9423000000000004"/>
    <n v="1"/>
    <n v="4.9423000000000004"/>
    <n v="1"/>
    <n v="4.9423000000000004"/>
    <s v="Portal"/>
  </r>
  <r>
    <x v="0"/>
    <x v="3118"/>
    <s v="5A"/>
    <n v="100"/>
    <x v="10"/>
    <x v="10"/>
    <s v="F"/>
    <n v="0"/>
    <n v="5"/>
    <n v="5"/>
    <n v="5"/>
    <m/>
    <n v="5"/>
    <n v="6"/>
    <n v="8.3695699999999995"/>
    <s v="7131 BL"/>
    <n v="9"/>
    <n v="24"/>
    <n v="0.12461538461538461"/>
    <n v="12.461538461538462"/>
    <n v="70.15384615384616"/>
    <n v="0.70153846153846156"/>
    <n v="0.62307692307692308"/>
    <n v="1"/>
    <n v="8.3695699999999995"/>
    <n v="2"/>
    <n v="16.739139999999999"/>
    <n v="3"/>
    <n v="25.108709999999999"/>
    <s v="MPS"/>
  </r>
  <r>
    <x v="1"/>
    <x v="3119"/>
    <s v="3A"/>
    <n v="500"/>
    <x v="10"/>
    <x v="10"/>
    <s v="F"/>
    <n v="0"/>
    <n v="5"/>
    <n v="5"/>
    <n v="5"/>
    <m/>
    <n v="5"/>
    <n v="0"/>
    <n v="88.69"/>
    <s v="6632 WH"/>
    <n v="3"/>
    <n v="3"/>
    <n v="3.5769230769230768E-2"/>
    <n v="17.884615384615383"/>
    <n v="78.269230769230759"/>
    <n v="0.15653846153846152"/>
    <n v="0.17884615384615385"/>
    <n v="1"/>
    <n v="88.69"/>
    <n v="1"/>
    <n v="88.69"/>
    <n v="1"/>
    <n v="88.69"/>
    <s v="MPS"/>
  </r>
  <r>
    <x v="1"/>
    <x v="3120"/>
    <s v="2F"/>
    <n v="1000"/>
    <x v="0"/>
    <x v="0"/>
    <s v="B"/>
    <n v="0"/>
    <n v="43"/>
    <n v="43"/>
    <n v="43"/>
    <n v="-4"/>
    <n v="39"/>
    <n v="0"/>
    <n v="174.2"/>
    <s v="9059B BK"/>
    <s v="0"/>
    <s v="0"/>
    <n v="0"/>
    <n v="0"/>
    <n v="73.923076923076934"/>
    <n v="7.3923076923076939E-2"/>
    <n v="0"/>
    <n v="0"/>
    <n v="0"/>
    <n v="0"/>
    <n v="0"/>
    <n v="0"/>
    <n v="0"/>
    <s v="Traditional"/>
  </r>
  <r>
    <x v="0"/>
    <x v="3121"/>
    <s v="8A"/>
    <n v="1"/>
    <x v="33"/>
    <x v="32"/>
    <s v="S"/>
    <n v="0"/>
    <n v="47"/>
    <n v="47"/>
    <n v="47"/>
    <n v="-4"/>
    <n v="43"/>
    <n v="0"/>
    <n v="0"/>
    <s v="FSLV12 CL"/>
    <s v="0"/>
    <s v="0"/>
    <n v="0"/>
    <n v="0"/>
    <n v="3.8365384615384617"/>
    <n v="3.8365384615384617"/>
    <n v="0"/>
    <n v="0"/>
    <n v="0"/>
    <n v="0"/>
    <n v="0"/>
    <n v="0"/>
    <n v="0"/>
    <s v="Traditional"/>
  </r>
  <r>
    <x v="1"/>
    <x v="3122"/>
    <s v="2I"/>
    <n v="500"/>
    <x v="3"/>
    <x v="3"/>
    <s v="C"/>
    <n v="0"/>
    <n v="5"/>
    <n v="5"/>
    <n v="5"/>
    <m/>
    <n v="5"/>
    <n v="0"/>
    <n v="719.01424999999995"/>
    <s v="M1243 WH"/>
    <n v="6"/>
    <n v="6"/>
    <n v="7.1538461538461537E-2"/>
    <n v="35.769230769230766"/>
    <n v="65.77"/>
    <n v="0.13153999999999999"/>
    <n v="0.3576923076923077"/>
    <n v="1"/>
    <n v="719.01424999999995"/>
    <n v="1"/>
    <n v="719.01424999999995"/>
    <n v="2"/>
    <n v="1438.0284999999999"/>
    <s v="MPS"/>
  </r>
  <r>
    <x v="0"/>
    <x v="3123"/>
    <s v="5A"/>
    <n v="1"/>
    <x v="31"/>
    <x v="30"/>
    <n v="6"/>
    <n v="0"/>
    <n v="43"/>
    <n v="43"/>
    <n v="43"/>
    <n v="-4"/>
    <n v="39"/>
    <n v="0"/>
    <n v="0"/>
    <s v="1557 OR"/>
    <s v="0"/>
    <s v="0"/>
    <n v="0"/>
    <n v="0"/>
    <n v="355.11538461538458"/>
    <n v="355.11538461538458"/>
    <n v="0"/>
    <n v="0"/>
    <n v="0"/>
    <n v="0"/>
    <n v="0"/>
    <n v="0"/>
    <n v="0"/>
    <s v="Traditional"/>
  </r>
  <r>
    <x v="1"/>
    <x v="3124"/>
    <s v="2F"/>
    <n v="500"/>
    <x v="0"/>
    <x v="0"/>
    <s v="B"/>
    <n v="-0.18604651162790697"/>
    <n v="35"/>
    <n v="43"/>
    <n v="35"/>
    <n v="-4"/>
    <n v="31"/>
    <n v="0"/>
    <n v="119.08499999999999"/>
    <s v="9059C BK"/>
    <s v="0"/>
    <s v="0"/>
    <n v="0"/>
    <n v="0"/>
    <n v="147.76307692307691"/>
    <n v="0.29552615384615383"/>
    <n v="0"/>
    <n v="0"/>
    <n v="0"/>
    <n v="0"/>
    <n v="0"/>
    <n v="0"/>
    <n v="0"/>
    <s v="Traditional"/>
  </r>
  <r>
    <x v="1"/>
    <x v="3125"/>
    <s v="1A"/>
    <n v="1"/>
    <x v="2"/>
    <x v="2"/>
    <n v="2"/>
    <n v="-0.33333333333333331"/>
    <n v="20"/>
    <n v="30"/>
    <n v="20"/>
    <m/>
    <n v="20"/>
    <n v="1404"/>
    <n v="0.35233999999999999"/>
    <s v="5060C SL"/>
    <s v="0"/>
    <s v="0"/>
    <n v="0"/>
    <n v="0"/>
    <n v="10.076923076923077"/>
    <n v="10.076923076923077"/>
    <n v="0"/>
    <n v="0"/>
    <n v="0"/>
    <n v="0"/>
    <n v="0"/>
    <n v="0"/>
    <n v="0"/>
    <s v="Portal"/>
  </r>
  <r>
    <x v="0"/>
    <x v="3126"/>
    <s v="8A"/>
    <n v="1"/>
    <x v="33"/>
    <x v="32"/>
    <s v="S"/>
    <n v="0"/>
    <n v="88"/>
    <n v="88"/>
    <n v="88"/>
    <n v="-4"/>
    <n v="84"/>
    <n v="0"/>
    <n v="0"/>
    <s v="F2211/2 WH"/>
    <s v="0"/>
    <s v="0"/>
    <n v="0"/>
    <n v="0"/>
    <n v="51.386538461538457"/>
    <n v="51.386538461538457"/>
    <n v="0"/>
    <n v="0"/>
    <n v="0"/>
    <n v="0"/>
    <n v="0"/>
    <n v="0"/>
    <n v="0"/>
    <s v="Traditional"/>
  </r>
  <r>
    <x v="0"/>
    <x v="3127"/>
    <s v="2F"/>
    <n v="1000"/>
    <x v="0"/>
    <x v="0"/>
    <s v="C"/>
    <n v="0"/>
    <n v="5"/>
    <n v="5"/>
    <n v="5"/>
    <m/>
    <n v="5"/>
    <n v="0"/>
    <n v="156.10580999999999"/>
    <s v="9058A BK"/>
    <n v="2"/>
    <n v="2"/>
    <n v="2.3846153846153847E-2"/>
    <n v="23.846153846153847"/>
    <n v="306.42307692307696"/>
    <n v="0.30642307692307696"/>
    <n v="0.11923076923076924"/>
    <n v="1"/>
    <n v="156.10580999999999"/>
    <n v="1"/>
    <n v="156.10580999999999"/>
    <n v="1"/>
    <n v="156.10580999999999"/>
    <s v="MPS"/>
  </r>
  <r>
    <x v="0"/>
    <x v="3128"/>
    <s v="8A"/>
    <n v="1"/>
    <x v="33"/>
    <x v="32"/>
    <s v="S"/>
    <n v="0"/>
    <n v="98"/>
    <n v="98"/>
    <n v="98"/>
    <n v="-4"/>
    <n v="94"/>
    <n v="0"/>
    <n v="0"/>
    <s v="F221V3/64 BK"/>
    <s v="0"/>
    <s v="0"/>
    <n v="0"/>
    <n v="0"/>
    <n v="417.13846153846151"/>
    <n v="417.13846153846151"/>
    <n v="0"/>
    <n v="0"/>
    <n v="0"/>
    <n v="0"/>
    <n v="0"/>
    <n v="0"/>
    <n v="0"/>
    <s v="Traditional"/>
  </r>
  <r>
    <x v="1"/>
    <x v="3129"/>
    <s v="8A"/>
    <n v="1"/>
    <x v="33"/>
    <x v="32"/>
    <s v="S"/>
    <n v="0"/>
    <n v="47"/>
    <n v="47"/>
    <n v="47"/>
    <n v="-4"/>
    <n v="43"/>
    <n v="0"/>
    <n v="0"/>
    <s v="F2601/4 GY"/>
    <s v="0"/>
    <s v="0"/>
    <n v="0"/>
    <n v="0"/>
    <n v="78.461538461538453"/>
    <n v="78.461538461538453"/>
    <n v="0"/>
    <n v="0"/>
    <n v="0"/>
    <n v="0"/>
    <n v="0"/>
    <n v="0"/>
    <n v="0"/>
    <s v="Traditional"/>
  </r>
  <r>
    <x v="1"/>
    <x v="3130"/>
    <s v="8A"/>
    <n v="1"/>
    <x v="33"/>
    <x v="32"/>
    <s v="S"/>
    <n v="0"/>
    <n v="108"/>
    <n v="108"/>
    <n v="108"/>
    <n v="-4"/>
    <n v="104"/>
    <n v="0"/>
    <n v="0"/>
    <s v="F3503/32 CL"/>
    <s v="0"/>
    <s v="0"/>
    <n v="0"/>
    <n v="0"/>
    <n v="247.20307692307691"/>
    <n v="247.20307692307691"/>
    <n v="0"/>
    <n v="0"/>
    <n v="0"/>
    <n v="0"/>
    <n v="0"/>
    <n v="0"/>
    <n v="0"/>
    <s v="Traditional"/>
  </r>
  <r>
    <x v="1"/>
    <x v="3131"/>
    <s v="8A"/>
    <n v="1"/>
    <x v="36"/>
    <x v="35"/>
    <s v="S"/>
    <n v="0"/>
    <n v="38"/>
    <n v="38"/>
    <n v="38"/>
    <n v="-4"/>
    <n v="34"/>
    <n v="0"/>
    <n v="0"/>
    <s v="F40012 NA"/>
    <s v="0"/>
    <s v="0"/>
    <n v="0"/>
    <n v="0"/>
    <n v="30.884615384615387"/>
    <n v="30.884615384615387"/>
    <n v="0"/>
    <n v="0"/>
    <n v="0"/>
    <n v="0"/>
    <n v="0"/>
    <n v="0"/>
    <n v="0"/>
    <s v="Traditional"/>
  </r>
  <r>
    <x v="1"/>
    <x v="3132"/>
    <s v="8A"/>
    <n v="1"/>
    <x v="1"/>
    <x v="1"/>
    <s v="E"/>
    <n v="0.5730337078651685"/>
    <n v="140"/>
    <n v="89"/>
    <n v="89"/>
    <n v="-4"/>
    <n v="85"/>
    <n v="0"/>
    <n v="2.41"/>
    <s v="F4211IN BK"/>
    <s v="0"/>
    <s v="0"/>
    <n v="0"/>
    <n v="0"/>
    <n v="4.707692307692307"/>
    <n v="4.707692307692307"/>
    <n v="0"/>
    <n v="0"/>
    <n v="0"/>
    <n v="0"/>
    <n v="0"/>
    <n v="0"/>
    <n v="0"/>
    <s v="Traditional"/>
  </r>
  <r>
    <x v="0"/>
    <x v="3133"/>
    <s v="5A"/>
    <n v="1000"/>
    <x v="0"/>
    <x v="0"/>
    <s v="S"/>
    <n v="-0.52083333333333337"/>
    <n v="23"/>
    <n v="48"/>
    <n v="23"/>
    <n v="-4"/>
    <n v="19"/>
    <n v="0"/>
    <n v="15.86"/>
    <s v="1550 SL"/>
    <n v="0"/>
    <n v="0"/>
    <n v="0"/>
    <n v="0"/>
    <n v="11.692307692307692"/>
    <n v="1.1692307692307691E-2"/>
    <n v="0"/>
    <n v="0"/>
    <n v="0"/>
    <n v="0"/>
    <n v="0"/>
    <n v="0"/>
    <n v="0"/>
    <s v="Portal"/>
  </r>
  <r>
    <x v="1"/>
    <x v="3134"/>
    <s v="8A"/>
    <n v="1"/>
    <x v="33"/>
    <x v="32"/>
    <s v="S"/>
    <n v="0"/>
    <n v="108"/>
    <n v="108"/>
    <n v="108"/>
    <n v="-4"/>
    <n v="104"/>
    <n v="0"/>
    <n v="0"/>
    <s v="F6212 BK"/>
    <s v="0"/>
    <s v="0"/>
    <n v="0"/>
    <n v="0"/>
    <n v="7.1798076923076923"/>
    <n v="7.1798076923076923"/>
    <n v="0"/>
    <n v="0"/>
    <n v="0"/>
    <n v="0"/>
    <n v="0"/>
    <n v="0"/>
    <n v="0"/>
    <s v="Traditional"/>
  </r>
  <r>
    <x v="0"/>
    <x v="3135"/>
    <s v="3D"/>
    <n v="1"/>
    <x v="31"/>
    <x v="30"/>
    <s v="B"/>
    <n v="0"/>
    <n v="64"/>
    <n v="64"/>
    <n v="64"/>
    <n v="-4"/>
    <n v="60"/>
    <n v="0"/>
    <n v="0"/>
    <s v="2463L SL"/>
    <s v="0"/>
    <s v="0"/>
    <n v="0"/>
    <n v="0"/>
    <n v="80.269230769230774"/>
    <n v="80.269230769230774"/>
    <n v="0"/>
    <n v="0"/>
    <n v="0"/>
    <n v="0"/>
    <n v="0"/>
    <n v="0"/>
    <n v="0"/>
    <s v="Traditional"/>
  </r>
  <r>
    <x v="0"/>
    <x v="3136"/>
    <s v="8A"/>
    <n v="1"/>
    <x v="33"/>
    <x v="32"/>
    <s v="S"/>
    <n v="0"/>
    <n v="47"/>
    <n v="47"/>
    <n v="47"/>
    <n v="-4"/>
    <n v="43"/>
    <n v="0"/>
    <n v="0"/>
    <s v="F62121/2 BK"/>
    <s v="0"/>
    <s v="0"/>
    <n v="0"/>
    <n v="0"/>
    <n v="0.34500000000000003"/>
    <n v="0.34500000000000003"/>
    <n v="0"/>
    <n v="0"/>
    <n v="0"/>
    <n v="0"/>
    <n v="0"/>
    <n v="0"/>
    <n v="0"/>
    <s v="Traditional"/>
  </r>
  <r>
    <x v="1"/>
    <x v="3137"/>
    <s v="3A"/>
    <n v="100"/>
    <x v="2"/>
    <x v="2"/>
    <n v="2"/>
    <n v="0"/>
    <n v="50"/>
    <n v="50"/>
    <n v="50"/>
    <m/>
    <n v="50"/>
    <n v="0"/>
    <n v="79.263199999999998"/>
    <s v="1219/37C SL"/>
    <n v="5"/>
    <n v="37"/>
    <n v="9.6538461538461545E-2"/>
    <n v="9.6538461538461551"/>
    <n v="36.384615384615387"/>
    <n v="0.36384615384615387"/>
    <n v="4.8269230769230775"/>
    <n v="0"/>
    <n v="0"/>
    <n v="5"/>
    <n v="396.31599999999997"/>
    <n v="5"/>
    <n v="396.31599999999997"/>
    <s v="Portal"/>
  </r>
  <r>
    <x v="1"/>
    <x v="3138"/>
    <s v="1G"/>
    <n v="1"/>
    <x v="31"/>
    <x v="30"/>
    <s v="B"/>
    <n v="0"/>
    <n v="64"/>
    <n v="64"/>
    <n v="64"/>
    <n v="-4"/>
    <n v="60"/>
    <n v="0"/>
    <n v="0"/>
    <s v="76021 BK"/>
    <s v="0"/>
    <s v="0"/>
    <n v="0"/>
    <n v="0"/>
    <n v="331.73076923076928"/>
    <n v="331.73076923076928"/>
    <n v="0"/>
    <n v="0"/>
    <n v="0"/>
    <n v="0"/>
    <n v="0"/>
    <n v="0"/>
    <n v="0"/>
    <s v="Traditional"/>
  </r>
  <r>
    <x v="0"/>
    <x v="3139"/>
    <s v="8B"/>
    <n v="1"/>
    <x v="34"/>
    <x v="33"/>
    <s v="S"/>
    <n v="0"/>
    <n v="38"/>
    <n v="38"/>
    <n v="38"/>
    <n v="-4"/>
    <n v="34"/>
    <n v="0"/>
    <n v="0"/>
    <s v="TFT20019 NA"/>
    <s v="0"/>
    <s v="0"/>
    <n v="0"/>
    <n v="0"/>
    <n v="66.769230769230774"/>
    <n v="66.769230769230774"/>
    <n v="0"/>
    <n v="0"/>
    <n v="0"/>
    <n v="0"/>
    <n v="0"/>
    <n v="0"/>
    <n v="0"/>
    <s v="Traditional"/>
  </r>
  <r>
    <x v="1"/>
    <x v="3140"/>
    <s v="8B"/>
    <n v="1"/>
    <x v="34"/>
    <x v="33"/>
    <s v="S"/>
    <n v="0"/>
    <n v="38"/>
    <n v="38"/>
    <n v="38"/>
    <n v="-4"/>
    <n v="34"/>
    <n v="0"/>
    <n v="0"/>
    <s v="TFT20022 NA"/>
    <s v="0"/>
    <s v="0"/>
    <n v="0"/>
    <n v="0"/>
    <n v="195.69230769230768"/>
    <n v="195.69230769230768"/>
    <n v="0"/>
    <n v="0"/>
    <n v="0"/>
    <n v="0"/>
    <n v="0"/>
    <n v="0"/>
    <n v="0"/>
    <s v="Traditional"/>
  </r>
  <r>
    <x v="0"/>
    <x v="3141"/>
    <s v="8B"/>
    <n v="1"/>
    <x v="34"/>
    <x v="33"/>
    <s v="S"/>
    <n v="0"/>
    <n v="38"/>
    <n v="38"/>
    <n v="38"/>
    <n v="-4"/>
    <n v="34"/>
    <n v="0"/>
    <n v="0"/>
    <s v="TFT20026 NA"/>
    <s v="0"/>
    <s v="0"/>
    <n v="0"/>
    <n v="0"/>
    <n v="87.192307692307693"/>
    <n v="87.192307692307693"/>
    <n v="0"/>
    <n v="0"/>
    <n v="0"/>
    <n v="0"/>
    <n v="0"/>
    <n v="0"/>
    <n v="0"/>
    <s v="Traditional"/>
  </r>
  <r>
    <x v="0"/>
    <x v="3142"/>
    <s v="8B"/>
    <n v="1"/>
    <x v="34"/>
    <x v="33"/>
    <s v="S"/>
    <n v="0"/>
    <n v="38"/>
    <n v="38"/>
    <n v="38"/>
    <n v="-4"/>
    <n v="34"/>
    <n v="0"/>
    <n v="0"/>
    <s v="TFT25022 NA"/>
    <s v="0"/>
    <s v="0"/>
    <n v="0"/>
    <n v="0"/>
    <n v="92.15384615384616"/>
    <n v="92.15384615384616"/>
    <n v="0"/>
    <n v="0"/>
    <n v="0"/>
    <n v="0"/>
    <n v="0"/>
    <n v="0"/>
    <n v="0"/>
    <s v="Traditional"/>
  </r>
  <r>
    <x v="0"/>
    <x v="3143"/>
    <s v="8A"/>
    <n v="1"/>
    <x v="33"/>
    <x v="32"/>
    <s v="S"/>
    <n v="0"/>
    <n v="108"/>
    <n v="108"/>
    <n v="108"/>
    <n v="-4"/>
    <n v="104"/>
    <n v="0"/>
    <n v="0"/>
    <s v="F2214IN BK"/>
    <s v="0"/>
    <s v="0"/>
    <n v="0"/>
    <n v="0"/>
    <n v="2.7123076923076921"/>
    <n v="2.7123076923076921"/>
    <n v="0"/>
    <n v="0"/>
    <n v="0"/>
    <n v="0"/>
    <n v="0"/>
    <n v="0"/>
    <n v="0"/>
    <s v="Traditional"/>
  </r>
  <r>
    <x v="1"/>
    <x v="3144"/>
    <s v="8A"/>
    <n v="1"/>
    <x v="33"/>
    <x v="32"/>
    <s v="S"/>
    <n v="0"/>
    <n v="38"/>
    <n v="38"/>
    <n v="38"/>
    <n v="-4"/>
    <n v="34"/>
    <n v="0"/>
    <n v="0"/>
    <s v="F3211 BK"/>
    <s v="0"/>
    <s v="0"/>
    <n v="0"/>
    <n v="0"/>
    <n v="57.16615384615384"/>
    <n v="57.16615384615384"/>
    <n v="0"/>
    <n v="0"/>
    <n v="0"/>
    <n v="0"/>
    <n v="0"/>
    <n v="0"/>
    <n v="0"/>
    <s v="Traditional"/>
  </r>
  <r>
    <x v="0"/>
    <x v="3145"/>
    <s v="8A"/>
    <n v="1"/>
    <x v="33"/>
    <x v="32"/>
    <s v="B"/>
    <n v="0"/>
    <n v="43"/>
    <n v="43"/>
    <n v="43"/>
    <n v="-4"/>
    <n v="39"/>
    <n v="0"/>
    <n v="0"/>
    <s v="F70021 BK"/>
    <s v="0"/>
    <s v="0"/>
    <n v="0"/>
    <n v="0"/>
    <n v="3.2192307692307693"/>
    <n v="3.2192307692307693"/>
    <n v="0"/>
    <n v="0"/>
    <n v="0"/>
    <n v="0"/>
    <n v="0"/>
    <n v="0"/>
    <n v="0"/>
    <s v="Traditional"/>
  </r>
  <r>
    <x v="0"/>
    <x v="3146"/>
    <s v="8A"/>
    <n v="1"/>
    <x v="5"/>
    <x v="5"/>
    <s v="B"/>
    <n v="0"/>
    <n v="33"/>
    <n v="33"/>
    <n v="33"/>
    <n v="-4"/>
    <n v="29"/>
    <n v="0"/>
    <n v="5.5122"/>
    <s v="F70021 BK"/>
    <s v="0"/>
    <s v="0"/>
    <n v="0"/>
    <n v="0"/>
    <n v="3.2192307692307693"/>
    <n v="3.2192307692307693"/>
    <n v="0"/>
    <n v="0"/>
    <n v="0"/>
    <n v="0"/>
    <n v="0"/>
    <n v="0"/>
    <n v="0"/>
    <s v="Traditional"/>
  </r>
  <r>
    <x v="0"/>
    <x v="3147"/>
    <s v="5A"/>
    <n v="500"/>
    <x v="0"/>
    <x v="0"/>
    <s v="B"/>
    <n v="-0.56603773584905659"/>
    <n v="23"/>
    <n v="53"/>
    <n v="23"/>
    <n v="-4"/>
    <n v="19"/>
    <n v="4"/>
    <n v="31.274999999999999"/>
    <s v="461626 BK"/>
    <n v="0"/>
    <n v="30"/>
    <n v="3.4615384615384617E-2"/>
    <n v="17.30769230769231"/>
    <n v="1019.4615384615385"/>
    <n v="2.0389230769230768"/>
    <n v="0.65769230769230769"/>
    <n v="0"/>
    <n v="0"/>
    <n v="1"/>
    <n v="31.274999999999999"/>
    <n v="1"/>
    <n v="31.274999999999999"/>
    <s v="Traditional"/>
  </r>
  <r>
    <x v="1"/>
    <x v="3148"/>
    <s v="8A"/>
    <n v="1"/>
    <x v="33"/>
    <x v="32"/>
    <s v="S"/>
    <n v="0"/>
    <n v="108"/>
    <n v="108"/>
    <n v="108"/>
    <n v="-4"/>
    <n v="104"/>
    <n v="0"/>
    <n v="0"/>
    <s v="F7503/4 BK"/>
    <s v="0"/>
    <s v="0"/>
    <n v="0"/>
    <n v="0"/>
    <n v="44.169230769230765"/>
    <n v="44.169230769230765"/>
    <n v="0"/>
    <n v="0"/>
    <n v="0"/>
    <n v="0"/>
    <n v="0"/>
    <n v="0"/>
    <n v="0"/>
    <s v="Traditional"/>
  </r>
  <r>
    <x v="0"/>
    <x v="3149"/>
    <s v="2F"/>
    <n v="500"/>
    <x v="0"/>
    <x v="0"/>
    <s v="B"/>
    <n v="-0.46511627906976744"/>
    <n v="23"/>
    <n v="43"/>
    <n v="23"/>
    <n v="-4"/>
    <n v="19"/>
    <n v="0"/>
    <n v="62.35"/>
    <s v="9058X BK"/>
    <n v="0"/>
    <n v="1"/>
    <n v="1.153846153846154E-3"/>
    <n v="0.57692307692307698"/>
    <n v="13.692307692307693"/>
    <n v="2.7384615384615386E-2"/>
    <n v="2.1923076923076924E-2"/>
    <n v="1"/>
    <n v="62.35"/>
    <n v="1"/>
    <n v="62.35"/>
    <n v="1"/>
    <n v="62.35"/>
    <s v="Traditional"/>
  </r>
  <r>
    <x v="0"/>
    <x v="3150"/>
    <s v="8A"/>
    <n v="1"/>
    <x v="36"/>
    <x v="35"/>
    <s v="S"/>
    <n v="0"/>
    <n v="245"/>
    <n v="245"/>
    <n v="245"/>
    <n v="-4"/>
    <n v="241"/>
    <n v="0"/>
    <n v="0"/>
    <s v="F50012 NA"/>
    <s v="0"/>
    <s v="0"/>
    <n v="0"/>
    <n v="0"/>
    <n v="0.11538461538461539"/>
    <n v="0.11538461538461539"/>
    <n v="0"/>
    <n v="0"/>
    <n v="0"/>
    <n v="0"/>
    <n v="0"/>
    <n v="0"/>
    <n v="0"/>
    <s v="Traditional"/>
  </r>
  <r>
    <x v="1"/>
    <x v="3151"/>
    <s v="3A"/>
    <n v="100"/>
    <x v="2"/>
    <x v="2"/>
    <n v="2"/>
    <n v="0"/>
    <n v="55"/>
    <n v="55"/>
    <n v="55"/>
    <m/>
    <n v="55"/>
    <n v="0"/>
    <n v="50.529969999999999"/>
    <s v="6335 SL"/>
    <n v="8"/>
    <n v="20"/>
    <n v="0.10923076923076923"/>
    <n v="10.923076923076923"/>
    <n v="83.615384615384613"/>
    <n v="0.83615384615384614"/>
    <n v="6.0076923076923077"/>
    <n v="1"/>
    <n v="50.529969999999999"/>
    <n v="7"/>
    <n v="353.70979"/>
    <n v="8"/>
    <n v="404.23975999999999"/>
    <s v="Portal"/>
  </r>
  <r>
    <x v="0"/>
    <x v="3152"/>
    <s v="2I"/>
    <n v="500"/>
    <x v="3"/>
    <x v="3"/>
    <s v="C"/>
    <n v="0"/>
    <n v="5"/>
    <n v="5"/>
    <n v="5"/>
    <m/>
    <n v="5"/>
    <n v="0"/>
    <n v="594.01424999999995"/>
    <s v="M1224 WH"/>
    <s v="0"/>
    <s v="0"/>
    <n v="0"/>
    <n v="0"/>
    <n v="26.53846153846154"/>
    <n v="5.3076923076923077E-2"/>
    <n v="0"/>
    <n v="0"/>
    <n v="0"/>
    <n v="0"/>
    <n v="0"/>
    <n v="0"/>
    <n v="0"/>
    <s v="MPS"/>
  </r>
  <r>
    <x v="1"/>
    <x v="3153"/>
    <s v="1A"/>
    <n v="500"/>
    <x v="0"/>
    <x v="0"/>
    <s v="B"/>
    <n v="-0.13793103448275862"/>
    <n v="25"/>
    <n v="29"/>
    <n v="25"/>
    <n v="-4"/>
    <n v="21"/>
    <n v="2"/>
    <n v="56.47"/>
    <s v="5093C SL"/>
    <n v="0"/>
    <n v="0"/>
    <n v="0"/>
    <n v="0"/>
    <n v="490.28307692307692"/>
    <n v="0.98056615384615387"/>
    <n v="0"/>
    <n v="0"/>
    <n v="0"/>
    <n v="0"/>
    <n v="0"/>
    <n v="0"/>
    <n v="0"/>
    <s v="Portal"/>
  </r>
  <r>
    <x v="0"/>
    <x v="3154"/>
    <s v="5A"/>
    <n v="1000"/>
    <x v="0"/>
    <x v="0"/>
    <s v="S"/>
    <n v="-0.16666666666666666"/>
    <n v="20"/>
    <n v="24"/>
    <n v="20"/>
    <n v="-4"/>
    <n v="16"/>
    <n v="0"/>
    <n v="22.03"/>
    <s v="1563 RD"/>
    <n v="0"/>
    <n v="0"/>
    <n v="0"/>
    <n v="0"/>
    <n v="35.153846153846153"/>
    <n v="3.5153846153846154E-2"/>
    <n v="0"/>
    <n v="0"/>
    <n v="0"/>
    <n v="0"/>
    <n v="0"/>
    <n v="0"/>
    <n v="0"/>
    <s v="Portal"/>
  </r>
  <r>
    <x v="1"/>
    <x v="3155"/>
    <s v="5C"/>
    <n v="500"/>
    <x v="19"/>
    <x v="18"/>
    <s v="E"/>
    <n v="0"/>
    <n v="34"/>
    <n v="34"/>
    <n v="34"/>
    <n v="-4"/>
    <n v="30"/>
    <n v="0"/>
    <n v="489.1"/>
    <s v="39X2220 WH"/>
    <s v="0"/>
    <s v="0"/>
    <n v="0"/>
    <n v="0"/>
    <n v="47.57692307692308"/>
    <n v="9.5153846153846158E-2"/>
    <n v="0"/>
    <n v="0"/>
    <n v="0"/>
    <n v="0"/>
    <n v="0"/>
    <n v="0"/>
    <n v="0"/>
    <s v="Traditional"/>
  </r>
  <r>
    <x v="1"/>
    <x v="3156"/>
    <s v="8B"/>
    <n v="1"/>
    <x v="34"/>
    <x v="33"/>
    <s v="S"/>
    <n v="0"/>
    <n v="38"/>
    <n v="38"/>
    <n v="38"/>
    <n v="-4"/>
    <n v="34"/>
    <n v="0"/>
    <n v="0"/>
    <s v="TFT20012 NA"/>
    <s v="0"/>
    <s v="0"/>
    <n v="0"/>
    <n v="0"/>
    <n v="33.423076923076927"/>
    <n v="33.423076923076927"/>
    <n v="0"/>
    <n v="0"/>
    <n v="0"/>
    <n v="0"/>
    <n v="0"/>
    <n v="0"/>
    <n v="0"/>
    <s v="Traditional"/>
  </r>
  <r>
    <x v="1"/>
    <x v="3157"/>
    <s v="8B"/>
    <n v="1"/>
    <x v="34"/>
    <x v="33"/>
    <s v="S"/>
    <n v="0"/>
    <n v="38"/>
    <n v="38"/>
    <n v="38"/>
    <n v="-4"/>
    <n v="34"/>
    <n v="0"/>
    <n v="0"/>
    <s v="TFT20014 NA"/>
    <s v="0"/>
    <s v="0"/>
    <n v="0"/>
    <n v="0"/>
    <n v="78.615384615384613"/>
    <n v="78.615384615384613"/>
    <n v="0"/>
    <n v="0"/>
    <n v="0"/>
    <n v="0"/>
    <n v="0"/>
    <n v="0"/>
    <n v="0"/>
    <s v="Traditional"/>
  </r>
  <r>
    <x v="0"/>
    <x v="3158"/>
    <s v="8B"/>
    <n v="1"/>
    <x v="34"/>
    <x v="33"/>
    <s v="S"/>
    <n v="0"/>
    <n v="150"/>
    <n v="150"/>
    <n v="150"/>
    <n v="-4"/>
    <n v="146"/>
    <n v="0"/>
    <n v="0"/>
    <s v="TFT25013 NA"/>
    <s v="0"/>
    <s v="0"/>
    <n v="0"/>
    <n v="0"/>
    <n v="75"/>
    <n v="75"/>
    <n v="0"/>
    <n v="0"/>
    <n v="0"/>
    <n v="0"/>
    <n v="0"/>
    <n v="0"/>
    <n v="0"/>
    <s v="Traditional"/>
  </r>
  <r>
    <x v="0"/>
    <x v="3159"/>
    <s v="5E"/>
    <n v="100"/>
    <x v="3"/>
    <x v="3"/>
    <s v="T"/>
    <n v="0"/>
    <n v="5"/>
    <n v="5"/>
    <n v="5"/>
    <m/>
    <n v="5"/>
    <n v="8"/>
    <n v="14.34257"/>
    <s v="5874 GR"/>
    <n v="15"/>
    <n v="140"/>
    <n v="0.32307692307692304"/>
    <n v="32.307692307692307"/>
    <n v="146.15384615384616"/>
    <n v="1.4615384615384617"/>
    <n v="1.6153846153846152"/>
    <n v="2"/>
    <n v="28.685140000000001"/>
    <n v="4"/>
    <n v="57.370280000000001"/>
    <n v="6"/>
    <n v="86.055419999999998"/>
    <s v="MPS"/>
  </r>
  <r>
    <x v="0"/>
    <x v="3160"/>
    <s v="5I"/>
    <n v="5000"/>
    <x v="0"/>
    <x v="0"/>
    <s v="S"/>
    <n v="2.564102564102564E-2"/>
    <n v="40"/>
    <n v="39"/>
    <n v="39"/>
    <n v="-4"/>
    <n v="35"/>
    <n v="1"/>
    <n v="184.65"/>
    <s v="6715 GR"/>
    <n v="1"/>
    <n v="2"/>
    <n v="1.3076923076923076E-2"/>
    <n v="65.384615384615387"/>
    <n v="631.92307692307679"/>
    <n v="0.12638461538461535"/>
    <n v="0.45769230769230768"/>
    <n v="0"/>
    <n v="0"/>
    <n v="0"/>
    <n v="0"/>
    <n v="0"/>
    <n v="0"/>
    <s v="Portal"/>
  </r>
  <r>
    <x v="1"/>
    <x v="3161"/>
    <s v="3A"/>
    <n v="100"/>
    <x v="0"/>
    <x v="0"/>
    <s v="C"/>
    <n v="0"/>
    <n v="5"/>
    <n v="5"/>
    <n v="5"/>
    <m/>
    <n v="5"/>
    <n v="3"/>
    <n v="39.545569999999998"/>
    <s v="6392 SL"/>
    <n v="6"/>
    <n v="23"/>
    <n v="9.1153846153846155E-2"/>
    <n v="9.115384615384615"/>
    <n v="143.73076923076923"/>
    <n v="1.4373076923076922"/>
    <n v="0.45576923076923076"/>
    <n v="1"/>
    <n v="39.545569999999998"/>
    <n v="1"/>
    <n v="39.545569999999998"/>
    <n v="2"/>
    <n v="79.091139999999996"/>
    <s v="MPS"/>
  </r>
  <r>
    <x v="0"/>
    <x v="3162"/>
    <s v="5I"/>
    <n v="5000"/>
    <x v="0"/>
    <x v="0"/>
    <s v="B"/>
    <n v="2.564102564102564E-2"/>
    <n v="40"/>
    <n v="39"/>
    <n v="39"/>
    <n v="-4"/>
    <n v="35"/>
    <n v="0"/>
    <n v="519.75"/>
    <s v="6716 SL"/>
    <s v="0"/>
    <s v="0"/>
    <n v="0"/>
    <n v="0"/>
    <n v="136.46153846153845"/>
    <n v="2.7292307692307692E-2"/>
    <n v="0"/>
    <n v="0"/>
    <n v="0"/>
    <n v="0"/>
    <n v="0"/>
    <n v="0"/>
    <n v="0"/>
    <s v="Portal"/>
  </r>
  <r>
    <x v="1"/>
    <x v="3163"/>
    <s v="8A"/>
    <n v="1"/>
    <x v="33"/>
    <x v="32"/>
    <s v="S"/>
    <n v="0"/>
    <n v="47"/>
    <n v="47"/>
    <n v="47"/>
    <n v="-4"/>
    <n v="43"/>
    <n v="0"/>
    <n v="0"/>
    <s v="F2603/8 GY"/>
    <s v="0"/>
    <s v="0"/>
    <n v="0"/>
    <n v="0"/>
    <n v="169.23076923076923"/>
    <n v="169.23076923076923"/>
    <n v="0"/>
    <n v="0"/>
    <n v="0"/>
    <n v="0"/>
    <n v="0"/>
    <n v="0"/>
    <n v="0"/>
    <s v="Traditional"/>
  </r>
  <r>
    <x v="1"/>
    <x v="3164"/>
    <s v="8A"/>
    <n v="1"/>
    <x v="33"/>
    <x v="32"/>
    <s v="S"/>
    <n v="0"/>
    <n v="88"/>
    <n v="88"/>
    <n v="88"/>
    <n v="-4"/>
    <n v="84"/>
    <n v="0"/>
    <n v="0"/>
    <s v="F2213/16 WH"/>
    <s v="0"/>
    <s v="0"/>
    <n v="0"/>
    <n v="0"/>
    <n v="95.88615384615386"/>
    <n v="95.88615384615386"/>
    <n v="0"/>
    <n v="0"/>
    <n v="0"/>
    <n v="0"/>
    <n v="0"/>
    <n v="0"/>
    <n v="0"/>
    <s v="Traditional"/>
  </r>
  <r>
    <x v="1"/>
    <x v="3165"/>
    <s v="8A"/>
    <n v="1"/>
    <x v="33"/>
    <x v="32"/>
    <s v="S"/>
    <n v="0"/>
    <n v="108"/>
    <n v="108"/>
    <n v="108"/>
    <n v="-4"/>
    <n v="104"/>
    <n v="0"/>
    <n v="0"/>
    <s v="F2213IN BK"/>
    <s v="0"/>
    <s v="0"/>
    <n v="0"/>
    <n v="0"/>
    <n v="34.170769230769238"/>
    <n v="34.170769230769238"/>
    <n v="0"/>
    <n v="0"/>
    <n v="0"/>
    <n v="0"/>
    <n v="0"/>
    <n v="0"/>
    <n v="0"/>
    <s v="Traditional"/>
  </r>
  <r>
    <x v="0"/>
    <x v="3166"/>
    <s v="8A"/>
    <n v="1"/>
    <x v="33"/>
    <x v="32"/>
    <s v="S"/>
    <n v="0"/>
    <n v="108"/>
    <n v="108"/>
    <n v="108"/>
    <n v="-4"/>
    <n v="104"/>
    <n v="0"/>
    <n v="0"/>
    <s v="F221V1IN BK"/>
    <s v="0"/>
    <s v="0"/>
    <n v="0"/>
    <n v="0"/>
    <n v="45.72"/>
    <n v="45.72"/>
    <n v="0"/>
    <n v="0"/>
    <n v="0"/>
    <n v="0"/>
    <n v="0"/>
    <n v="0"/>
    <n v="0"/>
    <s v="Traditional"/>
  </r>
  <r>
    <x v="1"/>
    <x v="3167"/>
    <s v="8A"/>
    <n v="1"/>
    <x v="33"/>
    <x v="32"/>
    <s v="S"/>
    <n v="0"/>
    <n v="47"/>
    <n v="47"/>
    <n v="47"/>
    <n v="-4"/>
    <n v="43"/>
    <n v="0"/>
    <n v="0"/>
    <s v="F2601/8 GY"/>
    <s v="0"/>
    <s v="0"/>
    <n v="0"/>
    <n v="0"/>
    <n v="27.692307692307693"/>
    <n v="27.692307692307693"/>
    <n v="0"/>
    <n v="0"/>
    <n v="0"/>
    <n v="0"/>
    <n v="0"/>
    <n v="0"/>
    <n v="0"/>
    <s v="Traditional"/>
  </r>
  <r>
    <x v="1"/>
    <x v="3168"/>
    <s v="8A"/>
    <n v="1"/>
    <x v="33"/>
    <x v="32"/>
    <s v="S"/>
    <n v="0"/>
    <n v="108"/>
    <n v="108"/>
    <n v="108"/>
    <n v="-4"/>
    <n v="104"/>
    <n v="0"/>
    <n v="0"/>
    <s v="F3001/4 BK"/>
    <s v="0"/>
    <s v="0"/>
    <n v="0"/>
    <n v="0"/>
    <n v="12.661538461538459"/>
    <n v="12.661538461538459"/>
    <n v="0"/>
    <n v="0"/>
    <n v="0"/>
    <n v="0"/>
    <n v="0"/>
    <n v="0"/>
    <n v="0"/>
    <s v="Traditional"/>
  </r>
  <r>
    <x v="0"/>
    <x v="3169"/>
    <s v="8A"/>
    <n v="1"/>
    <x v="36"/>
    <x v="35"/>
    <s v="S"/>
    <n v="0"/>
    <n v="38"/>
    <n v="38"/>
    <n v="38"/>
    <n v="-4"/>
    <n v="34"/>
    <n v="0"/>
    <n v="0"/>
    <s v="F40018 NA"/>
    <s v="0"/>
    <s v="0"/>
    <n v="0"/>
    <n v="0"/>
    <n v="22.346153846153847"/>
    <n v="22.346153846153847"/>
    <n v="0"/>
    <n v="0"/>
    <n v="0"/>
    <n v="0"/>
    <n v="0"/>
    <n v="0"/>
    <n v="0"/>
    <s v="Traditional"/>
  </r>
  <r>
    <x v="1"/>
    <x v="3170"/>
    <s v="8A"/>
    <n v="1"/>
    <x v="33"/>
    <x v="32"/>
    <s v="S"/>
    <n v="0"/>
    <n v="108"/>
    <n v="108"/>
    <n v="108"/>
    <n v="-4"/>
    <n v="104"/>
    <n v="0"/>
    <n v="0"/>
    <s v="F4212IN BK"/>
    <s v="0"/>
    <s v="0"/>
    <n v="0"/>
    <n v="0"/>
    <n v="5.361538461538462"/>
    <n v="5.361538461538462"/>
    <n v="0"/>
    <n v="0"/>
    <n v="0"/>
    <n v="0"/>
    <n v="0"/>
    <n v="0"/>
    <n v="0"/>
    <s v="Traditional"/>
  </r>
  <r>
    <x v="1"/>
    <x v="3171"/>
    <s v="1F"/>
    <n v="100"/>
    <x v="2"/>
    <x v="2"/>
    <n v="2"/>
    <n v="0"/>
    <n v="55"/>
    <n v="55"/>
    <n v="55"/>
    <m/>
    <n v="55"/>
    <n v="0"/>
    <n v="71.285160000000005"/>
    <s v="65604CY SL"/>
    <n v="5"/>
    <n v="20"/>
    <n v="7.6923076923076927E-2"/>
    <n v="7.6923076923076925"/>
    <n v="35.03846153846154"/>
    <n v="0.35038461538461541"/>
    <n v="4.2307692307692308"/>
    <n v="0"/>
    <n v="0"/>
    <n v="4"/>
    <n v="285.14064000000002"/>
    <n v="4"/>
    <n v="285.14064000000002"/>
    <s v="Portal"/>
  </r>
  <r>
    <x v="1"/>
    <x v="3172"/>
    <s v="1F"/>
    <n v="1"/>
    <x v="2"/>
    <x v="2"/>
    <n v="2"/>
    <n v="-0.55555555555555558"/>
    <n v="40"/>
    <n v="90"/>
    <n v="40"/>
    <m/>
    <n v="40"/>
    <n v="3747"/>
    <n v="0.51990000000000003"/>
    <s v="65607 SL"/>
    <s v="0"/>
    <s v="0"/>
    <n v="0"/>
    <n v="0"/>
    <n v="24.23076923076923"/>
    <n v="24.23076923076923"/>
    <n v="969.23076923076917"/>
    <n v="0"/>
    <n v="0"/>
    <n v="0"/>
    <n v="0"/>
    <n v="0"/>
    <n v="0"/>
    <s v="Portal"/>
  </r>
  <r>
    <x v="1"/>
    <x v="3173"/>
    <s v="8A"/>
    <n v="1"/>
    <x v="33"/>
    <x v="32"/>
    <s v="S"/>
    <n v="0"/>
    <n v="47"/>
    <n v="47"/>
    <n v="47"/>
    <n v="-4"/>
    <n v="43"/>
    <n v="0"/>
    <n v="0"/>
    <s v="F62111/4 BK"/>
    <s v="0"/>
    <s v="0"/>
    <n v="0"/>
    <n v="0"/>
    <n v="2.9342307692307688"/>
    <n v="2.9342307692307688"/>
    <n v="0"/>
    <n v="0"/>
    <n v="0"/>
    <n v="0"/>
    <n v="0"/>
    <n v="0"/>
    <n v="0"/>
    <s v="Traditional"/>
  </r>
  <r>
    <x v="1"/>
    <x v="3174"/>
    <s v="8A"/>
    <n v="1"/>
    <x v="33"/>
    <x v="32"/>
    <s v="S"/>
    <n v="0"/>
    <n v="108"/>
    <n v="108"/>
    <n v="108"/>
    <n v="-4"/>
    <n v="104"/>
    <n v="0"/>
    <n v="0"/>
    <s v="F7503/8 BK"/>
    <s v="0"/>
    <s v="0"/>
    <n v="0"/>
    <n v="0"/>
    <n v="43.07692307692308"/>
    <n v="43.07692307692308"/>
    <n v="0"/>
    <n v="0"/>
    <n v="0"/>
    <n v="0"/>
    <n v="0"/>
    <n v="0"/>
    <n v="0"/>
    <s v="Traditional"/>
  </r>
  <r>
    <x v="1"/>
    <x v="3175"/>
    <s v="8B"/>
    <n v="500"/>
    <x v="15"/>
    <x v="14"/>
    <s v="B"/>
    <n v="0"/>
    <n v="24"/>
    <n v="24"/>
    <n v="24"/>
    <n v="-4"/>
    <n v="20"/>
    <n v="0"/>
    <n v="241.02500000000001"/>
    <s v="1233/2 SV"/>
    <n v="4"/>
    <n v="4"/>
    <n v="4.7692307692307694E-2"/>
    <n v="23.846153846153847"/>
    <n v="361.50000000000006"/>
    <n v="0.72300000000000009"/>
    <n v="0.9538461538461539"/>
    <n v="0"/>
    <n v="0"/>
    <n v="1"/>
    <n v="241.02500000000001"/>
    <n v="1"/>
    <n v="241.02500000000001"/>
    <s v="Traditional"/>
  </r>
  <r>
    <x v="1"/>
    <x v="3176"/>
    <s v="8B"/>
    <n v="1000"/>
    <x v="15"/>
    <x v="14"/>
    <s v="B"/>
    <n v="0"/>
    <n v="24"/>
    <n v="24"/>
    <n v="24"/>
    <n v="-4"/>
    <n v="20"/>
    <n v="0"/>
    <n v="1083.5999999999999"/>
    <s v="1234 SV"/>
    <n v="3"/>
    <n v="2"/>
    <n v="3.4615384615384617E-2"/>
    <n v="34.61538461538462"/>
    <n v="156.65384615384616"/>
    <n v="0.15665384615384617"/>
    <n v="0.69230769230769229"/>
    <n v="0"/>
    <n v="0"/>
    <n v="1"/>
    <n v="1083.5999999999999"/>
    <n v="1"/>
    <n v="1083.5999999999999"/>
    <s v="Traditional"/>
  </r>
  <r>
    <x v="0"/>
    <x v="3177"/>
    <s v="5A"/>
    <n v="1"/>
    <x v="31"/>
    <x v="30"/>
    <s v="B"/>
    <n v="0"/>
    <n v="69"/>
    <n v="69"/>
    <n v="69"/>
    <n v="-4"/>
    <n v="65"/>
    <n v="0"/>
    <n v="0"/>
    <s v="461419 BK"/>
    <s v="0"/>
    <s v="0"/>
    <n v="0"/>
    <n v="0"/>
    <n v="84.84615384615384"/>
    <n v="84.84615384615384"/>
    <n v="0"/>
    <n v="0"/>
    <n v="0"/>
    <n v="0"/>
    <n v="0"/>
    <n v="0"/>
    <n v="0"/>
    <s v="Traditional"/>
  </r>
  <r>
    <x v="0"/>
    <x v="3178"/>
    <s v="5A"/>
    <n v="1"/>
    <x v="31"/>
    <x v="30"/>
    <s v="B"/>
    <n v="0"/>
    <n v="69"/>
    <n v="69"/>
    <n v="69"/>
    <n v="-4"/>
    <n v="65"/>
    <n v="0"/>
    <n v="0"/>
    <s v="461626 BK"/>
    <s v="0"/>
    <s v="0"/>
    <n v="0"/>
    <n v="0"/>
    <n v="1019.4615384615385"/>
    <n v="1019.4615384615385"/>
    <n v="0"/>
    <n v="0"/>
    <n v="0"/>
    <n v="0"/>
    <n v="0"/>
    <n v="0"/>
    <n v="0"/>
    <s v="Traditional"/>
  </r>
  <r>
    <x v="0"/>
    <x v="3179"/>
    <s v="5A"/>
    <n v="500"/>
    <x v="0"/>
    <x v="0"/>
    <s v="C"/>
    <n v="0"/>
    <n v="5"/>
    <n v="5"/>
    <n v="5"/>
    <m/>
    <n v="5"/>
    <n v="0"/>
    <n v="44.195799999999998"/>
    <s v="461419 BK"/>
    <n v="6"/>
    <n v="15"/>
    <n v="8.1923076923076932E-2"/>
    <n v="40.961538461538467"/>
    <n v="84.84615384615384"/>
    <n v="0.16969230769230767"/>
    <n v="0.40961538461538466"/>
    <n v="1"/>
    <n v="44.195799999999998"/>
    <n v="1"/>
    <n v="44.195799999999998"/>
    <n v="2"/>
    <n v="88.391599999999997"/>
    <s v="MPS"/>
  </r>
  <r>
    <x v="0"/>
    <x v="3180"/>
    <s v="5E"/>
    <n v="100"/>
    <x v="3"/>
    <x v="3"/>
    <s v="T"/>
    <n v="0"/>
    <n v="5"/>
    <n v="5"/>
    <n v="5"/>
    <m/>
    <n v="5"/>
    <n v="4"/>
    <n v="28.342569999999998"/>
    <s v="5857 VI"/>
    <n v="15"/>
    <n v="31"/>
    <n v="0.19730769230769232"/>
    <n v="19.730769230769234"/>
    <n v="31.653846153846157"/>
    <n v="0.31653846153846155"/>
    <n v="0.98653846153846159"/>
    <n v="1"/>
    <n v="28.342569999999998"/>
    <n v="2"/>
    <n v="56.685139999999997"/>
    <n v="3"/>
    <n v="85.027709999999999"/>
    <s v="MPS"/>
  </r>
  <r>
    <x v="0"/>
    <x v="3181"/>
    <s v="8A"/>
    <n v="100"/>
    <x v="1"/>
    <x v="1"/>
    <s v="E"/>
    <n v="0.55555555555555558"/>
    <n v="140"/>
    <n v="90"/>
    <n v="90"/>
    <n v="-4"/>
    <n v="86"/>
    <n v="28"/>
    <n v="16.88571"/>
    <s v="F2211/4 RD"/>
    <n v="30"/>
    <n v="104"/>
    <n v="0.44307692307692309"/>
    <n v="44.307692307692307"/>
    <n v="84.865384615384613"/>
    <n v="0.84865384615384609"/>
    <n v="38.104615384615386"/>
    <n v="2"/>
    <n v="33.771419999999999"/>
    <n v="40"/>
    <n v="675.42840000000001"/>
    <n v="42"/>
    <n v="709.19981999999993"/>
    <s v="Portal"/>
  </r>
  <r>
    <x v="1"/>
    <x v="3182"/>
    <s v="1A"/>
    <n v="1000"/>
    <x v="2"/>
    <x v="2"/>
    <n v="2"/>
    <n v="0"/>
    <n v="40"/>
    <n v="40"/>
    <n v="40"/>
    <m/>
    <n v="40"/>
    <n v="0"/>
    <n v="333.85712000000001"/>
    <s v="5275C SL"/>
    <n v="2"/>
    <n v="0"/>
    <n v="2.1538461538461538E-2"/>
    <n v="21.538461538461537"/>
    <n v="22.115384615384613"/>
    <n v="2.2115384615384613E-2"/>
    <n v="0.86153846153846148"/>
    <n v="0"/>
    <n v="0"/>
    <n v="1"/>
    <n v="333.85712000000001"/>
    <n v="1"/>
    <n v="333.85712000000001"/>
    <s v="Portal"/>
  </r>
  <r>
    <x v="0"/>
    <x v="3183"/>
    <s v="5I"/>
    <n v="5000"/>
    <x v="0"/>
    <x v="0"/>
    <s v="S"/>
    <n v="2.564102564102564E-2"/>
    <n v="40"/>
    <n v="39"/>
    <n v="39"/>
    <n v="-4"/>
    <n v="35"/>
    <n v="0"/>
    <n v="157"/>
    <s v="6714 VI"/>
    <n v="0"/>
    <n v="0"/>
    <n v="0"/>
    <n v="0"/>
    <n v="295.26923076923077"/>
    <n v="5.9053846153846158E-2"/>
    <n v="0"/>
    <n v="0"/>
    <n v="0"/>
    <n v="0"/>
    <n v="0"/>
    <n v="0"/>
    <n v="0"/>
    <s v="Portal"/>
  </r>
  <r>
    <x v="0"/>
    <x v="3184"/>
    <s v="5I"/>
    <n v="1000"/>
    <x v="0"/>
    <x v="0"/>
    <s v="B"/>
    <n v="0"/>
    <n v="39"/>
    <n v="39"/>
    <n v="39"/>
    <n v="-4"/>
    <n v="35"/>
    <n v="1"/>
    <n v="154.65"/>
    <s v="6717 OR"/>
    <n v="2"/>
    <n v="6"/>
    <n v="2.8461538461538462E-2"/>
    <n v="28.461538461538463"/>
    <n v="30.30769230769231"/>
    <n v="3.030769230769231E-2"/>
    <n v="0.99615384615384617"/>
    <n v="0"/>
    <n v="0"/>
    <n v="1"/>
    <n v="154.65"/>
    <n v="1"/>
    <n v="154.65"/>
    <s v="Portal"/>
  </r>
  <r>
    <x v="0"/>
    <x v="3185"/>
    <s v="5I"/>
    <n v="1"/>
    <x v="4"/>
    <x v="4"/>
    <s v="S"/>
    <n v="0"/>
    <n v="39"/>
    <n v="39"/>
    <n v="39"/>
    <n v="-4"/>
    <n v="35"/>
    <n v="0"/>
    <n v="0"/>
    <s v="6822 BK"/>
    <s v="0"/>
    <s v="0"/>
    <n v="0"/>
    <n v="0"/>
    <n v="754.11538461538453"/>
    <n v="754.11538461538453"/>
    <n v="0"/>
    <n v="0"/>
    <n v="0"/>
    <n v="0"/>
    <n v="0"/>
    <n v="0"/>
    <n v="0"/>
    <s v="Traditional"/>
  </r>
  <r>
    <x v="0"/>
    <x v="3186"/>
    <s v="5I"/>
    <n v="1"/>
    <x v="4"/>
    <x v="4"/>
    <s v="S"/>
    <n v="0"/>
    <n v="39"/>
    <n v="39"/>
    <n v="39"/>
    <n v="-4"/>
    <n v="35"/>
    <n v="0"/>
    <n v="0"/>
    <s v="6823 GR"/>
    <s v="0"/>
    <s v="0"/>
    <n v="0"/>
    <n v="0"/>
    <n v="36.076923076923073"/>
    <n v="36.076923076923073"/>
    <n v="0"/>
    <n v="0"/>
    <n v="0"/>
    <n v="0"/>
    <n v="0"/>
    <n v="0"/>
    <n v="0"/>
    <s v="Traditional"/>
  </r>
  <r>
    <x v="1"/>
    <x v="3187"/>
    <s v="3A"/>
    <n v="1000"/>
    <x v="2"/>
    <x v="2"/>
    <n v="2"/>
    <n v="0"/>
    <n v="35"/>
    <n v="35"/>
    <n v="35"/>
    <m/>
    <n v="35"/>
    <n v="0"/>
    <n v="219.18888999999999"/>
    <s v="2442C SL"/>
    <n v="0"/>
    <n v="0"/>
    <n v="0"/>
    <n v="0"/>
    <n v="126.50000000000001"/>
    <n v="0.1265"/>
    <n v="0"/>
    <n v="0"/>
    <n v="0"/>
    <n v="0"/>
    <n v="0"/>
    <n v="0"/>
    <n v="0"/>
    <s v="Portal"/>
  </r>
  <r>
    <x v="1"/>
    <x v="3188"/>
    <s v="3A"/>
    <n v="500"/>
    <x v="2"/>
    <x v="2"/>
    <n v="2"/>
    <n v="0"/>
    <n v="35"/>
    <n v="35"/>
    <n v="35"/>
    <m/>
    <n v="35"/>
    <n v="0"/>
    <n v="164.84622999999999"/>
    <s v="2442C SL"/>
    <n v="0"/>
    <n v="6"/>
    <n v="6.9230769230769233E-3"/>
    <n v="3.4615384615384617"/>
    <n v="126.50000000000001"/>
    <n v="0.253"/>
    <n v="0.24230769230769231"/>
    <n v="1"/>
    <n v="164.84622999999999"/>
    <n v="1"/>
    <n v="164.84622999999999"/>
    <n v="1"/>
    <n v="164.84622999999999"/>
    <s v="Portal"/>
  </r>
  <r>
    <x v="0"/>
    <x v="3189"/>
    <s v="5E"/>
    <n v="1000"/>
    <x v="3"/>
    <x v="3"/>
    <s v="T"/>
    <n v="0"/>
    <n v="5"/>
    <n v="5"/>
    <n v="5"/>
    <m/>
    <n v="5"/>
    <n v="0"/>
    <n v="252.50281000000001"/>
    <s v="5876 RD"/>
    <n v="5"/>
    <n v="24"/>
    <n v="8.1538461538461546E-2"/>
    <n v="81.538461538461547"/>
    <n v="104.11538461538463"/>
    <n v="0.10411538461538462"/>
    <n v="0.40769230769230774"/>
    <n v="1"/>
    <n v="252.50281000000001"/>
    <n v="1"/>
    <n v="252.50281000000001"/>
    <n v="2"/>
    <n v="505.00562000000002"/>
    <s v="MPS"/>
  </r>
  <r>
    <x v="0"/>
    <x v="3190"/>
    <s v="5E"/>
    <n v="1"/>
    <x v="3"/>
    <x v="3"/>
    <s v="S"/>
    <n v="0.48333333333333334"/>
    <n v="89"/>
    <n v="60"/>
    <n v="60"/>
    <n v="-4"/>
    <n v="56"/>
    <n v="0"/>
    <n v="7.0000000000000007E-2"/>
    <s v="5851 GR"/>
    <s v="0"/>
    <s v="0"/>
    <n v="0"/>
    <n v="0"/>
    <n v="199.34615384615387"/>
    <n v="199.34615384615387"/>
    <n v="0"/>
    <n v="0"/>
    <n v="0"/>
    <n v="0"/>
    <n v="0"/>
    <n v="0"/>
    <n v="0"/>
    <s v="Traditional"/>
  </r>
  <r>
    <x v="0"/>
    <x v="3191"/>
    <s v="2D"/>
    <n v="1000"/>
    <x v="2"/>
    <x v="2"/>
    <n v="2"/>
    <n v="0"/>
    <n v="35"/>
    <n v="35"/>
    <n v="35"/>
    <m/>
    <n v="35"/>
    <n v="0"/>
    <n v="116.05105"/>
    <s v="5610B2201 NC"/>
    <n v="5"/>
    <n v="18"/>
    <n v="7.4615384615384611E-2"/>
    <n v="74.615384615384613"/>
    <n v="79.115384615384613"/>
    <n v="7.9115384615384615E-2"/>
    <n v="2.6115384615384616"/>
    <n v="0"/>
    <n v="0"/>
    <n v="3"/>
    <n v="348.15314999999998"/>
    <n v="3"/>
    <n v="348.15314999999998"/>
    <s v="Portal"/>
  </r>
  <r>
    <x v="0"/>
    <x v="3192"/>
    <s v="5I"/>
    <n v="1"/>
    <x v="4"/>
    <x v="4"/>
    <s v="S"/>
    <n v="0"/>
    <n v="39"/>
    <n v="39"/>
    <n v="39"/>
    <n v="-4"/>
    <n v="35"/>
    <n v="0"/>
    <n v="0"/>
    <s v="6820 WH"/>
    <s v="0"/>
    <s v="0"/>
    <n v="0"/>
    <n v="0"/>
    <n v="1104.6153846153845"/>
    <n v="1104.6153846153845"/>
    <n v="0"/>
    <n v="0"/>
    <n v="0"/>
    <n v="0"/>
    <n v="0"/>
    <n v="0"/>
    <n v="0"/>
    <s v="Traditional"/>
  </r>
  <r>
    <x v="0"/>
    <x v="3193"/>
    <s v="5I"/>
    <n v="1"/>
    <x v="4"/>
    <x v="4"/>
    <s v="S"/>
    <n v="0"/>
    <n v="39"/>
    <n v="39"/>
    <n v="39"/>
    <n v="-4"/>
    <n v="35"/>
    <n v="0"/>
    <n v="0"/>
    <s v="6822 RD"/>
    <s v="0"/>
    <s v="0"/>
    <n v="0"/>
    <n v="0"/>
    <n v="23.96153846153846"/>
    <n v="23.96153846153846"/>
    <n v="0"/>
    <n v="0"/>
    <n v="0"/>
    <n v="0"/>
    <n v="0"/>
    <n v="0"/>
    <n v="0"/>
    <s v="Traditional"/>
  </r>
  <r>
    <x v="0"/>
    <x v="3194"/>
    <s v="5I"/>
    <n v="1"/>
    <x v="4"/>
    <x v="4"/>
    <s v="S"/>
    <n v="0"/>
    <n v="39"/>
    <n v="39"/>
    <n v="39"/>
    <n v="-4"/>
    <n v="35"/>
    <n v="0"/>
    <n v="0"/>
    <s v="6825 BK"/>
    <s v="0"/>
    <s v="0"/>
    <n v="0"/>
    <n v="0"/>
    <n v="103.61538461538461"/>
    <n v="103.61538461538461"/>
    <n v="0"/>
    <n v="0"/>
    <n v="0"/>
    <n v="0"/>
    <n v="0"/>
    <n v="0"/>
    <n v="0"/>
    <s v="Traditional"/>
  </r>
  <r>
    <x v="0"/>
    <x v="3195"/>
    <s v="5I"/>
    <n v="1"/>
    <x v="4"/>
    <x v="4"/>
    <s v="S"/>
    <n v="0"/>
    <n v="39"/>
    <n v="39"/>
    <n v="39"/>
    <n v="-4"/>
    <n v="35"/>
    <n v="0"/>
    <n v="0"/>
    <s v="6825 RD"/>
    <s v="0"/>
    <s v="0"/>
    <n v="0"/>
    <n v="0"/>
    <n v="169.19230769230768"/>
    <n v="169.19230769230768"/>
    <n v="0"/>
    <n v="0"/>
    <n v="0"/>
    <n v="0"/>
    <n v="0"/>
    <n v="0"/>
    <n v="0"/>
    <s v="Traditional"/>
  </r>
  <r>
    <x v="0"/>
    <x v="3196"/>
    <s v="5E"/>
    <n v="1"/>
    <x v="3"/>
    <x v="3"/>
    <s v="S"/>
    <n v="0.48333333333333334"/>
    <n v="89"/>
    <n v="60"/>
    <n v="60"/>
    <n v="-4"/>
    <n v="56"/>
    <n v="0"/>
    <n v="7.0000000000000007E-2"/>
    <s v="5851 BR"/>
    <s v="0"/>
    <s v="0"/>
    <n v="0"/>
    <n v="0"/>
    <n v="65.57692307692308"/>
    <n v="65.57692307692308"/>
    <n v="0"/>
    <n v="0"/>
    <n v="0"/>
    <n v="0"/>
    <n v="0"/>
    <n v="0"/>
    <n v="0"/>
    <s v="Traditional"/>
  </r>
  <r>
    <x v="0"/>
    <x v="3197"/>
    <s v="5E"/>
    <n v="100"/>
    <x v="3"/>
    <x v="3"/>
    <s v="T"/>
    <n v="0"/>
    <n v="5"/>
    <n v="5"/>
    <n v="5"/>
    <m/>
    <n v="5"/>
    <n v="11"/>
    <n v="13.26257"/>
    <s v="5855/7 BL"/>
    <n v="92"/>
    <n v="303"/>
    <n v="1.3403846153846153"/>
    <n v="134.03846153846152"/>
    <n v="151.7307692307692"/>
    <n v="1.517307692307692"/>
    <n v="6.7019230769230766"/>
    <n v="9"/>
    <n v="119.36313"/>
    <n v="16"/>
    <n v="212.20112"/>
    <n v="25"/>
    <n v="331.56425000000002"/>
    <s v="MPS"/>
  </r>
  <r>
    <x v="0"/>
    <x v="3198"/>
    <s v="5E"/>
    <n v="100"/>
    <x v="3"/>
    <x v="3"/>
    <s v="T"/>
    <n v="0"/>
    <n v="5"/>
    <n v="5"/>
    <n v="5"/>
    <m/>
    <n v="5"/>
    <n v="4"/>
    <n v="28.342569999999998"/>
    <s v="5857 SL"/>
    <n v="16"/>
    <n v="45"/>
    <n v="0.22423076923076923"/>
    <n v="22.423076923076923"/>
    <n v="138.96153846153845"/>
    <n v="1.3896153846153845"/>
    <n v="1.1211538461538462"/>
    <n v="2"/>
    <n v="56.685139999999997"/>
    <n v="3"/>
    <n v="85.027709999999999"/>
    <n v="5"/>
    <n v="141.71285"/>
    <s v="MPS"/>
  </r>
  <r>
    <x v="1"/>
    <x v="3199"/>
    <s v="8B"/>
    <n v="100"/>
    <x v="22"/>
    <x v="21"/>
    <s v="I"/>
    <n v="0"/>
    <n v="28"/>
    <n v="28"/>
    <n v="28"/>
    <n v="-4"/>
    <n v="24"/>
    <n v="2"/>
    <n v="37.119999999999997"/>
    <s v="SW53 BK"/>
    <n v="25"/>
    <n v="76"/>
    <n v="0.3569230769230769"/>
    <n v="35.692307692307693"/>
    <n v="37.240384615384613"/>
    <n v="0.37240384615384614"/>
    <n v="8.5661538461538456"/>
    <n v="2"/>
    <n v="74.239999999999995"/>
    <n v="11"/>
    <n v="408.32"/>
    <n v="13"/>
    <n v="482.55999999999995"/>
    <s v="Portal"/>
  </r>
  <r>
    <x v="0"/>
    <x v="3200"/>
    <s v="5E"/>
    <n v="100"/>
    <x v="3"/>
    <x v="3"/>
    <s v="T"/>
    <n v="0"/>
    <n v="5"/>
    <n v="5"/>
    <n v="5"/>
    <m/>
    <n v="5"/>
    <n v="5"/>
    <n v="14.34257"/>
    <s v="5874 WH"/>
    <n v="190"/>
    <n v="356"/>
    <n v="2.4569230769230765"/>
    <n v="245.69230769230765"/>
    <n v="343.76923076923072"/>
    <n v="3.4376923076923074"/>
    <n v="12.284615384615382"/>
    <n v="17"/>
    <n v="243.82369"/>
    <n v="29"/>
    <n v="415.93453"/>
    <n v="46"/>
    <n v="659.75822000000005"/>
    <s v="MPS"/>
  </r>
  <r>
    <x v="0"/>
    <x v="3201"/>
    <s v="5I"/>
    <n v="5000"/>
    <x v="0"/>
    <x v="0"/>
    <s v="S"/>
    <n v="2.564102564102564E-2"/>
    <n v="40"/>
    <n v="39"/>
    <n v="39"/>
    <n v="-4"/>
    <n v="35"/>
    <n v="0"/>
    <n v="0"/>
    <s v="6712 GY"/>
    <s v="0"/>
    <s v="0"/>
    <n v="0"/>
    <n v="0"/>
    <n v="71.230769230769226"/>
    <n v="1.4246153846153846E-2"/>
    <n v="0"/>
    <n v="0"/>
    <n v="0"/>
    <n v="0"/>
    <n v="0"/>
    <n v="0"/>
    <n v="0"/>
    <s v="Portal"/>
  </r>
  <r>
    <x v="0"/>
    <x v="3202"/>
    <s v="5I"/>
    <n v="5000"/>
    <x v="0"/>
    <x v="0"/>
    <s v="S"/>
    <n v="2.564102564102564E-2"/>
    <n v="40"/>
    <n v="39"/>
    <n v="39"/>
    <n v="-4"/>
    <n v="35"/>
    <n v="1"/>
    <n v="184.85"/>
    <s v="6715 OR"/>
    <n v="2"/>
    <n v="5"/>
    <n v="2.7307692307692307E-2"/>
    <n v="136.53846153846155"/>
    <n v="1070.1923076923076"/>
    <n v="0.21403846153846151"/>
    <n v="0.9557692307692307"/>
    <n v="0"/>
    <n v="0"/>
    <n v="1"/>
    <n v="184.85"/>
    <n v="1"/>
    <n v="184.85"/>
    <s v="Portal"/>
  </r>
  <r>
    <x v="0"/>
    <x v="3203"/>
    <s v="5I"/>
    <n v="5000"/>
    <x v="0"/>
    <x v="0"/>
    <s v="B"/>
    <n v="2.564102564102564E-2"/>
    <n v="40"/>
    <n v="39"/>
    <n v="39"/>
    <n v="-4"/>
    <n v="35"/>
    <n v="0"/>
    <n v="217.5"/>
    <s v="6715S BK"/>
    <n v="0"/>
    <n v="2"/>
    <n v="2.3076923076923079E-3"/>
    <n v="11.53846153846154"/>
    <n v="69.5"/>
    <n v="1.3899999999999999E-2"/>
    <n v="8.0769230769230774E-2"/>
    <n v="1"/>
    <n v="217.5"/>
    <n v="1"/>
    <n v="217.5"/>
    <n v="1"/>
    <n v="217.5"/>
    <s v="Portal"/>
  </r>
  <r>
    <x v="1"/>
    <x v="3204"/>
    <s v="5A"/>
    <n v="1"/>
    <x v="2"/>
    <x v="2"/>
    <n v="2"/>
    <n v="-0.61111111111111116"/>
    <n v="35"/>
    <n v="90"/>
    <n v="35"/>
    <m/>
    <n v="35"/>
    <n v="6018"/>
    <n v="0.55913000000000002"/>
    <s v="786133 GY"/>
    <s v="0"/>
    <s v="0"/>
    <n v="0"/>
    <n v="0"/>
    <n v="52.307692307692307"/>
    <n v="52.307692307692307"/>
    <n v="1830.7692307692307"/>
    <n v="0"/>
    <n v="0"/>
    <n v="0"/>
    <n v="0"/>
    <n v="0"/>
    <n v="0"/>
    <s v="Portal"/>
  </r>
  <r>
    <x v="0"/>
    <x v="3205"/>
    <s v="5I"/>
    <n v="5000"/>
    <x v="0"/>
    <x v="0"/>
    <s v="B"/>
    <n v="0"/>
    <n v="39"/>
    <n v="39"/>
    <n v="39"/>
    <n v="-4"/>
    <n v="35"/>
    <n v="0"/>
    <n v="591.45000000000005"/>
    <s v="6717 OR"/>
    <s v="0"/>
    <s v="0"/>
    <n v="0"/>
    <n v="0"/>
    <n v="30.30769230769231"/>
    <n v="6.061538461538462E-3"/>
    <n v="0"/>
    <n v="0"/>
    <n v="0"/>
    <n v="0"/>
    <n v="0"/>
    <n v="0"/>
    <n v="0"/>
    <s v="Portal"/>
  </r>
  <r>
    <x v="0"/>
    <x v="3206"/>
    <s v="5I"/>
    <n v="1"/>
    <x v="4"/>
    <x v="4"/>
    <s v="S"/>
    <n v="0"/>
    <n v="39"/>
    <n v="39"/>
    <n v="39"/>
    <n v="-4"/>
    <n v="35"/>
    <n v="0"/>
    <n v="0"/>
    <s v="6820 BR"/>
    <s v="0"/>
    <s v="0"/>
    <n v="0"/>
    <n v="0"/>
    <n v="53.076923076923066"/>
    <n v="53.076923076923066"/>
    <n v="0"/>
    <n v="0"/>
    <n v="0"/>
    <n v="0"/>
    <n v="0"/>
    <n v="0"/>
    <n v="0"/>
    <s v="Traditional"/>
  </r>
  <r>
    <x v="0"/>
    <x v="3207"/>
    <s v="5I"/>
    <n v="1"/>
    <x v="4"/>
    <x v="4"/>
    <s v="S"/>
    <n v="0"/>
    <n v="39"/>
    <n v="39"/>
    <n v="39"/>
    <n v="-4"/>
    <n v="35"/>
    <n v="0"/>
    <n v="0"/>
    <s v="6820 RD"/>
    <s v="0"/>
    <s v="0"/>
    <n v="0"/>
    <n v="0"/>
    <n v="845.19230769230762"/>
    <n v="845.19230769230762"/>
    <n v="0"/>
    <n v="0"/>
    <n v="0"/>
    <n v="0"/>
    <n v="0"/>
    <n v="0"/>
    <n v="0"/>
    <s v="Traditional"/>
  </r>
  <r>
    <x v="0"/>
    <x v="3208"/>
    <s v="5I"/>
    <n v="1"/>
    <x v="4"/>
    <x v="4"/>
    <s v="S"/>
    <n v="0"/>
    <n v="39"/>
    <n v="39"/>
    <n v="39"/>
    <n v="-4"/>
    <n v="35"/>
    <n v="0"/>
    <n v="0"/>
    <s v="6821 RD"/>
    <s v="0"/>
    <s v="0"/>
    <n v="0"/>
    <n v="0"/>
    <n v="70.57692307692308"/>
    <n v="70.57692307692308"/>
    <n v="0"/>
    <n v="0"/>
    <n v="0"/>
    <n v="0"/>
    <n v="0"/>
    <n v="0"/>
    <n v="0"/>
    <s v="Traditional"/>
  </r>
  <r>
    <x v="1"/>
    <x v="3209"/>
    <s v="3A"/>
    <n v="500"/>
    <x v="0"/>
    <x v="0"/>
    <s v="C"/>
    <n v="0"/>
    <n v="5"/>
    <n v="5"/>
    <n v="5"/>
    <m/>
    <n v="5"/>
    <n v="0"/>
    <n v="198.84289999999999"/>
    <s v="6392 SL"/>
    <s v="0"/>
    <s v="0"/>
    <n v="0"/>
    <n v="0"/>
    <n v="143.73076923076923"/>
    <n v="0.28746153846153844"/>
    <n v="0"/>
    <n v="0"/>
    <n v="0"/>
    <n v="0"/>
    <n v="0"/>
    <n v="0"/>
    <n v="0"/>
    <s v="MPS"/>
  </r>
  <r>
    <x v="0"/>
    <x v="3210"/>
    <s v="5I"/>
    <n v="1"/>
    <x v="4"/>
    <x v="4"/>
    <s v="S"/>
    <n v="0"/>
    <n v="39"/>
    <n v="39"/>
    <n v="39"/>
    <n v="-4"/>
    <n v="35"/>
    <n v="0"/>
    <n v="0"/>
    <s v="6823 BK"/>
    <s v="0"/>
    <s v="0"/>
    <n v="0"/>
    <n v="0"/>
    <n v="278.92307692307691"/>
    <n v="278.92307692307691"/>
    <n v="0"/>
    <n v="0"/>
    <n v="0"/>
    <n v="0"/>
    <n v="0"/>
    <n v="0"/>
    <n v="0"/>
    <s v="Traditional"/>
  </r>
  <r>
    <x v="0"/>
    <x v="3211"/>
    <s v="3C"/>
    <n v="500"/>
    <x v="0"/>
    <x v="0"/>
    <s v="C"/>
    <n v="0"/>
    <n v="5"/>
    <n v="5"/>
    <n v="5"/>
    <m/>
    <n v="5"/>
    <n v="0"/>
    <n v="41.61"/>
    <s v="6460 OR"/>
    <s v="0"/>
    <s v="0"/>
    <n v="0"/>
    <n v="0"/>
    <n v="260.42307692307691"/>
    <n v="0.52084615384615385"/>
    <n v="0"/>
    <n v="0"/>
    <n v="0"/>
    <n v="0"/>
    <n v="0"/>
    <n v="0"/>
    <n v="0"/>
    <s v="MPS"/>
  </r>
  <r>
    <x v="1"/>
    <x v="3212"/>
    <s v="1F"/>
    <n v="1"/>
    <x v="2"/>
    <x v="2"/>
    <n v="2"/>
    <n v="-0.33333333333333331"/>
    <n v="40"/>
    <n v="60"/>
    <n v="40"/>
    <m/>
    <n v="40"/>
    <n v="4753"/>
    <n v="0.24834000000000001"/>
    <s v="86207CY SL"/>
    <s v="0"/>
    <s v="0"/>
    <n v="0"/>
    <n v="0"/>
    <n v="21.961538461538463"/>
    <n v="21.961538461538463"/>
    <n v="0"/>
    <n v="0"/>
    <n v="0"/>
    <n v="0"/>
    <n v="0"/>
    <n v="0"/>
    <n v="0"/>
    <s v="Portal"/>
  </r>
  <r>
    <x v="0"/>
    <x v="3213"/>
    <s v="5I"/>
    <n v="1"/>
    <x v="4"/>
    <x v="4"/>
    <s v="S"/>
    <n v="0"/>
    <n v="39"/>
    <n v="39"/>
    <n v="39"/>
    <n v="-4"/>
    <n v="35"/>
    <n v="0"/>
    <n v="0"/>
    <s v="6821 BK"/>
    <s v="0"/>
    <s v="0"/>
    <n v="0"/>
    <n v="0"/>
    <n v="132.61538461538461"/>
    <n v="132.61538461538461"/>
    <n v="0"/>
    <n v="0"/>
    <n v="0"/>
    <n v="0"/>
    <n v="0"/>
    <n v="0"/>
    <n v="0"/>
    <s v="Traditional"/>
  </r>
  <r>
    <x v="0"/>
    <x v="3214"/>
    <s v="1F"/>
    <n v="500"/>
    <x v="2"/>
    <x v="2"/>
    <n v="2"/>
    <n v="0"/>
    <n v="30"/>
    <n v="30"/>
    <n v="30"/>
    <m/>
    <n v="30"/>
    <n v="0"/>
    <n v="208.27204"/>
    <s v="86305CY SL"/>
    <n v="1"/>
    <n v="2"/>
    <n v="1.3076923076923076E-2"/>
    <n v="6.5384615384615383"/>
    <n v="35.038461538461533"/>
    <n v="7.0076923076923064E-2"/>
    <n v="0.3923076923076923"/>
    <n v="0"/>
    <n v="0"/>
    <n v="0"/>
    <n v="0"/>
    <n v="0"/>
    <n v="0"/>
    <s v="Portal"/>
  </r>
  <r>
    <x v="0"/>
    <x v="3215"/>
    <s v="5I"/>
    <n v="1"/>
    <x v="4"/>
    <x v="4"/>
    <s v="S"/>
    <n v="0"/>
    <n v="39"/>
    <n v="39"/>
    <n v="39"/>
    <n v="-4"/>
    <n v="35"/>
    <n v="0"/>
    <n v="0"/>
    <s v="6823 RD"/>
    <s v="0"/>
    <s v="0"/>
    <n v="0"/>
    <n v="0"/>
    <n v="144.92307692307691"/>
    <n v="144.92307692307691"/>
    <n v="0"/>
    <n v="0"/>
    <n v="0"/>
    <n v="0"/>
    <n v="0"/>
    <n v="0"/>
    <n v="0"/>
    <s v="Traditional"/>
  </r>
  <r>
    <x v="1"/>
    <x v="3216"/>
    <s v="5I"/>
    <n v="1"/>
    <x v="4"/>
    <x v="4"/>
    <s v="S"/>
    <n v="0"/>
    <n v="39"/>
    <n v="39"/>
    <n v="39"/>
    <n v="-4"/>
    <n v="35"/>
    <n v="0"/>
    <n v="0"/>
    <s v="6827 RD"/>
    <s v="0"/>
    <s v="0"/>
    <n v="0"/>
    <n v="0"/>
    <n v="9.2692307692307701"/>
    <n v="9.2692307692307701"/>
    <n v="0"/>
    <n v="0"/>
    <n v="0"/>
    <n v="0"/>
    <n v="0"/>
    <n v="0"/>
    <n v="0"/>
    <s v="Traditional"/>
  </r>
  <r>
    <x v="0"/>
    <x v="3217"/>
    <s v="5I"/>
    <n v="1"/>
    <x v="4"/>
    <x v="4"/>
    <s v="S"/>
    <n v="0"/>
    <n v="39"/>
    <n v="39"/>
    <n v="39"/>
    <n v="-4"/>
    <n v="35"/>
    <n v="0"/>
    <n v="0"/>
    <s v="6824 RD"/>
    <s v="0"/>
    <s v="0"/>
    <n v="0"/>
    <n v="0"/>
    <n v="80.961538461538467"/>
    <n v="80.961538461538467"/>
    <n v="0"/>
    <n v="0"/>
    <n v="0"/>
    <n v="0"/>
    <n v="0"/>
    <n v="0"/>
    <n v="0"/>
    <s v="Traditional"/>
  </r>
  <r>
    <x v="0"/>
    <x v="3218"/>
    <s v="1G"/>
    <n v="1"/>
    <x v="31"/>
    <x v="30"/>
    <s v="B"/>
    <n v="0"/>
    <n v="64"/>
    <n v="64"/>
    <n v="64"/>
    <n v="-4"/>
    <n v="60"/>
    <n v="0"/>
    <n v="0"/>
    <s v="76020 BK"/>
    <s v="0"/>
    <s v="0"/>
    <n v="0"/>
    <n v="0"/>
    <n v="125.76923076923077"/>
    <n v="125.76923076923077"/>
    <n v="0"/>
    <n v="0"/>
    <n v="0"/>
    <n v="0"/>
    <n v="0"/>
    <n v="0"/>
    <n v="0"/>
    <s v="Traditional"/>
  </r>
  <r>
    <x v="0"/>
    <x v="3219"/>
    <s v="3D"/>
    <n v="1"/>
    <x v="31"/>
    <x v="30"/>
    <s v="B"/>
    <n v="1.5625E-2"/>
    <n v="65"/>
    <n v="64"/>
    <n v="64"/>
    <n v="-4"/>
    <n v="60"/>
    <n v="0"/>
    <n v="0"/>
    <s v="5473L SL"/>
    <s v="0"/>
    <s v="0"/>
    <n v="0"/>
    <n v="0"/>
    <n v="72.461538461538453"/>
    <n v="72.461538461538453"/>
    <n v="0"/>
    <n v="0"/>
    <n v="0"/>
    <n v="0"/>
    <n v="0"/>
    <n v="0"/>
    <n v="0"/>
    <s v="Traditional"/>
  </r>
  <r>
    <x v="0"/>
    <x v="3220"/>
    <s v="5I"/>
    <n v="1"/>
    <x v="4"/>
    <x v="4"/>
    <s v="S"/>
    <n v="0"/>
    <n v="39"/>
    <n v="39"/>
    <n v="39"/>
    <n v="-4"/>
    <n v="35"/>
    <n v="0"/>
    <n v="0"/>
    <s v="6820 GR"/>
    <s v="0"/>
    <s v="0"/>
    <n v="0"/>
    <n v="0"/>
    <n v="678.57692307692298"/>
    <n v="678.57692307692298"/>
    <n v="0"/>
    <n v="0"/>
    <n v="0"/>
    <n v="0"/>
    <n v="0"/>
    <n v="0"/>
    <n v="0"/>
    <s v="Traditional"/>
  </r>
  <r>
    <x v="0"/>
    <x v="3221"/>
    <s v="5I"/>
    <n v="1"/>
    <x v="4"/>
    <x v="4"/>
    <s v="S"/>
    <n v="0"/>
    <n v="39"/>
    <n v="39"/>
    <n v="39"/>
    <n v="-4"/>
    <n v="35"/>
    <n v="0"/>
    <n v="0"/>
    <s v="6821 WH"/>
    <s v="0"/>
    <s v="0"/>
    <n v="0"/>
    <n v="0"/>
    <n v="33.807692307692307"/>
    <n v="33.807692307692307"/>
    <n v="0"/>
    <n v="0"/>
    <n v="0"/>
    <n v="0"/>
    <n v="0"/>
    <n v="0"/>
    <n v="0"/>
    <s v="Traditional"/>
  </r>
  <r>
    <x v="0"/>
    <x v="3222"/>
    <s v="5E"/>
    <n v="100"/>
    <x v="3"/>
    <x v="3"/>
    <s v="T"/>
    <n v="0"/>
    <n v="5"/>
    <n v="5"/>
    <n v="5"/>
    <m/>
    <n v="5"/>
    <n v="7"/>
    <n v="25.342569999999998"/>
    <s v="5876 RD"/>
    <n v="17"/>
    <n v="37"/>
    <n v="0.22576923076923078"/>
    <n v="22.576923076923077"/>
    <n v="104.11538461538463"/>
    <n v="1.0411538461538463"/>
    <n v="1.1288461538461538"/>
    <n v="2"/>
    <n v="50.685139999999997"/>
    <n v="3"/>
    <n v="76.027709999999999"/>
    <n v="5"/>
    <n v="126.71284999999999"/>
    <s v="MPS"/>
  </r>
  <r>
    <x v="0"/>
    <x v="3223"/>
    <s v="5I"/>
    <n v="1"/>
    <x v="4"/>
    <x v="4"/>
    <s v="S"/>
    <n v="0"/>
    <n v="39"/>
    <n v="39"/>
    <n v="39"/>
    <n v="-4"/>
    <n v="35"/>
    <n v="0"/>
    <n v="0"/>
    <s v="6820 BK"/>
    <s v="0"/>
    <s v="0"/>
    <n v="0"/>
    <n v="0"/>
    <n v="1081.3461538461538"/>
    <n v="1081.3461538461538"/>
    <n v="0"/>
    <n v="0"/>
    <n v="0"/>
    <n v="0"/>
    <n v="0"/>
    <n v="0"/>
    <n v="0"/>
    <s v="Traditional"/>
  </r>
  <r>
    <x v="0"/>
    <x v="3224"/>
    <s v="8A"/>
    <n v="1"/>
    <x v="36"/>
    <x v="35"/>
    <s v="S"/>
    <n v="0"/>
    <n v="230"/>
    <n v="230"/>
    <n v="230"/>
    <n v="-4"/>
    <n v="226"/>
    <n v="0"/>
    <n v="0"/>
    <s v="F40016 NA"/>
    <s v="0"/>
    <s v="0"/>
    <n v="0"/>
    <n v="0"/>
    <n v="33.230769230769234"/>
    <n v="33.230769230769234"/>
    <n v="0"/>
    <n v="0"/>
    <n v="0"/>
    <n v="0"/>
    <n v="0"/>
    <n v="0"/>
    <n v="0"/>
    <s v="Traditional"/>
  </r>
  <r>
    <x v="0"/>
    <x v="3225"/>
    <s v="2A"/>
    <n v="1"/>
    <x v="0"/>
    <x v="0"/>
    <s v="B"/>
    <n v="0"/>
    <n v="53"/>
    <n v="53"/>
    <n v="53"/>
    <n v="-4"/>
    <n v="49"/>
    <n v="0"/>
    <n v="8.8330000000000006E-2"/>
    <s v="M13302 SL"/>
    <s v="0"/>
    <s v="0"/>
    <n v="0"/>
    <n v="0"/>
    <n v="330.5"/>
    <n v="330.5"/>
    <n v="0"/>
    <n v="0"/>
    <n v="0"/>
    <n v="0"/>
    <n v="0"/>
    <n v="0"/>
    <n v="0"/>
    <s v="Traditional"/>
  </r>
  <r>
    <x v="1"/>
    <x v="3226"/>
    <s v="8B"/>
    <n v="25"/>
    <x v="22"/>
    <x v="21"/>
    <s v="I"/>
    <n v="0"/>
    <n v="28"/>
    <n v="28"/>
    <n v="28"/>
    <n v="-4"/>
    <n v="24"/>
    <n v="23"/>
    <n v="10.27"/>
    <s v="SW44 BK"/>
    <n v="7"/>
    <n v="158"/>
    <n v="0.25769230769230766"/>
    <n v="6.4423076923076916"/>
    <n v="58.82692307692308"/>
    <n v="2.3530769230769231"/>
    <n v="6.184615384615384"/>
    <n v="1"/>
    <n v="10.27"/>
    <n v="7"/>
    <n v="71.89"/>
    <n v="8"/>
    <n v="82.16"/>
    <s v="Portal"/>
  </r>
  <r>
    <x v="0"/>
    <x v="3227"/>
    <s v="8B"/>
    <n v="25"/>
    <x v="22"/>
    <x v="21"/>
    <s v="I"/>
    <n v="0"/>
    <n v="28"/>
    <n v="28"/>
    <n v="28"/>
    <n v="-4"/>
    <n v="24"/>
    <n v="0"/>
    <n v="5.5"/>
    <s v="SW51 BK"/>
    <s v="0"/>
    <s v="0"/>
    <n v="0"/>
    <n v="0"/>
    <n v="17.769230769230766"/>
    <n v="0.71076923076923071"/>
    <n v="0"/>
    <n v="0"/>
    <n v="0"/>
    <n v="0"/>
    <n v="0"/>
    <n v="0"/>
    <n v="0"/>
    <s v="Portal"/>
  </r>
  <r>
    <x v="0"/>
    <x v="3228"/>
    <s v="8B"/>
    <n v="500"/>
    <x v="22"/>
    <x v="21"/>
    <s v="I"/>
    <n v="0"/>
    <n v="28"/>
    <n v="28"/>
    <n v="28"/>
    <n v="-4"/>
    <n v="24"/>
    <n v="1"/>
    <n v="26.75"/>
    <s v="SW1 NA"/>
    <n v="6"/>
    <n v="19"/>
    <n v="8.6538461538461536E-2"/>
    <n v="43.269230769230766"/>
    <n v="100.10576923076923"/>
    <n v="0.20021153846153844"/>
    <n v="2.0769230769230766"/>
    <n v="0"/>
    <n v="0"/>
    <n v="2"/>
    <n v="53.5"/>
    <n v="2"/>
    <n v="53.5"/>
    <s v="Portal"/>
  </r>
  <r>
    <x v="1"/>
    <x v="3229"/>
    <s v="8B"/>
    <n v="500"/>
    <x v="22"/>
    <x v="21"/>
    <s v="I"/>
    <n v="0"/>
    <n v="28"/>
    <n v="28"/>
    <n v="28"/>
    <n v="-4"/>
    <n v="24"/>
    <n v="1"/>
    <n v="157.9"/>
    <s v="SW44 BK"/>
    <n v="2"/>
    <n v="15"/>
    <n v="3.884615384615385E-2"/>
    <n v="19.423076923076923"/>
    <n v="58.82692307692308"/>
    <n v="0.11765384615384616"/>
    <n v="0.93230769230769239"/>
    <n v="0"/>
    <n v="0"/>
    <n v="1"/>
    <n v="157.9"/>
    <n v="1"/>
    <n v="157.9"/>
    <s v="Portal"/>
  </r>
  <r>
    <x v="0"/>
    <x v="3230"/>
    <s v="8B"/>
    <n v="1"/>
    <x v="22"/>
    <x v="21"/>
    <s v="I"/>
    <n v="0"/>
    <n v="28"/>
    <n v="28"/>
    <n v="28"/>
    <n v="-4"/>
    <n v="24"/>
    <n v="0"/>
    <n v="0"/>
    <s v="SW20 NA"/>
    <s v="0"/>
    <s v="0"/>
    <n v="0"/>
    <n v="0"/>
    <n v="95.432692307692307"/>
    <n v="95.432692307692307"/>
    <n v="0"/>
    <n v="0"/>
    <n v="0"/>
    <n v="0"/>
    <n v="0"/>
    <n v="0"/>
    <n v="0"/>
    <s v="Portal"/>
  </r>
  <r>
    <x v="0"/>
    <x v="3231"/>
    <s v="8B"/>
    <n v="1"/>
    <x v="22"/>
    <x v="21"/>
    <s v="I"/>
    <n v="0"/>
    <n v="28"/>
    <n v="28"/>
    <n v="28"/>
    <n v="-4"/>
    <n v="24"/>
    <n v="0"/>
    <n v="0"/>
    <s v="SW22 NA"/>
    <s v="0"/>
    <s v="0"/>
    <n v="0"/>
    <n v="0"/>
    <n v="107.71153846153847"/>
    <n v="107.71153846153847"/>
    <n v="0"/>
    <n v="0"/>
    <n v="0"/>
    <n v="0"/>
    <n v="0"/>
    <n v="0"/>
    <n v="0"/>
    <s v="Portal"/>
  </r>
  <r>
    <x v="1"/>
    <x v="3232"/>
    <s v="8A"/>
    <n v="1"/>
    <x v="1"/>
    <x v="1"/>
    <s v="E"/>
    <n v="0.5730337078651685"/>
    <n v="140"/>
    <n v="89"/>
    <n v="89"/>
    <n v="-4"/>
    <n v="85"/>
    <n v="0"/>
    <n v="0"/>
    <s v="F2213IN CL"/>
    <s v="0"/>
    <s v="0"/>
    <n v="0"/>
    <n v="0"/>
    <n v="21.290384615384614"/>
    <n v="21.290384615384614"/>
    <n v="0"/>
    <n v="0"/>
    <n v="0"/>
    <n v="0"/>
    <n v="0"/>
    <n v="0"/>
    <n v="0"/>
    <s v="Portal"/>
  </r>
  <r>
    <x v="1"/>
    <x v="3233"/>
    <s v="8A"/>
    <n v="1"/>
    <x v="1"/>
    <x v="1"/>
    <s v="E"/>
    <n v="0.5730337078651685"/>
    <n v="140"/>
    <n v="89"/>
    <n v="89"/>
    <n v="-4"/>
    <n v="85"/>
    <n v="0"/>
    <n v="0"/>
    <s v="F42111/2 BK"/>
    <s v="0"/>
    <s v="0"/>
    <n v="0"/>
    <n v="0"/>
    <n v="8.338461538461539"/>
    <n v="8.338461538461539"/>
    <n v="0"/>
    <n v="0"/>
    <n v="0"/>
    <n v="0"/>
    <n v="0"/>
    <n v="0"/>
    <n v="0"/>
    <s v="Portal"/>
  </r>
  <r>
    <x v="1"/>
    <x v="3234"/>
    <s v="8A"/>
    <n v="250"/>
    <x v="1"/>
    <x v="1"/>
    <s v="E"/>
    <n v="0.55555555555555558"/>
    <n v="140"/>
    <n v="90"/>
    <n v="90"/>
    <n v="-4"/>
    <n v="86"/>
    <n v="35"/>
    <n v="24.542860000000001"/>
    <s v="F2211/4 CL"/>
    <n v="26"/>
    <n v="47"/>
    <n v="0.33423076923076922"/>
    <n v="83.557692307692307"/>
    <n v="458.02307692307693"/>
    <n v="1.8320923076923077"/>
    <n v="28.743846153846153"/>
    <n v="2"/>
    <n v="49.085720000000002"/>
    <n v="31"/>
    <n v="760.82866000000001"/>
    <n v="33"/>
    <n v="809.91438000000005"/>
    <s v="Portal"/>
  </r>
  <r>
    <x v="0"/>
    <x v="3235"/>
    <s v="8A"/>
    <n v="1"/>
    <x v="1"/>
    <x v="1"/>
    <s v="E"/>
    <n v="0.5730337078651685"/>
    <n v="140"/>
    <n v="89"/>
    <n v="89"/>
    <n v="-4"/>
    <n v="85"/>
    <n v="306"/>
    <n v="0.1149"/>
    <s v="F2213/64 GR"/>
    <s v="0"/>
    <s v="0"/>
    <n v="0"/>
    <n v="0"/>
    <n v="13.038461538461538"/>
    <n v="13.038461538461538"/>
    <n v="0"/>
    <n v="0"/>
    <n v="0"/>
    <n v="0"/>
    <n v="0"/>
    <n v="0"/>
    <n v="0"/>
    <s v="Portal"/>
  </r>
  <r>
    <x v="1"/>
    <x v="3236"/>
    <s v="8A"/>
    <n v="1000"/>
    <x v="1"/>
    <x v="1"/>
    <s v="E"/>
    <n v="0.5730337078651685"/>
    <n v="140"/>
    <n v="89"/>
    <n v="89"/>
    <n v="-4"/>
    <n v="85"/>
    <n v="6"/>
    <n v="83.3"/>
    <s v="F221V3/32 BK"/>
    <n v="0"/>
    <n v="1"/>
    <n v="1.153846153846154E-3"/>
    <n v="1.153846153846154"/>
    <n v="933.76769230769241"/>
    <n v="0.93376769230769241"/>
    <n v="9.8076923076923089E-2"/>
    <n v="1"/>
    <n v="83.3"/>
    <n v="1"/>
    <n v="83.3"/>
    <n v="1"/>
    <n v="83.3"/>
    <s v="Traditional"/>
  </r>
  <r>
    <x v="0"/>
    <x v="3237"/>
    <s v="8A"/>
    <n v="1"/>
    <x v="1"/>
    <x v="1"/>
    <s v="E"/>
    <n v="0.5730337078651685"/>
    <n v="140"/>
    <n v="89"/>
    <n v="89"/>
    <n v="-4"/>
    <n v="85"/>
    <n v="0"/>
    <n v="0"/>
    <s v="F2211/16 RD"/>
    <s v="0"/>
    <s v="0"/>
    <n v="0"/>
    <n v="0"/>
    <n v="36.642307692307696"/>
    <n v="36.642307692307696"/>
    <n v="0"/>
    <n v="0"/>
    <n v="0"/>
    <n v="0"/>
    <n v="0"/>
    <n v="0"/>
    <n v="0"/>
    <s v="Portal"/>
  </r>
  <r>
    <x v="0"/>
    <x v="3238"/>
    <s v="8A"/>
    <n v="300"/>
    <x v="1"/>
    <x v="1"/>
    <s v="E"/>
    <n v="0.55555555555555558"/>
    <n v="140"/>
    <n v="90"/>
    <n v="90"/>
    <n v="-4"/>
    <n v="86"/>
    <n v="26"/>
    <n v="151.28570999999999"/>
    <s v="F221V1IN BK"/>
    <n v="0"/>
    <n v="0"/>
    <n v="0"/>
    <n v="0"/>
    <n v="45.72"/>
    <n v="0.15240000000000001"/>
    <n v="0"/>
    <n v="0"/>
    <n v="0"/>
    <n v="0"/>
    <n v="0"/>
    <n v="0"/>
    <n v="0"/>
    <s v="Traditional"/>
  </r>
  <r>
    <x v="1"/>
    <x v="3239"/>
    <s v="8B"/>
    <n v="100"/>
    <x v="11"/>
    <x v="11"/>
    <s v="B"/>
    <n v="0"/>
    <n v="24"/>
    <n v="24"/>
    <n v="24"/>
    <n v="-4"/>
    <n v="20"/>
    <n v="6"/>
    <n v="33.78"/>
    <s v="PF2001 NA"/>
    <n v="8"/>
    <n v="35"/>
    <n v="0.12653846153846154"/>
    <n v="12.653846153846155"/>
    <n v="12.653846153846155"/>
    <n v="0.12653846153846154"/>
    <n v="2.5307692307692307"/>
    <n v="1"/>
    <n v="33.78"/>
    <n v="4"/>
    <n v="135.12"/>
    <n v="5"/>
    <n v="168.9"/>
    <s v="Portal"/>
  </r>
  <r>
    <x v="1"/>
    <x v="3240"/>
    <s v="8A"/>
    <n v="1"/>
    <x v="33"/>
    <x v="32"/>
    <s v="S"/>
    <n v="0"/>
    <n v="108"/>
    <n v="108"/>
    <n v="108"/>
    <n v="-4"/>
    <n v="104"/>
    <n v="0"/>
    <n v="0"/>
    <s v="F3503/4 CL"/>
    <s v="0"/>
    <s v="0"/>
    <n v="0"/>
    <n v="0"/>
    <n v="1.2838461538461539"/>
    <n v="1.2838461538461539"/>
    <n v="0"/>
    <n v="0"/>
    <n v="0"/>
    <n v="0"/>
    <n v="0"/>
    <n v="0"/>
    <n v="0"/>
    <s v="Traditional"/>
  </r>
  <r>
    <x v="0"/>
    <x v="3241"/>
    <s v="2A"/>
    <n v="500"/>
    <x v="0"/>
    <x v="0"/>
    <s v="C"/>
    <n v="0"/>
    <n v="5"/>
    <n v="5"/>
    <n v="5"/>
    <m/>
    <n v="5"/>
    <n v="0"/>
    <n v="37.193640000000002"/>
    <s v="M13302 SL"/>
    <n v="3"/>
    <n v="6"/>
    <n v="3.9230769230769229E-2"/>
    <n v="19.615384615384613"/>
    <n v="330.5"/>
    <n v="0.66100000000000003"/>
    <n v="0.19615384615384615"/>
    <n v="1"/>
    <n v="37.193640000000002"/>
    <n v="1"/>
    <n v="37.193640000000002"/>
    <n v="1"/>
    <n v="37.193640000000002"/>
    <s v="MPS"/>
  </r>
  <r>
    <x v="0"/>
    <x v="3242"/>
    <s v="5C"/>
    <n v="1000"/>
    <x v="19"/>
    <x v="18"/>
    <s v="E"/>
    <n v="0"/>
    <n v="34"/>
    <n v="34"/>
    <n v="34"/>
    <n v="-4"/>
    <n v="30"/>
    <n v="2"/>
    <n v="535.5"/>
    <s v="391265 BK"/>
    <n v="2"/>
    <n v="4"/>
    <n v="2.6153846153846153E-2"/>
    <n v="26.153846153846153"/>
    <n v="64.307692307692307"/>
    <n v="6.4307692307692302E-2"/>
    <n v="0.7846153846153846"/>
    <n v="0"/>
    <n v="0"/>
    <n v="1"/>
    <n v="535.5"/>
    <n v="1"/>
    <n v="535.5"/>
    <s v="Traditional"/>
  </r>
  <r>
    <x v="1"/>
    <x v="3243"/>
    <s v="1F"/>
    <n v="100"/>
    <x v="2"/>
    <x v="2"/>
    <n v="2"/>
    <n v="0"/>
    <n v="40"/>
    <n v="40"/>
    <n v="40"/>
    <m/>
    <n v="40"/>
    <n v="0"/>
    <n v="25.040880000000001"/>
    <s v="86007CY SL"/>
    <n v="2"/>
    <n v="8"/>
    <n v="3.0769230769230771E-2"/>
    <n v="3.0769230769230771"/>
    <n v="18.461538461538463"/>
    <n v="0.18461538461538463"/>
    <n v="1.2307692307692308"/>
    <n v="0"/>
    <n v="0"/>
    <n v="1"/>
    <n v="25.040880000000001"/>
    <n v="1"/>
    <n v="25.040880000000001"/>
    <s v="Portal"/>
  </r>
  <r>
    <x v="0"/>
    <x v="3244"/>
    <s v="5C"/>
    <n v="1000"/>
    <x v="19"/>
    <x v="18"/>
    <s v="E"/>
    <n v="0"/>
    <n v="34"/>
    <n v="34"/>
    <n v="34"/>
    <n v="-4"/>
    <n v="30"/>
    <n v="2"/>
    <n v="673.6"/>
    <s v="391645 WH"/>
    <n v="3"/>
    <n v="15"/>
    <n v="4.9615384615384617E-2"/>
    <n v="49.615384615384613"/>
    <n v="114.03846153846153"/>
    <n v="0.11403846153846153"/>
    <n v="1.4884615384615385"/>
    <n v="0"/>
    <n v="0"/>
    <n v="1"/>
    <n v="673.6"/>
    <n v="1"/>
    <n v="673.6"/>
    <s v="Traditional"/>
  </r>
  <r>
    <x v="0"/>
    <x v="3245"/>
    <s v="5C"/>
    <n v="1000"/>
    <x v="19"/>
    <x v="18"/>
    <s v="E"/>
    <n v="0"/>
    <n v="34"/>
    <n v="34"/>
    <n v="34"/>
    <n v="-4"/>
    <n v="30"/>
    <n v="0"/>
    <n v="715"/>
    <s v="391441 BK"/>
    <n v="0"/>
    <n v="1"/>
    <n v="1.153846153846154E-3"/>
    <n v="1.153846153846154"/>
    <n v="48.807692307692307"/>
    <n v="4.8807692307692309E-2"/>
    <n v="3.4615384615384617E-2"/>
    <n v="1"/>
    <n v="715"/>
    <n v="1"/>
    <n v="715"/>
    <n v="1"/>
    <n v="715"/>
    <s v="Traditional"/>
  </r>
  <r>
    <x v="1"/>
    <x v="3246"/>
    <s v="5C"/>
    <n v="500"/>
    <x v="19"/>
    <x v="18"/>
    <s v="E"/>
    <n v="0"/>
    <n v="34"/>
    <n v="34"/>
    <n v="34"/>
    <n v="-4"/>
    <n v="30"/>
    <n v="0"/>
    <n v="393"/>
    <s v="391045 WH"/>
    <n v="0"/>
    <n v="0"/>
    <n v="0"/>
    <n v="0"/>
    <n v="134.30769230769232"/>
    <n v="0.26861538461538464"/>
    <n v="0"/>
    <n v="0"/>
    <n v="0"/>
    <n v="0"/>
    <n v="0"/>
    <n v="0"/>
    <n v="0"/>
    <s v="Traditional"/>
  </r>
  <r>
    <x v="1"/>
    <x v="3247"/>
    <s v="1F"/>
    <n v="100"/>
    <x v="2"/>
    <x v="2"/>
    <n v="2"/>
    <n v="0"/>
    <n v="40"/>
    <n v="40"/>
    <n v="40"/>
    <m/>
    <n v="40"/>
    <n v="0"/>
    <n v="59.67539"/>
    <s v="86112CY SL"/>
    <n v="1"/>
    <n v="16"/>
    <n v="2.9230769230769234E-2"/>
    <n v="2.9230769230769234"/>
    <n v="2.9230769230769234"/>
    <n v="2.9230769230769234E-2"/>
    <n v="1.1692307692307693"/>
    <n v="0"/>
    <n v="0"/>
    <n v="1"/>
    <n v="59.67539"/>
    <n v="1"/>
    <n v="59.67539"/>
    <s v="Portal"/>
  </r>
  <r>
    <x v="0"/>
    <x v="3248"/>
    <s v="1F"/>
    <n v="100"/>
    <x v="2"/>
    <x v="2"/>
    <n v="2"/>
    <n v="0"/>
    <n v="40"/>
    <n v="40"/>
    <n v="40"/>
    <m/>
    <n v="40"/>
    <n v="2"/>
    <n v="26.538689999999999"/>
    <s v="86205CY SL"/>
    <n v="3"/>
    <n v="19"/>
    <n v="5.4230769230769235E-2"/>
    <n v="5.4230769230769234"/>
    <n v="7.1538461538461542"/>
    <n v="7.1538461538461537E-2"/>
    <n v="2.1692307692307695"/>
    <n v="0"/>
    <n v="0"/>
    <n v="2"/>
    <n v="53.077379999999998"/>
    <n v="2"/>
    <n v="53.077379999999998"/>
    <s v="Portal"/>
  </r>
  <r>
    <x v="0"/>
    <x v="3249"/>
    <s v="5C"/>
    <n v="500"/>
    <x v="19"/>
    <x v="18"/>
    <s v="E"/>
    <n v="0"/>
    <n v="34"/>
    <n v="34"/>
    <n v="34"/>
    <n v="-4"/>
    <n v="30"/>
    <n v="0"/>
    <n v="331.35"/>
    <s v="392050 WH"/>
    <n v="1"/>
    <n v="3"/>
    <n v="1.4230769230769231E-2"/>
    <n v="7.1153846153846159"/>
    <n v="16.730769230769234"/>
    <n v="3.3461538461538466E-2"/>
    <n v="0.42692307692307691"/>
    <n v="0"/>
    <n v="0"/>
    <n v="0"/>
    <n v="0"/>
    <n v="0"/>
    <n v="0"/>
    <s v="Traditional"/>
  </r>
  <r>
    <x v="1"/>
    <x v="3250"/>
    <s v="5C"/>
    <n v="500"/>
    <x v="19"/>
    <x v="18"/>
    <s v="E"/>
    <n v="0"/>
    <n v="34"/>
    <n v="34"/>
    <n v="34"/>
    <n v="-4"/>
    <n v="30"/>
    <n v="0"/>
    <n v="213.15"/>
    <s v="391445 WH"/>
    <n v="1"/>
    <n v="2"/>
    <n v="1.3076923076923076E-2"/>
    <n v="6.5384615384615383"/>
    <n v="176.46153846153848"/>
    <n v="0.35292307692307695"/>
    <n v="0.3923076923076923"/>
    <n v="0"/>
    <n v="0"/>
    <n v="0"/>
    <n v="0"/>
    <n v="0"/>
    <n v="0"/>
    <s v="Traditional"/>
  </r>
  <r>
    <x v="0"/>
    <x v="3251"/>
    <s v="5C"/>
    <n v="500"/>
    <x v="19"/>
    <x v="18"/>
    <s v="E"/>
    <n v="0"/>
    <n v="34"/>
    <n v="34"/>
    <n v="34"/>
    <n v="-4"/>
    <n v="30"/>
    <n v="0"/>
    <n v="334.41500000000002"/>
    <s v="392245 WH"/>
    <s v="0"/>
    <s v="0"/>
    <n v="0"/>
    <n v="0"/>
    <n v="5.9230769230769234"/>
    <n v="1.1846153846153847E-2"/>
    <n v="0"/>
    <n v="0"/>
    <n v="0"/>
    <n v="0"/>
    <n v="0"/>
    <n v="0"/>
    <n v="0"/>
    <s v="Traditional"/>
  </r>
  <r>
    <x v="0"/>
    <x v="3252"/>
    <s v="1F"/>
    <n v="100"/>
    <x v="2"/>
    <x v="2"/>
    <n v="2"/>
    <n v="0"/>
    <n v="30"/>
    <n v="30"/>
    <n v="30"/>
    <m/>
    <n v="30"/>
    <n v="0"/>
    <n v="49.02704"/>
    <s v="86305CY SL"/>
    <n v="8"/>
    <n v="29"/>
    <n v="0.11961538461538461"/>
    <n v="11.961538461538462"/>
    <n v="35.038461538461533"/>
    <n v="0.35038461538461535"/>
    <n v="3.5884615384615381"/>
    <n v="1"/>
    <n v="49.02704"/>
    <n v="5"/>
    <n v="245.1352"/>
    <n v="6"/>
    <n v="294.16224"/>
    <s v="Portal"/>
  </r>
  <r>
    <x v="1"/>
    <x v="3253"/>
    <s v="5C"/>
    <n v="1000"/>
    <x v="19"/>
    <x v="18"/>
    <s v="E"/>
    <n v="0"/>
    <n v="34"/>
    <n v="34"/>
    <n v="34"/>
    <n v="-4"/>
    <n v="30"/>
    <n v="1"/>
    <n v="386.31"/>
    <s v="391445 WH"/>
    <n v="11"/>
    <n v="27"/>
    <n v="0.14961538461538462"/>
    <n v="149.61538461538461"/>
    <n v="176.46153846153848"/>
    <n v="0.17646153846153848"/>
    <n v="4.4884615384615385"/>
    <n v="1"/>
    <n v="386.31"/>
    <n v="5"/>
    <n v="1931.55"/>
    <n v="6"/>
    <n v="2317.86"/>
    <s v="Traditional"/>
  </r>
  <r>
    <x v="1"/>
    <x v="3254"/>
    <s v="1F"/>
    <n v="1"/>
    <x v="2"/>
    <x v="2"/>
    <n v="2"/>
    <n v="-0.33333333333333331"/>
    <n v="40"/>
    <n v="60"/>
    <n v="40"/>
    <m/>
    <n v="40"/>
    <n v="40067"/>
    <n v="0.19922999999999999"/>
    <s v="86402CY SL"/>
    <s v="0"/>
    <s v="0"/>
    <n v="0"/>
    <n v="0"/>
    <n v="57.153846153846153"/>
    <n v="57.153846153846153"/>
    <n v="0"/>
    <n v="0"/>
    <n v="0"/>
    <n v="0"/>
    <n v="0"/>
    <n v="0"/>
    <n v="0"/>
    <s v="Portal"/>
  </r>
  <r>
    <x v="1"/>
    <x v="3255"/>
    <s v="8A"/>
    <n v="1"/>
    <x v="33"/>
    <x v="32"/>
    <s v="S"/>
    <n v="0"/>
    <n v="47"/>
    <n v="47"/>
    <n v="47"/>
    <n v="-4"/>
    <n v="43"/>
    <n v="0"/>
    <n v="0"/>
    <s v="FITFAB-1 BK"/>
    <s v="0"/>
    <s v="0"/>
    <n v="0"/>
    <n v="0"/>
    <n v="73.384615384615387"/>
    <n v="73.384615384615387"/>
    <n v="0"/>
    <n v="0"/>
    <n v="0"/>
    <n v="0"/>
    <n v="0"/>
    <n v="0"/>
    <n v="0"/>
    <s v="Traditional"/>
  </r>
  <r>
    <x v="1"/>
    <x v="3256"/>
    <s v="8A"/>
    <n v="1"/>
    <x v="33"/>
    <x v="32"/>
    <s v="S"/>
    <n v="0"/>
    <n v="47"/>
    <n v="47"/>
    <n v="47"/>
    <n v="-4"/>
    <n v="43"/>
    <n v="0"/>
    <n v="0"/>
    <s v="FITFAB-2 BK"/>
    <s v="0"/>
    <s v="0"/>
    <n v="0"/>
    <n v="0"/>
    <n v="36.942307692307693"/>
    <n v="36.942307692307693"/>
    <n v="0"/>
    <n v="0"/>
    <n v="0"/>
    <n v="0"/>
    <n v="0"/>
    <n v="0"/>
    <n v="0"/>
    <s v="Traditional"/>
  </r>
  <r>
    <x v="0"/>
    <x v="3257"/>
    <s v="8B"/>
    <n v="1"/>
    <x v="34"/>
    <x v="33"/>
    <s v="S"/>
    <n v="0"/>
    <n v="38"/>
    <n v="38"/>
    <n v="38"/>
    <n v="-4"/>
    <n v="34"/>
    <n v="0"/>
    <n v="0"/>
    <s v="TFT20015 NA"/>
    <s v="0"/>
    <s v="0"/>
    <n v="0"/>
    <n v="0"/>
    <n v="19.769230769230766"/>
    <n v="19.769230769230766"/>
    <n v="0"/>
    <n v="0"/>
    <n v="0"/>
    <n v="0"/>
    <n v="0"/>
    <n v="0"/>
    <n v="0"/>
    <s v="Traditional"/>
  </r>
  <r>
    <x v="0"/>
    <x v="3258"/>
    <s v="8B"/>
    <n v="1"/>
    <x v="34"/>
    <x v="33"/>
    <s v="S"/>
    <n v="0"/>
    <n v="38"/>
    <n v="38"/>
    <n v="38"/>
    <n v="-4"/>
    <n v="34"/>
    <n v="0"/>
    <n v="0"/>
    <s v="TFT25016 NA"/>
    <s v="0"/>
    <s v="0"/>
    <n v="0"/>
    <n v="0"/>
    <n v="73.92307692307692"/>
    <n v="73.92307692307692"/>
    <n v="0"/>
    <n v="0"/>
    <n v="0"/>
    <n v="0"/>
    <n v="0"/>
    <n v="0"/>
    <n v="0"/>
    <s v="Traditional"/>
  </r>
  <r>
    <x v="0"/>
    <x v="3259"/>
    <s v="8B"/>
    <n v="1"/>
    <x v="34"/>
    <x v="33"/>
    <s v="S"/>
    <n v="0"/>
    <n v="38"/>
    <n v="38"/>
    <n v="38"/>
    <n v="-4"/>
    <n v="34"/>
    <n v="0"/>
    <n v="0"/>
    <s v="TFT25024 NA"/>
    <s v="0"/>
    <s v="0"/>
    <n v="0"/>
    <n v="0"/>
    <n v="88.461538461538467"/>
    <n v="88.461538461538467"/>
    <n v="0"/>
    <n v="0"/>
    <n v="0"/>
    <n v="0"/>
    <n v="0"/>
    <n v="0"/>
    <n v="0"/>
    <s v="Traditional"/>
  </r>
  <r>
    <x v="0"/>
    <x v="3260"/>
    <s v="5C"/>
    <n v="500"/>
    <x v="19"/>
    <x v="18"/>
    <s v="E"/>
    <n v="0"/>
    <n v="34"/>
    <n v="34"/>
    <n v="34"/>
    <n v="-4"/>
    <n v="30"/>
    <n v="0"/>
    <n v="461.65"/>
    <s v="39X2215 WH"/>
    <n v="0"/>
    <n v="0"/>
    <n v="0"/>
    <n v="0"/>
    <n v="196.15384615384619"/>
    <n v="0.39230769230769236"/>
    <n v="0"/>
    <n v="0"/>
    <n v="0"/>
    <n v="0"/>
    <n v="0"/>
    <n v="0"/>
    <n v="0"/>
    <s v="Traditional"/>
  </r>
  <r>
    <x v="1"/>
    <x v="3261"/>
    <s v="8B"/>
    <n v="1"/>
    <x v="38"/>
    <x v="37"/>
    <s v="B"/>
    <n v="0"/>
    <n v="43"/>
    <n v="43"/>
    <n v="43"/>
    <n v="-4"/>
    <n v="39"/>
    <n v="0"/>
    <n v="0"/>
    <s v="2146 SV"/>
    <s v="0"/>
    <s v="0"/>
    <n v="0"/>
    <n v="0"/>
    <n v="18.615384615384613"/>
    <n v="18.615384615384613"/>
    <n v="0"/>
    <n v="0"/>
    <n v="0"/>
    <n v="0"/>
    <n v="0"/>
    <n v="0"/>
    <n v="0"/>
    <s v="Traditional"/>
  </r>
  <r>
    <x v="0"/>
    <x v="3262"/>
    <s v="3A"/>
    <n v="500"/>
    <x v="2"/>
    <x v="2"/>
    <n v="2"/>
    <n v="0"/>
    <n v="25"/>
    <n v="25"/>
    <n v="25"/>
    <m/>
    <n v="25"/>
    <n v="0"/>
    <n v="224.92277999999999"/>
    <s v="2219C SL"/>
    <s v="0"/>
    <s v="0"/>
    <n v="0"/>
    <n v="0"/>
    <n v="10.73076923076923"/>
    <n v="2.1461538461538459E-2"/>
    <n v="0"/>
    <n v="0"/>
    <n v="0"/>
    <n v="0"/>
    <n v="0"/>
    <n v="0"/>
    <n v="0"/>
    <s v="Portal"/>
  </r>
  <r>
    <x v="0"/>
    <x v="3263"/>
    <s v="5C"/>
    <n v="1"/>
    <x v="19"/>
    <x v="18"/>
    <s v="E"/>
    <n v="0"/>
    <n v="34"/>
    <n v="34"/>
    <n v="34"/>
    <n v="-4"/>
    <n v="30"/>
    <n v="0"/>
    <n v="0"/>
    <s v="39X2015 WH"/>
    <s v="0"/>
    <s v="0"/>
    <n v="0"/>
    <n v="0"/>
    <n v="123.34615384615384"/>
    <n v="123.34615384615384"/>
    <n v="0"/>
    <n v="0"/>
    <n v="0"/>
    <n v="0"/>
    <n v="0"/>
    <n v="0"/>
    <n v="0"/>
    <s v="Traditional"/>
  </r>
  <r>
    <x v="1"/>
    <x v="3264"/>
    <s v="3A"/>
    <n v="100"/>
    <x v="2"/>
    <x v="2"/>
    <n v="2"/>
    <n v="0"/>
    <n v="25"/>
    <n v="25"/>
    <n v="25"/>
    <m/>
    <n v="25"/>
    <n v="5"/>
    <n v="28.22512"/>
    <s v="2433C SL"/>
    <n v="5"/>
    <n v="46"/>
    <n v="0.10692307692307693"/>
    <n v="10.692307692307693"/>
    <n v="78.192307692307693"/>
    <n v="0.78192307692307694"/>
    <n v="2.6730769230769234"/>
    <n v="1"/>
    <n v="28.22512"/>
    <n v="4"/>
    <n v="112.90048"/>
    <n v="5"/>
    <n v="141.12559999999999"/>
    <s v="Portal"/>
  </r>
  <r>
    <x v="0"/>
    <x v="3265"/>
    <s v="8B"/>
    <n v="100"/>
    <x v="12"/>
    <x v="12"/>
    <s v="E"/>
    <n v="0.16470588235294117"/>
    <n v="99"/>
    <n v="85"/>
    <n v="85"/>
    <n v="-4"/>
    <n v="81"/>
    <n v="40"/>
    <n v="59.73"/>
    <s v="TFT25014 NA"/>
    <n v="1"/>
    <n v="44"/>
    <n v="6.1538461538461535E-2"/>
    <n v="6.1538461538461533"/>
    <n v="21.53846153846154"/>
    <n v="0.2153846153846154"/>
    <n v="4.9846153846153847"/>
    <n v="0"/>
    <n v="0"/>
    <n v="5"/>
    <n v="298.64999999999998"/>
    <n v="5"/>
    <n v="298.64999999999998"/>
    <s v="Portal"/>
  </r>
  <r>
    <x v="1"/>
    <x v="3266"/>
    <s v="3A"/>
    <n v="1000"/>
    <x v="2"/>
    <x v="2"/>
    <n v="2"/>
    <n v="0"/>
    <n v="25"/>
    <n v="25"/>
    <n v="25"/>
    <m/>
    <n v="25"/>
    <n v="0"/>
    <n v="196.71071000000001"/>
    <s v="2464C SL"/>
    <n v="7"/>
    <n v="17"/>
    <n v="9.5000000000000001E-2"/>
    <n v="95"/>
    <n v="149.57692307692307"/>
    <n v="0.14957692307692308"/>
    <n v="2.375"/>
    <n v="0"/>
    <n v="0"/>
    <n v="2"/>
    <n v="393.42142000000001"/>
    <n v="2"/>
    <n v="393.42142000000001"/>
    <s v="Portal"/>
  </r>
  <r>
    <x v="1"/>
    <x v="3267"/>
    <s v="5E"/>
    <n v="100"/>
    <x v="3"/>
    <x v="3"/>
    <s v="T"/>
    <n v="0"/>
    <n v="5"/>
    <n v="5"/>
    <n v="5"/>
    <m/>
    <n v="5"/>
    <n v="17"/>
    <n v="17.26257"/>
    <s v="2845/19 BK"/>
    <n v="32"/>
    <n v="128"/>
    <n v="0.49230769230769234"/>
    <n v="49.230769230769234"/>
    <n v="229.61538461538461"/>
    <n v="2.296153846153846"/>
    <n v="2.4615384615384617"/>
    <n v="3"/>
    <n v="51.787710000000004"/>
    <n v="5"/>
    <n v="86.312849999999997"/>
    <n v="8"/>
    <n v="138.10056"/>
    <s v="MPS"/>
  </r>
  <r>
    <x v="1"/>
    <x v="3268"/>
    <s v="5A"/>
    <n v="1000"/>
    <x v="0"/>
    <x v="0"/>
    <s v="S"/>
    <n v="4.1666666666666664E-2"/>
    <n v="25"/>
    <n v="24"/>
    <n v="24"/>
    <n v="-4"/>
    <n v="20"/>
    <n v="28"/>
    <n v="74.790000000000006"/>
    <s v="3077 GY"/>
    <n v="99"/>
    <n v="283"/>
    <n v="1.3926923076923075"/>
    <n v="1392.6923076923074"/>
    <n v="1622.4615384615381"/>
    <n v="1.6224615384615382"/>
    <n v="32.449230769230766"/>
    <n v="8"/>
    <n v="598.32000000000005"/>
    <n v="36"/>
    <n v="2692.44"/>
    <n v="43"/>
    <n v="3215.9700000000003"/>
    <s v="Portal"/>
  </r>
  <r>
    <x v="1"/>
    <x v="3269"/>
    <s v="1A"/>
    <n v="328"/>
    <x v="0"/>
    <x v="0"/>
    <s v="B"/>
    <n v="-0.71698113207547165"/>
    <n v="15"/>
    <n v="53"/>
    <n v="15"/>
    <n v="-4"/>
    <n v="11"/>
    <n v="1"/>
    <n v="33.131279999999997"/>
    <s v="5016C SL"/>
    <n v="5"/>
    <n v="6"/>
    <n v="6.076923076923077E-2"/>
    <n v="19.932307692307692"/>
    <n v="171.12461538461537"/>
    <n v="0.52172138836772974"/>
    <n v="0.66846153846153844"/>
    <n v="0"/>
    <n v="0"/>
    <n v="1"/>
    <n v="33.131279999999997"/>
    <n v="1"/>
    <n v="33.131279999999997"/>
    <s v="Portal"/>
  </r>
  <r>
    <x v="1"/>
    <x v="3270"/>
    <s v="1A"/>
    <n v="1000"/>
    <x v="2"/>
    <x v="2"/>
    <n v="2"/>
    <n v="0"/>
    <n v="20"/>
    <n v="20"/>
    <n v="20"/>
    <m/>
    <n v="20"/>
    <n v="3"/>
    <n v="169.27880999999999"/>
    <s v="5054C SL"/>
    <n v="19"/>
    <n v="41"/>
    <n v="0.25192307692307692"/>
    <n v="251.92307692307691"/>
    <n v="268.23076923076923"/>
    <n v="0.26823076923076922"/>
    <n v="5.0384615384615383"/>
    <n v="2"/>
    <n v="338.55761999999999"/>
    <n v="7"/>
    <n v="1184.9516699999999"/>
    <n v="8"/>
    <n v="1354.2304799999999"/>
    <s v="Portal"/>
  </r>
  <r>
    <x v="1"/>
    <x v="3271"/>
    <s v="1A"/>
    <n v="1000"/>
    <x v="0"/>
    <x v="0"/>
    <s v="B"/>
    <n v="-0.43396226415094341"/>
    <n v="30"/>
    <n v="53"/>
    <n v="30"/>
    <n v="-4"/>
    <n v="26"/>
    <n v="10"/>
    <n v="171.97"/>
    <s v="5116C SL"/>
    <n v="19"/>
    <n v="40"/>
    <n v="0.25076923076923074"/>
    <n v="250.76923076923075"/>
    <n v="259.76923076923072"/>
    <n v="0.2597692307692307"/>
    <n v="6.52"/>
    <n v="1"/>
    <n v="171.97"/>
    <n v="8"/>
    <n v="1375.76"/>
    <n v="9"/>
    <n v="1547.73"/>
    <s v="Portal"/>
  </r>
  <r>
    <x v="0"/>
    <x v="3272"/>
    <s v="2F"/>
    <n v="328"/>
    <x v="0"/>
    <x v="0"/>
    <s v="B"/>
    <n v="-0.46511627906976744"/>
    <n v="23"/>
    <n v="43"/>
    <n v="23"/>
    <n v="-4"/>
    <n v="19"/>
    <n v="0"/>
    <n v="56.032240000000002"/>
    <s v="9058X BK"/>
    <s v="0"/>
    <s v="0"/>
    <n v="0"/>
    <n v="0"/>
    <n v="13.692307692307693"/>
    <n v="4.1744840525328335E-2"/>
    <n v="0"/>
    <n v="0"/>
    <n v="0"/>
    <n v="0"/>
    <n v="0"/>
    <n v="0"/>
    <n v="0"/>
    <s v="Traditional"/>
  </r>
  <r>
    <x v="1"/>
    <x v="3273"/>
    <s v="1A"/>
    <n v="1000"/>
    <x v="0"/>
    <x v="0"/>
    <s v="B"/>
    <n v="-0.13793103448275862"/>
    <n v="25"/>
    <n v="29"/>
    <n v="25"/>
    <n v="-4"/>
    <n v="21"/>
    <n v="28"/>
    <n v="208.74"/>
    <s v="5196C SL"/>
    <n v="56"/>
    <n v="149"/>
    <n v="0.77499999999999991"/>
    <n v="774.99999999999989"/>
    <n v="798.57692307692298"/>
    <n v="0.79857692307692296"/>
    <n v="16.274999999999999"/>
    <n v="4"/>
    <n v="834.96"/>
    <n v="20"/>
    <n v="4174.8"/>
    <n v="24"/>
    <n v="5009.76"/>
    <s v="Portal"/>
  </r>
  <r>
    <x v="1"/>
    <x v="3274"/>
    <s v="1A"/>
    <n v="1000"/>
    <x v="0"/>
    <x v="0"/>
    <s v="B"/>
    <n v="-0.75"/>
    <n v="25"/>
    <n v="100"/>
    <n v="25"/>
    <n v="-4"/>
    <n v="21"/>
    <n v="19"/>
    <n v="292.33"/>
    <s v="5273C SL"/>
    <n v="0"/>
    <n v="0"/>
    <n v="0"/>
    <n v="0"/>
    <n v="1.7692307692307692"/>
    <n v="1.7692307692307693E-3"/>
    <n v="0"/>
    <n v="0"/>
    <n v="0"/>
    <n v="0"/>
    <n v="0"/>
    <n v="0"/>
    <n v="0"/>
    <s v="Portal"/>
  </r>
  <r>
    <x v="1"/>
    <x v="3275"/>
    <s v="3A"/>
    <n v="100"/>
    <x v="2"/>
    <x v="2"/>
    <n v="2"/>
    <n v="0"/>
    <n v="35"/>
    <n v="35"/>
    <n v="35"/>
    <m/>
    <n v="35"/>
    <n v="13"/>
    <n v="56.28875"/>
    <s v="5480C SL"/>
    <n v="52"/>
    <n v="168"/>
    <n v="0.75384615384615383"/>
    <n v="75.384615384615387"/>
    <n v="118.26923076923077"/>
    <n v="1.1826923076923077"/>
    <n v="26.384615384615383"/>
    <n v="4"/>
    <n v="225.155"/>
    <n v="30"/>
    <n v="1688.6624999999999"/>
    <n v="34"/>
    <n v="1913.8175000000001"/>
    <s v="Portal"/>
  </r>
  <r>
    <x v="0"/>
    <x v="3276"/>
    <s v="5E"/>
    <n v="1000"/>
    <x v="7"/>
    <x v="7"/>
    <n v="6"/>
    <n v="0"/>
    <n v="93"/>
    <n v="93"/>
    <n v="93"/>
    <n v="-4"/>
    <n v="89"/>
    <n v="88"/>
    <n v="76"/>
    <s v="5852 BL"/>
    <n v="24"/>
    <n v="124"/>
    <n v="0.40153846153846151"/>
    <n v="401.53846153846149"/>
    <n v="611.92307692307691"/>
    <n v="0.6119230769230769"/>
    <n v="35.736923076923077"/>
    <n v="2"/>
    <n v="152"/>
    <n v="38"/>
    <n v="2888"/>
    <n v="40"/>
    <n v="3040"/>
    <s v="Traditional"/>
  </r>
  <r>
    <x v="1"/>
    <x v="3277"/>
    <s v="5E"/>
    <n v="1000"/>
    <x v="3"/>
    <x v="3"/>
    <s v="T"/>
    <n v="0"/>
    <n v="5"/>
    <n v="5"/>
    <n v="5"/>
    <m/>
    <n v="5"/>
    <n v="9"/>
    <n v="122.54319"/>
    <s v="5854 WH"/>
    <n v="35"/>
    <n v="138"/>
    <n v="0.53615384615384609"/>
    <n v="536.15384615384608"/>
    <n v="688.76923076923072"/>
    <n v="0.68876923076923069"/>
    <n v="2.6807692307692306"/>
    <n v="4"/>
    <n v="490.17275999999998"/>
    <n v="7"/>
    <n v="857.80232999999998"/>
    <n v="11"/>
    <n v="1347.9750899999999"/>
    <s v="MPS"/>
  </r>
  <r>
    <x v="1"/>
    <x v="3278"/>
    <s v="5E"/>
    <n v="100"/>
    <x v="3"/>
    <x v="3"/>
    <s v="T"/>
    <n v="0"/>
    <n v="5"/>
    <n v="5"/>
    <n v="5"/>
    <m/>
    <n v="5"/>
    <n v="19"/>
    <n v="16.342569999999998"/>
    <s v="5855 GR"/>
    <n v="2"/>
    <n v="265"/>
    <n v="0.3273076923076923"/>
    <n v="32.730769230769226"/>
    <n v="108.11538461538461"/>
    <n v="1.0811538461538461"/>
    <n v="1.6365384615384615"/>
    <n v="2"/>
    <n v="32.685139999999997"/>
    <n v="4"/>
    <n v="65.370279999999994"/>
    <n v="6"/>
    <n v="98.055419999999998"/>
    <s v="MPS"/>
  </r>
  <r>
    <x v="1"/>
    <x v="3279"/>
    <s v="5E"/>
    <n v="1000"/>
    <x v="3"/>
    <x v="3"/>
    <s v="T"/>
    <n v="0"/>
    <n v="5"/>
    <n v="5"/>
    <n v="5"/>
    <m/>
    <n v="5"/>
    <n v="5"/>
    <n v="222.54319000000001"/>
    <s v="5856 RD"/>
    <n v="44"/>
    <n v="131"/>
    <n v="0.625"/>
    <n v="625"/>
    <n v="977"/>
    <n v="0.97699999999999998"/>
    <n v="3.125"/>
    <n v="4"/>
    <n v="890.17276000000004"/>
    <n v="7"/>
    <n v="1557.80233"/>
    <n v="11"/>
    <n v="2447.9750899999999"/>
    <s v="MPS"/>
  </r>
  <r>
    <x v="1"/>
    <x v="3280"/>
    <s v="8A"/>
    <n v="1"/>
    <x v="36"/>
    <x v="35"/>
    <s v="S"/>
    <n v="0"/>
    <n v="245"/>
    <n v="245"/>
    <n v="245"/>
    <n v="-4"/>
    <n v="241"/>
    <n v="0"/>
    <n v="0"/>
    <s v="F50014 NA"/>
    <s v="0"/>
    <s v="0"/>
    <n v="0"/>
    <n v="0"/>
    <n v="2.4230769230769234"/>
    <n v="2.4230769230769234"/>
    <n v="0"/>
    <n v="0"/>
    <n v="0"/>
    <n v="0"/>
    <n v="0"/>
    <n v="0"/>
    <n v="0"/>
    <s v="Traditional"/>
  </r>
  <r>
    <x v="0"/>
    <x v="3281"/>
    <s v="2I"/>
    <n v="1000"/>
    <x v="3"/>
    <x v="3"/>
    <s v="C"/>
    <n v="0"/>
    <n v="5"/>
    <n v="5"/>
    <n v="5"/>
    <m/>
    <n v="5"/>
    <n v="0"/>
    <n v="1034.8364999999999"/>
    <s v="M1232 WH"/>
    <s v="0"/>
    <s v="0"/>
    <n v="0"/>
    <n v="0"/>
    <n v="17.692307692307693"/>
    <n v="1.7692307692307695E-2"/>
    <n v="0"/>
    <n v="0"/>
    <n v="0"/>
    <n v="0"/>
    <n v="0"/>
    <n v="0"/>
    <n v="0"/>
    <s v="MPS"/>
  </r>
  <r>
    <x v="1"/>
    <x v="3282"/>
    <s v="1F"/>
    <n v="100"/>
    <x v="2"/>
    <x v="2"/>
    <n v="2"/>
    <n v="0"/>
    <n v="30"/>
    <n v="30"/>
    <n v="30"/>
    <m/>
    <n v="30"/>
    <n v="2"/>
    <n v="21.821100000000001"/>
    <s v="86303CY SL"/>
    <n v="4"/>
    <n v="9"/>
    <n v="5.3461538461538463E-2"/>
    <n v="5.3461538461538467"/>
    <n v="110.92307692307693"/>
    <n v="1.1092307692307692"/>
    <n v="1.6038461538461539"/>
    <n v="0"/>
    <n v="0"/>
    <n v="2"/>
    <n v="43.642200000000003"/>
    <n v="2"/>
    <n v="43.642200000000003"/>
    <s v="Portal"/>
  </r>
  <r>
    <x v="0"/>
    <x v="3283"/>
    <s v="2A"/>
    <n v="500"/>
    <x v="0"/>
    <x v="0"/>
    <s v="B"/>
    <n v="-0.52830188679245282"/>
    <n v="25"/>
    <n v="53"/>
    <n v="25"/>
    <n v="-4"/>
    <n v="21"/>
    <n v="2"/>
    <n v="40.354999999999997"/>
    <s v="M13304 SL"/>
    <n v="2"/>
    <n v="14"/>
    <n v="3.7692307692307692E-2"/>
    <n v="18.846153846153847"/>
    <n v="275.30769230769232"/>
    <n v="0.55061538461538462"/>
    <n v="0.79153846153846152"/>
    <n v="0"/>
    <n v="0"/>
    <n v="1"/>
    <n v="40.354999999999997"/>
    <n v="1"/>
    <n v="40.354999999999997"/>
    <s v="Traditional"/>
  </r>
  <r>
    <x v="0"/>
    <x v="3284"/>
    <s v="2A"/>
    <n v="1"/>
    <x v="0"/>
    <x v="0"/>
    <s v="B"/>
    <n v="0"/>
    <n v="53"/>
    <n v="53"/>
    <n v="53"/>
    <n v="-4"/>
    <n v="49"/>
    <n v="0"/>
    <n v="0.12605"/>
    <s v="M13304 SL"/>
    <s v="0"/>
    <s v="0"/>
    <n v="0"/>
    <n v="0"/>
    <n v="275.30769230769232"/>
    <n v="275.30769230769232"/>
    <n v="0"/>
    <n v="0"/>
    <n v="0"/>
    <n v="0"/>
    <n v="0"/>
    <n v="0"/>
    <n v="0"/>
    <s v="Traditional"/>
  </r>
  <r>
    <x v="1"/>
    <x v="3285"/>
    <s v="3A"/>
    <n v="1000"/>
    <x v="2"/>
    <x v="2"/>
    <n v="2"/>
    <n v="0"/>
    <n v="25"/>
    <n v="25"/>
    <n v="25"/>
    <m/>
    <n v="25"/>
    <n v="0"/>
    <n v="274.98136"/>
    <s v="2433C SL"/>
    <n v="0"/>
    <n v="0"/>
    <n v="0"/>
    <n v="0"/>
    <n v="78.192307692307693"/>
    <n v="7.81923076923077E-2"/>
    <n v="0"/>
    <n v="0"/>
    <n v="0"/>
    <n v="0"/>
    <n v="0"/>
    <n v="0"/>
    <n v="0"/>
    <s v="Portal"/>
  </r>
  <r>
    <x v="1"/>
    <x v="3286"/>
    <s v="3A"/>
    <n v="500"/>
    <x v="2"/>
    <x v="2"/>
    <n v="2"/>
    <n v="-0.47916666666666669"/>
    <n v="25"/>
    <n v="48"/>
    <n v="25"/>
    <m/>
    <n v="25"/>
    <n v="9"/>
    <n v="44.83"/>
    <s v="2466C SL"/>
    <n v="4"/>
    <n v="10"/>
    <n v="5.4615384615384614E-2"/>
    <n v="27.307692307692307"/>
    <n v="3516.3846153846152"/>
    <n v="7.0327692307692304"/>
    <n v="1.3653846153846154"/>
    <n v="0"/>
    <n v="0"/>
    <n v="1"/>
    <n v="44.83"/>
    <n v="1"/>
    <n v="44.83"/>
    <s v="Portal"/>
  </r>
  <r>
    <x v="0"/>
    <x v="3287"/>
    <s v="5E"/>
    <n v="1"/>
    <x v="3"/>
    <x v="3"/>
    <s v="S"/>
    <n v="0.46666666666666667"/>
    <n v="88"/>
    <n v="60"/>
    <n v="60"/>
    <n v="-4"/>
    <n v="56"/>
    <n v="0"/>
    <n v="0.08"/>
    <s v="2840/7 GR"/>
    <s v="0"/>
    <s v="0"/>
    <n v="0"/>
    <n v="0"/>
    <n v="240.46153846153845"/>
    <n v="240.46153846153845"/>
    <n v="0"/>
    <n v="0"/>
    <n v="0"/>
    <n v="0"/>
    <n v="0"/>
    <n v="0"/>
    <n v="0"/>
    <s v="Traditional"/>
  </r>
  <r>
    <x v="1"/>
    <x v="3288"/>
    <s v="5E"/>
    <n v="1"/>
    <x v="3"/>
    <x v="3"/>
    <s v="S"/>
    <n v="0.46666666666666667"/>
    <n v="88"/>
    <n v="60"/>
    <n v="60"/>
    <n v="-4"/>
    <n v="56"/>
    <n v="0"/>
    <n v="0.08"/>
    <s v="2840/7 RD"/>
    <s v="0"/>
    <s v="0"/>
    <n v="0"/>
    <n v="0"/>
    <n v="384.65384615384613"/>
    <n v="384.65384615384613"/>
    <n v="0"/>
    <n v="0"/>
    <n v="0"/>
    <n v="0"/>
    <n v="0"/>
    <n v="0"/>
    <n v="0"/>
    <s v="Traditional"/>
  </r>
  <r>
    <x v="1"/>
    <x v="3289"/>
    <s v="5E"/>
    <n v="1"/>
    <x v="3"/>
    <x v="3"/>
    <s v="S"/>
    <n v="0.21666666666666667"/>
    <n v="73"/>
    <n v="60"/>
    <n v="60"/>
    <n v="-4"/>
    <n v="56"/>
    <n v="0"/>
    <n v="0.06"/>
    <s v="2841/7 BK"/>
    <s v="0"/>
    <s v="0"/>
    <n v="0"/>
    <n v="0"/>
    <n v="855.03846153846155"/>
    <n v="855.03846153846155"/>
    <n v="0"/>
    <n v="0"/>
    <n v="0"/>
    <n v="0"/>
    <n v="0"/>
    <n v="0"/>
    <n v="0"/>
    <s v="Traditional"/>
  </r>
  <r>
    <x v="1"/>
    <x v="3290"/>
    <s v="5A"/>
    <n v="1"/>
    <x v="15"/>
    <x v="14"/>
    <s v="B"/>
    <n v="0"/>
    <n v="24"/>
    <n v="24"/>
    <n v="24"/>
    <n v="-4"/>
    <n v="20"/>
    <n v="0"/>
    <n v="0"/>
    <s v="297 SV"/>
    <s v="0"/>
    <s v="0"/>
    <n v="0"/>
    <n v="0"/>
    <n v="550.80769230769226"/>
    <n v="550.80769230769226"/>
    <n v="0"/>
    <n v="0"/>
    <n v="0"/>
    <n v="0"/>
    <n v="0"/>
    <n v="0"/>
    <n v="0"/>
    <s v="Traditional"/>
  </r>
  <r>
    <x v="0"/>
    <x v="3291"/>
    <s v="2I"/>
    <n v="100"/>
    <x v="3"/>
    <x v="3"/>
    <s v="C"/>
    <n v="0"/>
    <n v="5"/>
    <n v="5"/>
    <n v="5"/>
    <m/>
    <n v="5"/>
    <n v="5"/>
    <n v="215.28256999999999"/>
    <s v="M1244 WH"/>
    <n v="30"/>
    <n v="61"/>
    <n v="0.39346153846153847"/>
    <n v="39.346153846153847"/>
    <n v="45.115384615384613"/>
    <n v="0.45115384615384613"/>
    <n v="1.9673076923076924"/>
    <n v="3"/>
    <n v="645.84771000000001"/>
    <n v="5"/>
    <n v="1076.4128499999999"/>
    <n v="8"/>
    <n v="1722.2605599999999"/>
    <s v="MPS"/>
  </r>
  <r>
    <x v="0"/>
    <x v="3292"/>
    <s v="3A"/>
    <n v="1"/>
    <x v="0"/>
    <x v="0"/>
    <s v="B"/>
    <n v="0"/>
    <n v="38"/>
    <n v="38"/>
    <n v="38"/>
    <n v="-4"/>
    <n v="34"/>
    <n v="0"/>
    <n v="5.8619999999999998E-2"/>
    <s v="57003 SL"/>
    <s v="0"/>
    <s v="0"/>
    <n v="0"/>
    <n v="0"/>
    <n v="754.61538461538453"/>
    <n v="754.61538461538453"/>
    <n v="0"/>
    <n v="0"/>
    <n v="0"/>
    <n v="0"/>
    <n v="0"/>
    <n v="0"/>
    <n v="0"/>
    <s v="Traditional"/>
  </r>
  <r>
    <x v="0"/>
    <x v="3293"/>
    <s v="5E"/>
    <n v="100"/>
    <x v="3"/>
    <x v="3"/>
    <s v="T"/>
    <n v="0"/>
    <n v="5"/>
    <n v="5"/>
    <n v="5"/>
    <m/>
    <n v="5"/>
    <n v="2"/>
    <n v="8.2625700000000002"/>
    <s v="2854/1 GR"/>
    <n v="7"/>
    <n v="21"/>
    <n v="9.961538461538462E-2"/>
    <n v="9.9615384615384617"/>
    <n v="69.57692307692308"/>
    <n v="0.69576923076923081"/>
    <n v="0.49807692307692308"/>
    <n v="1"/>
    <n v="8.2625700000000002"/>
    <n v="1"/>
    <n v="8.2625700000000002"/>
    <n v="2"/>
    <n v="16.52514"/>
    <s v="MPS"/>
  </r>
  <r>
    <x v="0"/>
    <x v="3294"/>
    <s v="5E"/>
    <n v="1"/>
    <x v="3"/>
    <x v="3"/>
    <s v="S"/>
    <n v="0.3"/>
    <n v="78"/>
    <n v="60"/>
    <n v="60"/>
    <n v="-4"/>
    <n v="56"/>
    <n v="1140"/>
    <n v="7.0000000000000007E-2"/>
    <s v="2854/1 GR"/>
    <s v="0"/>
    <s v="0"/>
    <n v="0"/>
    <n v="0"/>
    <n v="69.57692307692308"/>
    <n v="69.57692307692308"/>
    <n v="0"/>
    <n v="348"/>
    <n v="24.360000000000003"/>
    <n v="4244"/>
    <n v="297.08000000000004"/>
    <n v="4592"/>
    <n v="321.44000000000005"/>
    <s v="Portal With MPS"/>
  </r>
  <r>
    <x v="1"/>
    <x v="3295"/>
    <s v="5A"/>
    <n v="1"/>
    <x v="23"/>
    <x v="22"/>
    <s v="S"/>
    <n v="0.5"/>
    <n v="150"/>
    <n v="100"/>
    <n v="100"/>
    <n v="-4"/>
    <n v="96"/>
    <n v="0"/>
    <n v="3.2649999999999998E-2"/>
    <s v="5951 BK"/>
    <s v="0"/>
    <s v="0"/>
    <n v="0"/>
    <n v="0"/>
    <n v="70"/>
    <n v="70"/>
    <n v="0"/>
    <n v="0"/>
    <n v="0"/>
    <n v="0"/>
    <n v="0"/>
    <n v="0"/>
    <n v="0"/>
    <s v="Traditional"/>
  </r>
  <r>
    <x v="0"/>
    <x v="3296"/>
    <s v="5A"/>
    <n v="1000"/>
    <x v="0"/>
    <x v="0"/>
    <s v="S"/>
    <n v="-0.25925925925925924"/>
    <n v="20"/>
    <n v="27"/>
    <n v="20"/>
    <n v="-4"/>
    <n v="16"/>
    <n v="1"/>
    <n v="32.49"/>
    <s v="3050 WB"/>
    <n v="2"/>
    <n v="4"/>
    <n v="2.6153846153846153E-2"/>
    <n v="26.153846153846153"/>
    <n v="37.846153846153847"/>
    <n v="3.7846153846153849E-2"/>
    <n v="0.41846153846153844"/>
    <n v="0"/>
    <n v="0"/>
    <n v="0"/>
    <n v="0"/>
    <n v="0"/>
    <n v="0"/>
    <s v="Portal"/>
  </r>
  <r>
    <x v="0"/>
    <x v="3297"/>
    <s v="5A"/>
    <n v="1000"/>
    <x v="0"/>
    <x v="0"/>
    <s v="S"/>
    <n v="-0.25925925925925924"/>
    <n v="20"/>
    <n v="27"/>
    <n v="20"/>
    <n v="-4"/>
    <n v="16"/>
    <n v="0"/>
    <n v="32.49"/>
    <s v="3050 WR"/>
    <n v="4"/>
    <n v="9"/>
    <n v="5.3461538461538463E-2"/>
    <n v="53.46153846153846"/>
    <n v="62.653846153846153"/>
    <n v="6.2653846153846157E-2"/>
    <n v="0.85538461538461541"/>
    <n v="0"/>
    <n v="0"/>
    <n v="1"/>
    <n v="32.49"/>
    <n v="1"/>
    <n v="32.49"/>
    <s v="Portal"/>
  </r>
  <r>
    <x v="0"/>
    <x v="3298"/>
    <s v="5A"/>
    <n v="100"/>
    <x v="0"/>
    <x v="0"/>
    <s v="S"/>
    <n v="-0.25925925925925924"/>
    <n v="20"/>
    <n v="27"/>
    <n v="20"/>
    <n v="-4"/>
    <n v="16"/>
    <n v="5"/>
    <n v="4.0179999999999998"/>
    <s v="3050 WR"/>
    <n v="2"/>
    <n v="61"/>
    <n v="9.1923076923076913E-2"/>
    <n v="9.1923076923076916"/>
    <n v="62.653846153846153"/>
    <n v="0.62653846153846149"/>
    <n v="1.4707692307692306"/>
    <n v="1"/>
    <n v="4.0179999999999998"/>
    <n v="2"/>
    <n v="8.0359999999999996"/>
    <n v="2"/>
    <n v="8.0359999999999996"/>
    <s v="Portal"/>
  </r>
  <r>
    <x v="1"/>
    <x v="3299"/>
    <s v="3C"/>
    <n v="1"/>
    <x v="31"/>
    <x v="30"/>
    <s v="B"/>
    <n v="0"/>
    <n v="94"/>
    <n v="94"/>
    <n v="94"/>
    <n v="-4"/>
    <n v="90"/>
    <n v="0"/>
    <n v="0"/>
    <s v="6453 BK"/>
    <s v="0"/>
    <s v="0"/>
    <n v="0"/>
    <n v="0"/>
    <n v="1166.5769230769229"/>
    <n v="1166.5769230769229"/>
    <n v="0"/>
    <n v="0"/>
    <n v="0"/>
    <n v="0"/>
    <n v="0"/>
    <n v="0"/>
    <n v="0"/>
    <s v="Traditional"/>
  </r>
  <r>
    <x v="1"/>
    <x v="3300"/>
    <s v="5I"/>
    <n v="25000"/>
    <x v="4"/>
    <x v="4"/>
    <s v="S"/>
    <n v="0"/>
    <n v="39"/>
    <n v="39"/>
    <n v="39"/>
    <n v="-4"/>
    <n v="35"/>
    <n v="0"/>
    <n v="890.25"/>
    <s v="6712 BK"/>
    <s v="0"/>
    <s v="0"/>
    <n v="0"/>
    <n v="0"/>
    <n v="6169.9230769230762"/>
    <n v="0.24679692307692305"/>
    <n v="0"/>
    <n v="0"/>
    <n v="0"/>
    <n v="0"/>
    <n v="0"/>
    <n v="0"/>
    <n v="0"/>
    <s v="Traditional"/>
  </r>
  <r>
    <x v="1"/>
    <x v="3301"/>
    <s v="5I"/>
    <n v="5000"/>
    <x v="0"/>
    <x v="0"/>
    <s v="S"/>
    <n v="2.564102564102564E-2"/>
    <n v="40"/>
    <n v="39"/>
    <n v="39"/>
    <n v="-4"/>
    <n v="35"/>
    <n v="4"/>
    <n v="92.95"/>
    <s v="6712 RD"/>
    <n v="0"/>
    <n v="4"/>
    <n v="4.6153846153846158E-3"/>
    <n v="23.07692307692308"/>
    <n v="1650.9615384615383"/>
    <n v="0.33019230769230767"/>
    <n v="0.16153846153846155"/>
    <n v="1"/>
    <n v="92.95"/>
    <n v="1"/>
    <n v="92.95"/>
    <n v="1"/>
    <n v="92.95"/>
    <s v="Portal"/>
  </r>
  <r>
    <x v="0"/>
    <x v="3302"/>
    <s v="5A"/>
    <n v="1000"/>
    <x v="0"/>
    <x v="0"/>
    <s v="S"/>
    <n v="-0.13793103448275862"/>
    <n v="25"/>
    <n v="29"/>
    <n v="25"/>
    <n v="-4"/>
    <n v="21"/>
    <n v="1"/>
    <n v="39.200000000000003"/>
    <s v="1857 OR"/>
    <n v="1"/>
    <n v="4"/>
    <n v="1.5384615384615385E-2"/>
    <n v="15.384615384615385"/>
    <n v="31.5"/>
    <n v="3.15E-2"/>
    <n v="0.32307692307692309"/>
    <n v="1"/>
    <n v="39.200000000000003"/>
    <n v="1"/>
    <n v="39.200000000000003"/>
    <n v="1"/>
    <n v="39.200000000000003"/>
    <s v="Portal"/>
  </r>
  <r>
    <x v="1"/>
    <x v="3303"/>
    <s v="5I"/>
    <n v="25000"/>
    <x v="4"/>
    <x v="4"/>
    <s v="S"/>
    <n v="0"/>
    <n v="39"/>
    <n v="39"/>
    <n v="39"/>
    <n v="-4"/>
    <n v="35"/>
    <n v="0"/>
    <n v="719.25"/>
    <s v="6713 BL"/>
    <s v="0"/>
    <s v="0"/>
    <n v="0"/>
    <n v="0"/>
    <n v="1634.3076923076922"/>
    <n v="6.5372307692307688E-2"/>
    <n v="0"/>
    <n v="0"/>
    <n v="0"/>
    <n v="0"/>
    <n v="0"/>
    <n v="0"/>
    <n v="0"/>
    <s v="Traditional"/>
  </r>
  <r>
    <x v="1"/>
    <x v="3304"/>
    <s v="5I"/>
    <n v="25000"/>
    <x v="4"/>
    <x v="4"/>
    <s v="S"/>
    <n v="0"/>
    <n v="39"/>
    <n v="39"/>
    <n v="39"/>
    <n v="-4"/>
    <n v="35"/>
    <n v="0"/>
    <n v="1095"/>
    <s v="6713 GR"/>
    <s v="0"/>
    <s v="0"/>
    <n v="0"/>
    <n v="0"/>
    <n v="582.88461538461536"/>
    <n v="2.3315384615384613E-2"/>
    <n v="0"/>
    <n v="0"/>
    <n v="0"/>
    <n v="0"/>
    <n v="0"/>
    <n v="0"/>
    <n v="0"/>
    <s v="Traditional"/>
  </r>
  <r>
    <x v="0"/>
    <x v="3305"/>
    <s v="5A"/>
    <n v="100"/>
    <x v="0"/>
    <x v="0"/>
    <s v="B"/>
    <n v="-0.16666666666666666"/>
    <n v="20"/>
    <n v="24"/>
    <n v="20"/>
    <n v="-4"/>
    <n v="16"/>
    <n v="3"/>
    <n v="1.88"/>
    <s v="3070 BR"/>
    <n v="25"/>
    <n v="33"/>
    <n v="0.30730769230769228"/>
    <n v="30.730769230769226"/>
    <n v="31.88461538461538"/>
    <n v="0.31884615384615378"/>
    <n v="4.9169230769230765"/>
    <n v="2"/>
    <n v="3.76"/>
    <n v="7"/>
    <n v="13.16"/>
    <n v="9"/>
    <n v="16.919999999999998"/>
    <s v="Portal"/>
  </r>
  <r>
    <x v="1"/>
    <x v="3306"/>
    <s v="5I"/>
    <n v="25000"/>
    <x v="4"/>
    <x v="4"/>
    <s v="S"/>
    <n v="0"/>
    <n v="39"/>
    <n v="39"/>
    <n v="39"/>
    <n v="-4"/>
    <n v="35"/>
    <n v="0"/>
    <n v="0"/>
    <s v="6713 VI"/>
    <s v="0"/>
    <s v="0"/>
    <n v="0"/>
    <n v="0"/>
    <n v="1046.1153846153843"/>
    <n v="4.1844615384615369E-2"/>
    <n v="0"/>
    <n v="0"/>
    <n v="0"/>
    <n v="0"/>
    <n v="0"/>
    <n v="0"/>
    <n v="0"/>
    <s v="Traditional"/>
  </r>
  <r>
    <x v="1"/>
    <x v="3307"/>
    <s v="5I"/>
    <n v="25000"/>
    <x v="4"/>
    <x v="4"/>
    <s v="S"/>
    <n v="0"/>
    <n v="39"/>
    <n v="39"/>
    <n v="39"/>
    <n v="-4"/>
    <n v="35"/>
    <n v="0"/>
    <n v="1407.5"/>
    <s v="6715 BL"/>
    <n v="1"/>
    <n v="4"/>
    <n v="1.5384615384615385E-2"/>
    <n v="384.61538461538464"/>
    <n v="3939.2307692307686"/>
    <n v="0.15756923076923074"/>
    <n v="0.53846153846153855"/>
    <n v="0"/>
    <n v="0"/>
    <n v="1"/>
    <n v="1407.5"/>
    <n v="1"/>
    <n v="1407.5"/>
    <s v="Portal"/>
  </r>
  <r>
    <x v="1"/>
    <x v="3308"/>
    <s v="1A"/>
    <n v="100"/>
    <x v="2"/>
    <x v="2"/>
    <n v="2"/>
    <n v="-0.65753424657534243"/>
    <n v="25"/>
    <n v="73"/>
    <n v="25"/>
    <m/>
    <n v="25"/>
    <n v="0"/>
    <n v="39.451999999999998"/>
    <s v="5156C SL"/>
    <n v="5"/>
    <n v="13"/>
    <n v="6.8846153846153849E-2"/>
    <n v="6.884615384615385"/>
    <n v="36.884615384615387"/>
    <n v="0.36884615384615388"/>
    <n v="1.7211538461538463"/>
    <n v="0"/>
    <n v="0"/>
    <n v="2"/>
    <n v="78.903999999999996"/>
    <n v="2"/>
    <n v="78.903999999999996"/>
    <s v="Portal"/>
  </r>
  <r>
    <x v="1"/>
    <x v="3309"/>
    <s v="2F"/>
    <n v="1"/>
    <x v="31"/>
    <x v="30"/>
    <s v="B"/>
    <n v="0"/>
    <n v="59"/>
    <n v="59"/>
    <n v="59"/>
    <n v="-4"/>
    <n v="55"/>
    <n v="0"/>
    <n v="0"/>
    <s v="9062A BK"/>
    <s v="0"/>
    <s v="0"/>
    <n v="0"/>
    <n v="0"/>
    <n v="110.34615384615384"/>
    <n v="110.34615384615384"/>
    <n v="0"/>
    <n v="0"/>
    <n v="0"/>
    <n v="0"/>
    <n v="0"/>
    <n v="0"/>
    <n v="0"/>
    <s v="Traditional"/>
  </r>
  <r>
    <x v="1"/>
    <x v="3310"/>
    <s v="8A"/>
    <n v="1"/>
    <x v="33"/>
    <x v="32"/>
    <s v="S"/>
    <n v="0"/>
    <n v="98"/>
    <n v="98"/>
    <n v="98"/>
    <n v="-4"/>
    <n v="94"/>
    <n v="0"/>
    <n v="0"/>
    <s v="F221V1/2 BK"/>
    <s v="0"/>
    <s v="0"/>
    <n v="0"/>
    <n v="0"/>
    <n v="1812.6857692307692"/>
    <n v="1812.6857692307692"/>
    <n v="0"/>
    <n v="0"/>
    <n v="0"/>
    <n v="0"/>
    <n v="0"/>
    <n v="0"/>
    <n v="0"/>
    <s v="Traditional"/>
  </r>
  <r>
    <x v="1"/>
    <x v="3311"/>
    <s v="8A"/>
    <n v="1"/>
    <x v="1"/>
    <x v="1"/>
    <s v="E"/>
    <n v="0.5730337078651685"/>
    <n v="140"/>
    <n v="89"/>
    <n v="89"/>
    <n v="-4"/>
    <n v="85"/>
    <n v="0"/>
    <n v="0"/>
    <s v="F3501/4 CL"/>
    <s v="0"/>
    <s v="0"/>
    <n v="0"/>
    <n v="0"/>
    <n v="32.158461538461545"/>
    <n v="32.158461538461545"/>
    <n v="0"/>
    <n v="0"/>
    <n v="0"/>
    <n v="0"/>
    <n v="0"/>
    <n v="0"/>
    <n v="0"/>
    <s v="Traditional"/>
  </r>
  <r>
    <x v="1"/>
    <x v="3312"/>
    <s v="8A"/>
    <n v="1"/>
    <x v="33"/>
    <x v="32"/>
    <s v="S"/>
    <n v="0"/>
    <n v="108"/>
    <n v="108"/>
    <n v="108"/>
    <n v="-4"/>
    <n v="104"/>
    <n v="0"/>
    <n v="0"/>
    <s v="F3501/8 CL"/>
    <s v="0"/>
    <s v="0"/>
    <n v="0"/>
    <n v="0"/>
    <n v="149.67692307692306"/>
    <n v="149.67692307692306"/>
    <n v="0"/>
    <n v="0"/>
    <n v="0"/>
    <n v="0"/>
    <n v="0"/>
    <n v="0"/>
    <n v="0"/>
    <s v="Traditional"/>
  </r>
  <r>
    <x v="1"/>
    <x v="3313"/>
    <s v="8A"/>
    <n v="1"/>
    <x v="33"/>
    <x v="32"/>
    <s v="S"/>
    <n v="0"/>
    <n v="108"/>
    <n v="108"/>
    <n v="108"/>
    <n v="-4"/>
    <n v="104"/>
    <n v="0"/>
    <n v="0"/>
    <s v="F7501/4 BK"/>
    <s v="0"/>
    <s v="0"/>
    <n v="0"/>
    <n v="0"/>
    <n v="24.115384615384617"/>
    <n v="24.115384615384617"/>
    <n v="0"/>
    <n v="0"/>
    <n v="0"/>
    <n v="0"/>
    <n v="0"/>
    <n v="0"/>
    <n v="0"/>
    <s v="Traditional"/>
  </r>
  <r>
    <x v="0"/>
    <x v="3314"/>
    <s v="2I"/>
    <n v="500"/>
    <x v="3"/>
    <x v="3"/>
    <s v="C"/>
    <n v="0"/>
    <n v="5"/>
    <n v="5"/>
    <n v="5"/>
    <m/>
    <n v="5"/>
    <n v="0"/>
    <n v="844.01424999999995"/>
    <s v="M1244 WH"/>
    <s v="0"/>
    <s v="0"/>
    <n v="0"/>
    <n v="0"/>
    <n v="45.115384615384613"/>
    <n v="9.0230769230769226E-2"/>
    <n v="0"/>
    <n v="0"/>
    <n v="0"/>
    <n v="0"/>
    <n v="0"/>
    <n v="0"/>
    <n v="0"/>
    <s v="MPS"/>
  </r>
  <r>
    <x v="1"/>
    <x v="3315"/>
    <s v="8B"/>
    <n v="1"/>
    <x v="34"/>
    <x v="33"/>
    <s v="S"/>
    <n v="0"/>
    <n v="38"/>
    <n v="38"/>
    <n v="38"/>
    <n v="-4"/>
    <n v="34"/>
    <n v="0"/>
    <n v="0"/>
    <s v="TFT20020 NA"/>
    <s v="0"/>
    <s v="0"/>
    <n v="0"/>
    <n v="0"/>
    <n v="175.19230769230768"/>
    <n v="175.19230769230768"/>
    <n v="0"/>
    <n v="0"/>
    <n v="0"/>
    <n v="0"/>
    <n v="0"/>
    <n v="0"/>
    <n v="0"/>
    <s v="Traditional"/>
  </r>
  <r>
    <x v="1"/>
    <x v="3316"/>
    <s v="3A"/>
    <n v="100"/>
    <x v="2"/>
    <x v="2"/>
    <n v="2"/>
    <n v="0"/>
    <n v="20"/>
    <n v="20"/>
    <n v="20"/>
    <m/>
    <n v="20"/>
    <n v="3"/>
    <n v="30.926639999999999"/>
    <s v="1898/5C SL"/>
    <n v="43"/>
    <n v="156"/>
    <n v="0.6430769230769231"/>
    <n v="64.307692307692307"/>
    <n v="267"/>
    <n v="2.67"/>
    <n v="12.861538461538462"/>
    <n v="4"/>
    <n v="123.70656"/>
    <n v="17"/>
    <n v="525.75288"/>
    <n v="20"/>
    <n v="618.53279999999995"/>
    <s v="Portal"/>
  </r>
  <r>
    <x v="1"/>
    <x v="3317"/>
    <s v="8B"/>
    <n v="1"/>
    <x v="34"/>
    <x v="33"/>
    <s v="S"/>
    <n v="0"/>
    <n v="38"/>
    <n v="38"/>
    <n v="38"/>
    <n v="-4"/>
    <n v="34"/>
    <n v="0"/>
    <n v="0"/>
    <s v="TFT25020 NA"/>
    <s v="0"/>
    <s v="0"/>
    <n v="0"/>
    <n v="0"/>
    <n v="232.88461538461536"/>
    <n v="232.88461538461536"/>
    <n v="0"/>
    <n v="0"/>
    <n v="0"/>
    <n v="0"/>
    <n v="0"/>
    <n v="0"/>
    <n v="0"/>
    <s v="Traditional"/>
  </r>
  <r>
    <x v="0"/>
    <x v="3318"/>
    <s v="3D"/>
    <n v="500"/>
    <x v="6"/>
    <x v="6"/>
    <s v="C"/>
    <n v="0"/>
    <n v="5"/>
    <n v="5"/>
    <n v="5"/>
    <m/>
    <n v="5"/>
    <n v="0"/>
    <n v="99.424999999999997"/>
    <s v="1180L SL"/>
    <n v="1"/>
    <n v="1"/>
    <n v="1.1923076923076923E-2"/>
    <n v="5.9615384615384617"/>
    <n v="122.5"/>
    <n v="0.245"/>
    <n v="5.9615384615384619E-2"/>
    <n v="1"/>
    <n v="99.424999999999997"/>
    <n v="1"/>
    <n v="99.424999999999997"/>
    <n v="1"/>
    <n v="99.424999999999997"/>
    <s v="MPS"/>
  </r>
  <r>
    <x v="0"/>
    <x v="3319"/>
    <s v="2F"/>
    <n v="1000"/>
    <x v="0"/>
    <x v="0"/>
    <s v="B"/>
    <n v="0"/>
    <n v="43"/>
    <n v="43"/>
    <n v="43"/>
    <n v="-4"/>
    <n v="39"/>
    <n v="1"/>
    <n v="99.65"/>
    <s v="9058X BK"/>
    <n v="0"/>
    <n v="0"/>
    <n v="0"/>
    <n v="0"/>
    <n v="13.692307692307693"/>
    <n v="1.3692307692307693E-2"/>
    <n v="0"/>
    <n v="0"/>
    <n v="0"/>
    <n v="0"/>
    <n v="0"/>
    <n v="0"/>
    <n v="0"/>
    <s v="Traditional"/>
  </r>
  <r>
    <x v="0"/>
    <x v="3320"/>
    <s v="3D"/>
    <n v="1000"/>
    <x v="6"/>
    <x v="6"/>
    <s v="C"/>
    <n v="0"/>
    <n v="5"/>
    <n v="5"/>
    <n v="5"/>
    <m/>
    <n v="5"/>
    <n v="1"/>
    <n v="342.00533000000001"/>
    <s v="1896/4L SL"/>
    <n v="0"/>
    <n v="19"/>
    <n v="2.1923076923076924E-2"/>
    <n v="21.923076923076923"/>
    <n v="88.92307692307692"/>
    <n v="8.8923076923076924E-2"/>
    <n v="0.44461538461538463"/>
    <n v="1"/>
    <n v="342.00533000000001"/>
    <n v="1"/>
    <n v="342.00533000000001"/>
    <n v="1"/>
    <n v="342.00533000000001"/>
    <s v="MPS"/>
  </r>
  <r>
    <x v="0"/>
    <x v="3321"/>
    <s v="5E"/>
    <n v="1"/>
    <x v="3"/>
    <x v="3"/>
    <s v="S"/>
    <n v="0.21666666666666667"/>
    <n v="73"/>
    <n v="60"/>
    <n v="60"/>
    <n v="-4"/>
    <n v="56"/>
    <n v="0"/>
    <n v="0.06"/>
    <s v="2841/7 OR"/>
    <s v="0"/>
    <s v="0"/>
    <n v="0"/>
    <n v="0"/>
    <n v="60.576923076923066"/>
    <n v="60.576923076923066"/>
    <n v="0"/>
    <n v="0"/>
    <n v="0"/>
    <n v="0"/>
    <n v="0"/>
    <n v="0"/>
    <n v="0"/>
    <s v="Traditional"/>
  </r>
  <r>
    <x v="0"/>
    <x v="3322"/>
    <s v="5E"/>
    <n v="100"/>
    <x v="3"/>
    <x v="3"/>
    <s v="T"/>
    <n v="0"/>
    <n v="5"/>
    <n v="5"/>
    <n v="5"/>
    <m/>
    <n v="5"/>
    <n v="6"/>
    <n v="10.26257"/>
    <s v="2844/7 GR"/>
    <n v="44"/>
    <n v="105"/>
    <n v="0.59499999999999997"/>
    <n v="59.5"/>
    <n v="164.5"/>
    <n v="1.645"/>
    <n v="2.9749999999999996"/>
    <n v="4"/>
    <n v="41.050280000000001"/>
    <n v="7"/>
    <n v="71.837990000000005"/>
    <n v="11"/>
    <n v="112.88827000000001"/>
    <s v="MPS"/>
  </r>
  <r>
    <x v="0"/>
    <x v="3323"/>
    <s v="2I"/>
    <n v="500"/>
    <x v="3"/>
    <x v="3"/>
    <s v="C"/>
    <n v="0"/>
    <n v="5"/>
    <n v="5"/>
    <n v="5"/>
    <m/>
    <n v="5"/>
    <n v="0"/>
    <n v="519.01424999999995"/>
    <s v="M1232 WH"/>
    <s v="0"/>
    <s v="0"/>
    <n v="0"/>
    <n v="0"/>
    <n v="17.692307692307693"/>
    <n v="3.5384615384615389E-2"/>
    <n v="0"/>
    <n v="0"/>
    <n v="0"/>
    <n v="0"/>
    <n v="0"/>
    <n v="0"/>
    <n v="0"/>
    <s v="MPS"/>
  </r>
  <r>
    <x v="1"/>
    <x v="3324"/>
    <s v="2A"/>
    <n v="1"/>
    <x v="0"/>
    <x v="0"/>
    <s v="B"/>
    <n v="0.38"/>
    <n v="138"/>
    <n v="100"/>
    <n v="100"/>
    <n v="-4"/>
    <n v="96"/>
    <n v="0"/>
    <n v="0.1706"/>
    <s v="M13233 SL"/>
    <s v="0"/>
    <s v="0"/>
    <n v="0"/>
    <n v="0"/>
    <n v="190.15384615384613"/>
    <n v="190.15384615384613"/>
    <n v="0"/>
    <n v="0"/>
    <n v="0"/>
    <n v="0"/>
    <n v="0"/>
    <n v="0"/>
    <n v="0"/>
    <s v="Traditional"/>
  </r>
  <r>
    <x v="1"/>
    <x v="3325"/>
    <s v="5C"/>
    <n v="1"/>
    <x v="19"/>
    <x v="18"/>
    <s v="E"/>
    <n v="0"/>
    <n v="34"/>
    <n v="34"/>
    <n v="34"/>
    <n v="-4"/>
    <n v="30"/>
    <n v="0"/>
    <n v="0"/>
    <s v="39X2220 WH"/>
    <s v="0"/>
    <s v="0"/>
    <n v="0"/>
    <n v="0"/>
    <n v="47.57692307692308"/>
    <n v="47.57692307692308"/>
    <n v="0"/>
    <n v="0"/>
    <n v="0"/>
    <n v="0"/>
    <n v="0"/>
    <n v="0"/>
    <n v="0"/>
    <s v="Traditional"/>
  </r>
  <r>
    <x v="0"/>
    <x v="3326"/>
    <s v="5C"/>
    <n v="1"/>
    <x v="19"/>
    <x v="18"/>
    <s v="E"/>
    <n v="0"/>
    <n v="34"/>
    <n v="34"/>
    <n v="34"/>
    <n v="-4"/>
    <n v="30"/>
    <n v="0"/>
    <n v="0"/>
    <s v="391626 BK"/>
    <s v="0"/>
    <s v="0"/>
    <n v="0"/>
    <n v="0"/>
    <n v="72.57692307692308"/>
    <n v="72.57692307692308"/>
    <n v="0"/>
    <n v="0"/>
    <n v="0"/>
    <n v="0"/>
    <n v="0"/>
    <n v="0"/>
    <n v="0"/>
    <s v="Traditional"/>
  </r>
  <r>
    <x v="0"/>
    <x v="3327"/>
    <s v="5A"/>
    <n v="1"/>
    <x v="31"/>
    <x v="30"/>
    <s v="B"/>
    <n v="0"/>
    <n v="69"/>
    <n v="69"/>
    <n v="69"/>
    <n v="-4"/>
    <n v="65"/>
    <n v="0"/>
    <n v="0"/>
    <s v="461626 RD"/>
    <s v="0"/>
    <s v="0"/>
    <n v="0"/>
    <n v="0"/>
    <n v="150.07692307692309"/>
    <n v="150.07692307692309"/>
    <n v="0"/>
    <n v="0"/>
    <n v="0"/>
    <n v="0"/>
    <n v="0"/>
    <n v="0"/>
    <n v="0"/>
    <s v="Traditional"/>
  </r>
  <r>
    <x v="0"/>
    <x v="3328"/>
    <s v="3A"/>
    <n v="1"/>
    <x v="2"/>
    <x v="2"/>
    <n v="2"/>
    <n v="-0.5"/>
    <n v="30"/>
    <n v="60"/>
    <n v="30"/>
    <m/>
    <n v="30"/>
    <n v="3345"/>
    <n v="0.23011999999999999"/>
    <s v="1743C SL"/>
    <s v="0"/>
    <s v="0"/>
    <n v="0"/>
    <n v="0"/>
    <n v="30.69230769230769"/>
    <n v="30.69230769230769"/>
    <n v="0"/>
    <n v="0"/>
    <n v="0"/>
    <n v="0"/>
    <n v="0"/>
    <n v="0"/>
    <n v="0"/>
    <s v="Portal"/>
  </r>
  <r>
    <x v="0"/>
    <x v="3329"/>
    <s v="5I"/>
    <n v="1"/>
    <x v="4"/>
    <x v="4"/>
    <s v="S"/>
    <n v="0"/>
    <n v="39"/>
    <n v="39"/>
    <n v="39"/>
    <n v="-4"/>
    <n v="35"/>
    <n v="0"/>
    <n v="0"/>
    <s v="6820 BL"/>
    <s v="0"/>
    <s v="0"/>
    <n v="0"/>
    <n v="0"/>
    <n v="674.65384615384608"/>
    <n v="674.65384615384608"/>
    <n v="0"/>
    <n v="0"/>
    <n v="0"/>
    <n v="0"/>
    <n v="0"/>
    <n v="0"/>
    <n v="0"/>
    <s v="Traditional"/>
  </r>
  <r>
    <x v="0"/>
    <x v="3330"/>
    <s v="5I"/>
    <n v="1000"/>
    <x v="4"/>
    <x v="4"/>
    <s v="S"/>
    <n v="0"/>
    <n v="39"/>
    <n v="39"/>
    <n v="39"/>
    <n v="-4"/>
    <n v="35"/>
    <n v="6"/>
    <n v="32"/>
    <s v="6822 RD"/>
    <n v="0"/>
    <n v="7"/>
    <n v="8.076923076923077E-3"/>
    <n v="8.0769230769230766"/>
    <n v="23.96153846153846"/>
    <n v="2.3961538461538461E-2"/>
    <n v="0.28269230769230769"/>
    <n v="1"/>
    <n v="32"/>
    <n v="1"/>
    <n v="32"/>
    <n v="1"/>
    <n v="32"/>
    <s v="Portal"/>
  </r>
  <r>
    <x v="0"/>
    <x v="3331"/>
    <s v="5I"/>
    <n v="1000"/>
    <x v="4"/>
    <x v="4"/>
    <s v="S"/>
    <n v="0"/>
    <n v="39"/>
    <n v="39"/>
    <n v="39"/>
    <n v="-4"/>
    <n v="35"/>
    <n v="6"/>
    <n v="73.319999999999993"/>
    <s v="6825 GY"/>
    <n v="0"/>
    <n v="0"/>
    <n v="0"/>
    <n v="0"/>
    <n v="16.923076923076923"/>
    <n v="1.6923076923076923E-2"/>
    <n v="0"/>
    <n v="0"/>
    <n v="0"/>
    <n v="0"/>
    <n v="0"/>
    <n v="0"/>
    <n v="0"/>
    <s v="Portal"/>
  </r>
  <r>
    <x v="0"/>
    <x v="3332"/>
    <s v="5I"/>
    <n v="1"/>
    <x v="4"/>
    <x v="4"/>
    <s v="S"/>
    <n v="0"/>
    <n v="39"/>
    <n v="39"/>
    <n v="39"/>
    <n v="-4"/>
    <n v="35"/>
    <n v="0"/>
    <n v="0"/>
    <s v="6825 GY"/>
    <s v="0"/>
    <s v="0"/>
    <n v="0"/>
    <n v="0"/>
    <n v="16.923076923076923"/>
    <n v="16.923076923076923"/>
    <n v="0"/>
    <n v="0"/>
    <n v="0"/>
    <n v="0"/>
    <n v="0"/>
    <n v="0"/>
    <n v="0"/>
    <s v="Traditional"/>
  </r>
  <r>
    <x v="1"/>
    <x v="3333"/>
    <s v="5C"/>
    <n v="500"/>
    <x v="19"/>
    <x v="18"/>
    <s v="E"/>
    <n v="0"/>
    <n v="34"/>
    <n v="34"/>
    <n v="34"/>
    <n v="-4"/>
    <n v="30"/>
    <n v="0"/>
    <n v="571.5"/>
    <s v="390845 WH"/>
    <n v="1"/>
    <n v="1"/>
    <n v="1.1923076923076923E-2"/>
    <n v="5.9615384615384617"/>
    <n v="43.346153846153847"/>
    <n v="8.6692307692307694E-2"/>
    <n v="0.3576923076923077"/>
    <n v="0"/>
    <n v="0"/>
    <n v="0"/>
    <n v="0"/>
    <n v="0"/>
    <n v="0"/>
    <s v="Traditional"/>
  </r>
  <r>
    <x v="0"/>
    <x v="3334"/>
    <s v="5C"/>
    <n v="1"/>
    <x v="19"/>
    <x v="18"/>
    <s v="E"/>
    <n v="0"/>
    <n v="34"/>
    <n v="34"/>
    <n v="34"/>
    <n v="-4"/>
    <n v="30"/>
    <n v="0"/>
    <n v="0.44"/>
    <s v="391265 BK"/>
    <s v="0"/>
    <s v="0"/>
    <n v="0"/>
    <n v="0"/>
    <n v="64.307692307692307"/>
    <n v="64.307692307692307"/>
    <n v="0"/>
    <n v="0"/>
    <n v="0"/>
    <n v="0"/>
    <n v="0"/>
    <n v="0"/>
    <n v="0"/>
    <s v="Traditional"/>
  </r>
  <r>
    <x v="1"/>
    <x v="3335"/>
    <s v="5C"/>
    <n v="1"/>
    <x v="19"/>
    <x v="18"/>
    <s v="E"/>
    <n v="0"/>
    <n v="34"/>
    <n v="34"/>
    <n v="34"/>
    <n v="-4"/>
    <n v="30"/>
    <n v="0"/>
    <n v="0"/>
    <s v="392045 WH"/>
    <s v="0"/>
    <s v="0"/>
    <n v="0"/>
    <n v="0"/>
    <n v="129.69230769230768"/>
    <n v="129.69230769230768"/>
    <n v="0"/>
    <n v="0"/>
    <n v="0"/>
    <n v="0"/>
    <n v="0"/>
    <n v="0"/>
    <n v="0"/>
    <s v="Traditional"/>
  </r>
  <r>
    <x v="1"/>
    <x v="3336"/>
    <s v="5C"/>
    <n v="500"/>
    <x v="19"/>
    <x v="18"/>
    <s v="E"/>
    <n v="0"/>
    <n v="34"/>
    <n v="34"/>
    <n v="34"/>
    <n v="-4"/>
    <n v="30"/>
    <n v="0"/>
    <n v="291.21499999999997"/>
    <s v="392240 WH"/>
    <n v="2"/>
    <n v="7"/>
    <n v="2.9615384615384613E-2"/>
    <n v="14.807692307692307"/>
    <n v="151.19230769230768"/>
    <n v="0.30238461538461536"/>
    <n v="0.88846153846153841"/>
    <n v="0"/>
    <n v="0"/>
    <n v="1"/>
    <n v="291.21499999999997"/>
    <n v="1"/>
    <n v="291.21499999999997"/>
    <s v="Traditional"/>
  </r>
  <r>
    <x v="0"/>
    <x v="3337"/>
    <s v="5C"/>
    <n v="1"/>
    <x v="19"/>
    <x v="18"/>
    <s v="E"/>
    <n v="0"/>
    <n v="34"/>
    <n v="34"/>
    <n v="34"/>
    <n v="-4"/>
    <n v="30"/>
    <n v="0"/>
    <n v="0"/>
    <s v="392245 WH"/>
    <s v="0"/>
    <s v="0"/>
    <n v="0"/>
    <n v="0"/>
    <n v="5.9230769230769234"/>
    <n v="5.9230769230769234"/>
    <n v="0"/>
    <n v="0"/>
    <n v="0"/>
    <n v="0"/>
    <n v="0"/>
    <n v="0"/>
    <n v="0"/>
    <s v="Traditional"/>
  </r>
  <r>
    <x v="0"/>
    <x v="3338"/>
    <s v="5C"/>
    <n v="1"/>
    <x v="19"/>
    <x v="18"/>
    <s v="E"/>
    <n v="0"/>
    <n v="34"/>
    <n v="34"/>
    <n v="34"/>
    <n v="-4"/>
    <n v="30"/>
    <n v="0"/>
    <n v="0"/>
    <s v="391441 BK"/>
    <s v="0"/>
    <s v="0"/>
    <n v="0"/>
    <n v="0"/>
    <n v="48.807692307692307"/>
    <n v="48.807692307692307"/>
    <n v="0"/>
    <n v="0"/>
    <n v="0"/>
    <n v="0"/>
    <n v="0"/>
    <n v="0"/>
    <n v="0"/>
    <s v="Traditional"/>
  </r>
  <r>
    <x v="1"/>
    <x v="3339"/>
    <s v="5C"/>
    <n v="1"/>
    <x v="19"/>
    <x v="18"/>
    <s v="E"/>
    <n v="0"/>
    <n v="34"/>
    <n v="34"/>
    <n v="34"/>
    <n v="-4"/>
    <n v="30"/>
    <n v="0"/>
    <n v="0"/>
    <s v="391845 WH"/>
    <s v="0"/>
    <s v="0"/>
    <n v="0"/>
    <n v="0"/>
    <n v="109.73076923076924"/>
    <n v="109.73076923076924"/>
    <n v="0"/>
    <n v="0"/>
    <n v="0"/>
    <n v="0"/>
    <n v="0"/>
    <n v="0"/>
    <n v="0"/>
    <s v="Traditional"/>
  </r>
  <r>
    <x v="1"/>
    <x v="3340"/>
    <s v="5C"/>
    <n v="500"/>
    <x v="19"/>
    <x v="18"/>
    <s v="E"/>
    <n v="0"/>
    <n v="34"/>
    <n v="34"/>
    <n v="34"/>
    <n v="-4"/>
    <n v="30"/>
    <n v="1"/>
    <n v="311.61"/>
    <s v="392045 WH"/>
    <n v="0"/>
    <n v="0"/>
    <n v="0"/>
    <n v="0"/>
    <n v="129.69230769230768"/>
    <n v="0.25938461538461538"/>
    <n v="0"/>
    <n v="0"/>
    <n v="0"/>
    <n v="0"/>
    <n v="0"/>
    <n v="0"/>
    <n v="0"/>
    <s v="Traditional"/>
  </r>
  <r>
    <x v="0"/>
    <x v="3341"/>
    <s v="5C"/>
    <n v="500"/>
    <x v="19"/>
    <x v="18"/>
    <s v="E"/>
    <n v="0"/>
    <n v="34"/>
    <n v="34"/>
    <n v="34"/>
    <n v="-4"/>
    <n v="30"/>
    <n v="1"/>
    <n v="1054.1500000000001"/>
    <s v="39X1825 WH"/>
    <n v="0"/>
    <n v="0"/>
    <n v="0"/>
    <n v="0"/>
    <n v="41.88461538461538"/>
    <n v="8.3769230769230763E-2"/>
    <n v="0"/>
    <n v="0"/>
    <n v="0"/>
    <n v="0"/>
    <n v="0"/>
    <n v="0"/>
    <n v="0"/>
    <s v="Traditional"/>
  </r>
  <r>
    <x v="1"/>
    <x v="3342"/>
    <s v="5C"/>
    <n v="1"/>
    <x v="19"/>
    <x v="18"/>
    <s v="E"/>
    <n v="0"/>
    <n v="34"/>
    <n v="34"/>
    <n v="34"/>
    <n v="-4"/>
    <n v="30"/>
    <n v="0"/>
    <n v="0.69899999999999995"/>
    <s v="391245 WH"/>
    <s v="0"/>
    <s v="0"/>
    <n v="0"/>
    <n v="0"/>
    <n v="108.07692307692309"/>
    <n v="108.07692307692309"/>
    <n v="0"/>
    <n v="0"/>
    <n v="0"/>
    <n v="0"/>
    <n v="0"/>
    <n v="0"/>
    <n v="0"/>
    <s v="Traditional"/>
  </r>
  <r>
    <x v="1"/>
    <x v="3343"/>
    <s v="5C"/>
    <n v="1"/>
    <x v="19"/>
    <x v="18"/>
    <s v="E"/>
    <n v="0"/>
    <n v="34"/>
    <n v="34"/>
    <n v="34"/>
    <n v="-4"/>
    <n v="30"/>
    <n v="0"/>
    <n v="0"/>
    <s v="392240 WH"/>
    <s v="0"/>
    <s v="0"/>
    <n v="0"/>
    <n v="0"/>
    <n v="151.19230769230768"/>
    <n v="151.19230769230768"/>
    <n v="0"/>
    <n v="0"/>
    <n v="0"/>
    <n v="0"/>
    <n v="0"/>
    <n v="0"/>
    <n v="0"/>
    <s v="Traditional"/>
  </r>
  <r>
    <x v="1"/>
    <x v="3344"/>
    <s v="5C"/>
    <n v="1"/>
    <x v="19"/>
    <x v="18"/>
    <s v="E"/>
    <n v="0"/>
    <n v="34"/>
    <n v="34"/>
    <n v="34"/>
    <n v="-4"/>
    <n v="30"/>
    <n v="0"/>
    <n v="0"/>
    <s v="39X2205 WH"/>
    <s v="0"/>
    <s v="0"/>
    <n v="0"/>
    <n v="0"/>
    <n v="423.53846153846149"/>
    <n v="423.53846153846149"/>
    <n v="0"/>
    <n v="0"/>
    <n v="0"/>
    <n v="0"/>
    <n v="0"/>
    <n v="0"/>
    <n v="0"/>
    <s v="Traditional"/>
  </r>
  <r>
    <x v="0"/>
    <x v="3345"/>
    <s v="5C"/>
    <n v="1"/>
    <x v="19"/>
    <x v="18"/>
    <s v="E"/>
    <n v="0"/>
    <n v="34"/>
    <n v="34"/>
    <n v="34"/>
    <n v="-4"/>
    <n v="30"/>
    <n v="0"/>
    <n v="0"/>
    <s v="39X2215 WH"/>
    <s v="0"/>
    <s v="0"/>
    <n v="0"/>
    <n v="0"/>
    <n v="196.15384615384619"/>
    <n v="196.15384615384619"/>
    <n v="0"/>
    <n v="0"/>
    <n v="0"/>
    <n v="0"/>
    <n v="0"/>
    <n v="0"/>
    <n v="0"/>
    <s v="Traditional"/>
  </r>
  <r>
    <x v="1"/>
    <x v="3346"/>
    <s v="2I"/>
    <n v="1"/>
    <x v="3"/>
    <x v="3"/>
    <s v="B"/>
    <n v="0.14893617021276595"/>
    <n v="108"/>
    <n v="94"/>
    <n v="94"/>
    <n v="-4"/>
    <n v="90"/>
    <n v="2493"/>
    <n v="1.72"/>
    <s v="M1243 WH"/>
    <n v="0"/>
    <n v="2334"/>
    <n v="2.6930769230769229"/>
    <n v="2.6930769230769229"/>
    <n v="65.77"/>
    <n v="65.77"/>
    <n v="242.37692307692305"/>
    <n v="329"/>
    <n v="565.88"/>
    <n v="6248"/>
    <n v="10746.56"/>
    <n v="6577"/>
    <n v="11312.44"/>
    <s v="Portal With MPS"/>
  </r>
  <r>
    <x v="1"/>
    <x v="3347"/>
    <s v="5C"/>
    <n v="1"/>
    <x v="19"/>
    <x v="18"/>
    <s v="E"/>
    <n v="0"/>
    <n v="34"/>
    <n v="34"/>
    <n v="34"/>
    <n v="-4"/>
    <n v="30"/>
    <n v="0"/>
    <n v="0"/>
    <s v="391440 BK"/>
    <s v="0"/>
    <s v="0"/>
    <n v="0"/>
    <n v="0"/>
    <n v="23.307692307692307"/>
    <n v="23.307692307692307"/>
    <n v="0"/>
    <n v="0"/>
    <n v="0"/>
    <n v="0"/>
    <n v="0"/>
    <n v="0"/>
    <n v="0"/>
    <s v="Traditional"/>
  </r>
  <r>
    <x v="1"/>
    <x v="3348"/>
    <s v="5C"/>
    <n v="1"/>
    <x v="19"/>
    <x v="18"/>
    <s v="E"/>
    <n v="0"/>
    <n v="34"/>
    <n v="34"/>
    <n v="34"/>
    <n v="-4"/>
    <n v="30"/>
    <n v="0"/>
    <n v="0.79500000000000004"/>
    <s v="391497 WH"/>
    <s v="0"/>
    <s v="0"/>
    <n v="0"/>
    <n v="0"/>
    <n v="8.5"/>
    <n v="8.5"/>
    <n v="0"/>
    <n v="0"/>
    <n v="0"/>
    <n v="0"/>
    <n v="0"/>
    <n v="0"/>
    <n v="0"/>
    <s v="Traditional"/>
  </r>
  <r>
    <x v="1"/>
    <x v="3349"/>
    <s v="5C"/>
    <n v="1"/>
    <x v="19"/>
    <x v="18"/>
    <s v="E"/>
    <n v="0"/>
    <n v="34"/>
    <n v="34"/>
    <n v="34"/>
    <n v="-4"/>
    <n v="30"/>
    <n v="0"/>
    <n v="0.6129"/>
    <s v="391000 BK"/>
    <s v="0"/>
    <s v="0"/>
    <n v="0"/>
    <n v="0"/>
    <n v="61.84615384615384"/>
    <n v="61.84615384615384"/>
    <n v="0"/>
    <n v="0"/>
    <n v="0"/>
    <n v="0"/>
    <n v="0"/>
    <n v="0"/>
    <n v="0"/>
    <s v="Traditional"/>
  </r>
  <r>
    <x v="1"/>
    <x v="3350"/>
    <s v="5C"/>
    <n v="1"/>
    <x v="19"/>
    <x v="18"/>
    <s v="E"/>
    <n v="0"/>
    <n v="34"/>
    <n v="34"/>
    <n v="34"/>
    <n v="-4"/>
    <n v="30"/>
    <n v="0"/>
    <n v="0.751"/>
    <s v="391045 WH"/>
    <s v="0"/>
    <s v="0"/>
    <n v="0"/>
    <n v="0"/>
    <n v="134.30769230769232"/>
    <n v="134.30769230769232"/>
    <n v="0"/>
    <n v="0"/>
    <n v="0"/>
    <n v="0"/>
    <n v="0"/>
    <n v="0"/>
    <n v="0"/>
    <s v="Traditional"/>
  </r>
  <r>
    <x v="1"/>
    <x v="3351"/>
    <s v="5C"/>
    <n v="1"/>
    <x v="19"/>
    <x v="18"/>
    <s v="E"/>
    <n v="0"/>
    <n v="34"/>
    <n v="34"/>
    <n v="34"/>
    <n v="-4"/>
    <n v="30"/>
    <n v="0"/>
    <n v="0"/>
    <s v="390845 WH"/>
    <s v="0"/>
    <s v="0"/>
    <n v="0"/>
    <n v="0"/>
    <n v="43.346153846153847"/>
    <n v="43.346153846153847"/>
    <n v="0"/>
    <n v="0"/>
    <n v="0"/>
    <n v="0"/>
    <n v="0"/>
    <n v="0"/>
    <n v="0"/>
    <s v="Traditional"/>
  </r>
  <r>
    <x v="0"/>
    <x v="3352"/>
    <s v="5C"/>
    <n v="1"/>
    <x v="19"/>
    <x v="18"/>
    <s v="E"/>
    <n v="0"/>
    <n v="34"/>
    <n v="34"/>
    <n v="34"/>
    <n v="-4"/>
    <n v="30"/>
    <n v="0"/>
    <n v="0"/>
    <s v="391697 WH"/>
    <s v="0"/>
    <s v="0"/>
    <n v="0"/>
    <n v="0"/>
    <n v="19.5"/>
    <n v="19.5"/>
    <n v="0"/>
    <n v="0"/>
    <n v="0"/>
    <n v="0"/>
    <n v="0"/>
    <n v="0"/>
    <n v="0"/>
    <s v="Traditional"/>
  </r>
  <r>
    <x v="0"/>
    <x v="3353"/>
    <s v="5C"/>
    <n v="1"/>
    <x v="19"/>
    <x v="18"/>
    <s v="E"/>
    <n v="0"/>
    <n v="34"/>
    <n v="34"/>
    <n v="34"/>
    <n v="-4"/>
    <n v="30"/>
    <n v="0"/>
    <n v="0"/>
    <s v="392050 WH"/>
    <s v="0"/>
    <s v="0"/>
    <n v="0"/>
    <n v="0"/>
    <n v="16.730769230769234"/>
    <n v="16.730769230769234"/>
    <n v="0"/>
    <n v="0"/>
    <n v="0"/>
    <n v="0"/>
    <n v="0"/>
    <n v="0"/>
    <n v="0"/>
    <s v="Traditional"/>
  </r>
  <r>
    <x v="1"/>
    <x v="3354"/>
    <s v="5C"/>
    <n v="1"/>
    <x v="19"/>
    <x v="18"/>
    <s v="E"/>
    <n v="0"/>
    <n v="34"/>
    <n v="34"/>
    <n v="34"/>
    <n v="-4"/>
    <n v="30"/>
    <n v="0"/>
    <n v="1.45"/>
    <s v="398133 BK"/>
    <s v="0"/>
    <s v="0"/>
    <n v="0"/>
    <n v="0"/>
    <n v="75.84615384615384"/>
    <n v="75.84615384615384"/>
    <n v="0"/>
    <n v="0"/>
    <n v="0"/>
    <n v="0"/>
    <n v="0"/>
    <n v="0"/>
    <n v="0"/>
    <s v="Traditional"/>
  </r>
  <r>
    <x v="0"/>
    <x v="3355"/>
    <s v="8A"/>
    <n v="16"/>
    <x v="12"/>
    <x v="12"/>
    <s v="E"/>
    <n v="0.14285714285714285"/>
    <n v="32"/>
    <n v="28"/>
    <n v="28"/>
    <n v="-4"/>
    <n v="24"/>
    <n v="0"/>
    <n v="15.28"/>
    <s v="F2211IN YL"/>
    <s v="0"/>
    <s v="0"/>
    <n v="0"/>
    <n v="0"/>
    <n v="5.9961538461538462"/>
    <n v="0.37475961538461539"/>
    <n v="0"/>
    <n v="0"/>
    <n v="0"/>
    <n v="0"/>
    <n v="0"/>
    <n v="0"/>
    <n v="0"/>
    <s v="Portal"/>
  </r>
  <r>
    <x v="0"/>
    <x v="3356"/>
    <s v="5C"/>
    <n v="500"/>
    <x v="19"/>
    <x v="18"/>
    <s v="E"/>
    <n v="0"/>
    <n v="34"/>
    <n v="34"/>
    <n v="34"/>
    <n v="-4"/>
    <n v="30"/>
    <n v="1"/>
    <n v="515.20000000000005"/>
    <s v="391697 WH"/>
    <n v="1"/>
    <n v="1"/>
    <n v="1.1923076923076923E-2"/>
    <n v="5.9615384615384617"/>
    <n v="19.5"/>
    <n v="3.9E-2"/>
    <n v="0.3576923076923077"/>
    <n v="0"/>
    <n v="0"/>
    <n v="0"/>
    <n v="0"/>
    <n v="0"/>
    <n v="0"/>
    <s v="Traditional"/>
  </r>
  <r>
    <x v="1"/>
    <x v="3357"/>
    <s v="5C"/>
    <n v="1"/>
    <x v="19"/>
    <x v="18"/>
    <s v="E"/>
    <n v="0"/>
    <n v="34"/>
    <n v="34"/>
    <n v="34"/>
    <n v="-4"/>
    <n v="30"/>
    <n v="0"/>
    <n v="0"/>
    <s v="391897 WH"/>
    <s v="0"/>
    <s v="0"/>
    <n v="0"/>
    <n v="0"/>
    <n v="36.384615384615387"/>
    <n v="36.384615384615387"/>
    <n v="0"/>
    <n v="0"/>
    <n v="0"/>
    <n v="0"/>
    <n v="0"/>
    <n v="0"/>
    <n v="0"/>
    <s v="Traditional"/>
  </r>
  <r>
    <x v="0"/>
    <x v="3358"/>
    <s v="5C"/>
    <n v="1"/>
    <x v="19"/>
    <x v="18"/>
    <s v="E"/>
    <n v="0"/>
    <n v="34"/>
    <n v="34"/>
    <n v="34"/>
    <n v="-4"/>
    <n v="30"/>
    <n v="0"/>
    <n v="0"/>
    <s v="392250 WH"/>
    <s v="0"/>
    <s v="0"/>
    <n v="0"/>
    <n v="0"/>
    <n v="71.42307692307692"/>
    <n v="71.42307692307692"/>
    <n v="0"/>
    <n v="0"/>
    <n v="0"/>
    <n v="0"/>
    <n v="0"/>
    <n v="0"/>
    <n v="0"/>
    <s v="Traditional"/>
  </r>
  <r>
    <x v="0"/>
    <x v="3359"/>
    <s v="5C"/>
    <n v="500"/>
    <x v="19"/>
    <x v="18"/>
    <s v="E"/>
    <n v="0"/>
    <n v="34"/>
    <n v="34"/>
    <n v="34"/>
    <n v="-4"/>
    <n v="30"/>
    <n v="1"/>
    <n v="287.17"/>
    <s v="392250 WH"/>
    <n v="0"/>
    <n v="0"/>
    <n v="0"/>
    <n v="0"/>
    <n v="71.42307692307692"/>
    <n v="0.14284615384615384"/>
    <n v="0"/>
    <n v="0"/>
    <n v="0"/>
    <n v="0"/>
    <n v="0"/>
    <n v="0"/>
    <n v="0"/>
    <s v="Traditional"/>
  </r>
  <r>
    <x v="0"/>
    <x v="3360"/>
    <s v="5C"/>
    <n v="1"/>
    <x v="19"/>
    <x v="18"/>
    <s v="E"/>
    <n v="0"/>
    <n v="34"/>
    <n v="34"/>
    <n v="34"/>
    <n v="-4"/>
    <n v="30"/>
    <n v="0"/>
    <n v="0"/>
    <s v="39X1825 WH"/>
    <s v="0"/>
    <s v="0"/>
    <n v="0"/>
    <n v="0"/>
    <n v="41.88461538461538"/>
    <n v="41.88461538461538"/>
    <n v="0"/>
    <n v="0"/>
    <n v="0"/>
    <n v="0"/>
    <n v="0"/>
    <n v="0"/>
    <n v="0"/>
    <s v="Traditional"/>
  </r>
  <r>
    <x v="1"/>
    <x v="3361"/>
    <s v="1A"/>
    <n v="100"/>
    <x v="2"/>
    <x v="2"/>
    <n v="2"/>
    <n v="-0.65"/>
    <n v="35"/>
    <n v="100"/>
    <n v="35"/>
    <m/>
    <n v="35"/>
    <n v="1"/>
    <n v="35.502000000000002"/>
    <s v="5292C SL"/>
    <n v="9"/>
    <n v="10"/>
    <n v="0.10846153846153846"/>
    <n v="10.846153846153845"/>
    <n v="10.846153846153845"/>
    <n v="0.10846153846153844"/>
    <n v="3.796153846153846"/>
    <n v="1"/>
    <n v="35.502000000000002"/>
    <n v="5"/>
    <n v="177.51000000000002"/>
    <n v="6"/>
    <n v="213.012"/>
    <s v="Portal"/>
  </r>
  <r>
    <x v="1"/>
    <x v="3362"/>
    <s v="5C"/>
    <n v="500"/>
    <x v="19"/>
    <x v="18"/>
    <s v="E"/>
    <n v="0"/>
    <n v="34"/>
    <n v="34"/>
    <n v="34"/>
    <n v="-4"/>
    <n v="30"/>
    <n v="0"/>
    <n v="341.97"/>
    <s v="391440 BK"/>
    <n v="0"/>
    <n v="0"/>
    <n v="0"/>
    <n v="0"/>
    <n v="23.307692307692307"/>
    <n v="4.6615384615384614E-2"/>
    <n v="0"/>
    <n v="0"/>
    <n v="0"/>
    <n v="0"/>
    <n v="0"/>
    <n v="0"/>
    <n v="0"/>
    <s v="Traditional"/>
  </r>
  <r>
    <x v="0"/>
    <x v="3363"/>
    <s v="5C"/>
    <n v="1"/>
    <x v="19"/>
    <x v="18"/>
    <s v="E"/>
    <n v="0"/>
    <n v="34"/>
    <n v="34"/>
    <n v="34"/>
    <n v="-4"/>
    <n v="30"/>
    <n v="0"/>
    <n v="0"/>
    <s v="391645 WH"/>
    <s v="0"/>
    <s v="0"/>
    <n v="0"/>
    <n v="0"/>
    <n v="114.03846153846153"/>
    <n v="114.03846153846153"/>
    <n v="0"/>
    <n v="0"/>
    <n v="0"/>
    <n v="0"/>
    <n v="0"/>
    <n v="0"/>
    <n v="0"/>
    <s v="Traditional"/>
  </r>
  <r>
    <x v="0"/>
    <x v="3364"/>
    <s v="8B"/>
    <n v="500"/>
    <x v="15"/>
    <x v="14"/>
    <s v="B"/>
    <n v="0"/>
    <n v="24"/>
    <n v="24"/>
    <n v="24"/>
    <n v="-4"/>
    <n v="20"/>
    <n v="1"/>
    <n v="45.2575"/>
    <s v="2132 SV"/>
    <n v="0"/>
    <n v="0"/>
    <n v="0"/>
    <n v="0"/>
    <n v="244.26923076923075"/>
    <n v="0.48853846153846148"/>
    <n v="0"/>
    <n v="0"/>
    <n v="0"/>
    <n v="0"/>
    <n v="0"/>
    <n v="0"/>
    <n v="0"/>
    <s v="Traditional"/>
  </r>
  <r>
    <x v="1"/>
    <x v="3365"/>
    <s v="1A"/>
    <n v="1000"/>
    <x v="2"/>
    <x v="2"/>
    <n v="2"/>
    <n v="0"/>
    <n v="40"/>
    <n v="40"/>
    <n v="40"/>
    <m/>
    <n v="40"/>
    <n v="0"/>
    <n v="620.07970999999998"/>
    <s v="5341C SL"/>
    <n v="0"/>
    <n v="5"/>
    <n v="5.7692307692307696E-3"/>
    <n v="5.7692307692307692"/>
    <n v="6.8076923076923075"/>
    <n v="6.8076923076923071E-3"/>
    <n v="0.23076923076923078"/>
    <n v="1"/>
    <n v="620.07970999999998"/>
    <n v="1"/>
    <n v="620.07970999999998"/>
    <n v="1"/>
    <n v="620.07970999999998"/>
    <s v="Portal"/>
  </r>
  <r>
    <x v="1"/>
    <x v="3366"/>
    <s v="1A"/>
    <n v="1000"/>
    <x v="2"/>
    <x v="2"/>
    <n v="2"/>
    <n v="-0.65"/>
    <n v="35"/>
    <n v="100"/>
    <n v="35"/>
    <m/>
    <n v="35"/>
    <n v="9"/>
    <n v="265.64999999999998"/>
    <s v="5363C SL"/>
    <n v="3"/>
    <n v="12"/>
    <n v="4.6153846153846156E-2"/>
    <n v="46.153846153846153"/>
    <n v="62.88461538461538"/>
    <n v="6.2884615384615386E-2"/>
    <n v="1.6153846153846154"/>
    <n v="0"/>
    <n v="0"/>
    <n v="2"/>
    <n v="531.29999999999995"/>
    <n v="2"/>
    <n v="531.29999999999995"/>
    <s v="Portal"/>
  </r>
  <r>
    <x v="1"/>
    <x v="3367"/>
    <s v="5C"/>
    <n v="500"/>
    <x v="19"/>
    <x v="18"/>
    <s v="E"/>
    <n v="0"/>
    <n v="34"/>
    <n v="34"/>
    <n v="34"/>
    <n v="-4"/>
    <n v="30"/>
    <n v="0"/>
    <n v="458.6"/>
    <s v="391897 WH"/>
    <n v="0"/>
    <n v="1"/>
    <n v="1.153846153846154E-3"/>
    <n v="0.57692307692307698"/>
    <n v="36.384615384615387"/>
    <n v="7.276923076923078E-2"/>
    <n v="3.4615384615384617E-2"/>
    <n v="1"/>
    <n v="458.6"/>
    <n v="1"/>
    <n v="458.6"/>
    <n v="1"/>
    <n v="458.6"/>
    <s v="Traditional"/>
  </r>
  <r>
    <x v="0"/>
    <x v="3368"/>
    <s v="5E"/>
    <n v="100"/>
    <x v="7"/>
    <x v="7"/>
    <s v="S"/>
    <n v="0.09"/>
    <n v="109"/>
    <n v="100"/>
    <n v="100"/>
    <n v="-4"/>
    <n v="96"/>
    <n v="17"/>
    <n v="11.59"/>
    <s v="2841/7 VI"/>
    <n v="15"/>
    <n v="67"/>
    <n v="0.23884615384615385"/>
    <n v="23.884615384615383"/>
    <n v="68.5"/>
    <n v="0.68500000000000005"/>
    <n v="22.92923076923077"/>
    <n v="1"/>
    <n v="11.59"/>
    <n v="24"/>
    <n v="278.15999999999997"/>
    <n v="25"/>
    <n v="289.75"/>
    <s v="Traditional"/>
  </r>
  <r>
    <x v="1"/>
    <x v="3369"/>
    <s v="3A"/>
    <n v="1000"/>
    <x v="3"/>
    <x v="3"/>
    <s v="T"/>
    <n v="0"/>
    <n v="5"/>
    <n v="5"/>
    <n v="5"/>
    <m/>
    <n v="5"/>
    <n v="0"/>
    <n v="1950.50533"/>
    <s v="2824/6 WH"/>
    <n v="3"/>
    <n v="4"/>
    <n v="3.6923076923076927E-2"/>
    <n v="36.923076923076927"/>
    <n v="50.230769230769241"/>
    <n v="5.0230769230769239E-2"/>
    <n v="0.18461538461538463"/>
    <n v="1"/>
    <n v="1950.50533"/>
    <n v="1"/>
    <n v="1950.50533"/>
    <n v="1"/>
    <n v="1950.50533"/>
    <s v="MPS"/>
  </r>
  <r>
    <x v="0"/>
    <x v="3370"/>
    <s v="5C"/>
    <n v="1"/>
    <x v="19"/>
    <x v="18"/>
    <s v="E"/>
    <n v="0"/>
    <n v="34"/>
    <n v="34"/>
    <n v="34"/>
    <n v="-4"/>
    <n v="30"/>
    <n v="0"/>
    <n v="0"/>
    <s v="39X1620 WH"/>
    <s v="0"/>
    <s v="0"/>
    <n v="0"/>
    <n v="0"/>
    <n v="15.192307692307692"/>
    <n v="15.192307692307692"/>
    <n v="0"/>
    <n v="0"/>
    <n v="0"/>
    <n v="0"/>
    <n v="0"/>
    <n v="0"/>
    <n v="0"/>
    <s v="Traditional"/>
  </r>
  <r>
    <x v="0"/>
    <x v="3371"/>
    <s v="5C"/>
    <n v="500"/>
    <x v="19"/>
    <x v="18"/>
    <s v="E"/>
    <n v="0"/>
    <n v="34"/>
    <n v="34"/>
    <n v="34"/>
    <n v="-4"/>
    <n v="30"/>
    <n v="0"/>
    <n v="444.05925000000002"/>
    <s v="39X1620 WH"/>
    <s v="0"/>
    <s v="0"/>
    <n v="0"/>
    <n v="0"/>
    <n v="15.192307692307692"/>
    <n v="3.0384615384615385E-2"/>
    <n v="0"/>
    <n v="0"/>
    <n v="0"/>
    <n v="0"/>
    <n v="0"/>
    <n v="0"/>
    <n v="0"/>
    <s v="Traditional"/>
  </r>
  <r>
    <x v="1"/>
    <x v="3372"/>
    <s v="8A"/>
    <n v="7"/>
    <x v="12"/>
    <x v="12"/>
    <s v="E"/>
    <n v="0.14736842105263157"/>
    <n v="109"/>
    <n v="95"/>
    <n v="95"/>
    <n v="-4"/>
    <n v="91"/>
    <n v="25"/>
    <n v="8.23"/>
    <s v="F3211/2 BK"/>
    <n v="76"/>
    <n v="440"/>
    <n v="1.3261538461538462"/>
    <n v="9.2830769230769228"/>
    <n v="78.552307692307679"/>
    <n v="11.22175824175824"/>
    <n v="120.68"/>
    <n v="7"/>
    <n v="57.61"/>
    <n v="128"/>
    <n v="1053.44"/>
    <n v="135"/>
    <n v="1111.05"/>
    <s v="Portal"/>
  </r>
  <r>
    <x v="1"/>
    <x v="3373"/>
    <s v="5D"/>
    <n v="1000"/>
    <x v="24"/>
    <x v="23"/>
    <s v="I"/>
    <n v="0"/>
    <n v="47"/>
    <n v="47"/>
    <n v="47"/>
    <n v="-4"/>
    <n v="43"/>
    <n v="0"/>
    <n v="0"/>
    <s v="3131265 TN"/>
    <s v="0"/>
    <s v="0"/>
    <n v="0"/>
    <n v="0"/>
    <n v="63.807692307692307"/>
    <n v="6.3807692307692301E-2"/>
    <n v="0"/>
    <n v="0"/>
    <n v="0"/>
    <n v="0"/>
    <n v="0"/>
    <n v="0"/>
    <n v="0"/>
    <s v="Portal"/>
  </r>
  <r>
    <x v="0"/>
    <x v="3374"/>
    <s v="5D"/>
    <n v="1"/>
    <x v="24"/>
    <x v="23"/>
    <s v="I"/>
    <n v="0"/>
    <n v="47"/>
    <n v="47"/>
    <n v="47"/>
    <n v="-4"/>
    <n v="43"/>
    <n v="0"/>
    <n v="0"/>
    <s v="3131626 TN"/>
    <s v="0"/>
    <s v="0"/>
    <n v="0"/>
    <n v="0"/>
    <n v="38.269230769230766"/>
    <n v="38.269230769230766"/>
    <n v="0"/>
    <n v="0"/>
    <n v="0"/>
    <n v="0"/>
    <n v="0"/>
    <n v="0"/>
    <n v="0"/>
    <s v="Portal"/>
  </r>
  <r>
    <x v="0"/>
    <x v="3375"/>
    <s v="5D"/>
    <n v="1"/>
    <x v="24"/>
    <x v="23"/>
    <s v="I"/>
    <n v="0"/>
    <n v="67"/>
    <n v="67"/>
    <n v="67"/>
    <n v="-4"/>
    <n v="63"/>
    <n v="0"/>
    <n v="0.28560000000000002"/>
    <s v="3131816 TN"/>
    <s v="0"/>
    <s v="0"/>
    <n v="0"/>
    <n v="0"/>
    <n v="21.03846153846154"/>
    <n v="21.03846153846154"/>
    <n v="0"/>
    <n v="0"/>
    <n v="0"/>
    <n v="0"/>
    <n v="0"/>
    <n v="0"/>
    <n v="0"/>
    <s v="Portal"/>
  </r>
  <r>
    <x v="1"/>
    <x v="3376"/>
    <s v="5D"/>
    <n v="1000"/>
    <x v="24"/>
    <x v="23"/>
    <s v="I"/>
    <n v="0"/>
    <n v="47"/>
    <n v="47"/>
    <n v="47"/>
    <n v="-4"/>
    <n v="43"/>
    <n v="1"/>
    <n v="621"/>
    <s v="3131441 TN"/>
    <n v="0"/>
    <n v="0"/>
    <n v="0"/>
    <n v="0"/>
    <n v="82.84615384615384"/>
    <n v="8.2846153846153833E-2"/>
    <n v="0"/>
    <n v="0"/>
    <n v="0"/>
    <n v="0"/>
    <n v="0"/>
    <n v="0"/>
    <n v="0"/>
    <s v="Portal"/>
  </r>
  <r>
    <x v="1"/>
    <x v="3377"/>
    <s v="5D"/>
    <n v="1"/>
    <x v="24"/>
    <x v="23"/>
    <s v="I"/>
    <n v="0"/>
    <n v="47"/>
    <n v="47"/>
    <n v="47"/>
    <n v="-4"/>
    <n v="43"/>
    <n v="0"/>
    <n v="0"/>
    <s v="3131265 TN"/>
    <s v="0"/>
    <s v="0"/>
    <n v="0"/>
    <n v="0"/>
    <n v="63.807692307692307"/>
    <n v="63.807692307692307"/>
    <n v="0"/>
    <n v="0"/>
    <n v="0"/>
    <n v="0"/>
    <n v="0"/>
    <n v="0"/>
    <n v="0"/>
    <s v="Portal"/>
  </r>
  <r>
    <x v="1"/>
    <x v="3378"/>
    <s v="1A"/>
    <n v="100"/>
    <x v="2"/>
    <x v="2"/>
    <n v="2"/>
    <n v="0"/>
    <n v="25"/>
    <n v="25"/>
    <n v="25"/>
    <m/>
    <n v="25"/>
    <n v="0"/>
    <n v="59.99192"/>
    <s v="5489C SL"/>
    <n v="0"/>
    <n v="11"/>
    <n v="1.2692307692307692E-2"/>
    <n v="1.2692307692307692"/>
    <n v="33.576923076923073"/>
    <n v="0.33576923076923071"/>
    <n v="0.31730769230769229"/>
    <n v="1"/>
    <n v="59.99192"/>
    <n v="1"/>
    <n v="59.99192"/>
    <n v="1"/>
    <n v="59.99192"/>
    <s v="Portal"/>
  </r>
  <r>
    <x v="1"/>
    <x v="3379"/>
    <s v="5D"/>
    <n v="1"/>
    <x v="24"/>
    <x v="23"/>
    <s v="I"/>
    <n v="0"/>
    <n v="47"/>
    <n v="47"/>
    <n v="47"/>
    <n v="-4"/>
    <n v="43"/>
    <n v="0"/>
    <n v="0"/>
    <s v="3131441 TN"/>
    <s v="0"/>
    <s v="0"/>
    <n v="0"/>
    <n v="0"/>
    <n v="82.84615384615384"/>
    <n v="82.84615384615384"/>
    <n v="0"/>
    <n v="0"/>
    <n v="0"/>
    <n v="0"/>
    <n v="0"/>
    <n v="0"/>
    <n v="0"/>
    <s v="Portal"/>
  </r>
  <r>
    <x v="0"/>
    <x v="3380"/>
    <s v="8A"/>
    <n v="100"/>
    <x v="1"/>
    <x v="1"/>
    <s v="E"/>
    <n v="0.41414141414141414"/>
    <n v="140"/>
    <n v="99"/>
    <n v="99"/>
    <n v="-4"/>
    <n v="95"/>
    <n v="12"/>
    <n v="16"/>
    <s v="F2211/8 GR"/>
    <n v="9"/>
    <n v="43"/>
    <n v="0.14653846153846153"/>
    <n v="14.653846153846153"/>
    <n v="51.784615384615385"/>
    <n v="0.51784615384615384"/>
    <n v="13.921153846153846"/>
    <n v="1"/>
    <n v="16"/>
    <n v="15"/>
    <n v="240"/>
    <n v="16"/>
    <n v="256"/>
    <s v="Portal"/>
  </r>
  <r>
    <x v="0"/>
    <x v="3381"/>
    <s v="5E"/>
    <n v="1"/>
    <x v="3"/>
    <x v="3"/>
    <s v="S"/>
    <n v="0.3"/>
    <n v="78"/>
    <n v="60"/>
    <n v="60"/>
    <n v="-4"/>
    <n v="56"/>
    <n v="5183"/>
    <n v="0.06"/>
    <s v="2853/1 BK"/>
    <s v="0"/>
    <s v="0"/>
    <n v="0"/>
    <n v="0"/>
    <n v="87.42307692307692"/>
    <n v="87.42307692307692"/>
    <n v="0"/>
    <n v="437"/>
    <n v="26.22"/>
    <n v="5333"/>
    <n v="319.97999999999996"/>
    <n v="5770"/>
    <n v="346.2"/>
    <s v="Portal With MPS"/>
  </r>
  <r>
    <x v="0"/>
    <x v="3382"/>
    <s v="5D"/>
    <n v="1"/>
    <x v="24"/>
    <x v="23"/>
    <s v="I"/>
    <n v="0"/>
    <n v="47"/>
    <n v="47"/>
    <n v="47"/>
    <n v="-4"/>
    <n v="43"/>
    <n v="0"/>
    <n v="0"/>
    <s v="3131000 TN"/>
    <s v="0"/>
    <s v="0"/>
    <n v="0"/>
    <n v="0"/>
    <n v="48.730769230769226"/>
    <n v="48.730769230769226"/>
    <n v="0"/>
    <n v="0"/>
    <n v="0"/>
    <n v="0"/>
    <n v="0"/>
    <n v="0"/>
    <n v="0"/>
    <s v="Portal"/>
  </r>
  <r>
    <x v="0"/>
    <x v="3383"/>
    <s v="5D"/>
    <n v="1"/>
    <x v="24"/>
    <x v="23"/>
    <s v="I"/>
    <n v="0"/>
    <n v="47"/>
    <n v="47"/>
    <n v="47"/>
    <n v="-4"/>
    <n v="43"/>
    <n v="0"/>
    <n v="0"/>
    <s v="3111816 TN"/>
    <s v="0"/>
    <s v="0"/>
    <n v="0"/>
    <n v="0"/>
    <n v="6.4230769230769234"/>
    <n v="6.4230769230769234"/>
    <n v="0"/>
    <n v="0"/>
    <n v="0"/>
    <n v="0"/>
    <n v="0"/>
    <n v="0"/>
    <n v="0"/>
    <s v="Portal"/>
  </r>
  <r>
    <x v="0"/>
    <x v="3384"/>
    <s v="5D"/>
    <n v="1000"/>
    <x v="24"/>
    <x v="23"/>
    <s v="I"/>
    <n v="0"/>
    <n v="47"/>
    <n v="47"/>
    <n v="47"/>
    <n v="-4"/>
    <n v="43"/>
    <n v="0"/>
    <n v="0"/>
    <s v="3131000 TN"/>
    <n v="2"/>
    <n v="2"/>
    <n v="2.3846153846153847E-2"/>
    <n v="23.846153846153847"/>
    <n v="48.730769230769226"/>
    <n v="4.8730769230769223E-2"/>
    <n v="1.0253846153846153"/>
    <n v="0"/>
    <n v="0"/>
    <n v="1"/>
    <n v="0"/>
    <n v="1"/>
    <n v="0"/>
    <s v="Portal"/>
  </r>
  <r>
    <x v="0"/>
    <x v="3385"/>
    <s v="1F"/>
    <n v="1"/>
    <x v="2"/>
    <x v="2"/>
    <n v="2"/>
    <n v="-0.5"/>
    <n v="30"/>
    <n v="60"/>
    <n v="30"/>
    <m/>
    <n v="30"/>
    <n v="595"/>
    <n v="0.38762999999999997"/>
    <s v="86305CY SL"/>
    <s v="0"/>
    <s v="0"/>
    <n v="0"/>
    <n v="0"/>
    <n v="35.038461538461533"/>
    <n v="35.038461538461533"/>
    <n v="0"/>
    <n v="0"/>
    <n v="0"/>
    <n v="0"/>
    <n v="0"/>
    <n v="0"/>
    <n v="0"/>
    <s v="Portal"/>
  </r>
  <r>
    <x v="1"/>
    <x v="3386"/>
    <s v="8B"/>
    <n v="500"/>
    <x v="11"/>
    <x v="11"/>
    <s v="B"/>
    <n v="0"/>
    <n v="24"/>
    <n v="24"/>
    <n v="24"/>
    <n v="-4"/>
    <n v="20"/>
    <n v="7"/>
    <n v="83.2"/>
    <s v="PF2007 NA"/>
    <n v="10"/>
    <n v="50"/>
    <n v="0.16538461538461541"/>
    <n v="82.692307692307708"/>
    <n v="102.96153846153848"/>
    <n v="0.20592307692307696"/>
    <n v="3.3076923076923084"/>
    <n v="1"/>
    <n v="83.2"/>
    <n v="4"/>
    <n v="332.8"/>
    <n v="5"/>
    <n v="416"/>
    <s v="Traditional"/>
  </r>
  <r>
    <x v="0"/>
    <x v="3387"/>
    <s v="8A"/>
    <n v="1"/>
    <x v="5"/>
    <x v="5"/>
    <s v="B"/>
    <n v="0"/>
    <n v="47"/>
    <n v="47"/>
    <n v="47"/>
    <n v="-4"/>
    <n v="43"/>
    <n v="0"/>
    <n v="0"/>
    <s v="ST3033/4 BK"/>
    <s v="0"/>
    <s v="0"/>
    <n v="0"/>
    <n v="0"/>
    <n v="3.9692307692307693"/>
    <n v="3.9692307692307693"/>
    <n v="0"/>
    <n v="0"/>
    <n v="0"/>
    <n v="0"/>
    <n v="0"/>
    <n v="0"/>
    <n v="0"/>
    <s v="Traditional"/>
  </r>
  <r>
    <x v="0"/>
    <x v="3388"/>
    <s v="5D"/>
    <n v="1000"/>
    <x v="24"/>
    <x v="23"/>
    <s v="I"/>
    <n v="0"/>
    <n v="47"/>
    <n v="47"/>
    <n v="47"/>
    <n v="-4"/>
    <n v="43"/>
    <n v="0"/>
    <n v="610"/>
    <s v="3111816 TN"/>
    <s v="0"/>
    <s v="0"/>
    <n v="0"/>
    <n v="0"/>
    <n v="6.4230769230769234"/>
    <n v="6.4230769230769237E-3"/>
    <n v="0"/>
    <n v="0"/>
    <n v="0"/>
    <n v="0"/>
    <n v="0"/>
    <n v="0"/>
    <n v="0"/>
    <s v="Portal"/>
  </r>
  <r>
    <x v="0"/>
    <x v="3389"/>
    <s v="5A"/>
    <n v="1"/>
    <x v="10"/>
    <x v="10"/>
    <s v="I"/>
    <n v="1.3936170212765957"/>
    <n v="225"/>
    <n v="94"/>
    <n v="94"/>
    <n v="-4"/>
    <n v="90"/>
    <n v="0"/>
    <n v="0"/>
    <s v="7053 RD"/>
    <s v="0"/>
    <s v="0"/>
    <n v="0"/>
    <n v="0"/>
    <n v="1261.8846153846155"/>
    <n v="1261.8846153846155"/>
    <n v="0"/>
    <n v="0"/>
    <n v="0"/>
    <n v="0"/>
    <n v="0"/>
    <n v="0"/>
    <n v="0"/>
    <s v="Traditional"/>
  </r>
  <r>
    <x v="1"/>
    <x v="3390"/>
    <s v="8B"/>
    <n v="100"/>
    <x v="11"/>
    <x v="11"/>
    <s v="B"/>
    <n v="0"/>
    <n v="24"/>
    <n v="24"/>
    <n v="24"/>
    <n v="-4"/>
    <n v="20"/>
    <n v="7"/>
    <n v="25"/>
    <s v="PF2003 NA"/>
    <n v="63"/>
    <n v="245"/>
    <n v="0.96115384615384614"/>
    <n v="96.115384615384613"/>
    <n v="101.47115384615384"/>
    <n v="1.0147115384615384"/>
    <n v="19.223076923076924"/>
    <n v="6"/>
    <n v="150"/>
    <n v="25"/>
    <n v="625"/>
    <n v="30"/>
    <n v="750"/>
    <s v="Portal"/>
  </r>
  <r>
    <x v="1"/>
    <x v="3391"/>
    <s v="5A"/>
    <n v="1"/>
    <x v="10"/>
    <x v="10"/>
    <s v="I"/>
    <n v="1.3936170212765957"/>
    <n v="225"/>
    <n v="94"/>
    <n v="94"/>
    <n v="-4"/>
    <n v="90"/>
    <n v="0"/>
    <n v="0"/>
    <s v="7053 BK"/>
    <s v="0"/>
    <s v="0"/>
    <n v="0"/>
    <n v="0"/>
    <n v="1338.0769230769229"/>
    <n v="1338.0769230769229"/>
    <n v="0"/>
    <n v="0"/>
    <n v="0"/>
    <n v="0"/>
    <n v="0"/>
    <n v="0"/>
    <n v="0"/>
    <s v="Traditional"/>
  </r>
  <r>
    <x v="1"/>
    <x v="3392"/>
    <s v="5A"/>
    <n v="1"/>
    <x v="10"/>
    <x v="10"/>
    <s v="I"/>
    <n v="2.0405405405405403"/>
    <n v="225"/>
    <n v="74"/>
    <n v="74"/>
    <n v="-4"/>
    <n v="70"/>
    <n v="0"/>
    <n v="0"/>
    <s v="7130 RD"/>
    <s v="0"/>
    <s v="0"/>
    <n v="0"/>
    <n v="0"/>
    <n v="92.307692307692307"/>
    <n v="92.307692307692307"/>
    <n v="0"/>
    <n v="0"/>
    <n v="0"/>
    <n v="0"/>
    <n v="0"/>
    <n v="0"/>
    <n v="0"/>
    <s v="Traditional"/>
  </r>
  <r>
    <x v="0"/>
    <x v="3393"/>
    <s v="5E"/>
    <n v="1"/>
    <x v="3"/>
    <x v="3"/>
    <s v="S"/>
    <n v="0.3"/>
    <n v="78"/>
    <n v="60"/>
    <n v="60"/>
    <n v="-4"/>
    <n v="56"/>
    <n v="6743"/>
    <n v="0.11"/>
    <s v="2855/1 WH"/>
    <s v="0"/>
    <s v="0"/>
    <n v="0"/>
    <n v="0"/>
    <n v="99.307692307692307"/>
    <n v="99.307692307692307"/>
    <n v="0"/>
    <n v="497"/>
    <n v="54.67"/>
    <n v="6058"/>
    <n v="666.38"/>
    <n v="6555"/>
    <n v="721.05"/>
    <s v="Portal With MPS"/>
  </r>
  <r>
    <x v="1"/>
    <x v="3394"/>
    <s v="5A"/>
    <n v="100"/>
    <x v="0"/>
    <x v="0"/>
    <s v="S"/>
    <n v="-0.58333333333333337"/>
    <n v="20"/>
    <n v="48"/>
    <n v="20"/>
    <n v="-4"/>
    <n v="16"/>
    <n v="157"/>
    <n v="2.907"/>
    <s v="3051/1 BK"/>
    <n v="313"/>
    <n v="911"/>
    <n v="4.4219230769230764"/>
    <n v="442.19230769230762"/>
    <n v="2711.4230769230767"/>
    <n v="27.114230769230765"/>
    <n v="70.750769230769222"/>
    <n v="27"/>
    <n v="78.489000000000004"/>
    <n v="98"/>
    <n v="284.88600000000002"/>
    <n v="120"/>
    <n v="348.84000000000003"/>
    <s v="Portal"/>
  </r>
  <r>
    <x v="1"/>
    <x v="3395"/>
    <s v="5A"/>
    <n v="100"/>
    <x v="0"/>
    <x v="0"/>
    <s v="S"/>
    <n v="-0.16666666666666666"/>
    <n v="20"/>
    <n v="24"/>
    <n v="20"/>
    <n v="-4"/>
    <n v="16"/>
    <n v="44"/>
    <n v="3.0649999999999999"/>
    <s v="3071 BK"/>
    <n v="320"/>
    <n v="651"/>
    <n v="4.1973076923076924"/>
    <n v="419.73076923076923"/>
    <n v="1239.7307692307693"/>
    <n v="12.397307692307693"/>
    <n v="67.156923076923078"/>
    <n v="25"/>
    <n v="76.625"/>
    <n v="92"/>
    <n v="281.98"/>
    <n v="113"/>
    <n v="346.34499999999997"/>
    <s v="Portal"/>
  </r>
  <r>
    <x v="1"/>
    <x v="3396"/>
    <s v="8A"/>
    <n v="7"/>
    <x v="12"/>
    <x v="12"/>
    <s v="E"/>
    <n v="0.14285714285714285"/>
    <n v="32"/>
    <n v="28"/>
    <n v="28"/>
    <n v="-4"/>
    <n v="24"/>
    <n v="3"/>
    <n v="3.7501000000000002"/>
    <s v="F221V1/2 BK"/>
    <n v="8"/>
    <n v="25"/>
    <n v="0.11499999999999999"/>
    <n v="0.80499999999999994"/>
    <n v="1812.6857692307692"/>
    <n v="258.9551098901099"/>
    <n v="2.76"/>
    <n v="1"/>
    <n v="3.7501000000000002"/>
    <n v="4"/>
    <n v="15.000400000000001"/>
    <n v="5"/>
    <n v="18.750500000000002"/>
    <s v="Portal"/>
  </r>
  <r>
    <x v="1"/>
    <x v="3397"/>
    <s v="8A"/>
    <n v="18"/>
    <x v="12"/>
    <x v="12"/>
    <s v="E"/>
    <n v="0.14285714285714285"/>
    <n v="32"/>
    <n v="28"/>
    <n v="28"/>
    <n v="-4"/>
    <n v="24"/>
    <n v="5"/>
    <n v="4.3928000000000003"/>
    <s v="F221V1/16 BK"/>
    <n v="3"/>
    <n v="13"/>
    <n v="4.7307692307692308E-2"/>
    <n v="0.85153846153846158"/>
    <n v="1810.2746153846156"/>
    <n v="100.57081196581197"/>
    <n v="1.1353846153846154"/>
    <n v="0"/>
    <n v="0"/>
    <n v="1"/>
    <n v="4.3928000000000003"/>
    <n v="1"/>
    <n v="4.3928000000000003"/>
    <s v="Portal"/>
  </r>
  <r>
    <x v="1"/>
    <x v="3398"/>
    <s v="5E"/>
    <n v="1000"/>
    <x v="3"/>
    <x v="3"/>
    <s v="T"/>
    <n v="0"/>
    <n v="5"/>
    <n v="5"/>
    <n v="5"/>
    <m/>
    <n v="5"/>
    <n v="2"/>
    <n v="382.71370999999999"/>
    <s v="5878 WH"/>
    <n v="4"/>
    <n v="11"/>
    <n v="5.5769230769230765E-2"/>
    <n v="55.769230769230766"/>
    <n v="65.115384615384613"/>
    <n v="6.5115384615384617E-2"/>
    <n v="0.27884615384615385"/>
    <n v="0"/>
    <n v="0"/>
    <n v="0"/>
    <n v="0"/>
    <n v="0"/>
    <n v="0"/>
    <s v="MPS"/>
  </r>
  <r>
    <x v="0"/>
    <x v="3399"/>
    <s v="8A"/>
    <n v="18"/>
    <x v="12"/>
    <x v="12"/>
    <s v="E"/>
    <n v="0.14285714285714285"/>
    <n v="32"/>
    <n v="28"/>
    <n v="28"/>
    <n v="-4"/>
    <n v="24"/>
    <n v="0"/>
    <n v="4.3109000000000002"/>
    <s v="F2211/16 GR"/>
    <n v="1"/>
    <n v="1"/>
    <n v="1.1923076923076923E-2"/>
    <n v="0.21461538461538462"/>
    <n v="104.22615384615385"/>
    <n v="5.7903418803418809"/>
    <n v="0.28615384615384615"/>
    <n v="1"/>
    <n v="4.3109000000000002"/>
    <n v="1"/>
    <n v="4.3109000000000002"/>
    <n v="1"/>
    <n v="4.3109000000000002"/>
    <s v="Portal"/>
  </r>
  <r>
    <x v="1"/>
    <x v="3400"/>
    <s v="8A"/>
    <n v="4"/>
    <x v="12"/>
    <x v="12"/>
    <s v="E"/>
    <n v="0.14285714285714285"/>
    <n v="32"/>
    <n v="28"/>
    <n v="28"/>
    <n v="-4"/>
    <n v="24"/>
    <n v="90"/>
    <n v="4.8022999999999998"/>
    <s v="F2211IN BK"/>
    <n v="18"/>
    <n v="911"/>
    <n v="1.2449999999999999"/>
    <n v="4.9799999999999995"/>
    <n v="187.09538461538463"/>
    <n v="46.773846153846158"/>
    <n v="29.879999999999995"/>
    <n v="6"/>
    <n v="28.813800000000001"/>
    <n v="36"/>
    <n v="172.8828"/>
    <n v="42"/>
    <n v="201.69659999999999"/>
    <s v="Portal"/>
  </r>
  <r>
    <x v="1"/>
    <x v="3401"/>
    <s v="3A"/>
    <n v="100"/>
    <x v="2"/>
    <x v="2"/>
    <n v="2"/>
    <n v="0"/>
    <n v="35"/>
    <n v="35"/>
    <n v="35"/>
    <m/>
    <n v="35"/>
    <n v="4"/>
    <n v="37.064419999999998"/>
    <s v="1899/4C SL"/>
    <n v="8"/>
    <n v="61"/>
    <n v="0.15653846153846152"/>
    <n v="15.653846153846152"/>
    <n v="59.88461538461538"/>
    <n v="0.59884615384615381"/>
    <n v="5.4788461538461526"/>
    <n v="1"/>
    <n v="37.064419999999998"/>
    <n v="6"/>
    <n v="222.38651999999999"/>
    <n v="7"/>
    <n v="259.45094"/>
    <s v="Portal"/>
  </r>
  <r>
    <x v="0"/>
    <x v="3402"/>
    <s v="5I"/>
    <n v="100"/>
    <x v="0"/>
    <x v="0"/>
    <s v="S"/>
    <n v="0"/>
    <n v="39"/>
    <n v="39"/>
    <n v="39"/>
    <n v="-4"/>
    <n v="35"/>
    <n v="129"/>
    <n v="3.3170000000000002"/>
    <s v="6712 VI"/>
    <n v="123"/>
    <n v="224"/>
    <n v="1.583076923076923"/>
    <n v="158.30769230769229"/>
    <n v="891.76923076923072"/>
    <n v="8.9176923076923078"/>
    <n v="55.407692307692308"/>
    <n v="8"/>
    <n v="26.536000000000001"/>
    <n v="63"/>
    <n v="208.971"/>
    <n v="71"/>
    <n v="235.50700000000001"/>
    <s v="Portal"/>
  </r>
  <r>
    <x v="1"/>
    <x v="3403"/>
    <s v="2I"/>
    <n v="1000"/>
    <x v="3"/>
    <x v="3"/>
    <s v="C"/>
    <n v="0"/>
    <n v="5"/>
    <n v="5"/>
    <n v="5"/>
    <m/>
    <n v="5"/>
    <n v="0"/>
    <n v="1614.8364999999999"/>
    <s v="M1253 WH"/>
    <s v="0"/>
    <s v="0"/>
    <n v="0"/>
    <n v="0"/>
    <n v="26.557692307692303"/>
    <n v="2.6557692307692303E-2"/>
    <n v="0"/>
    <n v="0"/>
    <n v="0"/>
    <n v="0"/>
    <n v="0"/>
    <n v="0"/>
    <n v="0"/>
    <s v="MPS"/>
  </r>
  <r>
    <x v="0"/>
    <x v="3404"/>
    <s v="5I"/>
    <n v="100"/>
    <x v="0"/>
    <x v="0"/>
    <s v="S"/>
    <n v="0"/>
    <n v="39"/>
    <n v="39"/>
    <n v="39"/>
    <n v="-4"/>
    <n v="35"/>
    <n v="63"/>
    <n v="3.6259999999999999"/>
    <s v="6713 OR"/>
    <n v="29"/>
    <n v="94"/>
    <n v="0.42076923076923073"/>
    <n v="42.076923076923073"/>
    <n v="312.07692307692309"/>
    <n v="3.120769230769231"/>
    <n v="14.726923076923075"/>
    <n v="2"/>
    <n v="7.2519999999999998"/>
    <n v="17"/>
    <n v="61.641999999999996"/>
    <n v="19"/>
    <n v="68.893999999999991"/>
    <s v="Portal"/>
  </r>
  <r>
    <x v="1"/>
    <x v="3405"/>
    <s v="5I"/>
    <n v="100"/>
    <x v="0"/>
    <x v="0"/>
    <s v="S"/>
    <n v="0"/>
    <n v="39"/>
    <n v="39"/>
    <n v="39"/>
    <n v="-4"/>
    <n v="35"/>
    <n v="47"/>
    <n v="3.625"/>
    <s v="6713 VI"/>
    <n v="62"/>
    <n v="161"/>
    <n v="0.85346153846153849"/>
    <n v="85.346153846153854"/>
    <n v="1046.1153846153843"/>
    <n v="10.461153846153843"/>
    <n v="29.871153846153849"/>
    <n v="4"/>
    <n v="14.5"/>
    <n v="34"/>
    <n v="123.25"/>
    <n v="38"/>
    <n v="137.75"/>
    <s v="Portal"/>
  </r>
  <r>
    <x v="0"/>
    <x v="3406"/>
    <s v="5E"/>
    <n v="100"/>
    <x v="3"/>
    <x v="3"/>
    <s v="T"/>
    <n v="0"/>
    <n v="5"/>
    <n v="5"/>
    <n v="5"/>
    <m/>
    <n v="5"/>
    <n v="2"/>
    <n v="8.2625700000000002"/>
    <s v="2842/1 YL"/>
    <n v="3"/>
    <n v="11"/>
    <n v="4.4999999999999998E-2"/>
    <n v="4.5"/>
    <n v="16.423076923076923"/>
    <n v="0.16423076923076924"/>
    <n v="0.22499999999999998"/>
    <n v="1"/>
    <n v="8.2625700000000002"/>
    <n v="1"/>
    <n v="8.2625700000000002"/>
    <n v="1"/>
    <n v="8.2625700000000002"/>
    <s v="MPS"/>
  </r>
  <r>
    <x v="0"/>
    <x v="3407"/>
    <s v="5E"/>
    <n v="100"/>
    <x v="3"/>
    <x v="3"/>
    <s v="T"/>
    <n v="0"/>
    <n v="5"/>
    <n v="5"/>
    <n v="5"/>
    <m/>
    <n v="5"/>
    <n v="8"/>
    <n v="8.2625700000000002"/>
    <s v="2842/7 BR"/>
    <n v="12"/>
    <n v="118"/>
    <n v="0.26538461538461539"/>
    <n v="26.53846153846154"/>
    <n v="84.230769230769226"/>
    <n v="0.84230769230769231"/>
    <n v="1.3269230769230769"/>
    <n v="2"/>
    <n v="16.52514"/>
    <n v="3"/>
    <n v="24.787710000000001"/>
    <n v="5"/>
    <n v="41.312849999999997"/>
    <s v="MPS"/>
  </r>
  <r>
    <x v="0"/>
    <x v="3408"/>
    <s v="5A"/>
    <n v="100"/>
    <x v="0"/>
    <x v="0"/>
    <s v="S"/>
    <n v="4.1666666666666664E-2"/>
    <n v="25"/>
    <n v="24"/>
    <n v="24"/>
    <n v="-4"/>
    <n v="20"/>
    <n v="25"/>
    <n v="1.617"/>
    <s v="3048 GR"/>
    <n v="4"/>
    <n v="111"/>
    <n v="0.17115384615384613"/>
    <n v="17.115384615384613"/>
    <n v="331.34615384615381"/>
    <n v="3.3134615384615382"/>
    <n v="3.4230769230769225"/>
    <n v="1"/>
    <n v="1.617"/>
    <n v="4"/>
    <n v="6.468"/>
    <n v="5"/>
    <n v="8.0850000000000009"/>
    <s v="Portal"/>
  </r>
  <r>
    <x v="1"/>
    <x v="3409"/>
    <s v="3A"/>
    <n v="1000"/>
    <x v="0"/>
    <x v="0"/>
    <s v="B"/>
    <n v="-0.67948717948717952"/>
    <n v="25"/>
    <n v="78"/>
    <n v="25"/>
    <n v="-4"/>
    <n v="21"/>
    <n v="10"/>
    <n v="326.62"/>
    <s v="6317 SL"/>
    <n v="0"/>
    <n v="14"/>
    <n v="1.6153846153846154E-2"/>
    <n v="16.153846153846153"/>
    <n v="195.34615384615384"/>
    <n v="0.19534615384615384"/>
    <n v="4.102269230769231"/>
    <n v="1"/>
    <n v="326.62"/>
    <n v="1"/>
    <n v="326.62"/>
    <n v="1"/>
    <n v="326.62"/>
    <s v="Portal"/>
  </r>
  <r>
    <x v="0"/>
    <x v="3410"/>
    <s v="5A"/>
    <n v="100"/>
    <x v="4"/>
    <x v="4"/>
    <s v="S"/>
    <n v="0.4"/>
    <n v="49"/>
    <n v="35"/>
    <n v="35"/>
    <n v="-4"/>
    <n v="31"/>
    <n v="105"/>
    <n v="4.1746100000000004"/>
    <s v="3047 BK"/>
    <n v="151"/>
    <n v="377"/>
    <n v="2.0611538461538461"/>
    <n v="206.11538461538461"/>
    <n v="301.11538461538464"/>
    <n v="3.0111538461538463"/>
    <n v="63.895769230769233"/>
    <n v="10"/>
    <n v="41.746100000000006"/>
    <n v="74"/>
    <n v="308.92114000000004"/>
    <n v="84"/>
    <n v="350.66724000000005"/>
    <s v="Portal"/>
  </r>
  <r>
    <x v="0"/>
    <x v="3411"/>
    <s v="5I"/>
    <n v="100"/>
    <x v="0"/>
    <x v="0"/>
    <s v="S"/>
    <n v="0"/>
    <n v="39"/>
    <n v="39"/>
    <n v="39"/>
    <n v="-4"/>
    <n v="35"/>
    <n v="58"/>
    <n v="5.7629999999999999"/>
    <s v="6715 OR"/>
    <n v="59"/>
    <n v="211"/>
    <n v="0.87884615384615383"/>
    <n v="87.884615384615387"/>
    <n v="1070.1923076923076"/>
    <n v="10.701923076923077"/>
    <n v="30.759615384615383"/>
    <n v="4"/>
    <n v="23.052"/>
    <n v="35"/>
    <n v="201.70499999999998"/>
    <n v="39"/>
    <n v="224.75700000000001"/>
    <s v="Portal"/>
  </r>
  <r>
    <x v="1"/>
    <x v="3412"/>
    <s v="5I"/>
    <n v="100"/>
    <x v="0"/>
    <x v="0"/>
    <s v="S"/>
    <n v="2.564102564102564E-2"/>
    <n v="40"/>
    <n v="39"/>
    <n v="39"/>
    <n v="-4"/>
    <n v="35"/>
    <n v="77"/>
    <n v="5.7549999999999999"/>
    <s v="6715 WH"/>
    <n v="518"/>
    <n v="788"/>
    <n v="6.4876923076923072"/>
    <n v="648.76923076923072"/>
    <n v="3203.3846153846148"/>
    <n v="32.033846153846149"/>
    <n v="227.06923076923076"/>
    <n v="32"/>
    <n v="184.16"/>
    <n v="259"/>
    <n v="1490.5450000000001"/>
    <n v="291"/>
    <n v="1674.7049999999999"/>
    <s v="Portal"/>
  </r>
  <r>
    <x v="1"/>
    <x v="3413"/>
    <s v="5A"/>
    <n v="100"/>
    <x v="0"/>
    <x v="0"/>
    <s v="S"/>
    <n v="-0.16666666666666666"/>
    <n v="20"/>
    <n v="24"/>
    <n v="20"/>
    <n v="-4"/>
    <n v="16"/>
    <n v="107"/>
    <n v="1.5660000000000001"/>
    <s v="3049 WH"/>
    <n v="117"/>
    <n v="521"/>
    <n v="1.8611538461538462"/>
    <n v="186.11538461538461"/>
    <n v="2028.4230769230767"/>
    <n v="20.284230769230767"/>
    <n v="29.778461538461539"/>
    <n v="11"/>
    <n v="17.225999999999999"/>
    <n v="41"/>
    <n v="64.206000000000003"/>
    <n v="50"/>
    <n v="78.3"/>
    <s v="Portal"/>
  </r>
  <r>
    <x v="1"/>
    <x v="3414"/>
    <s v="8A"/>
    <n v="8"/>
    <x v="12"/>
    <x v="12"/>
    <s v="E"/>
    <n v="0.14285714285714285"/>
    <n v="32"/>
    <n v="28"/>
    <n v="28"/>
    <n v="-4"/>
    <n v="24"/>
    <n v="8"/>
    <n v="3.9666000000000001"/>
    <s v="F2213/8 CL"/>
    <n v="4"/>
    <n v="33"/>
    <n v="8.1153846153846146E-2"/>
    <n v="0.64923076923076917"/>
    <n v="273.10884615384617"/>
    <n v="34.138605769230772"/>
    <n v="1.9476923076923076"/>
    <n v="0"/>
    <n v="0"/>
    <n v="2"/>
    <n v="7.9332000000000003"/>
    <n v="2"/>
    <n v="7.9332000000000003"/>
    <s v="Portal"/>
  </r>
  <r>
    <x v="0"/>
    <x v="3415"/>
    <s v="8A"/>
    <n v="8"/>
    <x v="12"/>
    <x v="12"/>
    <s v="E"/>
    <n v="0.14285714285714285"/>
    <n v="32"/>
    <n v="28"/>
    <n v="28"/>
    <n v="-4"/>
    <n v="24"/>
    <n v="1"/>
    <n v="3.7776000000000001"/>
    <s v="F2213/8 YL"/>
    <n v="1"/>
    <n v="1"/>
    <n v="1.1923076923076923E-2"/>
    <n v="9.5384615384615387E-2"/>
    <n v="80.356923076923067"/>
    <n v="10.044615384615383"/>
    <n v="0.28615384615384615"/>
    <n v="1"/>
    <n v="3.7776000000000001"/>
    <n v="1"/>
    <n v="3.7776000000000001"/>
    <n v="1"/>
    <n v="3.7776000000000001"/>
    <s v="Portal"/>
  </r>
  <r>
    <x v="0"/>
    <x v="3416"/>
    <s v="3A"/>
    <n v="1"/>
    <x v="2"/>
    <x v="2"/>
    <n v="2"/>
    <n v="-0.4"/>
    <n v="45"/>
    <n v="75"/>
    <n v="45"/>
    <m/>
    <n v="45"/>
    <n v="3125"/>
    <n v="0.22677"/>
    <s v="6390 SL"/>
    <s v="0"/>
    <s v="0"/>
    <n v="0"/>
    <n v="0"/>
    <n v="9.7307692307692299"/>
    <n v="9.7307692307692299"/>
    <n v="437.88461538461536"/>
    <n v="0"/>
    <n v="0"/>
    <n v="0"/>
    <n v="0"/>
    <n v="0"/>
    <n v="0"/>
    <s v="Portal"/>
  </r>
  <r>
    <x v="0"/>
    <x v="3417"/>
    <s v="8B"/>
    <n v="1000"/>
    <x v="18"/>
    <x v="17"/>
    <s v="E"/>
    <n v="0"/>
    <n v="84"/>
    <n v="84"/>
    <n v="84"/>
    <n v="-4"/>
    <n v="80"/>
    <n v="7"/>
    <n v="26.699310000000001"/>
    <s v="P10524 BK"/>
    <n v="0"/>
    <n v="24"/>
    <n v="2.7692307692307693E-2"/>
    <n v="27.692307692307693"/>
    <n v="27.692307692307693"/>
    <n v="2.7692307692307693E-2"/>
    <n v="2.2153846153846155"/>
    <n v="0"/>
    <n v="0"/>
    <n v="2"/>
    <n v="53.398620000000001"/>
    <n v="2"/>
    <n v="53.398620000000001"/>
    <s v="Portal"/>
  </r>
  <r>
    <x v="0"/>
    <x v="3418"/>
    <s v="3D"/>
    <n v="1"/>
    <x v="6"/>
    <x v="6"/>
    <s v="B"/>
    <n v="0.90909090909090906"/>
    <n v="84"/>
    <n v="44"/>
    <n v="44"/>
    <n v="-4"/>
    <n v="40"/>
    <n v="6154"/>
    <n v="0.21929999999999999"/>
    <s v="1896L SL"/>
    <s v="0"/>
    <s v="0"/>
    <n v="0"/>
    <n v="0"/>
    <n v="84.307692307692321"/>
    <n v="84.307692307692321"/>
    <n v="0"/>
    <n v="422"/>
    <n v="92.544600000000003"/>
    <n v="3794"/>
    <n v="832.02419999999995"/>
    <n v="4216"/>
    <n v="924.56880000000001"/>
    <s v="Portal With MPS"/>
  </r>
  <r>
    <x v="0"/>
    <x v="3419"/>
    <s v="5G"/>
    <n v="1000"/>
    <x v="7"/>
    <x v="7"/>
    <s v="S"/>
    <n v="0.65"/>
    <n v="165"/>
    <n v="100"/>
    <n v="100"/>
    <n v="-4"/>
    <n v="96"/>
    <n v="2"/>
    <n v="72.88"/>
    <s v="1805 WH"/>
    <n v="7"/>
    <n v="15"/>
    <n v="9.2692307692307685E-2"/>
    <n v="92.692307692307679"/>
    <n v="103.57692307692307"/>
    <n v="0.10357692307692307"/>
    <n v="8.8984615384615378"/>
    <n v="0"/>
    <n v="0"/>
    <n v="9"/>
    <n v="655.92"/>
    <n v="9"/>
    <n v="655.92"/>
    <s v="Traditional"/>
  </r>
  <r>
    <x v="0"/>
    <x v="3420"/>
    <s v="3A"/>
    <n v="1000"/>
    <x v="2"/>
    <x v="2"/>
    <n v="2"/>
    <n v="0"/>
    <n v="20"/>
    <n v="20"/>
    <n v="20"/>
    <m/>
    <n v="20"/>
    <n v="1"/>
    <n v="192.57199"/>
    <s v="6300/8 SL"/>
    <n v="6"/>
    <n v="28"/>
    <n v="9.6923076923076917E-2"/>
    <n v="96.92307692307692"/>
    <n v="149.84615384615387"/>
    <n v="0.14984615384615388"/>
    <n v="1.9384615384615382"/>
    <n v="1"/>
    <n v="192.57199"/>
    <n v="3"/>
    <n v="577.71596999999997"/>
    <n v="3"/>
    <n v="577.71596999999997"/>
    <s v="Portal"/>
  </r>
  <r>
    <x v="0"/>
    <x v="3421"/>
    <s v="8A"/>
    <n v="10"/>
    <x v="12"/>
    <x v="12"/>
    <s v="E"/>
    <n v="0.14285714285714285"/>
    <n v="32"/>
    <n v="28"/>
    <n v="28"/>
    <n v="-4"/>
    <n v="24"/>
    <n v="0"/>
    <n v="4"/>
    <s v="F2211/4 BL"/>
    <n v="0"/>
    <n v="31"/>
    <n v="3.5769230769230768E-2"/>
    <n v="0.3576923076923077"/>
    <n v="41.246153846153845"/>
    <n v="4.1246153846153844"/>
    <n v="0.85846153846153839"/>
    <n v="0"/>
    <n v="0"/>
    <n v="1"/>
    <n v="4"/>
    <n v="1"/>
    <n v="4"/>
    <s v="Portal"/>
  </r>
  <r>
    <x v="0"/>
    <x v="3422"/>
    <s v="8A"/>
    <n v="10"/>
    <x v="12"/>
    <x v="12"/>
    <s v="E"/>
    <n v="0.14285714285714285"/>
    <n v="32"/>
    <n v="28"/>
    <n v="28"/>
    <n v="-4"/>
    <n v="24"/>
    <n v="1"/>
    <n v="3.9704999999999999"/>
    <s v="F2211/4 RD"/>
    <n v="7"/>
    <n v="48"/>
    <n v="0.13076923076923078"/>
    <n v="1.3076923076923077"/>
    <n v="84.865384615384613"/>
    <n v="8.486538461538462"/>
    <n v="3.1384615384615389"/>
    <n v="1"/>
    <n v="3.9704999999999999"/>
    <n v="4"/>
    <n v="15.882"/>
    <n v="5"/>
    <n v="19.852499999999999"/>
    <s v="Portal"/>
  </r>
  <r>
    <x v="1"/>
    <x v="3423"/>
    <s v="8B"/>
    <n v="25"/>
    <x v="22"/>
    <x v="21"/>
    <s v="I"/>
    <n v="0"/>
    <n v="28"/>
    <n v="28"/>
    <n v="28"/>
    <n v="-4"/>
    <n v="24"/>
    <n v="106"/>
    <n v="4.93"/>
    <s v="SW3 NA"/>
    <n v="86"/>
    <n v="729"/>
    <n v="1.7673076923076922"/>
    <n v="44.182692307692307"/>
    <n v="282.3365384615384"/>
    <n v="11.293461538461536"/>
    <n v="42.41538461538461"/>
    <n v="9"/>
    <n v="44.37"/>
    <n v="51"/>
    <n v="251.42999999999998"/>
    <n v="60"/>
    <n v="295.79999999999995"/>
    <s v="Portal"/>
  </r>
  <r>
    <x v="0"/>
    <x v="3424"/>
    <s v="8B"/>
    <n v="100"/>
    <x v="11"/>
    <x v="11"/>
    <s v="B"/>
    <n v="0"/>
    <n v="24"/>
    <n v="24"/>
    <n v="24"/>
    <n v="-4"/>
    <n v="20"/>
    <n v="63"/>
    <n v="8.52"/>
    <s v="PF2403 NA"/>
    <n v="40"/>
    <n v="202"/>
    <n v="0.66384615384615386"/>
    <n v="66.384615384615387"/>
    <n v="66.384615384615387"/>
    <n v="0.66384615384615386"/>
    <n v="13.276923076923078"/>
    <n v="4"/>
    <n v="34.08"/>
    <n v="17"/>
    <n v="144.84"/>
    <n v="20"/>
    <n v="170.39999999999998"/>
    <s v="Portal"/>
  </r>
  <r>
    <x v="1"/>
    <x v="3425"/>
    <s v="3A"/>
    <n v="1"/>
    <x v="2"/>
    <x v="2"/>
    <n v="2"/>
    <n v="-0.53333333333333333"/>
    <n v="35"/>
    <n v="75"/>
    <n v="35"/>
    <m/>
    <n v="35"/>
    <n v="18083"/>
    <n v="0.37691999999999998"/>
    <s v="6386 SL"/>
    <s v="0"/>
    <s v="0"/>
    <n v="0"/>
    <n v="0"/>
    <n v="64.038461538461533"/>
    <n v="64.038461538461533"/>
    <n v="0"/>
    <n v="0"/>
    <n v="0"/>
    <n v="0"/>
    <n v="0"/>
    <n v="0"/>
    <n v="0"/>
    <s v="Portal"/>
  </r>
  <r>
    <x v="1"/>
    <x v="3426"/>
    <s v="8B"/>
    <n v="25"/>
    <x v="22"/>
    <x v="21"/>
    <s v="I"/>
    <n v="0"/>
    <n v="28"/>
    <n v="28"/>
    <n v="28"/>
    <n v="-4"/>
    <n v="24"/>
    <n v="2"/>
    <n v="10.27"/>
    <s v="SW5 CL"/>
    <n v="27"/>
    <n v="55"/>
    <n v="0.35423076923076924"/>
    <n v="8.8557692307692317"/>
    <n v="168.04807692307691"/>
    <n v="6.7219230769230762"/>
    <n v="8.5015384615384626"/>
    <n v="2"/>
    <n v="20.54"/>
    <n v="11"/>
    <n v="112.97"/>
    <n v="13"/>
    <n v="133.51"/>
    <s v="Portal"/>
  </r>
  <r>
    <x v="1"/>
    <x v="3427"/>
    <s v="8A"/>
    <n v="6"/>
    <x v="12"/>
    <x v="12"/>
    <s v="E"/>
    <n v="0.14285714285714285"/>
    <n v="32"/>
    <n v="28"/>
    <n v="28"/>
    <n v="-4"/>
    <n v="24"/>
    <n v="3"/>
    <n v="4.9489999999999998"/>
    <s v="F221V3/4 BK"/>
    <n v="23"/>
    <n v="55"/>
    <n v="0.31115384615384611"/>
    <n v="1.8669230769230767"/>
    <n v="222.75923076923075"/>
    <n v="37.126538461538459"/>
    <n v="7.4676923076923067"/>
    <n v="2"/>
    <n v="9.8979999999999997"/>
    <n v="9"/>
    <n v="44.540999999999997"/>
    <n v="11"/>
    <n v="54.439"/>
    <s v="Portal"/>
  </r>
  <r>
    <x v="0"/>
    <x v="3428"/>
    <s v="8A"/>
    <n v="1.5"/>
    <x v="12"/>
    <x v="12"/>
    <s v="E"/>
    <n v="0.14285714285714285"/>
    <n v="32"/>
    <n v="28"/>
    <n v="28"/>
    <n v="-4"/>
    <n v="24"/>
    <n v="1"/>
    <n v="4.5194299999999998"/>
    <s v="F2212IN CL"/>
    <n v="0"/>
    <n v="10"/>
    <n v="1.1538461538461539E-2"/>
    <n v="1.7307692307692309E-2"/>
    <n v="17.863461538461539"/>
    <n v="11.90897435897436"/>
    <n v="0.27692307692307694"/>
    <n v="1"/>
    <n v="4.5194299999999998"/>
    <n v="1"/>
    <n v="4.5194299999999998"/>
    <n v="1"/>
    <n v="4.5194299999999998"/>
    <s v="Portal"/>
  </r>
  <r>
    <x v="0"/>
    <x v="3429"/>
    <s v="8A"/>
    <n v="4"/>
    <x v="12"/>
    <x v="12"/>
    <s v="E"/>
    <n v="8.8888888888888892E-2"/>
    <n v="49"/>
    <n v="45"/>
    <n v="45"/>
    <n v="-4"/>
    <n v="41"/>
    <n v="0"/>
    <n v="4.8022999999999998"/>
    <s v="F221V1IN BK"/>
    <n v="0"/>
    <n v="1"/>
    <n v="1.153846153846154E-3"/>
    <n v="4.6153846153846158E-3"/>
    <n v="45.72"/>
    <n v="11.43"/>
    <n v="4.7307692307692314E-2"/>
    <n v="1"/>
    <n v="4.8022999999999998"/>
    <n v="1"/>
    <n v="4.8022999999999998"/>
    <n v="1"/>
    <n v="4.8022999999999998"/>
    <s v="Portal"/>
  </r>
  <r>
    <x v="1"/>
    <x v="3430"/>
    <s v="3A"/>
    <n v="100"/>
    <x v="0"/>
    <x v="0"/>
    <s v="B"/>
    <n v="-0.62264150943396224"/>
    <n v="20"/>
    <n v="53"/>
    <n v="20"/>
    <n v="-4"/>
    <n v="16"/>
    <n v="11"/>
    <n v="7.8719999999999999"/>
    <s v="1213C SL"/>
    <n v="21"/>
    <n v="101"/>
    <n v="0.34269230769230768"/>
    <n v="34.269230769230766"/>
    <n v="929.46153846153834"/>
    <n v="9.2946153846153834"/>
    <n v="5.483076923076923"/>
    <n v="2"/>
    <n v="15.744"/>
    <n v="7"/>
    <n v="55.103999999999999"/>
    <n v="9"/>
    <n v="70.847999999999999"/>
    <s v="Portal"/>
  </r>
  <r>
    <x v="1"/>
    <x v="3431"/>
    <s v="8A"/>
    <n v="6"/>
    <x v="12"/>
    <x v="12"/>
    <s v="E"/>
    <n v="0.14285714285714285"/>
    <n v="32"/>
    <n v="28"/>
    <n v="28"/>
    <n v="-4"/>
    <n v="24"/>
    <n v="0"/>
    <n v="4.5961999999999996"/>
    <s v="F2213/4 WH"/>
    <n v="0"/>
    <n v="2"/>
    <n v="2.3076923076923079E-3"/>
    <n v="1.3846153846153848E-2"/>
    <n v="20.39076923076923"/>
    <n v="3.3984615384615382"/>
    <n v="5.5384615384615393E-2"/>
    <n v="1"/>
    <n v="4.5961999999999996"/>
    <n v="1"/>
    <n v="4.5961999999999996"/>
    <n v="1"/>
    <n v="4.5961999999999996"/>
    <s v="Portal"/>
  </r>
  <r>
    <x v="1"/>
    <x v="3432"/>
    <s v="8B"/>
    <n v="100"/>
    <x v="8"/>
    <x v="8"/>
    <s v="I"/>
    <n v="0"/>
    <n v="24"/>
    <n v="24"/>
    <n v="24"/>
    <n v="-4"/>
    <n v="20"/>
    <n v="16"/>
    <n v="12.2"/>
    <s v="G120NF18 BK"/>
    <n v="47"/>
    <n v="215"/>
    <n v="0.75423076923076915"/>
    <n v="75.42307692307692"/>
    <n v="228.88461538461536"/>
    <n v="2.2888461538461535"/>
    <n v="15.084615384615383"/>
    <n v="5"/>
    <n v="61"/>
    <n v="20"/>
    <n v="244"/>
    <n v="24"/>
    <n v="292.79999999999995"/>
    <s v="Portal"/>
  </r>
  <r>
    <x v="1"/>
    <x v="3433"/>
    <s v="1A"/>
    <n v="500"/>
    <x v="2"/>
    <x v="2"/>
    <n v="2"/>
    <n v="0"/>
    <n v="20"/>
    <n v="20"/>
    <n v="20"/>
    <m/>
    <n v="20"/>
    <n v="0"/>
    <n v="115.08319"/>
    <s v="5020C SL"/>
    <s v="0"/>
    <s v="0"/>
    <n v="0"/>
    <n v="0"/>
    <n v="37.923076923076927"/>
    <n v="7.5846153846153855E-2"/>
    <n v="0"/>
    <n v="0"/>
    <n v="0"/>
    <n v="0"/>
    <n v="0"/>
    <n v="0"/>
    <n v="0"/>
    <s v="Portal"/>
  </r>
  <r>
    <x v="1"/>
    <x v="3434"/>
    <s v="5E"/>
    <n v="100"/>
    <x v="3"/>
    <x v="3"/>
    <s v="T"/>
    <n v="0"/>
    <n v="5"/>
    <n v="5"/>
    <n v="5"/>
    <m/>
    <n v="5"/>
    <n v="0"/>
    <n v="38.452570000000001"/>
    <s v="5878 WH"/>
    <n v="6"/>
    <n v="25"/>
    <n v="9.3461538461538457E-2"/>
    <n v="9.3461538461538449"/>
    <n v="65.115384615384613"/>
    <n v="0.65115384615384608"/>
    <n v="0.46730769230769231"/>
    <n v="1"/>
    <n v="38.452570000000001"/>
    <n v="1"/>
    <n v="38.452570000000001"/>
    <n v="2"/>
    <n v="76.905140000000003"/>
    <s v="MPS"/>
  </r>
  <r>
    <x v="1"/>
    <x v="3435"/>
    <s v="5G"/>
    <n v="1000"/>
    <x v="23"/>
    <x v="22"/>
    <s v="T"/>
    <n v="0"/>
    <n v="5"/>
    <n v="5"/>
    <n v="5"/>
    <m/>
    <n v="5"/>
    <n v="3"/>
    <n v="66.965810000000005"/>
    <s v="5953 BL"/>
    <n v="0"/>
    <n v="3"/>
    <n v="3.4615384615384616E-3"/>
    <n v="3.4615384615384617"/>
    <n v="3.4615384615384617"/>
    <n v="3.4615384615384616E-3"/>
    <n v="1.7307692307692309E-2"/>
    <n v="1"/>
    <n v="66.965810000000005"/>
    <n v="1"/>
    <n v="66.965810000000005"/>
    <n v="1"/>
    <n v="66.965810000000005"/>
    <s v="MPS"/>
  </r>
  <r>
    <x v="1"/>
    <x v="3436"/>
    <s v="3A"/>
    <n v="100"/>
    <x v="2"/>
    <x v="2"/>
    <n v="2"/>
    <n v="0"/>
    <n v="40"/>
    <n v="40"/>
    <n v="40"/>
    <m/>
    <n v="40"/>
    <n v="0"/>
    <n v="146.89233999999999"/>
    <s v="6016C SL"/>
    <n v="1"/>
    <n v="7"/>
    <n v="1.8846153846153846E-2"/>
    <n v="1.8846153846153846"/>
    <n v="4.1923076923076925"/>
    <n v="4.1923076923076924E-2"/>
    <n v="0.75384615384615383"/>
    <n v="0"/>
    <n v="0"/>
    <n v="1"/>
    <n v="146.89233999999999"/>
    <n v="1"/>
    <n v="146.89233999999999"/>
    <s v="Portal"/>
  </r>
  <r>
    <x v="0"/>
    <x v="3437"/>
    <s v="5A"/>
    <n v="100"/>
    <x v="0"/>
    <x v="0"/>
    <s v="S"/>
    <n v="-0.16666666666666666"/>
    <n v="40"/>
    <n v="48"/>
    <n v="40"/>
    <n v="-4"/>
    <n v="36"/>
    <n v="64"/>
    <n v="2.27"/>
    <s v="3051/1 GR"/>
    <n v="56"/>
    <n v="243"/>
    <n v="0.88346153846153852"/>
    <n v="88.346153846153854"/>
    <n v="194.88461538461542"/>
    <n v="1.9488461538461541"/>
    <n v="31.804615384615389"/>
    <n v="4"/>
    <n v="9.08"/>
    <n v="36"/>
    <n v="81.72"/>
    <n v="40"/>
    <n v="90.8"/>
    <s v="Portal"/>
  </r>
  <r>
    <x v="1"/>
    <x v="3438"/>
    <s v="5A"/>
    <n v="1000"/>
    <x v="0"/>
    <x v="0"/>
    <s v="S"/>
    <n v="5.2631578947368418E-2"/>
    <n v="20"/>
    <n v="19"/>
    <n v="19"/>
    <n v="-4"/>
    <n v="15"/>
    <n v="1"/>
    <n v="143.25"/>
    <s v="3080 RD"/>
    <n v="7"/>
    <n v="42"/>
    <n v="0.12384615384615386"/>
    <n v="123.84615384615385"/>
    <n v="307.34615384615387"/>
    <n v="0.30734615384615388"/>
    <n v="1.8576923076923078"/>
    <n v="1"/>
    <n v="143.25"/>
    <n v="3"/>
    <n v="429.75"/>
    <n v="4"/>
    <n v="573"/>
    <s v="Portal"/>
  </r>
  <r>
    <x v="0"/>
    <x v="3439"/>
    <s v="5E"/>
    <n v="100"/>
    <x v="3"/>
    <x v="3"/>
    <s v="T"/>
    <n v="0"/>
    <n v="5"/>
    <n v="5"/>
    <n v="5"/>
    <m/>
    <n v="5"/>
    <n v="27"/>
    <n v="8.2625700000000002"/>
    <s v="2843/7 RD"/>
    <n v="166"/>
    <n v="615"/>
    <n v="2.4973076923076922"/>
    <n v="249.73076923076923"/>
    <n v="442.03846153846155"/>
    <n v="4.4203846153846156"/>
    <n v="12.486538461538462"/>
    <n v="17"/>
    <n v="140.46369000000001"/>
    <n v="29"/>
    <n v="239.61453"/>
    <n v="46"/>
    <n v="380.07821999999999"/>
    <s v="MPS"/>
  </r>
  <r>
    <x v="0"/>
    <x v="3440"/>
    <s v="5G"/>
    <n v="100"/>
    <x v="7"/>
    <x v="7"/>
    <s v="S"/>
    <n v="0.65"/>
    <n v="165"/>
    <n v="100"/>
    <n v="100"/>
    <n v="-4"/>
    <n v="96"/>
    <n v="16"/>
    <n v="12.40175"/>
    <s v="1805 BK"/>
    <n v="52"/>
    <n v="75"/>
    <n v="0.64653846153846151"/>
    <n v="64.653846153846146"/>
    <n v="135.80769230769229"/>
    <n v="1.358076923076923"/>
    <n v="62.067692307692305"/>
    <n v="3"/>
    <n v="37.205249999999999"/>
    <n v="65"/>
    <n v="806.11374999999998"/>
    <n v="68"/>
    <n v="843.31899999999996"/>
    <s v="Traditional"/>
  </r>
  <r>
    <x v="1"/>
    <x v="3441"/>
    <s v="5A"/>
    <n v="100"/>
    <x v="0"/>
    <x v="0"/>
    <s v="S"/>
    <n v="-0.41176470588235292"/>
    <n v="20"/>
    <n v="34"/>
    <n v="20"/>
    <n v="-4"/>
    <n v="16"/>
    <n v="29"/>
    <n v="1.605"/>
    <s v="1854 RD"/>
    <n v="0"/>
    <n v="51"/>
    <n v="5.884615384615384E-2"/>
    <n v="5.8846153846153841"/>
    <n v="513.57692307692309"/>
    <n v="5.1357692307692311"/>
    <n v="0.94153846153846144"/>
    <n v="0"/>
    <n v="0"/>
    <n v="1"/>
    <n v="1.605"/>
    <n v="1"/>
    <n v="1.605"/>
    <s v="Portal  "/>
  </r>
  <r>
    <x v="0"/>
    <x v="3442"/>
    <s v="5A"/>
    <n v="100"/>
    <x v="0"/>
    <x v="0"/>
    <s v="S"/>
    <n v="-0.16666666666666666"/>
    <n v="20"/>
    <n v="24"/>
    <n v="20"/>
    <n v="-4"/>
    <n v="16"/>
    <n v="81"/>
    <n v="1.5649999999999999"/>
    <s v="3049 YL"/>
    <n v="84"/>
    <n v="200"/>
    <n v="1.1353846153846154"/>
    <n v="113.53846153846155"/>
    <n v="400.84615384615381"/>
    <n v="4.0084615384615381"/>
    <n v="18.166153846153847"/>
    <n v="7"/>
    <n v="10.955"/>
    <n v="25"/>
    <n v="39.125"/>
    <n v="31"/>
    <n v="48.515000000000001"/>
    <s v="Portal"/>
  </r>
  <r>
    <x v="1"/>
    <x v="3443"/>
    <s v="1A"/>
    <n v="1"/>
    <x v="2"/>
    <x v="2"/>
    <n v="2"/>
    <n v="-0.25"/>
    <n v="30"/>
    <n v="40"/>
    <n v="30"/>
    <m/>
    <n v="30"/>
    <n v="1594"/>
    <n v="0.37697999999999998"/>
    <s v="5373C SL"/>
    <s v="0"/>
    <s v="0"/>
    <n v="0"/>
    <n v="0"/>
    <n v="38.07692307692308"/>
    <n v="38.07692307692308"/>
    <n v="0"/>
    <n v="0"/>
    <n v="0"/>
    <n v="0"/>
    <n v="0"/>
    <n v="0"/>
    <n v="0"/>
    <s v="Portal"/>
  </r>
  <r>
    <x v="1"/>
    <x v="3444"/>
    <s v="1A"/>
    <n v="100"/>
    <x v="2"/>
    <x v="2"/>
    <n v="2"/>
    <n v="0"/>
    <n v="20"/>
    <n v="20"/>
    <n v="20"/>
    <m/>
    <n v="20"/>
    <n v="0"/>
    <n v="12.302709999999999"/>
    <s v="5481C SL"/>
    <n v="25"/>
    <n v="40"/>
    <n v="0.31538461538461537"/>
    <n v="31.538461538461537"/>
    <n v="1613.5926923076922"/>
    <n v="16.135926923076923"/>
    <n v="6.3076923076923075"/>
    <n v="2"/>
    <n v="24.605419999999999"/>
    <n v="8"/>
    <n v="98.421679999999995"/>
    <n v="10"/>
    <n v="123.02709999999999"/>
    <s v="Portal"/>
  </r>
  <r>
    <x v="1"/>
    <x v="3445"/>
    <s v="3A"/>
    <n v="1000"/>
    <x v="2"/>
    <x v="2"/>
    <n v="2"/>
    <n v="0"/>
    <n v="55"/>
    <n v="55"/>
    <n v="55"/>
    <m/>
    <n v="55"/>
    <n v="0"/>
    <n v="453.06779999999998"/>
    <s v="6367 SL"/>
    <n v="5"/>
    <n v="22"/>
    <n v="7.923076923076923E-2"/>
    <n v="79.230769230769226"/>
    <n v="106.92307692307692"/>
    <n v="0.10692307692307693"/>
    <n v="4.3576923076923073"/>
    <n v="0"/>
    <n v="0"/>
    <n v="4"/>
    <n v="1812.2711999999999"/>
    <n v="4"/>
    <n v="1812.2711999999999"/>
    <s v="Portal"/>
  </r>
  <r>
    <x v="0"/>
    <x v="3446"/>
    <s v="5A"/>
    <n v="100"/>
    <x v="0"/>
    <x v="0"/>
    <s v="B"/>
    <n v="-0.39583333333333331"/>
    <n v="29"/>
    <n v="48"/>
    <n v="29"/>
    <n v="-4"/>
    <n v="25"/>
    <n v="138"/>
    <n v="2.492"/>
    <s v="3053/1 BK"/>
    <n v="0"/>
    <n v="641"/>
    <n v="0.73961538461538467"/>
    <n v="73.961538461538467"/>
    <n v="382.80769230769232"/>
    <n v="3.8280769230769232"/>
    <n v="18.490384615384617"/>
    <n v="4"/>
    <n v="9.968"/>
    <n v="22"/>
    <n v="54.823999999999998"/>
    <n v="26"/>
    <n v="64.792000000000002"/>
    <s v="Portal"/>
  </r>
  <r>
    <x v="1"/>
    <x v="3447"/>
    <s v="3C"/>
    <n v="100"/>
    <x v="0"/>
    <x v="0"/>
    <s v="C"/>
    <n v="0"/>
    <n v="5"/>
    <n v="5"/>
    <n v="5"/>
    <m/>
    <n v="5"/>
    <n v="4"/>
    <n v="38.186309999999999"/>
    <s v="6454 BK"/>
    <n v="48"/>
    <n v="180"/>
    <n v="0.72461538461538466"/>
    <n v="72.461538461538467"/>
    <n v="1145.1538461538462"/>
    <n v="11.451538461538462"/>
    <n v="3.6230769230769235"/>
    <n v="5"/>
    <n v="190.93154999999999"/>
    <n v="9"/>
    <n v="343.67678999999998"/>
    <n v="14"/>
    <n v="534.60834"/>
    <s v="MPS"/>
  </r>
  <r>
    <x v="1"/>
    <x v="3448"/>
    <s v="3A"/>
    <n v="1"/>
    <x v="2"/>
    <x v="2"/>
    <n v="2"/>
    <n v="-0.5"/>
    <n v="30"/>
    <n v="60"/>
    <n v="30"/>
    <m/>
    <n v="30"/>
    <n v="4274"/>
    <n v="0.52386999999999995"/>
    <s v="3405 SL"/>
    <s v="0"/>
    <s v="0"/>
    <n v="0"/>
    <n v="0"/>
    <n v="15.576923076923077"/>
    <n v="15.576923076923077"/>
    <n v="0"/>
    <n v="0"/>
    <n v="0"/>
    <n v="0"/>
    <n v="0"/>
    <n v="0"/>
    <n v="0"/>
    <s v="Portal"/>
  </r>
  <r>
    <x v="0"/>
    <x v="3449"/>
    <s v="3A"/>
    <n v="1"/>
    <x v="2"/>
    <x v="2"/>
    <n v="2"/>
    <n v="-0.33333333333333331"/>
    <n v="40"/>
    <n v="60"/>
    <n v="40"/>
    <m/>
    <n v="40"/>
    <n v="1559"/>
    <n v="0.18806"/>
    <s v="3465C SL"/>
    <s v="0"/>
    <s v="0"/>
    <n v="0"/>
    <n v="0"/>
    <n v="31.115384615384617"/>
    <n v="31.115384615384617"/>
    <n v="0"/>
    <n v="0"/>
    <n v="0"/>
    <n v="0"/>
    <n v="0"/>
    <n v="0"/>
    <n v="0"/>
    <s v="Portal"/>
  </r>
  <r>
    <x v="1"/>
    <x v="3450"/>
    <s v="8A"/>
    <n v="65"/>
    <x v="12"/>
    <x v="12"/>
    <s v="E"/>
    <n v="0.14285714285714285"/>
    <n v="32"/>
    <n v="28"/>
    <n v="28"/>
    <n v="-4"/>
    <n v="24"/>
    <n v="5"/>
    <n v="12.01"/>
    <s v="F2213/32 BK"/>
    <n v="9"/>
    <n v="18"/>
    <n v="0.11769230769230768"/>
    <n v="7.6499999999999995"/>
    <n v="480.96617692307689"/>
    <n v="7.3994796449704134"/>
    <n v="2.8246153846153845"/>
    <n v="1"/>
    <n v="12.01"/>
    <n v="4"/>
    <n v="48.04"/>
    <n v="5"/>
    <n v="60.05"/>
    <s v="Portal"/>
  </r>
  <r>
    <x v="0"/>
    <x v="3451"/>
    <s v="8A"/>
    <n v="70"/>
    <x v="12"/>
    <x v="12"/>
    <s v="E"/>
    <n v="0.14285714285714285"/>
    <n v="32"/>
    <n v="28"/>
    <n v="28"/>
    <n v="-4"/>
    <n v="24"/>
    <n v="5"/>
    <n v="12.01"/>
    <s v="F2211/16 GR"/>
    <n v="13"/>
    <n v="35"/>
    <n v="0.18038461538461537"/>
    <n v="12.626923076923076"/>
    <n v="104.22615384615385"/>
    <n v="1.4889450549450549"/>
    <n v="4.3292307692307688"/>
    <n v="1"/>
    <n v="12.01"/>
    <n v="5"/>
    <n v="60.05"/>
    <n v="6"/>
    <n v="72.06"/>
    <s v="Portal"/>
  </r>
  <r>
    <x v="0"/>
    <x v="3452"/>
    <s v="5A"/>
    <n v="100"/>
    <x v="0"/>
    <x v="0"/>
    <s v="S"/>
    <n v="-0.62264150943396224"/>
    <n v="20"/>
    <n v="53"/>
    <n v="20"/>
    <n v="-4"/>
    <n v="16"/>
    <n v="21"/>
    <n v="1.2490000000000001"/>
    <s v="3048 OR"/>
    <n v="0"/>
    <n v="52"/>
    <n v="0.06"/>
    <n v="6"/>
    <n v="159.84615384615387"/>
    <n v="1.5984615384615386"/>
    <n v="0.96"/>
    <n v="0"/>
    <n v="0"/>
    <n v="1"/>
    <n v="1.2490000000000001"/>
    <n v="1"/>
    <n v="1.2490000000000001"/>
    <s v="Portal"/>
  </r>
  <r>
    <x v="0"/>
    <x v="3453"/>
    <s v="8B"/>
    <n v="100"/>
    <x v="22"/>
    <x v="21"/>
    <s v="I"/>
    <n v="0"/>
    <n v="28"/>
    <n v="28"/>
    <n v="28"/>
    <n v="-4"/>
    <n v="24"/>
    <n v="1"/>
    <n v="6.59"/>
    <s v="SW40 BK"/>
    <n v="9"/>
    <n v="10"/>
    <n v="0.10846153846153846"/>
    <n v="10.846153846153845"/>
    <n v="20.269230769230766"/>
    <n v="0.20269230769230767"/>
    <n v="2.6030769230769231"/>
    <n v="1"/>
    <n v="6.59"/>
    <n v="4"/>
    <n v="26.36"/>
    <n v="5"/>
    <n v="32.950000000000003"/>
    <s v="Portal"/>
  </r>
  <r>
    <x v="0"/>
    <x v="3454"/>
    <s v="5E"/>
    <n v="100"/>
    <x v="3"/>
    <x v="3"/>
    <s v="T"/>
    <n v="0"/>
    <n v="5"/>
    <n v="5"/>
    <n v="5"/>
    <m/>
    <n v="5"/>
    <n v="5"/>
    <n v="10.26257"/>
    <s v="2844/7 YL"/>
    <n v="70"/>
    <n v="157"/>
    <n v="0.93499999999999983"/>
    <n v="93.499999999999986"/>
    <n v="132.34615384615384"/>
    <n v="1.3234615384615385"/>
    <n v="4.6749999999999989"/>
    <n v="7"/>
    <n v="71.837990000000005"/>
    <n v="12"/>
    <n v="123.15084"/>
    <n v="19"/>
    <n v="194.98883000000001"/>
    <s v="MPS"/>
  </r>
  <r>
    <x v="1"/>
    <x v="3455"/>
    <s v="3A"/>
    <n v="1000"/>
    <x v="2"/>
    <x v="2"/>
    <n v="2"/>
    <n v="0"/>
    <n v="20"/>
    <n v="20"/>
    <n v="20"/>
    <m/>
    <n v="20"/>
    <n v="3"/>
    <n v="118.21071000000001"/>
    <s v="1896C SL"/>
    <n v="25"/>
    <n v="53"/>
    <n v="0.33038461538461539"/>
    <n v="330.38461538461542"/>
    <n v="675.92307692307691"/>
    <n v="0.67592307692307696"/>
    <n v="6.6076923076923073"/>
    <n v="2"/>
    <n v="236.42142000000001"/>
    <n v="9"/>
    <n v="1063.8963900000001"/>
    <n v="11"/>
    <n v="1300.31781"/>
    <s v="Portal"/>
  </r>
  <r>
    <x v="1"/>
    <x v="3456"/>
    <s v="8A"/>
    <n v="8"/>
    <x v="12"/>
    <x v="12"/>
    <s v="E"/>
    <n v="0.14285714285714285"/>
    <n v="32"/>
    <n v="28"/>
    <n v="28"/>
    <n v="-4"/>
    <n v="24"/>
    <n v="8"/>
    <n v="3.7776000000000001"/>
    <s v="F221V3/8 BK"/>
    <n v="14"/>
    <n v="63"/>
    <n v="0.22346153846153846"/>
    <n v="1.7876923076923077"/>
    <n v="480.47999999999996"/>
    <n v="60.059999999999995"/>
    <n v="5.3630769230769229"/>
    <n v="1"/>
    <n v="3.7776000000000001"/>
    <n v="6"/>
    <n v="22.665600000000001"/>
    <n v="7"/>
    <n v="26.443200000000001"/>
    <s v="Portal"/>
  </r>
  <r>
    <x v="0"/>
    <x v="3457"/>
    <s v="8A"/>
    <n v="8"/>
    <x v="12"/>
    <x v="12"/>
    <s v="E"/>
    <n v="5.3333333333333337E-2"/>
    <n v="79"/>
    <n v="75"/>
    <n v="75"/>
    <n v="-4"/>
    <n v="71"/>
    <n v="0"/>
    <n v="3.7776000000000001"/>
    <s v="F2213/8 WH"/>
    <n v="0"/>
    <n v="22"/>
    <n v="2.5384615384615384E-2"/>
    <n v="0.20307692307692307"/>
    <n v="44.870384615384616"/>
    <n v="5.608798076923077"/>
    <n v="1.8023076923076922"/>
    <n v="0"/>
    <n v="0"/>
    <n v="2"/>
    <n v="7.5552000000000001"/>
    <n v="2"/>
    <n v="7.5552000000000001"/>
    <s v="Portal"/>
  </r>
  <r>
    <x v="0"/>
    <x v="3458"/>
    <s v="5E"/>
    <n v="100"/>
    <x v="3"/>
    <x v="3"/>
    <s v="T"/>
    <n v="0"/>
    <n v="5"/>
    <n v="5"/>
    <n v="5"/>
    <m/>
    <n v="5"/>
    <n v="11"/>
    <n v="12.26257"/>
    <s v="5853/19 OR"/>
    <n v="6"/>
    <n v="60"/>
    <n v="0.13384615384615384"/>
    <n v="13.384615384615383"/>
    <n v="197.61538461538461"/>
    <n v="1.9761538461538461"/>
    <n v="0.66923076923076918"/>
    <n v="1"/>
    <n v="12.26257"/>
    <n v="2"/>
    <n v="24.52514"/>
    <n v="3"/>
    <n v="36.787710000000004"/>
    <s v="MPS"/>
  </r>
  <r>
    <x v="1"/>
    <x v="3459"/>
    <s v="8A"/>
    <n v="500"/>
    <x v="1"/>
    <x v="1"/>
    <s v="E"/>
    <n v="0.55555555555555558"/>
    <n v="140"/>
    <n v="90"/>
    <n v="90"/>
    <n v="-4"/>
    <n v="86"/>
    <n v="2"/>
    <n v="156.81429"/>
    <s v="F221V3/4 BK"/>
    <n v="0"/>
    <n v="3"/>
    <n v="3.4615384615384616E-3"/>
    <n v="1.7307692307692308"/>
    <n v="222.75923076923075"/>
    <n v="0.44551846153846153"/>
    <n v="0.2976923076923077"/>
    <n v="1"/>
    <n v="156.81429"/>
    <n v="1"/>
    <n v="156.81429"/>
    <n v="1"/>
    <n v="156.81429"/>
    <s v="Traditional"/>
  </r>
  <r>
    <x v="0"/>
    <x v="3460"/>
    <s v="5I"/>
    <n v="100"/>
    <x v="0"/>
    <x v="0"/>
    <s v="B"/>
    <n v="0"/>
    <n v="39"/>
    <n v="39"/>
    <n v="39"/>
    <n v="-4"/>
    <n v="35"/>
    <n v="79"/>
    <n v="6.55"/>
    <s v="6711 OR"/>
    <n v="23"/>
    <n v="104"/>
    <n v="0.36769230769230765"/>
    <n v="36.769230769230766"/>
    <n v="340.23076923076923"/>
    <n v="3.4023076923076925"/>
    <n v="12.869230769230768"/>
    <n v="2"/>
    <n v="13.1"/>
    <n v="15"/>
    <n v="98.25"/>
    <n v="17"/>
    <n v="111.35"/>
    <s v="Portal"/>
  </r>
  <r>
    <x v="0"/>
    <x v="3461"/>
    <s v="8A"/>
    <n v="12"/>
    <x v="12"/>
    <x v="12"/>
    <s v="E"/>
    <n v="0.14285714285714285"/>
    <n v="32"/>
    <n v="28"/>
    <n v="28"/>
    <n v="-4"/>
    <n v="24"/>
    <n v="0"/>
    <n v="3.8330000000000002"/>
    <s v="F2213/16 YL"/>
    <n v="0"/>
    <n v="0"/>
    <n v="0"/>
    <n v="0"/>
    <n v="177.21153846153845"/>
    <n v="14.767628205128204"/>
    <n v="0"/>
    <n v="0"/>
    <n v="0"/>
    <n v="0"/>
    <n v="0"/>
    <n v="0"/>
    <n v="0"/>
    <s v="Portal"/>
  </r>
  <r>
    <x v="1"/>
    <x v="3462"/>
    <s v="8A"/>
    <n v="4"/>
    <x v="12"/>
    <x v="12"/>
    <s v="E"/>
    <n v="0.14736842105263157"/>
    <n v="109"/>
    <n v="95"/>
    <n v="95"/>
    <n v="-4"/>
    <n v="91"/>
    <n v="151"/>
    <n v="5.39"/>
    <s v="F3503/8 CL"/>
    <n v="0"/>
    <n v="11"/>
    <n v="1.2692307692307692E-2"/>
    <n v="5.0769230769230768E-2"/>
    <n v="18.55076923076923"/>
    <n v="4.6376923076923076"/>
    <n v="1.155"/>
    <n v="0"/>
    <n v="0"/>
    <n v="1"/>
    <n v="5.39"/>
    <n v="1"/>
    <n v="5.39"/>
    <s v="Portal"/>
  </r>
  <r>
    <x v="0"/>
    <x v="3463"/>
    <s v="5E"/>
    <n v="100"/>
    <x v="3"/>
    <x v="3"/>
    <s v="T"/>
    <n v="0"/>
    <n v="5"/>
    <n v="5"/>
    <n v="5"/>
    <m/>
    <n v="5"/>
    <n v="4"/>
    <n v="11.26257"/>
    <s v="2843/19 WH"/>
    <n v="41"/>
    <n v="159"/>
    <n v="0.625"/>
    <n v="62.5"/>
    <n v="167.88461538461539"/>
    <n v="1.6788461538461539"/>
    <n v="3.125"/>
    <n v="4"/>
    <n v="45.050280000000001"/>
    <n v="7"/>
    <n v="78.837990000000005"/>
    <n v="11"/>
    <n v="123.88827000000001"/>
    <s v="MPS"/>
  </r>
  <r>
    <x v="0"/>
    <x v="3464"/>
    <s v="5E"/>
    <n v="1"/>
    <x v="3"/>
    <x v="3"/>
    <s v="S"/>
    <n v="0.3"/>
    <n v="78"/>
    <n v="60"/>
    <n v="60"/>
    <n v="-4"/>
    <n v="56"/>
    <n v="3762"/>
    <n v="0.06"/>
    <s v="2853/1 WH"/>
    <s v="0"/>
    <s v="0"/>
    <n v="0"/>
    <n v="0"/>
    <n v="56.961538461538467"/>
    <n v="56.961538461538467"/>
    <n v="0"/>
    <n v="285"/>
    <n v="17.099999999999998"/>
    <n v="3475"/>
    <n v="208.5"/>
    <n v="3760"/>
    <n v="225.6"/>
    <s v="Portal With MPS"/>
  </r>
  <r>
    <x v="0"/>
    <x v="3465"/>
    <s v="5E"/>
    <n v="100"/>
    <x v="7"/>
    <x v="7"/>
    <s v="S"/>
    <n v="0"/>
    <n v="88"/>
    <n v="88"/>
    <n v="88"/>
    <n v="-4"/>
    <n v="84"/>
    <n v="27"/>
    <n v="11.59"/>
    <s v="2841/1 VI"/>
    <n v="2"/>
    <n v="24"/>
    <n v="4.9230769230769231E-2"/>
    <n v="4.9230769230769234"/>
    <n v="4.9230769230769234"/>
    <n v="4.9230769230769231E-2"/>
    <n v="4.1353846153846154"/>
    <n v="0"/>
    <n v="0"/>
    <n v="4"/>
    <n v="46.36"/>
    <n v="4"/>
    <n v="46.36"/>
    <s v="Traditional"/>
  </r>
  <r>
    <x v="0"/>
    <x v="3466"/>
    <s v="8A"/>
    <n v="4"/>
    <x v="12"/>
    <x v="12"/>
    <s v="E"/>
    <n v="0.14285714285714285"/>
    <n v="32"/>
    <n v="28"/>
    <n v="28"/>
    <n v="-4"/>
    <n v="24"/>
    <n v="0"/>
    <n v="5.1459999999999999"/>
    <s v="F2211IN YL"/>
    <s v="0"/>
    <s v="0"/>
    <n v="0"/>
    <n v="0"/>
    <n v="5.9961538461538462"/>
    <n v="1.4990384615384615"/>
    <n v="0"/>
    <n v="0"/>
    <n v="0"/>
    <n v="0"/>
    <n v="0"/>
    <n v="0"/>
    <n v="0"/>
    <s v="Portal"/>
  </r>
  <r>
    <x v="1"/>
    <x v="3467"/>
    <s v="3A"/>
    <n v="100"/>
    <x v="2"/>
    <x v="2"/>
    <n v="2"/>
    <n v="0"/>
    <n v="20"/>
    <n v="20"/>
    <n v="20"/>
    <m/>
    <n v="20"/>
    <n v="18"/>
    <n v="15.427339999999999"/>
    <s v="1898C SL"/>
    <n v="77"/>
    <n v="292"/>
    <n v="1.1661538461538461"/>
    <n v="116.61538461538461"/>
    <n v="1029.8846153846152"/>
    <n v="10.298846153846153"/>
    <n v="23.323076923076922"/>
    <n v="7"/>
    <n v="107.99137999999999"/>
    <n v="30"/>
    <n v="462.8202"/>
    <n v="36"/>
    <n v="555.38423999999998"/>
    <s v="Portal"/>
  </r>
  <r>
    <x v="0"/>
    <x v="3468"/>
    <s v="5A"/>
    <n v="1000"/>
    <x v="0"/>
    <x v="0"/>
    <s v="S"/>
    <n v="-0.16666666666666666"/>
    <n v="20"/>
    <n v="24"/>
    <n v="20"/>
    <n v="-4"/>
    <n v="16"/>
    <n v="11"/>
    <n v="12.25"/>
    <s v="3049 OR"/>
    <n v="25"/>
    <n v="31"/>
    <n v="0.30499999999999999"/>
    <n v="305"/>
    <n v="432.61538461538458"/>
    <n v="0.43261538461538457"/>
    <n v="6.9218461538461531"/>
    <n v="2"/>
    <n v="24.5"/>
    <n v="7"/>
    <n v="85.75"/>
    <n v="9"/>
    <n v="110.25"/>
    <s v="Portal"/>
  </r>
  <r>
    <x v="0"/>
    <x v="3469"/>
    <s v="5A"/>
    <n v="100"/>
    <x v="0"/>
    <x v="0"/>
    <s v="S"/>
    <n v="-0.16666666666666666"/>
    <n v="20"/>
    <n v="24"/>
    <n v="20"/>
    <n v="-4"/>
    <n v="16"/>
    <n v="58"/>
    <n v="1.909"/>
    <s v="3049 BL"/>
    <n v="119"/>
    <n v="434"/>
    <n v="1.7823076923076924"/>
    <n v="178.23076923076923"/>
    <n v="895.92307692307691"/>
    <n v="8.9592307692307696"/>
    <n v="28.516923076923078"/>
    <n v="11"/>
    <n v="20.998999999999999"/>
    <n v="40"/>
    <n v="76.36"/>
    <n v="49"/>
    <n v="93.540999999999997"/>
    <s v="Portal"/>
  </r>
  <r>
    <x v="1"/>
    <x v="3470"/>
    <s v="1A"/>
    <n v="100"/>
    <x v="2"/>
    <x v="2"/>
    <n v="2"/>
    <n v="-0.62264150943396224"/>
    <n v="20"/>
    <n v="53"/>
    <n v="20"/>
    <m/>
    <n v="20"/>
    <n v="11"/>
    <n v="11.609"/>
    <s v="5194C SL"/>
    <n v="8"/>
    <n v="35"/>
    <n v="0.12653846153846154"/>
    <n v="12.653846153846155"/>
    <n v="510.34615384615381"/>
    <n v="5.1034615384615378"/>
    <n v="2.5307692307692307"/>
    <n v="1"/>
    <n v="11.609"/>
    <n v="4"/>
    <n v="46.436"/>
    <n v="5"/>
    <n v="58.045000000000002"/>
    <s v="Portal"/>
  </r>
  <r>
    <x v="0"/>
    <x v="3471"/>
    <s v="8B"/>
    <n v="1000"/>
    <x v="12"/>
    <x v="12"/>
    <s v="E"/>
    <n v="0.94117647058823528"/>
    <n v="165"/>
    <n v="85"/>
    <n v="85"/>
    <n v="-4"/>
    <n v="81"/>
    <n v="2"/>
    <n v="117.03"/>
    <s v="TFT20030 NA"/>
    <n v="0"/>
    <n v="4"/>
    <n v="4.6153846153846158E-3"/>
    <n v="4.6153846153846159"/>
    <n v="42.192307692307693"/>
    <n v="4.2192307692307696E-2"/>
    <n v="0.37384615384615388"/>
    <n v="1"/>
    <n v="117.03"/>
    <n v="1"/>
    <n v="117.03"/>
    <n v="1"/>
    <n v="117.03"/>
    <s v="Portal"/>
  </r>
  <r>
    <x v="1"/>
    <x v="3472"/>
    <s v="5A"/>
    <n v="100"/>
    <x v="0"/>
    <x v="0"/>
    <s v="S"/>
    <n v="-0.25925925925925924"/>
    <n v="20"/>
    <n v="27"/>
    <n v="20"/>
    <n v="-4"/>
    <n v="16"/>
    <n v="172"/>
    <n v="2.0179999999999998"/>
    <s v="3051 BR"/>
    <n v="255"/>
    <n v="604"/>
    <n v="3.4430769230769229"/>
    <n v="344.30769230769226"/>
    <n v="2462.3846153846152"/>
    <n v="24.623846153846152"/>
    <n v="55.089230769230767"/>
    <n v="21"/>
    <n v="42.377999999999993"/>
    <n v="76"/>
    <n v="153.36799999999999"/>
    <n v="93"/>
    <n v="187.67399999999998"/>
    <s v="Portal"/>
  </r>
  <r>
    <x v="0"/>
    <x v="3473"/>
    <s v="8A"/>
    <n v="18"/>
    <x v="12"/>
    <x v="12"/>
    <s v="E"/>
    <n v="0.14285714285714285"/>
    <n v="32"/>
    <n v="28"/>
    <n v="28"/>
    <n v="-4"/>
    <n v="24"/>
    <n v="0"/>
    <n v="4.3109000000000002"/>
    <s v="F2211/16 BL"/>
    <n v="0"/>
    <n v="1"/>
    <n v="1.153846153846154E-3"/>
    <n v="2.0769230769230772E-2"/>
    <n v="28.27461538461538"/>
    <n v="1.5708119658119655"/>
    <n v="2.7692307692307697E-2"/>
    <n v="1"/>
    <n v="4.3109000000000002"/>
    <n v="1"/>
    <n v="4.3109000000000002"/>
    <n v="1"/>
    <n v="4.3109000000000002"/>
    <s v="Portal"/>
  </r>
  <r>
    <x v="0"/>
    <x v="3474"/>
    <s v="8A"/>
    <n v="18"/>
    <x v="12"/>
    <x v="12"/>
    <s v="E"/>
    <n v="0.14285714285714285"/>
    <n v="32"/>
    <n v="28"/>
    <n v="28"/>
    <n v="-4"/>
    <n v="24"/>
    <n v="0"/>
    <n v="4.3770499999999997"/>
    <s v="F2211/16 RD"/>
    <n v="2"/>
    <n v="3"/>
    <n v="2.4999999999999998E-2"/>
    <n v="0.44999999999999996"/>
    <n v="36.642307692307696"/>
    <n v="2.035683760683761"/>
    <n v="0.6"/>
    <n v="0"/>
    <n v="0"/>
    <n v="1"/>
    <n v="4.3770499999999997"/>
    <n v="1"/>
    <n v="4.3770499999999997"/>
    <s v="Portal"/>
  </r>
  <r>
    <x v="1"/>
    <x v="3475"/>
    <s v="5E"/>
    <n v="100"/>
    <x v="3"/>
    <x v="3"/>
    <s v="T"/>
    <n v="0"/>
    <n v="5"/>
    <n v="5"/>
    <n v="5"/>
    <m/>
    <n v="5"/>
    <n v="7"/>
    <n v="15.26257"/>
    <s v="2845/7 BK"/>
    <n v="9"/>
    <n v="132"/>
    <n v="0.2492307692307692"/>
    <n v="24.92307692307692"/>
    <n v="131.84615384615384"/>
    <n v="1.3184615384615384"/>
    <n v="1.2461538461538459"/>
    <n v="2"/>
    <n v="30.52514"/>
    <n v="3"/>
    <n v="45.787710000000004"/>
    <n v="5"/>
    <n v="76.312849999999997"/>
    <s v="MPS"/>
  </r>
  <r>
    <x v="1"/>
    <x v="3476"/>
    <s v="3A"/>
    <n v="100"/>
    <x v="2"/>
    <x v="2"/>
    <n v="2"/>
    <n v="-0.47916666666666669"/>
    <n v="25"/>
    <n v="48"/>
    <n v="25"/>
    <m/>
    <n v="25"/>
    <n v="86"/>
    <n v="13.263"/>
    <s v="2422C SL"/>
    <n v="56"/>
    <n v="304"/>
    <n v="0.95384615384615379"/>
    <n v="95.384615384615373"/>
    <n v="1385.9615384615386"/>
    <n v="13.859615384615386"/>
    <n v="23.846153846153843"/>
    <n v="5"/>
    <n v="66.314999999999998"/>
    <n v="29"/>
    <n v="384.62700000000001"/>
    <n v="34"/>
    <n v="450.94200000000001"/>
    <s v="Portal"/>
  </r>
  <r>
    <x v="0"/>
    <x v="3477"/>
    <s v="5E"/>
    <n v="100"/>
    <x v="3"/>
    <x v="3"/>
    <s v="T"/>
    <n v="0"/>
    <n v="5"/>
    <n v="5"/>
    <n v="5"/>
    <m/>
    <n v="5"/>
    <n v="2"/>
    <n v="11.26257"/>
    <s v="2844/19 SL"/>
    <n v="5"/>
    <n v="34"/>
    <n v="9.3076923076923085E-2"/>
    <n v="9.3076923076923084"/>
    <n v="10.461538461538462"/>
    <n v="0.10461538461538461"/>
    <n v="0.4653846153846154"/>
    <n v="1"/>
    <n v="11.26257"/>
    <n v="1"/>
    <n v="11.26257"/>
    <n v="2"/>
    <n v="22.52514"/>
    <s v="MPS"/>
  </r>
  <r>
    <x v="1"/>
    <x v="3478"/>
    <s v="3A"/>
    <n v="1000"/>
    <x v="2"/>
    <x v="2"/>
    <n v="2"/>
    <n v="0"/>
    <n v="25"/>
    <n v="25"/>
    <n v="25"/>
    <m/>
    <n v="25"/>
    <n v="0"/>
    <n v="201.88943"/>
    <s v="1318C SL"/>
    <n v="9"/>
    <n v="16"/>
    <n v="0.11538461538461538"/>
    <n v="115.38461538461537"/>
    <n v="115.38461538461537"/>
    <n v="0.11538461538461538"/>
    <n v="2.8846153846153846"/>
    <n v="1"/>
    <n v="201.88943"/>
    <n v="4"/>
    <n v="807.55772000000002"/>
    <n v="5"/>
    <n v="1009.44715"/>
    <s v="Portal"/>
  </r>
  <r>
    <x v="0"/>
    <x v="3479"/>
    <s v="5A"/>
    <n v="1000"/>
    <x v="0"/>
    <x v="0"/>
    <s v="S"/>
    <n v="-0.56603773584905659"/>
    <n v="23"/>
    <n v="53"/>
    <n v="23"/>
    <n v="-4"/>
    <n v="19"/>
    <n v="1"/>
    <n v="80.849999999999994"/>
    <s v="1559 BL"/>
    <n v="0"/>
    <n v="2"/>
    <n v="2.3076923076923079E-3"/>
    <n v="2.3076923076923079"/>
    <n v="8.1923076923076934"/>
    <n v="8.1923076923076932E-3"/>
    <n v="4.3846153846153847E-2"/>
    <n v="1"/>
    <n v="80.849999999999994"/>
    <n v="1"/>
    <n v="80.849999999999994"/>
    <n v="1"/>
    <n v="80.849999999999994"/>
    <s v="Portal"/>
  </r>
  <r>
    <x v="0"/>
    <x v="3480"/>
    <s v="5E"/>
    <n v="100"/>
    <x v="3"/>
    <x v="3"/>
    <s v="T"/>
    <n v="0"/>
    <n v="5"/>
    <n v="5"/>
    <n v="5"/>
    <m/>
    <n v="5"/>
    <n v="3"/>
    <n v="11.26257"/>
    <s v="2844/19 VI"/>
    <n v="14"/>
    <n v="30"/>
    <n v="0.18538461538461537"/>
    <n v="18.538461538461537"/>
    <n v="42.384615384615387"/>
    <n v="0.42384615384615387"/>
    <n v="0.92692307692307685"/>
    <n v="1"/>
    <n v="11.26257"/>
    <n v="2"/>
    <n v="22.52514"/>
    <n v="3"/>
    <n v="33.787710000000004"/>
    <s v="MPS"/>
  </r>
  <r>
    <x v="0"/>
    <x v="3481"/>
    <s v="8A"/>
    <n v="20"/>
    <x v="12"/>
    <x v="12"/>
    <s v="E"/>
    <n v="0.14285714285714285"/>
    <n v="32"/>
    <n v="28"/>
    <n v="28"/>
    <n v="-4"/>
    <n v="24"/>
    <n v="0"/>
    <n v="5.67"/>
    <s v="F2213/64 GR"/>
    <s v="0"/>
    <s v="0"/>
    <n v="0"/>
    <n v="0"/>
    <n v="13.038461538461538"/>
    <n v="0.65192307692307694"/>
    <n v="0"/>
    <n v="0"/>
    <n v="0"/>
    <n v="0"/>
    <n v="0"/>
    <n v="0"/>
    <n v="0"/>
    <s v="Portal"/>
  </r>
  <r>
    <x v="0"/>
    <x v="3482"/>
    <s v="5A"/>
    <n v="100"/>
    <x v="0"/>
    <x v="0"/>
    <s v="S"/>
    <n v="-0.16666666666666666"/>
    <n v="20"/>
    <n v="24"/>
    <n v="20"/>
    <n v="-4"/>
    <n v="16"/>
    <n v="19"/>
    <n v="2.5249999999999999"/>
    <s v="3251 OR"/>
    <n v="35"/>
    <n v="0"/>
    <n v="0.37692307692307686"/>
    <n v="37.692307692307686"/>
    <n v="139.23076923076923"/>
    <n v="1.3923076923076922"/>
    <n v="6.0307692307692298"/>
    <n v="2"/>
    <n v="5.05"/>
    <n v="8"/>
    <n v="20.2"/>
    <n v="10"/>
    <n v="25.25"/>
    <s v="Portal"/>
  </r>
  <r>
    <x v="1"/>
    <x v="3483"/>
    <s v="8A"/>
    <n v="18"/>
    <x v="12"/>
    <x v="12"/>
    <s v="E"/>
    <n v="0.14285714285714285"/>
    <n v="32"/>
    <n v="28"/>
    <n v="28"/>
    <n v="-4"/>
    <n v="24"/>
    <n v="1"/>
    <n v="4.6164500000000004"/>
    <s v="F2211/16 CL"/>
    <n v="0"/>
    <n v="1"/>
    <n v="1.153846153846154E-3"/>
    <n v="2.0769230769230772E-2"/>
    <n v="387.09769230769234"/>
    <n v="21.505427350427354"/>
    <n v="2.7692307692307697E-2"/>
    <n v="1"/>
    <n v="4.6164500000000004"/>
    <n v="1"/>
    <n v="4.6164500000000004"/>
    <n v="1"/>
    <n v="4.6164500000000004"/>
    <s v="Portal"/>
  </r>
  <r>
    <x v="1"/>
    <x v="3484"/>
    <s v="3A"/>
    <n v="500"/>
    <x v="2"/>
    <x v="2"/>
    <n v="2"/>
    <n v="0"/>
    <n v="40"/>
    <n v="40"/>
    <n v="40"/>
    <m/>
    <n v="40"/>
    <n v="0"/>
    <n v="684.50615000000005"/>
    <s v="2219/19C SL"/>
    <n v="1"/>
    <n v="3"/>
    <n v="1.4230769230769231E-2"/>
    <n v="7.1153846153846159"/>
    <n v="27.192307692307693"/>
    <n v="5.4384615384615385E-2"/>
    <n v="0.56923076923076921"/>
    <n v="0"/>
    <n v="0"/>
    <n v="1"/>
    <n v="684.50615000000005"/>
    <n v="1"/>
    <n v="684.50615000000005"/>
    <s v="Portal"/>
  </r>
  <r>
    <x v="1"/>
    <x v="3485"/>
    <s v="3A"/>
    <n v="1000"/>
    <x v="2"/>
    <x v="2"/>
    <n v="2"/>
    <n v="0"/>
    <n v="30"/>
    <n v="30"/>
    <n v="30"/>
    <m/>
    <n v="30"/>
    <n v="0"/>
    <n v="269.94499000000002"/>
    <s v="2254/6 SL"/>
    <n v="2"/>
    <n v="3"/>
    <n v="2.4999999999999998E-2"/>
    <n v="24.999999999999996"/>
    <n v="27.42307692307692"/>
    <n v="2.7423076923076918E-2"/>
    <n v="0.74999999999999989"/>
    <n v="0"/>
    <n v="0"/>
    <n v="1"/>
    <n v="269.94499000000002"/>
    <n v="1"/>
    <n v="269.94499000000002"/>
    <s v="Portal"/>
  </r>
  <r>
    <x v="0"/>
    <x v="3486"/>
    <s v="3A"/>
    <n v="1000"/>
    <x v="0"/>
    <x v="0"/>
    <s v="B"/>
    <n v="-0.75"/>
    <n v="25"/>
    <n v="100"/>
    <n v="25"/>
    <n v="-4"/>
    <n v="21"/>
    <n v="3"/>
    <n v="117.89"/>
    <s v="2258/1 SL"/>
    <n v="4"/>
    <n v="10"/>
    <n v="5.4615384615384614E-2"/>
    <n v="54.615384615384613"/>
    <n v="57.576923076923073"/>
    <n v="5.7576923076923074E-2"/>
    <n v="1.2091153846153846"/>
    <n v="0"/>
    <n v="0"/>
    <n v="1"/>
    <n v="117.89"/>
    <n v="1"/>
    <n v="117.89"/>
    <s v="Portal"/>
  </r>
  <r>
    <x v="1"/>
    <x v="3487"/>
    <s v="1A"/>
    <n v="100"/>
    <x v="0"/>
    <x v="0"/>
    <s v="B"/>
    <n v="-0.43396226415094341"/>
    <n v="30"/>
    <n v="53"/>
    <n v="30"/>
    <n v="-4"/>
    <n v="26"/>
    <n v="14"/>
    <n v="13.667"/>
    <s v="5112C SL"/>
    <n v="15"/>
    <n v="25"/>
    <n v="0.1903846153846154"/>
    <n v="19.03846153846154"/>
    <n v="102.5"/>
    <n v="1.0249999999999999"/>
    <n v="4.95"/>
    <n v="1"/>
    <n v="13.667"/>
    <n v="6"/>
    <n v="82.001999999999995"/>
    <n v="7"/>
    <n v="95.668999999999997"/>
    <s v="Portal"/>
  </r>
  <r>
    <x v="1"/>
    <x v="3488"/>
    <s v="3A"/>
    <n v="100"/>
    <x v="3"/>
    <x v="3"/>
    <s v="T"/>
    <n v="0"/>
    <n v="5"/>
    <n v="5"/>
    <n v="5"/>
    <m/>
    <n v="5"/>
    <n v="0"/>
    <n v="134.79995"/>
    <s v="2824/4 WH"/>
    <n v="7"/>
    <n v="21"/>
    <n v="9.961538461538462E-2"/>
    <n v="9.9615384615384617"/>
    <n v="9.9615384615384617"/>
    <n v="9.961538461538462E-2"/>
    <n v="0.49807692307692308"/>
    <n v="1"/>
    <n v="134.79995"/>
    <n v="1"/>
    <n v="134.79995"/>
    <n v="2"/>
    <n v="269.59989999999999"/>
    <s v="MPS"/>
  </r>
  <r>
    <x v="1"/>
    <x v="3489"/>
    <s v="3A"/>
    <n v="100"/>
    <x v="3"/>
    <x v="3"/>
    <s v="T"/>
    <n v="0"/>
    <n v="5"/>
    <n v="5"/>
    <n v="5"/>
    <m/>
    <n v="5"/>
    <n v="0"/>
    <n v="84.799949999999995"/>
    <s v="2834/2 WH"/>
    <n v="11"/>
    <n v="15"/>
    <n v="0.13576923076923078"/>
    <n v="13.576923076923078"/>
    <n v="18.192307692307693"/>
    <n v="0.18192307692307694"/>
    <n v="0.67884615384615388"/>
    <n v="1"/>
    <n v="84.799949999999995"/>
    <n v="2"/>
    <n v="169.59989999999999"/>
    <n v="3"/>
    <n v="254.39984999999999"/>
    <s v="MPS"/>
  </r>
  <r>
    <x v="0"/>
    <x v="3490"/>
    <s v="5E"/>
    <n v="100"/>
    <x v="3"/>
    <x v="3"/>
    <s v="T"/>
    <n v="0"/>
    <n v="5"/>
    <n v="5"/>
    <n v="5"/>
    <m/>
    <n v="5"/>
    <n v="5"/>
    <n v="8.2625700000000002"/>
    <s v="2842/1 WH"/>
    <n v="7"/>
    <n v="18"/>
    <n v="9.6153846153846145E-2"/>
    <n v="9.615384615384615"/>
    <n v="77.307692307692307"/>
    <n v="0.77307692307692311"/>
    <n v="0.48076923076923073"/>
    <n v="1"/>
    <n v="8.2625700000000002"/>
    <n v="1"/>
    <n v="8.2625700000000002"/>
    <n v="2"/>
    <n v="16.52514"/>
    <s v="MPS"/>
  </r>
  <r>
    <x v="0"/>
    <x v="3491"/>
    <s v="5E"/>
    <n v="100"/>
    <x v="3"/>
    <x v="3"/>
    <s v="T"/>
    <n v="0"/>
    <n v="5"/>
    <n v="5"/>
    <n v="5"/>
    <m/>
    <n v="5"/>
    <n v="63"/>
    <n v="8.2625700000000002"/>
    <s v="2842/7 BL"/>
    <n v="27"/>
    <n v="544"/>
    <n v="0.91846153846153844"/>
    <n v="91.84615384615384"/>
    <n v="326.07692307692309"/>
    <n v="3.2607692307692311"/>
    <n v="4.592307692307692"/>
    <n v="6"/>
    <n v="49.575420000000001"/>
    <n v="11"/>
    <n v="90.888270000000006"/>
    <n v="17"/>
    <n v="140.46369000000001"/>
    <s v="MPS"/>
  </r>
  <r>
    <x v="0"/>
    <x v="3492"/>
    <s v="8A"/>
    <n v="10"/>
    <x v="12"/>
    <x v="12"/>
    <s v="E"/>
    <n v="0.17948717948717949"/>
    <n v="92"/>
    <n v="78"/>
    <n v="78"/>
    <n v="-4"/>
    <n v="74"/>
    <n v="4"/>
    <n v="9.4725000000000001"/>
    <s v="F2951/4 BK"/>
    <n v="16"/>
    <n v="54"/>
    <n v="0.23461538461538461"/>
    <n v="2.3461538461538463"/>
    <n v="2.3461538461538463"/>
    <n v="0.23461538461538461"/>
    <n v="17.361538461538462"/>
    <n v="1"/>
    <n v="9.4725000000000001"/>
    <n v="18"/>
    <n v="170.505"/>
    <n v="19"/>
    <n v="179.97749999999999"/>
    <s v="Portal"/>
  </r>
  <r>
    <x v="1"/>
    <x v="3493"/>
    <s v="8A"/>
    <n v="12"/>
    <x v="12"/>
    <x v="12"/>
    <s v="E"/>
    <n v="0.14736842105263157"/>
    <n v="109"/>
    <n v="95"/>
    <n v="95"/>
    <n v="-4"/>
    <n v="91"/>
    <n v="7"/>
    <n v="6.33"/>
    <s v="F3503/32 CL"/>
    <n v="6"/>
    <n v="17"/>
    <n v="8.4230769230769234E-2"/>
    <n v="1.0107692307692309"/>
    <n v="247.20307692307691"/>
    <n v="20.60025641025641"/>
    <n v="7.665"/>
    <n v="0"/>
    <n v="0"/>
    <n v="8"/>
    <n v="50.64"/>
    <n v="8"/>
    <n v="50.64"/>
    <s v="Portal"/>
  </r>
  <r>
    <x v="0"/>
    <x v="3494"/>
    <s v="5A"/>
    <n v="100"/>
    <x v="0"/>
    <x v="0"/>
    <s v="S"/>
    <n v="-0.62264150943396224"/>
    <n v="20"/>
    <n v="53"/>
    <n v="20"/>
    <n v="-4"/>
    <n v="16"/>
    <n v="68"/>
    <n v="1.2509999999999999"/>
    <s v="3048 WH"/>
    <n v="68"/>
    <n v="239"/>
    <n v="1.0080769230769231"/>
    <n v="100.80769230769231"/>
    <n v="370.03846153846155"/>
    <n v="3.7003846153846154"/>
    <n v="16.129230769230769"/>
    <n v="6"/>
    <n v="7.5059999999999993"/>
    <n v="22"/>
    <n v="27.521999999999998"/>
    <n v="27"/>
    <n v="33.776999999999994"/>
    <s v="Portal"/>
  </r>
  <r>
    <x v="1"/>
    <x v="3495"/>
    <s v="1F"/>
    <n v="100"/>
    <x v="2"/>
    <x v="2"/>
    <n v="2"/>
    <n v="0"/>
    <n v="50"/>
    <n v="50"/>
    <n v="50"/>
    <m/>
    <n v="50"/>
    <n v="2"/>
    <n v="56.931319999999999"/>
    <s v="65404 SL"/>
    <n v="6"/>
    <n v="60"/>
    <n v="0.13384615384615384"/>
    <n v="13.384615384615383"/>
    <n v="340.11538461538453"/>
    <n v="3.4011538461538451"/>
    <n v="6.6923076923076916"/>
    <n v="1"/>
    <n v="56.931319999999999"/>
    <n v="8"/>
    <n v="455.45056"/>
    <n v="9"/>
    <n v="512.38188000000002"/>
    <s v="Portal"/>
  </r>
  <r>
    <x v="1"/>
    <x v="3496"/>
    <s v="8B"/>
    <n v="25"/>
    <x v="22"/>
    <x v="21"/>
    <s v="I"/>
    <n v="0"/>
    <n v="28"/>
    <n v="28"/>
    <n v="28"/>
    <n v="-4"/>
    <n v="24"/>
    <n v="6"/>
    <n v="10.4"/>
    <s v="SW11 WH"/>
    <n v="15"/>
    <n v="138"/>
    <n v="0.32076923076923081"/>
    <n v="8.0192307692307701"/>
    <n v="29.25"/>
    <n v="1.17"/>
    <n v="7.6984615384615394"/>
    <n v="2"/>
    <n v="20.8"/>
    <n v="10"/>
    <n v="104"/>
    <n v="12"/>
    <n v="124.80000000000001"/>
    <s v="Portal"/>
  </r>
  <r>
    <x v="1"/>
    <x v="3497"/>
    <s v="5I"/>
    <n v="100"/>
    <x v="0"/>
    <x v="0"/>
    <s v="B"/>
    <n v="2.564102564102564E-2"/>
    <n v="40"/>
    <n v="39"/>
    <n v="39"/>
    <n v="-4"/>
    <n v="35"/>
    <n v="254"/>
    <n v="5.7460000000000004"/>
    <s v="6715 BK"/>
    <n v="239"/>
    <n v="897"/>
    <n v="3.6088461538461534"/>
    <n v="360.88461538461536"/>
    <n v="4905.5"/>
    <n v="49.055"/>
    <n v="126.30961538461537"/>
    <n v="18"/>
    <n v="103.42800000000001"/>
    <n v="144"/>
    <n v="827.42400000000009"/>
    <n v="162"/>
    <n v="930.85200000000009"/>
    <s v="Portal"/>
  </r>
  <r>
    <x v="1"/>
    <x v="3498"/>
    <s v="3A"/>
    <n v="100"/>
    <x v="2"/>
    <x v="2"/>
    <n v="2"/>
    <n v="0"/>
    <n v="30"/>
    <n v="30"/>
    <n v="30"/>
    <m/>
    <n v="30"/>
    <n v="1"/>
    <n v="19.246230000000001"/>
    <s v="1741C SL"/>
    <n v="20"/>
    <n v="33"/>
    <n v="0.25346153846153846"/>
    <n v="25.346153846153847"/>
    <n v="77.269230769230759"/>
    <n v="0.77269230769230757"/>
    <n v="7.6038461538461535"/>
    <n v="1"/>
    <n v="19.246230000000001"/>
    <n v="9"/>
    <n v="173.21607"/>
    <n v="10"/>
    <n v="192.4623"/>
    <s v="Portal"/>
  </r>
  <r>
    <x v="1"/>
    <x v="3499"/>
    <s v="5A"/>
    <n v="100"/>
    <x v="0"/>
    <x v="0"/>
    <s v="S"/>
    <n v="-0.25925925925925924"/>
    <n v="20"/>
    <n v="27"/>
    <n v="20"/>
    <n v="-4"/>
    <n v="16"/>
    <n v="21"/>
    <n v="1.897"/>
    <s v="1853 WH"/>
    <n v="36"/>
    <n v="391"/>
    <n v="0.8388461538461538"/>
    <n v="83.884615384615387"/>
    <n v="1028.4999999999998"/>
    <n v="10.284999999999998"/>
    <n v="13.421538461538461"/>
    <n v="5"/>
    <n v="9.4849999999999994"/>
    <n v="18"/>
    <n v="34.146000000000001"/>
    <n v="22"/>
    <n v="41.734000000000002"/>
    <s v="Portal  "/>
  </r>
  <r>
    <x v="1"/>
    <x v="3500"/>
    <s v="1A"/>
    <n v="100"/>
    <x v="0"/>
    <x v="0"/>
    <s v="B"/>
    <n v="-0.75"/>
    <n v="25"/>
    <n v="100"/>
    <n v="25"/>
    <n v="-4"/>
    <n v="21"/>
    <n v="86"/>
    <n v="16.242000000000001"/>
    <s v="5012C SL"/>
    <n v="9"/>
    <n v="35"/>
    <n v="0.1373076923076923"/>
    <n v="13.73076923076923"/>
    <n v="713.73076923076928"/>
    <n v="7.1373076923076928"/>
    <n v="2.8834615384615381"/>
    <n v="1"/>
    <n v="16.242000000000001"/>
    <n v="4"/>
    <n v="64.968000000000004"/>
    <n v="5"/>
    <n v="81.210000000000008"/>
    <s v="Portal"/>
  </r>
  <r>
    <x v="1"/>
    <x v="3501"/>
    <s v="1A"/>
    <n v="100"/>
    <x v="2"/>
    <x v="2"/>
    <n v="2"/>
    <n v="-0.33962264150943394"/>
    <n v="35"/>
    <n v="53"/>
    <n v="35"/>
    <m/>
    <n v="35"/>
    <n v="13"/>
    <n v="6.74"/>
    <s v="5261C SL"/>
    <n v="7"/>
    <n v="27"/>
    <n v="0.10653846153846154"/>
    <n v="10.653846153846153"/>
    <n v="292.19230769230762"/>
    <n v="2.9219230769230764"/>
    <n v="3.7288461538461539"/>
    <n v="1"/>
    <n v="6.74"/>
    <n v="5"/>
    <n v="33.700000000000003"/>
    <n v="6"/>
    <n v="40.44"/>
    <s v="Portal"/>
  </r>
  <r>
    <x v="0"/>
    <x v="3502"/>
    <s v="8A"/>
    <n v="65"/>
    <x v="12"/>
    <x v="12"/>
    <s v="E"/>
    <n v="0.14285714285714285"/>
    <n v="32"/>
    <n v="28"/>
    <n v="28"/>
    <n v="-4"/>
    <n v="24"/>
    <n v="0"/>
    <n v="12.01"/>
    <s v="F2213/32 YL"/>
    <n v="2"/>
    <n v="6"/>
    <n v="2.8461538461538462E-2"/>
    <n v="1.85"/>
    <n v="39.311538461538461"/>
    <n v="0.60479289940828407"/>
    <n v="0.68307692307692314"/>
    <n v="0"/>
    <n v="0"/>
    <n v="1"/>
    <n v="12.01"/>
    <n v="1"/>
    <n v="12.01"/>
    <s v="Portal"/>
  </r>
  <r>
    <x v="1"/>
    <x v="3503"/>
    <s v="8A"/>
    <n v="6"/>
    <x v="12"/>
    <x v="12"/>
    <s v="E"/>
    <n v="0.14285714285714285"/>
    <n v="32"/>
    <n v="28"/>
    <n v="28"/>
    <n v="-4"/>
    <n v="24"/>
    <n v="1"/>
    <n v="5.2324999999999999"/>
    <s v="F2213/4 CL"/>
    <n v="8"/>
    <n v="25"/>
    <n v="0.11499999999999999"/>
    <n v="0.69"/>
    <n v="87.311538461538447"/>
    <n v="14.551923076923075"/>
    <n v="2.76"/>
    <n v="1"/>
    <n v="5.2324999999999999"/>
    <n v="4"/>
    <n v="20.93"/>
    <n v="5"/>
    <n v="26.162500000000001"/>
    <s v="Portal"/>
  </r>
  <r>
    <x v="1"/>
    <x v="3504"/>
    <s v="1A"/>
    <n v="100"/>
    <x v="0"/>
    <x v="0"/>
    <s v="B"/>
    <n v="-0.13793103448275862"/>
    <n v="25"/>
    <n v="29"/>
    <n v="25"/>
    <n v="-4"/>
    <n v="21"/>
    <n v="7"/>
    <n v="23.672999999999998"/>
    <s v="5098C SL"/>
    <n v="3"/>
    <n v="11"/>
    <n v="4.4999999999999998E-2"/>
    <n v="4.5"/>
    <n v="155.46153846153845"/>
    <n v="1.5546153846153845"/>
    <n v="0.94499999999999995"/>
    <n v="0"/>
    <n v="0"/>
    <n v="1"/>
    <n v="23.672999999999998"/>
    <n v="1"/>
    <n v="23.672999999999998"/>
    <s v="Portal"/>
  </r>
  <r>
    <x v="0"/>
    <x v="3505"/>
    <s v="5E"/>
    <n v="100"/>
    <x v="3"/>
    <x v="3"/>
    <s v="T"/>
    <n v="0"/>
    <n v="5"/>
    <n v="5"/>
    <n v="5"/>
    <m/>
    <n v="5"/>
    <n v="0"/>
    <n v="17.342569999999998"/>
    <s v="2856/1 RD"/>
    <n v="27"/>
    <n v="82"/>
    <n v="0.38538461538461538"/>
    <n v="38.53846153846154"/>
    <n v="51.615384615384613"/>
    <n v="0.51615384615384619"/>
    <n v="1.926923076923077"/>
    <n v="3"/>
    <n v="52.027709999999999"/>
    <n v="5"/>
    <n v="86.712849999999989"/>
    <n v="8"/>
    <n v="138.74055999999999"/>
    <s v="MPS"/>
  </r>
  <r>
    <x v="1"/>
    <x v="3506"/>
    <s v="1F"/>
    <n v="100"/>
    <x v="2"/>
    <x v="2"/>
    <n v="2"/>
    <n v="0"/>
    <n v="40"/>
    <n v="40"/>
    <n v="40"/>
    <m/>
    <n v="40"/>
    <n v="1"/>
    <n v="18.858470000000001"/>
    <s v="86103CY SL"/>
    <n v="0"/>
    <n v="16"/>
    <n v="1.8461538461538463E-2"/>
    <n v="1.8461538461538463"/>
    <n v="3"/>
    <n v="0.03"/>
    <n v="0.7384615384615385"/>
    <n v="0"/>
    <n v="0"/>
    <n v="1"/>
    <n v="18.858470000000001"/>
    <n v="1"/>
    <n v="18.858470000000001"/>
    <s v="Portal"/>
  </r>
  <r>
    <x v="1"/>
    <x v="3507"/>
    <s v="8A"/>
    <n v="8"/>
    <x v="12"/>
    <x v="12"/>
    <s v="E"/>
    <n v="0.81666666666666665"/>
    <n v="109"/>
    <n v="60"/>
    <n v="60"/>
    <n v="-4"/>
    <n v="56"/>
    <n v="162"/>
    <n v="6.94"/>
    <s v="F3503/16 CL"/>
    <n v="396"/>
    <n v="473"/>
    <n v="4.8103846153846153"/>
    <n v="38.483076923076922"/>
    <n v="77.406153846153842"/>
    <n v="9.6757692307692302"/>
    <n v="269.38153846153847"/>
    <n v="24"/>
    <n v="166.56"/>
    <n v="293"/>
    <n v="2033.42"/>
    <n v="317"/>
    <n v="2199.98"/>
    <s v="Portal"/>
  </r>
  <r>
    <x v="1"/>
    <x v="3508"/>
    <s v="1F"/>
    <n v="100"/>
    <x v="2"/>
    <x v="2"/>
    <n v="2"/>
    <n v="0"/>
    <n v="40"/>
    <n v="40"/>
    <n v="40"/>
    <m/>
    <n v="40"/>
    <n v="3"/>
    <n v="19.771650000000001"/>
    <s v="86501CY SL"/>
    <n v="18"/>
    <n v="49"/>
    <n v="0.25038461538461537"/>
    <n v="25.038461538461537"/>
    <n v="81.961538461538467"/>
    <n v="0.81961538461538463"/>
    <n v="10.015384615384615"/>
    <n v="1"/>
    <n v="19.771650000000001"/>
    <n v="11"/>
    <n v="217.48815000000002"/>
    <n v="12"/>
    <n v="237.25980000000001"/>
    <s v="Portal"/>
  </r>
  <r>
    <x v="1"/>
    <x v="3509"/>
    <s v="3A"/>
    <n v="100"/>
    <x v="2"/>
    <x v="2"/>
    <n v="2"/>
    <n v="0"/>
    <n v="40"/>
    <n v="40"/>
    <n v="40"/>
    <m/>
    <n v="40"/>
    <n v="11"/>
    <n v="19.726230000000001"/>
    <s v="3222 SL"/>
    <n v="5"/>
    <n v="17"/>
    <n v="7.3461538461538467E-2"/>
    <n v="7.3461538461538467"/>
    <n v="336.19230769230768"/>
    <n v="3.3619230769230768"/>
    <n v="2.9384615384615387"/>
    <n v="0"/>
    <n v="0"/>
    <n v="3"/>
    <n v="59.178690000000003"/>
    <n v="3"/>
    <n v="59.178690000000003"/>
    <s v="Portal"/>
  </r>
  <r>
    <x v="0"/>
    <x v="3510"/>
    <s v="5E"/>
    <n v="1000"/>
    <x v="3"/>
    <x v="3"/>
    <s v="T"/>
    <n v="0"/>
    <n v="5"/>
    <n v="5"/>
    <n v="5"/>
    <m/>
    <n v="5"/>
    <n v="2"/>
    <n v="92.543189999999996"/>
    <s v="5853 BL"/>
    <n v="3"/>
    <n v="46"/>
    <n v="8.5384615384615392E-2"/>
    <n v="85.384615384615387"/>
    <n v="365.65384615384619"/>
    <n v="0.36565384615384616"/>
    <n v="0.42692307692307696"/>
    <n v="1"/>
    <n v="92.543189999999996"/>
    <n v="1"/>
    <n v="92.543189999999996"/>
    <n v="2"/>
    <n v="185.08637999999999"/>
    <s v="MPS"/>
  </r>
  <r>
    <x v="1"/>
    <x v="3511"/>
    <s v="1F"/>
    <n v="100"/>
    <x v="2"/>
    <x v="2"/>
    <n v="2"/>
    <n v="0"/>
    <n v="30"/>
    <n v="30"/>
    <n v="30"/>
    <m/>
    <n v="30"/>
    <n v="8"/>
    <n v="20.716709999999999"/>
    <s v="86302CY SL"/>
    <n v="27"/>
    <n v="59"/>
    <n v="0.35884615384615387"/>
    <n v="35.884615384615387"/>
    <n v="148.38461538461539"/>
    <n v="1.4838461538461538"/>
    <n v="10.765384615384615"/>
    <n v="2"/>
    <n v="41.433419999999998"/>
    <n v="13"/>
    <n v="269.31723"/>
    <n v="15"/>
    <n v="310.75065000000001"/>
    <s v="Portal"/>
  </r>
  <r>
    <x v="1"/>
    <x v="3512"/>
    <s v="3A"/>
    <n v="100"/>
    <x v="2"/>
    <x v="2"/>
    <n v="2"/>
    <n v="0"/>
    <n v="30"/>
    <n v="30"/>
    <n v="30"/>
    <m/>
    <n v="30"/>
    <n v="0"/>
    <n v="20.788450000000001"/>
    <s v="2254/4 SL"/>
    <n v="9"/>
    <n v="14"/>
    <n v="0.11307692307692307"/>
    <n v="11.307692307692307"/>
    <n v="288.80769230769232"/>
    <n v="2.8880769230769232"/>
    <n v="3.3923076923076922"/>
    <n v="1"/>
    <n v="20.788450000000001"/>
    <n v="4"/>
    <n v="83.153800000000004"/>
    <n v="5"/>
    <n v="103.94225"/>
    <s v="Portal"/>
  </r>
  <r>
    <x v="1"/>
    <x v="3513"/>
    <s v="5E"/>
    <n v="1000"/>
    <x v="3"/>
    <x v="3"/>
    <s v="T"/>
    <n v="0"/>
    <n v="5"/>
    <n v="5"/>
    <n v="5"/>
    <m/>
    <n v="5"/>
    <n v="1"/>
    <n v="222.54319000000001"/>
    <s v="5856 BR"/>
    <n v="4"/>
    <n v="21"/>
    <n v="6.7307692307692304E-2"/>
    <n v="67.307692307692307"/>
    <n v="157.5"/>
    <n v="0.1575"/>
    <n v="0.33653846153846151"/>
    <n v="0"/>
    <n v="0"/>
    <n v="0"/>
    <n v="0"/>
    <n v="0"/>
    <n v="0"/>
    <s v="MPS"/>
  </r>
  <r>
    <x v="0"/>
    <x v="3514"/>
    <s v="5E"/>
    <n v="100"/>
    <x v="3"/>
    <x v="3"/>
    <s v="T"/>
    <n v="0"/>
    <n v="5"/>
    <n v="5"/>
    <n v="5"/>
    <m/>
    <n v="5"/>
    <n v="0"/>
    <n v="22.342569999999998"/>
    <s v="5856 SL"/>
    <n v="30"/>
    <n v="96"/>
    <n v="0.43384615384615388"/>
    <n v="43.384615384615387"/>
    <n v="66.07692307692308"/>
    <n v="0.66076923076923078"/>
    <n v="2.1692307692307695"/>
    <n v="3"/>
    <n v="67.027709999999999"/>
    <n v="5"/>
    <n v="111.71284999999999"/>
    <n v="8"/>
    <n v="178.74055999999999"/>
    <s v="MPS"/>
  </r>
  <r>
    <x v="1"/>
    <x v="3515"/>
    <s v="8A"/>
    <n v="5"/>
    <x v="12"/>
    <x v="12"/>
    <s v="E"/>
    <n v="0.14736842105263157"/>
    <n v="109"/>
    <n v="95"/>
    <n v="95"/>
    <n v="-4"/>
    <n v="91"/>
    <n v="48"/>
    <n v="6.64"/>
    <s v="F3001/4 BK"/>
    <n v="22"/>
    <n v="76"/>
    <n v="0.32461538461538464"/>
    <n v="1.6230769230769231"/>
    <n v="12.661538461538459"/>
    <n v="2.5323076923076919"/>
    <n v="29.540000000000003"/>
    <n v="2"/>
    <n v="13.28"/>
    <n v="32"/>
    <n v="212.48"/>
    <n v="34"/>
    <n v="225.76"/>
    <s v="Portal"/>
  </r>
  <r>
    <x v="1"/>
    <x v="3516"/>
    <s v="3A"/>
    <n v="100"/>
    <x v="2"/>
    <x v="2"/>
    <n v="2"/>
    <n v="0"/>
    <n v="40"/>
    <n v="40"/>
    <n v="40"/>
    <m/>
    <n v="40"/>
    <n v="2"/>
    <n v="21.2729"/>
    <s v="3231 SL"/>
    <n v="31"/>
    <n v="88"/>
    <n v="0.43538461538461537"/>
    <n v="43.53846153846154"/>
    <n v="193.92307692307693"/>
    <n v="1.9392307692307693"/>
    <n v="17.415384615384614"/>
    <n v="2"/>
    <n v="42.5458"/>
    <n v="19"/>
    <n v="404.18509999999998"/>
    <n v="21"/>
    <n v="446.73090000000002"/>
    <s v="Portal"/>
  </r>
  <r>
    <x v="1"/>
    <x v="3517"/>
    <s v="3A"/>
    <n v="1000"/>
    <x v="2"/>
    <x v="2"/>
    <n v="2"/>
    <n v="0"/>
    <n v="40"/>
    <n v="40"/>
    <n v="40"/>
    <m/>
    <n v="40"/>
    <n v="1"/>
    <n v="183.72182000000001"/>
    <s v="3212 SL"/>
    <n v="4"/>
    <n v="12"/>
    <n v="5.6923076923076923E-2"/>
    <n v="56.923076923076927"/>
    <n v="60.692307692307693"/>
    <n v="6.0692307692307691E-2"/>
    <n v="2.2769230769230768"/>
    <n v="0"/>
    <n v="0"/>
    <n v="2"/>
    <n v="367.44364000000002"/>
    <n v="2"/>
    <n v="367.44364000000002"/>
    <s v="Portal"/>
  </r>
  <r>
    <x v="0"/>
    <x v="3518"/>
    <s v="3A"/>
    <n v="1000"/>
    <x v="2"/>
    <x v="2"/>
    <n v="2"/>
    <n v="-0.7"/>
    <n v="30"/>
    <n v="100"/>
    <n v="30"/>
    <m/>
    <n v="30"/>
    <n v="9"/>
    <n v="193.22"/>
    <s v="2258 SL"/>
    <n v="0"/>
    <n v="1"/>
    <n v="1.153846153846154E-3"/>
    <n v="1.153846153846154"/>
    <n v="10.692307692307692"/>
    <n v="1.0692307692307692E-2"/>
    <n v="3.4615384615384617E-2"/>
    <n v="1"/>
    <n v="193.22"/>
    <n v="1"/>
    <n v="193.22"/>
    <n v="1"/>
    <n v="193.22"/>
    <s v="Portal"/>
  </r>
  <r>
    <x v="1"/>
    <x v="3519"/>
    <s v="3A"/>
    <n v="100"/>
    <x v="0"/>
    <x v="0"/>
    <s v="B"/>
    <n v="-0.62264150943396224"/>
    <n v="20"/>
    <n v="53"/>
    <n v="20"/>
    <n v="-4"/>
    <n v="16"/>
    <n v="41"/>
    <n v="8.0830000000000002"/>
    <s v="1292C SL"/>
    <n v="84"/>
    <n v="179"/>
    <n v="1.1111538461538462"/>
    <n v="111.11538461538461"/>
    <n v="1824.9615384615381"/>
    <n v="18.249615384615382"/>
    <n v="17.778461538461539"/>
    <n v="7"/>
    <n v="56.581000000000003"/>
    <n v="25"/>
    <n v="202.07500000000002"/>
    <n v="31"/>
    <n v="250.57300000000001"/>
    <s v="Portal"/>
  </r>
  <r>
    <x v="1"/>
    <x v="3520"/>
    <s v="1F"/>
    <n v="100"/>
    <x v="2"/>
    <x v="2"/>
    <n v="2"/>
    <n v="0"/>
    <n v="40"/>
    <n v="40"/>
    <n v="40"/>
    <m/>
    <n v="40"/>
    <n v="0"/>
    <n v="22.536490000000001"/>
    <s v="86204CY SL"/>
    <n v="16"/>
    <n v="30"/>
    <n v="0.20692307692307693"/>
    <n v="20.692307692307693"/>
    <n v="49.15384615384616"/>
    <n v="0.49153846153846159"/>
    <n v="8.2769230769230777"/>
    <n v="1"/>
    <n v="22.536490000000001"/>
    <n v="9"/>
    <n v="202.82841000000002"/>
    <n v="10"/>
    <n v="225.36490000000001"/>
    <s v="Portal"/>
  </r>
  <r>
    <x v="1"/>
    <x v="3521"/>
    <s v="1A"/>
    <n v="100"/>
    <x v="2"/>
    <x v="2"/>
    <n v="2"/>
    <n v="-0.52830188679245282"/>
    <n v="25"/>
    <n v="53"/>
    <n v="25"/>
    <m/>
    <n v="25"/>
    <n v="26"/>
    <n v="19.454999999999998"/>
    <s v="5104C SL"/>
    <n v="13"/>
    <n v="19"/>
    <n v="0.16192307692307692"/>
    <n v="16.192307692307693"/>
    <n v="1856.1923076923076"/>
    <n v="18.561923076923076"/>
    <n v="4.0480769230769234"/>
    <n v="1"/>
    <n v="19.454999999999998"/>
    <n v="5"/>
    <n v="97.274999999999991"/>
    <n v="6"/>
    <n v="116.72999999999999"/>
    <s v="Portal"/>
  </r>
  <r>
    <x v="0"/>
    <x v="3522"/>
    <s v="5A"/>
    <n v="100"/>
    <x v="0"/>
    <x v="0"/>
    <s v="S"/>
    <n v="0.66666666666666663"/>
    <n v="40"/>
    <n v="24"/>
    <n v="24"/>
    <n v="-4"/>
    <n v="20"/>
    <n v="38"/>
    <n v="2.2589999999999999"/>
    <s v="3051/1 WH"/>
    <n v="85"/>
    <n v="258"/>
    <n v="1.2130769230769229"/>
    <n v="121.30769230769229"/>
    <n v="976.30769230769226"/>
    <n v="9.7630769230769232"/>
    <n v="24.261538461538457"/>
    <n v="7"/>
    <n v="15.812999999999999"/>
    <n v="31"/>
    <n v="70.028999999999996"/>
    <n v="37"/>
    <n v="83.582999999999998"/>
    <s v="Portal"/>
  </r>
  <r>
    <x v="1"/>
    <x v="3523"/>
    <s v="1A"/>
    <n v="100"/>
    <x v="0"/>
    <x v="0"/>
    <s v="B"/>
    <n v="-0.13793103448275862"/>
    <n v="25"/>
    <n v="29"/>
    <n v="25"/>
    <n v="-4"/>
    <n v="21"/>
    <n v="7"/>
    <n v="27.92"/>
    <s v="5198C SL"/>
    <n v="4"/>
    <n v="17"/>
    <n v="6.2692307692307686E-2"/>
    <n v="6.2692307692307683"/>
    <n v="258"/>
    <n v="2.58"/>
    <n v="1.3165384615384614"/>
    <n v="0"/>
    <n v="0"/>
    <n v="1"/>
    <n v="27.92"/>
    <n v="1"/>
    <n v="27.92"/>
    <s v="Portal"/>
  </r>
  <r>
    <x v="1"/>
    <x v="3524"/>
    <s v="1A"/>
    <n v="1"/>
    <x v="2"/>
    <x v="2"/>
    <n v="2"/>
    <n v="-0.55555555555555558"/>
    <n v="40"/>
    <n v="90"/>
    <n v="40"/>
    <m/>
    <n v="40"/>
    <n v="2979"/>
    <n v="0.17055000000000001"/>
    <s v="5063/1C SL"/>
    <s v="0"/>
    <s v="0"/>
    <n v="0"/>
    <n v="0"/>
    <n v="66.884615384615387"/>
    <n v="66.884615384615387"/>
    <n v="0"/>
    <n v="0"/>
    <n v="0"/>
    <n v="0"/>
    <n v="0"/>
    <n v="0"/>
    <n v="0"/>
    <s v="Portal"/>
  </r>
  <r>
    <x v="0"/>
    <x v="3525"/>
    <s v="1F"/>
    <n v="100"/>
    <x v="2"/>
    <x v="2"/>
    <n v="2"/>
    <n v="0"/>
    <n v="55"/>
    <n v="55"/>
    <n v="55"/>
    <m/>
    <n v="55"/>
    <n v="0"/>
    <n v="55.616050000000001"/>
    <s v="85603 BK"/>
    <n v="3"/>
    <n v="6"/>
    <n v="3.9230769230769229E-2"/>
    <n v="3.9230769230769229"/>
    <n v="3.9230769230769229"/>
    <n v="3.9230769230769229E-2"/>
    <n v="2.1576923076923076"/>
    <n v="0"/>
    <n v="0"/>
    <n v="2"/>
    <n v="111.2321"/>
    <n v="2"/>
    <n v="111.2321"/>
    <s v="Portal"/>
  </r>
  <r>
    <x v="1"/>
    <x v="3526"/>
    <s v="1A"/>
    <n v="500"/>
    <x v="2"/>
    <x v="2"/>
    <n v="2"/>
    <n v="-0.65"/>
    <n v="35"/>
    <n v="100"/>
    <n v="35"/>
    <m/>
    <n v="35"/>
    <n v="0"/>
    <n v="173.71270000000001"/>
    <s v="5292C SL"/>
    <s v="0"/>
    <s v="0"/>
    <n v="0"/>
    <n v="0"/>
    <n v="10.846153846153845"/>
    <n v="2.1692307692307691E-2"/>
    <n v="0"/>
    <n v="0"/>
    <n v="0"/>
    <n v="0"/>
    <n v="0"/>
    <n v="0"/>
    <n v="0"/>
    <s v="Portal"/>
  </r>
  <r>
    <x v="1"/>
    <x v="3527"/>
    <s v="5A"/>
    <n v="100"/>
    <x v="0"/>
    <x v="0"/>
    <s v="S"/>
    <n v="-0.16666666666666666"/>
    <n v="20"/>
    <n v="24"/>
    <n v="20"/>
    <n v="-4"/>
    <n v="16"/>
    <n v="139"/>
    <n v="5.9219999999999997"/>
    <s v="3057 RD"/>
    <n v="533"/>
    <n v="1059"/>
    <n v="6.9619230769230764"/>
    <n v="696.19230769230762"/>
    <n v="2913.1153846153843"/>
    <n v="29.131153846153843"/>
    <n v="111.39076923076922"/>
    <n v="42"/>
    <n v="248.72399999999999"/>
    <n v="153"/>
    <n v="906.06599999999992"/>
    <n v="188"/>
    <n v="1113.336"/>
    <s v="Portal"/>
  </r>
  <r>
    <x v="0"/>
    <x v="3528"/>
    <s v="5E"/>
    <n v="100"/>
    <x v="3"/>
    <x v="3"/>
    <s v="T"/>
    <n v="0"/>
    <n v="5"/>
    <n v="5"/>
    <n v="5"/>
    <m/>
    <n v="5"/>
    <n v="13"/>
    <n v="8.2625700000000002"/>
    <s v="2843/7 BL"/>
    <n v="52"/>
    <n v="128"/>
    <n v="0.70769230769230762"/>
    <n v="70.769230769230759"/>
    <n v="188.07692307692307"/>
    <n v="1.8807692307692307"/>
    <n v="3.5384615384615383"/>
    <n v="5"/>
    <n v="41.312849999999997"/>
    <n v="9"/>
    <n v="74.363129999999998"/>
    <n v="14"/>
    <n v="115.67598000000001"/>
    <s v="MPS"/>
  </r>
  <r>
    <x v="1"/>
    <x v="3529"/>
    <s v="3A"/>
    <n v="500"/>
    <x v="2"/>
    <x v="2"/>
    <n v="2"/>
    <n v="0"/>
    <n v="20"/>
    <n v="20"/>
    <n v="20"/>
    <m/>
    <n v="20"/>
    <n v="2"/>
    <n v="77.932519999999997"/>
    <s v="1898C SL"/>
    <n v="12"/>
    <n v="45"/>
    <n v="0.18115384615384617"/>
    <n v="90.57692307692308"/>
    <n v="1029.8846153846152"/>
    <n v="2.0597692307692306"/>
    <n v="3.6230769230769235"/>
    <n v="1"/>
    <n v="77.932519999999997"/>
    <n v="5"/>
    <n v="389.6626"/>
    <n v="6"/>
    <n v="467.59511999999995"/>
    <s v="Portal"/>
  </r>
  <r>
    <x v="0"/>
    <x v="3530"/>
    <s v="5E"/>
    <n v="100"/>
    <x v="3"/>
    <x v="3"/>
    <s v="T"/>
    <n v="0"/>
    <n v="5"/>
    <n v="5"/>
    <n v="5"/>
    <m/>
    <n v="5"/>
    <n v="11"/>
    <n v="8.2625700000000002"/>
    <s v="2843/7 GR"/>
    <n v="31"/>
    <n v="139"/>
    <n v="0.49423076923076925"/>
    <n v="49.423076923076927"/>
    <n v="102.88461538461539"/>
    <n v="1.028846153846154"/>
    <n v="2.4711538461538463"/>
    <n v="3"/>
    <n v="24.787710000000001"/>
    <n v="5"/>
    <n v="41.312849999999997"/>
    <n v="8"/>
    <n v="66.100560000000002"/>
    <s v="MPS"/>
  </r>
  <r>
    <x v="1"/>
    <x v="3531"/>
    <s v="5I"/>
    <n v="100"/>
    <x v="0"/>
    <x v="0"/>
    <s v="B"/>
    <n v="2.564102564102564E-2"/>
    <n v="40"/>
    <n v="39"/>
    <n v="39"/>
    <n v="-4"/>
    <n v="35"/>
    <n v="47"/>
    <n v="25.85"/>
    <s v="6718 WH"/>
    <n v="49"/>
    <n v="120"/>
    <n v="0.6661538461538461"/>
    <n v="66.615384615384613"/>
    <n v="317.38461538461536"/>
    <n v="3.1738461538461538"/>
    <n v="23.315384615384612"/>
    <n v="3"/>
    <n v="77.550000000000011"/>
    <n v="26"/>
    <n v="672.1"/>
    <n v="29"/>
    <n v="749.65000000000009"/>
    <s v="Portal"/>
  </r>
  <r>
    <x v="1"/>
    <x v="3532"/>
    <s v="3A"/>
    <n v="100"/>
    <x v="2"/>
    <x v="2"/>
    <n v="2"/>
    <n v="0"/>
    <n v="40"/>
    <n v="40"/>
    <n v="40"/>
    <m/>
    <n v="40"/>
    <n v="6"/>
    <n v="24.211790000000001"/>
    <s v="3223 SL"/>
    <n v="13"/>
    <n v="23"/>
    <n v="0.16653846153846152"/>
    <n v="16.653846153846153"/>
    <n v="190.69230769230768"/>
    <n v="1.9069230769230767"/>
    <n v="6.661538461538461"/>
    <n v="1"/>
    <n v="24.211790000000001"/>
    <n v="8"/>
    <n v="193.69432"/>
    <n v="9"/>
    <n v="217.90611000000001"/>
    <s v="Portal"/>
  </r>
  <r>
    <x v="0"/>
    <x v="3533"/>
    <s v="5A"/>
    <n v="100"/>
    <x v="0"/>
    <x v="0"/>
    <s v="S"/>
    <n v="-0.25925925925925924"/>
    <n v="20"/>
    <n v="27"/>
    <n v="20"/>
    <n v="-4"/>
    <n v="16"/>
    <n v="68"/>
    <n v="1.431"/>
    <s v="3050 VI"/>
    <n v="92"/>
    <n v="384"/>
    <n v="1.4338461538461538"/>
    <n v="143.38461538461539"/>
    <n v="954.15384615384608"/>
    <n v="9.54153846153846"/>
    <n v="22.94153846153846"/>
    <n v="9"/>
    <n v="12.879000000000001"/>
    <n v="32"/>
    <n v="45.792000000000002"/>
    <n v="39"/>
    <n v="55.809000000000005"/>
    <s v="Portal"/>
  </r>
  <r>
    <x v="0"/>
    <x v="3534"/>
    <s v="5A"/>
    <n v="5000"/>
    <x v="0"/>
    <x v="0"/>
    <s v="S"/>
    <n v="-0.25925925925925924"/>
    <n v="20"/>
    <n v="27"/>
    <n v="20"/>
    <n v="-4"/>
    <n v="16"/>
    <n v="5"/>
    <n v="88.8"/>
    <s v="3051 BL"/>
    <n v="15"/>
    <n v="41"/>
    <n v="0.20884615384615385"/>
    <n v="1044.2307692307693"/>
    <n v="4136.8461538461543"/>
    <n v="0.82736923076923086"/>
    <n v="3.3415384615384616"/>
    <n v="1"/>
    <n v="88.8"/>
    <n v="4"/>
    <n v="355.2"/>
    <n v="5"/>
    <n v="444"/>
    <s v="Portal"/>
  </r>
  <r>
    <x v="0"/>
    <x v="3535"/>
    <s v="5A"/>
    <n v="5000"/>
    <x v="0"/>
    <x v="0"/>
    <s v="S"/>
    <n v="-0.25925925925925924"/>
    <n v="20"/>
    <n v="27"/>
    <n v="20"/>
    <n v="-4"/>
    <n v="16"/>
    <n v="2"/>
    <n v="89"/>
    <s v="3051 BR"/>
    <n v="7"/>
    <n v="19"/>
    <n v="9.7307692307692303E-2"/>
    <n v="486.53846153846149"/>
    <n v="2462.3846153846152"/>
    <n v="0.49247692307692303"/>
    <n v="1.5569230769230769"/>
    <n v="1"/>
    <n v="89"/>
    <n v="3"/>
    <n v="267"/>
    <n v="3"/>
    <n v="267"/>
    <s v="Portal"/>
  </r>
  <r>
    <x v="0"/>
    <x v="3536"/>
    <s v="5A"/>
    <n v="1000"/>
    <x v="0"/>
    <x v="0"/>
    <s v="S"/>
    <n v="4.1666666666666664E-2"/>
    <n v="25"/>
    <n v="24"/>
    <n v="24"/>
    <n v="-4"/>
    <n v="20"/>
    <n v="1"/>
    <n v="185"/>
    <s v="3081 BL"/>
    <n v="1"/>
    <n v="10"/>
    <n v="2.2307692307692306E-2"/>
    <n v="22.307692307692307"/>
    <n v="22.307692307692307"/>
    <n v="2.2307692307692306E-2"/>
    <n v="0.44615384615384612"/>
    <n v="0"/>
    <n v="0"/>
    <n v="0"/>
    <n v="0"/>
    <n v="0"/>
    <n v="0"/>
    <s v="Portal"/>
  </r>
  <r>
    <x v="0"/>
    <x v="3537"/>
    <s v="5E"/>
    <n v="1"/>
    <x v="3"/>
    <x v="3"/>
    <s v="S"/>
    <n v="0.3"/>
    <n v="78"/>
    <n v="60"/>
    <n v="60"/>
    <n v="-4"/>
    <n v="56"/>
    <n v="490"/>
    <n v="0.16"/>
    <s v="2856/1 RD"/>
    <s v="0"/>
    <s v="0"/>
    <n v="0"/>
    <n v="0"/>
    <n v="51.615384615384613"/>
    <n v="51.615384615384613"/>
    <n v="0"/>
    <n v="258"/>
    <n v="41.28"/>
    <n v="3148"/>
    <n v="503.68"/>
    <n v="3406"/>
    <n v="544.96"/>
    <s v="Portal With MPS"/>
  </r>
  <r>
    <x v="0"/>
    <x v="3538"/>
    <s v="5A"/>
    <n v="5000"/>
    <x v="0"/>
    <x v="0"/>
    <s v="S"/>
    <n v="-0.25925925925925924"/>
    <n v="20"/>
    <n v="27"/>
    <n v="20"/>
    <n v="-4"/>
    <n v="16"/>
    <n v="5"/>
    <n v="88.75"/>
    <s v="3051 WH"/>
    <n v="6"/>
    <n v="30"/>
    <n v="9.9230769230769234E-2"/>
    <n v="496.15384615384619"/>
    <n v="4631.7692307692305"/>
    <n v="0.92635384615384608"/>
    <n v="1.5876923076923077"/>
    <n v="1"/>
    <n v="88.75"/>
    <n v="3"/>
    <n v="266.25"/>
    <n v="3"/>
    <n v="266.25"/>
    <s v="Portal"/>
  </r>
  <r>
    <x v="0"/>
    <x v="3539"/>
    <s v="8A"/>
    <n v="20"/>
    <x v="1"/>
    <x v="1"/>
    <s v="E"/>
    <n v="0.5730337078651685"/>
    <n v="140"/>
    <n v="89"/>
    <n v="89"/>
    <n v="-4"/>
    <n v="85"/>
    <n v="28"/>
    <n v="5.1428599999999998"/>
    <s v="F2211/2 WH"/>
    <n v="2"/>
    <n v="218"/>
    <n v="0.27307692307692311"/>
    <n v="5.4615384615384617"/>
    <n v="51.386538461538457"/>
    <n v="2.5693269230769227"/>
    <n v="23.211538461538463"/>
    <n v="1"/>
    <n v="5.1428599999999998"/>
    <n v="24"/>
    <n v="123.42864"/>
    <n v="25"/>
    <n v="128.57149999999999"/>
    <s v="Portal"/>
  </r>
  <r>
    <x v="1"/>
    <x v="3540"/>
    <s v="5I"/>
    <n v="100"/>
    <x v="0"/>
    <x v="0"/>
    <s v="S"/>
    <n v="2.564102564102564E-2"/>
    <n v="40"/>
    <n v="39"/>
    <n v="39"/>
    <n v="-4"/>
    <n v="35"/>
    <n v="84"/>
    <n v="3.6230000000000002"/>
    <s v="6713 GR"/>
    <n v="18"/>
    <n v="117"/>
    <n v="0.32884615384615384"/>
    <n v="32.884615384615387"/>
    <n v="582.88461538461536"/>
    <n v="5.828846153846154"/>
    <n v="11.509615384615385"/>
    <n v="2"/>
    <n v="7.2460000000000004"/>
    <n v="14"/>
    <n v="50.722000000000001"/>
    <n v="16"/>
    <n v="57.968000000000004"/>
    <s v="Portal"/>
  </r>
  <r>
    <x v="1"/>
    <x v="3541"/>
    <s v="5E"/>
    <n v="100"/>
    <x v="7"/>
    <x v="7"/>
    <s v="S"/>
    <n v="0"/>
    <n v="88"/>
    <n v="88"/>
    <n v="88"/>
    <n v="-4"/>
    <n v="84"/>
    <n v="57"/>
    <n v="11.59"/>
    <s v="2841/1 WH"/>
    <n v="6"/>
    <n v="156"/>
    <n v="0.24461538461538462"/>
    <n v="24.461538461538463"/>
    <n v="186.76923076923075"/>
    <n v="1.8676923076923075"/>
    <n v="20.547692307692309"/>
    <n v="1"/>
    <n v="11.59"/>
    <n v="22"/>
    <n v="254.98"/>
    <n v="23"/>
    <n v="266.57"/>
    <s v="Traditional"/>
  </r>
  <r>
    <x v="0"/>
    <x v="3542"/>
    <s v="3A"/>
    <n v="100"/>
    <x v="2"/>
    <x v="2"/>
    <n v="2"/>
    <n v="0"/>
    <n v="20"/>
    <n v="20"/>
    <n v="20"/>
    <m/>
    <n v="20"/>
    <n v="5"/>
    <n v="19.966229999999999"/>
    <s v="6300/8 SL"/>
    <n v="26"/>
    <n v="196"/>
    <n v="0.50615384615384618"/>
    <n v="50.61538461538462"/>
    <n v="149.84615384615387"/>
    <n v="1.4984615384615387"/>
    <n v="10.123076923076923"/>
    <n v="3"/>
    <n v="59.898690000000002"/>
    <n v="13"/>
    <n v="259.56099"/>
    <n v="16"/>
    <n v="319.45967999999999"/>
    <s v="Portal"/>
  </r>
  <r>
    <x v="1"/>
    <x v="3543"/>
    <s v="3A"/>
    <n v="100"/>
    <x v="2"/>
    <x v="2"/>
    <n v="2"/>
    <n v="0"/>
    <n v="40"/>
    <n v="40"/>
    <n v="40"/>
    <m/>
    <n v="40"/>
    <n v="0"/>
    <n v="25.538450000000001"/>
    <s v="3232 SL"/>
    <n v="14"/>
    <n v="13"/>
    <n v="0.16576923076923078"/>
    <n v="16.576923076923077"/>
    <n v="150.61538461538464"/>
    <n v="1.5061538461538464"/>
    <n v="6.6307692307692312"/>
    <n v="1"/>
    <n v="25.538450000000001"/>
    <n v="8"/>
    <n v="204.30760000000001"/>
    <n v="9"/>
    <n v="229.84605000000002"/>
    <s v="Portal"/>
  </r>
  <r>
    <x v="1"/>
    <x v="3544"/>
    <s v="8A"/>
    <n v="25"/>
    <x v="12"/>
    <x v="12"/>
    <s v="E"/>
    <n v="0.14285714285714285"/>
    <n v="32"/>
    <n v="28"/>
    <n v="28"/>
    <n v="-4"/>
    <n v="24"/>
    <n v="3"/>
    <n v="13.022080000000001"/>
    <s v="F2213/16 BK"/>
    <n v="11"/>
    <n v="33"/>
    <n v="0.15653846153846154"/>
    <n v="3.9134615384615388"/>
    <n v="1766.2064884615384"/>
    <n v="70.648259538461531"/>
    <n v="3.7569230769230773"/>
    <n v="1"/>
    <n v="13.022080000000001"/>
    <n v="5"/>
    <n v="65.110399999999998"/>
    <n v="6"/>
    <n v="78.132480000000001"/>
    <s v="Portal"/>
  </r>
  <r>
    <x v="1"/>
    <x v="3545"/>
    <s v="1A"/>
    <n v="100"/>
    <x v="0"/>
    <x v="0"/>
    <s v="B"/>
    <n v="-0.52830188679245282"/>
    <n v="25"/>
    <n v="53"/>
    <n v="25"/>
    <n v="-4"/>
    <n v="21"/>
    <n v="4"/>
    <n v="10.129"/>
    <s v="5094C SL"/>
    <n v="10"/>
    <n v="63"/>
    <n v="0.18038461538461539"/>
    <n v="18.03846153846154"/>
    <n v="1078.8723076923075"/>
    <n v="10.788723076923075"/>
    <n v="3.7880769230769231"/>
    <n v="1"/>
    <n v="10.129"/>
    <n v="5"/>
    <n v="50.644999999999996"/>
    <n v="6"/>
    <n v="60.774000000000001"/>
    <s v="Portal"/>
  </r>
  <r>
    <x v="0"/>
    <x v="3546"/>
    <s v="5A"/>
    <n v="100"/>
    <x v="0"/>
    <x v="0"/>
    <s v="S"/>
    <n v="-0.25925925925925924"/>
    <n v="20"/>
    <n v="27"/>
    <n v="20"/>
    <n v="-4"/>
    <n v="16"/>
    <n v="41"/>
    <n v="1.476"/>
    <s v="3250 YL"/>
    <n v="33"/>
    <n v="173"/>
    <n v="0.55499999999999994"/>
    <n v="55.499999999999993"/>
    <n v="343.57692307692309"/>
    <n v="3.4357692307692309"/>
    <n v="8.879999999999999"/>
    <n v="3"/>
    <n v="4.4279999999999999"/>
    <n v="12"/>
    <n v="17.712"/>
    <n v="15"/>
    <n v="22.14"/>
    <s v="Portal"/>
  </r>
  <r>
    <x v="1"/>
    <x v="3547"/>
    <s v="8A"/>
    <n v="35"/>
    <x v="12"/>
    <x v="12"/>
    <s v="E"/>
    <n v="2.85"/>
    <n v="154"/>
    <n v="40"/>
    <n v="40"/>
    <n v="-4"/>
    <n v="36"/>
    <n v="6"/>
    <n v="11.72"/>
    <s v="F2213/8 CL"/>
    <n v="0"/>
    <n v="9"/>
    <n v="1.0384615384615384E-2"/>
    <n v="0.36346153846153845"/>
    <n v="273.10884615384617"/>
    <n v="7.8031098901098908"/>
    <n v="0.37384615384615383"/>
    <n v="1"/>
    <n v="11.72"/>
    <n v="1"/>
    <n v="11.72"/>
    <n v="1"/>
    <n v="11.72"/>
    <s v="Portal"/>
  </r>
  <r>
    <x v="0"/>
    <x v="3548"/>
    <s v="8A"/>
    <n v="40"/>
    <x v="12"/>
    <x v="12"/>
    <s v="E"/>
    <n v="0.14285714285714285"/>
    <n v="32"/>
    <n v="28"/>
    <n v="28"/>
    <n v="-4"/>
    <n v="24"/>
    <n v="1"/>
    <n v="12.01"/>
    <s v="F2211/4 BL"/>
    <n v="4"/>
    <n v="9"/>
    <n v="5.3461538461538463E-2"/>
    <n v="2.1384615384615384"/>
    <n v="41.246153846153845"/>
    <n v="1.0311538461538461"/>
    <n v="1.2830769230769232"/>
    <n v="0"/>
    <n v="0"/>
    <n v="1"/>
    <n v="12.01"/>
    <n v="1"/>
    <n v="12.01"/>
    <s v="Portal"/>
  </r>
  <r>
    <x v="1"/>
    <x v="3549"/>
    <s v="2I"/>
    <n v="1000"/>
    <x v="3"/>
    <x v="3"/>
    <s v="C"/>
    <n v="0"/>
    <n v="5"/>
    <n v="5"/>
    <n v="5"/>
    <m/>
    <n v="5"/>
    <n v="0"/>
    <n v="1740.50533"/>
    <s v="M1243 WH"/>
    <n v="1"/>
    <n v="2"/>
    <n v="1.3076923076923076E-2"/>
    <n v="13.076923076923077"/>
    <n v="65.77"/>
    <n v="6.5769999999999995E-2"/>
    <n v="6.5384615384615374E-2"/>
    <n v="1"/>
    <n v="1740.50533"/>
    <n v="1"/>
    <n v="1740.50533"/>
    <n v="1"/>
    <n v="1740.50533"/>
    <s v="MPS"/>
  </r>
  <r>
    <x v="1"/>
    <x v="3550"/>
    <s v="2I"/>
    <n v="500"/>
    <x v="3"/>
    <x v="3"/>
    <s v="C"/>
    <n v="0"/>
    <n v="5"/>
    <n v="5"/>
    <n v="5"/>
    <m/>
    <n v="5"/>
    <n v="0"/>
    <n v="809.01424999999995"/>
    <s v="M1253 WH"/>
    <s v="0"/>
    <s v="0"/>
    <n v="0"/>
    <n v="0"/>
    <n v="26.557692307692303"/>
    <n v="5.3115384615384606E-2"/>
    <n v="0"/>
    <n v="0"/>
    <n v="0"/>
    <n v="0"/>
    <n v="0"/>
    <n v="0"/>
    <n v="0"/>
    <s v="MPS"/>
  </r>
  <r>
    <x v="0"/>
    <x v="3551"/>
    <s v="1F"/>
    <n v="1"/>
    <x v="2"/>
    <x v="2"/>
    <n v="2"/>
    <n v="-0.76086956521739135"/>
    <n v="55"/>
    <n v="230"/>
    <n v="55"/>
    <m/>
    <n v="55"/>
    <n v="17003"/>
    <n v="0.45351999999999998"/>
    <s v="85603 BK"/>
    <s v="0"/>
    <s v="0"/>
    <n v="0"/>
    <n v="0"/>
    <n v="3.9230769230769229"/>
    <n v="3.9230769230769229"/>
    <n v="0"/>
    <n v="0"/>
    <n v="0"/>
    <n v="0"/>
    <n v="0"/>
    <n v="0"/>
    <n v="0"/>
    <s v="Portal"/>
  </r>
  <r>
    <x v="0"/>
    <x v="3552"/>
    <s v="8A"/>
    <n v="50"/>
    <x v="12"/>
    <x v="12"/>
    <s v="E"/>
    <n v="0.14285714285714285"/>
    <n v="32"/>
    <n v="28"/>
    <n v="28"/>
    <n v="-4"/>
    <n v="24"/>
    <n v="1"/>
    <n v="12.01"/>
    <s v="F2213/16 BL"/>
    <n v="0"/>
    <n v="4"/>
    <n v="4.6153846153846158E-3"/>
    <n v="0.23076923076923078"/>
    <n v="111.80461538461537"/>
    <n v="2.2360923076923074"/>
    <n v="0.11076923076923079"/>
    <n v="1"/>
    <n v="12.01"/>
    <n v="1"/>
    <n v="12.01"/>
    <n v="1"/>
    <n v="12.01"/>
    <s v="Portal"/>
  </r>
  <r>
    <x v="1"/>
    <x v="3553"/>
    <s v="1F"/>
    <n v="1000"/>
    <x v="2"/>
    <x v="2"/>
    <n v="2"/>
    <n v="0"/>
    <n v="40"/>
    <n v="40"/>
    <n v="40"/>
    <m/>
    <n v="40"/>
    <n v="5"/>
    <n v="481.95355000000001"/>
    <s v="86508CY SL"/>
    <n v="1"/>
    <n v="4"/>
    <n v="1.5384615384615385E-2"/>
    <n v="15.384615384615385"/>
    <n v="18.807692307692307"/>
    <n v="1.8807692307692307E-2"/>
    <n v="0.61538461538461542"/>
    <n v="0"/>
    <n v="0"/>
    <n v="1"/>
    <n v="481.95355000000001"/>
    <n v="1"/>
    <n v="481.95355000000001"/>
    <s v="Portal"/>
  </r>
  <r>
    <x v="0"/>
    <x v="3554"/>
    <s v="8A"/>
    <n v="35"/>
    <x v="12"/>
    <x v="12"/>
    <s v="E"/>
    <n v="6.8965517241379309E-2"/>
    <n v="62"/>
    <n v="58"/>
    <n v="58"/>
    <n v="-4"/>
    <n v="54"/>
    <n v="0"/>
    <n v="12.01"/>
    <s v="F2213/8 YL"/>
    <n v="2"/>
    <n v="4"/>
    <n v="2.6153846153846153E-2"/>
    <n v="0.91538461538461535"/>
    <n v="80.356923076923067"/>
    <n v="2.2959120879120878"/>
    <n v="1.4123076923076923"/>
    <n v="0"/>
    <n v="0"/>
    <n v="1"/>
    <n v="12.01"/>
    <n v="1"/>
    <n v="12.01"/>
    <s v="Portal"/>
  </r>
  <r>
    <x v="1"/>
    <x v="3555"/>
    <s v="1F"/>
    <n v="100"/>
    <x v="2"/>
    <x v="2"/>
    <n v="2"/>
    <n v="0"/>
    <n v="40"/>
    <n v="40"/>
    <n v="40"/>
    <m/>
    <n v="40"/>
    <n v="2"/>
    <n v="40.635829999999999"/>
    <s v="86603CY SL"/>
    <n v="2"/>
    <n v="2"/>
    <n v="2.3846153846153847E-2"/>
    <n v="2.3846153846153846"/>
    <n v="7.5769230769230766"/>
    <n v="7.5769230769230769E-2"/>
    <n v="0.9538461538461539"/>
    <n v="0"/>
    <n v="0"/>
    <n v="1"/>
    <n v="40.635829999999999"/>
    <n v="1"/>
    <n v="40.635829999999999"/>
    <s v="Portal"/>
  </r>
  <r>
    <x v="0"/>
    <x v="3556"/>
    <s v="1F"/>
    <n v="100"/>
    <x v="2"/>
    <x v="2"/>
    <n v="2"/>
    <n v="0"/>
    <n v="40"/>
    <n v="40"/>
    <n v="40"/>
    <m/>
    <n v="40"/>
    <n v="0"/>
    <n v="50.72484"/>
    <s v="86605CY SL"/>
    <n v="3"/>
    <n v="9"/>
    <n v="4.2692307692307696E-2"/>
    <n v="4.2692307692307701"/>
    <n v="37.53846153846154"/>
    <n v="0.37538461538461543"/>
    <n v="1.7076923076923078"/>
    <n v="0"/>
    <n v="0"/>
    <n v="2"/>
    <n v="101.44968"/>
    <n v="2"/>
    <n v="101.44968"/>
    <s v="Portal"/>
  </r>
  <r>
    <x v="0"/>
    <x v="3557"/>
    <s v="8A"/>
    <n v="1"/>
    <x v="33"/>
    <x v="32"/>
    <s v="S"/>
    <n v="0"/>
    <n v="108"/>
    <n v="108"/>
    <n v="108"/>
    <n v="-4"/>
    <n v="104"/>
    <n v="0"/>
    <n v="0"/>
    <s v="F221V1/8 BL"/>
    <s v="0"/>
    <s v="0"/>
    <n v="0"/>
    <n v="0"/>
    <n v="54.192307692307686"/>
    <n v="54.192307692307686"/>
    <n v="0"/>
    <n v="0"/>
    <n v="0"/>
    <n v="0"/>
    <n v="0"/>
    <n v="0"/>
    <n v="0"/>
    <s v="Traditional"/>
  </r>
  <r>
    <x v="1"/>
    <x v="3558"/>
    <s v="1A"/>
    <n v="100"/>
    <x v="2"/>
    <x v="2"/>
    <n v="2"/>
    <n v="0"/>
    <n v="50"/>
    <n v="50"/>
    <n v="50"/>
    <m/>
    <n v="50"/>
    <n v="3"/>
    <n v="82.858220000000003"/>
    <s v="5060/20C SL"/>
    <n v="17"/>
    <n v="32"/>
    <n v="0.22"/>
    <n v="22"/>
    <n v="27.76923076923077"/>
    <n v="0.27769230769230768"/>
    <n v="11"/>
    <n v="1"/>
    <n v="82.858220000000003"/>
    <n v="12"/>
    <n v="994.29863999999998"/>
    <n v="13"/>
    <n v="1077.1568600000001"/>
    <s v="Portal"/>
  </r>
  <r>
    <x v="1"/>
    <x v="3559"/>
    <s v="2I"/>
    <n v="1000"/>
    <x v="3"/>
    <x v="3"/>
    <s v="C"/>
    <n v="0"/>
    <n v="5"/>
    <n v="5"/>
    <n v="5"/>
    <m/>
    <n v="5"/>
    <n v="0"/>
    <n v="1530.5258100000001"/>
    <s v="M1252 WH"/>
    <n v="1"/>
    <n v="2"/>
    <n v="1.3076923076923076E-2"/>
    <n v="13.076923076923077"/>
    <n v="29.73076923076923"/>
    <n v="2.9730769230769231E-2"/>
    <n v="6.5384615384615374E-2"/>
    <n v="1"/>
    <n v="1530.5258100000001"/>
    <n v="1"/>
    <n v="1530.5258100000001"/>
    <n v="1"/>
    <n v="1530.5258100000001"/>
    <s v="MPS"/>
  </r>
  <r>
    <x v="1"/>
    <x v="3560"/>
    <s v="3A"/>
    <n v="100"/>
    <x v="0"/>
    <x v="0"/>
    <s v="B"/>
    <n v="-0.71698113207547165"/>
    <n v="15"/>
    <n v="53"/>
    <n v="15"/>
    <n v="-4"/>
    <n v="11"/>
    <n v="35"/>
    <n v="13.888999999999999"/>
    <s v="5475C SL"/>
    <n v="81"/>
    <n v="206"/>
    <n v="1.1099999999999999"/>
    <n v="110.99999999999999"/>
    <n v="659.07692307692309"/>
    <n v="6.5907692307692312"/>
    <n v="12.209999999999999"/>
    <n v="8"/>
    <n v="111.11199999999999"/>
    <n v="20"/>
    <n v="277.77999999999997"/>
    <n v="28"/>
    <n v="388.892"/>
    <s v="Portal"/>
  </r>
  <r>
    <x v="0"/>
    <x v="3561"/>
    <s v="8A"/>
    <n v="100"/>
    <x v="1"/>
    <x v="1"/>
    <s v="E"/>
    <n v="0.55555555555555558"/>
    <n v="140"/>
    <n v="90"/>
    <n v="90"/>
    <n v="-4"/>
    <n v="86"/>
    <n v="4"/>
    <n v="13.25714"/>
    <s v="F2213/32 RD"/>
    <n v="7"/>
    <n v="37"/>
    <n v="0.11807692307692308"/>
    <n v="11.807692307692308"/>
    <n v="15.706153846153846"/>
    <n v="0.15706153846153847"/>
    <n v="10.154615384615385"/>
    <n v="1"/>
    <n v="13.25714"/>
    <n v="11"/>
    <n v="145.82854"/>
    <n v="12"/>
    <n v="159.08568"/>
    <s v="Portal"/>
  </r>
  <r>
    <x v="0"/>
    <x v="3562"/>
    <s v="5A"/>
    <n v="100"/>
    <x v="4"/>
    <x v="4"/>
    <s v="S"/>
    <n v="0.4"/>
    <n v="49"/>
    <n v="35"/>
    <n v="35"/>
    <n v="-4"/>
    <n v="31"/>
    <n v="45"/>
    <n v="4.1746100000000004"/>
    <s v="3047 BL"/>
    <n v="21"/>
    <n v="69"/>
    <n v="0.30576923076923079"/>
    <n v="30.57692307692308"/>
    <n v="30.57692307692308"/>
    <n v="0.30576923076923079"/>
    <n v="9.4788461538461544"/>
    <n v="2"/>
    <n v="8.3492200000000008"/>
    <n v="11"/>
    <n v="45.920710000000007"/>
    <n v="13"/>
    <n v="54.269930000000002"/>
    <s v="Portal"/>
  </r>
  <r>
    <x v="0"/>
    <x v="3563"/>
    <s v="2I"/>
    <n v="1"/>
    <x v="3"/>
    <x v="3"/>
    <s v="B"/>
    <n v="0.14893617021276595"/>
    <n v="108"/>
    <n v="94"/>
    <n v="94"/>
    <n v="-4"/>
    <n v="90"/>
    <n v="2568"/>
    <n v="1.74"/>
    <s v="M1234 WH"/>
    <s v="0"/>
    <s v="0"/>
    <n v="0"/>
    <n v="0"/>
    <n v="29.500000000000004"/>
    <n v="29.500000000000004"/>
    <n v="0"/>
    <n v="148"/>
    <n v="257.52"/>
    <n v="2803"/>
    <n v="4877.22"/>
    <n v="2951"/>
    <n v="5134.74"/>
    <s v="Portal With MPS"/>
  </r>
  <r>
    <x v="1"/>
    <x v="3564"/>
    <s v="2A"/>
    <n v="1000"/>
    <x v="2"/>
    <x v="2"/>
    <n v="2"/>
    <n v="0"/>
    <n v="35"/>
    <n v="35"/>
    <n v="35"/>
    <m/>
    <n v="35"/>
    <n v="0"/>
    <n v="290.09001999999998"/>
    <s v="M33506 SL"/>
    <n v="9"/>
    <n v="26"/>
    <n v="0.12692307692307692"/>
    <n v="126.92307692307692"/>
    <n v="161.69230769230771"/>
    <n v="0.16169230769230772"/>
    <n v="4.4423076923076916"/>
    <n v="1"/>
    <n v="290.09001999999998"/>
    <n v="5"/>
    <n v="1450.4501"/>
    <n v="6"/>
    <n v="1740.5401199999999"/>
    <s v="Portal"/>
  </r>
  <r>
    <x v="1"/>
    <x v="3565"/>
    <s v="1A"/>
    <n v="1"/>
    <x v="2"/>
    <x v="2"/>
    <n v="2"/>
    <n v="-0.125"/>
    <n v="35"/>
    <n v="40"/>
    <n v="35"/>
    <m/>
    <n v="35"/>
    <n v="23467"/>
    <n v="0.56444000000000005"/>
    <s v="5450/3 SL"/>
    <n v="1700"/>
    <n v="1700"/>
    <n v="20.269230769230766"/>
    <n v="20.269230769230766"/>
    <n v="70"/>
    <n v="70"/>
    <n v="709.42307692307679"/>
    <n v="101"/>
    <n v="57.008440000000007"/>
    <n v="810"/>
    <n v="457.19640000000004"/>
    <n v="911"/>
    <n v="514.2048400000001"/>
    <s v="Portal"/>
  </r>
  <r>
    <x v="1"/>
    <x v="3566"/>
    <s v="1A"/>
    <n v="500"/>
    <x v="2"/>
    <x v="2"/>
    <n v="2"/>
    <n v="-0.73333333333333328"/>
    <n v="40"/>
    <n v="150"/>
    <n v="40"/>
    <m/>
    <n v="40"/>
    <n v="0"/>
    <n v="386.98"/>
    <s v="5544 SL"/>
    <s v="0"/>
    <s v="0"/>
    <n v="0"/>
    <n v="0"/>
    <n v="70.384615384615373"/>
    <n v="0.14076923076923076"/>
    <n v="0"/>
    <n v="0"/>
    <n v="0"/>
    <n v="0"/>
    <n v="0"/>
    <n v="0"/>
    <n v="0"/>
    <s v="Portal"/>
  </r>
  <r>
    <x v="0"/>
    <x v="3567"/>
    <s v="1F"/>
    <n v="100"/>
    <x v="2"/>
    <x v="2"/>
    <n v="2"/>
    <n v="0"/>
    <n v="35"/>
    <n v="35"/>
    <n v="35"/>
    <m/>
    <n v="35"/>
    <n v="3"/>
    <n v="30.386379999999999"/>
    <s v="65602 SL"/>
    <n v="10"/>
    <n v="16"/>
    <n v="0.12615384615384617"/>
    <n v="12.615384615384617"/>
    <n v="56.84615384615384"/>
    <n v="0.56846153846153835"/>
    <n v="4.4153846153846157"/>
    <n v="1"/>
    <n v="30.386379999999999"/>
    <n v="5"/>
    <n v="151.93189999999998"/>
    <n v="6"/>
    <n v="182.31827999999999"/>
    <s v="Portal"/>
  </r>
  <r>
    <x v="1"/>
    <x v="3568"/>
    <s v="5A"/>
    <n v="100"/>
    <x v="0"/>
    <x v="0"/>
    <s v="S"/>
    <n v="-0.25925925925925924"/>
    <n v="20"/>
    <n v="27"/>
    <n v="20"/>
    <n v="-4"/>
    <n v="16"/>
    <n v="190"/>
    <n v="2.0310000000000001"/>
    <s v="3050 YL"/>
    <n v="270"/>
    <n v="771"/>
    <n v="3.7973076923076921"/>
    <n v="379.73076923076923"/>
    <n v="2474.3461538461534"/>
    <n v="24.743461538461535"/>
    <n v="60.756923076923073"/>
    <n v="23"/>
    <n v="46.713000000000001"/>
    <n v="84"/>
    <n v="170.60400000000001"/>
    <n v="103"/>
    <n v="209.19300000000001"/>
    <s v="Portal"/>
  </r>
  <r>
    <x v="1"/>
    <x v="3569"/>
    <s v="6C"/>
    <n v="100"/>
    <x v="4"/>
    <x v="4"/>
    <s v="T"/>
    <n v="0"/>
    <n v="5"/>
    <n v="5"/>
    <n v="5"/>
    <m/>
    <n v="5"/>
    <n v="7"/>
    <n v="25.863610000000001"/>
    <s v="78114 SL"/>
    <n v="65"/>
    <n v="213"/>
    <n v="0.9457692307692307"/>
    <n v="94.576923076923066"/>
    <n v="158.42307692307691"/>
    <n v="1.5842307692307691"/>
    <n v="4.7288461538461535"/>
    <n v="7"/>
    <n v="181.04527000000002"/>
    <n v="12"/>
    <n v="310.36332000000004"/>
    <n v="19"/>
    <n v="491.40859"/>
    <s v="MPS"/>
  </r>
  <r>
    <x v="0"/>
    <x v="3570"/>
    <s v="5E"/>
    <n v="100"/>
    <x v="3"/>
    <x v="3"/>
    <s v="T"/>
    <n v="0"/>
    <n v="5"/>
    <n v="5"/>
    <n v="5"/>
    <m/>
    <n v="5"/>
    <n v="4"/>
    <n v="10.26257"/>
    <s v="2844/7 BR"/>
    <n v="24"/>
    <n v="51"/>
    <n v="0.31730769230769229"/>
    <n v="31.73076923076923"/>
    <n v="37.5"/>
    <n v="0.375"/>
    <n v="1.5865384615384615"/>
    <n v="2"/>
    <n v="20.52514"/>
    <n v="4"/>
    <n v="41.050280000000001"/>
    <n v="6"/>
    <n v="61.575420000000001"/>
    <s v="MPS"/>
  </r>
  <r>
    <x v="0"/>
    <x v="3571"/>
    <s v="5I"/>
    <n v="100"/>
    <x v="0"/>
    <x v="0"/>
    <s v="B"/>
    <n v="2.564102564102564E-2"/>
    <n v="40"/>
    <n v="39"/>
    <n v="39"/>
    <n v="-4"/>
    <n v="35"/>
    <n v="43"/>
    <n v="6.3"/>
    <s v="6710 GR"/>
    <n v="62"/>
    <n v="236"/>
    <n v="0.94"/>
    <n v="94"/>
    <n v="302.46153846153845"/>
    <n v="3.0246153846153847"/>
    <n v="32.9"/>
    <n v="5"/>
    <n v="31.5"/>
    <n v="38"/>
    <n v="239.4"/>
    <n v="43"/>
    <n v="270.89999999999998"/>
    <s v="Portal"/>
  </r>
  <r>
    <x v="1"/>
    <x v="3572"/>
    <s v="3A"/>
    <n v="100"/>
    <x v="0"/>
    <x v="0"/>
    <s v="B"/>
    <n v="-0.71698113207547165"/>
    <n v="15"/>
    <n v="53"/>
    <n v="15"/>
    <n v="-4"/>
    <n v="11"/>
    <n v="34"/>
    <n v="10.034000000000001"/>
    <s v="1215C SL"/>
    <n v="14"/>
    <n v="104"/>
    <n v="0.27076923076923076"/>
    <n v="27.076923076923077"/>
    <n v="156.5"/>
    <n v="1.5649999999999999"/>
    <n v="2.9784615384615383"/>
    <n v="2"/>
    <n v="20.068000000000001"/>
    <n v="5"/>
    <n v="50.17"/>
    <n v="7"/>
    <n v="70.238"/>
    <s v="Portal"/>
  </r>
  <r>
    <x v="1"/>
    <x v="3573"/>
    <s v="5A"/>
    <n v="100"/>
    <x v="0"/>
    <x v="0"/>
    <s v="S"/>
    <n v="-0.58333333333333337"/>
    <n v="20"/>
    <n v="48"/>
    <n v="20"/>
    <n v="-4"/>
    <n v="16"/>
    <n v="103"/>
    <n v="3.5419999999999998"/>
    <s v="3053 GR"/>
    <n v="138"/>
    <n v="470"/>
    <n v="2.0284615384615385"/>
    <n v="202.84615384615387"/>
    <n v="982.07692307692298"/>
    <n v="9.8207692307692298"/>
    <n v="32.455384615384617"/>
    <n v="12"/>
    <n v="42.503999999999998"/>
    <n v="44"/>
    <n v="155.84799999999998"/>
    <n v="54"/>
    <n v="191.268"/>
    <s v="Portal"/>
  </r>
  <r>
    <x v="1"/>
    <x v="3574"/>
    <s v="3A"/>
    <n v="100"/>
    <x v="0"/>
    <x v="0"/>
    <s v="B"/>
    <n v="-0.65"/>
    <n v="35"/>
    <n v="100"/>
    <n v="35"/>
    <n v="-4"/>
    <n v="31"/>
    <n v="10"/>
    <n v="30.173999999999999"/>
    <s v="6373 SL"/>
    <n v="15"/>
    <n v="41"/>
    <n v="0.20884615384615385"/>
    <n v="20.884615384615383"/>
    <n v="232.61538461538461"/>
    <n v="2.3261538461538462"/>
    <n v="6.4742307692307692"/>
    <n v="1"/>
    <n v="30.173999999999999"/>
    <n v="7"/>
    <n v="211.21799999999999"/>
    <n v="8"/>
    <n v="241.392"/>
    <s v="Portal"/>
  </r>
  <r>
    <x v="1"/>
    <x v="3575"/>
    <s v="8A"/>
    <n v="14"/>
    <x v="12"/>
    <x v="12"/>
    <s v="E"/>
    <n v="0.14285714285714285"/>
    <n v="32"/>
    <n v="28"/>
    <n v="28"/>
    <n v="-4"/>
    <n v="24"/>
    <n v="0"/>
    <n v="3.82"/>
    <s v="F2211/8 WH"/>
    <n v="3"/>
    <n v="33"/>
    <n v="7.0384615384615379E-2"/>
    <n v="0.9853846153846153"/>
    <n v="220.88538461538462"/>
    <n v="15.777527472527472"/>
    <n v="1.6892307692307691"/>
    <n v="0"/>
    <n v="0"/>
    <n v="2"/>
    <n v="7.64"/>
    <n v="2"/>
    <n v="7.64"/>
    <s v="Portal"/>
  </r>
  <r>
    <x v="0"/>
    <x v="3576"/>
    <s v="8B"/>
    <n v="1000"/>
    <x v="18"/>
    <x v="17"/>
    <s v="E"/>
    <n v="0"/>
    <n v="84"/>
    <n v="84"/>
    <n v="84"/>
    <n v="-4"/>
    <n v="80"/>
    <n v="14"/>
    <n v="25.225300000000001"/>
    <s v="P10520 CL"/>
    <n v="1"/>
    <n v="10"/>
    <n v="2.2307692307692306E-2"/>
    <n v="22.307692307692307"/>
    <n v="22.307692307692307"/>
    <n v="2.2307692307692306E-2"/>
    <n v="1.7846153846153845"/>
    <n v="0"/>
    <n v="0"/>
    <n v="2"/>
    <n v="50.450600000000001"/>
    <n v="2"/>
    <n v="50.450600000000001"/>
    <s v="Portal"/>
  </r>
  <r>
    <x v="1"/>
    <x v="3577"/>
    <s v="5A"/>
    <n v="100"/>
    <x v="0"/>
    <x v="0"/>
    <s v="S"/>
    <n v="-0.25925925925925924"/>
    <n v="20"/>
    <n v="27"/>
    <n v="20"/>
    <n v="-4"/>
    <n v="16"/>
    <n v="50"/>
    <n v="1.897"/>
    <s v="1853 RD"/>
    <n v="83"/>
    <n v="424"/>
    <n v="1.3830769230769229"/>
    <n v="138.30769230769229"/>
    <n v="1309.846153846154"/>
    <n v="13.098461538461541"/>
    <n v="22.129230769230766"/>
    <n v="8"/>
    <n v="15.176"/>
    <n v="30"/>
    <n v="56.910000000000004"/>
    <n v="37"/>
    <n v="70.189000000000007"/>
    <s v="Portal  "/>
  </r>
  <r>
    <x v="0"/>
    <x v="3578"/>
    <s v="8A"/>
    <n v="24"/>
    <x v="12"/>
    <x v="12"/>
    <s v="E"/>
    <n v="0.14285714285714285"/>
    <n v="32"/>
    <n v="28"/>
    <n v="28"/>
    <n v="-4"/>
    <n v="24"/>
    <n v="2"/>
    <n v="14.54"/>
    <s v="F2213/4 BL"/>
    <n v="0"/>
    <n v="1"/>
    <n v="1.153846153846154E-3"/>
    <n v="2.7692307692307697E-2"/>
    <n v="19.773076923076921"/>
    <n v="0.82387820512820509"/>
    <n v="2.7692307692307697E-2"/>
    <n v="1"/>
    <n v="14.54"/>
    <n v="1"/>
    <n v="14.54"/>
    <n v="1"/>
    <n v="14.54"/>
    <s v="Portal"/>
  </r>
  <r>
    <x v="1"/>
    <x v="3579"/>
    <s v="2F"/>
    <n v="100"/>
    <x v="3"/>
    <x v="3"/>
    <s v="T"/>
    <n v="0"/>
    <n v="5"/>
    <n v="5"/>
    <n v="5"/>
    <m/>
    <n v="5"/>
    <n v="6"/>
    <n v="56.452570000000001"/>
    <s v="9316 BR"/>
    <n v="42"/>
    <n v="254"/>
    <n v="0.74538461538461531"/>
    <n v="74.538461538461533"/>
    <n v="436.84615384615381"/>
    <n v="4.3684615384615384"/>
    <n v="3.7269230769230766"/>
    <n v="5"/>
    <n v="282.26285000000001"/>
    <n v="9"/>
    <n v="508.07312999999999"/>
    <n v="14"/>
    <n v="790.33598000000006"/>
    <s v="MPS"/>
  </r>
  <r>
    <x v="1"/>
    <x v="3580"/>
    <s v="1A"/>
    <n v="100"/>
    <x v="2"/>
    <x v="2"/>
    <n v="2"/>
    <n v="0"/>
    <n v="35"/>
    <n v="35"/>
    <n v="35"/>
    <m/>
    <n v="35"/>
    <n v="0"/>
    <n v="53.328940000000003"/>
    <s v="5076C SL"/>
    <n v="3"/>
    <n v="4"/>
    <n v="3.6923076923076927E-2"/>
    <n v="3.6923076923076925"/>
    <n v="14.076923076923077"/>
    <n v="0.14076923076923076"/>
    <n v="1.2923076923076924"/>
    <n v="0"/>
    <n v="0"/>
    <n v="1"/>
    <n v="53.328940000000003"/>
    <n v="1"/>
    <n v="53.328940000000003"/>
    <s v="Portal"/>
  </r>
  <r>
    <x v="0"/>
    <x v="3581"/>
    <s v="8B"/>
    <n v="25"/>
    <x v="22"/>
    <x v="21"/>
    <s v="I"/>
    <n v="0"/>
    <n v="28"/>
    <n v="28"/>
    <n v="28"/>
    <n v="-4"/>
    <n v="24"/>
    <n v="1"/>
    <n v="2.9"/>
    <s v="SW1 NA"/>
    <n v="7"/>
    <n v="9"/>
    <n v="8.5769230769230764E-2"/>
    <n v="2.1442307692307692"/>
    <n v="100.10576923076923"/>
    <n v="4.0042307692307695"/>
    <n v="2.0584615384615383"/>
    <n v="0"/>
    <n v="0"/>
    <n v="2"/>
    <n v="5.8"/>
    <n v="2"/>
    <n v="5.8"/>
    <s v="Portal"/>
  </r>
  <r>
    <x v="1"/>
    <x v="3582"/>
    <s v="1A"/>
    <n v="100"/>
    <x v="0"/>
    <x v="0"/>
    <s v="B"/>
    <n v="-0.71698113207547165"/>
    <n v="15"/>
    <n v="53"/>
    <n v="15"/>
    <n v="-4"/>
    <n v="11"/>
    <n v="27"/>
    <n v="12.218"/>
    <s v="5062C SL"/>
    <n v="10"/>
    <n v="47"/>
    <n v="0.16192307692307692"/>
    <n v="16.192307692307693"/>
    <n v="596.19230769230774"/>
    <n v="5.9619230769230773"/>
    <n v="1.7811538461538461"/>
    <n v="1"/>
    <n v="12.218"/>
    <n v="3"/>
    <n v="36.653999999999996"/>
    <n v="4"/>
    <n v="48.872"/>
    <s v="Portal"/>
  </r>
  <r>
    <x v="1"/>
    <x v="3583"/>
    <s v="3A"/>
    <n v="100"/>
    <x v="2"/>
    <x v="2"/>
    <n v="2"/>
    <n v="0"/>
    <n v="25"/>
    <n v="25"/>
    <n v="25"/>
    <m/>
    <n v="25"/>
    <n v="0"/>
    <n v="37.061079999999997"/>
    <s v="2242C SL"/>
    <n v="24"/>
    <n v="38"/>
    <n v="0.30230769230769233"/>
    <n v="30.230769230769234"/>
    <n v="401.38461538461536"/>
    <n v="4.0138461538461536"/>
    <n v="7.5576923076923084"/>
    <n v="2"/>
    <n v="74.122159999999994"/>
    <n v="10"/>
    <n v="370.61079999999998"/>
    <n v="12"/>
    <n v="444.73295999999993"/>
    <s v="Portal"/>
  </r>
  <r>
    <x v="1"/>
    <x v="3584"/>
    <s v="1A"/>
    <n v="100"/>
    <x v="0"/>
    <x v="0"/>
    <s v="B"/>
    <n v="-0.13793103448275862"/>
    <n v="25"/>
    <n v="29"/>
    <n v="25"/>
    <n v="-4"/>
    <n v="21"/>
    <n v="33"/>
    <n v="34.360999999999997"/>
    <s v="5199/10C SL"/>
    <n v="14"/>
    <n v="61"/>
    <n v="0.22115384615384615"/>
    <n v="22.115384615384613"/>
    <n v="178.65384615384613"/>
    <n v="1.7865384615384614"/>
    <n v="4.6442307692307692"/>
    <n v="1"/>
    <n v="34.360999999999997"/>
    <n v="6"/>
    <n v="206.166"/>
    <n v="7"/>
    <n v="240.52699999999999"/>
    <s v="Portal"/>
  </r>
  <r>
    <x v="0"/>
    <x v="3585"/>
    <s v="5E"/>
    <n v="100"/>
    <x v="3"/>
    <x v="3"/>
    <s v="T"/>
    <n v="0"/>
    <n v="5"/>
    <n v="5"/>
    <n v="5"/>
    <m/>
    <n v="5"/>
    <n v="7"/>
    <n v="11.26257"/>
    <s v="2843/19 RD"/>
    <n v="14"/>
    <n v="135"/>
    <n v="0.30653846153846154"/>
    <n v="30.653846153846153"/>
    <n v="229.11538461538461"/>
    <n v="2.2911538461538461"/>
    <n v="1.5326923076923076"/>
    <n v="2"/>
    <n v="22.52514"/>
    <n v="4"/>
    <n v="45.050280000000001"/>
    <n v="6"/>
    <n v="67.575420000000008"/>
    <s v="MPS"/>
  </r>
  <r>
    <x v="0"/>
    <x v="3586"/>
    <s v="8B"/>
    <n v="250"/>
    <x v="18"/>
    <x v="17"/>
    <s v="E"/>
    <n v="0"/>
    <n v="84"/>
    <n v="84"/>
    <n v="84"/>
    <n v="-4"/>
    <n v="80"/>
    <n v="7"/>
    <n v="17.79147"/>
    <s v="P1053 CL"/>
    <n v="15"/>
    <n v="73"/>
    <n v="0.2457692307692308"/>
    <n v="61.442307692307701"/>
    <n v="61.442307692307701"/>
    <n v="0.2457692307692308"/>
    <n v="19.661538461538463"/>
    <n v="1"/>
    <n v="17.79147"/>
    <n v="21"/>
    <n v="373.62087000000002"/>
    <n v="22"/>
    <n v="391.41234000000003"/>
    <s v="Portal"/>
  </r>
  <r>
    <x v="1"/>
    <x v="3587"/>
    <s v="8A"/>
    <n v="16"/>
    <x v="12"/>
    <x v="12"/>
    <s v="E"/>
    <n v="2.2999999999999998"/>
    <n v="132"/>
    <n v="40"/>
    <n v="40"/>
    <n v="-4"/>
    <n v="36"/>
    <n v="0"/>
    <n v="15.28"/>
    <s v="F2211IN CL"/>
    <n v="0"/>
    <n v="11"/>
    <n v="1.2692307692307692E-2"/>
    <n v="0.20307692307692307"/>
    <n v="84.016923076923064"/>
    <n v="5.2510576923076915"/>
    <n v="0.45692307692307693"/>
    <n v="1"/>
    <n v="15.28"/>
    <n v="1"/>
    <n v="15.28"/>
    <n v="1"/>
    <n v="15.28"/>
    <s v="Portal"/>
  </r>
  <r>
    <x v="1"/>
    <x v="3588"/>
    <s v="1A"/>
    <n v="100"/>
    <x v="0"/>
    <x v="0"/>
    <s v="B"/>
    <n v="0.20689655172413793"/>
    <n v="35"/>
    <n v="29"/>
    <n v="29"/>
    <n v="-4"/>
    <n v="25"/>
    <n v="1"/>
    <n v="32.378999999999998"/>
    <s v="5010C SL"/>
    <n v="6"/>
    <n v="10"/>
    <n v="7.6153846153846155E-2"/>
    <n v="7.6153846153846159"/>
    <n v="102.23076923076923"/>
    <n v="1.0223076923076924"/>
    <n v="1.903846153846154"/>
    <n v="0"/>
    <n v="0"/>
    <n v="2"/>
    <n v="64.757999999999996"/>
    <n v="2"/>
    <n v="64.757999999999996"/>
    <s v="Portal"/>
  </r>
  <r>
    <x v="0"/>
    <x v="3589"/>
    <s v="8A"/>
    <n v="24"/>
    <x v="12"/>
    <x v="12"/>
    <s v="E"/>
    <n v="2.7250000000000001"/>
    <n v="149"/>
    <n v="40"/>
    <n v="40"/>
    <n v="-4"/>
    <n v="36"/>
    <n v="4"/>
    <n v="14.54"/>
    <s v="F2213/4 RD"/>
    <n v="0"/>
    <n v="3"/>
    <n v="3.4615384615384616E-3"/>
    <n v="8.3076923076923076E-2"/>
    <n v="86.299230769230761"/>
    <n v="3.5958012820512817"/>
    <n v="0.12461538461538461"/>
    <n v="1"/>
    <n v="14.54"/>
    <n v="1"/>
    <n v="14.54"/>
    <n v="1"/>
    <n v="14.54"/>
    <s v="Portal"/>
  </r>
  <r>
    <x v="1"/>
    <x v="3590"/>
    <s v="1A"/>
    <n v="1000"/>
    <x v="2"/>
    <x v="2"/>
    <n v="2"/>
    <n v="0"/>
    <n v="55"/>
    <n v="55"/>
    <n v="55"/>
    <m/>
    <n v="55"/>
    <n v="0"/>
    <n v="1684.75127"/>
    <s v="5160/40C SL"/>
    <s v="0"/>
    <s v="0"/>
    <n v="0"/>
    <n v="0"/>
    <n v="1.3430769230769231"/>
    <n v="1.343076923076923E-3"/>
    <n v="0"/>
    <n v="0"/>
    <n v="0"/>
    <n v="0"/>
    <n v="0"/>
    <n v="0"/>
    <n v="0"/>
    <s v="Portal"/>
  </r>
  <r>
    <x v="0"/>
    <x v="3591"/>
    <s v="5A"/>
    <n v="1000"/>
    <x v="0"/>
    <x v="0"/>
    <s v="S"/>
    <n v="4.1666666666666664E-2"/>
    <n v="25"/>
    <n v="24"/>
    <n v="24"/>
    <n v="-4"/>
    <n v="20"/>
    <n v="1"/>
    <n v="46.75"/>
    <s v="3055/1 GR"/>
    <n v="13"/>
    <n v="34"/>
    <n v="0.17923076923076922"/>
    <n v="179.23076923076923"/>
    <n v="189.96153846153845"/>
    <n v="0.18996153846153846"/>
    <n v="3.5846153846153843"/>
    <n v="1"/>
    <n v="46.75"/>
    <n v="5"/>
    <n v="233.75"/>
    <n v="6"/>
    <n v="280.5"/>
    <s v="Portal"/>
  </r>
  <r>
    <x v="1"/>
    <x v="3592"/>
    <s v="1A"/>
    <n v="1000"/>
    <x v="2"/>
    <x v="2"/>
    <n v="2"/>
    <n v="0"/>
    <n v="40"/>
    <n v="40"/>
    <n v="40"/>
    <m/>
    <n v="40"/>
    <n v="2"/>
    <n v="647.35042999999996"/>
    <s v="5199/25C SL"/>
    <n v="6"/>
    <n v="14"/>
    <n v="8.0769230769230774E-2"/>
    <n v="80.769230769230774"/>
    <n v="101.46153846153847"/>
    <n v="0.10146153846153846"/>
    <n v="3.2307692307692308"/>
    <n v="0"/>
    <n v="0"/>
    <n v="3"/>
    <n v="1942.0512899999999"/>
    <n v="3"/>
    <n v="1942.0512899999999"/>
    <s v="Portal"/>
  </r>
  <r>
    <x v="1"/>
    <x v="3593"/>
    <s v="2A"/>
    <n v="500"/>
    <x v="2"/>
    <x v="2"/>
    <n v="2"/>
    <n v="0"/>
    <n v="35"/>
    <n v="35"/>
    <n v="35"/>
    <m/>
    <n v="35"/>
    <n v="0"/>
    <n v="148.17018999999999"/>
    <s v="M33506 SL"/>
    <n v="1"/>
    <n v="1"/>
    <n v="1.1923076923076923E-2"/>
    <n v="5.9615384615384617"/>
    <n v="161.69230769230771"/>
    <n v="0.32338461538461544"/>
    <n v="0.41730769230769232"/>
    <n v="0"/>
    <n v="0"/>
    <n v="0"/>
    <n v="0"/>
    <n v="0"/>
    <n v="0"/>
    <s v="Portal"/>
  </r>
  <r>
    <x v="1"/>
    <x v="3594"/>
    <s v="2F"/>
    <n v="100"/>
    <x v="0"/>
    <x v="0"/>
    <s v="C"/>
    <n v="0"/>
    <n v="5"/>
    <n v="5"/>
    <n v="5"/>
    <m/>
    <n v="5"/>
    <n v="0"/>
    <n v="23.185310000000001"/>
    <s v="M4182 BK"/>
    <n v="0"/>
    <n v="0"/>
    <n v="0"/>
    <n v="0"/>
    <n v="1.153846153846154"/>
    <n v="1.1538461538461539E-2"/>
    <n v="0"/>
    <n v="0"/>
    <n v="0"/>
    <n v="0"/>
    <n v="0"/>
    <n v="0"/>
    <n v="0"/>
    <s v="MPS"/>
  </r>
  <r>
    <x v="0"/>
    <x v="3595"/>
    <s v="3A"/>
    <n v="100"/>
    <x v="2"/>
    <x v="2"/>
    <n v="2"/>
    <n v="0"/>
    <n v="55"/>
    <n v="55"/>
    <n v="55"/>
    <m/>
    <n v="55"/>
    <n v="0"/>
    <n v="34.537750000000003"/>
    <s v="6363 SL"/>
    <n v="25"/>
    <n v="53"/>
    <n v="0.33038461538461539"/>
    <n v="33.03846153846154"/>
    <n v="74.384615384615387"/>
    <n v="0.74384615384615382"/>
    <n v="18.171153846153846"/>
    <n v="2"/>
    <n v="69.075500000000005"/>
    <n v="20"/>
    <n v="690.75500000000011"/>
    <n v="22"/>
    <n v="759.83050000000003"/>
    <s v="Portal"/>
  </r>
  <r>
    <x v="0"/>
    <x v="3596"/>
    <s v="5A"/>
    <n v="1000"/>
    <x v="0"/>
    <x v="0"/>
    <s v="S"/>
    <n v="4.1666666666666664E-2"/>
    <n v="25"/>
    <n v="24"/>
    <n v="24"/>
    <n v="-4"/>
    <n v="20"/>
    <n v="3"/>
    <n v="46.61"/>
    <s v="3055/1 WH"/>
    <n v="18"/>
    <n v="56"/>
    <n v="0.25846153846153846"/>
    <n v="258.46153846153845"/>
    <n v="277.11538461538458"/>
    <n v="0.2771153846153846"/>
    <n v="5.5423076923076922"/>
    <n v="2"/>
    <n v="93.22"/>
    <n v="7"/>
    <n v="326.27"/>
    <n v="8"/>
    <n v="372.88"/>
    <s v="Portal"/>
  </r>
  <r>
    <x v="1"/>
    <x v="3597"/>
    <s v="1A"/>
    <n v="1000"/>
    <x v="2"/>
    <x v="2"/>
    <n v="2"/>
    <n v="0"/>
    <n v="35"/>
    <n v="35"/>
    <n v="35"/>
    <m/>
    <n v="35"/>
    <n v="0"/>
    <n v="381.01893000000001"/>
    <s v="5442 SL"/>
    <n v="1"/>
    <n v="18"/>
    <n v="3.1538461538461536E-2"/>
    <n v="31.538461538461537"/>
    <n v="33.538461538461533"/>
    <n v="3.3538461538461531E-2"/>
    <n v="1.1038461538461537"/>
    <n v="0"/>
    <n v="0"/>
    <n v="1"/>
    <n v="381.01893000000001"/>
    <n v="1"/>
    <n v="381.01893000000001"/>
    <s v="Portal"/>
  </r>
  <r>
    <x v="1"/>
    <x v="3598"/>
    <s v="1A"/>
    <n v="100"/>
    <x v="0"/>
    <x v="0"/>
    <s v="B"/>
    <n v="-0.71698113207547165"/>
    <n v="15"/>
    <n v="53"/>
    <n v="15"/>
    <n v="-4"/>
    <n v="11"/>
    <n v="2"/>
    <n v="8.7639999999999993"/>
    <s v="5013C SL"/>
    <n v="20"/>
    <n v="39"/>
    <n v="0.26038461538461538"/>
    <n v="26.038461538461537"/>
    <n v="180.07692307692307"/>
    <n v="1.8007692307692307"/>
    <n v="2.8642307692307694"/>
    <n v="2"/>
    <n v="17.527999999999999"/>
    <n v="5"/>
    <n v="43.819999999999993"/>
    <n v="7"/>
    <n v="61.347999999999999"/>
    <s v="Portal"/>
  </r>
  <r>
    <x v="1"/>
    <x v="3599"/>
    <s v="1A"/>
    <n v="500"/>
    <x v="0"/>
    <x v="0"/>
    <s v="B"/>
    <n v="-0.75"/>
    <n v="25"/>
    <n v="100"/>
    <n v="25"/>
    <n v="-4"/>
    <n v="21"/>
    <n v="0"/>
    <n v="124.87291999999999"/>
    <s v="5560C SL"/>
    <n v="2"/>
    <n v="2"/>
    <n v="2.3846153846153847E-2"/>
    <n v="11.923076923076923"/>
    <n v="144.24230769230769"/>
    <n v="0.28848461538461539"/>
    <n v="0.50076923076923074"/>
    <n v="0"/>
    <n v="0"/>
    <n v="1"/>
    <n v="124.87291999999999"/>
    <n v="1"/>
    <n v="124.87291999999999"/>
    <s v="Portal"/>
  </r>
  <r>
    <x v="1"/>
    <x v="3600"/>
    <s v="8B"/>
    <n v="1000"/>
    <x v="12"/>
    <x v="12"/>
    <s v="E"/>
    <n v="0.16470588235294117"/>
    <n v="99"/>
    <n v="85"/>
    <n v="85"/>
    <n v="-4"/>
    <n v="81"/>
    <n v="2"/>
    <n v="127.53"/>
    <s v="TFT20024 NA"/>
    <n v="3"/>
    <n v="22"/>
    <n v="5.7692307692307696E-2"/>
    <n v="57.692307692307693"/>
    <n v="104.5"/>
    <n v="0.1045"/>
    <n v="4.6730769230769234"/>
    <n v="0"/>
    <n v="0"/>
    <n v="5"/>
    <n v="637.65"/>
    <n v="5"/>
    <n v="637.65"/>
    <s v="Portal"/>
  </r>
  <r>
    <x v="1"/>
    <x v="3601"/>
    <s v="1A"/>
    <n v="100"/>
    <x v="2"/>
    <x v="2"/>
    <n v="2"/>
    <n v="0"/>
    <n v="35"/>
    <n v="35"/>
    <n v="35"/>
    <m/>
    <n v="35"/>
    <n v="0"/>
    <n v="41.429049999999997"/>
    <s v="5485C SL"/>
    <n v="1"/>
    <n v="19"/>
    <n v="3.2692307692307694E-2"/>
    <n v="3.2692307692307696"/>
    <n v="71.15384615384616"/>
    <n v="0.71153846153846156"/>
    <n v="1.1442307692307694"/>
    <n v="0"/>
    <n v="0"/>
    <n v="1"/>
    <n v="41.429049999999997"/>
    <n v="1"/>
    <n v="41.429049999999997"/>
    <s v="Portal"/>
  </r>
  <r>
    <x v="1"/>
    <x v="3602"/>
    <s v="2F"/>
    <n v="100"/>
    <x v="0"/>
    <x v="0"/>
    <s v="S"/>
    <n v="0"/>
    <n v="28"/>
    <n v="28"/>
    <n v="28"/>
    <n v="-4"/>
    <n v="24"/>
    <n v="6"/>
    <n v="17.260999999999999"/>
    <s v="9058AC BK"/>
    <n v="15"/>
    <n v="54"/>
    <n v="0.22384615384615386"/>
    <n v="22.384615384615387"/>
    <n v="639.16769230769216"/>
    <n v="6.3916769230769219"/>
    <n v="5.3723076923076931"/>
    <n v="1"/>
    <n v="17.260999999999999"/>
    <n v="6"/>
    <n v="103.566"/>
    <n v="7"/>
    <n v="120.827"/>
    <s v="Portal"/>
  </r>
  <r>
    <x v="0"/>
    <x v="3603"/>
    <s v="8B"/>
    <n v="25"/>
    <x v="22"/>
    <x v="21"/>
    <s v="I"/>
    <n v="0"/>
    <n v="28"/>
    <n v="28"/>
    <n v="28"/>
    <n v="-4"/>
    <n v="24"/>
    <n v="10"/>
    <n v="7.12"/>
    <s v="SW21 NA"/>
    <n v="70"/>
    <n v="159"/>
    <n v="0.93730769230769218"/>
    <n v="23.432692307692303"/>
    <n v="866.16346153846155"/>
    <n v="34.646538461538462"/>
    <n v="22.495384615384612"/>
    <n v="5"/>
    <n v="35.6"/>
    <n v="27"/>
    <n v="192.24"/>
    <n v="32"/>
    <n v="227.84"/>
    <s v="Portal"/>
  </r>
  <r>
    <x v="0"/>
    <x v="3604"/>
    <s v="8B"/>
    <n v="100"/>
    <x v="12"/>
    <x v="12"/>
    <s v="E"/>
    <n v="0.16470588235294117"/>
    <n v="99"/>
    <n v="85"/>
    <n v="85"/>
    <n v="-4"/>
    <n v="81"/>
    <n v="157"/>
    <n v="34.83"/>
    <s v="TFT25018 NA"/>
    <n v="23"/>
    <n v="71"/>
    <n v="0.32961538461538459"/>
    <n v="32.96153846153846"/>
    <n v="179.11538461538461"/>
    <n v="1.7911538461538461"/>
    <n v="26.698846153846151"/>
    <n v="2"/>
    <n v="69.66"/>
    <n v="29"/>
    <n v="1010.0699999999999"/>
    <n v="31"/>
    <n v="1079.73"/>
    <s v="Portal"/>
  </r>
  <r>
    <x v="1"/>
    <x v="3605"/>
    <s v="1A"/>
    <n v="100"/>
    <x v="2"/>
    <x v="2"/>
    <n v="2"/>
    <n v="0"/>
    <n v="20"/>
    <n v="20"/>
    <n v="20"/>
    <m/>
    <n v="20"/>
    <n v="2"/>
    <n v="11.73415"/>
    <s v="5052C SL"/>
    <n v="5"/>
    <n v="28"/>
    <n v="8.6153846153846164E-2"/>
    <n v="8.6153846153846168"/>
    <n v="864.57692307692309"/>
    <n v="8.6457692307692309"/>
    <n v="1.7230769230769232"/>
    <n v="1"/>
    <n v="11.73415"/>
    <n v="3"/>
    <n v="35.202449999999999"/>
    <n v="3"/>
    <n v="35.202449999999999"/>
    <s v="Portal"/>
  </r>
  <r>
    <x v="1"/>
    <x v="3606"/>
    <s v="1A"/>
    <n v="100"/>
    <x v="0"/>
    <x v="0"/>
    <s v="B"/>
    <n v="-0.75"/>
    <n v="25"/>
    <n v="100"/>
    <n v="25"/>
    <n v="-4"/>
    <n v="21"/>
    <n v="8"/>
    <n v="36.366999999999997"/>
    <s v="5273C SL"/>
    <n v="1"/>
    <n v="6"/>
    <n v="1.7692307692307691E-2"/>
    <n v="1.7692307692307692"/>
    <n v="1.7692307692307692"/>
    <n v="1.7692307692307691E-2"/>
    <n v="0.37153846153846154"/>
    <n v="1"/>
    <n v="36.366999999999997"/>
    <n v="1"/>
    <n v="36.366999999999997"/>
    <n v="1"/>
    <n v="36.366999999999997"/>
    <s v="Portal"/>
  </r>
  <r>
    <x v="0"/>
    <x v="3607"/>
    <s v="5E"/>
    <n v="100"/>
    <x v="3"/>
    <x v="3"/>
    <s v="T"/>
    <n v="0"/>
    <n v="5"/>
    <n v="5"/>
    <n v="5"/>
    <m/>
    <n v="5"/>
    <n v="0"/>
    <n v="11.26257"/>
    <s v="2844/19 BR"/>
    <n v="15"/>
    <n v="29"/>
    <n v="0.19500000000000001"/>
    <n v="19.5"/>
    <n v="44.5"/>
    <n v="0.44500000000000001"/>
    <n v="0.97500000000000009"/>
    <n v="1"/>
    <n v="11.26257"/>
    <n v="2"/>
    <n v="22.52514"/>
    <n v="3"/>
    <n v="33.787710000000004"/>
    <s v="MPS"/>
  </r>
  <r>
    <x v="0"/>
    <x v="3608"/>
    <s v="8B"/>
    <n v="25"/>
    <x v="22"/>
    <x v="21"/>
    <s v="I"/>
    <n v="0"/>
    <n v="28"/>
    <n v="28"/>
    <n v="28"/>
    <n v="-4"/>
    <n v="24"/>
    <n v="1"/>
    <n v="16.13"/>
    <s v="SW6 CL"/>
    <n v="2"/>
    <n v="7"/>
    <n v="2.9615384615384613E-2"/>
    <n v="0.74038461538461531"/>
    <n v="35.201923076923073"/>
    <n v="1.408076923076923"/>
    <n v="0.71076923076923071"/>
    <n v="0"/>
    <n v="0"/>
    <n v="1"/>
    <n v="16.13"/>
    <n v="1"/>
    <n v="16.13"/>
    <s v="Portal"/>
  </r>
  <r>
    <x v="1"/>
    <x v="3609"/>
    <s v="1F"/>
    <n v="100"/>
    <x v="2"/>
    <x v="2"/>
    <n v="2"/>
    <n v="0"/>
    <n v="35"/>
    <n v="35"/>
    <n v="35"/>
    <m/>
    <n v="35"/>
    <n v="0"/>
    <n v="16.04308"/>
    <s v="65002 SL"/>
    <n v="54"/>
    <n v="98"/>
    <n v="0.69461538461538463"/>
    <n v="69.461538461538467"/>
    <n v="511.29923076923075"/>
    <n v="5.1129923076923074"/>
    <n v="24.311538461538461"/>
    <n v="3"/>
    <n v="48.129239999999996"/>
    <n v="27"/>
    <n v="433.16316"/>
    <n v="30"/>
    <n v="481.29239999999999"/>
    <s v="Portal"/>
  </r>
  <r>
    <x v="1"/>
    <x v="3610"/>
    <s v="5A"/>
    <n v="100"/>
    <x v="0"/>
    <x v="0"/>
    <s v="S"/>
    <n v="-0.25925925925925924"/>
    <n v="20"/>
    <n v="27"/>
    <n v="20"/>
    <n v="-4"/>
    <n v="16"/>
    <n v="61"/>
    <n v="1.895"/>
    <s v="1853 BK"/>
    <n v="58"/>
    <n v="365"/>
    <n v="1.0457692307692308"/>
    <n v="104.57692307692308"/>
    <n v="2305.7307692307686"/>
    <n v="23.057307692307685"/>
    <n v="16.732307692307693"/>
    <n v="6"/>
    <n v="11.370000000000001"/>
    <n v="23"/>
    <n v="43.585000000000001"/>
    <n v="28"/>
    <n v="53.06"/>
    <s v="Portal  "/>
  </r>
  <r>
    <x v="0"/>
    <x v="3611"/>
    <s v="8B"/>
    <n v="1"/>
    <x v="9"/>
    <x v="9"/>
    <s v="B"/>
    <n v="0"/>
    <n v="43"/>
    <n v="43"/>
    <n v="43"/>
    <n v="-4"/>
    <n v="39"/>
    <n v="8"/>
    <n v="17.100000000000001"/>
    <s v="805062W WH"/>
    <n v="18"/>
    <n v="52"/>
    <n v="0.25384615384615383"/>
    <n v="0.25384615384615383"/>
    <n v="0.25384615384615383"/>
    <n v="0.25384615384615383"/>
    <n v="9.8999999999999986"/>
    <n v="1"/>
    <n v="17.100000000000001"/>
    <n v="11"/>
    <n v="188.10000000000002"/>
    <n v="12"/>
    <n v="205.20000000000002"/>
    <s v="Portal"/>
  </r>
  <r>
    <x v="1"/>
    <x v="3612"/>
    <s v="3A"/>
    <n v="100"/>
    <x v="0"/>
    <x v="0"/>
    <s v="B"/>
    <n v="-0.71698113207547165"/>
    <n v="15"/>
    <n v="53"/>
    <n v="15"/>
    <n v="-4"/>
    <n v="11"/>
    <n v="203"/>
    <n v="12.358000000000001"/>
    <s v="1176C SL"/>
    <n v="141"/>
    <n v="618"/>
    <n v="2.2315384615384612"/>
    <n v="223.15384615384613"/>
    <n v="1038.5384615384614"/>
    <n v="10.385384615384615"/>
    <n v="24.546923076923072"/>
    <n v="16"/>
    <n v="197.72800000000001"/>
    <n v="41"/>
    <n v="506.678"/>
    <n v="57"/>
    <n v="704.40600000000006"/>
    <s v="Portal"/>
  </r>
  <r>
    <x v="1"/>
    <x v="3613"/>
    <s v="8A"/>
    <n v="250"/>
    <x v="12"/>
    <x v="12"/>
    <s v="E"/>
    <n v="0.14285714285714285"/>
    <n v="32"/>
    <n v="28"/>
    <n v="28"/>
    <n v="-4"/>
    <n v="24"/>
    <n v="1"/>
    <n v="128.06"/>
    <s v="F1053/4 BK"/>
    <n v="1"/>
    <n v="12"/>
    <n v="2.4615384615384615E-2"/>
    <n v="6.1538461538461542"/>
    <n v="45.980769230769226"/>
    <n v="0.18392307692307691"/>
    <n v="0.59076923076923071"/>
    <n v="0"/>
    <n v="0"/>
    <n v="1"/>
    <n v="128.06"/>
    <n v="1"/>
    <n v="128.06"/>
    <s v="Traditional"/>
  </r>
  <r>
    <x v="1"/>
    <x v="3614"/>
    <s v="1A"/>
    <n v="100"/>
    <x v="0"/>
    <x v="0"/>
    <s v="B"/>
    <n v="-0.13793103448275862"/>
    <n v="25"/>
    <n v="29"/>
    <n v="25"/>
    <n v="-4"/>
    <n v="21"/>
    <n v="14"/>
    <n v="16"/>
    <s v="5003C SL"/>
    <n v="5"/>
    <n v="18"/>
    <n v="7.4615384615384611E-2"/>
    <n v="7.4615384615384608"/>
    <n v="173.42307692307691"/>
    <n v="1.734230769230769"/>
    <n v="1.5669230769230769"/>
    <n v="0"/>
    <n v="0"/>
    <n v="2"/>
    <n v="32"/>
    <n v="2"/>
    <n v="32"/>
    <s v="Portal"/>
  </r>
  <r>
    <x v="1"/>
    <x v="3615"/>
    <s v="5E"/>
    <n v="100"/>
    <x v="3"/>
    <x v="3"/>
    <s v="T"/>
    <n v="0"/>
    <n v="5"/>
    <n v="5"/>
    <n v="5"/>
    <m/>
    <n v="5"/>
    <n v="6"/>
    <n v="16.342569999999998"/>
    <s v="5855 VI"/>
    <n v="2"/>
    <n v="48"/>
    <n v="7.6923076923076927E-2"/>
    <n v="7.6923076923076925"/>
    <n v="69.230769230769226"/>
    <n v="0.69230769230769229"/>
    <n v="0.38461538461538464"/>
    <n v="1"/>
    <n v="16.342569999999998"/>
    <n v="1"/>
    <n v="16.342569999999998"/>
    <n v="2"/>
    <n v="32.685139999999997"/>
    <s v="MPS"/>
  </r>
  <r>
    <x v="0"/>
    <x v="3616"/>
    <s v="5E"/>
    <n v="100"/>
    <x v="3"/>
    <x v="3"/>
    <s v="T"/>
    <n v="0"/>
    <n v="5"/>
    <n v="5"/>
    <n v="5"/>
    <m/>
    <n v="5"/>
    <n v="6"/>
    <n v="16.342569999999998"/>
    <s v="5855 SL"/>
    <n v="0"/>
    <n v="81"/>
    <n v="9.3461538461538457E-2"/>
    <n v="9.3461538461538449"/>
    <n v="84.730769230769226"/>
    <n v="0.84730769230769232"/>
    <n v="0.46730769230769231"/>
    <n v="1"/>
    <n v="16.342569999999998"/>
    <n v="1"/>
    <n v="16.342569999999998"/>
    <n v="2"/>
    <n v="32.685139999999997"/>
    <s v="MPS"/>
  </r>
  <r>
    <x v="1"/>
    <x v="3617"/>
    <s v="3A"/>
    <n v="100"/>
    <x v="2"/>
    <x v="2"/>
    <n v="2"/>
    <n v="-0.75"/>
    <n v="25"/>
    <n v="100"/>
    <n v="25"/>
    <m/>
    <n v="25"/>
    <n v="238"/>
    <n v="8.048"/>
    <s v="2402C SL"/>
    <n v="32"/>
    <n v="99"/>
    <n v="0.45884615384615379"/>
    <n v="45.88461538461538"/>
    <n v="475.11538461538453"/>
    <n v="4.7511538461538452"/>
    <n v="11.471153846153845"/>
    <n v="2"/>
    <n v="16.096"/>
    <n v="13"/>
    <n v="104.624"/>
    <n v="15"/>
    <n v="120.72"/>
    <s v="Portal"/>
  </r>
  <r>
    <x v="0"/>
    <x v="3618"/>
    <s v="5A"/>
    <n v="100"/>
    <x v="0"/>
    <x v="0"/>
    <s v="S"/>
    <n v="4.1666666666666664E-2"/>
    <n v="25"/>
    <n v="24"/>
    <n v="24"/>
    <n v="-4"/>
    <n v="20"/>
    <n v="15"/>
    <n v="2.9140000000000001"/>
    <s v="1561 BK"/>
    <n v="36"/>
    <n v="57"/>
    <n v="0.45346153846153842"/>
    <n v="45.34615384615384"/>
    <n v="175.34615384615384"/>
    <n v="1.7534615384615384"/>
    <n v="9.069230769230769"/>
    <n v="3"/>
    <n v="8.7420000000000009"/>
    <n v="12"/>
    <n v="34.968000000000004"/>
    <n v="14"/>
    <n v="40.795999999999999"/>
    <s v="Portal"/>
  </r>
  <r>
    <x v="1"/>
    <x v="3619"/>
    <s v="1A"/>
    <n v="100"/>
    <x v="2"/>
    <x v="2"/>
    <n v="2"/>
    <n v="0"/>
    <n v="25"/>
    <n v="25"/>
    <n v="25"/>
    <m/>
    <n v="25"/>
    <n v="6"/>
    <n v="21.260120000000001"/>
    <s v="5121C SL"/>
    <n v="2"/>
    <n v="40"/>
    <n v="6.7692307692307691E-2"/>
    <n v="6.7692307692307692"/>
    <n v="629.46153846153834"/>
    <n v="6.2946153846153834"/>
    <n v="1.6923076923076923"/>
    <n v="0"/>
    <n v="0"/>
    <n v="2"/>
    <n v="42.520240000000001"/>
    <n v="2"/>
    <n v="42.520240000000001"/>
    <s v="Portal"/>
  </r>
  <r>
    <x v="1"/>
    <x v="3620"/>
    <s v="3A"/>
    <n v="500"/>
    <x v="0"/>
    <x v="0"/>
    <s v="C"/>
    <n v="0"/>
    <n v="5"/>
    <n v="5"/>
    <n v="5"/>
    <m/>
    <n v="5"/>
    <n v="0"/>
    <n v="181.83156"/>
    <s v="6317 SL"/>
    <n v="25"/>
    <n v="63"/>
    <n v="0.34192307692307689"/>
    <n v="170.96153846153845"/>
    <n v="195.34615384615384"/>
    <n v="0.39069230769230767"/>
    <n v="1.7096153846153843"/>
    <n v="2"/>
    <n v="363.66311999999999"/>
    <n v="4"/>
    <n v="727.32623999999998"/>
    <n v="6"/>
    <n v="1090.98936"/>
    <s v="MPS"/>
  </r>
  <r>
    <x v="0"/>
    <x v="3621"/>
    <s v="5I"/>
    <n v="1000"/>
    <x v="0"/>
    <x v="0"/>
    <s v="S"/>
    <n v="0"/>
    <n v="39"/>
    <n v="39"/>
    <n v="39"/>
    <n v="-4"/>
    <n v="35"/>
    <n v="4"/>
    <n v="53.72"/>
    <s v="6714 GY"/>
    <n v="2"/>
    <n v="32"/>
    <n v="5.8461538461538468E-2"/>
    <n v="58.461538461538467"/>
    <n v="158.26923076923077"/>
    <n v="0.15826923076923077"/>
    <n v="2.0461538461538464"/>
    <n v="0"/>
    <n v="0"/>
    <n v="2"/>
    <n v="107.44"/>
    <n v="2"/>
    <n v="107.44"/>
    <s v="Portal"/>
  </r>
  <r>
    <x v="0"/>
    <x v="3622"/>
    <s v="3A"/>
    <n v="100"/>
    <x v="2"/>
    <x v="2"/>
    <n v="2"/>
    <n v="0"/>
    <n v="25"/>
    <n v="25"/>
    <n v="25"/>
    <m/>
    <n v="25"/>
    <n v="0"/>
    <n v="35.301079999999999"/>
    <s v="6333 SL"/>
    <n v="6"/>
    <n v="12"/>
    <n v="7.8461538461538458E-2"/>
    <n v="7.8461538461538458"/>
    <n v="24.96153846153846"/>
    <n v="0.2496153846153846"/>
    <n v="1.9615384615384615"/>
    <n v="0"/>
    <n v="0"/>
    <n v="2"/>
    <n v="70.602159999999998"/>
    <n v="2"/>
    <n v="70.602159999999998"/>
    <s v="Portal"/>
  </r>
  <r>
    <x v="0"/>
    <x v="3623"/>
    <s v="3A"/>
    <n v="100"/>
    <x v="2"/>
    <x v="2"/>
    <n v="2"/>
    <n v="0"/>
    <n v="55"/>
    <n v="55"/>
    <n v="55"/>
    <m/>
    <n v="55"/>
    <n v="0"/>
    <n v="72.077640000000002"/>
    <s v="6368 SL"/>
    <n v="5"/>
    <n v="10"/>
    <n v="6.5384615384615388E-2"/>
    <n v="6.5384615384615392"/>
    <n v="14.03846153846154"/>
    <n v="0.14038461538461541"/>
    <n v="3.5961538461538463"/>
    <n v="0"/>
    <n v="0"/>
    <n v="4"/>
    <n v="288.31056000000001"/>
    <n v="4"/>
    <n v="288.31056000000001"/>
    <s v="Portal"/>
  </r>
  <r>
    <x v="1"/>
    <x v="3624"/>
    <s v="2F"/>
    <n v="1000"/>
    <x v="0"/>
    <x v="0"/>
    <s v="B"/>
    <n v="-0.30232558139534882"/>
    <n v="30"/>
    <n v="43"/>
    <n v="30"/>
    <n v="-4"/>
    <n v="26"/>
    <n v="2"/>
    <n v="129.22"/>
    <s v="M4182 BK"/>
    <n v="0"/>
    <n v="1"/>
    <n v="1.153846153846154E-3"/>
    <n v="1.153846153846154"/>
    <n v="1.153846153846154"/>
    <n v="1.153846153846154E-3"/>
    <n v="3.0000000000000002E-2"/>
    <n v="1"/>
    <n v="129.22"/>
    <n v="1"/>
    <n v="129.22"/>
    <n v="1"/>
    <n v="129.22"/>
    <s v="Portal"/>
  </r>
  <r>
    <x v="1"/>
    <x v="3625"/>
    <s v="3A"/>
    <n v="100"/>
    <x v="2"/>
    <x v="2"/>
    <n v="2"/>
    <n v="0"/>
    <n v="35"/>
    <n v="35"/>
    <n v="35"/>
    <m/>
    <n v="35"/>
    <n v="3"/>
    <n v="41.84442"/>
    <s v="5478C SL"/>
    <n v="34"/>
    <n v="116"/>
    <n v="0.5"/>
    <n v="50"/>
    <n v="187.69230769230768"/>
    <n v="1.8769230769230767"/>
    <n v="17.5"/>
    <n v="3"/>
    <n v="125.53326"/>
    <n v="21"/>
    <n v="878.73281999999995"/>
    <n v="24"/>
    <n v="1004.26608"/>
    <s v="Portal"/>
  </r>
  <r>
    <x v="1"/>
    <x v="3626"/>
    <s v="1A"/>
    <n v="1"/>
    <x v="2"/>
    <x v="2"/>
    <n v="2"/>
    <n v="-0.125"/>
    <n v="35"/>
    <n v="40"/>
    <n v="35"/>
    <m/>
    <n v="35"/>
    <n v="1532"/>
    <n v="0.42565999999999998"/>
    <s v="5076C SL"/>
    <s v="0"/>
    <s v="0"/>
    <n v="0"/>
    <n v="0"/>
    <n v="14.076923076923077"/>
    <n v="14.076923076923077"/>
    <n v="0"/>
    <n v="0"/>
    <n v="0"/>
    <n v="0"/>
    <n v="0"/>
    <n v="0"/>
    <n v="0"/>
    <s v="Portal"/>
  </r>
  <r>
    <x v="0"/>
    <x v="3627"/>
    <s v="5A"/>
    <n v="100"/>
    <x v="0"/>
    <x v="0"/>
    <s v="S"/>
    <n v="3.7037037037037035E-2"/>
    <n v="28"/>
    <n v="27"/>
    <n v="27"/>
    <n v="-4"/>
    <n v="23"/>
    <n v="16"/>
    <n v="2.1579999999999999"/>
    <s v="1855 WH"/>
    <n v="63"/>
    <n v="186"/>
    <n v="0.8930769230769231"/>
    <n v="89.307692307692307"/>
    <n v="555.84615384615381"/>
    <n v="5.5584615384615379"/>
    <n v="20.540769230769232"/>
    <n v="4"/>
    <n v="8.6319999999999997"/>
    <n v="25"/>
    <n v="53.949999999999996"/>
    <n v="29"/>
    <n v="62.582000000000001"/>
    <s v="Portal  "/>
  </r>
  <r>
    <x v="0"/>
    <x v="3628"/>
    <s v="1A"/>
    <n v="1"/>
    <x v="2"/>
    <x v="2"/>
    <n v="2"/>
    <n v="-0.16666666666666666"/>
    <n v="50"/>
    <n v="60"/>
    <n v="50"/>
    <m/>
    <n v="50"/>
    <n v="0"/>
    <n v="1.4580299999999999"/>
    <s v="5100/70C SL"/>
    <s v="0"/>
    <s v="0"/>
    <n v="0"/>
    <n v="0"/>
    <n v="274.23076923076923"/>
    <n v="274.23076923076923"/>
    <n v="0"/>
    <n v="0"/>
    <n v="0"/>
    <n v="0"/>
    <n v="0"/>
    <n v="0"/>
    <n v="0"/>
    <s v="Portal"/>
  </r>
  <r>
    <x v="1"/>
    <x v="3629"/>
    <s v="5A"/>
    <n v="100"/>
    <x v="0"/>
    <x v="0"/>
    <s v="S"/>
    <n v="-0.25925925925925924"/>
    <n v="20"/>
    <n v="27"/>
    <n v="20"/>
    <n v="-4"/>
    <n v="16"/>
    <n v="194"/>
    <n v="2.0819999999999999"/>
    <s v="3250 BK"/>
    <n v="544"/>
    <n v="1323"/>
    <n v="7.3849999999999998"/>
    <n v="738.5"/>
    <n v="3215.8076923076919"/>
    <n v="32.158076923076919"/>
    <n v="118.16"/>
    <n v="44"/>
    <n v="91.60799999999999"/>
    <n v="162"/>
    <n v="337.28399999999999"/>
    <n v="199"/>
    <n v="414.31799999999998"/>
    <s v="Portal"/>
  </r>
  <r>
    <x v="1"/>
    <x v="3630"/>
    <s v="1A"/>
    <n v="500"/>
    <x v="2"/>
    <x v="2"/>
    <n v="2"/>
    <n v="0"/>
    <n v="40"/>
    <n v="40"/>
    <n v="40"/>
    <m/>
    <n v="40"/>
    <n v="0"/>
    <n v="322.09062"/>
    <s v="5199/25C SL"/>
    <n v="2"/>
    <n v="2"/>
    <n v="2.3846153846153847E-2"/>
    <n v="11.923076923076923"/>
    <n v="101.46153846153847"/>
    <n v="0.20292307692307693"/>
    <n v="0.9538461538461539"/>
    <n v="0"/>
    <n v="0"/>
    <n v="1"/>
    <n v="322.09062"/>
    <n v="1"/>
    <n v="322.09062"/>
    <s v="Portal"/>
  </r>
  <r>
    <x v="0"/>
    <x v="3631"/>
    <s v="5I"/>
    <n v="100"/>
    <x v="0"/>
    <x v="0"/>
    <s v="B"/>
    <n v="0"/>
    <n v="39"/>
    <n v="39"/>
    <n v="39"/>
    <n v="-4"/>
    <n v="35"/>
    <n v="71"/>
    <n v="6.3"/>
    <s v="6710 OR"/>
    <n v="43"/>
    <n v="100"/>
    <n v="0.57846153846153847"/>
    <n v="57.846153846153847"/>
    <n v="151.30769230769229"/>
    <n v="1.513076923076923"/>
    <n v="20.246153846153845"/>
    <n v="3"/>
    <n v="18.899999999999999"/>
    <n v="23"/>
    <n v="144.9"/>
    <n v="26"/>
    <n v="163.79999999999998"/>
    <s v="Portal"/>
  </r>
  <r>
    <x v="1"/>
    <x v="3632"/>
    <s v="3A"/>
    <n v="100"/>
    <x v="2"/>
    <x v="2"/>
    <n v="2"/>
    <n v="0"/>
    <n v="25"/>
    <n v="25"/>
    <n v="25"/>
    <m/>
    <n v="25"/>
    <n v="13"/>
    <n v="16.122900000000001"/>
    <s v="2404C SL"/>
    <n v="211"/>
    <n v="534"/>
    <n v="2.888461538461538"/>
    <n v="288.84615384615381"/>
    <n v="1128.5338461538463"/>
    <n v="11.285338461538464"/>
    <n v="72.211538461538453"/>
    <n v="14"/>
    <n v="225.72060000000002"/>
    <n v="86"/>
    <n v="1386.5694000000001"/>
    <n v="100"/>
    <n v="1612.2900000000002"/>
    <s v="Portal"/>
  </r>
  <r>
    <x v="1"/>
    <x v="3633"/>
    <s v="1A"/>
    <n v="100"/>
    <x v="0"/>
    <x v="0"/>
    <s v="B"/>
    <n v="-0.62264150943396224"/>
    <n v="20"/>
    <n v="53"/>
    <n v="20"/>
    <n v="-4"/>
    <n v="16"/>
    <n v="44"/>
    <n v="13.984"/>
    <s v="5006C SL"/>
    <n v="25"/>
    <n v="30"/>
    <n v="0.30384615384615382"/>
    <n v="30.384615384615383"/>
    <n v="297.30769230769226"/>
    <n v="2.9730769230769227"/>
    <n v="4.8615384615384611"/>
    <n v="2"/>
    <n v="27.968"/>
    <n v="7"/>
    <n v="97.888000000000005"/>
    <n v="9"/>
    <n v="125.85599999999999"/>
    <s v="Portal"/>
  </r>
  <r>
    <x v="1"/>
    <x v="3634"/>
    <s v="3A"/>
    <n v="100"/>
    <x v="2"/>
    <x v="2"/>
    <n v="2"/>
    <n v="0"/>
    <n v="40"/>
    <n v="40"/>
    <n v="40"/>
    <m/>
    <n v="40"/>
    <n v="3"/>
    <n v="19.185500000000001"/>
    <s v="3212 SL"/>
    <n v="2"/>
    <n v="14"/>
    <n v="3.7692307692307692E-2"/>
    <n v="3.7692307692307692"/>
    <n v="60.692307692307693"/>
    <n v="0.6069230769230769"/>
    <n v="1.5076923076923077"/>
    <n v="0"/>
    <n v="0"/>
    <n v="2"/>
    <n v="38.371000000000002"/>
    <n v="2"/>
    <n v="38.371000000000002"/>
    <s v="Portal"/>
  </r>
  <r>
    <x v="0"/>
    <x v="3635"/>
    <s v="5A"/>
    <n v="100"/>
    <x v="0"/>
    <x v="0"/>
    <s v="S"/>
    <n v="-0.56603773584905659"/>
    <n v="23"/>
    <n v="53"/>
    <n v="23"/>
    <n v="-4"/>
    <n v="19"/>
    <n v="29"/>
    <n v="1.2509999999999999"/>
    <s v="3048 YL"/>
    <n v="38"/>
    <n v="98"/>
    <n v="0.52230769230769236"/>
    <n v="52.230769230769234"/>
    <n v="196.46153846153845"/>
    <n v="1.9646153846153844"/>
    <n v="9.9238461538461546"/>
    <n v="3"/>
    <n v="3.7529999999999997"/>
    <n v="13"/>
    <n v="16.262999999999998"/>
    <n v="16"/>
    <n v="20.015999999999998"/>
    <s v="Portal"/>
  </r>
  <r>
    <x v="1"/>
    <x v="3636"/>
    <s v="8B"/>
    <n v="50"/>
    <x v="8"/>
    <x v="8"/>
    <s v="I"/>
    <n v="0"/>
    <n v="24"/>
    <n v="24"/>
    <n v="24"/>
    <n v="-4"/>
    <n v="20"/>
    <n v="2"/>
    <n v="12.8"/>
    <s v="G12011/4 BK"/>
    <n v="8"/>
    <n v="28"/>
    <n v="0.11846153846153845"/>
    <n v="5.9230769230769225"/>
    <n v="20.44230769230769"/>
    <n v="0.4088461538461538"/>
    <n v="2.3692307692307688"/>
    <n v="1"/>
    <n v="12.8"/>
    <n v="3"/>
    <n v="38.400000000000006"/>
    <n v="4"/>
    <n v="51.2"/>
    <s v="Portal"/>
  </r>
  <r>
    <x v="1"/>
    <x v="3637"/>
    <s v="1A"/>
    <n v="100"/>
    <x v="2"/>
    <x v="2"/>
    <n v="2"/>
    <n v="0"/>
    <n v="20"/>
    <n v="20"/>
    <n v="20"/>
    <m/>
    <n v="20"/>
    <n v="0"/>
    <n v="18.211500000000001"/>
    <s v="5063C SL"/>
    <n v="3"/>
    <n v="8"/>
    <n v="4.1538461538461538E-2"/>
    <n v="4.1538461538461542"/>
    <n v="329.53846153846149"/>
    <n v="3.2953846153846147"/>
    <n v="0.8307692307692307"/>
    <n v="0"/>
    <n v="0"/>
    <n v="1"/>
    <n v="18.211500000000001"/>
    <n v="1"/>
    <n v="18.211500000000001"/>
    <s v="Portal"/>
  </r>
  <r>
    <x v="0"/>
    <x v="3638"/>
    <s v="3A"/>
    <n v="500"/>
    <x v="2"/>
    <x v="2"/>
    <n v="2"/>
    <n v="0"/>
    <n v="35"/>
    <n v="35"/>
    <n v="35"/>
    <m/>
    <n v="35"/>
    <n v="0"/>
    <n v="249.71170000000001"/>
    <s v="1065 SL"/>
    <n v="1"/>
    <n v="3"/>
    <n v="1.4230769230769231E-2"/>
    <n v="7.1153846153846159"/>
    <n v="10.076923076923077"/>
    <n v="2.0153846153846154E-2"/>
    <n v="0.49807692307692308"/>
    <n v="0"/>
    <n v="0"/>
    <n v="0"/>
    <n v="0"/>
    <n v="0"/>
    <n v="0"/>
    <s v="Portal"/>
  </r>
  <r>
    <x v="1"/>
    <x v="3639"/>
    <s v="5I"/>
    <n v="100"/>
    <x v="0"/>
    <x v="0"/>
    <s v="B"/>
    <n v="2.564102564102564E-2"/>
    <n v="40"/>
    <n v="39"/>
    <n v="39"/>
    <n v="-4"/>
    <n v="35"/>
    <n v="80"/>
    <n v="6.55"/>
    <s v="6711 YL"/>
    <n v="54"/>
    <n v="200"/>
    <n v="0.8123076923076924"/>
    <n v="81.230769230769241"/>
    <n v="697.76923076923094"/>
    <n v="6.9776923076923092"/>
    <n v="28.430769230769233"/>
    <n v="4"/>
    <n v="26.2"/>
    <n v="32"/>
    <n v="209.6"/>
    <n v="36"/>
    <n v="235.79999999999998"/>
    <s v="Portal"/>
  </r>
  <r>
    <x v="1"/>
    <x v="3640"/>
    <s v="3A"/>
    <n v="100"/>
    <x v="2"/>
    <x v="2"/>
    <n v="2"/>
    <n v="0"/>
    <n v="20"/>
    <n v="20"/>
    <n v="20"/>
    <m/>
    <n v="20"/>
    <n v="5"/>
    <n v="40.866639999999997"/>
    <s v="1896/9C SL"/>
    <n v="34"/>
    <n v="100"/>
    <n v="0.48153846153846158"/>
    <n v="48.15384615384616"/>
    <n v="144.88461538461539"/>
    <n v="1.4488461538461539"/>
    <n v="9.6307692307692321"/>
    <n v="3"/>
    <n v="122.59992"/>
    <n v="13"/>
    <n v="531.26631999999995"/>
    <n v="15"/>
    <n v="612.99959999999999"/>
    <s v="Portal"/>
  </r>
  <r>
    <x v="0"/>
    <x v="3641"/>
    <s v="5E"/>
    <n v="1000"/>
    <x v="3"/>
    <x v="3"/>
    <s v="T"/>
    <n v="0"/>
    <n v="5"/>
    <n v="5"/>
    <n v="5"/>
    <m/>
    <n v="5"/>
    <n v="2"/>
    <n v="81.195809999999994"/>
    <s v="2842/7 BL"/>
    <n v="15"/>
    <n v="63"/>
    <n v="0.23423076923076924"/>
    <n v="234.23076923076925"/>
    <n v="326.07692307692309"/>
    <n v="0.3260769230769231"/>
    <n v="1.1711538461538462"/>
    <n v="2"/>
    <n v="162.39161999999999"/>
    <n v="3"/>
    <n v="243.58742999999998"/>
    <n v="5"/>
    <n v="405.97904999999997"/>
    <s v="MPS"/>
  </r>
  <r>
    <x v="1"/>
    <x v="3642"/>
    <s v="1A"/>
    <n v="100"/>
    <x v="0"/>
    <x v="0"/>
    <s v="B"/>
    <n v="-0.43396226415094341"/>
    <n v="30"/>
    <n v="53"/>
    <n v="30"/>
    <n v="-4"/>
    <n v="26"/>
    <n v="9"/>
    <n v="16.649999999999999"/>
    <s v="5114C SL"/>
    <n v="3"/>
    <n v="29"/>
    <n v="6.5769230769230774E-2"/>
    <n v="6.5769230769230775"/>
    <n v="6.5769230769230775"/>
    <n v="6.5769230769230774E-2"/>
    <n v="1.7100000000000002"/>
    <n v="0"/>
    <n v="0"/>
    <n v="2"/>
    <n v="33.299999999999997"/>
    <n v="2"/>
    <n v="33.299999999999997"/>
    <s v="Portal"/>
  </r>
  <r>
    <x v="1"/>
    <x v="3643"/>
    <s v="2H"/>
    <n v="100"/>
    <x v="2"/>
    <x v="2"/>
    <n v="2"/>
    <n v="0"/>
    <n v="30"/>
    <n v="30"/>
    <n v="30"/>
    <m/>
    <n v="30"/>
    <n v="0"/>
    <n v="42.062220000000003"/>
    <s v="M1704 SL"/>
    <n v="25"/>
    <n v="57"/>
    <n v="0.33499999999999996"/>
    <n v="33.5"/>
    <n v="195.80769230769232"/>
    <n v="1.9580769230769233"/>
    <n v="10.049999999999999"/>
    <n v="2"/>
    <n v="84.124440000000007"/>
    <n v="12"/>
    <n v="504.74664000000007"/>
    <n v="14"/>
    <n v="588.87108000000001"/>
    <s v="Portal"/>
  </r>
  <r>
    <x v="0"/>
    <x v="3644"/>
    <s v="8A"/>
    <n v="16"/>
    <x v="12"/>
    <x v="12"/>
    <s v="E"/>
    <n v="0.14285714285714285"/>
    <n v="32"/>
    <n v="28"/>
    <n v="28"/>
    <n v="-4"/>
    <n v="24"/>
    <n v="0"/>
    <n v="4.1543999999999999"/>
    <s v="F2213/32 YL"/>
    <s v="0"/>
    <s v="0"/>
    <n v="0"/>
    <n v="0"/>
    <n v="39.311538461538461"/>
    <n v="2.4569711538461538"/>
    <n v="0"/>
    <n v="0"/>
    <n v="0"/>
    <n v="0"/>
    <n v="0"/>
    <n v="0"/>
    <n v="0"/>
    <s v="Portal"/>
  </r>
  <r>
    <x v="0"/>
    <x v="3645"/>
    <s v="5A"/>
    <n v="100"/>
    <x v="0"/>
    <x v="0"/>
    <s v="S"/>
    <n v="-0.16666666666666666"/>
    <n v="20"/>
    <n v="24"/>
    <n v="20"/>
    <n v="-4"/>
    <n v="16"/>
    <n v="43"/>
    <n v="1.5629999999999999"/>
    <s v="3049 OR"/>
    <n v="99"/>
    <n v="182"/>
    <n v="1.276153846153846"/>
    <n v="127.6153846153846"/>
    <n v="432.61538461538458"/>
    <n v="4.3261538461538462"/>
    <n v="20.418461538461536"/>
    <n v="8"/>
    <n v="12.504"/>
    <n v="28"/>
    <n v="43.763999999999996"/>
    <n v="34"/>
    <n v="53.141999999999996"/>
    <s v="Portal"/>
  </r>
  <r>
    <x v="1"/>
    <x v="3646"/>
    <s v="1A"/>
    <n v="100"/>
    <x v="0"/>
    <x v="0"/>
    <s v="B"/>
    <n v="-0.71698113207547165"/>
    <n v="15"/>
    <n v="53"/>
    <n v="15"/>
    <n v="-4"/>
    <n v="11"/>
    <n v="7"/>
    <n v="15.728"/>
    <s v="5102C SL"/>
    <n v="2"/>
    <n v="15"/>
    <n v="3.884615384615385E-2"/>
    <n v="3.884615384615385"/>
    <n v="500.61538461538453"/>
    <n v="5.0061538461538451"/>
    <n v="0.42730769230769233"/>
    <n v="0"/>
    <n v="0"/>
    <n v="0"/>
    <n v="0"/>
    <n v="0"/>
    <n v="0"/>
    <s v="Portal"/>
  </r>
  <r>
    <x v="1"/>
    <x v="3647"/>
    <s v="8B"/>
    <n v="100"/>
    <x v="15"/>
    <x v="14"/>
    <s v="B"/>
    <n v="0"/>
    <n v="24"/>
    <n v="24"/>
    <n v="24"/>
    <n v="-4"/>
    <n v="20"/>
    <n v="5"/>
    <n v="32.1"/>
    <s v="2167 SV"/>
    <n v="7"/>
    <n v="71"/>
    <n v="0.15730769230769232"/>
    <n v="15.730769230769232"/>
    <n v="23.51923076923077"/>
    <n v="0.2351923076923077"/>
    <n v="3.1461538461538465"/>
    <n v="1"/>
    <n v="32.1"/>
    <n v="4"/>
    <n v="128.4"/>
    <n v="5"/>
    <n v="160.5"/>
    <s v="Portal"/>
  </r>
  <r>
    <x v="1"/>
    <x v="3648"/>
    <s v="8B"/>
    <n v="250"/>
    <x v="15"/>
    <x v="14"/>
    <s v="B"/>
    <n v="0"/>
    <n v="24"/>
    <n v="24"/>
    <n v="24"/>
    <n v="-4"/>
    <n v="20"/>
    <n v="2"/>
    <n v="80.25"/>
    <s v="2167 SV"/>
    <n v="0"/>
    <n v="27"/>
    <n v="3.1153846153846153E-2"/>
    <n v="7.7884615384615383"/>
    <n v="23.51923076923077"/>
    <n v="9.4076923076923086E-2"/>
    <n v="0.62307692307692308"/>
    <n v="0"/>
    <n v="0"/>
    <n v="1"/>
    <n v="80.25"/>
    <n v="1"/>
    <n v="80.25"/>
    <s v="Portal"/>
  </r>
  <r>
    <x v="0"/>
    <x v="3649"/>
    <s v="4A"/>
    <n v="164"/>
    <x v="2"/>
    <x v="2"/>
    <n v="2"/>
    <n v="0"/>
    <n v="35"/>
    <n v="35"/>
    <n v="35"/>
    <m/>
    <n v="35"/>
    <n v="37"/>
    <n v="17.693960000000001"/>
    <s v="B953031 GE"/>
    <n v="3"/>
    <n v="46"/>
    <n v="8.5384615384615392E-2"/>
    <n v="14.003076923076925"/>
    <n v="132.58769230769232"/>
    <n v="0.80846153846153856"/>
    <n v="2.9884615384615385"/>
    <n v="0"/>
    <n v="0"/>
    <n v="3"/>
    <n v="53.081879999999998"/>
    <n v="3"/>
    <n v="53.081879999999998"/>
    <s v="Portal"/>
  </r>
  <r>
    <x v="1"/>
    <x v="3650"/>
    <s v="5E"/>
    <n v="100"/>
    <x v="3"/>
    <x v="3"/>
    <s v="T"/>
    <n v="0"/>
    <n v="5"/>
    <n v="5"/>
    <n v="5"/>
    <m/>
    <n v="5"/>
    <n v="6"/>
    <n v="19.342569999999998"/>
    <s v="5856/7 WH"/>
    <n v="20"/>
    <n v="57"/>
    <n v="0.28115384615384614"/>
    <n v="28.115384615384613"/>
    <n v="28.115384615384613"/>
    <n v="0.28115384615384614"/>
    <n v="1.4057692307692307"/>
    <n v="2"/>
    <n v="38.685139999999997"/>
    <n v="3"/>
    <n v="58.027709999999999"/>
    <n v="5"/>
    <n v="96.712849999999989"/>
    <s v="MPS"/>
  </r>
  <r>
    <x v="1"/>
    <x v="3651"/>
    <s v="1F"/>
    <n v="100"/>
    <x v="2"/>
    <x v="2"/>
    <n v="2"/>
    <n v="0"/>
    <n v="55"/>
    <n v="55"/>
    <n v="55"/>
    <m/>
    <n v="55"/>
    <n v="1"/>
    <n v="59.988460000000003"/>
    <s v="65805CY SL"/>
    <n v="4"/>
    <n v="6"/>
    <n v="4.9999999999999996E-2"/>
    <n v="5"/>
    <n v="148.07692307692307"/>
    <n v="1.4807692307692306"/>
    <n v="2.7499999999999996"/>
    <n v="0"/>
    <n v="0"/>
    <n v="3"/>
    <n v="179.96538000000001"/>
    <n v="3"/>
    <n v="179.96538000000001"/>
    <s v="Portal"/>
  </r>
  <r>
    <x v="0"/>
    <x v="3652"/>
    <s v="5A"/>
    <n v="100"/>
    <x v="0"/>
    <x v="0"/>
    <s v="S"/>
    <n v="-0.16666666666666666"/>
    <n v="40"/>
    <n v="48"/>
    <n v="40"/>
    <n v="-4"/>
    <n v="36"/>
    <n v="49"/>
    <n v="2.258"/>
    <s v="3051/1 SL"/>
    <n v="14"/>
    <n v="81"/>
    <n v="0.24423076923076922"/>
    <n v="24.423076923076923"/>
    <n v="131.73076923076923"/>
    <n v="1.3173076923076923"/>
    <n v="8.7923076923076913"/>
    <n v="1"/>
    <n v="2.258"/>
    <n v="10"/>
    <n v="22.58"/>
    <n v="11"/>
    <n v="24.838000000000001"/>
    <s v="Portal"/>
  </r>
  <r>
    <x v="0"/>
    <x v="3653"/>
    <s v="8A"/>
    <n v="8"/>
    <x v="1"/>
    <x v="1"/>
    <s v="E"/>
    <n v="0.55555555555555558"/>
    <n v="140"/>
    <n v="90"/>
    <n v="90"/>
    <n v="-4"/>
    <n v="86"/>
    <n v="13"/>
    <n v="25.214289999999998"/>
    <s v="F2214IN BK"/>
    <n v="12"/>
    <n v="61"/>
    <n v="0.19961538461538461"/>
    <n v="1.5969230769230769"/>
    <n v="2.7123076923076921"/>
    <n v="0.33903846153846151"/>
    <n v="17.166923076923077"/>
    <n v="1"/>
    <n v="25.214289999999998"/>
    <n v="18"/>
    <n v="453.85721999999998"/>
    <n v="19"/>
    <n v="479.07150999999999"/>
    <s v="Portal"/>
  </r>
  <r>
    <x v="1"/>
    <x v="3654"/>
    <s v="1A"/>
    <n v="100"/>
    <x v="2"/>
    <x v="2"/>
    <n v="2"/>
    <n v="0"/>
    <n v="25"/>
    <n v="25"/>
    <n v="25"/>
    <m/>
    <n v="25"/>
    <n v="0"/>
    <n v="44.308610000000002"/>
    <s v="5110C SL"/>
    <n v="8"/>
    <n v="17"/>
    <n v="0.10576923076923077"/>
    <n v="10.576923076923077"/>
    <n v="117.92307692307692"/>
    <n v="1.1792307692307693"/>
    <n v="2.6442307692307692"/>
    <n v="1"/>
    <n v="44.308610000000002"/>
    <n v="4"/>
    <n v="177.23444000000001"/>
    <n v="5"/>
    <n v="221.54304999999999"/>
    <s v="Portal"/>
  </r>
  <r>
    <x v="0"/>
    <x v="3655"/>
    <s v="8B"/>
    <n v="500"/>
    <x v="12"/>
    <x v="12"/>
    <s v="E"/>
    <n v="0.16470588235294117"/>
    <n v="99"/>
    <n v="85"/>
    <n v="85"/>
    <n v="-4"/>
    <n v="81"/>
    <n v="10"/>
    <n v="286.52999999999997"/>
    <s v="TFT25014 NA"/>
    <n v="2"/>
    <n v="8"/>
    <n v="3.0769230769230771E-2"/>
    <n v="15.384615384615385"/>
    <n v="21.53846153846154"/>
    <n v="4.3076923076923082E-2"/>
    <n v="2.4923076923076923"/>
    <n v="0"/>
    <n v="0"/>
    <n v="2"/>
    <n v="573.05999999999995"/>
    <n v="2"/>
    <n v="573.05999999999995"/>
    <s v="Portal"/>
  </r>
  <r>
    <x v="1"/>
    <x v="3656"/>
    <s v="5A"/>
    <n v="100"/>
    <x v="0"/>
    <x v="0"/>
    <s v="B"/>
    <n v="-0.25925925925925924"/>
    <n v="20"/>
    <n v="27"/>
    <n v="20"/>
    <n v="-4"/>
    <n v="16"/>
    <n v="69"/>
    <n v="1.4319999999999999"/>
    <s v="3050 OR"/>
    <n v="181"/>
    <n v="524"/>
    <n v="2.5538461538461537"/>
    <n v="255.38461538461536"/>
    <n v="1356.1538461538462"/>
    <n v="13.561538461538461"/>
    <n v="40.861538461538458"/>
    <n v="15"/>
    <n v="21.48"/>
    <n v="56"/>
    <n v="80.191999999999993"/>
    <n v="69"/>
    <n v="98.807999999999993"/>
    <s v="Portal"/>
  </r>
  <r>
    <x v="1"/>
    <x v="3657"/>
    <s v="1F"/>
    <n v="1"/>
    <x v="2"/>
    <x v="2"/>
    <n v="2"/>
    <n v="-0.44444444444444442"/>
    <n v="50"/>
    <n v="90"/>
    <n v="50"/>
    <m/>
    <n v="50"/>
    <n v="7049"/>
    <n v="0.68960999999999995"/>
    <s v="65405 SL"/>
    <s v="0"/>
    <s v="0"/>
    <n v="0"/>
    <n v="0"/>
    <n v="9.1538461538461533"/>
    <n v="9.1538461538461533"/>
    <n v="0"/>
    <n v="0"/>
    <n v="0"/>
    <n v="0"/>
    <n v="0"/>
    <n v="0"/>
    <n v="0"/>
    <s v="Portal"/>
  </r>
  <r>
    <x v="0"/>
    <x v="3658"/>
    <s v="3A"/>
    <n v="100"/>
    <x v="2"/>
    <x v="2"/>
    <n v="2"/>
    <n v="0"/>
    <n v="20"/>
    <n v="20"/>
    <n v="20"/>
    <m/>
    <n v="20"/>
    <n v="6"/>
    <n v="11.039949999999999"/>
    <s v="6300/3 SL"/>
    <n v="59"/>
    <n v="92"/>
    <n v="0.74153846153846148"/>
    <n v="74.153846153846146"/>
    <n v="1351.0769230769231"/>
    <n v="13.510769230769231"/>
    <n v="14.83076923076923"/>
    <n v="4"/>
    <n v="44.159799999999997"/>
    <n v="19"/>
    <n v="209.75904999999997"/>
    <n v="23"/>
    <n v="253.91884999999999"/>
    <s v="Portal"/>
  </r>
  <r>
    <x v="1"/>
    <x v="3659"/>
    <s v="1F"/>
    <n v="1"/>
    <x v="2"/>
    <x v="2"/>
    <n v="2"/>
    <n v="-0.76086956521739135"/>
    <n v="55"/>
    <n v="230"/>
    <n v="55"/>
    <m/>
    <n v="55"/>
    <n v="14322"/>
    <n v="1.4665900000000001"/>
    <s v="65412 SL"/>
    <s v="0"/>
    <s v="0"/>
    <n v="0"/>
    <n v="0"/>
    <n v="28.692307692307693"/>
    <n v="28.692307692307693"/>
    <n v="0"/>
    <n v="0"/>
    <n v="0"/>
    <n v="0"/>
    <n v="0"/>
    <n v="0"/>
    <n v="0"/>
    <s v="Portal"/>
  </r>
  <r>
    <x v="0"/>
    <x v="3660"/>
    <s v="5A"/>
    <n v="100"/>
    <x v="0"/>
    <x v="0"/>
    <s v="S"/>
    <n v="4.1666666666666664E-2"/>
    <n v="25"/>
    <n v="24"/>
    <n v="24"/>
    <n v="-4"/>
    <n v="20"/>
    <n v="20"/>
    <n v="1.954"/>
    <s v="3050/1 BL"/>
    <n v="27"/>
    <n v="87"/>
    <n v="0.39115384615384619"/>
    <n v="39.11538461538462"/>
    <n v="188.34615384615384"/>
    <n v="1.8834615384615383"/>
    <n v="7.8230769230769237"/>
    <n v="2"/>
    <n v="3.9079999999999999"/>
    <n v="10"/>
    <n v="19.54"/>
    <n v="12"/>
    <n v="23.448"/>
    <s v="Portal"/>
  </r>
  <r>
    <x v="0"/>
    <x v="3661"/>
    <s v="5A"/>
    <n v="1000"/>
    <x v="10"/>
    <x v="10"/>
    <s v="I"/>
    <n v="2.0405405405405403"/>
    <n v="225"/>
    <n v="74"/>
    <n v="74"/>
    <n v="-4"/>
    <n v="70"/>
    <n v="2"/>
    <n v="87.95"/>
    <s v="7056/19 BL"/>
    <n v="1"/>
    <n v="12"/>
    <n v="2.4615384615384615E-2"/>
    <n v="24.615384615384617"/>
    <n v="31.03846153846154"/>
    <n v="3.1038461538461539E-2"/>
    <n v="2.1726923076923077"/>
    <n v="0"/>
    <n v="0"/>
    <n v="2"/>
    <n v="175.9"/>
    <n v="2"/>
    <n v="175.9"/>
    <s v="Portal With MPS"/>
  </r>
  <r>
    <x v="0"/>
    <x v="3662"/>
    <s v="8B"/>
    <n v="500"/>
    <x v="12"/>
    <x v="12"/>
    <s v="E"/>
    <n v="0.16470588235294117"/>
    <n v="99"/>
    <n v="85"/>
    <n v="85"/>
    <n v="-4"/>
    <n v="81"/>
    <n v="7"/>
    <n v="302.27999999999997"/>
    <s v="TFT2009 NA"/>
    <n v="0"/>
    <n v="30"/>
    <n v="3.4615384615384617E-2"/>
    <n v="17.30769230769231"/>
    <n v="20.461538461538463"/>
    <n v="4.092307692307693E-2"/>
    <n v="2.8038461538461541"/>
    <n v="0"/>
    <n v="0"/>
    <n v="3"/>
    <n v="906.83999999999992"/>
    <n v="3"/>
    <n v="906.83999999999992"/>
    <s v="Portal"/>
  </r>
  <r>
    <x v="0"/>
    <x v="3663"/>
    <s v="5I"/>
    <n v="1000"/>
    <x v="0"/>
    <x v="0"/>
    <s v="S"/>
    <n v="0"/>
    <n v="39"/>
    <n v="39"/>
    <n v="39"/>
    <n v="-4"/>
    <n v="35"/>
    <n v="5"/>
    <n v="34.200000000000003"/>
    <s v="6714 SL"/>
    <n v="8"/>
    <n v="63"/>
    <n v="0.15884615384615386"/>
    <n v="158.84615384615387"/>
    <n v="222.30769230769232"/>
    <n v="0.22230769230769232"/>
    <n v="5.5596153846153848"/>
    <n v="1"/>
    <n v="34.200000000000003"/>
    <n v="7"/>
    <n v="239.40000000000003"/>
    <n v="8"/>
    <n v="273.60000000000002"/>
    <s v="Portal"/>
  </r>
  <r>
    <x v="1"/>
    <x v="3664"/>
    <s v="5A"/>
    <n v="1000"/>
    <x v="0"/>
    <x v="0"/>
    <s v="S"/>
    <n v="-0.16666666666666666"/>
    <n v="20"/>
    <n v="24"/>
    <n v="20"/>
    <n v="-4"/>
    <n v="16"/>
    <n v="36"/>
    <n v="38.549999999999997"/>
    <s v="3075 RD"/>
    <n v="143"/>
    <n v="258"/>
    <n v="1.8376923076923077"/>
    <n v="1837.6923076923076"/>
    <n v="2220.8461538461538"/>
    <n v="2.2208461538461539"/>
    <n v="35.533538461538463"/>
    <n v="11"/>
    <n v="424.04999999999995"/>
    <n v="40"/>
    <n v="1542"/>
    <n v="49"/>
    <n v="1888.9499999999998"/>
    <s v="Portal"/>
  </r>
  <r>
    <x v="1"/>
    <x v="3665"/>
    <s v="5A"/>
    <n v="100"/>
    <x v="0"/>
    <x v="0"/>
    <s v="S"/>
    <n v="-0.25925925925925924"/>
    <n v="20"/>
    <n v="27"/>
    <n v="20"/>
    <n v="-4"/>
    <n v="16"/>
    <n v="29"/>
    <n v="8.4489999999999998"/>
    <s v="1559 BK"/>
    <n v="22"/>
    <n v="91"/>
    <n v="0.34192307692307694"/>
    <n v="34.192307692307693"/>
    <n v="126.11538461538461"/>
    <n v="1.2611538461538461"/>
    <n v="5.4707692307692311"/>
    <n v="2"/>
    <n v="16.898"/>
    <n v="7"/>
    <n v="59.143000000000001"/>
    <n v="9"/>
    <n v="76.040999999999997"/>
    <s v="Portal"/>
  </r>
  <r>
    <x v="1"/>
    <x v="3666"/>
    <s v="1F"/>
    <n v="500"/>
    <x v="2"/>
    <x v="2"/>
    <n v="2"/>
    <n v="0"/>
    <n v="60"/>
    <n v="60"/>
    <n v="60"/>
    <m/>
    <n v="60"/>
    <n v="0"/>
    <n v="359.44844000000001"/>
    <s v="86218CY SL"/>
    <n v="0"/>
    <n v="3"/>
    <n v="3.4615384615384616E-3"/>
    <n v="1.7307692307692308"/>
    <n v="17.346153846153847"/>
    <n v="3.4692307692307696E-2"/>
    <n v="0.2076923076923077"/>
    <n v="1"/>
    <n v="359.44844000000001"/>
    <n v="1"/>
    <n v="359.44844000000001"/>
    <n v="1"/>
    <n v="359.44844000000001"/>
    <s v="Portal"/>
  </r>
  <r>
    <x v="0"/>
    <x v="3667"/>
    <s v="1F"/>
    <n v="500"/>
    <x v="2"/>
    <x v="2"/>
    <n v="2"/>
    <n v="0"/>
    <n v="40"/>
    <n v="40"/>
    <n v="40"/>
    <m/>
    <n v="40"/>
    <n v="0"/>
    <n v="179.47703000000001"/>
    <s v="86505CY SL"/>
    <s v="0"/>
    <s v="0"/>
    <n v="0"/>
    <n v="0"/>
    <n v="1.4230769230769231"/>
    <n v="2.8461538461538463E-3"/>
    <n v="0"/>
    <n v="0"/>
    <n v="0"/>
    <n v="0"/>
    <n v="0"/>
    <n v="0"/>
    <n v="0"/>
    <s v="Portal"/>
  </r>
  <r>
    <x v="1"/>
    <x v="3668"/>
    <s v="5E"/>
    <n v="100"/>
    <x v="3"/>
    <x v="3"/>
    <s v="T"/>
    <n v="0"/>
    <n v="5"/>
    <n v="5"/>
    <n v="5"/>
    <m/>
    <n v="5"/>
    <n v="10"/>
    <n v="12.26257"/>
    <s v="5853/19 RD"/>
    <n v="174"/>
    <n v="509"/>
    <n v="2.461153846153846"/>
    <n v="246.11538461538461"/>
    <n v="716.11538461538464"/>
    <n v="7.1611538461538462"/>
    <n v="12.305769230769229"/>
    <n v="17"/>
    <n v="208.46369000000001"/>
    <n v="29"/>
    <n v="355.61453"/>
    <n v="46"/>
    <n v="564.07821999999999"/>
    <s v="MPS"/>
  </r>
  <r>
    <x v="1"/>
    <x v="3669"/>
    <s v="5A"/>
    <n v="100"/>
    <x v="0"/>
    <x v="0"/>
    <s v="S"/>
    <n v="4.1666666666666664E-2"/>
    <n v="25"/>
    <n v="24"/>
    <n v="24"/>
    <n v="-4"/>
    <n v="20"/>
    <n v="2"/>
    <n v="20.582000000000001"/>
    <s v="3081 GR"/>
    <n v="14"/>
    <n v="97"/>
    <n v="0.26269230769230767"/>
    <n v="26.269230769230766"/>
    <n v="127.03846153846152"/>
    <n v="1.2703846153846152"/>
    <n v="5.2538461538461529"/>
    <n v="2"/>
    <n v="41.164000000000001"/>
    <n v="7"/>
    <n v="144.07400000000001"/>
    <n v="8"/>
    <n v="164.65600000000001"/>
    <s v="Portal"/>
  </r>
  <r>
    <x v="0"/>
    <x v="3670"/>
    <s v="8A"/>
    <n v="60"/>
    <x v="12"/>
    <x v="12"/>
    <s v="E"/>
    <n v="0.14285714285714285"/>
    <n v="32"/>
    <n v="28"/>
    <n v="28"/>
    <n v="-4"/>
    <n v="24"/>
    <n v="1"/>
    <n v="12.01"/>
    <s v="F2211/8 GR"/>
    <n v="1"/>
    <n v="2"/>
    <n v="1.3076923076923076E-2"/>
    <n v="0.7846153846153846"/>
    <n v="51.784615384615385"/>
    <n v="0.86307692307692307"/>
    <n v="0.31384615384615383"/>
    <n v="1"/>
    <n v="12.01"/>
    <n v="1"/>
    <n v="12.01"/>
    <n v="1"/>
    <n v="12.01"/>
    <s v="Portal"/>
  </r>
  <r>
    <x v="0"/>
    <x v="3671"/>
    <s v="8A"/>
    <n v="50"/>
    <x v="12"/>
    <x v="12"/>
    <s v="E"/>
    <n v="0.14285714285714285"/>
    <n v="32"/>
    <n v="28"/>
    <n v="28"/>
    <n v="-4"/>
    <n v="24"/>
    <n v="2"/>
    <n v="12.01"/>
    <s v="F2213/16 YL"/>
    <n v="3"/>
    <n v="13"/>
    <n v="4.7307692307692308E-2"/>
    <n v="2.3653846153846154"/>
    <n v="177.21153846153845"/>
    <n v="3.5442307692307691"/>
    <n v="1.1353846153846154"/>
    <n v="0"/>
    <n v="0"/>
    <n v="1"/>
    <n v="12.01"/>
    <n v="1"/>
    <n v="12.01"/>
    <s v="Portal"/>
  </r>
  <r>
    <x v="0"/>
    <x v="3672"/>
    <s v="8A"/>
    <n v="70"/>
    <x v="12"/>
    <x v="12"/>
    <s v="E"/>
    <n v="0.14285714285714285"/>
    <n v="32"/>
    <n v="28"/>
    <n v="28"/>
    <n v="-4"/>
    <n v="24"/>
    <n v="0"/>
    <n v="12.01"/>
    <s v="F2211/16 WH"/>
    <n v="2"/>
    <n v="8"/>
    <n v="3.0769230769230771E-2"/>
    <n v="2.1538461538461542"/>
    <n v="36.047692307692301"/>
    <n v="0.51496703296703283"/>
    <n v="0.7384615384615385"/>
    <n v="0"/>
    <n v="0"/>
    <n v="1"/>
    <n v="12.01"/>
    <n v="1"/>
    <n v="12.01"/>
    <s v="Portal"/>
  </r>
  <r>
    <x v="0"/>
    <x v="3673"/>
    <s v="8A"/>
    <n v="60"/>
    <x v="12"/>
    <x v="12"/>
    <s v="E"/>
    <n v="0.14285714285714285"/>
    <n v="32"/>
    <n v="28"/>
    <n v="28"/>
    <n v="-4"/>
    <n v="24"/>
    <n v="1"/>
    <n v="12.01"/>
    <s v="F2211/8 RD"/>
    <n v="2"/>
    <n v="12"/>
    <n v="3.5384615384615382E-2"/>
    <n v="2.1230769230769231"/>
    <n v="76.760769230769228"/>
    <n v="1.2793461538461537"/>
    <n v="0.84923076923076923"/>
    <n v="0"/>
    <n v="0"/>
    <n v="1"/>
    <n v="12.01"/>
    <n v="1"/>
    <n v="12.01"/>
    <s v="Portal"/>
  </r>
  <r>
    <x v="0"/>
    <x v="3674"/>
    <s v="8B"/>
    <n v="1000"/>
    <x v="12"/>
    <x v="12"/>
    <s v="E"/>
    <n v="0.16470588235294117"/>
    <n v="99"/>
    <n v="85"/>
    <n v="85"/>
    <n v="-4"/>
    <n v="81"/>
    <n v="2"/>
    <n v="114.03"/>
    <s v="TFT20026 NA"/>
    <n v="1"/>
    <n v="5"/>
    <n v="1.6538461538461537E-2"/>
    <n v="16.538461538461537"/>
    <n v="87.192307692307693"/>
    <n v="8.7192307692307694E-2"/>
    <n v="1.3396153846153844"/>
    <n v="0"/>
    <n v="0"/>
    <n v="1"/>
    <n v="114.03"/>
    <n v="1"/>
    <n v="114.03"/>
    <s v="Portal"/>
  </r>
  <r>
    <x v="1"/>
    <x v="3675"/>
    <s v="8A"/>
    <n v="50"/>
    <x v="12"/>
    <x v="12"/>
    <s v="E"/>
    <n v="4.4749999999999996"/>
    <n v="219"/>
    <n v="40"/>
    <n v="40"/>
    <n v="-4"/>
    <n v="36"/>
    <n v="4"/>
    <n v="12.08"/>
    <s v="F2213/16 CL"/>
    <n v="8"/>
    <n v="15"/>
    <n v="0.10346153846153847"/>
    <n v="5.1730769230769234"/>
    <n v="406.16230769230765"/>
    <n v="8.1232461538461536"/>
    <n v="3.7246153846153849"/>
    <n v="1"/>
    <n v="12.08"/>
    <n v="5"/>
    <n v="60.4"/>
    <n v="6"/>
    <n v="72.48"/>
    <s v="Portal"/>
  </r>
  <r>
    <x v="0"/>
    <x v="3676"/>
    <s v="8A"/>
    <n v="1000"/>
    <x v="1"/>
    <x v="1"/>
    <s v="E"/>
    <n v="0.55555555555555558"/>
    <n v="140"/>
    <n v="90"/>
    <n v="90"/>
    <n v="-4"/>
    <n v="86"/>
    <n v="1"/>
    <n v="173.47143"/>
    <s v="F221B3/8 CL"/>
    <n v="2"/>
    <n v="0"/>
    <n v="2.1538461538461538E-2"/>
    <n v="21.538461538461537"/>
    <n v="48.153846153846146"/>
    <n v="4.8153846153846144E-2"/>
    <n v="1.8523076923076922"/>
    <n v="0"/>
    <n v="0"/>
    <n v="2"/>
    <n v="346.94286"/>
    <n v="2"/>
    <n v="346.94286"/>
    <s v="Portal"/>
  </r>
  <r>
    <x v="0"/>
    <x v="3677"/>
    <s v="5E"/>
    <n v="100"/>
    <x v="3"/>
    <x v="3"/>
    <s v="T"/>
    <n v="0"/>
    <n v="5"/>
    <n v="5"/>
    <n v="5"/>
    <m/>
    <n v="5"/>
    <n v="5"/>
    <n v="12.26257"/>
    <s v="5854 OR"/>
    <n v="73"/>
    <n v="129"/>
    <n v="0.93499999999999994"/>
    <n v="93.5"/>
    <n v="123.11538461538461"/>
    <n v="1.231153846153846"/>
    <n v="4.6749999999999998"/>
    <n v="7"/>
    <n v="85.837990000000005"/>
    <n v="12"/>
    <n v="147.15084000000002"/>
    <n v="19"/>
    <n v="232.98883000000001"/>
    <s v="MPS"/>
  </r>
  <r>
    <x v="0"/>
    <x v="3678"/>
    <s v="8B"/>
    <n v="50"/>
    <x v="8"/>
    <x v="8"/>
    <s v="I"/>
    <n v="0"/>
    <n v="24"/>
    <n v="24"/>
    <n v="24"/>
    <n v="-4"/>
    <n v="20"/>
    <n v="13"/>
    <n v="4.8499999999999996"/>
    <s v="G1301/8 BK"/>
    <n v="56"/>
    <n v="96"/>
    <n v="0.7138461538461538"/>
    <n v="35.692307692307693"/>
    <n v="40.384615384615387"/>
    <n v="0.80769230769230771"/>
    <n v="14.276923076923076"/>
    <n v="4"/>
    <n v="19.399999999999999"/>
    <n v="18"/>
    <n v="87.3"/>
    <n v="22"/>
    <n v="106.69999999999999"/>
    <s v="Portal"/>
  </r>
  <r>
    <x v="0"/>
    <x v="3679"/>
    <s v="6B"/>
    <n v="100"/>
    <x v="4"/>
    <x v="4"/>
    <s v="T"/>
    <n v="0"/>
    <n v="5"/>
    <n v="5"/>
    <n v="5"/>
    <m/>
    <n v="5"/>
    <n v="2"/>
    <n v="18.876380000000001"/>
    <s v="79050 SL"/>
    <n v="16"/>
    <n v="119"/>
    <n v="0.30961538461538463"/>
    <n v="30.961538461538463"/>
    <n v="74.807692307692307"/>
    <n v="0.74807692307692308"/>
    <n v="1.5480769230769231"/>
    <n v="2"/>
    <n v="37.752760000000002"/>
    <n v="4"/>
    <n v="75.505520000000004"/>
    <n v="6"/>
    <n v="113.25828000000001"/>
    <s v="MPS"/>
  </r>
  <r>
    <x v="1"/>
    <x v="3680"/>
    <s v="3A"/>
    <n v="100"/>
    <x v="2"/>
    <x v="2"/>
    <n v="2"/>
    <n v="0"/>
    <n v="35"/>
    <n v="35"/>
    <n v="35"/>
    <m/>
    <n v="35"/>
    <n v="3"/>
    <n v="42.728749999999998"/>
    <s v="1064 SL"/>
    <n v="19"/>
    <n v="44"/>
    <n v="0.25538461538461538"/>
    <n v="25.538461538461537"/>
    <n v="150.92307692307691"/>
    <n v="1.5092307692307692"/>
    <n v="8.9384615384615387"/>
    <n v="1"/>
    <n v="42.728749999999998"/>
    <n v="10"/>
    <n v="427.28749999999997"/>
    <n v="11"/>
    <n v="470.01624999999996"/>
    <s v="Portal"/>
  </r>
  <r>
    <x v="0"/>
    <x v="3681"/>
    <s v="5A"/>
    <n v="1000"/>
    <x v="0"/>
    <x v="0"/>
    <s v="S"/>
    <n v="0.66666666666666663"/>
    <n v="40"/>
    <n v="24"/>
    <n v="24"/>
    <n v="-4"/>
    <n v="20"/>
    <n v="65"/>
    <n v="21.47"/>
    <s v="3051/1 RD"/>
    <n v="42"/>
    <n v="301"/>
    <n v="0.79961538461538462"/>
    <n v="799.61538461538464"/>
    <n v="1154.3461538461538"/>
    <n v="1.1543461538461539"/>
    <n v="23.086923076923078"/>
    <n v="5"/>
    <n v="107.35"/>
    <n v="21"/>
    <n v="450.87"/>
    <n v="25"/>
    <n v="536.75"/>
    <s v="Portal"/>
  </r>
  <r>
    <x v="1"/>
    <x v="3682"/>
    <s v="3A"/>
    <n v="100"/>
    <x v="2"/>
    <x v="2"/>
    <n v="2"/>
    <n v="0"/>
    <n v="30"/>
    <n v="30"/>
    <n v="30"/>
    <m/>
    <n v="30"/>
    <n v="4"/>
    <n v="46.622190000000003"/>
    <s v="1716 SL"/>
    <n v="10"/>
    <n v="43"/>
    <n v="0.15730769230769232"/>
    <n v="15.730769230769232"/>
    <n v="30.53846153846154"/>
    <n v="0.30538461538461542"/>
    <n v="4.7192307692307693"/>
    <n v="1"/>
    <n v="46.622190000000003"/>
    <n v="6"/>
    <n v="279.73314000000005"/>
    <n v="7"/>
    <n v="326.35533000000004"/>
    <s v="Portal"/>
  </r>
  <r>
    <x v="0"/>
    <x v="3683"/>
    <s v="3A"/>
    <n v="100"/>
    <x v="2"/>
    <x v="2"/>
    <n v="2"/>
    <n v="0"/>
    <n v="25"/>
    <n v="25"/>
    <n v="25"/>
    <m/>
    <n v="25"/>
    <n v="0"/>
    <n v="17.605119999999999"/>
    <s v="6327 SL"/>
    <n v="3"/>
    <n v="8"/>
    <n v="4.1538461538461538E-2"/>
    <n v="4.1538461538461542"/>
    <n v="69.92307692307692"/>
    <n v="0.69923076923076921"/>
    <n v="1.0384615384615385"/>
    <n v="0"/>
    <n v="0"/>
    <n v="1"/>
    <n v="17.605119999999999"/>
    <n v="1"/>
    <n v="17.605119999999999"/>
    <s v="Portal"/>
  </r>
  <r>
    <x v="1"/>
    <x v="3684"/>
    <s v="1A"/>
    <n v="100"/>
    <x v="2"/>
    <x v="2"/>
    <n v="2"/>
    <n v="0"/>
    <n v="25"/>
    <n v="25"/>
    <n v="25"/>
    <m/>
    <n v="25"/>
    <n v="8"/>
    <n v="22.447959999999998"/>
    <s v="5152C SL"/>
    <n v="5"/>
    <n v="40"/>
    <n v="0.1"/>
    <n v="10"/>
    <n v="308.46153846153851"/>
    <n v="3.0846153846153852"/>
    <n v="2.5"/>
    <n v="1"/>
    <n v="22.447959999999998"/>
    <n v="4"/>
    <n v="89.791839999999993"/>
    <n v="5"/>
    <n v="112.23979999999999"/>
    <s v="Portal"/>
  </r>
  <r>
    <x v="1"/>
    <x v="3685"/>
    <s v="3A"/>
    <n v="100"/>
    <x v="2"/>
    <x v="2"/>
    <n v="2"/>
    <n v="0"/>
    <n v="30"/>
    <n v="30"/>
    <n v="30"/>
    <m/>
    <n v="30"/>
    <n v="2"/>
    <n v="21.30179"/>
    <s v="1738C SL"/>
    <n v="8"/>
    <n v="24"/>
    <n v="0.11384615384615385"/>
    <n v="11.384615384615385"/>
    <n v="76.961538461538467"/>
    <n v="0.7696153846153847"/>
    <n v="3.4153846153846152"/>
    <n v="1"/>
    <n v="21.30179"/>
    <n v="4"/>
    <n v="85.207160000000002"/>
    <n v="5"/>
    <n v="106.50895"/>
    <s v="Portal"/>
  </r>
  <r>
    <x v="0"/>
    <x v="3686"/>
    <s v="5A"/>
    <n v="100"/>
    <x v="0"/>
    <x v="0"/>
    <s v="S"/>
    <n v="-0.25925925925925924"/>
    <n v="20"/>
    <n v="27"/>
    <n v="20"/>
    <n v="-4"/>
    <n v="16"/>
    <n v="42"/>
    <n v="3.9630000000000001"/>
    <s v="3051 WU"/>
    <n v="42"/>
    <n v="112"/>
    <n v="0.58153846153846156"/>
    <n v="58.153846153846153"/>
    <n v="184.69230769230771"/>
    <n v="1.8469230769230771"/>
    <n v="9.304615384615385"/>
    <n v="3"/>
    <n v="11.888999999999999"/>
    <n v="12"/>
    <n v="47.555999999999997"/>
    <n v="15"/>
    <n v="59.445"/>
    <s v="Portal"/>
  </r>
  <r>
    <x v="1"/>
    <x v="3687"/>
    <s v="5A"/>
    <n v="1000"/>
    <x v="0"/>
    <x v="0"/>
    <s v="S"/>
    <n v="4.1666666666666664E-2"/>
    <n v="25"/>
    <n v="24"/>
    <n v="24"/>
    <n v="-4"/>
    <n v="20"/>
    <n v="4"/>
    <n v="46.58"/>
    <s v="3055/1 BK"/>
    <n v="12"/>
    <n v="56"/>
    <n v="0.19384615384615383"/>
    <n v="193.84615384615384"/>
    <n v="258.15384615384613"/>
    <n v="0.25815384615384612"/>
    <n v="5.1630769230769227"/>
    <n v="1"/>
    <n v="46.58"/>
    <n v="5"/>
    <n v="232.89999999999998"/>
    <n v="6"/>
    <n v="279.48"/>
    <s v="Portal"/>
  </r>
  <r>
    <x v="0"/>
    <x v="3688"/>
    <s v="5I"/>
    <n v="100"/>
    <x v="0"/>
    <x v="0"/>
    <s v="B"/>
    <n v="0"/>
    <n v="39"/>
    <n v="39"/>
    <n v="39"/>
    <n v="-4"/>
    <n v="35"/>
    <n v="41"/>
    <n v="6.3"/>
    <s v="6710 BR"/>
    <n v="48"/>
    <n v="105"/>
    <n v="0.6380769230769231"/>
    <n v="63.807692307692307"/>
    <n v="198.80769230769226"/>
    <n v="1.9880769230769226"/>
    <n v="22.332692307692309"/>
    <n v="3"/>
    <n v="18.899999999999999"/>
    <n v="25"/>
    <n v="157.5"/>
    <n v="28"/>
    <n v="176.4"/>
    <s v="Portal"/>
  </r>
  <r>
    <x v="1"/>
    <x v="3689"/>
    <s v="5A"/>
    <n v="100"/>
    <x v="0"/>
    <x v="0"/>
    <s v="S"/>
    <n v="-0.25925925925925924"/>
    <n v="20"/>
    <n v="27"/>
    <n v="20"/>
    <n v="-4"/>
    <n v="16"/>
    <n v="135"/>
    <n v="2.0089999999999999"/>
    <s v="3051 VI"/>
    <n v="91"/>
    <n v="367"/>
    <n v="1.4034615384615383"/>
    <n v="140.34615384615384"/>
    <n v="1575.3461538461538"/>
    <n v="15.753461538461538"/>
    <n v="22.455384615384613"/>
    <n v="8"/>
    <n v="16.071999999999999"/>
    <n v="30"/>
    <n v="60.269999999999996"/>
    <n v="37"/>
    <n v="74.332999999999998"/>
    <s v="Portal"/>
  </r>
  <r>
    <x v="1"/>
    <x v="3690"/>
    <s v="5A"/>
    <n v="100"/>
    <x v="0"/>
    <x v="0"/>
    <s v="S"/>
    <n v="-0.25925925925925924"/>
    <n v="20"/>
    <n v="27"/>
    <n v="20"/>
    <n v="-4"/>
    <n v="16"/>
    <n v="194"/>
    <n v="1.845"/>
    <s v="3051 OR"/>
    <n v="204"/>
    <n v="408"/>
    <n v="2.6676923076923074"/>
    <n v="266.76923076923072"/>
    <n v="1759.8461538461536"/>
    <n v="17.598461538461535"/>
    <n v="42.683076923076918"/>
    <n v="16"/>
    <n v="29.52"/>
    <n v="59"/>
    <n v="108.855"/>
    <n v="72"/>
    <n v="132.84"/>
    <s v="Portal"/>
  </r>
  <r>
    <x v="1"/>
    <x v="3691"/>
    <s v="1F"/>
    <n v="100"/>
    <x v="2"/>
    <x v="2"/>
    <n v="2"/>
    <n v="0"/>
    <n v="40"/>
    <n v="40"/>
    <n v="40"/>
    <m/>
    <n v="40"/>
    <n v="0"/>
    <n v="21.28594"/>
    <s v="86005CY SL"/>
    <n v="0"/>
    <n v="7"/>
    <n v="8.076923076923077E-3"/>
    <n v="0.80769230769230771"/>
    <n v="7.9230769230769234"/>
    <n v="7.923076923076923E-2"/>
    <n v="0.32307692307692309"/>
    <n v="1"/>
    <n v="21.28594"/>
    <n v="1"/>
    <n v="21.28594"/>
    <n v="1"/>
    <n v="21.28594"/>
    <s v="Portal"/>
  </r>
  <r>
    <x v="1"/>
    <x v="3692"/>
    <s v="3A"/>
    <n v="100"/>
    <x v="2"/>
    <x v="2"/>
    <n v="2"/>
    <n v="0"/>
    <n v="20"/>
    <n v="20"/>
    <n v="20"/>
    <m/>
    <n v="20"/>
    <n v="3"/>
    <n v="47.883310000000002"/>
    <s v="1898/9C SL"/>
    <n v="9"/>
    <n v="37"/>
    <n v="0.13961538461538461"/>
    <n v="13.961538461538462"/>
    <n v="58.192307692307686"/>
    <n v="0.58192307692307688"/>
    <n v="2.7923076923076922"/>
    <n v="1"/>
    <n v="47.883310000000002"/>
    <n v="4"/>
    <n v="191.53324000000001"/>
    <n v="5"/>
    <n v="239.41655"/>
    <s v="Portal"/>
  </r>
  <r>
    <x v="1"/>
    <x v="3693"/>
    <s v="3A"/>
    <n v="100"/>
    <x v="2"/>
    <x v="2"/>
    <n v="2"/>
    <n v="0"/>
    <n v="20"/>
    <n v="20"/>
    <n v="20"/>
    <m/>
    <n v="20"/>
    <n v="3"/>
    <n v="44.399970000000003"/>
    <s v="1896/12C SL"/>
    <n v="50"/>
    <n v="93"/>
    <n v="0.64576923076923076"/>
    <n v="64.57692307692308"/>
    <n v="333.42307692307691"/>
    <n v="3.3342307692307691"/>
    <n v="12.915384615384616"/>
    <n v="4"/>
    <n v="177.59988000000001"/>
    <n v="17"/>
    <n v="754.79949000000011"/>
    <n v="20"/>
    <n v="887.99940000000004"/>
    <s v="Portal"/>
  </r>
  <r>
    <x v="1"/>
    <x v="3694"/>
    <s v="1F"/>
    <n v="100"/>
    <x v="2"/>
    <x v="2"/>
    <n v="2"/>
    <n v="0"/>
    <n v="35"/>
    <n v="35"/>
    <n v="35"/>
    <m/>
    <n v="35"/>
    <n v="0"/>
    <n v="24.439129999999999"/>
    <s v="65802 SL"/>
    <n v="19"/>
    <n v="49"/>
    <n v="0.26115384615384618"/>
    <n v="26.115384615384617"/>
    <n v="399.57692307692309"/>
    <n v="3.995769230769231"/>
    <n v="9.1403846153846171"/>
    <n v="1"/>
    <n v="24.439129999999999"/>
    <n v="10"/>
    <n v="244.3913"/>
    <n v="11"/>
    <n v="268.83042999999998"/>
    <s v="Portal"/>
  </r>
  <r>
    <x v="1"/>
    <x v="3695"/>
    <s v="2D"/>
    <n v="100"/>
    <x v="2"/>
    <x v="2"/>
    <n v="2"/>
    <n v="0"/>
    <n v="35"/>
    <n v="35"/>
    <n v="35"/>
    <m/>
    <n v="35"/>
    <n v="3"/>
    <n v="16.393260000000001"/>
    <s v="M9528010 BK"/>
    <n v="10"/>
    <n v="42"/>
    <n v="0.15615384615384617"/>
    <n v="15.615384615384617"/>
    <n v="3261.5250000000001"/>
    <n v="32.615250000000003"/>
    <n v="5.4653846153846164"/>
    <n v="1"/>
    <n v="16.393260000000001"/>
    <n v="6"/>
    <n v="98.359560000000016"/>
    <n v="7"/>
    <n v="114.75282000000001"/>
    <s v="Portal"/>
  </r>
  <r>
    <x v="1"/>
    <x v="3696"/>
    <s v="5A"/>
    <n v="1000"/>
    <x v="0"/>
    <x v="0"/>
    <s v="S"/>
    <n v="-0.25925925925925924"/>
    <n v="20"/>
    <n v="27"/>
    <n v="20"/>
    <n v="-4"/>
    <n v="16"/>
    <n v="41"/>
    <n v="19.22"/>
    <s v="3051 YL"/>
    <n v="107"/>
    <n v="481"/>
    <n v="1.7073076923076922"/>
    <n v="1707.3076923076922"/>
    <n v="3577.1538461538462"/>
    <n v="3.5771538461538461"/>
    <n v="57.234461538461538"/>
    <n v="10"/>
    <n v="192.2"/>
    <n v="37"/>
    <n v="711.14"/>
    <n v="46"/>
    <n v="884.11999999999989"/>
    <s v="Portal"/>
  </r>
  <r>
    <x v="0"/>
    <x v="3697"/>
    <s v="5A"/>
    <n v="100"/>
    <x v="0"/>
    <x v="0"/>
    <s v="S"/>
    <n v="3.7037037037037035E-2"/>
    <n v="28"/>
    <n v="27"/>
    <n v="27"/>
    <n v="-4"/>
    <n v="23"/>
    <n v="52"/>
    <n v="2.1589999999999998"/>
    <s v="1855 BL"/>
    <n v="45"/>
    <n v="172"/>
    <n v="0.68307692307692303"/>
    <n v="68.307692307692307"/>
    <n v="317.53846153846155"/>
    <n v="3.1753846153846155"/>
    <n v="15.71076923076923"/>
    <n v="3"/>
    <n v="6.4769999999999994"/>
    <n v="19"/>
    <n v="41.020999999999994"/>
    <n v="22"/>
    <n v="47.497999999999998"/>
    <s v="Portal  "/>
  </r>
  <r>
    <x v="1"/>
    <x v="3698"/>
    <s v="1F"/>
    <n v="1"/>
    <x v="2"/>
    <x v="2"/>
    <n v="2"/>
    <n v="-0.33333333333333331"/>
    <n v="40"/>
    <n v="60"/>
    <n v="40"/>
    <m/>
    <n v="40"/>
    <n v="6490"/>
    <n v="0.29543000000000003"/>
    <s v="86504CY SL"/>
    <s v="0"/>
    <s v="0"/>
    <n v="0"/>
    <n v="0"/>
    <n v="9.1153846153846168"/>
    <n v="9.1153846153846168"/>
    <n v="364.61538461538464"/>
    <n v="0"/>
    <n v="0"/>
    <n v="0"/>
    <n v="0"/>
    <n v="0"/>
    <n v="0"/>
    <s v="Portal"/>
  </r>
  <r>
    <x v="0"/>
    <x v="3699"/>
    <s v="3A"/>
    <n v="100"/>
    <x v="2"/>
    <x v="2"/>
    <n v="2"/>
    <n v="0"/>
    <n v="30"/>
    <n v="30"/>
    <n v="30"/>
    <m/>
    <n v="30"/>
    <n v="3"/>
    <n v="14.778829999999999"/>
    <s v="2254 SL"/>
    <n v="6"/>
    <n v="29"/>
    <n v="9.8076923076923075E-2"/>
    <n v="9.8076923076923084"/>
    <n v="19.807692307692307"/>
    <n v="0.19807692307692307"/>
    <n v="2.9423076923076921"/>
    <n v="0"/>
    <n v="0"/>
    <n v="3"/>
    <n v="44.336489999999998"/>
    <n v="3"/>
    <n v="44.336489999999998"/>
    <s v="Portal"/>
  </r>
  <r>
    <x v="1"/>
    <x v="3700"/>
    <s v="3A"/>
    <n v="100"/>
    <x v="2"/>
    <x v="2"/>
    <n v="2"/>
    <n v="-0.47916666666666669"/>
    <n v="25"/>
    <n v="48"/>
    <n v="25"/>
    <m/>
    <n v="25"/>
    <n v="453"/>
    <n v="9.3919999999999995"/>
    <s v="2466C SL"/>
    <n v="201"/>
    <n v="906"/>
    <n v="3.21"/>
    <n v="321"/>
    <n v="3516.3846153846152"/>
    <n v="35.163846153846151"/>
    <n v="80.25"/>
    <n v="16"/>
    <n v="150.27199999999999"/>
    <n v="96"/>
    <n v="901.63199999999995"/>
    <n v="112"/>
    <n v="1051.904"/>
    <s v="Portal"/>
  </r>
  <r>
    <x v="1"/>
    <x v="3701"/>
    <s v="1F"/>
    <n v="1000"/>
    <x v="2"/>
    <x v="2"/>
    <n v="2"/>
    <n v="0"/>
    <n v="40"/>
    <n v="40"/>
    <n v="40"/>
    <m/>
    <n v="40"/>
    <n v="0"/>
    <n v="895.85473999999999"/>
    <s v="86708CY SL"/>
    <n v="1"/>
    <n v="6"/>
    <n v="1.7692307692307691E-2"/>
    <n v="17.69230769230769"/>
    <n v="22.576923076923073"/>
    <n v="2.2576923076923074E-2"/>
    <n v="0.70769230769230762"/>
    <n v="0"/>
    <n v="0"/>
    <n v="1"/>
    <n v="895.85473999999999"/>
    <n v="1"/>
    <n v="895.85473999999999"/>
    <s v="Portal"/>
  </r>
  <r>
    <x v="1"/>
    <x v="3702"/>
    <s v="1F"/>
    <n v="1"/>
    <x v="2"/>
    <x v="2"/>
    <n v="2"/>
    <n v="-0.33333333333333331"/>
    <n v="40"/>
    <n v="60"/>
    <n v="40"/>
    <m/>
    <n v="40"/>
    <n v="2075"/>
    <n v="0.83516000000000001"/>
    <s v="86708CY SL"/>
    <s v="0"/>
    <s v="0"/>
    <n v="0"/>
    <n v="0"/>
    <n v="22.576923076923073"/>
    <n v="22.576923076923073"/>
    <n v="0"/>
    <n v="0"/>
    <n v="0"/>
    <n v="0"/>
    <n v="0"/>
    <n v="0"/>
    <n v="0"/>
    <s v="Portal"/>
  </r>
  <r>
    <x v="1"/>
    <x v="3703"/>
    <s v="3A"/>
    <n v="100"/>
    <x v="0"/>
    <x v="0"/>
    <s v="B"/>
    <n v="-0.13793103448275862"/>
    <n v="25"/>
    <n v="29"/>
    <n v="25"/>
    <n v="-4"/>
    <n v="21"/>
    <n v="8"/>
    <n v="29.591999999999999"/>
    <s v="1299C SL"/>
    <n v="35"/>
    <n v="124"/>
    <n v="0.51999999999999991"/>
    <n v="51.999999999999993"/>
    <n v="411.03846153846155"/>
    <n v="4.1103846153846151"/>
    <n v="10.919999999999998"/>
    <n v="3"/>
    <n v="88.775999999999996"/>
    <n v="14"/>
    <n v="414.28800000000001"/>
    <n v="17"/>
    <n v="503.06399999999996"/>
    <s v="Portal"/>
  </r>
  <r>
    <x v="1"/>
    <x v="3704"/>
    <s v="5A"/>
    <n v="100"/>
    <x v="0"/>
    <x v="0"/>
    <s v="S"/>
    <n v="3.7037037037037035E-2"/>
    <n v="28"/>
    <n v="27"/>
    <n v="27"/>
    <n v="-4"/>
    <n v="23"/>
    <n v="14"/>
    <n v="2.919"/>
    <s v="1854/19 RD"/>
    <n v="33"/>
    <n v="82"/>
    <n v="0.44999999999999996"/>
    <n v="44.999999999999993"/>
    <n v="393.07692307692304"/>
    <n v="3.9307692307692306"/>
    <n v="10.35"/>
    <n v="2"/>
    <n v="5.8380000000000001"/>
    <n v="12"/>
    <n v="35.027999999999999"/>
    <n v="14"/>
    <n v="40.866"/>
    <s v="Portal  "/>
  </r>
  <r>
    <x v="0"/>
    <x v="3705"/>
    <s v="5A"/>
    <n v="100"/>
    <x v="0"/>
    <x v="0"/>
    <s v="S"/>
    <n v="-0.25925925925925924"/>
    <n v="20"/>
    <n v="27"/>
    <n v="20"/>
    <n v="-4"/>
    <n v="16"/>
    <n v="32"/>
    <n v="1.48"/>
    <s v="3250 GR"/>
    <n v="106"/>
    <n v="291"/>
    <n v="1.4773076923076922"/>
    <n v="147.73076923076923"/>
    <n v="486.57692307692304"/>
    <n v="4.8657692307692306"/>
    <n v="23.636923076923075"/>
    <n v="9"/>
    <n v="13.32"/>
    <n v="33"/>
    <n v="48.839999999999996"/>
    <n v="40"/>
    <n v="59.2"/>
    <s v="Portal"/>
  </r>
  <r>
    <x v="0"/>
    <x v="3706"/>
    <s v="5E"/>
    <n v="100"/>
    <x v="3"/>
    <x v="3"/>
    <s v="T"/>
    <n v="0"/>
    <n v="5"/>
    <n v="5"/>
    <n v="5"/>
    <m/>
    <n v="5"/>
    <n v="6"/>
    <n v="11.26257"/>
    <s v="2843/19 YL"/>
    <n v="26"/>
    <n v="80"/>
    <n v="0.37230769230769228"/>
    <n v="37.230769230769226"/>
    <n v="41.84615384615384"/>
    <n v="0.41846153846153838"/>
    <n v="1.8615384615384614"/>
    <n v="3"/>
    <n v="33.787710000000004"/>
    <n v="5"/>
    <n v="56.312849999999997"/>
    <n v="8"/>
    <n v="90.100560000000002"/>
    <s v="MPS"/>
  </r>
  <r>
    <x v="0"/>
    <x v="3707"/>
    <s v="5A"/>
    <n v="100"/>
    <x v="0"/>
    <x v="0"/>
    <s v="S"/>
    <n v="4.1666666666666664E-2"/>
    <n v="25"/>
    <n v="24"/>
    <n v="24"/>
    <n v="-4"/>
    <n v="20"/>
    <n v="16"/>
    <n v="1.9530000000000001"/>
    <s v="3050/1 WH"/>
    <n v="94"/>
    <n v="194"/>
    <n v="1.2361538461538459"/>
    <n v="123.6153846153846"/>
    <n v="378.23076923076923"/>
    <n v="3.7823076923076924"/>
    <n v="24.723076923076917"/>
    <n v="7"/>
    <n v="13.671000000000001"/>
    <n v="32"/>
    <n v="62.496000000000002"/>
    <n v="38"/>
    <n v="74.213999999999999"/>
    <s v="Portal"/>
  </r>
  <r>
    <x v="1"/>
    <x v="3708"/>
    <s v="8A"/>
    <n v="83.33"/>
    <x v="12"/>
    <x v="12"/>
    <s v="E"/>
    <n v="0.14285714285714285"/>
    <n v="32"/>
    <n v="28"/>
    <n v="28"/>
    <n v="-4"/>
    <n v="24"/>
    <n v="0"/>
    <n v="22.807500000000001"/>
    <s v="F2211/4 BK"/>
    <n v="0"/>
    <n v="2"/>
    <n v="2.3076923076923079E-3"/>
    <n v="0.19230000000000003"/>
    <n v="1155.0788384615382"/>
    <n v="13.861500521559321"/>
    <n v="5.5384615384615393E-2"/>
    <n v="1"/>
    <n v="22.807500000000001"/>
    <n v="1"/>
    <n v="22.807500000000001"/>
    <n v="1"/>
    <n v="22.807500000000001"/>
    <s v="Portal"/>
  </r>
  <r>
    <x v="1"/>
    <x v="3709"/>
    <s v="1F"/>
    <n v="100"/>
    <x v="2"/>
    <x v="2"/>
    <n v="2"/>
    <n v="0"/>
    <n v="30"/>
    <n v="30"/>
    <n v="30"/>
    <m/>
    <n v="30"/>
    <n v="12"/>
    <n v="23.10792"/>
    <s v="86701CY SL"/>
    <n v="9"/>
    <n v="33"/>
    <n v="0.13499999999999998"/>
    <n v="13.499999999999998"/>
    <n v="82.730769230769241"/>
    <n v="0.82730769230769241"/>
    <n v="4.05"/>
    <n v="1"/>
    <n v="23.10792"/>
    <n v="5"/>
    <n v="115.53960000000001"/>
    <n v="6"/>
    <n v="138.64751999999999"/>
    <s v="Portal"/>
  </r>
  <r>
    <x v="0"/>
    <x v="3710"/>
    <s v="5D"/>
    <n v="100"/>
    <x v="15"/>
    <x v="14"/>
    <s v="B"/>
    <n v="0"/>
    <n v="24"/>
    <n v="24"/>
    <n v="24"/>
    <n v="-4"/>
    <n v="20"/>
    <n v="77"/>
    <n v="19.152000000000001"/>
    <s v="286 SV"/>
    <n v="13"/>
    <n v="136"/>
    <n v="0.2969230769230769"/>
    <n v="29.69230769230769"/>
    <n v="130.46153846153845"/>
    <n v="1.3046153846153845"/>
    <n v="5.9384615384615378"/>
    <n v="2"/>
    <n v="38.304000000000002"/>
    <n v="8"/>
    <n v="153.21600000000001"/>
    <n v="9"/>
    <n v="172.36799999999999"/>
    <s v="Portal"/>
  </r>
  <r>
    <x v="1"/>
    <x v="3711"/>
    <s v="2B"/>
    <n v="100"/>
    <x v="0"/>
    <x v="0"/>
    <s v="B"/>
    <n v="0"/>
    <n v="29"/>
    <n v="29"/>
    <n v="29"/>
    <n v="-4"/>
    <n v="25"/>
    <n v="8"/>
    <n v="19.802"/>
    <s v="M4635 SL"/>
    <n v="0"/>
    <n v="1"/>
    <n v="1.153846153846154E-3"/>
    <n v="0.11538461538461539"/>
    <n v="148.96153846153848"/>
    <n v="1.4896153846153848"/>
    <n v="2.8846153846153848E-2"/>
    <n v="1"/>
    <n v="19.802"/>
    <n v="1"/>
    <n v="19.802"/>
    <n v="1"/>
    <n v="19.802"/>
    <s v="Portal"/>
  </r>
  <r>
    <x v="1"/>
    <x v="3712"/>
    <s v="8B"/>
    <n v="100"/>
    <x v="11"/>
    <x v="11"/>
    <s v="B"/>
    <n v="0"/>
    <n v="24"/>
    <n v="24"/>
    <n v="24"/>
    <n v="-4"/>
    <n v="20"/>
    <n v="9"/>
    <n v="39.56"/>
    <s v="PF2000 NA"/>
    <n v="17"/>
    <n v="61"/>
    <n v="0.25346153846153846"/>
    <n v="25.346153846153847"/>
    <n v="25.346153846153847"/>
    <n v="0.25346153846153846"/>
    <n v="5.069230769230769"/>
    <n v="2"/>
    <n v="79.12"/>
    <n v="7"/>
    <n v="276.92"/>
    <n v="8"/>
    <n v="316.48"/>
    <s v="Portal"/>
  </r>
  <r>
    <x v="0"/>
    <x v="3713"/>
    <s v="5I"/>
    <n v="100"/>
    <x v="0"/>
    <x v="0"/>
    <s v="S"/>
    <n v="0"/>
    <n v="39"/>
    <n v="39"/>
    <n v="39"/>
    <n v="-4"/>
    <n v="35"/>
    <n v="21"/>
    <n v="3.3140000000000001"/>
    <s v="6712 SL"/>
    <n v="151"/>
    <n v="222"/>
    <n v="1.8823076923076925"/>
    <n v="188.23076923076925"/>
    <n v="3320.9230769230771"/>
    <n v="33.209230769230771"/>
    <n v="65.880769230769232"/>
    <n v="9"/>
    <n v="29.826000000000001"/>
    <n v="75"/>
    <n v="248.55"/>
    <n v="84"/>
    <n v="278.37599999999998"/>
    <s v="Portal"/>
  </r>
  <r>
    <x v="1"/>
    <x v="3714"/>
    <s v="3A"/>
    <n v="100"/>
    <x v="2"/>
    <x v="2"/>
    <n v="2"/>
    <n v="-0.65"/>
    <n v="35"/>
    <n v="100"/>
    <n v="35"/>
    <m/>
    <n v="35"/>
    <n v="37"/>
    <n v="26.651"/>
    <s v="1899/3C SL"/>
    <n v="17"/>
    <n v="47"/>
    <n v="0.2373076923076923"/>
    <n v="23.73076923076923"/>
    <n v="183.34615384615384"/>
    <n v="1.8334615384615385"/>
    <n v="8.305769230769231"/>
    <n v="1"/>
    <n v="26.651"/>
    <n v="9"/>
    <n v="239.85900000000001"/>
    <n v="10"/>
    <n v="266.51"/>
    <s v="Portal"/>
  </r>
  <r>
    <x v="1"/>
    <x v="3715"/>
    <s v="8A"/>
    <n v="6"/>
    <x v="12"/>
    <x v="12"/>
    <s v="E"/>
    <n v="0.14736842105263157"/>
    <n v="109"/>
    <n v="95"/>
    <n v="95"/>
    <n v="-4"/>
    <n v="91"/>
    <n v="102"/>
    <n v="5.3805500000000004"/>
    <s v="F3003/16 BK"/>
    <n v="19"/>
    <n v="69"/>
    <n v="0.28423076923076923"/>
    <n v="1.7053846153846153"/>
    <n v="81.897692307692296"/>
    <n v="13.649615384615382"/>
    <n v="25.864999999999998"/>
    <n v="1"/>
    <n v="5.3805500000000004"/>
    <n v="27"/>
    <n v="145.27485000000001"/>
    <n v="28"/>
    <n v="150.65540000000001"/>
    <s v="Portal"/>
  </r>
  <r>
    <x v="1"/>
    <x v="3716"/>
    <s v="5A"/>
    <n v="100"/>
    <x v="0"/>
    <x v="0"/>
    <s v="S"/>
    <n v="-0.16666666666666666"/>
    <n v="20"/>
    <n v="24"/>
    <n v="20"/>
    <n v="-4"/>
    <n v="16"/>
    <n v="38"/>
    <n v="4.2880000000000003"/>
    <s v="1555 BK"/>
    <n v="64"/>
    <n v="299"/>
    <n v="1.0342307692307693"/>
    <n v="103.42307692307693"/>
    <n v="704.57692307692309"/>
    <n v="7.0457692307692312"/>
    <n v="16.547692307692309"/>
    <n v="6"/>
    <n v="25.728000000000002"/>
    <n v="23"/>
    <n v="98.624000000000009"/>
    <n v="28"/>
    <n v="120.06400000000001"/>
    <s v="Portal"/>
  </r>
  <r>
    <x v="1"/>
    <x v="3717"/>
    <s v="3A"/>
    <n v="100"/>
    <x v="0"/>
    <x v="0"/>
    <s v="B"/>
    <n v="-0.52830188679245282"/>
    <n v="25"/>
    <n v="53"/>
    <n v="25"/>
    <n v="-4"/>
    <n v="21"/>
    <n v="29"/>
    <n v="28.998999999999999"/>
    <s v="2213C SL"/>
    <n v="21"/>
    <n v="91"/>
    <n v="0.33115384615384613"/>
    <n v="33.115384615384613"/>
    <n v="488.69230769230774"/>
    <n v="4.8869230769230771"/>
    <n v="6.9542307692307688"/>
    <n v="2"/>
    <n v="57.997999999999998"/>
    <n v="9"/>
    <n v="260.99099999999999"/>
    <n v="11"/>
    <n v="318.98899999999998"/>
    <s v="Portal"/>
  </r>
  <r>
    <x v="0"/>
    <x v="3718"/>
    <s v="1F"/>
    <n v="100"/>
    <x v="2"/>
    <x v="2"/>
    <n v="2"/>
    <n v="0"/>
    <n v="50"/>
    <n v="50"/>
    <n v="50"/>
    <m/>
    <n v="50"/>
    <n v="0"/>
    <n v="104.23627999999999"/>
    <s v="65204 SL"/>
    <n v="8"/>
    <n v="28"/>
    <n v="0.11846153846153845"/>
    <n v="11.846153846153845"/>
    <n v="36.84615384615384"/>
    <n v="0.3684615384615384"/>
    <n v="5.9230769230769225"/>
    <n v="1"/>
    <n v="104.23627999999999"/>
    <n v="7"/>
    <n v="729.65395999999998"/>
    <n v="8"/>
    <n v="833.89023999999995"/>
    <s v="Portal"/>
  </r>
  <r>
    <x v="0"/>
    <x v="3719"/>
    <s v="5E"/>
    <n v="100"/>
    <x v="3"/>
    <x v="3"/>
    <s v="T"/>
    <n v="0"/>
    <n v="5"/>
    <n v="5"/>
    <n v="5"/>
    <m/>
    <n v="5"/>
    <n v="0"/>
    <n v="47.452570000000001"/>
    <s v="5859 GR"/>
    <n v="15"/>
    <n v="57"/>
    <n v="0.22730769230769232"/>
    <n v="22.730769230769234"/>
    <n v="61.96153846153846"/>
    <n v="0.61961538461538457"/>
    <n v="1.1365384615384615"/>
    <n v="2"/>
    <n v="94.905140000000003"/>
    <n v="3"/>
    <n v="142.35771"/>
    <n v="5"/>
    <n v="237.26285000000001"/>
    <s v="MPS"/>
  </r>
  <r>
    <x v="0"/>
    <x v="3720"/>
    <s v="5I"/>
    <n v="100"/>
    <x v="4"/>
    <x v="4"/>
    <s v="S"/>
    <n v="0"/>
    <n v="39"/>
    <n v="39"/>
    <n v="39"/>
    <n v="-4"/>
    <n v="35"/>
    <n v="82"/>
    <n v="5.6"/>
    <s v="6820 BK"/>
    <n v="14"/>
    <n v="81"/>
    <n v="0.24423076923076922"/>
    <n v="24.423076923076923"/>
    <n v="1081.3461538461538"/>
    <n v="10.813461538461539"/>
    <n v="8.5480769230769234"/>
    <n v="1"/>
    <n v="5.6"/>
    <n v="10"/>
    <n v="56"/>
    <n v="11"/>
    <n v="61.599999999999994"/>
    <s v="Portal"/>
  </r>
  <r>
    <x v="0"/>
    <x v="3721"/>
    <s v="8B"/>
    <n v="1000"/>
    <x v="18"/>
    <x v="17"/>
    <s v="E"/>
    <n v="0"/>
    <n v="84"/>
    <n v="84"/>
    <n v="84"/>
    <n v="-4"/>
    <n v="80"/>
    <n v="4"/>
    <n v="24.903220000000001"/>
    <s v="P10518 BK"/>
    <n v="8"/>
    <n v="27"/>
    <n v="0.11730769230769231"/>
    <n v="117.30769230769231"/>
    <n v="130.65384615384616"/>
    <n v="0.13065384615384615"/>
    <n v="9.384615384615385"/>
    <n v="1"/>
    <n v="24.903220000000001"/>
    <n v="10"/>
    <n v="249.03220000000002"/>
    <n v="11"/>
    <n v="273.93542000000002"/>
    <s v="Portal"/>
  </r>
  <r>
    <x v="0"/>
    <x v="3722"/>
    <s v="5A"/>
    <n v="100"/>
    <x v="0"/>
    <x v="0"/>
    <s v="S"/>
    <n v="4.1666666666666664E-2"/>
    <n v="25"/>
    <n v="24"/>
    <n v="24"/>
    <n v="-4"/>
    <n v="20"/>
    <n v="19"/>
    <n v="1.9530000000000001"/>
    <s v="3050/1 YL"/>
    <n v="36"/>
    <n v="115"/>
    <n v="0.52038461538461533"/>
    <n v="52.038461538461533"/>
    <n v="54.34615384615384"/>
    <n v="0.54346153846153844"/>
    <n v="10.407692307692306"/>
    <n v="3"/>
    <n v="5.859"/>
    <n v="13"/>
    <n v="25.388999999999999"/>
    <n v="16"/>
    <n v="31.248000000000001"/>
    <s v="Portal"/>
  </r>
  <r>
    <x v="0"/>
    <x v="3723"/>
    <s v="5A"/>
    <n v="100"/>
    <x v="0"/>
    <x v="0"/>
    <s v="S"/>
    <n v="-0.16666666666666666"/>
    <n v="40"/>
    <n v="48"/>
    <n v="40"/>
    <n v="-4"/>
    <n v="36"/>
    <n v="73"/>
    <n v="2.2559999999999998"/>
    <s v="3051/1 OR"/>
    <n v="17"/>
    <n v="76"/>
    <n v="0.27076923076923076"/>
    <n v="27.076923076923077"/>
    <n v="98.615384615384613"/>
    <n v="0.98615384615384616"/>
    <n v="9.7476923076923079"/>
    <n v="1"/>
    <n v="2.2559999999999998"/>
    <n v="11"/>
    <n v="24.815999999999999"/>
    <n v="12"/>
    <n v="27.071999999999996"/>
    <s v="Portal"/>
  </r>
  <r>
    <x v="1"/>
    <x v="3724"/>
    <s v="1F"/>
    <n v="100"/>
    <x v="2"/>
    <x v="2"/>
    <n v="2"/>
    <n v="0"/>
    <n v="55"/>
    <n v="55"/>
    <n v="55"/>
    <m/>
    <n v="55"/>
    <n v="0"/>
    <n v="119.86705000000001"/>
    <s v="65612 SL"/>
    <n v="0"/>
    <n v="1"/>
    <n v="1.153846153846154E-3"/>
    <n v="0.11538461538461539"/>
    <n v="47.807692307692307"/>
    <n v="0.47807692307692307"/>
    <n v="6.3461538461538472E-2"/>
    <n v="1"/>
    <n v="119.86705000000001"/>
    <n v="1"/>
    <n v="119.86705000000001"/>
    <n v="1"/>
    <n v="119.86705000000001"/>
    <s v="Portal"/>
  </r>
  <r>
    <x v="1"/>
    <x v="3725"/>
    <s v="1F"/>
    <n v="1"/>
    <x v="2"/>
    <x v="2"/>
    <n v="2"/>
    <n v="-0.76086956521739135"/>
    <n v="55"/>
    <n v="230"/>
    <n v="55"/>
    <m/>
    <n v="55"/>
    <n v="676"/>
    <n v="1.0567500000000001"/>
    <s v="65612 SL"/>
    <s v="0"/>
    <s v="0"/>
    <n v="0"/>
    <n v="0"/>
    <n v="47.807692307692307"/>
    <n v="47.807692307692307"/>
    <n v="0"/>
    <n v="0"/>
    <n v="0"/>
    <n v="0"/>
    <n v="0"/>
    <n v="0"/>
    <n v="0"/>
    <s v="Portal"/>
  </r>
  <r>
    <x v="0"/>
    <x v="3726"/>
    <s v="1F"/>
    <n v="100"/>
    <x v="2"/>
    <x v="2"/>
    <n v="2"/>
    <n v="0"/>
    <n v="50"/>
    <n v="50"/>
    <n v="50"/>
    <m/>
    <n v="50"/>
    <n v="0"/>
    <n v="67.390659999999997"/>
    <s v="65809 SL"/>
    <n v="6"/>
    <n v="6"/>
    <n v="7.1538461538461537E-2"/>
    <n v="7.1538461538461533"/>
    <n v="9.4615384615384617"/>
    <n v="9.4615384615384615E-2"/>
    <n v="3.5769230769230766"/>
    <n v="0"/>
    <n v="0"/>
    <n v="4"/>
    <n v="269.56263999999999"/>
    <n v="4"/>
    <n v="269.56263999999999"/>
    <s v="Portal"/>
  </r>
  <r>
    <x v="1"/>
    <x v="3727"/>
    <s v="1F"/>
    <n v="1000"/>
    <x v="2"/>
    <x v="2"/>
    <n v="2"/>
    <n v="0"/>
    <n v="55"/>
    <n v="55"/>
    <n v="55"/>
    <m/>
    <n v="55"/>
    <n v="0"/>
    <n v="790.05254000000002"/>
    <s v="65812 SL"/>
    <n v="12"/>
    <n v="16"/>
    <n v="0.14769230769230771"/>
    <n v="147.69230769230771"/>
    <n v="149.65384615384616"/>
    <n v="0.14965384615384617"/>
    <n v="8.1230769230769244"/>
    <n v="1"/>
    <n v="790.05254000000002"/>
    <n v="9"/>
    <n v="7110.4728599999999"/>
    <n v="10"/>
    <n v="7900.5254000000004"/>
    <s v="Portal"/>
  </r>
  <r>
    <x v="0"/>
    <x v="3728"/>
    <s v="5A"/>
    <n v="100"/>
    <x v="0"/>
    <x v="0"/>
    <s v="S"/>
    <n v="-0.25925925925925924"/>
    <n v="20"/>
    <n v="27"/>
    <n v="20"/>
    <n v="-4"/>
    <n v="16"/>
    <n v="35"/>
    <n v="3.976"/>
    <s v="3051 GY"/>
    <n v="35"/>
    <n v="191"/>
    <n v="0.59730769230769232"/>
    <n v="59.730769230769234"/>
    <n v="216.65384615384613"/>
    <n v="2.1665384615384613"/>
    <n v="9.5569230769230771"/>
    <n v="4"/>
    <n v="15.904"/>
    <n v="14"/>
    <n v="55.664000000000001"/>
    <n v="17"/>
    <n v="67.591999999999999"/>
    <s v="Portal"/>
  </r>
  <r>
    <x v="1"/>
    <x v="3729"/>
    <s v="5A"/>
    <n v="100"/>
    <x v="0"/>
    <x v="0"/>
    <s v="S"/>
    <n v="-0.25925925925925924"/>
    <n v="20"/>
    <n v="27"/>
    <n v="20"/>
    <n v="-4"/>
    <n v="16"/>
    <n v="76"/>
    <n v="1.4430000000000001"/>
    <s v="3050 BR"/>
    <n v="155"/>
    <n v="430"/>
    <n v="2.1653846153846152"/>
    <n v="216.53846153846152"/>
    <n v="1103.8461538461538"/>
    <n v="11.038461538461538"/>
    <n v="34.646153846153844"/>
    <n v="13"/>
    <n v="18.759"/>
    <n v="48"/>
    <n v="69.26400000000001"/>
    <n v="59"/>
    <n v="85.137"/>
    <s v="Portal"/>
  </r>
  <r>
    <x v="0"/>
    <x v="3730"/>
    <s v="8A"/>
    <n v="1"/>
    <x v="12"/>
    <x v="12"/>
    <s v="E"/>
    <n v="2.9"/>
    <n v="234"/>
    <n v="60"/>
    <n v="60"/>
    <n v="-4"/>
    <n v="56"/>
    <n v="0"/>
    <n v="0"/>
    <s v="F50010 NA"/>
    <s v="0"/>
    <s v="0"/>
    <n v="0"/>
    <n v="0"/>
    <n v="0.86538461538461542"/>
    <n v="0.86538461538461542"/>
    <n v="0"/>
    <n v="0"/>
    <n v="0"/>
    <n v="0"/>
    <n v="0"/>
    <n v="0"/>
    <n v="0"/>
    <s v="Traditional"/>
  </r>
  <r>
    <x v="1"/>
    <x v="3731"/>
    <s v="3A"/>
    <n v="100"/>
    <x v="2"/>
    <x v="2"/>
    <n v="2"/>
    <n v="-0.75"/>
    <n v="25"/>
    <n v="100"/>
    <n v="25"/>
    <m/>
    <n v="25"/>
    <n v="37"/>
    <n v="22.117999999999999"/>
    <s v="1243/2C SL"/>
    <n v="10"/>
    <n v="150"/>
    <n v="0.28076923076923077"/>
    <n v="28.076923076923077"/>
    <n v="50.384615384615387"/>
    <n v="0.50384615384615383"/>
    <n v="7.0192307692307692"/>
    <n v="1"/>
    <n v="22.117999999999999"/>
    <n v="8"/>
    <n v="176.94399999999999"/>
    <n v="9"/>
    <n v="199.06199999999998"/>
    <s v="Portal"/>
  </r>
  <r>
    <x v="0"/>
    <x v="3732"/>
    <s v="5A"/>
    <n v="100"/>
    <x v="0"/>
    <x v="0"/>
    <s v="S"/>
    <n v="-0.52083333333333337"/>
    <n v="23"/>
    <n v="48"/>
    <n v="23"/>
    <n v="-4"/>
    <n v="19"/>
    <n v="75"/>
    <n v="5.492"/>
    <s v="3053 GY"/>
    <n v="76"/>
    <n v="214"/>
    <n v="1.0653846153846154"/>
    <n v="106.53846153846153"/>
    <n v="702.69230769230774"/>
    <n v="7.0269230769230777"/>
    <n v="20.242307692307691"/>
    <n v="6"/>
    <n v="32.951999999999998"/>
    <n v="26"/>
    <n v="142.792"/>
    <n v="31"/>
    <n v="170.25200000000001"/>
    <s v="Portal"/>
  </r>
  <r>
    <x v="0"/>
    <x v="3733"/>
    <s v="5A"/>
    <n v="100"/>
    <x v="0"/>
    <x v="0"/>
    <s v="S"/>
    <n v="-0.16666666666666666"/>
    <n v="20"/>
    <n v="24"/>
    <n v="20"/>
    <n v="-4"/>
    <n v="16"/>
    <n v="6"/>
    <n v="2.524"/>
    <s v="3251 SL"/>
    <n v="17"/>
    <n v="121"/>
    <n v="0.32269230769230772"/>
    <n v="32.269230769230774"/>
    <n v="103.42307692307692"/>
    <n v="1.0342307692307693"/>
    <n v="5.1630769230769236"/>
    <n v="2"/>
    <n v="5.048"/>
    <n v="7"/>
    <n v="17.667999999999999"/>
    <n v="9"/>
    <n v="22.716000000000001"/>
    <s v="Portal"/>
  </r>
  <r>
    <x v="1"/>
    <x v="3734"/>
    <s v="3A"/>
    <n v="100"/>
    <x v="2"/>
    <x v="2"/>
    <n v="2"/>
    <n v="0"/>
    <n v="35"/>
    <n v="35"/>
    <n v="35"/>
    <m/>
    <n v="35"/>
    <n v="2"/>
    <n v="72.402090000000001"/>
    <s v="2219/12C SL"/>
    <n v="3"/>
    <n v="29"/>
    <n v="6.5769230769230774E-2"/>
    <n v="6.5769230769230775"/>
    <n v="46.384615384615387"/>
    <n v="0.46384615384615385"/>
    <n v="2.3019230769230772"/>
    <n v="0"/>
    <n v="0"/>
    <n v="2"/>
    <n v="144.80418"/>
    <n v="2"/>
    <n v="144.80418"/>
    <s v="Portal"/>
  </r>
  <r>
    <x v="1"/>
    <x v="3735"/>
    <s v="5A"/>
    <n v="100"/>
    <x v="0"/>
    <x v="0"/>
    <s v="S"/>
    <n v="-0.39583333333333331"/>
    <n v="29"/>
    <n v="48"/>
    <n v="29"/>
    <n v="-4"/>
    <n v="25"/>
    <n v="179"/>
    <n v="3.6819999999999999"/>
    <s v="3053 BR"/>
    <n v="87"/>
    <n v="273"/>
    <n v="1.2519230769230767"/>
    <n v="125.19230769230766"/>
    <n v="1338.2692307692305"/>
    <n v="13.382692307692304"/>
    <n v="31.298076923076916"/>
    <n v="6"/>
    <n v="22.091999999999999"/>
    <n v="37"/>
    <n v="136.23400000000001"/>
    <n v="43"/>
    <n v="158.32599999999999"/>
    <s v="Portal"/>
  </r>
  <r>
    <x v="1"/>
    <x v="3736"/>
    <s v="1F"/>
    <n v="100"/>
    <x v="2"/>
    <x v="2"/>
    <n v="2"/>
    <n v="0"/>
    <n v="40"/>
    <n v="40"/>
    <n v="40"/>
    <m/>
    <n v="40"/>
    <n v="5"/>
    <n v="24.88044"/>
    <s v="86107CY SL"/>
    <n v="1"/>
    <n v="4"/>
    <n v="1.5384615384615385E-2"/>
    <n v="1.5384615384615385"/>
    <n v="19.23076923076923"/>
    <n v="0.19230769230769229"/>
    <n v="0.61538461538461542"/>
    <n v="0"/>
    <n v="0"/>
    <n v="1"/>
    <n v="24.88044"/>
    <n v="1"/>
    <n v="24.88044"/>
    <s v="Portal"/>
  </r>
  <r>
    <x v="0"/>
    <x v="3737"/>
    <s v="5E"/>
    <n v="1"/>
    <x v="3"/>
    <x v="3"/>
    <s v="S"/>
    <n v="0.13333333333333333"/>
    <n v="68"/>
    <n v="60"/>
    <n v="60"/>
    <n v="-4"/>
    <n v="56"/>
    <n v="2437"/>
    <n v="7.0000000000000007E-2"/>
    <s v="2842/1 GR"/>
    <s v="0"/>
    <s v="0"/>
    <n v="0"/>
    <n v="0"/>
    <n v="56.5"/>
    <n v="56.5"/>
    <n v="0"/>
    <n v="283"/>
    <n v="19.810000000000002"/>
    <n v="3447"/>
    <n v="241.29000000000002"/>
    <n v="3730"/>
    <n v="261.10000000000002"/>
    <s v="Portal With MPS"/>
  </r>
  <r>
    <x v="1"/>
    <x v="3738"/>
    <s v="5E"/>
    <n v="100"/>
    <x v="3"/>
    <x v="3"/>
    <s v="T"/>
    <n v="0"/>
    <n v="5"/>
    <n v="5"/>
    <n v="5"/>
    <m/>
    <n v="5"/>
    <n v="2"/>
    <n v="16.342569999999998"/>
    <s v="5855 BR"/>
    <n v="61"/>
    <n v="157"/>
    <n v="0.83807692307692294"/>
    <n v="83.807692307692292"/>
    <n v="148.42307692307691"/>
    <n v="1.484230769230769"/>
    <n v="4.1903846153846143"/>
    <n v="6"/>
    <n v="98.055419999999998"/>
    <n v="10"/>
    <n v="163.42569999999998"/>
    <n v="16"/>
    <n v="261.48111999999998"/>
    <s v="MPS"/>
  </r>
  <r>
    <x v="1"/>
    <x v="3739"/>
    <s v="5E"/>
    <n v="100"/>
    <x v="3"/>
    <x v="3"/>
    <s v="T"/>
    <n v="0"/>
    <n v="5"/>
    <n v="5"/>
    <n v="5"/>
    <m/>
    <n v="5"/>
    <n v="16"/>
    <n v="16.342569999999998"/>
    <s v="5855 OR"/>
    <n v="59"/>
    <n v="167"/>
    <n v="0.82807692307692304"/>
    <n v="82.807692307692307"/>
    <n v="135.88461538461539"/>
    <n v="1.3588461538461538"/>
    <n v="4.1403846153846153"/>
    <n v="6"/>
    <n v="98.055419999999998"/>
    <n v="10"/>
    <n v="163.42569999999998"/>
    <n v="16"/>
    <n v="261.48111999999998"/>
    <s v="MPS"/>
  </r>
  <r>
    <x v="0"/>
    <x v="3740"/>
    <s v="8B"/>
    <n v="500"/>
    <x v="18"/>
    <x v="17"/>
    <s v="E"/>
    <n v="0"/>
    <n v="84"/>
    <n v="84"/>
    <n v="84"/>
    <n v="-4"/>
    <n v="80"/>
    <n v="25"/>
    <n v="21.74297"/>
    <s v="P1058 CL"/>
    <n v="49"/>
    <n v="201"/>
    <n v="0.75961538461538458"/>
    <n v="379.80769230769226"/>
    <n v="453.69230769230762"/>
    <n v="0.90738461538461523"/>
    <n v="60.769230769230766"/>
    <n v="4"/>
    <n v="86.971879999999999"/>
    <n v="65"/>
    <n v="1413.29305"/>
    <n v="69"/>
    <n v="1500.26493"/>
    <s v="Portal"/>
  </r>
  <r>
    <x v="0"/>
    <x v="3741"/>
    <s v="5A"/>
    <n v="1000"/>
    <x v="0"/>
    <x v="0"/>
    <s v="S"/>
    <n v="4.1666666666666664E-2"/>
    <n v="25"/>
    <n v="24"/>
    <n v="24"/>
    <n v="-4"/>
    <n v="20"/>
    <n v="7"/>
    <n v="12.72"/>
    <s v="3050/1 WH"/>
    <n v="20"/>
    <n v="34"/>
    <n v="0.25461538461538463"/>
    <n v="254.61538461538464"/>
    <n v="378.23076923076923"/>
    <n v="0.3782307692307692"/>
    <n v="7.5646153846153839"/>
    <n v="2"/>
    <n v="25.44"/>
    <n v="7"/>
    <n v="89.04"/>
    <n v="8"/>
    <n v="101.76"/>
    <s v="Portal"/>
  </r>
  <r>
    <x v="0"/>
    <x v="3742"/>
    <s v="8A"/>
    <n v="100"/>
    <x v="1"/>
    <x v="1"/>
    <s v="E"/>
    <n v="0.55555555555555558"/>
    <n v="140"/>
    <n v="90"/>
    <n v="90"/>
    <n v="-4"/>
    <n v="86"/>
    <n v="18"/>
    <n v="10.428570000000001"/>
    <s v="F2211/16 RD"/>
    <n v="3"/>
    <n v="59"/>
    <n v="0.10038461538461538"/>
    <n v="10.038461538461538"/>
    <n v="36.642307692307696"/>
    <n v="0.36642307692307696"/>
    <n v="8.6330769230769224"/>
    <n v="1"/>
    <n v="10.428570000000001"/>
    <n v="10"/>
    <n v="104.28570000000001"/>
    <n v="11"/>
    <n v="114.71427"/>
    <s v="Portal"/>
  </r>
  <r>
    <x v="1"/>
    <x v="3743"/>
    <s v="5E"/>
    <n v="100"/>
    <x v="3"/>
    <x v="3"/>
    <s v="T"/>
    <n v="0"/>
    <n v="5"/>
    <n v="5"/>
    <n v="5"/>
    <m/>
    <n v="5"/>
    <n v="8"/>
    <n v="12.26257"/>
    <s v="5854 WH"/>
    <n v="101"/>
    <n v="380"/>
    <n v="1.5261538461538462"/>
    <n v="152.61538461538461"/>
    <n v="688.76923076923072"/>
    <n v="6.8876923076923076"/>
    <n v="7.6307692307692312"/>
    <n v="11"/>
    <n v="134.88827000000001"/>
    <n v="19"/>
    <n v="232.98883000000001"/>
    <n v="30"/>
    <n v="367.87709999999998"/>
    <s v="MPS"/>
  </r>
  <r>
    <x v="1"/>
    <x v="3744"/>
    <s v="1A"/>
    <n v="100"/>
    <x v="2"/>
    <x v="2"/>
    <n v="2"/>
    <n v="0"/>
    <n v="20"/>
    <n v="20"/>
    <n v="20"/>
    <m/>
    <n v="20"/>
    <n v="0"/>
    <n v="57.406280000000002"/>
    <s v="5390C SL"/>
    <n v="1"/>
    <n v="20"/>
    <n v="3.3846153846153845E-2"/>
    <n v="3.3846153846153846"/>
    <n v="48.384615384615387"/>
    <n v="0.48384615384615387"/>
    <n v="0.67692307692307696"/>
    <n v="0"/>
    <n v="0"/>
    <n v="1"/>
    <n v="57.406280000000002"/>
    <n v="1"/>
    <n v="57.406280000000002"/>
    <s v="Portal"/>
  </r>
  <r>
    <x v="0"/>
    <x v="3745"/>
    <s v="5A"/>
    <n v="100"/>
    <x v="0"/>
    <x v="0"/>
    <s v="S"/>
    <n v="-0.39583333333333331"/>
    <n v="29"/>
    <n v="48"/>
    <n v="29"/>
    <n v="-4"/>
    <n v="25"/>
    <n v="96"/>
    <n v="3.0459999999999998"/>
    <s v="3053 SL"/>
    <n v="81"/>
    <n v="331"/>
    <n v="1.254230769230769"/>
    <n v="125.42307692307691"/>
    <n v="677.34615384615381"/>
    <n v="6.7734615384615378"/>
    <n v="31.355769230769226"/>
    <n v="6"/>
    <n v="18.276"/>
    <n v="37"/>
    <n v="112.702"/>
    <n v="43"/>
    <n v="130.97799999999998"/>
    <s v="Portal"/>
  </r>
  <r>
    <x v="1"/>
    <x v="3746"/>
    <s v="1A"/>
    <n v="100"/>
    <x v="2"/>
    <x v="2"/>
    <n v="2"/>
    <n v="0"/>
    <n v="45"/>
    <n v="45"/>
    <n v="45"/>
    <m/>
    <n v="45"/>
    <n v="3"/>
    <n v="58.896450000000002"/>
    <s v="5110/15C SL"/>
    <n v="27"/>
    <n v="47"/>
    <n v="0.34500000000000003"/>
    <n v="34.5"/>
    <n v="65.269230769230774"/>
    <n v="0.65269230769230768"/>
    <n v="15.525000000000002"/>
    <n v="2"/>
    <n v="117.7929"/>
    <n v="18"/>
    <n v="1060.1360999999999"/>
    <n v="20"/>
    <n v="1177.9290000000001"/>
    <s v="Portal"/>
  </r>
  <r>
    <x v="0"/>
    <x v="3747"/>
    <s v="5A"/>
    <n v="100"/>
    <x v="0"/>
    <x v="0"/>
    <s v="S"/>
    <n v="-0.56603773584905659"/>
    <n v="23"/>
    <n v="53"/>
    <n v="23"/>
    <n v="-4"/>
    <n v="19"/>
    <n v="38"/>
    <n v="8.86"/>
    <s v="1559 RD"/>
    <n v="26"/>
    <n v="0"/>
    <n v="0.27999999999999997"/>
    <n v="27.999999999999996"/>
    <n v="49.92307692307692"/>
    <n v="0.4992307692307692"/>
    <n v="5.3199999999999994"/>
    <n v="2"/>
    <n v="17.72"/>
    <n v="7"/>
    <n v="62.019999999999996"/>
    <n v="8"/>
    <n v="70.88"/>
    <s v="Portal"/>
  </r>
  <r>
    <x v="0"/>
    <x v="3748"/>
    <s v="8A"/>
    <n v="40"/>
    <x v="12"/>
    <x v="12"/>
    <s v="E"/>
    <n v="0.14285714285714285"/>
    <n v="32"/>
    <n v="28"/>
    <n v="28"/>
    <n v="-4"/>
    <n v="24"/>
    <n v="4"/>
    <n v="12.01"/>
    <s v="F2211/4 RD"/>
    <n v="4"/>
    <n v="11"/>
    <n v="5.5769230769230765E-2"/>
    <n v="2.2307692307692308"/>
    <n v="84.865384615384613"/>
    <n v="2.1216346153846155"/>
    <n v="1.3384615384615384"/>
    <n v="0"/>
    <n v="0"/>
    <n v="1"/>
    <n v="12.01"/>
    <n v="1"/>
    <n v="12.01"/>
    <s v="Portal"/>
  </r>
  <r>
    <x v="0"/>
    <x v="3749"/>
    <s v="5A"/>
    <n v="100"/>
    <x v="0"/>
    <x v="0"/>
    <s v="S"/>
    <n v="-0.16666666666666666"/>
    <n v="40"/>
    <n v="48"/>
    <n v="40"/>
    <n v="-4"/>
    <n v="36"/>
    <n v="45"/>
    <n v="2.2599999999999998"/>
    <s v="3051/1 BL"/>
    <n v="80"/>
    <n v="303"/>
    <n v="1.2111538461538462"/>
    <n v="121.11538461538463"/>
    <n v="373.80769230769226"/>
    <n v="3.7380769230769229"/>
    <n v="43.601538461538468"/>
    <n v="6"/>
    <n v="13.559999999999999"/>
    <n v="50"/>
    <n v="112.99999999999999"/>
    <n v="56"/>
    <n v="126.55999999999999"/>
    <s v="Portal"/>
  </r>
  <r>
    <x v="1"/>
    <x v="3750"/>
    <s v="3A"/>
    <n v="100"/>
    <x v="0"/>
    <x v="0"/>
    <s v="B"/>
    <n v="0.43"/>
    <n v="143"/>
    <n v="100"/>
    <n v="100"/>
    <n v="-4"/>
    <n v="96"/>
    <n v="498"/>
    <n v="19.123000000000001"/>
    <s v="2212C SL"/>
    <n v="7"/>
    <n v="19"/>
    <n v="9.7307692307692303E-2"/>
    <n v="9.7307692307692299"/>
    <n v="875.11538461538464"/>
    <n v="8.7511538461538461"/>
    <n v="9.3415384615384607"/>
    <n v="0"/>
    <n v="0"/>
    <n v="9"/>
    <n v="172.107"/>
    <n v="9"/>
    <n v="172.107"/>
    <s v="Portal"/>
  </r>
  <r>
    <x v="1"/>
    <x v="3751"/>
    <s v="8B"/>
    <n v="50"/>
    <x v="18"/>
    <x v="17"/>
    <s v="E"/>
    <n v="0"/>
    <n v="84"/>
    <n v="84"/>
    <n v="84"/>
    <n v="-4"/>
    <n v="80"/>
    <n v="8"/>
    <n v="18.619730000000001"/>
    <s v="P1051IN BK"/>
    <n v="16"/>
    <n v="63"/>
    <n v="0.245"/>
    <n v="12.25"/>
    <n v="12.25"/>
    <n v="0.245"/>
    <n v="19.600000000000001"/>
    <n v="1"/>
    <n v="18.619730000000001"/>
    <n v="21"/>
    <n v="391.01433000000003"/>
    <n v="22"/>
    <n v="409.63406000000003"/>
    <s v="Portal"/>
  </r>
  <r>
    <x v="1"/>
    <x v="3752"/>
    <s v="3A"/>
    <n v="500"/>
    <x v="2"/>
    <x v="2"/>
    <n v="2"/>
    <n v="0"/>
    <n v="35"/>
    <n v="35"/>
    <n v="35"/>
    <m/>
    <n v="35"/>
    <n v="2"/>
    <n v="102.94364"/>
    <s v="2414C SL"/>
    <n v="6"/>
    <n v="69"/>
    <n v="0.14423076923076922"/>
    <n v="72.115384615384613"/>
    <n v="799.57692307692298"/>
    <n v="1.5991538461538459"/>
    <n v="5.0480769230769225"/>
    <n v="1"/>
    <n v="102.94364"/>
    <n v="6"/>
    <n v="617.66183999999998"/>
    <n v="7"/>
    <n v="720.60548000000006"/>
    <s v="Portal"/>
  </r>
  <r>
    <x v="1"/>
    <x v="3753"/>
    <s v="3A"/>
    <n v="328"/>
    <x v="2"/>
    <x v="2"/>
    <n v="2"/>
    <n v="0"/>
    <n v="25"/>
    <n v="25"/>
    <n v="25"/>
    <m/>
    <n v="25"/>
    <n v="0"/>
    <n v="56.382579999999997"/>
    <s v="2404C SL"/>
    <n v="16"/>
    <n v="16"/>
    <n v="0.19076923076923077"/>
    <n v="62.572307692307696"/>
    <n v="1128.5338461538463"/>
    <n v="3.4406519699812388"/>
    <n v="4.7692307692307692"/>
    <n v="1"/>
    <n v="56.382579999999997"/>
    <n v="6"/>
    <n v="338.29548"/>
    <n v="7"/>
    <n v="394.67805999999996"/>
    <s v="Portal"/>
  </r>
  <r>
    <x v="0"/>
    <x v="3754"/>
    <s v="5A"/>
    <n v="100"/>
    <x v="0"/>
    <x v="0"/>
    <s v="S"/>
    <n v="4.1666666666666664E-2"/>
    <n v="25"/>
    <n v="24"/>
    <n v="24"/>
    <n v="-4"/>
    <n v="20"/>
    <n v="7"/>
    <n v="4.7519999999999998"/>
    <s v="3055/1 BL"/>
    <n v="5"/>
    <n v="25"/>
    <n v="8.2692307692307704E-2"/>
    <n v="8.2692307692307701"/>
    <n v="378.26923076923077"/>
    <n v="3.7826923076923076"/>
    <n v="1.6538461538461542"/>
    <n v="0"/>
    <n v="0"/>
    <n v="2"/>
    <n v="9.5039999999999996"/>
    <n v="2"/>
    <n v="9.5039999999999996"/>
    <s v="Portal"/>
  </r>
  <r>
    <x v="1"/>
    <x v="3755"/>
    <s v="1A"/>
    <n v="100"/>
    <x v="2"/>
    <x v="2"/>
    <n v="2"/>
    <n v="0"/>
    <n v="30"/>
    <n v="30"/>
    <n v="30"/>
    <m/>
    <n v="30"/>
    <n v="3"/>
    <n v="60.526730000000001"/>
    <s v="5160C SL"/>
    <n v="8"/>
    <n v="12"/>
    <n v="9.9999999999999992E-2"/>
    <n v="10"/>
    <n v="151.73076923076923"/>
    <n v="1.5173076923076922"/>
    <n v="2.9999999999999996"/>
    <n v="1"/>
    <n v="60.526730000000001"/>
    <n v="4"/>
    <n v="242.10692"/>
    <n v="5"/>
    <n v="302.63364999999999"/>
    <s v="Portal"/>
  </r>
  <r>
    <x v="0"/>
    <x v="3756"/>
    <s v="5I"/>
    <n v="1000"/>
    <x v="0"/>
    <x v="0"/>
    <s v="B"/>
    <n v="2.564102564102564E-2"/>
    <n v="40"/>
    <n v="39"/>
    <n v="39"/>
    <n v="-4"/>
    <n v="35"/>
    <n v="1"/>
    <n v="151.03"/>
    <s v="6717S BK"/>
    <n v="0"/>
    <n v="5"/>
    <n v="5.7692307692307696E-3"/>
    <n v="5.7692307692307692"/>
    <n v="15.923076923076923"/>
    <n v="1.5923076923076922E-2"/>
    <n v="0.20192307692307693"/>
    <n v="1"/>
    <n v="151.03"/>
    <n v="1"/>
    <n v="151.03"/>
    <n v="1"/>
    <n v="151.03"/>
    <s v="Portal"/>
  </r>
  <r>
    <x v="1"/>
    <x v="3757"/>
    <s v="3A"/>
    <n v="100"/>
    <x v="0"/>
    <x v="0"/>
    <s v="B"/>
    <n v="-0.6"/>
    <n v="40"/>
    <n v="100"/>
    <n v="40"/>
    <n v="-4"/>
    <n v="36"/>
    <n v="51"/>
    <n v="60.124000000000002"/>
    <s v="1299/20C SL"/>
    <n v="2"/>
    <n v="32"/>
    <n v="5.8461538461538468E-2"/>
    <n v="5.8461538461538467"/>
    <n v="235.46153846153845"/>
    <n v="2.3546153846153843"/>
    <n v="2.1046153846153848"/>
    <n v="0"/>
    <n v="0"/>
    <n v="2"/>
    <n v="120.248"/>
    <n v="2"/>
    <n v="120.248"/>
    <s v="Portal"/>
  </r>
  <r>
    <x v="0"/>
    <x v="3758"/>
    <s v="1A"/>
    <n v="100"/>
    <x v="2"/>
    <x v="2"/>
    <n v="2"/>
    <n v="0"/>
    <n v="20"/>
    <n v="20"/>
    <n v="20"/>
    <m/>
    <n v="20"/>
    <n v="1"/>
    <n v="17.84244"/>
    <s v="5053C SL"/>
    <n v="4"/>
    <n v="18"/>
    <n v="6.3846153846153844E-2"/>
    <n v="6.3846153846153841"/>
    <n v="63.307692307692314"/>
    <n v="0.63307692307692309"/>
    <n v="1.2769230769230768"/>
    <n v="0"/>
    <n v="0"/>
    <n v="1"/>
    <n v="17.84244"/>
    <n v="1"/>
    <n v="17.84244"/>
    <s v="Portal"/>
  </r>
  <r>
    <x v="0"/>
    <x v="3759"/>
    <s v="5A"/>
    <n v="100"/>
    <x v="0"/>
    <x v="0"/>
    <s v="S"/>
    <n v="-0.25925925925925924"/>
    <n v="20"/>
    <n v="27"/>
    <n v="20"/>
    <n v="-4"/>
    <n v="16"/>
    <n v="91"/>
    <n v="2.012"/>
    <s v="3051 SL"/>
    <n v="132"/>
    <n v="347"/>
    <n v="1.8219230769230768"/>
    <n v="182.19230769230768"/>
    <n v="1342.9615384615386"/>
    <n v="13.429615384615385"/>
    <n v="29.150769230769228"/>
    <n v="11"/>
    <n v="22.132000000000001"/>
    <n v="40"/>
    <n v="80.48"/>
    <n v="49"/>
    <n v="98.587999999999994"/>
    <s v="Portal"/>
  </r>
  <r>
    <x v="1"/>
    <x v="3760"/>
    <s v="1A"/>
    <n v="100"/>
    <x v="0"/>
    <x v="0"/>
    <s v="B"/>
    <n v="-0.71698113207547165"/>
    <n v="15"/>
    <n v="53"/>
    <n v="15"/>
    <n v="-4"/>
    <n v="11"/>
    <n v="6"/>
    <n v="15.182"/>
    <s v="5482C SL"/>
    <n v="3"/>
    <n v="23"/>
    <n v="5.8846153846153847E-2"/>
    <n v="5.884615384615385"/>
    <n v="289.73076923076917"/>
    <n v="2.8973076923076917"/>
    <n v="0.64730769230769236"/>
    <n v="0"/>
    <n v="0"/>
    <n v="1"/>
    <n v="15.182"/>
    <n v="1"/>
    <n v="15.182"/>
    <s v="Portal"/>
  </r>
  <r>
    <x v="1"/>
    <x v="3761"/>
    <s v="8A"/>
    <n v="10"/>
    <x v="12"/>
    <x v="12"/>
    <s v="E"/>
    <n v="0.14285714285714285"/>
    <n v="32"/>
    <n v="28"/>
    <n v="28"/>
    <n v="-4"/>
    <n v="24"/>
    <n v="32"/>
    <n v="3.9704999999999999"/>
    <s v="F221V1/4 BK"/>
    <n v="180"/>
    <n v="447"/>
    <n v="2.4542307692307688"/>
    <n v="24.542307692307688"/>
    <n v="533.44615384615372"/>
    <n v="53.344615384615373"/>
    <n v="58.901538461538451"/>
    <n v="12"/>
    <n v="47.646000000000001"/>
    <n v="71"/>
    <n v="281.90550000000002"/>
    <n v="83"/>
    <n v="329.55149999999998"/>
    <s v="Portal"/>
  </r>
  <r>
    <x v="1"/>
    <x v="3762"/>
    <s v="1F"/>
    <n v="100"/>
    <x v="2"/>
    <x v="2"/>
    <n v="2"/>
    <n v="0"/>
    <n v="30"/>
    <n v="30"/>
    <n v="30"/>
    <m/>
    <n v="30"/>
    <n v="0"/>
    <n v="59.833509999999997"/>
    <s v="86705CY SL"/>
    <n v="1"/>
    <n v="5"/>
    <n v="1.6538461538461537E-2"/>
    <n v="1.6538461538461537"/>
    <n v="26.65384615384615"/>
    <n v="0.2665384615384615"/>
    <n v="0.49615384615384611"/>
    <n v="0"/>
    <n v="0"/>
    <n v="0"/>
    <n v="0"/>
    <n v="0"/>
    <n v="0"/>
    <s v="Portal"/>
  </r>
  <r>
    <x v="0"/>
    <x v="3763"/>
    <s v="8B"/>
    <n v="1"/>
    <x v="9"/>
    <x v="9"/>
    <s v="B"/>
    <n v="0"/>
    <n v="29"/>
    <n v="29"/>
    <n v="29"/>
    <n v="-4"/>
    <n v="25"/>
    <n v="18"/>
    <n v="15.05"/>
    <s v="802534W WH"/>
    <n v="76"/>
    <n v="228"/>
    <n v="1.0815384615384616"/>
    <n v="1.0815384615384616"/>
    <n v="1.0815384615384616"/>
    <n v="1.0815384615384616"/>
    <n v="27.03846153846154"/>
    <n v="5"/>
    <n v="75.25"/>
    <n v="32"/>
    <n v="481.6"/>
    <n v="37"/>
    <n v="556.85"/>
    <s v="Portal"/>
  </r>
  <r>
    <x v="0"/>
    <x v="3764"/>
    <s v="5E"/>
    <n v="100"/>
    <x v="3"/>
    <x v="3"/>
    <s v="T"/>
    <n v="0"/>
    <n v="5"/>
    <n v="5"/>
    <n v="5"/>
    <m/>
    <n v="5"/>
    <n v="10"/>
    <n v="19.342569999999998"/>
    <s v="5856/7 RD"/>
    <n v="30"/>
    <n v="110"/>
    <n v="0.45"/>
    <n v="45"/>
    <n v="49.615384615384613"/>
    <n v="0.49615384615384611"/>
    <n v="2.25"/>
    <n v="3"/>
    <n v="58.027709999999999"/>
    <n v="5"/>
    <n v="96.712849999999989"/>
    <n v="8"/>
    <n v="154.74055999999999"/>
    <s v="MPS"/>
  </r>
  <r>
    <x v="0"/>
    <x v="3765"/>
    <s v="5E"/>
    <n v="100"/>
    <x v="3"/>
    <x v="3"/>
    <s v="T"/>
    <n v="0"/>
    <n v="5"/>
    <n v="5"/>
    <n v="5"/>
    <m/>
    <n v="5"/>
    <n v="11"/>
    <n v="19.342569999999998"/>
    <s v="5856/7 BK"/>
    <n v="64"/>
    <n v="150"/>
    <n v="0.86230769230769222"/>
    <n v="86.230769230769226"/>
    <n v="113.15384615384615"/>
    <n v="1.1315384615384614"/>
    <n v="4.3115384615384613"/>
    <n v="6"/>
    <n v="116.05542"/>
    <n v="10"/>
    <n v="193.42569999999998"/>
    <n v="16"/>
    <n v="309.48111999999998"/>
    <s v="MPS"/>
  </r>
  <r>
    <x v="1"/>
    <x v="3766"/>
    <s v="1A"/>
    <n v="100"/>
    <x v="0"/>
    <x v="0"/>
    <s v="B"/>
    <n v="-0.71698113207547165"/>
    <n v="15"/>
    <n v="53"/>
    <n v="15"/>
    <n v="-4"/>
    <n v="11"/>
    <n v="14"/>
    <n v="21.734999999999999"/>
    <s v="5118C SL"/>
    <n v="4"/>
    <n v="7"/>
    <n v="5.1153846153846154E-2"/>
    <n v="5.115384615384615"/>
    <n v="310.5"/>
    <n v="3.105"/>
    <n v="0.56269230769230771"/>
    <n v="0"/>
    <n v="0"/>
    <n v="1"/>
    <n v="21.734999999999999"/>
    <n v="1"/>
    <n v="21.734999999999999"/>
    <s v="Portal"/>
  </r>
  <r>
    <x v="1"/>
    <x v="3767"/>
    <s v="5I"/>
    <n v="100"/>
    <x v="0"/>
    <x v="0"/>
    <s v="B"/>
    <n v="2.564102564102564E-2"/>
    <n v="40"/>
    <n v="39"/>
    <n v="39"/>
    <n v="-4"/>
    <n v="35"/>
    <n v="280"/>
    <n v="11.65"/>
    <s v="6716 BK"/>
    <n v="175"/>
    <n v="1059"/>
    <n v="3.1065384615384612"/>
    <n v="310.65384615384613"/>
    <n v="3594.1153846153838"/>
    <n v="35.941153846153838"/>
    <n v="108.72884615384615"/>
    <n v="16"/>
    <n v="186.4"/>
    <n v="125"/>
    <n v="1456.25"/>
    <n v="141"/>
    <n v="1642.65"/>
    <s v="Portal"/>
  </r>
  <r>
    <x v="1"/>
    <x v="3768"/>
    <s v="2F"/>
    <n v="100"/>
    <x v="3"/>
    <x v="3"/>
    <s v="T"/>
    <n v="0"/>
    <n v="5"/>
    <n v="5"/>
    <n v="5"/>
    <m/>
    <n v="5"/>
    <n v="7"/>
    <n v="55.452570000000001"/>
    <s v="9179B BR"/>
    <n v="75"/>
    <n v="116"/>
    <n v="0.94153846153846144"/>
    <n v="94.153846153846146"/>
    <n v="103.42307692307692"/>
    <n v="1.0342307692307693"/>
    <n v="4.707692307692307"/>
    <n v="7"/>
    <n v="388.16799000000003"/>
    <n v="12"/>
    <n v="665.43083999999999"/>
    <n v="19"/>
    <n v="1053.5988300000001"/>
    <s v="MPS"/>
  </r>
  <r>
    <x v="0"/>
    <x v="3769"/>
    <s v="5I"/>
    <n v="100"/>
    <x v="0"/>
    <x v="0"/>
    <s v="B"/>
    <n v="0"/>
    <n v="39"/>
    <n v="39"/>
    <n v="39"/>
    <n v="-4"/>
    <n v="35"/>
    <n v="23"/>
    <n v="6.3"/>
    <s v="6710 VI"/>
    <n v="36"/>
    <n v="99"/>
    <n v="0.50192307692307692"/>
    <n v="50.192307692307693"/>
    <n v="309.80769230769226"/>
    <n v="3.0980769230769227"/>
    <n v="17.567307692307693"/>
    <n v="3"/>
    <n v="18.899999999999999"/>
    <n v="21"/>
    <n v="132.29999999999998"/>
    <n v="24"/>
    <n v="151.19999999999999"/>
    <s v="Portal"/>
  </r>
  <r>
    <x v="1"/>
    <x v="3770"/>
    <s v="3A"/>
    <n v="1000"/>
    <x v="2"/>
    <x v="2"/>
    <n v="2"/>
    <n v="0"/>
    <n v="30"/>
    <n v="30"/>
    <n v="30"/>
    <m/>
    <n v="30"/>
    <n v="4"/>
    <n v="257.78942999999998"/>
    <s v="1747/4C SL"/>
    <n v="1"/>
    <n v="4"/>
    <n v="1.5384615384615385E-2"/>
    <n v="15.384615384615385"/>
    <n v="30.923076923076923"/>
    <n v="3.0923076923076925E-2"/>
    <n v="0.46153846153846156"/>
    <n v="0"/>
    <n v="0"/>
    <n v="0"/>
    <n v="0"/>
    <n v="0"/>
    <n v="0"/>
    <s v="Portal"/>
  </r>
  <r>
    <x v="1"/>
    <x v="3771"/>
    <s v="3A"/>
    <n v="1"/>
    <x v="2"/>
    <x v="2"/>
    <n v="2"/>
    <n v="-0.5"/>
    <n v="30"/>
    <n v="60"/>
    <n v="30"/>
    <m/>
    <n v="30"/>
    <n v="574"/>
    <n v="0.22772000000000001"/>
    <s v="1748C SL"/>
    <s v="0"/>
    <s v="0"/>
    <n v="0"/>
    <n v="0"/>
    <n v="5.4615384615384617"/>
    <n v="5.4615384615384617"/>
    <n v="163.84615384615384"/>
    <n v="0"/>
    <n v="0"/>
    <n v="0"/>
    <n v="0"/>
    <n v="0"/>
    <n v="0"/>
    <s v="Portal"/>
  </r>
  <r>
    <x v="0"/>
    <x v="3772"/>
    <s v="8A"/>
    <n v="100"/>
    <x v="12"/>
    <x v="12"/>
    <s v="E"/>
    <n v="2.4"/>
    <n v="204"/>
    <n v="60"/>
    <n v="60"/>
    <n v="-4"/>
    <n v="56"/>
    <n v="36"/>
    <n v="147.72999999999999"/>
    <s v="F4009 NA"/>
    <n v="1"/>
    <n v="14"/>
    <n v="2.6923076923076925E-2"/>
    <n v="2.6923076923076925"/>
    <n v="2.6923076923076925"/>
    <n v="2.6923076923076925E-2"/>
    <n v="1.5076923076923077"/>
    <n v="0"/>
    <n v="0"/>
    <n v="2"/>
    <n v="295.45999999999998"/>
    <n v="2"/>
    <n v="295.45999999999998"/>
    <s v="Portal"/>
  </r>
  <r>
    <x v="1"/>
    <x v="3773"/>
    <s v="3A"/>
    <n v="100"/>
    <x v="2"/>
    <x v="2"/>
    <n v="2"/>
    <n v="0"/>
    <n v="30"/>
    <n v="30"/>
    <n v="30"/>
    <m/>
    <n v="30"/>
    <n v="6"/>
    <n v="62.679859999999998"/>
    <s v="6379 SL"/>
    <n v="25"/>
    <n v="48"/>
    <n v="0.32461538461538458"/>
    <n v="32.46153846153846"/>
    <n v="48.03846153846154"/>
    <n v="0.48038461538461541"/>
    <n v="9.7384615384615376"/>
    <n v="2"/>
    <n v="125.35972"/>
    <n v="12"/>
    <n v="752.15832"/>
    <n v="14"/>
    <n v="877.51803999999993"/>
    <s v="Portal"/>
  </r>
  <r>
    <x v="0"/>
    <x v="3774"/>
    <s v="5A"/>
    <n v="1000"/>
    <x v="4"/>
    <x v="4"/>
    <s v="S"/>
    <n v="0"/>
    <n v="39"/>
    <n v="39"/>
    <n v="39"/>
    <n v="-4"/>
    <n v="35"/>
    <n v="1"/>
    <n v="28.896909999999998"/>
    <s v="1853 WB"/>
    <n v="0"/>
    <n v="2"/>
    <n v="2.3076923076923079E-3"/>
    <n v="2.3076923076923079"/>
    <n v="19.038461538461537"/>
    <n v="1.9038461538461535E-2"/>
    <n v="8.0769230769230774E-2"/>
    <n v="1"/>
    <n v="28.896909999999998"/>
    <n v="1"/>
    <n v="28.896909999999998"/>
    <n v="1"/>
    <n v="28.896909999999998"/>
    <s v="Portal  "/>
  </r>
  <r>
    <x v="1"/>
    <x v="3775"/>
    <s v="1A"/>
    <n v="100"/>
    <x v="2"/>
    <x v="2"/>
    <n v="2"/>
    <n v="-0.52830188679245282"/>
    <n v="25"/>
    <n v="53"/>
    <n v="25"/>
    <m/>
    <n v="25"/>
    <n v="10"/>
    <n v="22.837"/>
    <s v="5162C SL"/>
    <n v="9"/>
    <n v="18"/>
    <n v="0.11769230769230768"/>
    <n v="11.769230769230768"/>
    <n v="920.42307692307691"/>
    <n v="9.2042307692307688"/>
    <n v="2.9423076923076921"/>
    <n v="1"/>
    <n v="22.837"/>
    <n v="4"/>
    <n v="91.347999999999999"/>
    <n v="5"/>
    <n v="114.185"/>
    <s v="Portal"/>
  </r>
  <r>
    <x v="1"/>
    <x v="3776"/>
    <s v="1A"/>
    <n v="500"/>
    <x v="2"/>
    <x v="2"/>
    <n v="2"/>
    <n v="0"/>
    <n v="35"/>
    <n v="35"/>
    <n v="35"/>
    <m/>
    <n v="35"/>
    <n v="0"/>
    <n v="231.35580999999999"/>
    <s v="5076C SL"/>
    <s v="0"/>
    <s v="0"/>
    <n v="0"/>
    <n v="0"/>
    <n v="14.076923076923077"/>
    <n v="2.8153846153846154E-2"/>
    <n v="0"/>
    <n v="0"/>
    <n v="0"/>
    <n v="0"/>
    <n v="0"/>
    <n v="0"/>
    <n v="0"/>
    <s v="Portal"/>
  </r>
  <r>
    <x v="1"/>
    <x v="3777"/>
    <s v="1A"/>
    <n v="100"/>
    <x v="2"/>
    <x v="2"/>
    <n v="2"/>
    <n v="0"/>
    <n v="20"/>
    <n v="20"/>
    <n v="20"/>
    <m/>
    <n v="20"/>
    <n v="3"/>
    <n v="32.770490000000002"/>
    <s v="5056C SL"/>
    <n v="3"/>
    <n v="33"/>
    <n v="7.0384615384615379E-2"/>
    <n v="7.0384615384615383"/>
    <n v="39.15384615384616"/>
    <n v="0.39153846153846161"/>
    <n v="1.4076923076923076"/>
    <n v="0"/>
    <n v="0"/>
    <n v="1"/>
    <n v="32.770490000000002"/>
    <n v="1"/>
    <n v="32.770490000000002"/>
    <s v="Portal"/>
  </r>
  <r>
    <x v="0"/>
    <x v="3778"/>
    <s v="5A"/>
    <n v="500"/>
    <x v="0"/>
    <x v="0"/>
    <s v="B"/>
    <n v="-0.56603773584905659"/>
    <n v="23"/>
    <n v="53"/>
    <n v="23"/>
    <n v="-4"/>
    <n v="19"/>
    <n v="8"/>
    <n v="31.335000000000001"/>
    <s v="461626 WH"/>
    <n v="0"/>
    <n v="20"/>
    <n v="2.3076923076923078E-2"/>
    <n v="11.538461538461538"/>
    <n v="100.23076923076923"/>
    <n v="0.20046153846153844"/>
    <n v="0.43846153846153846"/>
    <n v="1"/>
    <n v="31.335000000000001"/>
    <n v="1"/>
    <n v="31.335000000000001"/>
    <n v="1"/>
    <n v="31.335000000000001"/>
    <s v="Traditional"/>
  </r>
  <r>
    <x v="1"/>
    <x v="3779"/>
    <s v="3A"/>
    <n v="100"/>
    <x v="0"/>
    <x v="0"/>
    <s v="B"/>
    <n v="-0.52054794520547942"/>
    <n v="35"/>
    <n v="73"/>
    <n v="35"/>
    <n v="-4"/>
    <n v="31"/>
    <n v="318"/>
    <n v="33.612000000000002"/>
    <s v="6374 SL"/>
    <n v="15"/>
    <n v="21"/>
    <n v="0.18576923076923077"/>
    <n v="18.576923076923077"/>
    <n v="283.38461538461542"/>
    <n v="2.8338461538461543"/>
    <n v="5.7588461538461537"/>
    <n v="1"/>
    <n v="33.612000000000002"/>
    <n v="7"/>
    <n v="235.28400000000002"/>
    <n v="8"/>
    <n v="268.89600000000002"/>
    <s v="Portal"/>
  </r>
  <r>
    <x v="0"/>
    <x v="3780"/>
    <s v="5A"/>
    <n v="100"/>
    <x v="0"/>
    <x v="0"/>
    <s v="S"/>
    <n v="-0.16666666666666666"/>
    <n v="20"/>
    <n v="24"/>
    <n v="20"/>
    <n v="-4"/>
    <n v="16"/>
    <n v="38"/>
    <n v="1.569"/>
    <s v="3049 BR"/>
    <n v="57"/>
    <n v="131"/>
    <n v="0.7649999999999999"/>
    <n v="76.499999999999986"/>
    <n v="571.88461538461536"/>
    <n v="5.7188461538461537"/>
    <n v="12.239999999999998"/>
    <n v="5"/>
    <n v="7.8449999999999998"/>
    <n v="17"/>
    <n v="26.672999999999998"/>
    <n v="21"/>
    <n v="32.948999999999998"/>
    <s v="Portal"/>
  </r>
  <r>
    <x v="1"/>
    <x v="3781"/>
    <s v="5E"/>
    <n v="1"/>
    <x v="3"/>
    <x v="3"/>
    <s v="S"/>
    <n v="0.8"/>
    <n v="108"/>
    <n v="60"/>
    <n v="60"/>
    <n v="-4"/>
    <n v="56"/>
    <n v="90509"/>
    <n v="0.33"/>
    <s v="5858 RD"/>
    <s v="0"/>
    <s v="0"/>
    <n v="0"/>
    <n v="0"/>
    <n v="249.96153846153845"/>
    <n v="249.96153846153845"/>
    <n v="0"/>
    <n v="1250"/>
    <n v="412.5"/>
    <n v="15248"/>
    <n v="5031.84"/>
    <n v="16498"/>
    <n v="5444.34"/>
    <s v="Portal With MPS"/>
  </r>
  <r>
    <x v="1"/>
    <x v="3782"/>
    <s v="3A"/>
    <n v="100"/>
    <x v="2"/>
    <x v="2"/>
    <n v="2"/>
    <n v="0"/>
    <n v="50"/>
    <n v="50"/>
    <n v="50"/>
    <m/>
    <n v="50"/>
    <n v="2"/>
    <n v="55.478859999999997"/>
    <s v="1219/25C SL"/>
    <n v="3"/>
    <n v="11"/>
    <n v="4.4999999999999998E-2"/>
    <n v="4.5"/>
    <n v="7.9615384615384617"/>
    <n v="7.9615384615384616E-2"/>
    <n v="2.25"/>
    <n v="0"/>
    <n v="0"/>
    <n v="2"/>
    <n v="110.95771999999999"/>
    <n v="2"/>
    <n v="110.95771999999999"/>
    <s v="Portal"/>
  </r>
  <r>
    <x v="0"/>
    <x v="3783"/>
    <s v="2I"/>
    <n v="100"/>
    <x v="3"/>
    <x v="3"/>
    <s v="C"/>
    <n v="0"/>
    <n v="5"/>
    <n v="5"/>
    <n v="5"/>
    <m/>
    <n v="5"/>
    <n v="6"/>
    <n v="111.28257000000001"/>
    <s v="M1213 WH"/>
    <n v="10"/>
    <n v="15"/>
    <n v="0.125"/>
    <n v="12.5"/>
    <n v="12.5"/>
    <n v="0.125"/>
    <n v="0.625"/>
    <n v="1"/>
    <n v="111.28257000000001"/>
    <n v="2"/>
    <n v="222.56514000000001"/>
    <n v="3"/>
    <n v="333.84771000000001"/>
    <s v="MPS"/>
  </r>
  <r>
    <x v="1"/>
    <x v="3784"/>
    <s v="2I"/>
    <n v="100"/>
    <x v="3"/>
    <x v="3"/>
    <s v="C"/>
    <n v="0"/>
    <n v="5"/>
    <n v="5"/>
    <n v="5"/>
    <m/>
    <n v="5"/>
    <n v="9"/>
    <n v="161.28256999999999"/>
    <s v="M1252 WH"/>
    <n v="10"/>
    <n v="51"/>
    <n v="0.16653846153846152"/>
    <n v="16.653846153846153"/>
    <n v="29.73076923076923"/>
    <n v="0.29730769230769227"/>
    <n v="0.83269230769230762"/>
    <n v="1"/>
    <n v="161.28256999999999"/>
    <n v="2"/>
    <n v="322.56513999999999"/>
    <n v="3"/>
    <n v="483.84771000000001"/>
    <s v="MPS"/>
  </r>
  <r>
    <x v="1"/>
    <x v="3785"/>
    <s v="5A"/>
    <n v="100"/>
    <x v="0"/>
    <x v="0"/>
    <s v="S"/>
    <n v="-0.25925925925925924"/>
    <n v="20"/>
    <n v="27"/>
    <n v="20"/>
    <n v="-4"/>
    <n v="16"/>
    <n v="63"/>
    <n v="4.181"/>
    <s v="3055 WH"/>
    <n v="249"/>
    <n v="884"/>
    <n v="3.7015384615384614"/>
    <n v="370.15384615384613"/>
    <n v="1766.6923076923076"/>
    <n v="17.666923076923077"/>
    <n v="59.224615384615383"/>
    <n v="22"/>
    <n v="91.981999999999999"/>
    <n v="81"/>
    <n v="338.661"/>
    <n v="100"/>
    <n v="418.1"/>
    <s v="Portal  "/>
  </r>
  <r>
    <x v="0"/>
    <x v="3786"/>
    <s v="5A"/>
    <n v="100"/>
    <x v="0"/>
    <x v="0"/>
    <s v="S"/>
    <n v="-0.55128205128205132"/>
    <n v="35"/>
    <n v="78"/>
    <n v="35"/>
    <n v="-4"/>
    <n v="31"/>
    <n v="64"/>
    <n v="1.3680000000000001"/>
    <s v="1852 BL"/>
    <n v="73"/>
    <n v="126"/>
    <n v="0.93153846153846143"/>
    <n v="93.153846153846146"/>
    <n v="97.769230769230759"/>
    <n v="0.97769230769230764"/>
    <n v="28.877692307692303"/>
    <n v="5"/>
    <n v="6.8400000000000007"/>
    <n v="34"/>
    <n v="46.512"/>
    <n v="39"/>
    <n v="53.352000000000004"/>
    <s v="Portal"/>
  </r>
  <r>
    <x v="1"/>
    <x v="3787"/>
    <s v="5A"/>
    <n v="100"/>
    <x v="2"/>
    <x v="2"/>
    <n v="2"/>
    <n v="-0.125"/>
    <n v="35"/>
    <n v="40"/>
    <n v="35"/>
    <m/>
    <n v="35"/>
    <n v="19"/>
    <n v="58.921050000000001"/>
    <s v="786133 BK"/>
    <n v="9"/>
    <n v="28"/>
    <n v="0.12923076923076923"/>
    <n v="12.923076923076923"/>
    <n v="336.76923076923072"/>
    <n v="3.3676923076923071"/>
    <n v="4.523076923076923"/>
    <n v="1"/>
    <n v="58.921050000000001"/>
    <n v="6"/>
    <n v="353.52629999999999"/>
    <n v="7"/>
    <n v="412.44735000000003"/>
    <s v="Portal"/>
  </r>
  <r>
    <x v="0"/>
    <x v="3788"/>
    <s v="8B"/>
    <n v="1000"/>
    <x v="15"/>
    <x v="14"/>
    <s v="B"/>
    <n v="0"/>
    <n v="24"/>
    <n v="24"/>
    <n v="24"/>
    <n v="-4"/>
    <n v="20"/>
    <n v="0"/>
    <n v="90.2"/>
    <s v="1224 SV"/>
    <n v="2"/>
    <n v="3"/>
    <n v="2.4999999999999998E-2"/>
    <n v="24.999999999999996"/>
    <n v="77.730769230769226"/>
    <n v="7.7730769230769228E-2"/>
    <n v="0.49999999999999994"/>
    <n v="0"/>
    <n v="0"/>
    <n v="1"/>
    <n v="90.2"/>
    <n v="1"/>
    <n v="90.2"/>
    <s v="Portal"/>
  </r>
  <r>
    <x v="0"/>
    <x v="3789"/>
    <s v="8B"/>
    <n v="500"/>
    <x v="15"/>
    <x v="14"/>
    <s v="B"/>
    <n v="0"/>
    <n v="24"/>
    <n v="24"/>
    <n v="24"/>
    <n v="-4"/>
    <n v="20"/>
    <n v="0"/>
    <n v="45.1"/>
    <s v="1224 SV"/>
    <s v="0"/>
    <s v="0"/>
    <n v="0"/>
    <n v="0"/>
    <n v="77.730769230769226"/>
    <n v="0.15546153846153846"/>
    <n v="0"/>
    <n v="0"/>
    <n v="0"/>
    <n v="0"/>
    <n v="0"/>
    <n v="0"/>
    <n v="0"/>
    <s v="Traditional"/>
  </r>
  <r>
    <x v="0"/>
    <x v="3790"/>
    <s v="5I"/>
    <n v="1000"/>
    <x v="0"/>
    <x v="0"/>
    <s v="B"/>
    <n v="2.564102564102564E-2"/>
    <n v="40"/>
    <n v="39"/>
    <n v="39"/>
    <n v="-4"/>
    <n v="35"/>
    <n v="131"/>
    <n v="26.3"/>
    <s v="6710 WH"/>
    <n v="193"/>
    <n v="372"/>
    <n v="2.5076923076923077"/>
    <n v="2507.6923076923076"/>
    <n v="2896.8461538461538"/>
    <n v="2.8968461538461536"/>
    <n v="87.769230769230774"/>
    <n v="13"/>
    <n v="341.90000000000003"/>
    <n v="101"/>
    <n v="2656.3"/>
    <n v="114"/>
    <n v="2998.2000000000003"/>
    <s v="Portal"/>
  </r>
  <r>
    <x v="1"/>
    <x v="3791"/>
    <s v="1A"/>
    <n v="100"/>
    <x v="2"/>
    <x v="2"/>
    <n v="2"/>
    <n v="-0.75"/>
    <n v="25"/>
    <n v="100"/>
    <n v="25"/>
    <m/>
    <n v="25"/>
    <n v="33"/>
    <n v="41.69"/>
    <s v="5154C SL"/>
    <n v="11"/>
    <n v="52"/>
    <n v="0.17846153846153845"/>
    <n v="17.846153846153847"/>
    <n v="303.80769230769232"/>
    <n v="3.0380769230769231"/>
    <n v="4.4615384615384617"/>
    <n v="1"/>
    <n v="41.69"/>
    <n v="5"/>
    <n v="208.45"/>
    <n v="6"/>
    <n v="250.14"/>
    <s v="Portal"/>
  </r>
  <r>
    <x v="1"/>
    <x v="3792"/>
    <s v="1A"/>
    <n v="100"/>
    <x v="0"/>
    <x v="0"/>
    <s v="B"/>
    <n v="-0.52054794520547942"/>
    <n v="35"/>
    <n v="73"/>
    <n v="35"/>
    <n v="-4"/>
    <n v="31"/>
    <n v="12"/>
    <n v="32.936999999999998"/>
    <s v="5122C SL"/>
    <n v="7"/>
    <n v="31"/>
    <n v="0.11115384615384616"/>
    <n v="11.115384615384617"/>
    <n v="168.80769230769229"/>
    <n v="1.688076923076923"/>
    <n v="3.4457692307692307"/>
    <n v="1"/>
    <n v="32.936999999999998"/>
    <n v="4"/>
    <n v="131.74799999999999"/>
    <n v="5"/>
    <n v="164.685"/>
    <s v="Portal"/>
  </r>
  <r>
    <x v="0"/>
    <x v="3793"/>
    <s v="5A"/>
    <n v="100"/>
    <x v="0"/>
    <x v="0"/>
    <s v="S"/>
    <n v="-0.58333333333333337"/>
    <n v="20"/>
    <n v="48"/>
    <n v="20"/>
    <n v="-4"/>
    <n v="16"/>
    <n v="61"/>
    <n v="4.8159999999999998"/>
    <s v="3253 BK"/>
    <n v="61"/>
    <n v="195"/>
    <n v="0.88192307692307681"/>
    <n v="88.192307692307679"/>
    <n v="174.34615384615381"/>
    <n v="1.7434615384615382"/>
    <n v="14.110769230769229"/>
    <n v="5"/>
    <n v="24.08"/>
    <n v="19"/>
    <n v="91.503999999999991"/>
    <n v="23"/>
    <n v="110.768"/>
    <s v="Portal"/>
  </r>
  <r>
    <x v="0"/>
    <x v="3794"/>
    <s v="5A"/>
    <n v="1000"/>
    <x v="0"/>
    <x v="0"/>
    <s v="S"/>
    <n v="-0.52083333333333337"/>
    <n v="23"/>
    <n v="48"/>
    <n v="23"/>
    <n v="-4"/>
    <n v="19"/>
    <n v="38"/>
    <n v="28.04"/>
    <s v="3053 VI"/>
    <n v="13"/>
    <n v="91"/>
    <n v="0.245"/>
    <n v="245"/>
    <n v="404.69230769230768"/>
    <n v="0.40469230769230768"/>
    <n v="7.6891538461538458"/>
    <n v="1"/>
    <n v="28.04"/>
    <n v="6"/>
    <n v="168.24"/>
    <n v="7"/>
    <n v="196.28"/>
    <s v="Portal"/>
  </r>
  <r>
    <x v="0"/>
    <x v="3795"/>
    <s v="5A"/>
    <n v="100"/>
    <x v="0"/>
    <x v="0"/>
    <s v="S"/>
    <n v="-0.25925925925925924"/>
    <n v="20"/>
    <n v="27"/>
    <n v="20"/>
    <n v="-4"/>
    <n v="16"/>
    <n v="13"/>
    <n v="1.913"/>
    <s v="1853 GR"/>
    <n v="19"/>
    <n v="114"/>
    <n v="0.33615384615384614"/>
    <n v="33.615384615384613"/>
    <n v="129.76923076923077"/>
    <n v="1.2976923076923077"/>
    <n v="5.3784615384615382"/>
    <n v="2"/>
    <n v="3.8260000000000001"/>
    <n v="7"/>
    <n v="13.391"/>
    <n v="9"/>
    <n v="17.216999999999999"/>
    <s v="Portal"/>
  </r>
  <r>
    <x v="0"/>
    <x v="3796"/>
    <s v="5A"/>
    <n v="1000"/>
    <x v="0"/>
    <x v="0"/>
    <s v="S"/>
    <n v="-0.16666666666666666"/>
    <n v="20"/>
    <n v="24"/>
    <n v="20"/>
    <n v="-4"/>
    <n v="16"/>
    <n v="10"/>
    <n v="12.27"/>
    <s v="3049 SL"/>
    <n v="13"/>
    <n v="38"/>
    <n v="0.18384615384615383"/>
    <n v="183.84615384615384"/>
    <n v="270.42307692307691"/>
    <n v="0.27042307692307693"/>
    <n v="4.3267692307692309"/>
    <n v="1"/>
    <n v="12.27"/>
    <n v="4"/>
    <n v="49.08"/>
    <n v="5"/>
    <n v="61.349999999999994"/>
    <s v="Portal"/>
  </r>
  <r>
    <x v="0"/>
    <x v="3797"/>
    <s v="5I"/>
    <n v="100"/>
    <x v="0"/>
    <x v="0"/>
    <s v="S"/>
    <n v="0"/>
    <n v="39"/>
    <n v="39"/>
    <n v="39"/>
    <n v="-4"/>
    <n v="35"/>
    <n v="39"/>
    <n v="5.5730000000000004"/>
    <s v="6713 GY"/>
    <n v="14"/>
    <n v="56"/>
    <n v="0.2153846153846154"/>
    <n v="21.53846153846154"/>
    <n v="129.61538461538461"/>
    <n v="1.2961538461538462"/>
    <n v="7.5384615384615392"/>
    <n v="1"/>
    <n v="5.5730000000000004"/>
    <n v="9"/>
    <n v="50.157000000000004"/>
    <n v="10"/>
    <n v="55.730000000000004"/>
    <s v="Portal"/>
  </r>
  <r>
    <x v="1"/>
    <x v="3798"/>
    <s v="3A"/>
    <n v="100"/>
    <x v="0"/>
    <x v="0"/>
    <s v="B"/>
    <n v="-0.71698113207547165"/>
    <n v="15"/>
    <n v="53"/>
    <n v="15"/>
    <n v="-4"/>
    <n v="11"/>
    <n v="38"/>
    <n v="20.806000000000001"/>
    <s v="1181C SL"/>
    <n v="43"/>
    <n v="146"/>
    <n v="0.63153846153846149"/>
    <n v="63.153846153846146"/>
    <n v="246.80769230769232"/>
    <n v="2.4680769230769233"/>
    <n v="6.9469230769230768"/>
    <n v="4"/>
    <n v="83.224000000000004"/>
    <n v="11"/>
    <n v="228.86600000000001"/>
    <n v="15"/>
    <n v="312.09000000000003"/>
    <s v="Portal"/>
  </r>
  <r>
    <x v="0"/>
    <x v="3799"/>
    <s v="5A"/>
    <n v="100"/>
    <x v="4"/>
    <x v="4"/>
    <s v="S"/>
    <n v="0.4"/>
    <n v="49"/>
    <n v="35"/>
    <n v="35"/>
    <n v="-4"/>
    <n v="31"/>
    <n v="12"/>
    <n v="3.7171799999999999"/>
    <s v="1850 BK"/>
    <n v="14"/>
    <n v="84"/>
    <n v="0.24769230769230771"/>
    <n v="24.76923076923077"/>
    <n v="2609.7692307692305"/>
    <n v="26.097692307692306"/>
    <n v="7.6784615384615389"/>
    <n v="1"/>
    <n v="3.7171799999999999"/>
    <n v="9"/>
    <n v="33.454619999999998"/>
    <n v="10"/>
    <n v="37.171799999999998"/>
    <s v="Portal"/>
  </r>
  <r>
    <x v="0"/>
    <x v="3800"/>
    <s v="5A"/>
    <n v="100"/>
    <x v="0"/>
    <x v="0"/>
    <s v="S"/>
    <n v="-0.16666666666666666"/>
    <n v="20"/>
    <n v="24"/>
    <n v="20"/>
    <n v="-4"/>
    <n v="16"/>
    <n v="38"/>
    <n v="2.6680000000000001"/>
    <s v="1551 WH"/>
    <n v="62"/>
    <n v="228"/>
    <n v="0.93076923076923079"/>
    <n v="93.07692307692308"/>
    <n v="620.38461538461547"/>
    <n v="6.2038461538461549"/>
    <n v="14.892307692307693"/>
    <n v="6"/>
    <n v="16.008000000000003"/>
    <n v="21"/>
    <n v="56.028000000000006"/>
    <n v="26"/>
    <n v="69.368000000000009"/>
    <s v="Portal"/>
  </r>
  <r>
    <x v="0"/>
    <x v="3801"/>
    <s v="5A"/>
    <n v="1000"/>
    <x v="0"/>
    <x v="0"/>
    <s v="S"/>
    <n v="-0.16666666666666666"/>
    <n v="20"/>
    <n v="24"/>
    <n v="20"/>
    <n v="-4"/>
    <n v="16"/>
    <n v="4"/>
    <n v="15.03"/>
    <s v="3070 BK"/>
    <n v="3"/>
    <n v="39"/>
    <n v="7.7307692307692299E-2"/>
    <n v="77.307692307692292"/>
    <n v="126.23076923076923"/>
    <n v="0.12623076923076923"/>
    <n v="2.0196923076923077"/>
    <n v="0"/>
    <n v="0"/>
    <n v="1"/>
    <n v="15.03"/>
    <n v="1"/>
    <n v="15.03"/>
    <s v="Portal"/>
  </r>
  <r>
    <x v="0"/>
    <x v="3802"/>
    <s v="5E"/>
    <n v="100"/>
    <x v="3"/>
    <x v="3"/>
    <s v="T"/>
    <n v="0"/>
    <n v="5"/>
    <n v="5"/>
    <n v="5"/>
    <m/>
    <n v="5"/>
    <n v="5"/>
    <n v="22.342569999999998"/>
    <s v="5856 VI"/>
    <n v="37"/>
    <n v="160"/>
    <n v="0.58307692307692305"/>
    <n v="58.307692307692307"/>
    <n v="76"/>
    <n v="0.76"/>
    <n v="2.9153846153846152"/>
    <n v="4"/>
    <n v="89.370279999999994"/>
    <n v="7"/>
    <n v="156.39798999999999"/>
    <n v="11"/>
    <n v="245.76826999999997"/>
    <s v="MPS"/>
  </r>
  <r>
    <x v="1"/>
    <x v="3803"/>
    <s v="5E"/>
    <n v="100"/>
    <x v="3"/>
    <x v="3"/>
    <s v="T"/>
    <n v="0"/>
    <n v="5"/>
    <n v="5"/>
    <n v="5"/>
    <m/>
    <n v="5"/>
    <n v="2"/>
    <n v="17.26257"/>
    <s v="2845/19 GR"/>
    <n v="5"/>
    <n v="29"/>
    <n v="8.7307692307692308E-2"/>
    <n v="8.7307692307692299"/>
    <n v="53.34615384615384"/>
    <n v="0.53346153846153843"/>
    <n v="0.43653846153846154"/>
    <n v="1"/>
    <n v="17.26257"/>
    <n v="1"/>
    <n v="17.26257"/>
    <n v="2"/>
    <n v="34.52514"/>
    <s v="MPS"/>
  </r>
  <r>
    <x v="0"/>
    <x v="3804"/>
    <s v="5E"/>
    <n v="1"/>
    <x v="3"/>
    <x v="3"/>
    <s v="S"/>
    <n v="0.13333333333333333"/>
    <n v="68"/>
    <n v="60"/>
    <n v="60"/>
    <n v="-4"/>
    <n v="56"/>
    <n v="2421"/>
    <n v="0.08"/>
    <s v="2843/1 BK"/>
    <s v="0"/>
    <s v="0"/>
    <n v="0"/>
    <n v="0"/>
    <n v="2.6538461538461542"/>
    <n v="2.6538461538461542"/>
    <n v="0"/>
    <n v="13"/>
    <n v="1.04"/>
    <n v="162"/>
    <n v="12.96"/>
    <n v="175"/>
    <n v="14"/>
    <s v="Portal With MPS"/>
  </r>
  <r>
    <x v="0"/>
    <x v="3805"/>
    <s v="5E"/>
    <n v="1"/>
    <x v="3"/>
    <x v="3"/>
    <s v="S"/>
    <n v="0.55000000000000004"/>
    <n v="93"/>
    <n v="60"/>
    <n v="60"/>
    <n v="-4"/>
    <n v="56"/>
    <n v="6933"/>
    <n v="0.12"/>
    <s v="5855/7 BR"/>
    <s v="0"/>
    <s v="0"/>
    <n v="0"/>
    <n v="0"/>
    <n v="229.96153846153845"/>
    <n v="229.96153846153845"/>
    <n v="0"/>
    <n v="1150"/>
    <n v="138"/>
    <n v="14028"/>
    <n v="1683.36"/>
    <n v="15178"/>
    <n v="1821.36"/>
    <s v="Portal With MPS"/>
  </r>
  <r>
    <x v="0"/>
    <x v="3806"/>
    <s v="3A"/>
    <n v="100"/>
    <x v="2"/>
    <x v="2"/>
    <n v="2"/>
    <n v="0"/>
    <n v="25"/>
    <n v="25"/>
    <n v="25"/>
    <m/>
    <n v="25"/>
    <n v="0"/>
    <n v="59.129860000000001"/>
    <s v="2219C SL"/>
    <n v="4"/>
    <n v="4"/>
    <n v="4.7692307692307694E-2"/>
    <n v="4.7692307692307692"/>
    <n v="10.73076923076923"/>
    <n v="0.1073076923076923"/>
    <n v="1.1923076923076923"/>
    <n v="0"/>
    <n v="0"/>
    <n v="1"/>
    <n v="59.129860000000001"/>
    <n v="1"/>
    <n v="59.129860000000001"/>
    <s v="Portal"/>
  </r>
  <r>
    <x v="1"/>
    <x v="3807"/>
    <s v="3A"/>
    <n v="100"/>
    <x v="2"/>
    <x v="2"/>
    <n v="2"/>
    <n v="0"/>
    <n v="40"/>
    <n v="40"/>
    <n v="40"/>
    <m/>
    <n v="40"/>
    <n v="0"/>
    <n v="38.55997"/>
    <s v="3246 SL"/>
    <n v="3"/>
    <n v="17"/>
    <n v="5.1923076923076919E-2"/>
    <n v="5.1923076923076916"/>
    <n v="31.153846153846153"/>
    <n v="0.31153846153846154"/>
    <n v="2.0769230769230766"/>
    <n v="0"/>
    <n v="0"/>
    <n v="2"/>
    <n v="77.11994"/>
    <n v="2"/>
    <n v="77.11994"/>
    <s v="Portal"/>
  </r>
  <r>
    <x v="0"/>
    <x v="3808"/>
    <s v="5A"/>
    <n v="100"/>
    <x v="0"/>
    <x v="0"/>
    <s v="S"/>
    <n v="-0.25925925925925924"/>
    <n v="20"/>
    <n v="27"/>
    <n v="20"/>
    <n v="-4"/>
    <n v="16"/>
    <n v="8"/>
    <n v="1.8979999999999999"/>
    <s v="1853 BL"/>
    <n v="32"/>
    <n v="130"/>
    <n v="0.49461538461538457"/>
    <n v="49.46153846153846"/>
    <n v="416.38461538461536"/>
    <n v="4.163846153846154"/>
    <n v="7.9138461538461531"/>
    <n v="3"/>
    <n v="5.694"/>
    <n v="11"/>
    <n v="20.878"/>
    <n v="13"/>
    <n v="24.673999999999999"/>
    <s v="Portal  "/>
  </r>
  <r>
    <x v="0"/>
    <x v="3809"/>
    <s v="8A"/>
    <n v="50"/>
    <x v="12"/>
    <x v="12"/>
    <s v="E"/>
    <n v="2.9"/>
    <n v="234"/>
    <n v="60"/>
    <n v="60"/>
    <n v="-4"/>
    <n v="56"/>
    <n v="9"/>
    <n v="102.655"/>
    <s v="F50010 NA"/>
    <n v="0"/>
    <n v="15"/>
    <n v="1.7307692307692309E-2"/>
    <n v="0.86538461538461542"/>
    <n v="0.86538461538461542"/>
    <n v="1.7307692307692309E-2"/>
    <n v="0.96923076923076934"/>
    <n v="0"/>
    <n v="0"/>
    <n v="1"/>
    <n v="102.655"/>
    <n v="1"/>
    <n v="102.655"/>
    <s v="Portal"/>
  </r>
  <r>
    <x v="1"/>
    <x v="3810"/>
    <s v="3A"/>
    <n v="100"/>
    <x v="0"/>
    <x v="0"/>
    <s v="B"/>
    <n v="-0.45205479452054792"/>
    <n v="40"/>
    <n v="73"/>
    <n v="40"/>
    <n v="-4"/>
    <n v="36"/>
    <n v="9"/>
    <n v="69.991"/>
    <s v="1299/25C SL"/>
    <n v="0"/>
    <n v="24"/>
    <n v="2.7692307692307693E-2"/>
    <n v="2.7692307692307692"/>
    <n v="152.00000000000003"/>
    <n v="1.5200000000000002"/>
    <n v="0.99692307692307691"/>
    <n v="0"/>
    <n v="0"/>
    <n v="1"/>
    <n v="69.991"/>
    <n v="1"/>
    <n v="69.991"/>
    <s v="Portal"/>
  </r>
  <r>
    <x v="1"/>
    <x v="3811"/>
    <s v="6B"/>
    <n v="100"/>
    <x v="4"/>
    <x v="4"/>
    <s v="T"/>
    <n v="0"/>
    <n v="5"/>
    <n v="5"/>
    <n v="5"/>
    <m/>
    <n v="5"/>
    <n v="3"/>
    <n v="32.546950000000002"/>
    <s v="79010 SL"/>
    <n v="34"/>
    <n v="122"/>
    <n v="0.50692307692307692"/>
    <n v="50.692307692307693"/>
    <n v="261.46153846153845"/>
    <n v="2.6146153846153846"/>
    <n v="2.5346153846153845"/>
    <n v="4"/>
    <n v="130.18780000000001"/>
    <n v="7"/>
    <n v="227.82865000000001"/>
    <n v="11"/>
    <n v="358.01645000000002"/>
    <s v="MPS"/>
  </r>
  <r>
    <x v="1"/>
    <x v="3812"/>
    <s v="3A"/>
    <n v="500"/>
    <x v="2"/>
    <x v="2"/>
    <n v="2"/>
    <n v="0"/>
    <n v="20"/>
    <n v="20"/>
    <n v="20"/>
    <m/>
    <n v="20"/>
    <n v="1"/>
    <n v="105.49224"/>
    <s v="1896/6C SL"/>
    <n v="10"/>
    <n v="41"/>
    <n v="0.155"/>
    <n v="77.5"/>
    <n v="803.92307692307691"/>
    <n v="1.6078461538461537"/>
    <n v="3.1"/>
    <n v="1"/>
    <n v="105.49224"/>
    <n v="4"/>
    <n v="421.96895999999998"/>
    <n v="5"/>
    <n v="527.46119999999996"/>
    <s v="Portal"/>
  </r>
  <r>
    <x v="0"/>
    <x v="3813"/>
    <s v="5A"/>
    <n v="500"/>
    <x v="0"/>
    <x v="0"/>
    <s v="B"/>
    <n v="-0.58333333333333337"/>
    <n v="20"/>
    <n v="48"/>
    <n v="20"/>
    <n v="-4"/>
    <n v="16"/>
    <n v="8"/>
    <n v="37.414999999999999"/>
    <s v="461816 BL"/>
    <n v="5"/>
    <n v="29"/>
    <n v="8.7307692307692308E-2"/>
    <n v="43.653846153846153"/>
    <n v="124.07692307692307"/>
    <n v="0.24815384615384614"/>
    <n v="1.3969230769230769"/>
    <n v="1"/>
    <n v="37.414999999999999"/>
    <n v="2"/>
    <n v="74.83"/>
    <n v="2"/>
    <n v="74.83"/>
    <s v="Traditional"/>
  </r>
  <r>
    <x v="0"/>
    <x v="3814"/>
    <s v="5I"/>
    <n v="100"/>
    <x v="0"/>
    <x v="0"/>
    <s v="B"/>
    <n v="2.564102564102564E-2"/>
    <n v="40"/>
    <n v="39"/>
    <n v="39"/>
    <n v="-4"/>
    <n v="35"/>
    <n v="117"/>
    <n v="6.55"/>
    <s v="6711 BL"/>
    <n v="11"/>
    <n v="107"/>
    <n v="0.24192307692307691"/>
    <n v="24.19230769230769"/>
    <n v="963.80769230769238"/>
    <n v="9.6380769230769232"/>
    <n v="8.467307692307692"/>
    <n v="1"/>
    <n v="6.55"/>
    <n v="9"/>
    <n v="58.949999999999996"/>
    <n v="10"/>
    <n v="65.5"/>
    <s v="Portal"/>
  </r>
  <r>
    <x v="1"/>
    <x v="3815"/>
    <s v="5A"/>
    <n v="100"/>
    <x v="0"/>
    <x v="0"/>
    <s v="S"/>
    <n v="3.7037037037037035E-2"/>
    <n v="28"/>
    <n v="27"/>
    <n v="27"/>
    <n v="-4"/>
    <n v="23"/>
    <n v="63"/>
    <n v="2.1579999999999999"/>
    <s v="1855 RD"/>
    <n v="84"/>
    <n v="305"/>
    <n v="1.2565384615384616"/>
    <n v="125.65384615384616"/>
    <n v="345.65384615384619"/>
    <n v="3.4565384615384618"/>
    <n v="28.900384615384617"/>
    <n v="6"/>
    <n v="12.948"/>
    <n v="35"/>
    <n v="75.53"/>
    <n v="41"/>
    <n v="88.477999999999994"/>
    <s v="Portal  "/>
  </r>
  <r>
    <x v="1"/>
    <x v="3816"/>
    <s v="8B"/>
    <n v="100"/>
    <x v="11"/>
    <x v="11"/>
    <s v="B"/>
    <n v="0"/>
    <n v="24"/>
    <n v="24"/>
    <n v="24"/>
    <n v="-4"/>
    <n v="20"/>
    <n v="5"/>
    <n v="55.42"/>
    <s v="PF2003/8 NA"/>
    <n v="15"/>
    <n v="51"/>
    <n v="0.2203846153846154"/>
    <n v="22.03846153846154"/>
    <n v="24.53846153846154"/>
    <n v="0.2453846153846154"/>
    <n v="4.407692307692308"/>
    <n v="1"/>
    <n v="55.42"/>
    <n v="5"/>
    <n v="277.10000000000002"/>
    <n v="6"/>
    <n v="332.52"/>
    <s v="Portal"/>
  </r>
  <r>
    <x v="1"/>
    <x v="3817"/>
    <s v="3A"/>
    <n v="500"/>
    <x v="2"/>
    <x v="2"/>
    <n v="2"/>
    <n v="0"/>
    <n v="25"/>
    <n v="25"/>
    <n v="25"/>
    <m/>
    <n v="25"/>
    <n v="2"/>
    <n v="68.654750000000007"/>
    <s v="2403C SL"/>
    <n v="11"/>
    <n v="57"/>
    <n v="0.18423076923076923"/>
    <n v="92.115384615384613"/>
    <n v="774.61538461538464"/>
    <n v="1.5492307692307692"/>
    <n v="4.6057692307692308"/>
    <n v="1"/>
    <n v="68.654750000000007"/>
    <n v="6"/>
    <n v="411.92850000000004"/>
    <n v="7"/>
    <n v="480.58325000000002"/>
    <s v="Portal"/>
  </r>
  <r>
    <x v="1"/>
    <x v="3818"/>
    <s v="3A"/>
    <n v="100"/>
    <x v="2"/>
    <x v="2"/>
    <n v="2"/>
    <n v="0"/>
    <n v="40"/>
    <n v="40"/>
    <n v="40"/>
    <m/>
    <n v="40"/>
    <n v="0"/>
    <n v="23.96734"/>
    <s v="3241 SL"/>
    <n v="2"/>
    <n v="5"/>
    <n v="2.7307692307692307E-2"/>
    <n v="2.7307692307692308"/>
    <n v="81.57692307692308"/>
    <n v="0.8157692307692308"/>
    <n v="1.0923076923076922"/>
    <n v="0"/>
    <n v="0"/>
    <n v="1"/>
    <n v="23.96734"/>
    <n v="1"/>
    <n v="23.96734"/>
    <s v="Portal"/>
  </r>
  <r>
    <x v="1"/>
    <x v="3819"/>
    <s v="3A"/>
    <n v="500"/>
    <x v="2"/>
    <x v="2"/>
    <n v="2"/>
    <n v="0"/>
    <n v="25"/>
    <n v="25"/>
    <n v="25"/>
    <m/>
    <n v="25"/>
    <n v="0"/>
    <n v="69.568449999999999"/>
    <s v="2412C SL"/>
    <n v="0"/>
    <n v="1"/>
    <n v="1.153846153846154E-3"/>
    <n v="0.57692307692307698"/>
    <n v="872.84615384615381"/>
    <n v="1.7456923076923077"/>
    <n v="2.8846153846153848E-2"/>
    <n v="1"/>
    <n v="69.568449999999999"/>
    <n v="1"/>
    <n v="69.568449999999999"/>
    <n v="1"/>
    <n v="69.568449999999999"/>
    <s v="Portal"/>
  </r>
  <r>
    <x v="1"/>
    <x v="3820"/>
    <s v="3A"/>
    <n v="500"/>
    <x v="2"/>
    <x v="2"/>
    <n v="2"/>
    <n v="0"/>
    <n v="25"/>
    <n v="25"/>
    <n v="25"/>
    <m/>
    <n v="25"/>
    <n v="5"/>
    <n v="69.749189999999999"/>
    <s v="2412C SL"/>
    <n v="47"/>
    <n v="175"/>
    <n v="0.70807692307692305"/>
    <n v="354.03846153846155"/>
    <n v="872.84615384615381"/>
    <n v="1.7456923076923077"/>
    <n v="17.701923076923077"/>
    <n v="4"/>
    <n v="278.99675999999999"/>
    <n v="22"/>
    <n v="1534.48218"/>
    <n v="26"/>
    <n v="1813.47894"/>
    <s v="Portal"/>
  </r>
  <r>
    <x v="0"/>
    <x v="3821"/>
    <s v="8B"/>
    <n v="100"/>
    <x v="12"/>
    <x v="12"/>
    <s v="E"/>
    <n v="0.16470588235294117"/>
    <n v="99"/>
    <n v="85"/>
    <n v="85"/>
    <n v="-4"/>
    <n v="81"/>
    <n v="11"/>
    <n v="62.88"/>
    <s v="TFT2009 NA"/>
    <n v="1"/>
    <n v="18"/>
    <n v="3.1538461538461536E-2"/>
    <n v="3.1538461538461537"/>
    <n v="20.461538461538463"/>
    <n v="0.20461538461538464"/>
    <n v="2.5546153846153845"/>
    <n v="0"/>
    <n v="0"/>
    <n v="3"/>
    <n v="188.64000000000001"/>
    <n v="3"/>
    <n v="188.64000000000001"/>
    <s v="Portal"/>
  </r>
  <r>
    <x v="1"/>
    <x v="3822"/>
    <s v="1A"/>
    <n v="100"/>
    <x v="2"/>
    <x v="2"/>
    <n v="2"/>
    <n v="0"/>
    <n v="35"/>
    <n v="35"/>
    <n v="35"/>
    <m/>
    <n v="35"/>
    <n v="0"/>
    <n v="27.393689999999999"/>
    <s v="5072C SL"/>
    <n v="2"/>
    <n v="23"/>
    <n v="4.8076923076923073E-2"/>
    <n v="4.8076923076923075"/>
    <n v="225.96153846153848"/>
    <n v="2.259615384615385"/>
    <n v="1.6826923076923075"/>
    <n v="0"/>
    <n v="0"/>
    <n v="2"/>
    <n v="54.787379999999999"/>
    <n v="2"/>
    <n v="54.787379999999999"/>
    <s v="Portal"/>
  </r>
  <r>
    <x v="0"/>
    <x v="3823"/>
    <s v="5A"/>
    <n v="100"/>
    <x v="0"/>
    <x v="0"/>
    <s v="S"/>
    <n v="-0.58333333333333337"/>
    <n v="20"/>
    <n v="48"/>
    <n v="20"/>
    <n v="-4"/>
    <n v="16"/>
    <n v="139"/>
    <n v="2.5209999999999999"/>
    <s v="3251 RD"/>
    <n v="129"/>
    <n v="377"/>
    <n v="1.8242307692307693"/>
    <n v="182.42307692307693"/>
    <n v="1006.2692307692307"/>
    <n v="10.062692307692307"/>
    <n v="29.187692307692309"/>
    <n v="11"/>
    <n v="27.730999999999998"/>
    <n v="40"/>
    <n v="100.84"/>
    <n v="49"/>
    <n v="123.529"/>
    <s v="Portal"/>
  </r>
  <r>
    <x v="0"/>
    <x v="3824"/>
    <s v="3A"/>
    <n v="100"/>
    <x v="2"/>
    <x v="2"/>
    <n v="2"/>
    <n v="0"/>
    <n v="30"/>
    <n v="30"/>
    <n v="30"/>
    <m/>
    <n v="30"/>
    <n v="3"/>
    <n v="48.113309999999998"/>
    <s v="6376 SL"/>
    <n v="53"/>
    <n v="115"/>
    <n v="0.70346153846153836"/>
    <n v="70.34615384615384"/>
    <n v="105.34615384615384"/>
    <n v="1.0534615384615384"/>
    <n v="21.103846153846149"/>
    <n v="4"/>
    <n v="192.45323999999999"/>
    <n v="25"/>
    <n v="1202.83275"/>
    <n v="29"/>
    <n v="1395.2859899999999"/>
    <s v="Portal"/>
  </r>
  <r>
    <x v="1"/>
    <x v="3825"/>
    <s v="8A"/>
    <n v="83.33"/>
    <x v="12"/>
    <x v="12"/>
    <s v="E"/>
    <n v="0.14285714285714285"/>
    <n v="32"/>
    <n v="28"/>
    <n v="28"/>
    <n v="-4"/>
    <n v="24"/>
    <n v="1"/>
    <n v="24.97"/>
    <s v="F2213/8 BK"/>
    <n v="3"/>
    <n v="34"/>
    <n v="7.1538461538461537E-2"/>
    <n v="5.9612999999999996"/>
    <n v="680.74322307692307"/>
    <n v="8.1692454467409465"/>
    <n v="1.7169230769230768"/>
    <n v="0"/>
    <n v="0"/>
    <n v="2"/>
    <n v="49.94"/>
    <n v="2"/>
    <n v="49.94"/>
    <s v="Portal"/>
  </r>
  <r>
    <x v="1"/>
    <x v="3826"/>
    <s v="5E"/>
    <n v="100"/>
    <x v="3"/>
    <x v="3"/>
    <s v="T"/>
    <n v="0"/>
    <n v="5"/>
    <n v="5"/>
    <n v="5"/>
    <m/>
    <n v="5"/>
    <n v="8"/>
    <n v="16.342569999999998"/>
    <s v="5855 YL"/>
    <n v="7"/>
    <n v="192"/>
    <n v="0.29692307692307696"/>
    <n v="29.692307692307697"/>
    <n v="80.07692307692308"/>
    <n v="0.80076923076923079"/>
    <n v="1.4846153846153847"/>
    <n v="2"/>
    <n v="32.685139999999997"/>
    <n v="3"/>
    <n v="49.027709999999999"/>
    <n v="5"/>
    <n v="81.712849999999989"/>
    <s v="MPS"/>
  </r>
  <r>
    <x v="1"/>
    <x v="3827"/>
    <s v="5D"/>
    <n v="1000"/>
    <x v="15"/>
    <x v="14"/>
    <s v="B"/>
    <n v="0"/>
    <n v="24"/>
    <n v="24"/>
    <n v="24"/>
    <n v="-4"/>
    <n v="20"/>
    <n v="1"/>
    <n v="115.18331999999999"/>
    <s v="295 SV"/>
    <n v="7"/>
    <n v="12"/>
    <n v="8.9230769230769225E-2"/>
    <n v="89.230769230769226"/>
    <n v="170.15384615384613"/>
    <n v="0.17015384615384613"/>
    <n v="1.7846153846153845"/>
    <n v="1"/>
    <n v="115.18331999999999"/>
    <n v="3"/>
    <n v="345.54996"/>
    <n v="3"/>
    <n v="345.54996"/>
    <s v="Portal"/>
  </r>
  <r>
    <x v="0"/>
    <x v="3828"/>
    <s v="5A"/>
    <n v="1000"/>
    <x v="0"/>
    <x v="0"/>
    <s v="S"/>
    <n v="4.1666666666666664E-2"/>
    <n v="25"/>
    <n v="24"/>
    <n v="24"/>
    <n v="-4"/>
    <n v="20"/>
    <n v="2"/>
    <n v="12.81"/>
    <s v="3050/1 GR"/>
    <n v="0"/>
    <n v="0"/>
    <n v="0"/>
    <n v="0"/>
    <n v="57.038461538461526"/>
    <n v="5.7038461538461524E-2"/>
    <n v="1.1407692307692305"/>
    <n v="0"/>
    <n v="0"/>
    <n v="0"/>
    <n v="0"/>
    <n v="0"/>
    <n v="0"/>
    <s v="Portal"/>
  </r>
  <r>
    <x v="0"/>
    <x v="3829"/>
    <s v="5E"/>
    <n v="1000"/>
    <x v="3"/>
    <x v="3"/>
    <s v="T"/>
    <n v="0"/>
    <n v="5"/>
    <n v="5"/>
    <n v="5"/>
    <m/>
    <n v="5"/>
    <n v="1"/>
    <n v="142.54319000000001"/>
    <s v="5874 WH"/>
    <n v="6"/>
    <n v="29"/>
    <n v="9.8076923076923075E-2"/>
    <n v="98.07692307692308"/>
    <n v="343.76923076923072"/>
    <n v="0.34376923076923072"/>
    <n v="0.49038461538461536"/>
    <n v="1"/>
    <n v="142.54319000000001"/>
    <n v="1"/>
    <n v="142.54319000000001"/>
    <n v="2"/>
    <n v="285.08638000000002"/>
    <s v="MPS"/>
  </r>
  <r>
    <x v="0"/>
    <x v="3830"/>
    <s v="5A"/>
    <n v="100"/>
    <x v="10"/>
    <x v="10"/>
    <s v="F"/>
    <n v="0"/>
    <n v="5"/>
    <n v="5"/>
    <n v="5"/>
    <m/>
    <n v="5"/>
    <n v="0"/>
    <n v="6.6305699999999996"/>
    <s v="7130 GR"/>
    <n v="2"/>
    <n v="4"/>
    <n v="2.6153846153846153E-2"/>
    <n v="2.6153846153846154"/>
    <n v="8.384615384615385"/>
    <n v="8.3846153846153848E-2"/>
    <n v="0.13076923076923075"/>
    <n v="1"/>
    <n v="6.6305699999999996"/>
    <n v="1"/>
    <n v="6.6305699999999996"/>
    <n v="1"/>
    <n v="6.6305699999999996"/>
    <s v="MPS"/>
  </r>
  <r>
    <x v="0"/>
    <x v="3831"/>
    <s v="5F"/>
    <n v="100"/>
    <x v="10"/>
    <x v="10"/>
    <s v="F"/>
    <n v="0"/>
    <n v="5"/>
    <n v="5"/>
    <n v="5"/>
    <m/>
    <n v="5"/>
    <n v="0"/>
    <n v="65.602950000000007"/>
    <s v="7048 BK"/>
    <n v="0"/>
    <n v="37"/>
    <n v="4.2692307692307689E-2"/>
    <n v="4.2692307692307692"/>
    <n v="860.80769230769215"/>
    <n v="8.6080769230769221"/>
    <n v="0.21346153846153845"/>
    <n v="1"/>
    <n v="65.602950000000007"/>
    <n v="1"/>
    <n v="65.602950000000007"/>
    <n v="1"/>
    <n v="65.602950000000007"/>
    <s v="MPS"/>
  </r>
  <r>
    <x v="0"/>
    <x v="3832"/>
    <s v="5I"/>
    <n v="100"/>
    <x v="4"/>
    <x v="4"/>
    <s v="S"/>
    <n v="0"/>
    <n v="39"/>
    <n v="39"/>
    <n v="39"/>
    <n v="-4"/>
    <n v="35"/>
    <n v="7"/>
    <n v="5.6"/>
    <s v="6820 WH"/>
    <n v="22"/>
    <n v="58"/>
    <n v="0.30384615384615388"/>
    <n v="30.384615384615387"/>
    <n v="1104.6153846153845"/>
    <n v="11.046153846153846"/>
    <n v="10.634615384615385"/>
    <n v="2"/>
    <n v="11.2"/>
    <n v="13"/>
    <n v="72.8"/>
    <n v="15"/>
    <n v="84"/>
    <s v="Portal"/>
  </r>
  <r>
    <x v="1"/>
    <x v="3833"/>
    <s v="5A"/>
    <n v="100"/>
    <x v="0"/>
    <x v="0"/>
    <s v="S"/>
    <n v="-0.16666666666666666"/>
    <n v="20"/>
    <n v="24"/>
    <n v="20"/>
    <n v="-4"/>
    <n v="16"/>
    <n v="14"/>
    <n v="5.9219999999999997"/>
    <s v="3057 YL"/>
    <n v="107"/>
    <n v="199"/>
    <n v="1.3819230769230768"/>
    <n v="138.19230769230768"/>
    <n v="798.57692307692309"/>
    <n v="7.9857692307692307"/>
    <n v="22.110769230769229"/>
    <n v="8"/>
    <n v="47.375999999999998"/>
    <n v="30"/>
    <n v="177.66"/>
    <n v="37"/>
    <n v="219.11399999999998"/>
    <s v="Portal"/>
  </r>
  <r>
    <x v="1"/>
    <x v="3834"/>
    <s v="5F"/>
    <n v="100"/>
    <x v="10"/>
    <x v="10"/>
    <s v="F"/>
    <n v="0"/>
    <n v="5"/>
    <n v="5"/>
    <n v="5"/>
    <m/>
    <n v="5"/>
    <n v="0"/>
    <n v="19.11157"/>
    <s v="7044 BK"/>
    <n v="4"/>
    <n v="6"/>
    <n v="4.9999999999999996E-2"/>
    <n v="5"/>
    <n v="27.307692307692307"/>
    <n v="0.27307692307692305"/>
    <n v="0.24999999999999997"/>
    <n v="0"/>
    <n v="0"/>
    <n v="0"/>
    <n v="0"/>
    <n v="0"/>
    <n v="0"/>
    <s v="MPS"/>
  </r>
  <r>
    <x v="0"/>
    <x v="3835"/>
    <s v="5I"/>
    <n v="100"/>
    <x v="0"/>
    <x v="0"/>
    <s v="S"/>
    <n v="0"/>
    <n v="39"/>
    <n v="39"/>
    <n v="39"/>
    <n v="-4"/>
    <n v="35"/>
    <n v="50"/>
    <n v="4.6189999999999998"/>
    <s v="6714 OR"/>
    <n v="118"/>
    <n v="251"/>
    <n v="1.5603846153846153"/>
    <n v="156.03846153846152"/>
    <n v="337.57692307692309"/>
    <n v="3.3757692307692309"/>
    <n v="54.613461538461536"/>
    <n v="8"/>
    <n v="36.951999999999998"/>
    <n v="63"/>
    <n v="290.99699999999996"/>
    <n v="71"/>
    <n v="327.94899999999996"/>
    <s v="Portal"/>
  </r>
  <r>
    <x v="1"/>
    <x v="3836"/>
    <s v="5F"/>
    <n v="100"/>
    <x v="10"/>
    <x v="10"/>
    <s v="F"/>
    <n v="0"/>
    <n v="5"/>
    <n v="5"/>
    <n v="5"/>
    <m/>
    <n v="5"/>
    <n v="0"/>
    <n v="54.673949999999998"/>
    <s v="7047 RD"/>
    <n v="0"/>
    <n v="17"/>
    <n v="1.9615384615384614E-2"/>
    <n v="1.9615384615384615"/>
    <n v="4.2692307692307692"/>
    <n v="4.2692307692307689E-2"/>
    <n v="9.8076923076923075E-2"/>
    <n v="1"/>
    <n v="54.673949999999998"/>
    <n v="1"/>
    <n v="54.673949999999998"/>
    <n v="1"/>
    <n v="54.673949999999998"/>
    <s v="MPS"/>
  </r>
  <r>
    <x v="1"/>
    <x v="3837"/>
    <s v="5I"/>
    <n v="100"/>
    <x v="0"/>
    <x v="0"/>
    <s v="S"/>
    <n v="2.564102564102564E-2"/>
    <n v="40"/>
    <n v="39"/>
    <n v="39"/>
    <n v="-4"/>
    <n v="35"/>
    <n v="134"/>
    <n v="4.6120000000000001"/>
    <s v="6714 WH"/>
    <n v="112"/>
    <n v="490"/>
    <n v="1.7715384615384615"/>
    <n v="177.15384615384616"/>
    <n v="2724.0769230769229"/>
    <n v="27.240769230769228"/>
    <n v="62.003846153846155"/>
    <n v="9"/>
    <n v="41.508000000000003"/>
    <n v="71"/>
    <n v="327.452"/>
    <n v="80"/>
    <n v="368.96000000000004"/>
    <s v="Portal"/>
  </r>
  <r>
    <x v="1"/>
    <x v="3838"/>
    <s v="3A"/>
    <n v="100"/>
    <x v="2"/>
    <x v="2"/>
    <n v="2"/>
    <n v="-0.5"/>
    <n v="50"/>
    <n v="100"/>
    <n v="50"/>
    <m/>
    <n v="50"/>
    <n v="23"/>
    <n v="34.389000000000003"/>
    <s v="1219/15C SL"/>
    <n v="3"/>
    <n v="9"/>
    <n v="4.2692307692307696E-2"/>
    <n v="4.2692307692307701"/>
    <n v="53.5"/>
    <n v="0.53500000000000003"/>
    <n v="2.134615384615385"/>
    <n v="0"/>
    <n v="0"/>
    <n v="2"/>
    <n v="68.778000000000006"/>
    <n v="2"/>
    <n v="68.778000000000006"/>
    <s v="Portal"/>
  </r>
  <r>
    <x v="0"/>
    <x v="3839"/>
    <s v="8A"/>
    <n v="100"/>
    <x v="12"/>
    <x v="12"/>
    <s v="E"/>
    <n v="0.14285714285714285"/>
    <n v="32"/>
    <n v="28"/>
    <n v="28"/>
    <n v="-4"/>
    <n v="24"/>
    <n v="11"/>
    <n v="23.71"/>
    <s v="F1051/16 BK"/>
    <n v="42"/>
    <n v="106"/>
    <n v="0.57461538461538464"/>
    <n v="57.461538461538467"/>
    <n v="418.83653846153845"/>
    <n v="4.1883653846153841"/>
    <n v="13.790769230769232"/>
    <n v="3"/>
    <n v="71.13"/>
    <n v="17"/>
    <n v="403.07"/>
    <n v="20"/>
    <n v="474.20000000000005"/>
    <s v="Traditional"/>
  </r>
  <r>
    <x v="1"/>
    <x v="3840"/>
    <s v="1F"/>
    <n v="1"/>
    <x v="2"/>
    <x v="2"/>
    <n v="2"/>
    <n v="-0.33333333333333331"/>
    <n v="40"/>
    <n v="60"/>
    <n v="40"/>
    <m/>
    <n v="40"/>
    <n v="1651"/>
    <n v="0.49412"/>
    <s v="86112CY SL"/>
    <s v="0"/>
    <s v="0"/>
    <n v="0"/>
    <n v="0"/>
    <n v="2.9230769230769234"/>
    <n v="2.9230769230769234"/>
    <n v="0"/>
    <n v="0"/>
    <n v="0"/>
    <n v="0"/>
    <n v="0"/>
    <n v="0"/>
    <n v="0"/>
    <s v="Portal"/>
  </r>
  <r>
    <x v="1"/>
    <x v="3841"/>
    <s v="5A"/>
    <n v="100"/>
    <x v="0"/>
    <x v="0"/>
    <s v="T"/>
    <n v="0"/>
    <n v="5"/>
    <n v="5"/>
    <n v="5"/>
    <m/>
    <n v="5"/>
    <n v="8"/>
    <n v="6.6469500000000004"/>
    <s v="3075 WH"/>
    <n v="51"/>
    <n v="428"/>
    <n v="1.043076923076923"/>
    <n v="104.30769230769231"/>
    <n v="1748.9230769230767"/>
    <n v="17.489230769230765"/>
    <n v="5.2153846153846146"/>
    <n v="7"/>
    <n v="46.528649999999999"/>
    <n v="12"/>
    <n v="79.763400000000004"/>
    <n v="19"/>
    <n v="126.29205"/>
    <s v="MPS"/>
  </r>
  <r>
    <x v="0"/>
    <x v="3842"/>
    <s v="5E"/>
    <n v="100"/>
    <x v="3"/>
    <x v="3"/>
    <s v="T"/>
    <n v="0"/>
    <n v="5"/>
    <n v="5"/>
    <n v="5"/>
    <m/>
    <n v="5"/>
    <n v="7"/>
    <n v="34.452570000000001"/>
    <s v="5858 OR"/>
    <n v="22"/>
    <n v="113"/>
    <n v="0.36730769230769234"/>
    <n v="36.730769230769234"/>
    <n v="61.730769230769226"/>
    <n v="0.61730769230769222"/>
    <n v="1.8365384615384617"/>
    <n v="3"/>
    <n v="103.35771"/>
    <n v="5"/>
    <n v="172.26285000000001"/>
    <n v="8"/>
    <n v="275.62056000000001"/>
    <s v="MPS"/>
  </r>
  <r>
    <x v="0"/>
    <x v="3843"/>
    <s v="5A"/>
    <n v="100"/>
    <x v="10"/>
    <x v="10"/>
    <s v="F"/>
    <n v="0"/>
    <n v="5"/>
    <n v="5"/>
    <n v="5"/>
    <m/>
    <n v="5"/>
    <n v="1"/>
    <n v="11.57357"/>
    <s v="7133 BR"/>
    <n v="2"/>
    <n v="7"/>
    <n v="2.9615384615384613E-2"/>
    <n v="2.9615384615384612"/>
    <n v="12.192307692307693"/>
    <n v="0.12192307692307694"/>
    <n v="0.14807692307692305"/>
    <n v="1"/>
    <n v="11.57357"/>
    <n v="1"/>
    <n v="11.57357"/>
    <n v="1"/>
    <n v="11.57357"/>
    <s v="MPS"/>
  </r>
  <r>
    <x v="0"/>
    <x v="3844"/>
    <s v="5A"/>
    <n v="100"/>
    <x v="10"/>
    <x v="10"/>
    <s v="F"/>
    <n v="0"/>
    <n v="5"/>
    <n v="5"/>
    <n v="5"/>
    <m/>
    <n v="5"/>
    <n v="0"/>
    <n v="11.57357"/>
    <s v="7133 RD"/>
    <n v="20"/>
    <n v="65"/>
    <n v="0.29038461538461541"/>
    <n v="29.03846153846154"/>
    <n v="57.884615384615387"/>
    <n v="0.5788461538461539"/>
    <n v="1.4519230769230771"/>
    <n v="2"/>
    <n v="23.14714"/>
    <n v="3"/>
    <n v="34.720709999999997"/>
    <n v="5"/>
    <n v="57.867850000000004"/>
    <s v="MPS"/>
  </r>
  <r>
    <x v="1"/>
    <x v="3845"/>
    <s v="5E"/>
    <n v="100"/>
    <x v="3"/>
    <x v="3"/>
    <s v="T"/>
    <n v="0"/>
    <n v="5"/>
    <n v="5"/>
    <n v="5"/>
    <m/>
    <n v="5"/>
    <n v="13"/>
    <n v="34.452570000000001"/>
    <s v="5858 BL"/>
    <n v="17"/>
    <n v="172"/>
    <n v="0.38153846153846149"/>
    <n v="38.153846153846146"/>
    <n v="52.38461538461538"/>
    <n v="0.52384615384615385"/>
    <n v="1.9076923076923076"/>
    <n v="3"/>
    <n v="103.35771"/>
    <n v="5"/>
    <n v="172.26285000000001"/>
    <n v="8"/>
    <n v="275.62056000000001"/>
    <s v="MPS"/>
  </r>
  <r>
    <x v="0"/>
    <x v="3846"/>
    <s v="5A"/>
    <n v="100"/>
    <x v="0"/>
    <x v="0"/>
    <s v="S"/>
    <n v="-0.25925925925925924"/>
    <n v="20"/>
    <n v="27"/>
    <n v="20"/>
    <n v="-4"/>
    <n v="16"/>
    <n v="26"/>
    <n v="2.081"/>
    <s v="3250 OR"/>
    <n v="18"/>
    <n v="85"/>
    <n v="0.2919230769230769"/>
    <n v="29.19230769230769"/>
    <n v="196.11538461538461"/>
    <n v="1.961153846153846"/>
    <n v="4.6707692307692303"/>
    <n v="2"/>
    <n v="4.1619999999999999"/>
    <n v="7"/>
    <n v="14.567"/>
    <n v="8"/>
    <n v="16.648"/>
    <s v="Portal"/>
  </r>
  <r>
    <x v="0"/>
    <x v="3847"/>
    <s v="5A"/>
    <n v="100"/>
    <x v="10"/>
    <x v="10"/>
    <s v="F"/>
    <n v="0"/>
    <n v="5"/>
    <n v="5"/>
    <n v="5"/>
    <m/>
    <n v="5"/>
    <n v="4"/>
    <n v="7.13157"/>
    <s v="7054/19 WH"/>
    <n v="11"/>
    <n v="46"/>
    <n v="0.17153846153846153"/>
    <n v="17.153846153846153"/>
    <n v="84.84615384615384"/>
    <n v="0.84846153846153838"/>
    <n v="0.85769230769230764"/>
    <n v="1"/>
    <n v="7.13157"/>
    <n v="2"/>
    <n v="14.26314"/>
    <n v="3"/>
    <n v="21.39471"/>
    <s v="MPS"/>
  </r>
  <r>
    <x v="1"/>
    <x v="3848"/>
    <s v="3A"/>
    <n v="100"/>
    <x v="10"/>
    <x v="10"/>
    <s v="F"/>
    <n v="0"/>
    <n v="5"/>
    <n v="5"/>
    <n v="5"/>
    <m/>
    <n v="5"/>
    <n v="2"/>
    <n v="34.197009999999999"/>
    <s v="6622 WH"/>
    <n v="6"/>
    <n v="10"/>
    <n v="7.6153846153846155E-2"/>
    <n v="7.6153846153846159"/>
    <n v="205.69230769230768"/>
    <n v="2.0569230769230766"/>
    <n v="0.38076923076923075"/>
    <n v="1"/>
    <n v="34.197009999999999"/>
    <n v="1"/>
    <n v="34.197009999999999"/>
    <n v="2"/>
    <n v="68.394019999999998"/>
    <s v="MPS"/>
  </r>
  <r>
    <x v="1"/>
    <x v="3849"/>
    <s v="1F"/>
    <n v="100"/>
    <x v="2"/>
    <x v="2"/>
    <n v="2"/>
    <n v="0"/>
    <n v="40"/>
    <n v="40"/>
    <n v="40"/>
    <m/>
    <n v="40"/>
    <n v="2"/>
    <n v="35.567700000000002"/>
    <s v="65603 SL"/>
    <n v="32"/>
    <n v="82"/>
    <n v="0.4392307692307692"/>
    <n v="43.92307692307692"/>
    <n v="206.23076923076923"/>
    <n v="2.0623076923076922"/>
    <n v="17.569230769230767"/>
    <n v="2"/>
    <n v="71.135400000000004"/>
    <n v="20"/>
    <n v="711.35400000000004"/>
    <n v="22"/>
    <n v="782.48940000000005"/>
    <s v="Portal"/>
  </r>
  <r>
    <x v="0"/>
    <x v="3850"/>
    <s v="5A"/>
    <n v="1000"/>
    <x v="0"/>
    <x v="0"/>
    <s v="S"/>
    <n v="-0.13793103448275862"/>
    <n v="25"/>
    <n v="29"/>
    <n v="25"/>
    <n v="-4"/>
    <n v="21"/>
    <n v="15"/>
    <n v="39.200000000000003"/>
    <s v="1857 VI"/>
    <n v="14"/>
    <n v="36"/>
    <n v="0.19230769230769229"/>
    <n v="192.30769230769229"/>
    <n v="193.92307692307691"/>
    <n v="0.19392307692307689"/>
    <n v="4.0384615384615383"/>
    <n v="1"/>
    <n v="39.200000000000003"/>
    <n v="5"/>
    <n v="196"/>
    <n v="6"/>
    <n v="235.20000000000002"/>
    <s v="Portal"/>
  </r>
  <r>
    <x v="1"/>
    <x v="3851"/>
    <s v="2B"/>
    <n v="100"/>
    <x v="2"/>
    <x v="2"/>
    <n v="2"/>
    <n v="0"/>
    <n v="20"/>
    <n v="20"/>
    <n v="20"/>
    <m/>
    <n v="20"/>
    <n v="5"/>
    <n v="39.902189999999997"/>
    <s v="881806 SL"/>
    <n v="20"/>
    <n v="68"/>
    <n v="0.29384615384615387"/>
    <n v="29.384615384615387"/>
    <n v="430.73076923076917"/>
    <n v="4.3073076923076918"/>
    <n v="5.8769230769230774"/>
    <n v="2"/>
    <n v="79.804379999999995"/>
    <n v="8"/>
    <n v="319.21751999999998"/>
    <n v="9"/>
    <n v="359.11971"/>
    <s v="Portal"/>
  </r>
  <r>
    <x v="1"/>
    <x v="3852"/>
    <s v="1A"/>
    <n v="100"/>
    <x v="2"/>
    <x v="2"/>
    <n v="2"/>
    <n v="-0.75"/>
    <n v="25"/>
    <n v="100"/>
    <n v="25"/>
    <m/>
    <n v="25"/>
    <n v="11"/>
    <n v="52.27"/>
    <s v="5164C SL"/>
    <n v="1"/>
    <n v="9"/>
    <n v="2.1153846153846155E-2"/>
    <n v="2.1153846153846154"/>
    <n v="160.96153846153848"/>
    <n v="1.6096153846153849"/>
    <n v="0.52884615384615385"/>
    <n v="0"/>
    <n v="0"/>
    <n v="1"/>
    <n v="52.27"/>
    <n v="1"/>
    <n v="52.27"/>
    <s v="Portal"/>
  </r>
  <r>
    <x v="0"/>
    <x v="3853"/>
    <s v="5E"/>
    <n v="1000"/>
    <x v="3"/>
    <x v="3"/>
    <s v="T"/>
    <n v="0"/>
    <n v="5"/>
    <n v="5"/>
    <n v="5"/>
    <m/>
    <n v="5"/>
    <n v="0"/>
    <n v="82.543189999999996"/>
    <s v="2854/1 GR"/>
    <n v="5"/>
    <n v="5"/>
    <n v="5.9615384615384619E-2"/>
    <n v="59.61538461538462"/>
    <n v="69.57692307692308"/>
    <n v="6.9576923076923078E-2"/>
    <n v="0.29807692307692307"/>
    <n v="0"/>
    <n v="0"/>
    <n v="0"/>
    <n v="0"/>
    <n v="0"/>
    <n v="0"/>
    <s v="MPS"/>
  </r>
  <r>
    <x v="0"/>
    <x v="3854"/>
    <s v="5A"/>
    <n v="100"/>
    <x v="0"/>
    <x v="0"/>
    <s v="S"/>
    <n v="4.1666666666666664E-2"/>
    <n v="25"/>
    <n v="24"/>
    <n v="24"/>
    <n v="-4"/>
    <n v="20"/>
    <n v="14"/>
    <n v="5.74"/>
    <s v="3057/1 RD"/>
    <n v="27"/>
    <n v="117"/>
    <n v="0.42576923076923079"/>
    <n v="42.57692307692308"/>
    <n v="46.03846153846154"/>
    <n v="0.46038461538461539"/>
    <n v="8.5153846153846153"/>
    <n v="3"/>
    <n v="17.22"/>
    <n v="12"/>
    <n v="68.88"/>
    <n v="14"/>
    <n v="80.36"/>
    <s v="Portal"/>
  </r>
  <r>
    <x v="0"/>
    <x v="3855"/>
    <s v="5A"/>
    <n v="100"/>
    <x v="0"/>
    <x v="0"/>
    <s v="S"/>
    <n v="-0.58333333333333337"/>
    <n v="20"/>
    <n v="48"/>
    <n v="20"/>
    <n v="-4"/>
    <n v="16"/>
    <n v="45"/>
    <n v="1.992"/>
    <s v="3053/1 OR"/>
    <n v="43"/>
    <n v="65"/>
    <n v="0.53807692307692301"/>
    <n v="53.807692307692299"/>
    <n v="57.269230769230759"/>
    <n v="0.57269230769230761"/>
    <n v="8.6092307692307681"/>
    <n v="3"/>
    <n v="5.976"/>
    <n v="12"/>
    <n v="23.904"/>
    <n v="15"/>
    <n v="29.88"/>
    <s v="Portal"/>
  </r>
  <r>
    <x v="0"/>
    <x v="3856"/>
    <s v="5A"/>
    <n v="100"/>
    <x v="0"/>
    <x v="0"/>
    <s v="S"/>
    <n v="-0.55128205128205132"/>
    <n v="35"/>
    <n v="78"/>
    <n v="35"/>
    <n v="-4"/>
    <n v="31"/>
    <n v="60"/>
    <n v="1.3680000000000001"/>
    <s v="1852 YL"/>
    <n v="92"/>
    <n v="267"/>
    <n v="1.2988461538461538"/>
    <n v="129.88461538461539"/>
    <n v="364.5"/>
    <n v="3.645"/>
    <n v="40.264230769230764"/>
    <n v="6"/>
    <n v="8.2080000000000002"/>
    <n v="46"/>
    <n v="62.928000000000004"/>
    <n v="52"/>
    <n v="71.13600000000001"/>
    <s v="Portal  "/>
  </r>
  <r>
    <x v="0"/>
    <x v="3857"/>
    <s v="5A"/>
    <n v="100"/>
    <x v="4"/>
    <x v="4"/>
    <s v="S"/>
    <n v="0.4"/>
    <n v="49"/>
    <n v="35"/>
    <n v="35"/>
    <n v="-4"/>
    <n v="31"/>
    <n v="14"/>
    <n v="4.1746100000000004"/>
    <s v="3047 WH"/>
    <n v="12"/>
    <n v="57"/>
    <n v="0.19500000000000001"/>
    <n v="19.5"/>
    <n v="89.5"/>
    <n v="0.89500000000000002"/>
    <n v="6.0449999999999999"/>
    <n v="1"/>
    <n v="4.1746100000000004"/>
    <n v="7"/>
    <n v="29.222270000000002"/>
    <n v="8"/>
    <n v="33.396880000000003"/>
    <s v="Portal"/>
  </r>
  <r>
    <x v="0"/>
    <x v="3858"/>
    <s v="5A"/>
    <n v="1000"/>
    <x v="0"/>
    <x v="0"/>
    <s v="S"/>
    <n v="-0.16666666666666666"/>
    <n v="20"/>
    <n v="24"/>
    <n v="20"/>
    <n v="-4"/>
    <n v="16"/>
    <n v="0"/>
    <n v="31.08"/>
    <s v="3073 SL"/>
    <n v="0"/>
    <n v="12"/>
    <n v="1.3846153846153847E-2"/>
    <n v="13.846153846153847"/>
    <n v="25.5"/>
    <n v="2.5499999999999998E-2"/>
    <n v="0.22153846153846155"/>
    <n v="1"/>
    <n v="31.08"/>
    <n v="1"/>
    <n v="31.08"/>
    <n v="1"/>
    <n v="31.08"/>
    <s v="Portal"/>
  </r>
  <r>
    <x v="1"/>
    <x v="3859"/>
    <s v="1F"/>
    <n v="100"/>
    <x v="2"/>
    <x v="2"/>
    <n v="2"/>
    <n v="0"/>
    <n v="30"/>
    <n v="30"/>
    <n v="30"/>
    <m/>
    <n v="30"/>
    <n v="2"/>
    <n v="38.613849999999999"/>
    <s v="86702CY SL"/>
    <n v="3"/>
    <n v="18"/>
    <n v="5.3076923076923077E-2"/>
    <n v="5.3076923076923075"/>
    <n v="43.384615384615387"/>
    <n v="0.43384615384615388"/>
    <n v="1.5923076923076924"/>
    <n v="0"/>
    <n v="0"/>
    <n v="2"/>
    <n v="77.227699999999999"/>
    <n v="2"/>
    <n v="77.227699999999999"/>
    <s v="Portal"/>
  </r>
  <r>
    <x v="0"/>
    <x v="3860"/>
    <s v="3A"/>
    <n v="1000"/>
    <x v="2"/>
    <x v="2"/>
    <n v="2"/>
    <n v="0"/>
    <n v="35"/>
    <n v="35"/>
    <n v="35"/>
    <m/>
    <n v="35"/>
    <n v="0"/>
    <n v="521.82324000000006"/>
    <s v="1065 SL"/>
    <n v="0"/>
    <n v="0"/>
    <n v="0"/>
    <n v="0"/>
    <n v="10.076923076923077"/>
    <n v="1.0076923076923077E-2"/>
    <n v="0"/>
    <n v="0"/>
    <n v="0"/>
    <n v="0"/>
    <n v="0"/>
    <n v="0"/>
    <n v="0"/>
    <s v="Portal"/>
  </r>
  <r>
    <x v="0"/>
    <x v="3861"/>
    <s v="3D"/>
    <n v="1000"/>
    <x v="6"/>
    <x v="6"/>
    <s v="C"/>
    <n v="0"/>
    <n v="5"/>
    <n v="5"/>
    <n v="5"/>
    <m/>
    <n v="5"/>
    <n v="0"/>
    <n v="190.16627"/>
    <s v="1175L SL"/>
    <n v="0"/>
    <n v="0"/>
    <n v="0"/>
    <n v="0"/>
    <n v="182.76923076923075"/>
    <n v="0.18276923076923074"/>
    <n v="0.91384615384615375"/>
    <n v="0"/>
    <n v="0"/>
    <n v="0"/>
    <n v="0"/>
    <n v="0"/>
    <n v="0"/>
    <s v="MPS"/>
  </r>
  <r>
    <x v="0"/>
    <x v="3862"/>
    <s v="5A"/>
    <n v="100"/>
    <x v="0"/>
    <x v="0"/>
    <s v="S"/>
    <n v="-0.13793103448275862"/>
    <n v="25"/>
    <n v="29"/>
    <n v="25"/>
    <n v="-4"/>
    <n v="21"/>
    <n v="6"/>
    <n v="4.6429999999999998"/>
    <s v="1857 WH"/>
    <n v="6"/>
    <n v="80"/>
    <n v="0.15692307692307694"/>
    <n v="15.692307692307693"/>
    <n v="82.230769230769241"/>
    <n v="0.82230769230769241"/>
    <n v="3.2953846153846156"/>
    <n v="1"/>
    <n v="4.6429999999999998"/>
    <n v="4"/>
    <n v="18.571999999999999"/>
    <n v="5"/>
    <n v="23.215"/>
    <s v="Portal"/>
  </r>
  <r>
    <x v="0"/>
    <x v="3863"/>
    <s v="5E"/>
    <n v="1000"/>
    <x v="3"/>
    <x v="3"/>
    <s v="T"/>
    <n v="0"/>
    <n v="5"/>
    <n v="5"/>
    <n v="5"/>
    <m/>
    <n v="5"/>
    <n v="2"/>
    <n v="92.543189999999996"/>
    <s v="5853 VI"/>
    <n v="0"/>
    <n v="23"/>
    <n v="2.6538461538461539E-2"/>
    <n v="26.53846153846154"/>
    <n v="174.38461538461539"/>
    <n v="0.17438461538461539"/>
    <n v="0.13269230769230769"/>
    <n v="1"/>
    <n v="92.543189999999996"/>
    <n v="1"/>
    <n v="92.543189999999996"/>
    <n v="1"/>
    <n v="92.543189999999996"/>
    <s v="MPS"/>
  </r>
  <r>
    <x v="1"/>
    <x v="3864"/>
    <s v="5A"/>
    <n v="100"/>
    <x v="0"/>
    <x v="0"/>
    <s v="S"/>
    <n v="3.7037037037037035E-2"/>
    <n v="28"/>
    <n v="27"/>
    <n v="27"/>
    <n v="-4"/>
    <n v="23"/>
    <n v="40"/>
    <n v="6.0780000000000003"/>
    <s v="1858/19 BK"/>
    <n v="51"/>
    <n v="137"/>
    <n v="0.7073076923076923"/>
    <n v="70.730769230769226"/>
    <n v="178.80769230769229"/>
    <n v="1.7880769230769229"/>
    <n v="16.268076923076922"/>
    <n v="4"/>
    <n v="24.312000000000001"/>
    <n v="20"/>
    <n v="121.56"/>
    <n v="24"/>
    <n v="145.87200000000001"/>
    <s v="Portal  "/>
  </r>
  <r>
    <x v="1"/>
    <x v="3865"/>
    <s v="3A"/>
    <n v="100"/>
    <x v="0"/>
    <x v="0"/>
    <s v="B"/>
    <n v="0"/>
    <n v="53"/>
    <n v="53"/>
    <n v="53"/>
    <n v="-4"/>
    <n v="49"/>
    <n v="65"/>
    <n v="15.335000000000001"/>
    <s v="5474C SL"/>
    <n v="144"/>
    <n v="401"/>
    <n v="2.0134615384615384"/>
    <n v="201.34615384615384"/>
    <n v="384.42307692307691"/>
    <n v="3.8442307692307689"/>
    <n v="98.659615384615378"/>
    <n v="10"/>
    <n v="153.35000000000002"/>
    <n v="109"/>
    <n v="1671.5150000000001"/>
    <n v="119"/>
    <n v="1824.865"/>
    <s v="Portal"/>
  </r>
  <r>
    <x v="0"/>
    <x v="3866"/>
    <s v="5A"/>
    <n v="1000"/>
    <x v="0"/>
    <x v="0"/>
    <s v="S"/>
    <n v="-0.16666666666666666"/>
    <n v="20"/>
    <n v="24"/>
    <n v="20"/>
    <n v="-4"/>
    <n v="16"/>
    <n v="0"/>
    <n v="77.599999999999994"/>
    <s v="1557 WU"/>
    <n v="0"/>
    <n v="0"/>
    <n v="0"/>
    <n v="0"/>
    <n v="2.3846153846153846"/>
    <n v="2.3846153846153848E-3"/>
    <n v="0"/>
    <n v="0"/>
    <n v="0"/>
    <n v="0"/>
    <n v="0"/>
    <n v="0"/>
    <n v="0"/>
    <s v="Portal"/>
  </r>
  <r>
    <x v="0"/>
    <x v="3867"/>
    <s v="5I"/>
    <n v="100"/>
    <x v="0"/>
    <x v="0"/>
    <s v="B"/>
    <n v="0"/>
    <n v="39"/>
    <n v="39"/>
    <n v="39"/>
    <n v="-4"/>
    <n v="35"/>
    <n v="32"/>
    <n v="6.55"/>
    <s v="6711 BR"/>
    <n v="61"/>
    <n v="140"/>
    <n v="0.81846153846153835"/>
    <n v="81.84615384615384"/>
    <n v="700.69230769230762"/>
    <n v="7.0069230769230764"/>
    <n v="28.646153846153844"/>
    <n v="4"/>
    <n v="26.2"/>
    <n v="33"/>
    <n v="216.15"/>
    <n v="37"/>
    <n v="242.35"/>
    <s v="Portal"/>
  </r>
  <r>
    <x v="0"/>
    <x v="3868"/>
    <s v="8B"/>
    <n v="500"/>
    <x v="15"/>
    <x v="14"/>
    <s v="B"/>
    <n v="0"/>
    <n v="24"/>
    <n v="24"/>
    <n v="24"/>
    <n v="-4"/>
    <n v="20"/>
    <n v="0"/>
    <n v="142.72499999999999"/>
    <s v="2138 SV"/>
    <n v="1"/>
    <n v="2"/>
    <n v="1.3076923076923076E-2"/>
    <n v="6.5384615384615383"/>
    <n v="14.615384615384615"/>
    <n v="2.923076923076923E-2"/>
    <n v="0.2615384615384615"/>
    <n v="1"/>
    <n v="142.72499999999999"/>
    <n v="1"/>
    <n v="142.72499999999999"/>
    <n v="1"/>
    <n v="142.72499999999999"/>
    <s v="Traditional"/>
  </r>
  <r>
    <x v="1"/>
    <x v="3869"/>
    <s v="5A"/>
    <n v="100"/>
    <x v="0"/>
    <x v="0"/>
    <s v="S"/>
    <n v="-0.25925925925925924"/>
    <n v="20"/>
    <n v="27"/>
    <n v="20"/>
    <n v="-4"/>
    <n v="16"/>
    <n v="65"/>
    <n v="10.805"/>
    <s v="3079 BL"/>
    <n v="122"/>
    <n v="354"/>
    <n v="1.7223076923076921"/>
    <n v="172.2307692307692"/>
    <n v="376.46153846153845"/>
    <n v="3.7646153846153845"/>
    <n v="27.556923076923074"/>
    <n v="10"/>
    <n v="108.05"/>
    <n v="38"/>
    <n v="410.59"/>
    <n v="47"/>
    <n v="507.83499999999998"/>
    <s v="Portal"/>
  </r>
  <r>
    <x v="1"/>
    <x v="3870"/>
    <s v="1F"/>
    <n v="100"/>
    <x v="2"/>
    <x v="2"/>
    <n v="2"/>
    <n v="0"/>
    <n v="40"/>
    <n v="40"/>
    <n v="40"/>
    <m/>
    <n v="40"/>
    <n v="3"/>
    <n v="17.47467"/>
    <s v="86003CY SL"/>
    <n v="0"/>
    <n v="12"/>
    <n v="1.3846153846153847E-2"/>
    <n v="1.3846153846153846"/>
    <n v="20.23076923076923"/>
    <n v="0.2023076923076923"/>
    <n v="0.55384615384615388"/>
    <n v="0"/>
    <n v="0"/>
    <n v="1"/>
    <n v="17.47467"/>
    <n v="1"/>
    <n v="17.47467"/>
    <s v="Portal"/>
  </r>
  <r>
    <x v="0"/>
    <x v="3871"/>
    <s v="8A"/>
    <n v="20"/>
    <x v="5"/>
    <x v="5"/>
    <s v="B"/>
    <n v="0"/>
    <n v="33"/>
    <n v="33"/>
    <n v="33"/>
    <n v="-4"/>
    <n v="29"/>
    <n v="6"/>
    <n v="23.873000000000001"/>
    <s v="ST3033/4 BK"/>
    <n v="9"/>
    <n v="88"/>
    <n v="0.19846153846153847"/>
    <n v="3.9692307692307693"/>
    <n v="3.9692307692307693"/>
    <n v="0.19846153846153847"/>
    <n v="5.7553846153846155"/>
    <n v="1"/>
    <n v="23.873000000000001"/>
    <n v="7"/>
    <n v="167.11100000000002"/>
    <n v="8"/>
    <n v="190.98400000000001"/>
    <s v="Traditional"/>
  </r>
  <r>
    <x v="0"/>
    <x v="3872"/>
    <s v="5A"/>
    <n v="100"/>
    <x v="0"/>
    <x v="0"/>
    <s v="S"/>
    <n v="-0.16666666666666666"/>
    <n v="20"/>
    <n v="24"/>
    <n v="20"/>
    <n v="-4"/>
    <n v="16"/>
    <n v="36"/>
    <n v="2.6509999999999998"/>
    <s v="1551 BL"/>
    <n v="124"/>
    <n v="196"/>
    <n v="1.5615384615384615"/>
    <n v="156.15384615384616"/>
    <n v="222.30769230769232"/>
    <n v="2.2230769230769232"/>
    <n v="24.984615384615385"/>
    <n v="9"/>
    <n v="23.858999999999998"/>
    <n v="34"/>
    <n v="90.133999999999986"/>
    <n v="42"/>
    <n v="111.34199999999998"/>
    <s v="Portal"/>
  </r>
  <r>
    <x v="0"/>
    <x v="3873"/>
    <s v="5A"/>
    <n v="100"/>
    <x v="0"/>
    <x v="0"/>
    <s v="S"/>
    <n v="-0.25925925925925924"/>
    <n v="20"/>
    <n v="27"/>
    <n v="20"/>
    <n v="-4"/>
    <n v="16"/>
    <n v="14"/>
    <n v="1.897"/>
    <s v="1853 YL"/>
    <n v="28"/>
    <n v="80"/>
    <n v="0.39384615384615385"/>
    <n v="39.384615384615387"/>
    <n v="144.38461538461539"/>
    <n v="1.4438461538461538"/>
    <n v="6.3015384615384615"/>
    <n v="2"/>
    <n v="3.794"/>
    <n v="8"/>
    <n v="15.176"/>
    <n v="10"/>
    <n v="18.97"/>
    <s v="Portal"/>
  </r>
  <r>
    <x v="0"/>
    <x v="3874"/>
    <s v="5E"/>
    <n v="100"/>
    <x v="3"/>
    <x v="3"/>
    <s v="T"/>
    <n v="0"/>
    <n v="5"/>
    <n v="5"/>
    <n v="5"/>
    <m/>
    <n v="5"/>
    <n v="11"/>
    <n v="8.2625700000000002"/>
    <s v="2843/7 WH"/>
    <n v="126"/>
    <n v="749"/>
    <n v="2.2211538461538463"/>
    <n v="222.11538461538461"/>
    <n v="584.03846153846155"/>
    <n v="5.8403846153846155"/>
    <n v="11.105769230769232"/>
    <n v="16"/>
    <n v="132.20112"/>
    <n v="27"/>
    <n v="223.08939000000001"/>
    <n v="43"/>
    <n v="355.29050999999998"/>
    <s v="MPS"/>
  </r>
  <r>
    <x v="0"/>
    <x v="3875"/>
    <s v="5A"/>
    <n v="100"/>
    <x v="0"/>
    <x v="0"/>
    <s v="T"/>
    <n v="0"/>
    <n v="5"/>
    <n v="5"/>
    <n v="5"/>
    <m/>
    <n v="5"/>
    <n v="15"/>
    <n v="2.4895700000000001"/>
    <s v="3049 SL"/>
    <n v="58"/>
    <n v="209"/>
    <n v="0.86576923076923074"/>
    <n v="86.57692307692308"/>
    <n v="270.42307692307691"/>
    <n v="2.7042307692307692"/>
    <n v="4.328846153846154"/>
    <n v="6"/>
    <n v="14.937419999999999"/>
    <n v="10"/>
    <n v="24.895700000000001"/>
    <n v="16"/>
    <n v="39.833120000000001"/>
    <s v="MPS"/>
  </r>
  <r>
    <x v="1"/>
    <x v="3876"/>
    <s v="3A"/>
    <n v="100"/>
    <x v="2"/>
    <x v="2"/>
    <n v="2"/>
    <n v="0"/>
    <n v="55"/>
    <n v="55"/>
    <n v="55"/>
    <m/>
    <n v="55"/>
    <n v="12"/>
    <n v="20.611789999999999"/>
    <s v="6412 SL"/>
    <n v="22"/>
    <n v="108"/>
    <n v="0.36153846153846153"/>
    <n v="36.153846153846153"/>
    <n v="263.26923076923077"/>
    <n v="2.6326923076923077"/>
    <n v="19.884615384615383"/>
    <n v="2"/>
    <n v="41.223579999999998"/>
    <n v="22"/>
    <n v="453.45938000000001"/>
    <n v="24"/>
    <n v="494.68295999999998"/>
    <s v="Portal"/>
  </r>
  <r>
    <x v="1"/>
    <x v="3877"/>
    <s v="5A"/>
    <n v="100"/>
    <x v="0"/>
    <x v="0"/>
    <s v="S"/>
    <n v="-0.25925925925925924"/>
    <n v="20"/>
    <n v="27"/>
    <n v="20"/>
    <n v="-4"/>
    <n v="16"/>
    <n v="100"/>
    <n v="1.421"/>
    <s v="3050 SL"/>
    <n v="151"/>
    <n v="374"/>
    <n v="2.0576923076923079"/>
    <n v="205.7692307692308"/>
    <n v="784.61538461538464"/>
    <n v="7.8461538461538467"/>
    <n v="32.923076923076927"/>
    <n v="12"/>
    <n v="17.052"/>
    <n v="45"/>
    <n v="63.945"/>
    <n v="55"/>
    <n v="78.155000000000001"/>
    <s v="Portal"/>
  </r>
  <r>
    <x v="1"/>
    <x v="3878"/>
    <s v="5A"/>
    <n v="1000"/>
    <x v="0"/>
    <x v="0"/>
    <s v="S"/>
    <n v="-0.16666666666666666"/>
    <n v="20"/>
    <n v="24"/>
    <n v="20"/>
    <n v="-4"/>
    <n v="16"/>
    <n v="31"/>
    <n v="29"/>
    <s v="3071 BK"/>
    <n v="62"/>
    <n v="132"/>
    <n v="0.82"/>
    <n v="820"/>
    <n v="1239.7307692307693"/>
    <n v="1.2397307692307693"/>
    <n v="19.835692307692309"/>
    <n v="5"/>
    <n v="145"/>
    <n v="18"/>
    <n v="522"/>
    <n v="22"/>
    <n v="638"/>
    <s v="Portal"/>
  </r>
  <r>
    <x v="0"/>
    <x v="3879"/>
    <s v="5A"/>
    <n v="100"/>
    <x v="10"/>
    <x v="10"/>
    <s v="F"/>
    <n v="0"/>
    <n v="5"/>
    <n v="5"/>
    <n v="5"/>
    <m/>
    <n v="5"/>
    <n v="3"/>
    <n v="11.57357"/>
    <s v="7133 WH"/>
    <n v="0"/>
    <n v="1"/>
    <n v="1.153846153846154E-3"/>
    <n v="0.11538461538461539"/>
    <n v="70.499999999999986"/>
    <n v="0.70499999999999985"/>
    <n v="5.7692307692307696E-3"/>
    <n v="1"/>
    <n v="11.57357"/>
    <n v="1"/>
    <n v="11.57357"/>
    <n v="1"/>
    <n v="11.57357"/>
    <s v="MPS"/>
  </r>
  <r>
    <x v="0"/>
    <x v="3880"/>
    <s v="5E"/>
    <n v="1"/>
    <x v="3"/>
    <x v="3"/>
    <s v="S"/>
    <n v="0.3"/>
    <n v="78"/>
    <n v="60"/>
    <n v="60"/>
    <n v="-4"/>
    <n v="56"/>
    <n v="3236"/>
    <n v="7.0000000000000007E-2"/>
    <s v="2854/1 BL"/>
    <s v="0"/>
    <s v="0"/>
    <n v="0"/>
    <n v="0"/>
    <n v="45.115384615384613"/>
    <n v="45.115384615384613"/>
    <n v="0"/>
    <n v="226"/>
    <n v="15.820000000000002"/>
    <n v="2752"/>
    <n v="192.64000000000001"/>
    <n v="2978"/>
    <n v="208.46"/>
    <s v="Portal With MPS"/>
  </r>
  <r>
    <x v="1"/>
    <x v="3881"/>
    <s v="8B"/>
    <n v="100"/>
    <x v="11"/>
    <x v="11"/>
    <s v="B"/>
    <n v="0"/>
    <n v="24"/>
    <n v="24"/>
    <n v="24"/>
    <n v="-4"/>
    <n v="20"/>
    <n v="18"/>
    <n v="12.69"/>
    <s v="PF1304 BK"/>
    <n v="23"/>
    <n v="93"/>
    <n v="0.35499999999999998"/>
    <n v="35.5"/>
    <n v="187.80769230769232"/>
    <n v="1.8780769230769232"/>
    <n v="7.1"/>
    <n v="2"/>
    <n v="25.38"/>
    <n v="9"/>
    <n v="114.21"/>
    <n v="11"/>
    <n v="139.59"/>
    <s v="Portal"/>
  </r>
  <r>
    <x v="1"/>
    <x v="3882"/>
    <s v="1F"/>
    <n v="100"/>
    <x v="2"/>
    <x v="2"/>
    <n v="2"/>
    <n v="0"/>
    <n v="55"/>
    <n v="55"/>
    <n v="55"/>
    <m/>
    <n v="55"/>
    <n v="0"/>
    <n v="73.784059999999997"/>
    <s v="65403CY SL"/>
    <n v="1"/>
    <n v="4"/>
    <n v="1.5384615384615385E-2"/>
    <n v="1.5384615384615385"/>
    <n v="122.88461538461537"/>
    <n v="1.2288461538461537"/>
    <n v="0.84615384615384626"/>
    <n v="0"/>
    <n v="0"/>
    <n v="1"/>
    <n v="73.784059999999997"/>
    <n v="1"/>
    <n v="73.784059999999997"/>
    <s v="Portal"/>
  </r>
  <r>
    <x v="0"/>
    <x v="3883"/>
    <s v="5A"/>
    <n v="1000"/>
    <x v="0"/>
    <x v="0"/>
    <s v="S"/>
    <n v="-0.16666666666666666"/>
    <n v="20"/>
    <n v="24"/>
    <n v="20"/>
    <n v="-4"/>
    <n v="16"/>
    <n v="9"/>
    <n v="12.27"/>
    <s v="3049 YL"/>
    <n v="18"/>
    <n v="81"/>
    <n v="0.28730769230769226"/>
    <n v="287.30769230769226"/>
    <n v="400.84615384615381"/>
    <n v="0.4008461538461538"/>
    <n v="6.4135384615384607"/>
    <n v="2"/>
    <n v="24.54"/>
    <n v="7"/>
    <n v="85.89"/>
    <n v="8"/>
    <n v="98.16"/>
    <s v="Portal"/>
  </r>
  <r>
    <x v="1"/>
    <x v="3884"/>
    <s v="5A"/>
    <n v="100"/>
    <x v="0"/>
    <x v="0"/>
    <s v="S"/>
    <n v="-0.25925925925925924"/>
    <n v="20"/>
    <n v="27"/>
    <n v="20"/>
    <n v="-4"/>
    <n v="16"/>
    <n v="97"/>
    <n v="10.8"/>
    <s v="3079 BK"/>
    <n v="388"/>
    <n v="950"/>
    <n v="5.2746153846153838"/>
    <n v="527.46153846153834"/>
    <n v="2791.6923076923067"/>
    <n v="27.916923076923066"/>
    <n v="84.393846153846141"/>
    <n v="32"/>
    <n v="345.6"/>
    <n v="116"/>
    <n v="1252.8000000000002"/>
    <n v="142"/>
    <n v="1533.6000000000001"/>
    <s v="Portal"/>
  </r>
  <r>
    <x v="1"/>
    <x v="3885"/>
    <s v="5A"/>
    <n v="100"/>
    <x v="0"/>
    <x v="0"/>
    <s v="S"/>
    <n v="-0.25925925925925924"/>
    <n v="20"/>
    <n v="27"/>
    <n v="20"/>
    <n v="-4"/>
    <n v="16"/>
    <n v="72"/>
    <n v="10.808999999999999"/>
    <s v="3079 RD"/>
    <n v="292"/>
    <n v="840"/>
    <n v="4.1138461538461533"/>
    <n v="411.3846153846153"/>
    <n v="465.99999999999989"/>
    <n v="4.6599999999999993"/>
    <n v="65.821538461538452"/>
    <n v="25"/>
    <n v="270.22499999999997"/>
    <n v="91"/>
    <n v="983.61899999999991"/>
    <n v="112"/>
    <n v="1210.6079999999999"/>
    <s v="Portal"/>
  </r>
  <r>
    <x v="1"/>
    <x v="3886"/>
    <s v="1A"/>
    <n v="100"/>
    <x v="0"/>
    <x v="0"/>
    <s v="B"/>
    <n v="-0.6"/>
    <n v="40"/>
    <n v="100"/>
    <n v="40"/>
    <n v="-4"/>
    <n v="36"/>
    <n v="15"/>
    <n v="99.512"/>
    <s v="5110/25C SL"/>
    <n v="64"/>
    <n v="131"/>
    <n v="0.84038461538461529"/>
    <n v="84.038461538461533"/>
    <n v="148.65384615384613"/>
    <n v="1.4865384615384614"/>
    <n v="30.253846153846151"/>
    <n v="4"/>
    <n v="398.048"/>
    <n v="34"/>
    <n v="3383.4079999999999"/>
    <n v="38"/>
    <n v="3781.4560000000001"/>
    <s v="Portal"/>
  </r>
  <r>
    <x v="0"/>
    <x v="3887"/>
    <s v="3A"/>
    <n v="500"/>
    <x v="0"/>
    <x v="0"/>
    <s v="B"/>
    <n v="-0.65"/>
    <n v="35"/>
    <n v="100"/>
    <n v="35"/>
    <n v="-4"/>
    <n v="31"/>
    <n v="1"/>
    <n v="94.875"/>
    <s v="6339 SL"/>
    <n v="4"/>
    <n v="18"/>
    <n v="6.3846153846153844E-2"/>
    <n v="31.923076923076923"/>
    <n v="150.03846153846155"/>
    <n v="0.30007692307692307"/>
    <n v="1.9792307692307691"/>
    <n v="0"/>
    <n v="0"/>
    <n v="2"/>
    <n v="189.75"/>
    <n v="2"/>
    <n v="189.75"/>
    <s v="Portal"/>
  </r>
  <r>
    <x v="0"/>
    <x v="3888"/>
    <s v="5F"/>
    <n v="100"/>
    <x v="10"/>
    <x v="10"/>
    <s v="F"/>
    <n v="0"/>
    <n v="5"/>
    <n v="5"/>
    <n v="5"/>
    <m/>
    <n v="5"/>
    <n v="0"/>
    <n v="11.81057"/>
    <s v="7025 RD"/>
    <n v="1"/>
    <n v="5"/>
    <n v="1.6538461538461537E-2"/>
    <n v="1.6538461538461537"/>
    <n v="560.50000000000011"/>
    <n v="5.6050000000000013"/>
    <n v="8.2692307692307676E-2"/>
    <n v="1"/>
    <n v="11.81057"/>
    <n v="1"/>
    <n v="11.81057"/>
    <n v="1"/>
    <n v="11.81057"/>
    <s v="MPS"/>
  </r>
  <r>
    <x v="0"/>
    <x v="3889"/>
    <s v="5A"/>
    <n v="100"/>
    <x v="0"/>
    <x v="0"/>
    <s v="S"/>
    <n v="3.7037037037037035E-2"/>
    <n v="28"/>
    <n v="27"/>
    <n v="27"/>
    <n v="-4"/>
    <n v="23"/>
    <n v="5"/>
    <n v="2.1579999999999999"/>
    <s v="1855 YL"/>
    <n v="22"/>
    <n v="103"/>
    <n v="0.35576923076923078"/>
    <n v="35.57692307692308"/>
    <n v="110.96153846153847"/>
    <n v="1.1096153846153847"/>
    <n v="8.1826923076923084"/>
    <n v="2"/>
    <n v="4.3159999999999998"/>
    <n v="10"/>
    <n v="21.58"/>
    <n v="12"/>
    <n v="25.896000000000001"/>
    <s v="Portal"/>
  </r>
  <r>
    <x v="1"/>
    <x v="3890"/>
    <s v="8B"/>
    <n v="1000"/>
    <x v="15"/>
    <x v="14"/>
    <s v="B"/>
    <n v="0"/>
    <n v="24"/>
    <n v="24"/>
    <n v="24"/>
    <n v="-4"/>
    <n v="20"/>
    <n v="1"/>
    <n v="62.4"/>
    <s v="1223 SV"/>
    <n v="1"/>
    <n v="15"/>
    <n v="2.8076923076923076E-2"/>
    <n v="28.076923076923077"/>
    <n v="59.307692307692307"/>
    <n v="5.9307692307692304E-2"/>
    <n v="0.56153846153846154"/>
    <n v="0"/>
    <n v="0"/>
    <n v="1"/>
    <n v="62.4"/>
    <n v="1"/>
    <n v="62.4"/>
    <s v="Traditional"/>
  </r>
  <r>
    <x v="0"/>
    <x v="3891"/>
    <s v="5A"/>
    <n v="100"/>
    <x v="0"/>
    <x v="0"/>
    <s v="S"/>
    <n v="-0.16666666666666666"/>
    <n v="20"/>
    <n v="24"/>
    <n v="20"/>
    <n v="-4"/>
    <n v="16"/>
    <n v="20"/>
    <n v="2.2959999999999998"/>
    <s v="1563 BK"/>
    <n v="14"/>
    <n v="81"/>
    <n v="0.24423076923076922"/>
    <n v="24.423076923076923"/>
    <n v="27.884615384615387"/>
    <n v="0.27884615384615385"/>
    <n v="3.9076923076923076"/>
    <n v="1"/>
    <n v="2.2959999999999998"/>
    <n v="5"/>
    <n v="11.479999999999999"/>
    <n v="6"/>
    <n v="13.776"/>
    <s v="Portal"/>
  </r>
  <r>
    <x v="1"/>
    <x v="3892"/>
    <s v="3A"/>
    <n v="100"/>
    <x v="2"/>
    <x v="2"/>
    <n v="2"/>
    <n v="0"/>
    <n v="25"/>
    <n v="25"/>
    <n v="25"/>
    <m/>
    <n v="25"/>
    <n v="2"/>
    <n v="27.74512"/>
    <s v="6332 SL"/>
    <n v="19"/>
    <n v="37"/>
    <n v="0.24730769230769231"/>
    <n v="24.73076923076923"/>
    <n v="78.576923076923066"/>
    <n v="0.78576923076923066"/>
    <n v="6.1826923076923075"/>
    <n v="1"/>
    <n v="27.74512"/>
    <n v="7"/>
    <n v="194.21584000000001"/>
    <n v="8"/>
    <n v="221.96096"/>
    <s v="Portal"/>
  </r>
  <r>
    <x v="1"/>
    <x v="3893"/>
    <s v="8A"/>
    <n v="1"/>
    <x v="36"/>
    <x v="35"/>
    <s v="S"/>
    <n v="0"/>
    <n v="230"/>
    <n v="230"/>
    <n v="230"/>
    <n v="-4"/>
    <n v="226"/>
    <n v="0"/>
    <n v="0"/>
    <s v="F40010 NA"/>
    <s v="0"/>
    <s v="0"/>
    <n v="0"/>
    <n v="0"/>
    <n v="9.2692307692307683"/>
    <n v="9.2692307692307683"/>
    <n v="0"/>
    <n v="0"/>
    <n v="0"/>
    <n v="0"/>
    <n v="0"/>
    <n v="0"/>
    <n v="0"/>
    <s v="Traditional"/>
  </r>
  <r>
    <x v="1"/>
    <x v="3894"/>
    <s v="1A"/>
    <n v="100"/>
    <x v="0"/>
    <x v="0"/>
    <s v="B"/>
    <n v="-0.62264150943396224"/>
    <n v="20"/>
    <n v="53"/>
    <n v="20"/>
    <n v="-4"/>
    <n v="16"/>
    <n v="7"/>
    <n v="18.148"/>
    <s v="5483C SL"/>
    <n v="6"/>
    <n v="19"/>
    <n v="8.6538461538461536E-2"/>
    <n v="8.6538461538461533"/>
    <n v="332.30769230769226"/>
    <n v="3.3230769230769228"/>
    <n v="1.3846153846153846"/>
    <n v="1"/>
    <n v="18.148"/>
    <n v="2"/>
    <n v="36.295999999999999"/>
    <n v="2"/>
    <n v="36.295999999999999"/>
    <s v="Portal"/>
  </r>
  <r>
    <x v="1"/>
    <x v="3895"/>
    <s v="3A"/>
    <n v="100"/>
    <x v="2"/>
    <x v="2"/>
    <n v="2"/>
    <n v="0"/>
    <n v="55"/>
    <n v="55"/>
    <n v="55"/>
    <m/>
    <n v="55"/>
    <n v="2"/>
    <n v="53.176639999999999"/>
    <s v="6367 SL"/>
    <n v="5"/>
    <n v="35"/>
    <n v="9.4230769230769229E-2"/>
    <n v="9.4230769230769234"/>
    <n v="106.92307692307692"/>
    <n v="1.0692307692307692"/>
    <n v="5.1826923076923075"/>
    <n v="0"/>
    <n v="0"/>
    <n v="5"/>
    <n v="265.88319999999999"/>
    <n v="5"/>
    <n v="265.88319999999999"/>
    <s v="Portal"/>
  </r>
  <r>
    <x v="0"/>
    <x v="3896"/>
    <s v="5A"/>
    <n v="100"/>
    <x v="0"/>
    <x v="0"/>
    <s v="B"/>
    <n v="-0.16666666666666666"/>
    <n v="20"/>
    <n v="24"/>
    <n v="20"/>
    <n v="-4"/>
    <n v="16"/>
    <n v="49"/>
    <n v="1.8620000000000001"/>
    <s v="3070 BK"/>
    <n v="30"/>
    <n v="144"/>
    <n v="0.48923076923076925"/>
    <n v="48.923076923076927"/>
    <n v="126.23076923076923"/>
    <n v="1.2623076923076924"/>
    <n v="7.8276923076923079"/>
    <n v="3"/>
    <n v="5.5860000000000003"/>
    <n v="11"/>
    <n v="20.481999999999999"/>
    <n v="13"/>
    <n v="24.206000000000003"/>
    <s v="Portal"/>
  </r>
  <r>
    <x v="0"/>
    <x v="3897"/>
    <s v="5A"/>
    <n v="100"/>
    <x v="0"/>
    <x v="0"/>
    <s v="S"/>
    <n v="-0.16666666666666666"/>
    <n v="40"/>
    <n v="48"/>
    <n v="40"/>
    <n v="-4"/>
    <n v="36"/>
    <n v="48"/>
    <n v="2.2589999999999999"/>
    <s v="3051/1 YL"/>
    <n v="93"/>
    <n v="258"/>
    <n v="1.2992307692307692"/>
    <n v="129.92307692307691"/>
    <n v="329.15384615384608"/>
    <n v="3.2915384615384609"/>
    <n v="46.772307692307692"/>
    <n v="6"/>
    <n v="13.553999999999998"/>
    <n v="53"/>
    <n v="119.72699999999999"/>
    <n v="59"/>
    <n v="133.28100000000001"/>
    <s v="Portal"/>
  </r>
  <r>
    <x v="1"/>
    <x v="3898"/>
    <s v="5A"/>
    <n v="100"/>
    <x v="0"/>
    <x v="0"/>
    <s v="S"/>
    <n v="4.1666666666666664E-2"/>
    <n v="25"/>
    <n v="24"/>
    <n v="24"/>
    <n v="-4"/>
    <n v="20"/>
    <n v="6"/>
    <n v="4.7480000000000002"/>
    <s v="3055/1 BK"/>
    <n v="49"/>
    <n v="100"/>
    <n v="0.6430769230769231"/>
    <n v="64.307692307692307"/>
    <n v="258.15384615384613"/>
    <n v="2.5815384615384613"/>
    <n v="12.861538461538462"/>
    <n v="4"/>
    <n v="18.992000000000001"/>
    <n v="17"/>
    <n v="80.716000000000008"/>
    <n v="20"/>
    <n v="94.960000000000008"/>
    <s v="Portal"/>
  </r>
  <r>
    <x v="1"/>
    <x v="3899"/>
    <s v="3A"/>
    <n v="100"/>
    <x v="3"/>
    <x v="3"/>
    <s v="T"/>
    <n v="0"/>
    <n v="5"/>
    <n v="5"/>
    <n v="5"/>
    <m/>
    <n v="5"/>
    <n v="3"/>
    <n v="80.799949999999995"/>
    <s v="2821/2 WH"/>
    <n v="20"/>
    <n v="51"/>
    <n v="0.27423076923076922"/>
    <n v="27.423076923076923"/>
    <n v="281.1711538461538"/>
    <n v="2.8117115384615379"/>
    <n v="1.3711538461538462"/>
    <n v="2"/>
    <n v="161.59989999999999"/>
    <n v="3"/>
    <n v="242.39984999999999"/>
    <n v="5"/>
    <n v="403.99974999999995"/>
    <s v="MPS"/>
  </r>
  <r>
    <x v="0"/>
    <x v="3900"/>
    <s v="5A"/>
    <n v="100"/>
    <x v="0"/>
    <x v="0"/>
    <s v="S"/>
    <n v="4.1666666666666664E-2"/>
    <n v="25"/>
    <n v="24"/>
    <n v="24"/>
    <n v="-4"/>
    <n v="20"/>
    <n v="14"/>
    <n v="5.7370000000000001"/>
    <s v="3057/1 BK"/>
    <n v="11"/>
    <n v="96"/>
    <n v="0.22923076923076924"/>
    <n v="22.923076923076923"/>
    <n v="71.384615384615387"/>
    <n v="0.71384615384615391"/>
    <n v="4.5846153846153843"/>
    <n v="1"/>
    <n v="5.7370000000000001"/>
    <n v="6"/>
    <n v="34.421999999999997"/>
    <n v="7"/>
    <n v="40.158999999999999"/>
    <s v="Portal"/>
  </r>
  <r>
    <x v="1"/>
    <x v="3901"/>
    <s v="1A"/>
    <n v="100"/>
    <x v="2"/>
    <x v="2"/>
    <n v="2"/>
    <n v="0"/>
    <n v="55"/>
    <n v="55"/>
    <n v="55"/>
    <m/>
    <n v="55"/>
    <n v="2"/>
    <n v="47.763860000000001"/>
    <s v="5120/15C SL"/>
    <n v="3"/>
    <n v="7"/>
    <n v="4.0384615384615387E-2"/>
    <n v="4.0384615384615383"/>
    <n v="297.88461538461542"/>
    <n v="2.9788461538461544"/>
    <n v="2.2211538461538463"/>
    <n v="0"/>
    <n v="0"/>
    <n v="2"/>
    <n v="95.527720000000002"/>
    <n v="2"/>
    <n v="95.527720000000002"/>
    <s v="Portal"/>
  </r>
  <r>
    <x v="1"/>
    <x v="3902"/>
    <s v="5A"/>
    <n v="100"/>
    <x v="0"/>
    <x v="0"/>
    <s v="B"/>
    <n v="-0.25925925925925924"/>
    <n v="20"/>
    <n v="27"/>
    <n v="20"/>
    <n v="-4"/>
    <n v="16"/>
    <n v="37"/>
    <n v="4.1760000000000002"/>
    <s v="3055 OR"/>
    <n v="82"/>
    <n v="265"/>
    <n v="1.1888461538461537"/>
    <n v="118.88461538461537"/>
    <n v="946.57692307692298"/>
    <n v="9.4657692307692294"/>
    <n v="19.021538461538459"/>
    <n v="7"/>
    <n v="29.231999999999999"/>
    <n v="26"/>
    <n v="108.57600000000001"/>
    <n v="32"/>
    <n v="133.63200000000001"/>
    <s v="Portal"/>
  </r>
  <r>
    <x v="1"/>
    <x v="3903"/>
    <s v="3A"/>
    <n v="100"/>
    <x v="2"/>
    <x v="2"/>
    <n v="2"/>
    <n v="0"/>
    <n v="35"/>
    <n v="35"/>
    <n v="35"/>
    <m/>
    <n v="35"/>
    <n v="3"/>
    <n v="43.247639999999997"/>
    <s v="6054C SL"/>
    <n v="12"/>
    <n v="35"/>
    <n v="0.16961538461538461"/>
    <n v="16.96153846153846"/>
    <n v="340.23076923076923"/>
    <n v="3.4023076923076925"/>
    <n v="5.9365384615384613"/>
    <n v="1"/>
    <n v="43.247639999999997"/>
    <n v="7"/>
    <n v="302.73347999999999"/>
    <n v="8"/>
    <n v="345.98111999999998"/>
    <s v="Portal"/>
  </r>
  <r>
    <x v="0"/>
    <x v="3904"/>
    <s v="8B"/>
    <n v="200"/>
    <x v="8"/>
    <x v="8"/>
    <s v="I"/>
    <n v="0"/>
    <n v="24"/>
    <n v="24"/>
    <n v="24"/>
    <n v="-4"/>
    <n v="20"/>
    <n v="0"/>
    <n v="19.399999999999999"/>
    <s v="G1301/8 BK"/>
    <n v="1"/>
    <n v="11"/>
    <n v="2.3461538461538461E-2"/>
    <n v="4.6923076923076925"/>
    <n v="40.384615384615387"/>
    <n v="0.20192307692307693"/>
    <n v="0.46923076923076923"/>
    <n v="0"/>
    <n v="0"/>
    <n v="0"/>
    <n v="0"/>
    <n v="0"/>
    <n v="0"/>
    <s v="Portal"/>
  </r>
  <r>
    <x v="0"/>
    <x v="3905"/>
    <s v="5A"/>
    <n v="100"/>
    <x v="10"/>
    <x v="10"/>
    <s v="F"/>
    <n v="0"/>
    <n v="5"/>
    <n v="5"/>
    <n v="5"/>
    <m/>
    <n v="5"/>
    <n v="0"/>
    <n v="6.6305699999999996"/>
    <s v="7130 BL"/>
    <n v="0"/>
    <n v="13"/>
    <n v="1.4999999999999999E-2"/>
    <n v="1.5"/>
    <n v="118.80769230769231"/>
    <n v="1.188076923076923"/>
    <n v="7.4999999999999997E-2"/>
    <n v="1"/>
    <n v="6.6305699999999996"/>
    <n v="1"/>
    <n v="6.6305699999999996"/>
    <n v="1"/>
    <n v="6.6305699999999996"/>
    <s v="MPS"/>
  </r>
  <r>
    <x v="0"/>
    <x v="3906"/>
    <s v="5F"/>
    <n v="100"/>
    <x v="10"/>
    <x v="10"/>
    <s v="F"/>
    <n v="0"/>
    <n v="5"/>
    <n v="5"/>
    <n v="5"/>
    <m/>
    <n v="5"/>
    <n v="3"/>
    <n v="11.81057"/>
    <s v="7025 BK"/>
    <n v="0"/>
    <n v="9"/>
    <n v="1.0384615384615384E-2"/>
    <n v="1.0384615384615385"/>
    <n v="529.88461538461536"/>
    <n v="5.2988461538461538"/>
    <n v="5.1923076923076919E-2"/>
    <n v="1"/>
    <n v="11.81057"/>
    <n v="1"/>
    <n v="11.81057"/>
    <n v="1"/>
    <n v="11.81057"/>
    <s v="MPS"/>
  </r>
  <r>
    <x v="0"/>
    <x v="3907"/>
    <s v="5A"/>
    <n v="1000"/>
    <x v="0"/>
    <x v="0"/>
    <s v="S"/>
    <n v="-0.16666666666666666"/>
    <n v="20"/>
    <n v="24"/>
    <n v="20"/>
    <n v="-4"/>
    <n v="16"/>
    <n v="5"/>
    <n v="15.51"/>
    <s v="1854 VI"/>
    <n v="0"/>
    <n v="2"/>
    <n v="2.3076923076923079E-3"/>
    <n v="2.3076923076923079"/>
    <n v="15.846153846153847"/>
    <n v="1.5846153846153847E-2"/>
    <n v="3.6923076923076927E-2"/>
    <n v="1"/>
    <n v="15.51"/>
    <n v="1"/>
    <n v="15.51"/>
    <n v="1"/>
    <n v="15.51"/>
    <s v="Portal"/>
  </r>
  <r>
    <x v="0"/>
    <x v="3908"/>
    <s v="5A"/>
    <n v="100"/>
    <x v="0"/>
    <x v="0"/>
    <s v="S"/>
    <n v="-0.41176470588235292"/>
    <n v="20"/>
    <n v="34"/>
    <n v="20"/>
    <n v="-4"/>
    <n v="16"/>
    <n v="5"/>
    <n v="1.6040000000000001"/>
    <s v="1854 VI"/>
    <n v="7"/>
    <n v="52"/>
    <n v="0.13538461538461538"/>
    <n v="13.538461538461538"/>
    <n v="15.846153846153847"/>
    <n v="0.15846153846153846"/>
    <n v="2.1661538461538461"/>
    <n v="1"/>
    <n v="1.6040000000000001"/>
    <n v="3"/>
    <n v="4.8120000000000003"/>
    <n v="4"/>
    <n v="6.4160000000000004"/>
    <s v="Portal"/>
  </r>
  <r>
    <x v="1"/>
    <x v="3909"/>
    <s v="8B"/>
    <n v="250"/>
    <x v="18"/>
    <x v="17"/>
    <s v="E"/>
    <n v="0"/>
    <n v="84"/>
    <n v="84"/>
    <n v="84"/>
    <n v="-4"/>
    <n v="80"/>
    <n v="77"/>
    <n v="17.026409999999998"/>
    <s v="P1054 CL"/>
    <n v="53"/>
    <n v="138"/>
    <n v="0.73"/>
    <n v="182.5"/>
    <n v="197.23076923076923"/>
    <n v="0.78892307692307695"/>
    <n v="58.4"/>
    <n v="4"/>
    <n v="68.105639999999994"/>
    <n v="62"/>
    <n v="1055.63742"/>
    <n v="66"/>
    <n v="1123.7430599999998"/>
    <s v="Portal"/>
  </r>
  <r>
    <x v="1"/>
    <x v="3910"/>
    <s v="1A"/>
    <n v="1000"/>
    <x v="2"/>
    <x v="2"/>
    <n v="2"/>
    <n v="-0.33962264150943394"/>
    <n v="35"/>
    <n v="53"/>
    <n v="35"/>
    <m/>
    <n v="35"/>
    <n v="19"/>
    <n v="53.1"/>
    <s v="5261C SL"/>
    <n v="21"/>
    <n v="48"/>
    <n v="0.28153846153846152"/>
    <n v="281.53846153846149"/>
    <n v="292.19230769230762"/>
    <n v="0.29219230769230764"/>
    <n v="9.8538461538461526"/>
    <n v="1"/>
    <n v="53.1"/>
    <n v="11"/>
    <n v="584.1"/>
    <n v="12"/>
    <n v="637.20000000000005"/>
    <s v="Portal"/>
  </r>
  <r>
    <x v="1"/>
    <x v="3911"/>
    <s v="3A"/>
    <n v="100"/>
    <x v="2"/>
    <x v="2"/>
    <n v="2"/>
    <n v="0"/>
    <n v="30"/>
    <n v="30"/>
    <n v="30"/>
    <m/>
    <n v="30"/>
    <n v="0"/>
    <n v="22.054010000000002"/>
    <s v="1737C SL"/>
    <n v="12"/>
    <n v="19"/>
    <n v="0.15115384615384617"/>
    <n v="15.115384615384617"/>
    <n v="43.38461538461538"/>
    <n v="0.43384615384615377"/>
    <n v="4.5346153846153854"/>
    <n v="1"/>
    <n v="22.054010000000002"/>
    <n v="6"/>
    <n v="132.32406"/>
    <n v="7"/>
    <n v="154.37807000000001"/>
    <s v="Portal"/>
  </r>
  <r>
    <x v="1"/>
    <x v="3912"/>
    <s v="1A"/>
    <n v="100"/>
    <x v="2"/>
    <x v="2"/>
    <n v="2"/>
    <n v="0"/>
    <n v="20"/>
    <n v="20"/>
    <n v="20"/>
    <m/>
    <n v="20"/>
    <n v="2"/>
    <n v="32.461100000000002"/>
    <s v="5384C SL"/>
    <n v="2"/>
    <n v="13"/>
    <n v="3.6538461538461534E-2"/>
    <n v="3.6538461538461533"/>
    <n v="246.92307692307693"/>
    <n v="2.4692307692307693"/>
    <n v="0.73076923076923062"/>
    <n v="0"/>
    <n v="0"/>
    <n v="1"/>
    <n v="32.461100000000002"/>
    <n v="1"/>
    <n v="32.461100000000002"/>
    <s v="Portal"/>
  </r>
  <r>
    <x v="0"/>
    <x v="3913"/>
    <s v="5C"/>
    <n v="100"/>
    <x v="19"/>
    <x v="18"/>
    <s v="E"/>
    <n v="0"/>
    <n v="34"/>
    <n v="34"/>
    <n v="34"/>
    <n v="-4"/>
    <n v="30"/>
    <n v="21"/>
    <n v="138.94999999999999"/>
    <s v="39X2015 WH"/>
    <n v="54"/>
    <n v="130"/>
    <n v="0.73153846153846158"/>
    <n v="73.15384615384616"/>
    <n v="123.34615384615384"/>
    <n v="1.2334615384615384"/>
    <n v="21.946153846153848"/>
    <n v="4"/>
    <n v="555.79999999999995"/>
    <n v="26"/>
    <n v="3612.7"/>
    <n v="30"/>
    <n v="4168.5"/>
    <s v="Traditional"/>
  </r>
  <r>
    <x v="0"/>
    <x v="3914"/>
    <s v="5A"/>
    <n v="1000"/>
    <x v="0"/>
    <x v="0"/>
    <s v="S"/>
    <n v="-0.16666666666666666"/>
    <n v="20"/>
    <n v="24"/>
    <n v="20"/>
    <n v="-4"/>
    <n v="16"/>
    <n v="3"/>
    <n v="17.010000000000002"/>
    <s v="3070 RD"/>
    <n v="4"/>
    <n v="17"/>
    <n v="6.2692307692307686E-2"/>
    <n v="62.692307692307686"/>
    <n v="78.538461538461533"/>
    <n v="7.8538461538461529E-2"/>
    <n v="1.2566153846153845"/>
    <n v="0"/>
    <n v="0"/>
    <n v="1"/>
    <n v="17.010000000000002"/>
    <n v="1"/>
    <n v="17.010000000000002"/>
    <s v="Portal"/>
  </r>
  <r>
    <x v="0"/>
    <x v="3915"/>
    <s v="5E"/>
    <n v="100"/>
    <x v="3"/>
    <x v="3"/>
    <s v="T"/>
    <n v="0"/>
    <n v="5"/>
    <n v="5"/>
    <n v="5"/>
    <m/>
    <n v="5"/>
    <n v="2"/>
    <n v="17.26257"/>
    <s v="2845/19 YL"/>
    <n v="6"/>
    <n v="28"/>
    <n v="9.6923076923076917E-2"/>
    <n v="9.6923076923076916"/>
    <n v="60.461538461538467"/>
    <n v="0.60461538461538467"/>
    <n v="0.48461538461538456"/>
    <n v="1"/>
    <n v="17.26257"/>
    <n v="1"/>
    <n v="17.26257"/>
    <n v="2"/>
    <n v="34.52514"/>
    <s v="MPS"/>
  </r>
  <r>
    <x v="0"/>
    <x v="3916"/>
    <s v="5A"/>
    <n v="100"/>
    <x v="10"/>
    <x v="10"/>
    <s v="F"/>
    <n v="0"/>
    <n v="5"/>
    <n v="5"/>
    <n v="5"/>
    <m/>
    <n v="5"/>
    <n v="6"/>
    <n v="6.9285699999999997"/>
    <s v="7054 GR"/>
    <n v="7"/>
    <n v="32"/>
    <n v="0.1123076923076923"/>
    <n v="11.23076923076923"/>
    <n v="122.76923076923076"/>
    <n v="1.2276923076923076"/>
    <n v="0.56153846153846154"/>
    <n v="1"/>
    <n v="6.9285699999999997"/>
    <n v="2"/>
    <n v="13.857139999999999"/>
    <n v="3"/>
    <n v="20.785709999999998"/>
    <s v="MPS"/>
  </r>
  <r>
    <x v="0"/>
    <x v="3917"/>
    <s v="5A"/>
    <n v="100"/>
    <x v="0"/>
    <x v="0"/>
    <s v="C"/>
    <n v="0"/>
    <n v="5"/>
    <n v="5"/>
    <n v="5"/>
    <m/>
    <n v="5"/>
    <n v="5"/>
    <n v="8.4029500000000006"/>
    <s v="461626 RD"/>
    <n v="69"/>
    <n v="330"/>
    <n v="1.1238461538461539"/>
    <n v="112.38461538461539"/>
    <n v="150.07692307692309"/>
    <n v="1.5007692307692309"/>
    <n v="5.6192307692307697"/>
    <n v="8"/>
    <n v="67.223600000000005"/>
    <n v="14"/>
    <n v="117.6413"/>
    <n v="22"/>
    <n v="184.86490000000001"/>
    <s v="MPS"/>
  </r>
  <r>
    <x v="0"/>
    <x v="3918"/>
    <s v="5A"/>
    <n v="100"/>
    <x v="10"/>
    <x v="10"/>
    <s v="F"/>
    <n v="0"/>
    <n v="5"/>
    <n v="5"/>
    <n v="5"/>
    <m/>
    <n v="5"/>
    <n v="3"/>
    <n v="6.9285699999999997"/>
    <s v="7054 SL"/>
    <n v="1"/>
    <n v="18"/>
    <n v="3.1538461538461536E-2"/>
    <n v="3.1538461538461537"/>
    <n v="64.692307692307693"/>
    <n v="0.64692307692307693"/>
    <n v="0.15769230769230769"/>
    <n v="1"/>
    <n v="6.9285699999999997"/>
    <n v="1"/>
    <n v="6.9285699999999997"/>
    <n v="1"/>
    <n v="6.9285699999999997"/>
    <s v="MPS"/>
  </r>
  <r>
    <x v="1"/>
    <x v="3919"/>
    <s v="3A"/>
    <n v="100"/>
    <x v="2"/>
    <x v="2"/>
    <n v="2"/>
    <n v="0"/>
    <n v="30"/>
    <n v="30"/>
    <n v="30"/>
    <m/>
    <n v="30"/>
    <n v="0"/>
    <n v="62.65108"/>
    <s v="3405 SL"/>
    <n v="0"/>
    <n v="5"/>
    <n v="5.7692307692307696E-3"/>
    <n v="0.57692307692307698"/>
    <n v="15.576923076923077"/>
    <n v="0.15576923076923077"/>
    <n v="0.17307692307692307"/>
    <n v="1"/>
    <n v="62.65108"/>
    <n v="1"/>
    <n v="62.65108"/>
    <n v="1"/>
    <n v="62.65108"/>
    <s v="Portal"/>
  </r>
  <r>
    <x v="1"/>
    <x v="3920"/>
    <s v="3A"/>
    <n v="100"/>
    <x v="2"/>
    <x v="2"/>
    <n v="2"/>
    <n v="0"/>
    <n v="55"/>
    <n v="55"/>
    <n v="55"/>
    <m/>
    <n v="55"/>
    <n v="2"/>
    <n v="47.917749999999998"/>
    <s v="3470/15C SL"/>
    <n v="0"/>
    <n v="0"/>
    <n v="0"/>
    <n v="0"/>
    <n v="17.69230769230769"/>
    <n v="0.17692307692307691"/>
    <n v="0"/>
    <n v="0"/>
    <n v="0"/>
    <n v="0"/>
    <n v="0"/>
    <n v="0"/>
    <n v="0"/>
    <s v="Portal"/>
  </r>
  <r>
    <x v="0"/>
    <x v="3921"/>
    <s v="5E"/>
    <n v="1000"/>
    <x v="3"/>
    <x v="3"/>
    <s v="T"/>
    <n v="0"/>
    <n v="5"/>
    <n v="5"/>
    <n v="5"/>
    <m/>
    <n v="5"/>
    <n v="0"/>
    <n v="81.195809999999994"/>
    <s v="2842/1 WH"/>
    <n v="5"/>
    <n v="12"/>
    <n v="6.7692307692307691E-2"/>
    <n v="67.692307692307693"/>
    <n v="77.307692307692307"/>
    <n v="7.7307692307692313E-2"/>
    <n v="0.33846153846153848"/>
    <n v="0"/>
    <n v="0"/>
    <n v="0"/>
    <n v="0"/>
    <n v="0"/>
    <n v="0"/>
    <s v="MPS"/>
  </r>
  <r>
    <x v="0"/>
    <x v="3922"/>
    <s v="5A"/>
    <n v="100"/>
    <x v="10"/>
    <x v="10"/>
    <s v="F"/>
    <n v="0"/>
    <n v="5"/>
    <n v="5"/>
    <n v="5"/>
    <m/>
    <n v="5"/>
    <n v="0"/>
    <n v="10.13757"/>
    <s v="7056/19 BL"/>
    <n v="5"/>
    <n v="9"/>
    <n v="6.423076923076923E-2"/>
    <n v="6.4230769230769234"/>
    <n v="31.03846153846154"/>
    <n v="0.31038461538461543"/>
    <n v="0.32115384615384612"/>
    <n v="0"/>
    <n v="0"/>
    <n v="0"/>
    <n v="0"/>
    <n v="0"/>
    <n v="0"/>
    <s v="MPS"/>
  </r>
  <r>
    <x v="0"/>
    <x v="3923"/>
    <s v="1A"/>
    <n v="1000"/>
    <x v="0"/>
    <x v="0"/>
    <s v="B"/>
    <n v="-0.75"/>
    <n v="25"/>
    <n v="100"/>
    <n v="25"/>
    <n v="-4"/>
    <n v="21"/>
    <n v="11"/>
    <n v="162.28"/>
    <s v="5022C SL"/>
    <n v="3"/>
    <n v="17"/>
    <n v="5.1923076923076919E-2"/>
    <n v="51.92307692307692"/>
    <n v="61.615384615384613"/>
    <n v="6.1615384615384614E-2"/>
    <n v="1.0903846153846153"/>
    <n v="0"/>
    <n v="0"/>
    <n v="1"/>
    <n v="162.28"/>
    <n v="1"/>
    <n v="162.28"/>
    <s v="Portal"/>
  </r>
  <r>
    <x v="1"/>
    <x v="3924"/>
    <s v="1A"/>
    <n v="100"/>
    <x v="2"/>
    <x v="2"/>
    <n v="2"/>
    <n v="0"/>
    <n v="35"/>
    <n v="35"/>
    <n v="35"/>
    <m/>
    <n v="35"/>
    <n v="0"/>
    <n v="32.444960000000002"/>
    <s v="5422 SL"/>
    <n v="2"/>
    <n v="10"/>
    <n v="3.3076923076923073E-2"/>
    <n v="3.3076923076923075"/>
    <n v="3.8846153846153846"/>
    <n v="3.8846153846153843E-2"/>
    <n v="1.1576923076923076"/>
    <n v="0"/>
    <n v="0"/>
    <n v="1"/>
    <n v="32.444960000000002"/>
    <n v="1"/>
    <n v="32.444960000000002"/>
    <s v="Portal"/>
  </r>
  <r>
    <x v="0"/>
    <x v="3925"/>
    <s v="5E"/>
    <n v="100"/>
    <x v="3"/>
    <x v="3"/>
    <s v="T"/>
    <n v="0"/>
    <n v="5"/>
    <n v="5"/>
    <n v="5"/>
    <m/>
    <n v="5"/>
    <n v="0"/>
    <n v="17.26257"/>
    <s v="2845/19 BR"/>
    <n v="6"/>
    <n v="18"/>
    <n v="8.5384615384615392E-2"/>
    <n v="8.5384615384615401"/>
    <n v="18.923076923076927"/>
    <n v="0.18923076923076926"/>
    <n v="0.42692307692307696"/>
    <n v="1"/>
    <n v="17.26257"/>
    <n v="1"/>
    <n v="17.26257"/>
    <n v="2"/>
    <n v="34.52514"/>
    <s v="MPS"/>
  </r>
  <r>
    <x v="1"/>
    <x v="3926"/>
    <s v="1A"/>
    <n v="100"/>
    <x v="2"/>
    <x v="2"/>
    <n v="2"/>
    <n v="0"/>
    <n v="20"/>
    <n v="20"/>
    <n v="20"/>
    <m/>
    <n v="20"/>
    <n v="0"/>
    <n v="51.669930000000001"/>
    <s v="5068C SL"/>
    <n v="14"/>
    <n v="32"/>
    <n v="0.18769230769230769"/>
    <n v="18.76923076923077"/>
    <n v="106.46153846153847"/>
    <n v="1.0646153846153847"/>
    <n v="3.7538461538461538"/>
    <n v="1"/>
    <n v="51.669930000000001"/>
    <n v="5"/>
    <n v="258.34965"/>
    <n v="6"/>
    <n v="310.01958000000002"/>
    <s v="Portal"/>
  </r>
  <r>
    <x v="1"/>
    <x v="3927"/>
    <s v="1A"/>
    <n v="100"/>
    <x v="2"/>
    <x v="2"/>
    <n v="2"/>
    <n v="0"/>
    <n v="35"/>
    <n v="35"/>
    <n v="35"/>
    <m/>
    <n v="35"/>
    <n v="0"/>
    <n v="72.049379999999999"/>
    <s v="5078C SL"/>
    <n v="2"/>
    <n v="6"/>
    <n v="2.8461538461538462E-2"/>
    <n v="2.8461538461538463"/>
    <n v="9.9615384615384617"/>
    <n v="9.961538461538462E-2"/>
    <n v="0.99615384615384617"/>
    <n v="0"/>
    <n v="0"/>
    <n v="1"/>
    <n v="72.049379999999999"/>
    <n v="1"/>
    <n v="72.049379999999999"/>
    <s v="Portal"/>
  </r>
  <r>
    <x v="1"/>
    <x v="3928"/>
    <s v="3A"/>
    <n v="100"/>
    <x v="2"/>
    <x v="2"/>
    <n v="2"/>
    <n v="0"/>
    <n v="40"/>
    <n v="40"/>
    <n v="40"/>
    <m/>
    <n v="40"/>
    <n v="0"/>
    <n v="29.347339999999999"/>
    <s v="3242 SL"/>
    <n v="2"/>
    <n v="7"/>
    <n v="2.9615384615384613E-2"/>
    <n v="2.9615384615384612"/>
    <n v="22.76923076923077"/>
    <n v="0.22769230769230769"/>
    <n v="1.1846153846153844"/>
    <n v="0"/>
    <n v="0"/>
    <n v="1"/>
    <n v="29.347339999999999"/>
    <n v="1"/>
    <n v="29.347339999999999"/>
    <s v="Portal"/>
  </r>
  <r>
    <x v="0"/>
    <x v="3929"/>
    <s v="5A"/>
    <n v="100"/>
    <x v="0"/>
    <x v="0"/>
    <s v="S"/>
    <n v="-0.52083333333333337"/>
    <n v="23"/>
    <n v="48"/>
    <n v="23"/>
    <n v="-4"/>
    <n v="19"/>
    <n v="27"/>
    <n v="2.3279999999999998"/>
    <s v="1550 RD"/>
    <n v="45"/>
    <n v="150"/>
    <n v="0.65769230769230758"/>
    <n v="65.769230769230759"/>
    <n v="239.23076923076923"/>
    <n v="2.3923076923076922"/>
    <n v="12.496153846153844"/>
    <n v="4"/>
    <n v="9.3119999999999994"/>
    <n v="16"/>
    <n v="37.247999999999998"/>
    <n v="19"/>
    <n v="44.231999999999999"/>
    <s v="Portal"/>
  </r>
  <r>
    <x v="1"/>
    <x v="3930"/>
    <s v="5A"/>
    <n v="100"/>
    <x v="0"/>
    <x v="0"/>
    <s v="S"/>
    <n v="-0.25925925925925924"/>
    <n v="20"/>
    <n v="27"/>
    <n v="20"/>
    <n v="-4"/>
    <n v="16"/>
    <n v="23"/>
    <n v="4.1790000000000003"/>
    <s v="3055 SL"/>
    <n v="11"/>
    <n v="156"/>
    <n v="0.29846153846153844"/>
    <n v="29.846153846153843"/>
    <n v="426"/>
    <n v="4.26"/>
    <n v="4.7753846153846151"/>
    <n v="2"/>
    <n v="8.3580000000000005"/>
    <n v="7"/>
    <n v="29.253"/>
    <n v="8"/>
    <n v="33.432000000000002"/>
    <s v="Portal"/>
  </r>
  <r>
    <x v="1"/>
    <x v="3931"/>
    <s v="1A"/>
    <n v="1"/>
    <x v="2"/>
    <x v="2"/>
    <n v="2"/>
    <n v="-0.16666666666666666"/>
    <n v="25"/>
    <n v="30"/>
    <n v="25"/>
    <m/>
    <n v="25"/>
    <n v="97"/>
    <n v="0.25535000000000002"/>
    <s v="5162/1C SL"/>
    <s v="0"/>
    <s v="0"/>
    <n v="0"/>
    <n v="0"/>
    <n v="1.153846153846154"/>
    <n v="1.153846153846154"/>
    <n v="28.84615384615385"/>
    <n v="0"/>
    <n v="0"/>
    <n v="0"/>
    <n v="0"/>
    <n v="0"/>
    <n v="0"/>
    <s v="Portal"/>
  </r>
  <r>
    <x v="1"/>
    <x v="3932"/>
    <s v="3A"/>
    <n v="100"/>
    <x v="2"/>
    <x v="2"/>
    <n v="2"/>
    <n v="-0.62264150943396224"/>
    <n v="20"/>
    <n v="53"/>
    <n v="20"/>
    <m/>
    <n v="20"/>
    <n v="594"/>
    <n v="8.093"/>
    <s v="1895C SL"/>
    <n v="93"/>
    <n v="476"/>
    <n v="1.5507692307692307"/>
    <n v="155.07692307692307"/>
    <n v="2465.4615384615381"/>
    <n v="24.654615384615383"/>
    <n v="31.015384615384612"/>
    <n v="9"/>
    <n v="72.837000000000003"/>
    <n v="40"/>
    <n v="323.72000000000003"/>
    <n v="51"/>
    <n v="412.74299999999999"/>
    <s v="Portal"/>
  </r>
  <r>
    <x v="0"/>
    <x v="3933"/>
    <s v="8B"/>
    <n v="500"/>
    <x v="11"/>
    <x v="11"/>
    <s v="B"/>
    <n v="0"/>
    <n v="24"/>
    <n v="24"/>
    <n v="24"/>
    <n v="-4"/>
    <n v="20"/>
    <n v="1"/>
    <n v="72.3"/>
    <s v="PF2009 NA"/>
    <n v="4"/>
    <n v="16"/>
    <n v="6.1538461538461542E-2"/>
    <n v="30.76923076923077"/>
    <n v="52.42307692307692"/>
    <n v="0.10484615384615384"/>
    <n v="1.2307692307692308"/>
    <n v="0"/>
    <n v="0"/>
    <n v="1"/>
    <n v="72.3"/>
    <n v="1"/>
    <n v="72.3"/>
    <s v="Traditional"/>
  </r>
  <r>
    <x v="1"/>
    <x v="3934"/>
    <s v="1A"/>
    <n v="100"/>
    <x v="2"/>
    <x v="2"/>
    <n v="2"/>
    <n v="0"/>
    <n v="25"/>
    <n v="25"/>
    <n v="25"/>
    <m/>
    <n v="25"/>
    <n v="0"/>
    <n v="48.460430000000002"/>
    <s v="5373C SL"/>
    <n v="0"/>
    <n v="0"/>
    <n v="0"/>
    <n v="0"/>
    <n v="38.07692307692308"/>
    <n v="0.3807692307692308"/>
    <n v="0"/>
    <n v="0"/>
    <n v="0"/>
    <n v="0"/>
    <n v="0"/>
    <n v="0"/>
    <n v="0"/>
    <s v="Portal"/>
  </r>
  <r>
    <x v="0"/>
    <x v="3935"/>
    <s v="5A"/>
    <n v="100"/>
    <x v="0"/>
    <x v="0"/>
    <s v="T"/>
    <n v="0"/>
    <n v="5"/>
    <n v="5"/>
    <n v="5"/>
    <m/>
    <n v="5"/>
    <n v="13"/>
    <n v="4.3625699999999998"/>
    <s v="3071 BL"/>
    <n v="123"/>
    <n v="298"/>
    <n v="1.6684615384615382"/>
    <n v="166.84615384615381"/>
    <n v="586.46153846153834"/>
    <n v="5.8646153846153837"/>
    <n v="8.342307692307692"/>
    <n v="12"/>
    <n v="52.350839999999998"/>
    <n v="20"/>
    <n v="87.25139999999999"/>
    <n v="32"/>
    <n v="139.60223999999999"/>
    <s v="MPS"/>
  </r>
  <r>
    <x v="0"/>
    <x v="3936"/>
    <s v="3A"/>
    <n v="1000"/>
    <x v="2"/>
    <x v="2"/>
    <n v="2"/>
    <n v="0"/>
    <n v="25"/>
    <n v="25"/>
    <n v="25"/>
    <m/>
    <n v="25"/>
    <n v="3"/>
    <n v="168.79420999999999"/>
    <s v="1317C SL"/>
    <n v="15"/>
    <n v="51"/>
    <n v="0.2203846153846154"/>
    <n v="220.38461538461542"/>
    <n v="220.38461538461542"/>
    <n v="0.22038461538461543"/>
    <n v="5.509615384615385"/>
    <n v="1"/>
    <n v="168.79420999999999"/>
    <n v="7"/>
    <n v="1181.5594699999999"/>
    <n v="8"/>
    <n v="1350.3536799999999"/>
    <s v="Portal"/>
  </r>
  <r>
    <x v="0"/>
    <x v="3937"/>
    <s v="5A"/>
    <n v="100"/>
    <x v="0"/>
    <x v="0"/>
    <s v="S"/>
    <n v="-0.16666666666666666"/>
    <n v="20"/>
    <n v="24"/>
    <n v="20"/>
    <n v="-4"/>
    <n v="16"/>
    <n v="2"/>
    <n v="5.9729999999999999"/>
    <s v="1557 YL"/>
    <n v="2"/>
    <n v="7"/>
    <n v="2.9615384615384613E-2"/>
    <n v="2.9615384615384612"/>
    <n v="4.115384615384615"/>
    <n v="4.1153846153846152E-2"/>
    <n v="0.47384615384615381"/>
    <n v="0"/>
    <n v="0"/>
    <n v="0"/>
    <n v="0"/>
    <n v="0"/>
    <n v="0"/>
    <s v="Portal  "/>
  </r>
  <r>
    <x v="0"/>
    <x v="3938"/>
    <s v="5A"/>
    <n v="1"/>
    <x v="23"/>
    <x v="22"/>
    <s v="S"/>
    <n v="0.5"/>
    <n v="150"/>
    <n v="100"/>
    <n v="100"/>
    <n v="-4"/>
    <n v="96"/>
    <n v="0"/>
    <n v="3.2649999999999998E-2"/>
    <s v="5951 YL"/>
    <s v="0"/>
    <s v="0"/>
    <n v="0"/>
    <n v="0"/>
    <n v="53.846153846153847"/>
    <n v="53.846153846153847"/>
    <n v="0"/>
    <n v="0"/>
    <n v="0"/>
    <n v="0"/>
    <n v="0"/>
    <n v="0"/>
    <n v="0"/>
    <s v="Traditional"/>
  </r>
  <r>
    <x v="1"/>
    <x v="3939"/>
    <s v="3A"/>
    <n v="500"/>
    <x v="0"/>
    <x v="0"/>
    <s v="C"/>
    <n v="0"/>
    <n v="5"/>
    <n v="5"/>
    <n v="5"/>
    <m/>
    <n v="5"/>
    <n v="0"/>
    <n v="247.54124999999999"/>
    <s v="6036C SL"/>
    <s v="0"/>
    <s v="0"/>
    <n v="0"/>
    <n v="0"/>
    <n v="27.76923076923077"/>
    <n v="5.5538461538461543E-2"/>
    <n v="0"/>
    <n v="0"/>
    <n v="0"/>
    <n v="0"/>
    <n v="0"/>
    <n v="0"/>
    <n v="0"/>
    <s v="MPS"/>
  </r>
  <r>
    <x v="0"/>
    <x v="3940"/>
    <s v="8B"/>
    <n v="100"/>
    <x v="12"/>
    <x v="12"/>
    <s v="E"/>
    <n v="2.1"/>
    <n v="124"/>
    <n v="40"/>
    <n v="40"/>
    <n v="-4"/>
    <n v="36"/>
    <n v="29"/>
    <n v="55.42"/>
    <s v="TFT25013 NA"/>
    <n v="57"/>
    <n v="118"/>
    <n v="0.75"/>
    <n v="75"/>
    <n v="75"/>
    <n v="0.75"/>
    <n v="27"/>
    <n v="4"/>
    <n v="221.68"/>
    <n v="31"/>
    <n v="1718.02"/>
    <n v="35"/>
    <n v="1939.7"/>
    <s v="Portal"/>
  </r>
  <r>
    <x v="0"/>
    <x v="3941"/>
    <s v="5A"/>
    <n v="100"/>
    <x v="0"/>
    <x v="0"/>
    <s v="S"/>
    <n v="-0.25925925925925924"/>
    <n v="20"/>
    <n v="27"/>
    <n v="20"/>
    <n v="-4"/>
    <n v="16"/>
    <n v="15"/>
    <n v="1.8959999999999999"/>
    <s v="1853 OR"/>
    <n v="18"/>
    <n v="65"/>
    <n v="0.26884615384615385"/>
    <n v="26.884615384615383"/>
    <n v="122.26923076923077"/>
    <n v="1.2226923076923077"/>
    <n v="4.3015384615384615"/>
    <n v="2"/>
    <n v="3.7919999999999998"/>
    <n v="6"/>
    <n v="11.375999999999999"/>
    <n v="7"/>
    <n v="13.271999999999998"/>
    <s v="Portal"/>
  </r>
  <r>
    <x v="0"/>
    <x v="3942"/>
    <s v="5A"/>
    <n v="100"/>
    <x v="10"/>
    <x v="10"/>
    <s v="F"/>
    <n v="0"/>
    <n v="5"/>
    <n v="5"/>
    <n v="5"/>
    <m/>
    <n v="5"/>
    <n v="0"/>
    <n v="8.3695699999999995"/>
    <s v="7131 YL"/>
    <n v="4"/>
    <n v="8"/>
    <n v="5.2307692307692305E-2"/>
    <n v="5.2307692307692308"/>
    <n v="32.53846153846154"/>
    <n v="0.32538461538461538"/>
    <n v="0.2615384615384615"/>
    <n v="0"/>
    <n v="0"/>
    <n v="0"/>
    <n v="0"/>
    <n v="0"/>
    <n v="0"/>
    <s v="MPS"/>
  </r>
  <r>
    <x v="1"/>
    <x v="3943"/>
    <s v="3A"/>
    <n v="1"/>
    <x v="2"/>
    <x v="2"/>
    <n v="2"/>
    <n v="-0.33333333333333331"/>
    <n v="40"/>
    <n v="60"/>
    <n v="40"/>
    <m/>
    <n v="40"/>
    <n v="2368"/>
    <n v="0.37376999999999999"/>
    <s v="3247 SL"/>
    <s v="0"/>
    <s v="0"/>
    <n v="0"/>
    <n v="0"/>
    <n v="19.73076923076923"/>
    <n v="19.73076923076923"/>
    <n v="789.23076923076917"/>
    <n v="0"/>
    <n v="0"/>
    <n v="0"/>
    <n v="0"/>
    <n v="0"/>
    <n v="0"/>
    <s v="Portal"/>
  </r>
  <r>
    <x v="1"/>
    <x v="3944"/>
    <s v="3A"/>
    <n v="500"/>
    <x v="2"/>
    <x v="2"/>
    <n v="2"/>
    <n v="0"/>
    <n v="40"/>
    <n v="40"/>
    <n v="40"/>
    <m/>
    <n v="40"/>
    <n v="0"/>
    <n v="682.65058999999997"/>
    <s v="6016C SL"/>
    <n v="0"/>
    <n v="2"/>
    <n v="2.3076923076923079E-3"/>
    <n v="1.153846153846154"/>
    <n v="4.1923076923076925"/>
    <n v="8.3846153846153845E-3"/>
    <n v="9.2307692307692313E-2"/>
    <n v="1"/>
    <n v="682.65058999999997"/>
    <n v="1"/>
    <n v="682.65058999999997"/>
    <n v="1"/>
    <n v="682.65058999999997"/>
    <s v="Portal"/>
  </r>
  <r>
    <x v="1"/>
    <x v="3945"/>
    <s v="3A"/>
    <n v="1000"/>
    <x v="2"/>
    <x v="2"/>
    <n v="2"/>
    <n v="0"/>
    <n v="30"/>
    <n v="30"/>
    <n v="30"/>
    <m/>
    <n v="30"/>
    <n v="0"/>
    <n v="547.81223999999997"/>
    <s v="3405 SL"/>
    <n v="0"/>
    <n v="13"/>
    <n v="1.4999999999999999E-2"/>
    <n v="15"/>
    <n v="15.576923076923077"/>
    <n v="1.5576923076923077E-2"/>
    <n v="0.44999999999999996"/>
    <n v="1"/>
    <n v="547.81223999999997"/>
    <n v="1"/>
    <n v="547.81223999999997"/>
    <n v="1"/>
    <n v="547.81223999999997"/>
    <s v="Portal"/>
  </r>
  <r>
    <x v="1"/>
    <x v="3946"/>
    <s v="3A"/>
    <n v="1000"/>
    <x v="2"/>
    <x v="2"/>
    <n v="2"/>
    <n v="0"/>
    <n v="40"/>
    <n v="40"/>
    <n v="40"/>
    <m/>
    <n v="40"/>
    <n v="0"/>
    <n v="146.91070999999999"/>
    <s v="3463 SL"/>
    <n v="1"/>
    <n v="2"/>
    <n v="1.3076923076923076E-2"/>
    <n v="13.076923076923077"/>
    <n v="27.115384615384613"/>
    <n v="2.7115384615384614E-2"/>
    <n v="0.52307692307692299"/>
    <n v="0"/>
    <n v="0"/>
    <n v="1"/>
    <n v="146.91070999999999"/>
    <n v="1"/>
    <n v="146.91070999999999"/>
    <s v="Portal"/>
  </r>
  <r>
    <x v="0"/>
    <x v="3947"/>
    <s v="5A"/>
    <n v="100"/>
    <x v="0"/>
    <x v="0"/>
    <s v="S"/>
    <n v="-0.25925925925925924"/>
    <n v="20"/>
    <n v="27"/>
    <n v="20"/>
    <n v="-4"/>
    <n v="16"/>
    <n v="31"/>
    <n v="4.8490000000000002"/>
    <s v="3053 WU"/>
    <n v="67"/>
    <n v="167"/>
    <n v="0.91423076923076918"/>
    <n v="91.42307692307692"/>
    <n v="669.5"/>
    <n v="6.6950000000000003"/>
    <n v="14.627692307692307"/>
    <n v="5"/>
    <n v="24.245000000000001"/>
    <n v="20"/>
    <n v="96.98"/>
    <n v="25"/>
    <n v="121.22500000000001"/>
    <s v="Portal"/>
  </r>
  <r>
    <x v="1"/>
    <x v="3948"/>
    <s v="3A"/>
    <n v="1"/>
    <x v="31"/>
    <x v="30"/>
    <s v="B"/>
    <n v="0"/>
    <n v="64"/>
    <n v="64"/>
    <n v="64"/>
    <n v="-4"/>
    <n v="60"/>
    <n v="0"/>
    <n v="0"/>
    <s v="6036C SL"/>
    <s v="0"/>
    <s v="0"/>
    <n v="0"/>
    <n v="0"/>
    <n v="27.76923076923077"/>
    <n v="27.76923076923077"/>
    <n v="0"/>
    <n v="0"/>
    <n v="0"/>
    <n v="0"/>
    <n v="0"/>
    <n v="0"/>
    <n v="0"/>
    <s v="Traditional"/>
  </r>
  <r>
    <x v="1"/>
    <x v="3949"/>
    <s v="5I"/>
    <n v="100"/>
    <x v="0"/>
    <x v="0"/>
    <s v="B"/>
    <n v="2.564102564102564E-2"/>
    <n v="40"/>
    <n v="39"/>
    <n v="39"/>
    <n v="-4"/>
    <n v="35"/>
    <n v="170"/>
    <n v="18.600000000000001"/>
    <s v="6717 BK"/>
    <n v="141"/>
    <n v="402"/>
    <n v="1.9823076923076921"/>
    <n v="198.2307692307692"/>
    <n v="2493.2307692307686"/>
    <n v="24.932307692307685"/>
    <n v="69.380769230769218"/>
    <n v="10"/>
    <n v="186"/>
    <n v="79"/>
    <n v="1469.4"/>
    <n v="89"/>
    <n v="1655.4"/>
    <s v="Portal"/>
  </r>
  <r>
    <x v="0"/>
    <x v="3950"/>
    <s v="5A"/>
    <n v="100"/>
    <x v="0"/>
    <x v="0"/>
    <s v="T"/>
    <n v="0"/>
    <n v="5"/>
    <n v="5"/>
    <n v="5"/>
    <m/>
    <n v="5"/>
    <n v="5"/>
    <n v="2.63557"/>
    <s v="3050 PK"/>
    <n v="24"/>
    <n v="80"/>
    <n v="0.35076923076923078"/>
    <n v="35.07692307692308"/>
    <n v="292"/>
    <n v="2.92"/>
    <n v="1.7538461538461538"/>
    <n v="2"/>
    <n v="5.2711399999999999"/>
    <n v="4"/>
    <n v="10.54228"/>
    <n v="6"/>
    <n v="15.813420000000001"/>
    <s v="MPS"/>
  </r>
  <r>
    <x v="0"/>
    <x v="3951"/>
    <s v="5A"/>
    <n v="100"/>
    <x v="10"/>
    <x v="10"/>
    <s v="F"/>
    <n v="0"/>
    <n v="5"/>
    <n v="5"/>
    <n v="5"/>
    <m/>
    <n v="5"/>
    <n v="2"/>
    <n v="9.8005700000000004"/>
    <s v="7056 BK"/>
    <n v="12"/>
    <n v="77"/>
    <n v="0.21807692307692306"/>
    <n v="21.807692307692307"/>
    <n v="24.115384615384613"/>
    <n v="0.24115384615384614"/>
    <n v="1.0903846153846153"/>
    <n v="2"/>
    <n v="19.601140000000001"/>
    <n v="3"/>
    <n v="29.401710000000001"/>
    <n v="5"/>
    <n v="49.002850000000002"/>
    <s v="MPS"/>
  </r>
  <r>
    <x v="1"/>
    <x v="3952"/>
    <s v="5A"/>
    <n v="100"/>
    <x v="0"/>
    <x v="0"/>
    <s v="S"/>
    <n v="2"/>
    <n v="78"/>
    <n v="26"/>
    <n v="26"/>
    <n v="-4"/>
    <n v="22"/>
    <n v="28"/>
    <n v="1.9730000000000001"/>
    <s v="1852 RD"/>
    <n v="81"/>
    <n v="477"/>
    <n v="1.4226923076923077"/>
    <n v="142.26923076923077"/>
    <n v="828.42307692307691"/>
    <n v="8.2842307692307688"/>
    <n v="31.299230769230768"/>
    <n v="7"/>
    <n v="13.811"/>
    <n v="38"/>
    <n v="74.974000000000004"/>
    <n v="45"/>
    <n v="88.785000000000011"/>
    <s v="Portal  "/>
  </r>
  <r>
    <x v="0"/>
    <x v="3953"/>
    <s v="5A"/>
    <n v="100"/>
    <x v="10"/>
    <x v="10"/>
    <s v="F"/>
    <n v="0"/>
    <n v="5"/>
    <n v="5"/>
    <n v="5"/>
    <m/>
    <n v="5"/>
    <n v="3"/>
    <n v="9.38157"/>
    <s v="7132 WH"/>
    <n v="4"/>
    <n v="11"/>
    <n v="5.5769230769230765E-2"/>
    <n v="5.5769230769230766"/>
    <n v="17.115384615384613"/>
    <n v="0.17115384615384613"/>
    <n v="0.27884615384615385"/>
    <n v="0"/>
    <n v="0"/>
    <n v="0"/>
    <n v="0"/>
    <n v="0"/>
    <n v="0"/>
    <s v="MPS"/>
  </r>
  <r>
    <x v="1"/>
    <x v="3954"/>
    <s v="5A"/>
    <n v="100"/>
    <x v="0"/>
    <x v="0"/>
    <s v="S"/>
    <n v="-0.16666666666666666"/>
    <n v="20"/>
    <n v="24"/>
    <n v="20"/>
    <n v="-4"/>
    <n v="16"/>
    <n v="35"/>
    <n v="4.2839999999999998"/>
    <s v="1555 RD"/>
    <n v="44"/>
    <n v="211"/>
    <n v="0.71730769230769231"/>
    <n v="71.730769230769226"/>
    <n v="1038.2692307692307"/>
    <n v="10.382692307692308"/>
    <n v="11.476923076923077"/>
    <n v="4"/>
    <n v="17.135999999999999"/>
    <n v="15"/>
    <n v="64.259999999999991"/>
    <n v="19"/>
    <n v="81.396000000000001"/>
    <s v="Portal"/>
  </r>
  <r>
    <x v="0"/>
    <x v="3955"/>
    <s v="5A"/>
    <n v="100"/>
    <x v="0"/>
    <x v="0"/>
    <s v="B"/>
    <n v="-0.56603773584905659"/>
    <n v="23"/>
    <n v="53"/>
    <n v="23"/>
    <n v="-4"/>
    <n v="19"/>
    <n v="60"/>
    <n v="7.9980000000000002"/>
    <s v="461626 WH"/>
    <n v="52"/>
    <n v="170"/>
    <n v="0.75615384615384607"/>
    <n v="75.615384615384613"/>
    <n v="100.23076923076923"/>
    <n v="1.0023076923076923"/>
    <n v="14.366923076923076"/>
    <n v="5"/>
    <n v="39.99"/>
    <n v="19"/>
    <n v="151.96200000000002"/>
    <n v="23"/>
    <n v="183.95400000000001"/>
    <s v="Traditional"/>
  </r>
  <r>
    <x v="1"/>
    <x v="3956"/>
    <s v="5A"/>
    <n v="100"/>
    <x v="0"/>
    <x v="0"/>
    <s v="S"/>
    <n v="-0.16666666666666666"/>
    <n v="20"/>
    <n v="24"/>
    <n v="20"/>
    <n v="-4"/>
    <n v="16"/>
    <n v="51"/>
    <n v="7.8929999999999998"/>
    <s v="3057 GY"/>
    <n v="170"/>
    <n v="439"/>
    <n v="2.3373076923076921"/>
    <n v="233.7307692307692"/>
    <n v="1125.2692307692307"/>
    <n v="11.252692307692307"/>
    <n v="37.396923076923073"/>
    <n v="14"/>
    <n v="110.502"/>
    <n v="51"/>
    <n v="402.54300000000001"/>
    <n v="63"/>
    <n v="497.25900000000001"/>
    <s v="Portal"/>
  </r>
  <r>
    <x v="0"/>
    <x v="3957"/>
    <s v="3A"/>
    <n v="1"/>
    <x v="31"/>
    <x v="30"/>
    <s v="B"/>
    <n v="0"/>
    <n v="154"/>
    <n v="154"/>
    <n v="154"/>
    <n v="-4"/>
    <n v="150"/>
    <n v="0"/>
    <n v="0"/>
    <s v="3230 SL"/>
    <s v="0"/>
    <s v="0"/>
    <n v="0"/>
    <n v="0"/>
    <n v="28.346153846153847"/>
    <n v="28.346153846153847"/>
    <n v="0"/>
    <n v="0"/>
    <n v="0"/>
    <n v="0"/>
    <n v="0"/>
    <n v="0"/>
    <n v="0"/>
    <s v="Traditional"/>
  </r>
  <r>
    <x v="0"/>
    <x v="3958"/>
    <s v="8A"/>
    <n v="100"/>
    <x v="1"/>
    <x v="1"/>
    <s v="E"/>
    <n v="0.55555555555555558"/>
    <n v="140"/>
    <n v="90"/>
    <n v="90"/>
    <n v="-4"/>
    <n v="86"/>
    <n v="15"/>
    <n v="8.8714300000000001"/>
    <s v="F2213/32 WH"/>
    <n v="6"/>
    <n v="66"/>
    <n v="0.14076923076923076"/>
    <n v="14.076923076923077"/>
    <n v="30.881153846153843"/>
    <n v="0.30881153846153842"/>
    <n v="12.106153846153845"/>
    <n v="1"/>
    <n v="8.8714300000000001"/>
    <n v="13"/>
    <n v="115.32859000000001"/>
    <n v="14"/>
    <n v="124.20001999999999"/>
    <s v="Portal"/>
  </r>
  <r>
    <x v="1"/>
    <x v="3959"/>
    <s v="8A"/>
    <n v="10"/>
    <x v="12"/>
    <x v="12"/>
    <s v="E"/>
    <n v="0.14285714285714285"/>
    <n v="32"/>
    <n v="28"/>
    <n v="28"/>
    <n v="-4"/>
    <n v="24"/>
    <n v="31"/>
    <n v="3.9704999999999999"/>
    <s v="F2211/4 BK"/>
    <n v="51"/>
    <n v="358"/>
    <n v="0.96230769230769231"/>
    <n v="9.6230769230769226"/>
    <n v="1155.0788384615382"/>
    <n v="115.50788384615382"/>
    <n v="23.095384615384617"/>
    <n v="5"/>
    <n v="19.852499999999999"/>
    <n v="28"/>
    <n v="111.17399999999999"/>
    <n v="33"/>
    <n v="131.0265"/>
    <s v="Portal"/>
  </r>
  <r>
    <x v="1"/>
    <x v="3960"/>
    <s v="3A"/>
    <n v="100"/>
    <x v="2"/>
    <x v="2"/>
    <n v="2"/>
    <n v="0"/>
    <n v="20"/>
    <n v="20"/>
    <n v="20"/>
    <m/>
    <n v="20"/>
    <n v="4"/>
    <n v="30.32442"/>
    <s v="1219/10C SL"/>
    <n v="14"/>
    <n v="92"/>
    <n v="0.25692307692307692"/>
    <n v="25.692307692307693"/>
    <n v="32.807692307692307"/>
    <n v="0.32807692307692304"/>
    <n v="5.138461538461538"/>
    <n v="2"/>
    <n v="60.64884"/>
    <n v="7"/>
    <n v="212.27094"/>
    <n v="8"/>
    <n v="242.59536"/>
    <s v="Portal"/>
  </r>
  <r>
    <x v="1"/>
    <x v="3961"/>
    <s v="8B"/>
    <n v="500"/>
    <x v="8"/>
    <x v="8"/>
    <s v="I"/>
    <n v="0"/>
    <n v="24"/>
    <n v="24"/>
    <n v="24"/>
    <n v="-4"/>
    <n v="20"/>
    <n v="2"/>
    <n v="68"/>
    <s v="G110NF34 BK"/>
    <n v="8"/>
    <n v="23"/>
    <n v="0.11269230769230769"/>
    <n v="56.346153846153847"/>
    <n v="101.42307692307692"/>
    <n v="0.20284615384615384"/>
    <n v="2.2538461538461538"/>
    <n v="1"/>
    <n v="68"/>
    <n v="3"/>
    <n v="204"/>
    <n v="4"/>
    <n v="272"/>
    <s v="Portal"/>
  </r>
  <r>
    <x v="0"/>
    <x v="3962"/>
    <s v="5A"/>
    <n v="100"/>
    <x v="0"/>
    <x v="0"/>
    <s v="T"/>
    <n v="0"/>
    <n v="5"/>
    <n v="5"/>
    <n v="5"/>
    <m/>
    <n v="5"/>
    <n v="10"/>
    <n v="3.4865699999999999"/>
    <s v="3051/1 VI"/>
    <n v="38"/>
    <n v="103"/>
    <n v="0.52807692307692311"/>
    <n v="52.807692307692314"/>
    <n v="103.57692307692309"/>
    <n v="1.035769230769231"/>
    <n v="2.6403846153846153"/>
    <n v="4"/>
    <n v="13.94628"/>
    <n v="7"/>
    <n v="24.405989999999999"/>
    <n v="11"/>
    <n v="38.352269999999997"/>
    <s v="MPS"/>
  </r>
  <r>
    <x v="0"/>
    <x v="3963"/>
    <s v="5E"/>
    <n v="1000"/>
    <x v="3"/>
    <x v="3"/>
    <s v="T"/>
    <n v="0"/>
    <n v="5"/>
    <n v="5"/>
    <n v="5"/>
    <m/>
    <n v="5"/>
    <n v="0"/>
    <n v="91.195809999999994"/>
    <s v="2843/1 GR"/>
    <n v="0"/>
    <n v="2"/>
    <n v="2.3076923076923079E-3"/>
    <n v="2.3076923076923079"/>
    <n v="12.538461538461538"/>
    <n v="1.2538461538461538E-2"/>
    <n v="1.1538461538461539E-2"/>
    <n v="1"/>
    <n v="91.195809999999994"/>
    <n v="1"/>
    <n v="91.195809999999994"/>
    <n v="1"/>
    <n v="91.195809999999994"/>
    <s v="MPS"/>
  </r>
  <r>
    <x v="0"/>
    <x v="3964"/>
    <s v="5A"/>
    <n v="100"/>
    <x v="0"/>
    <x v="0"/>
    <s v="S"/>
    <n v="-0.25925925925925924"/>
    <n v="20"/>
    <n v="27"/>
    <n v="20"/>
    <n v="-4"/>
    <n v="16"/>
    <n v="22"/>
    <n v="2.33"/>
    <s v="1550 BK"/>
    <n v="0"/>
    <n v="411"/>
    <n v="0.47423076923076918"/>
    <n v="47.42307692307692"/>
    <n v="309.34615384615381"/>
    <n v="3.093461538461538"/>
    <n v="7.5876923076923068"/>
    <n v="3"/>
    <n v="6.99"/>
    <n v="11"/>
    <n v="25.630000000000003"/>
    <n v="13"/>
    <n v="30.29"/>
    <s v="Portal"/>
  </r>
  <r>
    <x v="0"/>
    <x v="3965"/>
    <s v="5A"/>
    <n v="100"/>
    <x v="0"/>
    <x v="0"/>
    <s v="T"/>
    <n v="0"/>
    <n v="5"/>
    <n v="5"/>
    <n v="5"/>
    <m/>
    <n v="5"/>
    <n v="7"/>
    <n v="3.49457"/>
    <s v="3051/1 BR"/>
    <n v="19"/>
    <n v="69"/>
    <n v="0.28423076923076923"/>
    <n v="28.423076923076923"/>
    <n v="28.423076923076923"/>
    <n v="0.28423076923076923"/>
    <n v="1.4211538461538462"/>
    <n v="2"/>
    <n v="6.9891399999999999"/>
    <n v="3"/>
    <n v="10.48371"/>
    <n v="5"/>
    <n v="17.472850000000001"/>
    <s v="MPS"/>
  </r>
  <r>
    <x v="1"/>
    <x v="3966"/>
    <s v="3A"/>
    <n v="500"/>
    <x v="0"/>
    <x v="0"/>
    <s v="B"/>
    <n v="-0.71698113207547165"/>
    <n v="15"/>
    <n v="53"/>
    <n v="15"/>
    <n v="-4"/>
    <n v="11"/>
    <n v="5"/>
    <n v="60.74"/>
    <s v="1177C SL"/>
    <n v="6"/>
    <n v="18"/>
    <n v="8.5384615384615392E-2"/>
    <n v="42.692307692307693"/>
    <n v="315.61538461538464"/>
    <n v="0.63123076923076926"/>
    <n v="0.93923076923076931"/>
    <n v="1"/>
    <n v="60.74"/>
    <n v="2"/>
    <n v="121.48"/>
    <n v="3"/>
    <n v="182.22"/>
    <s v="Portal"/>
  </r>
  <r>
    <x v="1"/>
    <x v="3967"/>
    <s v="1F"/>
    <n v="500"/>
    <x v="2"/>
    <x v="2"/>
    <n v="2"/>
    <n v="0"/>
    <n v="50"/>
    <n v="50"/>
    <n v="50"/>
    <m/>
    <n v="50"/>
    <n v="0"/>
    <n v="363.95272999999997"/>
    <s v="65405 SL"/>
    <n v="0"/>
    <n v="1"/>
    <n v="1.153846153846154E-3"/>
    <n v="0.57692307692307698"/>
    <n v="9.1538461538461533"/>
    <n v="1.8307692307692306E-2"/>
    <n v="5.7692307692307696E-2"/>
    <n v="1"/>
    <n v="363.95272999999997"/>
    <n v="1"/>
    <n v="363.95272999999997"/>
    <n v="1"/>
    <n v="363.95272999999997"/>
    <s v="Portal"/>
  </r>
  <r>
    <x v="1"/>
    <x v="3968"/>
    <s v="1F"/>
    <n v="500"/>
    <x v="2"/>
    <x v="2"/>
    <n v="2"/>
    <n v="0"/>
    <n v="55"/>
    <n v="55"/>
    <n v="55"/>
    <m/>
    <n v="55"/>
    <n v="0"/>
    <n v="788.57370000000003"/>
    <s v="65412 SL"/>
    <s v="0"/>
    <s v="0"/>
    <n v="0"/>
    <n v="0"/>
    <n v="28.692307692307693"/>
    <n v="5.7384615384615388E-2"/>
    <n v="0"/>
    <n v="0"/>
    <n v="0"/>
    <n v="0"/>
    <n v="0"/>
    <n v="0"/>
    <n v="0"/>
    <s v="Portal"/>
  </r>
  <r>
    <x v="1"/>
    <x v="3969"/>
    <s v="1A"/>
    <n v="1"/>
    <x v="2"/>
    <x v="2"/>
    <n v="2"/>
    <n v="-0.125"/>
    <n v="35"/>
    <n v="40"/>
    <n v="35"/>
    <m/>
    <n v="35"/>
    <n v="1395"/>
    <n v="0.71523999999999999"/>
    <s v="5450/4 SL"/>
    <s v="0"/>
    <s v="0"/>
    <n v="0"/>
    <n v="0"/>
    <n v="20.192307692307693"/>
    <n v="20.192307692307693"/>
    <n v="0"/>
    <n v="0"/>
    <n v="0"/>
    <n v="0"/>
    <n v="0"/>
    <n v="0"/>
    <n v="0"/>
    <s v="Portal"/>
  </r>
  <r>
    <x v="0"/>
    <x v="3970"/>
    <s v="5I"/>
    <n v="100"/>
    <x v="0"/>
    <x v="0"/>
    <s v="S"/>
    <n v="0"/>
    <n v="39"/>
    <n v="39"/>
    <n v="39"/>
    <n v="-4"/>
    <n v="35"/>
    <n v="31"/>
    <n v="5.7569999999999997"/>
    <s v="6715 SL"/>
    <n v="32"/>
    <n v="108"/>
    <n v="0.46923076923076923"/>
    <n v="46.92307692307692"/>
    <n v="278.84615384615387"/>
    <n v="2.7884615384615388"/>
    <n v="16.423076923076923"/>
    <n v="2"/>
    <n v="11.513999999999999"/>
    <n v="18"/>
    <n v="103.62599999999999"/>
    <n v="20"/>
    <n v="115.13999999999999"/>
    <s v="Portal"/>
  </r>
  <r>
    <x v="0"/>
    <x v="3971"/>
    <s v="1F"/>
    <n v="1"/>
    <x v="2"/>
    <x v="2"/>
    <n v="2"/>
    <n v="-0.44444444444444442"/>
    <n v="50"/>
    <n v="90"/>
    <n v="50"/>
    <m/>
    <n v="50"/>
    <n v="2182"/>
    <n v="0.56628000000000001"/>
    <s v="65809 SL"/>
    <s v="0"/>
    <s v="0"/>
    <n v="0"/>
    <n v="0"/>
    <n v="9.4615384615384617"/>
    <n v="9.4615384615384617"/>
    <n v="0"/>
    <n v="0"/>
    <n v="0"/>
    <n v="0"/>
    <n v="0"/>
    <n v="0"/>
    <n v="0"/>
    <s v="Portal"/>
  </r>
  <r>
    <x v="0"/>
    <x v="3972"/>
    <s v="5A"/>
    <n v="100"/>
    <x v="0"/>
    <x v="0"/>
    <s v="S"/>
    <n v="2"/>
    <n v="78"/>
    <n v="26"/>
    <n v="26"/>
    <n v="-4"/>
    <n v="22"/>
    <n v="17"/>
    <n v="1.9730000000000001"/>
    <s v="1852 BR"/>
    <n v="34"/>
    <n v="48"/>
    <n v="0.42153846153846153"/>
    <n v="42.153846153846153"/>
    <n v="76.384615384615387"/>
    <n v="0.76384615384615384"/>
    <n v="9.2738461538461543"/>
    <n v="2"/>
    <n v="3.9460000000000002"/>
    <n v="11"/>
    <n v="21.702999999999999"/>
    <n v="13"/>
    <n v="25.649000000000001"/>
    <s v="Portal"/>
  </r>
  <r>
    <x v="1"/>
    <x v="3973"/>
    <s v="1A"/>
    <n v="100"/>
    <x v="2"/>
    <x v="2"/>
    <n v="2"/>
    <n v="0"/>
    <n v="40"/>
    <n v="40"/>
    <n v="40"/>
    <m/>
    <n v="40"/>
    <n v="0"/>
    <n v="86.112359999999995"/>
    <s v="5534 SL"/>
    <n v="0"/>
    <n v="13"/>
    <n v="1.4999999999999999E-2"/>
    <n v="1.5"/>
    <n v="13.423076923076923"/>
    <n v="0.13423076923076924"/>
    <n v="0.6"/>
    <n v="0"/>
    <n v="0"/>
    <n v="1"/>
    <n v="86.112359999999995"/>
    <n v="1"/>
    <n v="86.112359999999995"/>
    <s v="Portal"/>
  </r>
  <r>
    <x v="0"/>
    <x v="3974"/>
    <s v="5A"/>
    <n v="100"/>
    <x v="0"/>
    <x v="0"/>
    <s v="S"/>
    <n v="-0.55128205128205132"/>
    <n v="35"/>
    <n v="78"/>
    <n v="35"/>
    <n v="-4"/>
    <n v="31"/>
    <n v="22"/>
    <n v="1.367"/>
    <s v="1852 OR"/>
    <n v="35"/>
    <n v="89"/>
    <n v="0.47961538461538455"/>
    <n v="47.961538461538453"/>
    <n v="65.653846153846146"/>
    <n v="0.65653846153846152"/>
    <n v="14.868076923076922"/>
    <n v="2"/>
    <n v="2.734"/>
    <n v="17"/>
    <n v="23.239000000000001"/>
    <n v="19"/>
    <n v="25.972999999999999"/>
    <s v="Portal  "/>
  </r>
  <r>
    <x v="0"/>
    <x v="3975"/>
    <s v="5A"/>
    <n v="100"/>
    <x v="0"/>
    <x v="0"/>
    <s v="S"/>
    <n v="-0.16666666666666666"/>
    <n v="20"/>
    <n v="24"/>
    <n v="20"/>
    <n v="-4"/>
    <n v="16"/>
    <n v="31"/>
    <n v="3.073"/>
    <s v="3071 WH"/>
    <n v="86"/>
    <n v="160"/>
    <n v="1.1107692307692307"/>
    <n v="111.07692307692307"/>
    <n v="284.15384615384613"/>
    <n v="2.8415384615384611"/>
    <n v="17.772307692307692"/>
    <n v="7"/>
    <n v="21.510999999999999"/>
    <n v="25"/>
    <n v="76.825000000000003"/>
    <n v="31"/>
    <n v="95.263000000000005"/>
    <s v="Portal"/>
  </r>
  <r>
    <x v="1"/>
    <x v="3976"/>
    <s v="5A"/>
    <n v="5000"/>
    <x v="0"/>
    <x v="0"/>
    <s v="S"/>
    <n v="-0.25925925925925924"/>
    <n v="20"/>
    <n v="27"/>
    <n v="20"/>
    <n v="-4"/>
    <n v="16"/>
    <n v="0"/>
    <n v="59.4"/>
    <s v="3050 SL"/>
    <n v="5"/>
    <n v="9"/>
    <n v="6.423076923076923E-2"/>
    <n v="321.15384615384613"/>
    <n v="784.61538461538464"/>
    <n v="0.15692307692307692"/>
    <n v="1.0276923076923077"/>
    <n v="0"/>
    <n v="0"/>
    <n v="1"/>
    <n v="59.4"/>
    <n v="1"/>
    <n v="59.4"/>
    <s v="Portal"/>
  </r>
  <r>
    <x v="1"/>
    <x v="3977"/>
    <s v="5A"/>
    <n v="100"/>
    <x v="0"/>
    <x v="0"/>
    <s v="S"/>
    <n v="-0.16666666666666666"/>
    <n v="20"/>
    <n v="24"/>
    <n v="20"/>
    <n v="-4"/>
    <n v="16"/>
    <n v="15"/>
    <n v="5.383"/>
    <s v="3075 GR"/>
    <n v="29"/>
    <n v="69"/>
    <n v="0.39192307692307693"/>
    <n v="39.192307692307693"/>
    <n v="616.88461538461547"/>
    <n v="6.1688461538461548"/>
    <n v="6.2707692307692309"/>
    <n v="2"/>
    <n v="10.766"/>
    <n v="8"/>
    <n v="43.064"/>
    <n v="10"/>
    <n v="53.83"/>
    <s v="Portal"/>
  </r>
  <r>
    <x v="1"/>
    <x v="3978"/>
    <s v="5A"/>
    <n v="1000"/>
    <x v="0"/>
    <x v="0"/>
    <s v="S"/>
    <n v="-0.25925925925925924"/>
    <n v="20"/>
    <n v="27"/>
    <n v="20"/>
    <n v="-4"/>
    <n v="16"/>
    <n v="15"/>
    <n v="28.05"/>
    <s v="3053 OR"/>
    <n v="43"/>
    <n v="135"/>
    <n v="0.61884615384615382"/>
    <n v="618.84615384615381"/>
    <n v="836.92307692307691"/>
    <n v="0.83692307692307688"/>
    <n v="13.39076923076923"/>
    <n v="4"/>
    <n v="112.2"/>
    <n v="14"/>
    <n v="392.7"/>
    <n v="17"/>
    <n v="476.85"/>
    <s v="Portal"/>
  </r>
  <r>
    <x v="1"/>
    <x v="3979"/>
    <s v="6C"/>
    <n v="100"/>
    <x v="4"/>
    <x v="4"/>
    <s v="T"/>
    <n v="0"/>
    <n v="5"/>
    <n v="5"/>
    <n v="5"/>
    <m/>
    <n v="5"/>
    <n v="2"/>
    <n v="37.931350000000002"/>
    <s v="78008 SL"/>
    <n v="25"/>
    <n v="89"/>
    <n v="0.37192307692307691"/>
    <n v="37.192307692307693"/>
    <n v="37.192307692307693"/>
    <n v="0.37192307692307691"/>
    <n v="1.8596153846153847"/>
    <n v="3"/>
    <n v="113.79405"/>
    <n v="5"/>
    <n v="189.65675000000002"/>
    <n v="8"/>
    <n v="303.45080000000002"/>
    <s v="MPS"/>
  </r>
  <r>
    <x v="1"/>
    <x v="3980"/>
    <s v="5A"/>
    <n v="5000"/>
    <x v="0"/>
    <x v="0"/>
    <s v="S"/>
    <n v="-0.25925925925925924"/>
    <n v="20"/>
    <n v="27"/>
    <n v="20"/>
    <n v="-4"/>
    <n v="16"/>
    <n v="2"/>
    <n v="59.65"/>
    <s v="3050 BR"/>
    <n v="8"/>
    <n v="21"/>
    <n v="0.11038461538461539"/>
    <n v="551.92307692307691"/>
    <n v="1103.8461538461538"/>
    <n v="0.22076923076923077"/>
    <n v="1.7661538461538462"/>
    <n v="1"/>
    <n v="59.65"/>
    <n v="3"/>
    <n v="178.95"/>
    <n v="4"/>
    <n v="238.6"/>
    <s v="Portal"/>
  </r>
  <r>
    <x v="1"/>
    <x v="3981"/>
    <s v="5A"/>
    <n v="1000"/>
    <x v="0"/>
    <x v="0"/>
    <s v="S"/>
    <n v="-0.52083333333333337"/>
    <n v="23"/>
    <n v="48"/>
    <n v="23"/>
    <n v="-4"/>
    <n v="19"/>
    <n v="85"/>
    <n v="28.15"/>
    <s v="3053 BR"/>
    <n v="85"/>
    <n v="258"/>
    <n v="1.2130769230769229"/>
    <n v="1213.0769230769229"/>
    <n v="1338.2692307692305"/>
    <n v="1.3382692307692305"/>
    <n v="25.42711538461538"/>
    <n v="7"/>
    <n v="197.04999999999998"/>
    <n v="30"/>
    <n v="844.5"/>
    <n v="36"/>
    <n v="1013.4"/>
    <s v="Portal"/>
  </r>
  <r>
    <x v="1"/>
    <x v="3982"/>
    <s v="1F"/>
    <n v="100"/>
    <x v="2"/>
    <x v="2"/>
    <n v="2"/>
    <n v="0"/>
    <n v="40"/>
    <n v="40"/>
    <n v="40"/>
    <m/>
    <n v="40"/>
    <n v="0"/>
    <n v="35.22484"/>
    <s v="65804 SL"/>
    <n v="0"/>
    <n v="0"/>
    <n v="0"/>
    <n v="0"/>
    <n v="163.65384615384616"/>
    <n v="1.6365384615384615"/>
    <n v="0"/>
    <n v="0"/>
    <n v="0"/>
    <n v="0"/>
    <n v="0"/>
    <n v="0"/>
    <n v="0"/>
    <s v="Portal"/>
  </r>
  <r>
    <x v="0"/>
    <x v="3983"/>
    <s v="3A"/>
    <n v="100"/>
    <x v="2"/>
    <x v="2"/>
    <n v="2"/>
    <n v="0"/>
    <n v="35"/>
    <n v="35"/>
    <n v="35"/>
    <m/>
    <n v="35"/>
    <n v="0"/>
    <n v="56.103200000000001"/>
    <s v="6023C SL"/>
    <n v="2"/>
    <n v="3"/>
    <n v="2.4999999999999998E-2"/>
    <n v="2.5"/>
    <n v="34.615384615384613"/>
    <n v="0.34615384615384615"/>
    <n v="0.87499999999999989"/>
    <n v="0"/>
    <n v="0"/>
    <n v="1"/>
    <n v="56.103200000000001"/>
    <n v="1"/>
    <n v="56.103200000000001"/>
    <s v="Portal"/>
  </r>
  <r>
    <x v="1"/>
    <x v="3984"/>
    <s v="5A"/>
    <n v="5000"/>
    <x v="0"/>
    <x v="0"/>
    <s v="S"/>
    <n v="3.7037037037037035E-2"/>
    <n v="28"/>
    <n v="27"/>
    <n v="27"/>
    <n v="-4"/>
    <n v="23"/>
    <n v="3"/>
    <n v="59.95"/>
    <s v="3050 GR"/>
    <n v="1"/>
    <n v="13"/>
    <n v="2.5769230769230766E-2"/>
    <n v="128.84615384615384"/>
    <n v="1628.2692307692307"/>
    <n v="0.32565384615384613"/>
    <n v="0.59269230769230763"/>
    <n v="0"/>
    <n v="0"/>
    <n v="1"/>
    <n v="59.95"/>
    <n v="1"/>
    <n v="59.95"/>
    <s v="Portal"/>
  </r>
  <r>
    <x v="1"/>
    <x v="3985"/>
    <s v="3A"/>
    <n v="1"/>
    <x v="3"/>
    <x v="3"/>
    <s v="S"/>
    <n v="4.2553191489361701E-2"/>
    <n v="98"/>
    <n v="94"/>
    <n v="94"/>
    <n v="-4"/>
    <n v="90"/>
    <n v="596"/>
    <n v="0.82"/>
    <s v="2834/2 WH"/>
    <s v="0"/>
    <s v="0"/>
    <n v="0"/>
    <n v="0"/>
    <n v="18.192307692307693"/>
    <n v="18.192307692307693"/>
    <n v="0"/>
    <n v="91"/>
    <n v="74.61999999999999"/>
    <n v="1728"/>
    <n v="1416.9599999999998"/>
    <n v="1819"/>
    <n v="1491.58"/>
    <s v="Portal With MPS"/>
  </r>
  <r>
    <x v="1"/>
    <x v="3986"/>
    <s v="1A"/>
    <n v="100"/>
    <x v="2"/>
    <x v="2"/>
    <n v="2"/>
    <n v="-0.62264150943396224"/>
    <n v="20"/>
    <n v="53"/>
    <n v="20"/>
    <m/>
    <n v="20"/>
    <n v="19"/>
    <n v="16.297999999999998"/>
    <s v="5464C SL"/>
    <n v="24"/>
    <n v="72"/>
    <n v="0.34153846153846157"/>
    <n v="34.15384615384616"/>
    <n v="361.84615384615387"/>
    <n v="3.6184615384615388"/>
    <n v="6.8307692307692314"/>
    <n v="2"/>
    <n v="32.595999999999997"/>
    <n v="9"/>
    <n v="146.68199999999999"/>
    <n v="11"/>
    <n v="179.27799999999999"/>
    <s v="Portal"/>
  </r>
  <r>
    <x v="1"/>
    <x v="3987"/>
    <s v="5A"/>
    <n v="100"/>
    <x v="0"/>
    <x v="0"/>
    <s v="S"/>
    <n v="-0.16666666666666666"/>
    <n v="20"/>
    <n v="24"/>
    <n v="20"/>
    <n v="-4"/>
    <n v="16"/>
    <n v="40"/>
    <n v="3.274"/>
    <s v="3073 RD"/>
    <n v="77"/>
    <n v="209"/>
    <n v="1.0703846153846155"/>
    <n v="107.03846153846155"/>
    <n v="464.34615384615381"/>
    <n v="4.6434615384615379"/>
    <n v="17.126153846153848"/>
    <n v="6"/>
    <n v="19.643999999999998"/>
    <n v="23"/>
    <n v="75.302000000000007"/>
    <n v="28"/>
    <n v="91.671999999999997"/>
    <s v="Portal"/>
  </r>
  <r>
    <x v="0"/>
    <x v="3988"/>
    <s v="3A"/>
    <n v="100"/>
    <x v="2"/>
    <x v="2"/>
    <n v="2"/>
    <n v="0"/>
    <n v="40"/>
    <n v="40"/>
    <n v="40"/>
    <m/>
    <n v="40"/>
    <n v="0"/>
    <n v="25.437339999999999"/>
    <s v="6390 SL"/>
    <n v="4"/>
    <n v="7"/>
    <n v="5.1153846153846154E-2"/>
    <n v="5.115384615384615"/>
    <n v="9.7307692307692299"/>
    <n v="9.7307692307692303E-2"/>
    <n v="2.046153846153846"/>
    <n v="0"/>
    <n v="0"/>
    <n v="2"/>
    <n v="50.874679999999998"/>
    <n v="2"/>
    <n v="50.874679999999998"/>
    <s v="Portal"/>
  </r>
  <r>
    <x v="1"/>
    <x v="3989"/>
    <s v="3A"/>
    <n v="100"/>
    <x v="2"/>
    <x v="2"/>
    <n v="2"/>
    <n v="0"/>
    <n v="20"/>
    <n v="20"/>
    <n v="20"/>
    <m/>
    <n v="20"/>
    <n v="6"/>
    <n v="50.84431"/>
    <s v="1898/10C SL"/>
    <n v="46"/>
    <n v="93"/>
    <n v="0.60269230769230764"/>
    <n v="60.269230769230766"/>
    <n v="249.30769230769232"/>
    <n v="2.4930769230769232"/>
    <n v="12.053846153846152"/>
    <n v="4"/>
    <n v="203.37724"/>
    <n v="16"/>
    <n v="813.50896"/>
    <n v="19"/>
    <n v="966.04188999999997"/>
    <s v="Portal"/>
  </r>
  <r>
    <x v="1"/>
    <x v="3990"/>
    <s v="5A"/>
    <n v="100"/>
    <x v="0"/>
    <x v="0"/>
    <s v="S"/>
    <n v="4.1666666666666664E-2"/>
    <n v="25"/>
    <n v="24"/>
    <n v="24"/>
    <n v="-4"/>
    <n v="20"/>
    <n v="37"/>
    <n v="7.2329999999999997"/>
    <s v="3077 BK"/>
    <n v="259"/>
    <n v="649"/>
    <n v="3.5380769230769231"/>
    <n v="353.80769230769232"/>
    <n v="791.88461538461536"/>
    <n v="7.9188461538461539"/>
    <n v="70.761538461538464"/>
    <n v="21"/>
    <n v="151.893"/>
    <n v="92"/>
    <n v="665.43599999999992"/>
    <n v="110"/>
    <n v="795.63"/>
    <s v="Portal"/>
  </r>
  <r>
    <x v="1"/>
    <x v="3991"/>
    <s v="1F"/>
    <n v="100"/>
    <x v="2"/>
    <x v="2"/>
    <n v="2"/>
    <n v="0"/>
    <n v="40"/>
    <n v="40"/>
    <n v="40"/>
    <m/>
    <n v="40"/>
    <n v="3"/>
    <n v="34.832540000000002"/>
    <s v="86602CY SL"/>
    <n v="7"/>
    <n v="4"/>
    <n v="0.08"/>
    <n v="8"/>
    <n v="30.69230769230769"/>
    <n v="0.30692307692307691"/>
    <n v="3.2"/>
    <n v="0"/>
    <n v="0"/>
    <n v="3"/>
    <n v="104.49762000000001"/>
    <n v="3"/>
    <n v="104.49762000000001"/>
    <s v="Portal"/>
  </r>
  <r>
    <x v="0"/>
    <x v="3992"/>
    <s v="5A"/>
    <n v="100"/>
    <x v="0"/>
    <x v="0"/>
    <s v="T"/>
    <n v="0"/>
    <n v="5"/>
    <n v="5"/>
    <n v="5"/>
    <m/>
    <n v="5"/>
    <n v="11"/>
    <n v="3.5595699999999999"/>
    <s v="3053/1 BL"/>
    <n v="52"/>
    <n v="72"/>
    <n v="0.64307692307692299"/>
    <n v="64.307692307692292"/>
    <n v="206.23076923076923"/>
    <n v="2.0623076923076922"/>
    <n v="3.2153846153846151"/>
    <n v="5"/>
    <n v="17.79785"/>
    <n v="8"/>
    <n v="28.476559999999999"/>
    <n v="13"/>
    <n v="46.274409999999996"/>
    <s v="MPS"/>
  </r>
  <r>
    <x v="1"/>
    <x v="3993"/>
    <s v="5I"/>
    <n v="100"/>
    <x v="0"/>
    <x v="0"/>
    <s v="S"/>
    <n v="2.564102564102564E-2"/>
    <n v="40"/>
    <n v="39"/>
    <n v="39"/>
    <n v="-4"/>
    <n v="35"/>
    <n v="53"/>
    <n v="3.625"/>
    <s v="6713 YL"/>
    <n v="60"/>
    <n v="140"/>
    <n v="0.80769230769230771"/>
    <n v="80.769230769230774"/>
    <n v="565.76923076923072"/>
    <n v="5.6576923076923071"/>
    <n v="28.26923076923077"/>
    <n v="4"/>
    <n v="14.5"/>
    <n v="32"/>
    <n v="116"/>
    <n v="36"/>
    <n v="130.5"/>
    <s v="Portal"/>
  </r>
  <r>
    <x v="0"/>
    <x v="3994"/>
    <s v="5E"/>
    <n v="1000"/>
    <x v="7"/>
    <x v="7"/>
    <s v="S"/>
    <n v="0"/>
    <n v="88"/>
    <n v="88"/>
    <n v="88"/>
    <n v="-4"/>
    <n v="84"/>
    <n v="2"/>
    <n v="71.234999999999999"/>
    <s v="2841/1 VI"/>
    <n v="0"/>
    <n v="0"/>
    <n v="0"/>
    <n v="0"/>
    <n v="4.9230769230769234"/>
    <n v="4.9230769230769232E-3"/>
    <n v="0"/>
    <n v="0"/>
    <n v="0"/>
    <n v="0"/>
    <n v="0"/>
    <n v="0"/>
    <n v="0"/>
    <s v="Traditional"/>
  </r>
  <r>
    <x v="1"/>
    <x v="3995"/>
    <s v="3A"/>
    <n v="100"/>
    <x v="2"/>
    <x v="2"/>
    <n v="2"/>
    <n v="-0.6"/>
    <n v="40"/>
    <n v="100"/>
    <n v="40"/>
    <m/>
    <n v="40"/>
    <n v="117"/>
    <n v="44.716999999999999"/>
    <s v="3248 SL"/>
    <n v="26"/>
    <n v="78"/>
    <n v="0.37"/>
    <n v="37"/>
    <n v="581.61538461538453"/>
    <n v="5.8161538461538456"/>
    <n v="14.8"/>
    <n v="2"/>
    <n v="89.433999999999997"/>
    <n v="17"/>
    <n v="760.18899999999996"/>
    <n v="19"/>
    <n v="849.62299999999993"/>
    <s v="Portal"/>
  </r>
  <r>
    <x v="0"/>
    <x v="3996"/>
    <s v="5E"/>
    <n v="1"/>
    <x v="3"/>
    <x v="3"/>
    <s v="S"/>
    <n v="0.05"/>
    <n v="63"/>
    <n v="60"/>
    <n v="60"/>
    <n v="-4"/>
    <n v="56"/>
    <n v="0"/>
    <n v="0.06"/>
    <s v="2841/1 VI"/>
    <s v="0"/>
    <s v="0"/>
    <n v="0"/>
    <n v="0"/>
    <n v="4.9230769230769234"/>
    <n v="4.9230769230769234"/>
    <n v="0"/>
    <n v="0"/>
    <n v="0"/>
    <n v="0"/>
    <n v="0"/>
    <n v="0"/>
    <n v="0"/>
    <s v="Traditional"/>
  </r>
  <r>
    <x v="1"/>
    <x v="3997"/>
    <s v="3A"/>
    <n v="500"/>
    <x v="2"/>
    <x v="2"/>
    <n v="2"/>
    <n v="-0.375"/>
    <n v="30"/>
    <n v="48"/>
    <n v="30"/>
    <m/>
    <n v="30"/>
    <n v="0"/>
    <n v="29.42"/>
    <s v="2461C BK"/>
    <n v="5"/>
    <n v="11"/>
    <n v="6.6538461538461546E-2"/>
    <n v="33.269230769230774"/>
    <n v="1444.3076923076922"/>
    <n v="2.8886153846153841"/>
    <n v="1.9961538461538464"/>
    <n v="0"/>
    <n v="0"/>
    <n v="2"/>
    <n v="58.84"/>
    <n v="2"/>
    <n v="58.84"/>
    <s v="Portal"/>
  </r>
  <r>
    <x v="0"/>
    <x v="3998"/>
    <s v="5E"/>
    <n v="1000"/>
    <x v="3"/>
    <x v="3"/>
    <s v="T"/>
    <n v="0"/>
    <n v="5"/>
    <n v="5"/>
    <n v="5"/>
    <m/>
    <n v="5"/>
    <n v="0"/>
    <n v="91.195809999999994"/>
    <s v="2843/1 BK"/>
    <n v="0"/>
    <n v="2"/>
    <n v="2.3076923076923079E-3"/>
    <n v="2.3076923076923079"/>
    <n v="2.6538461538461542"/>
    <n v="2.6538461538461542E-3"/>
    <n v="1.1538461538461539E-2"/>
    <n v="1"/>
    <n v="91.195809999999994"/>
    <n v="1"/>
    <n v="91.195809999999994"/>
    <n v="1"/>
    <n v="91.195809999999994"/>
    <s v="MPS"/>
  </r>
  <r>
    <x v="0"/>
    <x v="3999"/>
    <s v="5E"/>
    <n v="100"/>
    <x v="3"/>
    <x v="3"/>
    <s v="T"/>
    <n v="0"/>
    <n v="5"/>
    <n v="5"/>
    <n v="5"/>
    <m/>
    <n v="5"/>
    <n v="3"/>
    <n v="9.2625700000000002"/>
    <s v="2843/1 BK"/>
    <n v="0"/>
    <n v="3"/>
    <n v="3.4615384615384616E-3"/>
    <n v="0.34615384615384615"/>
    <n v="2.6538461538461542"/>
    <n v="2.6538461538461542E-2"/>
    <n v="1.7307692307692309E-2"/>
    <n v="1"/>
    <n v="9.2625700000000002"/>
    <n v="1"/>
    <n v="9.2625700000000002"/>
    <n v="1"/>
    <n v="9.2625700000000002"/>
    <s v="MPS"/>
  </r>
  <r>
    <x v="1"/>
    <x v="4000"/>
    <s v="3A"/>
    <n v="328"/>
    <x v="2"/>
    <x v="2"/>
    <n v="2"/>
    <n v="0"/>
    <n v="25"/>
    <n v="25"/>
    <n v="25"/>
    <m/>
    <n v="25"/>
    <n v="2"/>
    <n v="98.975200000000001"/>
    <s v="6010C SL"/>
    <n v="0"/>
    <n v="4"/>
    <n v="4.6153846153846158E-3"/>
    <n v="1.5138461538461541"/>
    <n v="484.35999999999996"/>
    <n v="1.4767073170731706"/>
    <n v="0.11538461538461539"/>
    <n v="1"/>
    <n v="98.975200000000001"/>
    <n v="1"/>
    <n v="98.975200000000001"/>
    <n v="1"/>
    <n v="98.975200000000001"/>
    <s v="Portal"/>
  </r>
  <r>
    <x v="1"/>
    <x v="4001"/>
    <s v="1A"/>
    <n v="100"/>
    <x v="2"/>
    <x v="2"/>
    <n v="2"/>
    <n v="0"/>
    <n v="35"/>
    <n v="35"/>
    <n v="35"/>
    <m/>
    <n v="35"/>
    <n v="2"/>
    <n v="36.08916"/>
    <s v="5430/2 SL"/>
    <n v="17"/>
    <n v="22"/>
    <n v="0.20846153846153848"/>
    <n v="20.846153846153847"/>
    <n v="402.9615384615384"/>
    <n v="4.0296153846153837"/>
    <n v="7.2961538461538469"/>
    <n v="1"/>
    <n v="36.08916"/>
    <n v="8"/>
    <n v="288.71328"/>
    <n v="9"/>
    <n v="324.80243999999999"/>
    <s v="Portal"/>
  </r>
  <r>
    <x v="1"/>
    <x v="4002"/>
    <s v="5I"/>
    <n v="1000"/>
    <x v="0"/>
    <x v="0"/>
    <s v="S"/>
    <n v="0"/>
    <n v="39"/>
    <n v="39"/>
    <n v="39"/>
    <n v="-4"/>
    <n v="35"/>
    <n v="14"/>
    <n v="23.27"/>
    <s v="6713 VI"/>
    <n v="71"/>
    <n v="160"/>
    <n v="0.9492307692307691"/>
    <n v="949.23076923076906"/>
    <n v="1046.1153846153843"/>
    <n v="1.0461153846153843"/>
    <n v="33.223076923076917"/>
    <n v="5"/>
    <n v="116.35"/>
    <n v="38"/>
    <n v="884.26"/>
    <n v="43"/>
    <n v="1000.61"/>
    <s v="Portal"/>
  </r>
  <r>
    <x v="0"/>
    <x v="4003"/>
    <s v="5A"/>
    <n v="100"/>
    <x v="0"/>
    <x v="0"/>
    <s v="S"/>
    <n v="-0.25925925925925924"/>
    <n v="20"/>
    <n v="27"/>
    <n v="20"/>
    <n v="-4"/>
    <n v="16"/>
    <n v="2"/>
    <n v="1.897"/>
    <s v="1853 SL"/>
    <n v="12"/>
    <n v="31"/>
    <n v="0.16500000000000001"/>
    <n v="16.5"/>
    <n v="165.34615384615384"/>
    <n v="1.6534615384615383"/>
    <n v="2.64"/>
    <n v="1"/>
    <n v="1.897"/>
    <n v="4"/>
    <n v="7.5880000000000001"/>
    <n v="5"/>
    <n v="9.4849999999999994"/>
    <s v="Portal  "/>
  </r>
  <r>
    <x v="0"/>
    <x v="4004"/>
    <s v="5A"/>
    <n v="100"/>
    <x v="0"/>
    <x v="0"/>
    <s v="S"/>
    <n v="-0.16666666666666666"/>
    <n v="20"/>
    <n v="24"/>
    <n v="20"/>
    <n v="-4"/>
    <n v="16"/>
    <n v="16"/>
    <n v="1.8660000000000001"/>
    <s v="3070 RD"/>
    <n v="4"/>
    <n v="100"/>
    <n v="0.15846153846153846"/>
    <n v="15.846153846153847"/>
    <n v="78.538461538461533"/>
    <n v="0.78538461538461535"/>
    <n v="2.5353846153846153"/>
    <n v="1"/>
    <n v="1.8660000000000001"/>
    <n v="4"/>
    <n v="7.4640000000000004"/>
    <n v="5"/>
    <n v="9.33"/>
    <s v="Portal"/>
  </r>
  <r>
    <x v="0"/>
    <x v="4005"/>
    <s v="5E"/>
    <n v="1000"/>
    <x v="3"/>
    <x v="3"/>
    <s v="T"/>
    <n v="0"/>
    <n v="5"/>
    <n v="5"/>
    <n v="5"/>
    <m/>
    <n v="5"/>
    <n v="0"/>
    <n v="82.543189999999996"/>
    <s v="2854/1 BL"/>
    <n v="3"/>
    <n v="8"/>
    <n v="4.1538461538461538E-2"/>
    <n v="41.53846153846154"/>
    <n v="45.115384615384613"/>
    <n v="4.5115384615384613E-2"/>
    <n v="0.20769230769230768"/>
    <n v="1"/>
    <n v="82.543189999999996"/>
    <n v="1"/>
    <n v="82.543189999999996"/>
    <n v="1"/>
    <n v="82.543189999999996"/>
    <s v="MPS"/>
  </r>
  <r>
    <x v="0"/>
    <x v="4006"/>
    <s v="5E"/>
    <n v="100"/>
    <x v="3"/>
    <x v="3"/>
    <s v="T"/>
    <n v="0"/>
    <n v="5"/>
    <n v="5"/>
    <n v="5"/>
    <m/>
    <n v="5"/>
    <n v="0"/>
    <n v="8.2625700000000002"/>
    <s v="2854/1 BL"/>
    <n v="3"/>
    <n v="3"/>
    <n v="3.5769230769230768E-2"/>
    <n v="3.5769230769230766"/>
    <n v="45.115384615384613"/>
    <n v="0.45115384615384613"/>
    <n v="0.17884615384615385"/>
    <n v="1"/>
    <n v="8.2625700000000002"/>
    <n v="1"/>
    <n v="8.2625700000000002"/>
    <n v="1"/>
    <n v="8.2625700000000002"/>
    <s v="MPS"/>
  </r>
  <r>
    <x v="0"/>
    <x v="4007"/>
    <s v="5A"/>
    <n v="100"/>
    <x v="4"/>
    <x v="4"/>
    <s v="S"/>
    <n v="0.4"/>
    <n v="49"/>
    <n v="35"/>
    <n v="35"/>
    <n v="-4"/>
    <n v="31"/>
    <n v="14"/>
    <n v="4.1746100000000004"/>
    <s v="3047 VI"/>
    <n v="28"/>
    <n v="66"/>
    <n v="0.37769230769230766"/>
    <n v="37.769230769230766"/>
    <n v="40.076923076923073"/>
    <n v="0.40076923076923071"/>
    <n v="11.708461538461538"/>
    <n v="2"/>
    <n v="8.3492200000000008"/>
    <n v="14"/>
    <n v="58.444540000000003"/>
    <n v="16"/>
    <n v="66.793760000000006"/>
    <s v="Portal"/>
  </r>
  <r>
    <x v="1"/>
    <x v="4008"/>
    <s v="3A"/>
    <n v="100"/>
    <x v="2"/>
    <x v="2"/>
    <n v="2"/>
    <n v="0"/>
    <n v="40"/>
    <n v="40"/>
    <n v="40"/>
    <m/>
    <n v="40"/>
    <n v="5"/>
    <n v="22.12068"/>
    <s v="3467C SL"/>
    <n v="9"/>
    <n v="44"/>
    <n v="0.14769230769230768"/>
    <n v="14.769230769230768"/>
    <n v="34"/>
    <n v="0.34"/>
    <n v="5.9076923076923071"/>
    <n v="1"/>
    <n v="22.12068"/>
    <n v="7"/>
    <n v="154.84476000000001"/>
    <n v="8"/>
    <n v="176.96544"/>
    <s v="Portal"/>
  </r>
  <r>
    <x v="1"/>
    <x v="4009"/>
    <s v="8A"/>
    <n v="2"/>
    <x v="12"/>
    <x v="12"/>
    <s v="E"/>
    <n v="0.14736842105263157"/>
    <n v="109"/>
    <n v="95"/>
    <n v="95"/>
    <n v="-4"/>
    <n v="91"/>
    <n v="2"/>
    <n v="6.2169499999999998"/>
    <s v="F3003/4 BK"/>
    <n v="15"/>
    <n v="48"/>
    <n v="0.21692307692307694"/>
    <n v="0.43384615384615388"/>
    <n v="17.741538461538461"/>
    <n v="8.8707692307692305"/>
    <n v="19.740000000000002"/>
    <n v="1"/>
    <n v="6.2169499999999998"/>
    <n v="21"/>
    <n v="130.55595"/>
    <n v="22"/>
    <n v="136.77289999999999"/>
    <s v="Portal"/>
  </r>
  <r>
    <x v="0"/>
    <x v="4010"/>
    <s v="8B"/>
    <n v="100"/>
    <x v="11"/>
    <x v="11"/>
    <s v="B"/>
    <n v="0"/>
    <n v="24"/>
    <n v="24"/>
    <n v="24"/>
    <n v="-4"/>
    <n v="20"/>
    <n v="30"/>
    <n v="7.45"/>
    <s v="PF2404 NA"/>
    <n v="161"/>
    <n v="574"/>
    <n v="2.3961538461538461"/>
    <n v="239.61538461538461"/>
    <n v="239.61538461538461"/>
    <n v="2.3961538461538461"/>
    <n v="47.92307692307692"/>
    <n v="14"/>
    <n v="104.3"/>
    <n v="62"/>
    <n v="461.90000000000003"/>
    <n v="74"/>
    <n v="551.30000000000007"/>
    <s v="Portal"/>
  </r>
  <r>
    <x v="1"/>
    <x v="4011"/>
    <s v="1A"/>
    <n v="100"/>
    <x v="2"/>
    <x v="2"/>
    <n v="2"/>
    <n v="-0.7"/>
    <n v="30"/>
    <n v="100"/>
    <n v="30"/>
    <m/>
    <n v="30"/>
    <n v="1"/>
    <n v="45.572000000000003"/>
    <s v="5174C SL"/>
    <n v="5"/>
    <n v="17"/>
    <n v="7.3461538461538467E-2"/>
    <n v="7.3461538461538467"/>
    <n v="153.88461538461539"/>
    <n v="1.538846153846154"/>
    <n v="2.203846153846154"/>
    <n v="0"/>
    <n v="0"/>
    <n v="2"/>
    <n v="91.144000000000005"/>
    <n v="2"/>
    <n v="91.144000000000005"/>
    <s v="Portal"/>
  </r>
  <r>
    <x v="1"/>
    <x v="4012"/>
    <s v="1A"/>
    <n v="100"/>
    <x v="2"/>
    <x v="2"/>
    <n v="2"/>
    <n v="0"/>
    <n v="20"/>
    <n v="20"/>
    <n v="20"/>
    <m/>
    <n v="20"/>
    <n v="2"/>
    <n v="36.314129999999999"/>
    <s v="5466C SL"/>
    <n v="25"/>
    <n v="106"/>
    <n v="0.3915384615384615"/>
    <n v="39.153846153846153"/>
    <n v="226.84615384615384"/>
    <n v="2.2684615384615383"/>
    <n v="7.8307692307692296"/>
    <n v="2"/>
    <n v="72.628259999999997"/>
    <n v="10"/>
    <n v="363.1413"/>
    <n v="12"/>
    <n v="435.76955999999996"/>
    <s v="Portal"/>
  </r>
  <r>
    <x v="0"/>
    <x v="4013"/>
    <s v="5I"/>
    <n v="100"/>
    <x v="4"/>
    <x v="4"/>
    <s v="S"/>
    <n v="0"/>
    <n v="39"/>
    <n v="39"/>
    <n v="39"/>
    <n v="-4"/>
    <n v="35"/>
    <n v="18"/>
    <n v="5.6"/>
    <s v="6820 RD"/>
    <n v="7"/>
    <n v="43"/>
    <n v="0.125"/>
    <n v="12.5"/>
    <n v="845.19230769230762"/>
    <n v="8.4519230769230766"/>
    <n v="4.375"/>
    <n v="1"/>
    <n v="5.6"/>
    <n v="5"/>
    <n v="28"/>
    <n v="6"/>
    <n v="33.599999999999994"/>
    <s v="Portal"/>
  </r>
  <r>
    <x v="1"/>
    <x v="4014"/>
    <s v="5A"/>
    <n v="100"/>
    <x v="0"/>
    <x v="0"/>
    <s v="T"/>
    <n v="0"/>
    <n v="5"/>
    <n v="5"/>
    <n v="5"/>
    <m/>
    <n v="5"/>
    <n v="31"/>
    <n v="4.8405699999999996"/>
    <s v="3055 BR"/>
    <n v="155"/>
    <n v="337"/>
    <n v="2.0580769230769231"/>
    <n v="205.80769230769232"/>
    <n v="1003.8846153846155"/>
    <n v="10.038846153846155"/>
    <n v="10.290384615384616"/>
    <n v="14"/>
    <n v="67.767979999999994"/>
    <n v="24"/>
    <n v="116.17367999999999"/>
    <n v="38"/>
    <n v="183.94165999999998"/>
    <s v="MPS"/>
  </r>
  <r>
    <x v="0"/>
    <x v="4015"/>
    <s v="1F"/>
    <n v="1"/>
    <x v="2"/>
    <x v="2"/>
    <n v="2"/>
    <n v="-0.6875"/>
    <n v="50"/>
    <n v="160"/>
    <n v="50"/>
    <m/>
    <n v="50"/>
    <n v="1461"/>
    <n v="0.90044999999999997"/>
    <s v="65204 SL"/>
    <s v="0"/>
    <s v="0"/>
    <n v="0"/>
    <n v="0"/>
    <n v="36.84615384615384"/>
    <n v="36.84615384615384"/>
    <n v="0"/>
    <n v="0"/>
    <n v="0"/>
    <n v="0"/>
    <n v="0"/>
    <n v="0"/>
    <n v="0"/>
    <s v="Portal"/>
  </r>
  <r>
    <x v="1"/>
    <x v="4016"/>
    <s v="1F"/>
    <n v="100"/>
    <x v="2"/>
    <x v="2"/>
    <n v="2"/>
    <n v="0"/>
    <n v="50"/>
    <n v="50"/>
    <n v="50"/>
    <m/>
    <n v="50"/>
    <n v="2"/>
    <n v="79.723619999999997"/>
    <s v="65405 SL"/>
    <n v="4"/>
    <n v="17"/>
    <n v="6.2692307692307686E-2"/>
    <n v="6.2692307692307683"/>
    <n v="9.1538461538461533"/>
    <n v="9.1538461538461527E-2"/>
    <n v="3.1346153846153841"/>
    <n v="0"/>
    <n v="0"/>
    <n v="3"/>
    <n v="239.17086"/>
    <n v="3"/>
    <n v="239.17086"/>
    <s v="Portal"/>
  </r>
  <r>
    <x v="1"/>
    <x v="4017"/>
    <s v="1F"/>
    <n v="100"/>
    <x v="2"/>
    <x v="2"/>
    <n v="2"/>
    <n v="0"/>
    <n v="55"/>
    <n v="55"/>
    <n v="55"/>
    <m/>
    <n v="55"/>
    <n v="0"/>
    <n v="83.698350000000005"/>
    <s v="65812 SL"/>
    <n v="0"/>
    <n v="12"/>
    <n v="1.3846153846153847E-2"/>
    <n v="1.3846153846153846"/>
    <n v="149.65384615384616"/>
    <n v="1.4965384615384616"/>
    <n v="0.76153846153846161"/>
    <n v="0"/>
    <n v="0"/>
    <n v="1"/>
    <n v="83.698350000000005"/>
    <n v="1"/>
    <n v="83.698350000000005"/>
    <s v="Portal"/>
  </r>
  <r>
    <x v="1"/>
    <x v="4018"/>
    <s v="1F"/>
    <n v="100"/>
    <x v="2"/>
    <x v="2"/>
    <n v="2"/>
    <n v="0"/>
    <n v="55"/>
    <n v="55"/>
    <n v="55"/>
    <m/>
    <n v="55"/>
    <n v="0"/>
    <n v="158.37693999999999"/>
    <s v="65825 SL"/>
    <n v="0"/>
    <n v="11"/>
    <n v="1.2692307692307692E-2"/>
    <n v="1.2692307692307692"/>
    <n v="10.5"/>
    <n v="0.105"/>
    <n v="0.69807692307692304"/>
    <n v="0"/>
    <n v="0"/>
    <n v="1"/>
    <n v="158.37693999999999"/>
    <n v="1"/>
    <n v="158.37693999999999"/>
    <s v="Portal"/>
  </r>
  <r>
    <x v="0"/>
    <x v="4019"/>
    <s v="5A"/>
    <n v="100"/>
    <x v="10"/>
    <x v="10"/>
    <s v="F"/>
    <n v="0"/>
    <n v="5"/>
    <n v="5"/>
    <n v="5"/>
    <m/>
    <n v="5"/>
    <n v="3"/>
    <n v="7.13157"/>
    <s v="7054/19 YL"/>
    <n v="12"/>
    <n v="20"/>
    <n v="0.15230769230769231"/>
    <n v="15.230769230769232"/>
    <n v="76.769230769230774"/>
    <n v="0.76769230769230778"/>
    <n v="0.7615384615384615"/>
    <n v="1"/>
    <n v="7.13157"/>
    <n v="2"/>
    <n v="14.26314"/>
    <n v="3"/>
    <n v="21.39471"/>
    <s v="MPS"/>
  </r>
  <r>
    <x v="1"/>
    <x v="4020"/>
    <s v="5A"/>
    <n v="100"/>
    <x v="0"/>
    <x v="0"/>
    <s v="S"/>
    <n v="-0.25925925925925924"/>
    <n v="20"/>
    <n v="27"/>
    <n v="20"/>
    <n v="-4"/>
    <n v="16"/>
    <n v="81"/>
    <n v="3.5670000000000002"/>
    <s v="3055 GR"/>
    <n v="81"/>
    <n v="363"/>
    <n v="1.2911538461538461"/>
    <n v="129.11538461538461"/>
    <n v="957.96153846153845"/>
    <n v="9.5796153846153853"/>
    <n v="20.658461538461538"/>
    <n v="8"/>
    <n v="28.536000000000001"/>
    <n v="29"/>
    <n v="103.44300000000001"/>
    <n v="35"/>
    <n v="124.845"/>
    <s v="Portal"/>
  </r>
  <r>
    <x v="0"/>
    <x v="4021"/>
    <s v="5A"/>
    <n v="1000"/>
    <x v="0"/>
    <x v="0"/>
    <s v="S"/>
    <n v="2"/>
    <n v="78"/>
    <n v="26"/>
    <n v="26"/>
    <n v="-4"/>
    <n v="22"/>
    <n v="11"/>
    <n v="12.5"/>
    <s v="1852 GR"/>
    <n v="22"/>
    <n v="64"/>
    <n v="0.3107692307692308"/>
    <n v="310.76923076923077"/>
    <n v="352.11538461538464"/>
    <n v="0.35211538461538466"/>
    <n v="6.8369230769230773"/>
    <n v="2"/>
    <n v="25"/>
    <n v="9"/>
    <n v="112.5"/>
    <n v="11"/>
    <n v="137.5"/>
    <s v="Portal"/>
  </r>
  <r>
    <x v="0"/>
    <x v="4022"/>
    <s v="5A"/>
    <n v="100"/>
    <x v="0"/>
    <x v="0"/>
    <s v="S"/>
    <n v="3.7037037037037035E-2"/>
    <n v="28"/>
    <n v="27"/>
    <n v="27"/>
    <n v="-4"/>
    <n v="23"/>
    <n v="14"/>
    <n v="2.9380000000000002"/>
    <s v="1854/19 GR"/>
    <n v="2"/>
    <n v="40"/>
    <n v="6.7692307692307691E-2"/>
    <n v="6.7692307692307692"/>
    <n v="128.69230769230768"/>
    <n v="1.2869230769230768"/>
    <n v="1.5569230769230769"/>
    <n v="0"/>
    <n v="0"/>
    <n v="2"/>
    <n v="5.8760000000000003"/>
    <n v="2"/>
    <n v="5.8760000000000003"/>
    <s v="Portal"/>
  </r>
  <r>
    <x v="0"/>
    <x v="4023"/>
    <s v="5A"/>
    <n v="100"/>
    <x v="0"/>
    <x v="0"/>
    <s v="S"/>
    <n v="-0.16666666666666666"/>
    <n v="20"/>
    <n v="24"/>
    <n v="20"/>
    <n v="-4"/>
    <n v="16"/>
    <n v="22"/>
    <n v="2.6509999999999998"/>
    <s v="1551 YL"/>
    <n v="27"/>
    <n v="90"/>
    <n v="0.39461538461538459"/>
    <n v="39.46153846153846"/>
    <n v="304.84615384615381"/>
    <n v="3.0484615384615381"/>
    <n v="6.3138461538461534"/>
    <n v="2"/>
    <n v="5.3019999999999996"/>
    <n v="8"/>
    <n v="21.207999999999998"/>
    <n v="10"/>
    <n v="26.509999999999998"/>
    <s v="Portal"/>
  </r>
  <r>
    <x v="1"/>
    <x v="4024"/>
    <s v="5I"/>
    <n v="100"/>
    <x v="0"/>
    <x v="0"/>
    <s v="S"/>
    <n v="2.564102564102564E-2"/>
    <n v="40"/>
    <n v="39"/>
    <n v="39"/>
    <n v="-4"/>
    <n v="35"/>
    <n v="102"/>
    <n v="5.7439999999999998"/>
    <s v="6715 BL"/>
    <n v="312"/>
    <n v="678"/>
    <n v="4.1423076923076918"/>
    <n v="414.23076923076917"/>
    <n v="3939.2307692307686"/>
    <n v="39.392307692307689"/>
    <n v="144.98076923076923"/>
    <n v="21"/>
    <n v="120.624"/>
    <n v="166"/>
    <n v="953.50399999999991"/>
    <n v="187"/>
    <n v="1074.1279999999999"/>
    <s v="Portal"/>
  </r>
  <r>
    <x v="1"/>
    <x v="4025"/>
    <s v="1A"/>
    <n v="500"/>
    <x v="0"/>
    <x v="0"/>
    <s v="B"/>
    <n v="-0.71698113207547165"/>
    <n v="15"/>
    <n v="53"/>
    <n v="15"/>
    <n v="-4"/>
    <n v="11"/>
    <n v="1"/>
    <n v="35.765000000000001"/>
    <s v="5013C SL"/>
    <n v="0"/>
    <n v="1"/>
    <n v="1.153846153846154E-3"/>
    <n v="0.57692307692307698"/>
    <n v="180.07692307692307"/>
    <n v="0.36015384615384616"/>
    <n v="1.2692307692307694E-2"/>
    <n v="1"/>
    <n v="35.765000000000001"/>
    <n v="1"/>
    <n v="35.765000000000001"/>
    <n v="1"/>
    <n v="35.765000000000001"/>
    <s v="Portal"/>
  </r>
  <r>
    <x v="0"/>
    <x v="4026"/>
    <s v="8A"/>
    <n v="1"/>
    <x v="5"/>
    <x v="5"/>
    <s v="B"/>
    <n v="0"/>
    <n v="33"/>
    <n v="33"/>
    <n v="33"/>
    <n v="-4"/>
    <n v="29"/>
    <n v="0"/>
    <n v="11.24489"/>
    <s v="F70024 BK"/>
    <s v="0"/>
    <s v="0"/>
    <n v="0"/>
    <n v="0"/>
    <n v="2.1507692307692308"/>
    <n v="2.1507692307692308"/>
    <n v="0"/>
    <n v="0"/>
    <n v="0"/>
    <n v="0"/>
    <n v="0"/>
    <n v="0"/>
    <n v="0"/>
    <s v="Traditional"/>
  </r>
  <r>
    <x v="0"/>
    <x v="4027"/>
    <s v="2I"/>
    <n v="1000"/>
    <x v="3"/>
    <x v="3"/>
    <s v="C"/>
    <n v="0"/>
    <n v="5"/>
    <n v="5"/>
    <n v="5"/>
    <m/>
    <n v="5"/>
    <n v="0"/>
    <n v="1030.5258100000001"/>
    <s v="M1213 WH"/>
    <n v="0"/>
    <n v="0"/>
    <n v="0"/>
    <n v="0"/>
    <n v="12.5"/>
    <n v="1.2500000000000001E-2"/>
    <n v="0"/>
    <n v="0"/>
    <n v="0"/>
    <n v="0"/>
    <n v="0"/>
    <n v="0"/>
    <n v="0"/>
    <s v="MPS"/>
  </r>
  <r>
    <x v="0"/>
    <x v="4028"/>
    <s v="5A"/>
    <n v="100"/>
    <x v="0"/>
    <x v="0"/>
    <s v="S"/>
    <n v="-0.16666666666666666"/>
    <n v="20"/>
    <n v="24"/>
    <n v="20"/>
    <n v="-4"/>
    <n v="16"/>
    <n v="19"/>
    <n v="3.532"/>
    <s v="1553 RD"/>
    <n v="41"/>
    <n v="187"/>
    <n v="0.65730769230769226"/>
    <n v="65.730769230769226"/>
    <n v="131.88461538461536"/>
    <n v="1.3188461538461536"/>
    <n v="10.516923076923076"/>
    <n v="4"/>
    <n v="14.128"/>
    <n v="15"/>
    <n v="52.980000000000004"/>
    <n v="18"/>
    <n v="63.576000000000001"/>
    <s v="Portal"/>
  </r>
  <r>
    <x v="1"/>
    <x v="4029"/>
    <s v="5A"/>
    <n v="100"/>
    <x v="0"/>
    <x v="0"/>
    <s v="S"/>
    <n v="-0.56603773584905659"/>
    <n v="23"/>
    <n v="53"/>
    <n v="23"/>
    <n v="-4"/>
    <n v="19"/>
    <n v="61"/>
    <n v="3.5350000000000001"/>
    <s v="1553 BK"/>
    <n v="39"/>
    <n v="186"/>
    <n v="0.63461538461538458"/>
    <n v="63.46153846153846"/>
    <n v="378.07692307692309"/>
    <n v="3.7807692307692311"/>
    <n v="12.057692307692307"/>
    <n v="4"/>
    <n v="14.14"/>
    <n v="16"/>
    <n v="56.56"/>
    <n v="19"/>
    <n v="67.165000000000006"/>
    <s v="Portal"/>
  </r>
  <r>
    <x v="0"/>
    <x v="4030"/>
    <s v="5I"/>
    <n v="100"/>
    <x v="0"/>
    <x v="0"/>
    <s v="S"/>
    <n v="0"/>
    <n v="39"/>
    <n v="39"/>
    <n v="39"/>
    <n v="-4"/>
    <n v="35"/>
    <n v="40"/>
    <n v="6.5659999999999998"/>
    <s v="6714 GY"/>
    <n v="24"/>
    <n v="141"/>
    <n v="0.4211538461538461"/>
    <n v="42.115384615384613"/>
    <n v="158.26923076923077"/>
    <n v="1.5826923076923078"/>
    <n v="14.740384615384613"/>
    <n v="2"/>
    <n v="13.132"/>
    <n v="17"/>
    <n v="111.622"/>
    <n v="19"/>
    <n v="124.75399999999999"/>
    <s v="Portal"/>
  </r>
  <r>
    <x v="1"/>
    <x v="4031"/>
    <s v="1A"/>
    <n v="500"/>
    <x v="2"/>
    <x v="2"/>
    <n v="2"/>
    <n v="0"/>
    <n v="20"/>
    <n v="20"/>
    <n v="20"/>
    <m/>
    <n v="20"/>
    <n v="0"/>
    <n v="53.356070000000003"/>
    <s v="5092C SL"/>
    <n v="0"/>
    <n v="0"/>
    <n v="0"/>
    <n v="0"/>
    <n v="809.26923076923072"/>
    <n v="1.6185384615384615"/>
    <n v="0"/>
    <n v="0"/>
    <n v="0"/>
    <n v="0"/>
    <n v="0"/>
    <n v="0"/>
    <n v="0"/>
    <s v="Portal"/>
  </r>
  <r>
    <x v="0"/>
    <x v="4032"/>
    <s v="5A"/>
    <n v="100"/>
    <x v="0"/>
    <x v="0"/>
    <s v="S"/>
    <n v="5.2631578947368418E-2"/>
    <n v="20"/>
    <n v="19"/>
    <n v="19"/>
    <n v="-4"/>
    <n v="15"/>
    <n v="10"/>
    <n v="2.589"/>
    <s v="3252 WH"/>
    <n v="63"/>
    <n v="139"/>
    <n v="0.8388461538461538"/>
    <n v="83.884615384615387"/>
    <n v="210.80769230769232"/>
    <n v="2.1080769230769234"/>
    <n v="12.582692307692307"/>
    <n v="5"/>
    <n v="12.945"/>
    <n v="18"/>
    <n v="46.601999999999997"/>
    <n v="22"/>
    <n v="56.957999999999998"/>
    <s v="Portal"/>
  </r>
  <r>
    <x v="0"/>
    <x v="4033"/>
    <s v="5A"/>
    <n v="100"/>
    <x v="0"/>
    <x v="0"/>
    <s v="S"/>
    <n v="-0.25925925925925924"/>
    <n v="20"/>
    <n v="27"/>
    <n v="20"/>
    <n v="-4"/>
    <n v="16"/>
    <n v="2"/>
    <n v="3.9630000000000001"/>
    <s v="3051 WN"/>
    <n v="8"/>
    <n v="18"/>
    <n v="0.10692307692307693"/>
    <n v="10.692307692307693"/>
    <n v="153.38461538461542"/>
    <n v="1.5338461538461541"/>
    <n v="1.7107692307692308"/>
    <n v="1"/>
    <n v="3.9630000000000001"/>
    <n v="3"/>
    <n v="11.888999999999999"/>
    <n v="4"/>
    <n v="15.852"/>
    <s v="Portal"/>
  </r>
  <r>
    <x v="1"/>
    <x v="4034"/>
    <s v="3A"/>
    <n v="100"/>
    <x v="2"/>
    <x v="2"/>
    <n v="2"/>
    <n v="0"/>
    <n v="45"/>
    <n v="45"/>
    <n v="45"/>
    <m/>
    <n v="45"/>
    <n v="12"/>
    <n v="55.881079999999997"/>
    <s v="6347 SL"/>
    <n v="29"/>
    <n v="76"/>
    <n v="0.39999999999999997"/>
    <n v="40"/>
    <n v="49.42307692307692"/>
    <n v="0.4942307692307692"/>
    <n v="18"/>
    <n v="2"/>
    <n v="111.76215999999999"/>
    <n v="20"/>
    <n v="1117.6215999999999"/>
    <n v="22"/>
    <n v="1229.3837599999999"/>
    <s v="Portal"/>
  </r>
  <r>
    <x v="0"/>
    <x v="4035"/>
    <s v="5A"/>
    <n v="1000"/>
    <x v="0"/>
    <x v="0"/>
    <s v="S"/>
    <n v="-0.58333333333333337"/>
    <n v="20"/>
    <n v="48"/>
    <n v="20"/>
    <n v="-4"/>
    <n v="16"/>
    <n v="0"/>
    <n v="22.13"/>
    <s v="3053/1 OR"/>
    <n v="0"/>
    <n v="3"/>
    <n v="3.4615384615384616E-3"/>
    <n v="3.4615384615384617"/>
    <n v="57.269230769230759"/>
    <n v="5.726923076923076E-2"/>
    <n v="5.5384615384615386E-2"/>
    <n v="1"/>
    <n v="22.13"/>
    <n v="1"/>
    <n v="22.13"/>
    <n v="1"/>
    <n v="22.13"/>
    <s v="Portal"/>
  </r>
  <r>
    <x v="1"/>
    <x v="4036"/>
    <s v="1A"/>
    <n v="100"/>
    <x v="2"/>
    <x v="2"/>
    <n v="2"/>
    <n v="0"/>
    <n v="35"/>
    <n v="35"/>
    <n v="35"/>
    <m/>
    <n v="35"/>
    <n v="0"/>
    <n v="38.694679999999998"/>
    <s v="5430/3 SL"/>
    <n v="4"/>
    <n v="7"/>
    <n v="5.1153846153846154E-2"/>
    <n v="5.115384615384615"/>
    <n v="115.49999999999999"/>
    <n v="1.1549999999999998"/>
    <n v="1.7903846153846155"/>
    <n v="0"/>
    <n v="0"/>
    <n v="2"/>
    <n v="77.389359999999996"/>
    <n v="2"/>
    <n v="77.389359999999996"/>
    <s v="Portal"/>
  </r>
  <r>
    <x v="0"/>
    <x v="4037"/>
    <s v="5A"/>
    <n v="100"/>
    <x v="0"/>
    <x v="0"/>
    <s v="T"/>
    <n v="0"/>
    <n v="5"/>
    <n v="5"/>
    <n v="5"/>
    <m/>
    <n v="5"/>
    <n v="0"/>
    <n v="4.5605700000000002"/>
    <s v="3073 SL"/>
    <n v="9"/>
    <n v="17"/>
    <n v="0.11653846153846154"/>
    <n v="11.653846153846153"/>
    <n v="25.5"/>
    <n v="0.255"/>
    <n v="0.58269230769230762"/>
    <n v="1"/>
    <n v="4.5605700000000002"/>
    <n v="2"/>
    <n v="9.1211400000000005"/>
    <n v="3"/>
    <n v="13.681710000000001"/>
    <s v="MPS"/>
  </r>
  <r>
    <x v="1"/>
    <x v="4038"/>
    <s v="1A"/>
    <n v="500"/>
    <x v="2"/>
    <x v="2"/>
    <s v="P"/>
    <n v="0"/>
    <n v="5"/>
    <n v="5"/>
    <n v="5"/>
    <m/>
    <n v="5"/>
    <n v="0"/>
    <n v="384.06299000000001"/>
    <s v="5020/40C SL"/>
    <s v="0"/>
    <s v="0"/>
    <n v="0"/>
    <n v="0"/>
    <n v="103.46153846153847"/>
    <n v="0.20692307692307693"/>
    <n v="0"/>
    <n v="0"/>
    <n v="0"/>
    <n v="0"/>
    <n v="0"/>
    <n v="0"/>
    <n v="0"/>
    <s v="MPS"/>
  </r>
  <r>
    <x v="1"/>
    <x v="4039"/>
    <s v="1A"/>
    <n v="1"/>
    <x v="2"/>
    <x v="2"/>
    <n v="2"/>
    <n v="-0.33333333333333331"/>
    <n v="20"/>
    <n v="30"/>
    <n v="20"/>
    <m/>
    <n v="20"/>
    <n v="1688"/>
    <n v="0.20125000000000001"/>
    <s v="5020C SL"/>
    <s v="0"/>
    <s v="0"/>
    <n v="0"/>
    <n v="0"/>
    <n v="37.923076923076927"/>
    <n v="37.923076923076927"/>
    <n v="0"/>
    <n v="0"/>
    <n v="0"/>
    <n v="0"/>
    <n v="0"/>
    <n v="0"/>
    <n v="0"/>
    <s v="Portal"/>
  </r>
  <r>
    <x v="1"/>
    <x v="4040"/>
    <s v="1A"/>
    <n v="100"/>
    <x v="2"/>
    <x v="2"/>
    <n v="2"/>
    <n v="0"/>
    <n v="35"/>
    <n v="35"/>
    <n v="35"/>
    <m/>
    <n v="35"/>
    <n v="0"/>
    <n v="31.063310000000001"/>
    <s v="5073C SL"/>
    <n v="1"/>
    <n v="3"/>
    <n v="1.4230769230769231E-2"/>
    <n v="1.4230769230769231"/>
    <n v="21.615384615384617"/>
    <n v="0.21615384615384617"/>
    <n v="0.49807692307692308"/>
    <n v="0"/>
    <n v="0"/>
    <n v="0"/>
    <n v="0"/>
    <n v="0"/>
    <n v="0"/>
    <s v="Portal"/>
  </r>
  <r>
    <x v="1"/>
    <x v="4041"/>
    <s v="5A"/>
    <n v="100"/>
    <x v="0"/>
    <x v="0"/>
    <s v="T"/>
    <n v="0"/>
    <n v="5"/>
    <n v="5"/>
    <n v="5"/>
    <m/>
    <n v="5"/>
    <n v="30"/>
    <n v="6.6159499999999998"/>
    <s v="3075 BK"/>
    <n v="179"/>
    <n v="793"/>
    <n v="2.8426923076923076"/>
    <n v="284.26923076923077"/>
    <n v="1734.2692307692307"/>
    <n v="17.342692307692307"/>
    <n v="14.213461538461537"/>
    <n v="20"/>
    <n v="132.31899999999999"/>
    <n v="34"/>
    <n v="224.94229999999999"/>
    <n v="54"/>
    <n v="357.26130000000001"/>
    <s v="MPS"/>
  </r>
  <r>
    <x v="1"/>
    <x v="4042"/>
    <s v="1A"/>
    <n v="1"/>
    <x v="2"/>
    <x v="2"/>
    <n v="2"/>
    <n v="-0.6071428571428571"/>
    <n v="55"/>
    <n v="140"/>
    <n v="55"/>
    <m/>
    <n v="55"/>
    <n v="0"/>
    <n v="1.6134299999999999"/>
    <s v="5160/40C SL"/>
    <n v="0"/>
    <n v="1164"/>
    <n v="1.3430769230769231"/>
    <n v="1.3430769230769231"/>
    <n v="1.3430769230769231"/>
    <n v="1.3430769230769231"/>
    <n v="73.869230769230768"/>
    <n v="7"/>
    <n v="11.29401"/>
    <n v="81"/>
    <n v="130.68782999999999"/>
    <n v="88"/>
    <n v="141.98184000000001"/>
    <s v="Portal"/>
  </r>
  <r>
    <x v="1"/>
    <x v="4043"/>
    <s v="1A"/>
    <n v="100"/>
    <x v="2"/>
    <x v="2"/>
    <n v="2"/>
    <n v="0"/>
    <n v="30"/>
    <n v="30"/>
    <n v="30"/>
    <m/>
    <n v="30"/>
    <n v="3"/>
    <n v="38.899769999999997"/>
    <s v="5123C SL"/>
    <n v="10"/>
    <n v="23"/>
    <n v="0.13423076923076924"/>
    <n v="13.423076923076923"/>
    <n v="64.57692307692308"/>
    <n v="0.64576923076923076"/>
    <n v="4.0269230769230768"/>
    <n v="1"/>
    <n v="38.899769999999997"/>
    <n v="5"/>
    <n v="194.49884999999998"/>
    <n v="6"/>
    <n v="233.39861999999999"/>
    <s v="Portal"/>
  </r>
  <r>
    <x v="0"/>
    <x v="4044"/>
    <s v="5A"/>
    <n v="100"/>
    <x v="0"/>
    <x v="0"/>
    <s v="S"/>
    <n v="-0.52083333333333337"/>
    <n v="23"/>
    <n v="48"/>
    <n v="23"/>
    <n v="-4"/>
    <n v="19"/>
    <n v="7"/>
    <n v="2.1389999999999998"/>
    <s v="1851 BK"/>
    <n v="0"/>
    <n v="30"/>
    <n v="3.4615384615384617E-2"/>
    <n v="3.4615384615384617"/>
    <n v="284.99999999999994"/>
    <n v="2.8499999999999996"/>
    <n v="0.65769230769230769"/>
    <n v="0"/>
    <n v="0"/>
    <n v="1"/>
    <n v="2.1389999999999998"/>
    <n v="1"/>
    <n v="2.1389999999999998"/>
    <s v="Portal"/>
  </r>
  <r>
    <x v="0"/>
    <x v="4045"/>
    <s v="5A"/>
    <n v="100"/>
    <x v="0"/>
    <x v="0"/>
    <s v="S"/>
    <n v="-0.62264150943396224"/>
    <n v="20"/>
    <n v="53"/>
    <n v="20"/>
    <n v="-4"/>
    <n v="16"/>
    <n v="11"/>
    <n v="1.248"/>
    <s v="3048 VI"/>
    <n v="16"/>
    <n v="76"/>
    <n v="0.26"/>
    <n v="26"/>
    <n v="163.69230769230771"/>
    <n v="1.6369230769230771"/>
    <n v="4.16"/>
    <n v="2"/>
    <n v="2.496"/>
    <n v="6"/>
    <n v="7.4879999999999995"/>
    <n v="7"/>
    <n v="8.7360000000000007"/>
    <s v="Portal"/>
  </r>
  <r>
    <x v="0"/>
    <x v="4046"/>
    <s v="5A"/>
    <n v="100"/>
    <x v="0"/>
    <x v="0"/>
    <s v="S"/>
    <n v="3.7037037037037035E-2"/>
    <n v="28"/>
    <n v="27"/>
    <n v="27"/>
    <n v="-4"/>
    <n v="23"/>
    <n v="8"/>
    <n v="2.1560000000000001"/>
    <s v="1855 VI"/>
    <n v="32"/>
    <n v="60"/>
    <n v="0.41384615384615386"/>
    <n v="41.384615384615387"/>
    <n v="185.23076923076923"/>
    <n v="1.8523076923076922"/>
    <n v="9.5184615384615388"/>
    <n v="2"/>
    <n v="4.3120000000000003"/>
    <n v="12"/>
    <n v="25.872"/>
    <n v="14"/>
    <n v="30.184000000000001"/>
    <s v="Portal"/>
  </r>
  <r>
    <x v="1"/>
    <x v="4047"/>
    <s v="5A"/>
    <n v="100"/>
    <x v="0"/>
    <x v="0"/>
    <s v="S"/>
    <n v="3.7037037037037035E-2"/>
    <n v="28"/>
    <n v="27"/>
    <n v="27"/>
    <n v="-4"/>
    <n v="23"/>
    <n v="10"/>
    <n v="2.7370000000000001"/>
    <s v="1855/19 BK"/>
    <n v="26"/>
    <n v="42"/>
    <n v="0.32846153846153842"/>
    <n v="32.84615384615384"/>
    <n v="386.30769230769238"/>
    <n v="3.8630769230769237"/>
    <n v="7.5546153846153832"/>
    <n v="2"/>
    <n v="5.4740000000000002"/>
    <n v="10"/>
    <n v="27.37"/>
    <n v="12"/>
    <n v="32.844000000000001"/>
    <s v="Portal  "/>
  </r>
  <r>
    <x v="0"/>
    <x v="4048"/>
    <s v="5A"/>
    <n v="100"/>
    <x v="10"/>
    <x v="10"/>
    <s v="F"/>
    <n v="0"/>
    <n v="5"/>
    <n v="5"/>
    <n v="5"/>
    <m/>
    <n v="5"/>
    <n v="0"/>
    <n v="7.90557"/>
    <s v="7055/19 OR"/>
    <n v="5"/>
    <n v="43"/>
    <n v="0.10346153846153847"/>
    <n v="10.346153846153847"/>
    <n v="29.192307692307693"/>
    <n v="0.29192307692307695"/>
    <n v="0.51730769230769236"/>
    <n v="1"/>
    <n v="7.90557"/>
    <n v="2"/>
    <n v="15.81114"/>
    <n v="3"/>
    <n v="23.716709999999999"/>
    <s v="MPS"/>
  </r>
  <r>
    <x v="0"/>
    <x v="4049"/>
    <s v="5A"/>
    <n v="100"/>
    <x v="10"/>
    <x v="10"/>
    <s v="F"/>
    <n v="0"/>
    <n v="5"/>
    <n v="5"/>
    <n v="5"/>
    <m/>
    <n v="5"/>
    <n v="7"/>
    <n v="7.90557"/>
    <s v="7055/19 YL"/>
    <n v="14"/>
    <n v="121"/>
    <n v="0.29038461538461535"/>
    <n v="29.038461538461537"/>
    <n v="87.115384615384613"/>
    <n v="0.87115384615384617"/>
    <n v="1.4519230769230766"/>
    <n v="2"/>
    <n v="15.81114"/>
    <n v="3"/>
    <n v="23.716709999999999"/>
    <n v="5"/>
    <n v="39.527850000000001"/>
    <s v="MPS"/>
  </r>
  <r>
    <x v="1"/>
    <x v="4050"/>
    <s v="8B"/>
    <n v="500"/>
    <x v="12"/>
    <x v="12"/>
    <s v="E"/>
    <n v="0.16470588235294117"/>
    <n v="99"/>
    <n v="85"/>
    <n v="85"/>
    <n v="-4"/>
    <n v="81"/>
    <n v="4"/>
    <n v="135.78"/>
    <s v="TFT20018 NA"/>
    <n v="2"/>
    <n v="7"/>
    <n v="2.9615384615384613E-2"/>
    <n v="14.807692307692307"/>
    <n v="372.92307692307691"/>
    <n v="0.74584615384615383"/>
    <n v="2.3988461538461539"/>
    <n v="0"/>
    <n v="0"/>
    <n v="2"/>
    <n v="271.56"/>
    <n v="2"/>
    <n v="271.56"/>
    <s v="Portal"/>
  </r>
  <r>
    <x v="0"/>
    <x v="4051"/>
    <s v="5A"/>
    <n v="1000"/>
    <x v="0"/>
    <x v="0"/>
    <s v="S"/>
    <n v="-0.16666666666666666"/>
    <n v="40"/>
    <n v="48"/>
    <n v="40"/>
    <n v="-4"/>
    <n v="36"/>
    <n v="7"/>
    <n v="21.78"/>
    <s v="3051/1 GR"/>
    <n v="7"/>
    <n v="27"/>
    <n v="0.10653846153846154"/>
    <n v="106.53846153846155"/>
    <n v="194.88461538461542"/>
    <n v="0.19488461538461541"/>
    <n v="7.0158461538461543"/>
    <n v="1"/>
    <n v="21.78"/>
    <n v="5"/>
    <n v="108.9"/>
    <n v="6"/>
    <n v="130.68"/>
    <s v="Portal"/>
  </r>
  <r>
    <x v="1"/>
    <x v="4052"/>
    <s v="5A"/>
    <n v="100"/>
    <x v="0"/>
    <x v="0"/>
    <s v="S"/>
    <n v="-0.16666666666666666"/>
    <n v="20"/>
    <n v="24"/>
    <n v="20"/>
    <n v="-4"/>
    <n v="16"/>
    <n v="106"/>
    <n v="5.5940000000000003"/>
    <s v="3057 BK"/>
    <n v="452"/>
    <n v="1012"/>
    <n v="6.0353846153846149"/>
    <n v="603.53846153846143"/>
    <n v="3688.1538461538462"/>
    <n v="36.881538461538462"/>
    <n v="96.566153846153838"/>
    <n v="36"/>
    <n v="201.38400000000001"/>
    <n v="133"/>
    <n v="744.00200000000007"/>
    <n v="163"/>
    <n v="911.822"/>
    <s v="Portal"/>
  </r>
  <r>
    <x v="1"/>
    <x v="4053"/>
    <s v="3A"/>
    <n v="500"/>
    <x v="2"/>
    <x v="2"/>
    <n v="2"/>
    <n v="-0.62264150943396224"/>
    <n v="20"/>
    <n v="53"/>
    <n v="20"/>
    <m/>
    <n v="20"/>
    <n v="26"/>
    <n v="32.159999999999997"/>
    <s v="1895C SL"/>
    <n v="8"/>
    <n v="44"/>
    <n v="0.13692307692307693"/>
    <n v="68.461538461538467"/>
    <n v="2465.4615384615381"/>
    <n v="4.9309230769230759"/>
    <n v="2.7384615384615385"/>
    <n v="1"/>
    <n v="32.159999999999997"/>
    <n v="4"/>
    <n v="128.63999999999999"/>
    <n v="5"/>
    <n v="160.79999999999998"/>
    <s v="Portal"/>
  </r>
  <r>
    <x v="0"/>
    <x v="4054"/>
    <s v="5A"/>
    <n v="100"/>
    <x v="0"/>
    <x v="0"/>
    <s v="S"/>
    <n v="-0.25925925925925924"/>
    <n v="20"/>
    <n v="27"/>
    <n v="20"/>
    <n v="-4"/>
    <n v="16"/>
    <n v="16"/>
    <n v="3.2010000000000001"/>
    <s v="1856 RD"/>
    <n v="38"/>
    <n v="96"/>
    <n v="0.52"/>
    <n v="52"/>
    <n v="238.15384615384613"/>
    <n v="2.3815384615384612"/>
    <n v="8.32"/>
    <n v="3"/>
    <n v="9.6029999999999998"/>
    <n v="11"/>
    <n v="35.210999999999999"/>
    <n v="14"/>
    <n v="44.814"/>
    <s v="Portal"/>
  </r>
  <r>
    <x v="0"/>
    <x v="4055"/>
    <s v="5A"/>
    <n v="100"/>
    <x v="0"/>
    <x v="0"/>
    <s v="S"/>
    <n v="3.7037037037037035E-2"/>
    <n v="28"/>
    <n v="27"/>
    <n v="27"/>
    <n v="-4"/>
    <n v="23"/>
    <n v="10"/>
    <n v="2.92"/>
    <s v="1854/19 BL"/>
    <n v="28"/>
    <n v="73"/>
    <n v="0.38576923076923075"/>
    <n v="38.576923076923073"/>
    <n v="110.88461538461539"/>
    <n v="1.1088461538461538"/>
    <n v="8.8726923076923079"/>
    <n v="2"/>
    <n v="5.84"/>
    <n v="11"/>
    <n v="32.119999999999997"/>
    <n v="13"/>
    <n v="37.96"/>
    <s v="Portal"/>
  </r>
  <r>
    <x v="0"/>
    <x v="4056"/>
    <s v="3A"/>
    <n v="100"/>
    <x v="2"/>
    <x v="2"/>
    <n v="2"/>
    <n v="0"/>
    <n v="25"/>
    <n v="25"/>
    <n v="25"/>
    <m/>
    <n v="25"/>
    <n v="8"/>
    <n v="18.790679999999998"/>
    <s v="6328 SL"/>
    <n v="56"/>
    <n v="179"/>
    <n v="0.80961538461538463"/>
    <n v="80.961538461538467"/>
    <n v="364.42307692307685"/>
    <n v="3.6442307692307683"/>
    <n v="20.240384615384617"/>
    <n v="4"/>
    <n v="75.162719999999993"/>
    <n v="24"/>
    <n v="450.97631999999999"/>
    <n v="28"/>
    <n v="526.13903999999991"/>
    <s v="Portal"/>
  </r>
  <r>
    <x v="1"/>
    <x v="4057"/>
    <s v="1A"/>
    <n v="100"/>
    <x v="2"/>
    <x v="2"/>
    <n v="2"/>
    <n v="-0.75"/>
    <n v="25"/>
    <n v="100"/>
    <n v="25"/>
    <m/>
    <n v="25"/>
    <n v="28"/>
    <n v="45.165999999999997"/>
    <s v="5163C SL"/>
    <n v="0"/>
    <n v="8"/>
    <n v="9.2307692307692316E-3"/>
    <n v="0.92307692307692313"/>
    <n v="144"/>
    <n v="1.44"/>
    <n v="0.23076923076923078"/>
    <n v="1"/>
    <n v="45.165999999999997"/>
    <n v="1"/>
    <n v="45.165999999999997"/>
    <n v="1"/>
    <n v="45.165999999999997"/>
    <s v="Portal"/>
  </r>
  <r>
    <x v="0"/>
    <x v="4058"/>
    <s v="5A"/>
    <n v="100"/>
    <x v="10"/>
    <x v="10"/>
    <s v="F"/>
    <n v="0"/>
    <n v="5"/>
    <n v="5"/>
    <n v="5"/>
    <m/>
    <n v="5"/>
    <n v="2"/>
    <n v="10.13757"/>
    <s v="7056/19 RD"/>
    <n v="13"/>
    <n v="37"/>
    <n v="0.18269230769230768"/>
    <n v="18.269230769230766"/>
    <n v="280.57692307692309"/>
    <n v="2.805769230769231"/>
    <n v="0.91346153846153844"/>
    <n v="1"/>
    <n v="10.13757"/>
    <n v="2"/>
    <n v="20.27514"/>
    <n v="3"/>
    <n v="30.412710000000001"/>
    <s v="MPS"/>
  </r>
  <r>
    <x v="1"/>
    <x v="4059"/>
    <s v="8A"/>
    <n v="100"/>
    <x v="28"/>
    <x v="27"/>
    <s v="T"/>
    <n v="0"/>
    <n v="5"/>
    <n v="5"/>
    <n v="5"/>
    <m/>
    <n v="5"/>
    <n v="0"/>
    <n v="27.854569999999999"/>
    <s v="FCRIMP2 BL"/>
    <n v="2"/>
    <n v="3"/>
    <n v="2.4999999999999998E-2"/>
    <n v="2.5"/>
    <n v="18.076923076923077"/>
    <n v="0.18076923076923077"/>
    <n v="0.12499999999999999"/>
    <n v="1"/>
    <n v="27.854569999999999"/>
    <n v="1"/>
    <n v="27.854569999999999"/>
    <n v="1"/>
    <n v="27.854569999999999"/>
    <s v="MPS"/>
  </r>
  <r>
    <x v="1"/>
    <x v="4060"/>
    <s v="1F"/>
    <n v="500"/>
    <x v="2"/>
    <x v="2"/>
    <n v="2"/>
    <n v="0"/>
    <n v="40"/>
    <n v="40"/>
    <n v="40"/>
    <m/>
    <n v="40"/>
    <n v="0"/>
    <n v="247.21935999999999"/>
    <s v="86508CY SL"/>
    <s v="0"/>
    <s v="0"/>
    <n v="0"/>
    <n v="0"/>
    <n v="18.807692307692307"/>
    <n v="3.7615384615384613E-2"/>
    <n v="0"/>
    <n v="0"/>
    <n v="0"/>
    <n v="0"/>
    <n v="0"/>
    <n v="0"/>
    <n v="0"/>
    <s v="Portal"/>
  </r>
  <r>
    <x v="1"/>
    <x v="4061"/>
    <s v="3A"/>
    <n v="500"/>
    <x v="0"/>
    <x v="0"/>
    <s v="B"/>
    <n v="-0.62264150943396224"/>
    <n v="20"/>
    <n v="53"/>
    <n v="20"/>
    <n v="-4"/>
    <n v="16"/>
    <n v="12"/>
    <n v="33.700000000000003"/>
    <s v="1292C SL"/>
    <n v="7"/>
    <n v="16"/>
    <n v="9.3846153846153843E-2"/>
    <n v="46.92307692307692"/>
    <n v="1824.9615384615381"/>
    <n v="3.6499230769230762"/>
    <n v="1.5015384615384615"/>
    <n v="1"/>
    <n v="33.700000000000003"/>
    <n v="3"/>
    <n v="101.10000000000001"/>
    <n v="3"/>
    <n v="101.10000000000001"/>
    <s v="Portal"/>
  </r>
  <r>
    <x v="1"/>
    <x v="4062"/>
    <s v="3A"/>
    <n v="500"/>
    <x v="2"/>
    <x v="2"/>
    <n v="2"/>
    <n v="-0.62264150943396224"/>
    <n v="20"/>
    <n v="53"/>
    <n v="20"/>
    <m/>
    <n v="20"/>
    <n v="45"/>
    <n v="39.844999999999999"/>
    <s v="1173C SL"/>
    <n v="14"/>
    <n v="56"/>
    <n v="0.2153846153846154"/>
    <n v="107.69230769230769"/>
    <n v="2959"/>
    <n v="5.9180000000000001"/>
    <n v="4.3076923076923084"/>
    <n v="1"/>
    <n v="39.844999999999999"/>
    <n v="5"/>
    <n v="199.22499999999999"/>
    <n v="7"/>
    <n v="278.91499999999996"/>
    <s v="Portal"/>
  </r>
  <r>
    <x v="0"/>
    <x v="4063"/>
    <s v="3A"/>
    <n v="100"/>
    <x v="2"/>
    <x v="2"/>
    <n v="2"/>
    <n v="0"/>
    <n v="40"/>
    <n v="40"/>
    <n v="40"/>
    <m/>
    <n v="40"/>
    <n v="0"/>
    <n v="27.040679999999998"/>
    <s v="6391 SL"/>
    <n v="10"/>
    <n v="34"/>
    <n v="0.14692307692307693"/>
    <n v="14.692307692307693"/>
    <n v="115.84615384615384"/>
    <n v="1.1584615384615384"/>
    <n v="5.8769230769230774"/>
    <n v="1"/>
    <n v="27.040679999999998"/>
    <n v="7"/>
    <n v="189.28475999999998"/>
    <n v="8"/>
    <n v="216.32543999999999"/>
    <s v="Portal"/>
  </r>
  <r>
    <x v="0"/>
    <x v="4064"/>
    <s v="5A"/>
    <n v="1000"/>
    <x v="0"/>
    <x v="0"/>
    <s v="S"/>
    <n v="4.1666666666666664E-2"/>
    <n v="25"/>
    <n v="24"/>
    <n v="24"/>
    <n v="-4"/>
    <n v="20"/>
    <n v="1"/>
    <n v="46.62"/>
    <s v="3055/1 BL"/>
    <n v="29"/>
    <n v="50"/>
    <n v="0.37"/>
    <n v="370"/>
    <n v="378.26923076923077"/>
    <n v="0.37826923076923075"/>
    <n v="7.4"/>
    <n v="2"/>
    <n v="93.24"/>
    <n v="9"/>
    <n v="419.58"/>
    <n v="11"/>
    <n v="512.81999999999994"/>
    <s v="Portal"/>
  </r>
  <r>
    <x v="0"/>
    <x v="4065"/>
    <s v="5A"/>
    <n v="100"/>
    <x v="0"/>
    <x v="0"/>
    <s v="S"/>
    <n v="-0.52083333333333337"/>
    <n v="23"/>
    <n v="48"/>
    <n v="23"/>
    <n v="-4"/>
    <n v="19"/>
    <n v="31"/>
    <n v="2.3279999999999998"/>
    <s v="1550 BL"/>
    <n v="31"/>
    <n v="107"/>
    <n v="0.4573076923076923"/>
    <n v="45.730769230769234"/>
    <n v="62.269230769230774"/>
    <n v="0.62269230769230777"/>
    <n v="8.6888461538461534"/>
    <n v="3"/>
    <n v="6.984"/>
    <n v="12"/>
    <n v="27.936"/>
    <n v="14"/>
    <n v="32.591999999999999"/>
    <s v="Portal"/>
  </r>
  <r>
    <x v="0"/>
    <x v="4066"/>
    <s v="2I"/>
    <n v="1000"/>
    <x v="3"/>
    <x v="3"/>
    <s v="C"/>
    <n v="0"/>
    <n v="5"/>
    <n v="5"/>
    <n v="5"/>
    <m/>
    <n v="5"/>
    <n v="0"/>
    <n v="1440.5258100000001"/>
    <s v="M1233 WH"/>
    <n v="0"/>
    <n v="9"/>
    <n v="1.0384615384615384E-2"/>
    <n v="10.384615384615385"/>
    <n v="15"/>
    <n v="1.4999999999999999E-2"/>
    <n v="5.1923076923076919E-2"/>
    <n v="1"/>
    <n v="1440.5258100000001"/>
    <n v="1"/>
    <n v="1440.5258100000001"/>
    <n v="1"/>
    <n v="1440.5258100000001"/>
    <s v="MPS"/>
  </r>
  <r>
    <x v="1"/>
    <x v="4067"/>
    <s v="2F"/>
    <n v="1"/>
    <x v="31"/>
    <x v="30"/>
    <s v="B"/>
    <n v="0"/>
    <n v="59"/>
    <n v="59"/>
    <n v="59"/>
    <n v="-4"/>
    <n v="55"/>
    <n v="0"/>
    <n v="0"/>
    <s v="M4182 BK"/>
    <s v="0"/>
    <s v="0"/>
    <n v="0"/>
    <n v="0"/>
    <n v="1.153846153846154"/>
    <n v="1.153846153846154"/>
    <n v="0"/>
    <n v="0"/>
    <n v="0"/>
    <n v="0"/>
    <n v="0"/>
    <n v="0"/>
    <n v="0"/>
    <s v="Traditional"/>
  </r>
  <r>
    <x v="0"/>
    <x v="4068"/>
    <s v="8B"/>
    <n v="100"/>
    <x v="11"/>
    <x v="11"/>
    <s v="B"/>
    <n v="0"/>
    <n v="24"/>
    <n v="24"/>
    <n v="24"/>
    <n v="-4"/>
    <n v="20"/>
    <n v="11"/>
    <n v="104.01"/>
    <s v="PF1301IN BK"/>
    <n v="11"/>
    <n v="53"/>
    <n v="0.17961538461538462"/>
    <n v="17.961538461538463"/>
    <n v="17.961538461538463"/>
    <n v="0.17961538461538462"/>
    <n v="3.5923076923076924"/>
    <n v="1"/>
    <n v="104.01"/>
    <n v="5"/>
    <n v="520.05000000000007"/>
    <n v="6"/>
    <n v="624.06000000000006"/>
    <s v="Portal"/>
  </r>
  <r>
    <x v="0"/>
    <x v="4069"/>
    <s v="5A"/>
    <n v="100"/>
    <x v="0"/>
    <x v="0"/>
    <s v="S"/>
    <n v="-0.52083333333333337"/>
    <n v="23"/>
    <n v="48"/>
    <n v="23"/>
    <n v="-4"/>
    <n v="19"/>
    <n v="8"/>
    <n v="2.3290000000000002"/>
    <s v="1550 YL"/>
    <n v="6"/>
    <n v="47"/>
    <n v="0.11884615384615385"/>
    <n v="11.884615384615385"/>
    <n v="31.884615384615387"/>
    <n v="0.31884615384615389"/>
    <n v="2.2580769230769233"/>
    <n v="1"/>
    <n v="2.3290000000000002"/>
    <n v="3"/>
    <n v="6.9870000000000001"/>
    <n v="4"/>
    <n v="9.3160000000000007"/>
    <s v="Portal"/>
  </r>
  <r>
    <x v="0"/>
    <x v="4070"/>
    <s v="3D"/>
    <n v="500"/>
    <x v="6"/>
    <x v="6"/>
    <s v="C"/>
    <n v="0"/>
    <n v="5"/>
    <n v="5"/>
    <n v="5"/>
    <m/>
    <n v="5"/>
    <n v="0"/>
    <n v="99.743639999999999"/>
    <s v="1175L SL"/>
    <n v="26"/>
    <n v="26"/>
    <n v="0.30999999999999994"/>
    <n v="154.99999999999997"/>
    <n v="182.76923076923075"/>
    <n v="0.36553846153846148"/>
    <n v="1.5499999999999998"/>
    <n v="2"/>
    <n v="199.48728"/>
    <n v="4"/>
    <n v="398.97456"/>
    <n v="6"/>
    <n v="598.46183999999994"/>
    <s v="MPS"/>
  </r>
  <r>
    <x v="0"/>
    <x v="4071"/>
    <s v="5A"/>
    <n v="100"/>
    <x v="0"/>
    <x v="0"/>
    <s v="S"/>
    <n v="-0.58333333333333337"/>
    <n v="20"/>
    <n v="48"/>
    <n v="20"/>
    <n v="-4"/>
    <n v="16"/>
    <n v="33"/>
    <n v="2.0070000000000001"/>
    <s v="3053/1 GR"/>
    <n v="1"/>
    <n v="43"/>
    <n v="6.0384615384615377E-2"/>
    <n v="6.0384615384615374"/>
    <n v="39.115384615384613"/>
    <n v="0.39115384615384613"/>
    <n v="0.96615384615384603"/>
    <n v="0"/>
    <n v="0"/>
    <n v="1"/>
    <n v="2.0070000000000001"/>
    <n v="1"/>
    <n v="2.0070000000000001"/>
    <s v="Portal"/>
  </r>
  <r>
    <x v="0"/>
    <x v="4072"/>
    <s v="5A"/>
    <n v="100"/>
    <x v="10"/>
    <x v="10"/>
    <s v="F"/>
    <n v="0"/>
    <n v="5"/>
    <n v="5"/>
    <n v="5"/>
    <m/>
    <n v="5"/>
    <n v="0"/>
    <n v="8.3695699999999995"/>
    <s v="7131 SL"/>
    <n v="0"/>
    <n v="16"/>
    <n v="1.8461538461538463E-2"/>
    <n v="1.8461538461538463"/>
    <n v="6.4615384615384617"/>
    <n v="6.4615384615384616E-2"/>
    <n v="9.2307692307692313E-2"/>
    <n v="1"/>
    <n v="8.3695699999999995"/>
    <n v="1"/>
    <n v="8.3695699999999995"/>
    <n v="1"/>
    <n v="8.3695699999999995"/>
    <s v="MPS"/>
  </r>
  <r>
    <x v="0"/>
    <x v="4073"/>
    <s v="5A"/>
    <n v="100"/>
    <x v="0"/>
    <x v="0"/>
    <s v="S"/>
    <n v="0"/>
    <n v="24"/>
    <n v="24"/>
    <n v="24"/>
    <n v="-4"/>
    <n v="20"/>
    <n v="26"/>
    <n v="2.306"/>
    <s v="3053/1 RD"/>
    <n v="43"/>
    <n v="259"/>
    <n v="0.76192307692307693"/>
    <n v="76.192307692307693"/>
    <n v="313.88461538461542"/>
    <n v="3.1388461538461541"/>
    <n v="15.238461538461539"/>
    <n v="5"/>
    <n v="11.530000000000001"/>
    <n v="20"/>
    <n v="46.120000000000005"/>
    <n v="24"/>
    <n v="55.344000000000001"/>
    <s v="Portal"/>
  </r>
  <r>
    <x v="1"/>
    <x v="4074"/>
    <s v="3A"/>
    <n v="100"/>
    <x v="2"/>
    <x v="2"/>
    <n v="2"/>
    <n v="-0.375"/>
    <n v="30"/>
    <n v="48"/>
    <n v="30"/>
    <m/>
    <n v="30"/>
    <n v="35"/>
    <n v="7.1630000000000003"/>
    <s v="2461C BK"/>
    <n v="20"/>
    <n v="89"/>
    <n v="0.31807692307692309"/>
    <n v="31.80769230769231"/>
    <n v="1444.3076923076922"/>
    <n v="14.443076923076921"/>
    <n v="9.542307692307693"/>
    <n v="2"/>
    <n v="14.326000000000001"/>
    <n v="12"/>
    <n v="85.956000000000003"/>
    <n v="14"/>
    <n v="100.28200000000001"/>
    <s v="Portal"/>
  </r>
  <r>
    <x v="0"/>
    <x v="4075"/>
    <s v="5A"/>
    <n v="1000"/>
    <x v="0"/>
    <x v="0"/>
    <s v="S"/>
    <n v="-0.16666666666666666"/>
    <n v="20"/>
    <n v="24"/>
    <n v="20"/>
    <n v="-4"/>
    <n v="16"/>
    <n v="6"/>
    <n v="21.15"/>
    <s v="3049 VI"/>
    <n v="20"/>
    <n v="61"/>
    <n v="0.28576923076923078"/>
    <n v="285.76923076923077"/>
    <n v="345.5"/>
    <n v="0.34549999999999997"/>
    <n v="5.5279999999999996"/>
    <n v="2"/>
    <n v="42.3"/>
    <n v="7"/>
    <n v="148.04999999999998"/>
    <n v="8"/>
    <n v="169.2"/>
    <s v="Portal"/>
  </r>
  <r>
    <x v="0"/>
    <x v="4076"/>
    <s v="5E"/>
    <n v="1000"/>
    <x v="7"/>
    <x v="7"/>
    <s v="S"/>
    <n v="0.03"/>
    <n v="103"/>
    <n v="100"/>
    <n v="100"/>
    <n v="-4"/>
    <n v="96"/>
    <n v="29"/>
    <n v="91.234999999999999"/>
    <s v="2840/7 GR"/>
    <n v="8"/>
    <n v="48"/>
    <n v="0.14153846153846153"/>
    <n v="141.53846153846152"/>
    <n v="240.46153846153845"/>
    <n v="0.24046153846153845"/>
    <n v="13.587692307692308"/>
    <n v="1"/>
    <n v="91.234999999999999"/>
    <n v="15"/>
    <n v="1368.5250000000001"/>
    <n v="16"/>
    <n v="1459.76"/>
    <s v="Traditional"/>
  </r>
  <r>
    <x v="1"/>
    <x v="4077"/>
    <s v="5A"/>
    <n v="100"/>
    <x v="0"/>
    <x v="0"/>
    <s v="S"/>
    <n v="4.1666666666666664E-2"/>
    <n v="25"/>
    <n v="24"/>
    <n v="24"/>
    <n v="-4"/>
    <n v="20"/>
    <n v="40"/>
    <n v="20.49"/>
    <s v="3081 RD"/>
    <n v="54"/>
    <n v="221"/>
    <n v="0.83653846153846156"/>
    <n v="83.65384615384616"/>
    <n v="236.73076923076925"/>
    <n v="2.3673076923076923"/>
    <n v="16.73076923076923"/>
    <n v="5"/>
    <n v="102.44999999999999"/>
    <n v="22"/>
    <n v="450.78"/>
    <n v="26"/>
    <n v="532.74"/>
    <s v="Portal"/>
  </r>
  <r>
    <x v="0"/>
    <x v="4078"/>
    <s v="5A"/>
    <n v="100"/>
    <x v="4"/>
    <x v="4"/>
    <s v="S"/>
    <n v="0.4"/>
    <n v="49"/>
    <n v="35"/>
    <n v="35"/>
    <n v="-4"/>
    <n v="31"/>
    <n v="47"/>
    <n v="4.1746100000000004"/>
    <s v="3047 RD"/>
    <n v="49"/>
    <n v="146"/>
    <n v="0.69615384615384612"/>
    <n v="69.615384615384613"/>
    <n v="153.84615384615387"/>
    <n v="1.5384615384615388"/>
    <n v="21.580769230769231"/>
    <n v="3"/>
    <n v="12.52383"/>
    <n v="25"/>
    <n v="104.36525"/>
    <n v="28"/>
    <n v="116.88908000000001"/>
    <s v="Portal"/>
  </r>
  <r>
    <x v="1"/>
    <x v="4079"/>
    <s v="1A"/>
    <n v="100"/>
    <x v="2"/>
    <x v="2"/>
    <n v="2"/>
    <n v="-0.65"/>
    <n v="35"/>
    <n v="100"/>
    <n v="35"/>
    <m/>
    <n v="35"/>
    <n v="21"/>
    <n v="51.4"/>
    <s v="5366C SL"/>
    <n v="2"/>
    <n v="7"/>
    <n v="2.9615384615384613E-2"/>
    <n v="2.9615384615384612"/>
    <n v="153.73076923076923"/>
    <n v="1.5373076923076923"/>
    <n v="1.0365384615384614"/>
    <n v="0"/>
    <n v="0"/>
    <n v="1"/>
    <n v="51.4"/>
    <n v="1"/>
    <n v="51.4"/>
    <s v="Portal"/>
  </r>
  <r>
    <x v="1"/>
    <x v="4080"/>
    <s v="3A"/>
    <n v="100"/>
    <x v="10"/>
    <x v="10"/>
    <s v="F"/>
    <n v="0"/>
    <n v="5"/>
    <n v="5"/>
    <n v="5"/>
    <m/>
    <n v="5"/>
    <n v="1"/>
    <n v="48.83952"/>
    <s v="6624 WH"/>
    <n v="1"/>
    <n v="10"/>
    <n v="2.2307692307692306E-2"/>
    <n v="2.2307692307692308"/>
    <n v="97.615384615384613"/>
    <n v="0.97615384615384615"/>
    <n v="0.11153846153846153"/>
    <n v="1"/>
    <n v="48.83952"/>
    <n v="1"/>
    <n v="48.83952"/>
    <n v="1"/>
    <n v="48.83952"/>
    <s v="MPS"/>
  </r>
  <r>
    <x v="1"/>
    <x v="4081"/>
    <s v="1A"/>
    <n v="100"/>
    <x v="2"/>
    <x v="2"/>
    <n v="2"/>
    <n v="0"/>
    <n v="40"/>
    <n v="40"/>
    <n v="40"/>
    <m/>
    <n v="40"/>
    <n v="2"/>
    <n v="19.814810000000001"/>
    <s v="5063/1C SL"/>
    <n v="2"/>
    <n v="6"/>
    <n v="2.8461538461538462E-2"/>
    <n v="2.8461538461538463"/>
    <n v="66.884615384615387"/>
    <n v="0.66884615384615387"/>
    <n v="1.1384615384615384"/>
    <n v="0"/>
    <n v="0"/>
    <n v="1"/>
    <n v="19.814810000000001"/>
    <n v="1"/>
    <n v="19.814810000000001"/>
    <s v="Portal"/>
  </r>
  <r>
    <x v="1"/>
    <x v="4082"/>
    <s v="1A"/>
    <n v="1"/>
    <x v="2"/>
    <x v="2"/>
    <n v="2"/>
    <n v="-0.33333333333333331"/>
    <n v="20"/>
    <n v="30"/>
    <n v="20"/>
    <m/>
    <n v="20"/>
    <n v="1295"/>
    <n v="0.41405999999999998"/>
    <s v="5068C SL"/>
    <n v="1000"/>
    <n v="1000"/>
    <n v="11.923076923076922"/>
    <n v="11.923076923076922"/>
    <n v="106.46153846153847"/>
    <n v="106.46153846153847"/>
    <n v="238.46153846153842"/>
    <n v="72"/>
    <n v="29.81232"/>
    <n v="310"/>
    <n v="128.3586"/>
    <n v="370"/>
    <n v="153.2022"/>
    <s v="Portal"/>
  </r>
  <r>
    <x v="0"/>
    <x v="4083"/>
    <s v="1A"/>
    <n v="500"/>
    <x v="2"/>
    <x v="2"/>
    <s v="P"/>
    <n v="0"/>
    <n v="5"/>
    <n v="5"/>
    <n v="5"/>
    <m/>
    <n v="5"/>
    <n v="0"/>
    <n v="712.48617999999999"/>
    <s v="5100/70C SL"/>
    <n v="0"/>
    <n v="12"/>
    <n v="1.3846153846153847E-2"/>
    <n v="6.9230769230769234"/>
    <n v="274.23076923076923"/>
    <n v="0.54846153846153844"/>
    <n v="6.9230769230769235E-2"/>
    <n v="1"/>
    <n v="712.48617999999999"/>
    <n v="1"/>
    <n v="712.48617999999999"/>
    <n v="1"/>
    <n v="712.48617999999999"/>
    <s v="MPS"/>
  </r>
  <r>
    <x v="1"/>
    <x v="4084"/>
    <s v="1A"/>
    <n v="1"/>
    <x v="2"/>
    <x v="2"/>
    <n v="2"/>
    <n v="-0.41666666666666669"/>
    <n v="35"/>
    <n v="60"/>
    <n v="35"/>
    <m/>
    <n v="35"/>
    <n v="2551"/>
    <n v="0.60011000000000003"/>
    <s v="5129C SL"/>
    <s v="0"/>
    <s v="0"/>
    <n v="0"/>
    <n v="0"/>
    <n v="21.346153846153847"/>
    <n v="21.346153846153847"/>
    <n v="0"/>
    <n v="0"/>
    <n v="0"/>
    <n v="0"/>
    <n v="0"/>
    <n v="0"/>
    <n v="0"/>
    <s v="Portal"/>
  </r>
  <r>
    <x v="0"/>
    <x v="4085"/>
    <s v="5A"/>
    <n v="100"/>
    <x v="0"/>
    <x v="0"/>
    <s v="S"/>
    <n v="-0.16666666666666666"/>
    <n v="20"/>
    <n v="24"/>
    <n v="20"/>
    <n v="-4"/>
    <n v="16"/>
    <n v="11"/>
    <n v="1.6060000000000001"/>
    <s v="1854 BL"/>
    <n v="16"/>
    <n v="44"/>
    <n v="0.22307692307692306"/>
    <n v="22.307692307692307"/>
    <n v="78.076923076923066"/>
    <n v="0.78076923076923066"/>
    <n v="3.569230769230769"/>
    <n v="1"/>
    <n v="1.6060000000000001"/>
    <n v="5"/>
    <n v="8.0300000000000011"/>
    <n v="6"/>
    <n v="9.636000000000001"/>
    <s v="Portal"/>
  </r>
  <r>
    <x v="1"/>
    <x v="4086"/>
    <s v="1A"/>
    <n v="1"/>
    <x v="2"/>
    <x v="2"/>
    <n v="2"/>
    <n v="-0.41666666666666669"/>
    <n v="35"/>
    <n v="60"/>
    <n v="35"/>
    <m/>
    <n v="35"/>
    <n v="50837"/>
    <n v="0.44356000000000001"/>
    <s v="5133C SL"/>
    <n v="0"/>
    <n v="0"/>
    <n v="0"/>
    <n v="0"/>
    <n v="11.076923076923077"/>
    <n v="11.076923076923077"/>
    <n v="0"/>
    <n v="0"/>
    <n v="0"/>
    <n v="0"/>
    <n v="0"/>
    <n v="0"/>
    <n v="0"/>
    <s v="Portal"/>
  </r>
  <r>
    <x v="1"/>
    <x v="4087"/>
    <s v="1A"/>
    <n v="1000"/>
    <x v="2"/>
    <x v="2"/>
    <n v="2"/>
    <n v="0"/>
    <n v="30"/>
    <n v="30"/>
    <n v="30"/>
    <m/>
    <n v="30"/>
    <n v="0"/>
    <n v="640.32280000000003"/>
    <s v="5129C SL"/>
    <n v="0"/>
    <n v="14"/>
    <n v="1.6153846153846154E-2"/>
    <n v="16.153846153846153"/>
    <n v="21.346153846153847"/>
    <n v="2.1346153846153848E-2"/>
    <n v="0.48461538461538461"/>
    <n v="1"/>
    <n v="640.32280000000003"/>
    <n v="1"/>
    <n v="640.32280000000003"/>
    <n v="1"/>
    <n v="640.32280000000003"/>
    <s v="Portal"/>
  </r>
  <r>
    <x v="0"/>
    <x v="4088"/>
    <s v="5A"/>
    <n v="100"/>
    <x v="0"/>
    <x v="0"/>
    <s v="S"/>
    <n v="-0.41176470588235292"/>
    <n v="20"/>
    <n v="34"/>
    <n v="20"/>
    <n v="-4"/>
    <n v="16"/>
    <n v="13"/>
    <n v="1.625"/>
    <s v="1854 GR"/>
    <n v="40"/>
    <n v="78"/>
    <n v="0.52076923076923076"/>
    <n v="52.076923076923073"/>
    <n v="487.84615384615381"/>
    <n v="4.8784615384615382"/>
    <n v="8.3323076923076922"/>
    <n v="3"/>
    <n v="4.875"/>
    <n v="11"/>
    <n v="17.875"/>
    <n v="14"/>
    <n v="22.75"/>
    <s v="Portal"/>
  </r>
  <r>
    <x v="1"/>
    <x v="4089"/>
    <s v="1A"/>
    <n v="100"/>
    <x v="0"/>
    <x v="0"/>
    <s v="B"/>
    <n v="-0.6"/>
    <n v="40"/>
    <n v="100"/>
    <n v="40"/>
    <n v="-4"/>
    <n v="36"/>
    <n v="16"/>
    <n v="41.204000000000001"/>
    <s v="5100/15C SL"/>
    <n v="1"/>
    <n v="5"/>
    <n v="1.6538461538461537E-2"/>
    <n v="1.6538461538461537"/>
    <n v="497.99999999999994"/>
    <n v="4.9799999999999995"/>
    <n v="0.59538461538461529"/>
    <n v="0"/>
    <n v="0"/>
    <n v="1"/>
    <n v="41.204000000000001"/>
    <n v="1"/>
    <n v="41.204000000000001"/>
    <s v="Portal"/>
  </r>
  <r>
    <x v="1"/>
    <x v="4090"/>
    <s v="1A"/>
    <n v="1000"/>
    <x v="2"/>
    <x v="2"/>
    <n v="2"/>
    <n v="-0.55000000000000004"/>
    <n v="45"/>
    <n v="100"/>
    <n v="45"/>
    <m/>
    <n v="45"/>
    <n v="2"/>
    <n v="667.05"/>
    <s v="5178C SL"/>
    <n v="2"/>
    <n v="12"/>
    <n v="3.5384615384615382E-2"/>
    <n v="35.38461538461538"/>
    <n v="40.38461538461538"/>
    <n v="4.038461538461538E-2"/>
    <n v="1.5923076923076922"/>
    <n v="0"/>
    <n v="0"/>
    <n v="2"/>
    <n v="1334.1"/>
    <n v="2"/>
    <n v="1334.1"/>
    <s v="Portal"/>
  </r>
  <r>
    <x v="1"/>
    <x v="4091"/>
    <s v="1A"/>
    <n v="1000"/>
    <x v="2"/>
    <x v="2"/>
    <n v="2"/>
    <n v="0"/>
    <n v="25"/>
    <n v="25"/>
    <n v="25"/>
    <m/>
    <n v="25"/>
    <n v="0"/>
    <n v="401.54136999999997"/>
    <s v="5373C SL"/>
    <n v="3"/>
    <n v="5"/>
    <n v="3.8076923076923078E-2"/>
    <n v="38.07692307692308"/>
    <n v="38.07692307692308"/>
    <n v="3.8076923076923078E-2"/>
    <n v="0.95192307692307698"/>
    <n v="0"/>
    <n v="0"/>
    <n v="1"/>
    <n v="401.54136999999997"/>
    <n v="1"/>
    <n v="401.54136999999997"/>
    <s v="Portal"/>
  </r>
  <r>
    <x v="1"/>
    <x v="4092"/>
    <s v="1A"/>
    <n v="1"/>
    <x v="2"/>
    <x v="2"/>
    <n v="2"/>
    <n v="-0.55555555555555558"/>
    <n v="40"/>
    <n v="90"/>
    <n v="40"/>
    <m/>
    <n v="40"/>
    <n v="16003"/>
    <n v="0.60712999999999995"/>
    <s v="5199/25C SL"/>
    <n v="0"/>
    <n v="0"/>
    <n v="0"/>
    <n v="0"/>
    <n v="101.46153846153847"/>
    <n v="101.46153846153847"/>
    <n v="0"/>
    <n v="0"/>
    <n v="0"/>
    <n v="0"/>
    <n v="0"/>
    <n v="0"/>
    <n v="0"/>
    <s v="Portal"/>
  </r>
  <r>
    <x v="1"/>
    <x v="4093"/>
    <s v="1A"/>
    <n v="500"/>
    <x v="2"/>
    <x v="2"/>
    <n v="2"/>
    <n v="0"/>
    <n v="40"/>
    <n v="40"/>
    <n v="40"/>
    <m/>
    <n v="40"/>
    <n v="0"/>
    <n v="395.89641999999998"/>
    <s v="5534 SL"/>
    <s v="0"/>
    <s v="0"/>
    <n v="0"/>
    <n v="0"/>
    <n v="13.423076923076923"/>
    <n v="2.6846153846153846E-2"/>
    <n v="0"/>
    <n v="0"/>
    <n v="0"/>
    <n v="0"/>
    <n v="0"/>
    <n v="0"/>
    <n v="0"/>
    <s v="Portal"/>
  </r>
  <r>
    <x v="1"/>
    <x v="4094"/>
    <s v="5E"/>
    <n v="1"/>
    <x v="3"/>
    <x v="3"/>
    <s v="S"/>
    <n v="0.3"/>
    <n v="78"/>
    <n v="60"/>
    <n v="60"/>
    <n v="-4"/>
    <n v="56"/>
    <n v="16449"/>
    <n v="0.37"/>
    <s v="5878 WH"/>
    <s v="0"/>
    <s v="0"/>
    <n v="0"/>
    <n v="0"/>
    <n v="65.115384615384613"/>
    <n v="65.115384615384613"/>
    <n v="0"/>
    <n v="326"/>
    <n v="120.62"/>
    <n v="3972"/>
    <n v="1469.6399999999999"/>
    <n v="4298"/>
    <n v="1590.26"/>
    <s v="Portal With MPS"/>
  </r>
  <r>
    <x v="1"/>
    <x v="4095"/>
    <s v="3A"/>
    <n v="1"/>
    <x v="2"/>
    <x v="2"/>
    <n v="2"/>
    <n v="-0.6"/>
    <n v="60"/>
    <n v="150"/>
    <n v="60"/>
    <m/>
    <n v="60"/>
    <n v="14163"/>
    <n v="0.42913000000000001"/>
    <s v="6367 SL"/>
    <s v="0"/>
    <s v="0"/>
    <n v="0"/>
    <n v="0"/>
    <n v="106.92307692307692"/>
    <n v="106.92307692307692"/>
    <n v="0"/>
    <n v="0"/>
    <n v="0"/>
    <n v="0"/>
    <n v="0"/>
    <n v="0"/>
    <n v="0"/>
    <s v="Portal"/>
  </r>
  <r>
    <x v="0"/>
    <x v="4096"/>
    <s v="3D"/>
    <n v="100"/>
    <x v="6"/>
    <x v="6"/>
    <s v="C"/>
    <n v="0"/>
    <n v="5"/>
    <n v="5"/>
    <n v="5"/>
    <m/>
    <n v="5"/>
    <n v="6"/>
    <n v="19.789570000000001"/>
    <s v="1175L SL"/>
    <n v="11"/>
    <n v="138"/>
    <n v="0.27769230769230768"/>
    <n v="27.769230769230766"/>
    <n v="182.76923076923075"/>
    <n v="1.8276923076923075"/>
    <n v="1.3884615384615384"/>
    <n v="2"/>
    <n v="39.579140000000002"/>
    <n v="3"/>
    <n v="59.368710000000007"/>
    <n v="5"/>
    <n v="98.947850000000003"/>
    <s v="MPS"/>
  </r>
  <r>
    <x v="1"/>
    <x v="4097"/>
    <s v="1A"/>
    <n v="100"/>
    <x v="2"/>
    <x v="2"/>
    <n v="2"/>
    <n v="0"/>
    <n v="35"/>
    <n v="35"/>
    <n v="35"/>
    <m/>
    <n v="35"/>
    <n v="0"/>
    <n v="44.842750000000002"/>
    <s v="5442 SL"/>
    <n v="1"/>
    <n v="3"/>
    <n v="1.4230769230769231E-2"/>
    <n v="1.4230769230769231"/>
    <n v="33.538461538461533"/>
    <n v="0.33538461538461534"/>
    <n v="0.49807692307692308"/>
    <n v="0"/>
    <n v="0"/>
    <n v="0"/>
    <n v="0"/>
    <n v="0"/>
    <n v="0"/>
    <s v="Portal"/>
  </r>
  <r>
    <x v="0"/>
    <x v="4098"/>
    <s v="5A"/>
    <n v="5000"/>
    <x v="0"/>
    <x v="0"/>
    <s v="S"/>
    <n v="-0.25925925925925924"/>
    <n v="20"/>
    <n v="27"/>
    <n v="20"/>
    <n v="-4"/>
    <n v="16"/>
    <n v="5"/>
    <n v="88.7"/>
    <s v="3051 SL"/>
    <n v="3"/>
    <n v="5"/>
    <n v="3.8076923076923078E-2"/>
    <n v="190.38461538461539"/>
    <n v="1342.9615384615386"/>
    <n v="0.26859230769230769"/>
    <n v="0.60923076923076924"/>
    <n v="0"/>
    <n v="0"/>
    <n v="1"/>
    <n v="88.7"/>
    <n v="1"/>
    <n v="88.7"/>
    <s v="Portal"/>
  </r>
  <r>
    <x v="1"/>
    <x v="4099"/>
    <s v="5A"/>
    <n v="100"/>
    <x v="0"/>
    <x v="0"/>
    <s v="S"/>
    <n v="-0.16666666666666666"/>
    <n v="20"/>
    <n v="24"/>
    <n v="20"/>
    <n v="-4"/>
    <n v="16"/>
    <n v="45"/>
    <n v="5.923"/>
    <s v="3057 WH"/>
    <n v="140"/>
    <n v="377"/>
    <n v="1.9426923076923075"/>
    <n v="194.26923076923075"/>
    <n v="673.88461538461536"/>
    <n v="6.7388461538461533"/>
    <n v="31.08307692307692"/>
    <n v="12"/>
    <n v="71.075999999999993"/>
    <n v="43"/>
    <n v="254.68899999999999"/>
    <n v="53"/>
    <n v="313.91899999999998"/>
    <s v="Portal"/>
  </r>
  <r>
    <x v="0"/>
    <x v="4100"/>
    <s v="5A"/>
    <n v="100"/>
    <x v="0"/>
    <x v="0"/>
    <s v="S"/>
    <n v="-0.56603773584905659"/>
    <n v="23"/>
    <n v="53"/>
    <n v="23"/>
    <n v="-4"/>
    <n v="19"/>
    <n v="6"/>
    <n v="2.5779999999999998"/>
    <s v="1553 VI"/>
    <n v="12"/>
    <n v="29"/>
    <n v="0.16269230769230769"/>
    <n v="16.26923076923077"/>
    <n v="66.269230769230759"/>
    <n v="0.66269230769230758"/>
    <n v="3.0911538461538459"/>
    <n v="1"/>
    <n v="2.5779999999999998"/>
    <n v="4"/>
    <n v="10.311999999999999"/>
    <n v="5"/>
    <n v="12.889999999999999"/>
    <s v="Portal"/>
  </r>
  <r>
    <x v="0"/>
    <x v="4101"/>
    <s v="5A"/>
    <n v="1000"/>
    <x v="0"/>
    <x v="0"/>
    <s v="S"/>
    <n v="-0.56603773584905659"/>
    <n v="23"/>
    <n v="53"/>
    <n v="23"/>
    <n v="-4"/>
    <n v="19"/>
    <n v="0"/>
    <n v="137.61000000000001"/>
    <s v="1560 GR"/>
    <n v="0"/>
    <n v="0"/>
    <n v="0"/>
    <n v="0"/>
    <n v="26.769230769230766"/>
    <n v="2.6769230769230767E-2"/>
    <n v="0"/>
    <n v="0"/>
    <n v="0"/>
    <n v="0"/>
    <n v="0"/>
    <n v="0"/>
    <n v="0"/>
    <s v="Portal"/>
  </r>
  <r>
    <x v="1"/>
    <x v="4102"/>
    <s v="5A"/>
    <n v="100"/>
    <x v="0"/>
    <x v="0"/>
    <s v="S"/>
    <n v="-0.25925925925925924"/>
    <n v="20"/>
    <n v="27"/>
    <n v="20"/>
    <n v="-4"/>
    <n v="16"/>
    <n v="28"/>
    <n v="4.1749999999999998"/>
    <s v="3055 VI"/>
    <n v="54"/>
    <n v="182"/>
    <n v="0.79153846153846152"/>
    <n v="79.153846153846146"/>
    <n v="639.15384615384608"/>
    <n v="6.3915384615384605"/>
    <n v="12.664615384615384"/>
    <n v="5"/>
    <n v="20.875"/>
    <n v="18"/>
    <n v="75.149999999999991"/>
    <n v="22"/>
    <n v="91.85"/>
    <s v="Portal"/>
  </r>
  <r>
    <x v="0"/>
    <x v="4103"/>
    <s v="1F"/>
    <n v="100"/>
    <x v="2"/>
    <x v="2"/>
    <n v="2"/>
    <n v="0"/>
    <n v="40"/>
    <n v="40"/>
    <n v="40"/>
    <m/>
    <n v="40"/>
    <n v="0"/>
    <n v="57.797249999999998"/>
    <s v="86606CY SL"/>
    <n v="5"/>
    <n v="7"/>
    <n v="6.1923076923076928E-2"/>
    <n v="6.1923076923076925"/>
    <n v="38.115384615384613"/>
    <n v="0.38115384615384612"/>
    <n v="2.476923076923077"/>
    <n v="0"/>
    <n v="0"/>
    <n v="2"/>
    <n v="115.5945"/>
    <n v="2"/>
    <n v="115.5945"/>
    <s v="Portal"/>
  </r>
  <r>
    <x v="0"/>
    <x v="4104"/>
    <s v="5E"/>
    <n v="1000"/>
    <x v="7"/>
    <x v="7"/>
    <s v="S"/>
    <n v="0"/>
    <n v="88"/>
    <n v="88"/>
    <n v="88"/>
    <n v="-4"/>
    <n v="84"/>
    <n v="0"/>
    <n v="71.234999999999999"/>
    <s v="2841/1 SL"/>
    <s v="0"/>
    <s v="0"/>
    <n v="0"/>
    <n v="0"/>
    <n v="5.7692307692307692"/>
    <n v="5.7692307692307696E-3"/>
    <n v="0"/>
    <n v="0"/>
    <n v="0"/>
    <n v="0"/>
    <n v="0"/>
    <n v="0"/>
    <n v="0"/>
    <s v="Traditional"/>
  </r>
  <r>
    <x v="0"/>
    <x v="4105"/>
    <s v="5A"/>
    <n v="100"/>
    <x v="0"/>
    <x v="0"/>
    <s v="S"/>
    <n v="3.7037037037037035E-2"/>
    <n v="28"/>
    <n v="27"/>
    <n v="27"/>
    <n v="-4"/>
    <n v="23"/>
    <n v="1"/>
    <n v="2.9220000000000002"/>
    <s v="1854/19 BR"/>
    <n v="15"/>
    <n v="29"/>
    <n v="0.19500000000000001"/>
    <n v="19.5"/>
    <n v="36.807692307692307"/>
    <n v="0.36807692307692308"/>
    <n v="4.4850000000000003"/>
    <n v="1"/>
    <n v="2.9220000000000002"/>
    <n v="5"/>
    <n v="14.610000000000001"/>
    <n v="6"/>
    <n v="17.532"/>
    <s v="Portal  "/>
  </r>
  <r>
    <x v="0"/>
    <x v="4106"/>
    <s v="5E"/>
    <n v="1000"/>
    <x v="3"/>
    <x v="3"/>
    <s v="T"/>
    <n v="0"/>
    <n v="5"/>
    <n v="5"/>
    <n v="5"/>
    <m/>
    <n v="5"/>
    <n v="2"/>
    <n v="81.195809999999994"/>
    <s v="2843/7 BK"/>
    <n v="25"/>
    <n v="77"/>
    <n v="0.35807692307692307"/>
    <n v="358.07692307692309"/>
    <n v="535.69230769230762"/>
    <n v="0.53569230769230758"/>
    <n v="1.7903846153846152"/>
    <n v="3"/>
    <n v="243.58742999999998"/>
    <n v="5"/>
    <n v="405.97904999999997"/>
    <n v="8"/>
    <n v="649.56647999999996"/>
    <s v="MPS"/>
  </r>
  <r>
    <x v="0"/>
    <x v="4107"/>
    <s v="5E"/>
    <n v="100"/>
    <x v="3"/>
    <x v="3"/>
    <s v="T"/>
    <n v="0"/>
    <n v="5"/>
    <n v="5"/>
    <n v="5"/>
    <m/>
    <n v="5"/>
    <n v="0"/>
    <n v="9.2625700000000002"/>
    <s v="2843/1 GR"/>
    <n v="8"/>
    <n v="14"/>
    <n v="0.10230769230769231"/>
    <n v="10.23076923076923"/>
    <n v="12.538461538461538"/>
    <n v="0.12538461538461537"/>
    <n v="0.5115384615384615"/>
    <n v="1"/>
    <n v="9.2625700000000002"/>
    <n v="2"/>
    <n v="18.52514"/>
    <n v="3"/>
    <n v="27.787710000000001"/>
    <s v="MPS"/>
  </r>
  <r>
    <x v="1"/>
    <x v="4108"/>
    <s v="3A"/>
    <n v="100"/>
    <x v="2"/>
    <x v="2"/>
    <n v="2"/>
    <n v="0"/>
    <n v="55"/>
    <n v="55"/>
    <n v="55"/>
    <m/>
    <n v="55"/>
    <n v="2"/>
    <n v="42.369970000000002"/>
    <s v="6364 SL"/>
    <n v="45"/>
    <n v="65"/>
    <n v="0.55961538461538451"/>
    <n v="55.961538461538453"/>
    <n v="281.15384615384613"/>
    <n v="2.8115384615384613"/>
    <n v="30.77884615384615"/>
    <n v="3"/>
    <n v="127.10991000000001"/>
    <n v="34"/>
    <n v="1440.57898"/>
    <n v="37"/>
    <n v="1567.6888900000001"/>
    <s v="Portal"/>
  </r>
  <r>
    <x v="1"/>
    <x v="4109"/>
    <s v="5A"/>
    <n v="100"/>
    <x v="0"/>
    <x v="0"/>
    <s v="T"/>
    <n v="0"/>
    <n v="5"/>
    <n v="5"/>
    <n v="5"/>
    <m/>
    <n v="5"/>
    <n v="19"/>
    <n v="6.6549500000000004"/>
    <s v="3075 RD"/>
    <n v="281"/>
    <n v="698"/>
    <n v="3.8315384615384613"/>
    <n v="383.15384615384613"/>
    <n v="2220.8461538461538"/>
    <n v="22.208461538461538"/>
    <n v="19.157692307692308"/>
    <n v="27"/>
    <n v="179.68365"/>
    <n v="46"/>
    <n v="306.1277"/>
    <n v="73"/>
    <n v="485.81135"/>
    <s v="MPS"/>
  </r>
  <r>
    <x v="1"/>
    <x v="4110"/>
    <s v="5A"/>
    <n v="100"/>
    <x v="0"/>
    <x v="0"/>
    <s v="S"/>
    <n v="-0.16666666666666666"/>
    <n v="20"/>
    <n v="24"/>
    <n v="20"/>
    <n v="-4"/>
    <n v="16"/>
    <n v="44"/>
    <n v="5.7560000000000002"/>
    <s v="3075 BR"/>
    <n v="115"/>
    <n v="294"/>
    <n v="1.5776923076923075"/>
    <n v="157.76923076923075"/>
    <n v="1557.3846153846155"/>
    <n v="15.573846153846155"/>
    <n v="25.24307692307692"/>
    <n v="9"/>
    <n v="51.804000000000002"/>
    <n v="34"/>
    <n v="195.70400000000001"/>
    <n v="42"/>
    <n v="241.75200000000001"/>
    <s v="Portal"/>
  </r>
  <r>
    <x v="1"/>
    <x v="4111"/>
    <s v="3A"/>
    <n v="100"/>
    <x v="2"/>
    <x v="2"/>
    <n v="2"/>
    <n v="0"/>
    <n v="25"/>
    <n v="25"/>
    <n v="25"/>
    <m/>
    <n v="25"/>
    <n v="4"/>
    <n v="47.44209"/>
    <s v="6033C SL"/>
    <n v="19"/>
    <n v="62"/>
    <n v="0.27615384615384614"/>
    <n v="27.615384615384613"/>
    <n v="257.61538461538458"/>
    <n v="2.5761538461538458"/>
    <n v="6.9038461538461533"/>
    <n v="1"/>
    <n v="47.44209"/>
    <n v="8"/>
    <n v="379.53672"/>
    <n v="9"/>
    <n v="426.97881000000001"/>
    <s v="Portal"/>
  </r>
  <r>
    <x v="0"/>
    <x v="4112"/>
    <s v="5A"/>
    <n v="100"/>
    <x v="0"/>
    <x v="0"/>
    <s v="S"/>
    <n v="-0.39583333333333331"/>
    <n v="29"/>
    <n v="48"/>
    <n v="29"/>
    <n v="-4"/>
    <n v="25"/>
    <n v="39"/>
    <n v="1.9950000000000001"/>
    <s v="3053/1 YL"/>
    <n v="37"/>
    <n v="51"/>
    <n v="0.45730769230769225"/>
    <n v="45.730769230769226"/>
    <n v="166.11538461538461"/>
    <n v="1.6611538461538462"/>
    <n v="11.432692307692307"/>
    <n v="2"/>
    <n v="3.99"/>
    <n v="13"/>
    <n v="25.935000000000002"/>
    <n v="15"/>
    <n v="29.925000000000001"/>
    <s v="Portal"/>
  </r>
  <r>
    <x v="1"/>
    <x v="4113"/>
    <s v="1A"/>
    <n v="100"/>
    <x v="2"/>
    <x v="2"/>
    <n v="2"/>
    <n v="0"/>
    <n v="20"/>
    <n v="20"/>
    <n v="20"/>
    <m/>
    <n v="20"/>
    <n v="1"/>
    <n v="41.609160000000003"/>
    <s v="5386C SL"/>
    <n v="3"/>
    <n v="38"/>
    <n v="7.6153846153846155E-2"/>
    <n v="7.6153846153846159"/>
    <n v="228.57692307692307"/>
    <n v="2.2857692307692306"/>
    <n v="1.523076923076923"/>
    <n v="0"/>
    <n v="0"/>
    <n v="2"/>
    <n v="83.218320000000006"/>
    <n v="2"/>
    <n v="83.218320000000006"/>
    <s v="Portal"/>
  </r>
  <r>
    <x v="1"/>
    <x v="4114"/>
    <s v="5A"/>
    <n v="100"/>
    <x v="10"/>
    <x v="10"/>
    <s v="F"/>
    <n v="0"/>
    <n v="5"/>
    <n v="5"/>
    <n v="5"/>
    <m/>
    <n v="5"/>
    <n v="12"/>
    <n v="7.90557"/>
    <s v="7055/19 BK"/>
    <n v="26"/>
    <n v="133"/>
    <n v="0.43346153846153845"/>
    <n v="43.346153846153847"/>
    <n v="99.5"/>
    <n v="0.995"/>
    <n v="2.1673076923076922"/>
    <n v="3"/>
    <n v="23.716709999999999"/>
    <n v="5"/>
    <n v="39.527850000000001"/>
    <n v="8"/>
    <n v="63.24456"/>
    <s v="MPS"/>
  </r>
  <r>
    <x v="0"/>
    <x v="4115"/>
    <s v="3A"/>
    <n v="100"/>
    <x v="2"/>
    <x v="2"/>
    <n v="2"/>
    <n v="0"/>
    <n v="30"/>
    <n v="30"/>
    <n v="30"/>
    <m/>
    <n v="30"/>
    <n v="0"/>
    <n v="42.542189999999998"/>
    <s v="6375 SL"/>
    <n v="0"/>
    <n v="0"/>
    <n v="0"/>
    <n v="0"/>
    <n v="65.769230769230759"/>
    <n v="0.65769230769230758"/>
    <n v="0"/>
    <n v="0"/>
    <n v="0"/>
    <n v="0"/>
    <n v="0"/>
    <n v="0"/>
    <n v="0"/>
    <s v="Portal"/>
  </r>
  <r>
    <x v="1"/>
    <x v="4116"/>
    <s v="3A"/>
    <n v="100"/>
    <x v="2"/>
    <x v="2"/>
    <n v="2"/>
    <n v="0"/>
    <n v="25"/>
    <n v="25"/>
    <n v="25"/>
    <m/>
    <n v="25"/>
    <n v="2"/>
    <n v="41.06664"/>
    <s v="6345 SL"/>
    <n v="7"/>
    <n v="56"/>
    <n v="0.14000000000000001"/>
    <n v="14.000000000000002"/>
    <n v="50.538461538461533"/>
    <n v="0.50538461538461532"/>
    <n v="3.5000000000000004"/>
    <n v="1"/>
    <n v="41.06664"/>
    <n v="5"/>
    <n v="205.33320000000001"/>
    <n v="6"/>
    <n v="246.39983999999998"/>
    <s v="Portal"/>
  </r>
  <r>
    <x v="0"/>
    <x v="4117"/>
    <s v="3D"/>
    <n v="100"/>
    <x v="6"/>
    <x v="6"/>
    <s v="C"/>
    <n v="0"/>
    <n v="5"/>
    <n v="5"/>
    <n v="5"/>
    <m/>
    <n v="5"/>
    <n v="2"/>
    <n v="47.693309999999997"/>
    <s v="5476L SL"/>
    <n v="2"/>
    <n v="56"/>
    <n v="8.615384615384615E-2"/>
    <n v="8.615384615384615"/>
    <n v="9.1923076923076916"/>
    <n v="9.1923076923076913E-2"/>
    <n v="0.43076923076923074"/>
    <n v="1"/>
    <n v="47.693309999999997"/>
    <n v="1"/>
    <n v="47.693309999999997"/>
    <n v="2"/>
    <n v="95.386619999999994"/>
    <s v="MPS"/>
  </r>
  <r>
    <x v="1"/>
    <x v="4118"/>
    <s v="1A"/>
    <n v="100"/>
    <x v="2"/>
    <x v="2"/>
    <n v="2"/>
    <n v="0"/>
    <n v="40"/>
    <n v="40"/>
    <n v="40"/>
    <m/>
    <n v="40"/>
    <n v="0"/>
    <n v="60.0169"/>
    <s v="5199/20C SL"/>
    <n v="6"/>
    <n v="16"/>
    <n v="8.3076923076923076E-2"/>
    <n v="8.3076923076923084"/>
    <n v="47.153846153846153"/>
    <n v="0.47153846153846152"/>
    <n v="3.3230769230769228"/>
    <n v="0"/>
    <n v="0"/>
    <n v="3"/>
    <n v="180.05070000000001"/>
    <n v="3"/>
    <n v="180.05070000000001"/>
    <s v="Portal"/>
  </r>
  <r>
    <x v="0"/>
    <x v="4119"/>
    <s v="5A"/>
    <n v="100"/>
    <x v="10"/>
    <x v="10"/>
    <s v="F"/>
    <n v="0"/>
    <n v="5"/>
    <n v="5"/>
    <n v="5"/>
    <m/>
    <n v="5"/>
    <n v="15"/>
    <n v="6.9285699999999997"/>
    <s v="7054 BK"/>
    <n v="27"/>
    <n v="112"/>
    <n v="0.42000000000000004"/>
    <n v="42.000000000000007"/>
    <n v="332.76923076923077"/>
    <n v="3.3276923076923079"/>
    <n v="2.1"/>
    <n v="3"/>
    <n v="20.785709999999998"/>
    <n v="5"/>
    <n v="34.642849999999996"/>
    <n v="8"/>
    <n v="55.428559999999997"/>
    <s v="MPS"/>
  </r>
  <r>
    <x v="0"/>
    <x v="4120"/>
    <s v="3D"/>
    <n v="100"/>
    <x v="6"/>
    <x v="6"/>
    <s v="C"/>
    <n v="0"/>
    <n v="5"/>
    <n v="5"/>
    <n v="5"/>
    <m/>
    <n v="5"/>
    <n v="41"/>
    <n v="97.299949999999995"/>
    <s v="1172L SL"/>
    <n v="171"/>
    <n v="654"/>
    <n v="2.5961538461538458"/>
    <n v="259.61538461538458"/>
    <n v="402.11538461538464"/>
    <n v="4.0211538461538465"/>
    <n v="12.98076923076923"/>
    <n v="18"/>
    <n v="1751.3990999999999"/>
    <n v="31"/>
    <n v="3016.2984499999998"/>
    <n v="49"/>
    <n v="4767.6975499999999"/>
    <s v="MPS"/>
  </r>
  <r>
    <x v="1"/>
    <x v="4121"/>
    <s v="3A"/>
    <n v="100"/>
    <x v="2"/>
    <x v="2"/>
    <n v="2"/>
    <n v="0"/>
    <n v="20"/>
    <n v="20"/>
    <n v="20"/>
    <m/>
    <n v="20"/>
    <n v="2"/>
    <n v="58.129860000000001"/>
    <s v="1898/12C SL"/>
    <n v="11"/>
    <n v="21"/>
    <n v="0.1426923076923077"/>
    <n v="14.26923076923077"/>
    <n v="136.96153846153845"/>
    <n v="1.3696153846153845"/>
    <n v="2.8538461538461539"/>
    <n v="1"/>
    <n v="58.129860000000001"/>
    <n v="4"/>
    <n v="232.51944"/>
    <n v="5"/>
    <n v="290.64929999999998"/>
    <s v="Portal"/>
  </r>
  <r>
    <x v="1"/>
    <x v="4122"/>
    <s v="5E"/>
    <n v="1"/>
    <x v="3"/>
    <x v="3"/>
    <s v="S"/>
    <n v="0.8"/>
    <n v="108"/>
    <n v="60"/>
    <n v="60"/>
    <n v="-4"/>
    <n v="56"/>
    <n v="13592"/>
    <n v="0.33"/>
    <s v="5858 GR"/>
    <s v="0"/>
    <s v="0"/>
    <n v="0"/>
    <n v="0"/>
    <n v="168.73076923076923"/>
    <n v="168.73076923076923"/>
    <n v="0"/>
    <n v="844"/>
    <n v="278.52000000000004"/>
    <n v="10293"/>
    <n v="3396.69"/>
    <n v="11137"/>
    <n v="3675.21"/>
    <s v="Portal With MPS"/>
  </r>
  <r>
    <x v="0"/>
    <x v="4123"/>
    <s v="5A"/>
    <n v="100"/>
    <x v="0"/>
    <x v="0"/>
    <s v="S"/>
    <n v="3.7037037037037035E-2"/>
    <n v="28"/>
    <n v="27"/>
    <n v="27"/>
    <n v="-4"/>
    <n v="23"/>
    <n v="5"/>
    <n v="2.1619999999999999"/>
    <s v="1855 BR"/>
    <n v="18"/>
    <n v="49"/>
    <n v="0.25038461538461537"/>
    <n v="25.038461538461537"/>
    <n v="223.5"/>
    <n v="2.2349999999999999"/>
    <n v="5.7588461538461537"/>
    <n v="1"/>
    <n v="2.1619999999999999"/>
    <n v="7"/>
    <n v="15.134"/>
    <n v="8"/>
    <n v="17.295999999999999"/>
    <s v="Portal"/>
  </r>
  <r>
    <x v="0"/>
    <x v="4124"/>
    <s v="5A"/>
    <n v="100"/>
    <x v="0"/>
    <x v="0"/>
    <s v="S"/>
    <n v="-0.25925925925925924"/>
    <n v="20"/>
    <n v="27"/>
    <n v="20"/>
    <n v="-4"/>
    <n v="16"/>
    <n v="5"/>
    <n v="1.895"/>
    <s v="1853 VI"/>
    <n v="9"/>
    <n v="30"/>
    <n v="0.13153846153846155"/>
    <n v="13.153846153846155"/>
    <n v="53.53846153846154"/>
    <n v="0.53538461538461535"/>
    <n v="2.1046153846153848"/>
    <n v="1"/>
    <n v="1.895"/>
    <n v="3"/>
    <n v="5.6850000000000005"/>
    <n v="4"/>
    <n v="7.58"/>
    <s v="Portal"/>
  </r>
  <r>
    <x v="0"/>
    <x v="4125"/>
    <s v="5A"/>
    <n v="100"/>
    <x v="10"/>
    <x v="10"/>
    <s v="F"/>
    <n v="0"/>
    <n v="5"/>
    <n v="5"/>
    <n v="5"/>
    <m/>
    <n v="5"/>
    <n v="3"/>
    <n v="6.6305699999999996"/>
    <s v="7130 WH"/>
    <n v="22"/>
    <n v="51"/>
    <n v="0.29576923076923078"/>
    <n v="29.57692307692308"/>
    <n v="56.884615384615387"/>
    <n v="0.56884615384615389"/>
    <n v="1.4788461538461539"/>
    <n v="2"/>
    <n v="13.261139999999999"/>
    <n v="3"/>
    <n v="19.89171"/>
    <n v="5"/>
    <n v="33.152850000000001"/>
    <s v="MPS"/>
  </r>
  <r>
    <x v="1"/>
    <x v="4126"/>
    <s v="3A"/>
    <n v="500"/>
    <x v="10"/>
    <x v="10"/>
    <s v="F"/>
    <n v="0"/>
    <n v="5"/>
    <n v="5"/>
    <n v="5"/>
    <m/>
    <n v="5"/>
    <n v="0"/>
    <n v="162.46"/>
    <s v="6624 WH"/>
    <s v="0"/>
    <s v="0"/>
    <n v="0"/>
    <n v="0"/>
    <n v="97.615384615384613"/>
    <n v="0.19523076923076924"/>
    <n v="0"/>
    <n v="0"/>
    <n v="0"/>
    <n v="0"/>
    <n v="0"/>
    <n v="0"/>
    <n v="0"/>
    <s v="MPS"/>
  </r>
  <r>
    <x v="0"/>
    <x v="4127"/>
    <s v="5G"/>
    <n v="100"/>
    <x v="7"/>
    <x v="7"/>
    <s v="S"/>
    <n v="0.65"/>
    <n v="165"/>
    <n v="100"/>
    <n v="100"/>
    <n v="-4"/>
    <n v="96"/>
    <n v="3"/>
    <n v="12.40175"/>
    <s v="1805 RD"/>
    <n v="10"/>
    <n v="23"/>
    <n v="0.13423076923076924"/>
    <n v="13.423076923076923"/>
    <n v="27.653846153846153"/>
    <n v="0.27653846153846151"/>
    <n v="12.886153846153846"/>
    <n v="1"/>
    <n v="12.40175"/>
    <n v="14"/>
    <n v="173.62450000000001"/>
    <n v="15"/>
    <n v="186.02625"/>
    <s v="Traditional"/>
  </r>
  <r>
    <x v="0"/>
    <x v="4128"/>
    <s v="8A"/>
    <n v="1"/>
    <x v="12"/>
    <x v="12"/>
    <s v="E"/>
    <n v="0.14285714285714285"/>
    <n v="32"/>
    <n v="28"/>
    <n v="28"/>
    <n v="-4"/>
    <n v="24"/>
    <n v="8"/>
    <n v="91.12"/>
    <s v="FKIT2 NC"/>
    <n v="17"/>
    <n v="43"/>
    <n v="0.2326923076923077"/>
    <n v="0.2326923076923077"/>
    <n v="0.2326923076923077"/>
    <n v="0.2326923076923077"/>
    <n v="5.5846153846153843"/>
    <n v="1"/>
    <n v="91.12"/>
    <n v="7"/>
    <n v="637.84"/>
    <n v="8"/>
    <n v="728.96"/>
    <s v="Portal"/>
  </r>
  <r>
    <x v="1"/>
    <x v="4129"/>
    <s v="1A"/>
    <n v="100"/>
    <x v="2"/>
    <x v="2"/>
    <n v="2"/>
    <n v="0"/>
    <n v="25"/>
    <n v="25"/>
    <n v="25"/>
    <m/>
    <n v="25"/>
    <n v="0"/>
    <n v="62.833910000000003"/>
    <s v="5168C SL"/>
    <n v="4"/>
    <n v="4"/>
    <n v="4.7692307692307694E-2"/>
    <n v="4.7692307692307692"/>
    <n v="38.230769230769226"/>
    <n v="0.38230769230769224"/>
    <n v="1.1923076923076923"/>
    <n v="0"/>
    <n v="0"/>
    <n v="1"/>
    <n v="62.833910000000003"/>
    <n v="1"/>
    <n v="62.833910000000003"/>
    <s v="Portal"/>
  </r>
  <r>
    <x v="1"/>
    <x v="4130"/>
    <s v="3A"/>
    <n v="100"/>
    <x v="2"/>
    <x v="2"/>
    <n v="2"/>
    <n v="0"/>
    <n v="55"/>
    <n v="55"/>
    <n v="55"/>
    <m/>
    <n v="55"/>
    <n v="3"/>
    <n v="35.268859999999997"/>
    <s v="6413 SL"/>
    <n v="15"/>
    <n v="44"/>
    <n v="0.21230769230769231"/>
    <n v="21.23076923076923"/>
    <n v="158.92307692307691"/>
    <n v="1.589230769230769"/>
    <n v="11.676923076923076"/>
    <n v="1"/>
    <n v="35.268859999999997"/>
    <n v="13"/>
    <n v="458.49517999999995"/>
    <n v="14"/>
    <n v="493.76403999999997"/>
    <s v="Portal"/>
  </r>
  <r>
    <x v="0"/>
    <x v="4131"/>
    <s v="5A"/>
    <n v="100"/>
    <x v="0"/>
    <x v="0"/>
    <s v="S"/>
    <n v="-0.16666666666666666"/>
    <n v="20"/>
    <n v="24"/>
    <n v="20"/>
    <n v="-4"/>
    <n v="16"/>
    <n v="3"/>
    <n v="3.105"/>
    <s v="3071 GR"/>
    <n v="35"/>
    <n v="71"/>
    <n v="0.45884615384615379"/>
    <n v="45.88461538461538"/>
    <n v="89.730769230769226"/>
    <n v="0.89730769230769225"/>
    <n v="7.3415384615384607"/>
    <n v="3"/>
    <n v="9.3149999999999995"/>
    <n v="10"/>
    <n v="31.05"/>
    <n v="12"/>
    <n v="37.26"/>
    <s v="Portal"/>
  </r>
  <r>
    <x v="1"/>
    <x v="4132"/>
    <s v="1A"/>
    <n v="100"/>
    <x v="2"/>
    <x v="2"/>
    <n v="2"/>
    <n v="0"/>
    <n v="30"/>
    <n v="30"/>
    <n v="30"/>
    <m/>
    <n v="30"/>
    <n v="3"/>
    <n v="43.887610000000002"/>
    <s v="5124C SL"/>
    <n v="3"/>
    <n v="69"/>
    <n v="0.11192307692307693"/>
    <n v="11.192307692307693"/>
    <n v="536.38461538461547"/>
    <n v="5.363846153846155"/>
    <n v="3.3576923076923078"/>
    <n v="1"/>
    <n v="43.887610000000002"/>
    <n v="4"/>
    <n v="175.55044000000001"/>
    <n v="5"/>
    <n v="219.43805"/>
    <s v="Portal"/>
  </r>
  <r>
    <x v="0"/>
    <x v="4133"/>
    <s v="8B"/>
    <n v="100"/>
    <x v="22"/>
    <x v="21"/>
    <s v="I"/>
    <n v="0"/>
    <n v="28"/>
    <n v="28"/>
    <n v="28"/>
    <n v="-4"/>
    <n v="24"/>
    <n v="1"/>
    <n v="56.84"/>
    <s v="SW6 CL"/>
    <n v="1"/>
    <n v="6"/>
    <n v="1.7692307692307691E-2"/>
    <n v="1.7692307692307692"/>
    <n v="35.201923076923073"/>
    <n v="0.35201923076923075"/>
    <n v="0.42461538461538462"/>
    <n v="0"/>
    <n v="0"/>
    <n v="0"/>
    <n v="0"/>
    <n v="0"/>
    <n v="0"/>
    <s v="Portal"/>
  </r>
  <r>
    <x v="1"/>
    <x v="4134"/>
    <s v="5F"/>
    <n v="1000"/>
    <x v="10"/>
    <x v="10"/>
    <s v="I"/>
    <n v="0"/>
    <n v="94"/>
    <n v="94"/>
    <n v="94"/>
    <n v="-4"/>
    <n v="90"/>
    <n v="6"/>
    <n v="518.74"/>
    <s v="7047 RD"/>
    <n v="0"/>
    <n v="2"/>
    <n v="2.3076923076923079E-3"/>
    <n v="2.3076923076923079"/>
    <n v="4.2692307692307692"/>
    <n v="4.2692307692307691E-3"/>
    <n v="0.38423076923076921"/>
    <n v="1"/>
    <n v="518.74"/>
    <n v="1"/>
    <n v="518.74"/>
    <n v="1"/>
    <n v="518.74"/>
    <s v="Portal With MPS"/>
  </r>
  <r>
    <x v="0"/>
    <x v="4135"/>
    <s v="5A"/>
    <n v="100"/>
    <x v="0"/>
    <x v="0"/>
    <s v="S"/>
    <n v="-0.25925925925925924"/>
    <n v="20"/>
    <n v="27"/>
    <n v="20"/>
    <n v="-4"/>
    <n v="16"/>
    <n v="16"/>
    <n v="2.08"/>
    <s v="3250 VI"/>
    <n v="37"/>
    <n v="115"/>
    <n v="0.53115384615384609"/>
    <n v="53.115384615384606"/>
    <n v="306.96153846153845"/>
    <n v="3.0696153846153846"/>
    <n v="8.4984615384615374"/>
    <n v="3"/>
    <n v="6.24"/>
    <n v="11"/>
    <n v="22.880000000000003"/>
    <n v="14"/>
    <n v="29.12"/>
    <s v="Portal"/>
  </r>
  <r>
    <x v="1"/>
    <x v="4136"/>
    <s v="8A"/>
    <n v="4"/>
    <x v="12"/>
    <x v="12"/>
    <s v="E"/>
    <n v="0.14736842105263157"/>
    <n v="109"/>
    <n v="95"/>
    <n v="95"/>
    <n v="-4"/>
    <n v="91"/>
    <n v="17"/>
    <n v="6.1"/>
    <s v="F3003/8 BK"/>
    <n v="87"/>
    <n v="139"/>
    <n v="1.0973076923076921"/>
    <n v="4.3892307692307684"/>
    <n v="55.696923076923078"/>
    <n v="13.924230769230769"/>
    <n v="99.854999999999976"/>
    <n v="5"/>
    <n v="30.5"/>
    <n v="105"/>
    <n v="640.5"/>
    <n v="110"/>
    <n v="671"/>
    <s v="Portal"/>
  </r>
  <r>
    <x v="0"/>
    <x v="4137"/>
    <s v="5A"/>
    <n v="100"/>
    <x v="0"/>
    <x v="0"/>
    <s v="S"/>
    <n v="-0.41176470588235292"/>
    <n v="20"/>
    <n v="34"/>
    <n v="20"/>
    <n v="-4"/>
    <n v="16"/>
    <n v="9"/>
    <n v="1.6060000000000001"/>
    <s v="1854 YL"/>
    <n v="17"/>
    <n v="52"/>
    <n v="0.24307692307692308"/>
    <n v="24.307692307692307"/>
    <n v="253.53846153846155"/>
    <n v="2.5353846153846153"/>
    <n v="3.8892307692307693"/>
    <n v="1"/>
    <n v="1.6060000000000001"/>
    <n v="5"/>
    <n v="8.0300000000000011"/>
    <n v="6"/>
    <n v="9.636000000000001"/>
    <s v="Portal"/>
  </r>
  <r>
    <x v="0"/>
    <x v="4138"/>
    <s v="5A"/>
    <n v="100"/>
    <x v="0"/>
    <x v="0"/>
    <s v="S"/>
    <n v="-0.41176470588235292"/>
    <n v="20"/>
    <n v="34"/>
    <n v="20"/>
    <n v="-4"/>
    <n v="16"/>
    <n v="20"/>
    <n v="1.6040000000000001"/>
    <s v="1854 OR"/>
    <n v="0"/>
    <n v="43"/>
    <n v="4.961538461538461E-2"/>
    <n v="4.9615384615384608"/>
    <n v="6.115384615384615"/>
    <n v="6.1153846153846149E-2"/>
    <n v="0.79384615384615376"/>
    <n v="0"/>
    <n v="0"/>
    <n v="1"/>
    <n v="1.6040000000000001"/>
    <n v="1"/>
    <n v="1.6040000000000001"/>
    <s v="Portal  "/>
  </r>
  <r>
    <x v="0"/>
    <x v="4139"/>
    <s v="5A"/>
    <n v="100"/>
    <x v="0"/>
    <x v="0"/>
    <s v="S"/>
    <n v="-0.41176470588235292"/>
    <n v="20"/>
    <n v="34"/>
    <n v="20"/>
    <n v="-4"/>
    <n v="16"/>
    <n v="22"/>
    <n v="1.6080000000000001"/>
    <s v="1854 BR"/>
    <n v="21"/>
    <n v="69"/>
    <n v="0.30576923076923079"/>
    <n v="30.57692307692308"/>
    <n v="54.423076923076927"/>
    <n v="0.5442307692307693"/>
    <n v="4.8923076923076927"/>
    <n v="2"/>
    <n v="3.2160000000000002"/>
    <n v="7"/>
    <n v="11.256"/>
    <n v="9"/>
    <n v="14.472000000000001"/>
    <s v="Portal"/>
  </r>
  <r>
    <x v="0"/>
    <x v="4140"/>
    <s v="5A"/>
    <n v="100"/>
    <x v="0"/>
    <x v="0"/>
    <s v="B"/>
    <n v="-0.16666666666666666"/>
    <n v="20"/>
    <n v="24"/>
    <n v="20"/>
    <n v="-4"/>
    <n v="16"/>
    <n v="13"/>
    <n v="1.871"/>
    <s v="3070 BL"/>
    <n v="18"/>
    <n v="61"/>
    <n v="0.26423076923076921"/>
    <n v="26.42307692307692"/>
    <n v="42.961538461538453"/>
    <n v="0.42961538461538451"/>
    <n v="4.2276923076923074"/>
    <n v="2"/>
    <n v="3.742"/>
    <n v="6"/>
    <n v="11.225999999999999"/>
    <n v="7"/>
    <n v="13.097"/>
    <s v="Portal"/>
  </r>
  <r>
    <x v="0"/>
    <x v="4141"/>
    <s v="5A"/>
    <n v="100"/>
    <x v="0"/>
    <x v="0"/>
    <s v="T"/>
    <n v="0"/>
    <n v="5"/>
    <n v="5"/>
    <n v="5"/>
    <m/>
    <n v="5"/>
    <n v="4"/>
    <n v="3.15557"/>
    <s v="3070 WH"/>
    <n v="34"/>
    <n v="94"/>
    <n v="0.47461538461538461"/>
    <n v="47.46153846153846"/>
    <n v="85.923076923076934"/>
    <n v="0.85923076923076935"/>
    <n v="2.3730769230769231"/>
    <n v="3"/>
    <n v="9.4667099999999991"/>
    <n v="5"/>
    <n v="15.777850000000001"/>
    <n v="8"/>
    <n v="25.24456"/>
    <s v="MPS"/>
  </r>
  <r>
    <x v="0"/>
    <x v="4142"/>
    <s v="5A"/>
    <n v="1000"/>
    <x v="10"/>
    <x v="10"/>
    <s v="I"/>
    <n v="2.0405405405405403"/>
    <n v="225"/>
    <n v="74"/>
    <n v="74"/>
    <n v="-4"/>
    <n v="70"/>
    <n v="9"/>
    <n v="58.69"/>
    <s v="7054/19 WH"/>
    <n v="5"/>
    <n v="12"/>
    <n v="6.7692307692307691E-2"/>
    <n v="67.692307692307693"/>
    <n v="84.84615384615384"/>
    <n v="8.4846153846153835E-2"/>
    <n v="5.9392307692307682"/>
    <n v="0"/>
    <n v="0"/>
    <n v="6"/>
    <n v="352.14"/>
    <n v="6"/>
    <n v="352.14"/>
    <s v="Portal With MPS"/>
  </r>
  <r>
    <x v="1"/>
    <x v="4143"/>
    <s v="5F"/>
    <n v="1000"/>
    <x v="10"/>
    <x v="10"/>
    <s v="I"/>
    <n v="0"/>
    <n v="94"/>
    <n v="94"/>
    <n v="94"/>
    <n v="-4"/>
    <n v="90"/>
    <n v="10"/>
    <n v="176.59"/>
    <s v="7044 BK"/>
    <n v="1"/>
    <n v="10"/>
    <n v="2.2307692307692306E-2"/>
    <n v="22.307692307692307"/>
    <n v="27.307692307692307"/>
    <n v="2.7307692307692307E-2"/>
    <n v="2.4576923076923078"/>
    <n v="0"/>
    <n v="0"/>
    <n v="2"/>
    <n v="353.18"/>
    <n v="2"/>
    <n v="353.18"/>
    <s v="Portal With MPS"/>
  </r>
  <r>
    <x v="0"/>
    <x v="4144"/>
    <s v="5E"/>
    <n v="1000"/>
    <x v="3"/>
    <x v="3"/>
    <s v="T"/>
    <n v="0"/>
    <n v="5"/>
    <n v="5"/>
    <n v="5"/>
    <m/>
    <n v="5"/>
    <n v="5"/>
    <n v="92.543189999999996"/>
    <s v="5853 BR"/>
    <n v="3"/>
    <n v="66"/>
    <n v="0.10846153846153844"/>
    <n v="108.46153846153844"/>
    <n v="196.73076923076923"/>
    <n v="0.19673076923076924"/>
    <n v="0.54230769230769216"/>
    <n v="1"/>
    <n v="92.543189999999996"/>
    <n v="2"/>
    <n v="185.08637999999999"/>
    <n v="3"/>
    <n v="277.62957"/>
    <s v="MPS"/>
  </r>
  <r>
    <x v="0"/>
    <x v="4145"/>
    <s v="5E"/>
    <n v="1000"/>
    <x v="3"/>
    <x v="3"/>
    <s v="T"/>
    <n v="0"/>
    <n v="5"/>
    <n v="5"/>
    <n v="5"/>
    <m/>
    <n v="5"/>
    <n v="5"/>
    <n v="92.543189999999996"/>
    <s v="5853 GR"/>
    <n v="13"/>
    <n v="21"/>
    <n v="0.16423076923076921"/>
    <n v="164.2307692307692"/>
    <n v="348.92307692307691"/>
    <n v="0.34892307692307689"/>
    <n v="0.82115384615384601"/>
    <n v="1"/>
    <n v="92.543189999999996"/>
    <n v="2"/>
    <n v="185.08637999999999"/>
    <n v="3"/>
    <n v="277.62957"/>
    <s v="MPS"/>
  </r>
  <r>
    <x v="0"/>
    <x v="4146"/>
    <s v="5A"/>
    <n v="100"/>
    <x v="0"/>
    <x v="0"/>
    <s v="S"/>
    <n v="-0.25925925925925924"/>
    <n v="20"/>
    <n v="27"/>
    <n v="20"/>
    <n v="-4"/>
    <n v="16"/>
    <n v="3"/>
    <n v="1.899"/>
    <s v="1853 BR"/>
    <n v="14"/>
    <n v="17"/>
    <n v="0.17038461538461538"/>
    <n v="17.03846153846154"/>
    <n v="184.34615384615384"/>
    <n v="1.8434615384615385"/>
    <n v="2.7261538461538461"/>
    <n v="1"/>
    <n v="1.899"/>
    <n v="4"/>
    <n v="7.5960000000000001"/>
    <n v="5"/>
    <n v="9.495000000000001"/>
    <s v="Portal"/>
  </r>
  <r>
    <x v="0"/>
    <x v="4147"/>
    <s v="5A"/>
    <n v="100"/>
    <x v="0"/>
    <x v="0"/>
    <s v="S"/>
    <n v="3.7037037037037035E-2"/>
    <n v="28"/>
    <n v="27"/>
    <n v="27"/>
    <n v="-4"/>
    <n v="23"/>
    <n v="4"/>
    <n v="2.7410000000000001"/>
    <s v="1855/19 WH"/>
    <n v="5"/>
    <n v="31"/>
    <n v="8.9615384615384625E-2"/>
    <n v="8.9615384615384617"/>
    <n v="494.34615384615381"/>
    <n v="4.9434615384615377"/>
    <n v="2.0611538461538466"/>
    <n v="0"/>
    <n v="0"/>
    <n v="2"/>
    <n v="5.4820000000000002"/>
    <n v="2"/>
    <n v="5.4820000000000002"/>
    <s v="Portal  "/>
  </r>
  <r>
    <x v="1"/>
    <x v="4148"/>
    <s v="5A"/>
    <n v="100"/>
    <x v="10"/>
    <x v="10"/>
    <s v="F"/>
    <n v="0"/>
    <n v="5"/>
    <n v="5"/>
    <n v="5"/>
    <m/>
    <n v="5"/>
    <n v="6"/>
    <n v="7.90557"/>
    <s v="7055/19 RD"/>
    <n v="91"/>
    <n v="175"/>
    <n v="1.1819230769230769"/>
    <n v="118.19230769230768"/>
    <n v="203.57692307692307"/>
    <n v="2.0357692307692306"/>
    <n v="5.9096153846153845"/>
    <n v="8"/>
    <n v="63.24456"/>
    <n v="14"/>
    <n v="110.67798000000001"/>
    <n v="22"/>
    <n v="173.92254"/>
    <s v="MPS"/>
  </r>
  <r>
    <x v="1"/>
    <x v="4149"/>
    <s v="5I"/>
    <n v="100"/>
    <x v="0"/>
    <x v="0"/>
    <s v="B"/>
    <n v="2.564102564102564E-2"/>
    <n v="40"/>
    <n v="39"/>
    <n v="39"/>
    <n v="-4"/>
    <n v="35"/>
    <n v="23"/>
    <n v="6.55"/>
    <s v="6711 WH"/>
    <n v="62"/>
    <n v="257"/>
    <n v="0.96423076923076922"/>
    <n v="96.42307692307692"/>
    <n v="1442.9615384615383"/>
    <n v="14.429615384615383"/>
    <n v="33.748076923076923"/>
    <n v="5"/>
    <n v="32.75"/>
    <n v="39"/>
    <n v="255.45"/>
    <n v="44"/>
    <n v="288.2"/>
    <s v="Portal"/>
  </r>
  <r>
    <x v="0"/>
    <x v="4150"/>
    <s v="5A"/>
    <n v="1000"/>
    <x v="0"/>
    <x v="0"/>
    <s v="S"/>
    <n v="-0.16666666666666666"/>
    <n v="40"/>
    <n v="48"/>
    <n v="40"/>
    <n v="-4"/>
    <n v="36"/>
    <n v="7"/>
    <n v="21.48"/>
    <s v="3051/1 BL"/>
    <n v="18"/>
    <n v="51"/>
    <n v="0.25269230769230766"/>
    <n v="252.69230769230765"/>
    <n v="373.80769230769226"/>
    <n v="0.37380769230769229"/>
    <n v="13.457076923076922"/>
    <n v="1"/>
    <n v="21.48"/>
    <n v="10"/>
    <n v="214.8"/>
    <n v="11"/>
    <n v="236.28"/>
    <s v="Portal"/>
  </r>
  <r>
    <x v="0"/>
    <x v="4151"/>
    <s v="5I"/>
    <n v="100"/>
    <x v="0"/>
    <x v="0"/>
    <s v="S"/>
    <n v="0"/>
    <n v="39"/>
    <n v="39"/>
    <n v="39"/>
    <n v="-4"/>
    <n v="35"/>
    <n v="20"/>
    <n v="5.7619999999999996"/>
    <s v="6715 VI"/>
    <n v="17"/>
    <n v="118"/>
    <n v="0.31923076923076921"/>
    <n v="31.92307692307692"/>
    <n v="195.38461538461539"/>
    <n v="1.9538461538461538"/>
    <n v="11.173076923076922"/>
    <n v="2"/>
    <n v="11.523999999999999"/>
    <n v="13"/>
    <n v="74.905999999999992"/>
    <n v="15"/>
    <n v="86.429999999999993"/>
    <s v="Portal"/>
  </r>
  <r>
    <x v="1"/>
    <x v="4152"/>
    <s v="8A"/>
    <n v="100"/>
    <x v="1"/>
    <x v="1"/>
    <s v="E"/>
    <n v="0.5730337078651685"/>
    <n v="140"/>
    <n v="89"/>
    <n v="89"/>
    <n v="-4"/>
    <n v="85"/>
    <n v="2"/>
    <n v="71.06"/>
    <s v="F2601 GY"/>
    <n v="0"/>
    <n v="6"/>
    <n v="6.9230769230769233E-3"/>
    <n v="0.69230769230769229"/>
    <n v="0.69230769230769229"/>
    <n v="6.9230769230769233E-3"/>
    <n v="0.58846153846153848"/>
    <n v="0"/>
    <n v="0"/>
    <n v="1"/>
    <n v="71.06"/>
    <n v="1"/>
    <n v="71.06"/>
    <s v="Portal"/>
  </r>
  <r>
    <x v="0"/>
    <x v="4153"/>
    <s v="5A"/>
    <n v="100"/>
    <x v="0"/>
    <x v="0"/>
    <s v="S"/>
    <n v="-0.39583333333333331"/>
    <n v="29"/>
    <n v="48"/>
    <n v="29"/>
    <n v="-4"/>
    <n v="25"/>
    <n v="112"/>
    <n v="3.5230000000000001"/>
    <s v="3053 VI"/>
    <n v="117"/>
    <n v="292"/>
    <n v="1.5969230769230769"/>
    <n v="159.69230769230768"/>
    <n v="404.69230769230768"/>
    <n v="4.0469230769230764"/>
    <n v="39.92307692307692"/>
    <n v="8"/>
    <n v="28.184000000000001"/>
    <n v="48"/>
    <n v="169.10400000000001"/>
    <n v="56"/>
    <n v="197.28800000000001"/>
    <s v="Portal"/>
  </r>
  <r>
    <x v="1"/>
    <x v="4154"/>
    <s v="5A"/>
    <n v="100"/>
    <x v="0"/>
    <x v="0"/>
    <s v="S"/>
    <n v="4.1666666666666664E-2"/>
    <n v="25"/>
    <n v="24"/>
    <n v="24"/>
    <n v="-4"/>
    <n v="20"/>
    <n v="36"/>
    <n v="7.2409999999999997"/>
    <s v="3077 RD"/>
    <n v="89"/>
    <n v="305"/>
    <n v="1.3103846153846153"/>
    <n v="131.03846153846152"/>
    <n v="242.57692307692304"/>
    <n v="2.4257692307692302"/>
    <n v="26.207692307692305"/>
    <n v="8"/>
    <n v="57.927999999999997"/>
    <n v="34"/>
    <n v="246.19399999999999"/>
    <n v="41"/>
    <n v="296.88099999999997"/>
    <s v="Portal"/>
  </r>
  <r>
    <x v="1"/>
    <x v="4155"/>
    <s v="5A"/>
    <n v="100"/>
    <x v="0"/>
    <x v="0"/>
    <s v="S"/>
    <n v="-0.39583333333333331"/>
    <n v="29"/>
    <n v="48"/>
    <n v="29"/>
    <n v="-4"/>
    <n v="25"/>
    <n v="142"/>
    <n v="3.0430000000000001"/>
    <s v="3053 OR"/>
    <n v="138"/>
    <n v="602"/>
    <n v="2.180769230769231"/>
    <n v="218.07692307692309"/>
    <n v="836.92307692307691"/>
    <n v="8.3692307692307697"/>
    <n v="54.519230769230774"/>
    <n v="11"/>
    <n v="33.472999999999999"/>
    <n v="66"/>
    <n v="200.83800000000002"/>
    <n v="77"/>
    <n v="234.31100000000001"/>
    <s v="Portal"/>
  </r>
  <r>
    <x v="0"/>
    <x v="4156"/>
    <s v="5A"/>
    <n v="100"/>
    <x v="0"/>
    <x v="0"/>
    <s v="S"/>
    <n v="3.7037037037037035E-2"/>
    <n v="28"/>
    <n v="27"/>
    <n v="27"/>
    <n v="-4"/>
    <n v="23"/>
    <n v="8"/>
    <n v="2.919"/>
    <s v="1854/19 YL"/>
    <n v="9"/>
    <n v="34"/>
    <n v="0.13615384615384615"/>
    <n v="13.615384615384615"/>
    <n v="90.538461538461547"/>
    <n v="0.90538461538461545"/>
    <n v="3.1315384615384616"/>
    <n v="1"/>
    <n v="2.919"/>
    <n v="4"/>
    <n v="11.676"/>
    <n v="5"/>
    <n v="14.595000000000001"/>
    <s v="Portal"/>
  </r>
  <r>
    <x v="0"/>
    <x v="4157"/>
    <s v="5A"/>
    <n v="100"/>
    <x v="0"/>
    <x v="0"/>
    <s v="S"/>
    <n v="3.7037037037037035E-2"/>
    <n v="28"/>
    <n v="27"/>
    <n v="27"/>
    <n v="-4"/>
    <n v="23"/>
    <n v="8"/>
    <n v="2.919"/>
    <s v="1854/19 SL"/>
    <n v="14"/>
    <n v="24"/>
    <n v="0.17846153846153845"/>
    <n v="17.846153846153847"/>
    <n v="135.53846153846152"/>
    <n v="1.3553846153846152"/>
    <n v="4.1046153846153839"/>
    <n v="1"/>
    <n v="2.919"/>
    <n v="5"/>
    <n v="14.595000000000001"/>
    <n v="6"/>
    <n v="17.513999999999999"/>
    <s v="Portal"/>
  </r>
  <r>
    <x v="0"/>
    <x v="4158"/>
    <s v="5A"/>
    <n v="100"/>
    <x v="0"/>
    <x v="0"/>
    <s v="S"/>
    <n v="-0.16666666666666666"/>
    <n v="20"/>
    <n v="24"/>
    <n v="20"/>
    <n v="-4"/>
    <n v="16"/>
    <n v="17"/>
    <n v="3.2770000000000001"/>
    <s v="3073 WH"/>
    <n v="118"/>
    <n v="247"/>
    <n v="1.5557692307692306"/>
    <n v="155.57692307692307"/>
    <n v="574.80769230769226"/>
    <n v="5.7480769230769226"/>
    <n v="24.892307692307689"/>
    <n v="9"/>
    <n v="29.493000000000002"/>
    <n v="34"/>
    <n v="111.41800000000001"/>
    <n v="42"/>
    <n v="137.63400000000001"/>
    <s v="Portal"/>
  </r>
  <r>
    <x v="1"/>
    <x v="4159"/>
    <s v="1A"/>
    <n v="100"/>
    <x v="2"/>
    <x v="2"/>
    <n v="2"/>
    <n v="-0.33962264150943394"/>
    <n v="35"/>
    <n v="53"/>
    <n v="35"/>
    <m/>
    <n v="35"/>
    <n v="3"/>
    <n v="31.277999999999999"/>
    <s v="5364C SL"/>
    <n v="7"/>
    <n v="19"/>
    <n v="9.7307692307692303E-2"/>
    <n v="9.7307692307692299"/>
    <n v="390.11538461538464"/>
    <n v="3.9011538461538464"/>
    <n v="3.4057692307692307"/>
    <n v="0"/>
    <n v="0"/>
    <n v="3"/>
    <n v="93.834000000000003"/>
    <n v="3"/>
    <n v="93.834000000000003"/>
    <s v="Portal"/>
  </r>
  <r>
    <x v="1"/>
    <x v="4160"/>
    <s v="3A"/>
    <n v="100"/>
    <x v="0"/>
    <x v="0"/>
    <s v="C"/>
    <n v="0"/>
    <n v="5"/>
    <n v="5"/>
    <n v="5"/>
    <m/>
    <n v="5"/>
    <n v="0"/>
    <n v="58.603090000000002"/>
    <s v="6036C SL"/>
    <n v="3"/>
    <n v="6"/>
    <n v="3.9230769230769229E-2"/>
    <n v="3.9230769230769229"/>
    <n v="27.76923076923077"/>
    <n v="0.27769230769230768"/>
    <n v="0.19615384615384615"/>
    <n v="1"/>
    <n v="58.603090000000002"/>
    <n v="1"/>
    <n v="58.603090000000002"/>
    <n v="1"/>
    <n v="58.603090000000002"/>
    <s v="MPS"/>
  </r>
  <r>
    <x v="1"/>
    <x v="4161"/>
    <s v="3A"/>
    <n v="100"/>
    <x v="0"/>
    <x v="0"/>
    <s v="B"/>
    <n v="-0.65"/>
    <n v="35"/>
    <n v="100"/>
    <n v="35"/>
    <n v="-4"/>
    <n v="31"/>
    <n v="168"/>
    <n v="31.472000000000001"/>
    <s v="6342 SL"/>
    <n v="34"/>
    <n v="139"/>
    <n v="0.52653846153846151"/>
    <n v="52.653846153846153"/>
    <n v="422.26923076923072"/>
    <n v="4.2226923076923075"/>
    <n v="16.322692307692307"/>
    <n v="3"/>
    <n v="94.415999999999997"/>
    <n v="19"/>
    <n v="597.96800000000007"/>
    <n v="22"/>
    <n v="692.38400000000001"/>
    <s v="Portal"/>
  </r>
  <r>
    <x v="1"/>
    <x v="4162"/>
    <s v="8A"/>
    <n v="6"/>
    <x v="12"/>
    <x v="12"/>
    <s v="E"/>
    <n v="0.28235294117647058"/>
    <n v="109"/>
    <n v="85"/>
    <n v="85"/>
    <n v="-4"/>
    <n v="81"/>
    <n v="373"/>
    <n v="6.8"/>
    <s v="F3501/4 CL"/>
    <n v="0"/>
    <n v="84"/>
    <n v="9.6923076923076931E-2"/>
    <n v="0.58153846153846156"/>
    <n v="32.158461538461545"/>
    <n v="5.3597435897435908"/>
    <n v="7.8507692307692318"/>
    <n v="0"/>
    <n v="0"/>
    <n v="8"/>
    <n v="54.4"/>
    <n v="8"/>
    <n v="54.4"/>
    <s v="Portal"/>
  </r>
  <r>
    <x v="0"/>
    <x v="4163"/>
    <s v="5E"/>
    <n v="100"/>
    <x v="3"/>
    <x v="3"/>
    <s v="T"/>
    <n v="0"/>
    <n v="5"/>
    <n v="5"/>
    <n v="5"/>
    <m/>
    <n v="5"/>
    <n v="11"/>
    <n v="31.452570000000001"/>
    <s v="5877 RD"/>
    <n v="53"/>
    <n v="166"/>
    <n v="0.76230769230769224"/>
    <n v="76.230769230769226"/>
    <n v="143.53846153846155"/>
    <n v="1.4353846153846155"/>
    <n v="3.8115384615384613"/>
    <n v="5"/>
    <n v="157.26285000000001"/>
    <n v="9"/>
    <n v="283.07312999999999"/>
    <n v="14"/>
    <n v="440.33598000000001"/>
    <s v="MPS"/>
  </r>
  <r>
    <x v="1"/>
    <x v="4164"/>
    <s v="5A"/>
    <n v="1000"/>
    <x v="0"/>
    <x v="0"/>
    <s v="S"/>
    <n v="-0.25925925925925924"/>
    <n v="20"/>
    <n v="27"/>
    <n v="20"/>
    <n v="-4"/>
    <n v="16"/>
    <n v="40"/>
    <n v="20.29"/>
    <s v="3250 RD"/>
    <n v="80"/>
    <n v="264"/>
    <n v="1.1661538461538461"/>
    <n v="1166.1538461538462"/>
    <n v="1968.8461538461538"/>
    <n v="1.9688461538461539"/>
    <n v="18.658461538461538"/>
    <n v="7"/>
    <n v="142.03"/>
    <n v="26"/>
    <n v="527.54"/>
    <n v="32"/>
    <n v="649.28"/>
    <s v="Portal"/>
  </r>
  <r>
    <x v="0"/>
    <x v="4165"/>
    <s v="5C"/>
    <n v="100"/>
    <x v="19"/>
    <x v="18"/>
    <s v="E"/>
    <n v="0"/>
    <n v="34"/>
    <n v="34"/>
    <n v="34"/>
    <n v="-4"/>
    <n v="30"/>
    <n v="13"/>
    <n v="218.33"/>
    <s v="39X1825 WH"/>
    <n v="1"/>
    <n v="97"/>
    <n v="0.12269230769230768"/>
    <n v="12.269230769230768"/>
    <n v="41.88461538461538"/>
    <n v="0.41884615384615381"/>
    <n v="3.6807692307692306"/>
    <n v="1"/>
    <n v="218.33"/>
    <n v="5"/>
    <n v="1091.6500000000001"/>
    <n v="6"/>
    <n v="1309.98"/>
    <s v="Traditional"/>
  </r>
  <r>
    <x v="0"/>
    <x v="4166"/>
    <s v="1F"/>
    <n v="100"/>
    <x v="2"/>
    <x v="2"/>
    <n v="2"/>
    <n v="0"/>
    <n v="55"/>
    <n v="55"/>
    <n v="55"/>
    <m/>
    <n v="55"/>
    <n v="0"/>
    <n v="101.35549"/>
    <s v="65012 SL"/>
    <n v="1"/>
    <n v="4"/>
    <n v="1.5384615384615385E-2"/>
    <n v="1.5384615384615385"/>
    <n v="2.6923076923076925"/>
    <n v="2.6923076923076925E-2"/>
    <n v="0.84615384615384626"/>
    <n v="0"/>
    <n v="0"/>
    <n v="1"/>
    <n v="101.35549"/>
    <n v="1"/>
    <n v="101.35549"/>
    <s v="Portal"/>
  </r>
  <r>
    <x v="1"/>
    <x v="4167"/>
    <s v="3A"/>
    <n v="500"/>
    <x v="2"/>
    <x v="2"/>
    <n v="2"/>
    <n v="-0.75"/>
    <n v="25"/>
    <n v="100"/>
    <n v="25"/>
    <m/>
    <n v="25"/>
    <n v="48"/>
    <n v="95.584999999999994"/>
    <s v="2424C SL"/>
    <n v="21"/>
    <n v="132"/>
    <n v="0.3784615384615384"/>
    <n v="189.2307692307692"/>
    <n v="820.49999999999989"/>
    <n v="1.6409999999999998"/>
    <n v="9.4615384615384599"/>
    <n v="2"/>
    <n v="191.17"/>
    <n v="11"/>
    <n v="1051.4349999999999"/>
    <n v="13"/>
    <n v="1242.605"/>
    <s v="Portal"/>
  </r>
  <r>
    <x v="0"/>
    <x v="4168"/>
    <s v="5A"/>
    <n v="100"/>
    <x v="0"/>
    <x v="0"/>
    <s v="S"/>
    <n v="-0.16666666666666666"/>
    <n v="20"/>
    <n v="24"/>
    <n v="20"/>
    <n v="-4"/>
    <n v="16"/>
    <n v="32"/>
    <n v="2.6520000000000001"/>
    <s v="1551 OR"/>
    <n v="33"/>
    <n v="95"/>
    <n v="0.46499999999999997"/>
    <n v="46.5"/>
    <n v="295.73076923076917"/>
    <n v="2.9573076923076917"/>
    <n v="7.4399999999999995"/>
    <n v="3"/>
    <n v="7.9560000000000004"/>
    <n v="10"/>
    <n v="26.520000000000003"/>
    <n v="12"/>
    <n v="31.824000000000002"/>
    <s v="Portal"/>
  </r>
  <r>
    <x v="1"/>
    <x v="4169"/>
    <s v="8A"/>
    <n v="1"/>
    <x v="33"/>
    <x v="32"/>
    <s v="S"/>
    <n v="0"/>
    <n v="47"/>
    <n v="47"/>
    <n v="47"/>
    <n v="-4"/>
    <n v="43"/>
    <n v="0"/>
    <n v="0"/>
    <s v="F2603/4 GY"/>
    <s v="0"/>
    <s v="0"/>
    <n v="0"/>
    <n v="0"/>
    <n v="4.6153846153846159"/>
    <n v="4.6153846153846159"/>
    <n v="0"/>
    <n v="0"/>
    <n v="0"/>
    <n v="0"/>
    <n v="0"/>
    <n v="0"/>
    <n v="0"/>
    <s v="Traditional"/>
  </r>
  <r>
    <x v="0"/>
    <x v="4170"/>
    <s v="5A"/>
    <n v="100"/>
    <x v="10"/>
    <x v="10"/>
    <s v="F"/>
    <n v="0"/>
    <n v="5"/>
    <n v="5"/>
    <n v="5"/>
    <m/>
    <n v="5"/>
    <n v="11"/>
    <n v="7.70357"/>
    <s v="7055 RD"/>
    <n v="20"/>
    <n v="56"/>
    <n v="0.28000000000000003"/>
    <n v="28.000000000000004"/>
    <n v="291.84615384615387"/>
    <n v="2.9184615384615387"/>
    <n v="1.4000000000000001"/>
    <n v="2"/>
    <n v="15.40714"/>
    <n v="3"/>
    <n v="23.110710000000001"/>
    <n v="5"/>
    <n v="38.517850000000003"/>
    <s v="MPS"/>
  </r>
  <r>
    <x v="1"/>
    <x v="4171"/>
    <s v="5A"/>
    <n v="100"/>
    <x v="0"/>
    <x v="0"/>
    <s v="S"/>
    <n v="3.7037037037037035E-2"/>
    <n v="28"/>
    <n v="27"/>
    <n v="27"/>
    <n v="-4"/>
    <n v="23"/>
    <n v="5"/>
    <n v="2.7349999999999999"/>
    <s v="1856/19 BK"/>
    <n v="5"/>
    <n v="117"/>
    <n v="0.18884615384615386"/>
    <n v="18.884615384615387"/>
    <n v="400.80769230769226"/>
    <n v="4.0080769230769224"/>
    <n v="4.3434615384615389"/>
    <n v="1"/>
    <n v="2.7349999999999999"/>
    <n v="5"/>
    <n v="13.674999999999999"/>
    <n v="6"/>
    <n v="16.41"/>
    <s v="Portal  "/>
  </r>
  <r>
    <x v="1"/>
    <x v="4172"/>
    <s v="1F"/>
    <n v="1000"/>
    <x v="2"/>
    <x v="2"/>
    <n v="2"/>
    <n v="0"/>
    <n v="55"/>
    <n v="55"/>
    <n v="55"/>
    <m/>
    <n v="55"/>
    <n v="0"/>
    <n v="1513.1719499999999"/>
    <s v="65825 SL"/>
    <n v="0"/>
    <n v="8"/>
    <n v="9.2307692307692316E-3"/>
    <n v="9.2307692307692317"/>
    <n v="10.5"/>
    <n v="1.0500000000000001E-2"/>
    <n v="0.50769230769230778"/>
    <n v="0"/>
    <n v="0"/>
    <n v="1"/>
    <n v="1513.1719499999999"/>
    <n v="1"/>
    <n v="1513.1719499999999"/>
    <s v="Portal"/>
  </r>
  <r>
    <x v="1"/>
    <x v="4173"/>
    <s v="1F"/>
    <n v="1"/>
    <x v="2"/>
    <x v="2"/>
    <n v="2"/>
    <n v="-0.76086956521739135"/>
    <n v="55"/>
    <n v="230"/>
    <n v="55"/>
    <m/>
    <n v="55"/>
    <n v="3692"/>
    <n v="1.4418500000000001"/>
    <s v="65825 SL"/>
    <s v="0"/>
    <s v="0"/>
    <n v="0"/>
    <n v="0"/>
    <n v="10.5"/>
    <n v="10.5"/>
    <n v="0"/>
    <n v="0"/>
    <n v="0"/>
    <n v="0"/>
    <n v="0"/>
    <n v="0"/>
    <n v="0"/>
    <s v="Portal"/>
  </r>
  <r>
    <x v="0"/>
    <x v="4174"/>
    <s v="2I"/>
    <n v="500"/>
    <x v="3"/>
    <x v="3"/>
    <s v="C"/>
    <n v="0"/>
    <n v="5"/>
    <n v="5"/>
    <n v="5"/>
    <m/>
    <n v="5"/>
    <n v="0"/>
    <n v="434.01425"/>
    <s v="M1213 WH"/>
    <s v="0"/>
    <s v="0"/>
    <n v="0"/>
    <n v="0"/>
    <n v="12.5"/>
    <n v="2.5000000000000001E-2"/>
    <n v="0"/>
    <n v="0"/>
    <n v="0"/>
    <n v="0"/>
    <n v="0"/>
    <n v="0"/>
    <n v="0"/>
    <s v="MPS"/>
  </r>
  <r>
    <x v="0"/>
    <x v="4175"/>
    <s v="5A"/>
    <n v="1000"/>
    <x v="10"/>
    <x v="10"/>
    <s v="I"/>
    <n v="2.0405405405405403"/>
    <n v="225"/>
    <n v="74"/>
    <n v="74"/>
    <n v="-4"/>
    <n v="70"/>
    <n v="3"/>
    <n v="101.21"/>
    <s v="7133 WH"/>
    <n v="6"/>
    <n v="5"/>
    <n v="7.0384615384615379E-2"/>
    <n v="70.384615384615373"/>
    <n v="70.499999999999986"/>
    <n v="7.0499999999999979E-2"/>
    <n v="4.9349999999999987"/>
    <n v="0"/>
    <n v="0"/>
    <n v="5"/>
    <n v="506.04999999999995"/>
    <n v="5"/>
    <n v="506.04999999999995"/>
    <s v="Portal With MPS"/>
  </r>
  <r>
    <x v="0"/>
    <x v="4176"/>
    <s v="5A"/>
    <n v="100"/>
    <x v="10"/>
    <x v="10"/>
    <s v="F"/>
    <n v="0"/>
    <n v="5"/>
    <n v="5"/>
    <n v="5"/>
    <m/>
    <n v="5"/>
    <n v="5"/>
    <n v="7.70357"/>
    <s v="7055 BK"/>
    <n v="23"/>
    <n v="122"/>
    <n v="0.38846153846153841"/>
    <n v="38.84615384615384"/>
    <n v="340.38461538461536"/>
    <n v="3.4038461538461537"/>
    <n v="1.9423076923076921"/>
    <n v="3"/>
    <n v="23.110710000000001"/>
    <n v="5"/>
    <n v="38.517850000000003"/>
    <n v="8"/>
    <n v="61.62856"/>
    <s v="MPS"/>
  </r>
  <r>
    <x v="0"/>
    <x v="4177"/>
    <s v="5E"/>
    <n v="100"/>
    <x v="3"/>
    <x v="3"/>
    <s v="T"/>
    <n v="0"/>
    <n v="5"/>
    <n v="5"/>
    <n v="5"/>
    <m/>
    <n v="5"/>
    <n v="21"/>
    <n v="9.2625700000000002"/>
    <s v="5853 BL"/>
    <n v="186"/>
    <n v="693"/>
    <n v="2.8026923076923076"/>
    <n v="280.26923076923077"/>
    <n v="365.65384615384619"/>
    <n v="3.656538461538462"/>
    <n v="14.013461538461538"/>
    <n v="20"/>
    <n v="185.25139999999999"/>
    <n v="34"/>
    <n v="314.92738000000003"/>
    <n v="54"/>
    <n v="500.17878000000002"/>
    <s v="MPS"/>
  </r>
  <r>
    <x v="1"/>
    <x v="4178"/>
    <s v="5A"/>
    <n v="1000"/>
    <x v="0"/>
    <x v="0"/>
    <s v="S"/>
    <n v="3.7037037037037035E-2"/>
    <n v="28"/>
    <n v="27"/>
    <n v="27"/>
    <n v="-4"/>
    <n v="23"/>
    <n v="8"/>
    <n v="21.05"/>
    <s v="1855 RD"/>
    <n v="14"/>
    <n v="60"/>
    <n v="0.22"/>
    <n v="220"/>
    <n v="345.65384615384619"/>
    <n v="0.3456538461538462"/>
    <n v="5.0599999999999996"/>
    <n v="1"/>
    <n v="21.05"/>
    <n v="6"/>
    <n v="126.30000000000001"/>
    <n v="7"/>
    <n v="147.35"/>
    <s v="Portal  "/>
  </r>
  <r>
    <x v="1"/>
    <x v="4179"/>
    <s v="1F"/>
    <n v="100"/>
    <x v="2"/>
    <x v="2"/>
    <n v="2"/>
    <n v="0"/>
    <n v="45"/>
    <n v="45"/>
    <n v="45"/>
    <m/>
    <n v="45"/>
    <n v="0"/>
    <n v="41.734610000000004"/>
    <s v="65003CY SL"/>
    <n v="2"/>
    <n v="10"/>
    <n v="3.3076923076923073E-2"/>
    <n v="3.3076923076923075"/>
    <n v="5.0384615384615383"/>
    <n v="5.0384615384615382E-2"/>
    <n v="1.4884615384615383"/>
    <n v="0"/>
    <n v="0"/>
    <n v="1"/>
    <n v="41.734610000000004"/>
    <n v="1"/>
    <n v="41.734610000000004"/>
    <s v="Portal"/>
  </r>
  <r>
    <x v="0"/>
    <x v="4180"/>
    <s v="5A"/>
    <n v="100"/>
    <x v="0"/>
    <x v="0"/>
    <s v="S"/>
    <n v="3.7037037037037035E-2"/>
    <n v="28"/>
    <n v="27"/>
    <n v="27"/>
    <n v="-4"/>
    <n v="23"/>
    <n v="3"/>
    <n v="2.113"/>
    <s v="1855/19 BL"/>
    <n v="7"/>
    <n v="24"/>
    <n v="0.10307692307692308"/>
    <n v="10.307692307692308"/>
    <n v="121.07692307692308"/>
    <n v="1.2107692307692308"/>
    <n v="2.370769230769231"/>
    <n v="1"/>
    <n v="2.113"/>
    <n v="3"/>
    <n v="6.3390000000000004"/>
    <n v="4"/>
    <n v="8.452"/>
    <s v="Portal"/>
  </r>
  <r>
    <x v="1"/>
    <x v="4181"/>
    <s v="5A"/>
    <n v="100"/>
    <x v="0"/>
    <x v="0"/>
    <s v="S"/>
    <n v="3.7037037037037035E-2"/>
    <n v="28"/>
    <n v="27"/>
    <n v="27"/>
    <n v="-4"/>
    <n v="23"/>
    <n v="13"/>
    <n v="2.74"/>
    <s v="1855/19 RD"/>
    <n v="20"/>
    <n v="56"/>
    <n v="0.28000000000000003"/>
    <n v="28.000000000000004"/>
    <n v="355.30769230769232"/>
    <n v="3.5530769230769232"/>
    <n v="6.44"/>
    <n v="1"/>
    <n v="2.74"/>
    <n v="7"/>
    <n v="19.18"/>
    <n v="8"/>
    <n v="21.92"/>
    <s v="Portal  "/>
  </r>
  <r>
    <x v="1"/>
    <x v="4182"/>
    <s v="1F"/>
    <n v="100"/>
    <x v="2"/>
    <x v="2"/>
    <n v="2"/>
    <n v="0"/>
    <n v="60"/>
    <n v="60"/>
    <n v="60"/>
    <m/>
    <n v="60"/>
    <n v="3"/>
    <n v="79.168800000000005"/>
    <s v="86218CY SL"/>
    <n v="0"/>
    <n v="12"/>
    <n v="1.3846153846153847E-2"/>
    <n v="1.3846153846153846"/>
    <n v="17.346153846153847"/>
    <n v="0.17346153846153847"/>
    <n v="0.83076923076923082"/>
    <n v="0"/>
    <n v="0"/>
    <n v="1"/>
    <n v="79.168800000000005"/>
    <n v="1"/>
    <n v="79.168800000000005"/>
    <s v="Portal"/>
  </r>
  <r>
    <x v="0"/>
    <x v="4183"/>
    <s v="5A"/>
    <n v="1000"/>
    <x v="0"/>
    <x v="0"/>
    <s v="S"/>
    <n v="-0.16666666666666666"/>
    <n v="20"/>
    <n v="24"/>
    <n v="20"/>
    <n v="-4"/>
    <n v="16"/>
    <n v="12"/>
    <n v="12.31"/>
    <s v="3049 BR"/>
    <n v="34"/>
    <n v="112"/>
    <n v="0.49538461538461542"/>
    <n v="495.38461538461542"/>
    <n v="571.88461538461536"/>
    <n v="0.57188461538461532"/>
    <n v="9.1501538461538452"/>
    <n v="3"/>
    <n v="36.93"/>
    <n v="11"/>
    <n v="135.41"/>
    <n v="13"/>
    <n v="160.03"/>
    <s v="Portal"/>
  </r>
  <r>
    <x v="0"/>
    <x v="4184"/>
    <s v="5A"/>
    <n v="100"/>
    <x v="10"/>
    <x v="10"/>
    <s v="F"/>
    <n v="0"/>
    <n v="5"/>
    <n v="5"/>
    <n v="5"/>
    <m/>
    <n v="5"/>
    <n v="14"/>
    <n v="6.9285699999999997"/>
    <s v="7054 BL"/>
    <n v="143"/>
    <n v="246"/>
    <n v="1.8238461538461539"/>
    <n v="182.38461538461539"/>
    <n v="353.15384615384619"/>
    <n v="3.531538461538462"/>
    <n v="9.1192307692307697"/>
    <n v="13"/>
    <n v="90.07141"/>
    <n v="22"/>
    <n v="152.42854"/>
    <n v="35"/>
    <n v="242.49994999999998"/>
    <s v="MPS"/>
  </r>
  <r>
    <x v="1"/>
    <x v="4185"/>
    <s v="2A"/>
    <n v="100"/>
    <x v="2"/>
    <x v="2"/>
    <n v="2"/>
    <n v="0"/>
    <n v="35"/>
    <n v="35"/>
    <n v="35"/>
    <m/>
    <n v="35"/>
    <n v="4"/>
    <n v="36.878860000000003"/>
    <s v="M33506 SL"/>
    <n v="20"/>
    <n v="63"/>
    <n v="0.28807692307692312"/>
    <n v="28.807692307692314"/>
    <n v="161.69230769230771"/>
    <n v="1.6169230769230771"/>
    <n v="10.082692307692309"/>
    <n v="1"/>
    <n v="36.878860000000003"/>
    <n v="11"/>
    <n v="405.66746000000001"/>
    <n v="12"/>
    <n v="442.54632000000004"/>
    <s v="Portal"/>
  </r>
  <r>
    <x v="0"/>
    <x v="4186"/>
    <s v="5A"/>
    <n v="1000"/>
    <x v="0"/>
    <x v="0"/>
    <s v="S"/>
    <n v="0.66666666666666663"/>
    <n v="40"/>
    <n v="24"/>
    <n v="24"/>
    <n v="-4"/>
    <n v="20"/>
    <n v="12"/>
    <n v="21.47"/>
    <s v="3051/1 YL"/>
    <n v="8"/>
    <n v="98"/>
    <n v="0.19923076923076921"/>
    <n v="199.2307692307692"/>
    <n v="329.15384615384608"/>
    <n v="0.32915384615384607"/>
    <n v="6.5830769230769217"/>
    <n v="1"/>
    <n v="21.47"/>
    <n v="5"/>
    <n v="107.35"/>
    <n v="6"/>
    <n v="128.82"/>
    <s v="Portal"/>
  </r>
  <r>
    <x v="1"/>
    <x v="4187"/>
    <s v="1F"/>
    <n v="1000"/>
    <x v="2"/>
    <x v="2"/>
    <n v="2"/>
    <n v="0"/>
    <n v="30"/>
    <n v="30"/>
    <n v="30"/>
    <m/>
    <n v="30"/>
    <n v="2"/>
    <n v="372.00040000000001"/>
    <s v="86703CY SL"/>
    <n v="10"/>
    <n v="14"/>
    <n v="0.12384615384615386"/>
    <n v="123.84615384615385"/>
    <n v="127.73076923076924"/>
    <n v="0.12773076923076923"/>
    <n v="3.7153846153846155"/>
    <n v="1"/>
    <n v="372.00040000000001"/>
    <n v="5"/>
    <n v="1860.002"/>
    <n v="6"/>
    <n v="2232.0024000000003"/>
    <s v="Portal"/>
  </r>
  <r>
    <x v="1"/>
    <x v="4188"/>
    <s v="1F"/>
    <n v="100"/>
    <x v="2"/>
    <x v="2"/>
    <n v="2"/>
    <n v="0"/>
    <n v="30"/>
    <n v="30"/>
    <n v="30"/>
    <m/>
    <n v="30"/>
    <n v="2"/>
    <n v="45.069899999999997"/>
    <s v="86703CY SL"/>
    <n v="2"/>
    <n v="10"/>
    <n v="3.3076923076923073E-2"/>
    <n v="3.3076923076923075"/>
    <n v="127.73076923076924"/>
    <n v="1.2773076923076925"/>
    <n v="0.99230769230769222"/>
    <n v="0"/>
    <n v="0"/>
    <n v="1"/>
    <n v="45.069899999999997"/>
    <n v="1"/>
    <n v="45.069899999999997"/>
    <s v="Portal"/>
  </r>
  <r>
    <x v="1"/>
    <x v="4189"/>
    <s v="1A"/>
    <n v="100"/>
    <x v="2"/>
    <x v="2"/>
    <n v="2"/>
    <n v="-0.65753424657534243"/>
    <n v="25"/>
    <n v="73"/>
    <n v="25"/>
    <m/>
    <n v="25"/>
    <n v="2"/>
    <n v="55.142000000000003"/>
    <s v="5158C SL"/>
    <n v="0"/>
    <n v="2"/>
    <n v="2.3076923076923079E-3"/>
    <n v="0.23076923076923078"/>
    <n v="72.34615384615384"/>
    <n v="0.72346153846153838"/>
    <n v="5.7692307692307696E-2"/>
    <n v="1"/>
    <n v="55.142000000000003"/>
    <n v="1"/>
    <n v="55.142000000000003"/>
    <n v="1"/>
    <n v="55.142000000000003"/>
    <s v="Portal"/>
  </r>
  <r>
    <x v="0"/>
    <x v="4190"/>
    <s v="5A"/>
    <n v="1000"/>
    <x v="0"/>
    <x v="0"/>
    <s v="S"/>
    <n v="4.1666666666666664E-2"/>
    <n v="25"/>
    <n v="24"/>
    <n v="24"/>
    <n v="-4"/>
    <n v="20"/>
    <n v="2"/>
    <n v="46.6"/>
    <s v="3055/1 RD"/>
    <n v="20"/>
    <n v="54"/>
    <n v="0.27769230769230768"/>
    <n v="277.69230769230768"/>
    <n v="297.69230769230768"/>
    <n v="0.2976923076923077"/>
    <n v="5.953846153846154"/>
    <n v="2"/>
    <n v="93.2"/>
    <n v="8"/>
    <n v="372.8"/>
    <n v="9"/>
    <n v="419.40000000000003"/>
    <s v="Portal"/>
  </r>
  <r>
    <x v="0"/>
    <x v="4191"/>
    <s v="5I"/>
    <n v="100"/>
    <x v="0"/>
    <x v="0"/>
    <s v="B"/>
    <n v="0"/>
    <n v="39"/>
    <n v="39"/>
    <n v="39"/>
    <n v="-4"/>
    <n v="35"/>
    <n v="92"/>
    <n v="6.55"/>
    <s v="6711 VI"/>
    <n v="30"/>
    <n v="50"/>
    <n v="0.3807692307692308"/>
    <n v="38.07692307692308"/>
    <n v="194.61538461538464"/>
    <n v="1.9461538461538463"/>
    <n v="13.326923076923078"/>
    <n v="2"/>
    <n v="13.1"/>
    <n v="15"/>
    <n v="98.25"/>
    <n v="17"/>
    <n v="111.35"/>
    <s v="Portal"/>
  </r>
  <r>
    <x v="0"/>
    <x v="4192"/>
    <s v="5A"/>
    <n v="1000"/>
    <x v="10"/>
    <x v="10"/>
    <s v="I"/>
    <n v="2.0405405405405403"/>
    <n v="225"/>
    <n v="74"/>
    <n v="74"/>
    <n v="-4"/>
    <n v="70"/>
    <n v="3"/>
    <n v="80.39"/>
    <s v="7132 WH"/>
    <n v="0"/>
    <n v="10"/>
    <n v="1.1538461538461539E-2"/>
    <n v="11.538461538461538"/>
    <n v="17.115384615384613"/>
    <n v="1.7115384615384612E-2"/>
    <n v="1.1980769230769228"/>
    <n v="0"/>
    <n v="0"/>
    <n v="1"/>
    <n v="80.39"/>
    <n v="1"/>
    <n v="80.39"/>
    <s v="Portal With MPS"/>
  </r>
  <r>
    <x v="0"/>
    <x v="4193"/>
    <s v="2I"/>
    <n v="1"/>
    <x v="3"/>
    <x v="3"/>
    <s v="B"/>
    <n v="0.14893617021276595"/>
    <n v="108"/>
    <n v="94"/>
    <n v="94"/>
    <n v="-4"/>
    <n v="90"/>
    <n v="6843"/>
    <n v="1.01"/>
    <s v="M1213 WH"/>
    <s v="0"/>
    <s v="0"/>
    <n v="0"/>
    <n v="0"/>
    <n v="12.5"/>
    <n v="12.5"/>
    <n v="0"/>
    <n v="63"/>
    <n v="63.63"/>
    <n v="1188"/>
    <n v="1199.8800000000001"/>
    <n v="1251"/>
    <n v="1263.51"/>
    <s v="Portal With MPS"/>
  </r>
  <r>
    <x v="1"/>
    <x v="4194"/>
    <s v="5A"/>
    <n v="100"/>
    <x v="0"/>
    <x v="0"/>
    <s v="S"/>
    <n v="-0.16666666666666666"/>
    <n v="20"/>
    <n v="24"/>
    <n v="20"/>
    <n v="-4"/>
    <n v="16"/>
    <n v="47"/>
    <n v="5.931"/>
    <s v="3057 BR"/>
    <n v="72"/>
    <n v="201"/>
    <n v="1.0073076923076922"/>
    <n v="100.73076923076923"/>
    <n v="290.34615384615387"/>
    <n v="2.9034615384615385"/>
    <n v="16.116923076923076"/>
    <n v="6"/>
    <n v="35.585999999999999"/>
    <n v="22"/>
    <n v="130.482"/>
    <n v="27"/>
    <n v="160.137"/>
    <s v="Portal"/>
  </r>
  <r>
    <x v="0"/>
    <x v="4195"/>
    <s v="2I"/>
    <n v="100"/>
    <x v="3"/>
    <x v="3"/>
    <s v="C"/>
    <n v="0"/>
    <n v="5"/>
    <n v="5"/>
    <n v="5"/>
    <m/>
    <n v="5"/>
    <n v="2"/>
    <n v="184.28256999999999"/>
    <s v="M1234 WH"/>
    <n v="20"/>
    <n v="69"/>
    <n v="0.29500000000000004"/>
    <n v="29.500000000000004"/>
    <n v="29.500000000000004"/>
    <n v="0.29500000000000004"/>
    <n v="1.4750000000000001"/>
    <n v="2"/>
    <n v="368.56513999999999"/>
    <n v="3"/>
    <n v="552.84771000000001"/>
    <n v="5"/>
    <n v="921.41284999999993"/>
    <s v="MPS"/>
  </r>
  <r>
    <x v="0"/>
    <x v="4196"/>
    <s v="5E"/>
    <n v="1"/>
    <x v="3"/>
    <x v="3"/>
    <s v="S"/>
    <n v="0.13333333333333333"/>
    <n v="68"/>
    <n v="60"/>
    <n v="60"/>
    <n v="-4"/>
    <n v="56"/>
    <n v="6234"/>
    <n v="0.24"/>
    <s v="5876 BK"/>
    <s v="0"/>
    <s v="0"/>
    <n v="0"/>
    <n v="0"/>
    <n v="96.961538461538453"/>
    <n v="96.961538461538453"/>
    <n v="0"/>
    <n v="485"/>
    <n v="116.39999999999999"/>
    <n v="5915"/>
    <n v="1419.6"/>
    <n v="6400"/>
    <n v="1536"/>
    <s v="Portal With MPS"/>
  </r>
  <r>
    <x v="0"/>
    <x v="4197"/>
    <s v="5A"/>
    <n v="1000"/>
    <x v="0"/>
    <x v="0"/>
    <s v="S"/>
    <n v="4.1666666666666664E-2"/>
    <n v="25"/>
    <n v="24"/>
    <n v="24"/>
    <n v="-4"/>
    <n v="20"/>
    <n v="0"/>
    <n v="12.76"/>
    <s v="3050/1 BR"/>
    <n v="1"/>
    <n v="1"/>
    <n v="1.1923076923076923E-2"/>
    <n v="11.923076923076923"/>
    <n v="33"/>
    <n v="3.3000000000000002E-2"/>
    <n v="0.23846153846153847"/>
    <n v="1"/>
    <n v="12.76"/>
    <n v="1"/>
    <n v="12.76"/>
    <n v="1"/>
    <n v="12.76"/>
    <s v="Portal"/>
  </r>
  <r>
    <x v="0"/>
    <x v="4198"/>
    <s v="5A"/>
    <n v="100"/>
    <x v="0"/>
    <x v="0"/>
    <s v="T"/>
    <n v="0"/>
    <n v="5"/>
    <n v="5"/>
    <n v="5"/>
    <m/>
    <n v="5"/>
    <n v="13"/>
    <n v="4.5665699999999996"/>
    <s v="3073 BL"/>
    <n v="21"/>
    <n v="65"/>
    <n v="0.30115384615384616"/>
    <n v="30.115384615384617"/>
    <n v="422.80769230769232"/>
    <n v="4.2280769230769231"/>
    <n v="1.5057692307692307"/>
    <n v="2"/>
    <n v="9.1331399999999991"/>
    <n v="4"/>
    <n v="18.266279999999998"/>
    <n v="6"/>
    <n v="27.399419999999999"/>
    <s v="MPS"/>
  </r>
  <r>
    <x v="0"/>
    <x v="4199"/>
    <s v="5I"/>
    <n v="100"/>
    <x v="4"/>
    <x v="4"/>
    <s v="S"/>
    <n v="0"/>
    <n v="39"/>
    <n v="39"/>
    <n v="39"/>
    <n v="-4"/>
    <n v="35"/>
    <n v="7"/>
    <n v="5.6"/>
    <s v="6820 GR"/>
    <n v="6"/>
    <n v="25"/>
    <n v="9.3461538461538457E-2"/>
    <n v="9.3461538461538449"/>
    <n v="678.57692307692298"/>
    <n v="6.7857692307692297"/>
    <n v="3.2711538461538461"/>
    <n v="0"/>
    <n v="0"/>
    <n v="3"/>
    <n v="16.799999999999997"/>
    <n v="3"/>
    <n v="16.799999999999997"/>
    <s v="Portal"/>
  </r>
  <r>
    <x v="0"/>
    <x v="4200"/>
    <s v="5A"/>
    <n v="1000"/>
    <x v="0"/>
    <x v="0"/>
    <s v="S"/>
    <n v="-0.52083333333333337"/>
    <n v="23"/>
    <n v="48"/>
    <n v="23"/>
    <n v="-4"/>
    <n v="19"/>
    <n v="3"/>
    <n v="47.59"/>
    <s v="3053 WB"/>
    <n v="6"/>
    <n v="11"/>
    <n v="7.7307692307692313E-2"/>
    <n v="77.307692307692307"/>
    <n v="96.230769230769226"/>
    <n v="9.6230769230769231E-2"/>
    <n v="1.4688461538461539"/>
    <n v="0"/>
    <n v="0"/>
    <n v="1"/>
    <n v="47.59"/>
    <n v="1"/>
    <n v="47.59"/>
    <s v="Portal"/>
  </r>
  <r>
    <x v="0"/>
    <x v="4201"/>
    <s v="5I"/>
    <n v="100"/>
    <x v="0"/>
    <x v="0"/>
    <s v="S"/>
    <n v="0"/>
    <n v="39"/>
    <n v="39"/>
    <n v="39"/>
    <n v="-4"/>
    <n v="35"/>
    <n v="128"/>
    <n v="3.6219999999999999"/>
    <s v="6713 SL"/>
    <n v="0"/>
    <n v="38"/>
    <n v="4.3846153846153847E-2"/>
    <n v="4.384615384615385"/>
    <n v="752.07692307692298"/>
    <n v="7.52076923076923"/>
    <n v="1.5346153846153847"/>
    <n v="0"/>
    <n v="0"/>
    <n v="2"/>
    <n v="7.2439999999999998"/>
    <n v="2"/>
    <n v="7.2439999999999998"/>
    <s v="Portal"/>
  </r>
  <r>
    <x v="0"/>
    <x v="4202"/>
    <s v="5F"/>
    <n v="1000"/>
    <x v="10"/>
    <x v="10"/>
    <s v="I"/>
    <n v="0"/>
    <n v="74"/>
    <n v="74"/>
    <n v="74"/>
    <n v="-4"/>
    <n v="70"/>
    <n v="44"/>
    <n v="104.68"/>
    <s v="7025 BK"/>
    <n v="40"/>
    <n v="85"/>
    <n v="0.52884615384615385"/>
    <n v="528.84615384615381"/>
    <n v="529.88461538461536"/>
    <n v="0.5298846153846154"/>
    <n v="37.091923076923081"/>
    <n v="3"/>
    <n v="314.04000000000002"/>
    <n v="40"/>
    <n v="4187.2000000000007"/>
    <n v="43"/>
    <n v="4501.2400000000007"/>
    <s v="Portal With MPS"/>
  </r>
  <r>
    <x v="0"/>
    <x v="4203"/>
    <s v="5A"/>
    <n v="1000"/>
    <x v="10"/>
    <x v="10"/>
    <s v="I"/>
    <n v="2.0405405405405403"/>
    <n v="225"/>
    <n v="74"/>
    <n v="74"/>
    <n v="-4"/>
    <n v="70"/>
    <n v="20"/>
    <n v="56.66"/>
    <s v="7054 GR"/>
    <n v="8"/>
    <n v="22"/>
    <n v="0.11153846153846153"/>
    <n v="111.53846153846153"/>
    <n v="122.76923076923076"/>
    <n v="0.12276923076923076"/>
    <n v="8.5938461538461528"/>
    <n v="1"/>
    <n v="56.66"/>
    <n v="10"/>
    <n v="566.59999999999991"/>
    <n v="11"/>
    <n v="623.26"/>
    <s v="Portal With MPS"/>
  </r>
  <r>
    <x v="0"/>
    <x v="4204"/>
    <s v="3A"/>
    <n v="500"/>
    <x v="2"/>
    <x v="2"/>
    <n v="2"/>
    <n v="0"/>
    <n v="20"/>
    <n v="20"/>
    <n v="20"/>
    <m/>
    <n v="20"/>
    <n v="0"/>
    <n v="55.793640000000003"/>
    <s v="6300/3 SL"/>
    <n v="2"/>
    <n v="8"/>
    <n v="3.0769230769230771E-2"/>
    <n v="15.384615384615385"/>
    <n v="1351.0769230769231"/>
    <n v="2.7021538461538461"/>
    <n v="0.61538461538461542"/>
    <n v="0"/>
    <n v="0"/>
    <n v="1"/>
    <n v="55.793640000000003"/>
    <n v="1"/>
    <n v="55.793640000000003"/>
    <s v="Portal"/>
  </r>
  <r>
    <x v="0"/>
    <x v="4205"/>
    <s v="5A"/>
    <n v="1000"/>
    <x v="10"/>
    <x v="10"/>
    <s v="I"/>
    <n v="2.0405405405405403"/>
    <n v="225"/>
    <n v="74"/>
    <n v="74"/>
    <n v="-4"/>
    <n v="70"/>
    <n v="6"/>
    <n v="87.95"/>
    <s v="7056/19 RD"/>
    <n v="19"/>
    <n v="50"/>
    <n v="0.2623076923076923"/>
    <n v="262.30769230769232"/>
    <n v="280.57692307692309"/>
    <n v="0.28057692307692311"/>
    <n v="19.640384615384619"/>
    <n v="1"/>
    <n v="87.95"/>
    <n v="21"/>
    <n v="1846.95"/>
    <n v="22"/>
    <n v="1934.9"/>
    <s v="Portal With MPS"/>
  </r>
  <r>
    <x v="1"/>
    <x v="4206"/>
    <s v="1F"/>
    <n v="100"/>
    <x v="2"/>
    <x v="2"/>
    <n v="2"/>
    <n v="0"/>
    <n v="30"/>
    <n v="30"/>
    <n v="30"/>
    <m/>
    <n v="30"/>
    <n v="2"/>
    <n v="48.916049999999998"/>
    <s v="86307CY SL"/>
    <n v="16"/>
    <n v="34"/>
    <n v="0.21153846153846154"/>
    <n v="21.153846153846153"/>
    <n v="49.615384615384613"/>
    <n v="0.49615384615384611"/>
    <n v="6.3461538461538458"/>
    <n v="1"/>
    <n v="48.916049999999998"/>
    <n v="7"/>
    <n v="342.41235"/>
    <n v="8"/>
    <n v="391.32839999999999"/>
    <s v="Portal"/>
  </r>
  <r>
    <x v="0"/>
    <x v="4207"/>
    <s v="5A"/>
    <n v="1000"/>
    <x v="10"/>
    <x v="10"/>
    <s v="I"/>
    <n v="2.0405405405405403"/>
    <n v="225"/>
    <n v="74"/>
    <n v="74"/>
    <n v="-4"/>
    <n v="70"/>
    <n v="7"/>
    <n v="66.430000000000007"/>
    <s v="7055/19 OR"/>
    <n v="1"/>
    <n v="7"/>
    <n v="1.8846153846153846E-2"/>
    <n v="18.846153846153847"/>
    <n v="29.192307692307693"/>
    <n v="2.9192307692307694E-2"/>
    <n v="2.0434615384615387"/>
    <n v="0"/>
    <n v="0"/>
    <n v="2"/>
    <n v="132.86000000000001"/>
    <n v="2"/>
    <n v="132.86000000000001"/>
    <s v="Portal With MPS"/>
  </r>
  <r>
    <x v="0"/>
    <x v="4208"/>
    <s v="5A"/>
    <n v="1000"/>
    <x v="10"/>
    <x v="10"/>
    <s v="I"/>
    <n v="2.0405405405405403"/>
    <n v="225"/>
    <n v="74"/>
    <n v="74"/>
    <n v="-4"/>
    <n v="70"/>
    <n v="11"/>
    <n v="66.430000000000007"/>
    <s v="7055/19 YL"/>
    <n v="4"/>
    <n v="13"/>
    <n v="5.8076923076923075E-2"/>
    <n v="58.076923076923073"/>
    <n v="87.115384615384613"/>
    <n v="8.7115384615384608E-2"/>
    <n v="6.0980769230769223"/>
    <n v="0"/>
    <n v="0"/>
    <n v="6"/>
    <n v="398.58000000000004"/>
    <n v="6"/>
    <n v="398.58000000000004"/>
    <s v="Portal With MPS"/>
  </r>
  <r>
    <x v="0"/>
    <x v="4209"/>
    <s v="5A"/>
    <n v="1000"/>
    <x v="10"/>
    <x v="10"/>
    <s v="I"/>
    <n v="2.0405405405405403"/>
    <n v="225"/>
    <n v="74"/>
    <n v="74"/>
    <n v="-4"/>
    <n v="70"/>
    <n v="4"/>
    <n v="84.58"/>
    <s v="7056 BK"/>
    <n v="0"/>
    <n v="2"/>
    <n v="2.3076923076923079E-3"/>
    <n v="2.3076923076923079"/>
    <n v="24.115384615384613"/>
    <n v="2.4115384615384615E-2"/>
    <n v="1.688076923076923"/>
    <n v="0"/>
    <n v="0"/>
    <n v="2"/>
    <n v="169.16"/>
    <n v="2"/>
    <n v="169.16"/>
    <s v="Portal With MPS"/>
  </r>
  <r>
    <x v="0"/>
    <x v="4210"/>
    <s v="5A"/>
    <n v="1000"/>
    <x v="10"/>
    <x v="10"/>
    <s v="I"/>
    <n v="2.0405405405405403"/>
    <n v="225"/>
    <n v="74"/>
    <n v="74"/>
    <n v="-4"/>
    <n v="70"/>
    <n v="4"/>
    <n v="52.88"/>
    <s v="7130 BL"/>
    <n v="5"/>
    <n v="55"/>
    <n v="0.11730769230769231"/>
    <n v="117.30769230769231"/>
    <n v="118.80769230769231"/>
    <n v="0.11880769230769231"/>
    <n v="8.3165384615384621"/>
    <n v="1"/>
    <n v="52.88"/>
    <n v="9"/>
    <n v="475.92"/>
    <n v="10"/>
    <n v="528.80000000000007"/>
    <s v="Portal With MPS"/>
  </r>
  <r>
    <x v="0"/>
    <x v="4211"/>
    <s v="5A"/>
    <n v="1000"/>
    <x v="10"/>
    <x v="10"/>
    <s v="I"/>
    <n v="2.0405405405405403"/>
    <n v="225"/>
    <n v="74"/>
    <n v="74"/>
    <n v="-4"/>
    <n v="70"/>
    <n v="6"/>
    <n v="70.27"/>
    <s v="7131 SL"/>
    <n v="0"/>
    <n v="4"/>
    <n v="4.6153846153846158E-3"/>
    <n v="4.6153846153846159"/>
    <n v="6.4615384615384617"/>
    <n v="6.4615384615384613E-3"/>
    <n v="0.4523076923076923"/>
    <n v="1"/>
    <n v="70.27"/>
    <n v="1"/>
    <n v="70.27"/>
    <n v="1"/>
    <n v="70.27"/>
    <s v="Portal With MPS"/>
  </r>
  <r>
    <x v="0"/>
    <x v="4212"/>
    <s v="5F"/>
    <n v="1000"/>
    <x v="10"/>
    <x v="10"/>
    <s v="I"/>
    <n v="0"/>
    <n v="74"/>
    <n v="74"/>
    <n v="74"/>
    <n v="-4"/>
    <n v="70"/>
    <n v="7"/>
    <n v="104.68"/>
    <s v="7025 RD"/>
    <n v="40"/>
    <n v="111"/>
    <n v="0.55884615384615388"/>
    <n v="558.84615384615392"/>
    <n v="560.50000000000011"/>
    <n v="0.56050000000000011"/>
    <n v="39.235000000000007"/>
    <n v="3"/>
    <n v="314.04000000000002"/>
    <n v="42"/>
    <n v="4396.5600000000004"/>
    <n v="45"/>
    <n v="4710.6000000000004"/>
    <s v="Portal With MPS"/>
  </r>
  <r>
    <x v="1"/>
    <x v="4213"/>
    <s v="1A"/>
    <n v="500"/>
    <x v="0"/>
    <x v="0"/>
    <s v="B"/>
    <n v="-0.13793103448275862"/>
    <n v="25"/>
    <n v="29"/>
    <n v="25"/>
    <n v="-4"/>
    <n v="21"/>
    <n v="0"/>
    <n v="59.604999999999997"/>
    <s v="5002C SL"/>
    <n v="0"/>
    <n v="0"/>
    <n v="0"/>
    <n v="0"/>
    <n v="1302.5769230769229"/>
    <n v="2.6051538461538457"/>
    <n v="0"/>
    <n v="0"/>
    <n v="0"/>
    <n v="0"/>
    <n v="0"/>
    <n v="0"/>
    <n v="0"/>
    <s v="Portal"/>
  </r>
  <r>
    <x v="1"/>
    <x v="4214"/>
    <s v="1A"/>
    <n v="1000"/>
    <x v="0"/>
    <x v="0"/>
    <s v="B"/>
    <n v="-0.13793103448275862"/>
    <n v="25"/>
    <n v="29"/>
    <n v="25"/>
    <n v="-4"/>
    <n v="21"/>
    <n v="3"/>
    <n v="144.1"/>
    <s v="5193C SL"/>
    <n v="6"/>
    <n v="19"/>
    <n v="8.6538461538461536E-2"/>
    <n v="86.538461538461533"/>
    <n v="116.73076923076921"/>
    <n v="0.11673076923076921"/>
    <n v="1.8173076923076923"/>
    <n v="0"/>
    <n v="0"/>
    <n v="2"/>
    <n v="288.2"/>
    <n v="2"/>
    <n v="288.2"/>
    <s v="Portal"/>
  </r>
  <r>
    <x v="0"/>
    <x v="4215"/>
    <s v="5A"/>
    <n v="100"/>
    <x v="0"/>
    <x v="0"/>
    <s v="S"/>
    <n v="-0.52083333333333337"/>
    <n v="23"/>
    <n v="48"/>
    <n v="23"/>
    <n v="-4"/>
    <n v="19"/>
    <n v="49"/>
    <n v="2.33"/>
    <s v="1550 WH"/>
    <n v="50"/>
    <n v="106"/>
    <n v="0.66076923076923078"/>
    <n v="66.07692307692308"/>
    <n v="87.230769230769226"/>
    <n v="0.87230769230769223"/>
    <n v="12.554615384615385"/>
    <n v="4"/>
    <n v="9.32"/>
    <n v="17"/>
    <n v="39.61"/>
    <n v="20"/>
    <n v="46.6"/>
    <s v="Portal"/>
  </r>
  <r>
    <x v="1"/>
    <x v="4216"/>
    <s v="3A"/>
    <n v="500"/>
    <x v="2"/>
    <x v="2"/>
    <n v="2"/>
    <n v="-0.76666666666666672"/>
    <n v="35"/>
    <n v="150"/>
    <n v="35"/>
    <m/>
    <n v="35"/>
    <n v="20"/>
    <n v="98.424999999999997"/>
    <s v="1891C SL"/>
    <n v="28"/>
    <n v="38"/>
    <n v="0.3453846153846154"/>
    <n v="172.69230769230771"/>
    <n v="360.5"/>
    <n v="0.72099999999999997"/>
    <n v="12.088461538461539"/>
    <n v="2"/>
    <n v="196.85"/>
    <n v="14"/>
    <n v="1377.95"/>
    <n v="16"/>
    <n v="1574.8"/>
    <s v="Portal"/>
  </r>
  <r>
    <x v="0"/>
    <x v="4217"/>
    <s v="5A"/>
    <n v="100"/>
    <x v="0"/>
    <x v="0"/>
    <s v="T"/>
    <n v="0"/>
    <n v="5"/>
    <n v="5"/>
    <n v="5"/>
    <m/>
    <n v="5"/>
    <n v="11"/>
    <n v="4.6015699999999997"/>
    <s v="3050 GY"/>
    <n v="55"/>
    <n v="111"/>
    <n v="0.7203846153846154"/>
    <n v="72.038461538461547"/>
    <n v="198.57692307692309"/>
    <n v="1.985769230769231"/>
    <n v="3.601923076923077"/>
    <n v="5"/>
    <n v="23.007849999999998"/>
    <n v="9"/>
    <n v="41.41413"/>
    <n v="14"/>
    <n v="64.421979999999991"/>
    <s v="MPS"/>
  </r>
  <r>
    <x v="0"/>
    <x v="4218"/>
    <s v="8A"/>
    <n v="1"/>
    <x v="1"/>
    <x v="1"/>
    <s v="E"/>
    <n v="0.5730337078651685"/>
    <n v="140"/>
    <n v="89"/>
    <n v="89"/>
    <n v="-4"/>
    <n v="85"/>
    <n v="0"/>
    <n v="0"/>
    <s v="F2213/32 YL"/>
    <s v="0"/>
    <s v="0"/>
    <n v="0"/>
    <n v="0"/>
    <n v="39.311538461538461"/>
    <n v="39.311538461538461"/>
    <n v="0"/>
    <n v="0"/>
    <n v="0"/>
    <n v="0"/>
    <n v="0"/>
    <n v="0"/>
    <n v="0"/>
    <s v="Traditional"/>
  </r>
  <r>
    <x v="1"/>
    <x v="4219"/>
    <s v="1A"/>
    <n v="1000"/>
    <x v="0"/>
    <x v="0"/>
    <s v="B"/>
    <n v="-0.71698113207547165"/>
    <n v="15"/>
    <n v="53"/>
    <n v="15"/>
    <n v="-4"/>
    <n v="11"/>
    <n v="12"/>
    <n v="97.94"/>
    <s v="5016C SL"/>
    <n v="9"/>
    <n v="22"/>
    <n v="0.1223076923076923"/>
    <n v="122.30769230769229"/>
    <n v="171.12461538461537"/>
    <n v="0.17112461538461538"/>
    <n v="1.3453846153846152"/>
    <n v="1"/>
    <n v="97.94"/>
    <n v="2"/>
    <n v="195.88"/>
    <n v="3"/>
    <n v="293.82"/>
    <s v="Portal"/>
  </r>
  <r>
    <x v="0"/>
    <x v="4220"/>
    <s v="5A"/>
    <n v="100"/>
    <x v="0"/>
    <x v="0"/>
    <s v="S"/>
    <n v="-0.16666666666666666"/>
    <n v="20"/>
    <n v="24"/>
    <n v="20"/>
    <n v="-4"/>
    <n v="16"/>
    <n v="5"/>
    <n v="3.0619999999999998"/>
    <s v="3071 VI"/>
    <n v="8"/>
    <n v="35"/>
    <n v="0.12653846153846154"/>
    <n v="12.653846153846155"/>
    <n v="285.34615384615381"/>
    <n v="2.8534615384615383"/>
    <n v="2.0246153846153847"/>
    <n v="1"/>
    <n v="3.0619999999999998"/>
    <n v="3"/>
    <n v="9.1859999999999999"/>
    <n v="4"/>
    <n v="12.247999999999999"/>
    <s v="Portal"/>
  </r>
  <r>
    <x v="0"/>
    <x v="4221"/>
    <s v="5A"/>
    <n v="100"/>
    <x v="0"/>
    <x v="0"/>
    <s v="S"/>
    <n v="4.1666666666666664E-2"/>
    <n v="25"/>
    <n v="24"/>
    <n v="24"/>
    <n v="-4"/>
    <n v="20"/>
    <n v="10"/>
    <n v="4.75"/>
    <s v="3055/1 RD"/>
    <n v="13"/>
    <n v="52"/>
    <n v="0.19999999999999998"/>
    <n v="20"/>
    <n v="297.69230769230768"/>
    <n v="2.976923076923077"/>
    <n v="3.9999999999999996"/>
    <n v="1"/>
    <n v="4.75"/>
    <n v="5"/>
    <n v="23.75"/>
    <n v="6"/>
    <n v="28.5"/>
    <s v="Portal"/>
  </r>
  <r>
    <x v="1"/>
    <x v="4222"/>
    <s v="3A"/>
    <n v="500"/>
    <x v="2"/>
    <x v="2"/>
    <n v="2"/>
    <n v="0"/>
    <n v="35"/>
    <n v="35"/>
    <n v="35"/>
    <m/>
    <n v="35"/>
    <n v="2"/>
    <n v="69.699190000000002"/>
    <s v="5472C SL"/>
    <n v="18"/>
    <n v="84"/>
    <n v="0.29076923076923078"/>
    <n v="145.38461538461539"/>
    <n v="714.8461538461537"/>
    <n v="1.4296923076923074"/>
    <n v="10.176923076923078"/>
    <n v="1"/>
    <n v="69.699190000000002"/>
    <n v="11"/>
    <n v="766.69109000000003"/>
    <n v="12"/>
    <n v="836.39028000000008"/>
    <s v="Portal"/>
  </r>
  <r>
    <x v="0"/>
    <x v="4223"/>
    <s v="5A"/>
    <n v="100"/>
    <x v="0"/>
    <x v="0"/>
    <s v="S"/>
    <n v="-0.56603773584905659"/>
    <n v="23"/>
    <n v="53"/>
    <n v="23"/>
    <n v="-4"/>
    <n v="19"/>
    <n v="15"/>
    <n v="2.9119999999999999"/>
    <s v="1561 RD"/>
    <n v="40"/>
    <n v="161"/>
    <n v="0.61653846153846159"/>
    <n v="61.65384615384616"/>
    <n v="105.5"/>
    <n v="1.0549999999999999"/>
    <n v="11.71423076923077"/>
    <n v="4"/>
    <n v="11.648"/>
    <n v="16"/>
    <n v="46.591999999999999"/>
    <n v="19"/>
    <n v="55.327999999999996"/>
    <s v="Portal"/>
  </r>
  <r>
    <x v="0"/>
    <x v="4224"/>
    <s v="8A"/>
    <n v="1"/>
    <x v="36"/>
    <x v="35"/>
    <s v="S"/>
    <n v="0"/>
    <n v="38"/>
    <n v="38"/>
    <n v="38"/>
    <n v="-4"/>
    <n v="34"/>
    <n v="0"/>
    <n v="0"/>
    <s v="F40020 NA"/>
    <s v="0"/>
    <s v="0"/>
    <n v="0"/>
    <n v="0"/>
    <n v="10.923076923076923"/>
    <n v="10.923076923076923"/>
    <n v="0"/>
    <n v="0"/>
    <n v="0"/>
    <n v="0"/>
    <n v="0"/>
    <n v="0"/>
    <n v="0"/>
    <s v="Traditional"/>
  </r>
  <r>
    <x v="0"/>
    <x v="4225"/>
    <s v="5A"/>
    <n v="100"/>
    <x v="0"/>
    <x v="0"/>
    <s v="S"/>
    <n v="-0.16666666666666666"/>
    <n v="20"/>
    <n v="24"/>
    <n v="20"/>
    <n v="-4"/>
    <n v="16"/>
    <n v="9"/>
    <n v="3.0859999999999999"/>
    <s v="3071 BR"/>
    <n v="8"/>
    <n v="63"/>
    <n v="0.15884615384615386"/>
    <n v="15.884615384615387"/>
    <n v="47.42307692307692"/>
    <n v="0.47423076923076918"/>
    <n v="2.5415384615384617"/>
    <n v="1"/>
    <n v="3.0859999999999999"/>
    <n v="4"/>
    <n v="12.343999999999999"/>
    <n v="5"/>
    <n v="15.43"/>
    <s v="Portal"/>
  </r>
  <r>
    <x v="0"/>
    <x v="4226"/>
    <s v="5A"/>
    <n v="100"/>
    <x v="0"/>
    <x v="0"/>
    <s v="S"/>
    <n v="-0.58333333333333337"/>
    <n v="20"/>
    <n v="48"/>
    <n v="20"/>
    <n v="-4"/>
    <n v="16"/>
    <n v="23"/>
    <n v="4.8150000000000004"/>
    <s v="3253 RD"/>
    <n v="42"/>
    <n v="90"/>
    <n v="0.55615384615384611"/>
    <n v="55.615384615384613"/>
    <n v="84.84615384615384"/>
    <n v="0.84846153846153838"/>
    <n v="8.8984615384615378"/>
    <n v="3"/>
    <n v="14.445"/>
    <n v="12"/>
    <n v="57.78"/>
    <n v="15"/>
    <n v="72.225000000000009"/>
    <s v="Portal"/>
  </r>
  <r>
    <x v="1"/>
    <x v="4227"/>
    <s v="3A"/>
    <n v="500"/>
    <x v="0"/>
    <x v="0"/>
    <s v="B"/>
    <n v="0.37931034482758619"/>
    <n v="40"/>
    <n v="29"/>
    <n v="29"/>
    <n v="-4"/>
    <n v="25"/>
    <n v="1"/>
    <n v="128.05500000000001"/>
    <s v="1299/10C SL"/>
    <n v="8"/>
    <n v="22"/>
    <n v="0.11153846153846153"/>
    <n v="55.769230769230766"/>
    <n v="575.03846153846143"/>
    <n v="1.1500769230769228"/>
    <n v="2.7884615384615383"/>
    <n v="1"/>
    <n v="128.05500000000001"/>
    <n v="4"/>
    <n v="512.22"/>
    <n v="5"/>
    <n v="640.27500000000009"/>
    <s v="Portal"/>
  </r>
  <r>
    <x v="0"/>
    <x v="4228"/>
    <s v="5A"/>
    <n v="100"/>
    <x v="0"/>
    <x v="0"/>
    <s v="S"/>
    <n v="-0.16666666666666666"/>
    <n v="20"/>
    <n v="24"/>
    <n v="20"/>
    <n v="-4"/>
    <n v="16"/>
    <n v="21"/>
    <n v="2.294"/>
    <s v="1563 RD"/>
    <n v="26"/>
    <n v="62"/>
    <n v="0.35153846153846152"/>
    <n v="35.153846153846153"/>
    <n v="35.153846153846153"/>
    <n v="0.35153846153846152"/>
    <n v="5.6246153846153844"/>
    <n v="2"/>
    <n v="4.5880000000000001"/>
    <n v="8"/>
    <n v="18.352"/>
    <n v="10"/>
    <n v="22.94"/>
    <s v="Portal"/>
  </r>
  <r>
    <x v="1"/>
    <x v="4229"/>
    <s v="3A"/>
    <n v="100"/>
    <x v="2"/>
    <x v="2"/>
    <n v="2"/>
    <n v="0"/>
    <n v="20"/>
    <n v="20"/>
    <n v="20"/>
    <m/>
    <n v="20"/>
    <n v="3"/>
    <n v="32.596640000000001"/>
    <s v="1896/7C SL"/>
    <n v="43"/>
    <n v="108"/>
    <n v="0.58769230769230763"/>
    <n v="58.769230769230759"/>
    <n v="159.73076923076923"/>
    <n v="1.5973076923076923"/>
    <n v="11.753846153846153"/>
    <n v="4"/>
    <n v="130.38656"/>
    <n v="16"/>
    <n v="521.54624000000001"/>
    <n v="19"/>
    <n v="619.33616000000006"/>
    <s v="Portal"/>
  </r>
  <r>
    <x v="0"/>
    <x v="4230"/>
    <s v="5E"/>
    <n v="100"/>
    <x v="3"/>
    <x v="3"/>
    <s v="T"/>
    <n v="0"/>
    <n v="5"/>
    <n v="5"/>
    <n v="5"/>
    <m/>
    <n v="5"/>
    <n v="2"/>
    <n v="10.26257"/>
    <s v="5854/7 VI"/>
    <n v="60"/>
    <n v="272"/>
    <n v="0.96"/>
    <n v="96"/>
    <n v="135.23076923076923"/>
    <n v="1.3523076923076922"/>
    <n v="4.8"/>
    <n v="7"/>
    <n v="71.837990000000005"/>
    <n v="12"/>
    <n v="123.15084"/>
    <n v="19"/>
    <n v="194.98883000000001"/>
    <s v="MPS"/>
  </r>
  <r>
    <x v="1"/>
    <x v="4231"/>
    <s v="1A"/>
    <n v="100"/>
    <x v="2"/>
    <x v="2"/>
    <n v="2"/>
    <n v="0"/>
    <n v="35"/>
    <n v="35"/>
    <n v="35"/>
    <m/>
    <n v="35"/>
    <n v="2"/>
    <n v="70.105729999999994"/>
    <s v="5368C SL"/>
    <n v="0"/>
    <n v="13"/>
    <n v="1.4999999999999999E-2"/>
    <n v="1.5"/>
    <n v="2.6538461538461542"/>
    <n v="2.6538461538461542E-2"/>
    <n v="0.52500000000000002"/>
    <n v="0"/>
    <n v="0"/>
    <n v="1"/>
    <n v="70.105729999999994"/>
    <n v="1"/>
    <n v="70.105729999999994"/>
    <s v="Portal"/>
  </r>
  <r>
    <x v="0"/>
    <x v="4232"/>
    <s v="5A"/>
    <n v="100"/>
    <x v="0"/>
    <x v="0"/>
    <s v="S"/>
    <n v="-0.13793103448275862"/>
    <n v="25"/>
    <n v="29"/>
    <n v="25"/>
    <n v="-4"/>
    <n v="21"/>
    <n v="17"/>
    <n v="4.6429999999999998"/>
    <s v="1857 RD"/>
    <n v="70"/>
    <n v="178"/>
    <n v="0.95923076923076911"/>
    <n v="95.923076923076906"/>
    <n v="194"/>
    <n v="1.94"/>
    <n v="20.143846153846152"/>
    <n v="5"/>
    <n v="23.215"/>
    <n v="25"/>
    <n v="116.07499999999999"/>
    <n v="30"/>
    <n v="139.29"/>
    <s v="Portal  "/>
  </r>
  <r>
    <x v="0"/>
    <x v="4233"/>
    <s v="5A"/>
    <n v="100"/>
    <x v="0"/>
    <x v="0"/>
    <s v="S"/>
    <n v="-0.16666666666666666"/>
    <n v="20"/>
    <n v="24"/>
    <n v="20"/>
    <n v="-4"/>
    <n v="16"/>
    <n v="2"/>
    <n v="8.5549999999999997"/>
    <s v="1557 WU"/>
    <n v="2"/>
    <n v="2"/>
    <n v="2.3846153846153847E-2"/>
    <n v="2.3846153846153846"/>
    <n v="2.3846153846153846"/>
    <n v="2.3846153846153847E-2"/>
    <n v="0.38153846153846155"/>
    <n v="0"/>
    <n v="0"/>
    <n v="0"/>
    <n v="0"/>
    <n v="0"/>
    <n v="0"/>
    <s v="Portal  "/>
  </r>
  <r>
    <x v="1"/>
    <x v="4234"/>
    <s v="3A"/>
    <n v="1"/>
    <x v="2"/>
    <x v="2"/>
    <n v="2"/>
    <n v="-0.6"/>
    <n v="30"/>
    <n v="75"/>
    <n v="30"/>
    <m/>
    <n v="30"/>
    <n v="6483"/>
    <n v="0.36358000000000001"/>
    <s v="1716 SL"/>
    <s v="0"/>
    <s v="0"/>
    <n v="0"/>
    <n v="0"/>
    <n v="30.53846153846154"/>
    <n v="30.53846153846154"/>
    <n v="0"/>
    <n v="0"/>
    <n v="0"/>
    <n v="0"/>
    <n v="0"/>
    <n v="0"/>
    <n v="0"/>
    <s v="Portal"/>
  </r>
  <r>
    <x v="0"/>
    <x v="4235"/>
    <s v="5A"/>
    <n v="100"/>
    <x v="0"/>
    <x v="0"/>
    <s v="S"/>
    <n v="2"/>
    <n v="78"/>
    <n v="26"/>
    <n v="26"/>
    <n v="-4"/>
    <n v="22"/>
    <n v="8"/>
    <n v="1.972"/>
    <s v="1852 SL"/>
    <n v="22"/>
    <n v="41"/>
    <n v="0.28423076923076923"/>
    <n v="28.423076923076923"/>
    <n v="134.19230769230771"/>
    <n v="1.341923076923077"/>
    <n v="6.2530769230769234"/>
    <n v="1"/>
    <n v="1.972"/>
    <n v="7"/>
    <n v="13.804"/>
    <n v="8"/>
    <n v="15.776"/>
    <s v="Portal  "/>
  </r>
  <r>
    <x v="1"/>
    <x v="4236"/>
    <s v="1A"/>
    <n v="100"/>
    <x v="2"/>
    <x v="2"/>
    <n v="2"/>
    <n v="0"/>
    <n v="40"/>
    <n v="40"/>
    <n v="40"/>
    <m/>
    <n v="40"/>
    <n v="2"/>
    <n v="47.334020000000002"/>
    <s v="5199/15C SL"/>
    <n v="5"/>
    <n v="8"/>
    <n v="6.3076923076923086E-2"/>
    <n v="6.3076923076923084"/>
    <n v="176.5"/>
    <n v="1.7649999999999999"/>
    <n v="2.5230769230769234"/>
    <n v="0"/>
    <n v="0"/>
    <n v="3"/>
    <n v="142.00206"/>
    <n v="3"/>
    <n v="142.00206"/>
    <s v="Portal"/>
  </r>
  <r>
    <x v="1"/>
    <x v="4237"/>
    <s v="3A"/>
    <n v="100"/>
    <x v="2"/>
    <x v="2"/>
    <n v="2"/>
    <n v="0"/>
    <n v="25"/>
    <n v="25"/>
    <n v="25"/>
    <m/>
    <n v="25"/>
    <n v="3"/>
    <n v="51.21875"/>
    <s v="2244C SL"/>
    <n v="13"/>
    <n v="47"/>
    <n v="0.19423076923076921"/>
    <n v="19.42307692307692"/>
    <n v="863.8461538461537"/>
    <n v="8.6384615384615362"/>
    <n v="4.8557692307692299"/>
    <n v="1"/>
    <n v="51.21875"/>
    <n v="6"/>
    <n v="307.3125"/>
    <n v="7"/>
    <n v="358.53125"/>
    <s v="Portal"/>
  </r>
  <r>
    <x v="1"/>
    <x v="4238"/>
    <s v="1A"/>
    <n v="100"/>
    <x v="2"/>
    <x v="2"/>
    <n v="2"/>
    <n v="-0.31034482758620691"/>
    <n v="20"/>
    <n v="29"/>
    <n v="20"/>
    <m/>
    <n v="20"/>
    <n v="5"/>
    <n v="36.116999999999997"/>
    <s v="5388C SL"/>
    <n v="1"/>
    <n v="17"/>
    <n v="3.0384615384615385E-2"/>
    <n v="3.0384615384615383"/>
    <n v="227.2692307692308"/>
    <n v="2.2726923076923082"/>
    <n v="0.60769230769230775"/>
    <n v="0"/>
    <n v="0"/>
    <n v="1"/>
    <n v="36.116999999999997"/>
    <n v="1"/>
    <n v="36.116999999999997"/>
    <s v="Portal"/>
  </r>
  <r>
    <x v="0"/>
    <x v="4239"/>
    <s v="5A"/>
    <n v="100"/>
    <x v="0"/>
    <x v="0"/>
    <s v="S"/>
    <n v="-0.13793103448275862"/>
    <n v="25"/>
    <n v="29"/>
    <n v="25"/>
    <n v="-4"/>
    <n v="21"/>
    <n v="9"/>
    <n v="4.6440000000000001"/>
    <s v="1857 BL"/>
    <n v="18"/>
    <n v="55"/>
    <n v="0.25730769230769229"/>
    <n v="25.73076923076923"/>
    <n v="243.42307692307691"/>
    <n v="2.4342307692307692"/>
    <n v="5.4034615384615385"/>
    <n v="1"/>
    <n v="4.6440000000000001"/>
    <n v="6"/>
    <n v="27.864000000000001"/>
    <n v="7"/>
    <n v="32.508000000000003"/>
    <s v="Portal"/>
  </r>
  <r>
    <x v="1"/>
    <x v="4240"/>
    <s v="1A"/>
    <n v="100"/>
    <x v="2"/>
    <x v="2"/>
    <n v="2"/>
    <n v="0"/>
    <n v="40"/>
    <n v="40"/>
    <n v="40"/>
    <m/>
    <n v="40"/>
    <n v="0"/>
    <n v="48.767609999999998"/>
    <s v="5132C SL"/>
    <n v="1"/>
    <n v="6"/>
    <n v="1.7692307692307691E-2"/>
    <n v="1.7692307692307692"/>
    <n v="62.92307692307692"/>
    <n v="0.62923076923076915"/>
    <n v="0.70769230769230762"/>
    <n v="0"/>
    <n v="0"/>
    <n v="1"/>
    <n v="48.767609999999998"/>
    <n v="1"/>
    <n v="48.767609999999998"/>
    <s v="Portal"/>
  </r>
  <r>
    <x v="0"/>
    <x v="4241"/>
    <s v="5I"/>
    <n v="100"/>
    <x v="0"/>
    <x v="0"/>
    <s v="S"/>
    <n v="2.564102564102564E-2"/>
    <n v="40"/>
    <n v="39"/>
    <n v="39"/>
    <n v="-4"/>
    <n v="35"/>
    <n v="56"/>
    <n v="4.6159999999999997"/>
    <s v="6714 GR"/>
    <n v="87"/>
    <n v="167"/>
    <n v="1.1296153846153845"/>
    <n v="112.96153846153845"/>
    <n v="830.2692307692306"/>
    <n v="8.3026923076923058"/>
    <n v="39.536538461538456"/>
    <n v="6"/>
    <n v="27.695999999999998"/>
    <n v="46"/>
    <n v="212.33599999999998"/>
    <n v="52"/>
    <n v="240.03199999999998"/>
    <s v="Portal"/>
  </r>
  <r>
    <x v="1"/>
    <x v="4242"/>
    <s v="1A"/>
    <n v="1000"/>
    <x v="2"/>
    <x v="2"/>
    <s v="V"/>
    <n v="-0.16666666666666666"/>
    <n v="50"/>
    <n v="60"/>
    <n v="50"/>
    <m/>
    <n v="50"/>
    <n v="0"/>
    <n v="771.29517999999996"/>
    <s v="5020/40C SL"/>
    <n v="8"/>
    <n v="15"/>
    <n v="0.10346153846153847"/>
    <n v="103.46153846153847"/>
    <n v="103.46153846153847"/>
    <n v="0.10346153846153847"/>
    <n v="5.1730769230769234"/>
    <n v="1"/>
    <n v="771.29517999999996"/>
    <n v="6"/>
    <n v="4627.7710799999995"/>
    <n v="7"/>
    <n v="5399.0662599999996"/>
    <s v="Portal With MPS"/>
  </r>
  <r>
    <x v="0"/>
    <x v="4243"/>
    <s v="1A"/>
    <n v="500"/>
    <x v="2"/>
    <x v="2"/>
    <n v="2"/>
    <n v="0"/>
    <n v="25"/>
    <n v="25"/>
    <n v="25"/>
    <m/>
    <n v="25"/>
    <n v="0"/>
    <n v="118.28761"/>
    <s v="5023C SL"/>
    <n v="0"/>
    <n v="1"/>
    <n v="1.153846153846154E-3"/>
    <n v="0.57692307692307698"/>
    <n v="15.961538461538462"/>
    <n v="3.1923076923076922E-2"/>
    <n v="2.8846153846153848E-2"/>
    <n v="1"/>
    <n v="118.28761"/>
    <n v="1"/>
    <n v="118.28761"/>
    <n v="1"/>
    <n v="118.28761"/>
    <s v="Portal"/>
  </r>
  <r>
    <x v="0"/>
    <x v="4244"/>
    <s v="5A"/>
    <n v="1000"/>
    <x v="0"/>
    <x v="0"/>
    <s v="S"/>
    <n v="3.7037037037037035E-2"/>
    <n v="28"/>
    <n v="27"/>
    <n v="27"/>
    <n v="-4"/>
    <n v="23"/>
    <n v="1"/>
    <n v="52.8"/>
    <s v="1858/19 OR"/>
    <n v="0"/>
    <n v="5"/>
    <n v="5.7692307692307696E-3"/>
    <n v="5.7692307692307692"/>
    <n v="10.538461538461538"/>
    <n v="1.0538461538461538E-2"/>
    <n v="0.13269230769230769"/>
    <n v="1"/>
    <n v="52.8"/>
    <n v="1"/>
    <n v="52.8"/>
    <n v="1"/>
    <n v="52.8"/>
    <s v="Portal"/>
  </r>
  <r>
    <x v="0"/>
    <x v="4245"/>
    <s v="5A"/>
    <n v="100"/>
    <x v="0"/>
    <x v="0"/>
    <s v="S"/>
    <n v="3.7037037037037035E-2"/>
    <n v="28"/>
    <n v="27"/>
    <n v="27"/>
    <n v="-4"/>
    <n v="23"/>
    <n v="8"/>
    <n v="6.08"/>
    <s v="1858/19 OR"/>
    <n v="1"/>
    <n v="32"/>
    <n v="4.7692307692307694E-2"/>
    <n v="4.7692307692307692"/>
    <n v="10.538461538461538"/>
    <n v="0.10538461538461538"/>
    <n v="1.0969230769230769"/>
    <n v="0"/>
    <n v="0"/>
    <n v="1"/>
    <n v="6.08"/>
    <n v="1"/>
    <n v="6.08"/>
    <s v="Portal  "/>
  </r>
  <r>
    <x v="0"/>
    <x v="4246"/>
    <s v="5A"/>
    <n v="1000"/>
    <x v="0"/>
    <x v="0"/>
    <s v="S"/>
    <n v="-0.56603773584905659"/>
    <n v="23"/>
    <n v="53"/>
    <n v="23"/>
    <n v="-4"/>
    <n v="19"/>
    <n v="0"/>
    <n v="89.44"/>
    <s v="1859/19 BL"/>
    <n v="1"/>
    <n v="7"/>
    <n v="1.8846153846153846E-2"/>
    <n v="18.846153846153847"/>
    <n v="26.692307692307693"/>
    <n v="2.6692307692307692E-2"/>
    <n v="0.35807692307692307"/>
    <n v="1"/>
    <n v="89.44"/>
    <n v="1"/>
    <n v="89.44"/>
    <n v="1"/>
    <n v="89.44"/>
    <s v="Portal"/>
  </r>
  <r>
    <x v="0"/>
    <x v="4247"/>
    <s v="5A"/>
    <n v="100"/>
    <x v="0"/>
    <x v="0"/>
    <s v="S"/>
    <n v="-0.16666666666666666"/>
    <n v="20"/>
    <n v="24"/>
    <n v="20"/>
    <n v="-4"/>
    <n v="16"/>
    <n v="7"/>
    <n v="2.6549999999999998"/>
    <s v="1551 BR"/>
    <n v="13"/>
    <n v="96"/>
    <n v="0.25076923076923074"/>
    <n v="25.076923076923073"/>
    <n v="312"/>
    <n v="3.12"/>
    <n v="4.0123076923076919"/>
    <n v="2"/>
    <n v="5.31"/>
    <n v="6"/>
    <n v="15.93"/>
    <n v="7"/>
    <n v="18.584999999999997"/>
    <s v="Portal"/>
  </r>
  <r>
    <x v="1"/>
    <x v="4248"/>
    <s v="3A"/>
    <n v="500"/>
    <x v="2"/>
    <x v="2"/>
    <n v="2"/>
    <n v="0"/>
    <n v="30"/>
    <n v="30"/>
    <n v="30"/>
    <m/>
    <n v="30"/>
    <n v="0"/>
    <n v="128.10475"/>
    <s v="2258/3 SL"/>
    <n v="1"/>
    <n v="3"/>
    <n v="1.4230769230769231E-2"/>
    <n v="7.1153846153846159"/>
    <n v="48.769230769230774"/>
    <n v="9.7538461538461546E-2"/>
    <n v="0.42692307692307691"/>
    <n v="0"/>
    <n v="0"/>
    <n v="0"/>
    <n v="0"/>
    <n v="0"/>
    <n v="0"/>
    <s v="Portal"/>
  </r>
  <r>
    <x v="1"/>
    <x v="4249"/>
    <s v="3A"/>
    <n v="1"/>
    <x v="2"/>
    <x v="2"/>
    <n v="2"/>
    <n v="-0.5"/>
    <n v="30"/>
    <n v="60"/>
    <n v="30"/>
    <m/>
    <n v="30"/>
    <n v="1710"/>
    <n v="0.22702"/>
    <s v="2258/3 SL"/>
    <s v="0"/>
    <s v="0"/>
    <n v="0"/>
    <n v="0"/>
    <n v="48.769230769230774"/>
    <n v="48.769230769230774"/>
    <n v="0"/>
    <n v="0"/>
    <n v="0"/>
    <n v="0"/>
    <n v="0"/>
    <n v="0"/>
    <n v="0"/>
    <s v="Portal"/>
  </r>
  <r>
    <x v="0"/>
    <x v="4250"/>
    <s v="5E"/>
    <n v="1"/>
    <x v="3"/>
    <x v="3"/>
    <s v="S"/>
    <n v="0.55000000000000004"/>
    <n v="93"/>
    <n v="60"/>
    <n v="60"/>
    <n v="-4"/>
    <n v="56"/>
    <n v="22277"/>
    <n v="0.18"/>
    <s v="5856/7 BK"/>
    <s v="0"/>
    <s v="0"/>
    <n v="0"/>
    <n v="0"/>
    <n v="113.15384615384615"/>
    <n v="113.15384615384615"/>
    <n v="0"/>
    <n v="566"/>
    <n v="101.88"/>
    <n v="6903"/>
    <n v="1242.54"/>
    <n v="7469"/>
    <n v="1344.4199999999998"/>
    <s v="Portal With MPS"/>
  </r>
  <r>
    <x v="1"/>
    <x v="4251"/>
    <s v="3A"/>
    <n v="1000"/>
    <x v="0"/>
    <x v="0"/>
    <s v="B"/>
    <n v="-0.71698113207547165"/>
    <n v="15"/>
    <n v="53"/>
    <n v="15"/>
    <n v="-4"/>
    <n v="11"/>
    <n v="19"/>
    <n v="82.32"/>
    <s v="1215C SL"/>
    <n v="11"/>
    <n v="7"/>
    <n v="0.12653846153846154"/>
    <n v="126.53846153846155"/>
    <n v="156.5"/>
    <n v="0.1565"/>
    <n v="1.391923076923077"/>
    <n v="1"/>
    <n v="82.32"/>
    <n v="2"/>
    <n v="164.64"/>
    <n v="3"/>
    <n v="246.95999999999998"/>
    <s v="Portal"/>
  </r>
  <r>
    <x v="0"/>
    <x v="4252"/>
    <s v="5A"/>
    <n v="100"/>
    <x v="0"/>
    <x v="0"/>
    <s v="S"/>
    <n v="-0.25925925925925924"/>
    <n v="20"/>
    <n v="27"/>
    <n v="20"/>
    <n v="-4"/>
    <n v="16"/>
    <n v="11"/>
    <n v="3.1970000000000001"/>
    <s v="1856 BK"/>
    <n v="63"/>
    <n v="133"/>
    <n v="0.83192307692307688"/>
    <n v="83.192307692307693"/>
    <n v="345.11538461538458"/>
    <n v="3.4511538461538458"/>
    <n v="13.31076923076923"/>
    <n v="5"/>
    <n v="15.984999999999999"/>
    <n v="18"/>
    <n v="57.545999999999999"/>
    <n v="22"/>
    <n v="70.334000000000003"/>
    <s v="Portal  "/>
  </r>
  <r>
    <x v="1"/>
    <x v="4253"/>
    <s v="5A"/>
    <n v="100"/>
    <x v="0"/>
    <x v="0"/>
    <s v="S"/>
    <n v="-0.16666666666666666"/>
    <n v="20"/>
    <n v="24"/>
    <n v="20"/>
    <n v="-4"/>
    <n v="16"/>
    <n v="50"/>
    <n v="5.9249999999999998"/>
    <s v="3057 BL"/>
    <n v="144"/>
    <n v="373"/>
    <n v="1.981153846153846"/>
    <n v="198.11538461538461"/>
    <n v="552.34615384615381"/>
    <n v="5.5234615384615378"/>
    <n v="31.698461538461537"/>
    <n v="12"/>
    <n v="71.099999999999994"/>
    <n v="44"/>
    <n v="260.7"/>
    <n v="54"/>
    <n v="319.95"/>
    <s v="Portal"/>
  </r>
  <r>
    <x v="0"/>
    <x v="4254"/>
    <s v="8B"/>
    <n v="100"/>
    <x v="18"/>
    <x v="17"/>
    <s v="E"/>
    <n v="0"/>
    <n v="84"/>
    <n v="84"/>
    <n v="84"/>
    <n v="-4"/>
    <n v="80"/>
    <n v="18"/>
    <n v="6.3374699999999997"/>
    <s v="P10516 CL"/>
    <n v="6"/>
    <n v="69"/>
    <n v="0.14423076923076922"/>
    <n v="14.423076923076922"/>
    <n v="336.73076923076923"/>
    <n v="3.3673076923076923"/>
    <n v="11.538461538461537"/>
    <n v="1"/>
    <n v="6.3374699999999997"/>
    <n v="13"/>
    <n v="82.387109999999993"/>
    <n v="14"/>
    <n v="88.724580000000003"/>
    <s v="Portal"/>
  </r>
  <r>
    <x v="0"/>
    <x v="4255"/>
    <s v="5A"/>
    <n v="100"/>
    <x v="0"/>
    <x v="0"/>
    <s v="S"/>
    <n v="3.7037037037037035E-2"/>
    <n v="28"/>
    <n v="27"/>
    <n v="27"/>
    <n v="-4"/>
    <n v="23"/>
    <n v="14"/>
    <n v="2.157"/>
    <s v="1855 OR"/>
    <n v="41"/>
    <n v="109"/>
    <n v="0.56730769230769229"/>
    <n v="56.730769230769226"/>
    <n v="88.269230769230759"/>
    <n v="0.88269230769230755"/>
    <n v="13.048076923076923"/>
    <n v="3"/>
    <n v="6.4710000000000001"/>
    <n v="16"/>
    <n v="34.512"/>
    <n v="19"/>
    <n v="40.983000000000004"/>
    <s v="Portal  "/>
  </r>
  <r>
    <x v="1"/>
    <x v="4256"/>
    <s v="1A"/>
    <n v="100"/>
    <x v="2"/>
    <x v="2"/>
    <n v="2"/>
    <n v="0"/>
    <n v="20"/>
    <n v="20"/>
    <n v="20"/>
    <m/>
    <n v="20"/>
    <n v="2"/>
    <n v="49.654899999999998"/>
    <s v="5470C SL"/>
    <n v="11"/>
    <n v="39"/>
    <n v="0.16346153846153846"/>
    <n v="16.346153846153847"/>
    <n v="198.46153846153845"/>
    <n v="1.9846153846153844"/>
    <n v="3.2692307692307692"/>
    <n v="1"/>
    <n v="49.654899999999998"/>
    <n v="4"/>
    <n v="198.61959999999999"/>
    <n v="5"/>
    <n v="248.27449999999999"/>
    <s v="Portal"/>
  </r>
  <r>
    <x v="0"/>
    <x v="4257"/>
    <s v="5A"/>
    <n v="1000"/>
    <x v="10"/>
    <x v="10"/>
    <s v="I"/>
    <n v="2.0405405405405403"/>
    <n v="225"/>
    <n v="74"/>
    <n v="74"/>
    <n v="-4"/>
    <n v="70"/>
    <n v="0"/>
    <n v="70.27"/>
    <s v="7131 YL"/>
    <n v="2"/>
    <n v="5"/>
    <n v="2.7307692307692307E-2"/>
    <n v="27.307692307692307"/>
    <n v="32.53846153846154"/>
    <n v="3.2538461538461537E-2"/>
    <n v="2.2776923076923077"/>
    <n v="0"/>
    <n v="0"/>
    <n v="2"/>
    <n v="140.54"/>
    <n v="2"/>
    <n v="140.54"/>
    <s v="Portal With MPS"/>
  </r>
  <r>
    <x v="1"/>
    <x v="4258"/>
    <s v="5E"/>
    <n v="1000"/>
    <x v="3"/>
    <x v="3"/>
    <s v="T"/>
    <n v="0"/>
    <n v="5"/>
    <n v="5"/>
    <n v="5"/>
    <m/>
    <n v="5"/>
    <n v="8"/>
    <n v="132.54319000000001"/>
    <s v="5855/7 WH"/>
    <n v="13"/>
    <n v="111"/>
    <n v="0.26807692307692305"/>
    <n v="268.07692307692304"/>
    <n v="460.30769230769226"/>
    <n v="0.46030769230769225"/>
    <n v="1.3403846153846153"/>
    <n v="2"/>
    <n v="265.08638000000002"/>
    <n v="3"/>
    <n v="397.62957000000006"/>
    <n v="5"/>
    <n v="662.71595000000002"/>
    <s v="MPS"/>
  </r>
  <r>
    <x v="0"/>
    <x v="4259"/>
    <s v="5E"/>
    <n v="1000"/>
    <x v="3"/>
    <x v="3"/>
    <s v="T"/>
    <n v="0"/>
    <n v="5"/>
    <n v="5"/>
    <n v="5"/>
    <m/>
    <n v="5"/>
    <n v="2"/>
    <n v="122.54319"/>
    <s v="5854 YL"/>
    <n v="0"/>
    <n v="4"/>
    <n v="4.6153846153846158E-3"/>
    <n v="4.6153846153846159"/>
    <n v="61.884615384615373"/>
    <n v="6.1884615384615371E-2"/>
    <n v="2.3076923076923078E-2"/>
    <n v="1"/>
    <n v="122.54319"/>
    <n v="1"/>
    <n v="122.54319"/>
    <n v="1"/>
    <n v="122.54319"/>
    <s v="MPS"/>
  </r>
  <r>
    <x v="1"/>
    <x v="4260"/>
    <s v="3A"/>
    <n v="100"/>
    <x v="2"/>
    <x v="2"/>
    <n v="2"/>
    <n v="-0.62264150943396224"/>
    <n v="20"/>
    <n v="53"/>
    <n v="20"/>
    <m/>
    <n v="20"/>
    <n v="101"/>
    <n v="16.402999999999999"/>
    <s v="1898/4C SL"/>
    <n v="103"/>
    <n v="225"/>
    <n v="1.3688461538461536"/>
    <n v="136.88461538461536"/>
    <n v="2599.9615384615386"/>
    <n v="25.999615384615385"/>
    <n v="27.37692307692307"/>
    <n v="8"/>
    <n v="131.22399999999999"/>
    <n v="35"/>
    <n v="574.1049999999999"/>
    <n v="42"/>
    <n v="688.92599999999993"/>
    <s v="Portal"/>
  </r>
  <r>
    <x v="0"/>
    <x v="4261"/>
    <s v="5A"/>
    <n v="1000"/>
    <x v="0"/>
    <x v="0"/>
    <s v="S"/>
    <n v="-0.56603773584905659"/>
    <n v="23"/>
    <n v="53"/>
    <n v="23"/>
    <n v="-4"/>
    <n v="19"/>
    <n v="1"/>
    <n v="21.71"/>
    <s v="1561 YL"/>
    <n v="3"/>
    <n v="4"/>
    <n v="3.6923076923076927E-2"/>
    <n v="36.923076923076927"/>
    <n v="77.34615384615384"/>
    <n v="7.7346153846153842E-2"/>
    <n v="0.70153846153846156"/>
    <n v="0"/>
    <n v="0"/>
    <n v="1"/>
    <n v="21.71"/>
    <n v="1"/>
    <n v="21.71"/>
    <s v="Portal"/>
  </r>
  <r>
    <x v="0"/>
    <x v="4262"/>
    <s v="5A"/>
    <n v="100"/>
    <x v="0"/>
    <x v="0"/>
    <s v="S"/>
    <n v="-0.62264150943396224"/>
    <n v="20"/>
    <n v="53"/>
    <n v="20"/>
    <n v="-4"/>
    <n v="16"/>
    <n v="20"/>
    <n v="2.9129999999999998"/>
    <s v="1561 YL"/>
    <n v="22"/>
    <n v="145"/>
    <n v="0.40423076923076923"/>
    <n v="40.42307692307692"/>
    <n v="77.34615384615384"/>
    <n v="0.77346153846153842"/>
    <n v="6.4676923076923076"/>
    <n v="2"/>
    <n v="5.8259999999999996"/>
    <n v="8"/>
    <n v="23.303999999999998"/>
    <n v="10"/>
    <n v="29.13"/>
    <s v="Portal  "/>
  </r>
  <r>
    <x v="0"/>
    <x v="4263"/>
    <s v="5A"/>
    <n v="100"/>
    <x v="4"/>
    <x v="4"/>
    <s v="S"/>
    <n v="0"/>
    <n v="39"/>
    <n v="39"/>
    <n v="39"/>
    <n v="-4"/>
    <n v="35"/>
    <n v="7"/>
    <n v="4.3412800000000002"/>
    <s v="1853 WB"/>
    <n v="12"/>
    <n v="33"/>
    <n v="0.1673076923076923"/>
    <n v="16.73076923076923"/>
    <n v="19.038461538461537"/>
    <n v="0.19038461538461537"/>
    <n v="5.8557692307692299"/>
    <n v="1"/>
    <n v="4.3412800000000002"/>
    <n v="7"/>
    <n v="30.388960000000001"/>
    <n v="8"/>
    <n v="34.730240000000002"/>
    <s v="Portal  "/>
  </r>
  <r>
    <x v="1"/>
    <x v="4264"/>
    <s v="2D"/>
    <n v="500"/>
    <x v="0"/>
    <x v="0"/>
    <s v="B"/>
    <n v="-0.62264150943396224"/>
    <n v="20"/>
    <n v="53"/>
    <n v="20"/>
    <n v="-4"/>
    <n v="16"/>
    <n v="0"/>
    <n v="39.17"/>
    <s v="5640B2201 NC"/>
    <n v="0"/>
    <n v="3"/>
    <n v="3.4615384615384616E-3"/>
    <n v="1.7307692307692308"/>
    <n v="372.03846153846149"/>
    <n v="0.74407692307692297"/>
    <n v="5.5384615384615386E-2"/>
    <n v="1"/>
    <n v="39.17"/>
    <n v="1"/>
    <n v="39.17"/>
    <n v="1"/>
    <n v="39.17"/>
    <s v="Portal"/>
  </r>
  <r>
    <x v="1"/>
    <x v="4265"/>
    <s v="3A"/>
    <n v="100"/>
    <x v="2"/>
    <x v="2"/>
    <n v="2"/>
    <n v="0"/>
    <n v="50"/>
    <n v="50"/>
    <n v="50"/>
    <m/>
    <n v="50"/>
    <n v="0"/>
    <n v="47.356639999999999"/>
    <s v="1219/20C SL"/>
    <n v="0"/>
    <n v="10"/>
    <n v="1.1538461538461539E-2"/>
    <n v="1.153846153846154"/>
    <n v="6.9230769230769234"/>
    <n v="6.9230769230769235E-2"/>
    <n v="0.57692307692307698"/>
    <n v="0"/>
    <n v="0"/>
    <n v="1"/>
    <n v="47.356639999999999"/>
    <n v="1"/>
    <n v="47.356639999999999"/>
    <s v="Portal"/>
  </r>
  <r>
    <x v="1"/>
    <x v="4266"/>
    <s v="5A"/>
    <n v="100"/>
    <x v="0"/>
    <x v="0"/>
    <s v="S"/>
    <n v="-0.16666666666666666"/>
    <n v="20"/>
    <n v="24"/>
    <n v="20"/>
    <n v="-4"/>
    <n v="16"/>
    <n v="33"/>
    <n v="5.9749999999999996"/>
    <s v="1557 BK"/>
    <n v="25"/>
    <n v="219"/>
    <n v="0.52192307692307693"/>
    <n v="52.192307692307693"/>
    <n v="499.11538461538458"/>
    <n v="4.9911538461538463"/>
    <n v="8.3507692307692309"/>
    <n v="3"/>
    <n v="17.924999999999997"/>
    <n v="11"/>
    <n v="65.724999999999994"/>
    <n v="14"/>
    <n v="83.649999999999991"/>
    <s v="Portal"/>
  </r>
  <r>
    <x v="0"/>
    <x v="4267"/>
    <s v="5A"/>
    <n v="1000"/>
    <x v="0"/>
    <x v="0"/>
    <s v="S"/>
    <n v="3.7037037037037035E-2"/>
    <n v="28"/>
    <n v="27"/>
    <n v="27"/>
    <n v="-4"/>
    <n v="23"/>
    <n v="1"/>
    <n v="26.3"/>
    <s v="1856/19 BR"/>
    <n v="1"/>
    <n v="6"/>
    <n v="1.7692307692307691E-2"/>
    <n v="17.69230769230769"/>
    <n v="31.230769230769226"/>
    <n v="3.1230769230769225E-2"/>
    <n v="0.40692307692307689"/>
    <n v="0"/>
    <n v="0"/>
    <n v="0"/>
    <n v="0"/>
    <n v="0"/>
    <n v="0"/>
    <s v="Portal"/>
  </r>
  <r>
    <x v="1"/>
    <x v="4268"/>
    <s v="3A"/>
    <n v="100"/>
    <x v="2"/>
    <x v="2"/>
    <n v="2"/>
    <n v="0"/>
    <n v="35"/>
    <n v="35"/>
    <n v="35"/>
    <m/>
    <n v="35"/>
    <n v="3"/>
    <n v="40.349969999999999"/>
    <s v="2442C SL"/>
    <n v="19"/>
    <n v="79"/>
    <n v="0.29576923076923078"/>
    <n v="29.57692307692308"/>
    <n v="126.50000000000001"/>
    <n v="1.2650000000000001"/>
    <n v="10.351923076923077"/>
    <n v="1"/>
    <n v="40.349969999999999"/>
    <n v="11"/>
    <n v="443.84967"/>
    <n v="12"/>
    <n v="484.19963999999999"/>
    <s v="Portal"/>
  </r>
  <r>
    <x v="0"/>
    <x v="4269"/>
    <s v="5A"/>
    <n v="100"/>
    <x v="0"/>
    <x v="0"/>
    <s v="S"/>
    <n v="-0.13793103448275862"/>
    <n v="25"/>
    <n v="29"/>
    <n v="25"/>
    <n v="-4"/>
    <n v="21"/>
    <n v="1"/>
    <n v="4.6399999999999997"/>
    <s v="1857 VI"/>
    <n v="0"/>
    <n v="14"/>
    <n v="1.6153846153846154E-2"/>
    <n v="1.6153846153846154"/>
    <n v="193.92307692307691"/>
    <n v="1.9392307692307691"/>
    <n v="0.33923076923076922"/>
    <n v="1"/>
    <n v="4.6399999999999997"/>
    <n v="1"/>
    <n v="4.6399999999999997"/>
    <n v="1"/>
    <n v="4.6399999999999997"/>
    <s v="Portal  "/>
  </r>
  <r>
    <x v="0"/>
    <x v="4270"/>
    <s v="3A"/>
    <n v="1"/>
    <x v="2"/>
    <x v="2"/>
    <n v="2"/>
    <n v="-0.125"/>
    <n v="35"/>
    <n v="40"/>
    <n v="35"/>
    <m/>
    <n v="35"/>
    <n v="4141"/>
    <n v="0.35565000000000002"/>
    <s v="1891/3C SL"/>
    <s v="0"/>
    <s v="0"/>
    <n v="0"/>
    <n v="0"/>
    <n v="36.192307692307693"/>
    <n v="36.192307692307693"/>
    <n v="0"/>
    <n v="0"/>
    <n v="0"/>
    <n v="0"/>
    <n v="0"/>
    <n v="0"/>
    <n v="0"/>
    <s v="Portal"/>
  </r>
  <r>
    <x v="0"/>
    <x v="4271"/>
    <s v="5A"/>
    <n v="100"/>
    <x v="0"/>
    <x v="0"/>
    <s v="S"/>
    <n v="3.7037037037037035E-2"/>
    <n v="28"/>
    <n v="27"/>
    <n v="27"/>
    <n v="-4"/>
    <n v="23"/>
    <n v="6"/>
    <n v="2.9180000000000001"/>
    <s v="1854/19 VI"/>
    <n v="2"/>
    <n v="3"/>
    <n v="2.4999999999999998E-2"/>
    <n v="2.5"/>
    <n v="54.807692307692307"/>
    <n v="0.54807692307692302"/>
    <n v="0.57499999999999996"/>
    <n v="0"/>
    <n v="0"/>
    <n v="1"/>
    <n v="2.9180000000000001"/>
    <n v="1"/>
    <n v="2.9180000000000001"/>
    <s v="Portal"/>
  </r>
  <r>
    <x v="0"/>
    <x v="4272"/>
    <s v="8B"/>
    <n v="250"/>
    <x v="15"/>
    <x v="14"/>
    <s v="B"/>
    <n v="0"/>
    <n v="24"/>
    <n v="24"/>
    <n v="24"/>
    <n v="-4"/>
    <n v="20"/>
    <n v="0"/>
    <n v="15.775"/>
    <s v="2160 SV"/>
    <n v="0"/>
    <n v="3"/>
    <n v="3.4615384615384616E-3"/>
    <n v="0.86538461538461542"/>
    <n v="60.749999999999993"/>
    <n v="0.24299999999999997"/>
    <n v="6.9230769230769235E-2"/>
    <n v="1"/>
    <n v="15.775"/>
    <n v="1"/>
    <n v="15.775"/>
    <n v="1"/>
    <n v="15.775"/>
    <s v="Traditional"/>
  </r>
  <r>
    <x v="0"/>
    <x v="4273"/>
    <s v="3A"/>
    <n v="1000"/>
    <x v="2"/>
    <x v="2"/>
    <n v="2"/>
    <n v="0"/>
    <n v="25"/>
    <n v="25"/>
    <n v="25"/>
    <m/>
    <n v="25"/>
    <n v="0"/>
    <n v="317.84683000000001"/>
    <s v="2471 SL"/>
    <n v="0"/>
    <n v="5"/>
    <n v="5.7692307692307696E-3"/>
    <n v="5.7692307692307692"/>
    <n v="32.615384615384613"/>
    <n v="3.2615384615384616E-2"/>
    <n v="0.14423076923076925"/>
    <n v="1"/>
    <n v="317.84683000000001"/>
    <n v="1"/>
    <n v="317.84683000000001"/>
    <n v="1"/>
    <n v="317.84683000000001"/>
    <s v="Portal"/>
  </r>
  <r>
    <x v="0"/>
    <x v="4274"/>
    <s v="5A"/>
    <n v="1000"/>
    <x v="10"/>
    <x v="10"/>
    <s v="I"/>
    <n v="2.0405405405405403"/>
    <n v="225"/>
    <n v="74"/>
    <n v="74"/>
    <n v="-4"/>
    <n v="70"/>
    <n v="2"/>
    <n v="56.66"/>
    <s v="7054 SL"/>
    <n v="4"/>
    <n v="16"/>
    <n v="6.1538461538461542E-2"/>
    <n v="61.53846153846154"/>
    <n v="64.692307692307693"/>
    <n v="6.4692307692307688E-2"/>
    <n v="4.5284615384615385"/>
    <n v="0"/>
    <n v="0"/>
    <n v="5"/>
    <n v="283.29999999999995"/>
    <n v="5"/>
    <n v="283.29999999999995"/>
    <s v="Portal With MPS"/>
  </r>
  <r>
    <x v="0"/>
    <x v="4275"/>
    <s v="5A"/>
    <n v="100"/>
    <x v="0"/>
    <x v="0"/>
    <s v="S"/>
    <n v="-0.25925925925925924"/>
    <n v="20"/>
    <n v="27"/>
    <n v="20"/>
    <n v="-4"/>
    <n v="16"/>
    <n v="24"/>
    <n v="6.1589999999999998"/>
    <s v="3055 WU"/>
    <n v="48"/>
    <n v="183"/>
    <n v="0.72807692307692307"/>
    <n v="72.807692307692307"/>
    <n v="1041.2692307692307"/>
    <n v="10.412692307692307"/>
    <n v="11.649230769230769"/>
    <n v="4"/>
    <n v="24.635999999999999"/>
    <n v="16"/>
    <n v="98.543999999999997"/>
    <n v="20"/>
    <n v="123.17999999999999"/>
    <s v="Portal"/>
  </r>
  <r>
    <x v="0"/>
    <x v="4276"/>
    <s v="5A"/>
    <n v="100"/>
    <x v="0"/>
    <x v="0"/>
    <s v="S"/>
    <n v="-0.56603773584905659"/>
    <n v="23"/>
    <n v="53"/>
    <n v="23"/>
    <n v="-4"/>
    <n v="19"/>
    <n v="8"/>
    <n v="2.58"/>
    <s v="1553 WH"/>
    <n v="32"/>
    <n v="44"/>
    <n v="0.39538461538461539"/>
    <n v="39.53846153846154"/>
    <n v="264.92307692307691"/>
    <n v="2.6492307692307691"/>
    <n v="7.5123076923076928"/>
    <n v="2"/>
    <n v="5.16"/>
    <n v="10"/>
    <n v="25.8"/>
    <n v="12"/>
    <n v="30.96"/>
    <s v="Portal"/>
  </r>
  <r>
    <x v="0"/>
    <x v="4277"/>
    <s v="5A"/>
    <n v="1000"/>
    <x v="10"/>
    <x v="10"/>
    <s v="I"/>
    <n v="2.0405405405405403"/>
    <n v="225"/>
    <n v="74"/>
    <n v="74"/>
    <n v="-4"/>
    <n v="70"/>
    <n v="17"/>
    <n v="64.41"/>
    <s v="7055 GR"/>
    <n v="3"/>
    <n v="26"/>
    <n v="6.2307692307692307E-2"/>
    <n v="62.307692307692307"/>
    <n v="80.076923076923066"/>
    <n v="8.0076923076923059E-2"/>
    <n v="5.6053846153846143"/>
    <n v="0"/>
    <n v="0"/>
    <n v="6"/>
    <n v="386.46"/>
    <n v="6"/>
    <n v="386.46"/>
    <s v="Portal With MPS"/>
  </r>
  <r>
    <x v="1"/>
    <x v="4278"/>
    <s v="5A"/>
    <n v="100"/>
    <x v="0"/>
    <x v="0"/>
    <s v="S"/>
    <n v="-0.56603773584905659"/>
    <n v="23"/>
    <n v="53"/>
    <n v="23"/>
    <n v="-4"/>
    <n v="19"/>
    <n v="17"/>
    <n v="3.5329999999999999"/>
    <s v="1553 BL"/>
    <n v="38"/>
    <n v="76"/>
    <n v="0.49692307692307691"/>
    <n v="49.692307692307693"/>
    <n v="176.61538461538461"/>
    <n v="1.7661538461538462"/>
    <n v="9.4415384615384621"/>
    <n v="3"/>
    <n v="10.599"/>
    <n v="12"/>
    <n v="42.396000000000001"/>
    <n v="14"/>
    <n v="49.461999999999996"/>
    <s v="Portal"/>
  </r>
  <r>
    <x v="0"/>
    <x v="4279"/>
    <s v="5A"/>
    <n v="100"/>
    <x v="0"/>
    <x v="0"/>
    <s v="S"/>
    <n v="-0.16666666666666666"/>
    <n v="20"/>
    <n v="24"/>
    <n v="20"/>
    <n v="-4"/>
    <n v="16"/>
    <n v="12"/>
    <n v="3.55"/>
    <s v="1553 GR"/>
    <n v="23"/>
    <n v="54"/>
    <n v="0.31"/>
    <n v="31"/>
    <n v="124.84615384615384"/>
    <n v="1.2484615384615383"/>
    <n v="4.96"/>
    <n v="2"/>
    <n v="7.1"/>
    <n v="7"/>
    <n v="24.849999999999998"/>
    <n v="9"/>
    <n v="31.95"/>
    <s v="Portal"/>
  </r>
  <r>
    <x v="1"/>
    <x v="4280"/>
    <s v="3A"/>
    <n v="100"/>
    <x v="0"/>
    <x v="0"/>
    <s v="B"/>
    <n v="-0.65"/>
    <n v="35"/>
    <n v="100"/>
    <n v="35"/>
    <n v="-4"/>
    <n v="31"/>
    <n v="39"/>
    <n v="33.055"/>
    <s v="6344 SL"/>
    <n v="22"/>
    <n v="118"/>
    <n v="0.37307692307692308"/>
    <n v="37.307692307692307"/>
    <n v="158.65384615384616"/>
    <n v="1.5865384615384617"/>
    <n v="11.565384615384616"/>
    <n v="2"/>
    <n v="66.11"/>
    <n v="14"/>
    <n v="462.77"/>
    <n v="16"/>
    <n v="528.88"/>
    <s v="Portal"/>
  </r>
  <r>
    <x v="1"/>
    <x v="4281"/>
    <s v="3A"/>
    <n v="1000"/>
    <x v="2"/>
    <x v="2"/>
    <n v="2"/>
    <n v="0"/>
    <n v="40"/>
    <n v="40"/>
    <n v="40"/>
    <m/>
    <n v="40"/>
    <n v="11"/>
    <n v="150.00655"/>
    <s v="3304 SL"/>
    <n v="7"/>
    <n v="13"/>
    <n v="9.0384615384615383E-2"/>
    <n v="90.384615384615387"/>
    <n v="174.57692307692309"/>
    <n v="0.1745769230769231"/>
    <n v="3.6153846153846154"/>
    <n v="0"/>
    <n v="0"/>
    <n v="4"/>
    <n v="600.02620000000002"/>
    <n v="4"/>
    <n v="600.02620000000002"/>
    <s v="Portal"/>
  </r>
  <r>
    <x v="0"/>
    <x v="4282"/>
    <s v="5A"/>
    <n v="100"/>
    <x v="0"/>
    <x v="0"/>
    <s v="S"/>
    <n v="-0.16666666666666666"/>
    <n v="20"/>
    <n v="24"/>
    <n v="20"/>
    <n v="-4"/>
    <n v="16"/>
    <n v="10"/>
    <n v="3.2909999999999999"/>
    <s v="3073 BR"/>
    <n v="18"/>
    <n v="76"/>
    <n v="0.28153846153846152"/>
    <n v="28.153846153846153"/>
    <n v="178.53846153846155"/>
    <n v="1.7853846153846156"/>
    <n v="4.5046153846153842"/>
    <n v="2"/>
    <n v="6.5819999999999999"/>
    <n v="7"/>
    <n v="23.036999999999999"/>
    <n v="8"/>
    <n v="26.327999999999999"/>
    <s v="Portal"/>
  </r>
  <r>
    <x v="1"/>
    <x v="4283"/>
    <s v="1A"/>
    <n v="100"/>
    <x v="0"/>
    <x v="0"/>
    <s v="B"/>
    <n v="-0.6"/>
    <n v="40"/>
    <n v="100"/>
    <n v="40"/>
    <n v="-4"/>
    <n v="36"/>
    <n v="2"/>
    <n v="51.723999999999997"/>
    <s v="5100/20C SL"/>
    <n v="1"/>
    <n v="2"/>
    <n v="1.3076923076923076E-2"/>
    <n v="1.3076923076923077"/>
    <n v="209.19230769230768"/>
    <n v="2.0919230769230768"/>
    <n v="0.47076923076923072"/>
    <n v="0"/>
    <n v="0"/>
    <n v="0"/>
    <n v="0"/>
    <n v="0"/>
    <n v="0"/>
    <s v="Portal"/>
  </r>
  <r>
    <x v="0"/>
    <x v="4284"/>
    <s v="5A"/>
    <n v="100"/>
    <x v="0"/>
    <x v="0"/>
    <s v="S"/>
    <n v="-0.16666666666666666"/>
    <n v="20"/>
    <n v="24"/>
    <n v="20"/>
    <n v="-4"/>
    <n v="16"/>
    <n v="10"/>
    <n v="3.077"/>
    <s v="3071 YL"/>
    <n v="69"/>
    <n v="143"/>
    <n v="0.90807692307692311"/>
    <n v="90.807692307692307"/>
    <n v="182.34615384615387"/>
    <n v="1.8234615384615387"/>
    <n v="14.52923076923077"/>
    <n v="5"/>
    <n v="15.385"/>
    <n v="20"/>
    <n v="61.54"/>
    <n v="25"/>
    <n v="76.924999999999997"/>
    <s v="Portal"/>
  </r>
  <r>
    <x v="0"/>
    <x v="4285"/>
    <s v="5A"/>
    <n v="100"/>
    <x v="0"/>
    <x v="0"/>
    <s v="S"/>
    <n v="-0.16666666666666666"/>
    <n v="20"/>
    <n v="24"/>
    <n v="20"/>
    <n v="-4"/>
    <n v="16"/>
    <n v="4"/>
    <n v="2.6509999999999998"/>
    <s v="1551 SL"/>
    <n v="1"/>
    <n v="22"/>
    <n v="3.6153846153846154E-2"/>
    <n v="3.6153846153846154"/>
    <n v="64"/>
    <n v="0.64"/>
    <n v="0.57846153846153847"/>
    <n v="0"/>
    <n v="0"/>
    <n v="1"/>
    <n v="2.6509999999999998"/>
    <n v="1"/>
    <n v="2.6509999999999998"/>
    <s v="Portal"/>
  </r>
  <r>
    <x v="1"/>
    <x v="4286"/>
    <s v="1A"/>
    <n v="100"/>
    <x v="2"/>
    <x v="2"/>
    <n v="2"/>
    <n v="-0.65753424657534243"/>
    <n v="25"/>
    <n v="73"/>
    <n v="25"/>
    <m/>
    <n v="25"/>
    <n v="11"/>
    <n v="47.865000000000002"/>
    <s v="5166C SL"/>
    <n v="6"/>
    <n v="6"/>
    <n v="7.1538461538461537E-2"/>
    <n v="7.1538461538461533"/>
    <n v="125.23076923076923"/>
    <n v="1.2523076923076923"/>
    <n v="1.7884615384615383"/>
    <n v="0"/>
    <n v="0"/>
    <n v="2"/>
    <n v="95.73"/>
    <n v="2"/>
    <n v="95.73"/>
    <s v="Portal"/>
  </r>
  <r>
    <x v="1"/>
    <x v="4287"/>
    <s v="3A"/>
    <n v="500"/>
    <x v="0"/>
    <x v="0"/>
    <s v="B"/>
    <n v="-0.75"/>
    <n v="25"/>
    <n v="100"/>
    <n v="25"/>
    <n v="-4"/>
    <n v="21"/>
    <n v="26"/>
    <n v="45.805"/>
    <s v="2411C SL"/>
    <n v="9"/>
    <n v="36"/>
    <n v="0.13846153846153847"/>
    <n v="69.230769230769241"/>
    <n v="466.57692307692309"/>
    <n v="0.93315384615384622"/>
    <n v="2.907692307692308"/>
    <n v="1"/>
    <n v="45.805"/>
    <n v="4"/>
    <n v="183.22"/>
    <n v="5"/>
    <n v="229.02500000000001"/>
    <s v="Portal"/>
  </r>
  <r>
    <x v="0"/>
    <x v="4288"/>
    <s v="5A"/>
    <n v="1000"/>
    <x v="4"/>
    <x v="4"/>
    <s v="S"/>
    <n v="0.4"/>
    <n v="49"/>
    <n v="35"/>
    <n v="35"/>
    <n v="-4"/>
    <n v="31"/>
    <n v="0"/>
    <n v="27.563590000000001"/>
    <s v="3047 VI"/>
    <n v="0"/>
    <n v="2"/>
    <n v="2.3076923076923079E-3"/>
    <n v="2.3076923076923079"/>
    <n v="40.076923076923073"/>
    <n v="4.0076923076923072E-2"/>
    <n v="7.1538461538461551E-2"/>
    <n v="1"/>
    <n v="27.563590000000001"/>
    <n v="1"/>
    <n v="27.563590000000001"/>
    <n v="1"/>
    <n v="27.563590000000001"/>
    <s v="Portal"/>
  </r>
  <r>
    <x v="1"/>
    <x v="4289"/>
    <s v="5A"/>
    <n v="100"/>
    <x v="0"/>
    <x v="0"/>
    <s v="S"/>
    <n v="-0.16666666666666666"/>
    <n v="20"/>
    <n v="24"/>
    <n v="20"/>
    <n v="-4"/>
    <n v="16"/>
    <n v="11"/>
    <n v="4.2889999999999997"/>
    <s v="1555 WH"/>
    <n v="40"/>
    <n v="88"/>
    <n v="0.53230769230769237"/>
    <n v="53.230769230769241"/>
    <n v="507.07692307692309"/>
    <n v="5.0707692307692307"/>
    <n v="8.5169230769230779"/>
    <n v="3"/>
    <n v="12.866999999999999"/>
    <n v="12"/>
    <n v="51.467999999999996"/>
    <n v="15"/>
    <n v="64.334999999999994"/>
    <s v="Portal"/>
  </r>
  <r>
    <x v="0"/>
    <x v="4290"/>
    <s v="5I"/>
    <n v="1000"/>
    <x v="0"/>
    <x v="0"/>
    <s v="B"/>
    <n v="2.564102564102564E-2"/>
    <n v="40"/>
    <n v="39"/>
    <n v="39"/>
    <n v="-4"/>
    <n v="35"/>
    <n v="97"/>
    <n v="30.25"/>
    <s v="6711 GR"/>
    <n v="22"/>
    <n v="89"/>
    <n v="0.33961538461538465"/>
    <n v="339.61538461538464"/>
    <n v="445.07692307692309"/>
    <n v="0.44507692307692309"/>
    <n v="11.886538461538462"/>
    <n v="2"/>
    <n v="60.5"/>
    <n v="14"/>
    <n v="423.5"/>
    <n v="16"/>
    <n v="484"/>
    <s v="Portal"/>
  </r>
  <r>
    <x v="0"/>
    <x v="4291"/>
    <s v="5A"/>
    <n v="100"/>
    <x v="0"/>
    <x v="0"/>
    <s v="S"/>
    <n v="-0.25925925925925924"/>
    <n v="20"/>
    <n v="27"/>
    <n v="20"/>
    <n v="-4"/>
    <n v="16"/>
    <n v="5"/>
    <n v="3.202"/>
    <s v="1856 BL"/>
    <n v="18"/>
    <n v="69"/>
    <n v="0.27346153846153842"/>
    <n v="27.346153846153843"/>
    <n v="205.03846153846155"/>
    <n v="2.0503846153846155"/>
    <n v="4.3753846153846148"/>
    <n v="2"/>
    <n v="6.4039999999999999"/>
    <n v="6"/>
    <n v="19.212"/>
    <n v="7"/>
    <n v="22.414000000000001"/>
    <s v="Portal"/>
  </r>
  <r>
    <x v="1"/>
    <x v="4292"/>
    <s v="3A"/>
    <n v="100"/>
    <x v="2"/>
    <x v="2"/>
    <n v="2"/>
    <n v="0"/>
    <n v="40"/>
    <n v="40"/>
    <n v="40"/>
    <m/>
    <n v="40"/>
    <n v="2"/>
    <n v="27.768450000000001"/>
    <s v="3233 SL"/>
    <n v="8"/>
    <n v="37"/>
    <n v="0.12884615384615383"/>
    <n v="12.884615384615383"/>
    <n v="386.73076923076923"/>
    <n v="3.8673076923076923"/>
    <n v="5.1538461538461533"/>
    <n v="1"/>
    <n v="27.768450000000001"/>
    <n v="6"/>
    <n v="166.61070000000001"/>
    <n v="7"/>
    <n v="194.37915000000001"/>
    <s v="Portal"/>
  </r>
  <r>
    <x v="1"/>
    <x v="4293"/>
    <s v="1B"/>
    <n v="1"/>
    <x v="0"/>
    <x v="0"/>
    <s v="B"/>
    <n v="0"/>
    <n v="29"/>
    <n v="29"/>
    <n v="29"/>
    <n v="-4"/>
    <n v="25"/>
    <n v="32448"/>
    <n v="0.26362000000000002"/>
    <s v="25196 BK"/>
    <n v="1350"/>
    <n v="10450"/>
    <n v="26.596153846153847"/>
    <n v="26.596153846153847"/>
    <n v="26.596153846153847"/>
    <n v="26.596153846153847"/>
    <n v="664.90384615384619"/>
    <n v="133"/>
    <n v="35.061460000000004"/>
    <n v="798"/>
    <n v="210.36876000000001"/>
    <n v="931"/>
    <n v="245.43022000000002"/>
    <s v="Traditional"/>
  </r>
  <r>
    <x v="0"/>
    <x v="4294"/>
    <s v="5A"/>
    <n v="100"/>
    <x v="10"/>
    <x v="10"/>
    <s v="F"/>
    <n v="0"/>
    <n v="5"/>
    <n v="5"/>
    <n v="5"/>
    <m/>
    <n v="5"/>
    <n v="4"/>
    <n v="11.57357"/>
    <s v="7133 BL"/>
    <n v="9"/>
    <n v="92"/>
    <n v="0.20307692307692307"/>
    <n v="20.307692307692307"/>
    <n v="53.38461538461538"/>
    <n v="0.53384615384615375"/>
    <n v="1.0153846153846153"/>
    <n v="1"/>
    <n v="11.57357"/>
    <n v="2"/>
    <n v="23.14714"/>
    <n v="3"/>
    <n v="34.720709999999997"/>
    <s v="MPS"/>
  </r>
  <r>
    <x v="0"/>
    <x v="4295"/>
    <s v="5E"/>
    <n v="1"/>
    <x v="3"/>
    <x v="3"/>
    <s v="S"/>
    <n v="0.13333333333333333"/>
    <n v="68"/>
    <n v="60"/>
    <n v="60"/>
    <n v="-4"/>
    <n v="56"/>
    <n v="11769"/>
    <n v="0.11"/>
    <s v="5853/19 BR"/>
    <s v="0"/>
    <s v="0"/>
    <n v="0"/>
    <n v="0"/>
    <n v="111.53846153846155"/>
    <n v="111.53846153846155"/>
    <n v="0"/>
    <n v="558"/>
    <n v="61.38"/>
    <n v="6804"/>
    <n v="748.44"/>
    <n v="7362"/>
    <n v="809.82"/>
    <s v="Portal With MPS"/>
  </r>
  <r>
    <x v="0"/>
    <x v="4296"/>
    <s v="5E"/>
    <n v="1000"/>
    <x v="3"/>
    <x v="3"/>
    <s v="T"/>
    <n v="0"/>
    <n v="5"/>
    <n v="5"/>
    <n v="5"/>
    <m/>
    <n v="5"/>
    <n v="2"/>
    <n v="122.54319"/>
    <s v="5853/19 VI"/>
    <n v="1"/>
    <n v="2"/>
    <n v="1.3076923076923076E-2"/>
    <n v="13.076923076923077"/>
    <n v="23.192307692307693"/>
    <n v="2.3192307692307693E-2"/>
    <n v="6.5384615384615374E-2"/>
    <n v="1"/>
    <n v="122.54319"/>
    <n v="1"/>
    <n v="122.54319"/>
    <n v="1"/>
    <n v="122.54319"/>
    <s v="MPS"/>
  </r>
  <r>
    <x v="0"/>
    <x v="4297"/>
    <s v="5A"/>
    <n v="100"/>
    <x v="0"/>
    <x v="0"/>
    <s v="S"/>
    <n v="3.7037037037037035E-2"/>
    <n v="28"/>
    <n v="27"/>
    <n v="27"/>
    <n v="-4"/>
    <n v="23"/>
    <n v="6"/>
    <n v="2.7639999999999998"/>
    <s v="1855/19 GR"/>
    <n v="13"/>
    <n v="31"/>
    <n v="0.17576923076923076"/>
    <n v="17.576923076923077"/>
    <n v="170.26923076923075"/>
    <n v="1.7026923076923075"/>
    <n v="4.0426923076923078"/>
    <n v="1"/>
    <n v="2.7639999999999998"/>
    <n v="5"/>
    <n v="13.819999999999999"/>
    <n v="6"/>
    <n v="16.584"/>
    <s v="Portal"/>
  </r>
  <r>
    <x v="1"/>
    <x v="4298"/>
    <s v="3A"/>
    <n v="500"/>
    <x v="0"/>
    <x v="0"/>
    <s v="B"/>
    <n v="-0.13793103448275862"/>
    <n v="25"/>
    <n v="29"/>
    <n v="25"/>
    <n v="-4"/>
    <n v="21"/>
    <n v="5"/>
    <n v="65.174999999999997"/>
    <s v="1294C SL"/>
    <n v="9"/>
    <n v="19"/>
    <n v="0.11884615384615384"/>
    <n v="59.42307692307692"/>
    <n v="820.80769230769215"/>
    <n v="1.6416153846153843"/>
    <n v="2.4957692307692305"/>
    <n v="1"/>
    <n v="65.174999999999997"/>
    <n v="3"/>
    <n v="195.52499999999998"/>
    <n v="4"/>
    <n v="260.7"/>
    <s v="Portal"/>
  </r>
  <r>
    <x v="0"/>
    <x v="4299"/>
    <s v="3A"/>
    <n v="100"/>
    <x v="2"/>
    <x v="2"/>
    <n v="2"/>
    <n v="0"/>
    <n v="50"/>
    <n v="50"/>
    <n v="50"/>
    <m/>
    <n v="50"/>
    <n v="3"/>
    <n v="49.994419999999998"/>
    <s v="6308 SL"/>
    <n v="0"/>
    <n v="15"/>
    <n v="1.7307692307692309E-2"/>
    <n v="1.7307692307692308"/>
    <n v="198.65384615384616"/>
    <n v="1.9865384615384616"/>
    <n v="0.86538461538461542"/>
    <n v="0"/>
    <n v="0"/>
    <n v="1"/>
    <n v="49.994419999999998"/>
    <n v="1"/>
    <n v="49.994419999999998"/>
    <s v="Portal"/>
  </r>
  <r>
    <x v="1"/>
    <x v="4300"/>
    <s v="8B"/>
    <n v="500"/>
    <x v="12"/>
    <x v="12"/>
    <s v="E"/>
    <n v="0.16470588235294117"/>
    <n v="99"/>
    <n v="85"/>
    <n v="85"/>
    <n v="-4"/>
    <n v="81"/>
    <n v="3"/>
    <n v="84.78"/>
    <s v="TFT20022 NA"/>
    <n v="0"/>
    <n v="3"/>
    <n v="3.4615384615384616E-3"/>
    <n v="1.7307692307692308"/>
    <n v="195.69230769230768"/>
    <n v="0.39138461538461533"/>
    <n v="0.2803846153846154"/>
    <n v="1"/>
    <n v="84.78"/>
    <n v="1"/>
    <n v="84.78"/>
    <n v="1"/>
    <n v="84.78"/>
    <s v="Portal"/>
  </r>
  <r>
    <x v="0"/>
    <x v="4301"/>
    <s v="8A"/>
    <n v="16"/>
    <x v="12"/>
    <x v="12"/>
    <s v="E"/>
    <n v="0.14736842105263157"/>
    <n v="109"/>
    <n v="95"/>
    <n v="95"/>
    <n v="-4"/>
    <n v="91"/>
    <n v="20"/>
    <n v="7.6"/>
    <s v="F3503/64 CL"/>
    <n v="1"/>
    <n v="34"/>
    <n v="4.9999999999999996E-2"/>
    <n v="0.79999999999999993"/>
    <n v="43.91538461538461"/>
    <n v="2.7447115384615381"/>
    <n v="4.55"/>
    <n v="0"/>
    <n v="0"/>
    <n v="5"/>
    <n v="38"/>
    <n v="5"/>
    <n v="38"/>
    <s v="Portal"/>
  </r>
  <r>
    <x v="1"/>
    <x v="4302"/>
    <s v="3A"/>
    <n v="500"/>
    <x v="0"/>
    <x v="0"/>
    <s v="B"/>
    <n v="-0.62264150943396224"/>
    <n v="20"/>
    <n v="53"/>
    <n v="20"/>
    <n v="-4"/>
    <n v="16"/>
    <n v="10"/>
    <n v="29.08"/>
    <s v="1212C SL"/>
    <n v="28"/>
    <n v="49"/>
    <n v="0.35807692307692307"/>
    <n v="179.03846153846155"/>
    <n v="927.76923076923072"/>
    <n v="1.8555384615384614"/>
    <n v="5.7292307692307691"/>
    <n v="2"/>
    <n v="58.16"/>
    <n v="8"/>
    <n v="232.64"/>
    <n v="10"/>
    <n v="290.79999999999995"/>
    <s v="Portal"/>
  </r>
  <r>
    <x v="1"/>
    <x v="4303"/>
    <s v="1A"/>
    <n v="100"/>
    <x v="0"/>
    <x v="0"/>
    <s v="B"/>
    <n v="-0.6"/>
    <n v="40"/>
    <n v="100"/>
    <n v="40"/>
    <n v="-4"/>
    <n v="36"/>
    <n v="14"/>
    <n v="37.808"/>
    <s v="5120C SL"/>
    <n v="24"/>
    <n v="39"/>
    <n v="0.30346153846153845"/>
    <n v="30.346153846153847"/>
    <n v="75.34615384615384"/>
    <n v="0.7534615384615384"/>
    <n v="10.924615384615384"/>
    <n v="2"/>
    <n v="75.616"/>
    <n v="13"/>
    <n v="491.50400000000002"/>
    <n v="15"/>
    <n v="567.12"/>
    <s v="Portal"/>
  </r>
  <r>
    <x v="0"/>
    <x v="4304"/>
    <s v="5A"/>
    <n v="1000"/>
    <x v="10"/>
    <x v="10"/>
    <s v="I"/>
    <n v="2.0405405405405403"/>
    <n v="225"/>
    <n v="74"/>
    <n v="74"/>
    <n v="-4"/>
    <n v="70"/>
    <n v="4"/>
    <n v="58.69"/>
    <s v="7054/19 YL"/>
    <n v="4"/>
    <n v="16"/>
    <n v="6.1538461538461542E-2"/>
    <n v="61.53846153846154"/>
    <n v="76.769230769230774"/>
    <n v="7.676923076923077E-2"/>
    <n v="5.3738461538461539"/>
    <n v="0"/>
    <n v="0"/>
    <n v="5"/>
    <n v="293.45"/>
    <n v="5"/>
    <n v="293.45"/>
    <s v="Portal With MPS"/>
  </r>
  <r>
    <x v="0"/>
    <x v="4305"/>
    <s v="8A"/>
    <n v="1000"/>
    <x v="1"/>
    <x v="1"/>
    <s v="E"/>
    <n v="0.55555555555555558"/>
    <n v="140"/>
    <n v="90"/>
    <n v="90"/>
    <n v="-4"/>
    <n v="86"/>
    <n v="1"/>
    <n v="83.18571"/>
    <s v="F221V3/64 BK"/>
    <n v="2"/>
    <n v="9"/>
    <n v="3.1923076923076922E-2"/>
    <n v="31.923076923076923"/>
    <n v="417.13846153846151"/>
    <n v="0.41713846153846151"/>
    <n v="2.7453846153846153"/>
    <n v="0"/>
    <n v="0"/>
    <n v="3"/>
    <n v="249.55713"/>
    <n v="3"/>
    <n v="249.55713"/>
    <s v="Traditional"/>
  </r>
  <r>
    <x v="1"/>
    <x v="4306"/>
    <s v="5A"/>
    <n v="100"/>
    <x v="0"/>
    <x v="0"/>
    <s v="S"/>
    <n v="-0.16666666666666666"/>
    <n v="20"/>
    <n v="24"/>
    <n v="20"/>
    <n v="-4"/>
    <n v="16"/>
    <n v="62"/>
    <n v="5.335"/>
    <s v="3075 BL"/>
    <n v="27"/>
    <n v="182"/>
    <n v="0.50076923076923074"/>
    <n v="50.076923076923073"/>
    <n v="2100.8461538461534"/>
    <n v="21.008461538461532"/>
    <n v="8.0123076923076919"/>
    <n v="3"/>
    <n v="16.004999999999999"/>
    <n v="11"/>
    <n v="58.685000000000002"/>
    <n v="14"/>
    <n v="74.69"/>
    <s v="Portal"/>
  </r>
  <r>
    <x v="0"/>
    <x v="4307"/>
    <s v="5E"/>
    <n v="100"/>
    <x v="7"/>
    <x v="7"/>
    <s v="S"/>
    <n v="0"/>
    <n v="88"/>
    <n v="88"/>
    <n v="88"/>
    <n v="-4"/>
    <n v="84"/>
    <n v="34"/>
    <n v="11.59"/>
    <s v="2841/1 BR"/>
    <n v="0"/>
    <n v="31"/>
    <n v="3.5769230769230768E-2"/>
    <n v="3.5769230769230766"/>
    <n v="3.5769230769230766"/>
    <n v="3.5769230769230768E-2"/>
    <n v="3.0046153846153847"/>
    <n v="0"/>
    <n v="0"/>
    <n v="3"/>
    <n v="34.769999999999996"/>
    <n v="3"/>
    <n v="34.769999999999996"/>
    <s v="Traditional"/>
  </r>
  <r>
    <x v="0"/>
    <x v="4308"/>
    <s v="5A"/>
    <n v="100"/>
    <x v="0"/>
    <x v="0"/>
    <s v="S"/>
    <n v="-0.16666666666666666"/>
    <n v="20"/>
    <n v="24"/>
    <n v="20"/>
    <n v="-4"/>
    <n v="16"/>
    <n v="9"/>
    <n v="2.6549999999999998"/>
    <s v="1551 VI"/>
    <n v="20"/>
    <n v="45"/>
    <n v="0.2673076923076923"/>
    <n v="26.73076923076923"/>
    <n v="100.19230769230769"/>
    <n v="1.0019230769230769"/>
    <n v="4.2769230769230768"/>
    <n v="2"/>
    <n v="5.31"/>
    <n v="6"/>
    <n v="15.93"/>
    <n v="7"/>
    <n v="18.584999999999997"/>
    <s v="Portal"/>
  </r>
  <r>
    <x v="1"/>
    <x v="4309"/>
    <s v="8A"/>
    <n v="24"/>
    <x v="12"/>
    <x v="12"/>
    <s v="E"/>
    <n v="0.14285714285714285"/>
    <n v="32"/>
    <n v="28"/>
    <n v="28"/>
    <n v="-4"/>
    <n v="24"/>
    <n v="1"/>
    <n v="15.51"/>
    <s v="F2213/4 CL"/>
    <n v="179"/>
    <n v="254"/>
    <n v="2.2207692307692306"/>
    <n v="53.298461538461538"/>
    <n v="87.311538461538447"/>
    <n v="3.6379807692307686"/>
    <n v="53.298461538461538"/>
    <n v="11"/>
    <n v="170.60999999999999"/>
    <n v="64"/>
    <n v="992.64"/>
    <n v="75"/>
    <n v="1163.25"/>
    <s v="Portal"/>
  </r>
  <r>
    <x v="1"/>
    <x v="4310"/>
    <s v="1A"/>
    <n v="1000"/>
    <x v="2"/>
    <x v="2"/>
    <n v="2"/>
    <n v="0"/>
    <n v="50"/>
    <n v="50"/>
    <n v="50"/>
    <m/>
    <n v="50"/>
    <n v="0"/>
    <n v="485.59661999999997"/>
    <s v="5020/25C SL"/>
    <n v="9"/>
    <n v="10"/>
    <n v="0.10846153846153846"/>
    <n v="108.46153846153845"/>
    <n v="109.76923076923076"/>
    <n v="0.10976923076923076"/>
    <n v="5.4230769230769225"/>
    <n v="1"/>
    <n v="485.59661999999997"/>
    <n v="6"/>
    <n v="2913.5797199999997"/>
    <n v="7"/>
    <n v="3399.17634"/>
    <s v="Portal"/>
  </r>
  <r>
    <x v="0"/>
    <x v="4311"/>
    <s v="1A"/>
    <n v="1000"/>
    <x v="2"/>
    <x v="2"/>
    <n v="2"/>
    <n v="0"/>
    <n v="25"/>
    <n v="25"/>
    <n v="25"/>
    <m/>
    <n v="25"/>
    <n v="0"/>
    <n v="228.00237999999999"/>
    <s v="5023C SL"/>
    <n v="1"/>
    <n v="4"/>
    <n v="1.5384615384615385E-2"/>
    <n v="15.384615384615385"/>
    <n v="15.961538461538462"/>
    <n v="1.5961538461538461E-2"/>
    <n v="0.38461538461538464"/>
    <n v="0"/>
    <n v="0"/>
    <n v="0"/>
    <n v="0"/>
    <n v="0"/>
    <n v="0"/>
    <s v="Portal"/>
  </r>
  <r>
    <x v="0"/>
    <x v="4312"/>
    <s v="1A"/>
    <n v="100"/>
    <x v="2"/>
    <x v="2"/>
    <n v="2"/>
    <n v="0"/>
    <n v="25"/>
    <n v="25"/>
    <n v="25"/>
    <m/>
    <n v="25"/>
    <n v="0"/>
    <n v="31.030159999999999"/>
    <s v="5023C SL"/>
    <n v="0"/>
    <n v="0"/>
    <n v="0"/>
    <n v="0"/>
    <n v="15.961538461538462"/>
    <n v="0.1596153846153846"/>
    <n v="0"/>
    <n v="0"/>
    <n v="0"/>
    <n v="0"/>
    <n v="0"/>
    <n v="0"/>
    <n v="0"/>
    <s v="Portal"/>
  </r>
  <r>
    <x v="1"/>
    <x v="4313"/>
    <s v="1A"/>
    <n v="500"/>
    <x v="2"/>
    <x v="2"/>
    <n v="2"/>
    <n v="0"/>
    <n v="35"/>
    <n v="35"/>
    <n v="35"/>
    <m/>
    <n v="35"/>
    <n v="0"/>
    <n v="118.45336"/>
    <s v="5073C SL"/>
    <n v="1"/>
    <n v="1"/>
    <n v="1.1923076923076923E-2"/>
    <n v="5.9615384615384617"/>
    <n v="21.615384615384617"/>
    <n v="4.3230769230769232E-2"/>
    <n v="0.41730769230769232"/>
    <n v="0"/>
    <n v="0"/>
    <n v="0"/>
    <n v="0"/>
    <n v="0"/>
    <n v="0"/>
    <s v="Portal"/>
  </r>
  <r>
    <x v="0"/>
    <x v="4314"/>
    <s v="5A"/>
    <n v="100"/>
    <x v="0"/>
    <x v="0"/>
    <s v="S"/>
    <n v="-0.56603773584905659"/>
    <n v="23"/>
    <n v="53"/>
    <n v="23"/>
    <n v="-4"/>
    <n v="19"/>
    <n v="6"/>
    <n v="2.5779999999999998"/>
    <s v="1553 YL"/>
    <n v="6"/>
    <n v="26"/>
    <n v="9.4615384615384615E-2"/>
    <n v="9.4615384615384617"/>
    <n v="153.30769230769229"/>
    <n v="1.533076923076923"/>
    <n v="1.7976923076923077"/>
    <n v="1"/>
    <n v="2.5779999999999998"/>
    <n v="3"/>
    <n v="7.734"/>
    <n v="3"/>
    <n v="7.734"/>
    <s v="Portal"/>
  </r>
  <r>
    <x v="0"/>
    <x v="4315"/>
    <s v="5E"/>
    <n v="1000"/>
    <x v="3"/>
    <x v="3"/>
    <s v="T"/>
    <n v="0"/>
    <n v="5"/>
    <n v="5"/>
    <n v="5"/>
    <m/>
    <n v="5"/>
    <n v="2"/>
    <n v="122.54319"/>
    <s v="5853/19 BL"/>
    <n v="12"/>
    <n v="25"/>
    <n v="0.15807692307692309"/>
    <n v="158.07692307692309"/>
    <n v="168.96153846153848"/>
    <n v="0.16896153846153847"/>
    <n v="0.79038461538461546"/>
    <n v="1"/>
    <n v="122.54319"/>
    <n v="2"/>
    <n v="245.08637999999999"/>
    <n v="3"/>
    <n v="367.62957"/>
    <s v="MPS"/>
  </r>
  <r>
    <x v="0"/>
    <x v="4316"/>
    <s v="5E"/>
    <n v="1000"/>
    <x v="3"/>
    <x v="3"/>
    <s v="T"/>
    <n v="0"/>
    <n v="5"/>
    <n v="5"/>
    <n v="5"/>
    <m/>
    <n v="5"/>
    <n v="2"/>
    <n v="122.54319"/>
    <s v="5853/19 GR"/>
    <n v="1"/>
    <n v="11"/>
    <n v="2.3461538461538461E-2"/>
    <n v="23.46153846153846"/>
    <n v="55.88461538461538"/>
    <n v="5.588461538461538E-2"/>
    <n v="0.11730769230769231"/>
    <n v="1"/>
    <n v="122.54319"/>
    <n v="1"/>
    <n v="122.54319"/>
    <n v="1"/>
    <n v="122.54319"/>
    <s v="MPS"/>
  </r>
  <r>
    <x v="0"/>
    <x v="4317"/>
    <s v="1F"/>
    <n v="100"/>
    <x v="2"/>
    <x v="2"/>
    <n v="2"/>
    <n v="0"/>
    <n v="40"/>
    <n v="40"/>
    <n v="40"/>
    <m/>
    <n v="40"/>
    <n v="3"/>
    <n v="31.69078"/>
    <s v="65004 SL"/>
    <n v="35"/>
    <n v="85"/>
    <n v="0.47499999999999992"/>
    <n v="47.499999999999993"/>
    <n v="87.5"/>
    <n v="0.875"/>
    <n v="18.999999999999996"/>
    <n v="2"/>
    <n v="63.38156"/>
    <n v="21"/>
    <n v="665.50638000000004"/>
    <n v="23"/>
    <n v="728.88793999999996"/>
    <s v="Portal"/>
  </r>
  <r>
    <x v="1"/>
    <x v="4318"/>
    <s v="1A"/>
    <n v="1"/>
    <x v="2"/>
    <x v="2"/>
    <n v="2"/>
    <n v="-0.44444444444444442"/>
    <n v="50"/>
    <n v="90"/>
    <n v="50"/>
    <m/>
    <n v="50"/>
    <n v="2113"/>
    <n v="0.46103"/>
    <s v="5020/25C SL"/>
    <s v="0"/>
    <s v="0"/>
    <n v="0"/>
    <n v="0"/>
    <n v="109.76923076923076"/>
    <n v="109.76923076923076"/>
    <n v="0"/>
    <n v="0"/>
    <n v="0"/>
    <n v="0"/>
    <n v="0"/>
    <n v="0"/>
    <n v="0"/>
    <s v="Portal"/>
  </r>
  <r>
    <x v="0"/>
    <x v="4319"/>
    <s v="5A"/>
    <n v="1000"/>
    <x v="0"/>
    <x v="0"/>
    <s v="S"/>
    <n v="4.1666666666666664E-2"/>
    <n v="25"/>
    <n v="24"/>
    <n v="24"/>
    <n v="-4"/>
    <n v="20"/>
    <n v="0"/>
    <n v="49.49"/>
    <s v="3057/1 WH"/>
    <n v="0"/>
    <n v="2"/>
    <n v="2.3076923076923079E-3"/>
    <n v="2.3076923076923079"/>
    <n v="14.115384615384617"/>
    <n v="1.4115384615384616E-2"/>
    <n v="4.6153846153846156E-2"/>
    <n v="1"/>
    <n v="49.49"/>
    <n v="1"/>
    <n v="49.49"/>
    <n v="1"/>
    <n v="49.49"/>
    <s v="Portal"/>
  </r>
  <r>
    <x v="0"/>
    <x v="4320"/>
    <s v="5I"/>
    <n v="100"/>
    <x v="4"/>
    <x v="4"/>
    <s v="S"/>
    <n v="0"/>
    <n v="39"/>
    <n v="39"/>
    <n v="39"/>
    <n v="-4"/>
    <n v="35"/>
    <n v="143"/>
    <n v="6.2"/>
    <s v="6822 BK"/>
    <n v="225"/>
    <n v="249"/>
    <n v="2.7103846153846152"/>
    <n v="271.03846153846149"/>
    <n v="754.11538461538453"/>
    <n v="7.5411538461538452"/>
    <n v="94.863461538461536"/>
    <n v="14"/>
    <n v="86.8"/>
    <n v="109"/>
    <n v="675.80000000000007"/>
    <n v="123"/>
    <n v="762.6"/>
    <s v="Portal"/>
  </r>
  <r>
    <x v="0"/>
    <x v="4321"/>
    <s v="8B"/>
    <n v="100"/>
    <x v="11"/>
    <x v="11"/>
    <s v="B"/>
    <n v="0"/>
    <n v="24"/>
    <n v="24"/>
    <n v="24"/>
    <n v="-4"/>
    <n v="20"/>
    <n v="3"/>
    <n v="4.01"/>
    <s v="PF24018 NA"/>
    <n v="27"/>
    <n v="191"/>
    <n v="0.51115384615384618"/>
    <n v="51.11538461538462"/>
    <n v="51.11538461538462"/>
    <n v="0.51115384615384618"/>
    <n v="10.223076923076924"/>
    <n v="3"/>
    <n v="12.03"/>
    <n v="13"/>
    <n v="52.129999999999995"/>
    <n v="16"/>
    <n v="64.16"/>
    <s v="Portal"/>
  </r>
  <r>
    <x v="1"/>
    <x v="4322"/>
    <s v="3A"/>
    <n v="500"/>
    <x v="2"/>
    <x v="2"/>
    <n v="2"/>
    <n v="-0.47916666666666669"/>
    <n v="25"/>
    <n v="48"/>
    <n v="25"/>
    <m/>
    <n v="25"/>
    <n v="40"/>
    <n v="39.965000000000003"/>
    <s v="2466C SL"/>
    <n v="6"/>
    <n v="62"/>
    <n v="0.13615384615384615"/>
    <n v="68.07692307692308"/>
    <n v="3516.3846153846152"/>
    <n v="7.0327692307692304"/>
    <n v="3.4038461538461537"/>
    <n v="1"/>
    <n v="39.965000000000003"/>
    <n v="4"/>
    <n v="159.86000000000001"/>
    <n v="5"/>
    <n v="199.82500000000002"/>
    <s v="Portal"/>
  </r>
  <r>
    <x v="0"/>
    <x v="4323"/>
    <s v="5A"/>
    <n v="100"/>
    <x v="0"/>
    <x v="0"/>
    <s v="S"/>
    <n v="-0.16666666666666666"/>
    <n v="20"/>
    <n v="24"/>
    <n v="20"/>
    <n v="-4"/>
    <n v="16"/>
    <n v="16"/>
    <n v="1.5620000000000001"/>
    <s v="3049 VI"/>
    <n v="38"/>
    <n v="163"/>
    <n v="0.59730769230769232"/>
    <n v="59.730769230769234"/>
    <n v="345.5"/>
    <n v="3.4550000000000001"/>
    <n v="9.5569230769230771"/>
    <n v="4"/>
    <n v="6.2480000000000002"/>
    <n v="14"/>
    <n v="21.868000000000002"/>
    <n v="17"/>
    <n v="26.554000000000002"/>
    <s v="Portal"/>
  </r>
  <r>
    <x v="0"/>
    <x v="4324"/>
    <s v="5A"/>
    <n v="1000"/>
    <x v="10"/>
    <x v="10"/>
    <s v="I"/>
    <n v="2.0405405405405403"/>
    <n v="225"/>
    <n v="74"/>
    <n v="74"/>
    <n v="-4"/>
    <n v="70"/>
    <n v="4"/>
    <n v="101.21"/>
    <s v="7133 BR"/>
    <n v="0"/>
    <n v="8"/>
    <n v="9.2307692307692316E-3"/>
    <n v="9.2307692307692317"/>
    <n v="12.192307692307693"/>
    <n v="1.2192307692307693E-2"/>
    <n v="0.85346153846153849"/>
    <n v="0"/>
    <n v="0"/>
    <n v="1"/>
    <n v="101.21"/>
    <n v="1"/>
    <n v="101.21"/>
    <s v="Portal With MPS"/>
  </r>
  <r>
    <x v="1"/>
    <x v="4325"/>
    <s v="5I"/>
    <n v="100"/>
    <x v="0"/>
    <x v="0"/>
    <s v="B"/>
    <n v="2.564102564102564E-2"/>
    <n v="40"/>
    <n v="39"/>
    <n v="39"/>
    <n v="-4"/>
    <n v="35"/>
    <n v="50"/>
    <n v="18.600000000000001"/>
    <s v="6717 BL"/>
    <n v="13"/>
    <n v="243"/>
    <n v="0.42038461538461536"/>
    <n v="42.038461538461533"/>
    <n v="107.42307692307692"/>
    <n v="1.0742307692307691"/>
    <n v="14.713461538461537"/>
    <n v="2"/>
    <n v="37.200000000000003"/>
    <n v="17"/>
    <n v="316.20000000000005"/>
    <n v="19"/>
    <n v="353.40000000000003"/>
    <s v="Portal"/>
  </r>
  <r>
    <x v="0"/>
    <x v="4326"/>
    <s v="5A"/>
    <n v="100"/>
    <x v="0"/>
    <x v="0"/>
    <s v="S"/>
    <n v="3.7037037037037035E-2"/>
    <n v="28"/>
    <n v="27"/>
    <n v="27"/>
    <n v="-4"/>
    <n v="23"/>
    <n v="8"/>
    <n v="2.9180000000000001"/>
    <s v="1854/19 OR"/>
    <n v="3"/>
    <n v="13"/>
    <n v="4.7307692307692308E-2"/>
    <n v="4.7307692307692308"/>
    <n v="35.5"/>
    <n v="0.35499999999999998"/>
    <n v="1.0880769230769232"/>
    <n v="0"/>
    <n v="0"/>
    <n v="1"/>
    <n v="2.9180000000000001"/>
    <n v="1"/>
    <n v="2.9180000000000001"/>
    <s v="Portal"/>
  </r>
  <r>
    <x v="1"/>
    <x v="4327"/>
    <s v="5A"/>
    <n v="100"/>
    <x v="10"/>
    <x v="10"/>
    <s v="F"/>
    <n v="0"/>
    <n v="5"/>
    <n v="5"/>
    <n v="5"/>
    <m/>
    <n v="5"/>
    <n v="18"/>
    <n v="7.90557"/>
    <s v="7055/19 BL"/>
    <n v="5"/>
    <n v="111"/>
    <n v="0.18192307692307691"/>
    <n v="18.19230769230769"/>
    <n v="714.34615384615381"/>
    <n v="7.1434615384615379"/>
    <n v="0.90961538461538449"/>
    <n v="1"/>
    <n v="7.90557"/>
    <n v="2"/>
    <n v="15.81114"/>
    <n v="3"/>
    <n v="23.716709999999999"/>
    <s v="MPS"/>
  </r>
  <r>
    <x v="0"/>
    <x v="4328"/>
    <s v="5A"/>
    <n v="1000"/>
    <x v="0"/>
    <x v="0"/>
    <s v="S"/>
    <n v="-0.25925925925925924"/>
    <n v="20"/>
    <n v="27"/>
    <n v="20"/>
    <n v="-4"/>
    <n v="16"/>
    <n v="4"/>
    <n v="12.93"/>
    <s v="3050 PK"/>
    <n v="17"/>
    <n v="64"/>
    <n v="0.25692307692307692"/>
    <n v="256.92307692307691"/>
    <n v="292"/>
    <n v="0.29199999999999998"/>
    <n v="4.6719999999999997"/>
    <n v="2"/>
    <n v="25.86"/>
    <n v="6"/>
    <n v="77.58"/>
    <n v="7"/>
    <n v="90.509999999999991"/>
    <s v="Portal"/>
  </r>
  <r>
    <x v="0"/>
    <x v="4329"/>
    <s v="5I"/>
    <n v="100"/>
    <x v="0"/>
    <x v="0"/>
    <s v="B"/>
    <n v="0"/>
    <n v="39"/>
    <n v="39"/>
    <n v="39"/>
    <n v="-4"/>
    <n v="35"/>
    <n v="94"/>
    <n v="11.65"/>
    <s v="6716 SL"/>
    <n v="6"/>
    <n v="200"/>
    <n v="0.29538461538461541"/>
    <n v="29.53846153846154"/>
    <n v="136.46153846153845"/>
    <n v="1.3646153846153846"/>
    <n v="10.338461538461539"/>
    <n v="1"/>
    <n v="11.65"/>
    <n v="11"/>
    <n v="128.15"/>
    <n v="12"/>
    <n v="139.80000000000001"/>
    <s v="Portal"/>
  </r>
  <r>
    <x v="1"/>
    <x v="4330"/>
    <s v="5A"/>
    <n v="1000"/>
    <x v="0"/>
    <x v="0"/>
    <s v="S"/>
    <n v="-0.25925925925925924"/>
    <n v="20"/>
    <n v="27"/>
    <n v="20"/>
    <n v="-4"/>
    <n v="16"/>
    <n v="12"/>
    <n v="33.799999999999997"/>
    <s v="3055 SL"/>
    <n v="28"/>
    <n v="82"/>
    <n v="0.39615384615384613"/>
    <n v="396.15384615384613"/>
    <n v="426"/>
    <n v="0.42599999999999999"/>
    <n v="6.8159999999999998"/>
    <n v="2"/>
    <n v="67.599999999999994"/>
    <n v="8"/>
    <n v="270.39999999999998"/>
    <n v="10"/>
    <n v="338"/>
    <s v="Portal"/>
  </r>
  <r>
    <x v="1"/>
    <x v="4331"/>
    <s v="3A"/>
    <n v="100"/>
    <x v="2"/>
    <x v="2"/>
    <n v="2"/>
    <n v="0"/>
    <n v="35"/>
    <n v="35"/>
    <n v="35"/>
    <m/>
    <n v="35"/>
    <n v="1"/>
    <n v="47.955530000000003"/>
    <s v="6386 SL"/>
    <n v="4"/>
    <n v="16"/>
    <n v="6.1538461538461542E-2"/>
    <n v="6.1538461538461542"/>
    <n v="64.038461538461533"/>
    <n v="0.64038461538461533"/>
    <n v="2.1538461538461542"/>
    <n v="0"/>
    <n v="0"/>
    <n v="2"/>
    <n v="95.911060000000006"/>
    <n v="2"/>
    <n v="95.911060000000006"/>
    <s v="Portal"/>
  </r>
  <r>
    <x v="0"/>
    <x v="4332"/>
    <s v="5E"/>
    <n v="1000"/>
    <x v="3"/>
    <x v="3"/>
    <s v="T"/>
    <n v="0"/>
    <n v="5"/>
    <n v="5"/>
    <n v="5"/>
    <m/>
    <n v="5"/>
    <n v="2"/>
    <n v="111.19580999999999"/>
    <s v="2843/19 WH"/>
    <n v="7"/>
    <n v="26"/>
    <n v="0.10538461538461538"/>
    <n v="105.38461538461539"/>
    <n v="167.88461538461539"/>
    <n v="0.16788461538461538"/>
    <n v="0.52692307692307694"/>
    <n v="1"/>
    <n v="111.19580999999999"/>
    <n v="2"/>
    <n v="222.39161999999999"/>
    <n v="3"/>
    <n v="333.58742999999998"/>
    <s v="MPS"/>
  </r>
  <r>
    <x v="0"/>
    <x v="4333"/>
    <s v="8A"/>
    <n v="50"/>
    <x v="12"/>
    <x v="12"/>
    <s v="E"/>
    <n v="2.2999999999999998"/>
    <n v="132"/>
    <n v="40"/>
    <n v="40"/>
    <n v="-4"/>
    <n v="36"/>
    <n v="12"/>
    <n v="12.01"/>
    <s v="F2213/16 GR"/>
    <n v="9"/>
    <n v="21"/>
    <n v="0.12115384615384615"/>
    <n v="6.0576923076923075"/>
    <n v="37.237692307692306"/>
    <n v="0.7447538461538461"/>
    <n v="4.3615384615384611"/>
    <n v="1"/>
    <n v="12.01"/>
    <n v="5"/>
    <n v="60.05"/>
    <n v="6"/>
    <n v="72.06"/>
    <s v="Portal"/>
  </r>
  <r>
    <x v="0"/>
    <x v="4334"/>
    <s v="5E"/>
    <n v="100"/>
    <x v="7"/>
    <x v="7"/>
    <s v="S"/>
    <n v="0"/>
    <n v="88"/>
    <n v="88"/>
    <n v="88"/>
    <n v="-4"/>
    <n v="84"/>
    <n v="12"/>
    <n v="11.59"/>
    <s v="2841/1 SL"/>
    <n v="3"/>
    <n v="22"/>
    <n v="5.7692307692307696E-2"/>
    <n v="5.7692307692307692"/>
    <n v="5.7692307692307692"/>
    <n v="5.7692307692307689E-2"/>
    <n v="4.8461538461538467"/>
    <n v="0"/>
    <n v="0"/>
    <n v="5"/>
    <n v="57.95"/>
    <n v="5"/>
    <n v="57.95"/>
    <s v="Traditional"/>
  </r>
  <r>
    <x v="0"/>
    <x v="4335"/>
    <s v="5E"/>
    <n v="1"/>
    <x v="3"/>
    <x v="3"/>
    <s v="S"/>
    <n v="0.05"/>
    <n v="63"/>
    <n v="60"/>
    <n v="60"/>
    <n v="-4"/>
    <n v="56"/>
    <n v="0"/>
    <n v="0.06"/>
    <s v="2841/1 SL"/>
    <s v="0"/>
    <s v="0"/>
    <n v="0"/>
    <n v="0"/>
    <n v="5.7692307692307692"/>
    <n v="5.7692307692307692"/>
    <n v="0"/>
    <n v="0"/>
    <n v="0"/>
    <n v="0"/>
    <n v="0"/>
    <n v="0"/>
    <n v="0"/>
    <s v="Traditional"/>
  </r>
  <r>
    <x v="0"/>
    <x v="4336"/>
    <s v="5E"/>
    <n v="1"/>
    <x v="3"/>
    <x v="3"/>
    <s v="S"/>
    <n v="0.21666666666666667"/>
    <n v="73"/>
    <n v="60"/>
    <n v="60"/>
    <n v="-4"/>
    <n v="56"/>
    <n v="0"/>
    <n v="0.06"/>
    <s v="2841/7 VI"/>
    <s v="0"/>
    <s v="0"/>
    <n v="0"/>
    <n v="0"/>
    <n v="68.5"/>
    <n v="68.5"/>
    <n v="0"/>
    <n v="0"/>
    <n v="0"/>
    <n v="0"/>
    <n v="0"/>
    <n v="0"/>
    <n v="0"/>
    <s v="Traditional"/>
  </r>
  <r>
    <x v="0"/>
    <x v="4337"/>
    <s v="5E"/>
    <n v="1000"/>
    <x v="3"/>
    <x v="3"/>
    <s v="T"/>
    <n v="0"/>
    <n v="5"/>
    <n v="5"/>
    <n v="5"/>
    <m/>
    <n v="5"/>
    <n v="5"/>
    <n v="121.19580999999999"/>
    <s v="2842/19 RD"/>
    <n v="9"/>
    <n v="42"/>
    <n v="0.14538461538461539"/>
    <n v="145.38461538461539"/>
    <n v="307.34615384615381"/>
    <n v="0.30734615384615382"/>
    <n v="0.72692307692307701"/>
    <n v="1"/>
    <n v="121.19580999999999"/>
    <n v="2"/>
    <n v="242.39161999999999"/>
    <n v="3"/>
    <n v="363.58742999999998"/>
    <s v="MPS"/>
  </r>
  <r>
    <x v="0"/>
    <x v="4338"/>
    <s v="5E"/>
    <n v="1000"/>
    <x v="3"/>
    <x v="3"/>
    <s v="T"/>
    <n v="0"/>
    <n v="5"/>
    <n v="5"/>
    <n v="5"/>
    <m/>
    <n v="5"/>
    <n v="0"/>
    <n v="91.195809999999994"/>
    <s v="2843/1 WH"/>
    <n v="0"/>
    <n v="0"/>
    <n v="0"/>
    <n v="0"/>
    <n v="7.115384615384615"/>
    <n v="7.1153846153846146E-3"/>
    <n v="0"/>
    <n v="0"/>
    <n v="0"/>
    <n v="0"/>
    <n v="0"/>
    <n v="0"/>
    <n v="0"/>
    <s v="MPS"/>
  </r>
  <r>
    <x v="0"/>
    <x v="4339"/>
    <s v="5E"/>
    <n v="100"/>
    <x v="3"/>
    <x v="3"/>
    <s v="T"/>
    <n v="0"/>
    <n v="5"/>
    <n v="5"/>
    <n v="5"/>
    <m/>
    <n v="5"/>
    <n v="2"/>
    <n v="9.2625700000000002"/>
    <s v="2843/1 WH"/>
    <n v="5"/>
    <n v="15"/>
    <n v="7.1153846153846151E-2"/>
    <n v="7.115384615384615"/>
    <n v="7.115384615384615"/>
    <n v="7.1153846153846151E-2"/>
    <n v="0.35576923076923073"/>
    <n v="0"/>
    <n v="0"/>
    <n v="0"/>
    <n v="0"/>
    <n v="0"/>
    <n v="0"/>
    <s v="MPS"/>
  </r>
  <r>
    <x v="0"/>
    <x v="4340"/>
    <s v="5E"/>
    <n v="1"/>
    <x v="3"/>
    <x v="3"/>
    <s v="S"/>
    <n v="0.13333333333333333"/>
    <n v="68"/>
    <n v="60"/>
    <n v="60"/>
    <n v="-4"/>
    <n v="56"/>
    <n v="1165"/>
    <n v="0.08"/>
    <s v="2843/1 WH"/>
    <s v="0"/>
    <s v="0"/>
    <n v="0"/>
    <n v="0"/>
    <n v="7.115384615384615"/>
    <n v="7.115384615384615"/>
    <n v="0"/>
    <n v="36"/>
    <n v="2.88"/>
    <n v="434"/>
    <n v="34.72"/>
    <n v="470"/>
    <n v="37.6"/>
    <s v="Portal With MPS"/>
  </r>
  <r>
    <x v="0"/>
    <x v="4341"/>
    <s v="5E"/>
    <n v="1000"/>
    <x v="3"/>
    <x v="3"/>
    <s v="T"/>
    <n v="0"/>
    <n v="5"/>
    <n v="5"/>
    <n v="5"/>
    <m/>
    <n v="5"/>
    <n v="2"/>
    <n v="121.19580999999999"/>
    <s v="2842/19 GR"/>
    <n v="7"/>
    <n v="58"/>
    <n v="0.1423076923076923"/>
    <n v="142.30769230769229"/>
    <n v="166.30769230769229"/>
    <n v="0.1663076923076923"/>
    <n v="0.71153846153846145"/>
    <n v="1"/>
    <n v="121.19580999999999"/>
    <n v="2"/>
    <n v="242.39161999999999"/>
    <n v="3"/>
    <n v="363.58742999999998"/>
    <s v="MPS"/>
  </r>
  <r>
    <x v="1"/>
    <x v="4342"/>
    <s v="5A"/>
    <n v="100"/>
    <x v="0"/>
    <x v="0"/>
    <s v="S"/>
    <n v="-0.16666666666666666"/>
    <n v="20"/>
    <n v="24"/>
    <n v="20"/>
    <n v="-4"/>
    <n v="16"/>
    <n v="23"/>
    <n v="5.9429999999999996"/>
    <s v="3057 GR"/>
    <n v="36"/>
    <n v="128"/>
    <n v="0.53538461538461535"/>
    <n v="53.538461538461533"/>
    <n v="154.69230769230768"/>
    <n v="1.5469230769230768"/>
    <n v="8.5661538461538456"/>
    <n v="3"/>
    <n v="17.829000000000001"/>
    <n v="12"/>
    <n v="71.316000000000003"/>
    <n v="15"/>
    <n v="89.144999999999996"/>
    <s v="Portal"/>
  </r>
  <r>
    <x v="0"/>
    <x v="4343"/>
    <s v="8B"/>
    <n v="100"/>
    <x v="29"/>
    <x v="28"/>
    <s v="I"/>
    <n v="0"/>
    <n v="28"/>
    <n v="28"/>
    <n v="28"/>
    <n v="-4"/>
    <n v="24"/>
    <n v="72"/>
    <n v="7.75"/>
    <s v="492500 BK"/>
    <n v="31"/>
    <n v="142"/>
    <n v="0.49769230769230766"/>
    <n v="49.769230769230766"/>
    <n v="49.769230769230766"/>
    <n v="0.49769230769230766"/>
    <n v="11.944615384615384"/>
    <n v="2"/>
    <n v="15.5"/>
    <n v="14"/>
    <n v="108.5"/>
    <n v="16"/>
    <n v="124"/>
    <s v="Portal"/>
  </r>
  <r>
    <x v="0"/>
    <x v="4344"/>
    <s v="5A"/>
    <n v="100"/>
    <x v="0"/>
    <x v="0"/>
    <s v="S"/>
    <n v="4.1666666666666664E-2"/>
    <n v="25"/>
    <n v="24"/>
    <n v="24"/>
    <n v="-4"/>
    <n v="20"/>
    <n v="1"/>
    <n v="4.1609999999999996"/>
    <s v="3055/1 GR"/>
    <n v="9"/>
    <n v="9"/>
    <n v="0.1073076923076923"/>
    <n v="10.73076923076923"/>
    <n v="189.96153846153845"/>
    <n v="1.8996153846153845"/>
    <n v="2.1461538461538461"/>
    <n v="1"/>
    <n v="4.1609999999999996"/>
    <n v="3"/>
    <n v="12.482999999999999"/>
    <n v="4"/>
    <n v="16.643999999999998"/>
    <s v="Portal"/>
  </r>
  <r>
    <x v="1"/>
    <x v="4345"/>
    <s v="3A"/>
    <n v="100"/>
    <x v="2"/>
    <x v="2"/>
    <n v="2"/>
    <n v="0"/>
    <n v="25"/>
    <n v="25"/>
    <n v="25"/>
    <m/>
    <n v="25"/>
    <n v="0"/>
    <n v="49.177750000000003"/>
    <s v="2216C SL"/>
    <n v="0"/>
    <n v="25"/>
    <n v="2.8846153846153848E-2"/>
    <n v="2.8846153846153846"/>
    <n v="111.92307692307692"/>
    <n v="1.1192307692307693"/>
    <n v="0.72115384615384615"/>
    <n v="0"/>
    <n v="0"/>
    <n v="1"/>
    <n v="49.177750000000003"/>
    <n v="1"/>
    <n v="49.177750000000003"/>
    <s v="Portal"/>
  </r>
  <r>
    <x v="0"/>
    <x v="4346"/>
    <s v="5A"/>
    <n v="100"/>
    <x v="0"/>
    <x v="0"/>
    <s v="S"/>
    <n v="3.7037037037037035E-2"/>
    <n v="28"/>
    <n v="27"/>
    <n v="27"/>
    <n v="-4"/>
    <n v="23"/>
    <n v="4"/>
    <n v="2.7410000000000001"/>
    <s v="1855/19 YL"/>
    <n v="4"/>
    <n v="31"/>
    <n v="7.8846153846153844E-2"/>
    <n v="7.8846153846153841"/>
    <n v="177.88461538461536"/>
    <n v="1.7788461538461535"/>
    <n v="1.8134615384615385"/>
    <n v="0"/>
    <n v="0"/>
    <n v="2"/>
    <n v="5.4820000000000002"/>
    <n v="2"/>
    <n v="5.4820000000000002"/>
    <s v="Portal  "/>
  </r>
  <r>
    <x v="0"/>
    <x v="4347"/>
    <s v="5A"/>
    <n v="100"/>
    <x v="0"/>
    <x v="0"/>
    <s v="S"/>
    <n v="3.7037037037037035E-2"/>
    <n v="28"/>
    <n v="27"/>
    <n v="27"/>
    <n v="-4"/>
    <n v="23"/>
    <n v="1"/>
    <n v="2.11"/>
    <s v="1855/19 OR"/>
    <n v="1"/>
    <n v="9"/>
    <n v="2.1153846153846155E-2"/>
    <n v="2.1153846153846154"/>
    <n v="102.88461538461537"/>
    <n v="1.0288461538461537"/>
    <n v="0.48653846153846159"/>
    <n v="0"/>
    <n v="0"/>
    <n v="0"/>
    <n v="0"/>
    <n v="0"/>
    <n v="0"/>
    <s v="Portal"/>
  </r>
  <r>
    <x v="0"/>
    <x v="4348"/>
    <s v="5A"/>
    <n v="1000"/>
    <x v="0"/>
    <x v="0"/>
    <s v="S"/>
    <n v="-0.16666666666666666"/>
    <n v="20"/>
    <n v="24"/>
    <n v="20"/>
    <n v="-4"/>
    <n v="16"/>
    <n v="16"/>
    <n v="29.06"/>
    <s v="3071 RD"/>
    <n v="12"/>
    <n v="52"/>
    <n v="0.18923076923076923"/>
    <n v="189.23076923076923"/>
    <n v="296.88461538461536"/>
    <n v="0.29688461538461536"/>
    <n v="4.7501538461538457"/>
    <n v="1"/>
    <n v="29.06"/>
    <n v="4"/>
    <n v="116.24"/>
    <n v="5"/>
    <n v="145.29999999999998"/>
    <s v="Portal"/>
  </r>
  <r>
    <x v="0"/>
    <x v="4349"/>
    <s v="5A"/>
    <n v="100"/>
    <x v="0"/>
    <x v="0"/>
    <s v="S"/>
    <n v="-0.13793103448275862"/>
    <n v="25"/>
    <n v="29"/>
    <n v="25"/>
    <n v="-4"/>
    <n v="21"/>
    <n v="14"/>
    <n v="4.6449999999999996"/>
    <s v="1857 GR"/>
    <n v="4"/>
    <n v="16"/>
    <n v="6.1538461538461542E-2"/>
    <n v="6.1538461538461542"/>
    <n v="147.69230769230771"/>
    <n v="1.476923076923077"/>
    <n v="1.2923076923076924"/>
    <n v="0"/>
    <n v="0"/>
    <n v="1"/>
    <n v="4.6449999999999996"/>
    <n v="1"/>
    <n v="4.6449999999999996"/>
    <s v="Portal"/>
  </r>
  <r>
    <x v="0"/>
    <x v="4350"/>
    <s v="8B"/>
    <n v="500"/>
    <x v="11"/>
    <x v="11"/>
    <s v="B"/>
    <n v="0"/>
    <n v="24"/>
    <n v="24"/>
    <n v="24"/>
    <n v="-4"/>
    <n v="20"/>
    <n v="10"/>
    <n v="62.9"/>
    <s v="PF20012 NA"/>
    <n v="1"/>
    <n v="4"/>
    <n v="1.5384615384615385E-2"/>
    <n v="7.6923076923076925"/>
    <n v="30.46153846153846"/>
    <n v="6.092307692307692E-2"/>
    <n v="0.30769230769230771"/>
    <n v="1"/>
    <n v="62.9"/>
    <n v="1"/>
    <n v="62.9"/>
    <n v="1"/>
    <n v="62.9"/>
    <s v="Traditional"/>
  </r>
  <r>
    <x v="0"/>
    <x v="4351"/>
    <s v="5A"/>
    <n v="100"/>
    <x v="0"/>
    <x v="0"/>
    <s v="T"/>
    <n v="0"/>
    <n v="5"/>
    <n v="5"/>
    <n v="5"/>
    <m/>
    <n v="5"/>
    <n v="1"/>
    <n v="4.5515699999999999"/>
    <s v="3073 VI"/>
    <n v="15"/>
    <n v="17"/>
    <n v="0.18115384615384617"/>
    <n v="18.115384615384617"/>
    <n v="139.26923076923077"/>
    <n v="1.3926923076923077"/>
    <n v="0.90576923076923088"/>
    <n v="1"/>
    <n v="4.5515699999999999"/>
    <n v="2"/>
    <n v="9.1031399999999998"/>
    <n v="3"/>
    <n v="13.65471"/>
    <s v="MPS"/>
  </r>
  <r>
    <x v="0"/>
    <x v="4352"/>
    <s v="5A"/>
    <n v="100"/>
    <x v="0"/>
    <x v="0"/>
    <s v="T"/>
    <n v="0"/>
    <n v="5"/>
    <n v="5"/>
    <n v="5"/>
    <m/>
    <n v="5"/>
    <n v="2"/>
    <n v="4.5535699999999997"/>
    <s v="3073 OR"/>
    <n v="6"/>
    <n v="28"/>
    <n v="9.6923076923076917E-2"/>
    <n v="9.6923076923076916"/>
    <n v="73.538461538461533"/>
    <n v="0.7353846153846153"/>
    <n v="0.48461538461538456"/>
    <n v="1"/>
    <n v="4.5535699999999997"/>
    <n v="1"/>
    <n v="4.5535699999999997"/>
    <n v="2"/>
    <n v="9.1071399999999993"/>
    <s v="MPS"/>
  </r>
  <r>
    <x v="1"/>
    <x v="4353"/>
    <s v="3A"/>
    <n v="100"/>
    <x v="2"/>
    <x v="2"/>
    <n v="2"/>
    <n v="0"/>
    <n v="20"/>
    <n v="20"/>
    <n v="20"/>
    <m/>
    <n v="20"/>
    <n v="3"/>
    <n v="21.64845"/>
    <s v="1219C SL"/>
    <n v="32"/>
    <n v="113"/>
    <n v="0.47499999999999998"/>
    <n v="47.5"/>
    <n v="200.19230769230771"/>
    <n v="2.0019230769230769"/>
    <n v="9.5"/>
    <n v="3"/>
    <n v="64.945350000000005"/>
    <n v="13"/>
    <n v="281.42984999999999"/>
    <n v="15"/>
    <n v="324.72674999999998"/>
    <s v="Portal"/>
  </r>
  <r>
    <x v="1"/>
    <x v="4354"/>
    <s v="3A"/>
    <n v="100"/>
    <x v="2"/>
    <x v="2"/>
    <n v="2"/>
    <n v="0"/>
    <n v="25"/>
    <n v="25"/>
    <n v="25"/>
    <m/>
    <n v="25"/>
    <n v="2"/>
    <n v="44.756529999999998"/>
    <s v="2243C SL"/>
    <n v="9"/>
    <n v="36"/>
    <n v="0.13846153846153847"/>
    <n v="13.846153846153847"/>
    <n v="111.34615384615385"/>
    <n v="1.1134615384615385"/>
    <n v="3.4615384615384617"/>
    <n v="1"/>
    <n v="44.756529999999998"/>
    <n v="4"/>
    <n v="179.02611999999999"/>
    <n v="5"/>
    <n v="223.78264999999999"/>
    <s v="Portal"/>
  </r>
  <r>
    <x v="0"/>
    <x v="4355"/>
    <s v="5A"/>
    <n v="100"/>
    <x v="0"/>
    <x v="0"/>
    <s v="T"/>
    <n v="0"/>
    <n v="5"/>
    <n v="5"/>
    <n v="5"/>
    <m/>
    <n v="5"/>
    <n v="5"/>
    <n v="4.5615699999999997"/>
    <s v="3073 YL"/>
    <n v="11"/>
    <n v="41"/>
    <n v="0.16576923076923078"/>
    <n v="16.576923076923077"/>
    <n v="360.80769230769232"/>
    <n v="3.6080769230769234"/>
    <n v="0.8288461538461539"/>
    <n v="1"/>
    <n v="4.5615699999999997"/>
    <n v="2"/>
    <n v="9.1231399999999994"/>
    <n v="3"/>
    <n v="13.684709999999999"/>
    <s v="MPS"/>
  </r>
  <r>
    <x v="0"/>
    <x v="4356"/>
    <s v="5A"/>
    <n v="1000"/>
    <x v="0"/>
    <x v="0"/>
    <s v="S"/>
    <n v="-0.25925925925925924"/>
    <n v="20"/>
    <n v="27"/>
    <n v="20"/>
    <n v="-4"/>
    <n v="16"/>
    <n v="22"/>
    <n v="54.02"/>
    <s v="3053 GY"/>
    <n v="38"/>
    <n v="162"/>
    <n v="0.59615384615384615"/>
    <n v="596.15384615384619"/>
    <n v="702.69230769230774"/>
    <n v="0.70269230769230773"/>
    <n v="11.243076923076924"/>
    <n v="4"/>
    <n v="216.08"/>
    <n v="14"/>
    <n v="756.28000000000009"/>
    <n v="17"/>
    <n v="918.34"/>
    <s v="Portal"/>
  </r>
  <r>
    <x v="0"/>
    <x v="4357"/>
    <s v="5A"/>
    <n v="1000"/>
    <x v="10"/>
    <x v="10"/>
    <s v="I"/>
    <n v="2.0405405405405403"/>
    <n v="225"/>
    <n v="74"/>
    <n v="74"/>
    <n v="-4"/>
    <n v="70"/>
    <n v="5"/>
    <n v="52.88"/>
    <s v="7130 WH"/>
    <n v="2"/>
    <n v="5"/>
    <n v="2.7307692307692307E-2"/>
    <n v="27.307692307692307"/>
    <n v="56.884615384615387"/>
    <n v="5.6884615384615388E-2"/>
    <n v="3.9819230769230773"/>
    <n v="0"/>
    <n v="0"/>
    <n v="4"/>
    <n v="211.52"/>
    <n v="4"/>
    <n v="211.52"/>
    <s v="Portal With MPS"/>
  </r>
  <r>
    <x v="1"/>
    <x v="4358"/>
    <s v="1A"/>
    <n v="1000"/>
    <x v="0"/>
    <x v="0"/>
    <s v="B"/>
    <n v="-0.13793103448275862"/>
    <n v="25"/>
    <n v="29"/>
    <n v="25"/>
    <n v="-4"/>
    <n v="21"/>
    <n v="15"/>
    <n v="179.27"/>
    <s v="5096C SL"/>
    <n v="32"/>
    <n v="129"/>
    <n v="0.49346153846153845"/>
    <n v="493.46153846153845"/>
    <n v="531.23076923076917"/>
    <n v="0.53123076923076917"/>
    <n v="10.362692307692308"/>
    <n v="2"/>
    <n v="358.54"/>
    <n v="12"/>
    <n v="2151.2400000000002"/>
    <n v="14"/>
    <n v="2509.7800000000002"/>
    <s v="Portal"/>
  </r>
  <r>
    <x v="1"/>
    <x v="4359"/>
    <s v="5A"/>
    <n v="100"/>
    <x v="0"/>
    <x v="0"/>
    <s v="S"/>
    <n v="-0.13793103448275862"/>
    <n v="25"/>
    <n v="29"/>
    <n v="25"/>
    <n v="-4"/>
    <n v="21"/>
    <n v="15"/>
    <n v="4.6379999999999999"/>
    <s v="1857 BK"/>
    <n v="62"/>
    <n v="221"/>
    <n v="0.9226923076923077"/>
    <n v="92.269230769230774"/>
    <n v="451.5"/>
    <n v="4.5149999999999997"/>
    <n v="19.376538461538463"/>
    <n v="5"/>
    <n v="23.189999999999998"/>
    <n v="24"/>
    <n v="111.312"/>
    <n v="29"/>
    <n v="134.50200000000001"/>
    <s v="Portal  "/>
  </r>
  <r>
    <x v="1"/>
    <x v="4360"/>
    <s v="3A"/>
    <n v="100"/>
    <x v="0"/>
    <x v="0"/>
    <s v="B"/>
    <n v="-0.24528301886792453"/>
    <n v="40"/>
    <n v="53"/>
    <n v="40"/>
    <n v="-4"/>
    <n v="36"/>
    <n v="48"/>
    <n v="32.887999999999998"/>
    <s v="1219/12C SL"/>
    <n v="77"/>
    <n v="189"/>
    <n v="1.0473076923076923"/>
    <n v="104.73076923076923"/>
    <n v="591.65384615384619"/>
    <n v="5.9165384615384617"/>
    <n v="37.703076923076921"/>
    <n v="5"/>
    <n v="164.44"/>
    <n v="43"/>
    <n v="1414.184"/>
    <n v="48"/>
    <n v="1578.6239999999998"/>
    <s v="Portal"/>
  </r>
  <r>
    <x v="0"/>
    <x v="4361"/>
    <s v="5A"/>
    <n v="100"/>
    <x v="0"/>
    <x v="0"/>
    <s v="S"/>
    <n v="-0.16666666666666666"/>
    <n v="20"/>
    <n v="24"/>
    <n v="20"/>
    <n v="-4"/>
    <n v="16"/>
    <n v="5"/>
    <n v="3.5379999999999998"/>
    <s v="1553 BR"/>
    <n v="1"/>
    <n v="21"/>
    <n v="3.5000000000000003E-2"/>
    <n v="3.5000000000000004"/>
    <n v="27.346153846153847"/>
    <n v="0.27346153846153848"/>
    <n v="0.56000000000000005"/>
    <n v="0"/>
    <n v="0"/>
    <n v="1"/>
    <n v="3.5379999999999998"/>
    <n v="1"/>
    <n v="3.5379999999999998"/>
    <s v="Portal  "/>
  </r>
  <r>
    <x v="0"/>
    <x v="4362"/>
    <s v="5A"/>
    <n v="1000"/>
    <x v="10"/>
    <x v="10"/>
    <s v="I"/>
    <n v="2.0405405405405403"/>
    <n v="225"/>
    <n v="74"/>
    <n v="74"/>
    <n v="-4"/>
    <n v="70"/>
    <n v="14"/>
    <n v="52.88"/>
    <s v="7130 GR"/>
    <n v="0"/>
    <n v="5"/>
    <n v="5.7692307692307696E-3"/>
    <n v="5.7692307692307692"/>
    <n v="8.384615384615385"/>
    <n v="8.3846153846153845E-3"/>
    <n v="0.58692307692307688"/>
    <n v="0"/>
    <n v="0"/>
    <n v="1"/>
    <n v="52.88"/>
    <n v="1"/>
    <n v="52.88"/>
    <s v="Portal With MPS"/>
  </r>
  <r>
    <x v="1"/>
    <x v="4363"/>
    <s v="3A"/>
    <n v="500"/>
    <x v="0"/>
    <x v="0"/>
    <s v="B"/>
    <n v="-0.52830188679245282"/>
    <n v="25"/>
    <n v="53"/>
    <n v="25"/>
    <n v="-4"/>
    <n v="21"/>
    <n v="63"/>
    <n v="61.064999999999998"/>
    <s v="1896/4C SL"/>
    <n v="36"/>
    <n v="83"/>
    <n v="0.48346153846153844"/>
    <n v="241.73076923076923"/>
    <n v="2398.8461538461538"/>
    <n v="4.7976923076923077"/>
    <n v="10.152692307692307"/>
    <n v="2"/>
    <n v="122.13"/>
    <n v="12"/>
    <n v="732.78"/>
    <n v="15"/>
    <n v="915.97499999999991"/>
    <s v="Portal"/>
  </r>
  <r>
    <x v="0"/>
    <x v="4364"/>
    <s v="8B"/>
    <n v="100"/>
    <x v="12"/>
    <x v="12"/>
    <s v="E"/>
    <n v="0.23749999999999999"/>
    <n v="99"/>
    <n v="80"/>
    <n v="80"/>
    <n v="-4"/>
    <n v="76"/>
    <n v="48"/>
    <n v="46.38"/>
    <s v="TFT25016 NA"/>
    <n v="22"/>
    <n v="97"/>
    <n v="0.34884615384615386"/>
    <n v="34.884615384615387"/>
    <n v="73.92307692307692"/>
    <n v="0.73923076923076925"/>
    <n v="26.512307692307694"/>
    <n v="2"/>
    <n v="92.76"/>
    <n v="29"/>
    <n v="1345.02"/>
    <n v="31"/>
    <n v="1437.78"/>
    <s v="Portal"/>
  </r>
  <r>
    <x v="0"/>
    <x v="4365"/>
    <s v="5A"/>
    <n v="1000"/>
    <x v="0"/>
    <x v="0"/>
    <s v="S"/>
    <n v="3.7037037037037035E-2"/>
    <n v="28"/>
    <n v="27"/>
    <n v="27"/>
    <n v="-4"/>
    <n v="23"/>
    <n v="17"/>
    <n v="22.37"/>
    <s v="1854/19 WH"/>
    <n v="33"/>
    <n v="104"/>
    <n v="0.47538461538461535"/>
    <n v="475.38461538461536"/>
    <n v="552.34615384615381"/>
    <n v="0.55234615384615382"/>
    <n v="10.933846153846153"/>
    <n v="2"/>
    <n v="44.74"/>
    <n v="13"/>
    <n v="290.81"/>
    <n v="15"/>
    <n v="335.55"/>
    <s v="Portal"/>
  </r>
  <r>
    <x v="0"/>
    <x v="4366"/>
    <s v="5A"/>
    <n v="100"/>
    <x v="0"/>
    <x v="0"/>
    <s v="T"/>
    <n v="0"/>
    <n v="5"/>
    <n v="5"/>
    <n v="5"/>
    <m/>
    <n v="5"/>
    <n v="0"/>
    <n v="6.6429499999999999"/>
    <s v="3075 SL"/>
    <n v="32"/>
    <n v="70"/>
    <n v="0.42538461538461536"/>
    <n v="42.538461538461533"/>
    <n v="98.307692307692292"/>
    <n v="0.98307692307692296"/>
    <n v="2.1269230769230769"/>
    <n v="3"/>
    <n v="19.928850000000001"/>
    <n v="5"/>
    <n v="33.214750000000002"/>
    <n v="8"/>
    <n v="53.143599999999999"/>
    <s v="MPS"/>
  </r>
  <r>
    <x v="1"/>
    <x v="4367"/>
    <s v="1A"/>
    <n v="1000"/>
    <x v="2"/>
    <x v="2"/>
    <n v="2"/>
    <n v="0"/>
    <n v="35"/>
    <n v="35"/>
    <n v="35"/>
    <m/>
    <n v="35"/>
    <n v="0"/>
    <n v="775.93852000000004"/>
    <s v="5450/4 SL"/>
    <n v="1"/>
    <n v="3"/>
    <n v="1.4230769230769231E-2"/>
    <n v="14.230769230769232"/>
    <n v="20.192307692307693"/>
    <n v="2.0192307692307693E-2"/>
    <n v="0.49807692307692308"/>
    <n v="0"/>
    <n v="0"/>
    <n v="0"/>
    <n v="0"/>
    <n v="0"/>
    <n v="0"/>
    <s v="Portal"/>
  </r>
  <r>
    <x v="0"/>
    <x v="4368"/>
    <s v="5A"/>
    <n v="1000"/>
    <x v="10"/>
    <x v="10"/>
    <s v="I"/>
    <n v="2.0405405405405403"/>
    <n v="225"/>
    <n v="74"/>
    <n v="74"/>
    <n v="-4"/>
    <n v="70"/>
    <n v="28"/>
    <n v="64.41"/>
    <s v="7055 RD"/>
    <n v="20"/>
    <n v="42"/>
    <n v="0.26384615384615384"/>
    <n v="263.84615384615387"/>
    <n v="291.84615384615387"/>
    <n v="0.29184615384615387"/>
    <n v="20.42923076923077"/>
    <n v="1"/>
    <n v="64.41"/>
    <n v="21"/>
    <n v="1352.61"/>
    <n v="22"/>
    <n v="1417.02"/>
    <s v="Portal With MPS"/>
  </r>
  <r>
    <x v="0"/>
    <x v="4369"/>
    <s v="5A"/>
    <n v="100"/>
    <x v="0"/>
    <x v="0"/>
    <s v="S"/>
    <n v="-0.25925925925925924"/>
    <n v="20"/>
    <n v="27"/>
    <n v="20"/>
    <n v="-4"/>
    <n v="16"/>
    <n v="3"/>
    <n v="3.2010000000000001"/>
    <s v="1856 WH"/>
    <n v="23"/>
    <n v="71"/>
    <n v="0.32961538461538459"/>
    <n v="32.96153846153846"/>
    <n v="87.961538461538453"/>
    <n v="0.87961538461538458"/>
    <n v="5.2738461538461534"/>
    <n v="2"/>
    <n v="6.4020000000000001"/>
    <n v="7"/>
    <n v="22.407"/>
    <n v="9"/>
    <n v="28.809000000000001"/>
    <s v="Portal"/>
  </r>
  <r>
    <x v="1"/>
    <x v="4370"/>
    <s v="1A"/>
    <n v="500"/>
    <x v="0"/>
    <x v="0"/>
    <s v="B"/>
    <n v="0.20689655172413793"/>
    <n v="35"/>
    <n v="29"/>
    <n v="29"/>
    <n v="-4"/>
    <n v="25"/>
    <n v="0"/>
    <n v="92.224999999999994"/>
    <s v="5096C SL"/>
    <n v="2"/>
    <n v="22"/>
    <n v="4.6923076923076922E-2"/>
    <n v="23.46153846153846"/>
    <n v="531.23076923076917"/>
    <n v="1.0624615384615383"/>
    <n v="1.1730769230769231"/>
    <n v="0"/>
    <n v="0"/>
    <n v="1"/>
    <n v="92.224999999999994"/>
    <n v="1"/>
    <n v="92.224999999999994"/>
    <s v="Portal"/>
  </r>
  <r>
    <x v="0"/>
    <x v="4371"/>
    <s v="3A"/>
    <n v="500"/>
    <x v="2"/>
    <x v="2"/>
    <n v="2"/>
    <n v="0"/>
    <n v="25"/>
    <n v="25"/>
    <n v="25"/>
    <m/>
    <n v="25"/>
    <n v="0"/>
    <n v="125.60475"/>
    <s v="6330 SL"/>
    <n v="2"/>
    <n v="4"/>
    <n v="2.6153846153846153E-2"/>
    <n v="13.076923076923077"/>
    <n v="122.57692307692307"/>
    <n v="0.24515384615384614"/>
    <n v="0.65384615384615385"/>
    <n v="0"/>
    <n v="0"/>
    <n v="1"/>
    <n v="125.60475"/>
    <n v="1"/>
    <n v="125.60475"/>
    <s v="Portal"/>
  </r>
  <r>
    <x v="0"/>
    <x v="4372"/>
    <s v="8B"/>
    <n v="100"/>
    <x v="18"/>
    <x v="17"/>
    <s v="E"/>
    <n v="0"/>
    <n v="84"/>
    <n v="84"/>
    <n v="84"/>
    <n v="-4"/>
    <n v="80"/>
    <n v="1"/>
    <n v="8.4642599999999995"/>
    <s v="P1057 CL"/>
    <n v="10"/>
    <n v="41"/>
    <n v="0.155"/>
    <n v="15.5"/>
    <n v="37.230769230769226"/>
    <n v="0.37230769230769228"/>
    <n v="12.4"/>
    <n v="1"/>
    <n v="8.4642599999999995"/>
    <n v="13"/>
    <n v="110.03537999999999"/>
    <n v="14"/>
    <n v="118.49964"/>
    <s v="Portal"/>
  </r>
  <r>
    <x v="1"/>
    <x v="4373"/>
    <s v="3A"/>
    <n v="1000"/>
    <x v="10"/>
    <x v="10"/>
    <s v="I"/>
    <n v="1.25"/>
    <n v="225"/>
    <n v="100"/>
    <n v="100"/>
    <n v="-4"/>
    <n v="96"/>
    <n v="77"/>
    <n v="313.97066000000001"/>
    <s v="6622 WH"/>
    <n v="14"/>
    <n v="41"/>
    <n v="0.19807692307692307"/>
    <n v="198.07692307692307"/>
    <n v="205.69230769230768"/>
    <n v="0.20569230769230767"/>
    <n v="19.746461538461539"/>
    <n v="1"/>
    <n v="313.97066000000001"/>
    <n v="21"/>
    <n v="6593.3838599999999"/>
    <n v="22"/>
    <n v="6907.3545199999999"/>
    <s v="Portal With MPS"/>
  </r>
  <r>
    <x v="1"/>
    <x v="4374"/>
    <s v="3A"/>
    <n v="1000"/>
    <x v="10"/>
    <x v="10"/>
    <s v="I"/>
    <n v="1.25"/>
    <n v="225"/>
    <n v="100"/>
    <n v="100"/>
    <n v="-4"/>
    <n v="96"/>
    <n v="35"/>
    <n v="460.39569999999998"/>
    <s v="6624 WH"/>
    <n v="8"/>
    <n v="8"/>
    <n v="9.5384615384615387E-2"/>
    <n v="95.384615384615387"/>
    <n v="97.615384615384613"/>
    <n v="9.7615384615384618E-2"/>
    <n v="9.3710769230769237"/>
    <n v="0"/>
    <n v="0"/>
    <n v="9"/>
    <n v="4143.5612999999994"/>
    <n v="9"/>
    <n v="4143.5612999999994"/>
    <s v="Portal With MPS"/>
  </r>
  <r>
    <x v="0"/>
    <x v="4375"/>
    <s v="3D"/>
    <n v="1000"/>
    <x v="0"/>
    <x v="0"/>
    <s v="B"/>
    <n v="-0.47916666666666669"/>
    <n v="25"/>
    <n v="48"/>
    <n v="25"/>
    <n v="-4"/>
    <n v="21"/>
    <n v="2"/>
    <n v="58.76"/>
    <s v="5471L SL"/>
    <n v="4"/>
    <n v="16"/>
    <n v="6.1538461538461542E-2"/>
    <n v="61.53846153846154"/>
    <n v="230.30769230769229"/>
    <n v="0.2303076923076923"/>
    <n v="4.8364615384615384"/>
    <n v="0"/>
    <n v="0"/>
    <n v="1"/>
    <n v="58.76"/>
    <n v="1"/>
    <n v="58.76"/>
    <s v="Portal"/>
  </r>
  <r>
    <x v="1"/>
    <x v="4376"/>
    <s v="3A"/>
    <n v="500"/>
    <x v="2"/>
    <x v="2"/>
    <n v="2"/>
    <n v="0"/>
    <n v="40"/>
    <n v="40"/>
    <n v="40"/>
    <m/>
    <n v="40"/>
    <n v="0"/>
    <n v="343.32155999999998"/>
    <s v="6397 SL"/>
    <n v="3"/>
    <n v="3"/>
    <n v="3.5769230769230768E-2"/>
    <n v="17.884615384615383"/>
    <n v="29.269230769230766"/>
    <n v="5.8538461538461532E-2"/>
    <n v="1.4307692307692308"/>
    <n v="0"/>
    <n v="0"/>
    <n v="1"/>
    <n v="343.32155999999998"/>
    <n v="1"/>
    <n v="343.32155999999998"/>
    <s v="Portal"/>
  </r>
  <r>
    <x v="1"/>
    <x v="4377"/>
    <s v="3A"/>
    <n v="1"/>
    <x v="10"/>
    <x v="10"/>
    <s v="I"/>
    <n v="1.25"/>
    <n v="225"/>
    <n v="100"/>
    <n v="100"/>
    <n v="-4"/>
    <n v="96"/>
    <n v="0"/>
    <n v="0"/>
    <s v="6622 WH"/>
    <s v="0"/>
    <s v="0"/>
    <n v="0"/>
    <n v="0"/>
    <n v="205.69230769230768"/>
    <n v="205.69230769230768"/>
    <n v="0"/>
    <n v="0"/>
    <n v="0"/>
    <n v="0"/>
    <n v="0"/>
    <n v="0"/>
    <n v="0"/>
    <s v="Traditional"/>
  </r>
  <r>
    <x v="1"/>
    <x v="4378"/>
    <s v="5A"/>
    <n v="100"/>
    <x v="0"/>
    <x v="0"/>
    <s v="B"/>
    <n v="-0.16666666666666666"/>
    <n v="20"/>
    <n v="24"/>
    <n v="20"/>
    <n v="-4"/>
    <n v="16"/>
    <n v="67"/>
    <n v="3.2679999999999998"/>
    <s v="3073 BK"/>
    <n v="231"/>
    <n v="407"/>
    <n v="2.9573076923076917"/>
    <n v="295.73076923076917"/>
    <n v="965.73076923076906"/>
    <n v="9.6573076923076897"/>
    <n v="47.316923076923068"/>
    <n v="18"/>
    <n v="58.823999999999998"/>
    <n v="65"/>
    <n v="212.42"/>
    <n v="80"/>
    <n v="261.44"/>
    <s v="Portal"/>
  </r>
  <r>
    <x v="1"/>
    <x v="4379"/>
    <s v="5A"/>
    <n v="100"/>
    <x v="0"/>
    <x v="0"/>
    <s v="S"/>
    <n v="-0.25925925925925924"/>
    <n v="20"/>
    <n v="27"/>
    <n v="20"/>
    <n v="-4"/>
    <n v="16"/>
    <n v="154"/>
    <n v="4.1820000000000004"/>
    <s v="3055 BL"/>
    <n v="273"/>
    <n v="863"/>
    <n v="3.9357692307692309"/>
    <n v="393.57692307692309"/>
    <n v="2837.4230769230771"/>
    <n v="28.37423076923077"/>
    <n v="62.972307692307695"/>
    <n v="24"/>
    <n v="100.36800000000001"/>
    <n v="87"/>
    <n v="363.83400000000006"/>
    <n v="107"/>
    <n v="447.47400000000005"/>
    <s v="Portal"/>
  </r>
  <r>
    <x v="1"/>
    <x v="4380"/>
    <s v="1A"/>
    <n v="1000"/>
    <x v="2"/>
    <x v="2"/>
    <n v="2"/>
    <n v="0"/>
    <n v="35"/>
    <n v="35"/>
    <n v="35"/>
    <m/>
    <n v="35"/>
    <n v="0"/>
    <n v="309.22093000000001"/>
    <s v="5410/4 SL"/>
    <n v="2"/>
    <n v="0"/>
    <n v="2.1538461538461538E-2"/>
    <n v="21.538461538461537"/>
    <n v="21.538461538461537"/>
    <n v="2.1538461538461538E-2"/>
    <n v="0.75384615384615383"/>
    <n v="0"/>
    <n v="0"/>
    <n v="1"/>
    <n v="309.22093000000001"/>
    <n v="1"/>
    <n v="309.22093000000001"/>
    <s v="Portal"/>
  </r>
  <r>
    <x v="0"/>
    <x v="4381"/>
    <s v="5A"/>
    <n v="1000"/>
    <x v="0"/>
    <x v="0"/>
    <s v="S"/>
    <n v="-0.16666666666666666"/>
    <n v="20"/>
    <n v="24"/>
    <n v="20"/>
    <n v="-4"/>
    <n v="16"/>
    <n v="17"/>
    <n v="38.44"/>
    <s v="3075 YL"/>
    <n v="71"/>
    <n v="150"/>
    <n v="0.93769230769230749"/>
    <n v="937.69230769230751"/>
    <n v="974.42307692307668"/>
    <n v="0.97442307692307673"/>
    <n v="15.590769230769228"/>
    <n v="6"/>
    <n v="230.64"/>
    <n v="21"/>
    <n v="807.24"/>
    <n v="26"/>
    <n v="999.43999999999994"/>
    <s v="Portal"/>
  </r>
  <r>
    <x v="1"/>
    <x v="4382"/>
    <s v="3A"/>
    <n v="1000"/>
    <x v="0"/>
    <x v="0"/>
    <s v="S"/>
    <n v="-0.65"/>
    <n v="35"/>
    <n v="100"/>
    <n v="35"/>
    <n v="-4"/>
    <n v="31"/>
    <n v="48"/>
    <n v="208.92"/>
    <s v="1120 CL"/>
    <n v="10"/>
    <n v="28"/>
    <n v="0.14000000000000001"/>
    <n v="140"/>
    <n v="154.34615384615384"/>
    <n v="0.15434615384615383"/>
    <n v="4.3400000000000007"/>
    <n v="1"/>
    <n v="208.92"/>
    <n v="5"/>
    <n v="1044.5999999999999"/>
    <n v="6"/>
    <n v="1253.52"/>
    <s v="Portal"/>
  </r>
  <r>
    <x v="1"/>
    <x v="4383"/>
    <s v="3A"/>
    <n v="500"/>
    <x v="0"/>
    <x v="0"/>
    <s v="S"/>
    <n v="-0.65"/>
    <n v="35"/>
    <n v="100"/>
    <n v="35"/>
    <n v="-4"/>
    <n v="31"/>
    <n v="3"/>
    <n v="98.42"/>
    <s v="1120 CL"/>
    <n v="2"/>
    <n v="6"/>
    <n v="2.8461538461538462E-2"/>
    <n v="14.230769230769232"/>
    <n v="154.34615384615384"/>
    <n v="0.30869230769230765"/>
    <n v="0.88230769230769235"/>
    <n v="0"/>
    <n v="0"/>
    <n v="1"/>
    <n v="98.42"/>
    <n v="1"/>
    <n v="98.42"/>
    <s v="Portal"/>
  </r>
  <r>
    <x v="1"/>
    <x v="4384"/>
    <s v="3A"/>
    <n v="100"/>
    <x v="0"/>
    <x v="0"/>
    <s v="S"/>
    <n v="-0.65"/>
    <n v="35"/>
    <n v="100"/>
    <n v="35"/>
    <n v="-4"/>
    <n v="31"/>
    <n v="94"/>
    <n v="23.675999999999998"/>
    <s v="1120 CL"/>
    <n v="0"/>
    <n v="1"/>
    <n v="1.153846153846154E-3"/>
    <n v="0.11538461538461539"/>
    <n v="154.34615384615384"/>
    <n v="1.5434615384615384"/>
    <n v="3.5769230769230775E-2"/>
    <n v="1"/>
    <n v="23.675999999999998"/>
    <n v="1"/>
    <n v="23.675999999999998"/>
    <n v="1"/>
    <n v="23.675999999999998"/>
    <s v="Portal"/>
  </r>
  <r>
    <x v="1"/>
    <x v="4385"/>
    <s v="3A"/>
    <n v="1"/>
    <x v="0"/>
    <x v="0"/>
    <s v="S"/>
    <n v="-0.65"/>
    <n v="35"/>
    <n v="100"/>
    <n v="35"/>
    <n v="-4"/>
    <n v="31"/>
    <n v="0"/>
    <n v="0.16500000000000001"/>
    <s v="1120 CL"/>
    <s v="0"/>
    <s v="0"/>
    <n v="0"/>
    <n v="0"/>
    <n v="154.34615384615384"/>
    <n v="154.34615384615384"/>
    <n v="0"/>
    <n v="0"/>
    <n v="0"/>
    <n v="0"/>
    <n v="0"/>
    <n v="0"/>
    <n v="0"/>
    <s v="Traditional"/>
  </r>
  <r>
    <x v="0"/>
    <x v="4386"/>
    <s v="5A"/>
    <n v="100"/>
    <x v="0"/>
    <x v="0"/>
    <s v="S"/>
    <n v="0.66666666666666663"/>
    <n v="40"/>
    <n v="24"/>
    <n v="24"/>
    <n v="-4"/>
    <n v="20"/>
    <n v="61"/>
    <n v="2.2589999999999999"/>
    <s v="3051/1 RD"/>
    <n v="238"/>
    <n v="853"/>
    <n v="3.5473076923076921"/>
    <n v="354.73076923076923"/>
    <n v="1154.3461538461538"/>
    <n v="11.543461538461537"/>
    <n v="70.946153846153834"/>
    <n v="21"/>
    <n v="47.439"/>
    <n v="92"/>
    <n v="207.828"/>
    <n v="110"/>
    <n v="248.48999999999998"/>
    <s v="Portal"/>
  </r>
  <r>
    <x v="1"/>
    <x v="4387"/>
    <s v="3A"/>
    <n v="500"/>
    <x v="16"/>
    <x v="15"/>
    <s v="E"/>
    <n v="-0.55000000000000004"/>
    <n v="90"/>
    <n v="200"/>
    <n v="90"/>
    <n v="-4"/>
    <n v="86"/>
    <n v="4"/>
    <n v="260"/>
    <s v="1122 CL"/>
    <n v="0"/>
    <n v="4"/>
    <n v="4.6153846153846158E-3"/>
    <n v="2.3076923076923079"/>
    <n v="8.3076923076923084"/>
    <n v="1.6615384615384615E-2"/>
    <n v="0.39692307692307693"/>
    <n v="1"/>
    <n v="260"/>
    <n v="1"/>
    <n v="260"/>
    <n v="1"/>
    <n v="260"/>
    <s v="Traditional"/>
  </r>
  <r>
    <x v="1"/>
    <x v="4388"/>
    <s v="3A"/>
    <n v="100"/>
    <x v="16"/>
    <x v="15"/>
    <s v="E"/>
    <n v="-0.55000000000000004"/>
    <n v="90"/>
    <n v="200"/>
    <n v="90"/>
    <n v="-4"/>
    <n v="86"/>
    <n v="26"/>
    <n v="52"/>
    <s v="1122 CL"/>
    <n v="3"/>
    <n v="4"/>
    <n v="3.6923076923076927E-2"/>
    <n v="3.6923076923076925"/>
    <n v="8.3076923076923084"/>
    <n v="8.307692307692309E-2"/>
    <n v="3.1753846153846155"/>
    <n v="0"/>
    <n v="0"/>
    <n v="3"/>
    <n v="156"/>
    <n v="3"/>
    <n v="156"/>
    <s v="Traditional"/>
  </r>
  <r>
    <x v="0"/>
    <x v="4389"/>
    <s v="5C"/>
    <n v="500"/>
    <x v="19"/>
    <x v="18"/>
    <s v="E"/>
    <n v="0"/>
    <n v="34"/>
    <n v="34"/>
    <n v="34"/>
    <n v="-4"/>
    <n v="30"/>
    <n v="1"/>
    <n v="364.11500000000001"/>
    <s v="39X2020 WH"/>
    <n v="0"/>
    <n v="0"/>
    <n v="0"/>
    <n v="0"/>
    <n v="20.5"/>
    <n v="4.1000000000000002E-2"/>
    <n v="0"/>
    <n v="0"/>
    <n v="0"/>
    <n v="0"/>
    <n v="0"/>
    <n v="0"/>
    <n v="0"/>
    <s v="Traditional"/>
  </r>
  <r>
    <x v="0"/>
    <x v="4390"/>
    <s v="5I"/>
    <n v="100"/>
    <x v="0"/>
    <x v="0"/>
    <s v="B"/>
    <n v="2.564102564102564E-2"/>
    <n v="40"/>
    <n v="39"/>
    <n v="39"/>
    <n v="-4"/>
    <n v="35"/>
    <n v="28"/>
    <n v="11.65"/>
    <s v="6716 YL"/>
    <n v="14"/>
    <n v="37"/>
    <n v="0.19346153846153846"/>
    <n v="19.346153846153847"/>
    <n v="149.73076923076923"/>
    <n v="1.4973076923076922"/>
    <n v="6.7711538461538465"/>
    <n v="1"/>
    <n v="11.65"/>
    <n v="8"/>
    <n v="93.2"/>
    <n v="9"/>
    <n v="104.85000000000001"/>
    <s v="Portal"/>
  </r>
  <r>
    <x v="1"/>
    <x v="4391"/>
    <s v="3A"/>
    <n v="500"/>
    <x v="2"/>
    <x v="2"/>
    <n v="2"/>
    <n v="-0.47916666666666669"/>
    <n v="25"/>
    <n v="48"/>
    <n v="25"/>
    <m/>
    <n v="25"/>
    <n v="5"/>
    <n v="58.32"/>
    <s v="2422C SL"/>
    <n v="13"/>
    <n v="52"/>
    <n v="0.19999999999999998"/>
    <n v="99.999999999999986"/>
    <n v="1385.9615384615386"/>
    <n v="2.7719230769230769"/>
    <n v="5"/>
    <n v="1"/>
    <n v="58.32"/>
    <n v="6"/>
    <n v="349.92"/>
    <n v="7"/>
    <n v="408.24"/>
    <s v="Portal"/>
  </r>
  <r>
    <x v="1"/>
    <x v="4392"/>
    <s v="1F"/>
    <n v="1000"/>
    <x v="2"/>
    <x v="2"/>
    <n v="2"/>
    <n v="0"/>
    <n v="55"/>
    <n v="55"/>
    <n v="55"/>
    <m/>
    <n v="55"/>
    <n v="0"/>
    <n v="1537.9082100000001"/>
    <s v="65412 SL"/>
    <n v="2"/>
    <n v="6"/>
    <n v="2.8461538461538462E-2"/>
    <n v="28.461538461538463"/>
    <n v="28.692307692307693"/>
    <n v="2.8692307692307694E-2"/>
    <n v="1.5653846153846154"/>
    <n v="0"/>
    <n v="0"/>
    <n v="2"/>
    <n v="3075.8164200000001"/>
    <n v="2"/>
    <n v="3075.8164200000001"/>
    <s v="Portal"/>
  </r>
  <r>
    <x v="1"/>
    <x v="4393"/>
    <s v="5A"/>
    <n v="100"/>
    <x v="0"/>
    <x v="0"/>
    <s v="S"/>
    <n v="-0.16666666666666666"/>
    <n v="20"/>
    <n v="24"/>
    <n v="20"/>
    <n v="-4"/>
    <n v="16"/>
    <n v="7"/>
    <n v="4.3520000000000003"/>
    <s v="1555 GR"/>
    <n v="21"/>
    <n v="76"/>
    <n v="0.31384615384615383"/>
    <n v="31.384615384615383"/>
    <n v="160.61538461538461"/>
    <n v="1.606153846153846"/>
    <n v="5.0215384615384613"/>
    <n v="2"/>
    <n v="8.7040000000000006"/>
    <n v="7"/>
    <n v="30.464000000000002"/>
    <n v="9"/>
    <n v="39.168000000000006"/>
    <s v="Portal"/>
  </r>
  <r>
    <x v="0"/>
    <x v="4394"/>
    <s v="5I"/>
    <n v="100"/>
    <x v="0"/>
    <x v="0"/>
    <s v="B"/>
    <n v="0"/>
    <n v="39"/>
    <n v="39"/>
    <n v="39"/>
    <n v="-4"/>
    <n v="35"/>
    <n v="3"/>
    <n v="25.85"/>
    <s v="6718 OR"/>
    <n v="7"/>
    <n v="72"/>
    <n v="0.15846153846153846"/>
    <n v="15.846153846153847"/>
    <n v="42"/>
    <n v="0.42"/>
    <n v="5.546153846153846"/>
    <n v="1"/>
    <n v="25.85"/>
    <n v="7"/>
    <n v="180.95000000000002"/>
    <n v="8"/>
    <n v="206.8"/>
    <s v="Portal"/>
  </r>
  <r>
    <x v="1"/>
    <x v="4395"/>
    <s v="3A"/>
    <n v="500"/>
    <x v="0"/>
    <x v="0"/>
    <s v="B"/>
    <n v="-0.62264150943396224"/>
    <n v="20"/>
    <n v="53"/>
    <n v="20"/>
    <n v="-4"/>
    <n v="16"/>
    <n v="4"/>
    <n v="32.645000000000003"/>
    <s v="1213C SL"/>
    <n v="7"/>
    <n v="37"/>
    <n v="0.11807692307692308"/>
    <n v="59.03846153846154"/>
    <n v="929.46153846153834"/>
    <n v="1.8589230769230767"/>
    <n v="1.8892307692307693"/>
    <n v="1"/>
    <n v="32.645000000000003"/>
    <n v="3"/>
    <n v="97.935000000000002"/>
    <n v="4"/>
    <n v="130.58000000000001"/>
    <s v="Portal"/>
  </r>
  <r>
    <x v="1"/>
    <x v="4396"/>
    <s v="5E"/>
    <n v="1000"/>
    <x v="3"/>
    <x v="3"/>
    <s v="T"/>
    <n v="0"/>
    <n v="5"/>
    <n v="5"/>
    <n v="5"/>
    <m/>
    <n v="5"/>
    <n v="2"/>
    <n v="111.19580999999999"/>
    <s v="2844/19 WH"/>
    <n v="41"/>
    <n v="63"/>
    <n v="0.51423076923076916"/>
    <n v="514.23076923076917"/>
    <n v="541.99999999999989"/>
    <n v="0.54199999999999993"/>
    <n v="2.5711538461538459"/>
    <n v="4"/>
    <n v="444.78323999999998"/>
    <n v="7"/>
    <n v="778.37067000000002"/>
    <n v="11"/>
    <n v="1223.15391"/>
    <s v="MPS"/>
  </r>
  <r>
    <x v="1"/>
    <x v="4397"/>
    <s v="3A"/>
    <n v="500"/>
    <x v="0"/>
    <x v="0"/>
    <s v="B"/>
    <n v="-0.71698113207547165"/>
    <n v="15"/>
    <n v="53"/>
    <n v="15"/>
    <n v="-4"/>
    <n v="11"/>
    <n v="22"/>
    <n v="54.805"/>
    <s v="1176C SL"/>
    <n v="13"/>
    <n v="38"/>
    <n v="0.18384615384615383"/>
    <n v="91.92307692307692"/>
    <n v="1038.5384615384614"/>
    <n v="2.0770769230769228"/>
    <n v="2.0223076923076921"/>
    <n v="1"/>
    <n v="54.805"/>
    <n v="3"/>
    <n v="164.41499999999999"/>
    <n v="4"/>
    <n v="219.22"/>
    <s v="Portal"/>
  </r>
  <r>
    <x v="0"/>
    <x v="4398"/>
    <s v="5I"/>
    <n v="100"/>
    <x v="0"/>
    <x v="0"/>
    <s v="B"/>
    <n v="0"/>
    <n v="39"/>
    <n v="39"/>
    <n v="39"/>
    <n v="-4"/>
    <n v="35"/>
    <n v="43"/>
    <n v="6.55"/>
    <s v="6711 SL"/>
    <n v="7"/>
    <n v="108"/>
    <n v="0.2"/>
    <n v="20"/>
    <n v="478.07692307692309"/>
    <n v="4.7807692307692307"/>
    <n v="7"/>
    <n v="1"/>
    <n v="6.55"/>
    <n v="8"/>
    <n v="52.4"/>
    <n v="9"/>
    <n v="58.949999999999996"/>
    <s v="Portal"/>
  </r>
  <r>
    <x v="1"/>
    <x v="4399"/>
    <s v="1A"/>
    <n v="1000"/>
    <x v="0"/>
    <x v="0"/>
    <s v="B"/>
    <n v="-0.52054794520547942"/>
    <n v="35"/>
    <n v="73"/>
    <n v="35"/>
    <n v="-4"/>
    <n v="31"/>
    <n v="5"/>
    <n v="102.37"/>
    <s v="5491C SL"/>
    <n v="2"/>
    <n v="5"/>
    <n v="2.7307692307692307E-2"/>
    <n v="27.307692307692307"/>
    <n v="35.92307692307692"/>
    <n v="3.5923076923076919E-2"/>
    <n v="0.84653846153846157"/>
    <n v="0"/>
    <n v="0"/>
    <n v="1"/>
    <n v="102.37"/>
    <n v="1"/>
    <n v="102.37"/>
    <s v="Portal"/>
  </r>
  <r>
    <x v="0"/>
    <x v="4400"/>
    <s v="5A"/>
    <n v="1000"/>
    <x v="0"/>
    <x v="0"/>
    <s v="S"/>
    <n v="-0.25925925925925924"/>
    <n v="20"/>
    <n v="27"/>
    <n v="20"/>
    <n v="-4"/>
    <n v="16"/>
    <n v="2"/>
    <n v="38.729999999999997"/>
    <s v="3051 WN"/>
    <n v="11"/>
    <n v="21"/>
    <n v="0.1426923076923077"/>
    <n v="142.69230769230771"/>
    <n v="153.38461538461542"/>
    <n v="0.15338461538461542"/>
    <n v="2.2830769230769232"/>
    <n v="1"/>
    <n v="38.729999999999997"/>
    <n v="3"/>
    <n v="116.19"/>
    <n v="4"/>
    <n v="154.91999999999999"/>
    <s v="Portal"/>
  </r>
  <r>
    <x v="0"/>
    <x v="4401"/>
    <s v="5A"/>
    <n v="100"/>
    <x v="0"/>
    <x v="0"/>
    <s v="S"/>
    <n v="-0.25925925925925924"/>
    <n v="20"/>
    <n v="27"/>
    <n v="20"/>
    <n v="-4"/>
    <n v="16"/>
    <n v="2"/>
    <n v="5.4779999999999998"/>
    <s v="3053 WB"/>
    <n v="15"/>
    <n v="24"/>
    <n v="0.18923076923076923"/>
    <n v="18.923076923076923"/>
    <n v="96.230769230769226"/>
    <n v="0.96230769230769231"/>
    <n v="3.0276923076923077"/>
    <n v="1"/>
    <n v="5.4779999999999998"/>
    <n v="4"/>
    <n v="21.911999999999999"/>
    <n v="5"/>
    <n v="27.39"/>
    <s v="Portal  "/>
  </r>
  <r>
    <x v="0"/>
    <x v="4402"/>
    <s v="5A"/>
    <n v="1000"/>
    <x v="0"/>
    <x v="0"/>
    <s v="S"/>
    <n v="-0.58333333333333337"/>
    <n v="20"/>
    <n v="48"/>
    <n v="20"/>
    <n v="-4"/>
    <n v="16"/>
    <n v="0"/>
    <n v="19.010000000000002"/>
    <s v="3053/1 VI"/>
    <n v="1"/>
    <n v="6"/>
    <n v="1.7692307692307691E-2"/>
    <n v="17.69230769230769"/>
    <n v="74"/>
    <n v="7.3999999999999996E-2"/>
    <n v="0.28307692307692306"/>
    <n v="1"/>
    <n v="19.010000000000002"/>
    <n v="1"/>
    <n v="19.010000000000002"/>
    <n v="1"/>
    <n v="19.010000000000002"/>
    <s v="Portal"/>
  </r>
  <r>
    <x v="0"/>
    <x v="4403"/>
    <s v="5A"/>
    <n v="100"/>
    <x v="0"/>
    <x v="0"/>
    <s v="S"/>
    <n v="-0.58333333333333337"/>
    <n v="20"/>
    <n v="48"/>
    <n v="20"/>
    <n v="-4"/>
    <n v="16"/>
    <n v="8"/>
    <n v="1.9910000000000001"/>
    <s v="3053/1 VI"/>
    <n v="39"/>
    <n v="124"/>
    <n v="0.56307692307692303"/>
    <n v="56.307692307692307"/>
    <n v="74"/>
    <n v="0.74"/>
    <n v="9.0092307692307685"/>
    <n v="3"/>
    <n v="5.9730000000000008"/>
    <n v="12"/>
    <n v="23.892000000000003"/>
    <n v="15"/>
    <n v="29.865000000000002"/>
    <s v="Portal"/>
  </r>
  <r>
    <x v="0"/>
    <x v="4404"/>
    <s v="5A"/>
    <n v="100"/>
    <x v="0"/>
    <x v="0"/>
    <s v="T"/>
    <n v="0"/>
    <n v="5"/>
    <n v="5"/>
    <n v="5"/>
    <m/>
    <n v="5"/>
    <n v="2"/>
    <n v="6.6329500000000001"/>
    <s v="3075 VI"/>
    <n v="11"/>
    <n v="44"/>
    <n v="0.16923076923076924"/>
    <n v="16.923076923076923"/>
    <n v="18.076923076923077"/>
    <n v="0.18076923076923077"/>
    <n v="0.84615384615384626"/>
    <n v="1"/>
    <n v="6.6329500000000001"/>
    <n v="2"/>
    <n v="13.2659"/>
    <n v="3"/>
    <n v="19.898849999999999"/>
    <s v="MPS"/>
  </r>
  <r>
    <x v="0"/>
    <x v="4405"/>
    <s v="5A"/>
    <n v="100"/>
    <x v="0"/>
    <x v="0"/>
    <s v="S"/>
    <n v="-0.16666666666666666"/>
    <n v="20"/>
    <n v="24"/>
    <n v="20"/>
    <n v="-4"/>
    <n v="16"/>
    <n v="14"/>
    <n v="5.6230000000000002"/>
    <s v="3075 YL"/>
    <n v="25"/>
    <n v="85"/>
    <n v="0.36730769230769228"/>
    <n v="36.730769230769226"/>
    <n v="974.42307692307668"/>
    <n v="9.7442307692307661"/>
    <n v="5.8769230769230765"/>
    <n v="2"/>
    <n v="11.246"/>
    <n v="8"/>
    <n v="44.984000000000002"/>
    <n v="10"/>
    <n v="56.230000000000004"/>
    <s v="Portal"/>
  </r>
  <r>
    <x v="0"/>
    <x v="4406"/>
    <s v="2D"/>
    <n v="1000"/>
    <x v="2"/>
    <x v="2"/>
    <n v="2"/>
    <n v="0"/>
    <n v="35"/>
    <n v="35"/>
    <n v="35"/>
    <m/>
    <n v="35"/>
    <n v="1"/>
    <n v="134.46185"/>
    <s v="5616B2001 BK"/>
    <n v="17"/>
    <n v="36"/>
    <n v="0.22461538461538461"/>
    <n v="224.61538461538461"/>
    <n v="247.34615384615384"/>
    <n v="0.24734615384615383"/>
    <n v="7.8615384615384611"/>
    <n v="1"/>
    <n v="134.46185"/>
    <n v="9"/>
    <n v="1210.1566499999999"/>
    <n v="10"/>
    <n v="1344.6185"/>
    <s v="Portal"/>
  </r>
  <r>
    <x v="1"/>
    <x v="4407"/>
    <s v="3A"/>
    <n v="500"/>
    <x v="2"/>
    <x v="2"/>
    <n v="2"/>
    <n v="0"/>
    <n v="20"/>
    <n v="20"/>
    <n v="20"/>
    <m/>
    <n v="20"/>
    <n v="0"/>
    <n v="156.87019000000001"/>
    <s v="1898/7C SL"/>
    <n v="6"/>
    <n v="13"/>
    <n v="7.9615384615384616E-2"/>
    <n v="39.807692307692307"/>
    <n v="102.76923076923077"/>
    <n v="0.20553846153846156"/>
    <n v="1.5923076923076924"/>
    <n v="0"/>
    <n v="0"/>
    <n v="2"/>
    <n v="313.74038000000002"/>
    <n v="2"/>
    <n v="313.74038000000002"/>
    <s v="Portal"/>
  </r>
  <r>
    <x v="1"/>
    <x v="4408"/>
    <s v="5E"/>
    <n v="100"/>
    <x v="3"/>
    <x v="3"/>
    <s v="T"/>
    <n v="0"/>
    <n v="5"/>
    <n v="5"/>
    <n v="5"/>
    <m/>
    <n v="5"/>
    <n v="3"/>
    <n v="28.342569999999998"/>
    <s v="5857 GR"/>
    <n v="52"/>
    <n v="145"/>
    <n v="0.72730769230769221"/>
    <n v="72.730769230769226"/>
    <n v="148.11538461538461"/>
    <n v="1.481153846153846"/>
    <n v="3.6365384615384611"/>
    <n v="5"/>
    <n v="141.71285"/>
    <n v="9"/>
    <n v="255.08312999999998"/>
    <n v="14"/>
    <n v="396.79597999999999"/>
    <s v="MPS"/>
  </r>
  <r>
    <x v="0"/>
    <x v="4409"/>
    <s v="5I"/>
    <n v="100"/>
    <x v="4"/>
    <x v="4"/>
    <s v="S"/>
    <n v="0"/>
    <n v="39"/>
    <n v="39"/>
    <n v="39"/>
    <n v="-4"/>
    <n v="35"/>
    <n v="4"/>
    <n v="5.8"/>
    <s v="6821 BL"/>
    <n v="7"/>
    <n v="8"/>
    <n v="8.461538461538462E-2"/>
    <n v="8.4615384615384617"/>
    <n v="42.307692307692307"/>
    <n v="0.42307692307692307"/>
    <n v="2.9615384615384617"/>
    <n v="0"/>
    <n v="0"/>
    <n v="3"/>
    <n v="17.399999999999999"/>
    <n v="3"/>
    <n v="17.399999999999999"/>
    <s v="Portal"/>
  </r>
  <r>
    <x v="0"/>
    <x v="4410"/>
    <s v="5I"/>
    <n v="1"/>
    <x v="4"/>
    <x v="4"/>
    <s v="S"/>
    <n v="0"/>
    <n v="39"/>
    <n v="39"/>
    <n v="39"/>
    <n v="-4"/>
    <n v="35"/>
    <n v="0"/>
    <n v="0"/>
    <s v="6821 BL"/>
    <s v="0"/>
    <s v="0"/>
    <n v="0"/>
    <n v="0"/>
    <n v="42.307692307692307"/>
    <n v="42.307692307692307"/>
    <n v="0"/>
    <n v="0"/>
    <n v="0"/>
    <n v="0"/>
    <n v="0"/>
    <n v="0"/>
    <n v="0"/>
    <s v="Traditional"/>
  </r>
  <r>
    <x v="0"/>
    <x v="4411"/>
    <s v="5A"/>
    <n v="1000"/>
    <x v="0"/>
    <x v="0"/>
    <s v="S"/>
    <n v="3.7037037037037035E-2"/>
    <n v="28"/>
    <n v="27"/>
    <n v="27"/>
    <n v="-4"/>
    <n v="23"/>
    <n v="8"/>
    <n v="21.05"/>
    <s v="1855 WH"/>
    <n v="37"/>
    <n v="59"/>
    <n v="0.46653846153846151"/>
    <n v="466.53846153846149"/>
    <n v="555.84615384615381"/>
    <n v="0.55584615384615377"/>
    <n v="10.730384615384615"/>
    <n v="2"/>
    <n v="42.1"/>
    <n v="13"/>
    <n v="273.65000000000003"/>
    <n v="15"/>
    <n v="315.75"/>
    <s v="Portal  "/>
  </r>
  <r>
    <x v="0"/>
    <x v="4412"/>
    <s v="5I"/>
    <n v="1000"/>
    <x v="4"/>
    <x v="4"/>
    <s v="S"/>
    <n v="0"/>
    <n v="39"/>
    <n v="39"/>
    <n v="39"/>
    <n v="-4"/>
    <n v="35"/>
    <n v="3"/>
    <n v="32"/>
    <s v="6822 BL"/>
    <n v="2"/>
    <n v="6"/>
    <n v="2.8461538461538462E-2"/>
    <n v="28.461538461538463"/>
    <n v="30.76923076923077"/>
    <n v="3.0769230769230771E-2"/>
    <n v="0.99615384615384617"/>
    <n v="0"/>
    <n v="0"/>
    <n v="1"/>
    <n v="32"/>
    <n v="1"/>
    <n v="32"/>
    <s v="Portal"/>
  </r>
  <r>
    <x v="0"/>
    <x v="4413"/>
    <s v="5I"/>
    <n v="100"/>
    <x v="4"/>
    <x v="4"/>
    <s v="S"/>
    <n v="0"/>
    <n v="39"/>
    <n v="39"/>
    <n v="39"/>
    <n v="-4"/>
    <n v="35"/>
    <n v="5"/>
    <n v="6.2"/>
    <s v="6822 WH"/>
    <n v="0"/>
    <n v="40"/>
    <n v="4.6153846153846156E-2"/>
    <n v="4.6153846153846159"/>
    <n v="34.230769230769226"/>
    <n v="0.34230769230769226"/>
    <n v="1.6153846153846154"/>
    <n v="0"/>
    <n v="0"/>
    <n v="2"/>
    <n v="12.4"/>
    <n v="2"/>
    <n v="12.4"/>
    <s v="Portal"/>
  </r>
  <r>
    <x v="0"/>
    <x v="4414"/>
    <s v="5I"/>
    <n v="1"/>
    <x v="4"/>
    <x v="4"/>
    <s v="S"/>
    <n v="0"/>
    <n v="39"/>
    <n v="39"/>
    <n v="39"/>
    <n v="-4"/>
    <n v="35"/>
    <n v="0"/>
    <n v="0"/>
    <s v="6822 WH"/>
    <s v="0"/>
    <s v="0"/>
    <n v="0"/>
    <n v="0"/>
    <n v="34.230769230769226"/>
    <n v="34.230769230769226"/>
    <n v="0"/>
    <n v="0"/>
    <n v="0"/>
    <n v="0"/>
    <n v="0"/>
    <n v="0"/>
    <n v="0"/>
    <s v="Traditional"/>
  </r>
  <r>
    <x v="0"/>
    <x v="4415"/>
    <s v="5I"/>
    <n v="1"/>
    <x v="4"/>
    <x v="4"/>
    <s v="S"/>
    <n v="0"/>
    <n v="39"/>
    <n v="39"/>
    <n v="39"/>
    <n v="-4"/>
    <n v="35"/>
    <n v="0"/>
    <n v="0"/>
    <s v="6822 YL"/>
    <s v="0"/>
    <s v="0"/>
    <n v="0"/>
    <n v="0"/>
    <n v="2.2307692307692308"/>
    <n v="2.2307692307692308"/>
    <n v="0"/>
    <n v="0"/>
    <n v="0"/>
    <n v="0"/>
    <n v="0"/>
    <n v="0"/>
    <n v="0"/>
    <s v="Traditional"/>
  </r>
  <r>
    <x v="1"/>
    <x v="4416"/>
    <s v="5E"/>
    <n v="1000"/>
    <x v="3"/>
    <x v="3"/>
    <s v="T"/>
    <n v="0"/>
    <n v="5"/>
    <n v="5"/>
    <n v="5"/>
    <m/>
    <n v="5"/>
    <n v="5"/>
    <n v="162.54319000000001"/>
    <s v="5855 VI"/>
    <n v="4"/>
    <n v="16"/>
    <n v="6.1538461538461542E-2"/>
    <n v="61.53846153846154"/>
    <n v="69.230769230769226"/>
    <n v="6.9230769230769221E-2"/>
    <n v="0.30769230769230771"/>
    <n v="0"/>
    <n v="0"/>
    <n v="0"/>
    <n v="0"/>
    <n v="0"/>
    <n v="0"/>
    <s v="MPS"/>
  </r>
  <r>
    <x v="0"/>
    <x v="4417"/>
    <s v="5I"/>
    <n v="1"/>
    <x v="4"/>
    <x v="4"/>
    <s v="S"/>
    <n v="0"/>
    <n v="39"/>
    <n v="39"/>
    <n v="39"/>
    <n v="-4"/>
    <n v="35"/>
    <n v="0"/>
    <n v="0"/>
    <s v="6823 WH"/>
    <s v="0"/>
    <s v="0"/>
    <n v="0"/>
    <n v="0"/>
    <n v="1064.8846153846152"/>
    <n v="1064.8846153846152"/>
    <n v="0"/>
    <n v="0"/>
    <n v="0"/>
    <n v="0"/>
    <n v="0"/>
    <n v="0"/>
    <n v="0"/>
    <s v="Traditional"/>
  </r>
  <r>
    <x v="0"/>
    <x v="4418"/>
    <s v="5I"/>
    <n v="100"/>
    <x v="4"/>
    <x v="4"/>
    <s v="S"/>
    <n v="0"/>
    <n v="39"/>
    <n v="39"/>
    <n v="39"/>
    <n v="-4"/>
    <n v="35"/>
    <n v="18"/>
    <n v="6.85"/>
    <s v="6824 BK"/>
    <n v="11"/>
    <n v="70"/>
    <n v="0.19923076923076921"/>
    <n v="19.92307692307692"/>
    <n v="129.92307692307691"/>
    <n v="1.299230769230769"/>
    <n v="6.9730769230769223"/>
    <n v="1"/>
    <n v="6.85"/>
    <n v="8"/>
    <n v="54.8"/>
    <n v="9"/>
    <n v="61.65"/>
    <s v="Portal"/>
  </r>
  <r>
    <x v="0"/>
    <x v="4419"/>
    <s v="5I"/>
    <n v="1000"/>
    <x v="4"/>
    <x v="4"/>
    <s v="S"/>
    <n v="0"/>
    <n v="39"/>
    <n v="39"/>
    <n v="39"/>
    <n v="-4"/>
    <n v="35"/>
    <n v="0"/>
    <n v="52.85"/>
    <s v="6824 GR"/>
    <n v="0"/>
    <n v="10"/>
    <n v="1.1538461538461539E-2"/>
    <n v="11.538461538461538"/>
    <n v="14.961538461538462"/>
    <n v="1.4961538461538462E-2"/>
    <n v="0.40384615384615385"/>
    <n v="1"/>
    <n v="52.85"/>
    <n v="1"/>
    <n v="52.85"/>
    <n v="1"/>
    <n v="52.85"/>
    <s v="Portal"/>
  </r>
  <r>
    <x v="1"/>
    <x v="4420"/>
    <s v="5E"/>
    <n v="1000"/>
    <x v="3"/>
    <x v="3"/>
    <s v="T"/>
    <n v="0"/>
    <n v="5"/>
    <n v="5"/>
    <n v="5"/>
    <m/>
    <n v="5"/>
    <n v="27"/>
    <n v="162.54319000000001"/>
    <s v="5855 WH"/>
    <n v="30"/>
    <n v="74"/>
    <n v="0.40846153846153849"/>
    <n v="408.46153846153851"/>
    <n v="633.30769230769238"/>
    <n v="0.63330769230769235"/>
    <n v="2.0423076923076926"/>
    <n v="3"/>
    <n v="487.62957000000006"/>
    <n v="5"/>
    <n v="812.71595000000002"/>
    <n v="8"/>
    <n v="1300.3455200000001"/>
    <s v="MPS"/>
  </r>
  <r>
    <x v="1"/>
    <x v="4421"/>
    <s v="5E"/>
    <n v="1000"/>
    <x v="3"/>
    <x v="3"/>
    <s v="T"/>
    <n v="0"/>
    <n v="5"/>
    <n v="5"/>
    <n v="5"/>
    <m/>
    <n v="5"/>
    <n v="5"/>
    <n v="162.54319000000001"/>
    <s v="5855 BR"/>
    <n v="3"/>
    <n v="28"/>
    <n v="6.4615384615384616E-2"/>
    <n v="64.615384615384613"/>
    <n v="148.42307692307691"/>
    <n v="0.14842307692307691"/>
    <n v="0.32307692307692309"/>
    <n v="0"/>
    <n v="0"/>
    <n v="0"/>
    <n v="0"/>
    <n v="0"/>
    <n v="0"/>
    <s v="MPS"/>
  </r>
  <r>
    <x v="0"/>
    <x v="4422"/>
    <s v="5I"/>
    <n v="1"/>
    <x v="4"/>
    <x v="4"/>
    <s v="S"/>
    <n v="0"/>
    <n v="39"/>
    <n v="39"/>
    <n v="39"/>
    <n v="-4"/>
    <n v="35"/>
    <n v="0"/>
    <n v="0"/>
    <s v="6829 BK"/>
    <s v="0"/>
    <s v="0"/>
    <n v="0"/>
    <n v="0"/>
    <n v="27.346153846153847"/>
    <n v="27.346153846153847"/>
    <n v="0"/>
    <n v="0"/>
    <n v="0"/>
    <n v="0"/>
    <n v="0"/>
    <n v="0"/>
    <n v="0"/>
    <s v="Traditional"/>
  </r>
  <r>
    <x v="0"/>
    <x v="4423"/>
    <s v="5I"/>
    <n v="100"/>
    <x v="4"/>
    <x v="4"/>
    <s v="S"/>
    <n v="0"/>
    <n v="39"/>
    <n v="39"/>
    <n v="39"/>
    <n v="-4"/>
    <n v="35"/>
    <n v="4"/>
    <n v="13.5"/>
    <s v="6829 RD"/>
    <n v="0"/>
    <n v="1"/>
    <n v="1.153846153846154E-3"/>
    <n v="0.11538461538461539"/>
    <n v="0.11538461538461539"/>
    <n v="1.153846153846154E-3"/>
    <n v="4.0384615384615387E-2"/>
    <n v="1"/>
    <n v="13.5"/>
    <n v="1"/>
    <n v="13.5"/>
    <n v="1"/>
    <n v="13.5"/>
    <s v="Portal"/>
  </r>
  <r>
    <x v="1"/>
    <x v="4424"/>
    <s v="3A"/>
    <n v="1000"/>
    <x v="2"/>
    <x v="2"/>
    <n v="2"/>
    <n v="-0.70085470085470081"/>
    <n v="35"/>
    <n v="117"/>
    <n v="35"/>
    <m/>
    <n v="35"/>
    <n v="19"/>
    <n v="125.27777"/>
    <s v="2256/1 SL"/>
    <n v="1"/>
    <n v="6"/>
    <n v="1.7692307692307691E-2"/>
    <n v="17.69230769230769"/>
    <n v="33.769230769230766"/>
    <n v="3.3769230769230767E-2"/>
    <n v="0.61923076923076914"/>
    <n v="0"/>
    <n v="0"/>
    <n v="1"/>
    <n v="125.27777"/>
    <n v="1"/>
    <n v="125.27777"/>
    <s v="Portal"/>
  </r>
  <r>
    <x v="1"/>
    <x v="4425"/>
    <s v="3A"/>
    <n v="500"/>
    <x v="2"/>
    <x v="2"/>
    <n v="2"/>
    <n v="-0.70085470085470081"/>
    <n v="35"/>
    <n v="117"/>
    <n v="35"/>
    <m/>
    <n v="35"/>
    <n v="0"/>
    <n v="62.938879999999997"/>
    <s v="2256/1 SL"/>
    <n v="0"/>
    <n v="3"/>
    <n v="3.4615384615384616E-3"/>
    <n v="1.7307692307692308"/>
    <n v="33.769230769230766"/>
    <n v="6.7538461538461533E-2"/>
    <n v="0.12115384615384615"/>
    <n v="1"/>
    <n v="62.938879999999997"/>
    <n v="1"/>
    <n v="62.938879999999997"/>
    <n v="1"/>
    <n v="62.938879999999997"/>
    <s v="Portal"/>
  </r>
  <r>
    <x v="1"/>
    <x v="4426"/>
    <s v="3A"/>
    <n v="100"/>
    <x v="2"/>
    <x v="2"/>
    <n v="2"/>
    <n v="-0.70085470085470081"/>
    <n v="35"/>
    <n v="117"/>
    <n v="35"/>
    <m/>
    <n v="35"/>
    <n v="45"/>
    <n v="13.38"/>
    <s v="2256/1 SL"/>
    <n v="7"/>
    <n v="59"/>
    <n v="0.14346153846153847"/>
    <n v="14.346153846153847"/>
    <n v="33.769230769230766"/>
    <n v="0.33769230769230768"/>
    <n v="5.0211538461538465"/>
    <n v="1"/>
    <n v="13.38"/>
    <n v="6"/>
    <n v="80.28"/>
    <n v="7"/>
    <n v="93.660000000000011"/>
    <s v="Portal"/>
  </r>
  <r>
    <x v="1"/>
    <x v="4427"/>
    <s v="3A"/>
    <n v="1"/>
    <x v="2"/>
    <x v="2"/>
    <n v="2"/>
    <n v="-0.70085470085470081"/>
    <n v="35"/>
    <n v="117"/>
    <n v="35"/>
    <m/>
    <n v="35"/>
    <n v="0"/>
    <n v="0.12526999999999999"/>
    <s v="2256/1 SL"/>
    <n v="0"/>
    <n v="0"/>
    <n v="0"/>
    <n v="0"/>
    <n v="33.769230769230766"/>
    <n v="33.769230769230766"/>
    <n v="0"/>
    <n v="0"/>
    <n v="0"/>
    <n v="0"/>
    <n v="0"/>
    <n v="0"/>
    <n v="0"/>
    <s v="Portal"/>
  </r>
  <r>
    <x v="1"/>
    <x v="4428"/>
    <s v="3A"/>
    <n v="500"/>
    <x v="2"/>
    <x v="2"/>
    <n v="2"/>
    <n v="-0.75"/>
    <n v="25"/>
    <n v="100"/>
    <n v="25"/>
    <m/>
    <n v="25"/>
    <n v="6"/>
    <n v="33.76"/>
    <s v="2402C SL"/>
    <n v="5"/>
    <n v="10"/>
    <n v="6.5384615384615388E-2"/>
    <n v="32.692307692307693"/>
    <n v="475.11538461538453"/>
    <n v="0.9502307692307691"/>
    <n v="1.6346153846153848"/>
    <n v="0"/>
    <n v="0"/>
    <n v="2"/>
    <n v="67.52"/>
    <n v="2"/>
    <n v="67.52"/>
    <s v="Portal"/>
  </r>
  <r>
    <x v="1"/>
    <x v="4429"/>
    <s v="3A"/>
    <n v="500"/>
    <x v="0"/>
    <x v="0"/>
    <s v="B"/>
    <n v="-0.75"/>
    <n v="25"/>
    <n v="100"/>
    <n v="25"/>
    <n v="-4"/>
    <n v="21"/>
    <n v="7"/>
    <n v="33.585000000000001"/>
    <s v="2401C SL"/>
    <n v="1"/>
    <n v="11"/>
    <n v="2.3461538461538461E-2"/>
    <n v="11.73076923076923"/>
    <n v="570.96153846153857"/>
    <n v="1.141923076923077"/>
    <n v="0.49269230769230765"/>
    <n v="0"/>
    <n v="0"/>
    <n v="0"/>
    <n v="0"/>
    <n v="0"/>
    <n v="0"/>
    <s v="Portal"/>
  </r>
  <r>
    <x v="0"/>
    <x v="4430"/>
    <s v="5A"/>
    <n v="100"/>
    <x v="0"/>
    <x v="0"/>
    <s v="S"/>
    <n v="3.7037037037037035E-2"/>
    <n v="28"/>
    <n v="27"/>
    <n v="27"/>
    <n v="-4"/>
    <n v="23"/>
    <n v="9"/>
    <n v="2.74"/>
    <s v="1856/19 BL"/>
    <n v="29"/>
    <n v="56"/>
    <n v="0.37692307692307692"/>
    <n v="37.692307692307693"/>
    <n v="185.76923076923077"/>
    <n v="1.8576923076923078"/>
    <n v="8.6692307692307686"/>
    <n v="2"/>
    <n v="5.48"/>
    <n v="11"/>
    <n v="30.14"/>
    <n v="13"/>
    <n v="35.620000000000005"/>
    <s v="Portal"/>
  </r>
  <r>
    <x v="1"/>
    <x v="4431"/>
    <s v="5A"/>
    <n v="1000"/>
    <x v="0"/>
    <x v="0"/>
    <s v="S"/>
    <n v="-0.25925925925925924"/>
    <n v="20"/>
    <n v="27"/>
    <n v="20"/>
    <n v="-4"/>
    <n v="16"/>
    <n v="28"/>
    <n v="12.15"/>
    <s v="1853 WH"/>
    <n v="71"/>
    <n v="156"/>
    <n v="0.94461538461538441"/>
    <n v="944.61538461538441"/>
    <n v="1028.4999999999998"/>
    <n v="1.0284999999999997"/>
    <n v="15.113846153846151"/>
    <n v="6"/>
    <n v="72.900000000000006"/>
    <n v="21"/>
    <n v="255.15"/>
    <n v="26"/>
    <n v="315.90000000000003"/>
    <s v="Portal  "/>
  </r>
  <r>
    <x v="0"/>
    <x v="4432"/>
    <s v="8A"/>
    <n v="25"/>
    <x v="12"/>
    <x v="12"/>
    <s v="E"/>
    <n v="0.14285714285714285"/>
    <n v="32"/>
    <n v="28"/>
    <n v="28"/>
    <n v="-4"/>
    <n v="24"/>
    <n v="4"/>
    <n v="20.7315"/>
    <s v="F1051IN BK"/>
    <n v="4"/>
    <n v="15"/>
    <n v="6.0384615384615384E-2"/>
    <n v="1.5096153846153846"/>
    <n v="38.04807692307692"/>
    <n v="1.5219230769230767"/>
    <n v="1.4492307692307693"/>
    <n v="0"/>
    <n v="0"/>
    <n v="1"/>
    <n v="20.7315"/>
    <n v="1"/>
    <n v="20.7315"/>
    <s v="Traditional"/>
  </r>
  <r>
    <x v="0"/>
    <x v="4433"/>
    <s v="3A"/>
    <n v="1000"/>
    <x v="0"/>
    <x v="0"/>
    <s v="B"/>
    <n v="-0.65"/>
    <n v="35"/>
    <n v="100"/>
    <n v="35"/>
    <n v="-4"/>
    <n v="31"/>
    <n v="2"/>
    <n v="138.56"/>
    <s v="3201 SL"/>
    <n v="1"/>
    <n v="6"/>
    <n v="1.7692307692307691E-2"/>
    <n v="17.69230769230769"/>
    <n v="26.038461538461533"/>
    <n v="2.6038461538461535E-2"/>
    <n v="0.54846153846153844"/>
    <n v="0"/>
    <n v="0"/>
    <n v="1"/>
    <n v="138.56"/>
    <n v="1"/>
    <n v="138.56"/>
    <s v="Portal"/>
  </r>
  <r>
    <x v="1"/>
    <x v="4434"/>
    <s v="3A"/>
    <n v="500"/>
    <x v="2"/>
    <x v="2"/>
    <n v="2"/>
    <n v="0"/>
    <n v="35"/>
    <n v="35"/>
    <n v="35"/>
    <m/>
    <n v="35"/>
    <n v="0"/>
    <n v="180.94933"/>
    <s v="6054C SL"/>
    <n v="7"/>
    <n v="31"/>
    <n v="0.11115384615384616"/>
    <n v="55.57692307692308"/>
    <n v="340.23076923076923"/>
    <n v="0.68046153846153845"/>
    <n v="3.8903846153846153"/>
    <n v="1"/>
    <n v="180.94933"/>
    <n v="5"/>
    <n v="904.74665000000005"/>
    <n v="6"/>
    <n v="1085.69598"/>
    <s v="Portal"/>
  </r>
  <r>
    <x v="1"/>
    <x v="4435"/>
    <s v="3A"/>
    <n v="500"/>
    <x v="2"/>
    <x v="2"/>
    <n v="2"/>
    <n v="0"/>
    <n v="25"/>
    <n v="25"/>
    <n v="25"/>
    <m/>
    <n v="25"/>
    <n v="5"/>
    <n v="85.63252"/>
    <s v="2413C SL"/>
    <n v="13"/>
    <n v="44"/>
    <n v="0.19076923076923075"/>
    <n v="95.384615384615373"/>
    <n v="1208.1923076923076"/>
    <n v="2.4163846153846151"/>
    <n v="4.7692307692307683"/>
    <n v="1"/>
    <n v="85.63252"/>
    <n v="6"/>
    <n v="513.79512"/>
    <n v="7"/>
    <n v="599.42764"/>
    <s v="Portal"/>
  </r>
  <r>
    <x v="0"/>
    <x v="4436"/>
    <s v="3A"/>
    <n v="500"/>
    <x v="0"/>
    <x v="0"/>
    <s v="C"/>
    <n v="0"/>
    <n v="5"/>
    <n v="5"/>
    <n v="5"/>
    <m/>
    <n v="5"/>
    <n v="0"/>
    <n v="79.78"/>
    <s v="3201 SL"/>
    <s v="0"/>
    <s v="0"/>
    <n v="0"/>
    <n v="0"/>
    <n v="26.038461538461533"/>
    <n v="5.2076923076923069E-2"/>
    <n v="0"/>
    <n v="0"/>
    <n v="0"/>
    <n v="0"/>
    <n v="0"/>
    <n v="0"/>
    <n v="0"/>
    <s v="MPS"/>
  </r>
  <r>
    <x v="0"/>
    <x v="4437"/>
    <s v="3A"/>
    <n v="100"/>
    <x v="0"/>
    <x v="0"/>
    <s v="C"/>
    <n v="0"/>
    <n v="5"/>
    <n v="5"/>
    <n v="5"/>
    <m/>
    <n v="5"/>
    <n v="2"/>
    <n v="16.655950000000001"/>
    <s v="3201 SL"/>
    <n v="4"/>
    <n v="35"/>
    <n v="8.3461538461538448E-2"/>
    <n v="8.3461538461538449"/>
    <n v="26.038461538461533"/>
    <n v="0.26038461538461533"/>
    <n v="0.41730769230769227"/>
    <n v="1"/>
    <n v="16.655950000000001"/>
    <n v="1"/>
    <n v="16.655950000000001"/>
    <n v="2"/>
    <n v="33.311900000000001"/>
    <s v="MPS"/>
  </r>
  <r>
    <x v="0"/>
    <x v="4438"/>
    <s v="3A"/>
    <n v="1"/>
    <x v="31"/>
    <x v="30"/>
    <s v="B"/>
    <n v="0"/>
    <n v="154"/>
    <n v="154"/>
    <n v="154"/>
    <n v="-4"/>
    <n v="150"/>
    <n v="0"/>
    <n v="0"/>
    <s v="3201 SL"/>
    <s v="0"/>
    <s v="0"/>
    <n v="0"/>
    <n v="0"/>
    <n v="26.038461538461533"/>
    <n v="26.038461538461533"/>
    <n v="0"/>
    <n v="0"/>
    <n v="0"/>
    <n v="0"/>
    <n v="0"/>
    <n v="0"/>
    <n v="0"/>
    <s v="Traditional"/>
  </r>
  <r>
    <x v="1"/>
    <x v="4439"/>
    <s v="3A"/>
    <n v="1000"/>
    <x v="0"/>
    <x v="0"/>
    <s v="B"/>
    <n v="-0.65"/>
    <n v="35"/>
    <n v="100"/>
    <n v="35"/>
    <n v="-4"/>
    <n v="31"/>
    <n v="1"/>
    <n v="168.3"/>
    <s v="3202 SL"/>
    <n v="1"/>
    <n v="4"/>
    <n v="1.5384615384615385E-2"/>
    <n v="15.384615384615385"/>
    <n v="17.73076923076923"/>
    <n v="1.7730769230769231E-2"/>
    <n v="0.47692307692307695"/>
    <n v="0"/>
    <n v="0"/>
    <n v="0"/>
    <n v="0"/>
    <n v="0"/>
    <n v="0"/>
    <s v="Traditional"/>
  </r>
  <r>
    <x v="1"/>
    <x v="4440"/>
    <s v="3A"/>
    <n v="500"/>
    <x v="0"/>
    <x v="0"/>
    <s v="B"/>
    <n v="0.38"/>
    <n v="138"/>
    <n v="100"/>
    <n v="100"/>
    <n v="-4"/>
    <n v="96"/>
    <n v="0"/>
    <n v="77.794439999999994"/>
    <s v="3202 SL"/>
    <s v="0"/>
    <s v="0"/>
    <n v="0"/>
    <n v="0"/>
    <n v="17.73076923076923"/>
    <n v="3.5461538461538461E-2"/>
    <n v="0"/>
    <n v="0"/>
    <n v="0"/>
    <n v="0"/>
    <n v="0"/>
    <n v="0"/>
    <n v="0"/>
    <s v="Traditional"/>
  </r>
  <r>
    <x v="1"/>
    <x v="4441"/>
    <s v="1F"/>
    <n v="1000"/>
    <x v="2"/>
    <x v="2"/>
    <n v="2"/>
    <n v="0"/>
    <n v="40"/>
    <n v="40"/>
    <n v="40"/>
    <m/>
    <n v="40"/>
    <n v="0"/>
    <n v="180.20862"/>
    <s v="86104CY SL"/>
    <n v="0"/>
    <n v="9"/>
    <n v="1.0384615384615384E-2"/>
    <n v="10.384615384615385"/>
    <n v="43.615384615384613"/>
    <n v="4.3615384615384611E-2"/>
    <n v="0.41538461538461535"/>
    <n v="1"/>
    <n v="180.20862"/>
    <n v="1"/>
    <n v="180.20862"/>
    <n v="1"/>
    <n v="180.20862"/>
    <s v="Portal"/>
  </r>
  <r>
    <x v="1"/>
    <x v="4442"/>
    <s v="5A"/>
    <n v="1000"/>
    <x v="0"/>
    <x v="0"/>
    <s v="S"/>
    <n v="0.66666666666666663"/>
    <n v="40"/>
    <n v="24"/>
    <n v="24"/>
    <n v="-4"/>
    <n v="20"/>
    <n v="79"/>
    <n v="21.45"/>
    <s v="3051/1 BK"/>
    <n v="161"/>
    <n v="464"/>
    <n v="2.2692307692307692"/>
    <n v="2269.2307692307691"/>
    <n v="2711.4230769230767"/>
    <n v="2.7114230769230767"/>
    <n v="54.228461538461531"/>
    <n v="14"/>
    <n v="300.3"/>
    <n v="59"/>
    <n v="1265.55"/>
    <n v="70"/>
    <n v="1501.5"/>
    <s v="Portal"/>
  </r>
  <r>
    <x v="0"/>
    <x v="4443"/>
    <s v="8A"/>
    <n v="100"/>
    <x v="1"/>
    <x v="1"/>
    <s v="E"/>
    <n v="0.55555555555555558"/>
    <n v="140"/>
    <n v="90"/>
    <n v="90"/>
    <n v="-4"/>
    <n v="86"/>
    <n v="7"/>
    <n v="15.828569999999999"/>
    <s v="F2213/8 BL"/>
    <n v="5"/>
    <n v="36"/>
    <n v="9.5384615384615387E-2"/>
    <n v="9.5384615384615383"/>
    <n v="33.97653846153846"/>
    <n v="0.33976538461538458"/>
    <n v="8.2030769230769227"/>
    <n v="0"/>
    <n v="0"/>
    <n v="8"/>
    <n v="126.62855999999999"/>
    <n v="8"/>
    <n v="126.62855999999999"/>
    <s v="Portal"/>
  </r>
  <r>
    <x v="1"/>
    <x v="4444"/>
    <s v="3A"/>
    <n v="500"/>
    <x v="2"/>
    <x v="2"/>
    <n v="2"/>
    <n v="0"/>
    <n v="20"/>
    <n v="20"/>
    <n v="20"/>
    <m/>
    <n v="20"/>
    <n v="3"/>
    <n v="177.99797000000001"/>
    <s v="1898/8C SL"/>
    <n v="2"/>
    <n v="22"/>
    <n v="4.6923076923076922E-2"/>
    <n v="23.46153846153846"/>
    <n v="478.92307692307691"/>
    <n v="0.95784615384615379"/>
    <n v="0.93846153846153846"/>
    <n v="0"/>
    <n v="0"/>
    <n v="1"/>
    <n v="177.99797000000001"/>
    <n v="1"/>
    <n v="177.99797000000001"/>
    <s v="Portal"/>
  </r>
  <r>
    <x v="1"/>
    <x v="4445"/>
    <s v="3A"/>
    <n v="100"/>
    <x v="0"/>
    <x v="0"/>
    <s v="B"/>
    <n v="-0.65"/>
    <n v="35"/>
    <n v="100"/>
    <n v="35"/>
    <n v="-4"/>
    <n v="31"/>
    <n v="9"/>
    <n v="19.509"/>
    <s v="3202 SL"/>
    <n v="1"/>
    <n v="11"/>
    <n v="2.3461538461538461E-2"/>
    <n v="2.3461538461538463"/>
    <n v="17.73076923076923"/>
    <n v="0.17730769230769231"/>
    <n v="0.72730769230769232"/>
    <n v="0"/>
    <n v="0"/>
    <n v="1"/>
    <n v="19.509"/>
    <n v="1"/>
    <n v="19.509"/>
    <s v="Traditional"/>
  </r>
  <r>
    <x v="1"/>
    <x v="4446"/>
    <s v="3A"/>
    <n v="1"/>
    <x v="0"/>
    <x v="0"/>
    <s v="B"/>
    <n v="-0.65"/>
    <n v="35"/>
    <n v="100"/>
    <n v="35"/>
    <n v="-4"/>
    <n v="31"/>
    <n v="0"/>
    <n v="0.15382999999999999"/>
    <s v="3202 SL"/>
    <s v="0"/>
    <s v="0"/>
    <n v="0"/>
    <n v="0"/>
    <n v="17.73076923076923"/>
    <n v="17.73076923076923"/>
    <n v="0"/>
    <n v="0"/>
    <n v="0"/>
    <n v="0"/>
    <n v="0"/>
    <n v="0"/>
    <n v="0"/>
    <s v="Traditional"/>
  </r>
  <r>
    <x v="0"/>
    <x v="4447"/>
    <s v="5A"/>
    <n v="1000"/>
    <x v="0"/>
    <x v="0"/>
    <s v="S"/>
    <n v="5.2631578947368418E-2"/>
    <n v="20"/>
    <n v="19"/>
    <n v="19"/>
    <n v="-4"/>
    <n v="15"/>
    <n v="14"/>
    <n v="24.8"/>
    <s v="3252 RD"/>
    <n v="13"/>
    <n v="38"/>
    <n v="0.18384615384615383"/>
    <n v="183.84615384615384"/>
    <n v="231.84615384615384"/>
    <n v="0.23184615384615384"/>
    <n v="2.7576923076923072"/>
    <n v="1"/>
    <n v="24.8"/>
    <n v="4"/>
    <n v="99.2"/>
    <n v="5"/>
    <n v="124"/>
    <s v="Portal"/>
  </r>
  <r>
    <x v="1"/>
    <x v="4448"/>
    <s v="3A"/>
    <n v="1000"/>
    <x v="2"/>
    <x v="2"/>
    <n v="2"/>
    <n v="0"/>
    <n v="55"/>
    <n v="55"/>
    <n v="55"/>
    <m/>
    <n v="55"/>
    <n v="0"/>
    <n v="396.87831999999997"/>
    <s v="3470/15C SL"/>
    <n v="1"/>
    <n v="6"/>
    <n v="1.7692307692307691E-2"/>
    <n v="17.69230769230769"/>
    <n v="17.69230769230769"/>
    <n v="1.7692307692307691E-2"/>
    <n v="0.97307692307692306"/>
    <n v="0"/>
    <n v="0"/>
    <n v="1"/>
    <n v="396.87831999999997"/>
    <n v="1"/>
    <n v="396.87831999999997"/>
    <s v="Portal"/>
  </r>
  <r>
    <x v="1"/>
    <x v="4449"/>
    <s v="3A"/>
    <n v="1000"/>
    <x v="0"/>
    <x v="0"/>
    <s v="B"/>
    <n v="-0.82499999999999996"/>
    <n v="35"/>
    <n v="200"/>
    <n v="35"/>
    <n v="-4"/>
    <n v="31"/>
    <n v="5"/>
    <n v="200.27"/>
    <s v="3203 SL"/>
    <n v="1"/>
    <n v="3"/>
    <n v="1.4230769230769231E-2"/>
    <n v="14.230769230769232"/>
    <n v="14.461538461538462"/>
    <n v="1.4461538461538461E-2"/>
    <n v="0.44115384615384617"/>
    <n v="0"/>
    <n v="0"/>
    <n v="0"/>
    <n v="0"/>
    <n v="0"/>
    <n v="0"/>
    <s v="Traditional"/>
  </r>
  <r>
    <x v="1"/>
    <x v="4450"/>
    <s v="3A"/>
    <n v="500"/>
    <x v="0"/>
    <x v="0"/>
    <s v="B"/>
    <n v="-0.65"/>
    <n v="35"/>
    <n v="100"/>
    <n v="35"/>
    <n v="-4"/>
    <n v="31"/>
    <n v="0"/>
    <n v="83.716660000000005"/>
    <s v="3203 SL"/>
    <s v="0"/>
    <s v="0"/>
    <n v="0"/>
    <n v="0"/>
    <n v="14.461538461538462"/>
    <n v="2.8923076923076923E-2"/>
    <n v="0"/>
    <n v="0"/>
    <n v="0"/>
    <n v="0"/>
    <n v="0"/>
    <n v="0"/>
    <n v="0"/>
    <s v="Traditional"/>
  </r>
  <r>
    <x v="1"/>
    <x v="4451"/>
    <s v="3A"/>
    <n v="100"/>
    <x v="0"/>
    <x v="0"/>
    <s v="B"/>
    <n v="-0.65"/>
    <n v="35"/>
    <n v="100"/>
    <n v="35"/>
    <n v="-4"/>
    <n v="31"/>
    <n v="22"/>
    <n v="24.242999999999999"/>
    <s v="3203 SL"/>
    <n v="0"/>
    <n v="2"/>
    <n v="2.3076923076923079E-3"/>
    <n v="0.23076923076923078"/>
    <n v="14.461538461538462"/>
    <n v="0.14461538461538462"/>
    <n v="7.1538461538461551E-2"/>
    <n v="1"/>
    <n v="24.242999999999999"/>
    <n v="1"/>
    <n v="24.242999999999999"/>
    <n v="1"/>
    <n v="24.242999999999999"/>
    <s v="Traditional"/>
  </r>
  <r>
    <x v="1"/>
    <x v="4452"/>
    <s v="3A"/>
    <n v="1"/>
    <x v="0"/>
    <x v="0"/>
    <s v="B"/>
    <n v="-0.65"/>
    <n v="35"/>
    <n v="100"/>
    <n v="35"/>
    <n v="-4"/>
    <n v="31"/>
    <n v="0"/>
    <n v="0.16567000000000001"/>
    <s v="3203 SL"/>
    <s v="0"/>
    <s v="0"/>
    <n v="0"/>
    <n v="0"/>
    <n v="14.461538461538462"/>
    <n v="14.461538461538462"/>
    <n v="0"/>
    <n v="0"/>
    <n v="0"/>
    <n v="0"/>
    <n v="0"/>
    <n v="0"/>
    <n v="0"/>
    <s v="Traditional"/>
  </r>
  <r>
    <x v="0"/>
    <x v="4453"/>
    <s v="3A"/>
    <n v="1000"/>
    <x v="0"/>
    <x v="0"/>
    <s v="B"/>
    <n v="-0.65"/>
    <n v="35"/>
    <n v="100"/>
    <n v="35"/>
    <n v="-4"/>
    <n v="31"/>
    <n v="1"/>
    <n v="176.42"/>
    <s v="3230 SL"/>
    <n v="1"/>
    <n v="8"/>
    <n v="0.02"/>
    <n v="20"/>
    <n v="28.346153846153847"/>
    <n v="2.8346153846153847E-2"/>
    <n v="0.62"/>
    <n v="0"/>
    <n v="0"/>
    <n v="1"/>
    <n v="176.42"/>
    <n v="1"/>
    <n v="176.42"/>
    <s v="Traditional"/>
  </r>
  <r>
    <x v="0"/>
    <x v="4454"/>
    <s v="3A"/>
    <n v="500"/>
    <x v="0"/>
    <x v="0"/>
    <s v="B"/>
    <n v="-0.65"/>
    <n v="35"/>
    <n v="100"/>
    <n v="35"/>
    <n v="-4"/>
    <n v="31"/>
    <n v="0"/>
    <n v="77.254999999999995"/>
    <s v="3230 SL"/>
    <n v="1"/>
    <n v="1"/>
    <n v="1.1923076923076923E-2"/>
    <n v="5.9615384615384617"/>
    <n v="28.346153846153847"/>
    <n v="5.6692307692307695E-2"/>
    <n v="0.36961538461538462"/>
    <n v="0"/>
    <n v="0"/>
    <n v="0"/>
    <n v="0"/>
    <n v="0"/>
    <n v="0"/>
    <s v="Traditional"/>
  </r>
  <r>
    <x v="0"/>
    <x v="4455"/>
    <s v="3A"/>
    <n v="100"/>
    <x v="0"/>
    <x v="0"/>
    <s v="B"/>
    <n v="-0.65"/>
    <n v="35"/>
    <n v="100"/>
    <n v="35"/>
    <n v="-4"/>
    <n v="31"/>
    <n v="1"/>
    <n v="16.826000000000001"/>
    <s v="3230 SL"/>
    <n v="2"/>
    <n v="2"/>
    <n v="2.3846153846153847E-2"/>
    <n v="2.3846153846153846"/>
    <n v="28.346153846153847"/>
    <n v="0.28346153846153849"/>
    <n v="0.73923076923076925"/>
    <n v="0"/>
    <n v="0"/>
    <n v="1"/>
    <n v="16.826000000000001"/>
    <n v="1"/>
    <n v="16.826000000000001"/>
    <s v="Traditional"/>
  </r>
  <r>
    <x v="0"/>
    <x v="4456"/>
    <s v="3A"/>
    <n v="1000"/>
    <x v="2"/>
    <x v="2"/>
    <n v="2"/>
    <n v="-0.33333333333333331"/>
    <n v="40"/>
    <n v="60"/>
    <n v="40"/>
    <m/>
    <n v="40"/>
    <n v="0"/>
    <n v="431.23333000000002"/>
    <s v="3469C SL"/>
    <n v="0"/>
    <n v="4"/>
    <n v="4.6153846153846158E-3"/>
    <n v="4.6153846153846159"/>
    <n v="4.8461538461538467"/>
    <n v="4.8461538461538464E-3"/>
    <n v="0.18461538461538463"/>
    <n v="1"/>
    <n v="431.23333000000002"/>
    <n v="1"/>
    <n v="431.23333000000002"/>
    <n v="1"/>
    <n v="431.23333000000002"/>
    <s v="Portal"/>
  </r>
  <r>
    <x v="0"/>
    <x v="4457"/>
    <s v="3A"/>
    <n v="500"/>
    <x v="2"/>
    <x v="2"/>
    <n v="2"/>
    <n v="-0.33333333333333331"/>
    <n v="40"/>
    <n v="60"/>
    <n v="40"/>
    <m/>
    <n v="40"/>
    <n v="0"/>
    <n v="216.87777"/>
    <s v="3469C SL"/>
    <n v="0"/>
    <n v="0"/>
    <n v="0"/>
    <n v="0"/>
    <n v="4.8461538461538467"/>
    <n v="9.6923076923076928E-3"/>
    <n v="0"/>
    <n v="0"/>
    <n v="0"/>
    <n v="0"/>
    <n v="0"/>
    <n v="0"/>
    <n v="0"/>
    <s v="Portal"/>
  </r>
  <r>
    <x v="0"/>
    <x v="4458"/>
    <s v="3A"/>
    <n v="100"/>
    <x v="2"/>
    <x v="2"/>
    <n v="2"/>
    <n v="-0.33333333333333331"/>
    <n v="40"/>
    <n v="60"/>
    <n v="40"/>
    <m/>
    <n v="40"/>
    <n v="3"/>
    <n v="43.991109999999999"/>
    <s v="3469C SL"/>
    <n v="0"/>
    <n v="2"/>
    <n v="2.3076923076923079E-3"/>
    <n v="0.23076923076923078"/>
    <n v="4.8461538461538467"/>
    <n v="4.8461538461538466E-2"/>
    <n v="9.2307692307692313E-2"/>
    <n v="1"/>
    <n v="43.991109999999999"/>
    <n v="1"/>
    <n v="43.991109999999999"/>
    <n v="1"/>
    <n v="43.991109999999999"/>
    <s v="Portal"/>
  </r>
  <r>
    <x v="0"/>
    <x v="4459"/>
    <s v="5A"/>
    <n v="100"/>
    <x v="16"/>
    <x v="15"/>
    <s v="E"/>
    <n v="-0.55000000000000004"/>
    <n v="90"/>
    <n v="200"/>
    <n v="90"/>
    <n v="-4"/>
    <n v="86"/>
    <n v="76"/>
    <n v="173"/>
    <s v="3505 MC"/>
    <n v="10"/>
    <n v="12"/>
    <n v="0.12153846153846154"/>
    <n v="12.153846153846153"/>
    <n v="12.153846153846153"/>
    <n v="0.12153846153846154"/>
    <n v="10.452307692307693"/>
    <n v="1"/>
    <n v="173"/>
    <n v="11"/>
    <n v="1903"/>
    <n v="12"/>
    <n v="2076"/>
    <s v="Traditional"/>
  </r>
  <r>
    <x v="0"/>
    <x v="4460"/>
    <s v="5E"/>
    <n v="1"/>
    <x v="3"/>
    <x v="3"/>
    <s v="S"/>
    <n v="0.21666666666666667"/>
    <n v="73"/>
    <n v="60"/>
    <n v="60"/>
    <n v="-4"/>
    <n v="56"/>
    <n v="50687"/>
    <n v="7.0000000000000007E-2"/>
    <s v="2842/7 BL"/>
    <s v="0"/>
    <s v="0"/>
    <n v="0"/>
    <n v="0"/>
    <n v="326.07692307692309"/>
    <n v="326.07692307692309"/>
    <n v="0"/>
    <n v="1630"/>
    <n v="114.10000000000001"/>
    <n v="19890"/>
    <n v="1392.3000000000002"/>
    <n v="21520"/>
    <n v="1506.4"/>
    <s v="Portal With MPS"/>
  </r>
  <r>
    <x v="0"/>
    <x v="4461"/>
    <s v="5E"/>
    <n v="100"/>
    <x v="3"/>
    <x v="3"/>
    <s v="T"/>
    <n v="0"/>
    <n v="5"/>
    <n v="5"/>
    <n v="5"/>
    <m/>
    <n v="5"/>
    <n v="6"/>
    <n v="19.342569999999998"/>
    <s v="5875 OR"/>
    <n v="10"/>
    <n v="39"/>
    <n v="0.15269230769230768"/>
    <n v="15.269230769230768"/>
    <n v="23.346153846153847"/>
    <n v="0.23346153846153847"/>
    <n v="0.76346153846153841"/>
    <n v="1"/>
    <n v="19.342569999999998"/>
    <n v="2"/>
    <n v="38.685139999999997"/>
    <n v="3"/>
    <n v="58.027709999999999"/>
    <s v="MPS"/>
  </r>
  <r>
    <x v="0"/>
    <x v="4462"/>
    <s v="5A"/>
    <n v="100"/>
    <x v="0"/>
    <x v="0"/>
    <s v="S"/>
    <n v="-0.16666666666666666"/>
    <n v="20"/>
    <n v="24"/>
    <n v="20"/>
    <n v="-4"/>
    <n v="16"/>
    <n v="5"/>
    <n v="5.6139999999999999"/>
    <s v="3075 OR"/>
    <n v="17"/>
    <n v="48"/>
    <n v="0.23846153846153847"/>
    <n v="23.846153846153847"/>
    <n v="133.46153846153845"/>
    <n v="1.3346153846153845"/>
    <n v="3.8153846153846156"/>
    <n v="1"/>
    <n v="5.6139999999999999"/>
    <n v="5"/>
    <n v="28.07"/>
    <n v="6"/>
    <n v="33.683999999999997"/>
    <s v="Portal"/>
  </r>
  <r>
    <x v="0"/>
    <x v="4463"/>
    <s v="8B"/>
    <n v="25"/>
    <x v="22"/>
    <x v="21"/>
    <s v="I"/>
    <n v="0"/>
    <n v="28"/>
    <n v="28"/>
    <n v="28"/>
    <n v="-4"/>
    <n v="24"/>
    <n v="14"/>
    <n v="16.61"/>
    <s v="SW45 BK"/>
    <n v="64"/>
    <n v="244"/>
    <n v="0.97076923076923072"/>
    <n v="24.269230769230766"/>
    <n v="36"/>
    <n v="1.44"/>
    <n v="23.298461538461538"/>
    <n v="5"/>
    <n v="83.05"/>
    <n v="28"/>
    <n v="465.08"/>
    <n v="33"/>
    <n v="548.13"/>
    <s v="Portal"/>
  </r>
  <r>
    <x v="0"/>
    <x v="4464"/>
    <s v="5A"/>
    <n v="100"/>
    <x v="0"/>
    <x v="0"/>
    <s v="S"/>
    <n v="3.7037037037037035E-2"/>
    <n v="28"/>
    <n v="27"/>
    <n v="27"/>
    <n v="-4"/>
    <n v="23"/>
    <n v="2"/>
    <n v="2.7389999999999999"/>
    <s v="1856/19 RD"/>
    <n v="22"/>
    <n v="35"/>
    <n v="0.27730769230769231"/>
    <n v="27.73076923076923"/>
    <n v="115.42307692307692"/>
    <n v="1.1542307692307692"/>
    <n v="6.3780769230769234"/>
    <n v="1"/>
    <n v="2.7389999999999999"/>
    <n v="7"/>
    <n v="19.172999999999998"/>
    <n v="8"/>
    <n v="21.911999999999999"/>
    <s v="Portal  "/>
  </r>
  <r>
    <x v="1"/>
    <x v="4465"/>
    <s v="5A"/>
    <n v="100"/>
    <x v="0"/>
    <x v="0"/>
    <s v="S"/>
    <n v="4.1666666666666664E-2"/>
    <n v="25"/>
    <n v="24"/>
    <n v="24"/>
    <n v="-4"/>
    <n v="20"/>
    <n v="48"/>
    <n v="7.2480000000000002"/>
    <s v="3077 BL"/>
    <n v="102"/>
    <n v="261"/>
    <n v="1.3996153846153845"/>
    <n v="139.96153846153845"/>
    <n v="425.73076923076923"/>
    <n v="4.257307692307692"/>
    <n v="27.992307692307691"/>
    <n v="8"/>
    <n v="57.984000000000002"/>
    <n v="36"/>
    <n v="260.928"/>
    <n v="43"/>
    <n v="311.66399999999999"/>
    <s v="Portal"/>
  </r>
  <r>
    <x v="1"/>
    <x v="4466"/>
    <s v="6B"/>
    <n v="100"/>
    <x v="4"/>
    <x v="4"/>
    <s v="T"/>
    <n v="0"/>
    <n v="5"/>
    <n v="5"/>
    <n v="5"/>
    <m/>
    <n v="5"/>
    <n v="4"/>
    <n v="36.88908"/>
    <s v="79003 SL"/>
    <n v="15"/>
    <n v="43"/>
    <n v="0.21115384615384616"/>
    <n v="21.115384615384617"/>
    <n v="87.653846153846146"/>
    <n v="0.87653846153846149"/>
    <n v="1.0557692307692308"/>
    <n v="1"/>
    <n v="36.88908"/>
    <n v="2"/>
    <n v="73.77816"/>
    <n v="3"/>
    <n v="110.66723999999999"/>
    <s v="MPS"/>
  </r>
  <r>
    <x v="1"/>
    <x v="4467"/>
    <s v="6C"/>
    <n v="1"/>
    <x v="4"/>
    <x v="4"/>
    <s v="S"/>
    <n v="0"/>
    <n v="54"/>
    <n v="54"/>
    <n v="54"/>
    <n v="-4"/>
    <n v="50"/>
    <n v="161"/>
    <n v="0.27821000000000001"/>
    <s v="78063 SL"/>
    <s v="0"/>
    <s v="0"/>
    <n v="0"/>
    <n v="0"/>
    <n v="17.923076923076923"/>
    <n v="17.923076923076923"/>
    <n v="0"/>
    <n v="90"/>
    <n v="25.038900000000002"/>
    <n v="986"/>
    <n v="274.31506000000002"/>
    <n v="1076"/>
    <n v="299.35396000000003"/>
    <s v="Portal With MPS"/>
  </r>
  <r>
    <x v="1"/>
    <x v="4468"/>
    <s v="8B"/>
    <n v="500"/>
    <x v="15"/>
    <x v="14"/>
    <s v="B"/>
    <n v="0"/>
    <n v="24"/>
    <n v="24"/>
    <n v="24"/>
    <n v="-4"/>
    <n v="20"/>
    <n v="1"/>
    <n v="55.65"/>
    <s v="1229 SV"/>
    <n v="1"/>
    <n v="14"/>
    <n v="2.6923076923076925E-2"/>
    <n v="13.461538461538462"/>
    <n v="384.49999999999994"/>
    <n v="0.76899999999999991"/>
    <n v="0.53846153846153855"/>
    <n v="0"/>
    <n v="0"/>
    <n v="1"/>
    <n v="55.65"/>
    <n v="1"/>
    <n v="55.65"/>
    <s v="Portal"/>
  </r>
  <r>
    <x v="0"/>
    <x v="4469"/>
    <s v="2B"/>
    <n v="100"/>
    <x v="2"/>
    <x v="2"/>
    <n v="2"/>
    <n v="0"/>
    <n v="20"/>
    <n v="20"/>
    <n v="20"/>
    <m/>
    <n v="20"/>
    <n v="6"/>
    <n v="14.1229"/>
    <s v="881802 SL"/>
    <n v="24"/>
    <n v="152"/>
    <n v="0.43384615384615388"/>
    <n v="43.384615384615387"/>
    <n v="588.96153846153845"/>
    <n v="5.8896153846153849"/>
    <n v="8.6769230769230781"/>
    <n v="3"/>
    <n v="42.368699999999997"/>
    <n v="12"/>
    <n v="169.47479999999999"/>
    <n v="14"/>
    <n v="197.72059999999999"/>
    <s v="Portal"/>
  </r>
  <r>
    <x v="0"/>
    <x v="4470"/>
    <s v="5E"/>
    <n v="1000"/>
    <x v="3"/>
    <x v="3"/>
    <s v="T"/>
    <n v="0"/>
    <n v="5"/>
    <n v="5"/>
    <n v="5"/>
    <m/>
    <n v="5"/>
    <n v="0"/>
    <n v="81.195809999999994"/>
    <s v="2842/7 SL"/>
    <n v="6"/>
    <n v="9"/>
    <n v="7.4999999999999997E-2"/>
    <n v="75"/>
    <n v="101.61538461538461"/>
    <n v="0.10161538461538461"/>
    <n v="0.375"/>
    <n v="1"/>
    <n v="81.195809999999994"/>
    <n v="1"/>
    <n v="81.195809999999994"/>
    <n v="2"/>
    <n v="162.39161999999999"/>
    <s v="MPS"/>
  </r>
  <r>
    <x v="1"/>
    <x v="4471"/>
    <s v="1A"/>
    <n v="100"/>
    <x v="2"/>
    <x v="2"/>
    <n v="2"/>
    <n v="0"/>
    <n v="40"/>
    <n v="40"/>
    <n v="40"/>
    <m/>
    <n v="40"/>
    <n v="1"/>
    <n v="77.642049999999998"/>
    <s v="5527 SL"/>
    <n v="5"/>
    <n v="22"/>
    <n v="7.923076923076923E-2"/>
    <n v="7.9230769230769234"/>
    <n v="21.76923076923077"/>
    <n v="0.21769230769230771"/>
    <n v="3.1692307692307691"/>
    <n v="0"/>
    <n v="0"/>
    <n v="3"/>
    <n v="232.92615000000001"/>
    <n v="3"/>
    <n v="232.92615000000001"/>
    <s v="Portal"/>
  </r>
  <r>
    <x v="1"/>
    <x v="4472"/>
    <s v="1F"/>
    <n v="1000"/>
    <x v="2"/>
    <x v="2"/>
    <n v="2"/>
    <n v="0"/>
    <n v="40"/>
    <n v="40"/>
    <n v="40"/>
    <m/>
    <n v="40"/>
    <n v="2"/>
    <n v="163.62450999999999"/>
    <s v="86102CY SL"/>
    <n v="1"/>
    <n v="12"/>
    <n v="2.4615384615384615E-2"/>
    <n v="24.615384615384617"/>
    <n v="56.307692307692307"/>
    <n v="5.6307692307692309E-2"/>
    <n v="0.98461538461538467"/>
    <n v="0"/>
    <n v="0"/>
    <n v="1"/>
    <n v="163.62450999999999"/>
    <n v="1"/>
    <n v="163.62450999999999"/>
    <s v="Portal"/>
  </r>
  <r>
    <x v="0"/>
    <x v="4473"/>
    <s v="5A"/>
    <n v="100"/>
    <x v="0"/>
    <x v="0"/>
    <s v="S"/>
    <n v="-0.52083333333333337"/>
    <n v="23"/>
    <n v="48"/>
    <n v="23"/>
    <n v="-4"/>
    <n v="19"/>
    <n v="15"/>
    <n v="5.4779999999999998"/>
    <s v="3053 WR"/>
    <n v="36"/>
    <n v="57"/>
    <n v="0.45346153846153842"/>
    <n v="45.34615384615384"/>
    <n v="91.5"/>
    <n v="0.91500000000000004"/>
    <n v="8.6157692307692297"/>
    <n v="3"/>
    <n v="16.433999999999997"/>
    <n v="12"/>
    <n v="65.73599999999999"/>
    <n v="14"/>
    <n v="76.691999999999993"/>
    <s v="Portal"/>
  </r>
  <r>
    <x v="1"/>
    <x v="4474"/>
    <s v="5A"/>
    <n v="100"/>
    <x v="0"/>
    <x v="0"/>
    <s v="S"/>
    <n v="-0.16666666666666666"/>
    <n v="20"/>
    <n v="24"/>
    <n v="20"/>
    <n v="-4"/>
    <n v="16"/>
    <n v="19"/>
    <n v="5.9710000000000001"/>
    <s v="1557 RD"/>
    <n v="21"/>
    <n v="75"/>
    <n v="0.31269230769230766"/>
    <n v="31.269230769230766"/>
    <n v="34.730769230769226"/>
    <n v="0.34730769230769226"/>
    <n v="5.0030769230769225"/>
    <n v="2"/>
    <n v="11.942"/>
    <n v="7"/>
    <n v="41.796999999999997"/>
    <n v="9"/>
    <n v="53.739000000000004"/>
    <s v="Portal"/>
  </r>
  <r>
    <x v="1"/>
    <x v="4475"/>
    <s v="1A"/>
    <n v="1000"/>
    <x v="0"/>
    <x v="0"/>
    <s v="B"/>
    <n v="-0.71698113207547165"/>
    <n v="15"/>
    <n v="53"/>
    <n v="15"/>
    <n v="-4"/>
    <n v="11"/>
    <n v="28"/>
    <n v="135.4"/>
    <s v="5482C SL"/>
    <n v="21"/>
    <n v="49"/>
    <n v="0.28269230769230769"/>
    <n v="282.69230769230768"/>
    <n v="289.73076923076917"/>
    <n v="0.28973076923076918"/>
    <n v="3.1096153846153847"/>
    <n v="2"/>
    <n v="270.8"/>
    <n v="5"/>
    <n v="677"/>
    <n v="6"/>
    <n v="812.40000000000009"/>
    <s v="Portal"/>
  </r>
  <r>
    <x v="0"/>
    <x v="4476"/>
    <s v="5A"/>
    <n v="100"/>
    <x v="0"/>
    <x v="0"/>
    <s v="S"/>
    <n v="3.7037037037037035E-2"/>
    <n v="28"/>
    <n v="27"/>
    <n v="27"/>
    <n v="-4"/>
    <n v="23"/>
    <n v="31"/>
    <n v="6.0830000000000002"/>
    <s v="1858/19 WH"/>
    <n v="18"/>
    <n v="117"/>
    <n v="0.32884615384615384"/>
    <n v="32.884615384615387"/>
    <n v="150.57692307692307"/>
    <n v="1.5057692307692307"/>
    <n v="7.5634615384615387"/>
    <n v="2"/>
    <n v="12.166"/>
    <n v="10"/>
    <n v="60.83"/>
    <n v="12"/>
    <n v="72.996000000000009"/>
    <s v="Portal"/>
  </r>
  <r>
    <x v="1"/>
    <x v="4477"/>
    <s v="5E"/>
    <n v="1"/>
    <x v="3"/>
    <x v="3"/>
    <s v="S"/>
    <n v="0.55000000000000004"/>
    <n v="93"/>
    <n v="60"/>
    <n v="60"/>
    <n v="-4"/>
    <n v="56"/>
    <n v="131341"/>
    <n v="0.21"/>
    <s v="5856 BK"/>
    <s v="0"/>
    <s v="0"/>
    <n v="0"/>
    <n v="0"/>
    <n v="1026.4999999999998"/>
    <n v="1026.4999999999998"/>
    <n v="0"/>
    <n v="5133"/>
    <n v="1077.93"/>
    <n v="62617"/>
    <n v="13149.57"/>
    <n v="67750"/>
    <n v="14227.5"/>
    <s v="Portal With MPS"/>
  </r>
  <r>
    <x v="1"/>
    <x v="4478"/>
    <s v="3A"/>
    <n v="1000"/>
    <x v="2"/>
    <x v="2"/>
    <n v="2"/>
    <n v="0"/>
    <n v="20"/>
    <n v="20"/>
    <n v="20"/>
    <m/>
    <n v="20"/>
    <n v="3"/>
    <n v="171.94977"/>
    <s v="1218C SL"/>
    <n v="4"/>
    <n v="1"/>
    <n v="4.4230769230769226E-2"/>
    <n v="44.230769230769226"/>
    <n v="79.42307692307692"/>
    <n v="7.9423076923076916E-2"/>
    <n v="0.88461538461538458"/>
    <n v="0"/>
    <n v="0"/>
    <n v="1"/>
    <n v="171.94977"/>
    <n v="1"/>
    <n v="171.94977"/>
    <s v="Portal"/>
  </r>
  <r>
    <x v="0"/>
    <x v="4479"/>
    <s v="5A"/>
    <n v="1000"/>
    <x v="0"/>
    <x v="0"/>
    <s v="S"/>
    <n v="-0.16666666666666666"/>
    <n v="20"/>
    <n v="24"/>
    <n v="20"/>
    <n v="-4"/>
    <n v="16"/>
    <n v="34"/>
    <n v="29.1"/>
    <s v="3071 BL"/>
    <n v="26"/>
    <n v="121"/>
    <n v="0.41961538461538461"/>
    <n v="419.61538461538458"/>
    <n v="586.46153846153834"/>
    <n v="0.58646153846153837"/>
    <n v="9.3833846153846139"/>
    <n v="3"/>
    <n v="87.300000000000011"/>
    <n v="10"/>
    <n v="291"/>
    <n v="12"/>
    <n v="349.20000000000005"/>
    <s v="Portal"/>
  </r>
  <r>
    <x v="0"/>
    <x v="4480"/>
    <s v="5E"/>
    <n v="1"/>
    <x v="3"/>
    <x v="3"/>
    <s v="S"/>
    <n v="0.13333333333333333"/>
    <n v="68"/>
    <n v="60"/>
    <n v="60"/>
    <n v="-4"/>
    <n v="56"/>
    <n v="15157"/>
    <n v="0.11"/>
    <s v="5853/19 VI"/>
    <s v="0"/>
    <s v="0"/>
    <n v="0"/>
    <n v="0"/>
    <n v="23.192307692307693"/>
    <n v="23.192307692307693"/>
    <n v="0"/>
    <n v="116"/>
    <n v="12.76"/>
    <n v="1415"/>
    <n v="155.65"/>
    <n v="1531"/>
    <n v="168.41"/>
    <s v="Portal With MPS"/>
  </r>
  <r>
    <x v="0"/>
    <x v="4481"/>
    <s v="2D"/>
    <n v="500"/>
    <x v="2"/>
    <x v="2"/>
    <n v="2"/>
    <n v="0"/>
    <n v="35"/>
    <n v="35"/>
    <n v="35"/>
    <m/>
    <n v="35"/>
    <n v="0"/>
    <n v="62.686030000000002"/>
    <s v="5610B2201 NC"/>
    <n v="0"/>
    <n v="0"/>
    <n v="0"/>
    <n v="0"/>
    <n v="79.115384615384613"/>
    <n v="0.15823076923076923"/>
    <n v="0"/>
    <n v="0"/>
    <n v="0"/>
    <n v="0"/>
    <n v="0"/>
    <n v="0"/>
    <n v="0"/>
    <s v="Portal"/>
  </r>
  <r>
    <x v="0"/>
    <x v="4482"/>
    <s v="8A"/>
    <n v="100"/>
    <x v="1"/>
    <x v="1"/>
    <s v="E"/>
    <n v="0.55555555555555558"/>
    <n v="140"/>
    <n v="90"/>
    <n v="90"/>
    <n v="-4"/>
    <n v="86"/>
    <n v="13"/>
    <n v="8.5285700000000002"/>
    <s v="F2211/16 WH"/>
    <n v="8"/>
    <n v="45"/>
    <n v="0.13807692307692307"/>
    <n v="13.807692307692307"/>
    <n v="36.047692307692301"/>
    <n v="0.36047692307692303"/>
    <n v="11.874615384615383"/>
    <n v="1"/>
    <n v="8.5285700000000002"/>
    <n v="13"/>
    <n v="110.87141"/>
    <n v="14"/>
    <n v="119.39998"/>
    <s v="Portal"/>
  </r>
  <r>
    <x v="0"/>
    <x v="4483"/>
    <s v="5A"/>
    <n v="100"/>
    <x v="0"/>
    <x v="0"/>
    <s v="S"/>
    <n v="3.7037037037037035E-2"/>
    <n v="28"/>
    <n v="27"/>
    <n v="27"/>
    <n v="-4"/>
    <n v="23"/>
    <n v="4"/>
    <n v="2.7389999999999999"/>
    <s v="1856/19 WH"/>
    <n v="8"/>
    <n v="39"/>
    <n v="0.13115384615384615"/>
    <n v="13.115384615384615"/>
    <n v="191.19230769230765"/>
    <n v="1.9119230769230766"/>
    <n v="3.0165384615384614"/>
    <n v="1"/>
    <n v="2.7389999999999999"/>
    <n v="4"/>
    <n v="10.956"/>
    <n v="5"/>
    <n v="13.695"/>
    <s v="Portal  "/>
  </r>
  <r>
    <x v="0"/>
    <x v="4484"/>
    <s v="5A"/>
    <n v="100"/>
    <x v="10"/>
    <x v="10"/>
    <s v="F"/>
    <n v="0"/>
    <n v="5"/>
    <n v="5"/>
    <n v="5"/>
    <m/>
    <n v="5"/>
    <n v="5"/>
    <n v="7.70357"/>
    <s v="7055 BL"/>
    <n v="13"/>
    <n v="116"/>
    <n v="0.27384615384615385"/>
    <n v="27.384615384615387"/>
    <n v="260.46153846153845"/>
    <n v="2.6046153846153843"/>
    <n v="1.3692307692307693"/>
    <n v="2"/>
    <n v="15.40714"/>
    <n v="3"/>
    <n v="23.110710000000001"/>
    <n v="5"/>
    <n v="38.517850000000003"/>
    <s v="MPS"/>
  </r>
  <r>
    <x v="1"/>
    <x v="4485"/>
    <s v="8B"/>
    <n v="1000"/>
    <x v="12"/>
    <x v="12"/>
    <s v="E"/>
    <n v="0.16470588235294117"/>
    <n v="99"/>
    <n v="85"/>
    <n v="85"/>
    <n v="-4"/>
    <n v="81"/>
    <n v="11"/>
    <n v="233.13"/>
    <s v="TFT20018 NA"/>
    <n v="11"/>
    <n v="40"/>
    <n v="0.16461538461538461"/>
    <n v="164.61538461538461"/>
    <n v="372.92307692307691"/>
    <n v="0.37292307692307691"/>
    <n v="13.333846153846153"/>
    <n v="1"/>
    <n v="233.13"/>
    <n v="14"/>
    <n v="3263.8199999999997"/>
    <n v="15"/>
    <n v="3496.95"/>
    <s v="Portal"/>
  </r>
  <r>
    <x v="0"/>
    <x v="4486"/>
    <s v="3D"/>
    <n v="100"/>
    <x v="6"/>
    <x v="6"/>
    <s v="C"/>
    <n v="0"/>
    <n v="5"/>
    <n v="5"/>
    <n v="5"/>
    <m/>
    <n v="5"/>
    <n v="5"/>
    <n v="29.729569999999999"/>
    <s v="1178L SL"/>
    <n v="96"/>
    <n v="310"/>
    <n v="1.3915384615384616"/>
    <n v="139.15384615384616"/>
    <n v="152.23076923076923"/>
    <n v="1.5223076923076924"/>
    <n v="6.9576923076923078"/>
    <n v="10"/>
    <n v="297.29570000000001"/>
    <n v="17"/>
    <n v="505.40269000000001"/>
    <n v="27"/>
    <n v="802.69839000000002"/>
    <s v="MPS"/>
  </r>
  <r>
    <x v="0"/>
    <x v="4487"/>
    <s v="8B"/>
    <n v="100"/>
    <x v="18"/>
    <x v="17"/>
    <s v="E"/>
    <n v="0"/>
    <n v="84"/>
    <n v="84"/>
    <n v="84"/>
    <n v="-4"/>
    <n v="80"/>
    <n v="15"/>
    <n v="7.7608100000000002"/>
    <s v="P1058 CL"/>
    <n v="52"/>
    <n v="155"/>
    <n v="0.73884615384615382"/>
    <n v="73.884615384615387"/>
    <n v="453.69230769230762"/>
    <n v="4.5369230769230766"/>
    <n v="59.107692307692304"/>
    <n v="4"/>
    <n v="31.043240000000001"/>
    <n v="63"/>
    <n v="488.93103000000002"/>
    <n v="67"/>
    <n v="519.97427000000005"/>
    <s v="Portal"/>
  </r>
  <r>
    <x v="1"/>
    <x v="4488"/>
    <s v="3A"/>
    <n v="1000"/>
    <x v="0"/>
    <x v="0"/>
    <s v="B"/>
    <n v="-0.71698113207547165"/>
    <n v="15"/>
    <n v="53"/>
    <n v="15"/>
    <n v="-4"/>
    <n v="11"/>
    <n v="3"/>
    <n v="119.29"/>
    <s v="1177C SL"/>
    <n v="14"/>
    <n v="35"/>
    <n v="0.19115384615384615"/>
    <n v="191.15384615384616"/>
    <n v="315.61538461538464"/>
    <n v="0.31561538461538463"/>
    <n v="2.1026923076923074"/>
    <n v="1"/>
    <n v="119.29"/>
    <n v="3"/>
    <n v="357.87"/>
    <n v="4"/>
    <n v="477.16"/>
    <s v="Portal"/>
  </r>
  <r>
    <x v="0"/>
    <x v="4489"/>
    <s v="8B"/>
    <n v="100"/>
    <x v="22"/>
    <x v="21"/>
    <s v="I"/>
    <n v="0"/>
    <n v="28"/>
    <n v="28"/>
    <n v="28"/>
    <n v="-4"/>
    <n v="24"/>
    <n v="11"/>
    <n v="56.9"/>
    <s v="SW12 WH"/>
    <n v="1"/>
    <n v="58"/>
    <n v="7.7692307692307686E-2"/>
    <n v="7.7692307692307683"/>
    <n v="16.990384615384613"/>
    <n v="0.16990384615384613"/>
    <n v="1.8646153846153846"/>
    <n v="0"/>
    <n v="0"/>
    <n v="2"/>
    <n v="113.8"/>
    <n v="2"/>
    <n v="113.8"/>
    <s v="Portal"/>
  </r>
  <r>
    <x v="0"/>
    <x v="4490"/>
    <s v="5A"/>
    <n v="100"/>
    <x v="0"/>
    <x v="0"/>
    <s v="S"/>
    <n v="-0.16666666666666666"/>
    <n v="20"/>
    <n v="24"/>
    <n v="20"/>
    <n v="-4"/>
    <n v="16"/>
    <n v="10"/>
    <n v="4.2859999999999996"/>
    <s v="1555 YL"/>
    <n v="0"/>
    <n v="18"/>
    <n v="2.0769230769230769E-2"/>
    <n v="2.0769230769230771"/>
    <n v="106.30769230769232"/>
    <n v="1.0630769230769233"/>
    <n v="0.3323076923076923"/>
    <n v="1"/>
    <n v="4.2859999999999996"/>
    <n v="1"/>
    <n v="4.2859999999999996"/>
    <n v="1"/>
    <n v="4.2859999999999996"/>
    <s v="Portal"/>
  </r>
  <r>
    <x v="1"/>
    <x v="4491"/>
    <s v="5A"/>
    <n v="100"/>
    <x v="0"/>
    <x v="0"/>
    <s v="S"/>
    <n v="-0.16666666666666666"/>
    <n v="20"/>
    <n v="24"/>
    <n v="20"/>
    <n v="-4"/>
    <n v="16"/>
    <n v="16"/>
    <n v="4.2859999999999996"/>
    <s v="1555 BL"/>
    <n v="55"/>
    <n v="139"/>
    <n v="0.75269230769230766"/>
    <n v="75.269230769230759"/>
    <n v="1087.5769230769231"/>
    <n v="10.875769230769231"/>
    <n v="12.043076923076923"/>
    <n v="5"/>
    <n v="21.43"/>
    <n v="17"/>
    <n v="72.861999999999995"/>
    <n v="21"/>
    <n v="90.005999999999986"/>
    <s v="Portal"/>
  </r>
  <r>
    <x v="1"/>
    <x v="4492"/>
    <s v="5A"/>
    <n v="1000"/>
    <x v="0"/>
    <x v="0"/>
    <s v="S"/>
    <n v="-0.16666666666666666"/>
    <n v="20"/>
    <n v="24"/>
    <n v="20"/>
    <n v="-4"/>
    <n v="16"/>
    <n v="11"/>
    <n v="41.13"/>
    <s v="1555 RD"/>
    <n v="77"/>
    <n v="119"/>
    <n v="0.96653846153846157"/>
    <n v="966.53846153846155"/>
    <n v="1038.2692307692307"/>
    <n v="1.0382692307692307"/>
    <n v="15.464615384615385"/>
    <n v="6"/>
    <n v="246.78000000000003"/>
    <n v="21"/>
    <n v="863.73"/>
    <n v="26"/>
    <n v="1069.3800000000001"/>
    <s v="Portal"/>
  </r>
  <r>
    <x v="1"/>
    <x v="4493"/>
    <s v="3A"/>
    <n v="500"/>
    <x v="0"/>
    <x v="0"/>
    <s v="B"/>
    <n v="-0.71698113207547165"/>
    <n v="15"/>
    <n v="53"/>
    <n v="15"/>
    <n v="-4"/>
    <n v="11"/>
    <n v="2"/>
    <n v="28.164999999999999"/>
    <s v="1214C SL"/>
    <n v="1"/>
    <n v="1"/>
    <n v="1.1923076923076923E-2"/>
    <n v="5.9615384615384617"/>
    <n v="382.15384615384608"/>
    <n v="0.76430769230769213"/>
    <n v="0.13115384615384615"/>
    <n v="1"/>
    <n v="28.164999999999999"/>
    <n v="1"/>
    <n v="28.164999999999999"/>
    <n v="1"/>
    <n v="28.164999999999999"/>
    <s v="Portal"/>
  </r>
  <r>
    <x v="1"/>
    <x v="4494"/>
    <s v="1F"/>
    <n v="100"/>
    <x v="2"/>
    <x v="2"/>
    <n v="2"/>
    <n v="0"/>
    <n v="40"/>
    <n v="40"/>
    <n v="40"/>
    <m/>
    <n v="40"/>
    <n v="1"/>
    <n v="36.68638"/>
    <s v="65005 SL"/>
    <n v="2"/>
    <n v="16"/>
    <n v="0.04"/>
    <n v="4"/>
    <n v="14.961538461538462"/>
    <n v="0.14961538461538462"/>
    <n v="1.6"/>
    <n v="0"/>
    <n v="0"/>
    <n v="2"/>
    <n v="73.37276"/>
    <n v="2"/>
    <n v="73.37276"/>
    <s v="Portal"/>
  </r>
  <r>
    <x v="1"/>
    <x v="4495"/>
    <s v="1A"/>
    <n v="1000"/>
    <x v="2"/>
    <x v="2"/>
    <n v="2"/>
    <n v="0"/>
    <n v="40"/>
    <n v="40"/>
    <n v="40"/>
    <m/>
    <n v="40"/>
    <n v="0"/>
    <n v="695.19818999999995"/>
    <s v="5527 SL"/>
    <n v="0"/>
    <n v="12"/>
    <n v="1.3846153846153847E-2"/>
    <n v="13.846153846153847"/>
    <n v="21.76923076923077"/>
    <n v="2.176923076923077E-2"/>
    <n v="0.55384615384615388"/>
    <n v="0"/>
    <n v="0"/>
    <n v="1"/>
    <n v="695.19818999999995"/>
    <n v="1"/>
    <n v="695.19818999999995"/>
    <s v="Portal"/>
  </r>
  <r>
    <x v="1"/>
    <x v="4496"/>
    <s v="1A"/>
    <n v="1"/>
    <x v="2"/>
    <x v="2"/>
    <n v="2"/>
    <n v="-0.33333333333333331"/>
    <n v="40"/>
    <n v="60"/>
    <n v="40"/>
    <m/>
    <n v="40"/>
    <n v="2639"/>
    <n v="0.75349999999999995"/>
    <s v="5534 SL"/>
    <s v="0"/>
    <s v="0"/>
    <n v="0"/>
    <n v="0"/>
    <n v="13.423076923076923"/>
    <n v="13.423076923076923"/>
    <n v="0"/>
    <n v="0"/>
    <n v="0"/>
    <n v="0"/>
    <n v="0"/>
    <n v="0"/>
    <n v="0"/>
    <s v="Portal"/>
  </r>
  <r>
    <x v="1"/>
    <x v="4497"/>
    <s v="1F"/>
    <n v="1000"/>
    <x v="2"/>
    <x v="2"/>
    <n v="2"/>
    <n v="0"/>
    <n v="40"/>
    <n v="40"/>
    <n v="40"/>
    <m/>
    <n v="40"/>
    <n v="0"/>
    <n v="180.85527999999999"/>
    <s v="86103CY SL"/>
    <n v="0"/>
    <n v="1"/>
    <n v="1.153846153846154E-3"/>
    <n v="1.153846153846154"/>
    <n v="3"/>
    <n v="3.0000000000000001E-3"/>
    <n v="4.6153846153846156E-2"/>
    <n v="1"/>
    <n v="180.85527999999999"/>
    <n v="1"/>
    <n v="180.85527999999999"/>
    <n v="1"/>
    <n v="180.85527999999999"/>
    <s v="Portal"/>
  </r>
  <r>
    <x v="1"/>
    <x v="4498"/>
    <s v="3C"/>
    <n v="1"/>
    <x v="31"/>
    <x v="30"/>
    <s v="B"/>
    <n v="0"/>
    <n v="64"/>
    <n v="64"/>
    <n v="64"/>
    <n v="-4"/>
    <n v="60"/>
    <n v="0"/>
    <n v="0"/>
    <s v="6459 OR"/>
    <s v="0"/>
    <s v="0"/>
    <n v="0"/>
    <n v="0"/>
    <n v="91.038461538461533"/>
    <n v="91.038461538461533"/>
    <n v="0"/>
    <n v="0"/>
    <n v="0"/>
    <n v="0"/>
    <n v="0"/>
    <n v="0"/>
    <n v="0"/>
    <s v="Traditional"/>
  </r>
  <r>
    <x v="0"/>
    <x v="4499"/>
    <s v="1F"/>
    <n v="1000"/>
    <x v="2"/>
    <x v="2"/>
    <n v="2"/>
    <n v="0"/>
    <n v="55"/>
    <n v="55"/>
    <n v="55"/>
    <m/>
    <n v="55"/>
    <n v="0"/>
    <n v="966.62396999999999"/>
    <s v="65012 SL"/>
    <n v="0"/>
    <n v="1"/>
    <n v="1.153846153846154E-3"/>
    <n v="1.153846153846154"/>
    <n v="2.6923076923076925"/>
    <n v="2.6923076923076926E-3"/>
    <n v="6.3461538461538472E-2"/>
    <n v="1"/>
    <n v="966.62396999999999"/>
    <n v="1"/>
    <n v="966.62396999999999"/>
    <n v="1"/>
    <n v="966.62396999999999"/>
    <s v="Portal"/>
  </r>
  <r>
    <x v="1"/>
    <x v="4500"/>
    <s v="1F"/>
    <n v="1000"/>
    <x v="2"/>
    <x v="2"/>
    <n v="2"/>
    <n v="0"/>
    <n v="55"/>
    <n v="55"/>
    <n v="55"/>
    <m/>
    <n v="55"/>
    <n v="0"/>
    <n v="959.30529000000001"/>
    <s v="65103 SL"/>
    <n v="5"/>
    <n v="25"/>
    <n v="8.2692307692307704E-2"/>
    <n v="82.692307692307708"/>
    <n v="100.76923076923079"/>
    <n v="0.10076923076923079"/>
    <n v="4.5480769230769234"/>
    <n v="0"/>
    <n v="0"/>
    <n v="5"/>
    <n v="4796.5264500000003"/>
    <n v="5"/>
    <n v="4796.5264500000003"/>
    <s v="Portal"/>
  </r>
  <r>
    <x v="1"/>
    <x v="4501"/>
    <s v="1F"/>
    <n v="1000"/>
    <x v="2"/>
    <x v="2"/>
    <n v="2"/>
    <n v="0"/>
    <n v="55"/>
    <n v="55"/>
    <n v="55"/>
    <m/>
    <n v="55"/>
    <n v="0"/>
    <n v="665.92066999999997"/>
    <s v="65604CY SL"/>
    <n v="2"/>
    <n v="4"/>
    <n v="2.6153846153846153E-2"/>
    <n v="26.153846153846153"/>
    <n v="35.03846153846154"/>
    <n v="3.5038461538461539E-2"/>
    <n v="1.4384615384615385"/>
    <n v="0"/>
    <n v="0"/>
    <n v="1"/>
    <n v="665.92066999999997"/>
    <n v="1"/>
    <n v="665.92066999999997"/>
    <s v="Portal"/>
  </r>
  <r>
    <x v="1"/>
    <x v="4502"/>
    <s v="1F"/>
    <n v="1"/>
    <x v="2"/>
    <x v="2"/>
    <n v="2"/>
    <n v="-0.55555555555555558"/>
    <n v="40"/>
    <n v="90"/>
    <n v="40"/>
    <m/>
    <n v="40"/>
    <n v="12389"/>
    <n v="0.38009999999999999"/>
    <s v="65807 SL"/>
    <s v="0"/>
    <s v="0"/>
    <n v="0"/>
    <n v="0"/>
    <n v="238.84615384615384"/>
    <n v="238.84615384615384"/>
    <n v="0"/>
    <n v="0"/>
    <n v="0"/>
    <n v="0"/>
    <n v="0"/>
    <n v="0"/>
    <n v="0"/>
    <s v="Portal"/>
  </r>
  <r>
    <x v="1"/>
    <x v="4503"/>
    <s v="1A"/>
    <n v="100"/>
    <x v="2"/>
    <x v="2"/>
    <n v="2"/>
    <n v="0"/>
    <n v="30"/>
    <n v="30"/>
    <n v="30"/>
    <m/>
    <n v="30"/>
    <n v="0"/>
    <n v="67.111260000000001"/>
    <s v="5176C SL"/>
    <n v="1"/>
    <n v="6"/>
    <n v="1.7692307692307691E-2"/>
    <n v="1.7692307692307692"/>
    <n v="872.53346153846132"/>
    <n v="8.7253346153846127"/>
    <n v="0.53076923076923077"/>
    <n v="0"/>
    <n v="0"/>
    <n v="1"/>
    <n v="67.111260000000001"/>
    <n v="1"/>
    <n v="67.111260000000001"/>
    <s v="Portal"/>
  </r>
  <r>
    <x v="0"/>
    <x v="4504"/>
    <s v="5I"/>
    <n v="1000"/>
    <x v="0"/>
    <x v="0"/>
    <s v="B"/>
    <n v="0"/>
    <n v="39"/>
    <n v="39"/>
    <n v="39"/>
    <n v="-4"/>
    <n v="35"/>
    <n v="0"/>
    <n v="33.25"/>
    <s v="6711 GY"/>
    <n v="3"/>
    <n v="17"/>
    <n v="5.1923076923076919E-2"/>
    <n v="51.92307692307692"/>
    <n v="65.5"/>
    <n v="6.5500000000000003E-2"/>
    <n v="1.8173076923076921"/>
    <n v="0"/>
    <n v="0"/>
    <n v="2"/>
    <n v="66.5"/>
    <n v="2"/>
    <n v="66.5"/>
    <s v="Portal"/>
  </r>
  <r>
    <x v="1"/>
    <x v="4505"/>
    <s v="5I"/>
    <n v="100"/>
    <x v="4"/>
    <x v="4"/>
    <s v="S"/>
    <n v="0"/>
    <n v="39"/>
    <n v="39"/>
    <n v="39"/>
    <n v="-4"/>
    <n v="35"/>
    <n v="86"/>
    <n v="7.7"/>
    <s v="6713 BL"/>
    <n v="115"/>
    <n v="214"/>
    <n v="1.4853846153846151"/>
    <n v="148.53846153846152"/>
    <n v="1634.3076923076922"/>
    <n v="16.343076923076922"/>
    <n v="51.988461538461529"/>
    <n v="7"/>
    <n v="53.9"/>
    <n v="59"/>
    <n v="454.3"/>
    <n v="66"/>
    <n v="508.2"/>
    <s v="Portal"/>
  </r>
  <r>
    <x v="0"/>
    <x v="4506"/>
    <s v="5A"/>
    <n v="1000"/>
    <x v="0"/>
    <x v="0"/>
    <s v="S"/>
    <n v="2"/>
    <n v="78"/>
    <n v="26"/>
    <n v="26"/>
    <n v="-4"/>
    <n v="22"/>
    <n v="62"/>
    <n v="11.6"/>
    <s v="1852 WH"/>
    <n v="34"/>
    <n v="277"/>
    <n v="0.68576923076923069"/>
    <n v="685.76923076923072"/>
    <n v="800.84615384615381"/>
    <n v="0.80084615384615376"/>
    <n v="15.086923076923075"/>
    <n v="3"/>
    <n v="34.799999999999997"/>
    <n v="18"/>
    <n v="208.79999999999998"/>
    <n v="21"/>
    <n v="243.6"/>
    <s v="Portal  "/>
  </r>
  <r>
    <x v="1"/>
    <x v="4507"/>
    <s v="5E"/>
    <n v="1000"/>
    <x v="3"/>
    <x v="3"/>
    <s v="T"/>
    <n v="0"/>
    <n v="5"/>
    <n v="5"/>
    <n v="5"/>
    <m/>
    <n v="5"/>
    <n v="2"/>
    <n v="192.54319000000001"/>
    <s v="5856/7 WH"/>
    <n v="0"/>
    <n v="0"/>
    <n v="0"/>
    <n v="0"/>
    <n v="28.115384615384613"/>
    <n v="2.8115384615384612E-2"/>
    <n v="0"/>
    <n v="0"/>
    <n v="0"/>
    <n v="0"/>
    <n v="0"/>
    <n v="0"/>
    <n v="0"/>
    <s v="MPS"/>
  </r>
  <r>
    <x v="0"/>
    <x v="4508"/>
    <s v="5A"/>
    <n v="5000"/>
    <x v="0"/>
    <x v="0"/>
    <s v="S"/>
    <n v="-0.25925925925925924"/>
    <n v="20"/>
    <n v="27"/>
    <n v="20"/>
    <n v="-4"/>
    <n v="16"/>
    <n v="3"/>
    <n v="59.25"/>
    <s v="3050 VI"/>
    <n v="1"/>
    <n v="3"/>
    <n v="1.4230769230769231E-2"/>
    <n v="71.15384615384616"/>
    <n v="954.15384615384608"/>
    <n v="0.19083076923076922"/>
    <n v="0.22769230769230769"/>
    <n v="1"/>
    <n v="59.25"/>
    <n v="1"/>
    <n v="59.25"/>
    <n v="1"/>
    <n v="59.25"/>
    <s v="Portal"/>
  </r>
  <r>
    <x v="0"/>
    <x v="4509"/>
    <s v="5A"/>
    <n v="1000"/>
    <x v="0"/>
    <x v="0"/>
    <s v="S"/>
    <n v="-0.52083333333333337"/>
    <n v="23"/>
    <n v="48"/>
    <n v="23"/>
    <n v="-4"/>
    <n v="19"/>
    <n v="29"/>
    <n v="28.08"/>
    <s v="3053 SL"/>
    <n v="37"/>
    <n v="133"/>
    <n v="0.55192307692307685"/>
    <n v="551.92307692307691"/>
    <n v="677.34615384615381"/>
    <n v="0.67734615384615382"/>
    <n v="12.869576923076922"/>
    <n v="3"/>
    <n v="84.24"/>
    <n v="13"/>
    <n v="365.03999999999996"/>
    <n v="16"/>
    <n v="449.28"/>
    <s v="Portal"/>
  </r>
  <r>
    <x v="1"/>
    <x v="4510"/>
    <s v="5A"/>
    <n v="5000"/>
    <x v="0"/>
    <x v="0"/>
    <s v="S"/>
    <n v="-0.25925925925925924"/>
    <n v="20"/>
    <n v="27"/>
    <n v="20"/>
    <n v="-4"/>
    <n v="16"/>
    <n v="3"/>
    <n v="59.5"/>
    <s v="3050 BL"/>
    <n v="9"/>
    <n v="25"/>
    <n v="0.12576923076923077"/>
    <n v="628.84615384615381"/>
    <n v="3070.1153846153843"/>
    <n v="0.61402307692307689"/>
    <n v="2.0123076923076924"/>
    <n v="1"/>
    <n v="59.5"/>
    <n v="3"/>
    <n v="178.5"/>
    <n v="4"/>
    <n v="238"/>
    <s v="Portal"/>
  </r>
  <r>
    <x v="1"/>
    <x v="4511"/>
    <s v="8B"/>
    <n v="500"/>
    <x v="12"/>
    <x v="12"/>
    <s v="E"/>
    <n v="0.16470588235294117"/>
    <n v="99"/>
    <n v="85"/>
    <n v="85"/>
    <n v="-4"/>
    <n v="81"/>
    <n v="1"/>
    <n v="113.28"/>
    <s v="TFT20020 NA"/>
    <n v="0"/>
    <n v="3"/>
    <n v="3.4615384615384616E-3"/>
    <n v="1.7307692307692308"/>
    <n v="175.19230769230768"/>
    <n v="0.35038461538461535"/>
    <n v="0.2803846153846154"/>
    <n v="1"/>
    <n v="113.28"/>
    <n v="1"/>
    <n v="113.28"/>
    <n v="1"/>
    <n v="113.28"/>
    <s v="Portal"/>
  </r>
  <r>
    <x v="0"/>
    <x v="4512"/>
    <s v="5A"/>
    <n v="100"/>
    <x v="0"/>
    <x v="0"/>
    <s v="S"/>
    <n v="-0.16666666666666666"/>
    <n v="20"/>
    <n v="24"/>
    <n v="20"/>
    <n v="-4"/>
    <n v="16"/>
    <n v="4"/>
    <n v="4.2910000000000004"/>
    <s v="1555 BR"/>
    <n v="10"/>
    <n v="42"/>
    <n v="0.15615384615384617"/>
    <n v="15.615384615384617"/>
    <n v="131.38461538461539"/>
    <n v="1.3138461538461539"/>
    <n v="2.4984615384615387"/>
    <n v="1"/>
    <n v="4.2910000000000004"/>
    <n v="3"/>
    <n v="12.873000000000001"/>
    <n v="4"/>
    <n v="17.164000000000001"/>
    <s v="Portal"/>
  </r>
  <r>
    <x v="0"/>
    <x v="4513"/>
    <s v="5E"/>
    <n v="1000"/>
    <x v="3"/>
    <x v="3"/>
    <s v="T"/>
    <n v="0"/>
    <n v="5"/>
    <n v="5"/>
    <n v="5"/>
    <m/>
    <n v="5"/>
    <n v="0"/>
    <n v="291.85449999999997"/>
    <s v="5858 SL"/>
    <s v="0"/>
    <s v="0"/>
    <n v="0"/>
    <n v="0"/>
    <n v="25.846153846153847"/>
    <n v="2.5846153846153845E-2"/>
    <n v="0"/>
    <n v="0"/>
    <n v="0"/>
    <n v="0"/>
    <n v="0"/>
    <n v="0"/>
    <n v="0"/>
    <s v="MPS"/>
  </r>
  <r>
    <x v="0"/>
    <x v="4514"/>
    <s v="5A"/>
    <n v="100"/>
    <x v="0"/>
    <x v="0"/>
    <s v="S"/>
    <n v="-0.16666666666666666"/>
    <n v="20"/>
    <n v="24"/>
    <n v="20"/>
    <n v="-4"/>
    <n v="16"/>
    <n v="11"/>
    <n v="4.2859999999999996"/>
    <s v="1555 OR"/>
    <n v="4"/>
    <n v="21"/>
    <n v="6.7307692307692304E-2"/>
    <n v="6.7307692307692308"/>
    <n v="76.34615384615384"/>
    <n v="0.76346153846153841"/>
    <n v="1.0769230769230769"/>
    <n v="0"/>
    <n v="0"/>
    <n v="1"/>
    <n v="4.2859999999999996"/>
    <n v="1"/>
    <n v="4.2859999999999996"/>
    <s v="Portal  "/>
  </r>
  <r>
    <x v="1"/>
    <x v="4515"/>
    <s v="6B"/>
    <n v="1000"/>
    <x v="4"/>
    <x v="4"/>
    <s v="T"/>
    <n v="0"/>
    <n v="5"/>
    <n v="5"/>
    <n v="5"/>
    <m/>
    <n v="5"/>
    <n v="2"/>
    <n v="575.26343999999995"/>
    <s v="79028 SL"/>
    <n v="2"/>
    <n v="2"/>
    <n v="2.3846153846153847E-2"/>
    <n v="23.846153846153847"/>
    <n v="32.42307692307692"/>
    <n v="3.2423076923076923E-2"/>
    <n v="0.11923076923076924"/>
    <n v="1"/>
    <n v="575.26343999999995"/>
    <n v="1"/>
    <n v="575.26343999999995"/>
    <n v="1"/>
    <n v="575.26343999999995"/>
    <s v="MPS"/>
  </r>
  <r>
    <x v="1"/>
    <x v="4516"/>
    <s v="6B"/>
    <n v="100"/>
    <x v="4"/>
    <x v="4"/>
    <s v="T"/>
    <n v="0"/>
    <n v="5"/>
    <n v="5"/>
    <n v="5"/>
    <m/>
    <n v="5"/>
    <n v="3"/>
    <n v="65.756259999999997"/>
    <s v="79028 SL"/>
    <n v="7"/>
    <n v="9"/>
    <n v="8.5769230769230764E-2"/>
    <n v="8.5769230769230766"/>
    <n v="32.42307692307692"/>
    <n v="0.32423076923076921"/>
    <n v="0.42884615384615382"/>
    <n v="1"/>
    <n v="65.756259999999997"/>
    <n v="1"/>
    <n v="65.756259999999997"/>
    <n v="2"/>
    <n v="131.51251999999999"/>
    <s v="MPS"/>
  </r>
  <r>
    <x v="1"/>
    <x v="4517"/>
    <s v="3A"/>
    <n v="500"/>
    <x v="0"/>
    <x v="0"/>
    <s v="B"/>
    <n v="-0.7"/>
    <n v="30"/>
    <n v="100"/>
    <n v="30"/>
    <n v="-4"/>
    <n v="26"/>
    <n v="4"/>
    <n v="111.72499999999999"/>
    <s v="6340 SL"/>
    <n v="0"/>
    <n v="16"/>
    <n v="1.8461538461538463E-2"/>
    <n v="9.2307692307692317"/>
    <n v="193.26923076923077"/>
    <n v="0.38653846153846155"/>
    <n v="0.48000000000000004"/>
    <n v="1"/>
    <n v="111.72499999999999"/>
    <n v="1"/>
    <n v="111.72499999999999"/>
    <n v="1"/>
    <n v="111.72499999999999"/>
    <s v="Portal"/>
  </r>
  <r>
    <x v="1"/>
    <x v="4518"/>
    <s v="3A"/>
    <n v="1000"/>
    <x v="2"/>
    <x v="2"/>
    <n v="2"/>
    <n v="-0.44444444444444442"/>
    <n v="50"/>
    <n v="90"/>
    <n v="50"/>
    <m/>
    <n v="50"/>
    <n v="0"/>
    <n v="297.98887999999999"/>
    <s v="6084C SL"/>
    <s v="0"/>
    <s v="0"/>
    <n v="0"/>
    <n v="0"/>
    <n v="4.1538461538461533"/>
    <n v="4.1538461538461529E-3"/>
    <n v="0"/>
    <n v="0"/>
    <n v="0"/>
    <n v="0"/>
    <n v="0"/>
    <n v="0"/>
    <n v="0"/>
    <s v="Portal"/>
  </r>
  <r>
    <x v="1"/>
    <x v="4519"/>
    <s v="3A"/>
    <n v="500"/>
    <x v="2"/>
    <x v="2"/>
    <n v="2"/>
    <n v="-0.44444444444444442"/>
    <n v="50"/>
    <n v="90"/>
    <n v="50"/>
    <m/>
    <n v="50"/>
    <n v="3"/>
    <n v="150.11666"/>
    <s v="6084C SL"/>
    <n v="0"/>
    <n v="1"/>
    <n v="1.153846153846154E-3"/>
    <n v="0.57692307692307698"/>
    <n v="4.1538461538461533"/>
    <n v="8.3076923076923059E-3"/>
    <n v="5.7692307692307696E-2"/>
    <n v="1"/>
    <n v="150.11666"/>
    <n v="1"/>
    <n v="150.11666"/>
    <n v="1"/>
    <n v="150.11666"/>
    <s v="Portal"/>
  </r>
  <r>
    <x v="1"/>
    <x v="4520"/>
    <s v="3A"/>
    <n v="100"/>
    <x v="2"/>
    <x v="2"/>
    <n v="2"/>
    <n v="-0.44444444444444442"/>
    <n v="50"/>
    <n v="90"/>
    <n v="50"/>
    <m/>
    <n v="50"/>
    <n v="63"/>
    <n v="31.86111"/>
    <s v="6084C SL"/>
    <n v="3"/>
    <n v="3"/>
    <n v="3.5769230769230768E-2"/>
    <n v="3.5769230769230766"/>
    <n v="4.1538461538461533"/>
    <n v="4.1538461538461531E-2"/>
    <n v="1.7884615384615383"/>
    <n v="0"/>
    <n v="0"/>
    <n v="2"/>
    <n v="63.72222"/>
    <n v="2"/>
    <n v="63.72222"/>
    <s v="Portal"/>
  </r>
  <r>
    <x v="1"/>
    <x v="4521"/>
    <s v="3A"/>
    <n v="1"/>
    <x v="2"/>
    <x v="2"/>
    <n v="2"/>
    <n v="-0.54166666666666663"/>
    <n v="55"/>
    <n v="120"/>
    <n v="55"/>
    <m/>
    <n v="55"/>
    <n v="0"/>
    <n v="0.29798000000000002"/>
    <s v="6084C SL"/>
    <s v="0"/>
    <s v="0"/>
    <n v="0"/>
    <n v="0"/>
    <n v="4.1538461538461533"/>
    <n v="4.1538461538461533"/>
    <n v="0"/>
    <n v="0"/>
    <n v="0"/>
    <n v="0"/>
    <n v="0"/>
    <n v="0"/>
    <n v="0"/>
    <s v="Portal"/>
  </r>
  <r>
    <x v="0"/>
    <x v="4522"/>
    <s v="5I"/>
    <n v="1000"/>
    <x v="4"/>
    <x v="4"/>
    <s v="S"/>
    <n v="0"/>
    <n v="39"/>
    <n v="39"/>
    <n v="39"/>
    <n v="-4"/>
    <n v="35"/>
    <n v="1"/>
    <n v="26.6"/>
    <s v="6821 GR"/>
    <n v="1"/>
    <n v="5"/>
    <n v="1.6538461538461537E-2"/>
    <n v="16.538461538461537"/>
    <n v="28.88461538461538"/>
    <n v="2.888461538461538E-2"/>
    <n v="0.57884615384615379"/>
    <n v="0"/>
    <n v="0"/>
    <n v="1"/>
    <n v="26.6"/>
    <n v="1"/>
    <n v="26.6"/>
    <s v="Portal"/>
  </r>
  <r>
    <x v="0"/>
    <x v="4523"/>
    <s v="5A"/>
    <n v="1000"/>
    <x v="0"/>
    <x v="0"/>
    <s v="S"/>
    <n v="-0.16666666666666666"/>
    <n v="40"/>
    <n v="48"/>
    <n v="40"/>
    <n v="-4"/>
    <n v="36"/>
    <n v="20"/>
    <n v="21.44"/>
    <s v="3051/1 OR"/>
    <n v="0"/>
    <n v="62"/>
    <n v="7.1538461538461537E-2"/>
    <n v="71.538461538461533"/>
    <n v="98.615384615384613"/>
    <n v="9.8615384615384619E-2"/>
    <n v="3.5501538461538464"/>
    <n v="0"/>
    <n v="0"/>
    <n v="3"/>
    <n v="64.320000000000007"/>
    <n v="3"/>
    <n v="64.320000000000007"/>
    <s v="Portal"/>
  </r>
  <r>
    <x v="0"/>
    <x v="4524"/>
    <s v="5I"/>
    <n v="100"/>
    <x v="4"/>
    <x v="4"/>
    <s v="S"/>
    <n v="0"/>
    <n v="39"/>
    <n v="39"/>
    <n v="39"/>
    <n v="-4"/>
    <n v="35"/>
    <n v="4"/>
    <n v="5.8"/>
    <s v="6821 YL"/>
    <n v="3"/>
    <n v="17"/>
    <n v="5.1923076923076919E-2"/>
    <n v="5.1923076923076916"/>
    <n v="6.3461538461538458"/>
    <n v="6.3461538461538458E-2"/>
    <n v="1.8173076923076921"/>
    <n v="0"/>
    <n v="0"/>
    <n v="2"/>
    <n v="11.6"/>
    <n v="2"/>
    <n v="11.6"/>
    <s v="Portal"/>
  </r>
  <r>
    <x v="0"/>
    <x v="4525"/>
    <s v="5I"/>
    <n v="1"/>
    <x v="4"/>
    <x v="4"/>
    <s v="S"/>
    <n v="0"/>
    <n v="39"/>
    <n v="39"/>
    <n v="39"/>
    <n v="-4"/>
    <n v="35"/>
    <n v="0"/>
    <n v="0"/>
    <s v="6822 GR"/>
    <s v="0"/>
    <s v="0"/>
    <n v="0"/>
    <n v="0"/>
    <n v="15.115384615384613"/>
    <n v="15.115384615384613"/>
    <n v="0"/>
    <n v="0"/>
    <n v="0"/>
    <n v="0"/>
    <n v="0"/>
    <n v="0"/>
    <n v="0"/>
    <s v="Traditional"/>
  </r>
  <r>
    <x v="0"/>
    <x v="4526"/>
    <s v="5A"/>
    <n v="100"/>
    <x v="0"/>
    <x v="0"/>
    <s v="S"/>
    <n v="4.1666666666666664E-2"/>
    <n v="25"/>
    <n v="24"/>
    <n v="24"/>
    <n v="-4"/>
    <n v="20"/>
    <n v="25"/>
    <n v="5.9169999999999998"/>
    <s v="3057 OR"/>
    <n v="44"/>
    <n v="97"/>
    <n v="0.58576923076923082"/>
    <n v="58.57692307692308"/>
    <n v="240.88461538461542"/>
    <n v="2.4088461538461541"/>
    <n v="11.715384615384616"/>
    <n v="4"/>
    <n v="23.667999999999999"/>
    <n v="16"/>
    <n v="94.671999999999997"/>
    <n v="19"/>
    <n v="112.423"/>
    <s v="Portal"/>
  </r>
  <r>
    <x v="1"/>
    <x v="4527"/>
    <s v="5A"/>
    <n v="100"/>
    <x v="0"/>
    <x v="0"/>
    <s v="S"/>
    <n v="4.1666666666666664E-2"/>
    <n v="25"/>
    <n v="24"/>
    <n v="24"/>
    <n v="-4"/>
    <n v="20"/>
    <n v="28"/>
    <n v="7.2439999999999998"/>
    <s v="3077 WH"/>
    <n v="113"/>
    <n v="217"/>
    <n v="1.4673076923076922"/>
    <n v="146.73076923076923"/>
    <n v="472.88461538461542"/>
    <n v="4.7288461538461544"/>
    <n v="29.346153846153843"/>
    <n v="9"/>
    <n v="65.195999999999998"/>
    <n v="38"/>
    <n v="275.27199999999999"/>
    <n v="45"/>
    <n v="325.98"/>
    <s v="Portal"/>
  </r>
  <r>
    <x v="0"/>
    <x v="4528"/>
    <s v="5I"/>
    <n v="100"/>
    <x v="4"/>
    <x v="4"/>
    <s v="S"/>
    <n v="0"/>
    <n v="39"/>
    <n v="39"/>
    <n v="39"/>
    <n v="-4"/>
    <n v="35"/>
    <n v="1"/>
    <n v="6.2"/>
    <s v="6822 YL"/>
    <n v="1"/>
    <n v="10"/>
    <n v="2.2307692307692306E-2"/>
    <n v="2.2307692307692308"/>
    <n v="2.2307692307692308"/>
    <n v="2.230769230769231E-2"/>
    <n v="0.78076923076923066"/>
    <n v="0"/>
    <n v="0"/>
    <n v="1"/>
    <n v="6.2"/>
    <n v="1"/>
    <n v="6.2"/>
    <s v="Portal"/>
  </r>
  <r>
    <x v="0"/>
    <x v="4529"/>
    <s v="5I"/>
    <n v="1000"/>
    <x v="4"/>
    <x v="4"/>
    <s v="S"/>
    <n v="0"/>
    <n v="39"/>
    <n v="39"/>
    <n v="39"/>
    <n v="-4"/>
    <n v="35"/>
    <n v="0"/>
    <n v="40.9"/>
    <s v="6823 YL"/>
    <n v="1"/>
    <n v="2"/>
    <n v="1.3076923076923076E-2"/>
    <n v="13.076923076923077"/>
    <n v="17.73076923076923"/>
    <n v="1.7730769230769231E-2"/>
    <n v="0.45769230769230768"/>
    <n v="0"/>
    <n v="0"/>
    <n v="0"/>
    <n v="0"/>
    <n v="0"/>
    <n v="0"/>
    <s v="Portal"/>
  </r>
  <r>
    <x v="0"/>
    <x v="4530"/>
    <s v="5I"/>
    <n v="1000"/>
    <x v="4"/>
    <x v="4"/>
    <s v="S"/>
    <n v="0"/>
    <n v="39"/>
    <n v="39"/>
    <n v="39"/>
    <n v="-4"/>
    <n v="35"/>
    <n v="0"/>
    <n v="52.85"/>
    <s v="6824 BL"/>
    <n v="0"/>
    <n v="11"/>
    <n v="1.2692307692307692E-2"/>
    <n v="12.692307692307692"/>
    <n v="34.153846153846153"/>
    <n v="3.4153846153846153E-2"/>
    <n v="0.44423076923076921"/>
    <n v="1"/>
    <n v="52.85"/>
    <n v="1"/>
    <n v="52.85"/>
    <n v="1"/>
    <n v="52.85"/>
    <s v="Portal"/>
  </r>
  <r>
    <x v="0"/>
    <x v="4531"/>
    <s v="5I"/>
    <n v="1000"/>
    <x v="4"/>
    <x v="4"/>
    <s v="S"/>
    <n v="0"/>
    <n v="39"/>
    <n v="39"/>
    <n v="39"/>
    <n v="-4"/>
    <n v="35"/>
    <n v="2"/>
    <n v="52.85"/>
    <s v="6824 WH"/>
    <n v="1"/>
    <n v="0"/>
    <n v="1.0769230769230769E-2"/>
    <n v="10.769230769230768"/>
    <n v="35"/>
    <n v="3.5000000000000003E-2"/>
    <n v="0.37692307692307692"/>
    <n v="0"/>
    <n v="0"/>
    <n v="0"/>
    <n v="0"/>
    <n v="0"/>
    <n v="0"/>
    <s v="Portal"/>
  </r>
  <r>
    <x v="0"/>
    <x v="4532"/>
    <s v="5I"/>
    <n v="1"/>
    <x v="4"/>
    <x v="4"/>
    <s v="S"/>
    <n v="0"/>
    <n v="39"/>
    <n v="39"/>
    <n v="39"/>
    <n v="-4"/>
    <n v="35"/>
    <n v="0"/>
    <n v="5.2850000000000001E-2"/>
    <s v="6824 WH"/>
    <s v="0"/>
    <s v="0"/>
    <n v="0"/>
    <n v="0"/>
    <n v="35"/>
    <n v="35"/>
    <n v="0"/>
    <n v="0"/>
    <n v="0"/>
    <n v="0"/>
    <n v="0"/>
    <n v="0"/>
    <n v="0"/>
    <s v="Traditional"/>
  </r>
  <r>
    <x v="0"/>
    <x v="4533"/>
    <s v="5E"/>
    <n v="1"/>
    <x v="3"/>
    <x v="3"/>
    <s v="S"/>
    <n v="0.3"/>
    <n v="78"/>
    <n v="60"/>
    <n v="60"/>
    <n v="-4"/>
    <n v="56"/>
    <n v="12130"/>
    <n v="7.0000000000000007E-2"/>
    <s v="2854/1 BK"/>
    <s v="0"/>
    <s v="0"/>
    <n v="0"/>
    <n v="0"/>
    <n v="72.57692307692308"/>
    <n v="72.57692307692308"/>
    <n v="0"/>
    <n v="363"/>
    <n v="25.410000000000004"/>
    <n v="4427"/>
    <n v="309.89000000000004"/>
    <n v="4790"/>
    <n v="335.3"/>
    <s v="Portal With MPS"/>
  </r>
  <r>
    <x v="1"/>
    <x v="4534"/>
    <s v="5A"/>
    <n v="100"/>
    <x v="0"/>
    <x v="0"/>
    <s v="S"/>
    <n v="-0.25925925925925924"/>
    <n v="20"/>
    <n v="27"/>
    <n v="20"/>
    <n v="-4"/>
    <n v="16"/>
    <n v="38"/>
    <n v="10.801"/>
    <s v="3079 WH"/>
    <n v="89"/>
    <n v="289"/>
    <n v="1.291923076923077"/>
    <n v="129.19230769230771"/>
    <n v="409.96153846153845"/>
    <n v="4.0996153846153849"/>
    <n v="20.670769230769231"/>
    <n v="8"/>
    <n v="86.408000000000001"/>
    <n v="29"/>
    <n v="313.22899999999998"/>
    <n v="35"/>
    <n v="378.03500000000003"/>
    <s v="Portal"/>
  </r>
  <r>
    <x v="1"/>
    <x v="4535"/>
    <s v="5A"/>
    <n v="100"/>
    <x v="0"/>
    <x v="0"/>
    <s v="S"/>
    <n v="5.2631578947368418E-2"/>
    <n v="20"/>
    <n v="19"/>
    <n v="19"/>
    <n v="-4"/>
    <n v="15"/>
    <n v="10"/>
    <n v="16.638000000000002"/>
    <s v="3080 WH"/>
    <n v="21"/>
    <n v="58"/>
    <n v="0.29307692307692307"/>
    <n v="29.307692307692307"/>
    <n v="170.84615384615387"/>
    <n v="1.7084615384615387"/>
    <n v="4.3961538461538456"/>
    <n v="2"/>
    <n v="33.276000000000003"/>
    <n v="6"/>
    <n v="99.828000000000003"/>
    <n v="7"/>
    <n v="116.46600000000001"/>
    <s v="Portal"/>
  </r>
  <r>
    <x v="1"/>
    <x v="4536"/>
    <s v="5E"/>
    <n v="1000"/>
    <x v="3"/>
    <x v="3"/>
    <s v="T"/>
    <n v="0"/>
    <n v="5"/>
    <n v="5"/>
    <n v="5"/>
    <m/>
    <n v="5"/>
    <n v="6"/>
    <n v="192.50281000000001"/>
    <s v="5875 BK"/>
    <n v="4"/>
    <n v="61"/>
    <n v="0.11346153846153845"/>
    <n v="113.46153846153845"/>
    <n v="266.76923076923072"/>
    <n v="0.2667692307692307"/>
    <n v="0.56730769230769229"/>
    <n v="1"/>
    <n v="192.50281000000001"/>
    <n v="2"/>
    <n v="385.00562000000002"/>
    <n v="3"/>
    <n v="577.50843000000009"/>
    <s v="MPS"/>
  </r>
  <r>
    <x v="0"/>
    <x v="4537"/>
    <s v="5E"/>
    <n v="1000"/>
    <x v="3"/>
    <x v="3"/>
    <s v="T"/>
    <n v="0"/>
    <n v="5"/>
    <n v="5"/>
    <n v="5"/>
    <m/>
    <n v="5"/>
    <n v="2"/>
    <n v="122.54319"/>
    <s v="5853/19 BR"/>
    <n v="6"/>
    <n v="11"/>
    <n v="7.7307692307692313E-2"/>
    <n v="77.307692307692307"/>
    <n v="111.53846153846155"/>
    <n v="0.11153846153846154"/>
    <n v="0.38653846153846155"/>
    <n v="1"/>
    <n v="122.54319"/>
    <n v="1"/>
    <n v="122.54319"/>
    <n v="2"/>
    <n v="245.08637999999999"/>
    <s v="MPS"/>
  </r>
  <r>
    <x v="0"/>
    <x v="4538"/>
    <s v="3A"/>
    <n v="1000"/>
    <x v="0"/>
    <x v="0"/>
    <s v="B"/>
    <n v="-0.65"/>
    <n v="35"/>
    <n v="100"/>
    <n v="35"/>
    <n v="-4"/>
    <n v="31"/>
    <n v="16"/>
    <n v="183.69"/>
    <s v="6339 SL"/>
    <n v="8"/>
    <n v="17"/>
    <n v="0.10576923076923077"/>
    <n v="105.76923076923077"/>
    <n v="150.03846153846155"/>
    <n v="0.15003846153846154"/>
    <n v="3.2788461538461537"/>
    <n v="1"/>
    <n v="183.69"/>
    <n v="4"/>
    <n v="734.76"/>
    <n v="5"/>
    <n v="918.45"/>
    <s v="Portal"/>
  </r>
  <r>
    <x v="0"/>
    <x v="4539"/>
    <s v="5A"/>
    <n v="100"/>
    <x v="0"/>
    <x v="0"/>
    <s v="S"/>
    <n v="-0.13793103448275862"/>
    <n v="25"/>
    <n v="29"/>
    <n v="25"/>
    <n v="-4"/>
    <n v="21"/>
    <n v="11"/>
    <n v="6.5389999999999997"/>
    <s v="1857 WU"/>
    <n v="10"/>
    <n v="23"/>
    <n v="0.13423076923076924"/>
    <n v="13.423076923076923"/>
    <n v="66.884615384615387"/>
    <n v="0.66884615384615387"/>
    <n v="2.8188461538461538"/>
    <n v="1"/>
    <n v="6.5389999999999997"/>
    <n v="4"/>
    <n v="26.155999999999999"/>
    <n v="5"/>
    <n v="32.695"/>
    <s v="Portal"/>
  </r>
  <r>
    <x v="1"/>
    <x v="4540"/>
    <s v="5A"/>
    <n v="100"/>
    <x v="0"/>
    <x v="0"/>
    <s v="S"/>
    <n v="3.7037037037037035E-2"/>
    <n v="28"/>
    <n v="27"/>
    <n v="27"/>
    <n v="-4"/>
    <n v="23"/>
    <n v="28"/>
    <n v="6.0830000000000002"/>
    <s v="1858/19 RD"/>
    <n v="31"/>
    <n v="135"/>
    <n v="0.48961538461538462"/>
    <n v="48.96153846153846"/>
    <n v="108.19230769230768"/>
    <n v="1.0819230769230768"/>
    <n v="11.261153846153846"/>
    <n v="2"/>
    <n v="12.166"/>
    <n v="13"/>
    <n v="79.079000000000008"/>
    <n v="15"/>
    <n v="91.245000000000005"/>
    <s v="Portal  "/>
  </r>
  <r>
    <x v="1"/>
    <x v="4541"/>
    <s v="5D"/>
    <n v="100"/>
    <x v="0"/>
    <x v="0"/>
    <s v="C"/>
    <n v="0"/>
    <n v="5"/>
    <n v="5"/>
    <n v="5"/>
    <m/>
    <n v="5"/>
    <n v="13"/>
    <n v="12.901949999999999"/>
    <s v="1636 RD"/>
    <n v="156"/>
    <n v="344"/>
    <n v="2.0769230769230766"/>
    <n v="207.69230769230768"/>
    <n v="320.57692307692309"/>
    <n v="3.2057692307692309"/>
    <n v="10.384615384615383"/>
    <n v="15"/>
    <n v="193.52924999999999"/>
    <n v="25"/>
    <n v="322.54874999999998"/>
    <n v="40"/>
    <n v="516.07799999999997"/>
    <s v="MPS"/>
  </r>
  <r>
    <x v="0"/>
    <x v="4542"/>
    <s v="5E"/>
    <n v="100"/>
    <x v="3"/>
    <x v="3"/>
    <s v="T"/>
    <n v="0"/>
    <n v="5"/>
    <n v="5"/>
    <n v="5"/>
    <m/>
    <n v="5"/>
    <n v="13"/>
    <n v="28.342569999999998"/>
    <s v="5857 OR"/>
    <n v="51"/>
    <n v="81"/>
    <n v="0.64269230769230767"/>
    <n v="64.269230769230774"/>
    <n v="121.19230769230771"/>
    <n v="1.2119230769230771"/>
    <n v="3.2134615384615381"/>
    <n v="4"/>
    <n v="113.37027999999999"/>
    <n v="7"/>
    <n v="198.39798999999999"/>
    <n v="11"/>
    <n v="311.76826999999997"/>
    <s v="MPS"/>
  </r>
  <r>
    <x v="1"/>
    <x v="4543"/>
    <s v="5A"/>
    <n v="100"/>
    <x v="0"/>
    <x v="0"/>
    <s v="S"/>
    <n v="-0.16666666666666666"/>
    <n v="20"/>
    <n v="24"/>
    <n v="20"/>
    <n v="-4"/>
    <n v="16"/>
    <n v="7"/>
    <n v="4.2850000000000001"/>
    <s v="1555 SL"/>
    <n v="3"/>
    <n v="14"/>
    <n v="4.8461538461538459E-2"/>
    <n v="4.8461538461538458"/>
    <n v="164.84615384615384"/>
    <n v="1.6484615384615384"/>
    <n v="0.77538461538461534"/>
    <n v="0"/>
    <n v="0"/>
    <n v="1"/>
    <n v="4.2850000000000001"/>
    <n v="1"/>
    <n v="4.2850000000000001"/>
    <s v="Portal"/>
  </r>
  <r>
    <x v="0"/>
    <x v="4544"/>
    <s v="5I"/>
    <n v="100"/>
    <x v="0"/>
    <x v="0"/>
    <s v="S"/>
    <n v="0"/>
    <n v="39"/>
    <n v="39"/>
    <n v="39"/>
    <n v="-4"/>
    <n v="35"/>
    <n v="43"/>
    <n v="4.6180000000000003"/>
    <s v="6714 VI"/>
    <n v="33"/>
    <n v="101"/>
    <n v="0.47192307692307689"/>
    <n v="47.192307692307686"/>
    <n v="295.26923076923077"/>
    <n v="2.9526923076923079"/>
    <n v="16.517307692307693"/>
    <n v="2"/>
    <n v="9.2360000000000007"/>
    <n v="19"/>
    <n v="87.742000000000004"/>
    <n v="21"/>
    <n v="96.978000000000009"/>
    <s v="Portal"/>
  </r>
  <r>
    <x v="0"/>
    <x v="4545"/>
    <s v="3D"/>
    <n v="100"/>
    <x v="0"/>
    <x v="0"/>
    <s v="C"/>
    <n v="0"/>
    <n v="5"/>
    <n v="5"/>
    <n v="5"/>
    <m/>
    <n v="5"/>
    <n v="9"/>
    <n v="12.507569999999999"/>
    <s v="2466L SL"/>
    <n v="97"/>
    <n v="410"/>
    <n v="1.5176923076923075"/>
    <n v="151.76923076923075"/>
    <n v="538.88461538461536"/>
    <n v="5.3888461538461536"/>
    <n v="7.5884615384615373"/>
    <n v="11"/>
    <n v="137.58327"/>
    <n v="19"/>
    <n v="237.64382999999998"/>
    <n v="30"/>
    <n v="375.22710000000001"/>
    <s v="MPS"/>
  </r>
  <r>
    <x v="0"/>
    <x v="4546"/>
    <s v="5A"/>
    <n v="100"/>
    <x v="10"/>
    <x v="10"/>
    <s v="F"/>
    <n v="0"/>
    <n v="5"/>
    <n v="5"/>
    <n v="5"/>
    <m/>
    <n v="5"/>
    <n v="5"/>
    <n v="7.90557"/>
    <s v="7055/19 WH"/>
    <n v="1"/>
    <n v="33"/>
    <n v="4.8846153846153838E-2"/>
    <n v="4.8846153846153841"/>
    <n v="131.42307692307693"/>
    <n v="1.3142307692307693"/>
    <n v="0.2442307692307692"/>
    <n v="1"/>
    <n v="7.90557"/>
    <n v="1"/>
    <n v="7.90557"/>
    <n v="1"/>
    <n v="7.90557"/>
    <s v="MPS"/>
  </r>
  <r>
    <x v="1"/>
    <x v="4547"/>
    <s v="5A"/>
    <n v="1000"/>
    <x v="0"/>
    <x v="0"/>
    <s v="S"/>
    <n v="-0.25925925925925924"/>
    <n v="20"/>
    <n v="27"/>
    <n v="20"/>
    <n v="-4"/>
    <n v="16"/>
    <n v="88"/>
    <n v="53.47"/>
    <s v="3055 GY"/>
    <n v="21"/>
    <n v="237"/>
    <n v="0.49961538461538457"/>
    <n v="499.61538461538458"/>
    <n v="1215.3076923076922"/>
    <n v="1.2153076923076922"/>
    <n v="19.444923076923075"/>
    <n v="3"/>
    <n v="160.41"/>
    <n v="11"/>
    <n v="588.16999999999996"/>
    <n v="13"/>
    <n v="695.11"/>
    <s v="Portal"/>
  </r>
  <r>
    <x v="1"/>
    <x v="4548"/>
    <s v="8A"/>
    <n v="16"/>
    <x v="12"/>
    <x v="12"/>
    <s v="E"/>
    <n v="0.14285714285714285"/>
    <n v="32"/>
    <n v="28"/>
    <n v="28"/>
    <n v="-4"/>
    <n v="24"/>
    <n v="2"/>
    <n v="15.28"/>
    <s v="F2211IN BK"/>
    <n v="2"/>
    <n v="33"/>
    <n v="5.9615384615384612E-2"/>
    <n v="0.95384615384615379"/>
    <n v="187.09538461538463"/>
    <n v="11.693461538461539"/>
    <n v="1.4307692307692306"/>
    <n v="0"/>
    <n v="0"/>
    <n v="1"/>
    <n v="15.28"/>
    <n v="1"/>
    <n v="15.28"/>
    <s v="Portal"/>
  </r>
  <r>
    <x v="1"/>
    <x v="4549"/>
    <s v="1A"/>
    <n v="1000"/>
    <x v="2"/>
    <x v="2"/>
    <n v="2"/>
    <n v="0"/>
    <n v="35"/>
    <n v="35"/>
    <n v="35"/>
    <m/>
    <n v="35"/>
    <n v="0"/>
    <n v="228.33387999999999"/>
    <s v="5073C SL"/>
    <n v="1"/>
    <n v="3"/>
    <n v="1.4230769230769231E-2"/>
    <n v="14.230769230769232"/>
    <n v="21.615384615384617"/>
    <n v="2.1615384615384616E-2"/>
    <n v="0.49807692307692308"/>
    <n v="0"/>
    <n v="0"/>
    <n v="0"/>
    <n v="0"/>
    <n v="0"/>
    <n v="0"/>
    <s v="Portal"/>
  </r>
  <r>
    <x v="1"/>
    <x v="4550"/>
    <s v="1A"/>
    <n v="1"/>
    <x v="2"/>
    <x v="2"/>
    <n v="2"/>
    <n v="-0.125"/>
    <n v="35"/>
    <n v="40"/>
    <n v="35"/>
    <m/>
    <n v="35"/>
    <n v="1370"/>
    <n v="0.20799999999999999"/>
    <s v="5073C SL"/>
    <s v="0"/>
    <s v="0"/>
    <n v="0"/>
    <n v="0"/>
    <n v="21.615384615384617"/>
    <n v="21.615384615384617"/>
    <n v="0"/>
    <n v="0"/>
    <n v="0"/>
    <n v="0"/>
    <n v="0"/>
    <n v="0"/>
    <n v="0"/>
    <s v="Portal"/>
  </r>
  <r>
    <x v="0"/>
    <x v="4551"/>
    <s v="2D"/>
    <n v="100"/>
    <x v="2"/>
    <x v="2"/>
    <n v="2"/>
    <n v="0"/>
    <n v="35"/>
    <n v="35"/>
    <n v="35"/>
    <m/>
    <n v="35"/>
    <n v="3"/>
    <n v="14.15522"/>
    <s v="5616B2001 BK"/>
    <n v="12"/>
    <n v="45"/>
    <n v="0.18115384615384617"/>
    <n v="18.115384615384617"/>
    <n v="247.34615384615384"/>
    <n v="2.4734615384615384"/>
    <n v="6.3403846153846155"/>
    <n v="1"/>
    <n v="14.15522"/>
    <n v="7"/>
    <n v="99.086539999999999"/>
    <n v="8"/>
    <n v="113.24176"/>
    <s v="Portal"/>
  </r>
  <r>
    <x v="1"/>
    <x v="4552"/>
    <s v="3A"/>
    <n v="1000"/>
    <x v="2"/>
    <x v="2"/>
    <n v="2"/>
    <n v="0"/>
    <n v="40"/>
    <n v="40"/>
    <n v="40"/>
    <m/>
    <n v="40"/>
    <n v="0"/>
    <n v="674.15795000000003"/>
    <s v="6397 SL"/>
    <n v="0"/>
    <n v="6"/>
    <n v="6.9230769230769233E-3"/>
    <n v="6.9230769230769234"/>
    <n v="29.269230769230766"/>
    <n v="2.9269230769230766E-2"/>
    <n v="0.27692307692307694"/>
    <n v="1"/>
    <n v="674.15795000000003"/>
    <n v="1"/>
    <n v="674.15795000000003"/>
    <n v="1"/>
    <n v="674.15795000000003"/>
    <s v="Portal"/>
  </r>
  <r>
    <x v="0"/>
    <x v="4553"/>
    <s v="8A"/>
    <n v="50"/>
    <x v="12"/>
    <x v="12"/>
    <s v="E"/>
    <n v="2.7250000000000001"/>
    <n v="149"/>
    <n v="40"/>
    <n v="40"/>
    <n v="-4"/>
    <n v="36"/>
    <n v="6"/>
    <n v="12.01"/>
    <s v="F2213/16 RD"/>
    <n v="9"/>
    <n v="50"/>
    <n v="0.1546153846153846"/>
    <n v="7.7307692307692299"/>
    <n v="56.309230769230766"/>
    <n v="1.1261846153846153"/>
    <n v="5.5661538461538456"/>
    <n v="1"/>
    <n v="12.01"/>
    <n v="7"/>
    <n v="84.07"/>
    <n v="8"/>
    <n v="96.08"/>
    <s v="Portal"/>
  </r>
  <r>
    <x v="1"/>
    <x v="4554"/>
    <s v="3A"/>
    <n v="1"/>
    <x v="2"/>
    <x v="2"/>
    <n v="2"/>
    <n v="-0.46666666666666667"/>
    <n v="40"/>
    <n v="75"/>
    <n v="40"/>
    <m/>
    <n v="40"/>
    <n v="3237"/>
    <n v="1.32701"/>
    <s v="6016C SL"/>
    <s v="0"/>
    <s v="0"/>
    <n v="0"/>
    <n v="0"/>
    <n v="4.1923076923076925"/>
    <n v="4.1923076923076925"/>
    <n v="0"/>
    <n v="0"/>
    <n v="0"/>
    <n v="0"/>
    <n v="0"/>
    <n v="0"/>
    <n v="0"/>
    <s v="Portal"/>
  </r>
  <r>
    <x v="0"/>
    <x v="4555"/>
    <s v="3A"/>
    <n v="1000"/>
    <x v="2"/>
    <x v="2"/>
    <n v="2"/>
    <n v="0"/>
    <n v="35"/>
    <n v="35"/>
    <n v="35"/>
    <m/>
    <n v="35"/>
    <n v="0"/>
    <n v="493.62342000000001"/>
    <s v="6023C SL"/>
    <n v="2"/>
    <n v="4"/>
    <n v="2.6153846153846153E-2"/>
    <n v="26.153846153846153"/>
    <n v="34.615384615384613"/>
    <n v="3.461538461538461E-2"/>
    <n v="0.91538461538461535"/>
    <n v="0"/>
    <n v="0"/>
    <n v="1"/>
    <n v="493.62342000000001"/>
    <n v="1"/>
    <n v="493.62342000000001"/>
    <s v="Portal"/>
  </r>
  <r>
    <x v="1"/>
    <x v="4556"/>
    <s v="6A"/>
    <n v="1000"/>
    <x v="2"/>
    <x v="2"/>
    <n v="2"/>
    <n v="0"/>
    <n v="45"/>
    <n v="45"/>
    <n v="45"/>
    <m/>
    <n v="45"/>
    <n v="0"/>
    <n v="445.85514000000001"/>
    <s v="77111 SL"/>
    <n v="5"/>
    <n v="15"/>
    <n v="7.1153846153846151E-2"/>
    <n v="71.153846153846146"/>
    <n v="73.153846153846146"/>
    <n v="7.3153846153846153E-2"/>
    <n v="3.2019230769230766"/>
    <n v="0"/>
    <n v="0"/>
    <n v="3"/>
    <n v="1337.5654199999999"/>
    <n v="3"/>
    <n v="1337.5654199999999"/>
    <s v="Portal"/>
  </r>
  <r>
    <x v="1"/>
    <x v="4557"/>
    <s v="1A"/>
    <n v="1000"/>
    <x v="2"/>
    <x v="2"/>
    <n v="2"/>
    <n v="-0.65"/>
    <n v="35"/>
    <n v="100"/>
    <n v="35"/>
    <m/>
    <n v="35"/>
    <n v="11"/>
    <n v="308.91000000000003"/>
    <s v="5292C SL"/>
    <n v="0"/>
    <n v="0"/>
    <n v="0"/>
    <n v="0"/>
    <n v="10.846153846153845"/>
    <n v="1.0846153846153846E-2"/>
    <n v="0"/>
    <n v="0"/>
    <n v="0"/>
    <n v="0"/>
    <n v="0"/>
    <n v="0"/>
    <n v="0"/>
    <s v="Portal"/>
  </r>
  <r>
    <x v="1"/>
    <x v="4558"/>
    <s v="3C"/>
    <n v="100"/>
    <x v="0"/>
    <x v="0"/>
    <s v="B"/>
    <n v="-0.375"/>
    <n v="30"/>
    <n v="48"/>
    <n v="30"/>
    <n v="-4"/>
    <n v="26"/>
    <n v="18"/>
    <n v="17.154"/>
    <s v="6459 OR"/>
    <n v="33"/>
    <n v="131"/>
    <n v="0.50653846153846149"/>
    <n v="50.653846153846146"/>
    <n v="91.038461538461533"/>
    <n v="0.91038461538461535"/>
    <n v="13.169999999999998"/>
    <n v="3"/>
    <n v="51.462000000000003"/>
    <n v="16"/>
    <n v="274.464"/>
    <n v="19"/>
    <n v="325.92599999999999"/>
    <s v="Traditional"/>
  </r>
  <r>
    <x v="1"/>
    <x v="4559"/>
    <s v="1A"/>
    <n v="100"/>
    <x v="2"/>
    <x v="2"/>
    <n v="2"/>
    <n v="0"/>
    <n v="40"/>
    <n v="40"/>
    <n v="40"/>
    <m/>
    <n v="40"/>
    <n v="1"/>
    <n v="41.255569999999999"/>
    <s v="5275C SL"/>
    <n v="0"/>
    <n v="5"/>
    <n v="5.7692307692307696E-3"/>
    <n v="0.57692307692307698"/>
    <n v="22.115384615384613"/>
    <n v="0.22115384615384615"/>
    <n v="0.23076923076923078"/>
    <n v="1"/>
    <n v="41.255569999999999"/>
    <n v="1"/>
    <n v="41.255569999999999"/>
    <n v="1"/>
    <n v="41.255569999999999"/>
    <s v="Portal"/>
  </r>
  <r>
    <x v="1"/>
    <x v="4560"/>
    <s v="1F"/>
    <n v="1000"/>
    <x v="2"/>
    <x v="2"/>
    <n v="2"/>
    <n v="0"/>
    <n v="55"/>
    <n v="55"/>
    <n v="55"/>
    <m/>
    <n v="55"/>
    <n v="0"/>
    <n v="1128.07305"/>
    <s v="65612 SL"/>
    <n v="4"/>
    <n v="4"/>
    <n v="4.7692307692307694E-2"/>
    <n v="47.692307692307693"/>
    <n v="47.807692307692307"/>
    <n v="4.7807692307692308E-2"/>
    <n v="2.6230769230769231"/>
    <n v="0"/>
    <n v="0"/>
    <n v="3"/>
    <n v="3384.2191499999999"/>
    <n v="3"/>
    <n v="3384.2191499999999"/>
    <s v="Portal"/>
  </r>
  <r>
    <x v="1"/>
    <x v="4561"/>
    <s v="3A"/>
    <n v="100"/>
    <x v="2"/>
    <x v="2"/>
    <n v="2"/>
    <n v="0"/>
    <n v="40"/>
    <n v="40"/>
    <n v="40"/>
    <m/>
    <n v="40"/>
    <n v="3"/>
    <n v="47.396639999999998"/>
    <s v="1892C SL"/>
    <n v="7"/>
    <n v="23"/>
    <n v="0.10192307692307692"/>
    <n v="10.192307692307692"/>
    <n v="24.423076923076923"/>
    <n v="0.24423076923076922"/>
    <n v="4.0769230769230766"/>
    <n v="1"/>
    <n v="47.396639999999998"/>
    <n v="5"/>
    <n v="236.98319999999998"/>
    <n v="6"/>
    <n v="284.37984"/>
    <s v="Portal"/>
  </r>
  <r>
    <x v="0"/>
    <x v="4562"/>
    <s v="5A"/>
    <n v="1000"/>
    <x v="0"/>
    <x v="0"/>
    <s v="S"/>
    <n v="-0.25925925925925924"/>
    <n v="20"/>
    <n v="27"/>
    <n v="20"/>
    <n v="-4"/>
    <n v="16"/>
    <n v="1"/>
    <n v="24.6"/>
    <s v="1856 BL"/>
    <n v="12"/>
    <n v="42"/>
    <n v="0.1776923076923077"/>
    <n v="177.69230769230771"/>
    <n v="205.03846153846155"/>
    <n v="0.20503846153846156"/>
    <n v="2.8430769230769233"/>
    <n v="1"/>
    <n v="24.6"/>
    <n v="4"/>
    <n v="98.4"/>
    <n v="5"/>
    <n v="123"/>
    <s v="Portal"/>
  </r>
  <r>
    <x v="1"/>
    <x v="4563"/>
    <s v="5A"/>
    <n v="1000"/>
    <x v="0"/>
    <x v="0"/>
    <s v="S"/>
    <n v="-0.16666666666666666"/>
    <n v="20"/>
    <n v="24"/>
    <n v="20"/>
    <n v="-4"/>
    <n v="16"/>
    <n v="10"/>
    <n v="38.64"/>
    <s v="3075 GR"/>
    <n v="44"/>
    <n v="90"/>
    <n v="0.57769230769230773"/>
    <n v="577.69230769230774"/>
    <n v="616.88461538461547"/>
    <n v="0.61688461538461548"/>
    <n v="9.8701538461538476"/>
    <n v="3"/>
    <n v="115.92"/>
    <n v="12"/>
    <n v="463.68"/>
    <n v="15"/>
    <n v="579.6"/>
    <s v="Portal"/>
  </r>
  <r>
    <x v="0"/>
    <x v="4564"/>
    <s v="5A"/>
    <n v="100"/>
    <x v="0"/>
    <x v="0"/>
    <s v="S"/>
    <n v="3.7037037037037035E-2"/>
    <n v="28"/>
    <n v="27"/>
    <n v="27"/>
    <n v="-4"/>
    <n v="23"/>
    <n v="16"/>
    <n v="6.1189999999999998"/>
    <s v="1858/19 GR"/>
    <n v="8"/>
    <n v="24"/>
    <n v="0.11384615384615385"/>
    <n v="11.384615384615385"/>
    <n v="47.53846153846154"/>
    <n v="0.47538461538461541"/>
    <n v="2.6184615384615384"/>
    <n v="1"/>
    <n v="6.1189999999999998"/>
    <n v="4"/>
    <n v="24.475999999999999"/>
    <n v="5"/>
    <n v="30.594999999999999"/>
    <s v="Portal"/>
  </r>
  <r>
    <x v="1"/>
    <x v="4565"/>
    <s v="5A"/>
    <n v="100"/>
    <x v="0"/>
    <x v="0"/>
    <s v="S"/>
    <n v="3.7037037037037035E-2"/>
    <n v="28"/>
    <n v="27"/>
    <n v="27"/>
    <n v="-4"/>
    <n v="23"/>
    <n v="12"/>
    <n v="6.085"/>
    <s v="1858/19 BL"/>
    <n v="25"/>
    <n v="40"/>
    <n v="0.31538461538461537"/>
    <n v="31.538461538461537"/>
    <n v="123.84615384615384"/>
    <n v="1.2384615384615385"/>
    <n v="7.2538461538461538"/>
    <n v="2"/>
    <n v="12.17"/>
    <n v="9"/>
    <n v="54.765000000000001"/>
    <n v="11"/>
    <n v="66.935000000000002"/>
    <s v="Portal"/>
  </r>
  <r>
    <x v="1"/>
    <x v="4566"/>
    <s v="5I"/>
    <n v="100"/>
    <x v="0"/>
    <x v="0"/>
    <s v="B"/>
    <n v="0"/>
    <n v="39"/>
    <n v="39"/>
    <n v="39"/>
    <n v="-4"/>
    <n v="35"/>
    <n v="82"/>
    <n v="11.65"/>
    <s v="6716 GY"/>
    <n v="57"/>
    <n v="358"/>
    <n v="1.0269230769230768"/>
    <n v="102.69230769230768"/>
    <n v="1093.4615384615383"/>
    <n v="10.934615384615384"/>
    <n v="35.942307692307686"/>
    <n v="5"/>
    <n v="58.25"/>
    <n v="41"/>
    <n v="477.65000000000003"/>
    <n v="46"/>
    <n v="535.9"/>
    <s v="Portal"/>
  </r>
  <r>
    <x v="1"/>
    <x v="4567"/>
    <s v="3A"/>
    <n v="100"/>
    <x v="0"/>
    <x v="0"/>
    <s v="B"/>
    <n v="-0.71698113207547165"/>
    <n v="15"/>
    <n v="53"/>
    <n v="15"/>
    <n v="-4"/>
    <n v="11"/>
    <n v="82"/>
    <n v="11.079000000000001"/>
    <s v="1175C SL"/>
    <n v="131"/>
    <n v="558"/>
    <n v="2.0546153846153845"/>
    <n v="205.46153846153845"/>
    <n v="862.76923076923072"/>
    <n v="8.6276923076923069"/>
    <n v="22.600769230769231"/>
    <n v="14"/>
    <n v="155.10599999999999"/>
    <n v="37"/>
    <n v="409.923"/>
    <n v="51"/>
    <n v="565.029"/>
    <s v="Portal"/>
  </r>
  <r>
    <x v="0"/>
    <x v="4568"/>
    <s v="3A"/>
    <n v="500"/>
    <x v="2"/>
    <x v="2"/>
    <n v="2"/>
    <n v="0"/>
    <n v="40"/>
    <n v="40"/>
    <n v="40"/>
    <m/>
    <n v="40"/>
    <n v="0"/>
    <n v="215.33669"/>
    <s v="6394 SL"/>
    <n v="0"/>
    <n v="7"/>
    <n v="8.076923076923077E-3"/>
    <n v="4.0384615384615383"/>
    <n v="35.692307692307693"/>
    <n v="7.1384615384615394E-2"/>
    <n v="0.32307692307692309"/>
    <n v="1"/>
    <n v="215.33669"/>
    <n v="1"/>
    <n v="215.33669"/>
    <n v="1"/>
    <n v="215.33669"/>
    <s v="Portal"/>
  </r>
  <r>
    <x v="1"/>
    <x v="4569"/>
    <s v="5A"/>
    <n v="100"/>
    <x v="0"/>
    <x v="0"/>
    <s v="S"/>
    <n v="3.7037037037037035E-2"/>
    <n v="28"/>
    <n v="27"/>
    <n v="27"/>
    <n v="-4"/>
    <n v="23"/>
    <n v="6"/>
    <n v="4.1769999999999996"/>
    <s v="1857/19 BK"/>
    <n v="8"/>
    <n v="50"/>
    <n v="0.14384615384615385"/>
    <n v="14.384615384615385"/>
    <n v="118.23076923076923"/>
    <n v="1.1823076923076923"/>
    <n v="3.3084615384615383"/>
    <n v="1"/>
    <n v="4.1769999999999996"/>
    <n v="4"/>
    <n v="16.707999999999998"/>
    <n v="5"/>
    <n v="20.884999999999998"/>
    <s v="Portal  "/>
  </r>
  <r>
    <x v="0"/>
    <x v="4570"/>
    <s v="5I"/>
    <n v="100"/>
    <x v="0"/>
    <x v="0"/>
    <s v="S"/>
    <n v="0"/>
    <n v="39"/>
    <n v="39"/>
    <n v="39"/>
    <n v="-4"/>
    <n v="35"/>
    <n v="50"/>
    <n v="4.633"/>
    <s v="6714 BR"/>
    <n v="53"/>
    <n v="115"/>
    <n v="0.70346153846153836"/>
    <n v="70.34615384615384"/>
    <n v="468.03846153846155"/>
    <n v="4.6803846153846154"/>
    <n v="24.621153846153842"/>
    <n v="4"/>
    <n v="18.532"/>
    <n v="29"/>
    <n v="134.357"/>
    <n v="33"/>
    <n v="152.88900000000001"/>
    <s v="Portal"/>
  </r>
  <r>
    <x v="1"/>
    <x v="4571"/>
    <s v="1A"/>
    <n v="1000"/>
    <x v="0"/>
    <x v="0"/>
    <s v="B"/>
    <n v="-0.71698113207547165"/>
    <n v="15"/>
    <n v="53"/>
    <n v="15"/>
    <n v="-4"/>
    <n v="11"/>
    <n v="4"/>
    <n v="153.02000000000001"/>
    <s v="5008C SL"/>
    <n v="0"/>
    <n v="15"/>
    <n v="1.7307692307692309E-2"/>
    <n v="17.30769230769231"/>
    <n v="26.846153846153847"/>
    <n v="2.6846153846153846E-2"/>
    <n v="0.1903846153846154"/>
    <n v="1"/>
    <n v="153.02000000000001"/>
    <n v="1"/>
    <n v="153.02000000000001"/>
    <n v="1"/>
    <n v="153.02000000000001"/>
    <s v="Portal"/>
  </r>
  <r>
    <x v="1"/>
    <x v="4572"/>
    <s v="6B"/>
    <n v="1000"/>
    <x v="4"/>
    <x v="4"/>
    <s v="T"/>
    <n v="0"/>
    <n v="5"/>
    <n v="5"/>
    <n v="5"/>
    <m/>
    <n v="5"/>
    <n v="0"/>
    <n v="481.43955999999997"/>
    <s v="79012 SL"/>
    <n v="3"/>
    <n v="13"/>
    <n v="4.7307692307692308E-2"/>
    <n v="47.307692307692307"/>
    <n v="53.46153846153846"/>
    <n v="5.3461538461538463E-2"/>
    <n v="0.23653846153846153"/>
    <n v="1"/>
    <n v="481.43955999999997"/>
    <n v="1"/>
    <n v="481.43955999999997"/>
    <n v="1"/>
    <n v="481.43955999999997"/>
    <s v="MPS"/>
  </r>
  <r>
    <x v="1"/>
    <x v="4573"/>
    <s v="6B"/>
    <n v="1000"/>
    <x v="4"/>
    <x v="4"/>
    <s v="T"/>
    <n v="0"/>
    <n v="5"/>
    <n v="5"/>
    <n v="5"/>
    <m/>
    <n v="5"/>
    <n v="3"/>
    <n v="200.00362999999999"/>
    <s v="79044 SL"/>
    <n v="3"/>
    <n v="18"/>
    <n v="5.3076923076923077E-2"/>
    <n v="53.07692307692308"/>
    <n v="58.307692307692314"/>
    <n v="5.830769230769231E-2"/>
    <n v="0.26538461538461539"/>
    <n v="1"/>
    <n v="200.00362999999999"/>
    <n v="1"/>
    <n v="200.00362999999999"/>
    <n v="1"/>
    <n v="200.00362999999999"/>
    <s v="MPS"/>
  </r>
  <r>
    <x v="1"/>
    <x v="4574"/>
    <s v="6B"/>
    <n v="1"/>
    <x v="4"/>
    <x v="4"/>
    <s v="S"/>
    <n v="0"/>
    <n v="49"/>
    <n v="49"/>
    <n v="49"/>
    <n v="-4"/>
    <n v="45"/>
    <n v="14499"/>
    <n v="0.18013000000000001"/>
    <s v="79044 SL"/>
    <s v="0"/>
    <s v="0"/>
    <n v="0"/>
    <n v="0"/>
    <n v="58.307692307692314"/>
    <n v="58.307692307692314"/>
    <n v="2623.8461538461543"/>
    <n v="292"/>
    <n v="52.59796"/>
    <n v="2916"/>
    <n v="525.25908000000004"/>
    <n v="3208"/>
    <n v="577.85703999999998"/>
    <s v="Portal With MPS"/>
  </r>
  <r>
    <x v="1"/>
    <x v="4575"/>
    <s v="2B"/>
    <n v="100"/>
    <x v="2"/>
    <x v="2"/>
    <n v="2"/>
    <n v="0"/>
    <n v="20"/>
    <n v="20"/>
    <n v="20"/>
    <m/>
    <n v="20"/>
    <n v="2"/>
    <n v="24.546230000000001"/>
    <s v="M4638 SL"/>
    <n v="5"/>
    <n v="27"/>
    <n v="8.5000000000000006E-2"/>
    <n v="8.5"/>
    <n v="67.346153846153854"/>
    <n v="0.67346153846153856"/>
    <n v="1.7000000000000002"/>
    <n v="1"/>
    <n v="24.546230000000001"/>
    <n v="3"/>
    <n v="73.638689999999997"/>
    <n v="3"/>
    <n v="73.638689999999997"/>
    <s v="Portal"/>
  </r>
  <r>
    <x v="0"/>
    <x v="4576"/>
    <s v="3A"/>
    <n v="1000"/>
    <x v="2"/>
    <x v="2"/>
    <n v="2"/>
    <n v="0"/>
    <n v="25"/>
    <n v="25"/>
    <n v="25"/>
    <m/>
    <n v="25"/>
    <n v="0"/>
    <n v="253.93866"/>
    <s v="6329 SL"/>
    <n v="0"/>
    <n v="1"/>
    <n v="1.153846153846154E-3"/>
    <n v="1.153846153846154"/>
    <n v="41.653846153846153"/>
    <n v="4.1653846153846152E-2"/>
    <n v="2.8846153846153848E-2"/>
    <n v="1"/>
    <n v="253.93866"/>
    <n v="1"/>
    <n v="253.93866"/>
    <n v="1"/>
    <n v="253.93866"/>
    <s v="Portal"/>
  </r>
  <r>
    <x v="0"/>
    <x v="4577"/>
    <s v="3A"/>
    <n v="500"/>
    <x v="2"/>
    <x v="2"/>
    <n v="2"/>
    <n v="0"/>
    <n v="25"/>
    <n v="25"/>
    <n v="25"/>
    <m/>
    <n v="25"/>
    <n v="0"/>
    <n v="131.31030000000001"/>
    <s v="6329 SL"/>
    <n v="2"/>
    <n v="2"/>
    <n v="2.3846153846153847E-2"/>
    <n v="11.923076923076923"/>
    <n v="41.653846153846153"/>
    <n v="8.3307692307692305E-2"/>
    <n v="0.59615384615384615"/>
    <n v="0"/>
    <n v="0"/>
    <n v="1"/>
    <n v="131.31030000000001"/>
    <n v="1"/>
    <n v="131.31030000000001"/>
    <s v="Portal"/>
  </r>
  <r>
    <x v="0"/>
    <x v="4578"/>
    <s v="3A"/>
    <n v="1000"/>
    <x v="2"/>
    <x v="2"/>
    <n v="2"/>
    <n v="0"/>
    <n v="25"/>
    <n v="25"/>
    <n v="25"/>
    <m/>
    <n v="25"/>
    <n v="0"/>
    <n v="242.52754999999999"/>
    <s v="6330 SL"/>
    <n v="4"/>
    <n v="35"/>
    <n v="8.3461538461538448E-2"/>
    <n v="83.461538461538453"/>
    <n v="122.57692307692307"/>
    <n v="0.12257692307692307"/>
    <n v="2.0865384615384612"/>
    <n v="0"/>
    <n v="0"/>
    <n v="2"/>
    <n v="485.05509999999998"/>
    <n v="2"/>
    <n v="485.05509999999998"/>
    <s v="Portal"/>
  </r>
  <r>
    <x v="0"/>
    <x v="4579"/>
    <s v="3A"/>
    <n v="100"/>
    <x v="2"/>
    <x v="2"/>
    <n v="2"/>
    <n v="0"/>
    <n v="25"/>
    <n v="25"/>
    <n v="25"/>
    <m/>
    <n v="25"/>
    <n v="3"/>
    <n v="24.961790000000001"/>
    <s v="6330 SL"/>
    <n v="20"/>
    <n v="39"/>
    <n v="0.26038461538461538"/>
    <n v="26.038461538461537"/>
    <n v="122.57692307692307"/>
    <n v="1.2257692307692307"/>
    <n v="6.5096153846153841"/>
    <n v="1"/>
    <n v="24.961790000000001"/>
    <n v="8"/>
    <n v="199.69432"/>
    <n v="9"/>
    <n v="224.65611000000001"/>
    <s v="Portal"/>
  </r>
  <r>
    <x v="0"/>
    <x v="4580"/>
    <s v="5A"/>
    <n v="1000"/>
    <x v="0"/>
    <x v="0"/>
    <s v="S"/>
    <n v="3.7037037037037035E-2"/>
    <n v="28"/>
    <n v="27"/>
    <n v="27"/>
    <n v="-4"/>
    <n v="23"/>
    <n v="9"/>
    <n v="21.06"/>
    <s v="1855 BL"/>
    <n v="15"/>
    <n v="76"/>
    <n v="0.24923076923076926"/>
    <n v="249.23076923076925"/>
    <n v="317.53846153846155"/>
    <n v="0.31753846153846155"/>
    <n v="5.7323076923076925"/>
    <n v="1"/>
    <n v="21.06"/>
    <n v="7"/>
    <n v="147.41999999999999"/>
    <n v="8"/>
    <n v="168.48"/>
    <s v="Portal  "/>
  </r>
  <r>
    <x v="0"/>
    <x v="4581"/>
    <s v="3A"/>
    <n v="1"/>
    <x v="2"/>
    <x v="2"/>
    <n v="2"/>
    <n v="-0.4"/>
    <n v="45"/>
    <n v="75"/>
    <n v="45"/>
    <m/>
    <n v="45"/>
    <n v="11275"/>
    <n v="0.40176000000000001"/>
    <s v="6394 SL"/>
    <s v="0"/>
    <s v="0"/>
    <n v="0"/>
    <n v="0"/>
    <n v="35.692307692307693"/>
    <n v="35.692307692307693"/>
    <n v="0"/>
    <n v="0"/>
    <n v="0"/>
    <n v="0"/>
    <n v="0"/>
    <n v="0"/>
    <n v="0"/>
    <s v="Portal"/>
  </r>
  <r>
    <x v="1"/>
    <x v="4582"/>
    <s v="1F"/>
    <n v="1"/>
    <x v="2"/>
    <x v="2"/>
    <n v="2"/>
    <n v="-0.76086956521739135"/>
    <n v="55"/>
    <n v="230"/>
    <n v="55"/>
    <m/>
    <n v="55"/>
    <n v="19769"/>
    <n v="0.72936000000000001"/>
    <s v="65812 SL"/>
    <s v="0"/>
    <s v="0"/>
    <n v="0"/>
    <n v="0"/>
    <n v="149.65384615384616"/>
    <n v="149.65384615384616"/>
    <n v="0"/>
    <n v="0"/>
    <n v="0"/>
    <n v="0"/>
    <n v="0"/>
    <n v="0"/>
    <n v="0"/>
    <s v="Portal"/>
  </r>
  <r>
    <x v="0"/>
    <x v="4583"/>
    <s v="5A"/>
    <n v="1000"/>
    <x v="0"/>
    <x v="0"/>
    <s v="S"/>
    <n v="4.1666666666666664E-2"/>
    <n v="25"/>
    <n v="24"/>
    <n v="24"/>
    <n v="-4"/>
    <n v="20"/>
    <n v="3"/>
    <n v="12.72"/>
    <s v="3050/1 YL"/>
    <n v="0"/>
    <n v="2"/>
    <n v="2.3076923076923079E-3"/>
    <n v="2.3076923076923079"/>
    <n v="54.34615384615384"/>
    <n v="5.4346153846153843E-2"/>
    <n v="4.6153846153846156E-2"/>
    <n v="1"/>
    <n v="12.72"/>
    <n v="1"/>
    <n v="12.72"/>
    <n v="1"/>
    <n v="12.72"/>
    <s v="Portal"/>
  </r>
  <r>
    <x v="1"/>
    <x v="4584"/>
    <s v="3A"/>
    <n v="500"/>
    <x v="2"/>
    <x v="2"/>
    <n v="2"/>
    <n v="0"/>
    <n v="30"/>
    <n v="30"/>
    <n v="30"/>
    <m/>
    <n v="30"/>
    <n v="0"/>
    <n v="107.30475"/>
    <s v="1738C SL"/>
    <n v="0"/>
    <n v="1"/>
    <n v="1.153846153846154E-3"/>
    <n v="0.57692307692307698"/>
    <n v="76.961538461538467"/>
    <n v="0.15392307692307694"/>
    <n v="3.4615384615384617E-2"/>
    <n v="1"/>
    <n v="107.30475"/>
    <n v="1"/>
    <n v="107.30475"/>
    <n v="1"/>
    <n v="107.30475"/>
    <s v="Portal"/>
  </r>
  <r>
    <x v="1"/>
    <x v="4585"/>
    <s v="1F"/>
    <n v="1000"/>
    <x v="2"/>
    <x v="2"/>
    <n v="2"/>
    <n v="0"/>
    <n v="40"/>
    <n v="40"/>
    <n v="40"/>
    <m/>
    <n v="40"/>
    <n v="0"/>
    <n v="205.76906"/>
    <s v="86005CY SL"/>
    <n v="0"/>
    <n v="0"/>
    <n v="0"/>
    <n v="0"/>
    <n v="7.9230769230769234"/>
    <n v="7.9230769230769233E-3"/>
    <n v="0"/>
    <n v="0"/>
    <n v="0"/>
    <n v="0"/>
    <n v="0"/>
    <n v="0"/>
    <n v="0"/>
    <s v="Portal"/>
  </r>
  <r>
    <x v="0"/>
    <x v="4586"/>
    <s v="5A"/>
    <n v="100"/>
    <x v="0"/>
    <x v="0"/>
    <s v="S"/>
    <n v="3.7037037037037035E-2"/>
    <n v="28"/>
    <n v="27"/>
    <n v="27"/>
    <n v="-4"/>
    <n v="23"/>
    <n v="2"/>
    <n v="4.21"/>
    <s v="1857/19 BL"/>
    <n v="6"/>
    <n v="17"/>
    <n v="8.4230769230769234E-2"/>
    <n v="8.4230769230769234"/>
    <n v="154.19230769230771"/>
    <n v="1.5419230769230772"/>
    <n v="1.9373076923076924"/>
    <n v="0"/>
    <n v="0"/>
    <n v="2"/>
    <n v="8.42"/>
    <n v="2"/>
    <n v="8.42"/>
    <s v="Portal"/>
  </r>
  <r>
    <x v="1"/>
    <x v="4587"/>
    <s v="5I"/>
    <n v="25000"/>
    <x v="0"/>
    <x v="0"/>
    <s v="B"/>
    <n v="0"/>
    <n v="39"/>
    <n v="39"/>
    <n v="39"/>
    <n v="-4"/>
    <n v="35"/>
    <n v="0"/>
    <n v="0"/>
    <s v="6717 VI"/>
    <s v="0"/>
    <s v="0"/>
    <n v="0"/>
    <n v="0"/>
    <n v="37.192307692307693"/>
    <n v="1.4876923076923077E-3"/>
    <n v="0"/>
    <n v="0"/>
    <n v="0"/>
    <n v="0"/>
    <n v="0"/>
    <n v="0"/>
    <n v="0"/>
    <s v="Portal"/>
  </r>
  <r>
    <x v="0"/>
    <x v="4588"/>
    <s v="5A"/>
    <n v="1000"/>
    <x v="4"/>
    <x v="4"/>
    <s v="S"/>
    <n v="0.4"/>
    <n v="49"/>
    <n v="35"/>
    <n v="35"/>
    <n v="-4"/>
    <n v="31"/>
    <n v="1"/>
    <n v="27.563590000000001"/>
    <s v="3047 WH"/>
    <n v="5"/>
    <n v="14"/>
    <n v="7.0000000000000007E-2"/>
    <n v="70"/>
    <n v="89.5"/>
    <n v="8.9499999999999996E-2"/>
    <n v="2.1700000000000004"/>
    <n v="0"/>
    <n v="0"/>
    <n v="2"/>
    <n v="55.127180000000003"/>
    <n v="2"/>
    <n v="55.127180000000003"/>
    <s v="Portal"/>
  </r>
  <r>
    <x v="0"/>
    <x v="4589"/>
    <s v="5E"/>
    <n v="1000"/>
    <x v="3"/>
    <x v="3"/>
    <s v="T"/>
    <n v="0"/>
    <n v="5"/>
    <n v="5"/>
    <n v="5"/>
    <m/>
    <n v="5"/>
    <n v="0"/>
    <n v="222.54319000000001"/>
    <s v="5856 SL"/>
    <n v="2"/>
    <n v="1"/>
    <n v="2.2692307692307692E-2"/>
    <n v="22.692307692307693"/>
    <n v="66.07692307692308"/>
    <n v="6.6076923076923075E-2"/>
    <n v="0.11346153846153846"/>
    <n v="1"/>
    <n v="222.54319000000001"/>
    <n v="1"/>
    <n v="222.54319000000001"/>
    <n v="1"/>
    <n v="222.54319000000001"/>
    <s v="MPS"/>
  </r>
  <r>
    <x v="0"/>
    <x v="4590"/>
    <s v="5I"/>
    <n v="1000"/>
    <x v="4"/>
    <x v="4"/>
    <s v="S"/>
    <n v="0"/>
    <n v="39"/>
    <n v="39"/>
    <n v="39"/>
    <n v="-4"/>
    <n v="35"/>
    <n v="1"/>
    <n v="23.2"/>
    <s v="6820 OR"/>
    <n v="2"/>
    <n v="6"/>
    <n v="2.8461538461538462E-2"/>
    <n v="28.461538461538463"/>
    <n v="45.57692307692308"/>
    <n v="4.5576923076923077E-2"/>
    <n v="0.99615384615384617"/>
    <n v="0"/>
    <n v="0"/>
    <n v="1"/>
    <n v="23.2"/>
    <n v="1"/>
    <n v="23.2"/>
    <s v="Portal"/>
  </r>
  <r>
    <x v="0"/>
    <x v="4591"/>
    <s v="5A"/>
    <n v="100"/>
    <x v="0"/>
    <x v="0"/>
    <s v="S"/>
    <n v="-0.16666666666666666"/>
    <n v="20"/>
    <n v="24"/>
    <n v="20"/>
    <n v="-4"/>
    <n v="16"/>
    <n v="2"/>
    <n v="5.976"/>
    <s v="1557 WH"/>
    <n v="6"/>
    <n v="22"/>
    <n v="0.09"/>
    <n v="9"/>
    <n v="25.153846153846153"/>
    <n v="0.25153846153846154"/>
    <n v="1.44"/>
    <n v="1"/>
    <n v="5.976"/>
    <n v="2"/>
    <n v="11.952"/>
    <n v="2"/>
    <n v="11.952"/>
    <s v="Portal"/>
  </r>
  <r>
    <x v="1"/>
    <x v="4592"/>
    <s v="1A"/>
    <n v="1000"/>
    <x v="0"/>
    <x v="0"/>
    <s v="B"/>
    <n v="-0.13793103448275862"/>
    <n v="25"/>
    <n v="29"/>
    <n v="25"/>
    <n v="-4"/>
    <n v="21"/>
    <n v="8"/>
    <n v="131.96"/>
    <s v="5003C SL"/>
    <n v="10"/>
    <n v="49"/>
    <n v="0.16423076923076924"/>
    <n v="164.23076923076923"/>
    <n v="173.42307692307691"/>
    <n v="0.1734230769230769"/>
    <n v="3.4488461538461541"/>
    <n v="1"/>
    <n v="131.96"/>
    <n v="4"/>
    <n v="527.84"/>
    <n v="5"/>
    <n v="659.80000000000007"/>
    <s v="Portal"/>
  </r>
  <r>
    <x v="0"/>
    <x v="4593"/>
    <s v="5I"/>
    <n v="100"/>
    <x v="4"/>
    <x v="4"/>
    <s v="S"/>
    <n v="0"/>
    <n v="39"/>
    <n v="39"/>
    <n v="39"/>
    <n v="-4"/>
    <n v="35"/>
    <n v="1"/>
    <n v="5.8"/>
    <s v="6821 OR"/>
    <n v="2"/>
    <n v="5"/>
    <n v="2.7307692307692307E-2"/>
    <n v="2.7307692307692308"/>
    <n v="2.7307692307692308"/>
    <n v="2.7307692307692307E-2"/>
    <n v="0.9557692307692307"/>
    <n v="0"/>
    <n v="0"/>
    <n v="1"/>
    <n v="5.8"/>
    <n v="1"/>
    <n v="5.8"/>
    <s v="Portal"/>
  </r>
  <r>
    <x v="0"/>
    <x v="4594"/>
    <s v="5I"/>
    <n v="1"/>
    <x v="4"/>
    <x v="4"/>
    <s v="S"/>
    <n v="0"/>
    <n v="39"/>
    <n v="39"/>
    <n v="39"/>
    <n v="-4"/>
    <n v="35"/>
    <n v="0"/>
    <n v="0"/>
    <s v="6821 OR"/>
    <s v="0"/>
    <s v="0"/>
    <n v="0"/>
    <n v="0"/>
    <n v="2.7307692307692308"/>
    <n v="2.7307692307692308"/>
    <n v="0"/>
    <n v="0"/>
    <n v="0"/>
    <n v="0"/>
    <n v="0"/>
    <n v="0"/>
    <n v="0"/>
    <s v="Traditional"/>
  </r>
  <r>
    <x v="0"/>
    <x v="4595"/>
    <s v="5A"/>
    <n v="100"/>
    <x v="0"/>
    <x v="0"/>
    <s v="T"/>
    <n v="0"/>
    <n v="5"/>
    <n v="5"/>
    <n v="5"/>
    <m/>
    <n v="5"/>
    <n v="5"/>
    <n v="6.5495700000000001"/>
    <s v="3073 GY"/>
    <n v="40"/>
    <n v="102"/>
    <n v="0.54846153846153844"/>
    <n v="54.846153846153847"/>
    <n v="281.76923076923077"/>
    <n v="2.8176923076923077"/>
    <n v="2.7423076923076923"/>
    <n v="4"/>
    <n v="26.19828"/>
    <n v="7"/>
    <n v="45.846989999999998"/>
    <n v="11"/>
    <n v="72.045270000000002"/>
    <s v="MPS"/>
  </r>
  <r>
    <x v="1"/>
    <x v="4596"/>
    <s v="5A"/>
    <n v="100"/>
    <x v="0"/>
    <x v="0"/>
    <s v="S"/>
    <n v="3.7037037037037035E-2"/>
    <n v="28"/>
    <n v="27"/>
    <n v="27"/>
    <n v="-4"/>
    <n v="23"/>
    <n v="5"/>
    <n v="4.1820000000000004"/>
    <s v="1857/19 RD"/>
    <n v="18"/>
    <n v="64"/>
    <n v="0.26769230769230767"/>
    <n v="26.769230769230766"/>
    <n v="271.76923076923077"/>
    <n v="2.7176923076923076"/>
    <n v="6.1569230769230767"/>
    <n v="1"/>
    <n v="4.1820000000000004"/>
    <n v="7"/>
    <n v="29.274000000000001"/>
    <n v="8"/>
    <n v="33.456000000000003"/>
    <s v="Portal  "/>
  </r>
  <r>
    <x v="0"/>
    <x v="4597"/>
    <s v="5I"/>
    <n v="1000"/>
    <x v="4"/>
    <x v="4"/>
    <s v="S"/>
    <n v="0"/>
    <n v="39"/>
    <n v="39"/>
    <n v="39"/>
    <n v="-4"/>
    <n v="35"/>
    <n v="1"/>
    <n v="26.6"/>
    <s v="6821 YL"/>
    <n v="0"/>
    <n v="1"/>
    <n v="1.153846153846154E-3"/>
    <n v="1.153846153846154"/>
    <n v="6.3461538461538458"/>
    <n v="6.346153846153846E-3"/>
    <n v="4.0384615384615387E-2"/>
    <n v="1"/>
    <n v="26.6"/>
    <n v="1"/>
    <n v="26.6"/>
    <n v="1"/>
    <n v="26.6"/>
    <s v="Portal"/>
  </r>
  <r>
    <x v="0"/>
    <x v="4598"/>
    <s v="5I"/>
    <n v="1000"/>
    <x v="4"/>
    <x v="4"/>
    <s v="S"/>
    <n v="0"/>
    <n v="39"/>
    <n v="39"/>
    <n v="39"/>
    <n v="-4"/>
    <n v="35"/>
    <n v="3"/>
    <n v="32"/>
    <s v="6822 WH"/>
    <n v="2"/>
    <n v="7"/>
    <n v="2.9615384615384613E-2"/>
    <n v="29.615384615384613"/>
    <n v="34.230769230769226"/>
    <n v="3.4230769230769224E-2"/>
    <n v="1.0365384615384614"/>
    <n v="0"/>
    <n v="0"/>
    <n v="1"/>
    <n v="32"/>
    <n v="1"/>
    <n v="32"/>
    <s v="Portal"/>
  </r>
  <r>
    <x v="0"/>
    <x v="4599"/>
    <s v="5I"/>
    <n v="100"/>
    <x v="0"/>
    <x v="0"/>
    <s v="S"/>
    <n v="2.564102564102564E-2"/>
    <n v="40"/>
    <n v="39"/>
    <n v="39"/>
    <n v="-4"/>
    <n v="35"/>
    <n v="29"/>
    <n v="5.7590000000000003"/>
    <s v="6715 GR"/>
    <n v="70"/>
    <n v="170"/>
    <n v="0.94999999999999984"/>
    <n v="94.999999999999986"/>
    <n v="631.92307692307679"/>
    <n v="6.3192307692307681"/>
    <n v="33.249999999999993"/>
    <n v="5"/>
    <n v="28.795000000000002"/>
    <n v="38"/>
    <n v="218.84200000000001"/>
    <n v="43"/>
    <n v="247.637"/>
    <s v="Portal"/>
  </r>
  <r>
    <x v="1"/>
    <x v="4600"/>
    <s v="1A"/>
    <n v="100"/>
    <x v="2"/>
    <x v="2"/>
    <n v="2"/>
    <n v="0"/>
    <n v="20"/>
    <n v="20"/>
    <n v="20"/>
    <m/>
    <n v="20"/>
    <n v="2"/>
    <n v="47.21358"/>
    <s v="5058C SL"/>
    <n v="6"/>
    <n v="36"/>
    <n v="0.10615384615384615"/>
    <n v="10.615384615384615"/>
    <n v="117.73076923076924"/>
    <n v="1.1773076923076924"/>
    <n v="2.1230769230769231"/>
    <n v="1"/>
    <n v="47.21358"/>
    <n v="3"/>
    <n v="141.64073999999999"/>
    <n v="4"/>
    <n v="188.85432"/>
    <s v="Portal"/>
  </r>
  <r>
    <x v="0"/>
    <x v="4601"/>
    <s v="5I"/>
    <n v="1000"/>
    <x v="4"/>
    <x v="4"/>
    <s v="S"/>
    <n v="0"/>
    <n v="39"/>
    <n v="39"/>
    <n v="39"/>
    <n v="-4"/>
    <n v="35"/>
    <n v="0"/>
    <n v="52.85"/>
    <s v="6824 BR"/>
    <n v="0"/>
    <n v="8"/>
    <n v="9.2307692307692316E-3"/>
    <n v="9.2307692307692317"/>
    <n v="11.615384615384617"/>
    <n v="1.1615384615384616E-2"/>
    <n v="0.32307692307692309"/>
    <n v="1"/>
    <n v="52.85"/>
    <n v="1"/>
    <n v="52.85"/>
    <n v="1"/>
    <n v="52.85"/>
    <s v="Portal"/>
  </r>
  <r>
    <x v="0"/>
    <x v="4602"/>
    <s v="5I"/>
    <n v="100"/>
    <x v="4"/>
    <x v="4"/>
    <s v="S"/>
    <n v="0"/>
    <n v="39"/>
    <n v="39"/>
    <n v="39"/>
    <n v="-4"/>
    <n v="35"/>
    <n v="8"/>
    <n v="6.85"/>
    <s v="6824 WH"/>
    <n v="18"/>
    <n v="42"/>
    <n v="0.24230769230769231"/>
    <n v="24.23076923076923"/>
    <n v="35"/>
    <n v="0.35"/>
    <n v="8.4807692307692299"/>
    <n v="1"/>
    <n v="6.85"/>
    <n v="9"/>
    <n v="61.65"/>
    <n v="10"/>
    <n v="68.5"/>
    <s v="Portal"/>
  </r>
  <r>
    <x v="0"/>
    <x v="4603"/>
    <s v="5I"/>
    <n v="100"/>
    <x v="0"/>
    <x v="0"/>
    <s v="S"/>
    <n v="0"/>
    <n v="39"/>
    <n v="39"/>
    <n v="39"/>
    <n v="-4"/>
    <n v="35"/>
    <n v="12"/>
    <n v="4.6139999999999999"/>
    <s v="6714 SL"/>
    <n v="39"/>
    <n v="136"/>
    <n v="0.57692307692307687"/>
    <n v="57.692307692307686"/>
    <n v="222.30769230769232"/>
    <n v="2.2230769230769232"/>
    <n v="20.19230769230769"/>
    <n v="3"/>
    <n v="13.841999999999999"/>
    <n v="23"/>
    <n v="106.122"/>
    <n v="26"/>
    <n v="119.964"/>
    <s v="Portal"/>
  </r>
  <r>
    <x v="0"/>
    <x v="4604"/>
    <s v="5I"/>
    <n v="1000"/>
    <x v="4"/>
    <x v="4"/>
    <s v="S"/>
    <n v="0"/>
    <n v="39"/>
    <n v="39"/>
    <n v="39"/>
    <n v="-4"/>
    <n v="35"/>
    <n v="4"/>
    <n v="98.15"/>
    <s v="6827 BK"/>
    <n v="2"/>
    <n v="6"/>
    <n v="2.8461538461538462E-2"/>
    <n v="28.461538461538463"/>
    <n v="57.615384615384613"/>
    <n v="5.761538461538461E-2"/>
    <n v="0.99615384615384617"/>
    <n v="0"/>
    <n v="0"/>
    <n v="1"/>
    <n v="98.15"/>
    <n v="1"/>
    <n v="98.15"/>
    <s v="Portal"/>
  </r>
  <r>
    <x v="1"/>
    <x v="4605"/>
    <s v="1F"/>
    <n v="1"/>
    <x v="2"/>
    <x v="2"/>
    <n v="2"/>
    <n v="-0.5"/>
    <n v="30"/>
    <n v="60"/>
    <n v="30"/>
    <m/>
    <n v="30"/>
    <n v="41385"/>
    <n v="0.53047"/>
    <s v="86706CY SL"/>
    <s v="0"/>
    <s v="0"/>
    <n v="0"/>
    <n v="0"/>
    <n v="62.230769230769234"/>
    <n v="62.230769230769234"/>
    <n v="0"/>
    <n v="0"/>
    <n v="0"/>
    <n v="0"/>
    <n v="0"/>
    <n v="0"/>
    <n v="0"/>
    <s v="Portal"/>
  </r>
  <r>
    <x v="1"/>
    <x v="4606"/>
    <s v="1A"/>
    <n v="1000"/>
    <x v="0"/>
    <x v="0"/>
    <s v="B"/>
    <n v="-0.43396226415094341"/>
    <n v="30"/>
    <n v="53"/>
    <n v="30"/>
    <n v="-4"/>
    <n v="26"/>
    <n v="15"/>
    <n v="173.93"/>
    <s v="5272C SL"/>
    <n v="0"/>
    <n v="7"/>
    <n v="8.076923076923077E-3"/>
    <n v="8.0769230769230766"/>
    <n v="11.192307692307692"/>
    <n v="1.1192307692307692E-2"/>
    <n v="0.21"/>
    <n v="1"/>
    <n v="173.93"/>
    <n v="1"/>
    <n v="173.93"/>
    <n v="1"/>
    <n v="173.93"/>
    <s v="Portal"/>
  </r>
  <r>
    <x v="1"/>
    <x v="4607"/>
    <s v="3C"/>
    <n v="500"/>
    <x v="0"/>
    <x v="0"/>
    <s v="B"/>
    <n v="0"/>
    <n v="48"/>
    <n v="48"/>
    <n v="48"/>
    <n v="-4"/>
    <n v="44"/>
    <n v="0"/>
    <n v="79.34"/>
    <s v="6459 OR"/>
    <s v="0"/>
    <s v="0"/>
    <n v="0"/>
    <n v="0"/>
    <n v="91.038461538461533"/>
    <n v="0.18207692307692305"/>
    <n v="0"/>
    <n v="0"/>
    <n v="0"/>
    <n v="0"/>
    <n v="0"/>
    <n v="0"/>
    <n v="0"/>
    <s v="Traditional"/>
  </r>
  <r>
    <x v="1"/>
    <x v="4608"/>
    <s v="5A"/>
    <n v="100"/>
    <x v="0"/>
    <x v="0"/>
    <s v="S"/>
    <n v="-0.25925925925925924"/>
    <n v="20"/>
    <n v="27"/>
    <n v="20"/>
    <n v="-4"/>
    <n v="16"/>
    <n v="30"/>
    <n v="11.010999999999999"/>
    <s v="3079 GR"/>
    <n v="62"/>
    <n v="203"/>
    <n v="0.90192307692307694"/>
    <n v="90.192307692307693"/>
    <n v="144.42307692307693"/>
    <n v="1.4442307692307694"/>
    <n v="14.430769230769231"/>
    <n v="5"/>
    <n v="55.054999999999993"/>
    <n v="19"/>
    <n v="209.20899999999997"/>
    <n v="24"/>
    <n v="264.26400000000001"/>
    <s v="Portal"/>
  </r>
  <r>
    <x v="1"/>
    <x v="4609"/>
    <s v="3A"/>
    <n v="500"/>
    <x v="2"/>
    <x v="2"/>
    <n v="2"/>
    <n v="0"/>
    <n v="25"/>
    <n v="25"/>
    <n v="25"/>
    <m/>
    <n v="25"/>
    <n v="2"/>
    <n v="220.80489"/>
    <s v="2244C SL"/>
    <n v="9"/>
    <n v="19"/>
    <n v="0.11884615384615384"/>
    <n v="59.42307692307692"/>
    <n v="863.8461538461537"/>
    <n v="1.7276923076923074"/>
    <n v="2.9711538461538458"/>
    <n v="1"/>
    <n v="220.80489"/>
    <n v="4"/>
    <n v="883.21956"/>
    <n v="5"/>
    <n v="1104.0244499999999"/>
    <s v="Portal"/>
  </r>
  <r>
    <x v="1"/>
    <x v="4610"/>
    <s v="1F"/>
    <n v="1"/>
    <x v="2"/>
    <x v="2"/>
    <n v="2"/>
    <n v="-0.76086956521739135"/>
    <n v="55"/>
    <n v="230"/>
    <n v="55"/>
    <m/>
    <n v="55"/>
    <n v="5927"/>
    <n v="0.89861000000000002"/>
    <s v="65103 SL"/>
    <s v="0"/>
    <s v="0"/>
    <n v="0"/>
    <n v="0"/>
    <n v="100.76923076923079"/>
    <n v="100.76923076923079"/>
    <n v="0"/>
    <n v="0"/>
    <n v="0"/>
    <n v="0"/>
    <n v="0"/>
    <n v="0"/>
    <n v="0"/>
    <s v="Portal"/>
  </r>
  <r>
    <x v="1"/>
    <x v="4611"/>
    <s v="1F"/>
    <n v="1"/>
    <x v="2"/>
    <x v="2"/>
    <n v="2"/>
    <n v="-0.59090909090909094"/>
    <n v="45"/>
    <n v="110"/>
    <n v="45"/>
    <m/>
    <n v="45"/>
    <n v="18436"/>
    <n v="0.43475000000000003"/>
    <s v="65603CY SL"/>
    <s v="0"/>
    <s v="0"/>
    <n v="0"/>
    <n v="0"/>
    <n v="263.30769230769238"/>
    <n v="263.30769230769238"/>
    <n v="0"/>
    <n v="0"/>
    <n v="0"/>
    <n v="0"/>
    <n v="0"/>
    <n v="0"/>
    <n v="0"/>
    <s v="Portal"/>
  </r>
  <r>
    <x v="1"/>
    <x v="4612"/>
    <s v="1F"/>
    <n v="1"/>
    <x v="2"/>
    <x v="2"/>
    <n v="2"/>
    <n v="-0.6071428571428571"/>
    <n v="55"/>
    <n v="140"/>
    <n v="55"/>
    <m/>
    <n v="55"/>
    <n v="14069"/>
    <n v="0.83160000000000001"/>
    <s v="65607CY SL"/>
    <s v="0"/>
    <s v="0"/>
    <n v="0"/>
    <n v="0"/>
    <n v="30.76923076923077"/>
    <n v="30.76923076923077"/>
    <n v="0"/>
    <n v="0"/>
    <n v="0"/>
    <n v="0"/>
    <n v="0"/>
    <n v="0"/>
    <n v="0"/>
    <s v="Portal"/>
  </r>
  <r>
    <x v="0"/>
    <x v="4613"/>
    <s v="8B"/>
    <n v="1000"/>
    <x v="12"/>
    <x v="12"/>
    <s v="E"/>
    <n v="0.16470588235294117"/>
    <n v="99"/>
    <n v="85"/>
    <n v="85"/>
    <n v="-4"/>
    <n v="81"/>
    <n v="5"/>
    <n v="112.53"/>
    <s v="TFT20028 NA"/>
    <n v="2"/>
    <n v="5"/>
    <n v="2.7307692307692307E-2"/>
    <n v="27.307692307692307"/>
    <n v="41.846153846153847"/>
    <n v="4.1846153846153845E-2"/>
    <n v="2.2119230769230769"/>
    <n v="0"/>
    <n v="0"/>
    <n v="2"/>
    <n v="225.06"/>
    <n v="2"/>
    <n v="225.06"/>
    <s v="Portal"/>
  </r>
  <r>
    <x v="0"/>
    <x v="4614"/>
    <s v="5I"/>
    <n v="100"/>
    <x v="0"/>
    <x v="0"/>
    <s v="B"/>
    <n v="0"/>
    <n v="39"/>
    <n v="39"/>
    <n v="39"/>
    <n v="-4"/>
    <n v="35"/>
    <n v="8"/>
    <n v="6.55"/>
    <s v="6711 GY"/>
    <n v="11"/>
    <n v="15"/>
    <n v="0.13576923076923078"/>
    <n v="13.576923076923078"/>
    <n v="65.5"/>
    <n v="0.65500000000000003"/>
    <n v="4.7519230769230774"/>
    <n v="1"/>
    <n v="6.55"/>
    <n v="6"/>
    <n v="39.299999999999997"/>
    <n v="7"/>
    <n v="45.85"/>
    <s v="Portal"/>
  </r>
  <r>
    <x v="0"/>
    <x v="4615"/>
    <s v="5E"/>
    <n v="1"/>
    <x v="3"/>
    <x v="3"/>
    <s v="S"/>
    <n v="0.46666666666666667"/>
    <n v="88"/>
    <n v="60"/>
    <n v="60"/>
    <n v="-4"/>
    <n v="56"/>
    <n v="1965"/>
    <n v="0.1"/>
    <s v="2844/19 SL"/>
    <s v="0"/>
    <s v="0"/>
    <n v="0"/>
    <n v="0"/>
    <n v="10.461538461538462"/>
    <n v="10.461538461538462"/>
    <n v="0"/>
    <n v="52"/>
    <n v="5.2"/>
    <n v="638"/>
    <n v="63.800000000000004"/>
    <n v="690"/>
    <n v="69"/>
    <s v="Portal With MPS"/>
  </r>
  <r>
    <x v="1"/>
    <x v="4616"/>
    <s v="3A"/>
    <n v="1000"/>
    <x v="2"/>
    <x v="2"/>
    <n v="2"/>
    <n v="0"/>
    <n v="40"/>
    <n v="40"/>
    <n v="40"/>
    <m/>
    <n v="40"/>
    <n v="0"/>
    <n v="232.5831"/>
    <s v="3241 SL"/>
    <n v="4"/>
    <n v="16"/>
    <n v="6.1538461538461542E-2"/>
    <n v="61.53846153846154"/>
    <n v="81.57692307692308"/>
    <n v="8.1576923076923075E-2"/>
    <n v="2.4615384615384617"/>
    <n v="0"/>
    <n v="0"/>
    <n v="2"/>
    <n v="465.1662"/>
    <n v="2"/>
    <n v="465.1662"/>
    <s v="Portal"/>
  </r>
  <r>
    <x v="1"/>
    <x v="4617"/>
    <s v="3A"/>
    <n v="100"/>
    <x v="2"/>
    <x v="2"/>
    <n v="2"/>
    <n v="0"/>
    <n v="40"/>
    <n v="40"/>
    <n v="40"/>
    <m/>
    <n v="40"/>
    <n v="8"/>
    <n v="117.23233999999999"/>
    <s v="6017C SL"/>
    <n v="27"/>
    <n v="58"/>
    <n v="0.3576923076923077"/>
    <n v="35.769230769230766"/>
    <n v="60.769230769230759"/>
    <n v="0.60769230769230764"/>
    <n v="14.307692307692308"/>
    <n v="2"/>
    <n v="234.46467999999999"/>
    <n v="16"/>
    <n v="1875.7174399999999"/>
    <n v="18"/>
    <n v="2110.1821199999999"/>
    <s v="Portal"/>
  </r>
  <r>
    <x v="0"/>
    <x v="4618"/>
    <s v="5E"/>
    <n v="1000"/>
    <x v="7"/>
    <x v="7"/>
    <s v="S"/>
    <n v="0.03"/>
    <n v="103"/>
    <n v="100"/>
    <n v="100"/>
    <n v="-4"/>
    <n v="96"/>
    <n v="10"/>
    <n v="91.234999999999999"/>
    <s v="2840/7 YL"/>
    <n v="6"/>
    <n v="20"/>
    <n v="8.7692307692307694E-2"/>
    <n v="87.692307692307693"/>
    <n v="142.69230769230768"/>
    <n v="0.14269230769230767"/>
    <n v="8.4184615384615391"/>
    <n v="0"/>
    <n v="0"/>
    <n v="8"/>
    <n v="729.88"/>
    <n v="8"/>
    <n v="729.88"/>
    <s v="Traditional"/>
  </r>
  <r>
    <x v="0"/>
    <x v="4619"/>
    <s v="3D"/>
    <n v="100"/>
    <x v="6"/>
    <x v="6"/>
    <s v="C"/>
    <n v="0"/>
    <n v="5"/>
    <n v="5"/>
    <n v="5"/>
    <m/>
    <n v="5"/>
    <n v="18"/>
    <n v="17.109950000000001"/>
    <s v="1174L SL"/>
    <n v="88"/>
    <n v="378"/>
    <n v="1.3838461538461537"/>
    <n v="138.38461538461536"/>
    <n v="165.69230769230768"/>
    <n v="1.6569230769230767"/>
    <n v="6.9192307692307686"/>
    <n v="10"/>
    <n v="171.09950000000001"/>
    <n v="17"/>
    <n v="290.86915000000005"/>
    <n v="27"/>
    <n v="461.96865000000003"/>
    <s v="MPS"/>
  </r>
  <r>
    <x v="1"/>
    <x v="4620"/>
    <s v="1A"/>
    <n v="500"/>
    <x v="2"/>
    <x v="2"/>
    <n v="2"/>
    <n v="0"/>
    <n v="20"/>
    <n v="20"/>
    <n v="20"/>
    <m/>
    <n v="20"/>
    <n v="0"/>
    <n v="78.024569999999997"/>
    <s v="5462C SL"/>
    <n v="3"/>
    <n v="5"/>
    <n v="3.8076923076923078E-2"/>
    <n v="19.03846153846154"/>
    <n v="267.5"/>
    <n v="0.53500000000000003"/>
    <n v="0.7615384615384615"/>
    <n v="0"/>
    <n v="0"/>
    <n v="1"/>
    <n v="78.024569999999997"/>
    <n v="1"/>
    <n v="78.024569999999997"/>
    <s v="Portal"/>
  </r>
  <r>
    <x v="0"/>
    <x v="4621"/>
    <s v="5I"/>
    <n v="1"/>
    <x v="4"/>
    <x v="4"/>
    <s v="S"/>
    <n v="0"/>
    <n v="39"/>
    <n v="39"/>
    <n v="39"/>
    <n v="-4"/>
    <n v="35"/>
    <n v="0"/>
    <n v="0"/>
    <s v="6820 OR"/>
    <s v="0"/>
    <s v="0"/>
    <n v="0"/>
    <n v="0"/>
    <n v="45.57692307692308"/>
    <n v="45.57692307692308"/>
    <n v="0"/>
    <n v="0"/>
    <n v="0"/>
    <n v="0"/>
    <n v="0"/>
    <n v="0"/>
    <n v="0"/>
    <s v="Traditional"/>
  </r>
  <r>
    <x v="0"/>
    <x v="4622"/>
    <s v="5A"/>
    <n v="1000"/>
    <x v="0"/>
    <x v="0"/>
    <s v="S"/>
    <n v="3.7037037037037035E-2"/>
    <n v="28"/>
    <n v="27"/>
    <n v="27"/>
    <n v="-4"/>
    <n v="23"/>
    <n v="6"/>
    <n v="22.37"/>
    <s v="1854/19 YL"/>
    <n v="5"/>
    <n v="20"/>
    <n v="7.6923076923076927E-2"/>
    <n v="76.923076923076934"/>
    <n v="90.538461538461547"/>
    <n v="9.0538461538461554E-2"/>
    <n v="1.7692307692307694"/>
    <n v="0"/>
    <n v="0"/>
    <n v="2"/>
    <n v="44.74"/>
    <n v="2"/>
    <n v="44.74"/>
    <s v="Portal"/>
  </r>
  <r>
    <x v="1"/>
    <x v="4623"/>
    <s v="3A"/>
    <n v="100"/>
    <x v="2"/>
    <x v="2"/>
    <n v="2"/>
    <n v="0"/>
    <n v="20"/>
    <n v="20"/>
    <n v="20"/>
    <m/>
    <n v="20"/>
    <n v="6"/>
    <n v="38.618859999999998"/>
    <s v="1898/7C SL"/>
    <n v="21"/>
    <n v="63"/>
    <n v="0.29884615384615387"/>
    <n v="29.884615384615387"/>
    <n v="102.76923076923077"/>
    <n v="1.0276923076923077"/>
    <n v="5.976923076923077"/>
    <n v="2"/>
    <n v="77.237719999999996"/>
    <n v="8"/>
    <n v="308.95087999999998"/>
    <n v="9"/>
    <n v="347.56973999999997"/>
    <s v="Portal"/>
  </r>
  <r>
    <x v="0"/>
    <x v="4624"/>
    <s v="5I"/>
    <n v="1"/>
    <x v="4"/>
    <x v="4"/>
    <s v="S"/>
    <n v="0"/>
    <n v="39"/>
    <n v="39"/>
    <n v="39"/>
    <n v="-4"/>
    <n v="35"/>
    <n v="0"/>
    <n v="0"/>
    <s v="6821 BR"/>
    <s v="0"/>
    <s v="0"/>
    <n v="0"/>
    <n v="0"/>
    <n v="9"/>
    <n v="9"/>
    <n v="0"/>
    <n v="0"/>
    <n v="0"/>
    <n v="0"/>
    <n v="0"/>
    <n v="0"/>
    <n v="0"/>
    <s v="Traditional"/>
  </r>
  <r>
    <x v="0"/>
    <x v="4625"/>
    <s v="5I"/>
    <n v="100"/>
    <x v="4"/>
    <x v="4"/>
    <s v="S"/>
    <n v="0"/>
    <n v="39"/>
    <n v="39"/>
    <n v="39"/>
    <n v="-4"/>
    <n v="35"/>
    <n v="11"/>
    <n v="6.2"/>
    <s v="6822 GR"/>
    <n v="9"/>
    <n v="47"/>
    <n v="0.15115384615384614"/>
    <n v="15.115384615384613"/>
    <n v="15.115384615384613"/>
    <n v="0.15115384615384614"/>
    <n v="5.2903846153846148"/>
    <n v="1"/>
    <n v="6.2"/>
    <n v="6"/>
    <n v="37.200000000000003"/>
    <n v="7"/>
    <n v="43.4"/>
    <s v="Portal"/>
  </r>
  <r>
    <x v="1"/>
    <x v="4626"/>
    <s v="2F"/>
    <n v="100"/>
    <x v="3"/>
    <x v="3"/>
    <s v="T"/>
    <n v="0"/>
    <n v="5"/>
    <n v="5"/>
    <n v="5"/>
    <m/>
    <n v="5"/>
    <n v="1"/>
    <n v="70.452569999999994"/>
    <s v="9188A WH"/>
    <n v="39"/>
    <n v="85"/>
    <n v="0.5180769230769231"/>
    <n v="51.807692307692307"/>
    <n v="108.92307692307693"/>
    <n v="1.0892307692307694"/>
    <n v="2.5903846153846155"/>
    <n v="4"/>
    <n v="281.81027999999998"/>
    <n v="7"/>
    <n v="493.16798999999997"/>
    <n v="11"/>
    <n v="774.97826999999995"/>
    <s v="MPS"/>
  </r>
  <r>
    <x v="1"/>
    <x v="4627"/>
    <s v="3A"/>
    <n v="100"/>
    <x v="2"/>
    <x v="2"/>
    <n v="2"/>
    <n v="0"/>
    <n v="20"/>
    <n v="20"/>
    <n v="20"/>
    <m/>
    <n v="20"/>
    <n v="6"/>
    <n v="15.33179"/>
    <s v="6305 SL"/>
    <n v="47"/>
    <n v="115"/>
    <n v="0.63884615384615373"/>
    <n v="63.884615384615373"/>
    <n v="140.80769230769229"/>
    <n v="1.408076923076923"/>
    <n v="12.776923076923074"/>
    <n v="4"/>
    <n v="61.327159999999999"/>
    <n v="17"/>
    <n v="260.64042999999998"/>
    <n v="20"/>
    <n v="306.63580000000002"/>
    <s v="Portal"/>
  </r>
  <r>
    <x v="0"/>
    <x v="4628"/>
    <s v="5A"/>
    <n v="100"/>
    <x v="0"/>
    <x v="0"/>
    <s v="S"/>
    <n v="-0.16666666666666666"/>
    <n v="20"/>
    <n v="24"/>
    <n v="20"/>
    <n v="-4"/>
    <n v="16"/>
    <n v="7"/>
    <n v="5.9210000000000003"/>
    <s v="3057 SL"/>
    <n v="24"/>
    <n v="42"/>
    <n v="0.30692307692307691"/>
    <n v="30.69230769230769"/>
    <n v="903.76923076923072"/>
    <n v="9.037692307692307"/>
    <n v="4.9107692307692306"/>
    <n v="2"/>
    <n v="11.842000000000001"/>
    <n v="7"/>
    <n v="41.447000000000003"/>
    <n v="9"/>
    <n v="53.289000000000001"/>
    <s v="Portal"/>
  </r>
  <r>
    <x v="1"/>
    <x v="4629"/>
    <s v="5A"/>
    <n v="5000"/>
    <x v="0"/>
    <x v="0"/>
    <s v="S"/>
    <n v="-0.25925925925925924"/>
    <n v="20"/>
    <n v="27"/>
    <n v="20"/>
    <n v="-4"/>
    <n v="16"/>
    <n v="8"/>
    <n v="89.4"/>
    <s v="3051 GR"/>
    <n v="8"/>
    <n v="27"/>
    <n v="0.11730769230769231"/>
    <n v="586.53846153846155"/>
    <n v="3253.6923076923072"/>
    <n v="0.65073846153846149"/>
    <n v="1.8769230769230769"/>
    <n v="1"/>
    <n v="89.4"/>
    <n v="3"/>
    <n v="268.20000000000005"/>
    <n v="4"/>
    <n v="357.6"/>
    <s v="Portal"/>
  </r>
  <r>
    <x v="0"/>
    <x v="4630"/>
    <s v="5I"/>
    <n v="100"/>
    <x v="4"/>
    <x v="4"/>
    <s v="S"/>
    <n v="0"/>
    <n v="39"/>
    <n v="39"/>
    <n v="39"/>
    <n v="-4"/>
    <n v="35"/>
    <n v="10"/>
    <n v="6.55"/>
    <s v="6823 YL"/>
    <n v="1"/>
    <n v="31"/>
    <n v="4.6538461538461535E-2"/>
    <n v="4.6538461538461533"/>
    <n v="17.73076923076923"/>
    <n v="0.17730769230769231"/>
    <n v="1.6288461538461538"/>
    <n v="0"/>
    <n v="0"/>
    <n v="2"/>
    <n v="13.1"/>
    <n v="2"/>
    <n v="13.1"/>
    <s v="Portal"/>
  </r>
  <r>
    <x v="1"/>
    <x v="4631"/>
    <s v="3A"/>
    <n v="500"/>
    <x v="2"/>
    <x v="2"/>
    <n v="2"/>
    <n v="0"/>
    <n v="20"/>
    <n v="20"/>
    <n v="20"/>
    <m/>
    <n v="20"/>
    <n v="0"/>
    <n v="109.03807999999999"/>
    <s v="1219C SL"/>
    <n v="1"/>
    <n v="4"/>
    <n v="1.5384615384615385E-2"/>
    <n v="7.6923076923076925"/>
    <n v="200.19230769230771"/>
    <n v="0.40038461538461539"/>
    <n v="0.30769230769230771"/>
    <n v="1"/>
    <n v="109.03807999999999"/>
    <n v="1"/>
    <n v="109.03807999999999"/>
    <n v="1"/>
    <n v="109.03807999999999"/>
    <s v="Portal"/>
  </r>
  <r>
    <x v="0"/>
    <x v="4632"/>
    <s v="5I"/>
    <n v="100"/>
    <x v="4"/>
    <x v="4"/>
    <s v="S"/>
    <n v="0"/>
    <n v="39"/>
    <n v="39"/>
    <n v="39"/>
    <n v="-4"/>
    <n v="35"/>
    <n v="11"/>
    <n v="7.05"/>
    <s v="6825 WH"/>
    <n v="4"/>
    <n v="10"/>
    <n v="5.4615384615384614E-2"/>
    <n v="5.4615384615384617"/>
    <n v="222.76923076923077"/>
    <n v="2.2276923076923079"/>
    <n v="1.9115384615384614"/>
    <n v="0"/>
    <n v="0"/>
    <n v="2"/>
    <n v="14.1"/>
    <n v="2"/>
    <n v="14.1"/>
    <s v="Portal"/>
  </r>
  <r>
    <x v="1"/>
    <x v="4633"/>
    <s v="5C"/>
    <n v="100"/>
    <x v="19"/>
    <x v="18"/>
    <s v="E"/>
    <n v="0"/>
    <n v="34"/>
    <n v="34"/>
    <n v="34"/>
    <n v="-4"/>
    <n v="30"/>
    <n v="151"/>
    <n v="105.32"/>
    <s v="39X2220 WH"/>
    <n v="22"/>
    <n v="187"/>
    <n v="0.45269230769230773"/>
    <n v="45.269230769230774"/>
    <n v="47.57692307692308"/>
    <n v="0.47576923076923078"/>
    <n v="13.580769230769231"/>
    <n v="2"/>
    <n v="210.64"/>
    <n v="16"/>
    <n v="1685.12"/>
    <n v="18"/>
    <n v="1895.7599999999998"/>
    <s v="Traditional"/>
  </r>
  <r>
    <x v="0"/>
    <x v="4634"/>
    <s v="5I"/>
    <n v="100"/>
    <x v="0"/>
    <x v="0"/>
    <s v="S"/>
    <n v="2.564102564102564E-2"/>
    <n v="40"/>
    <n v="39"/>
    <n v="39"/>
    <n v="-4"/>
    <n v="35"/>
    <n v="80"/>
    <n v="4.617"/>
    <s v="6714 YL"/>
    <n v="99"/>
    <n v="282"/>
    <n v="1.3915384615384614"/>
    <n v="139.15384615384613"/>
    <n v="1349.9230769230767"/>
    <n v="13.499230769230767"/>
    <n v="48.70384615384615"/>
    <n v="7"/>
    <n v="32.319000000000003"/>
    <n v="56"/>
    <n v="258.55200000000002"/>
    <n v="63"/>
    <n v="290.87099999999998"/>
    <s v="Portal"/>
  </r>
  <r>
    <x v="0"/>
    <x v="4635"/>
    <s v="5I"/>
    <n v="1000"/>
    <x v="4"/>
    <x v="4"/>
    <s v="S"/>
    <n v="0"/>
    <n v="39"/>
    <n v="39"/>
    <n v="39"/>
    <n v="-4"/>
    <n v="35"/>
    <n v="0"/>
    <n v="145.9"/>
    <s v="6829 RD"/>
    <n v="0"/>
    <n v="0"/>
    <n v="0"/>
    <n v="0"/>
    <n v="0.11538461538461539"/>
    <n v="1.153846153846154E-4"/>
    <n v="0"/>
    <n v="0"/>
    <n v="0"/>
    <n v="0"/>
    <n v="0"/>
    <n v="0"/>
    <n v="0"/>
    <s v="Portal"/>
  </r>
  <r>
    <x v="1"/>
    <x v="4636"/>
    <s v="6A"/>
    <n v="1000"/>
    <x v="2"/>
    <x v="2"/>
    <n v="2"/>
    <n v="0"/>
    <n v="45"/>
    <n v="45"/>
    <n v="45"/>
    <m/>
    <n v="45"/>
    <n v="0"/>
    <n v="178.44127"/>
    <s v="77110 SL"/>
    <n v="1"/>
    <n v="1"/>
    <n v="1.1923076923076923E-2"/>
    <n v="11.923076923076923"/>
    <n v="17.5"/>
    <n v="1.7500000000000002E-2"/>
    <n v="0.53653846153846152"/>
    <n v="0"/>
    <n v="0"/>
    <n v="1"/>
    <n v="178.44127"/>
    <n v="1"/>
    <n v="178.44127"/>
    <s v="Portal"/>
  </r>
  <r>
    <x v="0"/>
    <x v="4637"/>
    <s v="5I"/>
    <n v="100"/>
    <x v="4"/>
    <x v="4"/>
    <s v="S"/>
    <n v="0"/>
    <n v="39"/>
    <n v="39"/>
    <n v="39"/>
    <n v="-4"/>
    <n v="35"/>
    <n v="20"/>
    <n v="5.6"/>
    <s v="6820 YL"/>
    <n v="11"/>
    <n v="33"/>
    <n v="0.15653846153846154"/>
    <n v="15.653846153846155"/>
    <n v="97.576923076923094"/>
    <n v="0.97576923076923094"/>
    <n v="5.4788461538461544"/>
    <n v="1"/>
    <n v="5.6"/>
    <n v="6"/>
    <n v="33.599999999999994"/>
    <n v="7"/>
    <n v="39.199999999999996"/>
    <s v="Portal"/>
  </r>
  <r>
    <x v="0"/>
    <x v="4638"/>
    <s v="5I"/>
    <n v="1"/>
    <x v="4"/>
    <x v="4"/>
    <s v="S"/>
    <n v="0"/>
    <n v="39"/>
    <n v="39"/>
    <n v="39"/>
    <n v="-4"/>
    <n v="35"/>
    <n v="0"/>
    <n v="0"/>
    <s v="6820 YL"/>
    <s v="0"/>
    <s v="0"/>
    <n v="0"/>
    <n v="0"/>
    <n v="97.576923076923094"/>
    <n v="97.576923076923094"/>
    <n v="0"/>
    <n v="0"/>
    <n v="0"/>
    <n v="0"/>
    <n v="0"/>
    <n v="0"/>
    <n v="0"/>
    <s v="Traditional"/>
  </r>
  <r>
    <x v="0"/>
    <x v="4639"/>
    <s v="5I"/>
    <n v="1"/>
    <x v="4"/>
    <x v="4"/>
    <s v="S"/>
    <n v="0"/>
    <n v="39"/>
    <n v="39"/>
    <n v="39"/>
    <n v="-4"/>
    <n v="35"/>
    <n v="0"/>
    <n v="0"/>
    <s v="6821 GR"/>
    <s v="0"/>
    <s v="0"/>
    <n v="0"/>
    <n v="0"/>
    <n v="28.88461538461538"/>
    <n v="28.88461538461538"/>
    <n v="0"/>
    <n v="0"/>
    <n v="0"/>
    <n v="0"/>
    <n v="0"/>
    <n v="0"/>
    <n v="0"/>
    <s v="Traditional"/>
  </r>
  <r>
    <x v="0"/>
    <x v="4640"/>
    <s v="5I"/>
    <n v="1"/>
    <x v="4"/>
    <x v="4"/>
    <s v="S"/>
    <n v="0"/>
    <n v="39"/>
    <n v="39"/>
    <n v="39"/>
    <n v="-4"/>
    <n v="35"/>
    <n v="0"/>
    <n v="0"/>
    <s v="6822 BL"/>
    <s v="0"/>
    <s v="0"/>
    <n v="0"/>
    <n v="0"/>
    <n v="30.76923076923077"/>
    <n v="30.76923076923077"/>
    <n v="0"/>
    <n v="0"/>
    <n v="0"/>
    <n v="0"/>
    <n v="0"/>
    <n v="0"/>
    <n v="0"/>
    <s v="Traditional"/>
  </r>
  <r>
    <x v="0"/>
    <x v="4641"/>
    <s v="5I"/>
    <n v="1000"/>
    <x v="4"/>
    <x v="4"/>
    <s v="S"/>
    <n v="0"/>
    <n v="39"/>
    <n v="39"/>
    <n v="39"/>
    <n v="-4"/>
    <n v="35"/>
    <n v="1"/>
    <n v="32"/>
    <s v="6822 GR"/>
    <n v="0"/>
    <n v="0"/>
    <n v="0"/>
    <n v="0"/>
    <n v="15.115384615384613"/>
    <n v="1.5115384615384614E-2"/>
    <n v="0"/>
    <n v="0"/>
    <n v="0"/>
    <n v="0"/>
    <n v="0"/>
    <n v="0"/>
    <n v="0"/>
    <s v="Portal"/>
  </r>
  <r>
    <x v="0"/>
    <x v="4642"/>
    <s v="5A"/>
    <n v="1000"/>
    <x v="0"/>
    <x v="0"/>
    <s v="S"/>
    <n v="-0.25925925925925924"/>
    <n v="20"/>
    <n v="27"/>
    <n v="20"/>
    <n v="-4"/>
    <n v="16"/>
    <n v="17"/>
    <n v="12.16"/>
    <s v="1853 BL"/>
    <n v="27"/>
    <n v="66"/>
    <n v="0.36692307692307691"/>
    <n v="366.92307692307691"/>
    <n v="416.38461538461536"/>
    <n v="0.41638461538461535"/>
    <n v="5.8707692307692305"/>
    <n v="2"/>
    <n v="24.32"/>
    <n v="8"/>
    <n v="97.28"/>
    <n v="10"/>
    <n v="121.6"/>
    <s v="Portal"/>
  </r>
  <r>
    <x v="0"/>
    <x v="4643"/>
    <s v="5I"/>
    <n v="100"/>
    <x v="4"/>
    <x v="4"/>
    <s v="S"/>
    <n v="0"/>
    <n v="39"/>
    <n v="39"/>
    <n v="39"/>
    <n v="-4"/>
    <n v="35"/>
    <n v="35"/>
    <n v="6.55"/>
    <s v="6823 WH"/>
    <n v="2"/>
    <n v="37"/>
    <n v="6.423076923076923E-2"/>
    <n v="6.4230769230769234"/>
    <n v="1064.8846153846152"/>
    <n v="10.648846153846153"/>
    <n v="2.2480769230769231"/>
    <n v="0"/>
    <n v="0"/>
    <n v="2"/>
    <n v="13.1"/>
    <n v="2"/>
    <n v="13.1"/>
    <s v="Portal"/>
  </r>
  <r>
    <x v="0"/>
    <x v="4644"/>
    <s v="5I"/>
    <n v="1"/>
    <x v="4"/>
    <x v="4"/>
    <s v="S"/>
    <n v="0"/>
    <n v="39"/>
    <n v="39"/>
    <n v="39"/>
    <n v="-4"/>
    <n v="35"/>
    <n v="0"/>
    <n v="0"/>
    <s v="6824 BL"/>
    <s v="0"/>
    <s v="0"/>
    <n v="0"/>
    <n v="0"/>
    <n v="34.153846153846153"/>
    <n v="34.153846153846153"/>
    <n v="0"/>
    <n v="0"/>
    <n v="0"/>
    <n v="0"/>
    <n v="0"/>
    <n v="0"/>
    <n v="0"/>
    <s v="Traditional"/>
  </r>
  <r>
    <x v="0"/>
    <x v="4645"/>
    <s v="5I"/>
    <n v="1"/>
    <x v="4"/>
    <x v="4"/>
    <s v="S"/>
    <n v="0"/>
    <n v="39"/>
    <n v="39"/>
    <n v="39"/>
    <n v="-4"/>
    <n v="35"/>
    <n v="0"/>
    <n v="0"/>
    <s v="6824 BR"/>
    <s v="0"/>
    <s v="0"/>
    <n v="0"/>
    <n v="0"/>
    <n v="11.615384615384617"/>
    <n v="11.615384615384617"/>
    <n v="0"/>
    <n v="0"/>
    <n v="0"/>
    <n v="0"/>
    <n v="0"/>
    <n v="0"/>
    <n v="0"/>
    <s v="Traditional"/>
  </r>
  <r>
    <x v="0"/>
    <x v="4646"/>
    <s v="3D"/>
    <n v="100"/>
    <x v="0"/>
    <x v="0"/>
    <s v="C"/>
    <n v="0"/>
    <n v="5"/>
    <n v="5"/>
    <n v="5"/>
    <m/>
    <n v="5"/>
    <n v="21"/>
    <n v="13.18357"/>
    <s v="5472L SL"/>
    <n v="52"/>
    <n v="228"/>
    <n v="0.82307692307692304"/>
    <n v="82.307692307692307"/>
    <n v="118.26923076923077"/>
    <n v="1.1826923076923077"/>
    <n v="4.115384615384615"/>
    <n v="6"/>
    <n v="79.10141999999999"/>
    <n v="10"/>
    <n v="131.8357"/>
    <n v="16"/>
    <n v="210.93711999999999"/>
    <s v="MPS"/>
  </r>
  <r>
    <x v="0"/>
    <x v="4647"/>
    <s v="5I"/>
    <n v="1000"/>
    <x v="0"/>
    <x v="0"/>
    <s v="B"/>
    <n v="0"/>
    <n v="39"/>
    <n v="39"/>
    <n v="39"/>
    <n v="-4"/>
    <n v="35"/>
    <n v="1"/>
    <n v="26.3"/>
    <s v="6710 SL"/>
    <n v="8"/>
    <n v="42"/>
    <n v="0.13461538461538461"/>
    <n v="134.61538461538461"/>
    <n v="148.80769230769232"/>
    <n v="0.14880769230769231"/>
    <n v="4.7115384615384617"/>
    <n v="1"/>
    <n v="26.3"/>
    <n v="6"/>
    <n v="157.80000000000001"/>
    <n v="7"/>
    <n v="184.1"/>
    <s v="Portal"/>
  </r>
  <r>
    <x v="1"/>
    <x v="4648"/>
    <s v="5A"/>
    <n v="1000"/>
    <x v="0"/>
    <x v="0"/>
    <s v="S"/>
    <n v="-0.25925925925925924"/>
    <n v="20"/>
    <n v="27"/>
    <n v="20"/>
    <n v="-4"/>
    <n v="16"/>
    <n v="50"/>
    <n v="33.880000000000003"/>
    <s v="3055 BR"/>
    <n v="44"/>
    <n v="281"/>
    <n v="0.79807692307692313"/>
    <n v="798.07692307692309"/>
    <n v="1003.8846153846155"/>
    <n v="1.0038846153846155"/>
    <n v="16.062153846153848"/>
    <n v="5"/>
    <n v="169.4"/>
    <n v="18"/>
    <n v="609.84"/>
    <n v="22"/>
    <n v="745.36"/>
    <s v="Portal"/>
  </r>
  <r>
    <x v="0"/>
    <x v="4649"/>
    <s v="5I"/>
    <n v="1"/>
    <x v="4"/>
    <x v="4"/>
    <s v="S"/>
    <n v="0"/>
    <n v="39"/>
    <n v="39"/>
    <n v="39"/>
    <n v="-4"/>
    <n v="35"/>
    <n v="0"/>
    <n v="7.3099999999999998E-2"/>
    <s v="6825 WH"/>
    <s v="0"/>
    <s v="0"/>
    <n v="0"/>
    <n v="0"/>
    <n v="222.76923076923077"/>
    <n v="222.76923076923077"/>
    <n v="0"/>
    <n v="0"/>
    <n v="0"/>
    <n v="0"/>
    <n v="0"/>
    <n v="0"/>
    <n v="0"/>
    <s v="Traditional"/>
  </r>
  <r>
    <x v="0"/>
    <x v="4650"/>
    <s v="3A"/>
    <n v="100"/>
    <x v="2"/>
    <x v="2"/>
    <n v="2"/>
    <n v="0"/>
    <n v="35"/>
    <n v="35"/>
    <n v="35"/>
    <m/>
    <n v="35"/>
    <n v="2"/>
    <n v="45.828859999999999"/>
    <s v="1891/3C SL"/>
    <n v="11"/>
    <n v="36"/>
    <n v="0.16"/>
    <n v="16"/>
    <n v="36.192307692307693"/>
    <n v="0.36192307692307696"/>
    <n v="5.6000000000000005"/>
    <n v="1"/>
    <n v="45.828859999999999"/>
    <n v="7"/>
    <n v="320.80201999999997"/>
    <n v="8"/>
    <n v="366.63087999999999"/>
    <s v="Portal"/>
  </r>
  <r>
    <x v="0"/>
    <x v="4651"/>
    <s v="5I"/>
    <n v="1"/>
    <x v="4"/>
    <x v="4"/>
    <s v="S"/>
    <n v="0"/>
    <n v="39"/>
    <n v="39"/>
    <n v="39"/>
    <n v="-4"/>
    <n v="35"/>
    <n v="0"/>
    <n v="0"/>
    <s v="6827 BK"/>
    <s v="0"/>
    <s v="0"/>
    <n v="0"/>
    <n v="0"/>
    <n v="57.615384615384613"/>
    <n v="57.615384615384613"/>
    <n v="0"/>
    <n v="0"/>
    <n v="0"/>
    <n v="0"/>
    <n v="0"/>
    <n v="0"/>
    <n v="0"/>
    <s v="Traditional"/>
  </r>
  <r>
    <x v="1"/>
    <x v="4652"/>
    <s v="3A"/>
    <n v="100"/>
    <x v="2"/>
    <x v="2"/>
    <n v="2"/>
    <n v="0"/>
    <n v="50"/>
    <n v="50"/>
    <n v="50"/>
    <m/>
    <n v="50"/>
    <n v="0"/>
    <n v="77.878749999999997"/>
    <s v="1299/30C SL"/>
    <n v="2"/>
    <n v="13"/>
    <n v="3.6538461538461534E-2"/>
    <n v="3.6538461538461533"/>
    <n v="3.6538461538461533"/>
    <n v="3.6538461538461534E-2"/>
    <n v="1.8269230769230766"/>
    <n v="0"/>
    <n v="0"/>
    <n v="2"/>
    <n v="155.75749999999999"/>
    <n v="2"/>
    <n v="155.75749999999999"/>
    <s v="Portal"/>
  </r>
  <r>
    <x v="0"/>
    <x v="4653"/>
    <s v="1F"/>
    <n v="1"/>
    <x v="2"/>
    <x v="2"/>
    <n v="2"/>
    <n v="-0.33333333333333331"/>
    <n v="40"/>
    <n v="60"/>
    <n v="40"/>
    <m/>
    <n v="40"/>
    <n v="1178"/>
    <n v="0.32876"/>
    <s v="86505CY SL"/>
    <s v="0"/>
    <s v="0"/>
    <n v="0"/>
    <n v="0"/>
    <n v="1.4230769230769231"/>
    <n v="1.4230769230769231"/>
    <n v="56.923076923076927"/>
    <n v="0"/>
    <n v="0"/>
    <n v="0"/>
    <n v="0"/>
    <n v="0"/>
    <n v="0"/>
    <s v="Portal"/>
  </r>
  <r>
    <x v="1"/>
    <x v="4654"/>
    <s v="5I"/>
    <n v="100"/>
    <x v="0"/>
    <x v="0"/>
    <s v="B"/>
    <n v="0"/>
    <n v="39"/>
    <n v="39"/>
    <n v="39"/>
    <n v="-4"/>
    <n v="35"/>
    <n v="117"/>
    <n v="18.600000000000001"/>
    <s v="6717 GY"/>
    <n v="85"/>
    <n v="633"/>
    <n v="1.6457692307692307"/>
    <n v="164.57692307692307"/>
    <n v="923.03846153846166"/>
    <n v="9.230384615384617"/>
    <n v="57.601923076923072"/>
    <n v="8"/>
    <n v="148.80000000000001"/>
    <n v="66"/>
    <n v="1227.6000000000001"/>
    <n v="74"/>
    <n v="1376.4"/>
    <s v="Portal"/>
  </r>
  <r>
    <x v="1"/>
    <x v="4655"/>
    <s v="1F"/>
    <n v="1000"/>
    <x v="2"/>
    <x v="2"/>
    <n v="2"/>
    <n v="0"/>
    <n v="40"/>
    <n v="40"/>
    <n v="40"/>
    <m/>
    <n v="40"/>
    <n v="0"/>
    <n v="324.05914999999999"/>
    <s v="86603CY SL"/>
    <n v="0"/>
    <n v="4"/>
    <n v="4.6153846153846158E-3"/>
    <n v="4.6153846153846159"/>
    <n v="7.5769230769230766"/>
    <n v="7.5769230769230766E-3"/>
    <n v="0.18461538461538463"/>
    <n v="1"/>
    <n v="324.05914999999999"/>
    <n v="1"/>
    <n v="324.05914999999999"/>
    <n v="1"/>
    <n v="324.05914999999999"/>
    <s v="Portal"/>
  </r>
  <r>
    <x v="1"/>
    <x v="4656"/>
    <s v="3A"/>
    <n v="500"/>
    <x v="0"/>
    <x v="0"/>
    <s v="B"/>
    <n v="-5.6603773584905662E-2"/>
    <n v="50"/>
    <n v="53"/>
    <n v="50"/>
    <n v="-4"/>
    <n v="46"/>
    <n v="9"/>
    <n v="46.975000000000001"/>
    <s v="1175C SL"/>
    <n v="16"/>
    <n v="24"/>
    <n v="0.19999999999999998"/>
    <n v="99.999999999999986"/>
    <n v="862.76923076923072"/>
    <n v="1.7255384615384615"/>
    <n v="9.1999999999999993"/>
    <n v="1"/>
    <n v="46.975000000000001"/>
    <n v="10"/>
    <n v="469.75"/>
    <n v="11"/>
    <n v="516.72500000000002"/>
    <s v="Portal"/>
  </r>
  <r>
    <x v="1"/>
    <x v="4657"/>
    <s v="1A"/>
    <n v="100"/>
    <x v="2"/>
    <x v="2"/>
    <s v="P"/>
    <n v="0"/>
    <n v="5"/>
    <n v="5"/>
    <n v="5"/>
    <m/>
    <n v="5"/>
    <n v="0"/>
    <n v="83.870369999999994"/>
    <s v="5020/40C SL"/>
    <n v="0"/>
    <n v="0"/>
    <n v="0"/>
    <n v="0"/>
    <n v="103.46153846153847"/>
    <n v="1.0346153846153847"/>
    <n v="0"/>
    <n v="0"/>
    <n v="0"/>
    <n v="0"/>
    <n v="0"/>
    <n v="0"/>
    <n v="0"/>
    <s v="MPS"/>
  </r>
  <r>
    <x v="1"/>
    <x v="4658"/>
    <s v="1A"/>
    <n v="1"/>
    <x v="2"/>
    <x v="2"/>
    <n v="2"/>
    <n v="-0.16666666666666666"/>
    <n v="50"/>
    <n v="60"/>
    <n v="50"/>
    <m/>
    <n v="50"/>
    <n v="472"/>
    <n v="0.73107999999999995"/>
    <s v="5020/40C SL"/>
    <s v="0"/>
    <s v="0"/>
    <n v="0"/>
    <n v="0"/>
    <n v="103.46153846153847"/>
    <n v="103.46153846153847"/>
    <n v="0"/>
    <n v="0"/>
    <n v="0"/>
    <n v="0"/>
    <n v="0"/>
    <n v="0"/>
    <n v="0"/>
    <s v="Portal"/>
  </r>
  <r>
    <x v="1"/>
    <x v="4659"/>
    <s v="8B"/>
    <n v="500"/>
    <x v="12"/>
    <x v="12"/>
    <s v="E"/>
    <n v="0.16470588235294117"/>
    <n v="99"/>
    <n v="85"/>
    <n v="85"/>
    <n v="-4"/>
    <n v="81"/>
    <n v="7"/>
    <n v="136.28"/>
    <s v="TFT20016 NA"/>
    <n v="1"/>
    <n v="1"/>
    <n v="1.1923076923076923E-2"/>
    <n v="5.9615384615384617"/>
    <n v="953.30769230769215"/>
    <n v="1.9066153846153844"/>
    <n v="0.96576923076923082"/>
    <n v="0"/>
    <n v="0"/>
    <n v="1"/>
    <n v="136.28"/>
    <n v="1"/>
    <n v="136.28"/>
    <s v="Portal"/>
  </r>
  <r>
    <x v="0"/>
    <x v="4660"/>
    <s v="5A"/>
    <n v="100"/>
    <x v="0"/>
    <x v="0"/>
    <s v="T"/>
    <n v="0"/>
    <n v="5"/>
    <n v="5"/>
    <n v="5"/>
    <m/>
    <n v="5"/>
    <n v="8"/>
    <n v="6.7845700000000004"/>
    <s v="3055 WR"/>
    <n v="29"/>
    <n v="58"/>
    <n v="0.3792307692307692"/>
    <n v="37.92307692307692"/>
    <n v="282.92307692307691"/>
    <n v="2.8292307692307692"/>
    <n v="1.8961538461538461"/>
    <n v="3"/>
    <n v="20.35371"/>
    <n v="5"/>
    <n v="33.922850000000004"/>
    <n v="8"/>
    <n v="54.276560000000003"/>
    <s v="MPS"/>
  </r>
  <r>
    <x v="1"/>
    <x v="4661"/>
    <s v="5A"/>
    <n v="1000"/>
    <x v="0"/>
    <x v="0"/>
    <s v="S"/>
    <n v="-0.16666666666666666"/>
    <n v="20"/>
    <n v="24"/>
    <n v="20"/>
    <n v="-4"/>
    <n v="16"/>
    <n v="15"/>
    <n v="15.52"/>
    <s v="1854 RD"/>
    <n v="33"/>
    <n v="132"/>
    <n v="0.50769230769230766"/>
    <n v="507.69230769230768"/>
    <n v="513.57692307692309"/>
    <n v="0.51357692307692304"/>
    <n v="8.1230769230769226"/>
    <n v="3"/>
    <n v="46.56"/>
    <n v="11"/>
    <n v="170.72"/>
    <n v="14"/>
    <n v="217.28"/>
    <s v="Portal  "/>
  </r>
  <r>
    <x v="1"/>
    <x v="4662"/>
    <s v="6B"/>
    <n v="1"/>
    <x v="4"/>
    <x v="4"/>
    <s v="S"/>
    <n v="0"/>
    <n v="49"/>
    <n v="49"/>
    <n v="49"/>
    <n v="-4"/>
    <n v="45"/>
    <n v="1013"/>
    <n v="0.39466000000000001"/>
    <s v="79004 SL"/>
    <s v="0"/>
    <s v="0"/>
    <n v="0"/>
    <n v="0"/>
    <n v="2.3076923076923079"/>
    <n v="2.3076923076923079"/>
    <n v="103.84615384615385"/>
    <n v="12"/>
    <n v="4.7359200000000001"/>
    <n v="116"/>
    <n v="45.780560000000001"/>
    <n v="128"/>
    <n v="50.516480000000001"/>
    <s v="Portal With MPS"/>
  </r>
  <r>
    <x v="1"/>
    <x v="4663"/>
    <s v="6B"/>
    <n v="100"/>
    <x v="4"/>
    <x v="4"/>
    <s v="T"/>
    <n v="0"/>
    <n v="5"/>
    <n v="5"/>
    <n v="5"/>
    <m/>
    <n v="5"/>
    <n v="0"/>
    <n v="59.297060000000002"/>
    <s v="79048 SL"/>
    <n v="1"/>
    <n v="14"/>
    <n v="2.6923076923076925E-2"/>
    <n v="2.6923076923076925"/>
    <n v="120.23846153846154"/>
    <n v="1.2023846153846154"/>
    <n v="0.13461538461538464"/>
    <n v="1"/>
    <n v="59.297060000000002"/>
    <n v="1"/>
    <n v="59.297060000000002"/>
    <n v="1"/>
    <n v="59.297060000000002"/>
    <s v="MPS"/>
  </r>
  <r>
    <x v="1"/>
    <x v="4664"/>
    <s v="5I"/>
    <n v="100"/>
    <x v="0"/>
    <x v="0"/>
    <s v="B"/>
    <n v="0"/>
    <n v="39"/>
    <n v="39"/>
    <n v="39"/>
    <n v="-4"/>
    <n v="35"/>
    <n v="69"/>
    <n v="11.65"/>
    <s v="6716 BR"/>
    <n v="42"/>
    <n v="227"/>
    <n v="0.71423076923076922"/>
    <n v="71.42307692307692"/>
    <n v="149.11538461538461"/>
    <n v="1.4911538461538461"/>
    <n v="24.998076923076923"/>
    <n v="4"/>
    <n v="46.6"/>
    <n v="29"/>
    <n v="337.85"/>
    <n v="33"/>
    <n v="384.45"/>
    <s v="Portal"/>
  </r>
  <r>
    <x v="1"/>
    <x v="4665"/>
    <s v="1F"/>
    <n v="1000"/>
    <x v="2"/>
    <x v="2"/>
    <n v="2"/>
    <n v="0"/>
    <n v="30"/>
    <n v="30"/>
    <n v="30"/>
    <m/>
    <n v="30"/>
    <n v="3"/>
    <n v="227.57126"/>
    <s v="86304CY SL"/>
    <n v="12"/>
    <n v="28"/>
    <n v="0.16153846153846155"/>
    <n v="161.53846153846155"/>
    <n v="187.30769230769232"/>
    <n v="0.18730769230769231"/>
    <n v="4.8461538461538467"/>
    <n v="1"/>
    <n v="227.57126"/>
    <n v="6"/>
    <n v="1365.4275600000001"/>
    <n v="7"/>
    <n v="1592.99882"/>
    <s v="Portal"/>
  </r>
  <r>
    <x v="1"/>
    <x v="4666"/>
    <s v="6B"/>
    <n v="1000"/>
    <x v="4"/>
    <x v="4"/>
    <s v="T"/>
    <n v="0"/>
    <n v="5"/>
    <n v="5"/>
    <n v="5"/>
    <m/>
    <n v="5"/>
    <n v="0"/>
    <n v="426.80363999999997"/>
    <s v="79019 SL"/>
    <n v="0"/>
    <n v="2"/>
    <n v="2.3076923076923079E-3"/>
    <n v="2.3076923076923079"/>
    <n v="9"/>
    <n v="8.9999999999999993E-3"/>
    <n v="1.1538461538461539E-2"/>
    <n v="1"/>
    <n v="426.80363999999997"/>
    <n v="1"/>
    <n v="426.80363999999997"/>
    <n v="1"/>
    <n v="426.80363999999997"/>
    <s v="MPS"/>
  </r>
  <r>
    <x v="1"/>
    <x v="4667"/>
    <s v="6B"/>
    <n v="1"/>
    <x v="4"/>
    <x v="4"/>
    <s v="S"/>
    <n v="0"/>
    <n v="49"/>
    <n v="49"/>
    <n v="49"/>
    <n v="-4"/>
    <n v="45"/>
    <n v="4993"/>
    <n v="0.28010000000000002"/>
    <s v="79046 SL"/>
    <s v="0"/>
    <s v="0"/>
    <n v="0"/>
    <n v="0"/>
    <n v="114.96153846153845"/>
    <n v="114.96153846153845"/>
    <n v="5173.2692307692305"/>
    <n v="575"/>
    <n v="161.0575"/>
    <n v="5748"/>
    <n v="1610.0148000000002"/>
    <n v="6323"/>
    <n v="1771.0723"/>
    <s v="Portal With MPS"/>
  </r>
  <r>
    <x v="1"/>
    <x v="4668"/>
    <s v="6B"/>
    <n v="1"/>
    <x v="4"/>
    <x v="4"/>
    <s v="S"/>
    <n v="0"/>
    <n v="54"/>
    <n v="54"/>
    <n v="54"/>
    <n v="-4"/>
    <n v="50"/>
    <n v="3601"/>
    <n v="0.49032999999999999"/>
    <s v="79048 SL"/>
    <n v="6020"/>
    <n v="6020"/>
    <n v="71.776923076923069"/>
    <n v="71.776923076923069"/>
    <n v="120.23846153846154"/>
    <n v="120.23846153846154"/>
    <n v="3588.8461538461534"/>
    <n v="601"/>
    <n v="294.68833000000001"/>
    <n v="6613"/>
    <n v="3242.5522900000001"/>
    <n v="7214"/>
    <n v="3537.24062"/>
    <s v="Portal With MPS"/>
  </r>
  <r>
    <x v="0"/>
    <x v="4669"/>
    <s v="3D"/>
    <n v="1000"/>
    <x v="6"/>
    <x v="6"/>
    <s v="C"/>
    <n v="0"/>
    <n v="5"/>
    <n v="5"/>
    <n v="5"/>
    <m/>
    <n v="5"/>
    <n v="0"/>
    <n v="394.63387999999998"/>
    <s v="5476L SL"/>
    <n v="0"/>
    <n v="0"/>
    <n v="0"/>
    <n v="0"/>
    <n v="9.1923076923076916"/>
    <n v="9.1923076923076923E-3"/>
    <n v="4.5961538461538463E-2"/>
    <n v="0"/>
    <n v="0"/>
    <n v="0"/>
    <n v="0"/>
    <n v="0"/>
    <n v="0"/>
    <s v="MPS"/>
  </r>
  <r>
    <x v="0"/>
    <x v="4670"/>
    <s v="3D"/>
    <n v="500"/>
    <x v="6"/>
    <x v="6"/>
    <s v="C"/>
    <n v="0"/>
    <n v="5"/>
    <n v="5"/>
    <n v="5"/>
    <m/>
    <n v="5"/>
    <n v="0"/>
    <n v="202.24242000000001"/>
    <s v="5476L SL"/>
    <n v="0"/>
    <n v="1"/>
    <n v="1.153846153846154E-3"/>
    <n v="0.57692307692307698"/>
    <n v="9.1923076923076916"/>
    <n v="1.8384615384615385E-2"/>
    <n v="5.7692307692307696E-3"/>
    <n v="1"/>
    <n v="202.24242000000001"/>
    <n v="1"/>
    <n v="202.24242000000001"/>
    <n v="1"/>
    <n v="202.24242000000001"/>
    <s v="MPS"/>
  </r>
  <r>
    <x v="1"/>
    <x v="4671"/>
    <s v="1A"/>
    <n v="100"/>
    <x v="2"/>
    <x v="2"/>
    <n v="2"/>
    <n v="0"/>
    <n v="50"/>
    <n v="50"/>
    <n v="50"/>
    <m/>
    <n v="50"/>
    <n v="0"/>
    <n v="80.988600000000005"/>
    <s v="5070/15C SL"/>
    <n v="5"/>
    <n v="14"/>
    <n v="7.0000000000000007E-2"/>
    <n v="7.0000000000000009"/>
    <n v="142.38461538461539"/>
    <n v="1.4238461538461538"/>
    <n v="3.5000000000000004"/>
    <n v="0"/>
    <n v="0"/>
    <n v="4"/>
    <n v="323.95440000000002"/>
    <n v="4"/>
    <n v="323.95440000000002"/>
    <s v="Portal"/>
  </r>
  <r>
    <x v="0"/>
    <x v="4672"/>
    <s v="3C"/>
    <n v="1"/>
    <x v="2"/>
    <x v="2"/>
    <n v="2"/>
    <n v="-0.33333333333333331"/>
    <n v="40"/>
    <n v="60"/>
    <n v="40"/>
    <m/>
    <n v="40"/>
    <n v="172"/>
    <n v="0.76036000000000004"/>
    <s v="5661 BK"/>
    <n v="0"/>
    <n v="400"/>
    <n v="0.46153846153846156"/>
    <n v="0.46153846153846156"/>
    <n v="0.46153846153846156"/>
    <n v="0.46153846153846156"/>
    <n v="18.461538461538463"/>
    <n v="2"/>
    <n v="1.5207200000000001"/>
    <n v="20"/>
    <n v="15.2072"/>
    <n v="22"/>
    <n v="16.727920000000001"/>
    <s v="Portal"/>
  </r>
  <r>
    <x v="1"/>
    <x v="4673"/>
    <s v="1A"/>
    <n v="1"/>
    <x v="2"/>
    <x v="2"/>
    <n v="2"/>
    <n v="-0.4375"/>
    <n v="45"/>
    <n v="80"/>
    <n v="45"/>
    <m/>
    <n v="45"/>
    <n v="7568"/>
    <n v="0.57986000000000004"/>
    <s v="5341C SL"/>
    <s v="0"/>
    <s v="0"/>
    <n v="0"/>
    <n v="0"/>
    <n v="6.8076923076923075"/>
    <n v="6.8076923076923075"/>
    <n v="0"/>
    <n v="0"/>
    <n v="0"/>
    <n v="0"/>
    <n v="0"/>
    <n v="0"/>
    <n v="0"/>
    <s v="Portal"/>
  </r>
  <r>
    <x v="1"/>
    <x v="4674"/>
    <s v="5I"/>
    <n v="100"/>
    <x v="0"/>
    <x v="0"/>
    <s v="S"/>
    <n v="2.564102564102564E-2"/>
    <n v="40"/>
    <n v="39"/>
    <n v="39"/>
    <n v="-4"/>
    <n v="35"/>
    <n v="124"/>
    <n v="5.7610000000000001"/>
    <s v="6715 YL"/>
    <n v="20"/>
    <n v="132"/>
    <n v="0.36769230769230765"/>
    <n v="36.769230769230766"/>
    <n v="369.84615384615387"/>
    <n v="3.6984615384615385"/>
    <n v="12.869230769230768"/>
    <n v="2"/>
    <n v="11.522"/>
    <n v="15"/>
    <n v="86.415000000000006"/>
    <n v="17"/>
    <n v="97.936999999999998"/>
    <s v="Portal"/>
  </r>
  <r>
    <x v="0"/>
    <x v="4675"/>
    <s v="5E"/>
    <n v="1000"/>
    <x v="3"/>
    <x v="3"/>
    <s v="T"/>
    <n v="0"/>
    <n v="5"/>
    <n v="5"/>
    <n v="5"/>
    <m/>
    <n v="5"/>
    <n v="2"/>
    <n v="122.54319"/>
    <s v="5853/19 SL"/>
    <n v="9"/>
    <n v="12"/>
    <n v="0.11076923076923076"/>
    <n v="110.76923076923076"/>
    <n v="130.61538461538461"/>
    <n v="0.13061538461538461"/>
    <n v="0.55384615384615377"/>
    <n v="1"/>
    <n v="122.54319"/>
    <n v="2"/>
    <n v="245.08637999999999"/>
    <n v="3"/>
    <n v="367.62957"/>
    <s v="MPS"/>
  </r>
  <r>
    <x v="0"/>
    <x v="4676"/>
    <s v="5E"/>
    <n v="100"/>
    <x v="3"/>
    <x v="3"/>
    <s v="T"/>
    <n v="0"/>
    <n v="5"/>
    <n v="5"/>
    <n v="5"/>
    <m/>
    <n v="5"/>
    <n v="9"/>
    <n v="12.26257"/>
    <s v="5853/19 SL"/>
    <n v="15"/>
    <n v="32"/>
    <n v="0.19846153846153847"/>
    <n v="19.846153846153847"/>
    <n v="130.61538461538461"/>
    <n v="1.3061538461538462"/>
    <n v="0.99230769230769234"/>
    <n v="1"/>
    <n v="12.26257"/>
    <n v="2"/>
    <n v="24.52514"/>
    <n v="3"/>
    <n v="36.787710000000004"/>
    <s v="MPS"/>
  </r>
  <r>
    <x v="0"/>
    <x v="4677"/>
    <s v="5E"/>
    <n v="1"/>
    <x v="3"/>
    <x v="3"/>
    <s v="S"/>
    <n v="0.13333333333333333"/>
    <n v="68"/>
    <n v="60"/>
    <n v="60"/>
    <n v="-4"/>
    <n v="56"/>
    <n v="14084"/>
    <n v="0.11"/>
    <s v="5853/19 SL"/>
    <s v="0"/>
    <s v="0"/>
    <n v="0"/>
    <n v="0"/>
    <n v="130.61538461538461"/>
    <n v="130.61538461538461"/>
    <n v="0"/>
    <n v="653"/>
    <n v="71.83"/>
    <n v="7967"/>
    <n v="876.37"/>
    <n v="8620"/>
    <n v="948.2"/>
    <s v="Portal With MPS"/>
  </r>
  <r>
    <x v="0"/>
    <x v="4678"/>
    <s v="5E"/>
    <n v="100"/>
    <x v="3"/>
    <x v="3"/>
    <s v="T"/>
    <n v="0"/>
    <n v="5"/>
    <n v="5"/>
    <n v="5"/>
    <m/>
    <n v="5"/>
    <n v="5"/>
    <n v="12.26257"/>
    <s v="5853/19 VI"/>
    <n v="5"/>
    <n v="41"/>
    <n v="0.10115384615384615"/>
    <n v="10.115384615384615"/>
    <n v="23.192307692307693"/>
    <n v="0.23192307692307693"/>
    <n v="0.50576923076923075"/>
    <n v="1"/>
    <n v="12.26257"/>
    <n v="2"/>
    <n v="24.52514"/>
    <n v="3"/>
    <n v="36.787710000000004"/>
    <s v="MPS"/>
  </r>
  <r>
    <x v="0"/>
    <x v="4679"/>
    <s v="5E"/>
    <n v="1"/>
    <x v="3"/>
    <x v="3"/>
    <s v="S"/>
    <n v="0.3"/>
    <n v="78"/>
    <n v="60"/>
    <n v="60"/>
    <n v="-4"/>
    <n v="56"/>
    <n v="17675"/>
    <n v="7.0000000000000007E-2"/>
    <s v="2854/1 WH"/>
    <s v="0"/>
    <s v="0"/>
    <n v="0"/>
    <n v="0"/>
    <n v="209.61538461538458"/>
    <n v="209.61538461538458"/>
    <n v="0"/>
    <n v="1048"/>
    <n v="73.360000000000014"/>
    <n v="12786"/>
    <n v="895.0200000000001"/>
    <n v="13834"/>
    <n v="968.38000000000011"/>
    <s v="Portal With MPS"/>
  </r>
  <r>
    <x v="0"/>
    <x v="4680"/>
    <s v="5A"/>
    <n v="1000"/>
    <x v="0"/>
    <x v="0"/>
    <s v="S"/>
    <n v="-0.16666666666666666"/>
    <n v="40"/>
    <n v="48"/>
    <n v="40"/>
    <n v="-4"/>
    <n v="36"/>
    <n v="4"/>
    <n v="21.52"/>
    <s v="3051/1 BR"/>
    <n v="0"/>
    <n v="0"/>
    <n v="0"/>
    <n v="0"/>
    <n v="28.423076923076923"/>
    <n v="2.8423076923076922E-2"/>
    <n v="1.0232307692307692"/>
    <n v="0"/>
    <n v="0"/>
    <n v="0"/>
    <n v="0"/>
    <n v="0"/>
    <n v="0"/>
    <s v="Portal"/>
  </r>
  <r>
    <x v="1"/>
    <x v="4681"/>
    <s v="3A"/>
    <n v="1000"/>
    <x v="2"/>
    <x v="2"/>
    <n v="2"/>
    <n v="-0.65"/>
    <n v="35"/>
    <n v="100"/>
    <n v="35"/>
    <m/>
    <n v="35"/>
    <n v="9"/>
    <n v="192.68"/>
    <s v="1899/3C SL"/>
    <n v="13"/>
    <n v="17"/>
    <n v="0.1596153846153846"/>
    <n v="159.61538461538461"/>
    <n v="183.34615384615384"/>
    <n v="0.18334615384615385"/>
    <n v="5.5865384615384608"/>
    <n v="1"/>
    <n v="192.68"/>
    <n v="7"/>
    <n v="1348.76"/>
    <n v="8"/>
    <n v="1541.44"/>
    <s v="Portal"/>
  </r>
  <r>
    <x v="0"/>
    <x v="4682"/>
    <s v="2A"/>
    <n v="1000"/>
    <x v="0"/>
    <x v="0"/>
    <s v="B"/>
    <n v="0"/>
    <n v="53"/>
    <n v="53"/>
    <n v="53"/>
    <n v="-4"/>
    <n v="49"/>
    <n v="21"/>
    <n v="45.2"/>
    <s v="M13302 SL"/>
    <n v="22"/>
    <n v="0"/>
    <n v="0.23692307692307693"/>
    <n v="236.92307692307693"/>
    <n v="330.5"/>
    <n v="0.33050000000000002"/>
    <n v="16.194500000000001"/>
    <n v="1"/>
    <n v="45.2"/>
    <n v="13"/>
    <n v="587.6"/>
    <n v="14"/>
    <n v="632.80000000000007"/>
    <s v="Portal"/>
  </r>
  <r>
    <x v="1"/>
    <x v="4683"/>
    <s v="5D"/>
    <n v="100"/>
    <x v="15"/>
    <x v="14"/>
    <s v="B"/>
    <n v="0"/>
    <n v="24"/>
    <n v="24"/>
    <n v="24"/>
    <n v="-4"/>
    <n v="20"/>
    <n v="23"/>
    <n v="5.7131800000000004"/>
    <s v="297 SV"/>
    <n v="78"/>
    <n v="469"/>
    <n v="1.381153846153846"/>
    <n v="138.11538461538458"/>
    <n v="550.80769230769226"/>
    <n v="5.5080769230769224"/>
    <n v="27.623076923076919"/>
    <n v="8"/>
    <n v="45.705440000000003"/>
    <n v="36"/>
    <n v="205.67448000000002"/>
    <n v="43"/>
    <n v="245.66674"/>
    <s v="Portal"/>
  </r>
  <r>
    <x v="1"/>
    <x v="4684"/>
    <s v="1F"/>
    <n v="1000"/>
    <x v="2"/>
    <x v="2"/>
    <n v="2"/>
    <n v="0"/>
    <n v="40"/>
    <n v="40"/>
    <n v="40"/>
    <m/>
    <n v="40"/>
    <n v="1"/>
    <n v="213.25257999999999"/>
    <s v="86601CY SL"/>
    <n v="1"/>
    <n v="7"/>
    <n v="1.8846153846153846E-2"/>
    <n v="18.846153846153847"/>
    <n v="33.153846153846153"/>
    <n v="3.3153846153846152E-2"/>
    <n v="0.75384615384615383"/>
    <n v="0"/>
    <n v="0"/>
    <n v="1"/>
    <n v="213.25257999999999"/>
    <n v="1"/>
    <n v="213.25257999999999"/>
    <s v="Portal"/>
  </r>
  <r>
    <x v="1"/>
    <x v="4685"/>
    <s v="1F"/>
    <n v="100"/>
    <x v="2"/>
    <x v="2"/>
    <n v="2"/>
    <n v="0"/>
    <n v="40"/>
    <n v="40"/>
    <n v="40"/>
    <m/>
    <n v="40"/>
    <n v="0"/>
    <n v="22.034289999999999"/>
    <s v="86601CY SL"/>
    <n v="9"/>
    <n v="25"/>
    <n v="0.12576923076923077"/>
    <n v="12.576923076923077"/>
    <n v="33.153846153846153"/>
    <n v="0.33153846153846156"/>
    <n v="5.0307692307692307"/>
    <n v="1"/>
    <n v="22.034289999999999"/>
    <n v="6"/>
    <n v="132.20573999999999"/>
    <n v="7"/>
    <n v="154.24002999999999"/>
    <s v="Portal"/>
  </r>
  <r>
    <x v="1"/>
    <x v="4686"/>
    <s v="1F"/>
    <n v="1"/>
    <x v="2"/>
    <x v="2"/>
    <n v="2"/>
    <n v="-0.33333333333333331"/>
    <n v="40"/>
    <n v="60"/>
    <n v="40"/>
    <m/>
    <n v="40"/>
    <n v="8061"/>
    <n v="0.19273999999999999"/>
    <s v="86601CY SL"/>
    <s v="0"/>
    <s v="0"/>
    <n v="0"/>
    <n v="0"/>
    <n v="33.153846153846153"/>
    <n v="33.153846153846153"/>
    <n v="0"/>
    <n v="0"/>
    <n v="0"/>
    <n v="0"/>
    <n v="0"/>
    <n v="0"/>
    <n v="0"/>
    <s v="Portal"/>
  </r>
  <r>
    <x v="1"/>
    <x v="4687"/>
    <s v="1F"/>
    <n v="1"/>
    <x v="2"/>
    <x v="2"/>
    <n v="2"/>
    <n v="-0.33333333333333331"/>
    <n v="40"/>
    <n v="60"/>
    <n v="40"/>
    <m/>
    <n v="40"/>
    <n v="4786"/>
    <n v="0.63505"/>
    <s v="86608CY SL"/>
    <s v="0"/>
    <s v="0"/>
    <n v="0"/>
    <n v="0"/>
    <n v="42.269230769230766"/>
    <n v="42.269230769230766"/>
    <n v="0"/>
    <n v="0"/>
    <n v="0"/>
    <n v="0"/>
    <n v="0"/>
    <n v="0"/>
    <n v="0"/>
    <s v="Portal"/>
  </r>
  <r>
    <x v="0"/>
    <x v="4688"/>
    <s v="5A"/>
    <n v="1000"/>
    <x v="0"/>
    <x v="0"/>
    <s v="S"/>
    <n v="-0.58333333333333337"/>
    <n v="20"/>
    <n v="48"/>
    <n v="20"/>
    <n v="-4"/>
    <n v="16"/>
    <n v="6"/>
    <n v="22.17"/>
    <s v="3053/1 BL"/>
    <n v="9"/>
    <n v="39"/>
    <n v="0.14192307692307693"/>
    <n v="141.92307692307693"/>
    <n v="206.23076923076923"/>
    <n v="0.20623076923076922"/>
    <n v="3.2996923076923075"/>
    <n v="1"/>
    <n v="22.17"/>
    <n v="3"/>
    <n v="66.510000000000005"/>
    <n v="4"/>
    <n v="88.68"/>
    <s v="Portal"/>
  </r>
  <r>
    <x v="1"/>
    <x v="4689"/>
    <s v="6A"/>
    <n v="100"/>
    <x v="2"/>
    <x v="2"/>
    <n v="2"/>
    <n v="0"/>
    <n v="45"/>
    <n v="45"/>
    <n v="45"/>
    <m/>
    <n v="45"/>
    <n v="0"/>
    <n v="45.294550000000001"/>
    <s v="77111 SL"/>
    <n v="1"/>
    <n v="7"/>
    <n v="1.8846153846153846E-2"/>
    <n v="1.8846153846153846"/>
    <n v="73.153846153846146"/>
    <n v="0.73153846153846147"/>
    <n v="0.84807692307692306"/>
    <n v="0"/>
    <n v="0"/>
    <n v="1"/>
    <n v="45.294550000000001"/>
    <n v="1"/>
    <n v="45.294550000000001"/>
    <s v="Portal"/>
  </r>
  <r>
    <x v="0"/>
    <x v="4690"/>
    <s v="3A"/>
    <n v="100"/>
    <x v="2"/>
    <x v="2"/>
    <n v="2"/>
    <n v="0"/>
    <n v="20"/>
    <n v="20"/>
    <n v="20"/>
    <m/>
    <n v="20"/>
    <n v="3"/>
    <n v="33.598860000000002"/>
    <s v="6300/10 SL"/>
    <n v="24"/>
    <n v="62"/>
    <n v="0.33"/>
    <n v="33"/>
    <n v="151.84615384615387"/>
    <n v="1.5184615384615388"/>
    <n v="6.6000000000000005"/>
    <n v="2"/>
    <n v="67.197720000000004"/>
    <n v="9"/>
    <n v="302.38974000000002"/>
    <n v="11"/>
    <n v="369.58746000000002"/>
    <s v="Portal"/>
  </r>
  <r>
    <x v="0"/>
    <x v="4691"/>
    <s v="8A"/>
    <n v="100"/>
    <x v="1"/>
    <x v="1"/>
    <s v="E"/>
    <n v="0.55555555555555558"/>
    <n v="140"/>
    <n v="90"/>
    <n v="90"/>
    <n v="-4"/>
    <n v="86"/>
    <n v="14"/>
    <n v="8.8714300000000001"/>
    <s v="F2213/32 BL"/>
    <n v="48"/>
    <n v="67"/>
    <n v="0.59423076923076923"/>
    <n v="59.42307692307692"/>
    <n v="72.533076923076933"/>
    <n v="0.72533076923076933"/>
    <n v="51.103846153846156"/>
    <n v="3"/>
    <n v="26.61429"/>
    <n v="54"/>
    <n v="479.05722000000003"/>
    <n v="57"/>
    <n v="505.67151000000001"/>
    <s v="Portal"/>
  </r>
  <r>
    <x v="0"/>
    <x v="4692"/>
    <s v="5E"/>
    <n v="1000"/>
    <x v="3"/>
    <x v="3"/>
    <s v="T"/>
    <n v="0"/>
    <n v="5"/>
    <n v="5"/>
    <n v="5"/>
    <m/>
    <n v="5"/>
    <n v="2"/>
    <n v="81.195809999999994"/>
    <s v="2843/7 RD"/>
    <n v="14"/>
    <n v="36"/>
    <n v="0.19230769230769229"/>
    <n v="192.30769230769229"/>
    <n v="442.03846153846155"/>
    <n v="0.44203846153846155"/>
    <n v="0.96153846153846145"/>
    <n v="1"/>
    <n v="81.195809999999994"/>
    <n v="2"/>
    <n v="162.39161999999999"/>
    <n v="3"/>
    <n v="243.58742999999998"/>
    <s v="MPS"/>
  </r>
  <r>
    <x v="1"/>
    <x v="4693"/>
    <s v="5A"/>
    <n v="1000"/>
    <x v="0"/>
    <x v="0"/>
    <s v="S"/>
    <n v="-0.56603773584905659"/>
    <n v="23"/>
    <n v="53"/>
    <n v="23"/>
    <n v="-4"/>
    <n v="19"/>
    <n v="21"/>
    <n v="28.13"/>
    <s v="1553 BL"/>
    <n v="6"/>
    <n v="54"/>
    <n v="0.12692307692307692"/>
    <n v="126.92307692307692"/>
    <n v="176.61538461538461"/>
    <n v="0.17661538461538462"/>
    <n v="2.4115384615384614"/>
    <n v="1"/>
    <n v="28.13"/>
    <n v="3"/>
    <n v="84.39"/>
    <n v="4"/>
    <n v="112.52"/>
    <s v="Portal"/>
  </r>
  <r>
    <x v="1"/>
    <x v="4694"/>
    <s v="2B"/>
    <n v="500"/>
    <x v="2"/>
    <x v="2"/>
    <n v="2"/>
    <n v="0"/>
    <n v="20"/>
    <n v="20"/>
    <n v="20"/>
    <m/>
    <n v="20"/>
    <n v="0"/>
    <n v="123.52697000000001"/>
    <s v="M4638 SL"/>
    <n v="0"/>
    <n v="8"/>
    <n v="9.2307692307692316E-3"/>
    <n v="4.6153846153846159"/>
    <n v="67.346153846153854"/>
    <n v="0.13469230769230769"/>
    <n v="0.18461538461538463"/>
    <n v="1"/>
    <n v="123.52697000000001"/>
    <n v="1"/>
    <n v="123.52697000000001"/>
    <n v="1"/>
    <n v="123.52697000000001"/>
    <s v="Portal"/>
  </r>
  <r>
    <x v="0"/>
    <x v="4695"/>
    <s v="5A"/>
    <n v="1000"/>
    <x v="10"/>
    <x v="10"/>
    <s v="I"/>
    <n v="2.0405405405405403"/>
    <n v="225"/>
    <n v="74"/>
    <n v="74"/>
    <n v="-4"/>
    <n v="70"/>
    <n v="23"/>
    <n v="136.84"/>
    <s v="7134 BK"/>
    <n v="3"/>
    <n v="31"/>
    <n v="6.8076923076923077E-2"/>
    <n v="68.07692307692308"/>
    <n v="75.07692307692308"/>
    <n v="7.5076923076923083E-2"/>
    <n v="5.2553846153846155"/>
    <n v="0"/>
    <n v="0"/>
    <n v="5"/>
    <n v="684.2"/>
    <n v="5"/>
    <n v="684.2"/>
    <s v="Portal With MPS"/>
  </r>
  <r>
    <x v="0"/>
    <x v="4696"/>
    <s v="5A"/>
    <n v="100"/>
    <x v="0"/>
    <x v="0"/>
    <s v="C"/>
    <n v="0"/>
    <n v="5"/>
    <n v="5"/>
    <n v="5"/>
    <m/>
    <n v="5"/>
    <n v="14"/>
    <n v="10.17895"/>
    <s v="461419 BK"/>
    <n v="5"/>
    <n v="17"/>
    <n v="7.3461538461538467E-2"/>
    <n v="7.3461538461538467"/>
    <n v="84.84615384615384"/>
    <n v="0.84846153846153838"/>
    <n v="0.36730769230769234"/>
    <n v="1"/>
    <n v="10.17895"/>
    <n v="1"/>
    <n v="10.17895"/>
    <n v="2"/>
    <n v="20.357900000000001"/>
    <s v="MPS"/>
  </r>
  <r>
    <x v="1"/>
    <x v="4697"/>
    <s v="1F"/>
    <n v="1"/>
    <x v="2"/>
    <x v="2"/>
    <n v="2"/>
    <n v="-0.33333333333333331"/>
    <n v="40"/>
    <n v="60"/>
    <n v="40"/>
    <m/>
    <n v="40"/>
    <n v="2495"/>
    <n v="0.22281000000000001"/>
    <s v="86007CY SL"/>
    <s v="0"/>
    <s v="0"/>
    <n v="0"/>
    <n v="0"/>
    <n v="18.461538461538463"/>
    <n v="18.461538461538463"/>
    <n v="0"/>
    <n v="0"/>
    <n v="0"/>
    <n v="0"/>
    <n v="0"/>
    <n v="0"/>
    <n v="0"/>
    <s v="Portal"/>
  </r>
  <r>
    <x v="1"/>
    <x v="4698"/>
    <s v="1F"/>
    <n v="100"/>
    <x v="2"/>
    <x v="2"/>
    <n v="2"/>
    <n v="0"/>
    <n v="40"/>
    <n v="40"/>
    <n v="40"/>
    <m/>
    <n v="40"/>
    <n v="2"/>
    <n v="55.155610000000003"/>
    <s v="86212CY SL"/>
    <n v="4"/>
    <n v="21"/>
    <n v="6.7307692307692304E-2"/>
    <n v="6.7307692307692308"/>
    <n v="19.807692307692307"/>
    <n v="0.19807692307692307"/>
    <n v="2.6923076923076921"/>
    <n v="0"/>
    <n v="0"/>
    <n v="3"/>
    <n v="165.46683000000002"/>
    <n v="3"/>
    <n v="165.46683000000002"/>
    <s v="Portal"/>
  </r>
  <r>
    <x v="1"/>
    <x v="4699"/>
    <s v="1F"/>
    <n v="1000"/>
    <x v="2"/>
    <x v="2"/>
    <n v="2"/>
    <n v="0"/>
    <n v="30"/>
    <n v="30"/>
    <n v="30"/>
    <m/>
    <n v="30"/>
    <n v="0"/>
    <n v="617.14637000000005"/>
    <s v="86312CY SL"/>
    <n v="0"/>
    <n v="6"/>
    <n v="6.9230769230769233E-3"/>
    <n v="6.9230769230769234"/>
    <n v="16.692307692307693"/>
    <n v="1.6692307692307694E-2"/>
    <n v="0.2076923076923077"/>
    <n v="1"/>
    <n v="617.14637000000005"/>
    <n v="1"/>
    <n v="617.14637000000005"/>
    <n v="1"/>
    <n v="617.14637000000005"/>
    <s v="Portal"/>
  </r>
  <r>
    <x v="1"/>
    <x v="4700"/>
    <s v="1F"/>
    <n v="1"/>
    <x v="2"/>
    <x v="2"/>
    <n v="2"/>
    <n v="-0.33333333333333331"/>
    <n v="40"/>
    <n v="60"/>
    <n v="40"/>
    <m/>
    <n v="40"/>
    <n v="24557"/>
    <n v="0.45739000000000002"/>
    <s v="86508CY SL"/>
    <s v="0"/>
    <s v="0"/>
    <n v="0"/>
    <n v="0"/>
    <n v="18.807692307692307"/>
    <n v="18.807692307692307"/>
    <n v="0"/>
    <n v="0"/>
    <n v="0"/>
    <n v="0"/>
    <n v="0"/>
    <n v="0"/>
    <n v="0"/>
    <s v="Portal"/>
  </r>
  <r>
    <x v="1"/>
    <x v="4701"/>
    <s v="5C"/>
    <n v="100"/>
    <x v="19"/>
    <x v="18"/>
    <s v="E"/>
    <n v="0"/>
    <n v="34"/>
    <n v="34"/>
    <n v="34"/>
    <n v="-4"/>
    <n v="30"/>
    <n v="19"/>
    <n v="75.22"/>
    <s v="391845 WH"/>
    <n v="16"/>
    <n v="60"/>
    <n v="0.24153846153846154"/>
    <n v="24.153846153846153"/>
    <n v="109.73076923076924"/>
    <n v="1.0973076923076923"/>
    <n v="7.2461538461538462"/>
    <n v="1"/>
    <n v="75.22"/>
    <n v="8"/>
    <n v="601.76"/>
    <n v="9"/>
    <n v="676.98"/>
    <s v="Traditional"/>
  </r>
  <r>
    <x v="1"/>
    <x v="4702"/>
    <s v="1F"/>
    <n v="1"/>
    <x v="2"/>
    <x v="2"/>
    <n v="2"/>
    <n v="-0.4375"/>
    <n v="45"/>
    <n v="80"/>
    <n v="45"/>
    <m/>
    <n v="45"/>
    <n v="5697"/>
    <n v="0.30371999999999999"/>
    <s v="86603CY SL"/>
    <s v="0"/>
    <s v="0"/>
    <n v="0"/>
    <n v="0"/>
    <n v="7.5769230769230766"/>
    <n v="7.5769230769230766"/>
    <n v="0"/>
    <n v="0"/>
    <n v="0"/>
    <n v="0"/>
    <n v="0"/>
    <n v="0"/>
    <n v="0"/>
    <s v="Portal"/>
  </r>
  <r>
    <x v="0"/>
    <x v="4703"/>
    <s v="5A"/>
    <n v="1000"/>
    <x v="0"/>
    <x v="0"/>
    <s v="S"/>
    <n v="-0.16666666666666666"/>
    <n v="20"/>
    <n v="24"/>
    <n v="20"/>
    <n v="-4"/>
    <n v="16"/>
    <n v="2"/>
    <n v="17.03"/>
    <s v="3070 WH"/>
    <n v="1"/>
    <n v="24"/>
    <n v="3.8461538461538464E-2"/>
    <n v="38.461538461538467"/>
    <n v="85.923076923076934"/>
    <n v="8.5923076923076935E-2"/>
    <n v="1.374769230769231"/>
    <n v="0"/>
    <n v="0"/>
    <n v="1"/>
    <n v="17.03"/>
    <n v="1"/>
    <n v="17.03"/>
    <s v="Portal"/>
  </r>
  <r>
    <x v="0"/>
    <x v="4704"/>
    <s v="3A"/>
    <n v="100"/>
    <x v="2"/>
    <x v="2"/>
    <n v="2"/>
    <n v="0"/>
    <n v="25"/>
    <n v="25"/>
    <n v="25"/>
    <m/>
    <n v="25"/>
    <n v="3"/>
    <n v="26.102900000000002"/>
    <s v="6329 SL"/>
    <n v="20"/>
    <n v="61"/>
    <n v="0.28576923076923078"/>
    <n v="28.576923076923077"/>
    <n v="41.653846153846153"/>
    <n v="0.41653846153846152"/>
    <n v="7.1442307692307692"/>
    <n v="1"/>
    <n v="26.102900000000002"/>
    <n v="8"/>
    <n v="208.82320000000001"/>
    <n v="9"/>
    <n v="234.92610000000002"/>
    <s v="Portal"/>
  </r>
  <r>
    <x v="0"/>
    <x v="4705"/>
    <s v="3A"/>
    <n v="1"/>
    <x v="2"/>
    <x v="2"/>
    <n v="2"/>
    <n v="-0.16666666666666666"/>
    <n v="25"/>
    <n v="30"/>
    <n v="25"/>
    <m/>
    <n v="25"/>
    <n v="1990"/>
    <n v="0.22202"/>
    <s v="6330 SL"/>
    <s v="0"/>
    <s v="0"/>
    <n v="0"/>
    <n v="0"/>
    <n v="122.57692307692307"/>
    <n v="122.57692307692307"/>
    <n v="0"/>
    <n v="0"/>
    <n v="0"/>
    <n v="0"/>
    <n v="0"/>
    <n v="0"/>
    <n v="0"/>
    <s v="Portal"/>
  </r>
  <r>
    <x v="1"/>
    <x v="4706"/>
    <s v="3A"/>
    <n v="1"/>
    <x v="2"/>
    <x v="2"/>
    <n v="2"/>
    <n v="-0.4"/>
    <n v="45"/>
    <n v="75"/>
    <n v="45"/>
    <m/>
    <n v="45"/>
    <n v="5660"/>
    <n v="0.64959999999999996"/>
    <s v="6397 SL"/>
    <s v="0"/>
    <s v="0"/>
    <n v="0"/>
    <n v="0"/>
    <n v="29.269230769230766"/>
    <n v="29.269230769230766"/>
    <n v="0"/>
    <n v="0"/>
    <n v="0"/>
    <n v="0"/>
    <n v="0"/>
    <n v="0"/>
    <n v="0"/>
    <s v="Portal"/>
  </r>
  <r>
    <x v="0"/>
    <x v="4707"/>
    <s v="2F"/>
    <n v="500"/>
    <x v="3"/>
    <x v="3"/>
    <s v="T"/>
    <n v="0"/>
    <n v="5"/>
    <n v="5"/>
    <n v="5"/>
    <m/>
    <n v="5"/>
    <n v="0"/>
    <n v="247.13028"/>
    <s v="9196A WH"/>
    <n v="0"/>
    <n v="1"/>
    <n v="1.153846153846154E-3"/>
    <n v="0.57692307692307698"/>
    <n v="10.115384615384615"/>
    <n v="2.0230769230769229E-2"/>
    <n v="5.7692307692307696E-3"/>
    <n v="1"/>
    <n v="247.13028"/>
    <n v="1"/>
    <n v="247.13028"/>
    <n v="1"/>
    <n v="247.13028"/>
    <s v="MPS"/>
  </r>
  <r>
    <x v="1"/>
    <x v="4708"/>
    <s v="6B"/>
    <n v="1"/>
    <x v="4"/>
    <x v="4"/>
    <s v="S"/>
    <n v="0"/>
    <n v="49"/>
    <n v="49"/>
    <n v="49"/>
    <n v="-4"/>
    <n v="45"/>
    <n v="2786"/>
    <n v="0.46093000000000001"/>
    <s v="79012 SL"/>
    <n v="0"/>
    <n v="0"/>
    <n v="0"/>
    <n v="0"/>
    <n v="53.46153846153846"/>
    <n v="53.46153846153846"/>
    <n v="2405.7692307692305"/>
    <n v="267"/>
    <n v="123.06831"/>
    <n v="2673"/>
    <n v="1232.0658900000001"/>
    <n v="2940"/>
    <n v="1355.1342"/>
    <s v="Portal With MPS"/>
  </r>
  <r>
    <x v="1"/>
    <x v="4709"/>
    <s v="6B"/>
    <n v="1"/>
    <x v="4"/>
    <x v="4"/>
    <s v="S"/>
    <n v="0"/>
    <n v="49"/>
    <n v="49"/>
    <n v="49"/>
    <n v="-4"/>
    <n v="45"/>
    <n v="10932"/>
    <n v="0.55491999999999997"/>
    <s v="79028 SL"/>
    <s v="0"/>
    <s v="0"/>
    <n v="0"/>
    <n v="0"/>
    <n v="32.42307692307692"/>
    <n v="32.42307692307692"/>
    <n v="1459.0384615384614"/>
    <n v="162"/>
    <n v="89.89703999999999"/>
    <n v="1621"/>
    <n v="899.52531999999997"/>
    <n v="1783"/>
    <n v="989.42235999999991"/>
    <s v="Portal With MPS"/>
  </r>
  <r>
    <x v="1"/>
    <x v="4710"/>
    <s v="5A"/>
    <n v="100"/>
    <x v="0"/>
    <x v="0"/>
    <s v="S"/>
    <n v="-0.16666666666666666"/>
    <n v="20"/>
    <n v="24"/>
    <n v="20"/>
    <n v="-4"/>
    <n v="16"/>
    <n v="7"/>
    <n v="5.9729999999999999"/>
    <s v="1557 BL"/>
    <n v="4"/>
    <n v="7"/>
    <n v="5.1153846153846154E-2"/>
    <n v="5.115384615384615"/>
    <n v="6.2692307692307692"/>
    <n v="6.2692307692307686E-2"/>
    <n v="0.81846153846153846"/>
    <n v="0"/>
    <n v="0"/>
    <n v="1"/>
    <n v="5.9729999999999999"/>
    <n v="1"/>
    <n v="5.9729999999999999"/>
    <s v="Portal"/>
  </r>
  <r>
    <x v="1"/>
    <x v="4711"/>
    <s v="1F"/>
    <n v="1000"/>
    <x v="2"/>
    <x v="2"/>
    <n v="2"/>
    <n v="0"/>
    <n v="40"/>
    <n v="40"/>
    <n v="40"/>
    <m/>
    <n v="40"/>
    <n v="3"/>
    <n v="239.01082"/>
    <s v="86105CY SL"/>
    <n v="6"/>
    <n v="21"/>
    <n v="8.8846153846153852E-2"/>
    <n v="88.846153846153854"/>
    <n v="100.26923076923077"/>
    <n v="0.10026923076923078"/>
    <n v="3.5538461538461541"/>
    <n v="0"/>
    <n v="0"/>
    <n v="4"/>
    <n v="956.04327999999998"/>
    <n v="4"/>
    <n v="956.04327999999998"/>
    <s v="Portal"/>
  </r>
  <r>
    <x v="0"/>
    <x v="4712"/>
    <s v="5E"/>
    <n v="1000"/>
    <x v="3"/>
    <x v="3"/>
    <s v="T"/>
    <n v="0"/>
    <n v="5"/>
    <n v="5"/>
    <n v="5"/>
    <m/>
    <n v="5"/>
    <n v="3"/>
    <n v="92.543189999999996"/>
    <s v="5853 YL"/>
    <n v="0"/>
    <n v="47"/>
    <n v="5.4230769230769228E-2"/>
    <n v="54.230769230769226"/>
    <n v="265.19230769230768"/>
    <n v="0.26519230769230767"/>
    <n v="0.27115384615384613"/>
    <n v="1"/>
    <n v="92.543189999999996"/>
    <n v="1"/>
    <n v="92.543189999999996"/>
    <n v="1"/>
    <n v="92.543189999999996"/>
    <s v="MPS"/>
  </r>
  <r>
    <x v="1"/>
    <x v="4713"/>
    <s v="1A"/>
    <n v="1"/>
    <x v="2"/>
    <x v="2"/>
    <n v="2"/>
    <n v="-0.33333333333333331"/>
    <n v="40"/>
    <n v="60"/>
    <n v="40"/>
    <m/>
    <n v="40"/>
    <n v="1924"/>
    <n v="0.63449999999999995"/>
    <s v="5527 SL"/>
    <s v="0"/>
    <s v="0"/>
    <n v="0"/>
    <n v="0"/>
    <n v="21.76923076923077"/>
    <n v="21.76923076923077"/>
    <n v="0"/>
    <n v="0"/>
    <n v="0"/>
    <n v="0"/>
    <n v="0"/>
    <n v="0"/>
    <n v="0"/>
    <s v="Portal"/>
  </r>
  <r>
    <x v="0"/>
    <x v="4714"/>
    <s v="1F"/>
    <n v="1000"/>
    <x v="2"/>
    <x v="2"/>
    <n v="2"/>
    <n v="0"/>
    <n v="40"/>
    <n v="40"/>
    <n v="40"/>
    <m/>
    <n v="40"/>
    <n v="0"/>
    <n v="258.29653000000002"/>
    <s v="86205CY SL"/>
    <n v="0"/>
    <n v="1"/>
    <n v="1.153846153846154E-3"/>
    <n v="1.153846153846154"/>
    <n v="7.1538461538461542"/>
    <n v="7.1538461538461539E-3"/>
    <n v="4.6153846153846156E-2"/>
    <n v="1"/>
    <n v="258.29653000000002"/>
    <n v="1"/>
    <n v="258.29653000000002"/>
    <n v="1"/>
    <n v="258.29653000000002"/>
    <s v="Portal"/>
  </r>
  <r>
    <x v="1"/>
    <x v="4715"/>
    <s v="1F"/>
    <n v="500"/>
    <x v="2"/>
    <x v="2"/>
    <n v="2"/>
    <n v="0"/>
    <n v="40"/>
    <n v="40"/>
    <n v="40"/>
    <m/>
    <n v="40"/>
    <n v="0"/>
    <n v="110.96726"/>
    <s v="86601CY SL"/>
    <n v="0"/>
    <n v="3"/>
    <n v="3.4615384615384616E-3"/>
    <n v="1.7307692307692308"/>
    <n v="33.153846153846153"/>
    <n v="6.6307692307692304E-2"/>
    <n v="0.13846153846153847"/>
    <n v="1"/>
    <n v="110.96726"/>
    <n v="1"/>
    <n v="110.96726"/>
    <n v="1"/>
    <n v="110.96726"/>
    <s v="Portal"/>
  </r>
  <r>
    <x v="0"/>
    <x v="4716"/>
    <s v="3D"/>
    <n v="100"/>
    <x v="6"/>
    <x v="6"/>
    <s v="C"/>
    <n v="0"/>
    <n v="5"/>
    <n v="5"/>
    <n v="5"/>
    <m/>
    <n v="5"/>
    <n v="6"/>
    <n v="14.59995"/>
    <s v="1173L SL"/>
    <n v="46"/>
    <n v="160"/>
    <n v="0.67999999999999994"/>
    <n v="68"/>
    <n v="178.76923076923077"/>
    <n v="1.7876923076923077"/>
    <n v="3.3999999999999995"/>
    <n v="5"/>
    <n v="72.999750000000006"/>
    <n v="8"/>
    <n v="116.7996"/>
    <n v="13"/>
    <n v="189.79935"/>
    <s v="MPS"/>
  </r>
  <r>
    <x v="0"/>
    <x v="4717"/>
    <s v="4A"/>
    <n v="1640"/>
    <x v="2"/>
    <x v="2"/>
    <n v="2"/>
    <n v="0"/>
    <n v="40"/>
    <n v="40"/>
    <n v="40"/>
    <m/>
    <n v="40"/>
    <n v="0"/>
    <n v="307.79002000000003"/>
    <s v="B963013 GE"/>
    <s v="0"/>
    <s v="0"/>
    <n v="0"/>
    <n v="0"/>
    <n v="6.8123076923076926"/>
    <n v="4.1538461538461538E-3"/>
    <n v="0"/>
    <n v="0"/>
    <n v="0"/>
    <n v="0"/>
    <n v="0"/>
    <n v="0"/>
    <n v="0"/>
    <s v="Portal"/>
  </r>
  <r>
    <x v="0"/>
    <x v="4718"/>
    <s v="2F"/>
    <n v="1000"/>
    <x v="3"/>
    <x v="3"/>
    <s v="T"/>
    <n v="0"/>
    <n v="5"/>
    <n v="5"/>
    <n v="5"/>
    <m/>
    <n v="5"/>
    <n v="0"/>
    <n v="492.50281000000001"/>
    <s v="9196A WH"/>
    <n v="0"/>
    <n v="5"/>
    <n v="5.7692307692307696E-3"/>
    <n v="5.7692307692307692"/>
    <n v="10.115384615384615"/>
    <n v="1.0115384615384615E-2"/>
    <n v="2.8846153846153848E-2"/>
    <n v="1"/>
    <n v="492.50281000000001"/>
    <n v="1"/>
    <n v="492.50281000000001"/>
    <n v="1"/>
    <n v="492.50281000000001"/>
    <s v="MPS"/>
  </r>
  <r>
    <x v="0"/>
    <x v="4719"/>
    <s v="2F"/>
    <n v="100"/>
    <x v="3"/>
    <x v="3"/>
    <s v="T"/>
    <n v="0"/>
    <n v="5"/>
    <n v="5"/>
    <n v="5"/>
    <m/>
    <n v="5"/>
    <n v="0"/>
    <n v="49.452570000000001"/>
    <s v="9196A WH"/>
    <n v="2"/>
    <n v="14"/>
    <n v="3.7692307692307692E-2"/>
    <n v="3.7692307692307692"/>
    <n v="10.115384615384615"/>
    <n v="0.10115384615384615"/>
    <n v="0.18846153846153846"/>
    <n v="1"/>
    <n v="49.452570000000001"/>
    <n v="1"/>
    <n v="49.452570000000001"/>
    <n v="1"/>
    <n v="49.452570000000001"/>
    <s v="MPS"/>
  </r>
  <r>
    <x v="0"/>
    <x v="4720"/>
    <s v="2F"/>
    <n v="1"/>
    <x v="3"/>
    <x v="3"/>
    <s v="S"/>
    <n v="0.47142857142857142"/>
    <n v="103"/>
    <n v="70"/>
    <n v="70"/>
    <n v="-4"/>
    <n v="66"/>
    <n v="7311"/>
    <n v="0.48"/>
    <s v="9196A WH"/>
    <s v="0"/>
    <s v="0"/>
    <n v="0"/>
    <n v="0"/>
    <n v="10.115384615384615"/>
    <n v="10.115384615384615"/>
    <n v="0"/>
    <n v="51"/>
    <n v="24.48"/>
    <n v="719"/>
    <n v="345.12"/>
    <n v="770"/>
    <n v="369.59999999999997"/>
    <s v="Portal With MPS"/>
  </r>
  <r>
    <x v="0"/>
    <x v="4721"/>
    <s v="8A"/>
    <n v="1"/>
    <x v="33"/>
    <x v="32"/>
    <s v="S"/>
    <n v="0"/>
    <n v="47"/>
    <n v="47"/>
    <n v="47"/>
    <n v="-4"/>
    <n v="43"/>
    <n v="0"/>
    <n v="0"/>
    <s v="F2214IN CL"/>
    <s v="0"/>
    <s v="0"/>
    <n v="0"/>
    <n v="0"/>
    <n v="1.97"/>
    <n v="1.97"/>
    <n v="0"/>
    <n v="0"/>
    <n v="0"/>
    <n v="0"/>
    <n v="0"/>
    <n v="0"/>
    <n v="0"/>
    <s v="Traditional"/>
  </r>
  <r>
    <x v="1"/>
    <x v="4722"/>
    <s v="3A"/>
    <n v="500"/>
    <x v="0"/>
    <x v="0"/>
    <s v="B"/>
    <n v="-0.13793103448275862"/>
    <n v="25"/>
    <n v="29"/>
    <n v="25"/>
    <n v="-4"/>
    <n v="21"/>
    <n v="6"/>
    <n v="118.87"/>
    <s v="1299C SL"/>
    <n v="0"/>
    <n v="1"/>
    <n v="1.153846153846154E-3"/>
    <n v="0.57692307692307698"/>
    <n v="411.03846153846155"/>
    <n v="0.82207692307692315"/>
    <n v="2.4230769230769233E-2"/>
    <n v="1"/>
    <n v="118.87"/>
    <n v="1"/>
    <n v="118.87"/>
    <n v="1"/>
    <n v="118.87"/>
    <s v="Portal"/>
  </r>
  <r>
    <x v="0"/>
    <x v="4723"/>
    <s v="5I"/>
    <n v="1000"/>
    <x v="0"/>
    <x v="0"/>
    <s v="S"/>
    <n v="2.564102564102564E-2"/>
    <n v="40"/>
    <n v="39"/>
    <n v="39"/>
    <n v="-4"/>
    <n v="35"/>
    <n v="53"/>
    <n v="20.079999999999998"/>
    <s v="6712 BL"/>
    <n v="52"/>
    <n v="193"/>
    <n v="0.78269230769230758"/>
    <n v="782.69230769230762"/>
    <n v="1119.3076923076922"/>
    <n v="1.1193076923076921"/>
    <n v="27.394230769230766"/>
    <n v="4"/>
    <n v="80.319999999999993"/>
    <n v="31"/>
    <n v="622.4799999999999"/>
    <n v="35"/>
    <n v="702.8"/>
    <s v="Portal"/>
  </r>
  <r>
    <x v="0"/>
    <x v="4724"/>
    <s v="5I"/>
    <n v="100"/>
    <x v="4"/>
    <x v="4"/>
    <s v="S"/>
    <n v="0"/>
    <n v="39"/>
    <n v="39"/>
    <n v="39"/>
    <n v="-4"/>
    <n v="35"/>
    <n v="20"/>
    <n v="5.6"/>
    <s v="6820 OR"/>
    <n v="13"/>
    <n v="27"/>
    <n v="0.17115384615384613"/>
    <n v="17.115384615384613"/>
    <n v="45.57692307692308"/>
    <n v="0.45576923076923082"/>
    <n v="5.9903846153846141"/>
    <n v="1"/>
    <n v="5.6"/>
    <n v="7"/>
    <n v="39.199999999999996"/>
    <n v="8"/>
    <n v="44.8"/>
    <s v="Portal"/>
  </r>
  <r>
    <x v="1"/>
    <x v="4725"/>
    <s v="8A"/>
    <n v="7"/>
    <x v="12"/>
    <x v="12"/>
    <s v="E"/>
    <n v="0.14736842105263157"/>
    <n v="109"/>
    <n v="95"/>
    <n v="95"/>
    <n v="-4"/>
    <n v="91"/>
    <n v="8"/>
    <n v="5.6598699999999997"/>
    <s v="F3001/8 BK"/>
    <n v="17"/>
    <n v="53"/>
    <n v="0.24423076923076922"/>
    <n v="1.7096153846153845"/>
    <n v="53.824999999999989"/>
    <n v="7.6892857142857123"/>
    <n v="22.224999999999998"/>
    <n v="1"/>
    <n v="5.6598699999999997"/>
    <n v="23"/>
    <n v="130.17701"/>
    <n v="24"/>
    <n v="135.83688000000001"/>
    <s v="Portal"/>
  </r>
  <r>
    <x v="0"/>
    <x v="4726"/>
    <s v="5I"/>
    <n v="1000"/>
    <x v="4"/>
    <x v="4"/>
    <s v="S"/>
    <n v="0"/>
    <n v="39"/>
    <n v="39"/>
    <n v="39"/>
    <n v="-4"/>
    <n v="35"/>
    <n v="0"/>
    <n v="26.6"/>
    <s v="6821 BR"/>
    <n v="0"/>
    <n v="1"/>
    <n v="1.153846153846154E-3"/>
    <n v="1.153846153846154"/>
    <n v="9"/>
    <n v="8.9999999999999993E-3"/>
    <n v="4.0384615384615387E-2"/>
    <n v="1"/>
    <n v="26.6"/>
    <n v="1"/>
    <n v="26.6"/>
    <n v="1"/>
    <n v="26.6"/>
    <s v="Portal"/>
  </r>
  <r>
    <x v="0"/>
    <x v="4727"/>
    <s v="5I"/>
    <n v="1000"/>
    <x v="4"/>
    <x v="4"/>
    <s v="S"/>
    <n v="0"/>
    <n v="39"/>
    <n v="39"/>
    <n v="39"/>
    <n v="-4"/>
    <n v="35"/>
    <n v="0"/>
    <n v="26.6"/>
    <s v="6821 OR"/>
    <s v="0"/>
    <s v="0"/>
    <n v="0"/>
    <n v="0"/>
    <n v="2.7307692307692308"/>
    <n v="2.7307692307692306E-3"/>
    <n v="0"/>
    <n v="0"/>
    <n v="0"/>
    <n v="0"/>
    <n v="0"/>
    <n v="0"/>
    <n v="0"/>
    <s v="Portal"/>
  </r>
  <r>
    <x v="1"/>
    <x v="4728"/>
    <s v="5A"/>
    <n v="1000"/>
    <x v="0"/>
    <x v="0"/>
    <s v="S"/>
    <n v="-0.16666666666666666"/>
    <n v="20"/>
    <n v="24"/>
    <n v="20"/>
    <n v="-4"/>
    <n v="16"/>
    <n v="91"/>
    <n v="31.03"/>
    <s v="3073 BK"/>
    <n v="32"/>
    <n v="282"/>
    <n v="0.66999999999999993"/>
    <n v="669.99999999999989"/>
    <n v="965.73076923076906"/>
    <n v="0.96573076923076906"/>
    <n v="15.451692307692305"/>
    <n v="4"/>
    <n v="124.12"/>
    <n v="15"/>
    <n v="465.45000000000005"/>
    <n v="18"/>
    <n v="558.54"/>
    <s v="Portal"/>
  </r>
  <r>
    <x v="1"/>
    <x v="4729"/>
    <s v="3A"/>
    <n v="500"/>
    <x v="0"/>
    <x v="0"/>
    <s v="C"/>
    <n v="0"/>
    <n v="5"/>
    <n v="5"/>
    <n v="5"/>
    <m/>
    <n v="5"/>
    <n v="0"/>
    <n v="34.715800000000002"/>
    <s v="58411 SL"/>
    <n v="3"/>
    <n v="0"/>
    <n v="3.2307692307692308E-2"/>
    <n v="16.153846153846153"/>
    <n v="142.11538461538461"/>
    <n v="0.28423076923076923"/>
    <n v="0.16153846153846155"/>
    <n v="1"/>
    <n v="34.715800000000002"/>
    <n v="1"/>
    <n v="34.715800000000002"/>
    <n v="1"/>
    <n v="34.715800000000002"/>
    <s v="MPS"/>
  </r>
  <r>
    <x v="0"/>
    <x v="4730"/>
    <s v="5A"/>
    <n v="1000"/>
    <x v="0"/>
    <x v="0"/>
    <s v="S"/>
    <n v="-0.16666666666666666"/>
    <n v="20"/>
    <n v="24"/>
    <n v="20"/>
    <n v="-4"/>
    <n v="16"/>
    <n v="9"/>
    <n v="31.12"/>
    <s v="3073 WH"/>
    <n v="31"/>
    <n v="74"/>
    <n v="0.41923076923076924"/>
    <n v="419.23076923076923"/>
    <n v="574.80769230769226"/>
    <n v="0.57480769230769224"/>
    <n v="9.1969230769230759"/>
    <n v="3"/>
    <n v="93.36"/>
    <n v="10"/>
    <n v="311.2"/>
    <n v="12"/>
    <n v="373.44"/>
    <s v="Portal"/>
  </r>
  <r>
    <x v="0"/>
    <x v="4731"/>
    <s v="5I"/>
    <n v="1"/>
    <x v="4"/>
    <x v="4"/>
    <s v="S"/>
    <n v="0"/>
    <n v="39"/>
    <n v="39"/>
    <n v="39"/>
    <n v="-4"/>
    <n v="35"/>
    <n v="0"/>
    <n v="0"/>
    <s v="6821 YL"/>
    <s v="0"/>
    <s v="0"/>
    <n v="0"/>
    <n v="0"/>
    <n v="6.3461538461538458"/>
    <n v="6.3461538461538458"/>
    <n v="0"/>
    <n v="0"/>
    <n v="0"/>
    <n v="0"/>
    <n v="0"/>
    <n v="0"/>
    <n v="0"/>
    <s v="Traditional"/>
  </r>
  <r>
    <x v="0"/>
    <x v="4732"/>
    <s v="5I"/>
    <n v="1000"/>
    <x v="4"/>
    <x v="4"/>
    <s v="S"/>
    <n v="0"/>
    <n v="39"/>
    <n v="39"/>
    <n v="39"/>
    <n v="-4"/>
    <n v="35"/>
    <n v="0"/>
    <n v="32"/>
    <s v="6822 YL"/>
    <s v="0"/>
    <s v="0"/>
    <n v="0"/>
    <n v="0"/>
    <n v="2.2307692307692308"/>
    <n v="2.230769230769231E-3"/>
    <n v="0"/>
    <n v="0"/>
    <n v="0"/>
    <n v="0"/>
    <n v="0"/>
    <n v="0"/>
    <n v="0"/>
    <s v="Portal"/>
  </r>
  <r>
    <x v="1"/>
    <x v="4733"/>
    <s v="3A"/>
    <n v="500"/>
    <x v="2"/>
    <x v="2"/>
    <n v="2"/>
    <n v="0"/>
    <n v="25"/>
    <n v="25"/>
    <n v="25"/>
    <m/>
    <n v="25"/>
    <n v="2"/>
    <n v="81.410300000000007"/>
    <s v="2404C SL"/>
    <n v="3"/>
    <n v="13"/>
    <n v="4.7307692307692308E-2"/>
    <n v="23.653846153846153"/>
    <n v="1128.5338461538463"/>
    <n v="2.2570676923076927"/>
    <n v="1.1826923076923077"/>
    <n v="0"/>
    <n v="0"/>
    <n v="1"/>
    <n v="81.410300000000007"/>
    <n v="1"/>
    <n v="81.410300000000007"/>
    <s v="Portal"/>
  </r>
  <r>
    <x v="0"/>
    <x v="4734"/>
    <s v="5I"/>
    <n v="1000"/>
    <x v="4"/>
    <x v="4"/>
    <s v="S"/>
    <n v="0"/>
    <n v="39"/>
    <n v="39"/>
    <n v="39"/>
    <n v="-4"/>
    <n v="35"/>
    <n v="10"/>
    <n v="52.85"/>
    <s v="6824 BK"/>
    <n v="7"/>
    <n v="30"/>
    <n v="0.11"/>
    <n v="110"/>
    <n v="129.92307692307691"/>
    <n v="0.12992307692307692"/>
    <n v="3.85"/>
    <n v="1"/>
    <n v="52.85"/>
    <n v="5"/>
    <n v="264.25"/>
    <n v="6"/>
    <n v="317.10000000000002"/>
    <s v="Portal"/>
  </r>
  <r>
    <x v="0"/>
    <x v="4735"/>
    <s v="5I"/>
    <n v="100"/>
    <x v="4"/>
    <x v="4"/>
    <s v="S"/>
    <n v="0"/>
    <n v="39"/>
    <n v="39"/>
    <n v="39"/>
    <n v="-4"/>
    <n v="35"/>
    <n v="6"/>
    <n v="6.85"/>
    <s v="6824 GR"/>
    <n v="2"/>
    <n v="11"/>
    <n v="3.4230769230769231E-2"/>
    <n v="3.4230769230769234"/>
    <n v="14.961538461538462"/>
    <n v="0.14961538461538462"/>
    <n v="1.198076923076923"/>
    <n v="0"/>
    <n v="0"/>
    <n v="1"/>
    <n v="6.85"/>
    <n v="1"/>
    <n v="6.85"/>
    <s v="Portal"/>
  </r>
  <r>
    <x v="0"/>
    <x v="4736"/>
    <s v="5I"/>
    <n v="1"/>
    <x v="4"/>
    <x v="4"/>
    <s v="S"/>
    <n v="0"/>
    <n v="39"/>
    <n v="39"/>
    <n v="39"/>
    <n v="-4"/>
    <n v="35"/>
    <n v="0"/>
    <n v="0"/>
    <s v="6829 RD"/>
    <s v="0"/>
    <s v="0"/>
    <n v="0"/>
    <n v="0"/>
    <n v="0.11538461538461539"/>
    <n v="0.11538461538461539"/>
    <n v="0"/>
    <n v="0"/>
    <n v="0"/>
    <n v="0"/>
    <n v="0"/>
    <n v="0"/>
    <n v="0"/>
    <s v="Traditional"/>
  </r>
  <r>
    <x v="0"/>
    <x v="4737"/>
    <s v="8A"/>
    <n v="1"/>
    <x v="36"/>
    <x v="35"/>
    <s v="S"/>
    <n v="0"/>
    <n v="245"/>
    <n v="245"/>
    <n v="245"/>
    <n v="-4"/>
    <n v="241"/>
    <n v="0"/>
    <n v="0"/>
    <s v="F5006 NA"/>
    <s v="0"/>
    <s v="0"/>
    <n v="0"/>
    <n v="0"/>
    <n v="0.16153846153846155"/>
    <n v="0.16153846153846155"/>
    <n v="0"/>
    <n v="0"/>
    <n v="0"/>
    <n v="0"/>
    <n v="0"/>
    <n v="0"/>
    <n v="0"/>
    <s v="Traditional"/>
  </r>
  <r>
    <x v="0"/>
    <x v="4738"/>
    <s v="5A"/>
    <n v="100"/>
    <x v="0"/>
    <x v="0"/>
    <s v="T"/>
    <n v="0"/>
    <n v="5"/>
    <n v="5"/>
    <n v="5"/>
    <m/>
    <n v="5"/>
    <n v="2"/>
    <n v="8.2659500000000001"/>
    <s v="3077 VI"/>
    <n v="13"/>
    <n v="28"/>
    <n v="0.1723076923076923"/>
    <n v="17.23076923076923"/>
    <n v="20.692307692307693"/>
    <n v="0.20692307692307693"/>
    <n v="0.86153846153846148"/>
    <n v="1"/>
    <n v="8.2659500000000001"/>
    <n v="2"/>
    <n v="16.5319"/>
    <n v="3"/>
    <n v="24.79785"/>
    <s v="MPS"/>
  </r>
  <r>
    <x v="0"/>
    <x v="4739"/>
    <s v="5E"/>
    <n v="100"/>
    <x v="3"/>
    <x v="3"/>
    <s v="T"/>
    <n v="0"/>
    <n v="5"/>
    <n v="5"/>
    <n v="5"/>
    <m/>
    <n v="5"/>
    <n v="5"/>
    <n v="12.26257"/>
    <s v="5853/19 BR"/>
    <n v="23"/>
    <n v="82"/>
    <n v="0.34230769230769231"/>
    <n v="34.230769230769234"/>
    <n v="111.53846153846155"/>
    <n v="1.1153846153846154"/>
    <n v="1.7115384615384617"/>
    <n v="2"/>
    <n v="24.52514"/>
    <n v="4"/>
    <n v="49.050280000000001"/>
    <n v="6"/>
    <n v="73.575420000000008"/>
    <s v="MPS"/>
  </r>
  <r>
    <x v="0"/>
    <x v="4740"/>
    <s v="5A"/>
    <n v="100"/>
    <x v="0"/>
    <x v="0"/>
    <s v="T"/>
    <n v="0"/>
    <n v="5"/>
    <n v="5"/>
    <n v="5"/>
    <m/>
    <n v="5"/>
    <n v="2"/>
    <n v="8.2769499999999994"/>
    <s v="3077 SL"/>
    <n v="14"/>
    <n v="54"/>
    <n v="0.21307692307692308"/>
    <n v="21.307692307692307"/>
    <n v="35.53846153846154"/>
    <n v="0.35538461538461541"/>
    <n v="1.0653846153846154"/>
    <n v="1"/>
    <n v="8.2769499999999994"/>
    <n v="2"/>
    <n v="16.553899999999999"/>
    <n v="3"/>
    <n v="24.830849999999998"/>
    <s v="MPS"/>
  </r>
  <r>
    <x v="1"/>
    <x v="4741"/>
    <s v="5D"/>
    <n v="100"/>
    <x v="0"/>
    <x v="0"/>
    <s v="C"/>
    <n v="0"/>
    <n v="5"/>
    <n v="5"/>
    <n v="5"/>
    <m/>
    <n v="5"/>
    <n v="8"/>
    <n v="14.75095"/>
    <s v="1636 BK"/>
    <n v="94"/>
    <n v="187"/>
    <n v="1.2280769230769228"/>
    <n v="122.80769230769228"/>
    <n v="187.99999999999994"/>
    <n v="1.8799999999999994"/>
    <n v="6.1403846153846144"/>
    <n v="9"/>
    <n v="132.75854999999999"/>
    <n v="15"/>
    <n v="221.26425"/>
    <n v="24"/>
    <n v="354.02279999999996"/>
    <s v="MPS"/>
  </r>
  <r>
    <x v="1"/>
    <x v="4742"/>
    <s v="3A"/>
    <n v="500"/>
    <x v="2"/>
    <x v="2"/>
    <n v="2"/>
    <n v="-0.75"/>
    <n v="25"/>
    <n v="100"/>
    <n v="25"/>
    <m/>
    <n v="25"/>
    <n v="1"/>
    <n v="82.875"/>
    <s v="2421C SL"/>
    <n v="0"/>
    <n v="0"/>
    <n v="0"/>
    <n v="0"/>
    <n v="1161.6430769230769"/>
    <n v="2.323286153846154"/>
    <n v="0"/>
    <n v="0"/>
    <n v="0"/>
    <n v="0"/>
    <n v="0"/>
    <n v="0"/>
    <n v="0"/>
    <s v="Portal"/>
  </r>
  <r>
    <x v="0"/>
    <x v="4743"/>
    <s v="5E"/>
    <n v="1000"/>
    <x v="7"/>
    <x v="7"/>
    <s v="S"/>
    <n v="0.09"/>
    <n v="109"/>
    <n v="100"/>
    <n v="100"/>
    <n v="-4"/>
    <n v="96"/>
    <n v="29"/>
    <n v="71.234999999999999"/>
    <s v="2841/7 OR"/>
    <n v="1"/>
    <n v="6"/>
    <n v="1.7692307692307691E-2"/>
    <n v="17.69230769230769"/>
    <n v="60.576923076923066"/>
    <n v="6.0576923076923063E-2"/>
    <n v="1.6984615384615385"/>
    <n v="0"/>
    <n v="0"/>
    <n v="2"/>
    <n v="142.47"/>
    <n v="2"/>
    <n v="142.47"/>
    <s v="Traditional"/>
  </r>
  <r>
    <x v="0"/>
    <x v="4744"/>
    <s v="5E"/>
    <n v="1000"/>
    <x v="3"/>
    <x v="3"/>
    <s v="T"/>
    <n v="0"/>
    <n v="5"/>
    <n v="5"/>
    <n v="5"/>
    <m/>
    <n v="5"/>
    <n v="0"/>
    <n v="192.50281000000001"/>
    <s v="5875 OR"/>
    <n v="0"/>
    <n v="7"/>
    <n v="8.076923076923077E-3"/>
    <n v="8.0769230769230766"/>
    <n v="23.346153846153847"/>
    <n v="2.3346153846153846E-2"/>
    <n v="4.0384615384615387E-2"/>
    <n v="1"/>
    <n v="192.50281000000001"/>
    <n v="1"/>
    <n v="192.50281000000001"/>
    <n v="1"/>
    <n v="192.50281000000001"/>
    <s v="MPS"/>
  </r>
  <r>
    <x v="1"/>
    <x v="4745"/>
    <s v="5A"/>
    <n v="1000"/>
    <x v="0"/>
    <x v="0"/>
    <s v="S"/>
    <n v="-0.25925925925925924"/>
    <n v="20"/>
    <n v="27"/>
    <n v="20"/>
    <n v="-4"/>
    <n v="16"/>
    <n v="13"/>
    <n v="84.14"/>
    <s v="3079 BL"/>
    <n v="12"/>
    <n v="65"/>
    <n v="0.20423076923076922"/>
    <n v="204.23076923076923"/>
    <n v="376.46153846153845"/>
    <n v="0.37646153846153846"/>
    <n v="6.0233846153846153"/>
    <n v="1"/>
    <n v="84.14"/>
    <n v="4"/>
    <n v="336.56"/>
    <n v="5"/>
    <n v="420.7"/>
    <s v="Portal"/>
  </r>
  <r>
    <x v="1"/>
    <x v="4746"/>
    <s v="5I"/>
    <n v="100"/>
    <x v="0"/>
    <x v="0"/>
    <s v="B"/>
    <n v="2.564102564102564E-2"/>
    <n v="40"/>
    <n v="39"/>
    <n v="39"/>
    <n v="-4"/>
    <n v="35"/>
    <n v="74"/>
    <n v="25.85"/>
    <s v="6718 BL"/>
    <n v="78"/>
    <n v="229"/>
    <n v="1.1042307692307691"/>
    <n v="110.42307692307691"/>
    <n v="311.57692307692304"/>
    <n v="3.1157692307692302"/>
    <n v="38.648076923076921"/>
    <n v="6"/>
    <n v="155.10000000000002"/>
    <n v="45"/>
    <n v="1163.25"/>
    <n v="51"/>
    <n v="1318.3500000000001"/>
    <s v="Portal"/>
  </r>
  <r>
    <x v="1"/>
    <x v="4747"/>
    <s v="3A"/>
    <n v="100"/>
    <x v="2"/>
    <x v="2"/>
    <n v="2"/>
    <n v="0"/>
    <n v="40"/>
    <n v="40"/>
    <n v="40"/>
    <m/>
    <n v="40"/>
    <n v="2"/>
    <n v="85.577640000000002"/>
    <s v="5480/19C SL"/>
    <n v="9"/>
    <n v="21"/>
    <n v="0.12115384615384615"/>
    <n v="12.115384615384615"/>
    <n v="102.88461538461539"/>
    <n v="1.028846153846154"/>
    <n v="4.8461538461538458"/>
    <n v="1"/>
    <n v="85.577640000000002"/>
    <n v="6"/>
    <n v="513.46584000000007"/>
    <n v="7"/>
    <n v="599.04348000000005"/>
    <s v="Portal"/>
  </r>
  <r>
    <x v="0"/>
    <x v="4748"/>
    <s v="3A"/>
    <n v="1000"/>
    <x v="2"/>
    <x v="2"/>
    <n v="2"/>
    <n v="0"/>
    <n v="25"/>
    <n v="25"/>
    <n v="25"/>
    <m/>
    <n v="25"/>
    <n v="0"/>
    <n v="270.71165000000002"/>
    <s v="6333 SL"/>
    <n v="1"/>
    <n v="5"/>
    <n v="1.6538461538461537E-2"/>
    <n v="16.538461538461537"/>
    <n v="24.96153846153846"/>
    <n v="2.4961538461538459E-2"/>
    <n v="0.41346153846153844"/>
    <n v="0"/>
    <n v="0"/>
    <n v="0"/>
    <n v="0"/>
    <n v="0"/>
    <n v="0"/>
    <s v="Portal"/>
  </r>
  <r>
    <x v="0"/>
    <x v="4749"/>
    <s v="3A"/>
    <n v="1"/>
    <x v="2"/>
    <x v="2"/>
    <n v="2"/>
    <n v="-0.59090909090909094"/>
    <n v="45"/>
    <n v="110"/>
    <n v="45"/>
    <m/>
    <n v="45"/>
    <n v="7759"/>
    <n v="0.68567"/>
    <s v="6348 SL"/>
    <s v="0"/>
    <s v="0"/>
    <n v="0"/>
    <n v="0"/>
    <n v="8.3461538461538467"/>
    <n v="8.3461538461538467"/>
    <n v="0"/>
    <n v="0"/>
    <n v="0"/>
    <n v="0"/>
    <n v="0"/>
    <n v="0"/>
    <n v="0"/>
    <s v="Portal"/>
  </r>
  <r>
    <x v="1"/>
    <x v="4750"/>
    <s v="8A"/>
    <n v="1"/>
    <x v="28"/>
    <x v="27"/>
    <s v="T"/>
    <n v="0"/>
    <n v="5"/>
    <n v="5"/>
    <n v="5"/>
    <m/>
    <n v="5"/>
    <n v="0"/>
    <n v="0"/>
    <s v="FCRIMP3 YL"/>
    <s v="0"/>
    <s v="0"/>
    <n v="0"/>
    <n v="0"/>
    <n v="23.076923076923077"/>
    <n v="23.076923076923077"/>
    <n v="0"/>
    <n v="0"/>
    <n v="0"/>
    <n v="0"/>
    <n v="0"/>
    <n v="0"/>
    <n v="0"/>
    <s v="MPS"/>
  </r>
  <r>
    <x v="1"/>
    <x v="4751"/>
    <s v="8A"/>
    <n v="500"/>
    <x v="28"/>
    <x v="27"/>
    <s v="S"/>
    <n v="0"/>
    <n v="32"/>
    <n v="32"/>
    <n v="32"/>
    <n v="-4"/>
    <n v="28"/>
    <n v="0"/>
    <n v="138.16"/>
    <s v="FCRIMP3 YL"/>
    <n v="0"/>
    <n v="40"/>
    <n v="4.6153846153846156E-2"/>
    <n v="23.076923076923077"/>
    <n v="23.076923076923077"/>
    <n v="4.6153846153846156E-2"/>
    <n v="1.2923076923076924"/>
    <n v="0"/>
    <n v="0"/>
    <n v="1"/>
    <n v="138.16"/>
    <n v="1"/>
    <n v="138.16"/>
    <s v="Portal With MPS"/>
  </r>
  <r>
    <x v="0"/>
    <x v="4752"/>
    <s v="5I"/>
    <n v="5000"/>
    <x v="0"/>
    <x v="0"/>
    <s v="B"/>
    <n v="2.564102564102564E-2"/>
    <n v="40"/>
    <n v="39"/>
    <n v="39"/>
    <n v="-4"/>
    <n v="35"/>
    <n v="0"/>
    <n v="151.25"/>
    <s v="6711 GY"/>
    <s v="0"/>
    <s v="0"/>
    <n v="0"/>
    <n v="0"/>
    <n v="65.5"/>
    <n v="1.3100000000000001E-2"/>
    <n v="0"/>
    <n v="0"/>
    <n v="0"/>
    <n v="0"/>
    <n v="0"/>
    <n v="0"/>
    <n v="0"/>
    <s v="Portal"/>
  </r>
  <r>
    <x v="0"/>
    <x v="4753"/>
    <s v="5A"/>
    <n v="1000"/>
    <x v="0"/>
    <x v="0"/>
    <s v="S"/>
    <n v="-0.25925925925925924"/>
    <n v="20"/>
    <n v="27"/>
    <n v="20"/>
    <n v="-4"/>
    <n v="16"/>
    <n v="24"/>
    <n v="14.22"/>
    <s v="3250 WH"/>
    <n v="64"/>
    <n v="173"/>
    <n v="0.88884615384615384"/>
    <n v="888.84615384615381"/>
    <n v="1049.5769230769231"/>
    <n v="1.0495769230769232"/>
    <n v="14.221538461538461"/>
    <n v="5"/>
    <n v="71.100000000000009"/>
    <n v="19"/>
    <n v="270.18"/>
    <n v="23"/>
    <n v="327.06"/>
    <s v="Portal"/>
  </r>
  <r>
    <x v="1"/>
    <x v="4754"/>
    <s v="3A"/>
    <n v="500"/>
    <x v="0"/>
    <x v="0"/>
    <s v="B"/>
    <n v="-0.62264150943396224"/>
    <n v="20"/>
    <n v="53"/>
    <n v="20"/>
    <n v="-4"/>
    <n v="16"/>
    <n v="8"/>
    <n v="60.865000000000002"/>
    <s v="5473C SL"/>
    <n v="2"/>
    <n v="9"/>
    <n v="3.1923076923076922E-2"/>
    <n v="15.961538461538462"/>
    <n v="376.19230769230768"/>
    <n v="0.75238461538461532"/>
    <n v="0.51076923076923075"/>
    <n v="0"/>
    <n v="0"/>
    <n v="1"/>
    <n v="60.865000000000002"/>
    <n v="1"/>
    <n v="60.865000000000002"/>
    <s v="Portal"/>
  </r>
  <r>
    <x v="1"/>
    <x v="4755"/>
    <s v="1A"/>
    <n v="1000"/>
    <x v="0"/>
    <x v="0"/>
    <s v="B"/>
    <n v="0"/>
    <n v="53"/>
    <n v="53"/>
    <n v="53"/>
    <n v="-4"/>
    <n v="49"/>
    <n v="15"/>
    <n v="184.91"/>
    <s v="5484C SL"/>
    <n v="4"/>
    <n v="68"/>
    <n v="0.12153846153846154"/>
    <n v="121.53846153846153"/>
    <n v="123.38461538461537"/>
    <n v="0.12338461538461537"/>
    <n v="5.9553846153846157"/>
    <n v="1"/>
    <n v="184.91"/>
    <n v="7"/>
    <n v="1294.3699999999999"/>
    <n v="8"/>
    <n v="1479.28"/>
    <s v="Portal"/>
  </r>
  <r>
    <x v="0"/>
    <x v="4756"/>
    <s v="5I"/>
    <n v="1000"/>
    <x v="4"/>
    <x v="4"/>
    <s v="S"/>
    <n v="0"/>
    <n v="39"/>
    <n v="39"/>
    <n v="39"/>
    <n v="-4"/>
    <n v="35"/>
    <n v="2"/>
    <n v="26.6"/>
    <s v="6821 WH"/>
    <n v="1"/>
    <n v="14"/>
    <n v="2.6923076923076925E-2"/>
    <n v="26.923076923076923"/>
    <n v="33.807692307692307"/>
    <n v="3.3807692307692309E-2"/>
    <n v="0.9423076923076924"/>
    <n v="0"/>
    <n v="0"/>
    <n v="1"/>
    <n v="26.6"/>
    <n v="1"/>
    <n v="26.6"/>
    <s v="Portal"/>
  </r>
  <r>
    <x v="0"/>
    <x v="4757"/>
    <s v="5I"/>
    <n v="100"/>
    <x v="4"/>
    <x v="4"/>
    <s v="S"/>
    <n v="0"/>
    <n v="39"/>
    <n v="39"/>
    <n v="39"/>
    <n v="-4"/>
    <n v="35"/>
    <n v="12"/>
    <n v="5.8"/>
    <s v="6821 BR"/>
    <n v="6"/>
    <n v="12"/>
    <n v="7.8461538461538458E-2"/>
    <n v="7.8461538461538458"/>
    <n v="9"/>
    <n v="0.09"/>
    <n v="2.7461538461538462"/>
    <n v="0"/>
    <n v="0"/>
    <n v="3"/>
    <n v="17.399999999999999"/>
    <n v="3"/>
    <n v="17.399999999999999"/>
    <s v="Portal"/>
  </r>
  <r>
    <x v="0"/>
    <x v="4758"/>
    <s v="5I"/>
    <n v="100"/>
    <x v="4"/>
    <x v="4"/>
    <s v="S"/>
    <n v="0"/>
    <n v="39"/>
    <n v="39"/>
    <n v="39"/>
    <n v="-4"/>
    <n v="35"/>
    <n v="23"/>
    <n v="5.8"/>
    <s v="6821 GR"/>
    <n v="9"/>
    <n v="23"/>
    <n v="0.12346153846153846"/>
    <n v="12.346153846153845"/>
    <n v="28.88461538461538"/>
    <n v="0.28884615384615381"/>
    <n v="4.3211538461538463"/>
    <n v="1"/>
    <n v="5.8"/>
    <n v="5"/>
    <n v="29"/>
    <n v="6"/>
    <n v="34.799999999999997"/>
    <s v="Portal"/>
  </r>
  <r>
    <x v="1"/>
    <x v="4759"/>
    <s v="3A"/>
    <n v="100"/>
    <x v="2"/>
    <x v="2"/>
    <n v="2"/>
    <n v="0"/>
    <n v="55"/>
    <n v="55"/>
    <n v="55"/>
    <m/>
    <n v="55"/>
    <n v="2"/>
    <n v="42.588859999999997"/>
    <s v="6365 SL"/>
    <n v="3"/>
    <n v="27"/>
    <n v="6.3461538461538458E-2"/>
    <n v="6.3461538461538458"/>
    <n v="8.6538461538461533"/>
    <n v="8.6538461538461536E-2"/>
    <n v="3.490384615384615"/>
    <n v="0"/>
    <n v="0"/>
    <n v="3"/>
    <n v="127.76657999999999"/>
    <n v="3"/>
    <n v="127.76657999999999"/>
    <s v="Portal"/>
  </r>
  <r>
    <x v="0"/>
    <x v="4760"/>
    <s v="5I"/>
    <n v="100"/>
    <x v="4"/>
    <x v="4"/>
    <s v="S"/>
    <n v="0"/>
    <n v="39"/>
    <n v="39"/>
    <n v="39"/>
    <n v="-4"/>
    <n v="35"/>
    <n v="10"/>
    <n v="6.2"/>
    <s v="6822 BL"/>
    <n v="0"/>
    <n v="20"/>
    <n v="2.3076923076923078E-2"/>
    <n v="2.3076923076923079"/>
    <n v="30.76923076923077"/>
    <n v="0.30769230769230771"/>
    <n v="0.80769230769230771"/>
    <n v="0"/>
    <n v="0"/>
    <n v="1"/>
    <n v="6.2"/>
    <n v="1"/>
    <n v="6.2"/>
    <s v="Portal"/>
  </r>
  <r>
    <x v="1"/>
    <x v="4761"/>
    <s v="5A"/>
    <n v="1000"/>
    <x v="0"/>
    <x v="0"/>
    <s v="S"/>
    <n v="3.7037037037037035E-2"/>
    <n v="28"/>
    <n v="27"/>
    <n v="27"/>
    <n v="-4"/>
    <n v="23"/>
    <n v="23"/>
    <n v="21.02"/>
    <s v="1855 BK"/>
    <n v="51"/>
    <n v="113"/>
    <n v="0.67961538461538451"/>
    <n v="679.61538461538453"/>
    <n v="805.88461538461524"/>
    <n v="0.8058846153846152"/>
    <n v="15.631153846153843"/>
    <n v="3"/>
    <n v="63.06"/>
    <n v="19"/>
    <n v="399.38"/>
    <n v="22"/>
    <n v="462.44"/>
    <s v="Portal  "/>
  </r>
  <r>
    <x v="0"/>
    <x v="4762"/>
    <s v="5E"/>
    <n v="1"/>
    <x v="3"/>
    <x v="3"/>
    <s v="S"/>
    <n v="0.55000000000000004"/>
    <n v="93"/>
    <n v="60"/>
    <n v="60"/>
    <n v="-4"/>
    <n v="56"/>
    <n v="9380"/>
    <n v="0.18"/>
    <s v="5856/7 RD"/>
    <s v="0"/>
    <s v="0"/>
    <n v="0"/>
    <n v="0"/>
    <n v="49.615384615384613"/>
    <n v="49.615384615384613"/>
    <n v="0"/>
    <n v="248"/>
    <n v="44.64"/>
    <n v="3026"/>
    <n v="544.67999999999995"/>
    <n v="3274"/>
    <n v="589.31999999999994"/>
    <s v="Portal With MPS"/>
  </r>
  <r>
    <x v="0"/>
    <x v="4763"/>
    <s v="5I"/>
    <n v="1000"/>
    <x v="4"/>
    <x v="4"/>
    <s v="S"/>
    <n v="0"/>
    <n v="39"/>
    <n v="39"/>
    <n v="39"/>
    <n v="-4"/>
    <n v="35"/>
    <n v="6"/>
    <n v="40.9"/>
    <s v="6823 WH"/>
    <n v="85"/>
    <n v="124"/>
    <n v="1.0584615384615383"/>
    <n v="1058.4615384615383"/>
    <n v="1064.8846153846152"/>
    <n v="1.0648846153846152"/>
    <n v="37.046153846153842"/>
    <n v="5"/>
    <n v="204.5"/>
    <n v="42"/>
    <n v="1717.8"/>
    <n v="47"/>
    <n v="1922.3"/>
    <s v="Portal"/>
  </r>
  <r>
    <x v="0"/>
    <x v="4764"/>
    <s v="5I"/>
    <n v="1"/>
    <x v="4"/>
    <x v="4"/>
    <s v="S"/>
    <n v="0"/>
    <n v="39"/>
    <n v="39"/>
    <n v="39"/>
    <n v="-4"/>
    <n v="35"/>
    <n v="0"/>
    <n v="0"/>
    <s v="6824 BK"/>
    <s v="0"/>
    <s v="0"/>
    <n v="0"/>
    <n v="0"/>
    <n v="129.92307692307691"/>
    <n v="129.92307692307691"/>
    <n v="0"/>
    <n v="0"/>
    <n v="0"/>
    <n v="0"/>
    <n v="0"/>
    <n v="0"/>
    <n v="0"/>
    <s v="Traditional"/>
  </r>
  <r>
    <x v="0"/>
    <x v="4765"/>
    <s v="5I"/>
    <n v="1"/>
    <x v="4"/>
    <x v="4"/>
    <s v="S"/>
    <n v="0"/>
    <n v="39"/>
    <n v="39"/>
    <n v="39"/>
    <n v="-4"/>
    <n v="35"/>
    <n v="0"/>
    <n v="0"/>
    <s v="6824 GR"/>
    <s v="0"/>
    <s v="0"/>
    <n v="0"/>
    <n v="0"/>
    <n v="14.961538461538462"/>
    <n v="14.961538461538462"/>
    <n v="0"/>
    <n v="0"/>
    <n v="0"/>
    <n v="0"/>
    <n v="0"/>
    <n v="0"/>
    <n v="0"/>
    <s v="Traditional"/>
  </r>
  <r>
    <x v="0"/>
    <x v="4766"/>
    <s v="3A"/>
    <n v="1000"/>
    <x v="0"/>
    <x v="0"/>
    <s v="B"/>
    <n v="0"/>
    <n v="29"/>
    <n v="29"/>
    <n v="29"/>
    <n v="-4"/>
    <n v="25"/>
    <n v="3"/>
    <n v="119.68"/>
    <s v="6300/4 SL"/>
    <n v="24"/>
    <n v="74"/>
    <n v="0.34384615384615386"/>
    <n v="343.84615384615387"/>
    <n v="555.80769230769226"/>
    <n v="0.55580769230769222"/>
    <n v="8.5961538461538467"/>
    <n v="2"/>
    <n v="239.36"/>
    <n v="11"/>
    <n v="1316.48"/>
    <n v="13"/>
    <n v="1555.8400000000001"/>
    <s v="Portal"/>
  </r>
  <r>
    <x v="0"/>
    <x v="4767"/>
    <s v="5I"/>
    <n v="100"/>
    <x v="4"/>
    <x v="4"/>
    <s v="S"/>
    <n v="0"/>
    <n v="39"/>
    <n v="39"/>
    <n v="39"/>
    <n v="-4"/>
    <n v="35"/>
    <n v="11"/>
    <n v="13.5"/>
    <s v="6829 BK"/>
    <n v="11"/>
    <n v="21"/>
    <n v="0.1426923076923077"/>
    <n v="14.26923076923077"/>
    <n v="27.346153846153847"/>
    <n v="0.27346153846153848"/>
    <n v="4.9942307692307697"/>
    <n v="1"/>
    <n v="13.5"/>
    <n v="6"/>
    <n v="81"/>
    <n v="7"/>
    <n v="94.5"/>
    <s v="Portal"/>
  </r>
  <r>
    <x v="0"/>
    <x v="4768"/>
    <s v="2I"/>
    <n v="100"/>
    <x v="3"/>
    <x v="3"/>
    <s v="C"/>
    <n v="0"/>
    <n v="5"/>
    <n v="5"/>
    <n v="5"/>
    <m/>
    <n v="5"/>
    <n v="2"/>
    <n v="152.28256999999999"/>
    <s v="M1233 WH"/>
    <n v="0"/>
    <n v="40"/>
    <n v="4.6153846153846156E-2"/>
    <n v="4.6153846153846159"/>
    <n v="15"/>
    <n v="0.15"/>
    <n v="0.23076923076923078"/>
    <n v="1"/>
    <n v="152.28256999999999"/>
    <n v="1"/>
    <n v="152.28256999999999"/>
    <n v="1"/>
    <n v="152.28256999999999"/>
    <s v="MPS"/>
  </r>
  <r>
    <x v="0"/>
    <x v="4769"/>
    <s v="4A"/>
    <n v="1"/>
    <x v="2"/>
    <x v="2"/>
    <n v="2"/>
    <n v="-0.33333333333333331"/>
    <n v="40"/>
    <n v="60"/>
    <n v="40"/>
    <m/>
    <n v="40"/>
    <n v="772"/>
    <n v="0.16464999999999999"/>
    <s v="B963013 GE"/>
    <s v="0"/>
    <s v="0"/>
    <n v="0"/>
    <n v="0"/>
    <n v="6.8123076923076926"/>
    <n v="6.8123076923076926"/>
    <n v="0"/>
    <n v="0"/>
    <n v="0"/>
    <n v="0"/>
    <n v="0"/>
    <n v="0"/>
    <n v="0"/>
    <s v="Portal"/>
  </r>
  <r>
    <x v="0"/>
    <x v="4770"/>
    <s v="4A"/>
    <n v="164"/>
    <x v="2"/>
    <x v="2"/>
    <n v="2"/>
    <n v="0"/>
    <n v="40"/>
    <n v="40"/>
    <n v="40"/>
    <m/>
    <n v="40"/>
    <n v="0"/>
    <n v="30.45598"/>
    <s v="B963013 GE"/>
    <n v="0"/>
    <n v="36"/>
    <n v="4.1538461538461538E-2"/>
    <n v="6.8123076923076926"/>
    <n v="6.8123076923076926"/>
    <n v="4.1538461538461538E-2"/>
    <n v="1.6615384615384614"/>
    <n v="0"/>
    <n v="0"/>
    <n v="2"/>
    <n v="60.911960000000001"/>
    <n v="2"/>
    <n v="60.911960000000001"/>
    <s v="Portal"/>
  </r>
  <r>
    <x v="0"/>
    <x v="4771"/>
    <s v="5A"/>
    <n v="100"/>
    <x v="0"/>
    <x v="0"/>
    <s v="S"/>
    <n v="5.2631578947368418E-2"/>
    <n v="20"/>
    <n v="19"/>
    <n v="19"/>
    <n v="-4"/>
    <n v="15"/>
    <n v="8"/>
    <n v="16.643000000000001"/>
    <s v="3080 BL"/>
    <n v="1"/>
    <n v="35"/>
    <n v="5.1153846153846147E-2"/>
    <n v="5.115384615384615"/>
    <n v="123.57692307692307"/>
    <n v="1.2357692307692307"/>
    <n v="0.76730769230769225"/>
    <n v="0"/>
    <n v="0"/>
    <n v="1"/>
    <n v="16.643000000000001"/>
    <n v="1"/>
    <n v="16.643000000000001"/>
    <s v="Portal"/>
  </r>
  <r>
    <x v="1"/>
    <x v="4772"/>
    <s v="5A"/>
    <n v="100"/>
    <x v="0"/>
    <x v="0"/>
    <s v="S"/>
    <n v="4.1666666666666664E-2"/>
    <n v="25"/>
    <n v="24"/>
    <n v="24"/>
    <n v="-4"/>
    <n v="20"/>
    <n v="9"/>
    <n v="7.2629999999999999"/>
    <s v="3077 BR"/>
    <n v="42"/>
    <n v="78"/>
    <n v="0.54230769230769227"/>
    <n v="54.230769230769226"/>
    <n v="251.15384615384616"/>
    <n v="2.5115384615384615"/>
    <n v="10.846153846153845"/>
    <n v="3"/>
    <n v="21.789000000000001"/>
    <n v="14"/>
    <n v="101.682"/>
    <n v="17"/>
    <n v="123.471"/>
    <s v="Portal"/>
  </r>
  <r>
    <x v="1"/>
    <x v="4773"/>
    <s v="6B"/>
    <n v="100"/>
    <x v="4"/>
    <x v="4"/>
    <s v="T"/>
    <n v="0"/>
    <n v="5"/>
    <n v="5"/>
    <n v="5"/>
    <m/>
    <n v="5"/>
    <n v="4"/>
    <n v="48.852989999999998"/>
    <s v="79012 SL"/>
    <n v="4"/>
    <n v="16"/>
    <n v="6.1538461538461542E-2"/>
    <n v="6.1538461538461542"/>
    <n v="53.46153846153846"/>
    <n v="0.5346153846153846"/>
    <n v="0.30769230769230771"/>
    <n v="0"/>
    <n v="0"/>
    <n v="0"/>
    <n v="0"/>
    <n v="0"/>
    <n v="0"/>
    <s v="MPS"/>
  </r>
  <r>
    <x v="1"/>
    <x v="4774"/>
    <s v="6B"/>
    <n v="100"/>
    <x v="4"/>
    <x v="4"/>
    <s v="T"/>
    <n v="0"/>
    <n v="5"/>
    <n v="5"/>
    <n v="5"/>
    <m/>
    <n v="5"/>
    <n v="0"/>
    <n v="50.910350000000001"/>
    <s v="79019 SL"/>
    <n v="3"/>
    <n v="30"/>
    <n v="6.6923076923076918E-2"/>
    <n v="6.6923076923076916"/>
    <n v="9"/>
    <n v="0.09"/>
    <n v="0.33461538461538459"/>
    <n v="0"/>
    <n v="0"/>
    <n v="0"/>
    <n v="0"/>
    <n v="0"/>
    <n v="0"/>
    <s v="MPS"/>
  </r>
  <r>
    <x v="1"/>
    <x v="4775"/>
    <s v="6B"/>
    <n v="100"/>
    <x v="4"/>
    <x v="4"/>
    <s v="T"/>
    <n v="0"/>
    <n v="5"/>
    <n v="5"/>
    <n v="5"/>
    <m/>
    <n v="5"/>
    <n v="1"/>
    <n v="20.813680000000002"/>
    <s v="79044 SL"/>
    <n v="4"/>
    <n v="8"/>
    <n v="5.2307692307692305E-2"/>
    <n v="5.2307692307692308"/>
    <n v="58.307692307692314"/>
    <n v="0.58307692307692316"/>
    <n v="0.2615384615384615"/>
    <n v="0"/>
    <n v="0"/>
    <n v="0"/>
    <n v="0"/>
    <n v="0"/>
    <n v="0"/>
    <s v="MPS"/>
  </r>
  <r>
    <x v="1"/>
    <x v="4776"/>
    <s v="6B"/>
    <n v="1000"/>
    <x v="4"/>
    <x v="4"/>
    <s v="T"/>
    <n v="0"/>
    <n v="5"/>
    <n v="5"/>
    <n v="5"/>
    <m/>
    <n v="5"/>
    <n v="0"/>
    <n v="510.86331000000001"/>
    <s v="79048 SL"/>
    <n v="2"/>
    <n v="21"/>
    <n v="4.576923076923077E-2"/>
    <n v="45.769230769230774"/>
    <n v="120.23846153846154"/>
    <n v="0.12023846153846153"/>
    <n v="0.22884615384615387"/>
    <n v="1"/>
    <n v="510.86331000000001"/>
    <n v="1"/>
    <n v="510.86331000000001"/>
    <n v="1"/>
    <n v="510.86331000000001"/>
    <s v="MPS"/>
  </r>
  <r>
    <x v="1"/>
    <x v="4777"/>
    <s v="2A"/>
    <n v="1"/>
    <x v="2"/>
    <x v="2"/>
    <n v="2"/>
    <n v="-0.125"/>
    <n v="35"/>
    <n v="40"/>
    <n v="35"/>
    <m/>
    <n v="35"/>
    <n v="4329"/>
    <n v="0.26615"/>
    <s v="M33506 SL"/>
    <s v="0"/>
    <s v="0"/>
    <n v="0"/>
    <n v="0"/>
    <n v="161.69230769230771"/>
    <n v="161.69230769230771"/>
    <n v="0"/>
    <n v="0"/>
    <n v="0"/>
    <n v="0"/>
    <n v="0"/>
    <n v="0"/>
    <n v="0"/>
    <s v="Portal"/>
  </r>
  <r>
    <x v="0"/>
    <x v="4778"/>
    <s v="5A"/>
    <n v="100"/>
    <x v="0"/>
    <x v="0"/>
    <s v="T"/>
    <n v="0"/>
    <n v="5"/>
    <n v="5"/>
    <n v="5"/>
    <m/>
    <n v="5"/>
    <n v="8"/>
    <n v="8.3289500000000007"/>
    <s v="3077 GR"/>
    <n v="14"/>
    <n v="44"/>
    <n v="0.20153846153846153"/>
    <n v="20.153846153846153"/>
    <n v="23.615384615384613"/>
    <n v="0.23615384615384613"/>
    <n v="1.0076923076923077"/>
    <n v="1"/>
    <n v="8.3289500000000007"/>
    <n v="2"/>
    <n v="16.657900000000001"/>
    <n v="3"/>
    <n v="24.986850000000004"/>
    <s v="MPS"/>
  </r>
  <r>
    <x v="1"/>
    <x v="4779"/>
    <s v="5I"/>
    <n v="100"/>
    <x v="0"/>
    <x v="0"/>
    <s v="B"/>
    <n v="2.564102564102564E-2"/>
    <n v="40"/>
    <n v="39"/>
    <n v="39"/>
    <n v="-4"/>
    <n v="35"/>
    <n v="147"/>
    <n v="18.600000000000001"/>
    <s v="6717 RD"/>
    <n v="62"/>
    <n v="379"/>
    <n v="1.105"/>
    <n v="110.5"/>
    <n v="480.5"/>
    <n v="4.8049999999999997"/>
    <n v="38.674999999999997"/>
    <n v="6"/>
    <n v="111.60000000000001"/>
    <n v="45"/>
    <n v="837.00000000000011"/>
    <n v="51"/>
    <n v="948.6"/>
    <s v="Portal"/>
  </r>
  <r>
    <x v="0"/>
    <x v="4780"/>
    <s v="8B"/>
    <n v="25"/>
    <x v="22"/>
    <x v="21"/>
    <s v="I"/>
    <n v="0"/>
    <n v="28"/>
    <n v="28"/>
    <n v="28"/>
    <n v="-4"/>
    <n v="24"/>
    <n v="2"/>
    <n v="16.34"/>
    <s v="SW23 NA"/>
    <n v="3"/>
    <n v="9"/>
    <n v="4.2692307692307696E-2"/>
    <n v="1.0673076923076925"/>
    <n v="3.4903846153846159"/>
    <n v="0.13961538461538464"/>
    <n v="1.0246153846153847"/>
    <n v="0"/>
    <n v="0"/>
    <n v="1"/>
    <n v="16.34"/>
    <n v="1"/>
    <n v="16.34"/>
    <s v="Portal"/>
  </r>
  <r>
    <x v="0"/>
    <x v="4781"/>
    <s v="8B"/>
    <n v="25"/>
    <x v="22"/>
    <x v="21"/>
    <s v="I"/>
    <n v="0"/>
    <n v="28"/>
    <n v="28"/>
    <n v="28"/>
    <n v="-4"/>
    <n v="24"/>
    <n v="2"/>
    <n v="41.1"/>
    <s v="SW14 WH"/>
    <n v="0"/>
    <n v="5"/>
    <n v="5.7692307692307696E-3"/>
    <n v="0.14423076923076925"/>
    <n v="0.14423076923076925"/>
    <n v="5.7692307692307696E-3"/>
    <n v="0.13846153846153847"/>
    <n v="1"/>
    <n v="41.1"/>
    <n v="1"/>
    <n v="41.1"/>
    <n v="1"/>
    <n v="41.1"/>
    <s v="Portal"/>
  </r>
  <r>
    <x v="0"/>
    <x v="4782"/>
    <s v="2A"/>
    <n v="100"/>
    <x v="0"/>
    <x v="0"/>
    <s v="B"/>
    <n v="-0.75"/>
    <n v="25"/>
    <n v="100"/>
    <n v="25"/>
    <n v="-4"/>
    <n v="21"/>
    <n v="16"/>
    <n v="21.449000000000002"/>
    <s v="M3232 SL"/>
    <n v="3"/>
    <n v="9"/>
    <n v="4.2692307692307696E-2"/>
    <n v="4.2692307692307701"/>
    <n v="6.0000000000000009"/>
    <n v="6.0000000000000012E-2"/>
    <n v="0.89653846153846162"/>
    <n v="0"/>
    <n v="0"/>
    <n v="1"/>
    <n v="21.449000000000002"/>
    <n v="1"/>
    <n v="21.449000000000002"/>
    <s v="Traditional"/>
  </r>
  <r>
    <x v="1"/>
    <x v="4783"/>
    <s v="3A"/>
    <n v="500"/>
    <x v="0"/>
    <x v="0"/>
    <s v="B"/>
    <n v="-0.85"/>
    <n v="15"/>
    <n v="100"/>
    <n v="15"/>
    <n v="-4"/>
    <n v="11"/>
    <n v="69"/>
    <n v="61.335000000000001"/>
    <s v="2241C SL"/>
    <n v="5"/>
    <n v="20"/>
    <n v="7.6923076923076927E-2"/>
    <n v="38.461538461538467"/>
    <n v="1995.7692307692309"/>
    <n v="3.9915384615384619"/>
    <n v="0.84615384615384626"/>
    <n v="1"/>
    <n v="61.335000000000001"/>
    <n v="2"/>
    <n v="122.67"/>
    <n v="3"/>
    <n v="184.005"/>
    <s v="Portal"/>
  </r>
  <r>
    <x v="1"/>
    <x v="4784"/>
    <s v="3A"/>
    <n v="1000"/>
    <x v="0"/>
    <x v="0"/>
    <s v="B"/>
    <n v="-0.65"/>
    <n v="35"/>
    <n v="100"/>
    <n v="35"/>
    <n v="-4"/>
    <n v="31"/>
    <n v="47"/>
    <n v="236.43"/>
    <s v="6373 SL"/>
    <n v="12"/>
    <n v="56"/>
    <n v="0.19384615384615383"/>
    <n v="193.84615384615384"/>
    <n v="232.61538461538461"/>
    <n v="0.23261538461538461"/>
    <n v="6.0092307692307685"/>
    <n v="1"/>
    <n v="236.43"/>
    <n v="7"/>
    <n v="1655.01"/>
    <n v="8"/>
    <n v="1891.44"/>
    <s v="Portal"/>
  </r>
  <r>
    <x v="1"/>
    <x v="4785"/>
    <s v="5I"/>
    <n v="1000"/>
    <x v="0"/>
    <x v="0"/>
    <s v="S"/>
    <n v="0"/>
    <n v="39"/>
    <n v="39"/>
    <n v="39"/>
    <n v="-4"/>
    <n v="35"/>
    <n v="34"/>
    <n v="58.86"/>
    <s v="6715 GY"/>
    <n v="71"/>
    <n v="223"/>
    <n v="1.0219230769230767"/>
    <n v="1021.9230769230767"/>
    <n v="1395.9615384615381"/>
    <n v="1.395961538461538"/>
    <n v="35.767307692307682"/>
    <n v="5"/>
    <n v="294.3"/>
    <n v="41"/>
    <n v="2413.2599999999998"/>
    <n v="46"/>
    <n v="2707.56"/>
    <s v="Portal"/>
  </r>
  <r>
    <x v="1"/>
    <x v="4786"/>
    <s v="5A"/>
    <n v="100"/>
    <x v="10"/>
    <x v="10"/>
    <s v="F"/>
    <n v="0"/>
    <n v="5"/>
    <n v="5"/>
    <n v="5"/>
    <m/>
    <n v="5"/>
    <n v="22"/>
    <n v="11.57357"/>
    <s v="7133 BK"/>
    <n v="8"/>
    <n v="67"/>
    <n v="0.16346153846153844"/>
    <n v="16.346153846153843"/>
    <n v="289.03846153846155"/>
    <n v="2.8903846153846153"/>
    <n v="0.81730769230769218"/>
    <n v="1"/>
    <n v="11.57357"/>
    <n v="2"/>
    <n v="23.14714"/>
    <n v="3"/>
    <n v="34.720709999999997"/>
    <s v="MPS"/>
  </r>
  <r>
    <x v="1"/>
    <x v="4787"/>
    <s v="1A"/>
    <n v="1000"/>
    <x v="2"/>
    <x v="2"/>
    <n v="2"/>
    <n v="0"/>
    <n v="20"/>
    <n v="20"/>
    <n v="20"/>
    <m/>
    <n v="20"/>
    <n v="0"/>
    <n v="249.00629000000001"/>
    <s v="5056C SL"/>
    <n v="1"/>
    <n v="16"/>
    <n v="2.9230769230769234E-2"/>
    <n v="29.230769230769234"/>
    <n v="39.15384615384616"/>
    <n v="3.9153846153846157E-2"/>
    <n v="0.58461538461538465"/>
    <n v="0"/>
    <n v="0"/>
    <n v="1"/>
    <n v="249.00629000000001"/>
    <n v="1"/>
    <n v="249.00629000000001"/>
    <s v="Portal"/>
  </r>
  <r>
    <x v="0"/>
    <x v="4788"/>
    <s v="5A"/>
    <n v="1000"/>
    <x v="0"/>
    <x v="0"/>
    <s v="S"/>
    <n v="-0.16666666666666666"/>
    <n v="20"/>
    <n v="24"/>
    <n v="20"/>
    <n v="-4"/>
    <n v="16"/>
    <n v="21"/>
    <n v="29.08"/>
    <s v="3071 WH"/>
    <n v="6"/>
    <n v="94"/>
    <n v="0.17307692307692307"/>
    <n v="173.07692307692307"/>
    <n v="284.15384615384613"/>
    <n v="0.28415384615384615"/>
    <n v="4.5464615384615383"/>
    <n v="1"/>
    <n v="29.08"/>
    <n v="4"/>
    <n v="116.32"/>
    <n v="5"/>
    <n v="145.39999999999998"/>
    <s v="Portal"/>
  </r>
  <r>
    <x v="1"/>
    <x v="4789"/>
    <s v="8A"/>
    <n v="20"/>
    <x v="1"/>
    <x v="1"/>
    <s v="E"/>
    <n v="0.5730337078651685"/>
    <n v="140"/>
    <n v="89"/>
    <n v="89"/>
    <n v="-4"/>
    <n v="85"/>
    <n v="584"/>
    <n v="5.1142899999999996"/>
    <s v="F2211/2 BK"/>
    <n v="461"/>
    <n v="1655"/>
    <n v="6.8742307692307687"/>
    <n v="137.48461538461538"/>
    <n v="545.37076923076927"/>
    <n v="27.268538461538462"/>
    <n v="584.30961538461531"/>
    <n v="34"/>
    <n v="173.88585999999998"/>
    <n v="618"/>
    <n v="3160.6312199999998"/>
    <n v="652"/>
    <n v="3334.5170799999996"/>
    <s v="Portal"/>
  </r>
  <r>
    <x v="1"/>
    <x v="4790"/>
    <s v="5A"/>
    <n v="1000"/>
    <x v="0"/>
    <x v="0"/>
    <s v="S"/>
    <n v="-0.16666666666666666"/>
    <n v="20"/>
    <n v="24"/>
    <n v="20"/>
    <n v="-4"/>
    <n v="16"/>
    <n v="60"/>
    <n v="24.73"/>
    <s v="3251 BK"/>
    <n v="68"/>
    <n v="357"/>
    <n v="1.1442307692307692"/>
    <n v="1144.2307692307691"/>
    <n v="1274.7307692307691"/>
    <n v="1.274730769230769"/>
    <n v="18.307692307692307"/>
    <n v="7"/>
    <n v="173.11"/>
    <n v="25"/>
    <n v="618.25"/>
    <n v="31"/>
    <n v="766.63"/>
    <s v="Portal"/>
  </r>
  <r>
    <x v="0"/>
    <x v="4791"/>
    <s v="5A"/>
    <n v="100"/>
    <x v="0"/>
    <x v="0"/>
    <s v="S"/>
    <n v="-0.16666666666666666"/>
    <n v="20"/>
    <n v="24"/>
    <n v="20"/>
    <n v="-4"/>
    <n v="16"/>
    <n v="3"/>
    <n v="5.9740000000000002"/>
    <s v="1557 OR"/>
    <n v="5"/>
    <n v="31"/>
    <n v="8.9615384615384625E-2"/>
    <n v="8.9615384615384617"/>
    <n v="355.11538461538458"/>
    <n v="3.5511538461538459"/>
    <n v="1.433846153846154"/>
    <n v="1"/>
    <n v="5.9740000000000002"/>
    <n v="2"/>
    <n v="11.948"/>
    <n v="2"/>
    <n v="11.948"/>
    <s v="Portal"/>
  </r>
  <r>
    <x v="1"/>
    <x v="4792"/>
    <s v="3A"/>
    <n v="500"/>
    <x v="2"/>
    <x v="2"/>
    <n v="2"/>
    <n v="-0.65"/>
    <n v="35"/>
    <n v="100"/>
    <n v="35"/>
    <m/>
    <n v="35"/>
    <n v="7"/>
    <n v="64.944999999999993"/>
    <s v="1899C SL"/>
    <n v="1"/>
    <n v="7"/>
    <n v="1.8846153846153846E-2"/>
    <n v="9.4230769230769234"/>
    <n v="2294.0769230769229"/>
    <n v="4.5881538461538458"/>
    <n v="0.6596153846153846"/>
    <n v="0"/>
    <n v="0"/>
    <n v="1"/>
    <n v="64.944999999999993"/>
    <n v="1"/>
    <n v="64.944999999999993"/>
    <s v="Portal"/>
  </r>
  <r>
    <x v="1"/>
    <x v="4793"/>
    <s v="3A"/>
    <n v="500"/>
    <x v="2"/>
    <x v="2"/>
    <n v="2"/>
    <n v="0"/>
    <n v="20"/>
    <n v="20"/>
    <n v="20"/>
    <m/>
    <n v="20"/>
    <n v="0"/>
    <n v="63.232520000000001"/>
    <s v="1293C SL"/>
    <n v="12"/>
    <n v="26"/>
    <n v="0.15923076923076923"/>
    <n v="79.615384615384613"/>
    <n v="1506.153846153846"/>
    <n v="3.0123076923076919"/>
    <n v="3.1846153846153848"/>
    <n v="1"/>
    <n v="63.232520000000001"/>
    <n v="4"/>
    <n v="252.93008"/>
    <n v="5"/>
    <n v="316.1626"/>
    <s v="Portal"/>
  </r>
  <r>
    <x v="0"/>
    <x v="4794"/>
    <s v="5A"/>
    <n v="1000"/>
    <x v="0"/>
    <x v="0"/>
    <s v="S"/>
    <n v="-0.16666666666666666"/>
    <n v="20"/>
    <n v="24"/>
    <n v="20"/>
    <n v="-4"/>
    <n v="16"/>
    <n v="1"/>
    <n v="17.059999999999999"/>
    <s v="3070 BL"/>
    <n v="1"/>
    <n v="5"/>
    <n v="1.6538461538461537E-2"/>
    <n v="16.538461538461537"/>
    <n v="42.961538461538453"/>
    <n v="4.2961538461538454E-2"/>
    <n v="0.68738461538461526"/>
    <n v="1"/>
    <n v="17.059999999999999"/>
    <n v="1"/>
    <n v="17.059999999999999"/>
    <n v="1"/>
    <n v="17.059999999999999"/>
    <s v="Portal"/>
  </r>
  <r>
    <x v="1"/>
    <x v="4795"/>
    <s v="5I"/>
    <n v="100"/>
    <x v="0"/>
    <x v="0"/>
    <s v="B"/>
    <n v="2.564102564102564E-2"/>
    <n v="40"/>
    <n v="39"/>
    <n v="39"/>
    <n v="-4"/>
    <n v="35"/>
    <n v="34"/>
    <n v="18.600000000000001"/>
    <s v="6717 WH"/>
    <n v="78"/>
    <n v="211"/>
    <n v="1.0834615384615385"/>
    <n v="108.34615384615385"/>
    <n v="574.11538461538464"/>
    <n v="5.7411538461538463"/>
    <n v="37.92115384615385"/>
    <n v="5"/>
    <n v="93"/>
    <n v="43"/>
    <n v="799.80000000000007"/>
    <n v="48"/>
    <n v="892.80000000000007"/>
    <s v="Portal"/>
  </r>
  <r>
    <x v="0"/>
    <x v="4796"/>
    <s v="5A"/>
    <n v="100"/>
    <x v="0"/>
    <x v="0"/>
    <s v="T"/>
    <n v="0"/>
    <n v="5"/>
    <n v="5"/>
    <n v="5"/>
    <m/>
    <n v="5"/>
    <n v="3"/>
    <n v="8.2679500000000008"/>
    <s v="3077 OR"/>
    <n v="20"/>
    <n v="62"/>
    <n v="0.28692307692307695"/>
    <n v="28.692307692307693"/>
    <n v="34.46153846153846"/>
    <n v="0.3446153846153846"/>
    <n v="1.4346153846153848"/>
    <n v="2"/>
    <n v="16.535900000000002"/>
    <n v="3"/>
    <n v="24.803850000000004"/>
    <n v="5"/>
    <n v="41.339750000000002"/>
    <s v="MPS"/>
  </r>
  <r>
    <x v="0"/>
    <x v="4797"/>
    <s v="5E"/>
    <n v="1000"/>
    <x v="3"/>
    <x v="3"/>
    <s v="T"/>
    <n v="0"/>
    <n v="5"/>
    <n v="5"/>
    <n v="5"/>
    <m/>
    <n v="5"/>
    <n v="2"/>
    <n v="81.195809999999994"/>
    <s v="2842/1 BK"/>
    <n v="17"/>
    <n v="32"/>
    <n v="0.22"/>
    <n v="220"/>
    <n v="221.5"/>
    <n v="0.2215"/>
    <n v="1.1000000000000001"/>
    <n v="2"/>
    <n v="162.39161999999999"/>
    <n v="3"/>
    <n v="243.58742999999998"/>
    <n v="5"/>
    <n v="405.97904999999997"/>
    <s v="MPS"/>
  </r>
  <r>
    <x v="0"/>
    <x v="4798"/>
    <s v="5E"/>
    <n v="1000"/>
    <x v="3"/>
    <x v="3"/>
    <s v="T"/>
    <n v="0"/>
    <n v="5"/>
    <n v="5"/>
    <n v="5"/>
    <m/>
    <n v="5"/>
    <n v="0"/>
    <n v="81.195809999999994"/>
    <s v="2842/7 OR"/>
    <n v="0"/>
    <n v="9"/>
    <n v="1.0384615384615384E-2"/>
    <n v="10.384615384615385"/>
    <n v="45.769230769230766"/>
    <n v="4.5769230769230763E-2"/>
    <n v="5.1923076923076919E-2"/>
    <n v="1"/>
    <n v="81.195809999999994"/>
    <n v="1"/>
    <n v="81.195809999999994"/>
    <n v="1"/>
    <n v="81.195809999999994"/>
    <s v="MPS"/>
  </r>
  <r>
    <x v="1"/>
    <x v="4799"/>
    <s v="1G"/>
    <n v="500"/>
    <x v="0"/>
    <x v="0"/>
    <s v="B"/>
    <n v="-0.58333333333333337"/>
    <n v="20"/>
    <n v="48"/>
    <n v="20"/>
    <n v="-4"/>
    <n v="16"/>
    <n v="5"/>
    <n v="181.26"/>
    <s v="76022 BK"/>
    <n v="21"/>
    <n v="42"/>
    <n v="0.27461538461538459"/>
    <n v="137.30769230769229"/>
    <n v="143.07692307692307"/>
    <n v="0.28615384615384615"/>
    <n v="4.3938461538461535"/>
    <n v="2"/>
    <n v="362.52"/>
    <n v="6"/>
    <n v="1087.56"/>
    <n v="7"/>
    <n v="1268.82"/>
    <s v="Traditional"/>
  </r>
  <r>
    <x v="1"/>
    <x v="4800"/>
    <s v="1A"/>
    <n v="1000"/>
    <x v="0"/>
    <x v="0"/>
    <s v="B"/>
    <n v="-0.13793103448275862"/>
    <n v="25"/>
    <n v="29"/>
    <n v="25"/>
    <n v="-4"/>
    <n v="21"/>
    <n v="9"/>
    <n v="278.64999999999998"/>
    <s v="5199/10C SL"/>
    <n v="8"/>
    <n v="45"/>
    <n v="0.13807692307692307"/>
    <n v="138.07692307692307"/>
    <n v="178.65384615384613"/>
    <n v="0.17865384615384614"/>
    <n v="2.8996153846153843"/>
    <n v="1"/>
    <n v="278.64999999999998"/>
    <n v="4"/>
    <n v="1114.5999999999999"/>
    <n v="5"/>
    <n v="1393.25"/>
    <s v="Portal"/>
  </r>
  <r>
    <x v="1"/>
    <x v="4801"/>
    <s v="3A"/>
    <n v="1000"/>
    <x v="2"/>
    <x v="2"/>
    <n v="2"/>
    <n v="0"/>
    <n v="25"/>
    <n v="25"/>
    <n v="25"/>
    <m/>
    <n v="25"/>
    <n v="14"/>
    <n v="127.98849"/>
    <s v="2403C SL"/>
    <n v="32"/>
    <n v="105"/>
    <n v="0.46576923076923077"/>
    <n v="465.76923076923077"/>
    <n v="774.61538461538464"/>
    <n v="0.77461538461538459"/>
    <n v="11.64423076923077"/>
    <n v="2"/>
    <n v="255.97698"/>
    <n v="14"/>
    <n v="1791.8388600000001"/>
    <n v="16"/>
    <n v="2047.81584"/>
    <s v="Portal"/>
  </r>
  <r>
    <x v="1"/>
    <x v="4802"/>
    <s v="3A"/>
    <n v="500"/>
    <x v="0"/>
    <x v="0"/>
    <s v="B"/>
    <n v="-0.75"/>
    <n v="25"/>
    <n v="100"/>
    <n v="25"/>
    <n v="-4"/>
    <n v="21"/>
    <n v="4"/>
    <n v="83.69"/>
    <s v="2212C SL"/>
    <n v="1"/>
    <n v="4"/>
    <n v="1.5384615384615385E-2"/>
    <n v="7.6923076923076925"/>
    <n v="875.11538461538464"/>
    <n v="1.7502307692307693"/>
    <n v="0.32307692307692309"/>
    <n v="1"/>
    <n v="83.69"/>
    <n v="1"/>
    <n v="83.69"/>
    <n v="1"/>
    <n v="83.69"/>
    <s v="Portal"/>
  </r>
  <r>
    <x v="0"/>
    <x v="4803"/>
    <s v="8B"/>
    <n v="100"/>
    <x v="22"/>
    <x v="21"/>
    <s v="I"/>
    <n v="0"/>
    <n v="28"/>
    <n v="28"/>
    <n v="28"/>
    <n v="-4"/>
    <n v="24"/>
    <n v="0"/>
    <n v="152.33000000000001"/>
    <s v="SW14 WH"/>
    <n v="0"/>
    <n v="0"/>
    <n v="0"/>
    <n v="0"/>
    <n v="0.14423076923076925"/>
    <n v="1.4423076923076924E-3"/>
    <n v="0"/>
    <n v="0"/>
    <n v="0"/>
    <n v="0"/>
    <n v="0"/>
    <n v="0"/>
    <n v="0"/>
    <s v="Portal"/>
  </r>
  <r>
    <x v="1"/>
    <x v="4804"/>
    <s v="3A"/>
    <n v="500"/>
    <x v="0"/>
    <x v="0"/>
    <s v="B"/>
    <n v="-0.62264150943396224"/>
    <n v="20"/>
    <n v="53"/>
    <n v="20"/>
    <n v="-4"/>
    <n v="16"/>
    <n v="0"/>
    <n v="48.13"/>
    <s v="1216C SL"/>
    <n v="0"/>
    <n v="5"/>
    <n v="5.7692307692307696E-3"/>
    <n v="2.8846153846153846"/>
    <n v="191.57692307692307"/>
    <n v="0.38315384615384612"/>
    <n v="9.2307692307692313E-2"/>
    <n v="1"/>
    <n v="48.13"/>
    <n v="1"/>
    <n v="48.13"/>
    <n v="1"/>
    <n v="48.13"/>
    <s v="Portal"/>
  </r>
  <r>
    <x v="1"/>
    <x v="4805"/>
    <s v="3A"/>
    <n v="1000"/>
    <x v="2"/>
    <x v="2"/>
    <n v="2"/>
    <n v="0"/>
    <n v="20"/>
    <n v="20"/>
    <n v="20"/>
    <m/>
    <n v="20"/>
    <n v="1"/>
    <n v="264.54498999999998"/>
    <s v="1896/8C SL"/>
    <n v="5"/>
    <n v="8"/>
    <n v="6.3076923076923086E-2"/>
    <n v="63.076923076923087"/>
    <n v="218.30769230769229"/>
    <n v="0.21830769230769229"/>
    <n v="1.2615384615384617"/>
    <n v="0"/>
    <n v="0"/>
    <n v="1"/>
    <n v="264.54498999999998"/>
    <n v="1"/>
    <n v="264.54498999999998"/>
    <s v="Portal"/>
  </r>
  <r>
    <x v="0"/>
    <x v="4806"/>
    <s v="8A"/>
    <n v="35"/>
    <x v="12"/>
    <x v="12"/>
    <s v="E"/>
    <n v="2.85"/>
    <n v="154"/>
    <n v="40"/>
    <n v="40"/>
    <n v="-4"/>
    <n v="36"/>
    <n v="9"/>
    <n v="12.01"/>
    <s v="F2213/8 RD"/>
    <n v="11"/>
    <n v="42"/>
    <n v="0.16692307692307692"/>
    <n v="5.842307692307692"/>
    <n v="142.48999999999998"/>
    <n v="4.0711428571428563"/>
    <n v="6.0092307692307694"/>
    <n v="1"/>
    <n v="12.01"/>
    <n v="7"/>
    <n v="84.07"/>
    <n v="8"/>
    <n v="96.08"/>
    <s v="Portal"/>
  </r>
  <r>
    <x v="0"/>
    <x v="4807"/>
    <s v="5C"/>
    <n v="1000"/>
    <x v="19"/>
    <x v="18"/>
    <s v="E"/>
    <n v="0"/>
    <n v="34"/>
    <n v="34"/>
    <n v="34"/>
    <n v="-4"/>
    <n v="30"/>
    <n v="5"/>
    <n v="559.34"/>
    <s v="392250 WH"/>
    <n v="2"/>
    <n v="22"/>
    <n v="4.6923076923076922E-2"/>
    <n v="46.92307692307692"/>
    <n v="71.42307692307692"/>
    <n v="7.1423076923076922E-2"/>
    <n v="1.4076923076923076"/>
    <n v="0"/>
    <n v="0"/>
    <n v="1"/>
    <n v="559.34"/>
    <n v="1"/>
    <n v="559.34"/>
    <s v="Traditional"/>
  </r>
  <r>
    <x v="1"/>
    <x v="4808"/>
    <s v="3A"/>
    <n v="500"/>
    <x v="2"/>
    <x v="2"/>
    <n v="2"/>
    <n v="0"/>
    <n v="20"/>
    <n v="20"/>
    <n v="20"/>
    <m/>
    <n v="20"/>
    <n v="0"/>
    <n v="63.765860000000004"/>
    <s v="1896C SL"/>
    <n v="20"/>
    <n v="32"/>
    <n v="0.25230769230769234"/>
    <n v="126.15384615384617"/>
    <n v="675.92307692307691"/>
    <n v="1.3518461538461539"/>
    <n v="5.0461538461538469"/>
    <n v="2"/>
    <n v="127.53172000000001"/>
    <n v="7"/>
    <n v="446.36102000000005"/>
    <n v="8"/>
    <n v="510.12688000000003"/>
    <s v="Portal"/>
  </r>
  <r>
    <x v="0"/>
    <x v="4809"/>
    <s v="8B"/>
    <n v="100"/>
    <x v="22"/>
    <x v="21"/>
    <s v="I"/>
    <n v="0"/>
    <n v="28"/>
    <n v="28"/>
    <n v="28"/>
    <n v="-4"/>
    <n v="24"/>
    <n v="3"/>
    <n v="55.54"/>
    <s v="SW23 NA"/>
    <n v="0"/>
    <n v="21"/>
    <n v="2.4230769230769233E-2"/>
    <n v="2.4230769230769234"/>
    <n v="3.4903846153846159"/>
    <n v="3.490384615384616E-2"/>
    <n v="0.58153846153846156"/>
    <n v="0"/>
    <n v="0"/>
    <n v="1"/>
    <n v="55.54"/>
    <n v="1"/>
    <n v="55.54"/>
    <s v="Portal"/>
  </r>
  <r>
    <x v="1"/>
    <x v="4810"/>
    <s v="8A"/>
    <n v="1000"/>
    <x v="1"/>
    <x v="1"/>
    <s v="E"/>
    <n v="0.55555555555555558"/>
    <n v="140"/>
    <n v="90"/>
    <n v="90"/>
    <n v="-4"/>
    <n v="86"/>
    <n v="29"/>
    <n v="94.442859999999996"/>
    <s v="F221V3/16 BK"/>
    <n v="7"/>
    <n v="16"/>
    <n v="9.3846153846153843E-2"/>
    <n v="93.84615384615384"/>
    <n v="389.02923076923071"/>
    <n v="0.38902923076923068"/>
    <n v="8.0707692307692298"/>
    <n v="0"/>
    <n v="0"/>
    <n v="8"/>
    <n v="755.54287999999997"/>
    <n v="8"/>
    <n v="755.54287999999997"/>
    <s v="Portal"/>
  </r>
  <r>
    <x v="0"/>
    <x v="4811"/>
    <s v="3A"/>
    <n v="100"/>
    <x v="2"/>
    <x v="2"/>
    <s v="P"/>
    <n v="0"/>
    <n v="5"/>
    <n v="5"/>
    <n v="5"/>
    <m/>
    <n v="5"/>
    <n v="4"/>
    <n v="138.81874999999999"/>
    <s v="1181/50C SL"/>
    <n v="7"/>
    <n v="25"/>
    <n v="0.10423076923076924"/>
    <n v="10.423076923076923"/>
    <n v="28.884615384615383"/>
    <n v="0.28884615384615381"/>
    <n v="0.52115384615384619"/>
    <n v="1"/>
    <n v="138.81874999999999"/>
    <n v="2"/>
    <n v="277.63749999999999"/>
    <n v="3"/>
    <n v="416.45624999999995"/>
    <s v="MPS"/>
  </r>
  <r>
    <x v="0"/>
    <x v="4812"/>
    <s v="8B"/>
    <n v="500"/>
    <x v="18"/>
    <x v="17"/>
    <s v="E"/>
    <n v="0"/>
    <n v="84"/>
    <n v="84"/>
    <n v="84"/>
    <n v="-4"/>
    <n v="80"/>
    <n v="64"/>
    <n v="22.014559999999999"/>
    <s v="P10514 CL"/>
    <n v="16"/>
    <n v="121"/>
    <n v="0.31192307692307691"/>
    <n v="155.96153846153845"/>
    <n v="200.92307692307691"/>
    <n v="0.4018461538461538"/>
    <n v="24.953846153846154"/>
    <n v="2"/>
    <n v="44.029119999999999"/>
    <n v="27"/>
    <n v="594.39311999999995"/>
    <n v="29"/>
    <n v="638.42223999999999"/>
    <s v="Portal"/>
  </r>
  <r>
    <x v="1"/>
    <x v="4813"/>
    <s v="3A"/>
    <n v="1000"/>
    <x v="0"/>
    <x v="0"/>
    <s v="B"/>
    <n v="-0.24528301886792453"/>
    <n v="40"/>
    <n v="53"/>
    <n v="40"/>
    <n v="-4"/>
    <n v="36"/>
    <n v="40"/>
    <n v="243.76"/>
    <s v="1219/12C SL"/>
    <n v="30"/>
    <n v="109"/>
    <n v="0.44884615384615389"/>
    <n v="448.84615384615387"/>
    <n v="591.65384615384619"/>
    <n v="0.5916538461538462"/>
    <n v="16.158461538461541"/>
    <n v="2"/>
    <n v="487.52"/>
    <n v="18"/>
    <n v="4387.68"/>
    <n v="20"/>
    <n v="4875.2"/>
    <s v="Portal"/>
  </r>
  <r>
    <x v="0"/>
    <x v="4814"/>
    <s v="8B"/>
    <n v="1"/>
    <x v="9"/>
    <x v="9"/>
    <s v="B"/>
    <n v="0"/>
    <n v="33"/>
    <n v="33"/>
    <n v="33"/>
    <n v="-4"/>
    <n v="29"/>
    <n v="12"/>
    <n v="16.05"/>
    <s v="801536B BK"/>
    <n v="19"/>
    <n v="73"/>
    <n v="0.28884615384615386"/>
    <n v="0.28884615384615386"/>
    <n v="0.28884615384615386"/>
    <n v="0.28884615384615386"/>
    <n v="8.3765384615384626"/>
    <n v="1"/>
    <n v="16.05"/>
    <n v="9"/>
    <n v="144.45000000000002"/>
    <n v="10"/>
    <n v="160.5"/>
    <s v="Traditional"/>
  </r>
  <r>
    <x v="1"/>
    <x v="4815"/>
    <s v="3A"/>
    <n v="500"/>
    <x v="2"/>
    <x v="2"/>
    <n v="2"/>
    <n v="0"/>
    <n v="25"/>
    <n v="25"/>
    <n v="25"/>
    <m/>
    <n v="25"/>
    <n v="0"/>
    <n v="148.90985000000001"/>
    <s v="2242C SL"/>
    <n v="9"/>
    <n v="6"/>
    <n v="0.10384615384615384"/>
    <n v="51.92307692307692"/>
    <n v="401.38461538461536"/>
    <n v="0.80276923076923068"/>
    <n v="2.5961538461538458"/>
    <n v="1"/>
    <n v="148.90985000000001"/>
    <n v="4"/>
    <n v="595.63940000000002"/>
    <n v="5"/>
    <n v="744.54925000000003"/>
    <s v="Portal"/>
  </r>
  <r>
    <x v="0"/>
    <x v="4816"/>
    <s v="5A"/>
    <n v="100"/>
    <x v="0"/>
    <x v="0"/>
    <s v="S"/>
    <n v="-0.25925925925925924"/>
    <n v="20"/>
    <n v="27"/>
    <n v="20"/>
    <n v="-4"/>
    <n v="16"/>
    <n v="7"/>
    <n v="10.797000000000001"/>
    <s v="3079 YL"/>
    <n v="17"/>
    <n v="67"/>
    <n v="0.26038461538461538"/>
    <n v="26.038461538461537"/>
    <n v="47.192307692307693"/>
    <n v="0.47192307692307695"/>
    <n v="4.1661538461538461"/>
    <n v="2"/>
    <n v="21.594000000000001"/>
    <n v="6"/>
    <n v="64.782000000000011"/>
    <n v="7"/>
    <n v="75.579000000000008"/>
    <s v="Portal"/>
  </r>
  <r>
    <x v="1"/>
    <x v="4817"/>
    <s v="8A"/>
    <n v="20"/>
    <x v="1"/>
    <x v="1"/>
    <s v="E"/>
    <n v="0.5730337078651685"/>
    <n v="140"/>
    <n v="89"/>
    <n v="89"/>
    <n v="-4"/>
    <n v="85"/>
    <n v="856"/>
    <n v="12.085710000000001"/>
    <s v="F2211IN BK"/>
    <n v="317"/>
    <n v="770"/>
    <n v="4.3023076923076928"/>
    <n v="86.046153846153857"/>
    <n v="187.09538461538463"/>
    <n v="9.3547692307692323"/>
    <n v="365.69615384615389"/>
    <n v="22"/>
    <n v="265.88562000000002"/>
    <n v="388"/>
    <n v="4689.2554799999998"/>
    <n v="410"/>
    <n v="4955.1410999999998"/>
    <s v="Portal"/>
  </r>
  <r>
    <x v="0"/>
    <x v="4818"/>
    <s v="5E"/>
    <n v="1"/>
    <x v="3"/>
    <x v="3"/>
    <s v="S"/>
    <n v="0.13333333333333333"/>
    <n v="68"/>
    <n v="60"/>
    <n v="60"/>
    <n v="-4"/>
    <n v="56"/>
    <n v="8484"/>
    <n v="7.0000000000000007E-2"/>
    <s v="2842/1 BK"/>
    <s v="0"/>
    <s v="0"/>
    <n v="0"/>
    <n v="0"/>
    <n v="221.5"/>
    <n v="221.5"/>
    <n v="0"/>
    <n v="1108"/>
    <n v="77.56"/>
    <n v="13512"/>
    <n v="945.84000000000015"/>
    <n v="14620"/>
    <n v="1023.4000000000001"/>
    <s v="Portal With MPS"/>
  </r>
  <r>
    <x v="1"/>
    <x v="4819"/>
    <s v="3A"/>
    <n v="100"/>
    <x v="2"/>
    <x v="2"/>
    <n v="2"/>
    <n v="0"/>
    <n v="40"/>
    <n v="40"/>
    <n v="40"/>
    <m/>
    <n v="40"/>
    <n v="3"/>
    <n v="21.18845"/>
    <s v="3213 SL"/>
    <n v="3"/>
    <n v="18"/>
    <n v="5.3076923076923077E-2"/>
    <n v="5.3076923076923075"/>
    <n v="108.00000000000001"/>
    <n v="1.08"/>
    <n v="2.1230769230769231"/>
    <n v="0"/>
    <n v="0"/>
    <n v="2"/>
    <n v="42.376899999999999"/>
    <n v="2"/>
    <n v="42.376899999999999"/>
    <s v="Portal"/>
  </r>
  <r>
    <x v="1"/>
    <x v="4820"/>
    <s v="3A"/>
    <n v="100"/>
    <x v="2"/>
    <x v="2"/>
    <n v="2"/>
    <n v="0"/>
    <n v="50"/>
    <n v="50"/>
    <n v="50"/>
    <m/>
    <n v="50"/>
    <n v="0"/>
    <n v="83.656530000000004"/>
    <s v="1181/30C SL"/>
    <n v="1"/>
    <n v="8"/>
    <n v="0.02"/>
    <n v="2"/>
    <n v="23.538461538461537"/>
    <n v="0.23538461538461536"/>
    <n v="1"/>
    <n v="0"/>
    <n v="0"/>
    <n v="1"/>
    <n v="83.656530000000004"/>
    <n v="1"/>
    <n v="83.656530000000004"/>
    <s v="Portal"/>
  </r>
  <r>
    <x v="1"/>
    <x v="4821"/>
    <s v="8B"/>
    <n v="25"/>
    <x v="22"/>
    <x v="21"/>
    <s v="I"/>
    <n v="0"/>
    <n v="28"/>
    <n v="28"/>
    <n v="28"/>
    <n v="-4"/>
    <n v="24"/>
    <n v="0"/>
    <n v="11.36"/>
    <s v="SW53 BK"/>
    <n v="5"/>
    <n v="7"/>
    <n v="6.1923076923076928E-2"/>
    <n v="1.5480769230769231"/>
    <n v="37.240384615384613"/>
    <n v="1.4896153846153846"/>
    <n v="1.4861538461538464"/>
    <n v="0"/>
    <n v="0"/>
    <n v="1"/>
    <n v="11.36"/>
    <n v="1"/>
    <n v="11.36"/>
    <s v="Portal"/>
  </r>
  <r>
    <x v="1"/>
    <x v="4822"/>
    <s v="5A"/>
    <n v="100"/>
    <x v="0"/>
    <x v="0"/>
    <s v="S"/>
    <n v="-0.25925925925925924"/>
    <n v="20"/>
    <n v="27"/>
    <n v="20"/>
    <n v="-4"/>
    <n v="16"/>
    <n v="14"/>
    <n v="10.836"/>
    <s v="3079 BR"/>
    <n v="111"/>
    <n v="215"/>
    <n v="1.4434615384615384"/>
    <n v="144.34615384615384"/>
    <n v="446.65384615384608"/>
    <n v="4.4665384615384607"/>
    <n v="23.095384615384614"/>
    <n v="9"/>
    <n v="97.524000000000001"/>
    <n v="32"/>
    <n v="346.75200000000001"/>
    <n v="39"/>
    <n v="422.60399999999998"/>
    <s v="Portal"/>
  </r>
  <r>
    <x v="1"/>
    <x v="4823"/>
    <s v="5E"/>
    <n v="1000"/>
    <x v="3"/>
    <x v="3"/>
    <s v="T"/>
    <n v="0"/>
    <n v="5"/>
    <n v="5"/>
    <n v="5"/>
    <m/>
    <n v="5"/>
    <n v="0"/>
    <n v="132.54319000000001"/>
    <s v="5855/7 RD"/>
    <n v="10"/>
    <n v="0"/>
    <n v="0.1076923076923077"/>
    <n v="107.69230769230769"/>
    <n v="348.46153846153845"/>
    <n v="0.34846153846153843"/>
    <n v="0.53846153846153855"/>
    <n v="1"/>
    <n v="132.54319000000001"/>
    <n v="2"/>
    <n v="265.08638000000002"/>
    <n v="3"/>
    <n v="397.62957000000006"/>
    <s v="MPS"/>
  </r>
  <r>
    <x v="0"/>
    <x v="4824"/>
    <s v="5E"/>
    <n v="1000"/>
    <x v="3"/>
    <x v="3"/>
    <s v="T"/>
    <n v="0"/>
    <n v="5"/>
    <n v="5"/>
    <n v="5"/>
    <m/>
    <n v="5"/>
    <n v="0"/>
    <n v="122.54319"/>
    <s v="5854 VI"/>
    <n v="5"/>
    <n v="11"/>
    <n v="6.6538461538461546E-2"/>
    <n v="66.538461538461547"/>
    <n v="98.923076923076934"/>
    <n v="9.8923076923076933E-2"/>
    <n v="0.33269230769230773"/>
    <n v="0"/>
    <n v="0"/>
    <n v="0"/>
    <n v="0"/>
    <n v="0"/>
    <n v="0"/>
    <s v="MPS"/>
  </r>
  <r>
    <x v="0"/>
    <x v="4825"/>
    <s v="5E"/>
    <n v="1000"/>
    <x v="3"/>
    <x v="3"/>
    <s v="T"/>
    <n v="0"/>
    <n v="5"/>
    <n v="5"/>
    <n v="5"/>
    <m/>
    <n v="5"/>
    <n v="5"/>
    <n v="122.54319"/>
    <s v="5854 OR"/>
    <n v="2"/>
    <n v="7"/>
    <n v="2.9615384615384613E-2"/>
    <n v="29.615384615384613"/>
    <n v="123.11538461538461"/>
    <n v="0.12311538461538461"/>
    <n v="0.14807692307692305"/>
    <n v="1"/>
    <n v="122.54319"/>
    <n v="1"/>
    <n v="122.54319"/>
    <n v="1"/>
    <n v="122.54319"/>
    <s v="MPS"/>
  </r>
  <r>
    <x v="1"/>
    <x v="4826"/>
    <s v="5E"/>
    <n v="100"/>
    <x v="3"/>
    <x v="3"/>
    <s v="T"/>
    <n v="0"/>
    <n v="5"/>
    <n v="5"/>
    <n v="5"/>
    <m/>
    <n v="5"/>
    <n v="14"/>
    <n v="8.2625700000000002"/>
    <s v="2842/7 WH"/>
    <n v="64"/>
    <n v="290"/>
    <n v="1.0238461538461539"/>
    <n v="102.38461538461539"/>
    <n v="818.92307692307691"/>
    <n v="8.1892307692307682"/>
    <n v="5.1192307692307697"/>
    <n v="7"/>
    <n v="57.837990000000005"/>
    <n v="12"/>
    <n v="99.150840000000002"/>
    <n v="19"/>
    <n v="156.98883000000001"/>
    <s v="MPS"/>
  </r>
  <r>
    <x v="1"/>
    <x v="4827"/>
    <s v="2F"/>
    <n v="500"/>
    <x v="0"/>
    <x v="0"/>
    <s v="C"/>
    <n v="0"/>
    <n v="5"/>
    <n v="5"/>
    <n v="5"/>
    <m/>
    <n v="5"/>
    <n v="0"/>
    <n v="39.319899999999997"/>
    <s v="9174 BK"/>
    <n v="0"/>
    <n v="55"/>
    <n v="6.3461538461538458E-2"/>
    <n v="31.73076923076923"/>
    <n v="3033.3211538461542"/>
    <n v="6.0666423076923079"/>
    <n v="0.31730769230769229"/>
    <n v="1"/>
    <n v="39.319899999999997"/>
    <n v="1"/>
    <n v="39.319899999999997"/>
    <n v="1"/>
    <n v="39.319899999999997"/>
    <s v="MPS"/>
  </r>
  <r>
    <x v="1"/>
    <x v="4828"/>
    <s v="3A"/>
    <n v="1000"/>
    <x v="2"/>
    <x v="2"/>
    <n v="2"/>
    <n v="-0.8"/>
    <n v="20"/>
    <n v="100"/>
    <n v="20"/>
    <m/>
    <n v="20"/>
    <n v="82"/>
    <n v="216.68"/>
    <s v="1898/6C SL"/>
    <n v="31"/>
    <n v="82"/>
    <n v="0.42846153846153845"/>
    <n v="428.46153846153845"/>
    <n v="581.07692307692309"/>
    <n v="0.58107692307692305"/>
    <n v="8.569230769230769"/>
    <n v="3"/>
    <n v="650.04"/>
    <n v="12"/>
    <n v="2600.16"/>
    <n v="14"/>
    <n v="3033.52"/>
    <s v="Portal"/>
  </r>
  <r>
    <x v="0"/>
    <x v="4829"/>
    <s v="5A"/>
    <n v="1000"/>
    <x v="0"/>
    <x v="0"/>
    <s v="S"/>
    <n v="-0.16666666666666666"/>
    <n v="40"/>
    <n v="48"/>
    <n v="40"/>
    <n v="-4"/>
    <n v="36"/>
    <n v="2"/>
    <n v="21.44"/>
    <s v="3051/1 VI"/>
    <n v="3"/>
    <n v="16"/>
    <n v="5.0769230769230775E-2"/>
    <n v="50.769230769230774"/>
    <n v="103.57692307692309"/>
    <n v="0.10357692307692309"/>
    <n v="3.7287692307692315"/>
    <n v="0"/>
    <n v="0"/>
    <n v="2"/>
    <n v="42.88"/>
    <n v="2"/>
    <n v="42.88"/>
    <s v="Portal"/>
  </r>
  <r>
    <x v="1"/>
    <x v="4830"/>
    <s v="8A"/>
    <n v="60"/>
    <x v="12"/>
    <x v="12"/>
    <s v="E"/>
    <n v="0.14285714285714285"/>
    <n v="32"/>
    <n v="28"/>
    <n v="28"/>
    <n v="-4"/>
    <n v="24"/>
    <n v="4"/>
    <n v="12.01"/>
    <s v="F2211/8 BK"/>
    <n v="19"/>
    <n v="55"/>
    <n v="0.2680769230769231"/>
    <n v="16.084615384615386"/>
    <n v="1717.0109038461535"/>
    <n v="28.616848397435891"/>
    <n v="6.4338461538461544"/>
    <n v="1"/>
    <n v="12.01"/>
    <n v="7"/>
    <n v="84.07"/>
    <n v="8"/>
    <n v="96.08"/>
    <s v="Portal"/>
  </r>
  <r>
    <x v="1"/>
    <x v="4831"/>
    <s v="5I"/>
    <n v="1000"/>
    <x v="0"/>
    <x v="0"/>
    <s v="B"/>
    <n v="2.564102564102564E-2"/>
    <n v="40"/>
    <n v="39"/>
    <n v="39"/>
    <n v="-4"/>
    <n v="35"/>
    <n v="78"/>
    <n v="26.3"/>
    <s v="6710 RD"/>
    <n v="68"/>
    <n v="222"/>
    <n v="0.9884615384615385"/>
    <n v="988.46153846153845"/>
    <n v="1172.8461538461538"/>
    <n v="1.1728461538461539"/>
    <n v="34.596153846153847"/>
    <n v="5"/>
    <n v="131.5"/>
    <n v="40"/>
    <n v="1052"/>
    <n v="45"/>
    <n v="1183.5"/>
    <s v="Portal"/>
  </r>
  <r>
    <x v="1"/>
    <x v="4832"/>
    <s v="1F"/>
    <n v="100"/>
    <x v="2"/>
    <x v="2"/>
    <n v="2"/>
    <n v="0"/>
    <n v="40"/>
    <n v="40"/>
    <n v="40"/>
    <m/>
    <n v="40"/>
    <n v="2"/>
    <n v="41.187480000000001"/>
    <s v="65805 SL"/>
    <n v="16"/>
    <n v="27"/>
    <n v="0.20346153846153844"/>
    <n v="20.346153846153843"/>
    <n v="127.84615384615384"/>
    <n v="1.2784615384615383"/>
    <n v="8.138461538461538"/>
    <n v="1"/>
    <n v="41.187480000000001"/>
    <n v="9"/>
    <n v="370.68732"/>
    <n v="10"/>
    <n v="411.87479999999999"/>
    <s v="Portal"/>
  </r>
  <r>
    <x v="0"/>
    <x v="4833"/>
    <s v="5A"/>
    <n v="1000"/>
    <x v="0"/>
    <x v="0"/>
    <s v="S"/>
    <n v="-0.52083333333333337"/>
    <n v="23"/>
    <n v="48"/>
    <n v="23"/>
    <n v="-4"/>
    <n v="19"/>
    <n v="10"/>
    <n v="13.26"/>
    <s v="1851 BK"/>
    <n v="21"/>
    <n v="48"/>
    <n v="0.28153846153846152"/>
    <n v="281.53846153846149"/>
    <n v="284.99999999999994"/>
    <n v="0.28499999999999992"/>
    <n v="5.3492307692307683"/>
    <n v="2"/>
    <n v="26.52"/>
    <n v="7"/>
    <n v="92.82"/>
    <n v="8"/>
    <n v="106.08"/>
    <s v="Portal"/>
  </r>
  <r>
    <x v="1"/>
    <x v="4834"/>
    <s v="3A"/>
    <n v="1000"/>
    <x v="2"/>
    <x v="2"/>
    <n v="2"/>
    <n v="0"/>
    <n v="40"/>
    <n v="40"/>
    <n v="40"/>
    <m/>
    <n v="40"/>
    <n v="3"/>
    <n v="286.38310000000001"/>
    <s v="3242 SL"/>
    <n v="0"/>
    <n v="11"/>
    <n v="1.2692307692307692E-2"/>
    <n v="12.692307692307692"/>
    <n v="22.76923076923077"/>
    <n v="2.2769230769230771E-2"/>
    <n v="0.50769230769230766"/>
    <n v="0"/>
    <n v="0"/>
    <n v="1"/>
    <n v="286.38310000000001"/>
    <n v="1"/>
    <n v="286.38310000000001"/>
    <s v="Portal"/>
  </r>
  <r>
    <x v="1"/>
    <x v="4835"/>
    <s v="5A"/>
    <n v="100"/>
    <x v="0"/>
    <x v="0"/>
    <s v="S"/>
    <n v="-0.56603773584905659"/>
    <n v="23"/>
    <n v="53"/>
    <n v="23"/>
    <n v="-4"/>
    <n v="19"/>
    <n v="14"/>
    <n v="9.7189999999999994"/>
    <s v="1859/19 RD"/>
    <n v="23"/>
    <n v="39"/>
    <n v="0.2926923076923077"/>
    <n v="29.26923076923077"/>
    <n v="202.34615384615384"/>
    <n v="2.0234615384615382"/>
    <n v="5.5611538461538466"/>
    <n v="2"/>
    <n v="19.437999999999999"/>
    <n v="8"/>
    <n v="77.751999999999995"/>
    <n v="9"/>
    <n v="87.470999999999989"/>
    <s v="Portal  "/>
  </r>
  <r>
    <x v="1"/>
    <x v="4836"/>
    <s v="5A"/>
    <n v="1000"/>
    <x v="10"/>
    <x v="10"/>
    <s v="I"/>
    <n v="2.0405405405405403"/>
    <n v="225"/>
    <n v="74"/>
    <n v="74"/>
    <n v="-4"/>
    <n v="70"/>
    <n v="138"/>
    <n v="66.430000000000007"/>
    <s v="7055/19 VI"/>
    <n v="36"/>
    <n v="313"/>
    <n v="0.74884615384615372"/>
    <n v="748.8461538461537"/>
    <n v="769.80769230769215"/>
    <n v="0.76980769230769219"/>
    <n v="53.88653846153845"/>
    <n v="4"/>
    <n v="265.72000000000003"/>
    <n v="58"/>
    <n v="3852.9400000000005"/>
    <n v="62"/>
    <n v="4118.6600000000008"/>
    <s v="Portal With MPS"/>
  </r>
  <r>
    <x v="0"/>
    <x v="4837"/>
    <s v="5A"/>
    <n v="1000"/>
    <x v="0"/>
    <x v="0"/>
    <s v="S"/>
    <n v="-0.25925925925925924"/>
    <n v="20"/>
    <n v="27"/>
    <n v="20"/>
    <n v="-4"/>
    <n v="16"/>
    <n v="12"/>
    <n v="24.55"/>
    <s v="1856 BK"/>
    <n v="18"/>
    <n v="59"/>
    <n v="0.26192307692307693"/>
    <n v="261.92307692307691"/>
    <n v="345.11538461538458"/>
    <n v="0.3451153846153846"/>
    <n v="4.1907692307692308"/>
    <n v="2"/>
    <n v="49.1"/>
    <n v="6"/>
    <n v="147.30000000000001"/>
    <n v="7"/>
    <n v="171.85"/>
    <s v="Portal  "/>
  </r>
  <r>
    <x v="1"/>
    <x v="4838"/>
    <s v="3A"/>
    <n v="500"/>
    <x v="0"/>
    <x v="0"/>
    <s v="B"/>
    <n v="-0.75"/>
    <n v="25"/>
    <n v="100"/>
    <n v="25"/>
    <n v="-4"/>
    <n v="21"/>
    <n v="27"/>
    <n v="62.454999999999998"/>
    <s v="1296C SL"/>
    <n v="6"/>
    <n v="21"/>
    <n v="8.8846153846153852E-2"/>
    <n v="44.423076923076927"/>
    <n v="843.07692307692298"/>
    <n v="1.6861538461538459"/>
    <n v="1.8657692307692308"/>
    <n v="0"/>
    <n v="0"/>
    <n v="2"/>
    <n v="124.91"/>
    <n v="2"/>
    <n v="124.91"/>
    <s v="Portal"/>
  </r>
  <r>
    <x v="0"/>
    <x v="4839"/>
    <s v="5E"/>
    <n v="100"/>
    <x v="3"/>
    <x v="3"/>
    <s v="T"/>
    <n v="0"/>
    <n v="5"/>
    <n v="5"/>
    <n v="5"/>
    <m/>
    <n v="5"/>
    <n v="2"/>
    <n v="17.342569999999998"/>
    <s v="2856/1 WH"/>
    <n v="34"/>
    <n v="83"/>
    <n v="0.46192307692307694"/>
    <n v="46.192307692307693"/>
    <n v="54.269230769230774"/>
    <n v="0.5426923076923077"/>
    <n v="2.3096153846153848"/>
    <n v="3"/>
    <n v="52.027709999999999"/>
    <n v="5"/>
    <n v="86.712849999999989"/>
    <n v="8"/>
    <n v="138.74055999999999"/>
    <s v="MPS"/>
  </r>
  <r>
    <x v="1"/>
    <x v="4840"/>
    <s v="3A"/>
    <n v="500"/>
    <x v="2"/>
    <x v="2"/>
    <n v="2"/>
    <n v="-0.62264150943396224"/>
    <n v="20"/>
    <n v="53"/>
    <n v="20"/>
    <m/>
    <n v="20"/>
    <n v="9"/>
    <n v="75.48"/>
    <s v="1898/4C SL"/>
    <n v="13"/>
    <n v="38"/>
    <n v="0.18384615384615383"/>
    <n v="91.92307692307692"/>
    <n v="2599.9615384615386"/>
    <n v="5.1999230769230769"/>
    <n v="3.6769230769230763"/>
    <n v="1"/>
    <n v="75.48"/>
    <n v="5"/>
    <n v="377.40000000000003"/>
    <n v="6"/>
    <n v="452.88"/>
    <s v="Portal"/>
  </r>
  <r>
    <x v="0"/>
    <x v="4841"/>
    <s v="5E"/>
    <n v="1"/>
    <x v="3"/>
    <x v="3"/>
    <s v="S"/>
    <n v="0.46666666666666667"/>
    <n v="88"/>
    <n v="60"/>
    <n v="60"/>
    <n v="-4"/>
    <n v="56"/>
    <n v="398"/>
    <n v="0.1"/>
    <s v="2844/19 BR"/>
    <s v="0"/>
    <s v="0"/>
    <n v="0"/>
    <n v="0"/>
    <n v="44.5"/>
    <n v="44.5"/>
    <n v="0"/>
    <n v="223"/>
    <n v="22.3"/>
    <n v="2715"/>
    <n v="271.5"/>
    <n v="2938"/>
    <n v="293.8"/>
    <s v="Portal With MPS"/>
  </r>
  <r>
    <x v="0"/>
    <x v="4842"/>
    <s v="8A"/>
    <n v="100"/>
    <x v="1"/>
    <x v="1"/>
    <s v="E"/>
    <n v="0.55555555555555558"/>
    <n v="140"/>
    <n v="90"/>
    <n v="90"/>
    <n v="-4"/>
    <n v="86"/>
    <n v="8"/>
    <n v="9.3857099999999996"/>
    <s v="F2213/16 BL"/>
    <n v="7"/>
    <n v="90"/>
    <n v="0.17923076923076922"/>
    <n v="17.923076923076923"/>
    <n v="111.80461538461537"/>
    <n v="1.1180461538461537"/>
    <n v="15.413846153846153"/>
    <n v="1"/>
    <n v="9.3857099999999996"/>
    <n v="16"/>
    <n v="150.17135999999999"/>
    <n v="17"/>
    <n v="159.55706999999998"/>
    <s v="Portal"/>
  </r>
  <r>
    <x v="0"/>
    <x v="4843"/>
    <s v="5A"/>
    <n v="1000"/>
    <x v="0"/>
    <x v="0"/>
    <s v="S"/>
    <n v="3.7037037037037035E-2"/>
    <n v="28"/>
    <n v="27"/>
    <n v="27"/>
    <n v="-4"/>
    <n v="23"/>
    <n v="3"/>
    <n v="22.38"/>
    <s v="1854/19 BL"/>
    <n v="5"/>
    <n v="16"/>
    <n v="7.2307692307692309E-2"/>
    <n v="72.307692307692307"/>
    <n v="110.88461538461539"/>
    <n v="0.11088461538461539"/>
    <n v="1.6630769230769231"/>
    <n v="0"/>
    <n v="0"/>
    <n v="2"/>
    <n v="44.76"/>
    <n v="2"/>
    <n v="44.76"/>
    <s v="Portal"/>
  </r>
  <r>
    <x v="1"/>
    <x v="4844"/>
    <s v="5A"/>
    <n v="100"/>
    <x v="0"/>
    <x v="0"/>
    <s v="S"/>
    <n v="-0.52830188679245282"/>
    <n v="25"/>
    <n v="53"/>
    <n v="25"/>
    <n v="-4"/>
    <n v="21"/>
    <n v="30"/>
    <n v="14.311999999999999"/>
    <s v="1560 BK"/>
    <n v="42"/>
    <n v="120"/>
    <n v="0.59076923076923071"/>
    <n v="59.076923076923073"/>
    <n v="306"/>
    <n v="3.06"/>
    <n v="12.406153846153845"/>
    <n v="3"/>
    <n v="42.936"/>
    <n v="15"/>
    <n v="214.67999999999998"/>
    <n v="18"/>
    <n v="257.61599999999999"/>
    <s v="Portal"/>
  </r>
  <r>
    <x v="0"/>
    <x v="4845"/>
    <s v="5E"/>
    <n v="1"/>
    <x v="3"/>
    <x v="3"/>
    <s v="S"/>
    <n v="0.21666666666666667"/>
    <n v="73"/>
    <n v="60"/>
    <n v="60"/>
    <n v="-4"/>
    <n v="56"/>
    <n v="18334"/>
    <n v="7.0000000000000007E-2"/>
    <s v="2843/7 BK"/>
    <s v="0"/>
    <s v="0"/>
    <n v="0"/>
    <n v="0"/>
    <n v="535.69230769230762"/>
    <n v="535.69230769230762"/>
    <n v="0"/>
    <n v="2678"/>
    <n v="187.46"/>
    <n v="32677"/>
    <n v="2287.3900000000003"/>
    <n v="35355"/>
    <n v="2474.8500000000004"/>
    <s v="Portal With MPS"/>
  </r>
  <r>
    <x v="0"/>
    <x v="4846"/>
    <s v="5A"/>
    <n v="1000"/>
    <x v="0"/>
    <x v="0"/>
    <s v="S"/>
    <n v="-0.25925925925925924"/>
    <n v="20"/>
    <n v="27"/>
    <n v="20"/>
    <n v="-4"/>
    <n v="16"/>
    <n v="4"/>
    <n v="32.590000000000003"/>
    <s v="3050 GY"/>
    <n v="8"/>
    <n v="35"/>
    <n v="0.12653846153846154"/>
    <n v="126.53846153846155"/>
    <n v="198.57692307692309"/>
    <n v="0.1985769230769231"/>
    <n v="3.1772307692307695"/>
    <n v="1"/>
    <n v="32.590000000000003"/>
    <n v="3"/>
    <n v="97.77000000000001"/>
    <n v="4"/>
    <n v="130.36000000000001"/>
    <s v="Portal"/>
  </r>
  <r>
    <x v="0"/>
    <x v="4847"/>
    <s v="5E"/>
    <n v="1000"/>
    <x v="3"/>
    <x v="3"/>
    <s v="T"/>
    <n v="0"/>
    <n v="5"/>
    <n v="5"/>
    <n v="5"/>
    <m/>
    <n v="5"/>
    <n v="0"/>
    <n v="122.54319"/>
    <s v="5853/19 OR"/>
    <n v="14"/>
    <n v="29"/>
    <n v="0.18423076923076923"/>
    <n v="184.23076923076923"/>
    <n v="197.61538461538461"/>
    <n v="0.19761538461538461"/>
    <n v="0.9211538461538461"/>
    <n v="1"/>
    <n v="122.54319"/>
    <n v="2"/>
    <n v="245.08637999999999"/>
    <n v="3"/>
    <n v="367.62957"/>
    <s v="MPS"/>
  </r>
  <r>
    <x v="1"/>
    <x v="4848"/>
    <s v="5A"/>
    <n v="1000"/>
    <x v="0"/>
    <x v="0"/>
    <s v="S"/>
    <n v="-0.16666666666666666"/>
    <n v="20"/>
    <n v="24"/>
    <n v="20"/>
    <n v="-4"/>
    <n v="16"/>
    <n v="13"/>
    <n v="57.28"/>
    <s v="3057 WH"/>
    <n v="32"/>
    <n v="107"/>
    <n v="0.46807692307692306"/>
    <n v="468.07692307692304"/>
    <n v="673.88461538461536"/>
    <n v="0.6738846153846153"/>
    <n v="10.782153846153845"/>
    <n v="3"/>
    <n v="171.84"/>
    <n v="10"/>
    <n v="572.79999999999995"/>
    <n v="12"/>
    <n v="687.36"/>
    <s v="Portal"/>
  </r>
  <r>
    <x v="1"/>
    <x v="4849"/>
    <s v="5A"/>
    <n v="5000"/>
    <x v="0"/>
    <x v="0"/>
    <s v="S"/>
    <n v="-0.16666666666666666"/>
    <n v="20"/>
    <n v="24"/>
    <n v="20"/>
    <n v="-4"/>
    <n v="16"/>
    <n v="0"/>
    <n v="281.10000000000002"/>
    <s v="3057 BK"/>
    <n v="3"/>
    <n v="12"/>
    <n v="4.6153846153846156E-2"/>
    <n v="230.76923076923077"/>
    <n v="3688.1538461538462"/>
    <n v="0.7376307692307692"/>
    <n v="0.7384615384615385"/>
    <n v="0"/>
    <n v="0"/>
    <n v="1"/>
    <n v="281.10000000000002"/>
    <n v="1"/>
    <n v="281.10000000000002"/>
    <s v="Portal"/>
  </r>
  <r>
    <x v="0"/>
    <x v="4850"/>
    <s v="5A"/>
    <n v="1000"/>
    <x v="0"/>
    <x v="0"/>
    <s v="S"/>
    <n v="-0.25925925925925924"/>
    <n v="20"/>
    <n v="27"/>
    <n v="20"/>
    <n v="-4"/>
    <n v="16"/>
    <n v="16"/>
    <n v="12.17"/>
    <s v="1853 BR"/>
    <n v="12"/>
    <n v="33"/>
    <n v="0.1673076923076923"/>
    <n v="167.30769230769229"/>
    <n v="184.34615384615384"/>
    <n v="0.18434615384615383"/>
    <n v="2.6769230769230767"/>
    <n v="1"/>
    <n v="12.17"/>
    <n v="4"/>
    <n v="48.68"/>
    <n v="5"/>
    <n v="60.85"/>
    <s v="Portal"/>
  </r>
  <r>
    <x v="0"/>
    <x v="4851"/>
    <s v="5A"/>
    <n v="1000"/>
    <x v="0"/>
    <x v="0"/>
    <s v="S"/>
    <n v="-0.25925925925925924"/>
    <n v="20"/>
    <n v="27"/>
    <n v="20"/>
    <n v="-4"/>
    <n v="16"/>
    <n v="11"/>
    <n v="12.15"/>
    <s v="1853 YL"/>
    <n v="6"/>
    <n v="35"/>
    <n v="0.105"/>
    <n v="105"/>
    <n v="144.38461538461539"/>
    <n v="0.14438461538461539"/>
    <n v="1.68"/>
    <n v="1"/>
    <n v="12.15"/>
    <n v="3"/>
    <n v="36.450000000000003"/>
    <n v="4"/>
    <n v="48.6"/>
    <s v="Portal"/>
  </r>
  <r>
    <x v="0"/>
    <x v="4852"/>
    <s v="5E"/>
    <n v="1000"/>
    <x v="3"/>
    <x v="3"/>
    <s v="T"/>
    <n v="0"/>
    <n v="5"/>
    <n v="5"/>
    <n v="5"/>
    <m/>
    <n v="5"/>
    <n v="1"/>
    <n v="82.543189999999996"/>
    <s v="2854/1 WH"/>
    <n v="9"/>
    <n v="15"/>
    <n v="0.11423076923076922"/>
    <n v="114.23076923076921"/>
    <n v="209.61538461538458"/>
    <n v="0.20961538461538459"/>
    <n v="0.57115384615384612"/>
    <n v="1"/>
    <n v="82.543189999999996"/>
    <n v="2"/>
    <n v="165.08637999999999"/>
    <n v="3"/>
    <n v="247.62957"/>
    <s v="MPS"/>
  </r>
  <r>
    <x v="1"/>
    <x v="4853"/>
    <s v="5I"/>
    <n v="5000"/>
    <x v="0"/>
    <x v="0"/>
    <s v="B"/>
    <n v="2.564102564102564E-2"/>
    <n v="40"/>
    <n v="39"/>
    <n v="39"/>
    <n v="-4"/>
    <n v="35"/>
    <n v="39"/>
    <n v="281.5"/>
    <s v="6714 BL"/>
    <n v="4"/>
    <n v="13"/>
    <n v="5.8076923076923075E-2"/>
    <n v="290.38461538461536"/>
    <n v="1986.3846153846152"/>
    <n v="0.39727692307692303"/>
    <n v="2.0326923076923076"/>
    <n v="0"/>
    <n v="0"/>
    <n v="2"/>
    <n v="563"/>
    <n v="2"/>
    <n v="563"/>
    <s v="Portal"/>
  </r>
  <r>
    <x v="1"/>
    <x v="4854"/>
    <s v="3A"/>
    <n v="500"/>
    <x v="2"/>
    <x v="2"/>
    <n v="2"/>
    <n v="0"/>
    <n v="40"/>
    <n v="40"/>
    <n v="40"/>
    <m/>
    <n v="40"/>
    <n v="0"/>
    <n v="99.426969999999997"/>
    <s v="3222 SL"/>
    <n v="0"/>
    <n v="6"/>
    <n v="6.9230769230769233E-3"/>
    <n v="3.4615384615384617"/>
    <n v="336.19230769230768"/>
    <n v="0.67238461538461536"/>
    <n v="0.27692307692307694"/>
    <n v="1"/>
    <n v="99.426969999999997"/>
    <n v="1"/>
    <n v="99.426969999999997"/>
    <n v="1"/>
    <n v="99.426969999999997"/>
    <s v="Portal"/>
  </r>
  <r>
    <x v="1"/>
    <x v="4855"/>
    <s v="8B"/>
    <n v="500"/>
    <x v="15"/>
    <x v="14"/>
    <s v="B"/>
    <n v="0"/>
    <n v="24"/>
    <n v="24"/>
    <n v="24"/>
    <n v="-4"/>
    <n v="20"/>
    <n v="1"/>
    <n v="197.5"/>
    <s v="1232 SV"/>
    <n v="13"/>
    <n v="14"/>
    <n v="0.15615384615384614"/>
    <n v="78.076923076923066"/>
    <n v="718.30769230769238"/>
    <n v="1.4366153846153848"/>
    <n v="3.1230769230769226"/>
    <n v="1"/>
    <n v="197.5"/>
    <n v="4"/>
    <n v="790"/>
    <n v="5"/>
    <n v="987.5"/>
    <s v="Traditional"/>
  </r>
  <r>
    <x v="0"/>
    <x v="4856"/>
    <s v="5E"/>
    <n v="1000"/>
    <x v="3"/>
    <x v="3"/>
    <s v="T"/>
    <n v="0"/>
    <n v="5"/>
    <n v="5"/>
    <n v="5"/>
    <m/>
    <n v="5"/>
    <n v="8"/>
    <n v="121.19580999999999"/>
    <s v="2842/19 BL"/>
    <n v="3"/>
    <n v="51"/>
    <n v="9.1153846153846141E-2"/>
    <n v="91.153846153846146"/>
    <n v="201.15384615384613"/>
    <n v="0.20115384615384613"/>
    <n v="0.4557692307692307"/>
    <n v="1"/>
    <n v="121.19580999999999"/>
    <n v="1"/>
    <n v="121.19580999999999"/>
    <n v="2"/>
    <n v="242.39161999999999"/>
    <s v="MPS"/>
  </r>
  <r>
    <x v="0"/>
    <x v="4857"/>
    <s v="5E"/>
    <n v="1000"/>
    <x v="3"/>
    <x v="3"/>
    <s v="T"/>
    <n v="0"/>
    <n v="5"/>
    <n v="5"/>
    <n v="5"/>
    <m/>
    <n v="5"/>
    <n v="0"/>
    <n v="111.19580999999999"/>
    <s v="2843/19 GR"/>
    <n v="0"/>
    <n v="3"/>
    <n v="3.4615384615384616E-3"/>
    <n v="3.4615384615384617"/>
    <n v="27.615384615384613"/>
    <n v="2.7615384615384615E-2"/>
    <n v="1.7307692307692309E-2"/>
    <n v="1"/>
    <n v="111.19580999999999"/>
    <n v="1"/>
    <n v="111.19580999999999"/>
    <n v="1"/>
    <n v="111.19580999999999"/>
    <s v="MPS"/>
  </r>
  <r>
    <x v="1"/>
    <x v="4858"/>
    <s v="1A"/>
    <n v="1000"/>
    <x v="2"/>
    <x v="2"/>
    <n v="2"/>
    <n v="0"/>
    <n v="30"/>
    <n v="30"/>
    <n v="30"/>
    <m/>
    <n v="30"/>
    <n v="8"/>
    <n v="306.69851999999997"/>
    <s v="5123C SL"/>
    <n v="4"/>
    <n v="7"/>
    <n v="5.1153846153846154E-2"/>
    <n v="51.153846153846153"/>
    <n v="64.57692307692308"/>
    <n v="6.4576923076923073E-2"/>
    <n v="1.5346153846153847"/>
    <n v="0"/>
    <n v="0"/>
    <n v="2"/>
    <n v="613.39703999999995"/>
    <n v="2"/>
    <n v="613.39703999999995"/>
    <s v="Portal"/>
  </r>
  <r>
    <x v="1"/>
    <x v="4859"/>
    <s v="3A"/>
    <n v="500"/>
    <x v="0"/>
    <x v="0"/>
    <s v="B"/>
    <n v="-0.13793103448275862"/>
    <n v="25"/>
    <n v="29"/>
    <n v="25"/>
    <n v="-4"/>
    <n v="21"/>
    <n v="0"/>
    <n v="93.24"/>
    <s v="1297C SL"/>
    <n v="2"/>
    <n v="4"/>
    <n v="2.6153846153846153E-2"/>
    <n v="13.076923076923077"/>
    <n v="228.15384615384613"/>
    <n v="0.45630769230769225"/>
    <n v="0.54923076923076919"/>
    <n v="0"/>
    <n v="0"/>
    <n v="1"/>
    <n v="93.24"/>
    <n v="1"/>
    <n v="93.24"/>
    <s v="Portal"/>
  </r>
  <r>
    <x v="0"/>
    <x v="4860"/>
    <s v="5A"/>
    <n v="100"/>
    <x v="0"/>
    <x v="0"/>
    <s v="S"/>
    <n v="-0.25925925925925924"/>
    <n v="20"/>
    <n v="27"/>
    <n v="20"/>
    <n v="-4"/>
    <n v="16"/>
    <n v="8"/>
    <n v="10.784000000000001"/>
    <s v="3079 OR"/>
    <n v="18"/>
    <n v="63"/>
    <n v="0.2665384615384615"/>
    <n v="26.65384615384615"/>
    <n v="30.115384615384613"/>
    <n v="0.30115384615384611"/>
    <n v="4.264615384615384"/>
    <n v="2"/>
    <n v="21.568000000000001"/>
    <n v="6"/>
    <n v="64.704000000000008"/>
    <n v="7"/>
    <n v="75.488"/>
    <s v="Portal"/>
  </r>
  <r>
    <x v="1"/>
    <x v="4861"/>
    <s v="3A"/>
    <n v="500"/>
    <x v="0"/>
    <x v="0"/>
    <s v="B"/>
    <n v="-0.6875"/>
    <n v="15"/>
    <n v="48"/>
    <n v="15"/>
    <n v="-4"/>
    <n v="11"/>
    <n v="9"/>
    <n v="68.325000000000003"/>
    <s v="1178C SL"/>
    <n v="9"/>
    <n v="14"/>
    <n v="0.11307692307692307"/>
    <n v="56.53846153846154"/>
    <n v="688.15384615384608"/>
    <n v="1.3763076923076922"/>
    <n v="1.2438461538461538"/>
    <n v="1"/>
    <n v="68.325000000000003"/>
    <n v="2"/>
    <n v="136.65"/>
    <n v="3"/>
    <n v="204.97500000000002"/>
    <s v="Portal"/>
  </r>
  <r>
    <x v="0"/>
    <x v="4862"/>
    <s v="8B"/>
    <n v="100"/>
    <x v="22"/>
    <x v="21"/>
    <s v="I"/>
    <n v="0"/>
    <n v="28"/>
    <n v="28"/>
    <n v="28"/>
    <n v="-4"/>
    <n v="24"/>
    <n v="4"/>
    <n v="58.77"/>
    <s v="SW45 BK"/>
    <n v="8"/>
    <n v="27"/>
    <n v="0.11730769230769231"/>
    <n v="11.73076923076923"/>
    <n v="36"/>
    <n v="0.36"/>
    <n v="2.8153846153846152"/>
    <n v="1"/>
    <n v="58.77"/>
    <n v="4"/>
    <n v="235.08"/>
    <n v="5"/>
    <n v="293.85000000000002"/>
    <s v="Portal"/>
  </r>
  <r>
    <x v="0"/>
    <x v="4863"/>
    <s v="5A"/>
    <n v="1000"/>
    <x v="0"/>
    <x v="0"/>
    <s v="S"/>
    <n v="-0.16666666666666666"/>
    <n v="20"/>
    <n v="24"/>
    <n v="20"/>
    <n v="-4"/>
    <n v="16"/>
    <n v="2"/>
    <n v="29.06"/>
    <s v="3071 YL"/>
    <n v="7"/>
    <n v="14"/>
    <n v="9.1538461538461541E-2"/>
    <n v="91.538461538461547"/>
    <n v="182.34615384615387"/>
    <n v="0.18234615384615388"/>
    <n v="2.9175384615384621"/>
    <n v="1"/>
    <n v="29.06"/>
    <n v="2"/>
    <n v="58.12"/>
    <n v="2"/>
    <n v="58.12"/>
    <s v="Portal"/>
  </r>
  <r>
    <x v="0"/>
    <x v="4864"/>
    <s v="5A"/>
    <n v="1000"/>
    <x v="0"/>
    <x v="0"/>
    <s v="S"/>
    <n v="-0.25925925925925924"/>
    <n v="20"/>
    <n v="27"/>
    <n v="20"/>
    <n v="-4"/>
    <n v="16"/>
    <n v="14"/>
    <n v="47.59"/>
    <s v="3053 WU"/>
    <n v="42"/>
    <n v="109"/>
    <n v="0.57807692307692304"/>
    <n v="578.07692307692309"/>
    <n v="669.5"/>
    <n v="0.66949999999999998"/>
    <n v="9.2492307692307687"/>
    <n v="3"/>
    <n v="142.77000000000001"/>
    <n v="12"/>
    <n v="571.08000000000004"/>
    <n v="15"/>
    <n v="713.85"/>
    <s v="Portal"/>
  </r>
  <r>
    <x v="1"/>
    <x v="4865"/>
    <s v="3A"/>
    <n v="100"/>
    <x v="2"/>
    <x v="2"/>
    <n v="2"/>
    <n v="0"/>
    <n v="40"/>
    <n v="40"/>
    <n v="40"/>
    <m/>
    <n v="40"/>
    <n v="4"/>
    <n v="14.581060000000001"/>
    <s v="3302 SL"/>
    <n v="51"/>
    <n v="82"/>
    <n v="0.64384615384615385"/>
    <n v="64.384615384615387"/>
    <n v="210.53846153846152"/>
    <n v="2.1053846153846152"/>
    <n v="25.753846153846155"/>
    <n v="3"/>
    <n v="43.743180000000002"/>
    <n v="29"/>
    <n v="422.85074000000003"/>
    <n v="32"/>
    <n v="466.59392000000003"/>
    <s v="Portal"/>
  </r>
  <r>
    <x v="1"/>
    <x v="4866"/>
    <s v="5E"/>
    <n v="100"/>
    <x v="3"/>
    <x v="3"/>
    <s v="T"/>
    <n v="0"/>
    <n v="5"/>
    <n v="5"/>
    <n v="5"/>
    <m/>
    <n v="5"/>
    <n v="76"/>
    <n v="28.342569999999998"/>
    <s v="5857 RD"/>
    <n v="258"/>
    <n v="1029"/>
    <n v="3.9657692307692312"/>
    <n v="396.57692307692309"/>
    <n v="595.42307692307691"/>
    <n v="5.9542307692307688"/>
    <n v="19.828846153846158"/>
    <n v="28"/>
    <n v="793.59195999999997"/>
    <n v="48"/>
    <n v="1360.44336"/>
    <n v="76"/>
    <n v="2154.03532"/>
    <s v="MPS"/>
  </r>
  <r>
    <x v="0"/>
    <x v="4867"/>
    <s v="3D"/>
    <n v="100"/>
    <x v="0"/>
    <x v="0"/>
    <s v="B"/>
    <n v="0"/>
    <n v="48"/>
    <n v="48"/>
    <n v="48"/>
    <n v="-4"/>
    <n v="44"/>
    <n v="139"/>
    <n v="8.0399999999999991"/>
    <s v="5471L SL"/>
    <n v="114"/>
    <n v="332"/>
    <n v="1.6107692307692307"/>
    <n v="161.07692307692307"/>
    <n v="230.30769230769229"/>
    <n v="2.3030769230769228"/>
    <n v="70.873846153846159"/>
    <n v="8"/>
    <n v="64.319999999999993"/>
    <n v="79"/>
    <n v="635.16"/>
    <n v="87"/>
    <n v="699.4799999999999"/>
    <s v="Portal"/>
  </r>
  <r>
    <x v="0"/>
    <x v="4868"/>
    <s v="5A"/>
    <n v="1000"/>
    <x v="0"/>
    <x v="0"/>
    <s v="S"/>
    <n v="-0.16666666666666666"/>
    <n v="20"/>
    <n v="24"/>
    <n v="20"/>
    <n v="-4"/>
    <n v="16"/>
    <n v="3"/>
    <n v="29.21"/>
    <s v="3071 BR"/>
    <n v="1"/>
    <n v="18"/>
    <n v="3.1538461538461536E-2"/>
    <n v="31.538461538461537"/>
    <n v="47.42307692307692"/>
    <n v="4.7423076923076922E-2"/>
    <n v="0.75876923076923075"/>
    <n v="0"/>
    <n v="0"/>
    <n v="1"/>
    <n v="29.21"/>
    <n v="1"/>
    <n v="29.21"/>
    <s v="Portal"/>
  </r>
  <r>
    <x v="1"/>
    <x v="4869"/>
    <s v="5A"/>
    <n v="5000"/>
    <x v="0"/>
    <x v="0"/>
    <s v="S"/>
    <n v="-0.25925925925925924"/>
    <n v="20"/>
    <n v="27"/>
    <n v="20"/>
    <n v="-4"/>
    <n v="16"/>
    <n v="12"/>
    <n v="134.1"/>
    <s v="3053 BK"/>
    <n v="17"/>
    <n v="59"/>
    <n v="0.25115384615384617"/>
    <n v="1255.7692307692309"/>
    <n v="6109.461538461539"/>
    <n v="1.2218923076923078"/>
    <n v="4.0184615384615388"/>
    <n v="2"/>
    <n v="268.2"/>
    <n v="6"/>
    <n v="804.59999999999991"/>
    <n v="7"/>
    <n v="938.69999999999993"/>
    <s v="Portal"/>
  </r>
  <r>
    <x v="1"/>
    <x v="4870"/>
    <s v="5A"/>
    <n v="1000"/>
    <x v="0"/>
    <x v="0"/>
    <s v="S"/>
    <n v="-0.55128205128205132"/>
    <n v="35"/>
    <n v="78"/>
    <n v="35"/>
    <n v="-4"/>
    <n v="31"/>
    <n v="168"/>
    <n v="11.84"/>
    <s v="1852 RD"/>
    <n v="47"/>
    <n v="156"/>
    <n v="0.68615384615384611"/>
    <n v="686.15384615384608"/>
    <n v="828.42307692307691"/>
    <n v="0.82842307692307693"/>
    <n v="21.270769230769229"/>
    <n v="3"/>
    <n v="35.519999999999996"/>
    <n v="24"/>
    <n v="284.15999999999997"/>
    <n v="27"/>
    <n v="319.68"/>
    <s v="Portal  "/>
  </r>
  <r>
    <x v="1"/>
    <x v="4871"/>
    <s v="3A"/>
    <n v="500"/>
    <x v="0"/>
    <x v="0"/>
    <s v="B"/>
    <n v="-0.13793103448275862"/>
    <n v="25"/>
    <n v="29"/>
    <n v="25"/>
    <n v="-4"/>
    <n v="21"/>
    <n v="1"/>
    <n v="108.94499999999999"/>
    <s v="1179C SL"/>
    <n v="10"/>
    <n v="13"/>
    <n v="0.1226923076923077"/>
    <n v="61.346153846153847"/>
    <n v="183.11538461538461"/>
    <n v="0.36623076923076925"/>
    <n v="2.5765384615384614"/>
    <n v="1"/>
    <n v="108.94499999999999"/>
    <n v="4"/>
    <n v="435.78"/>
    <n v="5"/>
    <n v="544.72499999999991"/>
    <s v="Portal"/>
  </r>
  <r>
    <x v="1"/>
    <x v="4872"/>
    <s v="1A"/>
    <n v="1000"/>
    <x v="0"/>
    <x v="0"/>
    <s v="B"/>
    <n v="-0.65753424657534243"/>
    <n v="25"/>
    <n v="73"/>
    <n v="25"/>
    <n v="-4"/>
    <n v="21"/>
    <n v="0"/>
    <n v="307.17"/>
    <s v="5020/15C SL"/>
    <n v="9"/>
    <n v="23"/>
    <n v="0.12346153846153846"/>
    <n v="123.46153846153845"/>
    <n v="135.34615384615384"/>
    <n v="0.13534615384615384"/>
    <n v="2.5926923076923076"/>
    <n v="1"/>
    <n v="307.17"/>
    <n v="4"/>
    <n v="1228.68"/>
    <n v="5"/>
    <n v="1535.8500000000001"/>
    <s v="Portal"/>
  </r>
  <r>
    <x v="0"/>
    <x v="4873"/>
    <s v="5A"/>
    <n v="100"/>
    <x v="0"/>
    <x v="0"/>
    <s v="S"/>
    <n v="-0.62264150943396224"/>
    <n v="20"/>
    <n v="53"/>
    <n v="20"/>
    <n v="-4"/>
    <n v="16"/>
    <n v="1"/>
    <n v="9.766"/>
    <s v="1859/19 GR"/>
    <n v="7"/>
    <n v="18"/>
    <n v="9.6153846153846145E-2"/>
    <n v="9.615384615384615"/>
    <n v="21.53846153846154"/>
    <n v="0.2153846153846154"/>
    <n v="1.5384615384615383"/>
    <n v="1"/>
    <n v="9.766"/>
    <n v="3"/>
    <n v="29.298000000000002"/>
    <n v="3"/>
    <n v="29.298000000000002"/>
    <s v="Portal"/>
  </r>
  <r>
    <x v="0"/>
    <x v="4874"/>
    <s v="8B"/>
    <n v="100"/>
    <x v="11"/>
    <x v="11"/>
    <s v="B"/>
    <n v="0"/>
    <n v="24"/>
    <n v="24"/>
    <n v="24"/>
    <n v="-4"/>
    <n v="20"/>
    <n v="6"/>
    <n v="14.46"/>
    <s v="PF2009 NA"/>
    <n v="11"/>
    <n v="85"/>
    <n v="0.21653846153846154"/>
    <n v="21.653846153846153"/>
    <n v="52.42307692307692"/>
    <n v="0.52423076923076917"/>
    <n v="4.3307692307692305"/>
    <n v="1"/>
    <n v="14.46"/>
    <n v="5"/>
    <n v="72.300000000000011"/>
    <n v="6"/>
    <n v="86.76"/>
    <s v="Portal"/>
  </r>
  <r>
    <x v="1"/>
    <x v="4875"/>
    <s v="3A"/>
    <n v="500"/>
    <x v="0"/>
    <x v="0"/>
    <s v="B"/>
    <n v="0"/>
    <n v="53"/>
    <n v="53"/>
    <n v="53"/>
    <n v="-4"/>
    <n v="49"/>
    <n v="6"/>
    <n v="68.825000000000003"/>
    <s v="5474C SL"/>
    <n v="3"/>
    <n v="10"/>
    <n v="4.3846153846153847E-2"/>
    <n v="21.923076923076923"/>
    <n v="384.42307692307691"/>
    <n v="0.76884615384615385"/>
    <n v="2.1484615384615386"/>
    <n v="0"/>
    <n v="0"/>
    <n v="2"/>
    <n v="137.65"/>
    <n v="2"/>
    <n v="137.65"/>
    <s v="Portal"/>
  </r>
  <r>
    <x v="1"/>
    <x v="4876"/>
    <s v="3A"/>
    <n v="100"/>
    <x v="2"/>
    <x v="2"/>
    <n v="2"/>
    <n v="0"/>
    <n v="40"/>
    <n v="40"/>
    <n v="40"/>
    <m/>
    <n v="40"/>
    <n v="9"/>
    <n v="15.799950000000001"/>
    <s v="3304 SL"/>
    <n v="56"/>
    <n v="207"/>
    <n v="0.84192307692307689"/>
    <n v="84.192307692307693"/>
    <n v="174.57692307692309"/>
    <n v="1.745769230769231"/>
    <n v="33.676923076923075"/>
    <n v="4"/>
    <n v="63.199800000000003"/>
    <n v="38"/>
    <n v="600.3981"/>
    <n v="42"/>
    <n v="663.59789999999998"/>
    <s v="Portal"/>
  </r>
  <r>
    <x v="0"/>
    <x v="4877"/>
    <s v="5A"/>
    <n v="1000"/>
    <x v="0"/>
    <x v="0"/>
    <s v="S"/>
    <n v="-0.58333333333333337"/>
    <n v="20"/>
    <n v="48"/>
    <n v="20"/>
    <n v="-4"/>
    <n v="16"/>
    <n v="21"/>
    <n v="19.05"/>
    <s v="3053/1 RD"/>
    <n v="15"/>
    <n v="66"/>
    <n v="0.2376923076923077"/>
    <n v="237.69230769230771"/>
    <n v="313.88461538461542"/>
    <n v="0.31388461538461543"/>
    <n v="5.0221538461538469"/>
    <n v="1"/>
    <n v="19.05"/>
    <n v="5"/>
    <n v="95.25"/>
    <n v="6"/>
    <n v="114.30000000000001"/>
    <s v="Portal"/>
  </r>
  <r>
    <x v="1"/>
    <x v="4878"/>
    <s v="3A"/>
    <n v="500"/>
    <x v="0"/>
    <x v="0"/>
    <s v="B"/>
    <n v="-0.52830188679245282"/>
    <n v="25"/>
    <n v="53"/>
    <n v="25"/>
    <n v="-4"/>
    <n v="21"/>
    <n v="5"/>
    <n v="82.24"/>
    <s v="2213C SL"/>
    <n v="8"/>
    <n v="23"/>
    <n v="0.11269230769230769"/>
    <n v="56.346153846153847"/>
    <n v="488.69230769230774"/>
    <n v="0.97738461538461552"/>
    <n v="2.3665384615384615"/>
    <n v="1"/>
    <n v="82.24"/>
    <n v="3"/>
    <n v="246.71999999999997"/>
    <n v="4"/>
    <n v="328.96"/>
    <s v="Portal"/>
  </r>
  <r>
    <x v="0"/>
    <x v="4879"/>
    <s v="5A"/>
    <n v="100"/>
    <x v="0"/>
    <x v="0"/>
    <s v="T"/>
    <n v="0"/>
    <n v="5"/>
    <n v="5"/>
    <n v="5"/>
    <m/>
    <n v="5"/>
    <n v="0"/>
    <n v="11.203950000000001"/>
    <s v="3079 SL"/>
    <n v="33"/>
    <n v="0"/>
    <n v="0.35538461538461535"/>
    <n v="35.538461538461533"/>
    <n v="67.461538461538453"/>
    <n v="0.67461538461538451"/>
    <n v="1.7769230769230768"/>
    <n v="2"/>
    <n v="22.407900000000001"/>
    <n v="4"/>
    <n v="44.815800000000003"/>
    <n v="6"/>
    <n v="67.223700000000008"/>
    <s v="MPS"/>
  </r>
  <r>
    <x v="1"/>
    <x v="4880"/>
    <s v="8A"/>
    <n v="65"/>
    <x v="12"/>
    <x v="12"/>
    <s v="E"/>
    <n v="2.35"/>
    <n v="134"/>
    <n v="40"/>
    <n v="40"/>
    <n v="-4"/>
    <n v="36"/>
    <n v="3"/>
    <n v="12.1"/>
    <s v="F2213/32 CL"/>
    <n v="1"/>
    <n v="17"/>
    <n v="3.0384615384615385E-2"/>
    <n v="1.9750000000000001"/>
    <n v="259.39192307692304"/>
    <n v="3.9906449704142006"/>
    <n v="1.0938461538461539"/>
    <n v="0"/>
    <n v="0"/>
    <n v="1"/>
    <n v="12.1"/>
    <n v="1"/>
    <n v="12.1"/>
    <s v="Portal"/>
  </r>
  <r>
    <x v="1"/>
    <x v="4881"/>
    <s v="3A"/>
    <n v="1000"/>
    <x v="0"/>
    <x v="0"/>
    <s v="B"/>
    <n v="-0.71698113207547165"/>
    <n v="15"/>
    <n v="53"/>
    <n v="15"/>
    <n v="-4"/>
    <n v="11"/>
    <n v="35"/>
    <n v="107.62"/>
    <s v="1176C SL"/>
    <n v="48"/>
    <n v="179"/>
    <n v="0.72346153846153849"/>
    <n v="723.46153846153845"/>
    <n v="1038.5384615384614"/>
    <n v="1.0385384615384614"/>
    <n v="7.9580769230769235"/>
    <n v="5"/>
    <n v="538.1"/>
    <n v="13"/>
    <n v="1399.06"/>
    <n v="18"/>
    <n v="1937.16"/>
    <s v="Portal"/>
  </r>
  <r>
    <x v="0"/>
    <x v="4882"/>
    <s v="5A"/>
    <n v="1000"/>
    <x v="0"/>
    <x v="0"/>
    <s v="S"/>
    <n v="-0.25925925925925924"/>
    <n v="20"/>
    <n v="27"/>
    <n v="20"/>
    <n v="-4"/>
    <n v="16"/>
    <n v="29"/>
    <n v="14.23"/>
    <s v="3250 BL"/>
    <n v="130"/>
    <n v="370"/>
    <n v="1.8269230769230769"/>
    <n v="1826.9230769230769"/>
    <n v="2031.4230769230769"/>
    <n v="2.031423076923077"/>
    <n v="29.23076923076923"/>
    <n v="11"/>
    <n v="156.53"/>
    <n v="40"/>
    <n v="569.20000000000005"/>
    <n v="49"/>
    <n v="697.27"/>
    <s v="Portal"/>
  </r>
  <r>
    <x v="1"/>
    <x v="4883"/>
    <s v="1A"/>
    <n v="1000"/>
    <x v="2"/>
    <x v="2"/>
    <n v="2"/>
    <n v="0"/>
    <n v="35"/>
    <n v="35"/>
    <n v="35"/>
    <m/>
    <n v="35"/>
    <n v="3"/>
    <n v="322.63060000000002"/>
    <s v="5074C SL"/>
    <n v="9"/>
    <n v="24"/>
    <n v="0.12461538461538461"/>
    <n v="124.61538461538461"/>
    <n v="127.88461538461539"/>
    <n v="0.12788461538461537"/>
    <n v="4.3615384615384611"/>
    <n v="1"/>
    <n v="322.63060000000002"/>
    <n v="5"/>
    <n v="1613.153"/>
    <n v="6"/>
    <n v="1935.7836000000002"/>
    <s v="Portal"/>
  </r>
  <r>
    <x v="1"/>
    <x v="4884"/>
    <s v="3A"/>
    <n v="500"/>
    <x v="2"/>
    <x v="2"/>
    <n v="2"/>
    <n v="0"/>
    <n v="35"/>
    <n v="35"/>
    <n v="35"/>
    <m/>
    <n v="35"/>
    <n v="0"/>
    <n v="165.52574999999999"/>
    <s v="2442C SL"/>
    <n v="6"/>
    <n v="32"/>
    <n v="0.10153846153846155"/>
    <n v="50.769230769230774"/>
    <n v="126.50000000000001"/>
    <n v="0.253"/>
    <n v="3.5538461538461541"/>
    <n v="1"/>
    <n v="165.52574999999999"/>
    <n v="5"/>
    <n v="827.62874999999997"/>
    <n v="6"/>
    <n v="993.15449999999987"/>
    <s v="Portal"/>
  </r>
  <r>
    <x v="1"/>
    <x v="4885"/>
    <s v="1A"/>
    <n v="1000"/>
    <x v="0"/>
    <x v="0"/>
    <s v="B"/>
    <n v="-0.75"/>
    <n v="25"/>
    <n v="100"/>
    <n v="25"/>
    <n v="-4"/>
    <n v="21"/>
    <n v="30"/>
    <n v="301.04000000000002"/>
    <s v="5108C SL"/>
    <n v="5"/>
    <n v="16"/>
    <n v="7.2307692307692309E-2"/>
    <n v="72.307692307692307"/>
    <n v="107.42307692307692"/>
    <n v="0.10742307692307693"/>
    <n v="1.5184615384615385"/>
    <n v="0"/>
    <n v="0"/>
    <n v="2"/>
    <n v="602.08000000000004"/>
    <n v="2"/>
    <n v="602.08000000000004"/>
    <s v="Portal"/>
  </r>
  <r>
    <x v="0"/>
    <x v="4886"/>
    <s v="5A"/>
    <n v="1000"/>
    <x v="0"/>
    <x v="0"/>
    <s v="S"/>
    <n v="-0.56603773584905659"/>
    <n v="23"/>
    <n v="53"/>
    <n v="23"/>
    <n v="-4"/>
    <n v="19"/>
    <n v="16"/>
    <n v="28.16"/>
    <s v="1553 WH"/>
    <n v="16"/>
    <n v="46"/>
    <n v="0.22538461538461538"/>
    <n v="225.38461538461539"/>
    <n v="264.92307692307691"/>
    <n v="0.26492307692307693"/>
    <n v="4.2823076923076924"/>
    <n v="1"/>
    <n v="28.16"/>
    <n v="5"/>
    <n v="140.80000000000001"/>
    <n v="6"/>
    <n v="168.96"/>
    <s v="Portal"/>
  </r>
  <r>
    <x v="0"/>
    <x v="4887"/>
    <s v="8B"/>
    <n v="100"/>
    <x v="11"/>
    <x v="11"/>
    <s v="B"/>
    <n v="0"/>
    <n v="24"/>
    <n v="24"/>
    <n v="24"/>
    <n v="-4"/>
    <n v="20"/>
    <n v="10"/>
    <n v="4.33"/>
    <s v="PF24012 NA"/>
    <n v="29"/>
    <n v="79"/>
    <n v="0.40346153846153843"/>
    <n v="40.34615384615384"/>
    <n v="40.34615384615384"/>
    <n v="0.40346153846153837"/>
    <n v="8.069230769230769"/>
    <n v="2"/>
    <n v="8.66"/>
    <n v="10"/>
    <n v="43.3"/>
    <n v="12"/>
    <n v="51.96"/>
    <s v="Portal"/>
  </r>
  <r>
    <x v="0"/>
    <x v="4888"/>
    <s v="5E"/>
    <n v="1"/>
    <x v="3"/>
    <x v="3"/>
    <s v="S"/>
    <n v="0.3"/>
    <n v="78"/>
    <n v="60"/>
    <n v="60"/>
    <n v="-4"/>
    <n v="56"/>
    <n v="8120"/>
    <n v="7.0000000000000007E-2"/>
    <s v="2854/1 RD"/>
    <s v="0"/>
    <s v="0"/>
    <n v="0"/>
    <n v="0"/>
    <n v="73.807692307692307"/>
    <n v="73.807692307692307"/>
    <n v="0"/>
    <n v="369"/>
    <n v="25.830000000000002"/>
    <n v="4502"/>
    <n v="315.14000000000004"/>
    <n v="4871"/>
    <n v="340.97"/>
    <s v="Portal With MPS"/>
  </r>
  <r>
    <x v="1"/>
    <x v="4889"/>
    <s v="8B"/>
    <n v="500"/>
    <x v="22"/>
    <x v="21"/>
    <s v="I"/>
    <n v="0"/>
    <n v="28"/>
    <n v="28"/>
    <n v="28"/>
    <n v="-4"/>
    <n v="24"/>
    <n v="0"/>
    <n v="152.25"/>
    <s v="SW11 WH"/>
    <n v="0"/>
    <n v="7"/>
    <n v="8.076923076923077E-3"/>
    <n v="4.0384615384615383"/>
    <n v="29.25"/>
    <n v="5.8500000000000003E-2"/>
    <n v="0.19384615384615383"/>
    <n v="1"/>
    <n v="152.25"/>
    <n v="1"/>
    <n v="152.25"/>
    <n v="1"/>
    <n v="152.25"/>
    <s v="Portal"/>
  </r>
  <r>
    <x v="1"/>
    <x v="4890"/>
    <s v="8A"/>
    <n v="500"/>
    <x v="1"/>
    <x v="1"/>
    <s v="E"/>
    <n v="0.55555555555555558"/>
    <n v="140"/>
    <n v="90"/>
    <n v="90"/>
    <n v="-4"/>
    <n v="86"/>
    <n v="119"/>
    <n v="45.414290000000001"/>
    <s v="F221V3/32 BK"/>
    <n v="9"/>
    <n v="327"/>
    <n v="0.47423076923076923"/>
    <n v="237.11538461538461"/>
    <n v="933.76769230769241"/>
    <n v="1.8675353846153848"/>
    <n v="40.783846153846156"/>
    <n v="2"/>
    <n v="90.828580000000002"/>
    <n v="43"/>
    <n v="1952.81447"/>
    <n v="45"/>
    <n v="2043.6430500000001"/>
    <s v="Portal"/>
  </r>
  <r>
    <x v="0"/>
    <x v="4891"/>
    <s v="3A"/>
    <n v="500"/>
    <x v="2"/>
    <x v="2"/>
    <n v="2"/>
    <n v="0"/>
    <n v="20"/>
    <n v="20"/>
    <n v="20"/>
    <m/>
    <n v="20"/>
    <n v="0"/>
    <n v="131.13113000000001"/>
    <s v="6300/10 SL"/>
    <n v="4"/>
    <n v="10"/>
    <n v="5.4615384615384614E-2"/>
    <n v="27.307692307692307"/>
    <n v="151.84615384615387"/>
    <n v="0.30369230769230776"/>
    <n v="1.0923076923076922"/>
    <n v="0"/>
    <n v="0"/>
    <n v="1"/>
    <n v="131.13113000000001"/>
    <n v="1"/>
    <n v="131.13113000000001"/>
    <s v="Portal"/>
  </r>
  <r>
    <x v="0"/>
    <x v="4892"/>
    <s v="5E"/>
    <n v="1000"/>
    <x v="3"/>
    <x v="3"/>
    <s v="T"/>
    <n v="0"/>
    <n v="5"/>
    <n v="5"/>
    <n v="5"/>
    <m/>
    <n v="5"/>
    <n v="2"/>
    <n v="111.19580999999999"/>
    <s v="2844/19 BK"/>
    <n v="4"/>
    <n v="10"/>
    <n v="5.4615384615384614E-2"/>
    <n v="54.615384615384613"/>
    <n v="130.46153846153845"/>
    <n v="0.13046153846153846"/>
    <n v="0.27307692307692305"/>
    <n v="0"/>
    <n v="0"/>
    <n v="0"/>
    <n v="0"/>
    <n v="0"/>
    <n v="0"/>
    <s v="MPS"/>
  </r>
  <r>
    <x v="0"/>
    <x v="4893"/>
    <s v="5E"/>
    <n v="1000"/>
    <x v="3"/>
    <x v="3"/>
    <s v="T"/>
    <n v="0"/>
    <n v="5"/>
    <n v="5"/>
    <n v="5"/>
    <m/>
    <n v="5"/>
    <n v="0"/>
    <n v="111.19580999999999"/>
    <s v="2844/19 GR"/>
    <n v="0"/>
    <n v="0"/>
    <n v="0"/>
    <n v="0"/>
    <n v="30.307692307692307"/>
    <n v="3.0307692307692306E-2"/>
    <n v="0"/>
    <n v="0"/>
    <n v="0"/>
    <n v="0"/>
    <n v="0"/>
    <n v="0"/>
    <n v="0"/>
    <s v="MPS"/>
  </r>
  <r>
    <x v="1"/>
    <x v="4894"/>
    <s v="3A"/>
    <n v="1000"/>
    <x v="2"/>
    <x v="2"/>
    <n v="2"/>
    <n v="0"/>
    <n v="20"/>
    <n v="20"/>
    <n v="20"/>
    <m/>
    <n v="20"/>
    <n v="0"/>
    <n v="307.49002000000002"/>
    <s v="1898/7C SL"/>
    <n v="2"/>
    <n v="10"/>
    <n v="3.3076923076923073E-2"/>
    <n v="33.076923076923073"/>
    <n v="102.76923076923077"/>
    <n v="0.10276923076923078"/>
    <n v="0.66153846153846141"/>
    <n v="0"/>
    <n v="0"/>
    <n v="1"/>
    <n v="307.49002000000002"/>
    <n v="1"/>
    <n v="307.49002000000002"/>
    <s v="Portal"/>
  </r>
  <r>
    <x v="0"/>
    <x v="4895"/>
    <s v="5E"/>
    <n v="1000"/>
    <x v="3"/>
    <x v="3"/>
    <s v="T"/>
    <n v="0"/>
    <n v="5"/>
    <n v="5"/>
    <n v="5"/>
    <m/>
    <n v="5"/>
    <n v="2"/>
    <n v="122.54319"/>
    <s v="2855/1 BK"/>
    <n v="2"/>
    <n v="9"/>
    <n v="3.1923076923076922E-2"/>
    <n v="31.923076923076923"/>
    <n v="141.07692307692307"/>
    <n v="0.14107692307692307"/>
    <n v="0.1596153846153846"/>
    <n v="1"/>
    <n v="122.54319"/>
    <n v="1"/>
    <n v="122.54319"/>
    <n v="1"/>
    <n v="122.54319"/>
    <s v="MPS"/>
  </r>
  <r>
    <x v="0"/>
    <x v="4896"/>
    <s v="8A"/>
    <n v="1"/>
    <x v="33"/>
    <x v="32"/>
    <s v="S"/>
    <n v="0"/>
    <n v="98"/>
    <n v="98"/>
    <n v="98"/>
    <n v="-4"/>
    <n v="94"/>
    <n v="0"/>
    <n v="0"/>
    <s v="F2951/4 BK"/>
    <s v="0"/>
    <s v="0"/>
    <n v="0"/>
    <n v="0"/>
    <n v="2.3461538461538463"/>
    <n v="2.3461538461538463"/>
    <n v="0"/>
    <n v="0"/>
    <n v="0"/>
    <n v="0"/>
    <n v="0"/>
    <n v="0"/>
    <n v="0"/>
    <s v="Traditional"/>
  </r>
  <r>
    <x v="0"/>
    <x v="4897"/>
    <s v="5A"/>
    <n v="1000"/>
    <x v="0"/>
    <x v="0"/>
    <s v="S"/>
    <n v="-0.16666666666666666"/>
    <n v="20"/>
    <n v="24"/>
    <n v="20"/>
    <n v="-4"/>
    <n v="16"/>
    <n v="0"/>
    <n v="21.17"/>
    <s v="3071 VI"/>
    <n v="22"/>
    <n v="31"/>
    <n v="0.27269230769230768"/>
    <n v="272.69230769230768"/>
    <n v="285.34615384615381"/>
    <n v="0.2853461538461538"/>
    <n v="4.3630769230769229"/>
    <n v="2"/>
    <n v="42.34"/>
    <n v="6"/>
    <n v="127.02000000000001"/>
    <n v="7"/>
    <n v="148.19"/>
    <s v="Portal"/>
  </r>
  <r>
    <x v="1"/>
    <x v="4898"/>
    <s v="2H"/>
    <n v="1000"/>
    <x v="2"/>
    <x v="2"/>
    <n v="2"/>
    <n v="0"/>
    <n v="30"/>
    <n v="30"/>
    <n v="30"/>
    <m/>
    <n v="30"/>
    <n v="0"/>
    <n v="338.32301000000001"/>
    <s v="M1704 SL"/>
    <n v="11"/>
    <n v="38"/>
    <n v="0.16230769230769232"/>
    <n v="162.30769230769232"/>
    <n v="195.80769230769232"/>
    <n v="0.19580769230769232"/>
    <n v="4.8692307692307697"/>
    <n v="1"/>
    <n v="338.32301000000001"/>
    <n v="6"/>
    <n v="2029.93806"/>
    <n v="7"/>
    <n v="2368.26107"/>
    <s v="Portal"/>
  </r>
  <r>
    <x v="1"/>
    <x v="4899"/>
    <s v="3A"/>
    <n v="500"/>
    <x v="2"/>
    <x v="2"/>
    <n v="2"/>
    <n v="-0.375"/>
    <n v="30"/>
    <n v="48"/>
    <n v="30"/>
    <m/>
    <n v="30"/>
    <n v="2"/>
    <n v="79.930000000000007"/>
    <s v="2432C SL"/>
    <n v="0"/>
    <n v="1"/>
    <n v="1.153846153846154E-3"/>
    <n v="0.57692307692307698"/>
    <n v="292.3846153846153"/>
    <n v="0.5847692307692306"/>
    <n v="3.4615384615384617E-2"/>
    <n v="1"/>
    <n v="79.930000000000007"/>
    <n v="1"/>
    <n v="79.930000000000007"/>
    <n v="1"/>
    <n v="79.930000000000007"/>
    <s v="Portal"/>
  </r>
  <r>
    <x v="0"/>
    <x v="4900"/>
    <s v="5I"/>
    <n v="100"/>
    <x v="4"/>
    <x v="4"/>
    <s v="S"/>
    <n v="0"/>
    <n v="39"/>
    <n v="39"/>
    <n v="39"/>
    <n v="-4"/>
    <n v="35"/>
    <n v="10"/>
    <n v="6.55"/>
    <s v="6823 BL"/>
    <n v="15"/>
    <n v="56"/>
    <n v="0.22615384615384615"/>
    <n v="22.615384615384613"/>
    <n v="99.92307692307692"/>
    <n v="0.99923076923076914"/>
    <n v="7.9153846153846157"/>
    <n v="1"/>
    <n v="6.55"/>
    <n v="9"/>
    <n v="58.949999999999996"/>
    <n v="10"/>
    <n v="65.5"/>
    <s v="Portal"/>
  </r>
  <r>
    <x v="0"/>
    <x v="4901"/>
    <s v="3A"/>
    <n v="100"/>
    <x v="2"/>
    <x v="2"/>
    <n v="2"/>
    <n v="0"/>
    <n v="40"/>
    <n v="40"/>
    <n v="40"/>
    <m/>
    <n v="40"/>
    <n v="3"/>
    <n v="18.55217"/>
    <s v="3211 SL"/>
    <n v="4"/>
    <n v="130"/>
    <n v="0.19307692307692306"/>
    <n v="19.307692307692307"/>
    <n v="68.730769230769226"/>
    <n v="0.68730769230769229"/>
    <n v="7.7230769230769223"/>
    <n v="1"/>
    <n v="18.55217"/>
    <n v="9"/>
    <n v="166.96952999999999"/>
    <n v="10"/>
    <n v="185.52170000000001"/>
    <s v="Portal"/>
  </r>
  <r>
    <x v="1"/>
    <x v="4902"/>
    <s v="8A"/>
    <n v="250"/>
    <x v="1"/>
    <x v="1"/>
    <s v="E"/>
    <n v="0.55555555555555558"/>
    <n v="140"/>
    <n v="90"/>
    <n v="90"/>
    <n v="-4"/>
    <n v="86"/>
    <n v="98"/>
    <n v="78.87"/>
    <s v="F2603/8 GY"/>
    <n v="53"/>
    <n v="92"/>
    <n v="0.67692307692307685"/>
    <n v="169.23076923076923"/>
    <n v="169.23076923076923"/>
    <n v="0.67692307692307696"/>
    <n v="58.215384615384608"/>
    <n v="3"/>
    <n v="236.61"/>
    <n v="61"/>
    <n v="4811.0700000000006"/>
    <n v="64"/>
    <n v="5047.68"/>
    <s v="Portal"/>
  </r>
  <r>
    <x v="1"/>
    <x v="4903"/>
    <s v="3A"/>
    <n v="500"/>
    <x v="0"/>
    <x v="0"/>
    <s v="B"/>
    <n v="-0.75"/>
    <n v="25"/>
    <n v="100"/>
    <n v="25"/>
    <n v="-4"/>
    <n v="21"/>
    <n v="30"/>
    <n v="103.71"/>
    <s v="1298C SL"/>
    <n v="4"/>
    <n v="137"/>
    <n v="0.20115384615384616"/>
    <n v="100.57692307692308"/>
    <n v="1779.7307692307688"/>
    <n v="3.5594615384615378"/>
    <n v="4.2242307692307692"/>
    <n v="1"/>
    <n v="103.71"/>
    <n v="5"/>
    <n v="518.54999999999995"/>
    <n v="6"/>
    <n v="622.26"/>
    <s v="Portal"/>
  </r>
  <r>
    <x v="0"/>
    <x v="4904"/>
    <s v="8A"/>
    <n v="25"/>
    <x v="1"/>
    <x v="1"/>
    <s v="E"/>
    <n v="0.5730337078651685"/>
    <n v="140"/>
    <n v="89"/>
    <n v="89"/>
    <n v="-4"/>
    <n v="85"/>
    <n v="21"/>
    <n v="8.58"/>
    <s v="FSLV12 CL"/>
    <n v="1"/>
    <n v="5"/>
    <n v="1.6538461538461537E-2"/>
    <n v="0.41346153846153844"/>
    <n v="3.8365384615384617"/>
    <n v="0.15346153846153845"/>
    <n v="1.4057692307692307"/>
    <n v="0"/>
    <n v="0"/>
    <n v="1"/>
    <n v="8.58"/>
    <n v="1"/>
    <n v="8.58"/>
    <s v="Portal"/>
  </r>
  <r>
    <x v="0"/>
    <x v="4905"/>
    <s v="5E"/>
    <n v="1000"/>
    <x v="3"/>
    <x v="3"/>
    <s v="T"/>
    <n v="0"/>
    <n v="5"/>
    <n v="5"/>
    <n v="5"/>
    <m/>
    <n v="5"/>
    <n v="0"/>
    <n v="102.54319"/>
    <s v="5854/7 SL"/>
    <n v="2"/>
    <n v="13"/>
    <n v="3.6538461538461534E-2"/>
    <n v="36.538461538461533"/>
    <n v="101.19230769230768"/>
    <n v="0.10119230769230768"/>
    <n v="0.18269230769230765"/>
    <n v="1"/>
    <n v="102.54319"/>
    <n v="1"/>
    <n v="102.54319"/>
    <n v="1"/>
    <n v="102.54319"/>
    <s v="MPS"/>
  </r>
  <r>
    <x v="0"/>
    <x v="4906"/>
    <s v="8A"/>
    <n v="100"/>
    <x v="1"/>
    <x v="1"/>
    <s v="E"/>
    <n v="0.55555555555555558"/>
    <n v="140"/>
    <n v="90"/>
    <n v="90"/>
    <n v="-4"/>
    <n v="86"/>
    <n v="9"/>
    <n v="8.8714300000000001"/>
    <s v="F2213/32 YL"/>
    <n v="4"/>
    <n v="4"/>
    <n v="4.7692307692307694E-2"/>
    <n v="4.7692307692307692"/>
    <n v="39.311538461538461"/>
    <n v="0.39311538461538459"/>
    <n v="4.1015384615384614"/>
    <n v="0"/>
    <n v="0"/>
    <n v="4"/>
    <n v="35.485720000000001"/>
    <n v="4"/>
    <n v="35.485720000000001"/>
    <s v="Portal"/>
  </r>
  <r>
    <x v="0"/>
    <x v="4907"/>
    <s v="5A"/>
    <n v="1000"/>
    <x v="0"/>
    <x v="0"/>
    <s v="S"/>
    <n v="-0.16666666666666666"/>
    <n v="20"/>
    <n v="24"/>
    <n v="20"/>
    <n v="-4"/>
    <n v="16"/>
    <n v="0"/>
    <n v="29.4"/>
    <s v="3071 GR"/>
    <n v="3"/>
    <n v="10"/>
    <n v="4.3846153846153847E-2"/>
    <n v="43.846153846153847"/>
    <n v="89.730769230769226"/>
    <n v="8.9730769230769225E-2"/>
    <n v="1.4356923076923076"/>
    <n v="0"/>
    <n v="0"/>
    <n v="1"/>
    <n v="29.4"/>
    <n v="1"/>
    <n v="29.4"/>
    <s v="Portal"/>
  </r>
  <r>
    <x v="0"/>
    <x v="4908"/>
    <s v="5E"/>
    <n v="1000"/>
    <x v="3"/>
    <x v="3"/>
    <s v="T"/>
    <n v="0"/>
    <n v="5"/>
    <n v="5"/>
    <n v="5"/>
    <m/>
    <n v="5"/>
    <n v="6"/>
    <n v="162.54319000000001"/>
    <s v="5855 SL"/>
    <n v="7"/>
    <n v="0"/>
    <n v="7.5384615384615383E-2"/>
    <n v="75.384615384615387"/>
    <n v="84.730769230769226"/>
    <n v="8.4730769230769221E-2"/>
    <n v="0.37692307692307692"/>
    <n v="1"/>
    <n v="162.54319000000001"/>
    <n v="1"/>
    <n v="162.54319000000001"/>
    <n v="2"/>
    <n v="325.08638000000002"/>
    <s v="MPS"/>
  </r>
  <r>
    <x v="1"/>
    <x v="4909"/>
    <s v="5E"/>
    <n v="1000"/>
    <x v="3"/>
    <x v="3"/>
    <s v="T"/>
    <n v="0"/>
    <n v="5"/>
    <n v="5"/>
    <n v="5"/>
    <m/>
    <n v="5"/>
    <n v="5"/>
    <n v="162.54319000000001"/>
    <s v="5855 BL"/>
    <n v="9"/>
    <n v="68"/>
    <n v="0.17538461538461536"/>
    <n v="175.38461538461536"/>
    <n v="239.80769230769229"/>
    <n v="0.23980769230769231"/>
    <n v="0.87692307692307681"/>
    <n v="1"/>
    <n v="162.54319000000001"/>
    <n v="2"/>
    <n v="325.08638000000002"/>
    <n v="3"/>
    <n v="487.62957000000006"/>
    <s v="MPS"/>
  </r>
  <r>
    <x v="1"/>
    <x v="4910"/>
    <s v="5A"/>
    <n v="1000"/>
    <x v="0"/>
    <x v="0"/>
    <s v="S"/>
    <n v="-0.25925925925925924"/>
    <n v="20"/>
    <n v="27"/>
    <n v="20"/>
    <n v="-4"/>
    <n v="16"/>
    <n v="22"/>
    <n v="33.76"/>
    <s v="3055 VI"/>
    <n v="43"/>
    <n v="84"/>
    <n v="0.55999999999999994"/>
    <n v="559.99999999999989"/>
    <n v="639.15384615384608"/>
    <n v="0.63915384615384607"/>
    <n v="10.226461538461537"/>
    <n v="3"/>
    <n v="101.28"/>
    <n v="12"/>
    <n v="405.12"/>
    <n v="15"/>
    <n v="506.4"/>
    <s v="Portal"/>
  </r>
  <r>
    <x v="0"/>
    <x v="4911"/>
    <s v="5A"/>
    <n v="1000"/>
    <x v="0"/>
    <x v="0"/>
    <s v="S"/>
    <n v="-0.58333333333333337"/>
    <n v="20"/>
    <n v="48"/>
    <n v="20"/>
    <n v="-4"/>
    <n v="16"/>
    <n v="13"/>
    <n v="19.170000000000002"/>
    <s v="3053/1 GR"/>
    <n v="2"/>
    <n v="10"/>
    <n v="3.3076923076923073E-2"/>
    <n v="33.076923076923073"/>
    <n v="39.115384615384613"/>
    <n v="3.9115384615384614E-2"/>
    <n v="0.52923076923076917"/>
    <n v="0"/>
    <n v="0"/>
    <n v="1"/>
    <n v="19.170000000000002"/>
    <n v="1"/>
    <n v="19.170000000000002"/>
    <s v="Portal"/>
  </r>
  <r>
    <x v="0"/>
    <x v="4912"/>
    <s v="3A"/>
    <n v="100"/>
    <x v="2"/>
    <x v="2"/>
    <n v="2"/>
    <n v="0"/>
    <n v="40"/>
    <n v="40"/>
    <n v="40"/>
    <m/>
    <n v="40"/>
    <n v="2"/>
    <n v="21.566230000000001"/>
    <s v="3465C SL"/>
    <n v="6"/>
    <n v="17"/>
    <n v="8.4230769230769234E-2"/>
    <n v="8.4230769230769234"/>
    <n v="31.115384615384617"/>
    <n v="0.31115384615384617"/>
    <n v="3.3692307692307693"/>
    <n v="0"/>
    <n v="0"/>
    <n v="3"/>
    <n v="64.698689999999999"/>
    <n v="3"/>
    <n v="64.698689999999999"/>
    <s v="Portal"/>
  </r>
  <r>
    <x v="0"/>
    <x v="4913"/>
    <s v="3D"/>
    <n v="100"/>
    <x v="6"/>
    <x v="6"/>
    <s v="C"/>
    <n v="0"/>
    <n v="5"/>
    <n v="5"/>
    <n v="5"/>
    <m/>
    <n v="5"/>
    <n v="25"/>
    <n v="34.909570000000002"/>
    <s v="1896/4L SL"/>
    <n v="36"/>
    <n v="193"/>
    <n v="0.6103846153846153"/>
    <n v="61.038461538461533"/>
    <n v="88.92307692307692"/>
    <n v="0.88923076923076916"/>
    <n v="3.0519230769230763"/>
    <n v="4"/>
    <n v="139.63828000000001"/>
    <n v="7"/>
    <n v="244.36699000000002"/>
    <n v="11"/>
    <n v="384.00527"/>
    <s v="MPS"/>
  </r>
  <r>
    <x v="1"/>
    <x v="4914"/>
    <s v="5A"/>
    <n v="1000"/>
    <x v="0"/>
    <x v="0"/>
    <s v="S"/>
    <n v="3.7037037037037035E-2"/>
    <n v="28"/>
    <n v="27"/>
    <n v="27"/>
    <n v="-4"/>
    <n v="23"/>
    <n v="42"/>
    <n v="20.58"/>
    <s v="1855/19 RD"/>
    <n v="26"/>
    <n v="41"/>
    <n v="0.3273076923076923"/>
    <n v="327.30769230769232"/>
    <n v="355.30769230769232"/>
    <n v="0.35530769230769232"/>
    <n v="7.5280769230769229"/>
    <n v="2"/>
    <n v="41.16"/>
    <n v="10"/>
    <n v="205.79999999999998"/>
    <n v="12"/>
    <n v="246.95999999999998"/>
    <s v="Portal  "/>
  </r>
  <r>
    <x v="1"/>
    <x v="4915"/>
    <s v="3A"/>
    <n v="1000"/>
    <x v="2"/>
    <x v="2"/>
    <n v="2"/>
    <n v="0"/>
    <n v="25"/>
    <n v="25"/>
    <n v="25"/>
    <m/>
    <n v="25"/>
    <n v="3"/>
    <n v="328.89001999999999"/>
    <s v="6346 SL"/>
    <n v="7"/>
    <n v="41"/>
    <n v="0.12269230769230768"/>
    <n v="122.69230769230768"/>
    <n v="149.07692307692307"/>
    <n v="0.14907692307692308"/>
    <n v="3.0673076923076921"/>
    <n v="1"/>
    <n v="328.89001999999999"/>
    <n v="4"/>
    <n v="1315.56008"/>
    <n v="5"/>
    <n v="1644.4501"/>
    <s v="Portal"/>
  </r>
  <r>
    <x v="0"/>
    <x v="4916"/>
    <s v="5A"/>
    <n v="1000"/>
    <x v="0"/>
    <x v="0"/>
    <s v="S"/>
    <n v="-0.16666666666666666"/>
    <n v="20"/>
    <n v="24"/>
    <n v="20"/>
    <n v="-4"/>
    <n v="16"/>
    <n v="7"/>
    <n v="15.72"/>
    <s v="1854 GR"/>
    <n v="32"/>
    <n v="79"/>
    <n v="0.43576923076923074"/>
    <n v="435.76923076923072"/>
    <n v="487.84615384615381"/>
    <n v="0.48784615384615382"/>
    <n v="6.9723076923076919"/>
    <n v="3"/>
    <n v="47.160000000000004"/>
    <n v="10"/>
    <n v="157.20000000000002"/>
    <n v="12"/>
    <n v="188.64000000000001"/>
    <s v="Portal"/>
  </r>
  <r>
    <x v="1"/>
    <x v="4917"/>
    <s v="1A"/>
    <n v="500"/>
    <x v="0"/>
    <x v="0"/>
    <s v="B"/>
    <n v="-0.13793103448275862"/>
    <n v="25"/>
    <n v="29"/>
    <n v="25"/>
    <n v="-4"/>
    <n v="21"/>
    <n v="1"/>
    <n v="130.79"/>
    <s v="5198C SL"/>
    <n v="0"/>
    <n v="3"/>
    <n v="3.4615384615384616E-3"/>
    <n v="1.7307692307692308"/>
    <n v="258"/>
    <n v="0.51600000000000001"/>
    <n v="7.2692307692307695E-2"/>
    <n v="1"/>
    <n v="130.79"/>
    <n v="1"/>
    <n v="130.79"/>
    <n v="1"/>
    <n v="130.79"/>
    <s v="Portal"/>
  </r>
  <r>
    <x v="0"/>
    <x v="4918"/>
    <s v="5A"/>
    <n v="1000"/>
    <x v="0"/>
    <x v="0"/>
    <s v="S"/>
    <n v="-0.16666666666666666"/>
    <n v="20"/>
    <n v="24"/>
    <n v="20"/>
    <n v="-4"/>
    <n v="16"/>
    <n v="9"/>
    <n v="31.14"/>
    <s v="3073 BL"/>
    <n v="31"/>
    <n v="51"/>
    <n v="0.39269230769230767"/>
    <n v="392.69230769230768"/>
    <n v="422.80769230769232"/>
    <n v="0.42280769230769233"/>
    <n v="6.7649230769230773"/>
    <n v="2"/>
    <n v="62.28"/>
    <n v="8"/>
    <n v="249.12"/>
    <n v="10"/>
    <n v="311.39999999999998"/>
    <s v="Portal"/>
  </r>
  <r>
    <x v="0"/>
    <x v="4919"/>
    <s v="8A"/>
    <n v="100"/>
    <x v="1"/>
    <x v="1"/>
    <s v="E"/>
    <n v="0.5730337078651685"/>
    <n v="140"/>
    <n v="89"/>
    <n v="89"/>
    <n v="-4"/>
    <n v="85"/>
    <n v="26"/>
    <n v="10.28571"/>
    <s v="F221V1/8 BL"/>
    <n v="0"/>
    <n v="38"/>
    <n v="4.3846153846153847E-2"/>
    <n v="4.384615384615385"/>
    <n v="54.192307692307686"/>
    <n v="0.54192307692307684"/>
    <n v="3.726923076923077"/>
    <n v="0"/>
    <n v="0"/>
    <n v="4"/>
    <n v="41.14284"/>
    <n v="4"/>
    <n v="41.14284"/>
    <s v="Traditional"/>
  </r>
  <r>
    <x v="1"/>
    <x v="4920"/>
    <s v="1F"/>
    <n v="1000"/>
    <x v="2"/>
    <x v="2"/>
    <n v="2"/>
    <n v="0"/>
    <n v="40"/>
    <n v="40"/>
    <n v="40"/>
    <m/>
    <n v="40"/>
    <n v="0"/>
    <n v="333.79969999999997"/>
    <s v="65805 SL"/>
    <n v="8"/>
    <n v="18"/>
    <n v="0.10692307692307693"/>
    <n v="106.92307692307692"/>
    <n v="127.84615384615384"/>
    <n v="0.12784615384615383"/>
    <n v="4.2769230769230768"/>
    <n v="1"/>
    <n v="333.79969999999997"/>
    <n v="5"/>
    <n v="1668.9984999999999"/>
    <n v="6"/>
    <n v="2002.7981999999997"/>
    <s v="Portal"/>
  </r>
  <r>
    <x v="0"/>
    <x v="4921"/>
    <s v="5A"/>
    <n v="1000"/>
    <x v="0"/>
    <x v="0"/>
    <s v="S"/>
    <n v="-0.16666666666666666"/>
    <n v="20"/>
    <n v="24"/>
    <n v="20"/>
    <n v="-4"/>
    <n v="16"/>
    <n v="3"/>
    <n v="31.26"/>
    <s v="3073 BR"/>
    <n v="10"/>
    <n v="37"/>
    <n v="0.15038461538461539"/>
    <n v="150.38461538461539"/>
    <n v="178.53846153846155"/>
    <n v="0.17853846153846153"/>
    <n v="2.8566153846153846"/>
    <n v="1"/>
    <n v="31.26"/>
    <n v="3"/>
    <n v="93.78"/>
    <n v="4"/>
    <n v="125.04"/>
    <s v="Portal"/>
  </r>
  <r>
    <x v="0"/>
    <x v="4922"/>
    <s v="5E"/>
    <n v="1000"/>
    <x v="3"/>
    <x v="3"/>
    <s v="T"/>
    <n v="0"/>
    <n v="5"/>
    <n v="5"/>
    <n v="5"/>
    <m/>
    <n v="5"/>
    <n v="1"/>
    <n v="81.195809999999994"/>
    <s v="2842/7 YL"/>
    <n v="4"/>
    <n v="17"/>
    <n v="6.2692307692307686E-2"/>
    <n v="62.692307692307686"/>
    <n v="111.5"/>
    <n v="0.1115"/>
    <n v="0.31346153846153846"/>
    <n v="0"/>
    <n v="0"/>
    <n v="0"/>
    <n v="0"/>
    <n v="0"/>
    <n v="0"/>
    <s v="MPS"/>
  </r>
  <r>
    <x v="0"/>
    <x v="4923"/>
    <s v="5E"/>
    <n v="1000"/>
    <x v="3"/>
    <x v="3"/>
    <s v="T"/>
    <n v="0"/>
    <n v="5"/>
    <n v="5"/>
    <n v="5"/>
    <m/>
    <n v="5"/>
    <n v="2"/>
    <n v="81.195809999999994"/>
    <s v="2842/7 BR"/>
    <n v="3"/>
    <n v="22"/>
    <n v="5.7692307692307696E-2"/>
    <n v="57.692307692307693"/>
    <n v="84.230769230769226"/>
    <n v="8.423076923076922E-2"/>
    <n v="0.28846153846153849"/>
    <n v="0"/>
    <n v="0"/>
    <n v="0"/>
    <n v="0"/>
    <n v="0"/>
    <n v="0"/>
    <s v="MPS"/>
  </r>
  <r>
    <x v="0"/>
    <x v="4924"/>
    <s v="8A"/>
    <n v="100"/>
    <x v="1"/>
    <x v="1"/>
    <s v="E"/>
    <n v="0.5730337078651685"/>
    <n v="140"/>
    <n v="89"/>
    <n v="89"/>
    <n v="-4"/>
    <n v="85"/>
    <n v="34"/>
    <n v="34.299999999999997"/>
    <s v="FSLV12 CL"/>
    <n v="2"/>
    <n v="11"/>
    <n v="3.4230769230769231E-2"/>
    <n v="3.4230769230769234"/>
    <n v="3.8365384615384617"/>
    <n v="3.8365384615384614E-2"/>
    <n v="2.9096153846153845"/>
    <n v="0"/>
    <n v="0"/>
    <n v="3"/>
    <n v="102.89999999999999"/>
    <n v="3"/>
    <n v="102.89999999999999"/>
    <s v="Portal"/>
  </r>
  <r>
    <x v="1"/>
    <x v="4925"/>
    <s v="3A"/>
    <n v="500"/>
    <x v="0"/>
    <x v="0"/>
    <s v="B"/>
    <n v="-0.71698113207547165"/>
    <n v="15"/>
    <n v="53"/>
    <n v="15"/>
    <n v="-4"/>
    <n v="11"/>
    <n v="3"/>
    <n v="62.145000000000003"/>
    <s v="5475C SL"/>
    <n v="3"/>
    <n v="10"/>
    <n v="4.3846153846153847E-2"/>
    <n v="21.923076923076923"/>
    <n v="659.07692307692309"/>
    <n v="1.3181538461538462"/>
    <n v="0.48230769230769233"/>
    <n v="0"/>
    <n v="0"/>
    <n v="0"/>
    <n v="0"/>
    <n v="0"/>
    <n v="0"/>
    <s v="Portal"/>
  </r>
  <r>
    <x v="0"/>
    <x v="4926"/>
    <s v="5E"/>
    <n v="1"/>
    <x v="3"/>
    <x v="3"/>
    <s v="S"/>
    <n v="0.13333333333333333"/>
    <n v="68"/>
    <n v="60"/>
    <n v="60"/>
    <n v="-4"/>
    <n v="56"/>
    <n v="653"/>
    <n v="0.08"/>
    <s v="2843/1 GR"/>
    <s v="0"/>
    <s v="0"/>
    <n v="0"/>
    <n v="0"/>
    <n v="12.538461538461538"/>
    <n v="12.538461538461538"/>
    <n v="0"/>
    <n v="63"/>
    <n v="5.04"/>
    <n v="765"/>
    <n v="61.2"/>
    <n v="828"/>
    <n v="66.239999999999995"/>
    <s v="Portal With MPS"/>
  </r>
  <r>
    <x v="1"/>
    <x v="4927"/>
    <s v="8A"/>
    <n v="5"/>
    <x v="1"/>
    <x v="1"/>
    <s v="E"/>
    <n v="0.27272727272727271"/>
    <n v="140"/>
    <n v="110"/>
    <n v="110"/>
    <n v="-4"/>
    <n v="106"/>
    <n v="16"/>
    <n v="61.73"/>
    <s v="F6215/8 BK"/>
    <n v="1"/>
    <n v="69"/>
    <n v="9.0384615384615383E-2"/>
    <n v="0.45192307692307693"/>
    <n v="1.6594230769230769"/>
    <n v="0.33188461538461539"/>
    <n v="9.5807692307692314"/>
    <n v="0"/>
    <n v="0"/>
    <n v="10"/>
    <n v="617.29999999999995"/>
    <n v="10"/>
    <n v="617.29999999999995"/>
    <s v="Portal"/>
  </r>
  <r>
    <x v="0"/>
    <x v="4928"/>
    <s v="5A"/>
    <n v="1000"/>
    <x v="0"/>
    <x v="0"/>
    <s v="S"/>
    <n v="3.7037037037037035E-2"/>
    <n v="28"/>
    <n v="27"/>
    <n v="27"/>
    <n v="-4"/>
    <n v="23"/>
    <n v="5"/>
    <n v="22.56"/>
    <s v="1854/19 GR"/>
    <n v="8"/>
    <n v="31"/>
    <n v="0.12192307692307691"/>
    <n v="121.92307692307691"/>
    <n v="128.69230769230768"/>
    <n v="0.12869230769230769"/>
    <n v="2.8042307692307689"/>
    <n v="1"/>
    <n v="22.56"/>
    <n v="4"/>
    <n v="90.24"/>
    <n v="5"/>
    <n v="112.8"/>
    <s v="Portal"/>
  </r>
  <r>
    <x v="0"/>
    <x v="4929"/>
    <s v="5A"/>
    <n v="1000"/>
    <x v="0"/>
    <x v="0"/>
    <s v="S"/>
    <n v="3.7037037037037035E-2"/>
    <n v="28"/>
    <n v="27"/>
    <n v="27"/>
    <n v="-4"/>
    <n v="23"/>
    <n v="4"/>
    <n v="22.4"/>
    <s v="1854/19 BR"/>
    <n v="0"/>
    <n v="15"/>
    <n v="1.7307692307692309E-2"/>
    <n v="17.30769230769231"/>
    <n v="36.807692307692307"/>
    <n v="3.6807692307692305E-2"/>
    <n v="0.39807692307692311"/>
    <n v="1"/>
    <n v="22.4"/>
    <n v="1"/>
    <n v="22.4"/>
    <n v="1"/>
    <n v="22.4"/>
    <s v="Portal"/>
  </r>
  <r>
    <x v="0"/>
    <x v="4930"/>
    <s v="5A"/>
    <n v="1000"/>
    <x v="0"/>
    <x v="0"/>
    <s v="S"/>
    <n v="-0.16666666666666666"/>
    <n v="20"/>
    <n v="24"/>
    <n v="20"/>
    <n v="-4"/>
    <n v="16"/>
    <n v="3"/>
    <n v="57.22"/>
    <s v="3057 OR"/>
    <n v="12"/>
    <n v="46"/>
    <n v="0.18230769230769231"/>
    <n v="182.30769230769232"/>
    <n v="240.88461538461542"/>
    <n v="0.24088461538461542"/>
    <n v="3.8541538461538467"/>
    <n v="1"/>
    <n v="57.22"/>
    <n v="4"/>
    <n v="228.88"/>
    <n v="5"/>
    <n v="286.10000000000002"/>
    <s v="Portal"/>
  </r>
  <r>
    <x v="0"/>
    <x v="4931"/>
    <s v="5A"/>
    <n v="100"/>
    <x v="0"/>
    <x v="0"/>
    <s v="S"/>
    <n v="-0.25925925925925924"/>
    <n v="20"/>
    <n v="27"/>
    <n v="20"/>
    <n v="-4"/>
    <n v="16"/>
    <n v="15"/>
    <n v="8.5299999999999994"/>
    <s v="1559 GR"/>
    <n v="8"/>
    <n v="20"/>
    <n v="0.10923076923076923"/>
    <n v="10.923076923076923"/>
    <n v="13.230769230769232"/>
    <n v="0.13230769230769232"/>
    <n v="1.7476923076923077"/>
    <n v="1"/>
    <n v="8.5299999999999994"/>
    <n v="3"/>
    <n v="25.589999999999996"/>
    <n v="4"/>
    <n v="34.119999999999997"/>
    <s v="Portal  "/>
  </r>
  <r>
    <x v="1"/>
    <x v="4932"/>
    <s v="8A"/>
    <n v="100"/>
    <x v="1"/>
    <x v="1"/>
    <s v="E"/>
    <n v="0.5730337078651685"/>
    <n v="140"/>
    <n v="89"/>
    <n v="89"/>
    <n v="-4"/>
    <n v="85"/>
    <n v="39"/>
    <n v="36.299999999999997"/>
    <s v="FSLV14 CL"/>
    <n v="9"/>
    <n v="24"/>
    <n v="0.12461538461538461"/>
    <n v="12.461538461538462"/>
    <n v="12.663461538461538"/>
    <n v="0.12663461538461537"/>
    <n v="10.592307692307692"/>
    <n v="1"/>
    <n v="36.299999999999997"/>
    <n v="12"/>
    <n v="435.59999999999997"/>
    <n v="13"/>
    <n v="471.9"/>
    <s v="Portal"/>
  </r>
  <r>
    <x v="0"/>
    <x v="4933"/>
    <s v="5A"/>
    <n v="100"/>
    <x v="0"/>
    <x v="0"/>
    <s v="S"/>
    <n v="-0.62264150943396224"/>
    <n v="20"/>
    <n v="53"/>
    <n v="20"/>
    <n v="-4"/>
    <n v="16"/>
    <n v="16"/>
    <n v="8.8670000000000009"/>
    <s v="1559 WH"/>
    <n v="44"/>
    <n v="76"/>
    <n v="0.56153846153846154"/>
    <n v="56.153846153846153"/>
    <n v="61.92307692307692"/>
    <n v="0.61923076923076925"/>
    <n v="8.9846153846153847"/>
    <n v="3"/>
    <n v="26.601000000000003"/>
    <n v="12"/>
    <n v="106.40400000000001"/>
    <n v="15"/>
    <n v="133.00500000000002"/>
    <s v="Portal  "/>
  </r>
  <r>
    <x v="1"/>
    <x v="4934"/>
    <s v="8B"/>
    <n v="250"/>
    <x v="30"/>
    <x v="29"/>
    <s v="S"/>
    <n v="0.33333333333333331"/>
    <n v="44"/>
    <n v="33"/>
    <n v="33"/>
    <n v="-4"/>
    <n v="29"/>
    <n v="2"/>
    <n v="74.349999999999994"/>
    <s v="XS200N1/2 BK"/>
    <n v="0"/>
    <n v="0"/>
    <n v="0"/>
    <n v="0"/>
    <n v="7.6538461538461524"/>
    <n v="3.061538461538461E-2"/>
    <n v="0"/>
    <n v="0"/>
    <n v="0"/>
    <n v="0"/>
    <n v="0"/>
    <n v="0"/>
    <n v="0"/>
    <s v="Portal"/>
  </r>
  <r>
    <x v="1"/>
    <x v="4935"/>
    <s v="5A"/>
    <n v="1000"/>
    <x v="0"/>
    <x v="0"/>
    <s v="S"/>
    <n v="-0.16666666666666666"/>
    <n v="20"/>
    <n v="24"/>
    <n v="20"/>
    <n v="-4"/>
    <n v="16"/>
    <n v="6"/>
    <n v="57.48"/>
    <s v="3057 GR"/>
    <n v="8"/>
    <n v="13"/>
    <n v="0.10115384615384615"/>
    <n v="101.15384615384615"/>
    <n v="154.69230769230768"/>
    <n v="0.15469230769230768"/>
    <n v="2.475076923076923"/>
    <n v="1"/>
    <n v="57.48"/>
    <n v="3"/>
    <n v="172.44"/>
    <n v="4"/>
    <n v="229.92"/>
    <s v="Portal"/>
  </r>
  <r>
    <x v="1"/>
    <x v="4936"/>
    <s v="5A"/>
    <n v="1000"/>
    <x v="10"/>
    <x v="10"/>
    <s v="I"/>
    <n v="2.0405405405405403"/>
    <n v="225"/>
    <n v="74"/>
    <n v="74"/>
    <n v="-4"/>
    <n v="70"/>
    <n v="17"/>
    <n v="70.27"/>
    <s v="7131 RD"/>
    <n v="6"/>
    <n v="39"/>
    <n v="0.10961538461538461"/>
    <n v="109.61538461538461"/>
    <n v="119.84615384615384"/>
    <n v="0.11984615384615384"/>
    <n v="8.3892307692307693"/>
    <n v="1"/>
    <n v="70.27"/>
    <n v="9"/>
    <n v="632.42999999999995"/>
    <n v="10"/>
    <n v="702.69999999999993"/>
    <s v="Portal With MPS"/>
  </r>
  <r>
    <x v="1"/>
    <x v="4937"/>
    <s v="5I"/>
    <n v="1000"/>
    <x v="0"/>
    <x v="0"/>
    <s v="B"/>
    <n v="2.564102564102564E-2"/>
    <n v="40"/>
    <n v="39"/>
    <n v="39"/>
    <n v="-4"/>
    <n v="35"/>
    <n v="54"/>
    <n v="30.25"/>
    <s v="6711 YL"/>
    <n v="38"/>
    <n v="98"/>
    <n v="0.52230769230769236"/>
    <n v="522.30769230769238"/>
    <n v="697.76923076923094"/>
    <n v="0.69776923076923092"/>
    <n v="18.280769230769234"/>
    <n v="3"/>
    <n v="90.75"/>
    <n v="21"/>
    <n v="635.25"/>
    <n v="24"/>
    <n v="726"/>
    <s v="Portal"/>
  </r>
  <r>
    <x v="0"/>
    <x v="4938"/>
    <s v="5I"/>
    <n v="1000"/>
    <x v="0"/>
    <x v="0"/>
    <s v="B"/>
    <n v="2.564102564102564E-2"/>
    <n v="40"/>
    <n v="39"/>
    <n v="39"/>
    <n v="-4"/>
    <n v="35"/>
    <n v="58"/>
    <n v="30.25"/>
    <s v="6711 BL"/>
    <n v="52"/>
    <n v="124"/>
    <n v="0.70307692307692304"/>
    <n v="703.07692307692309"/>
    <n v="963.80769230769238"/>
    <n v="0.96380769230769237"/>
    <n v="24.607692307692307"/>
    <n v="4"/>
    <n v="121"/>
    <n v="29"/>
    <n v="877.25"/>
    <n v="33"/>
    <n v="998.25"/>
    <s v="Portal"/>
  </r>
  <r>
    <x v="0"/>
    <x v="4939"/>
    <s v="5E"/>
    <n v="1000"/>
    <x v="3"/>
    <x v="3"/>
    <s v="T"/>
    <n v="0"/>
    <n v="5"/>
    <n v="5"/>
    <n v="5"/>
    <m/>
    <n v="5"/>
    <n v="0"/>
    <n v="81.195809999999994"/>
    <s v="2843/7 BL"/>
    <n v="8"/>
    <n v="27"/>
    <n v="0.11730769230769231"/>
    <n v="117.30769230769231"/>
    <n v="188.07692307692307"/>
    <n v="0.18807692307692306"/>
    <n v="0.58653846153846156"/>
    <n v="1"/>
    <n v="81.195809999999994"/>
    <n v="2"/>
    <n v="162.39161999999999"/>
    <n v="3"/>
    <n v="243.58742999999998"/>
    <s v="MPS"/>
  </r>
  <r>
    <x v="0"/>
    <x v="4940"/>
    <s v="5A"/>
    <n v="1000"/>
    <x v="0"/>
    <x v="0"/>
    <s v="S"/>
    <n v="-0.16666666666666666"/>
    <n v="20"/>
    <n v="24"/>
    <n v="20"/>
    <n v="-4"/>
    <n v="16"/>
    <n v="2"/>
    <n v="34.86"/>
    <s v="1555 OR"/>
    <n v="4"/>
    <n v="23"/>
    <n v="6.9615384615384607E-2"/>
    <n v="69.615384615384613"/>
    <n v="76.34615384615384"/>
    <n v="7.6346153846153841E-2"/>
    <n v="1.1138461538461537"/>
    <n v="0"/>
    <n v="0"/>
    <n v="1"/>
    <n v="34.86"/>
    <n v="1"/>
    <n v="34.86"/>
    <s v="Portal"/>
  </r>
  <r>
    <x v="1"/>
    <x v="4941"/>
    <s v="1F"/>
    <n v="1000"/>
    <x v="2"/>
    <x v="2"/>
    <n v="2"/>
    <n v="0"/>
    <n v="35"/>
    <n v="35"/>
    <n v="35"/>
    <m/>
    <n v="35"/>
    <n v="11"/>
    <n v="162.09211999999999"/>
    <s v="65802 SL"/>
    <n v="25"/>
    <n v="77"/>
    <n v="0.35807692307692307"/>
    <n v="358.07692307692309"/>
    <n v="399.57692307692309"/>
    <n v="0.39957692307692311"/>
    <n v="12.532692307692308"/>
    <n v="2"/>
    <n v="324.18423999999999"/>
    <n v="15"/>
    <n v="2431.3818000000001"/>
    <n v="17"/>
    <n v="2755.5660399999997"/>
    <s v="Portal"/>
  </r>
  <r>
    <x v="1"/>
    <x v="4942"/>
    <s v="5A"/>
    <n v="1000"/>
    <x v="0"/>
    <x v="0"/>
    <s v="S"/>
    <n v="-0.25925925925925924"/>
    <n v="20"/>
    <n v="27"/>
    <n v="20"/>
    <n v="-4"/>
    <n v="16"/>
    <n v="106"/>
    <n v="13.01"/>
    <s v="3050 GR"/>
    <n v="76"/>
    <n v="339"/>
    <n v="1.2096153846153845"/>
    <n v="1209.6153846153845"/>
    <n v="1628.2692307692307"/>
    <n v="1.6282692307692308"/>
    <n v="26.052307692307693"/>
    <n v="7"/>
    <n v="91.07"/>
    <n v="26"/>
    <n v="338.26"/>
    <n v="32"/>
    <n v="416.32"/>
    <s v="Portal"/>
  </r>
  <r>
    <x v="1"/>
    <x v="4943"/>
    <s v="1A"/>
    <n v="1000"/>
    <x v="0"/>
    <x v="0"/>
    <s v="B"/>
    <n v="-0.43396226415094341"/>
    <n v="30"/>
    <n v="53"/>
    <n v="30"/>
    <n v="-4"/>
    <n v="26"/>
    <n v="14"/>
    <n v="150.08000000000001"/>
    <s v="5114C SL"/>
    <n v="0"/>
    <n v="0"/>
    <n v="0"/>
    <n v="0"/>
    <n v="6.5769230769230775"/>
    <n v="6.5769230769230774E-3"/>
    <n v="0"/>
    <n v="0"/>
    <n v="0"/>
    <n v="0"/>
    <n v="0"/>
    <n v="0"/>
    <n v="0"/>
    <s v="Portal"/>
  </r>
  <r>
    <x v="1"/>
    <x v="4944"/>
    <s v="5A"/>
    <n v="1000"/>
    <x v="0"/>
    <x v="0"/>
    <s v="S"/>
    <n v="3.7037037037037035E-2"/>
    <n v="28"/>
    <n v="27"/>
    <n v="27"/>
    <n v="-4"/>
    <n v="23"/>
    <n v="36"/>
    <n v="34.83"/>
    <s v="1857/19 BK"/>
    <n v="3"/>
    <n v="62"/>
    <n v="0.10384615384615384"/>
    <n v="103.84615384615384"/>
    <n v="118.23076923076923"/>
    <n v="0.11823076923076922"/>
    <n v="2.3884615384615384"/>
    <n v="1"/>
    <n v="34.83"/>
    <n v="3"/>
    <n v="104.49"/>
    <n v="4"/>
    <n v="139.32"/>
    <s v="Portal  "/>
  </r>
  <r>
    <x v="1"/>
    <x v="4945"/>
    <s v="5A"/>
    <n v="100"/>
    <x v="0"/>
    <x v="0"/>
    <s v="S"/>
    <n v="-0.62264150943396224"/>
    <n v="20"/>
    <n v="53"/>
    <n v="20"/>
    <n v="-4"/>
    <n v="16"/>
    <n v="2"/>
    <n v="9.7119999999999997"/>
    <s v="1859/19 BK"/>
    <n v="12"/>
    <n v="28"/>
    <n v="0.16153846153846155"/>
    <n v="16.153846153846153"/>
    <n v="238.84615384615384"/>
    <n v="2.3884615384615384"/>
    <n v="2.5846153846153848"/>
    <n v="1"/>
    <n v="9.7119999999999997"/>
    <n v="4"/>
    <n v="38.847999999999999"/>
    <n v="5"/>
    <n v="48.56"/>
    <s v="Portal  "/>
  </r>
  <r>
    <x v="0"/>
    <x v="4946"/>
    <s v="5E"/>
    <n v="1000"/>
    <x v="3"/>
    <x v="3"/>
    <s v="T"/>
    <n v="0"/>
    <n v="5"/>
    <n v="5"/>
    <n v="5"/>
    <m/>
    <n v="5"/>
    <n v="2"/>
    <n v="92.543189999999996"/>
    <s v="5853 SL"/>
    <n v="2"/>
    <n v="5"/>
    <n v="2.7307692307692307E-2"/>
    <n v="27.307692307692307"/>
    <n v="89.153846153846146"/>
    <n v="8.9153846153846153E-2"/>
    <n v="0.13653846153846153"/>
    <n v="1"/>
    <n v="92.543189999999996"/>
    <n v="1"/>
    <n v="92.543189999999996"/>
    <n v="1"/>
    <n v="92.543189999999996"/>
    <s v="MPS"/>
  </r>
  <r>
    <x v="0"/>
    <x v="4947"/>
    <s v="5I"/>
    <n v="1000"/>
    <x v="0"/>
    <x v="0"/>
    <s v="S"/>
    <n v="0"/>
    <n v="39"/>
    <n v="39"/>
    <n v="39"/>
    <n v="-4"/>
    <n v="35"/>
    <n v="18"/>
    <n v="20.190000000000001"/>
    <s v="6712 VI"/>
    <n v="31"/>
    <n v="88"/>
    <n v="0.43538461538461537"/>
    <n v="435.38461538461536"/>
    <n v="891.76923076923072"/>
    <n v="0.89176923076923076"/>
    <n v="15.238461538461538"/>
    <n v="2"/>
    <n v="40.380000000000003"/>
    <n v="17"/>
    <n v="343.23"/>
    <n v="19"/>
    <n v="383.61"/>
    <s v="Portal"/>
  </r>
  <r>
    <x v="0"/>
    <x v="4948"/>
    <s v="5A"/>
    <n v="1000"/>
    <x v="0"/>
    <x v="0"/>
    <s v="S"/>
    <n v="-0.16666666666666666"/>
    <n v="20"/>
    <n v="24"/>
    <n v="20"/>
    <n v="-4"/>
    <n v="16"/>
    <n v="5"/>
    <n v="38.35"/>
    <s v="3075 OR"/>
    <n v="6"/>
    <n v="39"/>
    <n v="0.10961538461538461"/>
    <n v="109.61538461538461"/>
    <n v="133.46153846153845"/>
    <n v="0.13346153846153846"/>
    <n v="2.1353846153846154"/>
    <n v="1"/>
    <n v="38.35"/>
    <n v="3"/>
    <n v="115.05000000000001"/>
    <n v="4"/>
    <n v="153.4"/>
    <s v="Portal"/>
  </r>
  <r>
    <x v="0"/>
    <x v="4949"/>
    <s v="8B"/>
    <n v="25"/>
    <x v="22"/>
    <x v="21"/>
    <s v="I"/>
    <n v="0"/>
    <n v="28"/>
    <n v="28"/>
    <n v="28"/>
    <n v="-4"/>
    <n v="24"/>
    <n v="1"/>
    <n v="10.28"/>
    <s v="SW22 NA"/>
    <n v="32"/>
    <n v="94"/>
    <n v="0.45307692307692304"/>
    <n v="11.326923076923077"/>
    <n v="107.71153846153847"/>
    <n v="4.3084615384615388"/>
    <n v="10.873846153846152"/>
    <n v="2"/>
    <n v="20.56"/>
    <n v="13"/>
    <n v="133.63999999999999"/>
    <n v="15"/>
    <n v="154.19999999999999"/>
    <s v="Portal"/>
  </r>
  <r>
    <x v="0"/>
    <x v="4950"/>
    <s v="5E"/>
    <n v="100"/>
    <x v="3"/>
    <x v="3"/>
    <s v="T"/>
    <n v="0"/>
    <n v="5"/>
    <n v="5"/>
    <n v="5"/>
    <m/>
    <n v="5"/>
    <n v="2"/>
    <n v="10.26257"/>
    <s v="5854/7 SL"/>
    <n v="43"/>
    <n v="159"/>
    <n v="0.64653846153846151"/>
    <n v="64.653846153846146"/>
    <n v="101.19230769230768"/>
    <n v="1.0119230769230767"/>
    <n v="3.2326923076923073"/>
    <n v="5"/>
    <n v="51.312849999999997"/>
    <n v="8"/>
    <n v="82.100560000000002"/>
    <n v="13"/>
    <n v="133.41341"/>
    <s v="MPS"/>
  </r>
  <r>
    <x v="0"/>
    <x v="4951"/>
    <s v="5A"/>
    <n v="500"/>
    <x v="0"/>
    <x v="0"/>
    <s v="C"/>
    <n v="0"/>
    <n v="5"/>
    <n v="5"/>
    <n v="5"/>
    <m/>
    <n v="5"/>
    <n v="1"/>
    <n v="35.315800000000003"/>
    <s v="461626 RD"/>
    <n v="2"/>
    <n v="18"/>
    <n v="4.230769230769231E-2"/>
    <n v="21.153846153846153"/>
    <n v="150.07692307692309"/>
    <n v="0.30015384615384622"/>
    <n v="0.21153846153846156"/>
    <n v="1"/>
    <n v="35.315800000000003"/>
    <n v="1"/>
    <n v="35.315800000000003"/>
    <n v="1"/>
    <n v="35.315800000000003"/>
    <s v="MPS"/>
  </r>
  <r>
    <x v="0"/>
    <x v="4952"/>
    <s v="5A"/>
    <n v="1000"/>
    <x v="0"/>
    <x v="0"/>
    <s v="S"/>
    <n v="3.7037037037037035E-2"/>
    <n v="28"/>
    <n v="27"/>
    <n v="27"/>
    <n v="-4"/>
    <n v="23"/>
    <n v="4"/>
    <n v="26.27"/>
    <s v="1856/19 BL"/>
    <n v="10"/>
    <n v="35"/>
    <n v="0.14807692307692308"/>
    <n v="148.07692307692307"/>
    <n v="185.76923076923077"/>
    <n v="0.18576923076923077"/>
    <n v="3.4057692307692307"/>
    <n v="1"/>
    <n v="26.27"/>
    <n v="4"/>
    <n v="105.08"/>
    <n v="5"/>
    <n v="131.35"/>
    <s v="Portal"/>
  </r>
  <r>
    <x v="0"/>
    <x v="4953"/>
    <s v="5E"/>
    <n v="1000"/>
    <x v="3"/>
    <x v="3"/>
    <s v="T"/>
    <n v="0"/>
    <n v="5"/>
    <n v="5"/>
    <n v="5"/>
    <m/>
    <n v="5"/>
    <n v="2"/>
    <n v="192.54319000000001"/>
    <s v="5856/7 BK"/>
    <n v="1"/>
    <n v="14"/>
    <n v="2.6923076923076925E-2"/>
    <n v="26.923076923076923"/>
    <n v="113.15384615384615"/>
    <n v="0.11315384615384615"/>
    <n v="0.13461538461538464"/>
    <n v="1"/>
    <n v="192.54319000000001"/>
    <n v="1"/>
    <n v="192.54319000000001"/>
    <n v="1"/>
    <n v="192.54319000000001"/>
    <s v="MPS"/>
  </r>
  <r>
    <x v="1"/>
    <x v="4954"/>
    <s v="5A"/>
    <n v="5000"/>
    <x v="0"/>
    <x v="0"/>
    <s v="S"/>
    <n v="-0.25925925925925924"/>
    <n v="20"/>
    <n v="27"/>
    <n v="20"/>
    <n v="-4"/>
    <n v="16"/>
    <n v="0"/>
    <n v="163.5"/>
    <s v="3055 OR"/>
    <n v="0"/>
    <n v="3"/>
    <n v="3.4615384615384616E-3"/>
    <n v="17.307692307692307"/>
    <n v="946.57692307692298"/>
    <n v="0.18931538461538461"/>
    <n v="5.5384615384615386E-2"/>
    <n v="1"/>
    <n v="163.5"/>
    <n v="1"/>
    <n v="163.5"/>
    <n v="1"/>
    <n v="163.5"/>
    <s v="Portal"/>
  </r>
  <r>
    <x v="1"/>
    <x v="4955"/>
    <s v="5A"/>
    <n v="5000"/>
    <x v="0"/>
    <x v="0"/>
    <s v="S"/>
    <n v="-0.25925925925925924"/>
    <n v="20"/>
    <n v="27"/>
    <n v="20"/>
    <n v="-4"/>
    <n v="16"/>
    <n v="2"/>
    <n v="163.80000000000001"/>
    <s v="3055 BL"/>
    <n v="0"/>
    <n v="7"/>
    <n v="8.076923076923077E-3"/>
    <n v="40.384615384615387"/>
    <n v="2837.4230769230771"/>
    <n v="0.56748461538461548"/>
    <n v="0.12923076923076923"/>
    <n v="1"/>
    <n v="163.80000000000001"/>
    <n v="1"/>
    <n v="163.80000000000001"/>
    <n v="1"/>
    <n v="163.80000000000001"/>
    <s v="Portal"/>
  </r>
  <r>
    <x v="1"/>
    <x v="4956"/>
    <s v="3A"/>
    <n v="100"/>
    <x v="3"/>
    <x v="3"/>
    <s v="T"/>
    <n v="0"/>
    <n v="5"/>
    <n v="5"/>
    <n v="5"/>
    <m/>
    <n v="5"/>
    <n v="3"/>
    <n v="92.799949999999995"/>
    <s v="2824/2 WH"/>
    <n v="20"/>
    <n v="48"/>
    <n v="0.27076923076923076"/>
    <n v="27.076923076923077"/>
    <n v="76.692307692307693"/>
    <n v="0.76692307692307693"/>
    <n v="1.3538461538461539"/>
    <n v="2"/>
    <n v="185.59989999999999"/>
    <n v="3"/>
    <n v="278.39985000000001"/>
    <n v="5"/>
    <n v="463.99974999999995"/>
    <s v="MPS"/>
  </r>
  <r>
    <x v="0"/>
    <x v="4957"/>
    <s v="5E"/>
    <n v="1"/>
    <x v="3"/>
    <x v="3"/>
    <s v="S"/>
    <n v="0.55000000000000004"/>
    <n v="93"/>
    <n v="60"/>
    <n v="60"/>
    <n v="-4"/>
    <n v="56"/>
    <n v="9449"/>
    <n v="0.11"/>
    <s v="5854 VI"/>
    <s v="0"/>
    <s v="0"/>
    <n v="0"/>
    <n v="0"/>
    <n v="98.923076923076934"/>
    <n v="98.923076923076934"/>
    <n v="0"/>
    <n v="495"/>
    <n v="54.45"/>
    <n v="6035"/>
    <n v="663.85"/>
    <n v="6530"/>
    <n v="718.3"/>
    <s v="Portal With MPS"/>
  </r>
  <r>
    <x v="0"/>
    <x v="4958"/>
    <s v="5C"/>
    <n v="100"/>
    <x v="19"/>
    <x v="18"/>
    <s v="E"/>
    <n v="0"/>
    <n v="34"/>
    <n v="34"/>
    <n v="34"/>
    <n v="-4"/>
    <n v="30"/>
    <n v="41"/>
    <n v="74.86"/>
    <s v="391645 WH"/>
    <n v="33"/>
    <n v="142"/>
    <n v="0.51923076923076916"/>
    <n v="51.92307692307692"/>
    <n v="114.03846153846153"/>
    <n v="1.1403846153846153"/>
    <n v="15.576923076923075"/>
    <n v="3"/>
    <n v="224.57999999999998"/>
    <n v="19"/>
    <n v="1422.34"/>
    <n v="22"/>
    <n v="1646.92"/>
    <s v="Traditional"/>
  </r>
  <r>
    <x v="1"/>
    <x v="4959"/>
    <s v="5E"/>
    <n v="100"/>
    <x v="3"/>
    <x v="3"/>
    <s v="T"/>
    <n v="0"/>
    <n v="5"/>
    <n v="5"/>
    <n v="5"/>
    <m/>
    <n v="5"/>
    <n v="3"/>
    <n v="17.26257"/>
    <s v="2845/19 WH"/>
    <n v="17"/>
    <n v="138"/>
    <n v="0.34230769230769231"/>
    <n v="34.230769230769234"/>
    <n v="185"/>
    <n v="1.85"/>
    <n v="1.7115384615384617"/>
    <n v="2"/>
    <n v="34.52514"/>
    <n v="4"/>
    <n v="69.050280000000001"/>
    <n v="6"/>
    <n v="103.57542000000001"/>
    <s v="MPS"/>
  </r>
  <r>
    <x v="0"/>
    <x v="4960"/>
    <s v="5E"/>
    <n v="1"/>
    <x v="3"/>
    <x v="3"/>
    <s v="S"/>
    <n v="0.55000000000000004"/>
    <n v="93"/>
    <n v="60"/>
    <n v="60"/>
    <n v="-4"/>
    <n v="56"/>
    <n v="24392"/>
    <n v="0.08"/>
    <s v="5853 SL"/>
    <s v="0"/>
    <s v="0"/>
    <n v="0"/>
    <n v="0"/>
    <n v="89.153846153846146"/>
    <n v="89.153846153846146"/>
    <n v="0"/>
    <n v="446"/>
    <n v="35.68"/>
    <n v="5439"/>
    <n v="435.12"/>
    <n v="5885"/>
    <n v="470.8"/>
    <s v="Portal With MPS"/>
  </r>
  <r>
    <x v="0"/>
    <x v="4961"/>
    <s v="5A"/>
    <n v="100"/>
    <x v="0"/>
    <x v="0"/>
    <s v="S"/>
    <n v="-0.62264150943396224"/>
    <n v="20"/>
    <n v="53"/>
    <n v="20"/>
    <n v="-4"/>
    <n v="16"/>
    <n v="59"/>
    <n v="15.179"/>
    <s v="1560 RD"/>
    <n v="28"/>
    <n v="165"/>
    <n v="0.49192307692307691"/>
    <n v="49.192307692307693"/>
    <n v="100.34615384615384"/>
    <n v="1.0034615384615384"/>
    <n v="7.8707692307692305"/>
    <n v="3"/>
    <n v="45.536999999999999"/>
    <n v="11"/>
    <n v="166.96899999999999"/>
    <n v="13"/>
    <n v="197.327"/>
    <s v="Portal  "/>
  </r>
  <r>
    <x v="1"/>
    <x v="4962"/>
    <s v="6C"/>
    <n v="100"/>
    <x v="4"/>
    <x v="4"/>
    <s v="T"/>
    <n v="0"/>
    <n v="5"/>
    <n v="5"/>
    <n v="5"/>
    <m/>
    <n v="5"/>
    <n v="2"/>
    <n v="21.79346"/>
    <s v="78032 SL"/>
    <n v="18"/>
    <n v="67"/>
    <n v="0.27115384615384613"/>
    <n v="27.115384615384613"/>
    <n v="27.115384615384613"/>
    <n v="0.27115384615384613"/>
    <n v="1.3557692307692306"/>
    <n v="2"/>
    <n v="43.586919999999999"/>
    <n v="3"/>
    <n v="65.380380000000002"/>
    <n v="5"/>
    <n v="108.96729999999999"/>
    <s v="MPS"/>
  </r>
  <r>
    <x v="0"/>
    <x v="4963"/>
    <s v="5A"/>
    <n v="1000"/>
    <x v="4"/>
    <x v="4"/>
    <s v="S"/>
    <n v="0.4"/>
    <n v="49"/>
    <n v="35"/>
    <n v="35"/>
    <n v="-4"/>
    <n v="31"/>
    <n v="15"/>
    <n v="27.563590000000001"/>
    <s v="3047 BK"/>
    <n v="7"/>
    <n v="17"/>
    <n v="9.5000000000000001E-2"/>
    <n v="95"/>
    <n v="301.11538461538464"/>
    <n v="0.30111538461538462"/>
    <n v="2.9449999999999998"/>
    <n v="0"/>
    <n v="0"/>
    <n v="3"/>
    <n v="82.690770000000001"/>
    <n v="3"/>
    <n v="82.690770000000001"/>
    <s v="Portal"/>
  </r>
  <r>
    <x v="0"/>
    <x v="4964"/>
    <s v="5A"/>
    <n v="1000"/>
    <x v="0"/>
    <x v="0"/>
    <s v="S"/>
    <n v="-0.16666666666666666"/>
    <n v="20"/>
    <n v="24"/>
    <n v="20"/>
    <n v="-4"/>
    <n v="16"/>
    <n v="2"/>
    <n v="30.99"/>
    <s v="3073 VI"/>
    <n v="9"/>
    <n v="21"/>
    <n v="0.12115384615384615"/>
    <n v="121.15384615384616"/>
    <n v="139.26923076923077"/>
    <n v="0.13926923076923078"/>
    <n v="1.9384615384615385"/>
    <n v="1"/>
    <n v="30.99"/>
    <n v="3"/>
    <n v="92.97"/>
    <n v="4"/>
    <n v="123.96"/>
    <s v="Portal"/>
  </r>
  <r>
    <x v="0"/>
    <x v="4965"/>
    <s v="5A"/>
    <n v="1000"/>
    <x v="0"/>
    <x v="0"/>
    <s v="S"/>
    <n v="-0.16666666666666666"/>
    <n v="20"/>
    <n v="24"/>
    <n v="20"/>
    <n v="-4"/>
    <n v="16"/>
    <n v="8"/>
    <n v="31.09"/>
    <s v="3073 YL"/>
    <n v="28"/>
    <n v="37"/>
    <n v="0.34423076923076923"/>
    <n v="344.23076923076923"/>
    <n v="360.80769230769232"/>
    <n v="0.36080769230769233"/>
    <n v="5.7729230769230773"/>
    <n v="2"/>
    <n v="62.18"/>
    <n v="8"/>
    <n v="248.72"/>
    <n v="10"/>
    <n v="310.89999999999998"/>
    <s v="Portal"/>
  </r>
  <r>
    <x v="0"/>
    <x v="4966"/>
    <s v="5A"/>
    <n v="1000"/>
    <x v="0"/>
    <x v="0"/>
    <s v="S"/>
    <n v="3.7037037037037035E-2"/>
    <n v="28"/>
    <n v="27"/>
    <n v="27"/>
    <n v="-4"/>
    <n v="23"/>
    <n v="2"/>
    <n v="22.36"/>
    <s v="1854/19 VI"/>
    <n v="4"/>
    <n v="8"/>
    <n v="5.2307692307692305E-2"/>
    <n v="52.307692307692307"/>
    <n v="54.807692307692307"/>
    <n v="5.4807692307692307E-2"/>
    <n v="1.2030769230769229"/>
    <n v="0"/>
    <n v="0"/>
    <n v="1"/>
    <n v="22.36"/>
    <n v="1"/>
    <n v="22.36"/>
    <s v="Portal"/>
  </r>
  <r>
    <x v="0"/>
    <x v="4967"/>
    <s v="8A"/>
    <n v="500"/>
    <x v="1"/>
    <x v="1"/>
    <s v="E"/>
    <n v="0.55555555555555558"/>
    <n v="140"/>
    <n v="90"/>
    <n v="90"/>
    <n v="-4"/>
    <n v="86"/>
    <n v="36"/>
    <n v="44.142859999999999"/>
    <s v="F221V1/8 BL"/>
    <n v="1"/>
    <n v="77"/>
    <n v="9.9615384615384606E-2"/>
    <n v="49.807692307692299"/>
    <n v="54.192307692307686"/>
    <n v="0.10838461538461537"/>
    <n v="8.5669230769230769"/>
    <n v="0"/>
    <n v="0"/>
    <n v="9"/>
    <n v="397.28573999999998"/>
    <n v="9"/>
    <n v="397.28573999999998"/>
    <s v="Portal"/>
  </r>
  <r>
    <x v="1"/>
    <x v="4968"/>
    <s v="5A"/>
    <n v="1000"/>
    <x v="0"/>
    <x v="0"/>
    <s v="S"/>
    <n v="3.7037037037037035E-2"/>
    <n v="28"/>
    <n v="27"/>
    <n v="27"/>
    <n v="-4"/>
    <n v="23"/>
    <n v="14"/>
    <n v="22.37"/>
    <s v="1854/19 RD"/>
    <n v="20"/>
    <n v="115"/>
    <n v="0.34807692307692306"/>
    <n v="348.07692307692304"/>
    <n v="393.07692307692304"/>
    <n v="0.39307692307692305"/>
    <n v="8.0057692307692303"/>
    <n v="2"/>
    <n v="44.74"/>
    <n v="10"/>
    <n v="223.70000000000002"/>
    <n v="12"/>
    <n v="268.44"/>
    <s v="Portal  "/>
  </r>
  <r>
    <x v="1"/>
    <x v="4969"/>
    <s v="3A"/>
    <n v="500"/>
    <x v="0"/>
    <x v="0"/>
    <s v="B"/>
    <n v="-0.65"/>
    <n v="35"/>
    <n v="100"/>
    <n v="35"/>
    <n v="-4"/>
    <n v="31"/>
    <n v="9"/>
    <n v="121.785"/>
    <s v="6373 SL"/>
    <n v="3"/>
    <n v="3"/>
    <n v="3.5769230769230768E-2"/>
    <n v="17.884615384615383"/>
    <n v="232.61538461538461"/>
    <n v="0.46523076923076923"/>
    <n v="1.1088461538461538"/>
    <n v="0"/>
    <n v="0"/>
    <n v="1"/>
    <n v="121.785"/>
    <n v="1"/>
    <n v="121.785"/>
    <s v="Portal"/>
  </r>
  <r>
    <x v="1"/>
    <x v="4970"/>
    <s v="1A"/>
    <n v="100"/>
    <x v="0"/>
    <x v="0"/>
    <s v="B"/>
    <n v="-0.71698113207547165"/>
    <n v="15"/>
    <n v="53"/>
    <n v="15"/>
    <n v="-4"/>
    <n v="11"/>
    <n v="9"/>
    <n v="10.218999999999999"/>
    <s v="5004C SL"/>
    <n v="0"/>
    <n v="86"/>
    <n v="9.923076923076922E-2"/>
    <n v="9.9230769230769216"/>
    <n v="1139.7307692307691"/>
    <n v="11.39730769230769"/>
    <n v="1.0915384615384613"/>
    <n v="1"/>
    <n v="10.218999999999999"/>
    <n v="2"/>
    <n v="20.437999999999999"/>
    <n v="3"/>
    <n v="30.656999999999996"/>
    <s v="Portal"/>
  </r>
  <r>
    <x v="1"/>
    <x v="4971"/>
    <s v="5E"/>
    <n v="1000"/>
    <x v="3"/>
    <x v="3"/>
    <s v="T"/>
    <n v="0"/>
    <n v="5"/>
    <n v="5"/>
    <n v="5"/>
    <m/>
    <n v="5"/>
    <n v="6"/>
    <n v="192.50281000000001"/>
    <s v="5875 RD"/>
    <n v="25"/>
    <n v="107"/>
    <n v="0.39269230769230767"/>
    <n v="392.69230769230768"/>
    <n v="460.03846153846155"/>
    <n v="0.46003846153846156"/>
    <n v="1.9634615384615384"/>
    <n v="3"/>
    <n v="577.50843000000009"/>
    <n v="5"/>
    <n v="962.51405"/>
    <n v="8"/>
    <n v="1540.0224800000001"/>
    <s v="MPS"/>
  </r>
  <r>
    <x v="1"/>
    <x v="4972"/>
    <s v="5E"/>
    <n v="1000"/>
    <x v="3"/>
    <x v="3"/>
    <s v="T"/>
    <n v="0"/>
    <n v="5"/>
    <n v="5"/>
    <n v="5"/>
    <m/>
    <n v="5"/>
    <n v="21"/>
    <n v="192.50281000000001"/>
    <s v="5875 WH"/>
    <n v="159"/>
    <n v="233"/>
    <n v="1.981153846153846"/>
    <n v="1981.153846153846"/>
    <n v="2054.2692307692305"/>
    <n v="2.0542692307692305"/>
    <n v="9.9057692307692307"/>
    <n v="14"/>
    <n v="2695.0393400000003"/>
    <n v="24"/>
    <n v="4620.0674400000007"/>
    <n v="38"/>
    <n v="7315.1067800000001"/>
    <s v="MPS"/>
  </r>
  <r>
    <x v="0"/>
    <x v="4973"/>
    <s v="5I"/>
    <n v="1000"/>
    <x v="0"/>
    <x v="0"/>
    <s v="B"/>
    <n v="0"/>
    <n v="39"/>
    <n v="39"/>
    <n v="39"/>
    <n v="-4"/>
    <n v="35"/>
    <n v="15"/>
    <n v="30.25"/>
    <s v="6711 BR"/>
    <n v="38"/>
    <n v="90"/>
    <n v="0.5130769230769231"/>
    <n v="513.07692307692309"/>
    <n v="700.69230769230762"/>
    <n v="0.70069230769230761"/>
    <n v="17.957692307692309"/>
    <n v="3"/>
    <n v="90.75"/>
    <n v="21"/>
    <n v="635.25"/>
    <n v="24"/>
    <n v="726"/>
    <s v="Portal"/>
  </r>
  <r>
    <x v="0"/>
    <x v="4974"/>
    <s v="5E"/>
    <n v="1"/>
    <x v="3"/>
    <x v="3"/>
    <s v="S"/>
    <n v="0.13333333333333333"/>
    <n v="68"/>
    <n v="60"/>
    <n v="60"/>
    <n v="-4"/>
    <n v="56"/>
    <n v="4932"/>
    <n v="7.0000000000000007E-2"/>
    <s v="2842/1 RD"/>
    <s v="0"/>
    <s v="0"/>
    <n v="0"/>
    <n v="0"/>
    <n v="46.807692307692307"/>
    <n v="46.807692307692307"/>
    <n v="0"/>
    <n v="234"/>
    <n v="16.380000000000003"/>
    <n v="2855"/>
    <n v="199.85000000000002"/>
    <n v="3089"/>
    <n v="216.23000000000002"/>
    <s v="Portal With MPS"/>
  </r>
  <r>
    <x v="1"/>
    <x v="4975"/>
    <s v="3A"/>
    <n v="500"/>
    <x v="2"/>
    <x v="2"/>
    <n v="2"/>
    <n v="0"/>
    <n v="20"/>
    <n v="20"/>
    <n v="20"/>
    <m/>
    <n v="20"/>
    <n v="0"/>
    <n v="126.12002"/>
    <s v="1896/7C SL"/>
    <n v="4"/>
    <n v="9"/>
    <n v="5.3461538461538463E-2"/>
    <n v="26.73076923076923"/>
    <n v="159.73076923076923"/>
    <n v="0.31946153846153846"/>
    <n v="1.0692307692307692"/>
    <n v="0"/>
    <n v="0"/>
    <n v="1"/>
    <n v="126.12002"/>
    <n v="1"/>
    <n v="126.12002"/>
    <s v="Portal"/>
  </r>
  <r>
    <x v="0"/>
    <x v="4976"/>
    <s v="5E"/>
    <n v="1"/>
    <x v="3"/>
    <x v="3"/>
    <s v="S"/>
    <n v="0.3"/>
    <n v="78"/>
    <n v="60"/>
    <n v="60"/>
    <n v="-4"/>
    <n v="56"/>
    <n v="21080"/>
    <n v="0.11"/>
    <s v="2855/1 BK"/>
    <s v="0"/>
    <s v="0"/>
    <n v="0"/>
    <n v="0"/>
    <n v="141.07692307692307"/>
    <n v="141.07692307692307"/>
    <n v="0"/>
    <n v="705"/>
    <n v="77.55"/>
    <n v="8605"/>
    <n v="946.55"/>
    <n v="9310"/>
    <n v="1024.0999999999999"/>
    <s v="Portal With MPS"/>
  </r>
  <r>
    <x v="1"/>
    <x v="4977"/>
    <s v="5E"/>
    <n v="1"/>
    <x v="3"/>
    <x v="3"/>
    <s v="S"/>
    <n v="0.55000000000000004"/>
    <n v="93"/>
    <n v="60"/>
    <n v="60"/>
    <n v="-4"/>
    <n v="56"/>
    <n v="30635"/>
    <n v="0.15"/>
    <s v="5855 VI"/>
    <s v="0"/>
    <s v="0"/>
    <n v="0"/>
    <n v="0"/>
    <n v="69.230769230769226"/>
    <n v="69.230769230769226"/>
    <n v="0"/>
    <n v="346"/>
    <n v="51.9"/>
    <n v="4223"/>
    <n v="633.44999999999993"/>
    <n v="4569"/>
    <n v="685.35"/>
    <s v="Portal With MPS"/>
  </r>
  <r>
    <x v="0"/>
    <x v="4978"/>
    <s v="5E"/>
    <n v="1"/>
    <x v="3"/>
    <x v="3"/>
    <s v="S"/>
    <n v="0.13333333333333333"/>
    <n v="68"/>
    <n v="60"/>
    <n v="60"/>
    <n v="-4"/>
    <n v="56"/>
    <n v="3390"/>
    <n v="7.0000000000000007E-2"/>
    <s v="2842/1 WH"/>
    <s v="0"/>
    <s v="0"/>
    <n v="0"/>
    <n v="0"/>
    <n v="77.307692307692307"/>
    <n v="77.307692307692307"/>
    <n v="0"/>
    <n v="387"/>
    <n v="27.090000000000003"/>
    <n v="4716"/>
    <n v="330.12"/>
    <n v="5103"/>
    <n v="357.21000000000004"/>
    <s v="Portal With MPS"/>
  </r>
  <r>
    <x v="0"/>
    <x v="4979"/>
    <s v="5A"/>
    <n v="1000"/>
    <x v="0"/>
    <x v="0"/>
    <s v="S"/>
    <n v="3.7037037037037035E-2"/>
    <n v="28"/>
    <n v="27"/>
    <n v="27"/>
    <n v="-4"/>
    <n v="23"/>
    <n v="2"/>
    <n v="21.28"/>
    <s v="1855 GR"/>
    <n v="3"/>
    <n v="41"/>
    <n v="7.9615384615384616E-2"/>
    <n v="79.615384615384613"/>
    <n v="135.76923076923077"/>
    <n v="0.13576923076923078"/>
    <n v="1.8311538461538461"/>
    <n v="0"/>
    <n v="0"/>
    <n v="2"/>
    <n v="42.56"/>
    <n v="2"/>
    <n v="42.56"/>
    <s v="Portal  "/>
  </r>
  <r>
    <x v="1"/>
    <x v="4980"/>
    <s v="5I"/>
    <n v="5000"/>
    <x v="0"/>
    <x v="0"/>
    <s v="S"/>
    <n v="2.564102564102564E-2"/>
    <n v="40"/>
    <n v="39"/>
    <n v="39"/>
    <n v="-4"/>
    <n v="35"/>
    <n v="2"/>
    <n v="184.75"/>
    <s v="6715 YL"/>
    <n v="3"/>
    <n v="5"/>
    <n v="3.8076923076923078E-2"/>
    <n v="190.38461538461539"/>
    <n v="369.84615384615387"/>
    <n v="7.3969230769230773E-2"/>
    <n v="1.3326923076923076"/>
    <n v="0"/>
    <n v="0"/>
    <n v="1"/>
    <n v="184.75"/>
    <n v="1"/>
    <n v="184.75"/>
    <s v="Portal"/>
  </r>
  <r>
    <x v="1"/>
    <x v="4981"/>
    <s v="5A"/>
    <n v="1000"/>
    <x v="2"/>
    <x v="2"/>
    <n v="2"/>
    <n v="-0.125"/>
    <n v="35"/>
    <n v="40"/>
    <n v="35"/>
    <m/>
    <n v="35"/>
    <n v="7"/>
    <n v="389.6"/>
    <s v="788133 BK"/>
    <n v="12"/>
    <n v="35"/>
    <n v="0.16961538461538461"/>
    <n v="169.61538461538461"/>
    <n v="202.92307692307691"/>
    <n v="0.2029230769230769"/>
    <n v="5.9365384615384613"/>
    <n v="1"/>
    <n v="389.6"/>
    <n v="7"/>
    <n v="2727.2000000000003"/>
    <n v="8"/>
    <n v="3116.8"/>
    <s v="Portal"/>
  </r>
  <r>
    <x v="0"/>
    <x v="4982"/>
    <s v="5A"/>
    <n v="1000"/>
    <x v="0"/>
    <x v="0"/>
    <s v="S"/>
    <n v="3.7037037037037035E-2"/>
    <n v="28"/>
    <n v="27"/>
    <n v="27"/>
    <n v="-4"/>
    <n v="23"/>
    <n v="2"/>
    <n v="20.82"/>
    <s v="1855/19 GR"/>
    <n v="10"/>
    <n v="39"/>
    <n v="0.15269230769230768"/>
    <n v="152.69230769230768"/>
    <n v="170.26923076923075"/>
    <n v="0.17026923076923076"/>
    <n v="3.5119230769230767"/>
    <n v="1"/>
    <n v="20.82"/>
    <n v="5"/>
    <n v="104.1"/>
    <n v="6"/>
    <n v="124.92"/>
    <s v="Portal"/>
  </r>
  <r>
    <x v="1"/>
    <x v="4983"/>
    <s v="1A"/>
    <n v="1000"/>
    <x v="2"/>
    <x v="2"/>
    <n v="2"/>
    <n v="0"/>
    <n v="40"/>
    <n v="40"/>
    <n v="40"/>
    <m/>
    <n v="40"/>
    <n v="0"/>
    <n v="404.61318999999997"/>
    <s v="5132C SL"/>
    <n v="4"/>
    <n v="10"/>
    <n v="5.4615384615384614E-2"/>
    <n v="54.615384615384613"/>
    <n v="62.92307692307692"/>
    <n v="6.2923076923076915E-2"/>
    <n v="2.1846153846153844"/>
    <n v="0"/>
    <n v="0"/>
    <n v="2"/>
    <n v="809.22637999999995"/>
    <n v="2"/>
    <n v="809.22637999999995"/>
    <s v="Portal"/>
  </r>
  <r>
    <x v="0"/>
    <x v="4984"/>
    <s v="5I"/>
    <n v="5000"/>
    <x v="0"/>
    <x v="0"/>
    <s v="S"/>
    <n v="2.564102564102564E-2"/>
    <n v="40"/>
    <n v="39"/>
    <n v="39"/>
    <n v="-4"/>
    <n v="35"/>
    <n v="2"/>
    <n v="93.1"/>
    <s v="6712 VI"/>
    <n v="5"/>
    <n v="5"/>
    <n v="5.9615384615384619E-2"/>
    <n v="298.07692307692309"/>
    <n v="891.76923076923072"/>
    <n v="0.17835384615384614"/>
    <n v="2.0865384615384617"/>
    <n v="0"/>
    <n v="0"/>
    <n v="2"/>
    <n v="186.2"/>
    <n v="2"/>
    <n v="186.2"/>
    <s v="Portal"/>
  </r>
  <r>
    <x v="0"/>
    <x v="4985"/>
    <s v="5E"/>
    <n v="1"/>
    <x v="3"/>
    <x v="3"/>
    <s v="S"/>
    <n v="0.46666666666666667"/>
    <n v="88"/>
    <n v="60"/>
    <n v="60"/>
    <n v="-4"/>
    <n v="56"/>
    <n v="3335"/>
    <n v="0.1"/>
    <s v="2844/19 GR"/>
    <s v="0"/>
    <s v="0"/>
    <n v="0"/>
    <n v="0"/>
    <n v="30.307692307692307"/>
    <n v="30.307692307692307"/>
    <n v="0"/>
    <n v="152"/>
    <n v="15.200000000000001"/>
    <n v="1849"/>
    <n v="184.9"/>
    <n v="2001"/>
    <n v="200.10000000000002"/>
    <s v="Portal With MPS"/>
  </r>
  <r>
    <x v="0"/>
    <x v="4986"/>
    <s v="3A"/>
    <n v="100"/>
    <x v="0"/>
    <x v="0"/>
    <s v="C"/>
    <n v="0"/>
    <n v="5"/>
    <n v="5"/>
    <n v="5"/>
    <m/>
    <n v="5"/>
    <n v="0"/>
    <n v="13.43895"/>
    <s v="2254/1 SL"/>
    <n v="9"/>
    <n v="18"/>
    <n v="0.11769230769230768"/>
    <n v="11.769230769230768"/>
    <n v="64.461538461538467"/>
    <n v="0.6446153846153847"/>
    <n v="0.58846153846153837"/>
    <n v="1"/>
    <n v="13.43895"/>
    <n v="2"/>
    <n v="26.8779"/>
    <n v="3"/>
    <n v="40.316850000000002"/>
    <s v="MPS"/>
  </r>
  <r>
    <x v="0"/>
    <x v="4987"/>
    <s v="5E"/>
    <n v="1"/>
    <x v="3"/>
    <x v="3"/>
    <s v="S"/>
    <n v="0.3"/>
    <n v="78"/>
    <n v="60"/>
    <n v="60"/>
    <n v="-4"/>
    <n v="56"/>
    <n v="4267"/>
    <n v="0.11"/>
    <s v="2855/1 RD"/>
    <s v="0"/>
    <s v="0"/>
    <n v="0"/>
    <n v="0"/>
    <n v="110.03846153846152"/>
    <n v="110.03846153846152"/>
    <n v="0"/>
    <n v="550"/>
    <n v="60.5"/>
    <n v="6712"/>
    <n v="738.32"/>
    <n v="7262"/>
    <n v="798.82"/>
    <s v="Portal With MPS"/>
  </r>
  <r>
    <x v="0"/>
    <x v="4988"/>
    <s v="5A"/>
    <n v="1000"/>
    <x v="0"/>
    <x v="0"/>
    <s v="S"/>
    <n v="2"/>
    <n v="78"/>
    <n v="26"/>
    <n v="26"/>
    <n v="-4"/>
    <n v="22"/>
    <n v="5"/>
    <n v="11.6"/>
    <s v="1852 YL"/>
    <n v="19"/>
    <n v="26"/>
    <n v="0.23461538461538461"/>
    <n v="234.61538461538461"/>
    <n v="364.5"/>
    <n v="0.36449999999999999"/>
    <n v="5.1615384615384619"/>
    <n v="1"/>
    <n v="11.6"/>
    <n v="6"/>
    <n v="69.599999999999994"/>
    <n v="7"/>
    <n v="81.2"/>
    <s v="Portal  "/>
  </r>
  <r>
    <x v="0"/>
    <x v="4989"/>
    <s v="1F"/>
    <n v="1000"/>
    <x v="2"/>
    <x v="2"/>
    <n v="2"/>
    <n v="0"/>
    <n v="40"/>
    <n v="40"/>
    <n v="40"/>
    <m/>
    <n v="40"/>
    <n v="0"/>
    <n v="197.09872999999999"/>
    <s v="86203CY SL"/>
    <n v="1"/>
    <n v="3"/>
    <n v="1.4230769230769231E-2"/>
    <n v="14.230769230769232"/>
    <n v="31.846153846153847"/>
    <n v="3.1846153846153843E-2"/>
    <n v="0.56923076923076921"/>
    <n v="0"/>
    <n v="0"/>
    <n v="1"/>
    <n v="197.09872999999999"/>
    <n v="1"/>
    <n v="197.09872999999999"/>
    <s v="Portal"/>
  </r>
  <r>
    <x v="0"/>
    <x v="4990"/>
    <s v="5E"/>
    <n v="100"/>
    <x v="3"/>
    <x v="3"/>
    <s v="T"/>
    <n v="0"/>
    <n v="5"/>
    <n v="5"/>
    <n v="5"/>
    <m/>
    <n v="5"/>
    <n v="23"/>
    <n v="13.26257"/>
    <s v="5855/7 GR"/>
    <n v="55"/>
    <n v="201"/>
    <n v="0.82423076923076921"/>
    <n v="82.42307692307692"/>
    <n v="87.038461538461533"/>
    <n v="0.87038461538461531"/>
    <n v="4.1211538461538462"/>
    <n v="6"/>
    <n v="79.575420000000008"/>
    <n v="10"/>
    <n v="132.62569999999999"/>
    <n v="16"/>
    <n v="212.20112"/>
    <s v="MPS"/>
  </r>
  <r>
    <x v="1"/>
    <x v="4991"/>
    <s v="1A"/>
    <n v="500"/>
    <x v="2"/>
    <x v="2"/>
    <n v="2"/>
    <n v="-0.75"/>
    <n v="25"/>
    <n v="100"/>
    <n v="25"/>
    <m/>
    <n v="25"/>
    <n v="0"/>
    <n v="140.06"/>
    <s v="5154C SL"/>
    <n v="2"/>
    <n v="3"/>
    <n v="2.4999999999999998E-2"/>
    <n v="12.499999999999998"/>
    <n v="303.80769230769232"/>
    <n v="0.60761538461538467"/>
    <n v="0.625"/>
    <n v="0"/>
    <n v="0"/>
    <n v="1"/>
    <n v="140.06"/>
    <n v="1"/>
    <n v="140.06"/>
    <s v="Portal"/>
  </r>
  <r>
    <x v="1"/>
    <x v="4992"/>
    <s v="3A"/>
    <n v="1000"/>
    <x v="0"/>
    <x v="0"/>
    <s v="B"/>
    <n v="0"/>
    <n v="53"/>
    <n v="53"/>
    <n v="53"/>
    <n v="-4"/>
    <n v="49"/>
    <n v="40"/>
    <n v="135.46"/>
    <s v="5474C SL"/>
    <n v="11"/>
    <n v="37"/>
    <n v="0.16115384615384615"/>
    <n v="161.15384615384616"/>
    <n v="384.42307692307691"/>
    <n v="0.38442307692307692"/>
    <n v="7.8965384615384613"/>
    <n v="1"/>
    <n v="135.46"/>
    <n v="9"/>
    <n v="1219.1400000000001"/>
    <n v="10"/>
    <n v="1354.6000000000001"/>
    <s v="Portal"/>
  </r>
  <r>
    <x v="1"/>
    <x v="4993"/>
    <s v="1F"/>
    <n v="1000"/>
    <x v="2"/>
    <x v="2"/>
    <n v="2"/>
    <n v="0"/>
    <n v="30"/>
    <n v="30"/>
    <n v="30"/>
    <m/>
    <n v="30"/>
    <n v="2"/>
    <n v="200.07675"/>
    <s v="86302CY SL"/>
    <n v="6"/>
    <n v="41"/>
    <n v="0.11192307692307693"/>
    <n v="111.92307692307693"/>
    <n v="148.38461538461539"/>
    <n v="0.14838461538461539"/>
    <n v="3.3576923076923078"/>
    <n v="1"/>
    <n v="200.07675"/>
    <n v="4"/>
    <n v="800.30700000000002"/>
    <n v="5"/>
    <n v="1000.38375"/>
    <s v="Portal"/>
  </r>
  <r>
    <x v="0"/>
    <x v="4994"/>
    <s v="3A"/>
    <n v="1000"/>
    <x v="2"/>
    <x v="2"/>
    <n v="2"/>
    <n v="0"/>
    <n v="25"/>
    <n v="25"/>
    <n v="25"/>
    <m/>
    <n v="25"/>
    <n v="0"/>
    <n v="168.32182"/>
    <s v="6327 SL"/>
    <n v="4"/>
    <n v="14"/>
    <n v="5.9230769230769226E-2"/>
    <n v="59.230769230769226"/>
    <n v="69.92307692307692"/>
    <n v="6.9923076923076921E-2"/>
    <n v="1.4807692307692306"/>
    <n v="0"/>
    <n v="0"/>
    <n v="1"/>
    <n v="168.32182"/>
    <n v="1"/>
    <n v="168.32182"/>
    <s v="Portal"/>
  </r>
  <r>
    <x v="1"/>
    <x v="4995"/>
    <s v="8A"/>
    <n v="60"/>
    <x v="12"/>
    <x v="12"/>
    <s v="E"/>
    <n v="0.14285714285714285"/>
    <n v="32"/>
    <n v="28"/>
    <n v="28"/>
    <n v="-4"/>
    <n v="24"/>
    <n v="4"/>
    <n v="12.17"/>
    <s v="F2211/8 CL"/>
    <n v="20"/>
    <n v="52"/>
    <n v="0.27538461538461539"/>
    <n v="16.523076923076925"/>
    <n v="554.54923076923069"/>
    <n v="9.2424871794871777"/>
    <n v="6.6092307692307699"/>
    <n v="1"/>
    <n v="12.17"/>
    <n v="8"/>
    <n v="97.36"/>
    <n v="9"/>
    <n v="109.53"/>
    <s v="Portal"/>
  </r>
  <r>
    <x v="1"/>
    <x v="4996"/>
    <s v="1A"/>
    <n v="1000"/>
    <x v="2"/>
    <x v="2"/>
    <n v="2"/>
    <n v="-0.31034482758620691"/>
    <n v="20"/>
    <n v="29"/>
    <n v="20"/>
    <m/>
    <n v="20"/>
    <n v="6"/>
    <n v="344.82"/>
    <s v="5388C SL"/>
    <n v="17"/>
    <n v="31"/>
    <n v="0.21884615384615386"/>
    <n v="218.84615384615387"/>
    <n v="227.2692307692308"/>
    <n v="0.22726923076923081"/>
    <n v="4.3769230769230774"/>
    <n v="1"/>
    <n v="344.82"/>
    <n v="5"/>
    <n v="1724.1"/>
    <n v="6"/>
    <n v="2068.92"/>
    <s v="Portal"/>
  </r>
  <r>
    <x v="0"/>
    <x v="4997"/>
    <s v="8B"/>
    <n v="100"/>
    <x v="18"/>
    <x v="17"/>
    <s v="E"/>
    <n v="0"/>
    <n v="84"/>
    <n v="84"/>
    <n v="84"/>
    <n v="-4"/>
    <n v="80"/>
    <n v="100"/>
    <n v="17.954930000000001"/>
    <s v="P1057/16 BK"/>
    <n v="32"/>
    <n v="286"/>
    <n v="0.67461538461538462"/>
    <n v="67.461538461538467"/>
    <n v="67.461538461538467"/>
    <n v="0.67461538461538462"/>
    <n v="53.969230769230769"/>
    <n v="3"/>
    <n v="53.864789999999999"/>
    <n v="57"/>
    <n v="1023.43101"/>
    <n v="60"/>
    <n v="1077.2958000000001"/>
    <s v="Portal"/>
  </r>
  <r>
    <x v="1"/>
    <x v="4998"/>
    <s v="5E"/>
    <n v="1000"/>
    <x v="3"/>
    <x v="3"/>
    <s v="T"/>
    <n v="0"/>
    <n v="5"/>
    <n v="5"/>
    <n v="5"/>
    <m/>
    <n v="5"/>
    <n v="5"/>
    <n v="122.54319"/>
    <s v="5854 BL"/>
    <n v="10"/>
    <n v="24"/>
    <n v="0.13538461538461538"/>
    <n v="135.38461538461539"/>
    <n v="185.76923076923077"/>
    <n v="0.18576923076923077"/>
    <n v="0.67692307692307696"/>
    <n v="1"/>
    <n v="122.54319"/>
    <n v="2"/>
    <n v="245.08637999999999"/>
    <n v="3"/>
    <n v="367.62957"/>
    <s v="MPS"/>
  </r>
  <r>
    <x v="1"/>
    <x v="4999"/>
    <s v="5E"/>
    <n v="1000"/>
    <x v="3"/>
    <x v="3"/>
    <s v="T"/>
    <n v="0"/>
    <n v="5"/>
    <n v="5"/>
    <n v="5"/>
    <m/>
    <n v="5"/>
    <n v="2"/>
    <n v="122.54319"/>
    <s v="5854 BR"/>
    <n v="2"/>
    <n v="8"/>
    <n v="3.0769230769230771E-2"/>
    <n v="30.76923076923077"/>
    <n v="104.69230769230769"/>
    <n v="0.1046923076923077"/>
    <n v="0.15384615384615385"/>
    <n v="1"/>
    <n v="122.54319"/>
    <n v="1"/>
    <n v="122.54319"/>
    <n v="1"/>
    <n v="122.54319"/>
    <s v="MPS"/>
  </r>
  <r>
    <x v="0"/>
    <x v="5000"/>
    <s v="5E"/>
    <n v="1000"/>
    <x v="3"/>
    <x v="3"/>
    <s v="T"/>
    <n v="0"/>
    <n v="5"/>
    <n v="5"/>
    <n v="5"/>
    <m/>
    <n v="5"/>
    <n v="0"/>
    <n v="132.54319000000001"/>
    <s v="5855/7 BL"/>
    <n v="1"/>
    <n v="6"/>
    <n v="1.7692307692307691E-2"/>
    <n v="17.69230769230769"/>
    <n v="151.7307692307692"/>
    <n v="0.1517307692307692"/>
    <n v="8.8461538461538453E-2"/>
    <n v="1"/>
    <n v="132.54319000000001"/>
    <n v="1"/>
    <n v="132.54319000000001"/>
    <n v="1"/>
    <n v="132.54319000000001"/>
    <s v="MPS"/>
  </r>
  <r>
    <x v="0"/>
    <x v="5001"/>
    <s v="5E"/>
    <n v="1000"/>
    <x v="3"/>
    <x v="3"/>
    <s v="T"/>
    <n v="0"/>
    <n v="5"/>
    <n v="5"/>
    <n v="5"/>
    <m/>
    <n v="5"/>
    <n v="0"/>
    <n v="132.54319000000001"/>
    <s v="5855/7 BR"/>
    <n v="0"/>
    <n v="0"/>
    <n v="0"/>
    <n v="0"/>
    <n v="229.96153846153845"/>
    <n v="0.22996153846153844"/>
    <n v="0"/>
    <n v="0"/>
    <n v="0"/>
    <n v="0"/>
    <n v="0"/>
    <n v="0"/>
    <n v="0"/>
    <s v="MPS"/>
  </r>
  <r>
    <x v="0"/>
    <x v="5002"/>
    <s v="5I"/>
    <n v="100"/>
    <x v="0"/>
    <x v="0"/>
    <s v="B"/>
    <n v="0"/>
    <n v="39"/>
    <n v="39"/>
    <n v="39"/>
    <n v="-4"/>
    <n v="35"/>
    <n v="20"/>
    <n v="18.600000000000001"/>
    <s v="6717 OR"/>
    <n v="0"/>
    <n v="16"/>
    <n v="1.8461538461538463E-2"/>
    <n v="1.8461538461538463"/>
    <n v="30.30769230769231"/>
    <n v="0.30307692307692308"/>
    <n v="0.64615384615384619"/>
    <n v="0"/>
    <n v="0"/>
    <n v="1"/>
    <n v="18.600000000000001"/>
    <n v="1"/>
    <n v="18.600000000000001"/>
    <s v="Portal"/>
  </r>
  <r>
    <x v="1"/>
    <x v="5003"/>
    <s v="1A"/>
    <n v="100"/>
    <x v="2"/>
    <x v="2"/>
    <s v="P"/>
    <n v="0"/>
    <n v="5"/>
    <n v="5"/>
    <n v="5"/>
    <m/>
    <n v="5"/>
    <n v="0"/>
    <n v="103.47037"/>
    <s v="5100/50C SL"/>
    <n v="2"/>
    <n v="7"/>
    <n v="2.9615384615384613E-2"/>
    <n v="2.9615384615384612"/>
    <n v="260.65384615384619"/>
    <n v="2.6065384615384617"/>
    <n v="0.14807692307692305"/>
    <n v="1"/>
    <n v="103.47037"/>
    <n v="1"/>
    <n v="103.47037"/>
    <n v="1"/>
    <n v="103.47037"/>
    <s v="MPS"/>
  </r>
  <r>
    <x v="0"/>
    <x v="5004"/>
    <s v="5A"/>
    <n v="1000"/>
    <x v="0"/>
    <x v="0"/>
    <s v="S"/>
    <n v="-0.25925925925925924"/>
    <n v="20"/>
    <n v="27"/>
    <n v="20"/>
    <n v="-4"/>
    <n v="16"/>
    <n v="10"/>
    <n v="24.59"/>
    <s v="1856 RD"/>
    <n v="13"/>
    <n v="40"/>
    <n v="0.18615384615384614"/>
    <n v="186.15384615384613"/>
    <n v="238.15384615384613"/>
    <n v="0.23815384615384613"/>
    <n v="2.9784615384615383"/>
    <n v="1"/>
    <n v="24.59"/>
    <n v="4"/>
    <n v="98.36"/>
    <n v="5"/>
    <n v="122.95"/>
    <s v="Portal"/>
  </r>
  <r>
    <x v="0"/>
    <x v="5005"/>
    <s v="5A"/>
    <n v="1000"/>
    <x v="0"/>
    <x v="0"/>
    <s v="S"/>
    <n v="-0.25925925925925924"/>
    <n v="20"/>
    <n v="27"/>
    <n v="20"/>
    <n v="-4"/>
    <n v="16"/>
    <n v="7"/>
    <n v="12.15"/>
    <s v="1853 SL"/>
    <n v="12"/>
    <n v="17"/>
    <n v="0.14884615384615385"/>
    <n v="148.84615384615384"/>
    <n v="165.34615384615384"/>
    <n v="0.16534615384615384"/>
    <n v="2.3815384615384616"/>
    <n v="1"/>
    <n v="12.15"/>
    <n v="3"/>
    <n v="36.450000000000003"/>
    <n v="4"/>
    <n v="48.6"/>
    <s v="Portal  "/>
  </r>
  <r>
    <x v="0"/>
    <x v="5006"/>
    <s v="5A"/>
    <n v="1000"/>
    <x v="0"/>
    <x v="0"/>
    <s v="S"/>
    <n v="3.7037037037037035E-2"/>
    <n v="28"/>
    <n v="27"/>
    <n v="27"/>
    <n v="-4"/>
    <n v="23"/>
    <n v="3"/>
    <n v="22.36"/>
    <s v="1854/19 OR"/>
    <n v="2"/>
    <n v="8"/>
    <n v="3.0769230769230771E-2"/>
    <n v="30.76923076923077"/>
    <n v="35.5"/>
    <n v="3.5499999999999997E-2"/>
    <n v="0.70769230769230773"/>
    <n v="0"/>
    <n v="0"/>
    <n v="1"/>
    <n v="22.36"/>
    <n v="1"/>
    <n v="22.36"/>
    <s v="Portal"/>
  </r>
  <r>
    <x v="1"/>
    <x v="5007"/>
    <s v="1F"/>
    <n v="1000"/>
    <x v="2"/>
    <x v="2"/>
    <n v="2"/>
    <n v="0"/>
    <n v="45"/>
    <n v="45"/>
    <n v="45"/>
    <m/>
    <n v="45"/>
    <n v="0"/>
    <n v="364.81069000000002"/>
    <s v="65803CY SL"/>
    <n v="10"/>
    <n v="27"/>
    <n v="0.13884615384615384"/>
    <n v="138.84615384615384"/>
    <n v="141.30769230769229"/>
    <n v="0.1413076923076923"/>
    <n v="6.2480769230769226"/>
    <n v="1"/>
    <n v="364.81069000000002"/>
    <n v="7"/>
    <n v="2553.6748299999999"/>
    <n v="8"/>
    <n v="2918.4855200000002"/>
    <s v="Portal"/>
  </r>
  <r>
    <x v="1"/>
    <x v="5008"/>
    <s v="1F"/>
    <n v="1000"/>
    <x v="2"/>
    <x v="2"/>
    <n v="2"/>
    <n v="0"/>
    <n v="40"/>
    <n v="40"/>
    <n v="40"/>
    <m/>
    <n v="40"/>
    <n v="4"/>
    <n v="409.19531000000001"/>
    <s v="65605 SL"/>
    <n v="2"/>
    <n v="4"/>
    <n v="2.6153846153846153E-2"/>
    <n v="26.153846153846153"/>
    <n v="41.53846153846154"/>
    <n v="4.1538461538461538E-2"/>
    <n v="1.046153846153846"/>
    <n v="0"/>
    <n v="0"/>
    <n v="1"/>
    <n v="409.19531000000001"/>
    <n v="1"/>
    <n v="409.19531000000001"/>
    <s v="Portal"/>
  </r>
  <r>
    <x v="1"/>
    <x v="5009"/>
    <s v="5E"/>
    <n v="1000"/>
    <x v="3"/>
    <x v="3"/>
    <s v="T"/>
    <n v="0"/>
    <n v="5"/>
    <n v="5"/>
    <n v="5"/>
    <m/>
    <n v="5"/>
    <n v="0"/>
    <n v="101.19580999999999"/>
    <s v="2844/7 WH"/>
    <n v="5"/>
    <n v="16"/>
    <n v="7.2307692307692309E-2"/>
    <n v="72.307692307692307"/>
    <n v="192.61538461538458"/>
    <n v="0.19261538461538458"/>
    <n v="0.36153846153846153"/>
    <n v="1"/>
    <n v="101.19580999999999"/>
    <n v="1"/>
    <n v="101.19580999999999"/>
    <n v="2"/>
    <n v="202.39161999999999"/>
    <s v="MPS"/>
  </r>
  <r>
    <x v="1"/>
    <x v="5010"/>
    <s v="1A"/>
    <n v="500"/>
    <x v="0"/>
    <x v="0"/>
    <s v="B"/>
    <n v="0.20689655172413793"/>
    <n v="35"/>
    <n v="29"/>
    <n v="29"/>
    <n v="-4"/>
    <n v="25"/>
    <n v="0"/>
    <n v="133.52500000000001"/>
    <s v="5010C SL"/>
    <s v="0"/>
    <s v="0"/>
    <n v="0"/>
    <n v="0"/>
    <n v="102.23076923076923"/>
    <n v="0.20446153846153844"/>
    <n v="0"/>
    <n v="0"/>
    <n v="0"/>
    <n v="0"/>
    <n v="0"/>
    <n v="0"/>
    <n v="0"/>
    <s v="Portal"/>
  </r>
  <r>
    <x v="0"/>
    <x v="5011"/>
    <s v="5E"/>
    <n v="1"/>
    <x v="3"/>
    <x v="3"/>
    <s v="S"/>
    <n v="0.46666666666666667"/>
    <n v="88"/>
    <n v="60"/>
    <n v="60"/>
    <n v="-4"/>
    <n v="56"/>
    <n v="4294"/>
    <n v="0.1"/>
    <s v="2844/19 YL"/>
    <s v="0"/>
    <s v="0"/>
    <n v="0"/>
    <n v="0"/>
    <n v="52.653846153846146"/>
    <n v="52.653846153846146"/>
    <n v="0"/>
    <n v="263"/>
    <n v="26.3"/>
    <n v="3212"/>
    <n v="321.20000000000005"/>
    <n v="3475"/>
    <n v="347.5"/>
    <s v="Portal With MPS"/>
  </r>
  <r>
    <x v="1"/>
    <x v="5012"/>
    <s v="3A"/>
    <n v="500"/>
    <x v="2"/>
    <x v="2"/>
    <n v="2"/>
    <n v="-0.8"/>
    <n v="20"/>
    <n v="100"/>
    <n v="20"/>
    <m/>
    <n v="20"/>
    <n v="20"/>
    <n v="132.255"/>
    <s v="1898/6C SL"/>
    <n v="7"/>
    <n v="21"/>
    <n v="9.961538461538462E-2"/>
    <n v="49.807692307692307"/>
    <n v="581.07692307692309"/>
    <n v="1.1621538461538461"/>
    <n v="1.9923076923076923"/>
    <n v="1"/>
    <n v="132.255"/>
    <n v="3"/>
    <n v="396.76499999999999"/>
    <n v="3"/>
    <n v="396.76499999999999"/>
    <s v="Portal"/>
  </r>
  <r>
    <x v="1"/>
    <x v="5013"/>
    <s v="3A"/>
    <n v="500"/>
    <x v="0"/>
    <x v="0"/>
    <s v="B"/>
    <n v="-0.71698113207547165"/>
    <n v="15"/>
    <n v="53"/>
    <n v="15"/>
    <n v="-4"/>
    <n v="11"/>
    <n v="8"/>
    <n v="95.155000000000001"/>
    <s v="1181C SL"/>
    <n v="6"/>
    <n v="15"/>
    <n v="8.1923076923076932E-2"/>
    <n v="40.961538461538467"/>
    <n v="246.80769230769232"/>
    <n v="0.49361538461538462"/>
    <n v="0.90115384615384619"/>
    <n v="1"/>
    <n v="95.155000000000001"/>
    <n v="2"/>
    <n v="190.31"/>
    <n v="3"/>
    <n v="285.46500000000003"/>
    <s v="Portal"/>
  </r>
  <r>
    <x v="0"/>
    <x v="5014"/>
    <s v="5A"/>
    <n v="1000"/>
    <x v="0"/>
    <x v="0"/>
    <s v="S"/>
    <n v="-0.16666666666666666"/>
    <n v="20"/>
    <n v="24"/>
    <n v="20"/>
    <n v="-4"/>
    <n v="16"/>
    <n v="5"/>
    <n v="15.53"/>
    <s v="1854 BL"/>
    <n v="1"/>
    <n v="39"/>
    <n v="5.5769230769230765E-2"/>
    <n v="55.769230769230766"/>
    <n v="78.076923076923066"/>
    <n v="7.8076923076923072E-2"/>
    <n v="0.89230769230769225"/>
    <n v="0"/>
    <n v="0"/>
    <n v="1"/>
    <n v="15.53"/>
    <n v="1"/>
    <n v="15.53"/>
    <s v="Portal"/>
  </r>
  <r>
    <x v="0"/>
    <x v="5015"/>
    <s v="5E"/>
    <n v="1000"/>
    <x v="3"/>
    <x v="3"/>
    <s v="T"/>
    <n v="0"/>
    <n v="5"/>
    <n v="5"/>
    <n v="5"/>
    <m/>
    <n v="5"/>
    <n v="2"/>
    <n v="222.54319000000001"/>
    <s v="5856 OR"/>
    <n v="4"/>
    <n v="5"/>
    <n v="4.8846153846153845E-2"/>
    <n v="48.846153846153847"/>
    <n v="211.07692307692307"/>
    <n v="0.21107692307692308"/>
    <n v="0.24423076923076922"/>
    <n v="1"/>
    <n v="222.54319000000001"/>
    <n v="1"/>
    <n v="222.54319000000001"/>
    <n v="1"/>
    <n v="222.54319000000001"/>
    <s v="MPS"/>
  </r>
  <r>
    <x v="0"/>
    <x v="5016"/>
    <s v="8A"/>
    <n v="20"/>
    <x v="1"/>
    <x v="1"/>
    <s v="E"/>
    <n v="0.55555555555555558"/>
    <n v="140"/>
    <n v="90"/>
    <n v="90"/>
    <n v="-4"/>
    <n v="86"/>
    <n v="2"/>
    <n v="6.9714299999999998"/>
    <s v="F2211IN YL"/>
    <n v="19"/>
    <n v="20"/>
    <n v="0.22769230769230769"/>
    <n v="4.5538461538461537"/>
    <n v="5.9961538461538462"/>
    <n v="0.29980769230769233"/>
    <n v="19.581538461538461"/>
    <n v="1"/>
    <n v="6.9714299999999998"/>
    <n v="21"/>
    <n v="146.40002999999999"/>
    <n v="22"/>
    <n v="153.37145999999998"/>
    <s v="Portal"/>
  </r>
  <r>
    <x v="1"/>
    <x v="5017"/>
    <s v="5E"/>
    <n v="1000"/>
    <x v="3"/>
    <x v="3"/>
    <s v="T"/>
    <n v="0"/>
    <n v="5"/>
    <n v="5"/>
    <n v="5"/>
    <m/>
    <n v="5"/>
    <n v="5"/>
    <n v="222.54319000000001"/>
    <s v="5856 WH"/>
    <n v="20"/>
    <n v="73"/>
    <n v="0.29961538461538462"/>
    <n v="299.61538461538464"/>
    <n v="486.15384615384619"/>
    <n v="0.48615384615384621"/>
    <n v="1.4980769230769231"/>
    <n v="2"/>
    <n v="445.08638000000002"/>
    <n v="3"/>
    <n v="667.62957000000006"/>
    <n v="5"/>
    <n v="1112.71595"/>
    <s v="MPS"/>
  </r>
  <r>
    <x v="1"/>
    <x v="5018"/>
    <s v="2I"/>
    <n v="100"/>
    <x v="3"/>
    <x v="3"/>
    <s v="C"/>
    <n v="0"/>
    <n v="5"/>
    <n v="5"/>
    <n v="5"/>
    <m/>
    <n v="5"/>
    <n v="3"/>
    <n v="263.28257000000002"/>
    <s v="M1254 WH"/>
    <n v="21"/>
    <n v="21"/>
    <n v="0.25038461538461537"/>
    <n v="25.038461538461537"/>
    <n v="27.346153846153843"/>
    <n v="0.27346153846153842"/>
    <n v="1.2519230769230769"/>
    <n v="2"/>
    <n v="526.56514000000004"/>
    <n v="3"/>
    <n v="789.84771000000001"/>
    <n v="5"/>
    <n v="1316.4128500000002"/>
    <s v="MPS"/>
  </r>
  <r>
    <x v="1"/>
    <x v="5019"/>
    <s v="5I"/>
    <n v="1000"/>
    <x v="0"/>
    <x v="0"/>
    <s v="B"/>
    <n v="2.564102564102564E-2"/>
    <n v="40"/>
    <n v="39"/>
    <n v="39"/>
    <n v="-4"/>
    <n v="35"/>
    <n v="78"/>
    <n v="30.25"/>
    <s v="6711 RD"/>
    <n v="65"/>
    <n v="237"/>
    <n v="0.97346153846153838"/>
    <n v="973.46153846153834"/>
    <n v="2030.0384615384612"/>
    <n v="2.030038461538461"/>
    <n v="34.071153846153841"/>
    <n v="5"/>
    <n v="151.25"/>
    <n v="39"/>
    <n v="1179.75"/>
    <n v="44"/>
    <n v="1331"/>
    <s v="Portal"/>
  </r>
  <r>
    <x v="0"/>
    <x v="5020"/>
    <s v="8A"/>
    <n v="125"/>
    <x v="1"/>
    <x v="1"/>
    <s v="E"/>
    <n v="0.55555555555555558"/>
    <n v="140"/>
    <n v="90"/>
    <n v="90"/>
    <n v="-4"/>
    <n v="86"/>
    <n v="28"/>
    <n v="140.07142999999999"/>
    <s v="F221V2IN BK"/>
    <n v="15"/>
    <n v="19"/>
    <n v="0.18346153846153848"/>
    <n v="22.93269230769231"/>
    <n v="23.240384615384617"/>
    <n v="0.18592307692307694"/>
    <n v="15.777692307692309"/>
    <n v="1"/>
    <n v="140.07142999999999"/>
    <n v="17"/>
    <n v="2381.2143099999998"/>
    <n v="18"/>
    <n v="2521.2857399999998"/>
    <s v="Portal"/>
  </r>
  <r>
    <x v="0"/>
    <x v="5021"/>
    <s v="3A"/>
    <n v="1000"/>
    <x v="2"/>
    <x v="2"/>
    <n v="2"/>
    <n v="0"/>
    <n v="30"/>
    <n v="30"/>
    <n v="30"/>
    <m/>
    <n v="30"/>
    <n v="0"/>
    <n v="139.65514999999999"/>
    <s v="2254 SL"/>
    <n v="0"/>
    <n v="2"/>
    <n v="2.3076923076923079E-3"/>
    <n v="2.3076923076923079"/>
    <n v="19.807692307692307"/>
    <n v="1.9807692307692307E-2"/>
    <n v="6.9230769230769235E-2"/>
    <n v="1"/>
    <n v="139.65514999999999"/>
    <n v="1"/>
    <n v="139.65514999999999"/>
    <n v="1"/>
    <n v="139.65514999999999"/>
    <s v="Portal"/>
  </r>
  <r>
    <x v="1"/>
    <x v="5022"/>
    <s v="8A"/>
    <n v="300"/>
    <x v="1"/>
    <x v="1"/>
    <s v="E"/>
    <n v="0.55555555555555558"/>
    <n v="140"/>
    <n v="90"/>
    <n v="90"/>
    <n v="-4"/>
    <n v="86"/>
    <n v="1"/>
    <n v="163.74286000000001"/>
    <s v="F221B1IN CL"/>
    <n v="0"/>
    <n v="4"/>
    <n v="4.6153846153846158E-3"/>
    <n v="1.3846153846153848"/>
    <n v="5.4230769230769234"/>
    <n v="1.8076923076923077E-2"/>
    <n v="0.39692307692307693"/>
    <n v="1"/>
    <n v="163.74286000000001"/>
    <n v="1"/>
    <n v="163.74286000000001"/>
    <n v="1"/>
    <n v="163.74286000000001"/>
    <s v="Portal"/>
  </r>
  <r>
    <x v="1"/>
    <x v="5023"/>
    <s v="5A"/>
    <n v="1000"/>
    <x v="0"/>
    <x v="0"/>
    <s v="S"/>
    <n v="4.1666666666666664E-2"/>
    <n v="25"/>
    <n v="24"/>
    <n v="24"/>
    <n v="-4"/>
    <n v="20"/>
    <n v="14"/>
    <n v="54.82"/>
    <s v="3077 WH"/>
    <n v="20"/>
    <n v="96"/>
    <n v="0.32615384615384618"/>
    <n v="326.15384615384619"/>
    <n v="472.88461538461542"/>
    <n v="0.4728846153846154"/>
    <n v="9.4576923076923087"/>
    <n v="2"/>
    <n v="109.64"/>
    <n v="9"/>
    <n v="493.38"/>
    <n v="11"/>
    <n v="603.02"/>
    <s v="Portal"/>
  </r>
  <r>
    <x v="1"/>
    <x v="5024"/>
    <s v="8B"/>
    <n v="100"/>
    <x v="22"/>
    <x v="21"/>
    <s v="I"/>
    <n v="0"/>
    <n v="28"/>
    <n v="28"/>
    <n v="28"/>
    <n v="-4"/>
    <n v="24"/>
    <n v="27"/>
    <n v="84.48"/>
    <s v="SW13 WH"/>
    <n v="41"/>
    <n v="99"/>
    <n v="0.55576923076923068"/>
    <n v="55.576923076923066"/>
    <n v="56.249999999999986"/>
    <n v="0.56249999999999989"/>
    <n v="13.338461538461537"/>
    <n v="3"/>
    <n v="253.44"/>
    <n v="16"/>
    <n v="1351.68"/>
    <n v="19"/>
    <n v="1605.1200000000001"/>
    <s v="Portal"/>
  </r>
  <r>
    <x v="1"/>
    <x v="5025"/>
    <s v="3A"/>
    <n v="1000"/>
    <x v="2"/>
    <x v="2"/>
    <n v="2"/>
    <n v="0"/>
    <n v="20"/>
    <n v="20"/>
    <n v="20"/>
    <m/>
    <n v="20"/>
    <n v="2"/>
    <n v="425.38017000000002"/>
    <s v="1898/10C SL"/>
    <n v="12"/>
    <n v="19"/>
    <n v="0.15115384615384617"/>
    <n v="151.15384615384616"/>
    <n v="249.30769230769232"/>
    <n v="0.24930769230769231"/>
    <n v="3.0230769230769234"/>
    <n v="1"/>
    <n v="425.38017000000002"/>
    <n v="4"/>
    <n v="1701.5206800000001"/>
    <n v="5"/>
    <n v="2126.90085"/>
    <s v="Portal"/>
  </r>
  <r>
    <x v="0"/>
    <x v="5026"/>
    <s v="5A"/>
    <n v="100"/>
    <x v="0"/>
    <x v="0"/>
    <s v="S"/>
    <n v="-0.39583333333333331"/>
    <n v="29"/>
    <n v="48"/>
    <n v="29"/>
    <n v="-4"/>
    <n v="25"/>
    <n v="28"/>
    <n v="3.0830000000000002"/>
    <s v="3053/1 WH"/>
    <n v="21"/>
    <n v="265"/>
    <n v="0.53192307692307694"/>
    <n v="53.192307692307693"/>
    <n v="247.80769230769232"/>
    <n v="2.4780769230769231"/>
    <n v="13.298076923076923"/>
    <n v="3"/>
    <n v="9.2490000000000006"/>
    <n v="16"/>
    <n v="49.328000000000003"/>
    <n v="19"/>
    <n v="58.577000000000005"/>
    <s v="Portal"/>
  </r>
  <r>
    <x v="1"/>
    <x v="5027"/>
    <s v="3A"/>
    <n v="1000"/>
    <x v="2"/>
    <x v="2"/>
    <n v="2"/>
    <n v="-0.47916666666666669"/>
    <n v="25"/>
    <n v="48"/>
    <n v="25"/>
    <m/>
    <n v="25"/>
    <n v="49"/>
    <n v="82.41"/>
    <s v="2466C SL"/>
    <n v="14"/>
    <n v="66"/>
    <n v="0.22692307692307689"/>
    <n v="226.92307692307691"/>
    <n v="3516.3846153846152"/>
    <n v="3.5163846153846152"/>
    <n v="5.6730769230769225"/>
    <n v="1"/>
    <n v="82.41"/>
    <n v="7"/>
    <n v="576.87"/>
    <n v="8"/>
    <n v="659.28"/>
    <s v="Portal"/>
  </r>
  <r>
    <x v="1"/>
    <x v="5028"/>
    <s v="1A"/>
    <n v="1000"/>
    <x v="2"/>
    <x v="2"/>
    <n v="2"/>
    <n v="-0.65753424657534243"/>
    <n v="25"/>
    <n v="73"/>
    <n v="25"/>
    <m/>
    <n v="25"/>
    <n v="13"/>
    <n v="409.58"/>
    <s v="5166C SL"/>
    <n v="7"/>
    <n v="36"/>
    <n v="0.11692307692307692"/>
    <n v="116.92307692307692"/>
    <n v="125.23076923076923"/>
    <n v="0.12523076923076923"/>
    <n v="2.9230769230769229"/>
    <n v="1"/>
    <n v="409.58"/>
    <n v="4"/>
    <n v="1638.32"/>
    <n v="5"/>
    <n v="2047.8999999999999"/>
    <s v="Portal"/>
  </r>
  <r>
    <x v="0"/>
    <x v="5029"/>
    <s v="5I"/>
    <n v="100"/>
    <x v="4"/>
    <x v="4"/>
    <s v="S"/>
    <n v="0"/>
    <n v="39"/>
    <n v="39"/>
    <n v="39"/>
    <n v="-4"/>
    <n v="35"/>
    <n v="10"/>
    <n v="6.2"/>
    <s v="6822 RD"/>
    <n v="2"/>
    <n v="119"/>
    <n v="0.15884615384615383"/>
    <n v="15.884615384615383"/>
    <n v="23.96153846153846"/>
    <n v="0.23961538461538459"/>
    <n v="5.559615384615384"/>
    <n v="1"/>
    <n v="6.2"/>
    <n v="7"/>
    <n v="43.4"/>
    <n v="8"/>
    <n v="49.6"/>
    <s v="Portal"/>
  </r>
  <r>
    <x v="0"/>
    <x v="5030"/>
    <s v="5E"/>
    <n v="1000"/>
    <x v="3"/>
    <x v="3"/>
    <s v="T"/>
    <n v="0"/>
    <n v="5"/>
    <n v="5"/>
    <n v="5"/>
    <m/>
    <n v="5"/>
    <n v="0"/>
    <n v="172.54319000000001"/>
    <s v="2845/19 BR"/>
    <n v="0"/>
    <n v="9"/>
    <n v="1.0384615384615384E-2"/>
    <n v="10.384615384615385"/>
    <n v="18.923076923076927"/>
    <n v="1.8923076923076928E-2"/>
    <n v="5.1923076923076919E-2"/>
    <n v="1"/>
    <n v="172.54319000000001"/>
    <n v="1"/>
    <n v="172.54319000000001"/>
    <n v="1"/>
    <n v="172.54319000000001"/>
    <s v="MPS"/>
  </r>
  <r>
    <x v="1"/>
    <x v="5031"/>
    <s v="3A"/>
    <n v="500"/>
    <x v="2"/>
    <x v="2"/>
    <n v="2"/>
    <n v="0"/>
    <n v="25"/>
    <n v="25"/>
    <n v="25"/>
    <m/>
    <n v="25"/>
    <n v="0"/>
    <n v="141.78112999999999"/>
    <s v="2433C SL"/>
    <n v="3"/>
    <n v="5"/>
    <n v="3.8076923076923078E-2"/>
    <n v="19.03846153846154"/>
    <n v="78.192307692307693"/>
    <n v="0.1563846153846154"/>
    <n v="0.95192307692307698"/>
    <n v="0"/>
    <n v="0"/>
    <n v="1"/>
    <n v="141.78112999999999"/>
    <n v="1"/>
    <n v="141.78112999999999"/>
    <s v="Portal"/>
  </r>
  <r>
    <x v="0"/>
    <x v="5032"/>
    <s v="5D"/>
    <n v="500"/>
    <x v="24"/>
    <x v="23"/>
    <s v="I"/>
    <n v="0"/>
    <n v="47"/>
    <n v="47"/>
    <n v="47"/>
    <n v="-4"/>
    <n v="43"/>
    <n v="1"/>
    <n v="239"/>
    <s v="3131626 TN"/>
    <n v="3"/>
    <n v="6"/>
    <n v="3.9230769230769229E-2"/>
    <n v="19.615384615384613"/>
    <n v="38.269230769230766"/>
    <n v="7.6538461538461527E-2"/>
    <n v="1.6869230769230767"/>
    <n v="0"/>
    <n v="0"/>
    <n v="2"/>
    <n v="478"/>
    <n v="2"/>
    <n v="478"/>
    <s v="Portal"/>
  </r>
  <r>
    <x v="0"/>
    <x v="5033"/>
    <s v="5A"/>
    <n v="1000"/>
    <x v="0"/>
    <x v="0"/>
    <s v="S"/>
    <n v="-0.16666666666666666"/>
    <n v="20"/>
    <n v="24"/>
    <n v="20"/>
    <n v="-4"/>
    <n v="16"/>
    <n v="2"/>
    <n v="19.309999999999999"/>
    <s v="1551 SL"/>
    <n v="4"/>
    <n v="15"/>
    <n v="6.0384615384615384E-2"/>
    <n v="60.384615384615387"/>
    <n v="64"/>
    <n v="6.4000000000000001E-2"/>
    <n v="0.96615384615384614"/>
    <n v="0"/>
    <n v="0"/>
    <n v="1"/>
    <n v="19.309999999999999"/>
    <n v="1"/>
    <n v="19.309999999999999"/>
    <s v="Portal"/>
  </r>
  <r>
    <x v="0"/>
    <x v="5034"/>
    <s v="5A"/>
    <n v="1000"/>
    <x v="0"/>
    <x v="0"/>
    <s v="S"/>
    <n v="3.7037037037037035E-2"/>
    <n v="28"/>
    <n v="27"/>
    <n v="27"/>
    <n v="-4"/>
    <n v="23"/>
    <n v="32"/>
    <n v="20.6"/>
    <s v="1855/19 WH"/>
    <n v="38"/>
    <n v="66"/>
    <n v="0.48538461538461536"/>
    <n v="485.38461538461536"/>
    <n v="494.34615384615381"/>
    <n v="0.49434615384615382"/>
    <n v="11.163846153846153"/>
    <n v="2"/>
    <n v="41.2"/>
    <n v="13"/>
    <n v="267.8"/>
    <n v="15"/>
    <n v="309"/>
    <s v="Portal  "/>
  </r>
  <r>
    <x v="1"/>
    <x v="5035"/>
    <s v="5A"/>
    <n v="1000"/>
    <x v="0"/>
    <x v="0"/>
    <s v="S"/>
    <n v="-0.13793103448275862"/>
    <n v="25"/>
    <n v="29"/>
    <n v="25"/>
    <n v="-4"/>
    <n v="21"/>
    <n v="12"/>
    <n v="39.18"/>
    <s v="1857 BK"/>
    <n v="25"/>
    <n v="78"/>
    <n v="0.35923076923076924"/>
    <n v="359.23076923076923"/>
    <n v="451.5"/>
    <n v="0.45150000000000001"/>
    <n v="7.5438461538461539"/>
    <n v="2"/>
    <n v="78.36"/>
    <n v="10"/>
    <n v="391.8"/>
    <n v="12"/>
    <n v="470.15999999999997"/>
    <s v="Portal  "/>
  </r>
  <r>
    <x v="0"/>
    <x v="5036"/>
    <s v="5E"/>
    <n v="1"/>
    <x v="3"/>
    <x v="3"/>
    <s v="S"/>
    <n v="0.46666666666666667"/>
    <n v="88"/>
    <n v="60"/>
    <n v="60"/>
    <n v="-4"/>
    <n v="56"/>
    <n v="2828"/>
    <n v="0.1"/>
    <s v="2844/19 VI"/>
    <s v="0"/>
    <s v="0"/>
    <n v="0"/>
    <n v="0"/>
    <n v="42.384615384615387"/>
    <n v="42.384615384615387"/>
    <n v="0"/>
    <n v="212"/>
    <n v="21.200000000000003"/>
    <n v="2586"/>
    <n v="258.60000000000002"/>
    <n v="2798"/>
    <n v="279.8"/>
    <s v="Portal With MPS"/>
  </r>
  <r>
    <x v="1"/>
    <x v="5037"/>
    <s v="3A"/>
    <n v="1000"/>
    <x v="0"/>
    <x v="0"/>
    <s v="B"/>
    <n v="-0.71698113207547165"/>
    <n v="15"/>
    <n v="53"/>
    <n v="15"/>
    <n v="-4"/>
    <n v="11"/>
    <n v="23"/>
    <n v="94.5"/>
    <s v="1175C SL"/>
    <n v="31"/>
    <n v="166"/>
    <n v="0.52538461538461534"/>
    <n v="525.38461538461536"/>
    <n v="862.76923076923072"/>
    <n v="0.86276923076923073"/>
    <n v="5.7792307692307689"/>
    <n v="4"/>
    <n v="378"/>
    <n v="10"/>
    <n v="945"/>
    <n v="14"/>
    <n v="1323"/>
    <s v="Portal"/>
  </r>
  <r>
    <x v="0"/>
    <x v="5038"/>
    <s v="5A"/>
    <n v="1000"/>
    <x v="0"/>
    <x v="0"/>
    <s v="S"/>
    <n v="-0.16666666666666666"/>
    <n v="20"/>
    <n v="24"/>
    <n v="20"/>
    <n v="-4"/>
    <n v="16"/>
    <n v="4"/>
    <n v="38.33"/>
    <s v="3075 VI"/>
    <n v="0"/>
    <n v="1"/>
    <n v="1.153846153846154E-3"/>
    <n v="1.153846153846154"/>
    <n v="18.076923076923077"/>
    <n v="1.8076923076923077E-2"/>
    <n v="0.28923076923076924"/>
    <n v="1"/>
    <n v="38.33"/>
    <n v="1"/>
    <n v="38.33"/>
    <n v="1"/>
    <n v="38.33"/>
    <s v="Portal"/>
  </r>
  <r>
    <x v="0"/>
    <x v="5039"/>
    <s v="5A"/>
    <n v="100"/>
    <x v="0"/>
    <x v="0"/>
    <s v="S"/>
    <n v="5.2631578947368418E-2"/>
    <n v="20"/>
    <n v="19"/>
    <n v="19"/>
    <n v="-4"/>
    <n v="15"/>
    <n v="6"/>
    <n v="16.666"/>
    <s v="3080 BR"/>
    <n v="15"/>
    <n v="37"/>
    <n v="0.20423076923076924"/>
    <n v="20.423076923076923"/>
    <n v="89.269230769230774"/>
    <n v="0.89269230769230778"/>
    <n v="3.0634615384615387"/>
    <n v="1"/>
    <n v="16.666"/>
    <n v="4"/>
    <n v="66.664000000000001"/>
    <n v="5"/>
    <n v="83.33"/>
    <s v="Portal"/>
  </r>
  <r>
    <x v="0"/>
    <x v="5040"/>
    <s v="5A"/>
    <n v="1000"/>
    <x v="0"/>
    <x v="0"/>
    <s v="S"/>
    <n v="3.7037037037037035E-2"/>
    <n v="28"/>
    <n v="27"/>
    <n v="27"/>
    <n v="-4"/>
    <n v="23"/>
    <n v="0"/>
    <n v="22.37"/>
    <s v="1854/19 SL"/>
    <n v="9"/>
    <n v="18"/>
    <n v="0.11769230769230768"/>
    <n v="117.69230769230768"/>
    <n v="135.53846153846152"/>
    <n v="0.13553846153846152"/>
    <n v="2.7069230769230765"/>
    <n v="1"/>
    <n v="22.37"/>
    <n v="4"/>
    <n v="89.48"/>
    <n v="5"/>
    <n v="111.85000000000001"/>
    <s v="Portal"/>
  </r>
  <r>
    <x v="1"/>
    <x v="5041"/>
    <s v="5I"/>
    <n v="100"/>
    <x v="0"/>
    <x v="0"/>
    <s v="B"/>
    <n v="2.564102564102564E-2"/>
    <n v="40"/>
    <n v="39"/>
    <n v="39"/>
    <n v="-4"/>
    <n v="35"/>
    <n v="7"/>
    <n v="18.600000000000001"/>
    <s v="6717 GR"/>
    <n v="60"/>
    <n v="109"/>
    <n v="0.77192307692307693"/>
    <n v="77.192307692307693"/>
    <n v="300.26923076923077"/>
    <n v="3.0026923076923078"/>
    <n v="27.017307692307693"/>
    <n v="4"/>
    <n v="74.400000000000006"/>
    <n v="31"/>
    <n v="576.6"/>
    <n v="35"/>
    <n v="651"/>
    <s v="Portal"/>
  </r>
  <r>
    <x v="1"/>
    <x v="5042"/>
    <s v="5A"/>
    <n v="5000"/>
    <x v="0"/>
    <x v="0"/>
    <s v="S"/>
    <n v="-0.25925925925925924"/>
    <n v="20"/>
    <n v="27"/>
    <n v="20"/>
    <n v="-4"/>
    <n v="16"/>
    <n v="17"/>
    <n v="88.7"/>
    <s v="3051 RD"/>
    <n v="22"/>
    <n v="101"/>
    <n v="0.35346153846153849"/>
    <n v="1767.3076923076924"/>
    <n v="6938.8076923076924"/>
    <n v="1.3877615384615385"/>
    <n v="5.6553846153846159"/>
    <n v="2"/>
    <n v="177.4"/>
    <n v="8"/>
    <n v="709.6"/>
    <n v="10"/>
    <n v="887"/>
    <s v="Traditional"/>
  </r>
  <r>
    <x v="1"/>
    <x v="5043"/>
    <s v="3A"/>
    <n v="1000"/>
    <x v="2"/>
    <x v="2"/>
    <n v="2"/>
    <n v="0"/>
    <n v="40"/>
    <n v="40"/>
    <n v="40"/>
    <m/>
    <n v="40"/>
    <n v="2"/>
    <n v="229.40532999999999"/>
    <s v="3468C SL"/>
    <n v="5"/>
    <n v="18"/>
    <n v="7.4615384615384611E-2"/>
    <n v="74.615384615384613"/>
    <n v="75.42307692307692"/>
    <n v="7.5423076923076926E-2"/>
    <n v="2.9846153846153847"/>
    <n v="0"/>
    <n v="0"/>
    <n v="3"/>
    <n v="688.21598999999992"/>
    <n v="3"/>
    <n v="688.21598999999992"/>
    <s v="Portal"/>
  </r>
  <r>
    <x v="0"/>
    <x v="5044"/>
    <s v="5E"/>
    <n v="1"/>
    <x v="3"/>
    <x v="3"/>
    <s v="S"/>
    <n v="0.21666666666666667"/>
    <n v="73"/>
    <n v="60"/>
    <n v="60"/>
    <n v="-4"/>
    <n v="56"/>
    <n v="14421"/>
    <n v="7.0000000000000007E-2"/>
    <s v="2842/7 VI"/>
    <s v="0"/>
    <s v="0"/>
    <n v="0"/>
    <n v="0"/>
    <n v="47.230769230769226"/>
    <n v="47.230769230769226"/>
    <n v="0"/>
    <n v="236"/>
    <n v="16.520000000000003"/>
    <n v="2881"/>
    <n v="201.67000000000002"/>
    <n v="3117"/>
    <n v="218.19000000000003"/>
    <s v="Portal With MPS"/>
  </r>
  <r>
    <x v="1"/>
    <x v="5045"/>
    <s v="1A"/>
    <n v="1000"/>
    <x v="0"/>
    <x v="0"/>
    <s v="B"/>
    <n v="-0.62264150943396224"/>
    <n v="20"/>
    <n v="53"/>
    <n v="20"/>
    <n v="-4"/>
    <n v="16"/>
    <n v="23"/>
    <n v="145.36000000000001"/>
    <s v="5483C SL"/>
    <n v="25"/>
    <n v="42"/>
    <n v="0.31769230769230766"/>
    <n v="317.69230769230768"/>
    <n v="332.30769230769226"/>
    <n v="0.33230769230769225"/>
    <n v="5.0830769230769226"/>
    <n v="2"/>
    <n v="290.72000000000003"/>
    <n v="7"/>
    <n v="1017.5200000000001"/>
    <n v="9"/>
    <n v="1308.2400000000002"/>
    <s v="Portal"/>
  </r>
  <r>
    <x v="0"/>
    <x v="5046"/>
    <s v="5A"/>
    <n v="1000"/>
    <x v="0"/>
    <x v="0"/>
    <s v="S"/>
    <n v="-0.16666666666666666"/>
    <n v="20"/>
    <n v="24"/>
    <n v="20"/>
    <n v="-4"/>
    <n v="16"/>
    <n v="4"/>
    <n v="15.55"/>
    <s v="1854 BR"/>
    <n v="2"/>
    <n v="2"/>
    <n v="2.3846153846153847E-2"/>
    <n v="23.846153846153847"/>
    <n v="54.423076923076927"/>
    <n v="5.4423076923076928E-2"/>
    <n v="0.38153846153846155"/>
    <n v="0"/>
    <n v="0"/>
    <n v="0"/>
    <n v="0"/>
    <n v="0"/>
    <n v="0"/>
    <s v="Portal"/>
  </r>
  <r>
    <x v="0"/>
    <x v="5047"/>
    <s v="5A"/>
    <n v="100"/>
    <x v="4"/>
    <x v="4"/>
    <s v="S"/>
    <n v="0.4"/>
    <n v="49"/>
    <n v="35"/>
    <n v="35"/>
    <n v="-4"/>
    <n v="31"/>
    <n v="18"/>
    <n v="4.1746100000000004"/>
    <s v="3047 GR"/>
    <n v="16"/>
    <n v="95"/>
    <n v="0.28192307692307689"/>
    <n v="28.19230769230769"/>
    <n v="29.346153846153843"/>
    <n v="0.29346153846153844"/>
    <n v="8.7396153846153837"/>
    <n v="1"/>
    <n v="4.1746100000000004"/>
    <n v="10"/>
    <n v="41.746100000000006"/>
    <n v="11"/>
    <n v="45.920710000000007"/>
    <s v="Portal"/>
  </r>
  <r>
    <x v="0"/>
    <x v="5048"/>
    <s v="5A"/>
    <n v="1000"/>
    <x v="0"/>
    <x v="0"/>
    <s v="S"/>
    <n v="-0.25925925925925924"/>
    <n v="20"/>
    <n v="27"/>
    <n v="20"/>
    <n v="-4"/>
    <n v="16"/>
    <n v="4"/>
    <n v="38.86"/>
    <s v="3051 GY"/>
    <n v="9"/>
    <n v="52"/>
    <n v="0.15692307692307692"/>
    <n v="156.92307692307691"/>
    <n v="216.65384615384613"/>
    <n v="0.21665384615384614"/>
    <n v="2.5107692307692306"/>
    <n v="1"/>
    <n v="38.86"/>
    <n v="4"/>
    <n v="155.44"/>
    <n v="5"/>
    <n v="194.3"/>
    <s v="Portal"/>
  </r>
  <r>
    <x v="0"/>
    <x v="5049"/>
    <s v="5E"/>
    <n v="1000"/>
    <x v="3"/>
    <x v="3"/>
    <s v="T"/>
    <n v="0"/>
    <n v="5"/>
    <n v="5"/>
    <n v="5"/>
    <m/>
    <n v="5"/>
    <n v="2"/>
    <n v="111.19580999999999"/>
    <s v="2843/19 BL"/>
    <n v="4"/>
    <n v="5"/>
    <n v="4.8846153846153845E-2"/>
    <n v="48.846153846153847"/>
    <n v="93.230769230769226"/>
    <n v="9.3230769230769228E-2"/>
    <n v="0.24423076923076922"/>
    <n v="1"/>
    <n v="111.19580999999999"/>
    <n v="1"/>
    <n v="111.19580999999999"/>
    <n v="1"/>
    <n v="111.19580999999999"/>
    <s v="MPS"/>
  </r>
  <r>
    <x v="0"/>
    <x v="5050"/>
    <s v="5E"/>
    <n v="1000"/>
    <x v="3"/>
    <x v="3"/>
    <s v="T"/>
    <n v="0"/>
    <n v="5"/>
    <n v="5"/>
    <n v="5"/>
    <m/>
    <n v="5"/>
    <n v="0"/>
    <n v="111.19580999999999"/>
    <s v="2843/19 YL"/>
    <n v="0"/>
    <n v="4"/>
    <n v="4.6153846153846158E-3"/>
    <n v="4.6153846153846159"/>
    <n v="41.84615384615384"/>
    <n v="4.1846153846153838E-2"/>
    <n v="2.3076923076923078E-2"/>
    <n v="1"/>
    <n v="111.19580999999999"/>
    <n v="1"/>
    <n v="111.19580999999999"/>
    <n v="1"/>
    <n v="111.19580999999999"/>
    <s v="MPS"/>
  </r>
  <r>
    <x v="0"/>
    <x v="5051"/>
    <s v="5E"/>
    <n v="1000"/>
    <x v="3"/>
    <x v="3"/>
    <s v="T"/>
    <n v="0"/>
    <n v="5"/>
    <n v="5"/>
    <n v="5"/>
    <m/>
    <n v="5"/>
    <n v="1"/>
    <n v="111.19580999999999"/>
    <s v="2843/19 OR"/>
    <n v="2"/>
    <n v="11"/>
    <n v="3.4230769230769231E-2"/>
    <n v="34.230769230769234"/>
    <n v="47.5"/>
    <n v="4.7500000000000001E-2"/>
    <n v="0.17115384615384616"/>
    <n v="1"/>
    <n v="111.19580999999999"/>
    <n v="1"/>
    <n v="111.19580999999999"/>
    <n v="1"/>
    <n v="111.19580999999999"/>
    <s v="MPS"/>
  </r>
  <r>
    <x v="0"/>
    <x v="5052"/>
    <s v="5E"/>
    <n v="1000"/>
    <x v="3"/>
    <x v="3"/>
    <s v="T"/>
    <n v="0"/>
    <n v="5"/>
    <n v="5"/>
    <n v="5"/>
    <m/>
    <n v="5"/>
    <n v="0"/>
    <n v="111.19580999999999"/>
    <s v="2843/19 BR"/>
    <n v="2"/>
    <n v="3"/>
    <n v="2.4999999999999998E-2"/>
    <n v="24.999999999999996"/>
    <n v="49.615384615384613"/>
    <n v="4.961538461538461E-2"/>
    <n v="0.12499999999999999"/>
    <n v="1"/>
    <n v="111.19580999999999"/>
    <n v="1"/>
    <n v="111.19580999999999"/>
    <n v="1"/>
    <n v="111.19580999999999"/>
    <s v="MPS"/>
  </r>
  <r>
    <x v="1"/>
    <x v="5053"/>
    <s v="8B"/>
    <n v="100"/>
    <x v="18"/>
    <x v="17"/>
    <s v="E"/>
    <n v="0"/>
    <n v="84"/>
    <n v="84"/>
    <n v="84"/>
    <n v="-4"/>
    <n v="80"/>
    <n v="294"/>
    <n v="18.180299999999999"/>
    <s v="P1051/2A BK"/>
    <n v="76"/>
    <n v="449"/>
    <n v="1.3365384615384617"/>
    <n v="133.65384615384616"/>
    <n v="133.65384615384616"/>
    <n v="1.3365384615384617"/>
    <n v="106.92307692307693"/>
    <n v="7"/>
    <n v="127.26209999999999"/>
    <n v="114"/>
    <n v="2072.5542"/>
    <n v="121"/>
    <n v="2199.8163"/>
    <s v="Portal"/>
  </r>
  <r>
    <x v="0"/>
    <x v="5054"/>
    <s v="5A"/>
    <n v="1000"/>
    <x v="0"/>
    <x v="0"/>
    <s v="S"/>
    <n v="-0.56603773584905659"/>
    <n v="23"/>
    <n v="53"/>
    <n v="23"/>
    <n v="-4"/>
    <n v="19"/>
    <n v="0"/>
    <n v="22.11"/>
    <s v="1561 RD"/>
    <n v="0"/>
    <n v="38"/>
    <n v="4.3846153846153847E-2"/>
    <n v="43.846153846153847"/>
    <n v="105.5"/>
    <n v="0.1055"/>
    <n v="0.83307692307692305"/>
    <n v="0"/>
    <n v="0"/>
    <n v="1"/>
    <n v="22.11"/>
    <n v="1"/>
    <n v="22.11"/>
    <s v="Portal"/>
  </r>
  <r>
    <x v="0"/>
    <x v="5055"/>
    <s v="8A"/>
    <n v="1000"/>
    <x v="1"/>
    <x v="1"/>
    <s v="E"/>
    <n v="0.55555555555555558"/>
    <n v="140"/>
    <n v="90"/>
    <n v="90"/>
    <n v="-4"/>
    <n v="86"/>
    <n v="7"/>
    <n v="142.32857000000001"/>
    <s v="F221B3/64 CL"/>
    <n v="3"/>
    <n v="6"/>
    <n v="3.9230769230769229E-2"/>
    <n v="39.230769230769226"/>
    <n v="49.615384615384613"/>
    <n v="4.961538461538461E-2"/>
    <n v="3.3738461538461535"/>
    <n v="0"/>
    <n v="0"/>
    <n v="3"/>
    <n v="426.98571000000004"/>
    <n v="3"/>
    <n v="426.98571000000004"/>
    <s v="Portal"/>
  </r>
  <r>
    <x v="0"/>
    <x v="5056"/>
    <s v="8B"/>
    <n v="500"/>
    <x v="18"/>
    <x v="17"/>
    <s v="E"/>
    <n v="0"/>
    <n v="84"/>
    <n v="84"/>
    <n v="84"/>
    <n v="-4"/>
    <n v="80"/>
    <n v="59"/>
    <n v="19.202079999999999"/>
    <s v="P10510 BK"/>
    <n v="40"/>
    <n v="91"/>
    <n v="0.53576923076923078"/>
    <n v="267.88461538461542"/>
    <n v="267.88461538461542"/>
    <n v="0.53576923076923078"/>
    <n v="42.861538461538458"/>
    <n v="3"/>
    <n v="57.60624"/>
    <n v="46"/>
    <n v="883.29567999999995"/>
    <n v="49"/>
    <n v="940.9019199999999"/>
    <s v="Portal"/>
  </r>
  <r>
    <x v="0"/>
    <x v="5057"/>
    <s v="8B"/>
    <n v="100"/>
    <x v="11"/>
    <x v="11"/>
    <s v="B"/>
    <n v="0"/>
    <n v="24"/>
    <n v="24"/>
    <n v="24"/>
    <n v="-4"/>
    <n v="20"/>
    <n v="9"/>
    <n v="5.25"/>
    <s v="PF2408 NA"/>
    <n v="38"/>
    <n v="192"/>
    <n v="0.63076923076923075"/>
    <n v="63.076923076923073"/>
    <n v="63.076923076923073"/>
    <n v="0.63076923076923075"/>
    <n v="12.615384615384615"/>
    <n v="4"/>
    <n v="21"/>
    <n v="17"/>
    <n v="89.25"/>
    <n v="20"/>
    <n v="105"/>
    <s v="Portal"/>
  </r>
  <r>
    <x v="1"/>
    <x v="5058"/>
    <s v="5A"/>
    <n v="5000"/>
    <x v="0"/>
    <x v="0"/>
    <s v="S"/>
    <n v="-0.25925925925925924"/>
    <n v="20"/>
    <n v="27"/>
    <n v="20"/>
    <n v="-4"/>
    <n v="16"/>
    <n v="3"/>
    <n v="133.1"/>
    <s v="3053 BL"/>
    <n v="2"/>
    <n v="3"/>
    <n v="2.4999999999999998E-2"/>
    <n v="124.99999999999999"/>
    <n v="2905.9230769230767"/>
    <n v="0.5811846153846153"/>
    <n v="0.39999999999999997"/>
    <n v="0"/>
    <n v="0"/>
    <n v="0"/>
    <n v="0"/>
    <n v="0"/>
    <n v="0"/>
    <s v="Portal"/>
  </r>
  <r>
    <x v="0"/>
    <x v="5059"/>
    <s v="5E"/>
    <n v="1"/>
    <x v="3"/>
    <x v="3"/>
    <s v="S"/>
    <n v="0.13333333333333333"/>
    <n v="68"/>
    <n v="60"/>
    <n v="60"/>
    <n v="-4"/>
    <n v="56"/>
    <n v="9552"/>
    <n v="0.13"/>
    <s v="5874 WH"/>
    <s v="0"/>
    <s v="0"/>
    <n v="0"/>
    <n v="0"/>
    <n v="343.76923076923072"/>
    <n v="343.76923076923072"/>
    <n v="0"/>
    <n v="1719"/>
    <n v="223.47"/>
    <n v="20970"/>
    <n v="2726.1"/>
    <n v="22689"/>
    <n v="2949.57"/>
    <s v="Portal With MPS"/>
  </r>
  <r>
    <x v="0"/>
    <x v="5060"/>
    <s v="8A"/>
    <n v="8"/>
    <x v="1"/>
    <x v="1"/>
    <s v="E"/>
    <n v="0.55555555555555558"/>
    <n v="140"/>
    <n v="90"/>
    <n v="90"/>
    <n v="-4"/>
    <n v="86"/>
    <n v="6"/>
    <n v="25.214289999999998"/>
    <s v="F2214IN CL"/>
    <n v="11"/>
    <n v="17"/>
    <n v="0.13807692307692307"/>
    <n v="1.1046153846153846"/>
    <n v="1.97"/>
    <n v="0.24625"/>
    <n v="11.874615384615383"/>
    <n v="1"/>
    <n v="25.214289999999998"/>
    <n v="13"/>
    <n v="327.78576999999996"/>
    <n v="14"/>
    <n v="353.00005999999996"/>
    <s v="Portal"/>
  </r>
  <r>
    <x v="1"/>
    <x v="5061"/>
    <s v="5A"/>
    <n v="1000"/>
    <x v="0"/>
    <x v="0"/>
    <s v="S"/>
    <n v="3.7037037037037035E-2"/>
    <n v="28"/>
    <n v="27"/>
    <n v="27"/>
    <n v="-4"/>
    <n v="23"/>
    <n v="3"/>
    <n v="34.619999999999997"/>
    <s v="1857/19 WH"/>
    <n v="7"/>
    <n v="33"/>
    <n v="0.11346153846153845"/>
    <n v="113.46153846153845"/>
    <n v="117.03846153846153"/>
    <n v="0.11703846153846154"/>
    <n v="2.6096153846153842"/>
    <n v="1"/>
    <n v="34.619999999999997"/>
    <n v="4"/>
    <n v="138.47999999999999"/>
    <n v="5"/>
    <n v="173.1"/>
    <s v="Portal"/>
  </r>
  <r>
    <x v="0"/>
    <x v="5062"/>
    <s v="5A"/>
    <n v="1000"/>
    <x v="0"/>
    <x v="0"/>
    <s v="S"/>
    <n v="-0.52083333333333337"/>
    <n v="23"/>
    <n v="48"/>
    <n v="23"/>
    <n v="-4"/>
    <n v="19"/>
    <n v="5"/>
    <n v="15.86"/>
    <s v="1550 RD"/>
    <n v="13"/>
    <n v="29"/>
    <n v="0.17346153846153844"/>
    <n v="173.46153846153845"/>
    <n v="239.23076923076923"/>
    <n v="0.23923076923076922"/>
    <n v="3.2957692307692303"/>
    <n v="1"/>
    <n v="15.86"/>
    <n v="4"/>
    <n v="63.44"/>
    <n v="5"/>
    <n v="79.3"/>
    <s v="Portal"/>
  </r>
  <r>
    <x v="0"/>
    <x v="5063"/>
    <s v="5A"/>
    <n v="1000"/>
    <x v="10"/>
    <x v="10"/>
    <s v="I"/>
    <n v="2.0405405405405403"/>
    <n v="225"/>
    <n v="74"/>
    <n v="74"/>
    <n v="-4"/>
    <n v="70"/>
    <n v="85"/>
    <n v="56.66"/>
    <s v="7054 BK"/>
    <n v="21"/>
    <n v="56"/>
    <n v="0.29076923076923078"/>
    <n v="290.76923076923077"/>
    <n v="332.76923076923077"/>
    <n v="0.33276923076923076"/>
    <n v="23.293846153846154"/>
    <n v="2"/>
    <n v="113.32"/>
    <n v="25"/>
    <n v="1416.5"/>
    <n v="27"/>
    <n v="1529.82"/>
    <s v="Portal With MPS"/>
  </r>
  <r>
    <x v="0"/>
    <x v="5064"/>
    <s v="5E"/>
    <n v="100"/>
    <x v="3"/>
    <x v="3"/>
    <s v="T"/>
    <n v="0"/>
    <n v="5"/>
    <n v="5"/>
    <n v="5"/>
    <m/>
    <n v="5"/>
    <n v="6"/>
    <n v="31.452570000000001"/>
    <s v="5877 BK"/>
    <n v="45"/>
    <n v="192"/>
    <n v="0.70615384615384613"/>
    <n v="70.615384615384613"/>
    <n v="177.92307692307691"/>
    <n v="1.7792307692307689"/>
    <n v="3.5307692307692307"/>
    <n v="5"/>
    <n v="157.26285000000001"/>
    <n v="9"/>
    <n v="283.07312999999999"/>
    <n v="14"/>
    <n v="440.33598000000001"/>
    <s v="MPS"/>
  </r>
  <r>
    <x v="1"/>
    <x v="5065"/>
    <s v="5A"/>
    <n v="1000"/>
    <x v="0"/>
    <x v="0"/>
    <s v="S"/>
    <n v="-0.16666666666666666"/>
    <n v="20"/>
    <n v="24"/>
    <n v="20"/>
    <n v="-4"/>
    <n v="16"/>
    <n v="5"/>
    <n v="57.36"/>
    <s v="3057 BR"/>
    <n v="10"/>
    <n v="56"/>
    <n v="0.17230769230769233"/>
    <n v="172.30769230769232"/>
    <n v="290.34615384615387"/>
    <n v="0.29034615384615386"/>
    <n v="4.6455384615384618"/>
    <n v="1"/>
    <n v="57.36"/>
    <n v="4"/>
    <n v="229.44"/>
    <n v="5"/>
    <n v="286.8"/>
    <s v="Portal"/>
  </r>
  <r>
    <x v="0"/>
    <x v="5066"/>
    <s v="5E"/>
    <n v="1000"/>
    <x v="3"/>
    <x v="3"/>
    <s v="T"/>
    <n v="0"/>
    <n v="5"/>
    <n v="5"/>
    <n v="5"/>
    <m/>
    <n v="5"/>
    <n v="1"/>
    <n v="81.195809999999994"/>
    <s v="2843/7 YL"/>
    <n v="4"/>
    <n v="11"/>
    <n v="5.5769230769230765E-2"/>
    <n v="55.769230769230766"/>
    <n v="136.07692307692307"/>
    <n v="0.13607692307692307"/>
    <n v="0.27884615384615385"/>
    <n v="0"/>
    <n v="0"/>
    <n v="0"/>
    <n v="0"/>
    <n v="0"/>
    <n v="0"/>
    <s v="MPS"/>
  </r>
  <r>
    <x v="0"/>
    <x v="5067"/>
    <s v="5A"/>
    <n v="1000"/>
    <x v="0"/>
    <x v="0"/>
    <s v="S"/>
    <n v="-0.55128205128205132"/>
    <n v="35"/>
    <n v="78"/>
    <n v="35"/>
    <n v="-4"/>
    <n v="31"/>
    <n v="4"/>
    <n v="11.83"/>
    <s v="1852 OR"/>
    <n v="1"/>
    <n v="6"/>
    <n v="1.7692307692307691E-2"/>
    <n v="17.69230769230769"/>
    <n v="65.653846153846146"/>
    <n v="6.5653846153846146E-2"/>
    <n v="0.54846153846153844"/>
    <n v="0"/>
    <n v="0"/>
    <n v="1"/>
    <n v="11.83"/>
    <n v="1"/>
    <n v="11.83"/>
    <s v="Portal"/>
  </r>
  <r>
    <x v="1"/>
    <x v="5068"/>
    <s v="8A"/>
    <n v="1.5"/>
    <x v="1"/>
    <x v="1"/>
    <s v="E"/>
    <n v="0.27272727272727271"/>
    <n v="140"/>
    <n v="110"/>
    <n v="110"/>
    <n v="-4"/>
    <n v="106"/>
    <n v="227"/>
    <n v="18.52"/>
    <s v="F6215/8 BK"/>
    <n v="44"/>
    <n v="287"/>
    <n v="0.80500000000000005"/>
    <n v="1.2075"/>
    <n v="1.6594230769230769"/>
    <n v="1.1062820512820513"/>
    <n v="85.33"/>
    <n v="4"/>
    <n v="74.08"/>
    <n v="89"/>
    <n v="1648.28"/>
    <n v="93"/>
    <n v="1722.36"/>
    <s v="Portal"/>
  </r>
  <r>
    <x v="1"/>
    <x v="5069"/>
    <s v="8A"/>
    <n v="500"/>
    <x v="1"/>
    <x v="1"/>
    <s v="E"/>
    <n v="0.55555555555555558"/>
    <n v="140"/>
    <n v="90"/>
    <n v="90"/>
    <n v="-4"/>
    <n v="86"/>
    <n v="3"/>
    <n v="272.92856999999998"/>
    <s v="F221B1IN CL"/>
    <n v="0"/>
    <n v="7"/>
    <n v="8.076923076923077E-3"/>
    <n v="4.0384615384615383"/>
    <n v="5.4230769230769234"/>
    <n v="1.0846153846153847E-2"/>
    <n v="0.69461538461538463"/>
    <n v="0"/>
    <n v="0"/>
    <n v="1"/>
    <n v="272.92856999999998"/>
    <n v="1"/>
    <n v="272.92856999999998"/>
    <s v="Traditional"/>
  </r>
  <r>
    <x v="0"/>
    <x v="5070"/>
    <s v="8A"/>
    <n v="1000"/>
    <x v="12"/>
    <x v="12"/>
    <s v="E"/>
    <n v="0.14285714285714285"/>
    <n v="32"/>
    <n v="28"/>
    <n v="28"/>
    <n v="-4"/>
    <n v="24"/>
    <n v="7"/>
    <n v="192.11"/>
    <s v="F1053/64 BK"/>
    <n v="0"/>
    <n v="2"/>
    <n v="2.3076923076923079E-3"/>
    <n v="2.3076923076923079"/>
    <n v="12.98076923076923"/>
    <n v="1.298076923076923E-2"/>
    <n v="5.5384615384615393E-2"/>
    <n v="1"/>
    <n v="192.11"/>
    <n v="1"/>
    <n v="192.11"/>
    <n v="1"/>
    <n v="192.11"/>
    <s v="Traditional"/>
  </r>
  <r>
    <x v="0"/>
    <x v="5071"/>
    <s v="8B"/>
    <n v="1"/>
    <x v="34"/>
    <x v="33"/>
    <s v="S"/>
    <n v="0"/>
    <n v="38"/>
    <n v="38"/>
    <n v="38"/>
    <n v="-4"/>
    <n v="34"/>
    <n v="0"/>
    <n v="0"/>
    <s v="TFT25014 NA"/>
    <s v="0"/>
    <s v="0"/>
    <n v="0"/>
    <n v="0"/>
    <n v="21.53846153846154"/>
    <n v="21.53846153846154"/>
    <n v="0"/>
    <n v="0"/>
    <n v="0"/>
    <n v="0"/>
    <n v="0"/>
    <n v="0"/>
    <n v="0"/>
    <s v="Traditional"/>
  </r>
  <r>
    <x v="0"/>
    <x v="5072"/>
    <s v="5A"/>
    <n v="1000"/>
    <x v="0"/>
    <x v="0"/>
    <s v="S"/>
    <n v="-0.52083333333333337"/>
    <n v="23"/>
    <n v="48"/>
    <n v="23"/>
    <n v="-4"/>
    <n v="19"/>
    <n v="3"/>
    <n v="22.16"/>
    <s v="3053/1 YL"/>
    <n v="7"/>
    <n v="39"/>
    <n v="0.12038461538461538"/>
    <n v="120.38461538461539"/>
    <n v="166.11538461538461"/>
    <n v="0.16611538461538461"/>
    <n v="2.2873076923076923"/>
    <n v="1"/>
    <n v="22.16"/>
    <n v="3"/>
    <n v="66.48"/>
    <n v="4"/>
    <n v="88.64"/>
    <s v="Portal"/>
  </r>
  <r>
    <x v="1"/>
    <x v="5073"/>
    <s v="1A"/>
    <n v="1000"/>
    <x v="2"/>
    <x v="2"/>
    <n v="2"/>
    <n v="0"/>
    <n v="30"/>
    <n v="30"/>
    <n v="30"/>
    <m/>
    <n v="30"/>
    <n v="0"/>
    <n v="480.81209000000001"/>
    <s v="5126C SL"/>
    <n v="2"/>
    <n v="9"/>
    <n v="3.1923076923076922E-2"/>
    <n v="31.923076923076923"/>
    <n v="39.03846153846154"/>
    <n v="3.9038461538461543E-2"/>
    <n v="0.95769230769230762"/>
    <n v="0"/>
    <n v="0"/>
    <n v="1"/>
    <n v="480.81209000000001"/>
    <n v="1"/>
    <n v="480.81209000000001"/>
    <s v="Portal"/>
  </r>
  <r>
    <x v="0"/>
    <x v="5074"/>
    <s v="8A"/>
    <n v="20"/>
    <x v="1"/>
    <x v="1"/>
    <s v="E"/>
    <n v="0.55555555555555558"/>
    <n v="140"/>
    <n v="90"/>
    <n v="90"/>
    <n v="-4"/>
    <n v="86"/>
    <n v="12"/>
    <n v="23.37143"/>
    <s v="F221V2IN BK"/>
    <n v="1"/>
    <n v="4"/>
    <n v="1.5384615384615385E-2"/>
    <n v="0.30769230769230771"/>
    <n v="23.240384615384617"/>
    <n v="1.1620192307692307"/>
    <n v="1.3230769230769233"/>
    <n v="0"/>
    <n v="0"/>
    <n v="1"/>
    <n v="23.37143"/>
    <n v="1"/>
    <n v="23.37143"/>
    <s v="Portal"/>
  </r>
  <r>
    <x v="0"/>
    <x v="5075"/>
    <s v="5I"/>
    <n v="100"/>
    <x v="4"/>
    <x v="4"/>
    <s v="S"/>
    <n v="0"/>
    <n v="39"/>
    <n v="39"/>
    <n v="39"/>
    <n v="-4"/>
    <n v="35"/>
    <n v="7"/>
    <n v="6.55"/>
    <s v="6823 RD"/>
    <n v="28"/>
    <n v="88"/>
    <n v="0.40307692307692305"/>
    <n v="40.307692307692307"/>
    <n v="144.92307692307691"/>
    <n v="1.4492307692307691"/>
    <n v="14.107692307692307"/>
    <n v="2"/>
    <n v="13.1"/>
    <n v="16"/>
    <n v="104.8"/>
    <n v="18"/>
    <n v="117.89999999999999"/>
    <s v="Portal"/>
  </r>
  <r>
    <x v="1"/>
    <x v="5076"/>
    <s v="8B"/>
    <n v="100"/>
    <x v="11"/>
    <x v="11"/>
    <s v="B"/>
    <n v="0"/>
    <n v="24"/>
    <n v="24"/>
    <n v="24"/>
    <n v="-4"/>
    <n v="20"/>
    <n v="8"/>
    <n v="8.7100000000000009"/>
    <s v="PF1308 BK"/>
    <n v="15"/>
    <n v="111"/>
    <n v="0.28961538461538461"/>
    <n v="28.96153846153846"/>
    <n v="82.807692307692307"/>
    <n v="0.82807692307692304"/>
    <n v="5.7923076923076922"/>
    <n v="2"/>
    <n v="17.420000000000002"/>
    <n v="8"/>
    <n v="69.680000000000007"/>
    <n v="9"/>
    <n v="78.390000000000015"/>
    <s v="Portal"/>
  </r>
  <r>
    <x v="1"/>
    <x v="5077"/>
    <s v="2F"/>
    <n v="500"/>
    <x v="0"/>
    <x v="0"/>
    <s v="S"/>
    <n v="3.4482758620689655E-2"/>
    <n v="30"/>
    <n v="29"/>
    <n v="29"/>
    <n v="-4"/>
    <n v="25"/>
    <n v="1"/>
    <n v="78.724999999999994"/>
    <s v="9058AC BK"/>
    <n v="0"/>
    <n v="5"/>
    <n v="5.7692307692307696E-3"/>
    <n v="2.8846153846153846"/>
    <n v="639.16769230769216"/>
    <n v="1.2783353846153844"/>
    <n v="0.14423076923076925"/>
    <n v="1"/>
    <n v="78.724999999999994"/>
    <n v="1"/>
    <n v="78.724999999999994"/>
    <n v="1"/>
    <n v="78.724999999999994"/>
    <s v="Portal"/>
  </r>
  <r>
    <x v="1"/>
    <x v="5078"/>
    <s v="1A"/>
    <n v="100"/>
    <x v="2"/>
    <x v="2"/>
    <n v="2"/>
    <n v="0"/>
    <n v="20"/>
    <n v="20"/>
    <n v="20"/>
    <m/>
    <n v="20"/>
    <n v="1"/>
    <n v="40.424630000000001"/>
    <s v="5468C SL"/>
    <n v="7"/>
    <n v="32"/>
    <n v="0.1123076923076923"/>
    <n v="11.23076923076923"/>
    <n v="205.84615384615384"/>
    <n v="2.0584615384615383"/>
    <n v="2.2461538461538462"/>
    <n v="1"/>
    <n v="40.424630000000001"/>
    <n v="3"/>
    <n v="121.27388999999999"/>
    <n v="4"/>
    <n v="161.69852"/>
    <s v="Portal"/>
  </r>
  <r>
    <x v="1"/>
    <x v="5079"/>
    <s v="3A"/>
    <n v="1"/>
    <x v="3"/>
    <x v="3"/>
    <s v="S"/>
    <n v="4.2553191489361701E-2"/>
    <n v="98"/>
    <n v="94"/>
    <n v="94"/>
    <n v="-4"/>
    <n v="90"/>
    <n v="13822"/>
    <n v="0.78"/>
    <s v="2821/2 WH"/>
    <n v="0"/>
    <n v="915"/>
    <n v="1.0557692307692308"/>
    <n v="1.0557692307692308"/>
    <n v="281.1711538461538"/>
    <n v="281.1711538461538"/>
    <n v="95.019230769230774"/>
    <n v="1406"/>
    <n v="1096.68"/>
    <n v="26711"/>
    <n v="20834.580000000002"/>
    <n v="28117"/>
    <n v="21931.260000000002"/>
    <s v="Portal With MPS"/>
  </r>
  <r>
    <x v="1"/>
    <x v="5080"/>
    <s v="5E"/>
    <n v="1"/>
    <x v="3"/>
    <x v="3"/>
    <s v="S"/>
    <n v="0.13333333333333333"/>
    <n v="68"/>
    <n v="60"/>
    <n v="60"/>
    <n v="-4"/>
    <n v="56"/>
    <n v="46149"/>
    <n v="0.18"/>
    <s v="5875 BK"/>
    <s v="0"/>
    <s v="0"/>
    <n v="0"/>
    <n v="0"/>
    <n v="266.76923076923072"/>
    <n v="266.76923076923072"/>
    <n v="0"/>
    <n v="1334"/>
    <n v="240.12"/>
    <n v="16273"/>
    <n v="2929.14"/>
    <n v="17607"/>
    <n v="3169.2599999999998"/>
    <s v="Portal With MPS"/>
  </r>
  <r>
    <x v="1"/>
    <x v="5081"/>
    <s v="8A"/>
    <n v="70"/>
    <x v="12"/>
    <x v="12"/>
    <s v="E"/>
    <n v="0.14285714285714285"/>
    <n v="32"/>
    <n v="28"/>
    <n v="28"/>
    <n v="-4"/>
    <n v="24"/>
    <n v="3"/>
    <n v="12.01"/>
    <s v="F2211/16 CL"/>
    <n v="2"/>
    <n v="68"/>
    <n v="9.9999999999999992E-2"/>
    <n v="6.9999999999999991"/>
    <n v="387.09769230769234"/>
    <n v="5.5299670329670336"/>
    <n v="2.4"/>
    <n v="1"/>
    <n v="12.01"/>
    <n v="3"/>
    <n v="36.03"/>
    <n v="4"/>
    <n v="48.04"/>
    <s v="Portal"/>
  </r>
  <r>
    <x v="0"/>
    <x v="5082"/>
    <s v="5A"/>
    <n v="1000"/>
    <x v="0"/>
    <x v="0"/>
    <s v="S"/>
    <n v="-0.25925925925925924"/>
    <n v="20"/>
    <n v="27"/>
    <n v="20"/>
    <n v="-4"/>
    <n v="16"/>
    <n v="21"/>
    <n v="14.24"/>
    <s v="3250 YL"/>
    <n v="20"/>
    <n v="63"/>
    <n v="0.28807692307692312"/>
    <n v="288.07692307692309"/>
    <n v="343.57692307692309"/>
    <n v="0.34357692307692311"/>
    <n v="4.6092307692307699"/>
    <n v="2"/>
    <n v="28.48"/>
    <n v="7"/>
    <n v="99.68"/>
    <n v="8"/>
    <n v="113.92"/>
    <s v="Portal"/>
  </r>
  <r>
    <x v="0"/>
    <x v="5083"/>
    <s v="5D"/>
    <n v="1000"/>
    <x v="15"/>
    <x v="14"/>
    <s v="B"/>
    <n v="0"/>
    <n v="24"/>
    <n v="24"/>
    <n v="24"/>
    <n v="-4"/>
    <n v="20"/>
    <n v="0"/>
    <n v="448.88276000000002"/>
    <s v="910 NC"/>
    <s v="0"/>
    <s v="0"/>
    <n v="0"/>
    <n v="0"/>
    <n v="16.038461538461537"/>
    <n v="1.6038461538461536E-2"/>
    <n v="0"/>
    <n v="0"/>
    <n v="0"/>
    <n v="0"/>
    <n v="0"/>
    <n v="0"/>
    <n v="0"/>
    <s v="Traditional"/>
  </r>
  <r>
    <x v="0"/>
    <x v="5084"/>
    <s v="5D"/>
    <n v="100"/>
    <x v="15"/>
    <x v="14"/>
    <s v="B"/>
    <n v="0"/>
    <n v="24"/>
    <n v="24"/>
    <n v="24"/>
    <n v="-4"/>
    <n v="20"/>
    <n v="2"/>
    <n v="63.5"/>
    <s v="910 NC"/>
    <n v="12"/>
    <n v="27"/>
    <n v="0.16038461538461538"/>
    <n v="16.038461538461537"/>
    <n v="16.038461538461537"/>
    <n v="0.16038461538461538"/>
    <n v="3.2076923076923074"/>
    <n v="1"/>
    <n v="63.5"/>
    <n v="4"/>
    <n v="254"/>
    <n v="5"/>
    <n v="317.5"/>
    <s v="Portal"/>
  </r>
  <r>
    <x v="0"/>
    <x v="5085"/>
    <s v="5A"/>
    <n v="1000"/>
    <x v="0"/>
    <x v="0"/>
    <s v="S"/>
    <n v="-0.16666666666666666"/>
    <n v="20"/>
    <n v="24"/>
    <n v="20"/>
    <n v="-4"/>
    <n v="16"/>
    <n v="0"/>
    <n v="31.01"/>
    <s v="3073 OR"/>
    <n v="4"/>
    <n v="18"/>
    <n v="6.3846153846153844E-2"/>
    <n v="63.846153846153847"/>
    <n v="73.538461538461533"/>
    <n v="7.3538461538461539E-2"/>
    <n v="1.1766153846153846"/>
    <n v="0"/>
    <n v="0"/>
    <n v="1"/>
    <n v="31.01"/>
    <n v="1"/>
    <n v="31.01"/>
    <s v="Portal"/>
  </r>
  <r>
    <x v="1"/>
    <x v="5086"/>
    <s v="8B"/>
    <n v="100"/>
    <x v="18"/>
    <x v="17"/>
    <s v="E"/>
    <n v="0"/>
    <n v="84"/>
    <n v="84"/>
    <n v="84"/>
    <n v="-4"/>
    <n v="80"/>
    <n v="55"/>
    <n v="15.84271"/>
    <s v="P1053/8 BK"/>
    <n v="55"/>
    <n v="201"/>
    <n v="0.82423076923076921"/>
    <n v="82.42307692307692"/>
    <n v="481.55769230769226"/>
    <n v="4.8155769230769225"/>
    <n v="65.938461538461539"/>
    <n v="4"/>
    <n v="63.370840000000001"/>
    <n v="70"/>
    <n v="1108.9897000000001"/>
    <n v="74"/>
    <n v="1172.3605400000001"/>
    <s v="Portal"/>
  </r>
  <r>
    <x v="1"/>
    <x v="5087"/>
    <s v="5C"/>
    <n v="100"/>
    <x v="19"/>
    <x v="18"/>
    <s v="E"/>
    <n v="0"/>
    <n v="34"/>
    <n v="34"/>
    <n v="34"/>
    <n v="-4"/>
    <n v="30"/>
    <n v="32"/>
    <n v="46.1"/>
    <s v="391445 WH"/>
    <n v="12"/>
    <n v="64"/>
    <n v="0.2030769230769231"/>
    <n v="20.30769230769231"/>
    <n v="176.46153846153848"/>
    <n v="1.7646153846153849"/>
    <n v="6.0923076923076929"/>
    <n v="1"/>
    <n v="46.1"/>
    <n v="7"/>
    <n v="322.7"/>
    <n v="8"/>
    <n v="368.8"/>
    <s v="Traditional"/>
  </r>
  <r>
    <x v="1"/>
    <x v="5088"/>
    <s v="3A"/>
    <n v="500"/>
    <x v="2"/>
    <x v="2"/>
    <n v="2"/>
    <n v="-0.62264150943396224"/>
    <n v="20"/>
    <n v="53"/>
    <n v="20"/>
    <m/>
    <n v="20"/>
    <n v="0"/>
    <n v="122.075"/>
    <s v="1896/10C SL"/>
    <n v="1"/>
    <n v="9"/>
    <n v="2.1153846153846155E-2"/>
    <n v="10.576923076923077"/>
    <n v="229.26923076923077"/>
    <n v="0.45853846153846156"/>
    <n v="0.42307692307692313"/>
    <n v="0"/>
    <n v="0"/>
    <n v="0"/>
    <n v="0"/>
    <n v="0"/>
    <n v="0"/>
    <s v="Portal"/>
  </r>
  <r>
    <x v="1"/>
    <x v="5089"/>
    <s v="3A"/>
    <n v="1000"/>
    <x v="0"/>
    <x v="0"/>
    <s v="B"/>
    <n v="-0.62264150943396224"/>
    <n v="20"/>
    <n v="53"/>
    <n v="20"/>
    <n v="-4"/>
    <n v="16"/>
    <n v="54"/>
    <n v="120.96"/>
    <s v="5473C SL"/>
    <n v="10"/>
    <n v="55"/>
    <n v="0.17115384615384616"/>
    <n v="171.15384615384616"/>
    <n v="376.19230769230768"/>
    <n v="0.37619230769230766"/>
    <n v="2.7384615384615385"/>
    <n v="1"/>
    <n v="120.96"/>
    <n v="4"/>
    <n v="483.84"/>
    <n v="5"/>
    <n v="604.79999999999995"/>
    <s v="Portal"/>
  </r>
  <r>
    <x v="0"/>
    <x v="5090"/>
    <s v="5A"/>
    <n v="1000"/>
    <x v="0"/>
    <x v="0"/>
    <s v="S"/>
    <n v="-0.56603773584905659"/>
    <n v="23"/>
    <n v="53"/>
    <n v="23"/>
    <n v="-4"/>
    <n v="19"/>
    <n v="8"/>
    <n v="28.3"/>
    <s v="1553 GR"/>
    <n v="7"/>
    <n v="16"/>
    <n v="9.3846153846153843E-2"/>
    <n v="93.84615384615384"/>
    <n v="124.84615384615384"/>
    <n v="0.12484615384615384"/>
    <n v="1.783076923076923"/>
    <n v="1"/>
    <n v="28.3"/>
    <n v="3"/>
    <n v="84.9"/>
    <n v="3"/>
    <n v="84.9"/>
    <s v="Portal"/>
  </r>
  <r>
    <x v="0"/>
    <x v="5091"/>
    <s v="8A"/>
    <n v="500"/>
    <x v="1"/>
    <x v="1"/>
    <s v="E"/>
    <n v="0.55555555555555558"/>
    <n v="140"/>
    <n v="90"/>
    <n v="90"/>
    <n v="-4"/>
    <n v="86"/>
    <n v="23"/>
    <n v="45.414290000000001"/>
    <s v="F2213/32 YL"/>
    <n v="5"/>
    <n v="10"/>
    <n v="6.5384615384615388E-2"/>
    <n v="32.692307692307693"/>
    <n v="39.311538461538461"/>
    <n v="7.8623076923076921E-2"/>
    <n v="5.6230769230769235"/>
    <n v="0"/>
    <n v="0"/>
    <n v="6"/>
    <n v="272.48574000000002"/>
    <n v="6"/>
    <n v="272.48574000000002"/>
    <s v="Portal"/>
  </r>
  <r>
    <x v="0"/>
    <x v="5092"/>
    <s v="8A"/>
    <n v="50"/>
    <x v="1"/>
    <x v="1"/>
    <s v="E"/>
    <n v="0.55555555555555558"/>
    <n v="140"/>
    <n v="90"/>
    <n v="90"/>
    <n v="-4"/>
    <n v="86"/>
    <n v="0"/>
    <n v="158.25713999999999"/>
    <s v="F2214IN CL"/>
    <n v="0"/>
    <n v="15"/>
    <n v="1.7307692307692309E-2"/>
    <n v="0.86538461538461542"/>
    <n v="1.97"/>
    <n v="3.9399999999999998E-2"/>
    <n v="1.4884615384615385"/>
    <n v="0"/>
    <n v="0"/>
    <n v="1"/>
    <n v="158.25713999999999"/>
    <n v="1"/>
    <n v="158.25713999999999"/>
    <s v="Portal"/>
  </r>
  <r>
    <x v="0"/>
    <x v="5093"/>
    <s v="8B"/>
    <n v="500"/>
    <x v="11"/>
    <x v="11"/>
    <s v="B"/>
    <n v="0"/>
    <n v="24"/>
    <n v="24"/>
    <n v="24"/>
    <n v="-4"/>
    <n v="20"/>
    <n v="0"/>
    <n v="26.45"/>
    <s v="PF13018 BK"/>
    <s v="0"/>
    <s v="0"/>
    <n v="0"/>
    <n v="0"/>
    <n v="19.03846153846154"/>
    <n v="3.8076923076923078E-2"/>
    <n v="0"/>
    <n v="0"/>
    <n v="0"/>
    <n v="0"/>
    <n v="0"/>
    <n v="0"/>
    <n v="0"/>
    <s v="Traditional"/>
  </r>
  <r>
    <x v="1"/>
    <x v="5094"/>
    <s v="6B"/>
    <n v="1"/>
    <x v="4"/>
    <x v="4"/>
    <s v="S"/>
    <n v="0"/>
    <n v="49"/>
    <n v="49"/>
    <n v="49"/>
    <n v="-4"/>
    <n v="45"/>
    <n v="4611"/>
    <n v="0.34128999999999998"/>
    <s v="79003 SL"/>
    <n v="3000"/>
    <n v="6000"/>
    <n v="39.230769230769226"/>
    <n v="39.230769230769226"/>
    <n v="87.653846153846146"/>
    <n v="87.653846153846146"/>
    <n v="3944.4230769230767"/>
    <n v="438"/>
    <n v="149.48501999999999"/>
    <n v="4382"/>
    <n v="1495.53278"/>
    <n v="4820"/>
    <n v="1645.0177999999999"/>
    <s v="Portal With MPS"/>
  </r>
  <r>
    <x v="1"/>
    <x v="5095"/>
    <s v="6B"/>
    <n v="1000"/>
    <x v="4"/>
    <x v="4"/>
    <s v="T"/>
    <n v="0"/>
    <n v="5"/>
    <n v="5"/>
    <n v="5"/>
    <m/>
    <n v="5"/>
    <n v="0"/>
    <n v="415.16782999999998"/>
    <s v="79004 SL"/>
    <n v="0"/>
    <n v="2"/>
    <n v="2.3076923076923079E-3"/>
    <n v="2.3076923076923079"/>
    <n v="2.3076923076923079"/>
    <n v="2.3076923076923079E-3"/>
    <n v="1.1538461538461539E-2"/>
    <n v="1"/>
    <n v="415.16782999999998"/>
    <n v="1"/>
    <n v="415.16782999999998"/>
    <n v="1"/>
    <n v="415.16782999999998"/>
    <s v="MPS"/>
  </r>
  <r>
    <x v="1"/>
    <x v="5096"/>
    <s v="5E"/>
    <n v="1"/>
    <x v="3"/>
    <x v="3"/>
    <s v="S"/>
    <n v="0.55000000000000004"/>
    <n v="93"/>
    <n v="60"/>
    <n v="60"/>
    <n v="-4"/>
    <n v="56"/>
    <n v="31082"/>
    <n v="0.11"/>
    <s v="5854 BL"/>
    <s v="0"/>
    <s v="0"/>
    <n v="0"/>
    <n v="0"/>
    <n v="185.76923076923077"/>
    <n v="185.76923076923077"/>
    <n v="0"/>
    <n v="929"/>
    <n v="102.19"/>
    <n v="11332"/>
    <n v="1246.52"/>
    <n v="12261"/>
    <n v="1348.71"/>
    <s v="Portal With MPS"/>
  </r>
  <r>
    <x v="1"/>
    <x v="5097"/>
    <s v="3A"/>
    <n v="1000"/>
    <x v="2"/>
    <x v="2"/>
    <n v="2"/>
    <n v="-0.75"/>
    <n v="25"/>
    <n v="100"/>
    <n v="25"/>
    <m/>
    <n v="25"/>
    <n v="51"/>
    <n v="237.18"/>
    <s v="2424C SL"/>
    <n v="37"/>
    <n v="117"/>
    <n v="0.53346153846153843"/>
    <n v="533.46153846153845"/>
    <n v="820.49999999999989"/>
    <n v="0.8204999999999999"/>
    <n v="13.33653846153846"/>
    <n v="3"/>
    <n v="711.54"/>
    <n v="16"/>
    <n v="3794.88"/>
    <n v="19"/>
    <n v="4506.42"/>
    <s v="Portal"/>
  </r>
  <r>
    <x v="0"/>
    <x v="5098"/>
    <s v="5A"/>
    <n v="1000"/>
    <x v="0"/>
    <x v="0"/>
    <s v="S"/>
    <n v="-0.25925925925925924"/>
    <n v="20"/>
    <n v="27"/>
    <n v="20"/>
    <n v="-4"/>
    <n v="16"/>
    <n v="5"/>
    <n v="12.14"/>
    <s v="1853 OR"/>
    <n v="8"/>
    <n v="8"/>
    <n v="9.5384615384615387E-2"/>
    <n v="95.384615384615387"/>
    <n v="122.26923076923077"/>
    <n v="0.12226923076923077"/>
    <n v="1.5261538461538462"/>
    <n v="1"/>
    <n v="12.14"/>
    <n v="3"/>
    <n v="36.42"/>
    <n v="3"/>
    <n v="36.42"/>
    <s v="Portal"/>
  </r>
  <r>
    <x v="0"/>
    <x v="5099"/>
    <s v="5A"/>
    <n v="1000"/>
    <x v="0"/>
    <x v="0"/>
    <s v="S"/>
    <n v="-0.25925925925925924"/>
    <n v="20"/>
    <n v="27"/>
    <n v="20"/>
    <n v="-4"/>
    <n v="16"/>
    <n v="10"/>
    <n v="12.13"/>
    <s v="1853 VI"/>
    <n v="3"/>
    <n v="7"/>
    <n v="4.0384615384615387E-2"/>
    <n v="40.384615384615387"/>
    <n v="53.53846153846154"/>
    <n v="5.3538461538461542E-2"/>
    <n v="0.64615384615384619"/>
    <n v="0"/>
    <n v="0"/>
    <n v="1"/>
    <n v="12.13"/>
    <n v="1"/>
    <n v="12.13"/>
    <s v="Portal"/>
  </r>
  <r>
    <x v="0"/>
    <x v="5100"/>
    <s v="5E"/>
    <n v="1"/>
    <x v="3"/>
    <x v="3"/>
    <s v="S"/>
    <n v="0.46666666666666667"/>
    <n v="88"/>
    <n v="60"/>
    <n v="60"/>
    <n v="-4"/>
    <n v="56"/>
    <n v="15977"/>
    <n v="0.1"/>
    <s v="2844/19 BK"/>
    <s v="0"/>
    <s v="0"/>
    <n v="0"/>
    <n v="0"/>
    <n v="130.46153846153845"/>
    <n v="130.46153846153845"/>
    <n v="0"/>
    <n v="652"/>
    <n v="65.2"/>
    <n v="7958"/>
    <n v="795.80000000000007"/>
    <n v="8610"/>
    <n v="861"/>
    <s v="Portal With MPS"/>
  </r>
  <r>
    <x v="1"/>
    <x v="5101"/>
    <s v="1F"/>
    <n v="1000"/>
    <x v="2"/>
    <x v="2"/>
    <n v="2"/>
    <n v="0"/>
    <n v="60"/>
    <n v="60"/>
    <n v="60"/>
    <m/>
    <n v="60"/>
    <n v="0"/>
    <n v="713.61288999999999"/>
    <s v="86218CY SL"/>
    <n v="1"/>
    <n v="3"/>
    <n v="1.4230769230769231E-2"/>
    <n v="14.230769230769232"/>
    <n v="17.346153846153847"/>
    <n v="1.7346153846153848E-2"/>
    <n v="0.85384615384615381"/>
    <n v="0"/>
    <n v="0"/>
    <n v="1"/>
    <n v="713.61288999999999"/>
    <n v="1"/>
    <n v="713.61288999999999"/>
    <s v="Portal"/>
  </r>
  <r>
    <x v="1"/>
    <x v="5102"/>
    <s v="1F"/>
    <n v="1"/>
    <x v="2"/>
    <x v="2"/>
    <n v="2"/>
    <n v="-0.5"/>
    <n v="30"/>
    <n v="60"/>
    <n v="30"/>
    <m/>
    <n v="30"/>
    <n v="6334"/>
    <n v="0.57693000000000005"/>
    <s v="86312CY SL"/>
    <s v="0"/>
    <s v="0"/>
    <n v="0"/>
    <n v="0"/>
    <n v="16.692307692307693"/>
    <n v="16.692307692307693"/>
    <n v="0"/>
    <n v="0"/>
    <n v="0"/>
    <n v="0"/>
    <n v="0"/>
    <n v="0"/>
    <n v="0"/>
    <s v="Portal"/>
  </r>
  <r>
    <x v="0"/>
    <x v="5103"/>
    <s v="8B"/>
    <n v="100"/>
    <x v="11"/>
    <x v="11"/>
    <s v="B"/>
    <n v="0"/>
    <n v="24"/>
    <n v="24"/>
    <n v="24"/>
    <n v="-4"/>
    <n v="20"/>
    <n v="3"/>
    <n v="7.74"/>
    <s v="PF13010 BK"/>
    <n v="0"/>
    <n v="10"/>
    <n v="1.1538461538461539E-2"/>
    <n v="1.153846153846154"/>
    <n v="88.461538461538467"/>
    <n v="0.88461538461538469"/>
    <n v="0.23076923076923078"/>
    <n v="1"/>
    <n v="7.74"/>
    <n v="1"/>
    <n v="7.74"/>
    <n v="1"/>
    <n v="7.74"/>
    <s v="Traditional"/>
  </r>
  <r>
    <x v="0"/>
    <x v="5104"/>
    <s v="5E"/>
    <n v="1000"/>
    <x v="3"/>
    <x v="3"/>
    <s v="T"/>
    <n v="0"/>
    <n v="5"/>
    <n v="5"/>
    <n v="5"/>
    <m/>
    <n v="5"/>
    <n v="2"/>
    <n v="152.54319000000001"/>
    <s v="2845/7 RD"/>
    <n v="4"/>
    <n v="16"/>
    <n v="6.1538461538461542E-2"/>
    <n v="61.53846153846154"/>
    <n v="90.923076923076934"/>
    <n v="9.092307692307694E-2"/>
    <n v="0.30769230769230771"/>
    <n v="0"/>
    <n v="0"/>
    <n v="0"/>
    <n v="0"/>
    <n v="0"/>
    <n v="0"/>
    <s v="MPS"/>
  </r>
  <r>
    <x v="0"/>
    <x v="5105"/>
    <s v="8B"/>
    <n v="100"/>
    <x v="30"/>
    <x v="29"/>
    <s v="S"/>
    <n v="0.33333333333333331"/>
    <n v="44"/>
    <n v="33"/>
    <n v="33"/>
    <n v="-4"/>
    <n v="29"/>
    <n v="11"/>
    <n v="17.399999999999999"/>
    <s v="XS200N3/8 BK"/>
    <n v="25"/>
    <n v="39"/>
    <n v="0.3142307692307692"/>
    <n v="31.42307692307692"/>
    <n v="31.42307692307692"/>
    <n v="0.3142307692307692"/>
    <n v="9.1126923076923063"/>
    <n v="2"/>
    <n v="34.799999999999997"/>
    <n v="11"/>
    <n v="191.39999999999998"/>
    <n v="13"/>
    <n v="226.2"/>
    <s v="Portal"/>
  </r>
  <r>
    <x v="0"/>
    <x v="5106"/>
    <s v="3D"/>
    <n v="1000"/>
    <x v="0"/>
    <x v="0"/>
    <s v="B"/>
    <n v="0"/>
    <n v="48"/>
    <n v="48"/>
    <n v="48"/>
    <n v="-4"/>
    <n v="44"/>
    <n v="1"/>
    <n v="104.24"/>
    <s v="5472L SL"/>
    <n v="1"/>
    <n v="11"/>
    <n v="2.3461538461538461E-2"/>
    <n v="23.46153846153846"/>
    <n v="118.26923076923077"/>
    <n v="0.11826923076923078"/>
    <n v="5.203846153846154"/>
    <n v="0"/>
    <n v="0"/>
    <n v="1"/>
    <n v="104.24"/>
    <n v="1"/>
    <n v="104.24"/>
    <s v="Portal"/>
  </r>
  <r>
    <x v="0"/>
    <x v="5107"/>
    <s v="5E"/>
    <n v="1000"/>
    <x v="3"/>
    <x v="3"/>
    <s v="T"/>
    <n v="0"/>
    <n v="5"/>
    <n v="5"/>
    <n v="5"/>
    <m/>
    <n v="5"/>
    <n v="0"/>
    <n v="111.19580999999999"/>
    <s v="2844/19 BR"/>
    <n v="2"/>
    <n v="3"/>
    <n v="2.4999999999999998E-2"/>
    <n v="24.999999999999996"/>
    <n v="44.5"/>
    <n v="4.4499999999999998E-2"/>
    <n v="0.12499999999999999"/>
    <n v="1"/>
    <n v="111.19580999999999"/>
    <n v="1"/>
    <n v="111.19580999999999"/>
    <n v="1"/>
    <n v="111.19580999999999"/>
    <s v="MPS"/>
  </r>
  <r>
    <x v="0"/>
    <x v="5108"/>
    <s v="8A"/>
    <n v="250"/>
    <x v="1"/>
    <x v="1"/>
    <s v="E"/>
    <n v="0.55555555555555558"/>
    <n v="140"/>
    <n v="90"/>
    <n v="90"/>
    <n v="-4"/>
    <n v="86"/>
    <n v="0"/>
    <n v="116.2"/>
    <s v="F2211IN YL"/>
    <n v="0"/>
    <n v="5"/>
    <n v="5.7692307692307696E-3"/>
    <n v="1.4423076923076923"/>
    <n v="5.9961538461538462"/>
    <n v="2.3984615384615385E-2"/>
    <n v="0.49615384615384617"/>
    <n v="1"/>
    <n v="116.2"/>
    <n v="1"/>
    <n v="116.2"/>
    <n v="1"/>
    <n v="116.2"/>
    <s v="Portal"/>
  </r>
  <r>
    <x v="0"/>
    <x v="5109"/>
    <s v="8A"/>
    <n v="1000"/>
    <x v="1"/>
    <x v="1"/>
    <s v="E"/>
    <n v="0.55555555555555558"/>
    <n v="140"/>
    <n v="90"/>
    <n v="90"/>
    <n v="-4"/>
    <n v="86"/>
    <n v="4"/>
    <n v="95.457139999999995"/>
    <s v="F221B3/32 CL"/>
    <n v="2"/>
    <n v="7"/>
    <n v="2.9615384615384613E-2"/>
    <n v="29.615384615384613"/>
    <n v="78.65384615384616"/>
    <n v="7.8653846153846158E-2"/>
    <n v="2.5469230769230768"/>
    <n v="0"/>
    <n v="0"/>
    <n v="3"/>
    <n v="286.37142"/>
    <n v="3"/>
    <n v="286.37142"/>
    <s v="Traditional"/>
  </r>
  <r>
    <x v="1"/>
    <x v="5110"/>
    <s v="3A"/>
    <n v="100"/>
    <x v="2"/>
    <x v="2"/>
    <n v="2"/>
    <n v="0"/>
    <n v="35"/>
    <n v="35"/>
    <n v="35"/>
    <m/>
    <n v="35"/>
    <n v="1"/>
    <n v="42.84431"/>
    <s v="6062C SL"/>
    <n v="5"/>
    <n v="30"/>
    <n v="8.8461538461538466E-2"/>
    <n v="8.8461538461538467"/>
    <n v="37.153846153846153"/>
    <n v="0.37153846153846154"/>
    <n v="3.0961538461538463"/>
    <n v="0"/>
    <n v="0"/>
    <n v="3"/>
    <n v="128.53292999999999"/>
    <n v="3"/>
    <n v="128.53292999999999"/>
    <s v="Portal"/>
  </r>
  <r>
    <x v="0"/>
    <x v="5111"/>
    <s v="5E"/>
    <n v="1000"/>
    <x v="3"/>
    <x v="3"/>
    <s v="T"/>
    <n v="0"/>
    <n v="5"/>
    <n v="5"/>
    <n v="5"/>
    <m/>
    <n v="5"/>
    <n v="0"/>
    <n v="111.19580999999999"/>
    <s v="2844/19 OR"/>
    <n v="2"/>
    <n v="4"/>
    <n v="2.6153846153846153E-2"/>
    <n v="26.153846153846153"/>
    <n v="46.461538461538467"/>
    <n v="4.6461538461538464E-2"/>
    <n v="0.13076923076923075"/>
    <n v="1"/>
    <n v="111.19580999999999"/>
    <n v="1"/>
    <n v="111.19580999999999"/>
    <n v="1"/>
    <n v="111.19580999999999"/>
    <s v="MPS"/>
  </r>
  <r>
    <x v="1"/>
    <x v="5112"/>
    <s v="8A"/>
    <n v="24"/>
    <x v="12"/>
    <x v="12"/>
    <s v="E"/>
    <n v="2.85"/>
    <n v="154"/>
    <n v="40"/>
    <n v="40"/>
    <n v="-4"/>
    <n v="36"/>
    <n v="3"/>
    <n v="14.54"/>
    <s v="F2213/4 WH"/>
    <n v="6"/>
    <n v="9"/>
    <n v="7.4999999999999997E-2"/>
    <n v="1.7999999999999998"/>
    <n v="20.39076923076923"/>
    <n v="0.84961538461538455"/>
    <n v="2.6999999999999997"/>
    <n v="0"/>
    <n v="0"/>
    <n v="3"/>
    <n v="43.62"/>
    <n v="3"/>
    <n v="43.62"/>
    <s v="Portal"/>
  </r>
  <r>
    <x v="0"/>
    <x v="5113"/>
    <s v="5I"/>
    <n v="1000"/>
    <x v="0"/>
    <x v="0"/>
    <s v="B"/>
    <n v="2.564102564102564E-2"/>
    <n v="40"/>
    <n v="39"/>
    <n v="39"/>
    <n v="-4"/>
    <n v="35"/>
    <n v="10"/>
    <n v="26.3"/>
    <s v="6710 GR"/>
    <n v="14"/>
    <n v="50"/>
    <n v="0.20846153846153848"/>
    <n v="208.46153846153848"/>
    <n v="302.46153846153845"/>
    <n v="0.30246153846153845"/>
    <n v="7.2961538461538469"/>
    <n v="1"/>
    <n v="26.3"/>
    <n v="8"/>
    <n v="210.4"/>
    <n v="9"/>
    <n v="236.70000000000002"/>
    <s v="Portal"/>
  </r>
  <r>
    <x v="0"/>
    <x v="5114"/>
    <s v="5A"/>
    <n v="1000"/>
    <x v="0"/>
    <x v="0"/>
    <s v="S"/>
    <n v="-0.16666666666666666"/>
    <n v="20"/>
    <n v="24"/>
    <n v="20"/>
    <n v="-4"/>
    <n v="16"/>
    <n v="5"/>
    <n v="15.53"/>
    <s v="1854 YL"/>
    <n v="17"/>
    <n v="40"/>
    <n v="0.22923076923076924"/>
    <n v="229.23076923076923"/>
    <n v="253.53846153846155"/>
    <n v="0.25353846153846155"/>
    <n v="3.6676923076923078"/>
    <n v="1"/>
    <n v="15.53"/>
    <n v="5"/>
    <n v="77.649999999999991"/>
    <n v="6"/>
    <n v="93.179999999999993"/>
    <s v="Portal"/>
  </r>
  <r>
    <x v="0"/>
    <x v="5115"/>
    <s v="5E"/>
    <n v="1000"/>
    <x v="3"/>
    <x v="3"/>
    <s v="T"/>
    <n v="0"/>
    <n v="5"/>
    <n v="5"/>
    <n v="5"/>
    <m/>
    <n v="5"/>
    <n v="0"/>
    <n v="122.54319"/>
    <s v="2855/1 RD"/>
    <n v="0"/>
    <n v="4"/>
    <n v="4.6153846153846158E-3"/>
    <n v="4.6153846153846159"/>
    <n v="110.03846153846152"/>
    <n v="0.11003846153846152"/>
    <n v="2.3076923076923078E-2"/>
    <n v="1"/>
    <n v="122.54319"/>
    <n v="1"/>
    <n v="122.54319"/>
    <n v="1"/>
    <n v="122.54319"/>
    <s v="MPS"/>
  </r>
  <r>
    <x v="0"/>
    <x v="5116"/>
    <s v="5E"/>
    <n v="1000"/>
    <x v="3"/>
    <x v="3"/>
    <s v="T"/>
    <n v="0"/>
    <n v="5"/>
    <n v="5"/>
    <n v="5"/>
    <m/>
    <n v="5"/>
    <n v="0"/>
    <n v="122.54319"/>
    <s v="2855/1 WH"/>
    <n v="3"/>
    <n v="0"/>
    <n v="3.2307692307692308E-2"/>
    <n v="32.307692307692307"/>
    <n v="99.307692307692307"/>
    <n v="9.9307692307692305E-2"/>
    <n v="0.16153846153846155"/>
    <n v="1"/>
    <n v="122.54319"/>
    <n v="1"/>
    <n v="122.54319"/>
    <n v="1"/>
    <n v="122.54319"/>
    <s v="MPS"/>
  </r>
  <r>
    <x v="1"/>
    <x v="5117"/>
    <s v="3A"/>
    <n v="1000"/>
    <x v="2"/>
    <x v="2"/>
    <n v="2"/>
    <n v="0"/>
    <n v="25"/>
    <n v="25"/>
    <n v="25"/>
    <m/>
    <n v="25"/>
    <n v="0"/>
    <n v="507.07897000000003"/>
    <s v="6012C SL"/>
    <n v="5"/>
    <n v="0"/>
    <n v="5.3846153846153849E-2"/>
    <n v="53.846153846153847"/>
    <n v="117.65384615384616"/>
    <n v="0.11765384615384616"/>
    <n v="1.3461538461538463"/>
    <n v="0"/>
    <n v="0"/>
    <n v="1"/>
    <n v="507.07897000000003"/>
    <n v="1"/>
    <n v="507.07897000000003"/>
    <s v="Portal"/>
  </r>
  <r>
    <x v="1"/>
    <x v="5118"/>
    <s v="1A"/>
    <n v="100"/>
    <x v="2"/>
    <x v="2"/>
    <n v="2"/>
    <n v="0"/>
    <n v="30"/>
    <n v="30"/>
    <n v="30"/>
    <m/>
    <n v="30"/>
    <n v="1"/>
    <n v="42.37491"/>
    <s v="5172C SL"/>
    <n v="5"/>
    <n v="11"/>
    <n v="6.6538461538461546E-2"/>
    <n v="6.6538461538461551"/>
    <n v="162.03846153846155"/>
    <n v="1.6203846153846155"/>
    <n v="1.9961538461538464"/>
    <n v="0"/>
    <n v="0"/>
    <n v="2"/>
    <n v="84.74982"/>
    <n v="2"/>
    <n v="84.74982"/>
    <s v="Portal"/>
  </r>
  <r>
    <x v="1"/>
    <x v="5119"/>
    <s v="3A"/>
    <n v="500"/>
    <x v="0"/>
    <x v="0"/>
    <s v="B"/>
    <n v="0.37931034482758619"/>
    <n v="40"/>
    <n v="29"/>
    <n v="29"/>
    <n v="-4"/>
    <n v="25"/>
    <n v="1"/>
    <n v="155.39500000000001"/>
    <s v="1299/12C SL"/>
    <n v="3"/>
    <n v="9"/>
    <n v="4.2692307692307696E-2"/>
    <n v="21.346153846153847"/>
    <n v="501.03846153846155"/>
    <n v="1.0020769230769231"/>
    <n v="1.0673076923076925"/>
    <n v="0"/>
    <n v="0"/>
    <n v="1"/>
    <n v="155.39500000000001"/>
    <n v="1"/>
    <n v="155.39500000000001"/>
    <s v="Portal"/>
  </r>
  <r>
    <x v="0"/>
    <x v="5120"/>
    <s v="8B"/>
    <n v="500"/>
    <x v="30"/>
    <x v="29"/>
    <s v="S"/>
    <n v="0.33333333333333331"/>
    <n v="44"/>
    <n v="33"/>
    <n v="33"/>
    <n v="-4"/>
    <n v="29"/>
    <n v="1"/>
    <n v="65.2"/>
    <s v="XS200N1/4 BK"/>
    <n v="1"/>
    <n v="1"/>
    <n v="1.1923076923076923E-2"/>
    <n v="5.9615384615384617"/>
    <n v="11.653846153846153"/>
    <n v="2.3307692307692307E-2"/>
    <n v="0.34576923076923077"/>
    <n v="0"/>
    <n v="0"/>
    <n v="0"/>
    <n v="0"/>
    <n v="0"/>
    <n v="0"/>
    <s v="Portal"/>
  </r>
  <r>
    <x v="1"/>
    <x v="5121"/>
    <s v="3A"/>
    <n v="1000"/>
    <x v="2"/>
    <x v="2"/>
    <n v="2"/>
    <n v="0"/>
    <n v="50"/>
    <n v="50"/>
    <n v="50"/>
    <m/>
    <n v="50"/>
    <n v="2"/>
    <n v="451.20238999999998"/>
    <s v="1181/20C SL"/>
    <n v="17"/>
    <n v="3"/>
    <n v="0.18653846153846154"/>
    <n v="186.53846153846155"/>
    <n v="244.23076923076923"/>
    <n v="0.24423076923076922"/>
    <n v="9.3269230769230766"/>
    <n v="1"/>
    <n v="451.20238999999998"/>
    <n v="10"/>
    <n v="4512.0239000000001"/>
    <n v="11"/>
    <n v="4963.2262899999996"/>
    <s v="Portal"/>
  </r>
  <r>
    <x v="1"/>
    <x v="5122"/>
    <s v="3A"/>
    <n v="500"/>
    <x v="2"/>
    <x v="2"/>
    <n v="2"/>
    <n v="0"/>
    <n v="20"/>
    <n v="20"/>
    <n v="20"/>
    <m/>
    <n v="20"/>
    <n v="0"/>
    <n v="168.10908000000001"/>
    <s v="1896/9C SL"/>
    <n v="2"/>
    <n v="5"/>
    <n v="2.7307692307692307E-2"/>
    <n v="13.653846153846153"/>
    <n v="144.88461538461539"/>
    <n v="0.28976923076923078"/>
    <n v="0.5461538461538461"/>
    <n v="0"/>
    <n v="0"/>
    <n v="1"/>
    <n v="168.10908000000001"/>
    <n v="1"/>
    <n v="168.10908000000001"/>
    <s v="Portal"/>
  </r>
  <r>
    <x v="1"/>
    <x v="5123"/>
    <s v="5C"/>
    <n v="100"/>
    <x v="19"/>
    <x v="18"/>
    <s v="E"/>
    <n v="0"/>
    <n v="34"/>
    <n v="34"/>
    <n v="34"/>
    <n v="-4"/>
    <n v="30"/>
    <n v="14"/>
    <n v="68.322000000000003"/>
    <s v="392045 WH"/>
    <n v="41"/>
    <n v="88"/>
    <n v="0.54307692307692301"/>
    <n v="54.307692307692299"/>
    <n v="129.69230769230768"/>
    <n v="1.2969230769230768"/>
    <n v="16.292307692307691"/>
    <n v="3"/>
    <n v="204.96600000000001"/>
    <n v="19"/>
    <n v="1298.1179999999999"/>
    <n v="22"/>
    <n v="1503.0840000000001"/>
    <s v="Traditional"/>
  </r>
  <r>
    <x v="0"/>
    <x v="5124"/>
    <s v="1F"/>
    <n v="500"/>
    <x v="2"/>
    <x v="2"/>
    <n v="2"/>
    <n v="0"/>
    <n v="40"/>
    <n v="40"/>
    <n v="40"/>
    <m/>
    <n v="40"/>
    <n v="0"/>
    <n v="128.30242999999999"/>
    <s v="86401CY SL"/>
    <n v="0"/>
    <n v="2"/>
    <n v="2.3076923076923079E-3"/>
    <n v="1.153846153846154"/>
    <n v="49.84615384615384"/>
    <n v="9.9692307692307677E-2"/>
    <n v="9.2307692307692313E-2"/>
    <n v="1"/>
    <n v="128.30242999999999"/>
    <n v="1"/>
    <n v="128.30242999999999"/>
    <n v="1"/>
    <n v="128.30242999999999"/>
    <s v="Portal"/>
  </r>
  <r>
    <x v="0"/>
    <x v="5125"/>
    <s v="2I"/>
    <n v="1"/>
    <x v="3"/>
    <x v="3"/>
    <s v="B"/>
    <n v="0.14893617021276595"/>
    <n v="108"/>
    <n v="94"/>
    <n v="94"/>
    <n v="-4"/>
    <n v="90"/>
    <n v="2979"/>
    <n v="1.2"/>
    <s v="M1223 WH"/>
    <s v="0"/>
    <s v="0"/>
    <n v="0"/>
    <n v="0"/>
    <n v="29.730769230769234"/>
    <n v="29.730769230769234"/>
    <n v="0"/>
    <n v="149"/>
    <n v="178.79999999999998"/>
    <n v="2825"/>
    <n v="3390"/>
    <n v="2974"/>
    <n v="3568.7999999999997"/>
    <s v="Portal With MPS"/>
  </r>
  <r>
    <x v="0"/>
    <x v="5126"/>
    <s v="5A"/>
    <n v="1000"/>
    <x v="0"/>
    <x v="0"/>
    <s v="S"/>
    <n v="-0.52083333333333337"/>
    <n v="23"/>
    <n v="48"/>
    <n v="23"/>
    <n v="-4"/>
    <n v="19"/>
    <n v="3"/>
    <n v="15.88"/>
    <s v="1550 WH"/>
    <n v="1"/>
    <n v="9"/>
    <n v="2.1153846153846155E-2"/>
    <n v="21.153846153846153"/>
    <n v="87.230769230769226"/>
    <n v="8.7230769230769223E-2"/>
    <n v="0.40192307692307694"/>
    <n v="0"/>
    <n v="0"/>
    <n v="0"/>
    <n v="0"/>
    <n v="0"/>
    <n v="0"/>
    <s v="Portal"/>
  </r>
  <r>
    <x v="1"/>
    <x v="5127"/>
    <s v="1A"/>
    <n v="1000"/>
    <x v="2"/>
    <x v="2"/>
    <n v="2"/>
    <n v="0"/>
    <n v="30"/>
    <n v="30"/>
    <n v="30"/>
    <m/>
    <n v="30"/>
    <n v="3"/>
    <n v="537.85870999999997"/>
    <s v="5160C SL"/>
    <n v="10"/>
    <n v="29"/>
    <n v="0.14115384615384616"/>
    <n v="141.15384615384616"/>
    <n v="151.73076923076923"/>
    <n v="0.15173076923076922"/>
    <n v="4.2346153846153847"/>
    <n v="1"/>
    <n v="537.85870999999997"/>
    <n v="5"/>
    <n v="2689.2935499999999"/>
    <n v="6"/>
    <n v="3227.1522599999998"/>
    <s v="Portal"/>
  </r>
  <r>
    <x v="0"/>
    <x v="5128"/>
    <s v="5A"/>
    <n v="1000"/>
    <x v="0"/>
    <x v="0"/>
    <s v="B"/>
    <n v="-0.56603773584905659"/>
    <n v="23"/>
    <n v="53"/>
    <n v="23"/>
    <n v="-4"/>
    <n v="19"/>
    <n v="7"/>
    <n v="56.03"/>
    <s v="461626 RD"/>
    <n v="1"/>
    <n v="5"/>
    <n v="1.6538461538461537E-2"/>
    <n v="16.538461538461537"/>
    <n v="150.07692307692309"/>
    <n v="0.15007692307692311"/>
    <n v="2.8514615384615389"/>
    <n v="1"/>
    <n v="56.03"/>
    <n v="1"/>
    <n v="56.03"/>
    <n v="1"/>
    <n v="56.03"/>
    <s v="Portal"/>
  </r>
  <r>
    <x v="1"/>
    <x v="5129"/>
    <s v="1F"/>
    <n v="100"/>
    <x v="2"/>
    <x v="2"/>
    <n v="2"/>
    <n v="0"/>
    <n v="40"/>
    <n v="40"/>
    <n v="40"/>
    <m/>
    <n v="40"/>
    <n v="1"/>
    <n v="19.78126"/>
    <s v="86002CY SL"/>
    <n v="9"/>
    <n v="23"/>
    <n v="0.12346153846153846"/>
    <n v="12.346153846153845"/>
    <n v="24.269230769230766"/>
    <n v="0.24269230769230765"/>
    <n v="4.9384615384615387"/>
    <n v="1"/>
    <n v="19.78126"/>
    <n v="6"/>
    <n v="118.68755999999999"/>
    <n v="7"/>
    <n v="138.46881999999999"/>
    <s v="Portal"/>
  </r>
  <r>
    <x v="1"/>
    <x v="5130"/>
    <s v="3A"/>
    <n v="500"/>
    <x v="2"/>
    <x v="2"/>
    <n v="2"/>
    <n v="0"/>
    <n v="50"/>
    <n v="50"/>
    <n v="50"/>
    <m/>
    <n v="50"/>
    <n v="0"/>
    <n v="253.43267"/>
    <s v="1896/15C SL"/>
    <n v="4"/>
    <n v="18"/>
    <n v="6.3846153846153844E-2"/>
    <n v="31.923076923076923"/>
    <n v="128.07692307692309"/>
    <n v="0.25615384615384618"/>
    <n v="3.1923076923076921"/>
    <n v="0"/>
    <n v="0"/>
    <n v="3"/>
    <n v="760.29800999999998"/>
    <n v="3"/>
    <n v="760.29800999999998"/>
    <s v="Portal"/>
  </r>
  <r>
    <x v="0"/>
    <x v="5131"/>
    <s v="8A"/>
    <n v="25"/>
    <x v="27"/>
    <x v="26"/>
    <s v="T"/>
    <n v="0"/>
    <n v="5"/>
    <n v="5"/>
    <n v="5"/>
    <m/>
    <n v="5"/>
    <n v="7"/>
    <n v="48.83"/>
    <s v="CAP22 BK"/>
    <n v="11"/>
    <n v="87"/>
    <n v="0.21884615384615386"/>
    <n v="5.4711538461538467"/>
    <n v="5.4711538461538467"/>
    <n v="0.21884615384615386"/>
    <n v="1.0942307692307693"/>
    <n v="2"/>
    <n v="97.66"/>
    <n v="3"/>
    <n v="146.49"/>
    <n v="5"/>
    <n v="244.14999999999998"/>
    <s v="MPS"/>
  </r>
  <r>
    <x v="1"/>
    <x v="5132"/>
    <s v="5D"/>
    <n v="1000"/>
    <x v="0"/>
    <x v="0"/>
    <s v="B"/>
    <n v="-0.74489795918367352"/>
    <n v="25"/>
    <n v="98"/>
    <n v="25"/>
    <n v="-4"/>
    <n v="21"/>
    <n v="61"/>
    <n v="119.51"/>
    <s v="1636 BK"/>
    <n v="0"/>
    <n v="53"/>
    <n v="6.1153846153846149E-2"/>
    <n v="61.153846153846146"/>
    <n v="187.99999999999994"/>
    <n v="0.18799999999999994"/>
    <n v="3.9479999999999986"/>
    <n v="0"/>
    <n v="0"/>
    <n v="1"/>
    <n v="119.51"/>
    <n v="1"/>
    <n v="119.51"/>
    <s v="Portal"/>
  </r>
  <r>
    <x v="1"/>
    <x v="5133"/>
    <s v="5A"/>
    <n v="100"/>
    <x v="0"/>
    <x v="0"/>
    <s v="S"/>
    <n v="4.1666666666666664E-2"/>
    <n v="25"/>
    <n v="24"/>
    <n v="24"/>
    <n v="-4"/>
    <n v="20"/>
    <n v="18"/>
    <n v="1.609"/>
    <s v="3048 RD"/>
    <n v="44"/>
    <n v="435"/>
    <n v="0.97576923076923072"/>
    <n v="97.576923076923066"/>
    <n v="438.34615384615381"/>
    <n v="4.3834615384615381"/>
    <n v="19.515384615384615"/>
    <n v="6"/>
    <n v="9.6539999999999999"/>
    <n v="26"/>
    <n v="41.834000000000003"/>
    <n v="31"/>
    <n v="49.878999999999998"/>
    <s v="Portal"/>
  </r>
  <r>
    <x v="1"/>
    <x v="5134"/>
    <s v="1A"/>
    <n v="500"/>
    <x v="2"/>
    <x v="2"/>
    <n v="2"/>
    <n v="0"/>
    <n v="30"/>
    <n v="30"/>
    <n v="30"/>
    <m/>
    <n v="30"/>
    <n v="0"/>
    <n v="175.65043"/>
    <s v="5172C SL"/>
    <n v="0"/>
    <n v="12"/>
    <n v="1.3846153846153847E-2"/>
    <n v="6.9230769230769234"/>
    <n v="162.03846153846155"/>
    <n v="0.3240769230769231"/>
    <n v="0.41538461538461541"/>
    <n v="1"/>
    <n v="175.65043"/>
    <n v="1"/>
    <n v="175.65043"/>
    <n v="1"/>
    <n v="175.65043"/>
    <s v="Portal"/>
  </r>
  <r>
    <x v="0"/>
    <x v="5135"/>
    <s v="3D"/>
    <n v="100"/>
    <x v="0"/>
    <x v="0"/>
    <s v="C"/>
    <n v="0"/>
    <n v="5"/>
    <n v="5"/>
    <n v="5"/>
    <m/>
    <n v="5"/>
    <n v="5"/>
    <n v="14.148569999999999"/>
    <s v="5473L SL"/>
    <n v="33"/>
    <n v="130"/>
    <n v="0.50538461538461532"/>
    <n v="50.538461538461533"/>
    <n v="72.461538461538453"/>
    <n v="0.72461538461538455"/>
    <n v="2.5269230769230768"/>
    <n v="4"/>
    <n v="56.594279999999998"/>
    <n v="7"/>
    <n v="99.039989999999989"/>
    <n v="11"/>
    <n v="155.63426999999999"/>
    <s v="MPS"/>
  </r>
  <r>
    <x v="0"/>
    <x v="5136"/>
    <s v="5E"/>
    <n v="1"/>
    <x v="3"/>
    <x v="3"/>
    <s v="S"/>
    <n v="0.21666666666666667"/>
    <n v="73"/>
    <n v="60"/>
    <n v="60"/>
    <n v="-4"/>
    <n v="56"/>
    <n v="13568"/>
    <n v="7.0000000000000007E-2"/>
    <s v="2842/7 YL"/>
    <s v="0"/>
    <s v="0"/>
    <n v="0"/>
    <n v="0"/>
    <n v="111.5"/>
    <n v="111.5"/>
    <n v="0"/>
    <n v="558"/>
    <n v="39.06"/>
    <n v="6802"/>
    <n v="476.14000000000004"/>
    <n v="7360"/>
    <n v="515.20000000000005"/>
    <s v="Portal With MPS"/>
  </r>
  <r>
    <x v="1"/>
    <x v="5137"/>
    <s v="8B"/>
    <n v="500"/>
    <x v="8"/>
    <x v="8"/>
    <s v="I"/>
    <n v="0"/>
    <n v="24"/>
    <n v="24"/>
    <n v="24"/>
    <n v="-4"/>
    <n v="20"/>
    <n v="13"/>
    <n v="51"/>
    <s v="G120NF18 BK"/>
    <n v="21"/>
    <n v="70"/>
    <n v="0.30692307692307691"/>
    <n v="153.46153846153845"/>
    <n v="228.88461538461536"/>
    <n v="0.45776923076923071"/>
    <n v="6.138461538461538"/>
    <n v="2"/>
    <n v="102"/>
    <n v="8"/>
    <n v="408"/>
    <n v="10"/>
    <n v="510"/>
    <s v="Portal"/>
  </r>
  <r>
    <x v="0"/>
    <x v="5138"/>
    <s v="3A"/>
    <n v="1000"/>
    <x v="0"/>
    <x v="0"/>
    <s v="B"/>
    <n v="-0.13793103448275862"/>
    <n v="25"/>
    <n v="29"/>
    <n v="25"/>
    <n v="-4"/>
    <n v="21"/>
    <n v="11"/>
    <n v="147.04"/>
    <s v="6306 SL"/>
    <n v="8"/>
    <n v="20"/>
    <n v="0.10923076923076923"/>
    <n v="109.23076923076923"/>
    <n v="183.46153846153845"/>
    <n v="0.18346153846153845"/>
    <n v="2.2938461538461539"/>
    <n v="1"/>
    <n v="147.04"/>
    <n v="3"/>
    <n v="441.12"/>
    <n v="4"/>
    <n v="588.16"/>
    <s v="Portal"/>
  </r>
  <r>
    <x v="0"/>
    <x v="5139"/>
    <s v="3A"/>
    <n v="1000"/>
    <x v="2"/>
    <x v="2"/>
    <n v="2"/>
    <n v="0"/>
    <n v="40"/>
    <n v="40"/>
    <n v="40"/>
    <m/>
    <n v="40"/>
    <n v="2"/>
    <n v="263.31644"/>
    <s v="6391 SL"/>
    <n v="8"/>
    <n v="13"/>
    <n v="0.10115384615384615"/>
    <n v="101.15384615384615"/>
    <n v="115.84615384615384"/>
    <n v="0.11584615384615383"/>
    <n v="4.046153846153846"/>
    <n v="1"/>
    <n v="263.31644"/>
    <n v="5"/>
    <n v="1316.5822000000001"/>
    <n v="6"/>
    <n v="1579.8986399999999"/>
    <s v="Portal"/>
  </r>
  <r>
    <x v="1"/>
    <x v="5140"/>
    <s v="8A"/>
    <n v="25"/>
    <x v="1"/>
    <x v="1"/>
    <s v="E"/>
    <n v="0.5730337078651685"/>
    <n v="140"/>
    <n v="89"/>
    <n v="89"/>
    <n v="-4"/>
    <n v="85"/>
    <n v="2"/>
    <n v="20.8109"/>
    <s v="FSLV14 CL"/>
    <n v="0"/>
    <n v="7"/>
    <n v="8.076923076923077E-3"/>
    <n v="0.20192307692307693"/>
    <n v="12.663461538461538"/>
    <n v="0.50653846153846149"/>
    <n v="0.68653846153846154"/>
    <n v="0"/>
    <n v="0"/>
    <n v="1"/>
    <n v="20.8109"/>
    <n v="1"/>
    <n v="20.8109"/>
    <s v="Traditional"/>
  </r>
  <r>
    <x v="1"/>
    <x v="5141"/>
    <s v="5E"/>
    <n v="1000"/>
    <x v="3"/>
    <x v="3"/>
    <s v="T"/>
    <n v="0"/>
    <n v="5"/>
    <n v="5"/>
    <n v="5"/>
    <m/>
    <n v="5"/>
    <n v="13"/>
    <n v="81.195809999999994"/>
    <s v="2842/7 WH"/>
    <n v="36"/>
    <n v="285"/>
    <n v="0.71653846153846157"/>
    <n v="716.53846153846155"/>
    <n v="818.92307692307691"/>
    <n v="0.81892307692307686"/>
    <n v="3.5826923076923078"/>
    <n v="5"/>
    <n v="405.97904999999997"/>
    <n v="9"/>
    <n v="730.76228999999989"/>
    <n v="14"/>
    <n v="1136.74134"/>
    <s v="MPS"/>
  </r>
  <r>
    <x v="1"/>
    <x v="5142"/>
    <s v="1F"/>
    <n v="1000"/>
    <x v="2"/>
    <x v="2"/>
    <n v="2"/>
    <n v="0"/>
    <n v="40"/>
    <n v="40"/>
    <n v="40"/>
    <m/>
    <n v="40"/>
    <n v="0"/>
    <n v="174.71849"/>
    <s v="65003 SL"/>
    <n v="1"/>
    <n v="17"/>
    <n v="3.0384615384615385E-2"/>
    <n v="30.384615384615383"/>
    <n v="73.076923076923066"/>
    <n v="7.3076923076923067E-2"/>
    <n v="1.2153846153846155"/>
    <n v="0"/>
    <n v="0"/>
    <n v="1"/>
    <n v="174.71849"/>
    <n v="1"/>
    <n v="174.71849"/>
    <s v="Portal"/>
  </r>
  <r>
    <x v="0"/>
    <x v="5143"/>
    <s v="5E"/>
    <n v="1"/>
    <x v="3"/>
    <x v="3"/>
    <s v="S"/>
    <n v="0.55000000000000004"/>
    <n v="93"/>
    <n v="60"/>
    <n v="60"/>
    <n v="-4"/>
    <n v="56"/>
    <n v="8444"/>
    <n v="0.12"/>
    <s v="5855/7 BL"/>
    <s v="0"/>
    <s v="0"/>
    <n v="0"/>
    <n v="0"/>
    <n v="151.7307692307692"/>
    <n v="151.7307692307692"/>
    <n v="0"/>
    <n v="759"/>
    <n v="91.08"/>
    <n v="9256"/>
    <n v="1110.72"/>
    <n v="10015"/>
    <n v="1201.8"/>
    <s v="Portal With MPS"/>
  </r>
  <r>
    <x v="0"/>
    <x v="5144"/>
    <s v="5I"/>
    <n v="1000"/>
    <x v="0"/>
    <x v="0"/>
    <s v="B"/>
    <n v="0"/>
    <n v="39"/>
    <n v="39"/>
    <n v="39"/>
    <n v="-4"/>
    <n v="35"/>
    <n v="55"/>
    <n v="30.25"/>
    <s v="6711 OR"/>
    <n v="21"/>
    <n v="52"/>
    <n v="0.28615384615384615"/>
    <n v="286.15384615384613"/>
    <n v="340.23076923076923"/>
    <n v="0.34023076923076923"/>
    <n v="10.015384615384615"/>
    <n v="1"/>
    <n v="30.25"/>
    <n v="11"/>
    <n v="332.75"/>
    <n v="12"/>
    <n v="363"/>
    <s v="Portal"/>
  </r>
  <r>
    <x v="0"/>
    <x v="5145"/>
    <s v="8B"/>
    <n v="100"/>
    <x v="30"/>
    <x v="29"/>
    <s v="S"/>
    <n v="0.33333333333333331"/>
    <n v="44"/>
    <n v="33"/>
    <n v="33"/>
    <n v="-4"/>
    <n v="29"/>
    <n v="15"/>
    <n v="14.23"/>
    <s v="XS200N1/4 BK"/>
    <n v="1"/>
    <n v="40"/>
    <n v="5.6923076923076923E-2"/>
    <n v="5.6923076923076925"/>
    <n v="11.653846153846153"/>
    <n v="0.11653846153846154"/>
    <n v="1.6507692307692308"/>
    <n v="0"/>
    <n v="0"/>
    <n v="2"/>
    <n v="28.46"/>
    <n v="2"/>
    <n v="28.46"/>
    <s v="Portal"/>
  </r>
  <r>
    <x v="1"/>
    <x v="5146"/>
    <s v="1A"/>
    <n v="500"/>
    <x v="2"/>
    <x v="2"/>
    <n v="2"/>
    <n v="-0.65753424657534243"/>
    <n v="25"/>
    <n v="73"/>
    <n v="25"/>
    <m/>
    <n v="25"/>
    <n v="0"/>
    <n v="166.23500000000001"/>
    <s v="5156C SL"/>
    <n v="0"/>
    <n v="0"/>
    <n v="0"/>
    <n v="0"/>
    <n v="36.884615384615387"/>
    <n v="7.3769230769230767E-2"/>
    <n v="0"/>
    <n v="0"/>
    <n v="0"/>
    <n v="0"/>
    <n v="0"/>
    <n v="0"/>
    <n v="0"/>
    <s v="Portal"/>
  </r>
  <r>
    <x v="0"/>
    <x v="5147"/>
    <s v="5A"/>
    <n v="1000"/>
    <x v="10"/>
    <x v="10"/>
    <s v="I"/>
    <n v="2.0405405405405403"/>
    <n v="225"/>
    <n v="74"/>
    <n v="74"/>
    <n v="-4"/>
    <n v="70"/>
    <n v="29"/>
    <n v="70.27"/>
    <s v="7131 BL"/>
    <n v="3"/>
    <n v="22"/>
    <n v="5.7692307692307696E-2"/>
    <n v="57.692307692307693"/>
    <n v="70.15384615384616"/>
    <n v="7.0153846153846164E-2"/>
    <n v="4.9107692307692314"/>
    <n v="0"/>
    <n v="0"/>
    <n v="5"/>
    <n v="351.34999999999997"/>
    <n v="5"/>
    <n v="351.34999999999997"/>
    <s v="Portal With MPS"/>
  </r>
  <r>
    <x v="1"/>
    <x v="5148"/>
    <s v="3A"/>
    <n v="1000"/>
    <x v="2"/>
    <x v="2"/>
    <n v="2"/>
    <n v="0"/>
    <n v="20"/>
    <n v="20"/>
    <n v="20"/>
    <m/>
    <n v="20"/>
    <n v="2"/>
    <n v="513.89008000000001"/>
    <s v="1898/12C SL"/>
    <n v="8"/>
    <n v="21"/>
    <n v="0.11038461538461539"/>
    <n v="110.38461538461539"/>
    <n v="136.96153846153845"/>
    <n v="0.13696153846153844"/>
    <n v="2.2076923076923078"/>
    <n v="1"/>
    <n v="513.89008000000001"/>
    <n v="3"/>
    <n v="1541.6702399999999"/>
    <n v="4"/>
    <n v="2055.56032"/>
    <s v="Portal"/>
  </r>
  <r>
    <x v="0"/>
    <x v="5149"/>
    <s v="5A"/>
    <n v="1000"/>
    <x v="0"/>
    <x v="0"/>
    <s v="S"/>
    <n v="-0.16666666666666666"/>
    <n v="20"/>
    <n v="24"/>
    <n v="20"/>
    <n v="-4"/>
    <n v="16"/>
    <n v="4"/>
    <n v="15.51"/>
    <s v="1854 OR"/>
    <n v="0"/>
    <n v="1"/>
    <n v="1.153846153846154E-3"/>
    <n v="1.153846153846154"/>
    <n v="6.115384615384615"/>
    <n v="6.1153846153846145E-3"/>
    <n v="1.8461538461538463E-2"/>
    <n v="1"/>
    <n v="15.51"/>
    <n v="1"/>
    <n v="15.51"/>
    <n v="1"/>
    <n v="15.51"/>
    <s v="Portal"/>
  </r>
  <r>
    <x v="0"/>
    <x v="5150"/>
    <s v="5A"/>
    <n v="1000"/>
    <x v="0"/>
    <x v="0"/>
    <s v="S"/>
    <n v="-0.16666666666666666"/>
    <n v="20"/>
    <n v="24"/>
    <n v="20"/>
    <n v="-4"/>
    <n v="16"/>
    <n v="4"/>
    <n v="19.739999999999998"/>
    <s v="1551 GR"/>
    <n v="6"/>
    <n v="22"/>
    <n v="0.09"/>
    <n v="90"/>
    <n v="159.38461538461536"/>
    <n v="0.15938461538461535"/>
    <n v="1.44"/>
    <n v="1"/>
    <n v="19.739999999999998"/>
    <n v="2"/>
    <n v="39.479999999999997"/>
    <n v="2"/>
    <n v="39.479999999999997"/>
    <s v="Portal"/>
  </r>
  <r>
    <x v="0"/>
    <x v="5151"/>
    <s v="3D"/>
    <n v="1000"/>
    <x v="6"/>
    <x v="6"/>
    <s v="C"/>
    <n v="0"/>
    <n v="5"/>
    <n v="5"/>
    <n v="5"/>
    <m/>
    <n v="5"/>
    <n v="1"/>
    <n v="224.80533"/>
    <s v="1176L SL"/>
    <n v="5"/>
    <n v="7"/>
    <n v="6.1923076923076928E-2"/>
    <n v="61.923076923076927"/>
    <n v="125.69230769230768"/>
    <n v="0.12569230769230769"/>
    <n v="0.6284615384615384"/>
    <n v="0"/>
    <n v="0"/>
    <n v="0"/>
    <n v="0"/>
    <n v="0"/>
    <n v="0"/>
    <s v="MPS"/>
  </r>
  <r>
    <x v="1"/>
    <x v="5152"/>
    <s v="5I"/>
    <n v="1000"/>
    <x v="0"/>
    <x v="0"/>
    <s v="S"/>
    <n v="2.564102564102564E-2"/>
    <n v="40"/>
    <n v="39"/>
    <n v="39"/>
    <n v="-4"/>
    <n v="35"/>
    <n v="27"/>
    <n v="23.27"/>
    <s v="6713 YL"/>
    <n v="34"/>
    <n v="78"/>
    <n v="0.45615384615384613"/>
    <n v="456.15384615384613"/>
    <n v="565.76923076923072"/>
    <n v="0.56576923076923069"/>
    <n v="15.965384615384615"/>
    <n v="2"/>
    <n v="46.54"/>
    <n v="18"/>
    <n v="418.86"/>
    <n v="20"/>
    <n v="465.4"/>
    <s v="Portal"/>
  </r>
  <r>
    <x v="1"/>
    <x v="5153"/>
    <s v="1A"/>
    <n v="1000"/>
    <x v="2"/>
    <x v="2"/>
    <n v="2"/>
    <n v="0"/>
    <n v="25"/>
    <n v="25"/>
    <n v="25"/>
    <m/>
    <n v="25"/>
    <n v="0"/>
    <n v="545.27617999999995"/>
    <s v="5168C SL"/>
    <n v="3"/>
    <n v="1"/>
    <n v="3.3461538461538459E-2"/>
    <n v="33.46153846153846"/>
    <n v="38.230769230769226"/>
    <n v="3.8230769230769228E-2"/>
    <n v="0.83653846153846145"/>
    <n v="0"/>
    <n v="0"/>
    <n v="1"/>
    <n v="545.27617999999995"/>
    <n v="1"/>
    <n v="545.27617999999995"/>
    <s v="Portal"/>
  </r>
  <r>
    <x v="1"/>
    <x v="5154"/>
    <s v="1A"/>
    <n v="1000"/>
    <x v="2"/>
    <x v="2"/>
    <n v="2"/>
    <n v="0"/>
    <n v="20"/>
    <n v="20"/>
    <n v="20"/>
    <m/>
    <n v="20"/>
    <n v="0"/>
    <n v="393.43723"/>
    <s v="5058C SL"/>
    <n v="7"/>
    <n v="27"/>
    <n v="0.10653846153846154"/>
    <n v="106.53846153846155"/>
    <n v="117.73076923076924"/>
    <n v="0.11773076923076924"/>
    <n v="2.1307692307692307"/>
    <n v="1"/>
    <n v="393.43723"/>
    <n v="3"/>
    <n v="1180.31169"/>
    <n v="4"/>
    <n v="1573.74892"/>
    <s v="Portal"/>
  </r>
  <r>
    <x v="0"/>
    <x v="5155"/>
    <s v="2D"/>
    <n v="100"/>
    <x v="2"/>
    <x v="2"/>
    <n v="2"/>
    <n v="0"/>
    <n v="35"/>
    <n v="35"/>
    <n v="35"/>
    <m/>
    <n v="35"/>
    <n v="2"/>
    <n v="12.37804"/>
    <s v="5610B2201 NC"/>
    <n v="0"/>
    <n v="39"/>
    <n v="4.4999999999999998E-2"/>
    <n v="4.5"/>
    <n v="79.115384615384613"/>
    <n v="0.7911538461538461"/>
    <n v="1.575"/>
    <n v="0"/>
    <n v="0"/>
    <n v="2"/>
    <n v="24.756080000000001"/>
    <n v="2"/>
    <n v="24.756080000000001"/>
    <s v="Portal"/>
  </r>
  <r>
    <x v="1"/>
    <x v="5156"/>
    <s v="1A"/>
    <n v="1000"/>
    <x v="0"/>
    <x v="0"/>
    <s v="B"/>
    <n v="-0.71698113207547165"/>
    <n v="15"/>
    <n v="53"/>
    <n v="15"/>
    <n v="-4"/>
    <n v="11"/>
    <n v="15"/>
    <n v="114.99"/>
    <s v="5271C SL"/>
    <n v="25"/>
    <n v="35"/>
    <n v="0.30961538461538463"/>
    <n v="309.61538461538464"/>
    <n v="321.96153846153851"/>
    <n v="0.32196153846153852"/>
    <n v="3.4057692307692307"/>
    <n v="2"/>
    <n v="229.98"/>
    <n v="5"/>
    <n v="574.94999999999993"/>
    <n v="7"/>
    <n v="804.93"/>
    <s v="Portal"/>
  </r>
  <r>
    <x v="0"/>
    <x v="5157"/>
    <s v="8A"/>
    <n v="20"/>
    <x v="1"/>
    <x v="1"/>
    <s v="E"/>
    <n v="0.55555555555555558"/>
    <n v="140"/>
    <n v="90"/>
    <n v="90"/>
    <n v="-4"/>
    <n v="86"/>
    <n v="3"/>
    <n v="5.9714299999999998"/>
    <s v="F2211/2 BL"/>
    <n v="0"/>
    <n v="48"/>
    <n v="5.5384615384615386E-2"/>
    <n v="1.1076923076923078"/>
    <n v="61.334230769230764"/>
    <n v="3.0667115384615382"/>
    <n v="4.7630769230769232"/>
    <n v="0"/>
    <n v="0"/>
    <n v="5"/>
    <n v="29.857149999999997"/>
    <n v="5"/>
    <n v="29.857149999999997"/>
    <s v="Portal"/>
  </r>
  <r>
    <x v="1"/>
    <x v="5158"/>
    <s v="1F"/>
    <n v="100"/>
    <x v="2"/>
    <x v="2"/>
    <n v="2"/>
    <n v="0"/>
    <n v="35"/>
    <n v="35"/>
    <n v="35"/>
    <m/>
    <n v="35"/>
    <n v="1"/>
    <n v="40.506160000000001"/>
    <s v="65402 SL"/>
    <n v="2"/>
    <n v="12"/>
    <n v="3.5384615384615382E-2"/>
    <n v="3.5384615384615383"/>
    <n v="17.76923076923077"/>
    <n v="0.1776923076923077"/>
    <n v="1.2384615384615383"/>
    <n v="0"/>
    <n v="0"/>
    <n v="1"/>
    <n v="40.506160000000001"/>
    <n v="1"/>
    <n v="40.506160000000001"/>
    <s v="Portal"/>
  </r>
  <r>
    <x v="0"/>
    <x v="5159"/>
    <s v="6B"/>
    <n v="1000"/>
    <x v="4"/>
    <x v="4"/>
    <s v="T"/>
    <n v="0"/>
    <n v="5"/>
    <n v="5"/>
    <n v="5"/>
    <m/>
    <n v="5"/>
    <n v="2"/>
    <n v="231.90658999999999"/>
    <s v="79051 SL"/>
    <n v="0"/>
    <n v="1"/>
    <n v="1.153846153846154E-3"/>
    <n v="1.153846153846154"/>
    <n v="2.0769230769230771"/>
    <n v="2.0769230769230769E-3"/>
    <n v="5.7692307692307696E-3"/>
    <n v="1"/>
    <n v="231.90658999999999"/>
    <n v="1"/>
    <n v="231.90658999999999"/>
    <n v="1"/>
    <n v="231.90658999999999"/>
    <s v="MPS"/>
  </r>
  <r>
    <x v="0"/>
    <x v="5160"/>
    <s v="5E"/>
    <n v="100"/>
    <x v="3"/>
    <x v="3"/>
    <s v="T"/>
    <n v="0"/>
    <n v="5"/>
    <n v="5"/>
    <n v="5"/>
    <m/>
    <n v="5"/>
    <n v="1"/>
    <n v="15.26257"/>
    <s v="2845/7 WH"/>
    <n v="36"/>
    <n v="101"/>
    <n v="0.50423076923076926"/>
    <n v="50.423076923076927"/>
    <n v="208.50000000000003"/>
    <n v="2.0850000000000004"/>
    <n v="2.5211538461538465"/>
    <n v="4"/>
    <n v="61.050280000000001"/>
    <n v="7"/>
    <n v="106.83799"/>
    <n v="11"/>
    <n v="167.88827000000001"/>
    <s v="MPS"/>
  </r>
  <r>
    <x v="1"/>
    <x v="5161"/>
    <s v="5E"/>
    <n v="1000"/>
    <x v="3"/>
    <x v="3"/>
    <s v="T"/>
    <n v="0"/>
    <n v="5"/>
    <n v="5"/>
    <n v="5"/>
    <m/>
    <n v="5"/>
    <n v="2"/>
    <n v="122.54319"/>
    <s v="5854 GR"/>
    <n v="2"/>
    <n v="12"/>
    <n v="3.5384615384615382E-2"/>
    <n v="35.38461538461538"/>
    <n v="154.26923076923077"/>
    <n v="0.15426923076923077"/>
    <n v="0.17692307692307691"/>
    <n v="1"/>
    <n v="122.54319"/>
    <n v="1"/>
    <n v="122.54319"/>
    <n v="1"/>
    <n v="122.54319"/>
    <s v="MPS"/>
  </r>
  <r>
    <x v="0"/>
    <x v="5162"/>
    <s v="5I"/>
    <n v="1000"/>
    <x v="4"/>
    <x v="4"/>
    <s v="S"/>
    <n v="0"/>
    <n v="39"/>
    <n v="39"/>
    <n v="39"/>
    <n v="-4"/>
    <n v="35"/>
    <n v="2"/>
    <n v="26.6"/>
    <s v="6821 BL"/>
    <n v="1"/>
    <n v="20"/>
    <n v="3.3846153846153845E-2"/>
    <n v="33.846153846153847"/>
    <n v="42.307692307692307"/>
    <n v="4.230769230769231E-2"/>
    <n v="1.1846153846153846"/>
    <n v="0"/>
    <n v="0"/>
    <n v="1"/>
    <n v="26.6"/>
    <n v="1"/>
    <n v="26.6"/>
    <s v="Portal"/>
  </r>
  <r>
    <x v="0"/>
    <x v="5163"/>
    <s v="5A"/>
    <n v="1000"/>
    <x v="0"/>
    <x v="0"/>
    <s v="S"/>
    <n v="3.7037037037037035E-2"/>
    <n v="28"/>
    <n v="27"/>
    <n v="27"/>
    <n v="-4"/>
    <n v="23"/>
    <n v="10"/>
    <n v="34.630000000000003"/>
    <s v="1857/19 BL"/>
    <n v="10"/>
    <n v="33"/>
    <n v="0.14576923076923076"/>
    <n v="145.76923076923077"/>
    <n v="154.19230769230771"/>
    <n v="0.15419230769230771"/>
    <n v="3.3526923076923074"/>
    <n v="1"/>
    <n v="34.630000000000003"/>
    <n v="4"/>
    <n v="138.52000000000001"/>
    <n v="5"/>
    <n v="173.15"/>
    <s v="Portal"/>
  </r>
  <r>
    <x v="1"/>
    <x v="5164"/>
    <s v="8A"/>
    <n v="20"/>
    <x v="1"/>
    <x v="1"/>
    <s v="E"/>
    <n v="0.55555555555555558"/>
    <n v="140"/>
    <n v="90"/>
    <n v="90"/>
    <n v="-4"/>
    <n v="86"/>
    <n v="42"/>
    <n v="32.25"/>
    <s v="F75011/2 BK"/>
    <n v="31"/>
    <n v="43"/>
    <n v="0.38346153846153846"/>
    <n v="7.6692307692307695"/>
    <n v="7.6692307692307695"/>
    <n v="0.38346153846153846"/>
    <n v="32.977692307692308"/>
    <n v="2"/>
    <n v="64.5"/>
    <n v="35"/>
    <n v="1128.75"/>
    <n v="37"/>
    <n v="1193.25"/>
    <s v="Portal"/>
  </r>
  <r>
    <x v="0"/>
    <x v="5165"/>
    <s v="8A"/>
    <n v="250"/>
    <x v="1"/>
    <x v="1"/>
    <s v="E"/>
    <n v="0.5730337078651685"/>
    <n v="140"/>
    <n v="89"/>
    <n v="89"/>
    <n v="-4"/>
    <n v="85"/>
    <n v="9"/>
    <n v="42.08"/>
    <s v="F321V1/4 WH"/>
    <n v="4"/>
    <n v="26"/>
    <n v="7.3076923076923067E-2"/>
    <n v="18.269230769230766"/>
    <n v="18.269230769230766"/>
    <n v="7.3076923076923067E-2"/>
    <n v="6.2115384615384608"/>
    <n v="0"/>
    <n v="0"/>
    <n v="6"/>
    <n v="252.48"/>
    <n v="6"/>
    <n v="252.48"/>
    <s v="Portal"/>
  </r>
  <r>
    <x v="1"/>
    <x v="5166"/>
    <s v="1A"/>
    <n v="1000"/>
    <x v="0"/>
    <x v="0"/>
    <s v="B"/>
    <n v="0.20689655172413793"/>
    <n v="35"/>
    <n v="29"/>
    <n v="29"/>
    <n v="-4"/>
    <n v="25"/>
    <n v="0"/>
    <n v="258.77999999999997"/>
    <s v="5010C SL"/>
    <n v="6"/>
    <n v="26"/>
    <n v="9.4615384615384615E-2"/>
    <n v="94.615384615384613"/>
    <n v="102.23076923076923"/>
    <n v="0.10223076923076922"/>
    <n v="2.3653846153846154"/>
    <n v="0"/>
    <n v="0"/>
    <n v="2"/>
    <n v="517.55999999999995"/>
    <n v="2"/>
    <n v="517.55999999999995"/>
    <s v="Portal"/>
  </r>
  <r>
    <x v="1"/>
    <x v="5167"/>
    <s v="8A"/>
    <n v="1"/>
    <x v="28"/>
    <x v="27"/>
    <s v="T"/>
    <n v="0"/>
    <n v="5"/>
    <n v="5"/>
    <n v="5"/>
    <m/>
    <n v="5"/>
    <n v="0"/>
    <n v="0"/>
    <s v="FCRIMP2 BL"/>
    <s v="0"/>
    <s v="0"/>
    <n v="0"/>
    <n v="0"/>
    <n v="18.076923076923077"/>
    <n v="18.076923076923077"/>
    <n v="0"/>
    <n v="0"/>
    <n v="0"/>
    <n v="0"/>
    <n v="0"/>
    <n v="0"/>
    <n v="0"/>
    <s v="MPS"/>
  </r>
  <r>
    <x v="0"/>
    <x v="5168"/>
    <s v="8A"/>
    <n v="250"/>
    <x v="27"/>
    <x v="26"/>
    <s v="T"/>
    <n v="0"/>
    <n v="5"/>
    <n v="5"/>
    <n v="5"/>
    <m/>
    <n v="5"/>
    <n v="0"/>
    <n v="172.98"/>
    <s v="FPRINT1/8 WH"/>
    <n v="0"/>
    <n v="0"/>
    <n v="0"/>
    <n v="0"/>
    <n v="0"/>
    <n v="0"/>
    <n v="0"/>
    <n v="0"/>
    <n v="0"/>
    <n v="0"/>
    <n v="0"/>
    <n v="0"/>
    <n v="0"/>
    <s v="MPS"/>
  </r>
  <r>
    <x v="1"/>
    <x v="5169"/>
    <s v="1F"/>
    <n v="1000"/>
    <x v="2"/>
    <x v="2"/>
    <n v="2"/>
    <n v="0"/>
    <n v="40"/>
    <n v="40"/>
    <n v="40"/>
    <m/>
    <n v="40"/>
    <n v="0"/>
    <n v="189.67945"/>
    <s v="86002CY SL"/>
    <n v="1"/>
    <n v="1"/>
    <n v="1.1923076923076923E-2"/>
    <n v="11.923076923076923"/>
    <n v="24.269230769230766"/>
    <n v="2.4269230769230765E-2"/>
    <n v="0.47692307692307695"/>
    <n v="0"/>
    <n v="0"/>
    <n v="0"/>
    <n v="0"/>
    <n v="0"/>
    <n v="0"/>
    <s v="Portal"/>
  </r>
  <r>
    <x v="0"/>
    <x v="5170"/>
    <s v="5E"/>
    <n v="1000"/>
    <x v="7"/>
    <x v="7"/>
    <s v="S"/>
    <n v="0.03"/>
    <n v="103"/>
    <n v="100"/>
    <n v="100"/>
    <n v="-4"/>
    <n v="96"/>
    <n v="7"/>
    <n v="91.234999999999999"/>
    <s v="2840/7 BR"/>
    <n v="2"/>
    <n v="10"/>
    <n v="3.3076923076923073E-2"/>
    <n v="33.076923076923073"/>
    <n v="62.615384615384613"/>
    <n v="6.2615384615384614E-2"/>
    <n v="3.175384615384615"/>
    <n v="0"/>
    <n v="0"/>
    <n v="3"/>
    <n v="273.70499999999998"/>
    <n v="3"/>
    <n v="273.70499999999998"/>
    <s v="Traditional"/>
  </r>
  <r>
    <x v="0"/>
    <x v="5171"/>
    <s v="5D"/>
    <n v="100"/>
    <x v="15"/>
    <x v="14"/>
    <s v="B"/>
    <n v="0"/>
    <n v="24"/>
    <n v="24"/>
    <n v="24"/>
    <n v="-4"/>
    <n v="20"/>
    <n v="17"/>
    <n v="1.7206999999999999"/>
    <s v="299/3 SV"/>
    <n v="110"/>
    <n v="394"/>
    <n v="1.6392307692307693"/>
    <n v="163.92307692307693"/>
    <n v="1470.4615384615383"/>
    <n v="14.704615384615384"/>
    <n v="32.784615384615385"/>
    <n v="10"/>
    <n v="17.207000000000001"/>
    <n v="43"/>
    <n v="73.990099999999998"/>
    <n v="51"/>
    <n v="87.75569999999999"/>
    <s v="Portal"/>
  </r>
  <r>
    <x v="1"/>
    <x v="5172"/>
    <s v="5E"/>
    <n v="1000"/>
    <x v="3"/>
    <x v="3"/>
    <s v="T"/>
    <n v="0"/>
    <n v="5"/>
    <n v="5"/>
    <n v="5"/>
    <m/>
    <n v="5"/>
    <n v="2"/>
    <n v="282.50281000000001"/>
    <s v="5857 RD"/>
    <n v="13"/>
    <n v="51"/>
    <n v="0.19884615384615384"/>
    <n v="198.84615384615384"/>
    <n v="595.42307692307691"/>
    <n v="0.59542307692307694"/>
    <n v="0.99423076923076925"/>
    <n v="1"/>
    <n v="282.50281000000001"/>
    <n v="2"/>
    <n v="565.00562000000002"/>
    <n v="3"/>
    <n v="847.50843000000009"/>
    <s v="MPS"/>
  </r>
  <r>
    <x v="0"/>
    <x v="5173"/>
    <s v="4A"/>
    <n v="328"/>
    <x v="2"/>
    <x v="2"/>
    <n v="2"/>
    <n v="0"/>
    <n v="40"/>
    <n v="40"/>
    <n v="40"/>
    <m/>
    <n v="40"/>
    <n v="0"/>
    <n v="66.557980000000001"/>
    <s v="B963013 GE"/>
    <s v="0"/>
    <s v="0"/>
    <n v="0"/>
    <n v="0"/>
    <n v="6.8123076923076926"/>
    <n v="2.0769230769230769E-2"/>
    <n v="0"/>
    <n v="0"/>
    <n v="0"/>
    <n v="0"/>
    <n v="0"/>
    <n v="0"/>
    <n v="0"/>
    <s v="Portal"/>
  </r>
  <r>
    <x v="0"/>
    <x v="5174"/>
    <s v="4A"/>
    <n v="3280"/>
    <x v="2"/>
    <x v="2"/>
    <n v="2"/>
    <n v="0"/>
    <n v="40"/>
    <n v="40"/>
    <n v="40"/>
    <m/>
    <n v="40"/>
    <n v="0"/>
    <n v="411.83312000000001"/>
    <s v="B963013 GE"/>
    <s v="0"/>
    <s v="0"/>
    <n v="0"/>
    <n v="0"/>
    <n v="6.8123076923076926"/>
    <n v="2.0769230769230769E-3"/>
    <n v="0"/>
    <n v="0"/>
    <n v="0"/>
    <n v="0"/>
    <n v="0"/>
    <n v="0"/>
    <n v="0"/>
    <s v="Portal"/>
  </r>
  <r>
    <x v="0"/>
    <x v="5175"/>
    <s v="8A"/>
    <n v="1"/>
    <x v="27"/>
    <x v="26"/>
    <s v="S"/>
    <n v="0.39534883720930231"/>
    <n v="60"/>
    <n v="43"/>
    <n v="43"/>
    <n v="-4"/>
    <n v="39"/>
    <n v="644"/>
    <n v="1.77"/>
    <s v="CAP22 BK"/>
    <s v="0"/>
    <s v="0"/>
    <n v="0"/>
    <n v="0"/>
    <n v="5.4711538461538467"/>
    <n v="5.4711538461538467"/>
    <n v="0"/>
    <n v="27"/>
    <n v="47.79"/>
    <n v="240"/>
    <n v="424.8"/>
    <n v="267"/>
    <n v="472.59000000000003"/>
    <s v="Portal With MPS"/>
  </r>
  <r>
    <x v="0"/>
    <x v="5176"/>
    <s v="5E"/>
    <n v="1000"/>
    <x v="3"/>
    <x v="3"/>
    <s v="T"/>
    <n v="0"/>
    <n v="5"/>
    <n v="5"/>
    <n v="5"/>
    <m/>
    <n v="5"/>
    <n v="0"/>
    <n v="211.697"/>
    <s v="5857 VI"/>
    <n v="1"/>
    <n v="1"/>
    <n v="1.1923076923076923E-2"/>
    <n v="11.923076923076923"/>
    <n v="31.653846153846157"/>
    <n v="3.1653846153846157E-2"/>
    <n v="5.9615384615384619E-2"/>
    <n v="1"/>
    <n v="211.697"/>
    <n v="1"/>
    <n v="211.697"/>
    <n v="1"/>
    <n v="211.697"/>
    <s v="MPS"/>
  </r>
  <r>
    <x v="0"/>
    <x v="5177"/>
    <s v="5A"/>
    <n v="1000"/>
    <x v="0"/>
    <x v="0"/>
    <s v="S"/>
    <n v="3.7037037037037035E-2"/>
    <n v="28"/>
    <n v="27"/>
    <n v="27"/>
    <n v="-4"/>
    <n v="23"/>
    <n v="8"/>
    <n v="21.05"/>
    <s v="1855 YL"/>
    <n v="4"/>
    <n v="28"/>
    <n v="7.5384615384615383E-2"/>
    <n v="75.384615384615387"/>
    <n v="110.96153846153847"/>
    <n v="0.11096153846153847"/>
    <n v="1.7338461538461538"/>
    <n v="0"/>
    <n v="0"/>
    <n v="2"/>
    <n v="42.1"/>
    <n v="2"/>
    <n v="42.1"/>
    <s v="Portal"/>
  </r>
  <r>
    <x v="0"/>
    <x v="5178"/>
    <s v="5A"/>
    <n v="1000"/>
    <x v="0"/>
    <x v="0"/>
    <s v="S"/>
    <n v="3.7037037037037035E-2"/>
    <n v="28"/>
    <n v="27"/>
    <n v="27"/>
    <n v="-4"/>
    <n v="23"/>
    <n v="4"/>
    <n v="21.04"/>
    <s v="1855 OR"/>
    <n v="1"/>
    <n v="18"/>
    <n v="3.1538461538461536E-2"/>
    <n v="31.538461538461537"/>
    <n v="88.269230769230759"/>
    <n v="8.8269230769230753E-2"/>
    <n v="0.72538461538461529"/>
    <n v="0"/>
    <n v="0"/>
    <n v="1"/>
    <n v="21.04"/>
    <n v="1"/>
    <n v="21.04"/>
    <s v="Portal"/>
  </r>
  <r>
    <x v="0"/>
    <x v="5179"/>
    <s v="5A"/>
    <n v="1000"/>
    <x v="0"/>
    <x v="0"/>
    <s v="S"/>
    <n v="-0.52083333333333337"/>
    <n v="23"/>
    <n v="48"/>
    <n v="23"/>
    <n v="-4"/>
    <n v="19"/>
    <n v="6"/>
    <n v="47.59"/>
    <s v="3053 WR"/>
    <n v="3"/>
    <n v="12"/>
    <n v="4.6153846153846156E-2"/>
    <n v="46.153846153846153"/>
    <n v="91.5"/>
    <n v="9.1499999999999998E-2"/>
    <n v="0.87692307692307692"/>
    <n v="0"/>
    <n v="0"/>
    <n v="1"/>
    <n v="47.59"/>
    <n v="1"/>
    <n v="47.59"/>
    <s v="Portal"/>
  </r>
  <r>
    <x v="1"/>
    <x v="5180"/>
    <s v="1A"/>
    <n v="1000"/>
    <x v="2"/>
    <x v="2"/>
    <n v="2"/>
    <n v="0"/>
    <n v="35"/>
    <n v="35"/>
    <n v="35"/>
    <m/>
    <n v="35"/>
    <n v="18"/>
    <n v="277.82866000000001"/>
    <s v="5430/2 SL"/>
    <n v="35"/>
    <n v="0"/>
    <n v="0.37692307692307686"/>
    <n v="376.92307692307685"/>
    <n v="402.9615384615384"/>
    <n v="0.40296153846153837"/>
    <n v="13.19230769230769"/>
    <n v="2"/>
    <n v="555.65732000000003"/>
    <n v="15"/>
    <n v="4167.4299000000001"/>
    <n v="17"/>
    <n v="4723.0872200000003"/>
    <s v="Portal"/>
  </r>
  <r>
    <x v="0"/>
    <x v="5181"/>
    <s v="5C"/>
    <n v="1000"/>
    <x v="19"/>
    <x v="18"/>
    <s v="E"/>
    <n v="0"/>
    <n v="34"/>
    <n v="34"/>
    <n v="34"/>
    <n v="-4"/>
    <n v="30"/>
    <n v="2"/>
    <n v="653.83000000000004"/>
    <s v="392245 WH"/>
    <n v="0"/>
    <n v="0"/>
    <n v="0"/>
    <n v="0"/>
    <n v="5.9230769230769234"/>
    <n v="5.9230769230769233E-3"/>
    <n v="0"/>
    <n v="0"/>
    <n v="0"/>
    <n v="0"/>
    <n v="0"/>
    <n v="0"/>
    <n v="0"/>
    <s v="Traditional"/>
  </r>
  <r>
    <x v="1"/>
    <x v="5182"/>
    <s v="2F"/>
    <n v="500"/>
    <x v="3"/>
    <x v="3"/>
    <s v="T"/>
    <n v="0"/>
    <n v="5"/>
    <n v="5"/>
    <n v="5"/>
    <m/>
    <n v="5"/>
    <n v="0"/>
    <n v="192.13028"/>
    <s v="9178B CL"/>
    <s v="0"/>
    <s v="0"/>
    <n v="0"/>
    <n v="0"/>
    <n v="99.230769230769226"/>
    <n v="0.19846153846153844"/>
    <n v="0"/>
    <n v="0"/>
    <n v="0"/>
    <n v="0"/>
    <n v="0"/>
    <n v="0"/>
    <n v="0"/>
    <s v="MPS"/>
  </r>
  <r>
    <x v="1"/>
    <x v="5183"/>
    <s v="8A"/>
    <n v="25"/>
    <x v="1"/>
    <x v="1"/>
    <s v="E"/>
    <n v="0.7865168539325843"/>
    <n v="159"/>
    <n v="89"/>
    <n v="89"/>
    <n v="-4"/>
    <n v="85"/>
    <n v="52"/>
    <n v="164.45"/>
    <s v="FFLEX6 SL"/>
    <n v="0"/>
    <n v="1"/>
    <n v="1.153846153846154E-3"/>
    <n v="2.8846153846153848E-2"/>
    <n v="9.490384615384615"/>
    <n v="0.37961538461538458"/>
    <n v="9.8076923076923089E-2"/>
    <n v="1"/>
    <n v="164.45"/>
    <n v="1"/>
    <n v="164.45"/>
    <n v="1"/>
    <n v="164.45"/>
    <s v="Portal"/>
  </r>
  <r>
    <x v="0"/>
    <x v="5184"/>
    <s v="5A"/>
    <n v="1000"/>
    <x v="0"/>
    <x v="0"/>
    <s v="S"/>
    <n v="5.2631578947368418E-2"/>
    <n v="20"/>
    <n v="19"/>
    <n v="19"/>
    <n v="-4"/>
    <n v="15"/>
    <n v="1"/>
    <n v="24.83"/>
    <s v="3252 BR"/>
    <n v="5"/>
    <n v="0"/>
    <n v="5.3846153846153849E-2"/>
    <n v="53.846153846153847"/>
    <n v="58.5"/>
    <n v="5.8500000000000003E-2"/>
    <n v="0.80769230769230771"/>
    <n v="0"/>
    <n v="0"/>
    <n v="1"/>
    <n v="24.83"/>
    <n v="1"/>
    <n v="24.83"/>
    <s v="Portal"/>
  </r>
  <r>
    <x v="1"/>
    <x v="5185"/>
    <s v="3A"/>
    <n v="1000"/>
    <x v="2"/>
    <x v="2"/>
    <n v="2"/>
    <n v="0"/>
    <n v="25"/>
    <n v="25"/>
    <n v="25"/>
    <m/>
    <n v="25"/>
    <n v="0"/>
    <n v="274.98943000000003"/>
    <s v="2433C SL"/>
    <n v="3"/>
    <n v="14"/>
    <n v="4.8461538461538459E-2"/>
    <n v="48.46153846153846"/>
    <n v="78.192307692307693"/>
    <n v="7.81923076923077E-2"/>
    <n v="1.2115384615384615"/>
    <n v="0"/>
    <n v="0"/>
    <n v="1"/>
    <n v="274.98943000000003"/>
    <n v="1"/>
    <n v="274.98943000000003"/>
    <s v="Portal"/>
  </r>
  <r>
    <x v="1"/>
    <x v="5186"/>
    <s v="3A"/>
    <n v="500"/>
    <x v="2"/>
    <x v="2"/>
    <n v="2"/>
    <n v="0"/>
    <n v="55"/>
    <n v="55"/>
    <n v="55"/>
    <m/>
    <n v="55"/>
    <n v="2"/>
    <n v="176.72019"/>
    <s v="6365 SL"/>
    <n v="0"/>
    <n v="0"/>
    <n v="0"/>
    <n v="0"/>
    <n v="8.6538461538461533"/>
    <n v="1.7307692307692305E-2"/>
    <n v="0"/>
    <n v="0"/>
    <n v="0"/>
    <n v="0"/>
    <n v="0"/>
    <n v="0"/>
    <n v="0"/>
    <s v="Portal"/>
  </r>
  <r>
    <x v="0"/>
    <x v="5187"/>
    <s v="5A"/>
    <n v="1000"/>
    <x v="0"/>
    <x v="0"/>
    <s v="S"/>
    <n v="-0.47916666666666669"/>
    <n v="25"/>
    <n v="48"/>
    <n v="25"/>
    <n v="-4"/>
    <n v="21"/>
    <n v="15"/>
    <n v="55.29"/>
    <s v="3077 GR"/>
    <n v="0"/>
    <n v="3"/>
    <n v="3.4615384615384616E-3"/>
    <n v="3.4615384615384617"/>
    <n v="23.615384615384613"/>
    <n v="2.3615384615384614E-2"/>
    <n v="0.49592307692307691"/>
    <n v="1"/>
    <n v="55.29"/>
    <n v="1"/>
    <n v="55.29"/>
    <n v="1"/>
    <n v="55.29"/>
    <s v="Portal With MPS"/>
  </r>
  <r>
    <x v="1"/>
    <x v="5188"/>
    <s v="8A"/>
    <n v="12"/>
    <x v="12"/>
    <x v="12"/>
    <s v="E"/>
    <n v="4.4749999999999996"/>
    <n v="219"/>
    <n v="40"/>
    <n v="40"/>
    <n v="-4"/>
    <n v="36"/>
    <n v="13"/>
    <n v="4.2046999999999999"/>
    <s v="F2213/16 CL"/>
    <n v="2"/>
    <n v="50"/>
    <n v="7.923076923076923E-2"/>
    <n v="0.95076923076923081"/>
    <n v="406.16230769230765"/>
    <n v="33.846858974358973"/>
    <n v="2.8523076923076922"/>
    <n v="0"/>
    <n v="0"/>
    <n v="3"/>
    <n v="12.614100000000001"/>
    <n v="3"/>
    <n v="12.614100000000001"/>
    <s v="Portal"/>
  </r>
  <r>
    <x v="1"/>
    <x v="5189"/>
    <s v="1A"/>
    <n v="1000"/>
    <x v="0"/>
    <x v="0"/>
    <s v="B"/>
    <n v="-0.65753424657534243"/>
    <n v="25"/>
    <n v="73"/>
    <n v="25"/>
    <n v="-4"/>
    <n v="21"/>
    <n v="12"/>
    <n v="336.35"/>
    <s v="5274C SL"/>
    <n v="8"/>
    <n v="12"/>
    <n v="9.9999999999999992E-2"/>
    <n v="99.999999999999986"/>
    <n v="106.07692307692307"/>
    <n v="0.10607692307692307"/>
    <n v="2.0999999999999996"/>
    <n v="1"/>
    <n v="336.35"/>
    <n v="3"/>
    <n v="1009.0500000000001"/>
    <n v="4"/>
    <n v="1345.4"/>
    <s v="Portal"/>
  </r>
  <r>
    <x v="1"/>
    <x v="5190"/>
    <s v="8A"/>
    <n v="100"/>
    <x v="1"/>
    <x v="1"/>
    <s v="E"/>
    <n v="0.7865168539325843"/>
    <n v="159"/>
    <n v="89"/>
    <n v="89"/>
    <n v="-4"/>
    <n v="85"/>
    <n v="10"/>
    <n v="631.47"/>
    <s v="FFLEX6 SL"/>
    <n v="6"/>
    <n v="26"/>
    <n v="9.4615384615384615E-2"/>
    <n v="9.4615384615384617"/>
    <n v="9.490384615384615"/>
    <n v="9.4903846153846144E-2"/>
    <n v="8.042307692307693"/>
    <n v="0"/>
    <n v="0"/>
    <n v="8"/>
    <n v="5051.76"/>
    <n v="8"/>
    <n v="5051.76"/>
    <s v="Portal"/>
  </r>
  <r>
    <x v="1"/>
    <x v="5191"/>
    <s v="5A"/>
    <n v="1000"/>
    <x v="0"/>
    <x v="0"/>
    <s v="S"/>
    <n v="3.7037037037037035E-2"/>
    <n v="28"/>
    <n v="27"/>
    <n v="27"/>
    <n v="-4"/>
    <n v="23"/>
    <n v="10"/>
    <n v="34.619999999999997"/>
    <s v="1857/19 RD"/>
    <n v="16"/>
    <n v="63"/>
    <n v="0.245"/>
    <n v="245"/>
    <n v="271.76923076923077"/>
    <n v="0.27176923076923076"/>
    <n v="5.6349999999999998"/>
    <n v="1"/>
    <n v="34.619999999999997"/>
    <n v="7"/>
    <n v="242.33999999999997"/>
    <n v="8"/>
    <n v="276.95999999999998"/>
    <s v="Portal  "/>
  </r>
  <r>
    <x v="0"/>
    <x v="5192"/>
    <s v="8A"/>
    <n v="1"/>
    <x v="27"/>
    <x v="26"/>
    <s v="S"/>
    <n v="0"/>
    <n v="43"/>
    <n v="43"/>
    <n v="43"/>
    <n v="-4"/>
    <n v="39"/>
    <n v="431"/>
    <n v="0.65900000000000003"/>
    <s v="FPRINT1/8 WH"/>
    <s v="0"/>
    <s v="0"/>
    <n v="0"/>
    <n v="0"/>
    <n v="0"/>
    <n v="0"/>
    <n v="0"/>
    <n v="0"/>
    <n v="0"/>
    <n v="0"/>
    <n v="0"/>
    <n v="0"/>
    <n v="0"/>
    <s v="Portal With MPS"/>
  </r>
  <r>
    <x v="0"/>
    <x v="5193"/>
    <s v="5A"/>
    <n v="100"/>
    <x v="0"/>
    <x v="0"/>
    <s v="S"/>
    <n v="2"/>
    <n v="78"/>
    <n v="26"/>
    <n v="26"/>
    <n v="-4"/>
    <n v="22"/>
    <n v="15"/>
    <n v="1.9710000000000001"/>
    <s v="1852 VI"/>
    <n v="31"/>
    <n v="87"/>
    <n v="0.4342307692307692"/>
    <n v="43.42307692307692"/>
    <n v="74.192307692307693"/>
    <n v="0.74192307692307691"/>
    <n v="9.5530769230769224"/>
    <n v="2"/>
    <n v="3.9420000000000002"/>
    <n v="12"/>
    <n v="23.652000000000001"/>
    <n v="14"/>
    <n v="27.594000000000001"/>
    <s v="Portal"/>
  </r>
  <r>
    <x v="0"/>
    <x v="5194"/>
    <s v="8B"/>
    <n v="100"/>
    <x v="29"/>
    <x v="28"/>
    <s v="I"/>
    <n v="0"/>
    <n v="28"/>
    <n v="28"/>
    <n v="28"/>
    <n v="-4"/>
    <n v="24"/>
    <n v="4"/>
    <n v="10.65"/>
    <s v="492750 BK"/>
    <n v="4"/>
    <n v="0"/>
    <n v="4.3076923076923075E-2"/>
    <n v="4.3076923076923075"/>
    <n v="4.3076923076923075"/>
    <n v="4.3076923076923075E-2"/>
    <n v="1.0338461538461539"/>
    <n v="0"/>
    <n v="0"/>
    <n v="1"/>
    <n v="10.65"/>
    <n v="1"/>
    <n v="10.65"/>
    <s v="Portal"/>
  </r>
  <r>
    <x v="0"/>
    <x v="5195"/>
    <s v="8B"/>
    <n v="50"/>
    <x v="29"/>
    <x v="28"/>
    <s v="I"/>
    <n v="0"/>
    <n v="28"/>
    <n v="28"/>
    <n v="28"/>
    <n v="-4"/>
    <n v="24"/>
    <n v="2"/>
    <n v="16.64"/>
    <s v="492150 BK"/>
    <n v="3"/>
    <n v="8"/>
    <n v="4.1538461538461538E-2"/>
    <n v="2.0769230769230771"/>
    <n v="2.0769230769230771"/>
    <n v="4.1538461538461545E-2"/>
    <n v="0.99692307692307691"/>
    <n v="0"/>
    <n v="0"/>
    <n v="1"/>
    <n v="16.64"/>
    <n v="1"/>
    <n v="16.64"/>
    <s v="Portal"/>
  </r>
  <r>
    <x v="1"/>
    <x v="5196"/>
    <s v="3A"/>
    <n v="1000"/>
    <x v="2"/>
    <x v="2"/>
    <n v="2"/>
    <n v="0"/>
    <n v="40"/>
    <n v="40"/>
    <n v="40"/>
    <m/>
    <n v="40"/>
    <n v="0"/>
    <n v="204.15514999999999"/>
    <s v="3213 SL"/>
    <n v="6"/>
    <n v="17"/>
    <n v="8.4230769230769234E-2"/>
    <n v="84.230769230769241"/>
    <n v="108.00000000000001"/>
    <n v="0.10800000000000001"/>
    <n v="3.3692307692307693"/>
    <n v="0"/>
    <n v="0"/>
    <n v="3"/>
    <n v="612.46544999999992"/>
    <n v="3"/>
    <n v="612.46544999999992"/>
    <s v="Portal"/>
  </r>
  <r>
    <x v="0"/>
    <x v="5197"/>
    <s v="3D"/>
    <n v="1000"/>
    <x v="6"/>
    <x v="6"/>
    <s v="C"/>
    <n v="0"/>
    <n v="5"/>
    <n v="5"/>
    <n v="5"/>
    <m/>
    <n v="5"/>
    <n v="0"/>
    <n v="293.13387999999998"/>
    <s v="1180L SL"/>
    <n v="0"/>
    <n v="16"/>
    <n v="1.8461538461538463E-2"/>
    <n v="18.461538461538463"/>
    <n v="122.5"/>
    <n v="0.1225"/>
    <n v="0.61250000000000004"/>
    <n v="1"/>
    <n v="293.13387999999998"/>
    <n v="1"/>
    <n v="293.13387999999998"/>
    <n v="1"/>
    <n v="293.13387999999998"/>
    <s v="MPS"/>
  </r>
  <r>
    <x v="0"/>
    <x v="5198"/>
    <s v="8B"/>
    <n v="100"/>
    <x v="29"/>
    <x v="28"/>
    <s v="I"/>
    <n v="0"/>
    <n v="28"/>
    <n v="28"/>
    <n v="28"/>
    <n v="-4"/>
    <n v="24"/>
    <n v="9"/>
    <n v="15.63"/>
    <s v="492100 BK"/>
    <n v="12"/>
    <n v="39"/>
    <n v="0.17423076923076924"/>
    <n v="17.423076923076923"/>
    <n v="17.423076923076923"/>
    <n v="0.17423076923076924"/>
    <n v="4.1815384615384623"/>
    <n v="1"/>
    <n v="15.63"/>
    <n v="5"/>
    <n v="78.150000000000006"/>
    <n v="6"/>
    <n v="93.78"/>
    <s v="Portal"/>
  </r>
  <r>
    <x v="0"/>
    <x v="5199"/>
    <s v="3D"/>
    <n v="100"/>
    <x v="6"/>
    <x v="6"/>
    <s v="C"/>
    <n v="0"/>
    <n v="5"/>
    <n v="5"/>
    <n v="5"/>
    <m/>
    <n v="5"/>
    <n v="15"/>
    <n v="23.18957"/>
    <s v="1176L SL"/>
    <n v="47"/>
    <n v="114"/>
    <n v="0.63769230769230756"/>
    <n v="63.769230769230759"/>
    <n v="125.69230769230768"/>
    <n v="1.2569230769230768"/>
    <n v="3.1884615384615378"/>
    <n v="4"/>
    <n v="92.758279999999999"/>
    <n v="7"/>
    <n v="162.32699"/>
    <n v="11"/>
    <n v="255.08527000000001"/>
    <s v="MPS"/>
  </r>
  <r>
    <x v="1"/>
    <x v="5200"/>
    <s v="3C"/>
    <n v="100"/>
    <x v="0"/>
    <x v="0"/>
    <s v="C"/>
    <n v="0"/>
    <n v="5"/>
    <n v="5"/>
    <n v="5"/>
    <m/>
    <n v="5"/>
    <n v="9"/>
    <n v="32.300310000000003"/>
    <s v="6462 VI"/>
    <n v="0"/>
    <n v="109"/>
    <n v="0.12576923076923077"/>
    <n v="12.576923076923077"/>
    <n v="16.03846153846154"/>
    <n v="0.1603846153846154"/>
    <n v="0.62884615384615383"/>
    <n v="1"/>
    <n v="32.300310000000003"/>
    <n v="2"/>
    <n v="64.600620000000006"/>
    <n v="3"/>
    <n v="96.900930000000017"/>
    <s v="MPS"/>
  </r>
  <r>
    <x v="0"/>
    <x v="5201"/>
    <s v="2A"/>
    <n v="1000"/>
    <x v="0"/>
    <x v="0"/>
    <s v="B"/>
    <n v="-0.75"/>
    <n v="25"/>
    <n v="100"/>
    <n v="25"/>
    <n v="-4"/>
    <n v="21"/>
    <n v="17"/>
    <n v="134.54"/>
    <s v="M3232 SL"/>
    <n v="0"/>
    <n v="0"/>
    <n v="0"/>
    <n v="0"/>
    <n v="6.0000000000000009"/>
    <n v="6.000000000000001E-3"/>
    <n v="0"/>
    <n v="0"/>
    <n v="0"/>
    <n v="0"/>
    <n v="0"/>
    <n v="0"/>
    <n v="0"/>
    <s v="Traditional"/>
  </r>
  <r>
    <x v="0"/>
    <x v="5202"/>
    <s v="2A"/>
    <n v="1"/>
    <x v="31"/>
    <x v="30"/>
    <s v="B"/>
    <n v="0"/>
    <n v="154"/>
    <n v="154"/>
    <n v="154"/>
    <n v="-4"/>
    <n v="150"/>
    <n v="0"/>
    <n v="0"/>
    <s v="M3232 SL"/>
    <s v="0"/>
    <s v="0"/>
    <n v="0"/>
    <n v="0"/>
    <n v="6.0000000000000009"/>
    <n v="6.0000000000000009"/>
    <n v="0"/>
    <n v="0"/>
    <n v="0"/>
    <n v="0"/>
    <n v="0"/>
    <n v="0"/>
    <n v="0"/>
    <s v="Traditional"/>
  </r>
  <r>
    <x v="1"/>
    <x v="5203"/>
    <s v="5C"/>
    <n v="500"/>
    <x v="19"/>
    <x v="18"/>
    <s v="E"/>
    <n v="0"/>
    <n v="34"/>
    <n v="34"/>
    <n v="34"/>
    <n v="-4"/>
    <n v="30"/>
    <n v="0"/>
    <n v="776"/>
    <s v="390645 WH"/>
    <n v="2"/>
    <n v="3"/>
    <n v="2.4999999999999998E-2"/>
    <n v="12.499999999999998"/>
    <n v="216.30769230769232"/>
    <n v="0.43261538461538462"/>
    <n v="0.74999999999999989"/>
    <n v="0"/>
    <n v="0"/>
    <n v="1"/>
    <n v="776"/>
    <n v="1"/>
    <n v="776"/>
    <s v="Traditional"/>
  </r>
  <r>
    <x v="1"/>
    <x v="5204"/>
    <s v="5A"/>
    <n v="1000"/>
    <x v="0"/>
    <x v="0"/>
    <s v="S"/>
    <n v="-0.16666666666666666"/>
    <n v="20"/>
    <n v="24"/>
    <n v="20"/>
    <n v="-4"/>
    <n v="16"/>
    <n v="12"/>
    <n v="57.3"/>
    <s v="3057 BL"/>
    <n v="24"/>
    <n v="83"/>
    <n v="0.35423076923076924"/>
    <n v="354.23076923076923"/>
    <n v="552.34615384615381"/>
    <n v="0.55234615384615382"/>
    <n v="8.8375384615384611"/>
    <n v="2"/>
    <n v="114.6"/>
    <n v="8"/>
    <n v="458.4"/>
    <n v="10"/>
    <n v="573"/>
    <s v="Portal"/>
  </r>
  <r>
    <x v="1"/>
    <x v="5205"/>
    <s v="1F"/>
    <n v="1000"/>
    <x v="2"/>
    <x v="2"/>
    <n v="2"/>
    <n v="0"/>
    <n v="40"/>
    <n v="40"/>
    <n v="40"/>
    <m/>
    <n v="40"/>
    <n v="0"/>
    <n v="190.62620000000001"/>
    <s v="86501CY SL"/>
    <n v="4"/>
    <n v="12"/>
    <n v="5.6923076923076923E-2"/>
    <n v="56.923076923076927"/>
    <n v="81.961538461538467"/>
    <n v="8.1961538461538461E-2"/>
    <n v="2.2769230769230768"/>
    <n v="0"/>
    <n v="0"/>
    <n v="2"/>
    <n v="381.25240000000002"/>
    <n v="2"/>
    <n v="381.25240000000002"/>
    <s v="Portal"/>
  </r>
  <r>
    <x v="1"/>
    <x v="5206"/>
    <s v="3C"/>
    <n v="100"/>
    <x v="0"/>
    <x v="0"/>
    <s v="C"/>
    <n v="0"/>
    <n v="5"/>
    <n v="5"/>
    <n v="5"/>
    <m/>
    <n v="5"/>
    <n v="9"/>
    <n v="33.906309999999998"/>
    <s v="6453 BK"/>
    <n v="34"/>
    <n v="253"/>
    <n v="0.658076923076923"/>
    <n v="65.807692307692307"/>
    <n v="1166.5769230769229"/>
    <n v="11.665769230769229"/>
    <n v="3.2903846153846148"/>
    <n v="5"/>
    <n v="169.53154999999998"/>
    <n v="8"/>
    <n v="271.25047999999998"/>
    <n v="13"/>
    <n v="440.78202999999996"/>
    <s v="MPS"/>
  </r>
  <r>
    <x v="0"/>
    <x v="5207"/>
    <s v="5A"/>
    <n v="1000"/>
    <x v="0"/>
    <x v="0"/>
    <s v="S"/>
    <n v="-0.56603773584905659"/>
    <n v="23"/>
    <n v="53"/>
    <n v="23"/>
    <n v="-4"/>
    <n v="19"/>
    <n v="12"/>
    <n v="28.14"/>
    <s v="1553 OR"/>
    <n v="35"/>
    <n v="118"/>
    <n v="0.51307692307692299"/>
    <n v="513.07692307692298"/>
    <n v="560.99999999999989"/>
    <n v="0.56099999999999983"/>
    <n v="9.7484615384615374"/>
    <n v="3"/>
    <n v="84.42"/>
    <n v="13"/>
    <n v="365.82"/>
    <n v="16"/>
    <n v="450.24"/>
    <s v="Portal"/>
  </r>
  <r>
    <x v="0"/>
    <x v="5208"/>
    <s v="5A"/>
    <n v="1000"/>
    <x v="0"/>
    <x v="0"/>
    <s v="S"/>
    <n v="3.7037037037037035E-2"/>
    <n v="28"/>
    <n v="27"/>
    <n v="27"/>
    <n v="-4"/>
    <n v="23"/>
    <n v="4"/>
    <n v="21.03"/>
    <s v="1855 VI"/>
    <n v="11"/>
    <n v="22"/>
    <n v="0.14384615384615385"/>
    <n v="143.84615384615384"/>
    <n v="185.23076923076923"/>
    <n v="0.18523076923076923"/>
    <n v="3.3084615384615383"/>
    <n v="1"/>
    <n v="21.03"/>
    <n v="4"/>
    <n v="84.12"/>
    <n v="5"/>
    <n v="105.15"/>
    <s v="Portal"/>
  </r>
  <r>
    <x v="1"/>
    <x v="5209"/>
    <s v="5E"/>
    <n v="1"/>
    <x v="3"/>
    <x v="3"/>
    <s v="S"/>
    <n v="0.13333333333333333"/>
    <n v="68"/>
    <n v="60"/>
    <n v="60"/>
    <n v="-4"/>
    <n v="56"/>
    <n v="41650"/>
    <n v="0.18"/>
    <s v="5875 RD"/>
    <s v="0"/>
    <s v="0"/>
    <n v="0"/>
    <n v="0"/>
    <n v="460.03846153846155"/>
    <n v="460.03846153846155"/>
    <n v="0"/>
    <n v="2300"/>
    <n v="414"/>
    <n v="28062"/>
    <n v="5051.16"/>
    <n v="30362"/>
    <n v="5465.16"/>
    <s v="Portal With MPS"/>
  </r>
  <r>
    <x v="0"/>
    <x v="5210"/>
    <s v="5E"/>
    <n v="1"/>
    <x v="3"/>
    <x v="3"/>
    <s v="S"/>
    <n v="0.21666666666666667"/>
    <n v="73"/>
    <n v="60"/>
    <n v="60"/>
    <n v="-4"/>
    <n v="56"/>
    <n v="25751"/>
    <n v="7.0000000000000007E-2"/>
    <s v="2843/7 RD"/>
    <s v="0"/>
    <s v="0"/>
    <n v="0"/>
    <n v="0"/>
    <n v="442.03846153846155"/>
    <n v="442.03846153846155"/>
    <n v="0"/>
    <n v="2210"/>
    <n v="154.70000000000002"/>
    <n v="26964"/>
    <n v="1887.4800000000002"/>
    <n v="29174"/>
    <n v="2042.1800000000003"/>
    <s v="Portal With MPS"/>
  </r>
  <r>
    <x v="1"/>
    <x v="5211"/>
    <s v="3A"/>
    <n v="1000"/>
    <x v="0"/>
    <x v="0"/>
    <s v="B"/>
    <n v="-0.13793103448275862"/>
    <n v="25"/>
    <n v="29"/>
    <n v="25"/>
    <n v="-4"/>
    <n v="21"/>
    <n v="3"/>
    <n v="212.53"/>
    <s v="1179C SL"/>
    <n v="3"/>
    <n v="33"/>
    <n v="7.0384615384615379E-2"/>
    <n v="70.384615384615373"/>
    <n v="183.11538461538461"/>
    <n v="0.18311538461538462"/>
    <n v="1.4780769230769231"/>
    <n v="0"/>
    <n v="0"/>
    <n v="1"/>
    <n v="212.53"/>
    <n v="1"/>
    <n v="212.53"/>
    <s v="Portal"/>
  </r>
  <r>
    <x v="1"/>
    <x v="5212"/>
    <s v="3A"/>
    <n v="1000"/>
    <x v="0"/>
    <x v="0"/>
    <s v="B"/>
    <n v="-0.65"/>
    <n v="35"/>
    <n v="100"/>
    <n v="35"/>
    <n v="-4"/>
    <n v="31"/>
    <n v="18"/>
    <n v="255.28"/>
    <s v="6344 SL"/>
    <n v="8"/>
    <n v="30"/>
    <n v="0.12076923076923077"/>
    <n v="120.76923076923077"/>
    <n v="158.65384615384616"/>
    <n v="0.15865384615384617"/>
    <n v="3.7438461538461536"/>
    <n v="1"/>
    <n v="255.28"/>
    <n v="5"/>
    <n v="1276.4000000000001"/>
    <n v="6"/>
    <n v="1531.68"/>
    <s v="Portal"/>
  </r>
  <r>
    <x v="1"/>
    <x v="5213"/>
    <s v="5A"/>
    <n v="1000"/>
    <x v="10"/>
    <x v="10"/>
    <s v="I"/>
    <n v="2.0405405405405403"/>
    <n v="225"/>
    <n v="74"/>
    <n v="74"/>
    <n v="-4"/>
    <n v="70"/>
    <n v="72"/>
    <n v="66.430000000000007"/>
    <s v="7055/19 BL"/>
    <n v="43"/>
    <n v="202"/>
    <n v="0.69615384615384612"/>
    <n v="696.15384615384608"/>
    <n v="714.34615384615381"/>
    <n v="0.71434615384615385"/>
    <n v="50.004230769230773"/>
    <n v="4"/>
    <n v="265.72000000000003"/>
    <n v="54"/>
    <n v="3587.2200000000003"/>
    <n v="58"/>
    <n v="3852.9400000000005"/>
    <s v="Portal With MPS"/>
  </r>
  <r>
    <x v="1"/>
    <x v="5214"/>
    <s v="3A"/>
    <n v="1000"/>
    <x v="2"/>
    <x v="2"/>
    <n v="2"/>
    <n v="0"/>
    <n v="30"/>
    <n v="30"/>
    <n v="30"/>
    <m/>
    <n v="30"/>
    <n v="0"/>
    <n v="213.44977"/>
    <s v="1737C SL"/>
    <n v="1"/>
    <n v="10"/>
    <n v="2.2307692307692306E-2"/>
    <n v="22.307692307692307"/>
    <n v="43.38461538461538"/>
    <n v="4.3384615384615383E-2"/>
    <n v="0.66923076923076918"/>
    <n v="0"/>
    <n v="0"/>
    <n v="1"/>
    <n v="213.44977"/>
    <n v="1"/>
    <n v="213.44977"/>
    <s v="Portal"/>
  </r>
  <r>
    <x v="1"/>
    <x v="5215"/>
    <s v="5A"/>
    <n v="1000"/>
    <x v="0"/>
    <x v="0"/>
    <s v="S"/>
    <n v="-0.25925925925925924"/>
    <n v="20"/>
    <n v="27"/>
    <n v="20"/>
    <n v="-4"/>
    <n v="16"/>
    <n v="31"/>
    <n v="80.81"/>
    <s v="3079 BK"/>
    <n v="166"/>
    <n v="413"/>
    <n v="2.2642307692307688"/>
    <n v="2264.2307692307686"/>
    <n v="2791.6923076923067"/>
    <n v="2.7916923076923066"/>
    <n v="44.667076923076905"/>
    <n v="14"/>
    <n v="1131.3400000000001"/>
    <n v="50"/>
    <n v="4040.5"/>
    <n v="61"/>
    <n v="4929.41"/>
    <s v="Portal"/>
  </r>
  <r>
    <x v="1"/>
    <x v="5216"/>
    <s v="5A"/>
    <n v="1000"/>
    <x v="0"/>
    <x v="0"/>
    <s v="S"/>
    <n v="-0.25925925925925924"/>
    <n v="20"/>
    <n v="27"/>
    <n v="20"/>
    <n v="-4"/>
    <n v="16"/>
    <n v="22"/>
    <n v="90.47"/>
    <s v="3079 RD"/>
    <n v="4"/>
    <n v="10"/>
    <n v="5.4615384615384614E-2"/>
    <n v="54.615384615384613"/>
    <n v="465.99999999999989"/>
    <n v="0.46599999999999986"/>
    <n v="7.4559999999999977"/>
    <n v="0"/>
    <n v="0"/>
    <n v="1"/>
    <n v="90.47"/>
    <n v="1"/>
    <n v="90.47"/>
    <s v="Portal"/>
  </r>
  <r>
    <x v="1"/>
    <x v="5217"/>
    <s v="5C"/>
    <n v="100"/>
    <x v="19"/>
    <x v="18"/>
    <s v="E"/>
    <n v="0"/>
    <n v="34"/>
    <n v="34"/>
    <n v="34"/>
    <n v="-4"/>
    <n v="30"/>
    <n v="1"/>
    <n v="171"/>
    <s v="390645 WH"/>
    <n v="7"/>
    <n v="21"/>
    <n v="9.961538461538462E-2"/>
    <n v="9.9615384615384617"/>
    <n v="216.30769230769232"/>
    <n v="2.1630769230769231"/>
    <n v="2.9884615384615385"/>
    <n v="0"/>
    <n v="0"/>
    <n v="3"/>
    <n v="513"/>
    <n v="3"/>
    <n v="513"/>
    <s v="Traditional"/>
  </r>
  <r>
    <x v="1"/>
    <x v="5218"/>
    <s v="8A"/>
    <n v="4"/>
    <x v="12"/>
    <x v="12"/>
    <s v="E"/>
    <n v="2.2999999999999998"/>
    <n v="132"/>
    <n v="40"/>
    <n v="40"/>
    <n v="-4"/>
    <n v="36"/>
    <n v="12"/>
    <n v="4.7617000000000003"/>
    <s v="F2211IN CL"/>
    <n v="16"/>
    <n v="62"/>
    <n v="0.24384615384615382"/>
    <n v="0.97538461538461529"/>
    <n v="84.016923076923064"/>
    <n v="21.004230769230766"/>
    <n v="8.7784615384615385"/>
    <n v="1"/>
    <n v="4.7617000000000003"/>
    <n v="10"/>
    <n v="47.617000000000004"/>
    <n v="11"/>
    <n v="52.378700000000002"/>
    <s v="Portal"/>
  </r>
  <r>
    <x v="1"/>
    <x v="5219"/>
    <s v="3A"/>
    <n v="500"/>
    <x v="0"/>
    <x v="0"/>
    <s v="C"/>
    <n v="0"/>
    <n v="5"/>
    <n v="5"/>
    <n v="5"/>
    <m/>
    <n v="5"/>
    <n v="2"/>
    <n v="170.87289999999999"/>
    <s v="3470C SL"/>
    <n v="0"/>
    <n v="3"/>
    <n v="3.4615384615384616E-3"/>
    <n v="1.7307692307692308"/>
    <n v="232.23076923076923"/>
    <n v="0.46446153846153843"/>
    <n v="1.7307692307692309E-2"/>
    <n v="1"/>
    <n v="170.87289999999999"/>
    <n v="1"/>
    <n v="170.87289999999999"/>
    <n v="1"/>
    <n v="170.87289999999999"/>
    <s v="MPS"/>
  </r>
  <r>
    <x v="0"/>
    <x v="5220"/>
    <s v="2A"/>
    <n v="500"/>
    <x v="0"/>
    <x v="0"/>
    <s v="B"/>
    <n v="-0.75"/>
    <n v="25"/>
    <n v="100"/>
    <n v="25"/>
    <n v="-4"/>
    <n v="21"/>
    <n v="5"/>
    <n v="58.5"/>
    <s v="M3232 SL"/>
    <n v="0"/>
    <n v="3"/>
    <n v="3.4615384615384616E-3"/>
    <n v="1.7307692307692308"/>
    <n v="6.0000000000000009"/>
    <n v="1.2000000000000002E-2"/>
    <n v="7.2692307692307695E-2"/>
    <n v="1"/>
    <n v="58.5"/>
    <n v="1"/>
    <n v="58.5"/>
    <n v="1"/>
    <n v="58.5"/>
    <s v="Traditional"/>
  </r>
  <r>
    <x v="0"/>
    <x v="5221"/>
    <s v="5A"/>
    <n v="1000"/>
    <x v="0"/>
    <x v="0"/>
    <s v="S"/>
    <n v="-0.25925925925925924"/>
    <n v="20"/>
    <n v="27"/>
    <n v="20"/>
    <n v="-4"/>
    <n v="16"/>
    <n v="5"/>
    <n v="24.59"/>
    <s v="1856 WH"/>
    <n v="2"/>
    <n v="29"/>
    <n v="5.4999999999999993E-2"/>
    <n v="54.999999999999993"/>
    <n v="87.961538461538453"/>
    <n v="8.7961538461538452E-2"/>
    <n v="0.87999999999999989"/>
    <n v="0"/>
    <n v="0"/>
    <n v="1"/>
    <n v="24.59"/>
    <n v="1"/>
    <n v="24.59"/>
    <s v="Portal"/>
  </r>
  <r>
    <x v="1"/>
    <x v="5222"/>
    <s v="8A"/>
    <n v="25"/>
    <x v="18"/>
    <x v="17"/>
    <s v="E"/>
    <n v="0"/>
    <n v="59"/>
    <n v="59"/>
    <n v="59"/>
    <n v="-4"/>
    <n v="55"/>
    <n v="12"/>
    <n v="5.0679699999999999"/>
    <s v="F1053/32 BK"/>
    <n v="11"/>
    <n v="59"/>
    <n v="0.18653846153846154"/>
    <n v="4.6634615384615383"/>
    <n v="383.625"/>
    <n v="15.345000000000001"/>
    <n v="10.259615384615385"/>
    <n v="1"/>
    <n v="5.0679699999999999"/>
    <n v="11"/>
    <n v="55.747669999999999"/>
    <n v="12"/>
    <n v="60.815640000000002"/>
    <s v="Traditional"/>
  </r>
  <r>
    <x v="1"/>
    <x v="5223"/>
    <s v="8A"/>
    <n v="20"/>
    <x v="1"/>
    <x v="1"/>
    <s v="E"/>
    <n v="0.5730337078651685"/>
    <n v="140"/>
    <n v="89"/>
    <n v="89"/>
    <n v="-4"/>
    <n v="85"/>
    <n v="778"/>
    <n v="4.7428600000000003"/>
    <s v="F2211/2 CL"/>
    <n v="346"/>
    <n v="842"/>
    <n v="4.6976923076923072"/>
    <n v="93.953846153846143"/>
    <n v="184.01538461538462"/>
    <n v="9.2007692307692306"/>
    <n v="399.30384615384611"/>
    <n v="23"/>
    <n v="109.08578"/>
    <n v="422"/>
    <n v="2001.4869200000001"/>
    <n v="445"/>
    <n v="2110.5727000000002"/>
    <s v="Portal"/>
  </r>
  <r>
    <x v="1"/>
    <x v="5224"/>
    <s v="3A"/>
    <n v="1000"/>
    <x v="2"/>
    <x v="2"/>
    <n v="2"/>
    <n v="0"/>
    <n v="30"/>
    <n v="30"/>
    <n v="30"/>
    <m/>
    <n v="30"/>
    <n v="0"/>
    <n v="205.92755"/>
    <s v="1738C SL"/>
    <n v="4"/>
    <n v="19"/>
    <n v="6.5000000000000002E-2"/>
    <n v="65"/>
    <n v="76.961538461538467"/>
    <n v="7.696153846153847E-2"/>
    <n v="1.9500000000000002"/>
    <n v="0"/>
    <n v="0"/>
    <n v="2"/>
    <n v="411.85509999999999"/>
    <n v="2"/>
    <n v="411.85509999999999"/>
    <s v="Portal"/>
  </r>
  <r>
    <x v="0"/>
    <x v="5225"/>
    <s v="5A"/>
    <n v="100"/>
    <x v="0"/>
    <x v="0"/>
    <s v="S"/>
    <n v="3.7037037037037035E-2"/>
    <n v="28"/>
    <n v="27"/>
    <n v="27"/>
    <n v="-4"/>
    <n v="23"/>
    <n v="12"/>
    <n v="2.919"/>
    <s v="1854/19 WH"/>
    <n v="54"/>
    <n v="163"/>
    <n v="0.76961538461538459"/>
    <n v="76.961538461538453"/>
    <n v="552.34615384615381"/>
    <n v="5.5234615384615378"/>
    <n v="17.701153846153847"/>
    <n v="4"/>
    <n v="11.676"/>
    <n v="22"/>
    <n v="64.218000000000004"/>
    <n v="26"/>
    <n v="75.894000000000005"/>
    <s v="Portal"/>
  </r>
  <r>
    <x v="1"/>
    <x v="5226"/>
    <s v="1A"/>
    <n v="1000"/>
    <x v="2"/>
    <x v="2"/>
    <n v="2"/>
    <n v="-0.75"/>
    <n v="25"/>
    <n v="100"/>
    <n v="25"/>
    <m/>
    <n v="25"/>
    <n v="14"/>
    <n v="305.64"/>
    <s v="5163C SL"/>
    <n v="12"/>
    <n v="12"/>
    <n v="0.14307692307692307"/>
    <n v="143.07692307692307"/>
    <n v="144"/>
    <n v="0.14399999999999999"/>
    <n v="3.5769230769230766"/>
    <n v="1"/>
    <n v="305.64"/>
    <n v="5"/>
    <n v="1528.1999999999998"/>
    <n v="6"/>
    <n v="1833.84"/>
    <s v="Portal"/>
  </r>
  <r>
    <x v="1"/>
    <x v="5227"/>
    <s v="3A"/>
    <n v="500"/>
    <x v="2"/>
    <x v="2"/>
    <n v="2"/>
    <n v="0"/>
    <n v="50"/>
    <n v="50"/>
    <n v="50"/>
    <m/>
    <n v="50"/>
    <n v="0"/>
    <n v="294.56599999999997"/>
    <s v="1181/25C SL"/>
    <n v="2"/>
    <n v="8"/>
    <n v="3.0769230769230771E-2"/>
    <n v="15.384615384615385"/>
    <n v="145.80769230769232"/>
    <n v="0.29161538461538467"/>
    <n v="1.5384615384615385"/>
    <n v="0"/>
    <n v="0"/>
    <n v="2"/>
    <n v="589.13199999999995"/>
    <n v="2"/>
    <n v="589.13199999999995"/>
    <s v="Portal"/>
  </r>
  <r>
    <x v="1"/>
    <x v="5228"/>
    <s v="5A"/>
    <n v="100"/>
    <x v="0"/>
    <x v="0"/>
    <s v="S"/>
    <n v="-0.25925925925925924"/>
    <n v="20"/>
    <n v="27"/>
    <n v="20"/>
    <n v="-4"/>
    <n v="16"/>
    <n v="15"/>
    <n v="4.18"/>
    <s v="3055 YL"/>
    <n v="129"/>
    <n v="520"/>
    <n v="1.9892307692307694"/>
    <n v="198.92307692307693"/>
    <n v="751.61538461538464"/>
    <n v="7.5161538461538466"/>
    <n v="31.82769230769231"/>
    <n v="12"/>
    <n v="50.16"/>
    <n v="44"/>
    <n v="183.92"/>
    <n v="54"/>
    <n v="225.71999999999997"/>
    <s v="Portal"/>
  </r>
  <r>
    <x v="0"/>
    <x v="5229"/>
    <s v="5A"/>
    <n v="1000"/>
    <x v="0"/>
    <x v="0"/>
    <s v="S"/>
    <n v="3.7037037037037035E-2"/>
    <n v="28"/>
    <n v="27"/>
    <n v="27"/>
    <n v="-4"/>
    <n v="23"/>
    <n v="10"/>
    <n v="26.26"/>
    <s v="1856/19 RD"/>
    <n v="6"/>
    <n v="20"/>
    <n v="8.7692307692307694E-2"/>
    <n v="87.692307692307693"/>
    <n v="115.42307692307692"/>
    <n v="0.11542307692307692"/>
    <n v="2.016923076923077"/>
    <n v="0"/>
    <n v="0"/>
    <n v="2"/>
    <n v="52.52"/>
    <n v="2"/>
    <n v="52.52"/>
    <s v="Portal  "/>
  </r>
  <r>
    <x v="1"/>
    <x v="5230"/>
    <s v="1A"/>
    <n v="1000"/>
    <x v="2"/>
    <x v="2"/>
    <n v="2"/>
    <n v="0"/>
    <n v="20"/>
    <n v="20"/>
    <n v="20"/>
    <m/>
    <n v="20"/>
    <n v="3"/>
    <n v="337.39303000000001"/>
    <s v="5386C SL"/>
    <n v="14"/>
    <n v="47"/>
    <n v="0.20499999999999999"/>
    <n v="205"/>
    <n v="228.57692307692307"/>
    <n v="0.22857692307692307"/>
    <n v="4.0999999999999996"/>
    <n v="1"/>
    <n v="337.39303000000001"/>
    <n v="5"/>
    <n v="1686.96515"/>
    <n v="6"/>
    <n v="2024.3581800000002"/>
    <s v="Portal"/>
  </r>
  <r>
    <x v="1"/>
    <x v="5231"/>
    <s v="3A"/>
    <n v="500"/>
    <x v="0"/>
    <x v="0"/>
    <s v="B"/>
    <n v="-0.65"/>
    <n v="35"/>
    <n v="100"/>
    <n v="35"/>
    <n v="-4"/>
    <n v="31"/>
    <n v="2"/>
    <n v="226.97"/>
    <s v="6377 SL"/>
    <n v="3"/>
    <n v="3"/>
    <n v="3.5769230769230768E-2"/>
    <n v="17.884615384615383"/>
    <n v="53.769230769230774"/>
    <n v="0.10753846153846154"/>
    <n v="1.1088461538461538"/>
    <n v="0"/>
    <n v="0"/>
    <n v="1"/>
    <n v="226.97"/>
    <n v="1"/>
    <n v="226.97"/>
    <s v="Portal"/>
  </r>
  <r>
    <x v="1"/>
    <x v="5232"/>
    <s v="3A"/>
    <n v="1000"/>
    <x v="2"/>
    <x v="2"/>
    <n v="2"/>
    <n v="-0.5"/>
    <n v="50"/>
    <n v="100"/>
    <n v="50"/>
    <m/>
    <n v="50"/>
    <n v="13"/>
    <n v="283.91000000000003"/>
    <s v="1219/15C SL"/>
    <n v="3"/>
    <n v="9"/>
    <n v="4.2692307692307696E-2"/>
    <n v="42.692307692307693"/>
    <n v="53.5"/>
    <n v="5.3499999999999999E-2"/>
    <n v="2.134615384615385"/>
    <n v="0"/>
    <n v="0"/>
    <n v="2"/>
    <n v="567.82000000000005"/>
    <n v="2"/>
    <n v="567.82000000000005"/>
    <s v="Portal"/>
  </r>
  <r>
    <x v="0"/>
    <x v="5233"/>
    <s v="5A"/>
    <n v="1000"/>
    <x v="0"/>
    <x v="0"/>
    <s v="S"/>
    <n v="-0.16666666666666666"/>
    <n v="20"/>
    <n v="24"/>
    <n v="20"/>
    <n v="-4"/>
    <n v="16"/>
    <n v="2"/>
    <n v="19.350000000000001"/>
    <s v="1551 VI"/>
    <n v="5"/>
    <n v="17"/>
    <n v="7.3461538461538467E-2"/>
    <n v="73.461538461538467"/>
    <n v="100.19230769230769"/>
    <n v="0.10019230769230769"/>
    <n v="1.1753846153846155"/>
    <n v="0"/>
    <n v="0"/>
    <n v="1"/>
    <n v="19.350000000000001"/>
    <n v="1"/>
    <n v="19.350000000000001"/>
    <s v="Portal"/>
  </r>
  <r>
    <x v="0"/>
    <x v="5234"/>
    <s v="5A"/>
    <n v="1000"/>
    <x v="0"/>
    <x v="0"/>
    <s v="S"/>
    <n v="-0.16666666666666666"/>
    <n v="20"/>
    <n v="24"/>
    <n v="20"/>
    <n v="-4"/>
    <n v="16"/>
    <n v="81"/>
    <n v="19.32"/>
    <s v="1551 OR"/>
    <n v="9"/>
    <n v="132"/>
    <n v="0.2492307692307692"/>
    <n v="249.2307692307692"/>
    <n v="295.73076923076917"/>
    <n v="0.29573076923076919"/>
    <n v="3.9876923076923072"/>
    <n v="1"/>
    <n v="19.32"/>
    <n v="5"/>
    <n v="96.6"/>
    <n v="6"/>
    <n v="115.92"/>
    <s v="Portal"/>
  </r>
  <r>
    <x v="1"/>
    <x v="5235"/>
    <s v="5E"/>
    <n v="1000"/>
    <x v="3"/>
    <x v="3"/>
    <s v="T"/>
    <n v="0"/>
    <n v="5"/>
    <n v="5"/>
    <n v="5"/>
    <m/>
    <n v="5"/>
    <n v="5"/>
    <n v="222.54319000000001"/>
    <s v="5856 GR"/>
    <n v="13"/>
    <n v="25"/>
    <n v="0.16884615384615384"/>
    <n v="168.84615384615384"/>
    <n v="294.30769230769226"/>
    <n v="0.29430769230769227"/>
    <n v="0.84423076923076923"/>
    <n v="1"/>
    <n v="222.54319000000001"/>
    <n v="2"/>
    <n v="445.08638000000002"/>
    <n v="3"/>
    <n v="667.62957000000006"/>
    <s v="MPS"/>
  </r>
  <r>
    <x v="1"/>
    <x v="5236"/>
    <s v="8A"/>
    <n v="1"/>
    <x v="33"/>
    <x v="32"/>
    <s v="S"/>
    <n v="0"/>
    <n v="47"/>
    <n v="47"/>
    <n v="47"/>
    <n v="-4"/>
    <n v="43"/>
    <n v="0"/>
    <n v="0"/>
    <s v="FSLV14 CL"/>
    <s v="0"/>
    <s v="0"/>
    <n v="0"/>
    <n v="0"/>
    <n v="12.663461538461538"/>
    <n v="12.663461538461538"/>
    <n v="0"/>
    <n v="0"/>
    <n v="0"/>
    <n v="0"/>
    <n v="0"/>
    <n v="0"/>
    <n v="0"/>
    <s v="Traditional"/>
  </r>
  <r>
    <x v="0"/>
    <x v="5237"/>
    <s v="5E"/>
    <n v="1000"/>
    <x v="3"/>
    <x v="3"/>
    <s v="T"/>
    <n v="0"/>
    <n v="5"/>
    <n v="5"/>
    <n v="5"/>
    <m/>
    <n v="5"/>
    <n v="2"/>
    <n v="222.54319000000001"/>
    <s v="5856 VI"/>
    <n v="1"/>
    <n v="6"/>
    <n v="1.7692307692307691E-2"/>
    <n v="17.69230769230769"/>
    <n v="76"/>
    <n v="7.5999999999999998E-2"/>
    <n v="8.8461538461538453E-2"/>
    <n v="1"/>
    <n v="222.54319000000001"/>
    <n v="1"/>
    <n v="222.54319000000001"/>
    <n v="1"/>
    <n v="222.54319000000001"/>
    <s v="MPS"/>
  </r>
  <r>
    <x v="1"/>
    <x v="5238"/>
    <s v="1A"/>
    <n v="1000"/>
    <x v="0"/>
    <x v="0"/>
    <s v="B"/>
    <n v="-0.6"/>
    <n v="40"/>
    <n v="100"/>
    <n v="40"/>
    <n v="-4"/>
    <n v="36"/>
    <n v="13"/>
    <n v="315.48"/>
    <s v="5120C SL"/>
    <n v="3"/>
    <n v="11"/>
    <n v="4.4999999999999998E-2"/>
    <n v="45"/>
    <n v="75.34615384615384"/>
    <n v="7.534615384615384E-2"/>
    <n v="1.6199999999999999"/>
    <n v="0"/>
    <n v="0"/>
    <n v="2"/>
    <n v="630.96"/>
    <n v="2"/>
    <n v="630.96"/>
    <s v="Portal"/>
  </r>
  <r>
    <x v="0"/>
    <x v="5239"/>
    <s v="6B"/>
    <n v="1000"/>
    <x v="4"/>
    <x v="4"/>
    <s v="T"/>
    <n v="0"/>
    <n v="5"/>
    <n v="5"/>
    <n v="5"/>
    <m/>
    <n v="5"/>
    <n v="0"/>
    <n v="260.23669000000001"/>
    <s v="79052 SL"/>
    <n v="1"/>
    <n v="10"/>
    <n v="2.2307692307692306E-2"/>
    <n v="22.307692307692307"/>
    <n v="22.307692307692307"/>
    <n v="2.2307692307692306E-2"/>
    <n v="0.11153846153846153"/>
    <n v="1"/>
    <n v="260.23669000000001"/>
    <n v="1"/>
    <n v="260.23669000000001"/>
    <n v="1"/>
    <n v="260.23669000000001"/>
    <s v="MPS"/>
  </r>
  <r>
    <x v="1"/>
    <x v="5240"/>
    <s v="5I"/>
    <n v="100"/>
    <x v="0"/>
    <x v="0"/>
    <s v="B"/>
    <n v="2.564102564102564E-2"/>
    <n v="40"/>
    <n v="39"/>
    <n v="39"/>
    <n v="-4"/>
    <n v="35"/>
    <n v="60"/>
    <n v="45.15"/>
    <s v="6719 BK"/>
    <n v="77"/>
    <n v="224"/>
    <n v="1.0876923076923077"/>
    <n v="108.76923076923077"/>
    <n v="403"/>
    <n v="4.03"/>
    <n v="38.069230769230771"/>
    <n v="5"/>
    <n v="225.75"/>
    <n v="43"/>
    <n v="1941.45"/>
    <n v="48"/>
    <n v="2167.1999999999998"/>
    <s v="Portal"/>
  </r>
  <r>
    <x v="1"/>
    <x v="5241"/>
    <s v="5I"/>
    <n v="100"/>
    <x v="0"/>
    <x v="0"/>
    <s v="B"/>
    <n v="2.564102564102564E-2"/>
    <n v="40"/>
    <n v="39"/>
    <n v="39"/>
    <n v="-4"/>
    <n v="35"/>
    <n v="57"/>
    <n v="45.15"/>
    <s v="6719 RD"/>
    <n v="23"/>
    <n v="155"/>
    <n v="0.42653846153846153"/>
    <n v="42.653846153846153"/>
    <n v="43.807692307692307"/>
    <n v="0.43807692307692309"/>
    <n v="14.928846153846154"/>
    <n v="2"/>
    <n v="90.3"/>
    <n v="17"/>
    <n v="767.55"/>
    <n v="19"/>
    <n v="857.85"/>
    <s v="Portal"/>
  </r>
  <r>
    <x v="1"/>
    <x v="5242"/>
    <s v="3A"/>
    <n v="500"/>
    <x v="2"/>
    <x v="2"/>
    <n v="2"/>
    <n v="0"/>
    <n v="35"/>
    <n v="35"/>
    <n v="35"/>
    <m/>
    <n v="35"/>
    <n v="0"/>
    <n v="326.72156000000001"/>
    <s v="2219/12C SL"/>
    <n v="1"/>
    <n v="3"/>
    <n v="1.4230769230769231E-2"/>
    <n v="7.1153846153846159"/>
    <n v="46.384615384615387"/>
    <n v="9.276923076923077E-2"/>
    <n v="0.49807692307692308"/>
    <n v="0"/>
    <n v="0"/>
    <n v="0"/>
    <n v="0"/>
    <n v="0"/>
    <n v="0"/>
    <s v="Portal"/>
  </r>
  <r>
    <x v="1"/>
    <x v="5243"/>
    <s v="5I"/>
    <n v="1000"/>
    <x v="0"/>
    <x v="0"/>
    <s v="B"/>
    <n v="2.564102564102564E-2"/>
    <n v="40"/>
    <n v="39"/>
    <n v="39"/>
    <n v="-4"/>
    <n v="35"/>
    <n v="98"/>
    <n v="103.95"/>
    <s v="6716 BL"/>
    <n v="54"/>
    <n v="232"/>
    <n v="0.84923076923076923"/>
    <n v="849.23076923076928"/>
    <n v="1025.6153846153845"/>
    <n v="1.0256153846153846"/>
    <n v="29.723076923076924"/>
    <n v="4"/>
    <n v="415.8"/>
    <n v="34"/>
    <n v="3534.3"/>
    <n v="38"/>
    <n v="3950.1"/>
    <s v="Portal"/>
  </r>
  <r>
    <x v="1"/>
    <x v="5244"/>
    <s v="1A"/>
    <n v="500"/>
    <x v="2"/>
    <x v="2"/>
    <n v="2"/>
    <n v="0"/>
    <n v="55"/>
    <n v="55"/>
    <n v="55"/>
    <m/>
    <n v="55"/>
    <n v="0"/>
    <n v="861.99522999999999"/>
    <s v="5160/40C SL"/>
    <s v="0"/>
    <s v="0"/>
    <n v="0"/>
    <n v="0"/>
    <n v="1.3430769230769231"/>
    <n v="2.6861538461538459E-3"/>
    <n v="0"/>
    <n v="0"/>
    <n v="0"/>
    <n v="0"/>
    <n v="0"/>
    <n v="0"/>
    <n v="0"/>
    <s v="Portal"/>
  </r>
  <r>
    <x v="1"/>
    <x v="5245"/>
    <s v="3A"/>
    <n v="1000"/>
    <x v="2"/>
    <x v="2"/>
    <n v="2"/>
    <n v="-0.62264150943396224"/>
    <n v="20"/>
    <n v="53"/>
    <n v="20"/>
    <m/>
    <n v="20"/>
    <n v="7"/>
    <n v="245.85"/>
    <s v="1896/10C SL"/>
    <n v="7"/>
    <n v="52"/>
    <n v="0.13538461538461538"/>
    <n v="135.38461538461539"/>
    <n v="229.26923076923077"/>
    <n v="0.22926923076923078"/>
    <n v="2.7076923076923078"/>
    <n v="1"/>
    <n v="245.85"/>
    <n v="4"/>
    <n v="983.4"/>
    <n v="5"/>
    <n v="1229.25"/>
    <s v="Portal"/>
  </r>
  <r>
    <x v="0"/>
    <x v="5246"/>
    <s v="5A"/>
    <n v="1000"/>
    <x v="0"/>
    <x v="0"/>
    <s v="S"/>
    <n v="-0.16666666666666666"/>
    <n v="20"/>
    <n v="24"/>
    <n v="20"/>
    <n v="-4"/>
    <n v="16"/>
    <n v="2"/>
    <n v="34.909999999999997"/>
    <s v="1555 BR"/>
    <n v="7"/>
    <n v="35"/>
    <n v="0.11576923076923076"/>
    <n v="115.76923076923076"/>
    <n v="131.38461538461539"/>
    <n v="0.13138461538461538"/>
    <n v="1.8523076923076922"/>
    <n v="1"/>
    <n v="34.909999999999997"/>
    <n v="3"/>
    <n v="104.72999999999999"/>
    <n v="4"/>
    <n v="139.63999999999999"/>
    <s v="Portal"/>
  </r>
  <r>
    <x v="0"/>
    <x v="5247"/>
    <s v="5A"/>
    <n v="1000"/>
    <x v="0"/>
    <x v="0"/>
    <s v="S"/>
    <n v="-0.62264150943396224"/>
    <n v="20"/>
    <n v="53"/>
    <n v="20"/>
    <n v="-4"/>
    <n v="16"/>
    <n v="16"/>
    <n v="28.14"/>
    <s v="1553 YL"/>
    <n v="11"/>
    <n v="22"/>
    <n v="0.14384615384615385"/>
    <n v="143.84615384615384"/>
    <n v="153.30769230769229"/>
    <n v="0.15330769230769228"/>
    <n v="2.3015384615384615"/>
    <n v="1"/>
    <n v="28.14"/>
    <n v="3"/>
    <n v="84.42"/>
    <n v="4"/>
    <n v="112.56"/>
    <s v="Portal"/>
  </r>
  <r>
    <x v="1"/>
    <x v="5248"/>
    <s v="3A"/>
    <n v="500"/>
    <x v="2"/>
    <x v="2"/>
    <n v="2"/>
    <n v="0"/>
    <n v="20"/>
    <n v="20"/>
    <n v="20"/>
    <m/>
    <n v="20"/>
    <n v="0"/>
    <n v="218.93267"/>
    <s v="1898/10C SL"/>
    <n v="5"/>
    <n v="19"/>
    <n v="7.5769230769230769E-2"/>
    <n v="37.884615384615387"/>
    <n v="249.30769230769232"/>
    <n v="0.49861538461538463"/>
    <n v="1.5153846153846153"/>
    <n v="0"/>
    <n v="0"/>
    <n v="2"/>
    <n v="437.86534"/>
    <n v="2"/>
    <n v="437.86534"/>
    <s v="Portal"/>
  </r>
  <r>
    <x v="0"/>
    <x v="5249"/>
    <s v="5A"/>
    <n v="1000"/>
    <x v="10"/>
    <x v="10"/>
    <s v="I"/>
    <n v="2.0405405405405403"/>
    <n v="225"/>
    <n v="74"/>
    <n v="74"/>
    <n v="-4"/>
    <n v="70"/>
    <n v="44"/>
    <n v="58.69"/>
    <s v="7054/19 BK"/>
    <n v="22"/>
    <n v="94"/>
    <n v="0.3453846153846154"/>
    <n v="345.38461538461542"/>
    <n v="427.92307692307696"/>
    <n v="0.42792307692307696"/>
    <n v="29.954615384615387"/>
    <n v="2"/>
    <n v="117.38"/>
    <n v="32"/>
    <n v="1878.08"/>
    <n v="34"/>
    <n v="1995.46"/>
    <s v="Portal With MPS"/>
  </r>
  <r>
    <x v="1"/>
    <x v="5250"/>
    <s v="5A"/>
    <n v="1000"/>
    <x v="0"/>
    <x v="0"/>
    <s v="S"/>
    <n v="-0.16666666666666666"/>
    <n v="20"/>
    <n v="24"/>
    <n v="20"/>
    <n v="-4"/>
    <n v="16"/>
    <n v="11"/>
    <n v="31.09"/>
    <s v="3073 RD"/>
    <n v="26"/>
    <n v="67"/>
    <n v="0.35730769230769227"/>
    <n v="357.30769230769226"/>
    <n v="464.34615384615381"/>
    <n v="0.4643461538461538"/>
    <n v="7.4295384615384608"/>
    <n v="2"/>
    <n v="62.18"/>
    <n v="8"/>
    <n v="248.72"/>
    <n v="10"/>
    <n v="310.89999999999998"/>
    <s v="Portal"/>
  </r>
  <r>
    <x v="1"/>
    <x v="5251"/>
    <s v="3A"/>
    <n v="1000"/>
    <x v="2"/>
    <x v="2"/>
    <n v="2"/>
    <n v="0"/>
    <n v="20"/>
    <n v="20"/>
    <n v="20"/>
    <m/>
    <n v="20"/>
    <n v="0"/>
    <n v="209.39420999999999"/>
    <s v="1219C SL"/>
    <n v="11"/>
    <n v="23"/>
    <n v="0.14500000000000002"/>
    <n v="145.00000000000003"/>
    <n v="200.19230769230771"/>
    <n v="0.2001923076923077"/>
    <n v="2.9000000000000004"/>
    <n v="1"/>
    <n v="209.39420999999999"/>
    <n v="4"/>
    <n v="837.57683999999995"/>
    <n v="5"/>
    <n v="1046.9710499999999"/>
    <s v="Portal"/>
  </r>
  <r>
    <x v="0"/>
    <x v="5252"/>
    <s v="5E"/>
    <n v="1"/>
    <x v="3"/>
    <x v="3"/>
    <s v="S"/>
    <n v="0.46666666666666667"/>
    <n v="88"/>
    <n v="60"/>
    <n v="60"/>
    <n v="-4"/>
    <n v="56"/>
    <n v="5545"/>
    <n v="0.1"/>
    <s v="2844/19 OR"/>
    <s v="0"/>
    <s v="0"/>
    <n v="0"/>
    <n v="0"/>
    <n v="46.461538461538467"/>
    <n v="46.461538461538467"/>
    <n v="0"/>
    <n v="232"/>
    <n v="23.200000000000003"/>
    <n v="2834"/>
    <n v="283.40000000000003"/>
    <n v="3066"/>
    <n v="306.60000000000002"/>
    <s v="Portal With MPS"/>
  </r>
  <r>
    <x v="1"/>
    <x v="5253"/>
    <s v="3A"/>
    <n v="1000"/>
    <x v="2"/>
    <x v="2"/>
    <n v="2"/>
    <n v="0"/>
    <n v="50"/>
    <n v="50"/>
    <n v="50"/>
    <m/>
    <n v="50"/>
    <n v="0"/>
    <n v="744.33434999999997"/>
    <s v="1898/15C SL"/>
    <n v="1"/>
    <n v="5"/>
    <n v="1.6538461538461537E-2"/>
    <n v="16.538461538461537"/>
    <n v="42.730769230769226"/>
    <n v="4.2730769230769225E-2"/>
    <n v="0.82692307692307687"/>
    <n v="0"/>
    <n v="0"/>
    <n v="1"/>
    <n v="744.33434999999997"/>
    <n v="1"/>
    <n v="744.33434999999997"/>
    <s v="Portal"/>
  </r>
  <r>
    <x v="1"/>
    <x v="5254"/>
    <s v="3A"/>
    <n v="1000"/>
    <x v="2"/>
    <x v="2"/>
    <n v="2"/>
    <n v="0"/>
    <n v="25"/>
    <n v="25"/>
    <n v="25"/>
    <m/>
    <n v="25"/>
    <n v="0"/>
    <n v="312.44682999999998"/>
    <s v="6032C SL"/>
    <n v="3"/>
    <n v="23"/>
    <n v="5.8846153846153847E-2"/>
    <n v="58.846153846153847"/>
    <n v="84.65384615384616"/>
    <n v="8.4653846153846163E-2"/>
    <n v="1.4711538461538463"/>
    <n v="0"/>
    <n v="0"/>
    <n v="1"/>
    <n v="312.44682999999998"/>
    <n v="1"/>
    <n v="312.44682999999998"/>
    <s v="Portal"/>
  </r>
  <r>
    <x v="1"/>
    <x v="5255"/>
    <s v="8A"/>
    <n v="70"/>
    <x v="12"/>
    <x v="12"/>
    <s v="E"/>
    <n v="0.14285714285714285"/>
    <n v="32"/>
    <n v="28"/>
    <n v="28"/>
    <n v="-4"/>
    <n v="24"/>
    <n v="2"/>
    <n v="12.01"/>
    <s v="F2211/16 BK"/>
    <n v="11"/>
    <n v="40"/>
    <n v="0.16461538461538461"/>
    <n v="11.523076923076923"/>
    <n v="907.44190769230761"/>
    <n v="12.963455824175822"/>
    <n v="3.9507692307692306"/>
    <n v="1"/>
    <n v="12.01"/>
    <n v="5"/>
    <n v="60.05"/>
    <n v="6"/>
    <n v="72.06"/>
    <s v="Portal"/>
  </r>
  <r>
    <x v="1"/>
    <x v="5256"/>
    <s v="6C"/>
    <n v="100"/>
    <x v="4"/>
    <x v="4"/>
    <s v="T"/>
    <n v="0"/>
    <n v="5"/>
    <n v="5"/>
    <n v="5"/>
    <m/>
    <n v="5"/>
    <n v="1"/>
    <n v="36.508029999999998"/>
    <s v="78044 SL"/>
    <n v="7"/>
    <n v="44"/>
    <n v="0.12615384615384614"/>
    <n v="12.615384615384615"/>
    <n v="26.46153846153846"/>
    <n v="0.26461538461538459"/>
    <n v="0.63076923076923075"/>
    <n v="1"/>
    <n v="36.508029999999998"/>
    <n v="2"/>
    <n v="73.016059999999996"/>
    <n v="3"/>
    <n v="109.52409"/>
    <s v="MPS"/>
  </r>
  <r>
    <x v="1"/>
    <x v="5257"/>
    <s v="5E"/>
    <n v="1"/>
    <x v="3"/>
    <x v="3"/>
    <s v="S"/>
    <n v="0.21666666666666667"/>
    <n v="73"/>
    <n v="60"/>
    <n v="60"/>
    <n v="-4"/>
    <n v="56"/>
    <n v="25289"/>
    <n v="0.16"/>
    <s v="2845/19 BK"/>
    <s v="0"/>
    <s v="0"/>
    <n v="0"/>
    <n v="0"/>
    <n v="229.61538461538461"/>
    <n v="229.61538461538461"/>
    <n v="0"/>
    <n v="1148"/>
    <n v="183.68"/>
    <n v="14006"/>
    <n v="2240.96"/>
    <n v="15154"/>
    <n v="2424.64"/>
    <s v="Portal With MPS"/>
  </r>
  <r>
    <x v="0"/>
    <x v="5258"/>
    <s v="5I"/>
    <n v="1000"/>
    <x v="0"/>
    <x v="0"/>
    <s v="S"/>
    <n v="2.564102564102564E-2"/>
    <n v="40"/>
    <n v="39"/>
    <n v="39"/>
    <n v="-4"/>
    <n v="35"/>
    <n v="28"/>
    <n v="20.170000000000002"/>
    <s v="6712 GR"/>
    <n v="45"/>
    <n v="172"/>
    <n v="0.68307692307692303"/>
    <n v="683.07692307692298"/>
    <n v="877.46153846153834"/>
    <n v="0.87746153846153829"/>
    <n v="23.907692307692304"/>
    <n v="3"/>
    <n v="60.510000000000005"/>
    <n v="27"/>
    <n v="544.59"/>
    <n v="30"/>
    <n v="605.1"/>
    <s v="Portal"/>
  </r>
  <r>
    <x v="0"/>
    <x v="5259"/>
    <s v="5A"/>
    <n v="1000"/>
    <x v="0"/>
    <x v="0"/>
    <s v="S"/>
    <n v="3.7037037037037035E-2"/>
    <n v="28"/>
    <n v="27"/>
    <n v="27"/>
    <n v="-4"/>
    <n v="23"/>
    <n v="7"/>
    <n v="20.59"/>
    <s v="1855/19 YL"/>
    <n v="13"/>
    <n v="26"/>
    <n v="0.16999999999999998"/>
    <n v="169.99999999999997"/>
    <n v="177.88461538461536"/>
    <n v="0.17788461538461536"/>
    <n v="3.9099999999999997"/>
    <n v="1"/>
    <n v="20.59"/>
    <n v="5"/>
    <n v="102.95"/>
    <n v="6"/>
    <n v="123.53999999999999"/>
    <s v="Portal"/>
  </r>
  <r>
    <x v="0"/>
    <x v="5260"/>
    <s v="5A"/>
    <n v="1000"/>
    <x v="0"/>
    <x v="0"/>
    <s v="S"/>
    <n v="3.7037037037037035E-2"/>
    <n v="28"/>
    <n v="27"/>
    <n v="27"/>
    <n v="-4"/>
    <n v="23"/>
    <n v="16"/>
    <n v="20.61"/>
    <s v="1855/19 BL"/>
    <n v="6"/>
    <n v="40"/>
    <n v="0.11076923076923077"/>
    <n v="110.76923076923077"/>
    <n v="121.07692307692308"/>
    <n v="0.12107692307692308"/>
    <n v="2.5476923076923077"/>
    <n v="1"/>
    <n v="20.61"/>
    <n v="4"/>
    <n v="82.44"/>
    <n v="5"/>
    <n v="103.05"/>
    <s v="Portal"/>
  </r>
  <r>
    <x v="1"/>
    <x v="5261"/>
    <s v="1F"/>
    <n v="1000"/>
    <x v="2"/>
    <x v="2"/>
    <n v="2"/>
    <n v="0"/>
    <n v="35"/>
    <n v="35"/>
    <n v="35"/>
    <m/>
    <n v="35"/>
    <n v="0"/>
    <n v="326.98651999999998"/>
    <s v="65402 SL"/>
    <n v="1"/>
    <n v="3"/>
    <n v="1.4230769230769231E-2"/>
    <n v="14.230769230769232"/>
    <n v="17.76923076923077"/>
    <n v="1.776923076923077E-2"/>
    <n v="0.49807692307692308"/>
    <n v="0"/>
    <n v="0"/>
    <n v="0"/>
    <n v="0"/>
    <n v="0"/>
    <n v="0"/>
    <s v="Portal"/>
  </r>
  <r>
    <x v="1"/>
    <x v="5262"/>
    <s v="5A"/>
    <n v="1000"/>
    <x v="0"/>
    <x v="0"/>
    <s v="S"/>
    <n v="3.7037037037037035E-2"/>
    <n v="28"/>
    <n v="27"/>
    <n v="27"/>
    <n v="-4"/>
    <n v="23"/>
    <n v="8"/>
    <n v="52.78"/>
    <s v="1858/19 BK"/>
    <n v="5"/>
    <n v="47"/>
    <n v="0.10807692307692307"/>
    <n v="108.07692307692307"/>
    <n v="178.80769230769229"/>
    <n v="0.17880769230769228"/>
    <n v="2.4857692307692307"/>
    <n v="1"/>
    <n v="52.78"/>
    <n v="3"/>
    <n v="158.34"/>
    <n v="4"/>
    <n v="211.12"/>
    <s v="Portal  "/>
  </r>
  <r>
    <x v="0"/>
    <x v="5263"/>
    <s v="5I"/>
    <n v="100"/>
    <x v="4"/>
    <x v="4"/>
    <s v="S"/>
    <n v="0"/>
    <n v="39"/>
    <n v="39"/>
    <n v="39"/>
    <n v="-4"/>
    <n v="35"/>
    <n v="1"/>
    <n v="6.85"/>
    <s v="6824 BL"/>
    <n v="15"/>
    <n v="46"/>
    <n v="0.21461538461538462"/>
    <n v="21.461538461538463"/>
    <n v="34.153846153846153"/>
    <n v="0.34153846153846151"/>
    <n v="7.5115384615384615"/>
    <n v="1"/>
    <n v="6.85"/>
    <n v="9"/>
    <n v="61.65"/>
    <n v="10"/>
    <n v="68.5"/>
    <s v="Portal"/>
  </r>
  <r>
    <x v="1"/>
    <x v="5264"/>
    <s v="5E"/>
    <n v="1"/>
    <x v="3"/>
    <x v="3"/>
    <s v="S"/>
    <n v="0.3"/>
    <n v="78"/>
    <n v="60"/>
    <n v="60"/>
    <n v="-4"/>
    <n v="56"/>
    <n v="407"/>
    <n v="0.24"/>
    <s v="2857/1 RD"/>
    <s v="0"/>
    <s v="0"/>
    <n v="0"/>
    <n v="0"/>
    <n v="1.7692307692307692"/>
    <n v="1.7692307692307692"/>
    <n v="0"/>
    <n v="9"/>
    <n v="2.16"/>
    <n v="108"/>
    <n v="25.919999999999998"/>
    <n v="117"/>
    <n v="28.08"/>
    <s v="Portal With MPS"/>
  </r>
  <r>
    <x v="1"/>
    <x v="5265"/>
    <s v="6B"/>
    <n v="1000"/>
    <x v="4"/>
    <x v="4"/>
    <s v="T"/>
    <n v="0"/>
    <n v="5"/>
    <n v="5"/>
    <n v="5"/>
    <m/>
    <n v="5"/>
    <n v="0"/>
    <n v="318.37918000000002"/>
    <s v="79010 SL"/>
    <n v="17"/>
    <n v="24"/>
    <n v="0.21076923076923076"/>
    <n v="210.76923076923077"/>
    <n v="261.46153846153845"/>
    <n v="0.26146153846153847"/>
    <n v="1.0538461538461539"/>
    <n v="1"/>
    <n v="318.37918000000002"/>
    <n v="2"/>
    <n v="636.75836000000004"/>
    <n v="3"/>
    <n v="955.13754000000006"/>
    <s v="MPS"/>
  </r>
  <r>
    <x v="1"/>
    <x v="5266"/>
    <s v="3A"/>
    <n v="500"/>
    <x v="2"/>
    <x v="2"/>
    <n v="2"/>
    <n v="0"/>
    <n v="55"/>
    <n v="55"/>
    <n v="55"/>
    <m/>
    <n v="55"/>
    <n v="0"/>
    <n v="202.72558000000001"/>
    <s v="3470/15C SL"/>
    <n v="0"/>
    <n v="0"/>
    <n v="0"/>
    <n v="0"/>
    <n v="17.69230769230769"/>
    <n v="3.5384615384615382E-2"/>
    <n v="0"/>
    <n v="0"/>
    <n v="0"/>
    <n v="0"/>
    <n v="0"/>
    <n v="0"/>
    <n v="0"/>
    <s v="Portal"/>
  </r>
  <r>
    <x v="1"/>
    <x v="5267"/>
    <s v="3A"/>
    <n v="1"/>
    <x v="2"/>
    <x v="2"/>
    <n v="2"/>
    <n v="-0.5"/>
    <n v="55"/>
    <n v="110"/>
    <n v="55"/>
    <m/>
    <n v="55"/>
    <n v="3701"/>
    <n v="0.37653999999999999"/>
    <s v="3470/15C SL"/>
    <s v="0"/>
    <s v="0"/>
    <n v="0"/>
    <n v="0"/>
    <n v="17.69230769230769"/>
    <n v="17.69230769230769"/>
    <n v="0"/>
    <n v="0"/>
    <n v="0"/>
    <n v="0"/>
    <n v="0"/>
    <n v="0"/>
    <n v="0"/>
    <s v="Portal"/>
  </r>
  <r>
    <x v="1"/>
    <x v="5268"/>
    <s v="1A"/>
    <n v="500"/>
    <x v="2"/>
    <x v="2"/>
    <n v="2"/>
    <n v="0"/>
    <n v="50"/>
    <n v="50"/>
    <n v="50"/>
    <m/>
    <n v="50"/>
    <n v="0"/>
    <n v="245.44030000000001"/>
    <s v="5020/25C SL"/>
    <s v="0"/>
    <s v="0"/>
    <n v="0"/>
    <n v="0"/>
    <n v="109.76923076923076"/>
    <n v="0.21953846153846152"/>
    <n v="0"/>
    <n v="0"/>
    <n v="0"/>
    <n v="0"/>
    <n v="0"/>
    <n v="0"/>
    <n v="0"/>
    <s v="Portal"/>
  </r>
  <r>
    <x v="1"/>
    <x v="5269"/>
    <s v="1A"/>
    <n v="500"/>
    <x v="2"/>
    <x v="2"/>
    <n v="2"/>
    <n v="0"/>
    <n v="30"/>
    <n v="30"/>
    <n v="30"/>
    <m/>
    <n v="30"/>
    <n v="0"/>
    <n v="204.28951000000001"/>
    <s v="5523 SL"/>
    <s v="0"/>
    <s v="0"/>
    <n v="0"/>
    <n v="0"/>
    <n v="174.03846153846152"/>
    <n v="0.34807692307692306"/>
    <n v="0"/>
    <n v="0"/>
    <n v="0"/>
    <n v="0"/>
    <n v="0"/>
    <n v="0"/>
    <n v="0"/>
    <s v="Portal"/>
  </r>
  <r>
    <x v="1"/>
    <x v="5270"/>
    <s v="1A"/>
    <n v="1"/>
    <x v="2"/>
    <x v="2"/>
    <n v="2"/>
    <n v="-0.5"/>
    <n v="30"/>
    <n v="60"/>
    <n v="30"/>
    <m/>
    <n v="30"/>
    <n v="14759"/>
    <n v="0.37153000000000003"/>
    <s v="5523 SL"/>
    <s v="0"/>
    <s v="0"/>
    <n v="0"/>
    <n v="0"/>
    <n v="174.03846153846152"/>
    <n v="174.03846153846152"/>
    <n v="0"/>
    <n v="0"/>
    <n v="0"/>
    <n v="0"/>
    <n v="0"/>
    <n v="0"/>
    <n v="0"/>
    <s v="Portal"/>
  </r>
  <r>
    <x v="1"/>
    <x v="5271"/>
    <s v="5A"/>
    <n v="1000"/>
    <x v="0"/>
    <x v="0"/>
    <s v="S"/>
    <n v="-0.25925925925925924"/>
    <n v="20"/>
    <n v="27"/>
    <n v="20"/>
    <n v="-4"/>
    <n v="16"/>
    <n v="38"/>
    <n v="33.81"/>
    <s v="3055 YL"/>
    <n v="36"/>
    <n v="143"/>
    <n v="0.5526923076923077"/>
    <n v="552.69230769230774"/>
    <n v="751.61538461538464"/>
    <n v="0.75161538461538469"/>
    <n v="12.025846153846155"/>
    <n v="3"/>
    <n v="101.43"/>
    <n v="12"/>
    <n v="405.72"/>
    <n v="15"/>
    <n v="507.15000000000003"/>
    <s v="Portal"/>
  </r>
  <r>
    <x v="1"/>
    <x v="5272"/>
    <s v="3A"/>
    <n v="500"/>
    <x v="2"/>
    <x v="2"/>
    <n v="2"/>
    <n v="0"/>
    <n v="20"/>
    <n v="20"/>
    <n v="20"/>
    <m/>
    <n v="20"/>
    <n v="1"/>
    <n v="136.55891"/>
    <s v="1896/8C SL"/>
    <n v="2"/>
    <n v="11"/>
    <n v="3.4230769230769231E-2"/>
    <n v="17.115384615384617"/>
    <n v="218.30769230769229"/>
    <n v="0.43661538461538457"/>
    <n v="0.68461538461538463"/>
    <n v="0"/>
    <n v="0"/>
    <n v="1"/>
    <n v="136.55891"/>
    <n v="1"/>
    <n v="136.55891"/>
    <s v="Portal"/>
  </r>
  <r>
    <x v="0"/>
    <x v="5273"/>
    <s v="5E"/>
    <n v="1"/>
    <x v="3"/>
    <x v="3"/>
    <s v="S"/>
    <n v="0.55000000000000004"/>
    <n v="93"/>
    <n v="60"/>
    <n v="60"/>
    <n v="-4"/>
    <n v="56"/>
    <n v="7652"/>
    <n v="0.12"/>
    <s v="5855/7 SL"/>
    <s v="0"/>
    <s v="0"/>
    <n v="0"/>
    <n v="0"/>
    <n v="53.269230769230774"/>
    <n v="53.269230769230774"/>
    <n v="0"/>
    <n v="266"/>
    <n v="31.919999999999998"/>
    <n v="3249"/>
    <n v="389.88"/>
    <n v="3515"/>
    <n v="421.8"/>
    <s v="Portal With MPS"/>
  </r>
  <r>
    <x v="0"/>
    <x v="5274"/>
    <s v="5I"/>
    <n v="1000"/>
    <x v="0"/>
    <x v="0"/>
    <s v="S"/>
    <n v="0"/>
    <n v="39"/>
    <n v="39"/>
    <n v="39"/>
    <n v="-4"/>
    <n v="35"/>
    <n v="37"/>
    <n v="23.24"/>
    <s v="6713 SL"/>
    <n v="54"/>
    <n v="144"/>
    <n v="0.74769230769230766"/>
    <n v="747.69230769230762"/>
    <n v="752.07692307692298"/>
    <n v="0.75207692307692298"/>
    <n v="26.169230769230769"/>
    <n v="4"/>
    <n v="92.96"/>
    <n v="30"/>
    <n v="697.19999999999993"/>
    <n v="34"/>
    <n v="790.16"/>
    <s v="Portal"/>
  </r>
  <r>
    <x v="0"/>
    <x v="5275"/>
    <s v="5C"/>
    <n v="1000"/>
    <x v="19"/>
    <x v="18"/>
    <s v="E"/>
    <n v="0"/>
    <n v="34"/>
    <n v="34"/>
    <n v="34"/>
    <n v="-4"/>
    <n v="30"/>
    <n v="0"/>
    <n v="386.4"/>
    <s v="391816 WH"/>
    <n v="9"/>
    <n v="13"/>
    <n v="0.11192307692307692"/>
    <n v="111.92307692307692"/>
    <n v="125.92307692307692"/>
    <n v="0.12592307692307692"/>
    <n v="3.3576923076923073"/>
    <n v="1"/>
    <n v="386.4"/>
    <n v="4"/>
    <n v="1545.6"/>
    <n v="5"/>
    <n v="1932"/>
    <s v="Traditional"/>
  </r>
  <r>
    <x v="0"/>
    <x v="5276"/>
    <s v="5I"/>
    <n v="100"/>
    <x v="0"/>
    <x v="0"/>
    <s v="B"/>
    <n v="2.564102564102564E-2"/>
    <n v="40"/>
    <n v="39"/>
    <n v="39"/>
    <n v="-4"/>
    <n v="35"/>
    <n v="14"/>
    <n v="45.15"/>
    <s v="6719 BL"/>
    <n v="22"/>
    <n v="64"/>
    <n v="0.3107692307692308"/>
    <n v="31.07692307692308"/>
    <n v="73"/>
    <n v="0.73"/>
    <n v="10.876923076923077"/>
    <n v="2"/>
    <n v="90.3"/>
    <n v="13"/>
    <n v="586.94999999999993"/>
    <n v="15"/>
    <n v="677.25"/>
    <s v="Portal"/>
  </r>
  <r>
    <x v="0"/>
    <x v="5277"/>
    <s v="8B"/>
    <n v="100"/>
    <x v="11"/>
    <x v="11"/>
    <s v="B"/>
    <n v="0"/>
    <n v="24"/>
    <n v="24"/>
    <n v="24"/>
    <n v="-4"/>
    <n v="20"/>
    <n v="2"/>
    <n v="5.24"/>
    <s v="PF24010 NA"/>
    <n v="10"/>
    <n v="29"/>
    <n v="0.14115384615384616"/>
    <n v="14.115384615384615"/>
    <n v="14.115384615384615"/>
    <n v="0.14115384615384616"/>
    <n v="2.8230769230769233"/>
    <n v="1"/>
    <n v="5.24"/>
    <n v="4"/>
    <n v="20.96"/>
    <n v="5"/>
    <n v="26.200000000000003"/>
    <s v="Portal"/>
  </r>
  <r>
    <x v="0"/>
    <x v="5278"/>
    <s v="5A"/>
    <n v="1000"/>
    <x v="0"/>
    <x v="0"/>
    <s v="S"/>
    <n v="-0.56603773584905659"/>
    <n v="23"/>
    <n v="53"/>
    <n v="23"/>
    <n v="-4"/>
    <n v="19"/>
    <n v="1"/>
    <n v="21.71"/>
    <s v="1561 BL"/>
    <n v="5"/>
    <n v="5"/>
    <n v="5.9615384615384619E-2"/>
    <n v="59.61538461538462"/>
    <n v="68.692307692307693"/>
    <n v="6.8692307692307691E-2"/>
    <n v="1.1326923076923077"/>
    <n v="0"/>
    <n v="0"/>
    <n v="1"/>
    <n v="21.71"/>
    <n v="1"/>
    <n v="21.71"/>
    <s v="Portal"/>
  </r>
  <r>
    <x v="0"/>
    <x v="5279"/>
    <s v="5A"/>
    <n v="1000"/>
    <x v="10"/>
    <x v="10"/>
    <s v="I"/>
    <n v="2.0405405405405403"/>
    <n v="225"/>
    <n v="74"/>
    <n v="74"/>
    <n v="-4"/>
    <n v="70"/>
    <n v="12"/>
    <n v="64.41"/>
    <s v="7055 WH"/>
    <n v="4"/>
    <n v="23"/>
    <n v="6.9615384615384607E-2"/>
    <n v="69.615384615384613"/>
    <n v="90.961538461538453"/>
    <n v="9.0961538461538455E-2"/>
    <n v="6.3673076923076914"/>
    <n v="0"/>
    <n v="0"/>
    <n v="6"/>
    <n v="386.46"/>
    <n v="6"/>
    <n v="386.46"/>
    <s v="Portal With MPS"/>
  </r>
  <r>
    <x v="0"/>
    <x v="5280"/>
    <s v="5A"/>
    <n v="1000"/>
    <x v="0"/>
    <x v="0"/>
    <s v="S"/>
    <n v="-0.16666666666666666"/>
    <n v="20"/>
    <n v="24"/>
    <n v="20"/>
    <n v="-4"/>
    <n v="16"/>
    <n v="7"/>
    <n v="50.97"/>
    <s v="3073 GY"/>
    <n v="17"/>
    <n v="38"/>
    <n v="0.22692307692307692"/>
    <n v="226.92307692307693"/>
    <n v="281.76923076923077"/>
    <n v="0.28176923076923077"/>
    <n v="4.5083076923076923"/>
    <n v="1"/>
    <n v="50.97"/>
    <n v="5"/>
    <n v="254.85"/>
    <n v="6"/>
    <n v="305.82"/>
    <s v="Portal"/>
  </r>
  <r>
    <x v="1"/>
    <x v="5281"/>
    <s v="5A"/>
    <n v="1000"/>
    <x v="0"/>
    <x v="0"/>
    <s v="S"/>
    <n v="-0.56603773584905659"/>
    <n v="23"/>
    <n v="53"/>
    <n v="23"/>
    <n v="-4"/>
    <n v="19"/>
    <n v="27"/>
    <n v="80.88"/>
    <s v="1559 BK"/>
    <n v="5"/>
    <n v="33"/>
    <n v="9.1923076923076913E-2"/>
    <n v="91.92307692307692"/>
    <n v="126.11538461538461"/>
    <n v="0.1261153846153846"/>
    <n v="1.7465384615384614"/>
    <n v="1"/>
    <n v="80.88"/>
    <n v="3"/>
    <n v="242.64"/>
    <n v="3"/>
    <n v="242.64"/>
    <s v="Portal"/>
  </r>
  <r>
    <x v="0"/>
    <x v="5282"/>
    <s v="5A"/>
    <n v="1000"/>
    <x v="0"/>
    <x v="0"/>
    <s v="S"/>
    <n v="-0.25925925925925924"/>
    <n v="20"/>
    <n v="27"/>
    <n v="20"/>
    <n v="-4"/>
    <n v="16"/>
    <n v="0"/>
    <n v="24.59"/>
    <s v="1856 YL"/>
    <n v="8"/>
    <n v="18"/>
    <n v="0.10692307692307693"/>
    <n v="106.92307692307692"/>
    <n v="119.84615384615384"/>
    <n v="0.11984615384615384"/>
    <n v="1.7107692307692308"/>
    <n v="1"/>
    <n v="24.59"/>
    <n v="3"/>
    <n v="73.77"/>
    <n v="4"/>
    <n v="98.36"/>
    <s v="Portal"/>
  </r>
  <r>
    <x v="1"/>
    <x v="5283"/>
    <s v="2B"/>
    <n v="1000"/>
    <x v="2"/>
    <x v="2"/>
    <n v="2"/>
    <n v="0"/>
    <n v="20"/>
    <n v="20"/>
    <n v="20"/>
    <m/>
    <n v="20"/>
    <n v="2"/>
    <n v="238.37199000000001"/>
    <s v="M4638 SL"/>
    <n v="3"/>
    <n v="16"/>
    <n v="5.0769230769230775E-2"/>
    <n v="50.769230769230774"/>
    <n v="67.346153846153854"/>
    <n v="6.7346153846153847E-2"/>
    <n v="1.0153846153846156"/>
    <n v="0"/>
    <n v="0"/>
    <n v="1"/>
    <n v="238.37199000000001"/>
    <n v="1"/>
    <n v="238.37199000000001"/>
    <s v="Portal"/>
  </r>
  <r>
    <x v="1"/>
    <x v="5284"/>
    <s v="3A"/>
    <n v="1000"/>
    <x v="0"/>
    <x v="0"/>
    <s v="B"/>
    <n v="-0.6"/>
    <n v="40"/>
    <n v="100"/>
    <n v="40"/>
    <n v="-4"/>
    <n v="36"/>
    <n v="15"/>
    <n v="369.79"/>
    <s v="1181/15C SL"/>
    <n v="3"/>
    <n v="1"/>
    <n v="3.3461538461538459E-2"/>
    <n v="33.46153846153846"/>
    <n v="81.076923076923066"/>
    <n v="8.107692307692306E-2"/>
    <n v="1.2046153846153844"/>
    <n v="0"/>
    <n v="0"/>
    <n v="1"/>
    <n v="369.79"/>
    <n v="1"/>
    <n v="369.79"/>
    <s v="Portal"/>
  </r>
  <r>
    <x v="0"/>
    <x v="5285"/>
    <s v="5A"/>
    <n v="1000"/>
    <x v="0"/>
    <x v="0"/>
    <s v="S"/>
    <n v="-0.16666666666666666"/>
    <n v="20"/>
    <n v="24"/>
    <n v="20"/>
    <n v="-4"/>
    <n v="16"/>
    <n v="11"/>
    <n v="24.7"/>
    <s v="3251 WH"/>
    <n v="27"/>
    <n v="183"/>
    <n v="0.50192307692307692"/>
    <n v="501.92307692307691"/>
    <n v="666.42307692307691"/>
    <n v="0.6664230769230769"/>
    <n v="8.0307692307692307"/>
    <n v="3"/>
    <n v="74.099999999999994"/>
    <n v="11"/>
    <n v="271.7"/>
    <n v="14"/>
    <n v="345.8"/>
    <s v="Portal"/>
  </r>
  <r>
    <x v="1"/>
    <x v="5286"/>
    <s v="5E"/>
    <n v="100"/>
    <x v="3"/>
    <x v="3"/>
    <s v="T"/>
    <n v="0"/>
    <n v="5"/>
    <n v="5"/>
    <n v="5"/>
    <m/>
    <n v="5"/>
    <n v="22"/>
    <n v="47.452570000000001"/>
    <s v="5859 RD"/>
    <n v="135"/>
    <n v="225"/>
    <n v="1.7134615384615384"/>
    <n v="171.34615384615384"/>
    <n v="173.65384615384616"/>
    <n v="1.7365384615384616"/>
    <n v="8.5673076923076916"/>
    <n v="12"/>
    <n v="569.43083999999999"/>
    <n v="21"/>
    <n v="996.50396999999998"/>
    <n v="33"/>
    <n v="1565.93481"/>
    <s v="MPS"/>
  </r>
  <r>
    <x v="1"/>
    <x v="5287"/>
    <s v="1A"/>
    <n v="1000"/>
    <x v="2"/>
    <x v="2"/>
    <n v="2"/>
    <n v="-0.65753424657534243"/>
    <n v="25"/>
    <n v="73"/>
    <n v="25"/>
    <m/>
    <n v="25"/>
    <n v="12"/>
    <n v="327.73"/>
    <s v="5156C SL"/>
    <n v="0"/>
    <n v="26"/>
    <n v="0.03"/>
    <n v="30"/>
    <n v="36.884615384615387"/>
    <n v="3.6884615384615384E-2"/>
    <n v="0.75"/>
    <n v="0"/>
    <n v="0"/>
    <n v="1"/>
    <n v="327.73"/>
    <n v="1"/>
    <n v="327.73"/>
    <s v="Portal"/>
  </r>
  <r>
    <x v="0"/>
    <x v="5288"/>
    <s v="3D"/>
    <n v="100"/>
    <x v="6"/>
    <x v="6"/>
    <s v="C"/>
    <n v="0"/>
    <n v="5"/>
    <n v="5"/>
    <n v="5"/>
    <m/>
    <n v="5"/>
    <n v="5"/>
    <n v="37.543309999999998"/>
    <s v="1180L SL"/>
    <n v="78"/>
    <n v="122"/>
    <n v="0.98076923076923073"/>
    <n v="98.076923076923066"/>
    <n v="122.5"/>
    <n v="1.2250000000000001"/>
    <n v="4.9038461538461533"/>
    <n v="7"/>
    <n v="262.80316999999997"/>
    <n v="12"/>
    <n v="450.51972000000001"/>
    <n v="19"/>
    <n v="713.32288999999992"/>
    <s v="MPS"/>
  </r>
  <r>
    <x v="1"/>
    <x v="5289"/>
    <s v="3A"/>
    <n v="1000"/>
    <x v="2"/>
    <x v="2"/>
    <n v="2"/>
    <n v="0"/>
    <n v="20"/>
    <n v="20"/>
    <n v="20"/>
    <m/>
    <n v="20"/>
    <n v="0"/>
    <n v="220.94498999999999"/>
    <s v="1219/10C SL"/>
    <n v="0"/>
    <n v="1"/>
    <n v="1.153846153846154E-3"/>
    <n v="1.153846153846154"/>
    <n v="32.807692307692307"/>
    <n v="3.2807692307692309E-2"/>
    <n v="2.3076923076923078E-2"/>
    <n v="1"/>
    <n v="220.94498999999999"/>
    <n v="1"/>
    <n v="220.94498999999999"/>
    <n v="1"/>
    <n v="220.94498999999999"/>
    <s v="Portal"/>
  </r>
  <r>
    <x v="0"/>
    <x v="5290"/>
    <s v="5A"/>
    <n v="1000"/>
    <x v="0"/>
    <x v="0"/>
    <s v="S"/>
    <n v="-0.56603773584905659"/>
    <n v="23"/>
    <n v="53"/>
    <n v="23"/>
    <n v="-4"/>
    <n v="19"/>
    <n v="4"/>
    <n v="28.18"/>
    <s v="1553 BR"/>
    <n v="2"/>
    <n v="2"/>
    <n v="2.3846153846153847E-2"/>
    <n v="23.846153846153847"/>
    <n v="27.346153846153847"/>
    <n v="2.7346153846153846E-2"/>
    <n v="0.4530769230769231"/>
    <n v="0"/>
    <n v="0"/>
    <n v="0"/>
    <n v="0"/>
    <n v="0"/>
    <n v="0"/>
    <s v="Portal"/>
  </r>
  <r>
    <x v="0"/>
    <x v="5291"/>
    <s v="1F"/>
    <n v="1000"/>
    <x v="2"/>
    <x v="2"/>
    <n v="2"/>
    <n v="0"/>
    <n v="35"/>
    <n v="35"/>
    <n v="35"/>
    <m/>
    <n v="35"/>
    <n v="2"/>
    <n v="225.16523000000001"/>
    <s v="65602 SL"/>
    <n v="2"/>
    <n v="12"/>
    <n v="3.5384615384615382E-2"/>
    <n v="35.38461538461538"/>
    <n v="56.84615384615384"/>
    <n v="5.6846153846153838E-2"/>
    <n v="1.2384615384615383"/>
    <n v="0"/>
    <n v="0"/>
    <n v="1"/>
    <n v="225.16523000000001"/>
    <n v="1"/>
    <n v="225.16523000000001"/>
    <s v="Portal"/>
  </r>
  <r>
    <x v="0"/>
    <x v="5292"/>
    <s v="1A"/>
    <n v="1000"/>
    <x v="2"/>
    <x v="2"/>
    <n v="2"/>
    <n v="0"/>
    <n v="20"/>
    <n v="20"/>
    <n v="20"/>
    <m/>
    <n v="20"/>
    <n v="0"/>
    <n v="171.33404999999999"/>
    <s v="5053C SL"/>
    <n v="4"/>
    <n v="12"/>
    <n v="5.6923076923076923E-2"/>
    <n v="56.923076923076927"/>
    <n v="63.307692307692314"/>
    <n v="6.3307692307692315E-2"/>
    <n v="1.1384615384615384"/>
    <n v="0"/>
    <n v="0"/>
    <n v="1"/>
    <n v="171.33404999999999"/>
    <n v="1"/>
    <n v="171.33404999999999"/>
    <s v="Portal"/>
  </r>
  <r>
    <x v="1"/>
    <x v="5293"/>
    <s v="5E"/>
    <n v="1000"/>
    <x v="3"/>
    <x v="3"/>
    <s v="T"/>
    <n v="0"/>
    <n v="5"/>
    <n v="5"/>
    <n v="5"/>
    <m/>
    <n v="5"/>
    <n v="0"/>
    <n v="342.71370999999999"/>
    <s v="5858 GR"/>
    <n v="9"/>
    <n v="21"/>
    <n v="0.12115384615384615"/>
    <n v="121.15384615384616"/>
    <n v="168.73076923076923"/>
    <n v="0.16873076923076924"/>
    <n v="0.60576923076923073"/>
    <n v="1"/>
    <n v="342.71370999999999"/>
    <n v="2"/>
    <n v="685.42741999999998"/>
    <n v="3"/>
    <n v="1028.14113"/>
    <s v="MPS"/>
  </r>
  <r>
    <x v="1"/>
    <x v="5294"/>
    <s v="1A"/>
    <n v="100"/>
    <x v="0"/>
    <x v="0"/>
    <s v="B"/>
    <n v="0"/>
    <n v="53"/>
    <n v="53"/>
    <n v="53"/>
    <n v="-4"/>
    <n v="49"/>
    <n v="4"/>
    <n v="9.06"/>
    <s v="5192C SL"/>
    <n v="14"/>
    <n v="23"/>
    <n v="0.17730769230769231"/>
    <n v="17.73076923076923"/>
    <n v="746.96153846153834"/>
    <n v="7.4696153846153832"/>
    <n v="8.6880769230769221"/>
    <n v="1"/>
    <n v="9.06"/>
    <n v="10"/>
    <n v="90.600000000000009"/>
    <n v="11"/>
    <n v="99.660000000000011"/>
    <s v="Portal"/>
  </r>
  <r>
    <x v="1"/>
    <x v="5295"/>
    <s v="8A"/>
    <n v="83.33"/>
    <x v="12"/>
    <x v="12"/>
    <s v="E"/>
    <n v="0.14285714285714285"/>
    <n v="32"/>
    <n v="28"/>
    <n v="28"/>
    <n v="-4"/>
    <n v="24"/>
    <n v="1"/>
    <n v="19.074159999999999"/>
    <s v="F2213/16 BK"/>
    <n v="13"/>
    <n v="25"/>
    <n v="0.16884615384615384"/>
    <n v="14.069949999999999"/>
    <n v="1766.2064884615384"/>
    <n v="21.195325674565442"/>
    <n v="4.0523076923076919"/>
    <n v="1"/>
    <n v="19.074159999999999"/>
    <n v="5"/>
    <n v="95.370800000000003"/>
    <n v="6"/>
    <n v="114.44495999999999"/>
    <s v="Portal"/>
  </r>
  <r>
    <x v="0"/>
    <x v="5296"/>
    <s v="3A"/>
    <n v="1"/>
    <x v="2"/>
    <x v="2"/>
    <n v="2"/>
    <n v="-0.16666666666666666"/>
    <n v="25"/>
    <n v="30"/>
    <n v="25"/>
    <m/>
    <n v="25"/>
    <n v="650"/>
    <n v="0.25036999999999998"/>
    <s v="6333 SL"/>
    <s v="0"/>
    <s v="0"/>
    <n v="0"/>
    <n v="0"/>
    <n v="24.96153846153846"/>
    <n v="24.96153846153846"/>
    <n v="0"/>
    <n v="0"/>
    <n v="0"/>
    <n v="0"/>
    <n v="0"/>
    <n v="0"/>
    <n v="0"/>
    <s v="Portal"/>
  </r>
  <r>
    <x v="0"/>
    <x v="5297"/>
    <s v="1F"/>
    <n v="1000"/>
    <x v="2"/>
    <x v="2"/>
    <n v="2"/>
    <n v="0"/>
    <n v="40"/>
    <n v="40"/>
    <n v="40"/>
    <m/>
    <n v="40"/>
    <n v="0"/>
    <n v="234.6086"/>
    <s v="65004 SL"/>
    <n v="2"/>
    <n v="15"/>
    <n v="3.884615384615385E-2"/>
    <n v="38.846153846153847"/>
    <n v="87.5"/>
    <n v="8.7499999999999994E-2"/>
    <n v="1.5538461538461541"/>
    <n v="0"/>
    <n v="0"/>
    <n v="2"/>
    <n v="469.21719999999999"/>
    <n v="2"/>
    <n v="469.21719999999999"/>
    <s v="Portal"/>
  </r>
  <r>
    <x v="0"/>
    <x v="5298"/>
    <s v="8A"/>
    <n v="100"/>
    <x v="12"/>
    <x v="12"/>
    <s v="E"/>
    <n v="0.14285714285714285"/>
    <n v="32"/>
    <n v="28"/>
    <n v="28"/>
    <n v="-4"/>
    <n v="24"/>
    <n v="1"/>
    <n v="23.527999999999999"/>
    <s v="F1053/64 BK"/>
    <n v="4"/>
    <n v="14"/>
    <n v="5.9230769230769226E-2"/>
    <n v="5.9230769230769225"/>
    <n v="12.98076923076923"/>
    <n v="0.12980769230769229"/>
    <n v="1.4215384615384614"/>
    <n v="0"/>
    <n v="0"/>
    <n v="1"/>
    <n v="23.527999999999999"/>
    <n v="1"/>
    <n v="23.527999999999999"/>
    <s v="Traditional"/>
  </r>
  <r>
    <x v="1"/>
    <x v="5299"/>
    <s v="3A"/>
    <n v="1000"/>
    <x v="0"/>
    <x v="0"/>
    <s v="B"/>
    <n v="-0.71698113207547165"/>
    <n v="15"/>
    <n v="53"/>
    <n v="15"/>
    <n v="-4"/>
    <n v="11"/>
    <n v="42"/>
    <n v="164.82"/>
    <s v="1180C SL"/>
    <n v="31"/>
    <n v="94"/>
    <n v="0.44230769230769229"/>
    <n v="442.30769230769226"/>
    <n v="664.15384615384596"/>
    <n v="0.66415384615384598"/>
    <n v="4.865384615384615"/>
    <n v="3"/>
    <n v="494.46"/>
    <n v="8"/>
    <n v="1318.56"/>
    <n v="11"/>
    <n v="1813.02"/>
    <s v="Portal"/>
  </r>
  <r>
    <x v="1"/>
    <x v="5300"/>
    <s v="5I"/>
    <n v="5000"/>
    <x v="0"/>
    <x v="0"/>
    <s v="S"/>
    <n v="2.564102564102564E-2"/>
    <n v="40"/>
    <n v="39"/>
    <n v="39"/>
    <n v="-4"/>
    <n v="35"/>
    <n v="11"/>
    <n v="108.25"/>
    <s v="6713 WH"/>
    <n v="34"/>
    <n v="167"/>
    <n v="0.55884615384615388"/>
    <n v="2794.2307692307695"/>
    <n v="5073.8076923076924"/>
    <n v="1.0147615384615385"/>
    <n v="19.559615384615388"/>
    <n v="3"/>
    <n v="324.75"/>
    <n v="23"/>
    <n v="2489.75"/>
    <n v="26"/>
    <n v="2814.5"/>
    <s v="Portal"/>
  </r>
  <r>
    <x v="1"/>
    <x v="5301"/>
    <s v="5I"/>
    <n v="5000"/>
    <x v="0"/>
    <x v="0"/>
    <s v="S"/>
    <n v="2.564102564102564E-2"/>
    <n v="40"/>
    <n v="39"/>
    <n v="39"/>
    <n v="-4"/>
    <n v="35"/>
    <n v="2"/>
    <n v="109.2"/>
    <s v="6713 BR"/>
    <n v="0"/>
    <n v="0"/>
    <n v="0"/>
    <n v="0"/>
    <n v="431.26923076923077"/>
    <n v="8.6253846153846153E-2"/>
    <n v="0"/>
    <n v="0"/>
    <n v="0"/>
    <n v="0"/>
    <n v="0"/>
    <n v="0"/>
    <n v="0"/>
    <s v="Portal"/>
  </r>
  <r>
    <x v="1"/>
    <x v="5302"/>
    <s v="5D"/>
    <n v="100"/>
    <x v="24"/>
    <x v="23"/>
    <s v="I"/>
    <n v="0"/>
    <n v="47"/>
    <n v="47"/>
    <n v="47"/>
    <n v="-4"/>
    <n v="43"/>
    <n v="8"/>
    <n v="77"/>
    <s v="3131265 TN"/>
    <n v="33"/>
    <n v="50"/>
    <n v="0.41307692307692306"/>
    <n v="41.307692307692307"/>
    <n v="63.807692307692307"/>
    <n v="0.6380769230769231"/>
    <n v="17.76230769230769"/>
    <n v="2"/>
    <n v="154"/>
    <n v="20"/>
    <n v="1540"/>
    <n v="22"/>
    <n v="1694"/>
    <s v="Portal"/>
  </r>
  <r>
    <x v="0"/>
    <x v="5303"/>
    <s v="5A"/>
    <n v="1000"/>
    <x v="0"/>
    <x v="0"/>
    <s v="S"/>
    <n v="-0.25925925925925924"/>
    <n v="20"/>
    <n v="27"/>
    <n v="20"/>
    <n v="-4"/>
    <n v="16"/>
    <n v="8"/>
    <n v="12.31"/>
    <s v="1853 GR"/>
    <n v="7"/>
    <n v="18"/>
    <n v="9.6153846153846145E-2"/>
    <n v="96.153846153846146"/>
    <n v="129.76923076923077"/>
    <n v="0.12976923076923078"/>
    <n v="1.5384615384615383"/>
    <n v="1"/>
    <n v="12.31"/>
    <n v="3"/>
    <n v="36.93"/>
    <n v="3"/>
    <n v="36.93"/>
    <s v="Portal"/>
  </r>
  <r>
    <x v="0"/>
    <x v="5304"/>
    <s v="3C"/>
    <n v="100"/>
    <x v="0"/>
    <x v="0"/>
    <s v="C"/>
    <n v="0"/>
    <n v="5"/>
    <n v="5"/>
    <n v="5"/>
    <m/>
    <n v="5"/>
    <n v="2"/>
    <n v="10.325570000000001"/>
    <s v="6460 OR"/>
    <n v="59"/>
    <n v="113"/>
    <n v="0.76576923076923076"/>
    <n v="76.57692307692308"/>
    <n v="260.42307692307691"/>
    <n v="2.6042307692307691"/>
    <n v="3.828846153846154"/>
    <n v="5"/>
    <n v="51.627850000000002"/>
    <n v="9"/>
    <n v="92.930130000000005"/>
    <n v="14"/>
    <n v="144.55798000000001"/>
    <s v="MPS"/>
  </r>
  <r>
    <x v="0"/>
    <x v="5305"/>
    <s v="5E"/>
    <n v="1"/>
    <x v="3"/>
    <x v="3"/>
    <s v="S"/>
    <n v="0.3"/>
    <n v="78"/>
    <n v="60"/>
    <n v="60"/>
    <n v="-4"/>
    <n v="56"/>
    <n v="11186"/>
    <n v="0.14000000000000001"/>
    <s v="2845/7 RD"/>
    <s v="0"/>
    <s v="0"/>
    <n v="0"/>
    <n v="0"/>
    <n v="90.923076923076934"/>
    <n v="90.923076923076934"/>
    <n v="0"/>
    <n v="455"/>
    <n v="63.7"/>
    <n v="5547"/>
    <n v="776.58"/>
    <n v="6002"/>
    <n v="840.28000000000009"/>
    <s v="Portal With MPS"/>
  </r>
  <r>
    <x v="0"/>
    <x v="5306"/>
    <s v="5E"/>
    <n v="1000"/>
    <x v="3"/>
    <x v="3"/>
    <s v="T"/>
    <n v="0"/>
    <n v="5"/>
    <n v="5"/>
    <n v="5"/>
    <m/>
    <n v="5"/>
    <n v="0"/>
    <n v="172.54319000000001"/>
    <s v="2845/19 BL"/>
    <n v="3"/>
    <n v="14"/>
    <n v="4.8461538461538459E-2"/>
    <n v="48.46153846153846"/>
    <n v="63.346153846153847"/>
    <n v="6.3346153846153844E-2"/>
    <n v="0.24230769230769228"/>
    <n v="1"/>
    <n v="172.54319000000001"/>
    <n v="1"/>
    <n v="172.54319000000001"/>
    <n v="1"/>
    <n v="172.54319000000001"/>
    <s v="MPS"/>
  </r>
  <r>
    <x v="0"/>
    <x v="5307"/>
    <s v="5E"/>
    <n v="1"/>
    <x v="3"/>
    <x v="3"/>
    <s v="S"/>
    <n v="0.55000000000000004"/>
    <n v="93"/>
    <n v="60"/>
    <n v="60"/>
    <n v="-4"/>
    <n v="56"/>
    <n v="2017"/>
    <n v="0.27"/>
    <s v="5857 VI"/>
    <s v="0"/>
    <s v="0"/>
    <n v="0"/>
    <n v="0"/>
    <n v="31.653846153846157"/>
    <n v="31.653846153846157"/>
    <n v="0"/>
    <n v="158"/>
    <n v="42.660000000000004"/>
    <n v="1931"/>
    <n v="521.37"/>
    <n v="2089"/>
    <n v="564.03000000000009"/>
    <s v="Portal With MPS"/>
  </r>
  <r>
    <x v="0"/>
    <x v="5308"/>
    <s v="5A"/>
    <n v="1000"/>
    <x v="10"/>
    <x v="10"/>
    <s v="I"/>
    <n v="2.0405405405405403"/>
    <n v="225"/>
    <n v="74"/>
    <n v="74"/>
    <n v="-4"/>
    <n v="70"/>
    <n v="38"/>
    <n v="56.66"/>
    <s v="7054 RD"/>
    <n v="25"/>
    <n v="115"/>
    <n v="0.40192307692307694"/>
    <n v="401.92307692307696"/>
    <n v="466.65384615384619"/>
    <n v="0.4666538461538462"/>
    <n v="32.665769230769236"/>
    <n v="2"/>
    <n v="113.32"/>
    <n v="35"/>
    <n v="1983.1"/>
    <n v="37"/>
    <n v="2096.42"/>
    <s v="Portal With MPS"/>
  </r>
  <r>
    <x v="0"/>
    <x v="5309"/>
    <s v="5E"/>
    <n v="1"/>
    <x v="3"/>
    <x v="3"/>
    <s v="S"/>
    <n v="0.3"/>
    <n v="78"/>
    <n v="60"/>
    <n v="60"/>
    <n v="-4"/>
    <n v="56"/>
    <n v="17393"/>
    <n v="0.1"/>
    <s v="2843/19 GR"/>
    <s v="0"/>
    <s v="0"/>
    <n v="0"/>
    <n v="0"/>
    <n v="27.615384615384613"/>
    <n v="27.615384615384613"/>
    <n v="0"/>
    <n v="138"/>
    <n v="13.8"/>
    <n v="1684"/>
    <n v="168.4"/>
    <n v="1822"/>
    <n v="182.20000000000002"/>
    <s v="Portal With MPS"/>
  </r>
  <r>
    <x v="0"/>
    <x v="5310"/>
    <s v="5E"/>
    <n v="1"/>
    <x v="3"/>
    <x v="3"/>
    <s v="S"/>
    <n v="0.3"/>
    <n v="78"/>
    <n v="60"/>
    <n v="60"/>
    <n v="-4"/>
    <n v="56"/>
    <n v="3621"/>
    <n v="0.3"/>
    <s v="5877 WH"/>
    <s v="0"/>
    <s v="0"/>
    <n v="0"/>
    <n v="0"/>
    <n v="61.615384615384613"/>
    <n v="61.615384615384613"/>
    <n v="0"/>
    <n v="308"/>
    <n v="92.399999999999991"/>
    <n v="3758"/>
    <n v="1127.3999999999999"/>
    <n v="4066"/>
    <n v="1219.8"/>
    <s v="Portal With MPS"/>
  </r>
  <r>
    <x v="1"/>
    <x v="5311"/>
    <s v="1A"/>
    <n v="1000"/>
    <x v="2"/>
    <x v="2"/>
    <n v="2"/>
    <n v="0"/>
    <n v="35"/>
    <n v="35"/>
    <n v="35"/>
    <m/>
    <n v="35"/>
    <n v="0"/>
    <n v="241.38667000000001"/>
    <s v="5422 SL"/>
    <n v="0"/>
    <n v="0"/>
    <n v="0"/>
    <n v="0"/>
    <n v="3.8846153846153846"/>
    <n v="3.8846153846153848E-3"/>
    <n v="0"/>
    <n v="0"/>
    <n v="0"/>
    <n v="0"/>
    <n v="0"/>
    <n v="0"/>
    <n v="0"/>
    <s v="Portal"/>
  </r>
  <r>
    <x v="1"/>
    <x v="5312"/>
    <s v="3C"/>
    <n v="100"/>
    <x v="0"/>
    <x v="0"/>
    <s v="C"/>
    <n v="0"/>
    <n v="5"/>
    <n v="5"/>
    <n v="5"/>
    <m/>
    <n v="5"/>
    <n v="8"/>
    <n v="42.067309999999999"/>
    <s v="6452 SL"/>
    <n v="29"/>
    <n v="99"/>
    <n v="0.42653846153846153"/>
    <n v="42.653846153846153"/>
    <n v="261.11538461538464"/>
    <n v="2.6111538461538464"/>
    <n v="2.1326923076923077"/>
    <n v="3"/>
    <n v="126.20193"/>
    <n v="5"/>
    <n v="210.33654999999999"/>
    <n v="8"/>
    <n v="336.53847999999999"/>
    <s v="MPS"/>
  </r>
  <r>
    <x v="1"/>
    <x v="5313"/>
    <s v="8B"/>
    <n v="25"/>
    <x v="11"/>
    <x v="11"/>
    <s v="B"/>
    <n v="0"/>
    <n v="24"/>
    <n v="24"/>
    <n v="24"/>
    <n v="-4"/>
    <n v="20"/>
    <n v="5"/>
    <n v="7.3849999999999998"/>
    <s v="PF2002 NA"/>
    <n v="13"/>
    <n v="63"/>
    <n v="0.21269230769230768"/>
    <n v="5.3173076923076916"/>
    <n v="150.04807692307691"/>
    <n v="6.0019230769230765"/>
    <n v="4.2538461538461538"/>
    <n v="1"/>
    <n v="7.3849999999999998"/>
    <n v="5"/>
    <n v="36.924999999999997"/>
    <n v="6"/>
    <n v="44.31"/>
    <s v="Portal"/>
  </r>
  <r>
    <x v="1"/>
    <x v="5314"/>
    <s v="5A"/>
    <n v="1000"/>
    <x v="0"/>
    <x v="0"/>
    <s v="S"/>
    <n v="-0.16666666666666666"/>
    <n v="20"/>
    <n v="24"/>
    <n v="20"/>
    <n v="-4"/>
    <n v="16"/>
    <n v="41"/>
    <n v="38.630000000000003"/>
    <s v="3075 BR"/>
    <n v="108"/>
    <n v="205"/>
    <n v="1.3996153846153847"/>
    <n v="1399.6153846153848"/>
    <n v="1557.3846153846155"/>
    <n v="1.5573846153846154"/>
    <n v="24.918153846153846"/>
    <n v="8"/>
    <n v="309.04000000000002"/>
    <n v="30"/>
    <n v="1158.9000000000001"/>
    <n v="37"/>
    <n v="1429.3100000000002"/>
    <s v="Portal"/>
  </r>
  <r>
    <x v="0"/>
    <x v="5315"/>
    <s v="5E"/>
    <n v="1000"/>
    <x v="7"/>
    <x v="7"/>
    <s v="S"/>
    <n v="0.09"/>
    <n v="109"/>
    <n v="100"/>
    <n v="100"/>
    <n v="-4"/>
    <n v="96"/>
    <n v="41"/>
    <n v="71.234999999999999"/>
    <s v="2841/7 YL"/>
    <n v="4"/>
    <n v="14"/>
    <n v="5.9230769230769226E-2"/>
    <n v="59.230769230769226"/>
    <n v="184.57692307692307"/>
    <n v="0.18457692307692306"/>
    <n v="5.6861538461538457"/>
    <n v="0"/>
    <n v="0"/>
    <n v="6"/>
    <n v="427.40999999999997"/>
    <n v="6"/>
    <n v="427.40999999999997"/>
    <s v="Traditional"/>
  </r>
  <r>
    <x v="1"/>
    <x v="5316"/>
    <s v="5A"/>
    <n v="1000"/>
    <x v="0"/>
    <x v="0"/>
    <s v="S"/>
    <n v="4.1666666666666664E-2"/>
    <n v="25"/>
    <n v="24"/>
    <n v="24"/>
    <n v="-4"/>
    <n v="20"/>
    <n v="16"/>
    <n v="54.86"/>
    <s v="3077 BL"/>
    <n v="20"/>
    <n v="61"/>
    <n v="0.28576923076923078"/>
    <n v="285.76923076923077"/>
    <n v="425.73076923076923"/>
    <n v="0.42573076923076925"/>
    <n v="8.5146153846153858"/>
    <n v="2"/>
    <n v="109.72"/>
    <n v="8"/>
    <n v="438.88"/>
    <n v="9"/>
    <n v="493.74"/>
    <s v="Portal"/>
  </r>
  <r>
    <x v="1"/>
    <x v="5317"/>
    <s v="5A"/>
    <n v="1000"/>
    <x v="0"/>
    <x v="0"/>
    <s v="S"/>
    <n v="4.1666666666666664E-2"/>
    <n v="25"/>
    <n v="24"/>
    <n v="24"/>
    <n v="-4"/>
    <n v="20"/>
    <n v="14"/>
    <n v="54.79"/>
    <s v="3077 RD"/>
    <n v="2"/>
    <n v="78"/>
    <n v="0.11153846153846153"/>
    <n v="111.53846153846153"/>
    <n v="242.57692307692304"/>
    <n v="0.24257692307692305"/>
    <n v="4.8515384615384614"/>
    <n v="1"/>
    <n v="54.79"/>
    <n v="3"/>
    <n v="164.37"/>
    <n v="4"/>
    <n v="219.16"/>
    <s v="Portal"/>
  </r>
  <r>
    <x v="0"/>
    <x v="5318"/>
    <s v="5A"/>
    <n v="1000"/>
    <x v="0"/>
    <x v="0"/>
    <s v="S"/>
    <n v="4.1666666666666664E-2"/>
    <n v="25"/>
    <n v="24"/>
    <n v="24"/>
    <n v="-4"/>
    <n v="20"/>
    <n v="3"/>
    <n v="54.79"/>
    <s v="3077 YL"/>
    <n v="1"/>
    <n v="5"/>
    <n v="1.6538461538461537E-2"/>
    <n v="16.538461538461537"/>
    <n v="41.42307692307692"/>
    <n v="4.1423076923076917E-2"/>
    <n v="0.82846153846153836"/>
    <n v="1"/>
    <n v="54.79"/>
    <n v="1"/>
    <n v="54.79"/>
    <n v="1"/>
    <n v="54.79"/>
    <s v="Portal"/>
  </r>
  <r>
    <x v="0"/>
    <x v="5319"/>
    <s v="8A"/>
    <n v="16"/>
    <x v="12"/>
    <x v="12"/>
    <s v="E"/>
    <n v="0.14285714285714285"/>
    <n v="32"/>
    <n v="28"/>
    <n v="28"/>
    <n v="-4"/>
    <n v="24"/>
    <n v="1"/>
    <n v="15.28"/>
    <s v="F2211IN RD"/>
    <n v="0"/>
    <n v="10"/>
    <n v="1.1538461538461539E-2"/>
    <n v="0.18461538461538463"/>
    <n v="23.253846153846151"/>
    <n v="1.4533653846153844"/>
    <n v="0.27692307692307694"/>
    <n v="1"/>
    <n v="15.28"/>
    <n v="1"/>
    <n v="15.28"/>
    <n v="1"/>
    <n v="15.28"/>
    <s v="Portal"/>
  </r>
  <r>
    <x v="0"/>
    <x v="5320"/>
    <s v="1G"/>
    <n v="500"/>
    <x v="0"/>
    <x v="0"/>
    <s v="B"/>
    <n v="-0.27083333333333331"/>
    <n v="35"/>
    <n v="48"/>
    <n v="35"/>
    <n v="-4"/>
    <n v="31"/>
    <n v="3"/>
    <n v="182.9"/>
    <s v="76020 BK"/>
    <n v="9"/>
    <n v="0"/>
    <n v="9.6923076923076917E-2"/>
    <n v="48.46153846153846"/>
    <n v="125.76923076923077"/>
    <n v="0.25153846153846154"/>
    <n v="3.0046153846153842"/>
    <n v="0"/>
    <n v="0"/>
    <n v="3"/>
    <n v="548.70000000000005"/>
    <n v="3"/>
    <n v="548.70000000000005"/>
    <s v="Portal"/>
  </r>
  <r>
    <x v="1"/>
    <x v="5321"/>
    <s v="1F"/>
    <n v="1000"/>
    <x v="2"/>
    <x v="2"/>
    <n v="2"/>
    <n v="0"/>
    <n v="55"/>
    <n v="55"/>
    <n v="55"/>
    <m/>
    <n v="55"/>
    <n v="5"/>
    <n v="690.90968999999996"/>
    <s v="65403CY SL"/>
    <n v="8"/>
    <n v="29"/>
    <n v="0.11961538461538461"/>
    <n v="119.61538461538461"/>
    <n v="122.88461538461537"/>
    <n v="0.12288461538461537"/>
    <n v="6.5788461538461531"/>
    <n v="1"/>
    <n v="690.90968999999996"/>
    <n v="8"/>
    <n v="5527.2775199999996"/>
    <n v="9"/>
    <n v="6218.1872100000001"/>
    <s v="Portal"/>
  </r>
  <r>
    <x v="1"/>
    <x v="5322"/>
    <s v="1F"/>
    <n v="1000"/>
    <x v="2"/>
    <x v="2"/>
    <n v="2"/>
    <n v="0"/>
    <n v="55"/>
    <n v="55"/>
    <n v="55"/>
    <m/>
    <n v="55"/>
    <n v="0"/>
    <n v="722.49210000000005"/>
    <s v="65807CY SL"/>
    <n v="13"/>
    <n v="28"/>
    <n v="0.1723076923076923"/>
    <n v="172.30769230769229"/>
    <n v="182.34615384615384"/>
    <n v="0.18234615384615385"/>
    <n v="9.476923076923077"/>
    <n v="1"/>
    <n v="722.49210000000005"/>
    <n v="10"/>
    <n v="7224.9210000000003"/>
    <n v="11"/>
    <n v="7947.4131000000007"/>
    <s v="Portal"/>
  </r>
  <r>
    <x v="0"/>
    <x v="5323"/>
    <s v="5E"/>
    <n v="1"/>
    <x v="3"/>
    <x v="3"/>
    <s v="S"/>
    <n v="0.13333333333333333"/>
    <n v="68"/>
    <n v="60"/>
    <n v="60"/>
    <n v="-4"/>
    <n v="56"/>
    <n v="9155"/>
    <n v="0.11"/>
    <s v="5853/19 OR"/>
    <s v="0"/>
    <s v="0"/>
    <n v="0"/>
    <n v="0"/>
    <n v="197.61538461538461"/>
    <n v="197.61538461538461"/>
    <n v="0"/>
    <n v="988"/>
    <n v="108.68"/>
    <n v="12054"/>
    <n v="1325.94"/>
    <n v="13042"/>
    <n v="1434.6200000000001"/>
    <s v="Portal With MPS"/>
  </r>
  <r>
    <x v="0"/>
    <x v="5324"/>
    <s v="5E"/>
    <n v="1"/>
    <x v="3"/>
    <x v="3"/>
    <s v="S"/>
    <n v="0.8"/>
    <n v="108"/>
    <n v="60"/>
    <n v="60"/>
    <n v="-4"/>
    <n v="56"/>
    <n v="4861"/>
    <n v="0.33"/>
    <s v="5858 BR"/>
    <s v="0"/>
    <s v="0"/>
    <n v="0"/>
    <n v="0"/>
    <n v="44.076923076923073"/>
    <n v="44.076923076923073"/>
    <n v="0"/>
    <n v="220"/>
    <n v="72.600000000000009"/>
    <n v="2688"/>
    <n v="887.04000000000008"/>
    <n v="2908"/>
    <n v="959.6400000000001"/>
    <s v="Portal With MPS"/>
  </r>
  <r>
    <x v="1"/>
    <x v="5325"/>
    <s v="1F"/>
    <n v="1000"/>
    <x v="2"/>
    <x v="2"/>
    <n v="2"/>
    <n v="0"/>
    <n v="40"/>
    <n v="40"/>
    <n v="40"/>
    <m/>
    <n v="40"/>
    <n v="0"/>
    <n v="252.68552"/>
    <s v="86502CY SL"/>
    <n v="21"/>
    <n v="34"/>
    <n v="0.26538461538461539"/>
    <n v="265.38461538461536"/>
    <n v="271.15384615384613"/>
    <n v="0.27115384615384613"/>
    <n v="10.615384615384615"/>
    <n v="1"/>
    <n v="252.68552"/>
    <n v="12"/>
    <n v="3032.22624"/>
    <n v="13"/>
    <n v="3284.91176"/>
    <s v="Portal"/>
  </r>
  <r>
    <x v="1"/>
    <x v="5326"/>
    <s v="1F"/>
    <n v="500"/>
    <x v="2"/>
    <x v="2"/>
    <n v="2"/>
    <n v="0"/>
    <n v="55"/>
    <n v="55"/>
    <n v="55"/>
    <m/>
    <n v="55"/>
    <n v="0"/>
    <n v="334.25493"/>
    <s v="65403CY SL"/>
    <n v="0"/>
    <n v="3"/>
    <n v="3.4615384615384616E-3"/>
    <n v="1.7307692307692308"/>
    <n v="122.88461538461537"/>
    <n v="0.24576923076923074"/>
    <n v="0.1903846153846154"/>
    <n v="1"/>
    <n v="334.25493"/>
    <n v="1"/>
    <n v="334.25493"/>
    <n v="1"/>
    <n v="334.25493"/>
    <s v="Portal"/>
  </r>
  <r>
    <x v="0"/>
    <x v="5327"/>
    <s v="5E"/>
    <n v="1"/>
    <x v="3"/>
    <x v="3"/>
    <s v="S"/>
    <n v="0.55000000000000004"/>
    <n v="93"/>
    <n v="60"/>
    <n v="60"/>
    <n v="-4"/>
    <n v="56"/>
    <n v="8633"/>
    <n v="0.12"/>
    <s v="5855/7 OR"/>
    <s v="0"/>
    <s v="0"/>
    <n v="0"/>
    <n v="0"/>
    <n v="84.65384615384616"/>
    <n v="84.65384615384616"/>
    <n v="0"/>
    <n v="423"/>
    <n v="50.76"/>
    <n v="5164"/>
    <n v="619.67999999999995"/>
    <n v="5587"/>
    <n v="670.43999999999994"/>
    <s v="Portal With MPS"/>
  </r>
  <r>
    <x v="1"/>
    <x v="5328"/>
    <s v="5A"/>
    <n v="5000"/>
    <x v="0"/>
    <x v="0"/>
    <s v="S"/>
    <n v="-0.25925925925925924"/>
    <n v="20"/>
    <n v="27"/>
    <n v="20"/>
    <n v="-4"/>
    <n v="16"/>
    <n v="5"/>
    <n v="162.35"/>
    <s v="3055 BK"/>
    <n v="12"/>
    <n v="38"/>
    <n v="0.17307692307692307"/>
    <n v="865.38461538461536"/>
    <n v="5917.9230769230762"/>
    <n v="1.1835846153846152"/>
    <n v="2.7692307692307692"/>
    <n v="1"/>
    <n v="162.35"/>
    <n v="4"/>
    <n v="649.4"/>
    <n v="5"/>
    <n v="811.75"/>
    <s v="Portal"/>
  </r>
  <r>
    <x v="1"/>
    <x v="5329"/>
    <s v="8B"/>
    <n v="100"/>
    <x v="18"/>
    <x v="17"/>
    <s v="E"/>
    <n v="0"/>
    <n v="84"/>
    <n v="84"/>
    <n v="84"/>
    <n v="-4"/>
    <n v="80"/>
    <n v="126"/>
    <n v="9.2448499999999996"/>
    <s v="P1054 BK"/>
    <n v="21"/>
    <n v="219"/>
    <n v="0.47884615384615381"/>
    <n v="47.88461538461538"/>
    <n v="691.73076923076917"/>
    <n v="6.9173076923076913"/>
    <n v="38.307692307692307"/>
    <n v="2"/>
    <n v="18.489699999999999"/>
    <n v="40"/>
    <n v="369.79399999999998"/>
    <n v="42"/>
    <n v="388.28369999999995"/>
    <s v="Portal"/>
  </r>
  <r>
    <x v="1"/>
    <x v="5330"/>
    <s v="5C"/>
    <n v="100"/>
    <x v="19"/>
    <x v="18"/>
    <s v="E"/>
    <n v="0"/>
    <n v="34"/>
    <n v="34"/>
    <n v="34"/>
    <n v="-4"/>
    <n v="30"/>
    <n v="16"/>
    <n v="46.8"/>
    <s v="391045 WH"/>
    <n v="16"/>
    <n v="118"/>
    <n v="0.30846153846153845"/>
    <n v="30.846153846153847"/>
    <n v="134.30769230769232"/>
    <n v="1.3430769230769233"/>
    <n v="9.2538461538461529"/>
    <n v="2"/>
    <n v="93.6"/>
    <n v="11"/>
    <n v="514.79999999999995"/>
    <n v="13"/>
    <n v="608.4"/>
    <s v="Traditional"/>
  </r>
  <r>
    <x v="1"/>
    <x v="5331"/>
    <s v="3C"/>
    <n v="100"/>
    <x v="0"/>
    <x v="0"/>
    <s v="C"/>
    <n v="0"/>
    <n v="5"/>
    <n v="5"/>
    <n v="5"/>
    <m/>
    <n v="5"/>
    <n v="10"/>
    <n v="33.245310000000003"/>
    <s v="6463 VI"/>
    <n v="8"/>
    <n v="25"/>
    <n v="0.11499999999999999"/>
    <n v="11.5"/>
    <n v="32.653846153846153"/>
    <n v="0.32653846153846156"/>
    <n v="0.57499999999999996"/>
    <n v="1"/>
    <n v="33.245310000000003"/>
    <n v="2"/>
    <n v="66.490620000000007"/>
    <n v="3"/>
    <n v="99.73593000000001"/>
    <s v="MPS"/>
  </r>
  <r>
    <x v="0"/>
    <x v="5332"/>
    <s v="6B"/>
    <n v="100"/>
    <x v="4"/>
    <x v="4"/>
    <s v="T"/>
    <n v="0"/>
    <n v="5"/>
    <n v="5"/>
    <n v="5"/>
    <m/>
    <n v="5"/>
    <n v="4"/>
    <n v="24.003979999999999"/>
    <s v="79051 SL"/>
    <n v="0"/>
    <n v="8"/>
    <n v="9.2307692307692316E-3"/>
    <n v="0.92307692307692313"/>
    <n v="2.0769230769230771"/>
    <n v="2.0769230769230772E-2"/>
    <n v="4.6153846153846156E-2"/>
    <n v="1"/>
    <n v="24.003979999999999"/>
    <n v="1"/>
    <n v="24.003979999999999"/>
    <n v="1"/>
    <n v="24.003979999999999"/>
    <s v="MPS"/>
  </r>
  <r>
    <x v="0"/>
    <x v="5333"/>
    <s v="5A"/>
    <n v="1000"/>
    <x v="0"/>
    <x v="0"/>
    <s v="S"/>
    <n v="-0.16666666666666666"/>
    <n v="20"/>
    <n v="24"/>
    <n v="20"/>
    <n v="-4"/>
    <n v="16"/>
    <n v="1"/>
    <n v="57.21"/>
    <s v="3057 VI"/>
    <n v="9"/>
    <n v="13"/>
    <n v="0.11192307692307692"/>
    <n v="111.92307692307692"/>
    <n v="130.53846153846155"/>
    <n v="0.13053846153846155"/>
    <n v="1.7907692307692307"/>
    <n v="1"/>
    <n v="57.21"/>
    <n v="3"/>
    <n v="171.63"/>
    <n v="4"/>
    <n v="228.84"/>
    <s v="Portal"/>
  </r>
  <r>
    <x v="0"/>
    <x v="5334"/>
    <s v="3D"/>
    <n v="100"/>
    <x v="6"/>
    <x v="6"/>
    <s v="C"/>
    <n v="0"/>
    <n v="5"/>
    <n v="5"/>
    <n v="5"/>
    <m/>
    <n v="5"/>
    <n v="6"/>
    <n v="29.969570000000001"/>
    <s v="5474L SL"/>
    <n v="38"/>
    <n v="102"/>
    <n v="0.52692307692307694"/>
    <n v="52.692307692307693"/>
    <n v="64.038461538461533"/>
    <n v="0.64038461538461533"/>
    <n v="2.6346153846153846"/>
    <n v="4"/>
    <n v="119.87828"/>
    <n v="7"/>
    <n v="209.78699"/>
    <n v="11"/>
    <n v="329.66527000000002"/>
    <s v="MPS"/>
  </r>
  <r>
    <x v="0"/>
    <x v="5335"/>
    <s v="5E"/>
    <n v="1"/>
    <x v="3"/>
    <x v="3"/>
    <s v="S"/>
    <n v="0.55000000000000004"/>
    <n v="93"/>
    <n v="60"/>
    <n v="60"/>
    <n v="-4"/>
    <n v="56"/>
    <n v="39570"/>
    <n v="0.15"/>
    <s v="5855 SL"/>
    <s v="0"/>
    <s v="0"/>
    <n v="0"/>
    <n v="0"/>
    <n v="84.730769230769226"/>
    <n v="84.730769230769226"/>
    <n v="0"/>
    <n v="424"/>
    <n v="63.599999999999994"/>
    <n v="5169"/>
    <n v="775.35"/>
    <n v="5593"/>
    <n v="838.94999999999993"/>
    <s v="Portal With MPS"/>
  </r>
  <r>
    <x v="1"/>
    <x v="5336"/>
    <s v="3A"/>
    <n v="500"/>
    <x v="0"/>
    <x v="0"/>
    <s v="B"/>
    <n v="-0.6"/>
    <n v="40"/>
    <n v="100"/>
    <n v="40"/>
    <n v="-4"/>
    <n v="36"/>
    <n v="0"/>
    <n v="250.935"/>
    <s v="6309 SL"/>
    <n v="0"/>
    <n v="4"/>
    <n v="4.6153846153846158E-3"/>
    <n v="2.3076923076923079"/>
    <n v="99.42307692307692"/>
    <n v="0.19884615384615384"/>
    <n v="0.16615384615384618"/>
    <n v="1"/>
    <n v="250.935"/>
    <n v="1"/>
    <n v="250.935"/>
    <n v="1"/>
    <n v="250.935"/>
    <s v="Portal"/>
  </r>
  <r>
    <x v="0"/>
    <x v="5337"/>
    <s v="8B"/>
    <n v="100"/>
    <x v="11"/>
    <x v="11"/>
    <s v="B"/>
    <n v="0"/>
    <n v="24"/>
    <n v="24"/>
    <n v="24"/>
    <n v="-4"/>
    <n v="20"/>
    <n v="27"/>
    <n v="4.01"/>
    <s v="PF24014 NA"/>
    <n v="44"/>
    <n v="251"/>
    <n v="0.76346153846153841"/>
    <n v="76.34615384615384"/>
    <n v="76.34615384615384"/>
    <n v="0.76346153846153841"/>
    <n v="15.269230769230768"/>
    <n v="5"/>
    <n v="20.049999999999997"/>
    <n v="20"/>
    <n v="80.199999999999989"/>
    <n v="24"/>
    <n v="96.24"/>
    <s v="Portal"/>
  </r>
  <r>
    <x v="1"/>
    <x v="5338"/>
    <s v="8A"/>
    <n v="2.5"/>
    <x v="12"/>
    <x v="12"/>
    <s v="E"/>
    <n v="0.14736842105263157"/>
    <n v="109"/>
    <n v="95"/>
    <n v="95"/>
    <n v="-4"/>
    <n v="91"/>
    <n v="5"/>
    <n v="10.82"/>
    <s v="F32111/2 BK"/>
    <n v="27"/>
    <n v="76"/>
    <n v="0.37846153846153846"/>
    <n v="0.94615384615384612"/>
    <n v="10"/>
    <n v="4"/>
    <n v="34.44"/>
    <n v="2"/>
    <n v="21.64"/>
    <n v="36"/>
    <n v="389.52"/>
    <n v="38"/>
    <n v="411.16"/>
    <s v="Portal"/>
  </r>
  <r>
    <x v="0"/>
    <x v="5339"/>
    <s v="5I"/>
    <n v="5000"/>
    <x v="0"/>
    <x v="0"/>
    <s v="B"/>
    <n v="2.564102564102564E-2"/>
    <n v="40"/>
    <n v="39"/>
    <n v="39"/>
    <n v="-4"/>
    <n v="35"/>
    <n v="1"/>
    <n v="131.5"/>
    <s v="6710 BL"/>
    <n v="0"/>
    <n v="0"/>
    <n v="0"/>
    <n v="0"/>
    <n v="1013.5384615384614"/>
    <n v="0.20270769230769228"/>
    <n v="0"/>
    <n v="0"/>
    <n v="0"/>
    <n v="0"/>
    <n v="0"/>
    <n v="0"/>
    <n v="0"/>
    <s v="Portal"/>
  </r>
  <r>
    <x v="0"/>
    <x v="5340"/>
    <s v="5A"/>
    <n v="100"/>
    <x v="0"/>
    <x v="0"/>
    <s v="T"/>
    <n v="0"/>
    <n v="5"/>
    <n v="5"/>
    <n v="5"/>
    <m/>
    <n v="5"/>
    <n v="0"/>
    <n v="4.8375700000000004"/>
    <s v="3055 PK"/>
    <n v="11"/>
    <n v="27"/>
    <n v="0.14961538461538462"/>
    <n v="14.961538461538462"/>
    <n v="103.80769230769232"/>
    <n v="1.0380769230769231"/>
    <n v="0.74807692307692308"/>
    <n v="1"/>
    <n v="4.8375700000000004"/>
    <n v="2"/>
    <n v="9.6751400000000007"/>
    <n v="3"/>
    <n v="14.512710000000002"/>
    <s v="MPS"/>
  </r>
  <r>
    <x v="1"/>
    <x v="5341"/>
    <s v="5I"/>
    <n v="5000"/>
    <x v="0"/>
    <x v="0"/>
    <s v="B"/>
    <n v="2.564102564102564E-2"/>
    <n v="40"/>
    <n v="39"/>
    <n v="39"/>
    <n v="-4"/>
    <n v="35"/>
    <n v="1"/>
    <n v="131.5"/>
    <s v="6710 BK"/>
    <n v="4"/>
    <n v="5"/>
    <n v="4.8846153846153845E-2"/>
    <n v="244.23076923076923"/>
    <n v="2767.3076923076924"/>
    <n v="0.55346153846153845"/>
    <n v="1.7096153846153845"/>
    <n v="0"/>
    <n v="0"/>
    <n v="2"/>
    <n v="263"/>
    <n v="2"/>
    <n v="263"/>
    <s v="Portal"/>
  </r>
  <r>
    <x v="0"/>
    <x v="5342"/>
    <s v="5I"/>
    <n v="5000"/>
    <x v="0"/>
    <x v="0"/>
    <s v="B"/>
    <n v="2.564102564102564E-2"/>
    <n v="40"/>
    <n v="39"/>
    <n v="39"/>
    <n v="-4"/>
    <n v="35"/>
    <n v="2"/>
    <n v="131.5"/>
    <s v="6710 WH"/>
    <n v="3"/>
    <n v="10"/>
    <n v="4.3846153846153847E-2"/>
    <n v="219.23076923076923"/>
    <n v="2896.8461538461538"/>
    <n v="0.57936923076923075"/>
    <n v="1.5346153846153847"/>
    <n v="0"/>
    <n v="0"/>
    <n v="2"/>
    <n v="263"/>
    <n v="2"/>
    <n v="263"/>
    <s v="Portal"/>
  </r>
  <r>
    <x v="0"/>
    <x v="5343"/>
    <s v="5I"/>
    <n v="1000"/>
    <x v="4"/>
    <x v="4"/>
    <s v="S"/>
    <n v="0"/>
    <n v="39"/>
    <n v="39"/>
    <n v="39"/>
    <n v="-4"/>
    <n v="35"/>
    <n v="3"/>
    <n v="40.9"/>
    <s v="6823 RD"/>
    <n v="8"/>
    <n v="16"/>
    <n v="0.10461538461538461"/>
    <n v="104.61538461538461"/>
    <n v="144.92307692307691"/>
    <n v="0.1449230769230769"/>
    <n v="3.6615384615384614"/>
    <n v="1"/>
    <n v="40.9"/>
    <n v="5"/>
    <n v="204.5"/>
    <n v="6"/>
    <n v="245.39999999999998"/>
    <s v="Portal"/>
  </r>
  <r>
    <x v="0"/>
    <x v="5344"/>
    <s v="5E"/>
    <n v="1"/>
    <x v="3"/>
    <x v="3"/>
    <s v="S"/>
    <n v="0.21666666666666667"/>
    <n v="73"/>
    <n v="60"/>
    <n v="60"/>
    <n v="-4"/>
    <n v="56"/>
    <n v="5000"/>
    <n v="7.0000000000000007E-2"/>
    <s v="2842/7 SL"/>
    <s v="0"/>
    <s v="0"/>
    <n v="0"/>
    <n v="0"/>
    <n v="101.61538461538461"/>
    <n v="101.61538461538461"/>
    <n v="0"/>
    <n v="508"/>
    <n v="35.56"/>
    <n v="6198"/>
    <n v="433.86"/>
    <n v="6706"/>
    <n v="469.42000000000007"/>
    <s v="Portal With MPS"/>
  </r>
  <r>
    <x v="0"/>
    <x v="5345"/>
    <s v="5E"/>
    <n v="1000"/>
    <x v="3"/>
    <x v="3"/>
    <s v="T"/>
    <n v="0"/>
    <n v="5"/>
    <n v="5"/>
    <n v="5"/>
    <m/>
    <n v="5"/>
    <n v="3"/>
    <n v="192.50281000000001"/>
    <s v="5875 BL"/>
    <n v="1"/>
    <n v="15"/>
    <n v="2.8076923076923076E-2"/>
    <n v="28.076923076923077"/>
    <n v="53.42307692307692"/>
    <n v="5.342307692307692E-2"/>
    <n v="0.14038461538461539"/>
    <n v="1"/>
    <n v="192.50281000000001"/>
    <n v="1"/>
    <n v="192.50281000000001"/>
    <n v="1"/>
    <n v="192.50281000000001"/>
    <s v="MPS"/>
  </r>
  <r>
    <x v="0"/>
    <x v="5346"/>
    <s v="5E"/>
    <n v="1000"/>
    <x v="3"/>
    <x v="3"/>
    <s v="T"/>
    <n v="0"/>
    <n v="5"/>
    <n v="5"/>
    <n v="5"/>
    <m/>
    <n v="5"/>
    <n v="0"/>
    <n v="192.50281000000001"/>
    <s v="5875 GR"/>
    <n v="0"/>
    <n v="18"/>
    <n v="2.0769230769230769E-2"/>
    <n v="20.76923076923077"/>
    <n v="38.807692307692307"/>
    <n v="3.8807692307692307E-2"/>
    <n v="0.10384615384615384"/>
    <n v="1"/>
    <n v="192.50281000000001"/>
    <n v="1"/>
    <n v="192.50281000000001"/>
    <n v="1"/>
    <n v="192.50281000000001"/>
    <s v="MPS"/>
  </r>
  <r>
    <x v="1"/>
    <x v="5347"/>
    <s v="5A"/>
    <n v="1000"/>
    <x v="0"/>
    <x v="0"/>
    <s v="S"/>
    <n v="4.1666666666666664E-2"/>
    <n v="25"/>
    <n v="24"/>
    <n v="24"/>
    <n v="-4"/>
    <n v="20"/>
    <n v="5"/>
    <n v="55.01"/>
    <s v="3077 BR"/>
    <n v="14"/>
    <n v="40"/>
    <n v="0.19692307692307692"/>
    <n v="196.92307692307693"/>
    <n v="251.15384615384616"/>
    <n v="0.25115384615384617"/>
    <n v="5.023076923076923"/>
    <n v="1"/>
    <n v="55.01"/>
    <n v="5"/>
    <n v="275.05"/>
    <n v="6"/>
    <n v="330.06"/>
    <s v="Portal"/>
  </r>
  <r>
    <x v="0"/>
    <x v="5348"/>
    <s v="5A"/>
    <n v="1000"/>
    <x v="0"/>
    <x v="0"/>
    <s v="S"/>
    <n v="-0.25925925925925924"/>
    <n v="20"/>
    <n v="27"/>
    <n v="20"/>
    <n v="-4"/>
    <n v="16"/>
    <n v="2"/>
    <n v="53.32"/>
    <s v="3055 WR"/>
    <n v="19"/>
    <n v="35"/>
    <n v="0.245"/>
    <n v="245"/>
    <n v="282.92307692307691"/>
    <n v="0.28292307692307689"/>
    <n v="3.92"/>
    <n v="1"/>
    <n v="53.32"/>
    <n v="5"/>
    <n v="266.60000000000002"/>
    <n v="6"/>
    <n v="319.92"/>
    <s v="Portal"/>
  </r>
  <r>
    <x v="1"/>
    <x v="5349"/>
    <s v="5A"/>
    <n v="1000"/>
    <x v="0"/>
    <x v="0"/>
    <s v="S"/>
    <n v="-0.25925925925925924"/>
    <n v="20"/>
    <n v="27"/>
    <n v="20"/>
    <n v="-4"/>
    <n v="16"/>
    <n v="5"/>
    <n v="84.64"/>
    <s v="3079 GR"/>
    <n v="3"/>
    <n v="19"/>
    <n v="5.4230769230769235E-2"/>
    <n v="54.230769230769234"/>
    <n v="144.42307692307693"/>
    <n v="0.14442307692307693"/>
    <n v="2.3107692307692309"/>
    <n v="0"/>
    <n v="0"/>
    <n v="1"/>
    <n v="84.64"/>
    <n v="1"/>
    <n v="84.64"/>
    <s v="Portal"/>
  </r>
  <r>
    <x v="1"/>
    <x v="5350"/>
    <s v="8B"/>
    <n v="100"/>
    <x v="18"/>
    <x v="17"/>
    <s v="E"/>
    <n v="0"/>
    <n v="84"/>
    <n v="84"/>
    <n v="84"/>
    <n v="-4"/>
    <n v="80"/>
    <n v="141"/>
    <n v="9.6171000000000006"/>
    <s v="P1053 BK"/>
    <n v="20"/>
    <n v="127"/>
    <n v="0.3619230769230769"/>
    <n v="36.192307692307693"/>
    <n v="1193.0192307692305"/>
    <n v="11.930192307692305"/>
    <n v="28.95384615384615"/>
    <n v="2"/>
    <n v="19.234200000000001"/>
    <n v="31"/>
    <n v="298.13010000000003"/>
    <n v="33"/>
    <n v="317.36430000000001"/>
    <s v="Portal"/>
  </r>
  <r>
    <x v="1"/>
    <x v="5351"/>
    <s v="3A"/>
    <n v="100"/>
    <x v="0"/>
    <x v="0"/>
    <s v="C"/>
    <n v="0"/>
    <n v="5"/>
    <n v="5"/>
    <n v="5"/>
    <m/>
    <n v="5"/>
    <n v="6"/>
    <n v="17.76857"/>
    <s v="2463C SL"/>
    <n v="26"/>
    <n v="0"/>
    <n v="0.27999999999999997"/>
    <n v="27.999999999999996"/>
    <n v="445.69230769230762"/>
    <n v="4.4569230769230765"/>
    <n v="1.4"/>
    <n v="2"/>
    <n v="35.537140000000001"/>
    <n v="3"/>
    <n v="53.305710000000005"/>
    <n v="5"/>
    <n v="88.842849999999999"/>
    <s v="MPS"/>
  </r>
  <r>
    <x v="1"/>
    <x v="5352"/>
    <s v="3A"/>
    <n v="1000"/>
    <x v="0"/>
    <x v="0"/>
    <s v="B"/>
    <n v="-0.71698113207547165"/>
    <n v="15"/>
    <n v="53"/>
    <n v="15"/>
    <n v="-4"/>
    <n v="11"/>
    <n v="35"/>
    <n v="210.8"/>
    <s v="5476C SL"/>
    <n v="31"/>
    <n v="60"/>
    <n v="0.40307692307692311"/>
    <n v="403.07692307692309"/>
    <n v="476.57692307692309"/>
    <n v="0.47657692307692312"/>
    <n v="4.4338461538461544"/>
    <n v="3"/>
    <n v="632.40000000000009"/>
    <n v="7"/>
    <n v="1475.6000000000001"/>
    <n v="9"/>
    <n v="1897.2"/>
    <s v="Portal"/>
  </r>
  <r>
    <x v="0"/>
    <x v="5353"/>
    <s v="5A"/>
    <n v="1000"/>
    <x v="0"/>
    <x v="0"/>
    <s v="S"/>
    <n v="4.1666666666666664E-2"/>
    <n v="25"/>
    <n v="24"/>
    <n v="24"/>
    <n v="-4"/>
    <n v="20"/>
    <n v="1"/>
    <n v="54.68"/>
    <s v="3077 OR"/>
    <n v="0"/>
    <n v="5"/>
    <n v="5.7692307692307696E-3"/>
    <n v="5.7692307692307692"/>
    <n v="34.46153846153846"/>
    <n v="3.446153846153846E-2"/>
    <n v="0.6892307692307692"/>
    <n v="1"/>
    <n v="54.68"/>
    <n v="1"/>
    <n v="54.68"/>
    <n v="1"/>
    <n v="54.68"/>
    <s v="Portal"/>
  </r>
  <r>
    <x v="1"/>
    <x v="5354"/>
    <s v="1A"/>
    <n v="1000"/>
    <x v="2"/>
    <x v="2"/>
    <n v="2"/>
    <n v="-0.75"/>
    <n v="25"/>
    <n v="100"/>
    <n v="25"/>
    <m/>
    <n v="25"/>
    <n v="24"/>
    <n v="263.48"/>
    <s v="5154C SL"/>
    <n v="21"/>
    <n v="41"/>
    <n v="0.27346153846153848"/>
    <n v="273.46153846153845"/>
    <n v="303.80769230769232"/>
    <n v="0.30380769230769233"/>
    <n v="6.8365384615384617"/>
    <n v="1"/>
    <n v="263.48"/>
    <n v="8"/>
    <n v="2107.84"/>
    <n v="9"/>
    <n v="2371.3200000000002"/>
    <s v="Portal"/>
  </r>
  <r>
    <x v="0"/>
    <x v="5355"/>
    <s v="5A"/>
    <n v="1000"/>
    <x v="0"/>
    <x v="0"/>
    <s v="S"/>
    <n v="4.1666666666666664E-2"/>
    <n v="25"/>
    <n v="24"/>
    <n v="24"/>
    <n v="-4"/>
    <n v="20"/>
    <n v="0"/>
    <n v="54.77"/>
    <s v="3077 SL"/>
    <n v="1"/>
    <n v="3"/>
    <n v="1.4230769230769231E-2"/>
    <n v="14.230769230769232"/>
    <n v="35.53846153846154"/>
    <n v="3.553846153846154E-2"/>
    <n v="0.71076923076923082"/>
    <n v="1"/>
    <n v="54.77"/>
    <n v="1"/>
    <n v="54.77"/>
    <n v="1"/>
    <n v="54.77"/>
    <s v="Portal"/>
  </r>
  <r>
    <x v="0"/>
    <x v="5356"/>
    <s v="3A"/>
    <n v="1000"/>
    <x v="2"/>
    <x v="2"/>
    <n v="2"/>
    <n v="0"/>
    <n v="30"/>
    <n v="30"/>
    <n v="30"/>
    <m/>
    <n v="30"/>
    <n v="1"/>
    <n v="403.05795000000001"/>
    <s v="6376 SL"/>
    <n v="1"/>
    <n v="4"/>
    <n v="1.5384615384615385E-2"/>
    <n v="15.384615384615385"/>
    <n v="105.34615384615384"/>
    <n v="0.10534615384615384"/>
    <n v="0.46153846153846156"/>
    <n v="0"/>
    <n v="0"/>
    <n v="0"/>
    <n v="0"/>
    <n v="0"/>
    <n v="0"/>
    <s v="Portal"/>
  </r>
  <r>
    <x v="1"/>
    <x v="5357"/>
    <s v="1A"/>
    <n v="1000"/>
    <x v="2"/>
    <x v="2"/>
    <n v="2"/>
    <n v="0"/>
    <n v="20"/>
    <n v="20"/>
    <n v="20"/>
    <m/>
    <n v="20"/>
    <n v="34"/>
    <n v="110.25118000000001"/>
    <s v="5052C SL"/>
    <n v="38"/>
    <n v="378"/>
    <n v="0.8453846153846154"/>
    <n v="845.38461538461536"/>
    <n v="864.57692307692309"/>
    <n v="0.86457692307692313"/>
    <n v="16.907692307692308"/>
    <n v="5"/>
    <n v="551.2559"/>
    <n v="22"/>
    <n v="2425.5259599999999"/>
    <n v="26"/>
    <n v="2866.5306800000003"/>
    <s v="Portal"/>
  </r>
  <r>
    <x v="0"/>
    <x v="5358"/>
    <s v="5A"/>
    <n v="1000"/>
    <x v="10"/>
    <x v="10"/>
    <s v="I"/>
    <n v="1.3936170212765957"/>
    <n v="225"/>
    <n v="94"/>
    <n v="94"/>
    <n v="-4"/>
    <n v="90"/>
    <n v="18"/>
    <n v="89.58"/>
    <s v="7053 YL"/>
    <n v="30"/>
    <n v="68"/>
    <n v="0.40153846153846157"/>
    <n v="401.53846153846155"/>
    <n v="422"/>
    <n v="0.42199999999999999"/>
    <n v="37.979999999999997"/>
    <n v="2"/>
    <n v="179.16"/>
    <n v="40"/>
    <n v="3583.2"/>
    <n v="42"/>
    <n v="3762.36"/>
    <s v="Portal With MPS"/>
  </r>
  <r>
    <x v="0"/>
    <x v="5359"/>
    <s v="5A"/>
    <n v="1000"/>
    <x v="10"/>
    <x v="10"/>
    <s v="I"/>
    <n v="1.3936170212765957"/>
    <n v="225"/>
    <n v="94"/>
    <n v="94"/>
    <n v="-4"/>
    <n v="90"/>
    <n v="82"/>
    <n v="89.58"/>
    <s v="7053 BL"/>
    <n v="45"/>
    <n v="66"/>
    <n v="0.56076923076923069"/>
    <n v="560.76923076923072"/>
    <n v="621.88461538461536"/>
    <n v="0.62188461538461537"/>
    <n v="55.969615384615381"/>
    <n v="3"/>
    <n v="268.74"/>
    <n v="59"/>
    <n v="5285.22"/>
    <n v="62"/>
    <n v="5553.96"/>
    <s v="Portal With MPS"/>
  </r>
  <r>
    <x v="0"/>
    <x v="5360"/>
    <s v="5A"/>
    <n v="1000"/>
    <x v="0"/>
    <x v="0"/>
    <s v="S"/>
    <n v="-0.25925925925925924"/>
    <n v="20"/>
    <n v="27"/>
    <n v="20"/>
    <n v="-4"/>
    <n v="16"/>
    <n v="14"/>
    <n v="14.28"/>
    <s v="3250 GR"/>
    <n v="26"/>
    <n v="51"/>
    <n v="0.3388461538461538"/>
    <n v="338.84615384615381"/>
    <n v="486.57692307692304"/>
    <n v="0.48657692307692302"/>
    <n v="5.4215384615384608"/>
    <n v="2"/>
    <n v="28.56"/>
    <n v="7"/>
    <n v="99.96"/>
    <n v="9"/>
    <n v="128.51999999999998"/>
    <s v="Portal"/>
  </r>
  <r>
    <x v="0"/>
    <x v="5361"/>
    <s v="5A"/>
    <n v="1000"/>
    <x v="0"/>
    <x v="0"/>
    <s v="S"/>
    <n v="-0.16666666666666666"/>
    <n v="20"/>
    <n v="24"/>
    <n v="20"/>
    <n v="-4"/>
    <n v="16"/>
    <n v="1"/>
    <n v="38.43"/>
    <s v="3075 SL"/>
    <n v="4"/>
    <n v="11"/>
    <n v="5.5769230769230765E-2"/>
    <n v="55.769230769230766"/>
    <n v="98.307692307692292"/>
    <n v="9.830769230769229E-2"/>
    <n v="1.5729230769230766"/>
    <n v="0"/>
    <n v="0"/>
    <n v="1"/>
    <n v="38.43"/>
    <n v="1"/>
    <n v="38.43"/>
    <s v="Portal"/>
  </r>
  <r>
    <x v="1"/>
    <x v="5362"/>
    <s v="5A"/>
    <n v="100"/>
    <x v="10"/>
    <x v="10"/>
    <s v="F"/>
    <n v="0"/>
    <n v="5"/>
    <n v="5"/>
    <n v="5"/>
    <m/>
    <n v="5"/>
    <n v="2"/>
    <n v="21.598569999999999"/>
    <s v="7035 BK"/>
    <n v="4"/>
    <n v="42"/>
    <n v="9.1538461538461541E-2"/>
    <n v="9.1538461538461533"/>
    <n v="121.84615384615384"/>
    <n v="1.2184615384615385"/>
    <n v="0.45769230769230773"/>
    <n v="1"/>
    <n v="21.598569999999999"/>
    <n v="1"/>
    <n v="21.598569999999999"/>
    <n v="2"/>
    <n v="43.197139999999997"/>
    <s v="MPS"/>
  </r>
  <r>
    <x v="0"/>
    <x v="5363"/>
    <s v="5C"/>
    <n v="1000"/>
    <x v="19"/>
    <x v="18"/>
    <s v="E"/>
    <n v="0"/>
    <n v="34"/>
    <n v="34"/>
    <n v="34"/>
    <n v="-4"/>
    <n v="30"/>
    <n v="3"/>
    <n v="1314.5"/>
    <s v="39X2015 WH"/>
    <n v="2"/>
    <n v="13"/>
    <n v="3.6538461538461534E-2"/>
    <n v="36.538461538461533"/>
    <n v="123.34615384615384"/>
    <n v="0.12334615384615384"/>
    <n v="1.096153846153846"/>
    <n v="0"/>
    <n v="0"/>
    <n v="1"/>
    <n v="1314.5"/>
    <n v="1"/>
    <n v="1314.5"/>
    <s v="Traditional"/>
  </r>
  <r>
    <x v="0"/>
    <x v="5364"/>
    <s v="3D"/>
    <n v="100"/>
    <x v="0"/>
    <x v="0"/>
    <s v="C"/>
    <n v="0"/>
    <n v="5"/>
    <n v="5"/>
    <n v="5"/>
    <m/>
    <n v="5"/>
    <n v="14"/>
    <n v="27.202310000000001"/>
    <s v="2463L SL"/>
    <n v="39"/>
    <n v="105"/>
    <n v="0.5411538461538461"/>
    <n v="54.115384615384613"/>
    <n v="80.269230769230774"/>
    <n v="0.8026923076923077"/>
    <n v="2.7057692307692305"/>
    <n v="4"/>
    <n v="108.80924"/>
    <n v="7"/>
    <n v="190.41616999999999"/>
    <n v="11"/>
    <n v="299.22541000000001"/>
    <s v="MPS"/>
  </r>
  <r>
    <x v="1"/>
    <x v="5365"/>
    <s v="3A"/>
    <n v="1000"/>
    <x v="2"/>
    <x v="2"/>
    <n v="2"/>
    <n v="0"/>
    <n v="20"/>
    <n v="20"/>
    <n v="20"/>
    <m/>
    <n v="20"/>
    <n v="9"/>
    <n v="365.92460999999997"/>
    <s v="1896/12C SL"/>
    <n v="12"/>
    <n v="87"/>
    <n v="0.22961538461538461"/>
    <n v="229.61538461538461"/>
    <n v="333.42307692307691"/>
    <n v="0.33342307692307693"/>
    <n v="4.592307692307692"/>
    <n v="1"/>
    <n v="365.92460999999997"/>
    <n v="6"/>
    <n v="2195.5476599999997"/>
    <n v="7"/>
    <n v="2561.4722699999998"/>
    <s v="Portal"/>
  </r>
  <r>
    <x v="0"/>
    <x v="5366"/>
    <s v="5I"/>
    <n v="1000"/>
    <x v="4"/>
    <x v="4"/>
    <s v="S"/>
    <n v="0"/>
    <n v="39"/>
    <n v="39"/>
    <n v="39"/>
    <n v="-4"/>
    <n v="35"/>
    <n v="7"/>
    <n v="40.9"/>
    <s v="6823 BK"/>
    <n v="17"/>
    <n v="39"/>
    <n v="0.22807692307692307"/>
    <n v="228.07692307692307"/>
    <n v="278.92307692307691"/>
    <n v="0.27892307692307688"/>
    <n v="7.9826923076923073"/>
    <n v="1"/>
    <n v="40.9"/>
    <n v="9"/>
    <n v="368.09999999999997"/>
    <n v="10"/>
    <n v="409"/>
    <s v="Portal"/>
  </r>
  <r>
    <x v="1"/>
    <x v="5367"/>
    <s v="1F"/>
    <n v="1000"/>
    <x v="2"/>
    <x v="2"/>
    <n v="2"/>
    <n v="0"/>
    <n v="40"/>
    <n v="40"/>
    <n v="40"/>
    <m/>
    <n v="40"/>
    <n v="2"/>
    <n v="266.02618000000001"/>
    <s v="86602CY SL"/>
    <n v="2"/>
    <n v="0"/>
    <n v="2.1538461538461538E-2"/>
    <n v="21.538461538461537"/>
    <n v="30.69230769230769"/>
    <n v="3.0692307692307689E-2"/>
    <n v="0.86153846153846148"/>
    <n v="0"/>
    <n v="0"/>
    <n v="1"/>
    <n v="266.02618000000001"/>
    <n v="1"/>
    <n v="266.02618000000001"/>
    <s v="Portal"/>
  </r>
  <r>
    <x v="1"/>
    <x v="5368"/>
    <s v="3C"/>
    <n v="500"/>
    <x v="0"/>
    <x v="0"/>
    <s v="C"/>
    <n v="0"/>
    <n v="5"/>
    <n v="5"/>
    <n v="5"/>
    <m/>
    <n v="5"/>
    <n v="2"/>
    <n v="154.70742000000001"/>
    <s v="6454 BK"/>
    <n v="0"/>
    <n v="28"/>
    <n v="3.2307692307692308E-2"/>
    <n v="16.153846153846153"/>
    <n v="1145.1538461538462"/>
    <n v="2.2903076923076924"/>
    <n v="0.16153846153846155"/>
    <n v="1"/>
    <n v="154.70742000000001"/>
    <n v="1"/>
    <n v="154.70742000000001"/>
    <n v="1"/>
    <n v="154.70742000000001"/>
    <s v="MPS"/>
  </r>
  <r>
    <x v="0"/>
    <x v="5369"/>
    <s v="5A"/>
    <n v="1000"/>
    <x v="0"/>
    <x v="0"/>
    <s v="S"/>
    <n v="-0.16666666666666666"/>
    <n v="20"/>
    <n v="24"/>
    <n v="20"/>
    <n v="-4"/>
    <n v="16"/>
    <n v="2"/>
    <n v="19.350000000000001"/>
    <s v="1551 BR"/>
    <n v="23"/>
    <n v="34"/>
    <n v="0.28692307692307689"/>
    <n v="286.92307692307691"/>
    <n v="312"/>
    <n v="0.312"/>
    <n v="4.5907692307692303"/>
    <n v="2"/>
    <n v="38.700000000000003"/>
    <n v="7"/>
    <n v="135.45000000000002"/>
    <n v="8"/>
    <n v="154.80000000000001"/>
    <s v="Portal"/>
  </r>
  <r>
    <x v="1"/>
    <x v="5370"/>
    <s v="5E"/>
    <n v="1000"/>
    <x v="3"/>
    <x v="3"/>
    <s v="T"/>
    <n v="0"/>
    <n v="5"/>
    <n v="5"/>
    <n v="5"/>
    <m/>
    <n v="5"/>
    <n v="0"/>
    <n v="282.50281000000001"/>
    <s v="5857 GR"/>
    <n v="4"/>
    <n v="28"/>
    <n v="7.5384615384615383E-2"/>
    <n v="75.384615384615387"/>
    <n v="148.11538461538461"/>
    <n v="0.14811538461538462"/>
    <n v="0.37692307692307692"/>
    <n v="1"/>
    <n v="282.50281000000001"/>
    <n v="1"/>
    <n v="282.50281000000001"/>
    <n v="2"/>
    <n v="565.00562000000002"/>
    <s v="MPS"/>
  </r>
  <r>
    <x v="1"/>
    <x v="5371"/>
    <s v="3A"/>
    <n v="100"/>
    <x v="2"/>
    <x v="2"/>
    <n v="2"/>
    <n v="0"/>
    <n v="20"/>
    <n v="20"/>
    <n v="20"/>
    <m/>
    <n v="20"/>
    <n v="3"/>
    <n v="15.9529"/>
    <s v="1295C SL"/>
    <n v="65"/>
    <n v="151"/>
    <n v="0.87423076923076914"/>
    <n v="87.42307692307692"/>
    <n v="1037.6153846153845"/>
    <n v="10.376153846153846"/>
    <n v="17.484615384615381"/>
    <n v="5"/>
    <n v="79.764499999999998"/>
    <n v="22"/>
    <n v="350.96379999999999"/>
    <n v="26"/>
    <n v="414.77539999999999"/>
    <s v="Portal"/>
  </r>
  <r>
    <x v="1"/>
    <x v="5372"/>
    <s v="5E"/>
    <n v="1000"/>
    <x v="3"/>
    <x v="3"/>
    <s v="T"/>
    <n v="0"/>
    <n v="5"/>
    <n v="5"/>
    <n v="5"/>
    <m/>
    <n v="5"/>
    <n v="0"/>
    <n v="282.50281000000001"/>
    <s v="5857 BR"/>
    <n v="0"/>
    <n v="16"/>
    <n v="1.8461538461538463E-2"/>
    <n v="18.461538461538463"/>
    <n v="170.65384615384613"/>
    <n v="0.17065384615384613"/>
    <n v="9.2307692307692313E-2"/>
    <n v="1"/>
    <n v="282.50281000000001"/>
    <n v="1"/>
    <n v="282.50281000000001"/>
    <n v="1"/>
    <n v="282.50281000000001"/>
    <s v="MPS"/>
  </r>
  <r>
    <x v="1"/>
    <x v="5373"/>
    <s v="5E"/>
    <n v="1000"/>
    <x v="3"/>
    <x v="3"/>
    <s v="T"/>
    <n v="0"/>
    <n v="5"/>
    <n v="5"/>
    <n v="5"/>
    <m/>
    <n v="5"/>
    <n v="8"/>
    <n v="282.50281000000001"/>
    <s v="5857 BK"/>
    <n v="9"/>
    <n v="21"/>
    <n v="0.12115384615384615"/>
    <n v="121.15384615384616"/>
    <n v="1046.1538461538462"/>
    <n v="1.0461538461538462"/>
    <n v="0.60576923076923073"/>
    <n v="1"/>
    <n v="282.50281000000001"/>
    <n v="2"/>
    <n v="565.00562000000002"/>
    <n v="3"/>
    <n v="847.50843000000009"/>
    <s v="MPS"/>
  </r>
  <r>
    <x v="0"/>
    <x v="5374"/>
    <s v="5E"/>
    <n v="1000"/>
    <x v="3"/>
    <x v="3"/>
    <s v="T"/>
    <n v="0"/>
    <n v="5"/>
    <n v="5"/>
    <n v="5"/>
    <m/>
    <n v="5"/>
    <n v="0"/>
    <n v="282.50281000000001"/>
    <s v="5857 SL"/>
    <n v="9"/>
    <n v="17"/>
    <n v="0.11653846153846154"/>
    <n v="116.53846153846153"/>
    <n v="138.96153846153845"/>
    <n v="0.13896153846153844"/>
    <n v="0.58269230769230762"/>
    <n v="1"/>
    <n v="282.50281000000001"/>
    <n v="2"/>
    <n v="565.00562000000002"/>
    <n v="3"/>
    <n v="847.50843000000009"/>
    <s v="MPS"/>
  </r>
  <r>
    <x v="0"/>
    <x v="5375"/>
    <s v="8A"/>
    <n v="100"/>
    <x v="1"/>
    <x v="1"/>
    <s v="E"/>
    <n v="0.55555555555555558"/>
    <n v="140"/>
    <n v="90"/>
    <n v="90"/>
    <n v="-4"/>
    <n v="86"/>
    <n v="4"/>
    <n v="8.8714300000000001"/>
    <s v="F2213/32 GR"/>
    <n v="15"/>
    <n v="38"/>
    <n v="0.20538461538461539"/>
    <n v="20.53846153846154"/>
    <n v="32.617307692307691"/>
    <n v="0.3261730769230769"/>
    <n v="17.663076923076922"/>
    <n v="1"/>
    <n v="8.8714300000000001"/>
    <n v="19"/>
    <n v="168.55717000000001"/>
    <n v="20"/>
    <n v="177.42860000000002"/>
    <s v="Portal"/>
  </r>
  <r>
    <x v="0"/>
    <x v="5376"/>
    <s v="8B"/>
    <n v="500"/>
    <x v="22"/>
    <x v="21"/>
    <s v="I"/>
    <n v="0"/>
    <n v="28"/>
    <n v="28"/>
    <n v="28"/>
    <n v="-4"/>
    <n v="24"/>
    <n v="0"/>
    <n v="164.8"/>
    <s v="SW6 CL"/>
    <n v="5"/>
    <n v="10"/>
    <n v="6.5384615384615388E-2"/>
    <n v="32.692307692307693"/>
    <n v="35.201923076923073"/>
    <n v="7.040384615384615E-2"/>
    <n v="1.5692307692307694"/>
    <n v="0"/>
    <n v="0"/>
    <n v="2"/>
    <n v="329.6"/>
    <n v="2"/>
    <n v="329.6"/>
    <s v="Portal"/>
  </r>
  <r>
    <x v="0"/>
    <x v="5377"/>
    <s v="5E"/>
    <n v="100"/>
    <x v="3"/>
    <x v="3"/>
    <s v="T"/>
    <n v="0"/>
    <n v="5"/>
    <n v="5"/>
    <n v="5"/>
    <m/>
    <n v="5"/>
    <n v="4"/>
    <n v="7.2625700000000002"/>
    <s v="2853/1 WH"/>
    <n v="17"/>
    <n v="105"/>
    <n v="0.30423076923076925"/>
    <n v="30.423076923076923"/>
    <n v="56.961538461538467"/>
    <n v="0.56961538461538463"/>
    <n v="1.5211538461538463"/>
    <n v="2"/>
    <n v="14.52514"/>
    <n v="4"/>
    <n v="29.050280000000001"/>
    <n v="6"/>
    <n v="43.575420000000001"/>
    <s v="MPS"/>
  </r>
  <r>
    <x v="1"/>
    <x v="5378"/>
    <s v="1F"/>
    <n v="1000"/>
    <x v="2"/>
    <x v="2"/>
    <n v="2"/>
    <n v="0"/>
    <n v="40"/>
    <n v="40"/>
    <n v="40"/>
    <m/>
    <n v="40"/>
    <n v="0"/>
    <n v="276.97842000000003"/>
    <s v="65603 SL"/>
    <n v="10"/>
    <n v="17"/>
    <n v="0.12730769230769232"/>
    <n v="127.30769230769232"/>
    <n v="206.23076923076923"/>
    <n v="0.20623076923076922"/>
    <n v="5.0923076923076929"/>
    <n v="1"/>
    <n v="276.97842000000003"/>
    <n v="6"/>
    <n v="1661.8705200000002"/>
    <n v="7"/>
    <n v="1938.8489400000003"/>
    <s v="Portal"/>
  </r>
  <r>
    <x v="1"/>
    <x v="5379"/>
    <s v="8A"/>
    <n v="250"/>
    <x v="1"/>
    <x v="1"/>
    <s v="E"/>
    <n v="0.5730337078651685"/>
    <n v="140"/>
    <n v="89"/>
    <n v="89"/>
    <n v="-4"/>
    <n v="85"/>
    <n v="164"/>
    <n v="74.757140000000007"/>
    <s v="F2213/4 BK"/>
    <n v="26"/>
    <n v="154"/>
    <n v="0.45769230769230762"/>
    <n v="114.42307692307691"/>
    <n v="200.28230769230768"/>
    <n v="0.8011292307692307"/>
    <n v="38.903846153846146"/>
    <n v="2"/>
    <n v="149.51428000000001"/>
    <n v="41"/>
    <n v="3065.0427400000003"/>
    <n v="43"/>
    <n v="3214.5570200000002"/>
    <s v="Portal"/>
  </r>
  <r>
    <x v="0"/>
    <x v="5380"/>
    <s v="1F"/>
    <n v="500"/>
    <x v="2"/>
    <x v="2"/>
    <n v="2"/>
    <n v="0"/>
    <n v="55"/>
    <n v="55"/>
    <n v="55"/>
    <m/>
    <n v="55"/>
    <n v="0"/>
    <n v="241.68469999999999"/>
    <s v="85603 BK"/>
    <s v="0"/>
    <s v="0"/>
    <n v="0"/>
    <n v="0"/>
    <n v="3.9230769230769229"/>
    <n v="7.8461538461538465E-3"/>
    <n v="0"/>
    <n v="0"/>
    <n v="0"/>
    <n v="0"/>
    <n v="0"/>
    <n v="0"/>
    <n v="0"/>
    <s v="Portal"/>
  </r>
  <r>
    <x v="0"/>
    <x v="5381"/>
    <s v="5E"/>
    <n v="1"/>
    <x v="3"/>
    <x v="3"/>
    <s v="S"/>
    <n v="2.6666666666666665"/>
    <n v="220"/>
    <n v="60"/>
    <n v="60"/>
    <n v="-4"/>
    <n v="56"/>
    <n v="49492"/>
    <n v="0.11"/>
    <s v="2842/19 BL"/>
    <s v="0"/>
    <s v="0"/>
    <n v="0"/>
    <n v="0"/>
    <n v="201.15384615384613"/>
    <n v="201.15384615384613"/>
    <n v="0"/>
    <n v="1006"/>
    <n v="110.66"/>
    <n v="12271"/>
    <n v="1349.81"/>
    <n v="13277"/>
    <n v="1460.47"/>
    <s v="Portal With MPS"/>
  </r>
  <r>
    <x v="1"/>
    <x v="5382"/>
    <s v="1F"/>
    <n v="1000"/>
    <x v="2"/>
    <x v="2"/>
    <n v="2"/>
    <n v="0"/>
    <n v="40"/>
    <n v="40"/>
    <n v="40"/>
    <m/>
    <n v="40"/>
    <n v="0"/>
    <n v="288.16523000000001"/>
    <s v="65005 SL"/>
    <n v="0"/>
    <n v="9"/>
    <n v="1.0384615384615384E-2"/>
    <n v="10.384615384615385"/>
    <n v="14.961538461538462"/>
    <n v="1.4961538461538462E-2"/>
    <n v="0.41538461538461535"/>
    <n v="1"/>
    <n v="288.16523000000001"/>
    <n v="1"/>
    <n v="288.16523000000001"/>
    <n v="1"/>
    <n v="288.16523000000001"/>
    <s v="Portal"/>
  </r>
  <r>
    <x v="1"/>
    <x v="5383"/>
    <s v="5E"/>
    <n v="1000"/>
    <x v="3"/>
    <x v="3"/>
    <s v="T"/>
    <n v="0"/>
    <n v="5"/>
    <n v="5"/>
    <n v="5"/>
    <m/>
    <n v="5"/>
    <n v="0"/>
    <n v="222.54319000000001"/>
    <s v="5856 YL"/>
    <n v="9"/>
    <n v="16"/>
    <n v="0.11538461538461538"/>
    <n v="115.38461538461537"/>
    <n v="207.57692307692304"/>
    <n v="0.20757692307692305"/>
    <n v="0.57692307692307687"/>
    <n v="1"/>
    <n v="222.54319000000001"/>
    <n v="2"/>
    <n v="445.08638000000002"/>
    <n v="3"/>
    <n v="667.62957000000006"/>
    <s v="MPS"/>
  </r>
  <r>
    <x v="1"/>
    <x v="5384"/>
    <s v="5A"/>
    <n v="1000"/>
    <x v="0"/>
    <x v="0"/>
    <s v="S"/>
    <n v="3.7037037037037035E-2"/>
    <n v="28"/>
    <n v="27"/>
    <n v="27"/>
    <n v="-4"/>
    <n v="23"/>
    <n v="2"/>
    <n v="52.83"/>
    <s v="1858/19 RD"/>
    <n v="4"/>
    <n v="14"/>
    <n v="5.9230769230769226E-2"/>
    <n v="59.230769230769226"/>
    <n v="108.19230769230768"/>
    <n v="0.10819230769230768"/>
    <n v="1.3623076923076922"/>
    <n v="0"/>
    <n v="0"/>
    <n v="1"/>
    <n v="52.83"/>
    <n v="1"/>
    <n v="52.83"/>
    <s v="Portal  "/>
  </r>
  <r>
    <x v="1"/>
    <x v="5385"/>
    <s v="5E"/>
    <n v="1"/>
    <x v="3"/>
    <x v="3"/>
    <s v="S"/>
    <n v="0.13333333333333333"/>
    <n v="68"/>
    <n v="60"/>
    <n v="60"/>
    <n v="-4"/>
    <n v="56"/>
    <n v="133493"/>
    <n v="0.18"/>
    <s v="5875 WH"/>
    <s v="0"/>
    <s v="0"/>
    <n v="0"/>
    <n v="0"/>
    <n v="2054.2692307692305"/>
    <n v="2054.2692307692305"/>
    <n v="0"/>
    <n v="10271"/>
    <n v="1848.78"/>
    <n v="125310"/>
    <n v="22555.8"/>
    <n v="135581"/>
    <n v="24404.579999999998"/>
    <s v="Portal With MPS"/>
  </r>
  <r>
    <x v="0"/>
    <x v="5386"/>
    <s v="5A"/>
    <n v="1000"/>
    <x v="0"/>
    <x v="0"/>
    <s v="S"/>
    <n v="4.1666666666666664E-2"/>
    <n v="25"/>
    <n v="24"/>
    <n v="24"/>
    <n v="-4"/>
    <n v="20"/>
    <n v="1"/>
    <n v="54.66"/>
    <s v="3077 VI"/>
    <n v="0"/>
    <n v="3"/>
    <n v="3.4615384615384616E-3"/>
    <n v="3.4615384615384617"/>
    <n v="20.692307692307693"/>
    <n v="2.0692307692307694E-2"/>
    <n v="6.9230769230769235E-2"/>
    <n v="1"/>
    <n v="54.66"/>
    <n v="1"/>
    <n v="54.66"/>
    <n v="1"/>
    <n v="54.66"/>
    <s v="Portal"/>
  </r>
  <r>
    <x v="0"/>
    <x v="5387"/>
    <s v="5A"/>
    <n v="1000"/>
    <x v="0"/>
    <x v="0"/>
    <s v="S"/>
    <n v="-0.58333333333333337"/>
    <n v="20"/>
    <n v="48"/>
    <n v="20"/>
    <n v="-4"/>
    <n v="16"/>
    <n v="42"/>
    <n v="18.39"/>
    <s v="3251 BL"/>
    <n v="23"/>
    <n v="62"/>
    <n v="0.31923076923076921"/>
    <n v="319.23076923076923"/>
    <n v="420.96153846153845"/>
    <n v="0.42096153846153844"/>
    <n v="5.1076923076923073"/>
    <n v="2"/>
    <n v="36.78"/>
    <n v="7"/>
    <n v="128.73000000000002"/>
    <n v="9"/>
    <n v="165.51"/>
    <s v="Portal"/>
  </r>
  <r>
    <x v="0"/>
    <x v="5388"/>
    <s v="5A"/>
    <n v="1000"/>
    <x v="0"/>
    <x v="0"/>
    <s v="S"/>
    <n v="3.7037037037037035E-2"/>
    <n v="28"/>
    <n v="27"/>
    <n v="27"/>
    <n v="-4"/>
    <n v="23"/>
    <n v="1"/>
    <n v="21.05"/>
    <s v="1855 SL"/>
    <n v="4"/>
    <n v="11"/>
    <n v="5.5769230769230765E-2"/>
    <n v="55.769230769230766"/>
    <n v="61.538461538461533"/>
    <n v="6.1538461538461535E-2"/>
    <n v="1.2826923076923076"/>
    <n v="0"/>
    <n v="0"/>
    <n v="1"/>
    <n v="21.05"/>
    <n v="1"/>
    <n v="21.05"/>
    <s v="Portal"/>
  </r>
  <r>
    <x v="1"/>
    <x v="5389"/>
    <s v="3C"/>
    <n v="1000"/>
    <x v="0"/>
    <x v="0"/>
    <s v="B"/>
    <n v="-0.67948717948717952"/>
    <n v="25"/>
    <n v="78"/>
    <n v="25"/>
    <n v="-4"/>
    <n v="21"/>
    <n v="33"/>
    <n v="318.04000000000002"/>
    <s v="6452 SL"/>
    <n v="16"/>
    <n v="34"/>
    <n v="0.21153846153846154"/>
    <n v="211.53846153846155"/>
    <n v="261.11538461538464"/>
    <n v="0.26111538461538464"/>
    <n v="5.4834230769230778"/>
    <n v="1"/>
    <n v="318.04000000000002"/>
    <n v="5"/>
    <n v="1590.2"/>
    <n v="6"/>
    <n v="1908.2400000000002"/>
    <s v="Portal"/>
  </r>
  <r>
    <x v="1"/>
    <x v="5390"/>
    <s v="1A"/>
    <n v="1"/>
    <x v="2"/>
    <x v="2"/>
    <n v="2"/>
    <n v="-0.33333333333333331"/>
    <n v="20"/>
    <n v="30"/>
    <n v="20"/>
    <m/>
    <n v="20"/>
    <n v="8426"/>
    <n v="0.13886000000000001"/>
    <s v="5062/1C SL"/>
    <n v="0"/>
    <n v="0"/>
    <n v="0"/>
    <n v="0"/>
    <n v="44.653846153846153"/>
    <n v="44.653846153846153"/>
    <n v="893.07692307692309"/>
    <n v="0"/>
    <n v="0"/>
    <n v="0"/>
    <n v="0"/>
    <n v="0"/>
    <n v="0"/>
    <s v="Portal"/>
  </r>
  <r>
    <x v="0"/>
    <x v="5391"/>
    <s v="5I"/>
    <n v="5000"/>
    <x v="0"/>
    <x v="0"/>
    <s v="B"/>
    <n v="2.564102564102564E-2"/>
    <n v="40"/>
    <n v="39"/>
    <n v="39"/>
    <n v="-4"/>
    <n v="35"/>
    <n v="2"/>
    <n v="151.25"/>
    <s v="6711 BL"/>
    <n v="3"/>
    <n v="13"/>
    <n v="4.7307692307692308E-2"/>
    <n v="236.53846153846155"/>
    <n v="963.80769230769238"/>
    <n v="0.19276153846153848"/>
    <n v="1.6557692307692307"/>
    <n v="0"/>
    <n v="0"/>
    <n v="2"/>
    <n v="302.5"/>
    <n v="2"/>
    <n v="302.5"/>
    <s v="Portal"/>
  </r>
  <r>
    <x v="1"/>
    <x v="5392"/>
    <s v="5I"/>
    <n v="5000"/>
    <x v="0"/>
    <x v="0"/>
    <s v="B"/>
    <n v="2.564102564102564E-2"/>
    <n v="40"/>
    <n v="39"/>
    <n v="39"/>
    <n v="-4"/>
    <n v="35"/>
    <n v="8"/>
    <n v="151.25"/>
    <s v="6711 RD"/>
    <n v="9"/>
    <n v="26"/>
    <n v="0.12692307692307692"/>
    <n v="634.61538461538453"/>
    <n v="2030.0384615384612"/>
    <n v="0.40600769230769224"/>
    <n v="4.4423076923076916"/>
    <n v="1"/>
    <n v="151.25"/>
    <n v="5"/>
    <n v="756.25"/>
    <n v="6"/>
    <n v="907.5"/>
    <s v="Portal"/>
  </r>
  <r>
    <x v="0"/>
    <x v="5393"/>
    <s v="5I"/>
    <n v="5000"/>
    <x v="0"/>
    <x v="0"/>
    <s v="B"/>
    <n v="2.564102564102564E-2"/>
    <n v="40"/>
    <n v="39"/>
    <n v="39"/>
    <n v="-4"/>
    <n v="35"/>
    <n v="1"/>
    <n v="151.25"/>
    <s v="6711 GR"/>
    <n v="1"/>
    <n v="5"/>
    <n v="1.6538461538461537E-2"/>
    <n v="82.692307692307679"/>
    <n v="445.07692307692309"/>
    <n v="8.9015384615384621E-2"/>
    <n v="0.57884615384615379"/>
    <n v="0"/>
    <n v="0"/>
    <n v="1"/>
    <n v="151.25"/>
    <n v="1"/>
    <n v="151.25"/>
    <s v="Portal"/>
  </r>
  <r>
    <x v="1"/>
    <x v="5394"/>
    <s v="5I"/>
    <n v="5000"/>
    <x v="0"/>
    <x v="0"/>
    <s v="B"/>
    <n v="2.564102564102564E-2"/>
    <n v="40"/>
    <n v="39"/>
    <n v="39"/>
    <n v="-4"/>
    <n v="35"/>
    <n v="16"/>
    <n v="151.25"/>
    <s v="6711 BK"/>
    <n v="8"/>
    <n v="36"/>
    <n v="0.12769230769230769"/>
    <n v="638.46153846153845"/>
    <n v="2815.1538461538462"/>
    <n v="0.56303076923076922"/>
    <n v="4.4692307692307693"/>
    <n v="1"/>
    <n v="151.25"/>
    <n v="5"/>
    <n v="756.25"/>
    <n v="6"/>
    <n v="907.5"/>
    <s v="Portal"/>
  </r>
  <r>
    <x v="1"/>
    <x v="5395"/>
    <s v="3A"/>
    <n v="1000"/>
    <x v="2"/>
    <x v="2"/>
    <n v="2"/>
    <n v="0"/>
    <n v="40"/>
    <n v="40"/>
    <n v="40"/>
    <m/>
    <n v="40"/>
    <n v="0"/>
    <n v="303.30054000000001"/>
    <s v="3246 SL"/>
    <n v="0"/>
    <n v="6"/>
    <n v="6.9230769230769233E-3"/>
    <n v="6.9230769230769234"/>
    <n v="31.153846153846153"/>
    <n v="3.1153846153846153E-2"/>
    <n v="0.27692307692307694"/>
    <n v="1"/>
    <n v="303.30054000000001"/>
    <n v="1"/>
    <n v="303.30054000000001"/>
    <n v="1"/>
    <n v="303.30054000000001"/>
    <s v="Portal"/>
  </r>
  <r>
    <x v="1"/>
    <x v="5396"/>
    <s v="1F"/>
    <n v="1"/>
    <x v="2"/>
    <x v="2"/>
    <n v="2"/>
    <n v="-0.33333333333333331"/>
    <n v="40"/>
    <n v="60"/>
    <n v="40"/>
    <m/>
    <n v="40"/>
    <n v="4795"/>
    <n v="0.16098000000000001"/>
    <s v="86103CY SL"/>
    <s v="0"/>
    <s v="0"/>
    <n v="0"/>
    <n v="0"/>
    <n v="3"/>
    <n v="3"/>
    <n v="120"/>
    <n v="0"/>
    <n v="0"/>
    <n v="0"/>
    <n v="0"/>
    <n v="0"/>
    <n v="0"/>
    <s v="Portal"/>
  </r>
  <r>
    <x v="1"/>
    <x v="5397"/>
    <s v="1A"/>
    <n v="1"/>
    <x v="2"/>
    <x v="2"/>
    <n v="2"/>
    <n v="-0.4375"/>
    <n v="45"/>
    <n v="80"/>
    <n v="45"/>
    <m/>
    <n v="45"/>
    <n v="5335"/>
    <n v="0.30991999999999997"/>
    <s v="5275C SL"/>
    <s v="0"/>
    <s v="0"/>
    <n v="0"/>
    <n v="0"/>
    <n v="22.115384615384613"/>
    <n v="22.115384615384613"/>
    <n v="0"/>
    <n v="0"/>
    <n v="0"/>
    <n v="0"/>
    <n v="0"/>
    <n v="0"/>
    <n v="0"/>
    <s v="Portal"/>
  </r>
  <r>
    <x v="1"/>
    <x v="5398"/>
    <s v="3A"/>
    <n v="1000"/>
    <x v="2"/>
    <x v="2"/>
    <n v="2"/>
    <n v="0"/>
    <n v="35"/>
    <n v="35"/>
    <n v="35"/>
    <m/>
    <n v="35"/>
    <n v="0"/>
    <n v="288.34499"/>
    <s v="1899/4C SL"/>
    <n v="4"/>
    <n v="0"/>
    <n v="4.3076923076923075E-2"/>
    <n v="43.076923076923073"/>
    <n v="59.88461538461538"/>
    <n v="5.9884615384615376E-2"/>
    <n v="1.5076923076923077"/>
    <n v="0"/>
    <n v="0"/>
    <n v="2"/>
    <n v="576.68997999999999"/>
    <n v="2"/>
    <n v="576.68997999999999"/>
    <s v="Portal"/>
  </r>
  <r>
    <x v="0"/>
    <x v="5399"/>
    <s v="5E"/>
    <n v="1"/>
    <x v="3"/>
    <x v="3"/>
    <s v="S"/>
    <n v="0.21666666666666667"/>
    <n v="73"/>
    <n v="60"/>
    <n v="60"/>
    <n v="-4"/>
    <n v="56"/>
    <n v="13812"/>
    <n v="7.0000000000000007E-2"/>
    <s v="2842/7 OR"/>
    <s v="0"/>
    <s v="0"/>
    <n v="0"/>
    <n v="0"/>
    <n v="45.769230769230766"/>
    <n v="45.769230769230766"/>
    <n v="0"/>
    <n v="229"/>
    <n v="16.03"/>
    <n v="2792"/>
    <n v="195.44000000000003"/>
    <n v="3021"/>
    <n v="211.47000000000003"/>
    <s v="Portal With MPS"/>
  </r>
  <r>
    <x v="0"/>
    <x v="5400"/>
    <s v="5I"/>
    <n v="100"/>
    <x v="4"/>
    <x v="4"/>
    <s v="S"/>
    <n v="0"/>
    <n v="39"/>
    <n v="39"/>
    <n v="39"/>
    <n v="-4"/>
    <n v="35"/>
    <n v="3"/>
    <n v="6.85"/>
    <s v="6824 RD"/>
    <n v="7"/>
    <n v="43"/>
    <n v="0.125"/>
    <n v="12.5"/>
    <n v="80.961538461538467"/>
    <n v="0.80961538461538463"/>
    <n v="4.375"/>
    <n v="1"/>
    <n v="6.85"/>
    <n v="5"/>
    <n v="34.25"/>
    <n v="6"/>
    <n v="41.099999999999994"/>
    <s v="Portal"/>
  </r>
  <r>
    <x v="1"/>
    <x v="5401"/>
    <s v="3A"/>
    <n v="500"/>
    <x v="2"/>
    <x v="2"/>
    <n v="2"/>
    <n v="-0.6"/>
    <n v="40"/>
    <n v="100"/>
    <n v="40"/>
    <m/>
    <n v="40"/>
    <n v="3"/>
    <n v="201.79"/>
    <s v="3248 SL"/>
    <n v="12"/>
    <n v="28"/>
    <n v="0.16153846153846155"/>
    <n v="80.769230769230774"/>
    <n v="581.61538461538453"/>
    <n v="1.1632307692307691"/>
    <n v="6.4615384615384617"/>
    <n v="1"/>
    <n v="201.79"/>
    <n v="7"/>
    <n v="1412.53"/>
    <n v="8"/>
    <n v="1614.32"/>
    <s v="Portal"/>
  </r>
  <r>
    <x v="0"/>
    <x v="5402"/>
    <s v="5E"/>
    <n v="1"/>
    <x v="3"/>
    <x v="3"/>
    <s v="S"/>
    <n v="0.13333333333333333"/>
    <n v="68"/>
    <n v="60"/>
    <n v="60"/>
    <n v="-4"/>
    <n v="56"/>
    <n v="4699"/>
    <n v="0.24"/>
    <s v="5876 RD"/>
    <s v="0"/>
    <s v="0"/>
    <n v="0"/>
    <n v="0"/>
    <n v="104.11538461538463"/>
    <n v="104.11538461538463"/>
    <n v="0"/>
    <n v="521"/>
    <n v="125.03999999999999"/>
    <n v="6351"/>
    <n v="1524.24"/>
    <n v="6872"/>
    <n v="1649.28"/>
    <s v="Portal With MPS"/>
  </r>
  <r>
    <x v="0"/>
    <x v="5403"/>
    <s v="8A"/>
    <n v="1"/>
    <x v="36"/>
    <x v="35"/>
    <s v="S"/>
    <n v="0"/>
    <n v="38"/>
    <n v="38"/>
    <n v="38"/>
    <n v="-4"/>
    <n v="34"/>
    <n v="0"/>
    <n v="0"/>
    <s v="F4009 NA"/>
    <s v="0"/>
    <s v="0"/>
    <n v="0"/>
    <n v="0"/>
    <n v="2.6923076923076925"/>
    <n v="2.6923076923076925"/>
    <n v="0"/>
    <n v="0"/>
    <n v="0"/>
    <n v="0"/>
    <n v="0"/>
    <n v="0"/>
    <n v="0"/>
    <s v="Traditional"/>
  </r>
  <r>
    <x v="1"/>
    <x v="5404"/>
    <s v="8A"/>
    <n v="1"/>
    <x v="36"/>
    <x v="35"/>
    <s v="S"/>
    <n v="0"/>
    <n v="245"/>
    <n v="245"/>
    <n v="245"/>
    <n v="-4"/>
    <n v="241"/>
    <n v="0"/>
    <n v="0"/>
    <s v="F5008 NA"/>
    <s v="0"/>
    <s v="0"/>
    <n v="0"/>
    <n v="0"/>
    <n v="0"/>
    <n v="0"/>
    <n v="0"/>
    <n v="0"/>
    <n v="0"/>
    <n v="0"/>
    <n v="0"/>
    <n v="0"/>
    <n v="0"/>
    <s v="Traditional"/>
  </r>
  <r>
    <x v="1"/>
    <x v="5405"/>
    <s v="8A"/>
    <n v="25"/>
    <x v="12"/>
    <x v="12"/>
    <s v="E"/>
    <n v="0.14285714285714285"/>
    <n v="32"/>
    <n v="28"/>
    <n v="28"/>
    <n v="-4"/>
    <n v="24"/>
    <n v="3"/>
    <n v="12.1252"/>
    <s v="F2213/32 BK"/>
    <n v="0"/>
    <n v="37"/>
    <n v="4.2692307692307689E-2"/>
    <n v="1.0673076923076923"/>
    <n v="480.96617692307689"/>
    <n v="19.238647076923076"/>
    <n v="1.0246153846153845"/>
    <n v="0"/>
    <n v="0"/>
    <n v="1"/>
    <n v="12.1252"/>
    <n v="1"/>
    <n v="12.1252"/>
    <s v="Portal"/>
  </r>
  <r>
    <x v="0"/>
    <x v="5406"/>
    <s v="5A"/>
    <n v="1000"/>
    <x v="0"/>
    <x v="0"/>
    <s v="B"/>
    <n v="3.7037037037037035E-2"/>
    <n v="28"/>
    <n v="27"/>
    <n v="27"/>
    <n v="-4"/>
    <n v="23"/>
    <n v="9"/>
    <n v="55.95"/>
    <s v="461626 BK"/>
    <n v="1"/>
    <n v="40"/>
    <n v="5.6923076923076923E-2"/>
    <n v="56.923076923076927"/>
    <n v="1019.4615384615385"/>
    <n v="1.0194615384615384"/>
    <n v="1.3092307692307692"/>
    <n v="0"/>
    <n v="0"/>
    <n v="1"/>
    <n v="55.95"/>
    <n v="1"/>
    <n v="55.95"/>
    <s v="Traditional"/>
  </r>
  <r>
    <x v="1"/>
    <x v="5407"/>
    <s v="5A"/>
    <n v="1000"/>
    <x v="0"/>
    <x v="0"/>
    <s v="S"/>
    <n v="-0.16666666666666666"/>
    <n v="20"/>
    <n v="24"/>
    <n v="20"/>
    <n v="-4"/>
    <n v="16"/>
    <n v="15"/>
    <n v="76.98"/>
    <s v="3057 GY"/>
    <n v="54"/>
    <n v="212"/>
    <n v="0.82615384615384613"/>
    <n v="826.15384615384608"/>
    <n v="1125.2692307692307"/>
    <n v="1.1252692307692307"/>
    <n v="18.004307692307691"/>
    <n v="5"/>
    <n v="384.90000000000003"/>
    <n v="18"/>
    <n v="1385.64"/>
    <n v="22"/>
    <n v="1693.5600000000002"/>
    <s v="Portal"/>
  </r>
  <r>
    <x v="0"/>
    <x v="5408"/>
    <s v="5I"/>
    <n v="1000"/>
    <x v="0"/>
    <x v="0"/>
    <s v="B"/>
    <n v="2.564102564102564E-2"/>
    <n v="40"/>
    <n v="39"/>
    <n v="39"/>
    <n v="-4"/>
    <n v="35"/>
    <n v="17"/>
    <n v="26.3"/>
    <s v="6710 BL"/>
    <n v="65"/>
    <n v="187"/>
    <n v="0.91576923076923067"/>
    <n v="915.76923076923072"/>
    <n v="1013.5384615384614"/>
    <n v="1.0135384615384615"/>
    <n v="32.051923076923075"/>
    <n v="5"/>
    <n v="131.5"/>
    <n v="37"/>
    <n v="973.1"/>
    <n v="42"/>
    <n v="1104.6000000000001"/>
    <s v="Portal"/>
  </r>
  <r>
    <x v="1"/>
    <x v="5409"/>
    <s v="3A"/>
    <n v="1"/>
    <x v="2"/>
    <x v="2"/>
    <n v="2"/>
    <n v="-0.66666666666666663"/>
    <n v="25"/>
    <n v="75"/>
    <n v="25"/>
    <m/>
    <n v="25"/>
    <n v="21788"/>
    <n v="0.36680000000000001"/>
    <s v="6033C SL"/>
    <s v="0"/>
    <s v="0"/>
    <n v="0"/>
    <n v="0"/>
    <n v="257.61538461538458"/>
    <n v="257.61538461538458"/>
    <n v="6440.3846153846143"/>
    <n v="0"/>
    <n v="0"/>
    <n v="0"/>
    <n v="0"/>
    <n v="0"/>
    <n v="0"/>
    <s v="Portal"/>
  </r>
  <r>
    <x v="0"/>
    <x v="5410"/>
    <s v="5E"/>
    <n v="1000"/>
    <x v="3"/>
    <x v="3"/>
    <s v="T"/>
    <n v="0"/>
    <n v="5"/>
    <n v="5"/>
    <n v="5"/>
    <m/>
    <n v="5"/>
    <n v="0"/>
    <n v="312.50281000000001"/>
    <s v="5877 RD"/>
    <n v="4"/>
    <n v="21"/>
    <n v="6.7307692307692304E-2"/>
    <n v="67.307692307692307"/>
    <n v="143.53846153846155"/>
    <n v="0.14353846153846156"/>
    <n v="0.33653846153846151"/>
    <n v="0"/>
    <n v="0"/>
    <n v="0"/>
    <n v="0"/>
    <n v="0"/>
    <n v="0"/>
    <s v="MPS"/>
  </r>
  <r>
    <x v="1"/>
    <x v="5411"/>
    <s v="5C"/>
    <n v="100"/>
    <x v="19"/>
    <x v="18"/>
    <s v="E"/>
    <n v="0"/>
    <n v="34"/>
    <n v="34"/>
    <n v="34"/>
    <n v="-4"/>
    <n v="30"/>
    <n v="63"/>
    <n v="69.7"/>
    <s v="391000 BK"/>
    <n v="21"/>
    <n v="60"/>
    <n v="0.29538461538461536"/>
    <n v="29.538461538461537"/>
    <n v="61.84615384615384"/>
    <n v="0.6184615384615384"/>
    <n v="8.8615384615384603"/>
    <n v="1"/>
    <n v="69.7"/>
    <n v="10"/>
    <n v="697"/>
    <n v="11"/>
    <n v="766.7"/>
    <s v="Traditional"/>
  </r>
  <r>
    <x v="0"/>
    <x v="5412"/>
    <s v="5A"/>
    <n v="1000"/>
    <x v="0"/>
    <x v="0"/>
    <s v="B"/>
    <n v="3.7037037037037035E-2"/>
    <n v="28"/>
    <n v="27"/>
    <n v="27"/>
    <n v="-4"/>
    <n v="23"/>
    <n v="1"/>
    <n v="73.790000000000006"/>
    <s v="461419 BK"/>
    <n v="2"/>
    <n v="13"/>
    <n v="3.6538461538461534E-2"/>
    <n v="36.538461538461533"/>
    <n v="84.84615384615384"/>
    <n v="8.4846153846153835E-2"/>
    <n v="1.9514615384615381"/>
    <n v="0"/>
    <n v="0"/>
    <n v="1"/>
    <n v="73.790000000000006"/>
    <n v="1"/>
    <n v="73.790000000000006"/>
    <s v="Portal"/>
  </r>
  <r>
    <x v="0"/>
    <x v="5413"/>
    <s v="5E"/>
    <n v="1"/>
    <x v="3"/>
    <x v="3"/>
    <s v="S"/>
    <n v="0.21666666666666667"/>
    <n v="73"/>
    <n v="60"/>
    <n v="60"/>
    <n v="-4"/>
    <n v="56"/>
    <n v="13727"/>
    <n v="7.0000000000000007E-2"/>
    <s v="2842/7 BR"/>
    <s v="0"/>
    <s v="0"/>
    <n v="0"/>
    <n v="0"/>
    <n v="84.230769230769226"/>
    <n v="84.230769230769226"/>
    <n v="0"/>
    <n v="421"/>
    <n v="29.470000000000002"/>
    <n v="5138"/>
    <n v="359.66"/>
    <n v="5559"/>
    <n v="389.13000000000005"/>
    <s v="Portal With MPS"/>
  </r>
  <r>
    <x v="1"/>
    <x v="5414"/>
    <s v="1A"/>
    <n v="1000"/>
    <x v="2"/>
    <x v="2"/>
    <n v="2"/>
    <n v="0"/>
    <n v="35"/>
    <n v="35"/>
    <n v="35"/>
    <m/>
    <n v="35"/>
    <n v="26"/>
    <n v="319.53827000000001"/>
    <s v="5430/3 SL"/>
    <n v="2"/>
    <n v="77"/>
    <n v="0.11038461538461537"/>
    <n v="110.38461538461537"/>
    <n v="115.49999999999999"/>
    <n v="0.11549999999999999"/>
    <n v="3.8634615384615381"/>
    <n v="1"/>
    <n v="319.53827000000001"/>
    <n v="5"/>
    <n v="1597.6913500000001"/>
    <n v="6"/>
    <n v="1917.2296200000001"/>
    <s v="Portal"/>
  </r>
  <r>
    <x v="0"/>
    <x v="5415"/>
    <s v="3A"/>
    <n v="1"/>
    <x v="2"/>
    <x v="2"/>
    <n v="2"/>
    <n v="-0.33333333333333331"/>
    <n v="20"/>
    <n v="30"/>
    <n v="20"/>
    <m/>
    <n v="20"/>
    <n v="75040"/>
    <n v="8.2400000000000001E-2"/>
    <s v="6300/3 SL"/>
    <s v="0"/>
    <s v="0"/>
    <n v="0"/>
    <n v="0"/>
    <n v="1351.0769230769231"/>
    <n v="1351.0769230769231"/>
    <n v="0"/>
    <n v="0"/>
    <n v="0"/>
    <n v="0"/>
    <n v="0"/>
    <n v="0"/>
    <n v="0"/>
    <s v="Portal"/>
  </r>
  <r>
    <x v="0"/>
    <x v="5416"/>
    <s v="2I"/>
    <n v="500"/>
    <x v="3"/>
    <x v="3"/>
    <s v="C"/>
    <n v="0"/>
    <n v="5"/>
    <n v="5"/>
    <n v="5"/>
    <m/>
    <n v="5"/>
    <n v="0"/>
    <n v="709.01424999999995"/>
    <s v="M1234 WH"/>
    <s v="0"/>
    <s v="0"/>
    <n v="0"/>
    <n v="0"/>
    <n v="29.500000000000004"/>
    <n v="5.9000000000000004E-2"/>
    <n v="0"/>
    <n v="0"/>
    <n v="0"/>
    <n v="0"/>
    <n v="0"/>
    <n v="0"/>
    <n v="0"/>
    <s v="MPS"/>
  </r>
  <r>
    <x v="0"/>
    <x v="5417"/>
    <s v="5I"/>
    <n v="5000"/>
    <x v="0"/>
    <x v="0"/>
    <s v="S"/>
    <n v="2.564102564102564E-2"/>
    <n v="40"/>
    <n v="39"/>
    <n v="39"/>
    <n v="-4"/>
    <n v="35"/>
    <n v="0"/>
    <n v="254.4"/>
    <s v="6714 GY"/>
    <n v="0"/>
    <n v="10"/>
    <n v="1.1538461538461539E-2"/>
    <n v="57.692307692307693"/>
    <n v="158.26923076923077"/>
    <n v="3.1653846153846157E-2"/>
    <n v="0.40384615384615385"/>
    <n v="1"/>
    <n v="254.4"/>
    <n v="1"/>
    <n v="254.4"/>
    <n v="1"/>
    <n v="254.4"/>
    <s v="Portal"/>
  </r>
  <r>
    <x v="1"/>
    <x v="5418"/>
    <s v="2H"/>
    <n v="1000"/>
    <x v="2"/>
    <x v="2"/>
    <n v="2"/>
    <n v="-0.52054794520547942"/>
    <n v="35"/>
    <n v="73"/>
    <n v="35"/>
    <m/>
    <n v="35"/>
    <n v="27"/>
    <n v="492.16"/>
    <s v="M33848 BK"/>
    <n v="0"/>
    <n v="7"/>
    <n v="8.076923076923077E-3"/>
    <n v="8.0769230769230766"/>
    <n v="21.153846153846153"/>
    <n v="2.1153846153846155E-2"/>
    <n v="0.28269230769230769"/>
    <n v="1"/>
    <n v="492.16"/>
    <n v="1"/>
    <n v="492.16"/>
    <n v="1"/>
    <n v="492.16"/>
    <s v="Portal"/>
  </r>
  <r>
    <x v="0"/>
    <x v="5419"/>
    <s v="5I"/>
    <n v="1000"/>
    <x v="0"/>
    <x v="0"/>
    <s v="S"/>
    <n v="2.564102564102564E-2"/>
    <n v="40"/>
    <n v="39"/>
    <n v="39"/>
    <n v="-4"/>
    <n v="35"/>
    <n v="44"/>
    <n v="34.229999999999997"/>
    <s v="6714 YL"/>
    <n v="91"/>
    <n v="190"/>
    <n v="1.1992307692307691"/>
    <n v="1199.2307692307691"/>
    <n v="1349.9230769230767"/>
    <n v="1.3499230769230768"/>
    <n v="41.973076923076917"/>
    <n v="6"/>
    <n v="205.38"/>
    <n v="48"/>
    <n v="1643.04"/>
    <n v="54"/>
    <n v="1848.4199999999998"/>
    <s v="Portal"/>
  </r>
  <r>
    <x v="0"/>
    <x v="5420"/>
    <s v="5A"/>
    <n v="1000"/>
    <x v="0"/>
    <x v="0"/>
    <s v="S"/>
    <n v="-0.13793103448275862"/>
    <n v="25"/>
    <n v="29"/>
    <n v="25"/>
    <n v="-4"/>
    <n v="21"/>
    <n v="1"/>
    <n v="39.25"/>
    <s v="1857 GR"/>
    <n v="11"/>
    <n v="20"/>
    <n v="0.14153846153846156"/>
    <n v="141.53846153846155"/>
    <n v="147.69230769230771"/>
    <n v="0.14769230769230771"/>
    <n v="2.9723076923076928"/>
    <n v="1"/>
    <n v="39.25"/>
    <n v="4"/>
    <n v="157"/>
    <n v="5"/>
    <n v="196.25"/>
    <s v="Portal"/>
  </r>
  <r>
    <x v="0"/>
    <x v="5421"/>
    <s v="5A"/>
    <n v="1000"/>
    <x v="0"/>
    <x v="0"/>
    <s v="S"/>
    <n v="-0.13793103448275862"/>
    <n v="25"/>
    <n v="29"/>
    <n v="25"/>
    <n v="-4"/>
    <n v="21"/>
    <n v="4"/>
    <n v="39.24"/>
    <s v="1857 BL"/>
    <n v="17"/>
    <n v="30"/>
    <n v="0.21769230769230768"/>
    <n v="217.69230769230768"/>
    <n v="243.42307692307691"/>
    <n v="0.24342307692307691"/>
    <n v="4.5715384615384611"/>
    <n v="1"/>
    <n v="39.24"/>
    <n v="6"/>
    <n v="235.44"/>
    <n v="7"/>
    <n v="274.68"/>
    <s v="Portal"/>
  </r>
  <r>
    <x v="0"/>
    <x v="5422"/>
    <s v="3A"/>
    <n v="1"/>
    <x v="2"/>
    <x v="2"/>
    <n v="2"/>
    <n v="-0.42857142857142855"/>
    <n v="40"/>
    <n v="70"/>
    <n v="40"/>
    <m/>
    <n v="40"/>
    <n v="2943"/>
    <n v="0.42792000000000002"/>
    <s v="5479C SL"/>
    <s v="0"/>
    <s v="0"/>
    <n v="0"/>
    <n v="0"/>
    <n v="56.42307692307692"/>
    <n v="56.42307692307692"/>
    <n v="2256.9230769230767"/>
    <n v="0"/>
    <n v="0"/>
    <n v="0"/>
    <n v="0"/>
    <n v="0"/>
    <n v="0"/>
    <s v="Portal"/>
  </r>
  <r>
    <x v="1"/>
    <x v="5423"/>
    <s v="3C"/>
    <n v="100"/>
    <x v="0"/>
    <x v="0"/>
    <s v="C"/>
    <n v="0"/>
    <n v="5"/>
    <n v="5"/>
    <n v="5"/>
    <m/>
    <n v="5"/>
    <n v="5"/>
    <n v="41.669089999999997"/>
    <s v="6455 BK"/>
    <n v="13"/>
    <n v="76"/>
    <n v="0.22769230769230769"/>
    <n v="22.76923076923077"/>
    <n v="91.038461538461547"/>
    <n v="0.91038461538461546"/>
    <n v="1.1384615384615384"/>
    <n v="2"/>
    <n v="83.338179999999994"/>
    <n v="3"/>
    <n v="125.00726999999999"/>
    <n v="5"/>
    <n v="208.34544999999997"/>
    <s v="MPS"/>
  </r>
  <r>
    <x v="0"/>
    <x v="5424"/>
    <s v="3C"/>
    <n v="1000"/>
    <x v="0"/>
    <x v="0"/>
    <s v="B"/>
    <n v="-0.47916666666666669"/>
    <n v="25"/>
    <n v="48"/>
    <n v="25"/>
    <n v="-4"/>
    <n v="21"/>
    <n v="2"/>
    <n v="75.66"/>
    <s v="6460 OR"/>
    <n v="13"/>
    <n v="38"/>
    <n v="0.18384615384615383"/>
    <n v="183.84615384615384"/>
    <n v="260.42307692307691"/>
    <n v="0.26042307692307692"/>
    <n v="5.4688846153846153"/>
    <n v="1"/>
    <n v="75.66"/>
    <n v="5"/>
    <n v="378.29999999999995"/>
    <n v="6"/>
    <n v="453.96"/>
    <s v="Portal"/>
  </r>
  <r>
    <x v="1"/>
    <x v="5425"/>
    <s v="1A"/>
    <n v="1000"/>
    <x v="0"/>
    <x v="0"/>
    <s v="B"/>
    <n v="-0.65753424657534243"/>
    <n v="25"/>
    <n v="73"/>
    <n v="25"/>
    <n v="-4"/>
    <n v="21"/>
    <n v="5"/>
    <n v="210.72"/>
    <s v="5493C SL"/>
    <n v="3"/>
    <n v="20"/>
    <n v="5.5384615384615386E-2"/>
    <n v="55.384615384615387"/>
    <n v="56.07692307692308"/>
    <n v="5.607692307692308E-2"/>
    <n v="1.1630769230769231"/>
    <n v="0"/>
    <n v="0"/>
    <n v="1"/>
    <n v="210.72"/>
    <n v="1"/>
    <n v="210.72"/>
    <s v="Portal"/>
  </r>
  <r>
    <x v="1"/>
    <x v="5426"/>
    <s v="1A"/>
    <n v="100"/>
    <x v="0"/>
    <x v="0"/>
    <s v="B"/>
    <n v="-0.75"/>
    <n v="25"/>
    <n v="100"/>
    <n v="25"/>
    <n v="-4"/>
    <n v="21"/>
    <n v="2"/>
    <n v="31.907"/>
    <s v="5560C SL"/>
    <n v="0"/>
    <n v="5"/>
    <n v="5.7692307692307696E-3"/>
    <n v="0.57692307692307698"/>
    <n v="144.24230769230769"/>
    <n v="1.4424230769230768"/>
    <n v="0.12115384615384617"/>
    <n v="1"/>
    <n v="31.907"/>
    <n v="1"/>
    <n v="31.907"/>
    <n v="1"/>
    <n v="31.907"/>
    <s v="Portal"/>
  </r>
  <r>
    <x v="1"/>
    <x v="5427"/>
    <s v="3A"/>
    <n v="1"/>
    <x v="2"/>
    <x v="2"/>
    <n v="2"/>
    <n v="-0.33333333333333331"/>
    <n v="20"/>
    <n v="30"/>
    <n v="20"/>
    <m/>
    <n v="20"/>
    <n v="14669"/>
    <n v="0.12572"/>
    <s v="6305 SL"/>
    <s v="0"/>
    <s v="0"/>
    <n v="0"/>
    <n v="0"/>
    <n v="140.80769230769229"/>
    <n v="140.80769230769229"/>
    <n v="2816.1538461538457"/>
    <n v="0"/>
    <n v="0"/>
    <n v="0"/>
    <n v="0"/>
    <n v="0"/>
    <n v="0"/>
    <s v="Portal"/>
  </r>
  <r>
    <x v="1"/>
    <x v="5428"/>
    <s v="5A"/>
    <n v="5000"/>
    <x v="0"/>
    <x v="0"/>
    <s v="S"/>
    <n v="-0.25925925925925924"/>
    <n v="20"/>
    <n v="27"/>
    <n v="20"/>
    <n v="-4"/>
    <n v="16"/>
    <n v="3"/>
    <n v="260.8"/>
    <s v="3055 GY"/>
    <n v="4"/>
    <n v="11"/>
    <n v="5.5769230769230765E-2"/>
    <n v="278.84615384615381"/>
    <n v="1215.3076923076922"/>
    <n v="0.24306153846153844"/>
    <n v="0.89230769230769225"/>
    <n v="0"/>
    <n v="0"/>
    <n v="1"/>
    <n v="260.8"/>
    <n v="1"/>
    <n v="260.8"/>
    <s v="Portal"/>
  </r>
  <r>
    <x v="1"/>
    <x v="5429"/>
    <s v="5E"/>
    <n v="1"/>
    <x v="3"/>
    <x v="3"/>
    <s v="S"/>
    <n v="0.55000000000000004"/>
    <n v="93"/>
    <n v="60"/>
    <n v="60"/>
    <n v="-4"/>
    <n v="56"/>
    <n v="26588"/>
    <n v="0.15"/>
    <s v="5855 BR"/>
    <s v="0"/>
    <s v="0"/>
    <n v="0"/>
    <n v="0"/>
    <n v="148.42307692307691"/>
    <n v="148.42307692307691"/>
    <n v="0"/>
    <n v="742"/>
    <n v="111.3"/>
    <n v="9054"/>
    <n v="1358.1"/>
    <n v="9796"/>
    <n v="1469.3999999999999"/>
    <s v="Portal With MPS"/>
  </r>
  <r>
    <x v="1"/>
    <x v="5430"/>
    <s v="5A"/>
    <n v="1000"/>
    <x v="10"/>
    <x v="10"/>
    <s v="I"/>
    <n v="2.0405405405405403"/>
    <n v="225"/>
    <n v="74"/>
    <n v="74"/>
    <n v="-4"/>
    <n v="70"/>
    <n v="60"/>
    <n v="66.430000000000007"/>
    <s v="7055/19 BK"/>
    <n v="2"/>
    <n v="30"/>
    <n v="5.6153846153846151E-2"/>
    <n v="56.153846153846153"/>
    <n v="99.5"/>
    <n v="9.9500000000000005E-2"/>
    <n v="6.9650000000000007"/>
    <n v="0"/>
    <n v="0"/>
    <n v="7"/>
    <n v="465.01000000000005"/>
    <n v="7"/>
    <n v="465.01000000000005"/>
    <s v="Portal With MPS"/>
  </r>
  <r>
    <x v="1"/>
    <x v="5431"/>
    <s v="3A"/>
    <n v="1000"/>
    <x v="2"/>
    <x v="2"/>
    <n v="2"/>
    <n v="0"/>
    <n v="25"/>
    <n v="25"/>
    <n v="25"/>
    <m/>
    <n v="25"/>
    <n v="2"/>
    <n v="328.36721"/>
    <s v="6345 SL"/>
    <n v="2"/>
    <n v="12"/>
    <n v="3.5384615384615382E-2"/>
    <n v="35.38461538461538"/>
    <n v="50.538461538461533"/>
    <n v="5.0538461538461532E-2"/>
    <n v="0.88461538461538458"/>
    <n v="0"/>
    <n v="0"/>
    <n v="1"/>
    <n v="328.36721"/>
    <n v="1"/>
    <n v="328.36721"/>
    <s v="Portal"/>
  </r>
  <r>
    <x v="1"/>
    <x v="5432"/>
    <s v="1F"/>
    <n v="1"/>
    <x v="2"/>
    <x v="2"/>
    <n v="2"/>
    <n v="-0.33333333333333331"/>
    <n v="40"/>
    <n v="60"/>
    <n v="40"/>
    <m/>
    <n v="40"/>
    <n v="17443"/>
    <n v="0.2185"/>
    <s v="86105CY SL"/>
    <s v="0"/>
    <s v="0"/>
    <n v="0"/>
    <n v="0"/>
    <n v="100.26923076923077"/>
    <n v="100.26923076923077"/>
    <n v="0"/>
    <n v="0"/>
    <n v="0"/>
    <n v="0"/>
    <n v="0"/>
    <n v="0"/>
    <n v="0"/>
    <s v="Portal"/>
  </r>
  <r>
    <x v="0"/>
    <x v="5433"/>
    <s v="5E"/>
    <n v="1"/>
    <x v="3"/>
    <x v="3"/>
    <s v="S"/>
    <n v="0.13333333333333333"/>
    <n v="68"/>
    <n v="60"/>
    <n v="60"/>
    <n v="-4"/>
    <n v="56"/>
    <n v="1557"/>
    <n v="7.0000000000000007E-2"/>
    <s v="2842/1 YL"/>
    <s v="0"/>
    <s v="0"/>
    <n v="0"/>
    <n v="0"/>
    <n v="16.423076923076923"/>
    <n v="16.423076923076923"/>
    <n v="0"/>
    <n v="82"/>
    <n v="5.74"/>
    <n v="1002"/>
    <n v="70.14"/>
    <n v="1084"/>
    <n v="75.88000000000001"/>
    <s v="Portal With MPS"/>
  </r>
  <r>
    <x v="0"/>
    <x v="5434"/>
    <s v="5A"/>
    <n v="1000"/>
    <x v="0"/>
    <x v="0"/>
    <s v="S"/>
    <n v="-0.58333333333333337"/>
    <n v="20"/>
    <n v="48"/>
    <n v="20"/>
    <n v="-4"/>
    <n v="16"/>
    <n v="18"/>
    <n v="18.420000000000002"/>
    <s v="3251 BR"/>
    <n v="9"/>
    <n v="38"/>
    <n v="0.14076923076923076"/>
    <n v="140.76923076923075"/>
    <n v="183.07692307692304"/>
    <n v="0.18307692307692303"/>
    <n v="2.2523076923076921"/>
    <n v="1"/>
    <n v="18.420000000000002"/>
    <n v="3"/>
    <n v="55.260000000000005"/>
    <n v="4"/>
    <n v="73.680000000000007"/>
    <s v="Portal"/>
  </r>
  <r>
    <x v="0"/>
    <x v="5435"/>
    <s v="5A"/>
    <n v="1000"/>
    <x v="0"/>
    <x v="0"/>
    <s v="S"/>
    <n v="-0.13793103448275862"/>
    <n v="25"/>
    <n v="29"/>
    <n v="25"/>
    <n v="-4"/>
    <n v="21"/>
    <n v="1"/>
    <n v="58.73"/>
    <s v="1857 WU"/>
    <n v="4"/>
    <n v="9"/>
    <n v="5.3461538461538463E-2"/>
    <n v="53.46153846153846"/>
    <n v="66.884615384615387"/>
    <n v="6.688461538461539E-2"/>
    <n v="1.1226923076923077"/>
    <n v="0"/>
    <n v="0"/>
    <n v="1"/>
    <n v="58.73"/>
    <n v="1"/>
    <n v="58.73"/>
    <s v="Portal"/>
  </r>
  <r>
    <x v="1"/>
    <x v="5436"/>
    <s v="5I"/>
    <n v="5000"/>
    <x v="4"/>
    <x v="4"/>
    <s v="S"/>
    <n v="0"/>
    <n v="39"/>
    <n v="39"/>
    <n v="39"/>
    <n v="-4"/>
    <n v="35"/>
    <n v="3"/>
    <n v="219"/>
    <s v="6713 BL"/>
    <n v="0"/>
    <n v="5"/>
    <n v="5.7692307692307696E-3"/>
    <n v="28.846153846153847"/>
    <n v="1634.3076923076922"/>
    <n v="0.32686153846153843"/>
    <n v="0.20192307692307693"/>
    <n v="1"/>
    <n v="219"/>
    <n v="1"/>
    <n v="219"/>
    <n v="1"/>
    <n v="219"/>
    <s v="Portal"/>
  </r>
  <r>
    <x v="0"/>
    <x v="5437"/>
    <s v="5A"/>
    <n v="100"/>
    <x v="16"/>
    <x v="15"/>
    <s v="E"/>
    <n v="-0.55000000000000004"/>
    <n v="90"/>
    <n v="200"/>
    <n v="90"/>
    <n v="-4"/>
    <n v="86"/>
    <n v="137"/>
    <n v="116"/>
    <s v="3530 MC"/>
    <n v="6"/>
    <n v="133"/>
    <n v="0.21807692307692306"/>
    <n v="21.807692307692307"/>
    <n v="21.807692307692307"/>
    <n v="0.21807692307692306"/>
    <n v="18.754615384615384"/>
    <n v="1"/>
    <n v="116"/>
    <n v="20"/>
    <n v="2320"/>
    <n v="21"/>
    <n v="2436"/>
    <s v="Traditional"/>
  </r>
  <r>
    <x v="0"/>
    <x v="5438"/>
    <s v="5E"/>
    <n v="1"/>
    <x v="3"/>
    <x v="3"/>
    <s v="S"/>
    <n v="0.21666666666666667"/>
    <n v="73"/>
    <n v="60"/>
    <n v="60"/>
    <n v="-4"/>
    <n v="56"/>
    <n v="14749"/>
    <n v="7.0000000000000007E-2"/>
    <s v="2843/7 GR"/>
    <s v="0"/>
    <s v="0"/>
    <n v="0"/>
    <n v="0"/>
    <n v="102.88461538461539"/>
    <n v="102.88461538461539"/>
    <n v="0"/>
    <n v="514"/>
    <n v="35.980000000000004"/>
    <n v="6276"/>
    <n v="439.32000000000005"/>
    <n v="6790"/>
    <n v="475.30000000000007"/>
    <s v="Portal With MPS"/>
  </r>
  <r>
    <x v="0"/>
    <x v="5439"/>
    <s v="3A"/>
    <n v="1000"/>
    <x v="0"/>
    <x v="0"/>
    <s v="B"/>
    <n v="0"/>
    <n v="38"/>
    <n v="38"/>
    <n v="38"/>
    <n v="-4"/>
    <n v="34"/>
    <n v="87"/>
    <n v="71.73"/>
    <s v="57004 SL"/>
    <n v="20"/>
    <n v="31"/>
    <n v="0.25115384615384617"/>
    <n v="251.15384615384616"/>
    <n v="302.88461538461542"/>
    <n v="0.30288461538461542"/>
    <n v="10.298076923076923"/>
    <n v="1"/>
    <n v="71.73"/>
    <n v="10"/>
    <n v="717.30000000000007"/>
    <n v="11"/>
    <n v="789.03000000000009"/>
    <s v="Portal"/>
  </r>
  <r>
    <x v="0"/>
    <x v="5440"/>
    <s v="5A"/>
    <n v="1000"/>
    <x v="0"/>
    <x v="0"/>
    <s v="S"/>
    <n v="-0.13793103448275862"/>
    <n v="25"/>
    <n v="29"/>
    <n v="25"/>
    <n v="-4"/>
    <n v="21"/>
    <n v="3"/>
    <n v="39.229999999999997"/>
    <s v="1857 RD"/>
    <n v="6"/>
    <n v="29"/>
    <n v="9.8076923076923075E-2"/>
    <n v="98.07692307692308"/>
    <n v="194"/>
    <n v="0.19400000000000001"/>
    <n v="2.0596153846153844"/>
    <n v="0"/>
    <n v="0"/>
    <n v="2"/>
    <n v="78.459999999999994"/>
    <n v="2"/>
    <n v="78.459999999999994"/>
    <s v="Portal  "/>
  </r>
  <r>
    <x v="1"/>
    <x v="5441"/>
    <s v="2C"/>
    <n v="250"/>
    <x v="0"/>
    <x v="0"/>
    <s v="B"/>
    <n v="-0.75"/>
    <n v="25"/>
    <n v="100"/>
    <n v="25"/>
    <n v="-4"/>
    <n v="21"/>
    <n v="82"/>
    <n v="53.53"/>
    <s v="1951/3T BK"/>
    <n v="14"/>
    <n v="86"/>
    <n v="0.25"/>
    <n v="62.5"/>
    <n v="62.5"/>
    <n v="0.25"/>
    <n v="5.25"/>
    <n v="1"/>
    <n v="53.53"/>
    <n v="6"/>
    <n v="321.18"/>
    <n v="7"/>
    <n v="374.71000000000004"/>
    <s v="Portal"/>
  </r>
  <r>
    <x v="0"/>
    <x v="5442"/>
    <s v="8B"/>
    <n v="100"/>
    <x v="18"/>
    <x v="17"/>
    <s v="E"/>
    <n v="0"/>
    <n v="84"/>
    <n v="84"/>
    <n v="84"/>
    <n v="-4"/>
    <n v="80"/>
    <n v="1"/>
    <n v="13.63992"/>
    <s v="P1055/16 CL"/>
    <n v="0"/>
    <n v="20"/>
    <n v="2.3076923076923078E-2"/>
    <n v="2.3076923076923079"/>
    <n v="27.211538461538456"/>
    <n v="0.27211538461538454"/>
    <n v="1.8461538461538463"/>
    <n v="0"/>
    <n v="0"/>
    <n v="2"/>
    <n v="27.27984"/>
    <n v="2"/>
    <n v="27.27984"/>
    <s v="Portal"/>
  </r>
  <r>
    <x v="1"/>
    <x v="5443"/>
    <s v="5E"/>
    <n v="1000"/>
    <x v="3"/>
    <x v="3"/>
    <s v="T"/>
    <n v="0"/>
    <n v="5"/>
    <n v="5"/>
    <n v="5"/>
    <m/>
    <n v="5"/>
    <n v="16"/>
    <n v="92.543189999999996"/>
    <s v="5853 WH"/>
    <n v="37"/>
    <n v="112"/>
    <n v="0.52769230769230768"/>
    <n v="527.69230769230774"/>
    <n v="837.42307692307691"/>
    <n v="0.83742307692307694"/>
    <n v="2.6384615384615384"/>
    <n v="4"/>
    <n v="370.17275999999998"/>
    <n v="7"/>
    <n v="647.80232999999998"/>
    <n v="11"/>
    <n v="1017.9750899999999"/>
    <s v="MPS"/>
  </r>
  <r>
    <x v="1"/>
    <x v="5444"/>
    <s v="5A"/>
    <n v="1000"/>
    <x v="0"/>
    <x v="0"/>
    <s v="S"/>
    <n v="-0.25925925925925924"/>
    <n v="20"/>
    <n v="27"/>
    <n v="20"/>
    <n v="-4"/>
    <n v="16"/>
    <n v="11"/>
    <n v="90.74"/>
    <s v="3079 BR"/>
    <n v="18"/>
    <n v="94"/>
    <n v="0.30230769230769228"/>
    <n v="302.30769230769226"/>
    <n v="446.65384615384608"/>
    <n v="0.44665384615384607"/>
    <n v="7.1464615384615371"/>
    <n v="2"/>
    <n v="181.48"/>
    <n v="7"/>
    <n v="635.17999999999995"/>
    <n v="9"/>
    <n v="816.66"/>
    <s v="Portal"/>
  </r>
  <r>
    <x v="1"/>
    <x v="5445"/>
    <s v="3A"/>
    <n v="1000"/>
    <x v="2"/>
    <x v="2"/>
    <n v="2"/>
    <n v="0"/>
    <n v="45"/>
    <n v="45"/>
    <n v="45"/>
    <m/>
    <n v="45"/>
    <n v="0"/>
    <n v="480.73572000000001"/>
    <s v="6347 SL"/>
    <n v="0"/>
    <n v="3"/>
    <n v="3.4615384615384616E-3"/>
    <n v="3.4615384615384617"/>
    <n v="49.42307692307692"/>
    <n v="4.9423076923076917E-2"/>
    <n v="0.15576923076923077"/>
    <n v="1"/>
    <n v="480.73572000000001"/>
    <n v="1"/>
    <n v="480.73572000000001"/>
    <n v="1"/>
    <n v="480.73572000000001"/>
    <s v="Portal"/>
  </r>
  <r>
    <x v="1"/>
    <x v="5446"/>
    <s v="5I"/>
    <n v="1000"/>
    <x v="0"/>
    <x v="0"/>
    <s v="S"/>
    <n v="2.564102564102564E-2"/>
    <n v="40"/>
    <n v="39"/>
    <n v="39"/>
    <n v="-4"/>
    <n v="35"/>
    <n v="97"/>
    <n v="39.21"/>
    <s v="6715 BL"/>
    <n v="219"/>
    <n v="626"/>
    <n v="3.0807692307692305"/>
    <n v="3080.7692307692305"/>
    <n v="3939.2307692307686"/>
    <n v="3.9392307692307686"/>
    <n v="107.82692307692307"/>
    <n v="15"/>
    <n v="588.15"/>
    <n v="123"/>
    <n v="4822.83"/>
    <n v="138"/>
    <n v="5410.9800000000005"/>
    <s v="Portal"/>
  </r>
  <r>
    <x v="1"/>
    <x v="5447"/>
    <s v="5I"/>
    <n v="1000"/>
    <x v="0"/>
    <x v="0"/>
    <s v="S"/>
    <n v="0"/>
    <n v="39"/>
    <n v="39"/>
    <n v="39"/>
    <n v="-4"/>
    <n v="35"/>
    <n v="29"/>
    <n v="39.58"/>
    <s v="6715 BR"/>
    <n v="56"/>
    <n v="124"/>
    <n v="0.74615384615384617"/>
    <n v="746.15384615384619"/>
    <n v="914.84615384615381"/>
    <n v="0.91484615384615386"/>
    <n v="26.115384615384617"/>
    <n v="4"/>
    <n v="158.32"/>
    <n v="30"/>
    <n v="1187.3999999999999"/>
    <n v="34"/>
    <n v="1345.72"/>
    <s v="Portal"/>
  </r>
  <r>
    <x v="1"/>
    <x v="5448"/>
    <s v="3A"/>
    <n v="1000"/>
    <x v="2"/>
    <x v="2"/>
    <n v="2"/>
    <n v="0"/>
    <n v="35"/>
    <n v="35"/>
    <n v="35"/>
    <m/>
    <n v="35"/>
    <n v="0"/>
    <n v="324.80113"/>
    <s v="2442C SL"/>
    <n v="3"/>
    <n v="9"/>
    <n v="4.2692307692307696E-2"/>
    <n v="42.692307692307693"/>
    <n v="126.50000000000001"/>
    <n v="0.1265"/>
    <n v="1.4942307692307693"/>
    <n v="0"/>
    <n v="0"/>
    <n v="1"/>
    <n v="324.80113"/>
    <n v="1"/>
    <n v="324.80113"/>
    <s v="Portal"/>
  </r>
  <r>
    <x v="0"/>
    <x v="5449"/>
    <s v="1F"/>
    <n v="100"/>
    <x v="2"/>
    <x v="2"/>
    <n v="2"/>
    <n v="0"/>
    <n v="40"/>
    <n v="40"/>
    <n v="40"/>
    <m/>
    <n v="40"/>
    <n v="2"/>
    <n v="19.51671"/>
    <s v="86202CY SL"/>
    <n v="12"/>
    <n v="35"/>
    <n v="0.16961538461538461"/>
    <n v="16.96153846153846"/>
    <n v="161.19230769230768"/>
    <n v="1.6119230769230768"/>
    <n v="6.7846153846153845"/>
    <n v="1"/>
    <n v="19.51671"/>
    <n v="8"/>
    <n v="156.13368"/>
    <n v="9"/>
    <n v="175.65038999999999"/>
    <s v="Portal"/>
  </r>
  <r>
    <x v="1"/>
    <x v="5450"/>
    <s v="5E"/>
    <n v="1"/>
    <x v="3"/>
    <x v="3"/>
    <s v="S"/>
    <n v="0.21666666666666667"/>
    <n v="73"/>
    <n v="60"/>
    <n v="60"/>
    <n v="-4"/>
    <n v="56"/>
    <n v="76545"/>
    <n v="7.0000000000000007E-2"/>
    <s v="2842/7 WH"/>
    <s v="0"/>
    <s v="0"/>
    <n v="0"/>
    <n v="0"/>
    <n v="818.92307692307691"/>
    <n v="818.92307692307691"/>
    <n v="0"/>
    <n v="4095"/>
    <n v="286.65000000000003"/>
    <n v="49955"/>
    <n v="3496.8500000000004"/>
    <n v="54050"/>
    <n v="3783.5000000000005"/>
    <s v="Portal With MPS"/>
  </r>
  <r>
    <x v="0"/>
    <x v="5451"/>
    <s v="5E"/>
    <n v="1"/>
    <x v="3"/>
    <x v="3"/>
    <s v="S"/>
    <n v="0.21666666666666667"/>
    <n v="73"/>
    <n v="60"/>
    <n v="60"/>
    <n v="-4"/>
    <n v="56"/>
    <n v="11130"/>
    <n v="7.0000000000000007E-2"/>
    <s v="2843/7 BL"/>
    <s v="0"/>
    <s v="0"/>
    <n v="0"/>
    <n v="0"/>
    <n v="188.07692307692307"/>
    <n v="188.07692307692307"/>
    <n v="0"/>
    <n v="940"/>
    <n v="65.800000000000011"/>
    <n v="11472"/>
    <n v="803.04000000000008"/>
    <n v="12412"/>
    <n v="868.84"/>
    <s v="Portal With MPS"/>
  </r>
  <r>
    <x v="0"/>
    <x v="5452"/>
    <s v="5A"/>
    <n v="1000"/>
    <x v="0"/>
    <x v="0"/>
    <s v="S"/>
    <n v="-0.13793103448275862"/>
    <n v="25"/>
    <n v="29"/>
    <n v="25"/>
    <n v="-4"/>
    <n v="21"/>
    <n v="2"/>
    <n v="39.229999999999997"/>
    <s v="1857 WH"/>
    <n v="5"/>
    <n v="11"/>
    <n v="6.6538461538461546E-2"/>
    <n v="66.538461538461547"/>
    <n v="82.230769230769241"/>
    <n v="8.2230769230769246E-2"/>
    <n v="1.3973076923076926"/>
    <n v="0"/>
    <n v="0"/>
    <n v="1"/>
    <n v="39.229999999999997"/>
    <n v="1"/>
    <n v="39.229999999999997"/>
    <s v="Portal"/>
  </r>
  <r>
    <x v="0"/>
    <x v="5453"/>
    <s v="5C"/>
    <n v="1000"/>
    <x v="19"/>
    <x v="18"/>
    <s v="E"/>
    <n v="0"/>
    <n v="34"/>
    <n v="34"/>
    <n v="34"/>
    <n v="-4"/>
    <n v="30"/>
    <n v="0"/>
    <n v="990.4"/>
    <s v="391697 WH"/>
    <n v="0"/>
    <n v="1"/>
    <n v="1.153846153846154E-3"/>
    <n v="1.153846153846154"/>
    <n v="19.5"/>
    <n v="1.95E-2"/>
    <n v="3.4615384615384617E-2"/>
    <n v="1"/>
    <n v="990.4"/>
    <n v="1"/>
    <n v="990.4"/>
    <n v="1"/>
    <n v="990.4"/>
    <s v="Traditional"/>
  </r>
  <r>
    <x v="1"/>
    <x v="5454"/>
    <s v="1A"/>
    <n v="1"/>
    <x v="2"/>
    <x v="2"/>
    <n v="2"/>
    <n v="-0.42857142857142855"/>
    <n v="40"/>
    <n v="70"/>
    <n v="40"/>
    <m/>
    <n v="40"/>
    <n v="11410"/>
    <n v="0.64542999999999995"/>
    <s v="5430/9 SL"/>
    <s v="0"/>
    <s v="0"/>
    <n v="0"/>
    <n v="0"/>
    <n v="0"/>
    <n v="0"/>
    <n v="0"/>
    <n v="0"/>
    <n v="0"/>
    <n v="0"/>
    <n v="0"/>
    <n v="0"/>
    <n v="0"/>
    <s v="Portal"/>
  </r>
  <r>
    <x v="1"/>
    <x v="5455"/>
    <s v="8B"/>
    <n v="25"/>
    <x v="11"/>
    <x v="11"/>
    <s v="B"/>
    <n v="0"/>
    <n v="24"/>
    <n v="24"/>
    <n v="24"/>
    <n v="-4"/>
    <n v="20"/>
    <n v="1"/>
    <n v="6.25"/>
    <s v="PF2003 NA"/>
    <n v="14"/>
    <n v="55"/>
    <n v="0.21423076923076922"/>
    <n v="5.3557692307692308"/>
    <n v="101.47115384615384"/>
    <n v="4.0588461538461535"/>
    <n v="4.2846153846153845"/>
    <n v="1"/>
    <n v="6.25"/>
    <n v="5"/>
    <n v="31.25"/>
    <n v="6"/>
    <n v="37.5"/>
    <s v="Portal"/>
  </r>
  <r>
    <x v="1"/>
    <x v="5456"/>
    <s v="1A"/>
    <n v="1000"/>
    <x v="2"/>
    <x v="2"/>
    <n v="2"/>
    <n v="0"/>
    <n v="45"/>
    <n v="45"/>
    <n v="45"/>
    <m/>
    <n v="45"/>
    <n v="0"/>
    <n v="510.88943999999998"/>
    <s v="5110/15C SL"/>
    <n v="2"/>
    <n v="8"/>
    <n v="3.0769230769230771E-2"/>
    <n v="30.76923076923077"/>
    <n v="65.269230769230774"/>
    <n v="6.5269230769230774E-2"/>
    <n v="1.3846153846153846"/>
    <n v="0"/>
    <n v="0"/>
    <n v="1"/>
    <n v="510.88943999999998"/>
    <n v="1"/>
    <n v="510.88943999999998"/>
    <s v="Portal"/>
  </r>
  <r>
    <x v="0"/>
    <x v="5457"/>
    <s v="5E"/>
    <n v="1"/>
    <x v="3"/>
    <x v="3"/>
    <s v="S"/>
    <n v="0.55000000000000004"/>
    <n v="93"/>
    <n v="60"/>
    <n v="60"/>
    <n v="-4"/>
    <n v="56"/>
    <n v="2739"/>
    <n v="0.27"/>
    <s v="5857 SL"/>
    <s v="0"/>
    <s v="0"/>
    <n v="0"/>
    <n v="0"/>
    <n v="138.96153846153845"/>
    <n v="138.96153846153845"/>
    <n v="0"/>
    <n v="695"/>
    <n v="187.65"/>
    <n v="8477"/>
    <n v="2288.79"/>
    <n v="9172"/>
    <n v="2476.44"/>
    <s v="Portal With MPS"/>
  </r>
  <r>
    <x v="1"/>
    <x v="5458"/>
    <s v="1A"/>
    <n v="1000"/>
    <x v="2"/>
    <x v="2"/>
    <n v="2"/>
    <n v="-0.65"/>
    <n v="35"/>
    <n v="100"/>
    <n v="35"/>
    <m/>
    <n v="35"/>
    <n v="14"/>
    <n v="430.14"/>
    <s v="5366C SL"/>
    <n v="11"/>
    <n v="28"/>
    <n v="0.15076923076923077"/>
    <n v="150.76923076923077"/>
    <n v="153.73076923076923"/>
    <n v="0.15373076923076923"/>
    <n v="5.2769230769230768"/>
    <n v="1"/>
    <n v="430.14"/>
    <n v="6"/>
    <n v="2580.84"/>
    <n v="7"/>
    <n v="3010.98"/>
    <s v="Portal"/>
  </r>
  <r>
    <x v="1"/>
    <x v="5459"/>
    <s v="3A"/>
    <n v="1000"/>
    <x v="2"/>
    <x v="2"/>
    <n v="2"/>
    <n v="0"/>
    <n v="20"/>
    <n v="20"/>
    <n v="20"/>
    <m/>
    <n v="20"/>
    <n v="2"/>
    <n v="329.96780000000001"/>
    <s v="1896/9C SL"/>
    <n v="6"/>
    <n v="16"/>
    <n v="8.3076923076923076E-2"/>
    <n v="83.07692307692308"/>
    <n v="144.88461538461539"/>
    <n v="0.14488461538461539"/>
    <n v="1.6615384615384614"/>
    <n v="0"/>
    <n v="0"/>
    <n v="2"/>
    <n v="659.93560000000002"/>
    <n v="2"/>
    <n v="659.93560000000002"/>
    <s v="Portal"/>
  </r>
  <r>
    <x v="0"/>
    <x v="5460"/>
    <s v="5E"/>
    <n v="1"/>
    <x v="3"/>
    <x v="3"/>
    <s v="S"/>
    <n v="0.21666666666666667"/>
    <n v="73"/>
    <n v="60"/>
    <n v="60"/>
    <n v="-4"/>
    <n v="56"/>
    <n v="15090"/>
    <n v="7.0000000000000007E-2"/>
    <s v="2843/7 YL"/>
    <s v="0"/>
    <s v="0"/>
    <n v="0"/>
    <n v="0"/>
    <n v="136.07692307692307"/>
    <n v="136.07692307692307"/>
    <n v="0"/>
    <n v="680"/>
    <n v="47.6"/>
    <n v="8300"/>
    <n v="581"/>
    <n v="8980"/>
    <n v="628.6"/>
    <s v="Portal With MPS"/>
  </r>
  <r>
    <x v="0"/>
    <x v="5461"/>
    <s v="5A"/>
    <n v="1000"/>
    <x v="10"/>
    <x v="10"/>
    <s v="I"/>
    <n v="1.3936170212765957"/>
    <n v="225"/>
    <n v="94"/>
    <n v="94"/>
    <n v="-4"/>
    <n v="90"/>
    <n v="34"/>
    <n v="89.58"/>
    <s v="7053 SL"/>
    <n v="19"/>
    <n v="312"/>
    <n v="0.56461538461538463"/>
    <n v="564.61538461538464"/>
    <n v="571.30769230769238"/>
    <n v="0.57130769230769241"/>
    <n v="51.417692307692313"/>
    <n v="3"/>
    <n v="268.74"/>
    <n v="54"/>
    <n v="4837.32"/>
    <n v="57"/>
    <n v="5106.0599999999995"/>
    <s v="Portal With MPS"/>
  </r>
  <r>
    <x v="1"/>
    <x v="5462"/>
    <s v="1A"/>
    <n v="1000"/>
    <x v="2"/>
    <x v="2"/>
    <n v="2"/>
    <n v="0"/>
    <n v="20"/>
    <n v="20"/>
    <n v="20"/>
    <m/>
    <n v="20"/>
    <n v="4"/>
    <n v="207.64878999999999"/>
    <s v="5064C SL"/>
    <n v="3"/>
    <n v="58"/>
    <n v="9.9230769230769234E-2"/>
    <n v="99.230769230769226"/>
    <n v="112.76923076923076"/>
    <n v="0.11276923076923076"/>
    <n v="1.9846153846153847"/>
    <n v="1"/>
    <n v="207.64878999999999"/>
    <n v="3"/>
    <n v="622.94637"/>
    <n v="3"/>
    <n v="622.94637"/>
    <s v="Portal"/>
  </r>
  <r>
    <x v="1"/>
    <x v="5463"/>
    <s v="5I"/>
    <n v="1000"/>
    <x v="0"/>
    <x v="0"/>
    <s v="B"/>
    <n v="2.564102564102564E-2"/>
    <n v="40"/>
    <n v="39"/>
    <n v="39"/>
    <n v="-4"/>
    <n v="35"/>
    <n v="119"/>
    <n v="30.25"/>
    <s v="6711 WH"/>
    <n v="82"/>
    <n v="160"/>
    <n v="1.0676923076923077"/>
    <n v="1067.6923076923076"/>
    <n v="1442.9615384615383"/>
    <n v="1.4429615384615384"/>
    <n v="37.369230769230768"/>
    <n v="5"/>
    <n v="151.25"/>
    <n v="42"/>
    <n v="1270.5"/>
    <n v="47"/>
    <n v="1421.75"/>
    <s v="Portal"/>
  </r>
  <r>
    <x v="1"/>
    <x v="5464"/>
    <s v="3A"/>
    <n v="500"/>
    <x v="2"/>
    <x v="2"/>
    <n v="2"/>
    <n v="0"/>
    <n v="40"/>
    <n v="40"/>
    <n v="40"/>
    <m/>
    <n v="40"/>
    <n v="0"/>
    <n v="534.35059000000001"/>
    <s v="6017C SL"/>
    <n v="0"/>
    <n v="0"/>
    <n v="0"/>
    <n v="0"/>
    <n v="60.769230769230759"/>
    <n v="0.12153846153846151"/>
    <n v="0"/>
    <n v="0"/>
    <n v="0"/>
    <n v="0"/>
    <n v="0"/>
    <n v="0"/>
    <n v="0"/>
    <s v="Portal"/>
  </r>
  <r>
    <x v="1"/>
    <x v="5465"/>
    <s v="8B"/>
    <n v="500"/>
    <x v="22"/>
    <x v="21"/>
    <s v="I"/>
    <n v="0"/>
    <n v="28"/>
    <n v="28"/>
    <n v="28"/>
    <n v="-4"/>
    <n v="24"/>
    <n v="38"/>
    <n v="42.9"/>
    <s v="SW2 NA"/>
    <n v="14"/>
    <n v="46"/>
    <n v="0.20384615384615384"/>
    <n v="101.92307692307692"/>
    <n v="334.18269230769226"/>
    <n v="0.66836538461538453"/>
    <n v="4.8923076923076927"/>
    <n v="1"/>
    <n v="42.9"/>
    <n v="6"/>
    <n v="257.39999999999998"/>
    <n v="7"/>
    <n v="300.3"/>
    <s v="Portal"/>
  </r>
  <r>
    <x v="1"/>
    <x v="5466"/>
    <s v="3A"/>
    <n v="1000"/>
    <x v="2"/>
    <x v="2"/>
    <n v="2"/>
    <n v="0"/>
    <n v="55"/>
    <n v="55"/>
    <n v="55"/>
    <m/>
    <n v="55"/>
    <n v="0"/>
    <n v="426.60113000000001"/>
    <s v="6335 SL"/>
    <n v="6"/>
    <n v="7"/>
    <n v="7.2692307692307695E-2"/>
    <n v="72.692307692307693"/>
    <n v="83.615384615384613"/>
    <n v="8.3615384615384619E-2"/>
    <n v="3.9980769230769231"/>
    <n v="0"/>
    <n v="0"/>
    <n v="4"/>
    <n v="1706.40452"/>
    <n v="4"/>
    <n v="1706.40452"/>
    <s v="Portal"/>
  </r>
  <r>
    <x v="0"/>
    <x v="5467"/>
    <s v="5A"/>
    <n v="1000"/>
    <x v="0"/>
    <x v="0"/>
    <s v="B"/>
    <n v="-0.56603773584905659"/>
    <n v="23"/>
    <n v="53"/>
    <n v="23"/>
    <n v="-4"/>
    <n v="19"/>
    <n v="15"/>
    <n v="80.83"/>
    <s v="1559 RD"/>
    <n v="0"/>
    <n v="19"/>
    <n v="2.1923076923076924E-2"/>
    <n v="21.923076923076923"/>
    <n v="49.92307692307692"/>
    <n v="4.9923076923076917E-2"/>
    <n v="0.41653846153846152"/>
    <n v="1"/>
    <n v="80.83"/>
    <n v="1"/>
    <n v="80.83"/>
    <n v="1"/>
    <n v="80.83"/>
    <s v="Portal"/>
  </r>
  <r>
    <x v="0"/>
    <x v="5468"/>
    <s v="5I"/>
    <n v="5000"/>
    <x v="0"/>
    <x v="0"/>
    <s v="B"/>
    <n v="2.564102564102564E-2"/>
    <n v="40"/>
    <n v="39"/>
    <n v="39"/>
    <n v="-4"/>
    <n v="35"/>
    <n v="1"/>
    <n v="151.25"/>
    <s v="6711 BR"/>
    <n v="1"/>
    <n v="9"/>
    <n v="2.1153846153846155E-2"/>
    <n v="105.76923076923077"/>
    <n v="700.69230769230762"/>
    <n v="0.14013846153846152"/>
    <n v="0.74038461538461542"/>
    <n v="0"/>
    <n v="0"/>
    <n v="1"/>
    <n v="151.25"/>
    <n v="1"/>
    <n v="151.25"/>
    <s v="Portal"/>
  </r>
  <r>
    <x v="1"/>
    <x v="5469"/>
    <s v="3A"/>
    <n v="1000"/>
    <x v="2"/>
    <x v="2"/>
    <n v="2"/>
    <n v="0"/>
    <n v="25"/>
    <n v="25"/>
    <n v="25"/>
    <m/>
    <n v="25"/>
    <n v="0"/>
    <n v="270.36088000000001"/>
    <s v="6332 SL"/>
    <n v="2"/>
    <n v="12"/>
    <n v="3.5384615384615382E-2"/>
    <n v="35.38461538461538"/>
    <n v="78.576923076923066"/>
    <n v="7.8576923076923072E-2"/>
    <n v="0.88461538461538458"/>
    <n v="0"/>
    <n v="0"/>
    <n v="1"/>
    <n v="270.36088000000001"/>
    <n v="1"/>
    <n v="270.36088000000001"/>
    <s v="Portal"/>
  </r>
  <r>
    <x v="1"/>
    <x v="5470"/>
    <s v="2B"/>
    <n v="1000"/>
    <x v="2"/>
    <x v="2"/>
    <n v="2"/>
    <n v="0"/>
    <n v="35"/>
    <n v="35"/>
    <n v="35"/>
    <m/>
    <n v="35"/>
    <n v="2"/>
    <n v="357.05669"/>
    <s v="M4724 SL"/>
    <n v="0"/>
    <n v="13"/>
    <n v="1.4999999999999999E-2"/>
    <n v="15"/>
    <n v="22.46153846153846"/>
    <n v="2.246153846153846E-2"/>
    <n v="0.52500000000000002"/>
    <n v="0"/>
    <n v="0"/>
    <n v="1"/>
    <n v="357.05669"/>
    <n v="1"/>
    <n v="357.05669"/>
    <s v="Portal"/>
  </r>
  <r>
    <x v="1"/>
    <x v="5471"/>
    <s v="5I"/>
    <n v="1000"/>
    <x v="0"/>
    <x v="0"/>
    <s v="B"/>
    <n v="2.564102564102564E-2"/>
    <n v="40"/>
    <n v="39"/>
    <n v="39"/>
    <n v="-4"/>
    <n v="35"/>
    <n v="250"/>
    <n v="39.229999999999997"/>
    <s v="6715 BK"/>
    <n v="207"/>
    <n v="690"/>
    <n v="3.0253846153846151"/>
    <n v="3025.3846153846152"/>
    <n v="4905.5"/>
    <n v="4.9055"/>
    <n v="105.88846153846153"/>
    <n v="15"/>
    <n v="588.44999999999993"/>
    <n v="121"/>
    <n v="4746.83"/>
    <n v="136"/>
    <n v="5335.28"/>
    <s v="Portal"/>
  </r>
  <r>
    <x v="0"/>
    <x v="5472"/>
    <s v="4A"/>
    <n v="1"/>
    <x v="2"/>
    <x v="2"/>
    <n v="2"/>
    <n v="-0.125"/>
    <n v="35"/>
    <n v="40"/>
    <n v="35"/>
    <m/>
    <n v="35"/>
    <n v="33821"/>
    <n v="8.6830000000000004E-2"/>
    <s v="B953031 GE"/>
    <s v="0"/>
    <s v="0"/>
    <n v="0"/>
    <n v="0"/>
    <n v="132.58769230769232"/>
    <n v="132.58769230769232"/>
    <n v="0"/>
    <n v="0"/>
    <n v="0"/>
    <n v="0"/>
    <n v="0"/>
    <n v="0"/>
    <n v="0"/>
    <s v="Portal"/>
  </r>
  <r>
    <x v="0"/>
    <x v="5473"/>
    <s v="5E"/>
    <n v="1"/>
    <x v="3"/>
    <x v="3"/>
    <s v="S"/>
    <n v="0.21666666666666667"/>
    <n v="73"/>
    <n v="60"/>
    <n v="60"/>
    <n v="-4"/>
    <n v="56"/>
    <n v="15435"/>
    <n v="7.0000000000000007E-2"/>
    <s v="2843/7 VI"/>
    <s v="0"/>
    <s v="0"/>
    <n v="0"/>
    <n v="0"/>
    <n v="29.615384615384613"/>
    <n v="29.615384615384613"/>
    <n v="0"/>
    <n v="148"/>
    <n v="10.360000000000001"/>
    <n v="1806"/>
    <n v="126.42000000000002"/>
    <n v="1954"/>
    <n v="136.78"/>
    <s v="Portal With MPS"/>
  </r>
  <r>
    <x v="1"/>
    <x v="5474"/>
    <s v="5D"/>
    <n v="1000"/>
    <x v="0"/>
    <x v="0"/>
    <s v="B"/>
    <n v="-0.6428571428571429"/>
    <n v="35"/>
    <n v="98"/>
    <n v="35"/>
    <n v="-4"/>
    <n v="31"/>
    <n v="32"/>
    <n v="101.02"/>
    <s v="1636 RD"/>
    <n v="7"/>
    <n v="26"/>
    <n v="0.10538461538461538"/>
    <n v="105.38461538461539"/>
    <n v="320.57692307692309"/>
    <n v="0.32057692307692309"/>
    <n v="9.9378846153846165"/>
    <n v="1"/>
    <n v="101.02"/>
    <n v="4"/>
    <n v="404.08"/>
    <n v="5"/>
    <n v="505.09999999999997"/>
    <s v="Portal"/>
  </r>
  <r>
    <x v="0"/>
    <x v="5475"/>
    <s v="5E"/>
    <n v="1"/>
    <x v="3"/>
    <x v="3"/>
    <s v="S"/>
    <n v="0.3"/>
    <n v="78"/>
    <n v="60"/>
    <n v="60"/>
    <n v="-4"/>
    <n v="56"/>
    <n v="2641"/>
    <n v="0.53"/>
    <s v="5879 WH"/>
    <s v="0"/>
    <s v="0"/>
    <n v="0"/>
    <n v="0"/>
    <n v="13.269230769230768"/>
    <n v="13.269230769230768"/>
    <n v="0"/>
    <n v="66"/>
    <n v="34.980000000000004"/>
    <n v="809"/>
    <n v="428.77000000000004"/>
    <n v="875"/>
    <n v="463.75"/>
    <s v="Portal With MPS"/>
  </r>
  <r>
    <x v="0"/>
    <x v="5476"/>
    <s v="5A"/>
    <n v="1000"/>
    <x v="10"/>
    <x v="10"/>
    <s v="I"/>
    <n v="2.0405405405405403"/>
    <n v="225"/>
    <n v="74"/>
    <n v="74"/>
    <n v="-4"/>
    <n v="70"/>
    <n v="44"/>
    <n v="58.69"/>
    <s v="7054/19 RD"/>
    <n v="14"/>
    <n v="33"/>
    <n v="0.18884615384615383"/>
    <n v="188.84615384615384"/>
    <n v="203.61538461538461"/>
    <n v="0.20361538461538461"/>
    <n v="14.253076923076923"/>
    <n v="1"/>
    <n v="58.69"/>
    <n v="15"/>
    <n v="880.34999999999991"/>
    <n v="16"/>
    <n v="939.04"/>
    <s v="Portal With MPS"/>
  </r>
  <r>
    <x v="0"/>
    <x v="5477"/>
    <s v="5A"/>
    <n v="1"/>
    <x v="23"/>
    <x v="22"/>
    <s v="S"/>
    <n v="0.5"/>
    <n v="150"/>
    <n v="100"/>
    <n v="100"/>
    <n v="-4"/>
    <n v="96"/>
    <n v="0"/>
    <n v="3.2649999999999998E-2"/>
    <s v="5951 RD"/>
    <s v="0"/>
    <s v="0"/>
    <n v="0"/>
    <n v="0"/>
    <n v="177.30769230769229"/>
    <n v="177.30769230769229"/>
    <n v="0"/>
    <n v="0"/>
    <n v="0"/>
    <n v="0"/>
    <n v="0"/>
    <n v="0"/>
    <n v="0"/>
    <s v="Traditional"/>
  </r>
  <r>
    <x v="0"/>
    <x v="5478"/>
    <s v="5A"/>
    <n v="1000"/>
    <x v="0"/>
    <x v="0"/>
    <s v="S"/>
    <n v="-0.16666666666666666"/>
    <n v="20"/>
    <n v="24"/>
    <n v="20"/>
    <n v="-4"/>
    <n v="16"/>
    <n v="2"/>
    <n v="18.420000000000002"/>
    <s v="3251 VI"/>
    <n v="13"/>
    <n v="45"/>
    <n v="0.19192307692307692"/>
    <n v="191.92307692307691"/>
    <n v="226.88461538461536"/>
    <n v="0.22688461538461535"/>
    <n v="3.0707692307692307"/>
    <n v="1"/>
    <n v="18.420000000000002"/>
    <n v="4"/>
    <n v="73.680000000000007"/>
    <n v="5"/>
    <n v="92.100000000000009"/>
    <s v="Portal"/>
  </r>
  <r>
    <x v="1"/>
    <x v="5479"/>
    <s v="1F"/>
    <n v="100"/>
    <x v="2"/>
    <x v="2"/>
    <n v="2"/>
    <n v="0"/>
    <n v="40"/>
    <n v="40"/>
    <n v="40"/>
    <m/>
    <n v="40"/>
    <n v="2"/>
    <n v="62.752189999999999"/>
    <s v="65607 SL"/>
    <n v="2"/>
    <n v="8"/>
    <n v="3.0769230769230771E-2"/>
    <n v="3.0769230769230771"/>
    <n v="24.23076923076923"/>
    <n v="0.24230769230769231"/>
    <n v="1.2307692307692308"/>
    <n v="0"/>
    <n v="0"/>
    <n v="1"/>
    <n v="62.752189999999999"/>
    <n v="1"/>
    <n v="62.752189999999999"/>
    <s v="Portal"/>
  </r>
  <r>
    <x v="1"/>
    <x v="5480"/>
    <s v="5A"/>
    <n v="1"/>
    <x v="23"/>
    <x v="22"/>
    <s v="S"/>
    <n v="0.5"/>
    <n v="150"/>
    <n v="100"/>
    <n v="100"/>
    <n v="-4"/>
    <n v="96"/>
    <n v="20815"/>
    <n v="5.577E-2"/>
    <s v="5953 BL"/>
    <s v="0"/>
    <s v="0"/>
    <n v="0"/>
    <n v="0"/>
    <n v="3.4615384615384617"/>
    <n v="3.4615384615384617"/>
    <n v="0"/>
    <n v="17"/>
    <n v="0.94808999999999999"/>
    <n v="349"/>
    <n v="19.463730000000002"/>
    <n v="366"/>
    <n v="20.411819999999999"/>
    <s v="Portal With MPS"/>
  </r>
  <r>
    <x v="0"/>
    <x v="5481"/>
    <s v="3A"/>
    <n v="1"/>
    <x v="2"/>
    <x v="2"/>
    <n v="2"/>
    <n v="-0.6"/>
    <n v="60"/>
    <n v="150"/>
    <n v="60"/>
    <m/>
    <n v="60"/>
    <n v="7079"/>
    <n v="0.61314999999999997"/>
    <s v="6368 SL"/>
    <s v="0"/>
    <s v="0"/>
    <n v="0"/>
    <n v="0"/>
    <n v="14.03846153846154"/>
    <n v="14.03846153846154"/>
    <n v="0"/>
    <n v="0"/>
    <n v="0"/>
    <n v="0"/>
    <n v="0"/>
    <n v="0"/>
    <n v="0"/>
    <s v="Portal"/>
  </r>
  <r>
    <x v="0"/>
    <x v="5482"/>
    <s v="5I"/>
    <n v="100"/>
    <x v="0"/>
    <x v="0"/>
    <s v="B"/>
    <n v="0"/>
    <n v="39"/>
    <n v="39"/>
    <n v="39"/>
    <n v="-4"/>
    <n v="35"/>
    <n v="42"/>
    <n v="6.3"/>
    <s v="6710 GY"/>
    <n v="5"/>
    <n v="30"/>
    <n v="8.8461538461538466E-2"/>
    <n v="8.8461538461538467"/>
    <n v="10"/>
    <n v="0.1"/>
    <n v="3.0961538461538463"/>
    <n v="0"/>
    <n v="0"/>
    <n v="3"/>
    <n v="18.899999999999999"/>
    <n v="3"/>
    <n v="18.899999999999999"/>
    <s v="Portal"/>
  </r>
  <r>
    <x v="1"/>
    <x v="5483"/>
    <s v="5E"/>
    <n v="1000"/>
    <x v="3"/>
    <x v="3"/>
    <s v="T"/>
    <n v="0"/>
    <n v="5"/>
    <n v="5"/>
    <n v="5"/>
    <m/>
    <n v="5"/>
    <n v="11"/>
    <n v="342.71370999999999"/>
    <s v="5858 BL"/>
    <n v="1"/>
    <n v="3"/>
    <n v="1.4230769230769231E-2"/>
    <n v="14.230769230769232"/>
    <n v="52.38461538461538"/>
    <n v="5.2384615384615377E-2"/>
    <n v="7.1153846153846151E-2"/>
    <n v="1"/>
    <n v="342.71370999999999"/>
    <n v="1"/>
    <n v="342.71370999999999"/>
    <n v="1"/>
    <n v="342.71370999999999"/>
    <s v="MPS"/>
  </r>
  <r>
    <x v="0"/>
    <x v="5484"/>
    <s v="5E"/>
    <n v="1000"/>
    <x v="3"/>
    <x v="3"/>
    <s v="T"/>
    <n v="0"/>
    <n v="5"/>
    <n v="5"/>
    <n v="5"/>
    <m/>
    <n v="5"/>
    <n v="6"/>
    <n v="342.71370999999999"/>
    <s v="5858 YL"/>
    <n v="0"/>
    <n v="0"/>
    <n v="0"/>
    <n v="0"/>
    <n v="15.5"/>
    <n v="1.55E-2"/>
    <n v="0"/>
    <n v="0"/>
    <n v="0"/>
    <n v="0"/>
    <n v="0"/>
    <n v="0"/>
    <n v="0"/>
    <s v="MPS"/>
  </r>
  <r>
    <x v="0"/>
    <x v="5485"/>
    <s v="5E"/>
    <n v="1000"/>
    <x v="3"/>
    <x v="3"/>
    <s v="T"/>
    <n v="0"/>
    <n v="5"/>
    <n v="5"/>
    <n v="5"/>
    <m/>
    <n v="5"/>
    <n v="0"/>
    <n v="342.71370999999999"/>
    <s v="5858 BR"/>
    <n v="0"/>
    <n v="0"/>
    <n v="0"/>
    <n v="0"/>
    <n v="44.076923076923073"/>
    <n v="4.4076923076923076E-2"/>
    <n v="0"/>
    <n v="0"/>
    <n v="0"/>
    <n v="0"/>
    <n v="0"/>
    <n v="0"/>
    <n v="0"/>
    <s v="MPS"/>
  </r>
  <r>
    <x v="0"/>
    <x v="5486"/>
    <s v="1F"/>
    <n v="1"/>
    <x v="2"/>
    <x v="2"/>
    <n v="2"/>
    <n v="-0.76086956521739135"/>
    <n v="55"/>
    <n v="230"/>
    <n v="55"/>
    <m/>
    <n v="55"/>
    <n v="28"/>
    <n v="0.90593000000000001"/>
    <s v="65012 SL"/>
    <s v="0"/>
    <s v="0"/>
    <n v="0"/>
    <n v="0"/>
    <n v="2.6923076923076925"/>
    <n v="2.6923076923076925"/>
    <n v="0"/>
    <n v="0"/>
    <n v="0"/>
    <n v="0"/>
    <n v="0"/>
    <n v="0"/>
    <n v="0"/>
    <s v="Portal"/>
  </r>
  <r>
    <x v="1"/>
    <x v="5487"/>
    <s v="5E"/>
    <n v="1000"/>
    <x v="3"/>
    <x v="3"/>
    <s v="T"/>
    <n v="0"/>
    <n v="5"/>
    <n v="5"/>
    <n v="5"/>
    <m/>
    <n v="5"/>
    <n v="2"/>
    <n v="342.71370999999999"/>
    <s v="5858 WH"/>
    <n v="1"/>
    <n v="32"/>
    <n v="4.7692307692307694E-2"/>
    <n v="47.692307692307693"/>
    <n v="240.38461538461536"/>
    <n v="0.24038461538461536"/>
    <n v="0.23846153846153847"/>
    <n v="1"/>
    <n v="342.71370999999999"/>
    <n v="1"/>
    <n v="342.71370999999999"/>
    <n v="1"/>
    <n v="342.71370999999999"/>
    <s v="MPS"/>
  </r>
  <r>
    <x v="1"/>
    <x v="5488"/>
    <s v="3A"/>
    <n v="1000"/>
    <x v="2"/>
    <x v="2"/>
    <n v="2"/>
    <n v="0"/>
    <n v="35"/>
    <n v="35"/>
    <n v="35"/>
    <m/>
    <n v="35"/>
    <n v="0"/>
    <n v="361.03453000000002"/>
    <s v="6062C SL"/>
    <n v="1.1000000000000001"/>
    <n v="8.1"/>
    <n v="2.1192307692307694E-2"/>
    <n v="21.192307692307693"/>
    <n v="37.153846153846153"/>
    <n v="3.7153846153846155E-2"/>
    <n v="0.7417307692307693"/>
    <n v="0"/>
    <n v="0"/>
    <n v="1"/>
    <n v="361.03453000000002"/>
    <n v="1"/>
    <n v="361.03453000000002"/>
    <s v="Portal"/>
  </r>
  <r>
    <x v="0"/>
    <x v="5489"/>
    <s v="3D"/>
    <n v="1000"/>
    <x v="6"/>
    <x v="6"/>
    <s v="C"/>
    <n v="0"/>
    <n v="5"/>
    <n v="5"/>
    <n v="5"/>
    <m/>
    <n v="5"/>
    <n v="0"/>
    <n v="292.60532999999998"/>
    <s v="5474L SL"/>
    <n v="1"/>
    <n v="0"/>
    <n v="1.0769230769230769E-2"/>
    <n v="10.769230769230768"/>
    <n v="64.038461538461533"/>
    <n v="6.403846153846153E-2"/>
    <n v="0.32019230769230766"/>
    <n v="1"/>
    <n v="292.60532999999998"/>
    <n v="1"/>
    <n v="292.60532999999998"/>
    <n v="1"/>
    <n v="292.60532999999998"/>
    <s v="MPS"/>
  </r>
  <r>
    <x v="0"/>
    <x v="5490"/>
    <s v="5E"/>
    <n v="1"/>
    <x v="3"/>
    <x v="3"/>
    <s v="S"/>
    <n v="0.55000000000000004"/>
    <n v="93"/>
    <n v="60"/>
    <n v="60"/>
    <n v="-4"/>
    <n v="56"/>
    <n v="30908"/>
    <n v="0.11"/>
    <s v="5854 OR"/>
    <s v="0"/>
    <s v="0"/>
    <n v="0"/>
    <n v="0"/>
    <n v="123.11538461538461"/>
    <n v="123.11538461538461"/>
    <n v="0"/>
    <n v="616"/>
    <n v="67.760000000000005"/>
    <n v="7510"/>
    <n v="826.1"/>
    <n v="8126"/>
    <n v="893.86"/>
    <s v="Portal With MPS"/>
  </r>
  <r>
    <x v="1"/>
    <x v="5491"/>
    <s v="1A"/>
    <n v="1000"/>
    <x v="2"/>
    <x v="2"/>
    <n v="2"/>
    <n v="0"/>
    <n v="40"/>
    <n v="40"/>
    <n v="40"/>
    <m/>
    <n v="40"/>
    <n v="2"/>
    <n v="522.09385999999995"/>
    <s v="5199/20C SL"/>
    <n v="2"/>
    <n v="14"/>
    <n v="3.7692307692307692E-2"/>
    <n v="37.692307692307693"/>
    <n v="47.153846153846153"/>
    <n v="4.715384615384615E-2"/>
    <n v="1.5076923076923077"/>
    <n v="0"/>
    <n v="0"/>
    <n v="2"/>
    <n v="1044.1877199999999"/>
    <n v="2"/>
    <n v="1044.1877199999999"/>
    <s v="Portal"/>
  </r>
  <r>
    <x v="1"/>
    <x v="5492"/>
    <s v="3A"/>
    <n v="1000"/>
    <x v="0"/>
    <x v="0"/>
    <s v="B"/>
    <n v="0"/>
    <n v="38"/>
    <n v="38"/>
    <n v="38"/>
    <n v="-4"/>
    <n v="34"/>
    <n v="7"/>
    <n v="54.83"/>
    <s v="58411 SL"/>
    <n v="6.5"/>
    <n v="48.5"/>
    <n v="0.12596153846153846"/>
    <n v="125.96153846153845"/>
    <n v="142.11538461538461"/>
    <n v="0.14211538461538462"/>
    <n v="4.8319230769230765"/>
    <n v="1"/>
    <n v="54.83"/>
    <n v="5"/>
    <n v="274.14999999999998"/>
    <n v="6"/>
    <n v="328.98"/>
    <s v="Portal"/>
  </r>
  <r>
    <x v="1"/>
    <x v="5493"/>
    <s v="5I"/>
    <n v="5000"/>
    <x v="0"/>
    <x v="0"/>
    <s v="B"/>
    <n v="2.564102564102564E-2"/>
    <n v="40"/>
    <n v="39"/>
    <n v="39"/>
    <n v="-4"/>
    <n v="35"/>
    <n v="4"/>
    <n v="519.75"/>
    <s v="6716 RD"/>
    <n v="1"/>
    <n v="9"/>
    <n v="2.1153846153846155E-2"/>
    <n v="105.76923076923077"/>
    <n v="2472.5769230769229"/>
    <n v="0.49451538461538458"/>
    <n v="0.74038461538461542"/>
    <n v="0"/>
    <n v="0"/>
    <n v="1"/>
    <n v="519.75"/>
    <n v="1"/>
    <n v="519.75"/>
    <s v="Portal"/>
  </r>
  <r>
    <x v="0"/>
    <x v="5494"/>
    <s v="4A"/>
    <n v="3280"/>
    <x v="2"/>
    <x v="2"/>
    <n v="2"/>
    <n v="0"/>
    <n v="35"/>
    <n v="35"/>
    <n v="35"/>
    <m/>
    <n v="35"/>
    <n v="0"/>
    <n v="333.44828999999999"/>
    <s v="B953031 GE"/>
    <n v="1"/>
    <n v="22"/>
    <n v="3.6153846153846154E-2"/>
    <n v="118.58461538461539"/>
    <n v="132.58769230769232"/>
    <n v="4.042307692307693E-2"/>
    <n v="1.2653846153846153"/>
    <n v="0"/>
    <n v="0"/>
    <n v="1"/>
    <n v="333.44828999999999"/>
    <n v="1"/>
    <n v="333.44828999999999"/>
    <s v="Portal"/>
  </r>
  <r>
    <x v="1"/>
    <x v="5495"/>
    <s v="1F"/>
    <n v="500"/>
    <x v="2"/>
    <x v="2"/>
    <n v="2"/>
    <n v="0"/>
    <n v="30"/>
    <n v="30"/>
    <n v="30"/>
    <m/>
    <n v="30"/>
    <n v="0"/>
    <n v="189.12538000000001"/>
    <s v="86703CY SL"/>
    <n v="0"/>
    <n v="1"/>
    <n v="1.153846153846154E-3"/>
    <n v="0.57692307692307698"/>
    <n v="127.73076923076924"/>
    <n v="0.25546153846153846"/>
    <n v="3.4615384615384617E-2"/>
    <n v="1"/>
    <n v="189.12538000000001"/>
    <n v="1"/>
    <n v="189.12538000000001"/>
    <n v="1"/>
    <n v="189.12538000000001"/>
    <s v="Portal"/>
  </r>
  <r>
    <x v="1"/>
    <x v="5496"/>
    <s v="3A"/>
    <n v="1000"/>
    <x v="2"/>
    <x v="2"/>
    <n v="2"/>
    <n v="0"/>
    <n v="25"/>
    <n v="25"/>
    <n v="25"/>
    <m/>
    <n v="25"/>
    <n v="3"/>
    <n v="364.50238999999999"/>
    <s v="2243C SL"/>
    <n v="6"/>
    <n v="11"/>
    <n v="7.7307692307692313E-2"/>
    <n v="77.307692307692307"/>
    <n v="111.34615384615385"/>
    <n v="0.11134615384615386"/>
    <n v="1.9326923076923079"/>
    <n v="0"/>
    <n v="0"/>
    <n v="2"/>
    <n v="729.00477999999998"/>
    <n v="2"/>
    <n v="729.00477999999998"/>
    <s v="Portal"/>
  </r>
  <r>
    <x v="0"/>
    <x v="5497"/>
    <s v="5A"/>
    <n v="1000"/>
    <x v="0"/>
    <x v="0"/>
    <s v="S"/>
    <n v="-0.16666666666666666"/>
    <n v="40"/>
    <n v="48"/>
    <n v="40"/>
    <n v="-4"/>
    <n v="36"/>
    <n v="3"/>
    <n v="21.67"/>
    <s v="3051/1 SL"/>
    <n v="9"/>
    <n v="9"/>
    <n v="0.1073076923076923"/>
    <n v="107.30769230769229"/>
    <n v="131.73076923076923"/>
    <n v="0.13173076923076923"/>
    <n v="3.8630769230769229"/>
    <n v="1"/>
    <n v="21.67"/>
    <n v="5"/>
    <n v="108.35000000000001"/>
    <n v="6"/>
    <n v="130.02000000000001"/>
    <s v="Portal"/>
  </r>
  <r>
    <x v="0"/>
    <x v="5498"/>
    <s v="5A"/>
    <n v="1000"/>
    <x v="0"/>
    <x v="0"/>
    <s v="S"/>
    <n v="3.7037037037037035E-2"/>
    <n v="28"/>
    <n v="27"/>
    <n v="27"/>
    <n v="-4"/>
    <n v="23"/>
    <n v="1"/>
    <n v="52.83"/>
    <s v="1858/19 WH"/>
    <n v="9"/>
    <n v="18"/>
    <n v="0.11769230769230768"/>
    <n v="117.69230769230768"/>
    <n v="150.57692307692307"/>
    <n v="0.15057692307692305"/>
    <n v="2.7069230769230765"/>
    <n v="1"/>
    <n v="52.83"/>
    <n v="4"/>
    <n v="211.32"/>
    <n v="5"/>
    <n v="264.14999999999998"/>
    <s v="Portal"/>
  </r>
  <r>
    <x v="0"/>
    <x v="5499"/>
    <s v="1A"/>
    <n v="1"/>
    <x v="2"/>
    <x v="2"/>
    <n v="2"/>
    <n v="-0.33333333333333331"/>
    <n v="20"/>
    <n v="30"/>
    <n v="20"/>
    <m/>
    <n v="20"/>
    <n v="5493"/>
    <n v="0.15082000000000001"/>
    <s v="5053C SL"/>
    <n v="0"/>
    <n v="0"/>
    <n v="0"/>
    <n v="0"/>
    <n v="63.307692307692314"/>
    <n v="63.307692307692314"/>
    <n v="1266.1538461538462"/>
    <n v="0"/>
    <n v="0"/>
    <n v="0"/>
    <n v="0"/>
    <n v="0"/>
    <n v="0"/>
    <s v="Portal"/>
  </r>
  <r>
    <x v="0"/>
    <x v="5500"/>
    <s v="5I"/>
    <n v="1000"/>
    <x v="0"/>
    <x v="0"/>
    <s v="S"/>
    <n v="0"/>
    <n v="39"/>
    <n v="39"/>
    <n v="39"/>
    <n v="-4"/>
    <n v="35"/>
    <n v="22"/>
    <n v="34.200000000000003"/>
    <s v="6714 VI"/>
    <n v="18"/>
    <n v="47"/>
    <n v="0.24807692307692306"/>
    <n v="248.07692307692307"/>
    <n v="295.26923076923077"/>
    <n v="0.29526923076923078"/>
    <n v="8.6826923076923066"/>
    <n v="1"/>
    <n v="34.200000000000003"/>
    <n v="10"/>
    <n v="342"/>
    <n v="11"/>
    <n v="376.20000000000005"/>
    <s v="Portal"/>
  </r>
  <r>
    <x v="0"/>
    <x v="5501"/>
    <s v="5E"/>
    <n v="1"/>
    <x v="3"/>
    <x v="3"/>
    <s v="S"/>
    <n v="0.3"/>
    <n v="78"/>
    <n v="60"/>
    <n v="60"/>
    <n v="-4"/>
    <n v="56"/>
    <n v="13262"/>
    <n v="0.1"/>
    <s v="2843/19 WH"/>
    <s v="0"/>
    <s v="0"/>
    <n v="0"/>
    <n v="0"/>
    <n v="167.88461538461539"/>
    <n v="167.88461538461539"/>
    <n v="0"/>
    <n v="839"/>
    <n v="83.9"/>
    <n v="10241"/>
    <n v="1024.1000000000001"/>
    <n v="11080"/>
    <n v="1108"/>
    <s v="Portal With MPS"/>
  </r>
  <r>
    <x v="1"/>
    <x v="5502"/>
    <s v="5I"/>
    <n v="1000"/>
    <x v="0"/>
    <x v="0"/>
    <s v="B"/>
    <n v="0"/>
    <n v="39"/>
    <n v="39"/>
    <n v="39"/>
    <n v="-4"/>
    <n v="35"/>
    <n v="24"/>
    <n v="157.65"/>
    <s v="6717 GY"/>
    <n v="55"/>
    <n v="144"/>
    <n v="0.75846153846153852"/>
    <n v="758.46153846153857"/>
    <n v="923.03846153846166"/>
    <n v="0.9230384615384617"/>
    <n v="26.54615384615385"/>
    <n v="4"/>
    <n v="630.6"/>
    <n v="31"/>
    <n v="4887.1500000000005"/>
    <n v="35"/>
    <n v="5517.75"/>
    <s v="Portal"/>
  </r>
  <r>
    <x v="1"/>
    <x v="5503"/>
    <s v="8A"/>
    <n v="20"/>
    <x v="1"/>
    <x v="1"/>
    <s v="E"/>
    <n v="0.5730337078651685"/>
    <n v="140"/>
    <n v="89"/>
    <n v="89"/>
    <n v="-4"/>
    <n v="85"/>
    <n v="185"/>
    <n v="17.68571"/>
    <s v="F22111/2 CL"/>
    <n v="20"/>
    <n v="90"/>
    <n v="0.31923076923076921"/>
    <n v="6.3846153846153841"/>
    <n v="45.703846153846158"/>
    <n v="2.285192307692308"/>
    <n v="27.134615384615383"/>
    <n v="2"/>
    <n v="35.371420000000001"/>
    <n v="29"/>
    <n v="512.88558999999998"/>
    <n v="31"/>
    <n v="548.25701000000004"/>
    <s v="Portal"/>
  </r>
  <r>
    <x v="1"/>
    <x v="5504"/>
    <s v="1F"/>
    <n v="1000"/>
    <x v="2"/>
    <x v="2"/>
    <n v="2"/>
    <n v="0"/>
    <n v="45"/>
    <n v="45"/>
    <n v="45"/>
    <m/>
    <n v="45"/>
    <n v="0"/>
    <n v="334.28321999999997"/>
    <s v="65003CY SL"/>
    <n v="0"/>
    <n v="1"/>
    <n v="1.153846153846154E-3"/>
    <n v="1.153846153846154"/>
    <n v="5.0384615384615383"/>
    <n v="5.0384615384615385E-3"/>
    <n v="5.1923076923076926E-2"/>
    <n v="1"/>
    <n v="334.28321999999997"/>
    <n v="1"/>
    <n v="334.28321999999997"/>
    <n v="1"/>
    <n v="334.28321999999997"/>
    <s v="Portal"/>
  </r>
  <r>
    <x v="0"/>
    <x v="5505"/>
    <s v="5A"/>
    <n v="100"/>
    <x v="4"/>
    <x v="4"/>
    <s v="S"/>
    <n v="0.4"/>
    <n v="49"/>
    <n v="35"/>
    <n v="35"/>
    <n v="-4"/>
    <n v="31"/>
    <n v="6"/>
    <n v="4.1746100000000004"/>
    <s v="3047 OR"/>
    <n v="67"/>
    <n v="139"/>
    <n v="0.88192307692307681"/>
    <n v="88.192307692307679"/>
    <n v="116.65384615384615"/>
    <n v="1.1665384615384615"/>
    <n v="27.339615384615382"/>
    <n v="4"/>
    <n v="16.698440000000002"/>
    <n v="31"/>
    <n v="129.41291000000001"/>
    <n v="35"/>
    <n v="146.11135000000002"/>
    <s v="Portal"/>
  </r>
  <r>
    <x v="0"/>
    <x v="5506"/>
    <s v="5A"/>
    <n v="1000"/>
    <x v="10"/>
    <x v="10"/>
    <s v="I"/>
    <n v="2.0405405405405403"/>
    <n v="225"/>
    <n v="74"/>
    <n v="74"/>
    <n v="-4"/>
    <n v="70"/>
    <n v="15"/>
    <n v="56.66"/>
    <s v="7054 YL"/>
    <n v="2"/>
    <n v="11"/>
    <n v="3.4230769230769231E-2"/>
    <n v="34.230769230769234"/>
    <n v="39.923076923076927"/>
    <n v="3.9923076923076929E-2"/>
    <n v="2.7946153846153852"/>
    <n v="0"/>
    <n v="0"/>
    <n v="3"/>
    <n v="169.98"/>
    <n v="3"/>
    <n v="169.98"/>
    <s v="Portal With MPS"/>
  </r>
  <r>
    <x v="1"/>
    <x v="5507"/>
    <s v="1F"/>
    <n v="1000"/>
    <x v="2"/>
    <x v="2"/>
    <n v="2"/>
    <n v="0"/>
    <n v="40"/>
    <n v="40"/>
    <n v="40"/>
    <m/>
    <n v="40"/>
    <n v="1"/>
    <n v="473.48102"/>
    <s v="86212CY SL"/>
    <n v="1"/>
    <n v="2"/>
    <n v="1.3076923076923076E-2"/>
    <n v="13.076923076923077"/>
    <n v="19.807692307692307"/>
    <n v="1.9807692307692307E-2"/>
    <n v="0.52307692307692299"/>
    <n v="0"/>
    <n v="0"/>
    <n v="1"/>
    <n v="473.48102"/>
    <n v="1"/>
    <n v="473.48102"/>
    <s v="Portal"/>
  </r>
  <r>
    <x v="1"/>
    <x v="5508"/>
    <s v="1A"/>
    <n v="1000"/>
    <x v="2"/>
    <x v="2"/>
    <n v="2"/>
    <n v="0"/>
    <n v="40"/>
    <n v="40"/>
    <n v="40"/>
    <m/>
    <n v="40"/>
    <n v="0"/>
    <n v="570.11285999999996"/>
    <s v="5470/15C SL"/>
    <n v="3"/>
    <n v="5"/>
    <n v="3.8076923076923078E-2"/>
    <n v="38.07692307692308"/>
    <n v="44.03846153846154"/>
    <n v="4.403846153846154E-2"/>
    <n v="1.523076923076923"/>
    <n v="0"/>
    <n v="0"/>
    <n v="2"/>
    <n v="1140.2257199999999"/>
    <n v="2"/>
    <n v="1140.2257199999999"/>
    <s v="Portal"/>
  </r>
  <r>
    <x v="1"/>
    <x v="5509"/>
    <s v="2F"/>
    <n v="1000"/>
    <x v="3"/>
    <x v="3"/>
    <s v="T"/>
    <n v="0"/>
    <n v="5"/>
    <n v="5"/>
    <n v="5"/>
    <m/>
    <n v="5"/>
    <n v="0"/>
    <n v="382.50281000000001"/>
    <s v="9178B CL"/>
    <n v="3"/>
    <n v="6"/>
    <n v="3.9230769230769229E-2"/>
    <n v="39.230769230769226"/>
    <n v="99.230769230769226"/>
    <n v="9.923076923076922E-2"/>
    <n v="0.19615384615384615"/>
    <n v="1"/>
    <n v="382.50281000000001"/>
    <n v="1"/>
    <n v="382.50281000000001"/>
    <n v="1"/>
    <n v="382.50281000000001"/>
    <s v="MPS"/>
  </r>
  <r>
    <x v="0"/>
    <x v="5510"/>
    <s v="2A"/>
    <n v="1000"/>
    <x v="0"/>
    <x v="0"/>
    <s v="B"/>
    <n v="-0.52830188679245282"/>
    <n v="25"/>
    <n v="53"/>
    <n v="25"/>
    <n v="-4"/>
    <n v="21"/>
    <n v="3"/>
    <n v="80.47"/>
    <s v="M13304 SL"/>
    <n v="16"/>
    <n v="34"/>
    <n v="0.21153846153846154"/>
    <n v="211.53846153846155"/>
    <n v="275.30769230769232"/>
    <n v="0.27530769230769231"/>
    <n v="4.4423076923076925"/>
    <n v="1"/>
    <n v="80.47"/>
    <n v="5"/>
    <n v="402.35"/>
    <n v="6"/>
    <n v="482.82"/>
    <s v="Portal"/>
  </r>
  <r>
    <x v="1"/>
    <x v="5511"/>
    <s v="5E"/>
    <n v="1"/>
    <x v="3"/>
    <x v="3"/>
    <s v="S"/>
    <n v="0.55000000000000004"/>
    <n v="93"/>
    <n v="60"/>
    <n v="60"/>
    <n v="-4"/>
    <n v="56"/>
    <n v="13738"/>
    <n v="0.11"/>
    <s v="5854 BR"/>
    <s v="0"/>
    <s v="0"/>
    <n v="0"/>
    <n v="0"/>
    <n v="104.69230769230769"/>
    <n v="104.69230769230769"/>
    <n v="0"/>
    <n v="523"/>
    <n v="57.53"/>
    <n v="6386"/>
    <n v="702.46"/>
    <n v="6909"/>
    <n v="759.99"/>
    <s v="Portal With MPS"/>
  </r>
  <r>
    <x v="1"/>
    <x v="5512"/>
    <s v="3A"/>
    <n v="1000"/>
    <x v="2"/>
    <x v="2"/>
    <n v="2"/>
    <n v="0"/>
    <n v="50"/>
    <n v="50"/>
    <n v="50"/>
    <m/>
    <n v="50"/>
    <n v="0"/>
    <n v="476.71350000000001"/>
    <s v="1219/25C SL"/>
    <n v="0"/>
    <n v="3"/>
    <n v="3.4615384615384616E-3"/>
    <n v="3.4615384615384617"/>
    <n v="7.9615384615384617"/>
    <n v="7.9615384615384609E-3"/>
    <n v="0.17307692307692307"/>
    <n v="1"/>
    <n v="476.71350000000001"/>
    <n v="1"/>
    <n v="476.71350000000001"/>
    <n v="1"/>
    <n v="476.71350000000001"/>
    <s v="Portal"/>
  </r>
  <r>
    <x v="0"/>
    <x v="5513"/>
    <s v="5A"/>
    <n v="1000"/>
    <x v="0"/>
    <x v="0"/>
    <s v="S"/>
    <n v="-0.25925925925925924"/>
    <n v="20"/>
    <n v="27"/>
    <n v="20"/>
    <n v="-4"/>
    <n v="16"/>
    <n v="0"/>
    <n v="90.34"/>
    <s v="3079 OR"/>
    <n v="0"/>
    <n v="3"/>
    <n v="3.4615384615384616E-3"/>
    <n v="3.4615384615384617"/>
    <n v="30.115384615384613"/>
    <n v="3.0115384615384613E-2"/>
    <n v="5.5384615384615386E-2"/>
    <n v="1"/>
    <n v="90.34"/>
    <n v="1"/>
    <n v="90.34"/>
    <n v="1"/>
    <n v="90.34"/>
    <s v="Portal"/>
  </r>
  <r>
    <x v="0"/>
    <x v="5514"/>
    <s v="5A"/>
    <n v="1000"/>
    <x v="0"/>
    <x v="0"/>
    <s v="S"/>
    <n v="-0.25925925925925924"/>
    <n v="20"/>
    <n v="27"/>
    <n v="20"/>
    <n v="-4"/>
    <n v="16"/>
    <n v="1"/>
    <n v="84.04"/>
    <s v="3079 SL"/>
    <n v="2"/>
    <n v="9"/>
    <n v="3.1923076923076922E-2"/>
    <n v="31.923076923076923"/>
    <n v="67.461538461538453"/>
    <n v="6.7461538461538448E-2"/>
    <n v="1.0793846153846152"/>
    <n v="0"/>
    <n v="0"/>
    <n v="1"/>
    <n v="84.04"/>
    <n v="1"/>
    <n v="84.04"/>
    <s v="Portal"/>
  </r>
  <r>
    <x v="1"/>
    <x v="5515"/>
    <s v="1F"/>
    <n v="1000"/>
    <x v="2"/>
    <x v="2"/>
    <n v="2"/>
    <n v="0"/>
    <n v="40"/>
    <n v="40"/>
    <n v="40"/>
    <m/>
    <n v="40"/>
    <n v="0"/>
    <n v="518.05534"/>
    <s v="86112CY SL"/>
    <n v="0"/>
    <n v="0"/>
    <n v="0"/>
    <n v="0"/>
    <n v="2.9230769230769234"/>
    <n v="2.9230769230769232E-3"/>
    <n v="0"/>
    <n v="0"/>
    <n v="0"/>
    <n v="0"/>
    <n v="0"/>
    <n v="0"/>
    <n v="0"/>
    <s v="Portal"/>
  </r>
  <r>
    <x v="0"/>
    <x v="5516"/>
    <s v="5A"/>
    <n v="1000"/>
    <x v="0"/>
    <x v="0"/>
    <s v="S"/>
    <n v="-0.25925925925925924"/>
    <n v="20"/>
    <n v="27"/>
    <n v="20"/>
    <n v="-4"/>
    <n v="16"/>
    <n v="1"/>
    <n v="84.06"/>
    <s v="3079 YL"/>
    <n v="1"/>
    <n v="9"/>
    <n v="2.1153846153846155E-2"/>
    <n v="21.153846153846153"/>
    <n v="47.192307692307693"/>
    <n v="4.7192307692307693E-2"/>
    <n v="0.75507692307692309"/>
    <n v="1"/>
    <n v="84.06"/>
    <n v="1"/>
    <n v="84.06"/>
    <n v="1"/>
    <n v="84.06"/>
    <s v="Portal"/>
  </r>
  <r>
    <x v="0"/>
    <x v="5517"/>
    <s v="2I"/>
    <n v="500"/>
    <x v="3"/>
    <x v="3"/>
    <s v="C"/>
    <n v="0"/>
    <n v="5"/>
    <n v="5"/>
    <n v="5"/>
    <m/>
    <n v="5"/>
    <n v="0"/>
    <n v="614.01424999999995"/>
    <s v="M1233 WH"/>
    <s v="0"/>
    <s v="0"/>
    <n v="0"/>
    <n v="0"/>
    <n v="15"/>
    <n v="0.03"/>
    <n v="0"/>
    <n v="0"/>
    <n v="0"/>
    <n v="0"/>
    <n v="0"/>
    <n v="0"/>
    <n v="0"/>
    <s v="MPS"/>
  </r>
  <r>
    <x v="1"/>
    <x v="5518"/>
    <s v="5I"/>
    <n v="1000"/>
    <x v="0"/>
    <x v="0"/>
    <s v="B"/>
    <n v="2.564102564102564E-2"/>
    <n v="40"/>
    <n v="39"/>
    <n v="39"/>
    <n v="-4"/>
    <n v="35"/>
    <n v="294"/>
    <n v="26.3"/>
    <s v="6710 BK"/>
    <n v="172"/>
    <n v="433"/>
    <n v="2.351923076923077"/>
    <n v="2351.9230769230771"/>
    <n v="2767.3076923076924"/>
    <n v="2.7673076923076922"/>
    <n v="82.317307692307693"/>
    <n v="12"/>
    <n v="315.60000000000002"/>
    <n v="94"/>
    <n v="2472.2000000000003"/>
    <n v="106"/>
    <n v="2787.8"/>
    <s v="Portal"/>
  </r>
  <r>
    <x v="0"/>
    <x v="5519"/>
    <s v="2I"/>
    <n v="1000"/>
    <x v="3"/>
    <x v="3"/>
    <s v="C"/>
    <n v="0"/>
    <n v="5"/>
    <n v="5"/>
    <n v="5"/>
    <m/>
    <n v="5"/>
    <n v="0"/>
    <n v="1414.8364999999999"/>
    <s v="M1234 WH"/>
    <s v="0"/>
    <s v="0"/>
    <n v="0"/>
    <n v="0"/>
    <n v="29.500000000000004"/>
    <n v="2.9500000000000002E-2"/>
    <n v="0"/>
    <n v="0"/>
    <n v="0"/>
    <n v="0"/>
    <n v="0"/>
    <n v="0"/>
    <n v="0"/>
    <s v="MPS"/>
  </r>
  <r>
    <x v="0"/>
    <x v="5520"/>
    <s v="5E"/>
    <n v="1"/>
    <x v="3"/>
    <x v="3"/>
    <s v="S"/>
    <n v="0.3"/>
    <n v="78"/>
    <n v="60"/>
    <n v="60"/>
    <n v="-4"/>
    <n v="56"/>
    <n v="18283"/>
    <n v="0.1"/>
    <s v="2843/19 BL"/>
    <s v="0"/>
    <s v="0"/>
    <n v="0"/>
    <n v="0"/>
    <n v="93.230769230769226"/>
    <n v="93.230769230769226"/>
    <n v="0"/>
    <n v="466"/>
    <n v="46.6"/>
    <n v="5687"/>
    <n v="568.70000000000005"/>
    <n v="6153"/>
    <n v="615.30000000000007"/>
    <s v="Portal With MPS"/>
  </r>
  <r>
    <x v="0"/>
    <x v="5521"/>
    <s v="5E"/>
    <n v="1"/>
    <x v="3"/>
    <x v="3"/>
    <s v="S"/>
    <n v="0.3"/>
    <n v="78"/>
    <n v="60"/>
    <n v="60"/>
    <n v="-4"/>
    <n v="56"/>
    <n v="12814"/>
    <n v="0.1"/>
    <s v="2843/19 OR"/>
    <s v="0"/>
    <s v="0"/>
    <n v="0"/>
    <n v="0"/>
    <n v="47.5"/>
    <n v="47.5"/>
    <n v="0"/>
    <n v="238"/>
    <n v="23.8"/>
    <n v="2898"/>
    <n v="289.8"/>
    <n v="3136"/>
    <n v="313.60000000000002"/>
    <s v="Portal With MPS"/>
  </r>
  <r>
    <x v="0"/>
    <x v="5522"/>
    <s v="5A"/>
    <n v="1000"/>
    <x v="10"/>
    <x v="10"/>
    <s v="I"/>
    <n v="2.0405405405405403"/>
    <n v="225"/>
    <n v="74"/>
    <n v="74"/>
    <n v="-4"/>
    <n v="70"/>
    <n v="32"/>
    <n v="66.430000000000007"/>
    <s v="7055/19 WH"/>
    <n v="8"/>
    <n v="35"/>
    <n v="0.12653846153846154"/>
    <n v="126.53846153846155"/>
    <n v="131.42307692307693"/>
    <n v="0.13142307692307692"/>
    <n v="9.1996153846153845"/>
    <n v="1"/>
    <n v="66.430000000000007"/>
    <n v="10"/>
    <n v="664.30000000000007"/>
    <n v="11"/>
    <n v="730.73"/>
    <s v="Portal With MPS"/>
  </r>
  <r>
    <x v="1"/>
    <x v="5523"/>
    <s v="2F"/>
    <n v="500"/>
    <x v="3"/>
    <x v="3"/>
    <s v="T"/>
    <n v="0"/>
    <n v="5"/>
    <n v="5"/>
    <n v="5"/>
    <m/>
    <n v="5"/>
    <n v="0"/>
    <n v="359.91289999999998"/>
    <s v="9188A WH"/>
    <n v="0"/>
    <n v="5"/>
    <n v="5.7692307692307696E-3"/>
    <n v="2.8846153846153846"/>
    <n v="108.92307692307693"/>
    <n v="0.21784615384615386"/>
    <n v="2.8846153846153848E-2"/>
    <n v="1"/>
    <n v="359.91289999999998"/>
    <n v="1"/>
    <n v="359.91289999999998"/>
    <n v="1"/>
    <n v="359.91289999999998"/>
    <s v="MPS"/>
  </r>
  <r>
    <x v="0"/>
    <x v="5524"/>
    <s v="5A"/>
    <n v="1000"/>
    <x v="0"/>
    <x v="0"/>
    <s v="S"/>
    <n v="-0.25925925925925924"/>
    <n v="20"/>
    <n v="27"/>
    <n v="20"/>
    <n v="-4"/>
    <n v="16"/>
    <n v="7"/>
    <n v="28.12"/>
    <s v="3053 PK"/>
    <n v="8"/>
    <n v="32"/>
    <n v="0.12307692307692308"/>
    <n v="123.07692307692308"/>
    <n v="214.26923076923077"/>
    <n v="0.21426923076923077"/>
    <n v="1.9692307692307693"/>
    <n v="1"/>
    <n v="28.12"/>
    <n v="3"/>
    <n v="84.36"/>
    <n v="4"/>
    <n v="112.48"/>
    <s v="Portal"/>
  </r>
  <r>
    <x v="1"/>
    <x v="5525"/>
    <s v="5A"/>
    <n v="1000"/>
    <x v="0"/>
    <x v="0"/>
    <s v="S"/>
    <n v="-0.16666666666666666"/>
    <n v="20"/>
    <n v="24"/>
    <n v="20"/>
    <n v="-4"/>
    <n v="16"/>
    <n v="1"/>
    <n v="58.08"/>
    <s v="1557 BL"/>
    <n v="0"/>
    <n v="1"/>
    <n v="1.153846153846154E-3"/>
    <n v="1.153846153846154"/>
    <n v="6.2692307692307692"/>
    <n v="6.2692307692307691E-3"/>
    <n v="1.8461538461538463E-2"/>
    <n v="1"/>
    <n v="58.08"/>
    <n v="1"/>
    <n v="58.08"/>
    <n v="1"/>
    <n v="58.08"/>
    <s v="Portal"/>
  </r>
  <r>
    <x v="0"/>
    <x v="5526"/>
    <s v="5D"/>
    <n v="1000"/>
    <x v="0"/>
    <x v="0"/>
    <s v="B"/>
    <n v="-0.6428571428571429"/>
    <n v="35"/>
    <n v="98"/>
    <n v="35"/>
    <n v="-4"/>
    <n v="31"/>
    <n v="3"/>
    <n v="141"/>
    <s v="1632 BK"/>
    <n v="5"/>
    <n v="20"/>
    <n v="7.6923076923076927E-2"/>
    <n v="76.923076923076934"/>
    <n v="105.76923076923077"/>
    <n v="0.10576923076923077"/>
    <n v="3.2788461538461537"/>
    <n v="0"/>
    <n v="0"/>
    <n v="2"/>
    <n v="282"/>
    <n v="2"/>
    <n v="282"/>
    <s v="Portal"/>
  </r>
  <r>
    <x v="0"/>
    <x v="5527"/>
    <s v="5C"/>
    <n v="500"/>
    <x v="19"/>
    <x v="18"/>
    <s v="E"/>
    <n v="0"/>
    <n v="34"/>
    <n v="34"/>
    <n v="34"/>
    <n v="-4"/>
    <n v="30"/>
    <n v="2"/>
    <n v="200.7"/>
    <s v="391816 WH"/>
    <n v="2"/>
    <n v="4"/>
    <n v="2.6153846153846153E-2"/>
    <n v="13.076923076923077"/>
    <n v="125.92307692307692"/>
    <n v="0.25184615384615383"/>
    <n v="0.7846153846153846"/>
    <n v="0"/>
    <n v="0"/>
    <n v="1"/>
    <n v="200.7"/>
    <n v="1"/>
    <n v="200.7"/>
    <s v="Traditional"/>
  </r>
  <r>
    <x v="0"/>
    <x v="5528"/>
    <s v="5C"/>
    <n v="1"/>
    <x v="19"/>
    <x v="18"/>
    <s v="E"/>
    <n v="0"/>
    <n v="34"/>
    <n v="34"/>
    <n v="34"/>
    <n v="-4"/>
    <n v="30"/>
    <n v="0"/>
    <n v="0.35599999999999998"/>
    <s v="391816 WH"/>
    <s v="0"/>
    <s v="0"/>
    <n v="0"/>
    <n v="0"/>
    <n v="125.92307692307692"/>
    <n v="125.92307692307692"/>
    <n v="0"/>
    <n v="0"/>
    <n v="0"/>
    <n v="0"/>
    <n v="0"/>
    <n v="0"/>
    <n v="0"/>
    <s v="Traditional"/>
  </r>
  <r>
    <x v="0"/>
    <x v="5529"/>
    <s v="5C"/>
    <n v="500"/>
    <x v="19"/>
    <x v="18"/>
    <s v="E"/>
    <n v="0"/>
    <n v="34"/>
    <n v="34"/>
    <n v="34"/>
    <n v="-4"/>
    <n v="30"/>
    <n v="0"/>
    <n v="312.77199999999999"/>
    <s v="391862 WH"/>
    <n v="2"/>
    <n v="2"/>
    <n v="2.3846153846153847E-2"/>
    <n v="11.923076923076923"/>
    <n v="41.884615384615387"/>
    <n v="8.3769230769230776E-2"/>
    <n v="0.7153846153846154"/>
    <n v="0"/>
    <n v="0"/>
    <n v="1"/>
    <n v="312.77199999999999"/>
    <n v="1"/>
    <n v="312.77199999999999"/>
    <s v="Traditional"/>
  </r>
  <r>
    <x v="0"/>
    <x v="5530"/>
    <s v="5C"/>
    <n v="1"/>
    <x v="19"/>
    <x v="18"/>
    <s v="E"/>
    <n v="0"/>
    <n v="34"/>
    <n v="34"/>
    <n v="34"/>
    <n v="-4"/>
    <n v="30"/>
    <n v="0"/>
    <n v="0"/>
    <s v="392240 BK"/>
    <s v="0"/>
    <s v="0"/>
    <n v="0"/>
    <n v="0"/>
    <n v="13.807692307692308"/>
    <n v="13.807692307692308"/>
    <n v="0"/>
    <n v="0"/>
    <n v="0"/>
    <n v="0"/>
    <n v="0"/>
    <n v="0"/>
    <n v="0"/>
    <s v="Traditional"/>
  </r>
  <r>
    <x v="0"/>
    <x v="5531"/>
    <s v="5C"/>
    <n v="1000"/>
    <x v="19"/>
    <x v="18"/>
    <s v="E"/>
    <n v="0"/>
    <n v="34"/>
    <n v="34"/>
    <n v="34"/>
    <n v="-4"/>
    <n v="30"/>
    <n v="0"/>
    <n v="728.23"/>
    <s v="39X2020 WH"/>
    <n v="0"/>
    <n v="1"/>
    <n v="1.153846153846154E-3"/>
    <n v="1.153846153846154"/>
    <n v="20.5"/>
    <n v="2.0500000000000001E-2"/>
    <n v="3.4615384615384617E-2"/>
    <n v="1"/>
    <n v="728.23"/>
    <n v="1"/>
    <n v="728.23"/>
    <n v="1"/>
    <n v="728.23"/>
    <s v="Traditional"/>
  </r>
  <r>
    <x v="0"/>
    <x v="5532"/>
    <s v="5C"/>
    <n v="100"/>
    <x v="19"/>
    <x v="18"/>
    <s v="E"/>
    <n v="0"/>
    <n v="34"/>
    <n v="34"/>
    <n v="34"/>
    <n v="-4"/>
    <n v="30"/>
    <n v="7"/>
    <n v="80.322999999999993"/>
    <s v="39X2020 WH"/>
    <n v="14"/>
    <n v="37"/>
    <n v="0.19346153846153846"/>
    <n v="19.346153846153847"/>
    <n v="20.5"/>
    <n v="0.20499999999999999"/>
    <n v="5.8038461538461537"/>
    <n v="1"/>
    <n v="80.322999999999993"/>
    <n v="7"/>
    <n v="562.26099999999997"/>
    <n v="8"/>
    <n v="642.58399999999995"/>
    <s v="Traditional"/>
  </r>
  <r>
    <x v="0"/>
    <x v="5533"/>
    <s v="5C"/>
    <n v="1000"/>
    <x v="19"/>
    <x v="18"/>
    <s v="E"/>
    <n v="0"/>
    <n v="34"/>
    <n v="34"/>
    <n v="34"/>
    <n v="-4"/>
    <n v="30"/>
    <n v="1"/>
    <n v="687.2"/>
    <s v="391862 WH"/>
    <n v="0"/>
    <n v="4"/>
    <n v="4.6153846153846158E-3"/>
    <n v="4.6153846153846159"/>
    <n v="41.884615384615387"/>
    <n v="4.1884615384615388E-2"/>
    <n v="0.13846153846153847"/>
    <n v="1"/>
    <n v="687.2"/>
    <n v="1"/>
    <n v="687.2"/>
    <n v="1"/>
    <n v="687.2"/>
    <s v="Traditional"/>
  </r>
  <r>
    <x v="0"/>
    <x v="5534"/>
    <s v="5C"/>
    <n v="100"/>
    <x v="19"/>
    <x v="18"/>
    <s v="E"/>
    <n v="0"/>
    <n v="34"/>
    <n v="34"/>
    <n v="34"/>
    <n v="-4"/>
    <n v="30"/>
    <n v="4"/>
    <n v="76.22"/>
    <s v="391862 WH"/>
    <n v="20"/>
    <n v="33"/>
    <n v="0.25346153846153846"/>
    <n v="25.346153846153847"/>
    <n v="41.884615384615387"/>
    <n v="0.41884615384615387"/>
    <n v="7.6038461538461535"/>
    <n v="1"/>
    <n v="76.22"/>
    <n v="9"/>
    <n v="685.98"/>
    <n v="10"/>
    <n v="762.2"/>
    <s v="Traditional"/>
  </r>
  <r>
    <x v="0"/>
    <x v="5535"/>
    <s v="5E"/>
    <n v="1"/>
    <x v="3"/>
    <x v="3"/>
    <s v="S"/>
    <n v="0.3"/>
    <n v="78"/>
    <n v="60"/>
    <n v="60"/>
    <n v="-4"/>
    <n v="56"/>
    <n v="6005"/>
    <n v="0.1"/>
    <s v="2843/19 YL"/>
    <s v="0"/>
    <s v="0"/>
    <n v="0"/>
    <n v="0"/>
    <n v="41.84615384615384"/>
    <n v="41.84615384615384"/>
    <n v="0"/>
    <n v="209"/>
    <n v="20.900000000000002"/>
    <n v="2552"/>
    <n v="255.20000000000002"/>
    <n v="2761"/>
    <n v="276.10000000000002"/>
    <s v="Portal With MPS"/>
  </r>
  <r>
    <x v="0"/>
    <x v="5536"/>
    <s v="5I"/>
    <n v="5000"/>
    <x v="0"/>
    <x v="0"/>
    <s v="S"/>
    <n v="2.564102564102564E-2"/>
    <n v="40"/>
    <n v="39"/>
    <n v="39"/>
    <n v="-4"/>
    <n v="35"/>
    <n v="0"/>
    <n v="108.5"/>
    <s v="6713 SL"/>
    <s v="0"/>
    <s v="0"/>
    <n v="0"/>
    <n v="0"/>
    <n v="752.07692307692298"/>
    <n v="0.15041538461538459"/>
    <n v="0"/>
    <n v="0"/>
    <n v="0"/>
    <n v="0"/>
    <n v="0"/>
    <n v="0"/>
    <n v="0"/>
    <s v="Portal"/>
  </r>
  <r>
    <x v="1"/>
    <x v="5537"/>
    <s v="5A"/>
    <n v="1000"/>
    <x v="0"/>
    <x v="0"/>
    <s v="S"/>
    <n v="-0.56603773584905659"/>
    <n v="23"/>
    <n v="53"/>
    <n v="23"/>
    <n v="-4"/>
    <n v="19"/>
    <n v="4"/>
    <n v="89.35"/>
    <s v="1859/19 BK"/>
    <n v="15"/>
    <n v="53"/>
    <n v="0.22269230769230769"/>
    <n v="222.69230769230768"/>
    <n v="238.84615384615384"/>
    <n v="0.23884615384615385"/>
    <n v="4.2311538461538465"/>
    <n v="1"/>
    <n v="89.35"/>
    <n v="5"/>
    <n v="446.75"/>
    <n v="6"/>
    <n v="536.09999999999991"/>
    <s v="Portal  "/>
  </r>
  <r>
    <x v="0"/>
    <x v="5538"/>
    <s v="5A"/>
    <n v="1000"/>
    <x v="10"/>
    <x v="10"/>
    <s v="I"/>
    <n v="2.0405405405405403"/>
    <n v="225"/>
    <n v="74"/>
    <n v="74"/>
    <n v="-4"/>
    <n v="70"/>
    <n v="112"/>
    <n v="80.39"/>
    <s v="7132 VI"/>
    <n v="2"/>
    <n v="214"/>
    <n v="0.26846153846153847"/>
    <n v="268.46153846153845"/>
    <n v="274.96153846153845"/>
    <n v="0.27496153846153848"/>
    <n v="19.247307692307693"/>
    <n v="1"/>
    <n v="80.39"/>
    <n v="20"/>
    <n v="1607.8"/>
    <n v="21"/>
    <n v="1688.19"/>
    <s v="Portal With MPS"/>
  </r>
  <r>
    <x v="1"/>
    <x v="5539"/>
    <s v="3A"/>
    <n v="1000"/>
    <x v="2"/>
    <x v="2"/>
    <n v="2"/>
    <n v="0"/>
    <n v="55"/>
    <n v="55"/>
    <n v="55"/>
    <m/>
    <n v="55"/>
    <n v="2"/>
    <n v="341.40053999999998"/>
    <s v="6364 SL"/>
    <n v="15"/>
    <n v="34"/>
    <n v="0.20076923076923078"/>
    <n v="200.76923076923077"/>
    <n v="281.15384615384613"/>
    <n v="0.28115384615384614"/>
    <n v="11.042307692307693"/>
    <n v="1"/>
    <n v="341.40053999999998"/>
    <n v="12"/>
    <n v="4096.8064799999993"/>
    <n v="13"/>
    <n v="4438.2070199999998"/>
    <s v="Portal"/>
  </r>
  <r>
    <x v="0"/>
    <x v="5540"/>
    <s v="5C"/>
    <n v="1000"/>
    <x v="19"/>
    <x v="18"/>
    <s v="E"/>
    <n v="0"/>
    <n v="34"/>
    <n v="34"/>
    <n v="34"/>
    <n v="-4"/>
    <n v="30"/>
    <n v="0"/>
    <n v="678.78"/>
    <s v="391626 BK"/>
    <n v="0"/>
    <n v="0"/>
    <n v="0"/>
    <n v="0"/>
    <n v="72.57692307692308"/>
    <n v="7.2576923076923081E-2"/>
    <n v="0"/>
    <n v="0"/>
    <n v="0"/>
    <n v="0"/>
    <n v="0"/>
    <n v="0"/>
    <n v="0"/>
    <s v="Traditional"/>
  </r>
  <r>
    <x v="1"/>
    <x v="5541"/>
    <s v="3A"/>
    <n v="1000"/>
    <x v="2"/>
    <x v="2"/>
    <n v="2"/>
    <n v="0"/>
    <n v="20"/>
    <n v="20"/>
    <n v="20"/>
    <m/>
    <n v="20"/>
    <n v="0"/>
    <n v="400.75794999999999"/>
    <s v="1898/9C SL"/>
    <n v="4"/>
    <n v="0"/>
    <n v="4.3076923076923075E-2"/>
    <n v="43.076923076923073"/>
    <n v="58.192307692307686"/>
    <n v="5.8192307692307689E-2"/>
    <n v="0.86153846153846148"/>
    <n v="0"/>
    <n v="0"/>
    <n v="1"/>
    <n v="400.75794999999999"/>
    <n v="1"/>
    <n v="400.75794999999999"/>
    <s v="Portal"/>
  </r>
  <r>
    <x v="1"/>
    <x v="5542"/>
    <s v="5E"/>
    <n v="1"/>
    <x v="3"/>
    <x v="3"/>
    <s v="S"/>
    <n v="0.8"/>
    <n v="108"/>
    <n v="60"/>
    <n v="60"/>
    <n v="-4"/>
    <n v="56"/>
    <n v="22854"/>
    <n v="0.33"/>
    <s v="5858 WH"/>
    <s v="0"/>
    <s v="0"/>
    <n v="0"/>
    <n v="0"/>
    <n v="240.38461538461536"/>
    <n v="240.38461538461536"/>
    <n v="0"/>
    <n v="1202"/>
    <n v="396.66"/>
    <n v="14664"/>
    <n v="4839.12"/>
    <n v="15866"/>
    <n v="5235.7800000000007"/>
    <s v="Portal With MPS"/>
  </r>
  <r>
    <x v="1"/>
    <x v="5543"/>
    <s v="1A"/>
    <n v="100"/>
    <x v="2"/>
    <x v="2"/>
    <n v="2"/>
    <n v="0"/>
    <n v="20"/>
    <n v="20"/>
    <n v="20"/>
    <m/>
    <n v="20"/>
    <n v="2"/>
    <n v="17.693269999999998"/>
    <s v="5463C SL"/>
    <n v="6"/>
    <n v="24"/>
    <n v="9.2307692307692313E-2"/>
    <n v="9.2307692307692317"/>
    <n v="222.30769230769232"/>
    <n v="2.2230769230769232"/>
    <n v="1.8461538461538463"/>
    <n v="1"/>
    <n v="17.693269999999998"/>
    <n v="3"/>
    <n v="53.079809999999995"/>
    <n v="3"/>
    <n v="53.079809999999995"/>
    <s v="Portal"/>
  </r>
  <r>
    <x v="1"/>
    <x v="5544"/>
    <s v="3A"/>
    <n v="1000"/>
    <x v="2"/>
    <x v="2"/>
    <n v="2"/>
    <n v="0"/>
    <n v="25"/>
    <n v="25"/>
    <n v="25"/>
    <m/>
    <n v="25"/>
    <n v="2"/>
    <n v="361.52334999999999"/>
    <s v="2215C SL"/>
    <n v="3"/>
    <n v="9"/>
    <n v="4.2692307692307696E-2"/>
    <n v="42.692307692307693"/>
    <n v="79.57692307692308"/>
    <n v="7.9576923076923087E-2"/>
    <n v="1.0673076923076925"/>
    <n v="0"/>
    <n v="0"/>
    <n v="1"/>
    <n v="361.52334999999999"/>
    <n v="1"/>
    <n v="361.52334999999999"/>
    <s v="Portal"/>
  </r>
  <r>
    <x v="1"/>
    <x v="5545"/>
    <s v="2I"/>
    <n v="500"/>
    <x v="3"/>
    <x v="3"/>
    <s v="C"/>
    <n v="0"/>
    <n v="5"/>
    <n v="5"/>
    <n v="5"/>
    <m/>
    <n v="5"/>
    <n v="0"/>
    <n v="484.91289999999998"/>
    <s v="M1222 WH"/>
    <n v="0"/>
    <n v="4"/>
    <n v="4.6153846153846158E-3"/>
    <n v="2.3076923076923079"/>
    <n v="101.18076923076924"/>
    <n v="0.20236153846153848"/>
    <n v="2.3076923076923078E-2"/>
    <n v="1"/>
    <n v="484.91289999999998"/>
    <n v="1"/>
    <n v="484.91289999999998"/>
    <n v="1"/>
    <n v="484.91289999999998"/>
    <s v="MPS"/>
  </r>
  <r>
    <x v="1"/>
    <x v="5546"/>
    <s v="3A"/>
    <n v="1000"/>
    <x v="0"/>
    <x v="0"/>
    <s v="B"/>
    <n v="-0.52830188679245282"/>
    <n v="25"/>
    <n v="53"/>
    <n v="25"/>
    <n v="-4"/>
    <n v="21"/>
    <n v="79"/>
    <n v="107.2"/>
    <s v="1896/4C SL"/>
    <n v="121"/>
    <n v="441"/>
    <n v="1.811923076923077"/>
    <n v="1811.9230769230769"/>
    <n v="2398.8461538461538"/>
    <n v="2.3988461538461539"/>
    <n v="38.050384615384615"/>
    <n v="9"/>
    <n v="964.80000000000007"/>
    <n v="47"/>
    <n v="5038.4000000000005"/>
    <n v="60"/>
    <n v="6432"/>
    <s v="Portal"/>
  </r>
  <r>
    <x v="0"/>
    <x v="5547"/>
    <s v="5A"/>
    <n v="1000"/>
    <x v="10"/>
    <x v="10"/>
    <s v="I"/>
    <n v="2.0405405405405403"/>
    <n v="225"/>
    <n v="74"/>
    <n v="74"/>
    <n v="-4"/>
    <n v="70"/>
    <n v="39"/>
    <n v="64.41"/>
    <s v="7055 YL"/>
    <n v="5"/>
    <n v="9"/>
    <n v="6.423076923076923E-2"/>
    <n v="64.230769230769226"/>
    <n v="79.961538461538453"/>
    <n v="7.9961538461538459E-2"/>
    <n v="5.5973076923076919"/>
    <n v="0"/>
    <n v="0"/>
    <n v="6"/>
    <n v="386.46"/>
    <n v="6"/>
    <n v="386.46"/>
    <s v="Portal With MPS"/>
  </r>
  <r>
    <x v="0"/>
    <x v="5548"/>
    <s v="5C"/>
    <n v="1000"/>
    <x v="19"/>
    <x v="18"/>
    <s v="E"/>
    <n v="0"/>
    <n v="34"/>
    <n v="34"/>
    <n v="34"/>
    <n v="-4"/>
    <n v="30"/>
    <n v="0"/>
    <n v="923.3"/>
    <s v="39X2215 WH"/>
    <n v="1"/>
    <n v="1"/>
    <n v="1.1923076923076923E-2"/>
    <n v="11.923076923076923"/>
    <n v="196.15384615384619"/>
    <n v="0.19615384615384618"/>
    <n v="0.3576923076923077"/>
    <n v="0"/>
    <n v="0"/>
    <n v="0"/>
    <n v="0"/>
    <n v="0"/>
    <n v="0"/>
    <s v="Traditional"/>
  </r>
  <r>
    <x v="0"/>
    <x v="5549"/>
    <s v="3A"/>
    <n v="1"/>
    <x v="2"/>
    <x v="2"/>
    <n v="2"/>
    <n v="-0.33333333333333331"/>
    <n v="40"/>
    <n v="60"/>
    <n v="40"/>
    <m/>
    <n v="40"/>
    <n v="8910"/>
    <n v="0.15751999999999999"/>
    <s v="3211 SL"/>
    <s v="0"/>
    <s v="0"/>
    <n v="0"/>
    <n v="0"/>
    <n v="68.730769230769226"/>
    <n v="68.730769230769226"/>
    <n v="0"/>
    <n v="0"/>
    <n v="0"/>
    <n v="0"/>
    <n v="0"/>
    <n v="0"/>
    <n v="0"/>
    <s v="Portal"/>
  </r>
  <r>
    <x v="0"/>
    <x v="5550"/>
    <s v="5D"/>
    <n v="1000"/>
    <x v="0"/>
    <x v="0"/>
    <s v="B"/>
    <n v="-0.54081632653061229"/>
    <n v="45"/>
    <n v="98"/>
    <n v="45"/>
    <n v="-4"/>
    <n v="41"/>
    <n v="0"/>
    <n v="147.16"/>
    <s v="1635 BK"/>
    <n v="1"/>
    <n v="6"/>
    <n v="1.7692307692307691E-2"/>
    <n v="17.69230769230769"/>
    <n v="71.961538461538453"/>
    <n v="7.1961538461538452E-2"/>
    <n v="2.9504230769230766"/>
    <n v="0"/>
    <n v="0"/>
    <n v="1"/>
    <n v="147.16"/>
    <n v="1"/>
    <n v="147.16"/>
    <s v="Portal"/>
  </r>
  <r>
    <x v="0"/>
    <x v="5551"/>
    <s v="1F"/>
    <n v="100"/>
    <x v="2"/>
    <x v="2"/>
    <n v="2"/>
    <n v="0"/>
    <n v="40"/>
    <n v="40"/>
    <n v="40"/>
    <m/>
    <n v="40"/>
    <n v="1"/>
    <n v="25.50132"/>
    <s v="86401CY SL"/>
    <n v="13"/>
    <n v="24"/>
    <n v="0.16769230769230767"/>
    <n v="16.769230769230766"/>
    <n v="49.84615384615384"/>
    <n v="0.4984615384615384"/>
    <n v="6.707692307692307"/>
    <n v="1"/>
    <n v="25.50132"/>
    <n v="8"/>
    <n v="204.01056"/>
    <n v="9"/>
    <n v="229.51187999999999"/>
    <s v="Portal"/>
  </r>
  <r>
    <x v="1"/>
    <x v="5552"/>
    <s v="5A"/>
    <n v="5000"/>
    <x v="0"/>
    <x v="0"/>
    <s v="S"/>
    <n v="-0.16666666666666666"/>
    <n v="20"/>
    <n v="24"/>
    <n v="20"/>
    <n v="-4"/>
    <n v="16"/>
    <n v="2"/>
    <n v="379.85"/>
    <s v="3057 GY"/>
    <n v="1"/>
    <n v="2"/>
    <n v="1.3076923076923076E-2"/>
    <n v="65.384615384615387"/>
    <n v="1125.2692307692307"/>
    <n v="0.22505384615384613"/>
    <n v="0.20923076923076922"/>
    <n v="1"/>
    <n v="379.85"/>
    <n v="1"/>
    <n v="379.85"/>
    <n v="1"/>
    <n v="379.85"/>
    <s v="Portal"/>
  </r>
  <r>
    <x v="0"/>
    <x v="5553"/>
    <s v="5E"/>
    <n v="100"/>
    <x v="3"/>
    <x v="3"/>
    <s v="T"/>
    <n v="0"/>
    <n v="5"/>
    <n v="5"/>
    <n v="5"/>
    <m/>
    <n v="5"/>
    <n v="2"/>
    <n v="12.26257"/>
    <s v="2842/19 OR"/>
    <n v="22"/>
    <n v="72"/>
    <n v="0.32"/>
    <n v="32"/>
    <n v="83.538461538461533"/>
    <n v="0.83538461538461528"/>
    <n v="1.6"/>
    <n v="2"/>
    <n v="24.52514"/>
    <n v="4"/>
    <n v="49.050280000000001"/>
    <n v="6"/>
    <n v="73.575420000000008"/>
    <s v="MPS"/>
  </r>
  <r>
    <x v="0"/>
    <x v="5554"/>
    <s v="5A"/>
    <n v="1000"/>
    <x v="10"/>
    <x v="10"/>
    <s v="I"/>
    <n v="1.3936170212765957"/>
    <n v="225"/>
    <n v="94"/>
    <n v="94"/>
    <n v="-4"/>
    <n v="90"/>
    <n v="247"/>
    <n v="89.58"/>
    <s v="7053 RD"/>
    <n v="88"/>
    <n v="170"/>
    <n v="1.143846153846154"/>
    <n v="1143.846153846154"/>
    <n v="1261.8846153846155"/>
    <n v="1.2618846153846155"/>
    <n v="113.56961538461539"/>
    <n v="6"/>
    <n v="537.48"/>
    <n v="120"/>
    <n v="10749.6"/>
    <n v="126"/>
    <n v="11287.08"/>
    <s v="Portal With MPS"/>
  </r>
  <r>
    <x v="1"/>
    <x v="5555"/>
    <s v="1A"/>
    <n v="1"/>
    <x v="2"/>
    <x v="2"/>
    <n v="2"/>
    <n v="-0.6875"/>
    <n v="50"/>
    <n v="160"/>
    <n v="50"/>
    <m/>
    <n v="50"/>
    <n v="14307"/>
    <n v="0.71384999999999998"/>
    <s v="5390/15C SL"/>
    <s v="0"/>
    <s v="0"/>
    <n v="0"/>
    <n v="0"/>
    <n v="107.69230769230771"/>
    <n v="107.69230769230771"/>
    <n v="0"/>
    <n v="0"/>
    <n v="0"/>
    <n v="0"/>
    <n v="0"/>
    <n v="0"/>
    <n v="0"/>
    <s v="Portal"/>
  </r>
  <r>
    <x v="0"/>
    <x v="5556"/>
    <s v="8B"/>
    <n v="100"/>
    <x v="22"/>
    <x v="21"/>
    <s v="I"/>
    <n v="0"/>
    <n v="28"/>
    <n v="28"/>
    <n v="28"/>
    <n v="-4"/>
    <n v="24"/>
    <n v="3"/>
    <n v="9.73"/>
    <s v="SW20 NA"/>
    <n v="11"/>
    <n v="39"/>
    <n v="0.16346153846153846"/>
    <n v="16.346153846153847"/>
    <n v="95.432692307692307"/>
    <n v="0.95432692307692302"/>
    <n v="3.9230769230769234"/>
    <n v="1"/>
    <n v="9.73"/>
    <n v="5"/>
    <n v="48.650000000000006"/>
    <n v="6"/>
    <n v="58.38"/>
    <s v="Portal"/>
  </r>
  <r>
    <x v="1"/>
    <x v="5557"/>
    <s v="3A"/>
    <n v="1000"/>
    <x v="2"/>
    <x v="2"/>
    <n v="2"/>
    <n v="-0.75"/>
    <n v="25"/>
    <n v="100"/>
    <n v="25"/>
    <m/>
    <n v="25"/>
    <n v="17"/>
    <n v="172.28"/>
    <s v="1243/2C SL"/>
    <n v="1"/>
    <n v="9"/>
    <n v="2.1153846153846155E-2"/>
    <n v="21.153846153846153"/>
    <n v="50.384615384615387"/>
    <n v="5.0384615384615389E-2"/>
    <n v="0.52884615384615385"/>
    <n v="0"/>
    <n v="0"/>
    <n v="1"/>
    <n v="172.28"/>
    <n v="1"/>
    <n v="172.28"/>
    <s v="Portal"/>
  </r>
  <r>
    <x v="0"/>
    <x v="5558"/>
    <s v="5A"/>
    <n v="100"/>
    <x v="0"/>
    <x v="0"/>
    <s v="S"/>
    <n v="2"/>
    <n v="78"/>
    <n v="26"/>
    <n v="26"/>
    <n v="-4"/>
    <n v="22"/>
    <n v="15"/>
    <n v="2.0630000000000002"/>
    <s v="1852 GR"/>
    <n v="25"/>
    <n v="125"/>
    <n v="0.41346153846153844"/>
    <n v="41.346153846153847"/>
    <n v="352.11538461538464"/>
    <n v="3.5211538461538465"/>
    <n v="9.0961538461538449"/>
    <n v="2"/>
    <n v="4.1260000000000003"/>
    <n v="11"/>
    <n v="22.693000000000001"/>
    <n v="13"/>
    <n v="26.819000000000003"/>
    <s v="Portal"/>
  </r>
  <r>
    <x v="0"/>
    <x v="5559"/>
    <s v="3D"/>
    <n v="1"/>
    <x v="6"/>
    <x v="6"/>
    <s v="B"/>
    <n v="0.90909090909090906"/>
    <n v="84"/>
    <n v="44"/>
    <n v="44"/>
    <n v="-4"/>
    <n v="40"/>
    <n v="3108"/>
    <n v="0.2697"/>
    <s v="1178L SL"/>
    <s v="0"/>
    <s v="0"/>
    <n v="0"/>
    <n v="0"/>
    <n v="152.23076923076923"/>
    <n v="152.23076923076923"/>
    <n v="0"/>
    <n v="761"/>
    <n v="205.24170000000001"/>
    <n v="6850"/>
    <n v="1847.4449999999999"/>
    <n v="7611"/>
    <n v="2052.6866999999997"/>
    <s v="Portal With MPS"/>
  </r>
  <r>
    <x v="1"/>
    <x v="5560"/>
    <s v="3A"/>
    <n v="1"/>
    <x v="2"/>
    <x v="2"/>
    <n v="2"/>
    <n v="-0.5"/>
    <n v="30"/>
    <n v="60"/>
    <n v="30"/>
    <m/>
    <n v="30"/>
    <n v="26577"/>
    <n v="0.18028"/>
    <s v="2254/4 SL"/>
    <s v="0"/>
    <s v="0"/>
    <n v="0"/>
    <n v="0"/>
    <n v="288.80769230769232"/>
    <n v="288.80769230769232"/>
    <n v="0"/>
    <n v="0"/>
    <n v="0"/>
    <n v="0"/>
    <n v="0"/>
    <n v="0"/>
    <n v="0"/>
    <s v="Portal"/>
  </r>
  <r>
    <x v="0"/>
    <x v="5561"/>
    <s v="5A"/>
    <n v="1000"/>
    <x v="0"/>
    <x v="0"/>
    <s v="S"/>
    <n v="3.7037037037037035E-2"/>
    <n v="28"/>
    <n v="27"/>
    <n v="27"/>
    <n v="-4"/>
    <n v="23"/>
    <n v="1"/>
    <n v="53.19"/>
    <s v="1858/19 GR"/>
    <n v="1"/>
    <n v="22"/>
    <n v="3.6153846153846154E-2"/>
    <n v="36.153846153846153"/>
    <n v="47.53846153846154"/>
    <n v="4.7538461538461543E-2"/>
    <n v="0.83153846153846156"/>
    <n v="0"/>
    <n v="0"/>
    <n v="1"/>
    <n v="53.19"/>
    <n v="1"/>
    <n v="53.19"/>
    <s v="Portal"/>
  </r>
  <r>
    <x v="0"/>
    <x v="5562"/>
    <s v="5E"/>
    <n v="1"/>
    <x v="3"/>
    <x v="3"/>
    <s v="S"/>
    <n v="0.3"/>
    <n v="78"/>
    <n v="60"/>
    <n v="60"/>
    <n v="-4"/>
    <n v="56"/>
    <n v="9534"/>
    <n v="0.3"/>
    <s v="5877 RD"/>
    <s v="0"/>
    <s v="0"/>
    <n v="0"/>
    <n v="0"/>
    <n v="143.53846153846155"/>
    <n v="143.53846153846155"/>
    <n v="0"/>
    <n v="718"/>
    <n v="215.4"/>
    <n v="8756"/>
    <n v="2626.7999999999997"/>
    <n v="9474"/>
    <n v="2842.2"/>
    <s v="Portal With MPS"/>
  </r>
  <r>
    <x v="0"/>
    <x v="5563"/>
    <s v="8B"/>
    <n v="1000"/>
    <x v="11"/>
    <x v="11"/>
    <s v="B"/>
    <n v="0"/>
    <n v="24"/>
    <n v="24"/>
    <n v="24"/>
    <n v="-4"/>
    <n v="20"/>
    <n v="0"/>
    <n v="52.9"/>
    <s v="PF13018 BK"/>
    <n v="1"/>
    <n v="0"/>
    <n v="1.0769230769230769E-2"/>
    <n v="10.769230769230768"/>
    <n v="19.03846153846154"/>
    <n v="1.9038461538461539E-2"/>
    <n v="0.21538461538461537"/>
    <n v="1"/>
    <n v="52.9"/>
    <n v="1"/>
    <n v="52.9"/>
    <n v="1"/>
    <n v="52.9"/>
    <s v="Portal"/>
  </r>
  <r>
    <x v="0"/>
    <x v="5564"/>
    <s v="8B"/>
    <n v="100"/>
    <x v="11"/>
    <x v="11"/>
    <s v="B"/>
    <n v="0"/>
    <n v="24"/>
    <n v="24"/>
    <n v="24"/>
    <n v="-4"/>
    <n v="20"/>
    <n v="1"/>
    <n v="5.29"/>
    <s v="PF13018 BK"/>
    <n v="5"/>
    <n v="25"/>
    <n v="8.2692307692307704E-2"/>
    <n v="8.2692307692307701"/>
    <n v="19.03846153846154"/>
    <n v="0.1903846153846154"/>
    <n v="1.6538461538461542"/>
    <n v="0"/>
    <n v="0"/>
    <n v="2"/>
    <n v="10.58"/>
    <n v="2"/>
    <n v="10.58"/>
    <s v="Portal"/>
  </r>
  <r>
    <x v="1"/>
    <x v="5565"/>
    <s v="3A"/>
    <n v="1000"/>
    <x v="2"/>
    <x v="2"/>
    <n v="2"/>
    <n v="0"/>
    <n v="35"/>
    <n v="35"/>
    <n v="35"/>
    <m/>
    <n v="35"/>
    <n v="0"/>
    <n v="677.08991000000003"/>
    <s v="2219/12C SL"/>
    <n v="1"/>
    <n v="19"/>
    <n v="3.2692307692307694E-2"/>
    <n v="32.692307692307693"/>
    <n v="46.384615384615387"/>
    <n v="4.6384615384615385E-2"/>
    <n v="1.1442307692307694"/>
    <n v="0"/>
    <n v="0"/>
    <n v="1"/>
    <n v="677.08991000000003"/>
    <n v="1"/>
    <n v="677.08991000000003"/>
    <s v="Portal"/>
  </r>
  <r>
    <x v="0"/>
    <x v="5566"/>
    <s v="5D"/>
    <n v="1000"/>
    <x v="0"/>
    <x v="0"/>
    <s v="B"/>
    <n v="-0.40677966101694918"/>
    <n v="35"/>
    <n v="59"/>
    <n v="35"/>
    <n v="-4"/>
    <n v="31"/>
    <n v="0"/>
    <n v="155.46"/>
    <s v="1632 RD"/>
    <n v="6"/>
    <n v="11"/>
    <n v="7.7307692307692313E-2"/>
    <n v="77.307692307692307"/>
    <n v="118.80769230769229"/>
    <n v="0.11880769230769229"/>
    <n v="3.683038461538461"/>
    <n v="0"/>
    <n v="0"/>
    <n v="2"/>
    <n v="310.92"/>
    <n v="2"/>
    <n v="310.92"/>
    <s v="Portal"/>
  </r>
  <r>
    <x v="0"/>
    <x v="5567"/>
    <s v="5A"/>
    <n v="1000"/>
    <x v="10"/>
    <x v="10"/>
    <s v="I"/>
    <n v="2.0405405405405403"/>
    <n v="225"/>
    <n v="74"/>
    <n v="74"/>
    <n v="-4"/>
    <n v="70"/>
    <n v="15"/>
    <n v="80.39"/>
    <s v="7132 RD"/>
    <n v="1"/>
    <n v="13"/>
    <n v="2.5769230769230766E-2"/>
    <n v="25.769230769230766"/>
    <n v="52.538461538461533"/>
    <n v="5.2538461538461534E-2"/>
    <n v="3.6776923076923076"/>
    <n v="0"/>
    <n v="0"/>
    <n v="4"/>
    <n v="321.56"/>
    <n v="4"/>
    <n v="321.56"/>
    <s v="Portal With MPS"/>
  </r>
  <r>
    <x v="0"/>
    <x v="5568"/>
    <s v="8B"/>
    <n v="100"/>
    <x v="11"/>
    <x v="11"/>
    <s v="B"/>
    <n v="0"/>
    <n v="24"/>
    <n v="24"/>
    <n v="24"/>
    <n v="-4"/>
    <n v="20"/>
    <n v="10"/>
    <n v="10.79"/>
    <s v="PF2401 NA"/>
    <n v="11"/>
    <n v="55"/>
    <n v="0.18192307692307691"/>
    <n v="18.19230769230769"/>
    <n v="18.19230769230769"/>
    <n v="0.18192307692307691"/>
    <n v="3.638461538461538"/>
    <n v="1"/>
    <n v="10.79"/>
    <n v="5"/>
    <n v="53.949999999999996"/>
    <n v="6"/>
    <n v="64.739999999999995"/>
    <s v="Portal"/>
  </r>
  <r>
    <x v="1"/>
    <x v="5569"/>
    <s v="3A"/>
    <n v="500"/>
    <x v="2"/>
    <x v="2"/>
    <n v="2"/>
    <n v="0"/>
    <n v="25"/>
    <n v="25"/>
    <n v="25"/>
    <m/>
    <n v="25"/>
    <n v="0"/>
    <n v="103.01586"/>
    <s v="2464C SL"/>
    <n v="2"/>
    <n v="7"/>
    <n v="2.9615384615384613E-2"/>
    <n v="14.807692307692307"/>
    <n v="149.57692307692307"/>
    <n v="0.29915384615384616"/>
    <n v="0.74038461538461531"/>
    <n v="0"/>
    <n v="0"/>
    <n v="1"/>
    <n v="103.01586"/>
    <n v="1"/>
    <n v="103.01586"/>
    <s v="Portal"/>
  </r>
  <r>
    <x v="0"/>
    <x v="5570"/>
    <s v="5E"/>
    <n v="1"/>
    <x v="3"/>
    <x v="3"/>
    <s v="S"/>
    <n v="0.21666666666666667"/>
    <n v="73"/>
    <n v="60"/>
    <n v="60"/>
    <n v="-4"/>
    <n v="56"/>
    <n v="6951"/>
    <n v="7.0000000000000007E-2"/>
    <s v="2843/7 OR"/>
    <s v="0"/>
    <s v="0"/>
    <n v="0"/>
    <n v="0"/>
    <n v="55.807692307692307"/>
    <n v="55.807692307692307"/>
    <n v="0"/>
    <n v="279"/>
    <n v="19.53"/>
    <n v="3404"/>
    <n v="238.28000000000003"/>
    <n v="3683"/>
    <n v="257.81"/>
    <s v="Portal With MPS"/>
  </r>
  <r>
    <x v="1"/>
    <x v="5571"/>
    <s v="5E"/>
    <n v="1"/>
    <x v="3"/>
    <x v="3"/>
    <s v="S"/>
    <n v="0.55000000000000004"/>
    <n v="93"/>
    <n v="60"/>
    <n v="60"/>
    <n v="-4"/>
    <n v="56"/>
    <n v="17144"/>
    <n v="0.11"/>
    <s v="5854 GR"/>
    <s v="0"/>
    <s v="0"/>
    <n v="0"/>
    <n v="0"/>
    <n v="154.26923076923077"/>
    <n v="154.26923076923077"/>
    <n v="0"/>
    <n v="771"/>
    <n v="84.81"/>
    <n v="9410"/>
    <n v="1035.0999999999999"/>
    <n v="10181"/>
    <n v="1119.9100000000001"/>
    <s v="Portal With MPS"/>
  </r>
  <r>
    <x v="1"/>
    <x v="5572"/>
    <s v="8A"/>
    <n v="25"/>
    <x v="12"/>
    <x v="12"/>
    <s v="E"/>
    <n v="0.14285714285714285"/>
    <n v="32"/>
    <n v="28"/>
    <n v="28"/>
    <n v="-4"/>
    <n v="24"/>
    <n v="1"/>
    <n v="11.76"/>
    <s v="F2211/16 BK"/>
    <n v="8"/>
    <n v="21"/>
    <n v="0.11038461538461539"/>
    <n v="2.7596153846153846"/>
    <n v="907.44190769230761"/>
    <n v="36.297676307692306"/>
    <n v="2.6492307692307691"/>
    <n v="1"/>
    <n v="11.76"/>
    <n v="4"/>
    <n v="47.04"/>
    <n v="5"/>
    <n v="58.8"/>
    <s v="Portal"/>
  </r>
  <r>
    <x v="0"/>
    <x v="5573"/>
    <s v="5C"/>
    <n v="100"/>
    <x v="19"/>
    <x v="18"/>
    <s v="E"/>
    <n v="0"/>
    <n v="34"/>
    <n v="34"/>
    <n v="34"/>
    <n v="-4"/>
    <n v="30"/>
    <n v="10"/>
    <n v="102.09"/>
    <s v="39X1620 WH"/>
    <n v="5"/>
    <n v="55"/>
    <n v="0.11730769230769231"/>
    <n v="11.73076923076923"/>
    <n v="15.192307692307692"/>
    <n v="0.15192307692307691"/>
    <n v="3.5192307692307692"/>
    <n v="1"/>
    <n v="102.09"/>
    <n v="5"/>
    <n v="510.45000000000005"/>
    <n v="6"/>
    <n v="612.54"/>
    <s v="Traditional"/>
  </r>
  <r>
    <x v="1"/>
    <x v="5574"/>
    <s v="3A"/>
    <n v="1000"/>
    <x v="2"/>
    <x v="2"/>
    <n v="2"/>
    <n v="0"/>
    <n v="40"/>
    <n v="40"/>
    <n v="40"/>
    <m/>
    <n v="40"/>
    <n v="2"/>
    <n v="169.33987999999999"/>
    <s v="3303 SL"/>
    <n v="0"/>
    <n v="4"/>
    <n v="4.6153846153846158E-3"/>
    <n v="4.6153846153846159"/>
    <n v="19.730769230769234"/>
    <n v="1.9730769230769232E-2"/>
    <n v="0.18461538461538463"/>
    <n v="1"/>
    <n v="169.33987999999999"/>
    <n v="1"/>
    <n v="169.33987999999999"/>
    <n v="1"/>
    <n v="169.33987999999999"/>
    <s v="Portal"/>
  </r>
  <r>
    <x v="0"/>
    <x v="5575"/>
    <s v="5A"/>
    <n v="1000"/>
    <x v="0"/>
    <x v="0"/>
    <s v="S"/>
    <n v="-0.16666666666666666"/>
    <n v="20"/>
    <n v="24"/>
    <n v="20"/>
    <n v="-4"/>
    <n v="16"/>
    <n v="10"/>
    <n v="58.08"/>
    <s v="1557 OR"/>
    <n v="27"/>
    <n v="48"/>
    <n v="0.34615384615384615"/>
    <n v="346.15384615384613"/>
    <n v="355.11538461538458"/>
    <n v="0.35511538461538461"/>
    <n v="5.5384615384615383"/>
    <n v="2"/>
    <n v="116.16"/>
    <n v="8"/>
    <n v="464.64"/>
    <n v="10"/>
    <n v="580.79999999999995"/>
    <s v="Portal"/>
  </r>
  <r>
    <x v="0"/>
    <x v="5576"/>
    <s v="5C"/>
    <n v="1000"/>
    <x v="19"/>
    <x v="18"/>
    <s v="E"/>
    <n v="0"/>
    <n v="34"/>
    <n v="34"/>
    <n v="34"/>
    <n v="-4"/>
    <n v="30"/>
    <n v="0"/>
    <n v="647.70000000000005"/>
    <s v="392050 WH"/>
    <n v="0"/>
    <n v="3"/>
    <n v="3.4615384615384616E-3"/>
    <n v="3.4615384615384617"/>
    <n v="16.730769230769234"/>
    <n v="1.6730769230769233E-2"/>
    <n v="0.10384615384615385"/>
    <n v="1"/>
    <n v="647.70000000000005"/>
    <n v="1"/>
    <n v="647.70000000000005"/>
    <n v="1"/>
    <n v="647.70000000000005"/>
    <s v="Traditional"/>
  </r>
  <r>
    <x v="0"/>
    <x v="5577"/>
    <s v="3A"/>
    <n v="1"/>
    <x v="2"/>
    <x v="2"/>
    <n v="2"/>
    <n v="-0.25"/>
    <n v="30"/>
    <n v="40"/>
    <n v="30"/>
    <m/>
    <n v="30"/>
    <n v="9647"/>
    <n v="0.14828"/>
    <s v="1317C SL"/>
    <s v="0"/>
    <s v="0"/>
    <n v="0"/>
    <n v="0"/>
    <n v="220.38461538461542"/>
    <n v="220.38461538461542"/>
    <n v="0"/>
    <n v="0"/>
    <n v="0"/>
    <n v="0"/>
    <n v="0"/>
    <n v="0"/>
    <n v="0"/>
    <s v="Portal"/>
  </r>
  <r>
    <x v="0"/>
    <x v="5578"/>
    <s v="5E"/>
    <n v="100"/>
    <x v="3"/>
    <x v="3"/>
    <s v="T"/>
    <n v="0"/>
    <n v="5"/>
    <n v="5"/>
    <n v="5"/>
    <m/>
    <n v="5"/>
    <n v="2"/>
    <n v="11.26257"/>
    <s v="2843/19 BR"/>
    <n v="16"/>
    <n v="64"/>
    <n v="0.24615384615384617"/>
    <n v="24.615384615384617"/>
    <n v="49.615384615384613"/>
    <n v="0.49615384615384611"/>
    <n v="1.2307692307692308"/>
    <n v="2"/>
    <n v="22.52514"/>
    <n v="3"/>
    <n v="33.787710000000004"/>
    <n v="5"/>
    <n v="56.312849999999997"/>
    <s v="MPS"/>
  </r>
  <r>
    <x v="1"/>
    <x v="5579"/>
    <s v="1A"/>
    <n v="1"/>
    <x v="2"/>
    <x v="2"/>
    <n v="2"/>
    <n v="-0.55555555555555558"/>
    <n v="40"/>
    <n v="90"/>
    <n v="40"/>
    <m/>
    <n v="40"/>
    <n v="10254"/>
    <n v="0.23038"/>
    <s v="5073/1C SL"/>
    <s v="0"/>
    <s v="0"/>
    <n v="0"/>
    <n v="0"/>
    <n v="44.230769230769226"/>
    <n v="44.230769230769226"/>
    <n v="1769.2307692307691"/>
    <n v="0"/>
    <n v="0"/>
    <n v="0"/>
    <n v="0"/>
    <n v="0"/>
    <n v="0"/>
    <s v="Portal"/>
  </r>
  <r>
    <x v="1"/>
    <x v="5580"/>
    <s v="5E"/>
    <n v="1000"/>
    <x v="3"/>
    <x v="3"/>
    <s v="T"/>
    <n v="0"/>
    <n v="5"/>
    <n v="5"/>
    <n v="5"/>
    <m/>
    <n v="5"/>
    <n v="0"/>
    <n v="282.50281000000001"/>
    <s v="5857 BL"/>
    <n v="0"/>
    <n v="0"/>
    <n v="0"/>
    <n v="0"/>
    <n v="194.88461538461536"/>
    <n v="0.19488461538461535"/>
    <n v="0"/>
    <n v="0"/>
    <n v="0"/>
    <n v="0"/>
    <n v="0"/>
    <n v="0"/>
    <n v="0"/>
    <s v="MPS"/>
  </r>
  <r>
    <x v="1"/>
    <x v="5581"/>
    <s v="1F"/>
    <n v="1"/>
    <x v="2"/>
    <x v="2"/>
    <n v="2"/>
    <n v="-0.33333333333333331"/>
    <n v="40"/>
    <n v="60"/>
    <n v="40"/>
    <m/>
    <n v="40"/>
    <n v="6953"/>
    <n v="0.14674000000000001"/>
    <s v="86003CY SL"/>
    <s v="0"/>
    <s v="0"/>
    <n v="0"/>
    <n v="0"/>
    <n v="20.23076923076923"/>
    <n v="20.23076923076923"/>
    <n v="0"/>
    <n v="0"/>
    <m/>
    <n v="809"/>
    <m/>
    <n v="910"/>
    <n v="133.5334"/>
    <s v="Portal"/>
  </r>
  <r>
    <x v="1"/>
    <x v="5582"/>
    <s v="1G"/>
    <n v="500"/>
    <x v="0"/>
    <x v="0"/>
    <s v="B"/>
    <n v="-0.45833333333333331"/>
    <n v="26"/>
    <n v="48"/>
    <n v="26"/>
    <n v="-4"/>
    <n v="22"/>
    <n v="13"/>
    <n v="132.30500000000001"/>
    <s v="76021 BK"/>
    <n v="2"/>
    <n v="11"/>
    <n v="3.4230769230769231E-2"/>
    <n v="17.115384615384617"/>
    <n v="331.73076923076928"/>
    <n v="0.66346153846153855"/>
    <n v="0.75307692307692309"/>
    <n v="0"/>
    <n v="0"/>
    <n v="1"/>
    <n v="132.30500000000001"/>
    <n v="1"/>
    <n v="132.30500000000001"/>
    <s v="Traditional"/>
  </r>
  <r>
    <x v="1"/>
    <x v="5583"/>
    <s v="5E"/>
    <n v="1000"/>
    <x v="3"/>
    <x v="3"/>
    <s v="T"/>
    <n v="0"/>
    <n v="5"/>
    <n v="5"/>
    <n v="5"/>
    <m/>
    <n v="5"/>
    <n v="13"/>
    <n v="342.71370999999999"/>
    <s v="5858 RD"/>
    <n v="3"/>
    <n v="10"/>
    <n v="4.3846153846153847E-2"/>
    <n v="43.846153846153847"/>
    <n v="249.96153846153845"/>
    <n v="0.24996153846153846"/>
    <n v="0.21923076923076923"/>
    <n v="1"/>
    <n v="342.71370999999999"/>
    <n v="1"/>
    <n v="342.71370999999999"/>
    <n v="1"/>
    <n v="342.71370999999999"/>
    <s v="MPS"/>
  </r>
  <r>
    <x v="1"/>
    <x v="5584"/>
    <s v="5E"/>
    <n v="1000"/>
    <x v="3"/>
    <x v="3"/>
    <s v="T"/>
    <n v="0"/>
    <n v="5"/>
    <n v="5"/>
    <n v="5"/>
    <m/>
    <n v="5"/>
    <n v="15"/>
    <n v="342.71370999999999"/>
    <s v="5858 BK"/>
    <n v="17"/>
    <n v="41"/>
    <n v="0.23038461538461538"/>
    <n v="230.38461538461539"/>
    <n v="792.26923076923072"/>
    <n v="0.79226923076923073"/>
    <n v="1.1519230769230768"/>
    <n v="2"/>
    <n v="685.42741999999998"/>
    <n v="3"/>
    <n v="1028.14113"/>
    <n v="4"/>
    <n v="1370.85484"/>
    <s v="MPS"/>
  </r>
  <r>
    <x v="0"/>
    <x v="5585"/>
    <s v="5A"/>
    <n v="100"/>
    <x v="0"/>
    <x v="0"/>
    <s v="T"/>
    <n v="0"/>
    <n v="5"/>
    <n v="5"/>
    <n v="5"/>
    <m/>
    <n v="5"/>
    <n v="3"/>
    <n v="8.27895"/>
    <s v="3077 YL"/>
    <n v="14"/>
    <n v="85"/>
    <n v="0.24884615384615383"/>
    <n v="24.884615384615383"/>
    <n v="41.42307692307692"/>
    <n v="0.41423076923076918"/>
    <n v="1.2442307692307693"/>
    <n v="2"/>
    <n v="16.5579"/>
    <n v="3"/>
    <n v="24.836849999999998"/>
    <n v="5"/>
    <n v="41.394750000000002"/>
    <s v="MPS"/>
  </r>
  <r>
    <x v="1"/>
    <x v="5586"/>
    <s v="3A"/>
    <n v="1000"/>
    <x v="0"/>
    <x v="0"/>
    <s v="B"/>
    <n v="-0.18604651162790697"/>
    <n v="35"/>
    <n v="43"/>
    <n v="35"/>
    <n v="-4"/>
    <n v="31"/>
    <n v="5"/>
    <n v="229.61"/>
    <s v="3464C SL"/>
    <n v="17"/>
    <n v="37"/>
    <n v="0.22576923076923078"/>
    <n v="225.76923076923077"/>
    <n v="251.73076923076923"/>
    <n v="0.2517307692307692"/>
    <n v="7.8036538461538454"/>
    <n v="1"/>
    <n v="229.61"/>
    <n v="8"/>
    <n v="1836.88"/>
    <n v="9"/>
    <n v="2066.4900000000002"/>
    <s v="Portal"/>
  </r>
  <r>
    <x v="1"/>
    <x v="5587"/>
    <s v="5I"/>
    <n v="5000"/>
    <x v="0"/>
    <x v="0"/>
    <s v="S"/>
    <n v="2.564102564102564E-2"/>
    <n v="40"/>
    <n v="39"/>
    <n v="39"/>
    <n v="-4"/>
    <n v="35"/>
    <n v="0"/>
    <n v="108.4"/>
    <s v="6713 GR"/>
    <n v="0"/>
    <n v="2"/>
    <n v="2.3076923076923079E-3"/>
    <n v="11.53846153846154"/>
    <n v="582.88461538461536"/>
    <n v="0.11657692307692308"/>
    <n v="8.0769230769230774E-2"/>
    <n v="1"/>
    <n v="108.4"/>
    <n v="1"/>
    <n v="108.4"/>
    <n v="1"/>
    <n v="108.4"/>
    <s v="Portal"/>
  </r>
  <r>
    <x v="0"/>
    <x v="5588"/>
    <s v="3A"/>
    <n v="100"/>
    <x v="0"/>
    <x v="0"/>
    <s v="C"/>
    <n v="0"/>
    <n v="5"/>
    <n v="5"/>
    <n v="5"/>
    <m/>
    <n v="5"/>
    <n v="0"/>
    <n v="14.588950000000001"/>
    <s v="2258/1 SL"/>
    <n v="2"/>
    <n v="7"/>
    <n v="2.9615384615384613E-2"/>
    <n v="2.9615384615384612"/>
    <n v="57.576923076923073"/>
    <n v="0.5757692307692307"/>
    <n v="0.14807692307692305"/>
    <n v="1"/>
    <n v="14.588950000000001"/>
    <n v="1"/>
    <n v="14.588950000000001"/>
    <n v="1"/>
    <n v="14.588950000000001"/>
    <s v="MPS"/>
  </r>
  <r>
    <x v="1"/>
    <x v="5589"/>
    <s v="5I"/>
    <n v="5000"/>
    <x v="0"/>
    <x v="0"/>
    <s v="S"/>
    <n v="2.564102564102564E-2"/>
    <n v="40"/>
    <n v="39"/>
    <n v="39"/>
    <n v="-4"/>
    <n v="35"/>
    <n v="8"/>
    <n v="108.35"/>
    <s v="6713 RD"/>
    <n v="2"/>
    <n v="8"/>
    <n v="3.0769230769230771E-2"/>
    <n v="153.84615384615387"/>
    <n v="2456.7692307692305"/>
    <n v="0.49135384615384609"/>
    <n v="1.0769230769230771"/>
    <n v="0"/>
    <n v="0"/>
    <n v="1"/>
    <n v="108.35"/>
    <n v="1"/>
    <n v="108.35"/>
    <s v="Portal"/>
  </r>
  <r>
    <x v="1"/>
    <x v="5590"/>
    <s v="3A"/>
    <n v="1000"/>
    <x v="2"/>
    <x v="2"/>
    <n v="2"/>
    <n v="0"/>
    <n v="40"/>
    <n v="40"/>
    <n v="40"/>
    <m/>
    <n v="40"/>
    <n v="3"/>
    <n v="366.27832000000001"/>
    <s v="3243 SL"/>
    <n v="2"/>
    <n v="27"/>
    <n v="5.2692307692307691E-2"/>
    <n v="52.692307692307693"/>
    <n v="56.5"/>
    <n v="5.6500000000000002E-2"/>
    <n v="2.1076923076923078"/>
    <n v="0"/>
    <n v="0"/>
    <n v="2"/>
    <n v="732.55664000000002"/>
    <n v="2"/>
    <n v="732.55664000000002"/>
    <s v="Portal"/>
  </r>
  <r>
    <x v="1"/>
    <x v="5591"/>
    <s v="5A"/>
    <n v="1000"/>
    <x v="0"/>
    <x v="0"/>
    <s v="S"/>
    <n v="-0.56603773584905659"/>
    <n v="23"/>
    <n v="53"/>
    <n v="23"/>
    <n v="-4"/>
    <n v="19"/>
    <n v="3"/>
    <n v="89.42"/>
    <s v="1859/19 RD"/>
    <n v="12"/>
    <n v="38"/>
    <n v="0.17307692307692307"/>
    <n v="173.07692307692307"/>
    <n v="202.34615384615384"/>
    <n v="0.20234615384615384"/>
    <n v="3.2884615384615383"/>
    <n v="1"/>
    <n v="89.42"/>
    <n v="4"/>
    <n v="357.68"/>
    <n v="5"/>
    <n v="447.1"/>
    <s v="Portal  "/>
  </r>
  <r>
    <x v="1"/>
    <x v="5592"/>
    <s v="3A"/>
    <n v="100"/>
    <x v="3"/>
    <x v="3"/>
    <s v="T"/>
    <n v="0"/>
    <n v="5"/>
    <n v="5"/>
    <n v="5"/>
    <m/>
    <n v="5"/>
    <n v="0"/>
    <n v="195.75957"/>
    <s v="2824/6 WH"/>
    <n v="10"/>
    <n v="22"/>
    <n v="0.13307692307692309"/>
    <n v="13.30769230769231"/>
    <n v="50.230769230769241"/>
    <n v="0.50230769230769245"/>
    <n v="0.66538461538461546"/>
    <n v="1"/>
    <n v="195.75957"/>
    <n v="2"/>
    <n v="391.51913999999999"/>
    <n v="3"/>
    <n v="587.27871000000005"/>
    <s v="MPS"/>
  </r>
  <r>
    <x v="1"/>
    <x v="5593"/>
    <s v="3A"/>
    <n v="1000"/>
    <x v="3"/>
    <x v="3"/>
    <s v="T"/>
    <n v="0"/>
    <n v="5"/>
    <n v="5"/>
    <n v="5"/>
    <m/>
    <n v="5"/>
    <n v="0"/>
    <n v="840.00654999999995"/>
    <s v="2834/2 WH"/>
    <n v="0"/>
    <n v="4"/>
    <n v="4.6153846153846158E-3"/>
    <n v="4.6153846153846159"/>
    <n v="18.192307692307693"/>
    <n v="1.8192307692307695E-2"/>
    <n v="2.3076923076923078E-2"/>
    <n v="1"/>
    <n v="840.00654999999995"/>
    <n v="1"/>
    <n v="840.00654999999995"/>
    <n v="1"/>
    <n v="840.00654999999995"/>
    <s v="MPS"/>
  </r>
  <r>
    <x v="0"/>
    <x v="5594"/>
    <s v="5I"/>
    <n v="5000"/>
    <x v="4"/>
    <x v="4"/>
    <s v="S"/>
    <n v="0"/>
    <n v="39"/>
    <n v="39"/>
    <n v="39"/>
    <n v="-4"/>
    <n v="35"/>
    <n v="0"/>
    <n v="0"/>
    <s v="6710 GY"/>
    <s v="0"/>
    <s v="0"/>
    <n v="0"/>
    <n v="0"/>
    <n v="10"/>
    <n v="2E-3"/>
    <n v="0"/>
    <n v="0"/>
    <n v="0"/>
    <n v="0"/>
    <n v="0"/>
    <n v="0"/>
    <n v="0"/>
    <s v="Portal"/>
  </r>
  <r>
    <x v="0"/>
    <x v="5595"/>
    <s v="2F"/>
    <n v="1000"/>
    <x v="0"/>
    <x v="0"/>
    <s v="B"/>
    <n v="0"/>
    <n v="43"/>
    <n v="43"/>
    <n v="43"/>
    <n v="-4"/>
    <n v="39"/>
    <n v="9"/>
    <n v="135.78"/>
    <s v="9058A BK"/>
    <n v="11"/>
    <n v="33"/>
    <n v="0.15653846153846154"/>
    <n v="156.53846153846155"/>
    <n v="306.42307692307696"/>
    <n v="0.30642307692307696"/>
    <n v="11.950500000000002"/>
    <n v="1"/>
    <n v="135.78"/>
    <n v="7"/>
    <n v="950.46"/>
    <n v="8"/>
    <n v="1086.24"/>
    <s v="Portal"/>
  </r>
  <r>
    <x v="0"/>
    <x v="5596"/>
    <s v="5E"/>
    <n v="1000"/>
    <x v="3"/>
    <x v="3"/>
    <s v="T"/>
    <n v="0"/>
    <n v="5"/>
    <n v="5"/>
    <n v="5"/>
    <m/>
    <n v="5"/>
    <n v="0"/>
    <n v="172.54319000000001"/>
    <s v="2845/19 YL"/>
    <n v="3"/>
    <n v="16"/>
    <n v="5.0769230769230775E-2"/>
    <n v="50.769230769230774"/>
    <n v="60.461538461538467"/>
    <n v="6.0461538461538469E-2"/>
    <n v="0.25384615384615389"/>
    <n v="1"/>
    <n v="172.54319000000001"/>
    <n v="1"/>
    <n v="172.54319000000001"/>
    <n v="1"/>
    <n v="172.54319000000001"/>
    <s v="MPS"/>
  </r>
  <r>
    <x v="1"/>
    <x v="5597"/>
    <s v="5E"/>
    <n v="1000"/>
    <x v="3"/>
    <x v="3"/>
    <s v="T"/>
    <n v="0"/>
    <n v="5"/>
    <n v="5"/>
    <n v="5"/>
    <m/>
    <n v="5"/>
    <n v="14"/>
    <n v="92.543189999999996"/>
    <s v="5853 RD"/>
    <n v="18"/>
    <n v="69"/>
    <n v="0.27346153846153842"/>
    <n v="273.4615384615384"/>
    <n v="823.61538461538453"/>
    <n v="0.82361538461538453"/>
    <n v="1.3673076923076921"/>
    <n v="2"/>
    <n v="185.08637999999999"/>
    <n v="3"/>
    <n v="277.62957"/>
    <n v="5"/>
    <n v="462.71594999999996"/>
    <s v="MPS"/>
  </r>
  <r>
    <x v="0"/>
    <x v="5598"/>
    <s v="5C"/>
    <n v="100"/>
    <x v="19"/>
    <x v="18"/>
    <s v="E"/>
    <n v="0"/>
    <n v="34"/>
    <n v="34"/>
    <n v="34"/>
    <n v="-4"/>
    <n v="30"/>
    <n v="9"/>
    <n v="64.242999999999995"/>
    <s v="392240 BK"/>
    <n v="0"/>
    <n v="28"/>
    <n v="3.2307692307692308E-2"/>
    <n v="3.2307692307692308"/>
    <n v="13.807692307692308"/>
    <n v="0.1380769230769231"/>
    <n v="0.96923076923076923"/>
    <n v="0"/>
    <n v="0"/>
    <n v="1"/>
    <n v="64.242999999999995"/>
    <n v="1"/>
    <n v="64.242999999999995"/>
    <s v="Traditional"/>
  </r>
  <r>
    <x v="0"/>
    <x v="5599"/>
    <s v="5A"/>
    <n v="1000"/>
    <x v="10"/>
    <x v="10"/>
    <s v="I"/>
    <n v="2.0405405405405403"/>
    <n v="225"/>
    <n v="74"/>
    <n v="74"/>
    <n v="-4"/>
    <n v="70"/>
    <n v="15"/>
    <n v="80.39"/>
    <s v="7132 BK"/>
    <n v="2"/>
    <n v="20"/>
    <n v="4.4615384615384612E-2"/>
    <n v="44.615384615384613"/>
    <n v="62.153846153846153"/>
    <n v="6.2153846153846157E-2"/>
    <n v="4.3507692307692309"/>
    <n v="0"/>
    <n v="0"/>
    <n v="4"/>
    <n v="321.56"/>
    <n v="4"/>
    <n v="321.56"/>
    <s v="Portal With MPS"/>
  </r>
  <r>
    <x v="1"/>
    <x v="5600"/>
    <s v="2F"/>
    <n v="1000"/>
    <x v="3"/>
    <x v="3"/>
    <s v="T"/>
    <n v="0"/>
    <n v="5"/>
    <n v="5"/>
    <n v="5"/>
    <m/>
    <n v="5"/>
    <n v="40"/>
    <n v="567.55939000000001"/>
    <s v="9316 BR"/>
    <n v="25"/>
    <n v="75"/>
    <n v="0.35576923076923073"/>
    <n v="355.76923076923072"/>
    <n v="436.84615384615381"/>
    <n v="0.43684615384615383"/>
    <n v="1.7788461538461537"/>
    <n v="2"/>
    <n v="1135.11878"/>
    <n v="4"/>
    <n v="2270.23756"/>
    <n v="6"/>
    <n v="3405.3563400000003"/>
    <s v="MPS"/>
  </r>
  <r>
    <x v="1"/>
    <x v="5601"/>
    <s v="3A"/>
    <n v="1"/>
    <x v="2"/>
    <x v="2"/>
    <n v="2"/>
    <n v="-0.33333333333333331"/>
    <n v="40"/>
    <n v="60"/>
    <n v="40"/>
    <m/>
    <n v="40"/>
    <n v="3235"/>
    <n v="0.12703999999999999"/>
    <s v="3463 SL"/>
    <s v="0"/>
    <s v="0"/>
    <n v="0"/>
    <n v="0"/>
    <n v="27.115384615384613"/>
    <n v="27.115384615384613"/>
    <n v="1084.6153846153845"/>
    <n v="0"/>
    <n v="0"/>
    <n v="1085"/>
    <n v="137.83839999999998"/>
    <n v="1248"/>
    <n v="158.54592"/>
    <s v="Portal"/>
  </r>
  <r>
    <x v="1"/>
    <x v="5602"/>
    <s v="1A"/>
    <n v="1000"/>
    <x v="2"/>
    <x v="2"/>
    <n v="2"/>
    <n v="0"/>
    <n v="20"/>
    <n v="20"/>
    <n v="20"/>
    <m/>
    <n v="20"/>
    <n v="0"/>
    <n v="506.65429"/>
    <s v="5390C SL"/>
    <n v="3"/>
    <n v="9"/>
    <n v="4.2692307692307696E-2"/>
    <n v="42.692307692307693"/>
    <n v="48.384615384615387"/>
    <n v="4.8384615384615387E-2"/>
    <n v="0.85384615384615392"/>
    <n v="0"/>
    <n v="0"/>
    <n v="1"/>
    <n v="506.65429"/>
    <n v="1"/>
    <n v="506.65429"/>
    <s v="Portal"/>
  </r>
  <r>
    <x v="0"/>
    <x v="5603"/>
    <s v="8A"/>
    <n v="20"/>
    <x v="12"/>
    <x v="12"/>
    <s v="E"/>
    <n v="2.2999999999999998"/>
    <n v="132"/>
    <n v="40"/>
    <n v="40"/>
    <n v="-4"/>
    <n v="36"/>
    <n v="4"/>
    <n v="4.8650000000000002"/>
    <s v="F221V3/64 BK"/>
    <n v="0"/>
    <n v="11"/>
    <n v="1.2692307692307692E-2"/>
    <n v="0.25384615384615383"/>
    <n v="417.13846153846151"/>
    <n v="20.856923076923074"/>
    <n v="0.45692307692307693"/>
    <n v="1"/>
    <n v="4.8650000000000002"/>
    <n v="1"/>
    <n v="4.8650000000000002"/>
    <n v="1"/>
    <n v="4.8650000000000002"/>
    <s v="Portal"/>
  </r>
  <r>
    <x v="1"/>
    <x v="5604"/>
    <s v="1A"/>
    <n v="100"/>
    <x v="2"/>
    <x v="2"/>
    <n v="2"/>
    <n v="0"/>
    <n v="50"/>
    <n v="50"/>
    <n v="50"/>
    <m/>
    <n v="50"/>
    <n v="2"/>
    <n v="56.367170000000002"/>
    <s v="5020/25C SL"/>
    <n v="1"/>
    <n v="2"/>
    <n v="1.3076923076923076E-2"/>
    <n v="1.3076923076923077"/>
    <n v="109.76923076923076"/>
    <n v="1.0976923076923075"/>
    <n v="0.65384615384615385"/>
    <n v="0"/>
    <n v="0"/>
    <n v="1"/>
    <n v="56.367170000000002"/>
    <n v="1"/>
    <n v="56.367170000000002"/>
    <s v="Portal"/>
  </r>
  <r>
    <x v="0"/>
    <x v="5605"/>
    <s v="5A"/>
    <n v="1000"/>
    <x v="0"/>
    <x v="0"/>
    <s v="S"/>
    <n v="-0.16666666666666666"/>
    <n v="20"/>
    <n v="24"/>
    <n v="20"/>
    <n v="-4"/>
    <n v="16"/>
    <n v="1"/>
    <n v="21.33"/>
    <s v="1563 WH"/>
    <n v="0"/>
    <n v="33"/>
    <n v="3.8076923076923071E-2"/>
    <n v="38.076923076923073"/>
    <n v="63.384615384615387"/>
    <n v="6.3384615384615386E-2"/>
    <n v="0.60923076923076913"/>
    <n v="0"/>
    <n v="0"/>
    <n v="1"/>
    <n v="21.33"/>
    <n v="1"/>
    <n v="21.33"/>
    <s v="Portal"/>
  </r>
  <r>
    <x v="1"/>
    <x v="5606"/>
    <s v="5E"/>
    <n v="1000"/>
    <x v="3"/>
    <x v="3"/>
    <s v="T"/>
    <n v="0"/>
    <n v="5"/>
    <n v="5"/>
    <n v="5"/>
    <m/>
    <n v="5"/>
    <n v="0"/>
    <n v="477.55939000000001"/>
    <s v="5859 BK"/>
    <n v="8"/>
    <n v="39"/>
    <n v="0.13115384615384615"/>
    <n v="131.15384615384616"/>
    <n v="305.34615384615381"/>
    <n v="0.30534615384615382"/>
    <n v="0.65576923076923077"/>
    <n v="1"/>
    <n v="477.55939000000001"/>
    <n v="2"/>
    <n v="955.11878000000002"/>
    <n v="3"/>
    <n v="1432.6781700000001"/>
    <s v="MPS"/>
  </r>
  <r>
    <x v="1"/>
    <x v="5607"/>
    <s v="1A"/>
    <n v="1000"/>
    <x v="0"/>
    <x v="0"/>
    <s v="B"/>
    <n v="-0.6"/>
    <n v="40"/>
    <n v="100"/>
    <n v="40"/>
    <n v="-4"/>
    <n v="36"/>
    <n v="16"/>
    <n v="872.72"/>
    <s v="5110/25C SL"/>
    <n v="6"/>
    <n v="0"/>
    <n v="6.4615384615384616E-2"/>
    <n v="64.615384615384613"/>
    <n v="148.65384615384613"/>
    <n v="0.14865384615384614"/>
    <n v="2.3261538461538462"/>
    <n v="0"/>
    <n v="0"/>
    <n v="2"/>
    <n v="1745.44"/>
    <n v="2"/>
    <n v="1745.44"/>
    <s v="Portal"/>
  </r>
  <r>
    <x v="1"/>
    <x v="5608"/>
    <s v="5C"/>
    <n v="1000"/>
    <x v="19"/>
    <x v="18"/>
    <s v="E"/>
    <n v="0"/>
    <n v="34"/>
    <n v="34"/>
    <n v="34"/>
    <n v="-4"/>
    <n v="30"/>
    <n v="0"/>
    <n v="1005.95"/>
    <s v="391497 WH"/>
    <n v="0"/>
    <n v="2"/>
    <n v="2.3076923076923079E-3"/>
    <n v="2.3076923076923079"/>
    <n v="8.5"/>
    <n v="8.5000000000000006E-3"/>
    <n v="6.9230769230769235E-2"/>
    <n v="1"/>
    <n v="1005.95"/>
    <n v="1"/>
    <n v="1005.95"/>
    <n v="1"/>
    <n v="1005.95"/>
    <s v="Traditional"/>
  </r>
  <r>
    <x v="0"/>
    <x v="5609"/>
    <s v="5I"/>
    <n v="5000"/>
    <x v="0"/>
    <x v="0"/>
    <s v="S"/>
    <n v="2.564102564102564E-2"/>
    <n v="40"/>
    <n v="39"/>
    <n v="39"/>
    <n v="-4"/>
    <n v="35"/>
    <n v="0"/>
    <n v="157.75"/>
    <s v="6714 BR"/>
    <n v="0"/>
    <n v="2"/>
    <n v="2.3076923076923079E-3"/>
    <n v="11.53846153846154"/>
    <n v="468.03846153846155"/>
    <n v="9.3607692307692308E-2"/>
    <n v="8.0769230769230774E-2"/>
    <n v="1"/>
    <n v="157.75"/>
    <n v="1"/>
    <n v="157.75"/>
    <n v="1"/>
    <n v="157.75"/>
    <s v="Portal"/>
  </r>
  <r>
    <x v="0"/>
    <x v="5610"/>
    <s v="3A"/>
    <n v="1"/>
    <x v="2"/>
    <x v="2"/>
    <n v="2"/>
    <n v="-0.4"/>
    <n v="45"/>
    <n v="75"/>
    <n v="45"/>
    <m/>
    <n v="45"/>
    <n v="16003"/>
    <n v="0.24281"/>
    <s v="6391 SL"/>
    <s v="0"/>
    <s v="0"/>
    <n v="0"/>
    <n v="0"/>
    <n v="115.84615384615384"/>
    <n v="115.84615384615384"/>
    <n v="0"/>
    <n v="0"/>
    <n v="0"/>
    <n v="5213"/>
    <n v="1265.7685300000001"/>
    <n v="5908"/>
    <n v="1434.5214799999999"/>
    <s v="Portal"/>
  </r>
  <r>
    <x v="0"/>
    <x v="5611"/>
    <s v="1A"/>
    <n v="1000"/>
    <x v="2"/>
    <x v="2"/>
    <s v="V"/>
    <n v="-0.16666666666666666"/>
    <n v="50"/>
    <n v="60"/>
    <n v="50"/>
    <m/>
    <n v="50"/>
    <n v="0"/>
    <n v="1458.03314"/>
    <s v="5100/70C SL"/>
    <n v="20"/>
    <n v="45"/>
    <n v="0.2673076923076923"/>
    <n v="267.30769230769232"/>
    <n v="274.23076923076923"/>
    <n v="0.27423076923076922"/>
    <n v="13.365384615384615"/>
    <n v="1"/>
    <n v="1458.03314"/>
    <n v="15"/>
    <n v="21870.497100000001"/>
    <n v="16"/>
    <n v="23328.53024"/>
    <s v="Portal With MPS"/>
  </r>
  <r>
    <x v="1"/>
    <x v="5612"/>
    <s v="5I"/>
    <n v="1000"/>
    <x v="0"/>
    <x v="0"/>
    <s v="S"/>
    <n v="2.564102564102564E-2"/>
    <n v="40"/>
    <n v="39"/>
    <n v="39"/>
    <n v="-4"/>
    <n v="35"/>
    <n v="37"/>
    <n v="39.380000000000003"/>
    <s v="6715 YL"/>
    <n v="11"/>
    <n v="21"/>
    <n v="0.1426923076923077"/>
    <n v="142.69230769230771"/>
    <n v="369.84615384615387"/>
    <n v="0.36984615384615388"/>
    <n v="4.9942307692307697"/>
    <n v="1"/>
    <n v="39.380000000000003"/>
    <n v="6"/>
    <n v="236.28000000000003"/>
    <n v="7"/>
    <n v="275.66000000000003"/>
    <s v="Portal"/>
  </r>
  <r>
    <x v="1"/>
    <x v="5613"/>
    <s v="3A"/>
    <n v="1000"/>
    <x v="0"/>
    <x v="0"/>
    <s v="B"/>
    <n v="-0.6"/>
    <n v="40"/>
    <n v="100"/>
    <n v="40"/>
    <n v="-4"/>
    <n v="36"/>
    <n v="6"/>
    <n v="499.79"/>
    <s v="6309 SL"/>
    <n v="2"/>
    <n v="13"/>
    <n v="3.6538461538461534E-2"/>
    <n v="36.538461538461533"/>
    <n v="99.42307692307692"/>
    <n v="9.942307692307692E-2"/>
    <n v="1.3153846153846152"/>
    <n v="0"/>
    <n v="0"/>
    <n v="1"/>
    <n v="499.79"/>
    <n v="1"/>
    <n v="499.79"/>
    <s v="Portal"/>
  </r>
  <r>
    <x v="1"/>
    <x v="5614"/>
    <s v="3A"/>
    <n v="1000"/>
    <x v="2"/>
    <x v="2"/>
    <n v="2"/>
    <n v="0"/>
    <n v="50"/>
    <n v="50"/>
    <n v="50"/>
    <m/>
    <n v="50"/>
    <n v="0"/>
    <n v="510.03453000000002"/>
    <s v="1896/15C SL"/>
    <n v="5"/>
    <n v="11"/>
    <n v="6.6538461538461546E-2"/>
    <n v="66.538461538461547"/>
    <n v="128.07692307692309"/>
    <n v="0.12807692307692309"/>
    <n v="3.3269230769230775"/>
    <n v="0"/>
    <n v="0"/>
    <n v="3"/>
    <n v="1530.1035900000002"/>
    <n v="3"/>
    <n v="1530.1035900000002"/>
    <s v="Portal"/>
  </r>
  <r>
    <x v="1"/>
    <x v="5615"/>
    <s v="1F"/>
    <n v="1000"/>
    <x v="2"/>
    <x v="2"/>
    <n v="2"/>
    <n v="0"/>
    <n v="30"/>
    <n v="30"/>
    <n v="30"/>
    <m/>
    <n v="30"/>
    <n v="1"/>
    <n v="515.27223000000004"/>
    <s v="86705CY SL"/>
    <n v="2"/>
    <n v="3"/>
    <n v="2.4999999999999998E-2"/>
    <n v="24.999999999999996"/>
    <n v="26.65384615384615"/>
    <n v="2.6653846153846149E-2"/>
    <n v="0.74999999999999989"/>
    <n v="0"/>
    <n v="0"/>
    <n v="1"/>
    <n v="515.27223000000004"/>
    <n v="1"/>
    <n v="515.27223000000004"/>
    <s v="Portal"/>
  </r>
  <r>
    <x v="1"/>
    <x v="5616"/>
    <s v="3A"/>
    <n v="1000"/>
    <x v="2"/>
    <x v="2"/>
    <n v="2"/>
    <n v="0"/>
    <n v="40"/>
    <n v="40"/>
    <n v="40"/>
    <m/>
    <n v="40"/>
    <n v="0"/>
    <n v="808.84546"/>
    <s v="5480/19C SL"/>
    <n v="6"/>
    <n v="17"/>
    <n v="8.4230769230769234E-2"/>
    <n v="84.230769230769241"/>
    <n v="102.88461538461539"/>
    <n v="0.10288461538461538"/>
    <n v="3.3692307692307693"/>
    <n v="0"/>
    <n v="0"/>
    <n v="3"/>
    <n v="2426.53638"/>
    <n v="4"/>
    <n v="3235.38184"/>
    <s v="Portal"/>
  </r>
  <r>
    <x v="1"/>
    <x v="5617"/>
    <s v="5A"/>
    <n v="1000"/>
    <x v="0"/>
    <x v="0"/>
    <s v="S"/>
    <n v="-0.25925925925925924"/>
    <n v="20"/>
    <n v="27"/>
    <n v="20"/>
    <n v="-4"/>
    <n v="16"/>
    <n v="15"/>
    <n v="84.1"/>
    <s v="3079 WH"/>
    <n v="19"/>
    <n v="66"/>
    <n v="0.28076923076923077"/>
    <n v="280.76923076923077"/>
    <n v="409.96153846153845"/>
    <n v="0.40996153846153843"/>
    <n v="6.5593846153846149"/>
    <n v="2"/>
    <n v="168.2"/>
    <n v="6"/>
    <n v="504.59999999999997"/>
    <n v="7"/>
    <n v="588.69999999999993"/>
    <s v="Portal"/>
  </r>
  <r>
    <x v="1"/>
    <x v="5618"/>
    <s v="5E"/>
    <n v="1"/>
    <x v="3"/>
    <x v="3"/>
    <s v="S"/>
    <n v="0.8"/>
    <n v="108"/>
    <n v="60"/>
    <n v="60"/>
    <n v="-4"/>
    <n v="56"/>
    <n v="68492"/>
    <n v="0.33"/>
    <s v="5858 BL"/>
    <s v="0"/>
    <s v="0"/>
    <n v="0"/>
    <n v="0"/>
    <n v="52.38461538461538"/>
    <n v="52.38461538461538"/>
    <n v="0"/>
    <n v="262"/>
    <n v="86.460000000000008"/>
    <n v="3196"/>
    <n v="1054.68"/>
    <n v="3458"/>
    <n v="1141.1400000000001"/>
    <s v="Portal With MPS"/>
  </r>
  <r>
    <x v="0"/>
    <x v="5619"/>
    <s v="8A"/>
    <n v="1"/>
    <x v="33"/>
    <x v="32"/>
    <s v="S"/>
    <n v="0"/>
    <n v="108"/>
    <n v="108"/>
    <n v="108"/>
    <n v="-4"/>
    <n v="104"/>
    <n v="0"/>
    <n v="0"/>
    <s v="F221V2IN BK"/>
    <s v="0"/>
    <s v="0"/>
    <n v="0"/>
    <n v="0"/>
    <n v="23.240384615384617"/>
    <n v="23.240384615384617"/>
    <n v="0"/>
    <n v="0"/>
    <n v="0"/>
    <n v="0"/>
    <n v="0"/>
    <n v="0"/>
    <n v="0"/>
    <s v="Traditional"/>
  </r>
  <r>
    <x v="1"/>
    <x v="5620"/>
    <s v="1A"/>
    <n v="100"/>
    <x v="2"/>
    <x v="2"/>
    <n v="2"/>
    <n v="0"/>
    <n v="35"/>
    <n v="35"/>
    <n v="35"/>
    <m/>
    <n v="35"/>
    <n v="0"/>
    <n v="39.228380000000001"/>
    <s v="5410/4 SL"/>
    <s v="0"/>
    <s v="0"/>
    <n v="0"/>
    <n v="0"/>
    <n v="21.538461538461537"/>
    <n v="0.21538461538461537"/>
    <n v="0"/>
    <n v="0"/>
    <n v="0"/>
    <n v="0"/>
    <n v="0"/>
    <n v="0"/>
    <n v="0"/>
    <s v="Portal"/>
  </r>
  <r>
    <x v="0"/>
    <x v="5621"/>
    <s v="5E"/>
    <n v="1"/>
    <x v="3"/>
    <x v="3"/>
    <s v="S"/>
    <n v="0.3"/>
    <n v="78"/>
    <n v="60"/>
    <n v="60"/>
    <n v="-4"/>
    <n v="56"/>
    <n v="5883"/>
    <n v="0.1"/>
    <s v="2843/19 BR"/>
    <s v="0"/>
    <s v="0"/>
    <n v="0"/>
    <n v="0"/>
    <n v="49.615384615384613"/>
    <n v="49.615384615384613"/>
    <n v="0"/>
    <n v="248"/>
    <n v="24.8"/>
    <n v="3026"/>
    <n v="302.60000000000002"/>
    <n v="3274"/>
    <n v="327.40000000000003"/>
    <s v="Portal With MPS"/>
  </r>
  <r>
    <x v="1"/>
    <x v="5622"/>
    <s v="1A"/>
    <n v="1000"/>
    <x v="2"/>
    <x v="2"/>
    <n v="2"/>
    <n v="0"/>
    <n v="40"/>
    <n v="40"/>
    <n v="40"/>
    <m/>
    <n v="40"/>
    <n v="2"/>
    <n v="716.75126999999998"/>
    <s v="5430/9 SL"/>
    <n v="0"/>
    <n v="0"/>
    <n v="0"/>
    <n v="0"/>
    <n v="0"/>
    <n v="0"/>
    <n v="0"/>
    <n v="0"/>
    <n v="0"/>
    <n v="0"/>
    <n v="0"/>
    <n v="0"/>
    <n v="0"/>
    <s v="Portal"/>
  </r>
  <r>
    <x v="1"/>
    <x v="5623"/>
    <s v="5I"/>
    <n v="5000"/>
    <x v="0"/>
    <x v="0"/>
    <s v="S"/>
    <n v="2.564102564102564E-2"/>
    <n v="40"/>
    <n v="39"/>
    <n v="39"/>
    <n v="-4"/>
    <n v="35"/>
    <n v="12"/>
    <n v="184.55"/>
    <s v="6715 RD"/>
    <n v="13"/>
    <n v="82"/>
    <n v="0.23461538461538461"/>
    <n v="1173.0769230769231"/>
    <n v="4903.5"/>
    <n v="0.98070000000000002"/>
    <n v="8.2115384615384617"/>
    <n v="1"/>
    <n v="184.55"/>
    <n v="9"/>
    <n v="1660.95"/>
    <n v="10"/>
    <n v="1845.5"/>
    <s v="Portal"/>
  </r>
  <r>
    <x v="1"/>
    <x v="5624"/>
    <s v="1A"/>
    <n v="1"/>
    <x v="2"/>
    <x v="2"/>
    <n v="2"/>
    <n v="-0.42857142857142855"/>
    <n v="40"/>
    <n v="70"/>
    <n v="40"/>
    <m/>
    <n v="40"/>
    <n v="17246"/>
    <n v="0.31164999999999998"/>
    <s v="5485C SL"/>
    <s v="0"/>
    <s v="0"/>
    <n v="0"/>
    <n v="0"/>
    <n v="71.15384615384616"/>
    <n v="71.15384615384616"/>
    <n v="0"/>
    <n v="0"/>
    <n v="0"/>
    <n v="2846"/>
    <n v="886.95589999999993"/>
    <n v="3273"/>
    <n v="1020.03045"/>
    <s v="Portal"/>
  </r>
  <r>
    <x v="0"/>
    <x v="5625"/>
    <s v="5E"/>
    <n v="1"/>
    <x v="3"/>
    <x v="3"/>
    <s v="S"/>
    <n v="0.8"/>
    <n v="108"/>
    <n v="60"/>
    <n v="60"/>
    <n v="-4"/>
    <n v="56"/>
    <n v="11019"/>
    <n v="0.33"/>
    <s v="5858 OR"/>
    <s v="0"/>
    <s v="0"/>
    <n v="0"/>
    <n v="0"/>
    <n v="61.730769230769226"/>
    <n v="61.730769230769226"/>
    <n v="0"/>
    <n v="309"/>
    <n v="101.97"/>
    <n v="3766"/>
    <n v="1242.78"/>
    <n v="4075"/>
    <n v="1344.75"/>
    <s v="Portal With MPS"/>
  </r>
  <r>
    <x v="1"/>
    <x v="5626"/>
    <s v="1A"/>
    <n v="1000"/>
    <x v="0"/>
    <x v="0"/>
    <s v="B"/>
    <n v="-0.65753424657534243"/>
    <n v="25"/>
    <n v="73"/>
    <n v="25"/>
    <n v="-4"/>
    <n v="21"/>
    <n v="4"/>
    <n v="434.65"/>
    <s v="5276C SL"/>
    <n v="0"/>
    <n v="0"/>
    <n v="0"/>
    <n v="0"/>
    <n v="2.2307692307692308"/>
    <n v="2.230769230769231E-3"/>
    <n v="0"/>
    <n v="0"/>
    <n v="0"/>
    <n v="0"/>
    <n v="0"/>
    <n v="0"/>
    <n v="0"/>
    <s v="Portal"/>
  </r>
  <r>
    <x v="1"/>
    <x v="5627"/>
    <s v="3A"/>
    <n v="1000"/>
    <x v="2"/>
    <x v="2"/>
    <n v="2"/>
    <n v="0"/>
    <n v="30"/>
    <n v="30"/>
    <n v="30"/>
    <m/>
    <n v="30"/>
    <n v="2"/>
    <n v="543.73572000000001"/>
    <s v="6379 SL"/>
    <n v="0"/>
    <n v="11"/>
    <n v="1.2692307692307692E-2"/>
    <n v="12.692307692307692"/>
    <n v="48.03846153846154"/>
    <n v="4.8038461538461537E-2"/>
    <n v="0.38076923076923075"/>
    <n v="1"/>
    <n v="543.73572000000001"/>
    <n v="1"/>
    <n v="543.73572000000001"/>
    <n v="1"/>
    <n v="543.73572000000001"/>
    <s v="Portal"/>
  </r>
  <r>
    <x v="0"/>
    <x v="5628"/>
    <s v="2F"/>
    <n v="1000"/>
    <x v="0"/>
    <x v="0"/>
    <s v="B"/>
    <n v="-0.30232558139534882"/>
    <n v="30"/>
    <n v="43"/>
    <n v="30"/>
    <n v="-4"/>
    <n v="26"/>
    <n v="1"/>
    <n v="115.21"/>
    <s v="9058X BK"/>
    <n v="0"/>
    <n v="1"/>
    <n v="1.153846153846154E-3"/>
    <n v="1.153846153846154"/>
    <n v="13.692307692307693"/>
    <n v="1.3692307692307693E-2"/>
    <n v="0.35600000000000004"/>
    <n v="1"/>
    <n v="115.21"/>
    <n v="1"/>
    <n v="115.21"/>
    <n v="1"/>
    <n v="115.21"/>
    <s v="Portal"/>
  </r>
  <r>
    <x v="0"/>
    <x v="5629"/>
    <s v="5A"/>
    <n v="1000"/>
    <x v="0"/>
    <x v="0"/>
    <s v="S"/>
    <n v="4.1666666666666664E-2"/>
    <n v="25"/>
    <n v="24"/>
    <n v="24"/>
    <n v="-4"/>
    <n v="20"/>
    <n v="1"/>
    <n v="12.73"/>
    <s v="3050/1 BL"/>
    <n v="10"/>
    <n v="36"/>
    <n v="0.14923076923076922"/>
    <n v="149.23076923076923"/>
    <n v="188.34615384615384"/>
    <n v="0.18834615384615383"/>
    <n v="3.7669230769230766"/>
    <n v="1"/>
    <n v="12.73"/>
    <n v="4"/>
    <n v="50.92"/>
    <n v="5"/>
    <n v="63.650000000000006"/>
    <s v="Portal"/>
  </r>
  <r>
    <x v="1"/>
    <x v="5630"/>
    <s v="3A"/>
    <n v="100"/>
    <x v="0"/>
    <x v="0"/>
    <s v="C"/>
    <n v="0"/>
    <n v="5"/>
    <n v="5"/>
    <n v="5"/>
    <m/>
    <n v="5"/>
    <n v="2"/>
    <n v="43.42409"/>
    <s v="6317 SL"/>
    <n v="1"/>
    <n v="62"/>
    <n v="8.2307692307692304E-2"/>
    <n v="8.2307692307692299"/>
    <n v="195.34615384615384"/>
    <n v="1.9534615384615384"/>
    <n v="0.41153846153846152"/>
    <n v="1"/>
    <n v="43.42409"/>
    <n v="1"/>
    <n v="43.42409"/>
    <n v="2"/>
    <n v="86.848179999999999"/>
    <s v="MPS"/>
  </r>
  <r>
    <x v="0"/>
    <x v="5631"/>
    <s v="1F"/>
    <n v="1"/>
    <x v="2"/>
    <x v="2"/>
    <n v="2"/>
    <n v="-0.55555555555555558"/>
    <n v="40"/>
    <n v="90"/>
    <n v="40"/>
    <m/>
    <n v="40"/>
    <n v="5589"/>
    <n v="0.21426999999999999"/>
    <s v="65004 SL"/>
    <s v="0"/>
    <s v="0"/>
    <n v="0"/>
    <n v="0"/>
    <n v="87.5"/>
    <n v="87.5"/>
    <n v="0"/>
    <n v="0"/>
    <n v="0"/>
    <n v="3500"/>
    <n v="749.94499999999994"/>
    <n v="4025"/>
    <n v="862.43674999999996"/>
    <s v="Portal"/>
  </r>
  <r>
    <x v="0"/>
    <x v="5632"/>
    <s v="3A"/>
    <n v="1000"/>
    <x v="2"/>
    <x v="2"/>
    <n v="2"/>
    <n v="0"/>
    <n v="45"/>
    <n v="45"/>
    <n v="45"/>
    <m/>
    <n v="45"/>
    <n v="0"/>
    <n v="725.89008000000001"/>
    <s v="6348 SL"/>
    <n v="0"/>
    <n v="4"/>
    <n v="4.6153846153846158E-3"/>
    <n v="4.6153846153846159"/>
    <n v="8.3461538461538467"/>
    <n v="8.3461538461538469E-3"/>
    <n v="0.2076923076923077"/>
    <n v="1"/>
    <n v="725.89008000000001"/>
    <n v="1"/>
    <n v="725.89008000000001"/>
    <n v="1"/>
    <n v="725.89008000000001"/>
    <s v="Portal"/>
  </r>
  <r>
    <x v="1"/>
    <x v="5633"/>
    <s v="3A"/>
    <n v="500"/>
    <x v="2"/>
    <x v="2"/>
    <n v="2"/>
    <n v="0"/>
    <n v="55"/>
    <n v="55"/>
    <n v="55"/>
    <m/>
    <n v="55"/>
    <n v="0"/>
    <n v="229.65907999999999"/>
    <s v="6367 SL"/>
    <n v="2"/>
    <n v="13"/>
    <n v="3.6538461538461534E-2"/>
    <n v="18.269230769230766"/>
    <n v="106.92307692307692"/>
    <n v="0.21384615384615385"/>
    <n v="2.0096153846153841"/>
    <n v="0"/>
    <n v="0"/>
    <n v="2"/>
    <n v="459.31815999999998"/>
    <n v="2"/>
    <n v="459.31815999999998"/>
    <s v="Portal"/>
  </r>
  <r>
    <x v="1"/>
    <x v="5634"/>
    <s v="3A"/>
    <n v="1"/>
    <x v="2"/>
    <x v="2"/>
    <n v="2"/>
    <n v="-0.6"/>
    <n v="30"/>
    <n v="75"/>
    <n v="30"/>
    <m/>
    <n v="30"/>
    <n v="1779"/>
    <n v="0.50187000000000004"/>
    <s v="1719 SL"/>
    <s v="0"/>
    <s v="0"/>
    <n v="0"/>
    <n v="0"/>
    <n v="11.26923076923077"/>
    <n v="11.26923076923077"/>
    <n v="0"/>
    <n v="0"/>
    <n v="0"/>
    <n v="338"/>
    <n v="169.63206000000002"/>
    <n v="406"/>
    <n v="203.75922000000003"/>
    <s v="Portal"/>
  </r>
  <r>
    <x v="1"/>
    <x v="5635"/>
    <s v="3A"/>
    <n v="1"/>
    <x v="2"/>
    <x v="2"/>
    <n v="2"/>
    <n v="-0.35714285714285715"/>
    <n v="45"/>
    <n v="70"/>
    <n v="45"/>
    <m/>
    <n v="45"/>
    <n v="2748"/>
    <n v="1.3307199999999999"/>
    <s v="2219/19C SL"/>
    <s v="0"/>
    <s v="0"/>
    <n v="0"/>
    <n v="0"/>
    <n v="27.192307692307693"/>
    <n v="27.192307692307693"/>
    <n v="0"/>
    <n v="0"/>
    <n v="0"/>
    <n v="1224"/>
    <n v="1628.8012799999999"/>
    <n v="1387"/>
    <n v="1845.7086399999998"/>
    <s v="Portal"/>
  </r>
  <r>
    <x v="1"/>
    <x v="5636"/>
    <s v="3A"/>
    <n v="1"/>
    <x v="3"/>
    <x v="3"/>
    <s v="S"/>
    <n v="4.2553191489361701E-2"/>
    <n v="98"/>
    <n v="94"/>
    <n v="94"/>
    <n v="-4"/>
    <n v="90"/>
    <n v="422"/>
    <n v="1.32"/>
    <s v="2824/4 WH"/>
    <s v="0"/>
    <s v="0"/>
    <n v="0"/>
    <n v="0"/>
    <n v="9.9615384615384617"/>
    <n v="9.9615384615384617"/>
    <n v="0"/>
    <n v="50"/>
    <n v="66"/>
    <n v="947"/>
    <n v="1250.04"/>
    <n v="997"/>
    <n v="1316.04"/>
    <s v="Portal With MPS"/>
  </r>
  <r>
    <x v="1"/>
    <x v="5637"/>
    <s v="3A"/>
    <n v="1"/>
    <x v="3"/>
    <x v="3"/>
    <s v="S"/>
    <n v="4.2553191489361701E-2"/>
    <n v="98"/>
    <n v="94"/>
    <n v="94"/>
    <n v="-4"/>
    <n v="90"/>
    <n v="813"/>
    <n v="1.93"/>
    <s v="2824/6 WH"/>
    <s v="0"/>
    <s v="0"/>
    <n v="0"/>
    <n v="0"/>
    <n v="50.230769230769241"/>
    <n v="50.230769230769241"/>
    <n v="0"/>
    <n v="251"/>
    <n v="484.43"/>
    <n v="4772"/>
    <n v="9209.9599999999991"/>
    <n v="5023"/>
    <n v="9694.39"/>
    <s v="Portal With MPS"/>
  </r>
  <r>
    <x v="0"/>
    <x v="5638"/>
    <s v="5E"/>
    <n v="1000"/>
    <x v="3"/>
    <x v="3"/>
    <s v="T"/>
    <n v="0"/>
    <n v="5"/>
    <n v="5"/>
    <n v="5"/>
    <m/>
    <n v="5"/>
    <n v="0"/>
    <n v="282.50281000000001"/>
    <s v="5857 OR"/>
    <n v="4"/>
    <n v="12"/>
    <n v="5.6923076923076923E-2"/>
    <n v="56.923076923076927"/>
    <n v="121.19230769230771"/>
    <n v="0.12119230769230771"/>
    <n v="0.2846153846153846"/>
    <n v="0"/>
    <n v="0"/>
    <n v="0"/>
    <n v="0"/>
    <n v="0"/>
    <n v="0"/>
    <s v="MPS"/>
  </r>
  <r>
    <x v="0"/>
    <x v="5639"/>
    <s v="3D"/>
    <n v="1000"/>
    <x v="0"/>
    <x v="0"/>
    <s v="B"/>
    <n v="0"/>
    <n v="48"/>
    <n v="48"/>
    <n v="48"/>
    <n v="-4"/>
    <n v="44"/>
    <n v="1"/>
    <n v="169.39"/>
    <s v="2463L SL"/>
    <n v="2"/>
    <n v="4"/>
    <n v="2.6153846153846153E-2"/>
    <n v="26.153846153846153"/>
    <n v="80.269230769230774"/>
    <n v="8.0269230769230773E-2"/>
    <n v="3.5318461538461539"/>
    <n v="0"/>
    <n v="0"/>
    <n v="1"/>
    <n v="169.39"/>
    <n v="1"/>
    <n v="169.39"/>
    <s v="Portal"/>
  </r>
  <r>
    <x v="0"/>
    <x v="5640"/>
    <s v="5A"/>
    <n v="100"/>
    <x v="0"/>
    <x v="0"/>
    <s v="S"/>
    <n v="-0.16666666666666666"/>
    <n v="20"/>
    <n v="24"/>
    <n v="20"/>
    <n v="-4"/>
    <n v="16"/>
    <n v="5"/>
    <n v="2.2970000000000002"/>
    <s v="1563 WH"/>
    <n v="10"/>
    <n v="126"/>
    <n v="0.25307692307692309"/>
    <n v="25.30769230769231"/>
    <n v="63.384615384615387"/>
    <n v="0.63384615384615384"/>
    <n v="4.0492307692307694"/>
    <n v="2"/>
    <n v="4.5940000000000003"/>
    <n v="6"/>
    <n v="13.782"/>
    <n v="7"/>
    <n v="16.079000000000001"/>
    <s v="Portal"/>
  </r>
  <r>
    <x v="1"/>
    <x v="5641"/>
    <s v="1A"/>
    <n v="1"/>
    <x v="2"/>
    <x v="2"/>
    <n v="2"/>
    <n v="-0.125"/>
    <n v="35"/>
    <n v="40"/>
    <n v="35"/>
    <m/>
    <n v="35"/>
    <n v="760"/>
    <n v="0.61287000000000003"/>
    <s v="5078C SL"/>
    <s v="0"/>
    <s v="0"/>
    <n v="0"/>
    <n v="0"/>
    <n v="9.9615384615384617"/>
    <n v="9.9615384615384617"/>
    <n v="0"/>
    <n v="0"/>
    <n v="0"/>
    <n v="349"/>
    <n v="213.89163000000002"/>
    <n v="409"/>
    <n v="250.66383000000002"/>
    <s v="Portal"/>
  </r>
  <r>
    <x v="1"/>
    <x v="5642"/>
    <s v="3A"/>
    <n v="1000"/>
    <x v="0"/>
    <x v="0"/>
    <s v="B"/>
    <n v="-0.65"/>
    <n v="35"/>
    <n v="100"/>
    <n v="35"/>
    <n v="-4"/>
    <n v="31"/>
    <n v="14"/>
    <n v="421.03"/>
    <s v="6377 SL"/>
    <n v="0"/>
    <n v="24"/>
    <n v="2.7692307692307693E-2"/>
    <n v="27.692307692307693"/>
    <n v="53.769230769230774"/>
    <n v="5.3769230769230771E-2"/>
    <n v="0.8584615384615385"/>
    <n v="0"/>
    <n v="0"/>
    <n v="1"/>
    <n v="421.03"/>
    <n v="1"/>
    <n v="421.03"/>
    <s v="Portal"/>
  </r>
  <r>
    <x v="1"/>
    <x v="5643"/>
    <s v="1A"/>
    <n v="500"/>
    <x v="2"/>
    <x v="2"/>
    <n v="2"/>
    <n v="0"/>
    <n v="25"/>
    <n v="25"/>
    <n v="25"/>
    <m/>
    <n v="25"/>
    <n v="0"/>
    <n v="142.13291000000001"/>
    <s v="5162/1C SL"/>
    <s v="0"/>
    <s v="0"/>
    <n v="0"/>
    <n v="0"/>
    <n v="1.153846153846154"/>
    <n v="2.3076923076923079E-3"/>
    <n v="0"/>
    <n v="0"/>
    <n v="0"/>
    <n v="0"/>
    <n v="0"/>
    <n v="0"/>
    <n v="0"/>
    <s v="Portal"/>
  </r>
  <r>
    <x v="1"/>
    <x v="5644"/>
    <s v="1A"/>
    <n v="500"/>
    <x v="2"/>
    <x v="2"/>
    <n v="2"/>
    <n v="0"/>
    <n v="35"/>
    <n v="35"/>
    <n v="35"/>
    <m/>
    <n v="35"/>
    <n v="0"/>
    <n v="231.61547999999999"/>
    <s v="5424 SL"/>
    <n v="0"/>
    <n v="0"/>
    <n v="0"/>
    <n v="0"/>
    <n v="35.57692307692308"/>
    <n v="7.1153846153846165E-2"/>
    <n v="0"/>
    <n v="0"/>
    <n v="0"/>
    <n v="0"/>
    <n v="0"/>
    <n v="0"/>
    <n v="0"/>
    <s v="Portal"/>
  </r>
  <r>
    <x v="0"/>
    <x v="5645"/>
    <s v="5I"/>
    <n v="5000"/>
    <x v="0"/>
    <x v="0"/>
    <s v="S"/>
    <n v="2.564102564102564E-2"/>
    <n v="40"/>
    <n v="39"/>
    <n v="39"/>
    <n v="-4"/>
    <n v="35"/>
    <n v="6"/>
    <n v="108.55"/>
    <s v="6713 OR"/>
    <n v="0"/>
    <n v="2"/>
    <n v="2.3076923076923079E-3"/>
    <n v="11.53846153846154"/>
    <n v="312.07692307692309"/>
    <n v="6.2415384615384616E-2"/>
    <n v="8.0769230769230774E-2"/>
    <n v="1"/>
    <n v="108.55"/>
    <n v="1"/>
    <n v="108.55"/>
    <n v="1"/>
    <n v="108.55"/>
    <s v="Portal"/>
  </r>
  <r>
    <x v="1"/>
    <x v="5646"/>
    <s v="8B"/>
    <n v="1000"/>
    <x v="15"/>
    <x v="14"/>
    <s v="B"/>
    <n v="0"/>
    <n v="24"/>
    <n v="24"/>
    <n v="24"/>
    <n v="-4"/>
    <n v="20"/>
    <n v="3"/>
    <n v="1128.75"/>
    <s v="1235 SV"/>
    <n v="9"/>
    <n v="20"/>
    <n v="0.12"/>
    <n v="120"/>
    <n v="195.38461538461536"/>
    <n v="0.19538461538461535"/>
    <n v="2.4"/>
    <n v="1"/>
    <n v="1128.75"/>
    <n v="3"/>
    <n v="3386.25"/>
    <n v="4"/>
    <n v="4515"/>
    <s v="Portal"/>
  </r>
  <r>
    <x v="1"/>
    <x v="5647"/>
    <s v="1A"/>
    <n v="500"/>
    <x v="2"/>
    <x v="2"/>
    <n v="2"/>
    <n v="0"/>
    <n v="35"/>
    <n v="35"/>
    <n v="35"/>
    <m/>
    <n v="35"/>
    <n v="0"/>
    <n v="188.92487"/>
    <s v="5442 SL"/>
    <n v="0"/>
    <n v="1"/>
    <n v="1.153846153846154E-3"/>
    <n v="0.57692307692307698"/>
    <n v="33.538461538461533"/>
    <n v="6.7076923076923062E-2"/>
    <n v="4.0384615384615387E-2"/>
    <n v="1"/>
    <n v="188.92487"/>
    <n v="1"/>
    <n v="188.92487"/>
    <n v="1"/>
    <n v="188.92487"/>
    <s v="Portal"/>
  </r>
  <r>
    <x v="1"/>
    <x v="5648"/>
    <s v="1A"/>
    <n v="1"/>
    <x v="2"/>
    <x v="2"/>
    <n v="2"/>
    <n v="-0.25"/>
    <n v="30"/>
    <n v="40"/>
    <n v="30"/>
    <m/>
    <n v="30"/>
    <n v="7619"/>
    <n v="0.49229000000000001"/>
    <s v="5489C SL"/>
    <s v="0"/>
    <s v="0"/>
    <n v="0"/>
    <n v="0"/>
    <n v="33.576923076923073"/>
    <n v="33.576923076923073"/>
    <n v="0"/>
    <n v="0"/>
    <n v="0"/>
    <n v="1007"/>
    <n v="495.73603000000003"/>
    <n v="1208"/>
    <n v="594.68632000000002"/>
    <s v="Portal"/>
  </r>
  <r>
    <x v="0"/>
    <x v="5649"/>
    <s v="5A"/>
    <n v="100"/>
    <x v="0"/>
    <x v="0"/>
    <s v="S"/>
    <n v="-0.62264150943396224"/>
    <n v="20"/>
    <n v="53"/>
    <n v="20"/>
    <n v="-4"/>
    <n v="16"/>
    <n v="3"/>
    <n v="3.5339999999999998"/>
    <s v="1553 OR"/>
    <n v="34"/>
    <n v="98"/>
    <n v="0.47923076923076924"/>
    <n v="47.923076923076927"/>
    <n v="560.99999999999989"/>
    <n v="5.6099999999999985"/>
    <n v="7.6676923076923078"/>
    <n v="3"/>
    <n v="10.602"/>
    <n v="11"/>
    <n v="38.873999999999995"/>
    <n v="13"/>
    <n v="45.942"/>
    <s v="Portal  "/>
  </r>
  <r>
    <x v="1"/>
    <x v="5650"/>
    <s v="1F"/>
    <n v="100"/>
    <x v="2"/>
    <x v="2"/>
    <n v="2"/>
    <n v="0"/>
    <n v="40"/>
    <n v="40"/>
    <n v="40"/>
    <m/>
    <n v="40"/>
    <n v="1"/>
    <n v="20.434290000000001"/>
    <s v="86004CY SL"/>
    <n v="2"/>
    <n v="20"/>
    <n v="4.4615384615384612E-2"/>
    <n v="4.4615384615384617"/>
    <n v="25.807692307692307"/>
    <n v="0.25807692307692309"/>
    <n v="1.7846153846153845"/>
    <n v="0"/>
    <n v="0"/>
    <n v="2"/>
    <n v="40.868580000000001"/>
    <n v="2"/>
    <n v="40.868580000000001"/>
    <s v="Portal"/>
  </r>
  <r>
    <x v="1"/>
    <x v="5651"/>
    <s v="1A"/>
    <n v="1"/>
    <x v="2"/>
    <x v="2"/>
    <n v="2"/>
    <n v="-0.33333333333333331"/>
    <n v="20"/>
    <n v="30"/>
    <n v="20"/>
    <m/>
    <n v="20"/>
    <n v="1606"/>
    <n v="0.3695"/>
    <s v="5058C SL"/>
    <s v="0"/>
    <s v="0"/>
    <n v="0"/>
    <n v="0"/>
    <n v="117.73076923076924"/>
    <n v="117.73076923076924"/>
    <n v="0"/>
    <n v="0"/>
    <n v="0"/>
    <n v="2355"/>
    <n v="870.17250000000001"/>
    <n v="3061"/>
    <n v="1131.0395000000001"/>
    <s v="Portal"/>
  </r>
  <r>
    <x v="0"/>
    <x v="5652"/>
    <s v="3A"/>
    <n v="1"/>
    <x v="2"/>
    <x v="2"/>
    <n v="2"/>
    <n v="-0.53333333333333333"/>
    <n v="35"/>
    <n v="75"/>
    <n v="35"/>
    <m/>
    <n v="35"/>
    <n v="938"/>
    <n v="0.45340999999999998"/>
    <s v="6023C SL"/>
    <s v="0"/>
    <s v="0"/>
    <n v="0"/>
    <n v="0"/>
    <n v="34.615384615384613"/>
    <n v="34.615384615384613"/>
    <n v="0"/>
    <n v="0"/>
    <n v="0"/>
    <n v="1212"/>
    <n v="549.53291999999999"/>
    <n v="1420"/>
    <n v="643.84219999999993"/>
    <s v="Portal"/>
  </r>
  <r>
    <x v="1"/>
    <x v="5653"/>
    <s v="1F"/>
    <n v="1"/>
    <x v="2"/>
    <x v="2"/>
    <n v="2"/>
    <n v="-0.33333333333333331"/>
    <n v="40"/>
    <n v="60"/>
    <n v="40"/>
    <m/>
    <n v="40"/>
    <n v="2728"/>
    <n v="0.18526000000000001"/>
    <s v="86005CY SL"/>
    <s v="0"/>
    <s v="0"/>
    <n v="0"/>
    <n v="0"/>
    <n v="7.9230769230769234"/>
    <n v="7.9230769230769234"/>
    <n v="316.92307692307691"/>
    <n v="0"/>
    <n v="0"/>
    <n v="317"/>
    <n v="58.727420000000002"/>
    <n v="365"/>
    <n v="67.619900000000001"/>
    <s v="Portal"/>
  </r>
  <r>
    <x v="1"/>
    <x v="5654"/>
    <s v="2F"/>
    <n v="1000"/>
    <x v="3"/>
    <x v="3"/>
    <s v="T"/>
    <n v="0"/>
    <n v="5"/>
    <n v="5"/>
    <n v="5"/>
    <m/>
    <n v="5"/>
    <n v="0"/>
    <n v="557.55939000000001"/>
    <s v="9179B BR"/>
    <n v="0"/>
    <n v="3"/>
    <n v="3.4615384615384616E-3"/>
    <n v="3.4615384615384617"/>
    <n v="103.42307692307692"/>
    <n v="0.10342307692307692"/>
    <n v="1.7307692307692309E-2"/>
    <n v="1"/>
    <n v="557.55939000000001"/>
    <n v="1"/>
    <n v="557.55939000000001"/>
    <n v="1"/>
    <n v="557.55939000000001"/>
    <s v="MPS"/>
  </r>
  <r>
    <x v="0"/>
    <x v="5655"/>
    <s v="5A"/>
    <n v="1000"/>
    <x v="0"/>
    <x v="0"/>
    <s v="S"/>
    <n v="-0.56603773584905659"/>
    <n v="23"/>
    <n v="53"/>
    <n v="23"/>
    <n v="-4"/>
    <n v="19"/>
    <n v="3"/>
    <n v="80.900000000000006"/>
    <s v="1559 WH"/>
    <n v="0"/>
    <n v="5"/>
    <n v="5.7692307692307696E-3"/>
    <n v="5.7692307692307692"/>
    <n v="61.92307692307692"/>
    <n v="6.1923076923076921E-2"/>
    <n v="0.10961538461538461"/>
    <n v="1"/>
    <n v="80.900000000000006"/>
    <n v="1"/>
    <n v="80.900000000000006"/>
    <n v="1"/>
    <n v="80.900000000000006"/>
    <s v="Portal"/>
  </r>
  <r>
    <x v="0"/>
    <x v="5656"/>
    <s v="8B"/>
    <n v="50"/>
    <x v="18"/>
    <x v="17"/>
    <s v="E"/>
    <n v="0"/>
    <n v="84"/>
    <n v="84"/>
    <n v="84"/>
    <n v="-4"/>
    <n v="80"/>
    <n v="96"/>
    <n v="16.313569999999999"/>
    <s v="P1053/4 BK"/>
    <n v="34"/>
    <n v="337"/>
    <n v="0.755"/>
    <n v="37.75"/>
    <n v="37.75"/>
    <n v="0.755"/>
    <n v="60.4"/>
    <n v="4"/>
    <n v="65.254279999999994"/>
    <n v="64"/>
    <n v="1044.0684799999999"/>
    <n v="68"/>
    <n v="1109.32276"/>
    <s v="Portal"/>
  </r>
  <r>
    <x v="0"/>
    <x v="5657"/>
    <s v="5I"/>
    <n v="100"/>
    <x v="0"/>
    <x v="0"/>
    <s v="B"/>
    <n v="2.564102564102564E-2"/>
    <n v="40"/>
    <n v="39"/>
    <n v="39"/>
    <n v="-4"/>
    <n v="35"/>
    <n v="20"/>
    <n v="45.15"/>
    <s v="6719 WH"/>
    <n v="19"/>
    <n v="39"/>
    <n v="0.24961538461538463"/>
    <n v="24.961538461538463"/>
    <n v="82.65384615384616"/>
    <n v="0.82653846153846156"/>
    <n v="8.736538461538462"/>
    <n v="1"/>
    <n v="45.15"/>
    <n v="10"/>
    <n v="451.5"/>
    <n v="11"/>
    <n v="496.65"/>
    <s v="Portal"/>
  </r>
  <r>
    <x v="1"/>
    <x v="5658"/>
    <s v="3A"/>
    <n v="1"/>
    <x v="2"/>
    <x v="2"/>
    <n v="2"/>
    <n v="-0.33333333333333331"/>
    <n v="40"/>
    <n v="60"/>
    <n v="40"/>
    <m/>
    <n v="40"/>
    <n v="11900"/>
    <n v="0.14932999999999999"/>
    <s v="3303 SL"/>
    <s v="0"/>
    <s v="0"/>
    <n v="0"/>
    <n v="0"/>
    <n v="19.730769230769234"/>
    <n v="19.730769230769234"/>
    <n v="789.23076923076928"/>
    <n v="0"/>
    <n v="0"/>
    <n v="789"/>
    <n v="117.82136999999999"/>
    <n v="888"/>
    <n v="132.60504"/>
    <s v="Portal"/>
  </r>
  <r>
    <x v="1"/>
    <x v="5659"/>
    <s v="8A"/>
    <n v="100"/>
    <x v="1"/>
    <x v="1"/>
    <s v="E"/>
    <n v="0.5730337078651685"/>
    <n v="140"/>
    <n v="89"/>
    <n v="89"/>
    <n v="-4"/>
    <n v="85"/>
    <n v="650"/>
    <n v="13.81429"/>
    <s v="F2211/4 BK"/>
    <n v="471"/>
    <n v="1089"/>
    <n v="6.328846153846154"/>
    <n v="632.88461538461536"/>
    <n v="1155.0788384615382"/>
    <n v="11.550788384615382"/>
    <n v="537.95192307692309"/>
    <n v="32"/>
    <n v="442.05727999999999"/>
    <n v="570"/>
    <n v="7874.1453000000001"/>
    <n v="602"/>
    <n v="8316.2025799999992"/>
    <s v="Portal"/>
  </r>
  <r>
    <x v="0"/>
    <x v="5660"/>
    <s v="5A"/>
    <n v="1000"/>
    <x v="0"/>
    <x v="0"/>
    <s v="S"/>
    <n v="-0.52083333333333337"/>
    <n v="23"/>
    <n v="48"/>
    <n v="23"/>
    <n v="-4"/>
    <n v="19"/>
    <n v="3"/>
    <n v="15.87"/>
    <s v="1550 OR"/>
    <n v="8"/>
    <n v="20"/>
    <n v="0.10923076923076923"/>
    <n v="109.23076923076923"/>
    <n v="119.03846153846153"/>
    <n v="0.11903846153846154"/>
    <n v="2.0753846153846154"/>
    <n v="1"/>
    <n v="15.87"/>
    <n v="3"/>
    <n v="47.61"/>
    <n v="4"/>
    <n v="63.48"/>
    <s v="Portal"/>
  </r>
  <r>
    <x v="0"/>
    <x v="5661"/>
    <s v="5A"/>
    <n v="100"/>
    <x v="0"/>
    <x v="0"/>
    <s v="S"/>
    <n v="-0.52083333333333337"/>
    <n v="23"/>
    <n v="48"/>
    <n v="23"/>
    <n v="-4"/>
    <n v="19"/>
    <n v="23"/>
    <n v="2.3290000000000002"/>
    <s v="1550 OR"/>
    <n v="6"/>
    <n v="29"/>
    <n v="9.8076923076923075E-2"/>
    <n v="9.8076923076923084"/>
    <n v="119.03846153846153"/>
    <n v="1.1903846153846154"/>
    <n v="1.8634615384615385"/>
    <n v="1"/>
    <n v="2.3290000000000002"/>
    <n v="3"/>
    <n v="6.9870000000000001"/>
    <n v="3"/>
    <n v="6.9870000000000001"/>
    <s v="Portal"/>
  </r>
  <r>
    <x v="0"/>
    <x v="5662"/>
    <s v="5A"/>
    <n v="100"/>
    <x v="0"/>
    <x v="0"/>
    <s v="S"/>
    <n v="-0.16666666666666666"/>
    <n v="20"/>
    <n v="24"/>
    <n v="20"/>
    <n v="-4"/>
    <n v="16"/>
    <n v="1"/>
    <n v="15.218999999999999"/>
    <s v="1560 GR"/>
    <n v="21"/>
    <n v="36"/>
    <n v="0.26769230769230767"/>
    <n v="26.769230769230766"/>
    <n v="26.769230769230766"/>
    <n v="0.26769230769230767"/>
    <n v="4.2830769230769228"/>
    <n v="2"/>
    <n v="30.437999999999999"/>
    <n v="6"/>
    <n v="91.313999999999993"/>
    <n v="7"/>
    <n v="106.533"/>
    <s v="Portal  "/>
  </r>
  <r>
    <x v="1"/>
    <x v="5663"/>
    <s v="3A"/>
    <n v="1000"/>
    <x v="2"/>
    <x v="2"/>
    <n v="2"/>
    <n v="0"/>
    <n v="30"/>
    <n v="30"/>
    <n v="30"/>
    <m/>
    <n v="30"/>
    <n v="0"/>
    <n v="526.43571999999995"/>
    <s v="1719 SL"/>
    <n v="0"/>
    <n v="4"/>
    <n v="4.6153846153846158E-3"/>
    <n v="4.6153846153846159"/>
    <n v="11.26923076923077"/>
    <n v="1.1269230769230769E-2"/>
    <n v="0.13846153846153847"/>
    <n v="1"/>
    <n v="526.43571999999995"/>
    <n v="1"/>
    <n v="526.43571999999995"/>
    <n v="1"/>
    <n v="526.43571999999995"/>
    <s v="Portal"/>
  </r>
  <r>
    <x v="1"/>
    <x v="5664"/>
    <s v="5E"/>
    <n v="1000"/>
    <x v="3"/>
    <x v="3"/>
    <s v="T"/>
    <n v="0"/>
    <n v="5"/>
    <n v="5"/>
    <n v="5"/>
    <m/>
    <n v="5"/>
    <n v="16"/>
    <n v="81.195809999999994"/>
    <s v="2842/7 BK"/>
    <n v="94"/>
    <n v="229"/>
    <n v="1.2765384615384614"/>
    <n v="1276.5384615384614"/>
    <n v="1450.3076923076922"/>
    <n v="1.4503076923076921"/>
    <n v="6.3826923076923068"/>
    <n v="9"/>
    <n v="730.76228999999989"/>
    <n v="15"/>
    <n v="1217.93715"/>
    <n v="23"/>
    <n v="1867.5036299999999"/>
    <s v="MPS"/>
  </r>
  <r>
    <x v="0"/>
    <x v="5665"/>
    <s v="1F"/>
    <n v="1"/>
    <x v="2"/>
    <x v="2"/>
    <n v="2"/>
    <n v="-0.4375"/>
    <n v="45"/>
    <n v="80"/>
    <n v="45"/>
    <m/>
    <n v="45"/>
    <n v="5538"/>
    <n v="0.40461000000000003"/>
    <s v="86605CY SL"/>
    <s v="0"/>
    <s v="0"/>
    <n v="0"/>
    <n v="0"/>
    <n v="37.53846153846154"/>
    <n v="37.53846153846154"/>
    <n v="0"/>
    <n v="0"/>
    <n v="0"/>
    <n v="1689"/>
    <n v="683.38629000000003"/>
    <n v="1877"/>
    <n v="759.45297000000005"/>
    <s v="Portal"/>
  </r>
  <r>
    <x v="1"/>
    <x v="5666"/>
    <s v="5A"/>
    <n v="1000"/>
    <x v="0"/>
    <x v="0"/>
    <s v="S"/>
    <n v="-0.52083333333333337"/>
    <n v="23"/>
    <n v="48"/>
    <n v="23"/>
    <n v="-4"/>
    <n v="19"/>
    <n v="144"/>
    <n v="28.09"/>
    <s v="3053 WH"/>
    <n v="226"/>
    <n v="639"/>
    <n v="3.171153846153846"/>
    <n v="3171.1538461538462"/>
    <n v="3778.3076923076919"/>
    <n v="3.7783076923076919"/>
    <n v="71.787846153846147"/>
    <n v="19"/>
    <n v="533.71"/>
    <n v="79"/>
    <n v="2219.11"/>
    <n v="95"/>
    <n v="2668.55"/>
    <s v="Portal"/>
  </r>
  <r>
    <x v="0"/>
    <x v="5667"/>
    <s v="5A"/>
    <n v="1000"/>
    <x v="0"/>
    <x v="0"/>
    <s v="S"/>
    <n v="-0.55128205128205132"/>
    <n v="35"/>
    <n v="78"/>
    <n v="35"/>
    <n v="-4"/>
    <n v="31"/>
    <n v="2"/>
    <n v="17.88"/>
    <s v="1852 SL"/>
    <n v="8"/>
    <n v="17"/>
    <n v="0.10576923076923077"/>
    <n v="105.76923076923077"/>
    <n v="134.19230769230771"/>
    <n v="0.13419230769230769"/>
    <n v="3.2788461538461537"/>
    <n v="1"/>
    <n v="17.88"/>
    <n v="4"/>
    <n v="71.52"/>
    <n v="5"/>
    <n v="89.399999999999991"/>
    <s v="Portal"/>
  </r>
  <r>
    <x v="0"/>
    <x v="5668"/>
    <s v="5A"/>
    <n v="1000"/>
    <x v="0"/>
    <x v="0"/>
    <s v="S"/>
    <n v="-0.62264150943396224"/>
    <n v="20"/>
    <n v="53"/>
    <n v="20"/>
    <n v="-4"/>
    <n v="16"/>
    <n v="2"/>
    <n v="89.89"/>
    <s v="1859/19 GR"/>
    <n v="1"/>
    <n v="1"/>
    <n v="1.1923076923076923E-2"/>
    <n v="11.923076923076923"/>
    <n v="21.53846153846154"/>
    <n v="2.1538461538461541E-2"/>
    <n v="0.19076923076923077"/>
    <n v="1"/>
    <n v="89.89"/>
    <n v="1"/>
    <n v="89.89"/>
    <n v="1"/>
    <n v="89.89"/>
    <s v="Portal"/>
  </r>
  <r>
    <x v="1"/>
    <x v="5669"/>
    <s v="2H"/>
    <n v="1000"/>
    <x v="2"/>
    <x v="2"/>
    <n v="2"/>
    <n v="0"/>
    <n v="35"/>
    <n v="35"/>
    <n v="35"/>
    <m/>
    <n v="35"/>
    <n v="0"/>
    <n v="129.01618999999999"/>
    <s v="M39114 SL"/>
    <n v="1"/>
    <n v="4"/>
    <n v="1.5384615384615385E-2"/>
    <n v="15.384615384615385"/>
    <n v="15.961538461538462"/>
    <n v="1.5961538461538461E-2"/>
    <n v="0.53846153846153855"/>
    <n v="0"/>
    <n v="0"/>
    <n v="1"/>
    <n v="129.01618999999999"/>
    <n v="1"/>
    <n v="129.01618999999999"/>
    <s v="Portal"/>
  </r>
  <r>
    <x v="1"/>
    <x v="5670"/>
    <s v="1F"/>
    <n v="1"/>
    <x v="2"/>
    <x v="2"/>
    <n v="2"/>
    <n v="-0.55555555555555558"/>
    <n v="40"/>
    <n v="90"/>
    <n v="40"/>
    <m/>
    <n v="40"/>
    <n v="25495"/>
    <n v="0.24961"/>
    <s v="65804 SL"/>
    <s v="0"/>
    <s v="0"/>
    <n v="0"/>
    <n v="0"/>
    <n v="163.65384615384616"/>
    <n v="163.65384615384616"/>
    <n v="6546.1538461538466"/>
    <n v="0"/>
    <n v="0"/>
    <n v="0"/>
    <n v="0"/>
    <n v="0"/>
    <n v="0"/>
    <s v="Portal"/>
  </r>
  <r>
    <x v="0"/>
    <x v="5671"/>
    <s v="5A"/>
    <n v="1000"/>
    <x v="0"/>
    <x v="0"/>
    <s v="S"/>
    <n v="3.7037037037037035E-2"/>
    <n v="28"/>
    <n v="27"/>
    <n v="27"/>
    <n v="-4"/>
    <n v="23"/>
    <n v="10"/>
    <n v="20.56"/>
    <s v="1855/19 VI"/>
    <n v="2"/>
    <n v="5"/>
    <n v="2.7307692307692307E-2"/>
    <n v="27.307692307692307"/>
    <n v="38.807692307692307"/>
    <n v="3.8807692307692307E-2"/>
    <n v="0.62807692307692309"/>
    <n v="0"/>
    <n v="0"/>
    <n v="1"/>
    <n v="20.56"/>
    <n v="1"/>
    <n v="20.56"/>
    <s v="Portal"/>
  </r>
  <r>
    <x v="0"/>
    <x v="5672"/>
    <s v="3A"/>
    <n v="1000"/>
    <x v="2"/>
    <x v="2"/>
    <n v="2"/>
    <n v="0"/>
    <n v="35"/>
    <n v="35"/>
    <n v="35"/>
    <m/>
    <n v="35"/>
    <n v="0"/>
    <n v="379.59001999999998"/>
    <s v="1891/3C SL"/>
    <n v="1"/>
    <n v="3"/>
    <n v="1.4230769230769231E-2"/>
    <n v="14.230769230769232"/>
    <n v="36.192307692307693"/>
    <n v="3.619230769230769E-2"/>
    <n v="0.49807692307692308"/>
    <n v="0"/>
    <n v="0"/>
    <n v="0"/>
    <n v="0"/>
    <n v="0"/>
    <n v="0"/>
    <s v="Portal"/>
  </r>
  <r>
    <x v="0"/>
    <x v="5673"/>
    <s v="5C"/>
    <n v="1000"/>
    <x v="19"/>
    <x v="18"/>
    <s v="E"/>
    <n v="0"/>
    <n v="34"/>
    <n v="34"/>
    <n v="34"/>
    <n v="-4"/>
    <n v="30"/>
    <n v="1"/>
    <n v="2108.3000000000002"/>
    <s v="39X1825 WH"/>
    <n v="2"/>
    <n v="7"/>
    <n v="2.9615384615384613E-2"/>
    <n v="29.615384615384613"/>
    <n v="41.88461538461538"/>
    <n v="4.1884615384615381E-2"/>
    <n v="0.88846153846153841"/>
    <n v="0"/>
    <n v="0"/>
    <n v="1"/>
    <n v="2108.3000000000002"/>
    <n v="1"/>
    <n v="2108.3000000000002"/>
    <s v="Traditional"/>
  </r>
  <r>
    <x v="0"/>
    <x v="5674"/>
    <s v="5E"/>
    <n v="1000"/>
    <x v="7"/>
    <x v="7"/>
    <s v="S"/>
    <n v="0"/>
    <n v="88"/>
    <n v="88"/>
    <n v="88"/>
    <n v="-4"/>
    <n v="84"/>
    <n v="3"/>
    <n v="71.234999999999999"/>
    <s v="2841/1 BR"/>
    <n v="0"/>
    <n v="0"/>
    <n v="0"/>
    <n v="0"/>
    <n v="3.5769230769230766"/>
    <n v="3.5769230769230765E-3"/>
    <n v="0"/>
    <n v="0"/>
    <n v="0"/>
    <n v="0"/>
    <n v="0"/>
    <n v="0"/>
    <n v="0"/>
    <s v="Traditional"/>
  </r>
  <r>
    <x v="0"/>
    <x v="5675"/>
    <s v="3D"/>
    <n v="1000"/>
    <x v="0"/>
    <x v="0"/>
    <s v="B"/>
    <n v="0"/>
    <n v="48"/>
    <n v="48"/>
    <n v="48"/>
    <n v="-4"/>
    <n v="44"/>
    <n v="23"/>
    <n v="97.48"/>
    <s v="2466L SL"/>
    <n v="17"/>
    <n v="54"/>
    <n v="0.2453846153846154"/>
    <n v="245.38461538461539"/>
    <n v="538.88461538461536"/>
    <n v="0.53888461538461541"/>
    <n v="23.710923076923077"/>
    <n v="1"/>
    <n v="97.48"/>
    <n v="12"/>
    <n v="1169.76"/>
    <n v="13"/>
    <n v="1267.24"/>
    <s v="Portal"/>
  </r>
  <r>
    <x v="0"/>
    <x v="5676"/>
    <s v="5E"/>
    <n v="1"/>
    <x v="3"/>
    <x v="3"/>
    <s v="S"/>
    <n v="0.05"/>
    <n v="63"/>
    <n v="60"/>
    <n v="60"/>
    <n v="-4"/>
    <n v="56"/>
    <n v="0"/>
    <n v="0.06"/>
    <s v="2841/1 BR"/>
    <s v="0"/>
    <s v="0"/>
    <n v="0"/>
    <n v="0"/>
    <n v="3.5769230769230766"/>
    <n v="3.5769230769230766"/>
    <n v="0"/>
    <n v="0"/>
    <n v="0"/>
    <n v="0"/>
    <n v="0"/>
    <n v="0"/>
    <n v="0"/>
    <s v="Traditional"/>
  </r>
  <r>
    <x v="1"/>
    <x v="5677"/>
    <s v="1F"/>
    <n v="1000"/>
    <x v="2"/>
    <x v="2"/>
    <n v="2"/>
    <n v="0"/>
    <n v="30"/>
    <n v="30"/>
    <n v="30"/>
    <m/>
    <n v="30"/>
    <n v="0"/>
    <n v="410.46194000000003"/>
    <s v="86307CY SL"/>
    <n v="2"/>
    <n v="6"/>
    <n v="2.8461538461538462E-2"/>
    <n v="28.461538461538463"/>
    <n v="49.615384615384613"/>
    <n v="4.961538461538461E-2"/>
    <n v="0.85384615384615381"/>
    <n v="0"/>
    <n v="0"/>
    <n v="1"/>
    <n v="410.46194000000003"/>
    <n v="1"/>
    <n v="410.46194000000003"/>
    <s v="Portal"/>
  </r>
  <r>
    <x v="0"/>
    <x v="5678"/>
    <s v="5A"/>
    <n v="1000"/>
    <x v="0"/>
    <x v="0"/>
    <s v="S"/>
    <n v="-0.58333333333333337"/>
    <n v="20"/>
    <n v="48"/>
    <n v="20"/>
    <n v="-4"/>
    <n v="16"/>
    <n v="34"/>
    <n v="40.97"/>
    <s v="3253 BK"/>
    <n v="2"/>
    <n v="56"/>
    <n v="8.615384615384615E-2"/>
    <n v="86.153846153846146"/>
    <n v="174.34615384615381"/>
    <n v="0.17434615384615382"/>
    <n v="1.3784615384615384"/>
    <n v="1"/>
    <n v="40.97"/>
    <n v="2"/>
    <n v="81.94"/>
    <n v="2"/>
    <n v="81.94"/>
    <s v="Portal"/>
  </r>
  <r>
    <x v="0"/>
    <x v="5679"/>
    <s v="5E"/>
    <n v="1000"/>
    <x v="7"/>
    <x v="7"/>
    <s v="S"/>
    <n v="0.09"/>
    <n v="109"/>
    <n v="100"/>
    <n v="100"/>
    <n v="-4"/>
    <n v="96"/>
    <n v="8"/>
    <n v="71.234999999999999"/>
    <s v="2841/7 VI"/>
    <n v="2"/>
    <n v="20"/>
    <n v="4.4615384615384612E-2"/>
    <n v="44.615384615384613"/>
    <n v="68.5"/>
    <n v="6.8500000000000005E-2"/>
    <n v="4.2830769230769228"/>
    <n v="0"/>
    <n v="0"/>
    <n v="4"/>
    <n v="284.94"/>
    <n v="4"/>
    <n v="284.94"/>
    <s v="Traditional"/>
  </r>
  <r>
    <x v="1"/>
    <x v="5680"/>
    <s v="8A"/>
    <n v="7"/>
    <x v="12"/>
    <x v="12"/>
    <s v="E"/>
    <n v="0.14285714285714285"/>
    <n v="32"/>
    <n v="28"/>
    <n v="28"/>
    <n v="-4"/>
    <n v="24"/>
    <n v="3"/>
    <n v="4.0735000000000001"/>
    <s v="F2211/2 CL"/>
    <n v="80"/>
    <n v="126"/>
    <n v="1.006923076923077"/>
    <n v="7.048461538461539"/>
    <n v="184.01538461538462"/>
    <n v="26.287912087912087"/>
    <n v="24.166153846153847"/>
    <n v="5"/>
    <n v="20.3675"/>
    <n v="29"/>
    <n v="118.1315"/>
    <n v="34"/>
    <n v="138.499"/>
    <s v="Portal"/>
  </r>
  <r>
    <x v="1"/>
    <x v="5681"/>
    <s v="1A"/>
    <n v="1000"/>
    <x v="2"/>
    <x v="2"/>
    <n v="2"/>
    <n v="0"/>
    <n v="35"/>
    <n v="35"/>
    <n v="35"/>
    <m/>
    <n v="35"/>
    <n v="0"/>
    <n v="633.64877000000001"/>
    <s v="5368C SL"/>
    <n v="0"/>
    <n v="1"/>
    <n v="1.153846153846154E-3"/>
    <n v="1.153846153846154"/>
    <n v="2.6538461538461542"/>
    <n v="2.6538461538461542E-3"/>
    <n v="4.0384615384615387E-2"/>
    <n v="1"/>
    <n v="633.64877000000001"/>
    <n v="1"/>
    <n v="633.64877000000001"/>
    <n v="1"/>
    <n v="633.64877000000001"/>
    <s v="Portal"/>
  </r>
  <r>
    <x v="0"/>
    <x v="5682"/>
    <s v="5E"/>
    <n v="1"/>
    <x v="3"/>
    <x v="3"/>
    <s v="S"/>
    <n v="0.13333333333333333"/>
    <n v="68"/>
    <n v="60"/>
    <n v="60"/>
    <n v="-4"/>
    <n v="56"/>
    <n v="6403"/>
    <n v="0.18"/>
    <s v="5875 GR"/>
    <s v="0"/>
    <s v="0"/>
    <n v="0"/>
    <n v="0"/>
    <n v="38.807692307692307"/>
    <n v="38.807692307692307"/>
    <n v="0"/>
    <n v="194"/>
    <n v="34.92"/>
    <n v="2367"/>
    <n v="426.06"/>
    <n v="2561"/>
    <n v="460.97999999999996"/>
    <s v="Portal With MPS"/>
  </r>
  <r>
    <x v="1"/>
    <x v="5683"/>
    <s v="5I"/>
    <n v="1000"/>
    <x v="0"/>
    <x v="0"/>
    <s v="B"/>
    <n v="0"/>
    <n v="39"/>
    <n v="39"/>
    <n v="39"/>
    <n v="-4"/>
    <n v="35"/>
    <n v="58"/>
    <n v="106.95"/>
    <s v="6716 GY"/>
    <n v="43"/>
    <n v="149"/>
    <n v="0.63500000000000001"/>
    <n v="635"/>
    <n v="1093.4615384615383"/>
    <n v="1.0934615384615383"/>
    <n v="22.225000000000001"/>
    <n v="3"/>
    <n v="320.85000000000002"/>
    <n v="25"/>
    <n v="2673.75"/>
    <n v="28"/>
    <n v="2994.6"/>
    <s v="Portal"/>
  </r>
  <r>
    <x v="0"/>
    <x v="5684"/>
    <s v="5I"/>
    <n v="1000"/>
    <x v="0"/>
    <x v="0"/>
    <s v="B"/>
    <n v="2.564102564102564E-2"/>
    <n v="40"/>
    <n v="39"/>
    <n v="39"/>
    <n v="-4"/>
    <n v="35"/>
    <n v="7"/>
    <n v="71.2"/>
    <s v="6715S BK"/>
    <n v="1"/>
    <n v="7"/>
    <n v="1.8846153846153846E-2"/>
    <n v="18.846153846153847"/>
    <n v="69.5"/>
    <n v="6.9500000000000006E-2"/>
    <n v="0.6596153846153846"/>
    <n v="0"/>
    <n v="0"/>
    <n v="1"/>
    <n v="71.2"/>
    <n v="1"/>
    <n v="71.2"/>
    <s v="Portal"/>
  </r>
  <r>
    <x v="1"/>
    <x v="5685"/>
    <s v="8A"/>
    <n v="16"/>
    <x v="12"/>
    <x v="12"/>
    <s v="E"/>
    <n v="2.85"/>
    <n v="154"/>
    <n v="40"/>
    <n v="40"/>
    <n v="-4"/>
    <n v="36"/>
    <n v="4"/>
    <n v="4.3028000000000004"/>
    <s v="F2213/32 CL"/>
    <n v="2"/>
    <n v="31"/>
    <n v="5.7307692307692309E-2"/>
    <n v="0.91692307692307695"/>
    <n v="259.39192307692304"/>
    <n v="16.21199519230769"/>
    <n v="2.063076923076923"/>
    <n v="0"/>
    <n v="0"/>
    <n v="2"/>
    <n v="8.6056000000000008"/>
    <n v="2"/>
    <n v="8.6056000000000008"/>
    <s v="Portal"/>
  </r>
  <r>
    <x v="1"/>
    <x v="5686"/>
    <s v="5I"/>
    <n v="1000"/>
    <x v="0"/>
    <x v="0"/>
    <s v="S"/>
    <n v="2.564102564102564E-2"/>
    <n v="40"/>
    <n v="39"/>
    <n v="39"/>
    <n v="-4"/>
    <n v="35"/>
    <n v="128"/>
    <n v="39.340000000000003"/>
    <s v="6715 RD"/>
    <n v="240"/>
    <n v="489"/>
    <n v="3.1488461538461539"/>
    <n v="3148.8461538461538"/>
    <n v="4903.5"/>
    <n v="4.9035000000000002"/>
    <n v="110.20961538461539"/>
    <n v="16"/>
    <n v="629.44000000000005"/>
    <n v="126"/>
    <n v="4956.84"/>
    <n v="142"/>
    <n v="5586.2800000000007"/>
    <s v="Portal"/>
  </r>
  <r>
    <x v="0"/>
    <x v="5687"/>
    <s v="5E"/>
    <n v="100"/>
    <x v="3"/>
    <x v="3"/>
    <s v="T"/>
    <n v="0"/>
    <n v="5"/>
    <n v="5"/>
    <n v="5"/>
    <m/>
    <n v="5"/>
    <n v="2"/>
    <n v="12.26257"/>
    <s v="5853/19 GR"/>
    <n v="21"/>
    <n v="85"/>
    <n v="0.32423076923076921"/>
    <n v="32.42307692307692"/>
    <n v="55.88461538461538"/>
    <n v="0.55884615384615377"/>
    <n v="1.6211538461538462"/>
    <n v="2"/>
    <n v="24.52514"/>
    <n v="4"/>
    <n v="49.050280000000001"/>
    <n v="6"/>
    <n v="73.575420000000008"/>
    <s v="MPS"/>
  </r>
  <r>
    <x v="0"/>
    <x v="5688"/>
    <s v="5C"/>
    <n v="1000"/>
    <x v="19"/>
    <x v="18"/>
    <s v="E"/>
    <n v="0"/>
    <n v="34"/>
    <n v="34"/>
    <n v="34"/>
    <n v="-4"/>
    <n v="30"/>
    <n v="0"/>
    <n v="945.9"/>
    <s v="39X1620 WH"/>
    <n v="0"/>
    <n v="3"/>
    <n v="3.4615384615384616E-3"/>
    <n v="3.4615384615384617"/>
    <n v="15.192307692307692"/>
    <n v="1.5192307692307692E-2"/>
    <n v="0.10384615384615385"/>
    <n v="1"/>
    <n v="945.9"/>
    <n v="1"/>
    <n v="945.9"/>
    <n v="1"/>
    <n v="945.9"/>
    <s v="Traditional"/>
  </r>
  <r>
    <x v="0"/>
    <x v="5689"/>
    <s v="5A"/>
    <n v="1000"/>
    <x v="0"/>
    <x v="0"/>
    <s v="S"/>
    <n v="4.1666666666666664E-2"/>
    <n v="25"/>
    <n v="24"/>
    <n v="24"/>
    <n v="-4"/>
    <n v="20"/>
    <n v="0"/>
    <n v="12.69"/>
    <s v="3050/1 OR"/>
    <n v="0"/>
    <n v="5"/>
    <n v="5.7692307692307696E-3"/>
    <n v="5.7692307692307692"/>
    <n v="75.230769230769241"/>
    <n v="7.523076923076924E-2"/>
    <n v="0.11538461538461539"/>
    <n v="1"/>
    <n v="12.69"/>
    <n v="1"/>
    <n v="12.69"/>
    <n v="1"/>
    <n v="12.69"/>
    <s v="Portal"/>
  </r>
  <r>
    <x v="0"/>
    <x v="5690"/>
    <s v="5A"/>
    <n v="100"/>
    <x v="0"/>
    <x v="0"/>
    <s v="S"/>
    <n v="0"/>
    <n v="24"/>
    <n v="24"/>
    <n v="24"/>
    <n v="-4"/>
    <n v="20"/>
    <n v="2"/>
    <n v="5.7480000000000002"/>
    <s v="3057/1 WH"/>
    <n v="7"/>
    <n v="37"/>
    <n v="0.11807692307692308"/>
    <n v="11.807692307692308"/>
    <n v="14.115384615384617"/>
    <n v="0.14115384615384616"/>
    <n v="2.3615384615384616"/>
    <n v="1"/>
    <n v="5.7480000000000002"/>
    <n v="3"/>
    <n v="17.244"/>
    <n v="4"/>
    <n v="22.992000000000001"/>
    <s v="Portal"/>
  </r>
  <r>
    <x v="0"/>
    <x v="5691"/>
    <s v="5E"/>
    <n v="100"/>
    <x v="3"/>
    <x v="3"/>
    <s v="T"/>
    <n v="0"/>
    <n v="5"/>
    <n v="5"/>
    <n v="5"/>
    <m/>
    <n v="5"/>
    <n v="2"/>
    <n v="8.2625700000000002"/>
    <s v="2842/7 SL"/>
    <n v="17"/>
    <n v="72"/>
    <n v="0.26615384615384619"/>
    <n v="26.61538461538462"/>
    <n v="101.61538461538461"/>
    <n v="1.0161538461538462"/>
    <n v="1.3307692307692309"/>
    <n v="2"/>
    <n v="16.52514"/>
    <n v="3"/>
    <n v="24.787710000000001"/>
    <n v="5"/>
    <n v="41.312849999999997"/>
    <s v="MPS"/>
  </r>
  <r>
    <x v="1"/>
    <x v="5692"/>
    <s v="5I"/>
    <n v="5000"/>
    <x v="0"/>
    <x v="0"/>
    <s v="B"/>
    <n v="2.564102564102564E-2"/>
    <n v="40"/>
    <n v="39"/>
    <n v="39"/>
    <n v="-4"/>
    <n v="35"/>
    <n v="21"/>
    <n v="184"/>
    <s v="6715 BK"/>
    <n v="16"/>
    <n v="114"/>
    <n v="0.30384615384615382"/>
    <n v="1519.2307692307691"/>
    <n v="4905.5"/>
    <n v="0.98109999999999997"/>
    <n v="10.634615384615383"/>
    <n v="2"/>
    <n v="368"/>
    <n v="13"/>
    <n v="2392"/>
    <n v="15"/>
    <n v="2760"/>
    <s v="Portal"/>
  </r>
  <r>
    <x v="0"/>
    <x v="5693"/>
    <s v="5I"/>
    <n v="1000"/>
    <x v="0"/>
    <x v="0"/>
    <s v="S"/>
    <n v="0"/>
    <n v="39"/>
    <n v="39"/>
    <n v="39"/>
    <n v="-4"/>
    <n v="35"/>
    <n v="10"/>
    <n v="34.25"/>
    <s v="6714 OR"/>
    <n v="13"/>
    <n v="31"/>
    <n v="0.17576923076923076"/>
    <n v="175.76923076923077"/>
    <n v="337.57692307692309"/>
    <n v="0.33757692307692311"/>
    <n v="6.1519230769230768"/>
    <n v="1"/>
    <n v="34.25"/>
    <n v="7"/>
    <n v="239.75"/>
    <n v="8"/>
    <n v="274"/>
    <s v="Portal"/>
  </r>
  <r>
    <x v="1"/>
    <x v="5694"/>
    <s v="2I"/>
    <n v="500"/>
    <x v="3"/>
    <x v="3"/>
    <s v="C"/>
    <n v="0"/>
    <n v="5"/>
    <n v="5"/>
    <n v="5"/>
    <m/>
    <n v="5"/>
    <n v="0"/>
    <n v="649.01424999999995"/>
    <s v="M1252 WH"/>
    <s v="0"/>
    <s v="0"/>
    <n v="0"/>
    <n v="0"/>
    <n v="29.73076923076923"/>
    <n v="5.9461538461538462E-2"/>
    <n v="0"/>
    <n v="0"/>
    <n v="0"/>
    <n v="0"/>
    <n v="0"/>
    <n v="0"/>
    <n v="0"/>
    <s v="MPS"/>
  </r>
  <r>
    <x v="1"/>
    <x v="5695"/>
    <s v="3A"/>
    <n v="1"/>
    <x v="2"/>
    <x v="2"/>
    <n v="2"/>
    <n v="-0.66666666666666663"/>
    <n v="25"/>
    <n v="75"/>
    <n v="25"/>
    <m/>
    <n v="25"/>
    <n v="7327"/>
    <n v="0.17684"/>
    <s v="2464C SL"/>
    <s v="0"/>
    <s v="0"/>
    <n v="0"/>
    <n v="0"/>
    <n v="149.57692307692307"/>
    <n v="149.57692307692307"/>
    <n v="3739.4230769230767"/>
    <n v="0"/>
    <n v="0"/>
    <n v="3739"/>
    <n v="661.20475999999996"/>
    <n v="4636"/>
    <n v="819.83024"/>
    <s v="Portal"/>
  </r>
  <r>
    <x v="0"/>
    <x v="5696"/>
    <s v="3A"/>
    <n v="1000"/>
    <x v="2"/>
    <x v="2"/>
    <n v="2"/>
    <n v="0"/>
    <n v="50"/>
    <n v="50"/>
    <n v="50"/>
    <m/>
    <n v="50"/>
    <n v="0"/>
    <n v="421.24558000000002"/>
    <s v="6308 SL"/>
    <n v="14"/>
    <n v="40"/>
    <n v="0.19692307692307692"/>
    <n v="196.92307692307693"/>
    <n v="198.65384615384616"/>
    <n v="0.19865384615384615"/>
    <n v="9.8461538461538467"/>
    <n v="1"/>
    <n v="421.24558000000002"/>
    <n v="11"/>
    <n v="4633.7013800000004"/>
    <n v="12"/>
    <n v="5054.9469600000002"/>
    <s v="Portal"/>
  </r>
  <r>
    <x v="0"/>
    <x v="5697"/>
    <s v="5I"/>
    <n v="1000"/>
    <x v="0"/>
    <x v="0"/>
    <s v="S"/>
    <n v="0"/>
    <n v="39"/>
    <n v="39"/>
    <n v="39"/>
    <n v="-4"/>
    <n v="35"/>
    <n v="25"/>
    <n v="39.340000000000003"/>
    <s v="6715 SL"/>
    <n v="18"/>
    <n v="28"/>
    <n v="0.22615384615384615"/>
    <n v="226.15384615384616"/>
    <n v="278.84615384615387"/>
    <n v="0.27884615384615385"/>
    <n v="7.9153846153846157"/>
    <n v="1"/>
    <n v="39.340000000000003"/>
    <n v="9"/>
    <n v="354.06000000000006"/>
    <n v="10"/>
    <n v="393.40000000000003"/>
    <s v="Portal"/>
  </r>
  <r>
    <x v="0"/>
    <x v="5698"/>
    <s v="5E"/>
    <n v="1"/>
    <x v="3"/>
    <x v="3"/>
    <s v="S"/>
    <n v="0.55000000000000004"/>
    <n v="93"/>
    <n v="60"/>
    <n v="60"/>
    <n v="-4"/>
    <n v="56"/>
    <n v="18140"/>
    <n v="0.12"/>
    <s v="5855/7 GR"/>
    <s v="0"/>
    <s v="0"/>
    <n v="0"/>
    <n v="0"/>
    <n v="87.038461538461533"/>
    <n v="87.038461538461533"/>
    <n v="0"/>
    <n v="435"/>
    <n v="52.199999999999996"/>
    <n v="5309"/>
    <n v="637.07999999999993"/>
    <n v="5744"/>
    <n v="689.28"/>
    <s v="Portal With MPS"/>
  </r>
  <r>
    <x v="1"/>
    <x v="5699"/>
    <s v="5I"/>
    <n v="5000"/>
    <x v="0"/>
    <x v="0"/>
    <s v="B"/>
    <n v="2.564102564102564E-2"/>
    <n v="40"/>
    <n v="39"/>
    <n v="39"/>
    <n v="-4"/>
    <n v="35"/>
    <n v="0"/>
    <n v="519.75"/>
    <s v="6716 BK"/>
    <n v="3"/>
    <n v="15"/>
    <n v="4.9615384615384617E-2"/>
    <n v="248.07692307692309"/>
    <n v="3594.1153846153838"/>
    <n v="0.71882307692307679"/>
    <n v="1.7365384615384616"/>
    <n v="0"/>
    <n v="0"/>
    <n v="2"/>
    <n v="1039.5"/>
    <n v="2"/>
    <n v="1039.5"/>
    <s v="Portal"/>
  </r>
  <r>
    <x v="0"/>
    <x v="5700"/>
    <s v="8B"/>
    <n v="1"/>
    <x v="34"/>
    <x v="33"/>
    <s v="S"/>
    <n v="0"/>
    <n v="38"/>
    <n v="38"/>
    <n v="38"/>
    <n v="-4"/>
    <n v="34"/>
    <n v="0"/>
    <n v="0"/>
    <s v="TFT2009 NA"/>
    <s v="0"/>
    <s v="0"/>
    <n v="0"/>
    <n v="0"/>
    <n v="20.461538461538463"/>
    <n v="20.461538461538463"/>
    <n v="0"/>
    <n v="0"/>
    <n v="0"/>
    <n v="0"/>
    <n v="0"/>
    <n v="0"/>
    <n v="0"/>
    <s v="Traditional"/>
  </r>
  <r>
    <x v="1"/>
    <x v="5701"/>
    <s v="3A"/>
    <n v="1"/>
    <x v="2"/>
    <x v="2"/>
    <n v="2"/>
    <n v="-0.33333333333333331"/>
    <n v="20"/>
    <n v="30"/>
    <n v="20"/>
    <m/>
    <n v="20"/>
    <n v="13714"/>
    <n v="0.22333"/>
    <s v="1896/7C SL"/>
    <s v="0"/>
    <s v="0"/>
    <n v="0"/>
    <n v="0"/>
    <n v="159.73076923076923"/>
    <n v="159.73076923076923"/>
    <n v="3194.6153846153848"/>
    <n v="0"/>
    <n v="0"/>
    <n v="3195"/>
    <n v="713.53935000000001"/>
    <n v="4153"/>
    <n v="927.48949000000005"/>
    <s v="Portal"/>
  </r>
  <r>
    <x v="0"/>
    <x v="5702"/>
    <s v="5C"/>
    <n v="100"/>
    <x v="19"/>
    <x v="18"/>
    <s v="E"/>
    <n v="0"/>
    <n v="34"/>
    <n v="34"/>
    <n v="34"/>
    <n v="-4"/>
    <n v="30"/>
    <n v="0"/>
    <n v="46.14"/>
    <s v="391816 WH"/>
    <n v="0"/>
    <n v="8"/>
    <n v="9.2307692307692316E-3"/>
    <n v="0.92307692307692313"/>
    <n v="125.92307692307692"/>
    <n v="1.2592307692307692"/>
    <n v="0.27692307692307694"/>
    <n v="1"/>
    <n v="46.14"/>
    <n v="1"/>
    <n v="46.14"/>
    <n v="1"/>
    <n v="46.14"/>
    <s v="Traditional"/>
  </r>
  <r>
    <x v="0"/>
    <x v="5703"/>
    <s v="5C"/>
    <n v="500"/>
    <x v="19"/>
    <x v="18"/>
    <s v="E"/>
    <n v="0"/>
    <n v="34"/>
    <n v="34"/>
    <n v="34"/>
    <n v="-4"/>
    <n v="30"/>
    <n v="0"/>
    <n v="291.21499999999997"/>
    <s v="392240 BK"/>
    <n v="1"/>
    <n v="1"/>
    <n v="1.1923076923076923E-2"/>
    <n v="5.9615384615384617"/>
    <n v="13.807692307692308"/>
    <n v="2.7615384615384618E-2"/>
    <n v="0.3576923076923077"/>
    <n v="0"/>
    <n v="0"/>
    <n v="0"/>
    <n v="0"/>
    <n v="0"/>
    <n v="0"/>
    <s v="Traditional"/>
  </r>
  <r>
    <x v="1"/>
    <x v="5704"/>
    <s v="2F"/>
    <n v="1000"/>
    <x v="0"/>
    <x v="0"/>
    <s v="B"/>
    <n v="0"/>
    <n v="83"/>
    <n v="83"/>
    <n v="83"/>
    <n v="-4"/>
    <n v="79"/>
    <n v="3"/>
    <n v="176.69"/>
    <s v="9058C BK"/>
    <n v="24"/>
    <n v="34"/>
    <n v="0.2976923076923077"/>
    <n v="297.69230769230768"/>
    <n v="308.15384615384613"/>
    <n v="0.30815384615384611"/>
    <n v="24.344153846153844"/>
    <n v="1"/>
    <n v="176.69"/>
    <n v="25"/>
    <n v="4417.25"/>
    <n v="26"/>
    <n v="4593.9399999999996"/>
    <s v="Portal"/>
  </r>
  <r>
    <x v="1"/>
    <x v="5705"/>
    <s v="1A"/>
    <n v="1"/>
    <x v="2"/>
    <x v="2"/>
    <n v="2"/>
    <n v="-0.125"/>
    <n v="35"/>
    <n v="40"/>
    <n v="35"/>
    <m/>
    <n v="35"/>
    <n v="427"/>
    <n v="0.28466000000000002"/>
    <s v="5410/4 SL"/>
    <s v="0"/>
    <s v="0"/>
    <n v="0"/>
    <n v="0"/>
    <n v="21.538461538461537"/>
    <n v="21.538461538461537"/>
    <n v="0"/>
    <n v="0"/>
    <n v="0"/>
    <n v="754"/>
    <n v="214.63364000000001"/>
    <n v="883"/>
    <n v="251.35478000000003"/>
    <s v="Portal"/>
  </r>
  <r>
    <x v="1"/>
    <x v="5706"/>
    <s v="1A"/>
    <n v="1"/>
    <x v="2"/>
    <x v="2"/>
    <n v="2"/>
    <n v="-0.125"/>
    <n v="35"/>
    <n v="40"/>
    <n v="35"/>
    <m/>
    <n v="35"/>
    <n v="5570"/>
    <n v="0.42618"/>
    <s v="5424 SL"/>
    <s v="0"/>
    <s v="0"/>
    <n v="0"/>
    <n v="0"/>
    <n v="35.57692307692308"/>
    <n v="35.57692307692308"/>
    <n v="0"/>
    <n v="0"/>
    <n v="0"/>
    <n v="1245"/>
    <n v="530.59410000000003"/>
    <n v="1458"/>
    <n v="621.37044000000003"/>
    <s v="Portal"/>
  </r>
  <r>
    <x v="1"/>
    <x v="5707"/>
    <s v="1A"/>
    <n v="1"/>
    <x v="2"/>
    <x v="2"/>
    <n v="2"/>
    <n v="-0.33333333333333331"/>
    <n v="20"/>
    <n v="30"/>
    <n v="20"/>
    <m/>
    <n v="20"/>
    <n v="6110"/>
    <n v="0.26050000000000001"/>
    <s v="5466C SL"/>
    <s v="0"/>
    <s v="0"/>
    <n v="0"/>
    <n v="0"/>
    <n v="226.84615384615384"/>
    <n v="226.84615384615384"/>
    <n v="4536.9230769230771"/>
    <n v="0"/>
    <n v="0"/>
    <n v="4537"/>
    <n v="1181.8885"/>
    <n v="5898"/>
    <n v="1536.4290000000001"/>
    <s v="Portal"/>
  </r>
  <r>
    <x v="0"/>
    <x v="5708"/>
    <s v="5A"/>
    <n v="100"/>
    <x v="0"/>
    <x v="0"/>
    <s v="S"/>
    <n v="-0.16666666666666666"/>
    <n v="20"/>
    <n v="24"/>
    <n v="20"/>
    <n v="-4"/>
    <n v="16"/>
    <n v="5"/>
    <n v="2.694"/>
    <s v="1551 GR"/>
    <n v="49"/>
    <n v="144"/>
    <n v="0.69384615384615378"/>
    <n v="69.384615384615373"/>
    <n v="159.38461538461536"/>
    <n v="1.5938461538461537"/>
    <n v="11.10153846153846"/>
    <n v="4"/>
    <n v="10.776"/>
    <n v="15"/>
    <n v="40.409999999999997"/>
    <n v="18"/>
    <n v="48.491999999999997"/>
    <s v="Portal"/>
  </r>
  <r>
    <x v="1"/>
    <x v="5709"/>
    <s v="1A"/>
    <n v="100"/>
    <x v="2"/>
    <x v="2"/>
    <n v="2"/>
    <n v="0"/>
    <n v="35"/>
    <n v="35"/>
    <n v="35"/>
    <m/>
    <n v="35"/>
    <n v="1"/>
    <n v="28.324079999999999"/>
    <s v="5494C SL"/>
    <n v="3"/>
    <n v="3"/>
    <n v="3.5769230769230768E-2"/>
    <n v="3.5769230769230766"/>
    <n v="61.269615384615378"/>
    <n v="0.61269615384615372"/>
    <n v="1.2519230769230769"/>
    <n v="0"/>
    <n v="0"/>
    <n v="1"/>
    <n v="28.324079999999999"/>
    <n v="1"/>
    <n v="28.324079999999999"/>
    <s v="Portal"/>
  </r>
  <r>
    <x v="1"/>
    <x v="5710"/>
    <s v="3A"/>
    <n v="1000"/>
    <x v="0"/>
    <x v="0"/>
    <s v="B"/>
    <n v="0"/>
    <n v="48"/>
    <n v="48"/>
    <n v="48"/>
    <n v="-4"/>
    <n v="44"/>
    <n v="15"/>
    <n v="150.09"/>
    <s v="2463C SL"/>
    <n v="28"/>
    <n v="57"/>
    <n v="0.36730769230769228"/>
    <n v="367.30769230769226"/>
    <n v="445.69230769230762"/>
    <n v="0.44569230769230761"/>
    <n v="19.610461538461536"/>
    <n v="2"/>
    <n v="300.18"/>
    <n v="18"/>
    <n v="2701.62"/>
    <n v="20"/>
    <n v="3001.8"/>
    <s v="Portal"/>
  </r>
  <r>
    <x v="1"/>
    <x v="5711"/>
    <s v="8A"/>
    <n v="100"/>
    <x v="1"/>
    <x v="1"/>
    <s v="E"/>
    <n v="0.5730337078651685"/>
    <n v="140"/>
    <n v="89"/>
    <n v="89"/>
    <n v="-4"/>
    <n v="85"/>
    <n v="745"/>
    <n v="9.3857099999999996"/>
    <s v="F2213/16 BK"/>
    <n v="339"/>
    <n v="984"/>
    <n v="4.7861538461538462"/>
    <n v="478.61538461538464"/>
    <n v="1766.2064884615384"/>
    <n v="17.662064884615383"/>
    <n v="406.82307692307694"/>
    <n v="24"/>
    <n v="225.25703999999999"/>
    <n v="431"/>
    <n v="4045.2410099999997"/>
    <n v="455"/>
    <n v="4270.4980500000001"/>
    <s v="Portal"/>
  </r>
  <r>
    <x v="1"/>
    <x v="5712"/>
    <s v="1A"/>
    <n v="500"/>
    <x v="2"/>
    <x v="2"/>
    <n v="2"/>
    <n v="0"/>
    <n v="40"/>
    <n v="40"/>
    <n v="40"/>
    <m/>
    <n v="40"/>
    <n v="0"/>
    <n v="336.39918"/>
    <s v="5527 SL"/>
    <s v="0"/>
    <s v="0"/>
    <n v="0"/>
    <n v="0"/>
    <n v="21.76923076923077"/>
    <n v="4.353846153846154E-2"/>
    <n v="0"/>
    <n v="0"/>
    <n v="0"/>
    <n v="0"/>
    <n v="0"/>
    <n v="0"/>
    <n v="0"/>
    <s v="Portal"/>
  </r>
  <r>
    <x v="1"/>
    <x v="5713"/>
    <s v="2F"/>
    <n v="1000"/>
    <x v="3"/>
    <x v="3"/>
    <s v="T"/>
    <n v="0"/>
    <n v="5"/>
    <n v="5"/>
    <n v="5"/>
    <m/>
    <n v="5"/>
    <n v="2"/>
    <n v="707.55939000000001"/>
    <s v="9188A WH"/>
    <n v="3"/>
    <n v="19"/>
    <n v="5.4230769230769235E-2"/>
    <n v="54.230769230769234"/>
    <n v="108.92307692307693"/>
    <n v="0.10892307692307693"/>
    <n v="0.27115384615384619"/>
    <n v="1"/>
    <n v="707.55939000000001"/>
    <n v="1"/>
    <n v="707.55939000000001"/>
    <n v="1"/>
    <n v="707.55939000000001"/>
    <s v="MPS"/>
  </r>
  <r>
    <x v="0"/>
    <x v="5714"/>
    <s v="3D"/>
    <n v="1000"/>
    <x v="0"/>
    <x v="0"/>
    <s v="B"/>
    <n v="0"/>
    <n v="48"/>
    <n v="48"/>
    <n v="48"/>
    <n v="-4"/>
    <n v="44"/>
    <n v="6"/>
    <n v="113.89"/>
    <s v="5473L SL"/>
    <n v="1"/>
    <n v="4"/>
    <n v="1.5384615384615385E-2"/>
    <n v="15.384615384615385"/>
    <n v="72.461538461538453"/>
    <n v="7.2461538461538452E-2"/>
    <n v="3.1883076923076921"/>
    <n v="0"/>
    <n v="0"/>
    <n v="1"/>
    <n v="113.89"/>
    <n v="1"/>
    <n v="113.89"/>
    <s v="Portal"/>
  </r>
  <r>
    <x v="0"/>
    <x v="5715"/>
    <s v="5A"/>
    <n v="1000"/>
    <x v="10"/>
    <x v="10"/>
    <s v="I"/>
    <n v="2.0405405405405403"/>
    <n v="225"/>
    <n v="74"/>
    <n v="74"/>
    <n v="-4"/>
    <n v="70"/>
    <n v="32"/>
    <n v="64.41"/>
    <s v="7055 BK"/>
    <n v="19"/>
    <n v="84"/>
    <n v="0.30153846153846153"/>
    <n v="301.53846153846155"/>
    <n v="340.38461538461536"/>
    <n v="0.34038461538461534"/>
    <n v="23.826923076923073"/>
    <n v="2"/>
    <n v="128.82"/>
    <n v="26"/>
    <n v="1674.6599999999999"/>
    <n v="28"/>
    <n v="1803.48"/>
    <s v="Portal With MPS"/>
  </r>
  <r>
    <x v="1"/>
    <x v="5716"/>
    <s v="3A"/>
    <n v="1"/>
    <x v="2"/>
    <x v="2"/>
    <n v="2"/>
    <n v="-0.5"/>
    <n v="55"/>
    <n v="110"/>
    <n v="55"/>
    <m/>
    <n v="55"/>
    <n v="4900"/>
    <n v="0.40665000000000001"/>
    <s v="3315 SL"/>
    <s v="0"/>
    <s v="0"/>
    <n v="0"/>
    <n v="0"/>
    <n v="4.9615384615384608"/>
    <n v="4.9615384615384608"/>
    <n v="0"/>
    <n v="0"/>
    <n v="0"/>
    <n v="273"/>
    <n v="111.01545"/>
    <n v="298"/>
    <n v="121.18170000000001"/>
    <s v="Portal"/>
  </r>
  <r>
    <x v="0"/>
    <x v="5717"/>
    <s v="5E"/>
    <n v="1"/>
    <x v="3"/>
    <x v="3"/>
    <s v="S"/>
    <n v="0.13333333333333333"/>
    <n v="68"/>
    <n v="60"/>
    <n v="60"/>
    <n v="-4"/>
    <n v="56"/>
    <n v="24378"/>
    <n v="0.18"/>
    <s v="5875 BL"/>
    <s v="0"/>
    <s v="0"/>
    <n v="0"/>
    <n v="0"/>
    <n v="53.42307692307692"/>
    <n v="53.42307692307692"/>
    <n v="0"/>
    <n v="267"/>
    <n v="48.059999999999995"/>
    <n v="3259"/>
    <n v="586.62"/>
    <n v="3526"/>
    <n v="634.67999999999995"/>
    <s v="Portal With MPS"/>
  </r>
  <r>
    <x v="1"/>
    <x v="5718"/>
    <s v="8A"/>
    <n v="1"/>
    <x v="12"/>
    <x v="12"/>
    <s v="E"/>
    <n v="0.14285714285714285"/>
    <n v="32"/>
    <n v="28"/>
    <n v="28"/>
    <n v="-4"/>
    <n v="24"/>
    <n v="2"/>
    <n v="5.718"/>
    <s v="F2213IN CL"/>
    <n v="0"/>
    <n v="1"/>
    <n v="1.153846153846154E-3"/>
    <n v="1.153846153846154E-3"/>
    <n v="21.290384615384614"/>
    <n v="21.290384615384614"/>
    <n v="2.7692307692307697E-2"/>
    <n v="1"/>
    <n v="5.718"/>
    <n v="1"/>
    <n v="5.718"/>
    <n v="1"/>
    <n v="5.718"/>
    <s v="Portal"/>
  </r>
  <r>
    <x v="0"/>
    <x v="5719"/>
    <s v="5E"/>
    <n v="100"/>
    <x v="3"/>
    <x v="3"/>
    <s v="T"/>
    <n v="0"/>
    <n v="5"/>
    <n v="5"/>
    <n v="5"/>
    <m/>
    <n v="5"/>
    <n v="4"/>
    <n v="34.452570000000001"/>
    <s v="5858 SL"/>
    <n v="15"/>
    <n v="84"/>
    <n v="0.25846153846153846"/>
    <n v="25.846153846153847"/>
    <n v="25.846153846153847"/>
    <n v="0.25846153846153846"/>
    <n v="1.2923076923076924"/>
    <n v="2"/>
    <n v="68.905140000000003"/>
    <n v="3"/>
    <n v="103.35771"/>
    <n v="5"/>
    <n v="172.26285000000001"/>
    <s v="MPS"/>
  </r>
  <r>
    <x v="0"/>
    <x v="5720"/>
    <s v="5E"/>
    <n v="100"/>
    <x v="3"/>
    <x v="3"/>
    <s v="T"/>
    <n v="0"/>
    <n v="5"/>
    <n v="5"/>
    <n v="5"/>
    <m/>
    <n v="5"/>
    <n v="2"/>
    <n v="7.2625700000000002"/>
    <s v="2853/1 BK"/>
    <n v="32"/>
    <n v="89"/>
    <n v="0.4473076923076923"/>
    <n v="44.730769230769226"/>
    <n v="87.42307692307692"/>
    <n v="0.87423076923076914"/>
    <n v="2.2365384615384616"/>
    <n v="3"/>
    <n v="21.787710000000001"/>
    <n v="5"/>
    <n v="36.312849999999997"/>
    <n v="8"/>
    <n v="58.100560000000002"/>
    <s v="MPS"/>
  </r>
  <r>
    <x v="0"/>
    <x v="5721"/>
    <s v="5E"/>
    <n v="1"/>
    <x v="3"/>
    <x v="3"/>
    <s v="S"/>
    <n v="0.13333333333333333"/>
    <n v="68"/>
    <n v="60"/>
    <n v="60"/>
    <n v="-4"/>
    <n v="56"/>
    <n v="8317"/>
    <n v="0.18"/>
    <s v="5875 OR"/>
    <s v="0"/>
    <s v="0"/>
    <n v="0"/>
    <n v="0"/>
    <n v="23.346153846153847"/>
    <n v="23.346153846153847"/>
    <n v="0"/>
    <n v="117"/>
    <n v="21.06"/>
    <n v="1424"/>
    <n v="256.32"/>
    <n v="1541"/>
    <n v="277.38"/>
    <s v="Portal With MPS"/>
  </r>
  <r>
    <x v="1"/>
    <x v="5722"/>
    <s v="3A"/>
    <n v="1"/>
    <x v="2"/>
    <x v="2"/>
    <n v="2"/>
    <n v="-0.33333333333333331"/>
    <n v="20"/>
    <n v="30"/>
    <n v="20"/>
    <m/>
    <n v="20"/>
    <n v="25846"/>
    <n v="9.7269999999999995E-2"/>
    <s v="1293C SL"/>
    <s v="0"/>
    <s v="0"/>
    <n v="0"/>
    <n v="0"/>
    <n v="1506.153846153846"/>
    <n v="1506.153846153846"/>
    <n v="30123.076923076918"/>
    <n v="0"/>
    <n v="0"/>
    <n v="30123"/>
    <n v="2930.06421"/>
    <n v="39160"/>
    <n v="3809.0931999999998"/>
    <s v="Portal"/>
  </r>
  <r>
    <x v="0"/>
    <x v="5723"/>
    <s v="6B"/>
    <n v="1"/>
    <x v="4"/>
    <x v="4"/>
    <s v="S"/>
    <n v="0"/>
    <n v="49"/>
    <n v="49"/>
    <n v="49"/>
    <n v="-4"/>
    <n v="45"/>
    <n v="10725"/>
    <n v="0.21204000000000001"/>
    <s v="79051 SL"/>
    <s v="0"/>
    <s v="0"/>
    <n v="0"/>
    <n v="0"/>
    <n v="2.0769230769230771"/>
    <n v="2.0769230769230771"/>
    <n v="0"/>
    <n v="10"/>
    <n v="2.1204000000000001"/>
    <n v="103"/>
    <n v="21.840119999999999"/>
    <n v="113"/>
    <n v="23.960520000000002"/>
    <s v="Portal With MPS"/>
  </r>
  <r>
    <x v="1"/>
    <x v="5724"/>
    <s v="5A"/>
    <n v="1000"/>
    <x v="0"/>
    <x v="0"/>
    <s v="S"/>
    <n v="-0.52830188679245282"/>
    <n v="25"/>
    <n v="53"/>
    <n v="25"/>
    <n v="-4"/>
    <n v="21"/>
    <n v="6"/>
    <n v="137.28"/>
    <s v="1560 BK"/>
    <n v="18"/>
    <n v="46"/>
    <n v="0.24692307692307691"/>
    <n v="246.92307692307691"/>
    <n v="306"/>
    <n v="0.30599999999999999"/>
    <n v="5.1853846153846153"/>
    <n v="1"/>
    <n v="137.28"/>
    <n v="6"/>
    <n v="823.68000000000006"/>
    <n v="7"/>
    <n v="960.96"/>
    <s v="Portal"/>
  </r>
  <r>
    <x v="1"/>
    <x v="5725"/>
    <s v="5E"/>
    <n v="1000"/>
    <x v="3"/>
    <x v="3"/>
    <s v="T"/>
    <n v="0"/>
    <n v="5"/>
    <n v="5"/>
    <n v="5"/>
    <m/>
    <n v="5"/>
    <n v="14"/>
    <n v="222.54319000000001"/>
    <s v="5856 BK"/>
    <n v="50"/>
    <n v="198"/>
    <n v="0.76692307692307682"/>
    <n v="766.92307692307679"/>
    <n v="1026.4999999999998"/>
    <n v="1.0264999999999997"/>
    <n v="3.8346153846153843"/>
    <n v="5"/>
    <n v="1112.71595"/>
    <n v="9"/>
    <n v="2002.8887100000002"/>
    <n v="14"/>
    <n v="3115.60466"/>
    <s v="MPS"/>
  </r>
  <r>
    <x v="0"/>
    <x v="5726"/>
    <s v="3A"/>
    <n v="1"/>
    <x v="2"/>
    <x v="2"/>
    <n v="2"/>
    <n v="-0.16666666666666666"/>
    <n v="25"/>
    <n v="30"/>
    <n v="25"/>
    <m/>
    <n v="25"/>
    <n v="1498"/>
    <n v="0.23343"/>
    <s v="6329 SL"/>
    <s v="0"/>
    <s v="0"/>
    <n v="0"/>
    <n v="0"/>
    <n v="41.653846153846153"/>
    <n v="41.653846153846153"/>
    <n v="0"/>
    <n v="0"/>
    <n v="0"/>
    <n v="1041"/>
    <n v="243.00063"/>
    <n v="1291"/>
    <n v="301.35813000000002"/>
    <s v="Portal"/>
  </r>
  <r>
    <x v="1"/>
    <x v="5727"/>
    <s v="3A"/>
    <n v="1"/>
    <x v="2"/>
    <x v="2"/>
    <n v="2"/>
    <n v="-0.5"/>
    <n v="55"/>
    <n v="110"/>
    <n v="55"/>
    <m/>
    <n v="55"/>
    <n v="12007"/>
    <n v="0.40266000000000002"/>
    <s v="6335 SL"/>
    <s v="0"/>
    <s v="0"/>
    <n v="0"/>
    <n v="0"/>
    <n v="83.615384615384613"/>
    <n v="83.615384615384613"/>
    <n v="0"/>
    <n v="0"/>
    <n v="0"/>
    <n v="4599"/>
    <n v="1851.8333400000001"/>
    <n v="5017"/>
    <n v="2020.1452200000001"/>
    <s v="Portal"/>
  </r>
  <r>
    <x v="0"/>
    <x v="5728"/>
    <s v="3A"/>
    <n v="100"/>
    <x v="2"/>
    <x v="2"/>
    <n v="2"/>
    <n v="0"/>
    <n v="40"/>
    <n v="40"/>
    <n v="40"/>
    <m/>
    <n v="40"/>
    <n v="2"/>
    <n v="50.439970000000002"/>
    <s v="6394 SL"/>
    <n v="3"/>
    <n v="3"/>
    <n v="3.5769230769230768E-2"/>
    <n v="3.5769230769230766"/>
    <n v="35.692307692307693"/>
    <n v="0.35692307692307695"/>
    <n v="1.4307692307692308"/>
    <n v="0"/>
    <n v="0"/>
    <n v="1"/>
    <n v="50.439970000000002"/>
    <n v="1"/>
    <n v="50.439970000000002"/>
    <s v="Portal"/>
  </r>
  <r>
    <x v="1"/>
    <x v="5729"/>
    <s v="3A"/>
    <n v="1000"/>
    <x v="2"/>
    <x v="2"/>
    <n v="2"/>
    <n v="0"/>
    <n v="50"/>
    <n v="50"/>
    <n v="50"/>
    <m/>
    <n v="50"/>
    <n v="0"/>
    <n v="769.15674999999999"/>
    <s v="1181/30C SL"/>
    <n v="2"/>
    <n v="0"/>
    <n v="2.1538461538461538E-2"/>
    <n v="21.538461538461537"/>
    <n v="23.538461538461537"/>
    <n v="2.3538461538461536E-2"/>
    <n v="1.0769230769230769"/>
    <n v="0"/>
    <n v="0"/>
    <n v="1"/>
    <n v="769.15674999999999"/>
    <n v="1"/>
    <n v="769.15674999999999"/>
    <s v="Portal"/>
  </r>
  <r>
    <x v="1"/>
    <x v="5730"/>
    <s v="3C"/>
    <n v="1000"/>
    <x v="0"/>
    <x v="0"/>
    <s v="B"/>
    <n v="-0.375"/>
    <n v="30"/>
    <n v="48"/>
    <n v="30"/>
    <n v="-4"/>
    <n v="26"/>
    <n v="0"/>
    <n v="154.63"/>
    <s v="6459 OR"/>
    <n v="3"/>
    <n v="7"/>
    <n v="4.0384615384615387E-2"/>
    <n v="40.384615384615387"/>
    <n v="91.038461538461533"/>
    <n v="9.1038461538461526E-2"/>
    <n v="1.05"/>
    <n v="0"/>
    <n v="0"/>
    <n v="1"/>
    <n v="154.63"/>
    <n v="1"/>
    <n v="154.63"/>
    <s v="Traditional"/>
  </r>
  <r>
    <x v="1"/>
    <x v="5731"/>
    <s v="5E"/>
    <n v="1"/>
    <x v="3"/>
    <x v="3"/>
    <s v="S"/>
    <n v="0.21666666666666667"/>
    <n v="73"/>
    <n v="60"/>
    <n v="60"/>
    <n v="-4"/>
    <n v="56"/>
    <n v="132275"/>
    <n v="7.0000000000000007E-2"/>
    <s v="2842/7 BK"/>
    <s v="0"/>
    <s v="0"/>
    <n v="0"/>
    <n v="0"/>
    <n v="1450.3076923076922"/>
    <n v="1450.3076923076922"/>
    <n v="0"/>
    <n v="7252"/>
    <n v="507.64000000000004"/>
    <n v="88469"/>
    <n v="6192.8300000000008"/>
    <n v="95721"/>
    <n v="6700.47"/>
    <s v="Portal With MPS"/>
  </r>
  <r>
    <x v="0"/>
    <x v="5732"/>
    <s v="1F"/>
    <n v="1"/>
    <x v="2"/>
    <x v="2"/>
    <n v="2"/>
    <n v="-0.44444444444444442"/>
    <n v="50"/>
    <n v="90"/>
    <n v="50"/>
    <m/>
    <n v="50"/>
    <n v="16"/>
    <n v="0.96775"/>
    <s v="65407 SL"/>
    <s v="0"/>
    <s v="0"/>
    <n v="0"/>
    <n v="0"/>
    <n v="1.5384615384615385"/>
    <n v="1.5384615384615385"/>
    <n v="0"/>
    <n v="0"/>
    <n v="0"/>
    <n v="0"/>
    <n v="0"/>
    <n v="9"/>
    <n v="8.7097499999999997"/>
    <s v="Portal"/>
  </r>
  <r>
    <x v="1"/>
    <x v="5733"/>
    <s v="5I"/>
    <n v="5000"/>
    <x v="0"/>
    <x v="0"/>
    <s v="B"/>
    <n v="2.564102564102564E-2"/>
    <n v="40"/>
    <n v="39"/>
    <n v="39"/>
    <n v="-4"/>
    <n v="35"/>
    <n v="2"/>
    <n v="519.75"/>
    <s v="6716 WH"/>
    <n v="5"/>
    <n v="17"/>
    <n v="7.3461538461538467E-2"/>
    <n v="367.30769230769232"/>
    <n v="1859.0769230769231"/>
    <n v="0.3718153846153846"/>
    <n v="2.5711538461538463"/>
    <n v="0"/>
    <n v="0"/>
    <n v="3"/>
    <n v="1559.25"/>
    <n v="3"/>
    <n v="1559.25"/>
    <s v="Portal"/>
  </r>
  <r>
    <x v="1"/>
    <x v="5734"/>
    <s v="5I"/>
    <n v="1000"/>
    <x v="0"/>
    <x v="0"/>
    <s v="B"/>
    <n v="2.564102564102564E-2"/>
    <n v="40"/>
    <n v="39"/>
    <n v="39"/>
    <n v="-4"/>
    <n v="35"/>
    <n v="60"/>
    <n v="56.3"/>
    <s v="6714 BL"/>
    <n v="103"/>
    <n v="386"/>
    <n v="1.5546153846153845"/>
    <n v="1554.6153846153845"/>
    <n v="1986.3846153846152"/>
    <n v="1.9863846153846152"/>
    <n v="54.411538461538456"/>
    <n v="8"/>
    <n v="450.4"/>
    <n v="62"/>
    <n v="3490.6"/>
    <n v="70"/>
    <n v="3941"/>
    <s v="Portal"/>
  </r>
  <r>
    <x v="0"/>
    <x v="5735"/>
    <s v="5C"/>
    <n v="1"/>
    <x v="19"/>
    <x v="18"/>
    <s v="E"/>
    <n v="0"/>
    <n v="34"/>
    <n v="34"/>
    <n v="34"/>
    <n v="-4"/>
    <n v="30"/>
    <n v="0"/>
    <n v="0"/>
    <s v="391862 WH"/>
    <s v="0"/>
    <s v="0"/>
    <n v="0"/>
    <n v="0"/>
    <n v="41.884615384615387"/>
    <n v="41.884615384615387"/>
    <n v="0"/>
    <n v="0"/>
    <n v="0"/>
    <n v="0"/>
    <n v="0"/>
    <n v="0"/>
    <n v="0"/>
    <s v="Traditional"/>
  </r>
  <r>
    <x v="0"/>
    <x v="5736"/>
    <s v="6B"/>
    <n v="1"/>
    <x v="4"/>
    <x v="4"/>
    <s v="S"/>
    <n v="0"/>
    <n v="49"/>
    <n v="49"/>
    <n v="49"/>
    <n v="-4"/>
    <n v="45"/>
    <n v="15500"/>
    <n v="0.24037"/>
    <s v="79052 SL"/>
    <s v="0"/>
    <s v="0"/>
    <n v="0"/>
    <n v="0"/>
    <n v="22.307692307692307"/>
    <n v="22.307692307692307"/>
    <n v="1003.8461538461538"/>
    <n v="112"/>
    <n v="26.92144"/>
    <n v="1116"/>
    <n v="268.25292000000002"/>
    <n v="1228"/>
    <n v="295.17435999999998"/>
    <s v="Portal With MPS"/>
  </r>
  <r>
    <x v="1"/>
    <x v="5737"/>
    <s v="5E"/>
    <n v="1000"/>
    <x v="3"/>
    <x v="3"/>
    <s v="T"/>
    <n v="0"/>
    <n v="5"/>
    <n v="5"/>
    <n v="5"/>
    <m/>
    <n v="5"/>
    <n v="1"/>
    <n v="590.52580999999998"/>
    <s v="5859/12 WH"/>
    <n v="1"/>
    <n v="1"/>
    <n v="1.1923076923076923E-2"/>
    <n v="11.923076923076923"/>
    <n v="45.807692307692307"/>
    <n v="4.5807692307692306E-2"/>
    <n v="5.9615384615384619E-2"/>
    <n v="1"/>
    <n v="590.52580999999998"/>
    <n v="1"/>
    <n v="590.52580999999998"/>
    <n v="1"/>
    <n v="590.52580999999998"/>
    <s v="MPS"/>
  </r>
  <r>
    <x v="1"/>
    <x v="5738"/>
    <s v="1A"/>
    <n v="1"/>
    <x v="2"/>
    <x v="2"/>
    <n v="2"/>
    <n v="-0.16666666666666666"/>
    <n v="50"/>
    <n v="60"/>
    <n v="50"/>
    <m/>
    <n v="50"/>
    <n v="46527"/>
    <n v="0.92708000000000002"/>
    <s v="5100/50C SL"/>
    <s v="0"/>
    <s v="0"/>
    <n v="0"/>
    <n v="0"/>
    <n v="260.65384615384619"/>
    <n v="260.65384615384619"/>
    <n v="0"/>
    <n v="0"/>
    <n v="0"/>
    <n v="0"/>
    <n v="0"/>
    <n v="0"/>
    <n v="0"/>
    <s v="Portal"/>
  </r>
  <r>
    <x v="1"/>
    <x v="5739"/>
    <s v="5I"/>
    <n v="1000"/>
    <x v="0"/>
    <x v="0"/>
    <s v="B"/>
    <n v="0"/>
    <n v="39"/>
    <n v="39"/>
    <n v="39"/>
    <n v="-4"/>
    <n v="35"/>
    <n v="3"/>
    <n v="154.65"/>
    <s v="6717 VI"/>
    <n v="3"/>
    <n v="0"/>
    <n v="3.2307692307692308E-2"/>
    <n v="32.307692307692307"/>
    <n v="37.192307692307693"/>
    <n v="3.7192307692307691E-2"/>
    <n v="1.1307692307692307"/>
    <n v="0"/>
    <n v="0"/>
    <n v="1"/>
    <n v="154.65"/>
    <n v="1"/>
    <n v="154.65"/>
    <s v="Portal"/>
  </r>
  <r>
    <x v="1"/>
    <x v="5740"/>
    <s v="5I"/>
    <n v="100"/>
    <x v="0"/>
    <x v="0"/>
    <s v="B"/>
    <n v="0"/>
    <n v="39"/>
    <n v="39"/>
    <n v="39"/>
    <n v="-4"/>
    <n v="35"/>
    <n v="12"/>
    <n v="18.600000000000001"/>
    <s v="6717 VI"/>
    <n v="4"/>
    <n v="5"/>
    <n v="4.8846153846153845E-2"/>
    <n v="4.8846153846153841"/>
    <n v="37.192307692307693"/>
    <n v="0.37192307692307691"/>
    <n v="1.7096153846153845"/>
    <n v="0"/>
    <n v="0"/>
    <n v="2"/>
    <n v="37.200000000000003"/>
    <n v="2"/>
    <n v="37.200000000000003"/>
    <s v="Portal"/>
  </r>
  <r>
    <x v="1"/>
    <x v="5741"/>
    <s v="5I"/>
    <n v="5000"/>
    <x v="0"/>
    <x v="0"/>
    <s v="B"/>
    <n v="0"/>
    <n v="39"/>
    <n v="39"/>
    <n v="39"/>
    <n v="-4"/>
    <n v="35"/>
    <n v="0"/>
    <n v="591.45000000000005"/>
    <s v="6717 VI"/>
    <s v="0"/>
    <s v="0"/>
    <n v="0"/>
    <n v="0"/>
    <n v="37.192307692307693"/>
    <n v="7.4384615384615388E-3"/>
    <n v="0"/>
    <n v="0"/>
    <n v="0"/>
    <n v="0"/>
    <n v="0"/>
    <n v="0"/>
    <n v="0"/>
    <s v="Portal"/>
  </r>
  <r>
    <x v="1"/>
    <x v="5742"/>
    <s v="1F"/>
    <n v="1"/>
    <x v="2"/>
    <x v="2"/>
    <n v="2"/>
    <n v="-0.44444444444444442"/>
    <n v="50"/>
    <n v="90"/>
    <n v="50"/>
    <m/>
    <n v="50"/>
    <n v="19510"/>
    <n v="0.36627999999999999"/>
    <s v="65403 SL"/>
    <s v="0"/>
    <s v="0"/>
    <n v="0"/>
    <n v="0"/>
    <n v="231.50000000000003"/>
    <n v="231.50000000000003"/>
    <n v="0"/>
    <n v="0"/>
    <n v="0"/>
    <n v="11575"/>
    <n v="4239.6909999999998"/>
    <n v="12733"/>
    <n v="4663.8432400000002"/>
    <s v="Portal"/>
  </r>
  <r>
    <x v="1"/>
    <x v="5743"/>
    <s v="8A"/>
    <n v="20"/>
    <x v="1"/>
    <x v="1"/>
    <s v="E"/>
    <n v="0.5730337078651685"/>
    <n v="140"/>
    <n v="89"/>
    <n v="89"/>
    <n v="-4"/>
    <n v="85"/>
    <n v="108"/>
    <n v="49.75"/>
    <s v="F42111/2 BK"/>
    <n v="25"/>
    <n v="128"/>
    <n v="0.41692307692307695"/>
    <n v="8.338461538461539"/>
    <n v="8.338461538461539"/>
    <n v="0.41692307692307695"/>
    <n v="35.438461538461539"/>
    <n v="2"/>
    <n v="99.5"/>
    <n v="37"/>
    <n v="1840.75"/>
    <n v="39"/>
    <n v="1940.25"/>
    <s v="Portal"/>
  </r>
  <r>
    <x v="0"/>
    <x v="5744"/>
    <s v="5I"/>
    <n v="1000"/>
    <x v="0"/>
    <x v="0"/>
    <s v="B"/>
    <n v="0"/>
    <n v="39"/>
    <n v="39"/>
    <n v="39"/>
    <n v="-4"/>
    <n v="35"/>
    <n v="1"/>
    <n v="240.45"/>
    <s v="6718 OR"/>
    <n v="2"/>
    <n v="4"/>
    <n v="2.6153846153846153E-2"/>
    <n v="26.153846153846153"/>
    <n v="42"/>
    <n v="4.2000000000000003E-2"/>
    <n v="0.91538461538461535"/>
    <n v="0"/>
    <n v="0"/>
    <n v="1"/>
    <n v="240.45"/>
    <n v="1"/>
    <n v="240.45"/>
    <s v="Portal"/>
  </r>
  <r>
    <x v="0"/>
    <x v="5745"/>
    <s v="5A"/>
    <n v="100"/>
    <x v="0"/>
    <x v="0"/>
    <s v="T"/>
    <n v="0"/>
    <n v="5"/>
    <n v="5"/>
    <n v="5"/>
    <m/>
    <n v="5"/>
    <n v="2"/>
    <n v="7.1735699999999998"/>
    <s v="3057 VI"/>
    <n v="10"/>
    <n v="68"/>
    <n v="0.18615384615384617"/>
    <n v="18.615384615384617"/>
    <n v="130.53846153846155"/>
    <n v="1.3053846153846154"/>
    <n v="0.93076923076923079"/>
    <n v="1"/>
    <n v="7.1735699999999998"/>
    <n v="2"/>
    <n v="14.34714"/>
    <n v="3"/>
    <n v="21.520710000000001"/>
    <s v="MPS"/>
  </r>
  <r>
    <x v="1"/>
    <x v="5746"/>
    <s v="5C"/>
    <n v="1000"/>
    <x v="19"/>
    <x v="18"/>
    <s v="E"/>
    <n v="0"/>
    <n v="34"/>
    <n v="34"/>
    <n v="34"/>
    <n v="-4"/>
    <n v="30"/>
    <n v="0"/>
    <n v="978.2"/>
    <s v="39X2220 WH"/>
    <n v="0"/>
    <n v="2"/>
    <n v="2.3076923076923079E-3"/>
    <n v="2.3076923076923079"/>
    <n v="47.57692307692308"/>
    <n v="4.7576923076923079E-2"/>
    <n v="6.9230769230769235E-2"/>
    <n v="1"/>
    <n v="978.2"/>
    <n v="1"/>
    <n v="978.2"/>
    <n v="1"/>
    <n v="978.2"/>
    <s v="Traditional"/>
  </r>
  <r>
    <x v="1"/>
    <x v="5747"/>
    <s v="3C"/>
    <n v="1000"/>
    <x v="0"/>
    <x v="0"/>
    <s v="B"/>
    <n v="-0.67948717948717952"/>
    <n v="25"/>
    <n v="78"/>
    <n v="25"/>
    <n v="-4"/>
    <n v="21"/>
    <n v="4"/>
    <n v="220.37"/>
    <s v="6462 VI"/>
    <n v="0"/>
    <n v="3"/>
    <n v="3.4615384615384616E-3"/>
    <n v="3.4615384615384617"/>
    <n v="16.03846153846154"/>
    <n v="1.603846153846154E-2"/>
    <n v="0.33680769230769231"/>
    <n v="1"/>
    <n v="220.37"/>
    <n v="1"/>
    <n v="220.37"/>
    <n v="1"/>
    <n v="220.37"/>
    <s v="Portal"/>
  </r>
  <r>
    <x v="0"/>
    <x v="5748"/>
    <s v="5I"/>
    <n v="1000"/>
    <x v="4"/>
    <x v="4"/>
    <s v="S"/>
    <n v="0"/>
    <n v="39"/>
    <n v="39"/>
    <n v="39"/>
    <n v="-4"/>
    <n v="35"/>
    <n v="4"/>
    <n v="23.2"/>
    <s v="6820 YL"/>
    <n v="6"/>
    <n v="15"/>
    <n v="8.1923076923076932E-2"/>
    <n v="81.923076923076934"/>
    <n v="97.576923076923094"/>
    <n v="9.7576923076923089E-2"/>
    <n v="2.8673076923076928"/>
    <n v="0"/>
    <n v="0"/>
    <n v="3"/>
    <n v="69.599999999999994"/>
    <n v="3"/>
    <n v="69.599999999999994"/>
    <s v="Portal"/>
  </r>
  <r>
    <x v="1"/>
    <x v="5749"/>
    <s v="1F"/>
    <n v="1"/>
    <x v="2"/>
    <x v="2"/>
    <n v="2"/>
    <n v="-0.5"/>
    <n v="30"/>
    <n v="60"/>
    <n v="30"/>
    <m/>
    <n v="30"/>
    <n v="1330"/>
    <n v="0.38651999999999997"/>
    <s v="86307CY SL"/>
    <s v="0"/>
    <s v="0"/>
    <n v="0"/>
    <n v="0"/>
    <n v="49.615384615384613"/>
    <n v="49.615384615384613"/>
    <n v="0"/>
    <n v="0"/>
    <n v="0"/>
    <n v="1488"/>
    <n v="575.14175999999998"/>
    <n v="1786"/>
    <n v="690.32471999999996"/>
    <s v="Portal"/>
  </r>
  <r>
    <x v="1"/>
    <x v="5750"/>
    <s v="3A"/>
    <n v="1000"/>
    <x v="0"/>
    <x v="0"/>
    <s v="A"/>
    <n v="0.12"/>
    <n v="224"/>
    <n v="200"/>
    <n v="200"/>
    <n v="-4"/>
    <n v="196"/>
    <n v="8"/>
    <n v="764"/>
    <s v="2467C SL"/>
    <n v="1"/>
    <n v="3"/>
    <n v="1.4230769230769231E-2"/>
    <n v="14.230769230769232"/>
    <n v="40.42307692307692"/>
    <n v="4.0423076923076923E-2"/>
    <n v="2.7892307692307692"/>
    <n v="0"/>
    <n v="0"/>
    <n v="3"/>
    <n v="2292"/>
    <n v="3"/>
    <n v="2292"/>
    <s v="Traditional"/>
  </r>
  <r>
    <x v="1"/>
    <x v="5751"/>
    <s v="3C"/>
    <n v="1000"/>
    <x v="0"/>
    <x v="0"/>
    <s v="B"/>
    <n v="-0.67948717948717952"/>
    <n v="25"/>
    <n v="78"/>
    <n v="25"/>
    <n v="-4"/>
    <n v="21"/>
    <n v="12"/>
    <n v="229.82"/>
    <s v="6463 VI"/>
    <n v="1"/>
    <n v="9"/>
    <n v="2.1153846153846155E-2"/>
    <n v="21.153846153846153"/>
    <n v="32.653846153846153"/>
    <n v="3.2653846153846151E-2"/>
    <n v="0.68573076923076914"/>
    <n v="0"/>
    <n v="0"/>
    <n v="0"/>
    <n v="0"/>
    <n v="0"/>
    <n v="0"/>
    <s v="Portal"/>
  </r>
  <r>
    <x v="0"/>
    <x v="5752"/>
    <s v="5I"/>
    <n v="1000"/>
    <x v="4"/>
    <x v="4"/>
    <s v="S"/>
    <n v="0"/>
    <n v="39"/>
    <n v="39"/>
    <n v="39"/>
    <n v="-4"/>
    <n v="35"/>
    <n v="5"/>
    <n v="40.9"/>
    <s v="6823 BL"/>
    <n v="6"/>
    <n v="11"/>
    <n v="7.7307692307692313E-2"/>
    <n v="77.307692307692307"/>
    <n v="99.92307692307692"/>
    <n v="9.992307692307692E-2"/>
    <n v="2.7057692307692309"/>
    <n v="0"/>
    <n v="0"/>
    <n v="3"/>
    <n v="122.69999999999999"/>
    <n v="3"/>
    <n v="122.69999999999999"/>
    <s v="Portal"/>
  </r>
  <r>
    <x v="0"/>
    <x v="5753"/>
    <s v="5I"/>
    <n v="1"/>
    <x v="4"/>
    <x v="4"/>
    <s v="S"/>
    <n v="0"/>
    <n v="39"/>
    <n v="39"/>
    <n v="39"/>
    <n v="-4"/>
    <n v="35"/>
    <n v="0"/>
    <n v="0"/>
    <s v="6823 BL"/>
    <s v="0"/>
    <s v="0"/>
    <n v="0"/>
    <n v="0"/>
    <n v="99.92307692307692"/>
    <n v="99.92307692307692"/>
    <n v="0"/>
    <n v="0"/>
    <n v="0"/>
    <n v="0"/>
    <n v="0"/>
    <n v="0"/>
    <n v="0"/>
    <s v="Traditional"/>
  </r>
  <r>
    <x v="1"/>
    <x v="5754"/>
    <s v="3A"/>
    <n v="1"/>
    <x v="2"/>
    <x v="2"/>
    <n v="2"/>
    <n v="-0.66666666666666663"/>
    <n v="25"/>
    <n v="75"/>
    <n v="25"/>
    <m/>
    <n v="25"/>
    <n v="11753"/>
    <n v="0.28788000000000002"/>
    <s v="6032C SL"/>
    <s v="0"/>
    <s v="0"/>
    <n v="0"/>
    <n v="0"/>
    <n v="84.65384615384616"/>
    <n v="84.65384615384616"/>
    <n v="2116.3461538461538"/>
    <n v="0"/>
    <n v="0"/>
    <n v="2116"/>
    <n v="609.15408000000002"/>
    <n v="2624"/>
    <n v="755.39712000000009"/>
    <s v="Portal"/>
  </r>
  <r>
    <x v="0"/>
    <x v="5755"/>
    <s v="5I"/>
    <n v="1"/>
    <x v="4"/>
    <x v="4"/>
    <s v="S"/>
    <n v="0"/>
    <n v="39"/>
    <n v="39"/>
    <n v="39"/>
    <n v="-4"/>
    <n v="35"/>
    <n v="0"/>
    <n v="0"/>
    <s v="6823 YL"/>
    <s v="0"/>
    <s v="0"/>
    <n v="0"/>
    <n v="0"/>
    <n v="17.73076923076923"/>
    <n v="17.73076923076923"/>
    <n v="0"/>
    <n v="0"/>
    <n v="0"/>
    <n v="0"/>
    <n v="0"/>
    <n v="0"/>
    <n v="0"/>
    <s v="Traditional"/>
  </r>
  <r>
    <x v="0"/>
    <x v="5756"/>
    <s v="5I"/>
    <n v="100"/>
    <x v="4"/>
    <x v="4"/>
    <s v="S"/>
    <n v="0"/>
    <n v="39"/>
    <n v="39"/>
    <n v="39"/>
    <n v="-4"/>
    <n v="35"/>
    <n v="4"/>
    <n v="6.85"/>
    <s v="6824 BR"/>
    <n v="2"/>
    <n v="2"/>
    <n v="2.3846153846153847E-2"/>
    <n v="2.3846153846153846"/>
    <n v="11.615384615384617"/>
    <n v="0.11615384615384616"/>
    <n v="0.83461538461538465"/>
    <n v="0"/>
    <n v="0"/>
    <n v="1"/>
    <n v="6.85"/>
    <n v="1"/>
    <n v="6.85"/>
    <s v="Portal"/>
  </r>
  <r>
    <x v="0"/>
    <x v="5757"/>
    <s v="5I"/>
    <n v="1000"/>
    <x v="4"/>
    <x v="4"/>
    <s v="S"/>
    <n v="0"/>
    <n v="39"/>
    <n v="39"/>
    <n v="39"/>
    <n v="-4"/>
    <n v="35"/>
    <n v="0"/>
    <n v="145.9"/>
    <s v="6829 BK"/>
    <n v="1"/>
    <n v="2"/>
    <n v="1.3076923076923076E-2"/>
    <n v="13.076923076923077"/>
    <n v="27.346153846153847"/>
    <n v="2.7346153846153846E-2"/>
    <n v="0.45769230769230768"/>
    <n v="0"/>
    <n v="0"/>
    <n v="0"/>
    <n v="0"/>
    <n v="0"/>
    <n v="0"/>
    <s v="Portal"/>
  </r>
  <r>
    <x v="1"/>
    <x v="5758"/>
    <s v="6B"/>
    <n v="1"/>
    <x v="4"/>
    <x v="4"/>
    <s v="S"/>
    <n v="0"/>
    <n v="49"/>
    <n v="49"/>
    <n v="49"/>
    <n v="-4"/>
    <n v="45"/>
    <n v="4410"/>
    <n v="0.29787000000000002"/>
    <s v="79010 SL"/>
    <n v="0"/>
    <n v="0"/>
    <n v="0"/>
    <n v="0"/>
    <n v="261.46153846153845"/>
    <n v="261.46153846153845"/>
    <n v="11765.76923076923"/>
    <n v="1307"/>
    <n v="389.31609000000003"/>
    <n v="13073"/>
    <n v="3894.0545100000004"/>
    <n v="14380"/>
    <n v="4283.3706000000002"/>
    <s v="Portal With MPS"/>
  </r>
  <r>
    <x v="1"/>
    <x v="5759"/>
    <s v="6A"/>
    <n v="100"/>
    <x v="2"/>
    <x v="2"/>
    <n v="2"/>
    <n v="0"/>
    <n v="45"/>
    <n v="45"/>
    <n v="45"/>
    <m/>
    <n v="45"/>
    <n v="0"/>
    <n v="18.657450000000001"/>
    <s v="77110 SL"/>
    <n v="4"/>
    <n v="11"/>
    <n v="5.5769230769230765E-2"/>
    <n v="5.5769230769230766"/>
    <n v="17.5"/>
    <n v="0.17499999999999999"/>
    <n v="2.5096153846153846"/>
    <n v="0"/>
    <n v="0"/>
    <n v="3"/>
    <n v="55.972350000000006"/>
    <n v="3"/>
    <n v="55.972350000000006"/>
    <s v="Portal"/>
  </r>
  <r>
    <x v="1"/>
    <x v="5760"/>
    <s v="6A"/>
    <n v="1"/>
    <x v="2"/>
    <x v="2"/>
    <n v="2"/>
    <n v="-0.55000000000000004"/>
    <n v="45"/>
    <n v="100"/>
    <n v="45"/>
    <m/>
    <n v="45"/>
    <n v="4255"/>
    <n v="0.15856999999999999"/>
    <s v="77110 SL"/>
    <s v="0"/>
    <s v="0"/>
    <n v="0"/>
    <n v="0"/>
    <n v="17.5"/>
    <n v="17.5"/>
    <n v="0"/>
    <n v="0"/>
    <n v="0"/>
    <n v="788"/>
    <n v="124.95316"/>
    <n v="876"/>
    <n v="138.90732"/>
    <s v="Portal"/>
  </r>
  <r>
    <x v="1"/>
    <x v="5761"/>
    <s v="6A"/>
    <n v="1"/>
    <x v="2"/>
    <x v="2"/>
    <n v="2"/>
    <n v="-8.1632653061224483E-2"/>
    <n v="45"/>
    <n v="49"/>
    <n v="45"/>
    <m/>
    <n v="45"/>
    <n v="207"/>
    <n v="0.42534"/>
    <s v="77111 SL"/>
    <n v="0"/>
    <n v="100"/>
    <n v="0.11538461538461539"/>
    <n v="0.11538461538461539"/>
    <n v="73.153846153846146"/>
    <n v="73.153846153846146"/>
    <n v="5.1923076923076925"/>
    <n v="1"/>
    <n v="0.42534"/>
    <n v="6"/>
    <n v="2.5520399999999999"/>
    <n v="7"/>
    <n v="2.9773800000000001"/>
    <s v="Portal"/>
  </r>
  <r>
    <x v="1"/>
    <x v="5762"/>
    <s v="6B"/>
    <n v="1000"/>
    <x v="4"/>
    <x v="4"/>
    <s v="T"/>
    <n v="0"/>
    <n v="5"/>
    <n v="5"/>
    <n v="5"/>
    <m/>
    <n v="5"/>
    <n v="0"/>
    <n v="361.80043000000001"/>
    <s v="79003 SL"/>
    <n v="2"/>
    <n v="5"/>
    <n v="2.7307692307692307E-2"/>
    <n v="27.307692307692307"/>
    <n v="87.653846153846146"/>
    <n v="8.7653846153846152E-2"/>
    <n v="0.13653846153846153"/>
    <n v="1"/>
    <n v="361.80043000000001"/>
    <n v="1"/>
    <n v="361.80043000000001"/>
    <n v="1"/>
    <n v="361.80043000000001"/>
    <s v="MPS"/>
  </r>
  <r>
    <x v="0"/>
    <x v="5763"/>
    <s v="5A"/>
    <n v="100"/>
    <x v="10"/>
    <x v="10"/>
    <s v="F"/>
    <n v="0"/>
    <n v="5"/>
    <n v="5"/>
    <n v="5"/>
    <m/>
    <n v="5"/>
    <n v="2"/>
    <n v="7.13157"/>
    <s v="7054/19 BL"/>
    <n v="11"/>
    <n v="63"/>
    <n v="0.19115384615384617"/>
    <n v="19.115384615384617"/>
    <n v="122.96153846153845"/>
    <n v="1.2296153846153846"/>
    <n v="0.95576923076923093"/>
    <n v="1"/>
    <n v="7.13157"/>
    <n v="2"/>
    <n v="14.26314"/>
    <n v="3"/>
    <n v="21.39471"/>
    <s v="MPS"/>
  </r>
  <r>
    <x v="1"/>
    <x v="5764"/>
    <s v="6B"/>
    <n v="1000"/>
    <x v="4"/>
    <x v="4"/>
    <s v="T"/>
    <n v="0"/>
    <n v="5"/>
    <n v="5"/>
    <n v="5"/>
    <m/>
    <n v="5"/>
    <n v="0"/>
    <n v="300.61216000000002"/>
    <s v="79046 SL"/>
    <n v="7"/>
    <n v="33"/>
    <n v="0.11346153846153845"/>
    <n v="113.46153846153845"/>
    <n v="114.96153846153845"/>
    <n v="0.11496153846153845"/>
    <n v="0.56730769230769229"/>
    <n v="1"/>
    <n v="300.61216000000002"/>
    <n v="2"/>
    <n v="601.22432000000003"/>
    <n v="3"/>
    <n v="901.83648000000005"/>
    <s v="MPS"/>
  </r>
  <r>
    <x v="1"/>
    <x v="5765"/>
    <s v="6B"/>
    <n v="100"/>
    <x v="4"/>
    <x v="4"/>
    <s v="T"/>
    <n v="0"/>
    <n v="5"/>
    <n v="5"/>
    <n v="5"/>
    <m/>
    <n v="5"/>
    <n v="0"/>
    <n v="30.770250000000001"/>
    <s v="79046 SL"/>
    <n v="0"/>
    <n v="13"/>
    <n v="1.4999999999999999E-2"/>
    <n v="1.5"/>
    <n v="114.96153846153845"/>
    <n v="1.1496153846153845"/>
    <n v="7.4999999999999997E-2"/>
    <n v="1"/>
    <n v="30.770250000000001"/>
    <n v="1"/>
    <n v="30.770250000000001"/>
    <n v="1"/>
    <n v="30.770250000000001"/>
    <s v="MPS"/>
  </r>
  <r>
    <x v="0"/>
    <x v="5766"/>
    <s v="5A"/>
    <n v="100"/>
    <x v="0"/>
    <x v="0"/>
    <s v="S"/>
    <n v="-0.16666666666666666"/>
    <n v="20"/>
    <n v="24"/>
    <n v="20"/>
    <n v="-4"/>
    <n v="16"/>
    <n v="13"/>
    <n v="1.6060000000000001"/>
    <s v="1854 WH"/>
    <n v="64"/>
    <n v="193"/>
    <n v="0.91192307692307684"/>
    <n v="91.192307692307679"/>
    <n v="147.34615384615384"/>
    <n v="1.4734615384615384"/>
    <n v="14.590769230769229"/>
    <n v="5"/>
    <n v="8.0300000000000011"/>
    <n v="20"/>
    <n v="32.120000000000005"/>
    <n v="25"/>
    <n v="40.150000000000006"/>
    <s v="Portal  "/>
  </r>
  <r>
    <x v="1"/>
    <x v="5767"/>
    <s v="1F"/>
    <n v="1"/>
    <x v="2"/>
    <x v="2"/>
    <n v="2"/>
    <n v="-0.73913043478260865"/>
    <n v="60"/>
    <n v="230"/>
    <n v="60"/>
    <m/>
    <n v="60"/>
    <n v="22161"/>
    <n v="0.68905000000000005"/>
    <s v="86218CY SL"/>
    <s v="0"/>
    <s v="0"/>
    <n v="0"/>
    <n v="0"/>
    <n v="17.346153846153847"/>
    <n v="17.346153846153847"/>
    <n v="0"/>
    <n v="0"/>
    <n v="0"/>
    <n v="1041"/>
    <n v="717.30105000000003"/>
    <n v="1128"/>
    <n v="777.24840000000006"/>
    <s v="Portal"/>
  </r>
  <r>
    <x v="1"/>
    <x v="5768"/>
    <s v="1F"/>
    <n v="1"/>
    <x v="2"/>
    <x v="2"/>
    <n v="2"/>
    <n v="-0.73913043478260865"/>
    <n v="60"/>
    <n v="230"/>
    <n v="60"/>
    <m/>
    <n v="60"/>
    <n v="31047"/>
    <n v="0.77061999999999997"/>
    <s v="86318CY SL"/>
    <s v="0"/>
    <s v="0"/>
    <n v="0"/>
    <n v="0"/>
    <n v="79.038461538461547"/>
    <n v="79.038461538461547"/>
    <n v="0"/>
    <n v="0"/>
    <n v="0"/>
    <n v="4742"/>
    <n v="3654.2800399999996"/>
    <n v="5137"/>
    <n v="3958.6749399999999"/>
    <s v="Portal"/>
  </r>
  <r>
    <x v="0"/>
    <x v="5769"/>
    <s v="1F"/>
    <n v="1"/>
    <x v="2"/>
    <x v="2"/>
    <n v="2"/>
    <n v="-0.33333333333333331"/>
    <n v="40"/>
    <n v="60"/>
    <n v="40"/>
    <m/>
    <n v="40"/>
    <n v="9862"/>
    <n v="0.22741"/>
    <s v="86401CY SL"/>
    <s v="0"/>
    <s v="0"/>
    <n v="0"/>
    <n v="0"/>
    <n v="49.84615384615384"/>
    <n v="49.84615384615384"/>
    <n v="0"/>
    <n v="0"/>
    <n v="0"/>
    <n v="1994"/>
    <n v="453.45553999999998"/>
    <n v="2243"/>
    <n v="510.08062999999999"/>
    <s v="Portal"/>
  </r>
  <r>
    <x v="1"/>
    <x v="5770"/>
    <s v="3A"/>
    <n v="1000"/>
    <x v="0"/>
    <x v="0"/>
    <s v="B"/>
    <n v="-0.65"/>
    <n v="35"/>
    <n v="100"/>
    <n v="35"/>
    <n v="-4"/>
    <n v="31"/>
    <n v="10"/>
    <n v="311.92"/>
    <s v="3470C SL"/>
    <n v="14"/>
    <n v="68"/>
    <n v="0.22923076923076924"/>
    <n v="229.23076923076923"/>
    <n v="232.23076923076923"/>
    <n v="0.23223076923076921"/>
    <n v="7.1991538461538456"/>
    <n v="1"/>
    <n v="311.92"/>
    <n v="8"/>
    <n v="2495.36"/>
    <n v="9"/>
    <n v="2807.28"/>
    <s v="Portal"/>
  </r>
  <r>
    <x v="0"/>
    <x v="5771"/>
    <s v="8A"/>
    <n v="1"/>
    <x v="33"/>
    <x v="32"/>
    <s v="S"/>
    <n v="0"/>
    <n v="108"/>
    <n v="108"/>
    <n v="108"/>
    <n v="-4"/>
    <n v="104"/>
    <n v="0"/>
    <n v="0"/>
    <s v="F2214IN CL"/>
    <s v="0"/>
    <s v="0"/>
    <n v="0"/>
    <n v="0"/>
    <n v="1.97"/>
    <n v="1.97"/>
    <n v="0"/>
    <n v="0"/>
    <n v="0"/>
    <n v="0"/>
    <n v="0"/>
    <n v="0"/>
    <n v="0"/>
    <s v="Traditional"/>
  </r>
  <r>
    <x v="1"/>
    <x v="5772"/>
    <s v="3A"/>
    <n v="1"/>
    <x v="2"/>
    <x v="2"/>
    <n v="2"/>
    <n v="-0.33333333333333331"/>
    <n v="40"/>
    <n v="60"/>
    <n v="40"/>
    <m/>
    <n v="40"/>
    <n v="22261"/>
    <n v="0.18512999999999999"/>
    <s v="3231 SL"/>
    <s v="0"/>
    <s v="0"/>
    <n v="0"/>
    <n v="0"/>
    <n v="193.92307692307693"/>
    <n v="193.92307692307693"/>
    <n v="7756.9230769230771"/>
    <n v="0"/>
    <n v="0"/>
    <n v="7757"/>
    <n v="1436.05341"/>
    <n v="8921"/>
    <n v="1651.5447299999998"/>
    <s v="Portal"/>
  </r>
  <r>
    <x v="0"/>
    <x v="5773"/>
    <s v="5C"/>
    <n v="1"/>
    <x v="19"/>
    <x v="18"/>
    <s v="E"/>
    <n v="0"/>
    <n v="34"/>
    <n v="34"/>
    <n v="34"/>
    <n v="-4"/>
    <n v="30"/>
    <n v="0"/>
    <n v="0"/>
    <s v="39X2020 WH"/>
    <s v="0"/>
    <s v="0"/>
    <n v="0"/>
    <n v="0"/>
    <n v="20.5"/>
    <n v="20.5"/>
    <n v="0"/>
    <n v="0"/>
    <n v="0"/>
    <n v="0"/>
    <n v="0"/>
    <n v="0"/>
    <n v="0"/>
    <s v="Traditional"/>
  </r>
  <r>
    <x v="1"/>
    <x v="5774"/>
    <s v="5A"/>
    <n v="5000"/>
    <x v="0"/>
    <x v="0"/>
    <s v="S"/>
    <n v="-0.58333333333333337"/>
    <n v="20"/>
    <n v="48"/>
    <n v="20"/>
    <n v="-4"/>
    <n v="16"/>
    <n v="1"/>
    <n v="134.25"/>
    <s v="3053 WH"/>
    <n v="0"/>
    <n v="4"/>
    <n v="4.6153846153846158E-3"/>
    <n v="23.07692307692308"/>
    <n v="3778.3076923076919"/>
    <n v="0.75566153846153838"/>
    <n v="7.3846153846153853E-2"/>
    <n v="1"/>
    <n v="134.25"/>
    <n v="1"/>
    <n v="134.25"/>
    <n v="1"/>
    <n v="134.25"/>
    <s v="Portal"/>
  </r>
  <r>
    <x v="1"/>
    <x v="5775"/>
    <s v="5C"/>
    <n v="1000"/>
    <x v="19"/>
    <x v="18"/>
    <s v="E"/>
    <n v="0"/>
    <n v="34"/>
    <n v="34"/>
    <n v="34"/>
    <n v="-4"/>
    <n v="30"/>
    <n v="0"/>
    <n v="1636.8"/>
    <s v="398133 BK"/>
    <n v="1"/>
    <n v="5"/>
    <n v="1.6538461538461537E-2"/>
    <n v="16.538461538461537"/>
    <n v="75.84615384615384"/>
    <n v="7.5846153846153841E-2"/>
    <n v="0.49615384615384611"/>
    <n v="0"/>
    <n v="0"/>
    <n v="0"/>
    <n v="0"/>
    <n v="0"/>
    <n v="0"/>
    <s v="Traditional"/>
  </r>
  <r>
    <x v="1"/>
    <x v="5776"/>
    <s v="3A"/>
    <n v="1"/>
    <x v="2"/>
    <x v="2"/>
    <n v="2"/>
    <n v="-0.16666666666666666"/>
    <n v="25"/>
    <n v="30"/>
    <n v="25"/>
    <m/>
    <n v="25"/>
    <n v="2988"/>
    <n v="0.24984999999999999"/>
    <s v="6332 SL"/>
    <s v="0"/>
    <s v="0"/>
    <n v="0"/>
    <n v="0"/>
    <n v="78.576923076923066"/>
    <n v="78.576923076923066"/>
    <n v="0"/>
    <n v="0"/>
    <n v="0"/>
    <n v="1964"/>
    <n v="490.7054"/>
    <n v="2435"/>
    <n v="608.38474999999994"/>
    <s v="Portal"/>
  </r>
  <r>
    <x v="0"/>
    <x v="5777"/>
    <s v="2I"/>
    <n v="1"/>
    <x v="3"/>
    <x v="3"/>
    <s v="B"/>
    <n v="0.14893617021276595"/>
    <n v="108"/>
    <n v="94"/>
    <n v="94"/>
    <n v="-4"/>
    <n v="90"/>
    <n v="2602"/>
    <n v="1.0900000000000001"/>
    <s v="M1232 WH"/>
    <s v="0"/>
    <s v="0"/>
    <n v="0"/>
    <n v="0"/>
    <n v="17.692307692307693"/>
    <n v="17.692307692307693"/>
    <n v="0"/>
    <n v="88"/>
    <n v="95.92"/>
    <n v="1680"/>
    <n v="1831.2"/>
    <n v="1768"/>
    <n v="1927.1200000000001"/>
    <s v="Portal With MPS"/>
  </r>
  <r>
    <x v="1"/>
    <x v="5778"/>
    <s v="1A"/>
    <n v="1"/>
    <x v="2"/>
    <x v="2"/>
    <n v="2"/>
    <n v="-0.5"/>
    <n v="30"/>
    <n v="60"/>
    <n v="30"/>
    <m/>
    <n v="30"/>
    <n v="19228"/>
    <n v="0.32111000000000001"/>
    <s v="5172C SL"/>
    <s v="0"/>
    <s v="0"/>
    <n v="0"/>
    <n v="0"/>
    <n v="162.03846153846155"/>
    <n v="162.03846153846155"/>
    <n v="4861.1538461538466"/>
    <n v="0"/>
    <n v="0"/>
    <n v="4861"/>
    <n v="1560.91571"/>
    <n v="5833"/>
    <n v="1873.0346300000001"/>
    <s v="Portal"/>
  </r>
  <r>
    <x v="1"/>
    <x v="5779"/>
    <s v="5I"/>
    <n v="1000"/>
    <x v="0"/>
    <x v="0"/>
    <s v="S"/>
    <n v="2.564102564102564E-2"/>
    <n v="40"/>
    <n v="39"/>
    <n v="39"/>
    <n v="-4"/>
    <n v="35"/>
    <n v="67"/>
    <n v="39.32"/>
    <s v="6715 WH"/>
    <n v="155"/>
    <n v="454"/>
    <n v="2.1930769230769229"/>
    <n v="2193.0769230769229"/>
    <n v="3203.3846153846148"/>
    <n v="3.2033846153846146"/>
    <n v="76.757692307692309"/>
    <n v="11"/>
    <n v="432.52"/>
    <n v="88"/>
    <n v="3460.16"/>
    <n v="99"/>
    <n v="3892.68"/>
    <s v="Portal"/>
  </r>
  <r>
    <x v="1"/>
    <x v="5780"/>
    <s v="3A"/>
    <n v="1"/>
    <x v="2"/>
    <x v="2"/>
    <n v="2"/>
    <n v="-0.33333333333333331"/>
    <n v="20"/>
    <n v="30"/>
    <n v="20"/>
    <m/>
    <n v="20"/>
    <n v="9993"/>
    <n v="0.15143999999999999"/>
    <s v="1218C SL"/>
    <s v="0"/>
    <s v="0"/>
    <n v="0"/>
    <n v="0"/>
    <n v="79.42307692307692"/>
    <n v="79.42307692307692"/>
    <n v="0"/>
    <n v="0"/>
    <n v="0"/>
    <n v="1588"/>
    <n v="240.48671999999999"/>
    <n v="2065"/>
    <n v="312.72359999999998"/>
    <s v="Portal"/>
  </r>
  <r>
    <x v="0"/>
    <x v="5781"/>
    <s v="3A"/>
    <n v="1000"/>
    <x v="0"/>
    <x v="0"/>
    <s v="B"/>
    <n v="-0.65"/>
    <n v="35"/>
    <n v="100"/>
    <n v="35"/>
    <n v="-4"/>
    <n v="31"/>
    <n v="12"/>
    <n v="473.94"/>
    <s v="6393 SL"/>
    <n v="7"/>
    <n v="2"/>
    <n v="7.7692307692307686E-2"/>
    <n v="77.692307692307679"/>
    <n v="271.80769230769226"/>
    <n v="0.27180769230769225"/>
    <n v="8.4260384615384591"/>
    <n v="0"/>
    <n v="0"/>
    <n v="2"/>
    <n v="947.88"/>
    <n v="2"/>
    <n v="947.88"/>
    <s v="Portal"/>
  </r>
  <r>
    <x v="1"/>
    <x v="5782"/>
    <s v="3A"/>
    <n v="1000"/>
    <x v="2"/>
    <x v="2"/>
    <n v="2"/>
    <n v="0"/>
    <n v="55"/>
    <n v="55"/>
    <n v="55"/>
    <m/>
    <n v="55"/>
    <n v="0"/>
    <n v="426.98943000000003"/>
    <s v="3315 SL"/>
    <n v="0"/>
    <n v="0"/>
    <n v="0"/>
    <n v="0"/>
    <n v="4.9615384615384608"/>
    <n v="4.9615384615384608E-3"/>
    <n v="0"/>
    <n v="0"/>
    <n v="0"/>
    <n v="0"/>
    <n v="0"/>
    <n v="0"/>
    <n v="0"/>
    <s v="Portal"/>
  </r>
  <r>
    <x v="1"/>
    <x v="5783"/>
    <s v="8A"/>
    <n v="1"/>
    <x v="33"/>
    <x v="32"/>
    <s v="S"/>
    <n v="0"/>
    <n v="108"/>
    <n v="108"/>
    <n v="108"/>
    <n v="-4"/>
    <n v="104"/>
    <n v="0"/>
    <n v="0"/>
    <s v="F75011/2 BK"/>
    <s v="0"/>
    <s v="0"/>
    <n v="0"/>
    <n v="0"/>
    <n v="7.6692307692307695"/>
    <n v="7.6692307692307695"/>
    <n v="0"/>
    <n v="0"/>
    <n v="0"/>
    <n v="0"/>
    <n v="0"/>
    <n v="0"/>
    <n v="0"/>
    <s v="Traditional"/>
  </r>
  <r>
    <x v="0"/>
    <x v="5784"/>
    <s v="1G"/>
    <n v="1000"/>
    <x v="0"/>
    <x v="0"/>
    <s v="B"/>
    <n v="-0.27083333333333331"/>
    <n v="35"/>
    <n v="48"/>
    <n v="35"/>
    <n v="-4"/>
    <n v="31"/>
    <n v="3"/>
    <n v="348.34"/>
    <s v="76020 BK"/>
    <n v="6"/>
    <n v="11"/>
    <n v="7.7307692307692313E-2"/>
    <n v="77.307692307692307"/>
    <n v="125.76923076923077"/>
    <n v="0.12576923076923077"/>
    <n v="2.3965384615384617"/>
    <n v="0"/>
    <n v="0"/>
    <n v="2"/>
    <n v="696.68"/>
    <n v="2"/>
    <n v="696.68"/>
    <s v="Portal"/>
  </r>
  <r>
    <x v="1"/>
    <x v="5785"/>
    <s v="3A"/>
    <n v="1000"/>
    <x v="3"/>
    <x v="3"/>
    <s v="T"/>
    <n v="0"/>
    <n v="5"/>
    <n v="5"/>
    <n v="5"/>
    <m/>
    <n v="5"/>
    <n v="3"/>
    <n v="920.00654999999995"/>
    <s v="2824/2 WH"/>
    <n v="3"/>
    <n v="15"/>
    <n v="4.9615384615384617E-2"/>
    <n v="49.615384615384613"/>
    <n v="76.692307692307693"/>
    <n v="7.6692307692307699E-2"/>
    <n v="0.24807692307692308"/>
    <n v="1"/>
    <n v="920.00654999999995"/>
    <n v="1"/>
    <n v="920.00654999999995"/>
    <n v="1"/>
    <n v="920.00654999999995"/>
    <s v="MPS"/>
  </r>
  <r>
    <x v="0"/>
    <x v="5786"/>
    <s v="8B"/>
    <n v="100"/>
    <x v="18"/>
    <x v="17"/>
    <s v="E"/>
    <n v="0"/>
    <n v="84"/>
    <n v="84"/>
    <n v="84"/>
    <n v="-4"/>
    <n v="80"/>
    <n v="1"/>
    <n v="13.851330000000001"/>
    <s v="P1050 CL"/>
    <n v="7"/>
    <n v="12"/>
    <n v="8.9230769230769225E-2"/>
    <n v="8.9230769230769234"/>
    <n v="10.365384615384615"/>
    <n v="0.10365384615384615"/>
    <n v="7.138461538461538"/>
    <n v="0"/>
    <n v="0"/>
    <n v="7"/>
    <n v="96.959310000000002"/>
    <n v="7"/>
    <n v="96.959310000000002"/>
    <s v="Portal"/>
  </r>
  <r>
    <x v="1"/>
    <x v="5787"/>
    <s v="5E"/>
    <n v="1"/>
    <x v="3"/>
    <x v="3"/>
    <s v="S"/>
    <n v="0.8"/>
    <n v="108"/>
    <n v="60"/>
    <n v="60"/>
    <n v="-4"/>
    <n v="56"/>
    <n v="13429"/>
    <n v="0.46"/>
    <s v="5859 RD"/>
    <s v="0"/>
    <s v="0"/>
    <n v="0"/>
    <n v="0"/>
    <n v="173.65384615384616"/>
    <n v="173.65384615384616"/>
    <n v="0"/>
    <n v="868"/>
    <n v="399.28000000000003"/>
    <n v="10593"/>
    <n v="4872.7800000000007"/>
    <n v="11461"/>
    <n v="5272.06"/>
    <s v="Portal With MPS"/>
  </r>
  <r>
    <x v="1"/>
    <x v="5788"/>
    <s v="2I"/>
    <n v="500"/>
    <x v="3"/>
    <x v="3"/>
    <s v="C"/>
    <n v="0"/>
    <n v="5"/>
    <n v="5"/>
    <n v="5"/>
    <m/>
    <n v="5"/>
    <n v="0"/>
    <n v="1279.9129"/>
    <s v="M1254 WH"/>
    <s v="0"/>
    <s v="0"/>
    <n v="0"/>
    <n v="0"/>
    <n v="27.346153846153843"/>
    <n v="5.4692307692307686E-2"/>
    <n v="0"/>
    <n v="0"/>
    <n v="0"/>
    <n v="0"/>
    <n v="0"/>
    <n v="0"/>
    <n v="0"/>
    <s v="MPS"/>
  </r>
  <r>
    <x v="1"/>
    <x v="5789"/>
    <s v="3A"/>
    <n v="1"/>
    <x v="2"/>
    <x v="2"/>
    <n v="2"/>
    <n v="-0.33333333333333331"/>
    <n v="20"/>
    <n v="30"/>
    <n v="20"/>
    <m/>
    <n v="20"/>
    <n v="40375"/>
    <n v="8.3570000000000005E-2"/>
    <s v="2211C SL"/>
    <s v="0"/>
    <s v="0"/>
    <n v="0"/>
    <n v="0"/>
    <n v="2060.8846153846157"/>
    <n v="2060.8846153846157"/>
    <n v="41217.692307692312"/>
    <n v="0"/>
    <n v="0"/>
    <n v="41218"/>
    <n v="3444.5882600000004"/>
    <n v="53583"/>
    <n v="4477.9313099999999"/>
    <s v="Portal"/>
  </r>
  <r>
    <x v="1"/>
    <x v="5790"/>
    <s v="5I"/>
    <n v="1000"/>
    <x v="0"/>
    <x v="0"/>
    <s v="B"/>
    <n v="2.564102564102564E-2"/>
    <n v="40"/>
    <n v="39"/>
    <n v="39"/>
    <n v="-4"/>
    <n v="35"/>
    <n v="31"/>
    <n v="240.45"/>
    <s v="6718 BK"/>
    <n v="37"/>
    <n v="116"/>
    <n v="0.53230769230769226"/>
    <n v="532.30769230769226"/>
    <n v="758.23076923076917"/>
    <n v="0.75823076923076915"/>
    <n v="18.630769230769229"/>
    <n v="3"/>
    <n v="721.34999999999991"/>
    <n v="22"/>
    <n v="5289.9"/>
    <n v="25"/>
    <n v="6011.25"/>
    <s v="Portal"/>
  </r>
  <r>
    <x v="0"/>
    <x v="5791"/>
    <s v="5E"/>
    <n v="1"/>
    <x v="3"/>
    <x v="3"/>
    <s v="S"/>
    <n v="0.55000000000000004"/>
    <n v="93"/>
    <n v="60"/>
    <n v="60"/>
    <n v="-4"/>
    <n v="56"/>
    <n v="10775"/>
    <n v="0.27"/>
    <s v="5857 OR"/>
    <s v="0"/>
    <s v="0"/>
    <n v="0"/>
    <n v="0"/>
    <n v="121.19230769230771"/>
    <n v="121.19230769230771"/>
    <n v="0"/>
    <n v="606"/>
    <n v="163.62"/>
    <n v="7393"/>
    <n v="1996.1100000000001"/>
    <n v="7999"/>
    <n v="2159.73"/>
    <s v="Portal With MPS"/>
  </r>
  <r>
    <x v="0"/>
    <x v="5792"/>
    <s v="5I"/>
    <n v="100"/>
    <x v="4"/>
    <x v="4"/>
    <s v="S"/>
    <n v="0"/>
    <n v="39"/>
    <n v="39"/>
    <n v="39"/>
    <n v="-4"/>
    <n v="35"/>
    <n v="2"/>
    <n v="8.75"/>
    <s v="6827 BK"/>
    <n v="20"/>
    <n v="66"/>
    <n v="0.29153846153846152"/>
    <n v="29.153846153846153"/>
    <n v="57.615384615384613"/>
    <n v="0.57615384615384613"/>
    <n v="10.203846153846154"/>
    <n v="1"/>
    <n v="8.75"/>
    <n v="11"/>
    <n v="96.25"/>
    <n v="12"/>
    <n v="105"/>
    <s v="Portal"/>
  </r>
  <r>
    <x v="1"/>
    <x v="5793"/>
    <s v="1F"/>
    <n v="1"/>
    <x v="2"/>
    <x v="2"/>
    <n v="2"/>
    <n v="-0.5"/>
    <n v="55"/>
    <n v="110"/>
    <n v="55"/>
    <m/>
    <n v="55"/>
    <n v="46247"/>
    <n v="0.63021000000000005"/>
    <s v="65403CY SL"/>
    <s v="0"/>
    <s v="0"/>
    <n v="0"/>
    <n v="0"/>
    <n v="122.88461538461537"/>
    <n v="122.88461538461537"/>
    <n v="0"/>
    <n v="0"/>
    <n v="0"/>
    <n v="6759"/>
    <n v="4259.5893900000001"/>
    <n v="7373"/>
    <n v="4646.5383300000003"/>
    <s v="Portal"/>
  </r>
  <r>
    <x v="1"/>
    <x v="5794"/>
    <s v="3A"/>
    <n v="1000"/>
    <x v="0"/>
    <x v="0"/>
    <s v="B"/>
    <n v="0.62790697674418605"/>
    <n v="70"/>
    <n v="43"/>
    <n v="43"/>
    <n v="-4"/>
    <n v="39"/>
    <n v="1"/>
    <n v="429.81"/>
    <s v="6318 SL"/>
    <n v="4"/>
    <n v="10"/>
    <n v="5.4615384615384614E-2"/>
    <n v="54.615384615384613"/>
    <n v="68.653846153846146"/>
    <n v="6.8653846153846149E-2"/>
    <n v="2.6774999999999998"/>
    <n v="0"/>
    <n v="0"/>
    <n v="2"/>
    <n v="859.62"/>
    <n v="2"/>
    <n v="859.62"/>
    <s v="Portal"/>
  </r>
  <r>
    <x v="1"/>
    <x v="5795"/>
    <s v="2F"/>
    <n v="1000"/>
    <x v="0"/>
    <x v="0"/>
    <s v="B"/>
    <n v="0"/>
    <n v="43"/>
    <n v="43"/>
    <n v="43"/>
    <n v="-4"/>
    <n v="39"/>
    <n v="18"/>
    <n v="378.54"/>
    <s v="9008 BK"/>
    <n v="25"/>
    <n v="54"/>
    <n v="0.3315384615384615"/>
    <n v="331.53846153846149"/>
    <n v="369.73076923076917"/>
    <n v="0.3697307692307692"/>
    <n v="14.419499999999999"/>
    <n v="2"/>
    <n v="757.08"/>
    <n v="15"/>
    <n v="5678.1"/>
    <n v="17"/>
    <n v="6435.18"/>
    <s v="Portal"/>
  </r>
  <r>
    <x v="1"/>
    <x v="5796"/>
    <s v="2F"/>
    <n v="1"/>
    <x v="3"/>
    <x v="3"/>
    <s v="S"/>
    <n v="0.47142857142857142"/>
    <n v="103"/>
    <n v="70"/>
    <n v="70"/>
    <n v="-4"/>
    <n v="66"/>
    <n v="241100"/>
    <n v="0.55000000000000004"/>
    <s v="9316 BR"/>
    <s v="0"/>
    <s v="0"/>
    <n v="0"/>
    <n v="0"/>
    <n v="436.84615384615381"/>
    <n v="436.84615384615381"/>
    <n v="0"/>
    <n v="2184"/>
    <n v="1201.2"/>
    <n v="31016"/>
    <n v="17058.800000000003"/>
    <n v="33200"/>
    <n v="18260"/>
    <s v="Portal With MPS"/>
  </r>
  <r>
    <x v="1"/>
    <x v="5797"/>
    <s v="8A"/>
    <n v="500"/>
    <x v="1"/>
    <x v="1"/>
    <s v="E"/>
    <n v="0.55555555555555558"/>
    <n v="140"/>
    <n v="90"/>
    <n v="90"/>
    <n v="-4"/>
    <n v="86"/>
    <n v="142"/>
    <n v="176.18571"/>
    <s v="F221B3/4 BK"/>
    <n v="99"/>
    <n v="205"/>
    <n v="1.3026923076923076"/>
    <n v="651.34615384615381"/>
    <n v="679.80769230769226"/>
    <n v="1.3596153846153844"/>
    <n v="112.03153846153845"/>
    <n v="7"/>
    <n v="1233.29997"/>
    <n v="119"/>
    <n v="20966.099490000001"/>
    <n v="126"/>
    <n v="22199.399460000001"/>
    <s v="Portal"/>
  </r>
  <r>
    <x v="1"/>
    <x v="5798"/>
    <s v="5C"/>
    <n v="1"/>
    <x v="19"/>
    <x v="18"/>
    <s v="E"/>
    <n v="0"/>
    <n v="34"/>
    <n v="34"/>
    <n v="34"/>
    <n v="-4"/>
    <n v="30"/>
    <n v="0"/>
    <n v="1.5049999999999999"/>
    <s v="390645 WH"/>
    <s v="0"/>
    <s v="0"/>
    <n v="0"/>
    <n v="0"/>
    <n v="216.30769230769232"/>
    <n v="216.30769230769232"/>
    <n v="0"/>
    <n v="0"/>
    <n v="0"/>
    <n v="0"/>
    <n v="0"/>
    <n v="0"/>
    <n v="0"/>
    <s v="Traditional"/>
  </r>
  <r>
    <x v="1"/>
    <x v="5799"/>
    <s v="5I"/>
    <n v="1000"/>
    <x v="0"/>
    <x v="0"/>
    <s v="B"/>
    <n v="0"/>
    <n v="39"/>
    <n v="39"/>
    <n v="39"/>
    <n v="-4"/>
    <n v="35"/>
    <n v="12"/>
    <n v="395.65"/>
    <s v="6719 GY"/>
    <n v="13"/>
    <n v="30"/>
    <n v="0.17461538461538462"/>
    <n v="174.61538461538461"/>
    <n v="365.80769230769226"/>
    <n v="0.36580769230769228"/>
    <n v="6.111538461538462"/>
    <n v="1"/>
    <n v="395.65"/>
    <n v="7"/>
    <n v="2769.5499999999997"/>
    <n v="8"/>
    <n v="3165.2"/>
    <s v="Portal"/>
  </r>
  <r>
    <x v="1"/>
    <x v="5800"/>
    <s v="5C"/>
    <n v="1000"/>
    <x v="19"/>
    <x v="18"/>
    <s v="E"/>
    <n v="0"/>
    <n v="34"/>
    <n v="34"/>
    <n v="34"/>
    <n v="-4"/>
    <n v="30"/>
    <n v="5"/>
    <n v="622.83000000000004"/>
    <s v="391000 BK"/>
    <n v="0"/>
    <n v="4"/>
    <n v="4.6153846153846158E-3"/>
    <n v="4.6153846153846159"/>
    <n v="61.84615384615384"/>
    <n v="6.1846153846153842E-2"/>
    <n v="0.13846153846153847"/>
    <n v="1"/>
    <n v="622.83000000000004"/>
    <n v="1"/>
    <n v="622.83000000000004"/>
    <n v="1"/>
    <n v="622.83000000000004"/>
    <s v="Traditional"/>
  </r>
  <r>
    <x v="1"/>
    <x v="5801"/>
    <s v="2F"/>
    <n v="1"/>
    <x v="3"/>
    <x v="3"/>
    <s v="S"/>
    <n v="0.47142857142857142"/>
    <n v="103"/>
    <n v="70"/>
    <n v="70"/>
    <n v="-4"/>
    <n v="66"/>
    <n v="13864"/>
    <n v="0.69"/>
    <s v="9188A WH"/>
    <s v="0"/>
    <s v="0"/>
    <n v="0"/>
    <n v="0"/>
    <n v="108.92307692307693"/>
    <n v="108.92307692307693"/>
    <n v="0"/>
    <n v="545"/>
    <n v="376.04999999999995"/>
    <n v="7734"/>
    <n v="5336.46"/>
    <n v="8279"/>
    <n v="5712.5099999999993"/>
    <s v="Portal With MPS"/>
  </r>
  <r>
    <x v="1"/>
    <x v="5802"/>
    <s v="1A"/>
    <n v="1"/>
    <x v="2"/>
    <x v="2"/>
    <n v="2"/>
    <n v="-0.33333333333333331"/>
    <n v="20"/>
    <n v="30"/>
    <n v="20"/>
    <m/>
    <n v="20"/>
    <n v="7243"/>
    <n v="0.30160999999999999"/>
    <s v="5468C SL"/>
    <s v="0"/>
    <s v="0"/>
    <n v="0"/>
    <n v="0"/>
    <n v="205.84615384615384"/>
    <n v="205.84615384615384"/>
    <n v="4116.9230769230771"/>
    <n v="0"/>
    <n v="0"/>
    <n v="4117"/>
    <n v="1241.72837"/>
    <n v="5352"/>
    <n v="1614.2167199999999"/>
    <s v="Portal"/>
  </r>
  <r>
    <x v="1"/>
    <x v="5803"/>
    <s v="3A"/>
    <n v="1"/>
    <x v="2"/>
    <x v="2"/>
    <n v="2"/>
    <n v="-0.33333333333333331"/>
    <n v="20"/>
    <n v="30"/>
    <n v="20"/>
    <m/>
    <n v="20"/>
    <n v="8578"/>
    <n v="0.24421000000000001"/>
    <s v="1896/8C SL"/>
    <s v="0"/>
    <s v="0"/>
    <n v="0"/>
    <n v="0"/>
    <n v="218.30769230769229"/>
    <n v="218.30769230769229"/>
    <n v="4366.1538461538457"/>
    <n v="0"/>
    <n v="0"/>
    <n v="4366"/>
    <n v="1066.2208600000001"/>
    <n v="5676"/>
    <n v="1386.1359600000001"/>
    <s v="Portal"/>
  </r>
  <r>
    <x v="1"/>
    <x v="5804"/>
    <s v="5I"/>
    <n v="1000"/>
    <x v="0"/>
    <x v="0"/>
    <s v="B"/>
    <n v="2.564102564102564E-2"/>
    <n v="40"/>
    <n v="39"/>
    <n v="39"/>
    <n v="-4"/>
    <n v="35"/>
    <n v="19"/>
    <n v="390.65"/>
    <s v="6719 BK"/>
    <n v="21"/>
    <n v="59"/>
    <n v="0.29423076923076924"/>
    <n v="294.23076923076923"/>
    <n v="403"/>
    <n v="0.40300000000000002"/>
    <n v="10.298076923076923"/>
    <n v="1"/>
    <n v="390.65"/>
    <n v="11"/>
    <n v="4297.1499999999996"/>
    <n v="12"/>
    <n v="4687.7999999999993"/>
    <s v="Portal"/>
  </r>
  <r>
    <x v="1"/>
    <x v="5805"/>
    <s v="2H"/>
    <n v="1"/>
    <x v="2"/>
    <x v="2"/>
    <n v="2"/>
    <n v="-0.125"/>
    <n v="35"/>
    <n v="40"/>
    <n v="35"/>
    <m/>
    <n v="35"/>
    <n v="2481"/>
    <n v="0.10851"/>
    <s v="M39114 SL"/>
    <s v="0"/>
    <s v="0"/>
    <n v="0"/>
    <n v="0"/>
    <n v="15.961538461538462"/>
    <n v="15.961538461538462"/>
    <n v="558.65384615384619"/>
    <n v="0"/>
    <n v="0"/>
    <n v="559"/>
    <n v="60.657089999999997"/>
    <n v="655"/>
    <n v="71.07405"/>
    <s v="Portal"/>
  </r>
  <r>
    <x v="0"/>
    <x v="5806"/>
    <s v="5A"/>
    <n v="100"/>
    <x v="0"/>
    <x v="0"/>
    <s v="S"/>
    <n v="5.2631578947368418E-2"/>
    <n v="20"/>
    <n v="19"/>
    <n v="19"/>
    <n v="-4"/>
    <n v="15"/>
    <n v="1"/>
    <n v="2.5910000000000002"/>
    <s v="3252 YL"/>
    <n v="9"/>
    <n v="77"/>
    <n v="0.18576923076923074"/>
    <n v="18.576923076923073"/>
    <n v="38.576923076923073"/>
    <n v="0.38576923076923075"/>
    <n v="2.786538461538461"/>
    <n v="1"/>
    <n v="2.5910000000000002"/>
    <n v="4"/>
    <n v="10.364000000000001"/>
    <n v="5"/>
    <n v="12.955000000000002"/>
    <s v="Portal"/>
  </r>
  <r>
    <x v="0"/>
    <x v="5807"/>
    <s v="8A"/>
    <n v="25"/>
    <x v="1"/>
    <x v="1"/>
    <s v="E"/>
    <n v="0.5730337078651685"/>
    <n v="140"/>
    <n v="89"/>
    <n v="89"/>
    <n v="-4"/>
    <n v="85"/>
    <n v="14"/>
    <n v="8.6999999999999993"/>
    <s v="FSLV24 CL"/>
    <n v="2"/>
    <n v="2"/>
    <n v="2.3846153846153847E-2"/>
    <n v="0.59615384615384615"/>
    <n v="5.5576923076923066"/>
    <n v="0.22230769230769226"/>
    <n v="2.0269230769230768"/>
    <n v="0"/>
    <n v="0"/>
    <n v="2"/>
    <n v="17.399999999999999"/>
    <n v="2"/>
    <n v="17.399999999999999"/>
    <s v="Traditional"/>
  </r>
  <r>
    <x v="1"/>
    <x v="5808"/>
    <s v="3A"/>
    <n v="1"/>
    <x v="2"/>
    <x v="2"/>
    <n v="2"/>
    <n v="-0.33333333333333331"/>
    <n v="20"/>
    <n v="30"/>
    <n v="20"/>
    <m/>
    <n v="20"/>
    <n v="33556"/>
    <n v="0.18207000000000001"/>
    <s v="1896/6C SL"/>
    <s v="0"/>
    <s v="0"/>
    <n v="0"/>
    <n v="0"/>
    <n v="803.92307692307691"/>
    <n v="803.92307692307691"/>
    <n v="16078.461538461539"/>
    <n v="0"/>
    <n v="0"/>
    <n v="16078"/>
    <n v="2927.3214600000001"/>
    <n v="20902"/>
    <n v="3805.6271400000001"/>
    <s v="Portal"/>
  </r>
  <r>
    <x v="1"/>
    <x v="5809"/>
    <s v="5D"/>
    <n v="100"/>
    <x v="24"/>
    <x v="23"/>
    <s v="I"/>
    <n v="0"/>
    <n v="47"/>
    <n v="47"/>
    <n v="47"/>
    <n v="-4"/>
    <n v="43"/>
    <n v="10"/>
    <n v="234"/>
    <s v="3138133 TN"/>
    <n v="5"/>
    <n v="28"/>
    <n v="8.6153846153846164E-2"/>
    <n v="8.6153846153846168"/>
    <n v="14.384615384615387"/>
    <n v="0.14384615384615387"/>
    <n v="3.7046153846153849"/>
    <n v="0"/>
    <n v="0"/>
    <n v="4"/>
    <n v="936"/>
    <n v="5"/>
    <n v="1170"/>
    <s v="Portal"/>
  </r>
  <r>
    <x v="1"/>
    <x v="5810"/>
    <s v="3A"/>
    <n v="1000"/>
    <x v="0"/>
    <x v="0"/>
    <s v="B"/>
    <n v="-0.47916666666666669"/>
    <n v="25"/>
    <n v="48"/>
    <n v="25"/>
    <n v="-4"/>
    <n v="21"/>
    <n v="8"/>
    <n v="555.26"/>
    <s v="6014C SL"/>
    <n v="0"/>
    <n v="0"/>
    <n v="0"/>
    <n v="0"/>
    <n v="20.884615384615383"/>
    <n v="2.0884615384615383E-2"/>
    <n v="0.43857692307692303"/>
    <n v="0"/>
    <n v="0"/>
    <n v="0"/>
    <n v="0"/>
    <n v="0"/>
    <n v="0"/>
    <s v="Portal"/>
  </r>
  <r>
    <x v="1"/>
    <x v="5811"/>
    <s v="2F"/>
    <n v="1000"/>
    <x v="0"/>
    <x v="0"/>
    <s v="B"/>
    <n v="-0.18604651162790697"/>
    <n v="35"/>
    <n v="43"/>
    <n v="35"/>
    <n v="-4"/>
    <n v="31"/>
    <n v="3"/>
    <n v="168.07"/>
    <s v="9059C BK"/>
    <n v="5"/>
    <n v="9"/>
    <n v="6.423076923076923E-2"/>
    <n v="64.230769230769226"/>
    <n v="147.76307692307691"/>
    <n v="0.14776307692307691"/>
    <n v="4.5806553846153841"/>
    <n v="0"/>
    <n v="0"/>
    <n v="2"/>
    <n v="336.14"/>
    <n v="2"/>
    <n v="336.14"/>
    <s v="Portal"/>
  </r>
  <r>
    <x v="1"/>
    <x v="5812"/>
    <s v="3A"/>
    <n v="1"/>
    <x v="2"/>
    <x v="2"/>
    <n v="2"/>
    <n v="-0.125"/>
    <n v="35"/>
    <n v="40"/>
    <n v="35"/>
    <m/>
    <n v="35"/>
    <n v="57700"/>
    <n v="0.1767"/>
    <s v="2414C SL"/>
    <s v="0"/>
    <s v="0"/>
    <n v="0"/>
    <n v="0"/>
    <n v="799.57692307692298"/>
    <n v="799.57692307692298"/>
    <n v="27985.192307692305"/>
    <n v="0"/>
    <n v="0"/>
    <n v="27985"/>
    <n v="4944.9494999999997"/>
    <n v="32782"/>
    <n v="5792.5793999999996"/>
    <s v="Portal"/>
  </r>
  <r>
    <x v="1"/>
    <x v="5813"/>
    <s v="8A"/>
    <n v="1.5"/>
    <x v="12"/>
    <x v="12"/>
    <s v="E"/>
    <n v="0.14285714285714285"/>
    <n v="32"/>
    <n v="28"/>
    <n v="28"/>
    <n v="-4"/>
    <n v="24"/>
    <n v="3"/>
    <n v="4.10337"/>
    <s v="F2212IN BK"/>
    <n v="5"/>
    <n v="65"/>
    <n v="0.12884615384615383"/>
    <n v="0.19326923076923075"/>
    <n v="47.36057692307692"/>
    <n v="31.573717948717945"/>
    <n v="3.092307692307692"/>
    <n v="1"/>
    <n v="4.10337"/>
    <n v="4"/>
    <n v="16.41348"/>
    <n v="5"/>
    <n v="20.516849999999998"/>
    <s v="Portal"/>
  </r>
  <r>
    <x v="1"/>
    <x v="5814"/>
    <s v="3A"/>
    <n v="1"/>
    <x v="2"/>
    <x v="2"/>
    <n v="2"/>
    <n v="-0.33333333333333331"/>
    <n v="20"/>
    <n v="30"/>
    <n v="20"/>
    <m/>
    <n v="20"/>
    <n v="16931"/>
    <n v="0.14995"/>
    <s v="1896/5C SL"/>
    <s v="0"/>
    <s v="0"/>
    <n v="0"/>
    <n v="0"/>
    <n v="425.03846153846155"/>
    <n v="425.03846153846155"/>
    <n v="8500.7692307692305"/>
    <n v="0"/>
    <n v="0"/>
    <n v="8501"/>
    <n v="1274.72495"/>
    <n v="11051"/>
    <n v="1657.09745"/>
    <s v="Portal"/>
  </r>
  <r>
    <x v="1"/>
    <x v="5815"/>
    <s v="3A"/>
    <n v="1"/>
    <x v="2"/>
    <x v="2"/>
    <n v="2"/>
    <n v="-0.33333333333333331"/>
    <n v="40"/>
    <n v="60"/>
    <n v="40"/>
    <m/>
    <n v="40"/>
    <n v="18072"/>
    <n v="0.34594000000000003"/>
    <s v="3243 SL"/>
    <s v="0"/>
    <s v="0"/>
    <n v="0"/>
    <n v="0"/>
    <n v="56.5"/>
    <n v="56.5"/>
    <n v="2260"/>
    <n v="0"/>
    <n v="0"/>
    <n v="2260"/>
    <n v="781.82440000000008"/>
    <n v="2599"/>
    <n v="899.09806000000003"/>
    <s v="Portal"/>
  </r>
  <r>
    <x v="1"/>
    <x v="5816"/>
    <s v="1A"/>
    <n v="1"/>
    <x v="2"/>
    <x v="2"/>
    <n v="2"/>
    <n v="-0.33333333333333331"/>
    <n v="20"/>
    <n v="30"/>
    <n v="20"/>
    <m/>
    <n v="20"/>
    <n v="11397"/>
    <n v="0.18731"/>
    <s v="5064C SL"/>
    <s v="0"/>
    <s v="0"/>
    <n v="0"/>
    <n v="0"/>
    <n v="112.76923076923076"/>
    <n v="112.76923076923076"/>
    <n v="2255.3846153846152"/>
    <n v="0"/>
    <n v="0"/>
    <n v="2255"/>
    <n v="422.38405"/>
    <n v="2932"/>
    <n v="549.19291999999996"/>
    <s v="Portal"/>
  </r>
  <r>
    <x v="1"/>
    <x v="5817"/>
    <s v="1A"/>
    <n v="1"/>
    <x v="2"/>
    <x v="2"/>
    <n v="2"/>
    <n v="-0.33333333333333331"/>
    <n v="20"/>
    <n v="30"/>
    <n v="20"/>
    <m/>
    <n v="20"/>
    <n v="98307"/>
    <n v="8.974E-2"/>
    <s v="5052C SL"/>
    <s v="0"/>
    <s v="0"/>
    <n v="0"/>
    <n v="0"/>
    <n v="864.57692307692309"/>
    <n v="864.57692307692309"/>
    <n v="17291.538461538461"/>
    <n v="0"/>
    <n v="0"/>
    <n v="17292"/>
    <n v="1551.7840799999999"/>
    <n v="22479"/>
    <n v="2017.2654600000001"/>
    <s v="Portal"/>
  </r>
  <r>
    <x v="0"/>
    <x v="5818"/>
    <s v="5E"/>
    <n v="100"/>
    <x v="3"/>
    <x v="3"/>
    <s v="T"/>
    <n v="0"/>
    <n v="5"/>
    <n v="5"/>
    <n v="5"/>
    <m/>
    <n v="5"/>
    <n v="2"/>
    <n v="8.2625700000000002"/>
    <s v="2843/7 OR"/>
    <n v="28"/>
    <n v="79"/>
    <n v="0.39269230769230767"/>
    <n v="39.269230769230766"/>
    <n v="55.807692307692307"/>
    <n v="0.55807692307692303"/>
    <n v="1.9634615384615384"/>
    <n v="3"/>
    <n v="24.787710000000001"/>
    <n v="5"/>
    <n v="41.312849999999997"/>
    <n v="8"/>
    <n v="66.100560000000002"/>
    <s v="MPS"/>
  </r>
  <r>
    <x v="1"/>
    <x v="5819"/>
    <s v="2F"/>
    <n v="1"/>
    <x v="3"/>
    <x v="3"/>
    <s v="S"/>
    <n v="0.25714285714285712"/>
    <n v="88"/>
    <n v="70"/>
    <n v="70"/>
    <n v="-4"/>
    <n v="66"/>
    <n v="11370"/>
    <n v="0.54"/>
    <s v="9179B BR"/>
    <n v="100"/>
    <n v="2100"/>
    <n v="3.5"/>
    <n v="3.5"/>
    <n v="103.42307692307692"/>
    <n v="103.42307692307692"/>
    <n v="231"/>
    <n v="517"/>
    <n v="279.18"/>
    <n v="7343"/>
    <n v="3965.2200000000003"/>
    <n v="7860"/>
    <n v="4244.4000000000005"/>
    <s v="Portal With MPS"/>
  </r>
  <r>
    <x v="1"/>
    <x v="5820"/>
    <s v="3A"/>
    <n v="1000"/>
    <x v="0"/>
    <x v="0"/>
    <s v="B"/>
    <n v="-0.6428571428571429"/>
    <n v="35"/>
    <n v="98"/>
    <n v="35"/>
    <n v="-4"/>
    <n v="31"/>
    <n v="1"/>
    <n v="608.5"/>
    <s v="1450/16 BK"/>
    <n v="4"/>
    <n v="6"/>
    <n v="4.9999999999999996E-2"/>
    <n v="49.999999999999993"/>
    <n v="61.192307692307686"/>
    <n v="6.1192307692307685E-2"/>
    <n v="1.8969615384615381"/>
    <n v="0"/>
    <n v="0"/>
    <n v="2"/>
    <n v="1217"/>
    <n v="2"/>
    <n v="1217"/>
    <s v="Portal"/>
  </r>
  <r>
    <x v="1"/>
    <x v="5821"/>
    <s v="5D"/>
    <n v="500"/>
    <x v="24"/>
    <x v="23"/>
    <s v="I"/>
    <n v="0"/>
    <n v="47"/>
    <n v="47"/>
    <n v="47"/>
    <n v="-4"/>
    <n v="43"/>
    <n v="0"/>
    <n v="770"/>
    <s v="3138133 TN"/>
    <n v="0"/>
    <n v="0"/>
    <n v="0"/>
    <n v="0"/>
    <n v="14.384615384615387"/>
    <n v="2.8769230769230773E-2"/>
    <n v="0"/>
    <n v="0"/>
    <n v="0"/>
    <n v="0"/>
    <n v="0"/>
    <n v="0"/>
    <n v="0"/>
    <s v="Portal"/>
  </r>
  <r>
    <x v="1"/>
    <x v="5822"/>
    <s v="3A"/>
    <n v="1"/>
    <x v="3"/>
    <x v="3"/>
    <s v="S"/>
    <n v="4.2553191489361701E-2"/>
    <n v="98"/>
    <n v="94"/>
    <n v="94"/>
    <n v="-4"/>
    <n v="90"/>
    <n v="22044"/>
    <n v="0.9"/>
    <s v="2824/2 WH"/>
    <s v="0"/>
    <s v="0"/>
    <n v="0"/>
    <n v="0"/>
    <n v="76.692307692307693"/>
    <n v="76.692307692307693"/>
    <n v="0"/>
    <n v="383"/>
    <n v="344.7"/>
    <n v="7285"/>
    <n v="6556.5"/>
    <n v="7668"/>
    <n v="6901.2"/>
    <s v="Portal With MPS"/>
  </r>
  <r>
    <x v="1"/>
    <x v="5823"/>
    <s v="5D"/>
    <n v="1"/>
    <x v="24"/>
    <x v="23"/>
    <s v="I"/>
    <n v="0"/>
    <n v="47"/>
    <n v="47"/>
    <n v="47"/>
    <n v="-4"/>
    <n v="43"/>
    <n v="0"/>
    <n v="0"/>
    <s v="3138133 TN"/>
    <s v="0"/>
    <s v="0"/>
    <n v="0"/>
    <n v="0"/>
    <n v="14.384615384615387"/>
    <n v="14.384615384615387"/>
    <n v="0"/>
    <n v="0"/>
    <n v="0"/>
    <n v="0"/>
    <n v="0"/>
    <n v="0"/>
    <n v="0"/>
    <s v="Portal"/>
  </r>
  <r>
    <x v="1"/>
    <x v="5824"/>
    <s v="8A"/>
    <n v="5"/>
    <x v="1"/>
    <x v="1"/>
    <s v="E"/>
    <n v="0.5730337078651685"/>
    <n v="140"/>
    <n v="89"/>
    <n v="89"/>
    <n v="-4"/>
    <n v="85"/>
    <n v="630"/>
    <n v="73.7"/>
    <s v="F62111/4 BK"/>
    <n v="0"/>
    <n v="158"/>
    <n v="0.18230769230769228"/>
    <n v="0.91153846153846141"/>
    <n v="2.9342307692307688"/>
    <n v="0.5868461538461538"/>
    <n v="15.496153846153844"/>
    <n v="1"/>
    <n v="73.7"/>
    <n v="16"/>
    <n v="1179.2"/>
    <n v="17"/>
    <n v="1252.9000000000001"/>
    <s v="Portal"/>
  </r>
  <r>
    <x v="1"/>
    <x v="5825"/>
    <s v="3A"/>
    <n v="1"/>
    <x v="2"/>
    <x v="2"/>
    <n v="2"/>
    <n v="-0.375"/>
    <n v="25"/>
    <n v="40"/>
    <n v="25"/>
    <m/>
    <n v="25"/>
    <n v="70870"/>
    <n v="0.10811999999999999"/>
    <s v="2403C SL"/>
    <s v="0"/>
    <s v="0"/>
    <n v="0"/>
    <n v="0"/>
    <n v="774.61538461538464"/>
    <n v="774.61538461538464"/>
    <n v="19365.384615384617"/>
    <n v="0"/>
    <n v="0"/>
    <n v="19365"/>
    <n v="2093.7437999999997"/>
    <n v="24013"/>
    <n v="2596.2855599999998"/>
    <s v="Portal"/>
  </r>
  <r>
    <x v="1"/>
    <x v="5826"/>
    <s v="2D"/>
    <n v="1"/>
    <x v="2"/>
    <x v="2"/>
    <n v="2"/>
    <n v="-0.125"/>
    <n v="35"/>
    <n v="40"/>
    <n v="35"/>
    <m/>
    <n v="35"/>
    <n v="173308"/>
    <n v="0.13633000000000001"/>
    <s v="M9528010 BK"/>
    <n v="39915"/>
    <n v="54915"/>
    <n v="493.21730769230766"/>
    <n v="493.21730769230766"/>
    <n v="3261.5250000000001"/>
    <n v="3261.5250000000001"/>
    <n v="114153.375"/>
    <n v="2466"/>
    <n v="336.18978000000004"/>
    <n v="116619"/>
    <n v="15898.66827"/>
    <n v="136188"/>
    <n v="18566.510040000001"/>
    <s v="Portal"/>
  </r>
  <r>
    <x v="1"/>
    <x v="5827"/>
    <s v="3A"/>
    <n v="1"/>
    <x v="2"/>
    <x v="2"/>
    <n v="2"/>
    <n v="-0.33333333333333331"/>
    <n v="20"/>
    <n v="30"/>
    <n v="20"/>
    <m/>
    <n v="20"/>
    <n v="26796"/>
    <n v="0.34136"/>
    <s v="1896/12C SL"/>
    <s v="0"/>
    <s v="0"/>
    <n v="0"/>
    <n v="0"/>
    <n v="333.42307692307691"/>
    <n v="333.42307692307691"/>
    <n v="6668.4615384615381"/>
    <n v="0"/>
    <n v="0"/>
    <n v="6668"/>
    <n v="2276.1884799999998"/>
    <n v="8669"/>
    <n v="2959.2498399999999"/>
    <s v="Portal"/>
  </r>
  <r>
    <x v="1"/>
    <x v="5828"/>
    <s v="3A"/>
    <n v="1"/>
    <x v="2"/>
    <x v="2"/>
    <n v="2"/>
    <n v="-0.66666666666666663"/>
    <n v="25"/>
    <n v="75"/>
    <n v="25"/>
    <m/>
    <n v="25"/>
    <n v="55053"/>
    <n v="0.26347999999999999"/>
    <s v="6010C SL"/>
    <s v="0"/>
    <s v="0"/>
    <n v="0"/>
    <n v="0"/>
    <n v="484.35999999999996"/>
    <n v="484.35999999999996"/>
    <n v="12108.999999999998"/>
    <n v="0"/>
    <n v="0"/>
    <n v="12109"/>
    <n v="3190.4793199999999"/>
    <n v="15015"/>
    <n v="3956.1522"/>
    <s v="Portal"/>
  </r>
  <r>
    <x v="0"/>
    <x v="5829"/>
    <s v="2I"/>
    <n v="1"/>
    <x v="3"/>
    <x v="3"/>
    <s v="B"/>
    <n v="0.12280701754385964"/>
    <n v="128"/>
    <n v="114"/>
    <n v="114"/>
    <n v="-4"/>
    <n v="110"/>
    <n v="5766"/>
    <n v="2.0499999999999998"/>
    <s v="M1244 WH"/>
    <n v="0"/>
    <n v="1000"/>
    <n v="1.1538461538461537"/>
    <n v="1.1538461538461537"/>
    <n v="45.115384615384613"/>
    <n v="45.115384615384613"/>
    <n v="126.92307692307691"/>
    <n v="226"/>
    <n v="463.29999999999995"/>
    <n v="5189"/>
    <n v="10637.449999999999"/>
    <n v="5415"/>
    <n v="11100.749999999998"/>
    <s v="Portal With MPS"/>
  </r>
  <r>
    <x v="1"/>
    <x v="5830"/>
    <s v="5D"/>
    <n v="1000"/>
    <x v="24"/>
    <x v="23"/>
    <s v="E"/>
    <n v="0"/>
    <n v="47"/>
    <n v="47"/>
    <n v="47"/>
    <n v="-4"/>
    <n v="43"/>
    <n v="0"/>
    <n v="2290"/>
    <s v="3138133 TN"/>
    <n v="0"/>
    <n v="5"/>
    <n v="5.7692307692307696E-3"/>
    <n v="5.7692307692307692"/>
    <n v="14.384615384615387"/>
    <n v="1.4384615384615386E-2"/>
    <n v="0.24807692307692308"/>
    <n v="1"/>
    <n v="2290"/>
    <n v="1"/>
    <n v="2290"/>
    <n v="1"/>
    <n v="2290"/>
    <s v="Traditional"/>
  </r>
  <r>
    <x v="0"/>
    <x v="5831"/>
    <s v="8B"/>
    <n v="500"/>
    <x v="30"/>
    <x v="29"/>
    <s v="S"/>
    <n v="0.33333333333333331"/>
    <n v="44"/>
    <n v="33"/>
    <n v="33"/>
    <n v="-4"/>
    <n v="29"/>
    <n v="0"/>
    <n v="80.3"/>
    <s v="XS200N3/8 BK"/>
    <n v="0"/>
    <n v="0"/>
    <n v="0"/>
    <n v="0"/>
    <n v="31.42307692307692"/>
    <n v="6.2846153846153843E-2"/>
    <n v="0"/>
    <n v="0"/>
    <n v="0"/>
    <n v="0"/>
    <n v="0"/>
    <n v="0"/>
    <n v="0"/>
    <s v="Portal"/>
  </r>
  <r>
    <x v="1"/>
    <x v="5832"/>
    <s v="2I"/>
    <n v="1"/>
    <x v="3"/>
    <x v="3"/>
    <s v="B"/>
    <n v="0.12280701754385964"/>
    <n v="128"/>
    <n v="114"/>
    <n v="114"/>
    <n v="-4"/>
    <n v="110"/>
    <n v="7556"/>
    <n v="2.5299999999999998"/>
    <s v="M1254 WH"/>
    <n v="0"/>
    <n v="0"/>
    <n v="0"/>
    <n v="0"/>
    <n v="27.346153846153843"/>
    <n v="27.346153846153843"/>
    <n v="0"/>
    <n v="137"/>
    <n v="346.60999999999996"/>
    <n v="3145"/>
    <n v="7956.8499999999995"/>
    <n v="3282"/>
    <n v="8303.4599999999991"/>
    <s v="Portal With MPS"/>
  </r>
  <r>
    <x v="1"/>
    <x v="5833"/>
    <s v="3A"/>
    <n v="1"/>
    <x v="2"/>
    <x v="2"/>
    <n v="2"/>
    <n v="-0.33333333333333331"/>
    <n v="20"/>
    <n v="30"/>
    <n v="20"/>
    <m/>
    <n v="20"/>
    <n v="23415"/>
    <n v="0.32580999999999999"/>
    <s v="1898/8C SL"/>
    <s v="0"/>
    <s v="0"/>
    <n v="0"/>
    <n v="0"/>
    <n v="478.92307692307691"/>
    <n v="478.92307692307691"/>
    <n v="0"/>
    <n v="0"/>
    <n v="0"/>
    <n v="9578"/>
    <n v="3120.6081799999997"/>
    <n v="12452"/>
    <n v="4056.98612"/>
    <s v="Portal"/>
  </r>
  <r>
    <x v="0"/>
    <x v="5834"/>
    <s v="5A"/>
    <n v="100"/>
    <x v="10"/>
    <x v="10"/>
    <s v="F"/>
    <n v="0"/>
    <n v="5"/>
    <n v="5"/>
    <n v="5"/>
    <m/>
    <n v="5"/>
    <n v="1"/>
    <n v="10.13757"/>
    <s v="7056/19 BK"/>
    <n v="5"/>
    <n v="48"/>
    <n v="0.10923076923076924"/>
    <n v="10.923076923076923"/>
    <n v="259.38461538461536"/>
    <n v="2.5938461538461537"/>
    <n v="0.54615384615384621"/>
    <n v="1"/>
    <n v="10.13757"/>
    <n v="2"/>
    <n v="20.27514"/>
    <n v="3"/>
    <n v="30.412710000000001"/>
    <s v="MPS"/>
  </r>
  <r>
    <x v="1"/>
    <x v="5835"/>
    <s v="3G"/>
    <n v="328"/>
    <x v="13"/>
    <x v="13"/>
    <s v="S"/>
    <n v="1.0689655172413792"/>
    <n v="120"/>
    <n v="58"/>
    <n v="58"/>
    <n v="-4"/>
    <n v="54"/>
    <n v="21"/>
    <n v="306.68"/>
    <s v="9434 WH"/>
    <n v="7"/>
    <n v="26"/>
    <n v="0.10538461538461538"/>
    <n v="34.566153846153846"/>
    <n v="34.566153846153846"/>
    <m/>
    <n v="5.6907692307692308"/>
    <n v="1"/>
    <n v="306.68"/>
    <n v="7"/>
    <n v="2146.7600000000002"/>
    <n v="8"/>
    <n v="2453.44"/>
    <s v="Portal"/>
  </r>
  <r>
    <x v="1"/>
    <x v="5836"/>
    <s v="3G"/>
    <n v="328"/>
    <x v="14"/>
    <x v="13"/>
    <s v="S"/>
    <n v="0"/>
    <n v="92"/>
    <n v="92"/>
    <n v="92"/>
    <n v="-4"/>
    <n v="88"/>
    <n v="164"/>
    <n v="127"/>
    <s v="9436 WH"/>
    <n v="0"/>
    <n v="232"/>
    <n v="0.26769230769230767"/>
    <n v="87.803076923076915"/>
    <n v="87.803076923076915"/>
    <m/>
    <n v="23.556923076923077"/>
    <n v="1"/>
    <n v="127"/>
    <n v="25"/>
    <n v="3175"/>
    <n v="26"/>
    <n v="3302"/>
    <s v="Portal"/>
  </r>
  <r>
    <x v="0"/>
    <x v="5837"/>
    <s v="5A"/>
    <n v="100"/>
    <x v="10"/>
    <x v="10"/>
    <s v="F"/>
    <n v="0"/>
    <n v="5"/>
    <n v="5"/>
    <n v="5"/>
    <m/>
    <n v="5"/>
    <n v="1"/>
    <n v="7.70357"/>
    <s v="7055 GR"/>
    <n v="9"/>
    <n v="70"/>
    <n v="0.17769230769230768"/>
    <n v="17.769230769230766"/>
    <n v="80.076923076923066"/>
    <n v="0.80076923076923068"/>
    <n v="0.88846153846153841"/>
    <n v="1"/>
    <n v="7.70357"/>
    <n v="2"/>
    <n v="15.40714"/>
    <n v="3"/>
    <n v="23.110710000000001"/>
    <s v="MPS"/>
  </r>
  <r>
    <x v="1"/>
    <x v="5838"/>
    <s v="3G"/>
    <n v="328"/>
    <x v="14"/>
    <x v="13"/>
    <s v="S"/>
    <n v="0"/>
    <n v="92"/>
    <n v="92"/>
    <n v="92"/>
    <n v="-4"/>
    <n v="88"/>
    <n v="32"/>
    <n v="136"/>
    <s v="9440 WH"/>
    <n v="2"/>
    <n v="45"/>
    <n v="7.3461538461538453E-2"/>
    <n v="24.095384615384614"/>
    <n v="24.095384615384614"/>
    <m/>
    <n v="6.4646153846153842"/>
    <n v="0"/>
    <n v="0"/>
    <n v="6"/>
    <n v="816"/>
    <n v="6"/>
    <n v="816"/>
    <s v="Portal"/>
  </r>
  <r>
    <x v="1"/>
    <x v="5839"/>
    <s v="3G"/>
    <n v="328"/>
    <x v="14"/>
    <x v="13"/>
    <s v="S"/>
    <n v="0"/>
    <n v="92"/>
    <n v="92"/>
    <n v="92"/>
    <n v="-4"/>
    <n v="88"/>
    <n v="8"/>
    <n v="136"/>
    <s v="9442 WH"/>
    <n v="0"/>
    <n v="57"/>
    <n v="6.576923076923076E-2"/>
    <n v="21.572307692307689"/>
    <n v="21.572307692307689"/>
    <m/>
    <n v="5.787692307692307"/>
    <n v="0"/>
    <n v="0"/>
    <n v="6"/>
    <n v="816"/>
    <n v="6"/>
    <n v="816"/>
    <s v="Portal"/>
  </r>
  <r>
    <x v="0"/>
    <x v="5840"/>
    <s v="5A"/>
    <n v="100"/>
    <x v="0"/>
    <x v="0"/>
    <s v="S"/>
    <n v="3.7037037037037035E-2"/>
    <n v="28"/>
    <n v="27"/>
    <n v="27"/>
    <n v="-4"/>
    <n v="23"/>
    <n v="7"/>
    <n v="2.181"/>
    <s v="1855 GR"/>
    <n v="41"/>
    <n v="104"/>
    <n v="0.56153846153846154"/>
    <n v="56.153846153846153"/>
    <n v="135.76923076923077"/>
    <n v="1.3576923076923078"/>
    <n v="12.915384615384616"/>
    <n v="3"/>
    <n v="6.5430000000000001"/>
    <n v="16"/>
    <n v="34.896000000000001"/>
    <n v="19"/>
    <n v="41.439"/>
    <s v="Portal  "/>
  </r>
  <r>
    <x v="1"/>
    <x v="5841"/>
    <s v="3G"/>
    <n v="328"/>
    <x v="14"/>
    <x v="13"/>
    <s v="S"/>
    <n v="0"/>
    <n v="92"/>
    <n v="92"/>
    <n v="92"/>
    <n v="-4"/>
    <n v="88"/>
    <n v="64"/>
    <n v="347"/>
    <s v="9448 WH"/>
    <n v="0"/>
    <n v="21"/>
    <n v="2.4230769230769233E-2"/>
    <n v="7.9476923076923081"/>
    <n v="7.9476923076923081"/>
    <m/>
    <n v="2.1323076923076925"/>
    <n v="0"/>
    <n v="0"/>
    <n v="2"/>
    <n v="694"/>
    <n v="2"/>
    <n v="694"/>
    <s v="Portal"/>
  </r>
  <r>
    <x v="1"/>
    <x v="5842"/>
    <s v="2F"/>
    <n v="1"/>
    <x v="0"/>
    <x v="0"/>
    <s v="S"/>
    <n v="3.7037037037037035E-2"/>
    <n v="28"/>
    <n v="27"/>
    <n v="27"/>
    <n v="-4"/>
    <n v="23"/>
    <n v="0"/>
    <n v="0.217"/>
    <s v="9058AC BK"/>
    <s v="0"/>
    <s v="0"/>
    <n v="0"/>
    <n v="0"/>
    <n v="639.16769230769216"/>
    <n v="639.16769230769216"/>
    <n v="14700.856923076919"/>
    <n v="0"/>
    <n v="0"/>
    <n v="0"/>
    <n v="0"/>
    <n v="0"/>
    <n v="0"/>
    <s v="Portal - Remove trigger/MIN"/>
  </r>
  <r>
    <x v="1"/>
    <x v="5843"/>
    <s v="6C"/>
    <n v="1"/>
    <x v="4"/>
    <x v="4"/>
    <s v="S"/>
    <n v="0"/>
    <n v="49"/>
    <n v="49"/>
    <n v="49"/>
    <n v="-4"/>
    <n v="45"/>
    <n v="18284"/>
    <n v="0.14463000000000001"/>
    <s v="78002 SL"/>
    <s v="0"/>
    <s v="0"/>
    <n v="0"/>
    <n v="0"/>
    <n v="77.230769230769241"/>
    <n v="77.230769230769241"/>
    <n v="0"/>
    <n v="386"/>
    <n v="55.827180000000006"/>
    <n v="3861"/>
    <n v="558.41642999999999"/>
    <n v="4247"/>
    <n v="614.24360999999999"/>
    <s v="Portal With MPS"/>
  </r>
  <r>
    <x v="1"/>
    <x v="5844"/>
    <s v="6C"/>
    <n v="1"/>
    <x v="4"/>
    <x v="4"/>
    <s v="S"/>
    <n v="0"/>
    <n v="49"/>
    <n v="49"/>
    <n v="49"/>
    <n v="-4"/>
    <n v="45"/>
    <n v="12657"/>
    <n v="0.16599"/>
    <s v="78003 SL"/>
    <s v="0"/>
    <s v="0"/>
    <n v="0"/>
    <n v="0"/>
    <n v="52.538461538461533"/>
    <n v="52.538461538461533"/>
    <n v="0"/>
    <n v="263"/>
    <n v="43.655369999999998"/>
    <n v="2627"/>
    <n v="436.05572999999998"/>
    <n v="2890"/>
    <n v="479.71109999999999"/>
    <s v="Portal With MPS"/>
  </r>
  <r>
    <x v="1"/>
    <x v="5845"/>
    <s v="6C"/>
    <n v="1"/>
    <x v="4"/>
    <x v="4"/>
    <s v="S"/>
    <n v="0"/>
    <n v="49"/>
    <n v="49"/>
    <n v="49"/>
    <n v="-4"/>
    <n v="45"/>
    <n v="32689"/>
    <n v="0.18842999999999999"/>
    <s v="78004 SL"/>
    <s v="0"/>
    <s v="0"/>
    <n v="0"/>
    <n v="0"/>
    <n v="60.730769230769226"/>
    <n v="60.730769230769226"/>
    <n v="0"/>
    <n v="304"/>
    <n v="57.282719999999998"/>
    <n v="3037"/>
    <n v="572.26190999999994"/>
    <n v="3341"/>
    <n v="629.54462999999998"/>
    <s v="Portal With MPS"/>
  </r>
  <r>
    <x v="1"/>
    <x v="5846"/>
    <s v="6C"/>
    <n v="1"/>
    <x v="4"/>
    <x v="4"/>
    <s v="S"/>
    <n v="0"/>
    <n v="49"/>
    <n v="49"/>
    <n v="49"/>
    <n v="-4"/>
    <n v="45"/>
    <n v="24349"/>
    <n v="0.23369000000000001"/>
    <s v="78006 SL"/>
    <n v="0"/>
    <n v="0"/>
    <n v="0"/>
    <n v="0"/>
    <n v="143.11538461538461"/>
    <n v="143.11538461538461"/>
    <n v="0"/>
    <n v="716"/>
    <n v="167.32204000000002"/>
    <n v="7156"/>
    <n v="1672.2856400000001"/>
    <n v="7872"/>
    <n v="1839.6076800000001"/>
    <s v="Portal With MPS"/>
  </r>
  <r>
    <x v="1"/>
    <x v="5847"/>
    <s v="6C"/>
    <n v="1"/>
    <x v="4"/>
    <x v="4"/>
    <s v="S"/>
    <n v="0"/>
    <n v="54"/>
    <n v="54"/>
    <n v="54"/>
    <n v="-4"/>
    <n v="50"/>
    <n v="4752"/>
    <n v="0.27648"/>
    <s v="78008 SL"/>
    <s v="0"/>
    <s v="0"/>
    <n v="0"/>
    <n v="0"/>
    <n v="37.192307692307693"/>
    <n v="37.192307692307693"/>
    <n v="0"/>
    <n v="186"/>
    <n v="51.425280000000001"/>
    <n v="2046"/>
    <n v="565.67808000000002"/>
    <n v="2232"/>
    <n v="617.10335999999995"/>
    <s v="Portal With MPS"/>
  </r>
  <r>
    <x v="1"/>
    <x v="5848"/>
    <s v="6C"/>
    <n v="1"/>
    <x v="4"/>
    <x v="4"/>
    <s v="S"/>
    <n v="0"/>
    <n v="49"/>
    <n v="49"/>
    <n v="49"/>
    <n v="-4"/>
    <n v="45"/>
    <n v="7925"/>
    <n v="0.15540000000000001"/>
    <s v="78012 SL"/>
    <s v="0"/>
    <s v="0"/>
    <n v="0"/>
    <n v="0"/>
    <n v="16.846153846153843"/>
    <n v="16.846153846153843"/>
    <n v="0"/>
    <n v="84"/>
    <n v="13.053600000000001"/>
    <n v="842"/>
    <n v="130.8468"/>
    <n v="926"/>
    <n v="143.90040000000002"/>
    <s v="Portal With MPS"/>
  </r>
  <r>
    <x v="1"/>
    <x v="5849"/>
    <s v="6C"/>
    <n v="1"/>
    <x v="4"/>
    <x v="4"/>
    <s v="S"/>
    <n v="0"/>
    <n v="49"/>
    <n v="49"/>
    <n v="49"/>
    <n v="-4"/>
    <n v="45"/>
    <n v="7602"/>
    <n v="0.18110999999999999"/>
    <s v="78013 SL"/>
    <s v="0"/>
    <s v="0"/>
    <n v="0"/>
    <n v="0"/>
    <n v="82.461538461538453"/>
    <n v="82.461538461538453"/>
    <n v="0"/>
    <n v="412"/>
    <n v="74.617319999999992"/>
    <n v="4123"/>
    <n v="746.71652999999992"/>
    <n v="4535"/>
    <n v="821.33384999999998"/>
    <s v="Portal With MPS"/>
  </r>
  <r>
    <x v="1"/>
    <x v="5850"/>
    <s v="6C"/>
    <n v="1"/>
    <x v="4"/>
    <x v="4"/>
    <s v="S"/>
    <n v="0"/>
    <n v="49"/>
    <n v="49"/>
    <n v="49"/>
    <n v="-4"/>
    <n v="45"/>
    <n v="19387"/>
    <n v="0.20805000000000001"/>
    <s v="78014 SL"/>
    <n v="10660"/>
    <n v="10660"/>
    <n v="127.1"/>
    <n v="127.1"/>
    <n v="258.02307692307693"/>
    <n v="258.02307692307693"/>
    <n v="5719.5"/>
    <n v="1290"/>
    <n v="268.3845"/>
    <n v="12901"/>
    <n v="2684.05305"/>
    <n v="14191"/>
    <n v="2952.4375500000001"/>
    <s v="Portal With MPS"/>
  </r>
  <r>
    <x v="1"/>
    <x v="5851"/>
    <s v="6C"/>
    <n v="1"/>
    <x v="4"/>
    <x v="4"/>
    <s v="S"/>
    <n v="0"/>
    <n v="49"/>
    <n v="49"/>
    <n v="49"/>
    <n v="-4"/>
    <n v="45"/>
    <n v="11977"/>
    <n v="0.26235000000000003"/>
    <s v="78016 SL"/>
    <n v="12000"/>
    <n v="12000"/>
    <n v="143.07692307692307"/>
    <n v="143.07692307692307"/>
    <n v="182.92307692307691"/>
    <n v="182.92307692307691"/>
    <n v="6438.4615384615381"/>
    <n v="915"/>
    <n v="240.05025000000003"/>
    <n v="9147"/>
    <n v="2399.7154500000001"/>
    <n v="10062"/>
    <n v="2639.7657000000004"/>
    <s v="Portal With MPS"/>
  </r>
  <r>
    <x v="1"/>
    <x v="5852"/>
    <s v="6C"/>
    <n v="1"/>
    <x v="4"/>
    <x v="4"/>
    <s v="S"/>
    <n v="0"/>
    <n v="54"/>
    <n v="54"/>
    <n v="54"/>
    <n v="-4"/>
    <n v="50"/>
    <n v="15992"/>
    <n v="0.31386999999999998"/>
    <s v="78018 SL"/>
    <s v="0"/>
    <s v="0"/>
    <n v="0"/>
    <n v="0"/>
    <n v="76.653846153846146"/>
    <n v="76.653846153846146"/>
    <n v="0"/>
    <n v="383"/>
    <n v="120.21221"/>
    <n v="4216"/>
    <n v="1323.2759199999998"/>
    <n v="4599"/>
    <n v="1443.48813"/>
    <s v="Portal With MPS"/>
  </r>
  <r>
    <x v="1"/>
    <x v="5853"/>
    <s v="6C"/>
    <n v="1"/>
    <x v="4"/>
    <x v="4"/>
    <s v="S"/>
    <n v="0"/>
    <n v="54"/>
    <n v="54"/>
    <n v="54"/>
    <n v="-4"/>
    <n v="50"/>
    <n v="1780"/>
    <n v="0.37058000000000002"/>
    <s v="78020 SL"/>
    <s v="0"/>
    <s v="0"/>
    <n v="0"/>
    <n v="0"/>
    <n v="12.692307692307693"/>
    <n v="12.692307692307693"/>
    <n v="0"/>
    <n v="63"/>
    <n v="23.346540000000001"/>
    <n v="698"/>
    <n v="258.66484000000003"/>
    <n v="761"/>
    <n v="282.01138000000003"/>
    <s v="Portal With MPS"/>
  </r>
  <r>
    <x v="1"/>
    <x v="5854"/>
    <s v="6C"/>
    <n v="1"/>
    <x v="4"/>
    <x v="4"/>
    <s v="S"/>
    <n v="0"/>
    <n v="49"/>
    <n v="49"/>
    <n v="49"/>
    <n v="-4"/>
    <n v="45"/>
    <n v="29449"/>
    <n v="0.16277"/>
    <s v="78022 SL"/>
    <n v="0"/>
    <n v="0"/>
    <n v="0"/>
    <n v="0"/>
    <n v="206.15384615384616"/>
    <n v="206.15384615384616"/>
    <n v="0"/>
    <n v="1031"/>
    <n v="167.81586999999999"/>
    <n v="10308"/>
    <n v="1677.8331599999999"/>
    <n v="11339"/>
    <n v="1845.64903"/>
    <s v="Portal With MPS"/>
  </r>
  <r>
    <x v="1"/>
    <x v="5855"/>
    <s v="6C"/>
    <n v="1"/>
    <x v="4"/>
    <x v="4"/>
    <s v="S"/>
    <n v="0"/>
    <n v="49"/>
    <n v="49"/>
    <n v="49"/>
    <n v="-4"/>
    <n v="45"/>
    <n v="25938"/>
    <n v="0.19087000000000001"/>
    <s v="78023 SL"/>
    <s v="0"/>
    <s v="0"/>
    <n v="0"/>
    <n v="0"/>
    <n v="53.269230769230774"/>
    <n v="53.269230769230774"/>
    <n v="0"/>
    <n v="266"/>
    <n v="50.771420000000006"/>
    <n v="2663"/>
    <n v="508.28681000000006"/>
    <n v="2929"/>
    <n v="559.05822999999998"/>
    <s v="Portal With MPS"/>
  </r>
  <r>
    <x v="1"/>
    <x v="5856"/>
    <s v="6C"/>
    <n v="1"/>
    <x v="4"/>
    <x v="4"/>
    <s v="S"/>
    <n v="0"/>
    <n v="49"/>
    <n v="49"/>
    <n v="49"/>
    <n v="-4"/>
    <n v="45"/>
    <n v="12020"/>
    <n v="0.22040000000000001"/>
    <s v="78024 SL"/>
    <s v="0"/>
    <s v="0"/>
    <n v="0"/>
    <n v="0"/>
    <n v="172.92307692307691"/>
    <n v="172.92307692307691"/>
    <n v="0"/>
    <n v="865"/>
    <n v="190.64600000000002"/>
    <n v="8647"/>
    <n v="1905.7988"/>
    <n v="9512"/>
    <n v="2096.4448000000002"/>
    <s v="Portal With MPS"/>
  </r>
  <r>
    <x v="1"/>
    <x v="5857"/>
    <s v="6C"/>
    <n v="1"/>
    <x v="4"/>
    <x v="4"/>
    <s v="S"/>
    <n v="0"/>
    <n v="49"/>
    <n v="49"/>
    <n v="49"/>
    <n v="-4"/>
    <n v="45"/>
    <n v="4708"/>
    <n v="0.27990999999999999"/>
    <s v="78026 SL"/>
    <s v="0"/>
    <s v="0"/>
    <n v="0"/>
    <n v="0"/>
    <n v="29.576923076923073"/>
    <n v="29.576923076923073"/>
    <n v="0"/>
    <n v="148"/>
    <n v="41.426679999999998"/>
    <n v="1479"/>
    <n v="413.98689000000002"/>
    <n v="1627"/>
    <n v="455.41356999999999"/>
    <s v="Portal With MPS"/>
  </r>
  <r>
    <x v="1"/>
    <x v="5858"/>
    <s v="6C"/>
    <n v="1"/>
    <x v="4"/>
    <x v="4"/>
    <s v="S"/>
    <n v="0"/>
    <n v="54"/>
    <n v="54"/>
    <n v="54"/>
    <n v="-4"/>
    <n v="50"/>
    <n v="6183"/>
    <n v="0.33622999999999997"/>
    <s v="78028 SL"/>
    <n v="0"/>
    <n v="1000"/>
    <n v="1.1538461538461537"/>
    <n v="1.1538461538461537"/>
    <n v="9.9230769230769234"/>
    <n v="9.9230769230769234"/>
    <n v="57.692307692307686"/>
    <n v="50"/>
    <n v="16.811499999999999"/>
    <n v="546"/>
    <n v="183.58157999999997"/>
    <n v="596"/>
    <n v="200.39308"/>
    <s v="Portal With MPS"/>
  </r>
  <r>
    <x v="1"/>
    <x v="5859"/>
    <s v="6C"/>
    <n v="1"/>
    <x v="4"/>
    <x v="4"/>
    <s v="S"/>
    <n v="0"/>
    <n v="54"/>
    <n v="54"/>
    <n v="54"/>
    <n v="-4"/>
    <n v="50"/>
    <n v="3811"/>
    <n v="0.39705000000000001"/>
    <s v="78030 SL"/>
    <s v="0"/>
    <s v="0"/>
    <n v="0"/>
    <n v="0"/>
    <n v="8.3076923076923084"/>
    <n v="8.3076923076923084"/>
    <n v="0"/>
    <n v="42"/>
    <n v="16.676100000000002"/>
    <n v="457"/>
    <n v="181.45185000000001"/>
    <n v="499"/>
    <n v="198.12795"/>
    <s v="Portal With MPS"/>
  </r>
  <r>
    <x v="1"/>
    <x v="5860"/>
    <s v="6C"/>
    <n v="1"/>
    <x v="4"/>
    <x v="4"/>
    <s v="S"/>
    <n v="0"/>
    <n v="54"/>
    <n v="54"/>
    <n v="54"/>
    <n v="-4"/>
    <n v="50"/>
    <n v="2890"/>
    <n v="0.53696999999999995"/>
    <s v="78031 SL"/>
    <s v="0"/>
    <s v="0"/>
    <n v="0"/>
    <n v="0"/>
    <n v="0.23076923076923078"/>
    <n v="0.23076923076923078"/>
    <n v="0"/>
    <n v="1"/>
    <n v="0.53696999999999995"/>
    <n v="13"/>
    <n v="6.9806099999999995"/>
    <n v="14"/>
    <n v="7.5175799999999988"/>
    <s v="Portal With MPS"/>
  </r>
  <r>
    <x v="1"/>
    <x v="5861"/>
    <s v="6C"/>
    <n v="1"/>
    <x v="4"/>
    <x v="4"/>
    <s v="S"/>
    <n v="0"/>
    <n v="49"/>
    <n v="49"/>
    <n v="49"/>
    <n v="-4"/>
    <n v="45"/>
    <n v="7674"/>
    <n v="0.18992999999999999"/>
    <s v="78032 SL"/>
    <s v="0"/>
    <s v="0"/>
    <n v="0"/>
    <n v="0"/>
    <n v="27.115384615384613"/>
    <n v="27.115384615384613"/>
    <n v="0"/>
    <n v="136"/>
    <n v="25.830479999999998"/>
    <n v="1356"/>
    <n v="257.54507999999998"/>
    <n v="1492"/>
    <n v="283.37556000000001"/>
    <s v="Portal With MPS"/>
  </r>
  <r>
    <x v="1"/>
    <x v="5862"/>
    <s v="6C"/>
    <n v="1"/>
    <x v="4"/>
    <x v="4"/>
    <s v="S"/>
    <n v="0"/>
    <n v="49"/>
    <n v="49"/>
    <n v="49"/>
    <n v="-4"/>
    <n v="45"/>
    <n v="4270"/>
    <n v="0.27135999999999999"/>
    <s v="78034 SL"/>
    <n v="0"/>
    <n v="245"/>
    <n v="0.28269230769230769"/>
    <n v="0.28269230769230769"/>
    <n v="7.3211538461538463"/>
    <n v="7.3211538461538463"/>
    <n v="12.721153846153847"/>
    <n v="37"/>
    <n v="10.040319999999999"/>
    <n v="366"/>
    <n v="99.317759999999993"/>
    <n v="403"/>
    <n v="109.35808"/>
    <s v="Portal With MPS"/>
  </r>
  <r>
    <x v="1"/>
    <x v="5863"/>
    <s v="6C"/>
    <n v="1"/>
    <x v="4"/>
    <x v="4"/>
    <s v="S"/>
    <n v="0"/>
    <n v="49"/>
    <n v="49"/>
    <n v="49"/>
    <n v="-4"/>
    <n v="45"/>
    <n v="5361"/>
    <n v="0.35502"/>
    <s v="78036 SL"/>
    <n v="0"/>
    <n v="1500"/>
    <n v="1.7307692307692306"/>
    <n v="1.7307692307692306"/>
    <n v="5.2692307692307692"/>
    <n v="5.2692307692307692"/>
    <n v="77.884615384615373"/>
    <n v="26"/>
    <n v="9.2305200000000003"/>
    <n v="263"/>
    <n v="93.370260000000002"/>
    <n v="289"/>
    <n v="102.60078"/>
    <s v="Portal With MPS"/>
  </r>
  <r>
    <x v="1"/>
    <x v="5864"/>
    <s v="6C"/>
    <n v="1"/>
    <x v="4"/>
    <x v="4"/>
    <s v="S"/>
    <n v="0"/>
    <n v="54"/>
    <n v="54"/>
    <n v="54"/>
    <n v="-4"/>
    <n v="50"/>
    <n v="6333"/>
    <n v="0.43491000000000002"/>
    <s v="78038 SL"/>
    <s v="0"/>
    <s v="0"/>
    <n v="0"/>
    <n v="0"/>
    <n v="2.6153846153846154"/>
    <n v="2.6153846153846154"/>
    <n v="0"/>
    <n v="13"/>
    <n v="5.6538300000000001"/>
    <n v="144"/>
    <n v="62.627040000000001"/>
    <n v="157"/>
    <n v="68.280870000000007"/>
    <s v="Portal With MPS"/>
  </r>
  <r>
    <x v="1"/>
    <x v="5865"/>
    <s v="6C"/>
    <n v="1"/>
    <x v="4"/>
    <x v="4"/>
    <s v="S"/>
    <n v="0"/>
    <n v="49"/>
    <n v="49"/>
    <n v="49"/>
    <n v="-4"/>
    <n v="45"/>
    <n v="26824"/>
    <n v="0.22470999999999999"/>
    <s v="78042 SL"/>
    <n v="0"/>
    <n v="11000"/>
    <n v="12.692307692307692"/>
    <n v="12.692307692307692"/>
    <n v="680.03846153846155"/>
    <n v="680.03846153846155"/>
    <n v="571.15384615384608"/>
    <n v="3400"/>
    <n v="764.01400000000001"/>
    <n v="34002"/>
    <n v="7640.5894199999993"/>
    <n v="37402"/>
    <n v="8404.6034199999995"/>
    <s v="Portal With MPS"/>
  </r>
  <r>
    <x v="1"/>
    <x v="5866"/>
    <s v="6C"/>
    <n v="1"/>
    <x v="4"/>
    <x v="4"/>
    <s v="S"/>
    <n v="0"/>
    <n v="49"/>
    <n v="49"/>
    <n v="49"/>
    <n v="-4"/>
    <n v="45"/>
    <n v="4869"/>
    <n v="0.33707999999999999"/>
    <s v="78044 SL"/>
    <s v="0"/>
    <s v="0"/>
    <n v="0"/>
    <n v="0"/>
    <n v="26.46153846153846"/>
    <n v="26.46153846153846"/>
    <n v="0"/>
    <n v="132"/>
    <n v="44.49456"/>
    <n v="1323"/>
    <n v="445.95684"/>
    <n v="1455"/>
    <n v="490.45139999999998"/>
    <s v="Portal With MPS"/>
  </r>
  <r>
    <x v="1"/>
    <x v="5867"/>
    <s v="6C"/>
    <n v="1"/>
    <x v="4"/>
    <x v="4"/>
    <s v="S"/>
    <n v="0"/>
    <n v="49"/>
    <n v="49"/>
    <n v="49"/>
    <n v="-4"/>
    <n v="45"/>
    <n v="3206"/>
    <n v="0.45207000000000003"/>
    <s v="78046 SL"/>
    <s v="0"/>
    <s v="0"/>
    <n v="0"/>
    <n v="0"/>
    <n v="9.9615384615384617"/>
    <n v="9.9615384615384617"/>
    <n v="0"/>
    <n v="50"/>
    <n v="22.6035"/>
    <n v="498"/>
    <n v="225.13086000000001"/>
    <n v="548"/>
    <n v="247.73436000000001"/>
    <s v="Portal With MPS"/>
  </r>
  <r>
    <x v="1"/>
    <x v="5868"/>
    <s v="6C"/>
    <n v="1"/>
    <x v="4"/>
    <x v="4"/>
    <s v="S"/>
    <n v="0"/>
    <n v="54"/>
    <n v="54"/>
    <n v="54"/>
    <n v="-4"/>
    <n v="50"/>
    <n v="1586"/>
    <n v="0.20321"/>
    <s v="78052 SL"/>
    <s v="0"/>
    <s v="0"/>
    <n v="0"/>
    <n v="0"/>
    <n v="65.653846153846146"/>
    <n v="65.653846153846146"/>
    <n v="0"/>
    <n v="328"/>
    <n v="66.652879999999996"/>
    <n v="3611"/>
    <n v="733.79130999999995"/>
    <n v="3939"/>
    <n v="800.44419000000005"/>
    <s v="Portal With MPS"/>
  </r>
  <r>
    <x v="1"/>
    <x v="5869"/>
    <s v="6C"/>
    <n v="1"/>
    <x v="4"/>
    <x v="4"/>
    <s v="S"/>
    <n v="0"/>
    <n v="59"/>
    <n v="59"/>
    <n v="59"/>
    <n v="-4"/>
    <n v="55"/>
    <n v="4574"/>
    <n v="0.29638999999999999"/>
    <s v="78054 SL"/>
    <s v="0"/>
    <s v="0"/>
    <n v="0"/>
    <n v="0"/>
    <n v="24.76923076923077"/>
    <n v="24.76923076923077"/>
    <n v="0"/>
    <n v="124"/>
    <n v="36.752359999999996"/>
    <n v="1486"/>
    <n v="440.43554"/>
    <n v="1610"/>
    <n v="477.18789999999996"/>
    <s v="Portal With MPS"/>
  </r>
  <r>
    <x v="1"/>
    <x v="5870"/>
    <s v="6C"/>
    <n v="1"/>
    <x v="4"/>
    <x v="4"/>
    <s v="S"/>
    <n v="0"/>
    <n v="54"/>
    <n v="54"/>
    <n v="54"/>
    <n v="-4"/>
    <n v="50"/>
    <n v="6576"/>
    <n v="0.22388"/>
    <s v="78062 SL"/>
    <s v="0"/>
    <s v="0"/>
    <n v="0"/>
    <n v="0"/>
    <n v="1.7692307692307692"/>
    <n v="1.7692307692307692"/>
    <n v="0"/>
    <n v="9"/>
    <n v="2.01492"/>
    <n v="97"/>
    <n v="21.716359999999998"/>
    <n v="106"/>
    <n v="23.731279999999998"/>
    <s v="Portal With MPS"/>
  </r>
  <r>
    <x v="0"/>
    <x v="5871"/>
    <s v="8A"/>
    <n v="40"/>
    <x v="12"/>
    <x v="12"/>
    <s v="E"/>
    <n v="6.8965517241379309E-2"/>
    <n v="62"/>
    <n v="58"/>
    <n v="58"/>
    <n v="-4"/>
    <n v="54"/>
    <n v="1"/>
    <n v="12.01"/>
    <s v="F2211/4 GR"/>
    <n v="0"/>
    <n v="6"/>
    <n v="6.9230769230769233E-3"/>
    <n v="0.27692307692307694"/>
    <n v="26.299999999999997"/>
    <n v="0.65749999999999997"/>
    <n v="0.37384615384615388"/>
    <n v="1"/>
    <n v="12.01"/>
    <n v="1"/>
    <n v="12.01"/>
    <n v="1"/>
    <n v="12.01"/>
    <s v="Portal"/>
  </r>
  <r>
    <x v="1"/>
    <x v="5872"/>
    <s v="6C"/>
    <n v="1"/>
    <x v="4"/>
    <x v="4"/>
    <s v="S"/>
    <n v="0"/>
    <n v="54"/>
    <n v="54"/>
    <n v="54"/>
    <n v="-4"/>
    <n v="50"/>
    <n v="21799"/>
    <n v="0.23752999999999999"/>
    <s v="78072 SL"/>
    <n v="0"/>
    <n v="0"/>
    <n v="0"/>
    <n v="0"/>
    <n v="17.692307692307693"/>
    <n v="17.692307692307693"/>
    <n v="0"/>
    <n v="88"/>
    <n v="20.902639999999998"/>
    <n v="973"/>
    <n v="231.11669000000001"/>
    <n v="1061"/>
    <n v="252.01933"/>
    <s v="Portal With MPS"/>
  </r>
  <r>
    <x v="1"/>
    <x v="5873"/>
    <s v="6C"/>
    <n v="1"/>
    <x v="4"/>
    <x v="4"/>
    <s v="S"/>
    <n v="0"/>
    <n v="54"/>
    <n v="54"/>
    <n v="54"/>
    <n v="-4"/>
    <n v="50"/>
    <n v="2156"/>
    <n v="0.29657"/>
    <s v="78073 SL"/>
    <s v="0"/>
    <s v="0"/>
    <n v="0"/>
    <n v="0"/>
    <n v="3.1923076923076921"/>
    <n v="3.1923076923076921"/>
    <n v="0"/>
    <n v="16"/>
    <n v="4.74512"/>
    <n v="176"/>
    <n v="52.19632"/>
    <n v="192"/>
    <n v="56.94144"/>
    <s v="Portal With MPS"/>
  </r>
  <r>
    <x v="1"/>
    <x v="5874"/>
    <s v="6C"/>
    <n v="1"/>
    <x v="4"/>
    <x v="4"/>
    <s v="S"/>
    <n v="0"/>
    <n v="59"/>
    <n v="59"/>
    <n v="59"/>
    <n v="-4"/>
    <n v="55"/>
    <n v="10343"/>
    <n v="0.35793999999999998"/>
    <s v="78074 SL"/>
    <s v="0"/>
    <s v="0"/>
    <n v="0"/>
    <n v="0"/>
    <n v="7.9615384615384617"/>
    <n v="7.9615384615384617"/>
    <n v="0"/>
    <n v="40"/>
    <n v="14.317599999999999"/>
    <n v="478"/>
    <n v="171.09531999999999"/>
    <n v="518"/>
    <n v="185.41291999999999"/>
    <s v="Portal With MPS"/>
  </r>
  <r>
    <x v="1"/>
    <x v="5875"/>
    <s v="6C"/>
    <n v="1"/>
    <x v="4"/>
    <x v="4"/>
    <s v="S"/>
    <n v="0"/>
    <n v="54"/>
    <n v="54"/>
    <n v="54"/>
    <n v="-4"/>
    <n v="50"/>
    <n v="27435"/>
    <n v="0.29031000000000001"/>
    <s v="78082 SL"/>
    <s v="0"/>
    <s v="0"/>
    <n v="0"/>
    <n v="0"/>
    <n v="59.42307692307692"/>
    <n v="59.42307692307692"/>
    <n v="0"/>
    <n v="297"/>
    <n v="86.222070000000002"/>
    <n v="3268"/>
    <n v="948.73308000000009"/>
    <n v="3565"/>
    <n v="1034.95515"/>
    <s v="Portal With MPS"/>
  </r>
  <r>
    <x v="0"/>
    <x v="5876"/>
    <s v="8A"/>
    <n v="14"/>
    <x v="12"/>
    <x v="12"/>
    <s v="E"/>
    <n v="0.14285714285714285"/>
    <n v="32"/>
    <n v="28"/>
    <n v="28"/>
    <n v="-4"/>
    <n v="24"/>
    <n v="1"/>
    <n v="3.5579499999999999"/>
    <s v="F2211/8 RD"/>
    <n v="5"/>
    <n v="19"/>
    <n v="7.5769230769230769E-2"/>
    <n v="1.0607692307692307"/>
    <n v="76.760769230769228"/>
    <n v="5.4829120879120881"/>
    <n v="1.8184615384615386"/>
    <n v="0"/>
    <n v="0"/>
    <n v="2"/>
    <n v="7.1158999999999999"/>
    <n v="2"/>
    <n v="7.1158999999999999"/>
    <s v="Portal"/>
  </r>
  <r>
    <x v="1"/>
    <x v="5877"/>
    <s v="6C"/>
    <n v="1"/>
    <x v="4"/>
    <x v="4"/>
    <s v="S"/>
    <n v="0"/>
    <n v="49"/>
    <n v="49"/>
    <n v="49"/>
    <n v="-4"/>
    <n v="45"/>
    <n v="25449"/>
    <n v="0.16461000000000001"/>
    <s v="78102 SL"/>
    <n v="0"/>
    <n v="0"/>
    <n v="0"/>
    <n v="0"/>
    <n v="188.69230769230771"/>
    <n v="188.69230769230771"/>
    <n v="0"/>
    <n v="943"/>
    <n v="155.22723000000002"/>
    <n v="9434"/>
    <n v="1552.93074"/>
    <n v="10377"/>
    <n v="1708.15797"/>
    <s v="Portal With MPS"/>
  </r>
  <r>
    <x v="1"/>
    <x v="5878"/>
    <s v="6C"/>
    <n v="1"/>
    <x v="4"/>
    <x v="4"/>
    <s v="S"/>
    <n v="0"/>
    <n v="49"/>
    <n v="49"/>
    <n v="49"/>
    <n v="-4"/>
    <n v="45"/>
    <n v="31160"/>
    <n v="0.18595999999999999"/>
    <s v="78103 SL"/>
    <n v="0"/>
    <n v="33000"/>
    <n v="38.076923076923073"/>
    <n v="38.076923076923073"/>
    <n v="43.269230769230766"/>
    <n v="43.269230769230766"/>
    <n v="1713.4615384615383"/>
    <n v="216"/>
    <n v="40.167359999999995"/>
    <n v="2163"/>
    <n v="402.23147999999998"/>
    <n v="2379"/>
    <n v="442.39883999999995"/>
    <s v="Portal With MPS"/>
  </r>
  <r>
    <x v="1"/>
    <x v="5879"/>
    <s v="6C"/>
    <n v="1"/>
    <x v="2"/>
    <x v="2"/>
    <n v="2"/>
    <n v="-0.2857142857142857"/>
    <n v="35"/>
    <n v="49"/>
    <n v="35"/>
    <m/>
    <n v="35"/>
    <n v="31844"/>
    <n v="0.2084"/>
    <s v="78104 SL"/>
    <n v="0"/>
    <n v="0"/>
    <n v="0"/>
    <n v="0"/>
    <n v="110.88461538461537"/>
    <n v="110.88461538461537"/>
    <n v="0"/>
    <n v="554"/>
    <n v="115.45359999999999"/>
    <n v="4435"/>
    <n v="924.25400000000002"/>
    <n v="4989"/>
    <n v="1039.7076"/>
    <s v="Portal With MPS"/>
  </r>
  <r>
    <x v="1"/>
    <x v="5880"/>
    <s v="6C"/>
    <n v="1"/>
    <x v="4"/>
    <x v="4"/>
    <s v="S"/>
    <n v="0"/>
    <n v="49"/>
    <n v="49"/>
    <n v="49"/>
    <n v="-4"/>
    <n v="45"/>
    <n v="11633"/>
    <n v="0.25366"/>
    <s v="78106 SL"/>
    <n v="500"/>
    <n v="650"/>
    <n v="6.1346153846153841"/>
    <n v="6.1346153846153841"/>
    <n v="273.55769230769226"/>
    <n v="273.55769230769226"/>
    <n v="276.05769230769226"/>
    <n v="1368"/>
    <n v="347.00688000000002"/>
    <n v="13678"/>
    <n v="3469.5614799999998"/>
    <n v="15046"/>
    <n v="3816.5683599999998"/>
    <s v="Portal With MPS"/>
  </r>
  <r>
    <x v="1"/>
    <x v="5881"/>
    <s v="6C"/>
    <n v="1"/>
    <x v="4"/>
    <x v="4"/>
    <s v="S"/>
    <n v="0"/>
    <n v="49"/>
    <n v="49"/>
    <n v="49"/>
    <n v="-4"/>
    <n v="45"/>
    <n v="19111"/>
    <n v="0.17798"/>
    <s v="78112 SL"/>
    <s v="0"/>
    <s v="0"/>
    <n v="0"/>
    <n v="0"/>
    <n v="38.961538461538467"/>
    <n v="38.961538461538467"/>
    <n v="0"/>
    <n v="195"/>
    <n v="34.706099999999999"/>
    <n v="1948"/>
    <n v="346.70504"/>
    <n v="2143"/>
    <n v="381.41113999999999"/>
    <s v="Portal With MPS"/>
  </r>
  <r>
    <x v="1"/>
    <x v="5882"/>
    <s v="6C"/>
    <n v="1"/>
    <x v="4"/>
    <x v="4"/>
    <s v="S"/>
    <n v="0"/>
    <n v="49"/>
    <n v="49"/>
    <n v="49"/>
    <n v="-4"/>
    <n v="45"/>
    <n v="7975"/>
    <n v="0.20369000000000001"/>
    <s v="78113 SL"/>
    <s v="0"/>
    <s v="0"/>
    <n v="0"/>
    <n v="0"/>
    <n v="28.384615384615383"/>
    <n v="28.384615384615383"/>
    <n v="0"/>
    <n v="142"/>
    <n v="28.92398"/>
    <n v="1419"/>
    <n v="289.03611000000001"/>
    <n v="1561"/>
    <n v="317.96009000000004"/>
    <s v="Portal With MPS"/>
  </r>
  <r>
    <x v="1"/>
    <x v="5883"/>
    <s v="6C"/>
    <n v="1"/>
    <x v="4"/>
    <x v="4"/>
    <s v="S"/>
    <n v="0"/>
    <n v="49"/>
    <n v="49"/>
    <n v="49"/>
    <n v="-4"/>
    <n v="45"/>
    <n v="9685"/>
    <n v="0.23063"/>
    <s v="78114 SL"/>
    <s v="0"/>
    <s v="0"/>
    <n v="0"/>
    <n v="0"/>
    <n v="158.42307692307691"/>
    <n v="158.42307692307691"/>
    <n v="0"/>
    <n v="792"/>
    <n v="182.65896000000001"/>
    <n v="7921"/>
    <n v="1826.82023"/>
    <n v="8713"/>
    <n v="2009.47919"/>
    <s v="Portal With MPS"/>
  </r>
  <r>
    <x v="1"/>
    <x v="5884"/>
    <s v="6C"/>
    <n v="1"/>
    <x v="4"/>
    <x v="4"/>
    <s v="S"/>
    <n v="0"/>
    <n v="49"/>
    <n v="49"/>
    <n v="49"/>
    <n v="-4"/>
    <n v="45"/>
    <n v="8252"/>
    <n v="0.28493000000000002"/>
    <s v="78116 SL"/>
    <s v="0"/>
    <s v="0"/>
    <n v="0"/>
    <n v="0"/>
    <n v="76.307692307692292"/>
    <n v="76.307692307692292"/>
    <n v="0"/>
    <n v="382"/>
    <n v="108.84326"/>
    <n v="3816"/>
    <n v="1087.29288"/>
    <n v="4198"/>
    <n v="1196.1361400000001"/>
    <s v="Portal With MPS"/>
  </r>
  <r>
    <x v="0"/>
    <x v="5885"/>
    <s v="5A"/>
    <n v="100"/>
    <x v="0"/>
    <x v="0"/>
    <s v="S"/>
    <n v="3.7037037037037035E-2"/>
    <n v="28"/>
    <n v="27"/>
    <n v="27"/>
    <n v="-4"/>
    <n v="23"/>
    <n v="1"/>
    <n v="3.3719999999999999"/>
    <s v="1856/19 BR"/>
    <n v="7"/>
    <n v="52"/>
    <n v="0.13538461538461538"/>
    <n v="13.538461538461538"/>
    <n v="31.230769230769226"/>
    <n v="0.31230769230769229"/>
    <n v="3.1138461538461537"/>
    <n v="1"/>
    <n v="3.3719999999999999"/>
    <n v="4"/>
    <n v="13.488"/>
    <n v="5"/>
    <n v="16.86"/>
    <s v="Portal"/>
  </r>
  <r>
    <x v="1"/>
    <x v="5886"/>
    <s v="6C"/>
    <n v="1"/>
    <x v="4"/>
    <x v="4"/>
    <s v="S"/>
    <n v="0"/>
    <n v="54"/>
    <n v="54"/>
    <n v="54"/>
    <n v="-4"/>
    <n v="50"/>
    <n v="4138"/>
    <n v="0.39188000000000001"/>
    <s v="78120 SL"/>
    <s v="0"/>
    <s v="0"/>
    <n v="0"/>
    <n v="0"/>
    <n v="42.88461538461538"/>
    <n v="42.88461538461538"/>
    <n v="0"/>
    <n v="214"/>
    <n v="83.862319999999997"/>
    <n v="2358"/>
    <n v="924.05304000000001"/>
    <n v="2572"/>
    <n v="1007.91536"/>
    <s v="Portal With MPS"/>
  </r>
  <r>
    <x v="1"/>
    <x v="5887"/>
    <s v="6C"/>
    <n v="1"/>
    <x v="2"/>
    <x v="2"/>
    <n v="2"/>
    <n v="-0.2857142857142857"/>
    <n v="35"/>
    <n v="49"/>
    <n v="35"/>
    <m/>
    <n v="35"/>
    <n v="67123"/>
    <n v="0.24786"/>
    <s v="78124 SL"/>
    <n v="0"/>
    <n v="15190"/>
    <n v="17.526923076923076"/>
    <n v="17.526923076923076"/>
    <n v="892.1807692307691"/>
    <n v="892.1807692307691"/>
    <n v="613.44230769230762"/>
    <n v="4461"/>
    <n v="1105.70346"/>
    <n v="35687"/>
    <n v="8845.3798200000001"/>
    <n v="40148"/>
    <n v="9951.0832800000007"/>
    <s v="Portal With MPS"/>
  </r>
  <r>
    <x v="1"/>
    <x v="5888"/>
    <s v="6C"/>
    <n v="1"/>
    <x v="4"/>
    <x v="4"/>
    <s v="S"/>
    <n v="0"/>
    <n v="49"/>
    <n v="49"/>
    <n v="49"/>
    <n v="-4"/>
    <n v="45"/>
    <n v="7004"/>
    <n v="0.30737999999999999"/>
    <s v="78126 SL"/>
    <s v="0"/>
    <s v="0"/>
    <n v="0"/>
    <n v="0"/>
    <n v="16"/>
    <n v="16"/>
    <n v="0"/>
    <n v="80"/>
    <n v="24.590399999999999"/>
    <n v="800"/>
    <n v="245.904"/>
    <n v="880"/>
    <n v="270.49439999999998"/>
    <s v="Portal With MPS"/>
  </r>
  <r>
    <x v="1"/>
    <x v="5889"/>
    <s v="6C"/>
    <n v="1"/>
    <x v="4"/>
    <x v="4"/>
    <s v="S"/>
    <n v="0"/>
    <n v="54"/>
    <n v="54"/>
    <n v="54"/>
    <n v="-4"/>
    <n v="50"/>
    <n v="7509"/>
    <n v="0.36370000000000002"/>
    <s v="78128 SL"/>
    <s v="0"/>
    <s v="0"/>
    <n v="0"/>
    <n v="0"/>
    <n v="9.0384615384615383"/>
    <n v="9.0384615384615383"/>
    <n v="0"/>
    <n v="45"/>
    <n v="16.366500000000002"/>
    <n v="497"/>
    <n v="180.75890000000001"/>
    <n v="542"/>
    <n v="197.12540000000001"/>
    <s v="Portal With MPS"/>
  </r>
  <r>
    <x v="1"/>
    <x v="5890"/>
    <s v="6C"/>
    <n v="1"/>
    <x v="4"/>
    <x v="4"/>
    <s v="S"/>
    <n v="0"/>
    <n v="54"/>
    <n v="54"/>
    <n v="54"/>
    <n v="-4"/>
    <n v="50"/>
    <n v="5669"/>
    <n v="0.42452000000000001"/>
    <s v="78130 SL"/>
    <s v="0"/>
    <s v="0"/>
    <n v="0"/>
    <n v="0"/>
    <n v="6.884615384615385"/>
    <n v="6.884615384615385"/>
    <n v="0"/>
    <n v="34"/>
    <n v="14.433680000000001"/>
    <n v="378"/>
    <n v="160.46856"/>
    <n v="412"/>
    <n v="174.90224000000001"/>
    <s v="Portal With MPS"/>
  </r>
  <r>
    <x v="1"/>
    <x v="5891"/>
    <s v="6C"/>
    <n v="1"/>
    <x v="4"/>
    <x v="4"/>
    <s v="S"/>
    <n v="0"/>
    <n v="54"/>
    <n v="54"/>
    <n v="54"/>
    <n v="-4"/>
    <n v="50"/>
    <n v="2819"/>
    <n v="0.56444000000000005"/>
    <s v="78131 SL"/>
    <s v="0"/>
    <s v="0"/>
    <n v="0"/>
    <n v="0"/>
    <n v="7.4230769230769225"/>
    <n v="7.4230769230769225"/>
    <n v="0"/>
    <n v="37"/>
    <n v="20.88428"/>
    <n v="408"/>
    <n v="230.29152000000002"/>
    <n v="445"/>
    <n v="251.17580000000001"/>
    <s v="Portal With MPS"/>
  </r>
  <r>
    <x v="1"/>
    <x v="5892"/>
    <s v="6C"/>
    <n v="1"/>
    <x v="4"/>
    <x v="4"/>
    <s v="S"/>
    <n v="0"/>
    <n v="49"/>
    <n v="49"/>
    <n v="49"/>
    <n v="-4"/>
    <n v="45"/>
    <n v="5132"/>
    <n v="0.22617999999999999"/>
    <s v="78132 SL"/>
    <s v="0"/>
    <s v="0"/>
    <n v="0"/>
    <n v="0"/>
    <n v="19.5"/>
    <n v="19.5"/>
    <n v="0"/>
    <n v="98"/>
    <n v="22.16564"/>
    <n v="976"/>
    <n v="220.75167999999999"/>
    <n v="1074"/>
    <n v="242.91731999999999"/>
    <s v="Portal With MPS"/>
  </r>
  <r>
    <x v="1"/>
    <x v="5893"/>
    <s v="6C"/>
    <n v="1"/>
    <x v="4"/>
    <x v="4"/>
    <s v="S"/>
    <n v="0"/>
    <n v="49"/>
    <n v="49"/>
    <n v="49"/>
    <n v="-4"/>
    <n v="45"/>
    <n v="1442"/>
    <n v="0.26606000000000002"/>
    <s v="78133 SL"/>
    <s v="0"/>
    <s v="0"/>
    <n v="0"/>
    <n v="0"/>
    <n v="3.6538461538461533"/>
    <n v="3.6538461538461533"/>
    <n v="0"/>
    <n v="18"/>
    <n v="4.7890800000000002"/>
    <n v="182"/>
    <n v="48.422920000000005"/>
    <n v="200"/>
    <n v="53.212000000000003"/>
    <s v="Portal With MPS"/>
  </r>
  <r>
    <x v="1"/>
    <x v="5894"/>
    <s v="6C"/>
    <n v="1"/>
    <x v="4"/>
    <x v="4"/>
    <s v="S"/>
    <n v="0"/>
    <n v="49"/>
    <n v="49"/>
    <n v="49"/>
    <n v="-4"/>
    <n v="45"/>
    <n v="15157"/>
    <n v="0.30760999999999999"/>
    <s v="78134 SL"/>
    <n v="100"/>
    <n v="100"/>
    <n v="1.1923076923076923"/>
    <n v="1.1923076923076923"/>
    <n v="30.769230769230774"/>
    <n v="30.769230769230774"/>
    <n v="53.653846153846153"/>
    <n v="154"/>
    <n v="47.371940000000002"/>
    <n v="1539"/>
    <n v="473.41179"/>
    <n v="1693"/>
    <n v="520.78372999999999"/>
    <s v="Portal With MPS"/>
  </r>
  <r>
    <x v="1"/>
    <x v="5895"/>
    <s v="6C"/>
    <n v="1"/>
    <x v="4"/>
    <x v="4"/>
    <s v="S"/>
    <n v="0"/>
    <n v="49"/>
    <n v="49"/>
    <n v="49"/>
    <n v="-4"/>
    <n v="45"/>
    <n v="2023"/>
    <n v="0.33022000000000001"/>
    <s v="78143 SL"/>
    <s v="0"/>
    <s v="0"/>
    <n v="0"/>
    <n v="0"/>
    <n v="4.7307692307692308"/>
    <n v="4.7307692307692308"/>
    <n v="0"/>
    <n v="24"/>
    <n v="7.9252800000000008"/>
    <n v="237"/>
    <n v="78.262140000000002"/>
    <n v="261"/>
    <n v="86.187420000000003"/>
    <s v="Portal With MPS"/>
  </r>
  <r>
    <x v="1"/>
    <x v="5896"/>
    <s v="6C"/>
    <n v="1"/>
    <x v="4"/>
    <x v="4"/>
    <s v="S"/>
    <n v="0"/>
    <n v="49"/>
    <n v="49"/>
    <n v="49"/>
    <n v="-4"/>
    <n v="45"/>
    <n v="3489"/>
    <n v="0.38739000000000001"/>
    <s v="78144 SL"/>
    <s v="0"/>
    <s v="0"/>
    <n v="0"/>
    <n v="0"/>
    <n v="1.2692307692307692"/>
    <n v="1.2692307692307692"/>
    <n v="0"/>
    <n v="6"/>
    <n v="2.3243400000000003"/>
    <n v="63"/>
    <n v="24.405570000000001"/>
    <n v="69"/>
    <n v="26.72991"/>
    <s v="Portal With MPS"/>
  </r>
  <r>
    <x v="1"/>
    <x v="5897"/>
    <s v="6C"/>
    <n v="1"/>
    <x v="4"/>
    <x v="4"/>
    <s v="S"/>
    <n v="0"/>
    <n v="54"/>
    <n v="54"/>
    <n v="54"/>
    <n v="-4"/>
    <n v="50"/>
    <n v="640"/>
    <n v="0.61294999999999999"/>
    <s v="78148 SL"/>
    <s v="0"/>
    <s v="0"/>
    <n v="0"/>
    <n v="0"/>
    <n v="0.34615384615384615"/>
    <n v="0.34615384615384615"/>
    <n v="0"/>
    <n v="2"/>
    <n v="1.2259"/>
    <n v="19"/>
    <n v="11.646050000000001"/>
    <n v="21"/>
    <n v="12.87195"/>
    <s v="Portal With MPS"/>
  </r>
  <r>
    <x v="1"/>
    <x v="5898"/>
    <s v="6C"/>
    <n v="1"/>
    <x v="4"/>
    <x v="4"/>
    <s v="S"/>
    <n v="0"/>
    <n v="54"/>
    <n v="54"/>
    <n v="54"/>
    <n v="-4"/>
    <n v="50"/>
    <n v="18091"/>
    <n v="0.22319"/>
    <s v="78152 SL"/>
    <n v="0"/>
    <n v="0"/>
    <n v="0"/>
    <n v="0"/>
    <n v="25.153846153846153"/>
    <n v="25.153846153846153"/>
    <n v="0"/>
    <n v="126"/>
    <n v="28.121939999999999"/>
    <n v="1384"/>
    <n v="308.89496000000003"/>
    <n v="1510"/>
    <n v="337.01690000000002"/>
    <s v="Portal With MPS"/>
  </r>
  <r>
    <x v="1"/>
    <x v="5899"/>
    <s v="6C"/>
    <n v="1"/>
    <x v="4"/>
    <x v="4"/>
    <s v="S"/>
    <n v="0"/>
    <n v="54"/>
    <n v="54"/>
    <n v="54"/>
    <n v="-4"/>
    <n v="50"/>
    <n v="13451"/>
    <n v="0.26888000000000001"/>
    <s v="78153 SL"/>
    <n v="0"/>
    <n v="2000"/>
    <n v="2.3076923076923075"/>
    <n v="2.3076923076923075"/>
    <n v="49.653846153846153"/>
    <n v="49.653846153846153"/>
    <n v="115.38461538461537"/>
    <n v="248"/>
    <n v="66.682240000000007"/>
    <n v="2731"/>
    <n v="734.31128000000001"/>
    <n v="2979"/>
    <n v="800.99351999999999"/>
    <s v="Portal With MPS"/>
  </r>
  <r>
    <x v="1"/>
    <x v="5900"/>
    <s v="6C"/>
    <n v="1"/>
    <x v="4"/>
    <x v="4"/>
    <s v="S"/>
    <n v="0"/>
    <n v="59"/>
    <n v="59"/>
    <n v="59"/>
    <n v="-4"/>
    <n v="55"/>
    <n v="8768"/>
    <n v="0.31635999999999997"/>
    <s v="78154 SL"/>
    <n v="0"/>
    <n v="0"/>
    <n v="0"/>
    <n v="0"/>
    <n v="50.5"/>
    <n v="50.5"/>
    <n v="0"/>
    <n v="253"/>
    <n v="80.039079999999998"/>
    <n v="3031"/>
    <n v="958.88715999999988"/>
    <n v="3284"/>
    <n v="1038.92624"/>
    <s v="Portal With MPS"/>
  </r>
  <r>
    <x v="1"/>
    <x v="5901"/>
    <s v="6C"/>
    <n v="1"/>
    <x v="4"/>
    <x v="4"/>
    <s v="S"/>
    <n v="0"/>
    <n v="54"/>
    <n v="54"/>
    <n v="54"/>
    <n v="-4"/>
    <n v="50"/>
    <n v="154"/>
    <n v="1.0049300000000001"/>
    <s v="78155 SL"/>
    <s v="0"/>
    <s v="0"/>
    <n v="0"/>
    <n v="0"/>
    <n v="3.3461538461538458"/>
    <n v="3.3461538461538458"/>
    <n v="0"/>
    <n v="17"/>
    <n v="17.083810000000003"/>
    <n v="184"/>
    <n v="184.90712000000002"/>
    <n v="201"/>
    <n v="201.99093000000002"/>
    <s v="Portal With MPS"/>
  </r>
  <r>
    <x v="1"/>
    <x v="5902"/>
    <s v="6C"/>
    <n v="1"/>
    <x v="4"/>
    <x v="4"/>
    <s v="S"/>
    <n v="0"/>
    <n v="54"/>
    <n v="54"/>
    <n v="54"/>
    <n v="-4"/>
    <n v="50"/>
    <n v="13498"/>
    <n v="0.24646000000000001"/>
    <s v="78162 SL"/>
    <n v="0"/>
    <n v="100"/>
    <n v="0.11538461538461539"/>
    <n v="0.11538461538461539"/>
    <n v="51.269230769230759"/>
    <n v="51.269230769230759"/>
    <n v="5.7692307692307692"/>
    <n v="256"/>
    <n v="63.093760000000003"/>
    <n v="2819"/>
    <n v="694.77074000000005"/>
    <n v="3075"/>
    <n v="757.86450000000002"/>
    <s v="Portal With MPS"/>
  </r>
  <r>
    <x v="1"/>
    <x v="5903"/>
    <s v="6C"/>
    <n v="1"/>
    <x v="4"/>
    <x v="4"/>
    <s v="S"/>
    <n v="0"/>
    <n v="54"/>
    <n v="54"/>
    <n v="54"/>
    <n v="-4"/>
    <n v="50"/>
    <n v="4793"/>
    <n v="0.30079"/>
    <s v="78163 SL"/>
    <s v="0"/>
    <s v="0"/>
    <n v="0"/>
    <n v="0"/>
    <n v="24.92307692307692"/>
    <n v="24.92307692307692"/>
    <n v="0"/>
    <n v="125"/>
    <n v="37.598750000000003"/>
    <n v="1371"/>
    <n v="412.38308999999998"/>
    <n v="1496"/>
    <n v="449.98183999999998"/>
    <s v="Portal With MPS"/>
  </r>
  <r>
    <x v="1"/>
    <x v="5904"/>
    <s v="8A"/>
    <n v="1"/>
    <x v="12"/>
    <x v="12"/>
    <s v="E"/>
    <n v="0.14736842105263157"/>
    <n v="109"/>
    <n v="95"/>
    <n v="95"/>
    <n v="-4"/>
    <n v="91"/>
    <n v="1"/>
    <n v="6.18"/>
    <s v="F3503/4 CL"/>
    <n v="5"/>
    <n v="46"/>
    <n v="0.10692307692307693"/>
    <n v="0.10692307692307693"/>
    <n v="1.2838461538461539"/>
    <n v="1.2838461538461539"/>
    <n v="9.73"/>
    <n v="1"/>
    <n v="6.18"/>
    <n v="11"/>
    <n v="67.97999999999999"/>
    <n v="12"/>
    <n v="74.16"/>
    <s v="Portal"/>
  </r>
  <r>
    <x v="0"/>
    <x v="5905"/>
    <s v="5A"/>
    <n v="100"/>
    <x v="0"/>
    <x v="0"/>
    <s v="T"/>
    <n v="0"/>
    <n v="5"/>
    <n v="5"/>
    <n v="5"/>
    <m/>
    <n v="5"/>
    <n v="1"/>
    <n v="6.0035699999999999"/>
    <s v="3055/1 WH"/>
    <n v="11"/>
    <n v="59"/>
    <n v="0.18653846153846154"/>
    <n v="18.653846153846153"/>
    <n v="277.11538461538458"/>
    <n v="2.7711538461538456"/>
    <n v="0.93269230769230771"/>
    <n v="1"/>
    <n v="6.0035699999999999"/>
    <n v="2"/>
    <n v="12.00714"/>
    <n v="3"/>
    <n v="18.01071"/>
    <s v="MPS"/>
  </r>
  <r>
    <x v="1"/>
    <x v="5906"/>
    <s v="6C"/>
    <n v="1"/>
    <x v="4"/>
    <x v="4"/>
    <s v="S"/>
    <n v="0"/>
    <n v="54"/>
    <n v="54"/>
    <n v="54"/>
    <n v="-4"/>
    <n v="50"/>
    <n v="13168"/>
    <n v="0.32657000000000003"/>
    <s v="78182 SL"/>
    <s v="0"/>
    <s v="0"/>
    <n v="0"/>
    <n v="0"/>
    <n v="1.153846153846154"/>
    <n v="1.153846153846154"/>
    <n v="0"/>
    <n v="6"/>
    <n v="1.9594200000000002"/>
    <n v="64"/>
    <n v="20.900480000000002"/>
    <n v="70"/>
    <n v="22.859900000000003"/>
    <s v="Portal With MPS"/>
  </r>
  <r>
    <x v="1"/>
    <x v="5907"/>
    <s v="6C"/>
    <n v="1"/>
    <x v="4"/>
    <x v="4"/>
    <s v="S"/>
    <n v="0"/>
    <n v="54"/>
    <n v="54"/>
    <n v="54"/>
    <n v="-4"/>
    <n v="50"/>
    <n v="15801"/>
    <n v="0.52142999999999995"/>
    <s v="78193 SL"/>
    <s v="0"/>
    <s v="0"/>
    <n v="0"/>
    <n v="0"/>
    <n v="162.69230769230771"/>
    <n v="162.69230769230771"/>
    <n v="0"/>
    <n v="813"/>
    <n v="423.92258999999996"/>
    <n v="8948"/>
    <n v="4665.7556399999994"/>
    <n v="9761"/>
    <n v="5089.6782299999995"/>
    <s v="Portal With MPS"/>
  </r>
  <r>
    <x v="1"/>
    <x v="5908"/>
    <s v="5A"/>
    <n v="100"/>
    <x v="0"/>
    <x v="0"/>
    <s v="S"/>
    <n v="3.7037037037037035E-2"/>
    <n v="28"/>
    <n v="27"/>
    <n v="27"/>
    <n v="-4"/>
    <n v="23"/>
    <n v="4"/>
    <n v="3.5790000000000002"/>
    <s v="1857/19 WH"/>
    <n v="0"/>
    <n v="31"/>
    <n v="3.5769230769230768E-2"/>
    <n v="3.5769230769230766"/>
    <n v="117.03846153846153"/>
    <n v="1.1703846153846154"/>
    <n v="0.82269230769230772"/>
    <n v="0"/>
    <n v="0"/>
    <n v="1"/>
    <n v="3.5790000000000002"/>
    <n v="1"/>
    <n v="3.5790000000000002"/>
    <s v="Portal  "/>
  </r>
  <r>
    <x v="0"/>
    <x v="5909"/>
    <s v="5A"/>
    <n v="100"/>
    <x v="0"/>
    <x v="0"/>
    <s v="S"/>
    <n v="-0.13793103448275862"/>
    <n v="25"/>
    <n v="29"/>
    <n v="25"/>
    <n v="-4"/>
    <n v="21"/>
    <n v="1"/>
    <n v="4.6399999999999997"/>
    <s v="1857 OR"/>
    <n v="11"/>
    <n v="37"/>
    <n v="0.16115384615384615"/>
    <n v="16.115384615384613"/>
    <n v="31.5"/>
    <n v="0.315"/>
    <n v="3.3842307692307689"/>
    <n v="1"/>
    <n v="4.6399999999999997"/>
    <n v="4"/>
    <n v="18.559999999999999"/>
    <n v="5"/>
    <n v="23.2"/>
    <s v="Portal  "/>
  </r>
  <r>
    <x v="0"/>
    <x v="5910"/>
    <s v="5A"/>
    <n v="100"/>
    <x v="0"/>
    <x v="0"/>
    <s v="S"/>
    <n v="-0.58333333333333337"/>
    <n v="20"/>
    <n v="48"/>
    <n v="20"/>
    <n v="-4"/>
    <n v="16"/>
    <n v="3"/>
    <n v="2.5230000000000001"/>
    <s v="3251 BR"/>
    <n v="26"/>
    <n v="124"/>
    <n v="0.42307692307692302"/>
    <n v="42.307692307692299"/>
    <n v="183.07692307692304"/>
    <n v="1.8307692307692305"/>
    <n v="6.7692307692307683"/>
    <n v="3"/>
    <n v="7.5690000000000008"/>
    <n v="10"/>
    <n v="25.23"/>
    <n v="12"/>
    <n v="30.276000000000003"/>
    <s v="Portal"/>
  </r>
  <r>
    <x v="0"/>
    <x v="5911"/>
    <s v="5A"/>
    <n v="100"/>
    <x v="0"/>
    <x v="0"/>
    <s v="S"/>
    <n v="-0.25925925925925924"/>
    <n v="20"/>
    <n v="27"/>
    <n v="20"/>
    <n v="-4"/>
    <n v="16"/>
    <n v="1"/>
    <n v="4.0179999999999998"/>
    <s v="3050 WB"/>
    <n v="7"/>
    <n v="36"/>
    <n v="0.11692307692307692"/>
    <n v="11.692307692307692"/>
    <n v="37.846153846153847"/>
    <n v="0.37846153846153846"/>
    <n v="1.8707692307692307"/>
    <n v="1"/>
    <n v="4.0179999999999998"/>
    <n v="3"/>
    <n v="12.053999999999998"/>
    <n v="4"/>
    <n v="16.071999999999999"/>
    <s v="Portal"/>
  </r>
  <r>
    <x v="1"/>
    <x v="5912"/>
    <s v="6C"/>
    <n v="1"/>
    <x v="4"/>
    <x v="4"/>
    <s v="S"/>
    <n v="0"/>
    <n v="54"/>
    <n v="54"/>
    <n v="54"/>
    <n v="-4"/>
    <n v="50"/>
    <n v="12476"/>
    <n v="0.27005000000000001"/>
    <s v="78322 SL"/>
    <s v="0"/>
    <s v="0"/>
    <n v="0"/>
    <n v="0"/>
    <n v="26.80769230769231"/>
    <n v="26.80769230769231"/>
    <n v="0"/>
    <n v="134"/>
    <n v="36.186700000000002"/>
    <n v="1474"/>
    <n v="398.05369999999999"/>
    <n v="1608"/>
    <n v="434.24040000000002"/>
    <s v="Portal With MPS"/>
  </r>
  <r>
    <x v="0"/>
    <x v="5913"/>
    <s v="5A"/>
    <n v="100"/>
    <x v="0"/>
    <x v="0"/>
    <s v="S"/>
    <n v="-0.25925925925925924"/>
    <n v="20"/>
    <n v="27"/>
    <n v="20"/>
    <n v="-4"/>
    <n v="16"/>
    <n v="1"/>
    <n v="3.2010000000000001"/>
    <s v="1856 YL"/>
    <n v="6"/>
    <n v="56"/>
    <n v="0.12923076923076923"/>
    <n v="12.923076923076923"/>
    <n v="119.84615384615384"/>
    <n v="1.1984615384615385"/>
    <n v="2.0676923076923077"/>
    <n v="1"/>
    <n v="3.2010000000000001"/>
    <n v="3"/>
    <n v="9.6029999999999998"/>
    <n v="4"/>
    <n v="12.804"/>
    <s v="Portal"/>
  </r>
  <r>
    <x v="1"/>
    <x v="5914"/>
    <s v="6C"/>
    <n v="1"/>
    <x v="4"/>
    <x v="4"/>
    <s v="S"/>
    <n v="0"/>
    <n v="59"/>
    <n v="59"/>
    <n v="59"/>
    <n v="-4"/>
    <n v="55"/>
    <n v="385"/>
    <n v="0.54737999999999998"/>
    <s v="78330 SL"/>
    <s v="0"/>
    <s v="0"/>
    <n v="0"/>
    <n v="0"/>
    <n v="20.461538461538463"/>
    <n v="20.461538461538463"/>
    <n v="0"/>
    <n v="102"/>
    <n v="55.83276"/>
    <n v="1227"/>
    <n v="671.63526000000002"/>
    <n v="1329"/>
    <n v="727.46802000000002"/>
    <s v="Portal With MPS"/>
  </r>
  <r>
    <x v="1"/>
    <x v="5915"/>
    <s v="6C"/>
    <n v="1"/>
    <x v="4"/>
    <x v="4"/>
    <s v="S"/>
    <n v="0"/>
    <n v="54"/>
    <n v="54"/>
    <n v="54"/>
    <n v="-4"/>
    <n v="50"/>
    <n v="12508"/>
    <n v="0.313"/>
    <s v="78332 SL"/>
    <n v="0"/>
    <n v="0"/>
    <n v="0"/>
    <n v="0"/>
    <n v="35.07692307692308"/>
    <n v="35.07692307692308"/>
    <n v="0"/>
    <n v="175"/>
    <n v="54.774999999999999"/>
    <n v="1929"/>
    <n v="603.77700000000004"/>
    <n v="2104"/>
    <n v="658.55200000000002"/>
    <s v="Portal With MPS"/>
  </r>
  <r>
    <x v="1"/>
    <x v="5916"/>
    <s v="6C"/>
    <n v="1"/>
    <x v="4"/>
    <x v="4"/>
    <s v="S"/>
    <n v="0"/>
    <n v="54"/>
    <n v="54"/>
    <n v="54"/>
    <n v="-4"/>
    <n v="50"/>
    <n v="26994"/>
    <n v="0.35632000000000003"/>
    <s v="78333 SL"/>
    <s v="0"/>
    <s v="0"/>
    <n v="0"/>
    <n v="0"/>
    <n v="161"/>
    <n v="161"/>
    <n v="0"/>
    <n v="805"/>
    <n v="286.83760000000001"/>
    <n v="8855"/>
    <n v="3155.2136"/>
    <n v="9660"/>
    <n v="3442.0512000000003"/>
    <s v="Portal With MPS"/>
  </r>
  <r>
    <x v="1"/>
    <x v="5917"/>
    <s v="6C"/>
    <n v="1"/>
    <x v="4"/>
    <x v="4"/>
    <s v="S"/>
    <n v="0"/>
    <n v="54"/>
    <n v="54"/>
    <n v="54"/>
    <n v="-4"/>
    <n v="50"/>
    <n v="27562"/>
    <n v="0.40353"/>
    <s v="78334 SL"/>
    <s v="0"/>
    <s v="0"/>
    <n v="0"/>
    <n v="0"/>
    <n v="9.4615384615384617"/>
    <n v="9.4615384615384617"/>
    <n v="0"/>
    <n v="47"/>
    <n v="18.965910000000001"/>
    <n v="520"/>
    <n v="209.8356"/>
    <n v="567"/>
    <n v="228.80151000000001"/>
    <s v="Portal With MPS"/>
  </r>
  <r>
    <x v="1"/>
    <x v="5918"/>
    <s v="6C"/>
    <n v="1"/>
    <x v="4"/>
    <x v="4"/>
    <s v="S"/>
    <n v="0"/>
    <n v="54"/>
    <n v="54"/>
    <n v="54"/>
    <n v="-4"/>
    <n v="50"/>
    <n v="4677"/>
    <n v="0.3659"/>
    <s v="78342 SL"/>
    <s v="0"/>
    <s v="0"/>
    <n v="0"/>
    <n v="0"/>
    <n v="15.807692307692308"/>
    <n v="15.807692307692308"/>
    <n v="0"/>
    <n v="79"/>
    <n v="28.906099999999999"/>
    <n v="869"/>
    <n v="317.96710000000002"/>
    <n v="948"/>
    <n v="346.8732"/>
    <s v="Portal With MPS"/>
  </r>
  <r>
    <x v="0"/>
    <x v="5919"/>
    <s v="5A"/>
    <n v="100"/>
    <x v="0"/>
    <x v="0"/>
    <s v="S"/>
    <n v="4.1666666666666664E-2"/>
    <n v="25"/>
    <n v="24"/>
    <n v="24"/>
    <n v="-4"/>
    <n v="20"/>
    <n v="2"/>
    <n v="2.9129999999999998"/>
    <s v="1561 BL"/>
    <n v="5"/>
    <n v="32"/>
    <n v="9.0769230769230769E-2"/>
    <n v="9.0769230769230766"/>
    <n v="68.692307692307693"/>
    <n v="0.68692307692307697"/>
    <n v="1.8153846153846154"/>
    <n v="1"/>
    <n v="2.9129999999999998"/>
    <n v="3"/>
    <n v="8.738999999999999"/>
    <n v="3"/>
    <n v="8.738999999999999"/>
    <s v="Portal"/>
  </r>
  <r>
    <x v="1"/>
    <x v="5920"/>
    <s v="6C"/>
    <n v="1"/>
    <x v="4"/>
    <x v="4"/>
    <s v="S"/>
    <n v="0"/>
    <n v="59"/>
    <n v="59"/>
    <n v="59"/>
    <n v="-4"/>
    <n v="55"/>
    <n v="7925"/>
    <n v="0.35852000000000001"/>
    <s v="78353 SL"/>
    <s v="0"/>
    <s v="0"/>
    <n v="0"/>
    <n v="0"/>
    <n v="7.8461538461538458"/>
    <n v="7.8461538461538458"/>
    <n v="0"/>
    <n v="39"/>
    <n v="13.982279999999999"/>
    <n v="471"/>
    <n v="168.86292"/>
    <n v="510"/>
    <n v="182.84520000000001"/>
    <s v="Portal With MPS"/>
  </r>
  <r>
    <x v="1"/>
    <x v="5921"/>
    <s v="6C"/>
    <n v="1"/>
    <x v="4"/>
    <x v="4"/>
    <s v="S"/>
    <n v="0"/>
    <n v="59"/>
    <n v="59"/>
    <n v="59"/>
    <n v="-4"/>
    <n v="55"/>
    <n v="8232"/>
    <n v="0.34238000000000002"/>
    <s v="78362 SL"/>
    <s v="0"/>
    <s v="0"/>
    <n v="0"/>
    <n v="0"/>
    <n v="19.115384615384613"/>
    <n v="19.115384615384613"/>
    <n v="0"/>
    <n v="96"/>
    <n v="32.868480000000005"/>
    <n v="1147"/>
    <n v="392.70985999999999"/>
    <n v="1243"/>
    <n v="425.57834000000003"/>
    <s v="Portal With MPS"/>
  </r>
  <r>
    <x v="1"/>
    <x v="5922"/>
    <s v="6C"/>
    <n v="1"/>
    <x v="4"/>
    <x v="4"/>
    <s v="S"/>
    <n v="0"/>
    <n v="59"/>
    <n v="59"/>
    <n v="59"/>
    <n v="-4"/>
    <n v="55"/>
    <n v="6548"/>
    <n v="0.39473999999999998"/>
    <s v="78363 SL"/>
    <s v="0"/>
    <s v="0"/>
    <n v="0"/>
    <n v="0"/>
    <n v="1.5"/>
    <n v="1.5"/>
    <n v="0"/>
    <n v="8"/>
    <n v="3.1579199999999998"/>
    <n v="91"/>
    <n v="35.921340000000001"/>
    <n v="99"/>
    <n v="39.079259999999998"/>
    <s v="Portal With MPS"/>
  </r>
  <r>
    <x v="1"/>
    <x v="5923"/>
    <s v="6C"/>
    <n v="1"/>
    <x v="4"/>
    <x v="4"/>
    <s v="S"/>
    <n v="0"/>
    <n v="59"/>
    <n v="59"/>
    <n v="59"/>
    <n v="-4"/>
    <n v="55"/>
    <n v="5551"/>
    <n v="0.37494"/>
    <s v="78372 SL"/>
    <s v="0"/>
    <s v="0"/>
    <n v="0"/>
    <n v="0"/>
    <n v="22.73076923076923"/>
    <n v="22.73076923076923"/>
    <n v="0"/>
    <n v="114"/>
    <n v="42.743159999999996"/>
    <n v="1364"/>
    <n v="511.41816"/>
    <n v="1478"/>
    <n v="554.16132000000005"/>
    <s v="Portal With MPS"/>
  </r>
  <r>
    <x v="1"/>
    <x v="5924"/>
    <s v="6C"/>
    <n v="1000"/>
    <x v="4"/>
    <x v="4"/>
    <s v="T"/>
    <n v="0"/>
    <n v="5"/>
    <n v="5"/>
    <n v="5"/>
    <m/>
    <n v="5"/>
    <n v="1"/>
    <n v="157.35093000000001"/>
    <s v="78002 SL"/>
    <n v="5"/>
    <n v="11"/>
    <n v="6.6538461538461546E-2"/>
    <n v="66.538461538461547"/>
    <n v="77.230769230769241"/>
    <n v="7.7230769230769242E-2"/>
    <n v="0.33269230769230773"/>
    <n v="0"/>
    <n v="0"/>
    <n v="0"/>
    <n v="0"/>
    <n v="0"/>
    <n v="0"/>
    <s v="MPS"/>
  </r>
  <r>
    <x v="1"/>
    <x v="5925"/>
    <s v="6C"/>
    <n v="100"/>
    <x v="4"/>
    <x v="4"/>
    <s v="T"/>
    <n v="0"/>
    <n v="5"/>
    <n v="5"/>
    <n v="5"/>
    <m/>
    <n v="5"/>
    <n v="31"/>
    <n v="15.91629"/>
    <s v="78002 SL"/>
    <n v="8"/>
    <n v="18"/>
    <n v="0.10692307692307693"/>
    <n v="10.692307692307693"/>
    <n v="77.230769230769241"/>
    <n v="0.77230769230769236"/>
    <n v="0.5346153846153846"/>
    <n v="1"/>
    <n v="15.91629"/>
    <n v="2"/>
    <n v="31.83258"/>
    <n v="3"/>
    <n v="47.748869999999997"/>
    <s v="MPS"/>
  </r>
  <r>
    <x v="1"/>
    <x v="5926"/>
    <s v="6C"/>
    <n v="1000"/>
    <x v="4"/>
    <x v="4"/>
    <s v="T"/>
    <n v="0"/>
    <n v="5"/>
    <n v="5"/>
    <n v="5"/>
    <m/>
    <n v="5"/>
    <n v="2"/>
    <n v="178.70403999999999"/>
    <s v="78003 SL"/>
    <n v="1"/>
    <n v="11"/>
    <n v="2.3461538461538461E-2"/>
    <n v="23.46153846153846"/>
    <n v="52.538461538461533"/>
    <n v="5.2538461538461534E-2"/>
    <n v="0.11730769230769231"/>
    <n v="1"/>
    <n v="178.70403999999999"/>
    <n v="1"/>
    <n v="178.70403999999999"/>
    <n v="1"/>
    <n v="178.70403999999999"/>
    <s v="MPS"/>
  </r>
  <r>
    <x v="1"/>
    <x v="5927"/>
    <s v="6C"/>
    <n v="100"/>
    <x v="4"/>
    <x v="4"/>
    <s v="T"/>
    <n v="0"/>
    <n v="5"/>
    <n v="5"/>
    <n v="5"/>
    <m/>
    <n v="5"/>
    <n v="14"/>
    <n v="18.051600000000001"/>
    <s v="78003 SL"/>
    <n v="21"/>
    <n v="56"/>
    <n v="0.29076923076923078"/>
    <n v="29.076923076923077"/>
    <n v="52.538461538461533"/>
    <n v="0.52538461538461534"/>
    <n v="1.453846153846154"/>
    <n v="2"/>
    <n v="36.103200000000001"/>
    <n v="3"/>
    <n v="54.154800000000002"/>
    <n v="5"/>
    <n v="90.25800000000001"/>
    <s v="MPS"/>
  </r>
  <r>
    <x v="1"/>
    <x v="5928"/>
    <s v="6C"/>
    <n v="1000"/>
    <x v="4"/>
    <x v="4"/>
    <s v="T"/>
    <n v="0"/>
    <n v="5"/>
    <n v="5"/>
    <n v="5"/>
    <m/>
    <n v="5"/>
    <n v="6"/>
    <n v="208.44228000000001"/>
    <s v="78004 SL"/>
    <n v="2"/>
    <n v="10"/>
    <n v="3.3076923076923073E-2"/>
    <n v="33.076923076923073"/>
    <n v="60.730769230769226"/>
    <n v="6.0730769230769227E-2"/>
    <n v="0.16538461538461535"/>
    <n v="1"/>
    <n v="208.44228000000001"/>
    <n v="1"/>
    <n v="208.44228000000001"/>
    <n v="1"/>
    <n v="208.44228000000001"/>
    <s v="MPS"/>
  </r>
  <r>
    <x v="1"/>
    <x v="5929"/>
    <s v="6C"/>
    <n v="100"/>
    <x v="4"/>
    <x v="4"/>
    <s v="T"/>
    <n v="0"/>
    <n v="5"/>
    <n v="5"/>
    <n v="5"/>
    <m/>
    <n v="5"/>
    <n v="11"/>
    <n v="21.643519999999999"/>
    <s v="78004 SL"/>
    <n v="14"/>
    <n v="109"/>
    <n v="0.27653846153846151"/>
    <n v="27.65384615384615"/>
    <n v="60.730769230769226"/>
    <n v="0.60730769230769222"/>
    <n v="1.3826923076923077"/>
    <n v="2"/>
    <n v="43.287039999999998"/>
    <n v="3"/>
    <n v="64.93056"/>
    <n v="5"/>
    <n v="108.21759999999999"/>
    <s v="MPS"/>
  </r>
  <r>
    <x v="1"/>
    <x v="5930"/>
    <s v="6C"/>
    <n v="1000"/>
    <x v="4"/>
    <x v="4"/>
    <s v="T"/>
    <n v="0"/>
    <n v="5"/>
    <n v="5"/>
    <n v="5"/>
    <m/>
    <n v="5"/>
    <n v="5"/>
    <n v="253.69719000000001"/>
    <s v="78006 SL"/>
    <n v="8"/>
    <n v="18"/>
    <n v="0.10692307692307693"/>
    <n v="106.92307692307692"/>
    <n v="143.11538461538461"/>
    <n v="0.14311538461538462"/>
    <n v="0.5346153846153846"/>
    <n v="1"/>
    <n v="253.69719000000001"/>
    <n v="2"/>
    <n v="507.39438000000001"/>
    <n v="3"/>
    <n v="761.09157000000005"/>
    <s v="MPS"/>
  </r>
  <r>
    <x v="1"/>
    <x v="5931"/>
    <s v="6C"/>
    <n v="100"/>
    <x v="4"/>
    <x v="4"/>
    <s v="T"/>
    <n v="0"/>
    <n v="5"/>
    <n v="5"/>
    <n v="5"/>
    <m/>
    <n v="5"/>
    <n v="4"/>
    <n v="26.16901"/>
    <s v="78006 SL"/>
    <n v="23"/>
    <n v="99"/>
    <n v="0.3619230769230769"/>
    <n v="36.192307692307693"/>
    <n v="143.11538461538461"/>
    <n v="1.4311538461538462"/>
    <n v="1.8096153846153844"/>
    <n v="3"/>
    <n v="78.50703"/>
    <n v="5"/>
    <n v="130.84505000000001"/>
    <n v="8"/>
    <n v="209.35208"/>
    <s v="MPS"/>
  </r>
  <r>
    <x v="0"/>
    <x v="5932"/>
    <s v="5A"/>
    <n v="100"/>
    <x v="0"/>
    <x v="0"/>
    <s v="S"/>
    <n v="4.1666666666666664E-2"/>
    <n v="25"/>
    <n v="24"/>
    <n v="24"/>
    <n v="-4"/>
    <n v="20"/>
    <n v="3"/>
    <n v="1.6060000000000001"/>
    <s v="3050/1 BR"/>
    <n v="14"/>
    <n v="52"/>
    <n v="0.21076923076923076"/>
    <n v="21.076923076923077"/>
    <n v="33"/>
    <n v="0.33"/>
    <n v="4.2153846153846155"/>
    <n v="1"/>
    <n v="1.6060000000000001"/>
    <n v="5"/>
    <n v="8.0300000000000011"/>
    <n v="6"/>
    <n v="9.636000000000001"/>
    <s v="Portal"/>
  </r>
  <r>
    <x v="1"/>
    <x v="5933"/>
    <s v="6C"/>
    <n v="1000"/>
    <x v="4"/>
    <x v="4"/>
    <s v="T"/>
    <n v="0"/>
    <n v="5"/>
    <n v="5"/>
    <n v="5"/>
    <m/>
    <n v="5"/>
    <n v="2"/>
    <n v="168.11966000000001"/>
    <s v="78012 SL"/>
    <n v="0"/>
    <n v="0"/>
    <n v="0"/>
    <n v="0"/>
    <n v="16.846153846153843"/>
    <n v="1.6846153846153844E-2"/>
    <n v="0"/>
    <n v="0"/>
    <n v="0"/>
    <n v="0"/>
    <n v="0"/>
    <n v="0"/>
    <n v="0"/>
    <s v="MPS"/>
  </r>
  <r>
    <x v="1"/>
    <x v="5934"/>
    <s v="6C"/>
    <n v="100"/>
    <x v="4"/>
    <x v="4"/>
    <s v="T"/>
    <n v="0"/>
    <n v="5"/>
    <n v="5"/>
    <n v="5"/>
    <m/>
    <n v="5"/>
    <n v="4"/>
    <n v="16.99316"/>
    <s v="78012 SL"/>
    <n v="9"/>
    <n v="62"/>
    <n v="0.16846153846153844"/>
    <n v="16.846153846153843"/>
    <n v="16.846153846153843"/>
    <n v="0.16846153846153844"/>
    <n v="0.8423076923076922"/>
    <n v="1"/>
    <n v="16.99316"/>
    <n v="2"/>
    <n v="33.986319999999999"/>
    <n v="3"/>
    <n v="50.979479999999995"/>
    <s v="MPS"/>
  </r>
  <r>
    <x v="1"/>
    <x v="5935"/>
    <s v="6C"/>
    <n v="1000"/>
    <x v="4"/>
    <x v="4"/>
    <s v="T"/>
    <n v="0"/>
    <n v="5"/>
    <n v="5"/>
    <n v="5"/>
    <m/>
    <n v="5"/>
    <n v="2"/>
    <n v="201.11836"/>
    <s v="78013 SL"/>
    <n v="4"/>
    <n v="11"/>
    <n v="5.5769230769230765E-2"/>
    <n v="55.769230769230766"/>
    <n v="82.461538461538453"/>
    <n v="8.2461538461538447E-2"/>
    <n v="0.27884615384615385"/>
    <n v="0"/>
    <n v="0"/>
    <n v="0"/>
    <n v="0"/>
    <n v="0"/>
    <n v="0"/>
    <s v="MPS"/>
  </r>
  <r>
    <x v="1"/>
    <x v="5936"/>
    <s v="6C"/>
    <n v="100"/>
    <x v="4"/>
    <x v="4"/>
    <s v="T"/>
    <n v="0"/>
    <n v="5"/>
    <n v="5"/>
    <n v="5"/>
    <m/>
    <n v="5"/>
    <n v="3"/>
    <n v="20.91113"/>
    <s v="78013 SL"/>
    <n v="19"/>
    <n v="54"/>
    <n v="0.26692307692307693"/>
    <n v="26.692307692307693"/>
    <n v="82.461538461538453"/>
    <n v="0.82461538461538453"/>
    <n v="1.3346153846153848"/>
    <n v="2"/>
    <n v="41.82226"/>
    <n v="3"/>
    <n v="62.73339"/>
    <n v="5"/>
    <n v="104.55565"/>
    <s v="MPS"/>
  </r>
  <r>
    <x v="1"/>
    <x v="5937"/>
    <s v="6C"/>
    <n v="1000"/>
    <x v="4"/>
    <x v="4"/>
    <s v="T"/>
    <n v="0"/>
    <n v="5"/>
    <n v="5"/>
    <n v="5"/>
    <m/>
    <n v="5"/>
    <n v="4"/>
    <n v="228.06216000000001"/>
    <s v="78014 SL"/>
    <n v="8"/>
    <n v="34"/>
    <n v="0.12538461538461537"/>
    <n v="125.38461538461537"/>
    <n v="258.02307692307693"/>
    <n v="0.25802307692307691"/>
    <n v="0.62692307692307692"/>
    <n v="1"/>
    <n v="228.06216000000001"/>
    <n v="2"/>
    <n v="456.12432000000001"/>
    <n v="3"/>
    <n v="684.18648000000007"/>
    <s v="MPS"/>
  </r>
  <r>
    <x v="1"/>
    <x v="5938"/>
    <s v="6C"/>
    <n v="100"/>
    <x v="4"/>
    <x v="4"/>
    <s v="T"/>
    <n v="0"/>
    <n v="5"/>
    <n v="5"/>
    <n v="5"/>
    <m/>
    <n v="5"/>
    <n v="4"/>
    <n v="23.605509999999999"/>
    <s v="78014 SL"/>
    <n v="3"/>
    <n v="20"/>
    <n v="5.5384615384615386E-2"/>
    <n v="5.5384615384615383"/>
    <n v="258.02307692307693"/>
    <n v="2.5802307692307691"/>
    <n v="0.27692307692307694"/>
    <n v="0"/>
    <n v="0"/>
    <n v="0"/>
    <n v="0"/>
    <n v="0"/>
    <n v="0"/>
    <s v="MPS"/>
  </r>
  <r>
    <x v="1"/>
    <x v="5939"/>
    <s v="6C"/>
    <n v="1000"/>
    <x v="4"/>
    <x v="4"/>
    <s v="T"/>
    <n v="0"/>
    <n v="5"/>
    <n v="5"/>
    <n v="5"/>
    <m/>
    <n v="5"/>
    <n v="3"/>
    <n v="282.36239999999998"/>
    <s v="78016 SL"/>
    <n v="2"/>
    <n v="10"/>
    <n v="3.3076923076923073E-2"/>
    <n v="33.076923076923073"/>
    <n v="182.92307692307691"/>
    <n v="0.18292307692307691"/>
    <n v="0.16538461538461535"/>
    <n v="1"/>
    <n v="282.36239999999998"/>
    <n v="1"/>
    <n v="282.36239999999998"/>
    <n v="1"/>
    <n v="282.36239999999998"/>
    <s v="MPS"/>
  </r>
  <r>
    <x v="1"/>
    <x v="5940"/>
    <s v="6C"/>
    <n v="100"/>
    <x v="4"/>
    <x v="4"/>
    <s v="T"/>
    <n v="0"/>
    <n v="5"/>
    <n v="5"/>
    <n v="5"/>
    <m/>
    <n v="5"/>
    <n v="1"/>
    <n v="29.035530000000001"/>
    <s v="78016 SL"/>
    <n v="5"/>
    <n v="12"/>
    <n v="6.7692307692307691E-2"/>
    <n v="6.7692307692307692"/>
    <n v="182.92307692307691"/>
    <n v="1.829230769230769"/>
    <n v="0.33846153846153848"/>
    <n v="0"/>
    <n v="0"/>
    <n v="0"/>
    <n v="0"/>
    <n v="0"/>
    <n v="0"/>
    <s v="MPS"/>
  </r>
  <r>
    <x v="1"/>
    <x v="5941"/>
    <s v="6C"/>
    <n v="1000"/>
    <x v="4"/>
    <x v="4"/>
    <s v="T"/>
    <n v="0"/>
    <n v="5"/>
    <n v="5"/>
    <n v="5"/>
    <m/>
    <n v="5"/>
    <n v="2"/>
    <n v="334.39654999999999"/>
    <s v="78018 SL"/>
    <n v="0"/>
    <n v="61"/>
    <n v="7.0384615384615379E-2"/>
    <n v="70.384615384615373"/>
    <n v="76.653846153846146"/>
    <n v="7.6653846153846142E-2"/>
    <n v="0.35192307692307689"/>
    <n v="1"/>
    <n v="334.39654999999999"/>
    <n v="1"/>
    <n v="334.39654999999999"/>
    <n v="1"/>
    <n v="334.39654999999999"/>
    <s v="MPS"/>
  </r>
  <r>
    <x v="1"/>
    <x v="5942"/>
    <s v="6C"/>
    <n v="100"/>
    <x v="4"/>
    <x v="4"/>
    <s v="T"/>
    <n v="0"/>
    <n v="5"/>
    <n v="5"/>
    <n v="5"/>
    <m/>
    <n v="5"/>
    <n v="12"/>
    <n v="34.187019999999997"/>
    <s v="78018 SL"/>
    <n v="4"/>
    <n v="17"/>
    <n v="6.2692307692307686E-2"/>
    <n v="6.2692307692307683"/>
    <n v="76.653846153846146"/>
    <n v="0.7665384615384615"/>
    <n v="0.31346153846153846"/>
    <n v="0"/>
    <n v="0"/>
    <n v="0"/>
    <n v="0"/>
    <n v="0"/>
    <n v="0"/>
    <s v="MPS"/>
  </r>
  <r>
    <x v="1"/>
    <x v="5943"/>
    <s v="6C"/>
    <n v="1000"/>
    <x v="4"/>
    <x v="4"/>
    <s v="T"/>
    <n v="0"/>
    <n v="5"/>
    <n v="5"/>
    <n v="5"/>
    <m/>
    <n v="5"/>
    <n v="0"/>
    <n v="390.44637"/>
    <s v="78020 SL"/>
    <n v="0"/>
    <n v="3"/>
    <n v="3.4615384615384616E-3"/>
    <n v="3.4615384615384617"/>
    <n v="12.692307692307693"/>
    <n v="1.2692307692307694E-2"/>
    <n v="1.7307692307692309E-2"/>
    <n v="1"/>
    <n v="390.44637"/>
    <n v="1"/>
    <n v="390.44637"/>
    <n v="1"/>
    <n v="390.44637"/>
    <s v="MPS"/>
  </r>
  <r>
    <x v="1"/>
    <x v="5944"/>
    <s v="6C"/>
    <n v="100"/>
    <x v="4"/>
    <x v="4"/>
    <s v="T"/>
    <n v="0"/>
    <n v="5"/>
    <n v="5"/>
    <n v="5"/>
    <m/>
    <n v="5"/>
    <n v="3"/>
    <n v="39.857959999999999"/>
    <s v="78020 SL"/>
    <n v="6"/>
    <n v="24"/>
    <n v="9.2307692307692313E-2"/>
    <n v="9.2307692307692317"/>
    <n v="12.692307692307693"/>
    <n v="0.12692307692307694"/>
    <n v="0.46153846153846156"/>
    <n v="1"/>
    <n v="39.857959999999999"/>
    <n v="1"/>
    <n v="39.857959999999999"/>
    <n v="2"/>
    <n v="79.715919999999997"/>
    <s v="MPS"/>
  </r>
  <r>
    <x v="1"/>
    <x v="5945"/>
    <s v="6C"/>
    <n v="1000"/>
    <x v="4"/>
    <x v="4"/>
    <s v="T"/>
    <n v="0"/>
    <n v="5"/>
    <n v="5"/>
    <n v="5"/>
    <m/>
    <n v="5"/>
    <n v="4"/>
    <n v="182.78335000000001"/>
    <s v="78022 SL"/>
    <n v="9"/>
    <n v="43"/>
    <n v="0.14653846153846153"/>
    <n v="146.53846153846155"/>
    <n v="206.15384615384616"/>
    <n v="0.20615384615384616"/>
    <n v="0.73269230769230764"/>
    <n v="1"/>
    <n v="182.78335000000001"/>
    <n v="2"/>
    <n v="365.56670000000003"/>
    <n v="3"/>
    <n v="548.35005000000001"/>
    <s v="MPS"/>
  </r>
  <r>
    <x v="1"/>
    <x v="5946"/>
    <s v="6C"/>
    <n v="100"/>
    <x v="4"/>
    <x v="4"/>
    <s v="T"/>
    <n v="0"/>
    <n v="5"/>
    <n v="5"/>
    <n v="5"/>
    <m/>
    <n v="5"/>
    <n v="28"/>
    <n v="19.077629999999999"/>
    <s v="78022 SL"/>
    <n v="47"/>
    <n v="78"/>
    <n v="0.59615384615384603"/>
    <n v="59.615384615384606"/>
    <n v="206.15384615384616"/>
    <n v="2.0615384615384618"/>
    <n v="2.9807692307692299"/>
    <n v="4"/>
    <n v="76.310519999999997"/>
    <n v="7"/>
    <n v="133.54340999999999"/>
    <n v="11"/>
    <n v="209.85392999999999"/>
    <s v="MPS"/>
  </r>
  <r>
    <x v="1"/>
    <x v="5947"/>
    <s v="6C"/>
    <n v="1000"/>
    <x v="4"/>
    <x v="4"/>
    <s v="T"/>
    <n v="0"/>
    <n v="5"/>
    <n v="5"/>
    <n v="5"/>
    <m/>
    <n v="5"/>
    <n v="4"/>
    <n v="210.88513"/>
    <s v="78023 SL"/>
    <n v="1"/>
    <n v="16"/>
    <n v="2.9230769230769234E-2"/>
    <n v="29.230769230769234"/>
    <n v="53.269230769230774"/>
    <n v="5.3269230769230777E-2"/>
    <n v="0.14615384615384616"/>
    <n v="1"/>
    <n v="210.88513"/>
    <n v="1"/>
    <n v="210.88513"/>
    <n v="1"/>
    <n v="210.88513"/>
    <s v="MPS"/>
  </r>
  <r>
    <x v="1"/>
    <x v="5948"/>
    <s v="6C"/>
    <n v="100"/>
    <x v="4"/>
    <x v="4"/>
    <s v="T"/>
    <n v="0"/>
    <n v="5"/>
    <n v="5"/>
    <n v="5"/>
    <m/>
    <n v="5"/>
    <n v="27"/>
    <n v="21.887799999999999"/>
    <s v="78023 SL"/>
    <n v="10"/>
    <n v="115"/>
    <n v="0.24038461538461539"/>
    <n v="24.03846153846154"/>
    <n v="53.269230769230774"/>
    <n v="0.53269230769230769"/>
    <n v="1.2019230769230769"/>
    <n v="2"/>
    <n v="43.775599999999997"/>
    <n v="3"/>
    <n v="65.663399999999996"/>
    <n v="5"/>
    <n v="109.43899999999999"/>
    <s v="MPS"/>
  </r>
  <r>
    <x v="1"/>
    <x v="5949"/>
    <s v="6C"/>
    <n v="1000"/>
    <x v="4"/>
    <x v="4"/>
    <s v="T"/>
    <n v="0"/>
    <n v="5"/>
    <n v="5"/>
    <n v="5"/>
    <m/>
    <n v="5"/>
    <n v="1"/>
    <n v="240.40689"/>
    <s v="78024 SL"/>
    <n v="10"/>
    <n v="36"/>
    <n v="0.14923076923076922"/>
    <n v="149.23076923076923"/>
    <n v="172.92307692307691"/>
    <n v="0.1729230769230769"/>
    <n v="0.74615384615384617"/>
    <n v="1"/>
    <n v="240.40689"/>
    <n v="2"/>
    <n v="480.81378000000001"/>
    <n v="3"/>
    <n v="721.22067000000004"/>
    <s v="MPS"/>
  </r>
  <r>
    <x v="1"/>
    <x v="5950"/>
    <s v="6C"/>
    <n v="100"/>
    <x v="4"/>
    <x v="4"/>
    <s v="T"/>
    <n v="0"/>
    <n v="5"/>
    <n v="5"/>
    <n v="5"/>
    <m/>
    <n v="5"/>
    <n v="15"/>
    <n v="24.839980000000001"/>
    <s v="78024 SL"/>
    <n v="19"/>
    <n v="28"/>
    <n v="0.23692307692307693"/>
    <n v="23.692307692307693"/>
    <n v="172.92307692307691"/>
    <n v="1.7292307692307691"/>
    <n v="1.1846153846153846"/>
    <n v="2"/>
    <n v="49.679960000000001"/>
    <n v="3"/>
    <n v="74.519940000000005"/>
    <n v="5"/>
    <n v="124.1999"/>
    <s v="MPS"/>
  </r>
  <r>
    <x v="1"/>
    <x v="5951"/>
    <s v="6C"/>
    <n v="1000"/>
    <x v="4"/>
    <x v="4"/>
    <s v="T"/>
    <n v="0"/>
    <n v="5"/>
    <n v="5"/>
    <n v="5"/>
    <m/>
    <n v="5"/>
    <n v="0"/>
    <n v="299.92372999999998"/>
    <s v="78026 SL"/>
    <n v="0"/>
    <n v="10"/>
    <n v="1.1538461538461539E-2"/>
    <n v="11.538461538461538"/>
    <n v="29.576923076923073"/>
    <n v="2.9576923076923074E-2"/>
    <n v="5.7692307692307696E-2"/>
    <n v="1"/>
    <n v="299.92372999999998"/>
    <n v="1"/>
    <n v="299.92372999999998"/>
    <n v="1"/>
    <n v="299.92372999999998"/>
    <s v="MPS"/>
  </r>
  <r>
    <x v="1"/>
    <x v="5952"/>
    <s v="6C"/>
    <n v="100"/>
    <x v="4"/>
    <x v="4"/>
    <s v="T"/>
    <n v="0"/>
    <n v="5"/>
    <n v="5"/>
    <n v="5"/>
    <m/>
    <n v="5"/>
    <n v="3"/>
    <n v="30.79166"/>
    <s v="78026 SL"/>
    <n v="13"/>
    <n v="35"/>
    <n v="0.18038461538461537"/>
    <n v="18.038461538461537"/>
    <n v="29.576923076923073"/>
    <n v="0.29576923076923073"/>
    <n v="0.90192307692307683"/>
    <n v="1"/>
    <n v="30.79166"/>
    <n v="2"/>
    <n v="61.583320000000001"/>
    <n v="3"/>
    <n v="92.374979999999994"/>
    <s v="MPS"/>
  </r>
  <r>
    <x v="1"/>
    <x v="5953"/>
    <s v="6C"/>
    <n v="1000"/>
    <x v="4"/>
    <x v="4"/>
    <s v="T"/>
    <n v="0"/>
    <n v="5"/>
    <n v="5"/>
    <n v="5"/>
    <m/>
    <n v="5"/>
    <n v="0"/>
    <n v="356.24561999999997"/>
    <s v="78028 SL"/>
    <n v="0"/>
    <n v="2"/>
    <n v="2.3076923076923079E-3"/>
    <n v="2.3076923076923079"/>
    <n v="9.9230769230769234"/>
    <n v="9.9230769230769234E-3"/>
    <n v="1.1538461538461539E-2"/>
    <n v="1"/>
    <n v="356.24561999999997"/>
    <n v="1"/>
    <n v="356.24561999999997"/>
    <n v="1"/>
    <n v="356.24561999999997"/>
    <s v="MPS"/>
  </r>
  <r>
    <x v="1"/>
    <x v="5954"/>
    <s v="6C"/>
    <n v="100"/>
    <x v="4"/>
    <x v="4"/>
    <s v="T"/>
    <n v="0"/>
    <n v="5"/>
    <n v="5"/>
    <n v="5"/>
    <m/>
    <n v="5"/>
    <n v="11"/>
    <n v="36.423850000000002"/>
    <s v="78028 SL"/>
    <n v="3"/>
    <n v="28"/>
    <n v="6.4615384615384616E-2"/>
    <n v="6.4615384615384617"/>
    <n v="9.9230769230769234"/>
    <n v="9.9230769230769234E-2"/>
    <n v="0.32307692307692309"/>
    <n v="0"/>
    <n v="0"/>
    <n v="0"/>
    <n v="0"/>
    <n v="0"/>
    <n v="0"/>
    <s v="MPS"/>
  </r>
  <r>
    <x v="1"/>
    <x v="5955"/>
    <s v="6C"/>
    <n v="100"/>
    <x v="4"/>
    <x v="4"/>
    <s v="T"/>
    <n v="0"/>
    <n v="5"/>
    <n v="5"/>
    <n v="5"/>
    <m/>
    <n v="5"/>
    <n v="4"/>
    <n v="42.465319999999998"/>
    <s v="78030 SL"/>
    <n v="6"/>
    <n v="16"/>
    <n v="8.3076923076923076E-2"/>
    <n v="8.3076923076923084"/>
    <n v="8.3076923076923084"/>
    <n v="8.307692307692309E-2"/>
    <n v="0.41538461538461535"/>
    <n v="1"/>
    <n v="42.465319999999998"/>
    <n v="1"/>
    <n v="42.465319999999998"/>
    <n v="2"/>
    <n v="84.930639999999997"/>
    <s v="MPS"/>
  </r>
  <r>
    <x v="1"/>
    <x v="5956"/>
    <s v="6C"/>
    <n v="100"/>
    <x v="4"/>
    <x v="4"/>
    <s v="T"/>
    <n v="0"/>
    <n v="5"/>
    <n v="5"/>
    <n v="5"/>
    <m/>
    <n v="5"/>
    <n v="2"/>
    <n v="56.457050000000002"/>
    <s v="78031 SL"/>
    <n v="0"/>
    <n v="2"/>
    <n v="2.3076923076923079E-3"/>
    <n v="0.23076923076923078"/>
    <n v="0.23076923076923078"/>
    <n v="2.3076923076923079E-3"/>
    <n v="1.1538461538461539E-2"/>
    <n v="1"/>
    <n v="56.457050000000002"/>
    <n v="1"/>
    <n v="56.457050000000002"/>
    <n v="1"/>
    <n v="56.457050000000002"/>
    <s v="MPS"/>
  </r>
  <r>
    <x v="0"/>
    <x v="5957"/>
    <s v="5A"/>
    <n v="100"/>
    <x v="0"/>
    <x v="0"/>
    <s v="S"/>
    <n v="4.1666666666666664E-2"/>
    <n v="25"/>
    <n v="24"/>
    <n v="24"/>
    <n v="-4"/>
    <n v="20"/>
    <n v="4"/>
    <n v="1.95"/>
    <s v="3050/1 OR"/>
    <n v="51"/>
    <n v="126"/>
    <n v="0.69461538461538463"/>
    <n v="69.461538461538467"/>
    <n v="75.230769230769241"/>
    <n v="0.75230769230769245"/>
    <n v="13.892307692307693"/>
    <n v="4"/>
    <n v="7.8"/>
    <n v="18"/>
    <n v="35.1"/>
    <n v="21"/>
    <n v="40.949999999999996"/>
    <s v="Portal"/>
  </r>
  <r>
    <x v="1"/>
    <x v="5958"/>
    <s v="6C"/>
    <n v="100"/>
    <x v="4"/>
    <x v="4"/>
    <s v="T"/>
    <n v="0"/>
    <n v="5"/>
    <n v="5"/>
    <n v="5"/>
    <m/>
    <n v="5"/>
    <n v="4"/>
    <n v="29.936070000000001"/>
    <s v="78034 SL"/>
    <n v="3"/>
    <n v="33"/>
    <n v="7.0384615384615379E-2"/>
    <n v="7.0384615384615383"/>
    <n v="7.3211538461538463"/>
    <n v="7.3211538461538467E-2"/>
    <n v="0.35192307692307689"/>
    <n v="0"/>
    <n v="0"/>
    <n v="0"/>
    <n v="0"/>
    <n v="0"/>
    <n v="0"/>
    <s v="MPS"/>
  </r>
  <r>
    <x v="1"/>
    <x v="5959"/>
    <s v="6C"/>
    <n v="100"/>
    <x v="4"/>
    <x v="4"/>
    <s v="T"/>
    <n v="0"/>
    <n v="5"/>
    <n v="5"/>
    <n v="5"/>
    <m/>
    <n v="5"/>
    <n v="5"/>
    <n v="38.301990000000004"/>
    <s v="78036 SL"/>
    <n v="2"/>
    <n v="12"/>
    <n v="3.5384615384615382E-2"/>
    <n v="3.5384615384615383"/>
    <n v="5.2692307692307692"/>
    <n v="5.2692307692307691E-2"/>
    <n v="0.17692307692307691"/>
    <n v="1"/>
    <n v="38.301990000000004"/>
    <n v="1"/>
    <n v="38.301990000000004"/>
    <n v="1"/>
    <n v="38.301990000000004"/>
    <s v="MPS"/>
  </r>
  <r>
    <x v="1"/>
    <x v="5960"/>
    <s v="6C"/>
    <n v="100"/>
    <x v="4"/>
    <x v="4"/>
    <s v="T"/>
    <n v="0"/>
    <n v="5"/>
    <n v="5"/>
    <n v="5"/>
    <m/>
    <n v="5"/>
    <n v="5"/>
    <n v="46.250689999999999"/>
    <s v="78038 SL"/>
    <n v="2"/>
    <n v="4"/>
    <n v="2.6153846153846153E-2"/>
    <n v="2.6153846153846154"/>
    <n v="2.6153846153846154"/>
    <n v="2.6153846153846153E-2"/>
    <n v="0.13076923076923075"/>
    <n v="1"/>
    <n v="46.250689999999999"/>
    <n v="1"/>
    <n v="46.250689999999999"/>
    <n v="1"/>
    <n v="46.250689999999999"/>
    <s v="MPS"/>
  </r>
  <r>
    <x v="1"/>
    <x v="5961"/>
    <s v="6C"/>
    <n v="1000"/>
    <x v="4"/>
    <x v="4"/>
    <s v="T"/>
    <n v="0"/>
    <n v="5"/>
    <n v="5"/>
    <n v="5"/>
    <m/>
    <n v="5"/>
    <n v="4"/>
    <n v="244.71907999999999"/>
    <s v="78042 SL"/>
    <n v="50"/>
    <n v="88"/>
    <n v="0.64"/>
    <n v="640"/>
    <n v="680.03846153846155"/>
    <n v="0.68003846153846159"/>
    <n v="3.2"/>
    <n v="4"/>
    <n v="978.87631999999996"/>
    <n v="7"/>
    <n v="1713.0335599999999"/>
    <n v="11"/>
    <n v="2691.9098799999997"/>
    <s v="MPS"/>
  </r>
  <r>
    <x v="1"/>
    <x v="5962"/>
    <s v="6C"/>
    <n v="100"/>
    <x v="4"/>
    <x v="4"/>
    <s v="T"/>
    <n v="0"/>
    <n v="5"/>
    <n v="5"/>
    <n v="5"/>
    <m/>
    <n v="5"/>
    <n v="23"/>
    <n v="25.2712"/>
    <s v="78042 SL"/>
    <n v="18"/>
    <n v="69"/>
    <n v="0.27346153846153842"/>
    <n v="27.346153846153843"/>
    <n v="680.03846153846155"/>
    <n v="6.8003846153846155"/>
    <n v="1.3673076923076921"/>
    <n v="2"/>
    <n v="50.542400000000001"/>
    <n v="3"/>
    <n v="75.813600000000008"/>
    <n v="5"/>
    <n v="126.35599999999999"/>
    <s v="MPS"/>
  </r>
  <r>
    <x v="1"/>
    <x v="5963"/>
    <s v="6C"/>
    <n v="1000"/>
    <x v="4"/>
    <x v="4"/>
    <s v="T"/>
    <n v="0"/>
    <n v="5"/>
    <n v="5"/>
    <n v="5"/>
    <m/>
    <n v="5"/>
    <n v="0"/>
    <n v="357.08742000000001"/>
    <s v="78044 SL"/>
    <n v="0"/>
    <n v="12"/>
    <n v="1.3846153846153847E-2"/>
    <n v="13.846153846153847"/>
    <n v="26.46153846153846"/>
    <n v="2.646153846153846E-2"/>
    <n v="6.9230769230769235E-2"/>
    <n v="1"/>
    <n v="357.08742000000001"/>
    <n v="1"/>
    <n v="357.08742000000001"/>
    <n v="1"/>
    <n v="357.08742000000001"/>
    <s v="MPS"/>
  </r>
  <r>
    <x v="0"/>
    <x v="5964"/>
    <s v="5A"/>
    <n v="100"/>
    <x v="0"/>
    <x v="0"/>
    <s v="S"/>
    <n v="-0.25925925925925924"/>
    <n v="20"/>
    <n v="27"/>
    <n v="20"/>
    <n v="-4"/>
    <n v="16"/>
    <n v="3"/>
    <n v="2.3279999999999998"/>
    <s v="1550 SL"/>
    <n v="7"/>
    <n v="36"/>
    <n v="0.11692307692307692"/>
    <n v="11.692307692307692"/>
    <n v="11.692307692307692"/>
    <n v="0.11692307692307692"/>
    <n v="1.8707692307692307"/>
    <n v="1"/>
    <n v="2.3279999999999998"/>
    <n v="3"/>
    <n v="6.984"/>
    <n v="4"/>
    <n v="9.3119999999999994"/>
    <s v="Portal  "/>
  </r>
  <r>
    <x v="1"/>
    <x v="5965"/>
    <s v="6C"/>
    <n v="100"/>
    <x v="4"/>
    <x v="4"/>
    <s v="T"/>
    <n v="0"/>
    <n v="5"/>
    <n v="5"/>
    <n v="5"/>
    <m/>
    <n v="5"/>
    <n v="5"/>
    <n v="47.966639999999998"/>
    <s v="78046 SL"/>
    <n v="7"/>
    <n v="21"/>
    <n v="9.961538461538462E-2"/>
    <n v="9.9615384615384617"/>
    <n v="9.9615384615384617"/>
    <n v="9.961538461538462E-2"/>
    <n v="0.49807692307692308"/>
    <n v="1"/>
    <n v="47.966639999999998"/>
    <n v="1"/>
    <n v="47.966639999999998"/>
    <n v="2"/>
    <n v="95.933279999999996"/>
    <s v="MPS"/>
  </r>
  <r>
    <x v="1"/>
    <x v="5966"/>
    <s v="6C"/>
    <n v="100"/>
    <x v="4"/>
    <x v="4"/>
    <s v="T"/>
    <n v="0"/>
    <n v="5"/>
    <n v="5"/>
    <n v="5"/>
    <m/>
    <n v="5"/>
    <n v="3"/>
    <n v="23.12181"/>
    <s v="78052 SL"/>
    <n v="54"/>
    <n v="65"/>
    <n v="0.65653846153846152"/>
    <n v="65.653846153846146"/>
    <n v="65.653846153846146"/>
    <n v="0.65653846153846152"/>
    <n v="3.2826923076923076"/>
    <n v="5"/>
    <n v="115.60905"/>
    <n v="8"/>
    <n v="184.97448"/>
    <n v="13"/>
    <n v="300.58353"/>
    <s v="MPS"/>
  </r>
  <r>
    <x v="1"/>
    <x v="5967"/>
    <s v="6C"/>
    <n v="100"/>
    <x v="4"/>
    <x v="4"/>
    <s v="T"/>
    <n v="0"/>
    <n v="5"/>
    <n v="5"/>
    <n v="5"/>
    <m/>
    <n v="5"/>
    <n v="5"/>
    <n v="27.691020000000002"/>
    <s v="78053 SL"/>
    <n v="15"/>
    <n v="29"/>
    <n v="0.19500000000000001"/>
    <n v="19.5"/>
    <n v="19.5"/>
    <n v="0.19500000000000001"/>
    <n v="0.97500000000000009"/>
    <n v="1"/>
    <n v="27.691020000000002"/>
    <n v="2"/>
    <n v="55.382040000000003"/>
    <n v="3"/>
    <n v="83.073059999999998"/>
    <s v="MPS"/>
  </r>
  <r>
    <x v="1"/>
    <x v="5968"/>
    <s v="6C"/>
    <n v="100"/>
    <x v="4"/>
    <x v="4"/>
    <s v="T"/>
    <n v="0"/>
    <n v="5"/>
    <n v="5"/>
    <n v="5"/>
    <m/>
    <n v="5"/>
    <n v="6"/>
    <n v="39.921979999999998"/>
    <s v="78054 SL"/>
    <n v="14"/>
    <n v="84"/>
    <n v="0.24769230769230771"/>
    <n v="24.76923076923077"/>
    <n v="24.76923076923077"/>
    <n v="0.24769230769230771"/>
    <n v="1.2384615384615385"/>
    <n v="2"/>
    <n v="79.843959999999996"/>
    <n v="3"/>
    <n v="119.76594"/>
    <n v="5"/>
    <n v="199.60989999999998"/>
    <s v="MPS"/>
  </r>
  <r>
    <x v="1"/>
    <x v="5969"/>
    <s v="6C"/>
    <n v="100"/>
    <x v="4"/>
    <x v="4"/>
    <s v="T"/>
    <n v="0"/>
    <n v="5"/>
    <n v="5"/>
    <n v="5"/>
    <m/>
    <n v="5"/>
    <n v="8"/>
    <n v="32.670789999999997"/>
    <s v="78062 SL"/>
    <n v="1"/>
    <n v="6"/>
    <n v="1.7692307692307691E-2"/>
    <n v="1.7692307692307692"/>
    <n v="1.7692307692307692"/>
    <n v="1.7692307692307691E-2"/>
    <n v="8.8461538461538453E-2"/>
    <n v="1"/>
    <n v="32.670789999999997"/>
    <n v="1"/>
    <n v="32.670789999999997"/>
    <n v="1"/>
    <n v="32.670789999999997"/>
    <s v="MPS"/>
  </r>
  <r>
    <x v="1"/>
    <x v="5970"/>
    <s v="6C"/>
    <n v="100"/>
    <x v="4"/>
    <x v="4"/>
    <s v="T"/>
    <n v="0"/>
    <n v="5"/>
    <n v="5"/>
    <n v="5"/>
    <m/>
    <n v="5"/>
    <n v="0"/>
    <n v="30.621379999999998"/>
    <s v="78063 SL"/>
    <n v="13"/>
    <n v="34"/>
    <n v="0.17923076923076922"/>
    <n v="17.923076923076923"/>
    <n v="17.923076923076923"/>
    <n v="0.17923076923076922"/>
    <n v="0.89615384615384608"/>
    <n v="1"/>
    <n v="30.621379999999998"/>
    <n v="2"/>
    <n v="61.242759999999997"/>
    <n v="3"/>
    <n v="91.864139999999992"/>
    <s v="MPS"/>
  </r>
  <r>
    <x v="1"/>
    <x v="5971"/>
    <s v="6C"/>
    <n v="1000"/>
    <x v="4"/>
    <x v="4"/>
    <s v="T"/>
    <n v="0"/>
    <n v="5"/>
    <n v="5"/>
    <n v="5"/>
    <m/>
    <n v="5"/>
    <n v="2"/>
    <n v="257.53820999999999"/>
    <s v="78072 SL"/>
    <n v="0"/>
    <n v="11"/>
    <n v="1.2692307692307692E-2"/>
    <n v="12.692307692307692"/>
    <n v="17.692307692307693"/>
    <n v="1.7692307692307695E-2"/>
    <n v="6.3461538461538458E-2"/>
    <n v="1"/>
    <n v="257.53820999999999"/>
    <n v="1"/>
    <n v="257.53820999999999"/>
    <n v="1"/>
    <n v="257.53820999999999"/>
    <s v="MPS"/>
  </r>
  <r>
    <x v="1"/>
    <x v="5972"/>
    <s v="6C"/>
    <n v="100"/>
    <x v="4"/>
    <x v="4"/>
    <s v="T"/>
    <n v="0"/>
    <n v="5"/>
    <n v="5"/>
    <n v="5"/>
    <m/>
    <n v="5"/>
    <n v="18"/>
    <n v="26.55311"/>
    <s v="78072 SL"/>
    <n v="1"/>
    <n v="34"/>
    <n v="4.9999999999999996E-2"/>
    <n v="5"/>
    <n v="17.692307692307693"/>
    <n v="0.17692307692307693"/>
    <n v="0.24999999999999997"/>
    <n v="1"/>
    <n v="26.55311"/>
    <n v="1"/>
    <n v="26.55311"/>
    <n v="1"/>
    <n v="26.55311"/>
    <s v="MPS"/>
  </r>
  <r>
    <x v="1"/>
    <x v="5973"/>
    <s v="6C"/>
    <n v="100"/>
    <x v="4"/>
    <x v="4"/>
    <s v="T"/>
    <n v="0"/>
    <n v="5"/>
    <n v="5"/>
    <n v="5"/>
    <m/>
    <n v="5"/>
    <n v="5"/>
    <n v="32.45731"/>
    <s v="78073 SL"/>
    <n v="2"/>
    <n v="9"/>
    <n v="3.1923076923076922E-2"/>
    <n v="3.1923076923076921"/>
    <n v="3.1923076923076921"/>
    <n v="3.1923076923076922E-2"/>
    <n v="0.1596153846153846"/>
    <n v="1"/>
    <n v="32.45731"/>
    <n v="1"/>
    <n v="32.45731"/>
    <n v="1"/>
    <n v="32.45731"/>
    <s v="MPS"/>
  </r>
  <r>
    <x v="1"/>
    <x v="5974"/>
    <s v="6C"/>
    <n v="1000"/>
    <x v="4"/>
    <x v="4"/>
    <s v="T"/>
    <n v="0"/>
    <n v="5"/>
    <n v="5"/>
    <n v="5"/>
    <m/>
    <n v="5"/>
    <n v="0"/>
    <n v="377.81063"/>
    <s v="78074 SL"/>
    <n v="0"/>
    <n v="6"/>
    <n v="6.9230769230769233E-3"/>
    <n v="6.9230769230769234"/>
    <n v="7.9615384615384617"/>
    <n v="7.9615384615384609E-3"/>
    <n v="3.4615384615384617E-2"/>
    <n v="1"/>
    <n v="377.81063"/>
    <n v="1"/>
    <n v="377.81063"/>
    <n v="1"/>
    <n v="377.81063"/>
    <s v="MPS"/>
  </r>
  <r>
    <x v="1"/>
    <x v="5975"/>
    <s v="6C"/>
    <n v="100"/>
    <x v="4"/>
    <x v="4"/>
    <s v="T"/>
    <n v="0"/>
    <n v="5"/>
    <n v="5"/>
    <n v="5"/>
    <m/>
    <n v="5"/>
    <n v="9"/>
    <n v="38.554000000000002"/>
    <s v="78074 SL"/>
    <n v="0"/>
    <n v="9"/>
    <n v="1.0384615384615384E-2"/>
    <n v="1.0384615384615385"/>
    <n v="7.9615384615384617"/>
    <n v="7.9615384615384616E-2"/>
    <n v="5.1923076923076919E-2"/>
    <n v="1"/>
    <n v="38.554000000000002"/>
    <n v="1"/>
    <n v="38.554000000000002"/>
    <n v="1"/>
    <n v="38.554000000000002"/>
    <s v="MPS"/>
  </r>
  <r>
    <x v="1"/>
    <x v="5976"/>
    <s v="6C"/>
    <n v="1000"/>
    <x v="4"/>
    <x v="4"/>
    <s v="T"/>
    <n v="0"/>
    <n v="5"/>
    <n v="5"/>
    <n v="5"/>
    <m/>
    <n v="5"/>
    <n v="5"/>
    <n v="310.18536"/>
    <s v="78082 SL"/>
    <n v="0"/>
    <n v="38"/>
    <n v="4.3846153846153847E-2"/>
    <n v="43.846153846153847"/>
    <n v="59.42307692307692"/>
    <n v="5.9423076923076919E-2"/>
    <n v="0.21923076923076923"/>
    <n v="1"/>
    <n v="310.18536"/>
    <n v="1"/>
    <n v="310.18536"/>
    <n v="1"/>
    <n v="310.18536"/>
    <s v="MPS"/>
  </r>
  <r>
    <x v="1"/>
    <x v="5977"/>
    <s v="6C"/>
    <n v="100"/>
    <x v="4"/>
    <x v="4"/>
    <s v="T"/>
    <n v="0"/>
    <n v="5"/>
    <n v="5"/>
    <n v="5"/>
    <m/>
    <n v="5"/>
    <n v="12"/>
    <n v="31.79147"/>
    <s v="78082 SL"/>
    <n v="3"/>
    <n v="107"/>
    <n v="0.15576923076923077"/>
    <n v="15.576923076923077"/>
    <n v="59.42307692307692"/>
    <n v="0.59423076923076923"/>
    <n v="0.77884615384615385"/>
    <n v="1"/>
    <n v="31.79147"/>
    <n v="2"/>
    <n v="63.582940000000001"/>
    <n v="3"/>
    <n v="95.374409999999997"/>
    <s v="MPS"/>
  </r>
  <r>
    <x v="0"/>
    <x v="5978"/>
    <s v="5A"/>
    <n v="100"/>
    <x v="0"/>
    <x v="0"/>
    <s v="S"/>
    <n v="-0.25925925925925924"/>
    <n v="20"/>
    <n v="27"/>
    <n v="20"/>
    <n v="-4"/>
    <n v="16"/>
    <n v="4"/>
    <n v="2.0830000000000002"/>
    <s v="3250 BR"/>
    <n v="2"/>
    <n v="71"/>
    <n v="0.10346153846153845"/>
    <n v="10.346153846153845"/>
    <n v="149.96153846153845"/>
    <n v="1.4996153846153846"/>
    <n v="1.6553846153846152"/>
    <n v="1"/>
    <n v="2.0830000000000002"/>
    <n v="3"/>
    <n v="6.2490000000000006"/>
    <n v="4"/>
    <n v="8.3320000000000007"/>
    <s v="Portal"/>
  </r>
  <r>
    <x v="1"/>
    <x v="5979"/>
    <s v="6C"/>
    <n v="100"/>
    <x v="4"/>
    <x v="4"/>
    <s v="T"/>
    <n v="0"/>
    <n v="5"/>
    <n v="5"/>
    <n v="5"/>
    <m/>
    <n v="5"/>
    <n v="18"/>
    <n v="17.913589999999999"/>
    <s v="78102 SL"/>
    <n v="3"/>
    <n v="34"/>
    <n v="7.1538461538461537E-2"/>
    <n v="7.1538461538461533"/>
    <n v="188.69230769230771"/>
    <n v="1.8869230769230771"/>
    <n v="0.3576923076923077"/>
    <n v="1"/>
    <n v="17.913589999999999"/>
    <n v="1"/>
    <n v="17.913589999999999"/>
    <n v="2"/>
    <n v="35.827179999999998"/>
    <s v="MPS"/>
  </r>
  <r>
    <x v="1"/>
    <x v="5980"/>
    <s v="6C"/>
    <n v="100"/>
    <x v="4"/>
    <x v="4"/>
    <s v="T"/>
    <n v="0"/>
    <n v="5"/>
    <n v="5"/>
    <n v="5"/>
    <m/>
    <n v="5"/>
    <n v="0"/>
    <n v="20.0489"/>
    <s v="78103 SL"/>
    <n v="3"/>
    <n v="17"/>
    <n v="5.1923076923076919E-2"/>
    <n v="5.1923076923076916"/>
    <n v="43.269230769230766"/>
    <n v="0.43269230769230765"/>
    <n v="0.25961538461538458"/>
    <n v="1"/>
    <n v="20.0489"/>
    <n v="1"/>
    <n v="20.0489"/>
    <n v="1"/>
    <n v="20.0489"/>
    <s v="MPS"/>
  </r>
  <r>
    <x v="1"/>
    <x v="5981"/>
    <s v="6C"/>
    <n v="1000"/>
    <x v="2"/>
    <x v="2"/>
    <n v="2"/>
    <n v="0"/>
    <n v="35"/>
    <n v="35"/>
    <n v="35"/>
    <m/>
    <n v="35"/>
    <n v="6"/>
    <n v="228.41528"/>
    <s v="78104 SL"/>
    <n v="6"/>
    <n v="37"/>
    <n v="0.1073076923076923"/>
    <n v="107.30769230769229"/>
    <n v="110.88461538461537"/>
    <n v="0.11088461538461537"/>
    <n v="3.7557692307692303"/>
    <n v="1"/>
    <n v="228.41528"/>
    <n v="5"/>
    <n v="1142.0763999999999"/>
    <n v="6"/>
    <n v="1370.4916800000001"/>
    <s v="MPS"/>
  </r>
  <r>
    <x v="1"/>
    <x v="5982"/>
    <s v="6C"/>
    <n v="100"/>
    <x v="2"/>
    <x v="2"/>
    <n v="2"/>
    <n v="0"/>
    <n v="35"/>
    <n v="35"/>
    <n v="35"/>
    <m/>
    <n v="35"/>
    <n v="9"/>
    <n v="23.640820000000001"/>
    <s v="78104 SL"/>
    <n v="0"/>
    <n v="31"/>
    <n v="3.5769230769230768E-2"/>
    <n v="3.5769230769230766"/>
    <n v="110.88461538461537"/>
    <n v="1.1088461538461538"/>
    <n v="1.2519230769230769"/>
    <n v="0"/>
    <n v="0"/>
    <n v="1"/>
    <n v="23.640820000000001"/>
    <n v="1"/>
    <n v="23.640820000000001"/>
    <s v="MPS"/>
  </r>
  <r>
    <x v="1"/>
    <x v="5983"/>
    <s v="6C"/>
    <n v="1000"/>
    <x v="4"/>
    <x v="4"/>
    <s v="T"/>
    <n v="0"/>
    <n v="5"/>
    <n v="5"/>
    <n v="5"/>
    <m/>
    <n v="5"/>
    <n v="1"/>
    <n v="273.67018999999999"/>
    <s v="78106 SL"/>
    <n v="19"/>
    <n v="31"/>
    <n v="0.24038461538461539"/>
    <n v="240.38461538461539"/>
    <n v="273.55769230769226"/>
    <n v="0.27355769230769228"/>
    <n v="1.2019230769230769"/>
    <n v="2"/>
    <n v="547.34037999999998"/>
    <n v="3"/>
    <n v="821.01056999999992"/>
    <n v="5"/>
    <n v="1368.35095"/>
    <s v="MPS"/>
  </r>
  <r>
    <x v="1"/>
    <x v="5984"/>
    <s v="6C"/>
    <n v="100"/>
    <x v="4"/>
    <x v="4"/>
    <s v="T"/>
    <n v="0"/>
    <n v="5"/>
    <n v="5"/>
    <n v="5"/>
    <m/>
    <n v="5"/>
    <n v="14"/>
    <n v="28.166309999999999"/>
    <s v="78106 SL"/>
    <n v="19"/>
    <n v="57"/>
    <n v="0.27038461538461539"/>
    <n v="27.03846153846154"/>
    <n v="273.55769230769226"/>
    <n v="2.7355769230769225"/>
    <n v="1.351923076923077"/>
    <n v="2"/>
    <n v="56.332619999999999"/>
    <n v="3"/>
    <n v="84.498930000000001"/>
    <n v="5"/>
    <n v="140.83154999999999"/>
    <s v="MPS"/>
  </r>
  <r>
    <x v="1"/>
    <x v="5985"/>
    <s v="6C"/>
    <n v="100"/>
    <x v="4"/>
    <x v="4"/>
    <s v="T"/>
    <n v="0"/>
    <n v="5"/>
    <n v="5"/>
    <n v="5"/>
    <m/>
    <n v="5"/>
    <n v="2"/>
    <n v="32.44603"/>
    <s v="78108 SL"/>
    <n v="14"/>
    <n v="50"/>
    <n v="0.20846153846153848"/>
    <n v="20.846153846153847"/>
    <n v="20.846153846153847"/>
    <n v="0.20846153846153848"/>
    <n v="1.0423076923076924"/>
    <n v="1"/>
    <n v="32.44603"/>
    <n v="2"/>
    <n v="64.892060000000001"/>
    <n v="3"/>
    <n v="97.338089999999994"/>
    <s v="MPS"/>
  </r>
  <r>
    <x v="1"/>
    <x v="5986"/>
    <s v="6C"/>
    <n v="1000"/>
    <x v="4"/>
    <x v="4"/>
    <s v="T"/>
    <n v="0"/>
    <n v="5"/>
    <n v="5"/>
    <n v="5"/>
    <m/>
    <n v="5"/>
    <n v="3"/>
    <n v="197.99355"/>
    <s v="78112 SL"/>
    <n v="2"/>
    <n v="6"/>
    <n v="2.8461538461538462E-2"/>
    <n v="28.461538461538463"/>
    <n v="38.961538461538467"/>
    <n v="3.8961538461538464E-2"/>
    <n v="0.1423076923076923"/>
    <n v="1"/>
    <n v="197.99355"/>
    <n v="1"/>
    <n v="197.99355"/>
    <n v="1"/>
    <n v="197.99355"/>
    <s v="MPS"/>
  </r>
  <r>
    <x v="1"/>
    <x v="5987"/>
    <s v="6C"/>
    <n v="100"/>
    <x v="4"/>
    <x v="4"/>
    <s v="T"/>
    <n v="0"/>
    <n v="5"/>
    <n v="5"/>
    <n v="5"/>
    <m/>
    <n v="5"/>
    <n v="12"/>
    <n v="19.251270000000002"/>
    <s v="78112 SL"/>
    <n v="0"/>
    <n v="91"/>
    <n v="0.105"/>
    <n v="10.5"/>
    <n v="38.961538461538467"/>
    <n v="0.3896153846153847"/>
    <n v="0.52500000000000002"/>
    <n v="1"/>
    <n v="19.251270000000002"/>
    <n v="2"/>
    <n v="38.502540000000003"/>
    <n v="3"/>
    <n v="57.753810000000001"/>
    <s v="MPS"/>
  </r>
  <r>
    <x v="1"/>
    <x v="5988"/>
    <s v="6C"/>
    <n v="1000"/>
    <x v="4"/>
    <x v="4"/>
    <s v="T"/>
    <n v="0"/>
    <n v="5"/>
    <n v="5"/>
    <n v="5"/>
    <m/>
    <n v="5"/>
    <n v="0"/>
    <n v="224.21867"/>
    <s v="78113 SL"/>
    <n v="1"/>
    <n v="1"/>
    <n v="1.1923076923076923E-2"/>
    <n v="11.923076923076923"/>
    <n v="28.384615384615383"/>
    <n v="2.8384615384615383E-2"/>
    <n v="5.9615384615384619E-2"/>
    <n v="1"/>
    <n v="224.21867"/>
    <n v="1"/>
    <n v="224.21867"/>
    <n v="1"/>
    <n v="224.21867"/>
    <s v="MPS"/>
  </r>
  <r>
    <x v="1"/>
    <x v="5989"/>
    <s v="6C"/>
    <n v="100"/>
    <x v="4"/>
    <x v="4"/>
    <s v="T"/>
    <n v="0"/>
    <n v="5"/>
    <n v="5"/>
    <n v="5"/>
    <m/>
    <n v="5"/>
    <n v="12"/>
    <n v="23.169229999999999"/>
    <s v="78113 SL"/>
    <n v="8"/>
    <n v="68"/>
    <n v="0.16461538461538461"/>
    <n v="16.46153846153846"/>
    <n v="28.384615384615383"/>
    <n v="0.28384615384615386"/>
    <n v="0.82307692307692304"/>
    <n v="1"/>
    <n v="23.169229999999999"/>
    <n v="2"/>
    <n v="46.338459999999998"/>
    <n v="3"/>
    <n v="69.507689999999997"/>
    <s v="MPS"/>
  </r>
  <r>
    <x v="1"/>
    <x v="5990"/>
    <s v="6C"/>
    <n v="1000"/>
    <x v="4"/>
    <x v="4"/>
    <s v="T"/>
    <n v="0"/>
    <n v="5"/>
    <n v="5"/>
    <n v="5"/>
    <m/>
    <n v="5"/>
    <n v="2"/>
    <n v="250.64321000000001"/>
    <s v="78114 SL"/>
    <n v="4"/>
    <n v="18"/>
    <n v="6.3846153846153844E-2"/>
    <n v="63.846153846153847"/>
    <n v="158.42307692307691"/>
    <n v="0.15842307692307692"/>
    <n v="0.31923076923076921"/>
    <n v="0"/>
    <n v="0"/>
    <n v="0"/>
    <n v="0"/>
    <n v="0"/>
    <n v="0"/>
    <s v="MPS"/>
  </r>
  <r>
    <x v="0"/>
    <x v="5991"/>
    <s v="5A"/>
    <n v="100"/>
    <x v="0"/>
    <x v="0"/>
    <s v="S"/>
    <n v="5.2631578947368418E-2"/>
    <n v="20"/>
    <n v="19"/>
    <n v="19"/>
    <n v="-4"/>
    <n v="15"/>
    <n v="1"/>
    <n v="2.5950000000000002"/>
    <s v="3252 BR"/>
    <n v="1"/>
    <n v="31"/>
    <n v="4.6538461538461535E-2"/>
    <n v="4.6538461538461533"/>
    <n v="58.5"/>
    <n v="0.58499999999999996"/>
    <n v="0.69807692307692304"/>
    <n v="0"/>
    <n v="0"/>
    <n v="1"/>
    <n v="2.5950000000000002"/>
    <n v="1"/>
    <n v="2.5950000000000002"/>
    <s v="Portal"/>
  </r>
  <r>
    <x v="1"/>
    <x v="5992"/>
    <s v="6C"/>
    <n v="100"/>
    <x v="4"/>
    <x v="4"/>
    <s v="T"/>
    <n v="0"/>
    <n v="5"/>
    <n v="5"/>
    <n v="5"/>
    <m/>
    <n v="5"/>
    <n v="6"/>
    <n v="31.29364"/>
    <s v="78116 SL"/>
    <n v="61"/>
    <n v="92"/>
    <n v="0.76307692307692299"/>
    <n v="76.307692307692292"/>
    <n v="76.307692307692292"/>
    <n v="0.76307692307692288"/>
    <n v="3.8153846153846152"/>
    <n v="5"/>
    <n v="156.4682"/>
    <n v="9"/>
    <n v="281.64276000000001"/>
    <n v="14"/>
    <n v="438.11095999999998"/>
    <s v="MPS"/>
  </r>
  <r>
    <x v="1"/>
    <x v="5993"/>
    <s v="6C"/>
    <n v="100"/>
    <x v="4"/>
    <x v="4"/>
    <s v="T"/>
    <n v="0"/>
    <n v="5"/>
    <n v="5"/>
    <n v="5"/>
    <m/>
    <n v="5"/>
    <n v="6"/>
    <n v="36.445120000000003"/>
    <s v="78118 SL"/>
    <n v="18"/>
    <n v="51"/>
    <n v="0.25269230769230766"/>
    <n v="25.269230769230766"/>
    <n v="25.269230769230766"/>
    <n v="0.25269230769230766"/>
    <n v="1.2634615384615384"/>
    <n v="2"/>
    <n v="72.890240000000006"/>
    <n v="3"/>
    <n v="109.33536000000001"/>
    <n v="5"/>
    <n v="182.22560000000001"/>
    <s v="MPS"/>
  </r>
  <r>
    <x v="1"/>
    <x v="5994"/>
    <s v="6C"/>
    <n v="100"/>
    <x v="4"/>
    <x v="4"/>
    <s v="T"/>
    <n v="0"/>
    <n v="5"/>
    <n v="5"/>
    <n v="5"/>
    <m/>
    <n v="5"/>
    <n v="5"/>
    <n v="41.988630000000001"/>
    <s v="78120 SL"/>
    <n v="29"/>
    <n v="101"/>
    <n v="0.42884615384615382"/>
    <n v="42.88461538461538"/>
    <n v="42.88461538461538"/>
    <n v="0.42884615384615382"/>
    <n v="2.1442307692307692"/>
    <n v="3"/>
    <n v="125.96589"/>
    <n v="5"/>
    <n v="209.94315"/>
    <n v="8"/>
    <n v="335.90904"/>
    <s v="MPS"/>
  </r>
  <r>
    <x v="1"/>
    <x v="5995"/>
    <s v="6C"/>
    <n v="100"/>
    <x v="4"/>
    <x v="4"/>
    <s v="T"/>
    <n v="0"/>
    <n v="5"/>
    <n v="5"/>
    <n v="5"/>
    <m/>
    <n v="5"/>
    <n v="0"/>
    <n v="24.63476"/>
    <s v="78123 SL"/>
    <n v="45"/>
    <n v="105"/>
    <n v="0.60576923076923073"/>
    <n v="60.576923076923073"/>
    <n v="60.576923076923073"/>
    <n v="0.60576923076923073"/>
    <n v="3.0288461538461537"/>
    <n v="4"/>
    <n v="98.53904"/>
    <n v="7"/>
    <n v="172.44332"/>
    <n v="11"/>
    <n v="270.98235999999997"/>
    <s v="MPS"/>
  </r>
  <r>
    <x v="1"/>
    <x v="5996"/>
    <s v="6C"/>
    <n v="1000"/>
    <x v="2"/>
    <x v="2"/>
    <n v="2"/>
    <n v="0"/>
    <n v="35"/>
    <n v="35"/>
    <n v="35"/>
    <m/>
    <n v="35"/>
    <n v="15"/>
    <n v="267.87646000000001"/>
    <s v="78124 SL"/>
    <n v="67"/>
    <n v="120"/>
    <n v="0.85999999999999988"/>
    <n v="859.99999999999989"/>
    <n v="892.1807692307691"/>
    <n v="0.89218076923076906"/>
    <n v="30.099999999999994"/>
    <n v="4"/>
    <n v="1071.50584"/>
    <n v="34"/>
    <n v="9107.7996400000011"/>
    <n v="40"/>
    <n v="10715.0584"/>
    <s v="MPS"/>
  </r>
  <r>
    <x v="1"/>
    <x v="5997"/>
    <s v="6C"/>
    <n v="100"/>
    <x v="2"/>
    <x v="2"/>
    <n v="2"/>
    <n v="0"/>
    <n v="35"/>
    <n v="35"/>
    <n v="35"/>
    <m/>
    <n v="35"/>
    <n v="6"/>
    <n v="27.586939999999998"/>
    <s v="78124 SL"/>
    <n v="9"/>
    <n v="43"/>
    <n v="0.14653846153846153"/>
    <n v="14.653846153846153"/>
    <n v="892.1807692307691"/>
    <n v="8.9218076923076914"/>
    <n v="5.1288461538461538"/>
    <n v="1"/>
    <n v="27.586939999999998"/>
    <n v="6"/>
    <n v="165.52163999999999"/>
    <n v="7"/>
    <n v="193.10857999999999"/>
    <s v="MPS"/>
  </r>
  <r>
    <x v="1"/>
    <x v="5998"/>
    <s v="6C"/>
    <n v="100"/>
    <x v="4"/>
    <x v="4"/>
    <s v="T"/>
    <n v="0"/>
    <n v="5"/>
    <n v="5"/>
    <n v="5"/>
    <m/>
    <n v="5"/>
    <n v="9"/>
    <n v="33.538620000000002"/>
    <s v="78126 SL"/>
    <n v="11"/>
    <n v="36"/>
    <n v="0.16"/>
    <n v="16"/>
    <n v="16"/>
    <n v="0.16"/>
    <n v="0.8"/>
    <n v="1"/>
    <n v="33.538620000000002"/>
    <n v="2"/>
    <n v="67.077240000000003"/>
    <n v="3"/>
    <n v="100.61586"/>
    <s v="MPS"/>
  </r>
  <r>
    <x v="1"/>
    <x v="5999"/>
    <s v="6C"/>
    <n v="100"/>
    <x v="4"/>
    <x v="4"/>
    <s v="T"/>
    <n v="0"/>
    <n v="5"/>
    <n v="5"/>
    <n v="5"/>
    <m/>
    <n v="5"/>
    <n v="2"/>
    <n v="39.170810000000003"/>
    <s v="78128 SL"/>
    <n v="7"/>
    <n v="13"/>
    <n v="9.0384615384615383E-2"/>
    <n v="9.0384615384615383"/>
    <n v="9.0384615384615383"/>
    <n v="9.0384615384615383E-2"/>
    <n v="0.45192307692307693"/>
    <n v="1"/>
    <n v="39.170810000000003"/>
    <n v="1"/>
    <n v="39.170810000000003"/>
    <n v="2"/>
    <n v="78.341620000000006"/>
    <s v="MPS"/>
  </r>
  <r>
    <x v="1"/>
    <x v="6000"/>
    <s v="6C"/>
    <n v="100"/>
    <x v="4"/>
    <x v="4"/>
    <s v="T"/>
    <n v="0"/>
    <n v="5"/>
    <n v="5"/>
    <n v="5"/>
    <m/>
    <n v="5"/>
    <n v="4"/>
    <n v="52.735280000000003"/>
    <s v="78130 SL"/>
    <n v="5"/>
    <n v="13"/>
    <n v="6.8846153846153849E-2"/>
    <n v="6.884615384615385"/>
    <n v="6.884615384615385"/>
    <n v="6.8846153846153849E-2"/>
    <n v="0.34423076923076923"/>
    <n v="0"/>
    <n v="0"/>
    <n v="0"/>
    <n v="0"/>
    <n v="0"/>
    <n v="0"/>
    <s v="MPS"/>
  </r>
  <r>
    <x v="1"/>
    <x v="6001"/>
    <s v="6C"/>
    <n v="100"/>
    <x v="4"/>
    <x v="4"/>
    <s v="T"/>
    <n v="0"/>
    <n v="5"/>
    <n v="5"/>
    <n v="5"/>
    <m/>
    <n v="5"/>
    <n v="6"/>
    <n v="59.204000000000001"/>
    <s v="78131 SL"/>
    <n v="4"/>
    <n v="27"/>
    <n v="7.4230769230769225E-2"/>
    <n v="7.4230769230769225"/>
    <n v="7.4230769230769225"/>
    <n v="7.4230769230769225E-2"/>
    <n v="0.37115384615384611"/>
    <n v="1"/>
    <n v="59.204000000000001"/>
    <n v="1"/>
    <n v="59.204000000000001"/>
    <n v="2"/>
    <n v="118.408"/>
    <s v="MPS"/>
  </r>
  <r>
    <x v="1"/>
    <x v="6002"/>
    <s v="6C"/>
    <n v="100"/>
    <x v="4"/>
    <x v="4"/>
    <s v="T"/>
    <n v="0"/>
    <n v="5"/>
    <n v="5"/>
    <n v="5"/>
    <m/>
    <n v="5"/>
    <n v="6"/>
    <n v="25.418800000000001"/>
    <s v="78132 SL"/>
    <n v="12"/>
    <n v="57"/>
    <n v="0.19500000000000001"/>
    <n v="19.5"/>
    <n v="19.5"/>
    <n v="0.19500000000000001"/>
    <n v="0.97500000000000009"/>
    <n v="1"/>
    <n v="25.418800000000001"/>
    <n v="2"/>
    <n v="50.837600000000002"/>
    <n v="3"/>
    <n v="76.256399999999999"/>
    <s v="MPS"/>
  </r>
  <r>
    <x v="1"/>
    <x v="6003"/>
    <s v="6C"/>
    <n v="100"/>
    <x v="4"/>
    <x v="4"/>
    <s v="T"/>
    <n v="0"/>
    <n v="5"/>
    <n v="5"/>
    <n v="5"/>
    <m/>
    <n v="5"/>
    <n v="1"/>
    <n v="29.406369999999999"/>
    <s v="78133 SL"/>
    <n v="2"/>
    <n v="13"/>
    <n v="3.6538461538461534E-2"/>
    <n v="3.6538461538461533"/>
    <n v="3.6538461538461533"/>
    <n v="3.6538461538461534E-2"/>
    <n v="0.18269230769230765"/>
    <n v="1"/>
    <n v="29.406369999999999"/>
    <n v="1"/>
    <n v="29.406369999999999"/>
    <n v="1"/>
    <n v="29.406369999999999"/>
    <s v="MPS"/>
  </r>
  <r>
    <x v="1"/>
    <x v="6004"/>
    <s v="6C"/>
    <n v="100"/>
    <x v="4"/>
    <x v="4"/>
    <s v="T"/>
    <n v="0"/>
    <n v="5"/>
    <n v="5"/>
    <n v="5"/>
    <m/>
    <n v="5"/>
    <n v="23"/>
    <n v="33.561410000000002"/>
    <s v="78134 SL"/>
    <n v="19"/>
    <n v="79"/>
    <n v="0.29576923076923078"/>
    <n v="29.57692307692308"/>
    <n v="30.769230769230774"/>
    <n v="0.30769230769230771"/>
    <n v="1.4788461538461539"/>
    <n v="2"/>
    <n v="67.122820000000004"/>
    <n v="3"/>
    <n v="100.68423000000001"/>
    <n v="5"/>
    <n v="167.80705"/>
    <s v="MPS"/>
  </r>
  <r>
    <x v="1"/>
    <x v="6005"/>
    <s v="6C"/>
    <n v="100"/>
    <x v="4"/>
    <x v="4"/>
    <s v="T"/>
    <n v="0"/>
    <n v="5"/>
    <n v="5"/>
    <n v="5"/>
    <m/>
    <n v="5"/>
    <n v="0"/>
    <n v="35.822920000000003"/>
    <s v="78143 SL"/>
    <n v="3"/>
    <n v="13"/>
    <n v="4.7307692307692308E-2"/>
    <n v="4.7307692307692308"/>
    <n v="4.7307692307692308"/>
    <n v="4.7307692307692308E-2"/>
    <n v="0.23653846153846153"/>
    <n v="1"/>
    <n v="35.822920000000003"/>
    <n v="1"/>
    <n v="35.822920000000003"/>
    <n v="1"/>
    <n v="35.822920000000003"/>
    <s v="MPS"/>
  </r>
  <r>
    <x v="1"/>
    <x v="6006"/>
    <s v="6C"/>
    <n v="100"/>
    <x v="4"/>
    <x v="4"/>
    <s v="T"/>
    <n v="0"/>
    <n v="5"/>
    <n v="5"/>
    <n v="5"/>
    <m/>
    <n v="5"/>
    <n v="9"/>
    <n v="41.539639999999999"/>
    <s v="78144 SL"/>
    <n v="0"/>
    <n v="11"/>
    <n v="1.2692307692307692E-2"/>
    <n v="1.2692307692307692"/>
    <n v="1.2692307692307692"/>
    <n v="1.2692307692307692E-2"/>
    <n v="6.3461538461538458E-2"/>
    <n v="1"/>
    <n v="41.539639999999999"/>
    <n v="1"/>
    <n v="41.539639999999999"/>
    <n v="1"/>
    <n v="41.539639999999999"/>
    <s v="MPS"/>
  </r>
  <r>
    <x v="1"/>
    <x v="6007"/>
    <s v="6C"/>
    <n v="100"/>
    <x v="4"/>
    <x v="4"/>
    <s v="T"/>
    <n v="0"/>
    <n v="5"/>
    <n v="5"/>
    <n v="5"/>
    <m/>
    <n v="5"/>
    <n v="1"/>
    <n v="64.054850000000002"/>
    <s v="78148 SL"/>
    <n v="0"/>
    <n v="3"/>
    <n v="3.4615384615384616E-3"/>
    <n v="0.34615384615384615"/>
    <n v="0.34615384615384615"/>
    <n v="3.4615384615384616E-3"/>
    <n v="1.7307692307692309E-2"/>
    <n v="1"/>
    <n v="64.054850000000002"/>
    <n v="1"/>
    <n v="64.054850000000002"/>
    <n v="1"/>
    <n v="64.054850000000002"/>
    <s v="MPS"/>
  </r>
  <r>
    <x v="1"/>
    <x v="6008"/>
    <s v="6C"/>
    <n v="100"/>
    <x v="4"/>
    <x v="4"/>
    <s v="T"/>
    <n v="0"/>
    <n v="5"/>
    <n v="5"/>
    <n v="5"/>
    <m/>
    <n v="5"/>
    <n v="5"/>
    <n v="25.119109999999999"/>
    <s v="78152 SL"/>
    <n v="18"/>
    <n v="50"/>
    <n v="0.25153846153846154"/>
    <n v="25.153846153846153"/>
    <n v="25.153846153846153"/>
    <n v="0.25153846153846154"/>
    <n v="1.2576923076923077"/>
    <n v="2"/>
    <n v="50.238219999999998"/>
    <n v="3"/>
    <n v="75.35732999999999"/>
    <n v="5"/>
    <n v="125.59555"/>
    <s v="MPS"/>
  </r>
  <r>
    <x v="1"/>
    <x v="6009"/>
    <s v="6C"/>
    <n v="100"/>
    <x v="4"/>
    <x v="4"/>
    <s v="T"/>
    <n v="0"/>
    <n v="5"/>
    <n v="5"/>
    <n v="5"/>
    <m/>
    <n v="5"/>
    <n v="17"/>
    <n v="29.688320000000001"/>
    <s v="78153 SL"/>
    <n v="37"/>
    <n v="65"/>
    <n v="0.47346153846153843"/>
    <n v="47.346153846153847"/>
    <n v="49.653846153846153"/>
    <n v="0.49653846153846154"/>
    <n v="2.3673076923076923"/>
    <n v="3"/>
    <n v="89.064959999999999"/>
    <n v="5"/>
    <n v="148.44159999999999"/>
    <n v="8"/>
    <n v="237.50656000000001"/>
    <s v="MPS"/>
  </r>
  <r>
    <x v="1"/>
    <x v="6010"/>
    <s v="6C"/>
    <n v="1000"/>
    <x v="4"/>
    <x v="4"/>
    <s v="T"/>
    <n v="0"/>
    <n v="5"/>
    <n v="5"/>
    <n v="5"/>
    <m/>
    <n v="5"/>
    <n v="0"/>
    <n v="336.37371000000002"/>
    <s v="78154 SL"/>
    <n v="3"/>
    <n v="12"/>
    <n v="4.6153846153846156E-2"/>
    <n v="46.153846153846153"/>
    <n v="50.5"/>
    <n v="5.0500000000000003E-2"/>
    <n v="0.23076923076923078"/>
    <n v="1"/>
    <n v="336.37371000000002"/>
    <n v="1"/>
    <n v="336.37371000000002"/>
    <n v="1"/>
    <n v="336.37371000000002"/>
    <s v="MPS"/>
  </r>
  <r>
    <x v="1"/>
    <x v="6011"/>
    <s v="6C"/>
    <n v="100"/>
    <x v="4"/>
    <x v="4"/>
    <s v="T"/>
    <n v="0"/>
    <n v="5"/>
    <n v="5"/>
    <n v="5"/>
    <m/>
    <n v="5"/>
    <n v="11"/>
    <n v="34.436660000000003"/>
    <s v="78154 SL"/>
    <n v="2"/>
    <n v="19"/>
    <n v="4.3461538461538461E-2"/>
    <n v="4.3461538461538458"/>
    <n v="50.5"/>
    <n v="0.505"/>
    <n v="0.21730769230769231"/>
    <n v="1"/>
    <n v="34.436660000000003"/>
    <n v="1"/>
    <n v="34.436660000000003"/>
    <n v="1"/>
    <n v="34.436660000000003"/>
    <s v="MPS"/>
  </r>
  <r>
    <x v="1"/>
    <x v="6012"/>
    <s v="6C"/>
    <n v="100"/>
    <x v="4"/>
    <x v="4"/>
    <s v="T"/>
    <n v="0"/>
    <n v="5"/>
    <n v="5"/>
    <n v="5"/>
    <m/>
    <n v="5"/>
    <n v="0"/>
    <n v="110.75642999999999"/>
    <s v="78155 SL"/>
    <n v="0"/>
    <n v="29"/>
    <n v="3.3461538461538459E-2"/>
    <n v="3.3461538461538458"/>
    <n v="3.3461538461538458"/>
    <n v="3.3461538461538459E-2"/>
    <n v="0.1673076923076923"/>
    <n v="1"/>
    <n v="110.75642999999999"/>
    <n v="1"/>
    <n v="110.75642999999999"/>
    <n v="1"/>
    <n v="110.75642999999999"/>
    <s v="MPS"/>
  </r>
  <r>
    <x v="1"/>
    <x v="6013"/>
    <s v="6C"/>
    <n v="1000"/>
    <x v="4"/>
    <x v="4"/>
    <s v="T"/>
    <n v="0"/>
    <n v="5"/>
    <n v="5"/>
    <n v="5"/>
    <m/>
    <n v="5"/>
    <n v="3"/>
    <n v="266.46985000000001"/>
    <s v="78162 SL"/>
    <n v="0"/>
    <n v="3"/>
    <n v="3.4615384615384616E-3"/>
    <n v="3.4615384615384617"/>
    <n v="51.269230769230759"/>
    <n v="5.1269230769230761E-2"/>
    <n v="1.7307692307692309E-2"/>
    <n v="1"/>
    <n v="266.46985000000001"/>
    <n v="1"/>
    <n v="266.46985000000001"/>
    <n v="1"/>
    <n v="266.46985000000001"/>
    <s v="MPS"/>
  </r>
  <r>
    <x v="1"/>
    <x v="6014"/>
    <s v="6C"/>
    <n v="100"/>
    <x v="4"/>
    <x v="4"/>
    <s v="T"/>
    <n v="0"/>
    <n v="5"/>
    <n v="5"/>
    <n v="5"/>
    <m/>
    <n v="5"/>
    <n v="5"/>
    <n v="27.446280000000002"/>
    <s v="78162 SL"/>
    <n v="31"/>
    <n v="124"/>
    <n v="0.47692307692307689"/>
    <n v="47.692307692307686"/>
    <n v="51.269230769230759"/>
    <n v="0.51269230769230756"/>
    <n v="2.3846153846153846"/>
    <n v="3"/>
    <n v="82.338840000000005"/>
    <n v="5"/>
    <n v="137.23140000000001"/>
    <n v="8"/>
    <n v="219.57024000000001"/>
    <s v="MPS"/>
  </r>
  <r>
    <x v="1"/>
    <x v="6015"/>
    <s v="6C"/>
    <n v="1000"/>
    <x v="4"/>
    <x v="4"/>
    <s v="T"/>
    <n v="0"/>
    <n v="5"/>
    <n v="5"/>
    <n v="5"/>
    <m/>
    <n v="5"/>
    <n v="0"/>
    <n v="321.32117"/>
    <s v="78163 SL"/>
    <n v="0"/>
    <n v="11"/>
    <n v="1.2692307692307692E-2"/>
    <n v="12.692307692307692"/>
    <n v="24.92307692307692"/>
    <n v="2.4923076923076919E-2"/>
    <n v="6.3461538461538458E-2"/>
    <n v="1"/>
    <n v="321.32117"/>
    <n v="1"/>
    <n v="321.32117"/>
    <n v="1"/>
    <n v="321.32117"/>
    <s v="MPS"/>
  </r>
  <r>
    <x v="1"/>
    <x v="6016"/>
    <s v="6C"/>
    <n v="100"/>
    <x v="4"/>
    <x v="4"/>
    <s v="T"/>
    <n v="0"/>
    <n v="5"/>
    <n v="5"/>
    <n v="5"/>
    <m/>
    <n v="5"/>
    <n v="0"/>
    <n v="32.879480000000001"/>
    <s v="78163 SL"/>
    <n v="0"/>
    <n v="106"/>
    <n v="0.1223076923076923"/>
    <n v="12.23076923076923"/>
    <n v="24.92307692307692"/>
    <n v="0.2492307692307692"/>
    <n v="0.61153846153846148"/>
    <n v="1"/>
    <n v="32.879480000000001"/>
    <n v="2"/>
    <n v="65.758960000000002"/>
    <n v="3"/>
    <n v="98.638440000000003"/>
    <s v="MPS"/>
  </r>
  <r>
    <x v="1"/>
    <x v="6017"/>
    <s v="6C"/>
    <n v="100"/>
    <x v="4"/>
    <x v="4"/>
    <s v="T"/>
    <n v="0"/>
    <n v="5"/>
    <n v="5"/>
    <n v="5"/>
    <m/>
    <n v="5"/>
    <n v="11"/>
    <n v="36.782690000000002"/>
    <s v="78172 SL"/>
    <n v="58"/>
    <n v="220"/>
    <n v="0.8784615384615384"/>
    <n v="87.84615384615384"/>
    <n v="87.84615384615384"/>
    <n v="0.8784615384615384"/>
    <n v="4.3923076923076918"/>
    <n v="6"/>
    <n v="220.69614000000001"/>
    <n v="10"/>
    <n v="367.82690000000002"/>
    <n v="16"/>
    <n v="588.52304000000004"/>
    <s v="MPS"/>
  </r>
  <r>
    <x v="1"/>
    <x v="6018"/>
    <s v="6C"/>
    <n v="1000"/>
    <x v="4"/>
    <x v="4"/>
    <s v="T"/>
    <n v="0"/>
    <n v="5"/>
    <n v="5"/>
    <n v="5"/>
    <m/>
    <n v="5"/>
    <n v="3"/>
    <n v="346.43883"/>
    <s v="78182 SL"/>
    <n v="0"/>
    <n v="1"/>
    <n v="1.153846153846154E-3"/>
    <n v="1.153846153846154"/>
    <n v="1.153846153846154"/>
    <n v="1.153846153846154E-3"/>
    <n v="5.7692307692307696E-3"/>
    <n v="1"/>
    <n v="346.43883"/>
    <n v="1"/>
    <n v="346.43883"/>
    <n v="1"/>
    <n v="346.43883"/>
    <s v="MPS"/>
  </r>
  <r>
    <x v="1"/>
    <x v="6019"/>
    <s v="6C"/>
    <n v="1000"/>
    <x v="4"/>
    <x v="4"/>
    <s v="T"/>
    <n v="0"/>
    <n v="5"/>
    <n v="5"/>
    <n v="5"/>
    <m/>
    <n v="5"/>
    <n v="3"/>
    <n v="541.9425"/>
    <s v="78193 SL"/>
    <n v="12"/>
    <n v="28"/>
    <n v="0.16153846153846155"/>
    <n v="161.53846153846155"/>
    <n v="162.69230769230771"/>
    <n v="0.16269230769230772"/>
    <n v="0.80769230769230771"/>
    <n v="1"/>
    <n v="541.9425"/>
    <n v="2"/>
    <n v="1083.885"/>
    <n v="3"/>
    <n v="1625.8274999999999"/>
    <s v="MPS"/>
  </r>
  <r>
    <x v="1"/>
    <x v="6020"/>
    <s v="6C"/>
    <n v="100"/>
    <x v="4"/>
    <x v="4"/>
    <s v="T"/>
    <n v="0"/>
    <n v="5"/>
    <n v="5"/>
    <n v="5"/>
    <m/>
    <n v="5"/>
    <n v="9"/>
    <n v="54.903280000000002"/>
    <s v="78193 SL"/>
    <n v="0"/>
    <n v="10"/>
    <n v="1.1538461538461539E-2"/>
    <n v="1.153846153846154"/>
    <n v="162.69230769230771"/>
    <n v="1.6269230769230771"/>
    <n v="5.7692307692307696E-2"/>
    <n v="1"/>
    <n v="54.903280000000002"/>
    <n v="1"/>
    <n v="54.903280000000002"/>
    <n v="1"/>
    <n v="54.903280000000002"/>
    <s v="MPS"/>
  </r>
  <r>
    <x v="1"/>
    <x v="6021"/>
    <s v="6C"/>
    <n v="100"/>
    <x v="4"/>
    <x v="4"/>
    <s v="T"/>
    <n v="0"/>
    <n v="5"/>
    <n v="5"/>
    <n v="5"/>
    <m/>
    <n v="5"/>
    <n v="2"/>
    <n v="49.016260000000003"/>
    <s v="78308 SL"/>
    <n v="1"/>
    <n v="21"/>
    <n v="3.5000000000000003E-2"/>
    <n v="3.5000000000000004"/>
    <n v="3.5000000000000004"/>
    <n v="3.5000000000000003E-2"/>
    <n v="0.17500000000000002"/>
    <n v="1"/>
    <n v="49.016260000000003"/>
    <n v="1"/>
    <n v="49.016260000000003"/>
    <n v="1"/>
    <n v="49.016260000000003"/>
    <s v="MPS"/>
  </r>
  <r>
    <x v="1"/>
    <x v="6022"/>
    <s v="6C"/>
    <n v="1000"/>
    <x v="4"/>
    <x v="4"/>
    <s v="T"/>
    <n v="0"/>
    <n v="5"/>
    <n v="5"/>
    <n v="5"/>
    <m/>
    <n v="5"/>
    <n v="0"/>
    <n v="521.49202000000002"/>
    <s v="78320 SL"/>
    <n v="6"/>
    <n v="20"/>
    <n v="8.7692307692307694E-2"/>
    <n v="87.692307692307693"/>
    <n v="116.67576923076923"/>
    <n v="0.11667576923076924"/>
    <n v="0.43846153846153846"/>
    <n v="1"/>
    <n v="521.49202000000002"/>
    <n v="1"/>
    <n v="521.49202000000002"/>
    <n v="2"/>
    <n v="1042.98404"/>
    <s v="MPS"/>
  </r>
  <r>
    <x v="1"/>
    <x v="6023"/>
    <s v="6C"/>
    <n v="100"/>
    <x v="4"/>
    <x v="4"/>
    <s v="T"/>
    <n v="0"/>
    <n v="5"/>
    <n v="5"/>
    <n v="5"/>
    <m/>
    <n v="5"/>
    <n v="3"/>
    <n v="52.856189999999998"/>
    <s v="78320 SL"/>
    <n v="1"/>
    <n v="6"/>
    <n v="1.7692307692307691E-2"/>
    <n v="1.7692307692307692"/>
    <n v="116.67576923076923"/>
    <n v="1.1667576923076923"/>
    <n v="8.8461538461538453E-2"/>
    <n v="1"/>
    <n v="52.856189999999998"/>
    <n v="1"/>
    <n v="52.856189999999998"/>
    <n v="1"/>
    <n v="52.856189999999998"/>
    <s v="MPS"/>
  </r>
  <r>
    <x v="1"/>
    <x v="6024"/>
    <s v="6C"/>
    <n v="100"/>
    <x v="4"/>
    <x v="4"/>
    <s v="T"/>
    <n v="0"/>
    <n v="5"/>
    <n v="5"/>
    <n v="5"/>
    <m/>
    <n v="5"/>
    <n v="4"/>
    <n v="37.287849999999999"/>
    <s v="78322 SL"/>
    <n v="19"/>
    <n v="55"/>
    <n v="0.2680769230769231"/>
    <n v="26.80769230769231"/>
    <n v="26.80769230769231"/>
    <n v="0.2680769230769231"/>
    <n v="1.3403846153846155"/>
    <n v="2"/>
    <n v="74.575699999999998"/>
    <n v="3"/>
    <n v="111.86355"/>
    <n v="5"/>
    <n v="186.43924999999999"/>
    <s v="MPS"/>
  </r>
  <r>
    <x v="1"/>
    <x v="6025"/>
    <s v="6C"/>
    <n v="100"/>
    <x v="4"/>
    <x v="4"/>
    <s v="T"/>
    <n v="0"/>
    <n v="5"/>
    <n v="5"/>
    <n v="5"/>
    <m/>
    <n v="5"/>
    <n v="9"/>
    <n v="43.911169999999998"/>
    <s v="78324 SL"/>
    <n v="11"/>
    <n v="53"/>
    <n v="0.17961538461538462"/>
    <n v="17.961538461538463"/>
    <n v="17.961538461538463"/>
    <n v="0.17961538461538462"/>
    <n v="0.89807692307692311"/>
    <n v="1"/>
    <n v="43.911169999999998"/>
    <n v="2"/>
    <n v="87.822339999999997"/>
    <n v="3"/>
    <n v="131.73351"/>
    <s v="MPS"/>
  </r>
  <r>
    <x v="1"/>
    <x v="6026"/>
    <s v="6C"/>
    <n v="1000"/>
    <x v="4"/>
    <x v="4"/>
    <s v="T"/>
    <n v="0"/>
    <n v="5"/>
    <n v="5"/>
    <n v="5"/>
    <m/>
    <n v="5"/>
    <n v="0"/>
    <n v="567.88738000000001"/>
    <s v="78330 SL"/>
    <n v="1"/>
    <n v="1"/>
    <n v="1.1923076923076923E-2"/>
    <n v="11.923076923076923"/>
    <n v="20.461538461538463"/>
    <n v="2.0461538461538465E-2"/>
    <n v="5.9615384615384619E-2"/>
    <n v="1"/>
    <n v="567.88738000000001"/>
    <n v="1"/>
    <n v="567.88738000000001"/>
    <n v="1"/>
    <n v="567.88738000000001"/>
    <s v="MPS"/>
  </r>
  <r>
    <x v="1"/>
    <x v="6027"/>
    <s v="6C"/>
    <n v="100"/>
    <x v="4"/>
    <x v="4"/>
    <s v="T"/>
    <n v="0"/>
    <n v="5"/>
    <n v="5"/>
    <n v="5"/>
    <m/>
    <n v="5"/>
    <n v="0"/>
    <n v="57.497770000000003"/>
    <s v="78330 SL"/>
    <n v="6"/>
    <n v="18"/>
    <n v="8.5384615384615392E-2"/>
    <n v="8.5384615384615401"/>
    <n v="20.461538461538463"/>
    <n v="0.20461538461538464"/>
    <n v="0.42692307692307696"/>
    <n v="1"/>
    <n v="57.497770000000003"/>
    <n v="1"/>
    <n v="57.497770000000003"/>
    <n v="2"/>
    <n v="114.99554000000001"/>
    <s v="MPS"/>
  </r>
  <r>
    <x v="1"/>
    <x v="6028"/>
    <s v="6C"/>
    <n v="1000"/>
    <x v="4"/>
    <x v="4"/>
    <s v="T"/>
    <n v="0"/>
    <n v="5"/>
    <n v="5"/>
    <n v="5"/>
    <m/>
    <n v="5"/>
    <n v="2"/>
    <n v="333.01236"/>
    <s v="78332 SL"/>
    <n v="2"/>
    <n v="9"/>
    <n v="3.1923076923076922E-2"/>
    <n v="31.923076923076923"/>
    <n v="35.07692307692308"/>
    <n v="3.5076923076923082E-2"/>
    <n v="0.1596153846153846"/>
    <n v="1"/>
    <n v="333.01236"/>
    <n v="1"/>
    <n v="333.01236"/>
    <n v="1"/>
    <n v="333.01236"/>
    <s v="MPS"/>
  </r>
  <r>
    <x v="1"/>
    <x v="6029"/>
    <s v="6C"/>
    <n v="100"/>
    <x v="4"/>
    <x v="4"/>
    <s v="T"/>
    <n v="0"/>
    <n v="5"/>
    <n v="5"/>
    <n v="5"/>
    <m/>
    <n v="5"/>
    <n v="5"/>
    <n v="34.100529999999999"/>
    <s v="78332 SL"/>
    <n v="1"/>
    <n v="18"/>
    <n v="3.1538461538461536E-2"/>
    <n v="3.1538461538461537"/>
    <n v="35.07692307692308"/>
    <n v="0.35076923076923078"/>
    <n v="0.15769230769230769"/>
    <n v="1"/>
    <n v="34.100529999999999"/>
    <n v="1"/>
    <n v="34.100529999999999"/>
    <n v="1"/>
    <n v="34.100529999999999"/>
    <s v="MPS"/>
  </r>
  <r>
    <x v="1"/>
    <x v="6030"/>
    <s v="6C"/>
    <n v="1000"/>
    <x v="4"/>
    <x v="4"/>
    <s v="T"/>
    <n v="0"/>
    <n v="5"/>
    <n v="5"/>
    <n v="5"/>
    <m/>
    <n v="5"/>
    <n v="5"/>
    <n v="376.33186000000001"/>
    <s v="78333 SL"/>
    <n v="13"/>
    <n v="16"/>
    <n v="0.15846153846153846"/>
    <n v="158.46153846153845"/>
    <n v="161"/>
    <n v="0.161"/>
    <n v="0.79230769230769227"/>
    <n v="1"/>
    <n v="376.33186000000001"/>
    <n v="2"/>
    <n v="752.66372000000001"/>
    <n v="3"/>
    <n v="1128.99558"/>
    <s v="MPS"/>
  </r>
  <r>
    <x v="1"/>
    <x v="6031"/>
    <s v="6C"/>
    <n v="100"/>
    <x v="4"/>
    <x v="4"/>
    <s v="T"/>
    <n v="0"/>
    <n v="5"/>
    <n v="5"/>
    <n v="5"/>
    <m/>
    <n v="5"/>
    <n v="1"/>
    <n v="38.432479999999998"/>
    <s v="78333 SL"/>
    <n v="0"/>
    <n v="22"/>
    <n v="2.5384615384615384E-2"/>
    <n v="2.5384615384615383"/>
    <n v="161"/>
    <n v="1.61"/>
    <n v="0.12692307692307692"/>
    <n v="1"/>
    <n v="38.432479999999998"/>
    <n v="1"/>
    <n v="38.432479999999998"/>
    <n v="1"/>
    <n v="38.432479999999998"/>
    <s v="MPS"/>
  </r>
  <r>
    <x v="1"/>
    <x v="6032"/>
    <s v="6C"/>
    <n v="100"/>
    <x v="4"/>
    <x v="4"/>
    <s v="T"/>
    <n v="0"/>
    <n v="5"/>
    <n v="5"/>
    <n v="5"/>
    <m/>
    <n v="5"/>
    <n v="4"/>
    <n v="43.153300000000002"/>
    <s v="78334 SL"/>
    <n v="6"/>
    <n v="26"/>
    <n v="9.4615384615384615E-2"/>
    <n v="9.4615384615384617"/>
    <n v="9.4615384615384617"/>
    <n v="9.4615384615384615E-2"/>
    <n v="0.47307692307692306"/>
    <n v="1"/>
    <n v="43.153300000000002"/>
    <n v="1"/>
    <n v="43.153300000000002"/>
    <n v="2"/>
    <n v="86.306600000000003"/>
    <s v="MPS"/>
  </r>
  <r>
    <x v="1"/>
    <x v="6033"/>
    <s v="6C"/>
    <n v="100"/>
    <x v="4"/>
    <x v="4"/>
    <s v="T"/>
    <n v="0"/>
    <n v="5"/>
    <n v="5"/>
    <n v="5"/>
    <m/>
    <n v="5"/>
    <n v="8"/>
    <n v="39.390410000000003"/>
    <s v="78342 SL"/>
    <n v="12"/>
    <n v="25"/>
    <n v="0.15807692307692309"/>
    <n v="15.807692307692308"/>
    <n v="15.807692307692308"/>
    <n v="0.15807692307692309"/>
    <n v="0.79038461538461546"/>
    <n v="1"/>
    <n v="39.390410000000003"/>
    <n v="2"/>
    <n v="78.780820000000006"/>
    <n v="3"/>
    <n v="118.17123000000001"/>
    <s v="MPS"/>
  </r>
  <r>
    <x v="1"/>
    <x v="6034"/>
    <s v="6C"/>
    <n v="100"/>
    <x v="4"/>
    <x v="4"/>
    <s v="T"/>
    <n v="0"/>
    <n v="5"/>
    <n v="5"/>
    <n v="5"/>
    <m/>
    <n v="5"/>
    <n v="3"/>
    <n v="38.652929999999998"/>
    <s v="78353 SL"/>
    <n v="6"/>
    <n v="12"/>
    <n v="7.8461538461538458E-2"/>
    <n v="7.8461538461538458"/>
    <n v="7.8461538461538458"/>
    <n v="7.8461538461538458E-2"/>
    <n v="0.3923076923076923"/>
    <n v="1"/>
    <n v="38.652929999999998"/>
    <n v="1"/>
    <n v="38.652929999999998"/>
    <n v="2"/>
    <n v="77.305859999999996"/>
    <s v="MPS"/>
  </r>
  <r>
    <x v="1"/>
    <x v="6035"/>
    <s v="6C"/>
    <n v="1000"/>
    <x v="4"/>
    <x v="4"/>
    <s v="T"/>
    <n v="0"/>
    <n v="5"/>
    <n v="5"/>
    <n v="5"/>
    <m/>
    <n v="5"/>
    <n v="0"/>
    <n v="362.24846000000002"/>
    <s v="78362 SL"/>
    <n v="1"/>
    <n v="5"/>
    <n v="1.6538461538461537E-2"/>
    <n v="16.538461538461537"/>
    <n v="19.115384615384613"/>
    <n v="1.9115384615384614E-2"/>
    <n v="8.2692307692307676E-2"/>
    <n v="1"/>
    <n v="362.24846000000002"/>
    <n v="1"/>
    <n v="362.24846000000002"/>
    <n v="1"/>
    <n v="362.24846000000002"/>
    <s v="MPS"/>
  </r>
  <r>
    <x v="1"/>
    <x v="6036"/>
    <s v="6C"/>
    <n v="100"/>
    <x v="4"/>
    <x v="4"/>
    <s v="T"/>
    <n v="0"/>
    <n v="5"/>
    <n v="5"/>
    <n v="5"/>
    <m/>
    <n v="5"/>
    <n v="11"/>
    <n v="37.038159999999998"/>
    <s v="78362 SL"/>
    <n v="1"/>
    <n v="13"/>
    <n v="2.5769230769230766E-2"/>
    <n v="2.5769230769230766"/>
    <n v="19.115384615384613"/>
    <n v="0.19115384615384612"/>
    <n v="0.12884615384615383"/>
    <n v="1"/>
    <n v="37.038159999999998"/>
    <n v="1"/>
    <n v="37.038159999999998"/>
    <n v="1"/>
    <n v="37.038159999999998"/>
    <s v="MPS"/>
  </r>
  <r>
    <x v="1"/>
    <x v="6037"/>
    <s v="6C"/>
    <n v="100"/>
    <x v="4"/>
    <x v="4"/>
    <s v="T"/>
    <n v="0"/>
    <n v="5"/>
    <n v="5"/>
    <n v="5"/>
    <m/>
    <n v="5"/>
    <n v="3"/>
    <n v="49.757199999999997"/>
    <s v="78363 SL"/>
    <n v="0"/>
    <n v="13"/>
    <n v="1.4999999999999999E-2"/>
    <n v="1.5"/>
    <n v="1.5"/>
    <n v="1.4999999999999999E-2"/>
    <n v="7.4999999999999997E-2"/>
    <n v="1"/>
    <n v="49.757199999999997"/>
    <n v="1"/>
    <n v="49.757199999999997"/>
    <n v="1"/>
    <n v="49.757199999999997"/>
    <s v="MPS"/>
  </r>
  <r>
    <x v="1"/>
    <x v="6038"/>
    <s v="6C"/>
    <n v="100"/>
    <x v="4"/>
    <x v="4"/>
    <s v="T"/>
    <n v="0"/>
    <n v="5"/>
    <n v="5"/>
    <n v="5"/>
    <m/>
    <n v="5"/>
    <n v="2"/>
    <n v="40.253729999999997"/>
    <s v="78372 SL"/>
    <n v="18"/>
    <n v="29"/>
    <n v="0.22730769230769229"/>
    <n v="22.73076923076923"/>
    <n v="22.73076923076923"/>
    <n v="0.22730769230769229"/>
    <n v="1.1365384615384615"/>
    <n v="2"/>
    <n v="80.507459999999995"/>
    <n v="3"/>
    <n v="120.76119"/>
    <n v="5"/>
    <n v="201.26864999999998"/>
    <s v="MPS"/>
  </r>
  <r>
    <x v="1"/>
    <x v="6039"/>
    <s v="3A"/>
    <n v="1"/>
    <x v="2"/>
    <x v="2"/>
    <n v="2"/>
    <n v="-0.375"/>
    <n v="25"/>
    <n v="40"/>
    <n v="25"/>
    <m/>
    <n v="81"/>
    <m/>
    <n v="0.25464999999999999"/>
    <s v="2433C SL"/>
    <s v="0"/>
    <s v="0"/>
    <n v="0"/>
    <n v="0"/>
    <n v="78.192307692307693"/>
    <n v="78.192307692307693"/>
    <n v="0"/>
    <n v="0"/>
    <n v="0"/>
    <n v="6334"/>
    <n v="1612.9530999999999"/>
    <n v="6725"/>
    <n v="1712.52125"/>
    <s v="Portal"/>
  </r>
  <r>
    <x v="0"/>
    <x v="6040"/>
    <s v="8A"/>
    <n v="1"/>
    <x v="1"/>
    <x v="1"/>
    <s v="E"/>
    <n v="0.17647058823529413"/>
    <n v="140"/>
    <n v="119"/>
    <n v="119"/>
    <n v="-4"/>
    <n v="110"/>
    <m/>
    <n v="0"/>
    <s v="F2213/32 RD"/>
    <s v="0"/>
    <s v="0"/>
    <n v="0"/>
    <n v="0"/>
    <n v="15.706153846153846"/>
    <n v="15.706153846153846"/>
    <n v="0"/>
    <n v="0"/>
    <n v="0"/>
    <n v="0"/>
    <n v="0"/>
    <n v="0"/>
    <n v="0"/>
    <s v="Portal"/>
  </r>
  <r>
    <x v="0"/>
    <x v="6041"/>
    <s v="8A"/>
    <n v="1.5"/>
    <x v="1"/>
    <x v="1"/>
    <s v="E"/>
    <n v="0"/>
    <n v="140"/>
    <n v="140"/>
    <n v="140"/>
    <n v="-4"/>
    <n v="110"/>
    <m/>
    <n v="33.33"/>
    <s v="F62121/2 BK"/>
    <n v="5"/>
    <n v="56"/>
    <n v="0.11846153846153847"/>
    <n v="0.1776923076923077"/>
    <n v="0.34500000000000003"/>
    <n v="0.23"/>
    <n v="13.030769230769231"/>
    <n v="1"/>
    <n v="33.33"/>
    <n v="14"/>
    <n v="466.62"/>
    <n v="15"/>
    <n v="499.95"/>
    <s v="Portal"/>
  </r>
  <r>
    <x v="1"/>
    <x v="6042"/>
    <s v="3A"/>
    <n v="328"/>
    <x v="2"/>
    <x v="2"/>
    <n v="2"/>
    <n v="-0.75"/>
    <n v="25"/>
    <n v="100"/>
    <n v="25"/>
    <m/>
    <n v="110"/>
    <m/>
    <n v="53.611600000000003"/>
    <s v="2421C SL"/>
    <n v="0"/>
    <n v="83"/>
    <n v="9.5769230769230759E-2"/>
    <n v="31.412307692307689"/>
    <n v="1161.6430769230769"/>
    <n v="3.5415947467166982"/>
    <n v="10.534615384615384"/>
    <n v="0"/>
    <n v="0"/>
    <n v="11"/>
    <n v="589.72760000000005"/>
    <n v="11"/>
    <n v="589.72760000000005"/>
    <s v="Portal"/>
  </r>
  <r>
    <x v="1"/>
    <x v="6043"/>
    <s v="5A"/>
    <n v="1000"/>
    <x v="0"/>
    <x v="0"/>
    <s v="S"/>
    <n v="-0.62264150943396224"/>
    <n v="20"/>
    <n v="53"/>
    <n v="20"/>
    <n v="-4"/>
    <n v="110"/>
    <m/>
    <n v="98.62"/>
    <s v="1559 GY"/>
    <n v="3"/>
    <n v="3"/>
    <n v="3.5769230769230768E-2"/>
    <n v="35.769230769230766"/>
    <n v="35.769230769230766"/>
    <n v="3.5769230769230768E-2"/>
    <n v="3.9346153846153844"/>
    <n v="0"/>
    <n v="0"/>
    <n v="4"/>
    <n v="394.48"/>
    <n v="4"/>
    <n v="394.48"/>
    <s v="Traditional"/>
  </r>
  <r>
    <x v="1"/>
    <x v="6044"/>
    <s v="3F"/>
    <n v="250"/>
    <x v="0"/>
    <x v="0"/>
    <s v="B"/>
    <n v="-0.65"/>
    <n v="35"/>
    <n v="100"/>
    <n v="35"/>
    <n v="-4"/>
    <n v="110"/>
    <m/>
    <n v="29.95"/>
    <s v="18-2439 BK"/>
    <s v="0"/>
    <s v="0"/>
    <n v="0"/>
    <n v="0"/>
    <s v="0"/>
    <n v="0"/>
    <n v="0"/>
    <n v="0"/>
    <n v="0"/>
    <n v="0"/>
    <n v="0"/>
    <n v="0"/>
    <n v="0"/>
    <s v="Traditional"/>
  </r>
  <r>
    <x v="1"/>
    <x v="6045"/>
    <s v="3A"/>
    <n v="1"/>
    <x v="0"/>
    <x v="0"/>
    <s v="B"/>
    <n v="-0.75"/>
    <n v="25"/>
    <n v="100"/>
    <n v="25"/>
    <n v="-4"/>
    <n v="110"/>
    <m/>
    <n v="0.15684000000000001"/>
    <s v="21-1134 SL"/>
    <n v="0"/>
    <n v="30415"/>
    <n v="35.094230769230769"/>
    <n v="35.094230769230769"/>
    <n v="35.094230769230769"/>
    <n v="35.094230769230769"/>
    <n v="3860.3653846153848"/>
    <n v="175"/>
    <n v="27.447000000000003"/>
    <n v="4035"/>
    <n v="632.84940000000006"/>
    <n v="4210"/>
    <n v="660.29640000000006"/>
    <s v="Traditional"/>
  </r>
  <r>
    <x v="1"/>
    <x v="6046"/>
    <s v="5A"/>
    <n v="10000"/>
    <x v="31"/>
    <x v="30"/>
    <s v="S"/>
    <n v="4.1666666666666664E-2"/>
    <n v="25"/>
    <n v="24"/>
    <n v="24"/>
    <n v="-4"/>
    <n v="110"/>
    <m/>
    <n v="233.5"/>
    <s v="3251 BK"/>
    <s v="0"/>
    <s v="0"/>
    <n v="0"/>
    <n v="0"/>
    <n v="1274.7307692307691"/>
    <n v="0.12747307692307691"/>
    <n v="0"/>
    <n v="0"/>
    <n v="0"/>
    <n v="0"/>
    <n v="0"/>
    <n v="0"/>
    <n v="0"/>
    <s v="Traditional"/>
  </r>
  <r>
    <x v="1"/>
    <x v="6047"/>
    <s v="5A"/>
    <n v="10000"/>
    <x v="31"/>
    <x v="30"/>
    <s v="S"/>
    <n v="4.1666666666666664E-2"/>
    <n v="25"/>
    <n v="24"/>
    <n v="24"/>
    <n v="-4"/>
    <n v="110"/>
    <m/>
    <m/>
    <s v="3251 BL"/>
    <s v="0"/>
    <s v="0"/>
    <n v="0"/>
    <n v="0"/>
    <n v="420.96153846153845"/>
    <n v="4.2096153846153846E-2"/>
    <n v="0"/>
    <n v="0"/>
    <n v="0"/>
    <n v="0"/>
    <n v="0"/>
    <n v="0"/>
    <n v="0"/>
    <s v="Traditional"/>
  </r>
  <r>
    <x v="1"/>
    <x v="6048"/>
    <s v="5A"/>
    <n v="10000"/>
    <x v="31"/>
    <x v="30"/>
    <s v="S"/>
    <n v="4.1666666666666664E-2"/>
    <n v="25"/>
    <n v="24"/>
    <n v="24"/>
    <n v="-4"/>
    <n v="110"/>
    <m/>
    <m/>
    <s v="3251 BR"/>
    <s v="0"/>
    <s v="0"/>
    <n v="0"/>
    <n v="0"/>
    <n v="183.07692307692304"/>
    <n v="1.8307692307692303E-2"/>
    <n v="0"/>
    <n v="0"/>
    <n v="0"/>
    <n v="0"/>
    <n v="0"/>
    <n v="0"/>
    <n v="0"/>
    <s v="Traditional"/>
  </r>
  <r>
    <x v="1"/>
    <x v="6049"/>
    <s v="5A"/>
    <n v="10000"/>
    <x v="31"/>
    <x v="30"/>
    <s v="S"/>
    <n v="4.1666666666666664E-2"/>
    <n v="25"/>
    <n v="24"/>
    <n v="24"/>
    <n v="-4"/>
    <n v="110"/>
    <m/>
    <m/>
    <s v="3251 GR"/>
    <s v="0"/>
    <s v="0"/>
    <n v="0"/>
    <n v="0"/>
    <n v="207.96153846153848"/>
    <n v="2.079615384615385E-2"/>
    <n v="0"/>
    <n v="0"/>
    <n v="0"/>
    <n v="0"/>
    <n v="0"/>
    <n v="0"/>
    <n v="0"/>
    <s v="Traditional"/>
  </r>
  <r>
    <x v="1"/>
    <x v="6050"/>
    <s v="5A"/>
    <n v="10000"/>
    <x v="31"/>
    <x v="30"/>
    <s v="S"/>
    <n v="1.6666666666666667"/>
    <n v="64"/>
    <n v="24"/>
    <n v="24"/>
    <n v="-4"/>
    <n v="110"/>
    <m/>
    <m/>
    <s v="3251 GY"/>
    <s v="0"/>
    <s v="0"/>
    <n v="0"/>
    <n v="0"/>
    <s v="0"/>
    <n v="0"/>
    <n v="0"/>
    <n v="0"/>
    <n v="0"/>
    <n v="0"/>
    <n v="0"/>
    <n v="0"/>
    <n v="0"/>
    <s v="Traditional"/>
  </r>
  <r>
    <x v="1"/>
    <x v="6051"/>
    <s v="5A"/>
    <n v="10000"/>
    <x v="31"/>
    <x v="30"/>
    <s v="S"/>
    <n v="4.1666666666666664E-2"/>
    <n v="25"/>
    <n v="24"/>
    <n v="24"/>
    <n v="-4"/>
    <n v="110"/>
    <m/>
    <m/>
    <s v="3251 OR"/>
    <s v="0"/>
    <s v="0"/>
    <n v="0"/>
    <n v="0"/>
    <n v="139.23076923076923"/>
    <n v="1.3923076923076923E-2"/>
    <n v="0"/>
    <n v="0"/>
    <n v="0"/>
    <n v="0"/>
    <n v="0"/>
    <n v="0"/>
    <n v="0"/>
    <s v="Traditional"/>
  </r>
  <r>
    <x v="1"/>
    <x v="6052"/>
    <s v="5A"/>
    <n v="10000"/>
    <x v="31"/>
    <x v="30"/>
    <s v="S"/>
    <n v="1.6666666666666667"/>
    <n v="64"/>
    <n v="24"/>
    <n v="24"/>
    <n v="-4"/>
    <n v="110"/>
    <m/>
    <m/>
    <s v="3251 PK"/>
    <s v="0"/>
    <s v="0"/>
    <n v="0"/>
    <n v="0"/>
    <s v="0"/>
    <n v="0"/>
    <n v="0"/>
    <n v="0"/>
    <n v="0"/>
    <n v="0"/>
    <n v="0"/>
    <n v="0"/>
    <n v="0"/>
    <s v="Traditional"/>
  </r>
  <r>
    <x v="1"/>
    <x v="6053"/>
    <s v="5A"/>
    <n v="10000"/>
    <x v="31"/>
    <x v="30"/>
    <s v="S"/>
    <n v="4.1666666666666664E-2"/>
    <n v="25"/>
    <n v="24"/>
    <n v="24"/>
    <n v="-4"/>
    <n v="110"/>
    <m/>
    <m/>
    <s v="3251 RD"/>
    <s v="0"/>
    <s v="0"/>
    <n v="0"/>
    <n v="0"/>
    <n v="1006.2692307692307"/>
    <n v="0.10062692307692307"/>
    <n v="0"/>
    <n v="0"/>
    <n v="0"/>
    <n v="0"/>
    <n v="0"/>
    <n v="0"/>
    <n v="0"/>
    <s v="Traditional"/>
  </r>
  <r>
    <x v="1"/>
    <x v="6054"/>
    <s v="5A"/>
    <n v="10000"/>
    <x v="31"/>
    <x v="30"/>
    <s v="S"/>
    <n v="4.1666666666666664E-2"/>
    <n v="25"/>
    <n v="24"/>
    <n v="24"/>
    <n v="-4"/>
    <n v="110"/>
    <m/>
    <m/>
    <s v="3251 SL"/>
    <s v="0"/>
    <s v="0"/>
    <n v="0"/>
    <n v="0"/>
    <n v="103.42307692307692"/>
    <n v="1.0342307692307692E-2"/>
    <n v="0"/>
    <n v="0"/>
    <n v="0"/>
    <n v="0"/>
    <n v="0"/>
    <n v="0"/>
    <n v="0"/>
    <s v="Traditional"/>
  </r>
  <r>
    <x v="1"/>
    <x v="6055"/>
    <s v="5A"/>
    <n v="10000"/>
    <x v="31"/>
    <x v="30"/>
    <s v="S"/>
    <n v="4.1666666666666664E-2"/>
    <n v="25"/>
    <n v="24"/>
    <n v="24"/>
    <n v="-4"/>
    <n v="110"/>
    <m/>
    <m/>
    <s v="3251 VI"/>
    <s v="0"/>
    <s v="0"/>
    <n v="0"/>
    <n v="0"/>
    <n v="226.88461538461536"/>
    <n v="2.2688461538461536E-2"/>
    <n v="0"/>
    <n v="0"/>
    <n v="0"/>
    <n v="0"/>
    <n v="0"/>
    <n v="0"/>
    <n v="0"/>
    <s v="Traditional"/>
  </r>
  <r>
    <x v="1"/>
    <x v="6056"/>
    <s v="5A"/>
    <n v="10000"/>
    <x v="31"/>
    <x v="30"/>
    <s v="S"/>
    <n v="4.1666666666666664E-2"/>
    <n v="25"/>
    <n v="24"/>
    <n v="24"/>
    <n v="-4"/>
    <n v="110"/>
    <m/>
    <m/>
    <s v="3251 WH"/>
    <s v="0"/>
    <s v="0"/>
    <n v="0"/>
    <n v="0"/>
    <n v="666.42307692307691"/>
    <n v="6.6642307692307695E-2"/>
    <n v="0"/>
    <n v="0"/>
    <n v="0"/>
    <n v="0"/>
    <n v="0"/>
    <n v="0"/>
    <n v="0"/>
    <s v="Traditional"/>
  </r>
  <r>
    <x v="1"/>
    <x v="6057"/>
    <s v="5A"/>
    <n v="10000"/>
    <x v="31"/>
    <x v="30"/>
    <s v="S"/>
    <n v="1.6666666666666667"/>
    <n v="64"/>
    <n v="24"/>
    <n v="24"/>
    <n v="-4"/>
    <n v="110"/>
    <m/>
    <m/>
    <s v="3251 WO"/>
    <s v="0"/>
    <s v="0"/>
    <n v="0"/>
    <n v="0"/>
    <s v="0"/>
    <n v="0"/>
    <n v="0"/>
    <n v="0"/>
    <n v="0"/>
    <n v="0"/>
    <n v="0"/>
    <n v="0"/>
    <n v="0"/>
    <s v="Traditional"/>
  </r>
  <r>
    <x v="1"/>
    <x v="6058"/>
    <s v="5A"/>
    <n v="10000"/>
    <x v="31"/>
    <x v="30"/>
    <s v="S"/>
    <n v="1.6666666666666667"/>
    <n v="64"/>
    <n v="24"/>
    <n v="24"/>
    <n v="-4"/>
    <n v="110"/>
    <m/>
    <m/>
    <s v="3251 YG"/>
    <s v="0"/>
    <s v="0"/>
    <n v="0"/>
    <n v="0"/>
    <s v="0"/>
    <n v="0"/>
    <n v="0"/>
    <n v="0"/>
    <n v="0"/>
    <n v="0"/>
    <n v="0"/>
    <n v="0"/>
    <n v="0"/>
    <s v="Traditional"/>
  </r>
  <r>
    <x v="1"/>
    <x v="6059"/>
    <s v="5A"/>
    <n v="10000"/>
    <x v="31"/>
    <x v="30"/>
    <s v="S"/>
    <n v="4.1666666666666664E-2"/>
    <n v="25"/>
    <n v="24"/>
    <n v="24"/>
    <n v="-4"/>
    <n v="110"/>
    <m/>
    <m/>
    <s v="3251 YL"/>
    <s v="0"/>
    <s v="0"/>
    <n v="0"/>
    <n v="0"/>
    <n v="273.96153846153845"/>
    <n v="2.7396153846153844E-2"/>
    <n v="0"/>
    <n v="0"/>
    <n v="0"/>
    <n v="0"/>
    <n v="0"/>
    <n v="0"/>
    <n v="0"/>
    <s v="Traditional"/>
  </r>
  <r>
    <x v="1"/>
    <x v="6060"/>
    <s v="5C"/>
    <n v="500"/>
    <x v="19"/>
    <x v="18"/>
    <s v="E"/>
    <n v="0"/>
    <n v="34"/>
    <n v="34"/>
    <n v="34"/>
    <n v="-4"/>
    <n v="110"/>
    <m/>
    <m/>
    <s v="398133 RD"/>
    <s v="0"/>
    <s v="0"/>
    <n v="0"/>
    <n v="0"/>
    <s v="0"/>
    <n v="0"/>
    <n v="0"/>
    <n v="0"/>
    <n v="0"/>
    <n v="0"/>
    <n v="0"/>
    <n v="0"/>
    <n v="0"/>
    <s v="Traditional"/>
  </r>
  <r>
    <x v="1"/>
    <x v="6061"/>
    <s v="5C"/>
    <n v="100"/>
    <x v="19"/>
    <x v="18"/>
    <s v="E"/>
    <n v="0"/>
    <n v="34"/>
    <n v="34"/>
    <n v="34"/>
    <n v="-4"/>
    <n v="110"/>
    <m/>
    <m/>
    <s v="398133 RD"/>
    <s v="0"/>
    <s v="0"/>
    <n v="0"/>
    <n v="0"/>
    <s v="0"/>
    <n v="0"/>
    <n v="0"/>
    <n v="0"/>
    <n v="0"/>
    <n v="0"/>
    <n v="0"/>
    <n v="0"/>
    <n v="0"/>
    <s v="Traditional"/>
  </r>
  <r>
    <x v="0"/>
    <x v="6062"/>
    <s v="1F"/>
    <n v="500"/>
    <x v="2"/>
    <x v="2"/>
    <n v="2"/>
    <n v="-0.33333333333333331"/>
    <n v="40"/>
    <n v="60"/>
    <n v="40"/>
    <m/>
    <n v="110"/>
    <m/>
    <n v="209.52198000000001"/>
    <s v="86182CY SL"/>
    <n v="0"/>
    <n v="0"/>
    <n v="0"/>
    <n v="0"/>
    <n v="0"/>
    <n v="0"/>
    <n v="0"/>
    <n v="0"/>
    <n v="0"/>
    <n v="0"/>
    <n v="0"/>
    <n v="0"/>
    <n v="0"/>
    <s v="Portal"/>
  </r>
  <r>
    <x v="1"/>
    <x v="6063"/>
    <s v="3G"/>
    <n v="5000"/>
    <x v="0"/>
    <x v="0"/>
    <s v="B"/>
    <n v="0"/>
    <n v="83"/>
    <n v="83"/>
    <n v="83"/>
    <n v="-4"/>
    <n v="110"/>
    <m/>
    <n v="819.15"/>
    <s v="9058C BK"/>
    <s v="0"/>
    <s v="0"/>
    <n v="0"/>
    <n v="0"/>
    <n v="308.15384615384613"/>
    <n v="6.1630769230769225E-2"/>
    <n v="0"/>
    <n v="0"/>
    <n v="0"/>
    <n v="0"/>
    <n v="0"/>
    <n v="0"/>
    <n v="0"/>
    <s v="Traditional"/>
  </r>
  <r>
    <x v="0"/>
    <x v="6064"/>
    <s v="8A"/>
    <n v="1"/>
    <x v="1"/>
    <x v="1"/>
    <n v="7"/>
    <n v="3.6666666666666665"/>
    <n v="140"/>
    <n v="30"/>
    <n v="30"/>
    <n v="-4"/>
    <n v="110"/>
    <m/>
    <n v="0.12156"/>
    <s v="F2211/16 GR"/>
    <s v="0"/>
    <s v="0"/>
    <n v="0"/>
    <n v="0"/>
    <n v="104.22615384615385"/>
    <n v="104.22615384615385"/>
    <n v="0"/>
    <n v="0"/>
    <n v="0"/>
    <n v="0"/>
    <n v="0"/>
    <n v="0"/>
    <n v="0"/>
    <s v="Traditional"/>
  </r>
  <r>
    <x v="0"/>
    <x v="6065"/>
    <s v="8A"/>
    <n v="65"/>
    <x v="12"/>
    <x v="12"/>
    <n v="7"/>
    <n v="0"/>
    <n v="58"/>
    <n v="58"/>
    <n v="58"/>
    <n v="-4"/>
    <n v="110"/>
    <m/>
    <m/>
    <s v="F221V3/32 BL"/>
    <s v="0"/>
    <s v="0"/>
    <n v="0"/>
    <n v="0"/>
    <n v="0"/>
    <n v="0"/>
    <n v="0"/>
    <n v="0"/>
    <n v="0"/>
    <n v="0"/>
    <n v="0"/>
    <n v="0"/>
    <n v="0"/>
    <s v="Traditional"/>
  </r>
  <r>
    <x v="0"/>
    <x v="6066"/>
    <s v="8A"/>
    <n v="16"/>
    <x v="12"/>
    <x v="12"/>
    <n v="7"/>
    <n v="0"/>
    <n v="58"/>
    <n v="58"/>
    <n v="58"/>
    <n v="-4"/>
    <n v="110"/>
    <m/>
    <m/>
    <s v="F221V3/32 BL"/>
    <s v="0"/>
    <s v="0"/>
    <n v="0"/>
    <n v="0"/>
    <n v="0"/>
    <n v="0"/>
    <n v="0"/>
    <n v="0"/>
    <n v="0"/>
    <n v="0"/>
    <n v="0"/>
    <n v="0"/>
    <n v="0"/>
    <s v="Traditional"/>
  </r>
  <r>
    <x v="1"/>
    <x v="6067"/>
    <s v="8A"/>
    <n v="1"/>
    <x v="1"/>
    <x v="1"/>
    <s v="B"/>
    <n v="3.6666666666666665"/>
    <n v="140"/>
    <n v="30"/>
    <n v="30"/>
    <n v="-4"/>
    <n v="110"/>
    <m/>
    <m/>
    <s v="F3211/2 BK"/>
    <s v="0"/>
    <s v="0"/>
    <n v="0"/>
    <n v="0"/>
    <n v="78.552307692307679"/>
    <n v="78.552307692307679"/>
    <n v="0"/>
    <n v="0"/>
    <n v="0"/>
    <n v="0"/>
    <n v="0"/>
    <n v="0"/>
    <n v="0"/>
    <s v="Traditional"/>
  </r>
  <r>
    <x v="1"/>
    <x v="6068"/>
    <s v="8A"/>
    <n v="1"/>
    <x v="1"/>
    <x v="1"/>
    <s v="B"/>
    <n v="3.6666666666666665"/>
    <n v="140"/>
    <n v="30"/>
    <n v="30"/>
    <n v="-4"/>
    <n v="110"/>
    <m/>
    <m/>
    <s v="F3211/4 BK"/>
    <s v="0"/>
    <s v="0"/>
    <n v="0"/>
    <n v="0"/>
    <n v="94.692307692307679"/>
    <n v="94.692307692307679"/>
    <n v="0"/>
    <n v="0"/>
    <n v="0"/>
    <n v="0"/>
    <n v="0"/>
    <n v="0"/>
    <n v="0"/>
    <s v="Traditional"/>
  </r>
  <r>
    <x v="1"/>
    <x v="6069"/>
    <s v="8B"/>
    <n v="250"/>
    <x v="11"/>
    <x v="11"/>
    <s v="B"/>
    <n v="0"/>
    <n v="24"/>
    <n v="24"/>
    <n v="24"/>
    <n v="-4"/>
    <n v="110"/>
    <m/>
    <n v="82.503"/>
    <s v="PF2405/8 NA"/>
    <s v="0"/>
    <s v="0"/>
    <n v="0"/>
    <n v="0"/>
    <n v="57.88461538461538"/>
    <n v="0.23153846153846153"/>
    <n v="0"/>
    <n v="0"/>
    <n v="0"/>
    <n v="0"/>
    <n v="0"/>
    <n v="0"/>
    <n v="0"/>
    <s v="Tradition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5071C-3A40-4E2C-9958-AB26597BE35D}" name="PivotTable7"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71:B102" firstHeaderRow="1" firstDataRow="1" firstDataCol="1"/>
  <pivotFields count="30">
    <pivotField compact="0" outline="0" showAll="0">
      <items count="3">
        <item x="1"/>
        <item x="0"/>
        <item t="default"/>
      </items>
    </pivotField>
    <pivotField compact="0" outline="0" showAll="0">
      <items count="6071">
        <item x="1121"/>
        <item x="1546"/>
        <item x="3680"/>
        <item x="725"/>
        <item x="3860"/>
        <item x="3638"/>
        <item x="3088"/>
        <item x="2859"/>
        <item x="188"/>
        <item x="0"/>
        <item x="4382"/>
        <item x="4383"/>
        <item x="4384"/>
        <item x="4385"/>
        <item x="1097"/>
        <item x="4387"/>
        <item x="4388"/>
        <item x="1820"/>
        <item x="2182"/>
        <item x="2436"/>
        <item x="553"/>
        <item x="131"/>
        <item x="907"/>
        <item x="1264"/>
        <item x="2095"/>
        <item x="1798"/>
        <item x="1771"/>
        <item x="4120"/>
        <item x="6"/>
        <item x="833"/>
        <item x="4062"/>
        <item x="1165"/>
        <item x="2139"/>
        <item x="1211"/>
        <item x="2101"/>
        <item x="4716"/>
        <item x="237"/>
        <item x="1122"/>
        <item x="1533"/>
        <item x="1060"/>
        <item x="1113"/>
        <item x="1994"/>
        <item x="4619"/>
        <item x="448"/>
        <item x="5037"/>
        <item x="4656"/>
        <item x="4567"/>
        <item x="2832"/>
        <item x="3861"/>
        <item x="4070"/>
        <item x="4096"/>
        <item x="2128"/>
        <item x="4881"/>
        <item x="4397"/>
        <item x="3612"/>
        <item x="5151"/>
        <item x="1787"/>
        <item x="5199"/>
        <item x="417"/>
        <item x="4488"/>
        <item x="3966"/>
        <item x="1703"/>
        <item x="1087"/>
        <item x="4861"/>
        <item x="1548"/>
        <item x="1178"/>
        <item x="1594"/>
        <item x="4486"/>
        <item x="5559"/>
        <item x="5211"/>
        <item x="4871"/>
        <item x="2631"/>
        <item x="5299"/>
        <item x="2625"/>
        <item x="1635"/>
        <item x="5197"/>
        <item x="3318"/>
        <item x="5288"/>
        <item x="449"/>
        <item x="5284"/>
        <item x="1608"/>
        <item x="2368"/>
        <item x="5121"/>
        <item x="1383"/>
        <item x="2488"/>
        <item x="114"/>
        <item x="477"/>
        <item x="5227"/>
        <item x="1644"/>
        <item x="110"/>
        <item x="5729"/>
        <item x="1045"/>
        <item x="4820"/>
        <item x="445"/>
        <item x="2630"/>
        <item x="2655"/>
        <item x="1900"/>
        <item x="298"/>
        <item x="474"/>
        <item x="820"/>
        <item x="4811"/>
        <item x="620"/>
        <item x="2648"/>
        <item x="5013"/>
        <item x="3798"/>
        <item x="2048"/>
        <item x="4302"/>
        <item x="2057"/>
        <item x="1961"/>
        <item x="4395"/>
        <item x="3430"/>
        <item x="2633"/>
        <item x="4493"/>
        <item x="2587"/>
        <item x="4251"/>
        <item x="2171"/>
        <item x="3572"/>
        <item x="2649"/>
        <item x="4804"/>
        <item x="2638"/>
        <item x="196"/>
        <item x="1462"/>
        <item x="163"/>
        <item x="2549"/>
        <item x="4478"/>
        <item x="2049"/>
        <item x="2621"/>
        <item x="5780"/>
        <item x="5289"/>
        <item x="1864"/>
        <item x="3960"/>
        <item x="1028"/>
        <item x="4813"/>
        <item x="1774"/>
        <item x="4360"/>
        <item x="5232"/>
        <item x="1680"/>
        <item x="3838"/>
        <item x="2623"/>
        <item x="2843"/>
        <item x="4265"/>
        <item x="260"/>
        <item x="5512"/>
        <item x="1308"/>
        <item x="3782"/>
        <item x="610"/>
        <item x="684"/>
        <item x="1050"/>
        <item x="3137"/>
        <item x="326"/>
        <item x="5251"/>
        <item x="4631"/>
        <item x="4353"/>
        <item x="2826"/>
        <item x="966"/>
        <item x="3890"/>
        <item x="2419"/>
        <item x="3788"/>
        <item x="3789"/>
        <item x="1801"/>
        <item x="2417"/>
        <item x="4468"/>
        <item x="1364"/>
        <item x="529"/>
        <item x="1847"/>
        <item x="597"/>
        <item x="206"/>
        <item x="2094"/>
        <item x="364"/>
        <item x="174"/>
        <item x="4855"/>
        <item x="536"/>
        <item x="729"/>
        <item x="1525"/>
        <item x="288"/>
        <item x="93"/>
        <item x="3175"/>
        <item x="1693"/>
        <item x="3176"/>
        <item x="735"/>
        <item x="494"/>
        <item x="5646"/>
        <item x="2645"/>
        <item x="584"/>
        <item x="1890"/>
        <item x="5557"/>
        <item x="2773"/>
        <item x="3731"/>
        <item x="703"/>
        <item x="4061"/>
        <item x="3519"/>
        <item x="371"/>
        <item x="4793"/>
        <item x="2634"/>
        <item x="2844"/>
        <item x="2228"/>
        <item x="5722"/>
        <item x="601"/>
        <item x="4298"/>
        <item x="1964"/>
        <item x="2920"/>
        <item x="1637"/>
        <item x="1719"/>
        <item x="5371"/>
        <item x="226"/>
        <item x="1152"/>
        <item x="4838"/>
        <item x="2626"/>
        <item x="1090"/>
        <item x="4859"/>
        <item x="2646"/>
        <item x="2838"/>
        <item x="1578"/>
        <item x="819"/>
        <item x="4903"/>
        <item x="2308"/>
        <item x="1361"/>
        <item x="4227"/>
        <item x="2421"/>
        <item x="361"/>
        <item x="5119"/>
        <item x="2457"/>
        <item x="1118"/>
        <item x="1543"/>
        <item x="2642"/>
        <item x="292"/>
        <item x="1360"/>
        <item x="3757"/>
        <item x="2636"/>
        <item x="1237"/>
        <item x="3810"/>
        <item x="785"/>
        <item x="1169"/>
        <item x="4652"/>
        <item x="47"/>
        <item x="1015"/>
        <item x="922"/>
        <item x="1032"/>
        <item x="36"/>
        <item x="499"/>
        <item x="4722"/>
        <item x="3703"/>
        <item x="3936"/>
        <item x="5577"/>
        <item x="3478"/>
        <item x="2054"/>
        <item x="5820"/>
        <item x="2644"/>
        <item x="2627"/>
        <item x="1445"/>
        <item x="3964"/>
        <item x="2921"/>
        <item x="2647"/>
        <item x="4065"/>
        <item x="2845"/>
        <item x="1216"/>
        <item x="22"/>
        <item x="175"/>
        <item x="134"/>
        <item x="5660"/>
        <item x="5661"/>
        <item x="5062"/>
        <item x="3929"/>
        <item x="2846"/>
        <item x="3133"/>
        <item x="5964"/>
        <item x="5126"/>
        <item x="4215"/>
        <item x="2841"/>
        <item x="2333"/>
        <item x="4069"/>
        <item x="3076"/>
        <item x="2632"/>
        <item x="1898"/>
        <item x="1547"/>
        <item x="3872"/>
        <item x="5369"/>
        <item x="4247"/>
        <item x="5150"/>
        <item x="5708"/>
        <item x="2835"/>
        <item x="5234"/>
        <item x="4168"/>
        <item x="2828"/>
        <item x="1068"/>
        <item x="1716"/>
        <item x="5033"/>
        <item x="4285"/>
        <item x="2842"/>
        <item x="5233"/>
        <item x="4308"/>
        <item x="1191"/>
        <item x="3800"/>
        <item x="2293"/>
        <item x="4023"/>
        <item x="2836"/>
        <item x="1554"/>
        <item x="4029"/>
        <item x="4693"/>
        <item x="4278"/>
        <item x="5290"/>
        <item x="4361"/>
        <item x="5090"/>
        <item x="4279"/>
        <item x="5207"/>
        <item x="5649"/>
        <item x="1756"/>
        <item x="4028"/>
        <item x="139"/>
        <item x="1224"/>
        <item x="2956"/>
        <item x="4100"/>
        <item x="4886"/>
        <item x="4276"/>
        <item x="5247"/>
        <item x="4314"/>
        <item x="543"/>
        <item x="3716"/>
        <item x="2833"/>
        <item x="496"/>
        <item x="4491"/>
        <item x="5246"/>
        <item x="4512"/>
        <item x="1153"/>
        <item x="4393"/>
        <item x="4940"/>
        <item x="4514"/>
        <item x="2922"/>
        <item x="4492"/>
        <item x="3954"/>
        <item x="2850"/>
        <item x="1846"/>
        <item x="4543"/>
        <item x="2837"/>
        <item x="31"/>
        <item x="265"/>
        <item x="2566"/>
        <item x="678"/>
        <item x="4289"/>
        <item x="104"/>
        <item x="105"/>
        <item x="1047"/>
        <item x="4490"/>
        <item x="661"/>
        <item x="4266"/>
        <item x="5525"/>
        <item x="4710"/>
        <item x="2834"/>
        <item x="142"/>
        <item x="143"/>
        <item x="2524"/>
        <item x="5575"/>
        <item x="4791"/>
        <item x="3123"/>
        <item x="1611"/>
        <item x="4474"/>
        <item x="927"/>
        <item x="4591"/>
        <item x="3866"/>
        <item x="4233"/>
        <item x="2764"/>
        <item x="3937"/>
        <item x="5281"/>
        <item x="3665"/>
        <item x="3479"/>
        <item x="2359"/>
        <item x="1889"/>
        <item x="4931"/>
        <item x="6043"/>
        <item x="5467"/>
        <item x="3747"/>
        <item x="5655"/>
        <item x="4933"/>
        <item x="5724"/>
        <item x="4844"/>
        <item x="4101"/>
        <item x="5662"/>
        <item x="2732"/>
        <item x="4961"/>
        <item x="1457"/>
        <item x="3618"/>
        <item x="5278"/>
        <item x="5919"/>
        <item x="147"/>
        <item x="148"/>
        <item x="5054"/>
        <item x="4223"/>
        <item x="500"/>
        <item x="149"/>
        <item x="4261"/>
        <item x="4262"/>
        <item x="2249"/>
        <item x="3891"/>
        <item x="3154"/>
        <item x="4228"/>
        <item x="5605"/>
        <item x="5640"/>
        <item x="53"/>
        <item x="1571"/>
        <item x="2847"/>
        <item x="624"/>
        <item x="2628"/>
        <item x="255"/>
        <item x="2637"/>
        <item x="5526"/>
        <item x="2268"/>
        <item x="2391"/>
        <item x="5566"/>
        <item x="2258"/>
        <item x="2467"/>
        <item x="5550"/>
        <item x="2250"/>
        <item x="2219"/>
        <item x="2000"/>
        <item x="2829"/>
        <item x="2378"/>
        <item x="5132"/>
        <item x="1882"/>
        <item x="4741"/>
        <item x="5474"/>
        <item x="2223"/>
        <item x="4541"/>
        <item x="1236"/>
        <item x="2236"/>
        <item x="2560"/>
        <item x="504"/>
        <item x="1723"/>
        <item x="426"/>
        <item x="2951"/>
        <item x="34"/>
        <item x="380"/>
        <item x="3682"/>
        <item x="4234"/>
        <item x="5663"/>
        <item x="1131"/>
        <item x="2767"/>
        <item x="5634"/>
        <item x="1004"/>
        <item x="2168"/>
        <item x="2660"/>
        <item x="1111"/>
        <item x="5214"/>
        <item x="2793"/>
        <item x="3911"/>
        <item x="1231"/>
        <item x="5224"/>
        <item x="4584"/>
        <item x="3685"/>
        <item x="1012"/>
        <item x="1599"/>
        <item x="2056"/>
        <item x="3498"/>
        <item x="1040"/>
        <item x="1033"/>
        <item x="1568"/>
        <item x="2008"/>
        <item x="3328"/>
        <item x="218"/>
        <item x="2039"/>
        <item x="219"/>
        <item x="2952"/>
        <item x="3770"/>
        <item x="1596"/>
        <item x="220"/>
        <item x="2531"/>
        <item x="2010"/>
        <item x="1727"/>
        <item x="2011"/>
        <item x="3771"/>
        <item x="1729"/>
        <item x="3440"/>
        <item x="2849"/>
        <item x="2629"/>
        <item x="2146"/>
        <item x="2866"/>
        <item x="2755"/>
        <item x="1517"/>
        <item x="2830"/>
        <item x="112"/>
        <item x="4127"/>
        <item x="2592"/>
        <item x="3419"/>
        <item x="2968"/>
        <item x="2831"/>
        <item x="430"/>
        <item x="346"/>
        <item x="2617"/>
        <item x="6044"/>
        <item x="2147"/>
        <item x="3799"/>
        <item x="4833"/>
        <item x="4044"/>
        <item x="1038"/>
        <item x="2290"/>
        <item x="1636"/>
        <item x="3786"/>
        <item x="2466"/>
        <item x="3972"/>
        <item x="4021"/>
        <item x="5558"/>
        <item x="5067"/>
        <item x="3974"/>
        <item x="4870"/>
        <item x="3952"/>
        <item x="5667"/>
        <item x="4235"/>
        <item x="2002"/>
        <item x="5193"/>
        <item x="4506"/>
        <item x="2618"/>
        <item x="4988"/>
        <item x="3856"/>
        <item x="1082"/>
        <item x="3610"/>
        <item x="4642"/>
        <item x="3808"/>
        <item x="4850"/>
        <item x="4146"/>
        <item x="5303"/>
        <item x="3795"/>
        <item x="5098"/>
        <item x="3941"/>
        <item x="1421"/>
        <item x="3577"/>
        <item x="5005"/>
        <item x="4003"/>
        <item x="5099"/>
        <item x="4124"/>
        <item x="3774"/>
        <item x="4263"/>
        <item x="4431"/>
        <item x="3499"/>
        <item x="4851"/>
        <item x="3873"/>
        <item x="2373"/>
        <item x="2615"/>
        <item x="5014"/>
        <item x="4085"/>
        <item x="5046"/>
        <item x="4139"/>
        <item x="4916"/>
        <item x="4088"/>
        <item x="5149"/>
        <item x="4138"/>
        <item x="4661"/>
        <item x="3441"/>
        <item x="3907"/>
        <item x="3908"/>
        <item x="1429"/>
        <item x="5766"/>
        <item x="5114"/>
        <item x="4137"/>
        <item x="2664"/>
        <item x="2525"/>
        <item x="4843"/>
        <item x="4055"/>
        <item x="4929"/>
        <item x="4105"/>
        <item x="4928"/>
        <item x="4022"/>
        <item x="5006"/>
        <item x="4326"/>
        <item x="4968"/>
        <item x="3704"/>
        <item x="5040"/>
        <item x="4157"/>
        <item x="4966"/>
        <item x="4271"/>
        <item x="4365"/>
        <item x="5225"/>
        <item x="4622"/>
        <item x="4156"/>
        <item x="4761"/>
        <item x="2203"/>
        <item x="4580"/>
        <item x="3697"/>
        <item x="1823"/>
        <item x="4123"/>
        <item x="4979"/>
        <item x="5840"/>
        <item x="5178"/>
        <item x="4255"/>
        <item x="4178"/>
        <item x="3815"/>
        <item x="5388"/>
        <item x="395"/>
        <item x="5208"/>
        <item x="4046"/>
        <item x="4411"/>
        <item x="3627"/>
        <item x="5177"/>
        <item x="3889"/>
        <item x="1760"/>
        <item x="4047"/>
        <item x="5260"/>
        <item x="4180"/>
        <item x="4982"/>
        <item x="4297"/>
        <item x="1244"/>
        <item x="4347"/>
        <item x="4914"/>
        <item x="4181"/>
        <item x="5671"/>
        <item x="3005"/>
        <item x="5034"/>
        <item x="4147"/>
        <item x="5259"/>
        <item x="4346"/>
        <item x="4837"/>
        <item x="4252"/>
        <item x="4562"/>
        <item x="4291"/>
        <item x="5004"/>
        <item x="4054"/>
        <item x="5221"/>
        <item x="4369"/>
        <item x="5282"/>
        <item x="5913"/>
        <item x="2661"/>
        <item x="4171"/>
        <item x="4952"/>
        <item x="4430"/>
        <item x="4267"/>
        <item x="5885"/>
        <item x="5229"/>
        <item x="4464"/>
        <item x="1188"/>
        <item x="4483"/>
        <item x="5035"/>
        <item x="4359"/>
        <item x="5421"/>
        <item x="4239"/>
        <item x="277"/>
        <item x="404"/>
        <item x="5420"/>
        <item x="4349"/>
        <item x="3302"/>
        <item x="5909"/>
        <item x="5440"/>
        <item x="4232"/>
        <item x="3850"/>
        <item x="4269"/>
        <item x="5452"/>
        <item x="3862"/>
        <item x="5435"/>
        <item x="4539"/>
        <item x="1579"/>
        <item x="1580"/>
        <item x="4944"/>
        <item x="4569"/>
        <item x="5163"/>
        <item x="4586"/>
        <item x="5191"/>
        <item x="4596"/>
        <item x="5061"/>
        <item x="5908"/>
        <item x="5262"/>
        <item x="3864"/>
        <item x="1395"/>
        <item x="4565"/>
        <item x="314"/>
        <item x="528"/>
        <item x="5561"/>
        <item x="4564"/>
        <item x="4244"/>
        <item x="4245"/>
        <item x="5384"/>
        <item x="4540"/>
        <item x="5498"/>
        <item x="4476"/>
        <item x="5537"/>
        <item x="4945"/>
        <item x="4246"/>
        <item x="3006"/>
        <item x="5668"/>
        <item x="4873"/>
        <item x="5591"/>
        <item x="4835"/>
        <item x="282"/>
        <item x="530"/>
        <item x="5672"/>
        <item x="3007"/>
        <item x="4650"/>
        <item x="4270"/>
        <item x="565"/>
        <item x="4216"/>
        <item x="2220"/>
        <item x="2683"/>
        <item x="3039"/>
        <item x="4561"/>
        <item x="804"/>
        <item x="628"/>
        <item x="4053"/>
        <item x="3932"/>
        <item x="420"/>
        <item x="2016"/>
        <item x="1470"/>
        <item x="37"/>
        <item x="5245"/>
        <item x="5088"/>
        <item x="2384"/>
        <item x="5365"/>
        <item x="2667"/>
        <item x="3693"/>
        <item x="5827"/>
        <item x="5614"/>
        <item x="5130"/>
        <item x="1448"/>
        <item x="455"/>
        <item x="5546"/>
        <item x="4363"/>
        <item x="1807"/>
        <item x="3320"/>
        <item x="1481"/>
        <item x="4913"/>
        <item x="74"/>
        <item x="515"/>
        <item x="2787"/>
        <item x="2369"/>
        <item x="5814"/>
        <item x="1074"/>
        <item x="3812"/>
        <item x="2955"/>
        <item x="5808"/>
        <item x="2650"/>
        <item x="4975"/>
        <item x="4229"/>
        <item x="5701"/>
        <item x="4805"/>
        <item x="5272"/>
        <item x="2401"/>
        <item x="5803"/>
        <item x="5459"/>
        <item x="5122"/>
        <item x="3640"/>
        <item x="1148"/>
        <item x="3455"/>
        <item x="4808"/>
        <item x="2104"/>
        <item x="465"/>
        <item x="366"/>
        <item x="1744"/>
        <item x="539"/>
        <item x="3418"/>
        <item x="336"/>
        <item x="2195"/>
        <item x="1334"/>
        <item x="5025"/>
        <item x="5248"/>
        <item x="3989"/>
        <item x="340"/>
        <item x="5148"/>
        <item x="1343"/>
        <item x="4121"/>
        <item x="245"/>
        <item x="5253"/>
        <item x="1205"/>
        <item x="3049"/>
        <item x="192"/>
        <item x="207"/>
        <item x="1071"/>
        <item x="394"/>
        <item x="69"/>
        <item x="482"/>
        <item x="827"/>
        <item x="1158"/>
        <item x="988"/>
        <item x="1150"/>
        <item x="4840"/>
        <item x="4260"/>
        <item x="2685"/>
        <item x="1860"/>
        <item x="3316"/>
        <item x="309"/>
        <item x="4828"/>
        <item x="5012"/>
        <item x="2666"/>
        <item x="4894"/>
        <item x="4407"/>
        <item x="4623"/>
        <item x="470"/>
        <item x="396"/>
        <item x="4444"/>
        <item x="2463"/>
        <item x="5833"/>
        <item x="5541"/>
        <item x="1515"/>
        <item x="3692"/>
        <item x="635"/>
        <item x="1232"/>
        <item x="3529"/>
        <item x="3467"/>
        <item x="303"/>
        <item x="4681"/>
        <item x="1862"/>
        <item x="3714"/>
        <item x="5398"/>
        <item x="1726"/>
        <item x="3401"/>
        <item x="953"/>
        <item x="215"/>
        <item x="4792"/>
        <item x="1140"/>
        <item x="1332"/>
        <item x="2361"/>
        <item x="1643"/>
        <item x="453"/>
        <item x="614"/>
        <item x="664"/>
        <item x="1018"/>
        <item x="1133"/>
        <item x="1617"/>
        <item x="520"/>
        <item x="5441"/>
        <item x="6045"/>
        <item x="2336"/>
        <item x="3364"/>
        <item x="2771"/>
        <item x="3009"/>
        <item x="3868"/>
        <item x="456"/>
        <item x="2312"/>
        <item x="2761"/>
        <item x="2069"/>
        <item x="1718"/>
        <item x="1714"/>
        <item x="1114"/>
        <item x="3261"/>
        <item x="4272"/>
        <item x="457"/>
        <item x="1947"/>
        <item x="2082"/>
        <item x="1559"/>
        <item x="1851"/>
        <item x="1241"/>
        <item x="1073"/>
        <item x="1278"/>
        <item x="1010"/>
        <item x="3648"/>
        <item x="3647"/>
        <item x="1399"/>
        <item x="1048"/>
        <item x="483"/>
        <item x="382"/>
        <item x="747"/>
        <item x="801"/>
        <item x="1306"/>
        <item x="406"/>
        <item x="718"/>
        <item x="75"/>
        <item x="405"/>
        <item x="2259"/>
        <item x="2478"/>
        <item x="5789"/>
        <item x="251"/>
        <item x="4802"/>
        <item x="3750"/>
        <item x="1502"/>
        <item x="4878"/>
        <item x="3717"/>
        <item x="841"/>
        <item x="1838"/>
        <item x="2752"/>
        <item x="2888"/>
        <item x="2856"/>
        <item x="5544"/>
        <item x="1499"/>
        <item x="2653"/>
        <item x="524"/>
        <item x="1379"/>
        <item x="1422"/>
        <item x="4345"/>
        <item x="338"/>
        <item x="5565"/>
        <item x="5242"/>
        <item x="3734"/>
        <item x="176"/>
        <item x="3484"/>
        <item x="2774"/>
        <item x="5635"/>
        <item x="487"/>
        <item x="1247"/>
        <item x="3806"/>
        <item x="3262"/>
        <item x="194"/>
        <item x="471"/>
        <item x="4783"/>
        <item x="2651"/>
        <item x="2865"/>
        <item x="2098"/>
        <item x="2681"/>
        <item x="4815"/>
        <item x="3583"/>
        <item x="362"/>
        <item x="5496"/>
        <item x="1576"/>
        <item x="4354"/>
        <item x="649"/>
        <item x="20"/>
        <item x="4609"/>
        <item x="4237"/>
        <item x="264"/>
        <item x="5021"/>
        <item x="2155"/>
        <item x="3699"/>
        <item x="1253"/>
        <item x="1026"/>
        <item x="2201"/>
        <item x="4986"/>
        <item x="1291"/>
        <item x="1965"/>
        <item x="3512"/>
        <item x="5560"/>
        <item x="3485"/>
        <item x="1742"/>
        <item x="376"/>
        <item x="2362"/>
        <item x="758"/>
        <item x="2092"/>
        <item x="2505"/>
        <item x="727"/>
        <item x="4424"/>
        <item x="4425"/>
        <item x="4426"/>
        <item x="4427"/>
        <item x="946"/>
        <item x="1513"/>
        <item x="2372"/>
        <item x="2363"/>
        <item x="3518"/>
        <item x="2782"/>
        <item x="2783"/>
        <item x="3486"/>
        <item x="2296"/>
        <item x="5588"/>
        <item x="3011"/>
        <item x="4248"/>
        <item x="3012"/>
        <item x="4249"/>
        <item x="1098"/>
        <item x="2273"/>
        <item x="2253"/>
        <item x="2882"/>
        <item x="2274"/>
        <item x="823"/>
        <item x="4429"/>
        <item x="1817"/>
        <item x="2883"/>
        <item x="2867"/>
        <item x="1217"/>
        <item x="4428"/>
        <item x="3617"/>
        <item x="4801"/>
        <item x="3817"/>
        <item x="1342"/>
        <item x="1835"/>
        <item x="5825"/>
        <item x="2652"/>
        <item x="4733"/>
        <item x="3632"/>
        <item x="3753"/>
        <item x="150"/>
        <item x="1781"/>
        <item x="4287"/>
        <item x="2431"/>
        <item x="1779"/>
        <item x="1804"/>
        <item x="3820"/>
        <item x="2434"/>
        <item x="2768"/>
        <item x="3819"/>
        <item x="200"/>
        <item x="647"/>
        <item x="4435"/>
        <item x="2643"/>
        <item x="1652"/>
        <item x="2137"/>
        <item x="42"/>
        <item x="849"/>
        <item x="3752"/>
        <item x="2724"/>
        <item x="2854"/>
        <item x="1968"/>
        <item x="5812"/>
        <item x="1685"/>
        <item x="2115"/>
        <item x="1977"/>
        <item x="1728"/>
        <item x="4742"/>
        <item x="6042"/>
        <item x="989"/>
        <item x="4391"/>
        <item x="3476"/>
        <item x="2855"/>
        <item x="2126"/>
        <item x="2669"/>
        <item x="1287"/>
        <item x="2485"/>
        <item x="1569"/>
        <item x="2857"/>
        <item x="5097"/>
        <item x="4167"/>
        <item x="1829"/>
        <item x="2722"/>
        <item x="1863"/>
        <item x="1452"/>
        <item x="4899"/>
        <item x="2471"/>
        <item x="1493"/>
        <item x="5185"/>
        <item x="5031"/>
        <item x="3264"/>
        <item x="3285"/>
        <item x="6039"/>
        <item x="5448"/>
        <item x="4884"/>
        <item x="4268"/>
        <item x="3187"/>
        <item x="3188"/>
        <item x="560"/>
        <item x="794"/>
        <item x="3997"/>
        <item x="4074"/>
        <item x="2858"/>
        <item x="1991"/>
        <item x="2294"/>
        <item x="2484"/>
        <item x="2156"/>
        <item x="5710"/>
        <item x="1315"/>
        <item x="5351"/>
        <item x="2884"/>
        <item x="5639"/>
        <item x="1720"/>
        <item x="5364"/>
        <item x="3135"/>
        <item x="3266"/>
        <item x="5569"/>
        <item x="2208"/>
        <item x="2868"/>
        <item x="5695"/>
        <item x="280"/>
        <item x="4322"/>
        <item x="3700"/>
        <item x="5027"/>
        <item x="3286"/>
        <item x="5675"/>
        <item x="1919"/>
        <item x="4545"/>
        <item x="2873"/>
        <item x="5750"/>
        <item x="1120"/>
        <item x="540"/>
        <item x="2869"/>
        <item x="4273"/>
        <item x="1215"/>
        <item x="737"/>
        <item x="2706"/>
        <item x="181"/>
        <item x="4293"/>
        <item x="1434"/>
        <item x="3899"/>
        <item x="5079"/>
        <item x="5785"/>
        <item x="4956"/>
        <item x="5822"/>
        <item x="2365"/>
        <item x="3488"/>
        <item x="5636"/>
        <item x="3369"/>
        <item x="5592"/>
        <item x="5637"/>
        <item x="5593"/>
        <item x="3489"/>
        <item x="3985"/>
        <item x="816"/>
        <item x="491"/>
        <item x="2860"/>
        <item x="653"/>
        <item x="432"/>
        <item x="2889"/>
        <item x="5170"/>
        <item x="1321"/>
        <item x="2885"/>
        <item x="4076"/>
        <item x="473"/>
        <item x="3287"/>
        <item x="1921"/>
        <item x="1031"/>
        <item x="2874"/>
        <item x="468"/>
        <item x="829"/>
        <item x="3288"/>
        <item x="2081"/>
        <item x="3075"/>
        <item x="2710"/>
        <item x="888"/>
        <item x="228"/>
        <item x="3025"/>
        <item x="4618"/>
        <item x="890"/>
        <item x="2875"/>
        <item x="745"/>
        <item x="874"/>
        <item x="2876"/>
        <item x="2686"/>
        <item x="458"/>
        <item x="2886"/>
        <item x="5674"/>
        <item x="4307"/>
        <item x="5676"/>
        <item x="2138"/>
        <item x="297"/>
        <item x="2894"/>
        <item x="179"/>
        <item x="1367"/>
        <item x="2877"/>
        <item x="1249"/>
        <item x="509"/>
        <item x="2887"/>
        <item x="4104"/>
        <item x="4334"/>
        <item x="4335"/>
        <item x="3994"/>
        <item x="3465"/>
        <item x="3996"/>
        <item x="128"/>
        <item x="3541"/>
        <item x="2890"/>
        <item x="585"/>
        <item x="2665"/>
        <item x="2765"/>
        <item x="107"/>
        <item x="542"/>
        <item x="3289"/>
        <item x="638"/>
        <item x="586"/>
        <item x="2879"/>
        <item x="2114"/>
        <item x="2602"/>
        <item x="2870"/>
        <item x="1672"/>
        <item x="2197"/>
        <item x="2895"/>
        <item x="4743"/>
        <item x="1561"/>
        <item x="3321"/>
        <item x="120"/>
        <item x="541"/>
        <item x="2880"/>
        <item x="5679"/>
        <item x="3368"/>
        <item x="4336"/>
        <item x="191"/>
        <item x="765"/>
        <item x="3026"/>
        <item x="5315"/>
        <item x="2110"/>
        <item x="2872"/>
        <item x="4797"/>
        <item x="2047"/>
        <item x="4818"/>
        <item x="640"/>
        <item x="2089"/>
        <item x="2662"/>
        <item x="2074"/>
        <item x="2600"/>
        <item x="3737"/>
        <item x="2075"/>
        <item x="1927"/>
        <item x="4974"/>
        <item x="3921"/>
        <item x="3490"/>
        <item x="4978"/>
        <item x="2076"/>
        <item x="3406"/>
        <item x="5433"/>
        <item x="1258"/>
        <item x="1837"/>
        <item x="162"/>
        <item x="4856"/>
        <item x="2553"/>
        <item x="5381"/>
        <item x="4341"/>
        <item x="2300"/>
        <item x="682"/>
        <item x="2973"/>
        <item x="5553"/>
        <item x="887"/>
        <item x="4337"/>
        <item x="1930"/>
        <item x="667"/>
        <item x="2766"/>
        <item x="2133"/>
        <item x="410"/>
        <item x="1009"/>
        <item x="2299"/>
        <item x="291"/>
        <item x="5664"/>
        <item x="1175"/>
        <item x="5731"/>
        <item x="3641"/>
        <item x="3491"/>
        <item x="4460"/>
        <item x="4923"/>
        <item x="3407"/>
        <item x="5413"/>
        <item x="2670"/>
        <item x="2677"/>
        <item x="1895"/>
        <item x="4798"/>
        <item x="2443"/>
        <item x="5399"/>
        <item x="923"/>
        <item x="1374"/>
        <item x="204"/>
        <item x="4470"/>
        <item x="5691"/>
        <item x="5344"/>
        <item x="3107"/>
        <item x="2442"/>
        <item x="5044"/>
        <item x="5141"/>
        <item x="4826"/>
        <item x="5450"/>
        <item x="4922"/>
        <item x="2109"/>
        <item x="5136"/>
        <item x="3998"/>
        <item x="3999"/>
        <item x="3804"/>
        <item x="3963"/>
        <item x="4107"/>
        <item x="4926"/>
        <item x="4338"/>
        <item x="4339"/>
        <item x="4340"/>
        <item x="846"/>
        <item x="1626"/>
        <item x="102"/>
        <item x="5049"/>
        <item x="2678"/>
        <item x="5520"/>
        <item x="5052"/>
        <item x="5578"/>
        <item x="5621"/>
        <item x="4857"/>
        <item x="2554"/>
        <item x="5309"/>
        <item x="5051"/>
        <item x="2414"/>
        <item x="5521"/>
        <item x="1008"/>
        <item x="3585"/>
        <item x="278"/>
        <item x="4332"/>
        <item x="3463"/>
        <item x="5501"/>
        <item x="5050"/>
        <item x="3706"/>
        <item x="5535"/>
        <item x="4106"/>
        <item x="2465"/>
        <item x="4845"/>
        <item x="4939"/>
        <item x="3528"/>
        <item x="5451"/>
        <item x="1873"/>
        <item x="3530"/>
        <item x="5438"/>
        <item x="1872"/>
        <item x="5818"/>
        <item x="5570"/>
        <item x="4692"/>
        <item x="3439"/>
        <item x="5210"/>
        <item x="1875"/>
        <item x="2590"/>
        <item x="5473"/>
        <item x="2754"/>
        <item x="3874"/>
        <item x="818"/>
        <item x="5066"/>
        <item x="2216"/>
        <item x="5460"/>
        <item x="4892"/>
        <item x="2280"/>
        <item x="5100"/>
        <item x="1660"/>
        <item x="2540"/>
        <item x="352"/>
        <item x="5107"/>
        <item x="3607"/>
        <item x="4841"/>
        <item x="4893"/>
        <item x="2543"/>
        <item x="4985"/>
        <item x="5111"/>
        <item x="2687"/>
        <item x="5252"/>
        <item x="1658"/>
        <item x="2541"/>
        <item x="353"/>
        <item x="1659"/>
        <item x="3477"/>
        <item x="4615"/>
        <item x="1662"/>
        <item x="3480"/>
        <item x="5036"/>
        <item x="4396"/>
        <item x="2099"/>
        <item x="1155"/>
        <item x="1661"/>
        <item x="2542"/>
        <item x="5011"/>
        <item x="238"/>
        <item x="2237"/>
        <item x="7"/>
        <item x="402"/>
        <item x="2564"/>
        <item x="2905"/>
        <item x="886"/>
        <item x="3570"/>
        <item x="210"/>
        <item x="1770"/>
        <item x="3322"/>
        <item x="284"/>
        <item x="798"/>
        <item x="2325"/>
        <item x="71"/>
        <item x="709"/>
        <item x="796"/>
        <item x="2719"/>
        <item x="5009"/>
        <item x="2565"/>
        <item x="2370"/>
        <item x="1072"/>
        <item x="3454"/>
        <item x="212"/>
        <item x="2394"/>
        <item x="3267"/>
        <item x="5257"/>
        <item x="5306"/>
        <item x="566"/>
        <item x="1722"/>
        <item x="5030"/>
        <item x="3925"/>
        <item x="2451"/>
        <item x="2671"/>
        <item x="3803"/>
        <item x="2354"/>
        <item x="2689"/>
        <item x="2679"/>
        <item x="421"/>
        <item x="710"/>
        <item x="1671"/>
        <item x="2778"/>
        <item x="2680"/>
        <item x="4959"/>
        <item x="1369"/>
        <item x="5596"/>
        <item x="3915"/>
        <item x="2086"/>
        <item x="1666"/>
        <item x="3475"/>
        <item x="552"/>
        <item x="593"/>
        <item x="2404"/>
        <item x="61"/>
        <item x="5104"/>
        <item x="2544"/>
        <item x="5305"/>
        <item x="592"/>
        <item x="5160"/>
        <item x="46"/>
        <item x="2329"/>
        <item x="5720"/>
        <item x="3381"/>
        <item x="2672"/>
        <item x="5377"/>
        <item x="3464"/>
        <item x="1979"/>
        <item x="2494"/>
        <item x="4533"/>
        <item x="4005"/>
        <item x="4006"/>
        <item x="3880"/>
        <item x="3853"/>
        <item x="3293"/>
        <item x="3294"/>
        <item x="1980"/>
        <item x="2496"/>
        <item x="4888"/>
        <item x="4852"/>
        <item x="2266"/>
        <item x="4679"/>
        <item x="4895"/>
        <item x="2691"/>
        <item x="4976"/>
        <item x="1288"/>
        <item x="1675"/>
        <item x="2654"/>
        <item x="5115"/>
        <item x="2279"/>
        <item x="4987"/>
        <item x="5116"/>
        <item x="2398"/>
        <item x="3393"/>
        <item x="1625"/>
        <item x="658"/>
        <item x="2657"/>
        <item x="1551"/>
        <item x="3505"/>
        <item x="3537"/>
        <item x="1550"/>
        <item x="4839"/>
        <item x="2428"/>
        <item x="1225"/>
        <item x="660"/>
        <item x="2659"/>
        <item x="2022"/>
        <item x="2367"/>
        <item x="5264"/>
        <item x="2776"/>
        <item x="3710"/>
        <item x="686"/>
        <item x="2045"/>
        <item x="2871"/>
        <item x="3827"/>
        <item x="1476"/>
        <item x="2947"/>
        <item x="1323"/>
        <item x="865"/>
        <item x="679"/>
        <item x="4683"/>
        <item x="3290"/>
        <item x="1602"/>
        <item x="1793"/>
        <item x="1952"/>
        <item x="1397"/>
        <item x="2030"/>
        <item x="2295"/>
        <item x="1951"/>
        <item x="2282"/>
        <item x="2948"/>
        <item x="1751"/>
        <item x="5171"/>
        <item x="4963"/>
        <item x="3410"/>
        <item x="2388"/>
        <item x="3562"/>
        <item x="2387"/>
        <item x="5047"/>
        <item x="1293"/>
        <item x="5505"/>
        <item x="1168"/>
        <item x="4078"/>
        <item x="4288"/>
        <item x="4007"/>
        <item x="4588"/>
        <item x="3857"/>
        <item x="2165"/>
        <item x="2304"/>
        <item x="1115"/>
        <item x="2439"/>
        <item x="2142"/>
        <item x="2528"/>
        <item x="1941"/>
        <item x="2309"/>
        <item x="1590"/>
        <item x="3408"/>
        <item x="1749"/>
        <item x="3452"/>
        <item x="1130"/>
        <item x="5133"/>
        <item x="2166"/>
        <item x="2573"/>
        <item x="1940"/>
        <item x="4045"/>
        <item x="782"/>
        <item x="3494"/>
        <item x="1385"/>
        <item x="3635"/>
        <item x="1309"/>
        <item x="2232"/>
        <item x="1833"/>
        <item x="3469"/>
        <item x="4183"/>
        <item x="3780"/>
        <item x="2410"/>
        <item x="2477"/>
        <item x="3468"/>
        <item x="3645"/>
        <item x="2017"/>
        <item x="2511"/>
        <item x="3796"/>
        <item x="3875"/>
        <item x="4075"/>
        <item x="4323"/>
        <item x="2409"/>
        <item x="3413"/>
        <item x="3883"/>
        <item x="3442"/>
        <item x="302"/>
        <item x="1035"/>
        <item x="100"/>
        <item x="864"/>
        <item x="2725"/>
        <item x="4510"/>
        <item x="650"/>
        <item x="3729"/>
        <item x="3980"/>
        <item x="4942"/>
        <item x="2073"/>
        <item x="3984"/>
        <item x="4846"/>
        <item x="4217"/>
        <item x="806"/>
        <item x="3656"/>
        <item x="2949"/>
        <item x="4328"/>
        <item x="3950"/>
        <item x="414"/>
        <item x="987"/>
        <item x="165"/>
        <item x="1229"/>
        <item x="3877"/>
        <item x="3976"/>
        <item x="1270"/>
        <item x="3533"/>
        <item x="4508"/>
        <item x="3296"/>
        <item x="5911"/>
        <item x="812"/>
        <item x="1690"/>
        <item x="691"/>
        <item x="1708"/>
        <item x="443"/>
        <item x="3297"/>
        <item x="3298"/>
        <item x="627"/>
        <item x="3568"/>
        <item x="1139"/>
        <item x="1544"/>
        <item x="1776"/>
        <item x="5629"/>
        <item x="3660"/>
        <item x="4197"/>
        <item x="5932"/>
        <item x="3828"/>
        <item x="2583"/>
        <item x="5689"/>
        <item x="5957"/>
        <item x="1486"/>
        <item x="2405"/>
        <item x="3741"/>
        <item x="3707"/>
        <item x="4583"/>
        <item x="3722"/>
        <item x="160"/>
        <item x="795"/>
        <item x="2777"/>
        <item x="728"/>
        <item x="1521"/>
        <item x="3534"/>
        <item x="623"/>
        <item x="3472"/>
        <item x="3535"/>
        <item x="979"/>
        <item x="1711"/>
        <item x="4629"/>
        <item x="5048"/>
        <item x="3728"/>
        <item x="615"/>
        <item x="3690"/>
        <item x="1915"/>
        <item x="921"/>
        <item x="2154"/>
        <item x="323"/>
        <item x="912"/>
        <item x="5042"/>
        <item x="1792"/>
        <item x="3759"/>
        <item x="4098"/>
        <item x="578"/>
        <item x="3689"/>
        <item x="1956"/>
        <item x="2225"/>
        <item x="2260"/>
        <item x="2292"/>
        <item x="178"/>
        <item x="810"/>
        <item x="3538"/>
        <item x="4400"/>
        <item x="4033"/>
        <item x="1954"/>
        <item x="2376"/>
        <item x="1957"/>
        <item x="1899"/>
        <item x="1154"/>
        <item x="3686"/>
        <item x="2263"/>
        <item x="2550"/>
        <item x="2261"/>
        <item x="2291"/>
        <item x="3696"/>
        <item x="1633"/>
        <item x="1914"/>
        <item x="4442"/>
        <item x="3394"/>
        <item x="4150"/>
        <item x="3749"/>
        <item x="4680"/>
        <item x="3965"/>
        <item x="4051"/>
        <item x="3437"/>
        <item x="4523"/>
        <item x="3723"/>
        <item x="3681"/>
        <item x="4386"/>
        <item x="5497"/>
        <item x="3652"/>
        <item x="4829"/>
        <item x="3962"/>
        <item x="2334"/>
        <item x="3522"/>
        <item x="4186"/>
        <item x="3897"/>
        <item x="156"/>
        <item x="857"/>
        <item x="4869"/>
        <item x="1527"/>
        <item x="2185"/>
        <item x="5058"/>
        <item x="3981"/>
        <item x="3735"/>
        <item x="1135"/>
        <item x="3573"/>
        <item x="2815"/>
        <item x="4356"/>
        <item x="3732"/>
        <item x="3978"/>
        <item x="4155"/>
        <item x="2950"/>
        <item x="5524"/>
        <item x="2518"/>
        <item x="347"/>
        <item x="2044"/>
        <item x="2756"/>
        <item x="4509"/>
        <item x="3745"/>
        <item x="3794"/>
        <item x="4153"/>
        <item x="4200"/>
        <item x="4401"/>
        <item x="5666"/>
        <item x="2563"/>
        <item x="5774"/>
        <item x="5179"/>
        <item x="4473"/>
        <item x="4864"/>
        <item x="3947"/>
        <item x="1077"/>
        <item x="2516"/>
        <item x="3040"/>
        <item x="1194"/>
        <item x="3446"/>
        <item x="4688"/>
        <item x="3992"/>
        <item x="4911"/>
        <item x="4071"/>
        <item x="4035"/>
        <item x="3855"/>
        <item x="4877"/>
        <item x="4073"/>
        <item x="4402"/>
        <item x="4403"/>
        <item x="994"/>
        <item x="5026"/>
        <item x="5072"/>
        <item x="4112"/>
        <item x="70"/>
        <item x="616"/>
        <item x="5328"/>
        <item x="325"/>
        <item x="4379"/>
        <item x="4955"/>
        <item x="4648"/>
        <item x="4014"/>
        <item x="1347"/>
        <item x="4020"/>
        <item x="4547"/>
        <item x="1192"/>
        <item x="5428"/>
        <item x="1556"/>
        <item x="3902"/>
        <item x="4954"/>
        <item x="1302"/>
        <item x="5340"/>
        <item x="99"/>
        <item x="1128"/>
        <item x="4330"/>
        <item x="3930"/>
        <item x="4910"/>
        <item x="4102"/>
        <item x="1320"/>
        <item x="985"/>
        <item x="177"/>
        <item x="3785"/>
        <item x="3042"/>
        <item x="5348"/>
        <item x="4660"/>
        <item x="1398"/>
        <item x="4275"/>
        <item x="5271"/>
        <item x="5228"/>
        <item x="3687"/>
        <item x="3898"/>
        <item x="4064"/>
        <item x="3754"/>
        <item x="3591"/>
        <item x="4344"/>
        <item x="4190"/>
        <item x="4221"/>
        <item x="3596"/>
        <item x="5905"/>
        <item x="439"/>
        <item x="4052"/>
        <item x="4849"/>
        <item x="5204"/>
        <item x="4253"/>
        <item x="5065"/>
        <item x="4194"/>
        <item x="2900"/>
        <item x="4935"/>
        <item x="4342"/>
        <item x="5407"/>
        <item x="3956"/>
        <item x="5552"/>
        <item x="4930"/>
        <item x="4526"/>
        <item x="619"/>
        <item x="3527"/>
        <item x="788"/>
        <item x="4628"/>
        <item x="5333"/>
        <item x="5745"/>
        <item x="4848"/>
        <item x="4099"/>
        <item x="858"/>
        <item x="1281"/>
        <item x="3833"/>
        <item x="1282"/>
        <item x="1358"/>
        <item x="3900"/>
        <item x="1357"/>
        <item x="3854"/>
        <item x="4319"/>
        <item x="5690"/>
        <item x="3801"/>
        <item x="3896"/>
        <item x="4794"/>
        <item x="4140"/>
        <item x="1695"/>
        <item x="3305"/>
        <item x="1698"/>
        <item x="1263"/>
        <item x="1874"/>
        <item x="830"/>
        <item x="3914"/>
        <item x="4004"/>
        <item x="4703"/>
        <item x="4141"/>
        <item x="3878"/>
        <item x="3395"/>
        <item x="4479"/>
        <item x="3935"/>
        <item x="4868"/>
        <item x="4225"/>
        <item x="4907"/>
        <item x="4131"/>
        <item x="1715"/>
        <item x="990"/>
        <item x="1871"/>
        <item x="1331"/>
        <item x="4348"/>
        <item x="2726"/>
        <item x="1876"/>
        <item x="1333"/>
        <item x="4897"/>
        <item x="4220"/>
        <item x="4788"/>
        <item x="3975"/>
        <item x="4863"/>
        <item x="4284"/>
        <item x="4728"/>
        <item x="4378"/>
        <item x="4918"/>
        <item x="4198"/>
        <item x="4921"/>
        <item x="4282"/>
        <item x="837"/>
        <item x="883"/>
        <item x="5280"/>
        <item x="4595"/>
        <item x="5085"/>
        <item x="4352"/>
        <item x="5250"/>
        <item x="3987"/>
        <item x="3858"/>
        <item x="4037"/>
        <item x="4964"/>
        <item x="4351"/>
        <item x="4730"/>
        <item x="4158"/>
        <item x="4965"/>
        <item x="4355"/>
        <item x="475"/>
        <item x="4041"/>
        <item x="845"/>
        <item x="4306"/>
        <item x="5314"/>
        <item x="4110"/>
        <item x="4563"/>
        <item x="3977"/>
        <item x="1210"/>
        <item x="1592"/>
        <item x="4948"/>
        <item x="4462"/>
        <item x="3664"/>
        <item x="4109"/>
        <item x="5361"/>
        <item x="4366"/>
        <item x="5038"/>
        <item x="4404"/>
        <item x="2218"/>
        <item x="3841"/>
        <item x="4381"/>
        <item x="4405"/>
        <item x="1392"/>
        <item x="3990"/>
        <item x="5316"/>
        <item x="4465"/>
        <item x="5347"/>
        <item x="4772"/>
        <item x="5187"/>
        <item x="4778"/>
        <item x="3268"/>
        <item x="1512"/>
        <item x="5353"/>
        <item x="4796"/>
        <item x="5317"/>
        <item x="4154"/>
        <item x="5355"/>
        <item x="4740"/>
        <item x="5386"/>
        <item x="4738"/>
        <item x="5023"/>
        <item x="4527"/>
        <item x="5318"/>
        <item x="5585"/>
        <item x="5215"/>
        <item x="3884"/>
        <item x="4745"/>
        <item x="3869"/>
        <item x="5444"/>
        <item x="4822"/>
        <item x="5349"/>
        <item x="4608"/>
        <item x="290"/>
        <item x="1279"/>
        <item x="5513"/>
        <item x="4860"/>
        <item x="5216"/>
        <item x="3885"/>
        <item x="5514"/>
        <item x="4879"/>
        <item x="5617"/>
        <item x="4534"/>
        <item x="5516"/>
        <item x="4816"/>
        <item x="1295"/>
        <item x="878"/>
        <item x="1456"/>
        <item x="4771"/>
        <item x="1454"/>
        <item x="5039"/>
        <item x="1044"/>
        <item x="1381"/>
        <item x="1810"/>
        <item x="3438"/>
        <item x="1426"/>
        <item x="276"/>
        <item x="4535"/>
        <item x="151"/>
        <item x="618"/>
        <item x="3536"/>
        <item x="900"/>
        <item x="3669"/>
        <item x="899"/>
        <item x="4077"/>
        <item x="1330"/>
        <item x="1538"/>
        <item x="3388"/>
        <item x="1273"/>
        <item x="577"/>
        <item x="3383"/>
        <item x="3384"/>
        <item x="863"/>
        <item x="1103"/>
        <item x="3382"/>
        <item x="3373"/>
        <item x="514"/>
        <item x="5302"/>
        <item x="3377"/>
        <item x="3376"/>
        <item x="1442"/>
        <item x="884"/>
        <item x="3379"/>
        <item x="673"/>
        <item x="5032"/>
        <item x="1401"/>
        <item x="3374"/>
        <item x="1198"/>
        <item x="554"/>
        <item x="891"/>
        <item x="3375"/>
        <item x="5830"/>
        <item x="5821"/>
        <item x="5809"/>
        <item x="5823"/>
        <item x="4433"/>
        <item x="4436"/>
        <item x="4437"/>
        <item x="4438"/>
        <item x="4439"/>
        <item x="4440"/>
        <item x="4445"/>
        <item x="4446"/>
        <item x="4449"/>
        <item x="4450"/>
        <item x="4451"/>
        <item x="4452"/>
        <item x="999"/>
        <item x="1782"/>
        <item x="4901"/>
        <item x="5549"/>
        <item x="3517"/>
        <item x="2066"/>
        <item x="3634"/>
        <item x="1171"/>
        <item x="5196"/>
        <item x="1997"/>
        <item x="4819"/>
        <item x="885"/>
        <item x="1000"/>
        <item x="2018"/>
        <item x="2183"/>
        <item x="478"/>
        <item x="1529"/>
        <item x="4854"/>
        <item x="3509"/>
        <item x="250"/>
        <item x="1936"/>
        <item x="1849"/>
        <item x="3532"/>
        <item x="451"/>
        <item x="4453"/>
        <item x="4454"/>
        <item x="4455"/>
        <item x="3957"/>
        <item x="2758"/>
        <item x="3516"/>
        <item x="5772"/>
        <item x="2759"/>
        <item x="1822"/>
        <item x="3543"/>
        <item x="461"/>
        <item x="1396"/>
        <item x="1767"/>
        <item x="4292"/>
        <item x="229"/>
        <item x="4616"/>
        <item x="1918"/>
        <item x="3818"/>
        <item x="680"/>
        <item x="4834"/>
        <item x="1747"/>
        <item x="3928"/>
        <item x="644"/>
        <item x="5590"/>
        <item x="1581"/>
        <item x="1856"/>
        <item x="5815"/>
        <item x="5395"/>
        <item x="1733"/>
        <item x="3807"/>
        <item x="1255"/>
        <item x="777"/>
        <item x="1411"/>
        <item x="2535"/>
        <item x="3943"/>
        <item x="2692"/>
        <item x="5401"/>
        <item x="3995"/>
        <item x="1093"/>
        <item x="3629"/>
        <item x="4882"/>
        <item x="2596"/>
        <item x="876"/>
        <item x="5978"/>
        <item x="5360"/>
        <item x="3705"/>
        <item x="974"/>
        <item x="3846"/>
        <item x="4164"/>
        <item x="2134"/>
        <item x="1024"/>
        <item x="2238"/>
        <item x="1858"/>
        <item x="4135"/>
        <item x="4753"/>
        <item x="2239"/>
        <item x="5082"/>
        <item x="3546"/>
        <item x="4790"/>
        <item x="1119"/>
        <item x="6046"/>
        <item x="5387"/>
        <item x="1808"/>
        <item x="6047"/>
        <item x="5434"/>
        <item x="5910"/>
        <item x="6048"/>
        <item x="1234"/>
        <item x="2310"/>
        <item x="6049"/>
        <item x="6050"/>
        <item x="1203"/>
        <item x="3482"/>
        <item x="6051"/>
        <item x="6052"/>
        <item x="2382"/>
        <item x="3823"/>
        <item x="6053"/>
        <item x="1790"/>
        <item x="3733"/>
        <item x="6054"/>
        <item x="5478"/>
        <item x="2537"/>
        <item x="6055"/>
        <item x="5285"/>
        <item x="1523"/>
        <item x="6056"/>
        <item x="6057"/>
        <item x="6058"/>
        <item x="1233"/>
        <item x="2534"/>
        <item x="6059"/>
        <item x="934"/>
        <item x="2607"/>
        <item x="872"/>
        <item x="2226"/>
        <item x="5184"/>
        <item x="5991"/>
        <item x="4447"/>
        <item x="2700"/>
        <item x="1436"/>
        <item x="4032"/>
        <item x="1896"/>
        <item x="5806"/>
        <item x="5678"/>
        <item x="3793"/>
        <item x="2149"/>
        <item x="4226"/>
        <item x="2818"/>
        <item x="4865"/>
        <item x="519"/>
        <item x="5574"/>
        <item x="2060"/>
        <item x="5658"/>
        <item x="4281"/>
        <item x="4876"/>
        <item x="370"/>
        <item x="1109"/>
        <item x="1394"/>
        <item x="527"/>
        <item x="1409"/>
        <item x="1443"/>
        <item x="621"/>
        <item x="1405"/>
        <item x="1834"/>
        <item x="569"/>
        <item x="5782"/>
        <item x="1866"/>
        <item x="5716"/>
        <item x="3945"/>
        <item x="3919"/>
        <item x="3448"/>
        <item x="3946"/>
        <item x="2262"/>
        <item x="2926"/>
        <item x="5601"/>
        <item x="5586"/>
        <item x="2346"/>
        <item x="2536"/>
        <item x="2051"/>
        <item x="4912"/>
        <item x="3449"/>
        <item x="1629"/>
        <item x="1574"/>
        <item x="2375"/>
        <item x="444"/>
        <item x="973"/>
        <item x="1844"/>
        <item x="4008"/>
        <item x="604"/>
        <item x="5043"/>
        <item x="1894"/>
        <item x="2760"/>
        <item x="742"/>
        <item x="4456"/>
        <item x="4457"/>
        <item x="4458"/>
        <item x="4448"/>
        <item x="5266"/>
        <item x="3920"/>
        <item x="5267"/>
        <item x="5770"/>
        <item x="5219"/>
        <item x="2411"/>
        <item x="4459"/>
        <item x="5437"/>
        <item x="77"/>
        <item x="306"/>
        <item x="5203"/>
        <item x="5217"/>
        <item x="5798"/>
        <item x="344"/>
        <item x="3333"/>
        <item x="2037"/>
        <item x="3351"/>
        <item x="5800"/>
        <item x="799"/>
        <item x="5411"/>
        <item x="3349"/>
        <item x="274"/>
        <item x="3246"/>
        <item x="5330"/>
        <item x="3350"/>
        <item x="643"/>
        <item x="1425"/>
        <item x="1552"/>
        <item x="3342"/>
        <item x="3242"/>
        <item x="967"/>
        <item x="1022"/>
        <item x="3334"/>
        <item x="503"/>
        <item x="3362"/>
        <item x="2200"/>
        <item x="3347"/>
        <item x="3245"/>
        <item x="1478"/>
        <item x="1474"/>
        <item x="3338"/>
        <item x="3253"/>
        <item x="3250"/>
        <item x="5087"/>
        <item x="5608"/>
        <item x="1353"/>
        <item x="1634"/>
        <item x="3348"/>
        <item x="5540"/>
        <item x="1058"/>
        <item x="1815"/>
        <item x="3326"/>
        <item x="3244"/>
        <item x="1431"/>
        <item x="4958"/>
        <item x="3363"/>
        <item x="5453"/>
        <item x="3356"/>
        <item x="1632"/>
        <item x="3352"/>
        <item x="5275"/>
        <item x="5527"/>
        <item x="5702"/>
        <item x="5528"/>
        <item x="895"/>
        <item x="1745"/>
        <item x="4701"/>
        <item x="3339"/>
        <item x="5533"/>
        <item x="5529"/>
        <item x="5534"/>
        <item x="5735"/>
        <item x="717"/>
        <item x="3367"/>
        <item x="1039"/>
        <item x="3357"/>
        <item x="1322"/>
        <item x="3340"/>
        <item x="5123"/>
        <item x="3335"/>
        <item x="5576"/>
        <item x="3249"/>
        <item x="1046"/>
        <item x="3353"/>
        <item x="700"/>
        <item x="5703"/>
        <item x="5598"/>
        <item x="5530"/>
        <item x="201"/>
        <item x="3336"/>
        <item x="1183"/>
        <item x="3343"/>
        <item x="5181"/>
        <item x="3251"/>
        <item x="712"/>
        <item x="3337"/>
        <item x="4807"/>
        <item x="3359"/>
        <item x="1349"/>
        <item x="3358"/>
        <item x="5775"/>
        <item x="882"/>
        <item x="723"/>
        <item x="3354"/>
        <item x="6060"/>
        <item x="6061"/>
        <item x="5688"/>
        <item x="3371"/>
        <item x="5573"/>
        <item x="3370"/>
        <item x="5673"/>
        <item x="3341"/>
        <item x="4165"/>
        <item x="3360"/>
        <item x="5363"/>
        <item x="1460"/>
        <item x="3913"/>
        <item x="3263"/>
        <item x="5531"/>
        <item x="4389"/>
        <item x="5532"/>
        <item x="5773"/>
        <item x="299"/>
        <item x="1713"/>
        <item x="125"/>
        <item x="3344"/>
        <item x="5548"/>
        <item x="3260"/>
        <item x="1268"/>
        <item x="3345"/>
        <item x="5746"/>
        <item x="3155"/>
        <item x="4633"/>
        <item x="3325"/>
        <item x="5412"/>
        <item x="3179"/>
        <item x="4696"/>
        <item x="3177"/>
        <item x="5406"/>
        <item x="3147"/>
        <item x="1053"/>
        <item x="3178"/>
        <item x="5128"/>
        <item x="4951"/>
        <item x="3917"/>
        <item x="3327"/>
        <item x="1816"/>
        <item x="3778"/>
        <item x="3955"/>
        <item x="1986"/>
        <item x="3813"/>
        <item x="1791"/>
        <item x="5198"/>
        <item x="5195"/>
        <item x="2041"/>
        <item x="2103"/>
        <item x="4343"/>
        <item x="5194"/>
        <item x="639"/>
        <item x="4213"/>
        <item x="2723"/>
        <item x="4592"/>
        <item x="2247"/>
        <item x="3614"/>
        <item x="2851"/>
        <item x="2177"/>
        <item x="4970"/>
        <item x="1623"/>
        <item x="2071"/>
        <item x="3633"/>
        <item x="4571"/>
        <item x="1946"/>
        <item x="2323"/>
        <item x="2976"/>
        <item x="5166"/>
        <item x="5010"/>
        <item x="3588"/>
        <item x="940"/>
        <item x="2317"/>
        <item x="3500"/>
        <item x="2853"/>
        <item x="4025"/>
        <item x="3598"/>
        <item x="1444"/>
        <item x="2229"/>
        <item x="2591"/>
        <item x="2762"/>
        <item x="4219"/>
        <item x="2184"/>
        <item x="2569"/>
        <item x="3269"/>
        <item x="1535"/>
        <item x="2901"/>
        <item x="2111"/>
        <item x="2805"/>
        <item x="4872"/>
        <item x="1687"/>
        <item x="2389"/>
        <item x="1995"/>
        <item x="2326"/>
        <item x="786"/>
        <item x="2327"/>
        <item x="2328"/>
        <item x="4310"/>
        <item x="5268"/>
        <item x="5604"/>
        <item x="4318"/>
        <item x="4242"/>
        <item x="4038"/>
        <item x="4657"/>
        <item x="4658"/>
        <item x="1403"/>
        <item x="3433"/>
        <item x="3101"/>
        <item x="1621"/>
        <item x="4039"/>
        <item x="1298"/>
        <item x="2283"/>
        <item x="2595"/>
        <item x="3923"/>
        <item x="1960"/>
        <item x="3102"/>
        <item x="4311"/>
        <item x="4243"/>
        <item x="4312"/>
        <item x="5357"/>
        <item x="2267"/>
        <item x="3605"/>
        <item x="5817"/>
        <item x="5292"/>
        <item x="2059"/>
        <item x="3758"/>
        <item x="5499"/>
        <item x="3270"/>
        <item x="2009"/>
        <item x="2358"/>
        <item x="612"/>
        <item x="4787"/>
        <item x="3072"/>
        <item x="3777"/>
        <item x="730"/>
        <item x="5154"/>
        <item x="1335"/>
        <item x="4600"/>
        <item x="5651"/>
        <item x="783"/>
        <item x="1161"/>
        <item x="3558"/>
        <item x="848"/>
        <item x="2230"/>
        <item x="1464"/>
        <item x="2579"/>
        <item x="3125"/>
        <item x="1627"/>
        <item x="2176"/>
        <item x="1406"/>
        <item x="5390"/>
        <item x="320"/>
        <item x="2153"/>
        <item x="3582"/>
        <item x="2331"/>
        <item x="2068"/>
        <item x="4081"/>
        <item x="3524"/>
        <item x="2798"/>
        <item x="2062"/>
        <item x="3637"/>
        <item x="532"/>
        <item x="5462"/>
        <item x="1959"/>
        <item x="2286"/>
        <item x="5816"/>
        <item x="2332"/>
        <item x="1370"/>
        <item x="3926"/>
        <item x="4082"/>
        <item x="772"/>
        <item x="1149"/>
        <item x="4671"/>
        <item x="317"/>
        <item x="1437"/>
        <item x="1414"/>
        <item x="2269"/>
        <item x="389"/>
        <item x="296"/>
        <item x="2780"/>
        <item x="3822"/>
        <item x="567"/>
        <item x="2701"/>
        <item x="1811"/>
        <item x="2221"/>
        <item x="5579"/>
        <item x="4549"/>
        <item x="4313"/>
        <item x="4040"/>
        <item x="4550"/>
        <item x="4883"/>
        <item x="1674"/>
        <item x="2385"/>
        <item x="502"/>
        <item x="648"/>
        <item x="3776"/>
        <item x="3580"/>
        <item x="3626"/>
        <item x="304"/>
        <item x="738"/>
        <item x="3927"/>
        <item x="5641"/>
        <item x="256"/>
        <item x="4031"/>
        <item x="2702"/>
        <item x="2819"/>
        <item x="928"/>
        <item x="1036"/>
        <item x="3153"/>
        <item x="2593"/>
        <item x="2390"/>
        <item x="769"/>
        <item x="2198"/>
        <item x="3545"/>
        <item x="2322"/>
        <item x="4358"/>
        <item x="4370"/>
        <item x="2545"/>
        <item x="2813"/>
        <item x="902"/>
        <item x="2028"/>
        <item x="3504"/>
        <item x="2205"/>
        <item x="2799"/>
        <item x="1651"/>
        <item x="4089"/>
        <item x="1925"/>
        <item x="1054"/>
        <item x="1468"/>
        <item x="4283"/>
        <item x="590"/>
        <item x="3073"/>
        <item x="5003"/>
        <item x="5738"/>
        <item x="28"/>
        <item x="2673"/>
        <item x="1913"/>
        <item x="10"/>
        <item x="5611"/>
        <item x="4083"/>
        <item x="3628"/>
        <item x="983"/>
        <item x="1850"/>
        <item x="2435"/>
        <item x="2797"/>
        <item x="636"/>
        <item x="2040"/>
        <item x="3646"/>
        <item x="1505"/>
        <item x="1967"/>
        <item x="2492"/>
        <item x="262"/>
        <item x="1905"/>
        <item x="3521"/>
        <item x="1329"/>
        <item x="1769"/>
        <item x="2861"/>
        <item x="4885"/>
        <item x="1663"/>
        <item x="2753"/>
        <item x="5456"/>
        <item x="1382"/>
        <item x="3746"/>
        <item x="339"/>
        <item x="5607"/>
        <item x="1126"/>
        <item x="3886"/>
        <item x="1528"/>
        <item x="1591"/>
        <item x="3654"/>
        <item x="182"/>
        <item x="398"/>
        <item x="2790"/>
        <item x="3487"/>
        <item x="2703"/>
        <item x="2786"/>
        <item x="2475"/>
        <item x="4943"/>
        <item x="2043"/>
        <item x="3642"/>
        <item x="3271"/>
        <item x="1939"/>
        <item x="2479"/>
        <item x="775"/>
        <item x="1836"/>
        <item x="3766"/>
        <item x="385"/>
        <item x="2733"/>
        <item x="3901"/>
        <item x="5238"/>
        <item x="1677"/>
        <item x="4303"/>
        <item x="1002"/>
        <item x="2084"/>
        <item x="3619"/>
        <item x="401"/>
        <item x="2862"/>
        <item x="1789"/>
        <item x="3792"/>
        <item x="4858"/>
        <item x="2748"/>
        <item x="4043"/>
        <item x="501"/>
        <item x="1063"/>
        <item x="1588"/>
        <item x="4132"/>
        <item x="270"/>
        <item x="5073"/>
        <item x="2720"/>
        <item x="2801"/>
        <item x="311"/>
        <item x="4087"/>
        <item x="942"/>
        <item x="3110"/>
        <item x="4084"/>
        <item x="4983"/>
        <item x="1508"/>
        <item x="4240"/>
        <item x="454"/>
        <item x="2339"/>
        <item x="1170"/>
        <item x="2345"/>
        <item x="4086"/>
        <item x="266"/>
        <item x="1491"/>
        <item x="3684"/>
        <item x="48"/>
        <item x="5354"/>
        <item x="4991"/>
        <item x="3791"/>
        <item x="5287"/>
        <item x="5146"/>
        <item x="3308"/>
        <item x="1106"/>
        <item x="2729"/>
        <item x="4189"/>
        <item x="2555"/>
        <item x="897"/>
        <item x="2189"/>
        <item x="3113"/>
        <item x="3590"/>
        <item x="5244"/>
        <item x="1227"/>
        <item x="4042"/>
        <item x="5127"/>
        <item x="1372"/>
        <item x="3755"/>
        <item x="324"/>
        <item x="3115"/>
        <item x="5643"/>
        <item x="2371"/>
        <item x="3931"/>
        <item x="241"/>
        <item x="1827"/>
        <item x="3775"/>
        <item x="5226"/>
        <item x="1686"/>
        <item x="4057"/>
        <item x="822"/>
        <item x="1669"/>
        <item x="3852"/>
        <item x="5028"/>
        <item x="1459"/>
        <item x="4286"/>
        <item x="5153"/>
        <item x="2708"/>
        <item x="4129"/>
        <item x="508"/>
        <item x="92"/>
        <item x="1075"/>
        <item x="2785"/>
        <item x="526"/>
        <item x="5134"/>
        <item x="5118"/>
        <item x="5778"/>
        <item x="2802"/>
        <item x="1438"/>
        <item x="4011"/>
        <item x="172"/>
        <item x="1296"/>
        <item x="4503"/>
        <item x="2"/>
        <item x="4090"/>
        <item x="720"/>
        <item x="2064"/>
        <item x="1014"/>
        <item x="2213"/>
        <item x="5294"/>
        <item x="4214"/>
        <item x="2186"/>
        <item x="2438"/>
        <item x="768"/>
        <item x="2140"/>
        <item x="3470"/>
        <item x="3273"/>
        <item x="2050"/>
        <item x="2693"/>
        <item x="2864"/>
        <item x="4917"/>
        <item x="3523"/>
        <item x="4800"/>
        <item x="1794"/>
        <item x="3584"/>
        <item x="811"/>
        <item x="1509"/>
        <item x="4236"/>
        <item x="233"/>
        <item x="5491"/>
        <item x="1344"/>
        <item x="4118"/>
        <item x="342"/>
        <item x="3592"/>
        <item x="3630"/>
        <item x="2210"/>
        <item x="4092"/>
        <item x="3910"/>
        <item x="2318"/>
        <item x="3501"/>
        <item x="208"/>
        <item x="2848"/>
        <item x="937"/>
        <item x="5156"/>
        <item x="2034"/>
        <item x="2519"/>
        <item x="4606"/>
        <item x="2770"/>
        <item x="2453"/>
        <item x="3274"/>
        <item x="1731"/>
        <item x="3606"/>
        <item x="5189"/>
        <item x="1738"/>
        <item x="2406"/>
        <item x="3182"/>
        <item x="1558"/>
        <item x="4559"/>
        <item x="5397"/>
        <item x="5626"/>
        <item x="1522"/>
        <item x="2321"/>
        <item x="4557"/>
        <item x="3526"/>
        <item x="3361"/>
        <item x="3365"/>
        <item x="722"/>
        <item x="2065"/>
        <item x="4673"/>
        <item x="770"/>
        <item x="1832"/>
        <item x="2432"/>
        <item x="3366"/>
        <item x="1545"/>
        <item x="2366"/>
        <item x="774"/>
        <item x="1566"/>
        <item x="4159"/>
        <item x="5458"/>
        <item x="1373"/>
        <item x="4079"/>
        <item x="5681"/>
        <item x="1242"/>
        <item x="4231"/>
        <item x="871"/>
        <item x="4091"/>
        <item x="1066"/>
        <item x="3934"/>
        <item x="3443"/>
        <item x="1649"/>
        <item x="2090"/>
        <item x="2695"/>
        <item x="505"/>
        <item x="1501"/>
        <item x="1953"/>
        <item x="2458"/>
        <item x="1453"/>
        <item x="1845"/>
        <item x="3912"/>
        <item x="523"/>
        <item x="5230"/>
        <item x="1691"/>
        <item x="4113"/>
        <item x="422"/>
        <item x="4996"/>
        <item x="1503"/>
        <item x="4238"/>
        <item x="1655"/>
        <item x="809"/>
        <item x="945"/>
        <item x="5555"/>
        <item x="5602"/>
        <item x="1393"/>
        <item x="3744"/>
        <item x="893"/>
        <item x="4380"/>
        <item x="1402"/>
        <item x="5620"/>
        <item x="5705"/>
        <item x="5311"/>
        <item x="2772"/>
        <item x="3924"/>
        <item x="1305"/>
        <item x="556"/>
        <item x="5644"/>
        <item x="2348"/>
        <item x="5706"/>
        <item x="5180"/>
        <item x="1762"/>
        <item x="4001"/>
        <item x="743"/>
        <item x="5414"/>
        <item x="1712"/>
        <item x="4036"/>
        <item x="760"/>
        <item x="5622"/>
        <item x="914"/>
        <item x="2192"/>
        <item x="5454"/>
        <item x="3597"/>
        <item x="5647"/>
        <item x="4097"/>
        <item x="2355"/>
        <item x="44"/>
        <item x="1037"/>
        <item x="2504"/>
        <item x="3565"/>
        <item x="4367"/>
        <item x="749"/>
        <item x="2707"/>
        <item x="3969"/>
        <item x="1700"/>
        <item x="4620"/>
        <item x="2696"/>
        <item x="435"/>
        <item x="2584"/>
        <item x="2033"/>
        <item x="5543"/>
        <item x="695"/>
        <item x="1117"/>
        <item x="2781"/>
        <item x="3986"/>
        <item x="1062"/>
        <item x="1758"/>
        <item x="4012"/>
        <item x="5707"/>
        <item x="1235"/>
        <item x="1689"/>
        <item x="5078"/>
        <item x="5802"/>
        <item x="5508"/>
        <item x="1312"/>
        <item x="1585"/>
        <item x="399"/>
        <item x="2803"/>
        <item x="2736"/>
        <item x="4256"/>
        <item x="348"/>
        <item x="555"/>
        <item x="2738"/>
        <item x="1065"/>
        <item x="4375"/>
        <item x="2276"/>
        <item x="4867"/>
        <item x="2902"/>
        <item x="2906"/>
        <item x="4222"/>
        <item x="1387"/>
        <item x="154"/>
        <item x="5106"/>
        <item x="2160"/>
        <item x="4646"/>
        <item x="2946"/>
        <item x="5089"/>
        <item x="4754"/>
        <item x="1697"/>
        <item x="5714"/>
        <item x="1983"/>
        <item x="5135"/>
        <item x="3219"/>
        <item x="4992"/>
        <item x="4875"/>
        <item x="3865"/>
        <item x="5489"/>
        <item x="1589"/>
        <item x="5334"/>
        <item x="716"/>
        <item x="2796"/>
        <item x="4925"/>
        <item x="3560"/>
        <item x="5352"/>
        <item x="1796"/>
        <item x="1843"/>
        <item x="4669"/>
        <item x="4670"/>
        <item x="4117"/>
        <item x="2169"/>
        <item x="2878"/>
        <item x="1557"/>
        <item x="1455"/>
        <item x="1230"/>
        <item x="1601"/>
        <item x="3625"/>
        <item x="510"/>
        <item x="2187"/>
        <item x="2852"/>
        <item x="2814"/>
        <item x="5422"/>
        <item x="835"/>
        <item x="1248"/>
        <item x="1803"/>
        <item x="383"/>
        <item x="5616"/>
        <item x="1099"/>
        <item x="4747"/>
        <item x="289"/>
        <item x="489"/>
        <item x="843"/>
        <item x="1094"/>
        <item x="359"/>
        <item x="400"/>
        <item x="1377"/>
        <item x="3275"/>
        <item x="379"/>
        <item x="2316"/>
        <item x="2212"/>
        <item x="3444"/>
        <item x="462"/>
        <item x="4475"/>
        <item x="2053"/>
        <item x="3760"/>
        <item x="5045"/>
        <item x="1888"/>
        <item x="3894"/>
        <item x="4755"/>
        <item x="1826"/>
        <item x="2429"/>
        <item x="2709"/>
        <item x="1530"/>
        <item x="3601"/>
        <item x="5624"/>
        <item x="1174"/>
        <item x="1043"/>
        <item x="3378"/>
        <item x="5648"/>
        <item x="4399"/>
        <item x="2351"/>
        <item x="2265"/>
        <item x="373"/>
        <item x="2143"/>
        <item x="2551"/>
        <item x="5425"/>
        <item x="2106"/>
        <item x="2506"/>
        <item x="1604"/>
        <item x="2019"/>
        <item x="5709"/>
        <item x="1463"/>
        <item x="2714"/>
        <item x="5269"/>
        <item x="2715"/>
        <item x="5270"/>
        <item x="4495"/>
        <item x="5712"/>
        <item x="4471"/>
        <item x="4713"/>
        <item x="316"/>
        <item x="4093"/>
        <item x="3973"/>
        <item x="4496"/>
        <item x="1079"/>
        <item x="3566"/>
        <item x="2119"/>
        <item x="1465"/>
        <item x="3599"/>
        <item x="5426"/>
        <item x="2739"/>
        <item x="1993"/>
        <item x="2297"/>
        <item x="2809"/>
        <item x="1151"/>
        <item x="3191"/>
        <item x="4481"/>
        <item x="5155"/>
        <item x="672"/>
        <item x="4406"/>
        <item x="2091"/>
        <item x="4551"/>
        <item x="674"/>
        <item x="915"/>
        <item x="4264"/>
        <item x="2698"/>
        <item x="4672"/>
        <item x="374"/>
        <item x="2360"/>
        <item x="3292"/>
        <item x="5439"/>
        <item x="2699"/>
        <item x="2907"/>
        <item x="5492"/>
        <item x="4729"/>
        <item x="3028"/>
        <item x="479"/>
        <item x="21"/>
        <item x="2896"/>
        <item x="2992"/>
        <item x="378"/>
        <item x="2897"/>
        <item x="1189"/>
        <item x="815"/>
        <item x="3196"/>
        <item x="1051"/>
        <item x="381"/>
        <item x="3190"/>
        <item x="925"/>
        <item x="744"/>
        <item x="2908"/>
        <item x="450"/>
        <item x="170"/>
        <item x="2898"/>
        <item x="40"/>
        <item x="8"/>
        <item x="2899"/>
        <item x="1195"/>
        <item x="741"/>
        <item x="27"/>
        <item x="3276"/>
        <item x="1257"/>
        <item x="319"/>
        <item x="1904"/>
        <item x="1606"/>
        <item x="308"/>
        <item x="2804"/>
        <item x="2025"/>
        <item x="507"/>
        <item x="1902"/>
        <item x="2113"/>
        <item x="485"/>
        <item x="367"/>
        <item x="1286"/>
        <item x="106"/>
        <item x="1903"/>
        <item x="1449"/>
        <item x="535"/>
        <item x="1441"/>
        <item x="1607"/>
        <item x="388"/>
        <item x="1440"/>
        <item x="1021"/>
        <item x="126"/>
        <item x="1901"/>
        <item x="1483"/>
        <item x="253"/>
        <item x="1407"/>
        <item x="1612"/>
        <item x="59"/>
        <item x="3510"/>
        <item x="4177"/>
        <item x="926"/>
        <item x="4144"/>
        <item x="1786"/>
        <item x="472"/>
        <item x="4145"/>
        <item x="1327"/>
        <item x="246"/>
        <item x="1859"/>
        <item x="1304"/>
        <item x="168"/>
        <item x="5597"/>
        <item x="972"/>
        <item x="158"/>
        <item x="4946"/>
        <item x="2461"/>
        <item x="4960"/>
        <item x="3863"/>
        <item x="2078"/>
        <item x="1146"/>
        <item x="5443"/>
        <item x="2811"/>
        <item x="171"/>
        <item x="4712"/>
        <item x="1326"/>
        <item x="230"/>
        <item x="1734"/>
        <item x="2559"/>
        <item x="434"/>
        <item x="4315"/>
        <item x="2427"/>
        <item x="1246"/>
        <item x="4537"/>
        <item x="4739"/>
        <item x="4295"/>
        <item x="4316"/>
        <item x="5687"/>
        <item x="1577"/>
        <item x="4847"/>
        <item x="3458"/>
        <item x="5323"/>
        <item x="1736"/>
        <item x="3668"/>
        <item x="423"/>
        <item x="4675"/>
        <item x="4676"/>
        <item x="4677"/>
        <item x="4296"/>
        <item x="4678"/>
        <item x="4480"/>
        <item x="1735"/>
        <item x="2561"/>
        <item x="870"/>
        <item x="1283"/>
        <item x="2934"/>
        <item x="671"/>
        <item x="713"/>
        <item x="1280"/>
        <item x="56"/>
        <item x="4998"/>
        <item x="2571"/>
        <item x="5096"/>
        <item x="4999"/>
        <item x="2337"/>
        <item x="5511"/>
        <item x="5161"/>
        <item x="2244"/>
        <item x="5571"/>
        <item x="4825"/>
        <item x="3677"/>
        <item x="5490"/>
        <item x="896"/>
        <item x="1132"/>
        <item x="87"/>
        <item x="1324"/>
        <item x="1909"/>
        <item x="327"/>
        <item x="4824"/>
        <item x="1705"/>
        <item x="4957"/>
        <item x="3277"/>
        <item x="3743"/>
        <item x="698"/>
        <item x="4259"/>
        <item x="1706"/>
        <item x="726"/>
        <item x="570"/>
        <item x="687"/>
        <item x="26"/>
        <item x="740"/>
        <item x="971"/>
        <item x="50"/>
        <item x="1912"/>
        <item x="2656"/>
        <item x="838"/>
        <item x="1910"/>
        <item x="1616"/>
        <item x="310"/>
        <item x="2788"/>
        <item x="1346"/>
        <item x="1143"/>
        <item x="464"/>
        <item x="688"/>
        <item x="3"/>
        <item x="4905"/>
        <item x="4950"/>
        <item x="2379"/>
        <item x="1911"/>
        <item x="4230"/>
        <item x="2338"/>
        <item x="642"/>
        <item x="1017"/>
        <item x="39"/>
        <item x="2806"/>
        <item x="930"/>
        <item x="214"/>
        <item x="2746"/>
        <item x="1243"/>
        <item x="101"/>
        <item x="4909"/>
        <item x="2271"/>
        <item x="836"/>
        <item x="4421"/>
        <item x="3738"/>
        <item x="5429"/>
        <item x="1642"/>
        <item x="3278"/>
        <item x="225"/>
        <item x="947"/>
        <item x="3739"/>
        <item x="189"/>
        <item x="2807"/>
        <item x="1088"/>
        <item x="136"/>
        <item x="4908"/>
        <item x="3616"/>
        <item x="5335"/>
        <item x="4416"/>
        <item x="3615"/>
        <item x="4977"/>
        <item x="4420"/>
        <item x="1620"/>
        <item x="195"/>
        <item x="1641"/>
        <item x="3826"/>
        <item x="714"/>
        <item x="2808"/>
        <item x="986"/>
        <item x="180"/>
        <item x="5000"/>
        <item x="3197"/>
        <item x="5143"/>
        <item x="5001"/>
        <item x="1485"/>
        <item x="3805"/>
        <item x="1783"/>
        <item x="4990"/>
        <item x="5698"/>
        <item x="1785"/>
        <item x="1998"/>
        <item x="5327"/>
        <item x="4823"/>
        <item x="754"/>
        <item x="239"/>
        <item x="1784"/>
        <item x="1908"/>
        <item x="5273"/>
        <item x="4258"/>
        <item x="1078"/>
        <item x="600"/>
        <item x="1325"/>
        <item x="1484"/>
        <item x="1467"/>
        <item x="5725"/>
        <item x="517"/>
        <item x="4477"/>
        <item x="1475"/>
        <item x="2079"/>
        <item x="463"/>
        <item x="3513"/>
        <item x="2080"/>
        <item x="481"/>
        <item x="5235"/>
        <item x="1536"/>
        <item x="476"/>
        <item x="5015"/>
        <item x="1614"/>
        <item x="753"/>
        <item x="3279"/>
        <item x="704"/>
        <item x="17"/>
        <item x="4589"/>
        <item x="3514"/>
        <item x="2243"/>
        <item x="5237"/>
        <item x="3802"/>
        <item x="825"/>
        <item x="5017"/>
        <item x="1809"/>
        <item x="419"/>
        <item x="5383"/>
        <item x="1362"/>
        <item x="2412"/>
        <item x="4953"/>
        <item x="3765"/>
        <item x="4250"/>
        <item x="1560"/>
        <item x="3764"/>
        <item x="4762"/>
        <item x="4507"/>
        <item x="3650"/>
        <item x="1511"/>
        <item x="5373"/>
        <item x="666"/>
        <item x="98"/>
        <item x="5580"/>
        <item x="2179"/>
        <item x="341"/>
        <item x="5372"/>
        <item x="978"/>
        <item x="484"/>
        <item x="5370"/>
        <item x="4408"/>
        <item x="781"/>
        <item x="5638"/>
        <item x="4542"/>
        <item x="5791"/>
        <item x="5172"/>
        <item x="4866"/>
        <item x="763"/>
        <item x="5374"/>
        <item x="3198"/>
        <item x="5457"/>
        <item x="5176"/>
        <item x="3180"/>
        <item x="5307"/>
        <item x="516"/>
        <item x="1041"/>
        <item x="169"/>
        <item x="2863"/>
        <item x="1764"/>
        <item x="544"/>
        <item x="5584"/>
        <item x="751"/>
        <item x="318"/>
        <item x="5483"/>
        <item x="3845"/>
        <item x="5618"/>
        <item x="5485"/>
        <item x="1931"/>
        <item x="5324"/>
        <item x="5293"/>
        <item x="2159"/>
        <item x="4122"/>
        <item x="1177"/>
        <item x="3842"/>
        <item x="5625"/>
        <item x="5583"/>
        <item x="780"/>
        <item x="3781"/>
        <item x="4513"/>
        <item x="5719"/>
        <item x="2305"/>
        <item x="5487"/>
        <item x="1740"/>
        <item x="5542"/>
        <item x="5484"/>
        <item x="1582"/>
        <item x="696"/>
        <item x="5606"/>
        <item x="1400"/>
        <item x="272"/>
        <item x="958"/>
        <item x="3719"/>
        <item x="663"/>
        <item x="959"/>
        <item x="5286"/>
        <item x="5787"/>
        <item x="960"/>
        <item x="2713"/>
        <item x="694"/>
        <item x="533"/>
        <item x="391"/>
        <item x="68"/>
        <item x="5737"/>
        <item x="534"/>
        <item x="103"/>
        <item x="2124"/>
        <item x="2397"/>
        <item x="840"/>
        <item x="1654"/>
        <item x="3159"/>
        <item x="247"/>
        <item x="955"/>
        <item x="2538"/>
        <item x="119"/>
        <item x="3829"/>
        <item x="3200"/>
        <item x="5059"/>
        <item x="4536"/>
        <item x="1451"/>
        <item x="5080"/>
        <item x="5345"/>
        <item x="2353"/>
        <item x="5717"/>
        <item x="5346"/>
        <item x="1524"/>
        <item x="5682"/>
        <item x="4744"/>
        <item x="4461"/>
        <item x="5721"/>
        <item x="4971"/>
        <item x="1865"/>
        <item x="5209"/>
        <item x="4972"/>
        <item x="1992"/>
        <item x="5385"/>
        <item x="1371"/>
        <item x="2129"/>
        <item x="4196"/>
        <item x="3189"/>
        <item x="3222"/>
        <item x="5402"/>
        <item x="894"/>
        <item x="5064"/>
        <item x="279"/>
        <item x="5410"/>
        <item x="4163"/>
        <item x="5562"/>
        <item x="1266"/>
        <item x="2416"/>
        <item x="5310"/>
        <item x="3398"/>
        <item x="3434"/>
        <item x="4094"/>
        <item x="375"/>
        <item x="2721"/>
        <item x="5475"/>
        <item x="2306"/>
        <item x="1141"/>
        <item x="2904"/>
        <item x="762"/>
        <item x="3295"/>
        <item x="1416"/>
        <item x="3100"/>
        <item x="2386"/>
        <item x="2975"/>
        <item x="1013"/>
        <item x="5477"/>
        <item x="668"/>
        <item x="3938"/>
        <item x="3435"/>
        <item x="5480"/>
        <item x="1221"/>
        <item x="2735"/>
        <item x="1166"/>
        <item x="4000"/>
        <item x="5828"/>
        <item x="5117"/>
        <item x="2151"/>
        <item x="2800"/>
        <item x="78"/>
        <item x="5810"/>
        <item x="1292"/>
        <item x="1842"/>
        <item x="2940"/>
        <item x="244"/>
        <item x="3944"/>
        <item x="3436"/>
        <item x="4554"/>
        <item x="561"/>
        <item x="5464"/>
        <item x="4617"/>
        <item x="283"/>
        <item x="4555"/>
        <item x="2515"/>
        <item x="3983"/>
        <item x="5652"/>
        <item x="5254"/>
        <item x="1648"/>
        <item x="2820"/>
        <item x="5754"/>
        <item x="1971"/>
        <item x="1069"/>
        <item x="4111"/>
        <item x="5409"/>
        <item x="2727"/>
        <item x="3939"/>
        <item x="4160"/>
        <item x="3948"/>
        <item x="832"/>
        <item x="1694"/>
        <item x="1958"/>
        <item x="497"/>
        <item x="2711"/>
        <item x="4434"/>
        <item x="3903"/>
        <item x="89"/>
        <item x="5488"/>
        <item x="1595"/>
        <item x="5110"/>
        <item x="756"/>
        <item x="776"/>
        <item x="1935"/>
        <item x="2476"/>
        <item x="243"/>
        <item x="4518"/>
        <item x="4519"/>
        <item x="4520"/>
        <item x="4521"/>
        <item x="821"/>
        <item x="4891"/>
        <item x="4690"/>
        <item x="460"/>
        <item x="957"/>
        <item x="4204"/>
        <item x="3658"/>
        <item x="5415"/>
        <item x="4766"/>
        <item x="2193"/>
        <item x="1853"/>
        <item x="3420"/>
        <item x="2941"/>
        <item x="3542"/>
        <item x="766"/>
        <item x="2810"/>
        <item x="2122"/>
        <item x="4627"/>
        <item x="5427"/>
        <item x="5138"/>
        <item x="2067"/>
        <item x="1922"/>
        <item x="1275"/>
        <item x="1717"/>
        <item x="2313"/>
        <item x="452"/>
        <item x="5696"/>
        <item x="1190"/>
        <item x="4299"/>
        <item x="363"/>
        <item x="5613"/>
        <item x="5336"/>
        <item x="1656"/>
        <item x="3409"/>
        <item x="3620"/>
        <item x="5630"/>
        <item x="5794"/>
        <item x="2730"/>
        <item x="1679"/>
        <item x="4994"/>
        <item x="1963"/>
        <item x="3683"/>
        <item x="1134"/>
        <item x="913"/>
        <item x="2058"/>
        <item x="4056"/>
        <item x="334"/>
        <item x="4576"/>
        <item x="4577"/>
        <item x="4704"/>
        <item x="5726"/>
        <item x="4578"/>
        <item x="4371"/>
        <item x="4579"/>
        <item x="4705"/>
        <item x="5469"/>
        <item x="1802"/>
        <item x="3892"/>
        <item x="5776"/>
        <item x="4748"/>
        <item x="1670"/>
        <item x="3622"/>
        <item x="5296"/>
        <item x="5466"/>
        <item x="1240"/>
        <item x="3151"/>
        <item x="5727"/>
        <item x="4538"/>
        <item x="3887"/>
        <item x="2499"/>
        <item x="1567"/>
        <item x="4517"/>
        <item x="2132"/>
        <item x="1297"/>
        <item x="1877"/>
        <item x="1541"/>
        <item x="372"/>
        <item x="919"/>
        <item x="1795"/>
        <item x="4161"/>
        <item x="5212"/>
        <item x="1699"/>
        <item x="4280"/>
        <item x="5431"/>
        <item x="1682"/>
        <item x="4116"/>
        <item x="790"/>
        <item x="4915"/>
        <item x="1622"/>
        <item x="2712"/>
        <item x="459"/>
        <item x="5445"/>
        <item x="1410"/>
        <item x="4034"/>
        <item x="469"/>
        <item x="5632"/>
        <item x="599"/>
        <item x="2734"/>
        <item x="4749"/>
        <item x="1376"/>
        <item x="1812"/>
        <item x="1684"/>
        <item x="1318"/>
        <item x="2751"/>
        <item x="3595"/>
        <item x="873"/>
        <item x="5539"/>
        <item x="1507"/>
        <item x="4108"/>
        <item x="557"/>
        <item x="2827"/>
        <item x="5186"/>
        <item x="4759"/>
        <item x="187"/>
        <item x="3445"/>
        <item x="5633"/>
        <item x="3895"/>
        <item x="4095"/>
        <item x="248"/>
        <item x="690"/>
        <item x="3623"/>
        <item x="5481"/>
        <item x="4784"/>
        <item x="4969"/>
        <item x="3574"/>
        <item x="332"/>
        <item x="1813"/>
        <item x="3779"/>
        <item x="1196"/>
        <item x="1631"/>
        <item x="4115"/>
        <item x="1112"/>
        <item x="5356"/>
        <item x="1526"/>
        <item x="3824"/>
        <item x="431"/>
        <item x="5642"/>
        <item x="5231"/>
        <item x="2303"/>
        <item x="5627"/>
        <item x="1336"/>
        <item x="3773"/>
        <item x="575"/>
        <item x="941"/>
        <item x="1537"/>
        <item x="4331"/>
        <item x="3425"/>
        <item x="949"/>
        <item x="1531"/>
        <item x="3988"/>
        <item x="3416"/>
        <item x="5139"/>
        <item x="1799"/>
        <item x="4063"/>
        <item x="5610"/>
        <item x="1101"/>
        <item x="3209"/>
        <item x="3161"/>
        <item x="5781"/>
        <item x="2750"/>
        <item x="1869"/>
        <item x="2909"/>
        <item x="2422"/>
        <item x="4568"/>
        <item x="5728"/>
        <item x="4581"/>
        <item x="4552"/>
        <item x="4376"/>
        <item x="2530"/>
        <item x="4706"/>
        <item x="792"/>
        <item x="1996"/>
        <item x="3876"/>
        <item x="424"/>
        <item x="1477"/>
        <item x="1752"/>
        <item x="4130"/>
        <item x="82"/>
        <item x="5389"/>
        <item x="1696"/>
        <item x="5312"/>
        <item x="2986"/>
        <item x="9"/>
        <item x="1821"/>
        <item x="5206"/>
        <item x="3299"/>
        <item x="263"/>
        <item x="5368"/>
        <item x="3447"/>
        <item x="1824"/>
        <item x="1624"/>
        <item x="5423"/>
        <item x="5730"/>
        <item x="4607"/>
        <item x="4558"/>
        <item x="4498"/>
        <item x="5424"/>
        <item x="3211"/>
        <item x="5304"/>
        <item x="5747"/>
        <item x="2987"/>
        <item x="5200"/>
        <item x="3035"/>
        <item x="5751"/>
        <item x="1805"/>
        <item x="5331"/>
        <item x="2172"/>
        <item x="2107"/>
        <item x="3609"/>
        <item x="428"/>
        <item x="5142"/>
        <item x="2061"/>
        <item x="2812"/>
        <item x="984"/>
        <item x="5504"/>
        <item x="2737"/>
        <item x="4179"/>
        <item x="797"/>
        <item x="5297"/>
        <item x="1852"/>
        <item x="4317"/>
        <item x="5631"/>
        <item x="5382"/>
        <item x="1759"/>
        <item x="4494"/>
        <item x="977"/>
        <item x="1206"/>
        <item x="1673"/>
        <item x="2716"/>
        <item x="920"/>
        <item x="4499"/>
        <item x="1029"/>
        <item x="4166"/>
        <item x="5486"/>
        <item x="4500"/>
        <item x="633"/>
        <item x="1506"/>
        <item x="4610"/>
        <item x="594"/>
        <item x="595"/>
        <item x="1989"/>
        <item x="88"/>
        <item x="221"/>
        <item x="655"/>
        <item x="3718"/>
        <item x="4015"/>
        <item x="5261"/>
        <item x="2741"/>
        <item x="5158"/>
        <item x="814"/>
        <item x="1271"/>
        <item x="1520"/>
        <item x="2639"/>
        <item x="5742"/>
        <item x="5321"/>
        <item x="5326"/>
        <item x="3882"/>
        <item x="5793"/>
        <item x="2821"/>
        <item x="1412"/>
        <item x="3495"/>
        <item x="186"/>
        <item x="329"/>
        <item x="3967"/>
        <item x="4016"/>
        <item x="3657"/>
        <item x="199"/>
        <item x="607"/>
        <item x="2658"/>
        <item x="5732"/>
        <item x="4392"/>
        <item x="3968"/>
        <item x="2965"/>
        <item x="3659"/>
        <item x="5291"/>
        <item x="1867"/>
        <item x="3567"/>
        <item x="831"/>
        <item x="5378"/>
        <item x="1761"/>
        <item x="3849"/>
        <item x="545"/>
        <item x="2967"/>
        <item x="817"/>
        <item x="2990"/>
        <item x="4611"/>
        <item x="750"/>
        <item x="1549"/>
        <item x="2717"/>
        <item x="438"/>
        <item x="4501"/>
        <item x="1540"/>
        <item x="3171"/>
        <item x="1969"/>
        <item x="5008"/>
        <item x="1479"/>
        <item x="2307"/>
        <item x="301"/>
        <item x="1542"/>
        <item x="1064"/>
        <item x="5479"/>
        <item x="3172"/>
        <item x="2969"/>
        <item x="659"/>
        <item x="1160"/>
        <item x="4612"/>
        <item x="4560"/>
        <item x="365"/>
        <item x="3724"/>
        <item x="3725"/>
        <item x="4941"/>
        <item x="2046"/>
        <item x="3694"/>
        <item x="240"/>
        <item x="1458"/>
        <item x="1920"/>
        <item x="2775"/>
        <item x="211"/>
        <item x="5007"/>
        <item x="1480"/>
        <item x="2031"/>
        <item x="202"/>
        <item x="393"/>
        <item x="1773"/>
        <item x="3982"/>
        <item x="5670"/>
        <item x="4920"/>
        <item x="1618"/>
        <item x="4832"/>
        <item x="407"/>
        <item x="2728"/>
        <item x="1284"/>
        <item x="3651"/>
        <item x="67"/>
        <item x="2456"/>
        <item x="1355"/>
        <item x="1162"/>
        <item x="4502"/>
        <item x="5322"/>
        <item x="1144"/>
        <item x="2130"/>
        <item x="144"/>
        <item x="267"/>
        <item x="706"/>
        <item x="3726"/>
        <item x="3971"/>
        <item x="3727"/>
        <item x="588"/>
        <item x="4017"/>
        <item x="4582"/>
        <item x="4172"/>
        <item x="197"/>
        <item x="4018"/>
        <item x="4173"/>
        <item x="4373"/>
        <item x="3848"/>
        <item x="4377"/>
        <item x="4374"/>
        <item x="4126"/>
        <item x="4080"/>
        <item x="29"/>
        <item x="3119"/>
        <item x="2284"/>
        <item x="5518"/>
        <item x="992"/>
        <item x="5341"/>
        <item x="3103"/>
        <item x="5408"/>
        <item x="1504"/>
        <item x="5339"/>
        <item x="1839"/>
        <item x="3688"/>
        <item x="1701"/>
        <item x="5113"/>
        <item x="3571"/>
        <item x="2988"/>
        <item x="1981"/>
        <item x="5482"/>
        <item x="5594"/>
        <item x="1245"/>
        <item x="3631"/>
        <item x="2910"/>
        <item x="4831"/>
        <item x="993"/>
        <item x="1702"/>
        <item x="3066"/>
        <item x="4647"/>
        <item x="2278"/>
        <item x="3083"/>
        <item x="2415"/>
        <item x="3769"/>
        <item x="3104"/>
        <item x="3790"/>
        <item x="2014"/>
        <item x="5342"/>
        <item x="1001"/>
        <item x="1197"/>
        <item x="2911"/>
        <item x="850"/>
        <item x="711"/>
        <item x="5394"/>
        <item x="4938"/>
        <item x="3814"/>
        <item x="5391"/>
        <item x="4973"/>
        <item x="3867"/>
        <item x="5468"/>
        <item x="4290"/>
        <item x="2558"/>
        <item x="5393"/>
        <item x="4504"/>
        <item x="4614"/>
        <item x="4752"/>
        <item x="5144"/>
        <item x="3460"/>
        <item x="2989"/>
        <item x="5019"/>
        <item x="1510"/>
        <item x="5392"/>
        <item x="3067"/>
        <item x="917"/>
        <item x="4398"/>
        <item x="1615"/>
        <item x="1107"/>
        <item x="4191"/>
        <item x="2942"/>
        <item x="5463"/>
        <item x="4149"/>
        <item x="1186"/>
        <item x="2912"/>
        <item x="4937"/>
        <item x="3639"/>
        <item x="3105"/>
        <item x="2913"/>
        <item x="1159"/>
        <item x="862"/>
        <item x="2747"/>
        <item x="3300"/>
        <item x="4723"/>
        <item x="935"/>
        <item x="2953"/>
        <item x="1352"/>
        <item x="2407"/>
        <item x="2916"/>
        <item x="5258"/>
        <item x="2240"/>
        <item x="1518"/>
        <item x="2063"/>
        <item x="1777"/>
        <item x="3201"/>
        <item x="2445"/>
        <item x="2347"/>
        <item x="2991"/>
        <item x="970"/>
        <item x="2601"/>
        <item x="3301"/>
        <item x="697"/>
        <item x="2204"/>
        <item x="3713"/>
        <item x="90"/>
        <item x="4947"/>
        <item x="3402"/>
        <item x="4984"/>
        <item x="568"/>
        <item x="1339"/>
        <item x="3068"/>
        <item x="2917"/>
        <item x="1955"/>
        <item x="1897"/>
        <item x="1519"/>
        <item x="259"/>
        <item x="1878"/>
        <item x="32"/>
        <item x="580"/>
        <item x="4"/>
        <item x="442"/>
        <item x="4505"/>
        <item x="5436"/>
        <item x="3303"/>
        <item x="732"/>
        <item x="2001"/>
        <item x="2087"/>
        <item x="5301"/>
        <item x="3106"/>
        <item x="490"/>
        <item x="3540"/>
        <item x="5587"/>
        <item x="3304"/>
        <item x="2272"/>
        <item x="3797"/>
        <item x="3090"/>
        <item x="1105"/>
        <item x="3404"/>
        <item x="5645"/>
        <item x="1415"/>
        <item x="2395"/>
        <item x="5589"/>
        <item x="581"/>
        <item x="185"/>
        <item x="5274"/>
        <item x="4201"/>
        <item x="5536"/>
        <item x="4002"/>
        <item x="3405"/>
        <item x="1420"/>
        <item x="3306"/>
        <item x="852"/>
        <item x="2175"/>
        <item x="5300"/>
        <item x="583"/>
        <item x="124"/>
        <item x="5152"/>
        <item x="3993"/>
        <item x="1418"/>
        <item x="582"/>
        <item x="547"/>
        <item x="60"/>
        <item x="802"/>
        <item x="235"/>
        <item x="5734"/>
        <item x="1587"/>
        <item x="4853"/>
        <item x="467"/>
        <item x="1108"/>
        <item x="4570"/>
        <item x="5609"/>
        <item x="626"/>
        <item x="4241"/>
        <item x="1261"/>
        <item x="3621"/>
        <item x="4030"/>
        <item x="5417"/>
        <item x="5693"/>
        <item x="3835"/>
        <item x="2705"/>
        <item x="889"/>
        <item x="1272"/>
        <item x="409"/>
        <item x="2958"/>
        <item x="3663"/>
        <item x="4603"/>
        <item x="2923"/>
        <item x="5500"/>
        <item x="4544"/>
        <item x="3183"/>
        <item x="807"/>
        <item x="3837"/>
        <item x="1260"/>
        <item x="3091"/>
        <item x="5419"/>
        <item x="4634"/>
        <item x="1262"/>
        <item x="5471"/>
        <item x="3497"/>
        <item x="5692"/>
        <item x="2924"/>
        <item x="5446"/>
        <item x="4024"/>
        <item x="1092"/>
        <item x="3307"/>
        <item x="5447"/>
        <item x="2190"/>
        <item x="2757"/>
        <item x="3069"/>
        <item x="2364"/>
        <item x="4599"/>
        <item x="3160"/>
        <item x="4785"/>
        <item x="1573"/>
        <item x="2925"/>
        <item x="3070"/>
        <item x="257"/>
        <item x="3411"/>
        <item x="3202"/>
        <item x="5686"/>
        <item x="1030"/>
        <item x="5623"/>
        <item x="2918"/>
        <item x="5697"/>
        <item x="3970"/>
        <item x="1091"/>
        <item x="1219"/>
        <item x="4151"/>
        <item x="731"/>
        <item x="5779"/>
        <item x="3412"/>
        <item x="2903"/>
        <item x="3092"/>
        <item x="5612"/>
        <item x="4674"/>
        <item x="4980"/>
        <item x="2959"/>
        <item x="5684"/>
        <item x="1924"/>
        <item x="3203"/>
        <item x="84"/>
        <item x="3767"/>
        <item x="5699"/>
        <item x="3093"/>
        <item x="5243"/>
        <item x="1962"/>
        <item x="910"/>
        <item x="2622"/>
        <item x="602"/>
        <item x="4664"/>
        <item x="3094"/>
        <item x="2624"/>
        <item x="757"/>
        <item x="1885"/>
        <item x="908"/>
        <item x="5683"/>
        <item x="4566"/>
        <item x="2919"/>
        <item x="2619"/>
        <item x="759"/>
        <item x="2392"/>
        <item x="3027"/>
        <item x="268"/>
        <item x="1676"/>
        <item x="5493"/>
        <item x="2927"/>
        <item x="2731"/>
        <item x="4329"/>
        <item x="3162"/>
        <item x="2779"/>
        <item x="2393"/>
        <item x="909"/>
        <item x="377"/>
        <item x="1825"/>
        <item x="5733"/>
        <item x="2929"/>
        <item x="824"/>
        <item x="4390"/>
        <item x="2930"/>
        <item x="25"/>
        <item x="3949"/>
        <item x="41"/>
        <item x="356"/>
        <item x="4325"/>
        <item x="736"/>
        <item x="2931"/>
        <item x="1709"/>
        <item x="2194"/>
        <item x="739"/>
        <item x="746"/>
        <item x="5041"/>
        <item x="2960"/>
        <item x="2932"/>
        <item x="5502"/>
        <item x="4654"/>
        <item x="719"/>
        <item x="2962"/>
        <item x="3184"/>
        <item x="5002"/>
        <item x="3205"/>
        <item x="681"/>
        <item x="4779"/>
        <item x="632"/>
        <item x="5739"/>
        <item x="5740"/>
        <item x="5741"/>
        <item x="4587"/>
        <item x="546"/>
        <item x="4795"/>
        <item x="2791"/>
        <item x="1646"/>
        <item x="3756"/>
        <item x="2072"/>
        <item x="1630"/>
        <item x="5790"/>
        <item x="1328"/>
        <item x="227"/>
        <item x="4746"/>
        <item x="437"/>
        <item x="1391"/>
        <item x="358"/>
        <item x="2349"/>
        <item x="305"/>
        <item x="1136"/>
        <item x="5744"/>
        <item x="4394"/>
        <item x="121"/>
        <item x="2150"/>
        <item x="787"/>
        <item x="3531"/>
        <item x="5804"/>
        <item x="5240"/>
        <item x="1096"/>
        <item x="5276"/>
        <item x="5799"/>
        <item x="512"/>
        <item x="72"/>
        <item x="5241"/>
        <item x="721"/>
        <item x="5657"/>
        <item x="778"/>
        <item x="3720"/>
        <item x="3223"/>
        <item x="1179"/>
        <item x="2127"/>
        <item x="3329"/>
        <item x="2255"/>
        <item x="2491"/>
        <item x="3206"/>
        <item x="1180"/>
        <item x="4199"/>
        <item x="3220"/>
        <item x="4590"/>
        <item x="4724"/>
        <item x="4621"/>
        <item x="1274"/>
        <item x="4013"/>
        <item x="3207"/>
        <item x="1006"/>
        <item x="3832"/>
        <item x="3192"/>
        <item x="5748"/>
        <item x="4637"/>
        <item x="4638"/>
        <item x="1254"/>
        <item x="2120"/>
        <item x="3213"/>
        <item x="5162"/>
        <item x="4409"/>
        <item x="4410"/>
        <item x="4726"/>
        <item x="4757"/>
        <item x="4624"/>
        <item x="4522"/>
        <item x="4758"/>
        <item x="4639"/>
        <item x="4727"/>
        <item x="4593"/>
        <item x="4594"/>
        <item x="2423"/>
        <item x="2007"/>
        <item x="3208"/>
        <item x="4756"/>
        <item x="2275"/>
        <item x="3221"/>
        <item x="4597"/>
        <item x="4524"/>
        <item x="4731"/>
        <item x="1932"/>
        <item x="4320"/>
        <item x="3185"/>
        <item x="4412"/>
        <item x="4760"/>
        <item x="4640"/>
        <item x="4641"/>
        <item x="4625"/>
        <item x="4525"/>
        <item x="3330"/>
        <item x="5029"/>
        <item x="3193"/>
        <item x="4598"/>
        <item x="4413"/>
        <item x="4414"/>
        <item x="4732"/>
        <item x="4528"/>
        <item x="4415"/>
        <item x="5366"/>
        <item x="1514"/>
        <item x="3210"/>
        <item x="5752"/>
        <item x="4900"/>
        <item x="5753"/>
        <item x="2311"/>
        <item x="2070"/>
        <item x="3186"/>
        <item x="5343"/>
        <item x="5075"/>
        <item x="3215"/>
        <item x="4763"/>
        <item x="4643"/>
        <item x="4417"/>
        <item x="4529"/>
        <item x="4630"/>
        <item x="5755"/>
        <item x="4734"/>
        <item x="4418"/>
        <item x="4764"/>
        <item x="4530"/>
        <item x="5263"/>
        <item x="4644"/>
        <item x="4601"/>
        <item x="5756"/>
        <item x="4645"/>
        <item x="4419"/>
        <item x="4735"/>
        <item x="4765"/>
        <item x="1609"/>
        <item x="5400"/>
        <item x="3217"/>
        <item x="4531"/>
        <item x="4602"/>
        <item x="4532"/>
        <item x="1428"/>
        <item x="2234"/>
        <item x="3194"/>
        <item x="3331"/>
        <item x="2217"/>
        <item x="3332"/>
        <item x="2136"/>
        <item x="2287"/>
        <item x="3195"/>
        <item x="2697"/>
        <item x="4632"/>
        <item x="4649"/>
        <item x="4604"/>
        <item x="5792"/>
        <item x="4651"/>
        <item x="1482"/>
        <item x="2352"/>
        <item x="3216"/>
        <item x="5757"/>
        <item x="4767"/>
        <item x="4422"/>
        <item x="4635"/>
        <item x="4423"/>
        <item x="4736"/>
        <item x="4202"/>
        <item x="3906"/>
        <item x="4212"/>
        <item x="3888"/>
        <item x="493"/>
        <item x="5362"/>
        <item x="4143"/>
        <item x="3834"/>
        <item x="4134"/>
        <item x="3836"/>
        <item x="43"/>
        <item x="3831"/>
        <item x="1893"/>
        <item x="1861"/>
        <item x="2562"/>
        <item x="3391"/>
        <item x="5359"/>
        <item x="2440"/>
        <item x="1638"/>
        <item x="2441"/>
        <item x="447"/>
        <item x="2482"/>
        <item x="1639"/>
        <item x="2433"/>
        <item x="5554"/>
        <item x="2816"/>
        <item x="3389"/>
        <item x="5461"/>
        <item x="2548"/>
        <item x="1378"/>
        <item x="2470"/>
        <item x="771"/>
        <item x="2444"/>
        <item x="5358"/>
        <item x="2547"/>
        <item x="5063"/>
        <item x="4119"/>
        <item x="1049"/>
        <item x="4184"/>
        <item x="4203"/>
        <item x="3916"/>
        <item x="5308"/>
        <item x="2170"/>
        <item x="4274"/>
        <item x="3918"/>
        <item x="1473"/>
        <item x="2469"/>
        <item x="5506"/>
        <item x="2532"/>
        <item x="5249"/>
        <item x="2224"/>
        <item x="1978"/>
        <item x="5763"/>
        <item x="5476"/>
        <item x="2513"/>
        <item x="1704"/>
        <item x="2510"/>
        <item x="4142"/>
        <item x="3847"/>
        <item x="4304"/>
        <item x="4019"/>
        <item x="5715"/>
        <item x="4176"/>
        <item x="1223"/>
        <item x="4484"/>
        <item x="4277"/>
        <item x="5837"/>
        <item x="1681"/>
        <item x="2572"/>
        <item x="4368"/>
        <item x="4170"/>
        <item x="5279"/>
        <item x="2206"/>
        <item x="5547"/>
        <item x="2605"/>
        <item x="5430"/>
        <item x="4114"/>
        <item x="5213"/>
        <item x="4327"/>
        <item x="1311"/>
        <item x="2603"/>
        <item x="2245"/>
        <item x="2489"/>
        <item x="4207"/>
        <item x="4048"/>
        <item x="847"/>
        <item x="4148"/>
        <item x="1650"/>
        <item x="2604"/>
        <item x="4836"/>
        <item x="2486"/>
        <item x="5522"/>
        <item x="4546"/>
        <item x="4208"/>
        <item x="4049"/>
        <item x="4209"/>
        <item x="3951"/>
        <item x="603"/>
        <item x="5834"/>
        <item x="3661"/>
        <item x="3922"/>
        <item x="4205"/>
        <item x="4058"/>
        <item x="97"/>
        <item x="1450"/>
        <item x="2462"/>
        <item x="4210"/>
        <item x="3905"/>
        <item x="4362"/>
        <item x="3830"/>
        <item x="1605"/>
        <item x="2522"/>
        <item x="3392"/>
        <item x="4357"/>
        <item x="4125"/>
        <item x="860"/>
        <item x="1228"/>
        <item x="5147"/>
        <item x="3118"/>
        <item x="4936"/>
        <item x="2420"/>
        <item x="4211"/>
        <item x="4072"/>
        <item x="1424"/>
        <item x="2374"/>
        <item x="4257"/>
        <item x="3942"/>
        <item x="5599"/>
        <item x="2450"/>
        <item x="5567"/>
        <item x="2449"/>
        <item x="5538"/>
        <item x="2599"/>
        <item x="4192"/>
        <item x="3953"/>
        <item x="669"/>
        <item x="4786"/>
        <item x="662"/>
        <item x="4294"/>
        <item x="4324"/>
        <item x="3843"/>
        <item x="1070"/>
        <item x="3844"/>
        <item x="4175"/>
        <item x="3879"/>
        <item x="4695"/>
        <item x="2100"/>
        <item x="183"/>
        <item x="5784"/>
        <item x="5320"/>
        <item x="3218"/>
        <item x="213"/>
        <item x="5582"/>
        <item x="3138"/>
        <item x="397"/>
        <item x="4799"/>
        <item x="3082"/>
        <item x="4636"/>
        <item x="5759"/>
        <item x="5760"/>
        <item x="4556"/>
        <item x="4689"/>
        <item x="5761"/>
        <item x="5924"/>
        <item x="5925"/>
        <item x="5843"/>
        <item x="5926"/>
        <item x="5927"/>
        <item x="5844"/>
        <item x="5928"/>
        <item x="5929"/>
        <item x="5845"/>
        <item x="5930"/>
        <item x="5931"/>
        <item x="5846"/>
        <item x="3979"/>
        <item x="5847"/>
        <item x="5933"/>
        <item x="5934"/>
        <item x="5848"/>
        <item x="5935"/>
        <item x="5936"/>
        <item x="5849"/>
        <item x="5937"/>
        <item x="5938"/>
        <item x="5850"/>
        <item x="5939"/>
        <item x="5940"/>
        <item x="5851"/>
        <item x="5941"/>
        <item x="5942"/>
        <item x="5852"/>
        <item x="5943"/>
        <item x="5944"/>
        <item x="5853"/>
        <item x="5945"/>
        <item x="5946"/>
        <item x="5854"/>
        <item x="5947"/>
        <item x="5948"/>
        <item x="5855"/>
        <item x="5949"/>
        <item x="5950"/>
        <item x="5856"/>
        <item x="5951"/>
        <item x="5952"/>
        <item x="5857"/>
        <item x="5953"/>
        <item x="5954"/>
        <item x="5858"/>
        <item x="5955"/>
        <item x="5859"/>
        <item x="5956"/>
        <item x="5860"/>
        <item x="4962"/>
        <item x="5861"/>
        <item x="5958"/>
        <item x="5862"/>
        <item x="5959"/>
        <item x="5863"/>
        <item x="5960"/>
        <item x="5864"/>
        <item x="5961"/>
        <item x="5962"/>
        <item x="5865"/>
        <item x="5963"/>
        <item x="5256"/>
        <item x="5866"/>
        <item x="5965"/>
        <item x="5867"/>
        <item x="5966"/>
        <item x="5868"/>
        <item x="5967"/>
        <item x="5968"/>
        <item x="5869"/>
        <item x="5969"/>
        <item x="5870"/>
        <item x="5970"/>
        <item x="4467"/>
        <item x="5971"/>
        <item x="5972"/>
        <item x="5872"/>
        <item x="5973"/>
        <item x="5873"/>
        <item x="5974"/>
        <item x="5975"/>
        <item x="5874"/>
        <item x="5976"/>
        <item x="5977"/>
        <item x="5875"/>
        <item x="1570"/>
        <item x="5979"/>
        <item x="5877"/>
        <item x="5980"/>
        <item x="5878"/>
        <item x="5981"/>
        <item x="5982"/>
        <item x="5879"/>
        <item x="5983"/>
        <item x="5984"/>
        <item x="5880"/>
        <item x="5985"/>
        <item x="5986"/>
        <item x="5987"/>
        <item x="5881"/>
        <item x="5988"/>
        <item x="5989"/>
        <item x="5882"/>
        <item x="5990"/>
        <item x="3569"/>
        <item x="5883"/>
        <item x="5992"/>
        <item x="5884"/>
        <item x="5993"/>
        <item x="1800"/>
        <item x="5994"/>
        <item x="5886"/>
        <item x="5995"/>
        <item x="5996"/>
        <item x="5997"/>
        <item x="5887"/>
        <item x="5998"/>
        <item x="5888"/>
        <item x="5999"/>
        <item x="5889"/>
        <item x="6000"/>
        <item x="5890"/>
        <item x="6001"/>
        <item x="5891"/>
        <item x="6002"/>
        <item x="5892"/>
        <item x="6003"/>
        <item x="5893"/>
        <item x="6004"/>
        <item x="5894"/>
        <item x="6005"/>
        <item x="5895"/>
        <item x="6006"/>
        <item x="5896"/>
        <item x="6007"/>
        <item x="5897"/>
        <item x="6008"/>
        <item x="5898"/>
        <item x="6009"/>
        <item x="5899"/>
        <item x="6010"/>
        <item x="6011"/>
        <item x="5900"/>
        <item x="6012"/>
        <item x="5901"/>
        <item x="6013"/>
        <item x="6014"/>
        <item x="5902"/>
        <item x="6015"/>
        <item x="6016"/>
        <item x="5903"/>
        <item x="6017"/>
        <item x="6018"/>
        <item x="5906"/>
        <item x="6019"/>
        <item x="6020"/>
        <item x="5907"/>
        <item x="6021"/>
        <item x="1338"/>
        <item x="6022"/>
        <item x="6023"/>
        <item x="328"/>
        <item x="6024"/>
        <item x="5912"/>
        <item x="6025"/>
        <item x="6026"/>
        <item x="6027"/>
        <item x="5914"/>
        <item x="6028"/>
        <item x="6029"/>
        <item x="5915"/>
        <item x="6030"/>
        <item x="6031"/>
        <item x="5916"/>
        <item x="6032"/>
        <item x="5917"/>
        <item x="6033"/>
        <item x="5918"/>
        <item x="6034"/>
        <item x="5920"/>
        <item x="6035"/>
        <item x="6036"/>
        <item x="5921"/>
        <item x="6037"/>
        <item x="5922"/>
        <item x="6038"/>
        <item x="5923"/>
        <item x="81"/>
        <item x="3787"/>
        <item x="1553"/>
        <item x="3204"/>
        <item x="4981"/>
        <item x="1586"/>
        <item x="5762"/>
        <item x="4466"/>
        <item x="5094"/>
        <item x="5095"/>
        <item x="4662"/>
        <item x="5265"/>
        <item x="3811"/>
        <item x="5758"/>
        <item x="4572"/>
        <item x="4773"/>
        <item x="4708"/>
        <item x="4666"/>
        <item x="4774"/>
        <item x="2144"/>
        <item x="4515"/>
        <item x="4516"/>
        <item x="4709"/>
        <item x="4573"/>
        <item x="4775"/>
        <item x="4574"/>
        <item x="5764"/>
        <item x="5765"/>
        <item x="4667"/>
        <item x="4776"/>
        <item x="4663"/>
        <item x="4668"/>
        <item x="665"/>
        <item x="3679"/>
        <item x="2344"/>
        <item x="5159"/>
        <item x="5332"/>
        <item x="5723"/>
        <item x="5239"/>
        <item x="5736"/>
        <item x="4814"/>
        <item x="1061"/>
        <item x="3763"/>
        <item x="962"/>
        <item x="991"/>
        <item x="1461"/>
        <item x="3611"/>
        <item x="683"/>
        <item x="5380"/>
        <item x="3525"/>
        <item x="3551"/>
        <item x="924"/>
        <item x="1359"/>
        <item x="2242"/>
        <item x="95"/>
        <item x="5169"/>
        <item x="2027"/>
        <item x="5129"/>
        <item x="1351"/>
        <item x="3089"/>
        <item x="2792"/>
        <item x="3870"/>
        <item x="5581"/>
        <item x="2985"/>
        <item x="1950"/>
        <item x="5650"/>
        <item x="880"/>
        <item x="4585"/>
        <item x="1938"/>
        <item x="3691"/>
        <item x="5653"/>
        <item x="1750"/>
        <item x="1645"/>
        <item x="3243"/>
        <item x="4697"/>
        <item x="4472"/>
        <item x="2789"/>
        <item x="2526"/>
        <item x="879"/>
        <item x="4497"/>
        <item x="2013"/>
        <item x="3506"/>
        <item x="5396"/>
        <item x="4441"/>
        <item x="2077"/>
        <item x="2529"/>
        <item x="675"/>
        <item x="4711"/>
        <item x="1848"/>
        <item x="2459"/>
        <item x="5432"/>
        <item x="1386"/>
        <item x="1831"/>
        <item x="3736"/>
        <item x="903"/>
        <item x="5515"/>
        <item x="1145"/>
        <item x="3247"/>
        <item x="3840"/>
        <item x="6062"/>
        <item x="2340"/>
        <item x="2036"/>
        <item x="5449"/>
        <item x="1201"/>
        <item x="4989"/>
        <item x="1973"/>
        <item x="2493"/>
        <item x="1181"/>
        <item x="2794"/>
        <item x="1923"/>
        <item x="3520"/>
        <item x="551"/>
        <item x="4714"/>
        <item x="1653"/>
        <item x="3248"/>
        <item x="3111"/>
        <item x="1754"/>
        <item x="1226"/>
        <item x="1755"/>
        <item x="3212"/>
        <item x="5507"/>
        <item x="1316"/>
        <item x="4698"/>
        <item x="386"/>
        <item x="5101"/>
        <item x="3666"/>
        <item x="4182"/>
        <item x="5767"/>
        <item x="4993"/>
        <item x="1966"/>
        <item x="3511"/>
        <item x="1025"/>
        <item x="2763"/>
        <item x="3282"/>
        <item x="254"/>
        <item x="4665"/>
        <item x="1868"/>
        <item x="2533"/>
        <item x="441"/>
        <item x="938"/>
        <item x="3214"/>
        <item x="3252"/>
        <item x="3385"/>
        <item x="5677"/>
        <item x="1256"/>
        <item x="4206"/>
        <item x="5749"/>
        <item x="4699"/>
        <item x="931"/>
        <item x="1489"/>
        <item x="5102"/>
        <item x="135"/>
        <item x="558"/>
        <item x="2668"/>
        <item x="5768"/>
        <item x="1855"/>
        <item x="5124"/>
        <item x="5551"/>
        <item x="5769"/>
        <item x="1490"/>
        <item x="1974"/>
        <item x="2161"/>
        <item x="3254"/>
        <item x="5205"/>
        <item x="1984"/>
        <item x="3508"/>
        <item x="901"/>
        <item x="5325"/>
        <item x="1828"/>
        <item x="2430"/>
        <item x="573"/>
        <item x="1492"/>
        <item x="1157"/>
        <item x="2162"/>
        <item x="3698"/>
        <item x="589"/>
        <item x="3667"/>
        <item x="2674"/>
        <item x="4653"/>
        <item x="3553"/>
        <item x="4060"/>
        <item x="2675"/>
        <item x="4700"/>
        <item x="2999"/>
        <item x="608"/>
        <item x="1988"/>
        <item x="2676"/>
        <item x="4684"/>
        <item x="4715"/>
        <item x="4685"/>
        <item x="4686"/>
        <item x="5367"/>
        <item x="1765"/>
        <item x="3991"/>
        <item x="975"/>
        <item x="4655"/>
        <item x="1469"/>
        <item x="3555"/>
        <item x="4702"/>
        <item x="1757"/>
        <item x="1341"/>
        <item x="2023"/>
        <item x="2997"/>
        <item x="800"/>
        <item x="1417"/>
        <item x="3556"/>
        <item x="5665"/>
        <item x="933"/>
        <item x="1363"/>
        <item x="4103"/>
        <item x="939"/>
        <item x="2024"/>
        <item x="968"/>
        <item x="2026"/>
        <item x="4687"/>
        <item x="1532"/>
        <item x="1886"/>
        <item x="3709"/>
        <item x="793"/>
        <item x="1207"/>
        <item x="1657"/>
        <item x="3859"/>
        <item x="982"/>
        <item x="4187"/>
        <item x="5495"/>
        <item x="4188"/>
        <item x="3064"/>
        <item x="1083"/>
        <item x="1404"/>
        <item x="2570"/>
        <item x="699"/>
        <item x="5615"/>
        <item x="1356"/>
        <item x="3762"/>
        <item x="596"/>
        <item x="1495"/>
        <item x="1042"/>
        <item x="1564"/>
        <item x="4605"/>
        <item x="3701"/>
        <item x="755"/>
        <item x="1496"/>
        <item x="3702"/>
        <item x="1200"/>
        <item x="2207"/>
        <item x="4469"/>
        <item x="892"/>
        <item x="11"/>
        <item x="1692"/>
        <item x="3851"/>
        <item x="275"/>
        <item x="258"/>
        <item x="2288"/>
        <item x="2163"/>
        <item x="5795"/>
        <item x="2718"/>
        <item x="3059"/>
        <item x="5595"/>
        <item x="2784"/>
        <item x="1975"/>
        <item x="3127"/>
        <item x="2943"/>
        <item x="2749"/>
        <item x="5077"/>
        <item x="3602"/>
        <item x="1239"/>
        <item x="1943"/>
        <item x="5842"/>
        <item x="5704"/>
        <item x="1990"/>
        <item x="2209"/>
        <item x="6063"/>
        <item x="1555"/>
        <item x="5628"/>
        <item x="2944"/>
        <item x="1739"/>
        <item x="3319"/>
        <item x="3149"/>
        <item x="3272"/>
        <item x="2424"/>
        <item x="1917"/>
        <item x="2452"/>
        <item x="3120"/>
        <item x="2933"/>
        <item x="5811"/>
        <item x="1881"/>
        <item x="2742"/>
        <item x="1447"/>
        <item x="3124"/>
        <item x="3044"/>
        <item x="3045"/>
        <item x="1055"/>
        <item x="2052"/>
        <item x="2021"/>
        <item x="3013"/>
        <item x="2745"/>
        <item x="3309"/>
        <item x="5083"/>
        <item x="5084"/>
        <item x="161"/>
        <item x="4827"/>
        <item x="944"/>
        <item x="2935"/>
        <item x="5509"/>
        <item x="5182"/>
        <item x="1193"/>
        <item x="1199"/>
        <item x="5654"/>
        <item x="2704"/>
        <item x="3768"/>
        <item x="5819"/>
        <item x="5713"/>
        <item x="5523"/>
        <item x="4626"/>
        <item x="5801"/>
        <item x="4718"/>
        <item x="4707"/>
        <item x="4719"/>
        <item x="4720"/>
        <item x="5600"/>
        <item x="969"/>
        <item x="3579"/>
        <item x="5796"/>
        <item x="62"/>
        <item x="5835"/>
        <item x="5836"/>
        <item x="495"/>
        <item x="5838"/>
        <item x="5839"/>
        <item x="64"/>
        <item x="5841"/>
        <item x="2383"/>
        <item x="1583"/>
        <item x="5472"/>
        <item x="5494"/>
        <item x="3649"/>
        <item x="5173"/>
        <item x="4717"/>
        <item x="4769"/>
        <item x="5174"/>
        <item x="4770"/>
        <item x="702"/>
        <item x="1299"/>
        <item x="5175"/>
        <item x="5131"/>
        <item x="701"/>
        <item x="1619"/>
        <item x="1854"/>
        <item x="3839"/>
        <item x="2498"/>
        <item x="261"/>
        <item x="645"/>
        <item x="906"/>
        <item x="764"/>
        <item x="685"/>
        <item x="2157"/>
        <item x="609"/>
        <item x="1067"/>
        <item x="2211"/>
        <item x="2468"/>
        <item x="2473"/>
        <item x="1138"/>
        <item x="1384"/>
        <item x="4432"/>
        <item x="1269"/>
        <item x="651"/>
        <item x="2408"/>
        <item x="2893"/>
        <item x="1916"/>
        <item x="5222"/>
        <item x="3613"/>
        <item x="1350"/>
        <item x="2824"/>
        <item x="5070"/>
        <item x="2914"/>
        <item x="5298"/>
        <item x="2507"/>
        <item x="153"/>
        <item x="1985"/>
        <item x="996"/>
        <item x="1516"/>
        <item x="390"/>
        <item x="1208"/>
        <item x="5255"/>
        <item x="1976"/>
        <item x="911"/>
        <item x="2984"/>
        <item x="5572"/>
        <item x="1471"/>
        <item x="2447"/>
        <item x="3473"/>
        <item x="1906"/>
        <item x="1173"/>
        <item x="562"/>
        <item x="5081"/>
        <item x="3483"/>
        <item x="488"/>
        <item x="2380"/>
        <item x="133"/>
        <item x="3451"/>
        <item x="3399"/>
        <item x="1081"/>
        <item x="6064"/>
        <item x="1724"/>
        <item x="2581"/>
        <item x="3474"/>
        <item x="3742"/>
        <item x="3237"/>
        <item x="1753"/>
        <item x="3672"/>
        <item x="3003"/>
        <item x="4482"/>
        <item x="951"/>
        <item x="2575"/>
        <item x="3084"/>
        <item x="2015"/>
        <item x="1019"/>
        <item x="652"/>
        <item x="1430"/>
        <item x="2400"/>
        <item x="4789"/>
        <item x="2936"/>
        <item x="2402"/>
        <item x="3037"/>
        <item x="3004"/>
        <item x="5157"/>
        <item x="2521"/>
        <item x="1613"/>
        <item x="2574"/>
        <item x="5680"/>
        <item x="5223"/>
        <item x="2005"/>
        <item x="2448"/>
        <item x="3061"/>
        <item x="1267"/>
        <item x="429"/>
        <item x="2342"/>
        <item x="3085"/>
        <item x="1818"/>
        <item x="3116"/>
        <item x="384"/>
        <item x="3010"/>
        <item x="3086"/>
        <item x="3539"/>
        <item x="3126"/>
        <item x="1388"/>
        <item x="3087"/>
        <item x="3074"/>
        <item x="2635"/>
        <item x="563"/>
        <item x="964"/>
        <item x="2117"/>
        <item x="3959"/>
        <item x="5659"/>
        <item x="3708"/>
        <item x="2998"/>
        <item x="1095"/>
        <item x="3548"/>
        <item x="3421"/>
        <item x="2116"/>
        <item x="3234"/>
        <item x="1027"/>
        <item x="2945"/>
        <item x="2418"/>
        <item x="249"/>
        <item x="2509"/>
        <item x="5871"/>
        <item x="2556"/>
        <item x="1220"/>
        <item x="789"/>
        <item x="3748"/>
        <item x="3422"/>
        <item x="3181"/>
        <item x="767"/>
        <item x="1603"/>
        <item x="3109"/>
        <item x="315"/>
        <item x="1563"/>
        <item x="3077"/>
        <item x="3062"/>
        <item x="1209"/>
        <item x="2381"/>
        <item x="875"/>
        <item x="4830"/>
        <item x="2123"/>
        <item x="803"/>
        <item x="2523"/>
        <item x="2586"/>
        <item x="132"/>
        <item x="1788"/>
        <item x="3001"/>
        <item x="605"/>
        <item x="518"/>
        <item x="839"/>
        <item x="4995"/>
        <item x="2915"/>
        <item x="631"/>
        <item x="905"/>
        <item x="3670"/>
        <item x="2460"/>
        <item x="3380"/>
        <item x="791"/>
        <item x="3673"/>
        <item x="5876"/>
        <item x="1345"/>
        <item x="574"/>
        <item x="2446"/>
        <item x="3575"/>
        <item x="773"/>
        <item x="1202"/>
        <item x="3014"/>
        <item x="3078"/>
        <item x="1999"/>
        <item x="193"/>
        <item x="2610"/>
        <item x="856"/>
        <item x="3018"/>
        <item x="140"/>
        <item x="1176"/>
        <item x="5503"/>
        <item x="2937"/>
        <item x="2527"/>
        <item x="2938"/>
        <item x="54"/>
        <item x="1797"/>
        <item x="4548"/>
        <item x="3400"/>
        <item x="4817"/>
        <item x="1929"/>
        <item x="3063"/>
        <item x="3117"/>
        <item x="1102"/>
        <item x="355"/>
        <item x="3008"/>
        <item x="3587"/>
        <item x="5218"/>
        <item x="513"/>
        <item x="898"/>
        <item x="5319"/>
        <item x="2608"/>
        <item x="1104"/>
        <item x="1182"/>
        <item x="3041"/>
        <item x="3065"/>
        <item x="1880"/>
        <item x="5108"/>
        <item x="3355"/>
        <item x="3466"/>
        <item x="5016"/>
        <item x="45"/>
        <item x="5813"/>
        <item x="646"/>
        <item x="2939"/>
        <item x="403"/>
        <item x="3428"/>
        <item x="293"/>
        <item x="3021"/>
        <item x="287"/>
        <item x="1085"/>
        <item x="2341"/>
        <item x="1368"/>
        <item x="5711"/>
        <item x="5295"/>
        <item x="3544"/>
        <item x="313"/>
        <item x="3552"/>
        <item x="2597"/>
        <item x="4842"/>
        <item x="1252"/>
        <item x="1204"/>
        <item x="3675"/>
        <item x="5188"/>
        <item x="564"/>
        <item x="1891"/>
        <item x="4333"/>
        <item x="2614"/>
        <item x="2188"/>
        <item x="1005"/>
        <item x="4553"/>
        <item x="2314"/>
        <item x="980"/>
        <item x="842"/>
        <item x="2343"/>
        <item x="2598"/>
        <item x="981"/>
        <item x="3164"/>
        <item x="656"/>
        <item x="3671"/>
        <item x="3461"/>
        <item x="1185"/>
        <item x="936"/>
        <item x="1593"/>
        <item x="3450"/>
        <item x="2497"/>
        <item x="466"/>
        <item x="2954"/>
        <item x="5405"/>
        <item x="641"/>
        <item x="3020"/>
        <item x="3015"/>
        <item x="4691"/>
        <item x="1926"/>
        <item x="859"/>
        <item x="4880"/>
        <item x="5685"/>
        <item x="693"/>
        <item x="2682"/>
        <item x="231"/>
        <item x="2582"/>
        <item x="2613"/>
        <item x="5375"/>
        <item x="1156"/>
        <item x="2578"/>
        <item x="2612"/>
        <item x="3561"/>
        <item x="6040"/>
        <item x="1375"/>
        <item x="2580"/>
        <item x="3043"/>
        <item x="3958"/>
        <item x="5091"/>
        <item x="3502"/>
        <item x="3644"/>
        <item x="4906"/>
        <item x="4218"/>
        <item x="5379"/>
        <item x="707"/>
        <item x="2315"/>
        <item x="1972"/>
        <item x="1390"/>
        <item x="412"/>
        <item x="3578"/>
        <item x="3047"/>
        <item x="1127"/>
        <item x="1276"/>
        <item x="1337"/>
        <item x="4309"/>
        <item x="3503"/>
        <item x="2640"/>
        <item x="813"/>
        <item x="2426"/>
        <item x="3034"/>
        <item x="2004"/>
        <item x="1212"/>
        <item x="3589"/>
        <item x="3016"/>
        <item x="2148"/>
        <item x="2118"/>
        <item x="5112"/>
        <item x="3431"/>
        <item x="1076"/>
        <item x="413"/>
        <item x="2557"/>
        <item x="2611"/>
        <item x="1539"/>
        <item x="108"/>
        <item x="2252"/>
        <item x="425"/>
        <item x="2324"/>
        <item x="2413"/>
        <item x="269"/>
        <item x="2454"/>
        <item x="950"/>
        <item x="3481"/>
        <item x="1565"/>
        <item x="3235"/>
        <item x="904"/>
        <item x="1498"/>
        <item x="2251"/>
        <item x="1887"/>
        <item x="333"/>
        <item x="3825"/>
        <item x="3000"/>
        <item x="321"/>
        <item x="2576"/>
        <item x="3079"/>
        <item x="4443"/>
        <item x="617"/>
        <item x="2996"/>
        <item x="3547"/>
        <item x="3414"/>
        <item x="654"/>
        <item x="2588"/>
        <item x="2577"/>
        <item x="3017"/>
        <item x="1084"/>
        <item x="2641"/>
        <item x="4806"/>
        <item x="3036"/>
        <item x="867"/>
        <item x="522"/>
        <item x="3019"/>
        <item x="3457"/>
        <item x="1664"/>
        <item x="1218"/>
        <item x="3554"/>
        <item x="3415"/>
        <item x="1488"/>
        <item x="38"/>
        <item x="2606"/>
        <item x="349"/>
        <item x="3165"/>
        <item x="2191"/>
        <item x="5718"/>
        <item x="861"/>
        <item x="3232"/>
        <item x="2437"/>
        <item x="3653"/>
        <item x="3143"/>
        <item x="5092"/>
        <item x="5060"/>
        <item x="4721"/>
        <item x="5771"/>
        <item x="579"/>
        <item x="657"/>
        <item x="440"/>
        <item x="2003"/>
        <item x="52"/>
        <item x="159"/>
        <item x="1562"/>
        <item x="611"/>
        <item x="130"/>
        <item x="35"/>
        <item x="416"/>
        <item x="232"/>
        <item x="23"/>
        <item x="51"/>
        <item x="692"/>
        <item x="205"/>
        <item x="1016"/>
        <item x="345"/>
        <item x="5069"/>
        <item x="5022"/>
        <item x="76"/>
        <item x="18"/>
        <item x="834"/>
        <item x="1056"/>
        <item x="145"/>
        <item x="350"/>
        <item x="5109"/>
        <item x="2585"/>
        <item x="5797"/>
        <item x="157"/>
        <item x="392"/>
        <item x="784"/>
        <item x="236"/>
        <item x="96"/>
        <item x="5055"/>
        <item x="2743"/>
        <item x="12"/>
        <item x="58"/>
        <item x="3676"/>
        <item x="216"/>
        <item x="943"/>
        <item x="2152"/>
        <item x="330"/>
        <item x="3397"/>
        <item x="1129"/>
        <item x="2399"/>
        <item x="3050"/>
        <item x="480"/>
        <item x="294"/>
        <item x="3396"/>
        <item x="1487"/>
        <item x="3310"/>
        <item x="427"/>
        <item x="1819"/>
        <item x="446"/>
        <item x="3761"/>
        <item x="1942"/>
        <item x="387"/>
        <item x="3051"/>
        <item x="30"/>
        <item x="198"/>
        <item x="2512"/>
        <item x="956"/>
        <item x="954"/>
        <item x="2977"/>
        <item x="209"/>
        <item x="4967"/>
        <item x="4919"/>
        <item x="3557"/>
        <item x="411"/>
        <item x="2957"/>
        <item x="1167"/>
        <item x="2978"/>
        <item x="1423"/>
        <item x="3429"/>
        <item x="1354"/>
        <item x="3166"/>
        <item x="3238"/>
        <item x="5020"/>
        <item x="3095"/>
        <item x="5074"/>
        <item x="5619"/>
        <item x="629"/>
        <item x="2508"/>
        <item x="4810"/>
        <item x="3046"/>
        <item x="2979"/>
        <item x="79"/>
        <item x="4890"/>
        <item x="2552"/>
        <item x="3236"/>
        <item x="1172"/>
        <item x="3029"/>
        <item x="538"/>
        <item x="6065"/>
        <item x="6066"/>
        <item x="138"/>
        <item x="3427"/>
        <item x="689"/>
        <item x="2980"/>
        <item x="3459"/>
        <item x="2609"/>
        <item x="5603"/>
        <item x="4305"/>
        <item x="1164"/>
        <item x="3128"/>
        <item x="1408"/>
        <item x="118"/>
        <item x="3456"/>
        <item x="1303"/>
        <item x="851"/>
        <item x="3030"/>
        <item x="116"/>
        <item x="4152"/>
        <item x="576"/>
        <item x="184"/>
        <item x="3031"/>
        <item x="15"/>
        <item x="3129"/>
        <item x="164"/>
        <item x="3167"/>
        <item x="2264"/>
        <item x="4169"/>
        <item x="4902"/>
        <item x="3163"/>
        <item x="3492"/>
        <item x="1668"/>
        <item x="4896"/>
        <item x="2377"/>
        <item x="2663"/>
        <item x="2963"/>
        <item x="3515"/>
        <item x="113"/>
        <item x="3168"/>
        <item x="4725"/>
        <item x="1775"/>
        <item x="3032"/>
        <item x="3715"/>
        <item x="223"/>
        <item x="2964"/>
        <item x="4009"/>
        <item x="1163"/>
        <item x="3033"/>
        <item x="4136"/>
        <item x="630"/>
        <item x="3052"/>
        <item x="2032"/>
        <item x="129"/>
        <item x="3144"/>
        <item x="3372"/>
        <item x="66"/>
        <item x="6067"/>
        <item x="3112"/>
        <item x="111"/>
        <item x="6068"/>
        <item x="1806"/>
        <item x="285"/>
        <item x="3114"/>
        <item x="5338"/>
        <item x="369"/>
        <item x="3053"/>
        <item x="436"/>
        <item x="415"/>
        <item x="5165"/>
        <item x="91"/>
        <item x="63"/>
        <item x="2241"/>
        <item x="2173"/>
        <item x="85"/>
        <item x="2966"/>
        <item x="2589"/>
        <item x="521"/>
        <item x="3054"/>
        <item x="4162"/>
        <item x="670"/>
        <item x="3311"/>
        <item x="1982"/>
        <item x="734"/>
        <item x="3312"/>
        <item x="3507"/>
        <item x="57"/>
        <item x="3055"/>
        <item x="3493"/>
        <item x="408"/>
        <item x="3130"/>
        <item x="5904"/>
        <item x="203"/>
        <item x="3240"/>
        <item x="4301"/>
        <item x="80"/>
        <item x="2981"/>
        <item x="3462"/>
        <item x="65"/>
        <item x="2970"/>
        <item x="1500"/>
        <item x="3893"/>
        <item x="55"/>
        <item x="3131"/>
        <item x="155"/>
        <item x="3056"/>
        <item x="677"/>
        <item x="3224"/>
        <item x="506"/>
        <item x="3169"/>
        <item x="537"/>
        <item x="4224"/>
        <item x="3772"/>
        <item x="5403"/>
        <item x="5743"/>
        <item x="3233"/>
        <item x="360"/>
        <item x="3132"/>
        <item x="1721"/>
        <item x="3170"/>
        <item x="486"/>
        <item x="3057"/>
        <item x="3809"/>
        <item x="3730"/>
        <item x="2281"/>
        <item x="3150"/>
        <item x="932"/>
        <item x="3280"/>
        <item x="2356"/>
        <item x="4737"/>
        <item x="1250"/>
        <item x="5404"/>
        <item x="1289"/>
        <item x="3108"/>
        <item x="2097"/>
        <item x="844"/>
        <item x="948"/>
        <item x="433"/>
        <item x="3173"/>
        <item x="5824"/>
        <item x="16"/>
        <item x="137"/>
        <item x="549"/>
        <item x="337"/>
        <item x="3134"/>
        <item x="3136"/>
        <item x="531"/>
        <item x="6041"/>
        <item x="2971"/>
        <item x="1"/>
        <item x="1238"/>
        <item x="2972"/>
        <item x="4927"/>
        <item x="5068"/>
        <item x="1763"/>
        <item x="1116"/>
        <item x="5"/>
        <item x="3145"/>
        <item x="3146"/>
        <item x="2688"/>
        <item x="4026"/>
        <item x="152"/>
        <item x="3058"/>
        <item x="14"/>
        <item x="3313"/>
        <item x="5164"/>
        <item x="5783"/>
        <item x="1772"/>
        <item x="2982"/>
        <item x="242"/>
        <item x="3148"/>
        <item x="49"/>
        <item x="3174"/>
        <item x="5167"/>
        <item x="4059"/>
        <item x="1110"/>
        <item x="4750"/>
        <item x="2690"/>
        <item x="4751"/>
        <item x="86"/>
        <item x="855"/>
        <item x="127"/>
        <item x="354"/>
        <item x="122"/>
        <item x="73"/>
        <item x="5190"/>
        <item x="5183"/>
        <item x="281"/>
        <item x="1814"/>
        <item x="3255"/>
        <item x="853"/>
        <item x="1710"/>
        <item x="3256"/>
        <item x="1277"/>
        <item x="4128"/>
        <item x="3098"/>
        <item x="5192"/>
        <item x="5168"/>
        <item x="3121"/>
        <item x="4924"/>
        <item x="4904"/>
        <item x="5236"/>
        <item x="4932"/>
        <item x="5140"/>
        <item x="2983"/>
        <item x="418"/>
        <item x="5807"/>
        <item x="146"/>
        <item x="1020"/>
        <item x="24"/>
        <item x="1007"/>
        <item x="307"/>
        <item x="961"/>
        <item x="2214"/>
        <item x="2085"/>
        <item x="828"/>
        <item x="1419"/>
        <item x="1933"/>
        <item x="1892"/>
        <item x="1310"/>
        <item x="2568"/>
        <item x="273"/>
        <item x="587"/>
        <item x="591"/>
        <item x="559"/>
        <item x="997"/>
        <item x="1011"/>
        <item x="3961"/>
        <item x="1647"/>
        <item x="13"/>
        <item x="622"/>
        <item x="222"/>
        <item x="234"/>
        <item x="2202"/>
        <item x="998"/>
        <item x="2035"/>
        <item x="3636"/>
        <item x="331"/>
        <item x="1137"/>
        <item x="252"/>
        <item x="2350"/>
        <item x="2038"/>
        <item x="1934"/>
        <item x="634"/>
        <item x="498"/>
        <item x="166"/>
        <item x="779"/>
        <item x="5137"/>
        <item x="3432"/>
        <item x="1123"/>
        <item x="1124"/>
        <item x="2121"/>
        <item x="1003"/>
        <item x="2974"/>
        <item x="2514"/>
        <item x="3904"/>
        <item x="3678"/>
        <item x="1251"/>
        <item x="2277"/>
        <item x="1780"/>
        <item x="1928"/>
        <item x="571"/>
        <item x="606"/>
        <item x="625"/>
        <item x="733"/>
        <item x="19"/>
        <item x="1184"/>
        <item x="2029"/>
        <item x="1285"/>
        <item x="300"/>
        <item x="1446"/>
        <item x="4027"/>
        <item x="4174"/>
        <item x="3783"/>
        <item x="4193"/>
        <item x="715"/>
        <item x="5545"/>
        <item x="1598"/>
        <item x="322"/>
        <item x="548"/>
        <item x="916"/>
        <item x="1472"/>
        <item x="5125"/>
        <item x="492"/>
        <item x="3152"/>
        <item x="1023"/>
        <item x="94"/>
        <item x="3281"/>
        <item x="3323"/>
        <item x="1301"/>
        <item x="5777"/>
        <item x="4066"/>
        <item x="5517"/>
        <item x="4768"/>
        <item x="109"/>
        <item x="5519"/>
        <item x="5416"/>
        <item x="4195"/>
        <item x="3563"/>
        <item x="3549"/>
        <item x="3122"/>
        <item x="1944"/>
        <item x="3346"/>
        <item x="343"/>
        <item x="3314"/>
        <item x="3291"/>
        <item x="5829"/>
        <item x="3559"/>
        <item x="5694"/>
        <item x="3784"/>
        <item x="2694"/>
        <item x="3403"/>
        <item x="3550"/>
        <item x="1628"/>
        <item x="224"/>
        <item x="286"/>
        <item x="5788"/>
        <item x="5018"/>
        <item x="5832"/>
        <item x="2881"/>
        <item x="2131"/>
        <item x="3096"/>
        <item x="3324"/>
        <item x="952"/>
        <item x="1830"/>
        <item x="1732"/>
        <item x="4682"/>
        <item x="3241"/>
        <item x="2455"/>
        <item x="3225"/>
        <item x="5510"/>
        <item x="3283"/>
        <item x="1937"/>
        <item x="3284"/>
        <item x="4898"/>
        <item x="1640"/>
        <item x="3643"/>
        <item x="525"/>
        <item x="5201"/>
        <item x="5220"/>
        <item x="4782"/>
        <item x="5202"/>
        <item x="761"/>
        <item x="2246"/>
        <item x="2112"/>
        <item x="3564"/>
        <item x="3593"/>
        <item x="4185"/>
        <item x="4777"/>
        <item x="2839"/>
        <item x="2840"/>
        <item x="2464"/>
        <item x="5418"/>
        <item x="1435"/>
        <item x="2285"/>
        <item x="5669"/>
        <item x="2235"/>
        <item x="2825"/>
        <item x="5805"/>
        <item x="3624"/>
        <item x="2125"/>
        <item x="3594"/>
        <item x="4067"/>
        <item x="2769"/>
        <item x="2180"/>
        <item x="1366"/>
        <item x="3048"/>
        <item x="1265"/>
        <item x="2135"/>
        <item x="3711"/>
        <item x="5283"/>
        <item x="4694"/>
        <item x="4575"/>
        <item x="868"/>
        <item x="5470"/>
        <item x="1610"/>
        <item x="1884"/>
        <item x="598"/>
        <item x="637"/>
        <item x="2145"/>
        <item x="2520"/>
        <item x="963"/>
        <item x="1766"/>
        <item x="1678"/>
        <item x="357"/>
        <item x="2164"/>
        <item x="3695"/>
        <item x="5826"/>
        <item x="1948"/>
        <item x="1142"/>
        <item x="1949"/>
        <item x="2222"/>
        <item x="190"/>
        <item x="2174"/>
        <item x="2616"/>
        <item x="5786"/>
        <item x="1100"/>
        <item x="1052"/>
        <item x="2302"/>
        <item x="2199"/>
        <item x="5053"/>
        <item x="5056"/>
        <item x="2319"/>
        <item x="1597"/>
        <item x="2055"/>
        <item x="2490"/>
        <item x="2822"/>
        <item x="2495"/>
        <item x="2320"/>
        <item x="2928"/>
        <item x="2483"/>
        <item x="2158"/>
        <item x="1840"/>
        <item x="4812"/>
        <item x="1907"/>
        <item x="1688"/>
        <item x="2620"/>
        <item x="1683"/>
        <item x="4254"/>
        <item x="3721"/>
        <item x="2425"/>
        <item x="1883"/>
        <item x="2096"/>
        <item x="3751"/>
        <item x="271"/>
        <item x="1741"/>
        <item x="1413"/>
        <item x="2215"/>
        <item x="3576"/>
        <item x="2501"/>
        <item x="2503"/>
        <item x="3417"/>
        <item x="335"/>
        <item x="5350"/>
        <item x="3586"/>
        <item x="5656"/>
        <item x="752"/>
        <item x="5086"/>
        <item x="2539"/>
        <item x="854"/>
        <item x="5329"/>
        <item x="3909"/>
        <item x="1970"/>
        <item x="117"/>
        <item x="1086"/>
        <item x="2231"/>
        <item x="1870"/>
        <item x="511"/>
        <item x="2006"/>
        <item x="2502"/>
        <item x="5442"/>
        <item x="1147"/>
        <item x="748"/>
        <item x="572"/>
        <item x="1746"/>
        <item x="1125"/>
        <item x="676"/>
        <item x="2083"/>
        <item x="2823"/>
        <item x="4372"/>
        <item x="4997"/>
        <item x="881"/>
        <item x="351"/>
        <item x="877"/>
        <item x="3740"/>
        <item x="4487"/>
        <item x="995"/>
        <item x="2487"/>
        <item x="1034"/>
        <item x="869"/>
        <item x="1389"/>
        <item x="2740"/>
        <item x="5103"/>
        <item x="5563"/>
        <item x="5093"/>
        <item x="5564"/>
        <item x="4068"/>
        <item x="115"/>
        <item x="368"/>
        <item x="1187"/>
        <item x="1534"/>
        <item x="2891"/>
        <item x="3881"/>
        <item x="167"/>
        <item x="1314"/>
        <item x="1725"/>
        <item x="123"/>
        <item x="1340"/>
        <item x="5076"/>
        <item x="3712"/>
        <item x="3239"/>
        <item x="808"/>
        <item x="1575"/>
        <item x="2088"/>
        <item x="1707"/>
        <item x="4350"/>
        <item x="2795"/>
        <item x="217"/>
        <item x="5313"/>
        <item x="3390"/>
        <item x="5455"/>
        <item x="3816"/>
        <item x="2093"/>
        <item x="705"/>
        <item x="1380"/>
        <item x="2335"/>
        <item x="2517"/>
        <item x="2480"/>
        <item x="3386"/>
        <item x="1748"/>
        <item x="295"/>
        <item x="2474"/>
        <item x="1300"/>
        <item x="550"/>
        <item x="3933"/>
        <item x="4874"/>
        <item x="2472"/>
        <item x="5568"/>
        <item x="1319"/>
        <item x="5277"/>
        <item x="4887"/>
        <item x="5337"/>
        <item x="4321"/>
        <item x="2744"/>
        <item x="33"/>
        <item x="3424"/>
        <item x="2817"/>
        <item x="2684"/>
        <item x="4010"/>
        <item x="2141"/>
        <item x="6069"/>
        <item x="1057"/>
        <item x="708"/>
        <item x="2042"/>
        <item x="1259"/>
        <item x="5057"/>
        <item x="826"/>
        <item x="3871"/>
        <item x="3387"/>
        <item x="3228"/>
        <item x="1987"/>
        <item x="3581"/>
        <item x="4889"/>
        <item x="2178"/>
        <item x="3496"/>
        <item x="4489"/>
        <item x="2594"/>
        <item x="5024"/>
        <item x="2289"/>
        <item x="4803"/>
        <item x="4781"/>
        <item x="5465"/>
        <item x="2961"/>
        <item x="2298"/>
        <item x="2330"/>
        <item x="5556"/>
        <item x="2396"/>
        <item x="3230"/>
        <item x="1290"/>
        <item x="1307"/>
        <item x="3603"/>
        <item x="2105"/>
        <item x="4949"/>
        <item x="3231"/>
        <item x="4809"/>
        <item x="4780"/>
        <item x="724"/>
        <item x="3423"/>
        <item x="1439"/>
        <item x="2500"/>
        <item x="312"/>
        <item x="2181"/>
        <item x="2546"/>
        <item x="1768"/>
        <item x="918"/>
        <item x="1365"/>
        <item x="2233"/>
        <item x="3453"/>
        <item x="2102"/>
        <item x="2020"/>
        <item x="1214"/>
        <item x="2196"/>
        <item x="2012"/>
        <item x="1667"/>
        <item x="965"/>
        <item x="2892"/>
        <item x="3229"/>
        <item x="1427"/>
        <item x="3226"/>
        <item x="1294"/>
        <item x="4862"/>
        <item x="4463"/>
        <item x="1213"/>
        <item x="1313"/>
        <item x="3426"/>
        <item x="1572"/>
        <item x="3227"/>
        <item x="3199"/>
        <item x="4821"/>
        <item x="5376"/>
        <item x="4133"/>
        <item x="3608"/>
        <item x="3002"/>
        <item x="1432"/>
        <item x="3022"/>
        <item x="1494"/>
        <item x="1080"/>
        <item x="3099"/>
        <item x="3080"/>
        <item x="1778"/>
        <item x="3156"/>
        <item x="83"/>
        <item x="2301"/>
        <item x="3071"/>
        <item x="1089"/>
        <item x="805"/>
        <item x="3157"/>
        <item x="3081"/>
        <item x="1945"/>
        <item x="3257"/>
        <item x="141"/>
        <item x="4659"/>
        <item x="1348"/>
        <item x="3023"/>
        <item x="3097"/>
        <item x="1857"/>
        <item x="2248"/>
        <item x="3038"/>
        <item x="4485"/>
        <item x="4050"/>
        <item x="173"/>
        <item x="3024"/>
        <item x="1497"/>
        <item x="2481"/>
        <item x="3139"/>
        <item x="866"/>
        <item x="4511"/>
        <item x="1222"/>
        <item x="3315"/>
        <item x="1317"/>
        <item x="4300"/>
        <item x="1600"/>
        <item x="3140"/>
        <item x="3600"/>
        <item x="2254"/>
        <item x="1466"/>
        <item x="2993"/>
        <item x="3674"/>
        <item x="2227"/>
        <item x="1841"/>
        <item x="3141"/>
        <item x="4613"/>
        <item x="2257"/>
        <item x="2994"/>
        <item x="3471"/>
        <item x="2256"/>
        <item x="2567"/>
        <item x="2995"/>
        <item x="3662"/>
        <item x="3821"/>
        <item x="5700"/>
        <item x="3940"/>
        <item x="3158"/>
        <item x="3655"/>
        <item x="3265"/>
        <item x="5071"/>
        <item x="2357"/>
        <item x="1584"/>
        <item x="4364"/>
        <item x="3258"/>
        <item x="976"/>
        <item x="1737"/>
        <item x="3604"/>
        <item x="3060"/>
        <item x="1433"/>
        <item x="1879"/>
        <item x="613"/>
        <item x="3317"/>
        <item x="929"/>
        <item x="2270"/>
        <item x="1059"/>
        <item x="3142"/>
        <item x="1743"/>
        <item x="2167"/>
        <item x="1730"/>
        <item x="3259"/>
        <item x="4934"/>
        <item x="2403"/>
        <item x="5120"/>
        <item x="5145"/>
        <item x="5831"/>
        <item x="5105"/>
        <item x="2108"/>
        <item x="1665"/>
        <item t="default"/>
      </items>
    </pivotField>
    <pivotField compact="0" outline="0" showAll="0"/>
    <pivotField compact="0" outline="0" showAll="0"/>
    <pivotField compact="0" outline="0" showAll="0">
      <items count="40">
        <item x="5"/>
        <item x="25"/>
        <item x="34"/>
        <item x="23"/>
        <item x="0"/>
        <item x="28"/>
        <item x="11"/>
        <item x="36"/>
        <item x="9"/>
        <item x="7"/>
        <item x="2"/>
        <item x="38"/>
        <item x="8"/>
        <item x="32"/>
        <item x="17"/>
        <item x="4"/>
        <item x="15"/>
        <item x="3"/>
        <item x="21"/>
        <item x="18"/>
        <item x="12"/>
        <item x="10"/>
        <item x="26"/>
        <item x="16"/>
        <item x="22"/>
        <item x="6"/>
        <item x="13"/>
        <item x="14"/>
        <item x="33"/>
        <item x="27"/>
        <item x="1"/>
        <item x="20"/>
        <item x="37"/>
        <item x="35"/>
        <item x="29"/>
        <item x="30"/>
        <item x="19"/>
        <item x="24"/>
        <item x="31"/>
        <item t="default"/>
      </items>
    </pivotField>
    <pivotField axis="axisRow" compact="0" outline="0" showAll="0" sortType="descending">
      <items count="39">
        <item x="24"/>
        <item x="2"/>
        <item x="29"/>
        <item x="0"/>
        <item h="1" x="36"/>
        <item x="9"/>
        <item h="1" x="34"/>
        <item x="5"/>
        <item x="3"/>
        <item x="7"/>
        <item x="11"/>
        <item x="28"/>
        <item h="1" x="31"/>
        <item x="27"/>
        <item x="14"/>
        <item x="26"/>
        <item x="4"/>
        <item x="6"/>
        <item x="20"/>
        <item x="12"/>
        <item x="17"/>
        <item h="1" x="37"/>
        <item x="15"/>
        <item x="10"/>
        <item x="21"/>
        <item x="22"/>
        <item h="1" x="35"/>
        <item x="13"/>
        <item x="25"/>
        <item x="18"/>
        <item x="16"/>
        <item x="1"/>
        <item x="8"/>
        <item x="23"/>
        <item h="1" x="32"/>
        <item x="19"/>
        <item h="1" x="33"/>
        <item h="1" x="30"/>
        <item t="default"/>
      </items>
      <autoSortScope>
        <pivotArea dataOnly="0" outline="0" fieldPosition="0">
          <references count="1">
            <reference field="4294967294" count="1" selected="0">
              <x v="0"/>
            </reference>
          </references>
        </pivotArea>
      </autoSortScope>
    </pivotField>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Fields count="1">
    <field x="5"/>
  </rowFields>
  <rowItems count="31">
    <i>
      <x v="1"/>
    </i>
    <i>
      <x v="3"/>
    </i>
    <i>
      <x v="8"/>
    </i>
    <i>
      <x v="31"/>
    </i>
    <i>
      <x v="23"/>
    </i>
    <i>
      <x v="9"/>
    </i>
    <i>
      <x v="16"/>
    </i>
    <i>
      <x v="19"/>
    </i>
    <i>
      <x v="20"/>
    </i>
    <i>
      <x v="29"/>
    </i>
    <i>
      <x v="14"/>
    </i>
    <i>
      <x v="5"/>
    </i>
    <i>
      <x v="22"/>
    </i>
    <i>
      <x v="17"/>
    </i>
    <i>
      <x v="32"/>
    </i>
    <i>
      <x v="10"/>
    </i>
    <i>
      <x v="24"/>
    </i>
    <i>
      <x v="27"/>
    </i>
    <i>
      <x v="33"/>
    </i>
    <i>
      <x v="7"/>
    </i>
    <i>
      <x/>
    </i>
    <i>
      <x v="18"/>
    </i>
    <i>
      <x v="15"/>
    </i>
    <i>
      <x v="25"/>
    </i>
    <i>
      <x v="30"/>
    </i>
    <i>
      <x v="35"/>
    </i>
    <i>
      <x v="28"/>
    </i>
    <i>
      <x v="11"/>
    </i>
    <i>
      <x v="2"/>
    </i>
    <i>
      <x v="13"/>
    </i>
    <i t="grand">
      <x/>
    </i>
  </rowItems>
  <colItems count="1">
    <i/>
  </colItems>
  <dataFields count="1">
    <dataField name="Sum of Green (Cost)" fld="28" baseField="0" baseItem="0" numFmtId="3"/>
  </dataFields>
  <formats count="1">
    <format dxfId="36">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3B463B-C831-4765-AFC5-FAC40DD5C7A1}"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D10:E12" firstHeaderRow="1" firstDataRow="1" firstDataCol="1"/>
  <pivotFields count="30">
    <pivotField compact="0" outline="0" showAll="0">
      <items count="3">
        <item x="1"/>
        <item x="0"/>
        <item t="default"/>
      </items>
    </pivotField>
    <pivotField compact="0" outline="0" showAll="0">
      <items count="6071">
        <item x="1121"/>
        <item x="1546"/>
        <item x="3680"/>
        <item x="725"/>
        <item x="3860"/>
        <item x="3638"/>
        <item x="3088"/>
        <item x="2859"/>
        <item x="188"/>
        <item x="0"/>
        <item x="4382"/>
        <item x="4383"/>
        <item x="4384"/>
        <item x="4385"/>
        <item x="1097"/>
        <item x="4387"/>
        <item x="4388"/>
        <item x="1820"/>
        <item x="2182"/>
        <item x="2436"/>
        <item x="553"/>
        <item x="131"/>
        <item x="907"/>
        <item x="1264"/>
        <item x="2095"/>
        <item x="1798"/>
        <item x="1771"/>
        <item x="4120"/>
        <item x="6"/>
        <item x="833"/>
        <item x="4062"/>
        <item x="1165"/>
        <item x="2139"/>
        <item x="1211"/>
        <item x="2101"/>
        <item x="4716"/>
        <item x="237"/>
        <item x="1122"/>
        <item x="1533"/>
        <item x="1060"/>
        <item x="1113"/>
        <item x="1994"/>
        <item x="4619"/>
        <item x="448"/>
        <item x="5037"/>
        <item x="4656"/>
        <item x="4567"/>
        <item x="2832"/>
        <item x="3861"/>
        <item x="4070"/>
        <item x="4096"/>
        <item x="2128"/>
        <item x="4881"/>
        <item x="4397"/>
        <item x="3612"/>
        <item x="5151"/>
        <item x="1787"/>
        <item x="5199"/>
        <item x="417"/>
        <item x="4488"/>
        <item x="3966"/>
        <item x="1703"/>
        <item x="1087"/>
        <item x="4861"/>
        <item x="1548"/>
        <item x="1178"/>
        <item x="1594"/>
        <item x="4486"/>
        <item x="5559"/>
        <item x="5211"/>
        <item x="4871"/>
        <item x="2631"/>
        <item x="5299"/>
        <item x="2625"/>
        <item x="1635"/>
        <item x="5197"/>
        <item x="3318"/>
        <item x="5288"/>
        <item x="449"/>
        <item x="5284"/>
        <item x="1608"/>
        <item x="2368"/>
        <item x="5121"/>
        <item x="1383"/>
        <item x="2488"/>
        <item x="114"/>
        <item x="477"/>
        <item x="5227"/>
        <item x="1644"/>
        <item x="110"/>
        <item x="5729"/>
        <item x="1045"/>
        <item x="4820"/>
        <item x="445"/>
        <item x="2630"/>
        <item x="2655"/>
        <item x="1900"/>
        <item x="298"/>
        <item x="474"/>
        <item x="820"/>
        <item x="4811"/>
        <item x="620"/>
        <item x="2648"/>
        <item x="5013"/>
        <item x="3798"/>
        <item x="2048"/>
        <item x="4302"/>
        <item x="2057"/>
        <item x="1961"/>
        <item x="4395"/>
        <item x="3430"/>
        <item x="2633"/>
        <item x="4493"/>
        <item x="2587"/>
        <item x="4251"/>
        <item x="2171"/>
        <item x="3572"/>
        <item x="2649"/>
        <item x="4804"/>
        <item x="2638"/>
        <item x="196"/>
        <item x="1462"/>
        <item x="163"/>
        <item x="2549"/>
        <item x="4478"/>
        <item x="2049"/>
        <item x="2621"/>
        <item x="5780"/>
        <item x="5289"/>
        <item x="1864"/>
        <item x="3960"/>
        <item x="1028"/>
        <item x="4813"/>
        <item x="1774"/>
        <item x="4360"/>
        <item x="5232"/>
        <item x="1680"/>
        <item x="3838"/>
        <item x="2623"/>
        <item x="2843"/>
        <item x="4265"/>
        <item x="260"/>
        <item x="5512"/>
        <item x="1308"/>
        <item x="3782"/>
        <item x="610"/>
        <item x="684"/>
        <item x="1050"/>
        <item x="3137"/>
        <item x="326"/>
        <item x="5251"/>
        <item x="4631"/>
        <item x="4353"/>
        <item x="2826"/>
        <item x="966"/>
        <item x="3890"/>
        <item x="2419"/>
        <item x="3788"/>
        <item x="3789"/>
        <item x="1801"/>
        <item x="2417"/>
        <item x="4468"/>
        <item x="1364"/>
        <item x="529"/>
        <item x="1847"/>
        <item x="597"/>
        <item x="206"/>
        <item x="2094"/>
        <item x="364"/>
        <item x="174"/>
        <item x="4855"/>
        <item x="536"/>
        <item x="729"/>
        <item x="1525"/>
        <item x="288"/>
        <item x="93"/>
        <item x="3175"/>
        <item x="1693"/>
        <item x="3176"/>
        <item x="735"/>
        <item x="494"/>
        <item x="5646"/>
        <item x="2645"/>
        <item x="584"/>
        <item x="1890"/>
        <item x="5557"/>
        <item x="2773"/>
        <item x="3731"/>
        <item x="703"/>
        <item x="4061"/>
        <item x="3519"/>
        <item x="371"/>
        <item x="4793"/>
        <item x="2634"/>
        <item x="2844"/>
        <item x="2228"/>
        <item x="5722"/>
        <item x="601"/>
        <item x="4298"/>
        <item x="1964"/>
        <item x="2920"/>
        <item x="1637"/>
        <item x="1719"/>
        <item x="5371"/>
        <item x="226"/>
        <item x="1152"/>
        <item x="4838"/>
        <item x="2626"/>
        <item x="1090"/>
        <item x="4859"/>
        <item x="2646"/>
        <item x="2838"/>
        <item x="1578"/>
        <item x="819"/>
        <item x="4903"/>
        <item x="2308"/>
        <item x="1361"/>
        <item x="4227"/>
        <item x="2421"/>
        <item x="361"/>
        <item x="5119"/>
        <item x="2457"/>
        <item x="1118"/>
        <item x="1543"/>
        <item x="2642"/>
        <item x="292"/>
        <item x="1360"/>
        <item x="3757"/>
        <item x="2636"/>
        <item x="1237"/>
        <item x="3810"/>
        <item x="785"/>
        <item x="1169"/>
        <item x="4652"/>
        <item x="47"/>
        <item x="1015"/>
        <item x="922"/>
        <item x="1032"/>
        <item x="36"/>
        <item x="499"/>
        <item x="4722"/>
        <item x="3703"/>
        <item x="3936"/>
        <item x="5577"/>
        <item x="3478"/>
        <item x="2054"/>
        <item x="5820"/>
        <item x="2644"/>
        <item x="2627"/>
        <item x="1445"/>
        <item x="3964"/>
        <item x="2921"/>
        <item x="2647"/>
        <item x="4065"/>
        <item x="2845"/>
        <item x="1216"/>
        <item x="22"/>
        <item x="175"/>
        <item x="134"/>
        <item x="5660"/>
        <item x="5661"/>
        <item x="5062"/>
        <item x="3929"/>
        <item x="2846"/>
        <item x="3133"/>
        <item x="5964"/>
        <item x="5126"/>
        <item x="4215"/>
        <item x="2841"/>
        <item x="2333"/>
        <item x="4069"/>
        <item x="3076"/>
        <item x="2632"/>
        <item x="1898"/>
        <item x="1547"/>
        <item x="3872"/>
        <item x="5369"/>
        <item x="4247"/>
        <item x="5150"/>
        <item x="5708"/>
        <item x="2835"/>
        <item x="5234"/>
        <item x="4168"/>
        <item x="2828"/>
        <item x="1068"/>
        <item x="1716"/>
        <item x="5033"/>
        <item x="4285"/>
        <item x="2842"/>
        <item x="5233"/>
        <item x="4308"/>
        <item x="1191"/>
        <item x="3800"/>
        <item x="2293"/>
        <item x="4023"/>
        <item x="2836"/>
        <item x="1554"/>
        <item x="4029"/>
        <item x="4693"/>
        <item x="4278"/>
        <item x="5290"/>
        <item x="4361"/>
        <item x="5090"/>
        <item x="4279"/>
        <item x="5207"/>
        <item x="5649"/>
        <item x="1756"/>
        <item x="4028"/>
        <item x="139"/>
        <item x="1224"/>
        <item x="2956"/>
        <item x="4100"/>
        <item x="4886"/>
        <item x="4276"/>
        <item x="5247"/>
        <item x="4314"/>
        <item x="543"/>
        <item x="3716"/>
        <item x="2833"/>
        <item x="496"/>
        <item x="4491"/>
        <item x="5246"/>
        <item x="4512"/>
        <item x="1153"/>
        <item x="4393"/>
        <item x="4940"/>
        <item x="4514"/>
        <item x="2922"/>
        <item x="4492"/>
        <item x="3954"/>
        <item x="2850"/>
        <item x="1846"/>
        <item x="4543"/>
        <item x="2837"/>
        <item x="31"/>
        <item x="265"/>
        <item x="2566"/>
        <item x="678"/>
        <item x="4289"/>
        <item x="104"/>
        <item x="105"/>
        <item x="1047"/>
        <item x="4490"/>
        <item x="661"/>
        <item x="4266"/>
        <item x="5525"/>
        <item x="4710"/>
        <item x="2834"/>
        <item x="142"/>
        <item x="143"/>
        <item x="2524"/>
        <item x="5575"/>
        <item x="4791"/>
        <item x="3123"/>
        <item x="1611"/>
        <item x="4474"/>
        <item x="927"/>
        <item x="4591"/>
        <item x="3866"/>
        <item x="4233"/>
        <item x="2764"/>
        <item x="3937"/>
        <item x="5281"/>
        <item x="3665"/>
        <item x="3479"/>
        <item x="2359"/>
        <item x="1889"/>
        <item x="4931"/>
        <item x="6043"/>
        <item x="5467"/>
        <item x="3747"/>
        <item x="5655"/>
        <item x="4933"/>
        <item x="5724"/>
        <item x="4844"/>
        <item x="4101"/>
        <item x="5662"/>
        <item x="2732"/>
        <item x="4961"/>
        <item x="1457"/>
        <item x="3618"/>
        <item x="5278"/>
        <item x="5919"/>
        <item x="147"/>
        <item x="148"/>
        <item x="5054"/>
        <item x="4223"/>
        <item x="500"/>
        <item x="149"/>
        <item x="4261"/>
        <item x="4262"/>
        <item x="2249"/>
        <item x="3891"/>
        <item x="3154"/>
        <item x="4228"/>
        <item x="5605"/>
        <item x="5640"/>
        <item x="53"/>
        <item x="1571"/>
        <item x="2847"/>
        <item x="624"/>
        <item x="2628"/>
        <item x="255"/>
        <item x="2637"/>
        <item x="5526"/>
        <item x="2268"/>
        <item x="2391"/>
        <item x="5566"/>
        <item x="2258"/>
        <item x="2467"/>
        <item x="5550"/>
        <item x="2250"/>
        <item x="2219"/>
        <item x="2000"/>
        <item x="2829"/>
        <item x="2378"/>
        <item x="5132"/>
        <item x="1882"/>
        <item x="4741"/>
        <item x="5474"/>
        <item x="2223"/>
        <item x="4541"/>
        <item x="1236"/>
        <item x="2236"/>
        <item x="2560"/>
        <item x="504"/>
        <item x="1723"/>
        <item x="426"/>
        <item x="2951"/>
        <item x="34"/>
        <item x="380"/>
        <item x="3682"/>
        <item x="4234"/>
        <item x="5663"/>
        <item x="1131"/>
        <item x="2767"/>
        <item x="5634"/>
        <item x="1004"/>
        <item x="2168"/>
        <item x="2660"/>
        <item x="1111"/>
        <item x="5214"/>
        <item x="2793"/>
        <item x="3911"/>
        <item x="1231"/>
        <item x="5224"/>
        <item x="4584"/>
        <item x="3685"/>
        <item x="1012"/>
        <item x="1599"/>
        <item x="2056"/>
        <item x="3498"/>
        <item x="1040"/>
        <item x="1033"/>
        <item x="1568"/>
        <item x="2008"/>
        <item x="3328"/>
        <item x="218"/>
        <item x="2039"/>
        <item x="219"/>
        <item x="2952"/>
        <item x="3770"/>
        <item x="1596"/>
        <item x="220"/>
        <item x="2531"/>
        <item x="2010"/>
        <item x="1727"/>
        <item x="2011"/>
        <item x="3771"/>
        <item x="1729"/>
        <item x="3440"/>
        <item x="2849"/>
        <item x="2629"/>
        <item x="2146"/>
        <item x="2866"/>
        <item x="2755"/>
        <item x="1517"/>
        <item x="2830"/>
        <item x="112"/>
        <item x="4127"/>
        <item x="2592"/>
        <item x="3419"/>
        <item x="2968"/>
        <item x="2831"/>
        <item x="430"/>
        <item x="346"/>
        <item x="2617"/>
        <item x="6044"/>
        <item x="2147"/>
        <item x="3799"/>
        <item x="4833"/>
        <item x="4044"/>
        <item x="1038"/>
        <item x="2290"/>
        <item x="1636"/>
        <item x="3786"/>
        <item x="2466"/>
        <item x="3972"/>
        <item x="4021"/>
        <item x="5558"/>
        <item x="5067"/>
        <item x="3974"/>
        <item x="4870"/>
        <item x="3952"/>
        <item x="5667"/>
        <item x="4235"/>
        <item x="2002"/>
        <item x="5193"/>
        <item x="4506"/>
        <item x="2618"/>
        <item x="4988"/>
        <item x="3856"/>
        <item x="1082"/>
        <item x="3610"/>
        <item x="4642"/>
        <item x="3808"/>
        <item x="4850"/>
        <item x="4146"/>
        <item x="5303"/>
        <item x="3795"/>
        <item x="5098"/>
        <item x="3941"/>
        <item x="1421"/>
        <item x="3577"/>
        <item x="5005"/>
        <item x="4003"/>
        <item x="5099"/>
        <item x="4124"/>
        <item x="3774"/>
        <item x="4263"/>
        <item x="4431"/>
        <item x="3499"/>
        <item x="4851"/>
        <item x="3873"/>
        <item x="2373"/>
        <item x="2615"/>
        <item x="5014"/>
        <item x="4085"/>
        <item x="5046"/>
        <item x="4139"/>
        <item x="4916"/>
        <item x="4088"/>
        <item x="5149"/>
        <item x="4138"/>
        <item x="4661"/>
        <item x="3441"/>
        <item x="3907"/>
        <item x="3908"/>
        <item x="1429"/>
        <item x="5766"/>
        <item x="5114"/>
        <item x="4137"/>
        <item x="2664"/>
        <item x="2525"/>
        <item x="4843"/>
        <item x="4055"/>
        <item x="4929"/>
        <item x="4105"/>
        <item x="4928"/>
        <item x="4022"/>
        <item x="5006"/>
        <item x="4326"/>
        <item x="4968"/>
        <item x="3704"/>
        <item x="5040"/>
        <item x="4157"/>
        <item x="4966"/>
        <item x="4271"/>
        <item x="4365"/>
        <item x="5225"/>
        <item x="4622"/>
        <item x="4156"/>
        <item x="4761"/>
        <item x="2203"/>
        <item x="4580"/>
        <item x="3697"/>
        <item x="1823"/>
        <item x="4123"/>
        <item x="4979"/>
        <item x="5840"/>
        <item x="5178"/>
        <item x="4255"/>
        <item x="4178"/>
        <item x="3815"/>
        <item x="5388"/>
        <item x="395"/>
        <item x="5208"/>
        <item x="4046"/>
        <item x="4411"/>
        <item x="3627"/>
        <item x="5177"/>
        <item x="3889"/>
        <item x="1760"/>
        <item x="4047"/>
        <item x="5260"/>
        <item x="4180"/>
        <item x="4982"/>
        <item x="4297"/>
        <item x="1244"/>
        <item x="4347"/>
        <item x="4914"/>
        <item x="4181"/>
        <item x="5671"/>
        <item x="3005"/>
        <item x="5034"/>
        <item x="4147"/>
        <item x="5259"/>
        <item x="4346"/>
        <item x="4837"/>
        <item x="4252"/>
        <item x="4562"/>
        <item x="4291"/>
        <item x="5004"/>
        <item x="4054"/>
        <item x="5221"/>
        <item x="4369"/>
        <item x="5282"/>
        <item x="5913"/>
        <item x="2661"/>
        <item x="4171"/>
        <item x="4952"/>
        <item x="4430"/>
        <item x="4267"/>
        <item x="5885"/>
        <item x="5229"/>
        <item x="4464"/>
        <item x="1188"/>
        <item x="4483"/>
        <item x="5035"/>
        <item x="4359"/>
        <item x="5421"/>
        <item x="4239"/>
        <item x="277"/>
        <item x="404"/>
        <item x="5420"/>
        <item x="4349"/>
        <item x="3302"/>
        <item x="5909"/>
        <item x="5440"/>
        <item x="4232"/>
        <item x="3850"/>
        <item x="4269"/>
        <item x="5452"/>
        <item x="3862"/>
        <item x="5435"/>
        <item x="4539"/>
        <item x="1579"/>
        <item x="1580"/>
        <item x="4944"/>
        <item x="4569"/>
        <item x="5163"/>
        <item x="4586"/>
        <item x="5191"/>
        <item x="4596"/>
        <item x="5061"/>
        <item x="5908"/>
        <item x="5262"/>
        <item x="3864"/>
        <item x="1395"/>
        <item x="4565"/>
        <item x="314"/>
        <item x="528"/>
        <item x="5561"/>
        <item x="4564"/>
        <item x="4244"/>
        <item x="4245"/>
        <item x="5384"/>
        <item x="4540"/>
        <item x="5498"/>
        <item x="4476"/>
        <item x="5537"/>
        <item x="4945"/>
        <item x="4246"/>
        <item x="3006"/>
        <item x="5668"/>
        <item x="4873"/>
        <item x="5591"/>
        <item x="4835"/>
        <item x="282"/>
        <item x="530"/>
        <item x="5672"/>
        <item x="3007"/>
        <item x="4650"/>
        <item x="4270"/>
        <item x="565"/>
        <item x="4216"/>
        <item x="2220"/>
        <item x="2683"/>
        <item x="3039"/>
        <item x="4561"/>
        <item x="804"/>
        <item x="628"/>
        <item x="4053"/>
        <item x="3932"/>
        <item x="420"/>
        <item x="2016"/>
        <item x="1470"/>
        <item x="37"/>
        <item x="5245"/>
        <item x="5088"/>
        <item x="2384"/>
        <item x="5365"/>
        <item x="2667"/>
        <item x="3693"/>
        <item x="5827"/>
        <item x="5614"/>
        <item x="5130"/>
        <item x="1448"/>
        <item x="455"/>
        <item x="5546"/>
        <item x="4363"/>
        <item x="1807"/>
        <item x="3320"/>
        <item x="1481"/>
        <item x="4913"/>
        <item x="74"/>
        <item x="515"/>
        <item x="2787"/>
        <item x="2369"/>
        <item x="5814"/>
        <item x="1074"/>
        <item x="3812"/>
        <item x="2955"/>
        <item x="5808"/>
        <item x="2650"/>
        <item x="4975"/>
        <item x="4229"/>
        <item x="5701"/>
        <item x="4805"/>
        <item x="5272"/>
        <item x="2401"/>
        <item x="5803"/>
        <item x="5459"/>
        <item x="5122"/>
        <item x="3640"/>
        <item x="1148"/>
        <item x="3455"/>
        <item x="4808"/>
        <item x="2104"/>
        <item x="465"/>
        <item x="366"/>
        <item x="1744"/>
        <item x="539"/>
        <item x="3418"/>
        <item x="336"/>
        <item x="2195"/>
        <item x="1334"/>
        <item x="5025"/>
        <item x="5248"/>
        <item x="3989"/>
        <item x="340"/>
        <item x="5148"/>
        <item x="1343"/>
        <item x="4121"/>
        <item x="245"/>
        <item x="5253"/>
        <item x="1205"/>
        <item x="3049"/>
        <item x="192"/>
        <item x="207"/>
        <item x="1071"/>
        <item x="394"/>
        <item x="69"/>
        <item x="482"/>
        <item x="827"/>
        <item x="1158"/>
        <item x="988"/>
        <item x="1150"/>
        <item x="4840"/>
        <item x="4260"/>
        <item x="2685"/>
        <item x="1860"/>
        <item x="3316"/>
        <item x="309"/>
        <item x="4828"/>
        <item x="5012"/>
        <item x="2666"/>
        <item x="4894"/>
        <item x="4407"/>
        <item x="4623"/>
        <item x="470"/>
        <item x="396"/>
        <item x="4444"/>
        <item x="2463"/>
        <item x="5833"/>
        <item x="5541"/>
        <item x="1515"/>
        <item x="3692"/>
        <item x="635"/>
        <item x="1232"/>
        <item x="3529"/>
        <item x="3467"/>
        <item x="303"/>
        <item x="4681"/>
        <item x="1862"/>
        <item x="3714"/>
        <item x="5398"/>
        <item x="1726"/>
        <item x="3401"/>
        <item x="953"/>
        <item x="215"/>
        <item x="4792"/>
        <item x="1140"/>
        <item x="1332"/>
        <item x="2361"/>
        <item x="1643"/>
        <item x="453"/>
        <item x="614"/>
        <item x="664"/>
        <item x="1018"/>
        <item x="1133"/>
        <item x="1617"/>
        <item x="520"/>
        <item x="5441"/>
        <item x="6045"/>
        <item x="2336"/>
        <item x="3364"/>
        <item x="2771"/>
        <item x="3009"/>
        <item x="3868"/>
        <item x="456"/>
        <item x="2312"/>
        <item x="2761"/>
        <item x="2069"/>
        <item x="1718"/>
        <item x="1714"/>
        <item x="1114"/>
        <item x="3261"/>
        <item x="4272"/>
        <item x="457"/>
        <item x="1947"/>
        <item x="2082"/>
        <item x="1559"/>
        <item x="1851"/>
        <item x="1241"/>
        <item x="1073"/>
        <item x="1278"/>
        <item x="1010"/>
        <item x="3648"/>
        <item x="3647"/>
        <item x="1399"/>
        <item x="1048"/>
        <item x="483"/>
        <item x="382"/>
        <item x="747"/>
        <item x="801"/>
        <item x="1306"/>
        <item x="406"/>
        <item x="718"/>
        <item x="75"/>
        <item x="405"/>
        <item x="2259"/>
        <item x="2478"/>
        <item x="5789"/>
        <item x="251"/>
        <item x="4802"/>
        <item x="3750"/>
        <item x="1502"/>
        <item x="4878"/>
        <item x="3717"/>
        <item x="841"/>
        <item x="1838"/>
        <item x="2752"/>
        <item x="2888"/>
        <item x="2856"/>
        <item x="5544"/>
        <item x="1499"/>
        <item x="2653"/>
        <item x="524"/>
        <item x="1379"/>
        <item x="1422"/>
        <item x="4345"/>
        <item x="338"/>
        <item x="5565"/>
        <item x="5242"/>
        <item x="3734"/>
        <item x="176"/>
        <item x="3484"/>
        <item x="2774"/>
        <item x="5635"/>
        <item x="487"/>
        <item x="1247"/>
        <item x="3806"/>
        <item x="3262"/>
        <item x="194"/>
        <item x="471"/>
        <item x="4783"/>
        <item x="2651"/>
        <item x="2865"/>
        <item x="2098"/>
        <item x="2681"/>
        <item x="4815"/>
        <item x="3583"/>
        <item x="362"/>
        <item x="5496"/>
        <item x="1576"/>
        <item x="4354"/>
        <item x="649"/>
        <item x="20"/>
        <item x="4609"/>
        <item x="4237"/>
        <item x="264"/>
        <item x="5021"/>
        <item x="2155"/>
        <item x="3699"/>
        <item x="1253"/>
        <item x="1026"/>
        <item x="2201"/>
        <item x="4986"/>
        <item x="1291"/>
        <item x="1965"/>
        <item x="3512"/>
        <item x="5560"/>
        <item x="3485"/>
        <item x="1742"/>
        <item x="376"/>
        <item x="2362"/>
        <item x="758"/>
        <item x="2092"/>
        <item x="2505"/>
        <item x="727"/>
        <item x="4424"/>
        <item x="4425"/>
        <item x="4426"/>
        <item x="4427"/>
        <item x="946"/>
        <item x="1513"/>
        <item x="2372"/>
        <item x="2363"/>
        <item x="3518"/>
        <item x="2782"/>
        <item x="2783"/>
        <item x="3486"/>
        <item x="2296"/>
        <item x="5588"/>
        <item x="3011"/>
        <item x="4248"/>
        <item x="3012"/>
        <item x="4249"/>
        <item x="1098"/>
        <item x="2273"/>
        <item x="2253"/>
        <item x="2882"/>
        <item x="2274"/>
        <item x="823"/>
        <item x="4429"/>
        <item x="1817"/>
        <item x="2883"/>
        <item x="2867"/>
        <item x="1217"/>
        <item x="4428"/>
        <item x="3617"/>
        <item x="4801"/>
        <item x="3817"/>
        <item x="1342"/>
        <item x="1835"/>
        <item x="5825"/>
        <item x="2652"/>
        <item x="4733"/>
        <item x="3632"/>
        <item x="3753"/>
        <item x="150"/>
        <item x="1781"/>
        <item x="4287"/>
        <item x="2431"/>
        <item x="1779"/>
        <item x="1804"/>
        <item x="3820"/>
        <item x="2434"/>
        <item x="2768"/>
        <item x="3819"/>
        <item x="200"/>
        <item x="647"/>
        <item x="4435"/>
        <item x="2643"/>
        <item x="1652"/>
        <item x="2137"/>
        <item x="42"/>
        <item x="849"/>
        <item x="3752"/>
        <item x="2724"/>
        <item x="2854"/>
        <item x="1968"/>
        <item x="5812"/>
        <item x="1685"/>
        <item x="2115"/>
        <item x="1977"/>
        <item x="1728"/>
        <item x="4742"/>
        <item x="6042"/>
        <item x="989"/>
        <item x="4391"/>
        <item x="3476"/>
        <item x="2855"/>
        <item x="2126"/>
        <item x="2669"/>
        <item x="1287"/>
        <item x="2485"/>
        <item x="1569"/>
        <item x="2857"/>
        <item x="5097"/>
        <item x="4167"/>
        <item x="1829"/>
        <item x="2722"/>
        <item x="1863"/>
        <item x="1452"/>
        <item x="4899"/>
        <item x="2471"/>
        <item x="1493"/>
        <item x="5185"/>
        <item x="5031"/>
        <item x="3264"/>
        <item x="3285"/>
        <item x="6039"/>
        <item x="5448"/>
        <item x="4884"/>
        <item x="4268"/>
        <item x="3187"/>
        <item x="3188"/>
        <item x="560"/>
        <item x="794"/>
        <item x="3997"/>
        <item x="4074"/>
        <item x="2858"/>
        <item x="1991"/>
        <item x="2294"/>
        <item x="2484"/>
        <item x="2156"/>
        <item x="5710"/>
        <item x="1315"/>
        <item x="5351"/>
        <item x="2884"/>
        <item x="5639"/>
        <item x="1720"/>
        <item x="5364"/>
        <item x="3135"/>
        <item x="3266"/>
        <item x="5569"/>
        <item x="2208"/>
        <item x="2868"/>
        <item x="5695"/>
        <item x="280"/>
        <item x="4322"/>
        <item x="3700"/>
        <item x="5027"/>
        <item x="3286"/>
        <item x="5675"/>
        <item x="1919"/>
        <item x="4545"/>
        <item x="2873"/>
        <item x="5750"/>
        <item x="1120"/>
        <item x="540"/>
        <item x="2869"/>
        <item x="4273"/>
        <item x="1215"/>
        <item x="737"/>
        <item x="2706"/>
        <item x="181"/>
        <item x="4293"/>
        <item x="1434"/>
        <item x="3899"/>
        <item x="5079"/>
        <item x="5785"/>
        <item x="4956"/>
        <item x="5822"/>
        <item x="2365"/>
        <item x="3488"/>
        <item x="5636"/>
        <item x="3369"/>
        <item x="5592"/>
        <item x="5637"/>
        <item x="5593"/>
        <item x="3489"/>
        <item x="3985"/>
        <item x="816"/>
        <item x="491"/>
        <item x="2860"/>
        <item x="653"/>
        <item x="432"/>
        <item x="2889"/>
        <item x="5170"/>
        <item x="1321"/>
        <item x="2885"/>
        <item x="4076"/>
        <item x="473"/>
        <item x="3287"/>
        <item x="1921"/>
        <item x="1031"/>
        <item x="2874"/>
        <item x="468"/>
        <item x="829"/>
        <item x="3288"/>
        <item x="2081"/>
        <item x="3075"/>
        <item x="2710"/>
        <item x="888"/>
        <item x="228"/>
        <item x="3025"/>
        <item x="4618"/>
        <item x="890"/>
        <item x="2875"/>
        <item x="745"/>
        <item x="874"/>
        <item x="2876"/>
        <item x="2686"/>
        <item x="458"/>
        <item x="2886"/>
        <item x="5674"/>
        <item x="4307"/>
        <item x="5676"/>
        <item x="2138"/>
        <item x="297"/>
        <item x="2894"/>
        <item x="179"/>
        <item x="1367"/>
        <item x="2877"/>
        <item x="1249"/>
        <item x="509"/>
        <item x="2887"/>
        <item x="4104"/>
        <item x="4334"/>
        <item x="4335"/>
        <item x="3994"/>
        <item x="3465"/>
        <item x="3996"/>
        <item x="128"/>
        <item x="3541"/>
        <item x="2890"/>
        <item x="585"/>
        <item x="2665"/>
        <item x="2765"/>
        <item x="107"/>
        <item x="542"/>
        <item x="3289"/>
        <item x="638"/>
        <item x="586"/>
        <item x="2879"/>
        <item x="2114"/>
        <item x="2602"/>
        <item x="2870"/>
        <item x="1672"/>
        <item x="2197"/>
        <item x="2895"/>
        <item x="4743"/>
        <item x="1561"/>
        <item x="3321"/>
        <item x="120"/>
        <item x="541"/>
        <item x="2880"/>
        <item x="5679"/>
        <item x="3368"/>
        <item x="4336"/>
        <item x="191"/>
        <item x="765"/>
        <item x="3026"/>
        <item x="5315"/>
        <item x="2110"/>
        <item x="2872"/>
        <item x="4797"/>
        <item x="2047"/>
        <item x="4818"/>
        <item x="640"/>
        <item x="2089"/>
        <item x="2662"/>
        <item x="2074"/>
        <item x="2600"/>
        <item x="3737"/>
        <item x="2075"/>
        <item x="1927"/>
        <item x="4974"/>
        <item x="3921"/>
        <item x="3490"/>
        <item x="4978"/>
        <item x="2076"/>
        <item x="3406"/>
        <item x="5433"/>
        <item x="1258"/>
        <item x="1837"/>
        <item x="162"/>
        <item x="4856"/>
        <item x="2553"/>
        <item x="5381"/>
        <item x="4341"/>
        <item x="2300"/>
        <item x="682"/>
        <item x="2973"/>
        <item x="5553"/>
        <item x="887"/>
        <item x="4337"/>
        <item x="1930"/>
        <item x="667"/>
        <item x="2766"/>
        <item x="2133"/>
        <item x="410"/>
        <item x="1009"/>
        <item x="2299"/>
        <item x="291"/>
        <item x="5664"/>
        <item x="1175"/>
        <item x="5731"/>
        <item x="3641"/>
        <item x="3491"/>
        <item x="4460"/>
        <item x="4923"/>
        <item x="3407"/>
        <item x="5413"/>
        <item x="2670"/>
        <item x="2677"/>
        <item x="1895"/>
        <item x="4798"/>
        <item x="2443"/>
        <item x="5399"/>
        <item x="923"/>
        <item x="1374"/>
        <item x="204"/>
        <item x="4470"/>
        <item x="5691"/>
        <item x="5344"/>
        <item x="3107"/>
        <item x="2442"/>
        <item x="5044"/>
        <item x="5141"/>
        <item x="4826"/>
        <item x="5450"/>
        <item x="4922"/>
        <item x="2109"/>
        <item x="5136"/>
        <item x="3998"/>
        <item x="3999"/>
        <item x="3804"/>
        <item x="3963"/>
        <item x="4107"/>
        <item x="4926"/>
        <item x="4338"/>
        <item x="4339"/>
        <item x="4340"/>
        <item x="846"/>
        <item x="1626"/>
        <item x="102"/>
        <item x="5049"/>
        <item x="2678"/>
        <item x="5520"/>
        <item x="5052"/>
        <item x="5578"/>
        <item x="5621"/>
        <item x="4857"/>
        <item x="2554"/>
        <item x="5309"/>
        <item x="5051"/>
        <item x="2414"/>
        <item x="5521"/>
        <item x="1008"/>
        <item x="3585"/>
        <item x="278"/>
        <item x="4332"/>
        <item x="3463"/>
        <item x="5501"/>
        <item x="5050"/>
        <item x="3706"/>
        <item x="5535"/>
        <item x="4106"/>
        <item x="2465"/>
        <item x="4845"/>
        <item x="4939"/>
        <item x="3528"/>
        <item x="5451"/>
        <item x="1873"/>
        <item x="3530"/>
        <item x="5438"/>
        <item x="1872"/>
        <item x="5818"/>
        <item x="5570"/>
        <item x="4692"/>
        <item x="3439"/>
        <item x="5210"/>
        <item x="1875"/>
        <item x="2590"/>
        <item x="5473"/>
        <item x="2754"/>
        <item x="3874"/>
        <item x="818"/>
        <item x="5066"/>
        <item x="2216"/>
        <item x="5460"/>
        <item x="4892"/>
        <item x="2280"/>
        <item x="5100"/>
        <item x="1660"/>
        <item x="2540"/>
        <item x="352"/>
        <item x="5107"/>
        <item x="3607"/>
        <item x="4841"/>
        <item x="4893"/>
        <item x="2543"/>
        <item x="4985"/>
        <item x="5111"/>
        <item x="2687"/>
        <item x="5252"/>
        <item x="1658"/>
        <item x="2541"/>
        <item x="353"/>
        <item x="1659"/>
        <item x="3477"/>
        <item x="4615"/>
        <item x="1662"/>
        <item x="3480"/>
        <item x="5036"/>
        <item x="4396"/>
        <item x="2099"/>
        <item x="1155"/>
        <item x="1661"/>
        <item x="2542"/>
        <item x="5011"/>
        <item x="238"/>
        <item x="2237"/>
        <item x="7"/>
        <item x="402"/>
        <item x="2564"/>
        <item x="2905"/>
        <item x="886"/>
        <item x="3570"/>
        <item x="210"/>
        <item x="1770"/>
        <item x="3322"/>
        <item x="284"/>
        <item x="798"/>
        <item x="2325"/>
        <item x="71"/>
        <item x="709"/>
        <item x="796"/>
        <item x="2719"/>
        <item x="5009"/>
        <item x="2565"/>
        <item x="2370"/>
        <item x="1072"/>
        <item x="3454"/>
        <item x="212"/>
        <item x="2394"/>
        <item x="3267"/>
        <item x="5257"/>
        <item x="5306"/>
        <item x="566"/>
        <item x="1722"/>
        <item x="5030"/>
        <item x="3925"/>
        <item x="2451"/>
        <item x="2671"/>
        <item x="3803"/>
        <item x="2354"/>
        <item x="2689"/>
        <item x="2679"/>
        <item x="421"/>
        <item x="710"/>
        <item x="1671"/>
        <item x="2778"/>
        <item x="2680"/>
        <item x="4959"/>
        <item x="1369"/>
        <item x="5596"/>
        <item x="3915"/>
        <item x="2086"/>
        <item x="1666"/>
        <item x="3475"/>
        <item x="552"/>
        <item x="593"/>
        <item x="2404"/>
        <item x="61"/>
        <item x="5104"/>
        <item x="2544"/>
        <item x="5305"/>
        <item x="592"/>
        <item x="5160"/>
        <item x="46"/>
        <item x="2329"/>
        <item x="5720"/>
        <item x="3381"/>
        <item x="2672"/>
        <item x="5377"/>
        <item x="3464"/>
        <item x="1979"/>
        <item x="2494"/>
        <item x="4533"/>
        <item x="4005"/>
        <item x="4006"/>
        <item x="3880"/>
        <item x="3853"/>
        <item x="3293"/>
        <item x="3294"/>
        <item x="1980"/>
        <item x="2496"/>
        <item x="4888"/>
        <item x="4852"/>
        <item x="2266"/>
        <item x="4679"/>
        <item x="4895"/>
        <item x="2691"/>
        <item x="4976"/>
        <item x="1288"/>
        <item x="1675"/>
        <item x="2654"/>
        <item x="5115"/>
        <item x="2279"/>
        <item x="4987"/>
        <item x="5116"/>
        <item x="2398"/>
        <item x="3393"/>
        <item x="1625"/>
        <item x="658"/>
        <item x="2657"/>
        <item x="1551"/>
        <item x="3505"/>
        <item x="3537"/>
        <item x="1550"/>
        <item x="4839"/>
        <item x="2428"/>
        <item x="1225"/>
        <item x="660"/>
        <item x="2659"/>
        <item x="2022"/>
        <item x="2367"/>
        <item x="5264"/>
        <item x="2776"/>
        <item x="3710"/>
        <item x="686"/>
        <item x="2045"/>
        <item x="2871"/>
        <item x="3827"/>
        <item x="1476"/>
        <item x="2947"/>
        <item x="1323"/>
        <item x="865"/>
        <item x="679"/>
        <item x="4683"/>
        <item x="3290"/>
        <item x="1602"/>
        <item x="1793"/>
        <item x="1952"/>
        <item x="1397"/>
        <item x="2030"/>
        <item x="2295"/>
        <item x="1951"/>
        <item x="2282"/>
        <item x="2948"/>
        <item x="1751"/>
        <item x="5171"/>
        <item x="4963"/>
        <item x="3410"/>
        <item x="2388"/>
        <item x="3562"/>
        <item x="2387"/>
        <item x="5047"/>
        <item x="1293"/>
        <item x="5505"/>
        <item x="1168"/>
        <item x="4078"/>
        <item x="4288"/>
        <item x="4007"/>
        <item x="4588"/>
        <item x="3857"/>
        <item x="2165"/>
        <item x="2304"/>
        <item x="1115"/>
        <item x="2439"/>
        <item x="2142"/>
        <item x="2528"/>
        <item x="1941"/>
        <item x="2309"/>
        <item x="1590"/>
        <item x="3408"/>
        <item x="1749"/>
        <item x="3452"/>
        <item x="1130"/>
        <item x="5133"/>
        <item x="2166"/>
        <item x="2573"/>
        <item x="1940"/>
        <item x="4045"/>
        <item x="782"/>
        <item x="3494"/>
        <item x="1385"/>
        <item x="3635"/>
        <item x="1309"/>
        <item x="2232"/>
        <item x="1833"/>
        <item x="3469"/>
        <item x="4183"/>
        <item x="3780"/>
        <item x="2410"/>
        <item x="2477"/>
        <item x="3468"/>
        <item x="3645"/>
        <item x="2017"/>
        <item x="2511"/>
        <item x="3796"/>
        <item x="3875"/>
        <item x="4075"/>
        <item x="4323"/>
        <item x="2409"/>
        <item x="3413"/>
        <item x="3883"/>
        <item x="3442"/>
        <item x="302"/>
        <item x="1035"/>
        <item x="100"/>
        <item x="864"/>
        <item x="2725"/>
        <item x="4510"/>
        <item x="650"/>
        <item x="3729"/>
        <item x="3980"/>
        <item x="4942"/>
        <item x="2073"/>
        <item x="3984"/>
        <item x="4846"/>
        <item x="4217"/>
        <item x="806"/>
        <item x="3656"/>
        <item x="2949"/>
        <item x="4328"/>
        <item x="3950"/>
        <item x="414"/>
        <item x="987"/>
        <item x="165"/>
        <item x="1229"/>
        <item x="3877"/>
        <item x="3976"/>
        <item x="1270"/>
        <item x="3533"/>
        <item x="4508"/>
        <item x="3296"/>
        <item x="5911"/>
        <item x="812"/>
        <item x="1690"/>
        <item x="691"/>
        <item x="1708"/>
        <item x="443"/>
        <item x="3297"/>
        <item x="3298"/>
        <item x="627"/>
        <item x="3568"/>
        <item x="1139"/>
        <item x="1544"/>
        <item x="1776"/>
        <item x="5629"/>
        <item x="3660"/>
        <item x="4197"/>
        <item x="5932"/>
        <item x="3828"/>
        <item x="2583"/>
        <item x="5689"/>
        <item x="5957"/>
        <item x="1486"/>
        <item x="2405"/>
        <item x="3741"/>
        <item x="3707"/>
        <item x="4583"/>
        <item x="3722"/>
        <item x="160"/>
        <item x="795"/>
        <item x="2777"/>
        <item x="728"/>
        <item x="1521"/>
        <item x="3534"/>
        <item x="623"/>
        <item x="3472"/>
        <item x="3535"/>
        <item x="979"/>
        <item x="1711"/>
        <item x="4629"/>
        <item x="5048"/>
        <item x="3728"/>
        <item x="615"/>
        <item x="3690"/>
        <item x="1915"/>
        <item x="921"/>
        <item x="2154"/>
        <item x="323"/>
        <item x="912"/>
        <item x="5042"/>
        <item x="1792"/>
        <item x="3759"/>
        <item x="4098"/>
        <item x="578"/>
        <item x="3689"/>
        <item x="1956"/>
        <item x="2225"/>
        <item x="2260"/>
        <item x="2292"/>
        <item x="178"/>
        <item x="810"/>
        <item x="3538"/>
        <item x="4400"/>
        <item x="4033"/>
        <item x="1954"/>
        <item x="2376"/>
        <item x="1957"/>
        <item x="1899"/>
        <item x="1154"/>
        <item x="3686"/>
        <item x="2263"/>
        <item x="2550"/>
        <item x="2261"/>
        <item x="2291"/>
        <item x="3696"/>
        <item x="1633"/>
        <item x="1914"/>
        <item x="4442"/>
        <item x="3394"/>
        <item x="4150"/>
        <item x="3749"/>
        <item x="4680"/>
        <item x="3965"/>
        <item x="4051"/>
        <item x="3437"/>
        <item x="4523"/>
        <item x="3723"/>
        <item x="3681"/>
        <item x="4386"/>
        <item x="5497"/>
        <item x="3652"/>
        <item x="4829"/>
        <item x="3962"/>
        <item x="2334"/>
        <item x="3522"/>
        <item x="4186"/>
        <item x="3897"/>
        <item x="156"/>
        <item x="857"/>
        <item x="4869"/>
        <item x="1527"/>
        <item x="2185"/>
        <item x="5058"/>
        <item x="3981"/>
        <item x="3735"/>
        <item x="1135"/>
        <item x="3573"/>
        <item x="2815"/>
        <item x="4356"/>
        <item x="3732"/>
        <item x="3978"/>
        <item x="4155"/>
        <item x="2950"/>
        <item x="5524"/>
        <item x="2518"/>
        <item x="347"/>
        <item x="2044"/>
        <item x="2756"/>
        <item x="4509"/>
        <item x="3745"/>
        <item x="3794"/>
        <item x="4153"/>
        <item x="4200"/>
        <item x="4401"/>
        <item x="5666"/>
        <item x="2563"/>
        <item x="5774"/>
        <item x="5179"/>
        <item x="4473"/>
        <item x="4864"/>
        <item x="3947"/>
        <item x="1077"/>
        <item x="2516"/>
        <item x="3040"/>
        <item x="1194"/>
        <item x="3446"/>
        <item x="4688"/>
        <item x="3992"/>
        <item x="4911"/>
        <item x="4071"/>
        <item x="4035"/>
        <item x="3855"/>
        <item x="4877"/>
        <item x="4073"/>
        <item x="4402"/>
        <item x="4403"/>
        <item x="994"/>
        <item x="5026"/>
        <item x="5072"/>
        <item x="4112"/>
        <item x="70"/>
        <item x="616"/>
        <item x="5328"/>
        <item x="325"/>
        <item x="4379"/>
        <item x="4955"/>
        <item x="4648"/>
        <item x="4014"/>
        <item x="1347"/>
        <item x="4020"/>
        <item x="4547"/>
        <item x="1192"/>
        <item x="5428"/>
        <item x="1556"/>
        <item x="3902"/>
        <item x="4954"/>
        <item x="1302"/>
        <item x="5340"/>
        <item x="99"/>
        <item x="1128"/>
        <item x="4330"/>
        <item x="3930"/>
        <item x="4910"/>
        <item x="4102"/>
        <item x="1320"/>
        <item x="985"/>
        <item x="177"/>
        <item x="3785"/>
        <item x="3042"/>
        <item x="5348"/>
        <item x="4660"/>
        <item x="1398"/>
        <item x="4275"/>
        <item x="5271"/>
        <item x="5228"/>
        <item x="3687"/>
        <item x="3898"/>
        <item x="4064"/>
        <item x="3754"/>
        <item x="3591"/>
        <item x="4344"/>
        <item x="4190"/>
        <item x="4221"/>
        <item x="3596"/>
        <item x="5905"/>
        <item x="439"/>
        <item x="4052"/>
        <item x="4849"/>
        <item x="5204"/>
        <item x="4253"/>
        <item x="5065"/>
        <item x="4194"/>
        <item x="2900"/>
        <item x="4935"/>
        <item x="4342"/>
        <item x="5407"/>
        <item x="3956"/>
        <item x="5552"/>
        <item x="4930"/>
        <item x="4526"/>
        <item x="619"/>
        <item x="3527"/>
        <item x="788"/>
        <item x="4628"/>
        <item x="5333"/>
        <item x="5745"/>
        <item x="4848"/>
        <item x="4099"/>
        <item x="858"/>
        <item x="1281"/>
        <item x="3833"/>
        <item x="1282"/>
        <item x="1358"/>
        <item x="3900"/>
        <item x="1357"/>
        <item x="3854"/>
        <item x="4319"/>
        <item x="5690"/>
        <item x="3801"/>
        <item x="3896"/>
        <item x="4794"/>
        <item x="4140"/>
        <item x="1695"/>
        <item x="3305"/>
        <item x="1698"/>
        <item x="1263"/>
        <item x="1874"/>
        <item x="830"/>
        <item x="3914"/>
        <item x="4004"/>
        <item x="4703"/>
        <item x="4141"/>
        <item x="3878"/>
        <item x="3395"/>
        <item x="4479"/>
        <item x="3935"/>
        <item x="4868"/>
        <item x="4225"/>
        <item x="4907"/>
        <item x="4131"/>
        <item x="1715"/>
        <item x="990"/>
        <item x="1871"/>
        <item x="1331"/>
        <item x="4348"/>
        <item x="2726"/>
        <item x="1876"/>
        <item x="1333"/>
        <item x="4897"/>
        <item x="4220"/>
        <item x="4788"/>
        <item x="3975"/>
        <item x="4863"/>
        <item x="4284"/>
        <item x="4728"/>
        <item x="4378"/>
        <item x="4918"/>
        <item x="4198"/>
        <item x="4921"/>
        <item x="4282"/>
        <item x="837"/>
        <item x="883"/>
        <item x="5280"/>
        <item x="4595"/>
        <item x="5085"/>
        <item x="4352"/>
        <item x="5250"/>
        <item x="3987"/>
        <item x="3858"/>
        <item x="4037"/>
        <item x="4964"/>
        <item x="4351"/>
        <item x="4730"/>
        <item x="4158"/>
        <item x="4965"/>
        <item x="4355"/>
        <item x="475"/>
        <item x="4041"/>
        <item x="845"/>
        <item x="4306"/>
        <item x="5314"/>
        <item x="4110"/>
        <item x="4563"/>
        <item x="3977"/>
        <item x="1210"/>
        <item x="1592"/>
        <item x="4948"/>
        <item x="4462"/>
        <item x="3664"/>
        <item x="4109"/>
        <item x="5361"/>
        <item x="4366"/>
        <item x="5038"/>
        <item x="4404"/>
        <item x="2218"/>
        <item x="3841"/>
        <item x="4381"/>
        <item x="4405"/>
        <item x="1392"/>
        <item x="3990"/>
        <item x="5316"/>
        <item x="4465"/>
        <item x="5347"/>
        <item x="4772"/>
        <item x="5187"/>
        <item x="4778"/>
        <item x="3268"/>
        <item x="1512"/>
        <item x="5353"/>
        <item x="4796"/>
        <item x="5317"/>
        <item x="4154"/>
        <item x="5355"/>
        <item x="4740"/>
        <item x="5386"/>
        <item x="4738"/>
        <item x="5023"/>
        <item x="4527"/>
        <item x="5318"/>
        <item x="5585"/>
        <item x="5215"/>
        <item x="3884"/>
        <item x="4745"/>
        <item x="3869"/>
        <item x="5444"/>
        <item x="4822"/>
        <item x="5349"/>
        <item x="4608"/>
        <item x="290"/>
        <item x="1279"/>
        <item x="5513"/>
        <item x="4860"/>
        <item x="5216"/>
        <item x="3885"/>
        <item x="5514"/>
        <item x="4879"/>
        <item x="5617"/>
        <item x="4534"/>
        <item x="5516"/>
        <item x="4816"/>
        <item x="1295"/>
        <item x="878"/>
        <item x="1456"/>
        <item x="4771"/>
        <item x="1454"/>
        <item x="5039"/>
        <item x="1044"/>
        <item x="1381"/>
        <item x="1810"/>
        <item x="3438"/>
        <item x="1426"/>
        <item x="276"/>
        <item x="4535"/>
        <item x="151"/>
        <item x="618"/>
        <item x="3536"/>
        <item x="900"/>
        <item x="3669"/>
        <item x="899"/>
        <item x="4077"/>
        <item x="1330"/>
        <item x="1538"/>
        <item x="3388"/>
        <item x="1273"/>
        <item x="577"/>
        <item x="3383"/>
        <item x="3384"/>
        <item x="863"/>
        <item x="1103"/>
        <item x="3382"/>
        <item x="3373"/>
        <item x="514"/>
        <item x="5302"/>
        <item x="3377"/>
        <item x="3376"/>
        <item x="1442"/>
        <item x="884"/>
        <item x="3379"/>
        <item x="673"/>
        <item x="5032"/>
        <item x="1401"/>
        <item x="3374"/>
        <item x="1198"/>
        <item x="554"/>
        <item x="891"/>
        <item x="3375"/>
        <item x="5830"/>
        <item x="5821"/>
        <item x="5809"/>
        <item x="5823"/>
        <item x="4433"/>
        <item x="4436"/>
        <item x="4437"/>
        <item x="4438"/>
        <item x="4439"/>
        <item x="4440"/>
        <item x="4445"/>
        <item x="4446"/>
        <item x="4449"/>
        <item x="4450"/>
        <item x="4451"/>
        <item x="4452"/>
        <item x="999"/>
        <item x="1782"/>
        <item x="4901"/>
        <item x="5549"/>
        <item x="3517"/>
        <item x="2066"/>
        <item x="3634"/>
        <item x="1171"/>
        <item x="5196"/>
        <item x="1997"/>
        <item x="4819"/>
        <item x="885"/>
        <item x="1000"/>
        <item x="2018"/>
        <item x="2183"/>
        <item x="478"/>
        <item x="1529"/>
        <item x="4854"/>
        <item x="3509"/>
        <item x="250"/>
        <item x="1936"/>
        <item x="1849"/>
        <item x="3532"/>
        <item x="451"/>
        <item x="4453"/>
        <item x="4454"/>
        <item x="4455"/>
        <item x="3957"/>
        <item x="2758"/>
        <item x="3516"/>
        <item x="5772"/>
        <item x="2759"/>
        <item x="1822"/>
        <item x="3543"/>
        <item x="461"/>
        <item x="1396"/>
        <item x="1767"/>
        <item x="4292"/>
        <item x="229"/>
        <item x="4616"/>
        <item x="1918"/>
        <item x="3818"/>
        <item x="680"/>
        <item x="4834"/>
        <item x="1747"/>
        <item x="3928"/>
        <item x="644"/>
        <item x="5590"/>
        <item x="1581"/>
        <item x="1856"/>
        <item x="5815"/>
        <item x="5395"/>
        <item x="1733"/>
        <item x="3807"/>
        <item x="1255"/>
        <item x="777"/>
        <item x="1411"/>
        <item x="2535"/>
        <item x="3943"/>
        <item x="2692"/>
        <item x="5401"/>
        <item x="3995"/>
        <item x="1093"/>
        <item x="3629"/>
        <item x="4882"/>
        <item x="2596"/>
        <item x="876"/>
        <item x="5978"/>
        <item x="5360"/>
        <item x="3705"/>
        <item x="974"/>
        <item x="3846"/>
        <item x="4164"/>
        <item x="2134"/>
        <item x="1024"/>
        <item x="2238"/>
        <item x="1858"/>
        <item x="4135"/>
        <item x="4753"/>
        <item x="2239"/>
        <item x="5082"/>
        <item x="3546"/>
        <item x="4790"/>
        <item x="1119"/>
        <item x="6046"/>
        <item x="5387"/>
        <item x="1808"/>
        <item x="6047"/>
        <item x="5434"/>
        <item x="5910"/>
        <item x="6048"/>
        <item x="1234"/>
        <item x="2310"/>
        <item x="6049"/>
        <item x="6050"/>
        <item x="1203"/>
        <item x="3482"/>
        <item x="6051"/>
        <item x="6052"/>
        <item x="2382"/>
        <item x="3823"/>
        <item x="6053"/>
        <item x="1790"/>
        <item x="3733"/>
        <item x="6054"/>
        <item x="5478"/>
        <item x="2537"/>
        <item x="6055"/>
        <item x="5285"/>
        <item x="1523"/>
        <item x="6056"/>
        <item x="6057"/>
        <item x="6058"/>
        <item x="1233"/>
        <item x="2534"/>
        <item x="6059"/>
        <item x="934"/>
        <item x="2607"/>
        <item x="872"/>
        <item x="2226"/>
        <item x="5184"/>
        <item x="5991"/>
        <item x="4447"/>
        <item x="2700"/>
        <item x="1436"/>
        <item x="4032"/>
        <item x="1896"/>
        <item x="5806"/>
        <item x="5678"/>
        <item x="3793"/>
        <item x="2149"/>
        <item x="4226"/>
        <item x="2818"/>
        <item x="4865"/>
        <item x="519"/>
        <item x="5574"/>
        <item x="2060"/>
        <item x="5658"/>
        <item x="4281"/>
        <item x="4876"/>
        <item x="370"/>
        <item x="1109"/>
        <item x="1394"/>
        <item x="527"/>
        <item x="1409"/>
        <item x="1443"/>
        <item x="621"/>
        <item x="1405"/>
        <item x="1834"/>
        <item x="569"/>
        <item x="5782"/>
        <item x="1866"/>
        <item x="5716"/>
        <item x="3945"/>
        <item x="3919"/>
        <item x="3448"/>
        <item x="3946"/>
        <item x="2262"/>
        <item x="2926"/>
        <item x="5601"/>
        <item x="5586"/>
        <item x="2346"/>
        <item x="2536"/>
        <item x="2051"/>
        <item x="4912"/>
        <item x="3449"/>
        <item x="1629"/>
        <item x="1574"/>
        <item x="2375"/>
        <item x="444"/>
        <item x="973"/>
        <item x="1844"/>
        <item x="4008"/>
        <item x="604"/>
        <item x="5043"/>
        <item x="1894"/>
        <item x="2760"/>
        <item x="742"/>
        <item x="4456"/>
        <item x="4457"/>
        <item x="4458"/>
        <item x="4448"/>
        <item x="5266"/>
        <item x="3920"/>
        <item x="5267"/>
        <item x="5770"/>
        <item x="5219"/>
        <item x="2411"/>
        <item x="4459"/>
        <item x="5437"/>
        <item x="77"/>
        <item x="306"/>
        <item x="5203"/>
        <item x="5217"/>
        <item x="5798"/>
        <item x="344"/>
        <item x="3333"/>
        <item x="2037"/>
        <item x="3351"/>
        <item x="5800"/>
        <item x="799"/>
        <item x="5411"/>
        <item x="3349"/>
        <item x="274"/>
        <item x="3246"/>
        <item x="5330"/>
        <item x="3350"/>
        <item x="643"/>
        <item x="1425"/>
        <item x="1552"/>
        <item x="3342"/>
        <item x="3242"/>
        <item x="967"/>
        <item x="1022"/>
        <item x="3334"/>
        <item x="503"/>
        <item x="3362"/>
        <item x="2200"/>
        <item x="3347"/>
        <item x="3245"/>
        <item x="1478"/>
        <item x="1474"/>
        <item x="3338"/>
        <item x="3253"/>
        <item x="3250"/>
        <item x="5087"/>
        <item x="5608"/>
        <item x="1353"/>
        <item x="1634"/>
        <item x="3348"/>
        <item x="5540"/>
        <item x="1058"/>
        <item x="1815"/>
        <item x="3326"/>
        <item x="3244"/>
        <item x="1431"/>
        <item x="4958"/>
        <item x="3363"/>
        <item x="5453"/>
        <item x="3356"/>
        <item x="1632"/>
        <item x="3352"/>
        <item x="5275"/>
        <item x="5527"/>
        <item x="5702"/>
        <item x="5528"/>
        <item x="895"/>
        <item x="1745"/>
        <item x="4701"/>
        <item x="3339"/>
        <item x="5533"/>
        <item x="5529"/>
        <item x="5534"/>
        <item x="5735"/>
        <item x="717"/>
        <item x="3367"/>
        <item x="1039"/>
        <item x="3357"/>
        <item x="1322"/>
        <item x="3340"/>
        <item x="5123"/>
        <item x="3335"/>
        <item x="5576"/>
        <item x="3249"/>
        <item x="1046"/>
        <item x="3353"/>
        <item x="700"/>
        <item x="5703"/>
        <item x="5598"/>
        <item x="5530"/>
        <item x="201"/>
        <item x="3336"/>
        <item x="1183"/>
        <item x="3343"/>
        <item x="5181"/>
        <item x="3251"/>
        <item x="712"/>
        <item x="3337"/>
        <item x="4807"/>
        <item x="3359"/>
        <item x="1349"/>
        <item x="3358"/>
        <item x="5775"/>
        <item x="882"/>
        <item x="723"/>
        <item x="3354"/>
        <item x="6060"/>
        <item x="6061"/>
        <item x="5688"/>
        <item x="3371"/>
        <item x="5573"/>
        <item x="3370"/>
        <item x="5673"/>
        <item x="3341"/>
        <item x="4165"/>
        <item x="3360"/>
        <item x="5363"/>
        <item x="1460"/>
        <item x="3913"/>
        <item x="3263"/>
        <item x="5531"/>
        <item x="4389"/>
        <item x="5532"/>
        <item x="5773"/>
        <item x="299"/>
        <item x="1713"/>
        <item x="125"/>
        <item x="3344"/>
        <item x="5548"/>
        <item x="3260"/>
        <item x="1268"/>
        <item x="3345"/>
        <item x="5746"/>
        <item x="3155"/>
        <item x="4633"/>
        <item x="3325"/>
        <item x="5412"/>
        <item x="3179"/>
        <item x="4696"/>
        <item x="3177"/>
        <item x="5406"/>
        <item x="3147"/>
        <item x="1053"/>
        <item x="3178"/>
        <item x="5128"/>
        <item x="4951"/>
        <item x="3917"/>
        <item x="3327"/>
        <item x="1816"/>
        <item x="3778"/>
        <item x="3955"/>
        <item x="1986"/>
        <item x="3813"/>
        <item x="1791"/>
        <item x="5198"/>
        <item x="5195"/>
        <item x="2041"/>
        <item x="2103"/>
        <item x="4343"/>
        <item x="5194"/>
        <item x="639"/>
        <item x="4213"/>
        <item x="2723"/>
        <item x="4592"/>
        <item x="2247"/>
        <item x="3614"/>
        <item x="2851"/>
        <item x="2177"/>
        <item x="4970"/>
        <item x="1623"/>
        <item x="2071"/>
        <item x="3633"/>
        <item x="4571"/>
        <item x="1946"/>
        <item x="2323"/>
        <item x="2976"/>
        <item x="5166"/>
        <item x="5010"/>
        <item x="3588"/>
        <item x="940"/>
        <item x="2317"/>
        <item x="3500"/>
        <item x="2853"/>
        <item x="4025"/>
        <item x="3598"/>
        <item x="1444"/>
        <item x="2229"/>
        <item x="2591"/>
        <item x="2762"/>
        <item x="4219"/>
        <item x="2184"/>
        <item x="2569"/>
        <item x="3269"/>
        <item x="1535"/>
        <item x="2901"/>
        <item x="2111"/>
        <item x="2805"/>
        <item x="4872"/>
        <item x="1687"/>
        <item x="2389"/>
        <item x="1995"/>
        <item x="2326"/>
        <item x="786"/>
        <item x="2327"/>
        <item x="2328"/>
        <item x="4310"/>
        <item x="5268"/>
        <item x="5604"/>
        <item x="4318"/>
        <item x="4242"/>
        <item x="4038"/>
        <item x="4657"/>
        <item x="4658"/>
        <item x="1403"/>
        <item x="3433"/>
        <item x="3101"/>
        <item x="1621"/>
        <item x="4039"/>
        <item x="1298"/>
        <item x="2283"/>
        <item x="2595"/>
        <item x="3923"/>
        <item x="1960"/>
        <item x="3102"/>
        <item x="4311"/>
        <item x="4243"/>
        <item x="4312"/>
        <item x="5357"/>
        <item x="2267"/>
        <item x="3605"/>
        <item x="5817"/>
        <item x="5292"/>
        <item x="2059"/>
        <item x="3758"/>
        <item x="5499"/>
        <item x="3270"/>
        <item x="2009"/>
        <item x="2358"/>
        <item x="612"/>
        <item x="4787"/>
        <item x="3072"/>
        <item x="3777"/>
        <item x="730"/>
        <item x="5154"/>
        <item x="1335"/>
        <item x="4600"/>
        <item x="5651"/>
        <item x="783"/>
        <item x="1161"/>
        <item x="3558"/>
        <item x="848"/>
        <item x="2230"/>
        <item x="1464"/>
        <item x="2579"/>
        <item x="3125"/>
        <item x="1627"/>
        <item x="2176"/>
        <item x="1406"/>
        <item x="5390"/>
        <item x="320"/>
        <item x="2153"/>
        <item x="3582"/>
        <item x="2331"/>
        <item x="2068"/>
        <item x="4081"/>
        <item x="3524"/>
        <item x="2798"/>
        <item x="2062"/>
        <item x="3637"/>
        <item x="532"/>
        <item x="5462"/>
        <item x="1959"/>
        <item x="2286"/>
        <item x="5816"/>
        <item x="2332"/>
        <item x="1370"/>
        <item x="3926"/>
        <item x="4082"/>
        <item x="772"/>
        <item x="1149"/>
        <item x="4671"/>
        <item x="317"/>
        <item x="1437"/>
        <item x="1414"/>
        <item x="2269"/>
        <item x="389"/>
        <item x="296"/>
        <item x="2780"/>
        <item x="3822"/>
        <item x="567"/>
        <item x="2701"/>
        <item x="1811"/>
        <item x="2221"/>
        <item x="5579"/>
        <item x="4549"/>
        <item x="4313"/>
        <item x="4040"/>
        <item x="4550"/>
        <item x="4883"/>
        <item x="1674"/>
        <item x="2385"/>
        <item x="502"/>
        <item x="648"/>
        <item x="3776"/>
        <item x="3580"/>
        <item x="3626"/>
        <item x="304"/>
        <item x="738"/>
        <item x="3927"/>
        <item x="5641"/>
        <item x="256"/>
        <item x="4031"/>
        <item x="2702"/>
        <item x="2819"/>
        <item x="928"/>
        <item x="1036"/>
        <item x="3153"/>
        <item x="2593"/>
        <item x="2390"/>
        <item x="769"/>
        <item x="2198"/>
        <item x="3545"/>
        <item x="2322"/>
        <item x="4358"/>
        <item x="4370"/>
        <item x="2545"/>
        <item x="2813"/>
        <item x="902"/>
        <item x="2028"/>
        <item x="3504"/>
        <item x="2205"/>
        <item x="2799"/>
        <item x="1651"/>
        <item x="4089"/>
        <item x="1925"/>
        <item x="1054"/>
        <item x="1468"/>
        <item x="4283"/>
        <item x="590"/>
        <item x="3073"/>
        <item x="5003"/>
        <item x="5738"/>
        <item x="28"/>
        <item x="2673"/>
        <item x="1913"/>
        <item x="10"/>
        <item x="5611"/>
        <item x="4083"/>
        <item x="3628"/>
        <item x="983"/>
        <item x="1850"/>
        <item x="2435"/>
        <item x="2797"/>
        <item x="636"/>
        <item x="2040"/>
        <item x="3646"/>
        <item x="1505"/>
        <item x="1967"/>
        <item x="2492"/>
        <item x="262"/>
        <item x="1905"/>
        <item x="3521"/>
        <item x="1329"/>
        <item x="1769"/>
        <item x="2861"/>
        <item x="4885"/>
        <item x="1663"/>
        <item x="2753"/>
        <item x="5456"/>
        <item x="1382"/>
        <item x="3746"/>
        <item x="339"/>
        <item x="5607"/>
        <item x="1126"/>
        <item x="3886"/>
        <item x="1528"/>
        <item x="1591"/>
        <item x="3654"/>
        <item x="182"/>
        <item x="398"/>
        <item x="2790"/>
        <item x="3487"/>
        <item x="2703"/>
        <item x="2786"/>
        <item x="2475"/>
        <item x="4943"/>
        <item x="2043"/>
        <item x="3642"/>
        <item x="3271"/>
        <item x="1939"/>
        <item x="2479"/>
        <item x="775"/>
        <item x="1836"/>
        <item x="3766"/>
        <item x="385"/>
        <item x="2733"/>
        <item x="3901"/>
        <item x="5238"/>
        <item x="1677"/>
        <item x="4303"/>
        <item x="1002"/>
        <item x="2084"/>
        <item x="3619"/>
        <item x="401"/>
        <item x="2862"/>
        <item x="1789"/>
        <item x="3792"/>
        <item x="4858"/>
        <item x="2748"/>
        <item x="4043"/>
        <item x="501"/>
        <item x="1063"/>
        <item x="1588"/>
        <item x="4132"/>
        <item x="270"/>
        <item x="5073"/>
        <item x="2720"/>
        <item x="2801"/>
        <item x="311"/>
        <item x="4087"/>
        <item x="942"/>
        <item x="3110"/>
        <item x="4084"/>
        <item x="4983"/>
        <item x="1508"/>
        <item x="4240"/>
        <item x="454"/>
        <item x="2339"/>
        <item x="1170"/>
        <item x="2345"/>
        <item x="4086"/>
        <item x="266"/>
        <item x="1491"/>
        <item x="3684"/>
        <item x="48"/>
        <item x="5354"/>
        <item x="4991"/>
        <item x="3791"/>
        <item x="5287"/>
        <item x="5146"/>
        <item x="3308"/>
        <item x="1106"/>
        <item x="2729"/>
        <item x="4189"/>
        <item x="2555"/>
        <item x="897"/>
        <item x="2189"/>
        <item x="3113"/>
        <item x="3590"/>
        <item x="5244"/>
        <item x="1227"/>
        <item x="4042"/>
        <item x="5127"/>
        <item x="1372"/>
        <item x="3755"/>
        <item x="324"/>
        <item x="3115"/>
        <item x="5643"/>
        <item x="2371"/>
        <item x="3931"/>
        <item x="241"/>
        <item x="1827"/>
        <item x="3775"/>
        <item x="5226"/>
        <item x="1686"/>
        <item x="4057"/>
        <item x="822"/>
        <item x="1669"/>
        <item x="3852"/>
        <item x="5028"/>
        <item x="1459"/>
        <item x="4286"/>
        <item x="5153"/>
        <item x="2708"/>
        <item x="4129"/>
        <item x="508"/>
        <item x="92"/>
        <item x="1075"/>
        <item x="2785"/>
        <item x="526"/>
        <item x="5134"/>
        <item x="5118"/>
        <item x="5778"/>
        <item x="2802"/>
        <item x="1438"/>
        <item x="4011"/>
        <item x="172"/>
        <item x="1296"/>
        <item x="4503"/>
        <item x="2"/>
        <item x="4090"/>
        <item x="720"/>
        <item x="2064"/>
        <item x="1014"/>
        <item x="2213"/>
        <item x="5294"/>
        <item x="4214"/>
        <item x="2186"/>
        <item x="2438"/>
        <item x="768"/>
        <item x="2140"/>
        <item x="3470"/>
        <item x="3273"/>
        <item x="2050"/>
        <item x="2693"/>
        <item x="2864"/>
        <item x="4917"/>
        <item x="3523"/>
        <item x="4800"/>
        <item x="1794"/>
        <item x="3584"/>
        <item x="811"/>
        <item x="1509"/>
        <item x="4236"/>
        <item x="233"/>
        <item x="5491"/>
        <item x="1344"/>
        <item x="4118"/>
        <item x="342"/>
        <item x="3592"/>
        <item x="3630"/>
        <item x="2210"/>
        <item x="4092"/>
        <item x="3910"/>
        <item x="2318"/>
        <item x="3501"/>
        <item x="208"/>
        <item x="2848"/>
        <item x="937"/>
        <item x="5156"/>
        <item x="2034"/>
        <item x="2519"/>
        <item x="4606"/>
        <item x="2770"/>
        <item x="2453"/>
        <item x="3274"/>
        <item x="1731"/>
        <item x="3606"/>
        <item x="5189"/>
        <item x="1738"/>
        <item x="2406"/>
        <item x="3182"/>
        <item x="1558"/>
        <item x="4559"/>
        <item x="5397"/>
        <item x="5626"/>
        <item x="1522"/>
        <item x="2321"/>
        <item x="4557"/>
        <item x="3526"/>
        <item x="3361"/>
        <item x="3365"/>
        <item x="722"/>
        <item x="2065"/>
        <item x="4673"/>
        <item x="770"/>
        <item x="1832"/>
        <item x="2432"/>
        <item x="3366"/>
        <item x="1545"/>
        <item x="2366"/>
        <item x="774"/>
        <item x="1566"/>
        <item x="4159"/>
        <item x="5458"/>
        <item x="1373"/>
        <item x="4079"/>
        <item x="5681"/>
        <item x="1242"/>
        <item x="4231"/>
        <item x="871"/>
        <item x="4091"/>
        <item x="1066"/>
        <item x="3934"/>
        <item x="3443"/>
        <item x="1649"/>
        <item x="2090"/>
        <item x="2695"/>
        <item x="505"/>
        <item x="1501"/>
        <item x="1953"/>
        <item x="2458"/>
        <item x="1453"/>
        <item x="1845"/>
        <item x="3912"/>
        <item x="523"/>
        <item x="5230"/>
        <item x="1691"/>
        <item x="4113"/>
        <item x="422"/>
        <item x="4996"/>
        <item x="1503"/>
        <item x="4238"/>
        <item x="1655"/>
        <item x="809"/>
        <item x="945"/>
        <item x="5555"/>
        <item x="5602"/>
        <item x="1393"/>
        <item x="3744"/>
        <item x="893"/>
        <item x="4380"/>
        <item x="1402"/>
        <item x="5620"/>
        <item x="5705"/>
        <item x="5311"/>
        <item x="2772"/>
        <item x="3924"/>
        <item x="1305"/>
        <item x="556"/>
        <item x="5644"/>
        <item x="2348"/>
        <item x="5706"/>
        <item x="5180"/>
        <item x="1762"/>
        <item x="4001"/>
        <item x="743"/>
        <item x="5414"/>
        <item x="1712"/>
        <item x="4036"/>
        <item x="760"/>
        <item x="5622"/>
        <item x="914"/>
        <item x="2192"/>
        <item x="5454"/>
        <item x="3597"/>
        <item x="5647"/>
        <item x="4097"/>
        <item x="2355"/>
        <item x="44"/>
        <item x="1037"/>
        <item x="2504"/>
        <item x="3565"/>
        <item x="4367"/>
        <item x="749"/>
        <item x="2707"/>
        <item x="3969"/>
        <item x="1700"/>
        <item x="4620"/>
        <item x="2696"/>
        <item x="435"/>
        <item x="2584"/>
        <item x="2033"/>
        <item x="5543"/>
        <item x="695"/>
        <item x="1117"/>
        <item x="2781"/>
        <item x="3986"/>
        <item x="1062"/>
        <item x="1758"/>
        <item x="4012"/>
        <item x="5707"/>
        <item x="1235"/>
        <item x="1689"/>
        <item x="5078"/>
        <item x="5802"/>
        <item x="5508"/>
        <item x="1312"/>
        <item x="1585"/>
        <item x="399"/>
        <item x="2803"/>
        <item x="2736"/>
        <item x="4256"/>
        <item x="348"/>
        <item x="555"/>
        <item x="2738"/>
        <item x="1065"/>
        <item x="4375"/>
        <item x="2276"/>
        <item x="4867"/>
        <item x="2902"/>
        <item x="2906"/>
        <item x="4222"/>
        <item x="1387"/>
        <item x="154"/>
        <item x="5106"/>
        <item x="2160"/>
        <item x="4646"/>
        <item x="2946"/>
        <item x="5089"/>
        <item x="4754"/>
        <item x="1697"/>
        <item x="5714"/>
        <item x="1983"/>
        <item x="5135"/>
        <item x="3219"/>
        <item x="4992"/>
        <item x="4875"/>
        <item x="3865"/>
        <item x="5489"/>
        <item x="1589"/>
        <item x="5334"/>
        <item x="716"/>
        <item x="2796"/>
        <item x="4925"/>
        <item x="3560"/>
        <item x="5352"/>
        <item x="1796"/>
        <item x="1843"/>
        <item x="4669"/>
        <item x="4670"/>
        <item x="4117"/>
        <item x="2169"/>
        <item x="2878"/>
        <item x="1557"/>
        <item x="1455"/>
        <item x="1230"/>
        <item x="1601"/>
        <item x="3625"/>
        <item x="510"/>
        <item x="2187"/>
        <item x="2852"/>
        <item x="2814"/>
        <item x="5422"/>
        <item x="835"/>
        <item x="1248"/>
        <item x="1803"/>
        <item x="383"/>
        <item x="5616"/>
        <item x="1099"/>
        <item x="4747"/>
        <item x="289"/>
        <item x="489"/>
        <item x="843"/>
        <item x="1094"/>
        <item x="359"/>
        <item x="400"/>
        <item x="1377"/>
        <item x="3275"/>
        <item x="379"/>
        <item x="2316"/>
        <item x="2212"/>
        <item x="3444"/>
        <item x="462"/>
        <item x="4475"/>
        <item x="2053"/>
        <item x="3760"/>
        <item x="5045"/>
        <item x="1888"/>
        <item x="3894"/>
        <item x="4755"/>
        <item x="1826"/>
        <item x="2429"/>
        <item x="2709"/>
        <item x="1530"/>
        <item x="3601"/>
        <item x="5624"/>
        <item x="1174"/>
        <item x="1043"/>
        <item x="3378"/>
        <item x="5648"/>
        <item x="4399"/>
        <item x="2351"/>
        <item x="2265"/>
        <item x="373"/>
        <item x="2143"/>
        <item x="2551"/>
        <item x="5425"/>
        <item x="2106"/>
        <item x="2506"/>
        <item x="1604"/>
        <item x="2019"/>
        <item x="5709"/>
        <item x="1463"/>
        <item x="2714"/>
        <item x="5269"/>
        <item x="2715"/>
        <item x="5270"/>
        <item x="4495"/>
        <item x="5712"/>
        <item x="4471"/>
        <item x="4713"/>
        <item x="316"/>
        <item x="4093"/>
        <item x="3973"/>
        <item x="4496"/>
        <item x="1079"/>
        <item x="3566"/>
        <item x="2119"/>
        <item x="1465"/>
        <item x="3599"/>
        <item x="5426"/>
        <item x="2739"/>
        <item x="1993"/>
        <item x="2297"/>
        <item x="2809"/>
        <item x="1151"/>
        <item x="3191"/>
        <item x="4481"/>
        <item x="5155"/>
        <item x="672"/>
        <item x="4406"/>
        <item x="2091"/>
        <item x="4551"/>
        <item x="674"/>
        <item x="915"/>
        <item x="4264"/>
        <item x="2698"/>
        <item x="4672"/>
        <item x="374"/>
        <item x="2360"/>
        <item x="3292"/>
        <item x="5439"/>
        <item x="2699"/>
        <item x="2907"/>
        <item x="5492"/>
        <item x="4729"/>
        <item x="3028"/>
        <item x="479"/>
        <item x="21"/>
        <item x="2896"/>
        <item x="2992"/>
        <item x="378"/>
        <item x="2897"/>
        <item x="1189"/>
        <item x="815"/>
        <item x="3196"/>
        <item x="1051"/>
        <item x="381"/>
        <item x="3190"/>
        <item x="925"/>
        <item x="744"/>
        <item x="2908"/>
        <item x="450"/>
        <item x="170"/>
        <item x="2898"/>
        <item x="40"/>
        <item x="8"/>
        <item x="2899"/>
        <item x="1195"/>
        <item x="741"/>
        <item x="27"/>
        <item x="3276"/>
        <item x="1257"/>
        <item x="319"/>
        <item x="1904"/>
        <item x="1606"/>
        <item x="308"/>
        <item x="2804"/>
        <item x="2025"/>
        <item x="507"/>
        <item x="1902"/>
        <item x="2113"/>
        <item x="485"/>
        <item x="367"/>
        <item x="1286"/>
        <item x="106"/>
        <item x="1903"/>
        <item x="1449"/>
        <item x="535"/>
        <item x="1441"/>
        <item x="1607"/>
        <item x="388"/>
        <item x="1440"/>
        <item x="1021"/>
        <item x="126"/>
        <item x="1901"/>
        <item x="1483"/>
        <item x="253"/>
        <item x="1407"/>
        <item x="1612"/>
        <item x="59"/>
        <item x="3510"/>
        <item x="4177"/>
        <item x="926"/>
        <item x="4144"/>
        <item x="1786"/>
        <item x="472"/>
        <item x="4145"/>
        <item x="1327"/>
        <item x="246"/>
        <item x="1859"/>
        <item x="1304"/>
        <item x="168"/>
        <item x="5597"/>
        <item x="972"/>
        <item x="158"/>
        <item x="4946"/>
        <item x="2461"/>
        <item x="4960"/>
        <item x="3863"/>
        <item x="2078"/>
        <item x="1146"/>
        <item x="5443"/>
        <item x="2811"/>
        <item x="171"/>
        <item x="4712"/>
        <item x="1326"/>
        <item x="230"/>
        <item x="1734"/>
        <item x="2559"/>
        <item x="434"/>
        <item x="4315"/>
        <item x="2427"/>
        <item x="1246"/>
        <item x="4537"/>
        <item x="4739"/>
        <item x="4295"/>
        <item x="4316"/>
        <item x="5687"/>
        <item x="1577"/>
        <item x="4847"/>
        <item x="3458"/>
        <item x="5323"/>
        <item x="1736"/>
        <item x="3668"/>
        <item x="423"/>
        <item x="4675"/>
        <item x="4676"/>
        <item x="4677"/>
        <item x="4296"/>
        <item x="4678"/>
        <item x="4480"/>
        <item x="1735"/>
        <item x="2561"/>
        <item x="870"/>
        <item x="1283"/>
        <item x="2934"/>
        <item x="671"/>
        <item x="713"/>
        <item x="1280"/>
        <item x="56"/>
        <item x="4998"/>
        <item x="2571"/>
        <item x="5096"/>
        <item x="4999"/>
        <item x="2337"/>
        <item x="5511"/>
        <item x="5161"/>
        <item x="2244"/>
        <item x="5571"/>
        <item x="4825"/>
        <item x="3677"/>
        <item x="5490"/>
        <item x="896"/>
        <item x="1132"/>
        <item x="87"/>
        <item x="1324"/>
        <item x="1909"/>
        <item x="327"/>
        <item x="4824"/>
        <item x="1705"/>
        <item x="4957"/>
        <item x="3277"/>
        <item x="3743"/>
        <item x="698"/>
        <item x="4259"/>
        <item x="1706"/>
        <item x="726"/>
        <item x="570"/>
        <item x="687"/>
        <item x="26"/>
        <item x="740"/>
        <item x="971"/>
        <item x="50"/>
        <item x="1912"/>
        <item x="2656"/>
        <item x="838"/>
        <item x="1910"/>
        <item x="1616"/>
        <item x="310"/>
        <item x="2788"/>
        <item x="1346"/>
        <item x="1143"/>
        <item x="464"/>
        <item x="688"/>
        <item x="3"/>
        <item x="4905"/>
        <item x="4950"/>
        <item x="2379"/>
        <item x="1911"/>
        <item x="4230"/>
        <item x="2338"/>
        <item x="642"/>
        <item x="1017"/>
        <item x="39"/>
        <item x="2806"/>
        <item x="930"/>
        <item x="214"/>
        <item x="2746"/>
        <item x="1243"/>
        <item x="101"/>
        <item x="4909"/>
        <item x="2271"/>
        <item x="836"/>
        <item x="4421"/>
        <item x="3738"/>
        <item x="5429"/>
        <item x="1642"/>
        <item x="3278"/>
        <item x="225"/>
        <item x="947"/>
        <item x="3739"/>
        <item x="189"/>
        <item x="2807"/>
        <item x="1088"/>
        <item x="136"/>
        <item x="4908"/>
        <item x="3616"/>
        <item x="5335"/>
        <item x="4416"/>
        <item x="3615"/>
        <item x="4977"/>
        <item x="4420"/>
        <item x="1620"/>
        <item x="195"/>
        <item x="1641"/>
        <item x="3826"/>
        <item x="714"/>
        <item x="2808"/>
        <item x="986"/>
        <item x="180"/>
        <item x="5000"/>
        <item x="3197"/>
        <item x="5143"/>
        <item x="5001"/>
        <item x="1485"/>
        <item x="3805"/>
        <item x="1783"/>
        <item x="4990"/>
        <item x="5698"/>
        <item x="1785"/>
        <item x="1998"/>
        <item x="5327"/>
        <item x="4823"/>
        <item x="754"/>
        <item x="239"/>
        <item x="1784"/>
        <item x="1908"/>
        <item x="5273"/>
        <item x="4258"/>
        <item x="1078"/>
        <item x="600"/>
        <item x="1325"/>
        <item x="1484"/>
        <item x="1467"/>
        <item x="5725"/>
        <item x="517"/>
        <item x="4477"/>
        <item x="1475"/>
        <item x="2079"/>
        <item x="463"/>
        <item x="3513"/>
        <item x="2080"/>
        <item x="481"/>
        <item x="5235"/>
        <item x="1536"/>
        <item x="476"/>
        <item x="5015"/>
        <item x="1614"/>
        <item x="753"/>
        <item x="3279"/>
        <item x="704"/>
        <item x="17"/>
        <item x="4589"/>
        <item x="3514"/>
        <item x="2243"/>
        <item x="5237"/>
        <item x="3802"/>
        <item x="825"/>
        <item x="5017"/>
        <item x="1809"/>
        <item x="419"/>
        <item x="5383"/>
        <item x="1362"/>
        <item x="2412"/>
        <item x="4953"/>
        <item x="3765"/>
        <item x="4250"/>
        <item x="1560"/>
        <item x="3764"/>
        <item x="4762"/>
        <item x="4507"/>
        <item x="3650"/>
        <item x="1511"/>
        <item x="5373"/>
        <item x="666"/>
        <item x="98"/>
        <item x="5580"/>
        <item x="2179"/>
        <item x="341"/>
        <item x="5372"/>
        <item x="978"/>
        <item x="484"/>
        <item x="5370"/>
        <item x="4408"/>
        <item x="781"/>
        <item x="5638"/>
        <item x="4542"/>
        <item x="5791"/>
        <item x="5172"/>
        <item x="4866"/>
        <item x="763"/>
        <item x="5374"/>
        <item x="3198"/>
        <item x="5457"/>
        <item x="5176"/>
        <item x="3180"/>
        <item x="5307"/>
        <item x="516"/>
        <item x="1041"/>
        <item x="169"/>
        <item x="2863"/>
        <item x="1764"/>
        <item x="544"/>
        <item x="5584"/>
        <item x="751"/>
        <item x="318"/>
        <item x="5483"/>
        <item x="3845"/>
        <item x="5618"/>
        <item x="5485"/>
        <item x="1931"/>
        <item x="5324"/>
        <item x="5293"/>
        <item x="2159"/>
        <item x="4122"/>
        <item x="1177"/>
        <item x="3842"/>
        <item x="5625"/>
        <item x="5583"/>
        <item x="780"/>
        <item x="3781"/>
        <item x="4513"/>
        <item x="5719"/>
        <item x="2305"/>
        <item x="5487"/>
        <item x="1740"/>
        <item x="5542"/>
        <item x="5484"/>
        <item x="1582"/>
        <item x="696"/>
        <item x="5606"/>
        <item x="1400"/>
        <item x="272"/>
        <item x="958"/>
        <item x="3719"/>
        <item x="663"/>
        <item x="959"/>
        <item x="5286"/>
        <item x="5787"/>
        <item x="960"/>
        <item x="2713"/>
        <item x="694"/>
        <item x="533"/>
        <item x="391"/>
        <item x="68"/>
        <item x="5737"/>
        <item x="534"/>
        <item x="103"/>
        <item x="2124"/>
        <item x="2397"/>
        <item x="840"/>
        <item x="1654"/>
        <item x="3159"/>
        <item x="247"/>
        <item x="955"/>
        <item x="2538"/>
        <item x="119"/>
        <item x="3829"/>
        <item x="3200"/>
        <item x="5059"/>
        <item x="4536"/>
        <item x="1451"/>
        <item x="5080"/>
        <item x="5345"/>
        <item x="2353"/>
        <item x="5717"/>
        <item x="5346"/>
        <item x="1524"/>
        <item x="5682"/>
        <item x="4744"/>
        <item x="4461"/>
        <item x="5721"/>
        <item x="4971"/>
        <item x="1865"/>
        <item x="5209"/>
        <item x="4972"/>
        <item x="1992"/>
        <item x="5385"/>
        <item x="1371"/>
        <item x="2129"/>
        <item x="4196"/>
        <item x="3189"/>
        <item x="3222"/>
        <item x="5402"/>
        <item x="894"/>
        <item x="5064"/>
        <item x="279"/>
        <item x="5410"/>
        <item x="4163"/>
        <item x="5562"/>
        <item x="1266"/>
        <item x="2416"/>
        <item x="5310"/>
        <item x="3398"/>
        <item x="3434"/>
        <item x="4094"/>
        <item x="375"/>
        <item x="2721"/>
        <item x="5475"/>
        <item x="2306"/>
        <item x="1141"/>
        <item x="2904"/>
        <item x="762"/>
        <item x="3295"/>
        <item x="1416"/>
        <item x="3100"/>
        <item x="2386"/>
        <item x="2975"/>
        <item x="1013"/>
        <item x="5477"/>
        <item x="668"/>
        <item x="3938"/>
        <item x="3435"/>
        <item x="5480"/>
        <item x="1221"/>
        <item x="2735"/>
        <item x="1166"/>
        <item x="4000"/>
        <item x="5828"/>
        <item x="5117"/>
        <item x="2151"/>
        <item x="2800"/>
        <item x="78"/>
        <item x="5810"/>
        <item x="1292"/>
        <item x="1842"/>
        <item x="2940"/>
        <item x="244"/>
        <item x="3944"/>
        <item x="3436"/>
        <item x="4554"/>
        <item x="561"/>
        <item x="5464"/>
        <item x="4617"/>
        <item x="283"/>
        <item x="4555"/>
        <item x="2515"/>
        <item x="3983"/>
        <item x="5652"/>
        <item x="5254"/>
        <item x="1648"/>
        <item x="2820"/>
        <item x="5754"/>
        <item x="1971"/>
        <item x="1069"/>
        <item x="4111"/>
        <item x="5409"/>
        <item x="2727"/>
        <item x="3939"/>
        <item x="4160"/>
        <item x="3948"/>
        <item x="832"/>
        <item x="1694"/>
        <item x="1958"/>
        <item x="497"/>
        <item x="2711"/>
        <item x="4434"/>
        <item x="3903"/>
        <item x="89"/>
        <item x="5488"/>
        <item x="1595"/>
        <item x="5110"/>
        <item x="756"/>
        <item x="776"/>
        <item x="1935"/>
        <item x="2476"/>
        <item x="243"/>
        <item x="4518"/>
        <item x="4519"/>
        <item x="4520"/>
        <item x="4521"/>
        <item x="821"/>
        <item x="4891"/>
        <item x="4690"/>
        <item x="460"/>
        <item x="957"/>
        <item x="4204"/>
        <item x="3658"/>
        <item x="5415"/>
        <item x="4766"/>
        <item x="2193"/>
        <item x="1853"/>
        <item x="3420"/>
        <item x="2941"/>
        <item x="3542"/>
        <item x="766"/>
        <item x="2810"/>
        <item x="2122"/>
        <item x="4627"/>
        <item x="5427"/>
        <item x="5138"/>
        <item x="2067"/>
        <item x="1922"/>
        <item x="1275"/>
        <item x="1717"/>
        <item x="2313"/>
        <item x="452"/>
        <item x="5696"/>
        <item x="1190"/>
        <item x="4299"/>
        <item x="363"/>
        <item x="5613"/>
        <item x="5336"/>
        <item x="1656"/>
        <item x="3409"/>
        <item x="3620"/>
        <item x="5630"/>
        <item x="5794"/>
        <item x="2730"/>
        <item x="1679"/>
        <item x="4994"/>
        <item x="1963"/>
        <item x="3683"/>
        <item x="1134"/>
        <item x="913"/>
        <item x="2058"/>
        <item x="4056"/>
        <item x="334"/>
        <item x="4576"/>
        <item x="4577"/>
        <item x="4704"/>
        <item x="5726"/>
        <item x="4578"/>
        <item x="4371"/>
        <item x="4579"/>
        <item x="4705"/>
        <item x="5469"/>
        <item x="1802"/>
        <item x="3892"/>
        <item x="5776"/>
        <item x="4748"/>
        <item x="1670"/>
        <item x="3622"/>
        <item x="5296"/>
        <item x="5466"/>
        <item x="1240"/>
        <item x="3151"/>
        <item x="5727"/>
        <item x="4538"/>
        <item x="3887"/>
        <item x="2499"/>
        <item x="1567"/>
        <item x="4517"/>
        <item x="2132"/>
        <item x="1297"/>
        <item x="1877"/>
        <item x="1541"/>
        <item x="372"/>
        <item x="919"/>
        <item x="1795"/>
        <item x="4161"/>
        <item x="5212"/>
        <item x="1699"/>
        <item x="4280"/>
        <item x="5431"/>
        <item x="1682"/>
        <item x="4116"/>
        <item x="790"/>
        <item x="4915"/>
        <item x="1622"/>
        <item x="2712"/>
        <item x="459"/>
        <item x="5445"/>
        <item x="1410"/>
        <item x="4034"/>
        <item x="469"/>
        <item x="5632"/>
        <item x="599"/>
        <item x="2734"/>
        <item x="4749"/>
        <item x="1376"/>
        <item x="1812"/>
        <item x="1684"/>
        <item x="1318"/>
        <item x="2751"/>
        <item x="3595"/>
        <item x="873"/>
        <item x="5539"/>
        <item x="1507"/>
        <item x="4108"/>
        <item x="557"/>
        <item x="2827"/>
        <item x="5186"/>
        <item x="4759"/>
        <item x="187"/>
        <item x="3445"/>
        <item x="5633"/>
        <item x="3895"/>
        <item x="4095"/>
        <item x="248"/>
        <item x="690"/>
        <item x="3623"/>
        <item x="5481"/>
        <item x="4784"/>
        <item x="4969"/>
        <item x="3574"/>
        <item x="332"/>
        <item x="1813"/>
        <item x="3779"/>
        <item x="1196"/>
        <item x="1631"/>
        <item x="4115"/>
        <item x="1112"/>
        <item x="5356"/>
        <item x="1526"/>
        <item x="3824"/>
        <item x="431"/>
        <item x="5642"/>
        <item x="5231"/>
        <item x="2303"/>
        <item x="5627"/>
        <item x="1336"/>
        <item x="3773"/>
        <item x="575"/>
        <item x="941"/>
        <item x="1537"/>
        <item x="4331"/>
        <item x="3425"/>
        <item x="949"/>
        <item x="1531"/>
        <item x="3988"/>
        <item x="3416"/>
        <item x="5139"/>
        <item x="1799"/>
        <item x="4063"/>
        <item x="5610"/>
        <item x="1101"/>
        <item x="3209"/>
        <item x="3161"/>
        <item x="5781"/>
        <item x="2750"/>
        <item x="1869"/>
        <item x="2909"/>
        <item x="2422"/>
        <item x="4568"/>
        <item x="5728"/>
        <item x="4581"/>
        <item x="4552"/>
        <item x="4376"/>
        <item x="2530"/>
        <item x="4706"/>
        <item x="792"/>
        <item x="1996"/>
        <item x="3876"/>
        <item x="424"/>
        <item x="1477"/>
        <item x="1752"/>
        <item x="4130"/>
        <item x="82"/>
        <item x="5389"/>
        <item x="1696"/>
        <item x="5312"/>
        <item x="2986"/>
        <item x="9"/>
        <item x="1821"/>
        <item x="5206"/>
        <item x="3299"/>
        <item x="263"/>
        <item x="5368"/>
        <item x="3447"/>
        <item x="1824"/>
        <item x="1624"/>
        <item x="5423"/>
        <item x="5730"/>
        <item x="4607"/>
        <item x="4558"/>
        <item x="4498"/>
        <item x="5424"/>
        <item x="3211"/>
        <item x="5304"/>
        <item x="5747"/>
        <item x="2987"/>
        <item x="5200"/>
        <item x="3035"/>
        <item x="5751"/>
        <item x="1805"/>
        <item x="5331"/>
        <item x="2172"/>
        <item x="2107"/>
        <item x="3609"/>
        <item x="428"/>
        <item x="5142"/>
        <item x="2061"/>
        <item x="2812"/>
        <item x="984"/>
        <item x="5504"/>
        <item x="2737"/>
        <item x="4179"/>
        <item x="797"/>
        <item x="5297"/>
        <item x="1852"/>
        <item x="4317"/>
        <item x="5631"/>
        <item x="5382"/>
        <item x="1759"/>
        <item x="4494"/>
        <item x="977"/>
        <item x="1206"/>
        <item x="1673"/>
        <item x="2716"/>
        <item x="920"/>
        <item x="4499"/>
        <item x="1029"/>
        <item x="4166"/>
        <item x="5486"/>
        <item x="4500"/>
        <item x="633"/>
        <item x="1506"/>
        <item x="4610"/>
        <item x="594"/>
        <item x="595"/>
        <item x="1989"/>
        <item x="88"/>
        <item x="221"/>
        <item x="655"/>
        <item x="3718"/>
        <item x="4015"/>
        <item x="5261"/>
        <item x="2741"/>
        <item x="5158"/>
        <item x="814"/>
        <item x="1271"/>
        <item x="1520"/>
        <item x="2639"/>
        <item x="5742"/>
        <item x="5321"/>
        <item x="5326"/>
        <item x="3882"/>
        <item x="5793"/>
        <item x="2821"/>
        <item x="1412"/>
        <item x="3495"/>
        <item x="186"/>
        <item x="329"/>
        <item x="3967"/>
        <item x="4016"/>
        <item x="3657"/>
        <item x="199"/>
        <item x="607"/>
        <item x="2658"/>
        <item x="5732"/>
        <item x="4392"/>
        <item x="3968"/>
        <item x="2965"/>
        <item x="3659"/>
        <item x="5291"/>
        <item x="1867"/>
        <item x="3567"/>
        <item x="831"/>
        <item x="5378"/>
        <item x="1761"/>
        <item x="3849"/>
        <item x="545"/>
        <item x="2967"/>
        <item x="817"/>
        <item x="2990"/>
        <item x="4611"/>
        <item x="750"/>
        <item x="1549"/>
        <item x="2717"/>
        <item x="438"/>
        <item x="4501"/>
        <item x="1540"/>
        <item x="3171"/>
        <item x="1969"/>
        <item x="5008"/>
        <item x="1479"/>
        <item x="2307"/>
        <item x="301"/>
        <item x="1542"/>
        <item x="1064"/>
        <item x="5479"/>
        <item x="3172"/>
        <item x="2969"/>
        <item x="659"/>
        <item x="1160"/>
        <item x="4612"/>
        <item x="4560"/>
        <item x="365"/>
        <item x="3724"/>
        <item x="3725"/>
        <item x="4941"/>
        <item x="2046"/>
        <item x="3694"/>
        <item x="240"/>
        <item x="1458"/>
        <item x="1920"/>
        <item x="2775"/>
        <item x="211"/>
        <item x="5007"/>
        <item x="1480"/>
        <item x="2031"/>
        <item x="202"/>
        <item x="393"/>
        <item x="1773"/>
        <item x="3982"/>
        <item x="5670"/>
        <item x="4920"/>
        <item x="1618"/>
        <item x="4832"/>
        <item x="407"/>
        <item x="2728"/>
        <item x="1284"/>
        <item x="3651"/>
        <item x="67"/>
        <item x="2456"/>
        <item x="1355"/>
        <item x="1162"/>
        <item x="4502"/>
        <item x="5322"/>
        <item x="1144"/>
        <item x="2130"/>
        <item x="144"/>
        <item x="267"/>
        <item x="706"/>
        <item x="3726"/>
        <item x="3971"/>
        <item x="3727"/>
        <item x="588"/>
        <item x="4017"/>
        <item x="4582"/>
        <item x="4172"/>
        <item x="197"/>
        <item x="4018"/>
        <item x="4173"/>
        <item x="4373"/>
        <item x="3848"/>
        <item x="4377"/>
        <item x="4374"/>
        <item x="4126"/>
        <item x="4080"/>
        <item x="29"/>
        <item x="3119"/>
        <item x="2284"/>
        <item x="5518"/>
        <item x="992"/>
        <item x="5341"/>
        <item x="3103"/>
        <item x="5408"/>
        <item x="1504"/>
        <item x="5339"/>
        <item x="1839"/>
        <item x="3688"/>
        <item x="1701"/>
        <item x="5113"/>
        <item x="3571"/>
        <item x="2988"/>
        <item x="1981"/>
        <item x="5482"/>
        <item x="5594"/>
        <item x="1245"/>
        <item x="3631"/>
        <item x="2910"/>
        <item x="4831"/>
        <item x="993"/>
        <item x="1702"/>
        <item x="3066"/>
        <item x="4647"/>
        <item x="2278"/>
        <item x="3083"/>
        <item x="2415"/>
        <item x="3769"/>
        <item x="3104"/>
        <item x="3790"/>
        <item x="2014"/>
        <item x="5342"/>
        <item x="1001"/>
        <item x="1197"/>
        <item x="2911"/>
        <item x="850"/>
        <item x="711"/>
        <item x="5394"/>
        <item x="4938"/>
        <item x="3814"/>
        <item x="5391"/>
        <item x="4973"/>
        <item x="3867"/>
        <item x="5468"/>
        <item x="4290"/>
        <item x="2558"/>
        <item x="5393"/>
        <item x="4504"/>
        <item x="4614"/>
        <item x="4752"/>
        <item x="5144"/>
        <item x="3460"/>
        <item x="2989"/>
        <item x="5019"/>
        <item x="1510"/>
        <item x="5392"/>
        <item x="3067"/>
        <item x="917"/>
        <item x="4398"/>
        <item x="1615"/>
        <item x="1107"/>
        <item x="4191"/>
        <item x="2942"/>
        <item x="5463"/>
        <item x="4149"/>
        <item x="1186"/>
        <item x="2912"/>
        <item x="4937"/>
        <item x="3639"/>
        <item x="3105"/>
        <item x="2913"/>
        <item x="1159"/>
        <item x="862"/>
        <item x="2747"/>
        <item x="3300"/>
        <item x="4723"/>
        <item x="935"/>
        <item x="2953"/>
        <item x="1352"/>
        <item x="2407"/>
        <item x="2916"/>
        <item x="5258"/>
        <item x="2240"/>
        <item x="1518"/>
        <item x="2063"/>
        <item x="1777"/>
        <item x="3201"/>
        <item x="2445"/>
        <item x="2347"/>
        <item x="2991"/>
        <item x="970"/>
        <item x="2601"/>
        <item x="3301"/>
        <item x="697"/>
        <item x="2204"/>
        <item x="3713"/>
        <item x="90"/>
        <item x="4947"/>
        <item x="3402"/>
        <item x="4984"/>
        <item x="568"/>
        <item x="1339"/>
        <item x="3068"/>
        <item x="2917"/>
        <item x="1955"/>
        <item x="1897"/>
        <item x="1519"/>
        <item x="259"/>
        <item x="1878"/>
        <item x="32"/>
        <item x="580"/>
        <item x="4"/>
        <item x="442"/>
        <item x="4505"/>
        <item x="5436"/>
        <item x="3303"/>
        <item x="732"/>
        <item x="2001"/>
        <item x="2087"/>
        <item x="5301"/>
        <item x="3106"/>
        <item x="490"/>
        <item x="3540"/>
        <item x="5587"/>
        <item x="3304"/>
        <item x="2272"/>
        <item x="3797"/>
        <item x="3090"/>
        <item x="1105"/>
        <item x="3404"/>
        <item x="5645"/>
        <item x="1415"/>
        <item x="2395"/>
        <item x="5589"/>
        <item x="581"/>
        <item x="185"/>
        <item x="5274"/>
        <item x="4201"/>
        <item x="5536"/>
        <item x="4002"/>
        <item x="3405"/>
        <item x="1420"/>
        <item x="3306"/>
        <item x="852"/>
        <item x="2175"/>
        <item x="5300"/>
        <item x="583"/>
        <item x="124"/>
        <item x="5152"/>
        <item x="3993"/>
        <item x="1418"/>
        <item x="582"/>
        <item x="547"/>
        <item x="60"/>
        <item x="802"/>
        <item x="235"/>
        <item x="5734"/>
        <item x="1587"/>
        <item x="4853"/>
        <item x="467"/>
        <item x="1108"/>
        <item x="4570"/>
        <item x="5609"/>
        <item x="626"/>
        <item x="4241"/>
        <item x="1261"/>
        <item x="3621"/>
        <item x="4030"/>
        <item x="5417"/>
        <item x="5693"/>
        <item x="3835"/>
        <item x="2705"/>
        <item x="889"/>
        <item x="1272"/>
        <item x="409"/>
        <item x="2958"/>
        <item x="3663"/>
        <item x="4603"/>
        <item x="2923"/>
        <item x="5500"/>
        <item x="4544"/>
        <item x="3183"/>
        <item x="807"/>
        <item x="3837"/>
        <item x="1260"/>
        <item x="3091"/>
        <item x="5419"/>
        <item x="4634"/>
        <item x="1262"/>
        <item x="5471"/>
        <item x="3497"/>
        <item x="5692"/>
        <item x="2924"/>
        <item x="5446"/>
        <item x="4024"/>
        <item x="1092"/>
        <item x="3307"/>
        <item x="5447"/>
        <item x="2190"/>
        <item x="2757"/>
        <item x="3069"/>
        <item x="2364"/>
        <item x="4599"/>
        <item x="3160"/>
        <item x="4785"/>
        <item x="1573"/>
        <item x="2925"/>
        <item x="3070"/>
        <item x="257"/>
        <item x="3411"/>
        <item x="3202"/>
        <item x="5686"/>
        <item x="1030"/>
        <item x="5623"/>
        <item x="2918"/>
        <item x="5697"/>
        <item x="3970"/>
        <item x="1091"/>
        <item x="1219"/>
        <item x="4151"/>
        <item x="731"/>
        <item x="5779"/>
        <item x="3412"/>
        <item x="2903"/>
        <item x="3092"/>
        <item x="5612"/>
        <item x="4674"/>
        <item x="4980"/>
        <item x="2959"/>
        <item x="5684"/>
        <item x="1924"/>
        <item x="3203"/>
        <item x="84"/>
        <item x="3767"/>
        <item x="5699"/>
        <item x="3093"/>
        <item x="5243"/>
        <item x="1962"/>
        <item x="910"/>
        <item x="2622"/>
        <item x="602"/>
        <item x="4664"/>
        <item x="3094"/>
        <item x="2624"/>
        <item x="757"/>
        <item x="1885"/>
        <item x="908"/>
        <item x="5683"/>
        <item x="4566"/>
        <item x="2919"/>
        <item x="2619"/>
        <item x="759"/>
        <item x="2392"/>
        <item x="3027"/>
        <item x="268"/>
        <item x="1676"/>
        <item x="5493"/>
        <item x="2927"/>
        <item x="2731"/>
        <item x="4329"/>
        <item x="3162"/>
        <item x="2779"/>
        <item x="2393"/>
        <item x="909"/>
        <item x="377"/>
        <item x="1825"/>
        <item x="5733"/>
        <item x="2929"/>
        <item x="824"/>
        <item x="4390"/>
        <item x="2930"/>
        <item x="25"/>
        <item x="3949"/>
        <item x="41"/>
        <item x="356"/>
        <item x="4325"/>
        <item x="736"/>
        <item x="2931"/>
        <item x="1709"/>
        <item x="2194"/>
        <item x="739"/>
        <item x="746"/>
        <item x="5041"/>
        <item x="2960"/>
        <item x="2932"/>
        <item x="5502"/>
        <item x="4654"/>
        <item x="719"/>
        <item x="2962"/>
        <item x="3184"/>
        <item x="5002"/>
        <item x="3205"/>
        <item x="681"/>
        <item x="4779"/>
        <item x="632"/>
        <item x="5739"/>
        <item x="5740"/>
        <item x="5741"/>
        <item x="4587"/>
        <item x="546"/>
        <item x="4795"/>
        <item x="2791"/>
        <item x="1646"/>
        <item x="3756"/>
        <item x="2072"/>
        <item x="1630"/>
        <item x="5790"/>
        <item x="1328"/>
        <item x="227"/>
        <item x="4746"/>
        <item x="437"/>
        <item x="1391"/>
        <item x="358"/>
        <item x="2349"/>
        <item x="305"/>
        <item x="1136"/>
        <item x="5744"/>
        <item x="4394"/>
        <item x="121"/>
        <item x="2150"/>
        <item x="787"/>
        <item x="3531"/>
        <item x="5804"/>
        <item x="5240"/>
        <item x="1096"/>
        <item x="5276"/>
        <item x="5799"/>
        <item x="512"/>
        <item x="72"/>
        <item x="5241"/>
        <item x="721"/>
        <item x="5657"/>
        <item x="778"/>
        <item x="3720"/>
        <item x="3223"/>
        <item x="1179"/>
        <item x="2127"/>
        <item x="3329"/>
        <item x="2255"/>
        <item x="2491"/>
        <item x="3206"/>
        <item x="1180"/>
        <item x="4199"/>
        <item x="3220"/>
        <item x="4590"/>
        <item x="4724"/>
        <item x="4621"/>
        <item x="1274"/>
        <item x="4013"/>
        <item x="3207"/>
        <item x="1006"/>
        <item x="3832"/>
        <item x="3192"/>
        <item x="5748"/>
        <item x="4637"/>
        <item x="4638"/>
        <item x="1254"/>
        <item x="2120"/>
        <item x="3213"/>
        <item x="5162"/>
        <item x="4409"/>
        <item x="4410"/>
        <item x="4726"/>
        <item x="4757"/>
        <item x="4624"/>
        <item x="4522"/>
        <item x="4758"/>
        <item x="4639"/>
        <item x="4727"/>
        <item x="4593"/>
        <item x="4594"/>
        <item x="2423"/>
        <item x="2007"/>
        <item x="3208"/>
        <item x="4756"/>
        <item x="2275"/>
        <item x="3221"/>
        <item x="4597"/>
        <item x="4524"/>
        <item x="4731"/>
        <item x="1932"/>
        <item x="4320"/>
        <item x="3185"/>
        <item x="4412"/>
        <item x="4760"/>
        <item x="4640"/>
        <item x="4641"/>
        <item x="4625"/>
        <item x="4525"/>
        <item x="3330"/>
        <item x="5029"/>
        <item x="3193"/>
        <item x="4598"/>
        <item x="4413"/>
        <item x="4414"/>
        <item x="4732"/>
        <item x="4528"/>
        <item x="4415"/>
        <item x="5366"/>
        <item x="1514"/>
        <item x="3210"/>
        <item x="5752"/>
        <item x="4900"/>
        <item x="5753"/>
        <item x="2311"/>
        <item x="2070"/>
        <item x="3186"/>
        <item x="5343"/>
        <item x="5075"/>
        <item x="3215"/>
        <item x="4763"/>
        <item x="4643"/>
        <item x="4417"/>
        <item x="4529"/>
        <item x="4630"/>
        <item x="5755"/>
        <item x="4734"/>
        <item x="4418"/>
        <item x="4764"/>
        <item x="4530"/>
        <item x="5263"/>
        <item x="4644"/>
        <item x="4601"/>
        <item x="5756"/>
        <item x="4645"/>
        <item x="4419"/>
        <item x="4735"/>
        <item x="4765"/>
        <item x="1609"/>
        <item x="5400"/>
        <item x="3217"/>
        <item x="4531"/>
        <item x="4602"/>
        <item x="4532"/>
        <item x="1428"/>
        <item x="2234"/>
        <item x="3194"/>
        <item x="3331"/>
        <item x="2217"/>
        <item x="3332"/>
        <item x="2136"/>
        <item x="2287"/>
        <item x="3195"/>
        <item x="2697"/>
        <item x="4632"/>
        <item x="4649"/>
        <item x="4604"/>
        <item x="5792"/>
        <item x="4651"/>
        <item x="1482"/>
        <item x="2352"/>
        <item x="3216"/>
        <item x="5757"/>
        <item x="4767"/>
        <item x="4422"/>
        <item x="4635"/>
        <item x="4423"/>
        <item x="4736"/>
        <item x="4202"/>
        <item x="3906"/>
        <item x="4212"/>
        <item x="3888"/>
        <item x="493"/>
        <item x="5362"/>
        <item x="4143"/>
        <item x="3834"/>
        <item x="4134"/>
        <item x="3836"/>
        <item x="43"/>
        <item x="3831"/>
        <item x="1893"/>
        <item x="1861"/>
        <item x="2562"/>
        <item x="3391"/>
        <item x="5359"/>
        <item x="2440"/>
        <item x="1638"/>
        <item x="2441"/>
        <item x="447"/>
        <item x="2482"/>
        <item x="1639"/>
        <item x="2433"/>
        <item x="5554"/>
        <item x="2816"/>
        <item x="3389"/>
        <item x="5461"/>
        <item x="2548"/>
        <item x="1378"/>
        <item x="2470"/>
        <item x="771"/>
        <item x="2444"/>
        <item x="5358"/>
        <item x="2547"/>
        <item x="5063"/>
        <item x="4119"/>
        <item x="1049"/>
        <item x="4184"/>
        <item x="4203"/>
        <item x="3916"/>
        <item x="5308"/>
        <item x="2170"/>
        <item x="4274"/>
        <item x="3918"/>
        <item x="1473"/>
        <item x="2469"/>
        <item x="5506"/>
        <item x="2532"/>
        <item x="5249"/>
        <item x="2224"/>
        <item x="1978"/>
        <item x="5763"/>
        <item x="5476"/>
        <item x="2513"/>
        <item x="1704"/>
        <item x="2510"/>
        <item x="4142"/>
        <item x="3847"/>
        <item x="4304"/>
        <item x="4019"/>
        <item x="5715"/>
        <item x="4176"/>
        <item x="1223"/>
        <item x="4484"/>
        <item x="4277"/>
        <item x="5837"/>
        <item x="1681"/>
        <item x="2572"/>
        <item x="4368"/>
        <item x="4170"/>
        <item x="5279"/>
        <item x="2206"/>
        <item x="5547"/>
        <item x="2605"/>
        <item x="5430"/>
        <item x="4114"/>
        <item x="5213"/>
        <item x="4327"/>
        <item x="1311"/>
        <item x="2603"/>
        <item x="2245"/>
        <item x="2489"/>
        <item x="4207"/>
        <item x="4048"/>
        <item x="847"/>
        <item x="4148"/>
        <item x="1650"/>
        <item x="2604"/>
        <item x="4836"/>
        <item x="2486"/>
        <item x="5522"/>
        <item x="4546"/>
        <item x="4208"/>
        <item x="4049"/>
        <item x="4209"/>
        <item x="3951"/>
        <item x="603"/>
        <item x="5834"/>
        <item x="3661"/>
        <item x="3922"/>
        <item x="4205"/>
        <item x="4058"/>
        <item x="97"/>
        <item x="1450"/>
        <item x="2462"/>
        <item x="4210"/>
        <item x="3905"/>
        <item x="4362"/>
        <item x="3830"/>
        <item x="1605"/>
        <item x="2522"/>
        <item x="3392"/>
        <item x="4357"/>
        <item x="4125"/>
        <item x="860"/>
        <item x="1228"/>
        <item x="5147"/>
        <item x="3118"/>
        <item x="4936"/>
        <item x="2420"/>
        <item x="4211"/>
        <item x="4072"/>
        <item x="1424"/>
        <item x="2374"/>
        <item x="4257"/>
        <item x="3942"/>
        <item x="5599"/>
        <item x="2450"/>
        <item x="5567"/>
        <item x="2449"/>
        <item x="5538"/>
        <item x="2599"/>
        <item x="4192"/>
        <item x="3953"/>
        <item x="669"/>
        <item x="4786"/>
        <item x="662"/>
        <item x="4294"/>
        <item x="4324"/>
        <item x="3843"/>
        <item x="1070"/>
        <item x="3844"/>
        <item x="4175"/>
        <item x="3879"/>
        <item x="4695"/>
        <item x="2100"/>
        <item x="183"/>
        <item x="5784"/>
        <item x="5320"/>
        <item x="3218"/>
        <item x="213"/>
        <item x="5582"/>
        <item x="3138"/>
        <item x="397"/>
        <item x="4799"/>
        <item x="3082"/>
        <item x="4636"/>
        <item x="5759"/>
        <item x="5760"/>
        <item x="4556"/>
        <item x="4689"/>
        <item x="5761"/>
        <item x="5924"/>
        <item x="5925"/>
        <item x="5843"/>
        <item x="5926"/>
        <item x="5927"/>
        <item x="5844"/>
        <item x="5928"/>
        <item x="5929"/>
        <item x="5845"/>
        <item x="5930"/>
        <item x="5931"/>
        <item x="5846"/>
        <item x="3979"/>
        <item x="5847"/>
        <item x="5933"/>
        <item x="5934"/>
        <item x="5848"/>
        <item x="5935"/>
        <item x="5936"/>
        <item x="5849"/>
        <item x="5937"/>
        <item x="5938"/>
        <item x="5850"/>
        <item x="5939"/>
        <item x="5940"/>
        <item x="5851"/>
        <item x="5941"/>
        <item x="5942"/>
        <item x="5852"/>
        <item x="5943"/>
        <item x="5944"/>
        <item x="5853"/>
        <item x="5945"/>
        <item x="5946"/>
        <item x="5854"/>
        <item x="5947"/>
        <item x="5948"/>
        <item x="5855"/>
        <item x="5949"/>
        <item x="5950"/>
        <item x="5856"/>
        <item x="5951"/>
        <item x="5952"/>
        <item x="5857"/>
        <item x="5953"/>
        <item x="5954"/>
        <item x="5858"/>
        <item x="5955"/>
        <item x="5859"/>
        <item x="5956"/>
        <item x="5860"/>
        <item x="4962"/>
        <item x="5861"/>
        <item x="5958"/>
        <item x="5862"/>
        <item x="5959"/>
        <item x="5863"/>
        <item x="5960"/>
        <item x="5864"/>
        <item x="5961"/>
        <item x="5962"/>
        <item x="5865"/>
        <item x="5963"/>
        <item x="5256"/>
        <item x="5866"/>
        <item x="5965"/>
        <item x="5867"/>
        <item x="5966"/>
        <item x="5868"/>
        <item x="5967"/>
        <item x="5968"/>
        <item x="5869"/>
        <item x="5969"/>
        <item x="5870"/>
        <item x="5970"/>
        <item x="4467"/>
        <item x="5971"/>
        <item x="5972"/>
        <item x="5872"/>
        <item x="5973"/>
        <item x="5873"/>
        <item x="5974"/>
        <item x="5975"/>
        <item x="5874"/>
        <item x="5976"/>
        <item x="5977"/>
        <item x="5875"/>
        <item x="1570"/>
        <item x="5979"/>
        <item x="5877"/>
        <item x="5980"/>
        <item x="5878"/>
        <item x="5981"/>
        <item x="5982"/>
        <item x="5879"/>
        <item x="5983"/>
        <item x="5984"/>
        <item x="5880"/>
        <item x="5985"/>
        <item x="5986"/>
        <item x="5987"/>
        <item x="5881"/>
        <item x="5988"/>
        <item x="5989"/>
        <item x="5882"/>
        <item x="5990"/>
        <item x="3569"/>
        <item x="5883"/>
        <item x="5992"/>
        <item x="5884"/>
        <item x="5993"/>
        <item x="1800"/>
        <item x="5994"/>
        <item x="5886"/>
        <item x="5995"/>
        <item x="5996"/>
        <item x="5997"/>
        <item x="5887"/>
        <item x="5998"/>
        <item x="5888"/>
        <item x="5999"/>
        <item x="5889"/>
        <item x="6000"/>
        <item x="5890"/>
        <item x="6001"/>
        <item x="5891"/>
        <item x="6002"/>
        <item x="5892"/>
        <item x="6003"/>
        <item x="5893"/>
        <item x="6004"/>
        <item x="5894"/>
        <item x="6005"/>
        <item x="5895"/>
        <item x="6006"/>
        <item x="5896"/>
        <item x="6007"/>
        <item x="5897"/>
        <item x="6008"/>
        <item x="5898"/>
        <item x="6009"/>
        <item x="5899"/>
        <item x="6010"/>
        <item x="6011"/>
        <item x="5900"/>
        <item x="6012"/>
        <item x="5901"/>
        <item x="6013"/>
        <item x="6014"/>
        <item x="5902"/>
        <item x="6015"/>
        <item x="6016"/>
        <item x="5903"/>
        <item x="6017"/>
        <item x="6018"/>
        <item x="5906"/>
        <item x="6019"/>
        <item x="6020"/>
        <item x="5907"/>
        <item x="6021"/>
        <item x="1338"/>
        <item x="6022"/>
        <item x="6023"/>
        <item x="328"/>
        <item x="6024"/>
        <item x="5912"/>
        <item x="6025"/>
        <item x="6026"/>
        <item x="6027"/>
        <item x="5914"/>
        <item x="6028"/>
        <item x="6029"/>
        <item x="5915"/>
        <item x="6030"/>
        <item x="6031"/>
        <item x="5916"/>
        <item x="6032"/>
        <item x="5917"/>
        <item x="6033"/>
        <item x="5918"/>
        <item x="6034"/>
        <item x="5920"/>
        <item x="6035"/>
        <item x="6036"/>
        <item x="5921"/>
        <item x="6037"/>
        <item x="5922"/>
        <item x="6038"/>
        <item x="5923"/>
        <item x="81"/>
        <item x="3787"/>
        <item x="1553"/>
        <item x="3204"/>
        <item x="4981"/>
        <item x="1586"/>
        <item x="5762"/>
        <item x="4466"/>
        <item x="5094"/>
        <item x="5095"/>
        <item x="4662"/>
        <item x="5265"/>
        <item x="3811"/>
        <item x="5758"/>
        <item x="4572"/>
        <item x="4773"/>
        <item x="4708"/>
        <item x="4666"/>
        <item x="4774"/>
        <item x="2144"/>
        <item x="4515"/>
        <item x="4516"/>
        <item x="4709"/>
        <item x="4573"/>
        <item x="4775"/>
        <item x="4574"/>
        <item x="5764"/>
        <item x="5765"/>
        <item x="4667"/>
        <item x="4776"/>
        <item x="4663"/>
        <item x="4668"/>
        <item x="665"/>
        <item x="3679"/>
        <item x="2344"/>
        <item x="5159"/>
        <item x="5332"/>
        <item x="5723"/>
        <item x="5239"/>
        <item x="5736"/>
        <item x="4814"/>
        <item x="1061"/>
        <item x="3763"/>
        <item x="962"/>
        <item x="991"/>
        <item x="1461"/>
        <item x="3611"/>
        <item x="683"/>
        <item x="5380"/>
        <item x="3525"/>
        <item x="3551"/>
        <item x="924"/>
        <item x="1359"/>
        <item x="2242"/>
        <item x="95"/>
        <item x="5169"/>
        <item x="2027"/>
        <item x="5129"/>
        <item x="1351"/>
        <item x="3089"/>
        <item x="2792"/>
        <item x="3870"/>
        <item x="5581"/>
        <item x="2985"/>
        <item x="1950"/>
        <item x="5650"/>
        <item x="880"/>
        <item x="4585"/>
        <item x="1938"/>
        <item x="3691"/>
        <item x="5653"/>
        <item x="1750"/>
        <item x="1645"/>
        <item x="3243"/>
        <item x="4697"/>
        <item x="4472"/>
        <item x="2789"/>
        <item x="2526"/>
        <item x="879"/>
        <item x="4497"/>
        <item x="2013"/>
        <item x="3506"/>
        <item x="5396"/>
        <item x="4441"/>
        <item x="2077"/>
        <item x="2529"/>
        <item x="675"/>
        <item x="4711"/>
        <item x="1848"/>
        <item x="2459"/>
        <item x="5432"/>
        <item x="1386"/>
        <item x="1831"/>
        <item x="3736"/>
        <item x="903"/>
        <item x="5515"/>
        <item x="1145"/>
        <item x="3247"/>
        <item x="3840"/>
        <item x="6062"/>
        <item x="2340"/>
        <item x="2036"/>
        <item x="5449"/>
        <item x="1201"/>
        <item x="4989"/>
        <item x="1973"/>
        <item x="2493"/>
        <item x="1181"/>
        <item x="2794"/>
        <item x="1923"/>
        <item x="3520"/>
        <item x="551"/>
        <item x="4714"/>
        <item x="1653"/>
        <item x="3248"/>
        <item x="3111"/>
        <item x="1754"/>
        <item x="1226"/>
        <item x="1755"/>
        <item x="3212"/>
        <item x="5507"/>
        <item x="1316"/>
        <item x="4698"/>
        <item x="386"/>
        <item x="5101"/>
        <item x="3666"/>
        <item x="4182"/>
        <item x="5767"/>
        <item x="4993"/>
        <item x="1966"/>
        <item x="3511"/>
        <item x="1025"/>
        <item x="2763"/>
        <item x="3282"/>
        <item x="254"/>
        <item x="4665"/>
        <item x="1868"/>
        <item x="2533"/>
        <item x="441"/>
        <item x="938"/>
        <item x="3214"/>
        <item x="3252"/>
        <item x="3385"/>
        <item x="5677"/>
        <item x="1256"/>
        <item x="4206"/>
        <item x="5749"/>
        <item x="4699"/>
        <item x="931"/>
        <item x="1489"/>
        <item x="5102"/>
        <item x="135"/>
        <item x="558"/>
        <item x="2668"/>
        <item x="5768"/>
        <item x="1855"/>
        <item x="5124"/>
        <item x="5551"/>
        <item x="5769"/>
        <item x="1490"/>
        <item x="1974"/>
        <item x="2161"/>
        <item x="3254"/>
        <item x="5205"/>
        <item x="1984"/>
        <item x="3508"/>
        <item x="901"/>
        <item x="5325"/>
        <item x="1828"/>
        <item x="2430"/>
        <item x="573"/>
        <item x="1492"/>
        <item x="1157"/>
        <item x="2162"/>
        <item x="3698"/>
        <item x="589"/>
        <item x="3667"/>
        <item x="2674"/>
        <item x="4653"/>
        <item x="3553"/>
        <item x="4060"/>
        <item x="2675"/>
        <item x="4700"/>
        <item x="2999"/>
        <item x="608"/>
        <item x="1988"/>
        <item x="2676"/>
        <item x="4684"/>
        <item x="4715"/>
        <item x="4685"/>
        <item x="4686"/>
        <item x="5367"/>
        <item x="1765"/>
        <item x="3991"/>
        <item x="975"/>
        <item x="4655"/>
        <item x="1469"/>
        <item x="3555"/>
        <item x="4702"/>
        <item x="1757"/>
        <item x="1341"/>
        <item x="2023"/>
        <item x="2997"/>
        <item x="800"/>
        <item x="1417"/>
        <item x="3556"/>
        <item x="5665"/>
        <item x="933"/>
        <item x="1363"/>
        <item x="4103"/>
        <item x="939"/>
        <item x="2024"/>
        <item x="968"/>
        <item x="2026"/>
        <item x="4687"/>
        <item x="1532"/>
        <item x="1886"/>
        <item x="3709"/>
        <item x="793"/>
        <item x="1207"/>
        <item x="1657"/>
        <item x="3859"/>
        <item x="982"/>
        <item x="4187"/>
        <item x="5495"/>
        <item x="4188"/>
        <item x="3064"/>
        <item x="1083"/>
        <item x="1404"/>
        <item x="2570"/>
        <item x="699"/>
        <item x="5615"/>
        <item x="1356"/>
        <item x="3762"/>
        <item x="596"/>
        <item x="1495"/>
        <item x="1042"/>
        <item x="1564"/>
        <item x="4605"/>
        <item x="3701"/>
        <item x="755"/>
        <item x="1496"/>
        <item x="3702"/>
        <item x="1200"/>
        <item x="2207"/>
        <item x="4469"/>
        <item x="892"/>
        <item x="11"/>
        <item x="1692"/>
        <item x="3851"/>
        <item x="275"/>
        <item x="258"/>
        <item x="2288"/>
        <item x="2163"/>
        <item x="5795"/>
        <item x="2718"/>
        <item x="3059"/>
        <item x="5595"/>
        <item x="2784"/>
        <item x="1975"/>
        <item x="3127"/>
        <item x="2943"/>
        <item x="2749"/>
        <item x="5077"/>
        <item x="3602"/>
        <item x="1239"/>
        <item x="1943"/>
        <item x="5842"/>
        <item x="5704"/>
        <item x="1990"/>
        <item x="2209"/>
        <item x="6063"/>
        <item x="1555"/>
        <item x="5628"/>
        <item x="2944"/>
        <item x="1739"/>
        <item x="3319"/>
        <item x="3149"/>
        <item x="3272"/>
        <item x="2424"/>
        <item x="1917"/>
        <item x="2452"/>
        <item x="3120"/>
        <item x="2933"/>
        <item x="5811"/>
        <item x="1881"/>
        <item x="2742"/>
        <item x="1447"/>
        <item x="3124"/>
        <item x="3044"/>
        <item x="3045"/>
        <item x="1055"/>
        <item x="2052"/>
        <item x="2021"/>
        <item x="3013"/>
        <item x="2745"/>
        <item x="3309"/>
        <item x="5083"/>
        <item x="5084"/>
        <item x="161"/>
        <item x="4827"/>
        <item x="944"/>
        <item x="2935"/>
        <item x="5509"/>
        <item x="5182"/>
        <item x="1193"/>
        <item x="1199"/>
        <item x="5654"/>
        <item x="2704"/>
        <item x="3768"/>
        <item x="5819"/>
        <item x="5713"/>
        <item x="5523"/>
        <item x="4626"/>
        <item x="5801"/>
        <item x="4718"/>
        <item x="4707"/>
        <item x="4719"/>
        <item x="4720"/>
        <item x="5600"/>
        <item x="969"/>
        <item x="3579"/>
        <item x="5796"/>
        <item x="62"/>
        <item x="5835"/>
        <item x="5836"/>
        <item x="495"/>
        <item x="5838"/>
        <item x="5839"/>
        <item x="64"/>
        <item x="5841"/>
        <item x="2383"/>
        <item x="1583"/>
        <item x="5472"/>
        <item x="5494"/>
        <item x="3649"/>
        <item x="5173"/>
        <item x="4717"/>
        <item x="4769"/>
        <item x="5174"/>
        <item x="4770"/>
        <item x="702"/>
        <item x="1299"/>
        <item x="5175"/>
        <item x="5131"/>
        <item x="701"/>
        <item x="1619"/>
        <item x="1854"/>
        <item x="3839"/>
        <item x="2498"/>
        <item x="261"/>
        <item x="645"/>
        <item x="906"/>
        <item x="764"/>
        <item x="685"/>
        <item x="2157"/>
        <item x="609"/>
        <item x="1067"/>
        <item x="2211"/>
        <item x="2468"/>
        <item x="2473"/>
        <item x="1138"/>
        <item x="1384"/>
        <item x="4432"/>
        <item x="1269"/>
        <item x="651"/>
        <item x="2408"/>
        <item x="2893"/>
        <item x="1916"/>
        <item x="5222"/>
        <item x="3613"/>
        <item x="1350"/>
        <item x="2824"/>
        <item x="5070"/>
        <item x="2914"/>
        <item x="5298"/>
        <item x="2507"/>
        <item x="153"/>
        <item x="1985"/>
        <item x="996"/>
        <item x="1516"/>
        <item x="390"/>
        <item x="1208"/>
        <item x="5255"/>
        <item x="1976"/>
        <item x="911"/>
        <item x="2984"/>
        <item x="5572"/>
        <item x="1471"/>
        <item x="2447"/>
        <item x="3473"/>
        <item x="1906"/>
        <item x="1173"/>
        <item x="562"/>
        <item x="5081"/>
        <item x="3483"/>
        <item x="488"/>
        <item x="2380"/>
        <item x="133"/>
        <item x="3451"/>
        <item x="3399"/>
        <item x="1081"/>
        <item x="6064"/>
        <item x="1724"/>
        <item x="2581"/>
        <item x="3474"/>
        <item x="3742"/>
        <item x="3237"/>
        <item x="1753"/>
        <item x="3672"/>
        <item x="3003"/>
        <item x="4482"/>
        <item x="951"/>
        <item x="2575"/>
        <item x="3084"/>
        <item x="2015"/>
        <item x="1019"/>
        <item x="652"/>
        <item x="1430"/>
        <item x="2400"/>
        <item x="4789"/>
        <item x="2936"/>
        <item x="2402"/>
        <item x="3037"/>
        <item x="3004"/>
        <item x="5157"/>
        <item x="2521"/>
        <item x="1613"/>
        <item x="2574"/>
        <item x="5680"/>
        <item x="5223"/>
        <item x="2005"/>
        <item x="2448"/>
        <item x="3061"/>
        <item x="1267"/>
        <item x="429"/>
        <item x="2342"/>
        <item x="3085"/>
        <item x="1818"/>
        <item x="3116"/>
        <item x="384"/>
        <item x="3010"/>
        <item x="3086"/>
        <item x="3539"/>
        <item x="3126"/>
        <item x="1388"/>
        <item x="3087"/>
        <item x="3074"/>
        <item x="2635"/>
        <item x="563"/>
        <item x="964"/>
        <item x="2117"/>
        <item x="3959"/>
        <item x="5659"/>
        <item x="3708"/>
        <item x="2998"/>
        <item x="1095"/>
        <item x="3548"/>
        <item x="3421"/>
        <item x="2116"/>
        <item x="3234"/>
        <item x="1027"/>
        <item x="2945"/>
        <item x="2418"/>
        <item x="249"/>
        <item x="2509"/>
        <item x="5871"/>
        <item x="2556"/>
        <item x="1220"/>
        <item x="789"/>
        <item x="3748"/>
        <item x="3422"/>
        <item x="3181"/>
        <item x="767"/>
        <item x="1603"/>
        <item x="3109"/>
        <item x="315"/>
        <item x="1563"/>
        <item x="3077"/>
        <item x="3062"/>
        <item x="1209"/>
        <item x="2381"/>
        <item x="875"/>
        <item x="4830"/>
        <item x="2123"/>
        <item x="803"/>
        <item x="2523"/>
        <item x="2586"/>
        <item x="132"/>
        <item x="1788"/>
        <item x="3001"/>
        <item x="605"/>
        <item x="518"/>
        <item x="839"/>
        <item x="4995"/>
        <item x="2915"/>
        <item x="631"/>
        <item x="905"/>
        <item x="3670"/>
        <item x="2460"/>
        <item x="3380"/>
        <item x="791"/>
        <item x="3673"/>
        <item x="5876"/>
        <item x="1345"/>
        <item x="574"/>
        <item x="2446"/>
        <item x="3575"/>
        <item x="773"/>
        <item x="1202"/>
        <item x="3014"/>
        <item x="3078"/>
        <item x="1999"/>
        <item x="193"/>
        <item x="2610"/>
        <item x="856"/>
        <item x="3018"/>
        <item x="140"/>
        <item x="1176"/>
        <item x="5503"/>
        <item x="2937"/>
        <item x="2527"/>
        <item x="2938"/>
        <item x="54"/>
        <item x="1797"/>
        <item x="4548"/>
        <item x="3400"/>
        <item x="4817"/>
        <item x="1929"/>
        <item x="3063"/>
        <item x="3117"/>
        <item x="1102"/>
        <item x="355"/>
        <item x="3008"/>
        <item x="3587"/>
        <item x="5218"/>
        <item x="513"/>
        <item x="898"/>
        <item x="5319"/>
        <item x="2608"/>
        <item x="1104"/>
        <item x="1182"/>
        <item x="3041"/>
        <item x="3065"/>
        <item x="1880"/>
        <item x="5108"/>
        <item x="3355"/>
        <item x="3466"/>
        <item x="5016"/>
        <item x="45"/>
        <item x="5813"/>
        <item x="646"/>
        <item x="2939"/>
        <item x="403"/>
        <item x="3428"/>
        <item x="293"/>
        <item x="3021"/>
        <item x="287"/>
        <item x="1085"/>
        <item x="2341"/>
        <item x="1368"/>
        <item x="5711"/>
        <item x="5295"/>
        <item x="3544"/>
        <item x="313"/>
        <item x="3552"/>
        <item x="2597"/>
        <item x="4842"/>
        <item x="1252"/>
        <item x="1204"/>
        <item x="3675"/>
        <item x="5188"/>
        <item x="564"/>
        <item x="1891"/>
        <item x="4333"/>
        <item x="2614"/>
        <item x="2188"/>
        <item x="1005"/>
        <item x="4553"/>
        <item x="2314"/>
        <item x="980"/>
        <item x="842"/>
        <item x="2343"/>
        <item x="2598"/>
        <item x="981"/>
        <item x="3164"/>
        <item x="656"/>
        <item x="3671"/>
        <item x="3461"/>
        <item x="1185"/>
        <item x="936"/>
        <item x="1593"/>
        <item x="3450"/>
        <item x="2497"/>
        <item x="466"/>
        <item x="2954"/>
        <item x="5405"/>
        <item x="641"/>
        <item x="3020"/>
        <item x="3015"/>
        <item x="4691"/>
        <item x="1926"/>
        <item x="859"/>
        <item x="4880"/>
        <item x="5685"/>
        <item x="693"/>
        <item x="2682"/>
        <item x="231"/>
        <item x="2582"/>
        <item x="2613"/>
        <item x="5375"/>
        <item x="1156"/>
        <item x="2578"/>
        <item x="2612"/>
        <item x="3561"/>
        <item x="6040"/>
        <item x="1375"/>
        <item x="2580"/>
        <item x="3043"/>
        <item x="3958"/>
        <item x="5091"/>
        <item x="3502"/>
        <item x="3644"/>
        <item x="4906"/>
        <item x="4218"/>
        <item x="5379"/>
        <item x="707"/>
        <item x="2315"/>
        <item x="1972"/>
        <item x="1390"/>
        <item x="412"/>
        <item x="3578"/>
        <item x="3047"/>
        <item x="1127"/>
        <item x="1276"/>
        <item x="1337"/>
        <item x="4309"/>
        <item x="3503"/>
        <item x="2640"/>
        <item x="813"/>
        <item x="2426"/>
        <item x="3034"/>
        <item x="2004"/>
        <item x="1212"/>
        <item x="3589"/>
        <item x="3016"/>
        <item x="2148"/>
        <item x="2118"/>
        <item x="5112"/>
        <item x="3431"/>
        <item x="1076"/>
        <item x="413"/>
        <item x="2557"/>
        <item x="2611"/>
        <item x="1539"/>
        <item x="108"/>
        <item x="2252"/>
        <item x="425"/>
        <item x="2324"/>
        <item x="2413"/>
        <item x="269"/>
        <item x="2454"/>
        <item x="950"/>
        <item x="3481"/>
        <item x="1565"/>
        <item x="3235"/>
        <item x="904"/>
        <item x="1498"/>
        <item x="2251"/>
        <item x="1887"/>
        <item x="333"/>
        <item x="3825"/>
        <item x="3000"/>
        <item x="321"/>
        <item x="2576"/>
        <item x="3079"/>
        <item x="4443"/>
        <item x="617"/>
        <item x="2996"/>
        <item x="3547"/>
        <item x="3414"/>
        <item x="654"/>
        <item x="2588"/>
        <item x="2577"/>
        <item x="3017"/>
        <item x="1084"/>
        <item x="2641"/>
        <item x="4806"/>
        <item x="3036"/>
        <item x="867"/>
        <item x="522"/>
        <item x="3019"/>
        <item x="3457"/>
        <item x="1664"/>
        <item x="1218"/>
        <item x="3554"/>
        <item x="3415"/>
        <item x="1488"/>
        <item x="38"/>
        <item x="2606"/>
        <item x="349"/>
        <item x="3165"/>
        <item x="2191"/>
        <item x="5718"/>
        <item x="861"/>
        <item x="3232"/>
        <item x="2437"/>
        <item x="3653"/>
        <item x="3143"/>
        <item x="5092"/>
        <item x="5060"/>
        <item x="4721"/>
        <item x="5771"/>
        <item x="579"/>
        <item x="657"/>
        <item x="440"/>
        <item x="2003"/>
        <item x="52"/>
        <item x="159"/>
        <item x="1562"/>
        <item x="611"/>
        <item x="130"/>
        <item x="35"/>
        <item x="416"/>
        <item x="232"/>
        <item x="23"/>
        <item x="51"/>
        <item x="692"/>
        <item x="205"/>
        <item x="1016"/>
        <item x="345"/>
        <item x="5069"/>
        <item x="5022"/>
        <item x="76"/>
        <item x="18"/>
        <item x="834"/>
        <item x="1056"/>
        <item x="145"/>
        <item x="350"/>
        <item x="5109"/>
        <item x="2585"/>
        <item x="5797"/>
        <item x="157"/>
        <item x="392"/>
        <item x="784"/>
        <item x="236"/>
        <item x="96"/>
        <item x="5055"/>
        <item x="2743"/>
        <item x="12"/>
        <item x="58"/>
        <item x="3676"/>
        <item x="216"/>
        <item x="943"/>
        <item x="2152"/>
        <item x="330"/>
        <item x="3397"/>
        <item x="1129"/>
        <item x="2399"/>
        <item x="3050"/>
        <item x="480"/>
        <item x="294"/>
        <item x="3396"/>
        <item x="1487"/>
        <item x="3310"/>
        <item x="427"/>
        <item x="1819"/>
        <item x="446"/>
        <item x="3761"/>
        <item x="1942"/>
        <item x="387"/>
        <item x="3051"/>
        <item x="30"/>
        <item x="198"/>
        <item x="2512"/>
        <item x="956"/>
        <item x="954"/>
        <item x="2977"/>
        <item x="209"/>
        <item x="4967"/>
        <item x="4919"/>
        <item x="3557"/>
        <item x="411"/>
        <item x="2957"/>
        <item x="1167"/>
        <item x="2978"/>
        <item x="1423"/>
        <item x="3429"/>
        <item x="1354"/>
        <item x="3166"/>
        <item x="3238"/>
        <item x="5020"/>
        <item x="3095"/>
        <item x="5074"/>
        <item x="5619"/>
        <item x="629"/>
        <item x="2508"/>
        <item x="4810"/>
        <item x="3046"/>
        <item x="2979"/>
        <item x="79"/>
        <item x="4890"/>
        <item x="2552"/>
        <item x="3236"/>
        <item x="1172"/>
        <item x="3029"/>
        <item x="538"/>
        <item x="6065"/>
        <item x="6066"/>
        <item x="138"/>
        <item x="3427"/>
        <item x="689"/>
        <item x="2980"/>
        <item x="3459"/>
        <item x="2609"/>
        <item x="5603"/>
        <item x="4305"/>
        <item x="1164"/>
        <item x="3128"/>
        <item x="1408"/>
        <item x="118"/>
        <item x="3456"/>
        <item x="1303"/>
        <item x="851"/>
        <item x="3030"/>
        <item x="116"/>
        <item x="4152"/>
        <item x="576"/>
        <item x="184"/>
        <item x="3031"/>
        <item x="15"/>
        <item x="3129"/>
        <item x="164"/>
        <item x="3167"/>
        <item x="2264"/>
        <item x="4169"/>
        <item x="4902"/>
        <item x="3163"/>
        <item x="3492"/>
        <item x="1668"/>
        <item x="4896"/>
        <item x="2377"/>
        <item x="2663"/>
        <item x="2963"/>
        <item x="3515"/>
        <item x="113"/>
        <item x="3168"/>
        <item x="4725"/>
        <item x="1775"/>
        <item x="3032"/>
        <item x="3715"/>
        <item x="223"/>
        <item x="2964"/>
        <item x="4009"/>
        <item x="1163"/>
        <item x="3033"/>
        <item x="4136"/>
        <item x="630"/>
        <item x="3052"/>
        <item x="2032"/>
        <item x="129"/>
        <item x="3144"/>
        <item x="3372"/>
        <item x="66"/>
        <item x="6067"/>
        <item x="3112"/>
        <item x="111"/>
        <item x="6068"/>
        <item x="1806"/>
        <item x="285"/>
        <item x="3114"/>
        <item x="5338"/>
        <item x="369"/>
        <item x="3053"/>
        <item x="436"/>
        <item x="415"/>
        <item x="5165"/>
        <item x="91"/>
        <item x="63"/>
        <item x="2241"/>
        <item x="2173"/>
        <item x="85"/>
        <item x="2966"/>
        <item x="2589"/>
        <item x="521"/>
        <item x="3054"/>
        <item x="4162"/>
        <item x="670"/>
        <item x="3311"/>
        <item x="1982"/>
        <item x="734"/>
        <item x="3312"/>
        <item x="3507"/>
        <item x="57"/>
        <item x="3055"/>
        <item x="3493"/>
        <item x="408"/>
        <item x="3130"/>
        <item x="5904"/>
        <item x="203"/>
        <item x="3240"/>
        <item x="4301"/>
        <item x="80"/>
        <item x="2981"/>
        <item x="3462"/>
        <item x="65"/>
        <item x="2970"/>
        <item x="1500"/>
        <item x="3893"/>
        <item x="55"/>
        <item x="3131"/>
        <item x="155"/>
        <item x="3056"/>
        <item x="677"/>
        <item x="3224"/>
        <item x="506"/>
        <item x="3169"/>
        <item x="537"/>
        <item x="4224"/>
        <item x="3772"/>
        <item x="5403"/>
        <item x="5743"/>
        <item x="3233"/>
        <item x="360"/>
        <item x="3132"/>
        <item x="1721"/>
        <item x="3170"/>
        <item x="486"/>
        <item x="3057"/>
        <item x="3809"/>
        <item x="3730"/>
        <item x="2281"/>
        <item x="3150"/>
        <item x="932"/>
        <item x="3280"/>
        <item x="2356"/>
        <item x="4737"/>
        <item x="1250"/>
        <item x="5404"/>
        <item x="1289"/>
        <item x="3108"/>
        <item x="2097"/>
        <item x="844"/>
        <item x="948"/>
        <item x="433"/>
        <item x="3173"/>
        <item x="5824"/>
        <item x="16"/>
        <item x="137"/>
        <item x="549"/>
        <item x="337"/>
        <item x="3134"/>
        <item x="3136"/>
        <item x="531"/>
        <item x="6041"/>
        <item x="2971"/>
        <item x="1"/>
        <item x="1238"/>
        <item x="2972"/>
        <item x="4927"/>
        <item x="5068"/>
        <item x="1763"/>
        <item x="1116"/>
        <item x="5"/>
        <item x="3145"/>
        <item x="3146"/>
        <item x="2688"/>
        <item x="4026"/>
        <item x="152"/>
        <item x="3058"/>
        <item x="14"/>
        <item x="3313"/>
        <item x="5164"/>
        <item x="5783"/>
        <item x="1772"/>
        <item x="2982"/>
        <item x="242"/>
        <item x="3148"/>
        <item x="49"/>
        <item x="3174"/>
        <item x="5167"/>
        <item x="4059"/>
        <item x="1110"/>
        <item x="4750"/>
        <item x="2690"/>
        <item x="4751"/>
        <item x="86"/>
        <item x="855"/>
        <item x="127"/>
        <item x="354"/>
        <item x="122"/>
        <item x="73"/>
        <item x="5190"/>
        <item x="5183"/>
        <item x="281"/>
        <item x="1814"/>
        <item x="3255"/>
        <item x="853"/>
        <item x="1710"/>
        <item x="3256"/>
        <item x="1277"/>
        <item x="4128"/>
        <item x="3098"/>
        <item x="5192"/>
        <item x="5168"/>
        <item x="3121"/>
        <item x="4924"/>
        <item x="4904"/>
        <item x="5236"/>
        <item x="4932"/>
        <item x="5140"/>
        <item x="2983"/>
        <item x="418"/>
        <item x="5807"/>
        <item x="146"/>
        <item x="1020"/>
        <item x="24"/>
        <item x="1007"/>
        <item x="307"/>
        <item x="961"/>
        <item x="2214"/>
        <item x="2085"/>
        <item x="828"/>
        <item x="1419"/>
        <item x="1933"/>
        <item x="1892"/>
        <item x="1310"/>
        <item x="2568"/>
        <item x="273"/>
        <item x="587"/>
        <item x="591"/>
        <item x="559"/>
        <item x="997"/>
        <item x="1011"/>
        <item x="3961"/>
        <item x="1647"/>
        <item x="13"/>
        <item x="622"/>
        <item x="222"/>
        <item x="234"/>
        <item x="2202"/>
        <item x="998"/>
        <item x="2035"/>
        <item x="3636"/>
        <item x="331"/>
        <item x="1137"/>
        <item x="252"/>
        <item x="2350"/>
        <item x="2038"/>
        <item x="1934"/>
        <item x="634"/>
        <item x="498"/>
        <item x="166"/>
        <item x="779"/>
        <item x="5137"/>
        <item x="3432"/>
        <item x="1123"/>
        <item x="1124"/>
        <item x="2121"/>
        <item x="1003"/>
        <item x="2974"/>
        <item x="2514"/>
        <item x="3904"/>
        <item x="3678"/>
        <item x="1251"/>
        <item x="2277"/>
        <item x="1780"/>
        <item x="1928"/>
        <item x="571"/>
        <item x="606"/>
        <item x="625"/>
        <item x="733"/>
        <item x="19"/>
        <item x="1184"/>
        <item x="2029"/>
        <item x="1285"/>
        <item x="300"/>
        <item x="1446"/>
        <item x="4027"/>
        <item x="4174"/>
        <item x="3783"/>
        <item x="4193"/>
        <item x="715"/>
        <item x="5545"/>
        <item x="1598"/>
        <item x="322"/>
        <item x="548"/>
        <item x="916"/>
        <item x="1472"/>
        <item x="5125"/>
        <item x="492"/>
        <item x="3152"/>
        <item x="1023"/>
        <item x="94"/>
        <item x="3281"/>
        <item x="3323"/>
        <item x="1301"/>
        <item x="5777"/>
        <item x="4066"/>
        <item x="5517"/>
        <item x="4768"/>
        <item x="109"/>
        <item x="5519"/>
        <item x="5416"/>
        <item x="4195"/>
        <item x="3563"/>
        <item x="3549"/>
        <item x="3122"/>
        <item x="1944"/>
        <item x="3346"/>
        <item x="343"/>
        <item x="3314"/>
        <item x="3291"/>
        <item x="5829"/>
        <item x="3559"/>
        <item x="5694"/>
        <item x="3784"/>
        <item x="2694"/>
        <item x="3403"/>
        <item x="3550"/>
        <item x="1628"/>
        <item x="224"/>
        <item x="286"/>
        <item x="5788"/>
        <item x="5018"/>
        <item x="5832"/>
        <item x="2881"/>
        <item x="2131"/>
        <item x="3096"/>
        <item x="3324"/>
        <item x="952"/>
        <item x="1830"/>
        <item x="1732"/>
        <item x="4682"/>
        <item x="3241"/>
        <item x="2455"/>
        <item x="3225"/>
        <item x="5510"/>
        <item x="3283"/>
        <item x="1937"/>
        <item x="3284"/>
        <item x="4898"/>
        <item x="1640"/>
        <item x="3643"/>
        <item x="525"/>
        <item x="5201"/>
        <item x="5220"/>
        <item x="4782"/>
        <item x="5202"/>
        <item x="761"/>
        <item x="2246"/>
        <item x="2112"/>
        <item x="3564"/>
        <item x="3593"/>
        <item x="4185"/>
        <item x="4777"/>
        <item x="2839"/>
        <item x="2840"/>
        <item x="2464"/>
        <item x="5418"/>
        <item x="1435"/>
        <item x="2285"/>
        <item x="5669"/>
        <item x="2235"/>
        <item x="2825"/>
        <item x="5805"/>
        <item x="3624"/>
        <item x="2125"/>
        <item x="3594"/>
        <item x="4067"/>
        <item x="2769"/>
        <item x="2180"/>
        <item x="1366"/>
        <item x="3048"/>
        <item x="1265"/>
        <item x="2135"/>
        <item x="3711"/>
        <item x="5283"/>
        <item x="4694"/>
        <item x="4575"/>
        <item x="868"/>
        <item x="5470"/>
        <item x="1610"/>
        <item x="1884"/>
        <item x="598"/>
        <item x="637"/>
        <item x="2145"/>
        <item x="2520"/>
        <item x="963"/>
        <item x="1766"/>
        <item x="1678"/>
        <item x="357"/>
        <item x="2164"/>
        <item x="3695"/>
        <item x="5826"/>
        <item x="1948"/>
        <item x="1142"/>
        <item x="1949"/>
        <item x="2222"/>
        <item x="190"/>
        <item x="2174"/>
        <item x="2616"/>
        <item x="5786"/>
        <item x="1100"/>
        <item x="1052"/>
        <item x="2302"/>
        <item x="2199"/>
        <item x="5053"/>
        <item x="5056"/>
        <item x="2319"/>
        <item x="1597"/>
        <item x="2055"/>
        <item x="2490"/>
        <item x="2822"/>
        <item x="2495"/>
        <item x="2320"/>
        <item x="2928"/>
        <item x="2483"/>
        <item x="2158"/>
        <item x="1840"/>
        <item x="4812"/>
        <item x="1907"/>
        <item x="1688"/>
        <item x="2620"/>
        <item x="1683"/>
        <item x="4254"/>
        <item x="3721"/>
        <item x="2425"/>
        <item x="1883"/>
        <item x="2096"/>
        <item x="3751"/>
        <item x="271"/>
        <item x="1741"/>
        <item x="1413"/>
        <item x="2215"/>
        <item x="3576"/>
        <item x="2501"/>
        <item x="2503"/>
        <item x="3417"/>
        <item x="335"/>
        <item x="5350"/>
        <item x="3586"/>
        <item x="5656"/>
        <item x="752"/>
        <item x="5086"/>
        <item x="2539"/>
        <item x="854"/>
        <item x="5329"/>
        <item x="3909"/>
        <item x="1970"/>
        <item x="117"/>
        <item x="1086"/>
        <item x="2231"/>
        <item x="1870"/>
        <item x="511"/>
        <item x="2006"/>
        <item x="2502"/>
        <item x="5442"/>
        <item x="1147"/>
        <item x="748"/>
        <item x="572"/>
        <item x="1746"/>
        <item x="1125"/>
        <item x="676"/>
        <item x="2083"/>
        <item x="2823"/>
        <item x="4372"/>
        <item x="4997"/>
        <item x="881"/>
        <item x="351"/>
        <item x="877"/>
        <item x="3740"/>
        <item x="4487"/>
        <item x="995"/>
        <item x="2487"/>
        <item x="1034"/>
        <item x="869"/>
        <item x="1389"/>
        <item x="2740"/>
        <item x="5103"/>
        <item x="5563"/>
        <item x="5093"/>
        <item x="5564"/>
        <item x="4068"/>
        <item x="115"/>
        <item x="368"/>
        <item x="1187"/>
        <item x="1534"/>
        <item x="2891"/>
        <item x="3881"/>
        <item x="167"/>
        <item x="1314"/>
        <item x="1725"/>
        <item x="123"/>
        <item x="1340"/>
        <item x="5076"/>
        <item x="3712"/>
        <item x="3239"/>
        <item x="808"/>
        <item x="1575"/>
        <item x="2088"/>
        <item x="1707"/>
        <item x="4350"/>
        <item x="2795"/>
        <item x="217"/>
        <item x="5313"/>
        <item x="3390"/>
        <item x="5455"/>
        <item x="3816"/>
        <item x="2093"/>
        <item x="705"/>
        <item x="1380"/>
        <item x="2335"/>
        <item x="2517"/>
        <item x="2480"/>
        <item x="3386"/>
        <item x="1748"/>
        <item x="295"/>
        <item x="2474"/>
        <item x="1300"/>
        <item x="550"/>
        <item x="3933"/>
        <item x="4874"/>
        <item x="2472"/>
        <item x="5568"/>
        <item x="1319"/>
        <item x="5277"/>
        <item x="4887"/>
        <item x="5337"/>
        <item x="4321"/>
        <item x="2744"/>
        <item x="33"/>
        <item x="3424"/>
        <item x="2817"/>
        <item x="2684"/>
        <item x="4010"/>
        <item x="2141"/>
        <item x="6069"/>
        <item x="1057"/>
        <item x="708"/>
        <item x="2042"/>
        <item x="1259"/>
        <item x="5057"/>
        <item x="826"/>
        <item x="3871"/>
        <item x="3387"/>
        <item x="3228"/>
        <item x="1987"/>
        <item x="3581"/>
        <item x="4889"/>
        <item x="2178"/>
        <item x="3496"/>
        <item x="4489"/>
        <item x="2594"/>
        <item x="5024"/>
        <item x="2289"/>
        <item x="4803"/>
        <item x="4781"/>
        <item x="5465"/>
        <item x="2961"/>
        <item x="2298"/>
        <item x="2330"/>
        <item x="5556"/>
        <item x="2396"/>
        <item x="3230"/>
        <item x="1290"/>
        <item x="1307"/>
        <item x="3603"/>
        <item x="2105"/>
        <item x="4949"/>
        <item x="3231"/>
        <item x="4809"/>
        <item x="4780"/>
        <item x="724"/>
        <item x="3423"/>
        <item x="1439"/>
        <item x="2500"/>
        <item x="312"/>
        <item x="2181"/>
        <item x="2546"/>
        <item x="1768"/>
        <item x="918"/>
        <item x="1365"/>
        <item x="2233"/>
        <item x="3453"/>
        <item x="2102"/>
        <item x="2020"/>
        <item x="1214"/>
        <item x="2196"/>
        <item x="2012"/>
        <item x="1667"/>
        <item x="965"/>
        <item x="2892"/>
        <item x="3229"/>
        <item x="1427"/>
        <item x="3226"/>
        <item x="1294"/>
        <item x="4862"/>
        <item x="4463"/>
        <item x="1213"/>
        <item x="1313"/>
        <item x="3426"/>
        <item x="1572"/>
        <item x="3227"/>
        <item x="3199"/>
        <item x="4821"/>
        <item x="5376"/>
        <item x="4133"/>
        <item x="3608"/>
        <item x="3002"/>
        <item x="1432"/>
        <item x="3022"/>
        <item x="1494"/>
        <item x="1080"/>
        <item x="3099"/>
        <item x="3080"/>
        <item x="1778"/>
        <item x="3156"/>
        <item x="83"/>
        <item x="2301"/>
        <item x="3071"/>
        <item x="1089"/>
        <item x="805"/>
        <item x="3157"/>
        <item x="3081"/>
        <item x="1945"/>
        <item x="3257"/>
        <item x="141"/>
        <item x="4659"/>
        <item x="1348"/>
        <item x="3023"/>
        <item x="3097"/>
        <item x="1857"/>
        <item x="2248"/>
        <item x="3038"/>
        <item x="4485"/>
        <item x="4050"/>
        <item x="173"/>
        <item x="3024"/>
        <item x="1497"/>
        <item x="2481"/>
        <item x="3139"/>
        <item x="866"/>
        <item x="4511"/>
        <item x="1222"/>
        <item x="3315"/>
        <item x="1317"/>
        <item x="4300"/>
        <item x="1600"/>
        <item x="3140"/>
        <item x="3600"/>
        <item x="2254"/>
        <item x="1466"/>
        <item x="2993"/>
        <item x="3674"/>
        <item x="2227"/>
        <item x="1841"/>
        <item x="3141"/>
        <item x="4613"/>
        <item x="2257"/>
        <item x="2994"/>
        <item x="3471"/>
        <item x="2256"/>
        <item x="2567"/>
        <item x="2995"/>
        <item x="3662"/>
        <item x="3821"/>
        <item x="5700"/>
        <item x="3940"/>
        <item x="3158"/>
        <item x="3655"/>
        <item x="3265"/>
        <item x="5071"/>
        <item x="2357"/>
        <item x="1584"/>
        <item x="4364"/>
        <item x="3258"/>
        <item x="976"/>
        <item x="1737"/>
        <item x="3604"/>
        <item x="3060"/>
        <item x="1433"/>
        <item x="1879"/>
        <item x="613"/>
        <item x="3317"/>
        <item x="929"/>
        <item x="2270"/>
        <item x="1059"/>
        <item x="3142"/>
        <item x="1743"/>
        <item x="2167"/>
        <item x="1730"/>
        <item x="3259"/>
        <item x="4934"/>
        <item x="2403"/>
        <item x="5120"/>
        <item x="5145"/>
        <item x="5831"/>
        <item x="5105"/>
        <item x="2108"/>
        <item x="1665"/>
        <item t="default"/>
      </items>
    </pivotField>
    <pivotField compact="0" outline="0" showAll="0"/>
    <pivotField compact="0" outline="0" showAll="0"/>
    <pivotField compact="0" outline="0" showAll="0">
      <items count="40">
        <item x="5"/>
        <item x="25"/>
        <item x="34"/>
        <item x="23"/>
        <item x="0"/>
        <item x="28"/>
        <item x="11"/>
        <item x="36"/>
        <item x="9"/>
        <item x="7"/>
        <item x="2"/>
        <item x="38"/>
        <item x="8"/>
        <item x="32"/>
        <item x="17"/>
        <item x="4"/>
        <item x="15"/>
        <item x="3"/>
        <item x="21"/>
        <item x="18"/>
        <item x="12"/>
        <item x="10"/>
        <item x="26"/>
        <item x="16"/>
        <item x="22"/>
        <item x="6"/>
        <item x="13"/>
        <item x="14"/>
        <item x="33"/>
        <item x="27"/>
        <item x="1"/>
        <item x="20"/>
        <item x="37"/>
        <item x="35"/>
        <item x="29"/>
        <item x="30"/>
        <item x="19"/>
        <item x="24"/>
        <item x="31"/>
        <item t="default"/>
      </items>
    </pivotField>
    <pivotField axis="axisRow" compact="0" outline="0" showAll="0" sortType="descending">
      <items count="39">
        <item h="1" x="24"/>
        <item h="1" x="2"/>
        <item h="1" x="29"/>
        <item x="0"/>
        <item h="1" x="36"/>
        <item h="1" x="9"/>
        <item h="1" x="34"/>
        <item h="1" x="5"/>
        <item h="1" x="3"/>
        <item h="1" x="7"/>
        <item h="1" x="11"/>
        <item h="1" x="28"/>
        <item h="1" x="31"/>
        <item h="1" x="27"/>
        <item h="1" x="14"/>
        <item h="1" x="26"/>
        <item h="1" x="4"/>
        <item h="1" x="6"/>
        <item h="1" x="20"/>
        <item h="1" x="12"/>
        <item h="1" x="17"/>
        <item h="1" x="37"/>
        <item h="1" x="15"/>
        <item h="1" x="10"/>
        <item h="1" x="21"/>
        <item h="1" x="22"/>
        <item h="1" x="35"/>
        <item h="1" x="13"/>
        <item h="1" x="25"/>
        <item h="1" x="18"/>
        <item h="1" x="16"/>
        <item h="1" x="1"/>
        <item h="1" x="8"/>
        <item h="1" x="23"/>
        <item h="1" x="32"/>
        <item h="1" x="19"/>
        <item h="1" x="33"/>
        <item h="1" x="30"/>
        <item t="default"/>
      </items>
      <autoSortScope>
        <pivotArea dataOnly="0" outline="0" fieldPosition="0">
          <references count="1">
            <reference field="4294967294" count="1" selected="0">
              <x v="0"/>
            </reference>
          </references>
        </pivotArea>
      </autoSortScope>
    </pivotField>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Fields count="1">
    <field x="5"/>
  </rowFields>
  <rowItems count="2">
    <i>
      <x v="3"/>
    </i>
    <i t="grand">
      <x/>
    </i>
  </rowItems>
  <colItems count="1">
    <i/>
  </colItems>
  <dataFields count="1">
    <dataField name="Sum of Green (Cost)" fld="28" baseField="0" baseItem="0" numFmtId="3"/>
  </dataFields>
  <formats count="2">
    <format dxfId="38">
      <pivotArea outline="0" collapsedLevelsAreSubtotals="1" fieldPosition="0"/>
    </format>
    <format dxfId="37">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3C10AB-FC84-47FD-8B78-65D99799874B}" name="PivotTable9"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6:B35" firstHeaderRow="1" firstDataRow="1" firstDataCol="1"/>
  <pivotFields count="30">
    <pivotField compact="0" outline="0" showAll="0">
      <items count="3">
        <item x="1"/>
        <item x="0"/>
        <item t="default"/>
      </items>
    </pivotField>
    <pivotField compact="0" outline="0" showAll="0">
      <items count="6071">
        <item x="1121"/>
        <item x="1546"/>
        <item x="3680"/>
        <item x="725"/>
        <item x="3860"/>
        <item x="3638"/>
        <item x="3088"/>
        <item x="2859"/>
        <item x="188"/>
        <item x="0"/>
        <item x="4382"/>
        <item x="4383"/>
        <item x="4384"/>
        <item x="4385"/>
        <item x="1097"/>
        <item x="4387"/>
        <item x="4388"/>
        <item x="1820"/>
        <item x="2182"/>
        <item x="2436"/>
        <item x="553"/>
        <item x="131"/>
        <item x="907"/>
        <item x="1264"/>
        <item x="2095"/>
        <item x="1798"/>
        <item x="1771"/>
        <item x="4120"/>
        <item x="6"/>
        <item x="833"/>
        <item x="4062"/>
        <item x="1165"/>
        <item x="2139"/>
        <item x="1211"/>
        <item x="2101"/>
        <item x="4716"/>
        <item x="237"/>
        <item x="1122"/>
        <item x="1533"/>
        <item x="1060"/>
        <item x="1113"/>
        <item x="1994"/>
        <item x="4619"/>
        <item x="448"/>
        <item x="5037"/>
        <item x="4656"/>
        <item x="4567"/>
        <item x="2832"/>
        <item x="3861"/>
        <item x="4070"/>
        <item x="4096"/>
        <item x="2128"/>
        <item x="4881"/>
        <item x="4397"/>
        <item x="3612"/>
        <item x="5151"/>
        <item x="1787"/>
        <item x="5199"/>
        <item x="417"/>
        <item x="4488"/>
        <item x="3966"/>
        <item x="1703"/>
        <item x="1087"/>
        <item x="4861"/>
        <item x="1548"/>
        <item x="1178"/>
        <item x="1594"/>
        <item x="4486"/>
        <item x="5559"/>
        <item x="5211"/>
        <item x="4871"/>
        <item x="2631"/>
        <item x="5299"/>
        <item x="2625"/>
        <item x="1635"/>
        <item x="5197"/>
        <item x="3318"/>
        <item x="5288"/>
        <item x="449"/>
        <item x="5284"/>
        <item x="1608"/>
        <item x="2368"/>
        <item x="5121"/>
        <item x="1383"/>
        <item x="2488"/>
        <item x="114"/>
        <item x="477"/>
        <item x="5227"/>
        <item x="1644"/>
        <item x="110"/>
        <item x="5729"/>
        <item x="1045"/>
        <item x="4820"/>
        <item x="445"/>
        <item x="2630"/>
        <item x="2655"/>
        <item x="1900"/>
        <item x="298"/>
        <item x="474"/>
        <item x="820"/>
        <item x="4811"/>
        <item x="620"/>
        <item x="2648"/>
        <item x="5013"/>
        <item x="3798"/>
        <item x="2048"/>
        <item x="4302"/>
        <item x="2057"/>
        <item x="1961"/>
        <item x="4395"/>
        <item x="3430"/>
        <item x="2633"/>
        <item x="4493"/>
        <item x="2587"/>
        <item x="4251"/>
        <item x="2171"/>
        <item x="3572"/>
        <item x="2649"/>
        <item x="4804"/>
        <item x="2638"/>
        <item x="196"/>
        <item x="1462"/>
        <item x="163"/>
        <item x="2549"/>
        <item x="4478"/>
        <item x="2049"/>
        <item x="2621"/>
        <item x="5780"/>
        <item x="5289"/>
        <item x="1864"/>
        <item x="3960"/>
        <item x="1028"/>
        <item x="4813"/>
        <item x="1774"/>
        <item x="4360"/>
        <item x="5232"/>
        <item x="1680"/>
        <item x="3838"/>
        <item x="2623"/>
        <item x="2843"/>
        <item x="4265"/>
        <item x="260"/>
        <item x="5512"/>
        <item x="1308"/>
        <item x="3782"/>
        <item x="610"/>
        <item x="684"/>
        <item x="1050"/>
        <item x="3137"/>
        <item x="326"/>
        <item x="5251"/>
        <item x="4631"/>
        <item x="4353"/>
        <item x="2826"/>
        <item x="966"/>
        <item x="3890"/>
        <item x="2419"/>
        <item x="3788"/>
        <item x="3789"/>
        <item x="1801"/>
        <item x="2417"/>
        <item x="4468"/>
        <item x="1364"/>
        <item x="529"/>
        <item x="1847"/>
        <item x="597"/>
        <item x="206"/>
        <item x="2094"/>
        <item x="364"/>
        <item x="174"/>
        <item x="4855"/>
        <item x="536"/>
        <item x="729"/>
        <item x="1525"/>
        <item x="288"/>
        <item x="93"/>
        <item x="3175"/>
        <item x="1693"/>
        <item x="3176"/>
        <item x="735"/>
        <item x="494"/>
        <item x="5646"/>
        <item x="2645"/>
        <item x="584"/>
        <item x="1890"/>
        <item x="5557"/>
        <item x="2773"/>
        <item x="3731"/>
        <item x="703"/>
        <item x="4061"/>
        <item x="3519"/>
        <item x="371"/>
        <item x="4793"/>
        <item x="2634"/>
        <item x="2844"/>
        <item x="2228"/>
        <item x="5722"/>
        <item x="601"/>
        <item x="4298"/>
        <item x="1964"/>
        <item x="2920"/>
        <item x="1637"/>
        <item x="1719"/>
        <item x="5371"/>
        <item x="226"/>
        <item x="1152"/>
        <item x="4838"/>
        <item x="2626"/>
        <item x="1090"/>
        <item x="4859"/>
        <item x="2646"/>
        <item x="2838"/>
        <item x="1578"/>
        <item x="819"/>
        <item x="4903"/>
        <item x="2308"/>
        <item x="1361"/>
        <item x="4227"/>
        <item x="2421"/>
        <item x="361"/>
        <item x="5119"/>
        <item x="2457"/>
        <item x="1118"/>
        <item x="1543"/>
        <item x="2642"/>
        <item x="292"/>
        <item x="1360"/>
        <item x="3757"/>
        <item x="2636"/>
        <item x="1237"/>
        <item x="3810"/>
        <item x="785"/>
        <item x="1169"/>
        <item x="4652"/>
        <item x="47"/>
        <item x="1015"/>
        <item x="922"/>
        <item x="1032"/>
        <item x="36"/>
        <item x="499"/>
        <item x="4722"/>
        <item x="3703"/>
        <item x="3936"/>
        <item x="5577"/>
        <item x="3478"/>
        <item x="2054"/>
        <item x="5820"/>
        <item x="2644"/>
        <item x="2627"/>
        <item x="1445"/>
        <item x="3964"/>
        <item x="2921"/>
        <item x="2647"/>
        <item x="4065"/>
        <item x="2845"/>
        <item x="1216"/>
        <item x="22"/>
        <item x="175"/>
        <item x="134"/>
        <item x="5660"/>
        <item x="5661"/>
        <item x="5062"/>
        <item x="3929"/>
        <item x="2846"/>
        <item x="3133"/>
        <item x="5964"/>
        <item x="5126"/>
        <item x="4215"/>
        <item x="2841"/>
        <item x="2333"/>
        <item x="4069"/>
        <item x="3076"/>
        <item x="2632"/>
        <item x="1898"/>
        <item x="1547"/>
        <item x="3872"/>
        <item x="5369"/>
        <item x="4247"/>
        <item x="5150"/>
        <item x="5708"/>
        <item x="2835"/>
        <item x="5234"/>
        <item x="4168"/>
        <item x="2828"/>
        <item x="1068"/>
        <item x="1716"/>
        <item x="5033"/>
        <item x="4285"/>
        <item x="2842"/>
        <item x="5233"/>
        <item x="4308"/>
        <item x="1191"/>
        <item x="3800"/>
        <item x="2293"/>
        <item x="4023"/>
        <item x="2836"/>
        <item x="1554"/>
        <item x="4029"/>
        <item x="4693"/>
        <item x="4278"/>
        <item x="5290"/>
        <item x="4361"/>
        <item x="5090"/>
        <item x="4279"/>
        <item x="5207"/>
        <item x="5649"/>
        <item x="1756"/>
        <item x="4028"/>
        <item x="139"/>
        <item x="1224"/>
        <item x="2956"/>
        <item x="4100"/>
        <item x="4886"/>
        <item x="4276"/>
        <item x="5247"/>
        <item x="4314"/>
        <item x="543"/>
        <item x="3716"/>
        <item x="2833"/>
        <item x="496"/>
        <item x="4491"/>
        <item x="5246"/>
        <item x="4512"/>
        <item x="1153"/>
        <item x="4393"/>
        <item x="4940"/>
        <item x="4514"/>
        <item x="2922"/>
        <item x="4492"/>
        <item x="3954"/>
        <item x="2850"/>
        <item x="1846"/>
        <item x="4543"/>
        <item x="2837"/>
        <item x="31"/>
        <item x="265"/>
        <item x="2566"/>
        <item x="678"/>
        <item x="4289"/>
        <item x="104"/>
        <item x="105"/>
        <item x="1047"/>
        <item x="4490"/>
        <item x="661"/>
        <item x="4266"/>
        <item x="5525"/>
        <item x="4710"/>
        <item x="2834"/>
        <item x="142"/>
        <item x="143"/>
        <item x="2524"/>
        <item x="5575"/>
        <item x="4791"/>
        <item x="3123"/>
        <item x="1611"/>
        <item x="4474"/>
        <item x="927"/>
        <item x="4591"/>
        <item x="3866"/>
        <item x="4233"/>
        <item x="2764"/>
        <item x="3937"/>
        <item x="5281"/>
        <item x="3665"/>
        <item x="3479"/>
        <item x="2359"/>
        <item x="1889"/>
        <item x="4931"/>
        <item x="6043"/>
        <item x="5467"/>
        <item x="3747"/>
        <item x="5655"/>
        <item x="4933"/>
        <item x="5724"/>
        <item x="4844"/>
        <item x="4101"/>
        <item x="5662"/>
        <item x="2732"/>
        <item x="4961"/>
        <item x="1457"/>
        <item x="3618"/>
        <item x="5278"/>
        <item x="5919"/>
        <item x="147"/>
        <item x="148"/>
        <item x="5054"/>
        <item x="4223"/>
        <item x="500"/>
        <item x="149"/>
        <item x="4261"/>
        <item x="4262"/>
        <item x="2249"/>
        <item x="3891"/>
        <item x="3154"/>
        <item x="4228"/>
        <item x="5605"/>
        <item x="5640"/>
        <item x="53"/>
        <item x="1571"/>
        <item x="2847"/>
        <item x="624"/>
        <item x="2628"/>
        <item x="255"/>
        <item x="2637"/>
        <item x="5526"/>
        <item x="2268"/>
        <item x="2391"/>
        <item x="5566"/>
        <item x="2258"/>
        <item x="2467"/>
        <item x="5550"/>
        <item x="2250"/>
        <item x="2219"/>
        <item x="2000"/>
        <item x="2829"/>
        <item x="2378"/>
        <item x="5132"/>
        <item x="1882"/>
        <item x="4741"/>
        <item x="5474"/>
        <item x="2223"/>
        <item x="4541"/>
        <item x="1236"/>
        <item x="2236"/>
        <item x="2560"/>
        <item x="504"/>
        <item x="1723"/>
        <item x="426"/>
        <item x="2951"/>
        <item x="34"/>
        <item x="380"/>
        <item x="3682"/>
        <item x="4234"/>
        <item x="5663"/>
        <item x="1131"/>
        <item x="2767"/>
        <item x="5634"/>
        <item x="1004"/>
        <item x="2168"/>
        <item x="2660"/>
        <item x="1111"/>
        <item x="5214"/>
        <item x="2793"/>
        <item x="3911"/>
        <item x="1231"/>
        <item x="5224"/>
        <item x="4584"/>
        <item x="3685"/>
        <item x="1012"/>
        <item x="1599"/>
        <item x="2056"/>
        <item x="3498"/>
        <item x="1040"/>
        <item x="1033"/>
        <item x="1568"/>
        <item x="2008"/>
        <item x="3328"/>
        <item x="218"/>
        <item x="2039"/>
        <item x="219"/>
        <item x="2952"/>
        <item x="3770"/>
        <item x="1596"/>
        <item x="220"/>
        <item x="2531"/>
        <item x="2010"/>
        <item x="1727"/>
        <item x="2011"/>
        <item x="3771"/>
        <item x="1729"/>
        <item x="3440"/>
        <item x="2849"/>
        <item x="2629"/>
        <item x="2146"/>
        <item x="2866"/>
        <item x="2755"/>
        <item x="1517"/>
        <item x="2830"/>
        <item x="112"/>
        <item x="4127"/>
        <item x="2592"/>
        <item x="3419"/>
        <item x="2968"/>
        <item x="2831"/>
        <item x="430"/>
        <item x="346"/>
        <item x="2617"/>
        <item x="6044"/>
        <item x="2147"/>
        <item x="3799"/>
        <item x="4833"/>
        <item x="4044"/>
        <item x="1038"/>
        <item x="2290"/>
        <item x="1636"/>
        <item x="3786"/>
        <item x="2466"/>
        <item x="3972"/>
        <item x="4021"/>
        <item x="5558"/>
        <item x="5067"/>
        <item x="3974"/>
        <item x="4870"/>
        <item x="3952"/>
        <item x="5667"/>
        <item x="4235"/>
        <item x="2002"/>
        <item x="5193"/>
        <item x="4506"/>
        <item x="2618"/>
        <item x="4988"/>
        <item x="3856"/>
        <item x="1082"/>
        <item x="3610"/>
        <item x="4642"/>
        <item x="3808"/>
        <item x="4850"/>
        <item x="4146"/>
        <item x="5303"/>
        <item x="3795"/>
        <item x="5098"/>
        <item x="3941"/>
        <item x="1421"/>
        <item x="3577"/>
        <item x="5005"/>
        <item x="4003"/>
        <item x="5099"/>
        <item x="4124"/>
        <item x="3774"/>
        <item x="4263"/>
        <item x="4431"/>
        <item x="3499"/>
        <item x="4851"/>
        <item x="3873"/>
        <item x="2373"/>
        <item x="2615"/>
        <item x="5014"/>
        <item x="4085"/>
        <item x="5046"/>
        <item x="4139"/>
        <item x="4916"/>
        <item x="4088"/>
        <item x="5149"/>
        <item x="4138"/>
        <item x="4661"/>
        <item x="3441"/>
        <item x="3907"/>
        <item x="3908"/>
        <item x="1429"/>
        <item x="5766"/>
        <item x="5114"/>
        <item x="4137"/>
        <item x="2664"/>
        <item x="2525"/>
        <item x="4843"/>
        <item x="4055"/>
        <item x="4929"/>
        <item x="4105"/>
        <item x="4928"/>
        <item x="4022"/>
        <item x="5006"/>
        <item x="4326"/>
        <item x="4968"/>
        <item x="3704"/>
        <item x="5040"/>
        <item x="4157"/>
        <item x="4966"/>
        <item x="4271"/>
        <item x="4365"/>
        <item x="5225"/>
        <item x="4622"/>
        <item x="4156"/>
        <item x="4761"/>
        <item x="2203"/>
        <item x="4580"/>
        <item x="3697"/>
        <item x="1823"/>
        <item x="4123"/>
        <item x="4979"/>
        <item x="5840"/>
        <item x="5178"/>
        <item x="4255"/>
        <item x="4178"/>
        <item x="3815"/>
        <item x="5388"/>
        <item x="395"/>
        <item x="5208"/>
        <item x="4046"/>
        <item x="4411"/>
        <item x="3627"/>
        <item x="5177"/>
        <item x="3889"/>
        <item x="1760"/>
        <item x="4047"/>
        <item x="5260"/>
        <item x="4180"/>
        <item x="4982"/>
        <item x="4297"/>
        <item x="1244"/>
        <item x="4347"/>
        <item x="4914"/>
        <item x="4181"/>
        <item x="5671"/>
        <item x="3005"/>
        <item x="5034"/>
        <item x="4147"/>
        <item x="5259"/>
        <item x="4346"/>
        <item x="4837"/>
        <item x="4252"/>
        <item x="4562"/>
        <item x="4291"/>
        <item x="5004"/>
        <item x="4054"/>
        <item x="5221"/>
        <item x="4369"/>
        <item x="5282"/>
        <item x="5913"/>
        <item x="2661"/>
        <item x="4171"/>
        <item x="4952"/>
        <item x="4430"/>
        <item x="4267"/>
        <item x="5885"/>
        <item x="5229"/>
        <item x="4464"/>
        <item x="1188"/>
        <item x="4483"/>
        <item x="5035"/>
        <item x="4359"/>
        <item x="5421"/>
        <item x="4239"/>
        <item x="277"/>
        <item x="404"/>
        <item x="5420"/>
        <item x="4349"/>
        <item x="3302"/>
        <item x="5909"/>
        <item x="5440"/>
        <item x="4232"/>
        <item x="3850"/>
        <item x="4269"/>
        <item x="5452"/>
        <item x="3862"/>
        <item x="5435"/>
        <item x="4539"/>
        <item x="1579"/>
        <item x="1580"/>
        <item x="4944"/>
        <item x="4569"/>
        <item x="5163"/>
        <item x="4586"/>
        <item x="5191"/>
        <item x="4596"/>
        <item x="5061"/>
        <item x="5908"/>
        <item x="5262"/>
        <item x="3864"/>
        <item x="1395"/>
        <item x="4565"/>
        <item x="314"/>
        <item x="528"/>
        <item x="5561"/>
        <item x="4564"/>
        <item x="4244"/>
        <item x="4245"/>
        <item x="5384"/>
        <item x="4540"/>
        <item x="5498"/>
        <item x="4476"/>
        <item x="5537"/>
        <item x="4945"/>
        <item x="4246"/>
        <item x="3006"/>
        <item x="5668"/>
        <item x="4873"/>
        <item x="5591"/>
        <item x="4835"/>
        <item x="282"/>
        <item x="530"/>
        <item x="5672"/>
        <item x="3007"/>
        <item x="4650"/>
        <item x="4270"/>
        <item x="565"/>
        <item x="4216"/>
        <item x="2220"/>
        <item x="2683"/>
        <item x="3039"/>
        <item x="4561"/>
        <item x="804"/>
        <item x="628"/>
        <item x="4053"/>
        <item x="3932"/>
        <item x="420"/>
        <item x="2016"/>
        <item x="1470"/>
        <item x="37"/>
        <item x="5245"/>
        <item x="5088"/>
        <item x="2384"/>
        <item x="5365"/>
        <item x="2667"/>
        <item x="3693"/>
        <item x="5827"/>
        <item x="5614"/>
        <item x="5130"/>
        <item x="1448"/>
        <item x="455"/>
        <item x="5546"/>
        <item x="4363"/>
        <item x="1807"/>
        <item x="3320"/>
        <item x="1481"/>
        <item x="4913"/>
        <item x="74"/>
        <item x="515"/>
        <item x="2787"/>
        <item x="2369"/>
        <item x="5814"/>
        <item x="1074"/>
        <item x="3812"/>
        <item x="2955"/>
        <item x="5808"/>
        <item x="2650"/>
        <item x="4975"/>
        <item x="4229"/>
        <item x="5701"/>
        <item x="4805"/>
        <item x="5272"/>
        <item x="2401"/>
        <item x="5803"/>
        <item x="5459"/>
        <item x="5122"/>
        <item x="3640"/>
        <item x="1148"/>
        <item x="3455"/>
        <item x="4808"/>
        <item x="2104"/>
        <item x="465"/>
        <item x="366"/>
        <item x="1744"/>
        <item x="539"/>
        <item x="3418"/>
        <item x="336"/>
        <item x="2195"/>
        <item x="1334"/>
        <item x="5025"/>
        <item x="5248"/>
        <item x="3989"/>
        <item x="340"/>
        <item x="5148"/>
        <item x="1343"/>
        <item x="4121"/>
        <item x="245"/>
        <item x="5253"/>
        <item x="1205"/>
        <item x="3049"/>
        <item x="192"/>
        <item x="207"/>
        <item x="1071"/>
        <item x="394"/>
        <item x="69"/>
        <item x="482"/>
        <item x="827"/>
        <item x="1158"/>
        <item x="988"/>
        <item x="1150"/>
        <item x="4840"/>
        <item x="4260"/>
        <item x="2685"/>
        <item x="1860"/>
        <item x="3316"/>
        <item x="309"/>
        <item x="4828"/>
        <item x="5012"/>
        <item x="2666"/>
        <item x="4894"/>
        <item x="4407"/>
        <item x="4623"/>
        <item x="470"/>
        <item x="396"/>
        <item x="4444"/>
        <item x="2463"/>
        <item x="5833"/>
        <item x="5541"/>
        <item x="1515"/>
        <item x="3692"/>
        <item x="635"/>
        <item x="1232"/>
        <item x="3529"/>
        <item x="3467"/>
        <item x="303"/>
        <item x="4681"/>
        <item x="1862"/>
        <item x="3714"/>
        <item x="5398"/>
        <item x="1726"/>
        <item x="3401"/>
        <item x="953"/>
        <item x="215"/>
        <item x="4792"/>
        <item x="1140"/>
        <item x="1332"/>
        <item x="2361"/>
        <item x="1643"/>
        <item x="453"/>
        <item x="614"/>
        <item x="664"/>
        <item x="1018"/>
        <item x="1133"/>
        <item x="1617"/>
        <item x="520"/>
        <item x="5441"/>
        <item x="6045"/>
        <item x="2336"/>
        <item x="3364"/>
        <item x="2771"/>
        <item x="3009"/>
        <item x="3868"/>
        <item x="456"/>
        <item x="2312"/>
        <item x="2761"/>
        <item x="2069"/>
        <item x="1718"/>
        <item x="1714"/>
        <item x="1114"/>
        <item x="3261"/>
        <item x="4272"/>
        <item x="457"/>
        <item x="1947"/>
        <item x="2082"/>
        <item x="1559"/>
        <item x="1851"/>
        <item x="1241"/>
        <item x="1073"/>
        <item x="1278"/>
        <item x="1010"/>
        <item x="3648"/>
        <item x="3647"/>
        <item x="1399"/>
        <item x="1048"/>
        <item x="483"/>
        <item x="382"/>
        <item x="747"/>
        <item x="801"/>
        <item x="1306"/>
        <item x="406"/>
        <item x="718"/>
        <item x="75"/>
        <item x="405"/>
        <item x="2259"/>
        <item x="2478"/>
        <item x="5789"/>
        <item x="251"/>
        <item x="4802"/>
        <item x="3750"/>
        <item x="1502"/>
        <item x="4878"/>
        <item x="3717"/>
        <item x="841"/>
        <item x="1838"/>
        <item x="2752"/>
        <item x="2888"/>
        <item x="2856"/>
        <item x="5544"/>
        <item x="1499"/>
        <item x="2653"/>
        <item x="524"/>
        <item x="1379"/>
        <item x="1422"/>
        <item x="4345"/>
        <item x="338"/>
        <item x="5565"/>
        <item x="5242"/>
        <item x="3734"/>
        <item x="176"/>
        <item x="3484"/>
        <item x="2774"/>
        <item x="5635"/>
        <item x="487"/>
        <item x="1247"/>
        <item x="3806"/>
        <item x="3262"/>
        <item x="194"/>
        <item x="471"/>
        <item x="4783"/>
        <item x="2651"/>
        <item x="2865"/>
        <item x="2098"/>
        <item x="2681"/>
        <item x="4815"/>
        <item x="3583"/>
        <item x="362"/>
        <item x="5496"/>
        <item x="1576"/>
        <item x="4354"/>
        <item x="649"/>
        <item x="20"/>
        <item x="4609"/>
        <item x="4237"/>
        <item x="264"/>
        <item x="5021"/>
        <item x="2155"/>
        <item x="3699"/>
        <item x="1253"/>
        <item x="1026"/>
        <item x="2201"/>
        <item x="4986"/>
        <item x="1291"/>
        <item x="1965"/>
        <item x="3512"/>
        <item x="5560"/>
        <item x="3485"/>
        <item x="1742"/>
        <item x="376"/>
        <item x="2362"/>
        <item x="758"/>
        <item x="2092"/>
        <item x="2505"/>
        <item x="727"/>
        <item x="4424"/>
        <item x="4425"/>
        <item x="4426"/>
        <item x="4427"/>
        <item x="946"/>
        <item x="1513"/>
        <item x="2372"/>
        <item x="2363"/>
        <item x="3518"/>
        <item x="2782"/>
        <item x="2783"/>
        <item x="3486"/>
        <item x="2296"/>
        <item x="5588"/>
        <item x="3011"/>
        <item x="4248"/>
        <item x="3012"/>
        <item x="4249"/>
        <item x="1098"/>
        <item x="2273"/>
        <item x="2253"/>
        <item x="2882"/>
        <item x="2274"/>
        <item x="823"/>
        <item x="4429"/>
        <item x="1817"/>
        <item x="2883"/>
        <item x="2867"/>
        <item x="1217"/>
        <item x="4428"/>
        <item x="3617"/>
        <item x="4801"/>
        <item x="3817"/>
        <item x="1342"/>
        <item x="1835"/>
        <item x="5825"/>
        <item x="2652"/>
        <item x="4733"/>
        <item x="3632"/>
        <item x="3753"/>
        <item x="150"/>
        <item x="1781"/>
        <item x="4287"/>
        <item x="2431"/>
        <item x="1779"/>
        <item x="1804"/>
        <item x="3820"/>
        <item x="2434"/>
        <item x="2768"/>
        <item x="3819"/>
        <item x="200"/>
        <item x="647"/>
        <item x="4435"/>
        <item x="2643"/>
        <item x="1652"/>
        <item x="2137"/>
        <item x="42"/>
        <item x="849"/>
        <item x="3752"/>
        <item x="2724"/>
        <item x="2854"/>
        <item x="1968"/>
        <item x="5812"/>
        <item x="1685"/>
        <item x="2115"/>
        <item x="1977"/>
        <item x="1728"/>
        <item x="4742"/>
        <item x="6042"/>
        <item x="989"/>
        <item x="4391"/>
        <item x="3476"/>
        <item x="2855"/>
        <item x="2126"/>
        <item x="2669"/>
        <item x="1287"/>
        <item x="2485"/>
        <item x="1569"/>
        <item x="2857"/>
        <item x="5097"/>
        <item x="4167"/>
        <item x="1829"/>
        <item x="2722"/>
        <item x="1863"/>
        <item x="1452"/>
        <item x="4899"/>
        <item x="2471"/>
        <item x="1493"/>
        <item x="5185"/>
        <item x="5031"/>
        <item x="3264"/>
        <item x="3285"/>
        <item x="6039"/>
        <item x="5448"/>
        <item x="4884"/>
        <item x="4268"/>
        <item x="3187"/>
        <item x="3188"/>
        <item x="560"/>
        <item x="794"/>
        <item x="3997"/>
        <item x="4074"/>
        <item x="2858"/>
        <item x="1991"/>
        <item x="2294"/>
        <item x="2484"/>
        <item x="2156"/>
        <item x="5710"/>
        <item x="1315"/>
        <item x="5351"/>
        <item x="2884"/>
        <item x="5639"/>
        <item x="1720"/>
        <item x="5364"/>
        <item x="3135"/>
        <item x="3266"/>
        <item x="5569"/>
        <item x="2208"/>
        <item x="2868"/>
        <item x="5695"/>
        <item x="280"/>
        <item x="4322"/>
        <item x="3700"/>
        <item x="5027"/>
        <item x="3286"/>
        <item x="5675"/>
        <item x="1919"/>
        <item x="4545"/>
        <item x="2873"/>
        <item x="5750"/>
        <item x="1120"/>
        <item x="540"/>
        <item x="2869"/>
        <item x="4273"/>
        <item x="1215"/>
        <item x="737"/>
        <item x="2706"/>
        <item x="181"/>
        <item x="4293"/>
        <item x="1434"/>
        <item x="3899"/>
        <item x="5079"/>
        <item x="5785"/>
        <item x="4956"/>
        <item x="5822"/>
        <item x="2365"/>
        <item x="3488"/>
        <item x="5636"/>
        <item x="3369"/>
        <item x="5592"/>
        <item x="5637"/>
        <item x="5593"/>
        <item x="3489"/>
        <item x="3985"/>
        <item x="816"/>
        <item x="491"/>
        <item x="2860"/>
        <item x="653"/>
        <item x="432"/>
        <item x="2889"/>
        <item x="5170"/>
        <item x="1321"/>
        <item x="2885"/>
        <item x="4076"/>
        <item x="473"/>
        <item x="3287"/>
        <item x="1921"/>
        <item x="1031"/>
        <item x="2874"/>
        <item x="468"/>
        <item x="829"/>
        <item x="3288"/>
        <item x="2081"/>
        <item x="3075"/>
        <item x="2710"/>
        <item x="888"/>
        <item x="228"/>
        <item x="3025"/>
        <item x="4618"/>
        <item x="890"/>
        <item x="2875"/>
        <item x="745"/>
        <item x="874"/>
        <item x="2876"/>
        <item x="2686"/>
        <item x="458"/>
        <item x="2886"/>
        <item x="5674"/>
        <item x="4307"/>
        <item x="5676"/>
        <item x="2138"/>
        <item x="297"/>
        <item x="2894"/>
        <item x="179"/>
        <item x="1367"/>
        <item x="2877"/>
        <item x="1249"/>
        <item x="509"/>
        <item x="2887"/>
        <item x="4104"/>
        <item x="4334"/>
        <item x="4335"/>
        <item x="3994"/>
        <item x="3465"/>
        <item x="3996"/>
        <item x="128"/>
        <item x="3541"/>
        <item x="2890"/>
        <item x="585"/>
        <item x="2665"/>
        <item x="2765"/>
        <item x="107"/>
        <item x="542"/>
        <item x="3289"/>
        <item x="638"/>
        <item x="586"/>
        <item x="2879"/>
        <item x="2114"/>
        <item x="2602"/>
        <item x="2870"/>
        <item x="1672"/>
        <item x="2197"/>
        <item x="2895"/>
        <item x="4743"/>
        <item x="1561"/>
        <item x="3321"/>
        <item x="120"/>
        <item x="541"/>
        <item x="2880"/>
        <item x="5679"/>
        <item x="3368"/>
        <item x="4336"/>
        <item x="191"/>
        <item x="765"/>
        <item x="3026"/>
        <item x="5315"/>
        <item x="2110"/>
        <item x="2872"/>
        <item x="4797"/>
        <item x="2047"/>
        <item x="4818"/>
        <item x="640"/>
        <item x="2089"/>
        <item x="2662"/>
        <item x="2074"/>
        <item x="2600"/>
        <item x="3737"/>
        <item x="2075"/>
        <item x="1927"/>
        <item x="4974"/>
        <item x="3921"/>
        <item x="3490"/>
        <item x="4978"/>
        <item x="2076"/>
        <item x="3406"/>
        <item x="5433"/>
        <item x="1258"/>
        <item x="1837"/>
        <item x="162"/>
        <item x="4856"/>
        <item x="2553"/>
        <item x="5381"/>
        <item x="4341"/>
        <item x="2300"/>
        <item x="682"/>
        <item x="2973"/>
        <item x="5553"/>
        <item x="887"/>
        <item x="4337"/>
        <item x="1930"/>
        <item x="667"/>
        <item x="2766"/>
        <item x="2133"/>
        <item x="410"/>
        <item x="1009"/>
        <item x="2299"/>
        <item x="291"/>
        <item x="5664"/>
        <item x="1175"/>
        <item x="5731"/>
        <item x="3641"/>
        <item x="3491"/>
        <item x="4460"/>
        <item x="4923"/>
        <item x="3407"/>
        <item x="5413"/>
        <item x="2670"/>
        <item x="2677"/>
        <item x="1895"/>
        <item x="4798"/>
        <item x="2443"/>
        <item x="5399"/>
        <item x="923"/>
        <item x="1374"/>
        <item x="204"/>
        <item x="4470"/>
        <item x="5691"/>
        <item x="5344"/>
        <item x="3107"/>
        <item x="2442"/>
        <item x="5044"/>
        <item x="5141"/>
        <item x="4826"/>
        <item x="5450"/>
        <item x="4922"/>
        <item x="2109"/>
        <item x="5136"/>
        <item x="3998"/>
        <item x="3999"/>
        <item x="3804"/>
        <item x="3963"/>
        <item x="4107"/>
        <item x="4926"/>
        <item x="4338"/>
        <item x="4339"/>
        <item x="4340"/>
        <item x="846"/>
        <item x="1626"/>
        <item x="102"/>
        <item x="5049"/>
        <item x="2678"/>
        <item x="5520"/>
        <item x="5052"/>
        <item x="5578"/>
        <item x="5621"/>
        <item x="4857"/>
        <item x="2554"/>
        <item x="5309"/>
        <item x="5051"/>
        <item x="2414"/>
        <item x="5521"/>
        <item x="1008"/>
        <item x="3585"/>
        <item x="278"/>
        <item x="4332"/>
        <item x="3463"/>
        <item x="5501"/>
        <item x="5050"/>
        <item x="3706"/>
        <item x="5535"/>
        <item x="4106"/>
        <item x="2465"/>
        <item x="4845"/>
        <item x="4939"/>
        <item x="3528"/>
        <item x="5451"/>
        <item x="1873"/>
        <item x="3530"/>
        <item x="5438"/>
        <item x="1872"/>
        <item x="5818"/>
        <item x="5570"/>
        <item x="4692"/>
        <item x="3439"/>
        <item x="5210"/>
        <item x="1875"/>
        <item x="2590"/>
        <item x="5473"/>
        <item x="2754"/>
        <item x="3874"/>
        <item x="818"/>
        <item x="5066"/>
        <item x="2216"/>
        <item x="5460"/>
        <item x="4892"/>
        <item x="2280"/>
        <item x="5100"/>
        <item x="1660"/>
        <item x="2540"/>
        <item x="352"/>
        <item x="5107"/>
        <item x="3607"/>
        <item x="4841"/>
        <item x="4893"/>
        <item x="2543"/>
        <item x="4985"/>
        <item x="5111"/>
        <item x="2687"/>
        <item x="5252"/>
        <item x="1658"/>
        <item x="2541"/>
        <item x="353"/>
        <item x="1659"/>
        <item x="3477"/>
        <item x="4615"/>
        <item x="1662"/>
        <item x="3480"/>
        <item x="5036"/>
        <item x="4396"/>
        <item x="2099"/>
        <item x="1155"/>
        <item x="1661"/>
        <item x="2542"/>
        <item x="5011"/>
        <item x="238"/>
        <item x="2237"/>
        <item x="7"/>
        <item x="402"/>
        <item x="2564"/>
        <item x="2905"/>
        <item x="886"/>
        <item x="3570"/>
        <item x="210"/>
        <item x="1770"/>
        <item x="3322"/>
        <item x="284"/>
        <item x="798"/>
        <item x="2325"/>
        <item x="71"/>
        <item x="709"/>
        <item x="796"/>
        <item x="2719"/>
        <item x="5009"/>
        <item x="2565"/>
        <item x="2370"/>
        <item x="1072"/>
        <item x="3454"/>
        <item x="212"/>
        <item x="2394"/>
        <item x="3267"/>
        <item x="5257"/>
        <item x="5306"/>
        <item x="566"/>
        <item x="1722"/>
        <item x="5030"/>
        <item x="3925"/>
        <item x="2451"/>
        <item x="2671"/>
        <item x="3803"/>
        <item x="2354"/>
        <item x="2689"/>
        <item x="2679"/>
        <item x="421"/>
        <item x="710"/>
        <item x="1671"/>
        <item x="2778"/>
        <item x="2680"/>
        <item x="4959"/>
        <item x="1369"/>
        <item x="5596"/>
        <item x="3915"/>
        <item x="2086"/>
        <item x="1666"/>
        <item x="3475"/>
        <item x="552"/>
        <item x="593"/>
        <item x="2404"/>
        <item x="61"/>
        <item x="5104"/>
        <item x="2544"/>
        <item x="5305"/>
        <item x="592"/>
        <item x="5160"/>
        <item x="46"/>
        <item x="2329"/>
        <item x="5720"/>
        <item x="3381"/>
        <item x="2672"/>
        <item x="5377"/>
        <item x="3464"/>
        <item x="1979"/>
        <item x="2494"/>
        <item x="4533"/>
        <item x="4005"/>
        <item x="4006"/>
        <item x="3880"/>
        <item x="3853"/>
        <item x="3293"/>
        <item x="3294"/>
        <item x="1980"/>
        <item x="2496"/>
        <item x="4888"/>
        <item x="4852"/>
        <item x="2266"/>
        <item x="4679"/>
        <item x="4895"/>
        <item x="2691"/>
        <item x="4976"/>
        <item x="1288"/>
        <item x="1675"/>
        <item x="2654"/>
        <item x="5115"/>
        <item x="2279"/>
        <item x="4987"/>
        <item x="5116"/>
        <item x="2398"/>
        <item x="3393"/>
        <item x="1625"/>
        <item x="658"/>
        <item x="2657"/>
        <item x="1551"/>
        <item x="3505"/>
        <item x="3537"/>
        <item x="1550"/>
        <item x="4839"/>
        <item x="2428"/>
        <item x="1225"/>
        <item x="660"/>
        <item x="2659"/>
        <item x="2022"/>
        <item x="2367"/>
        <item x="5264"/>
        <item x="2776"/>
        <item x="3710"/>
        <item x="686"/>
        <item x="2045"/>
        <item x="2871"/>
        <item x="3827"/>
        <item x="1476"/>
        <item x="2947"/>
        <item x="1323"/>
        <item x="865"/>
        <item x="679"/>
        <item x="4683"/>
        <item x="3290"/>
        <item x="1602"/>
        <item x="1793"/>
        <item x="1952"/>
        <item x="1397"/>
        <item x="2030"/>
        <item x="2295"/>
        <item x="1951"/>
        <item x="2282"/>
        <item x="2948"/>
        <item x="1751"/>
        <item x="5171"/>
        <item x="4963"/>
        <item x="3410"/>
        <item x="2388"/>
        <item x="3562"/>
        <item x="2387"/>
        <item x="5047"/>
        <item x="1293"/>
        <item x="5505"/>
        <item x="1168"/>
        <item x="4078"/>
        <item x="4288"/>
        <item x="4007"/>
        <item x="4588"/>
        <item x="3857"/>
        <item x="2165"/>
        <item x="2304"/>
        <item x="1115"/>
        <item x="2439"/>
        <item x="2142"/>
        <item x="2528"/>
        <item x="1941"/>
        <item x="2309"/>
        <item x="1590"/>
        <item x="3408"/>
        <item x="1749"/>
        <item x="3452"/>
        <item x="1130"/>
        <item x="5133"/>
        <item x="2166"/>
        <item x="2573"/>
        <item x="1940"/>
        <item x="4045"/>
        <item x="782"/>
        <item x="3494"/>
        <item x="1385"/>
        <item x="3635"/>
        <item x="1309"/>
        <item x="2232"/>
        <item x="1833"/>
        <item x="3469"/>
        <item x="4183"/>
        <item x="3780"/>
        <item x="2410"/>
        <item x="2477"/>
        <item x="3468"/>
        <item x="3645"/>
        <item x="2017"/>
        <item x="2511"/>
        <item x="3796"/>
        <item x="3875"/>
        <item x="4075"/>
        <item x="4323"/>
        <item x="2409"/>
        <item x="3413"/>
        <item x="3883"/>
        <item x="3442"/>
        <item x="302"/>
        <item x="1035"/>
        <item x="100"/>
        <item x="864"/>
        <item x="2725"/>
        <item x="4510"/>
        <item x="650"/>
        <item x="3729"/>
        <item x="3980"/>
        <item x="4942"/>
        <item x="2073"/>
        <item x="3984"/>
        <item x="4846"/>
        <item x="4217"/>
        <item x="806"/>
        <item x="3656"/>
        <item x="2949"/>
        <item x="4328"/>
        <item x="3950"/>
        <item x="414"/>
        <item x="987"/>
        <item x="165"/>
        <item x="1229"/>
        <item x="3877"/>
        <item x="3976"/>
        <item x="1270"/>
        <item x="3533"/>
        <item x="4508"/>
        <item x="3296"/>
        <item x="5911"/>
        <item x="812"/>
        <item x="1690"/>
        <item x="691"/>
        <item x="1708"/>
        <item x="443"/>
        <item x="3297"/>
        <item x="3298"/>
        <item x="627"/>
        <item x="3568"/>
        <item x="1139"/>
        <item x="1544"/>
        <item x="1776"/>
        <item x="5629"/>
        <item x="3660"/>
        <item x="4197"/>
        <item x="5932"/>
        <item x="3828"/>
        <item x="2583"/>
        <item x="5689"/>
        <item x="5957"/>
        <item x="1486"/>
        <item x="2405"/>
        <item x="3741"/>
        <item x="3707"/>
        <item x="4583"/>
        <item x="3722"/>
        <item x="160"/>
        <item x="795"/>
        <item x="2777"/>
        <item x="728"/>
        <item x="1521"/>
        <item x="3534"/>
        <item x="623"/>
        <item x="3472"/>
        <item x="3535"/>
        <item x="979"/>
        <item x="1711"/>
        <item x="4629"/>
        <item x="5048"/>
        <item x="3728"/>
        <item x="615"/>
        <item x="3690"/>
        <item x="1915"/>
        <item x="921"/>
        <item x="2154"/>
        <item x="323"/>
        <item x="912"/>
        <item x="5042"/>
        <item x="1792"/>
        <item x="3759"/>
        <item x="4098"/>
        <item x="578"/>
        <item x="3689"/>
        <item x="1956"/>
        <item x="2225"/>
        <item x="2260"/>
        <item x="2292"/>
        <item x="178"/>
        <item x="810"/>
        <item x="3538"/>
        <item x="4400"/>
        <item x="4033"/>
        <item x="1954"/>
        <item x="2376"/>
        <item x="1957"/>
        <item x="1899"/>
        <item x="1154"/>
        <item x="3686"/>
        <item x="2263"/>
        <item x="2550"/>
        <item x="2261"/>
        <item x="2291"/>
        <item x="3696"/>
        <item x="1633"/>
        <item x="1914"/>
        <item x="4442"/>
        <item x="3394"/>
        <item x="4150"/>
        <item x="3749"/>
        <item x="4680"/>
        <item x="3965"/>
        <item x="4051"/>
        <item x="3437"/>
        <item x="4523"/>
        <item x="3723"/>
        <item x="3681"/>
        <item x="4386"/>
        <item x="5497"/>
        <item x="3652"/>
        <item x="4829"/>
        <item x="3962"/>
        <item x="2334"/>
        <item x="3522"/>
        <item x="4186"/>
        <item x="3897"/>
        <item x="156"/>
        <item x="857"/>
        <item x="4869"/>
        <item x="1527"/>
        <item x="2185"/>
        <item x="5058"/>
        <item x="3981"/>
        <item x="3735"/>
        <item x="1135"/>
        <item x="3573"/>
        <item x="2815"/>
        <item x="4356"/>
        <item x="3732"/>
        <item x="3978"/>
        <item x="4155"/>
        <item x="2950"/>
        <item x="5524"/>
        <item x="2518"/>
        <item x="347"/>
        <item x="2044"/>
        <item x="2756"/>
        <item x="4509"/>
        <item x="3745"/>
        <item x="3794"/>
        <item x="4153"/>
        <item x="4200"/>
        <item x="4401"/>
        <item x="5666"/>
        <item x="2563"/>
        <item x="5774"/>
        <item x="5179"/>
        <item x="4473"/>
        <item x="4864"/>
        <item x="3947"/>
        <item x="1077"/>
        <item x="2516"/>
        <item x="3040"/>
        <item x="1194"/>
        <item x="3446"/>
        <item x="4688"/>
        <item x="3992"/>
        <item x="4911"/>
        <item x="4071"/>
        <item x="4035"/>
        <item x="3855"/>
        <item x="4877"/>
        <item x="4073"/>
        <item x="4402"/>
        <item x="4403"/>
        <item x="994"/>
        <item x="5026"/>
        <item x="5072"/>
        <item x="4112"/>
        <item x="70"/>
        <item x="616"/>
        <item x="5328"/>
        <item x="325"/>
        <item x="4379"/>
        <item x="4955"/>
        <item x="4648"/>
        <item x="4014"/>
        <item x="1347"/>
        <item x="4020"/>
        <item x="4547"/>
        <item x="1192"/>
        <item x="5428"/>
        <item x="1556"/>
        <item x="3902"/>
        <item x="4954"/>
        <item x="1302"/>
        <item x="5340"/>
        <item x="99"/>
        <item x="1128"/>
        <item x="4330"/>
        <item x="3930"/>
        <item x="4910"/>
        <item x="4102"/>
        <item x="1320"/>
        <item x="985"/>
        <item x="177"/>
        <item x="3785"/>
        <item x="3042"/>
        <item x="5348"/>
        <item x="4660"/>
        <item x="1398"/>
        <item x="4275"/>
        <item x="5271"/>
        <item x="5228"/>
        <item x="3687"/>
        <item x="3898"/>
        <item x="4064"/>
        <item x="3754"/>
        <item x="3591"/>
        <item x="4344"/>
        <item x="4190"/>
        <item x="4221"/>
        <item x="3596"/>
        <item x="5905"/>
        <item x="439"/>
        <item x="4052"/>
        <item x="4849"/>
        <item x="5204"/>
        <item x="4253"/>
        <item x="5065"/>
        <item x="4194"/>
        <item x="2900"/>
        <item x="4935"/>
        <item x="4342"/>
        <item x="5407"/>
        <item x="3956"/>
        <item x="5552"/>
        <item x="4930"/>
        <item x="4526"/>
        <item x="619"/>
        <item x="3527"/>
        <item x="788"/>
        <item x="4628"/>
        <item x="5333"/>
        <item x="5745"/>
        <item x="4848"/>
        <item x="4099"/>
        <item x="858"/>
        <item x="1281"/>
        <item x="3833"/>
        <item x="1282"/>
        <item x="1358"/>
        <item x="3900"/>
        <item x="1357"/>
        <item x="3854"/>
        <item x="4319"/>
        <item x="5690"/>
        <item x="3801"/>
        <item x="3896"/>
        <item x="4794"/>
        <item x="4140"/>
        <item x="1695"/>
        <item x="3305"/>
        <item x="1698"/>
        <item x="1263"/>
        <item x="1874"/>
        <item x="830"/>
        <item x="3914"/>
        <item x="4004"/>
        <item x="4703"/>
        <item x="4141"/>
        <item x="3878"/>
        <item x="3395"/>
        <item x="4479"/>
        <item x="3935"/>
        <item x="4868"/>
        <item x="4225"/>
        <item x="4907"/>
        <item x="4131"/>
        <item x="1715"/>
        <item x="990"/>
        <item x="1871"/>
        <item x="1331"/>
        <item x="4348"/>
        <item x="2726"/>
        <item x="1876"/>
        <item x="1333"/>
        <item x="4897"/>
        <item x="4220"/>
        <item x="4788"/>
        <item x="3975"/>
        <item x="4863"/>
        <item x="4284"/>
        <item x="4728"/>
        <item x="4378"/>
        <item x="4918"/>
        <item x="4198"/>
        <item x="4921"/>
        <item x="4282"/>
        <item x="837"/>
        <item x="883"/>
        <item x="5280"/>
        <item x="4595"/>
        <item x="5085"/>
        <item x="4352"/>
        <item x="5250"/>
        <item x="3987"/>
        <item x="3858"/>
        <item x="4037"/>
        <item x="4964"/>
        <item x="4351"/>
        <item x="4730"/>
        <item x="4158"/>
        <item x="4965"/>
        <item x="4355"/>
        <item x="475"/>
        <item x="4041"/>
        <item x="845"/>
        <item x="4306"/>
        <item x="5314"/>
        <item x="4110"/>
        <item x="4563"/>
        <item x="3977"/>
        <item x="1210"/>
        <item x="1592"/>
        <item x="4948"/>
        <item x="4462"/>
        <item x="3664"/>
        <item x="4109"/>
        <item x="5361"/>
        <item x="4366"/>
        <item x="5038"/>
        <item x="4404"/>
        <item x="2218"/>
        <item x="3841"/>
        <item x="4381"/>
        <item x="4405"/>
        <item x="1392"/>
        <item x="3990"/>
        <item x="5316"/>
        <item x="4465"/>
        <item x="5347"/>
        <item x="4772"/>
        <item x="5187"/>
        <item x="4778"/>
        <item x="3268"/>
        <item x="1512"/>
        <item x="5353"/>
        <item x="4796"/>
        <item x="5317"/>
        <item x="4154"/>
        <item x="5355"/>
        <item x="4740"/>
        <item x="5386"/>
        <item x="4738"/>
        <item x="5023"/>
        <item x="4527"/>
        <item x="5318"/>
        <item x="5585"/>
        <item x="5215"/>
        <item x="3884"/>
        <item x="4745"/>
        <item x="3869"/>
        <item x="5444"/>
        <item x="4822"/>
        <item x="5349"/>
        <item x="4608"/>
        <item x="290"/>
        <item x="1279"/>
        <item x="5513"/>
        <item x="4860"/>
        <item x="5216"/>
        <item x="3885"/>
        <item x="5514"/>
        <item x="4879"/>
        <item x="5617"/>
        <item x="4534"/>
        <item x="5516"/>
        <item x="4816"/>
        <item x="1295"/>
        <item x="878"/>
        <item x="1456"/>
        <item x="4771"/>
        <item x="1454"/>
        <item x="5039"/>
        <item x="1044"/>
        <item x="1381"/>
        <item x="1810"/>
        <item x="3438"/>
        <item x="1426"/>
        <item x="276"/>
        <item x="4535"/>
        <item x="151"/>
        <item x="618"/>
        <item x="3536"/>
        <item x="900"/>
        <item x="3669"/>
        <item x="899"/>
        <item x="4077"/>
        <item x="1330"/>
        <item x="1538"/>
        <item x="3388"/>
        <item x="1273"/>
        <item x="577"/>
        <item x="3383"/>
        <item x="3384"/>
        <item x="863"/>
        <item x="1103"/>
        <item x="3382"/>
        <item x="3373"/>
        <item x="514"/>
        <item x="5302"/>
        <item x="3377"/>
        <item x="3376"/>
        <item x="1442"/>
        <item x="884"/>
        <item x="3379"/>
        <item x="673"/>
        <item x="5032"/>
        <item x="1401"/>
        <item x="3374"/>
        <item x="1198"/>
        <item x="554"/>
        <item x="891"/>
        <item x="3375"/>
        <item x="5830"/>
        <item x="5821"/>
        <item x="5809"/>
        <item x="5823"/>
        <item x="4433"/>
        <item x="4436"/>
        <item x="4437"/>
        <item x="4438"/>
        <item x="4439"/>
        <item x="4440"/>
        <item x="4445"/>
        <item x="4446"/>
        <item x="4449"/>
        <item x="4450"/>
        <item x="4451"/>
        <item x="4452"/>
        <item x="999"/>
        <item x="1782"/>
        <item x="4901"/>
        <item x="5549"/>
        <item x="3517"/>
        <item x="2066"/>
        <item x="3634"/>
        <item x="1171"/>
        <item x="5196"/>
        <item x="1997"/>
        <item x="4819"/>
        <item x="885"/>
        <item x="1000"/>
        <item x="2018"/>
        <item x="2183"/>
        <item x="478"/>
        <item x="1529"/>
        <item x="4854"/>
        <item x="3509"/>
        <item x="250"/>
        <item x="1936"/>
        <item x="1849"/>
        <item x="3532"/>
        <item x="451"/>
        <item x="4453"/>
        <item x="4454"/>
        <item x="4455"/>
        <item x="3957"/>
        <item x="2758"/>
        <item x="3516"/>
        <item x="5772"/>
        <item x="2759"/>
        <item x="1822"/>
        <item x="3543"/>
        <item x="461"/>
        <item x="1396"/>
        <item x="1767"/>
        <item x="4292"/>
        <item x="229"/>
        <item x="4616"/>
        <item x="1918"/>
        <item x="3818"/>
        <item x="680"/>
        <item x="4834"/>
        <item x="1747"/>
        <item x="3928"/>
        <item x="644"/>
        <item x="5590"/>
        <item x="1581"/>
        <item x="1856"/>
        <item x="5815"/>
        <item x="5395"/>
        <item x="1733"/>
        <item x="3807"/>
        <item x="1255"/>
        <item x="777"/>
        <item x="1411"/>
        <item x="2535"/>
        <item x="3943"/>
        <item x="2692"/>
        <item x="5401"/>
        <item x="3995"/>
        <item x="1093"/>
        <item x="3629"/>
        <item x="4882"/>
        <item x="2596"/>
        <item x="876"/>
        <item x="5978"/>
        <item x="5360"/>
        <item x="3705"/>
        <item x="974"/>
        <item x="3846"/>
        <item x="4164"/>
        <item x="2134"/>
        <item x="1024"/>
        <item x="2238"/>
        <item x="1858"/>
        <item x="4135"/>
        <item x="4753"/>
        <item x="2239"/>
        <item x="5082"/>
        <item x="3546"/>
        <item x="4790"/>
        <item x="1119"/>
        <item x="6046"/>
        <item x="5387"/>
        <item x="1808"/>
        <item x="6047"/>
        <item x="5434"/>
        <item x="5910"/>
        <item x="6048"/>
        <item x="1234"/>
        <item x="2310"/>
        <item x="6049"/>
        <item x="6050"/>
        <item x="1203"/>
        <item x="3482"/>
        <item x="6051"/>
        <item x="6052"/>
        <item x="2382"/>
        <item x="3823"/>
        <item x="6053"/>
        <item x="1790"/>
        <item x="3733"/>
        <item x="6054"/>
        <item x="5478"/>
        <item x="2537"/>
        <item x="6055"/>
        <item x="5285"/>
        <item x="1523"/>
        <item x="6056"/>
        <item x="6057"/>
        <item x="6058"/>
        <item x="1233"/>
        <item x="2534"/>
        <item x="6059"/>
        <item x="934"/>
        <item x="2607"/>
        <item x="872"/>
        <item x="2226"/>
        <item x="5184"/>
        <item x="5991"/>
        <item x="4447"/>
        <item x="2700"/>
        <item x="1436"/>
        <item x="4032"/>
        <item x="1896"/>
        <item x="5806"/>
        <item x="5678"/>
        <item x="3793"/>
        <item x="2149"/>
        <item x="4226"/>
        <item x="2818"/>
        <item x="4865"/>
        <item x="519"/>
        <item x="5574"/>
        <item x="2060"/>
        <item x="5658"/>
        <item x="4281"/>
        <item x="4876"/>
        <item x="370"/>
        <item x="1109"/>
        <item x="1394"/>
        <item x="527"/>
        <item x="1409"/>
        <item x="1443"/>
        <item x="621"/>
        <item x="1405"/>
        <item x="1834"/>
        <item x="569"/>
        <item x="5782"/>
        <item x="1866"/>
        <item x="5716"/>
        <item x="3945"/>
        <item x="3919"/>
        <item x="3448"/>
        <item x="3946"/>
        <item x="2262"/>
        <item x="2926"/>
        <item x="5601"/>
        <item x="5586"/>
        <item x="2346"/>
        <item x="2536"/>
        <item x="2051"/>
        <item x="4912"/>
        <item x="3449"/>
        <item x="1629"/>
        <item x="1574"/>
        <item x="2375"/>
        <item x="444"/>
        <item x="973"/>
        <item x="1844"/>
        <item x="4008"/>
        <item x="604"/>
        <item x="5043"/>
        <item x="1894"/>
        <item x="2760"/>
        <item x="742"/>
        <item x="4456"/>
        <item x="4457"/>
        <item x="4458"/>
        <item x="4448"/>
        <item x="5266"/>
        <item x="3920"/>
        <item x="5267"/>
        <item x="5770"/>
        <item x="5219"/>
        <item x="2411"/>
        <item x="4459"/>
        <item x="5437"/>
        <item x="77"/>
        <item x="306"/>
        <item x="5203"/>
        <item x="5217"/>
        <item x="5798"/>
        <item x="344"/>
        <item x="3333"/>
        <item x="2037"/>
        <item x="3351"/>
        <item x="5800"/>
        <item x="799"/>
        <item x="5411"/>
        <item x="3349"/>
        <item x="274"/>
        <item x="3246"/>
        <item x="5330"/>
        <item x="3350"/>
        <item x="643"/>
        <item x="1425"/>
        <item x="1552"/>
        <item x="3342"/>
        <item x="3242"/>
        <item x="967"/>
        <item x="1022"/>
        <item x="3334"/>
        <item x="503"/>
        <item x="3362"/>
        <item x="2200"/>
        <item x="3347"/>
        <item x="3245"/>
        <item x="1478"/>
        <item x="1474"/>
        <item x="3338"/>
        <item x="3253"/>
        <item x="3250"/>
        <item x="5087"/>
        <item x="5608"/>
        <item x="1353"/>
        <item x="1634"/>
        <item x="3348"/>
        <item x="5540"/>
        <item x="1058"/>
        <item x="1815"/>
        <item x="3326"/>
        <item x="3244"/>
        <item x="1431"/>
        <item x="4958"/>
        <item x="3363"/>
        <item x="5453"/>
        <item x="3356"/>
        <item x="1632"/>
        <item x="3352"/>
        <item x="5275"/>
        <item x="5527"/>
        <item x="5702"/>
        <item x="5528"/>
        <item x="895"/>
        <item x="1745"/>
        <item x="4701"/>
        <item x="3339"/>
        <item x="5533"/>
        <item x="5529"/>
        <item x="5534"/>
        <item x="5735"/>
        <item x="717"/>
        <item x="3367"/>
        <item x="1039"/>
        <item x="3357"/>
        <item x="1322"/>
        <item x="3340"/>
        <item x="5123"/>
        <item x="3335"/>
        <item x="5576"/>
        <item x="3249"/>
        <item x="1046"/>
        <item x="3353"/>
        <item x="700"/>
        <item x="5703"/>
        <item x="5598"/>
        <item x="5530"/>
        <item x="201"/>
        <item x="3336"/>
        <item x="1183"/>
        <item x="3343"/>
        <item x="5181"/>
        <item x="3251"/>
        <item x="712"/>
        <item x="3337"/>
        <item x="4807"/>
        <item x="3359"/>
        <item x="1349"/>
        <item x="3358"/>
        <item x="5775"/>
        <item x="882"/>
        <item x="723"/>
        <item x="3354"/>
        <item x="6060"/>
        <item x="6061"/>
        <item x="5688"/>
        <item x="3371"/>
        <item x="5573"/>
        <item x="3370"/>
        <item x="5673"/>
        <item x="3341"/>
        <item x="4165"/>
        <item x="3360"/>
        <item x="5363"/>
        <item x="1460"/>
        <item x="3913"/>
        <item x="3263"/>
        <item x="5531"/>
        <item x="4389"/>
        <item x="5532"/>
        <item x="5773"/>
        <item x="299"/>
        <item x="1713"/>
        <item x="125"/>
        <item x="3344"/>
        <item x="5548"/>
        <item x="3260"/>
        <item x="1268"/>
        <item x="3345"/>
        <item x="5746"/>
        <item x="3155"/>
        <item x="4633"/>
        <item x="3325"/>
        <item x="5412"/>
        <item x="3179"/>
        <item x="4696"/>
        <item x="3177"/>
        <item x="5406"/>
        <item x="3147"/>
        <item x="1053"/>
        <item x="3178"/>
        <item x="5128"/>
        <item x="4951"/>
        <item x="3917"/>
        <item x="3327"/>
        <item x="1816"/>
        <item x="3778"/>
        <item x="3955"/>
        <item x="1986"/>
        <item x="3813"/>
        <item x="1791"/>
        <item x="5198"/>
        <item x="5195"/>
        <item x="2041"/>
        <item x="2103"/>
        <item x="4343"/>
        <item x="5194"/>
        <item x="639"/>
        <item x="4213"/>
        <item x="2723"/>
        <item x="4592"/>
        <item x="2247"/>
        <item x="3614"/>
        <item x="2851"/>
        <item x="2177"/>
        <item x="4970"/>
        <item x="1623"/>
        <item x="2071"/>
        <item x="3633"/>
        <item x="4571"/>
        <item x="1946"/>
        <item x="2323"/>
        <item x="2976"/>
        <item x="5166"/>
        <item x="5010"/>
        <item x="3588"/>
        <item x="940"/>
        <item x="2317"/>
        <item x="3500"/>
        <item x="2853"/>
        <item x="4025"/>
        <item x="3598"/>
        <item x="1444"/>
        <item x="2229"/>
        <item x="2591"/>
        <item x="2762"/>
        <item x="4219"/>
        <item x="2184"/>
        <item x="2569"/>
        <item x="3269"/>
        <item x="1535"/>
        <item x="2901"/>
        <item x="2111"/>
        <item x="2805"/>
        <item x="4872"/>
        <item x="1687"/>
        <item x="2389"/>
        <item x="1995"/>
        <item x="2326"/>
        <item x="786"/>
        <item x="2327"/>
        <item x="2328"/>
        <item x="4310"/>
        <item x="5268"/>
        <item x="5604"/>
        <item x="4318"/>
        <item x="4242"/>
        <item x="4038"/>
        <item x="4657"/>
        <item x="4658"/>
        <item x="1403"/>
        <item x="3433"/>
        <item x="3101"/>
        <item x="1621"/>
        <item x="4039"/>
        <item x="1298"/>
        <item x="2283"/>
        <item x="2595"/>
        <item x="3923"/>
        <item x="1960"/>
        <item x="3102"/>
        <item x="4311"/>
        <item x="4243"/>
        <item x="4312"/>
        <item x="5357"/>
        <item x="2267"/>
        <item x="3605"/>
        <item x="5817"/>
        <item x="5292"/>
        <item x="2059"/>
        <item x="3758"/>
        <item x="5499"/>
        <item x="3270"/>
        <item x="2009"/>
        <item x="2358"/>
        <item x="612"/>
        <item x="4787"/>
        <item x="3072"/>
        <item x="3777"/>
        <item x="730"/>
        <item x="5154"/>
        <item x="1335"/>
        <item x="4600"/>
        <item x="5651"/>
        <item x="783"/>
        <item x="1161"/>
        <item x="3558"/>
        <item x="848"/>
        <item x="2230"/>
        <item x="1464"/>
        <item x="2579"/>
        <item x="3125"/>
        <item x="1627"/>
        <item x="2176"/>
        <item x="1406"/>
        <item x="5390"/>
        <item x="320"/>
        <item x="2153"/>
        <item x="3582"/>
        <item x="2331"/>
        <item x="2068"/>
        <item x="4081"/>
        <item x="3524"/>
        <item x="2798"/>
        <item x="2062"/>
        <item x="3637"/>
        <item x="532"/>
        <item x="5462"/>
        <item x="1959"/>
        <item x="2286"/>
        <item x="5816"/>
        <item x="2332"/>
        <item x="1370"/>
        <item x="3926"/>
        <item x="4082"/>
        <item x="772"/>
        <item x="1149"/>
        <item x="4671"/>
        <item x="317"/>
        <item x="1437"/>
        <item x="1414"/>
        <item x="2269"/>
        <item x="389"/>
        <item x="296"/>
        <item x="2780"/>
        <item x="3822"/>
        <item x="567"/>
        <item x="2701"/>
        <item x="1811"/>
        <item x="2221"/>
        <item x="5579"/>
        <item x="4549"/>
        <item x="4313"/>
        <item x="4040"/>
        <item x="4550"/>
        <item x="4883"/>
        <item x="1674"/>
        <item x="2385"/>
        <item x="502"/>
        <item x="648"/>
        <item x="3776"/>
        <item x="3580"/>
        <item x="3626"/>
        <item x="304"/>
        <item x="738"/>
        <item x="3927"/>
        <item x="5641"/>
        <item x="256"/>
        <item x="4031"/>
        <item x="2702"/>
        <item x="2819"/>
        <item x="928"/>
        <item x="1036"/>
        <item x="3153"/>
        <item x="2593"/>
        <item x="2390"/>
        <item x="769"/>
        <item x="2198"/>
        <item x="3545"/>
        <item x="2322"/>
        <item x="4358"/>
        <item x="4370"/>
        <item x="2545"/>
        <item x="2813"/>
        <item x="902"/>
        <item x="2028"/>
        <item x="3504"/>
        <item x="2205"/>
        <item x="2799"/>
        <item x="1651"/>
        <item x="4089"/>
        <item x="1925"/>
        <item x="1054"/>
        <item x="1468"/>
        <item x="4283"/>
        <item x="590"/>
        <item x="3073"/>
        <item x="5003"/>
        <item x="5738"/>
        <item x="28"/>
        <item x="2673"/>
        <item x="1913"/>
        <item x="10"/>
        <item x="5611"/>
        <item x="4083"/>
        <item x="3628"/>
        <item x="983"/>
        <item x="1850"/>
        <item x="2435"/>
        <item x="2797"/>
        <item x="636"/>
        <item x="2040"/>
        <item x="3646"/>
        <item x="1505"/>
        <item x="1967"/>
        <item x="2492"/>
        <item x="262"/>
        <item x="1905"/>
        <item x="3521"/>
        <item x="1329"/>
        <item x="1769"/>
        <item x="2861"/>
        <item x="4885"/>
        <item x="1663"/>
        <item x="2753"/>
        <item x="5456"/>
        <item x="1382"/>
        <item x="3746"/>
        <item x="339"/>
        <item x="5607"/>
        <item x="1126"/>
        <item x="3886"/>
        <item x="1528"/>
        <item x="1591"/>
        <item x="3654"/>
        <item x="182"/>
        <item x="398"/>
        <item x="2790"/>
        <item x="3487"/>
        <item x="2703"/>
        <item x="2786"/>
        <item x="2475"/>
        <item x="4943"/>
        <item x="2043"/>
        <item x="3642"/>
        <item x="3271"/>
        <item x="1939"/>
        <item x="2479"/>
        <item x="775"/>
        <item x="1836"/>
        <item x="3766"/>
        <item x="385"/>
        <item x="2733"/>
        <item x="3901"/>
        <item x="5238"/>
        <item x="1677"/>
        <item x="4303"/>
        <item x="1002"/>
        <item x="2084"/>
        <item x="3619"/>
        <item x="401"/>
        <item x="2862"/>
        <item x="1789"/>
        <item x="3792"/>
        <item x="4858"/>
        <item x="2748"/>
        <item x="4043"/>
        <item x="501"/>
        <item x="1063"/>
        <item x="1588"/>
        <item x="4132"/>
        <item x="270"/>
        <item x="5073"/>
        <item x="2720"/>
        <item x="2801"/>
        <item x="311"/>
        <item x="4087"/>
        <item x="942"/>
        <item x="3110"/>
        <item x="4084"/>
        <item x="4983"/>
        <item x="1508"/>
        <item x="4240"/>
        <item x="454"/>
        <item x="2339"/>
        <item x="1170"/>
        <item x="2345"/>
        <item x="4086"/>
        <item x="266"/>
        <item x="1491"/>
        <item x="3684"/>
        <item x="48"/>
        <item x="5354"/>
        <item x="4991"/>
        <item x="3791"/>
        <item x="5287"/>
        <item x="5146"/>
        <item x="3308"/>
        <item x="1106"/>
        <item x="2729"/>
        <item x="4189"/>
        <item x="2555"/>
        <item x="897"/>
        <item x="2189"/>
        <item x="3113"/>
        <item x="3590"/>
        <item x="5244"/>
        <item x="1227"/>
        <item x="4042"/>
        <item x="5127"/>
        <item x="1372"/>
        <item x="3755"/>
        <item x="324"/>
        <item x="3115"/>
        <item x="5643"/>
        <item x="2371"/>
        <item x="3931"/>
        <item x="241"/>
        <item x="1827"/>
        <item x="3775"/>
        <item x="5226"/>
        <item x="1686"/>
        <item x="4057"/>
        <item x="822"/>
        <item x="1669"/>
        <item x="3852"/>
        <item x="5028"/>
        <item x="1459"/>
        <item x="4286"/>
        <item x="5153"/>
        <item x="2708"/>
        <item x="4129"/>
        <item x="508"/>
        <item x="92"/>
        <item x="1075"/>
        <item x="2785"/>
        <item x="526"/>
        <item x="5134"/>
        <item x="5118"/>
        <item x="5778"/>
        <item x="2802"/>
        <item x="1438"/>
        <item x="4011"/>
        <item x="172"/>
        <item x="1296"/>
        <item x="4503"/>
        <item x="2"/>
        <item x="4090"/>
        <item x="720"/>
        <item x="2064"/>
        <item x="1014"/>
        <item x="2213"/>
        <item x="5294"/>
        <item x="4214"/>
        <item x="2186"/>
        <item x="2438"/>
        <item x="768"/>
        <item x="2140"/>
        <item x="3470"/>
        <item x="3273"/>
        <item x="2050"/>
        <item x="2693"/>
        <item x="2864"/>
        <item x="4917"/>
        <item x="3523"/>
        <item x="4800"/>
        <item x="1794"/>
        <item x="3584"/>
        <item x="811"/>
        <item x="1509"/>
        <item x="4236"/>
        <item x="233"/>
        <item x="5491"/>
        <item x="1344"/>
        <item x="4118"/>
        <item x="342"/>
        <item x="3592"/>
        <item x="3630"/>
        <item x="2210"/>
        <item x="4092"/>
        <item x="3910"/>
        <item x="2318"/>
        <item x="3501"/>
        <item x="208"/>
        <item x="2848"/>
        <item x="937"/>
        <item x="5156"/>
        <item x="2034"/>
        <item x="2519"/>
        <item x="4606"/>
        <item x="2770"/>
        <item x="2453"/>
        <item x="3274"/>
        <item x="1731"/>
        <item x="3606"/>
        <item x="5189"/>
        <item x="1738"/>
        <item x="2406"/>
        <item x="3182"/>
        <item x="1558"/>
        <item x="4559"/>
        <item x="5397"/>
        <item x="5626"/>
        <item x="1522"/>
        <item x="2321"/>
        <item x="4557"/>
        <item x="3526"/>
        <item x="3361"/>
        <item x="3365"/>
        <item x="722"/>
        <item x="2065"/>
        <item x="4673"/>
        <item x="770"/>
        <item x="1832"/>
        <item x="2432"/>
        <item x="3366"/>
        <item x="1545"/>
        <item x="2366"/>
        <item x="774"/>
        <item x="1566"/>
        <item x="4159"/>
        <item x="5458"/>
        <item x="1373"/>
        <item x="4079"/>
        <item x="5681"/>
        <item x="1242"/>
        <item x="4231"/>
        <item x="871"/>
        <item x="4091"/>
        <item x="1066"/>
        <item x="3934"/>
        <item x="3443"/>
        <item x="1649"/>
        <item x="2090"/>
        <item x="2695"/>
        <item x="505"/>
        <item x="1501"/>
        <item x="1953"/>
        <item x="2458"/>
        <item x="1453"/>
        <item x="1845"/>
        <item x="3912"/>
        <item x="523"/>
        <item x="5230"/>
        <item x="1691"/>
        <item x="4113"/>
        <item x="422"/>
        <item x="4996"/>
        <item x="1503"/>
        <item x="4238"/>
        <item x="1655"/>
        <item x="809"/>
        <item x="945"/>
        <item x="5555"/>
        <item x="5602"/>
        <item x="1393"/>
        <item x="3744"/>
        <item x="893"/>
        <item x="4380"/>
        <item x="1402"/>
        <item x="5620"/>
        <item x="5705"/>
        <item x="5311"/>
        <item x="2772"/>
        <item x="3924"/>
        <item x="1305"/>
        <item x="556"/>
        <item x="5644"/>
        <item x="2348"/>
        <item x="5706"/>
        <item x="5180"/>
        <item x="1762"/>
        <item x="4001"/>
        <item x="743"/>
        <item x="5414"/>
        <item x="1712"/>
        <item x="4036"/>
        <item x="760"/>
        <item x="5622"/>
        <item x="914"/>
        <item x="2192"/>
        <item x="5454"/>
        <item x="3597"/>
        <item x="5647"/>
        <item x="4097"/>
        <item x="2355"/>
        <item x="44"/>
        <item x="1037"/>
        <item x="2504"/>
        <item x="3565"/>
        <item x="4367"/>
        <item x="749"/>
        <item x="2707"/>
        <item x="3969"/>
        <item x="1700"/>
        <item x="4620"/>
        <item x="2696"/>
        <item x="435"/>
        <item x="2584"/>
        <item x="2033"/>
        <item x="5543"/>
        <item x="695"/>
        <item x="1117"/>
        <item x="2781"/>
        <item x="3986"/>
        <item x="1062"/>
        <item x="1758"/>
        <item x="4012"/>
        <item x="5707"/>
        <item x="1235"/>
        <item x="1689"/>
        <item x="5078"/>
        <item x="5802"/>
        <item x="5508"/>
        <item x="1312"/>
        <item x="1585"/>
        <item x="399"/>
        <item x="2803"/>
        <item x="2736"/>
        <item x="4256"/>
        <item x="348"/>
        <item x="555"/>
        <item x="2738"/>
        <item x="1065"/>
        <item x="4375"/>
        <item x="2276"/>
        <item x="4867"/>
        <item x="2902"/>
        <item x="2906"/>
        <item x="4222"/>
        <item x="1387"/>
        <item x="154"/>
        <item x="5106"/>
        <item x="2160"/>
        <item x="4646"/>
        <item x="2946"/>
        <item x="5089"/>
        <item x="4754"/>
        <item x="1697"/>
        <item x="5714"/>
        <item x="1983"/>
        <item x="5135"/>
        <item x="3219"/>
        <item x="4992"/>
        <item x="4875"/>
        <item x="3865"/>
        <item x="5489"/>
        <item x="1589"/>
        <item x="5334"/>
        <item x="716"/>
        <item x="2796"/>
        <item x="4925"/>
        <item x="3560"/>
        <item x="5352"/>
        <item x="1796"/>
        <item x="1843"/>
        <item x="4669"/>
        <item x="4670"/>
        <item x="4117"/>
        <item x="2169"/>
        <item x="2878"/>
        <item x="1557"/>
        <item x="1455"/>
        <item x="1230"/>
        <item x="1601"/>
        <item x="3625"/>
        <item x="510"/>
        <item x="2187"/>
        <item x="2852"/>
        <item x="2814"/>
        <item x="5422"/>
        <item x="835"/>
        <item x="1248"/>
        <item x="1803"/>
        <item x="383"/>
        <item x="5616"/>
        <item x="1099"/>
        <item x="4747"/>
        <item x="289"/>
        <item x="489"/>
        <item x="843"/>
        <item x="1094"/>
        <item x="359"/>
        <item x="400"/>
        <item x="1377"/>
        <item x="3275"/>
        <item x="379"/>
        <item x="2316"/>
        <item x="2212"/>
        <item x="3444"/>
        <item x="462"/>
        <item x="4475"/>
        <item x="2053"/>
        <item x="3760"/>
        <item x="5045"/>
        <item x="1888"/>
        <item x="3894"/>
        <item x="4755"/>
        <item x="1826"/>
        <item x="2429"/>
        <item x="2709"/>
        <item x="1530"/>
        <item x="3601"/>
        <item x="5624"/>
        <item x="1174"/>
        <item x="1043"/>
        <item x="3378"/>
        <item x="5648"/>
        <item x="4399"/>
        <item x="2351"/>
        <item x="2265"/>
        <item x="373"/>
        <item x="2143"/>
        <item x="2551"/>
        <item x="5425"/>
        <item x="2106"/>
        <item x="2506"/>
        <item x="1604"/>
        <item x="2019"/>
        <item x="5709"/>
        <item x="1463"/>
        <item x="2714"/>
        <item x="5269"/>
        <item x="2715"/>
        <item x="5270"/>
        <item x="4495"/>
        <item x="5712"/>
        <item x="4471"/>
        <item x="4713"/>
        <item x="316"/>
        <item x="4093"/>
        <item x="3973"/>
        <item x="4496"/>
        <item x="1079"/>
        <item x="3566"/>
        <item x="2119"/>
        <item x="1465"/>
        <item x="3599"/>
        <item x="5426"/>
        <item x="2739"/>
        <item x="1993"/>
        <item x="2297"/>
        <item x="2809"/>
        <item x="1151"/>
        <item x="3191"/>
        <item x="4481"/>
        <item x="5155"/>
        <item x="672"/>
        <item x="4406"/>
        <item x="2091"/>
        <item x="4551"/>
        <item x="674"/>
        <item x="915"/>
        <item x="4264"/>
        <item x="2698"/>
        <item x="4672"/>
        <item x="374"/>
        <item x="2360"/>
        <item x="3292"/>
        <item x="5439"/>
        <item x="2699"/>
        <item x="2907"/>
        <item x="5492"/>
        <item x="4729"/>
        <item x="3028"/>
        <item x="479"/>
        <item x="21"/>
        <item x="2896"/>
        <item x="2992"/>
        <item x="378"/>
        <item x="2897"/>
        <item x="1189"/>
        <item x="815"/>
        <item x="3196"/>
        <item x="1051"/>
        <item x="381"/>
        <item x="3190"/>
        <item x="925"/>
        <item x="744"/>
        <item x="2908"/>
        <item x="450"/>
        <item x="170"/>
        <item x="2898"/>
        <item x="40"/>
        <item x="8"/>
        <item x="2899"/>
        <item x="1195"/>
        <item x="741"/>
        <item x="27"/>
        <item x="3276"/>
        <item x="1257"/>
        <item x="319"/>
        <item x="1904"/>
        <item x="1606"/>
        <item x="308"/>
        <item x="2804"/>
        <item x="2025"/>
        <item x="507"/>
        <item x="1902"/>
        <item x="2113"/>
        <item x="485"/>
        <item x="367"/>
        <item x="1286"/>
        <item x="106"/>
        <item x="1903"/>
        <item x="1449"/>
        <item x="535"/>
        <item x="1441"/>
        <item x="1607"/>
        <item x="388"/>
        <item x="1440"/>
        <item x="1021"/>
        <item x="126"/>
        <item x="1901"/>
        <item x="1483"/>
        <item x="253"/>
        <item x="1407"/>
        <item x="1612"/>
        <item x="59"/>
        <item x="3510"/>
        <item x="4177"/>
        <item x="926"/>
        <item x="4144"/>
        <item x="1786"/>
        <item x="472"/>
        <item x="4145"/>
        <item x="1327"/>
        <item x="246"/>
        <item x="1859"/>
        <item x="1304"/>
        <item x="168"/>
        <item x="5597"/>
        <item x="972"/>
        <item x="158"/>
        <item x="4946"/>
        <item x="2461"/>
        <item x="4960"/>
        <item x="3863"/>
        <item x="2078"/>
        <item x="1146"/>
        <item x="5443"/>
        <item x="2811"/>
        <item x="171"/>
        <item x="4712"/>
        <item x="1326"/>
        <item x="230"/>
        <item x="1734"/>
        <item x="2559"/>
        <item x="434"/>
        <item x="4315"/>
        <item x="2427"/>
        <item x="1246"/>
        <item x="4537"/>
        <item x="4739"/>
        <item x="4295"/>
        <item x="4316"/>
        <item x="5687"/>
        <item x="1577"/>
        <item x="4847"/>
        <item x="3458"/>
        <item x="5323"/>
        <item x="1736"/>
        <item x="3668"/>
        <item x="423"/>
        <item x="4675"/>
        <item x="4676"/>
        <item x="4677"/>
        <item x="4296"/>
        <item x="4678"/>
        <item x="4480"/>
        <item x="1735"/>
        <item x="2561"/>
        <item x="870"/>
        <item x="1283"/>
        <item x="2934"/>
        <item x="671"/>
        <item x="713"/>
        <item x="1280"/>
        <item x="56"/>
        <item x="4998"/>
        <item x="2571"/>
        <item x="5096"/>
        <item x="4999"/>
        <item x="2337"/>
        <item x="5511"/>
        <item x="5161"/>
        <item x="2244"/>
        <item x="5571"/>
        <item x="4825"/>
        <item x="3677"/>
        <item x="5490"/>
        <item x="896"/>
        <item x="1132"/>
        <item x="87"/>
        <item x="1324"/>
        <item x="1909"/>
        <item x="327"/>
        <item x="4824"/>
        <item x="1705"/>
        <item x="4957"/>
        <item x="3277"/>
        <item x="3743"/>
        <item x="698"/>
        <item x="4259"/>
        <item x="1706"/>
        <item x="726"/>
        <item x="570"/>
        <item x="687"/>
        <item x="26"/>
        <item x="740"/>
        <item x="971"/>
        <item x="50"/>
        <item x="1912"/>
        <item x="2656"/>
        <item x="838"/>
        <item x="1910"/>
        <item x="1616"/>
        <item x="310"/>
        <item x="2788"/>
        <item x="1346"/>
        <item x="1143"/>
        <item x="464"/>
        <item x="688"/>
        <item x="3"/>
        <item x="4905"/>
        <item x="4950"/>
        <item x="2379"/>
        <item x="1911"/>
        <item x="4230"/>
        <item x="2338"/>
        <item x="642"/>
        <item x="1017"/>
        <item x="39"/>
        <item x="2806"/>
        <item x="930"/>
        <item x="214"/>
        <item x="2746"/>
        <item x="1243"/>
        <item x="101"/>
        <item x="4909"/>
        <item x="2271"/>
        <item x="836"/>
        <item x="4421"/>
        <item x="3738"/>
        <item x="5429"/>
        <item x="1642"/>
        <item x="3278"/>
        <item x="225"/>
        <item x="947"/>
        <item x="3739"/>
        <item x="189"/>
        <item x="2807"/>
        <item x="1088"/>
        <item x="136"/>
        <item x="4908"/>
        <item x="3616"/>
        <item x="5335"/>
        <item x="4416"/>
        <item x="3615"/>
        <item x="4977"/>
        <item x="4420"/>
        <item x="1620"/>
        <item x="195"/>
        <item x="1641"/>
        <item x="3826"/>
        <item x="714"/>
        <item x="2808"/>
        <item x="986"/>
        <item x="180"/>
        <item x="5000"/>
        <item x="3197"/>
        <item x="5143"/>
        <item x="5001"/>
        <item x="1485"/>
        <item x="3805"/>
        <item x="1783"/>
        <item x="4990"/>
        <item x="5698"/>
        <item x="1785"/>
        <item x="1998"/>
        <item x="5327"/>
        <item x="4823"/>
        <item x="754"/>
        <item x="239"/>
        <item x="1784"/>
        <item x="1908"/>
        <item x="5273"/>
        <item x="4258"/>
        <item x="1078"/>
        <item x="600"/>
        <item x="1325"/>
        <item x="1484"/>
        <item x="1467"/>
        <item x="5725"/>
        <item x="517"/>
        <item x="4477"/>
        <item x="1475"/>
        <item x="2079"/>
        <item x="463"/>
        <item x="3513"/>
        <item x="2080"/>
        <item x="481"/>
        <item x="5235"/>
        <item x="1536"/>
        <item x="476"/>
        <item x="5015"/>
        <item x="1614"/>
        <item x="753"/>
        <item x="3279"/>
        <item x="704"/>
        <item x="17"/>
        <item x="4589"/>
        <item x="3514"/>
        <item x="2243"/>
        <item x="5237"/>
        <item x="3802"/>
        <item x="825"/>
        <item x="5017"/>
        <item x="1809"/>
        <item x="419"/>
        <item x="5383"/>
        <item x="1362"/>
        <item x="2412"/>
        <item x="4953"/>
        <item x="3765"/>
        <item x="4250"/>
        <item x="1560"/>
        <item x="3764"/>
        <item x="4762"/>
        <item x="4507"/>
        <item x="3650"/>
        <item x="1511"/>
        <item x="5373"/>
        <item x="666"/>
        <item x="98"/>
        <item x="5580"/>
        <item x="2179"/>
        <item x="341"/>
        <item x="5372"/>
        <item x="978"/>
        <item x="484"/>
        <item x="5370"/>
        <item x="4408"/>
        <item x="781"/>
        <item x="5638"/>
        <item x="4542"/>
        <item x="5791"/>
        <item x="5172"/>
        <item x="4866"/>
        <item x="763"/>
        <item x="5374"/>
        <item x="3198"/>
        <item x="5457"/>
        <item x="5176"/>
        <item x="3180"/>
        <item x="5307"/>
        <item x="516"/>
        <item x="1041"/>
        <item x="169"/>
        <item x="2863"/>
        <item x="1764"/>
        <item x="544"/>
        <item x="5584"/>
        <item x="751"/>
        <item x="318"/>
        <item x="5483"/>
        <item x="3845"/>
        <item x="5618"/>
        <item x="5485"/>
        <item x="1931"/>
        <item x="5324"/>
        <item x="5293"/>
        <item x="2159"/>
        <item x="4122"/>
        <item x="1177"/>
        <item x="3842"/>
        <item x="5625"/>
        <item x="5583"/>
        <item x="780"/>
        <item x="3781"/>
        <item x="4513"/>
        <item x="5719"/>
        <item x="2305"/>
        <item x="5487"/>
        <item x="1740"/>
        <item x="5542"/>
        <item x="5484"/>
        <item x="1582"/>
        <item x="696"/>
        <item x="5606"/>
        <item x="1400"/>
        <item x="272"/>
        <item x="958"/>
        <item x="3719"/>
        <item x="663"/>
        <item x="959"/>
        <item x="5286"/>
        <item x="5787"/>
        <item x="960"/>
        <item x="2713"/>
        <item x="694"/>
        <item x="533"/>
        <item x="391"/>
        <item x="68"/>
        <item x="5737"/>
        <item x="534"/>
        <item x="103"/>
        <item x="2124"/>
        <item x="2397"/>
        <item x="840"/>
        <item x="1654"/>
        <item x="3159"/>
        <item x="247"/>
        <item x="955"/>
        <item x="2538"/>
        <item x="119"/>
        <item x="3829"/>
        <item x="3200"/>
        <item x="5059"/>
        <item x="4536"/>
        <item x="1451"/>
        <item x="5080"/>
        <item x="5345"/>
        <item x="2353"/>
        <item x="5717"/>
        <item x="5346"/>
        <item x="1524"/>
        <item x="5682"/>
        <item x="4744"/>
        <item x="4461"/>
        <item x="5721"/>
        <item x="4971"/>
        <item x="1865"/>
        <item x="5209"/>
        <item x="4972"/>
        <item x="1992"/>
        <item x="5385"/>
        <item x="1371"/>
        <item x="2129"/>
        <item x="4196"/>
        <item x="3189"/>
        <item x="3222"/>
        <item x="5402"/>
        <item x="894"/>
        <item x="5064"/>
        <item x="279"/>
        <item x="5410"/>
        <item x="4163"/>
        <item x="5562"/>
        <item x="1266"/>
        <item x="2416"/>
        <item x="5310"/>
        <item x="3398"/>
        <item x="3434"/>
        <item x="4094"/>
        <item x="375"/>
        <item x="2721"/>
        <item x="5475"/>
        <item x="2306"/>
        <item x="1141"/>
        <item x="2904"/>
        <item x="762"/>
        <item x="3295"/>
        <item x="1416"/>
        <item x="3100"/>
        <item x="2386"/>
        <item x="2975"/>
        <item x="1013"/>
        <item x="5477"/>
        <item x="668"/>
        <item x="3938"/>
        <item x="3435"/>
        <item x="5480"/>
        <item x="1221"/>
        <item x="2735"/>
        <item x="1166"/>
        <item x="4000"/>
        <item x="5828"/>
        <item x="5117"/>
        <item x="2151"/>
        <item x="2800"/>
        <item x="78"/>
        <item x="5810"/>
        <item x="1292"/>
        <item x="1842"/>
        <item x="2940"/>
        <item x="244"/>
        <item x="3944"/>
        <item x="3436"/>
        <item x="4554"/>
        <item x="561"/>
        <item x="5464"/>
        <item x="4617"/>
        <item x="283"/>
        <item x="4555"/>
        <item x="2515"/>
        <item x="3983"/>
        <item x="5652"/>
        <item x="5254"/>
        <item x="1648"/>
        <item x="2820"/>
        <item x="5754"/>
        <item x="1971"/>
        <item x="1069"/>
        <item x="4111"/>
        <item x="5409"/>
        <item x="2727"/>
        <item x="3939"/>
        <item x="4160"/>
        <item x="3948"/>
        <item x="832"/>
        <item x="1694"/>
        <item x="1958"/>
        <item x="497"/>
        <item x="2711"/>
        <item x="4434"/>
        <item x="3903"/>
        <item x="89"/>
        <item x="5488"/>
        <item x="1595"/>
        <item x="5110"/>
        <item x="756"/>
        <item x="776"/>
        <item x="1935"/>
        <item x="2476"/>
        <item x="243"/>
        <item x="4518"/>
        <item x="4519"/>
        <item x="4520"/>
        <item x="4521"/>
        <item x="821"/>
        <item x="4891"/>
        <item x="4690"/>
        <item x="460"/>
        <item x="957"/>
        <item x="4204"/>
        <item x="3658"/>
        <item x="5415"/>
        <item x="4766"/>
        <item x="2193"/>
        <item x="1853"/>
        <item x="3420"/>
        <item x="2941"/>
        <item x="3542"/>
        <item x="766"/>
        <item x="2810"/>
        <item x="2122"/>
        <item x="4627"/>
        <item x="5427"/>
        <item x="5138"/>
        <item x="2067"/>
        <item x="1922"/>
        <item x="1275"/>
        <item x="1717"/>
        <item x="2313"/>
        <item x="452"/>
        <item x="5696"/>
        <item x="1190"/>
        <item x="4299"/>
        <item x="363"/>
        <item x="5613"/>
        <item x="5336"/>
        <item x="1656"/>
        <item x="3409"/>
        <item x="3620"/>
        <item x="5630"/>
        <item x="5794"/>
        <item x="2730"/>
        <item x="1679"/>
        <item x="4994"/>
        <item x="1963"/>
        <item x="3683"/>
        <item x="1134"/>
        <item x="913"/>
        <item x="2058"/>
        <item x="4056"/>
        <item x="334"/>
        <item x="4576"/>
        <item x="4577"/>
        <item x="4704"/>
        <item x="5726"/>
        <item x="4578"/>
        <item x="4371"/>
        <item x="4579"/>
        <item x="4705"/>
        <item x="5469"/>
        <item x="1802"/>
        <item x="3892"/>
        <item x="5776"/>
        <item x="4748"/>
        <item x="1670"/>
        <item x="3622"/>
        <item x="5296"/>
        <item x="5466"/>
        <item x="1240"/>
        <item x="3151"/>
        <item x="5727"/>
        <item x="4538"/>
        <item x="3887"/>
        <item x="2499"/>
        <item x="1567"/>
        <item x="4517"/>
        <item x="2132"/>
        <item x="1297"/>
        <item x="1877"/>
        <item x="1541"/>
        <item x="372"/>
        <item x="919"/>
        <item x="1795"/>
        <item x="4161"/>
        <item x="5212"/>
        <item x="1699"/>
        <item x="4280"/>
        <item x="5431"/>
        <item x="1682"/>
        <item x="4116"/>
        <item x="790"/>
        <item x="4915"/>
        <item x="1622"/>
        <item x="2712"/>
        <item x="459"/>
        <item x="5445"/>
        <item x="1410"/>
        <item x="4034"/>
        <item x="469"/>
        <item x="5632"/>
        <item x="599"/>
        <item x="2734"/>
        <item x="4749"/>
        <item x="1376"/>
        <item x="1812"/>
        <item x="1684"/>
        <item x="1318"/>
        <item x="2751"/>
        <item x="3595"/>
        <item x="873"/>
        <item x="5539"/>
        <item x="1507"/>
        <item x="4108"/>
        <item x="557"/>
        <item x="2827"/>
        <item x="5186"/>
        <item x="4759"/>
        <item x="187"/>
        <item x="3445"/>
        <item x="5633"/>
        <item x="3895"/>
        <item x="4095"/>
        <item x="248"/>
        <item x="690"/>
        <item x="3623"/>
        <item x="5481"/>
        <item x="4784"/>
        <item x="4969"/>
        <item x="3574"/>
        <item x="332"/>
        <item x="1813"/>
        <item x="3779"/>
        <item x="1196"/>
        <item x="1631"/>
        <item x="4115"/>
        <item x="1112"/>
        <item x="5356"/>
        <item x="1526"/>
        <item x="3824"/>
        <item x="431"/>
        <item x="5642"/>
        <item x="5231"/>
        <item x="2303"/>
        <item x="5627"/>
        <item x="1336"/>
        <item x="3773"/>
        <item x="575"/>
        <item x="941"/>
        <item x="1537"/>
        <item x="4331"/>
        <item x="3425"/>
        <item x="949"/>
        <item x="1531"/>
        <item x="3988"/>
        <item x="3416"/>
        <item x="5139"/>
        <item x="1799"/>
        <item x="4063"/>
        <item x="5610"/>
        <item x="1101"/>
        <item x="3209"/>
        <item x="3161"/>
        <item x="5781"/>
        <item x="2750"/>
        <item x="1869"/>
        <item x="2909"/>
        <item x="2422"/>
        <item x="4568"/>
        <item x="5728"/>
        <item x="4581"/>
        <item x="4552"/>
        <item x="4376"/>
        <item x="2530"/>
        <item x="4706"/>
        <item x="792"/>
        <item x="1996"/>
        <item x="3876"/>
        <item x="424"/>
        <item x="1477"/>
        <item x="1752"/>
        <item x="4130"/>
        <item x="82"/>
        <item x="5389"/>
        <item x="1696"/>
        <item x="5312"/>
        <item x="2986"/>
        <item x="9"/>
        <item x="1821"/>
        <item x="5206"/>
        <item x="3299"/>
        <item x="263"/>
        <item x="5368"/>
        <item x="3447"/>
        <item x="1824"/>
        <item x="1624"/>
        <item x="5423"/>
        <item x="5730"/>
        <item x="4607"/>
        <item x="4558"/>
        <item x="4498"/>
        <item x="5424"/>
        <item x="3211"/>
        <item x="5304"/>
        <item x="5747"/>
        <item x="2987"/>
        <item x="5200"/>
        <item x="3035"/>
        <item x="5751"/>
        <item x="1805"/>
        <item x="5331"/>
        <item x="2172"/>
        <item x="2107"/>
        <item x="3609"/>
        <item x="428"/>
        <item x="5142"/>
        <item x="2061"/>
        <item x="2812"/>
        <item x="984"/>
        <item x="5504"/>
        <item x="2737"/>
        <item x="4179"/>
        <item x="797"/>
        <item x="5297"/>
        <item x="1852"/>
        <item x="4317"/>
        <item x="5631"/>
        <item x="5382"/>
        <item x="1759"/>
        <item x="4494"/>
        <item x="977"/>
        <item x="1206"/>
        <item x="1673"/>
        <item x="2716"/>
        <item x="920"/>
        <item x="4499"/>
        <item x="1029"/>
        <item x="4166"/>
        <item x="5486"/>
        <item x="4500"/>
        <item x="633"/>
        <item x="1506"/>
        <item x="4610"/>
        <item x="594"/>
        <item x="595"/>
        <item x="1989"/>
        <item x="88"/>
        <item x="221"/>
        <item x="655"/>
        <item x="3718"/>
        <item x="4015"/>
        <item x="5261"/>
        <item x="2741"/>
        <item x="5158"/>
        <item x="814"/>
        <item x="1271"/>
        <item x="1520"/>
        <item x="2639"/>
        <item x="5742"/>
        <item x="5321"/>
        <item x="5326"/>
        <item x="3882"/>
        <item x="5793"/>
        <item x="2821"/>
        <item x="1412"/>
        <item x="3495"/>
        <item x="186"/>
        <item x="329"/>
        <item x="3967"/>
        <item x="4016"/>
        <item x="3657"/>
        <item x="199"/>
        <item x="607"/>
        <item x="2658"/>
        <item x="5732"/>
        <item x="4392"/>
        <item x="3968"/>
        <item x="2965"/>
        <item x="3659"/>
        <item x="5291"/>
        <item x="1867"/>
        <item x="3567"/>
        <item x="831"/>
        <item x="5378"/>
        <item x="1761"/>
        <item x="3849"/>
        <item x="545"/>
        <item x="2967"/>
        <item x="817"/>
        <item x="2990"/>
        <item x="4611"/>
        <item x="750"/>
        <item x="1549"/>
        <item x="2717"/>
        <item x="438"/>
        <item x="4501"/>
        <item x="1540"/>
        <item x="3171"/>
        <item x="1969"/>
        <item x="5008"/>
        <item x="1479"/>
        <item x="2307"/>
        <item x="301"/>
        <item x="1542"/>
        <item x="1064"/>
        <item x="5479"/>
        <item x="3172"/>
        <item x="2969"/>
        <item x="659"/>
        <item x="1160"/>
        <item x="4612"/>
        <item x="4560"/>
        <item x="365"/>
        <item x="3724"/>
        <item x="3725"/>
        <item x="4941"/>
        <item x="2046"/>
        <item x="3694"/>
        <item x="240"/>
        <item x="1458"/>
        <item x="1920"/>
        <item x="2775"/>
        <item x="211"/>
        <item x="5007"/>
        <item x="1480"/>
        <item x="2031"/>
        <item x="202"/>
        <item x="393"/>
        <item x="1773"/>
        <item x="3982"/>
        <item x="5670"/>
        <item x="4920"/>
        <item x="1618"/>
        <item x="4832"/>
        <item x="407"/>
        <item x="2728"/>
        <item x="1284"/>
        <item x="3651"/>
        <item x="67"/>
        <item x="2456"/>
        <item x="1355"/>
        <item x="1162"/>
        <item x="4502"/>
        <item x="5322"/>
        <item x="1144"/>
        <item x="2130"/>
        <item x="144"/>
        <item x="267"/>
        <item x="706"/>
        <item x="3726"/>
        <item x="3971"/>
        <item x="3727"/>
        <item x="588"/>
        <item x="4017"/>
        <item x="4582"/>
        <item x="4172"/>
        <item x="197"/>
        <item x="4018"/>
        <item x="4173"/>
        <item x="4373"/>
        <item x="3848"/>
        <item x="4377"/>
        <item x="4374"/>
        <item x="4126"/>
        <item x="4080"/>
        <item x="29"/>
        <item x="3119"/>
        <item x="2284"/>
        <item x="5518"/>
        <item x="992"/>
        <item x="5341"/>
        <item x="3103"/>
        <item x="5408"/>
        <item x="1504"/>
        <item x="5339"/>
        <item x="1839"/>
        <item x="3688"/>
        <item x="1701"/>
        <item x="5113"/>
        <item x="3571"/>
        <item x="2988"/>
        <item x="1981"/>
        <item x="5482"/>
        <item x="5594"/>
        <item x="1245"/>
        <item x="3631"/>
        <item x="2910"/>
        <item x="4831"/>
        <item x="993"/>
        <item x="1702"/>
        <item x="3066"/>
        <item x="4647"/>
        <item x="2278"/>
        <item x="3083"/>
        <item x="2415"/>
        <item x="3769"/>
        <item x="3104"/>
        <item x="3790"/>
        <item x="2014"/>
        <item x="5342"/>
        <item x="1001"/>
        <item x="1197"/>
        <item x="2911"/>
        <item x="850"/>
        <item x="711"/>
        <item x="5394"/>
        <item x="4938"/>
        <item x="3814"/>
        <item x="5391"/>
        <item x="4973"/>
        <item x="3867"/>
        <item x="5468"/>
        <item x="4290"/>
        <item x="2558"/>
        <item x="5393"/>
        <item x="4504"/>
        <item x="4614"/>
        <item x="4752"/>
        <item x="5144"/>
        <item x="3460"/>
        <item x="2989"/>
        <item x="5019"/>
        <item x="1510"/>
        <item x="5392"/>
        <item x="3067"/>
        <item x="917"/>
        <item x="4398"/>
        <item x="1615"/>
        <item x="1107"/>
        <item x="4191"/>
        <item x="2942"/>
        <item x="5463"/>
        <item x="4149"/>
        <item x="1186"/>
        <item x="2912"/>
        <item x="4937"/>
        <item x="3639"/>
        <item x="3105"/>
        <item x="2913"/>
        <item x="1159"/>
        <item x="862"/>
        <item x="2747"/>
        <item x="3300"/>
        <item x="4723"/>
        <item x="935"/>
        <item x="2953"/>
        <item x="1352"/>
        <item x="2407"/>
        <item x="2916"/>
        <item x="5258"/>
        <item x="2240"/>
        <item x="1518"/>
        <item x="2063"/>
        <item x="1777"/>
        <item x="3201"/>
        <item x="2445"/>
        <item x="2347"/>
        <item x="2991"/>
        <item x="970"/>
        <item x="2601"/>
        <item x="3301"/>
        <item x="697"/>
        <item x="2204"/>
        <item x="3713"/>
        <item x="90"/>
        <item x="4947"/>
        <item x="3402"/>
        <item x="4984"/>
        <item x="568"/>
        <item x="1339"/>
        <item x="3068"/>
        <item x="2917"/>
        <item x="1955"/>
        <item x="1897"/>
        <item x="1519"/>
        <item x="259"/>
        <item x="1878"/>
        <item x="32"/>
        <item x="580"/>
        <item x="4"/>
        <item x="442"/>
        <item x="4505"/>
        <item x="5436"/>
        <item x="3303"/>
        <item x="732"/>
        <item x="2001"/>
        <item x="2087"/>
        <item x="5301"/>
        <item x="3106"/>
        <item x="490"/>
        <item x="3540"/>
        <item x="5587"/>
        <item x="3304"/>
        <item x="2272"/>
        <item x="3797"/>
        <item x="3090"/>
        <item x="1105"/>
        <item x="3404"/>
        <item x="5645"/>
        <item x="1415"/>
        <item x="2395"/>
        <item x="5589"/>
        <item x="581"/>
        <item x="185"/>
        <item x="5274"/>
        <item x="4201"/>
        <item x="5536"/>
        <item x="4002"/>
        <item x="3405"/>
        <item x="1420"/>
        <item x="3306"/>
        <item x="852"/>
        <item x="2175"/>
        <item x="5300"/>
        <item x="583"/>
        <item x="124"/>
        <item x="5152"/>
        <item x="3993"/>
        <item x="1418"/>
        <item x="582"/>
        <item x="547"/>
        <item x="60"/>
        <item x="802"/>
        <item x="235"/>
        <item x="5734"/>
        <item x="1587"/>
        <item x="4853"/>
        <item x="467"/>
        <item x="1108"/>
        <item x="4570"/>
        <item x="5609"/>
        <item x="626"/>
        <item x="4241"/>
        <item x="1261"/>
        <item x="3621"/>
        <item x="4030"/>
        <item x="5417"/>
        <item x="5693"/>
        <item x="3835"/>
        <item x="2705"/>
        <item x="889"/>
        <item x="1272"/>
        <item x="409"/>
        <item x="2958"/>
        <item x="3663"/>
        <item x="4603"/>
        <item x="2923"/>
        <item x="5500"/>
        <item x="4544"/>
        <item x="3183"/>
        <item x="807"/>
        <item x="3837"/>
        <item x="1260"/>
        <item x="3091"/>
        <item x="5419"/>
        <item x="4634"/>
        <item x="1262"/>
        <item x="5471"/>
        <item x="3497"/>
        <item x="5692"/>
        <item x="2924"/>
        <item x="5446"/>
        <item x="4024"/>
        <item x="1092"/>
        <item x="3307"/>
        <item x="5447"/>
        <item x="2190"/>
        <item x="2757"/>
        <item x="3069"/>
        <item x="2364"/>
        <item x="4599"/>
        <item x="3160"/>
        <item x="4785"/>
        <item x="1573"/>
        <item x="2925"/>
        <item x="3070"/>
        <item x="257"/>
        <item x="3411"/>
        <item x="3202"/>
        <item x="5686"/>
        <item x="1030"/>
        <item x="5623"/>
        <item x="2918"/>
        <item x="5697"/>
        <item x="3970"/>
        <item x="1091"/>
        <item x="1219"/>
        <item x="4151"/>
        <item x="731"/>
        <item x="5779"/>
        <item x="3412"/>
        <item x="2903"/>
        <item x="3092"/>
        <item x="5612"/>
        <item x="4674"/>
        <item x="4980"/>
        <item x="2959"/>
        <item x="5684"/>
        <item x="1924"/>
        <item x="3203"/>
        <item x="84"/>
        <item x="3767"/>
        <item x="5699"/>
        <item x="3093"/>
        <item x="5243"/>
        <item x="1962"/>
        <item x="910"/>
        <item x="2622"/>
        <item x="602"/>
        <item x="4664"/>
        <item x="3094"/>
        <item x="2624"/>
        <item x="757"/>
        <item x="1885"/>
        <item x="908"/>
        <item x="5683"/>
        <item x="4566"/>
        <item x="2919"/>
        <item x="2619"/>
        <item x="759"/>
        <item x="2392"/>
        <item x="3027"/>
        <item x="268"/>
        <item x="1676"/>
        <item x="5493"/>
        <item x="2927"/>
        <item x="2731"/>
        <item x="4329"/>
        <item x="3162"/>
        <item x="2779"/>
        <item x="2393"/>
        <item x="909"/>
        <item x="377"/>
        <item x="1825"/>
        <item x="5733"/>
        <item x="2929"/>
        <item x="824"/>
        <item x="4390"/>
        <item x="2930"/>
        <item x="25"/>
        <item x="3949"/>
        <item x="41"/>
        <item x="356"/>
        <item x="4325"/>
        <item x="736"/>
        <item x="2931"/>
        <item x="1709"/>
        <item x="2194"/>
        <item x="739"/>
        <item x="746"/>
        <item x="5041"/>
        <item x="2960"/>
        <item x="2932"/>
        <item x="5502"/>
        <item x="4654"/>
        <item x="719"/>
        <item x="2962"/>
        <item x="3184"/>
        <item x="5002"/>
        <item x="3205"/>
        <item x="681"/>
        <item x="4779"/>
        <item x="632"/>
        <item x="5739"/>
        <item x="5740"/>
        <item x="5741"/>
        <item x="4587"/>
        <item x="546"/>
        <item x="4795"/>
        <item x="2791"/>
        <item x="1646"/>
        <item x="3756"/>
        <item x="2072"/>
        <item x="1630"/>
        <item x="5790"/>
        <item x="1328"/>
        <item x="227"/>
        <item x="4746"/>
        <item x="437"/>
        <item x="1391"/>
        <item x="358"/>
        <item x="2349"/>
        <item x="305"/>
        <item x="1136"/>
        <item x="5744"/>
        <item x="4394"/>
        <item x="121"/>
        <item x="2150"/>
        <item x="787"/>
        <item x="3531"/>
        <item x="5804"/>
        <item x="5240"/>
        <item x="1096"/>
        <item x="5276"/>
        <item x="5799"/>
        <item x="512"/>
        <item x="72"/>
        <item x="5241"/>
        <item x="721"/>
        <item x="5657"/>
        <item x="778"/>
        <item x="3720"/>
        <item x="3223"/>
        <item x="1179"/>
        <item x="2127"/>
        <item x="3329"/>
        <item x="2255"/>
        <item x="2491"/>
        <item x="3206"/>
        <item x="1180"/>
        <item x="4199"/>
        <item x="3220"/>
        <item x="4590"/>
        <item x="4724"/>
        <item x="4621"/>
        <item x="1274"/>
        <item x="4013"/>
        <item x="3207"/>
        <item x="1006"/>
        <item x="3832"/>
        <item x="3192"/>
        <item x="5748"/>
        <item x="4637"/>
        <item x="4638"/>
        <item x="1254"/>
        <item x="2120"/>
        <item x="3213"/>
        <item x="5162"/>
        <item x="4409"/>
        <item x="4410"/>
        <item x="4726"/>
        <item x="4757"/>
        <item x="4624"/>
        <item x="4522"/>
        <item x="4758"/>
        <item x="4639"/>
        <item x="4727"/>
        <item x="4593"/>
        <item x="4594"/>
        <item x="2423"/>
        <item x="2007"/>
        <item x="3208"/>
        <item x="4756"/>
        <item x="2275"/>
        <item x="3221"/>
        <item x="4597"/>
        <item x="4524"/>
        <item x="4731"/>
        <item x="1932"/>
        <item x="4320"/>
        <item x="3185"/>
        <item x="4412"/>
        <item x="4760"/>
        <item x="4640"/>
        <item x="4641"/>
        <item x="4625"/>
        <item x="4525"/>
        <item x="3330"/>
        <item x="5029"/>
        <item x="3193"/>
        <item x="4598"/>
        <item x="4413"/>
        <item x="4414"/>
        <item x="4732"/>
        <item x="4528"/>
        <item x="4415"/>
        <item x="5366"/>
        <item x="1514"/>
        <item x="3210"/>
        <item x="5752"/>
        <item x="4900"/>
        <item x="5753"/>
        <item x="2311"/>
        <item x="2070"/>
        <item x="3186"/>
        <item x="5343"/>
        <item x="5075"/>
        <item x="3215"/>
        <item x="4763"/>
        <item x="4643"/>
        <item x="4417"/>
        <item x="4529"/>
        <item x="4630"/>
        <item x="5755"/>
        <item x="4734"/>
        <item x="4418"/>
        <item x="4764"/>
        <item x="4530"/>
        <item x="5263"/>
        <item x="4644"/>
        <item x="4601"/>
        <item x="5756"/>
        <item x="4645"/>
        <item x="4419"/>
        <item x="4735"/>
        <item x="4765"/>
        <item x="1609"/>
        <item x="5400"/>
        <item x="3217"/>
        <item x="4531"/>
        <item x="4602"/>
        <item x="4532"/>
        <item x="1428"/>
        <item x="2234"/>
        <item x="3194"/>
        <item x="3331"/>
        <item x="2217"/>
        <item x="3332"/>
        <item x="2136"/>
        <item x="2287"/>
        <item x="3195"/>
        <item x="2697"/>
        <item x="4632"/>
        <item x="4649"/>
        <item x="4604"/>
        <item x="5792"/>
        <item x="4651"/>
        <item x="1482"/>
        <item x="2352"/>
        <item x="3216"/>
        <item x="5757"/>
        <item x="4767"/>
        <item x="4422"/>
        <item x="4635"/>
        <item x="4423"/>
        <item x="4736"/>
        <item x="4202"/>
        <item x="3906"/>
        <item x="4212"/>
        <item x="3888"/>
        <item x="493"/>
        <item x="5362"/>
        <item x="4143"/>
        <item x="3834"/>
        <item x="4134"/>
        <item x="3836"/>
        <item x="43"/>
        <item x="3831"/>
        <item x="1893"/>
        <item x="1861"/>
        <item x="2562"/>
        <item x="3391"/>
        <item x="5359"/>
        <item x="2440"/>
        <item x="1638"/>
        <item x="2441"/>
        <item x="447"/>
        <item x="2482"/>
        <item x="1639"/>
        <item x="2433"/>
        <item x="5554"/>
        <item x="2816"/>
        <item x="3389"/>
        <item x="5461"/>
        <item x="2548"/>
        <item x="1378"/>
        <item x="2470"/>
        <item x="771"/>
        <item x="2444"/>
        <item x="5358"/>
        <item x="2547"/>
        <item x="5063"/>
        <item x="4119"/>
        <item x="1049"/>
        <item x="4184"/>
        <item x="4203"/>
        <item x="3916"/>
        <item x="5308"/>
        <item x="2170"/>
        <item x="4274"/>
        <item x="3918"/>
        <item x="1473"/>
        <item x="2469"/>
        <item x="5506"/>
        <item x="2532"/>
        <item x="5249"/>
        <item x="2224"/>
        <item x="1978"/>
        <item x="5763"/>
        <item x="5476"/>
        <item x="2513"/>
        <item x="1704"/>
        <item x="2510"/>
        <item x="4142"/>
        <item x="3847"/>
        <item x="4304"/>
        <item x="4019"/>
        <item x="5715"/>
        <item x="4176"/>
        <item x="1223"/>
        <item x="4484"/>
        <item x="4277"/>
        <item x="5837"/>
        <item x="1681"/>
        <item x="2572"/>
        <item x="4368"/>
        <item x="4170"/>
        <item x="5279"/>
        <item x="2206"/>
        <item x="5547"/>
        <item x="2605"/>
        <item x="5430"/>
        <item x="4114"/>
        <item x="5213"/>
        <item x="4327"/>
        <item x="1311"/>
        <item x="2603"/>
        <item x="2245"/>
        <item x="2489"/>
        <item x="4207"/>
        <item x="4048"/>
        <item x="847"/>
        <item x="4148"/>
        <item x="1650"/>
        <item x="2604"/>
        <item x="4836"/>
        <item x="2486"/>
        <item x="5522"/>
        <item x="4546"/>
        <item x="4208"/>
        <item x="4049"/>
        <item x="4209"/>
        <item x="3951"/>
        <item x="603"/>
        <item x="5834"/>
        <item x="3661"/>
        <item x="3922"/>
        <item x="4205"/>
        <item x="4058"/>
        <item x="97"/>
        <item x="1450"/>
        <item x="2462"/>
        <item x="4210"/>
        <item x="3905"/>
        <item x="4362"/>
        <item x="3830"/>
        <item x="1605"/>
        <item x="2522"/>
        <item x="3392"/>
        <item x="4357"/>
        <item x="4125"/>
        <item x="860"/>
        <item x="1228"/>
        <item x="5147"/>
        <item x="3118"/>
        <item x="4936"/>
        <item x="2420"/>
        <item x="4211"/>
        <item x="4072"/>
        <item x="1424"/>
        <item x="2374"/>
        <item x="4257"/>
        <item x="3942"/>
        <item x="5599"/>
        <item x="2450"/>
        <item x="5567"/>
        <item x="2449"/>
        <item x="5538"/>
        <item x="2599"/>
        <item x="4192"/>
        <item x="3953"/>
        <item x="669"/>
        <item x="4786"/>
        <item x="662"/>
        <item x="4294"/>
        <item x="4324"/>
        <item x="3843"/>
        <item x="1070"/>
        <item x="3844"/>
        <item x="4175"/>
        <item x="3879"/>
        <item x="4695"/>
        <item x="2100"/>
        <item x="183"/>
        <item x="5784"/>
        <item x="5320"/>
        <item x="3218"/>
        <item x="213"/>
        <item x="5582"/>
        <item x="3138"/>
        <item x="397"/>
        <item x="4799"/>
        <item x="3082"/>
        <item x="4636"/>
        <item x="5759"/>
        <item x="5760"/>
        <item x="4556"/>
        <item x="4689"/>
        <item x="5761"/>
        <item x="5924"/>
        <item x="5925"/>
        <item x="5843"/>
        <item x="5926"/>
        <item x="5927"/>
        <item x="5844"/>
        <item x="5928"/>
        <item x="5929"/>
        <item x="5845"/>
        <item x="5930"/>
        <item x="5931"/>
        <item x="5846"/>
        <item x="3979"/>
        <item x="5847"/>
        <item x="5933"/>
        <item x="5934"/>
        <item x="5848"/>
        <item x="5935"/>
        <item x="5936"/>
        <item x="5849"/>
        <item x="5937"/>
        <item x="5938"/>
        <item x="5850"/>
        <item x="5939"/>
        <item x="5940"/>
        <item x="5851"/>
        <item x="5941"/>
        <item x="5942"/>
        <item x="5852"/>
        <item x="5943"/>
        <item x="5944"/>
        <item x="5853"/>
        <item x="5945"/>
        <item x="5946"/>
        <item x="5854"/>
        <item x="5947"/>
        <item x="5948"/>
        <item x="5855"/>
        <item x="5949"/>
        <item x="5950"/>
        <item x="5856"/>
        <item x="5951"/>
        <item x="5952"/>
        <item x="5857"/>
        <item x="5953"/>
        <item x="5954"/>
        <item x="5858"/>
        <item x="5955"/>
        <item x="5859"/>
        <item x="5956"/>
        <item x="5860"/>
        <item x="4962"/>
        <item x="5861"/>
        <item x="5958"/>
        <item x="5862"/>
        <item x="5959"/>
        <item x="5863"/>
        <item x="5960"/>
        <item x="5864"/>
        <item x="5961"/>
        <item x="5962"/>
        <item x="5865"/>
        <item x="5963"/>
        <item x="5256"/>
        <item x="5866"/>
        <item x="5965"/>
        <item x="5867"/>
        <item x="5966"/>
        <item x="5868"/>
        <item x="5967"/>
        <item x="5968"/>
        <item x="5869"/>
        <item x="5969"/>
        <item x="5870"/>
        <item x="5970"/>
        <item x="4467"/>
        <item x="5971"/>
        <item x="5972"/>
        <item x="5872"/>
        <item x="5973"/>
        <item x="5873"/>
        <item x="5974"/>
        <item x="5975"/>
        <item x="5874"/>
        <item x="5976"/>
        <item x="5977"/>
        <item x="5875"/>
        <item x="1570"/>
        <item x="5979"/>
        <item x="5877"/>
        <item x="5980"/>
        <item x="5878"/>
        <item x="5981"/>
        <item x="5982"/>
        <item x="5879"/>
        <item x="5983"/>
        <item x="5984"/>
        <item x="5880"/>
        <item x="5985"/>
        <item x="5986"/>
        <item x="5987"/>
        <item x="5881"/>
        <item x="5988"/>
        <item x="5989"/>
        <item x="5882"/>
        <item x="5990"/>
        <item x="3569"/>
        <item x="5883"/>
        <item x="5992"/>
        <item x="5884"/>
        <item x="5993"/>
        <item x="1800"/>
        <item x="5994"/>
        <item x="5886"/>
        <item x="5995"/>
        <item x="5996"/>
        <item x="5997"/>
        <item x="5887"/>
        <item x="5998"/>
        <item x="5888"/>
        <item x="5999"/>
        <item x="5889"/>
        <item x="6000"/>
        <item x="5890"/>
        <item x="6001"/>
        <item x="5891"/>
        <item x="6002"/>
        <item x="5892"/>
        <item x="6003"/>
        <item x="5893"/>
        <item x="6004"/>
        <item x="5894"/>
        <item x="6005"/>
        <item x="5895"/>
        <item x="6006"/>
        <item x="5896"/>
        <item x="6007"/>
        <item x="5897"/>
        <item x="6008"/>
        <item x="5898"/>
        <item x="6009"/>
        <item x="5899"/>
        <item x="6010"/>
        <item x="6011"/>
        <item x="5900"/>
        <item x="6012"/>
        <item x="5901"/>
        <item x="6013"/>
        <item x="6014"/>
        <item x="5902"/>
        <item x="6015"/>
        <item x="6016"/>
        <item x="5903"/>
        <item x="6017"/>
        <item x="6018"/>
        <item x="5906"/>
        <item x="6019"/>
        <item x="6020"/>
        <item x="5907"/>
        <item x="6021"/>
        <item x="1338"/>
        <item x="6022"/>
        <item x="6023"/>
        <item x="328"/>
        <item x="6024"/>
        <item x="5912"/>
        <item x="6025"/>
        <item x="6026"/>
        <item x="6027"/>
        <item x="5914"/>
        <item x="6028"/>
        <item x="6029"/>
        <item x="5915"/>
        <item x="6030"/>
        <item x="6031"/>
        <item x="5916"/>
        <item x="6032"/>
        <item x="5917"/>
        <item x="6033"/>
        <item x="5918"/>
        <item x="6034"/>
        <item x="5920"/>
        <item x="6035"/>
        <item x="6036"/>
        <item x="5921"/>
        <item x="6037"/>
        <item x="5922"/>
        <item x="6038"/>
        <item x="5923"/>
        <item x="81"/>
        <item x="3787"/>
        <item x="1553"/>
        <item x="3204"/>
        <item x="4981"/>
        <item x="1586"/>
        <item x="5762"/>
        <item x="4466"/>
        <item x="5094"/>
        <item x="5095"/>
        <item x="4662"/>
        <item x="5265"/>
        <item x="3811"/>
        <item x="5758"/>
        <item x="4572"/>
        <item x="4773"/>
        <item x="4708"/>
        <item x="4666"/>
        <item x="4774"/>
        <item x="2144"/>
        <item x="4515"/>
        <item x="4516"/>
        <item x="4709"/>
        <item x="4573"/>
        <item x="4775"/>
        <item x="4574"/>
        <item x="5764"/>
        <item x="5765"/>
        <item x="4667"/>
        <item x="4776"/>
        <item x="4663"/>
        <item x="4668"/>
        <item x="665"/>
        <item x="3679"/>
        <item x="2344"/>
        <item x="5159"/>
        <item x="5332"/>
        <item x="5723"/>
        <item x="5239"/>
        <item x="5736"/>
        <item x="4814"/>
        <item x="1061"/>
        <item x="3763"/>
        <item x="962"/>
        <item x="991"/>
        <item x="1461"/>
        <item x="3611"/>
        <item x="683"/>
        <item x="5380"/>
        <item x="3525"/>
        <item x="3551"/>
        <item x="924"/>
        <item x="1359"/>
        <item x="2242"/>
        <item x="95"/>
        <item x="5169"/>
        <item x="2027"/>
        <item x="5129"/>
        <item x="1351"/>
        <item x="3089"/>
        <item x="2792"/>
        <item x="3870"/>
        <item x="5581"/>
        <item x="2985"/>
        <item x="1950"/>
        <item x="5650"/>
        <item x="880"/>
        <item x="4585"/>
        <item x="1938"/>
        <item x="3691"/>
        <item x="5653"/>
        <item x="1750"/>
        <item x="1645"/>
        <item x="3243"/>
        <item x="4697"/>
        <item x="4472"/>
        <item x="2789"/>
        <item x="2526"/>
        <item x="879"/>
        <item x="4497"/>
        <item x="2013"/>
        <item x="3506"/>
        <item x="5396"/>
        <item x="4441"/>
        <item x="2077"/>
        <item x="2529"/>
        <item x="675"/>
        <item x="4711"/>
        <item x="1848"/>
        <item x="2459"/>
        <item x="5432"/>
        <item x="1386"/>
        <item x="1831"/>
        <item x="3736"/>
        <item x="903"/>
        <item x="5515"/>
        <item x="1145"/>
        <item x="3247"/>
        <item x="3840"/>
        <item x="6062"/>
        <item x="2340"/>
        <item x="2036"/>
        <item x="5449"/>
        <item x="1201"/>
        <item x="4989"/>
        <item x="1973"/>
        <item x="2493"/>
        <item x="1181"/>
        <item x="2794"/>
        <item x="1923"/>
        <item x="3520"/>
        <item x="551"/>
        <item x="4714"/>
        <item x="1653"/>
        <item x="3248"/>
        <item x="3111"/>
        <item x="1754"/>
        <item x="1226"/>
        <item x="1755"/>
        <item x="3212"/>
        <item x="5507"/>
        <item x="1316"/>
        <item x="4698"/>
        <item x="386"/>
        <item x="5101"/>
        <item x="3666"/>
        <item x="4182"/>
        <item x="5767"/>
        <item x="4993"/>
        <item x="1966"/>
        <item x="3511"/>
        <item x="1025"/>
        <item x="2763"/>
        <item x="3282"/>
        <item x="254"/>
        <item x="4665"/>
        <item x="1868"/>
        <item x="2533"/>
        <item x="441"/>
        <item x="938"/>
        <item x="3214"/>
        <item x="3252"/>
        <item x="3385"/>
        <item x="5677"/>
        <item x="1256"/>
        <item x="4206"/>
        <item x="5749"/>
        <item x="4699"/>
        <item x="931"/>
        <item x="1489"/>
        <item x="5102"/>
        <item x="135"/>
        <item x="558"/>
        <item x="2668"/>
        <item x="5768"/>
        <item x="1855"/>
        <item x="5124"/>
        <item x="5551"/>
        <item x="5769"/>
        <item x="1490"/>
        <item x="1974"/>
        <item x="2161"/>
        <item x="3254"/>
        <item x="5205"/>
        <item x="1984"/>
        <item x="3508"/>
        <item x="901"/>
        <item x="5325"/>
        <item x="1828"/>
        <item x="2430"/>
        <item x="573"/>
        <item x="1492"/>
        <item x="1157"/>
        <item x="2162"/>
        <item x="3698"/>
        <item x="589"/>
        <item x="3667"/>
        <item x="2674"/>
        <item x="4653"/>
        <item x="3553"/>
        <item x="4060"/>
        <item x="2675"/>
        <item x="4700"/>
        <item x="2999"/>
        <item x="608"/>
        <item x="1988"/>
        <item x="2676"/>
        <item x="4684"/>
        <item x="4715"/>
        <item x="4685"/>
        <item x="4686"/>
        <item x="5367"/>
        <item x="1765"/>
        <item x="3991"/>
        <item x="975"/>
        <item x="4655"/>
        <item x="1469"/>
        <item x="3555"/>
        <item x="4702"/>
        <item x="1757"/>
        <item x="1341"/>
        <item x="2023"/>
        <item x="2997"/>
        <item x="800"/>
        <item x="1417"/>
        <item x="3556"/>
        <item x="5665"/>
        <item x="933"/>
        <item x="1363"/>
        <item x="4103"/>
        <item x="939"/>
        <item x="2024"/>
        <item x="968"/>
        <item x="2026"/>
        <item x="4687"/>
        <item x="1532"/>
        <item x="1886"/>
        <item x="3709"/>
        <item x="793"/>
        <item x="1207"/>
        <item x="1657"/>
        <item x="3859"/>
        <item x="982"/>
        <item x="4187"/>
        <item x="5495"/>
        <item x="4188"/>
        <item x="3064"/>
        <item x="1083"/>
        <item x="1404"/>
        <item x="2570"/>
        <item x="699"/>
        <item x="5615"/>
        <item x="1356"/>
        <item x="3762"/>
        <item x="596"/>
        <item x="1495"/>
        <item x="1042"/>
        <item x="1564"/>
        <item x="4605"/>
        <item x="3701"/>
        <item x="755"/>
        <item x="1496"/>
        <item x="3702"/>
        <item x="1200"/>
        <item x="2207"/>
        <item x="4469"/>
        <item x="892"/>
        <item x="11"/>
        <item x="1692"/>
        <item x="3851"/>
        <item x="275"/>
        <item x="258"/>
        <item x="2288"/>
        <item x="2163"/>
        <item x="5795"/>
        <item x="2718"/>
        <item x="3059"/>
        <item x="5595"/>
        <item x="2784"/>
        <item x="1975"/>
        <item x="3127"/>
        <item x="2943"/>
        <item x="2749"/>
        <item x="5077"/>
        <item x="3602"/>
        <item x="1239"/>
        <item x="1943"/>
        <item x="5842"/>
        <item x="5704"/>
        <item x="1990"/>
        <item x="2209"/>
        <item x="6063"/>
        <item x="1555"/>
        <item x="5628"/>
        <item x="2944"/>
        <item x="1739"/>
        <item x="3319"/>
        <item x="3149"/>
        <item x="3272"/>
        <item x="2424"/>
        <item x="1917"/>
        <item x="2452"/>
        <item x="3120"/>
        <item x="2933"/>
        <item x="5811"/>
        <item x="1881"/>
        <item x="2742"/>
        <item x="1447"/>
        <item x="3124"/>
        <item x="3044"/>
        <item x="3045"/>
        <item x="1055"/>
        <item x="2052"/>
        <item x="2021"/>
        <item x="3013"/>
        <item x="2745"/>
        <item x="3309"/>
        <item x="5083"/>
        <item x="5084"/>
        <item x="161"/>
        <item x="4827"/>
        <item x="944"/>
        <item x="2935"/>
        <item x="5509"/>
        <item x="5182"/>
        <item x="1193"/>
        <item x="1199"/>
        <item x="5654"/>
        <item x="2704"/>
        <item x="3768"/>
        <item x="5819"/>
        <item x="5713"/>
        <item x="5523"/>
        <item x="4626"/>
        <item x="5801"/>
        <item x="4718"/>
        <item x="4707"/>
        <item x="4719"/>
        <item x="4720"/>
        <item x="5600"/>
        <item x="969"/>
        <item x="3579"/>
        <item x="5796"/>
        <item x="62"/>
        <item x="5835"/>
        <item x="5836"/>
        <item x="495"/>
        <item x="5838"/>
        <item x="5839"/>
        <item x="64"/>
        <item x="5841"/>
        <item x="2383"/>
        <item x="1583"/>
        <item x="5472"/>
        <item x="5494"/>
        <item x="3649"/>
        <item x="5173"/>
        <item x="4717"/>
        <item x="4769"/>
        <item x="5174"/>
        <item x="4770"/>
        <item x="702"/>
        <item x="1299"/>
        <item x="5175"/>
        <item x="5131"/>
        <item x="701"/>
        <item x="1619"/>
        <item x="1854"/>
        <item x="3839"/>
        <item x="2498"/>
        <item x="261"/>
        <item x="645"/>
        <item x="906"/>
        <item x="764"/>
        <item x="685"/>
        <item x="2157"/>
        <item x="609"/>
        <item x="1067"/>
        <item x="2211"/>
        <item x="2468"/>
        <item x="2473"/>
        <item x="1138"/>
        <item x="1384"/>
        <item x="4432"/>
        <item x="1269"/>
        <item x="651"/>
        <item x="2408"/>
        <item x="2893"/>
        <item x="1916"/>
        <item x="5222"/>
        <item x="3613"/>
        <item x="1350"/>
        <item x="2824"/>
        <item x="5070"/>
        <item x="2914"/>
        <item x="5298"/>
        <item x="2507"/>
        <item x="153"/>
        <item x="1985"/>
        <item x="996"/>
        <item x="1516"/>
        <item x="390"/>
        <item x="1208"/>
        <item x="5255"/>
        <item x="1976"/>
        <item x="911"/>
        <item x="2984"/>
        <item x="5572"/>
        <item x="1471"/>
        <item x="2447"/>
        <item x="3473"/>
        <item x="1906"/>
        <item x="1173"/>
        <item x="562"/>
        <item x="5081"/>
        <item x="3483"/>
        <item x="488"/>
        <item x="2380"/>
        <item x="133"/>
        <item x="3451"/>
        <item x="3399"/>
        <item x="1081"/>
        <item x="6064"/>
        <item x="1724"/>
        <item x="2581"/>
        <item x="3474"/>
        <item x="3742"/>
        <item x="3237"/>
        <item x="1753"/>
        <item x="3672"/>
        <item x="3003"/>
        <item x="4482"/>
        <item x="951"/>
        <item x="2575"/>
        <item x="3084"/>
        <item x="2015"/>
        <item x="1019"/>
        <item x="652"/>
        <item x="1430"/>
        <item x="2400"/>
        <item x="4789"/>
        <item x="2936"/>
        <item x="2402"/>
        <item x="3037"/>
        <item x="3004"/>
        <item x="5157"/>
        <item x="2521"/>
        <item x="1613"/>
        <item x="2574"/>
        <item x="5680"/>
        <item x="5223"/>
        <item x="2005"/>
        <item x="2448"/>
        <item x="3061"/>
        <item x="1267"/>
        <item x="429"/>
        <item x="2342"/>
        <item x="3085"/>
        <item x="1818"/>
        <item x="3116"/>
        <item x="384"/>
        <item x="3010"/>
        <item x="3086"/>
        <item x="3539"/>
        <item x="3126"/>
        <item x="1388"/>
        <item x="3087"/>
        <item x="3074"/>
        <item x="2635"/>
        <item x="563"/>
        <item x="964"/>
        <item x="2117"/>
        <item x="3959"/>
        <item x="5659"/>
        <item x="3708"/>
        <item x="2998"/>
        <item x="1095"/>
        <item x="3548"/>
        <item x="3421"/>
        <item x="2116"/>
        <item x="3234"/>
        <item x="1027"/>
        <item x="2945"/>
        <item x="2418"/>
        <item x="249"/>
        <item x="2509"/>
        <item x="5871"/>
        <item x="2556"/>
        <item x="1220"/>
        <item x="789"/>
        <item x="3748"/>
        <item x="3422"/>
        <item x="3181"/>
        <item x="767"/>
        <item x="1603"/>
        <item x="3109"/>
        <item x="315"/>
        <item x="1563"/>
        <item x="3077"/>
        <item x="3062"/>
        <item x="1209"/>
        <item x="2381"/>
        <item x="875"/>
        <item x="4830"/>
        <item x="2123"/>
        <item x="803"/>
        <item x="2523"/>
        <item x="2586"/>
        <item x="132"/>
        <item x="1788"/>
        <item x="3001"/>
        <item x="605"/>
        <item x="518"/>
        <item x="839"/>
        <item x="4995"/>
        <item x="2915"/>
        <item x="631"/>
        <item x="905"/>
        <item x="3670"/>
        <item x="2460"/>
        <item x="3380"/>
        <item x="791"/>
        <item x="3673"/>
        <item x="5876"/>
        <item x="1345"/>
        <item x="574"/>
        <item x="2446"/>
        <item x="3575"/>
        <item x="773"/>
        <item x="1202"/>
        <item x="3014"/>
        <item x="3078"/>
        <item x="1999"/>
        <item x="193"/>
        <item x="2610"/>
        <item x="856"/>
        <item x="3018"/>
        <item x="140"/>
        <item x="1176"/>
        <item x="5503"/>
        <item x="2937"/>
        <item x="2527"/>
        <item x="2938"/>
        <item x="54"/>
        <item x="1797"/>
        <item x="4548"/>
        <item x="3400"/>
        <item x="4817"/>
        <item x="1929"/>
        <item x="3063"/>
        <item x="3117"/>
        <item x="1102"/>
        <item x="355"/>
        <item x="3008"/>
        <item x="3587"/>
        <item x="5218"/>
        <item x="513"/>
        <item x="898"/>
        <item x="5319"/>
        <item x="2608"/>
        <item x="1104"/>
        <item x="1182"/>
        <item x="3041"/>
        <item x="3065"/>
        <item x="1880"/>
        <item x="5108"/>
        <item x="3355"/>
        <item x="3466"/>
        <item x="5016"/>
        <item x="45"/>
        <item x="5813"/>
        <item x="646"/>
        <item x="2939"/>
        <item x="403"/>
        <item x="3428"/>
        <item x="293"/>
        <item x="3021"/>
        <item x="287"/>
        <item x="1085"/>
        <item x="2341"/>
        <item x="1368"/>
        <item x="5711"/>
        <item x="5295"/>
        <item x="3544"/>
        <item x="313"/>
        <item x="3552"/>
        <item x="2597"/>
        <item x="4842"/>
        <item x="1252"/>
        <item x="1204"/>
        <item x="3675"/>
        <item x="5188"/>
        <item x="564"/>
        <item x="1891"/>
        <item x="4333"/>
        <item x="2614"/>
        <item x="2188"/>
        <item x="1005"/>
        <item x="4553"/>
        <item x="2314"/>
        <item x="980"/>
        <item x="842"/>
        <item x="2343"/>
        <item x="2598"/>
        <item x="981"/>
        <item x="3164"/>
        <item x="656"/>
        <item x="3671"/>
        <item x="3461"/>
        <item x="1185"/>
        <item x="936"/>
        <item x="1593"/>
        <item x="3450"/>
        <item x="2497"/>
        <item x="466"/>
        <item x="2954"/>
        <item x="5405"/>
        <item x="641"/>
        <item x="3020"/>
        <item x="3015"/>
        <item x="4691"/>
        <item x="1926"/>
        <item x="859"/>
        <item x="4880"/>
        <item x="5685"/>
        <item x="693"/>
        <item x="2682"/>
        <item x="231"/>
        <item x="2582"/>
        <item x="2613"/>
        <item x="5375"/>
        <item x="1156"/>
        <item x="2578"/>
        <item x="2612"/>
        <item x="3561"/>
        <item x="6040"/>
        <item x="1375"/>
        <item x="2580"/>
        <item x="3043"/>
        <item x="3958"/>
        <item x="5091"/>
        <item x="3502"/>
        <item x="3644"/>
        <item x="4906"/>
        <item x="4218"/>
        <item x="5379"/>
        <item x="707"/>
        <item x="2315"/>
        <item x="1972"/>
        <item x="1390"/>
        <item x="412"/>
        <item x="3578"/>
        <item x="3047"/>
        <item x="1127"/>
        <item x="1276"/>
        <item x="1337"/>
        <item x="4309"/>
        <item x="3503"/>
        <item x="2640"/>
        <item x="813"/>
        <item x="2426"/>
        <item x="3034"/>
        <item x="2004"/>
        <item x="1212"/>
        <item x="3589"/>
        <item x="3016"/>
        <item x="2148"/>
        <item x="2118"/>
        <item x="5112"/>
        <item x="3431"/>
        <item x="1076"/>
        <item x="413"/>
        <item x="2557"/>
        <item x="2611"/>
        <item x="1539"/>
        <item x="108"/>
        <item x="2252"/>
        <item x="425"/>
        <item x="2324"/>
        <item x="2413"/>
        <item x="269"/>
        <item x="2454"/>
        <item x="950"/>
        <item x="3481"/>
        <item x="1565"/>
        <item x="3235"/>
        <item x="904"/>
        <item x="1498"/>
        <item x="2251"/>
        <item x="1887"/>
        <item x="333"/>
        <item x="3825"/>
        <item x="3000"/>
        <item x="321"/>
        <item x="2576"/>
        <item x="3079"/>
        <item x="4443"/>
        <item x="617"/>
        <item x="2996"/>
        <item x="3547"/>
        <item x="3414"/>
        <item x="654"/>
        <item x="2588"/>
        <item x="2577"/>
        <item x="3017"/>
        <item x="1084"/>
        <item x="2641"/>
        <item x="4806"/>
        <item x="3036"/>
        <item x="867"/>
        <item x="522"/>
        <item x="3019"/>
        <item x="3457"/>
        <item x="1664"/>
        <item x="1218"/>
        <item x="3554"/>
        <item x="3415"/>
        <item x="1488"/>
        <item x="38"/>
        <item x="2606"/>
        <item x="349"/>
        <item x="3165"/>
        <item x="2191"/>
        <item x="5718"/>
        <item x="861"/>
        <item x="3232"/>
        <item x="2437"/>
        <item x="3653"/>
        <item x="3143"/>
        <item x="5092"/>
        <item x="5060"/>
        <item x="4721"/>
        <item x="5771"/>
        <item x="579"/>
        <item x="657"/>
        <item x="440"/>
        <item x="2003"/>
        <item x="52"/>
        <item x="159"/>
        <item x="1562"/>
        <item x="611"/>
        <item x="130"/>
        <item x="35"/>
        <item x="416"/>
        <item x="232"/>
        <item x="23"/>
        <item x="51"/>
        <item x="692"/>
        <item x="205"/>
        <item x="1016"/>
        <item x="345"/>
        <item x="5069"/>
        <item x="5022"/>
        <item x="76"/>
        <item x="18"/>
        <item x="834"/>
        <item x="1056"/>
        <item x="145"/>
        <item x="350"/>
        <item x="5109"/>
        <item x="2585"/>
        <item x="5797"/>
        <item x="157"/>
        <item x="392"/>
        <item x="784"/>
        <item x="236"/>
        <item x="96"/>
        <item x="5055"/>
        <item x="2743"/>
        <item x="12"/>
        <item x="58"/>
        <item x="3676"/>
        <item x="216"/>
        <item x="943"/>
        <item x="2152"/>
        <item x="330"/>
        <item x="3397"/>
        <item x="1129"/>
        <item x="2399"/>
        <item x="3050"/>
        <item x="480"/>
        <item x="294"/>
        <item x="3396"/>
        <item x="1487"/>
        <item x="3310"/>
        <item x="427"/>
        <item x="1819"/>
        <item x="446"/>
        <item x="3761"/>
        <item x="1942"/>
        <item x="387"/>
        <item x="3051"/>
        <item x="30"/>
        <item x="198"/>
        <item x="2512"/>
        <item x="956"/>
        <item x="954"/>
        <item x="2977"/>
        <item x="209"/>
        <item x="4967"/>
        <item x="4919"/>
        <item x="3557"/>
        <item x="411"/>
        <item x="2957"/>
        <item x="1167"/>
        <item x="2978"/>
        <item x="1423"/>
        <item x="3429"/>
        <item x="1354"/>
        <item x="3166"/>
        <item x="3238"/>
        <item x="5020"/>
        <item x="3095"/>
        <item x="5074"/>
        <item x="5619"/>
        <item x="629"/>
        <item x="2508"/>
        <item x="4810"/>
        <item x="3046"/>
        <item x="2979"/>
        <item x="79"/>
        <item x="4890"/>
        <item x="2552"/>
        <item x="3236"/>
        <item x="1172"/>
        <item x="3029"/>
        <item x="538"/>
        <item x="6065"/>
        <item x="6066"/>
        <item x="138"/>
        <item x="3427"/>
        <item x="689"/>
        <item x="2980"/>
        <item x="3459"/>
        <item x="2609"/>
        <item x="5603"/>
        <item x="4305"/>
        <item x="1164"/>
        <item x="3128"/>
        <item x="1408"/>
        <item x="118"/>
        <item x="3456"/>
        <item x="1303"/>
        <item x="851"/>
        <item x="3030"/>
        <item x="116"/>
        <item x="4152"/>
        <item x="576"/>
        <item x="184"/>
        <item x="3031"/>
        <item x="15"/>
        <item x="3129"/>
        <item x="164"/>
        <item x="3167"/>
        <item x="2264"/>
        <item x="4169"/>
        <item x="4902"/>
        <item x="3163"/>
        <item x="3492"/>
        <item x="1668"/>
        <item x="4896"/>
        <item x="2377"/>
        <item x="2663"/>
        <item x="2963"/>
        <item x="3515"/>
        <item x="113"/>
        <item x="3168"/>
        <item x="4725"/>
        <item x="1775"/>
        <item x="3032"/>
        <item x="3715"/>
        <item x="223"/>
        <item x="2964"/>
        <item x="4009"/>
        <item x="1163"/>
        <item x="3033"/>
        <item x="4136"/>
        <item x="630"/>
        <item x="3052"/>
        <item x="2032"/>
        <item x="129"/>
        <item x="3144"/>
        <item x="3372"/>
        <item x="66"/>
        <item x="6067"/>
        <item x="3112"/>
        <item x="111"/>
        <item x="6068"/>
        <item x="1806"/>
        <item x="285"/>
        <item x="3114"/>
        <item x="5338"/>
        <item x="369"/>
        <item x="3053"/>
        <item x="436"/>
        <item x="415"/>
        <item x="5165"/>
        <item x="91"/>
        <item x="63"/>
        <item x="2241"/>
        <item x="2173"/>
        <item x="85"/>
        <item x="2966"/>
        <item x="2589"/>
        <item x="521"/>
        <item x="3054"/>
        <item x="4162"/>
        <item x="670"/>
        <item x="3311"/>
        <item x="1982"/>
        <item x="734"/>
        <item x="3312"/>
        <item x="3507"/>
        <item x="57"/>
        <item x="3055"/>
        <item x="3493"/>
        <item x="408"/>
        <item x="3130"/>
        <item x="5904"/>
        <item x="203"/>
        <item x="3240"/>
        <item x="4301"/>
        <item x="80"/>
        <item x="2981"/>
        <item x="3462"/>
        <item x="65"/>
        <item x="2970"/>
        <item x="1500"/>
        <item x="3893"/>
        <item x="55"/>
        <item x="3131"/>
        <item x="155"/>
        <item x="3056"/>
        <item x="677"/>
        <item x="3224"/>
        <item x="506"/>
        <item x="3169"/>
        <item x="537"/>
        <item x="4224"/>
        <item x="3772"/>
        <item x="5403"/>
        <item x="5743"/>
        <item x="3233"/>
        <item x="360"/>
        <item x="3132"/>
        <item x="1721"/>
        <item x="3170"/>
        <item x="486"/>
        <item x="3057"/>
        <item x="3809"/>
        <item x="3730"/>
        <item x="2281"/>
        <item x="3150"/>
        <item x="932"/>
        <item x="3280"/>
        <item x="2356"/>
        <item x="4737"/>
        <item x="1250"/>
        <item x="5404"/>
        <item x="1289"/>
        <item x="3108"/>
        <item x="2097"/>
        <item x="844"/>
        <item x="948"/>
        <item x="433"/>
        <item x="3173"/>
        <item x="5824"/>
        <item x="16"/>
        <item x="137"/>
        <item x="549"/>
        <item x="337"/>
        <item x="3134"/>
        <item x="3136"/>
        <item x="531"/>
        <item x="6041"/>
        <item x="2971"/>
        <item x="1"/>
        <item x="1238"/>
        <item x="2972"/>
        <item x="4927"/>
        <item x="5068"/>
        <item x="1763"/>
        <item x="1116"/>
        <item x="5"/>
        <item x="3145"/>
        <item x="3146"/>
        <item x="2688"/>
        <item x="4026"/>
        <item x="152"/>
        <item x="3058"/>
        <item x="14"/>
        <item x="3313"/>
        <item x="5164"/>
        <item x="5783"/>
        <item x="1772"/>
        <item x="2982"/>
        <item x="242"/>
        <item x="3148"/>
        <item x="49"/>
        <item x="3174"/>
        <item x="5167"/>
        <item x="4059"/>
        <item x="1110"/>
        <item x="4750"/>
        <item x="2690"/>
        <item x="4751"/>
        <item x="86"/>
        <item x="855"/>
        <item x="127"/>
        <item x="354"/>
        <item x="122"/>
        <item x="73"/>
        <item x="5190"/>
        <item x="5183"/>
        <item x="281"/>
        <item x="1814"/>
        <item x="3255"/>
        <item x="853"/>
        <item x="1710"/>
        <item x="3256"/>
        <item x="1277"/>
        <item x="4128"/>
        <item x="3098"/>
        <item x="5192"/>
        <item x="5168"/>
        <item x="3121"/>
        <item x="4924"/>
        <item x="4904"/>
        <item x="5236"/>
        <item x="4932"/>
        <item x="5140"/>
        <item x="2983"/>
        <item x="418"/>
        <item x="5807"/>
        <item x="146"/>
        <item x="1020"/>
        <item x="24"/>
        <item x="1007"/>
        <item x="307"/>
        <item x="961"/>
        <item x="2214"/>
        <item x="2085"/>
        <item x="828"/>
        <item x="1419"/>
        <item x="1933"/>
        <item x="1892"/>
        <item x="1310"/>
        <item x="2568"/>
        <item x="273"/>
        <item x="587"/>
        <item x="591"/>
        <item x="559"/>
        <item x="997"/>
        <item x="1011"/>
        <item x="3961"/>
        <item x="1647"/>
        <item x="13"/>
        <item x="622"/>
        <item x="222"/>
        <item x="234"/>
        <item x="2202"/>
        <item x="998"/>
        <item x="2035"/>
        <item x="3636"/>
        <item x="331"/>
        <item x="1137"/>
        <item x="252"/>
        <item x="2350"/>
        <item x="2038"/>
        <item x="1934"/>
        <item x="634"/>
        <item x="498"/>
        <item x="166"/>
        <item x="779"/>
        <item x="5137"/>
        <item x="3432"/>
        <item x="1123"/>
        <item x="1124"/>
        <item x="2121"/>
        <item x="1003"/>
        <item x="2974"/>
        <item x="2514"/>
        <item x="3904"/>
        <item x="3678"/>
        <item x="1251"/>
        <item x="2277"/>
        <item x="1780"/>
        <item x="1928"/>
        <item x="571"/>
        <item x="606"/>
        <item x="625"/>
        <item x="733"/>
        <item x="19"/>
        <item x="1184"/>
        <item x="2029"/>
        <item x="1285"/>
        <item x="300"/>
        <item x="1446"/>
        <item x="4027"/>
        <item x="4174"/>
        <item x="3783"/>
        <item x="4193"/>
        <item x="715"/>
        <item x="5545"/>
        <item x="1598"/>
        <item x="322"/>
        <item x="548"/>
        <item x="916"/>
        <item x="1472"/>
        <item x="5125"/>
        <item x="492"/>
        <item x="3152"/>
        <item x="1023"/>
        <item x="94"/>
        <item x="3281"/>
        <item x="3323"/>
        <item x="1301"/>
        <item x="5777"/>
        <item x="4066"/>
        <item x="5517"/>
        <item x="4768"/>
        <item x="109"/>
        <item x="5519"/>
        <item x="5416"/>
        <item x="4195"/>
        <item x="3563"/>
        <item x="3549"/>
        <item x="3122"/>
        <item x="1944"/>
        <item x="3346"/>
        <item x="343"/>
        <item x="3314"/>
        <item x="3291"/>
        <item x="5829"/>
        <item x="3559"/>
        <item x="5694"/>
        <item x="3784"/>
        <item x="2694"/>
        <item x="3403"/>
        <item x="3550"/>
        <item x="1628"/>
        <item x="224"/>
        <item x="286"/>
        <item x="5788"/>
        <item x="5018"/>
        <item x="5832"/>
        <item x="2881"/>
        <item x="2131"/>
        <item x="3096"/>
        <item x="3324"/>
        <item x="952"/>
        <item x="1830"/>
        <item x="1732"/>
        <item x="4682"/>
        <item x="3241"/>
        <item x="2455"/>
        <item x="3225"/>
        <item x="5510"/>
        <item x="3283"/>
        <item x="1937"/>
        <item x="3284"/>
        <item x="4898"/>
        <item x="1640"/>
        <item x="3643"/>
        <item x="525"/>
        <item x="5201"/>
        <item x="5220"/>
        <item x="4782"/>
        <item x="5202"/>
        <item x="761"/>
        <item x="2246"/>
        <item x="2112"/>
        <item x="3564"/>
        <item x="3593"/>
        <item x="4185"/>
        <item x="4777"/>
        <item x="2839"/>
        <item x="2840"/>
        <item x="2464"/>
        <item x="5418"/>
        <item x="1435"/>
        <item x="2285"/>
        <item x="5669"/>
        <item x="2235"/>
        <item x="2825"/>
        <item x="5805"/>
        <item x="3624"/>
        <item x="2125"/>
        <item x="3594"/>
        <item x="4067"/>
        <item x="2769"/>
        <item x="2180"/>
        <item x="1366"/>
        <item x="3048"/>
        <item x="1265"/>
        <item x="2135"/>
        <item x="3711"/>
        <item x="5283"/>
        <item x="4694"/>
        <item x="4575"/>
        <item x="868"/>
        <item x="5470"/>
        <item x="1610"/>
        <item x="1884"/>
        <item x="598"/>
        <item x="637"/>
        <item x="2145"/>
        <item x="2520"/>
        <item x="963"/>
        <item x="1766"/>
        <item x="1678"/>
        <item x="357"/>
        <item x="2164"/>
        <item x="3695"/>
        <item x="5826"/>
        <item x="1948"/>
        <item x="1142"/>
        <item x="1949"/>
        <item x="2222"/>
        <item x="190"/>
        <item x="2174"/>
        <item x="2616"/>
        <item x="5786"/>
        <item x="1100"/>
        <item x="1052"/>
        <item x="2302"/>
        <item x="2199"/>
        <item x="5053"/>
        <item x="5056"/>
        <item x="2319"/>
        <item x="1597"/>
        <item x="2055"/>
        <item x="2490"/>
        <item x="2822"/>
        <item x="2495"/>
        <item x="2320"/>
        <item x="2928"/>
        <item x="2483"/>
        <item x="2158"/>
        <item x="1840"/>
        <item x="4812"/>
        <item x="1907"/>
        <item x="1688"/>
        <item x="2620"/>
        <item x="1683"/>
        <item x="4254"/>
        <item x="3721"/>
        <item x="2425"/>
        <item x="1883"/>
        <item x="2096"/>
        <item x="3751"/>
        <item x="271"/>
        <item x="1741"/>
        <item x="1413"/>
        <item x="2215"/>
        <item x="3576"/>
        <item x="2501"/>
        <item x="2503"/>
        <item x="3417"/>
        <item x="335"/>
        <item x="5350"/>
        <item x="3586"/>
        <item x="5656"/>
        <item x="752"/>
        <item x="5086"/>
        <item x="2539"/>
        <item x="854"/>
        <item x="5329"/>
        <item x="3909"/>
        <item x="1970"/>
        <item x="117"/>
        <item x="1086"/>
        <item x="2231"/>
        <item x="1870"/>
        <item x="511"/>
        <item x="2006"/>
        <item x="2502"/>
        <item x="5442"/>
        <item x="1147"/>
        <item x="748"/>
        <item x="572"/>
        <item x="1746"/>
        <item x="1125"/>
        <item x="676"/>
        <item x="2083"/>
        <item x="2823"/>
        <item x="4372"/>
        <item x="4997"/>
        <item x="881"/>
        <item x="351"/>
        <item x="877"/>
        <item x="3740"/>
        <item x="4487"/>
        <item x="995"/>
        <item x="2487"/>
        <item x="1034"/>
        <item x="869"/>
        <item x="1389"/>
        <item x="2740"/>
        <item x="5103"/>
        <item x="5563"/>
        <item x="5093"/>
        <item x="5564"/>
        <item x="4068"/>
        <item x="115"/>
        <item x="368"/>
        <item x="1187"/>
        <item x="1534"/>
        <item x="2891"/>
        <item x="3881"/>
        <item x="167"/>
        <item x="1314"/>
        <item x="1725"/>
        <item x="123"/>
        <item x="1340"/>
        <item x="5076"/>
        <item x="3712"/>
        <item x="3239"/>
        <item x="808"/>
        <item x="1575"/>
        <item x="2088"/>
        <item x="1707"/>
        <item x="4350"/>
        <item x="2795"/>
        <item x="217"/>
        <item x="5313"/>
        <item x="3390"/>
        <item x="5455"/>
        <item x="3816"/>
        <item x="2093"/>
        <item x="705"/>
        <item x="1380"/>
        <item x="2335"/>
        <item x="2517"/>
        <item x="2480"/>
        <item x="3386"/>
        <item x="1748"/>
        <item x="295"/>
        <item x="2474"/>
        <item x="1300"/>
        <item x="550"/>
        <item x="3933"/>
        <item x="4874"/>
        <item x="2472"/>
        <item x="5568"/>
        <item x="1319"/>
        <item x="5277"/>
        <item x="4887"/>
        <item x="5337"/>
        <item x="4321"/>
        <item x="2744"/>
        <item x="33"/>
        <item x="3424"/>
        <item x="2817"/>
        <item x="2684"/>
        <item x="4010"/>
        <item x="2141"/>
        <item x="6069"/>
        <item x="1057"/>
        <item x="708"/>
        <item x="2042"/>
        <item x="1259"/>
        <item x="5057"/>
        <item x="826"/>
        <item x="3871"/>
        <item x="3387"/>
        <item x="3228"/>
        <item x="1987"/>
        <item x="3581"/>
        <item x="4889"/>
        <item x="2178"/>
        <item x="3496"/>
        <item x="4489"/>
        <item x="2594"/>
        <item x="5024"/>
        <item x="2289"/>
        <item x="4803"/>
        <item x="4781"/>
        <item x="5465"/>
        <item x="2961"/>
        <item x="2298"/>
        <item x="2330"/>
        <item x="5556"/>
        <item x="2396"/>
        <item x="3230"/>
        <item x="1290"/>
        <item x="1307"/>
        <item x="3603"/>
        <item x="2105"/>
        <item x="4949"/>
        <item x="3231"/>
        <item x="4809"/>
        <item x="4780"/>
        <item x="724"/>
        <item x="3423"/>
        <item x="1439"/>
        <item x="2500"/>
        <item x="312"/>
        <item x="2181"/>
        <item x="2546"/>
        <item x="1768"/>
        <item x="918"/>
        <item x="1365"/>
        <item x="2233"/>
        <item x="3453"/>
        <item x="2102"/>
        <item x="2020"/>
        <item x="1214"/>
        <item x="2196"/>
        <item x="2012"/>
        <item x="1667"/>
        <item x="965"/>
        <item x="2892"/>
        <item x="3229"/>
        <item x="1427"/>
        <item x="3226"/>
        <item x="1294"/>
        <item x="4862"/>
        <item x="4463"/>
        <item x="1213"/>
        <item x="1313"/>
        <item x="3426"/>
        <item x="1572"/>
        <item x="3227"/>
        <item x="3199"/>
        <item x="4821"/>
        <item x="5376"/>
        <item x="4133"/>
        <item x="3608"/>
        <item x="3002"/>
        <item x="1432"/>
        <item x="3022"/>
        <item x="1494"/>
        <item x="1080"/>
        <item x="3099"/>
        <item x="3080"/>
        <item x="1778"/>
        <item x="3156"/>
        <item x="83"/>
        <item x="2301"/>
        <item x="3071"/>
        <item x="1089"/>
        <item x="805"/>
        <item x="3157"/>
        <item x="3081"/>
        <item x="1945"/>
        <item x="3257"/>
        <item x="141"/>
        <item x="4659"/>
        <item x="1348"/>
        <item x="3023"/>
        <item x="3097"/>
        <item x="1857"/>
        <item x="2248"/>
        <item x="3038"/>
        <item x="4485"/>
        <item x="4050"/>
        <item x="173"/>
        <item x="3024"/>
        <item x="1497"/>
        <item x="2481"/>
        <item x="3139"/>
        <item x="866"/>
        <item x="4511"/>
        <item x="1222"/>
        <item x="3315"/>
        <item x="1317"/>
        <item x="4300"/>
        <item x="1600"/>
        <item x="3140"/>
        <item x="3600"/>
        <item x="2254"/>
        <item x="1466"/>
        <item x="2993"/>
        <item x="3674"/>
        <item x="2227"/>
        <item x="1841"/>
        <item x="3141"/>
        <item x="4613"/>
        <item x="2257"/>
        <item x="2994"/>
        <item x="3471"/>
        <item x="2256"/>
        <item x="2567"/>
        <item x="2995"/>
        <item x="3662"/>
        <item x="3821"/>
        <item x="5700"/>
        <item x="3940"/>
        <item x="3158"/>
        <item x="3655"/>
        <item x="3265"/>
        <item x="5071"/>
        <item x="2357"/>
        <item x="1584"/>
        <item x="4364"/>
        <item x="3258"/>
        <item x="976"/>
        <item x="1737"/>
        <item x="3604"/>
        <item x="3060"/>
        <item x="1433"/>
        <item x="1879"/>
        <item x="613"/>
        <item x="3317"/>
        <item x="929"/>
        <item x="2270"/>
        <item x="1059"/>
        <item x="3142"/>
        <item x="1743"/>
        <item x="2167"/>
        <item x="1730"/>
        <item x="3259"/>
        <item x="4934"/>
        <item x="2403"/>
        <item x="5120"/>
        <item x="5145"/>
        <item x="5831"/>
        <item x="5105"/>
        <item x="2108"/>
        <item x="1665"/>
        <item t="default"/>
      </items>
    </pivotField>
    <pivotField compact="0" outline="0" showAll="0"/>
    <pivotField compact="0" outline="0" showAll="0"/>
    <pivotField compact="0" outline="0" showAll="0">
      <items count="40">
        <item x="5"/>
        <item x="25"/>
        <item x="34"/>
        <item x="23"/>
        <item x="0"/>
        <item x="28"/>
        <item x="11"/>
        <item x="36"/>
        <item x="9"/>
        <item x="7"/>
        <item x="2"/>
        <item x="38"/>
        <item x="8"/>
        <item x="32"/>
        <item x="17"/>
        <item x="4"/>
        <item x="15"/>
        <item x="3"/>
        <item x="21"/>
        <item x="18"/>
        <item x="12"/>
        <item x="10"/>
        <item x="26"/>
        <item x="16"/>
        <item x="22"/>
        <item x="6"/>
        <item x="13"/>
        <item x="14"/>
        <item x="33"/>
        <item x="27"/>
        <item x="1"/>
        <item x="20"/>
        <item x="37"/>
        <item x="35"/>
        <item x="29"/>
        <item x="30"/>
        <item x="19"/>
        <item x="24"/>
        <item x="31"/>
        <item t="default"/>
      </items>
    </pivotField>
    <pivotField axis="axisRow" compact="0" outline="0" showAll="0" sortType="descending">
      <items count="39">
        <item x="24"/>
        <item h="1" x="2"/>
        <item x="29"/>
        <item h="1" x="0"/>
        <item h="1" x="36"/>
        <item x="9"/>
        <item h="1" x="34"/>
        <item x="5"/>
        <item x="3"/>
        <item x="7"/>
        <item x="11"/>
        <item x="28"/>
        <item h="1" x="31"/>
        <item x="27"/>
        <item x="14"/>
        <item x="26"/>
        <item x="4"/>
        <item x="6"/>
        <item x="20"/>
        <item x="12"/>
        <item x="17"/>
        <item h="1" x="37"/>
        <item x="15"/>
        <item x="10"/>
        <item x="21"/>
        <item x="22"/>
        <item h="1" x="35"/>
        <item x="13"/>
        <item x="25"/>
        <item x="18"/>
        <item x="16"/>
        <item x="1"/>
        <item x="8"/>
        <item x="23"/>
        <item h="1" x="32"/>
        <item x="19"/>
        <item h="1" x="33"/>
        <item h="1" x="30"/>
        <item t="default"/>
      </items>
      <autoSortScope>
        <pivotArea dataOnly="0" outline="0" fieldPosition="0">
          <references count="1">
            <reference field="4294967294" count="1" selected="0">
              <x v="0"/>
            </reference>
          </references>
        </pivotArea>
      </autoSortScope>
    </pivotField>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Fields count="1">
    <field x="5"/>
  </rowFields>
  <rowItems count="29">
    <i>
      <x v="8"/>
    </i>
    <i>
      <x v="31"/>
    </i>
    <i>
      <x v="23"/>
    </i>
    <i>
      <x v="9"/>
    </i>
    <i>
      <x v="16"/>
    </i>
    <i>
      <x v="19"/>
    </i>
    <i>
      <x v="20"/>
    </i>
    <i>
      <x v="29"/>
    </i>
    <i>
      <x v="14"/>
    </i>
    <i>
      <x v="5"/>
    </i>
    <i>
      <x v="22"/>
    </i>
    <i>
      <x v="17"/>
    </i>
    <i>
      <x v="32"/>
    </i>
    <i>
      <x v="10"/>
    </i>
    <i>
      <x v="24"/>
    </i>
    <i>
      <x v="27"/>
    </i>
    <i>
      <x v="33"/>
    </i>
    <i>
      <x v="7"/>
    </i>
    <i>
      <x/>
    </i>
    <i>
      <x v="18"/>
    </i>
    <i>
      <x v="15"/>
    </i>
    <i>
      <x v="25"/>
    </i>
    <i>
      <x v="30"/>
    </i>
    <i>
      <x v="35"/>
    </i>
    <i>
      <x v="28"/>
    </i>
    <i>
      <x v="11"/>
    </i>
    <i>
      <x v="2"/>
    </i>
    <i>
      <x v="13"/>
    </i>
    <i t="grand">
      <x/>
    </i>
  </rowItems>
  <colItems count="1">
    <i/>
  </colItems>
  <dataFields count="1">
    <dataField name="Sum of Green (Cost)" fld="28" baseField="0" baseItem="0" numFmtId="3"/>
  </dataFields>
  <formats count="6">
    <format dxfId="44">
      <pivotArea outline="0" collapsedLevelsAreSubtotals="1" fieldPosition="0"/>
    </format>
    <format dxfId="43">
      <pivotArea grandRow="1" outline="0" collapsedLevelsAreSubtotals="1" fieldPosition="0"/>
    </format>
    <format dxfId="42">
      <pivotArea grandRow="1" outline="0" collapsedLevelsAreSubtotals="1" fieldPosition="0"/>
    </format>
    <format dxfId="41">
      <pivotArea grandRow="1" outline="0" collapsedLevelsAreSubtotals="1" fieldPosition="0"/>
    </format>
    <format dxfId="40">
      <pivotArea grandRow="1" outline="0" collapsedLevelsAreSubtotals="1" fieldPosition="0"/>
    </format>
    <format dxfId="39">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69819F-5E3E-497D-B903-740F94B7779F}" name="PivotTable8"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D3:E5" firstHeaderRow="1" firstDataRow="1" firstDataCol="1"/>
  <pivotFields count="30">
    <pivotField compact="0" outline="0" showAll="0">
      <items count="3">
        <item x="1"/>
        <item x="0"/>
        <item t="default"/>
      </items>
    </pivotField>
    <pivotField compact="0" outline="0" showAll="0">
      <items count="6071">
        <item x="1121"/>
        <item x="1546"/>
        <item x="3680"/>
        <item x="725"/>
        <item x="3860"/>
        <item x="3638"/>
        <item x="3088"/>
        <item x="2859"/>
        <item x="188"/>
        <item x="0"/>
        <item x="4382"/>
        <item x="4383"/>
        <item x="4384"/>
        <item x="4385"/>
        <item x="1097"/>
        <item x="4387"/>
        <item x="4388"/>
        <item x="1820"/>
        <item x="2182"/>
        <item x="2436"/>
        <item x="553"/>
        <item x="131"/>
        <item x="907"/>
        <item x="1264"/>
        <item x="2095"/>
        <item x="1798"/>
        <item x="1771"/>
        <item x="4120"/>
        <item x="6"/>
        <item x="833"/>
        <item x="4062"/>
        <item x="1165"/>
        <item x="2139"/>
        <item x="1211"/>
        <item x="2101"/>
        <item x="4716"/>
        <item x="237"/>
        <item x="1122"/>
        <item x="1533"/>
        <item x="1060"/>
        <item x="1113"/>
        <item x="1994"/>
        <item x="4619"/>
        <item x="448"/>
        <item x="5037"/>
        <item x="4656"/>
        <item x="4567"/>
        <item x="2832"/>
        <item x="3861"/>
        <item x="4070"/>
        <item x="4096"/>
        <item x="2128"/>
        <item x="4881"/>
        <item x="4397"/>
        <item x="3612"/>
        <item x="5151"/>
        <item x="1787"/>
        <item x="5199"/>
        <item x="417"/>
        <item x="4488"/>
        <item x="3966"/>
        <item x="1703"/>
        <item x="1087"/>
        <item x="4861"/>
        <item x="1548"/>
        <item x="1178"/>
        <item x="1594"/>
        <item x="4486"/>
        <item x="5559"/>
        <item x="5211"/>
        <item x="4871"/>
        <item x="2631"/>
        <item x="5299"/>
        <item x="2625"/>
        <item x="1635"/>
        <item x="5197"/>
        <item x="3318"/>
        <item x="5288"/>
        <item x="449"/>
        <item x="5284"/>
        <item x="1608"/>
        <item x="2368"/>
        <item x="5121"/>
        <item x="1383"/>
        <item x="2488"/>
        <item x="114"/>
        <item x="477"/>
        <item x="5227"/>
        <item x="1644"/>
        <item x="110"/>
        <item x="5729"/>
        <item x="1045"/>
        <item x="4820"/>
        <item x="445"/>
        <item x="2630"/>
        <item x="2655"/>
        <item x="1900"/>
        <item x="298"/>
        <item x="474"/>
        <item x="820"/>
        <item x="4811"/>
        <item x="620"/>
        <item x="2648"/>
        <item x="5013"/>
        <item x="3798"/>
        <item x="2048"/>
        <item x="4302"/>
        <item x="2057"/>
        <item x="1961"/>
        <item x="4395"/>
        <item x="3430"/>
        <item x="2633"/>
        <item x="4493"/>
        <item x="2587"/>
        <item x="4251"/>
        <item x="2171"/>
        <item x="3572"/>
        <item x="2649"/>
        <item x="4804"/>
        <item x="2638"/>
        <item x="196"/>
        <item x="1462"/>
        <item x="163"/>
        <item x="2549"/>
        <item x="4478"/>
        <item x="2049"/>
        <item x="2621"/>
        <item x="5780"/>
        <item x="5289"/>
        <item x="1864"/>
        <item x="3960"/>
        <item x="1028"/>
        <item x="4813"/>
        <item x="1774"/>
        <item x="4360"/>
        <item x="5232"/>
        <item x="1680"/>
        <item x="3838"/>
        <item x="2623"/>
        <item x="2843"/>
        <item x="4265"/>
        <item x="260"/>
        <item x="5512"/>
        <item x="1308"/>
        <item x="3782"/>
        <item x="610"/>
        <item x="684"/>
        <item x="1050"/>
        <item x="3137"/>
        <item x="326"/>
        <item x="5251"/>
        <item x="4631"/>
        <item x="4353"/>
        <item x="2826"/>
        <item x="966"/>
        <item x="3890"/>
        <item x="2419"/>
        <item x="3788"/>
        <item x="3789"/>
        <item x="1801"/>
        <item x="2417"/>
        <item x="4468"/>
        <item x="1364"/>
        <item x="529"/>
        <item x="1847"/>
        <item x="597"/>
        <item x="206"/>
        <item x="2094"/>
        <item x="364"/>
        <item x="174"/>
        <item x="4855"/>
        <item x="536"/>
        <item x="729"/>
        <item x="1525"/>
        <item x="288"/>
        <item x="93"/>
        <item x="3175"/>
        <item x="1693"/>
        <item x="3176"/>
        <item x="735"/>
        <item x="494"/>
        <item x="5646"/>
        <item x="2645"/>
        <item x="584"/>
        <item x="1890"/>
        <item x="5557"/>
        <item x="2773"/>
        <item x="3731"/>
        <item x="703"/>
        <item x="4061"/>
        <item x="3519"/>
        <item x="371"/>
        <item x="4793"/>
        <item x="2634"/>
        <item x="2844"/>
        <item x="2228"/>
        <item x="5722"/>
        <item x="601"/>
        <item x="4298"/>
        <item x="1964"/>
        <item x="2920"/>
        <item x="1637"/>
        <item x="1719"/>
        <item x="5371"/>
        <item x="226"/>
        <item x="1152"/>
        <item x="4838"/>
        <item x="2626"/>
        <item x="1090"/>
        <item x="4859"/>
        <item x="2646"/>
        <item x="2838"/>
        <item x="1578"/>
        <item x="819"/>
        <item x="4903"/>
        <item x="2308"/>
        <item x="1361"/>
        <item x="4227"/>
        <item x="2421"/>
        <item x="361"/>
        <item x="5119"/>
        <item x="2457"/>
        <item x="1118"/>
        <item x="1543"/>
        <item x="2642"/>
        <item x="292"/>
        <item x="1360"/>
        <item x="3757"/>
        <item x="2636"/>
        <item x="1237"/>
        <item x="3810"/>
        <item x="785"/>
        <item x="1169"/>
        <item x="4652"/>
        <item x="47"/>
        <item x="1015"/>
        <item x="922"/>
        <item x="1032"/>
        <item x="36"/>
        <item x="499"/>
        <item x="4722"/>
        <item x="3703"/>
        <item x="3936"/>
        <item x="5577"/>
        <item x="3478"/>
        <item x="2054"/>
        <item x="5820"/>
        <item x="2644"/>
        <item x="2627"/>
        <item x="1445"/>
        <item x="3964"/>
        <item x="2921"/>
        <item x="2647"/>
        <item x="4065"/>
        <item x="2845"/>
        <item x="1216"/>
        <item x="22"/>
        <item x="175"/>
        <item x="134"/>
        <item x="5660"/>
        <item x="5661"/>
        <item x="5062"/>
        <item x="3929"/>
        <item x="2846"/>
        <item x="3133"/>
        <item x="5964"/>
        <item x="5126"/>
        <item x="4215"/>
        <item x="2841"/>
        <item x="2333"/>
        <item x="4069"/>
        <item x="3076"/>
        <item x="2632"/>
        <item x="1898"/>
        <item x="1547"/>
        <item x="3872"/>
        <item x="5369"/>
        <item x="4247"/>
        <item x="5150"/>
        <item x="5708"/>
        <item x="2835"/>
        <item x="5234"/>
        <item x="4168"/>
        <item x="2828"/>
        <item x="1068"/>
        <item x="1716"/>
        <item x="5033"/>
        <item x="4285"/>
        <item x="2842"/>
        <item x="5233"/>
        <item x="4308"/>
        <item x="1191"/>
        <item x="3800"/>
        <item x="2293"/>
        <item x="4023"/>
        <item x="2836"/>
        <item x="1554"/>
        <item x="4029"/>
        <item x="4693"/>
        <item x="4278"/>
        <item x="5290"/>
        <item x="4361"/>
        <item x="5090"/>
        <item x="4279"/>
        <item x="5207"/>
        <item x="5649"/>
        <item x="1756"/>
        <item x="4028"/>
        <item x="139"/>
        <item x="1224"/>
        <item x="2956"/>
        <item x="4100"/>
        <item x="4886"/>
        <item x="4276"/>
        <item x="5247"/>
        <item x="4314"/>
        <item x="543"/>
        <item x="3716"/>
        <item x="2833"/>
        <item x="496"/>
        <item x="4491"/>
        <item x="5246"/>
        <item x="4512"/>
        <item x="1153"/>
        <item x="4393"/>
        <item x="4940"/>
        <item x="4514"/>
        <item x="2922"/>
        <item x="4492"/>
        <item x="3954"/>
        <item x="2850"/>
        <item x="1846"/>
        <item x="4543"/>
        <item x="2837"/>
        <item x="31"/>
        <item x="265"/>
        <item x="2566"/>
        <item x="678"/>
        <item x="4289"/>
        <item x="104"/>
        <item x="105"/>
        <item x="1047"/>
        <item x="4490"/>
        <item x="661"/>
        <item x="4266"/>
        <item x="5525"/>
        <item x="4710"/>
        <item x="2834"/>
        <item x="142"/>
        <item x="143"/>
        <item x="2524"/>
        <item x="5575"/>
        <item x="4791"/>
        <item x="3123"/>
        <item x="1611"/>
        <item x="4474"/>
        <item x="927"/>
        <item x="4591"/>
        <item x="3866"/>
        <item x="4233"/>
        <item x="2764"/>
        <item x="3937"/>
        <item x="5281"/>
        <item x="3665"/>
        <item x="3479"/>
        <item x="2359"/>
        <item x="1889"/>
        <item x="4931"/>
        <item x="6043"/>
        <item x="5467"/>
        <item x="3747"/>
        <item x="5655"/>
        <item x="4933"/>
        <item x="5724"/>
        <item x="4844"/>
        <item x="4101"/>
        <item x="5662"/>
        <item x="2732"/>
        <item x="4961"/>
        <item x="1457"/>
        <item x="3618"/>
        <item x="5278"/>
        <item x="5919"/>
        <item x="147"/>
        <item x="148"/>
        <item x="5054"/>
        <item x="4223"/>
        <item x="500"/>
        <item x="149"/>
        <item x="4261"/>
        <item x="4262"/>
        <item x="2249"/>
        <item x="3891"/>
        <item x="3154"/>
        <item x="4228"/>
        <item x="5605"/>
        <item x="5640"/>
        <item x="53"/>
        <item x="1571"/>
        <item x="2847"/>
        <item x="624"/>
        <item x="2628"/>
        <item x="255"/>
        <item x="2637"/>
        <item x="5526"/>
        <item x="2268"/>
        <item x="2391"/>
        <item x="5566"/>
        <item x="2258"/>
        <item x="2467"/>
        <item x="5550"/>
        <item x="2250"/>
        <item x="2219"/>
        <item x="2000"/>
        <item x="2829"/>
        <item x="2378"/>
        <item x="5132"/>
        <item x="1882"/>
        <item x="4741"/>
        <item x="5474"/>
        <item x="2223"/>
        <item x="4541"/>
        <item x="1236"/>
        <item x="2236"/>
        <item x="2560"/>
        <item x="504"/>
        <item x="1723"/>
        <item x="426"/>
        <item x="2951"/>
        <item x="34"/>
        <item x="380"/>
        <item x="3682"/>
        <item x="4234"/>
        <item x="5663"/>
        <item x="1131"/>
        <item x="2767"/>
        <item x="5634"/>
        <item x="1004"/>
        <item x="2168"/>
        <item x="2660"/>
        <item x="1111"/>
        <item x="5214"/>
        <item x="2793"/>
        <item x="3911"/>
        <item x="1231"/>
        <item x="5224"/>
        <item x="4584"/>
        <item x="3685"/>
        <item x="1012"/>
        <item x="1599"/>
        <item x="2056"/>
        <item x="3498"/>
        <item x="1040"/>
        <item x="1033"/>
        <item x="1568"/>
        <item x="2008"/>
        <item x="3328"/>
        <item x="218"/>
        <item x="2039"/>
        <item x="219"/>
        <item x="2952"/>
        <item x="3770"/>
        <item x="1596"/>
        <item x="220"/>
        <item x="2531"/>
        <item x="2010"/>
        <item x="1727"/>
        <item x="2011"/>
        <item x="3771"/>
        <item x="1729"/>
        <item x="3440"/>
        <item x="2849"/>
        <item x="2629"/>
        <item x="2146"/>
        <item x="2866"/>
        <item x="2755"/>
        <item x="1517"/>
        <item x="2830"/>
        <item x="112"/>
        <item x="4127"/>
        <item x="2592"/>
        <item x="3419"/>
        <item x="2968"/>
        <item x="2831"/>
        <item x="430"/>
        <item x="346"/>
        <item x="2617"/>
        <item x="6044"/>
        <item x="2147"/>
        <item x="3799"/>
        <item x="4833"/>
        <item x="4044"/>
        <item x="1038"/>
        <item x="2290"/>
        <item x="1636"/>
        <item x="3786"/>
        <item x="2466"/>
        <item x="3972"/>
        <item x="4021"/>
        <item x="5558"/>
        <item x="5067"/>
        <item x="3974"/>
        <item x="4870"/>
        <item x="3952"/>
        <item x="5667"/>
        <item x="4235"/>
        <item x="2002"/>
        <item x="5193"/>
        <item x="4506"/>
        <item x="2618"/>
        <item x="4988"/>
        <item x="3856"/>
        <item x="1082"/>
        <item x="3610"/>
        <item x="4642"/>
        <item x="3808"/>
        <item x="4850"/>
        <item x="4146"/>
        <item x="5303"/>
        <item x="3795"/>
        <item x="5098"/>
        <item x="3941"/>
        <item x="1421"/>
        <item x="3577"/>
        <item x="5005"/>
        <item x="4003"/>
        <item x="5099"/>
        <item x="4124"/>
        <item x="3774"/>
        <item x="4263"/>
        <item x="4431"/>
        <item x="3499"/>
        <item x="4851"/>
        <item x="3873"/>
        <item x="2373"/>
        <item x="2615"/>
        <item x="5014"/>
        <item x="4085"/>
        <item x="5046"/>
        <item x="4139"/>
        <item x="4916"/>
        <item x="4088"/>
        <item x="5149"/>
        <item x="4138"/>
        <item x="4661"/>
        <item x="3441"/>
        <item x="3907"/>
        <item x="3908"/>
        <item x="1429"/>
        <item x="5766"/>
        <item x="5114"/>
        <item x="4137"/>
        <item x="2664"/>
        <item x="2525"/>
        <item x="4843"/>
        <item x="4055"/>
        <item x="4929"/>
        <item x="4105"/>
        <item x="4928"/>
        <item x="4022"/>
        <item x="5006"/>
        <item x="4326"/>
        <item x="4968"/>
        <item x="3704"/>
        <item x="5040"/>
        <item x="4157"/>
        <item x="4966"/>
        <item x="4271"/>
        <item x="4365"/>
        <item x="5225"/>
        <item x="4622"/>
        <item x="4156"/>
        <item x="4761"/>
        <item x="2203"/>
        <item x="4580"/>
        <item x="3697"/>
        <item x="1823"/>
        <item x="4123"/>
        <item x="4979"/>
        <item x="5840"/>
        <item x="5178"/>
        <item x="4255"/>
        <item x="4178"/>
        <item x="3815"/>
        <item x="5388"/>
        <item x="395"/>
        <item x="5208"/>
        <item x="4046"/>
        <item x="4411"/>
        <item x="3627"/>
        <item x="5177"/>
        <item x="3889"/>
        <item x="1760"/>
        <item x="4047"/>
        <item x="5260"/>
        <item x="4180"/>
        <item x="4982"/>
        <item x="4297"/>
        <item x="1244"/>
        <item x="4347"/>
        <item x="4914"/>
        <item x="4181"/>
        <item x="5671"/>
        <item x="3005"/>
        <item x="5034"/>
        <item x="4147"/>
        <item x="5259"/>
        <item x="4346"/>
        <item x="4837"/>
        <item x="4252"/>
        <item x="4562"/>
        <item x="4291"/>
        <item x="5004"/>
        <item x="4054"/>
        <item x="5221"/>
        <item x="4369"/>
        <item x="5282"/>
        <item x="5913"/>
        <item x="2661"/>
        <item x="4171"/>
        <item x="4952"/>
        <item x="4430"/>
        <item x="4267"/>
        <item x="5885"/>
        <item x="5229"/>
        <item x="4464"/>
        <item x="1188"/>
        <item x="4483"/>
        <item x="5035"/>
        <item x="4359"/>
        <item x="5421"/>
        <item x="4239"/>
        <item x="277"/>
        <item x="404"/>
        <item x="5420"/>
        <item x="4349"/>
        <item x="3302"/>
        <item x="5909"/>
        <item x="5440"/>
        <item x="4232"/>
        <item x="3850"/>
        <item x="4269"/>
        <item x="5452"/>
        <item x="3862"/>
        <item x="5435"/>
        <item x="4539"/>
        <item x="1579"/>
        <item x="1580"/>
        <item x="4944"/>
        <item x="4569"/>
        <item x="5163"/>
        <item x="4586"/>
        <item x="5191"/>
        <item x="4596"/>
        <item x="5061"/>
        <item x="5908"/>
        <item x="5262"/>
        <item x="3864"/>
        <item x="1395"/>
        <item x="4565"/>
        <item x="314"/>
        <item x="528"/>
        <item x="5561"/>
        <item x="4564"/>
        <item x="4244"/>
        <item x="4245"/>
        <item x="5384"/>
        <item x="4540"/>
        <item x="5498"/>
        <item x="4476"/>
        <item x="5537"/>
        <item x="4945"/>
        <item x="4246"/>
        <item x="3006"/>
        <item x="5668"/>
        <item x="4873"/>
        <item x="5591"/>
        <item x="4835"/>
        <item x="282"/>
        <item x="530"/>
        <item x="5672"/>
        <item x="3007"/>
        <item x="4650"/>
        <item x="4270"/>
        <item x="565"/>
        <item x="4216"/>
        <item x="2220"/>
        <item x="2683"/>
        <item x="3039"/>
        <item x="4561"/>
        <item x="804"/>
        <item x="628"/>
        <item x="4053"/>
        <item x="3932"/>
        <item x="420"/>
        <item x="2016"/>
        <item x="1470"/>
        <item x="37"/>
        <item x="5245"/>
        <item x="5088"/>
        <item x="2384"/>
        <item x="5365"/>
        <item x="2667"/>
        <item x="3693"/>
        <item x="5827"/>
        <item x="5614"/>
        <item x="5130"/>
        <item x="1448"/>
        <item x="455"/>
        <item x="5546"/>
        <item x="4363"/>
        <item x="1807"/>
        <item x="3320"/>
        <item x="1481"/>
        <item x="4913"/>
        <item x="74"/>
        <item x="515"/>
        <item x="2787"/>
        <item x="2369"/>
        <item x="5814"/>
        <item x="1074"/>
        <item x="3812"/>
        <item x="2955"/>
        <item x="5808"/>
        <item x="2650"/>
        <item x="4975"/>
        <item x="4229"/>
        <item x="5701"/>
        <item x="4805"/>
        <item x="5272"/>
        <item x="2401"/>
        <item x="5803"/>
        <item x="5459"/>
        <item x="5122"/>
        <item x="3640"/>
        <item x="1148"/>
        <item x="3455"/>
        <item x="4808"/>
        <item x="2104"/>
        <item x="465"/>
        <item x="366"/>
        <item x="1744"/>
        <item x="539"/>
        <item x="3418"/>
        <item x="336"/>
        <item x="2195"/>
        <item x="1334"/>
        <item x="5025"/>
        <item x="5248"/>
        <item x="3989"/>
        <item x="340"/>
        <item x="5148"/>
        <item x="1343"/>
        <item x="4121"/>
        <item x="245"/>
        <item x="5253"/>
        <item x="1205"/>
        <item x="3049"/>
        <item x="192"/>
        <item x="207"/>
        <item x="1071"/>
        <item x="394"/>
        <item x="69"/>
        <item x="482"/>
        <item x="827"/>
        <item x="1158"/>
        <item x="988"/>
        <item x="1150"/>
        <item x="4840"/>
        <item x="4260"/>
        <item x="2685"/>
        <item x="1860"/>
        <item x="3316"/>
        <item x="309"/>
        <item x="4828"/>
        <item x="5012"/>
        <item x="2666"/>
        <item x="4894"/>
        <item x="4407"/>
        <item x="4623"/>
        <item x="470"/>
        <item x="396"/>
        <item x="4444"/>
        <item x="2463"/>
        <item x="5833"/>
        <item x="5541"/>
        <item x="1515"/>
        <item x="3692"/>
        <item x="635"/>
        <item x="1232"/>
        <item x="3529"/>
        <item x="3467"/>
        <item x="303"/>
        <item x="4681"/>
        <item x="1862"/>
        <item x="3714"/>
        <item x="5398"/>
        <item x="1726"/>
        <item x="3401"/>
        <item x="953"/>
        <item x="215"/>
        <item x="4792"/>
        <item x="1140"/>
        <item x="1332"/>
        <item x="2361"/>
        <item x="1643"/>
        <item x="453"/>
        <item x="614"/>
        <item x="664"/>
        <item x="1018"/>
        <item x="1133"/>
        <item x="1617"/>
        <item x="520"/>
        <item x="5441"/>
        <item x="6045"/>
        <item x="2336"/>
        <item x="3364"/>
        <item x="2771"/>
        <item x="3009"/>
        <item x="3868"/>
        <item x="456"/>
        <item x="2312"/>
        <item x="2761"/>
        <item x="2069"/>
        <item x="1718"/>
        <item x="1714"/>
        <item x="1114"/>
        <item x="3261"/>
        <item x="4272"/>
        <item x="457"/>
        <item x="1947"/>
        <item x="2082"/>
        <item x="1559"/>
        <item x="1851"/>
        <item x="1241"/>
        <item x="1073"/>
        <item x="1278"/>
        <item x="1010"/>
        <item x="3648"/>
        <item x="3647"/>
        <item x="1399"/>
        <item x="1048"/>
        <item x="483"/>
        <item x="382"/>
        <item x="747"/>
        <item x="801"/>
        <item x="1306"/>
        <item x="406"/>
        <item x="718"/>
        <item x="75"/>
        <item x="405"/>
        <item x="2259"/>
        <item x="2478"/>
        <item x="5789"/>
        <item x="251"/>
        <item x="4802"/>
        <item x="3750"/>
        <item x="1502"/>
        <item x="4878"/>
        <item x="3717"/>
        <item x="841"/>
        <item x="1838"/>
        <item x="2752"/>
        <item x="2888"/>
        <item x="2856"/>
        <item x="5544"/>
        <item x="1499"/>
        <item x="2653"/>
        <item x="524"/>
        <item x="1379"/>
        <item x="1422"/>
        <item x="4345"/>
        <item x="338"/>
        <item x="5565"/>
        <item x="5242"/>
        <item x="3734"/>
        <item x="176"/>
        <item x="3484"/>
        <item x="2774"/>
        <item x="5635"/>
        <item x="487"/>
        <item x="1247"/>
        <item x="3806"/>
        <item x="3262"/>
        <item x="194"/>
        <item x="471"/>
        <item x="4783"/>
        <item x="2651"/>
        <item x="2865"/>
        <item x="2098"/>
        <item x="2681"/>
        <item x="4815"/>
        <item x="3583"/>
        <item x="362"/>
        <item x="5496"/>
        <item x="1576"/>
        <item x="4354"/>
        <item x="649"/>
        <item x="20"/>
        <item x="4609"/>
        <item x="4237"/>
        <item x="264"/>
        <item x="5021"/>
        <item x="2155"/>
        <item x="3699"/>
        <item x="1253"/>
        <item x="1026"/>
        <item x="2201"/>
        <item x="4986"/>
        <item x="1291"/>
        <item x="1965"/>
        <item x="3512"/>
        <item x="5560"/>
        <item x="3485"/>
        <item x="1742"/>
        <item x="376"/>
        <item x="2362"/>
        <item x="758"/>
        <item x="2092"/>
        <item x="2505"/>
        <item x="727"/>
        <item x="4424"/>
        <item x="4425"/>
        <item x="4426"/>
        <item x="4427"/>
        <item x="946"/>
        <item x="1513"/>
        <item x="2372"/>
        <item x="2363"/>
        <item x="3518"/>
        <item x="2782"/>
        <item x="2783"/>
        <item x="3486"/>
        <item x="2296"/>
        <item x="5588"/>
        <item x="3011"/>
        <item x="4248"/>
        <item x="3012"/>
        <item x="4249"/>
        <item x="1098"/>
        <item x="2273"/>
        <item x="2253"/>
        <item x="2882"/>
        <item x="2274"/>
        <item x="823"/>
        <item x="4429"/>
        <item x="1817"/>
        <item x="2883"/>
        <item x="2867"/>
        <item x="1217"/>
        <item x="4428"/>
        <item x="3617"/>
        <item x="4801"/>
        <item x="3817"/>
        <item x="1342"/>
        <item x="1835"/>
        <item x="5825"/>
        <item x="2652"/>
        <item x="4733"/>
        <item x="3632"/>
        <item x="3753"/>
        <item x="150"/>
        <item x="1781"/>
        <item x="4287"/>
        <item x="2431"/>
        <item x="1779"/>
        <item x="1804"/>
        <item x="3820"/>
        <item x="2434"/>
        <item x="2768"/>
        <item x="3819"/>
        <item x="200"/>
        <item x="647"/>
        <item x="4435"/>
        <item x="2643"/>
        <item x="1652"/>
        <item x="2137"/>
        <item x="42"/>
        <item x="849"/>
        <item x="3752"/>
        <item x="2724"/>
        <item x="2854"/>
        <item x="1968"/>
        <item x="5812"/>
        <item x="1685"/>
        <item x="2115"/>
        <item x="1977"/>
        <item x="1728"/>
        <item x="4742"/>
        <item x="6042"/>
        <item x="989"/>
        <item x="4391"/>
        <item x="3476"/>
        <item x="2855"/>
        <item x="2126"/>
        <item x="2669"/>
        <item x="1287"/>
        <item x="2485"/>
        <item x="1569"/>
        <item x="2857"/>
        <item x="5097"/>
        <item x="4167"/>
        <item x="1829"/>
        <item x="2722"/>
        <item x="1863"/>
        <item x="1452"/>
        <item x="4899"/>
        <item x="2471"/>
        <item x="1493"/>
        <item x="5185"/>
        <item x="5031"/>
        <item x="3264"/>
        <item x="3285"/>
        <item x="6039"/>
        <item x="5448"/>
        <item x="4884"/>
        <item x="4268"/>
        <item x="3187"/>
        <item x="3188"/>
        <item x="560"/>
        <item x="794"/>
        <item x="3997"/>
        <item x="4074"/>
        <item x="2858"/>
        <item x="1991"/>
        <item x="2294"/>
        <item x="2484"/>
        <item x="2156"/>
        <item x="5710"/>
        <item x="1315"/>
        <item x="5351"/>
        <item x="2884"/>
        <item x="5639"/>
        <item x="1720"/>
        <item x="5364"/>
        <item x="3135"/>
        <item x="3266"/>
        <item x="5569"/>
        <item x="2208"/>
        <item x="2868"/>
        <item x="5695"/>
        <item x="280"/>
        <item x="4322"/>
        <item x="3700"/>
        <item x="5027"/>
        <item x="3286"/>
        <item x="5675"/>
        <item x="1919"/>
        <item x="4545"/>
        <item x="2873"/>
        <item x="5750"/>
        <item x="1120"/>
        <item x="540"/>
        <item x="2869"/>
        <item x="4273"/>
        <item x="1215"/>
        <item x="737"/>
        <item x="2706"/>
        <item x="181"/>
        <item x="4293"/>
        <item x="1434"/>
        <item x="3899"/>
        <item x="5079"/>
        <item x="5785"/>
        <item x="4956"/>
        <item x="5822"/>
        <item x="2365"/>
        <item x="3488"/>
        <item x="5636"/>
        <item x="3369"/>
        <item x="5592"/>
        <item x="5637"/>
        <item x="5593"/>
        <item x="3489"/>
        <item x="3985"/>
        <item x="816"/>
        <item x="491"/>
        <item x="2860"/>
        <item x="653"/>
        <item x="432"/>
        <item x="2889"/>
        <item x="5170"/>
        <item x="1321"/>
        <item x="2885"/>
        <item x="4076"/>
        <item x="473"/>
        <item x="3287"/>
        <item x="1921"/>
        <item x="1031"/>
        <item x="2874"/>
        <item x="468"/>
        <item x="829"/>
        <item x="3288"/>
        <item x="2081"/>
        <item x="3075"/>
        <item x="2710"/>
        <item x="888"/>
        <item x="228"/>
        <item x="3025"/>
        <item x="4618"/>
        <item x="890"/>
        <item x="2875"/>
        <item x="745"/>
        <item x="874"/>
        <item x="2876"/>
        <item x="2686"/>
        <item x="458"/>
        <item x="2886"/>
        <item x="5674"/>
        <item x="4307"/>
        <item x="5676"/>
        <item x="2138"/>
        <item x="297"/>
        <item x="2894"/>
        <item x="179"/>
        <item x="1367"/>
        <item x="2877"/>
        <item x="1249"/>
        <item x="509"/>
        <item x="2887"/>
        <item x="4104"/>
        <item x="4334"/>
        <item x="4335"/>
        <item x="3994"/>
        <item x="3465"/>
        <item x="3996"/>
        <item x="128"/>
        <item x="3541"/>
        <item x="2890"/>
        <item x="585"/>
        <item x="2665"/>
        <item x="2765"/>
        <item x="107"/>
        <item x="542"/>
        <item x="3289"/>
        <item x="638"/>
        <item x="586"/>
        <item x="2879"/>
        <item x="2114"/>
        <item x="2602"/>
        <item x="2870"/>
        <item x="1672"/>
        <item x="2197"/>
        <item x="2895"/>
        <item x="4743"/>
        <item x="1561"/>
        <item x="3321"/>
        <item x="120"/>
        <item x="541"/>
        <item x="2880"/>
        <item x="5679"/>
        <item x="3368"/>
        <item x="4336"/>
        <item x="191"/>
        <item x="765"/>
        <item x="3026"/>
        <item x="5315"/>
        <item x="2110"/>
        <item x="2872"/>
        <item x="4797"/>
        <item x="2047"/>
        <item x="4818"/>
        <item x="640"/>
        <item x="2089"/>
        <item x="2662"/>
        <item x="2074"/>
        <item x="2600"/>
        <item x="3737"/>
        <item x="2075"/>
        <item x="1927"/>
        <item x="4974"/>
        <item x="3921"/>
        <item x="3490"/>
        <item x="4978"/>
        <item x="2076"/>
        <item x="3406"/>
        <item x="5433"/>
        <item x="1258"/>
        <item x="1837"/>
        <item x="162"/>
        <item x="4856"/>
        <item x="2553"/>
        <item x="5381"/>
        <item x="4341"/>
        <item x="2300"/>
        <item x="682"/>
        <item x="2973"/>
        <item x="5553"/>
        <item x="887"/>
        <item x="4337"/>
        <item x="1930"/>
        <item x="667"/>
        <item x="2766"/>
        <item x="2133"/>
        <item x="410"/>
        <item x="1009"/>
        <item x="2299"/>
        <item x="291"/>
        <item x="5664"/>
        <item x="1175"/>
        <item x="5731"/>
        <item x="3641"/>
        <item x="3491"/>
        <item x="4460"/>
        <item x="4923"/>
        <item x="3407"/>
        <item x="5413"/>
        <item x="2670"/>
        <item x="2677"/>
        <item x="1895"/>
        <item x="4798"/>
        <item x="2443"/>
        <item x="5399"/>
        <item x="923"/>
        <item x="1374"/>
        <item x="204"/>
        <item x="4470"/>
        <item x="5691"/>
        <item x="5344"/>
        <item x="3107"/>
        <item x="2442"/>
        <item x="5044"/>
        <item x="5141"/>
        <item x="4826"/>
        <item x="5450"/>
        <item x="4922"/>
        <item x="2109"/>
        <item x="5136"/>
        <item x="3998"/>
        <item x="3999"/>
        <item x="3804"/>
        <item x="3963"/>
        <item x="4107"/>
        <item x="4926"/>
        <item x="4338"/>
        <item x="4339"/>
        <item x="4340"/>
        <item x="846"/>
        <item x="1626"/>
        <item x="102"/>
        <item x="5049"/>
        <item x="2678"/>
        <item x="5520"/>
        <item x="5052"/>
        <item x="5578"/>
        <item x="5621"/>
        <item x="4857"/>
        <item x="2554"/>
        <item x="5309"/>
        <item x="5051"/>
        <item x="2414"/>
        <item x="5521"/>
        <item x="1008"/>
        <item x="3585"/>
        <item x="278"/>
        <item x="4332"/>
        <item x="3463"/>
        <item x="5501"/>
        <item x="5050"/>
        <item x="3706"/>
        <item x="5535"/>
        <item x="4106"/>
        <item x="2465"/>
        <item x="4845"/>
        <item x="4939"/>
        <item x="3528"/>
        <item x="5451"/>
        <item x="1873"/>
        <item x="3530"/>
        <item x="5438"/>
        <item x="1872"/>
        <item x="5818"/>
        <item x="5570"/>
        <item x="4692"/>
        <item x="3439"/>
        <item x="5210"/>
        <item x="1875"/>
        <item x="2590"/>
        <item x="5473"/>
        <item x="2754"/>
        <item x="3874"/>
        <item x="818"/>
        <item x="5066"/>
        <item x="2216"/>
        <item x="5460"/>
        <item x="4892"/>
        <item x="2280"/>
        <item x="5100"/>
        <item x="1660"/>
        <item x="2540"/>
        <item x="352"/>
        <item x="5107"/>
        <item x="3607"/>
        <item x="4841"/>
        <item x="4893"/>
        <item x="2543"/>
        <item x="4985"/>
        <item x="5111"/>
        <item x="2687"/>
        <item x="5252"/>
        <item x="1658"/>
        <item x="2541"/>
        <item x="353"/>
        <item x="1659"/>
        <item x="3477"/>
        <item x="4615"/>
        <item x="1662"/>
        <item x="3480"/>
        <item x="5036"/>
        <item x="4396"/>
        <item x="2099"/>
        <item x="1155"/>
        <item x="1661"/>
        <item x="2542"/>
        <item x="5011"/>
        <item x="238"/>
        <item x="2237"/>
        <item x="7"/>
        <item x="402"/>
        <item x="2564"/>
        <item x="2905"/>
        <item x="886"/>
        <item x="3570"/>
        <item x="210"/>
        <item x="1770"/>
        <item x="3322"/>
        <item x="284"/>
        <item x="798"/>
        <item x="2325"/>
        <item x="71"/>
        <item x="709"/>
        <item x="796"/>
        <item x="2719"/>
        <item x="5009"/>
        <item x="2565"/>
        <item x="2370"/>
        <item x="1072"/>
        <item x="3454"/>
        <item x="212"/>
        <item x="2394"/>
        <item x="3267"/>
        <item x="5257"/>
        <item x="5306"/>
        <item x="566"/>
        <item x="1722"/>
        <item x="5030"/>
        <item x="3925"/>
        <item x="2451"/>
        <item x="2671"/>
        <item x="3803"/>
        <item x="2354"/>
        <item x="2689"/>
        <item x="2679"/>
        <item x="421"/>
        <item x="710"/>
        <item x="1671"/>
        <item x="2778"/>
        <item x="2680"/>
        <item x="4959"/>
        <item x="1369"/>
        <item x="5596"/>
        <item x="3915"/>
        <item x="2086"/>
        <item x="1666"/>
        <item x="3475"/>
        <item x="552"/>
        <item x="593"/>
        <item x="2404"/>
        <item x="61"/>
        <item x="5104"/>
        <item x="2544"/>
        <item x="5305"/>
        <item x="592"/>
        <item x="5160"/>
        <item x="46"/>
        <item x="2329"/>
        <item x="5720"/>
        <item x="3381"/>
        <item x="2672"/>
        <item x="5377"/>
        <item x="3464"/>
        <item x="1979"/>
        <item x="2494"/>
        <item x="4533"/>
        <item x="4005"/>
        <item x="4006"/>
        <item x="3880"/>
        <item x="3853"/>
        <item x="3293"/>
        <item x="3294"/>
        <item x="1980"/>
        <item x="2496"/>
        <item x="4888"/>
        <item x="4852"/>
        <item x="2266"/>
        <item x="4679"/>
        <item x="4895"/>
        <item x="2691"/>
        <item x="4976"/>
        <item x="1288"/>
        <item x="1675"/>
        <item x="2654"/>
        <item x="5115"/>
        <item x="2279"/>
        <item x="4987"/>
        <item x="5116"/>
        <item x="2398"/>
        <item x="3393"/>
        <item x="1625"/>
        <item x="658"/>
        <item x="2657"/>
        <item x="1551"/>
        <item x="3505"/>
        <item x="3537"/>
        <item x="1550"/>
        <item x="4839"/>
        <item x="2428"/>
        <item x="1225"/>
        <item x="660"/>
        <item x="2659"/>
        <item x="2022"/>
        <item x="2367"/>
        <item x="5264"/>
        <item x="2776"/>
        <item x="3710"/>
        <item x="686"/>
        <item x="2045"/>
        <item x="2871"/>
        <item x="3827"/>
        <item x="1476"/>
        <item x="2947"/>
        <item x="1323"/>
        <item x="865"/>
        <item x="679"/>
        <item x="4683"/>
        <item x="3290"/>
        <item x="1602"/>
        <item x="1793"/>
        <item x="1952"/>
        <item x="1397"/>
        <item x="2030"/>
        <item x="2295"/>
        <item x="1951"/>
        <item x="2282"/>
        <item x="2948"/>
        <item x="1751"/>
        <item x="5171"/>
        <item x="4963"/>
        <item x="3410"/>
        <item x="2388"/>
        <item x="3562"/>
        <item x="2387"/>
        <item x="5047"/>
        <item x="1293"/>
        <item x="5505"/>
        <item x="1168"/>
        <item x="4078"/>
        <item x="4288"/>
        <item x="4007"/>
        <item x="4588"/>
        <item x="3857"/>
        <item x="2165"/>
        <item x="2304"/>
        <item x="1115"/>
        <item x="2439"/>
        <item x="2142"/>
        <item x="2528"/>
        <item x="1941"/>
        <item x="2309"/>
        <item x="1590"/>
        <item x="3408"/>
        <item x="1749"/>
        <item x="3452"/>
        <item x="1130"/>
        <item x="5133"/>
        <item x="2166"/>
        <item x="2573"/>
        <item x="1940"/>
        <item x="4045"/>
        <item x="782"/>
        <item x="3494"/>
        <item x="1385"/>
        <item x="3635"/>
        <item x="1309"/>
        <item x="2232"/>
        <item x="1833"/>
        <item x="3469"/>
        <item x="4183"/>
        <item x="3780"/>
        <item x="2410"/>
        <item x="2477"/>
        <item x="3468"/>
        <item x="3645"/>
        <item x="2017"/>
        <item x="2511"/>
        <item x="3796"/>
        <item x="3875"/>
        <item x="4075"/>
        <item x="4323"/>
        <item x="2409"/>
        <item x="3413"/>
        <item x="3883"/>
        <item x="3442"/>
        <item x="302"/>
        <item x="1035"/>
        <item x="100"/>
        <item x="864"/>
        <item x="2725"/>
        <item x="4510"/>
        <item x="650"/>
        <item x="3729"/>
        <item x="3980"/>
        <item x="4942"/>
        <item x="2073"/>
        <item x="3984"/>
        <item x="4846"/>
        <item x="4217"/>
        <item x="806"/>
        <item x="3656"/>
        <item x="2949"/>
        <item x="4328"/>
        <item x="3950"/>
        <item x="414"/>
        <item x="987"/>
        <item x="165"/>
        <item x="1229"/>
        <item x="3877"/>
        <item x="3976"/>
        <item x="1270"/>
        <item x="3533"/>
        <item x="4508"/>
        <item x="3296"/>
        <item x="5911"/>
        <item x="812"/>
        <item x="1690"/>
        <item x="691"/>
        <item x="1708"/>
        <item x="443"/>
        <item x="3297"/>
        <item x="3298"/>
        <item x="627"/>
        <item x="3568"/>
        <item x="1139"/>
        <item x="1544"/>
        <item x="1776"/>
        <item x="5629"/>
        <item x="3660"/>
        <item x="4197"/>
        <item x="5932"/>
        <item x="3828"/>
        <item x="2583"/>
        <item x="5689"/>
        <item x="5957"/>
        <item x="1486"/>
        <item x="2405"/>
        <item x="3741"/>
        <item x="3707"/>
        <item x="4583"/>
        <item x="3722"/>
        <item x="160"/>
        <item x="795"/>
        <item x="2777"/>
        <item x="728"/>
        <item x="1521"/>
        <item x="3534"/>
        <item x="623"/>
        <item x="3472"/>
        <item x="3535"/>
        <item x="979"/>
        <item x="1711"/>
        <item x="4629"/>
        <item x="5048"/>
        <item x="3728"/>
        <item x="615"/>
        <item x="3690"/>
        <item x="1915"/>
        <item x="921"/>
        <item x="2154"/>
        <item x="323"/>
        <item x="912"/>
        <item x="5042"/>
        <item x="1792"/>
        <item x="3759"/>
        <item x="4098"/>
        <item x="578"/>
        <item x="3689"/>
        <item x="1956"/>
        <item x="2225"/>
        <item x="2260"/>
        <item x="2292"/>
        <item x="178"/>
        <item x="810"/>
        <item x="3538"/>
        <item x="4400"/>
        <item x="4033"/>
        <item x="1954"/>
        <item x="2376"/>
        <item x="1957"/>
        <item x="1899"/>
        <item x="1154"/>
        <item x="3686"/>
        <item x="2263"/>
        <item x="2550"/>
        <item x="2261"/>
        <item x="2291"/>
        <item x="3696"/>
        <item x="1633"/>
        <item x="1914"/>
        <item x="4442"/>
        <item x="3394"/>
        <item x="4150"/>
        <item x="3749"/>
        <item x="4680"/>
        <item x="3965"/>
        <item x="4051"/>
        <item x="3437"/>
        <item x="4523"/>
        <item x="3723"/>
        <item x="3681"/>
        <item x="4386"/>
        <item x="5497"/>
        <item x="3652"/>
        <item x="4829"/>
        <item x="3962"/>
        <item x="2334"/>
        <item x="3522"/>
        <item x="4186"/>
        <item x="3897"/>
        <item x="156"/>
        <item x="857"/>
        <item x="4869"/>
        <item x="1527"/>
        <item x="2185"/>
        <item x="5058"/>
        <item x="3981"/>
        <item x="3735"/>
        <item x="1135"/>
        <item x="3573"/>
        <item x="2815"/>
        <item x="4356"/>
        <item x="3732"/>
        <item x="3978"/>
        <item x="4155"/>
        <item x="2950"/>
        <item x="5524"/>
        <item x="2518"/>
        <item x="347"/>
        <item x="2044"/>
        <item x="2756"/>
        <item x="4509"/>
        <item x="3745"/>
        <item x="3794"/>
        <item x="4153"/>
        <item x="4200"/>
        <item x="4401"/>
        <item x="5666"/>
        <item x="2563"/>
        <item x="5774"/>
        <item x="5179"/>
        <item x="4473"/>
        <item x="4864"/>
        <item x="3947"/>
        <item x="1077"/>
        <item x="2516"/>
        <item x="3040"/>
        <item x="1194"/>
        <item x="3446"/>
        <item x="4688"/>
        <item x="3992"/>
        <item x="4911"/>
        <item x="4071"/>
        <item x="4035"/>
        <item x="3855"/>
        <item x="4877"/>
        <item x="4073"/>
        <item x="4402"/>
        <item x="4403"/>
        <item x="994"/>
        <item x="5026"/>
        <item x="5072"/>
        <item x="4112"/>
        <item x="70"/>
        <item x="616"/>
        <item x="5328"/>
        <item x="325"/>
        <item x="4379"/>
        <item x="4955"/>
        <item x="4648"/>
        <item x="4014"/>
        <item x="1347"/>
        <item x="4020"/>
        <item x="4547"/>
        <item x="1192"/>
        <item x="5428"/>
        <item x="1556"/>
        <item x="3902"/>
        <item x="4954"/>
        <item x="1302"/>
        <item x="5340"/>
        <item x="99"/>
        <item x="1128"/>
        <item x="4330"/>
        <item x="3930"/>
        <item x="4910"/>
        <item x="4102"/>
        <item x="1320"/>
        <item x="985"/>
        <item x="177"/>
        <item x="3785"/>
        <item x="3042"/>
        <item x="5348"/>
        <item x="4660"/>
        <item x="1398"/>
        <item x="4275"/>
        <item x="5271"/>
        <item x="5228"/>
        <item x="3687"/>
        <item x="3898"/>
        <item x="4064"/>
        <item x="3754"/>
        <item x="3591"/>
        <item x="4344"/>
        <item x="4190"/>
        <item x="4221"/>
        <item x="3596"/>
        <item x="5905"/>
        <item x="439"/>
        <item x="4052"/>
        <item x="4849"/>
        <item x="5204"/>
        <item x="4253"/>
        <item x="5065"/>
        <item x="4194"/>
        <item x="2900"/>
        <item x="4935"/>
        <item x="4342"/>
        <item x="5407"/>
        <item x="3956"/>
        <item x="5552"/>
        <item x="4930"/>
        <item x="4526"/>
        <item x="619"/>
        <item x="3527"/>
        <item x="788"/>
        <item x="4628"/>
        <item x="5333"/>
        <item x="5745"/>
        <item x="4848"/>
        <item x="4099"/>
        <item x="858"/>
        <item x="1281"/>
        <item x="3833"/>
        <item x="1282"/>
        <item x="1358"/>
        <item x="3900"/>
        <item x="1357"/>
        <item x="3854"/>
        <item x="4319"/>
        <item x="5690"/>
        <item x="3801"/>
        <item x="3896"/>
        <item x="4794"/>
        <item x="4140"/>
        <item x="1695"/>
        <item x="3305"/>
        <item x="1698"/>
        <item x="1263"/>
        <item x="1874"/>
        <item x="830"/>
        <item x="3914"/>
        <item x="4004"/>
        <item x="4703"/>
        <item x="4141"/>
        <item x="3878"/>
        <item x="3395"/>
        <item x="4479"/>
        <item x="3935"/>
        <item x="4868"/>
        <item x="4225"/>
        <item x="4907"/>
        <item x="4131"/>
        <item x="1715"/>
        <item x="990"/>
        <item x="1871"/>
        <item x="1331"/>
        <item x="4348"/>
        <item x="2726"/>
        <item x="1876"/>
        <item x="1333"/>
        <item x="4897"/>
        <item x="4220"/>
        <item x="4788"/>
        <item x="3975"/>
        <item x="4863"/>
        <item x="4284"/>
        <item x="4728"/>
        <item x="4378"/>
        <item x="4918"/>
        <item x="4198"/>
        <item x="4921"/>
        <item x="4282"/>
        <item x="837"/>
        <item x="883"/>
        <item x="5280"/>
        <item x="4595"/>
        <item x="5085"/>
        <item x="4352"/>
        <item x="5250"/>
        <item x="3987"/>
        <item x="3858"/>
        <item x="4037"/>
        <item x="4964"/>
        <item x="4351"/>
        <item x="4730"/>
        <item x="4158"/>
        <item x="4965"/>
        <item x="4355"/>
        <item x="475"/>
        <item x="4041"/>
        <item x="845"/>
        <item x="4306"/>
        <item x="5314"/>
        <item x="4110"/>
        <item x="4563"/>
        <item x="3977"/>
        <item x="1210"/>
        <item x="1592"/>
        <item x="4948"/>
        <item x="4462"/>
        <item x="3664"/>
        <item x="4109"/>
        <item x="5361"/>
        <item x="4366"/>
        <item x="5038"/>
        <item x="4404"/>
        <item x="2218"/>
        <item x="3841"/>
        <item x="4381"/>
        <item x="4405"/>
        <item x="1392"/>
        <item x="3990"/>
        <item x="5316"/>
        <item x="4465"/>
        <item x="5347"/>
        <item x="4772"/>
        <item x="5187"/>
        <item x="4778"/>
        <item x="3268"/>
        <item x="1512"/>
        <item x="5353"/>
        <item x="4796"/>
        <item x="5317"/>
        <item x="4154"/>
        <item x="5355"/>
        <item x="4740"/>
        <item x="5386"/>
        <item x="4738"/>
        <item x="5023"/>
        <item x="4527"/>
        <item x="5318"/>
        <item x="5585"/>
        <item x="5215"/>
        <item x="3884"/>
        <item x="4745"/>
        <item x="3869"/>
        <item x="5444"/>
        <item x="4822"/>
        <item x="5349"/>
        <item x="4608"/>
        <item x="290"/>
        <item x="1279"/>
        <item x="5513"/>
        <item x="4860"/>
        <item x="5216"/>
        <item x="3885"/>
        <item x="5514"/>
        <item x="4879"/>
        <item x="5617"/>
        <item x="4534"/>
        <item x="5516"/>
        <item x="4816"/>
        <item x="1295"/>
        <item x="878"/>
        <item x="1456"/>
        <item x="4771"/>
        <item x="1454"/>
        <item x="5039"/>
        <item x="1044"/>
        <item x="1381"/>
        <item x="1810"/>
        <item x="3438"/>
        <item x="1426"/>
        <item x="276"/>
        <item x="4535"/>
        <item x="151"/>
        <item x="618"/>
        <item x="3536"/>
        <item x="900"/>
        <item x="3669"/>
        <item x="899"/>
        <item x="4077"/>
        <item x="1330"/>
        <item x="1538"/>
        <item x="3388"/>
        <item x="1273"/>
        <item x="577"/>
        <item x="3383"/>
        <item x="3384"/>
        <item x="863"/>
        <item x="1103"/>
        <item x="3382"/>
        <item x="3373"/>
        <item x="514"/>
        <item x="5302"/>
        <item x="3377"/>
        <item x="3376"/>
        <item x="1442"/>
        <item x="884"/>
        <item x="3379"/>
        <item x="673"/>
        <item x="5032"/>
        <item x="1401"/>
        <item x="3374"/>
        <item x="1198"/>
        <item x="554"/>
        <item x="891"/>
        <item x="3375"/>
        <item x="5830"/>
        <item x="5821"/>
        <item x="5809"/>
        <item x="5823"/>
        <item x="4433"/>
        <item x="4436"/>
        <item x="4437"/>
        <item x="4438"/>
        <item x="4439"/>
        <item x="4440"/>
        <item x="4445"/>
        <item x="4446"/>
        <item x="4449"/>
        <item x="4450"/>
        <item x="4451"/>
        <item x="4452"/>
        <item x="999"/>
        <item x="1782"/>
        <item x="4901"/>
        <item x="5549"/>
        <item x="3517"/>
        <item x="2066"/>
        <item x="3634"/>
        <item x="1171"/>
        <item x="5196"/>
        <item x="1997"/>
        <item x="4819"/>
        <item x="885"/>
        <item x="1000"/>
        <item x="2018"/>
        <item x="2183"/>
        <item x="478"/>
        <item x="1529"/>
        <item x="4854"/>
        <item x="3509"/>
        <item x="250"/>
        <item x="1936"/>
        <item x="1849"/>
        <item x="3532"/>
        <item x="451"/>
        <item x="4453"/>
        <item x="4454"/>
        <item x="4455"/>
        <item x="3957"/>
        <item x="2758"/>
        <item x="3516"/>
        <item x="5772"/>
        <item x="2759"/>
        <item x="1822"/>
        <item x="3543"/>
        <item x="461"/>
        <item x="1396"/>
        <item x="1767"/>
        <item x="4292"/>
        <item x="229"/>
        <item x="4616"/>
        <item x="1918"/>
        <item x="3818"/>
        <item x="680"/>
        <item x="4834"/>
        <item x="1747"/>
        <item x="3928"/>
        <item x="644"/>
        <item x="5590"/>
        <item x="1581"/>
        <item x="1856"/>
        <item x="5815"/>
        <item x="5395"/>
        <item x="1733"/>
        <item x="3807"/>
        <item x="1255"/>
        <item x="777"/>
        <item x="1411"/>
        <item x="2535"/>
        <item x="3943"/>
        <item x="2692"/>
        <item x="5401"/>
        <item x="3995"/>
        <item x="1093"/>
        <item x="3629"/>
        <item x="4882"/>
        <item x="2596"/>
        <item x="876"/>
        <item x="5978"/>
        <item x="5360"/>
        <item x="3705"/>
        <item x="974"/>
        <item x="3846"/>
        <item x="4164"/>
        <item x="2134"/>
        <item x="1024"/>
        <item x="2238"/>
        <item x="1858"/>
        <item x="4135"/>
        <item x="4753"/>
        <item x="2239"/>
        <item x="5082"/>
        <item x="3546"/>
        <item x="4790"/>
        <item x="1119"/>
        <item x="6046"/>
        <item x="5387"/>
        <item x="1808"/>
        <item x="6047"/>
        <item x="5434"/>
        <item x="5910"/>
        <item x="6048"/>
        <item x="1234"/>
        <item x="2310"/>
        <item x="6049"/>
        <item x="6050"/>
        <item x="1203"/>
        <item x="3482"/>
        <item x="6051"/>
        <item x="6052"/>
        <item x="2382"/>
        <item x="3823"/>
        <item x="6053"/>
        <item x="1790"/>
        <item x="3733"/>
        <item x="6054"/>
        <item x="5478"/>
        <item x="2537"/>
        <item x="6055"/>
        <item x="5285"/>
        <item x="1523"/>
        <item x="6056"/>
        <item x="6057"/>
        <item x="6058"/>
        <item x="1233"/>
        <item x="2534"/>
        <item x="6059"/>
        <item x="934"/>
        <item x="2607"/>
        <item x="872"/>
        <item x="2226"/>
        <item x="5184"/>
        <item x="5991"/>
        <item x="4447"/>
        <item x="2700"/>
        <item x="1436"/>
        <item x="4032"/>
        <item x="1896"/>
        <item x="5806"/>
        <item x="5678"/>
        <item x="3793"/>
        <item x="2149"/>
        <item x="4226"/>
        <item x="2818"/>
        <item x="4865"/>
        <item x="519"/>
        <item x="5574"/>
        <item x="2060"/>
        <item x="5658"/>
        <item x="4281"/>
        <item x="4876"/>
        <item x="370"/>
        <item x="1109"/>
        <item x="1394"/>
        <item x="527"/>
        <item x="1409"/>
        <item x="1443"/>
        <item x="621"/>
        <item x="1405"/>
        <item x="1834"/>
        <item x="569"/>
        <item x="5782"/>
        <item x="1866"/>
        <item x="5716"/>
        <item x="3945"/>
        <item x="3919"/>
        <item x="3448"/>
        <item x="3946"/>
        <item x="2262"/>
        <item x="2926"/>
        <item x="5601"/>
        <item x="5586"/>
        <item x="2346"/>
        <item x="2536"/>
        <item x="2051"/>
        <item x="4912"/>
        <item x="3449"/>
        <item x="1629"/>
        <item x="1574"/>
        <item x="2375"/>
        <item x="444"/>
        <item x="973"/>
        <item x="1844"/>
        <item x="4008"/>
        <item x="604"/>
        <item x="5043"/>
        <item x="1894"/>
        <item x="2760"/>
        <item x="742"/>
        <item x="4456"/>
        <item x="4457"/>
        <item x="4458"/>
        <item x="4448"/>
        <item x="5266"/>
        <item x="3920"/>
        <item x="5267"/>
        <item x="5770"/>
        <item x="5219"/>
        <item x="2411"/>
        <item x="4459"/>
        <item x="5437"/>
        <item x="77"/>
        <item x="306"/>
        <item x="5203"/>
        <item x="5217"/>
        <item x="5798"/>
        <item x="344"/>
        <item x="3333"/>
        <item x="2037"/>
        <item x="3351"/>
        <item x="5800"/>
        <item x="799"/>
        <item x="5411"/>
        <item x="3349"/>
        <item x="274"/>
        <item x="3246"/>
        <item x="5330"/>
        <item x="3350"/>
        <item x="643"/>
        <item x="1425"/>
        <item x="1552"/>
        <item x="3342"/>
        <item x="3242"/>
        <item x="967"/>
        <item x="1022"/>
        <item x="3334"/>
        <item x="503"/>
        <item x="3362"/>
        <item x="2200"/>
        <item x="3347"/>
        <item x="3245"/>
        <item x="1478"/>
        <item x="1474"/>
        <item x="3338"/>
        <item x="3253"/>
        <item x="3250"/>
        <item x="5087"/>
        <item x="5608"/>
        <item x="1353"/>
        <item x="1634"/>
        <item x="3348"/>
        <item x="5540"/>
        <item x="1058"/>
        <item x="1815"/>
        <item x="3326"/>
        <item x="3244"/>
        <item x="1431"/>
        <item x="4958"/>
        <item x="3363"/>
        <item x="5453"/>
        <item x="3356"/>
        <item x="1632"/>
        <item x="3352"/>
        <item x="5275"/>
        <item x="5527"/>
        <item x="5702"/>
        <item x="5528"/>
        <item x="895"/>
        <item x="1745"/>
        <item x="4701"/>
        <item x="3339"/>
        <item x="5533"/>
        <item x="5529"/>
        <item x="5534"/>
        <item x="5735"/>
        <item x="717"/>
        <item x="3367"/>
        <item x="1039"/>
        <item x="3357"/>
        <item x="1322"/>
        <item x="3340"/>
        <item x="5123"/>
        <item x="3335"/>
        <item x="5576"/>
        <item x="3249"/>
        <item x="1046"/>
        <item x="3353"/>
        <item x="700"/>
        <item x="5703"/>
        <item x="5598"/>
        <item x="5530"/>
        <item x="201"/>
        <item x="3336"/>
        <item x="1183"/>
        <item x="3343"/>
        <item x="5181"/>
        <item x="3251"/>
        <item x="712"/>
        <item x="3337"/>
        <item x="4807"/>
        <item x="3359"/>
        <item x="1349"/>
        <item x="3358"/>
        <item x="5775"/>
        <item x="882"/>
        <item x="723"/>
        <item x="3354"/>
        <item x="6060"/>
        <item x="6061"/>
        <item x="5688"/>
        <item x="3371"/>
        <item x="5573"/>
        <item x="3370"/>
        <item x="5673"/>
        <item x="3341"/>
        <item x="4165"/>
        <item x="3360"/>
        <item x="5363"/>
        <item x="1460"/>
        <item x="3913"/>
        <item x="3263"/>
        <item x="5531"/>
        <item x="4389"/>
        <item x="5532"/>
        <item x="5773"/>
        <item x="299"/>
        <item x="1713"/>
        <item x="125"/>
        <item x="3344"/>
        <item x="5548"/>
        <item x="3260"/>
        <item x="1268"/>
        <item x="3345"/>
        <item x="5746"/>
        <item x="3155"/>
        <item x="4633"/>
        <item x="3325"/>
        <item x="5412"/>
        <item x="3179"/>
        <item x="4696"/>
        <item x="3177"/>
        <item x="5406"/>
        <item x="3147"/>
        <item x="1053"/>
        <item x="3178"/>
        <item x="5128"/>
        <item x="4951"/>
        <item x="3917"/>
        <item x="3327"/>
        <item x="1816"/>
        <item x="3778"/>
        <item x="3955"/>
        <item x="1986"/>
        <item x="3813"/>
        <item x="1791"/>
        <item x="5198"/>
        <item x="5195"/>
        <item x="2041"/>
        <item x="2103"/>
        <item x="4343"/>
        <item x="5194"/>
        <item x="639"/>
        <item x="4213"/>
        <item x="2723"/>
        <item x="4592"/>
        <item x="2247"/>
        <item x="3614"/>
        <item x="2851"/>
        <item x="2177"/>
        <item x="4970"/>
        <item x="1623"/>
        <item x="2071"/>
        <item x="3633"/>
        <item x="4571"/>
        <item x="1946"/>
        <item x="2323"/>
        <item x="2976"/>
        <item x="5166"/>
        <item x="5010"/>
        <item x="3588"/>
        <item x="940"/>
        <item x="2317"/>
        <item x="3500"/>
        <item x="2853"/>
        <item x="4025"/>
        <item x="3598"/>
        <item x="1444"/>
        <item x="2229"/>
        <item x="2591"/>
        <item x="2762"/>
        <item x="4219"/>
        <item x="2184"/>
        <item x="2569"/>
        <item x="3269"/>
        <item x="1535"/>
        <item x="2901"/>
        <item x="2111"/>
        <item x="2805"/>
        <item x="4872"/>
        <item x="1687"/>
        <item x="2389"/>
        <item x="1995"/>
        <item x="2326"/>
        <item x="786"/>
        <item x="2327"/>
        <item x="2328"/>
        <item x="4310"/>
        <item x="5268"/>
        <item x="5604"/>
        <item x="4318"/>
        <item x="4242"/>
        <item x="4038"/>
        <item x="4657"/>
        <item x="4658"/>
        <item x="1403"/>
        <item x="3433"/>
        <item x="3101"/>
        <item x="1621"/>
        <item x="4039"/>
        <item x="1298"/>
        <item x="2283"/>
        <item x="2595"/>
        <item x="3923"/>
        <item x="1960"/>
        <item x="3102"/>
        <item x="4311"/>
        <item x="4243"/>
        <item x="4312"/>
        <item x="5357"/>
        <item x="2267"/>
        <item x="3605"/>
        <item x="5817"/>
        <item x="5292"/>
        <item x="2059"/>
        <item x="3758"/>
        <item x="5499"/>
        <item x="3270"/>
        <item x="2009"/>
        <item x="2358"/>
        <item x="612"/>
        <item x="4787"/>
        <item x="3072"/>
        <item x="3777"/>
        <item x="730"/>
        <item x="5154"/>
        <item x="1335"/>
        <item x="4600"/>
        <item x="5651"/>
        <item x="783"/>
        <item x="1161"/>
        <item x="3558"/>
        <item x="848"/>
        <item x="2230"/>
        <item x="1464"/>
        <item x="2579"/>
        <item x="3125"/>
        <item x="1627"/>
        <item x="2176"/>
        <item x="1406"/>
        <item x="5390"/>
        <item x="320"/>
        <item x="2153"/>
        <item x="3582"/>
        <item x="2331"/>
        <item x="2068"/>
        <item x="4081"/>
        <item x="3524"/>
        <item x="2798"/>
        <item x="2062"/>
        <item x="3637"/>
        <item x="532"/>
        <item x="5462"/>
        <item x="1959"/>
        <item x="2286"/>
        <item x="5816"/>
        <item x="2332"/>
        <item x="1370"/>
        <item x="3926"/>
        <item x="4082"/>
        <item x="772"/>
        <item x="1149"/>
        <item x="4671"/>
        <item x="317"/>
        <item x="1437"/>
        <item x="1414"/>
        <item x="2269"/>
        <item x="389"/>
        <item x="296"/>
        <item x="2780"/>
        <item x="3822"/>
        <item x="567"/>
        <item x="2701"/>
        <item x="1811"/>
        <item x="2221"/>
        <item x="5579"/>
        <item x="4549"/>
        <item x="4313"/>
        <item x="4040"/>
        <item x="4550"/>
        <item x="4883"/>
        <item x="1674"/>
        <item x="2385"/>
        <item x="502"/>
        <item x="648"/>
        <item x="3776"/>
        <item x="3580"/>
        <item x="3626"/>
        <item x="304"/>
        <item x="738"/>
        <item x="3927"/>
        <item x="5641"/>
        <item x="256"/>
        <item x="4031"/>
        <item x="2702"/>
        <item x="2819"/>
        <item x="928"/>
        <item x="1036"/>
        <item x="3153"/>
        <item x="2593"/>
        <item x="2390"/>
        <item x="769"/>
        <item x="2198"/>
        <item x="3545"/>
        <item x="2322"/>
        <item x="4358"/>
        <item x="4370"/>
        <item x="2545"/>
        <item x="2813"/>
        <item x="902"/>
        <item x="2028"/>
        <item x="3504"/>
        <item x="2205"/>
        <item x="2799"/>
        <item x="1651"/>
        <item x="4089"/>
        <item x="1925"/>
        <item x="1054"/>
        <item x="1468"/>
        <item x="4283"/>
        <item x="590"/>
        <item x="3073"/>
        <item x="5003"/>
        <item x="5738"/>
        <item x="28"/>
        <item x="2673"/>
        <item x="1913"/>
        <item x="10"/>
        <item x="5611"/>
        <item x="4083"/>
        <item x="3628"/>
        <item x="983"/>
        <item x="1850"/>
        <item x="2435"/>
        <item x="2797"/>
        <item x="636"/>
        <item x="2040"/>
        <item x="3646"/>
        <item x="1505"/>
        <item x="1967"/>
        <item x="2492"/>
        <item x="262"/>
        <item x="1905"/>
        <item x="3521"/>
        <item x="1329"/>
        <item x="1769"/>
        <item x="2861"/>
        <item x="4885"/>
        <item x="1663"/>
        <item x="2753"/>
        <item x="5456"/>
        <item x="1382"/>
        <item x="3746"/>
        <item x="339"/>
        <item x="5607"/>
        <item x="1126"/>
        <item x="3886"/>
        <item x="1528"/>
        <item x="1591"/>
        <item x="3654"/>
        <item x="182"/>
        <item x="398"/>
        <item x="2790"/>
        <item x="3487"/>
        <item x="2703"/>
        <item x="2786"/>
        <item x="2475"/>
        <item x="4943"/>
        <item x="2043"/>
        <item x="3642"/>
        <item x="3271"/>
        <item x="1939"/>
        <item x="2479"/>
        <item x="775"/>
        <item x="1836"/>
        <item x="3766"/>
        <item x="385"/>
        <item x="2733"/>
        <item x="3901"/>
        <item x="5238"/>
        <item x="1677"/>
        <item x="4303"/>
        <item x="1002"/>
        <item x="2084"/>
        <item x="3619"/>
        <item x="401"/>
        <item x="2862"/>
        <item x="1789"/>
        <item x="3792"/>
        <item x="4858"/>
        <item x="2748"/>
        <item x="4043"/>
        <item x="501"/>
        <item x="1063"/>
        <item x="1588"/>
        <item x="4132"/>
        <item x="270"/>
        <item x="5073"/>
        <item x="2720"/>
        <item x="2801"/>
        <item x="311"/>
        <item x="4087"/>
        <item x="942"/>
        <item x="3110"/>
        <item x="4084"/>
        <item x="4983"/>
        <item x="1508"/>
        <item x="4240"/>
        <item x="454"/>
        <item x="2339"/>
        <item x="1170"/>
        <item x="2345"/>
        <item x="4086"/>
        <item x="266"/>
        <item x="1491"/>
        <item x="3684"/>
        <item x="48"/>
        <item x="5354"/>
        <item x="4991"/>
        <item x="3791"/>
        <item x="5287"/>
        <item x="5146"/>
        <item x="3308"/>
        <item x="1106"/>
        <item x="2729"/>
        <item x="4189"/>
        <item x="2555"/>
        <item x="897"/>
        <item x="2189"/>
        <item x="3113"/>
        <item x="3590"/>
        <item x="5244"/>
        <item x="1227"/>
        <item x="4042"/>
        <item x="5127"/>
        <item x="1372"/>
        <item x="3755"/>
        <item x="324"/>
        <item x="3115"/>
        <item x="5643"/>
        <item x="2371"/>
        <item x="3931"/>
        <item x="241"/>
        <item x="1827"/>
        <item x="3775"/>
        <item x="5226"/>
        <item x="1686"/>
        <item x="4057"/>
        <item x="822"/>
        <item x="1669"/>
        <item x="3852"/>
        <item x="5028"/>
        <item x="1459"/>
        <item x="4286"/>
        <item x="5153"/>
        <item x="2708"/>
        <item x="4129"/>
        <item x="508"/>
        <item x="92"/>
        <item x="1075"/>
        <item x="2785"/>
        <item x="526"/>
        <item x="5134"/>
        <item x="5118"/>
        <item x="5778"/>
        <item x="2802"/>
        <item x="1438"/>
        <item x="4011"/>
        <item x="172"/>
        <item x="1296"/>
        <item x="4503"/>
        <item x="2"/>
        <item x="4090"/>
        <item x="720"/>
        <item x="2064"/>
        <item x="1014"/>
        <item x="2213"/>
        <item x="5294"/>
        <item x="4214"/>
        <item x="2186"/>
        <item x="2438"/>
        <item x="768"/>
        <item x="2140"/>
        <item x="3470"/>
        <item x="3273"/>
        <item x="2050"/>
        <item x="2693"/>
        <item x="2864"/>
        <item x="4917"/>
        <item x="3523"/>
        <item x="4800"/>
        <item x="1794"/>
        <item x="3584"/>
        <item x="811"/>
        <item x="1509"/>
        <item x="4236"/>
        <item x="233"/>
        <item x="5491"/>
        <item x="1344"/>
        <item x="4118"/>
        <item x="342"/>
        <item x="3592"/>
        <item x="3630"/>
        <item x="2210"/>
        <item x="4092"/>
        <item x="3910"/>
        <item x="2318"/>
        <item x="3501"/>
        <item x="208"/>
        <item x="2848"/>
        <item x="937"/>
        <item x="5156"/>
        <item x="2034"/>
        <item x="2519"/>
        <item x="4606"/>
        <item x="2770"/>
        <item x="2453"/>
        <item x="3274"/>
        <item x="1731"/>
        <item x="3606"/>
        <item x="5189"/>
        <item x="1738"/>
        <item x="2406"/>
        <item x="3182"/>
        <item x="1558"/>
        <item x="4559"/>
        <item x="5397"/>
        <item x="5626"/>
        <item x="1522"/>
        <item x="2321"/>
        <item x="4557"/>
        <item x="3526"/>
        <item x="3361"/>
        <item x="3365"/>
        <item x="722"/>
        <item x="2065"/>
        <item x="4673"/>
        <item x="770"/>
        <item x="1832"/>
        <item x="2432"/>
        <item x="3366"/>
        <item x="1545"/>
        <item x="2366"/>
        <item x="774"/>
        <item x="1566"/>
        <item x="4159"/>
        <item x="5458"/>
        <item x="1373"/>
        <item x="4079"/>
        <item x="5681"/>
        <item x="1242"/>
        <item x="4231"/>
        <item x="871"/>
        <item x="4091"/>
        <item x="1066"/>
        <item x="3934"/>
        <item x="3443"/>
        <item x="1649"/>
        <item x="2090"/>
        <item x="2695"/>
        <item x="505"/>
        <item x="1501"/>
        <item x="1953"/>
        <item x="2458"/>
        <item x="1453"/>
        <item x="1845"/>
        <item x="3912"/>
        <item x="523"/>
        <item x="5230"/>
        <item x="1691"/>
        <item x="4113"/>
        <item x="422"/>
        <item x="4996"/>
        <item x="1503"/>
        <item x="4238"/>
        <item x="1655"/>
        <item x="809"/>
        <item x="945"/>
        <item x="5555"/>
        <item x="5602"/>
        <item x="1393"/>
        <item x="3744"/>
        <item x="893"/>
        <item x="4380"/>
        <item x="1402"/>
        <item x="5620"/>
        <item x="5705"/>
        <item x="5311"/>
        <item x="2772"/>
        <item x="3924"/>
        <item x="1305"/>
        <item x="556"/>
        <item x="5644"/>
        <item x="2348"/>
        <item x="5706"/>
        <item x="5180"/>
        <item x="1762"/>
        <item x="4001"/>
        <item x="743"/>
        <item x="5414"/>
        <item x="1712"/>
        <item x="4036"/>
        <item x="760"/>
        <item x="5622"/>
        <item x="914"/>
        <item x="2192"/>
        <item x="5454"/>
        <item x="3597"/>
        <item x="5647"/>
        <item x="4097"/>
        <item x="2355"/>
        <item x="44"/>
        <item x="1037"/>
        <item x="2504"/>
        <item x="3565"/>
        <item x="4367"/>
        <item x="749"/>
        <item x="2707"/>
        <item x="3969"/>
        <item x="1700"/>
        <item x="4620"/>
        <item x="2696"/>
        <item x="435"/>
        <item x="2584"/>
        <item x="2033"/>
        <item x="5543"/>
        <item x="695"/>
        <item x="1117"/>
        <item x="2781"/>
        <item x="3986"/>
        <item x="1062"/>
        <item x="1758"/>
        <item x="4012"/>
        <item x="5707"/>
        <item x="1235"/>
        <item x="1689"/>
        <item x="5078"/>
        <item x="5802"/>
        <item x="5508"/>
        <item x="1312"/>
        <item x="1585"/>
        <item x="399"/>
        <item x="2803"/>
        <item x="2736"/>
        <item x="4256"/>
        <item x="348"/>
        <item x="555"/>
        <item x="2738"/>
        <item x="1065"/>
        <item x="4375"/>
        <item x="2276"/>
        <item x="4867"/>
        <item x="2902"/>
        <item x="2906"/>
        <item x="4222"/>
        <item x="1387"/>
        <item x="154"/>
        <item x="5106"/>
        <item x="2160"/>
        <item x="4646"/>
        <item x="2946"/>
        <item x="5089"/>
        <item x="4754"/>
        <item x="1697"/>
        <item x="5714"/>
        <item x="1983"/>
        <item x="5135"/>
        <item x="3219"/>
        <item x="4992"/>
        <item x="4875"/>
        <item x="3865"/>
        <item x="5489"/>
        <item x="1589"/>
        <item x="5334"/>
        <item x="716"/>
        <item x="2796"/>
        <item x="4925"/>
        <item x="3560"/>
        <item x="5352"/>
        <item x="1796"/>
        <item x="1843"/>
        <item x="4669"/>
        <item x="4670"/>
        <item x="4117"/>
        <item x="2169"/>
        <item x="2878"/>
        <item x="1557"/>
        <item x="1455"/>
        <item x="1230"/>
        <item x="1601"/>
        <item x="3625"/>
        <item x="510"/>
        <item x="2187"/>
        <item x="2852"/>
        <item x="2814"/>
        <item x="5422"/>
        <item x="835"/>
        <item x="1248"/>
        <item x="1803"/>
        <item x="383"/>
        <item x="5616"/>
        <item x="1099"/>
        <item x="4747"/>
        <item x="289"/>
        <item x="489"/>
        <item x="843"/>
        <item x="1094"/>
        <item x="359"/>
        <item x="400"/>
        <item x="1377"/>
        <item x="3275"/>
        <item x="379"/>
        <item x="2316"/>
        <item x="2212"/>
        <item x="3444"/>
        <item x="462"/>
        <item x="4475"/>
        <item x="2053"/>
        <item x="3760"/>
        <item x="5045"/>
        <item x="1888"/>
        <item x="3894"/>
        <item x="4755"/>
        <item x="1826"/>
        <item x="2429"/>
        <item x="2709"/>
        <item x="1530"/>
        <item x="3601"/>
        <item x="5624"/>
        <item x="1174"/>
        <item x="1043"/>
        <item x="3378"/>
        <item x="5648"/>
        <item x="4399"/>
        <item x="2351"/>
        <item x="2265"/>
        <item x="373"/>
        <item x="2143"/>
        <item x="2551"/>
        <item x="5425"/>
        <item x="2106"/>
        <item x="2506"/>
        <item x="1604"/>
        <item x="2019"/>
        <item x="5709"/>
        <item x="1463"/>
        <item x="2714"/>
        <item x="5269"/>
        <item x="2715"/>
        <item x="5270"/>
        <item x="4495"/>
        <item x="5712"/>
        <item x="4471"/>
        <item x="4713"/>
        <item x="316"/>
        <item x="4093"/>
        <item x="3973"/>
        <item x="4496"/>
        <item x="1079"/>
        <item x="3566"/>
        <item x="2119"/>
        <item x="1465"/>
        <item x="3599"/>
        <item x="5426"/>
        <item x="2739"/>
        <item x="1993"/>
        <item x="2297"/>
        <item x="2809"/>
        <item x="1151"/>
        <item x="3191"/>
        <item x="4481"/>
        <item x="5155"/>
        <item x="672"/>
        <item x="4406"/>
        <item x="2091"/>
        <item x="4551"/>
        <item x="674"/>
        <item x="915"/>
        <item x="4264"/>
        <item x="2698"/>
        <item x="4672"/>
        <item x="374"/>
        <item x="2360"/>
        <item x="3292"/>
        <item x="5439"/>
        <item x="2699"/>
        <item x="2907"/>
        <item x="5492"/>
        <item x="4729"/>
        <item x="3028"/>
        <item x="479"/>
        <item x="21"/>
        <item x="2896"/>
        <item x="2992"/>
        <item x="378"/>
        <item x="2897"/>
        <item x="1189"/>
        <item x="815"/>
        <item x="3196"/>
        <item x="1051"/>
        <item x="381"/>
        <item x="3190"/>
        <item x="925"/>
        <item x="744"/>
        <item x="2908"/>
        <item x="450"/>
        <item x="170"/>
        <item x="2898"/>
        <item x="40"/>
        <item x="8"/>
        <item x="2899"/>
        <item x="1195"/>
        <item x="741"/>
        <item x="27"/>
        <item x="3276"/>
        <item x="1257"/>
        <item x="319"/>
        <item x="1904"/>
        <item x="1606"/>
        <item x="308"/>
        <item x="2804"/>
        <item x="2025"/>
        <item x="507"/>
        <item x="1902"/>
        <item x="2113"/>
        <item x="485"/>
        <item x="367"/>
        <item x="1286"/>
        <item x="106"/>
        <item x="1903"/>
        <item x="1449"/>
        <item x="535"/>
        <item x="1441"/>
        <item x="1607"/>
        <item x="388"/>
        <item x="1440"/>
        <item x="1021"/>
        <item x="126"/>
        <item x="1901"/>
        <item x="1483"/>
        <item x="253"/>
        <item x="1407"/>
        <item x="1612"/>
        <item x="59"/>
        <item x="3510"/>
        <item x="4177"/>
        <item x="926"/>
        <item x="4144"/>
        <item x="1786"/>
        <item x="472"/>
        <item x="4145"/>
        <item x="1327"/>
        <item x="246"/>
        <item x="1859"/>
        <item x="1304"/>
        <item x="168"/>
        <item x="5597"/>
        <item x="972"/>
        <item x="158"/>
        <item x="4946"/>
        <item x="2461"/>
        <item x="4960"/>
        <item x="3863"/>
        <item x="2078"/>
        <item x="1146"/>
        <item x="5443"/>
        <item x="2811"/>
        <item x="171"/>
        <item x="4712"/>
        <item x="1326"/>
        <item x="230"/>
        <item x="1734"/>
        <item x="2559"/>
        <item x="434"/>
        <item x="4315"/>
        <item x="2427"/>
        <item x="1246"/>
        <item x="4537"/>
        <item x="4739"/>
        <item x="4295"/>
        <item x="4316"/>
        <item x="5687"/>
        <item x="1577"/>
        <item x="4847"/>
        <item x="3458"/>
        <item x="5323"/>
        <item x="1736"/>
        <item x="3668"/>
        <item x="423"/>
        <item x="4675"/>
        <item x="4676"/>
        <item x="4677"/>
        <item x="4296"/>
        <item x="4678"/>
        <item x="4480"/>
        <item x="1735"/>
        <item x="2561"/>
        <item x="870"/>
        <item x="1283"/>
        <item x="2934"/>
        <item x="671"/>
        <item x="713"/>
        <item x="1280"/>
        <item x="56"/>
        <item x="4998"/>
        <item x="2571"/>
        <item x="5096"/>
        <item x="4999"/>
        <item x="2337"/>
        <item x="5511"/>
        <item x="5161"/>
        <item x="2244"/>
        <item x="5571"/>
        <item x="4825"/>
        <item x="3677"/>
        <item x="5490"/>
        <item x="896"/>
        <item x="1132"/>
        <item x="87"/>
        <item x="1324"/>
        <item x="1909"/>
        <item x="327"/>
        <item x="4824"/>
        <item x="1705"/>
        <item x="4957"/>
        <item x="3277"/>
        <item x="3743"/>
        <item x="698"/>
        <item x="4259"/>
        <item x="1706"/>
        <item x="726"/>
        <item x="570"/>
        <item x="687"/>
        <item x="26"/>
        <item x="740"/>
        <item x="971"/>
        <item x="50"/>
        <item x="1912"/>
        <item x="2656"/>
        <item x="838"/>
        <item x="1910"/>
        <item x="1616"/>
        <item x="310"/>
        <item x="2788"/>
        <item x="1346"/>
        <item x="1143"/>
        <item x="464"/>
        <item x="688"/>
        <item x="3"/>
        <item x="4905"/>
        <item x="4950"/>
        <item x="2379"/>
        <item x="1911"/>
        <item x="4230"/>
        <item x="2338"/>
        <item x="642"/>
        <item x="1017"/>
        <item x="39"/>
        <item x="2806"/>
        <item x="930"/>
        <item x="214"/>
        <item x="2746"/>
        <item x="1243"/>
        <item x="101"/>
        <item x="4909"/>
        <item x="2271"/>
        <item x="836"/>
        <item x="4421"/>
        <item x="3738"/>
        <item x="5429"/>
        <item x="1642"/>
        <item x="3278"/>
        <item x="225"/>
        <item x="947"/>
        <item x="3739"/>
        <item x="189"/>
        <item x="2807"/>
        <item x="1088"/>
        <item x="136"/>
        <item x="4908"/>
        <item x="3616"/>
        <item x="5335"/>
        <item x="4416"/>
        <item x="3615"/>
        <item x="4977"/>
        <item x="4420"/>
        <item x="1620"/>
        <item x="195"/>
        <item x="1641"/>
        <item x="3826"/>
        <item x="714"/>
        <item x="2808"/>
        <item x="986"/>
        <item x="180"/>
        <item x="5000"/>
        <item x="3197"/>
        <item x="5143"/>
        <item x="5001"/>
        <item x="1485"/>
        <item x="3805"/>
        <item x="1783"/>
        <item x="4990"/>
        <item x="5698"/>
        <item x="1785"/>
        <item x="1998"/>
        <item x="5327"/>
        <item x="4823"/>
        <item x="754"/>
        <item x="239"/>
        <item x="1784"/>
        <item x="1908"/>
        <item x="5273"/>
        <item x="4258"/>
        <item x="1078"/>
        <item x="600"/>
        <item x="1325"/>
        <item x="1484"/>
        <item x="1467"/>
        <item x="5725"/>
        <item x="517"/>
        <item x="4477"/>
        <item x="1475"/>
        <item x="2079"/>
        <item x="463"/>
        <item x="3513"/>
        <item x="2080"/>
        <item x="481"/>
        <item x="5235"/>
        <item x="1536"/>
        <item x="476"/>
        <item x="5015"/>
        <item x="1614"/>
        <item x="753"/>
        <item x="3279"/>
        <item x="704"/>
        <item x="17"/>
        <item x="4589"/>
        <item x="3514"/>
        <item x="2243"/>
        <item x="5237"/>
        <item x="3802"/>
        <item x="825"/>
        <item x="5017"/>
        <item x="1809"/>
        <item x="419"/>
        <item x="5383"/>
        <item x="1362"/>
        <item x="2412"/>
        <item x="4953"/>
        <item x="3765"/>
        <item x="4250"/>
        <item x="1560"/>
        <item x="3764"/>
        <item x="4762"/>
        <item x="4507"/>
        <item x="3650"/>
        <item x="1511"/>
        <item x="5373"/>
        <item x="666"/>
        <item x="98"/>
        <item x="5580"/>
        <item x="2179"/>
        <item x="341"/>
        <item x="5372"/>
        <item x="978"/>
        <item x="484"/>
        <item x="5370"/>
        <item x="4408"/>
        <item x="781"/>
        <item x="5638"/>
        <item x="4542"/>
        <item x="5791"/>
        <item x="5172"/>
        <item x="4866"/>
        <item x="763"/>
        <item x="5374"/>
        <item x="3198"/>
        <item x="5457"/>
        <item x="5176"/>
        <item x="3180"/>
        <item x="5307"/>
        <item x="516"/>
        <item x="1041"/>
        <item x="169"/>
        <item x="2863"/>
        <item x="1764"/>
        <item x="544"/>
        <item x="5584"/>
        <item x="751"/>
        <item x="318"/>
        <item x="5483"/>
        <item x="3845"/>
        <item x="5618"/>
        <item x="5485"/>
        <item x="1931"/>
        <item x="5324"/>
        <item x="5293"/>
        <item x="2159"/>
        <item x="4122"/>
        <item x="1177"/>
        <item x="3842"/>
        <item x="5625"/>
        <item x="5583"/>
        <item x="780"/>
        <item x="3781"/>
        <item x="4513"/>
        <item x="5719"/>
        <item x="2305"/>
        <item x="5487"/>
        <item x="1740"/>
        <item x="5542"/>
        <item x="5484"/>
        <item x="1582"/>
        <item x="696"/>
        <item x="5606"/>
        <item x="1400"/>
        <item x="272"/>
        <item x="958"/>
        <item x="3719"/>
        <item x="663"/>
        <item x="959"/>
        <item x="5286"/>
        <item x="5787"/>
        <item x="960"/>
        <item x="2713"/>
        <item x="694"/>
        <item x="533"/>
        <item x="391"/>
        <item x="68"/>
        <item x="5737"/>
        <item x="534"/>
        <item x="103"/>
        <item x="2124"/>
        <item x="2397"/>
        <item x="840"/>
        <item x="1654"/>
        <item x="3159"/>
        <item x="247"/>
        <item x="955"/>
        <item x="2538"/>
        <item x="119"/>
        <item x="3829"/>
        <item x="3200"/>
        <item x="5059"/>
        <item x="4536"/>
        <item x="1451"/>
        <item x="5080"/>
        <item x="5345"/>
        <item x="2353"/>
        <item x="5717"/>
        <item x="5346"/>
        <item x="1524"/>
        <item x="5682"/>
        <item x="4744"/>
        <item x="4461"/>
        <item x="5721"/>
        <item x="4971"/>
        <item x="1865"/>
        <item x="5209"/>
        <item x="4972"/>
        <item x="1992"/>
        <item x="5385"/>
        <item x="1371"/>
        <item x="2129"/>
        <item x="4196"/>
        <item x="3189"/>
        <item x="3222"/>
        <item x="5402"/>
        <item x="894"/>
        <item x="5064"/>
        <item x="279"/>
        <item x="5410"/>
        <item x="4163"/>
        <item x="5562"/>
        <item x="1266"/>
        <item x="2416"/>
        <item x="5310"/>
        <item x="3398"/>
        <item x="3434"/>
        <item x="4094"/>
        <item x="375"/>
        <item x="2721"/>
        <item x="5475"/>
        <item x="2306"/>
        <item x="1141"/>
        <item x="2904"/>
        <item x="762"/>
        <item x="3295"/>
        <item x="1416"/>
        <item x="3100"/>
        <item x="2386"/>
        <item x="2975"/>
        <item x="1013"/>
        <item x="5477"/>
        <item x="668"/>
        <item x="3938"/>
        <item x="3435"/>
        <item x="5480"/>
        <item x="1221"/>
        <item x="2735"/>
        <item x="1166"/>
        <item x="4000"/>
        <item x="5828"/>
        <item x="5117"/>
        <item x="2151"/>
        <item x="2800"/>
        <item x="78"/>
        <item x="5810"/>
        <item x="1292"/>
        <item x="1842"/>
        <item x="2940"/>
        <item x="244"/>
        <item x="3944"/>
        <item x="3436"/>
        <item x="4554"/>
        <item x="561"/>
        <item x="5464"/>
        <item x="4617"/>
        <item x="283"/>
        <item x="4555"/>
        <item x="2515"/>
        <item x="3983"/>
        <item x="5652"/>
        <item x="5254"/>
        <item x="1648"/>
        <item x="2820"/>
        <item x="5754"/>
        <item x="1971"/>
        <item x="1069"/>
        <item x="4111"/>
        <item x="5409"/>
        <item x="2727"/>
        <item x="3939"/>
        <item x="4160"/>
        <item x="3948"/>
        <item x="832"/>
        <item x="1694"/>
        <item x="1958"/>
        <item x="497"/>
        <item x="2711"/>
        <item x="4434"/>
        <item x="3903"/>
        <item x="89"/>
        <item x="5488"/>
        <item x="1595"/>
        <item x="5110"/>
        <item x="756"/>
        <item x="776"/>
        <item x="1935"/>
        <item x="2476"/>
        <item x="243"/>
        <item x="4518"/>
        <item x="4519"/>
        <item x="4520"/>
        <item x="4521"/>
        <item x="821"/>
        <item x="4891"/>
        <item x="4690"/>
        <item x="460"/>
        <item x="957"/>
        <item x="4204"/>
        <item x="3658"/>
        <item x="5415"/>
        <item x="4766"/>
        <item x="2193"/>
        <item x="1853"/>
        <item x="3420"/>
        <item x="2941"/>
        <item x="3542"/>
        <item x="766"/>
        <item x="2810"/>
        <item x="2122"/>
        <item x="4627"/>
        <item x="5427"/>
        <item x="5138"/>
        <item x="2067"/>
        <item x="1922"/>
        <item x="1275"/>
        <item x="1717"/>
        <item x="2313"/>
        <item x="452"/>
        <item x="5696"/>
        <item x="1190"/>
        <item x="4299"/>
        <item x="363"/>
        <item x="5613"/>
        <item x="5336"/>
        <item x="1656"/>
        <item x="3409"/>
        <item x="3620"/>
        <item x="5630"/>
        <item x="5794"/>
        <item x="2730"/>
        <item x="1679"/>
        <item x="4994"/>
        <item x="1963"/>
        <item x="3683"/>
        <item x="1134"/>
        <item x="913"/>
        <item x="2058"/>
        <item x="4056"/>
        <item x="334"/>
        <item x="4576"/>
        <item x="4577"/>
        <item x="4704"/>
        <item x="5726"/>
        <item x="4578"/>
        <item x="4371"/>
        <item x="4579"/>
        <item x="4705"/>
        <item x="5469"/>
        <item x="1802"/>
        <item x="3892"/>
        <item x="5776"/>
        <item x="4748"/>
        <item x="1670"/>
        <item x="3622"/>
        <item x="5296"/>
        <item x="5466"/>
        <item x="1240"/>
        <item x="3151"/>
        <item x="5727"/>
        <item x="4538"/>
        <item x="3887"/>
        <item x="2499"/>
        <item x="1567"/>
        <item x="4517"/>
        <item x="2132"/>
        <item x="1297"/>
        <item x="1877"/>
        <item x="1541"/>
        <item x="372"/>
        <item x="919"/>
        <item x="1795"/>
        <item x="4161"/>
        <item x="5212"/>
        <item x="1699"/>
        <item x="4280"/>
        <item x="5431"/>
        <item x="1682"/>
        <item x="4116"/>
        <item x="790"/>
        <item x="4915"/>
        <item x="1622"/>
        <item x="2712"/>
        <item x="459"/>
        <item x="5445"/>
        <item x="1410"/>
        <item x="4034"/>
        <item x="469"/>
        <item x="5632"/>
        <item x="599"/>
        <item x="2734"/>
        <item x="4749"/>
        <item x="1376"/>
        <item x="1812"/>
        <item x="1684"/>
        <item x="1318"/>
        <item x="2751"/>
        <item x="3595"/>
        <item x="873"/>
        <item x="5539"/>
        <item x="1507"/>
        <item x="4108"/>
        <item x="557"/>
        <item x="2827"/>
        <item x="5186"/>
        <item x="4759"/>
        <item x="187"/>
        <item x="3445"/>
        <item x="5633"/>
        <item x="3895"/>
        <item x="4095"/>
        <item x="248"/>
        <item x="690"/>
        <item x="3623"/>
        <item x="5481"/>
        <item x="4784"/>
        <item x="4969"/>
        <item x="3574"/>
        <item x="332"/>
        <item x="1813"/>
        <item x="3779"/>
        <item x="1196"/>
        <item x="1631"/>
        <item x="4115"/>
        <item x="1112"/>
        <item x="5356"/>
        <item x="1526"/>
        <item x="3824"/>
        <item x="431"/>
        <item x="5642"/>
        <item x="5231"/>
        <item x="2303"/>
        <item x="5627"/>
        <item x="1336"/>
        <item x="3773"/>
        <item x="575"/>
        <item x="941"/>
        <item x="1537"/>
        <item x="4331"/>
        <item x="3425"/>
        <item x="949"/>
        <item x="1531"/>
        <item x="3988"/>
        <item x="3416"/>
        <item x="5139"/>
        <item x="1799"/>
        <item x="4063"/>
        <item x="5610"/>
        <item x="1101"/>
        <item x="3209"/>
        <item x="3161"/>
        <item x="5781"/>
        <item x="2750"/>
        <item x="1869"/>
        <item x="2909"/>
        <item x="2422"/>
        <item x="4568"/>
        <item x="5728"/>
        <item x="4581"/>
        <item x="4552"/>
        <item x="4376"/>
        <item x="2530"/>
        <item x="4706"/>
        <item x="792"/>
        <item x="1996"/>
        <item x="3876"/>
        <item x="424"/>
        <item x="1477"/>
        <item x="1752"/>
        <item x="4130"/>
        <item x="82"/>
        <item x="5389"/>
        <item x="1696"/>
        <item x="5312"/>
        <item x="2986"/>
        <item x="9"/>
        <item x="1821"/>
        <item x="5206"/>
        <item x="3299"/>
        <item x="263"/>
        <item x="5368"/>
        <item x="3447"/>
        <item x="1824"/>
        <item x="1624"/>
        <item x="5423"/>
        <item x="5730"/>
        <item x="4607"/>
        <item x="4558"/>
        <item x="4498"/>
        <item x="5424"/>
        <item x="3211"/>
        <item x="5304"/>
        <item x="5747"/>
        <item x="2987"/>
        <item x="5200"/>
        <item x="3035"/>
        <item x="5751"/>
        <item x="1805"/>
        <item x="5331"/>
        <item x="2172"/>
        <item x="2107"/>
        <item x="3609"/>
        <item x="428"/>
        <item x="5142"/>
        <item x="2061"/>
        <item x="2812"/>
        <item x="984"/>
        <item x="5504"/>
        <item x="2737"/>
        <item x="4179"/>
        <item x="797"/>
        <item x="5297"/>
        <item x="1852"/>
        <item x="4317"/>
        <item x="5631"/>
        <item x="5382"/>
        <item x="1759"/>
        <item x="4494"/>
        <item x="977"/>
        <item x="1206"/>
        <item x="1673"/>
        <item x="2716"/>
        <item x="920"/>
        <item x="4499"/>
        <item x="1029"/>
        <item x="4166"/>
        <item x="5486"/>
        <item x="4500"/>
        <item x="633"/>
        <item x="1506"/>
        <item x="4610"/>
        <item x="594"/>
        <item x="595"/>
        <item x="1989"/>
        <item x="88"/>
        <item x="221"/>
        <item x="655"/>
        <item x="3718"/>
        <item x="4015"/>
        <item x="5261"/>
        <item x="2741"/>
        <item x="5158"/>
        <item x="814"/>
        <item x="1271"/>
        <item x="1520"/>
        <item x="2639"/>
        <item x="5742"/>
        <item x="5321"/>
        <item x="5326"/>
        <item x="3882"/>
        <item x="5793"/>
        <item x="2821"/>
        <item x="1412"/>
        <item x="3495"/>
        <item x="186"/>
        <item x="329"/>
        <item x="3967"/>
        <item x="4016"/>
        <item x="3657"/>
        <item x="199"/>
        <item x="607"/>
        <item x="2658"/>
        <item x="5732"/>
        <item x="4392"/>
        <item x="3968"/>
        <item x="2965"/>
        <item x="3659"/>
        <item x="5291"/>
        <item x="1867"/>
        <item x="3567"/>
        <item x="831"/>
        <item x="5378"/>
        <item x="1761"/>
        <item x="3849"/>
        <item x="545"/>
        <item x="2967"/>
        <item x="817"/>
        <item x="2990"/>
        <item x="4611"/>
        <item x="750"/>
        <item x="1549"/>
        <item x="2717"/>
        <item x="438"/>
        <item x="4501"/>
        <item x="1540"/>
        <item x="3171"/>
        <item x="1969"/>
        <item x="5008"/>
        <item x="1479"/>
        <item x="2307"/>
        <item x="301"/>
        <item x="1542"/>
        <item x="1064"/>
        <item x="5479"/>
        <item x="3172"/>
        <item x="2969"/>
        <item x="659"/>
        <item x="1160"/>
        <item x="4612"/>
        <item x="4560"/>
        <item x="365"/>
        <item x="3724"/>
        <item x="3725"/>
        <item x="4941"/>
        <item x="2046"/>
        <item x="3694"/>
        <item x="240"/>
        <item x="1458"/>
        <item x="1920"/>
        <item x="2775"/>
        <item x="211"/>
        <item x="5007"/>
        <item x="1480"/>
        <item x="2031"/>
        <item x="202"/>
        <item x="393"/>
        <item x="1773"/>
        <item x="3982"/>
        <item x="5670"/>
        <item x="4920"/>
        <item x="1618"/>
        <item x="4832"/>
        <item x="407"/>
        <item x="2728"/>
        <item x="1284"/>
        <item x="3651"/>
        <item x="67"/>
        <item x="2456"/>
        <item x="1355"/>
        <item x="1162"/>
        <item x="4502"/>
        <item x="5322"/>
        <item x="1144"/>
        <item x="2130"/>
        <item x="144"/>
        <item x="267"/>
        <item x="706"/>
        <item x="3726"/>
        <item x="3971"/>
        <item x="3727"/>
        <item x="588"/>
        <item x="4017"/>
        <item x="4582"/>
        <item x="4172"/>
        <item x="197"/>
        <item x="4018"/>
        <item x="4173"/>
        <item x="4373"/>
        <item x="3848"/>
        <item x="4377"/>
        <item x="4374"/>
        <item x="4126"/>
        <item x="4080"/>
        <item x="29"/>
        <item x="3119"/>
        <item x="2284"/>
        <item x="5518"/>
        <item x="992"/>
        <item x="5341"/>
        <item x="3103"/>
        <item x="5408"/>
        <item x="1504"/>
        <item x="5339"/>
        <item x="1839"/>
        <item x="3688"/>
        <item x="1701"/>
        <item x="5113"/>
        <item x="3571"/>
        <item x="2988"/>
        <item x="1981"/>
        <item x="5482"/>
        <item x="5594"/>
        <item x="1245"/>
        <item x="3631"/>
        <item x="2910"/>
        <item x="4831"/>
        <item x="993"/>
        <item x="1702"/>
        <item x="3066"/>
        <item x="4647"/>
        <item x="2278"/>
        <item x="3083"/>
        <item x="2415"/>
        <item x="3769"/>
        <item x="3104"/>
        <item x="3790"/>
        <item x="2014"/>
        <item x="5342"/>
        <item x="1001"/>
        <item x="1197"/>
        <item x="2911"/>
        <item x="850"/>
        <item x="711"/>
        <item x="5394"/>
        <item x="4938"/>
        <item x="3814"/>
        <item x="5391"/>
        <item x="4973"/>
        <item x="3867"/>
        <item x="5468"/>
        <item x="4290"/>
        <item x="2558"/>
        <item x="5393"/>
        <item x="4504"/>
        <item x="4614"/>
        <item x="4752"/>
        <item x="5144"/>
        <item x="3460"/>
        <item x="2989"/>
        <item x="5019"/>
        <item x="1510"/>
        <item x="5392"/>
        <item x="3067"/>
        <item x="917"/>
        <item x="4398"/>
        <item x="1615"/>
        <item x="1107"/>
        <item x="4191"/>
        <item x="2942"/>
        <item x="5463"/>
        <item x="4149"/>
        <item x="1186"/>
        <item x="2912"/>
        <item x="4937"/>
        <item x="3639"/>
        <item x="3105"/>
        <item x="2913"/>
        <item x="1159"/>
        <item x="862"/>
        <item x="2747"/>
        <item x="3300"/>
        <item x="4723"/>
        <item x="935"/>
        <item x="2953"/>
        <item x="1352"/>
        <item x="2407"/>
        <item x="2916"/>
        <item x="5258"/>
        <item x="2240"/>
        <item x="1518"/>
        <item x="2063"/>
        <item x="1777"/>
        <item x="3201"/>
        <item x="2445"/>
        <item x="2347"/>
        <item x="2991"/>
        <item x="970"/>
        <item x="2601"/>
        <item x="3301"/>
        <item x="697"/>
        <item x="2204"/>
        <item x="3713"/>
        <item x="90"/>
        <item x="4947"/>
        <item x="3402"/>
        <item x="4984"/>
        <item x="568"/>
        <item x="1339"/>
        <item x="3068"/>
        <item x="2917"/>
        <item x="1955"/>
        <item x="1897"/>
        <item x="1519"/>
        <item x="259"/>
        <item x="1878"/>
        <item x="32"/>
        <item x="580"/>
        <item x="4"/>
        <item x="442"/>
        <item x="4505"/>
        <item x="5436"/>
        <item x="3303"/>
        <item x="732"/>
        <item x="2001"/>
        <item x="2087"/>
        <item x="5301"/>
        <item x="3106"/>
        <item x="490"/>
        <item x="3540"/>
        <item x="5587"/>
        <item x="3304"/>
        <item x="2272"/>
        <item x="3797"/>
        <item x="3090"/>
        <item x="1105"/>
        <item x="3404"/>
        <item x="5645"/>
        <item x="1415"/>
        <item x="2395"/>
        <item x="5589"/>
        <item x="581"/>
        <item x="185"/>
        <item x="5274"/>
        <item x="4201"/>
        <item x="5536"/>
        <item x="4002"/>
        <item x="3405"/>
        <item x="1420"/>
        <item x="3306"/>
        <item x="852"/>
        <item x="2175"/>
        <item x="5300"/>
        <item x="583"/>
        <item x="124"/>
        <item x="5152"/>
        <item x="3993"/>
        <item x="1418"/>
        <item x="582"/>
        <item x="547"/>
        <item x="60"/>
        <item x="802"/>
        <item x="235"/>
        <item x="5734"/>
        <item x="1587"/>
        <item x="4853"/>
        <item x="467"/>
        <item x="1108"/>
        <item x="4570"/>
        <item x="5609"/>
        <item x="626"/>
        <item x="4241"/>
        <item x="1261"/>
        <item x="3621"/>
        <item x="4030"/>
        <item x="5417"/>
        <item x="5693"/>
        <item x="3835"/>
        <item x="2705"/>
        <item x="889"/>
        <item x="1272"/>
        <item x="409"/>
        <item x="2958"/>
        <item x="3663"/>
        <item x="4603"/>
        <item x="2923"/>
        <item x="5500"/>
        <item x="4544"/>
        <item x="3183"/>
        <item x="807"/>
        <item x="3837"/>
        <item x="1260"/>
        <item x="3091"/>
        <item x="5419"/>
        <item x="4634"/>
        <item x="1262"/>
        <item x="5471"/>
        <item x="3497"/>
        <item x="5692"/>
        <item x="2924"/>
        <item x="5446"/>
        <item x="4024"/>
        <item x="1092"/>
        <item x="3307"/>
        <item x="5447"/>
        <item x="2190"/>
        <item x="2757"/>
        <item x="3069"/>
        <item x="2364"/>
        <item x="4599"/>
        <item x="3160"/>
        <item x="4785"/>
        <item x="1573"/>
        <item x="2925"/>
        <item x="3070"/>
        <item x="257"/>
        <item x="3411"/>
        <item x="3202"/>
        <item x="5686"/>
        <item x="1030"/>
        <item x="5623"/>
        <item x="2918"/>
        <item x="5697"/>
        <item x="3970"/>
        <item x="1091"/>
        <item x="1219"/>
        <item x="4151"/>
        <item x="731"/>
        <item x="5779"/>
        <item x="3412"/>
        <item x="2903"/>
        <item x="3092"/>
        <item x="5612"/>
        <item x="4674"/>
        <item x="4980"/>
        <item x="2959"/>
        <item x="5684"/>
        <item x="1924"/>
        <item x="3203"/>
        <item x="84"/>
        <item x="3767"/>
        <item x="5699"/>
        <item x="3093"/>
        <item x="5243"/>
        <item x="1962"/>
        <item x="910"/>
        <item x="2622"/>
        <item x="602"/>
        <item x="4664"/>
        <item x="3094"/>
        <item x="2624"/>
        <item x="757"/>
        <item x="1885"/>
        <item x="908"/>
        <item x="5683"/>
        <item x="4566"/>
        <item x="2919"/>
        <item x="2619"/>
        <item x="759"/>
        <item x="2392"/>
        <item x="3027"/>
        <item x="268"/>
        <item x="1676"/>
        <item x="5493"/>
        <item x="2927"/>
        <item x="2731"/>
        <item x="4329"/>
        <item x="3162"/>
        <item x="2779"/>
        <item x="2393"/>
        <item x="909"/>
        <item x="377"/>
        <item x="1825"/>
        <item x="5733"/>
        <item x="2929"/>
        <item x="824"/>
        <item x="4390"/>
        <item x="2930"/>
        <item x="25"/>
        <item x="3949"/>
        <item x="41"/>
        <item x="356"/>
        <item x="4325"/>
        <item x="736"/>
        <item x="2931"/>
        <item x="1709"/>
        <item x="2194"/>
        <item x="739"/>
        <item x="746"/>
        <item x="5041"/>
        <item x="2960"/>
        <item x="2932"/>
        <item x="5502"/>
        <item x="4654"/>
        <item x="719"/>
        <item x="2962"/>
        <item x="3184"/>
        <item x="5002"/>
        <item x="3205"/>
        <item x="681"/>
        <item x="4779"/>
        <item x="632"/>
        <item x="5739"/>
        <item x="5740"/>
        <item x="5741"/>
        <item x="4587"/>
        <item x="546"/>
        <item x="4795"/>
        <item x="2791"/>
        <item x="1646"/>
        <item x="3756"/>
        <item x="2072"/>
        <item x="1630"/>
        <item x="5790"/>
        <item x="1328"/>
        <item x="227"/>
        <item x="4746"/>
        <item x="437"/>
        <item x="1391"/>
        <item x="358"/>
        <item x="2349"/>
        <item x="305"/>
        <item x="1136"/>
        <item x="5744"/>
        <item x="4394"/>
        <item x="121"/>
        <item x="2150"/>
        <item x="787"/>
        <item x="3531"/>
        <item x="5804"/>
        <item x="5240"/>
        <item x="1096"/>
        <item x="5276"/>
        <item x="5799"/>
        <item x="512"/>
        <item x="72"/>
        <item x="5241"/>
        <item x="721"/>
        <item x="5657"/>
        <item x="778"/>
        <item x="3720"/>
        <item x="3223"/>
        <item x="1179"/>
        <item x="2127"/>
        <item x="3329"/>
        <item x="2255"/>
        <item x="2491"/>
        <item x="3206"/>
        <item x="1180"/>
        <item x="4199"/>
        <item x="3220"/>
        <item x="4590"/>
        <item x="4724"/>
        <item x="4621"/>
        <item x="1274"/>
        <item x="4013"/>
        <item x="3207"/>
        <item x="1006"/>
        <item x="3832"/>
        <item x="3192"/>
        <item x="5748"/>
        <item x="4637"/>
        <item x="4638"/>
        <item x="1254"/>
        <item x="2120"/>
        <item x="3213"/>
        <item x="5162"/>
        <item x="4409"/>
        <item x="4410"/>
        <item x="4726"/>
        <item x="4757"/>
        <item x="4624"/>
        <item x="4522"/>
        <item x="4758"/>
        <item x="4639"/>
        <item x="4727"/>
        <item x="4593"/>
        <item x="4594"/>
        <item x="2423"/>
        <item x="2007"/>
        <item x="3208"/>
        <item x="4756"/>
        <item x="2275"/>
        <item x="3221"/>
        <item x="4597"/>
        <item x="4524"/>
        <item x="4731"/>
        <item x="1932"/>
        <item x="4320"/>
        <item x="3185"/>
        <item x="4412"/>
        <item x="4760"/>
        <item x="4640"/>
        <item x="4641"/>
        <item x="4625"/>
        <item x="4525"/>
        <item x="3330"/>
        <item x="5029"/>
        <item x="3193"/>
        <item x="4598"/>
        <item x="4413"/>
        <item x="4414"/>
        <item x="4732"/>
        <item x="4528"/>
        <item x="4415"/>
        <item x="5366"/>
        <item x="1514"/>
        <item x="3210"/>
        <item x="5752"/>
        <item x="4900"/>
        <item x="5753"/>
        <item x="2311"/>
        <item x="2070"/>
        <item x="3186"/>
        <item x="5343"/>
        <item x="5075"/>
        <item x="3215"/>
        <item x="4763"/>
        <item x="4643"/>
        <item x="4417"/>
        <item x="4529"/>
        <item x="4630"/>
        <item x="5755"/>
        <item x="4734"/>
        <item x="4418"/>
        <item x="4764"/>
        <item x="4530"/>
        <item x="5263"/>
        <item x="4644"/>
        <item x="4601"/>
        <item x="5756"/>
        <item x="4645"/>
        <item x="4419"/>
        <item x="4735"/>
        <item x="4765"/>
        <item x="1609"/>
        <item x="5400"/>
        <item x="3217"/>
        <item x="4531"/>
        <item x="4602"/>
        <item x="4532"/>
        <item x="1428"/>
        <item x="2234"/>
        <item x="3194"/>
        <item x="3331"/>
        <item x="2217"/>
        <item x="3332"/>
        <item x="2136"/>
        <item x="2287"/>
        <item x="3195"/>
        <item x="2697"/>
        <item x="4632"/>
        <item x="4649"/>
        <item x="4604"/>
        <item x="5792"/>
        <item x="4651"/>
        <item x="1482"/>
        <item x="2352"/>
        <item x="3216"/>
        <item x="5757"/>
        <item x="4767"/>
        <item x="4422"/>
        <item x="4635"/>
        <item x="4423"/>
        <item x="4736"/>
        <item x="4202"/>
        <item x="3906"/>
        <item x="4212"/>
        <item x="3888"/>
        <item x="493"/>
        <item x="5362"/>
        <item x="4143"/>
        <item x="3834"/>
        <item x="4134"/>
        <item x="3836"/>
        <item x="43"/>
        <item x="3831"/>
        <item x="1893"/>
        <item x="1861"/>
        <item x="2562"/>
        <item x="3391"/>
        <item x="5359"/>
        <item x="2440"/>
        <item x="1638"/>
        <item x="2441"/>
        <item x="447"/>
        <item x="2482"/>
        <item x="1639"/>
        <item x="2433"/>
        <item x="5554"/>
        <item x="2816"/>
        <item x="3389"/>
        <item x="5461"/>
        <item x="2548"/>
        <item x="1378"/>
        <item x="2470"/>
        <item x="771"/>
        <item x="2444"/>
        <item x="5358"/>
        <item x="2547"/>
        <item x="5063"/>
        <item x="4119"/>
        <item x="1049"/>
        <item x="4184"/>
        <item x="4203"/>
        <item x="3916"/>
        <item x="5308"/>
        <item x="2170"/>
        <item x="4274"/>
        <item x="3918"/>
        <item x="1473"/>
        <item x="2469"/>
        <item x="5506"/>
        <item x="2532"/>
        <item x="5249"/>
        <item x="2224"/>
        <item x="1978"/>
        <item x="5763"/>
        <item x="5476"/>
        <item x="2513"/>
        <item x="1704"/>
        <item x="2510"/>
        <item x="4142"/>
        <item x="3847"/>
        <item x="4304"/>
        <item x="4019"/>
        <item x="5715"/>
        <item x="4176"/>
        <item x="1223"/>
        <item x="4484"/>
        <item x="4277"/>
        <item x="5837"/>
        <item x="1681"/>
        <item x="2572"/>
        <item x="4368"/>
        <item x="4170"/>
        <item x="5279"/>
        <item x="2206"/>
        <item x="5547"/>
        <item x="2605"/>
        <item x="5430"/>
        <item x="4114"/>
        <item x="5213"/>
        <item x="4327"/>
        <item x="1311"/>
        <item x="2603"/>
        <item x="2245"/>
        <item x="2489"/>
        <item x="4207"/>
        <item x="4048"/>
        <item x="847"/>
        <item x="4148"/>
        <item x="1650"/>
        <item x="2604"/>
        <item x="4836"/>
        <item x="2486"/>
        <item x="5522"/>
        <item x="4546"/>
        <item x="4208"/>
        <item x="4049"/>
        <item x="4209"/>
        <item x="3951"/>
        <item x="603"/>
        <item x="5834"/>
        <item x="3661"/>
        <item x="3922"/>
        <item x="4205"/>
        <item x="4058"/>
        <item x="97"/>
        <item x="1450"/>
        <item x="2462"/>
        <item x="4210"/>
        <item x="3905"/>
        <item x="4362"/>
        <item x="3830"/>
        <item x="1605"/>
        <item x="2522"/>
        <item x="3392"/>
        <item x="4357"/>
        <item x="4125"/>
        <item x="860"/>
        <item x="1228"/>
        <item x="5147"/>
        <item x="3118"/>
        <item x="4936"/>
        <item x="2420"/>
        <item x="4211"/>
        <item x="4072"/>
        <item x="1424"/>
        <item x="2374"/>
        <item x="4257"/>
        <item x="3942"/>
        <item x="5599"/>
        <item x="2450"/>
        <item x="5567"/>
        <item x="2449"/>
        <item x="5538"/>
        <item x="2599"/>
        <item x="4192"/>
        <item x="3953"/>
        <item x="669"/>
        <item x="4786"/>
        <item x="662"/>
        <item x="4294"/>
        <item x="4324"/>
        <item x="3843"/>
        <item x="1070"/>
        <item x="3844"/>
        <item x="4175"/>
        <item x="3879"/>
        <item x="4695"/>
        <item x="2100"/>
        <item x="183"/>
        <item x="5784"/>
        <item x="5320"/>
        <item x="3218"/>
        <item x="213"/>
        <item x="5582"/>
        <item x="3138"/>
        <item x="397"/>
        <item x="4799"/>
        <item x="3082"/>
        <item x="4636"/>
        <item x="5759"/>
        <item x="5760"/>
        <item x="4556"/>
        <item x="4689"/>
        <item x="5761"/>
        <item x="5924"/>
        <item x="5925"/>
        <item x="5843"/>
        <item x="5926"/>
        <item x="5927"/>
        <item x="5844"/>
        <item x="5928"/>
        <item x="5929"/>
        <item x="5845"/>
        <item x="5930"/>
        <item x="5931"/>
        <item x="5846"/>
        <item x="3979"/>
        <item x="5847"/>
        <item x="5933"/>
        <item x="5934"/>
        <item x="5848"/>
        <item x="5935"/>
        <item x="5936"/>
        <item x="5849"/>
        <item x="5937"/>
        <item x="5938"/>
        <item x="5850"/>
        <item x="5939"/>
        <item x="5940"/>
        <item x="5851"/>
        <item x="5941"/>
        <item x="5942"/>
        <item x="5852"/>
        <item x="5943"/>
        <item x="5944"/>
        <item x="5853"/>
        <item x="5945"/>
        <item x="5946"/>
        <item x="5854"/>
        <item x="5947"/>
        <item x="5948"/>
        <item x="5855"/>
        <item x="5949"/>
        <item x="5950"/>
        <item x="5856"/>
        <item x="5951"/>
        <item x="5952"/>
        <item x="5857"/>
        <item x="5953"/>
        <item x="5954"/>
        <item x="5858"/>
        <item x="5955"/>
        <item x="5859"/>
        <item x="5956"/>
        <item x="5860"/>
        <item x="4962"/>
        <item x="5861"/>
        <item x="5958"/>
        <item x="5862"/>
        <item x="5959"/>
        <item x="5863"/>
        <item x="5960"/>
        <item x="5864"/>
        <item x="5961"/>
        <item x="5962"/>
        <item x="5865"/>
        <item x="5963"/>
        <item x="5256"/>
        <item x="5866"/>
        <item x="5965"/>
        <item x="5867"/>
        <item x="5966"/>
        <item x="5868"/>
        <item x="5967"/>
        <item x="5968"/>
        <item x="5869"/>
        <item x="5969"/>
        <item x="5870"/>
        <item x="5970"/>
        <item x="4467"/>
        <item x="5971"/>
        <item x="5972"/>
        <item x="5872"/>
        <item x="5973"/>
        <item x="5873"/>
        <item x="5974"/>
        <item x="5975"/>
        <item x="5874"/>
        <item x="5976"/>
        <item x="5977"/>
        <item x="5875"/>
        <item x="1570"/>
        <item x="5979"/>
        <item x="5877"/>
        <item x="5980"/>
        <item x="5878"/>
        <item x="5981"/>
        <item x="5982"/>
        <item x="5879"/>
        <item x="5983"/>
        <item x="5984"/>
        <item x="5880"/>
        <item x="5985"/>
        <item x="5986"/>
        <item x="5987"/>
        <item x="5881"/>
        <item x="5988"/>
        <item x="5989"/>
        <item x="5882"/>
        <item x="5990"/>
        <item x="3569"/>
        <item x="5883"/>
        <item x="5992"/>
        <item x="5884"/>
        <item x="5993"/>
        <item x="1800"/>
        <item x="5994"/>
        <item x="5886"/>
        <item x="5995"/>
        <item x="5996"/>
        <item x="5997"/>
        <item x="5887"/>
        <item x="5998"/>
        <item x="5888"/>
        <item x="5999"/>
        <item x="5889"/>
        <item x="6000"/>
        <item x="5890"/>
        <item x="6001"/>
        <item x="5891"/>
        <item x="6002"/>
        <item x="5892"/>
        <item x="6003"/>
        <item x="5893"/>
        <item x="6004"/>
        <item x="5894"/>
        <item x="6005"/>
        <item x="5895"/>
        <item x="6006"/>
        <item x="5896"/>
        <item x="6007"/>
        <item x="5897"/>
        <item x="6008"/>
        <item x="5898"/>
        <item x="6009"/>
        <item x="5899"/>
        <item x="6010"/>
        <item x="6011"/>
        <item x="5900"/>
        <item x="6012"/>
        <item x="5901"/>
        <item x="6013"/>
        <item x="6014"/>
        <item x="5902"/>
        <item x="6015"/>
        <item x="6016"/>
        <item x="5903"/>
        <item x="6017"/>
        <item x="6018"/>
        <item x="5906"/>
        <item x="6019"/>
        <item x="6020"/>
        <item x="5907"/>
        <item x="6021"/>
        <item x="1338"/>
        <item x="6022"/>
        <item x="6023"/>
        <item x="328"/>
        <item x="6024"/>
        <item x="5912"/>
        <item x="6025"/>
        <item x="6026"/>
        <item x="6027"/>
        <item x="5914"/>
        <item x="6028"/>
        <item x="6029"/>
        <item x="5915"/>
        <item x="6030"/>
        <item x="6031"/>
        <item x="5916"/>
        <item x="6032"/>
        <item x="5917"/>
        <item x="6033"/>
        <item x="5918"/>
        <item x="6034"/>
        <item x="5920"/>
        <item x="6035"/>
        <item x="6036"/>
        <item x="5921"/>
        <item x="6037"/>
        <item x="5922"/>
        <item x="6038"/>
        <item x="5923"/>
        <item x="81"/>
        <item x="3787"/>
        <item x="1553"/>
        <item x="3204"/>
        <item x="4981"/>
        <item x="1586"/>
        <item x="5762"/>
        <item x="4466"/>
        <item x="5094"/>
        <item x="5095"/>
        <item x="4662"/>
        <item x="5265"/>
        <item x="3811"/>
        <item x="5758"/>
        <item x="4572"/>
        <item x="4773"/>
        <item x="4708"/>
        <item x="4666"/>
        <item x="4774"/>
        <item x="2144"/>
        <item x="4515"/>
        <item x="4516"/>
        <item x="4709"/>
        <item x="4573"/>
        <item x="4775"/>
        <item x="4574"/>
        <item x="5764"/>
        <item x="5765"/>
        <item x="4667"/>
        <item x="4776"/>
        <item x="4663"/>
        <item x="4668"/>
        <item x="665"/>
        <item x="3679"/>
        <item x="2344"/>
        <item x="5159"/>
        <item x="5332"/>
        <item x="5723"/>
        <item x="5239"/>
        <item x="5736"/>
        <item x="4814"/>
        <item x="1061"/>
        <item x="3763"/>
        <item x="962"/>
        <item x="991"/>
        <item x="1461"/>
        <item x="3611"/>
        <item x="683"/>
        <item x="5380"/>
        <item x="3525"/>
        <item x="3551"/>
        <item x="924"/>
        <item x="1359"/>
        <item x="2242"/>
        <item x="95"/>
        <item x="5169"/>
        <item x="2027"/>
        <item x="5129"/>
        <item x="1351"/>
        <item x="3089"/>
        <item x="2792"/>
        <item x="3870"/>
        <item x="5581"/>
        <item x="2985"/>
        <item x="1950"/>
        <item x="5650"/>
        <item x="880"/>
        <item x="4585"/>
        <item x="1938"/>
        <item x="3691"/>
        <item x="5653"/>
        <item x="1750"/>
        <item x="1645"/>
        <item x="3243"/>
        <item x="4697"/>
        <item x="4472"/>
        <item x="2789"/>
        <item x="2526"/>
        <item x="879"/>
        <item x="4497"/>
        <item x="2013"/>
        <item x="3506"/>
        <item x="5396"/>
        <item x="4441"/>
        <item x="2077"/>
        <item x="2529"/>
        <item x="675"/>
        <item x="4711"/>
        <item x="1848"/>
        <item x="2459"/>
        <item x="5432"/>
        <item x="1386"/>
        <item x="1831"/>
        <item x="3736"/>
        <item x="903"/>
        <item x="5515"/>
        <item x="1145"/>
        <item x="3247"/>
        <item x="3840"/>
        <item x="6062"/>
        <item x="2340"/>
        <item x="2036"/>
        <item x="5449"/>
        <item x="1201"/>
        <item x="4989"/>
        <item x="1973"/>
        <item x="2493"/>
        <item x="1181"/>
        <item x="2794"/>
        <item x="1923"/>
        <item x="3520"/>
        <item x="551"/>
        <item x="4714"/>
        <item x="1653"/>
        <item x="3248"/>
        <item x="3111"/>
        <item x="1754"/>
        <item x="1226"/>
        <item x="1755"/>
        <item x="3212"/>
        <item x="5507"/>
        <item x="1316"/>
        <item x="4698"/>
        <item x="386"/>
        <item x="5101"/>
        <item x="3666"/>
        <item x="4182"/>
        <item x="5767"/>
        <item x="4993"/>
        <item x="1966"/>
        <item x="3511"/>
        <item x="1025"/>
        <item x="2763"/>
        <item x="3282"/>
        <item x="254"/>
        <item x="4665"/>
        <item x="1868"/>
        <item x="2533"/>
        <item x="441"/>
        <item x="938"/>
        <item x="3214"/>
        <item x="3252"/>
        <item x="3385"/>
        <item x="5677"/>
        <item x="1256"/>
        <item x="4206"/>
        <item x="5749"/>
        <item x="4699"/>
        <item x="931"/>
        <item x="1489"/>
        <item x="5102"/>
        <item x="135"/>
        <item x="558"/>
        <item x="2668"/>
        <item x="5768"/>
        <item x="1855"/>
        <item x="5124"/>
        <item x="5551"/>
        <item x="5769"/>
        <item x="1490"/>
        <item x="1974"/>
        <item x="2161"/>
        <item x="3254"/>
        <item x="5205"/>
        <item x="1984"/>
        <item x="3508"/>
        <item x="901"/>
        <item x="5325"/>
        <item x="1828"/>
        <item x="2430"/>
        <item x="573"/>
        <item x="1492"/>
        <item x="1157"/>
        <item x="2162"/>
        <item x="3698"/>
        <item x="589"/>
        <item x="3667"/>
        <item x="2674"/>
        <item x="4653"/>
        <item x="3553"/>
        <item x="4060"/>
        <item x="2675"/>
        <item x="4700"/>
        <item x="2999"/>
        <item x="608"/>
        <item x="1988"/>
        <item x="2676"/>
        <item x="4684"/>
        <item x="4715"/>
        <item x="4685"/>
        <item x="4686"/>
        <item x="5367"/>
        <item x="1765"/>
        <item x="3991"/>
        <item x="975"/>
        <item x="4655"/>
        <item x="1469"/>
        <item x="3555"/>
        <item x="4702"/>
        <item x="1757"/>
        <item x="1341"/>
        <item x="2023"/>
        <item x="2997"/>
        <item x="800"/>
        <item x="1417"/>
        <item x="3556"/>
        <item x="5665"/>
        <item x="933"/>
        <item x="1363"/>
        <item x="4103"/>
        <item x="939"/>
        <item x="2024"/>
        <item x="968"/>
        <item x="2026"/>
        <item x="4687"/>
        <item x="1532"/>
        <item x="1886"/>
        <item x="3709"/>
        <item x="793"/>
        <item x="1207"/>
        <item x="1657"/>
        <item x="3859"/>
        <item x="982"/>
        <item x="4187"/>
        <item x="5495"/>
        <item x="4188"/>
        <item x="3064"/>
        <item x="1083"/>
        <item x="1404"/>
        <item x="2570"/>
        <item x="699"/>
        <item x="5615"/>
        <item x="1356"/>
        <item x="3762"/>
        <item x="596"/>
        <item x="1495"/>
        <item x="1042"/>
        <item x="1564"/>
        <item x="4605"/>
        <item x="3701"/>
        <item x="755"/>
        <item x="1496"/>
        <item x="3702"/>
        <item x="1200"/>
        <item x="2207"/>
        <item x="4469"/>
        <item x="892"/>
        <item x="11"/>
        <item x="1692"/>
        <item x="3851"/>
        <item x="275"/>
        <item x="258"/>
        <item x="2288"/>
        <item x="2163"/>
        <item x="5795"/>
        <item x="2718"/>
        <item x="3059"/>
        <item x="5595"/>
        <item x="2784"/>
        <item x="1975"/>
        <item x="3127"/>
        <item x="2943"/>
        <item x="2749"/>
        <item x="5077"/>
        <item x="3602"/>
        <item x="1239"/>
        <item x="1943"/>
        <item x="5842"/>
        <item x="5704"/>
        <item x="1990"/>
        <item x="2209"/>
        <item x="6063"/>
        <item x="1555"/>
        <item x="5628"/>
        <item x="2944"/>
        <item x="1739"/>
        <item x="3319"/>
        <item x="3149"/>
        <item x="3272"/>
        <item x="2424"/>
        <item x="1917"/>
        <item x="2452"/>
        <item x="3120"/>
        <item x="2933"/>
        <item x="5811"/>
        <item x="1881"/>
        <item x="2742"/>
        <item x="1447"/>
        <item x="3124"/>
        <item x="3044"/>
        <item x="3045"/>
        <item x="1055"/>
        <item x="2052"/>
        <item x="2021"/>
        <item x="3013"/>
        <item x="2745"/>
        <item x="3309"/>
        <item x="5083"/>
        <item x="5084"/>
        <item x="161"/>
        <item x="4827"/>
        <item x="944"/>
        <item x="2935"/>
        <item x="5509"/>
        <item x="5182"/>
        <item x="1193"/>
        <item x="1199"/>
        <item x="5654"/>
        <item x="2704"/>
        <item x="3768"/>
        <item x="5819"/>
        <item x="5713"/>
        <item x="5523"/>
        <item x="4626"/>
        <item x="5801"/>
        <item x="4718"/>
        <item x="4707"/>
        <item x="4719"/>
        <item x="4720"/>
        <item x="5600"/>
        <item x="969"/>
        <item x="3579"/>
        <item x="5796"/>
        <item x="62"/>
        <item x="5835"/>
        <item x="5836"/>
        <item x="495"/>
        <item x="5838"/>
        <item x="5839"/>
        <item x="64"/>
        <item x="5841"/>
        <item x="2383"/>
        <item x="1583"/>
        <item x="5472"/>
        <item x="5494"/>
        <item x="3649"/>
        <item x="5173"/>
        <item x="4717"/>
        <item x="4769"/>
        <item x="5174"/>
        <item x="4770"/>
        <item x="702"/>
        <item x="1299"/>
        <item x="5175"/>
        <item x="5131"/>
        <item x="701"/>
        <item x="1619"/>
        <item x="1854"/>
        <item x="3839"/>
        <item x="2498"/>
        <item x="261"/>
        <item x="645"/>
        <item x="906"/>
        <item x="764"/>
        <item x="685"/>
        <item x="2157"/>
        <item x="609"/>
        <item x="1067"/>
        <item x="2211"/>
        <item x="2468"/>
        <item x="2473"/>
        <item x="1138"/>
        <item x="1384"/>
        <item x="4432"/>
        <item x="1269"/>
        <item x="651"/>
        <item x="2408"/>
        <item x="2893"/>
        <item x="1916"/>
        <item x="5222"/>
        <item x="3613"/>
        <item x="1350"/>
        <item x="2824"/>
        <item x="5070"/>
        <item x="2914"/>
        <item x="5298"/>
        <item x="2507"/>
        <item x="153"/>
        <item x="1985"/>
        <item x="996"/>
        <item x="1516"/>
        <item x="390"/>
        <item x="1208"/>
        <item x="5255"/>
        <item x="1976"/>
        <item x="911"/>
        <item x="2984"/>
        <item x="5572"/>
        <item x="1471"/>
        <item x="2447"/>
        <item x="3473"/>
        <item x="1906"/>
        <item x="1173"/>
        <item x="562"/>
        <item x="5081"/>
        <item x="3483"/>
        <item x="488"/>
        <item x="2380"/>
        <item x="133"/>
        <item x="3451"/>
        <item x="3399"/>
        <item x="1081"/>
        <item x="6064"/>
        <item x="1724"/>
        <item x="2581"/>
        <item x="3474"/>
        <item x="3742"/>
        <item x="3237"/>
        <item x="1753"/>
        <item x="3672"/>
        <item x="3003"/>
        <item x="4482"/>
        <item x="951"/>
        <item x="2575"/>
        <item x="3084"/>
        <item x="2015"/>
        <item x="1019"/>
        <item x="652"/>
        <item x="1430"/>
        <item x="2400"/>
        <item x="4789"/>
        <item x="2936"/>
        <item x="2402"/>
        <item x="3037"/>
        <item x="3004"/>
        <item x="5157"/>
        <item x="2521"/>
        <item x="1613"/>
        <item x="2574"/>
        <item x="5680"/>
        <item x="5223"/>
        <item x="2005"/>
        <item x="2448"/>
        <item x="3061"/>
        <item x="1267"/>
        <item x="429"/>
        <item x="2342"/>
        <item x="3085"/>
        <item x="1818"/>
        <item x="3116"/>
        <item x="384"/>
        <item x="3010"/>
        <item x="3086"/>
        <item x="3539"/>
        <item x="3126"/>
        <item x="1388"/>
        <item x="3087"/>
        <item x="3074"/>
        <item x="2635"/>
        <item x="563"/>
        <item x="964"/>
        <item x="2117"/>
        <item x="3959"/>
        <item x="5659"/>
        <item x="3708"/>
        <item x="2998"/>
        <item x="1095"/>
        <item x="3548"/>
        <item x="3421"/>
        <item x="2116"/>
        <item x="3234"/>
        <item x="1027"/>
        <item x="2945"/>
        <item x="2418"/>
        <item x="249"/>
        <item x="2509"/>
        <item x="5871"/>
        <item x="2556"/>
        <item x="1220"/>
        <item x="789"/>
        <item x="3748"/>
        <item x="3422"/>
        <item x="3181"/>
        <item x="767"/>
        <item x="1603"/>
        <item x="3109"/>
        <item x="315"/>
        <item x="1563"/>
        <item x="3077"/>
        <item x="3062"/>
        <item x="1209"/>
        <item x="2381"/>
        <item x="875"/>
        <item x="4830"/>
        <item x="2123"/>
        <item x="803"/>
        <item x="2523"/>
        <item x="2586"/>
        <item x="132"/>
        <item x="1788"/>
        <item x="3001"/>
        <item x="605"/>
        <item x="518"/>
        <item x="839"/>
        <item x="4995"/>
        <item x="2915"/>
        <item x="631"/>
        <item x="905"/>
        <item x="3670"/>
        <item x="2460"/>
        <item x="3380"/>
        <item x="791"/>
        <item x="3673"/>
        <item x="5876"/>
        <item x="1345"/>
        <item x="574"/>
        <item x="2446"/>
        <item x="3575"/>
        <item x="773"/>
        <item x="1202"/>
        <item x="3014"/>
        <item x="3078"/>
        <item x="1999"/>
        <item x="193"/>
        <item x="2610"/>
        <item x="856"/>
        <item x="3018"/>
        <item x="140"/>
        <item x="1176"/>
        <item x="5503"/>
        <item x="2937"/>
        <item x="2527"/>
        <item x="2938"/>
        <item x="54"/>
        <item x="1797"/>
        <item x="4548"/>
        <item x="3400"/>
        <item x="4817"/>
        <item x="1929"/>
        <item x="3063"/>
        <item x="3117"/>
        <item x="1102"/>
        <item x="355"/>
        <item x="3008"/>
        <item x="3587"/>
        <item x="5218"/>
        <item x="513"/>
        <item x="898"/>
        <item x="5319"/>
        <item x="2608"/>
        <item x="1104"/>
        <item x="1182"/>
        <item x="3041"/>
        <item x="3065"/>
        <item x="1880"/>
        <item x="5108"/>
        <item x="3355"/>
        <item x="3466"/>
        <item x="5016"/>
        <item x="45"/>
        <item x="5813"/>
        <item x="646"/>
        <item x="2939"/>
        <item x="403"/>
        <item x="3428"/>
        <item x="293"/>
        <item x="3021"/>
        <item x="287"/>
        <item x="1085"/>
        <item x="2341"/>
        <item x="1368"/>
        <item x="5711"/>
        <item x="5295"/>
        <item x="3544"/>
        <item x="313"/>
        <item x="3552"/>
        <item x="2597"/>
        <item x="4842"/>
        <item x="1252"/>
        <item x="1204"/>
        <item x="3675"/>
        <item x="5188"/>
        <item x="564"/>
        <item x="1891"/>
        <item x="4333"/>
        <item x="2614"/>
        <item x="2188"/>
        <item x="1005"/>
        <item x="4553"/>
        <item x="2314"/>
        <item x="980"/>
        <item x="842"/>
        <item x="2343"/>
        <item x="2598"/>
        <item x="981"/>
        <item x="3164"/>
        <item x="656"/>
        <item x="3671"/>
        <item x="3461"/>
        <item x="1185"/>
        <item x="936"/>
        <item x="1593"/>
        <item x="3450"/>
        <item x="2497"/>
        <item x="466"/>
        <item x="2954"/>
        <item x="5405"/>
        <item x="641"/>
        <item x="3020"/>
        <item x="3015"/>
        <item x="4691"/>
        <item x="1926"/>
        <item x="859"/>
        <item x="4880"/>
        <item x="5685"/>
        <item x="693"/>
        <item x="2682"/>
        <item x="231"/>
        <item x="2582"/>
        <item x="2613"/>
        <item x="5375"/>
        <item x="1156"/>
        <item x="2578"/>
        <item x="2612"/>
        <item x="3561"/>
        <item x="6040"/>
        <item x="1375"/>
        <item x="2580"/>
        <item x="3043"/>
        <item x="3958"/>
        <item x="5091"/>
        <item x="3502"/>
        <item x="3644"/>
        <item x="4906"/>
        <item x="4218"/>
        <item x="5379"/>
        <item x="707"/>
        <item x="2315"/>
        <item x="1972"/>
        <item x="1390"/>
        <item x="412"/>
        <item x="3578"/>
        <item x="3047"/>
        <item x="1127"/>
        <item x="1276"/>
        <item x="1337"/>
        <item x="4309"/>
        <item x="3503"/>
        <item x="2640"/>
        <item x="813"/>
        <item x="2426"/>
        <item x="3034"/>
        <item x="2004"/>
        <item x="1212"/>
        <item x="3589"/>
        <item x="3016"/>
        <item x="2148"/>
        <item x="2118"/>
        <item x="5112"/>
        <item x="3431"/>
        <item x="1076"/>
        <item x="413"/>
        <item x="2557"/>
        <item x="2611"/>
        <item x="1539"/>
        <item x="108"/>
        <item x="2252"/>
        <item x="425"/>
        <item x="2324"/>
        <item x="2413"/>
        <item x="269"/>
        <item x="2454"/>
        <item x="950"/>
        <item x="3481"/>
        <item x="1565"/>
        <item x="3235"/>
        <item x="904"/>
        <item x="1498"/>
        <item x="2251"/>
        <item x="1887"/>
        <item x="333"/>
        <item x="3825"/>
        <item x="3000"/>
        <item x="321"/>
        <item x="2576"/>
        <item x="3079"/>
        <item x="4443"/>
        <item x="617"/>
        <item x="2996"/>
        <item x="3547"/>
        <item x="3414"/>
        <item x="654"/>
        <item x="2588"/>
        <item x="2577"/>
        <item x="3017"/>
        <item x="1084"/>
        <item x="2641"/>
        <item x="4806"/>
        <item x="3036"/>
        <item x="867"/>
        <item x="522"/>
        <item x="3019"/>
        <item x="3457"/>
        <item x="1664"/>
        <item x="1218"/>
        <item x="3554"/>
        <item x="3415"/>
        <item x="1488"/>
        <item x="38"/>
        <item x="2606"/>
        <item x="349"/>
        <item x="3165"/>
        <item x="2191"/>
        <item x="5718"/>
        <item x="861"/>
        <item x="3232"/>
        <item x="2437"/>
        <item x="3653"/>
        <item x="3143"/>
        <item x="5092"/>
        <item x="5060"/>
        <item x="4721"/>
        <item x="5771"/>
        <item x="579"/>
        <item x="657"/>
        <item x="440"/>
        <item x="2003"/>
        <item x="52"/>
        <item x="159"/>
        <item x="1562"/>
        <item x="611"/>
        <item x="130"/>
        <item x="35"/>
        <item x="416"/>
        <item x="232"/>
        <item x="23"/>
        <item x="51"/>
        <item x="692"/>
        <item x="205"/>
        <item x="1016"/>
        <item x="345"/>
        <item x="5069"/>
        <item x="5022"/>
        <item x="76"/>
        <item x="18"/>
        <item x="834"/>
        <item x="1056"/>
        <item x="145"/>
        <item x="350"/>
        <item x="5109"/>
        <item x="2585"/>
        <item x="5797"/>
        <item x="157"/>
        <item x="392"/>
        <item x="784"/>
        <item x="236"/>
        <item x="96"/>
        <item x="5055"/>
        <item x="2743"/>
        <item x="12"/>
        <item x="58"/>
        <item x="3676"/>
        <item x="216"/>
        <item x="943"/>
        <item x="2152"/>
        <item x="330"/>
        <item x="3397"/>
        <item x="1129"/>
        <item x="2399"/>
        <item x="3050"/>
        <item x="480"/>
        <item x="294"/>
        <item x="3396"/>
        <item x="1487"/>
        <item x="3310"/>
        <item x="427"/>
        <item x="1819"/>
        <item x="446"/>
        <item x="3761"/>
        <item x="1942"/>
        <item x="387"/>
        <item x="3051"/>
        <item x="30"/>
        <item x="198"/>
        <item x="2512"/>
        <item x="956"/>
        <item x="954"/>
        <item x="2977"/>
        <item x="209"/>
        <item x="4967"/>
        <item x="4919"/>
        <item x="3557"/>
        <item x="411"/>
        <item x="2957"/>
        <item x="1167"/>
        <item x="2978"/>
        <item x="1423"/>
        <item x="3429"/>
        <item x="1354"/>
        <item x="3166"/>
        <item x="3238"/>
        <item x="5020"/>
        <item x="3095"/>
        <item x="5074"/>
        <item x="5619"/>
        <item x="629"/>
        <item x="2508"/>
        <item x="4810"/>
        <item x="3046"/>
        <item x="2979"/>
        <item x="79"/>
        <item x="4890"/>
        <item x="2552"/>
        <item x="3236"/>
        <item x="1172"/>
        <item x="3029"/>
        <item x="538"/>
        <item x="6065"/>
        <item x="6066"/>
        <item x="138"/>
        <item x="3427"/>
        <item x="689"/>
        <item x="2980"/>
        <item x="3459"/>
        <item x="2609"/>
        <item x="5603"/>
        <item x="4305"/>
        <item x="1164"/>
        <item x="3128"/>
        <item x="1408"/>
        <item x="118"/>
        <item x="3456"/>
        <item x="1303"/>
        <item x="851"/>
        <item x="3030"/>
        <item x="116"/>
        <item x="4152"/>
        <item x="576"/>
        <item x="184"/>
        <item x="3031"/>
        <item x="15"/>
        <item x="3129"/>
        <item x="164"/>
        <item x="3167"/>
        <item x="2264"/>
        <item x="4169"/>
        <item x="4902"/>
        <item x="3163"/>
        <item x="3492"/>
        <item x="1668"/>
        <item x="4896"/>
        <item x="2377"/>
        <item x="2663"/>
        <item x="2963"/>
        <item x="3515"/>
        <item x="113"/>
        <item x="3168"/>
        <item x="4725"/>
        <item x="1775"/>
        <item x="3032"/>
        <item x="3715"/>
        <item x="223"/>
        <item x="2964"/>
        <item x="4009"/>
        <item x="1163"/>
        <item x="3033"/>
        <item x="4136"/>
        <item x="630"/>
        <item x="3052"/>
        <item x="2032"/>
        <item x="129"/>
        <item x="3144"/>
        <item x="3372"/>
        <item x="66"/>
        <item x="6067"/>
        <item x="3112"/>
        <item x="111"/>
        <item x="6068"/>
        <item x="1806"/>
        <item x="285"/>
        <item x="3114"/>
        <item x="5338"/>
        <item x="369"/>
        <item x="3053"/>
        <item x="436"/>
        <item x="415"/>
        <item x="5165"/>
        <item x="91"/>
        <item x="63"/>
        <item x="2241"/>
        <item x="2173"/>
        <item x="85"/>
        <item x="2966"/>
        <item x="2589"/>
        <item x="521"/>
        <item x="3054"/>
        <item x="4162"/>
        <item x="670"/>
        <item x="3311"/>
        <item x="1982"/>
        <item x="734"/>
        <item x="3312"/>
        <item x="3507"/>
        <item x="57"/>
        <item x="3055"/>
        <item x="3493"/>
        <item x="408"/>
        <item x="3130"/>
        <item x="5904"/>
        <item x="203"/>
        <item x="3240"/>
        <item x="4301"/>
        <item x="80"/>
        <item x="2981"/>
        <item x="3462"/>
        <item x="65"/>
        <item x="2970"/>
        <item x="1500"/>
        <item x="3893"/>
        <item x="55"/>
        <item x="3131"/>
        <item x="155"/>
        <item x="3056"/>
        <item x="677"/>
        <item x="3224"/>
        <item x="506"/>
        <item x="3169"/>
        <item x="537"/>
        <item x="4224"/>
        <item x="3772"/>
        <item x="5403"/>
        <item x="5743"/>
        <item x="3233"/>
        <item x="360"/>
        <item x="3132"/>
        <item x="1721"/>
        <item x="3170"/>
        <item x="486"/>
        <item x="3057"/>
        <item x="3809"/>
        <item x="3730"/>
        <item x="2281"/>
        <item x="3150"/>
        <item x="932"/>
        <item x="3280"/>
        <item x="2356"/>
        <item x="4737"/>
        <item x="1250"/>
        <item x="5404"/>
        <item x="1289"/>
        <item x="3108"/>
        <item x="2097"/>
        <item x="844"/>
        <item x="948"/>
        <item x="433"/>
        <item x="3173"/>
        <item x="5824"/>
        <item x="16"/>
        <item x="137"/>
        <item x="549"/>
        <item x="337"/>
        <item x="3134"/>
        <item x="3136"/>
        <item x="531"/>
        <item x="6041"/>
        <item x="2971"/>
        <item x="1"/>
        <item x="1238"/>
        <item x="2972"/>
        <item x="4927"/>
        <item x="5068"/>
        <item x="1763"/>
        <item x="1116"/>
        <item x="5"/>
        <item x="3145"/>
        <item x="3146"/>
        <item x="2688"/>
        <item x="4026"/>
        <item x="152"/>
        <item x="3058"/>
        <item x="14"/>
        <item x="3313"/>
        <item x="5164"/>
        <item x="5783"/>
        <item x="1772"/>
        <item x="2982"/>
        <item x="242"/>
        <item x="3148"/>
        <item x="49"/>
        <item x="3174"/>
        <item x="5167"/>
        <item x="4059"/>
        <item x="1110"/>
        <item x="4750"/>
        <item x="2690"/>
        <item x="4751"/>
        <item x="86"/>
        <item x="855"/>
        <item x="127"/>
        <item x="354"/>
        <item x="122"/>
        <item x="73"/>
        <item x="5190"/>
        <item x="5183"/>
        <item x="281"/>
        <item x="1814"/>
        <item x="3255"/>
        <item x="853"/>
        <item x="1710"/>
        <item x="3256"/>
        <item x="1277"/>
        <item x="4128"/>
        <item x="3098"/>
        <item x="5192"/>
        <item x="5168"/>
        <item x="3121"/>
        <item x="4924"/>
        <item x="4904"/>
        <item x="5236"/>
        <item x="4932"/>
        <item x="5140"/>
        <item x="2983"/>
        <item x="418"/>
        <item x="5807"/>
        <item x="146"/>
        <item x="1020"/>
        <item x="24"/>
        <item x="1007"/>
        <item x="307"/>
        <item x="961"/>
        <item x="2214"/>
        <item x="2085"/>
        <item x="828"/>
        <item x="1419"/>
        <item x="1933"/>
        <item x="1892"/>
        <item x="1310"/>
        <item x="2568"/>
        <item x="273"/>
        <item x="587"/>
        <item x="591"/>
        <item x="559"/>
        <item x="997"/>
        <item x="1011"/>
        <item x="3961"/>
        <item x="1647"/>
        <item x="13"/>
        <item x="622"/>
        <item x="222"/>
        <item x="234"/>
        <item x="2202"/>
        <item x="998"/>
        <item x="2035"/>
        <item x="3636"/>
        <item x="331"/>
        <item x="1137"/>
        <item x="252"/>
        <item x="2350"/>
        <item x="2038"/>
        <item x="1934"/>
        <item x="634"/>
        <item x="498"/>
        <item x="166"/>
        <item x="779"/>
        <item x="5137"/>
        <item x="3432"/>
        <item x="1123"/>
        <item x="1124"/>
        <item x="2121"/>
        <item x="1003"/>
        <item x="2974"/>
        <item x="2514"/>
        <item x="3904"/>
        <item x="3678"/>
        <item x="1251"/>
        <item x="2277"/>
        <item x="1780"/>
        <item x="1928"/>
        <item x="571"/>
        <item x="606"/>
        <item x="625"/>
        <item x="733"/>
        <item x="19"/>
        <item x="1184"/>
        <item x="2029"/>
        <item x="1285"/>
        <item x="300"/>
        <item x="1446"/>
        <item x="4027"/>
        <item x="4174"/>
        <item x="3783"/>
        <item x="4193"/>
        <item x="715"/>
        <item x="5545"/>
        <item x="1598"/>
        <item x="322"/>
        <item x="548"/>
        <item x="916"/>
        <item x="1472"/>
        <item x="5125"/>
        <item x="492"/>
        <item x="3152"/>
        <item x="1023"/>
        <item x="94"/>
        <item x="3281"/>
        <item x="3323"/>
        <item x="1301"/>
        <item x="5777"/>
        <item x="4066"/>
        <item x="5517"/>
        <item x="4768"/>
        <item x="109"/>
        <item x="5519"/>
        <item x="5416"/>
        <item x="4195"/>
        <item x="3563"/>
        <item x="3549"/>
        <item x="3122"/>
        <item x="1944"/>
        <item x="3346"/>
        <item x="343"/>
        <item x="3314"/>
        <item x="3291"/>
        <item x="5829"/>
        <item x="3559"/>
        <item x="5694"/>
        <item x="3784"/>
        <item x="2694"/>
        <item x="3403"/>
        <item x="3550"/>
        <item x="1628"/>
        <item x="224"/>
        <item x="286"/>
        <item x="5788"/>
        <item x="5018"/>
        <item x="5832"/>
        <item x="2881"/>
        <item x="2131"/>
        <item x="3096"/>
        <item x="3324"/>
        <item x="952"/>
        <item x="1830"/>
        <item x="1732"/>
        <item x="4682"/>
        <item x="3241"/>
        <item x="2455"/>
        <item x="3225"/>
        <item x="5510"/>
        <item x="3283"/>
        <item x="1937"/>
        <item x="3284"/>
        <item x="4898"/>
        <item x="1640"/>
        <item x="3643"/>
        <item x="525"/>
        <item x="5201"/>
        <item x="5220"/>
        <item x="4782"/>
        <item x="5202"/>
        <item x="761"/>
        <item x="2246"/>
        <item x="2112"/>
        <item x="3564"/>
        <item x="3593"/>
        <item x="4185"/>
        <item x="4777"/>
        <item x="2839"/>
        <item x="2840"/>
        <item x="2464"/>
        <item x="5418"/>
        <item x="1435"/>
        <item x="2285"/>
        <item x="5669"/>
        <item x="2235"/>
        <item x="2825"/>
        <item x="5805"/>
        <item x="3624"/>
        <item x="2125"/>
        <item x="3594"/>
        <item x="4067"/>
        <item x="2769"/>
        <item x="2180"/>
        <item x="1366"/>
        <item x="3048"/>
        <item x="1265"/>
        <item x="2135"/>
        <item x="3711"/>
        <item x="5283"/>
        <item x="4694"/>
        <item x="4575"/>
        <item x="868"/>
        <item x="5470"/>
        <item x="1610"/>
        <item x="1884"/>
        <item x="598"/>
        <item x="637"/>
        <item x="2145"/>
        <item x="2520"/>
        <item x="963"/>
        <item x="1766"/>
        <item x="1678"/>
        <item x="357"/>
        <item x="2164"/>
        <item x="3695"/>
        <item x="5826"/>
        <item x="1948"/>
        <item x="1142"/>
        <item x="1949"/>
        <item x="2222"/>
        <item x="190"/>
        <item x="2174"/>
        <item x="2616"/>
        <item x="5786"/>
        <item x="1100"/>
        <item x="1052"/>
        <item x="2302"/>
        <item x="2199"/>
        <item x="5053"/>
        <item x="5056"/>
        <item x="2319"/>
        <item x="1597"/>
        <item x="2055"/>
        <item x="2490"/>
        <item x="2822"/>
        <item x="2495"/>
        <item x="2320"/>
        <item x="2928"/>
        <item x="2483"/>
        <item x="2158"/>
        <item x="1840"/>
        <item x="4812"/>
        <item x="1907"/>
        <item x="1688"/>
        <item x="2620"/>
        <item x="1683"/>
        <item x="4254"/>
        <item x="3721"/>
        <item x="2425"/>
        <item x="1883"/>
        <item x="2096"/>
        <item x="3751"/>
        <item x="271"/>
        <item x="1741"/>
        <item x="1413"/>
        <item x="2215"/>
        <item x="3576"/>
        <item x="2501"/>
        <item x="2503"/>
        <item x="3417"/>
        <item x="335"/>
        <item x="5350"/>
        <item x="3586"/>
        <item x="5656"/>
        <item x="752"/>
        <item x="5086"/>
        <item x="2539"/>
        <item x="854"/>
        <item x="5329"/>
        <item x="3909"/>
        <item x="1970"/>
        <item x="117"/>
        <item x="1086"/>
        <item x="2231"/>
        <item x="1870"/>
        <item x="511"/>
        <item x="2006"/>
        <item x="2502"/>
        <item x="5442"/>
        <item x="1147"/>
        <item x="748"/>
        <item x="572"/>
        <item x="1746"/>
        <item x="1125"/>
        <item x="676"/>
        <item x="2083"/>
        <item x="2823"/>
        <item x="4372"/>
        <item x="4997"/>
        <item x="881"/>
        <item x="351"/>
        <item x="877"/>
        <item x="3740"/>
        <item x="4487"/>
        <item x="995"/>
        <item x="2487"/>
        <item x="1034"/>
        <item x="869"/>
        <item x="1389"/>
        <item x="2740"/>
        <item x="5103"/>
        <item x="5563"/>
        <item x="5093"/>
        <item x="5564"/>
        <item x="4068"/>
        <item x="115"/>
        <item x="368"/>
        <item x="1187"/>
        <item x="1534"/>
        <item x="2891"/>
        <item x="3881"/>
        <item x="167"/>
        <item x="1314"/>
        <item x="1725"/>
        <item x="123"/>
        <item x="1340"/>
        <item x="5076"/>
        <item x="3712"/>
        <item x="3239"/>
        <item x="808"/>
        <item x="1575"/>
        <item x="2088"/>
        <item x="1707"/>
        <item x="4350"/>
        <item x="2795"/>
        <item x="217"/>
        <item x="5313"/>
        <item x="3390"/>
        <item x="5455"/>
        <item x="3816"/>
        <item x="2093"/>
        <item x="705"/>
        <item x="1380"/>
        <item x="2335"/>
        <item x="2517"/>
        <item x="2480"/>
        <item x="3386"/>
        <item x="1748"/>
        <item x="295"/>
        <item x="2474"/>
        <item x="1300"/>
        <item x="550"/>
        <item x="3933"/>
        <item x="4874"/>
        <item x="2472"/>
        <item x="5568"/>
        <item x="1319"/>
        <item x="5277"/>
        <item x="4887"/>
        <item x="5337"/>
        <item x="4321"/>
        <item x="2744"/>
        <item x="33"/>
        <item x="3424"/>
        <item x="2817"/>
        <item x="2684"/>
        <item x="4010"/>
        <item x="2141"/>
        <item x="6069"/>
        <item x="1057"/>
        <item x="708"/>
        <item x="2042"/>
        <item x="1259"/>
        <item x="5057"/>
        <item x="826"/>
        <item x="3871"/>
        <item x="3387"/>
        <item x="3228"/>
        <item x="1987"/>
        <item x="3581"/>
        <item x="4889"/>
        <item x="2178"/>
        <item x="3496"/>
        <item x="4489"/>
        <item x="2594"/>
        <item x="5024"/>
        <item x="2289"/>
        <item x="4803"/>
        <item x="4781"/>
        <item x="5465"/>
        <item x="2961"/>
        <item x="2298"/>
        <item x="2330"/>
        <item x="5556"/>
        <item x="2396"/>
        <item x="3230"/>
        <item x="1290"/>
        <item x="1307"/>
        <item x="3603"/>
        <item x="2105"/>
        <item x="4949"/>
        <item x="3231"/>
        <item x="4809"/>
        <item x="4780"/>
        <item x="724"/>
        <item x="3423"/>
        <item x="1439"/>
        <item x="2500"/>
        <item x="312"/>
        <item x="2181"/>
        <item x="2546"/>
        <item x="1768"/>
        <item x="918"/>
        <item x="1365"/>
        <item x="2233"/>
        <item x="3453"/>
        <item x="2102"/>
        <item x="2020"/>
        <item x="1214"/>
        <item x="2196"/>
        <item x="2012"/>
        <item x="1667"/>
        <item x="965"/>
        <item x="2892"/>
        <item x="3229"/>
        <item x="1427"/>
        <item x="3226"/>
        <item x="1294"/>
        <item x="4862"/>
        <item x="4463"/>
        <item x="1213"/>
        <item x="1313"/>
        <item x="3426"/>
        <item x="1572"/>
        <item x="3227"/>
        <item x="3199"/>
        <item x="4821"/>
        <item x="5376"/>
        <item x="4133"/>
        <item x="3608"/>
        <item x="3002"/>
        <item x="1432"/>
        <item x="3022"/>
        <item x="1494"/>
        <item x="1080"/>
        <item x="3099"/>
        <item x="3080"/>
        <item x="1778"/>
        <item x="3156"/>
        <item x="83"/>
        <item x="2301"/>
        <item x="3071"/>
        <item x="1089"/>
        <item x="805"/>
        <item x="3157"/>
        <item x="3081"/>
        <item x="1945"/>
        <item x="3257"/>
        <item x="141"/>
        <item x="4659"/>
        <item x="1348"/>
        <item x="3023"/>
        <item x="3097"/>
        <item x="1857"/>
        <item x="2248"/>
        <item x="3038"/>
        <item x="4485"/>
        <item x="4050"/>
        <item x="173"/>
        <item x="3024"/>
        <item x="1497"/>
        <item x="2481"/>
        <item x="3139"/>
        <item x="866"/>
        <item x="4511"/>
        <item x="1222"/>
        <item x="3315"/>
        <item x="1317"/>
        <item x="4300"/>
        <item x="1600"/>
        <item x="3140"/>
        <item x="3600"/>
        <item x="2254"/>
        <item x="1466"/>
        <item x="2993"/>
        <item x="3674"/>
        <item x="2227"/>
        <item x="1841"/>
        <item x="3141"/>
        <item x="4613"/>
        <item x="2257"/>
        <item x="2994"/>
        <item x="3471"/>
        <item x="2256"/>
        <item x="2567"/>
        <item x="2995"/>
        <item x="3662"/>
        <item x="3821"/>
        <item x="5700"/>
        <item x="3940"/>
        <item x="3158"/>
        <item x="3655"/>
        <item x="3265"/>
        <item x="5071"/>
        <item x="2357"/>
        <item x="1584"/>
        <item x="4364"/>
        <item x="3258"/>
        <item x="976"/>
        <item x="1737"/>
        <item x="3604"/>
        <item x="3060"/>
        <item x="1433"/>
        <item x="1879"/>
        <item x="613"/>
        <item x="3317"/>
        <item x="929"/>
        <item x="2270"/>
        <item x="1059"/>
        <item x="3142"/>
        <item x="1743"/>
        <item x="2167"/>
        <item x="1730"/>
        <item x="3259"/>
        <item x="4934"/>
        <item x="2403"/>
        <item x="5120"/>
        <item x="5145"/>
        <item x="5831"/>
        <item x="5105"/>
        <item x="2108"/>
        <item x="1665"/>
        <item t="default"/>
      </items>
    </pivotField>
    <pivotField compact="0" outline="0" showAll="0"/>
    <pivotField compact="0" outline="0" showAll="0"/>
    <pivotField compact="0" outline="0" showAll="0">
      <items count="40">
        <item x="5"/>
        <item x="25"/>
        <item x="34"/>
        <item x="23"/>
        <item x="0"/>
        <item x="28"/>
        <item x="11"/>
        <item x="36"/>
        <item x="9"/>
        <item x="7"/>
        <item x="2"/>
        <item x="38"/>
        <item x="8"/>
        <item x="32"/>
        <item x="17"/>
        <item x="4"/>
        <item x="15"/>
        <item x="3"/>
        <item x="21"/>
        <item x="18"/>
        <item x="12"/>
        <item x="10"/>
        <item x="26"/>
        <item x="16"/>
        <item x="22"/>
        <item x="6"/>
        <item x="13"/>
        <item x="14"/>
        <item x="33"/>
        <item x="27"/>
        <item x="1"/>
        <item x="20"/>
        <item x="37"/>
        <item x="35"/>
        <item x="29"/>
        <item x="30"/>
        <item x="19"/>
        <item x="24"/>
        <item x="31"/>
        <item t="default"/>
      </items>
    </pivotField>
    <pivotField axis="axisRow" compact="0" outline="0" showAll="0" sortType="descending">
      <items count="39">
        <item h="1" x="24"/>
        <item x="2"/>
        <item h="1" x="29"/>
        <item h="1" x="0"/>
        <item h="1" x="36"/>
        <item h="1" x="9"/>
        <item h="1" x="34"/>
        <item h="1" x="5"/>
        <item h="1" x="3"/>
        <item h="1" x="7"/>
        <item h="1" x="11"/>
        <item h="1" x="28"/>
        <item h="1" x="31"/>
        <item h="1" x="27"/>
        <item h="1" x="14"/>
        <item h="1" x="26"/>
        <item h="1" x="4"/>
        <item h="1" x="6"/>
        <item h="1" x="20"/>
        <item h="1" x="12"/>
        <item h="1" x="17"/>
        <item h="1" x="37"/>
        <item h="1" x="15"/>
        <item h="1" x="10"/>
        <item h="1" x="21"/>
        <item h="1" x="22"/>
        <item h="1" x="35"/>
        <item h="1" x="13"/>
        <item h="1" x="25"/>
        <item h="1" x="18"/>
        <item h="1" x="16"/>
        <item h="1" x="1"/>
        <item h="1" x="8"/>
        <item h="1" x="23"/>
        <item h="1" x="32"/>
        <item h="1" x="19"/>
        <item h="1" x="33"/>
        <item h="1" x="30"/>
        <item t="default"/>
      </items>
      <autoSortScope>
        <pivotArea dataOnly="0" outline="0" fieldPosition="0">
          <references count="1">
            <reference field="4294967294" count="1" selected="0">
              <x v="0"/>
            </reference>
          </references>
        </pivotArea>
      </autoSortScope>
    </pivotField>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Fields count="1">
    <field x="5"/>
  </rowFields>
  <rowItems count="2">
    <i>
      <x v="1"/>
    </i>
    <i t="grand">
      <x/>
    </i>
  </rowItems>
  <colItems count="1">
    <i/>
  </colItems>
  <dataFields count="1">
    <dataField name="Sum of Green (Cost)" fld="28" baseField="0" baseItem="0" numFmtId="3"/>
  </dataFields>
  <formats count="2">
    <format dxfId="46">
      <pivotArea outline="0" collapsedLevelsAreSubtotals="1" fieldPosition="0"/>
    </format>
    <format dxfId="45">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55FD7C-9BD2-452B-8F4C-5F4AB515AEB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0">
    <pivotField showAll="0">
      <items count="3">
        <item x="1"/>
        <item x="0"/>
        <item t="default"/>
      </items>
    </pivotField>
    <pivotField showAll="0">
      <items count="6071">
        <item x="1121"/>
        <item x="1546"/>
        <item x="3680"/>
        <item x="725"/>
        <item x="3860"/>
        <item x="3638"/>
        <item x="3088"/>
        <item x="2859"/>
        <item x="188"/>
        <item x="0"/>
        <item x="4382"/>
        <item x="4383"/>
        <item x="4384"/>
        <item x="4385"/>
        <item x="1097"/>
        <item x="4387"/>
        <item x="4388"/>
        <item x="1820"/>
        <item x="2182"/>
        <item x="2436"/>
        <item x="553"/>
        <item x="131"/>
        <item x="907"/>
        <item x="1264"/>
        <item x="2095"/>
        <item x="1798"/>
        <item x="1771"/>
        <item x="4120"/>
        <item x="6"/>
        <item x="833"/>
        <item x="4062"/>
        <item x="1165"/>
        <item x="2139"/>
        <item x="1211"/>
        <item x="2101"/>
        <item x="4716"/>
        <item x="237"/>
        <item x="1122"/>
        <item x="1533"/>
        <item x="1060"/>
        <item x="1113"/>
        <item x="1994"/>
        <item x="4619"/>
        <item x="448"/>
        <item x="5037"/>
        <item x="4656"/>
        <item x="4567"/>
        <item x="2832"/>
        <item x="3861"/>
        <item x="4070"/>
        <item x="4096"/>
        <item x="2128"/>
        <item x="4881"/>
        <item x="4397"/>
        <item x="3612"/>
        <item x="5151"/>
        <item x="1787"/>
        <item x="5199"/>
        <item x="417"/>
        <item x="4488"/>
        <item x="3966"/>
        <item x="1703"/>
        <item x="1087"/>
        <item x="4861"/>
        <item x="1548"/>
        <item x="1178"/>
        <item x="1594"/>
        <item x="4486"/>
        <item x="5559"/>
        <item x="5211"/>
        <item x="4871"/>
        <item x="2631"/>
        <item x="5299"/>
        <item x="2625"/>
        <item x="1635"/>
        <item x="5197"/>
        <item x="3318"/>
        <item x="5288"/>
        <item x="449"/>
        <item x="5284"/>
        <item x="1608"/>
        <item x="2368"/>
        <item x="5121"/>
        <item x="1383"/>
        <item x="2488"/>
        <item x="114"/>
        <item x="477"/>
        <item x="5227"/>
        <item x="1644"/>
        <item x="110"/>
        <item x="5729"/>
        <item x="1045"/>
        <item x="4820"/>
        <item x="445"/>
        <item x="2630"/>
        <item x="2655"/>
        <item x="1900"/>
        <item x="298"/>
        <item x="474"/>
        <item x="820"/>
        <item x="4811"/>
        <item x="620"/>
        <item x="2648"/>
        <item x="5013"/>
        <item x="3798"/>
        <item x="2048"/>
        <item x="4302"/>
        <item x="2057"/>
        <item x="1961"/>
        <item x="4395"/>
        <item x="3430"/>
        <item x="2633"/>
        <item x="4493"/>
        <item x="2587"/>
        <item x="4251"/>
        <item x="2171"/>
        <item x="3572"/>
        <item x="2649"/>
        <item x="4804"/>
        <item x="2638"/>
        <item x="196"/>
        <item x="1462"/>
        <item x="163"/>
        <item x="2549"/>
        <item x="4478"/>
        <item x="2049"/>
        <item x="2621"/>
        <item x="5780"/>
        <item x="5289"/>
        <item x="1864"/>
        <item x="3960"/>
        <item x="1028"/>
        <item x="4813"/>
        <item x="1774"/>
        <item x="4360"/>
        <item x="5232"/>
        <item x="1680"/>
        <item x="3838"/>
        <item x="2623"/>
        <item x="2843"/>
        <item x="4265"/>
        <item x="260"/>
        <item x="5512"/>
        <item x="1308"/>
        <item x="3782"/>
        <item x="610"/>
        <item x="684"/>
        <item x="1050"/>
        <item x="3137"/>
        <item x="326"/>
        <item x="5251"/>
        <item x="4631"/>
        <item x="4353"/>
        <item x="2826"/>
        <item x="966"/>
        <item x="3890"/>
        <item x="2419"/>
        <item x="3788"/>
        <item x="3789"/>
        <item x="1801"/>
        <item x="2417"/>
        <item x="4468"/>
        <item x="1364"/>
        <item x="529"/>
        <item x="1847"/>
        <item x="597"/>
        <item x="206"/>
        <item x="2094"/>
        <item x="364"/>
        <item x="174"/>
        <item x="4855"/>
        <item x="536"/>
        <item x="729"/>
        <item x="1525"/>
        <item x="288"/>
        <item x="93"/>
        <item x="3175"/>
        <item x="1693"/>
        <item x="3176"/>
        <item x="735"/>
        <item x="494"/>
        <item x="5646"/>
        <item x="2645"/>
        <item x="584"/>
        <item x="1890"/>
        <item x="5557"/>
        <item x="2773"/>
        <item x="3731"/>
        <item x="703"/>
        <item x="4061"/>
        <item x="3519"/>
        <item x="371"/>
        <item x="4793"/>
        <item x="2634"/>
        <item x="2844"/>
        <item x="2228"/>
        <item x="5722"/>
        <item x="601"/>
        <item x="4298"/>
        <item x="1964"/>
        <item x="2920"/>
        <item x="1637"/>
        <item x="1719"/>
        <item x="5371"/>
        <item x="226"/>
        <item x="1152"/>
        <item x="4838"/>
        <item x="2626"/>
        <item x="1090"/>
        <item x="4859"/>
        <item x="2646"/>
        <item x="2838"/>
        <item x="1578"/>
        <item x="819"/>
        <item x="4903"/>
        <item x="2308"/>
        <item x="1361"/>
        <item x="4227"/>
        <item x="2421"/>
        <item x="361"/>
        <item x="5119"/>
        <item x="2457"/>
        <item x="1118"/>
        <item x="1543"/>
        <item x="2642"/>
        <item x="292"/>
        <item x="1360"/>
        <item x="3757"/>
        <item x="2636"/>
        <item x="1237"/>
        <item x="3810"/>
        <item x="785"/>
        <item x="1169"/>
        <item x="4652"/>
        <item x="47"/>
        <item x="1015"/>
        <item x="922"/>
        <item x="1032"/>
        <item x="36"/>
        <item x="499"/>
        <item x="4722"/>
        <item x="3703"/>
        <item x="3936"/>
        <item x="5577"/>
        <item x="3478"/>
        <item x="2054"/>
        <item x="5820"/>
        <item x="2644"/>
        <item x="2627"/>
        <item x="1445"/>
        <item x="3964"/>
        <item x="2921"/>
        <item x="2647"/>
        <item x="4065"/>
        <item x="2845"/>
        <item x="1216"/>
        <item x="22"/>
        <item x="175"/>
        <item x="134"/>
        <item x="5660"/>
        <item x="5661"/>
        <item x="5062"/>
        <item x="3929"/>
        <item x="2846"/>
        <item x="3133"/>
        <item x="5964"/>
        <item x="5126"/>
        <item x="4215"/>
        <item x="2841"/>
        <item x="2333"/>
        <item x="4069"/>
        <item x="3076"/>
        <item x="2632"/>
        <item x="1898"/>
        <item x="1547"/>
        <item x="3872"/>
        <item x="5369"/>
        <item x="4247"/>
        <item x="5150"/>
        <item x="5708"/>
        <item x="2835"/>
        <item x="5234"/>
        <item x="4168"/>
        <item x="2828"/>
        <item x="1068"/>
        <item x="1716"/>
        <item x="5033"/>
        <item x="4285"/>
        <item x="2842"/>
        <item x="5233"/>
        <item x="4308"/>
        <item x="1191"/>
        <item x="3800"/>
        <item x="2293"/>
        <item x="4023"/>
        <item x="2836"/>
        <item x="1554"/>
        <item x="4029"/>
        <item x="4693"/>
        <item x="4278"/>
        <item x="5290"/>
        <item x="4361"/>
        <item x="5090"/>
        <item x="4279"/>
        <item x="5207"/>
        <item x="5649"/>
        <item x="1756"/>
        <item x="4028"/>
        <item x="139"/>
        <item x="1224"/>
        <item x="2956"/>
        <item x="4100"/>
        <item x="4886"/>
        <item x="4276"/>
        <item x="5247"/>
        <item x="4314"/>
        <item x="543"/>
        <item x="3716"/>
        <item x="2833"/>
        <item x="496"/>
        <item x="4491"/>
        <item x="5246"/>
        <item x="4512"/>
        <item x="1153"/>
        <item x="4393"/>
        <item x="4940"/>
        <item x="4514"/>
        <item x="2922"/>
        <item x="4492"/>
        <item x="3954"/>
        <item x="2850"/>
        <item x="1846"/>
        <item x="4543"/>
        <item x="2837"/>
        <item x="31"/>
        <item x="265"/>
        <item x="2566"/>
        <item x="678"/>
        <item x="4289"/>
        <item x="104"/>
        <item x="105"/>
        <item x="1047"/>
        <item x="4490"/>
        <item x="661"/>
        <item x="4266"/>
        <item x="5525"/>
        <item x="4710"/>
        <item x="2834"/>
        <item x="142"/>
        <item x="143"/>
        <item x="2524"/>
        <item x="5575"/>
        <item x="4791"/>
        <item x="3123"/>
        <item x="1611"/>
        <item x="4474"/>
        <item x="927"/>
        <item x="4591"/>
        <item x="3866"/>
        <item x="4233"/>
        <item x="2764"/>
        <item x="3937"/>
        <item x="5281"/>
        <item x="3665"/>
        <item x="3479"/>
        <item x="2359"/>
        <item x="1889"/>
        <item x="4931"/>
        <item x="6043"/>
        <item x="5467"/>
        <item x="3747"/>
        <item x="5655"/>
        <item x="4933"/>
        <item x="5724"/>
        <item x="4844"/>
        <item x="4101"/>
        <item x="5662"/>
        <item x="2732"/>
        <item x="4961"/>
        <item x="1457"/>
        <item x="3618"/>
        <item x="5278"/>
        <item x="5919"/>
        <item x="147"/>
        <item x="148"/>
        <item x="5054"/>
        <item x="4223"/>
        <item x="500"/>
        <item x="149"/>
        <item x="4261"/>
        <item x="4262"/>
        <item x="2249"/>
        <item x="3891"/>
        <item x="3154"/>
        <item x="4228"/>
        <item x="5605"/>
        <item x="5640"/>
        <item x="53"/>
        <item x="1571"/>
        <item x="2847"/>
        <item x="624"/>
        <item x="2628"/>
        <item x="255"/>
        <item x="2637"/>
        <item x="5526"/>
        <item x="2268"/>
        <item x="2391"/>
        <item x="5566"/>
        <item x="2258"/>
        <item x="2467"/>
        <item x="5550"/>
        <item x="2250"/>
        <item x="2219"/>
        <item x="2000"/>
        <item x="2829"/>
        <item x="2378"/>
        <item x="5132"/>
        <item x="1882"/>
        <item x="4741"/>
        <item x="5474"/>
        <item x="2223"/>
        <item x="4541"/>
        <item x="1236"/>
        <item x="2236"/>
        <item x="2560"/>
        <item x="504"/>
        <item x="1723"/>
        <item x="426"/>
        <item x="2951"/>
        <item x="34"/>
        <item x="380"/>
        <item x="3682"/>
        <item x="4234"/>
        <item x="5663"/>
        <item x="1131"/>
        <item x="2767"/>
        <item x="5634"/>
        <item x="1004"/>
        <item x="2168"/>
        <item x="2660"/>
        <item x="1111"/>
        <item x="5214"/>
        <item x="2793"/>
        <item x="3911"/>
        <item x="1231"/>
        <item x="5224"/>
        <item x="4584"/>
        <item x="3685"/>
        <item x="1012"/>
        <item x="1599"/>
        <item x="2056"/>
        <item x="3498"/>
        <item x="1040"/>
        <item x="1033"/>
        <item x="1568"/>
        <item x="2008"/>
        <item x="3328"/>
        <item x="218"/>
        <item x="2039"/>
        <item x="219"/>
        <item x="2952"/>
        <item x="3770"/>
        <item x="1596"/>
        <item x="220"/>
        <item x="2531"/>
        <item x="2010"/>
        <item x="1727"/>
        <item x="2011"/>
        <item x="3771"/>
        <item x="1729"/>
        <item x="3440"/>
        <item x="2849"/>
        <item x="2629"/>
        <item x="2146"/>
        <item x="2866"/>
        <item x="2755"/>
        <item x="1517"/>
        <item x="2830"/>
        <item x="112"/>
        <item x="4127"/>
        <item x="2592"/>
        <item x="3419"/>
        <item x="2968"/>
        <item x="2831"/>
        <item x="430"/>
        <item x="346"/>
        <item x="2617"/>
        <item x="6044"/>
        <item x="2147"/>
        <item x="3799"/>
        <item x="4833"/>
        <item x="4044"/>
        <item x="1038"/>
        <item x="2290"/>
        <item x="1636"/>
        <item x="3786"/>
        <item x="2466"/>
        <item x="3972"/>
        <item x="4021"/>
        <item x="5558"/>
        <item x="5067"/>
        <item x="3974"/>
        <item x="4870"/>
        <item x="3952"/>
        <item x="5667"/>
        <item x="4235"/>
        <item x="2002"/>
        <item x="5193"/>
        <item x="4506"/>
        <item x="2618"/>
        <item x="4988"/>
        <item x="3856"/>
        <item x="1082"/>
        <item x="3610"/>
        <item x="4642"/>
        <item x="3808"/>
        <item x="4850"/>
        <item x="4146"/>
        <item x="5303"/>
        <item x="3795"/>
        <item x="5098"/>
        <item x="3941"/>
        <item x="1421"/>
        <item x="3577"/>
        <item x="5005"/>
        <item x="4003"/>
        <item x="5099"/>
        <item x="4124"/>
        <item x="3774"/>
        <item x="4263"/>
        <item x="4431"/>
        <item x="3499"/>
        <item x="4851"/>
        <item x="3873"/>
        <item x="2373"/>
        <item x="2615"/>
        <item x="5014"/>
        <item x="4085"/>
        <item x="5046"/>
        <item x="4139"/>
        <item x="4916"/>
        <item x="4088"/>
        <item x="5149"/>
        <item x="4138"/>
        <item x="4661"/>
        <item x="3441"/>
        <item x="3907"/>
        <item x="3908"/>
        <item x="1429"/>
        <item x="5766"/>
        <item x="5114"/>
        <item x="4137"/>
        <item x="2664"/>
        <item x="2525"/>
        <item x="4843"/>
        <item x="4055"/>
        <item x="4929"/>
        <item x="4105"/>
        <item x="4928"/>
        <item x="4022"/>
        <item x="5006"/>
        <item x="4326"/>
        <item x="4968"/>
        <item x="3704"/>
        <item x="5040"/>
        <item x="4157"/>
        <item x="4966"/>
        <item x="4271"/>
        <item x="4365"/>
        <item x="5225"/>
        <item x="4622"/>
        <item x="4156"/>
        <item x="4761"/>
        <item x="2203"/>
        <item x="4580"/>
        <item x="3697"/>
        <item x="1823"/>
        <item x="4123"/>
        <item x="4979"/>
        <item x="5840"/>
        <item x="5178"/>
        <item x="4255"/>
        <item x="4178"/>
        <item x="3815"/>
        <item x="5388"/>
        <item x="395"/>
        <item x="5208"/>
        <item x="4046"/>
        <item x="4411"/>
        <item x="3627"/>
        <item x="5177"/>
        <item x="3889"/>
        <item x="1760"/>
        <item x="4047"/>
        <item x="5260"/>
        <item x="4180"/>
        <item x="4982"/>
        <item x="4297"/>
        <item x="1244"/>
        <item x="4347"/>
        <item x="4914"/>
        <item x="4181"/>
        <item x="5671"/>
        <item x="3005"/>
        <item x="5034"/>
        <item x="4147"/>
        <item x="5259"/>
        <item x="4346"/>
        <item x="4837"/>
        <item x="4252"/>
        <item x="4562"/>
        <item x="4291"/>
        <item x="5004"/>
        <item x="4054"/>
        <item x="5221"/>
        <item x="4369"/>
        <item x="5282"/>
        <item x="5913"/>
        <item x="2661"/>
        <item x="4171"/>
        <item x="4952"/>
        <item x="4430"/>
        <item x="4267"/>
        <item x="5885"/>
        <item x="5229"/>
        <item x="4464"/>
        <item x="1188"/>
        <item x="4483"/>
        <item x="5035"/>
        <item x="4359"/>
        <item x="5421"/>
        <item x="4239"/>
        <item x="277"/>
        <item x="404"/>
        <item x="5420"/>
        <item x="4349"/>
        <item x="3302"/>
        <item x="5909"/>
        <item x="5440"/>
        <item x="4232"/>
        <item x="3850"/>
        <item x="4269"/>
        <item x="5452"/>
        <item x="3862"/>
        <item x="5435"/>
        <item x="4539"/>
        <item x="1579"/>
        <item x="1580"/>
        <item x="4944"/>
        <item x="4569"/>
        <item x="5163"/>
        <item x="4586"/>
        <item x="5191"/>
        <item x="4596"/>
        <item x="5061"/>
        <item x="5908"/>
        <item x="5262"/>
        <item x="3864"/>
        <item x="1395"/>
        <item x="4565"/>
        <item x="314"/>
        <item x="528"/>
        <item x="5561"/>
        <item x="4564"/>
        <item x="4244"/>
        <item x="4245"/>
        <item x="5384"/>
        <item x="4540"/>
        <item x="5498"/>
        <item x="4476"/>
        <item x="5537"/>
        <item x="4945"/>
        <item x="4246"/>
        <item x="3006"/>
        <item x="5668"/>
        <item x="4873"/>
        <item x="5591"/>
        <item x="4835"/>
        <item x="282"/>
        <item x="530"/>
        <item x="5672"/>
        <item x="3007"/>
        <item x="4650"/>
        <item x="4270"/>
        <item x="565"/>
        <item x="4216"/>
        <item x="2220"/>
        <item x="2683"/>
        <item x="3039"/>
        <item x="4561"/>
        <item x="804"/>
        <item x="628"/>
        <item x="4053"/>
        <item x="3932"/>
        <item x="420"/>
        <item x="2016"/>
        <item x="1470"/>
        <item x="37"/>
        <item x="5245"/>
        <item x="5088"/>
        <item x="2384"/>
        <item x="5365"/>
        <item x="2667"/>
        <item x="3693"/>
        <item x="5827"/>
        <item x="5614"/>
        <item x="5130"/>
        <item x="1448"/>
        <item x="455"/>
        <item x="5546"/>
        <item x="4363"/>
        <item x="1807"/>
        <item x="3320"/>
        <item x="1481"/>
        <item x="4913"/>
        <item x="74"/>
        <item x="515"/>
        <item x="2787"/>
        <item x="2369"/>
        <item x="5814"/>
        <item x="1074"/>
        <item x="3812"/>
        <item x="2955"/>
        <item x="5808"/>
        <item x="2650"/>
        <item x="4975"/>
        <item x="4229"/>
        <item x="5701"/>
        <item x="4805"/>
        <item x="5272"/>
        <item x="2401"/>
        <item x="5803"/>
        <item x="5459"/>
        <item x="5122"/>
        <item x="3640"/>
        <item x="1148"/>
        <item x="3455"/>
        <item x="4808"/>
        <item x="2104"/>
        <item x="465"/>
        <item x="366"/>
        <item x="1744"/>
        <item x="539"/>
        <item x="3418"/>
        <item x="336"/>
        <item x="2195"/>
        <item x="1334"/>
        <item x="5025"/>
        <item x="5248"/>
        <item x="3989"/>
        <item x="340"/>
        <item x="5148"/>
        <item x="1343"/>
        <item x="4121"/>
        <item x="245"/>
        <item x="5253"/>
        <item x="1205"/>
        <item x="3049"/>
        <item x="192"/>
        <item x="207"/>
        <item x="1071"/>
        <item x="394"/>
        <item x="69"/>
        <item x="482"/>
        <item x="827"/>
        <item x="1158"/>
        <item x="988"/>
        <item x="1150"/>
        <item x="4840"/>
        <item x="4260"/>
        <item x="2685"/>
        <item x="1860"/>
        <item x="3316"/>
        <item x="309"/>
        <item x="4828"/>
        <item x="5012"/>
        <item x="2666"/>
        <item x="4894"/>
        <item x="4407"/>
        <item x="4623"/>
        <item x="470"/>
        <item x="396"/>
        <item x="4444"/>
        <item x="2463"/>
        <item x="5833"/>
        <item x="5541"/>
        <item x="1515"/>
        <item x="3692"/>
        <item x="635"/>
        <item x="1232"/>
        <item x="3529"/>
        <item x="3467"/>
        <item x="303"/>
        <item x="4681"/>
        <item x="1862"/>
        <item x="3714"/>
        <item x="5398"/>
        <item x="1726"/>
        <item x="3401"/>
        <item x="953"/>
        <item x="215"/>
        <item x="4792"/>
        <item x="1140"/>
        <item x="1332"/>
        <item x="2361"/>
        <item x="1643"/>
        <item x="453"/>
        <item x="614"/>
        <item x="664"/>
        <item x="1018"/>
        <item x="1133"/>
        <item x="1617"/>
        <item x="520"/>
        <item x="5441"/>
        <item x="6045"/>
        <item x="2336"/>
        <item x="3364"/>
        <item x="2771"/>
        <item x="3009"/>
        <item x="3868"/>
        <item x="456"/>
        <item x="2312"/>
        <item x="2761"/>
        <item x="2069"/>
        <item x="1718"/>
        <item x="1714"/>
        <item x="1114"/>
        <item x="3261"/>
        <item x="4272"/>
        <item x="457"/>
        <item x="1947"/>
        <item x="2082"/>
        <item x="1559"/>
        <item x="1851"/>
        <item x="1241"/>
        <item x="1073"/>
        <item x="1278"/>
        <item x="1010"/>
        <item x="3648"/>
        <item x="3647"/>
        <item x="1399"/>
        <item x="1048"/>
        <item x="483"/>
        <item x="382"/>
        <item x="747"/>
        <item x="801"/>
        <item x="1306"/>
        <item x="406"/>
        <item x="718"/>
        <item x="75"/>
        <item x="405"/>
        <item x="2259"/>
        <item x="2478"/>
        <item x="5789"/>
        <item x="251"/>
        <item x="4802"/>
        <item x="3750"/>
        <item x="1502"/>
        <item x="4878"/>
        <item x="3717"/>
        <item x="841"/>
        <item x="1838"/>
        <item x="2752"/>
        <item x="2888"/>
        <item x="2856"/>
        <item x="5544"/>
        <item x="1499"/>
        <item x="2653"/>
        <item x="524"/>
        <item x="1379"/>
        <item x="1422"/>
        <item x="4345"/>
        <item x="338"/>
        <item x="5565"/>
        <item x="5242"/>
        <item x="3734"/>
        <item x="176"/>
        <item x="3484"/>
        <item x="2774"/>
        <item x="5635"/>
        <item x="487"/>
        <item x="1247"/>
        <item x="3806"/>
        <item x="3262"/>
        <item x="194"/>
        <item x="471"/>
        <item x="4783"/>
        <item x="2651"/>
        <item x="2865"/>
        <item x="2098"/>
        <item x="2681"/>
        <item x="4815"/>
        <item x="3583"/>
        <item x="362"/>
        <item x="5496"/>
        <item x="1576"/>
        <item x="4354"/>
        <item x="649"/>
        <item x="20"/>
        <item x="4609"/>
        <item x="4237"/>
        <item x="264"/>
        <item x="5021"/>
        <item x="2155"/>
        <item x="3699"/>
        <item x="1253"/>
        <item x="1026"/>
        <item x="2201"/>
        <item x="4986"/>
        <item x="1291"/>
        <item x="1965"/>
        <item x="3512"/>
        <item x="5560"/>
        <item x="3485"/>
        <item x="1742"/>
        <item x="376"/>
        <item x="2362"/>
        <item x="758"/>
        <item x="2092"/>
        <item x="2505"/>
        <item x="727"/>
        <item x="4424"/>
        <item x="4425"/>
        <item x="4426"/>
        <item x="4427"/>
        <item x="946"/>
        <item x="1513"/>
        <item x="2372"/>
        <item x="2363"/>
        <item x="3518"/>
        <item x="2782"/>
        <item x="2783"/>
        <item x="3486"/>
        <item x="2296"/>
        <item x="5588"/>
        <item x="3011"/>
        <item x="4248"/>
        <item x="3012"/>
        <item x="4249"/>
        <item x="1098"/>
        <item x="2273"/>
        <item x="2253"/>
        <item x="2882"/>
        <item x="2274"/>
        <item x="823"/>
        <item x="4429"/>
        <item x="1817"/>
        <item x="2883"/>
        <item x="2867"/>
        <item x="1217"/>
        <item x="4428"/>
        <item x="3617"/>
        <item x="4801"/>
        <item x="3817"/>
        <item x="1342"/>
        <item x="1835"/>
        <item x="5825"/>
        <item x="2652"/>
        <item x="4733"/>
        <item x="3632"/>
        <item x="3753"/>
        <item x="150"/>
        <item x="1781"/>
        <item x="4287"/>
        <item x="2431"/>
        <item x="1779"/>
        <item x="1804"/>
        <item x="3820"/>
        <item x="2434"/>
        <item x="2768"/>
        <item x="3819"/>
        <item x="200"/>
        <item x="647"/>
        <item x="4435"/>
        <item x="2643"/>
        <item x="1652"/>
        <item x="2137"/>
        <item x="42"/>
        <item x="849"/>
        <item x="3752"/>
        <item x="2724"/>
        <item x="2854"/>
        <item x="1968"/>
        <item x="5812"/>
        <item x="1685"/>
        <item x="2115"/>
        <item x="1977"/>
        <item x="1728"/>
        <item x="4742"/>
        <item x="6042"/>
        <item x="989"/>
        <item x="4391"/>
        <item x="3476"/>
        <item x="2855"/>
        <item x="2126"/>
        <item x="2669"/>
        <item x="1287"/>
        <item x="2485"/>
        <item x="1569"/>
        <item x="2857"/>
        <item x="5097"/>
        <item x="4167"/>
        <item x="1829"/>
        <item x="2722"/>
        <item x="1863"/>
        <item x="1452"/>
        <item x="4899"/>
        <item x="2471"/>
        <item x="1493"/>
        <item x="5185"/>
        <item x="5031"/>
        <item x="3264"/>
        <item x="3285"/>
        <item x="6039"/>
        <item x="5448"/>
        <item x="4884"/>
        <item x="4268"/>
        <item x="3187"/>
        <item x="3188"/>
        <item x="560"/>
        <item x="794"/>
        <item x="3997"/>
        <item x="4074"/>
        <item x="2858"/>
        <item x="1991"/>
        <item x="2294"/>
        <item x="2484"/>
        <item x="2156"/>
        <item x="5710"/>
        <item x="1315"/>
        <item x="5351"/>
        <item x="2884"/>
        <item x="5639"/>
        <item x="1720"/>
        <item x="5364"/>
        <item x="3135"/>
        <item x="3266"/>
        <item x="5569"/>
        <item x="2208"/>
        <item x="2868"/>
        <item x="5695"/>
        <item x="280"/>
        <item x="4322"/>
        <item x="3700"/>
        <item x="5027"/>
        <item x="3286"/>
        <item x="5675"/>
        <item x="1919"/>
        <item x="4545"/>
        <item x="2873"/>
        <item x="5750"/>
        <item x="1120"/>
        <item x="540"/>
        <item x="2869"/>
        <item x="4273"/>
        <item x="1215"/>
        <item x="737"/>
        <item x="2706"/>
        <item x="181"/>
        <item x="4293"/>
        <item x="1434"/>
        <item x="3899"/>
        <item x="5079"/>
        <item x="5785"/>
        <item x="4956"/>
        <item x="5822"/>
        <item x="2365"/>
        <item x="3488"/>
        <item x="5636"/>
        <item x="3369"/>
        <item x="5592"/>
        <item x="5637"/>
        <item x="5593"/>
        <item x="3489"/>
        <item x="3985"/>
        <item x="816"/>
        <item x="491"/>
        <item x="2860"/>
        <item x="653"/>
        <item x="432"/>
        <item x="2889"/>
        <item x="5170"/>
        <item x="1321"/>
        <item x="2885"/>
        <item x="4076"/>
        <item x="473"/>
        <item x="3287"/>
        <item x="1921"/>
        <item x="1031"/>
        <item x="2874"/>
        <item x="468"/>
        <item x="829"/>
        <item x="3288"/>
        <item x="2081"/>
        <item x="3075"/>
        <item x="2710"/>
        <item x="888"/>
        <item x="228"/>
        <item x="3025"/>
        <item x="4618"/>
        <item x="890"/>
        <item x="2875"/>
        <item x="745"/>
        <item x="874"/>
        <item x="2876"/>
        <item x="2686"/>
        <item x="458"/>
        <item x="2886"/>
        <item x="5674"/>
        <item x="4307"/>
        <item x="5676"/>
        <item x="2138"/>
        <item x="297"/>
        <item x="2894"/>
        <item x="179"/>
        <item x="1367"/>
        <item x="2877"/>
        <item x="1249"/>
        <item x="509"/>
        <item x="2887"/>
        <item x="4104"/>
        <item x="4334"/>
        <item x="4335"/>
        <item x="3994"/>
        <item x="3465"/>
        <item x="3996"/>
        <item x="128"/>
        <item x="3541"/>
        <item x="2890"/>
        <item x="585"/>
        <item x="2665"/>
        <item x="2765"/>
        <item x="107"/>
        <item x="542"/>
        <item x="3289"/>
        <item x="638"/>
        <item x="586"/>
        <item x="2879"/>
        <item x="2114"/>
        <item x="2602"/>
        <item x="2870"/>
        <item x="1672"/>
        <item x="2197"/>
        <item x="2895"/>
        <item x="4743"/>
        <item x="1561"/>
        <item x="3321"/>
        <item x="120"/>
        <item x="541"/>
        <item x="2880"/>
        <item x="5679"/>
        <item x="3368"/>
        <item x="4336"/>
        <item x="191"/>
        <item x="765"/>
        <item x="3026"/>
        <item x="5315"/>
        <item x="2110"/>
        <item x="2872"/>
        <item x="4797"/>
        <item x="2047"/>
        <item x="4818"/>
        <item x="640"/>
        <item x="2089"/>
        <item x="2662"/>
        <item x="2074"/>
        <item x="2600"/>
        <item x="3737"/>
        <item x="2075"/>
        <item x="1927"/>
        <item x="4974"/>
        <item x="3921"/>
        <item x="3490"/>
        <item x="4978"/>
        <item x="2076"/>
        <item x="3406"/>
        <item x="5433"/>
        <item x="1258"/>
        <item x="1837"/>
        <item x="162"/>
        <item x="4856"/>
        <item x="2553"/>
        <item x="5381"/>
        <item x="4341"/>
        <item x="2300"/>
        <item x="682"/>
        <item x="2973"/>
        <item x="5553"/>
        <item x="887"/>
        <item x="4337"/>
        <item x="1930"/>
        <item x="667"/>
        <item x="2766"/>
        <item x="2133"/>
        <item x="410"/>
        <item x="1009"/>
        <item x="2299"/>
        <item x="291"/>
        <item x="5664"/>
        <item x="1175"/>
        <item x="5731"/>
        <item x="3641"/>
        <item x="3491"/>
        <item x="4460"/>
        <item x="4923"/>
        <item x="3407"/>
        <item x="5413"/>
        <item x="2670"/>
        <item x="2677"/>
        <item x="1895"/>
        <item x="4798"/>
        <item x="2443"/>
        <item x="5399"/>
        <item x="923"/>
        <item x="1374"/>
        <item x="204"/>
        <item x="4470"/>
        <item x="5691"/>
        <item x="5344"/>
        <item x="3107"/>
        <item x="2442"/>
        <item x="5044"/>
        <item x="5141"/>
        <item x="4826"/>
        <item x="5450"/>
        <item x="4922"/>
        <item x="2109"/>
        <item x="5136"/>
        <item x="3998"/>
        <item x="3999"/>
        <item x="3804"/>
        <item x="3963"/>
        <item x="4107"/>
        <item x="4926"/>
        <item x="4338"/>
        <item x="4339"/>
        <item x="4340"/>
        <item x="846"/>
        <item x="1626"/>
        <item x="102"/>
        <item x="5049"/>
        <item x="2678"/>
        <item x="5520"/>
        <item x="5052"/>
        <item x="5578"/>
        <item x="5621"/>
        <item x="4857"/>
        <item x="2554"/>
        <item x="5309"/>
        <item x="5051"/>
        <item x="2414"/>
        <item x="5521"/>
        <item x="1008"/>
        <item x="3585"/>
        <item x="278"/>
        <item x="4332"/>
        <item x="3463"/>
        <item x="5501"/>
        <item x="5050"/>
        <item x="3706"/>
        <item x="5535"/>
        <item x="4106"/>
        <item x="2465"/>
        <item x="4845"/>
        <item x="4939"/>
        <item x="3528"/>
        <item x="5451"/>
        <item x="1873"/>
        <item x="3530"/>
        <item x="5438"/>
        <item x="1872"/>
        <item x="5818"/>
        <item x="5570"/>
        <item x="4692"/>
        <item x="3439"/>
        <item x="5210"/>
        <item x="1875"/>
        <item x="2590"/>
        <item x="5473"/>
        <item x="2754"/>
        <item x="3874"/>
        <item x="818"/>
        <item x="5066"/>
        <item x="2216"/>
        <item x="5460"/>
        <item x="4892"/>
        <item x="2280"/>
        <item x="5100"/>
        <item x="1660"/>
        <item x="2540"/>
        <item x="352"/>
        <item x="5107"/>
        <item x="3607"/>
        <item x="4841"/>
        <item x="4893"/>
        <item x="2543"/>
        <item x="4985"/>
        <item x="5111"/>
        <item x="2687"/>
        <item x="5252"/>
        <item x="1658"/>
        <item x="2541"/>
        <item x="353"/>
        <item x="1659"/>
        <item x="3477"/>
        <item x="4615"/>
        <item x="1662"/>
        <item x="3480"/>
        <item x="5036"/>
        <item x="4396"/>
        <item x="2099"/>
        <item x="1155"/>
        <item x="1661"/>
        <item x="2542"/>
        <item x="5011"/>
        <item x="238"/>
        <item x="2237"/>
        <item x="7"/>
        <item x="402"/>
        <item x="2564"/>
        <item x="2905"/>
        <item x="886"/>
        <item x="3570"/>
        <item x="210"/>
        <item x="1770"/>
        <item x="3322"/>
        <item x="284"/>
        <item x="798"/>
        <item x="2325"/>
        <item x="71"/>
        <item x="709"/>
        <item x="796"/>
        <item x="2719"/>
        <item x="5009"/>
        <item x="2565"/>
        <item x="2370"/>
        <item x="1072"/>
        <item x="3454"/>
        <item x="212"/>
        <item x="2394"/>
        <item x="3267"/>
        <item x="5257"/>
        <item x="5306"/>
        <item x="566"/>
        <item x="1722"/>
        <item x="5030"/>
        <item x="3925"/>
        <item x="2451"/>
        <item x="2671"/>
        <item x="3803"/>
        <item x="2354"/>
        <item x="2689"/>
        <item x="2679"/>
        <item x="421"/>
        <item x="710"/>
        <item x="1671"/>
        <item x="2778"/>
        <item x="2680"/>
        <item x="4959"/>
        <item x="1369"/>
        <item x="5596"/>
        <item x="3915"/>
        <item x="2086"/>
        <item x="1666"/>
        <item x="3475"/>
        <item x="552"/>
        <item x="593"/>
        <item x="2404"/>
        <item x="61"/>
        <item x="5104"/>
        <item x="2544"/>
        <item x="5305"/>
        <item x="592"/>
        <item x="5160"/>
        <item x="46"/>
        <item x="2329"/>
        <item x="5720"/>
        <item x="3381"/>
        <item x="2672"/>
        <item x="5377"/>
        <item x="3464"/>
        <item x="1979"/>
        <item x="2494"/>
        <item x="4533"/>
        <item x="4005"/>
        <item x="4006"/>
        <item x="3880"/>
        <item x="3853"/>
        <item x="3293"/>
        <item x="3294"/>
        <item x="1980"/>
        <item x="2496"/>
        <item x="4888"/>
        <item x="4852"/>
        <item x="2266"/>
        <item x="4679"/>
        <item x="4895"/>
        <item x="2691"/>
        <item x="4976"/>
        <item x="1288"/>
        <item x="1675"/>
        <item x="2654"/>
        <item x="5115"/>
        <item x="2279"/>
        <item x="4987"/>
        <item x="5116"/>
        <item x="2398"/>
        <item x="3393"/>
        <item x="1625"/>
        <item x="658"/>
        <item x="2657"/>
        <item x="1551"/>
        <item x="3505"/>
        <item x="3537"/>
        <item x="1550"/>
        <item x="4839"/>
        <item x="2428"/>
        <item x="1225"/>
        <item x="660"/>
        <item x="2659"/>
        <item x="2022"/>
        <item x="2367"/>
        <item x="5264"/>
        <item x="2776"/>
        <item x="3710"/>
        <item x="686"/>
        <item x="2045"/>
        <item x="2871"/>
        <item x="3827"/>
        <item x="1476"/>
        <item x="2947"/>
        <item x="1323"/>
        <item x="865"/>
        <item x="679"/>
        <item x="4683"/>
        <item x="3290"/>
        <item x="1602"/>
        <item x="1793"/>
        <item x="1952"/>
        <item x="1397"/>
        <item x="2030"/>
        <item x="2295"/>
        <item x="1951"/>
        <item x="2282"/>
        <item x="2948"/>
        <item x="1751"/>
        <item x="5171"/>
        <item x="4963"/>
        <item x="3410"/>
        <item x="2388"/>
        <item x="3562"/>
        <item x="2387"/>
        <item x="5047"/>
        <item x="1293"/>
        <item x="5505"/>
        <item x="1168"/>
        <item x="4078"/>
        <item x="4288"/>
        <item x="4007"/>
        <item x="4588"/>
        <item x="3857"/>
        <item x="2165"/>
        <item x="2304"/>
        <item x="1115"/>
        <item x="2439"/>
        <item x="2142"/>
        <item x="2528"/>
        <item x="1941"/>
        <item x="2309"/>
        <item x="1590"/>
        <item x="3408"/>
        <item x="1749"/>
        <item x="3452"/>
        <item x="1130"/>
        <item x="5133"/>
        <item x="2166"/>
        <item x="2573"/>
        <item x="1940"/>
        <item x="4045"/>
        <item x="782"/>
        <item x="3494"/>
        <item x="1385"/>
        <item x="3635"/>
        <item x="1309"/>
        <item x="2232"/>
        <item x="1833"/>
        <item x="3469"/>
        <item x="4183"/>
        <item x="3780"/>
        <item x="2410"/>
        <item x="2477"/>
        <item x="3468"/>
        <item x="3645"/>
        <item x="2017"/>
        <item x="2511"/>
        <item x="3796"/>
        <item x="3875"/>
        <item x="4075"/>
        <item x="4323"/>
        <item x="2409"/>
        <item x="3413"/>
        <item x="3883"/>
        <item x="3442"/>
        <item x="302"/>
        <item x="1035"/>
        <item x="100"/>
        <item x="864"/>
        <item x="2725"/>
        <item x="4510"/>
        <item x="650"/>
        <item x="3729"/>
        <item x="3980"/>
        <item x="4942"/>
        <item x="2073"/>
        <item x="3984"/>
        <item x="4846"/>
        <item x="4217"/>
        <item x="806"/>
        <item x="3656"/>
        <item x="2949"/>
        <item x="4328"/>
        <item x="3950"/>
        <item x="414"/>
        <item x="987"/>
        <item x="165"/>
        <item x="1229"/>
        <item x="3877"/>
        <item x="3976"/>
        <item x="1270"/>
        <item x="3533"/>
        <item x="4508"/>
        <item x="3296"/>
        <item x="5911"/>
        <item x="812"/>
        <item x="1690"/>
        <item x="691"/>
        <item x="1708"/>
        <item x="443"/>
        <item x="3297"/>
        <item x="3298"/>
        <item x="627"/>
        <item x="3568"/>
        <item x="1139"/>
        <item x="1544"/>
        <item x="1776"/>
        <item x="5629"/>
        <item x="3660"/>
        <item x="4197"/>
        <item x="5932"/>
        <item x="3828"/>
        <item x="2583"/>
        <item x="5689"/>
        <item x="5957"/>
        <item x="1486"/>
        <item x="2405"/>
        <item x="3741"/>
        <item x="3707"/>
        <item x="4583"/>
        <item x="3722"/>
        <item x="160"/>
        <item x="795"/>
        <item x="2777"/>
        <item x="728"/>
        <item x="1521"/>
        <item x="3534"/>
        <item x="623"/>
        <item x="3472"/>
        <item x="3535"/>
        <item x="979"/>
        <item x="1711"/>
        <item x="4629"/>
        <item x="5048"/>
        <item x="3728"/>
        <item x="615"/>
        <item x="3690"/>
        <item x="1915"/>
        <item x="921"/>
        <item x="2154"/>
        <item x="323"/>
        <item x="912"/>
        <item x="5042"/>
        <item x="1792"/>
        <item x="3759"/>
        <item x="4098"/>
        <item x="578"/>
        <item x="3689"/>
        <item x="1956"/>
        <item x="2225"/>
        <item x="2260"/>
        <item x="2292"/>
        <item x="178"/>
        <item x="810"/>
        <item x="3538"/>
        <item x="4400"/>
        <item x="4033"/>
        <item x="1954"/>
        <item x="2376"/>
        <item x="1957"/>
        <item x="1899"/>
        <item x="1154"/>
        <item x="3686"/>
        <item x="2263"/>
        <item x="2550"/>
        <item x="2261"/>
        <item x="2291"/>
        <item x="3696"/>
        <item x="1633"/>
        <item x="1914"/>
        <item x="4442"/>
        <item x="3394"/>
        <item x="4150"/>
        <item x="3749"/>
        <item x="4680"/>
        <item x="3965"/>
        <item x="4051"/>
        <item x="3437"/>
        <item x="4523"/>
        <item x="3723"/>
        <item x="3681"/>
        <item x="4386"/>
        <item x="5497"/>
        <item x="3652"/>
        <item x="4829"/>
        <item x="3962"/>
        <item x="2334"/>
        <item x="3522"/>
        <item x="4186"/>
        <item x="3897"/>
        <item x="156"/>
        <item x="857"/>
        <item x="4869"/>
        <item x="1527"/>
        <item x="2185"/>
        <item x="5058"/>
        <item x="3981"/>
        <item x="3735"/>
        <item x="1135"/>
        <item x="3573"/>
        <item x="2815"/>
        <item x="4356"/>
        <item x="3732"/>
        <item x="3978"/>
        <item x="4155"/>
        <item x="2950"/>
        <item x="5524"/>
        <item x="2518"/>
        <item x="347"/>
        <item x="2044"/>
        <item x="2756"/>
        <item x="4509"/>
        <item x="3745"/>
        <item x="3794"/>
        <item x="4153"/>
        <item x="4200"/>
        <item x="4401"/>
        <item x="5666"/>
        <item x="2563"/>
        <item x="5774"/>
        <item x="5179"/>
        <item x="4473"/>
        <item x="4864"/>
        <item x="3947"/>
        <item x="1077"/>
        <item x="2516"/>
        <item x="3040"/>
        <item x="1194"/>
        <item x="3446"/>
        <item x="4688"/>
        <item x="3992"/>
        <item x="4911"/>
        <item x="4071"/>
        <item x="4035"/>
        <item x="3855"/>
        <item x="4877"/>
        <item x="4073"/>
        <item x="4402"/>
        <item x="4403"/>
        <item x="994"/>
        <item x="5026"/>
        <item x="5072"/>
        <item x="4112"/>
        <item x="70"/>
        <item x="616"/>
        <item x="5328"/>
        <item x="325"/>
        <item x="4379"/>
        <item x="4955"/>
        <item x="4648"/>
        <item x="4014"/>
        <item x="1347"/>
        <item x="4020"/>
        <item x="4547"/>
        <item x="1192"/>
        <item x="5428"/>
        <item x="1556"/>
        <item x="3902"/>
        <item x="4954"/>
        <item x="1302"/>
        <item x="5340"/>
        <item x="99"/>
        <item x="1128"/>
        <item x="4330"/>
        <item x="3930"/>
        <item x="4910"/>
        <item x="4102"/>
        <item x="1320"/>
        <item x="985"/>
        <item x="177"/>
        <item x="3785"/>
        <item x="3042"/>
        <item x="5348"/>
        <item x="4660"/>
        <item x="1398"/>
        <item x="4275"/>
        <item x="5271"/>
        <item x="5228"/>
        <item x="3687"/>
        <item x="3898"/>
        <item x="4064"/>
        <item x="3754"/>
        <item x="3591"/>
        <item x="4344"/>
        <item x="4190"/>
        <item x="4221"/>
        <item x="3596"/>
        <item x="5905"/>
        <item x="439"/>
        <item x="4052"/>
        <item x="4849"/>
        <item x="5204"/>
        <item x="4253"/>
        <item x="5065"/>
        <item x="4194"/>
        <item x="2900"/>
        <item x="4935"/>
        <item x="4342"/>
        <item x="5407"/>
        <item x="3956"/>
        <item x="5552"/>
        <item x="4930"/>
        <item x="4526"/>
        <item x="619"/>
        <item x="3527"/>
        <item x="788"/>
        <item x="4628"/>
        <item x="5333"/>
        <item x="5745"/>
        <item x="4848"/>
        <item x="4099"/>
        <item x="858"/>
        <item x="1281"/>
        <item x="3833"/>
        <item x="1282"/>
        <item x="1358"/>
        <item x="3900"/>
        <item x="1357"/>
        <item x="3854"/>
        <item x="4319"/>
        <item x="5690"/>
        <item x="3801"/>
        <item x="3896"/>
        <item x="4794"/>
        <item x="4140"/>
        <item x="1695"/>
        <item x="3305"/>
        <item x="1698"/>
        <item x="1263"/>
        <item x="1874"/>
        <item x="830"/>
        <item x="3914"/>
        <item x="4004"/>
        <item x="4703"/>
        <item x="4141"/>
        <item x="3878"/>
        <item x="3395"/>
        <item x="4479"/>
        <item x="3935"/>
        <item x="4868"/>
        <item x="4225"/>
        <item x="4907"/>
        <item x="4131"/>
        <item x="1715"/>
        <item x="990"/>
        <item x="1871"/>
        <item x="1331"/>
        <item x="4348"/>
        <item x="2726"/>
        <item x="1876"/>
        <item x="1333"/>
        <item x="4897"/>
        <item x="4220"/>
        <item x="4788"/>
        <item x="3975"/>
        <item x="4863"/>
        <item x="4284"/>
        <item x="4728"/>
        <item x="4378"/>
        <item x="4918"/>
        <item x="4198"/>
        <item x="4921"/>
        <item x="4282"/>
        <item x="837"/>
        <item x="883"/>
        <item x="5280"/>
        <item x="4595"/>
        <item x="5085"/>
        <item x="4352"/>
        <item x="5250"/>
        <item x="3987"/>
        <item x="3858"/>
        <item x="4037"/>
        <item x="4964"/>
        <item x="4351"/>
        <item x="4730"/>
        <item x="4158"/>
        <item x="4965"/>
        <item x="4355"/>
        <item x="475"/>
        <item x="4041"/>
        <item x="845"/>
        <item x="4306"/>
        <item x="5314"/>
        <item x="4110"/>
        <item x="4563"/>
        <item x="3977"/>
        <item x="1210"/>
        <item x="1592"/>
        <item x="4948"/>
        <item x="4462"/>
        <item x="3664"/>
        <item x="4109"/>
        <item x="5361"/>
        <item x="4366"/>
        <item x="5038"/>
        <item x="4404"/>
        <item x="2218"/>
        <item x="3841"/>
        <item x="4381"/>
        <item x="4405"/>
        <item x="1392"/>
        <item x="3990"/>
        <item x="5316"/>
        <item x="4465"/>
        <item x="5347"/>
        <item x="4772"/>
        <item x="5187"/>
        <item x="4778"/>
        <item x="3268"/>
        <item x="1512"/>
        <item x="5353"/>
        <item x="4796"/>
        <item x="5317"/>
        <item x="4154"/>
        <item x="5355"/>
        <item x="4740"/>
        <item x="5386"/>
        <item x="4738"/>
        <item x="5023"/>
        <item x="4527"/>
        <item x="5318"/>
        <item x="5585"/>
        <item x="5215"/>
        <item x="3884"/>
        <item x="4745"/>
        <item x="3869"/>
        <item x="5444"/>
        <item x="4822"/>
        <item x="5349"/>
        <item x="4608"/>
        <item x="290"/>
        <item x="1279"/>
        <item x="5513"/>
        <item x="4860"/>
        <item x="5216"/>
        <item x="3885"/>
        <item x="5514"/>
        <item x="4879"/>
        <item x="5617"/>
        <item x="4534"/>
        <item x="5516"/>
        <item x="4816"/>
        <item x="1295"/>
        <item x="878"/>
        <item x="1456"/>
        <item x="4771"/>
        <item x="1454"/>
        <item x="5039"/>
        <item x="1044"/>
        <item x="1381"/>
        <item x="1810"/>
        <item x="3438"/>
        <item x="1426"/>
        <item x="276"/>
        <item x="4535"/>
        <item x="151"/>
        <item x="618"/>
        <item x="3536"/>
        <item x="900"/>
        <item x="3669"/>
        <item x="899"/>
        <item x="4077"/>
        <item x="1330"/>
        <item x="1538"/>
        <item x="3388"/>
        <item x="1273"/>
        <item x="577"/>
        <item x="3383"/>
        <item x="3384"/>
        <item x="863"/>
        <item x="1103"/>
        <item x="3382"/>
        <item x="3373"/>
        <item x="514"/>
        <item x="5302"/>
        <item x="3377"/>
        <item x="3376"/>
        <item x="1442"/>
        <item x="884"/>
        <item x="3379"/>
        <item x="673"/>
        <item x="5032"/>
        <item x="1401"/>
        <item x="3374"/>
        <item x="1198"/>
        <item x="554"/>
        <item x="891"/>
        <item x="3375"/>
        <item x="5830"/>
        <item x="5821"/>
        <item x="5809"/>
        <item x="5823"/>
        <item x="4433"/>
        <item x="4436"/>
        <item x="4437"/>
        <item x="4438"/>
        <item x="4439"/>
        <item x="4440"/>
        <item x="4445"/>
        <item x="4446"/>
        <item x="4449"/>
        <item x="4450"/>
        <item x="4451"/>
        <item x="4452"/>
        <item x="999"/>
        <item x="1782"/>
        <item x="4901"/>
        <item x="5549"/>
        <item x="3517"/>
        <item x="2066"/>
        <item x="3634"/>
        <item x="1171"/>
        <item x="5196"/>
        <item x="1997"/>
        <item x="4819"/>
        <item x="885"/>
        <item x="1000"/>
        <item x="2018"/>
        <item x="2183"/>
        <item x="478"/>
        <item x="1529"/>
        <item x="4854"/>
        <item x="3509"/>
        <item x="250"/>
        <item x="1936"/>
        <item x="1849"/>
        <item x="3532"/>
        <item x="451"/>
        <item x="4453"/>
        <item x="4454"/>
        <item x="4455"/>
        <item x="3957"/>
        <item x="2758"/>
        <item x="3516"/>
        <item x="5772"/>
        <item x="2759"/>
        <item x="1822"/>
        <item x="3543"/>
        <item x="461"/>
        <item x="1396"/>
        <item x="1767"/>
        <item x="4292"/>
        <item x="229"/>
        <item x="4616"/>
        <item x="1918"/>
        <item x="3818"/>
        <item x="680"/>
        <item x="4834"/>
        <item x="1747"/>
        <item x="3928"/>
        <item x="644"/>
        <item x="5590"/>
        <item x="1581"/>
        <item x="1856"/>
        <item x="5815"/>
        <item x="5395"/>
        <item x="1733"/>
        <item x="3807"/>
        <item x="1255"/>
        <item x="777"/>
        <item x="1411"/>
        <item x="2535"/>
        <item x="3943"/>
        <item x="2692"/>
        <item x="5401"/>
        <item x="3995"/>
        <item x="1093"/>
        <item x="3629"/>
        <item x="4882"/>
        <item x="2596"/>
        <item x="876"/>
        <item x="5978"/>
        <item x="5360"/>
        <item x="3705"/>
        <item x="974"/>
        <item x="3846"/>
        <item x="4164"/>
        <item x="2134"/>
        <item x="1024"/>
        <item x="2238"/>
        <item x="1858"/>
        <item x="4135"/>
        <item x="4753"/>
        <item x="2239"/>
        <item x="5082"/>
        <item x="3546"/>
        <item x="4790"/>
        <item x="1119"/>
        <item x="6046"/>
        <item x="5387"/>
        <item x="1808"/>
        <item x="6047"/>
        <item x="5434"/>
        <item x="5910"/>
        <item x="6048"/>
        <item x="1234"/>
        <item x="2310"/>
        <item x="6049"/>
        <item x="6050"/>
        <item x="1203"/>
        <item x="3482"/>
        <item x="6051"/>
        <item x="6052"/>
        <item x="2382"/>
        <item x="3823"/>
        <item x="6053"/>
        <item x="1790"/>
        <item x="3733"/>
        <item x="6054"/>
        <item x="5478"/>
        <item x="2537"/>
        <item x="6055"/>
        <item x="5285"/>
        <item x="1523"/>
        <item x="6056"/>
        <item x="6057"/>
        <item x="6058"/>
        <item x="1233"/>
        <item x="2534"/>
        <item x="6059"/>
        <item x="934"/>
        <item x="2607"/>
        <item x="872"/>
        <item x="2226"/>
        <item x="5184"/>
        <item x="5991"/>
        <item x="4447"/>
        <item x="2700"/>
        <item x="1436"/>
        <item x="4032"/>
        <item x="1896"/>
        <item x="5806"/>
        <item x="5678"/>
        <item x="3793"/>
        <item x="2149"/>
        <item x="4226"/>
        <item x="2818"/>
        <item x="4865"/>
        <item x="519"/>
        <item x="5574"/>
        <item x="2060"/>
        <item x="5658"/>
        <item x="4281"/>
        <item x="4876"/>
        <item x="370"/>
        <item x="1109"/>
        <item x="1394"/>
        <item x="527"/>
        <item x="1409"/>
        <item x="1443"/>
        <item x="621"/>
        <item x="1405"/>
        <item x="1834"/>
        <item x="569"/>
        <item x="5782"/>
        <item x="1866"/>
        <item x="5716"/>
        <item x="3945"/>
        <item x="3919"/>
        <item x="3448"/>
        <item x="3946"/>
        <item x="2262"/>
        <item x="2926"/>
        <item x="5601"/>
        <item x="5586"/>
        <item x="2346"/>
        <item x="2536"/>
        <item x="2051"/>
        <item x="4912"/>
        <item x="3449"/>
        <item x="1629"/>
        <item x="1574"/>
        <item x="2375"/>
        <item x="444"/>
        <item x="973"/>
        <item x="1844"/>
        <item x="4008"/>
        <item x="604"/>
        <item x="5043"/>
        <item x="1894"/>
        <item x="2760"/>
        <item x="742"/>
        <item x="4456"/>
        <item x="4457"/>
        <item x="4458"/>
        <item x="4448"/>
        <item x="5266"/>
        <item x="3920"/>
        <item x="5267"/>
        <item x="5770"/>
        <item x="5219"/>
        <item x="2411"/>
        <item x="4459"/>
        <item x="5437"/>
        <item x="77"/>
        <item x="306"/>
        <item x="5203"/>
        <item x="5217"/>
        <item x="5798"/>
        <item x="344"/>
        <item x="3333"/>
        <item x="2037"/>
        <item x="3351"/>
        <item x="5800"/>
        <item x="799"/>
        <item x="5411"/>
        <item x="3349"/>
        <item x="274"/>
        <item x="3246"/>
        <item x="5330"/>
        <item x="3350"/>
        <item x="643"/>
        <item x="1425"/>
        <item x="1552"/>
        <item x="3342"/>
        <item x="3242"/>
        <item x="967"/>
        <item x="1022"/>
        <item x="3334"/>
        <item x="503"/>
        <item x="3362"/>
        <item x="2200"/>
        <item x="3347"/>
        <item x="3245"/>
        <item x="1478"/>
        <item x="1474"/>
        <item x="3338"/>
        <item x="3253"/>
        <item x="3250"/>
        <item x="5087"/>
        <item x="5608"/>
        <item x="1353"/>
        <item x="1634"/>
        <item x="3348"/>
        <item x="5540"/>
        <item x="1058"/>
        <item x="1815"/>
        <item x="3326"/>
        <item x="3244"/>
        <item x="1431"/>
        <item x="4958"/>
        <item x="3363"/>
        <item x="5453"/>
        <item x="3356"/>
        <item x="1632"/>
        <item x="3352"/>
        <item x="5275"/>
        <item x="5527"/>
        <item x="5702"/>
        <item x="5528"/>
        <item x="895"/>
        <item x="1745"/>
        <item x="4701"/>
        <item x="3339"/>
        <item x="5533"/>
        <item x="5529"/>
        <item x="5534"/>
        <item x="5735"/>
        <item x="717"/>
        <item x="3367"/>
        <item x="1039"/>
        <item x="3357"/>
        <item x="1322"/>
        <item x="3340"/>
        <item x="5123"/>
        <item x="3335"/>
        <item x="5576"/>
        <item x="3249"/>
        <item x="1046"/>
        <item x="3353"/>
        <item x="700"/>
        <item x="5703"/>
        <item x="5598"/>
        <item x="5530"/>
        <item x="201"/>
        <item x="3336"/>
        <item x="1183"/>
        <item x="3343"/>
        <item x="5181"/>
        <item x="3251"/>
        <item x="712"/>
        <item x="3337"/>
        <item x="4807"/>
        <item x="3359"/>
        <item x="1349"/>
        <item x="3358"/>
        <item x="5775"/>
        <item x="882"/>
        <item x="723"/>
        <item x="3354"/>
        <item x="6060"/>
        <item x="6061"/>
        <item x="5688"/>
        <item x="3371"/>
        <item x="5573"/>
        <item x="3370"/>
        <item x="5673"/>
        <item x="3341"/>
        <item x="4165"/>
        <item x="3360"/>
        <item x="5363"/>
        <item x="1460"/>
        <item x="3913"/>
        <item x="3263"/>
        <item x="5531"/>
        <item x="4389"/>
        <item x="5532"/>
        <item x="5773"/>
        <item x="299"/>
        <item x="1713"/>
        <item x="125"/>
        <item x="3344"/>
        <item x="5548"/>
        <item x="3260"/>
        <item x="1268"/>
        <item x="3345"/>
        <item x="5746"/>
        <item x="3155"/>
        <item x="4633"/>
        <item x="3325"/>
        <item x="5412"/>
        <item x="3179"/>
        <item x="4696"/>
        <item x="3177"/>
        <item x="5406"/>
        <item x="3147"/>
        <item x="1053"/>
        <item x="3178"/>
        <item x="5128"/>
        <item x="4951"/>
        <item x="3917"/>
        <item x="3327"/>
        <item x="1816"/>
        <item x="3778"/>
        <item x="3955"/>
        <item x="1986"/>
        <item x="3813"/>
        <item x="1791"/>
        <item x="5198"/>
        <item x="5195"/>
        <item x="2041"/>
        <item x="2103"/>
        <item x="4343"/>
        <item x="5194"/>
        <item x="639"/>
        <item x="4213"/>
        <item x="2723"/>
        <item x="4592"/>
        <item x="2247"/>
        <item x="3614"/>
        <item x="2851"/>
        <item x="2177"/>
        <item x="4970"/>
        <item x="1623"/>
        <item x="2071"/>
        <item x="3633"/>
        <item x="4571"/>
        <item x="1946"/>
        <item x="2323"/>
        <item x="2976"/>
        <item x="5166"/>
        <item x="5010"/>
        <item x="3588"/>
        <item x="940"/>
        <item x="2317"/>
        <item x="3500"/>
        <item x="2853"/>
        <item x="4025"/>
        <item x="3598"/>
        <item x="1444"/>
        <item x="2229"/>
        <item x="2591"/>
        <item x="2762"/>
        <item x="4219"/>
        <item x="2184"/>
        <item x="2569"/>
        <item x="3269"/>
        <item x="1535"/>
        <item x="2901"/>
        <item x="2111"/>
        <item x="2805"/>
        <item x="4872"/>
        <item x="1687"/>
        <item x="2389"/>
        <item x="1995"/>
        <item x="2326"/>
        <item x="786"/>
        <item x="2327"/>
        <item x="2328"/>
        <item x="4310"/>
        <item x="5268"/>
        <item x="5604"/>
        <item x="4318"/>
        <item x="4242"/>
        <item x="4038"/>
        <item x="4657"/>
        <item x="4658"/>
        <item x="1403"/>
        <item x="3433"/>
        <item x="3101"/>
        <item x="1621"/>
        <item x="4039"/>
        <item x="1298"/>
        <item x="2283"/>
        <item x="2595"/>
        <item x="3923"/>
        <item x="1960"/>
        <item x="3102"/>
        <item x="4311"/>
        <item x="4243"/>
        <item x="4312"/>
        <item x="5357"/>
        <item x="2267"/>
        <item x="3605"/>
        <item x="5817"/>
        <item x="5292"/>
        <item x="2059"/>
        <item x="3758"/>
        <item x="5499"/>
        <item x="3270"/>
        <item x="2009"/>
        <item x="2358"/>
        <item x="612"/>
        <item x="4787"/>
        <item x="3072"/>
        <item x="3777"/>
        <item x="730"/>
        <item x="5154"/>
        <item x="1335"/>
        <item x="4600"/>
        <item x="5651"/>
        <item x="783"/>
        <item x="1161"/>
        <item x="3558"/>
        <item x="848"/>
        <item x="2230"/>
        <item x="1464"/>
        <item x="2579"/>
        <item x="3125"/>
        <item x="1627"/>
        <item x="2176"/>
        <item x="1406"/>
        <item x="5390"/>
        <item x="320"/>
        <item x="2153"/>
        <item x="3582"/>
        <item x="2331"/>
        <item x="2068"/>
        <item x="4081"/>
        <item x="3524"/>
        <item x="2798"/>
        <item x="2062"/>
        <item x="3637"/>
        <item x="532"/>
        <item x="5462"/>
        <item x="1959"/>
        <item x="2286"/>
        <item x="5816"/>
        <item x="2332"/>
        <item x="1370"/>
        <item x="3926"/>
        <item x="4082"/>
        <item x="772"/>
        <item x="1149"/>
        <item x="4671"/>
        <item x="317"/>
        <item x="1437"/>
        <item x="1414"/>
        <item x="2269"/>
        <item x="389"/>
        <item x="296"/>
        <item x="2780"/>
        <item x="3822"/>
        <item x="567"/>
        <item x="2701"/>
        <item x="1811"/>
        <item x="2221"/>
        <item x="5579"/>
        <item x="4549"/>
        <item x="4313"/>
        <item x="4040"/>
        <item x="4550"/>
        <item x="4883"/>
        <item x="1674"/>
        <item x="2385"/>
        <item x="502"/>
        <item x="648"/>
        <item x="3776"/>
        <item x="3580"/>
        <item x="3626"/>
        <item x="304"/>
        <item x="738"/>
        <item x="3927"/>
        <item x="5641"/>
        <item x="256"/>
        <item x="4031"/>
        <item x="2702"/>
        <item x="2819"/>
        <item x="928"/>
        <item x="1036"/>
        <item x="3153"/>
        <item x="2593"/>
        <item x="2390"/>
        <item x="769"/>
        <item x="2198"/>
        <item x="3545"/>
        <item x="2322"/>
        <item x="4358"/>
        <item x="4370"/>
        <item x="2545"/>
        <item x="2813"/>
        <item x="902"/>
        <item x="2028"/>
        <item x="3504"/>
        <item x="2205"/>
        <item x="2799"/>
        <item x="1651"/>
        <item x="4089"/>
        <item x="1925"/>
        <item x="1054"/>
        <item x="1468"/>
        <item x="4283"/>
        <item x="590"/>
        <item x="3073"/>
        <item x="5003"/>
        <item x="5738"/>
        <item x="28"/>
        <item x="2673"/>
        <item x="1913"/>
        <item x="10"/>
        <item x="5611"/>
        <item x="4083"/>
        <item x="3628"/>
        <item x="983"/>
        <item x="1850"/>
        <item x="2435"/>
        <item x="2797"/>
        <item x="636"/>
        <item x="2040"/>
        <item x="3646"/>
        <item x="1505"/>
        <item x="1967"/>
        <item x="2492"/>
        <item x="262"/>
        <item x="1905"/>
        <item x="3521"/>
        <item x="1329"/>
        <item x="1769"/>
        <item x="2861"/>
        <item x="4885"/>
        <item x="1663"/>
        <item x="2753"/>
        <item x="5456"/>
        <item x="1382"/>
        <item x="3746"/>
        <item x="339"/>
        <item x="5607"/>
        <item x="1126"/>
        <item x="3886"/>
        <item x="1528"/>
        <item x="1591"/>
        <item x="3654"/>
        <item x="182"/>
        <item x="398"/>
        <item x="2790"/>
        <item x="3487"/>
        <item x="2703"/>
        <item x="2786"/>
        <item x="2475"/>
        <item x="4943"/>
        <item x="2043"/>
        <item x="3642"/>
        <item x="3271"/>
        <item x="1939"/>
        <item x="2479"/>
        <item x="775"/>
        <item x="1836"/>
        <item x="3766"/>
        <item x="385"/>
        <item x="2733"/>
        <item x="3901"/>
        <item x="5238"/>
        <item x="1677"/>
        <item x="4303"/>
        <item x="1002"/>
        <item x="2084"/>
        <item x="3619"/>
        <item x="401"/>
        <item x="2862"/>
        <item x="1789"/>
        <item x="3792"/>
        <item x="4858"/>
        <item x="2748"/>
        <item x="4043"/>
        <item x="501"/>
        <item x="1063"/>
        <item x="1588"/>
        <item x="4132"/>
        <item x="270"/>
        <item x="5073"/>
        <item x="2720"/>
        <item x="2801"/>
        <item x="311"/>
        <item x="4087"/>
        <item x="942"/>
        <item x="3110"/>
        <item x="4084"/>
        <item x="4983"/>
        <item x="1508"/>
        <item x="4240"/>
        <item x="454"/>
        <item x="2339"/>
        <item x="1170"/>
        <item x="2345"/>
        <item x="4086"/>
        <item x="266"/>
        <item x="1491"/>
        <item x="3684"/>
        <item x="48"/>
        <item x="5354"/>
        <item x="4991"/>
        <item x="3791"/>
        <item x="5287"/>
        <item x="5146"/>
        <item x="3308"/>
        <item x="1106"/>
        <item x="2729"/>
        <item x="4189"/>
        <item x="2555"/>
        <item x="897"/>
        <item x="2189"/>
        <item x="3113"/>
        <item x="3590"/>
        <item x="5244"/>
        <item x="1227"/>
        <item x="4042"/>
        <item x="5127"/>
        <item x="1372"/>
        <item x="3755"/>
        <item x="324"/>
        <item x="3115"/>
        <item x="5643"/>
        <item x="2371"/>
        <item x="3931"/>
        <item x="241"/>
        <item x="1827"/>
        <item x="3775"/>
        <item x="5226"/>
        <item x="1686"/>
        <item x="4057"/>
        <item x="822"/>
        <item x="1669"/>
        <item x="3852"/>
        <item x="5028"/>
        <item x="1459"/>
        <item x="4286"/>
        <item x="5153"/>
        <item x="2708"/>
        <item x="4129"/>
        <item x="508"/>
        <item x="92"/>
        <item x="1075"/>
        <item x="2785"/>
        <item x="526"/>
        <item x="5134"/>
        <item x="5118"/>
        <item x="5778"/>
        <item x="2802"/>
        <item x="1438"/>
        <item x="4011"/>
        <item x="172"/>
        <item x="1296"/>
        <item x="4503"/>
        <item x="2"/>
        <item x="4090"/>
        <item x="720"/>
        <item x="2064"/>
        <item x="1014"/>
        <item x="2213"/>
        <item x="5294"/>
        <item x="4214"/>
        <item x="2186"/>
        <item x="2438"/>
        <item x="768"/>
        <item x="2140"/>
        <item x="3470"/>
        <item x="3273"/>
        <item x="2050"/>
        <item x="2693"/>
        <item x="2864"/>
        <item x="4917"/>
        <item x="3523"/>
        <item x="4800"/>
        <item x="1794"/>
        <item x="3584"/>
        <item x="811"/>
        <item x="1509"/>
        <item x="4236"/>
        <item x="233"/>
        <item x="5491"/>
        <item x="1344"/>
        <item x="4118"/>
        <item x="342"/>
        <item x="3592"/>
        <item x="3630"/>
        <item x="2210"/>
        <item x="4092"/>
        <item x="3910"/>
        <item x="2318"/>
        <item x="3501"/>
        <item x="208"/>
        <item x="2848"/>
        <item x="937"/>
        <item x="5156"/>
        <item x="2034"/>
        <item x="2519"/>
        <item x="4606"/>
        <item x="2770"/>
        <item x="2453"/>
        <item x="3274"/>
        <item x="1731"/>
        <item x="3606"/>
        <item x="5189"/>
        <item x="1738"/>
        <item x="2406"/>
        <item x="3182"/>
        <item x="1558"/>
        <item x="4559"/>
        <item x="5397"/>
        <item x="5626"/>
        <item x="1522"/>
        <item x="2321"/>
        <item x="4557"/>
        <item x="3526"/>
        <item x="3361"/>
        <item x="3365"/>
        <item x="722"/>
        <item x="2065"/>
        <item x="4673"/>
        <item x="770"/>
        <item x="1832"/>
        <item x="2432"/>
        <item x="3366"/>
        <item x="1545"/>
        <item x="2366"/>
        <item x="774"/>
        <item x="1566"/>
        <item x="4159"/>
        <item x="5458"/>
        <item x="1373"/>
        <item x="4079"/>
        <item x="5681"/>
        <item x="1242"/>
        <item x="4231"/>
        <item x="871"/>
        <item x="4091"/>
        <item x="1066"/>
        <item x="3934"/>
        <item x="3443"/>
        <item x="1649"/>
        <item x="2090"/>
        <item x="2695"/>
        <item x="505"/>
        <item x="1501"/>
        <item x="1953"/>
        <item x="2458"/>
        <item x="1453"/>
        <item x="1845"/>
        <item x="3912"/>
        <item x="523"/>
        <item x="5230"/>
        <item x="1691"/>
        <item x="4113"/>
        <item x="422"/>
        <item x="4996"/>
        <item x="1503"/>
        <item x="4238"/>
        <item x="1655"/>
        <item x="809"/>
        <item x="945"/>
        <item x="5555"/>
        <item x="5602"/>
        <item x="1393"/>
        <item x="3744"/>
        <item x="893"/>
        <item x="4380"/>
        <item x="1402"/>
        <item x="5620"/>
        <item x="5705"/>
        <item x="5311"/>
        <item x="2772"/>
        <item x="3924"/>
        <item x="1305"/>
        <item x="556"/>
        <item x="5644"/>
        <item x="2348"/>
        <item x="5706"/>
        <item x="5180"/>
        <item x="1762"/>
        <item x="4001"/>
        <item x="743"/>
        <item x="5414"/>
        <item x="1712"/>
        <item x="4036"/>
        <item x="760"/>
        <item x="5622"/>
        <item x="914"/>
        <item x="2192"/>
        <item x="5454"/>
        <item x="3597"/>
        <item x="5647"/>
        <item x="4097"/>
        <item x="2355"/>
        <item x="44"/>
        <item x="1037"/>
        <item x="2504"/>
        <item x="3565"/>
        <item x="4367"/>
        <item x="749"/>
        <item x="2707"/>
        <item x="3969"/>
        <item x="1700"/>
        <item x="4620"/>
        <item x="2696"/>
        <item x="435"/>
        <item x="2584"/>
        <item x="2033"/>
        <item x="5543"/>
        <item x="695"/>
        <item x="1117"/>
        <item x="2781"/>
        <item x="3986"/>
        <item x="1062"/>
        <item x="1758"/>
        <item x="4012"/>
        <item x="5707"/>
        <item x="1235"/>
        <item x="1689"/>
        <item x="5078"/>
        <item x="5802"/>
        <item x="5508"/>
        <item x="1312"/>
        <item x="1585"/>
        <item x="399"/>
        <item x="2803"/>
        <item x="2736"/>
        <item x="4256"/>
        <item x="348"/>
        <item x="555"/>
        <item x="2738"/>
        <item x="1065"/>
        <item x="4375"/>
        <item x="2276"/>
        <item x="4867"/>
        <item x="2902"/>
        <item x="2906"/>
        <item x="4222"/>
        <item x="1387"/>
        <item x="154"/>
        <item x="5106"/>
        <item x="2160"/>
        <item x="4646"/>
        <item x="2946"/>
        <item x="5089"/>
        <item x="4754"/>
        <item x="1697"/>
        <item x="5714"/>
        <item x="1983"/>
        <item x="5135"/>
        <item x="3219"/>
        <item x="4992"/>
        <item x="4875"/>
        <item x="3865"/>
        <item x="5489"/>
        <item x="1589"/>
        <item x="5334"/>
        <item x="716"/>
        <item x="2796"/>
        <item x="4925"/>
        <item x="3560"/>
        <item x="5352"/>
        <item x="1796"/>
        <item x="1843"/>
        <item x="4669"/>
        <item x="4670"/>
        <item x="4117"/>
        <item x="2169"/>
        <item x="2878"/>
        <item x="1557"/>
        <item x="1455"/>
        <item x="1230"/>
        <item x="1601"/>
        <item x="3625"/>
        <item x="510"/>
        <item x="2187"/>
        <item x="2852"/>
        <item x="2814"/>
        <item x="5422"/>
        <item x="835"/>
        <item x="1248"/>
        <item x="1803"/>
        <item x="383"/>
        <item x="5616"/>
        <item x="1099"/>
        <item x="4747"/>
        <item x="289"/>
        <item x="489"/>
        <item x="843"/>
        <item x="1094"/>
        <item x="359"/>
        <item x="400"/>
        <item x="1377"/>
        <item x="3275"/>
        <item x="379"/>
        <item x="2316"/>
        <item x="2212"/>
        <item x="3444"/>
        <item x="462"/>
        <item x="4475"/>
        <item x="2053"/>
        <item x="3760"/>
        <item x="5045"/>
        <item x="1888"/>
        <item x="3894"/>
        <item x="4755"/>
        <item x="1826"/>
        <item x="2429"/>
        <item x="2709"/>
        <item x="1530"/>
        <item x="3601"/>
        <item x="5624"/>
        <item x="1174"/>
        <item x="1043"/>
        <item x="3378"/>
        <item x="5648"/>
        <item x="4399"/>
        <item x="2351"/>
        <item x="2265"/>
        <item x="373"/>
        <item x="2143"/>
        <item x="2551"/>
        <item x="5425"/>
        <item x="2106"/>
        <item x="2506"/>
        <item x="1604"/>
        <item x="2019"/>
        <item x="5709"/>
        <item x="1463"/>
        <item x="2714"/>
        <item x="5269"/>
        <item x="2715"/>
        <item x="5270"/>
        <item x="4495"/>
        <item x="5712"/>
        <item x="4471"/>
        <item x="4713"/>
        <item x="316"/>
        <item x="4093"/>
        <item x="3973"/>
        <item x="4496"/>
        <item x="1079"/>
        <item x="3566"/>
        <item x="2119"/>
        <item x="1465"/>
        <item x="3599"/>
        <item x="5426"/>
        <item x="2739"/>
        <item x="1993"/>
        <item x="2297"/>
        <item x="2809"/>
        <item x="1151"/>
        <item x="3191"/>
        <item x="4481"/>
        <item x="5155"/>
        <item x="672"/>
        <item x="4406"/>
        <item x="2091"/>
        <item x="4551"/>
        <item x="674"/>
        <item x="915"/>
        <item x="4264"/>
        <item x="2698"/>
        <item x="4672"/>
        <item x="374"/>
        <item x="2360"/>
        <item x="3292"/>
        <item x="5439"/>
        <item x="2699"/>
        <item x="2907"/>
        <item x="5492"/>
        <item x="4729"/>
        <item x="3028"/>
        <item x="479"/>
        <item x="21"/>
        <item x="2896"/>
        <item x="2992"/>
        <item x="378"/>
        <item x="2897"/>
        <item x="1189"/>
        <item x="815"/>
        <item x="3196"/>
        <item x="1051"/>
        <item x="381"/>
        <item x="3190"/>
        <item x="925"/>
        <item x="744"/>
        <item x="2908"/>
        <item x="450"/>
        <item x="170"/>
        <item x="2898"/>
        <item x="40"/>
        <item x="8"/>
        <item x="2899"/>
        <item x="1195"/>
        <item x="741"/>
        <item x="27"/>
        <item x="3276"/>
        <item x="1257"/>
        <item x="319"/>
        <item x="1904"/>
        <item x="1606"/>
        <item x="308"/>
        <item x="2804"/>
        <item x="2025"/>
        <item x="507"/>
        <item x="1902"/>
        <item x="2113"/>
        <item x="485"/>
        <item x="367"/>
        <item x="1286"/>
        <item x="106"/>
        <item x="1903"/>
        <item x="1449"/>
        <item x="535"/>
        <item x="1441"/>
        <item x="1607"/>
        <item x="388"/>
        <item x="1440"/>
        <item x="1021"/>
        <item x="126"/>
        <item x="1901"/>
        <item x="1483"/>
        <item x="253"/>
        <item x="1407"/>
        <item x="1612"/>
        <item x="59"/>
        <item x="3510"/>
        <item x="4177"/>
        <item x="926"/>
        <item x="4144"/>
        <item x="1786"/>
        <item x="472"/>
        <item x="4145"/>
        <item x="1327"/>
        <item x="246"/>
        <item x="1859"/>
        <item x="1304"/>
        <item x="168"/>
        <item x="5597"/>
        <item x="972"/>
        <item x="158"/>
        <item x="4946"/>
        <item x="2461"/>
        <item x="4960"/>
        <item x="3863"/>
        <item x="2078"/>
        <item x="1146"/>
        <item x="5443"/>
        <item x="2811"/>
        <item x="171"/>
        <item x="4712"/>
        <item x="1326"/>
        <item x="230"/>
        <item x="1734"/>
        <item x="2559"/>
        <item x="434"/>
        <item x="4315"/>
        <item x="2427"/>
        <item x="1246"/>
        <item x="4537"/>
        <item x="4739"/>
        <item x="4295"/>
        <item x="4316"/>
        <item x="5687"/>
        <item x="1577"/>
        <item x="4847"/>
        <item x="3458"/>
        <item x="5323"/>
        <item x="1736"/>
        <item x="3668"/>
        <item x="423"/>
        <item x="4675"/>
        <item x="4676"/>
        <item x="4677"/>
        <item x="4296"/>
        <item x="4678"/>
        <item x="4480"/>
        <item x="1735"/>
        <item x="2561"/>
        <item x="870"/>
        <item x="1283"/>
        <item x="2934"/>
        <item x="671"/>
        <item x="713"/>
        <item x="1280"/>
        <item x="56"/>
        <item x="4998"/>
        <item x="2571"/>
        <item x="5096"/>
        <item x="4999"/>
        <item x="2337"/>
        <item x="5511"/>
        <item x="5161"/>
        <item x="2244"/>
        <item x="5571"/>
        <item x="4825"/>
        <item x="3677"/>
        <item x="5490"/>
        <item x="896"/>
        <item x="1132"/>
        <item x="87"/>
        <item x="1324"/>
        <item x="1909"/>
        <item x="327"/>
        <item x="4824"/>
        <item x="1705"/>
        <item x="4957"/>
        <item x="3277"/>
        <item x="3743"/>
        <item x="698"/>
        <item x="4259"/>
        <item x="1706"/>
        <item x="726"/>
        <item x="570"/>
        <item x="687"/>
        <item x="26"/>
        <item x="740"/>
        <item x="971"/>
        <item x="50"/>
        <item x="1912"/>
        <item x="2656"/>
        <item x="838"/>
        <item x="1910"/>
        <item x="1616"/>
        <item x="310"/>
        <item x="2788"/>
        <item x="1346"/>
        <item x="1143"/>
        <item x="464"/>
        <item x="688"/>
        <item x="3"/>
        <item x="4905"/>
        <item x="4950"/>
        <item x="2379"/>
        <item x="1911"/>
        <item x="4230"/>
        <item x="2338"/>
        <item x="642"/>
        <item x="1017"/>
        <item x="39"/>
        <item x="2806"/>
        <item x="930"/>
        <item x="214"/>
        <item x="2746"/>
        <item x="1243"/>
        <item x="101"/>
        <item x="4909"/>
        <item x="2271"/>
        <item x="836"/>
        <item x="4421"/>
        <item x="3738"/>
        <item x="5429"/>
        <item x="1642"/>
        <item x="3278"/>
        <item x="225"/>
        <item x="947"/>
        <item x="3739"/>
        <item x="189"/>
        <item x="2807"/>
        <item x="1088"/>
        <item x="136"/>
        <item x="4908"/>
        <item x="3616"/>
        <item x="5335"/>
        <item x="4416"/>
        <item x="3615"/>
        <item x="4977"/>
        <item x="4420"/>
        <item x="1620"/>
        <item x="195"/>
        <item x="1641"/>
        <item x="3826"/>
        <item x="714"/>
        <item x="2808"/>
        <item x="986"/>
        <item x="180"/>
        <item x="5000"/>
        <item x="3197"/>
        <item x="5143"/>
        <item x="5001"/>
        <item x="1485"/>
        <item x="3805"/>
        <item x="1783"/>
        <item x="4990"/>
        <item x="5698"/>
        <item x="1785"/>
        <item x="1998"/>
        <item x="5327"/>
        <item x="4823"/>
        <item x="754"/>
        <item x="239"/>
        <item x="1784"/>
        <item x="1908"/>
        <item x="5273"/>
        <item x="4258"/>
        <item x="1078"/>
        <item x="600"/>
        <item x="1325"/>
        <item x="1484"/>
        <item x="1467"/>
        <item x="5725"/>
        <item x="517"/>
        <item x="4477"/>
        <item x="1475"/>
        <item x="2079"/>
        <item x="463"/>
        <item x="3513"/>
        <item x="2080"/>
        <item x="481"/>
        <item x="5235"/>
        <item x="1536"/>
        <item x="476"/>
        <item x="5015"/>
        <item x="1614"/>
        <item x="753"/>
        <item x="3279"/>
        <item x="704"/>
        <item x="17"/>
        <item x="4589"/>
        <item x="3514"/>
        <item x="2243"/>
        <item x="5237"/>
        <item x="3802"/>
        <item x="825"/>
        <item x="5017"/>
        <item x="1809"/>
        <item x="419"/>
        <item x="5383"/>
        <item x="1362"/>
        <item x="2412"/>
        <item x="4953"/>
        <item x="3765"/>
        <item x="4250"/>
        <item x="1560"/>
        <item x="3764"/>
        <item x="4762"/>
        <item x="4507"/>
        <item x="3650"/>
        <item x="1511"/>
        <item x="5373"/>
        <item x="666"/>
        <item x="98"/>
        <item x="5580"/>
        <item x="2179"/>
        <item x="341"/>
        <item x="5372"/>
        <item x="978"/>
        <item x="484"/>
        <item x="5370"/>
        <item x="4408"/>
        <item x="781"/>
        <item x="5638"/>
        <item x="4542"/>
        <item x="5791"/>
        <item x="5172"/>
        <item x="4866"/>
        <item x="763"/>
        <item x="5374"/>
        <item x="3198"/>
        <item x="5457"/>
        <item x="5176"/>
        <item x="3180"/>
        <item x="5307"/>
        <item x="516"/>
        <item x="1041"/>
        <item x="169"/>
        <item x="2863"/>
        <item x="1764"/>
        <item x="544"/>
        <item x="5584"/>
        <item x="751"/>
        <item x="318"/>
        <item x="5483"/>
        <item x="3845"/>
        <item x="5618"/>
        <item x="5485"/>
        <item x="1931"/>
        <item x="5324"/>
        <item x="5293"/>
        <item x="2159"/>
        <item x="4122"/>
        <item x="1177"/>
        <item x="3842"/>
        <item x="5625"/>
        <item x="5583"/>
        <item x="780"/>
        <item x="3781"/>
        <item x="4513"/>
        <item x="5719"/>
        <item x="2305"/>
        <item x="5487"/>
        <item x="1740"/>
        <item x="5542"/>
        <item x="5484"/>
        <item x="1582"/>
        <item x="696"/>
        <item x="5606"/>
        <item x="1400"/>
        <item x="272"/>
        <item x="958"/>
        <item x="3719"/>
        <item x="663"/>
        <item x="959"/>
        <item x="5286"/>
        <item x="5787"/>
        <item x="960"/>
        <item x="2713"/>
        <item x="694"/>
        <item x="533"/>
        <item x="391"/>
        <item x="68"/>
        <item x="5737"/>
        <item x="534"/>
        <item x="103"/>
        <item x="2124"/>
        <item x="2397"/>
        <item x="840"/>
        <item x="1654"/>
        <item x="3159"/>
        <item x="247"/>
        <item x="955"/>
        <item x="2538"/>
        <item x="119"/>
        <item x="3829"/>
        <item x="3200"/>
        <item x="5059"/>
        <item x="4536"/>
        <item x="1451"/>
        <item x="5080"/>
        <item x="5345"/>
        <item x="2353"/>
        <item x="5717"/>
        <item x="5346"/>
        <item x="1524"/>
        <item x="5682"/>
        <item x="4744"/>
        <item x="4461"/>
        <item x="5721"/>
        <item x="4971"/>
        <item x="1865"/>
        <item x="5209"/>
        <item x="4972"/>
        <item x="1992"/>
        <item x="5385"/>
        <item x="1371"/>
        <item x="2129"/>
        <item x="4196"/>
        <item x="3189"/>
        <item x="3222"/>
        <item x="5402"/>
        <item x="894"/>
        <item x="5064"/>
        <item x="279"/>
        <item x="5410"/>
        <item x="4163"/>
        <item x="5562"/>
        <item x="1266"/>
        <item x="2416"/>
        <item x="5310"/>
        <item x="3398"/>
        <item x="3434"/>
        <item x="4094"/>
        <item x="375"/>
        <item x="2721"/>
        <item x="5475"/>
        <item x="2306"/>
        <item x="1141"/>
        <item x="2904"/>
        <item x="762"/>
        <item x="3295"/>
        <item x="1416"/>
        <item x="3100"/>
        <item x="2386"/>
        <item x="2975"/>
        <item x="1013"/>
        <item x="5477"/>
        <item x="668"/>
        <item x="3938"/>
        <item x="3435"/>
        <item x="5480"/>
        <item x="1221"/>
        <item x="2735"/>
        <item x="1166"/>
        <item x="4000"/>
        <item x="5828"/>
        <item x="5117"/>
        <item x="2151"/>
        <item x="2800"/>
        <item x="78"/>
        <item x="5810"/>
        <item x="1292"/>
        <item x="1842"/>
        <item x="2940"/>
        <item x="244"/>
        <item x="3944"/>
        <item x="3436"/>
        <item x="4554"/>
        <item x="561"/>
        <item x="5464"/>
        <item x="4617"/>
        <item x="283"/>
        <item x="4555"/>
        <item x="2515"/>
        <item x="3983"/>
        <item x="5652"/>
        <item x="5254"/>
        <item x="1648"/>
        <item x="2820"/>
        <item x="5754"/>
        <item x="1971"/>
        <item x="1069"/>
        <item x="4111"/>
        <item x="5409"/>
        <item x="2727"/>
        <item x="3939"/>
        <item x="4160"/>
        <item x="3948"/>
        <item x="832"/>
        <item x="1694"/>
        <item x="1958"/>
        <item x="497"/>
        <item x="2711"/>
        <item x="4434"/>
        <item x="3903"/>
        <item x="89"/>
        <item x="5488"/>
        <item x="1595"/>
        <item x="5110"/>
        <item x="756"/>
        <item x="776"/>
        <item x="1935"/>
        <item x="2476"/>
        <item x="243"/>
        <item x="4518"/>
        <item x="4519"/>
        <item x="4520"/>
        <item x="4521"/>
        <item x="821"/>
        <item x="4891"/>
        <item x="4690"/>
        <item x="460"/>
        <item x="957"/>
        <item x="4204"/>
        <item x="3658"/>
        <item x="5415"/>
        <item x="4766"/>
        <item x="2193"/>
        <item x="1853"/>
        <item x="3420"/>
        <item x="2941"/>
        <item x="3542"/>
        <item x="766"/>
        <item x="2810"/>
        <item x="2122"/>
        <item x="4627"/>
        <item x="5427"/>
        <item x="5138"/>
        <item x="2067"/>
        <item x="1922"/>
        <item x="1275"/>
        <item x="1717"/>
        <item x="2313"/>
        <item x="452"/>
        <item x="5696"/>
        <item x="1190"/>
        <item x="4299"/>
        <item x="363"/>
        <item x="5613"/>
        <item x="5336"/>
        <item x="1656"/>
        <item x="3409"/>
        <item x="3620"/>
        <item x="5630"/>
        <item x="5794"/>
        <item x="2730"/>
        <item x="1679"/>
        <item x="4994"/>
        <item x="1963"/>
        <item x="3683"/>
        <item x="1134"/>
        <item x="913"/>
        <item x="2058"/>
        <item x="4056"/>
        <item x="334"/>
        <item x="4576"/>
        <item x="4577"/>
        <item x="4704"/>
        <item x="5726"/>
        <item x="4578"/>
        <item x="4371"/>
        <item x="4579"/>
        <item x="4705"/>
        <item x="5469"/>
        <item x="1802"/>
        <item x="3892"/>
        <item x="5776"/>
        <item x="4748"/>
        <item x="1670"/>
        <item x="3622"/>
        <item x="5296"/>
        <item x="5466"/>
        <item x="1240"/>
        <item x="3151"/>
        <item x="5727"/>
        <item x="4538"/>
        <item x="3887"/>
        <item x="2499"/>
        <item x="1567"/>
        <item x="4517"/>
        <item x="2132"/>
        <item x="1297"/>
        <item x="1877"/>
        <item x="1541"/>
        <item x="372"/>
        <item x="919"/>
        <item x="1795"/>
        <item x="4161"/>
        <item x="5212"/>
        <item x="1699"/>
        <item x="4280"/>
        <item x="5431"/>
        <item x="1682"/>
        <item x="4116"/>
        <item x="790"/>
        <item x="4915"/>
        <item x="1622"/>
        <item x="2712"/>
        <item x="459"/>
        <item x="5445"/>
        <item x="1410"/>
        <item x="4034"/>
        <item x="469"/>
        <item x="5632"/>
        <item x="599"/>
        <item x="2734"/>
        <item x="4749"/>
        <item x="1376"/>
        <item x="1812"/>
        <item x="1684"/>
        <item x="1318"/>
        <item x="2751"/>
        <item x="3595"/>
        <item x="873"/>
        <item x="5539"/>
        <item x="1507"/>
        <item x="4108"/>
        <item x="557"/>
        <item x="2827"/>
        <item x="5186"/>
        <item x="4759"/>
        <item x="187"/>
        <item x="3445"/>
        <item x="5633"/>
        <item x="3895"/>
        <item x="4095"/>
        <item x="248"/>
        <item x="690"/>
        <item x="3623"/>
        <item x="5481"/>
        <item x="4784"/>
        <item x="4969"/>
        <item x="3574"/>
        <item x="332"/>
        <item x="1813"/>
        <item x="3779"/>
        <item x="1196"/>
        <item x="1631"/>
        <item x="4115"/>
        <item x="1112"/>
        <item x="5356"/>
        <item x="1526"/>
        <item x="3824"/>
        <item x="431"/>
        <item x="5642"/>
        <item x="5231"/>
        <item x="2303"/>
        <item x="5627"/>
        <item x="1336"/>
        <item x="3773"/>
        <item x="575"/>
        <item x="941"/>
        <item x="1537"/>
        <item x="4331"/>
        <item x="3425"/>
        <item x="949"/>
        <item x="1531"/>
        <item x="3988"/>
        <item x="3416"/>
        <item x="5139"/>
        <item x="1799"/>
        <item x="4063"/>
        <item x="5610"/>
        <item x="1101"/>
        <item x="3209"/>
        <item x="3161"/>
        <item x="5781"/>
        <item x="2750"/>
        <item x="1869"/>
        <item x="2909"/>
        <item x="2422"/>
        <item x="4568"/>
        <item x="5728"/>
        <item x="4581"/>
        <item x="4552"/>
        <item x="4376"/>
        <item x="2530"/>
        <item x="4706"/>
        <item x="792"/>
        <item x="1996"/>
        <item x="3876"/>
        <item x="424"/>
        <item x="1477"/>
        <item x="1752"/>
        <item x="4130"/>
        <item x="82"/>
        <item x="5389"/>
        <item x="1696"/>
        <item x="5312"/>
        <item x="2986"/>
        <item x="9"/>
        <item x="1821"/>
        <item x="5206"/>
        <item x="3299"/>
        <item x="263"/>
        <item x="5368"/>
        <item x="3447"/>
        <item x="1824"/>
        <item x="1624"/>
        <item x="5423"/>
        <item x="5730"/>
        <item x="4607"/>
        <item x="4558"/>
        <item x="4498"/>
        <item x="5424"/>
        <item x="3211"/>
        <item x="5304"/>
        <item x="5747"/>
        <item x="2987"/>
        <item x="5200"/>
        <item x="3035"/>
        <item x="5751"/>
        <item x="1805"/>
        <item x="5331"/>
        <item x="2172"/>
        <item x="2107"/>
        <item x="3609"/>
        <item x="428"/>
        <item x="5142"/>
        <item x="2061"/>
        <item x="2812"/>
        <item x="984"/>
        <item x="5504"/>
        <item x="2737"/>
        <item x="4179"/>
        <item x="797"/>
        <item x="5297"/>
        <item x="1852"/>
        <item x="4317"/>
        <item x="5631"/>
        <item x="5382"/>
        <item x="1759"/>
        <item x="4494"/>
        <item x="977"/>
        <item x="1206"/>
        <item x="1673"/>
        <item x="2716"/>
        <item x="920"/>
        <item x="4499"/>
        <item x="1029"/>
        <item x="4166"/>
        <item x="5486"/>
        <item x="4500"/>
        <item x="633"/>
        <item x="1506"/>
        <item x="4610"/>
        <item x="594"/>
        <item x="595"/>
        <item x="1989"/>
        <item x="88"/>
        <item x="221"/>
        <item x="655"/>
        <item x="3718"/>
        <item x="4015"/>
        <item x="5261"/>
        <item x="2741"/>
        <item x="5158"/>
        <item x="814"/>
        <item x="1271"/>
        <item x="1520"/>
        <item x="2639"/>
        <item x="5742"/>
        <item x="5321"/>
        <item x="5326"/>
        <item x="3882"/>
        <item x="5793"/>
        <item x="2821"/>
        <item x="1412"/>
        <item x="3495"/>
        <item x="186"/>
        <item x="329"/>
        <item x="3967"/>
        <item x="4016"/>
        <item x="3657"/>
        <item x="199"/>
        <item x="607"/>
        <item x="2658"/>
        <item x="5732"/>
        <item x="4392"/>
        <item x="3968"/>
        <item x="2965"/>
        <item x="3659"/>
        <item x="5291"/>
        <item x="1867"/>
        <item x="3567"/>
        <item x="831"/>
        <item x="5378"/>
        <item x="1761"/>
        <item x="3849"/>
        <item x="545"/>
        <item x="2967"/>
        <item x="817"/>
        <item x="2990"/>
        <item x="4611"/>
        <item x="750"/>
        <item x="1549"/>
        <item x="2717"/>
        <item x="438"/>
        <item x="4501"/>
        <item x="1540"/>
        <item x="3171"/>
        <item x="1969"/>
        <item x="5008"/>
        <item x="1479"/>
        <item x="2307"/>
        <item x="301"/>
        <item x="1542"/>
        <item x="1064"/>
        <item x="5479"/>
        <item x="3172"/>
        <item x="2969"/>
        <item x="659"/>
        <item x="1160"/>
        <item x="4612"/>
        <item x="4560"/>
        <item x="365"/>
        <item x="3724"/>
        <item x="3725"/>
        <item x="4941"/>
        <item x="2046"/>
        <item x="3694"/>
        <item x="240"/>
        <item x="1458"/>
        <item x="1920"/>
        <item x="2775"/>
        <item x="211"/>
        <item x="5007"/>
        <item x="1480"/>
        <item x="2031"/>
        <item x="202"/>
        <item x="393"/>
        <item x="1773"/>
        <item x="3982"/>
        <item x="5670"/>
        <item x="4920"/>
        <item x="1618"/>
        <item x="4832"/>
        <item x="407"/>
        <item x="2728"/>
        <item x="1284"/>
        <item x="3651"/>
        <item x="67"/>
        <item x="2456"/>
        <item x="1355"/>
        <item x="1162"/>
        <item x="4502"/>
        <item x="5322"/>
        <item x="1144"/>
        <item x="2130"/>
        <item x="144"/>
        <item x="267"/>
        <item x="706"/>
        <item x="3726"/>
        <item x="3971"/>
        <item x="3727"/>
        <item x="588"/>
        <item x="4017"/>
        <item x="4582"/>
        <item x="4172"/>
        <item x="197"/>
        <item x="4018"/>
        <item x="4173"/>
        <item x="4373"/>
        <item x="3848"/>
        <item x="4377"/>
        <item x="4374"/>
        <item x="4126"/>
        <item x="4080"/>
        <item x="29"/>
        <item x="3119"/>
        <item x="2284"/>
        <item x="5518"/>
        <item x="992"/>
        <item x="5341"/>
        <item x="3103"/>
        <item x="5408"/>
        <item x="1504"/>
        <item x="5339"/>
        <item x="1839"/>
        <item x="3688"/>
        <item x="1701"/>
        <item x="5113"/>
        <item x="3571"/>
        <item x="2988"/>
        <item x="1981"/>
        <item x="5482"/>
        <item x="5594"/>
        <item x="1245"/>
        <item x="3631"/>
        <item x="2910"/>
        <item x="4831"/>
        <item x="993"/>
        <item x="1702"/>
        <item x="3066"/>
        <item x="4647"/>
        <item x="2278"/>
        <item x="3083"/>
        <item x="2415"/>
        <item x="3769"/>
        <item x="3104"/>
        <item x="3790"/>
        <item x="2014"/>
        <item x="5342"/>
        <item x="1001"/>
        <item x="1197"/>
        <item x="2911"/>
        <item x="850"/>
        <item x="711"/>
        <item x="5394"/>
        <item x="4938"/>
        <item x="3814"/>
        <item x="5391"/>
        <item x="4973"/>
        <item x="3867"/>
        <item x="5468"/>
        <item x="4290"/>
        <item x="2558"/>
        <item x="5393"/>
        <item x="4504"/>
        <item x="4614"/>
        <item x="4752"/>
        <item x="5144"/>
        <item x="3460"/>
        <item x="2989"/>
        <item x="5019"/>
        <item x="1510"/>
        <item x="5392"/>
        <item x="3067"/>
        <item x="917"/>
        <item x="4398"/>
        <item x="1615"/>
        <item x="1107"/>
        <item x="4191"/>
        <item x="2942"/>
        <item x="5463"/>
        <item x="4149"/>
        <item x="1186"/>
        <item x="2912"/>
        <item x="4937"/>
        <item x="3639"/>
        <item x="3105"/>
        <item x="2913"/>
        <item x="1159"/>
        <item x="862"/>
        <item x="2747"/>
        <item x="3300"/>
        <item x="4723"/>
        <item x="935"/>
        <item x="2953"/>
        <item x="1352"/>
        <item x="2407"/>
        <item x="2916"/>
        <item x="5258"/>
        <item x="2240"/>
        <item x="1518"/>
        <item x="2063"/>
        <item x="1777"/>
        <item x="3201"/>
        <item x="2445"/>
        <item x="2347"/>
        <item x="2991"/>
        <item x="970"/>
        <item x="2601"/>
        <item x="3301"/>
        <item x="697"/>
        <item x="2204"/>
        <item x="3713"/>
        <item x="90"/>
        <item x="4947"/>
        <item x="3402"/>
        <item x="4984"/>
        <item x="568"/>
        <item x="1339"/>
        <item x="3068"/>
        <item x="2917"/>
        <item x="1955"/>
        <item x="1897"/>
        <item x="1519"/>
        <item x="259"/>
        <item x="1878"/>
        <item x="32"/>
        <item x="580"/>
        <item x="4"/>
        <item x="442"/>
        <item x="4505"/>
        <item x="5436"/>
        <item x="3303"/>
        <item x="732"/>
        <item x="2001"/>
        <item x="2087"/>
        <item x="5301"/>
        <item x="3106"/>
        <item x="490"/>
        <item x="3540"/>
        <item x="5587"/>
        <item x="3304"/>
        <item x="2272"/>
        <item x="3797"/>
        <item x="3090"/>
        <item x="1105"/>
        <item x="3404"/>
        <item x="5645"/>
        <item x="1415"/>
        <item x="2395"/>
        <item x="5589"/>
        <item x="581"/>
        <item x="185"/>
        <item x="5274"/>
        <item x="4201"/>
        <item x="5536"/>
        <item x="4002"/>
        <item x="3405"/>
        <item x="1420"/>
        <item x="3306"/>
        <item x="852"/>
        <item x="2175"/>
        <item x="5300"/>
        <item x="583"/>
        <item x="124"/>
        <item x="5152"/>
        <item x="3993"/>
        <item x="1418"/>
        <item x="582"/>
        <item x="547"/>
        <item x="60"/>
        <item x="802"/>
        <item x="235"/>
        <item x="5734"/>
        <item x="1587"/>
        <item x="4853"/>
        <item x="467"/>
        <item x="1108"/>
        <item x="4570"/>
        <item x="5609"/>
        <item x="626"/>
        <item x="4241"/>
        <item x="1261"/>
        <item x="3621"/>
        <item x="4030"/>
        <item x="5417"/>
        <item x="5693"/>
        <item x="3835"/>
        <item x="2705"/>
        <item x="889"/>
        <item x="1272"/>
        <item x="409"/>
        <item x="2958"/>
        <item x="3663"/>
        <item x="4603"/>
        <item x="2923"/>
        <item x="5500"/>
        <item x="4544"/>
        <item x="3183"/>
        <item x="807"/>
        <item x="3837"/>
        <item x="1260"/>
        <item x="3091"/>
        <item x="5419"/>
        <item x="4634"/>
        <item x="1262"/>
        <item x="5471"/>
        <item x="3497"/>
        <item x="5692"/>
        <item x="2924"/>
        <item x="5446"/>
        <item x="4024"/>
        <item x="1092"/>
        <item x="3307"/>
        <item x="5447"/>
        <item x="2190"/>
        <item x="2757"/>
        <item x="3069"/>
        <item x="2364"/>
        <item x="4599"/>
        <item x="3160"/>
        <item x="4785"/>
        <item x="1573"/>
        <item x="2925"/>
        <item x="3070"/>
        <item x="257"/>
        <item x="3411"/>
        <item x="3202"/>
        <item x="5686"/>
        <item x="1030"/>
        <item x="5623"/>
        <item x="2918"/>
        <item x="5697"/>
        <item x="3970"/>
        <item x="1091"/>
        <item x="1219"/>
        <item x="4151"/>
        <item x="731"/>
        <item x="5779"/>
        <item x="3412"/>
        <item x="2903"/>
        <item x="3092"/>
        <item x="5612"/>
        <item x="4674"/>
        <item x="4980"/>
        <item x="2959"/>
        <item x="5684"/>
        <item x="1924"/>
        <item x="3203"/>
        <item x="84"/>
        <item x="3767"/>
        <item x="5699"/>
        <item x="3093"/>
        <item x="5243"/>
        <item x="1962"/>
        <item x="910"/>
        <item x="2622"/>
        <item x="602"/>
        <item x="4664"/>
        <item x="3094"/>
        <item x="2624"/>
        <item x="757"/>
        <item x="1885"/>
        <item x="908"/>
        <item x="5683"/>
        <item x="4566"/>
        <item x="2919"/>
        <item x="2619"/>
        <item x="759"/>
        <item x="2392"/>
        <item x="3027"/>
        <item x="268"/>
        <item x="1676"/>
        <item x="5493"/>
        <item x="2927"/>
        <item x="2731"/>
        <item x="4329"/>
        <item x="3162"/>
        <item x="2779"/>
        <item x="2393"/>
        <item x="909"/>
        <item x="377"/>
        <item x="1825"/>
        <item x="5733"/>
        <item x="2929"/>
        <item x="824"/>
        <item x="4390"/>
        <item x="2930"/>
        <item x="25"/>
        <item x="3949"/>
        <item x="41"/>
        <item x="356"/>
        <item x="4325"/>
        <item x="736"/>
        <item x="2931"/>
        <item x="1709"/>
        <item x="2194"/>
        <item x="739"/>
        <item x="746"/>
        <item x="5041"/>
        <item x="2960"/>
        <item x="2932"/>
        <item x="5502"/>
        <item x="4654"/>
        <item x="719"/>
        <item x="2962"/>
        <item x="3184"/>
        <item x="5002"/>
        <item x="3205"/>
        <item x="681"/>
        <item x="4779"/>
        <item x="632"/>
        <item x="5739"/>
        <item x="5740"/>
        <item x="5741"/>
        <item x="4587"/>
        <item x="546"/>
        <item x="4795"/>
        <item x="2791"/>
        <item x="1646"/>
        <item x="3756"/>
        <item x="2072"/>
        <item x="1630"/>
        <item x="5790"/>
        <item x="1328"/>
        <item x="227"/>
        <item x="4746"/>
        <item x="437"/>
        <item x="1391"/>
        <item x="358"/>
        <item x="2349"/>
        <item x="305"/>
        <item x="1136"/>
        <item x="5744"/>
        <item x="4394"/>
        <item x="121"/>
        <item x="2150"/>
        <item x="787"/>
        <item x="3531"/>
        <item x="5804"/>
        <item x="5240"/>
        <item x="1096"/>
        <item x="5276"/>
        <item x="5799"/>
        <item x="512"/>
        <item x="72"/>
        <item x="5241"/>
        <item x="721"/>
        <item x="5657"/>
        <item x="778"/>
        <item x="3720"/>
        <item x="3223"/>
        <item x="1179"/>
        <item x="2127"/>
        <item x="3329"/>
        <item x="2255"/>
        <item x="2491"/>
        <item x="3206"/>
        <item x="1180"/>
        <item x="4199"/>
        <item x="3220"/>
        <item x="4590"/>
        <item x="4724"/>
        <item x="4621"/>
        <item x="1274"/>
        <item x="4013"/>
        <item x="3207"/>
        <item x="1006"/>
        <item x="3832"/>
        <item x="3192"/>
        <item x="5748"/>
        <item x="4637"/>
        <item x="4638"/>
        <item x="1254"/>
        <item x="2120"/>
        <item x="3213"/>
        <item x="5162"/>
        <item x="4409"/>
        <item x="4410"/>
        <item x="4726"/>
        <item x="4757"/>
        <item x="4624"/>
        <item x="4522"/>
        <item x="4758"/>
        <item x="4639"/>
        <item x="4727"/>
        <item x="4593"/>
        <item x="4594"/>
        <item x="2423"/>
        <item x="2007"/>
        <item x="3208"/>
        <item x="4756"/>
        <item x="2275"/>
        <item x="3221"/>
        <item x="4597"/>
        <item x="4524"/>
        <item x="4731"/>
        <item x="1932"/>
        <item x="4320"/>
        <item x="3185"/>
        <item x="4412"/>
        <item x="4760"/>
        <item x="4640"/>
        <item x="4641"/>
        <item x="4625"/>
        <item x="4525"/>
        <item x="3330"/>
        <item x="5029"/>
        <item x="3193"/>
        <item x="4598"/>
        <item x="4413"/>
        <item x="4414"/>
        <item x="4732"/>
        <item x="4528"/>
        <item x="4415"/>
        <item x="5366"/>
        <item x="1514"/>
        <item x="3210"/>
        <item x="5752"/>
        <item x="4900"/>
        <item x="5753"/>
        <item x="2311"/>
        <item x="2070"/>
        <item x="3186"/>
        <item x="5343"/>
        <item x="5075"/>
        <item x="3215"/>
        <item x="4763"/>
        <item x="4643"/>
        <item x="4417"/>
        <item x="4529"/>
        <item x="4630"/>
        <item x="5755"/>
        <item x="4734"/>
        <item x="4418"/>
        <item x="4764"/>
        <item x="4530"/>
        <item x="5263"/>
        <item x="4644"/>
        <item x="4601"/>
        <item x="5756"/>
        <item x="4645"/>
        <item x="4419"/>
        <item x="4735"/>
        <item x="4765"/>
        <item x="1609"/>
        <item x="5400"/>
        <item x="3217"/>
        <item x="4531"/>
        <item x="4602"/>
        <item x="4532"/>
        <item x="1428"/>
        <item x="2234"/>
        <item x="3194"/>
        <item x="3331"/>
        <item x="2217"/>
        <item x="3332"/>
        <item x="2136"/>
        <item x="2287"/>
        <item x="3195"/>
        <item x="2697"/>
        <item x="4632"/>
        <item x="4649"/>
        <item x="4604"/>
        <item x="5792"/>
        <item x="4651"/>
        <item x="1482"/>
        <item x="2352"/>
        <item x="3216"/>
        <item x="5757"/>
        <item x="4767"/>
        <item x="4422"/>
        <item x="4635"/>
        <item x="4423"/>
        <item x="4736"/>
        <item x="4202"/>
        <item x="3906"/>
        <item x="4212"/>
        <item x="3888"/>
        <item x="493"/>
        <item x="5362"/>
        <item x="4143"/>
        <item x="3834"/>
        <item x="4134"/>
        <item x="3836"/>
        <item x="43"/>
        <item x="3831"/>
        <item x="1893"/>
        <item x="1861"/>
        <item x="2562"/>
        <item x="3391"/>
        <item x="5359"/>
        <item x="2440"/>
        <item x="1638"/>
        <item x="2441"/>
        <item x="447"/>
        <item x="2482"/>
        <item x="1639"/>
        <item x="2433"/>
        <item x="5554"/>
        <item x="2816"/>
        <item x="3389"/>
        <item x="5461"/>
        <item x="2548"/>
        <item x="1378"/>
        <item x="2470"/>
        <item x="771"/>
        <item x="2444"/>
        <item x="5358"/>
        <item x="2547"/>
        <item x="5063"/>
        <item x="4119"/>
        <item x="1049"/>
        <item x="4184"/>
        <item x="4203"/>
        <item x="3916"/>
        <item x="5308"/>
        <item x="2170"/>
        <item x="4274"/>
        <item x="3918"/>
        <item x="1473"/>
        <item x="2469"/>
        <item x="5506"/>
        <item x="2532"/>
        <item x="5249"/>
        <item x="2224"/>
        <item x="1978"/>
        <item x="5763"/>
        <item x="5476"/>
        <item x="2513"/>
        <item x="1704"/>
        <item x="2510"/>
        <item x="4142"/>
        <item x="3847"/>
        <item x="4304"/>
        <item x="4019"/>
        <item x="5715"/>
        <item x="4176"/>
        <item x="1223"/>
        <item x="4484"/>
        <item x="4277"/>
        <item x="5837"/>
        <item x="1681"/>
        <item x="2572"/>
        <item x="4368"/>
        <item x="4170"/>
        <item x="5279"/>
        <item x="2206"/>
        <item x="5547"/>
        <item x="2605"/>
        <item x="5430"/>
        <item x="4114"/>
        <item x="5213"/>
        <item x="4327"/>
        <item x="1311"/>
        <item x="2603"/>
        <item x="2245"/>
        <item x="2489"/>
        <item x="4207"/>
        <item x="4048"/>
        <item x="847"/>
        <item x="4148"/>
        <item x="1650"/>
        <item x="2604"/>
        <item x="4836"/>
        <item x="2486"/>
        <item x="5522"/>
        <item x="4546"/>
        <item x="4208"/>
        <item x="4049"/>
        <item x="4209"/>
        <item x="3951"/>
        <item x="603"/>
        <item x="5834"/>
        <item x="3661"/>
        <item x="3922"/>
        <item x="4205"/>
        <item x="4058"/>
        <item x="97"/>
        <item x="1450"/>
        <item x="2462"/>
        <item x="4210"/>
        <item x="3905"/>
        <item x="4362"/>
        <item x="3830"/>
        <item x="1605"/>
        <item x="2522"/>
        <item x="3392"/>
        <item x="4357"/>
        <item x="4125"/>
        <item x="860"/>
        <item x="1228"/>
        <item x="5147"/>
        <item x="3118"/>
        <item x="4936"/>
        <item x="2420"/>
        <item x="4211"/>
        <item x="4072"/>
        <item x="1424"/>
        <item x="2374"/>
        <item x="4257"/>
        <item x="3942"/>
        <item x="5599"/>
        <item x="2450"/>
        <item x="5567"/>
        <item x="2449"/>
        <item x="5538"/>
        <item x="2599"/>
        <item x="4192"/>
        <item x="3953"/>
        <item x="669"/>
        <item x="4786"/>
        <item x="662"/>
        <item x="4294"/>
        <item x="4324"/>
        <item x="3843"/>
        <item x="1070"/>
        <item x="3844"/>
        <item x="4175"/>
        <item x="3879"/>
        <item x="4695"/>
        <item x="2100"/>
        <item x="183"/>
        <item x="5784"/>
        <item x="5320"/>
        <item x="3218"/>
        <item x="213"/>
        <item x="5582"/>
        <item x="3138"/>
        <item x="397"/>
        <item x="4799"/>
        <item x="3082"/>
        <item x="4636"/>
        <item x="5759"/>
        <item x="5760"/>
        <item x="4556"/>
        <item x="4689"/>
        <item x="5761"/>
        <item x="5924"/>
        <item x="5925"/>
        <item x="5843"/>
        <item x="5926"/>
        <item x="5927"/>
        <item x="5844"/>
        <item x="5928"/>
        <item x="5929"/>
        <item x="5845"/>
        <item x="5930"/>
        <item x="5931"/>
        <item x="5846"/>
        <item x="3979"/>
        <item x="5847"/>
        <item x="5933"/>
        <item x="5934"/>
        <item x="5848"/>
        <item x="5935"/>
        <item x="5936"/>
        <item x="5849"/>
        <item x="5937"/>
        <item x="5938"/>
        <item x="5850"/>
        <item x="5939"/>
        <item x="5940"/>
        <item x="5851"/>
        <item x="5941"/>
        <item x="5942"/>
        <item x="5852"/>
        <item x="5943"/>
        <item x="5944"/>
        <item x="5853"/>
        <item x="5945"/>
        <item x="5946"/>
        <item x="5854"/>
        <item x="5947"/>
        <item x="5948"/>
        <item x="5855"/>
        <item x="5949"/>
        <item x="5950"/>
        <item x="5856"/>
        <item x="5951"/>
        <item x="5952"/>
        <item x="5857"/>
        <item x="5953"/>
        <item x="5954"/>
        <item x="5858"/>
        <item x="5955"/>
        <item x="5859"/>
        <item x="5956"/>
        <item x="5860"/>
        <item x="4962"/>
        <item x="5861"/>
        <item x="5958"/>
        <item x="5862"/>
        <item x="5959"/>
        <item x="5863"/>
        <item x="5960"/>
        <item x="5864"/>
        <item x="5961"/>
        <item x="5962"/>
        <item x="5865"/>
        <item x="5963"/>
        <item x="5256"/>
        <item x="5866"/>
        <item x="5965"/>
        <item x="5867"/>
        <item x="5966"/>
        <item x="5868"/>
        <item x="5967"/>
        <item x="5968"/>
        <item x="5869"/>
        <item x="5969"/>
        <item x="5870"/>
        <item x="5970"/>
        <item x="4467"/>
        <item x="5971"/>
        <item x="5972"/>
        <item x="5872"/>
        <item x="5973"/>
        <item x="5873"/>
        <item x="5974"/>
        <item x="5975"/>
        <item x="5874"/>
        <item x="5976"/>
        <item x="5977"/>
        <item x="5875"/>
        <item x="1570"/>
        <item x="5979"/>
        <item x="5877"/>
        <item x="5980"/>
        <item x="5878"/>
        <item x="5981"/>
        <item x="5982"/>
        <item x="5879"/>
        <item x="5983"/>
        <item x="5984"/>
        <item x="5880"/>
        <item x="5985"/>
        <item x="5986"/>
        <item x="5987"/>
        <item x="5881"/>
        <item x="5988"/>
        <item x="5989"/>
        <item x="5882"/>
        <item x="5990"/>
        <item x="3569"/>
        <item x="5883"/>
        <item x="5992"/>
        <item x="5884"/>
        <item x="5993"/>
        <item x="1800"/>
        <item x="5994"/>
        <item x="5886"/>
        <item x="5995"/>
        <item x="5996"/>
        <item x="5997"/>
        <item x="5887"/>
        <item x="5998"/>
        <item x="5888"/>
        <item x="5999"/>
        <item x="5889"/>
        <item x="6000"/>
        <item x="5890"/>
        <item x="6001"/>
        <item x="5891"/>
        <item x="6002"/>
        <item x="5892"/>
        <item x="6003"/>
        <item x="5893"/>
        <item x="6004"/>
        <item x="5894"/>
        <item x="6005"/>
        <item x="5895"/>
        <item x="6006"/>
        <item x="5896"/>
        <item x="6007"/>
        <item x="5897"/>
        <item x="6008"/>
        <item x="5898"/>
        <item x="6009"/>
        <item x="5899"/>
        <item x="6010"/>
        <item x="6011"/>
        <item x="5900"/>
        <item x="6012"/>
        <item x="5901"/>
        <item x="6013"/>
        <item x="6014"/>
        <item x="5902"/>
        <item x="6015"/>
        <item x="6016"/>
        <item x="5903"/>
        <item x="6017"/>
        <item x="6018"/>
        <item x="5906"/>
        <item x="6019"/>
        <item x="6020"/>
        <item x="5907"/>
        <item x="6021"/>
        <item x="1338"/>
        <item x="6022"/>
        <item x="6023"/>
        <item x="328"/>
        <item x="6024"/>
        <item x="5912"/>
        <item x="6025"/>
        <item x="6026"/>
        <item x="6027"/>
        <item x="5914"/>
        <item x="6028"/>
        <item x="6029"/>
        <item x="5915"/>
        <item x="6030"/>
        <item x="6031"/>
        <item x="5916"/>
        <item x="6032"/>
        <item x="5917"/>
        <item x="6033"/>
        <item x="5918"/>
        <item x="6034"/>
        <item x="5920"/>
        <item x="6035"/>
        <item x="6036"/>
        <item x="5921"/>
        <item x="6037"/>
        <item x="5922"/>
        <item x="6038"/>
        <item x="5923"/>
        <item x="81"/>
        <item x="3787"/>
        <item x="1553"/>
        <item x="3204"/>
        <item x="4981"/>
        <item x="1586"/>
        <item x="5762"/>
        <item x="4466"/>
        <item x="5094"/>
        <item x="5095"/>
        <item x="4662"/>
        <item x="5265"/>
        <item x="3811"/>
        <item x="5758"/>
        <item x="4572"/>
        <item x="4773"/>
        <item x="4708"/>
        <item x="4666"/>
        <item x="4774"/>
        <item x="2144"/>
        <item x="4515"/>
        <item x="4516"/>
        <item x="4709"/>
        <item x="4573"/>
        <item x="4775"/>
        <item x="4574"/>
        <item x="5764"/>
        <item x="5765"/>
        <item x="4667"/>
        <item x="4776"/>
        <item x="4663"/>
        <item x="4668"/>
        <item x="665"/>
        <item x="3679"/>
        <item x="2344"/>
        <item x="5159"/>
        <item x="5332"/>
        <item x="5723"/>
        <item x="5239"/>
        <item x="5736"/>
        <item x="4814"/>
        <item x="1061"/>
        <item x="3763"/>
        <item x="962"/>
        <item x="991"/>
        <item x="1461"/>
        <item x="3611"/>
        <item x="683"/>
        <item x="5380"/>
        <item x="3525"/>
        <item x="3551"/>
        <item x="924"/>
        <item x="1359"/>
        <item x="2242"/>
        <item x="95"/>
        <item x="5169"/>
        <item x="2027"/>
        <item x="5129"/>
        <item x="1351"/>
        <item x="3089"/>
        <item x="2792"/>
        <item x="3870"/>
        <item x="5581"/>
        <item x="2985"/>
        <item x="1950"/>
        <item x="5650"/>
        <item x="880"/>
        <item x="4585"/>
        <item x="1938"/>
        <item x="3691"/>
        <item x="5653"/>
        <item x="1750"/>
        <item x="1645"/>
        <item x="3243"/>
        <item x="4697"/>
        <item x="4472"/>
        <item x="2789"/>
        <item x="2526"/>
        <item x="879"/>
        <item x="4497"/>
        <item x="2013"/>
        <item x="3506"/>
        <item x="5396"/>
        <item x="4441"/>
        <item x="2077"/>
        <item x="2529"/>
        <item x="675"/>
        <item x="4711"/>
        <item x="1848"/>
        <item x="2459"/>
        <item x="5432"/>
        <item x="1386"/>
        <item x="1831"/>
        <item x="3736"/>
        <item x="903"/>
        <item x="5515"/>
        <item x="1145"/>
        <item x="3247"/>
        <item x="3840"/>
        <item x="6062"/>
        <item x="2340"/>
        <item x="2036"/>
        <item x="5449"/>
        <item x="1201"/>
        <item x="4989"/>
        <item x="1973"/>
        <item x="2493"/>
        <item x="1181"/>
        <item x="2794"/>
        <item x="1923"/>
        <item x="3520"/>
        <item x="551"/>
        <item x="4714"/>
        <item x="1653"/>
        <item x="3248"/>
        <item x="3111"/>
        <item x="1754"/>
        <item x="1226"/>
        <item x="1755"/>
        <item x="3212"/>
        <item x="5507"/>
        <item x="1316"/>
        <item x="4698"/>
        <item x="386"/>
        <item x="5101"/>
        <item x="3666"/>
        <item x="4182"/>
        <item x="5767"/>
        <item x="4993"/>
        <item x="1966"/>
        <item x="3511"/>
        <item x="1025"/>
        <item x="2763"/>
        <item x="3282"/>
        <item x="254"/>
        <item x="4665"/>
        <item x="1868"/>
        <item x="2533"/>
        <item x="441"/>
        <item x="938"/>
        <item x="3214"/>
        <item x="3252"/>
        <item x="3385"/>
        <item x="5677"/>
        <item x="1256"/>
        <item x="4206"/>
        <item x="5749"/>
        <item x="4699"/>
        <item x="931"/>
        <item x="1489"/>
        <item x="5102"/>
        <item x="135"/>
        <item x="558"/>
        <item x="2668"/>
        <item x="5768"/>
        <item x="1855"/>
        <item x="5124"/>
        <item x="5551"/>
        <item x="5769"/>
        <item x="1490"/>
        <item x="1974"/>
        <item x="2161"/>
        <item x="3254"/>
        <item x="5205"/>
        <item x="1984"/>
        <item x="3508"/>
        <item x="901"/>
        <item x="5325"/>
        <item x="1828"/>
        <item x="2430"/>
        <item x="573"/>
        <item x="1492"/>
        <item x="1157"/>
        <item x="2162"/>
        <item x="3698"/>
        <item x="589"/>
        <item x="3667"/>
        <item x="2674"/>
        <item x="4653"/>
        <item x="3553"/>
        <item x="4060"/>
        <item x="2675"/>
        <item x="4700"/>
        <item x="2999"/>
        <item x="608"/>
        <item x="1988"/>
        <item x="2676"/>
        <item x="4684"/>
        <item x="4715"/>
        <item x="4685"/>
        <item x="4686"/>
        <item x="5367"/>
        <item x="1765"/>
        <item x="3991"/>
        <item x="975"/>
        <item x="4655"/>
        <item x="1469"/>
        <item x="3555"/>
        <item x="4702"/>
        <item x="1757"/>
        <item x="1341"/>
        <item x="2023"/>
        <item x="2997"/>
        <item x="800"/>
        <item x="1417"/>
        <item x="3556"/>
        <item x="5665"/>
        <item x="933"/>
        <item x="1363"/>
        <item x="4103"/>
        <item x="939"/>
        <item x="2024"/>
        <item x="968"/>
        <item x="2026"/>
        <item x="4687"/>
        <item x="1532"/>
        <item x="1886"/>
        <item x="3709"/>
        <item x="793"/>
        <item x="1207"/>
        <item x="1657"/>
        <item x="3859"/>
        <item x="982"/>
        <item x="4187"/>
        <item x="5495"/>
        <item x="4188"/>
        <item x="3064"/>
        <item x="1083"/>
        <item x="1404"/>
        <item x="2570"/>
        <item x="699"/>
        <item x="5615"/>
        <item x="1356"/>
        <item x="3762"/>
        <item x="596"/>
        <item x="1495"/>
        <item x="1042"/>
        <item x="1564"/>
        <item x="4605"/>
        <item x="3701"/>
        <item x="755"/>
        <item x="1496"/>
        <item x="3702"/>
        <item x="1200"/>
        <item x="2207"/>
        <item x="4469"/>
        <item x="892"/>
        <item x="11"/>
        <item x="1692"/>
        <item x="3851"/>
        <item x="275"/>
        <item x="258"/>
        <item x="2288"/>
        <item x="2163"/>
        <item x="5795"/>
        <item x="2718"/>
        <item x="3059"/>
        <item x="5595"/>
        <item x="2784"/>
        <item x="1975"/>
        <item x="3127"/>
        <item x="2943"/>
        <item x="2749"/>
        <item x="5077"/>
        <item x="3602"/>
        <item x="1239"/>
        <item x="1943"/>
        <item x="5842"/>
        <item x="5704"/>
        <item x="1990"/>
        <item x="2209"/>
        <item x="6063"/>
        <item x="1555"/>
        <item x="5628"/>
        <item x="2944"/>
        <item x="1739"/>
        <item x="3319"/>
        <item x="3149"/>
        <item x="3272"/>
        <item x="2424"/>
        <item x="1917"/>
        <item x="2452"/>
        <item x="3120"/>
        <item x="2933"/>
        <item x="5811"/>
        <item x="1881"/>
        <item x="2742"/>
        <item x="1447"/>
        <item x="3124"/>
        <item x="3044"/>
        <item x="3045"/>
        <item x="1055"/>
        <item x="2052"/>
        <item x="2021"/>
        <item x="3013"/>
        <item x="2745"/>
        <item x="3309"/>
        <item x="5083"/>
        <item x="5084"/>
        <item x="161"/>
        <item x="4827"/>
        <item x="944"/>
        <item x="2935"/>
        <item x="5509"/>
        <item x="5182"/>
        <item x="1193"/>
        <item x="1199"/>
        <item x="5654"/>
        <item x="2704"/>
        <item x="3768"/>
        <item x="5819"/>
        <item x="5713"/>
        <item x="5523"/>
        <item x="4626"/>
        <item x="5801"/>
        <item x="4718"/>
        <item x="4707"/>
        <item x="4719"/>
        <item x="4720"/>
        <item x="5600"/>
        <item x="969"/>
        <item x="3579"/>
        <item x="5796"/>
        <item x="62"/>
        <item x="5835"/>
        <item x="5836"/>
        <item x="495"/>
        <item x="5838"/>
        <item x="5839"/>
        <item x="64"/>
        <item x="5841"/>
        <item x="2383"/>
        <item x="1583"/>
        <item x="5472"/>
        <item x="5494"/>
        <item x="3649"/>
        <item x="5173"/>
        <item x="4717"/>
        <item x="4769"/>
        <item x="5174"/>
        <item x="4770"/>
        <item x="702"/>
        <item x="1299"/>
        <item x="5175"/>
        <item x="5131"/>
        <item x="701"/>
        <item x="1619"/>
        <item x="1854"/>
        <item x="3839"/>
        <item x="2498"/>
        <item x="261"/>
        <item x="645"/>
        <item x="906"/>
        <item x="764"/>
        <item x="685"/>
        <item x="2157"/>
        <item x="609"/>
        <item x="1067"/>
        <item x="2211"/>
        <item x="2468"/>
        <item x="2473"/>
        <item x="1138"/>
        <item x="1384"/>
        <item x="4432"/>
        <item x="1269"/>
        <item x="651"/>
        <item x="2408"/>
        <item x="2893"/>
        <item x="1916"/>
        <item x="5222"/>
        <item x="3613"/>
        <item x="1350"/>
        <item x="2824"/>
        <item x="5070"/>
        <item x="2914"/>
        <item x="5298"/>
        <item x="2507"/>
        <item x="153"/>
        <item x="1985"/>
        <item x="996"/>
        <item x="1516"/>
        <item x="390"/>
        <item x="1208"/>
        <item x="5255"/>
        <item x="1976"/>
        <item x="911"/>
        <item x="2984"/>
        <item x="5572"/>
        <item x="1471"/>
        <item x="2447"/>
        <item x="3473"/>
        <item x="1906"/>
        <item x="1173"/>
        <item x="562"/>
        <item x="5081"/>
        <item x="3483"/>
        <item x="488"/>
        <item x="2380"/>
        <item x="133"/>
        <item x="3451"/>
        <item x="3399"/>
        <item x="1081"/>
        <item x="6064"/>
        <item x="1724"/>
        <item x="2581"/>
        <item x="3474"/>
        <item x="3742"/>
        <item x="3237"/>
        <item x="1753"/>
        <item x="3672"/>
        <item x="3003"/>
        <item x="4482"/>
        <item x="951"/>
        <item x="2575"/>
        <item x="3084"/>
        <item x="2015"/>
        <item x="1019"/>
        <item x="652"/>
        <item x="1430"/>
        <item x="2400"/>
        <item x="4789"/>
        <item x="2936"/>
        <item x="2402"/>
        <item x="3037"/>
        <item x="3004"/>
        <item x="5157"/>
        <item x="2521"/>
        <item x="1613"/>
        <item x="2574"/>
        <item x="5680"/>
        <item x="5223"/>
        <item x="2005"/>
        <item x="2448"/>
        <item x="3061"/>
        <item x="1267"/>
        <item x="429"/>
        <item x="2342"/>
        <item x="3085"/>
        <item x="1818"/>
        <item x="3116"/>
        <item x="384"/>
        <item x="3010"/>
        <item x="3086"/>
        <item x="3539"/>
        <item x="3126"/>
        <item x="1388"/>
        <item x="3087"/>
        <item x="3074"/>
        <item x="2635"/>
        <item x="563"/>
        <item x="964"/>
        <item x="2117"/>
        <item x="3959"/>
        <item x="5659"/>
        <item x="3708"/>
        <item x="2998"/>
        <item x="1095"/>
        <item x="3548"/>
        <item x="3421"/>
        <item x="2116"/>
        <item x="3234"/>
        <item x="1027"/>
        <item x="2945"/>
        <item x="2418"/>
        <item x="249"/>
        <item x="2509"/>
        <item x="5871"/>
        <item x="2556"/>
        <item x="1220"/>
        <item x="789"/>
        <item x="3748"/>
        <item x="3422"/>
        <item x="3181"/>
        <item x="767"/>
        <item x="1603"/>
        <item x="3109"/>
        <item x="315"/>
        <item x="1563"/>
        <item x="3077"/>
        <item x="3062"/>
        <item x="1209"/>
        <item x="2381"/>
        <item x="875"/>
        <item x="4830"/>
        <item x="2123"/>
        <item x="803"/>
        <item x="2523"/>
        <item x="2586"/>
        <item x="132"/>
        <item x="1788"/>
        <item x="3001"/>
        <item x="605"/>
        <item x="518"/>
        <item x="839"/>
        <item x="4995"/>
        <item x="2915"/>
        <item x="631"/>
        <item x="905"/>
        <item x="3670"/>
        <item x="2460"/>
        <item x="3380"/>
        <item x="791"/>
        <item x="3673"/>
        <item x="5876"/>
        <item x="1345"/>
        <item x="574"/>
        <item x="2446"/>
        <item x="3575"/>
        <item x="773"/>
        <item x="1202"/>
        <item x="3014"/>
        <item x="3078"/>
        <item x="1999"/>
        <item x="193"/>
        <item x="2610"/>
        <item x="856"/>
        <item x="3018"/>
        <item x="140"/>
        <item x="1176"/>
        <item x="5503"/>
        <item x="2937"/>
        <item x="2527"/>
        <item x="2938"/>
        <item x="54"/>
        <item x="1797"/>
        <item x="4548"/>
        <item x="3400"/>
        <item x="4817"/>
        <item x="1929"/>
        <item x="3063"/>
        <item x="3117"/>
        <item x="1102"/>
        <item x="355"/>
        <item x="3008"/>
        <item x="3587"/>
        <item x="5218"/>
        <item x="513"/>
        <item x="898"/>
        <item x="5319"/>
        <item x="2608"/>
        <item x="1104"/>
        <item x="1182"/>
        <item x="3041"/>
        <item x="3065"/>
        <item x="1880"/>
        <item x="5108"/>
        <item x="3355"/>
        <item x="3466"/>
        <item x="5016"/>
        <item x="45"/>
        <item x="5813"/>
        <item x="646"/>
        <item x="2939"/>
        <item x="403"/>
        <item x="3428"/>
        <item x="293"/>
        <item x="3021"/>
        <item x="287"/>
        <item x="1085"/>
        <item x="2341"/>
        <item x="1368"/>
        <item x="5711"/>
        <item x="5295"/>
        <item x="3544"/>
        <item x="313"/>
        <item x="3552"/>
        <item x="2597"/>
        <item x="4842"/>
        <item x="1252"/>
        <item x="1204"/>
        <item x="3675"/>
        <item x="5188"/>
        <item x="564"/>
        <item x="1891"/>
        <item x="4333"/>
        <item x="2614"/>
        <item x="2188"/>
        <item x="1005"/>
        <item x="4553"/>
        <item x="2314"/>
        <item x="980"/>
        <item x="842"/>
        <item x="2343"/>
        <item x="2598"/>
        <item x="981"/>
        <item x="3164"/>
        <item x="656"/>
        <item x="3671"/>
        <item x="3461"/>
        <item x="1185"/>
        <item x="936"/>
        <item x="1593"/>
        <item x="3450"/>
        <item x="2497"/>
        <item x="466"/>
        <item x="2954"/>
        <item x="5405"/>
        <item x="641"/>
        <item x="3020"/>
        <item x="3015"/>
        <item x="4691"/>
        <item x="1926"/>
        <item x="859"/>
        <item x="4880"/>
        <item x="5685"/>
        <item x="693"/>
        <item x="2682"/>
        <item x="231"/>
        <item x="2582"/>
        <item x="2613"/>
        <item x="5375"/>
        <item x="1156"/>
        <item x="2578"/>
        <item x="2612"/>
        <item x="3561"/>
        <item x="6040"/>
        <item x="1375"/>
        <item x="2580"/>
        <item x="3043"/>
        <item x="3958"/>
        <item x="5091"/>
        <item x="3502"/>
        <item x="3644"/>
        <item x="4906"/>
        <item x="4218"/>
        <item x="5379"/>
        <item x="707"/>
        <item x="2315"/>
        <item x="1972"/>
        <item x="1390"/>
        <item x="412"/>
        <item x="3578"/>
        <item x="3047"/>
        <item x="1127"/>
        <item x="1276"/>
        <item x="1337"/>
        <item x="4309"/>
        <item x="3503"/>
        <item x="2640"/>
        <item x="813"/>
        <item x="2426"/>
        <item x="3034"/>
        <item x="2004"/>
        <item x="1212"/>
        <item x="3589"/>
        <item x="3016"/>
        <item x="2148"/>
        <item x="2118"/>
        <item x="5112"/>
        <item x="3431"/>
        <item x="1076"/>
        <item x="413"/>
        <item x="2557"/>
        <item x="2611"/>
        <item x="1539"/>
        <item x="108"/>
        <item x="2252"/>
        <item x="425"/>
        <item x="2324"/>
        <item x="2413"/>
        <item x="269"/>
        <item x="2454"/>
        <item x="950"/>
        <item x="3481"/>
        <item x="1565"/>
        <item x="3235"/>
        <item x="904"/>
        <item x="1498"/>
        <item x="2251"/>
        <item x="1887"/>
        <item x="333"/>
        <item x="3825"/>
        <item x="3000"/>
        <item x="321"/>
        <item x="2576"/>
        <item x="3079"/>
        <item x="4443"/>
        <item x="617"/>
        <item x="2996"/>
        <item x="3547"/>
        <item x="3414"/>
        <item x="654"/>
        <item x="2588"/>
        <item x="2577"/>
        <item x="3017"/>
        <item x="1084"/>
        <item x="2641"/>
        <item x="4806"/>
        <item x="3036"/>
        <item x="867"/>
        <item x="522"/>
        <item x="3019"/>
        <item x="3457"/>
        <item x="1664"/>
        <item x="1218"/>
        <item x="3554"/>
        <item x="3415"/>
        <item x="1488"/>
        <item x="38"/>
        <item x="2606"/>
        <item x="349"/>
        <item x="3165"/>
        <item x="2191"/>
        <item x="5718"/>
        <item x="861"/>
        <item x="3232"/>
        <item x="2437"/>
        <item x="3653"/>
        <item x="3143"/>
        <item x="5092"/>
        <item x="5060"/>
        <item x="4721"/>
        <item x="5771"/>
        <item x="579"/>
        <item x="657"/>
        <item x="440"/>
        <item x="2003"/>
        <item x="52"/>
        <item x="159"/>
        <item x="1562"/>
        <item x="611"/>
        <item x="130"/>
        <item x="35"/>
        <item x="416"/>
        <item x="232"/>
        <item x="23"/>
        <item x="51"/>
        <item x="692"/>
        <item x="205"/>
        <item x="1016"/>
        <item x="345"/>
        <item x="5069"/>
        <item x="5022"/>
        <item x="76"/>
        <item x="18"/>
        <item x="834"/>
        <item x="1056"/>
        <item x="145"/>
        <item x="350"/>
        <item x="5109"/>
        <item x="2585"/>
        <item x="5797"/>
        <item x="157"/>
        <item x="392"/>
        <item x="784"/>
        <item x="236"/>
        <item x="96"/>
        <item x="5055"/>
        <item x="2743"/>
        <item x="12"/>
        <item x="58"/>
        <item x="3676"/>
        <item x="216"/>
        <item x="943"/>
        <item x="2152"/>
        <item x="330"/>
        <item x="3397"/>
        <item x="1129"/>
        <item x="2399"/>
        <item x="3050"/>
        <item x="480"/>
        <item x="294"/>
        <item x="3396"/>
        <item x="1487"/>
        <item x="3310"/>
        <item x="427"/>
        <item x="1819"/>
        <item x="446"/>
        <item x="3761"/>
        <item x="1942"/>
        <item x="387"/>
        <item x="3051"/>
        <item x="30"/>
        <item x="198"/>
        <item x="2512"/>
        <item x="956"/>
        <item x="954"/>
        <item x="2977"/>
        <item x="209"/>
        <item x="4967"/>
        <item x="4919"/>
        <item x="3557"/>
        <item x="411"/>
        <item x="2957"/>
        <item x="1167"/>
        <item x="2978"/>
        <item x="1423"/>
        <item x="3429"/>
        <item x="1354"/>
        <item x="3166"/>
        <item x="3238"/>
        <item x="5020"/>
        <item x="3095"/>
        <item x="5074"/>
        <item x="5619"/>
        <item x="629"/>
        <item x="2508"/>
        <item x="4810"/>
        <item x="3046"/>
        <item x="2979"/>
        <item x="79"/>
        <item x="4890"/>
        <item x="2552"/>
        <item x="3236"/>
        <item x="1172"/>
        <item x="3029"/>
        <item x="538"/>
        <item x="6065"/>
        <item x="6066"/>
        <item x="138"/>
        <item x="3427"/>
        <item x="689"/>
        <item x="2980"/>
        <item x="3459"/>
        <item x="2609"/>
        <item x="5603"/>
        <item x="4305"/>
        <item x="1164"/>
        <item x="3128"/>
        <item x="1408"/>
        <item x="118"/>
        <item x="3456"/>
        <item x="1303"/>
        <item x="851"/>
        <item x="3030"/>
        <item x="116"/>
        <item x="4152"/>
        <item x="576"/>
        <item x="184"/>
        <item x="3031"/>
        <item x="15"/>
        <item x="3129"/>
        <item x="164"/>
        <item x="3167"/>
        <item x="2264"/>
        <item x="4169"/>
        <item x="4902"/>
        <item x="3163"/>
        <item x="3492"/>
        <item x="1668"/>
        <item x="4896"/>
        <item x="2377"/>
        <item x="2663"/>
        <item x="2963"/>
        <item x="3515"/>
        <item x="113"/>
        <item x="3168"/>
        <item x="4725"/>
        <item x="1775"/>
        <item x="3032"/>
        <item x="3715"/>
        <item x="223"/>
        <item x="2964"/>
        <item x="4009"/>
        <item x="1163"/>
        <item x="3033"/>
        <item x="4136"/>
        <item x="630"/>
        <item x="3052"/>
        <item x="2032"/>
        <item x="129"/>
        <item x="3144"/>
        <item x="3372"/>
        <item x="66"/>
        <item x="6067"/>
        <item x="3112"/>
        <item x="111"/>
        <item x="6068"/>
        <item x="1806"/>
        <item x="285"/>
        <item x="3114"/>
        <item x="5338"/>
        <item x="369"/>
        <item x="3053"/>
        <item x="436"/>
        <item x="415"/>
        <item x="5165"/>
        <item x="91"/>
        <item x="63"/>
        <item x="2241"/>
        <item x="2173"/>
        <item x="85"/>
        <item x="2966"/>
        <item x="2589"/>
        <item x="521"/>
        <item x="3054"/>
        <item x="4162"/>
        <item x="670"/>
        <item x="3311"/>
        <item x="1982"/>
        <item x="734"/>
        <item x="3312"/>
        <item x="3507"/>
        <item x="57"/>
        <item x="3055"/>
        <item x="3493"/>
        <item x="408"/>
        <item x="3130"/>
        <item x="5904"/>
        <item x="203"/>
        <item x="3240"/>
        <item x="4301"/>
        <item x="80"/>
        <item x="2981"/>
        <item x="3462"/>
        <item x="65"/>
        <item x="2970"/>
        <item x="1500"/>
        <item x="3893"/>
        <item x="55"/>
        <item x="3131"/>
        <item x="155"/>
        <item x="3056"/>
        <item x="677"/>
        <item x="3224"/>
        <item x="506"/>
        <item x="3169"/>
        <item x="537"/>
        <item x="4224"/>
        <item x="3772"/>
        <item x="5403"/>
        <item x="5743"/>
        <item x="3233"/>
        <item x="360"/>
        <item x="3132"/>
        <item x="1721"/>
        <item x="3170"/>
        <item x="486"/>
        <item x="3057"/>
        <item x="3809"/>
        <item x="3730"/>
        <item x="2281"/>
        <item x="3150"/>
        <item x="932"/>
        <item x="3280"/>
        <item x="2356"/>
        <item x="4737"/>
        <item x="1250"/>
        <item x="5404"/>
        <item x="1289"/>
        <item x="3108"/>
        <item x="2097"/>
        <item x="844"/>
        <item x="948"/>
        <item x="433"/>
        <item x="3173"/>
        <item x="5824"/>
        <item x="16"/>
        <item x="137"/>
        <item x="549"/>
        <item x="337"/>
        <item x="3134"/>
        <item x="3136"/>
        <item x="531"/>
        <item x="6041"/>
        <item x="2971"/>
        <item x="1"/>
        <item x="1238"/>
        <item x="2972"/>
        <item x="4927"/>
        <item x="5068"/>
        <item x="1763"/>
        <item x="1116"/>
        <item x="5"/>
        <item x="3145"/>
        <item x="3146"/>
        <item x="2688"/>
        <item x="4026"/>
        <item x="152"/>
        <item x="3058"/>
        <item x="14"/>
        <item x="3313"/>
        <item x="5164"/>
        <item x="5783"/>
        <item x="1772"/>
        <item x="2982"/>
        <item x="242"/>
        <item x="3148"/>
        <item x="49"/>
        <item x="3174"/>
        <item x="5167"/>
        <item x="4059"/>
        <item x="1110"/>
        <item x="4750"/>
        <item x="2690"/>
        <item x="4751"/>
        <item x="86"/>
        <item x="855"/>
        <item x="127"/>
        <item x="354"/>
        <item x="122"/>
        <item x="73"/>
        <item x="5190"/>
        <item x="5183"/>
        <item x="281"/>
        <item x="1814"/>
        <item x="3255"/>
        <item x="853"/>
        <item x="1710"/>
        <item x="3256"/>
        <item x="1277"/>
        <item x="4128"/>
        <item x="3098"/>
        <item x="5192"/>
        <item x="5168"/>
        <item x="3121"/>
        <item x="4924"/>
        <item x="4904"/>
        <item x="5236"/>
        <item x="4932"/>
        <item x="5140"/>
        <item x="2983"/>
        <item x="418"/>
        <item x="5807"/>
        <item x="146"/>
        <item x="1020"/>
        <item x="24"/>
        <item x="1007"/>
        <item x="307"/>
        <item x="961"/>
        <item x="2214"/>
        <item x="2085"/>
        <item x="828"/>
        <item x="1419"/>
        <item x="1933"/>
        <item x="1892"/>
        <item x="1310"/>
        <item x="2568"/>
        <item x="273"/>
        <item x="587"/>
        <item x="591"/>
        <item x="559"/>
        <item x="997"/>
        <item x="1011"/>
        <item x="3961"/>
        <item x="1647"/>
        <item x="13"/>
        <item x="622"/>
        <item x="222"/>
        <item x="234"/>
        <item x="2202"/>
        <item x="998"/>
        <item x="2035"/>
        <item x="3636"/>
        <item x="331"/>
        <item x="1137"/>
        <item x="252"/>
        <item x="2350"/>
        <item x="2038"/>
        <item x="1934"/>
        <item x="634"/>
        <item x="498"/>
        <item x="166"/>
        <item x="779"/>
        <item x="5137"/>
        <item x="3432"/>
        <item x="1123"/>
        <item x="1124"/>
        <item x="2121"/>
        <item x="1003"/>
        <item x="2974"/>
        <item x="2514"/>
        <item x="3904"/>
        <item x="3678"/>
        <item x="1251"/>
        <item x="2277"/>
        <item x="1780"/>
        <item x="1928"/>
        <item x="571"/>
        <item x="606"/>
        <item x="625"/>
        <item x="733"/>
        <item x="19"/>
        <item x="1184"/>
        <item x="2029"/>
        <item x="1285"/>
        <item x="300"/>
        <item x="1446"/>
        <item x="4027"/>
        <item x="4174"/>
        <item x="3783"/>
        <item x="4193"/>
        <item x="715"/>
        <item x="5545"/>
        <item x="1598"/>
        <item x="322"/>
        <item x="548"/>
        <item x="916"/>
        <item x="1472"/>
        <item x="5125"/>
        <item x="492"/>
        <item x="3152"/>
        <item x="1023"/>
        <item x="94"/>
        <item x="3281"/>
        <item x="3323"/>
        <item x="1301"/>
        <item x="5777"/>
        <item x="4066"/>
        <item x="5517"/>
        <item x="4768"/>
        <item x="109"/>
        <item x="5519"/>
        <item x="5416"/>
        <item x="4195"/>
        <item x="3563"/>
        <item x="3549"/>
        <item x="3122"/>
        <item x="1944"/>
        <item x="3346"/>
        <item x="343"/>
        <item x="3314"/>
        <item x="3291"/>
        <item x="5829"/>
        <item x="3559"/>
        <item x="5694"/>
        <item x="3784"/>
        <item x="2694"/>
        <item x="3403"/>
        <item x="3550"/>
        <item x="1628"/>
        <item x="224"/>
        <item x="286"/>
        <item x="5788"/>
        <item x="5018"/>
        <item x="5832"/>
        <item x="2881"/>
        <item x="2131"/>
        <item x="3096"/>
        <item x="3324"/>
        <item x="952"/>
        <item x="1830"/>
        <item x="1732"/>
        <item x="4682"/>
        <item x="3241"/>
        <item x="2455"/>
        <item x="3225"/>
        <item x="5510"/>
        <item x="3283"/>
        <item x="1937"/>
        <item x="3284"/>
        <item x="4898"/>
        <item x="1640"/>
        <item x="3643"/>
        <item x="525"/>
        <item x="5201"/>
        <item x="5220"/>
        <item x="4782"/>
        <item x="5202"/>
        <item x="761"/>
        <item x="2246"/>
        <item x="2112"/>
        <item x="3564"/>
        <item x="3593"/>
        <item x="4185"/>
        <item x="4777"/>
        <item x="2839"/>
        <item x="2840"/>
        <item x="2464"/>
        <item x="5418"/>
        <item x="1435"/>
        <item x="2285"/>
        <item x="5669"/>
        <item x="2235"/>
        <item x="2825"/>
        <item x="5805"/>
        <item x="3624"/>
        <item x="2125"/>
        <item x="3594"/>
        <item x="4067"/>
        <item x="2769"/>
        <item x="2180"/>
        <item x="1366"/>
        <item x="3048"/>
        <item x="1265"/>
        <item x="2135"/>
        <item x="3711"/>
        <item x="5283"/>
        <item x="4694"/>
        <item x="4575"/>
        <item x="868"/>
        <item x="5470"/>
        <item x="1610"/>
        <item x="1884"/>
        <item x="598"/>
        <item x="637"/>
        <item x="2145"/>
        <item x="2520"/>
        <item x="963"/>
        <item x="1766"/>
        <item x="1678"/>
        <item x="357"/>
        <item x="2164"/>
        <item x="3695"/>
        <item x="5826"/>
        <item x="1948"/>
        <item x="1142"/>
        <item x="1949"/>
        <item x="2222"/>
        <item x="190"/>
        <item x="2174"/>
        <item x="2616"/>
        <item x="5786"/>
        <item x="1100"/>
        <item x="1052"/>
        <item x="2302"/>
        <item x="2199"/>
        <item x="5053"/>
        <item x="5056"/>
        <item x="2319"/>
        <item x="1597"/>
        <item x="2055"/>
        <item x="2490"/>
        <item x="2822"/>
        <item x="2495"/>
        <item x="2320"/>
        <item x="2928"/>
        <item x="2483"/>
        <item x="2158"/>
        <item x="1840"/>
        <item x="4812"/>
        <item x="1907"/>
        <item x="1688"/>
        <item x="2620"/>
        <item x="1683"/>
        <item x="4254"/>
        <item x="3721"/>
        <item x="2425"/>
        <item x="1883"/>
        <item x="2096"/>
        <item x="3751"/>
        <item x="271"/>
        <item x="1741"/>
        <item x="1413"/>
        <item x="2215"/>
        <item x="3576"/>
        <item x="2501"/>
        <item x="2503"/>
        <item x="3417"/>
        <item x="335"/>
        <item x="5350"/>
        <item x="3586"/>
        <item x="5656"/>
        <item x="752"/>
        <item x="5086"/>
        <item x="2539"/>
        <item x="854"/>
        <item x="5329"/>
        <item x="3909"/>
        <item x="1970"/>
        <item x="117"/>
        <item x="1086"/>
        <item x="2231"/>
        <item x="1870"/>
        <item x="511"/>
        <item x="2006"/>
        <item x="2502"/>
        <item x="5442"/>
        <item x="1147"/>
        <item x="748"/>
        <item x="572"/>
        <item x="1746"/>
        <item x="1125"/>
        <item x="676"/>
        <item x="2083"/>
        <item x="2823"/>
        <item x="4372"/>
        <item x="4997"/>
        <item x="881"/>
        <item x="351"/>
        <item x="877"/>
        <item x="3740"/>
        <item x="4487"/>
        <item x="995"/>
        <item x="2487"/>
        <item x="1034"/>
        <item x="869"/>
        <item x="1389"/>
        <item x="2740"/>
        <item x="5103"/>
        <item x="5563"/>
        <item x="5093"/>
        <item x="5564"/>
        <item x="4068"/>
        <item x="115"/>
        <item x="368"/>
        <item x="1187"/>
        <item x="1534"/>
        <item x="2891"/>
        <item x="3881"/>
        <item x="167"/>
        <item x="1314"/>
        <item x="1725"/>
        <item x="123"/>
        <item x="1340"/>
        <item x="5076"/>
        <item x="3712"/>
        <item x="3239"/>
        <item x="808"/>
        <item x="1575"/>
        <item x="2088"/>
        <item x="1707"/>
        <item x="4350"/>
        <item x="2795"/>
        <item x="217"/>
        <item x="5313"/>
        <item x="3390"/>
        <item x="5455"/>
        <item x="3816"/>
        <item x="2093"/>
        <item x="705"/>
        <item x="1380"/>
        <item x="2335"/>
        <item x="2517"/>
        <item x="2480"/>
        <item x="3386"/>
        <item x="1748"/>
        <item x="295"/>
        <item x="2474"/>
        <item x="1300"/>
        <item x="550"/>
        <item x="3933"/>
        <item x="4874"/>
        <item x="2472"/>
        <item x="5568"/>
        <item x="1319"/>
        <item x="5277"/>
        <item x="4887"/>
        <item x="5337"/>
        <item x="4321"/>
        <item x="2744"/>
        <item x="33"/>
        <item x="3424"/>
        <item x="2817"/>
        <item x="2684"/>
        <item x="4010"/>
        <item x="2141"/>
        <item x="6069"/>
        <item x="1057"/>
        <item x="708"/>
        <item x="2042"/>
        <item x="1259"/>
        <item x="5057"/>
        <item x="826"/>
        <item x="3871"/>
        <item x="3387"/>
        <item x="3228"/>
        <item x="1987"/>
        <item x="3581"/>
        <item x="4889"/>
        <item x="2178"/>
        <item x="3496"/>
        <item x="4489"/>
        <item x="2594"/>
        <item x="5024"/>
        <item x="2289"/>
        <item x="4803"/>
        <item x="4781"/>
        <item x="5465"/>
        <item x="2961"/>
        <item x="2298"/>
        <item x="2330"/>
        <item x="5556"/>
        <item x="2396"/>
        <item x="3230"/>
        <item x="1290"/>
        <item x="1307"/>
        <item x="3603"/>
        <item x="2105"/>
        <item x="4949"/>
        <item x="3231"/>
        <item x="4809"/>
        <item x="4780"/>
        <item x="724"/>
        <item x="3423"/>
        <item x="1439"/>
        <item x="2500"/>
        <item x="312"/>
        <item x="2181"/>
        <item x="2546"/>
        <item x="1768"/>
        <item x="918"/>
        <item x="1365"/>
        <item x="2233"/>
        <item x="3453"/>
        <item x="2102"/>
        <item x="2020"/>
        <item x="1214"/>
        <item x="2196"/>
        <item x="2012"/>
        <item x="1667"/>
        <item x="965"/>
        <item x="2892"/>
        <item x="3229"/>
        <item x="1427"/>
        <item x="3226"/>
        <item x="1294"/>
        <item x="4862"/>
        <item x="4463"/>
        <item x="1213"/>
        <item x="1313"/>
        <item x="3426"/>
        <item x="1572"/>
        <item x="3227"/>
        <item x="3199"/>
        <item x="4821"/>
        <item x="5376"/>
        <item x="4133"/>
        <item x="3608"/>
        <item x="3002"/>
        <item x="1432"/>
        <item x="3022"/>
        <item x="1494"/>
        <item x="1080"/>
        <item x="3099"/>
        <item x="3080"/>
        <item x="1778"/>
        <item x="3156"/>
        <item x="83"/>
        <item x="2301"/>
        <item x="3071"/>
        <item x="1089"/>
        <item x="805"/>
        <item x="3157"/>
        <item x="3081"/>
        <item x="1945"/>
        <item x="3257"/>
        <item x="141"/>
        <item x="4659"/>
        <item x="1348"/>
        <item x="3023"/>
        <item x="3097"/>
        <item x="1857"/>
        <item x="2248"/>
        <item x="3038"/>
        <item x="4485"/>
        <item x="4050"/>
        <item x="173"/>
        <item x="3024"/>
        <item x="1497"/>
        <item x="2481"/>
        <item x="3139"/>
        <item x="866"/>
        <item x="4511"/>
        <item x="1222"/>
        <item x="3315"/>
        <item x="1317"/>
        <item x="4300"/>
        <item x="1600"/>
        <item x="3140"/>
        <item x="3600"/>
        <item x="2254"/>
        <item x="1466"/>
        <item x="2993"/>
        <item x="3674"/>
        <item x="2227"/>
        <item x="1841"/>
        <item x="3141"/>
        <item x="4613"/>
        <item x="2257"/>
        <item x="2994"/>
        <item x="3471"/>
        <item x="2256"/>
        <item x="2567"/>
        <item x="2995"/>
        <item x="3662"/>
        <item x="3821"/>
        <item x="5700"/>
        <item x="3940"/>
        <item x="3158"/>
        <item x="3655"/>
        <item x="3265"/>
        <item x="5071"/>
        <item x="2357"/>
        <item x="1584"/>
        <item x="4364"/>
        <item x="3258"/>
        <item x="976"/>
        <item x="1737"/>
        <item x="3604"/>
        <item x="3060"/>
        <item x="1433"/>
        <item x="1879"/>
        <item x="613"/>
        <item x="3317"/>
        <item x="929"/>
        <item x="2270"/>
        <item x="1059"/>
        <item x="3142"/>
        <item x="1743"/>
        <item x="2167"/>
        <item x="1730"/>
        <item x="3259"/>
        <item x="4934"/>
        <item x="2403"/>
        <item x="5120"/>
        <item x="5145"/>
        <item x="5831"/>
        <item x="5105"/>
        <item x="2108"/>
        <item x="1665"/>
        <item t="default"/>
      </items>
    </pivotField>
    <pivotField showAll="0"/>
    <pivotField showAll="0"/>
    <pivotField showAll="0">
      <items count="40">
        <item x="5"/>
        <item x="25"/>
        <item x="34"/>
        <item x="23"/>
        <item x="0"/>
        <item x="28"/>
        <item x="11"/>
        <item x="36"/>
        <item x="9"/>
        <item x="7"/>
        <item x="2"/>
        <item x="38"/>
        <item x="8"/>
        <item x="32"/>
        <item x="17"/>
        <item x="4"/>
        <item x="15"/>
        <item x="3"/>
        <item x="21"/>
        <item x="18"/>
        <item x="12"/>
        <item x="10"/>
        <item x="26"/>
        <item x="16"/>
        <item x="22"/>
        <item x="6"/>
        <item x="13"/>
        <item x="14"/>
        <item x="33"/>
        <item x="27"/>
        <item x="1"/>
        <item x="20"/>
        <item x="37"/>
        <item x="35"/>
        <item x="29"/>
        <item x="30"/>
        <item x="19"/>
        <item x="24"/>
        <item x="31"/>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Green (Cost)" fld="28" baseField="0" baseItem="0" numFmtId="166"/>
  </dataFields>
  <formats count="1">
    <format dxfId="47">
      <pivotArea outline="0" collapsedLevelsAreSubtotals="1" fieldPosition="0"/>
    </format>
  </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BC_Code__P6_2024_Match__some_with_remove_Trig" xr10:uid="{1AE2A9BC-FCA7-4653-BD05-74CFD5D48B11}" sourceName="ABC Code (P6 2024 Match, some with remove Trig)">
  <pivotTables>
    <pivotTable tabId="5" name="PivotTable6"/>
    <pivotTable tabId="5" name="PivotTable7"/>
    <pivotTable tabId="5" name="PivotTable8"/>
    <pivotTable tabId="5" name="PivotTable9"/>
    <pivotTable tabId="5" name="PivotTable2"/>
  </pivotTables>
  <data>
    <tabular pivotCacheId="117836412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Primary_Vendor_Num__P6_2024_match" xr10:uid="{80E785B9-20B3-46C2-A7B9-0B31F3F68658}" sourceName="Current Primary Vendor Num (P6 2024 match)">
  <pivotTables>
    <pivotTable tabId="5" name="PivotTable7"/>
    <pivotTable tabId="5" name="PivotTable6"/>
    <pivotTable tabId="5" name="PivotTable8"/>
    <pivotTable tabId="5" name="PivotTable9"/>
    <pivotTable tabId="5" name="PivotTable2"/>
  </pivotTables>
  <data>
    <tabular pivotCacheId="1178364124">
      <items count="39">
        <i x="5" s="1"/>
        <i x="25" s="1"/>
        <i x="34" s="1"/>
        <i x="23" s="1"/>
        <i x="0" s="1"/>
        <i x="28" s="1"/>
        <i x="11" s="1"/>
        <i x="36" s="1"/>
        <i x="9" s="1"/>
        <i x="7" s="1"/>
        <i x="2" s="1"/>
        <i x="38" s="1"/>
        <i x="8" s="1"/>
        <i x="32" s="1"/>
        <i x="17" s="1"/>
        <i x="4" s="1"/>
        <i x="15" s="1"/>
        <i x="3" s="1"/>
        <i x="21" s="1"/>
        <i x="18" s="1"/>
        <i x="12" s="1"/>
        <i x="10" s="1"/>
        <i x="26" s="1"/>
        <i x="16" s="1"/>
        <i x="22" s="1"/>
        <i x="6" s="1"/>
        <i x="13" s="1"/>
        <i x="14" s="1"/>
        <i x="33" s="1"/>
        <i x="27" s="1"/>
        <i x="1" s="1"/>
        <i x="20" s="1"/>
        <i x="37" s="1"/>
        <i x="35" s="1"/>
        <i x="29" s="1"/>
        <i x="30" s="1"/>
        <i x="19" s="1"/>
        <i x="24" s="1"/>
        <i x="3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BC Code (P6 2024 Match, some with remove Trig)" xr10:uid="{B3C41B6E-C3DE-41E8-AFA8-B3340C0FEBDB}" cache="Slicer_ABC_Code__P6_2024_Match__some_with_remove_Trig" caption="ABC Code (P6 2024 Match, some with remove Trig)" style="SlicerStyleDark5" rowHeight="241300"/>
  <slicer name="Current Primary Vendor Num (P6 2024 match)" xr10:uid="{42DA3535-33E7-4884-8807-209D373CB5C1}" cache="Slicer_Current_Primary_Vendor_Num__P6_2024_match" caption="Current Primary Vendor Num (P6 2024 match)"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AABEC5-D57B-45E7-85C5-B990CD14B6B6}" name="Table1" displayName="Table1" ref="A5:AD6075" totalsRowShown="0" headerRowDxfId="82" dataDxfId="80" headerRowBorderDxfId="81" tableBorderDxfId="79" totalsRowBorderDxfId="78">
  <autoFilter ref="A5:AD6075" xr:uid="{04AABEC5-D57B-45E7-85C5-B990CD14B6B6}"/>
  <tableColumns count="30">
    <tableColumn id="1" xr3:uid="{EF19C071-7125-4EB6-90E3-D7AB26D831F8}" name="ABC Code (P6 2024 Match, some with remove Trig)" dataDxfId="77"/>
    <tableColumn id="2" xr3:uid="{54E82481-C93D-4354-919D-FD956D617F8E}" name="Item Number" dataDxfId="76"/>
    <tableColumn id="3" xr3:uid="{096E2111-CE6A-422E-9A2E-9EEE6B3AE319}" name="Item Class" dataDxfId="75"/>
    <tableColumn id="4" xr3:uid="{2DDFFDD5-14BB-46E9-9208-1E2BFD201374}" name="Put Up Conversion" dataDxfId="74"/>
    <tableColumn id="5" xr3:uid="{DEE8BCD4-D713-4CF3-95FE-07EA65362F4D}" name="Current Primary Vendor Num (P6 2024 match)" dataDxfId="73"/>
    <tableColumn id="6" xr3:uid="{6FA72267-5473-4A50-99B4-AD84B04AE003}" name="Current Primary Vendor Name (P6 2024 match)" dataDxfId="72"/>
    <tableColumn id="7" xr3:uid="{06ADF9B1-A40E-4BD9-A867-FA135F7C458E}" name="BUYER CODE (P6 2024 match)" dataDxfId="71"/>
    <tableColumn id="8" xr3:uid="{F62EEAE1-858F-4C89-AEC6-D42F4F738A99}" name="Lead time Delta - Current V P6 2024" dataDxfId="70" dataCellStyle="Percent">
      <calculatedColumnFormula>(I6-J6)/J6</calculatedColumnFormula>
    </tableColumn>
    <tableColumn id="9" xr3:uid="{2749E3E8-8F85-42F5-B8D6-65072BA54FE1}" name="P6 2024 BPCS Lead Times" dataDxfId="69"/>
    <tableColumn id="10" xr3:uid="{E1838472-DCD1-452A-B048-FE5A798FB810}" name="Current Trigger File Lead Times" dataDxfId="68"/>
    <tableColumn id="11" xr3:uid="{0D009E67-05D7-4415-BBAF-28DD41AE3379}" name="Lead Times P1 - 2024" dataDxfId="67"/>
    <tableColumn id="12" xr3:uid="{110AAC6E-A093-442A-810C-6ED1BC86028F}" name="Transit Time Factor - For 3RD Party Sources (non LM / Carson / MPS)" dataDxfId="66"/>
    <tableColumn id="13" xr3:uid="{54D9992D-BFC3-4B2E-98EE-74696771EB80}" name="Lead Time as of P6 2024 - BPCS &lt; transit " dataDxfId="65"/>
    <tableColumn id="14" xr3:uid="{15A7B139-FC6F-456E-A185-6650F149D38D}" name="Current MIN" dataDxfId="64"/>
    <tableColumn id="15" xr3:uid="{77C8FAD0-DF88-435D-846E-54C068C90044}" name="Current STD -2024 STD" dataDxfId="63"/>
    <tableColumn id="16" xr3:uid="{5EC87631-9484-40D4-BF2B-DC037502D059}" name="Part No/Color" dataDxfId="62">
      <calculatedColumnFormula>LEFT(B6,LEN(B6)-3)</calculatedColumnFormula>
    </tableColumn>
    <tableColumn id="17" xr3:uid="{00B8B87A-0EB4-41AF-B2C5-AF1B676ADB94}" name="3 Mos Bookings " dataDxfId="61"/>
    <tableColumn id="18" xr3:uid="{51CDF780-68F6-4EBF-B044-78C252344F29}" name="12 Month Bookings" dataDxfId="60"/>
    <tableColumn id="19" xr3:uid="{1E56CFA6-F4F3-4535-B14C-FCE1759286CF}" name="WADD Put Up" dataDxfId="59">
      <calculatedColumnFormula>((Q6/65*0.7)+(R6/260*0.3))</calculatedColumnFormula>
    </tableColumn>
    <tableColumn id="20" xr3:uid="{5A2AEF7A-FF5E-45E9-BA6F-8CC97319B724}" name="WADD Footage" dataDxfId="58">
      <calculatedColumnFormula>S6*D6</calculatedColumnFormula>
    </tableColumn>
    <tableColumn id="21" xr3:uid="{5F548E44-FC5F-4C6B-A8A1-307565183EE5}" name="WADD Footage Aggregated" dataDxfId="57"/>
    <tableColumn id="22" xr3:uid="{79FF3810-6F95-4FCA-B652-D6B56C6CCD84}" name="WADD Put Up Equivalent Aggregated" dataDxfId="56">
      <calculatedColumnFormula>U6/D6</calculatedColumnFormula>
    </tableColumn>
    <tableColumn id="23" xr3:uid="{DF6DC3E3-B832-4667-8125-0FE65107F203}" name="WADD*New LT" dataDxfId="55">
      <calculatedColumnFormula>S6*M6</calculatedColumnFormula>
    </tableColumn>
    <tableColumn id="24" xr3:uid="{F7E14FCF-6F72-43A4-AC0F-491F13FCA351}" name="Red (Safety Stock)" dataDxfId="54">
      <calculatedColumnFormula>ROUNDUP(S6*$X$4,0)</calculatedColumnFormula>
    </tableColumn>
    <tableColumn id="25" xr3:uid="{14DBB49B-C7CD-4B09-B570-4E6C3D1DB8E6}" name="Red (Cost)" dataDxfId="53">
      <calculatedColumnFormula>X6*O6</calculatedColumnFormula>
    </tableColumn>
    <tableColumn id="26" xr3:uid="{E465738E-F31F-47CE-B6EA-B5B8D332CA6D}" name="Yellow (WADD x LT) + Safety Stock" dataDxfId="52">
      <calculatedColumnFormula>ROUND((S6*M6)+X6,0)</calculatedColumnFormula>
    </tableColumn>
    <tableColumn id="27" xr3:uid="{F65BAA3C-35CB-4B9C-86B9-1F860C49479D}" name="Yellow (Cost)" dataDxfId="51">
      <calculatedColumnFormula>Z6*O6</calculatedColumnFormula>
    </tableColumn>
    <tableColumn id="28" xr3:uid="{C7AD5D90-ECBB-4EBF-AA92-FEB9F58DDDD5}" name="Green (Additional Safety Stock) + Yellow" dataDxfId="50">
      <calculatedColumnFormula>ROUND((S6*$AB$4)+Z6,0)</calculatedColumnFormula>
    </tableColumn>
    <tableColumn id="29" xr3:uid="{05C034E7-AFF3-472E-9BE4-3150B23DE713}" name="Green (Cost)" dataDxfId="49">
      <calculatedColumnFormula>AB6*O6</calculatedColumnFormula>
    </tableColumn>
    <tableColumn id="30" xr3:uid="{03609DF2-8CCD-4557-BFA9-0BCA0311D37A}" name="Type" dataDxfId="48"/>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5FB8-3F3B-4C2D-9608-0EFF318209DE}">
  <sheetPr>
    <tabColor rgb="FF002060"/>
  </sheetPr>
  <dimension ref="A1"/>
  <sheetViews>
    <sheetView showGridLines="0" tabSelected="1" topLeftCell="A4" zoomScale="72" zoomScaleNormal="72" workbookViewId="0">
      <selection activeCell="X31" sqref="X31"/>
    </sheetView>
  </sheetViews>
  <sheetFormatPr defaultRowHeight="14.5" x14ac:dyDescent="0.35"/>
  <cols>
    <col min="1" max="1" width="35.453125" style="58"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E7AB3-C529-443E-9EE9-5604A43D5C3B}">
  <sheetPr>
    <tabColor theme="6" tint="0.39997558519241921"/>
  </sheetPr>
  <dimension ref="A1:AF6187"/>
  <sheetViews>
    <sheetView zoomScale="70" zoomScaleNormal="70" workbookViewId="0">
      <selection activeCell="C6" sqref="C6"/>
    </sheetView>
  </sheetViews>
  <sheetFormatPr defaultColWidth="9.1796875" defaultRowHeight="16.899999999999999" customHeight="1" outlineLevelCol="1" x14ac:dyDescent="0.3"/>
  <cols>
    <col min="1" max="1" width="17.7265625" style="10" customWidth="1"/>
    <col min="2" max="2" width="15.1796875" style="10" bestFit="1" customWidth="1"/>
    <col min="3" max="3" width="10.1796875" style="20" customWidth="1" outlineLevel="1"/>
    <col min="4" max="4" width="16" style="1" customWidth="1" outlineLevel="1"/>
    <col min="5" max="5" width="15.81640625" style="2" customWidth="1" outlineLevel="1"/>
    <col min="6" max="6" width="18.26953125" style="1" customWidth="1"/>
    <col min="7" max="7" width="14.81640625" style="2" customWidth="1"/>
    <col min="8" max="8" width="16.7265625" style="9" customWidth="1"/>
    <col min="9" max="9" width="14.26953125" style="2" customWidth="1"/>
    <col min="10" max="10" width="13.1796875" style="2" customWidth="1"/>
    <col min="11" max="11" width="12.453125" style="2" customWidth="1"/>
    <col min="12" max="12" width="23.1796875" style="2" customWidth="1"/>
    <col min="13" max="13" width="19.54296875" style="2" customWidth="1"/>
    <col min="14" max="14" width="11.54296875" style="54" bestFit="1" customWidth="1"/>
    <col min="15" max="15" width="18.81640625" style="24" bestFit="1" customWidth="1"/>
    <col min="16" max="16" width="12.54296875" style="3" bestFit="1" customWidth="1"/>
    <col min="17" max="17" width="13.81640625" style="1" bestFit="1" customWidth="1"/>
    <col min="18" max="18" width="16.54296875" style="1" bestFit="1" customWidth="1"/>
    <col min="19" max="19" width="12.81640625" style="1" bestFit="1" customWidth="1"/>
    <col min="20" max="20" width="13.7265625" style="1" bestFit="1" customWidth="1"/>
    <col min="21" max="21" width="22.1796875" style="1" bestFit="1" customWidth="1"/>
    <col min="22" max="22" width="29" style="1" bestFit="1" customWidth="1"/>
    <col min="23" max="23" width="13.7265625" style="1" bestFit="1" customWidth="1"/>
    <col min="24" max="24" width="15.81640625" style="1" bestFit="1" customWidth="1"/>
    <col min="25" max="25" width="14" style="1" customWidth="1"/>
    <col min="26" max="26" width="27.54296875" style="1" bestFit="1" customWidth="1"/>
    <col min="27" max="27" width="12.1796875" style="1" bestFit="1" customWidth="1"/>
    <col min="28" max="28" width="31.453125" style="1" bestFit="1" customWidth="1"/>
    <col min="29" max="29" width="11.7265625" style="1" bestFit="1" customWidth="1"/>
    <col min="30" max="30" width="21.81640625" style="1" bestFit="1" customWidth="1"/>
    <col min="31" max="31" width="21.81640625" style="1" customWidth="1"/>
    <col min="32" max="32" width="24" style="1" customWidth="1"/>
    <col min="33" max="33" width="13.26953125" style="1" customWidth="1"/>
    <col min="34" max="34" width="13.453125" style="1" customWidth="1"/>
    <col min="35" max="16384" width="9.1796875" style="1"/>
  </cols>
  <sheetData>
    <row r="1" spans="1:32" ht="19.149999999999999" customHeight="1" thickBot="1" x14ac:dyDescent="0.35">
      <c r="D1" s="16"/>
      <c r="F1" s="2"/>
      <c r="G1" s="1"/>
      <c r="H1" s="45"/>
      <c r="I1" s="1"/>
      <c r="J1" s="1"/>
      <c r="K1" s="20"/>
      <c r="L1" s="22"/>
      <c r="M1" s="8"/>
      <c r="N1" s="53"/>
      <c r="P1" s="19"/>
      <c r="Q1" s="18"/>
      <c r="R1" s="18"/>
      <c r="S1" s="13"/>
      <c r="T1" s="13"/>
      <c r="U1" s="18"/>
      <c r="V1" s="18"/>
      <c r="W1" s="18"/>
      <c r="X1" s="32"/>
      <c r="Y1" s="25"/>
      <c r="AA1" s="6"/>
      <c r="AB1" s="2"/>
      <c r="AC1" s="28"/>
      <c r="AD1" s="15"/>
      <c r="AE1" s="15"/>
      <c r="AF1" s="30"/>
    </row>
    <row r="2" spans="1:32" ht="18" customHeight="1" thickBot="1" x14ac:dyDescent="0.35">
      <c r="G2" s="1"/>
      <c r="H2" s="45"/>
      <c r="I2" s="1"/>
      <c r="J2" s="1"/>
      <c r="L2" s="4"/>
      <c r="M2" s="8"/>
      <c r="P2" s="8"/>
      <c r="Q2" s="18"/>
      <c r="R2" s="18"/>
      <c r="T2" s="13"/>
      <c r="U2" s="18"/>
      <c r="V2" s="18"/>
      <c r="W2" s="18"/>
      <c r="X2" s="11">
        <v>7</v>
      </c>
      <c r="Y2" s="5" t="s">
        <v>5895</v>
      </c>
      <c r="Z2" s="26"/>
      <c r="AA2" s="6"/>
      <c r="AB2" s="12">
        <v>7</v>
      </c>
      <c r="AC2" s="5" t="s">
        <v>5895</v>
      </c>
      <c r="AD2" s="31"/>
      <c r="AE2" s="31" t="s">
        <v>6191</v>
      </c>
    </row>
    <row r="3" spans="1:32" ht="16.899999999999999" customHeight="1" thickTop="1" thickBot="1" x14ac:dyDescent="0.4">
      <c r="G3" s="1"/>
      <c r="H3" s="45"/>
      <c r="I3" s="1"/>
      <c r="J3" s="1"/>
      <c r="L3" s="21">
        <v>-4</v>
      </c>
      <c r="M3" s="1"/>
      <c r="P3" s="1"/>
      <c r="S3" s="13"/>
      <c r="T3" s="13"/>
      <c r="U3" s="18"/>
      <c r="V3" s="18"/>
      <c r="W3" s="18"/>
      <c r="X3" s="12">
        <v>6</v>
      </c>
      <c r="Y3" s="5" t="s">
        <v>5894</v>
      </c>
      <c r="Z3" s="22"/>
      <c r="AB3" s="12">
        <v>6</v>
      </c>
      <c r="AC3" s="7" t="s">
        <v>5894</v>
      </c>
      <c r="AD3" s="29"/>
      <c r="AE3" s="15" t="s">
        <v>6191</v>
      </c>
      <c r="AF3" s="15"/>
    </row>
    <row r="4" spans="1:32" ht="16.899999999999999" customHeight="1" x14ac:dyDescent="0.35">
      <c r="H4" s="63"/>
      <c r="I4" s="2" t="s">
        <v>6175</v>
      </c>
      <c r="K4" s="64"/>
      <c r="L4" s="65"/>
      <c r="M4" s="1"/>
      <c r="P4" s="14"/>
      <c r="Q4" s="33" t="s">
        <v>6190</v>
      </c>
      <c r="R4" s="33" t="s">
        <v>6190</v>
      </c>
      <c r="S4" s="13"/>
      <c r="T4" s="13"/>
      <c r="U4" s="33" t="s">
        <v>6190</v>
      </c>
      <c r="V4" s="18"/>
      <c r="W4" s="18"/>
      <c r="X4" s="66">
        <v>5</v>
      </c>
      <c r="Y4" s="67" t="s">
        <v>5893</v>
      </c>
      <c r="Z4" s="22"/>
      <c r="AB4" s="66">
        <v>5</v>
      </c>
      <c r="AC4" s="68" t="s">
        <v>5893</v>
      </c>
      <c r="AD4" s="69"/>
      <c r="AE4" s="30" t="s">
        <v>6191</v>
      </c>
      <c r="AF4" s="30"/>
    </row>
    <row r="5" spans="1:32" s="62" customFormat="1" ht="54" customHeight="1" x14ac:dyDescent="0.3">
      <c r="A5" s="70" t="s">
        <v>6185</v>
      </c>
      <c r="B5" s="60" t="s">
        <v>0</v>
      </c>
      <c r="C5" s="60" t="s">
        <v>6</v>
      </c>
      <c r="D5" s="60" t="s">
        <v>1</v>
      </c>
      <c r="E5" s="60" t="s">
        <v>6179</v>
      </c>
      <c r="F5" s="60" t="s">
        <v>6181</v>
      </c>
      <c r="G5" s="60" t="s">
        <v>6182</v>
      </c>
      <c r="H5" s="71" t="s">
        <v>6184</v>
      </c>
      <c r="I5" s="61" t="s">
        <v>6183</v>
      </c>
      <c r="J5" s="61" t="s">
        <v>6174</v>
      </c>
      <c r="K5" s="61" t="s">
        <v>6177</v>
      </c>
      <c r="L5" s="61" t="s">
        <v>5918</v>
      </c>
      <c r="M5" s="60" t="s">
        <v>6186</v>
      </c>
      <c r="N5" s="60" t="s">
        <v>6112</v>
      </c>
      <c r="O5" s="61" t="s">
        <v>6178</v>
      </c>
      <c r="P5" s="60" t="s">
        <v>2</v>
      </c>
      <c r="Q5" s="61" t="s">
        <v>6144</v>
      </c>
      <c r="R5" s="61" t="s">
        <v>6145</v>
      </c>
      <c r="S5" s="60" t="s">
        <v>5882</v>
      </c>
      <c r="T5" s="60" t="s">
        <v>5881</v>
      </c>
      <c r="U5" s="60" t="s">
        <v>4</v>
      </c>
      <c r="V5" s="60" t="s">
        <v>5897</v>
      </c>
      <c r="W5" s="60" t="s">
        <v>5</v>
      </c>
      <c r="X5" s="89" t="s">
        <v>5883</v>
      </c>
      <c r="Y5" s="89" t="s">
        <v>5884</v>
      </c>
      <c r="Z5" s="96" t="s">
        <v>5885</v>
      </c>
      <c r="AA5" s="96" t="s">
        <v>5886</v>
      </c>
      <c r="AB5" s="101" t="s">
        <v>5887</v>
      </c>
      <c r="AC5" s="101" t="s">
        <v>5892</v>
      </c>
      <c r="AD5" s="72" t="s">
        <v>5888</v>
      </c>
      <c r="AE5" s="102" t="s">
        <v>6192</v>
      </c>
    </row>
    <row r="6" spans="1:32" ht="16.899999999999999" customHeight="1" x14ac:dyDescent="0.3">
      <c r="A6" s="73" t="s">
        <v>35</v>
      </c>
      <c r="B6" s="74" t="s">
        <v>8</v>
      </c>
      <c r="C6" s="48" t="s">
        <v>10</v>
      </c>
      <c r="D6" s="48">
        <v>100</v>
      </c>
      <c r="E6" s="48">
        <v>621</v>
      </c>
      <c r="F6" s="48" t="s">
        <v>6128</v>
      </c>
      <c r="G6" s="48" t="s">
        <v>11</v>
      </c>
      <c r="H6" s="75">
        <f>(I6-J6)/J6</f>
        <v>0</v>
      </c>
      <c r="I6" s="74">
        <v>5</v>
      </c>
      <c r="J6" s="74">
        <v>5</v>
      </c>
      <c r="K6" s="48">
        <f>J6</f>
        <v>5</v>
      </c>
      <c r="L6" s="48"/>
      <c r="M6" s="48">
        <f t="shared" ref="M6:M42" si="0">K6+L6</f>
        <v>5</v>
      </c>
      <c r="N6" s="48">
        <v>2</v>
      </c>
      <c r="O6" s="56">
        <v>8.5875699999999995</v>
      </c>
      <c r="P6" s="48" t="str">
        <f t="shared" ref="P6:P69" si="1">LEFT(B6,LEN(B6)-3)</f>
        <v>1115 MC</v>
      </c>
      <c r="Q6" s="76">
        <v>15</v>
      </c>
      <c r="R6" s="76">
        <v>17</v>
      </c>
      <c r="S6" s="49">
        <f>((Q6/65*0.7)+(R6/260*0.3))</f>
        <v>0.18115384615384617</v>
      </c>
      <c r="T6" s="49">
        <f t="shared" ref="T6:T69" si="2">S6*D6</f>
        <v>18.115384615384617</v>
      </c>
      <c r="U6" s="49">
        <v>45.42307692307692</v>
      </c>
      <c r="V6" s="49">
        <f t="shared" ref="V6:V37" si="3">U6/D6</f>
        <v>0.45423076923076922</v>
      </c>
      <c r="W6" s="49">
        <f>S6*M6</f>
        <v>0.90576923076923088</v>
      </c>
      <c r="X6" s="90">
        <f>ROUND(S6*$X$2,0)</f>
        <v>1</v>
      </c>
      <c r="Y6" s="91">
        <f t="shared" ref="Y6:Y42" si="4">X6*O6</f>
        <v>8.5875699999999995</v>
      </c>
      <c r="Z6" s="93">
        <f>ROUND((S6*M6)+X6,0)</f>
        <v>2</v>
      </c>
      <c r="AA6" s="94">
        <f t="shared" ref="AA6:AA42" si="5">Z6*O6</f>
        <v>17.175139999999999</v>
      </c>
      <c r="AB6" s="97">
        <f>ROUND((S6*$AB$2)+Z6,0)</f>
        <v>3</v>
      </c>
      <c r="AC6" s="98">
        <f t="shared" ref="AC6:AC42" si="6">AB6*O6</f>
        <v>25.762709999999998</v>
      </c>
      <c r="AD6" s="77" t="s">
        <v>5891</v>
      </c>
      <c r="AE6" s="54">
        <v>25.762709999999998</v>
      </c>
      <c r="AF6" s="17"/>
    </row>
    <row r="7" spans="1:32" ht="16.899999999999999" customHeight="1" x14ac:dyDescent="0.3">
      <c r="A7" s="73" t="s">
        <v>7</v>
      </c>
      <c r="B7" s="74" t="s">
        <v>5602</v>
      </c>
      <c r="C7" s="48" t="s">
        <v>1797</v>
      </c>
      <c r="D7" s="48">
        <v>5</v>
      </c>
      <c r="E7" s="48">
        <v>7880</v>
      </c>
      <c r="F7" s="48" t="s">
        <v>5908</v>
      </c>
      <c r="G7" s="48" t="s">
        <v>122</v>
      </c>
      <c r="H7" s="75">
        <f t="shared" ref="H7:H42" si="7">(I7-J7)/J7</f>
        <v>0.5730337078651685</v>
      </c>
      <c r="I7" s="74">
        <v>140</v>
      </c>
      <c r="J7" s="74">
        <v>89</v>
      </c>
      <c r="K7" s="48">
        <f>J7</f>
        <v>89</v>
      </c>
      <c r="L7" s="48">
        <f>$L$3</f>
        <v>-4</v>
      </c>
      <c r="M7" s="48">
        <f t="shared" si="0"/>
        <v>85</v>
      </c>
      <c r="N7" s="48">
        <v>115</v>
      </c>
      <c r="O7" s="56">
        <v>122.83</v>
      </c>
      <c r="P7" s="48" t="str">
        <f t="shared" si="1"/>
        <v>F6213 BK</v>
      </c>
      <c r="Q7" s="76">
        <v>142</v>
      </c>
      <c r="R7" s="76">
        <v>315</v>
      </c>
      <c r="S7" s="49">
        <f t="shared" ref="S7:S42" si="8">((Q7/65*0.7)+(R7/260*0.3))</f>
        <v>1.8926923076923075</v>
      </c>
      <c r="T7" s="49">
        <f t="shared" si="2"/>
        <v>9.4634615384615373</v>
      </c>
      <c r="U7" s="49">
        <v>9.5142307692307675</v>
      </c>
      <c r="V7" s="49">
        <f t="shared" si="3"/>
        <v>1.9028461538461534</v>
      </c>
      <c r="W7" s="49">
        <f>S7*M7</f>
        <v>160.87884615384613</v>
      </c>
      <c r="X7" s="90">
        <f>ROUND(S7*$X$4,0)</f>
        <v>9</v>
      </c>
      <c r="Y7" s="91">
        <f t="shared" si="4"/>
        <v>1105.47</v>
      </c>
      <c r="Z7" s="93">
        <f>ROUND((S7*M7)+X7,0)</f>
        <v>170</v>
      </c>
      <c r="AA7" s="94">
        <f t="shared" si="5"/>
        <v>20881.099999999999</v>
      </c>
      <c r="AB7" s="97">
        <f>ROUND((S7*$AB$4)+Z7,0)</f>
        <v>179</v>
      </c>
      <c r="AC7" s="98">
        <f t="shared" si="6"/>
        <v>21986.57</v>
      </c>
      <c r="AD7" s="77" t="s">
        <v>3</v>
      </c>
      <c r="AE7" s="54">
        <v>21986.57</v>
      </c>
      <c r="AF7" s="17"/>
    </row>
    <row r="8" spans="1:32" ht="16.899999999999999" customHeight="1" x14ac:dyDescent="0.3">
      <c r="A8" s="73" t="s">
        <v>7</v>
      </c>
      <c r="B8" s="74" t="s">
        <v>4230</v>
      </c>
      <c r="C8" s="48" t="s">
        <v>1154</v>
      </c>
      <c r="D8" s="48">
        <v>1</v>
      </c>
      <c r="E8" s="48">
        <v>2834</v>
      </c>
      <c r="F8" s="48" t="s">
        <v>6126</v>
      </c>
      <c r="G8" s="48">
        <v>2</v>
      </c>
      <c r="H8" s="75">
        <f t="shared" si="7"/>
        <v>-0.5</v>
      </c>
      <c r="I8" s="74">
        <v>30</v>
      </c>
      <c r="J8" s="74">
        <v>60</v>
      </c>
      <c r="K8" s="48">
        <v>250</v>
      </c>
      <c r="L8" s="48"/>
      <c r="M8" s="48">
        <f t="shared" si="0"/>
        <v>250</v>
      </c>
      <c r="N8" s="48">
        <v>24365</v>
      </c>
      <c r="O8" s="56">
        <v>0.56349000000000005</v>
      </c>
      <c r="P8" s="48" t="str">
        <f t="shared" si="1"/>
        <v>5176C SL</v>
      </c>
      <c r="Q8" s="76">
        <v>0</v>
      </c>
      <c r="R8" s="76">
        <v>15829</v>
      </c>
      <c r="S8" s="49">
        <f t="shared" si="8"/>
        <v>18.264230769230767</v>
      </c>
      <c r="T8" s="49">
        <f t="shared" si="2"/>
        <v>18.264230769230767</v>
      </c>
      <c r="U8" s="49">
        <v>872.53346153846132</v>
      </c>
      <c r="V8" s="49">
        <f t="shared" si="3"/>
        <v>872.53346153846132</v>
      </c>
      <c r="W8" s="49">
        <f>V8*M8</f>
        <v>218133.36538461532</v>
      </c>
      <c r="X8" s="90">
        <f>ROUND(S8*$X$4,0)</f>
        <v>91</v>
      </c>
      <c r="Y8" s="91">
        <f t="shared" si="4"/>
        <v>51.277590000000004</v>
      </c>
      <c r="Z8" s="93">
        <f t="shared" ref="Z8" si="9">ROUND((S8*M8)+X8,0)</f>
        <v>4657</v>
      </c>
      <c r="AA8" s="94">
        <f t="shared" si="5"/>
        <v>2624.1729300000002</v>
      </c>
      <c r="AB8" s="97">
        <f>ROUND((S8*$AB$4)+Z8,0)</f>
        <v>4748</v>
      </c>
      <c r="AC8" s="98">
        <f t="shared" si="6"/>
        <v>2675.4505200000003</v>
      </c>
      <c r="AD8" s="77" t="s">
        <v>3</v>
      </c>
      <c r="AE8" s="54">
        <v>411.34770000000003</v>
      </c>
      <c r="AF8" s="17"/>
    </row>
    <row r="9" spans="1:32" ht="16.899999999999999" customHeight="1" x14ac:dyDescent="0.3">
      <c r="A9" s="73" t="s">
        <v>7</v>
      </c>
      <c r="B9" s="74" t="s">
        <v>2925</v>
      </c>
      <c r="C9" s="48" t="s">
        <v>464</v>
      </c>
      <c r="D9" s="48">
        <v>1</v>
      </c>
      <c r="E9" s="48">
        <v>4013</v>
      </c>
      <c r="F9" s="48" t="s">
        <v>6180</v>
      </c>
      <c r="G9" s="48" t="s">
        <v>112</v>
      </c>
      <c r="H9" s="75">
        <f t="shared" si="7"/>
        <v>0.55000000000000004</v>
      </c>
      <c r="I9" s="74">
        <v>93</v>
      </c>
      <c r="J9" s="74">
        <v>60</v>
      </c>
      <c r="K9" s="48">
        <f>J9</f>
        <v>60</v>
      </c>
      <c r="L9" s="48">
        <f t="shared" ref="L9:L11" si="10">$L$3</f>
        <v>-4</v>
      </c>
      <c r="M9" s="48">
        <f t="shared" si="0"/>
        <v>56</v>
      </c>
      <c r="N9" s="48">
        <v>126683</v>
      </c>
      <c r="O9" s="56">
        <v>0.09</v>
      </c>
      <c r="P9" s="48" t="str">
        <f t="shared" si="1"/>
        <v>5854/7 RD</v>
      </c>
      <c r="Q9" s="76" t="s">
        <v>6187</v>
      </c>
      <c r="R9" s="76" t="s">
        <v>6187</v>
      </c>
      <c r="S9" s="49">
        <f t="shared" si="8"/>
        <v>0</v>
      </c>
      <c r="T9" s="49">
        <f t="shared" si="2"/>
        <v>0</v>
      </c>
      <c r="U9" s="49">
        <v>766.53846153846155</v>
      </c>
      <c r="V9" s="49">
        <f t="shared" si="3"/>
        <v>766.53846153846155</v>
      </c>
      <c r="W9" s="49">
        <f>S9*M9</f>
        <v>0</v>
      </c>
      <c r="X9" s="90">
        <f>ROUND(V9*$X$4,0)</f>
        <v>3833</v>
      </c>
      <c r="Y9" s="91">
        <f t="shared" si="4"/>
        <v>344.96999999999997</v>
      </c>
      <c r="Z9" s="93">
        <f>ROUND((V9*M9)+X9,0)</f>
        <v>46759</v>
      </c>
      <c r="AA9" s="94">
        <f t="shared" si="5"/>
        <v>4208.3099999999995</v>
      </c>
      <c r="AB9" s="97">
        <f>ROUND((V9*$AB$4)+Z9,0)</f>
        <v>50592</v>
      </c>
      <c r="AC9" s="98">
        <f t="shared" si="6"/>
        <v>4553.28</v>
      </c>
      <c r="AD9" s="77" t="s">
        <v>5889</v>
      </c>
      <c r="AE9" s="54">
        <v>4553.28</v>
      </c>
      <c r="AF9" s="17"/>
    </row>
    <row r="10" spans="1:32" ht="12.75" customHeight="1" x14ac:dyDescent="0.3">
      <c r="A10" s="73" t="s">
        <v>7</v>
      </c>
      <c r="B10" s="74" t="s">
        <v>2581</v>
      </c>
      <c r="C10" s="48" t="s">
        <v>1432</v>
      </c>
      <c r="D10" s="48">
        <v>1</v>
      </c>
      <c r="E10" s="48">
        <v>4003</v>
      </c>
      <c r="F10" s="48" t="s">
        <v>5909</v>
      </c>
      <c r="G10" s="48" t="s">
        <v>112</v>
      </c>
      <c r="H10" s="75">
        <f t="shared" si="7"/>
        <v>0</v>
      </c>
      <c r="I10" s="74">
        <v>39</v>
      </c>
      <c r="J10" s="74">
        <v>39</v>
      </c>
      <c r="K10" s="48">
        <f>I10</f>
        <v>39</v>
      </c>
      <c r="L10" s="48">
        <f t="shared" si="10"/>
        <v>-4</v>
      </c>
      <c r="M10" s="48">
        <f t="shared" si="0"/>
        <v>35</v>
      </c>
      <c r="N10" s="48">
        <v>0</v>
      </c>
      <c r="O10" s="56">
        <v>4.3499999999999997E-2</v>
      </c>
      <c r="P10" s="48" t="str">
        <f t="shared" si="1"/>
        <v>6713 BK</v>
      </c>
      <c r="Q10" s="76" t="s">
        <v>6187</v>
      </c>
      <c r="R10" s="76" t="s">
        <v>6187</v>
      </c>
      <c r="S10" s="49">
        <f t="shared" si="8"/>
        <v>0</v>
      </c>
      <c r="T10" s="49">
        <f t="shared" si="2"/>
        <v>0</v>
      </c>
      <c r="U10" s="49">
        <v>3788.3846153846152</v>
      </c>
      <c r="V10" s="49">
        <f t="shared" si="3"/>
        <v>3788.3846153846152</v>
      </c>
      <c r="W10" s="49">
        <f>V10*M10</f>
        <v>132593.46153846153</v>
      </c>
      <c r="X10" s="90">
        <f>ROUNDUP(S10*$X$4,0)</f>
        <v>0</v>
      </c>
      <c r="Y10" s="91">
        <f t="shared" si="4"/>
        <v>0</v>
      </c>
      <c r="Z10" s="93">
        <f t="shared" ref="Z10:Z11" si="11">ROUND((S10*M10)+X10,0)</f>
        <v>0</v>
      </c>
      <c r="AA10" s="94">
        <f t="shared" si="5"/>
        <v>0</v>
      </c>
      <c r="AB10" s="97">
        <f t="shared" ref="AB10:AB11" si="12">ROUND((S10*$AB$4)+Z10,0)</f>
        <v>0</v>
      </c>
      <c r="AC10" s="98">
        <f t="shared" si="6"/>
        <v>0</v>
      </c>
      <c r="AD10" s="77" t="s">
        <v>5890</v>
      </c>
      <c r="AE10" s="54">
        <v>0</v>
      </c>
      <c r="AF10" s="17"/>
    </row>
    <row r="11" spans="1:32" ht="16.899999999999999" customHeight="1" x14ac:dyDescent="0.3">
      <c r="A11" s="73" t="s">
        <v>35</v>
      </c>
      <c r="B11" s="74" t="s">
        <v>3126</v>
      </c>
      <c r="C11" s="48" t="s">
        <v>1797</v>
      </c>
      <c r="D11" s="48">
        <v>6</v>
      </c>
      <c r="E11" s="48">
        <v>203</v>
      </c>
      <c r="F11" s="48" t="s">
        <v>6111</v>
      </c>
      <c r="G11" s="48" t="s">
        <v>35</v>
      </c>
      <c r="H11" s="75">
        <f t="shared" si="7"/>
        <v>0</v>
      </c>
      <c r="I11" s="74">
        <v>33</v>
      </c>
      <c r="J11" s="74">
        <v>33</v>
      </c>
      <c r="K11" s="48">
        <f>I11</f>
        <v>33</v>
      </c>
      <c r="L11" s="48">
        <f t="shared" si="10"/>
        <v>-4</v>
      </c>
      <c r="M11" s="48">
        <f t="shared" si="0"/>
        <v>29</v>
      </c>
      <c r="N11" s="48">
        <v>351</v>
      </c>
      <c r="O11" s="56">
        <v>38.0732</v>
      </c>
      <c r="P11" s="48" t="str">
        <f t="shared" si="1"/>
        <v>F70021 BK</v>
      </c>
      <c r="Q11" s="76">
        <v>39</v>
      </c>
      <c r="R11" s="76">
        <v>101</v>
      </c>
      <c r="S11" s="49">
        <f t="shared" si="8"/>
        <v>0.53653846153846152</v>
      </c>
      <c r="T11" s="49">
        <f t="shared" si="2"/>
        <v>3.2192307692307693</v>
      </c>
      <c r="U11" s="49">
        <v>3.2192307692307693</v>
      </c>
      <c r="V11" s="49">
        <f t="shared" si="3"/>
        <v>0.53653846153846152</v>
      </c>
      <c r="W11" s="49">
        <f>S11*M11</f>
        <v>15.559615384615384</v>
      </c>
      <c r="X11" s="90">
        <f t="shared" ref="X11" si="13">ROUND(S11*$X$4,0)</f>
        <v>3</v>
      </c>
      <c r="Y11" s="91">
        <f t="shared" si="4"/>
        <v>114.2196</v>
      </c>
      <c r="Z11" s="93">
        <f t="shared" si="11"/>
        <v>19</v>
      </c>
      <c r="AA11" s="94">
        <f t="shared" si="5"/>
        <v>723.39080000000001</v>
      </c>
      <c r="AB11" s="97">
        <f t="shared" si="12"/>
        <v>22</v>
      </c>
      <c r="AC11" s="98">
        <f t="shared" si="6"/>
        <v>837.61040000000003</v>
      </c>
      <c r="AD11" s="77" t="s">
        <v>5890</v>
      </c>
      <c r="AE11" s="54">
        <v>837.61040000000003</v>
      </c>
      <c r="AF11" s="17"/>
    </row>
    <row r="12" spans="1:32" ht="16.899999999999999" customHeight="1" x14ac:dyDescent="0.3">
      <c r="A12" s="73" t="s">
        <v>35</v>
      </c>
      <c r="B12" s="74" t="s">
        <v>18</v>
      </c>
      <c r="C12" s="48" t="s">
        <v>16</v>
      </c>
      <c r="D12" s="48">
        <v>1</v>
      </c>
      <c r="E12" s="48">
        <v>6223</v>
      </c>
      <c r="F12" s="48" t="s">
        <v>17</v>
      </c>
      <c r="G12" s="48" t="s">
        <v>35</v>
      </c>
      <c r="H12" s="75">
        <f t="shared" si="7"/>
        <v>0.90909090909090906</v>
      </c>
      <c r="I12" s="74">
        <v>84</v>
      </c>
      <c r="J12" s="74">
        <v>44</v>
      </c>
      <c r="K12" s="48">
        <f>J12</f>
        <v>44</v>
      </c>
      <c r="L12" s="48">
        <f>$L$3</f>
        <v>-4</v>
      </c>
      <c r="M12" s="48">
        <f t="shared" si="0"/>
        <v>40</v>
      </c>
      <c r="N12" s="48">
        <v>41896</v>
      </c>
      <c r="O12" s="56">
        <v>0.94499999999999995</v>
      </c>
      <c r="P12" s="48" t="str">
        <f t="shared" si="1"/>
        <v>1172L SL</v>
      </c>
      <c r="Q12" s="76" t="s">
        <v>6187</v>
      </c>
      <c r="R12" s="76" t="s">
        <v>6187</v>
      </c>
      <c r="S12" s="49">
        <f t="shared" si="8"/>
        <v>0</v>
      </c>
      <c r="T12" s="49">
        <f t="shared" si="2"/>
        <v>0</v>
      </c>
      <c r="U12" s="49">
        <v>402.11538461538464</v>
      </c>
      <c r="V12" s="49">
        <f t="shared" si="3"/>
        <v>402.11538461538464</v>
      </c>
      <c r="W12" s="49">
        <f>S12*M12</f>
        <v>0</v>
      </c>
      <c r="X12" s="90">
        <f t="shared" ref="X12:X13" si="14">ROUND(V12*$X$4,0)</f>
        <v>2011</v>
      </c>
      <c r="Y12" s="91">
        <f t="shared" si="4"/>
        <v>1900.395</v>
      </c>
      <c r="Z12" s="93">
        <f>ROUND((V12*M12)+X12,0)</f>
        <v>18096</v>
      </c>
      <c r="AA12" s="94">
        <f t="shared" si="5"/>
        <v>17100.719999999998</v>
      </c>
      <c r="AB12" s="97">
        <f>ROUND((V12*$AB$4)+Z12,0)</f>
        <v>20107</v>
      </c>
      <c r="AC12" s="98">
        <f t="shared" si="6"/>
        <v>19001.114999999998</v>
      </c>
      <c r="AD12" s="77" t="s">
        <v>5889</v>
      </c>
      <c r="AE12" s="54">
        <v>19001.114999999998</v>
      </c>
      <c r="AF12" s="17"/>
    </row>
    <row r="13" spans="1:32" ht="12.75" customHeight="1" x14ac:dyDescent="0.3">
      <c r="A13" s="73" t="s">
        <v>7</v>
      </c>
      <c r="B13" s="74" t="s">
        <v>960</v>
      </c>
      <c r="C13" s="48" t="s">
        <v>464</v>
      </c>
      <c r="D13" s="48">
        <v>1</v>
      </c>
      <c r="E13" s="48">
        <v>4013</v>
      </c>
      <c r="F13" s="48" t="s">
        <v>6180</v>
      </c>
      <c r="G13" s="48" t="s">
        <v>112</v>
      </c>
      <c r="H13" s="75">
        <f t="shared" si="7"/>
        <v>0.46666666666666667</v>
      </c>
      <c r="I13" s="74">
        <v>88</v>
      </c>
      <c r="J13" s="74">
        <v>60</v>
      </c>
      <c r="K13" s="48">
        <f>J13</f>
        <v>60</v>
      </c>
      <c r="L13" s="48">
        <f>$L$3</f>
        <v>-4</v>
      </c>
      <c r="M13" s="48">
        <f t="shared" si="0"/>
        <v>56</v>
      </c>
      <c r="N13" s="48">
        <v>15755</v>
      </c>
      <c r="O13" s="56">
        <v>0.09</v>
      </c>
      <c r="P13" s="48" t="str">
        <f t="shared" si="1"/>
        <v>2844/7 BK</v>
      </c>
      <c r="Q13" s="76" t="s">
        <v>6187</v>
      </c>
      <c r="R13" s="76" t="s">
        <v>6187</v>
      </c>
      <c r="S13" s="49">
        <f t="shared" si="8"/>
        <v>0</v>
      </c>
      <c r="T13" s="49">
        <f t="shared" si="2"/>
        <v>0</v>
      </c>
      <c r="U13" s="49">
        <v>332.96153846153845</v>
      </c>
      <c r="V13" s="49">
        <f t="shared" si="3"/>
        <v>332.96153846153845</v>
      </c>
      <c r="W13" s="49">
        <f>S13*M13</f>
        <v>0</v>
      </c>
      <c r="X13" s="90">
        <f t="shared" si="14"/>
        <v>1665</v>
      </c>
      <c r="Y13" s="91">
        <f t="shared" si="4"/>
        <v>149.85</v>
      </c>
      <c r="Z13" s="93">
        <f>ROUND((V13*M13)+X13,0)</f>
        <v>20311</v>
      </c>
      <c r="AA13" s="94">
        <f t="shared" si="5"/>
        <v>1827.99</v>
      </c>
      <c r="AB13" s="97">
        <f>ROUND((V13*$AB$4)+Z13,0)</f>
        <v>21976</v>
      </c>
      <c r="AC13" s="98">
        <f t="shared" si="6"/>
        <v>1977.84</v>
      </c>
      <c r="AD13" s="77" t="s">
        <v>5889</v>
      </c>
      <c r="AE13" s="54">
        <v>1977.84</v>
      </c>
      <c r="AF13" s="17"/>
    </row>
    <row r="14" spans="1:32" ht="16.899999999999999" customHeight="1" x14ac:dyDescent="0.3">
      <c r="A14" s="73" t="s">
        <v>35</v>
      </c>
      <c r="B14" s="74" t="s">
        <v>2763</v>
      </c>
      <c r="C14" s="48" t="s">
        <v>464</v>
      </c>
      <c r="D14" s="48">
        <v>100</v>
      </c>
      <c r="E14" s="48">
        <v>2800</v>
      </c>
      <c r="F14" s="48" t="s">
        <v>5911</v>
      </c>
      <c r="G14" s="48" t="s">
        <v>112</v>
      </c>
      <c r="H14" s="75">
        <f t="shared" si="7"/>
        <v>0.19</v>
      </c>
      <c r="I14" s="74">
        <v>119</v>
      </c>
      <c r="J14" s="74">
        <v>100</v>
      </c>
      <c r="K14" s="48">
        <f>J14</f>
        <v>100</v>
      </c>
      <c r="L14" s="48">
        <f>$L$3</f>
        <v>-4</v>
      </c>
      <c r="M14" s="48">
        <f t="shared" si="0"/>
        <v>96</v>
      </c>
      <c r="N14" s="48">
        <v>747</v>
      </c>
      <c r="O14" s="56">
        <v>12.59</v>
      </c>
      <c r="P14" s="48" t="str">
        <f t="shared" si="1"/>
        <v>5851 WH</v>
      </c>
      <c r="Q14" s="76">
        <v>144</v>
      </c>
      <c r="R14" s="76">
        <v>3078</v>
      </c>
      <c r="S14" s="49">
        <f t="shared" si="8"/>
        <v>5.1023076923076918</v>
      </c>
      <c r="T14" s="49">
        <f t="shared" si="2"/>
        <v>510.23076923076917</v>
      </c>
      <c r="U14" s="49">
        <v>749.07692307692298</v>
      </c>
      <c r="V14" s="49">
        <f t="shared" si="3"/>
        <v>7.4907692307692297</v>
      </c>
      <c r="W14" s="49">
        <f>S14*M14</f>
        <v>489.82153846153841</v>
      </c>
      <c r="X14" s="90">
        <f t="shared" ref="X14:X15" si="15">ROUND(S14*$X$4,0)</f>
        <v>26</v>
      </c>
      <c r="Y14" s="91">
        <f t="shared" si="4"/>
        <v>327.33999999999997</v>
      </c>
      <c r="Z14" s="93">
        <f t="shared" ref="Z14:Z22" si="16">ROUND((S14*M14)+X14,0)</f>
        <v>516</v>
      </c>
      <c r="AA14" s="94">
        <f t="shared" si="5"/>
        <v>6496.44</v>
      </c>
      <c r="AB14" s="97">
        <f t="shared" ref="AB14:AB22" si="17">ROUND((S14*$AB$4)+Z14,0)</f>
        <v>542</v>
      </c>
      <c r="AC14" s="98">
        <f t="shared" si="6"/>
        <v>6823.78</v>
      </c>
      <c r="AD14" s="77" t="s">
        <v>5890</v>
      </c>
      <c r="AE14" s="54">
        <v>6823.78</v>
      </c>
      <c r="AF14" s="17"/>
    </row>
    <row r="15" spans="1:32" ht="16.899999999999999" customHeight="1" x14ac:dyDescent="0.3">
      <c r="A15" s="73" t="s">
        <v>7</v>
      </c>
      <c r="B15" s="74" t="s">
        <v>5464</v>
      </c>
      <c r="C15" s="48" t="s">
        <v>1367</v>
      </c>
      <c r="D15" s="48">
        <v>1000</v>
      </c>
      <c r="E15" s="48">
        <v>621</v>
      </c>
      <c r="F15" s="48" t="s">
        <v>6128</v>
      </c>
      <c r="G15" s="48" t="s">
        <v>35</v>
      </c>
      <c r="H15" s="75">
        <f t="shared" si="7"/>
        <v>-0.67948717948717952</v>
      </c>
      <c r="I15" s="74">
        <v>25</v>
      </c>
      <c r="J15" s="74">
        <v>78</v>
      </c>
      <c r="K15" s="48">
        <f>I15</f>
        <v>25</v>
      </c>
      <c r="L15" s="48">
        <f>$L$3</f>
        <v>-4</v>
      </c>
      <c r="M15" s="48">
        <f t="shared" si="0"/>
        <v>21</v>
      </c>
      <c r="N15" s="48">
        <v>80</v>
      </c>
      <c r="O15" s="56">
        <v>236.43</v>
      </c>
      <c r="P15" s="48" t="str">
        <f t="shared" si="1"/>
        <v>6453 BK</v>
      </c>
      <c r="Q15" s="76">
        <v>79</v>
      </c>
      <c r="R15" s="76">
        <v>210</v>
      </c>
      <c r="S15" s="49">
        <f t="shared" si="8"/>
        <v>1.0930769230769228</v>
      </c>
      <c r="T15" s="49">
        <f t="shared" si="2"/>
        <v>1093.0769230769229</v>
      </c>
      <c r="U15" s="49">
        <v>1166.5769230769229</v>
      </c>
      <c r="V15" s="49">
        <f t="shared" si="3"/>
        <v>1.166576923076923</v>
      </c>
      <c r="W15" s="49">
        <f>V15*M15</f>
        <v>24.498115384615382</v>
      </c>
      <c r="X15" s="90">
        <f t="shared" si="15"/>
        <v>5</v>
      </c>
      <c r="Y15" s="91">
        <f t="shared" si="4"/>
        <v>1182.1500000000001</v>
      </c>
      <c r="Z15" s="93">
        <f t="shared" si="16"/>
        <v>28</v>
      </c>
      <c r="AA15" s="94">
        <f t="shared" si="5"/>
        <v>6620.04</v>
      </c>
      <c r="AB15" s="97">
        <f t="shared" si="17"/>
        <v>33</v>
      </c>
      <c r="AC15" s="98">
        <f t="shared" si="6"/>
        <v>7802.1900000000005</v>
      </c>
      <c r="AD15" s="77" t="s">
        <v>3</v>
      </c>
      <c r="AE15" s="54">
        <v>7802.1900000000005</v>
      </c>
      <c r="AF15" s="17"/>
    </row>
    <row r="16" spans="1:32" ht="12.75" customHeight="1" x14ac:dyDescent="0.3">
      <c r="A16" s="73" t="s">
        <v>7</v>
      </c>
      <c r="B16" s="74" t="s">
        <v>4568</v>
      </c>
      <c r="C16" s="48" t="s">
        <v>1154</v>
      </c>
      <c r="D16" s="48">
        <v>1</v>
      </c>
      <c r="E16" s="48">
        <v>2834</v>
      </c>
      <c r="F16" s="48" t="s">
        <v>6126</v>
      </c>
      <c r="G16" s="48">
        <v>2</v>
      </c>
      <c r="H16" s="75">
        <f t="shared" si="7"/>
        <v>-0.16666666666666666</v>
      </c>
      <c r="I16" s="74">
        <v>50</v>
      </c>
      <c r="J16" s="74">
        <v>60</v>
      </c>
      <c r="K16" s="48">
        <f>I16</f>
        <v>50</v>
      </c>
      <c r="L16" s="48"/>
      <c r="M16" s="48">
        <f t="shared" si="0"/>
        <v>50</v>
      </c>
      <c r="N16" s="48">
        <v>62018</v>
      </c>
      <c r="O16" s="56">
        <v>1.08938</v>
      </c>
      <c r="P16" s="48" t="str">
        <f t="shared" si="1"/>
        <v>5100/60C SL</v>
      </c>
      <c r="Q16" s="76" t="s">
        <v>6187</v>
      </c>
      <c r="R16" s="76" t="s">
        <v>6187</v>
      </c>
      <c r="S16" s="49">
        <f t="shared" si="8"/>
        <v>0</v>
      </c>
      <c r="T16" s="49">
        <f t="shared" si="2"/>
        <v>0</v>
      </c>
      <c r="U16" s="49">
        <v>23.653846153846153</v>
      </c>
      <c r="V16" s="49">
        <f t="shared" si="3"/>
        <v>23.653846153846153</v>
      </c>
      <c r="W16" s="49">
        <f>V16*M16</f>
        <v>1182.6923076923076</v>
      </c>
      <c r="X16" s="90">
        <f>ROUNDUP(S16*$X$4,0)</f>
        <v>0</v>
      </c>
      <c r="Y16" s="91">
        <f t="shared" si="4"/>
        <v>0</v>
      </c>
      <c r="Z16" s="93">
        <f t="shared" si="16"/>
        <v>0</v>
      </c>
      <c r="AA16" s="94">
        <f t="shared" si="5"/>
        <v>0</v>
      </c>
      <c r="AB16" s="97">
        <f t="shared" si="17"/>
        <v>0</v>
      </c>
      <c r="AC16" s="98">
        <f t="shared" si="6"/>
        <v>0</v>
      </c>
      <c r="AD16" s="77" t="s">
        <v>3</v>
      </c>
      <c r="AE16" s="54">
        <v>0</v>
      </c>
      <c r="AF16" s="17"/>
    </row>
    <row r="17" spans="1:32" ht="16.899999999999999" customHeight="1" x14ac:dyDescent="0.3">
      <c r="A17" s="73" t="s">
        <v>7</v>
      </c>
      <c r="B17" s="74" t="s">
        <v>4056</v>
      </c>
      <c r="C17" s="48" t="s">
        <v>1788</v>
      </c>
      <c r="D17" s="48">
        <v>1000</v>
      </c>
      <c r="E17" s="48">
        <v>2834</v>
      </c>
      <c r="F17" s="48" t="s">
        <v>6126</v>
      </c>
      <c r="G17" s="48">
        <v>2</v>
      </c>
      <c r="H17" s="75">
        <f t="shared" si="7"/>
        <v>0</v>
      </c>
      <c r="I17" s="74">
        <v>20</v>
      </c>
      <c r="J17" s="74">
        <f>I17</f>
        <v>20</v>
      </c>
      <c r="K17" s="48">
        <f>I17</f>
        <v>20</v>
      </c>
      <c r="L17" s="48"/>
      <c r="M17" s="48">
        <f t="shared" si="0"/>
        <v>20</v>
      </c>
      <c r="N17" s="48">
        <v>4</v>
      </c>
      <c r="O17" s="56">
        <v>320.32335</v>
      </c>
      <c r="P17" s="48" t="str">
        <f t="shared" si="1"/>
        <v>881806 SL</v>
      </c>
      <c r="Q17" s="76">
        <v>6</v>
      </c>
      <c r="R17" s="76">
        <v>257</v>
      </c>
      <c r="S17" s="49">
        <f t="shared" si="8"/>
        <v>0.36115384615384616</v>
      </c>
      <c r="T17" s="49">
        <f t="shared" si="2"/>
        <v>361.15384615384613</v>
      </c>
      <c r="U17" s="49">
        <v>430.73076923076917</v>
      </c>
      <c r="V17" s="49">
        <f t="shared" si="3"/>
        <v>0.43073076923076919</v>
      </c>
      <c r="W17" s="49">
        <f>S17*M17</f>
        <v>7.2230769230769232</v>
      </c>
      <c r="X17" s="90">
        <f>ROUND(S17*$X$3,0)</f>
        <v>2</v>
      </c>
      <c r="Y17" s="91">
        <f t="shared" si="4"/>
        <v>640.64670000000001</v>
      </c>
      <c r="Z17" s="93">
        <f t="shared" si="16"/>
        <v>9</v>
      </c>
      <c r="AA17" s="94">
        <f t="shared" si="5"/>
        <v>2882.9101500000002</v>
      </c>
      <c r="AB17" s="97">
        <f t="shared" si="17"/>
        <v>11</v>
      </c>
      <c r="AC17" s="98">
        <f t="shared" si="6"/>
        <v>3523.5568499999999</v>
      </c>
      <c r="AD17" s="77" t="s">
        <v>3</v>
      </c>
      <c r="AE17" s="54">
        <v>3523.5568499999999</v>
      </c>
      <c r="AF17" s="17"/>
    </row>
    <row r="18" spans="1:32" ht="16.899999999999999" customHeight="1" x14ac:dyDescent="0.3">
      <c r="A18" s="73" t="s">
        <v>7</v>
      </c>
      <c r="B18" s="74" t="s">
        <v>2118</v>
      </c>
      <c r="C18" s="48" t="s">
        <v>1797</v>
      </c>
      <c r="D18" s="48">
        <v>1000</v>
      </c>
      <c r="E18" s="48">
        <v>7880</v>
      </c>
      <c r="F18" s="48" t="s">
        <v>5908</v>
      </c>
      <c r="G18" s="48" t="s">
        <v>122</v>
      </c>
      <c r="H18" s="75">
        <f t="shared" si="7"/>
        <v>0.55555555555555558</v>
      </c>
      <c r="I18" s="74">
        <v>140</v>
      </c>
      <c r="J18" s="74">
        <v>90</v>
      </c>
      <c r="K18" s="48">
        <f>J18</f>
        <v>90</v>
      </c>
      <c r="L18" s="48">
        <f t="shared" ref="L18:L25" si="18">$L$3</f>
        <v>-4</v>
      </c>
      <c r="M18" s="48">
        <f t="shared" si="0"/>
        <v>86</v>
      </c>
      <c r="N18" s="48">
        <v>18</v>
      </c>
      <c r="O18" s="56">
        <v>166.88570999999999</v>
      </c>
      <c r="P18" s="48" t="str">
        <f t="shared" si="1"/>
        <v>F221B3/8 BK</v>
      </c>
      <c r="Q18" s="76">
        <v>6</v>
      </c>
      <c r="R18" s="76">
        <v>31</v>
      </c>
      <c r="S18" s="49">
        <f t="shared" si="8"/>
        <v>0.10038461538461538</v>
      </c>
      <c r="T18" s="49">
        <f t="shared" si="2"/>
        <v>100.38461538461537</v>
      </c>
      <c r="U18" s="49">
        <v>1128.846153846154</v>
      </c>
      <c r="V18" s="49">
        <f t="shared" si="3"/>
        <v>1.1288461538461541</v>
      </c>
      <c r="W18" s="49">
        <f>S18*M18</f>
        <v>8.6330769230769224</v>
      </c>
      <c r="X18" s="90">
        <f>ROUND(S18*$X$4,0)</f>
        <v>1</v>
      </c>
      <c r="Y18" s="91">
        <f t="shared" si="4"/>
        <v>166.88570999999999</v>
      </c>
      <c r="Z18" s="93">
        <f t="shared" si="16"/>
        <v>10</v>
      </c>
      <c r="AA18" s="94">
        <f t="shared" si="5"/>
        <v>1668.8570999999999</v>
      </c>
      <c r="AB18" s="97">
        <f t="shared" si="17"/>
        <v>11</v>
      </c>
      <c r="AC18" s="98">
        <f t="shared" si="6"/>
        <v>1835.74281</v>
      </c>
      <c r="AD18" s="77" t="s">
        <v>3</v>
      </c>
      <c r="AE18" s="54">
        <v>1835.74281</v>
      </c>
      <c r="AF18" s="17"/>
    </row>
    <row r="19" spans="1:32" ht="16.899999999999999" customHeight="1" x14ac:dyDescent="0.3">
      <c r="A19" s="73" t="s">
        <v>7</v>
      </c>
      <c r="B19" s="74" t="s">
        <v>4174</v>
      </c>
      <c r="C19" s="48" t="s">
        <v>34</v>
      </c>
      <c r="D19" s="48">
        <v>500</v>
      </c>
      <c r="E19" s="48">
        <v>3001</v>
      </c>
      <c r="F19" s="48" t="s">
        <v>6123</v>
      </c>
      <c r="G19" s="48" t="s">
        <v>3680</v>
      </c>
      <c r="H19" s="75">
        <f t="shared" si="7"/>
        <v>0</v>
      </c>
      <c r="I19" s="74">
        <v>24</v>
      </c>
      <c r="J19" s="74">
        <v>24</v>
      </c>
      <c r="K19" s="48">
        <f>I19</f>
        <v>24</v>
      </c>
      <c r="L19" s="48">
        <f t="shared" si="18"/>
        <v>-4</v>
      </c>
      <c r="M19" s="48">
        <f t="shared" si="0"/>
        <v>20</v>
      </c>
      <c r="N19" s="48">
        <v>75</v>
      </c>
      <c r="O19" s="56">
        <v>62</v>
      </c>
      <c r="P19" s="48" t="str">
        <f t="shared" si="1"/>
        <v>G1201/2 BK</v>
      </c>
      <c r="Q19" s="76">
        <v>177</v>
      </c>
      <c r="R19" s="76">
        <v>396</v>
      </c>
      <c r="S19" s="49">
        <f t="shared" si="8"/>
        <v>2.3630769230769229</v>
      </c>
      <c r="T19" s="49">
        <f t="shared" si="2"/>
        <v>1181.5384615384614</v>
      </c>
      <c r="U19" s="49">
        <v>1337.3461538461538</v>
      </c>
      <c r="V19" s="49">
        <f t="shared" si="3"/>
        <v>2.6746923076923075</v>
      </c>
      <c r="W19" s="49">
        <f>S19*M19</f>
        <v>47.261538461538457</v>
      </c>
      <c r="X19" s="90">
        <f>ROUND(S19*$X$3,0)</f>
        <v>14</v>
      </c>
      <c r="Y19" s="91">
        <f t="shared" si="4"/>
        <v>868</v>
      </c>
      <c r="Z19" s="93">
        <f t="shared" si="16"/>
        <v>61</v>
      </c>
      <c r="AA19" s="94">
        <f t="shared" si="5"/>
        <v>3782</v>
      </c>
      <c r="AB19" s="97">
        <f t="shared" si="17"/>
        <v>73</v>
      </c>
      <c r="AC19" s="98">
        <f t="shared" si="6"/>
        <v>4526</v>
      </c>
      <c r="AD19" s="77" t="s">
        <v>3</v>
      </c>
      <c r="AE19" s="54">
        <v>4526</v>
      </c>
      <c r="AF19" s="17"/>
    </row>
    <row r="20" spans="1:32" ht="16.899999999999999" customHeight="1" x14ac:dyDescent="0.3">
      <c r="A20" s="73" t="s">
        <v>7</v>
      </c>
      <c r="B20" s="74" t="s">
        <v>5604</v>
      </c>
      <c r="C20" s="48" t="s">
        <v>1797</v>
      </c>
      <c r="D20" s="48">
        <v>100</v>
      </c>
      <c r="E20" s="48">
        <v>7880</v>
      </c>
      <c r="F20" s="48" t="s">
        <v>5908</v>
      </c>
      <c r="G20" s="48" t="s">
        <v>122</v>
      </c>
      <c r="H20" s="75">
        <f t="shared" si="7"/>
        <v>0.5730337078651685</v>
      </c>
      <c r="I20" s="74">
        <v>140</v>
      </c>
      <c r="J20" s="74">
        <v>89</v>
      </c>
      <c r="K20" s="48">
        <f>J20</f>
        <v>89</v>
      </c>
      <c r="L20" s="48">
        <f t="shared" si="18"/>
        <v>-4</v>
      </c>
      <c r="M20" s="48">
        <f t="shared" si="0"/>
        <v>85</v>
      </c>
      <c r="N20" s="48">
        <v>60</v>
      </c>
      <c r="O20" s="56">
        <v>35.21</v>
      </c>
      <c r="P20" s="48" t="str">
        <f t="shared" si="1"/>
        <v>F7501/4 BK</v>
      </c>
      <c r="Q20" s="76">
        <v>12</v>
      </c>
      <c r="R20" s="76">
        <v>97</v>
      </c>
      <c r="S20" s="49">
        <f t="shared" si="8"/>
        <v>0.24115384615384616</v>
      </c>
      <c r="T20" s="49">
        <f t="shared" si="2"/>
        <v>24.115384615384617</v>
      </c>
      <c r="U20" s="49">
        <v>24.115384615384617</v>
      </c>
      <c r="V20" s="49">
        <f t="shared" si="3"/>
        <v>0.24115384615384616</v>
      </c>
      <c r="W20" s="49">
        <f>S20*M20</f>
        <v>20.498076923076923</v>
      </c>
      <c r="X20" s="90">
        <f>ROUND(S20*$X$4,0)</f>
        <v>1</v>
      </c>
      <c r="Y20" s="91">
        <f t="shared" si="4"/>
        <v>35.21</v>
      </c>
      <c r="Z20" s="93">
        <f t="shared" si="16"/>
        <v>21</v>
      </c>
      <c r="AA20" s="94">
        <f t="shared" si="5"/>
        <v>739.41</v>
      </c>
      <c r="AB20" s="97">
        <f t="shared" si="17"/>
        <v>22</v>
      </c>
      <c r="AC20" s="98">
        <f t="shared" si="6"/>
        <v>774.62</v>
      </c>
      <c r="AD20" s="77" t="s">
        <v>3</v>
      </c>
      <c r="AE20" s="54">
        <v>774.62</v>
      </c>
      <c r="AF20" s="17"/>
    </row>
    <row r="21" spans="1:32" ht="16.899999999999999" customHeight="1" x14ac:dyDescent="0.3">
      <c r="A21" s="73" t="s">
        <v>7</v>
      </c>
      <c r="B21" s="74" t="s">
        <v>2120</v>
      </c>
      <c r="C21" s="48" t="s">
        <v>1797</v>
      </c>
      <c r="D21" s="48">
        <v>250</v>
      </c>
      <c r="E21" s="48">
        <v>7880</v>
      </c>
      <c r="F21" s="48" t="s">
        <v>5908</v>
      </c>
      <c r="G21" s="48" t="s">
        <v>122</v>
      </c>
      <c r="H21" s="75">
        <f t="shared" si="7"/>
        <v>0.55555555555555558</v>
      </c>
      <c r="I21" s="74">
        <v>140</v>
      </c>
      <c r="J21" s="74">
        <v>90</v>
      </c>
      <c r="K21" s="48">
        <f>J21</f>
        <v>90</v>
      </c>
      <c r="L21" s="48">
        <f t="shared" si="18"/>
        <v>-4</v>
      </c>
      <c r="M21" s="48">
        <f t="shared" si="0"/>
        <v>86</v>
      </c>
      <c r="N21" s="48">
        <v>97</v>
      </c>
      <c r="O21" s="56">
        <v>67.5</v>
      </c>
      <c r="P21" s="48" t="str">
        <f t="shared" si="1"/>
        <v>F2601/4 GY</v>
      </c>
      <c r="Q21" s="76">
        <v>18</v>
      </c>
      <c r="R21" s="76">
        <v>104</v>
      </c>
      <c r="S21" s="49">
        <f t="shared" si="8"/>
        <v>0.31384615384615383</v>
      </c>
      <c r="T21" s="49">
        <f t="shared" si="2"/>
        <v>78.461538461538453</v>
      </c>
      <c r="U21" s="49">
        <v>78.461538461538453</v>
      </c>
      <c r="V21" s="49">
        <f t="shared" si="3"/>
        <v>0.31384615384615383</v>
      </c>
      <c r="W21" s="49">
        <f>S21*M21</f>
        <v>26.990769230769228</v>
      </c>
      <c r="X21" s="90">
        <f>ROUND(S21*$X$4,0)</f>
        <v>2</v>
      </c>
      <c r="Y21" s="91">
        <f t="shared" si="4"/>
        <v>135</v>
      </c>
      <c r="Z21" s="93">
        <f t="shared" si="16"/>
        <v>29</v>
      </c>
      <c r="AA21" s="94">
        <f t="shared" si="5"/>
        <v>1957.5</v>
      </c>
      <c r="AB21" s="97">
        <f t="shared" si="17"/>
        <v>31</v>
      </c>
      <c r="AC21" s="98">
        <f t="shared" si="6"/>
        <v>2092.5</v>
      </c>
      <c r="AD21" s="77" t="s">
        <v>3</v>
      </c>
      <c r="AE21" s="54">
        <v>2092.5</v>
      </c>
      <c r="AF21" s="17"/>
    </row>
    <row r="22" spans="1:32" ht="16.899999999999999" customHeight="1" x14ac:dyDescent="0.3">
      <c r="A22" s="73" t="s">
        <v>7</v>
      </c>
      <c r="B22" s="74" t="s">
        <v>5600</v>
      </c>
      <c r="C22" s="48" t="s">
        <v>1797</v>
      </c>
      <c r="D22" s="48">
        <v>1.5</v>
      </c>
      <c r="E22" s="48">
        <v>7880</v>
      </c>
      <c r="F22" s="48" t="s">
        <v>5908</v>
      </c>
      <c r="G22" s="48" t="s">
        <v>122</v>
      </c>
      <c r="H22" s="75">
        <f t="shared" si="7"/>
        <v>0.5730337078651685</v>
      </c>
      <c r="I22" s="74">
        <v>140</v>
      </c>
      <c r="J22" s="74">
        <v>89</v>
      </c>
      <c r="K22" s="48">
        <f>J22</f>
        <v>89</v>
      </c>
      <c r="L22" s="48">
        <f t="shared" si="18"/>
        <v>-4</v>
      </c>
      <c r="M22" s="48">
        <f t="shared" si="0"/>
        <v>85</v>
      </c>
      <c r="N22" s="48">
        <v>125</v>
      </c>
      <c r="O22" s="56">
        <v>22.11</v>
      </c>
      <c r="P22" s="48" t="str">
        <f t="shared" si="1"/>
        <v>F62111/4 BK</v>
      </c>
      <c r="Q22" s="76">
        <v>62</v>
      </c>
      <c r="R22" s="76">
        <v>590</v>
      </c>
      <c r="S22" s="49">
        <f t="shared" si="8"/>
        <v>1.3484615384615384</v>
      </c>
      <c r="T22" s="49">
        <f t="shared" si="2"/>
        <v>2.0226923076923073</v>
      </c>
      <c r="U22" s="49">
        <v>2.9342307692307688</v>
      </c>
      <c r="V22" s="49">
        <f t="shared" si="3"/>
        <v>1.9561538461538459</v>
      </c>
      <c r="W22" s="49">
        <f t="shared" ref="W22:W34" si="19">S22*M22</f>
        <v>114.61923076923077</v>
      </c>
      <c r="X22" s="90">
        <f>ROUND(S22*$X$4,0)</f>
        <v>7</v>
      </c>
      <c r="Y22" s="91">
        <f t="shared" si="4"/>
        <v>154.76999999999998</v>
      </c>
      <c r="Z22" s="93">
        <f t="shared" si="16"/>
        <v>122</v>
      </c>
      <c r="AA22" s="94">
        <f t="shared" si="5"/>
        <v>2697.42</v>
      </c>
      <c r="AB22" s="97">
        <f t="shared" si="17"/>
        <v>129</v>
      </c>
      <c r="AC22" s="98">
        <f t="shared" si="6"/>
        <v>2852.19</v>
      </c>
      <c r="AD22" s="77" t="s">
        <v>3</v>
      </c>
      <c r="AE22" s="54">
        <v>2852.19</v>
      </c>
      <c r="AF22" s="17"/>
    </row>
    <row r="23" spans="1:32" ht="16.899999999999999" customHeight="1" x14ac:dyDescent="0.3">
      <c r="A23" s="73" t="s">
        <v>7</v>
      </c>
      <c r="B23" s="74" t="s">
        <v>1335</v>
      </c>
      <c r="C23" s="48" t="s">
        <v>464</v>
      </c>
      <c r="D23" s="48">
        <v>1</v>
      </c>
      <c r="E23" s="48">
        <v>4013</v>
      </c>
      <c r="F23" s="48" t="s">
        <v>6180</v>
      </c>
      <c r="G23" s="48" t="s">
        <v>112</v>
      </c>
      <c r="H23" s="75">
        <f t="shared" si="7"/>
        <v>0.55000000000000004</v>
      </c>
      <c r="I23" s="74">
        <v>93</v>
      </c>
      <c r="J23" s="74">
        <v>60</v>
      </c>
      <c r="K23" s="48">
        <f>J23</f>
        <v>60</v>
      </c>
      <c r="L23" s="48">
        <f t="shared" si="18"/>
        <v>-4</v>
      </c>
      <c r="M23" s="48">
        <f t="shared" si="0"/>
        <v>56</v>
      </c>
      <c r="N23" s="48">
        <v>80291</v>
      </c>
      <c r="O23" s="56">
        <v>0.21</v>
      </c>
      <c r="P23" s="48" t="str">
        <f t="shared" si="1"/>
        <v>5856 RD</v>
      </c>
      <c r="Q23" s="76" t="s">
        <v>6187</v>
      </c>
      <c r="R23" s="76" t="s">
        <v>6187</v>
      </c>
      <c r="S23" s="49">
        <f t="shared" si="8"/>
        <v>0</v>
      </c>
      <c r="T23" s="49">
        <f t="shared" si="2"/>
        <v>0</v>
      </c>
      <c r="U23" s="49">
        <v>977</v>
      </c>
      <c r="V23" s="49">
        <f t="shared" si="3"/>
        <v>977</v>
      </c>
      <c r="W23" s="49">
        <f t="shared" si="19"/>
        <v>0</v>
      </c>
      <c r="X23" s="90">
        <f>ROUND(V23*$X$4,0)</f>
        <v>4885</v>
      </c>
      <c r="Y23" s="91">
        <f t="shared" si="4"/>
        <v>1025.8499999999999</v>
      </c>
      <c r="Z23" s="93">
        <f>ROUND((V23*M23)+X23,0)</f>
        <v>59597</v>
      </c>
      <c r="AA23" s="94">
        <f t="shared" si="5"/>
        <v>12515.369999999999</v>
      </c>
      <c r="AB23" s="97">
        <f>ROUND((V23*$AB$4)+Z23,0)</f>
        <v>64482</v>
      </c>
      <c r="AC23" s="98">
        <f t="shared" si="6"/>
        <v>13541.22</v>
      </c>
      <c r="AD23" s="77" t="s">
        <v>5889</v>
      </c>
      <c r="AE23" s="54">
        <v>13541.22</v>
      </c>
      <c r="AF23" s="17"/>
    </row>
    <row r="24" spans="1:32" ht="16.899999999999999" customHeight="1" x14ac:dyDescent="0.3">
      <c r="A24" s="73" t="s">
        <v>7</v>
      </c>
      <c r="B24" s="74" t="s">
        <v>2326</v>
      </c>
      <c r="C24" s="48" t="s">
        <v>1797</v>
      </c>
      <c r="D24" s="48">
        <v>1000</v>
      </c>
      <c r="E24" s="48">
        <v>7880</v>
      </c>
      <c r="F24" s="48" t="s">
        <v>5908</v>
      </c>
      <c r="G24" s="48" t="s">
        <v>122</v>
      </c>
      <c r="H24" s="75">
        <f t="shared" si="7"/>
        <v>0.5730337078651685</v>
      </c>
      <c r="I24" s="74">
        <v>140</v>
      </c>
      <c r="J24" s="74">
        <v>89</v>
      </c>
      <c r="K24" s="48">
        <f>J24</f>
        <v>89</v>
      </c>
      <c r="L24" s="48">
        <f t="shared" si="18"/>
        <v>-4</v>
      </c>
      <c r="M24" s="48">
        <f t="shared" si="0"/>
        <v>85</v>
      </c>
      <c r="N24" s="48">
        <v>217</v>
      </c>
      <c r="O24" s="56">
        <v>106.11429</v>
      </c>
      <c r="P24" s="48" t="str">
        <f t="shared" si="1"/>
        <v>F221B3/16 BK</v>
      </c>
      <c r="Q24" s="76">
        <v>114</v>
      </c>
      <c r="R24" s="76">
        <v>465</v>
      </c>
      <c r="S24" s="49">
        <f t="shared" si="8"/>
        <v>1.7642307692307693</v>
      </c>
      <c r="T24" s="49">
        <f t="shared" si="2"/>
        <v>1764.2307692307693</v>
      </c>
      <c r="U24" s="49">
        <v>2153.0769230769233</v>
      </c>
      <c r="V24" s="49">
        <f t="shared" si="3"/>
        <v>2.1530769230769233</v>
      </c>
      <c r="W24" s="49">
        <f t="shared" si="19"/>
        <v>149.95961538461538</v>
      </c>
      <c r="X24" s="90">
        <f>ROUND(S24*$X$4,0)</f>
        <v>9</v>
      </c>
      <c r="Y24" s="91">
        <f t="shared" si="4"/>
        <v>955.02860999999996</v>
      </c>
      <c r="Z24" s="93">
        <f t="shared" ref="Z24:Z31" si="20">ROUND((S24*M24)+X24,0)</f>
        <v>159</v>
      </c>
      <c r="AA24" s="94">
        <f t="shared" si="5"/>
        <v>16872.17211</v>
      </c>
      <c r="AB24" s="97">
        <f t="shared" ref="AB24:AB31" si="21">ROUND((S24*$AB$4)+Z24,0)</f>
        <v>168</v>
      </c>
      <c r="AC24" s="98">
        <f t="shared" si="6"/>
        <v>17827.200720000001</v>
      </c>
      <c r="AD24" s="77" t="s">
        <v>3</v>
      </c>
      <c r="AE24" s="54">
        <v>17827.200720000001</v>
      </c>
      <c r="AF24" s="17"/>
    </row>
    <row r="25" spans="1:32" ht="12.75" customHeight="1" x14ac:dyDescent="0.3">
      <c r="A25" s="73" t="s">
        <v>7</v>
      </c>
      <c r="B25" s="74" t="s">
        <v>2704</v>
      </c>
      <c r="C25" s="48" t="s">
        <v>34</v>
      </c>
      <c r="D25" s="48">
        <v>1</v>
      </c>
      <c r="E25" s="48">
        <v>1804</v>
      </c>
      <c r="F25" s="48" t="s">
        <v>6129</v>
      </c>
      <c r="G25" s="48" t="s">
        <v>35</v>
      </c>
      <c r="H25" s="75">
        <f t="shared" si="7"/>
        <v>0</v>
      </c>
      <c r="I25" s="74">
        <v>43</v>
      </c>
      <c r="J25" s="74">
        <v>43</v>
      </c>
      <c r="K25" s="48">
        <f>I25</f>
        <v>43</v>
      </c>
      <c r="L25" s="48">
        <f t="shared" si="18"/>
        <v>-4</v>
      </c>
      <c r="M25" s="48">
        <f t="shared" si="0"/>
        <v>39</v>
      </c>
      <c r="N25" s="48">
        <v>562</v>
      </c>
      <c r="O25" s="56">
        <v>18.5</v>
      </c>
      <c r="P25" s="48" t="str">
        <f t="shared" si="1"/>
        <v>LC136 BK</v>
      </c>
      <c r="Q25" s="76">
        <v>1845</v>
      </c>
      <c r="R25" s="76">
        <v>5412</v>
      </c>
      <c r="S25" s="49">
        <f t="shared" si="8"/>
        <v>26.113846153846154</v>
      </c>
      <c r="T25" s="49">
        <f t="shared" si="2"/>
        <v>26.113846153846154</v>
      </c>
      <c r="U25" s="49">
        <v>26.113846153846154</v>
      </c>
      <c r="V25" s="49">
        <f t="shared" si="3"/>
        <v>26.113846153846154</v>
      </c>
      <c r="W25" s="49">
        <f t="shared" si="19"/>
        <v>1018.44</v>
      </c>
      <c r="X25" s="90">
        <f>ROUND(S25*$X$4,0)</f>
        <v>131</v>
      </c>
      <c r="Y25" s="91">
        <f t="shared" si="4"/>
        <v>2423.5</v>
      </c>
      <c r="Z25" s="93">
        <f t="shared" si="20"/>
        <v>1149</v>
      </c>
      <c r="AA25" s="94">
        <f t="shared" si="5"/>
        <v>21256.5</v>
      </c>
      <c r="AB25" s="97">
        <f t="shared" si="21"/>
        <v>1280</v>
      </c>
      <c r="AC25" s="98">
        <f t="shared" si="6"/>
        <v>23680</v>
      </c>
      <c r="AD25" s="77" t="s">
        <v>3</v>
      </c>
      <c r="AE25" s="54">
        <v>23680</v>
      </c>
      <c r="AF25" s="17"/>
    </row>
    <row r="26" spans="1:32" ht="12.75" customHeight="1" x14ac:dyDescent="0.3">
      <c r="A26" s="73" t="s">
        <v>7</v>
      </c>
      <c r="B26" s="74" t="s">
        <v>638</v>
      </c>
      <c r="C26" s="48" t="s">
        <v>10</v>
      </c>
      <c r="D26" s="48">
        <v>1000</v>
      </c>
      <c r="E26" s="48">
        <v>2834</v>
      </c>
      <c r="F26" s="48" t="s">
        <v>6126</v>
      </c>
      <c r="G26" s="48">
        <v>2</v>
      </c>
      <c r="H26" s="75">
        <f t="shared" si="7"/>
        <v>0</v>
      </c>
      <c r="I26" s="74">
        <v>25</v>
      </c>
      <c r="J26" s="74">
        <f>I26</f>
        <v>25</v>
      </c>
      <c r="K26" s="48">
        <f>I26</f>
        <v>25</v>
      </c>
      <c r="L26" s="48"/>
      <c r="M26" s="48">
        <f t="shared" si="0"/>
        <v>25</v>
      </c>
      <c r="N26" s="48">
        <v>9</v>
      </c>
      <c r="O26" s="56">
        <v>444.77897000000002</v>
      </c>
      <c r="P26" s="48" t="str">
        <f t="shared" si="1"/>
        <v>2244C SL</v>
      </c>
      <c r="Q26" s="76">
        <v>36</v>
      </c>
      <c r="R26" s="76">
        <v>241</v>
      </c>
      <c r="S26" s="49">
        <f t="shared" si="8"/>
        <v>0.66576923076923067</v>
      </c>
      <c r="T26" s="49">
        <f t="shared" si="2"/>
        <v>665.76923076923072</v>
      </c>
      <c r="U26" s="49">
        <v>863.8461538461537</v>
      </c>
      <c r="V26" s="49">
        <f t="shared" si="3"/>
        <v>0.86384615384615371</v>
      </c>
      <c r="W26" s="49">
        <f t="shared" si="19"/>
        <v>16.644230769230766</v>
      </c>
      <c r="X26" s="90">
        <f>ROUND(S26*$X$4,0)</f>
        <v>3</v>
      </c>
      <c r="Y26" s="91">
        <f t="shared" si="4"/>
        <v>1334.33691</v>
      </c>
      <c r="Z26" s="93">
        <f t="shared" si="20"/>
        <v>20</v>
      </c>
      <c r="AA26" s="94">
        <f t="shared" si="5"/>
        <v>8895.5794000000005</v>
      </c>
      <c r="AB26" s="97">
        <f t="shared" si="21"/>
        <v>23</v>
      </c>
      <c r="AC26" s="98">
        <f t="shared" si="6"/>
        <v>10229.916310000001</v>
      </c>
      <c r="AD26" s="77" t="s">
        <v>3</v>
      </c>
      <c r="AE26" s="54">
        <v>10229.916310000001</v>
      </c>
      <c r="AF26" s="17"/>
    </row>
    <row r="27" spans="1:32" ht="12.75" customHeight="1" x14ac:dyDescent="0.3">
      <c r="A27" s="73" t="s">
        <v>7</v>
      </c>
      <c r="B27" s="74" t="s">
        <v>2661</v>
      </c>
      <c r="C27" s="48" t="s">
        <v>464</v>
      </c>
      <c r="D27" s="48">
        <v>100</v>
      </c>
      <c r="E27" s="48">
        <v>2800</v>
      </c>
      <c r="F27" s="48" t="s">
        <v>5911</v>
      </c>
      <c r="G27" s="48" t="s">
        <v>112</v>
      </c>
      <c r="H27" s="75">
        <f t="shared" si="7"/>
        <v>0.19</v>
      </c>
      <c r="I27" s="74">
        <v>119</v>
      </c>
      <c r="J27" s="74">
        <v>100</v>
      </c>
      <c r="K27" s="48">
        <f>J27</f>
        <v>100</v>
      </c>
      <c r="L27" s="48">
        <f t="shared" ref="L27:L33" si="22">$L$3</f>
        <v>-4</v>
      </c>
      <c r="M27" s="48">
        <f t="shared" si="0"/>
        <v>96</v>
      </c>
      <c r="N27" s="48">
        <v>305</v>
      </c>
      <c r="O27" s="56">
        <v>12.59</v>
      </c>
      <c r="P27" s="48" t="str">
        <f t="shared" si="1"/>
        <v>5851 BK</v>
      </c>
      <c r="Q27" s="76">
        <v>370</v>
      </c>
      <c r="R27" s="76">
        <v>826</v>
      </c>
      <c r="S27" s="49">
        <f t="shared" si="8"/>
        <v>4.9376923076923074</v>
      </c>
      <c r="T27" s="49">
        <f t="shared" si="2"/>
        <v>493.76923076923072</v>
      </c>
      <c r="U27" s="49">
        <v>633.38461538461536</v>
      </c>
      <c r="V27" s="49">
        <f t="shared" si="3"/>
        <v>6.3338461538461539</v>
      </c>
      <c r="W27" s="49">
        <f t="shared" si="19"/>
        <v>474.01846153846151</v>
      </c>
      <c r="X27" s="90">
        <f>ROUND(S27*$X$4,0)</f>
        <v>25</v>
      </c>
      <c r="Y27" s="91">
        <f t="shared" si="4"/>
        <v>314.75</v>
      </c>
      <c r="Z27" s="93">
        <f t="shared" si="20"/>
        <v>499</v>
      </c>
      <c r="AA27" s="94">
        <f t="shared" si="5"/>
        <v>6282.41</v>
      </c>
      <c r="AB27" s="97">
        <f t="shared" si="21"/>
        <v>524</v>
      </c>
      <c r="AC27" s="98">
        <f t="shared" si="6"/>
        <v>6597.16</v>
      </c>
      <c r="AD27" s="77" t="s">
        <v>5890</v>
      </c>
      <c r="AE27" s="54">
        <v>6597.16</v>
      </c>
      <c r="AF27" s="17"/>
    </row>
    <row r="28" spans="1:32" ht="16.899999999999999" customHeight="1" x14ac:dyDescent="0.3">
      <c r="A28" s="73" t="s">
        <v>35</v>
      </c>
      <c r="B28" s="74" t="s">
        <v>39</v>
      </c>
      <c r="C28" s="48" t="s">
        <v>40</v>
      </c>
      <c r="D28" s="48">
        <v>100</v>
      </c>
      <c r="E28" s="48">
        <v>621</v>
      </c>
      <c r="F28" s="48" t="s">
        <v>6128</v>
      </c>
      <c r="G28" s="48" t="s">
        <v>112</v>
      </c>
      <c r="H28" s="75">
        <f t="shared" si="7"/>
        <v>-0.58333333333333337</v>
      </c>
      <c r="I28" s="74">
        <v>20</v>
      </c>
      <c r="J28" s="74">
        <v>48</v>
      </c>
      <c r="K28" s="48">
        <f>I28</f>
        <v>20</v>
      </c>
      <c r="L28" s="48">
        <f t="shared" si="22"/>
        <v>-4</v>
      </c>
      <c r="M28" s="48">
        <f t="shared" si="0"/>
        <v>16</v>
      </c>
      <c r="N28" s="48">
        <v>5</v>
      </c>
      <c r="O28" s="56">
        <v>2.3319999999999999</v>
      </c>
      <c r="P28" s="48" t="str">
        <f t="shared" si="1"/>
        <v>1550 BR</v>
      </c>
      <c r="Q28" s="76">
        <v>15</v>
      </c>
      <c r="R28" s="76">
        <v>45</v>
      </c>
      <c r="S28" s="49">
        <f t="shared" si="8"/>
        <v>0.21346153846153848</v>
      </c>
      <c r="T28" s="49">
        <f t="shared" si="2"/>
        <v>21.346153846153847</v>
      </c>
      <c r="U28" s="49">
        <v>36.730769230769234</v>
      </c>
      <c r="V28" s="49">
        <f t="shared" si="3"/>
        <v>0.36730769230769234</v>
      </c>
      <c r="W28" s="49">
        <f t="shared" si="19"/>
        <v>3.4153846153846157</v>
      </c>
      <c r="X28" s="90">
        <f>ROUND(S28*$X$3,0)</f>
        <v>1</v>
      </c>
      <c r="Y28" s="91">
        <f t="shared" si="4"/>
        <v>2.3319999999999999</v>
      </c>
      <c r="Z28" s="93">
        <f t="shared" si="20"/>
        <v>4</v>
      </c>
      <c r="AA28" s="94">
        <f t="shared" si="5"/>
        <v>9.3279999999999994</v>
      </c>
      <c r="AB28" s="97">
        <f t="shared" si="21"/>
        <v>5</v>
      </c>
      <c r="AC28" s="98">
        <f t="shared" si="6"/>
        <v>11.66</v>
      </c>
      <c r="AD28" s="77" t="s">
        <v>6117</v>
      </c>
      <c r="AE28" s="54">
        <v>11.66</v>
      </c>
      <c r="AF28" s="17"/>
    </row>
    <row r="29" spans="1:32" ht="16.899999999999999" customHeight="1" x14ac:dyDescent="0.3">
      <c r="A29" s="73" t="s">
        <v>7</v>
      </c>
      <c r="B29" s="74" t="s">
        <v>2487</v>
      </c>
      <c r="C29" s="48" t="s">
        <v>1797</v>
      </c>
      <c r="D29" s="48">
        <v>1000</v>
      </c>
      <c r="E29" s="48">
        <v>7880</v>
      </c>
      <c r="F29" s="48" t="s">
        <v>5908</v>
      </c>
      <c r="G29" s="48" t="s">
        <v>122</v>
      </c>
      <c r="H29" s="75">
        <f t="shared" si="7"/>
        <v>0.55555555555555558</v>
      </c>
      <c r="I29" s="74">
        <v>140</v>
      </c>
      <c r="J29" s="74">
        <v>90</v>
      </c>
      <c r="K29" s="48">
        <f>J29</f>
        <v>90</v>
      </c>
      <c r="L29" s="48">
        <f t="shared" si="22"/>
        <v>-4</v>
      </c>
      <c r="M29" s="48">
        <f t="shared" si="0"/>
        <v>86</v>
      </c>
      <c r="N29" s="48">
        <v>83</v>
      </c>
      <c r="O29" s="56">
        <v>88.228570000000005</v>
      </c>
      <c r="P29" s="48" t="str">
        <f t="shared" si="1"/>
        <v>F221B1/8 BK</v>
      </c>
      <c r="Q29" s="76">
        <v>26</v>
      </c>
      <c r="R29" s="76">
        <v>87</v>
      </c>
      <c r="S29" s="49">
        <f t="shared" si="8"/>
        <v>0.38038461538461532</v>
      </c>
      <c r="T29" s="49">
        <f t="shared" si="2"/>
        <v>380.3846153846153</v>
      </c>
      <c r="U29" s="49">
        <v>1032.3076923076922</v>
      </c>
      <c r="V29" s="49">
        <f t="shared" si="3"/>
        <v>1.0323076923076921</v>
      </c>
      <c r="W29" s="49">
        <f t="shared" si="19"/>
        <v>32.713076923076919</v>
      </c>
      <c r="X29" s="90">
        <f>ROUND(S29*$X$4,0)</f>
        <v>2</v>
      </c>
      <c r="Y29" s="91">
        <f t="shared" si="4"/>
        <v>176.45714000000001</v>
      </c>
      <c r="Z29" s="93">
        <f t="shared" si="20"/>
        <v>35</v>
      </c>
      <c r="AA29" s="94">
        <f t="shared" si="5"/>
        <v>3087.9999500000004</v>
      </c>
      <c r="AB29" s="97">
        <f t="shared" si="21"/>
        <v>37</v>
      </c>
      <c r="AC29" s="98">
        <f t="shared" si="6"/>
        <v>3264.4570900000003</v>
      </c>
      <c r="AD29" s="77" t="s">
        <v>3</v>
      </c>
      <c r="AE29" s="54">
        <v>3264.4570900000003</v>
      </c>
      <c r="AF29" s="17"/>
    </row>
    <row r="30" spans="1:32" ht="16.899999999999999" customHeight="1" x14ac:dyDescent="0.3">
      <c r="A30" s="73" t="s">
        <v>7</v>
      </c>
      <c r="B30" s="74" t="s">
        <v>3860</v>
      </c>
      <c r="C30" s="48" t="s">
        <v>34</v>
      </c>
      <c r="D30" s="48">
        <v>500</v>
      </c>
      <c r="E30" s="48">
        <v>3001</v>
      </c>
      <c r="F30" s="48" t="s">
        <v>6123</v>
      </c>
      <c r="G30" s="48" t="s">
        <v>3680</v>
      </c>
      <c r="H30" s="75">
        <f t="shared" si="7"/>
        <v>0</v>
      </c>
      <c r="I30" s="74">
        <v>24</v>
      </c>
      <c r="J30" s="74">
        <v>24</v>
      </c>
      <c r="K30" s="48">
        <f>I30</f>
        <v>24</v>
      </c>
      <c r="L30" s="48">
        <f t="shared" si="22"/>
        <v>-4</v>
      </c>
      <c r="M30" s="48">
        <f t="shared" si="0"/>
        <v>20</v>
      </c>
      <c r="N30" s="48">
        <v>168</v>
      </c>
      <c r="O30" s="56">
        <v>28</v>
      </c>
      <c r="P30" s="48" t="str">
        <f t="shared" si="1"/>
        <v>G1101/4 BK</v>
      </c>
      <c r="Q30" s="76">
        <v>576</v>
      </c>
      <c r="R30" s="76">
        <v>1278</v>
      </c>
      <c r="S30" s="49">
        <f t="shared" si="8"/>
        <v>7.6776923076923076</v>
      </c>
      <c r="T30" s="49">
        <f t="shared" si="2"/>
        <v>3838.8461538461538</v>
      </c>
      <c r="U30" s="49">
        <v>3931</v>
      </c>
      <c r="V30" s="49">
        <f t="shared" si="3"/>
        <v>7.8620000000000001</v>
      </c>
      <c r="W30" s="49">
        <f t="shared" si="19"/>
        <v>153.55384615384617</v>
      </c>
      <c r="X30" s="90">
        <f>ROUND(S30*$X$3,0)</f>
        <v>46</v>
      </c>
      <c r="Y30" s="91">
        <f t="shared" si="4"/>
        <v>1288</v>
      </c>
      <c r="Z30" s="93">
        <f t="shared" si="20"/>
        <v>200</v>
      </c>
      <c r="AA30" s="94">
        <f t="shared" si="5"/>
        <v>5600</v>
      </c>
      <c r="AB30" s="97">
        <f t="shared" si="21"/>
        <v>238</v>
      </c>
      <c r="AC30" s="98">
        <f t="shared" si="6"/>
        <v>6664</v>
      </c>
      <c r="AD30" s="77" t="s">
        <v>3</v>
      </c>
      <c r="AE30" s="54">
        <v>6664</v>
      </c>
      <c r="AF30" s="17"/>
    </row>
    <row r="31" spans="1:32" ht="16.899999999999999" customHeight="1" x14ac:dyDescent="0.3">
      <c r="A31" s="73" t="s">
        <v>7</v>
      </c>
      <c r="B31" s="74" t="s">
        <v>3270</v>
      </c>
      <c r="C31" s="48" t="s">
        <v>1432</v>
      </c>
      <c r="D31" s="48">
        <v>1000</v>
      </c>
      <c r="E31" s="48">
        <v>621</v>
      </c>
      <c r="F31" s="48" t="s">
        <v>6128</v>
      </c>
      <c r="G31" s="48" t="s">
        <v>35</v>
      </c>
      <c r="H31" s="75">
        <f t="shared" si="7"/>
        <v>2.564102564102564E-2</v>
      </c>
      <c r="I31" s="74">
        <v>40</v>
      </c>
      <c r="J31" s="74">
        <v>39</v>
      </c>
      <c r="K31" s="48">
        <f>J31</f>
        <v>39</v>
      </c>
      <c r="L31" s="48">
        <f t="shared" si="22"/>
        <v>-4</v>
      </c>
      <c r="M31" s="48">
        <f t="shared" si="0"/>
        <v>35</v>
      </c>
      <c r="N31" s="48">
        <v>66</v>
      </c>
      <c r="O31" s="56">
        <v>154.65</v>
      </c>
      <c r="P31" s="48" t="str">
        <f t="shared" si="1"/>
        <v>6717 BK</v>
      </c>
      <c r="Q31" s="76">
        <v>136</v>
      </c>
      <c r="R31" s="76">
        <v>658</v>
      </c>
      <c r="S31" s="49">
        <f t="shared" si="8"/>
        <v>2.2238461538461536</v>
      </c>
      <c r="T31" s="49">
        <f t="shared" si="2"/>
        <v>2223.8461538461534</v>
      </c>
      <c r="U31" s="49">
        <v>2493.2307692307686</v>
      </c>
      <c r="V31" s="49">
        <f t="shared" si="3"/>
        <v>2.4932307692307685</v>
      </c>
      <c r="W31" s="49">
        <f t="shared" si="19"/>
        <v>77.834615384615375</v>
      </c>
      <c r="X31" s="90">
        <f>ROUND(S31*$X$4,0)</f>
        <v>11</v>
      </c>
      <c r="Y31" s="91">
        <f t="shared" si="4"/>
        <v>1701.15</v>
      </c>
      <c r="Z31" s="93">
        <f t="shared" si="20"/>
        <v>89</v>
      </c>
      <c r="AA31" s="94">
        <f t="shared" si="5"/>
        <v>13763.85</v>
      </c>
      <c r="AB31" s="97">
        <f t="shared" si="21"/>
        <v>100</v>
      </c>
      <c r="AC31" s="98">
        <f t="shared" si="6"/>
        <v>15465</v>
      </c>
      <c r="AD31" s="77" t="s">
        <v>3</v>
      </c>
      <c r="AE31" s="54">
        <v>15465</v>
      </c>
      <c r="AF31" s="17"/>
    </row>
    <row r="32" spans="1:32" ht="16.899999999999999" customHeight="1" x14ac:dyDescent="0.3">
      <c r="A32" s="73" t="s">
        <v>7</v>
      </c>
      <c r="B32" s="74" t="s">
        <v>2225</v>
      </c>
      <c r="C32" s="48" t="s">
        <v>464</v>
      </c>
      <c r="D32" s="48">
        <v>1</v>
      </c>
      <c r="E32" s="48">
        <v>4013</v>
      </c>
      <c r="F32" s="48" t="s">
        <v>6180</v>
      </c>
      <c r="G32" s="48" t="s">
        <v>112</v>
      </c>
      <c r="H32" s="75">
        <f t="shared" si="7"/>
        <v>0.55000000000000004</v>
      </c>
      <c r="I32" s="74">
        <v>93</v>
      </c>
      <c r="J32" s="74">
        <v>60</v>
      </c>
      <c r="K32" s="48">
        <f>J32</f>
        <v>60</v>
      </c>
      <c r="L32" s="48">
        <f t="shared" si="22"/>
        <v>-4</v>
      </c>
      <c r="M32" s="48">
        <f t="shared" si="0"/>
        <v>56</v>
      </c>
      <c r="N32" s="48">
        <v>100288</v>
      </c>
      <c r="O32" s="56">
        <v>0.09</v>
      </c>
      <c r="P32" s="48" t="str">
        <f t="shared" si="1"/>
        <v>5854/7 BK</v>
      </c>
      <c r="Q32" s="76" t="s">
        <v>6187</v>
      </c>
      <c r="R32" s="76" t="s">
        <v>6187</v>
      </c>
      <c r="S32" s="49">
        <f t="shared" si="8"/>
        <v>0</v>
      </c>
      <c r="T32" s="49">
        <f t="shared" si="2"/>
        <v>0</v>
      </c>
      <c r="U32" s="49">
        <v>1270.5</v>
      </c>
      <c r="V32" s="49">
        <f t="shared" si="3"/>
        <v>1270.5</v>
      </c>
      <c r="W32" s="49">
        <f t="shared" si="19"/>
        <v>0</v>
      </c>
      <c r="X32" s="90">
        <f>ROUND(V32*$X$4,0)</f>
        <v>6353</v>
      </c>
      <c r="Y32" s="91">
        <f t="shared" si="4"/>
        <v>571.77</v>
      </c>
      <c r="Z32" s="93">
        <f>ROUND((V32*M32)+X32,0)</f>
        <v>77501</v>
      </c>
      <c r="AA32" s="94">
        <f t="shared" si="5"/>
        <v>6975.09</v>
      </c>
      <c r="AB32" s="97">
        <f>ROUND((V32*$AB$4)+Z32,0)</f>
        <v>83854</v>
      </c>
      <c r="AC32" s="98">
        <f t="shared" si="6"/>
        <v>7546.86</v>
      </c>
      <c r="AD32" s="77" t="s">
        <v>5889</v>
      </c>
      <c r="AE32" s="54">
        <v>7546.86</v>
      </c>
      <c r="AF32" s="17"/>
    </row>
    <row r="33" spans="1:32" ht="16.899999999999999" customHeight="1" x14ac:dyDescent="0.3">
      <c r="A33" s="73" t="s">
        <v>7</v>
      </c>
      <c r="B33" s="74" t="s">
        <v>2764</v>
      </c>
      <c r="C33" s="48" t="s">
        <v>464</v>
      </c>
      <c r="D33" s="48">
        <v>1</v>
      </c>
      <c r="E33" s="48">
        <v>4013</v>
      </c>
      <c r="F33" s="48" t="s">
        <v>6180</v>
      </c>
      <c r="G33" s="48" t="s">
        <v>112</v>
      </c>
      <c r="H33" s="75">
        <f t="shared" si="7"/>
        <v>0.46666666666666667</v>
      </c>
      <c r="I33" s="74">
        <v>88</v>
      </c>
      <c r="J33" s="74">
        <v>60</v>
      </c>
      <c r="K33" s="48">
        <f>J33</f>
        <v>60</v>
      </c>
      <c r="L33" s="48">
        <f t="shared" si="22"/>
        <v>-4</v>
      </c>
      <c r="M33" s="48">
        <f t="shared" si="0"/>
        <v>56</v>
      </c>
      <c r="N33" s="48">
        <v>167800</v>
      </c>
      <c r="O33" s="56">
        <v>7.0000000000000007E-2</v>
      </c>
      <c r="P33" s="48" t="str">
        <f t="shared" si="1"/>
        <v>5852 BK</v>
      </c>
      <c r="Q33" s="76" t="s">
        <v>6187</v>
      </c>
      <c r="R33" s="76" t="s">
        <v>6187</v>
      </c>
      <c r="S33" s="49">
        <f t="shared" si="8"/>
        <v>0</v>
      </c>
      <c r="T33" s="49">
        <f t="shared" si="2"/>
        <v>0</v>
      </c>
      <c r="U33" s="49">
        <v>1513</v>
      </c>
      <c r="V33" s="49">
        <f t="shared" si="3"/>
        <v>1513</v>
      </c>
      <c r="W33" s="49">
        <f t="shared" si="19"/>
        <v>0</v>
      </c>
      <c r="X33" s="90">
        <f>ROUNDUP(S33*$X$4,0)</f>
        <v>0</v>
      </c>
      <c r="Y33" s="91">
        <f t="shared" si="4"/>
        <v>0</v>
      </c>
      <c r="Z33" s="93">
        <f>ROUND((S33*M33)+X33,0)</f>
        <v>0</v>
      </c>
      <c r="AA33" s="94">
        <f t="shared" si="5"/>
        <v>0</v>
      </c>
      <c r="AB33" s="97">
        <f>ROUND((S33*$AB$4)+Z33,0)</f>
        <v>0</v>
      </c>
      <c r="AC33" s="98">
        <f t="shared" si="6"/>
        <v>0</v>
      </c>
      <c r="AD33" s="77" t="s">
        <v>5890</v>
      </c>
      <c r="AE33" s="54">
        <v>0</v>
      </c>
      <c r="AF33" s="17"/>
    </row>
    <row r="34" spans="1:32" ht="16.899999999999999" customHeight="1" x14ac:dyDescent="0.3">
      <c r="A34" s="73" t="s">
        <v>7</v>
      </c>
      <c r="B34" s="74" t="s">
        <v>4227</v>
      </c>
      <c r="C34" s="48" t="s">
        <v>1154</v>
      </c>
      <c r="D34" s="48">
        <v>1000</v>
      </c>
      <c r="E34" s="48">
        <v>2834</v>
      </c>
      <c r="F34" s="48" t="s">
        <v>6126</v>
      </c>
      <c r="G34" s="48" t="s">
        <v>21</v>
      </c>
      <c r="H34" s="75">
        <f t="shared" si="7"/>
        <v>-0.16666666666666666</v>
      </c>
      <c r="I34" s="74">
        <v>50</v>
      </c>
      <c r="J34" s="74">
        <v>60</v>
      </c>
      <c r="K34" s="48">
        <f>I34</f>
        <v>50</v>
      </c>
      <c r="L34" s="48"/>
      <c r="M34" s="48">
        <f t="shared" si="0"/>
        <v>50</v>
      </c>
      <c r="N34" s="48">
        <v>5</v>
      </c>
      <c r="O34" s="56">
        <v>1150.0711200000001</v>
      </c>
      <c r="P34" s="48" t="str">
        <f t="shared" si="1"/>
        <v>5100/60C SL</v>
      </c>
      <c r="Q34" s="76">
        <v>0</v>
      </c>
      <c r="R34" s="76">
        <v>20</v>
      </c>
      <c r="S34" s="49">
        <f t="shared" si="8"/>
        <v>2.3076923076923078E-2</v>
      </c>
      <c r="T34" s="49">
        <f t="shared" si="2"/>
        <v>23.076923076923077</v>
      </c>
      <c r="U34" s="49">
        <v>23.653846153846153</v>
      </c>
      <c r="V34" s="49">
        <f t="shared" si="3"/>
        <v>2.3653846153846154E-2</v>
      </c>
      <c r="W34" s="49">
        <f t="shared" si="19"/>
        <v>1.153846153846154</v>
      </c>
      <c r="X34" s="90">
        <f t="shared" ref="X34:X35" si="23">ROUND(V34*$X$4,0)</f>
        <v>0</v>
      </c>
      <c r="Y34" s="91">
        <f t="shared" si="4"/>
        <v>0</v>
      </c>
      <c r="Z34" s="93">
        <f>ROUND((V34*M34)+X34,0)</f>
        <v>1</v>
      </c>
      <c r="AA34" s="94">
        <f t="shared" si="5"/>
        <v>1150.0711200000001</v>
      </c>
      <c r="AB34" s="97">
        <f>ROUND((V34*$AB$4)+Z34,0)</f>
        <v>1</v>
      </c>
      <c r="AC34" s="98">
        <f t="shared" si="6"/>
        <v>1150.0711200000001</v>
      </c>
      <c r="AD34" s="77" t="s">
        <v>5889</v>
      </c>
      <c r="AE34" s="54">
        <v>1150.0711200000001</v>
      </c>
      <c r="AF34" s="17"/>
    </row>
    <row r="35" spans="1:32" ht="16.899999999999999" customHeight="1" x14ac:dyDescent="0.3">
      <c r="A35" s="73" t="s">
        <v>7</v>
      </c>
      <c r="B35" s="74" t="s">
        <v>3546</v>
      </c>
      <c r="C35" s="48" t="s">
        <v>10</v>
      </c>
      <c r="D35" s="48">
        <v>1000</v>
      </c>
      <c r="E35" s="48">
        <v>4750</v>
      </c>
      <c r="F35" s="48" t="s">
        <v>5916</v>
      </c>
      <c r="G35" s="48" t="s">
        <v>3680</v>
      </c>
      <c r="H35" s="75">
        <f t="shared" si="7"/>
        <v>1.25</v>
      </c>
      <c r="I35" s="74">
        <v>225</v>
      </c>
      <c r="J35" s="74">
        <v>100</v>
      </c>
      <c r="K35" s="48">
        <f>J35</f>
        <v>100</v>
      </c>
      <c r="L35" s="48">
        <f>$L$3</f>
        <v>-4</v>
      </c>
      <c r="M35" s="48">
        <f t="shared" si="0"/>
        <v>96</v>
      </c>
      <c r="N35" s="48">
        <v>27</v>
      </c>
      <c r="O35" s="56">
        <v>379.29924999999997</v>
      </c>
      <c r="P35" s="48" t="str">
        <f t="shared" si="1"/>
        <v>6632 WH</v>
      </c>
      <c r="Q35" s="76">
        <v>2</v>
      </c>
      <c r="R35" s="76">
        <v>23</v>
      </c>
      <c r="S35" s="49">
        <f t="shared" si="8"/>
        <v>4.8076923076923073E-2</v>
      </c>
      <c r="T35" s="49">
        <f t="shared" si="2"/>
        <v>48.076923076923073</v>
      </c>
      <c r="U35" s="49">
        <v>78.269230769230759</v>
      </c>
      <c r="V35" s="49">
        <f t="shared" si="3"/>
        <v>7.8269230769230758E-2</v>
      </c>
      <c r="W35" s="49">
        <f>V35*M35</f>
        <v>7.5138461538461527</v>
      </c>
      <c r="X35" s="90">
        <f t="shared" si="23"/>
        <v>0</v>
      </c>
      <c r="Y35" s="91">
        <f t="shared" si="4"/>
        <v>0</v>
      </c>
      <c r="Z35" s="93">
        <f>ROUND((V35*M35)+X35,0)</f>
        <v>8</v>
      </c>
      <c r="AA35" s="94">
        <f t="shared" si="5"/>
        <v>3034.3939999999998</v>
      </c>
      <c r="AB35" s="97">
        <f>ROUND((V35*$AB$4)+Z35,0)</f>
        <v>8</v>
      </c>
      <c r="AC35" s="98">
        <f t="shared" si="6"/>
        <v>3034.3939999999998</v>
      </c>
      <c r="AD35" s="77" t="s">
        <v>5889</v>
      </c>
      <c r="AE35" s="54">
        <v>3034.3939999999998</v>
      </c>
      <c r="AF35" s="17"/>
    </row>
    <row r="36" spans="1:32" ht="16.899999999999999" customHeight="1" x14ac:dyDescent="0.3">
      <c r="A36" s="73" t="s">
        <v>7</v>
      </c>
      <c r="B36" s="74" t="s">
        <v>5579</v>
      </c>
      <c r="C36" s="48" t="s">
        <v>1797</v>
      </c>
      <c r="D36" s="48">
        <v>500</v>
      </c>
      <c r="E36" s="48">
        <v>7880</v>
      </c>
      <c r="F36" s="48" t="s">
        <v>5908</v>
      </c>
      <c r="G36" s="48" t="s">
        <v>122</v>
      </c>
      <c r="H36" s="75">
        <f t="shared" si="7"/>
        <v>0.5730337078651685</v>
      </c>
      <c r="I36" s="74">
        <v>140</v>
      </c>
      <c r="J36" s="74">
        <v>89</v>
      </c>
      <c r="K36" s="48">
        <f>J36</f>
        <v>89</v>
      </c>
      <c r="L36" s="48">
        <f>$L$3</f>
        <v>-4</v>
      </c>
      <c r="M36" s="48">
        <f t="shared" si="0"/>
        <v>85</v>
      </c>
      <c r="N36" s="48">
        <v>76</v>
      </c>
      <c r="O36" s="56">
        <v>66.471429999999998</v>
      </c>
      <c r="P36" s="48" t="str">
        <f t="shared" si="1"/>
        <v>F221V1/4 BK</v>
      </c>
      <c r="Q36" s="76">
        <v>58</v>
      </c>
      <c r="R36" s="76">
        <v>149</v>
      </c>
      <c r="S36" s="49">
        <f t="shared" si="8"/>
        <v>0.79653846153846142</v>
      </c>
      <c r="T36" s="49">
        <f t="shared" si="2"/>
        <v>398.26923076923072</v>
      </c>
      <c r="U36" s="49">
        <v>533.44615384615372</v>
      </c>
      <c r="V36" s="49">
        <f t="shared" si="3"/>
        <v>1.0668923076923074</v>
      </c>
      <c r="W36" s="49">
        <f>S36*M36</f>
        <v>67.705769230769221</v>
      </c>
      <c r="X36" s="90">
        <f>ROUND(S36*$X$4,0)</f>
        <v>4</v>
      </c>
      <c r="Y36" s="91">
        <f t="shared" si="4"/>
        <v>265.88571999999999</v>
      </c>
      <c r="Z36" s="93">
        <f t="shared" ref="Z36:Z42" si="24">ROUND((S36*M36)+X36,0)</f>
        <v>72</v>
      </c>
      <c r="AA36" s="94">
        <f t="shared" si="5"/>
        <v>4785.9429600000003</v>
      </c>
      <c r="AB36" s="97">
        <f t="shared" ref="AB36:AB42" si="25">ROUND((S36*$AB$4)+Z36,0)</f>
        <v>76</v>
      </c>
      <c r="AC36" s="98">
        <f t="shared" si="6"/>
        <v>5051.8286799999996</v>
      </c>
      <c r="AD36" s="77" t="s">
        <v>3</v>
      </c>
      <c r="AE36" s="54">
        <v>5051.8286799999996</v>
      </c>
      <c r="AF36" s="17"/>
    </row>
    <row r="37" spans="1:32" ht="16.899999999999999" customHeight="1" x14ac:dyDescent="0.3">
      <c r="A37" s="73" t="s">
        <v>35</v>
      </c>
      <c r="B37" s="74" t="s">
        <v>50</v>
      </c>
      <c r="C37" s="48" t="s">
        <v>40</v>
      </c>
      <c r="D37" s="48">
        <v>1000</v>
      </c>
      <c r="E37" s="48">
        <v>621</v>
      </c>
      <c r="F37" s="48" t="s">
        <v>6128</v>
      </c>
      <c r="G37" s="48" t="s">
        <v>112</v>
      </c>
      <c r="H37" s="75">
        <f t="shared" si="7"/>
        <v>-0.16666666666666666</v>
      </c>
      <c r="I37" s="74">
        <v>20</v>
      </c>
      <c r="J37" s="74">
        <v>24</v>
      </c>
      <c r="K37" s="48">
        <f>I37</f>
        <v>20</v>
      </c>
      <c r="L37" s="48">
        <f>$L$3</f>
        <v>-4</v>
      </c>
      <c r="M37" s="48">
        <f t="shared" si="0"/>
        <v>16</v>
      </c>
      <c r="N37" s="48">
        <v>1</v>
      </c>
      <c r="O37" s="56">
        <v>34.86</v>
      </c>
      <c r="P37" s="48" t="str">
        <f t="shared" si="1"/>
        <v>1555 VI</v>
      </c>
      <c r="Q37" s="76">
        <v>0</v>
      </c>
      <c r="R37" s="76">
        <v>18</v>
      </c>
      <c r="S37" s="49">
        <f t="shared" si="8"/>
        <v>2.0769230769230769E-2</v>
      </c>
      <c r="T37" s="49">
        <f t="shared" si="2"/>
        <v>20.76923076923077</v>
      </c>
      <c r="U37" s="49">
        <v>22.26923076923077</v>
      </c>
      <c r="V37" s="49">
        <f t="shared" si="3"/>
        <v>2.226923076923077E-2</v>
      </c>
      <c r="W37" s="49">
        <f>S37*M37</f>
        <v>0.3323076923076923</v>
      </c>
      <c r="X37" s="90">
        <f>ROUNDUP(S37*$X$3,0)</f>
        <v>1</v>
      </c>
      <c r="Y37" s="91">
        <f t="shared" si="4"/>
        <v>34.86</v>
      </c>
      <c r="Z37" s="93">
        <f t="shared" si="24"/>
        <v>1</v>
      </c>
      <c r="AA37" s="94">
        <f t="shared" si="5"/>
        <v>34.86</v>
      </c>
      <c r="AB37" s="97">
        <f t="shared" si="25"/>
        <v>1</v>
      </c>
      <c r="AC37" s="98">
        <f t="shared" si="6"/>
        <v>34.86</v>
      </c>
      <c r="AD37" s="77" t="s">
        <v>3</v>
      </c>
      <c r="AE37" s="54">
        <v>34.86</v>
      </c>
      <c r="AF37" s="17"/>
    </row>
    <row r="38" spans="1:32" ht="16.899999999999999" customHeight="1" x14ac:dyDescent="0.3">
      <c r="A38" s="73" t="s">
        <v>7</v>
      </c>
      <c r="B38" s="74" t="s">
        <v>3556</v>
      </c>
      <c r="C38" s="48" t="s">
        <v>1432</v>
      </c>
      <c r="D38" s="48">
        <v>5000</v>
      </c>
      <c r="E38" s="48">
        <v>621</v>
      </c>
      <c r="F38" s="48" t="s">
        <v>6128</v>
      </c>
      <c r="G38" s="48" t="s">
        <v>112</v>
      </c>
      <c r="H38" s="75">
        <f t="shared" si="7"/>
        <v>2.564102564102564E-2</v>
      </c>
      <c r="I38" s="74">
        <v>40</v>
      </c>
      <c r="J38" s="74">
        <v>39</v>
      </c>
      <c r="K38" s="48">
        <f>J38</f>
        <v>39</v>
      </c>
      <c r="L38" s="48">
        <f>$L$3</f>
        <v>-4</v>
      </c>
      <c r="M38" s="48">
        <f t="shared" si="0"/>
        <v>35</v>
      </c>
      <c r="N38" s="48">
        <v>9</v>
      </c>
      <c r="O38" s="56">
        <v>107.95</v>
      </c>
      <c r="P38" s="48" t="str">
        <f t="shared" si="1"/>
        <v>6713 BK</v>
      </c>
      <c r="Q38" s="76">
        <v>8</v>
      </c>
      <c r="R38" s="76">
        <v>55</v>
      </c>
      <c r="S38" s="49">
        <f t="shared" si="8"/>
        <v>0.14961538461538459</v>
      </c>
      <c r="T38" s="49">
        <f t="shared" si="2"/>
        <v>748.07692307692298</v>
      </c>
      <c r="U38" s="49">
        <v>3788.3846153846152</v>
      </c>
      <c r="V38" s="49">
        <f t="shared" ref="V38:V67" si="26">U38/D38</f>
        <v>0.75767692307692303</v>
      </c>
      <c r="W38" s="49">
        <f t="shared" ref="W38:W42" si="27">S38*M38</f>
        <v>5.2365384615384611</v>
      </c>
      <c r="X38" s="90">
        <f>ROUND(S38*$X$4,0)</f>
        <v>1</v>
      </c>
      <c r="Y38" s="91">
        <f t="shared" si="4"/>
        <v>107.95</v>
      </c>
      <c r="Z38" s="93">
        <f t="shared" si="24"/>
        <v>6</v>
      </c>
      <c r="AA38" s="94">
        <f t="shared" si="5"/>
        <v>647.70000000000005</v>
      </c>
      <c r="AB38" s="97">
        <f t="shared" si="25"/>
        <v>7</v>
      </c>
      <c r="AC38" s="98">
        <f t="shared" si="6"/>
        <v>755.65</v>
      </c>
      <c r="AD38" s="77" t="s">
        <v>3</v>
      </c>
      <c r="AE38" s="54">
        <v>755.65</v>
      </c>
      <c r="AF38" s="17"/>
    </row>
    <row r="39" spans="1:32" ht="16.899999999999999" customHeight="1" x14ac:dyDescent="0.3">
      <c r="A39" s="73" t="s">
        <v>35</v>
      </c>
      <c r="B39" s="74" t="s">
        <v>3211</v>
      </c>
      <c r="C39" s="48" t="s">
        <v>34</v>
      </c>
      <c r="D39" s="48">
        <v>100</v>
      </c>
      <c r="E39" s="48">
        <v>1202</v>
      </c>
      <c r="F39" s="48" t="s">
        <v>6130</v>
      </c>
      <c r="G39" s="48" t="s">
        <v>35</v>
      </c>
      <c r="H39" s="75">
        <f t="shared" si="7"/>
        <v>0</v>
      </c>
      <c r="I39" s="74">
        <v>24</v>
      </c>
      <c r="J39" s="74">
        <v>24</v>
      </c>
      <c r="K39" s="48">
        <f>I39</f>
        <v>24</v>
      </c>
      <c r="L39" s="48">
        <f>$L$3</f>
        <v>-4</v>
      </c>
      <c r="M39" s="48">
        <f t="shared" si="0"/>
        <v>20</v>
      </c>
      <c r="N39" s="48">
        <v>85</v>
      </c>
      <c r="O39" s="56">
        <v>11.23</v>
      </c>
      <c r="P39" s="48" t="str">
        <f t="shared" si="1"/>
        <v>PF2402 NA</v>
      </c>
      <c r="Q39" s="76">
        <v>181</v>
      </c>
      <c r="R39" s="76">
        <v>501</v>
      </c>
      <c r="S39" s="49">
        <f t="shared" si="8"/>
        <v>2.527307692307692</v>
      </c>
      <c r="T39" s="49">
        <f t="shared" si="2"/>
        <v>252.7307692307692</v>
      </c>
      <c r="U39" s="49">
        <v>252.7307692307692</v>
      </c>
      <c r="V39" s="49">
        <f t="shared" si="26"/>
        <v>2.527307692307692</v>
      </c>
      <c r="W39" s="49">
        <f t="shared" si="27"/>
        <v>50.546153846153842</v>
      </c>
      <c r="X39" s="90">
        <f>ROUND(S39*$X$3,0)</f>
        <v>15</v>
      </c>
      <c r="Y39" s="91">
        <f t="shared" si="4"/>
        <v>168.45000000000002</v>
      </c>
      <c r="Z39" s="93">
        <f t="shared" si="24"/>
        <v>66</v>
      </c>
      <c r="AA39" s="94">
        <f t="shared" si="5"/>
        <v>741.18000000000006</v>
      </c>
      <c r="AB39" s="97">
        <f t="shared" si="25"/>
        <v>79</v>
      </c>
      <c r="AC39" s="98">
        <f t="shared" si="6"/>
        <v>887.17000000000007</v>
      </c>
      <c r="AD39" s="77" t="s">
        <v>3</v>
      </c>
      <c r="AE39" s="54">
        <v>887.17000000000007</v>
      </c>
      <c r="AF39" s="17"/>
    </row>
    <row r="40" spans="1:32" ht="16.899999999999999" customHeight="1" x14ac:dyDescent="0.3">
      <c r="A40" s="73" t="s">
        <v>7</v>
      </c>
      <c r="B40" s="74" t="s">
        <v>56</v>
      </c>
      <c r="C40" s="48" t="s">
        <v>10</v>
      </c>
      <c r="D40" s="48">
        <v>1000</v>
      </c>
      <c r="E40" s="48">
        <v>2834</v>
      </c>
      <c r="F40" s="48" t="s">
        <v>6126</v>
      </c>
      <c r="G40" s="48">
        <v>2</v>
      </c>
      <c r="H40" s="75">
        <f t="shared" si="7"/>
        <v>0</v>
      </c>
      <c r="I40" s="74">
        <v>30</v>
      </c>
      <c r="J40" s="74">
        <f>I40</f>
        <v>30</v>
      </c>
      <c r="K40" s="48">
        <f>I40</f>
        <v>30</v>
      </c>
      <c r="L40" s="48"/>
      <c r="M40" s="48">
        <f t="shared" si="0"/>
        <v>30</v>
      </c>
      <c r="N40" s="48">
        <v>0</v>
      </c>
      <c r="O40" s="56">
        <v>387.52334999999999</v>
      </c>
      <c r="P40" s="48" t="str">
        <f t="shared" si="1"/>
        <v>1716 SL</v>
      </c>
      <c r="Q40" s="76">
        <v>1</v>
      </c>
      <c r="R40" s="76">
        <v>3</v>
      </c>
      <c r="S40" s="49">
        <f t="shared" si="8"/>
        <v>1.4230769230769231E-2</v>
      </c>
      <c r="T40" s="49">
        <f t="shared" si="2"/>
        <v>14.230769230769232</v>
      </c>
      <c r="U40" s="49">
        <v>30.53846153846154</v>
      </c>
      <c r="V40" s="49">
        <f t="shared" si="26"/>
        <v>3.0538461538461539E-2</v>
      </c>
      <c r="W40" s="49">
        <f t="shared" si="27"/>
        <v>0.42692307692307691</v>
      </c>
      <c r="X40" s="90">
        <f>ROUND(S40*$X$4,0)</f>
        <v>0</v>
      </c>
      <c r="Y40" s="91">
        <f t="shared" si="4"/>
        <v>0</v>
      </c>
      <c r="Z40" s="93">
        <f t="shared" si="24"/>
        <v>0</v>
      </c>
      <c r="AA40" s="94">
        <f t="shared" si="5"/>
        <v>0</v>
      </c>
      <c r="AB40" s="97">
        <f t="shared" si="25"/>
        <v>0</v>
      </c>
      <c r="AC40" s="98">
        <f t="shared" si="6"/>
        <v>0</v>
      </c>
      <c r="AD40" s="77" t="s">
        <v>3</v>
      </c>
      <c r="AE40" s="54">
        <v>0</v>
      </c>
      <c r="AF40" s="17"/>
    </row>
    <row r="41" spans="1:32" ht="16.899999999999999" customHeight="1" x14ac:dyDescent="0.3">
      <c r="A41" s="73" t="s">
        <v>7</v>
      </c>
      <c r="B41" s="74" t="s">
        <v>3832</v>
      </c>
      <c r="C41" s="48" t="s">
        <v>1797</v>
      </c>
      <c r="D41" s="48">
        <v>500</v>
      </c>
      <c r="E41" s="48">
        <v>7880</v>
      </c>
      <c r="F41" s="48" t="s">
        <v>5908</v>
      </c>
      <c r="G41" s="48" t="s">
        <v>122</v>
      </c>
      <c r="H41" s="75">
        <f t="shared" si="7"/>
        <v>0.5730337078651685</v>
      </c>
      <c r="I41" s="74">
        <v>140</v>
      </c>
      <c r="J41" s="74">
        <v>89</v>
      </c>
      <c r="K41" s="48">
        <f>J41</f>
        <v>89</v>
      </c>
      <c r="L41" s="48">
        <f>$L$3</f>
        <v>-4</v>
      </c>
      <c r="M41" s="48">
        <f t="shared" si="0"/>
        <v>85</v>
      </c>
      <c r="N41" s="48">
        <v>388</v>
      </c>
      <c r="O41" s="56">
        <v>66.471429999999998</v>
      </c>
      <c r="P41" s="48" t="str">
        <f t="shared" si="1"/>
        <v>F221B1/4 BK</v>
      </c>
      <c r="Q41" s="76">
        <v>349</v>
      </c>
      <c r="R41" s="76">
        <v>1076</v>
      </c>
      <c r="S41" s="49">
        <f t="shared" si="8"/>
        <v>5</v>
      </c>
      <c r="T41" s="49">
        <f t="shared" si="2"/>
        <v>2500</v>
      </c>
      <c r="U41" s="49">
        <v>2693.8461538461538</v>
      </c>
      <c r="V41" s="49">
        <f t="shared" si="26"/>
        <v>5.3876923076923076</v>
      </c>
      <c r="W41" s="49">
        <f t="shared" si="27"/>
        <v>425</v>
      </c>
      <c r="X41" s="90">
        <f>ROUND(S41*$X$4,0)</f>
        <v>25</v>
      </c>
      <c r="Y41" s="91">
        <f t="shared" si="4"/>
        <v>1661.78575</v>
      </c>
      <c r="Z41" s="93">
        <f t="shared" si="24"/>
        <v>450</v>
      </c>
      <c r="AA41" s="94">
        <f t="shared" si="5"/>
        <v>29912.143499999998</v>
      </c>
      <c r="AB41" s="97">
        <f t="shared" si="25"/>
        <v>475</v>
      </c>
      <c r="AC41" s="98">
        <f t="shared" si="6"/>
        <v>31573.929249999997</v>
      </c>
      <c r="AD41" s="77" t="s">
        <v>3</v>
      </c>
      <c r="AE41" s="54">
        <v>31573.929249999997</v>
      </c>
      <c r="AF41" s="17"/>
    </row>
    <row r="42" spans="1:32" ht="16.899999999999999" customHeight="1" x14ac:dyDescent="0.3">
      <c r="A42" s="73" t="s">
        <v>7</v>
      </c>
      <c r="B42" s="74" t="s">
        <v>3813</v>
      </c>
      <c r="C42" s="48" t="s">
        <v>10</v>
      </c>
      <c r="D42" s="48">
        <v>1</v>
      </c>
      <c r="E42" s="48">
        <v>2834</v>
      </c>
      <c r="F42" s="48" t="s">
        <v>6126</v>
      </c>
      <c r="G42" s="48">
        <v>2</v>
      </c>
      <c r="H42" s="75">
        <f t="shared" si="7"/>
        <v>-0.6875</v>
      </c>
      <c r="I42" s="74">
        <v>50</v>
      </c>
      <c r="J42" s="74">
        <v>160</v>
      </c>
      <c r="K42" s="48">
        <f>I42</f>
        <v>50</v>
      </c>
      <c r="L42" s="48"/>
      <c r="M42" s="48">
        <f t="shared" si="0"/>
        <v>50</v>
      </c>
      <c r="N42" s="48">
        <v>21939</v>
      </c>
      <c r="O42" s="56">
        <v>0.89873000000000003</v>
      </c>
      <c r="P42" s="48" t="str">
        <f t="shared" si="1"/>
        <v>1299/37C SL</v>
      </c>
      <c r="Q42" s="76" t="s">
        <v>6187</v>
      </c>
      <c r="R42" s="76" t="s">
        <v>6187</v>
      </c>
      <c r="S42" s="49">
        <f t="shared" si="8"/>
        <v>0</v>
      </c>
      <c r="T42" s="49">
        <f t="shared" si="2"/>
        <v>0</v>
      </c>
      <c r="U42" s="49">
        <v>134.38461538461539</v>
      </c>
      <c r="V42" s="49">
        <f t="shared" si="26"/>
        <v>134.38461538461539</v>
      </c>
      <c r="W42" s="49">
        <f t="shared" si="27"/>
        <v>0</v>
      </c>
      <c r="X42" s="90">
        <f>ROUNDUP(S42*$X$4,0)</f>
        <v>0</v>
      </c>
      <c r="Y42" s="91">
        <f t="shared" si="4"/>
        <v>0</v>
      </c>
      <c r="Z42" s="93">
        <f t="shared" si="24"/>
        <v>0</v>
      </c>
      <c r="AA42" s="94">
        <f t="shared" si="5"/>
        <v>0</v>
      </c>
      <c r="AB42" s="97">
        <f t="shared" si="25"/>
        <v>0</v>
      </c>
      <c r="AC42" s="98">
        <f t="shared" si="6"/>
        <v>0</v>
      </c>
      <c r="AD42" s="77" t="s">
        <v>3</v>
      </c>
      <c r="AE42" s="54">
        <v>0</v>
      </c>
      <c r="AF42" s="17"/>
    </row>
    <row r="43" spans="1:32" ht="16.899999999999999" customHeight="1" x14ac:dyDescent="0.3">
      <c r="A43" s="73" t="s">
        <v>35</v>
      </c>
      <c r="B43" s="74" t="s">
        <v>427</v>
      </c>
      <c r="C43" s="48" t="s">
        <v>16</v>
      </c>
      <c r="D43" s="48">
        <v>1</v>
      </c>
      <c r="E43" s="48">
        <v>6223</v>
      </c>
      <c r="F43" s="48" t="s">
        <v>17</v>
      </c>
      <c r="G43" s="48" t="s">
        <v>35</v>
      </c>
      <c r="H43" s="75">
        <f t="shared" ref="H43:H83" si="28">(I43-J43)/J43</f>
        <v>0.90909090909090906</v>
      </c>
      <c r="I43" s="74">
        <v>84</v>
      </c>
      <c r="J43" s="74">
        <v>44</v>
      </c>
      <c r="K43" s="48">
        <f>J43</f>
        <v>44</v>
      </c>
      <c r="L43" s="48">
        <f>$L$3</f>
        <v>-4</v>
      </c>
      <c r="M43" s="48">
        <f t="shared" ref="M43:M82" si="29">K43+L43</f>
        <v>40</v>
      </c>
      <c r="N43" s="48">
        <v>15020</v>
      </c>
      <c r="O43" s="56">
        <v>0.13500000000000001</v>
      </c>
      <c r="P43" s="48" t="str">
        <f t="shared" si="1"/>
        <v>1895L SL</v>
      </c>
      <c r="Q43" s="76" t="s">
        <v>6187</v>
      </c>
      <c r="R43" s="76" t="s">
        <v>6187</v>
      </c>
      <c r="S43" s="49">
        <f t="shared" ref="S43:S83" si="30">((Q43/65*0.7)+(R43/260*0.3))</f>
        <v>0</v>
      </c>
      <c r="T43" s="49">
        <f t="shared" si="2"/>
        <v>0</v>
      </c>
      <c r="U43" s="49">
        <v>179.38461538461536</v>
      </c>
      <c r="V43" s="49">
        <f t="shared" si="26"/>
        <v>179.38461538461536</v>
      </c>
      <c r="W43" s="49">
        <f>S43*M43</f>
        <v>0</v>
      </c>
      <c r="X43" s="90">
        <f>ROUND(V43*$X$4,0)</f>
        <v>897</v>
      </c>
      <c r="Y43" s="91">
        <f t="shared" ref="Y43:Y82" si="31">X43*O43</f>
        <v>121.09500000000001</v>
      </c>
      <c r="Z43" s="93">
        <f>ROUND((V43*M43)+X43,0)</f>
        <v>8072</v>
      </c>
      <c r="AA43" s="94">
        <f t="shared" ref="AA43:AA82" si="32">Z43*O43</f>
        <v>1089.72</v>
      </c>
      <c r="AB43" s="97">
        <f>ROUND((V43*$AB$4)+Z43,0)</f>
        <v>8969</v>
      </c>
      <c r="AC43" s="98">
        <f t="shared" ref="AC43:AC82" si="33">AB43*O43</f>
        <v>1210.8150000000001</v>
      </c>
      <c r="AD43" s="77" t="s">
        <v>5889</v>
      </c>
      <c r="AE43" s="54">
        <v>1210.8150000000001</v>
      </c>
      <c r="AF43" s="17"/>
    </row>
    <row r="44" spans="1:32" ht="16.899999999999999" customHeight="1" x14ac:dyDescent="0.3">
      <c r="A44" s="73" t="s">
        <v>7</v>
      </c>
      <c r="B44" s="74" t="s">
        <v>2113</v>
      </c>
      <c r="C44" s="48" t="s">
        <v>1797</v>
      </c>
      <c r="D44" s="48">
        <v>100</v>
      </c>
      <c r="E44" s="48">
        <v>7880</v>
      </c>
      <c r="F44" s="48" t="s">
        <v>5908</v>
      </c>
      <c r="G44" s="48" t="s">
        <v>122</v>
      </c>
      <c r="H44" s="75">
        <f t="shared" si="28"/>
        <v>0.55555555555555558</v>
      </c>
      <c r="I44" s="74">
        <v>140</v>
      </c>
      <c r="J44" s="74">
        <v>90</v>
      </c>
      <c r="K44" s="48">
        <f>J44</f>
        <v>90</v>
      </c>
      <c r="L44" s="48">
        <f>$L$3</f>
        <v>-4</v>
      </c>
      <c r="M44" s="48">
        <f t="shared" si="29"/>
        <v>86</v>
      </c>
      <c r="N44" s="48">
        <v>12</v>
      </c>
      <c r="O44" s="56">
        <v>243.58571000000001</v>
      </c>
      <c r="P44" s="48" t="str">
        <f t="shared" si="1"/>
        <v>F2213IN BK</v>
      </c>
      <c r="Q44" s="76">
        <v>14</v>
      </c>
      <c r="R44" s="76">
        <v>143</v>
      </c>
      <c r="S44" s="49">
        <f t="shared" si="30"/>
        <v>0.3157692307692308</v>
      </c>
      <c r="T44" s="49">
        <f t="shared" si="2"/>
        <v>31.57692307692308</v>
      </c>
      <c r="U44" s="49">
        <v>34.170769230769238</v>
      </c>
      <c r="V44" s="49">
        <f t="shared" si="26"/>
        <v>0.34170769230769238</v>
      </c>
      <c r="W44" s="49">
        <f>S44*M44</f>
        <v>27.156153846153849</v>
      </c>
      <c r="X44" s="90">
        <f>ROUND(S44*$X$4,0)</f>
        <v>2</v>
      </c>
      <c r="Y44" s="91">
        <f t="shared" si="31"/>
        <v>487.17142000000001</v>
      </c>
      <c r="Z44" s="93">
        <f>ROUND((S44*M44)+X44,0)</f>
        <v>29</v>
      </c>
      <c r="AA44" s="94">
        <f t="shared" si="32"/>
        <v>7063.9855900000002</v>
      </c>
      <c r="AB44" s="97">
        <f>ROUND((S44*$AB$4)+Z44,0)</f>
        <v>31</v>
      </c>
      <c r="AC44" s="98">
        <f t="shared" si="33"/>
        <v>7551.1570099999999</v>
      </c>
      <c r="AD44" s="77" t="s">
        <v>3</v>
      </c>
      <c r="AE44" s="54">
        <v>7551.1570099999999</v>
      </c>
      <c r="AF44" s="17"/>
    </row>
    <row r="45" spans="1:32" ht="16.899999999999999" customHeight="1" x14ac:dyDescent="0.3">
      <c r="A45" s="73" t="s">
        <v>7</v>
      </c>
      <c r="B45" s="74" t="s">
        <v>1819</v>
      </c>
      <c r="C45" s="48" t="s">
        <v>464</v>
      </c>
      <c r="D45" s="48">
        <v>1</v>
      </c>
      <c r="E45" s="48">
        <v>4013</v>
      </c>
      <c r="F45" s="48" t="s">
        <v>6180</v>
      </c>
      <c r="G45" s="48" t="s">
        <v>112</v>
      </c>
      <c r="H45" s="75">
        <f t="shared" si="28"/>
        <v>0.55000000000000004</v>
      </c>
      <c r="I45" s="74">
        <v>93</v>
      </c>
      <c r="J45" s="74">
        <v>60</v>
      </c>
      <c r="K45" s="48">
        <f>J45</f>
        <v>60</v>
      </c>
      <c r="L45" s="48">
        <f>$L$3</f>
        <v>-4</v>
      </c>
      <c r="M45" s="48">
        <f t="shared" si="29"/>
        <v>56</v>
      </c>
      <c r="N45" s="48">
        <v>30151</v>
      </c>
      <c r="O45" s="56">
        <v>0.09</v>
      </c>
      <c r="P45" s="48" t="str">
        <f t="shared" si="1"/>
        <v>5854/7 WH</v>
      </c>
      <c r="Q45" s="76" t="s">
        <v>6187</v>
      </c>
      <c r="R45" s="76" t="s">
        <v>6187</v>
      </c>
      <c r="S45" s="49">
        <f t="shared" si="30"/>
        <v>0</v>
      </c>
      <c r="T45" s="49">
        <f t="shared" si="2"/>
        <v>0</v>
      </c>
      <c r="U45" s="49">
        <v>671.19230769230762</v>
      </c>
      <c r="V45" s="49">
        <f t="shared" si="26"/>
        <v>671.19230769230762</v>
      </c>
      <c r="W45" s="49">
        <f>S45*M45</f>
        <v>0</v>
      </c>
      <c r="X45" s="90">
        <f>ROUND(V45*$X$4,0)</f>
        <v>3356</v>
      </c>
      <c r="Y45" s="91">
        <f t="shared" si="31"/>
        <v>302.03999999999996</v>
      </c>
      <c r="Z45" s="93">
        <f>ROUND((V45*M45)+X45,0)</f>
        <v>40943</v>
      </c>
      <c r="AA45" s="94">
        <f t="shared" si="32"/>
        <v>3684.87</v>
      </c>
      <c r="AB45" s="97">
        <f>ROUND((V45*$AB$4)+Z45,0)</f>
        <v>44299</v>
      </c>
      <c r="AC45" s="98">
        <f t="shared" si="33"/>
        <v>3986.91</v>
      </c>
      <c r="AD45" s="77" t="s">
        <v>5889</v>
      </c>
      <c r="AE45" s="54">
        <v>3986.91</v>
      </c>
      <c r="AF45" s="17"/>
    </row>
    <row r="46" spans="1:32" ht="16.899999999999999" customHeight="1" x14ac:dyDescent="0.3">
      <c r="A46" s="73" t="s">
        <v>35</v>
      </c>
      <c r="B46" s="74" t="s">
        <v>1750</v>
      </c>
      <c r="C46" s="48" t="s">
        <v>464</v>
      </c>
      <c r="D46" s="48">
        <v>1000</v>
      </c>
      <c r="E46" s="48">
        <v>2800</v>
      </c>
      <c r="F46" s="48" t="s">
        <v>5911</v>
      </c>
      <c r="G46" s="48" t="s">
        <v>112</v>
      </c>
      <c r="H46" s="75">
        <f t="shared" si="28"/>
        <v>0.19</v>
      </c>
      <c r="I46" s="74">
        <v>119</v>
      </c>
      <c r="J46" s="74">
        <v>100</v>
      </c>
      <c r="K46" s="48">
        <f>J46</f>
        <v>100</v>
      </c>
      <c r="L46" s="48">
        <f>$L$3</f>
        <v>-4</v>
      </c>
      <c r="M46" s="48">
        <f t="shared" si="29"/>
        <v>96</v>
      </c>
      <c r="N46" s="48">
        <v>14</v>
      </c>
      <c r="O46" s="56">
        <v>81.234999999999999</v>
      </c>
      <c r="P46" s="48" t="str">
        <f t="shared" si="1"/>
        <v>5851 WH</v>
      </c>
      <c r="Q46" s="76">
        <v>18</v>
      </c>
      <c r="R46" s="76">
        <v>39</v>
      </c>
      <c r="S46" s="49">
        <f t="shared" si="30"/>
        <v>0.23884615384615382</v>
      </c>
      <c r="T46" s="49">
        <f t="shared" si="2"/>
        <v>238.84615384615381</v>
      </c>
      <c r="U46" s="49">
        <v>749.07692307692298</v>
      </c>
      <c r="V46" s="49">
        <f t="shared" si="26"/>
        <v>0.74907692307692297</v>
      </c>
      <c r="W46" s="49">
        <f>S46*M46</f>
        <v>22.929230769230767</v>
      </c>
      <c r="X46" s="90">
        <f>ROUND(S46*$X$4,0)</f>
        <v>1</v>
      </c>
      <c r="Y46" s="91">
        <f t="shared" si="31"/>
        <v>81.234999999999999</v>
      </c>
      <c r="Z46" s="93">
        <f t="shared" ref="Z46:Z48" si="34">ROUND((S46*M46)+X46,0)</f>
        <v>24</v>
      </c>
      <c r="AA46" s="94">
        <f t="shared" si="32"/>
        <v>1949.6399999999999</v>
      </c>
      <c r="AB46" s="97">
        <f>ROUND((S46*$AB$4)+Z46,0)</f>
        <v>25</v>
      </c>
      <c r="AC46" s="98">
        <f t="shared" si="33"/>
        <v>2030.875</v>
      </c>
      <c r="AD46" s="77" t="s">
        <v>5890</v>
      </c>
      <c r="AE46" s="54">
        <v>2030.875</v>
      </c>
      <c r="AF46" s="17"/>
    </row>
    <row r="47" spans="1:32" ht="16.899999999999999" customHeight="1" x14ac:dyDescent="0.3">
      <c r="A47" s="73" t="s">
        <v>7</v>
      </c>
      <c r="B47" s="74" t="s">
        <v>2591</v>
      </c>
      <c r="C47" s="48" t="s">
        <v>1432</v>
      </c>
      <c r="D47" s="48">
        <v>5000</v>
      </c>
      <c r="E47" s="48">
        <v>621</v>
      </c>
      <c r="F47" s="48" t="s">
        <v>6128</v>
      </c>
      <c r="G47" s="48" t="s">
        <v>35</v>
      </c>
      <c r="H47" s="75">
        <f t="shared" si="28"/>
        <v>2.564102564102564E-2</v>
      </c>
      <c r="I47" s="74">
        <v>40</v>
      </c>
      <c r="J47" s="74">
        <v>39</v>
      </c>
      <c r="K47" s="48">
        <f>J47</f>
        <v>39</v>
      </c>
      <c r="L47" s="48">
        <f>$L$3</f>
        <v>-4</v>
      </c>
      <c r="M47" s="48">
        <f t="shared" si="29"/>
        <v>35</v>
      </c>
      <c r="N47" s="48">
        <v>1</v>
      </c>
      <c r="O47" s="56">
        <v>773.25</v>
      </c>
      <c r="P47" s="48" t="str">
        <f t="shared" si="1"/>
        <v>6717 BK</v>
      </c>
      <c r="Q47" s="76">
        <v>1</v>
      </c>
      <c r="R47" s="76">
        <v>3</v>
      </c>
      <c r="S47" s="49">
        <f t="shared" si="30"/>
        <v>1.4230769230769231E-2</v>
      </c>
      <c r="T47" s="49">
        <f t="shared" si="2"/>
        <v>71.15384615384616</v>
      </c>
      <c r="U47" s="49">
        <v>2493.2307692307686</v>
      </c>
      <c r="V47" s="49">
        <f t="shared" si="26"/>
        <v>0.49864615384615374</v>
      </c>
      <c r="W47" s="49">
        <f>S47*M47</f>
        <v>0.49807692307692308</v>
      </c>
      <c r="X47" s="90">
        <f>ROUND(S47*$X$4,0)</f>
        <v>0</v>
      </c>
      <c r="Y47" s="91">
        <f t="shared" si="31"/>
        <v>0</v>
      </c>
      <c r="Z47" s="93">
        <f t="shared" si="34"/>
        <v>0</v>
      </c>
      <c r="AA47" s="94">
        <f t="shared" si="32"/>
        <v>0</v>
      </c>
      <c r="AB47" s="97">
        <f>ROUND((S47*$AB$4)+Z47,0)</f>
        <v>0</v>
      </c>
      <c r="AC47" s="98">
        <f t="shared" si="33"/>
        <v>0</v>
      </c>
      <c r="AD47" s="77" t="s">
        <v>3</v>
      </c>
      <c r="AE47" s="54">
        <v>0</v>
      </c>
      <c r="AF47" s="17"/>
    </row>
    <row r="48" spans="1:32" ht="16.899999999999999" customHeight="1" x14ac:dyDescent="0.3">
      <c r="A48" s="73" t="s">
        <v>7</v>
      </c>
      <c r="B48" s="74" t="s">
        <v>878</v>
      </c>
      <c r="C48" s="48" t="s">
        <v>10</v>
      </c>
      <c r="D48" s="48">
        <v>1</v>
      </c>
      <c r="E48" s="48">
        <v>2834</v>
      </c>
      <c r="F48" s="48" t="s">
        <v>6126</v>
      </c>
      <c r="G48" s="48">
        <v>2</v>
      </c>
      <c r="H48" s="75">
        <f t="shared" si="28"/>
        <v>-0.375</v>
      </c>
      <c r="I48" s="74">
        <v>25</v>
      </c>
      <c r="J48" s="74">
        <v>40</v>
      </c>
      <c r="K48" s="48">
        <f>I48</f>
        <v>25</v>
      </c>
      <c r="L48" s="48"/>
      <c r="M48" s="48">
        <f t="shared" si="29"/>
        <v>25</v>
      </c>
      <c r="N48" s="48">
        <v>75125</v>
      </c>
      <c r="O48" s="56">
        <v>0.14207</v>
      </c>
      <c r="P48" s="48" t="str">
        <f t="shared" si="1"/>
        <v>2413C SL</v>
      </c>
      <c r="Q48" s="76" t="s">
        <v>6187</v>
      </c>
      <c r="R48" s="76" t="s">
        <v>6187</v>
      </c>
      <c r="S48" s="49">
        <f t="shared" si="30"/>
        <v>0</v>
      </c>
      <c r="T48" s="49">
        <f t="shared" si="2"/>
        <v>0</v>
      </c>
      <c r="U48" s="49">
        <v>1208.1923076923076</v>
      </c>
      <c r="V48" s="49">
        <f t="shared" si="26"/>
        <v>1208.1923076923076</v>
      </c>
      <c r="W48" s="49">
        <f>V48*M48</f>
        <v>30204.807692307691</v>
      </c>
      <c r="X48" s="90">
        <f>ROUNDUP(S48*$X$4,0)</f>
        <v>0</v>
      </c>
      <c r="Y48" s="91">
        <f t="shared" si="31"/>
        <v>0</v>
      </c>
      <c r="Z48" s="93">
        <f t="shared" si="34"/>
        <v>0</v>
      </c>
      <c r="AA48" s="94">
        <f t="shared" si="32"/>
        <v>0</v>
      </c>
      <c r="AB48" s="97">
        <f>ROUND((S48*$AB$4)+Z48,0)</f>
        <v>0</v>
      </c>
      <c r="AC48" s="98">
        <f t="shared" si="33"/>
        <v>0</v>
      </c>
      <c r="AD48" s="77" t="s">
        <v>3</v>
      </c>
      <c r="AE48" s="54">
        <v>0</v>
      </c>
      <c r="AF48" s="17"/>
    </row>
    <row r="49" spans="1:32" ht="16.899999999999999" customHeight="1" x14ac:dyDescent="0.3">
      <c r="A49" s="73" t="s">
        <v>35</v>
      </c>
      <c r="B49" s="74" t="s">
        <v>4321</v>
      </c>
      <c r="C49" s="48" t="s">
        <v>1868</v>
      </c>
      <c r="D49" s="48">
        <v>1000</v>
      </c>
      <c r="E49" s="48">
        <v>4750</v>
      </c>
      <c r="F49" s="48" t="s">
        <v>5916</v>
      </c>
      <c r="G49" s="48" t="s">
        <v>3680</v>
      </c>
      <c r="H49" s="75">
        <f t="shared" si="28"/>
        <v>0.80851063829787229</v>
      </c>
      <c r="I49" s="74">
        <v>170</v>
      </c>
      <c r="J49" s="74">
        <v>94</v>
      </c>
      <c r="K49" s="48">
        <f>J49</f>
        <v>94</v>
      </c>
      <c r="L49" s="48">
        <f>$L$3</f>
        <v>-4</v>
      </c>
      <c r="M49" s="48">
        <f t="shared" si="29"/>
        <v>90</v>
      </c>
      <c r="N49" s="48">
        <v>42</v>
      </c>
      <c r="O49" s="56">
        <v>628.03</v>
      </c>
      <c r="P49" s="48" t="str">
        <f t="shared" si="1"/>
        <v>7048 BK</v>
      </c>
      <c r="Q49" s="76">
        <v>64</v>
      </c>
      <c r="R49" s="76">
        <v>145</v>
      </c>
      <c r="S49" s="49">
        <f t="shared" si="30"/>
        <v>0.85653846153846147</v>
      </c>
      <c r="T49" s="49">
        <f t="shared" si="2"/>
        <v>856.53846153846143</v>
      </c>
      <c r="U49" s="49">
        <v>860.80769230769215</v>
      </c>
      <c r="V49" s="49">
        <f t="shared" si="26"/>
        <v>0.86080769230769216</v>
      </c>
      <c r="W49" s="49">
        <f>V49*M49</f>
        <v>77.472692307692299</v>
      </c>
      <c r="X49" s="90">
        <f>ROUND(V49*$X$4,0)</f>
        <v>4</v>
      </c>
      <c r="Y49" s="91">
        <f t="shared" si="31"/>
        <v>2512.12</v>
      </c>
      <c r="Z49" s="93">
        <f>ROUND((V49*M49)+X49,0)</f>
        <v>81</v>
      </c>
      <c r="AA49" s="94">
        <f t="shared" si="32"/>
        <v>50870.43</v>
      </c>
      <c r="AB49" s="97">
        <f>ROUND((V49*$AB$4)+Z49,0)</f>
        <v>85</v>
      </c>
      <c r="AC49" s="98">
        <f t="shared" si="33"/>
        <v>53382.549999999996</v>
      </c>
      <c r="AD49" s="77" t="s">
        <v>5889</v>
      </c>
      <c r="AE49" s="54">
        <v>53382.549999999996</v>
      </c>
      <c r="AF49" s="17"/>
    </row>
    <row r="50" spans="1:32" ht="16.899999999999999" customHeight="1" x14ac:dyDescent="0.3">
      <c r="A50" s="73" t="s">
        <v>7</v>
      </c>
      <c r="B50" s="74" t="s">
        <v>3933</v>
      </c>
      <c r="C50" s="48" t="s">
        <v>1154</v>
      </c>
      <c r="D50" s="48">
        <v>1000</v>
      </c>
      <c r="E50" s="48">
        <v>2834</v>
      </c>
      <c r="F50" s="48" t="s">
        <v>6126</v>
      </c>
      <c r="G50" s="48">
        <v>2</v>
      </c>
      <c r="H50" s="75">
        <f t="shared" si="28"/>
        <v>0</v>
      </c>
      <c r="I50" s="74">
        <v>35</v>
      </c>
      <c r="J50" s="74">
        <f>I50</f>
        <v>35</v>
      </c>
      <c r="K50" s="48">
        <f>I50</f>
        <v>35</v>
      </c>
      <c r="L50" s="48"/>
      <c r="M50" s="48">
        <f t="shared" si="29"/>
        <v>35</v>
      </c>
      <c r="N50" s="48">
        <v>6</v>
      </c>
      <c r="O50" s="56">
        <v>625.13189</v>
      </c>
      <c r="P50" s="48" t="str">
        <f t="shared" si="1"/>
        <v>5450/3 SL</v>
      </c>
      <c r="Q50" s="76">
        <v>0</v>
      </c>
      <c r="R50" s="76">
        <v>43</v>
      </c>
      <c r="S50" s="49">
        <f t="shared" si="30"/>
        <v>4.961538461538461E-2</v>
      </c>
      <c r="T50" s="49">
        <f t="shared" si="2"/>
        <v>49.615384615384613</v>
      </c>
      <c r="U50" s="49">
        <v>70</v>
      </c>
      <c r="V50" s="49">
        <f t="shared" si="26"/>
        <v>7.0000000000000007E-2</v>
      </c>
      <c r="W50" s="49">
        <f>S50*M50</f>
        <v>1.7365384615384614</v>
      </c>
      <c r="X50" s="90">
        <f>ROUND(S50*$X$4,0)</f>
        <v>0</v>
      </c>
      <c r="Y50" s="91">
        <f t="shared" si="31"/>
        <v>0</v>
      </c>
      <c r="Z50" s="93">
        <f>ROUND((S50*M50)+X50,0)</f>
        <v>2</v>
      </c>
      <c r="AA50" s="94">
        <f t="shared" si="32"/>
        <v>1250.26378</v>
      </c>
      <c r="AB50" s="97">
        <f>ROUND((S50*$AB$4)+Z50,0)</f>
        <v>2</v>
      </c>
      <c r="AC50" s="98">
        <f t="shared" si="33"/>
        <v>1250.26378</v>
      </c>
      <c r="AD50" s="77" t="s">
        <v>3</v>
      </c>
      <c r="AE50" s="54">
        <v>1250.26378</v>
      </c>
      <c r="AF50" s="17"/>
    </row>
    <row r="51" spans="1:32" ht="16.899999999999999" customHeight="1" x14ac:dyDescent="0.3">
      <c r="A51" s="73" t="s">
        <v>7</v>
      </c>
      <c r="B51" s="74" t="s">
        <v>1811</v>
      </c>
      <c r="C51" s="48" t="s">
        <v>1797</v>
      </c>
      <c r="D51" s="48">
        <v>125</v>
      </c>
      <c r="E51" s="48">
        <v>7880</v>
      </c>
      <c r="F51" s="48" t="s">
        <v>5908</v>
      </c>
      <c r="G51" s="48" t="s">
        <v>122</v>
      </c>
      <c r="H51" s="75">
        <f t="shared" si="28"/>
        <v>0.55555555555555558</v>
      </c>
      <c r="I51" s="74">
        <v>140</v>
      </c>
      <c r="J51" s="74">
        <v>90</v>
      </c>
      <c r="K51" s="48">
        <f>J51</f>
        <v>90</v>
      </c>
      <c r="L51" s="48">
        <f>$L$3</f>
        <v>-4</v>
      </c>
      <c r="M51" s="48">
        <f t="shared" si="29"/>
        <v>86</v>
      </c>
      <c r="N51" s="48">
        <v>92</v>
      </c>
      <c r="O51" s="56">
        <v>140.07142999999999</v>
      </c>
      <c r="P51" s="48" t="str">
        <f t="shared" si="1"/>
        <v>F2212IN BK</v>
      </c>
      <c r="Q51" s="76">
        <v>23</v>
      </c>
      <c r="R51" s="76">
        <v>41</v>
      </c>
      <c r="S51" s="49">
        <f t="shared" si="30"/>
        <v>0.29499999999999998</v>
      </c>
      <c r="T51" s="49">
        <f t="shared" si="2"/>
        <v>36.875</v>
      </c>
      <c r="U51" s="49">
        <v>47.36057692307692</v>
      </c>
      <c r="V51" s="49">
        <f t="shared" si="26"/>
        <v>0.37888461538461538</v>
      </c>
      <c r="W51" s="49">
        <f>S51*M51</f>
        <v>25.369999999999997</v>
      </c>
      <c r="X51" s="90">
        <f>ROUND(S51*$X$4,0)</f>
        <v>1</v>
      </c>
      <c r="Y51" s="91">
        <f t="shared" si="31"/>
        <v>140.07142999999999</v>
      </c>
      <c r="Z51" s="93">
        <f>ROUND((S51*M51)+X51,0)</f>
        <v>26</v>
      </c>
      <c r="AA51" s="94">
        <f t="shared" si="32"/>
        <v>3641.85718</v>
      </c>
      <c r="AB51" s="97">
        <f>ROUND((S51*$AB$4)+Z51,0)</f>
        <v>27</v>
      </c>
      <c r="AC51" s="98">
        <f t="shared" si="33"/>
        <v>3781.9286099999999</v>
      </c>
      <c r="AD51" s="77" t="s">
        <v>3</v>
      </c>
      <c r="AE51" s="54">
        <v>3781.9286099999999</v>
      </c>
      <c r="AF51" s="17"/>
    </row>
    <row r="52" spans="1:32" ht="12.75" customHeight="1" x14ac:dyDescent="0.3">
      <c r="A52" s="73" t="s">
        <v>35</v>
      </c>
      <c r="B52" s="74" t="s">
        <v>737</v>
      </c>
      <c r="C52" s="48" t="s">
        <v>464</v>
      </c>
      <c r="D52" s="48">
        <v>1</v>
      </c>
      <c r="E52" s="48">
        <v>4013</v>
      </c>
      <c r="F52" s="48" t="s">
        <v>6180</v>
      </c>
      <c r="G52" s="48" t="s">
        <v>112</v>
      </c>
      <c r="H52" s="75">
        <f t="shared" si="28"/>
        <v>0.3</v>
      </c>
      <c r="I52" s="74">
        <v>78</v>
      </c>
      <c r="J52" s="74">
        <v>60</v>
      </c>
      <c r="K52" s="48">
        <f>J52</f>
        <v>60</v>
      </c>
      <c r="L52" s="48">
        <f>$L$3</f>
        <v>-4</v>
      </c>
      <c r="M52" s="48">
        <f t="shared" si="29"/>
        <v>56</v>
      </c>
      <c r="N52" s="48">
        <v>9852</v>
      </c>
      <c r="O52" s="56">
        <v>0.14000000000000001</v>
      </c>
      <c r="P52" s="48" t="str">
        <f t="shared" si="1"/>
        <v>2845/7 WH</v>
      </c>
      <c r="Q52" s="76" t="s">
        <v>6187</v>
      </c>
      <c r="R52" s="76" t="s">
        <v>6187</v>
      </c>
      <c r="S52" s="49">
        <f t="shared" si="30"/>
        <v>0</v>
      </c>
      <c r="T52" s="49">
        <f t="shared" si="2"/>
        <v>0</v>
      </c>
      <c r="U52" s="49">
        <v>208.50000000000003</v>
      </c>
      <c r="V52" s="49">
        <f t="shared" si="26"/>
        <v>208.50000000000003</v>
      </c>
      <c r="W52" s="49">
        <f>S52*M52</f>
        <v>0</v>
      </c>
      <c r="X52" s="90">
        <f>ROUND(V52*$X$4,0)</f>
        <v>1043</v>
      </c>
      <c r="Y52" s="91">
        <f t="shared" si="31"/>
        <v>146.02000000000001</v>
      </c>
      <c r="Z52" s="93">
        <f>ROUND((V52*M52)+X52,0)</f>
        <v>12719</v>
      </c>
      <c r="AA52" s="94">
        <f t="shared" si="32"/>
        <v>1780.66</v>
      </c>
      <c r="AB52" s="97">
        <f>ROUND((V52*$AB$4)+Z52,0)</f>
        <v>13762</v>
      </c>
      <c r="AC52" s="98">
        <f t="shared" si="33"/>
        <v>1926.6800000000003</v>
      </c>
      <c r="AD52" s="77" t="s">
        <v>5889</v>
      </c>
      <c r="AE52" s="54">
        <v>1926.6800000000003</v>
      </c>
      <c r="AF52" s="17"/>
    </row>
    <row r="53" spans="1:32" ht="12.75" customHeight="1" x14ac:dyDescent="0.3">
      <c r="A53" s="73" t="s">
        <v>7</v>
      </c>
      <c r="B53" s="74" t="s">
        <v>3951</v>
      </c>
      <c r="C53" s="48" t="s">
        <v>10</v>
      </c>
      <c r="D53" s="48">
        <v>1</v>
      </c>
      <c r="E53" s="48">
        <v>2834</v>
      </c>
      <c r="F53" s="48" t="s">
        <v>6126</v>
      </c>
      <c r="G53" s="48">
        <v>2</v>
      </c>
      <c r="H53" s="75">
        <f t="shared" si="28"/>
        <v>-0.6875</v>
      </c>
      <c r="I53" s="74">
        <v>50</v>
      </c>
      <c r="J53" s="74">
        <v>160</v>
      </c>
      <c r="K53" s="48">
        <f>I53</f>
        <v>50</v>
      </c>
      <c r="L53" s="48"/>
      <c r="M53" s="48">
        <f t="shared" si="29"/>
        <v>50</v>
      </c>
      <c r="N53" s="48">
        <v>13156</v>
      </c>
      <c r="O53" s="56">
        <v>0.67115999999999998</v>
      </c>
      <c r="P53" s="48" t="str">
        <f t="shared" si="1"/>
        <v>1299/30C SL</v>
      </c>
      <c r="Q53" s="76" t="s">
        <v>6187</v>
      </c>
      <c r="R53" s="76" t="s">
        <v>6187</v>
      </c>
      <c r="S53" s="49">
        <f t="shared" si="30"/>
        <v>0</v>
      </c>
      <c r="T53" s="49">
        <f t="shared" si="2"/>
        <v>0</v>
      </c>
      <c r="U53" s="49">
        <v>3.6538461538461533</v>
      </c>
      <c r="V53" s="49">
        <f t="shared" si="26"/>
        <v>3.6538461538461533</v>
      </c>
      <c r="W53" s="49">
        <f>V53*M53</f>
        <v>182.69230769230768</v>
      </c>
      <c r="X53" s="90">
        <f t="shared" ref="X53:X54" si="35">ROUNDUP(S53*$X$4,0)</f>
        <v>0</v>
      </c>
      <c r="Y53" s="91">
        <f t="shared" si="31"/>
        <v>0</v>
      </c>
      <c r="Z53" s="93">
        <f>ROUND((S53*M53)+X53,0)</f>
        <v>0</v>
      </c>
      <c r="AA53" s="94">
        <f t="shared" si="32"/>
        <v>0</v>
      </c>
      <c r="AB53" s="97">
        <f>ROUND((S53*$AB$4)+Z53,0)</f>
        <v>0</v>
      </c>
      <c r="AC53" s="98">
        <f t="shared" si="33"/>
        <v>0</v>
      </c>
      <c r="AD53" s="77" t="s">
        <v>3</v>
      </c>
      <c r="AE53" s="54">
        <v>0</v>
      </c>
      <c r="AF53" s="17"/>
    </row>
    <row r="54" spans="1:32" ht="16.899999999999999" customHeight="1" x14ac:dyDescent="0.3">
      <c r="A54" s="73" t="s">
        <v>7</v>
      </c>
      <c r="B54" s="74" t="s">
        <v>1178</v>
      </c>
      <c r="C54" s="48" t="s">
        <v>1154</v>
      </c>
      <c r="D54" s="48">
        <v>1</v>
      </c>
      <c r="E54" s="48">
        <v>2834</v>
      </c>
      <c r="F54" s="48" t="s">
        <v>6126</v>
      </c>
      <c r="G54" s="48">
        <v>2</v>
      </c>
      <c r="H54" s="75">
        <f t="shared" si="28"/>
        <v>-0.16666666666666666</v>
      </c>
      <c r="I54" s="74">
        <v>25</v>
      </c>
      <c r="J54" s="74">
        <v>30</v>
      </c>
      <c r="K54" s="48">
        <f>I54</f>
        <v>25</v>
      </c>
      <c r="L54" s="48"/>
      <c r="M54" s="48">
        <f t="shared" si="29"/>
        <v>25</v>
      </c>
      <c r="N54" s="48">
        <v>20529</v>
      </c>
      <c r="O54" s="56">
        <v>0.19688</v>
      </c>
      <c r="P54" s="48" t="str">
        <f t="shared" si="1"/>
        <v>5152C SL</v>
      </c>
      <c r="Q54" s="76" t="s">
        <v>6187</v>
      </c>
      <c r="R54" s="76" t="s">
        <v>6187</v>
      </c>
      <c r="S54" s="49">
        <f t="shared" si="30"/>
        <v>0</v>
      </c>
      <c r="T54" s="49">
        <f t="shared" si="2"/>
        <v>0</v>
      </c>
      <c r="U54" s="49">
        <v>308.46153846153851</v>
      </c>
      <c r="V54" s="49">
        <f t="shared" si="26"/>
        <v>308.46153846153851</v>
      </c>
      <c r="W54" s="49">
        <f>V54*M54</f>
        <v>7711.5384615384628</v>
      </c>
      <c r="X54" s="90">
        <f t="shared" si="35"/>
        <v>0</v>
      </c>
      <c r="Y54" s="91">
        <f t="shared" si="31"/>
        <v>0</v>
      </c>
      <c r="Z54" s="93">
        <f>ROUND((S54*M54)+X54,0)</f>
        <v>0</v>
      </c>
      <c r="AA54" s="94">
        <f t="shared" si="32"/>
        <v>0</v>
      </c>
      <c r="AB54" s="97">
        <f>ROUND((S54*$AB$4)+Z54,0)</f>
        <v>0</v>
      </c>
      <c r="AC54" s="98">
        <f t="shared" si="33"/>
        <v>0</v>
      </c>
      <c r="AD54" s="77" t="s">
        <v>3</v>
      </c>
      <c r="AE54" s="54">
        <v>0</v>
      </c>
      <c r="AF54" s="17"/>
    </row>
    <row r="55" spans="1:32" ht="16.899999999999999" customHeight="1" x14ac:dyDescent="0.3">
      <c r="A55" s="73" t="s">
        <v>7</v>
      </c>
      <c r="B55" s="74" t="s">
        <v>3718</v>
      </c>
      <c r="C55" s="48" t="s">
        <v>1797</v>
      </c>
      <c r="D55" s="48">
        <v>100</v>
      </c>
      <c r="E55" s="48">
        <v>7880</v>
      </c>
      <c r="F55" s="48" t="s">
        <v>5908</v>
      </c>
      <c r="G55" s="48" t="s">
        <v>122</v>
      </c>
      <c r="H55" s="75">
        <f t="shared" si="28"/>
        <v>0.55555555555555558</v>
      </c>
      <c r="I55" s="74">
        <v>140</v>
      </c>
      <c r="J55" s="74">
        <v>90</v>
      </c>
      <c r="K55" s="48">
        <f>J55</f>
        <v>90</v>
      </c>
      <c r="L55" s="48">
        <f t="shared" ref="L55:L72" si="36">$L$3</f>
        <v>-4</v>
      </c>
      <c r="M55" s="48">
        <f t="shared" si="29"/>
        <v>86</v>
      </c>
      <c r="N55" s="48">
        <v>50</v>
      </c>
      <c r="O55" s="56">
        <v>39.26</v>
      </c>
      <c r="P55" s="48" t="str">
        <f t="shared" si="1"/>
        <v>F7503/8 BK</v>
      </c>
      <c r="Q55" s="76">
        <v>31</v>
      </c>
      <c r="R55" s="76">
        <v>84</v>
      </c>
      <c r="S55" s="49">
        <f t="shared" si="30"/>
        <v>0.43076923076923079</v>
      </c>
      <c r="T55" s="49">
        <f t="shared" si="2"/>
        <v>43.07692307692308</v>
      </c>
      <c r="U55" s="49">
        <v>43.07692307692308</v>
      </c>
      <c r="V55" s="49">
        <f t="shared" si="26"/>
        <v>0.43076923076923079</v>
      </c>
      <c r="W55" s="49">
        <f t="shared" ref="W55:W59" si="37">S55*M55</f>
        <v>37.04615384615385</v>
      </c>
      <c r="X55" s="90">
        <f t="shared" ref="X55" si="38">ROUND(S55*$X$4,0)</f>
        <v>2</v>
      </c>
      <c r="Y55" s="91">
        <f t="shared" si="31"/>
        <v>78.52</v>
      </c>
      <c r="Z55" s="93">
        <f>ROUND((S55*M55)+X55,0)</f>
        <v>39</v>
      </c>
      <c r="AA55" s="94">
        <f t="shared" si="32"/>
        <v>1531.1399999999999</v>
      </c>
      <c r="AB55" s="97">
        <f>ROUND((S55*$AB$4)+Z55,0)</f>
        <v>41</v>
      </c>
      <c r="AC55" s="98">
        <f t="shared" si="33"/>
        <v>1609.6599999999999</v>
      </c>
      <c r="AD55" s="77" t="s">
        <v>3</v>
      </c>
      <c r="AE55" s="54">
        <v>1609.6599999999999</v>
      </c>
      <c r="AF55" s="17"/>
    </row>
    <row r="56" spans="1:32" ht="12.75" customHeight="1" x14ac:dyDescent="0.3">
      <c r="A56" s="73" t="s">
        <v>7</v>
      </c>
      <c r="B56" s="74" t="s">
        <v>5418</v>
      </c>
      <c r="C56" s="48" t="s">
        <v>464</v>
      </c>
      <c r="D56" s="48">
        <v>1</v>
      </c>
      <c r="E56" s="48">
        <v>4013</v>
      </c>
      <c r="F56" s="48" t="s">
        <v>6180</v>
      </c>
      <c r="G56" s="48" t="s">
        <v>112</v>
      </c>
      <c r="H56" s="75">
        <f t="shared" si="28"/>
        <v>0.55000000000000004</v>
      </c>
      <c r="I56" s="74">
        <v>93</v>
      </c>
      <c r="J56" s="74">
        <v>60</v>
      </c>
      <c r="K56" s="48">
        <f>J56</f>
        <v>60</v>
      </c>
      <c r="L56" s="48">
        <f t="shared" si="36"/>
        <v>-4</v>
      </c>
      <c r="M56" s="48">
        <f t="shared" si="29"/>
        <v>56</v>
      </c>
      <c r="N56" s="48">
        <v>45260</v>
      </c>
      <c r="O56" s="56">
        <v>0.09</v>
      </c>
      <c r="P56" s="48" t="str">
        <f t="shared" si="1"/>
        <v>5854/7 BL</v>
      </c>
      <c r="Q56" s="76" t="s">
        <v>6187</v>
      </c>
      <c r="R56" s="76" t="s">
        <v>6187</v>
      </c>
      <c r="S56" s="49">
        <f t="shared" si="30"/>
        <v>0</v>
      </c>
      <c r="T56" s="49">
        <f t="shared" si="2"/>
        <v>0</v>
      </c>
      <c r="U56" s="49">
        <v>419.26923076923072</v>
      </c>
      <c r="V56" s="49">
        <f t="shared" si="26"/>
        <v>419.26923076923072</v>
      </c>
      <c r="W56" s="49">
        <f t="shared" si="37"/>
        <v>0</v>
      </c>
      <c r="X56" s="90">
        <f>ROUND(V56*$X$4,0)</f>
        <v>2096</v>
      </c>
      <c r="Y56" s="91">
        <f t="shared" si="31"/>
        <v>188.64</v>
      </c>
      <c r="Z56" s="93">
        <f>ROUND((V56*M56)+X56,0)</f>
        <v>25575</v>
      </c>
      <c r="AA56" s="94">
        <f t="shared" si="32"/>
        <v>2301.75</v>
      </c>
      <c r="AB56" s="97">
        <f>ROUND((V56*$AB$4)+Z56,0)</f>
        <v>27671</v>
      </c>
      <c r="AC56" s="98">
        <f t="shared" si="33"/>
        <v>2490.39</v>
      </c>
      <c r="AD56" s="77" t="s">
        <v>5889</v>
      </c>
      <c r="AE56" s="54">
        <v>2490.39</v>
      </c>
      <c r="AF56" s="17"/>
    </row>
    <row r="57" spans="1:32" ht="16.899999999999999" customHeight="1" x14ac:dyDescent="0.3">
      <c r="A57" s="73" t="s">
        <v>7</v>
      </c>
      <c r="B57" s="74" t="s">
        <v>3833</v>
      </c>
      <c r="C57" s="48" t="s">
        <v>1797</v>
      </c>
      <c r="D57" s="48">
        <v>1500</v>
      </c>
      <c r="E57" s="48">
        <v>7880</v>
      </c>
      <c r="F57" s="48" t="s">
        <v>5908</v>
      </c>
      <c r="G57" s="48" t="s">
        <v>122</v>
      </c>
      <c r="H57" s="75">
        <f t="shared" si="28"/>
        <v>0.5730337078651685</v>
      </c>
      <c r="I57" s="74">
        <v>140</v>
      </c>
      <c r="J57" s="74">
        <v>89</v>
      </c>
      <c r="K57" s="48">
        <f>J57</f>
        <v>89</v>
      </c>
      <c r="L57" s="48">
        <f t="shared" si="36"/>
        <v>-4</v>
      </c>
      <c r="M57" s="48">
        <f t="shared" si="29"/>
        <v>85</v>
      </c>
      <c r="N57" s="48">
        <v>99</v>
      </c>
      <c r="O57" s="56">
        <v>126.38571</v>
      </c>
      <c r="P57" s="48" t="str">
        <f t="shared" si="1"/>
        <v>F221B1/8 BK</v>
      </c>
      <c r="Q57" s="76">
        <v>23</v>
      </c>
      <c r="R57" s="76">
        <v>162</v>
      </c>
      <c r="S57" s="49">
        <f t="shared" si="30"/>
        <v>0.43461538461538463</v>
      </c>
      <c r="T57" s="49">
        <f t="shared" si="2"/>
        <v>651.92307692307691</v>
      </c>
      <c r="U57" s="49">
        <v>1032.3076923076922</v>
      </c>
      <c r="V57" s="49">
        <f t="shared" si="26"/>
        <v>0.68820512820512814</v>
      </c>
      <c r="W57" s="49">
        <f t="shared" si="37"/>
        <v>36.942307692307693</v>
      </c>
      <c r="X57" s="90">
        <f>ROUND(S57*$X$4,0)</f>
        <v>2</v>
      </c>
      <c r="Y57" s="91">
        <f t="shared" si="31"/>
        <v>252.77142000000001</v>
      </c>
      <c r="Z57" s="93">
        <f t="shared" ref="Z57:Z61" si="39">ROUND((S57*M57)+X57,0)</f>
        <v>39</v>
      </c>
      <c r="AA57" s="94">
        <f t="shared" si="32"/>
        <v>4929.0426900000002</v>
      </c>
      <c r="AB57" s="97">
        <f>ROUND((S57*$AB$4)+Z57,0)</f>
        <v>41</v>
      </c>
      <c r="AC57" s="98">
        <f t="shared" si="33"/>
        <v>5181.8141100000003</v>
      </c>
      <c r="AD57" s="77" t="s">
        <v>3</v>
      </c>
      <c r="AE57" s="54">
        <v>5181.8141100000003</v>
      </c>
      <c r="AF57" s="17"/>
    </row>
    <row r="58" spans="1:32" ht="16.899999999999999" customHeight="1" x14ac:dyDescent="0.3">
      <c r="A58" s="73" t="s">
        <v>7</v>
      </c>
      <c r="B58" s="74" t="s">
        <v>5573</v>
      </c>
      <c r="C58" s="48" t="s">
        <v>1797</v>
      </c>
      <c r="D58" s="48">
        <v>300</v>
      </c>
      <c r="E58" s="48">
        <v>7880</v>
      </c>
      <c r="F58" s="48" t="s">
        <v>5908</v>
      </c>
      <c r="G58" s="48" t="s">
        <v>122</v>
      </c>
      <c r="H58" s="75">
        <f t="shared" si="28"/>
        <v>0.5730337078651685</v>
      </c>
      <c r="I58" s="74">
        <v>140</v>
      </c>
      <c r="J58" s="74">
        <v>89</v>
      </c>
      <c r="K58" s="48">
        <f>J58</f>
        <v>89</v>
      </c>
      <c r="L58" s="48">
        <f t="shared" si="36"/>
        <v>-4</v>
      </c>
      <c r="M58" s="48">
        <f t="shared" si="29"/>
        <v>85</v>
      </c>
      <c r="N58" s="48">
        <v>450</v>
      </c>
      <c r="O58" s="56">
        <v>60.071429999999999</v>
      </c>
      <c r="P58" s="48" t="str">
        <f t="shared" si="1"/>
        <v>F221B1/2 BK</v>
      </c>
      <c r="Q58" s="76">
        <v>197</v>
      </c>
      <c r="R58" s="76">
        <v>417</v>
      </c>
      <c r="S58" s="49">
        <f t="shared" si="30"/>
        <v>2.6026923076923074</v>
      </c>
      <c r="T58" s="49">
        <f t="shared" si="2"/>
        <v>780.80769230769226</v>
      </c>
      <c r="U58" s="49">
        <v>1110.6538461538462</v>
      </c>
      <c r="V58" s="49">
        <f t="shared" si="26"/>
        <v>3.7021794871794871</v>
      </c>
      <c r="W58" s="49">
        <f t="shared" si="37"/>
        <v>221.22884615384612</v>
      </c>
      <c r="X58" s="90">
        <f>ROUND(S58*$X$4,0)</f>
        <v>13</v>
      </c>
      <c r="Y58" s="91">
        <f t="shared" si="31"/>
        <v>780.92858999999999</v>
      </c>
      <c r="Z58" s="93">
        <f t="shared" si="39"/>
        <v>234</v>
      </c>
      <c r="AA58" s="94">
        <f t="shared" si="32"/>
        <v>14056.714620000001</v>
      </c>
      <c r="AB58" s="97">
        <f>ROUND((S58*$AB$4)+Z58,0)</f>
        <v>247</v>
      </c>
      <c r="AC58" s="98">
        <f t="shared" si="33"/>
        <v>14837.64321</v>
      </c>
      <c r="AD58" s="77" t="s">
        <v>3</v>
      </c>
      <c r="AE58" s="54">
        <v>14837.64321</v>
      </c>
      <c r="AF58" s="17"/>
    </row>
    <row r="59" spans="1:32" ht="16.899999999999999" customHeight="1" x14ac:dyDescent="0.3">
      <c r="A59" s="73" t="s">
        <v>7</v>
      </c>
      <c r="B59" s="74" t="s">
        <v>305</v>
      </c>
      <c r="C59" s="48" t="s">
        <v>10</v>
      </c>
      <c r="D59" s="48">
        <v>1000</v>
      </c>
      <c r="E59" s="48">
        <v>621</v>
      </c>
      <c r="F59" s="48" t="s">
        <v>6128</v>
      </c>
      <c r="G59" s="48" t="s">
        <v>35</v>
      </c>
      <c r="H59" s="75">
        <f t="shared" si="28"/>
        <v>-0.75</v>
      </c>
      <c r="I59" s="74">
        <v>25</v>
      </c>
      <c r="J59" s="74">
        <v>100</v>
      </c>
      <c r="K59" s="48">
        <f>I59</f>
        <v>25</v>
      </c>
      <c r="L59" s="48">
        <f t="shared" si="36"/>
        <v>-4</v>
      </c>
      <c r="M59" s="48">
        <f t="shared" si="29"/>
        <v>21</v>
      </c>
      <c r="N59" s="48">
        <v>171</v>
      </c>
      <c r="O59" s="56">
        <v>190.82</v>
      </c>
      <c r="P59" s="48" t="str">
        <f t="shared" si="1"/>
        <v>1604 SL</v>
      </c>
      <c r="Q59" s="76">
        <v>12</v>
      </c>
      <c r="R59" s="76">
        <v>36</v>
      </c>
      <c r="S59" s="49">
        <f t="shared" si="30"/>
        <v>0.17076923076923078</v>
      </c>
      <c r="T59" s="49">
        <f t="shared" si="2"/>
        <v>170.76923076923077</v>
      </c>
      <c r="U59" s="49">
        <v>215.55384615384617</v>
      </c>
      <c r="V59" s="49">
        <f t="shared" si="26"/>
        <v>0.21555384615384618</v>
      </c>
      <c r="W59" s="49">
        <f t="shared" si="37"/>
        <v>3.5861538461538465</v>
      </c>
      <c r="X59" s="90">
        <f>ROUND(S59*$X$4,0)</f>
        <v>1</v>
      </c>
      <c r="Y59" s="91">
        <f t="shared" si="31"/>
        <v>190.82</v>
      </c>
      <c r="Z59" s="93">
        <f t="shared" si="39"/>
        <v>5</v>
      </c>
      <c r="AA59" s="94">
        <f t="shared" si="32"/>
        <v>954.09999999999991</v>
      </c>
      <c r="AB59" s="97">
        <f>ROUND((S59*$AB$4)+Z59,0)</f>
        <v>6</v>
      </c>
      <c r="AC59" s="98">
        <f t="shared" si="33"/>
        <v>1144.92</v>
      </c>
      <c r="AD59" s="77" t="s">
        <v>3</v>
      </c>
      <c r="AE59" s="54">
        <v>1144.92</v>
      </c>
      <c r="AF59" s="17"/>
    </row>
    <row r="60" spans="1:32" ht="16.899999999999999" customHeight="1" x14ac:dyDescent="0.3">
      <c r="A60" s="73" t="s">
        <v>7</v>
      </c>
      <c r="B60" s="74" t="s">
        <v>3661</v>
      </c>
      <c r="C60" s="48" t="s">
        <v>1797</v>
      </c>
      <c r="D60" s="48">
        <v>250</v>
      </c>
      <c r="E60" s="48">
        <v>7880</v>
      </c>
      <c r="F60" s="48" t="s">
        <v>5908</v>
      </c>
      <c r="G60" s="48" t="s">
        <v>122</v>
      </c>
      <c r="H60" s="75">
        <f t="shared" si="28"/>
        <v>0.55555555555555558</v>
      </c>
      <c r="I60" s="74">
        <v>140</v>
      </c>
      <c r="J60" s="74">
        <v>90</v>
      </c>
      <c r="K60" s="48">
        <f t="shared" ref="K60:K69" si="40">J60</f>
        <v>90</v>
      </c>
      <c r="L60" s="48">
        <f t="shared" si="36"/>
        <v>-4</v>
      </c>
      <c r="M60" s="48">
        <f t="shared" si="29"/>
        <v>86</v>
      </c>
      <c r="N60" s="48">
        <v>137</v>
      </c>
      <c r="O60" s="56">
        <v>101.87143</v>
      </c>
      <c r="P60" s="48" t="str">
        <f t="shared" si="1"/>
        <v>F2211IN BK</v>
      </c>
      <c r="Q60" s="76">
        <v>13</v>
      </c>
      <c r="R60" s="76">
        <v>155</v>
      </c>
      <c r="S60" s="49">
        <f t="shared" si="30"/>
        <v>0.31884615384615383</v>
      </c>
      <c r="T60" s="49">
        <f t="shared" si="2"/>
        <v>79.711538461538453</v>
      </c>
      <c r="U60" s="49">
        <v>187.09538461538463</v>
      </c>
      <c r="V60" s="49">
        <f t="shared" si="26"/>
        <v>0.74838153846153854</v>
      </c>
      <c r="W60" s="49">
        <f t="shared" ref="W60:W65" si="41">S60*M60</f>
        <v>27.420769230769231</v>
      </c>
      <c r="X60" s="90">
        <f>ROUND(S60*$X$4,0)</f>
        <v>2</v>
      </c>
      <c r="Y60" s="91">
        <f t="shared" si="31"/>
        <v>203.74286000000001</v>
      </c>
      <c r="Z60" s="93">
        <f t="shared" si="39"/>
        <v>29</v>
      </c>
      <c r="AA60" s="94">
        <f t="shared" si="32"/>
        <v>2954.2714700000001</v>
      </c>
      <c r="AB60" s="97">
        <f>ROUND((S60*$AB$4)+Z60,0)</f>
        <v>31</v>
      </c>
      <c r="AC60" s="98">
        <f t="shared" si="33"/>
        <v>3158.01433</v>
      </c>
      <c r="AD60" s="77" t="s">
        <v>3</v>
      </c>
      <c r="AE60" s="54">
        <v>3158.01433</v>
      </c>
      <c r="AF60" s="17"/>
    </row>
    <row r="61" spans="1:32" ht="16.899999999999999" customHeight="1" x14ac:dyDescent="0.3">
      <c r="A61" s="73" t="s">
        <v>7</v>
      </c>
      <c r="B61" s="74" t="s">
        <v>2338</v>
      </c>
      <c r="C61" s="48" t="s">
        <v>1797</v>
      </c>
      <c r="D61" s="48">
        <v>100</v>
      </c>
      <c r="E61" s="48">
        <v>4445</v>
      </c>
      <c r="F61" s="48" t="s">
        <v>5912</v>
      </c>
      <c r="G61" s="48" t="s">
        <v>122</v>
      </c>
      <c r="H61" s="75">
        <f t="shared" si="28"/>
        <v>1.4833333333333334</v>
      </c>
      <c r="I61" s="74">
        <v>149</v>
      </c>
      <c r="J61" s="74">
        <v>60</v>
      </c>
      <c r="K61" s="48">
        <f t="shared" si="40"/>
        <v>60</v>
      </c>
      <c r="L61" s="48">
        <f t="shared" si="36"/>
        <v>-4</v>
      </c>
      <c r="M61" s="48">
        <f t="shared" si="29"/>
        <v>56</v>
      </c>
      <c r="N61" s="48">
        <v>48</v>
      </c>
      <c r="O61" s="56">
        <v>111.405</v>
      </c>
      <c r="P61" s="48" t="str">
        <f t="shared" si="1"/>
        <v>F40012 NA</v>
      </c>
      <c r="Q61" s="76">
        <v>5</v>
      </c>
      <c r="R61" s="76">
        <v>221</v>
      </c>
      <c r="S61" s="49">
        <f t="shared" si="30"/>
        <v>0.30884615384615388</v>
      </c>
      <c r="T61" s="49">
        <f t="shared" si="2"/>
        <v>30.884615384615387</v>
      </c>
      <c r="U61" s="49">
        <v>30.884615384615387</v>
      </c>
      <c r="V61" s="49">
        <f t="shared" si="26"/>
        <v>0.30884615384615388</v>
      </c>
      <c r="W61" s="49">
        <f t="shared" si="41"/>
        <v>17.295384615384616</v>
      </c>
      <c r="X61" s="90">
        <f>ROUND(S61*$X$4,0)</f>
        <v>2</v>
      </c>
      <c r="Y61" s="91">
        <f t="shared" si="31"/>
        <v>222.81</v>
      </c>
      <c r="Z61" s="93">
        <f t="shared" si="39"/>
        <v>19</v>
      </c>
      <c r="AA61" s="94">
        <f t="shared" si="32"/>
        <v>2116.6950000000002</v>
      </c>
      <c r="AB61" s="97">
        <f>ROUND((S61*$AB$4)+Z61,0)</f>
        <v>21</v>
      </c>
      <c r="AC61" s="98">
        <f t="shared" si="33"/>
        <v>2339.5050000000001</v>
      </c>
      <c r="AD61" s="77" t="s">
        <v>3</v>
      </c>
      <c r="AE61" s="54">
        <v>2339.5050000000001</v>
      </c>
      <c r="AF61" s="17"/>
    </row>
    <row r="62" spans="1:32" ht="16.899999999999999" customHeight="1" x14ac:dyDescent="0.3">
      <c r="A62" s="73" t="s">
        <v>7</v>
      </c>
      <c r="B62" s="74" t="s">
        <v>3333</v>
      </c>
      <c r="C62" s="48" t="s">
        <v>464</v>
      </c>
      <c r="D62" s="48">
        <v>1</v>
      </c>
      <c r="E62" s="48">
        <v>4013</v>
      </c>
      <c r="F62" s="48" t="s">
        <v>6180</v>
      </c>
      <c r="G62" s="48" t="s">
        <v>112</v>
      </c>
      <c r="H62" s="75">
        <f t="shared" si="28"/>
        <v>0.55000000000000004</v>
      </c>
      <c r="I62" s="74">
        <v>93</v>
      </c>
      <c r="J62" s="74">
        <v>60</v>
      </c>
      <c r="K62" s="48">
        <f t="shared" si="40"/>
        <v>60</v>
      </c>
      <c r="L62" s="48">
        <f t="shared" si="36"/>
        <v>-4</v>
      </c>
      <c r="M62" s="48">
        <f t="shared" si="29"/>
        <v>56</v>
      </c>
      <c r="N62" s="48">
        <v>61177</v>
      </c>
      <c r="O62" s="56">
        <v>0.11</v>
      </c>
      <c r="P62" s="48" t="str">
        <f t="shared" si="1"/>
        <v>5854 BK</v>
      </c>
      <c r="Q62" s="76" t="s">
        <v>6187</v>
      </c>
      <c r="R62" s="76" t="s">
        <v>6187</v>
      </c>
      <c r="S62" s="49">
        <f t="shared" si="30"/>
        <v>0</v>
      </c>
      <c r="T62" s="49">
        <f t="shared" si="2"/>
        <v>0</v>
      </c>
      <c r="U62" s="49">
        <v>1019.2692307692307</v>
      </c>
      <c r="V62" s="49">
        <f t="shared" si="26"/>
        <v>1019.2692307692307</v>
      </c>
      <c r="W62" s="49">
        <f t="shared" si="41"/>
        <v>0</v>
      </c>
      <c r="X62" s="90">
        <f>ROUND(V62*$X$4,0)</f>
        <v>5096</v>
      </c>
      <c r="Y62" s="91">
        <f t="shared" si="31"/>
        <v>560.56000000000006</v>
      </c>
      <c r="Z62" s="93">
        <f>ROUND((V62*M62)+X62,0)</f>
        <v>62175</v>
      </c>
      <c r="AA62" s="94">
        <f t="shared" si="32"/>
        <v>6839.25</v>
      </c>
      <c r="AB62" s="97">
        <f>ROUND((V62*$AB$4)+Z62,0)</f>
        <v>67271</v>
      </c>
      <c r="AC62" s="98">
        <f t="shared" si="33"/>
        <v>7399.81</v>
      </c>
      <c r="AD62" s="77" t="s">
        <v>5889</v>
      </c>
      <c r="AE62" s="54">
        <v>7399.81</v>
      </c>
      <c r="AF62" s="17"/>
    </row>
    <row r="63" spans="1:32" ht="16.899999999999999" customHeight="1" x14ac:dyDescent="0.3">
      <c r="A63" s="73" t="s">
        <v>7</v>
      </c>
      <c r="B63" s="74" t="s">
        <v>2691</v>
      </c>
      <c r="C63" s="48" t="s">
        <v>1797</v>
      </c>
      <c r="D63" s="48">
        <v>100</v>
      </c>
      <c r="E63" s="48">
        <v>7880</v>
      </c>
      <c r="F63" s="48" t="s">
        <v>5908</v>
      </c>
      <c r="G63" s="48" t="s">
        <v>122</v>
      </c>
      <c r="H63" s="75">
        <f t="shared" si="28"/>
        <v>0.5730337078651685</v>
      </c>
      <c r="I63" s="74">
        <v>140</v>
      </c>
      <c r="J63" s="74">
        <v>89</v>
      </c>
      <c r="K63" s="48">
        <f t="shared" si="40"/>
        <v>89</v>
      </c>
      <c r="L63" s="48">
        <f t="shared" si="36"/>
        <v>-4</v>
      </c>
      <c r="M63" s="48">
        <f t="shared" si="29"/>
        <v>85</v>
      </c>
      <c r="N63" s="48">
        <v>275</v>
      </c>
      <c r="O63" s="56">
        <v>40</v>
      </c>
      <c r="P63" s="48" t="str">
        <f t="shared" si="1"/>
        <v>F3503/16 CL</v>
      </c>
      <c r="Q63" s="76">
        <v>19</v>
      </c>
      <c r="R63" s="76">
        <v>160</v>
      </c>
      <c r="S63" s="49">
        <f t="shared" si="30"/>
        <v>0.38923076923076927</v>
      </c>
      <c r="T63" s="49">
        <f t="shared" si="2"/>
        <v>38.923076923076927</v>
      </c>
      <c r="U63" s="49">
        <v>77.406153846153842</v>
      </c>
      <c r="V63" s="49">
        <f t="shared" si="26"/>
        <v>0.77406153846153847</v>
      </c>
      <c r="W63" s="49">
        <f t="shared" si="41"/>
        <v>33.08461538461539</v>
      </c>
      <c r="X63" s="90">
        <f t="shared" ref="X63:X64" si="42">ROUND(S63*$X$4,0)</f>
        <v>2</v>
      </c>
      <c r="Y63" s="91">
        <f t="shared" si="31"/>
        <v>80</v>
      </c>
      <c r="Z63" s="93">
        <f>ROUND((S63*M63)+X63,0)</f>
        <v>35</v>
      </c>
      <c r="AA63" s="94">
        <f t="shared" si="32"/>
        <v>1400</v>
      </c>
      <c r="AB63" s="97">
        <f>ROUND((S63*$AB$4)+Z63,0)</f>
        <v>37</v>
      </c>
      <c r="AC63" s="98">
        <f t="shared" si="33"/>
        <v>1480</v>
      </c>
      <c r="AD63" s="77" t="s">
        <v>3</v>
      </c>
      <c r="AE63" s="54">
        <v>1480</v>
      </c>
      <c r="AF63" s="17"/>
    </row>
    <row r="64" spans="1:32" ht="16.899999999999999" customHeight="1" x14ac:dyDescent="0.3">
      <c r="A64" s="73" t="s">
        <v>7</v>
      </c>
      <c r="B64" s="74" t="s">
        <v>3105</v>
      </c>
      <c r="C64" s="48" t="s">
        <v>1797</v>
      </c>
      <c r="D64" s="48">
        <v>400</v>
      </c>
      <c r="E64" s="48">
        <v>7880</v>
      </c>
      <c r="F64" s="48" t="s">
        <v>5908</v>
      </c>
      <c r="G64" s="48" t="s">
        <v>122</v>
      </c>
      <c r="H64" s="75">
        <f t="shared" si="28"/>
        <v>0.5730337078651685</v>
      </c>
      <c r="I64" s="74">
        <v>140</v>
      </c>
      <c r="J64" s="74">
        <v>89</v>
      </c>
      <c r="K64" s="48">
        <f t="shared" si="40"/>
        <v>89</v>
      </c>
      <c r="L64" s="48">
        <f t="shared" si="36"/>
        <v>-4</v>
      </c>
      <c r="M64" s="48">
        <f t="shared" si="29"/>
        <v>85</v>
      </c>
      <c r="N64" s="48">
        <v>438</v>
      </c>
      <c r="O64" s="56">
        <v>63.785710000000002</v>
      </c>
      <c r="P64" s="48" t="str">
        <f t="shared" si="1"/>
        <v>F221B3/8 BK</v>
      </c>
      <c r="Q64" s="76">
        <v>163</v>
      </c>
      <c r="R64" s="76">
        <v>707</v>
      </c>
      <c r="S64" s="49">
        <f t="shared" si="30"/>
        <v>2.5711538461538463</v>
      </c>
      <c r="T64" s="49">
        <f t="shared" si="2"/>
        <v>1028.4615384615386</v>
      </c>
      <c r="U64" s="49">
        <v>1128.846153846154</v>
      </c>
      <c r="V64" s="49">
        <f t="shared" si="26"/>
        <v>2.822115384615385</v>
      </c>
      <c r="W64" s="49">
        <f t="shared" si="41"/>
        <v>218.54807692307693</v>
      </c>
      <c r="X64" s="90">
        <f t="shared" si="42"/>
        <v>13</v>
      </c>
      <c r="Y64" s="91">
        <f t="shared" si="31"/>
        <v>829.21423000000004</v>
      </c>
      <c r="Z64" s="93">
        <f>ROUND((S64*M64)+X64,0)</f>
        <v>232</v>
      </c>
      <c r="AA64" s="94">
        <f t="shared" si="32"/>
        <v>14798.28472</v>
      </c>
      <c r="AB64" s="97">
        <f>ROUND((S64*$AB$4)+Z64,0)</f>
        <v>245</v>
      </c>
      <c r="AC64" s="98">
        <f t="shared" si="33"/>
        <v>15627.498950000001</v>
      </c>
      <c r="AD64" s="77" t="s">
        <v>3</v>
      </c>
      <c r="AE64" s="54">
        <v>15627.498950000001</v>
      </c>
      <c r="AF64" s="17"/>
    </row>
    <row r="65" spans="1:32" ht="16.899999999999999" customHeight="1" x14ac:dyDescent="0.3">
      <c r="A65" s="73" t="s">
        <v>7</v>
      </c>
      <c r="B65" s="74" t="s">
        <v>2768</v>
      </c>
      <c r="C65" s="48" t="s">
        <v>464</v>
      </c>
      <c r="D65" s="48">
        <v>1</v>
      </c>
      <c r="E65" s="48">
        <v>4013</v>
      </c>
      <c r="F65" s="48" t="s">
        <v>6180</v>
      </c>
      <c r="G65" s="48" t="s">
        <v>112</v>
      </c>
      <c r="H65" s="75">
        <f t="shared" si="28"/>
        <v>0.55000000000000004</v>
      </c>
      <c r="I65" s="74">
        <v>93</v>
      </c>
      <c r="J65" s="74">
        <v>60</v>
      </c>
      <c r="K65" s="48">
        <f t="shared" si="40"/>
        <v>60</v>
      </c>
      <c r="L65" s="48">
        <f t="shared" si="36"/>
        <v>-4</v>
      </c>
      <c r="M65" s="48">
        <f t="shared" si="29"/>
        <v>56</v>
      </c>
      <c r="N65" s="48">
        <v>182600</v>
      </c>
      <c r="O65" s="56">
        <v>0.08</v>
      </c>
      <c r="P65" s="48" t="str">
        <f t="shared" si="1"/>
        <v>5853 BK</v>
      </c>
      <c r="Q65" s="76" t="s">
        <v>6187</v>
      </c>
      <c r="R65" s="76" t="s">
        <v>6187</v>
      </c>
      <c r="S65" s="49">
        <f t="shared" si="30"/>
        <v>0</v>
      </c>
      <c r="T65" s="49">
        <f t="shared" si="2"/>
        <v>0</v>
      </c>
      <c r="U65" s="49">
        <v>1094.0384615384614</v>
      </c>
      <c r="V65" s="49">
        <f t="shared" si="26"/>
        <v>1094.0384615384614</v>
      </c>
      <c r="W65" s="49">
        <f t="shared" si="41"/>
        <v>0</v>
      </c>
      <c r="X65" s="90">
        <f>ROUND(V65*$X$4,0)</f>
        <v>5470</v>
      </c>
      <c r="Y65" s="91">
        <f t="shared" si="31"/>
        <v>437.6</v>
      </c>
      <c r="Z65" s="93">
        <f>ROUND((V65*M65)+X65,0)</f>
        <v>66736</v>
      </c>
      <c r="AA65" s="94">
        <f t="shared" si="32"/>
        <v>5338.88</v>
      </c>
      <c r="AB65" s="97">
        <f>ROUND((V65*$AB$4)+Z65,0)</f>
        <v>72206</v>
      </c>
      <c r="AC65" s="98">
        <f t="shared" si="33"/>
        <v>5776.4800000000005</v>
      </c>
      <c r="AD65" s="77" t="s">
        <v>5889</v>
      </c>
      <c r="AE65" s="54">
        <v>5776.4800000000005</v>
      </c>
      <c r="AF65" s="17"/>
    </row>
    <row r="66" spans="1:32" ht="16.899999999999999" customHeight="1" x14ac:dyDescent="0.3">
      <c r="A66" s="73" t="s">
        <v>7</v>
      </c>
      <c r="B66" s="74" t="s">
        <v>5491</v>
      </c>
      <c r="C66" s="48" t="s">
        <v>1432</v>
      </c>
      <c r="D66" s="48">
        <v>1000</v>
      </c>
      <c r="E66" s="48">
        <v>621</v>
      </c>
      <c r="F66" s="48" t="s">
        <v>6128</v>
      </c>
      <c r="G66" s="48" t="s">
        <v>112</v>
      </c>
      <c r="H66" s="75">
        <f t="shared" si="28"/>
        <v>2.564102564102564E-2</v>
      </c>
      <c r="I66" s="74">
        <v>40</v>
      </c>
      <c r="J66" s="74">
        <v>39</v>
      </c>
      <c r="K66" s="48">
        <f t="shared" si="40"/>
        <v>39</v>
      </c>
      <c r="L66" s="48">
        <f t="shared" si="36"/>
        <v>-4</v>
      </c>
      <c r="M66" s="48">
        <f t="shared" si="29"/>
        <v>35</v>
      </c>
      <c r="N66" s="48">
        <v>268</v>
      </c>
      <c r="O66" s="56">
        <v>34.11</v>
      </c>
      <c r="P66" s="48" t="str">
        <f t="shared" si="1"/>
        <v>6714 BK</v>
      </c>
      <c r="Q66" s="76">
        <v>204</v>
      </c>
      <c r="R66" s="76">
        <v>916</v>
      </c>
      <c r="S66" s="49">
        <f t="shared" si="30"/>
        <v>3.2538461538461538</v>
      </c>
      <c r="T66" s="49">
        <f t="shared" si="2"/>
        <v>3253.8461538461538</v>
      </c>
      <c r="U66" s="49">
        <v>4749.1923076923076</v>
      </c>
      <c r="V66" s="49">
        <f t="shared" si="26"/>
        <v>4.7491923076923079</v>
      </c>
      <c r="W66" s="49">
        <f t="shared" ref="W66:W72" si="43">S66*M66</f>
        <v>113.88461538461539</v>
      </c>
      <c r="X66" s="90">
        <f>ROUND(S66*$X$4,0)</f>
        <v>16</v>
      </c>
      <c r="Y66" s="91">
        <f t="shared" si="31"/>
        <v>545.76</v>
      </c>
      <c r="Z66" s="93">
        <f>ROUND((S66*M66)+X66,0)</f>
        <v>130</v>
      </c>
      <c r="AA66" s="94">
        <f t="shared" si="32"/>
        <v>4434.3</v>
      </c>
      <c r="AB66" s="97">
        <f>ROUND((S66*$AB$4)+Z66,0)</f>
        <v>146</v>
      </c>
      <c r="AC66" s="98">
        <f t="shared" si="33"/>
        <v>4980.0599999999995</v>
      </c>
      <c r="AD66" s="77" t="s">
        <v>3</v>
      </c>
      <c r="AE66" s="54">
        <v>4980.0599999999995</v>
      </c>
      <c r="AF66" s="17"/>
    </row>
    <row r="67" spans="1:32" ht="16.899999999999999" customHeight="1" x14ac:dyDescent="0.3">
      <c r="A67" s="73" t="s">
        <v>35</v>
      </c>
      <c r="B67" s="74" t="s">
        <v>4467</v>
      </c>
      <c r="C67" s="48" t="s">
        <v>464</v>
      </c>
      <c r="D67" s="48">
        <v>1</v>
      </c>
      <c r="E67" s="48">
        <v>4013</v>
      </c>
      <c r="F67" s="48" t="s">
        <v>6180</v>
      </c>
      <c r="G67" s="48" t="s">
        <v>112</v>
      </c>
      <c r="H67" s="75">
        <f t="shared" si="28"/>
        <v>0.3</v>
      </c>
      <c r="I67" s="74">
        <v>78</v>
      </c>
      <c r="J67" s="74">
        <v>60</v>
      </c>
      <c r="K67" s="48">
        <f t="shared" si="40"/>
        <v>60</v>
      </c>
      <c r="L67" s="48">
        <f t="shared" si="36"/>
        <v>-4</v>
      </c>
      <c r="M67" s="48">
        <f t="shared" si="29"/>
        <v>56</v>
      </c>
      <c r="N67" s="48">
        <v>2391</v>
      </c>
      <c r="O67" s="56">
        <v>0.14000000000000001</v>
      </c>
      <c r="P67" s="48" t="str">
        <f t="shared" si="1"/>
        <v>2845/7 GR</v>
      </c>
      <c r="Q67" s="76" t="s">
        <v>6187</v>
      </c>
      <c r="R67" s="76" t="s">
        <v>6187</v>
      </c>
      <c r="S67" s="49">
        <f t="shared" si="30"/>
        <v>0</v>
      </c>
      <c r="T67" s="49">
        <f t="shared" si="2"/>
        <v>0</v>
      </c>
      <c r="U67" s="49">
        <v>11.153846153846153</v>
      </c>
      <c r="V67" s="49">
        <f t="shared" si="26"/>
        <v>11.153846153846153</v>
      </c>
      <c r="W67" s="49">
        <f t="shared" si="43"/>
        <v>0</v>
      </c>
      <c r="X67" s="90">
        <f>ROUND(V67*$X$4,0)</f>
        <v>56</v>
      </c>
      <c r="Y67" s="91">
        <f t="shared" si="31"/>
        <v>7.8400000000000007</v>
      </c>
      <c r="Z67" s="93">
        <f>ROUND((V67*M67)+X67,0)</f>
        <v>681</v>
      </c>
      <c r="AA67" s="94">
        <f t="shared" si="32"/>
        <v>95.34</v>
      </c>
      <c r="AB67" s="97">
        <f>ROUND((V67*$AB$4)+Z67,0)</f>
        <v>737</v>
      </c>
      <c r="AC67" s="98">
        <f t="shared" si="33"/>
        <v>103.18</v>
      </c>
      <c r="AD67" s="77" t="s">
        <v>5889</v>
      </c>
      <c r="AE67" s="54">
        <v>103.18</v>
      </c>
      <c r="AF67" s="17"/>
    </row>
    <row r="68" spans="1:32" ht="16.899999999999999" customHeight="1" x14ac:dyDescent="0.35">
      <c r="A68" s="78" t="s">
        <v>7</v>
      </c>
      <c r="B68" s="79" t="s">
        <v>5899</v>
      </c>
      <c r="C68" s="49" t="s">
        <v>5907</v>
      </c>
      <c r="D68" s="49">
        <v>328</v>
      </c>
      <c r="E68" s="49">
        <v>6925</v>
      </c>
      <c r="F68" s="48" t="s">
        <v>6131</v>
      </c>
      <c r="G68" s="48" t="s">
        <v>112</v>
      </c>
      <c r="H68" s="75">
        <f t="shared" si="28"/>
        <v>1.0689655172413792</v>
      </c>
      <c r="I68" s="74">
        <v>120</v>
      </c>
      <c r="J68" s="74">
        <v>58</v>
      </c>
      <c r="K68" s="48">
        <f t="shared" si="40"/>
        <v>58</v>
      </c>
      <c r="L68" s="48">
        <f t="shared" si="36"/>
        <v>-4</v>
      </c>
      <c r="M68" s="48">
        <f t="shared" si="29"/>
        <v>54</v>
      </c>
      <c r="N68" s="48">
        <v>37</v>
      </c>
      <c r="O68" s="56">
        <v>285.35000000000002</v>
      </c>
      <c r="P68" s="48" t="str">
        <f t="shared" si="1"/>
        <v>9432 WH</v>
      </c>
      <c r="Q68" s="76">
        <v>28</v>
      </c>
      <c r="R68" s="76">
        <v>260</v>
      </c>
      <c r="S68" s="49">
        <f t="shared" si="30"/>
        <v>0.60153846153846158</v>
      </c>
      <c r="T68" s="49">
        <f t="shared" si="2"/>
        <v>197.3046153846154</v>
      </c>
      <c r="U68" s="49">
        <v>197.3046153846154</v>
      </c>
      <c r="V68" s="49"/>
      <c r="W68" s="49">
        <f t="shared" si="43"/>
        <v>32.483076923076922</v>
      </c>
      <c r="X68" s="90">
        <f>ROUND(S68*$X$4,0)</f>
        <v>3</v>
      </c>
      <c r="Y68" s="91">
        <f t="shared" si="31"/>
        <v>856.05000000000007</v>
      </c>
      <c r="Z68" s="93">
        <f t="shared" ref="Z68:Z73" si="44">ROUND((S68*M68)+X68,0)</f>
        <v>35</v>
      </c>
      <c r="AA68" s="94">
        <f t="shared" si="32"/>
        <v>9987.25</v>
      </c>
      <c r="AB68" s="97">
        <f t="shared" ref="AB68:AB73" si="45">ROUND((S68*$AB$4)+Z68,0)</f>
        <v>38</v>
      </c>
      <c r="AC68" s="98">
        <f t="shared" si="33"/>
        <v>10843.300000000001</v>
      </c>
      <c r="AD68" s="77" t="s">
        <v>3</v>
      </c>
      <c r="AE68" s="54">
        <v>10843.300000000001</v>
      </c>
      <c r="AF68" s="17"/>
    </row>
    <row r="69" spans="1:32" ht="16.899999999999999" customHeight="1" x14ac:dyDescent="0.3">
      <c r="A69" s="73" t="s">
        <v>35</v>
      </c>
      <c r="B69" s="74" t="s">
        <v>4155</v>
      </c>
      <c r="C69" s="48" t="s">
        <v>1797</v>
      </c>
      <c r="D69" s="48">
        <v>250</v>
      </c>
      <c r="E69" s="48">
        <v>7880</v>
      </c>
      <c r="F69" s="48" t="s">
        <v>5908</v>
      </c>
      <c r="G69" s="48" t="s">
        <v>122</v>
      </c>
      <c r="H69" s="75">
        <f t="shared" si="28"/>
        <v>0.4</v>
      </c>
      <c r="I69" s="74">
        <v>140</v>
      </c>
      <c r="J69" s="74">
        <v>100</v>
      </c>
      <c r="K69" s="48">
        <f t="shared" si="40"/>
        <v>100</v>
      </c>
      <c r="L69" s="48">
        <f t="shared" si="36"/>
        <v>-4</v>
      </c>
      <c r="M69" s="48">
        <f t="shared" si="29"/>
        <v>96</v>
      </c>
      <c r="N69" s="48">
        <v>28</v>
      </c>
      <c r="O69" s="56">
        <v>72.930000000000007</v>
      </c>
      <c r="P69" s="48" t="str">
        <f t="shared" si="1"/>
        <v>F321V3/4 BK</v>
      </c>
      <c r="Q69" s="76">
        <v>51</v>
      </c>
      <c r="R69" s="76">
        <v>75</v>
      </c>
      <c r="S69" s="49">
        <f t="shared" si="30"/>
        <v>0.63576923076923075</v>
      </c>
      <c r="T69" s="49">
        <f t="shared" si="2"/>
        <v>158.94230769230768</v>
      </c>
      <c r="U69" s="49">
        <v>158.94230769230768</v>
      </c>
      <c r="V69" s="49">
        <f>U69/D69</f>
        <v>0.63576923076923075</v>
      </c>
      <c r="W69" s="49">
        <f t="shared" si="43"/>
        <v>61.033846153846156</v>
      </c>
      <c r="X69" s="90">
        <f>ROUND(S69*$X$4,0)</f>
        <v>3</v>
      </c>
      <c r="Y69" s="91">
        <f t="shared" si="31"/>
        <v>218.79000000000002</v>
      </c>
      <c r="Z69" s="93">
        <f t="shared" si="44"/>
        <v>64</v>
      </c>
      <c r="AA69" s="94">
        <f t="shared" si="32"/>
        <v>4667.5200000000004</v>
      </c>
      <c r="AB69" s="97">
        <f t="shared" si="45"/>
        <v>67</v>
      </c>
      <c r="AC69" s="98">
        <f t="shared" si="33"/>
        <v>4886.3100000000004</v>
      </c>
      <c r="AD69" s="77" t="s">
        <v>3</v>
      </c>
      <c r="AE69" s="54">
        <v>4886.3100000000004</v>
      </c>
      <c r="AF69" s="17"/>
    </row>
    <row r="70" spans="1:32" ht="16.899999999999999" customHeight="1" x14ac:dyDescent="0.35">
      <c r="A70" s="78" t="s">
        <v>7</v>
      </c>
      <c r="B70" s="79" t="s">
        <v>5905</v>
      </c>
      <c r="C70" s="49" t="s">
        <v>5907</v>
      </c>
      <c r="D70" s="49">
        <v>328</v>
      </c>
      <c r="E70" s="49">
        <v>6935</v>
      </c>
      <c r="F70" s="48" t="s">
        <v>6131</v>
      </c>
      <c r="G70" s="48" t="s">
        <v>112</v>
      </c>
      <c r="H70" s="75">
        <f t="shared" si="28"/>
        <v>0</v>
      </c>
      <c r="I70" s="74">
        <v>92</v>
      </c>
      <c r="J70" s="74">
        <v>92</v>
      </c>
      <c r="K70" s="48">
        <f>I70</f>
        <v>92</v>
      </c>
      <c r="L70" s="48">
        <f t="shared" si="36"/>
        <v>-4</v>
      </c>
      <c r="M70" s="48">
        <f t="shared" si="29"/>
        <v>88</v>
      </c>
      <c r="N70" s="48">
        <v>21</v>
      </c>
      <c r="O70" s="56">
        <v>315</v>
      </c>
      <c r="P70" s="48" t="str">
        <f t="shared" ref="P70:P133" si="46">LEFT(B70,LEN(B70)-3)</f>
        <v>9446 WH</v>
      </c>
      <c r="Q70" s="76">
        <v>0</v>
      </c>
      <c r="R70" s="76">
        <v>0</v>
      </c>
      <c r="S70" s="49">
        <f t="shared" si="30"/>
        <v>0</v>
      </c>
      <c r="T70" s="49">
        <f t="shared" ref="T70:T133" si="47">S70*D70</f>
        <v>0</v>
      </c>
      <c r="U70" s="49">
        <v>0</v>
      </c>
      <c r="V70" s="49"/>
      <c r="W70" s="49">
        <f t="shared" si="43"/>
        <v>0</v>
      </c>
      <c r="X70" s="90">
        <f>ROUNDUP(S70*$X$4,0)</f>
        <v>0</v>
      </c>
      <c r="Y70" s="91">
        <f t="shared" si="31"/>
        <v>0</v>
      </c>
      <c r="Z70" s="93">
        <f t="shared" si="44"/>
        <v>0</v>
      </c>
      <c r="AA70" s="94">
        <f t="shared" si="32"/>
        <v>0</v>
      </c>
      <c r="AB70" s="97">
        <f t="shared" si="45"/>
        <v>0</v>
      </c>
      <c r="AC70" s="98">
        <f t="shared" si="33"/>
        <v>0</v>
      </c>
      <c r="AD70" s="77" t="s">
        <v>3</v>
      </c>
      <c r="AE70" s="54">
        <v>0</v>
      </c>
      <c r="AF70" s="17"/>
    </row>
    <row r="71" spans="1:32" ht="16.899999999999999" customHeight="1" x14ac:dyDescent="0.3">
      <c r="A71" s="73" t="s">
        <v>7</v>
      </c>
      <c r="B71" s="74" t="s">
        <v>2336</v>
      </c>
      <c r="C71" s="48" t="s">
        <v>1797</v>
      </c>
      <c r="D71" s="48">
        <v>100</v>
      </c>
      <c r="E71" s="48">
        <v>7880</v>
      </c>
      <c r="F71" s="48" t="s">
        <v>5908</v>
      </c>
      <c r="G71" s="48" t="s">
        <v>122</v>
      </c>
      <c r="H71" s="75">
        <f t="shared" si="28"/>
        <v>0.5730337078651685</v>
      </c>
      <c r="I71" s="74">
        <v>140</v>
      </c>
      <c r="J71" s="74">
        <v>89</v>
      </c>
      <c r="K71" s="48">
        <f>J71</f>
        <v>89</v>
      </c>
      <c r="L71" s="48">
        <f t="shared" si="36"/>
        <v>-4</v>
      </c>
      <c r="M71" s="48">
        <f t="shared" si="29"/>
        <v>85</v>
      </c>
      <c r="N71" s="48">
        <v>135</v>
      </c>
      <c r="O71" s="56">
        <v>69</v>
      </c>
      <c r="P71" s="48" t="str">
        <f t="shared" si="46"/>
        <v>F3503/8 CL</v>
      </c>
      <c r="Q71" s="76">
        <v>10</v>
      </c>
      <c r="R71" s="76">
        <v>67</v>
      </c>
      <c r="S71" s="49">
        <f t="shared" si="30"/>
        <v>0.185</v>
      </c>
      <c r="T71" s="49">
        <f t="shared" si="47"/>
        <v>18.5</v>
      </c>
      <c r="U71" s="49">
        <v>18.55076923076923</v>
      </c>
      <c r="V71" s="49">
        <f t="shared" ref="V71:V134" si="48">U71/D71</f>
        <v>0.18550769230769229</v>
      </c>
      <c r="W71" s="49">
        <f t="shared" si="43"/>
        <v>15.725</v>
      </c>
      <c r="X71" s="90">
        <f>ROUND(S71*$X$4,0)</f>
        <v>1</v>
      </c>
      <c r="Y71" s="91">
        <f t="shared" si="31"/>
        <v>69</v>
      </c>
      <c r="Z71" s="93">
        <f t="shared" si="44"/>
        <v>17</v>
      </c>
      <c r="AA71" s="94">
        <f t="shared" si="32"/>
        <v>1173</v>
      </c>
      <c r="AB71" s="97">
        <f t="shared" si="45"/>
        <v>18</v>
      </c>
      <c r="AC71" s="98">
        <f t="shared" si="33"/>
        <v>1242</v>
      </c>
      <c r="AD71" s="77" t="s">
        <v>3</v>
      </c>
      <c r="AE71" s="54">
        <v>1242</v>
      </c>
      <c r="AF71" s="17"/>
    </row>
    <row r="72" spans="1:32" ht="16.899999999999999" customHeight="1" x14ac:dyDescent="0.3">
      <c r="A72" s="73" t="s">
        <v>7</v>
      </c>
      <c r="B72" s="74" t="s">
        <v>2125</v>
      </c>
      <c r="C72" s="48" t="s">
        <v>1797</v>
      </c>
      <c r="D72" s="48">
        <v>20</v>
      </c>
      <c r="E72" s="48">
        <v>203</v>
      </c>
      <c r="F72" s="48" t="s">
        <v>6111</v>
      </c>
      <c r="G72" s="48" t="s">
        <v>35</v>
      </c>
      <c r="H72" s="75">
        <f t="shared" si="28"/>
        <v>0</v>
      </c>
      <c r="I72" s="74">
        <v>33</v>
      </c>
      <c r="J72" s="74">
        <v>33</v>
      </c>
      <c r="K72" s="48">
        <f>I72</f>
        <v>33</v>
      </c>
      <c r="L72" s="48">
        <f t="shared" si="36"/>
        <v>-4</v>
      </c>
      <c r="M72" s="48">
        <f t="shared" si="29"/>
        <v>29</v>
      </c>
      <c r="N72" s="48">
        <v>373</v>
      </c>
      <c r="O72" s="56">
        <v>15.16361</v>
      </c>
      <c r="P72" s="48" t="str">
        <f t="shared" si="46"/>
        <v>F3211/2 BK</v>
      </c>
      <c r="Q72" s="76">
        <v>146</v>
      </c>
      <c r="R72" s="76">
        <v>1639</v>
      </c>
      <c r="S72" s="49">
        <f t="shared" si="30"/>
        <v>3.4634615384615381</v>
      </c>
      <c r="T72" s="49">
        <f t="shared" si="47"/>
        <v>69.269230769230759</v>
      </c>
      <c r="U72" s="49">
        <v>78.552307692307679</v>
      </c>
      <c r="V72" s="49">
        <f t="shared" si="48"/>
        <v>3.9276153846153838</v>
      </c>
      <c r="W72" s="49">
        <f t="shared" si="43"/>
        <v>100.4403846153846</v>
      </c>
      <c r="X72" s="90">
        <f>ROUND(S72*$X$4,0)</f>
        <v>17</v>
      </c>
      <c r="Y72" s="91">
        <f t="shared" si="31"/>
        <v>257.78136999999998</v>
      </c>
      <c r="Z72" s="93">
        <f t="shared" si="44"/>
        <v>117</v>
      </c>
      <c r="AA72" s="94">
        <f t="shared" si="32"/>
        <v>1774.14237</v>
      </c>
      <c r="AB72" s="97">
        <f t="shared" si="45"/>
        <v>134</v>
      </c>
      <c r="AC72" s="98">
        <f t="shared" si="33"/>
        <v>2031.92374</v>
      </c>
      <c r="AD72" s="77" t="s">
        <v>5890</v>
      </c>
      <c r="AE72" s="54">
        <v>2031.92374</v>
      </c>
      <c r="AF72" s="17"/>
    </row>
    <row r="73" spans="1:32" ht="16.899999999999999" customHeight="1" x14ac:dyDescent="0.3">
      <c r="A73" s="73" t="s">
        <v>7</v>
      </c>
      <c r="B73" s="74" t="s">
        <v>1428</v>
      </c>
      <c r="C73" s="48" t="s">
        <v>1370</v>
      </c>
      <c r="D73" s="48">
        <v>1</v>
      </c>
      <c r="E73" s="48">
        <v>2834</v>
      </c>
      <c r="F73" s="48" t="s">
        <v>6126</v>
      </c>
      <c r="G73" s="48">
        <v>2</v>
      </c>
      <c r="H73" s="75">
        <f t="shared" si="28"/>
        <v>-0.5</v>
      </c>
      <c r="I73" s="74">
        <v>55</v>
      </c>
      <c r="J73" s="74">
        <v>110</v>
      </c>
      <c r="K73" s="48">
        <f>I73</f>
        <v>55</v>
      </c>
      <c r="L73" s="48"/>
      <c r="M73" s="48">
        <f t="shared" si="29"/>
        <v>55</v>
      </c>
      <c r="N73" s="48">
        <v>96373</v>
      </c>
      <c r="O73" s="56">
        <v>0.49225999999999998</v>
      </c>
      <c r="P73" s="48" t="str">
        <f t="shared" si="46"/>
        <v>65805CY SL</v>
      </c>
      <c r="Q73" s="76" t="s">
        <v>6187</v>
      </c>
      <c r="R73" s="76" t="s">
        <v>6187</v>
      </c>
      <c r="S73" s="49">
        <f t="shared" si="30"/>
        <v>0</v>
      </c>
      <c r="T73" s="49">
        <f t="shared" si="47"/>
        <v>0</v>
      </c>
      <c r="U73" s="49">
        <v>148.07692307692307</v>
      </c>
      <c r="V73" s="49">
        <f t="shared" si="48"/>
        <v>148.07692307692307</v>
      </c>
      <c r="W73" s="49">
        <f>V73*M73</f>
        <v>8144.2307692307686</v>
      </c>
      <c r="X73" s="90">
        <f>ROUNDUP(S73*$X$4,0)</f>
        <v>0</v>
      </c>
      <c r="Y73" s="91">
        <f t="shared" si="31"/>
        <v>0</v>
      </c>
      <c r="Z73" s="93">
        <f t="shared" si="44"/>
        <v>0</v>
      </c>
      <c r="AA73" s="94">
        <f t="shared" si="32"/>
        <v>0</v>
      </c>
      <c r="AB73" s="97">
        <f t="shared" si="45"/>
        <v>0</v>
      </c>
      <c r="AC73" s="98">
        <f t="shared" si="33"/>
        <v>0</v>
      </c>
      <c r="AD73" s="77" t="s">
        <v>3</v>
      </c>
      <c r="AE73" s="54">
        <v>0</v>
      </c>
      <c r="AF73" s="17"/>
    </row>
    <row r="74" spans="1:32" ht="16.899999999999999" customHeight="1" x14ac:dyDescent="0.3">
      <c r="A74" s="73" t="s">
        <v>35</v>
      </c>
      <c r="B74" s="74" t="s">
        <v>3354</v>
      </c>
      <c r="C74" s="48" t="s">
        <v>464</v>
      </c>
      <c r="D74" s="48">
        <v>1</v>
      </c>
      <c r="E74" s="48">
        <v>4013</v>
      </c>
      <c r="F74" s="48" t="s">
        <v>6180</v>
      </c>
      <c r="G74" s="48" t="s">
        <v>112</v>
      </c>
      <c r="H74" s="75">
        <f t="shared" si="28"/>
        <v>0.21666666666666667</v>
      </c>
      <c r="I74" s="74">
        <v>73</v>
      </c>
      <c r="J74" s="74">
        <v>60</v>
      </c>
      <c r="K74" s="48">
        <f>J74</f>
        <v>60</v>
      </c>
      <c r="L74" s="48">
        <f>$L$3</f>
        <v>-4</v>
      </c>
      <c r="M74" s="48">
        <f t="shared" si="29"/>
        <v>56</v>
      </c>
      <c r="N74" s="48">
        <v>37904</v>
      </c>
      <c r="O74" s="56">
        <v>0.94</v>
      </c>
      <c r="P74" s="48" t="str">
        <f t="shared" si="46"/>
        <v>5859/10 WH</v>
      </c>
      <c r="Q74" s="76" t="s">
        <v>6187</v>
      </c>
      <c r="R74" s="76" t="s">
        <v>6187</v>
      </c>
      <c r="S74" s="49">
        <f t="shared" si="30"/>
        <v>0</v>
      </c>
      <c r="T74" s="49">
        <f t="shared" si="47"/>
        <v>0</v>
      </c>
      <c r="U74" s="49">
        <v>55.807692307692307</v>
      </c>
      <c r="V74" s="49">
        <f t="shared" si="48"/>
        <v>55.807692307692307</v>
      </c>
      <c r="W74" s="49">
        <f>S74*M74</f>
        <v>0</v>
      </c>
      <c r="X74" s="90">
        <f>ROUND(V74*$X$4,0)</f>
        <v>279</v>
      </c>
      <c r="Y74" s="91">
        <f t="shared" si="31"/>
        <v>262.26</v>
      </c>
      <c r="Z74" s="93">
        <f>ROUND((V74*M74)+X74,0)</f>
        <v>3404</v>
      </c>
      <c r="AA74" s="94">
        <f t="shared" si="32"/>
        <v>3199.7599999999998</v>
      </c>
      <c r="AB74" s="97">
        <f>ROUND((V74*$AB$4)+Z74,0)</f>
        <v>3683</v>
      </c>
      <c r="AC74" s="98">
        <f t="shared" si="33"/>
        <v>3462.02</v>
      </c>
      <c r="AD74" s="77" t="s">
        <v>5889</v>
      </c>
      <c r="AE74" s="54">
        <v>3462.02</v>
      </c>
      <c r="AF74" s="17"/>
    </row>
    <row r="75" spans="1:32" ht="16.899999999999999" customHeight="1" x14ac:dyDescent="0.3">
      <c r="A75" s="73" t="s">
        <v>7</v>
      </c>
      <c r="B75" s="74" t="s">
        <v>623</v>
      </c>
      <c r="C75" s="48" t="s">
        <v>10</v>
      </c>
      <c r="D75" s="48">
        <v>1</v>
      </c>
      <c r="E75" s="48">
        <v>2834</v>
      </c>
      <c r="F75" s="48" t="s">
        <v>6126</v>
      </c>
      <c r="G75" s="48">
        <v>2</v>
      </c>
      <c r="H75" s="75">
        <f t="shared" si="28"/>
        <v>-0.6875</v>
      </c>
      <c r="I75" s="74">
        <v>50</v>
      </c>
      <c r="J75" s="74">
        <v>160</v>
      </c>
      <c r="K75" s="48">
        <f>I75</f>
        <v>50</v>
      </c>
      <c r="L75" s="48"/>
      <c r="M75" s="48">
        <f t="shared" si="29"/>
        <v>50</v>
      </c>
      <c r="N75" s="48">
        <v>60394</v>
      </c>
      <c r="O75" s="56">
        <v>0.82101999999999997</v>
      </c>
      <c r="P75" s="48" t="str">
        <f t="shared" si="46"/>
        <v>1898/19C SL</v>
      </c>
      <c r="Q75" s="76" t="s">
        <v>6187</v>
      </c>
      <c r="R75" s="76" t="s">
        <v>6187</v>
      </c>
      <c r="S75" s="49">
        <f t="shared" si="30"/>
        <v>0</v>
      </c>
      <c r="T75" s="49">
        <f t="shared" si="47"/>
        <v>0</v>
      </c>
      <c r="U75" s="49">
        <v>159.76923076923075</v>
      </c>
      <c r="V75" s="49">
        <f t="shared" si="48"/>
        <v>159.76923076923075</v>
      </c>
      <c r="W75" s="49">
        <f>V75*M75</f>
        <v>7988.4615384615372</v>
      </c>
      <c r="X75" s="90">
        <f>ROUNDUP(S75*$X$4,0)</f>
        <v>0</v>
      </c>
      <c r="Y75" s="91">
        <f t="shared" si="31"/>
        <v>0</v>
      </c>
      <c r="Z75" s="93">
        <f>ROUND((S75*M75)+X75,0)</f>
        <v>0</v>
      </c>
      <c r="AA75" s="94">
        <f t="shared" si="32"/>
        <v>0</v>
      </c>
      <c r="AB75" s="97">
        <f>ROUND((S75*$AB$4)+Z75,0)</f>
        <v>0</v>
      </c>
      <c r="AC75" s="98">
        <f t="shared" si="33"/>
        <v>0</v>
      </c>
      <c r="AD75" s="77" t="s">
        <v>3</v>
      </c>
      <c r="AE75" s="54">
        <v>0</v>
      </c>
      <c r="AF75" s="17"/>
    </row>
    <row r="76" spans="1:32" ht="16.899999999999999" customHeight="1" x14ac:dyDescent="0.3">
      <c r="A76" s="73" t="s">
        <v>7</v>
      </c>
      <c r="B76" s="74" t="s">
        <v>2877</v>
      </c>
      <c r="C76" s="48" t="s">
        <v>40</v>
      </c>
      <c r="D76" s="48">
        <v>1000</v>
      </c>
      <c r="E76" s="48">
        <v>621</v>
      </c>
      <c r="F76" s="48" t="s">
        <v>6128</v>
      </c>
      <c r="G76" s="48" t="s">
        <v>112</v>
      </c>
      <c r="H76" s="75">
        <f t="shared" si="28"/>
        <v>-0.25925925925925924</v>
      </c>
      <c r="I76" s="74">
        <v>20</v>
      </c>
      <c r="J76" s="74">
        <v>27</v>
      </c>
      <c r="K76" s="48">
        <f>I76</f>
        <v>20</v>
      </c>
      <c r="L76" s="48">
        <f t="shared" ref="L76:L83" si="49">$L$3</f>
        <v>-4</v>
      </c>
      <c r="M76" s="48">
        <f t="shared" si="29"/>
        <v>16</v>
      </c>
      <c r="N76" s="48">
        <v>216</v>
      </c>
      <c r="O76" s="56">
        <v>33.78</v>
      </c>
      <c r="P76" s="48" t="str">
        <f t="shared" si="46"/>
        <v>3055 BK</v>
      </c>
      <c r="Q76" s="76">
        <v>296</v>
      </c>
      <c r="R76" s="76">
        <v>1119</v>
      </c>
      <c r="S76" s="49">
        <f t="shared" si="30"/>
        <v>4.4788461538461535</v>
      </c>
      <c r="T76" s="49">
        <f t="shared" si="47"/>
        <v>4478.8461538461534</v>
      </c>
      <c r="U76" s="49">
        <v>5917.9230769230762</v>
      </c>
      <c r="V76" s="49">
        <f t="shared" si="48"/>
        <v>5.917923076923076</v>
      </c>
      <c r="W76" s="49">
        <f t="shared" ref="W76:W83" si="50">S76*M76</f>
        <v>71.661538461538456</v>
      </c>
      <c r="X76" s="90">
        <f>ROUND(S76*$X$3,0)</f>
        <v>27</v>
      </c>
      <c r="Y76" s="91">
        <f t="shared" si="31"/>
        <v>912.06000000000006</v>
      </c>
      <c r="Z76" s="93">
        <f>ROUND((S76*M76)+X76,0)</f>
        <v>99</v>
      </c>
      <c r="AA76" s="94">
        <f t="shared" si="32"/>
        <v>3344.2200000000003</v>
      </c>
      <c r="AB76" s="97">
        <f>ROUND((S76*$AB$4)+Z76,0)</f>
        <v>121</v>
      </c>
      <c r="AC76" s="98">
        <f t="shared" si="33"/>
        <v>4087.38</v>
      </c>
      <c r="AD76" s="77" t="s">
        <v>3</v>
      </c>
      <c r="AE76" s="54">
        <v>4087.38</v>
      </c>
      <c r="AF76" s="17"/>
    </row>
    <row r="77" spans="1:32" ht="16.899999999999999" customHeight="1" x14ac:dyDescent="0.3">
      <c r="A77" s="73" t="s">
        <v>7</v>
      </c>
      <c r="B77" s="74" t="s">
        <v>2558</v>
      </c>
      <c r="C77" s="48" t="s">
        <v>464</v>
      </c>
      <c r="D77" s="48">
        <v>1</v>
      </c>
      <c r="E77" s="48">
        <v>4013</v>
      </c>
      <c r="F77" s="48" t="s">
        <v>6180</v>
      </c>
      <c r="G77" s="48" t="s">
        <v>112</v>
      </c>
      <c r="H77" s="75">
        <f t="shared" si="28"/>
        <v>0.46666666666666667</v>
      </c>
      <c r="I77" s="74">
        <v>88</v>
      </c>
      <c r="J77" s="74">
        <v>60</v>
      </c>
      <c r="K77" s="48">
        <f>J77</f>
        <v>60</v>
      </c>
      <c r="L77" s="48">
        <f t="shared" si="49"/>
        <v>-4</v>
      </c>
      <c r="M77" s="48">
        <f t="shared" si="29"/>
        <v>56</v>
      </c>
      <c r="N77" s="48">
        <v>6309</v>
      </c>
      <c r="O77" s="56">
        <v>0.09</v>
      </c>
      <c r="P77" s="48" t="str">
        <f t="shared" si="46"/>
        <v>2844/7 RD</v>
      </c>
      <c r="Q77" s="76" t="s">
        <v>6187</v>
      </c>
      <c r="R77" s="76" t="s">
        <v>6187</v>
      </c>
      <c r="S77" s="49">
        <f t="shared" si="30"/>
        <v>0</v>
      </c>
      <c r="T77" s="49">
        <f t="shared" si="47"/>
        <v>0</v>
      </c>
      <c r="U77" s="49">
        <v>201.07692307692309</v>
      </c>
      <c r="V77" s="49">
        <f t="shared" si="48"/>
        <v>201.07692307692309</v>
      </c>
      <c r="W77" s="49">
        <f t="shared" si="50"/>
        <v>0</v>
      </c>
      <c r="X77" s="90">
        <f>ROUND(V77*$X$4,0)</f>
        <v>1005</v>
      </c>
      <c r="Y77" s="91">
        <f t="shared" si="31"/>
        <v>90.45</v>
      </c>
      <c r="Z77" s="93">
        <f>ROUND((V77*M77)+X77,0)</f>
        <v>12265</v>
      </c>
      <c r="AA77" s="94">
        <f t="shared" si="32"/>
        <v>1103.8499999999999</v>
      </c>
      <c r="AB77" s="97">
        <f>ROUND((V77*$AB$4)+Z77,0)</f>
        <v>13270</v>
      </c>
      <c r="AC77" s="98">
        <f t="shared" si="33"/>
        <v>1194.3</v>
      </c>
      <c r="AD77" s="77" t="s">
        <v>5889</v>
      </c>
      <c r="AE77" s="54">
        <v>1194.3</v>
      </c>
      <c r="AF77" s="17"/>
    </row>
    <row r="78" spans="1:32" ht="16.899999999999999" customHeight="1" x14ac:dyDescent="0.3">
      <c r="A78" s="73" t="s">
        <v>7</v>
      </c>
      <c r="B78" s="74" t="s">
        <v>1759</v>
      </c>
      <c r="C78" s="48" t="s">
        <v>1432</v>
      </c>
      <c r="D78" s="48">
        <v>1000</v>
      </c>
      <c r="E78" s="48">
        <v>621</v>
      </c>
      <c r="F78" s="48" t="s">
        <v>6128</v>
      </c>
      <c r="G78" s="48" t="s">
        <v>35</v>
      </c>
      <c r="H78" s="75">
        <f t="shared" si="28"/>
        <v>2.564102564102564E-2</v>
      </c>
      <c r="I78" s="74">
        <v>40</v>
      </c>
      <c r="J78" s="74">
        <v>39</v>
      </c>
      <c r="K78" s="48">
        <f>J78</f>
        <v>39</v>
      </c>
      <c r="L78" s="48">
        <f t="shared" si="49"/>
        <v>-4</v>
      </c>
      <c r="M78" s="48">
        <f t="shared" si="29"/>
        <v>35</v>
      </c>
      <c r="N78" s="48">
        <v>11</v>
      </c>
      <c r="O78" s="56">
        <v>390.65</v>
      </c>
      <c r="P78" s="48" t="str">
        <f t="shared" si="46"/>
        <v>6719 RD</v>
      </c>
      <c r="Q78" s="76">
        <v>0</v>
      </c>
      <c r="R78" s="76">
        <v>1</v>
      </c>
      <c r="S78" s="49">
        <f t="shared" si="30"/>
        <v>1.153846153846154E-3</v>
      </c>
      <c r="T78" s="49">
        <f t="shared" si="47"/>
        <v>1.153846153846154</v>
      </c>
      <c r="U78" s="49">
        <v>43.807692307692307</v>
      </c>
      <c r="V78" s="49">
        <f t="shared" si="48"/>
        <v>4.3807692307692304E-2</v>
      </c>
      <c r="W78" s="49">
        <f t="shared" si="50"/>
        <v>4.0384615384615387E-2</v>
      </c>
      <c r="X78" s="90">
        <f>ROUNDUP(S78*$X$4,0)</f>
        <v>1</v>
      </c>
      <c r="Y78" s="91">
        <f t="shared" si="31"/>
        <v>390.65</v>
      </c>
      <c r="Z78" s="93">
        <f>ROUND((S78*M78)+X78,0)</f>
        <v>1</v>
      </c>
      <c r="AA78" s="94">
        <f t="shared" si="32"/>
        <v>390.65</v>
      </c>
      <c r="AB78" s="97">
        <f>ROUND((S78*$AB$4)+Z78,0)</f>
        <v>1</v>
      </c>
      <c r="AC78" s="98">
        <f t="shared" si="33"/>
        <v>390.65</v>
      </c>
      <c r="AD78" s="77" t="s">
        <v>3</v>
      </c>
      <c r="AE78" s="54">
        <v>390.65</v>
      </c>
      <c r="AF78" s="17"/>
    </row>
    <row r="79" spans="1:32" ht="16.899999999999999" customHeight="1" x14ac:dyDescent="0.3">
      <c r="A79" s="73" t="s">
        <v>7</v>
      </c>
      <c r="B79" s="74" t="s">
        <v>3129</v>
      </c>
      <c r="C79" s="48" t="s">
        <v>1797</v>
      </c>
      <c r="D79" s="48">
        <v>25</v>
      </c>
      <c r="E79" s="48">
        <v>7880</v>
      </c>
      <c r="F79" s="48" t="s">
        <v>5908</v>
      </c>
      <c r="G79" s="48" t="s">
        <v>122</v>
      </c>
      <c r="H79" s="75">
        <f t="shared" si="28"/>
        <v>0.7865168539325843</v>
      </c>
      <c r="I79" s="74">
        <v>159</v>
      </c>
      <c r="J79" s="74">
        <v>89</v>
      </c>
      <c r="K79" s="48">
        <f>J79</f>
        <v>89</v>
      </c>
      <c r="L79" s="48">
        <f t="shared" si="49"/>
        <v>-4</v>
      </c>
      <c r="M79" s="48">
        <f t="shared" si="29"/>
        <v>85</v>
      </c>
      <c r="N79" s="48">
        <v>15</v>
      </c>
      <c r="O79" s="56">
        <v>116.79</v>
      </c>
      <c r="P79" s="48" t="str">
        <f t="shared" si="46"/>
        <v>FFLEX5 SL</v>
      </c>
      <c r="Q79" s="76">
        <v>1</v>
      </c>
      <c r="R79" s="76">
        <v>3</v>
      </c>
      <c r="S79" s="49">
        <f t="shared" si="30"/>
        <v>1.4230769230769231E-2</v>
      </c>
      <c r="T79" s="49">
        <f t="shared" si="47"/>
        <v>0.35576923076923078</v>
      </c>
      <c r="U79" s="49">
        <v>14.394230769230768</v>
      </c>
      <c r="V79" s="49">
        <f t="shared" si="48"/>
        <v>0.5757692307692307</v>
      </c>
      <c r="W79" s="49">
        <f t="shared" si="50"/>
        <v>1.2096153846153845</v>
      </c>
      <c r="X79" s="90">
        <f t="shared" ref="X79" si="51">ROUND(S79*$X$4,0)</f>
        <v>0</v>
      </c>
      <c r="Y79" s="91">
        <f t="shared" si="31"/>
        <v>0</v>
      </c>
      <c r="Z79" s="93">
        <f>ROUND((S79*M79)+X79,0)</f>
        <v>1</v>
      </c>
      <c r="AA79" s="94">
        <f t="shared" si="32"/>
        <v>116.79</v>
      </c>
      <c r="AB79" s="97">
        <f>ROUND((S79*$AB$4)+Z79,0)</f>
        <v>1</v>
      </c>
      <c r="AC79" s="98">
        <f t="shared" si="33"/>
        <v>116.79</v>
      </c>
      <c r="AD79" s="77" t="s">
        <v>3</v>
      </c>
      <c r="AE79" s="54">
        <v>116.79</v>
      </c>
      <c r="AF79" s="17"/>
    </row>
    <row r="80" spans="1:32" ht="16.899999999999999" customHeight="1" x14ac:dyDescent="0.3">
      <c r="A80" s="73" t="s">
        <v>35</v>
      </c>
      <c r="B80" s="74" t="s">
        <v>4205</v>
      </c>
      <c r="C80" s="48" t="s">
        <v>16</v>
      </c>
      <c r="D80" s="48">
        <v>1</v>
      </c>
      <c r="E80" s="48">
        <v>6223</v>
      </c>
      <c r="F80" s="48" t="s">
        <v>17</v>
      </c>
      <c r="G80" s="48" t="s">
        <v>35</v>
      </c>
      <c r="H80" s="75">
        <f t="shared" si="28"/>
        <v>0.90909090909090906</v>
      </c>
      <c r="I80" s="74">
        <v>84</v>
      </c>
      <c r="J80" s="74">
        <v>44</v>
      </c>
      <c r="K80" s="48">
        <f>J80</f>
        <v>44</v>
      </c>
      <c r="L80" s="48">
        <f t="shared" si="49"/>
        <v>-4</v>
      </c>
      <c r="M80" s="48">
        <f t="shared" si="29"/>
        <v>40</v>
      </c>
      <c r="N80" s="48">
        <v>10784</v>
      </c>
      <c r="O80" s="56">
        <v>0.32150000000000001</v>
      </c>
      <c r="P80" s="48" t="str">
        <f t="shared" si="46"/>
        <v>1896/4L SL</v>
      </c>
      <c r="Q80" s="76" t="s">
        <v>6187</v>
      </c>
      <c r="R80" s="76" t="s">
        <v>6187</v>
      </c>
      <c r="S80" s="49">
        <f t="shared" si="30"/>
        <v>0</v>
      </c>
      <c r="T80" s="49">
        <f t="shared" si="47"/>
        <v>0</v>
      </c>
      <c r="U80" s="49">
        <v>88.92307692307692</v>
      </c>
      <c r="V80" s="49">
        <f t="shared" si="48"/>
        <v>88.92307692307692</v>
      </c>
      <c r="W80" s="49">
        <f t="shared" si="50"/>
        <v>0</v>
      </c>
      <c r="X80" s="90">
        <f>ROUND(V80*$X$4,0)</f>
        <v>445</v>
      </c>
      <c r="Y80" s="91">
        <f t="shared" si="31"/>
        <v>143.0675</v>
      </c>
      <c r="Z80" s="93">
        <f>ROUND((V80*M80)+X80,0)</f>
        <v>4002</v>
      </c>
      <c r="AA80" s="94">
        <f t="shared" si="32"/>
        <v>1286.643</v>
      </c>
      <c r="AB80" s="97">
        <f>ROUND((V80*$AB$4)+Z80,0)</f>
        <v>4447</v>
      </c>
      <c r="AC80" s="98">
        <f t="shared" si="33"/>
        <v>1429.7105000000001</v>
      </c>
      <c r="AD80" s="77" t="s">
        <v>5889</v>
      </c>
      <c r="AE80" s="54">
        <v>1429.7105000000001</v>
      </c>
      <c r="AF80" s="17"/>
    </row>
    <row r="81" spans="1:32" ht="16.899999999999999" customHeight="1" x14ac:dyDescent="0.3">
      <c r="A81" s="73" t="s">
        <v>7</v>
      </c>
      <c r="B81" s="74" t="s">
        <v>602</v>
      </c>
      <c r="C81" s="48" t="s">
        <v>34</v>
      </c>
      <c r="D81" s="48">
        <v>100</v>
      </c>
      <c r="E81" s="48">
        <v>4008</v>
      </c>
      <c r="F81" s="48" t="s">
        <v>5910</v>
      </c>
      <c r="G81" s="48" t="s">
        <v>35</v>
      </c>
      <c r="H81" s="75">
        <f t="shared" si="28"/>
        <v>0</v>
      </c>
      <c r="I81" s="74">
        <v>24</v>
      </c>
      <c r="J81" s="74">
        <v>24</v>
      </c>
      <c r="K81" s="48">
        <f>I81</f>
        <v>24</v>
      </c>
      <c r="L81" s="48">
        <f t="shared" si="49"/>
        <v>-4</v>
      </c>
      <c r="M81" s="48">
        <f t="shared" si="29"/>
        <v>20</v>
      </c>
      <c r="N81" s="48">
        <v>25</v>
      </c>
      <c r="O81" s="56">
        <v>108.36</v>
      </c>
      <c r="P81" s="48" t="str">
        <f t="shared" si="46"/>
        <v>2176 SV</v>
      </c>
      <c r="Q81" s="76">
        <v>42</v>
      </c>
      <c r="R81" s="76">
        <v>175</v>
      </c>
      <c r="S81" s="49">
        <f t="shared" si="30"/>
        <v>0.65423076923076917</v>
      </c>
      <c r="T81" s="49">
        <f t="shared" si="47"/>
        <v>65.42307692307692</v>
      </c>
      <c r="U81" s="49">
        <v>65.42307692307692</v>
      </c>
      <c r="V81" s="49">
        <f t="shared" si="48"/>
        <v>0.65423076923076917</v>
      </c>
      <c r="W81" s="49">
        <f t="shared" si="50"/>
        <v>13.084615384615383</v>
      </c>
      <c r="X81" s="90">
        <f>ROUND(S81*$X$3,0)</f>
        <v>4</v>
      </c>
      <c r="Y81" s="91">
        <f t="shared" si="31"/>
        <v>433.44</v>
      </c>
      <c r="Z81" s="93">
        <f t="shared" ref="Z81:Z92" si="52">ROUND((S81*M81)+X81,0)</f>
        <v>17</v>
      </c>
      <c r="AA81" s="94">
        <f t="shared" si="32"/>
        <v>1842.12</v>
      </c>
      <c r="AB81" s="97">
        <f t="shared" ref="AB81:AB92" si="53">ROUND((S81*$AB$4)+Z81,0)</f>
        <v>20</v>
      </c>
      <c r="AC81" s="98">
        <f t="shared" si="33"/>
        <v>2167.1999999999998</v>
      </c>
      <c r="AD81" s="77" t="s">
        <v>3</v>
      </c>
      <c r="AE81" s="54">
        <v>2167.1999999999998</v>
      </c>
      <c r="AF81" s="17"/>
    </row>
    <row r="82" spans="1:32" ht="12.75" customHeight="1" x14ac:dyDescent="0.3">
      <c r="A82" s="73" t="s">
        <v>7</v>
      </c>
      <c r="B82" s="74" t="s">
        <v>2325</v>
      </c>
      <c r="C82" s="48" t="s">
        <v>1797</v>
      </c>
      <c r="D82" s="48">
        <v>1000</v>
      </c>
      <c r="E82" s="48">
        <v>7880</v>
      </c>
      <c r="F82" s="48" t="s">
        <v>5908</v>
      </c>
      <c r="G82" s="48" t="s">
        <v>122</v>
      </c>
      <c r="H82" s="75">
        <f t="shared" si="28"/>
        <v>0.5730337078651685</v>
      </c>
      <c r="I82" s="74">
        <v>140</v>
      </c>
      <c r="J82" s="74">
        <v>89</v>
      </c>
      <c r="K82" s="48">
        <f>J82</f>
        <v>89</v>
      </c>
      <c r="L82" s="48">
        <f t="shared" si="49"/>
        <v>-4</v>
      </c>
      <c r="M82" s="48">
        <f t="shared" si="29"/>
        <v>85</v>
      </c>
      <c r="N82" s="48">
        <v>62</v>
      </c>
      <c r="O82" s="56">
        <v>111.1</v>
      </c>
      <c r="P82" s="48" t="str">
        <f t="shared" si="46"/>
        <v>F221B3/16 BK</v>
      </c>
      <c r="Q82" s="76">
        <v>30</v>
      </c>
      <c r="R82" s="76">
        <v>57</v>
      </c>
      <c r="S82" s="49">
        <f t="shared" si="30"/>
        <v>0.38884615384615384</v>
      </c>
      <c r="T82" s="49">
        <f t="shared" si="47"/>
        <v>388.84615384615387</v>
      </c>
      <c r="U82" s="49">
        <v>2153.0769230769233</v>
      </c>
      <c r="V82" s="49">
        <f t="shared" si="48"/>
        <v>2.1530769230769233</v>
      </c>
      <c r="W82" s="49">
        <f t="shared" si="50"/>
        <v>33.051923076923075</v>
      </c>
      <c r="X82" s="90">
        <f>ROUND(S82*$X$4,0)</f>
        <v>2</v>
      </c>
      <c r="Y82" s="91">
        <f t="shared" si="31"/>
        <v>222.2</v>
      </c>
      <c r="Z82" s="93">
        <f t="shared" si="52"/>
        <v>35</v>
      </c>
      <c r="AA82" s="94">
        <f t="shared" si="32"/>
        <v>3888.5</v>
      </c>
      <c r="AB82" s="97">
        <f t="shared" si="53"/>
        <v>37</v>
      </c>
      <c r="AC82" s="98">
        <f t="shared" si="33"/>
        <v>4110.7</v>
      </c>
      <c r="AD82" s="77" t="s">
        <v>3</v>
      </c>
      <c r="AE82" s="54">
        <v>4110.7</v>
      </c>
      <c r="AF82" s="17"/>
    </row>
    <row r="83" spans="1:32" ht="16.899999999999999" customHeight="1" x14ac:dyDescent="0.3">
      <c r="A83" s="73" t="s">
        <v>35</v>
      </c>
      <c r="B83" s="74" t="s">
        <v>1269</v>
      </c>
      <c r="C83" s="48" t="s">
        <v>40</v>
      </c>
      <c r="D83" s="48">
        <v>100</v>
      </c>
      <c r="E83" s="48">
        <v>5860</v>
      </c>
      <c r="F83" s="48" t="s">
        <v>13</v>
      </c>
      <c r="G83" s="48" t="s">
        <v>122</v>
      </c>
      <c r="H83" s="75">
        <f t="shared" si="28"/>
        <v>-0.55000000000000004</v>
      </c>
      <c r="I83" s="74">
        <v>90</v>
      </c>
      <c r="J83" s="74">
        <v>200</v>
      </c>
      <c r="K83" s="48">
        <f>I83</f>
        <v>90</v>
      </c>
      <c r="L83" s="48">
        <f t="shared" si="49"/>
        <v>-4</v>
      </c>
      <c r="M83" s="48">
        <f t="shared" ref="M83:M130" si="54">K83+L83</f>
        <v>86</v>
      </c>
      <c r="N83" s="48">
        <v>66</v>
      </c>
      <c r="O83" s="56">
        <v>227.5</v>
      </c>
      <c r="P83" s="48" t="str">
        <f t="shared" si="46"/>
        <v>3550 MC</v>
      </c>
      <c r="Q83" s="76">
        <v>177</v>
      </c>
      <c r="R83" s="76">
        <v>267</v>
      </c>
      <c r="S83" s="49">
        <f t="shared" si="30"/>
        <v>2.214230769230769</v>
      </c>
      <c r="T83" s="49">
        <f t="shared" si="47"/>
        <v>221.42307692307691</v>
      </c>
      <c r="U83" s="49">
        <v>221.42307692307691</v>
      </c>
      <c r="V83" s="49">
        <f t="shared" si="48"/>
        <v>2.214230769230769</v>
      </c>
      <c r="W83" s="49">
        <f t="shared" si="50"/>
        <v>190.42384615384614</v>
      </c>
      <c r="X83" s="90">
        <f>ROUND(S83*$X$4,0)</f>
        <v>11</v>
      </c>
      <c r="Y83" s="91">
        <f t="shared" ref="Y83:Y130" si="55">X83*O83</f>
        <v>2502.5</v>
      </c>
      <c r="Z83" s="93">
        <f t="shared" si="52"/>
        <v>201</v>
      </c>
      <c r="AA83" s="94">
        <f t="shared" ref="AA83:AA130" si="56">Z83*O83</f>
        <v>45727.5</v>
      </c>
      <c r="AB83" s="97">
        <f t="shared" si="53"/>
        <v>212</v>
      </c>
      <c r="AC83" s="98">
        <f t="shared" ref="AC83:AC130" si="57">AB83*O83</f>
        <v>48230</v>
      </c>
      <c r="AD83" s="77" t="s">
        <v>5890</v>
      </c>
      <c r="AE83" s="54">
        <v>48230</v>
      </c>
      <c r="AF83" s="17"/>
    </row>
    <row r="84" spans="1:32" ht="16.899999999999999" customHeight="1" x14ac:dyDescent="0.3">
      <c r="A84" s="73" t="s">
        <v>7</v>
      </c>
      <c r="B84" s="74" t="s">
        <v>2804</v>
      </c>
      <c r="C84" s="48" t="s">
        <v>10</v>
      </c>
      <c r="D84" s="48">
        <v>1</v>
      </c>
      <c r="E84" s="48">
        <v>2834</v>
      </c>
      <c r="F84" s="48" t="s">
        <v>6126</v>
      </c>
      <c r="G84" s="48">
        <v>2</v>
      </c>
      <c r="H84" s="75">
        <f t="shared" ref="H84:H130" si="58">(I84-J84)/J84</f>
        <v>-0.66666666666666663</v>
      </c>
      <c r="I84" s="74">
        <v>25</v>
      </c>
      <c r="J84" s="74">
        <v>75</v>
      </c>
      <c r="K84" s="48">
        <f>I84</f>
        <v>25</v>
      </c>
      <c r="L84" s="48"/>
      <c r="M84" s="48">
        <f t="shared" si="54"/>
        <v>25</v>
      </c>
      <c r="N84" s="48">
        <v>15632</v>
      </c>
      <c r="O84" s="56">
        <v>0.46686</v>
      </c>
      <c r="P84" s="48" t="str">
        <f t="shared" si="46"/>
        <v>6012C SL</v>
      </c>
      <c r="Q84" s="76" t="s">
        <v>6187</v>
      </c>
      <c r="R84" s="76" t="s">
        <v>6187</v>
      </c>
      <c r="S84" s="49">
        <f t="shared" ref="S84:S130" si="59">((Q84/65*0.7)+(R84/260*0.3))</f>
        <v>0</v>
      </c>
      <c r="T84" s="49">
        <f t="shared" si="47"/>
        <v>0</v>
      </c>
      <c r="U84" s="49">
        <v>117.65384615384616</v>
      </c>
      <c r="V84" s="49">
        <f t="shared" si="48"/>
        <v>117.65384615384616</v>
      </c>
      <c r="W84" s="49">
        <f>V84*M84</f>
        <v>2941.3461538461538</v>
      </c>
      <c r="X84" s="90">
        <f>ROUNDUP(S84*$X$4,0)</f>
        <v>0</v>
      </c>
      <c r="Y84" s="91">
        <f t="shared" si="55"/>
        <v>0</v>
      </c>
      <c r="Z84" s="93">
        <f t="shared" si="52"/>
        <v>0</v>
      </c>
      <c r="AA84" s="94">
        <f t="shared" si="56"/>
        <v>0</v>
      </c>
      <c r="AB84" s="97">
        <f t="shared" si="53"/>
        <v>0</v>
      </c>
      <c r="AC84" s="98">
        <f t="shared" si="57"/>
        <v>0</v>
      </c>
      <c r="AD84" s="77" t="s">
        <v>3</v>
      </c>
      <c r="AE84" s="54">
        <v>0</v>
      </c>
      <c r="AF84" s="17"/>
    </row>
    <row r="85" spans="1:32" ht="16.899999999999999" customHeight="1" x14ac:dyDescent="0.3">
      <c r="A85" s="73" t="s">
        <v>7</v>
      </c>
      <c r="B85" s="74" t="s">
        <v>4126</v>
      </c>
      <c r="C85" s="48" t="s">
        <v>1797</v>
      </c>
      <c r="D85" s="48">
        <v>1000</v>
      </c>
      <c r="E85" s="48">
        <v>7880</v>
      </c>
      <c r="F85" s="48" t="s">
        <v>5908</v>
      </c>
      <c r="G85" s="48" t="s">
        <v>122</v>
      </c>
      <c r="H85" s="75">
        <f t="shared" si="58"/>
        <v>0.55555555555555558</v>
      </c>
      <c r="I85" s="74">
        <v>140</v>
      </c>
      <c r="J85" s="74">
        <v>90</v>
      </c>
      <c r="K85" s="48">
        <f>J85</f>
        <v>90</v>
      </c>
      <c r="L85" s="48">
        <f>$L$3</f>
        <v>-4</v>
      </c>
      <c r="M85" s="48">
        <f t="shared" si="54"/>
        <v>86</v>
      </c>
      <c r="N85" s="48">
        <v>56</v>
      </c>
      <c r="O85" s="56">
        <v>106.11429</v>
      </c>
      <c r="P85" s="48" t="str">
        <f t="shared" si="46"/>
        <v>F221V3/16 BK</v>
      </c>
      <c r="Q85" s="76">
        <v>0</v>
      </c>
      <c r="R85" s="76">
        <v>0</v>
      </c>
      <c r="S85" s="49">
        <f t="shared" si="59"/>
        <v>0</v>
      </c>
      <c r="T85" s="49">
        <f t="shared" si="47"/>
        <v>0</v>
      </c>
      <c r="U85" s="49">
        <v>389.02923076923071</v>
      </c>
      <c r="V85" s="49">
        <f t="shared" si="48"/>
        <v>0.38902923076923068</v>
      </c>
      <c r="W85" s="49">
        <f t="shared" ref="W85:W87" si="60">S85*M85</f>
        <v>0</v>
      </c>
      <c r="X85" s="90">
        <f>ROUNDUP(S85*$X$4,0)</f>
        <v>0</v>
      </c>
      <c r="Y85" s="91">
        <f t="shared" si="55"/>
        <v>0</v>
      </c>
      <c r="Z85" s="93">
        <f t="shared" si="52"/>
        <v>0</v>
      </c>
      <c r="AA85" s="94">
        <f t="shared" si="56"/>
        <v>0</v>
      </c>
      <c r="AB85" s="97">
        <f t="shared" si="53"/>
        <v>0</v>
      </c>
      <c r="AC85" s="98">
        <f t="shared" si="57"/>
        <v>0</v>
      </c>
      <c r="AD85" s="77" t="s">
        <v>3</v>
      </c>
      <c r="AE85" s="54">
        <v>0</v>
      </c>
      <c r="AF85" s="17"/>
    </row>
    <row r="86" spans="1:32" ht="16.899999999999999" customHeight="1" x14ac:dyDescent="0.3">
      <c r="A86" s="73" t="s">
        <v>35</v>
      </c>
      <c r="B86" s="74" t="s">
        <v>3710</v>
      </c>
      <c r="C86" s="48" t="s">
        <v>1797</v>
      </c>
      <c r="D86" s="48">
        <v>100</v>
      </c>
      <c r="E86" s="48">
        <v>7880</v>
      </c>
      <c r="F86" s="48" t="s">
        <v>5908</v>
      </c>
      <c r="G86" s="48" t="s">
        <v>122</v>
      </c>
      <c r="H86" s="75">
        <f t="shared" si="58"/>
        <v>0.5730337078651685</v>
      </c>
      <c r="I86" s="74">
        <v>140</v>
      </c>
      <c r="J86" s="74">
        <v>89</v>
      </c>
      <c r="K86" s="48">
        <f>J86</f>
        <v>89</v>
      </c>
      <c r="L86" s="48">
        <f>$L$3</f>
        <v>-4</v>
      </c>
      <c r="M86" s="48">
        <f t="shared" si="54"/>
        <v>85</v>
      </c>
      <c r="N86" s="48">
        <v>126</v>
      </c>
      <c r="O86" s="56">
        <v>20.190000000000001</v>
      </c>
      <c r="P86" s="48" t="str">
        <f t="shared" si="46"/>
        <v>F3503/64 CL</v>
      </c>
      <c r="Q86" s="76">
        <v>23</v>
      </c>
      <c r="R86" s="76">
        <v>159</v>
      </c>
      <c r="S86" s="49">
        <f t="shared" si="59"/>
        <v>0.43115384615384617</v>
      </c>
      <c r="T86" s="49">
        <f t="shared" si="47"/>
        <v>43.115384615384613</v>
      </c>
      <c r="U86" s="49">
        <v>43.91538461538461</v>
      </c>
      <c r="V86" s="49">
        <f t="shared" si="48"/>
        <v>0.43915384615384612</v>
      </c>
      <c r="W86" s="49">
        <f t="shared" si="60"/>
        <v>36.648076923076921</v>
      </c>
      <c r="X86" s="90">
        <f>ROUND(S86*$X$4,0)</f>
        <v>2</v>
      </c>
      <c r="Y86" s="91">
        <f t="shared" si="55"/>
        <v>40.380000000000003</v>
      </c>
      <c r="Z86" s="93">
        <f t="shared" si="52"/>
        <v>39</v>
      </c>
      <c r="AA86" s="94">
        <f t="shared" si="56"/>
        <v>787.41000000000008</v>
      </c>
      <c r="AB86" s="97">
        <f t="shared" si="53"/>
        <v>41</v>
      </c>
      <c r="AC86" s="98">
        <f t="shared" si="57"/>
        <v>827.79000000000008</v>
      </c>
      <c r="AD86" s="77" t="s">
        <v>3</v>
      </c>
      <c r="AE86" s="54">
        <v>827.79000000000008</v>
      </c>
      <c r="AF86" s="17"/>
    </row>
    <row r="87" spans="1:32" ht="12.75" customHeight="1" x14ac:dyDescent="0.3">
      <c r="A87" s="73" t="s">
        <v>7</v>
      </c>
      <c r="B87" s="74" t="s">
        <v>3402</v>
      </c>
      <c r="C87" s="48" t="s">
        <v>40</v>
      </c>
      <c r="D87" s="48">
        <v>1000</v>
      </c>
      <c r="E87" s="48">
        <v>2834</v>
      </c>
      <c r="F87" s="48" t="s">
        <v>6126</v>
      </c>
      <c r="G87" s="48">
        <v>2</v>
      </c>
      <c r="H87" s="75">
        <f t="shared" si="58"/>
        <v>-0.125</v>
      </c>
      <c r="I87" s="74">
        <v>35</v>
      </c>
      <c r="J87" s="74">
        <v>40</v>
      </c>
      <c r="K87" s="48">
        <f>I87</f>
        <v>35</v>
      </c>
      <c r="L87" s="48"/>
      <c r="M87" s="48">
        <f t="shared" si="54"/>
        <v>35</v>
      </c>
      <c r="N87" s="48">
        <v>12</v>
      </c>
      <c r="O87" s="56">
        <v>576.23157000000003</v>
      </c>
      <c r="P87" s="48" t="str">
        <f t="shared" si="46"/>
        <v>786133 BK</v>
      </c>
      <c r="Q87" s="76">
        <v>17</v>
      </c>
      <c r="R87" s="76">
        <v>122</v>
      </c>
      <c r="S87" s="49">
        <f t="shared" si="59"/>
        <v>0.32384615384615384</v>
      </c>
      <c r="T87" s="49">
        <f t="shared" si="47"/>
        <v>323.84615384615381</v>
      </c>
      <c r="U87" s="49">
        <v>336.76923076923072</v>
      </c>
      <c r="V87" s="49">
        <f t="shared" si="48"/>
        <v>0.33676923076923071</v>
      </c>
      <c r="W87" s="49">
        <f t="shared" si="60"/>
        <v>11.334615384615384</v>
      </c>
      <c r="X87" s="90">
        <f>ROUND(S87*$X$4,0)</f>
        <v>2</v>
      </c>
      <c r="Y87" s="91">
        <f t="shared" si="55"/>
        <v>1152.4631400000001</v>
      </c>
      <c r="Z87" s="93">
        <f t="shared" si="52"/>
        <v>13</v>
      </c>
      <c r="AA87" s="94">
        <f t="shared" si="56"/>
        <v>7491.0104100000008</v>
      </c>
      <c r="AB87" s="97">
        <f t="shared" si="53"/>
        <v>15</v>
      </c>
      <c r="AC87" s="98">
        <f t="shared" si="57"/>
        <v>8643.4735500000006</v>
      </c>
      <c r="AD87" s="77" t="s">
        <v>3</v>
      </c>
      <c r="AE87" s="54">
        <v>8643.4735500000006</v>
      </c>
      <c r="AF87" s="17"/>
    </row>
    <row r="88" spans="1:32" ht="16.899999999999999" customHeight="1" x14ac:dyDescent="0.3">
      <c r="A88" s="73" t="s">
        <v>7</v>
      </c>
      <c r="B88" s="74" t="s">
        <v>1365</v>
      </c>
      <c r="C88" s="48" t="s">
        <v>10</v>
      </c>
      <c r="D88" s="48">
        <v>1</v>
      </c>
      <c r="E88" s="48">
        <v>2834</v>
      </c>
      <c r="F88" s="48" t="s">
        <v>6126</v>
      </c>
      <c r="G88" s="48">
        <v>2</v>
      </c>
      <c r="H88" s="75">
        <f t="shared" si="58"/>
        <v>-0.63636363636363635</v>
      </c>
      <c r="I88" s="74">
        <v>60</v>
      </c>
      <c r="J88" s="74">
        <v>165</v>
      </c>
      <c r="K88" s="48">
        <f>I88</f>
        <v>60</v>
      </c>
      <c r="L88" s="48"/>
      <c r="M88" s="48">
        <f t="shared" si="54"/>
        <v>60</v>
      </c>
      <c r="N88" s="48">
        <v>257087</v>
      </c>
      <c r="O88" s="56">
        <v>0.25004999999999999</v>
      </c>
      <c r="P88" s="48" t="str">
        <f t="shared" si="46"/>
        <v>6413 SL</v>
      </c>
      <c r="Q88" s="76" t="s">
        <v>6187</v>
      </c>
      <c r="R88" s="76" t="s">
        <v>6187</v>
      </c>
      <c r="S88" s="49">
        <f t="shared" si="59"/>
        <v>0</v>
      </c>
      <c r="T88" s="49">
        <f t="shared" si="47"/>
        <v>0</v>
      </c>
      <c r="U88" s="49">
        <v>158.92307692307691</v>
      </c>
      <c r="V88" s="49">
        <f t="shared" si="48"/>
        <v>158.92307692307691</v>
      </c>
      <c r="W88" s="49">
        <f>V88*M88</f>
        <v>9535.3846153846134</v>
      </c>
      <c r="X88" s="90">
        <f>ROUNDUP(S88*$X$4,0)</f>
        <v>0</v>
      </c>
      <c r="Y88" s="91">
        <f t="shared" si="55"/>
        <v>0</v>
      </c>
      <c r="Z88" s="93">
        <f t="shared" si="52"/>
        <v>0</v>
      </c>
      <c r="AA88" s="94">
        <f t="shared" si="56"/>
        <v>0</v>
      </c>
      <c r="AB88" s="97">
        <f t="shared" si="53"/>
        <v>0</v>
      </c>
      <c r="AC88" s="98">
        <f t="shared" si="57"/>
        <v>0</v>
      </c>
      <c r="AD88" s="77" t="s">
        <v>3</v>
      </c>
      <c r="AE88" s="54">
        <v>0</v>
      </c>
      <c r="AF88" s="17"/>
    </row>
    <row r="89" spans="1:32" ht="16.899999999999999" customHeight="1" x14ac:dyDescent="0.3">
      <c r="A89" s="73" t="s">
        <v>35</v>
      </c>
      <c r="B89" s="74" t="s">
        <v>4076</v>
      </c>
      <c r="C89" s="48" t="s">
        <v>34</v>
      </c>
      <c r="D89" s="48">
        <v>500</v>
      </c>
      <c r="E89" s="48">
        <v>4445</v>
      </c>
      <c r="F89" s="48" t="s">
        <v>5912</v>
      </c>
      <c r="G89" s="48" t="s">
        <v>122</v>
      </c>
      <c r="H89" s="75">
        <f t="shared" si="58"/>
        <v>0.16470588235294117</v>
      </c>
      <c r="I89" s="74">
        <v>99</v>
      </c>
      <c r="J89" s="74">
        <v>85</v>
      </c>
      <c r="K89" s="48">
        <f>J89</f>
        <v>85</v>
      </c>
      <c r="L89" s="48">
        <f>$L$3</f>
        <v>-4</v>
      </c>
      <c r="M89" s="48">
        <f t="shared" si="54"/>
        <v>81</v>
      </c>
      <c r="N89" s="48">
        <v>8</v>
      </c>
      <c r="O89" s="56">
        <v>193.53</v>
      </c>
      <c r="P89" s="48" t="str">
        <f t="shared" si="46"/>
        <v>TFT20013 NA</v>
      </c>
      <c r="Q89" s="76">
        <v>7</v>
      </c>
      <c r="R89" s="76">
        <v>178</v>
      </c>
      <c r="S89" s="49">
        <f t="shared" si="59"/>
        <v>0.28076923076923077</v>
      </c>
      <c r="T89" s="49">
        <f t="shared" si="47"/>
        <v>140.38461538461539</v>
      </c>
      <c r="U89" s="49">
        <v>166.88461538461539</v>
      </c>
      <c r="V89" s="49">
        <f t="shared" si="48"/>
        <v>0.33376923076923076</v>
      </c>
      <c r="W89" s="49">
        <f>S89*M89</f>
        <v>22.742307692307694</v>
      </c>
      <c r="X89" s="90">
        <f>ROUND(S89*$X$4,0)</f>
        <v>1</v>
      </c>
      <c r="Y89" s="91">
        <f t="shared" si="55"/>
        <v>193.53</v>
      </c>
      <c r="Z89" s="93">
        <f t="shared" si="52"/>
        <v>24</v>
      </c>
      <c r="AA89" s="94">
        <f t="shared" si="56"/>
        <v>4644.72</v>
      </c>
      <c r="AB89" s="97">
        <f t="shared" si="53"/>
        <v>25</v>
      </c>
      <c r="AC89" s="98">
        <f t="shared" si="57"/>
        <v>4838.25</v>
      </c>
      <c r="AD89" s="77" t="s">
        <v>3</v>
      </c>
      <c r="AE89" s="54">
        <v>4838.25</v>
      </c>
      <c r="AF89" s="17"/>
    </row>
    <row r="90" spans="1:32" ht="16.899999999999999" customHeight="1" x14ac:dyDescent="0.3">
      <c r="A90" s="73" t="s">
        <v>7</v>
      </c>
      <c r="B90" s="74" t="s">
        <v>2589</v>
      </c>
      <c r="C90" s="48" t="s">
        <v>1432</v>
      </c>
      <c r="D90" s="48">
        <v>1000</v>
      </c>
      <c r="E90" s="48">
        <v>621</v>
      </c>
      <c r="F90" s="48" t="s">
        <v>6128</v>
      </c>
      <c r="G90" s="48" t="s">
        <v>35</v>
      </c>
      <c r="H90" s="75">
        <f t="shared" si="58"/>
        <v>2.564102564102564E-2</v>
      </c>
      <c r="I90" s="74">
        <v>40</v>
      </c>
      <c r="J90" s="74">
        <v>39</v>
      </c>
      <c r="K90" s="48">
        <f>J90</f>
        <v>39</v>
      </c>
      <c r="L90" s="48">
        <f>$L$3</f>
        <v>-4</v>
      </c>
      <c r="M90" s="48">
        <f t="shared" si="54"/>
        <v>35</v>
      </c>
      <c r="N90" s="48">
        <v>41</v>
      </c>
      <c r="O90" s="56">
        <v>103.95</v>
      </c>
      <c r="P90" s="48" t="str">
        <f t="shared" si="46"/>
        <v>6716 BK</v>
      </c>
      <c r="Q90" s="76">
        <v>218</v>
      </c>
      <c r="R90" s="76">
        <v>596</v>
      </c>
      <c r="S90" s="49">
        <f t="shared" si="59"/>
        <v>3.0353846153846149</v>
      </c>
      <c r="T90" s="49">
        <f t="shared" si="47"/>
        <v>3035.3846153846148</v>
      </c>
      <c r="U90" s="49">
        <v>3594.1153846153838</v>
      </c>
      <c r="V90" s="49">
        <f t="shared" si="48"/>
        <v>3.5941153846153839</v>
      </c>
      <c r="W90" s="49">
        <f>S90*M90</f>
        <v>106.23846153846152</v>
      </c>
      <c r="X90" s="90">
        <f>ROUND(S90*$X$4,0)</f>
        <v>15</v>
      </c>
      <c r="Y90" s="91">
        <f t="shared" si="55"/>
        <v>1559.25</v>
      </c>
      <c r="Z90" s="93">
        <f t="shared" si="52"/>
        <v>121</v>
      </c>
      <c r="AA90" s="94">
        <f t="shared" si="56"/>
        <v>12577.95</v>
      </c>
      <c r="AB90" s="97">
        <f t="shared" si="53"/>
        <v>136</v>
      </c>
      <c r="AC90" s="98">
        <f t="shared" si="57"/>
        <v>14137.2</v>
      </c>
      <c r="AD90" s="77" t="s">
        <v>3</v>
      </c>
      <c r="AE90" s="54">
        <v>14137.2</v>
      </c>
      <c r="AF90" s="17"/>
    </row>
    <row r="91" spans="1:32" ht="16.899999999999999" customHeight="1" x14ac:dyDescent="0.3">
      <c r="A91" s="73" t="s">
        <v>7</v>
      </c>
      <c r="B91" s="74" t="s">
        <v>3848</v>
      </c>
      <c r="C91" s="48" t="s">
        <v>1797</v>
      </c>
      <c r="D91" s="48">
        <v>100</v>
      </c>
      <c r="E91" s="48">
        <v>7880</v>
      </c>
      <c r="F91" s="48" t="s">
        <v>5908</v>
      </c>
      <c r="G91" s="48" t="s">
        <v>122</v>
      </c>
      <c r="H91" s="75">
        <f t="shared" si="58"/>
        <v>0.5730337078651685</v>
      </c>
      <c r="I91" s="74">
        <v>140</v>
      </c>
      <c r="J91" s="74">
        <v>89</v>
      </c>
      <c r="K91" s="48">
        <f>J91</f>
        <v>89</v>
      </c>
      <c r="L91" s="48">
        <f>$L$3</f>
        <v>-4</v>
      </c>
      <c r="M91" s="48">
        <f t="shared" si="54"/>
        <v>85</v>
      </c>
      <c r="N91" s="48">
        <v>302</v>
      </c>
      <c r="O91" s="56">
        <v>22.36</v>
      </c>
      <c r="P91" s="48" t="str">
        <f t="shared" si="46"/>
        <v>F3501/16 CL</v>
      </c>
      <c r="Q91" s="76">
        <v>136</v>
      </c>
      <c r="R91" s="76">
        <v>406</v>
      </c>
      <c r="S91" s="49">
        <f t="shared" si="59"/>
        <v>1.9330769230769231</v>
      </c>
      <c r="T91" s="49">
        <f t="shared" si="47"/>
        <v>193.30769230769232</v>
      </c>
      <c r="U91" s="49">
        <v>200.95923076923077</v>
      </c>
      <c r="V91" s="49">
        <f t="shared" si="48"/>
        <v>2.0095923076923077</v>
      </c>
      <c r="W91" s="49">
        <f>S91*M91</f>
        <v>164.31153846153848</v>
      </c>
      <c r="X91" s="90">
        <f>ROUND(S91*$X$4,0)</f>
        <v>10</v>
      </c>
      <c r="Y91" s="91">
        <f t="shared" si="55"/>
        <v>223.6</v>
      </c>
      <c r="Z91" s="93">
        <f t="shared" si="52"/>
        <v>174</v>
      </c>
      <c r="AA91" s="94">
        <f t="shared" si="56"/>
        <v>3890.64</v>
      </c>
      <c r="AB91" s="97">
        <f t="shared" si="53"/>
        <v>184</v>
      </c>
      <c r="AC91" s="98">
        <f t="shared" si="57"/>
        <v>4114.24</v>
      </c>
      <c r="AD91" s="77" t="s">
        <v>3</v>
      </c>
      <c r="AE91" s="54">
        <v>4114.24</v>
      </c>
      <c r="AF91" s="17"/>
    </row>
    <row r="92" spans="1:32" ht="16.899999999999999" customHeight="1" x14ac:dyDescent="0.3">
      <c r="A92" s="73" t="s">
        <v>7</v>
      </c>
      <c r="B92" s="74" t="s">
        <v>5606</v>
      </c>
      <c r="C92" s="48" t="s">
        <v>1797</v>
      </c>
      <c r="D92" s="48">
        <v>100</v>
      </c>
      <c r="E92" s="48">
        <v>7880</v>
      </c>
      <c r="F92" s="48" t="s">
        <v>5908</v>
      </c>
      <c r="G92" s="48" t="s">
        <v>122</v>
      </c>
      <c r="H92" s="75">
        <f t="shared" si="58"/>
        <v>0.7865168539325843</v>
      </c>
      <c r="I92" s="74">
        <v>159</v>
      </c>
      <c r="J92" s="74">
        <v>89</v>
      </c>
      <c r="K92" s="48">
        <f>J92</f>
        <v>89</v>
      </c>
      <c r="L92" s="48">
        <f>$L$3</f>
        <v>-4</v>
      </c>
      <c r="M92" s="48">
        <f t="shared" si="54"/>
        <v>85</v>
      </c>
      <c r="N92" s="48">
        <v>31</v>
      </c>
      <c r="O92" s="56">
        <v>261.75</v>
      </c>
      <c r="P92" s="48" t="str">
        <f t="shared" si="46"/>
        <v>FFLEX2 SL</v>
      </c>
      <c r="Q92" s="76">
        <v>15</v>
      </c>
      <c r="R92" s="76">
        <v>42</v>
      </c>
      <c r="S92" s="49">
        <f t="shared" si="59"/>
        <v>0.21000000000000002</v>
      </c>
      <c r="T92" s="49">
        <f t="shared" si="47"/>
        <v>21.000000000000004</v>
      </c>
      <c r="U92" s="49">
        <v>26.528846153846157</v>
      </c>
      <c r="V92" s="49">
        <f t="shared" si="48"/>
        <v>0.26528846153846158</v>
      </c>
      <c r="W92" s="49">
        <f>S92*M92</f>
        <v>17.850000000000001</v>
      </c>
      <c r="X92" s="90">
        <f>ROUND(S92*$X$4,0)</f>
        <v>1</v>
      </c>
      <c r="Y92" s="91">
        <f t="shared" si="55"/>
        <v>261.75</v>
      </c>
      <c r="Z92" s="93">
        <f t="shared" si="52"/>
        <v>19</v>
      </c>
      <c r="AA92" s="94">
        <f t="shared" si="56"/>
        <v>4973.25</v>
      </c>
      <c r="AB92" s="97">
        <f t="shared" si="53"/>
        <v>20</v>
      </c>
      <c r="AC92" s="98">
        <f t="shared" si="57"/>
        <v>5235</v>
      </c>
      <c r="AD92" s="77" t="s">
        <v>3</v>
      </c>
      <c r="AE92" s="54">
        <v>5235</v>
      </c>
      <c r="AF92" s="17"/>
    </row>
    <row r="93" spans="1:32" ht="16.899999999999999" customHeight="1" x14ac:dyDescent="0.3">
      <c r="A93" s="73" t="s">
        <v>7</v>
      </c>
      <c r="B93" s="74" t="s">
        <v>3337</v>
      </c>
      <c r="C93" s="48" t="s">
        <v>464</v>
      </c>
      <c r="D93" s="48">
        <v>1</v>
      </c>
      <c r="E93" s="48">
        <v>4013</v>
      </c>
      <c r="F93" s="48" t="s">
        <v>6180</v>
      </c>
      <c r="G93" s="48" t="s">
        <v>112</v>
      </c>
      <c r="H93" s="75">
        <f t="shared" si="58"/>
        <v>0.55000000000000004</v>
      </c>
      <c r="I93" s="74">
        <v>93</v>
      </c>
      <c r="J93" s="74">
        <v>60</v>
      </c>
      <c r="K93" s="48">
        <f>J93</f>
        <v>60</v>
      </c>
      <c r="L93" s="48">
        <f>$L$3</f>
        <v>-4</v>
      </c>
      <c r="M93" s="48">
        <f t="shared" si="54"/>
        <v>56</v>
      </c>
      <c r="N93" s="48">
        <v>67424</v>
      </c>
      <c r="O93" s="56">
        <v>0.11</v>
      </c>
      <c r="P93" s="48" t="str">
        <f t="shared" si="46"/>
        <v>5854 RD</v>
      </c>
      <c r="Q93" s="76" t="s">
        <v>6187</v>
      </c>
      <c r="R93" s="76" t="s">
        <v>6187</v>
      </c>
      <c r="S93" s="49">
        <f t="shared" si="59"/>
        <v>0</v>
      </c>
      <c r="T93" s="49">
        <f t="shared" si="47"/>
        <v>0</v>
      </c>
      <c r="U93" s="49">
        <v>408.11538461538464</v>
      </c>
      <c r="V93" s="49">
        <f t="shared" si="48"/>
        <v>408.11538461538464</v>
      </c>
      <c r="W93" s="49">
        <f>S93*M93</f>
        <v>0</v>
      </c>
      <c r="X93" s="90">
        <f>ROUND(V93*$X$4,0)</f>
        <v>2041</v>
      </c>
      <c r="Y93" s="91">
        <f t="shared" si="55"/>
        <v>224.51</v>
      </c>
      <c r="Z93" s="93">
        <f>ROUND((V93*M93)+X93,0)</f>
        <v>24895</v>
      </c>
      <c r="AA93" s="94">
        <f t="shared" si="56"/>
        <v>2738.45</v>
      </c>
      <c r="AB93" s="97">
        <f>ROUND((V93*$AB$4)+Z93,0)</f>
        <v>26936</v>
      </c>
      <c r="AC93" s="98">
        <f t="shared" si="57"/>
        <v>2962.96</v>
      </c>
      <c r="AD93" s="77" t="s">
        <v>5889</v>
      </c>
      <c r="AE93" s="54">
        <v>2962.96</v>
      </c>
      <c r="AF93" s="17"/>
    </row>
    <row r="94" spans="1:32" ht="16.899999999999999" customHeight="1" x14ac:dyDescent="0.3">
      <c r="A94" s="73" t="s">
        <v>7</v>
      </c>
      <c r="B94" s="74" t="s">
        <v>4314</v>
      </c>
      <c r="C94" s="48" t="s">
        <v>1370</v>
      </c>
      <c r="D94" s="48">
        <v>1</v>
      </c>
      <c r="E94" s="48">
        <v>2834</v>
      </c>
      <c r="F94" s="48" t="s">
        <v>6126</v>
      </c>
      <c r="G94" s="48">
        <v>2</v>
      </c>
      <c r="H94" s="75">
        <f t="shared" si="58"/>
        <v>-0.6071428571428571</v>
      </c>
      <c r="I94" s="74">
        <v>55</v>
      </c>
      <c r="J94" s="74">
        <v>140</v>
      </c>
      <c r="K94" s="48">
        <f>I94</f>
        <v>55</v>
      </c>
      <c r="L94" s="48"/>
      <c r="M94" s="48">
        <f t="shared" si="54"/>
        <v>55</v>
      </c>
      <c r="N94" s="48">
        <v>12992</v>
      </c>
      <c r="O94" s="56">
        <v>0.90912999999999999</v>
      </c>
      <c r="P94" s="48" t="str">
        <f t="shared" si="46"/>
        <v>65203CY SL</v>
      </c>
      <c r="Q94" s="76" t="s">
        <v>6187</v>
      </c>
      <c r="R94" s="76" t="s">
        <v>6187</v>
      </c>
      <c r="S94" s="49">
        <f t="shared" si="59"/>
        <v>0</v>
      </c>
      <c r="T94" s="49">
        <f t="shared" si="47"/>
        <v>0</v>
      </c>
      <c r="U94" s="49">
        <v>38.807692307692307</v>
      </c>
      <c r="V94" s="49">
        <f t="shared" si="48"/>
        <v>38.807692307692307</v>
      </c>
      <c r="W94" s="49">
        <f>V94*M94</f>
        <v>2134.4230769230767</v>
      </c>
      <c r="X94" s="90">
        <f t="shared" ref="X94:X95" si="61">ROUNDUP(S94*$X$4,0)</f>
        <v>0</v>
      </c>
      <c r="Y94" s="91">
        <f t="shared" si="55"/>
        <v>0</v>
      </c>
      <c r="Z94" s="93">
        <f t="shared" ref="Z94:Z99" si="62">ROUND((S94*M94)+X94,0)</f>
        <v>0</v>
      </c>
      <c r="AA94" s="94">
        <f t="shared" si="56"/>
        <v>0</v>
      </c>
      <c r="AB94" s="97">
        <f t="shared" ref="AB94:AB99" si="63">ROUND((S94*$AB$4)+Z94,0)</f>
        <v>0</v>
      </c>
      <c r="AC94" s="98">
        <f t="shared" si="57"/>
        <v>0</v>
      </c>
      <c r="AD94" s="77" t="s">
        <v>3</v>
      </c>
      <c r="AE94" s="54">
        <v>0</v>
      </c>
      <c r="AF94" s="17"/>
    </row>
    <row r="95" spans="1:32" ht="16.899999999999999" customHeight="1" x14ac:dyDescent="0.3">
      <c r="A95" s="73" t="s">
        <v>7</v>
      </c>
      <c r="B95" s="74" t="s">
        <v>5451</v>
      </c>
      <c r="C95" s="48" t="s">
        <v>10</v>
      </c>
      <c r="D95" s="48">
        <v>1</v>
      </c>
      <c r="E95" s="48">
        <v>2834</v>
      </c>
      <c r="F95" s="48" t="s">
        <v>6126</v>
      </c>
      <c r="G95" s="48">
        <v>2</v>
      </c>
      <c r="H95" s="75">
        <f t="shared" si="58"/>
        <v>-0.125</v>
      </c>
      <c r="I95" s="74">
        <v>35</v>
      </c>
      <c r="J95" s="74">
        <v>40</v>
      </c>
      <c r="K95" s="48">
        <f>I95</f>
        <v>35</v>
      </c>
      <c r="L95" s="48"/>
      <c r="M95" s="48">
        <f t="shared" si="54"/>
        <v>35</v>
      </c>
      <c r="N95" s="48">
        <v>21327</v>
      </c>
      <c r="O95" s="56">
        <v>0.32485000000000003</v>
      </c>
      <c r="P95" s="48" t="str">
        <f t="shared" si="46"/>
        <v>6054C SL</v>
      </c>
      <c r="Q95" s="76" t="s">
        <v>6187</v>
      </c>
      <c r="R95" s="76" t="s">
        <v>6187</v>
      </c>
      <c r="S95" s="49">
        <f t="shared" si="59"/>
        <v>0</v>
      </c>
      <c r="T95" s="49">
        <f t="shared" si="47"/>
        <v>0</v>
      </c>
      <c r="U95" s="49">
        <v>340.23076923076923</v>
      </c>
      <c r="V95" s="49">
        <f t="shared" si="48"/>
        <v>340.23076923076923</v>
      </c>
      <c r="W95" s="49">
        <f>V95*M95</f>
        <v>11908.076923076924</v>
      </c>
      <c r="X95" s="90">
        <f t="shared" si="61"/>
        <v>0</v>
      </c>
      <c r="Y95" s="91">
        <f t="shared" si="55"/>
        <v>0</v>
      </c>
      <c r="Z95" s="93">
        <f t="shared" si="62"/>
        <v>0</v>
      </c>
      <c r="AA95" s="94">
        <f t="shared" si="56"/>
        <v>0</v>
      </c>
      <c r="AB95" s="97">
        <f t="shared" si="63"/>
        <v>0</v>
      </c>
      <c r="AC95" s="98">
        <f t="shared" si="57"/>
        <v>0</v>
      </c>
      <c r="AD95" s="77" t="s">
        <v>3</v>
      </c>
      <c r="AE95" s="54">
        <v>0</v>
      </c>
      <c r="AF95" s="17"/>
    </row>
    <row r="96" spans="1:32" ht="16.899999999999999" customHeight="1" x14ac:dyDescent="0.3">
      <c r="A96" s="73" t="s">
        <v>35</v>
      </c>
      <c r="B96" s="74" t="s">
        <v>2406</v>
      </c>
      <c r="C96" s="48" t="s">
        <v>1432</v>
      </c>
      <c r="D96" s="48">
        <v>5000</v>
      </c>
      <c r="E96" s="48">
        <v>621</v>
      </c>
      <c r="F96" s="48" t="s">
        <v>6128</v>
      </c>
      <c r="G96" s="48" t="s">
        <v>112</v>
      </c>
      <c r="H96" s="75">
        <f t="shared" si="58"/>
        <v>2.564102564102564E-2</v>
      </c>
      <c r="I96" s="74">
        <v>40</v>
      </c>
      <c r="J96" s="74">
        <v>39</v>
      </c>
      <c r="K96" s="48">
        <f>J96</f>
        <v>39</v>
      </c>
      <c r="L96" s="48">
        <f>$L$3</f>
        <v>-4</v>
      </c>
      <c r="M96" s="48">
        <f t="shared" si="54"/>
        <v>35</v>
      </c>
      <c r="N96" s="48">
        <v>36</v>
      </c>
      <c r="O96" s="56">
        <v>92.95</v>
      </c>
      <c r="P96" s="48" t="str">
        <f t="shared" si="46"/>
        <v>6712 SL</v>
      </c>
      <c r="Q96" s="76">
        <v>32</v>
      </c>
      <c r="R96" s="76">
        <v>60</v>
      </c>
      <c r="S96" s="49">
        <f t="shared" si="59"/>
        <v>0.41384615384615386</v>
      </c>
      <c r="T96" s="49">
        <f t="shared" si="47"/>
        <v>2069.2307692307695</v>
      </c>
      <c r="U96" s="49">
        <v>3320.9230769230771</v>
      </c>
      <c r="V96" s="49">
        <f t="shared" si="48"/>
        <v>0.66418461538461537</v>
      </c>
      <c r="W96" s="49">
        <f t="shared" ref="W96:W100" si="64">S96*M96</f>
        <v>14.484615384615385</v>
      </c>
      <c r="X96" s="90">
        <f>ROUND(S96*$X$4,0)</f>
        <v>2</v>
      </c>
      <c r="Y96" s="91">
        <f t="shared" si="55"/>
        <v>185.9</v>
      </c>
      <c r="Z96" s="93">
        <f t="shared" si="62"/>
        <v>16</v>
      </c>
      <c r="AA96" s="94">
        <f t="shared" si="56"/>
        <v>1487.2</v>
      </c>
      <c r="AB96" s="97">
        <f t="shared" si="63"/>
        <v>18</v>
      </c>
      <c r="AC96" s="98">
        <f t="shared" si="57"/>
        <v>1673.1000000000001</v>
      </c>
      <c r="AD96" s="77" t="s">
        <v>3</v>
      </c>
      <c r="AE96" s="54">
        <v>1673.1000000000001</v>
      </c>
      <c r="AF96" s="17"/>
    </row>
    <row r="97" spans="1:32" ht="16.899999999999999" customHeight="1" x14ac:dyDescent="0.3">
      <c r="A97" s="73" t="s">
        <v>35</v>
      </c>
      <c r="B97" s="74" t="s">
        <v>4132</v>
      </c>
      <c r="C97" s="48" t="s">
        <v>1797</v>
      </c>
      <c r="D97" s="48">
        <v>250</v>
      </c>
      <c r="E97" s="48">
        <v>7880</v>
      </c>
      <c r="F97" s="48" t="s">
        <v>5908</v>
      </c>
      <c r="G97" s="48" t="s">
        <v>122</v>
      </c>
      <c r="H97" s="75">
        <f t="shared" si="58"/>
        <v>0.4</v>
      </c>
      <c r="I97" s="74">
        <v>140</v>
      </c>
      <c r="J97" s="74">
        <v>100</v>
      </c>
      <c r="K97" s="48">
        <f>J97</f>
        <v>100</v>
      </c>
      <c r="L97" s="48">
        <f>$L$3</f>
        <v>-4</v>
      </c>
      <c r="M97" s="48">
        <f t="shared" si="54"/>
        <v>96</v>
      </c>
      <c r="N97" s="48">
        <v>185</v>
      </c>
      <c r="O97" s="56">
        <v>96.73</v>
      </c>
      <c r="P97" s="48" t="str">
        <f t="shared" si="46"/>
        <v>F321V1IN BK</v>
      </c>
      <c r="Q97" s="76">
        <v>45</v>
      </c>
      <c r="R97" s="76">
        <v>52</v>
      </c>
      <c r="S97" s="49">
        <f t="shared" si="59"/>
        <v>0.5446153846153845</v>
      </c>
      <c r="T97" s="49">
        <f t="shared" si="47"/>
        <v>136.15384615384613</v>
      </c>
      <c r="U97" s="49">
        <v>136.15384615384613</v>
      </c>
      <c r="V97" s="49">
        <f t="shared" si="48"/>
        <v>0.5446153846153845</v>
      </c>
      <c r="W97" s="49">
        <f t="shared" si="64"/>
        <v>52.283076923076912</v>
      </c>
      <c r="X97" s="90">
        <f>ROUND(S97*$X$4,0)</f>
        <v>3</v>
      </c>
      <c r="Y97" s="91">
        <f t="shared" si="55"/>
        <v>290.19</v>
      </c>
      <c r="Z97" s="93">
        <f t="shared" si="62"/>
        <v>55</v>
      </c>
      <c r="AA97" s="94">
        <f t="shared" si="56"/>
        <v>5320.1500000000005</v>
      </c>
      <c r="AB97" s="97">
        <f t="shared" si="63"/>
        <v>58</v>
      </c>
      <c r="AC97" s="98">
        <f t="shared" si="57"/>
        <v>5610.34</v>
      </c>
      <c r="AD97" s="77" t="s">
        <v>3</v>
      </c>
      <c r="AE97" s="54">
        <v>5610.34</v>
      </c>
      <c r="AF97" s="17"/>
    </row>
    <row r="98" spans="1:32" ht="16.899999999999999" customHeight="1" x14ac:dyDescent="0.3">
      <c r="A98" s="73" t="s">
        <v>7</v>
      </c>
      <c r="B98" s="74" t="s">
        <v>4376</v>
      </c>
      <c r="C98" s="48" t="s">
        <v>1154</v>
      </c>
      <c r="D98" s="48">
        <v>1000</v>
      </c>
      <c r="E98" s="48">
        <v>2834</v>
      </c>
      <c r="F98" s="48" t="s">
        <v>6126</v>
      </c>
      <c r="G98" s="48">
        <v>2</v>
      </c>
      <c r="H98" s="75">
        <f t="shared" si="58"/>
        <v>-0.45</v>
      </c>
      <c r="I98" s="74">
        <v>55</v>
      </c>
      <c r="J98" s="74">
        <v>100</v>
      </c>
      <c r="K98" s="48">
        <f>I98</f>
        <v>55</v>
      </c>
      <c r="L98" s="48"/>
      <c r="M98" s="48">
        <f t="shared" si="54"/>
        <v>55</v>
      </c>
      <c r="N98" s="48">
        <v>8</v>
      </c>
      <c r="O98" s="56">
        <v>836.62</v>
      </c>
      <c r="P98" s="48" t="str">
        <f t="shared" si="46"/>
        <v>5170/15C SL</v>
      </c>
      <c r="Q98" s="76">
        <v>18</v>
      </c>
      <c r="R98" s="76">
        <v>50</v>
      </c>
      <c r="S98" s="49">
        <f t="shared" si="59"/>
        <v>0.25153846153846154</v>
      </c>
      <c r="T98" s="49">
        <f t="shared" si="47"/>
        <v>251.53846153846155</v>
      </c>
      <c r="U98" s="49">
        <v>259.26923076923077</v>
      </c>
      <c r="V98" s="49">
        <f t="shared" si="48"/>
        <v>0.25926923076923075</v>
      </c>
      <c r="W98" s="49">
        <f t="shared" si="64"/>
        <v>13.834615384615384</v>
      </c>
      <c r="X98" s="90">
        <f>ROUND(S98*$X$4,0)</f>
        <v>1</v>
      </c>
      <c r="Y98" s="91">
        <f t="shared" si="55"/>
        <v>836.62</v>
      </c>
      <c r="Z98" s="93">
        <f t="shared" si="62"/>
        <v>15</v>
      </c>
      <c r="AA98" s="94">
        <f t="shared" si="56"/>
        <v>12549.3</v>
      </c>
      <c r="AB98" s="97">
        <f t="shared" si="63"/>
        <v>16</v>
      </c>
      <c r="AC98" s="98">
        <f t="shared" si="57"/>
        <v>13385.92</v>
      </c>
      <c r="AD98" s="77" t="s">
        <v>3</v>
      </c>
      <c r="AE98" s="54">
        <v>13385.92</v>
      </c>
      <c r="AF98" s="17"/>
    </row>
    <row r="99" spans="1:32" ht="12.75" customHeight="1" x14ac:dyDescent="0.3">
      <c r="A99" s="73" t="s">
        <v>7</v>
      </c>
      <c r="B99" s="74" t="s">
        <v>33</v>
      </c>
      <c r="C99" s="48" t="s">
        <v>34</v>
      </c>
      <c r="D99" s="48">
        <v>1000</v>
      </c>
      <c r="E99" s="48">
        <v>4008</v>
      </c>
      <c r="F99" s="48" t="s">
        <v>5910</v>
      </c>
      <c r="G99" s="48" t="s">
        <v>35</v>
      </c>
      <c r="H99" s="75">
        <f t="shared" si="58"/>
        <v>0</v>
      </c>
      <c r="I99" s="74">
        <v>24</v>
      </c>
      <c r="J99" s="74">
        <v>24</v>
      </c>
      <c r="K99" s="48">
        <f>I99</f>
        <v>24</v>
      </c>
      <c r="L99" s="48">
        <f>$L$3</f>
        <v>-4</v>
      </c>
      <c r="M99" s="48">
        <f t="shared" si="54"/>
        <v>20</v>
      </c>
      <c r="N99" s="48">
        <v>7</v>
      </c>
      <c r="O99" s="56">
        <v>482.05</v>
      </c>
      <c r="P99" s="48" t="str">
        <f t="shared" si="46"/>
        <v>1233/2 SV</v>
      </c>
      <c r="Q99" s="76">
        <v>10</v>
      </c>
      <c r="R99" s="76">
        <v>31</v>
      </c>
      <c r="S99" s="49">
        <f t="shared" si="59"/>
        <v>0.14346153846153847</v>
      </c>
      <c r="T99" s="49">
        <f t="shared" si="47"/>
        <v>143.46153846153848</v>
      </c>
      <c r="U99" s="49">
        <v>361.50000000000006</v>
      </c>
      <c r="V99" s="49">
        <f t="shared" si="48"/>
        <v>0.36150000000000004</v>
      </c>
      <c r="W99" s="49">
        <f t="shared" si="64"/>
        <v>2.8692307692307697</v>
      </c>
      <c r="X99" s="90">
        <f>ROUND(S99*$X$3,0)</f>
        <v>1</v>
      </c>
      <c r="Y99" s="91">
        <f t="shared" si="55"/>
        <v>482.05</v>
      </c>
      <c r="Z99" s="93">
        <f t="shared" si="62"/>
        <v>4</v>
      </c>
      <c r="AA99" s="94">
        <f t="shared" si="56"/>
        <v>1928.2</v>
      </c>
      <c r="AB99" s="97">
        <f t="shared" si="63"/>
        <v>5</v>
      </c>
      <c r="AC99" s="98">
        <f t="shared" si="57"/>
        <v>2410.25</v>
      </c>
      <c r="AD99" s="77" t="s">
        <v>3</v>
      </c>
      <c r="AE99" s="54">
        <v>2410.25</v>
      </c>
      <c r="AF99" s="17"/>
    </row>
    <row r="100" spans="1:32" ht="16.899999999999999" customHeight="1" x14ac:dyDescent="0.3">
      <c r="A100" s="73" t="s">
        <v>35</v>
      </c>
      <c r="B100" s="74" t="s">
        <v>3903</v>
      </c>
      <c r="C100" s="48" t="s">
        <v>2144</v>
      </c>
      <c r="D100" s="48">
        <v>1</v>
      </c>
      <c r="E100" s="48">
        <v>4013</v>
      </c>
      <c r="F100" s="48" t="s">
        <v>6180</v>
      </c>
      <c r="G100" s="48" t="s">
        <v>35</v>
      </c>
      <c r="H100" s="75">
        <f t="shared" si="58"/>
        <v>0.14893617021276595</v>
      </c>
      <c r="I100" s="74">
        <v>108</v>
      </c>
      <c r="J100" s="74">
        <v>94</v>
      </c>
      <c r="K100" s="48">
        <f>J100</f>
        <v>94</v>
      </c>
      <c r="L100" s="48">
        <f>$L$3</f>
        <v>-4</v>
      </c>
      <c r="M100" s="48">
        <f t="shared" si="54"/>
        <v>90</v>
      </c>
      <c r="N100" s="48">
        <v>3142</v>
      </c>
      <c r="O100" s="56">
        <v>1.41</v>
      </c>
      <c r="P100" s="48" t="str">
        <f t="shared" si="46"/>
        <v>M1224 WH</v>
      </c>
      <c r="Q100" s="76">
        <v>0</v>
      </c>
      <c r="R100" s="76">
        <v>0</v>
      </c>
      <c r="S100" s="49">
        <f t="shared" si="59"/>
        <v>0</v>
      </c>
      <c r="T100" s="49">
        <f t="shared" si="47"/>
        <v>0</v>
      </c>
      <c r="U100" s="49">
        <v>26.53846153846154</v>
      </c>
      <c r="V100" s="49">
        <f t="shared" si="48"/>
        <v>26.53846153846154</v>
      </c>
      <c r="W100" s="49">
        <f t="shared" si="64"/>
        <v>0</v>
      </c>
      <c r="X100" s="90">
        <f>ROUND(V100*$X$4,0)</f>
        <v>133</v>
      </c>
      <c r="Y100" s="91">
        <f t="shared" si="55"/>
        <v>187.53</v>
      </c>
      <c r="Z100" s="93">
        <f>ROUND((V100*M100)+X100,0)</f>
        <v>2521</v>
      </c>
      <c r="AA100" s="94">
        <f t="shared" si="56"/>
        <v>3554.6099999999997</v>
      </c>
      <c r="AB100" s="97">
        <f>ROUND((V100*$AB$4)+Z100,0)</f>
        <v>2654</v>
      </c>
      <c r="AC100" s="98">
        <f t="shared" si="57"/>
        <v>3742.14</v>
      </c>
      <c r="AD100" s="77" t="s">
        <v>5889</v>
      </c>
      <c r="AE100" s="54">
        <v>3742.14</v>
      </c>
      <c r="AF100" s="17"/>
    </row>
    <row r="101" spans="1:32" ht="16.899999999999999" customHeight="1" x14ac:dyDescent="0.3">
      <c r="A101" s="73" t="s">
        <v>7</v>
      </c>
      <c r="B101" s="74" t="s">
        <v>5086</v>
      </c>
      <c r="C101" s="48" t="s">
        <v>1370</v>
      </c>
      <c r="D101" s="48">
        <v>1</v>
      </c>
      <c r="E101" s="48">
        <v>2834</v>
      </c>
      <c r="F101" s="48" t="s">
        <v>6126</v>
      </c>
      <c r="G101" s="48">
        <v>2</v>
      </c>
      <c r="H101" s="75">
        <f t="shared" si="58"/>
        <v>-0.76086956521739135</v>
      </c>
      <c r="I101" s="74">
        <v>55</v>
      </c>
      <c r="J101" s="74">
        <v>230</v>
      </c>
      <c r="K101" s="48">
        <f>I101</f>
        <v>55</v>
      </c>
      <c r="L101" s="48"/>
      <c r="M101" s="48">
        <f t="shared" si="54"/>
        <v>55</v>
      </c>
      <c r="N101" s="48">
        <v>10525</v>
      </c>
      <c r="O101" s="56">
        <v>0.45416000000000001</v>
      </c>
      <c r="P101" s="48" t="str">
        <f t="shared" si="46"/>
        <v>85804 BK</v>
      </c>
      <c r="Q101" s="76" t="s">
        <v>6187</v>
      </c>
      <c r="R101" s="76" t="s">
        <v>6187</v>
      </c>
      <c r="S101" s="49">
        <f t="shared" si="59"/>
        <v>0</v>
      </c>
      <c r="T101" s="49">
        <f t="shared" si="47"/>
        <v>0</v>
      </c>
      <c r="U101" s="49">
        <v>26.807692307692307</v>
      </c>
      <c r="V101" s="49">
        <f t="shared" si="48"/>
        <v>26.807692307692307</v>
      </c>
      <c r="W101" s="49">
        <f>V101*M101</f>
        <v>1474.4230769230769</v>
      </c>
      <c r="X101" s="90">
        <f>ROUNDUP(S101*$X$4,0)</f>
        <v>0</v>
      </c>
      <c r="Y101" s="91">
        <f t="shared" si="55"/>
        <v>0</v>
      </c>
      <c r="Z101" s="93">
        <f>ROUND((S101*M101)+X101,0)</f>
        <v>0</v>
      </c>
      <c r="AA101" s="94">
        <f t="shared" si="56"/>
        <v>0</v>
      </c>
      <c r="AB101" s="97">
        <f>ROUND((S101*$AB$4)+Z101,0)</f>
        <v>0</v>
      </c>
      <c r="AC101" s="98">
        <f t="shared" si="57"/>
        <v>0</v>
      </c>
      <c r="AD101" s="77" t="s">
        <v>3</v>
      </c>
      <c r="AE101" s="54">
        <v>0</v>
      </c>
      <c r="AF101" s="17"/>
    </row>
    <row r="102" spans="1:32" ht="16.899999999999999" customHeight="1" x14ac:dyDescent="0.3">
      <c r="A102" s="73" t="s">
        <v>7</v>
      </c>
      <c r="B102" s="74" t="s">
        <v>2673</v>
      </c>
      <c r="C102" s="48" t="s">
        <v>1797</v>
      </c>
      <c r="D102" s="48">
        <v>3000</v>
      </c>
      <c r="E102" s="48">
        <v>7880</v>
      </c>
      <c r="F102" s="48" t="s">
        <v>5908</v>
      </c>
      <c r="G102" s="48" t="s">
        <v>122</v>
      </c>
      <c r="H102" s="75">
        <f t="shared" si="58"/>
        <v>0.55555555555555558</v>
      </c>
      <c r="I102" s="74">
        <v>140</v>
      </c>
      <c r="J102" s="74">
        <v>90</v>
      </c>
      <c r="K102" s="48">
        <f>J102</f>
        <v>90</v>
      </c>
      <c r="L102" s="48">
        <f t="shared" ref="L102:L106" si="65">$L$3</f>
        <v>-4</v>
      </c>
      <c r="M102" s="48">
        <f t="shared" si="54"/>
        <v>86</v>
      </c>
      <c r="N102" s="48">
        <v>28</v>
      </c>
      <c r="O102" s="56">
        <v>280.41428999999999</v>
      </c>
      <c r="P102" s="48" t="str">
        <f t="shared" si="46"/>
        <v>F221B3/64 BK</v>
      </c>
      <c r="Q102" s="76">
        <v>10</v>
      </c>
      <c r="R102" s="76">
        <v>87</v>
      </c>
      <c r="S102" s="49">
        <f t="shared" si="59"/>
        <v>0.20807692307692308</v>
      </c>
      <c r="T102" s="49">
        <f t="shared" si="47"/>
        <v>624.23076923076928</v>
      </c>
      <c r="U102" s="49">
        <v>753.46153846153857</v>
      </c>
      <c r="V102" s="49">
        <f t="shared" si="48"/>
        <v>0.25115384615384617</v>
      </c>
      <c r="W102" s="49">
        <f>S102*M102</f>
        <v>17.894615384615385</v>
      </c>
      <c r="X102" s="90">
        <f t="shared" ref="X102:X103" si="66">ROUND(S102*$X$4,0)</f>
        <v>1</v>
      </c>
      <c r="Y102" s="91">
        <f t="shared" si="55"/>
        <v>280.41428999999999</v>
      </c>
      <c r="Z102" s="93">
        <f>ROUND((S102*M102)+X102,0)</f>
        <v>19</v>
      </c>
      <c r="AA102" s="94">
        <f t="shared" si="56"/>
        <v>5327.8715099999999</v>
      </c>
      <c r="AB102" s="97">
        <f>ROUND((S102*$AB$4)+Z102,0)</f>
        <v>20</v>
      </c>
      <c r="AC102" s="98">
        <f t="shared" si="57"/>
        <v>5608.2857999999997</v>
      </c>
      <c r="AD102" s="77" t="s">
        <v>3</v>
      </c>
      <c r="AE102" s="54">
        <v>5608.2857999999997</v>
      </c>
      <c r="AF102" s="17"/>
    </row>
    <row r="103" spans="1:32" ht="16.899999999999999" customHeight="1" x14ac:dyDescent="0.3">
      <c r="A103" s="73" t="s">
        <v>7</v>
      </c>
      <c r="B103" s="74" t="s">
        <v>4322</v>
      </c>
      <c r="C103" s="48" t="s">
        <v>395</v>
      </c>
      <c r="D103" s="48">
        <v>1</v>
      </c>
      <c r="E103" s="48">
        <v>3506</v>
      </c>
      <c r="F103" s="48" t="s">
        <v>6132</v>
      </c>
      <c r="G103" s="48" t="s">
        <v>35</v>
      </c>
      <c r="H103" s="75">
        <f t="shared" si="58"/>
        <v>0</v>
      </c>
      <c r="I103" s="74">
        <v>38</v>
      </c>
      <c r="J103" s="74">
        <v>38</v>
      </c>
      <c r="K103" s="48">
        <f>I103</f>
        <v>38</v>
      </c>
      <c r="L103" s="48">
        <f t="shared" si="65"/>
        <v>-4</v>
      </c>
      <c r="M103" s="48">
        <f t="shared" si="54"/>
        <v>34</v>
      </c>
      <c r="N103" s="48">
        <v>1338</v>
      </c>
      <c r="O103" s="56">
        <v>12</v>
      </c>
      <c r="P103" s="48" t="str">
        <f t="shared" si="46"/>
        <v>706R BK</v>
      </c>
      <c r="Q103" s="76">
        <v>100</v>
      </c>
      <c r="R103" s="76">
        <v>100</v>
      </c>
      <c r="S103" s="49">
        <f t="shared" si="59"/>
        <v>1.1923076923076923</v>
      </c>
      <c r="T103" s="49">
        <f t="shared" si="47"/>
        <v>1.1923076923076923</v>
      </c>
      <c r="U103" s="49">
        <v>1.1923076923076923</v>
      </c>
      <c r="V103" s="49">
        <f t="shared" si="48"/>
        <v>1.1923076923076923</v>
      </c>
      <c r="W103" s="49">
        <f>S103*M103</f>
        <v>40.53846153846154</v>
      </c>
      <c r="X103" s="90">
        <f t="shared" si="66"/>
        <v>6</v>
      </c>
      <c r="Y103" s="91">
        <f t="shared" si="55"/>
        <v>72</v>
      </c>
      <c r="Z103" s="93">
        <f>ROUND((S103*M103)+X103,0)</f>
        <v>47</v>
      </c>
      <c r="AA103" s="94">
        <f t="shared" si="56"/>
        <v>564</v>
      </c>
      <c r="AB103" s="97">
        <f>ROUND((S103*$AB$4)+Z103,0)</f>
        <v>53</v>
      </c>
      <c r="AC103" s="98">
        <f t="shared" si="57"/>
        <v>636</v>
      </c>
      <c r="AD103" s="77" t="s">
        <v>5890</v>
      </c>
      <c r="AE103" s="54">
        <v>636</v>
      </c>
      <c r="AF103" s="17"/>
    </row>
    <row r="104" spans="1:32" ht="16.899999999999999" customHeight="1" x14ac:dyDescent="0.3">
      <c r="A104" s="73" t="s">
        <v>7</v>
      </c>
      <c r="B104" s="74" t="s">
        <v>2935</v>
      </c>
      <c r="C104" s="48" t="s">
        <v>464</v>
      </c>
      <c r="D104" s="48">
        <v>1</v>
      </c>
      <c r="E104" s="48">
        <v>4013</v>
      </c>
      <c r="F104" s="48" t="s">
        <v>6180</v>
      </c>
      <c r="G104" s="48" t="s">
        <v>112</v>
      </c>
      <c r="H104" s="75">
        <f t="shared" si="58"/>
        <v>0.55000000000000004</v>
      </c>
      <c r="I104" s="74">
        <v>93</v>
      </c>
      <c r="J104" s="74">
        <v>60</v>
      </c>
      <c r="K104" s="48">
        <f>J104</f>
        <v>60</v>
      </c>
      <c r="L104" s="48">
        <f t="shared" si="65"/>
        <v>-4</v>
      </c>
      <c r="M104" s="48">
        <f t="shared" si="54"/>
        <v>56</v>
      </c>
      <c r="N104" s="48">
        <v>105026</v>
      </c>
      <c r="O104" s="56">
        <v>0.27</v>
      </c>
      <c r="P104" s="48" t="str">
        <f t="shared" si="46"/>
        <v>5857 BK</v>
      </c>
      <c r="Q104" s="76" t="s">
        <v>6187</v>
      </c>
      <c r="R104" s="76" t="s">
        <v>6187</v>
      </c>
      <c r="S104" s="49">
        <f t="shared" si="59"/>
        <v>0</v>
      </c>
      <c r="T104" s="49">
        <f t="shared" si="47"/>
        <v>0</v>
      </c>
      <c r="U104" s="49">
        <v>1046.1538461538462</v>
      </c>
      <c r="V104" s="49">
        <f t="shared" si="48"/>
        <v>1046.1538461538462</v>
      </c>
      <c r="W104" s="49">
        <f>S104*M104</f>
        <v>0</v>
      </c>
      <c r="X104" s="90">
        <f>ROUND(V104*$X$4,0)</f>
        <v>5231</v>
      </c>
      <c r="Y104" s="91">
        <f t="shared" si="55"/>
        <v>1412.3700000000001</v>
      </c>
      <c r="Z104" s="93">
        <f>ROUND((V104*M104)+X104,0)</f>
        <v>63816</v>
      </c>
      <c r="AA104" s="94">
        <f t="shared" si="56"/>
        <v>17230.32</v>
      </c>
      <c r="AB104" s="97">
        <f>ROUND((V104*$AB$4)+Z104,0)</f>
        <v>69047</v>
      </c>
      <c r="AC104" s="98">
        <f t="shared" si="57"/>
        <v>18642.690000000002</v>
      </c>
      <c r="AD104" s="77" t="s">
        <v>5889</v>
      </c>
      <c r="AE104" s="54">
        <v>18642.690000000002</v>
      </c>
      <c r="AF104" s="17"/>
    </row>
    <row r="105" spans="1:32" ht="16.899999999999999" customHeight="1" x14ac:dyDescent="0.3">
      <c r="A105" s="73" t="s">
        <v>7</v>
      </c>
      <c r="B105" s="74" t="s">
        <v>1042</v>
      </c>
      <c r="C105" s="48" t="s">
        <v>40</v>
      </c>
      <c r="D105" s="48">
        <v>1000</v>
      </c>
      <c r="E105" s="48">
        <v>621</v>
      </c>
      <c r="F105" s="48" t="s">
        <v>6128</v>
      </c>
      <c r="G105" s="48" t="s">
        <v>112</v>
      </c>
      <c r="H105" s="75">
        <f t="shared" si="58"/>
        <v>-0.25925925925925924</v>
      </c>
      <c r="I105" s="74">
        <v>20</v>
      </c>
      <c r="J105" s="74">
        <v>27</v>
      </c>
      <c r="K105" s="48">
        <f>I105</f>
        <v>20</v>
      </c>
      <c r="L105" s="48">
        <f t="shared" si="65"/>
        <v>-4</v>
      </c>
      <c r="M105" s="48">
        <f t="shared" si="54"/>
        <v>16</v>
      </c>
      <c r="N105" s="48">
        <v>147</v>
      </c>
      <c r="O105" s="56">
        <v>33.81</v>
      </c>
      <c r="P105" s="48" t="str">
        <f t="shared" si="46"/>
        <v>3055 RD</v>
      </c>
      <c r="Q105" s="76">
        <v>155</v>
      </c>
      <c r="R105" s="76">
        <v>1013</v>
      </c>
      <c r="S105" s="49">
        <f t="shared" si="59"/>
        <v>2.8380769230769229</v>
      </c>
      <c r="T105" s="49">
        <f t="shared" si="47"/>
        <v>2838.0769230769229</v>
      </c>
      <c r="U105" s="49">
        <v>3375.7307692307691</v>
      </c>
      <c r="V105" s="49">
        <f t="shared" si="48"/>
        <v>3.3757307692307692</v>
      </c>
      <c r="W105" s="49">
        <f>S105*M105</f>
        <v>45.409230769230767</v>
      </c>
      <c r="X105" s="90">
        <f t="shared" ref="X105:X106" si="67">ROUND(S105*$X$3,0)</f>
        <v>17</v>
      </c>
      <c r="Y105" s="91">
        <f t="shared" si="55"/>
        <v>574.77</v>
      </c>
      <c r="Z105" s="93">
        <f>ROUND((S105*M105)+X105,0)</f>
        <v>62</v>
      </c>
      <c r="AA105" s="94">
        <f t="shared" si="56"/>
        <v>2096.2200000000003</v>
      </c>
      <c r="AB105" s="97">
        <f>ROUND((S105*$AB$4)+Z105,0)</f>
        <v>76</v>
      </c>
      <c r="AC105" s="98">
        <f t="shared" si="57"/>
        <v>2569.5600000000004</v>
      </c>
      <c r="AD105" s="77" t="s">
        <v>6117</v>
      </c>
      <c r="AE105" s="54">
        <v>2569.5600000000004</v>
      </c>
      <c r="AF105" s="17"/>
    </row>
    <row r="106" spans="1:32" ht="16.899999999999999" customHeight="1" x14ac:dyDescent="0.3">
      <c r="A106" s="73" t="s">
        <v>7</v>
      </c>
      <c r="B106" s="74" t="s">
        <v>2024</v>
      </c>
      <c r="C106" s="48" t="s">
        <v>40</v>
      </c>
      <c r="D106" s="48">
        <v>5000</v>
      </c>
      <c r="E106" s="48">
        <v>621</v>
      </c>
      <c r="F106" s="48" t="s">
        <v>6128</v>
      </c>
      <c r="G106" s="48" t="s">
        <v>112</v>
      </c>
      <c r="H106" s="75">
        <f t="shared" si="58"/>
        <v>-0.25925925925925924</v>
      </c>
      <c r="I106" s="74">
        <v>20</v>
      </c>
      <c r="J106" s="74">
        <v>27</v>
      </c>
      <c r="K106" s="48">
        <f>I106</f>
        <v>20</v>
      </c>
      <c r="L106" s="48">
        <f t="shared" si="65"/>
        <v>-4</v>
      </c>
      <c r="M106" s="48">
        <f t="shared" si="54"/>
        <v>16</v>
      </c>
      <c r="N106" s="48">
        <v>10</v>
      </c>
      <c r="O106" s="56">
        <v>59.3</v>
      </c>
      <c r="P106" s="48" t="str">
        <f t="shared" si="46"/>
        <v>3050 BK</v>
      </c>
      <c r="Q106" s="76">
        <v>12</v>
      </c>
      <c r="R106" s="76">
        <v>38</v>
      </c>
      <c r="S106" s="49">
        <f t="shared" si="59"/>
        <v>0.17307692307692307</v>
      </c>
      <c r="T106" s="49">
        <f t="shared" si="47"/>
        <v>865.38461538461536</v>
      </c>
      <c r="U106" s="49">
        <v>5519.0769230769229</v>
      </c>
      <c r="V106" s="49">
        <f t="shared" si="48"/>
        <v>1.1038153846153846</v>
      </c>
      <c r="W106" s="49">
        <f>V106*M106</f>
        <v>17.661046153846154</v>
      </c>
      <c r="X106" s="90">
        <f t="shared" si="67"/>
        <v>1</v>
      </c>
      <c r="Y106" s="91">
        <f t="shared" si="55"/>
        <v>59.3</v>
      </c>
      <c r="Z106" s="93">
        <f>ROUND((S106*M106)+X106,0)</f>
        <v>4</v>
      </c>
      <c r="AA106" s="94">
        <f t="shared" si="56"/>
        <v>237.2</v>
      </c>
      <c r="AB106" s="97">
        <f>ROUND((S106*$AB$4)+Z106,0)</f>
        <v>5</v>
      </c>
      <c r="AC106" s="98">
        <f t="shared" si="57"/>
        <v>296.5</v>
      </c>
      <c r="AD106" s="77" t="s">
        <v>3</v>
      </c>
      <c r="AE106" s="54">
        <v>296.5</v>
      </c>
      <c r="AF106" s="17"/>
    </row>
    <row r="107" spans="1:32" ht="16.899999999999999" customHeight="1" x14ac:dyDescent="0.3">
      <c r="A107" s="73" t="s">
        <v>7</v>
      </c>
      <c r="B107" s="74" t="s">
        <v>1396</v>
      </c>
      <c r="C107" s="48" t="s">
        <v>464</v>
      </c>
      <c r="D107" s="48">
        <v>1</v>
      </c>
      <c r="E107" s="48">
        <v>4013</v>
      </c>
      <c r="F107" s="48" t="s">
        <v>6180</v>
      </c>
      <c r="G107" s="48" t="s">
        <v>112</v>
      </c>
      <c r="H107" s="75">
        <f t="shared" si="58"/>
        <v>0.55000000000000004</v>
      </c>
      <c r="I107" s="74">
        <v>93</v>
      </c>
      <c r="J107" s="74">
        <v>60</v>
      </c>
      <c r="K107" s="48">
        <f>J107</f>
        <v>60</v>
      </c>
      <c r="L107" s="48">
        <f t="shared" ref="L107:L115" si="68">$L$3</f>
        <v>-4</v>
      </c>
      <c r="M107" s="48">
        <f t="shared" si="54"/>
        <v>56</v>
      </c>
      <c r="N107" s="48">
        <v>136424</v>
      </c>
      <c r="O107" s="56">
        <v>0.15</v>
      </c>
      <c r="P107" s="48" t="str">
        <f t="shared" si="46"/>
        <v>5855 BK</v>
      </c>
      <c r="Q107" s="76" t="s">
        <v>6187</v>
      </c>
      <c r="R107" s="76" t="s">
        <v>6187</v>
      </c>
      <c r="S107" s="49">
        <f t="shared" si="59"/>
        <v>0</v>
      </c>
      <c r="T107" s="49">
        <f t="shared" si="47"/>
        <v>0</v>
      </c>
      <c r="U107" s="49">
        <v>900.26923076923072</v>
      </c>
      <c r="V107" s="49">
        <f t="shared" si="48"/>
        <v>900.26923076923072</v>
      </c>
      <c r="W107" s="49">
        <f t="shared" ref="W107:W112" si="69">S107*M107</f>
        <v>0</v>
      </c>
      <c r="X107" s="90">
        <f t="shared" ref="X107:X109" si="70">ROUND(V107*$X$4,0)</f>
        <v>4501</v>
      </c>
      <c r="Y107" s="91">
        <f t="shared" si="55"/>
        <v>675.15</v>
      </c>
      <c r="Z107" s="93">
        <f>ROUND((V107*M107)+X107,0)</f>
        <v>54916</v>
      </c>
      <c r="AA107" s="94">
        <f t="shared" si="56"/>
        <v>8237.4</v>
      </c>
      <c r="AB107" s="97">
        <f>ROUND((V107*$AB$4)+Z107,0)</f>
        <v>59417</v>
      </c>
      <c r="AC107" s="98">
        <f t="shared" si="57"/>
        <v>8912.5499999999993</v>
      </c>
      <c r="AD107" s="77" t="s">
        <v>5889</v>
      </c>
      <c r="AE107" s="54">
        <v>8912.5499999999993</v>
      </c>
      <c r="AF107" s="17"/>
    </row>
    <row r="108" spans="1:32" ht="16.899999999999999" customHeight="1" x14ac:dyDescent="0.3">
      <c r="A108" s="73" t="s">
        <v>35</v>
      </c>
      <c r="B108" s="74" t="s">
        <v>720</v>
      </c>
      <c r="C108" s="48" t="s">
        <v>464</v>
      </c>
      <c r="D108" s="48">
        <v>1</v>
      </c>
      <c r="E108" s="48">
        <v>4013</v>
      </c>
      <c r="F108" s="48" t="s">
        <v>6180</v>
      </c>
      <c r="G108" s="48" t="s">
        <v>112</v>
      </c>
      <c r="H108" s="75">
        <f t="shared" si="58"/>
        <v>0.3</v>
      </c>
      <c r="I108" s="74">
        <v>78</v>
      </c>
      <c r="J108" s="74">
        <v>60</v>
      </c>
      <c r="K108" s="48">
        <f>J108</f>
        <v>60</v>
      </c>
      <c r="L108" s="48">
        <f t="shared" si="68"/>
        <v>-4</v>
      </c>
      <c r="M108" s="48">
        <f t="shared" si="54"/>
        <v>56</v>
      </c>
      <c r="N108" s="48">
        <v>106025</v>
      </c>
      <c r="O108" s="56">
        <v>0.1</v>
      </c>
      <c r="P108" s="48" t="str">
        <f t="shared" si="46"/>
        <v>2843/19 BK</v>
      </c>
      <c r="Q108" s="76" t="s">
        <v>6187</v>
      </c>
      <c r="R108" s="76" t="s">
        <v>6187</v>
      </c>
      <c r="S108" s="49">
        <f t="shared" si="59"/>
        <v>0</v>
      </c>
      <c r="T108" s="49">
        <f t="shared" si="47"/>
        <v>0</v>
      </c>
      <c r="U108" s="49">
        <v>235.38461538461539</v>
      </c>
      <c r="V108" s="49">
        <f t="shared" si="48"/>
        <v>235.38461538461539</v>
      </c>
      <c r="W108" s="49">
        <f t="shared" si="69"/>
        <v>0</v>
      </c>
      <c r="X108" s="90">
        <f t="shared" si="70"/>
        <v>1177</v>
      </c>
      <c r="Y108" s="91">
        <f t="shared" si="55"/>
        <v>117.7</v>
      </c>
      <c r="Z108" s="93">
        <f>ROUND((V108*M108)+X108,0)</f>
        <v>14359</v>
      </c>
      <c r="AA108" s="94">
        <f t="shared" si="56"/>
        <v>1435.9</v>
      </c>
      <c r="AB108" s="97">
        <f>ROUND((V108*$AB$4)+Z108,0)</f>
        <v>15536</v>
      </c>
      <c r="AC108" s="98">
        <f t="shared" si="57"/>
        <v>1553.6000000000001</v>
      </c>
      <c r="AD108" s="77" t="s">
        <v>5889</v>
      </c>
      <c r="AE108" s="54">
        <v>1553.6000000000001</v>
      </c>
      <c r="AF108" s="17"/>
    </row>
    <row r="109" spans="1:32" ht="16.899999999999999" customHeight="1" x14ac:dyDescent="0.3">
      <c r="A109" s="73" t="s">
        <v>7</v>
      </c>
      <c r="B109" s="74" t="s">
        <v>2943</v>
      </c>
      <c r="C109" s="48" t="s">
        <v>464</v>
      </c>
      <c r="D109" s="48">
        <v>1</v>
      </c>
      <c r="E109" s="48">
        <v>4013</v>
      </c>
      <c r="F109" s="48" t="s">
        <v>6180</v>
      </c>
      <c r="G109" s="48" t="s">
        <v>112</v>
      </c>
      <c r="H109" s="75">
        <f t="shared" si="58"/>
        <v>0.58333333333333337</v>
      </c>
      <c r="I109" s="74">
        <v>95</v>
      </c>
      <c r="J109" s="74">
        <v>60</v>
      </c>
      <c r="K109" s="48">
        <f>J109</f>
        <v>60</v>
      </c>
      <c r="L109" s="48">
        <f t="shared" si="68"/>
        <v>-4</v>
      </c>
      <c r="M109" s="48">
        <f t="shared" si="54"/>
        <v>56</v>
      </c>
      <c r="N109" s="48">
        <v>10200</v>
      </c>
      <c r="O109" s="56">
        <v>0.56999999999999995</v>
      </c>
      <c r="P109" s="48" t="str">
        <f t="shared" si="46"/>
        <v>5859/12 WH</v>
      </c>
      <c r="Q109" s="76" t="s">
        <v>6187</v>
      </c>
      <c r="R109" s="76" t="s">
        <v>6187</v>
      </c>
      <c r="S109" s="49">
        <f t="shared" si="59"/>
        <v>0</v>
      </c>
      <c r="T109" s="49">
        <f t="shared" si="47"/>
        <v>0</v>
      </c>
      <c r="U109" s="49">
        <v>45.807692307692307</v>
      </c>
      <c r="V109" s="49">
        <f t="shared" si="48"/>
        <v>45.807692307692307</v>
      </c>
      <c r="W109" s="49">
        <f t="shared" si="69"/>
        <v>0</v>
      </c>
      <c r="X109" s="90">
        <f t="shared" si="70"/>
        <v>229</v>
      </c>
      <c r="Y109" s="91">
        <f t="shared" si="55"/>
        <v>130.53</v>
      </c>
      <c r="Z109" s="93">
        <f>ROUND((V109*M109)+X109,0)</f>
        <v>2794</v>
      </c>
      <c r="AA109" s="94">
        <f t="shared" si="56"/>
        <v>1592.58</v>
      </c>
      <c r="AB109" s="97">
        <f>ROUND((V109*$AB$4)+Z109,0)</f>
        <v>3023</v>
      </c>
      <c r="AC109" s="98">
        <f t="shared" si="57"/>
        <v>1723.11</v>
      </c>
      <c r="AD109" s="77" t="s">
        <v>5889</v>
      </c>
      <c r="AE109" s="54">
        <v>1723.11</v>
      </c>
      <c r="AF109" s="17"/>
    </row>
    <row r="110" spans="1:32" ht="16.899999999999999" customHeight="1" x14ac:dyDescent="0.3">
      <c r="A110" s="73" t="s">
        <v>35</v>
      </c>
      <c r="B110" s="74" t="s">
        <v>157</v>
      </c>
      <c r="C110" s="48" t="s">
        <v>40</v>
      </c>
      <c r="D110" s="48">
        <v>1000</v>
      </c>
      <c r="E110" s="48">
        <v>621</v>
      </c>
      <c r="F110" s="48" t="s">
        <v>6128</v>
      </c>
      <c r="G110" s="48" t="s">
        <v>112</v>
      </c>
      <c r="H110" s="75">
        <f t="shared" si="58"/>
        <v>-0.16666666666666666</v>
      </c>
      <c r="I110" s="74">
        <v>20</v>
      </c>
      <c r="J110" s="74">
        <v>24</v>
      </c>
      <c r="K110" s="48">
        <f>I110</f>
        <v>20</v>
      </c>
      <c r="L110" s="48">
        <f t="shared" si="68"/>
        <v>-4</v>
      </c>
      <c r="M110" s="48">
        <f t="shared" si="54"/>
        <v>16</v>
      </c>
      <c r="N110" s="48">
        <v>1</v>
      </c>
      <c r="O110" s="56">
        <v>54.39</v>
      </c>
      <c r="P110" s="48" t="str">
        <f t="shared" si="46"/>
        <v>1555 WU</v>
      </c>
      <c r="Q110" s="76">
        <v>16</v>
      </c>
      <c r="R110" s="76">
        <v>22</v>
      </c>
      <c r="S110" s="49">
        <f t="shared" si="59"/>
        <v>0.19769230769230769</v>
      </c>
      <c r="T110" s="49">
        <f t="shared" si="47"/>
        <v>197.69230769230771</v>
      </c>
      <c r="U110" s="49">
        <v>211.19230769230771</v>
      </c>
      <c r="V110" s="49">
        <f t="shared" si="48"/>
        <v>0.21119230769230771</v>
      </c>
      <c r="W110" s="49">
        <f t="shared" si="69"/>
        <v>3.1630769230769231</v>
      </c>
      <c r="X110" s="90">
        <f t="shared" ref="X110:X111" si="71">ROUND(S110*$X$3,0)</f>
        <v>1</v>
      </c>
      <c r="Y110" s="91">
        <f t="shared" si="55"/>
        <v>54.39</v>
      </c>
      <c r="Z110" s="93">
        <f t="shared" ref="Z110:Z114" si="72">ROUND((S110*M110)+X110,0)</f>
        <v>4</v>
      </c>
      <c r="AA110" s="94">
        <f t="shared" si="56"/>
        <v>217.56</v>
      </c>
      <c r="AB110" s="97">
        <f>ROUND((S110*$AB$4)+Z110,0)</f>
        <v>5</v>
      </c>
      <c r="AC110" s="98">
        <f t="shared" si="57"/>
        <v>271.95</v>
      </c>
      <c r="AD110" s="77" t="s">
        <v>3</v>
      </c>
      <c r="AE110" s="54">
        <v>271.95</v>
      </c>
      <c r="AF110" s="17"/>
    </row>
    <row r="111" spans="1:32" ht="16.899999999999999" customHeight="1" x14ac:dyDescent="0.3">
      <c r="A111" s="73" t="s">
        <v>35</v>
      </c>
      <c r="B111" s="74" t="s">
        <v>158</v>
      </c>
      <c r="C111" s="48" t="s">
        <v>40</v>
      </c>
      <c r="D111" s="48">
        <v>100</v>
      </c>
      <c r="E111" s="48">
        <v>621</v>
      </c>
      <c r="F111" s="48" t="s">
        <v>6128</v>
      </c>
      <c r="G111" s="48" t="s">
        <v>112</v>
      </c>
      <c r="H111" s="75">
        <f t="shared" si="58"/>
        <v>-0.16666666666666666</v>
      </c>
      <c r="I111" s="74">
        <v>20</v>
      </c>
      <c r="J111" s="74">
        <v>24</v>
      </c>
      <c r="K111" s="48">
        <f>I111</f>
        <v>20</v>
      </c>
      <c r="L111" s="48">
        <f t="shared" si="68"/>
        <v>-4</v>
      </c>
      <c r="M111" s="48">
        <f t="shared" si="54"/>
        <v>16</v>
      </c>
      <c r="N111" s="48">
        <v>12</v>
      </c>
      <c r="O111" s="56">
        <v>6.2389999999999999</v>
      </c>
      <c r="P111" s="48" t="str">
        <f t="shared" si="46"/>
        <v>1555 WU</v>
      </c>
      <c r="Q111" s="76">
        <v>9</v>
      </c>
      <c r="R111" s="76">
        <v>33</v>
      </c>
      <c r="S111" s="49">
        <f t="shared" si="59"/>
        <v>0.13499999999999998</v>
      </c>
      <c r="T111" s="49">
        <f t="shared" si="47"/>
        <v>13.499999999999998</v>
      </c>
      <c r="U111" s="49">
        <v>211.19230769230771</v>
      </c>
      <c r="V111" s="49">
        <f t="shared" si="48"/>
        <v>2.1119230769230772</v>
      </c>
      <c r="W111" s="49">
        <f t="shared" si="69"/>
        <v>2.1599999999999997</v>
      </c>
      <c r="X111" s="90">
        <f t="shared" si="71"/>
        <v>1</v>
      </c>
      <c r="Y111" s="91">
        <f t="shared" si="55"/>
        <v>6.2389999999999999</v>
      </c>
      <c r="Z111" s="93">
        <f t="shared" si="72"/>
        <v>3</v>
      </c>
      <c r="AA111" s="94">
        <f t="shared" si="56"/>
        <v>18.716999999999999</v>
      </c>
      <c r="AB111" s="97">
        <f>ROUND((S111*$AB$4)+Z111,0)</f>
        <v>4</v>
      </c>
      <c r="AC111" s="98">
        <f t="shared" si="57"/>
        <v>24.956</v>
      </c>
      <c r="AD111" s="77" t="s">
        <v>3</v>
      </c>
      <c r="AE111" s="54">
        <v>24.956</v>
      </c>
      <c r="AF111" s="17"/>
    </row>
    <row r="112" spans="1:32" ht="16.899999999999999" customHeight="1" x14ac:dyDescent="0.3">
      <c r="A112" s="73" t="s">
        <v>7</v>
      </c>
      <c r="B112" s="74" t="s">
        <v>3326</v>
      </c>
      <c r="C112" s="48" t="s">
        <v>464</v>
      </c>
      <c r="D112" s="48">
        <v>1</v>
      </c>
      <c r="E112" s="48">
        <v>4013</v>
      </c>
      <c r="F112" s="48" t="s">
        <v>6180</v>
      </c>
      <c r="G112" s="48" t="s">
        <v>112</v>
      </c>
      <c r="H112" s="75">
        <f t="shared" si="58"/>
        <v>0.46666666666666667</v>
      </c>
      <c r="I112" s="74">
        <v>88</v>
      </c>
      <c r="J112" s="74">
        <v>60</v>
      </c>
      <c r="K112" s="48">
        <f>J112</f>
        <v>60</v>
      </c>
      <c r="L112" s="48">
        <f t="shared" si="68"/>
        <v>-4</v>
      </c>
      <c r="M112" s="48">
        <f t="shared" si="54"/>
        <v>56</v>
      </c>
      <c r="N112" s="48">
        <v>80678</v>
      </c>
      <c r="O112" s="56">
        <v>7.0000000000000007E-2</v>
      </c>
      <c r="P112" s="48" t="str">
        <f t="shared" si="46"/>
        <v>5852 RD</v>
      </c>
      <c r="Q112" s="76" t="s">
        <v>6187</v>
      </c>
      <c r="R112" s="76" t="s">
        <v>6187</v>
      </c>
      <c r="S112" s="49">
        <f t="shared" si="59"/>
        <v>0</v>
      </c>
      <c r="T112" s="49">
        <f t="shared" si="47"/>
        <v>0</v>
      </c>
      <c r="U112" s="49">
        <v>1241.1538461538462</v>
      </c>
      <c r="V112" s="49">
        <f t="shared" si="48"/>
        <v>1241.1538461538462</v>
      </c>
      <c r="W112" s="49">
        <f t="shared" si="69"/>
        <v>0</v>
      </c>
      <c r="X112" s="90">
        <f>ROUNDUP(S112*$X$4,0)</f>
        <v>0</v>
      </c>
      <c r="Y112" s="91">
        <f t="shared" si="55"/>
        <v>0</v>
      </c>
      <c r="Z112" s="93">
        <f t="shared" si="72"/>
        <v>0</v>
      </c>
      <c r="AA112" s="94">
        <f t="shared" si="56"/>
        <v>0</v>
      </c>
      <c r="AB112" s="97">
        <f>ROUND((S112*$AB$4)+Z112,0)</f>
        <v>0</v>
      </c>
      <c r="AC112" s="98">
        <f t="shared" si="57"/>
        <v>0</v>
      </c>
      <c r="AD112" s="77" t="s">
        <v>5890</v>
      </c>
      <c r="AE112" s="54">
        <v>0</v>
      </c>
      <c r="AF112" s="17"/>
    </row>
    <row r="113" spans="1:32" ht="16.899999999999999" customHeight="1" x14ac:dyDescent="0.3">
      <c r="A113" s="73" t="s">
        <v>7</v>
      </c>
      <c r="B113" s="74" t="s">
        <v>895</v>
      </c>
      <c r="C113" s="48" t="s">
        <v>464</v>
      </c>
      <c r="D113" s="48">
        <v>1000</v>
      </c>
      <c r="E113" s="48">
        <v>2800</v>
      </c>
      <c r="F113" s="48" t="s">
        <v>5911</v>
      </c>
      <c r="G113" s="48" t="s">
        <v>112</v>
      </c>
      <c r="H113" s="75">
        <f t="shared" si="58"/>
        <v>0.09</v>
      </c>
      <c r="I113" s="74">
        <v>109</v>
      </c>
      <c r="J113" s="74">
        <v>100</v>
      </c>
      <c r="K113" s="48">
        <f>J113</f>
        <v>100</v>
      </c>
      <c r="L113" s="48">
        <f t="shared" si="68"/>
        <v>-4</v>
      </c>
      <c r="M113" s="48">
        <f t="shared" si="54"/>
        <v>96</v>
      </c>
      <c r="N113" s="48">
        <v>48</v>
      </c>
      <c r="O113" s="56">
        <v>71.234999999999999</v>
      </c>
      <c r="P113" s="48" t="str">
        <f t="shared" si="46"/>
        <v>2841/7 BK</v>
      </c>
      <c r="Q113" s="76">
        <v>57</v>
      </c>
      <c r="R113" s="76">
        <v>113</v>
      </c>
      <c r="S113" s="49">
        <f t="shared" si="59"/>
        <v>0.74423076923076925</v>
      </c>
      <c r="T113" s="49">
        <f t="shared" si="47"/>
        <v>744.23076923076928</v>
      </c>
      <c r="U113" s="49">
        <v>855.03846153846155</v>
      </c>
      <c r="V113" s="49">
        <f t="shared" si="48"/>
        <v>0.85503846153846153</v>
      </c>
      <c r="W113" s="49">
        <f>S113*M113</f>
        <v>71.446153846153848</v>
      </c>
      <c r="X113" s="90">
        <f>ROUND(S113*$X$4,0)</f>
        <v>4</v>
      </c>
      <c r="Y113" s="91">
        <f t="shared" si="55"/>
        <v>284.94</v>
      </c>
      <c r="Z113" s="93">
        <f t="shared" si="72"/>
        <v>75</v>
      </c>
      <c r="AA113" s="94">
        <f t="shared" si="56"/>
        <v>5342.625</v>
      </c>
      <c r="AB113" s="97">
        <f>ROUND((S113*$AB$4)+Z113,0)</f>
        <v>79</v>
      </c>
      <c r="AC113" s="98">
        <f t="shared" si="57"/>
        <v>5627.5649999999996</v>
      </c>
      <c r="AD113" s="77" t="s">
        <v>5890</v>
      </c>
      <c r="AE113" s="54">
        <v>5627.5649999999996</v>
      </c>
      <c r="AF113" s="17"/>
    </row>
    <row r="114" spans="1:32" ht="16.899999999999999" customHeight="1" x14ac:dyDescent="0.3">
      <c r="A114" s="73" t="s">
        <v>7</v>
      </c>
      <c r="B114" s="74" t="s">
        <v>4107</v>
      </c>
      <c r="C114" s="48" t="s">
        <v>1797</v>
      </c>
      <c r="D114" s="48">
        <v>1000</v>
      </c>
      <c r="E114" s="48">
        <v>7880</v>
      </c>
      <c r="F114" s="48" t="s">
        <v>5908</v>
      </c>
      <c r="G114" s="48" t="s">
        <v>122</v>
      </c>
      <c r="H114" s="75">
        <f t="shared" si="58"/>
        <v>0.55555555555555558</v>
      </c>
      <c r="I114" s="74">
        <v>140</v>
      </c>
      <c r="J114" s="74">
        <v>90</v>
      </c>
      <c r="K114" s="48">
        <f>J114</f>
        <v>90</v>
      </c>
      <c r="L114" s="48">
        <f t="shared" si="68"/>
        <v>-4</v>
      </c>
      <c r="M114" s="48">
        <f t="shared" si="54"/>
        <v>86</v>
      </c>
      <c r="N114" s="48">
        <v>122</v>
      </c>
      <c r="O114" s="56">
        <v>86.042860000000005</v>
      </c>
      <c r="P114" s="48" t="str">
        <f t="shared" si="46"/>
        <v>F2213/64 BK</v>
      </c>
      <c r="Q114" s="76">
        <v>16</v>
      </c>
      <c r="R114" s="76">
        <v>44</v>
      </c>
      <c r="S114" s="49">
        <f t="shared" si="59"/>
        <v>0.22307692307692306</v>
      </c>
      <c r="T114" s="49">
        <f t="shared" si="47"/>
        <v>223.07692307692307</v>
      </c>
      <c r="U114" s="49">
        <v>502.86659230769226</v>
      </c>
      <c r="V114" s="49">
        <f t="shared" si="48"/>
        <v>0.50286659230769226</v>
      </c>
      <c r="W114" s="49">
        <f>S114*M114</f>
        <v>19.184615384615384</v>
      </c>
      <c r="X114" s="90">
        <f>ROUND(S114*$X$4,0)</f>
        <v>1</v>
      </c>
      <c r="Y114" s="91">
        <f t="shared" si="55"/>
        <v>86.042860000000005</v>
      </c>
      <c r="Z114" s="93">
        <f t="shared" si="72"/>
        <v>20</v>
      </c>
      <c r="AA114" s="94">
        <f t="shared" si="56"/>
        <v>1720.8572000000001</v>
      </c>
      <c r="AB114" s="97">
        <f>ROUND((S114*$AB$4)+Z114,0)</f>
        <v>21</v>
      </c>
      <c r="AC114" s="98">
        <f t="shared" si="57"/>
        <v>1806.9000600000002</v>
      </c>
      <c r="AD114" s="77" t="s">
        <v>3</v>
      </c>
      <c r="AE114" s="54">
        <v>1806.9000600000002</v>
      </c>
      <c r="AF114" s="17"/>
    </row>
    <row r="115" spans="1:32" ht="16.899999999999999" customHeight="1" x14ac:dyDescent="0.3">
      <c r="A115" s="73" t="s">
        <v>35</v>
      </c>
      <c r="B115" s="74" t="s">
        <v>5730</v>
      </c>
      <c r="C115" s="48" t="s">
        <v>2144</v>
      </c>
      <c r="D115" s="48">
        <v>1</v>
      </c>
      <c r="E115" s="48">
        <v>4013</v>
      </c>
      <c r="F115" s="48" t="s">
        <v>6180</v>
      </c>
      <c r="G115" s="48" t="s">
        <v>35</v>
      </c>
      <c r="H115" s="75">
        <f t="shared" si="58"/>
        <v>0.46808510638297873</v>
      </c>
      <c r="I115" s="74">
        <v>138</v>
      </c>
      <c r="J115" s="74">
        <v>94</v>
      </c>
      <c r="K115" s="48">
        <f>J115</f>
        <v>94</v>
      </c>
      <c r="L115" s="48">
        <f t="shared" si="68"/>
        <v>-4</v>
      </c>
      <c r="M115" s="48">
        <f t="shared" si="54"/>
        <v>90</v>
      </c>
      <c r="N115" s="48">
        <v>6076</v>
      </c>
      <c r="O115" s="56">
        <v>1.42</v>
      </c>
      <c r="P115" s="48" t="str">
        <f t="shared" si="46"/>
        <v>M1233 WH</v>
      </c>
      <c r="Q115" s="76" t="s">
        <v>6187</v>
      </c>
      <c r="R115" s="76" t="s">
        <v>6187</v>
      </c>
      <c r="S115" s="49">
        <f t="shared" si="59"/>
        <v>0</v>
      </c>
      <c r="T115" s="49">
        <f t="shared" si="47"/>
        <v>0</v>
      </c>
      <c r="U115" s="49">
        <v>15</v>
      </c>
      <c r="V115" s="49">
        <f t="shared" si="48"/>
        <v>15</v>
      </c>
      <c r="W115" s="49">
        <f>S115*M115</f>
        <v>0</v>
      </c>
      <c r="X115" s="90">
        <f>ROUND(V115*$X$4,0)</f>
        <v>75</v>
      </c>
      <c r="Y115" s="91">
        <f t="shared" si="55"/>
        <v>106.5</v>
      </c>
      <c r="Z115" s="93">
        <f>ROUND((V115*M115)+X115,0)</f>
        <v>1425</v>
      </c>
      <c r="AA115" s="94">
        <f t="shared" si="56"/>
        <v>2023.5</v>
      </c>
      <c r="AB115" s="97">
        <f>ROUND((V115*$AB$4)+Z115,0)</f>
        <v>1500</v>
      </c>
      <c r="AC115" s="98">
        <f t="shared" si="57"/>
        <v>2130</v>
      </c>
      <c r="AD115" s="77" t="s">
        <v>5889</v>
      </c>
      <c r="AE115" s="54">
        <v>2130</v>
      </c>
      <c r="AF115" s="17"/>
    </row>
    <row r="116" spans="1:32" ht="12.75" customHeight="1" x14ac:dyDescent="0.3">
      <c r="A116" s="73" t="s">
        <v>7</v>
      </c>
      <c r="B116" s="74" t="s">
        <v>277</v>
      </c>
      <c r="C116" s="48" t="s">
        <v>10</v>
      </c>
      <c r="D116" s="48">
        <v>1</v>
      </c>
      <c r="E116" s="48">
        <v>2834</v>
      </c>
      <c r="F116" s="48" t="s">
        <v>6126</v>
      </c>
      <c r="G116" s="48">
        <v>2</v>
      </c>
      <c r="H116" s="75">
        <f t="shared" si="58"/>
        <v>-0.6875</v>
      </c>
      <c r="I116" s="74">
        <v>50</v>
      </c>
      <c r="J116" s="74">
        <v>160</v>
      </c>
      <c r="K116" s="48">
        <f>I116</f>
        <v>50</v>
      </c>
      <c r="L116" s="48"/>
      <c r="M116" s="48">
        <f t="shared" si="54"/>
        <v>50</v>
      </c>
      <c r="N116" s="48">
        <v>35427</v>
      </c>
      <c r="O116" s="56">
        <v>0.55208000000000002</v>
      </c>
      <c r="P116" s="48" t="str">
        <f t="shared" si="46"/>
        <v>1181/25C SL</v>
      </c>
      <c r="Q116" s="76" t="s">
        <v>6187</v>
      </c>
      <c r="R116" s="76" t="s">
        <v>6187</v>
      </c>
      <c r="S116" s="49">
        <f t="shared" si="59"/>
        <v>0</v>
      </c>
      <c r="T116" s="49">
        <f t="shared" si="47"/>
        <v>0</v>
      </c>
      <c r="U116" s="49">
        <v>145.80769230769232</v>
      </c>
      <c r="V116" s="49">
        <f t="shared" si="48"/>
        <v>145.80769230769232</v>
      </c>
      <c r="W116" s="49">
        <f>V116*M116</f>
        <v>7290.3846153846162</v>
      </c>
      <c r="X116" s="90">
        <f>ROUNDUP(S116*$X$4,0)</f>
        <v>0</v>
      </c>
      <c r="Y116" s="91">
        <f t="shared" si="55"/>
        <v>0</v>
      </c>
      <c r="Z116" s="93">
        <f t="shared" ref="Z116:Z124" si="73">ROUND((S116*M116)+X116,0)</f>
        <v>0</v>
      </c>
      <c r="AA116" s="94">
        <f t="shared" si="56"/>
        <v>0</v>
      </c>
      <c r="AB116" s="97">
        <f t="shared" ref="AB116:AB124" si="74">ROUND((S116*$AB$4)+Z116,0)</f>
        <v>0</v>
      </c>
      <c r="AC116" s="98">
        <f t="shared" si="57"/>
        <v>0</v>
      </c>
      <c r="AD116" s="77" t="s">
        <v>3</v>
      </c>
      <c r="AE116" s="54">
        <v>0</v>
      </c>
      <c r="AF116" s="17"/>
    </row>
    <row r="117" spans="1:32" ht="16.899999999999999" customHeight="1" x14ac:dyDescent="0.3">
      <c r="A117" s="73" t="s">
        <v>7</v>
      </c>
      <c r="B117" s="74" t="s">
        <v>2688</v>
      </c>
      <c r="C117" s="48" t="s">
        <v>1797</v>
      </c>
      <c r="D117" s="48">
        <v>100</v>
      </c>
      <c r="E117" s="48">
        <v>203</v>
      </c>
      <c r="F117" s="48" t="s">
        <v>6111</v>
      </c>
      <c r="G117" s="48" t="s">
        <v>35</v>
      </c>
      <c r="H117" s="75">
        <f t="shared" si="58"/>
        <v>0</v>
      </c>
      <c r="I117" s="74">
        <v>33</v>
      </c>
      <c r="J117" s="74">
        <v>33</v>
      </c>
      <c r="K117" s="48">
        <f>I117</f>
        <v>33</v>
      </c>
      <c r="L117" s="48">
        <f>$L$3</f>
        <v>-4</v>
      </c>
      <c r="M117" s="48">
        <f t="shared" si="54"/>
        <v>29</v>
      </c>
      <c r="N117" s="48">
        <v>63</v>
      </c>
      <c r="O117" s="56">
        <v>43.777999999999999</v>
      </c>
      <c r="P117" s="48" t="str">
        <f t="shared" si="46"/>
        <v>F3211/4 BK</v>
      </c>
      <c r="Q117" s="76">
        <v>47</v>
      </c>
      <c r="R117" s="76">
        <v>361</v>
      </c>
      <c r="S117" s="49">
        <f t="shared" si="59"/>
        <v>0.92269230769230759</v>
      </c>
      <c r="T117" s="49">
        <f t="shared" si="47"/>
        <v>92.269230769230759</v>
      </c>
      <c r="U117" s="49">
        <v>94.692307692307679</v>
      </c>
      <c r="V117" s="49">
        <f t="shared" si="48"/>
        <v>0.94692307692307676</v>
      </c>
      <c r="W117" s="49">
        <f>S117*M117</f>
        <v>26.758076923076921</v>
      </c>
      <c r="X117" s="90">
        <f>ROUND(S117*$X$4,0)</f>
        <v>5</v>
      </c>
      <c r="Y117" s="91">
        <f t="shared" si="55"/>
        <v>218.89</v>
      </c>
      <c r="Z117" s="93">
        <f t="shared" si="73"/>
        <v>32</v>
      </c>
      <c r="AA117" s="94">
        <f t="shared" si="56"/>
        <v>1400.896</v>
      </c>
      <c r="AB117" s="97">
        <f t="shared" si="74"/>
        <v>37</v>
      </c>
      <c r="AC117" s="98">
        <f t="shared" si="57"/>
        <v>1619.7860000000001</v>
      </c>
      <c r="AD117" s="77" t="s">
        <v>5890</v>
      </c>
      <c r="AE117" s="54">
        <v>1619.7860000000001</v>
      </c>
      <c r="AF117" s="17"/>
    </row>
    <row r="118" spans="1:32" ht="16.899999999999999" customHeight="1" x14ac:dyDescent="0.3">
      <c r="A118" s="73" t="s">
        <v>35</v>
      </c>
      <c r="B118" s="74" t="s">
        <v>170</v>
      </c>
      <c r="C118" s="48" t="s">
        <v>61</v>
      </c>
      <c r="D118" s="48">
        <v>1000</v>
      </c>
      <c r="E118" s="48">
        <v>2800</v>
      </c>
      <c r="F118" s="48" t="s">
        <v>5911</v>
      </c>
      <c r="G118" s="48" t="s">
        <v>112</v>
      </c>
      <c r="H118" s="75">
        <f t="shared" si="58"/>
        <v>0.65</v>
      </c>
      <c r="I118" s="74">
        <v>165</v>
      </c>
      <c r="J118" s="74">
        <v>100</v>
      </c>
      <c r="K118" s="48">
        <f>J118</f>
        <v>100</v>
      </c>
      <c r="L118" s="48">
        <f>$L$3</f>
        <v>-4</v>
      </c>
      <c r="M118" s="48">
        <f t="shared" si="54"/>
        <v>96</v>
      </c>
      <c r="N118" s="48">
        <v>12</v>
      </c>
      <c r="O118" s="56">
        <v>72.88</v>
      </c>
      <c r="P118" s="48" t="str">
        <f t="shared" si="46"/>
        <v>1805 RD</v>
      </c>
      <c r="Q118" s="76">
        <v>1</v>
      </c>
      <c r="R118" s="76">
        <v>3</v>
      </c>
      <c r="S118" s="49">
        <f t="shared" si="59"/>
        <v>1.4230769230769231E-2</v>
      </c>
      <c r="T118" s="49">
        <f t="shared" si="47"/>
        <v>14.230769230769232</v>
      </c>
      <c r="U118" s="49">
        <v>27.653846153846153</v>
      </c>
      <c r="V118" s="49">
        <f t="shared" si="48"/>
        <v>2.7653846153846154E-2</v>
      </c>
      <c r="W118" s="49">
        <f>S118*M118</f>
        <v>1.3661538461538463</v>
      </c>
      <c r="X118" s="90">
        <f>ROUND(S118*$X$4,0)</f>
        <v>0</v>
      </c>
      <c r="Y118" s="91">
        <f t="shared" si="55"/>
        <v>0</v>
      </c>
      <c r="Z118" s="93">
        <f t="shared" si="73"/>
        <v>1</v>
      </c>
      <c r="AA118" s="94">
        <f t="shared" si="56"/>
        <v>72.88</v>
      </c>
      <c r="AB118" s="97">
        <f t="shared" si="74"/>
        <v>1</v>
      </c>
      <c r="AC118" s="98">
        <f t="shared" si="57"/>
        <v>72.88</v>
      </c>
      <c r="AD118" s="77" t="s">
        <v>5890</v>
      </c>
      <c r="AE118" s="54">
        <v>72.88</v>
      </c>
      <c r="AF118" s="17"/>
    </row>
    <row r="119" spans="1:32" ht="16.899999999999999" customHeight="1" x14ac:dyDescent="0.3">
      <c r="A119" s="73" t="s">
        <v>7</v>
      </c>
      <c r="B119" s="74" t="s">
        <v>5589</v>
      </c>
      <c r="C119" s="48" t="s">
        <v>1797</v>
      </c>
      <c r="D119" s="48">
        <v>100</v>
      </c>
      <c r="E119" s="48">
        <v>7880</v>
      </c>
      <c r="F119" s="48" t="s">
        <v>5908</v>
      </c>
      <c r="G119" s="48" t="s">
        <v>122</v>
      </c>
      <c r="H119" s="75">
        <f t="shared" si="58"/>
        <v>0.5730337078651685</v>
      </c>
      <c r="I119" s="74">
        <v>140</v>
      </c>
      <c r="J119" s="74">
        <v>89</v>
      </c>
      <c r="K119" s="48">
        <f>J119</f>
        <v>89</v>
      </c>
      <c r="L119" s="48">
        <f>$L$3</f>
        <v>-4</v>
      </c>
      <c r="M119" s="48">
        <f t="shared" si="54"/>
        <v>85</v>
      </c>
      <c r="N119" s="48">
        <v>163</v>
      </c>
      <c r="O119" s="56">
        <v>44.84</v>
      </c>
      <c r="P119" s="48" t="str">
        <f t="shared" si="46"/>
        <v>F3001/4 BK</v>
      </c>
      <c r="Q119" s="76">
        <v>2</v>
      </c>
      <c r="R119" s="76">
        <v>77</v>
      </c>
      <c r="S119" s="49">
        <f t="shared" si="59"/>
        <v>0.11038461538461537</v>
      </c>
      <c r="T119" s="49">
        <f t="shared" si="47"/>
        <v>11.038461538461537</v>
      </c>
      <c r="U119" s="49">
        <v>12.661538461538459</v>
      </c>
      <c r="V119" s="49">
        <f t="shared" si="48"/>
        <v>0.1266153846153846</v>
      </c>
      <c r="W119" s="49">
        <f>S119*M119</f>
        <v>9.3826923076923059</v>
      </c>
      <c r="X119" s="90">
        <f>ROUND(S119*$X$4,0)</f>
        <v>1</v>
      </c>
      <c r="Y119" s="91">
        <f t="shared" si="55"/>
        <v>44.84</v>
      </c>
      <c r="Z119" s="93">
        <f t="shared" si="73"/>
        <v>10</v>
      </c>
      <c r="AA119" s="94">
        <f t="shared" si="56"/>
        <v>448.40000000000003</v>
      </c>
      <c r="AB119" s="97">
        <f t="shared" si="74"/>
        <v>11</v>
      </c>
      <c r="AC119" s="98">
        <f t="shared" si="57"/>
        <v>493.24</v>
      </c>
      <c r="AD119" s="77" t="s">
        <v>3</v>
      </c>
      <c r="AE119" s="54">
        <v>493.24</v>
      </c>
      <c r="AF119" s="17"/>
    </row>
    <row r="120" spans="1:32" ht="16.899999999999999" customHeight="1" x14ac:dyDescent="0.3">
      <c r="A120" s="73" t="s">
        <v>7</v>
      </c>
      <c r="B120" s="74" t="s">
        <v>331</v>
      </c>
      <c r="C120" s="48" t="s">
        <v>10</v>
      </c>
      <c r="D120" s="48">
        <v>1</v>
      </c>
      <c r="E120" s="48">
        <v>2834</v>
      </c>
      <c r="F120" s="48" t="s">
        <v>6126</v>
      </c>
      <c r="G120" s="48">
        <v>2</v>
      </c>
      <c r="H120" s="75">
        <f t="shared" si="58"/>
        <v>-0.44444444444444442</v>
      </c>
      <c r="I120" s="74">
        <v>50</v>
      </c>
      <c r="J120" s="74">
        <v>90</v>
      </c>
      <c r="K120" s="48">
        <f>I120</f>
        <v>50</v>
      </c>
      <c r="L120" s="48"/>
      <c r="M120" s="48">
        <f t="shared" si="54"/>
        <v>50</v>
      </c>
      <c r="N120" s="48">
        <v>22974</v>
      </c>
      <c r="O120" s="56">
        <v>0.42664000000000002</v>
      </c>
      <c r="P120" s="48" t="str">
        <f t="shared" si="46"/>
        <v>1181/20C SL</v>
      </c>
      <c r="Q120" s="76" t="s">
        <v>6187</v>
      </c>
      <c r="R120" s="76" t="s">
        <v>6187</v>
      </c>
      <c r="S120" s="49">
        <f t="shared" si="59"/>
        <v>0</v>
      </c>
      <c r="T120" s="49">
        <f t="shared" si="47"/>
        <v>0</v>
      </c>
      <c r="U120" s="49">
        <v>244.23076923076923</v>
      </c>
      <c r="V120" s="49">
        <f t="shared" si="48"/>
        <v>244.23076923076923</v>
      </c>
      <c r="W120" s="49">
        <f>V120*M120</f>
        <v>12211.538461538461</v>
      </c>
      <c r="X120" s="90">
        <f>ROUNDUP(S120*$X$4,0)</f>
        <v>0</v>
      </c>
      <c r="Y120" s="91">
        <f t="shared" si="55"/>
        <v>0</v>
      </c>
      <c r="Z120" s="93">
        <f t="shared" si="73"/>
        <v>0</v>
      </c>
      <c r="AA120" s="94">
        <f t="shared" si="56"/>
        <v>0</v>
      </c>
      <c r="AB120" s="97">
        <f t="shared" si="74"/>
        <v>0</v>
      </c>
      <c r="AC120" s="98">
        <f t="shared" si="57"/>
        <v>0</v>
      </c>
      <c r="AD120" s="77" t="s">
        <v>3</v>
      </c>
      <c r="AE120" s="54">
        <v>0</v>
      </c>
      <c r="AF120" s="17"/>
    </row>
    <row r="121" spans="1:32" ht="16.899999999999999" customHeight="1" x14ac:dyDescent="0.3">
      <c r="A121" s="73" t="s">
        <v>7</v>
      </c>
      <c r="B121" s="74" t="s">
        <v>5633</v>
      </c>
      <c r="C121" s="48" t="s">
        <v>34</v>
      </c>
      <c r="D121" s="48">
        <v>250</v>
      </c>
      <c r="E121" s="48">
        <v>1202</v>
      </c>
      <c r="F121" s="48" t="s">
        <v>6130</v>
      </c>
      <c r="G121" s="48" t="s">
        <v>35</v>
      </c>
      <c r="H121" s="75">
        <f t="shared" si="58"/>
        <v>0</v>
      </c>
      <c r="I121" s="74">
        <v>24</v>
      </c>
      <c r="J121" s="74">
        <v>24</v>
      </c>
      <c r="K121" s="48">
        <f>I121</f>
        <v>24</v>
      </c>
      <c r="L121" s="48">
        <f t="shared" ref="L121:L130" si="75">$L$3</f>
        <v>-4</v>
      </c>
      <c r="M121" s="48">
        <f t="shared" si="54"/>
        <v>20</v>
      </c>
      <c r="N121" s="48">
        <v>51</v>
      </c>
      <c r="O121" s="56">
        <v>41.674999999999997</v>
      </c>
      <c r="P121" s="48" t="str">
        <f t="shared" si="46"/>
        <v>PF1302 BK</v>
      </c>
      <c r="Q121" s="76">
        <v>64</v>
      </c>
      <c r="R121" s="76">
        <v>178</v>
      </c>
      <c r="S121" s="49">
        <f t="shared" si="59"/>
        <v>0.89461538461538459</v>
      </c>
      <c r="T121" s="49">
        <f t="shared" si="47"/>
        <v>223.65384615384616</v>
      </c>
      <c r="U121" s="49">
        <v>629.76923076923083</v>
      </c>
      <c r="V121" s="49">
        <f t="shared" si="48"/>
        <v>2.5190769230769234</v>
      </c>
      <c r="W121" s="49">
        <f t="shared" ref="W121:W129" si="76">S121*M121</f>
        <v>17.892307692307693</v>
      </c>
      <c r="X121" s="90">
        <f>ROUND(S121*$X$3,0)</f>
        <v>5</v>
      </c>
      <c r="Y121" s="91">
        <f t="shared" si="55"/>
        <v>208.375</v>
      </c>
      <c r="Z121" s="93">
        <f t="shared" si="73"/>
        <v>23</v>
      </c>
      <c r="AA121" s="94">
        <f t="shared" si="56"/>
        <v>958.52499999999998</v>
      </c>
      <c r="AB121" s="97">
        <f t="shared" si="74"/>
        <v>27</v>
      </c>
      <c r="AC121" s="98">
        <f t="shared" si="57"/>
        <v>1125.2249999999999</v>
      </c>
      <c r="AD121" s="77" t="s">
        <v>3</v>
      </c>
      <c r="AE121" s="54">
        <v>1125.2249999999999</v>
      </c>
      <c r="AF121" s="17"/>
    </row>
    <row r="122" spans="1:32" ht="12.75" customHeight="1" x14ac:dyDescent="0.3">
      <c r="A122" s="73" t="s">
        <v>7</v>
      </c>
      <c r="B122" s="74" t="s">
        <v>5587</v>
      </c>
      <c r="C122" s="48" t="s">
        <v>1797</v>
      </c>
      <c r="D122" s="48">
        <v>400</v>
      </c>
      <c r="E122" s="48">
        <v>7880</v>
      </c>
      <c r="F122" s="48" t="s">
        <v>5908</v>
      </c>
      <c r="G122" s="48" t="s">
        <v>122</v>
      </c>
      <c r="H122" s="75">
        <f t="shared" si="58"/>
        <v>0.55555555555555558</v>
      </c>
      <c r="I122" s="74">
        <v>140</v>
      </c>
      <c r="J122" s="74">
        <v>90</v>
      </c>
      <c r="K122" s="48">
        <f>J122</f>
        <v>90</v>
      </c>
      <c r="L122" s="48">
        <f t="shared" si="75"/>
        <v>-4</v>
      </c>
      <c r="M122" s="48">
        <f t="shared" si="54"/>
        <v>86</v>
      </c>
      <c r="N122" s="48">
        <v>96</v>
      </c>
      <c r="O122" s="56">
        <v>63.785710000000002</v>
      </c>
      <c r="P122" s="48" t="str">
        <f t="shared" si="46"/>
        <v>F221V3/8 BK</v>
      </c>
      <c r="Q122" s="76">
        <v>66</v>
      </c>
      <c r="R122" s="76">
        <v>128</v>
      </c>
      <c r="S122" s="49">
        <f t="shared" si="59"/>
        <v>0.85846153846153839</v>
      </c>
      <c r="T122" s="49">
        <f t="shared" si="47"/>
        <v>343.38461538461536</v>
      </c>
      <c r="U122" s="49">
        <v>480.47999999999996</v>
      </c>
      <c r="V122" s="49">
        <f t="shared" si="48"/>
        <v>1.2011999999999998</v>
      </c>
      <c r="W122" s="49">
        <f t="shared" si="76"/>
        <v>73.827692307692303</v>
      </c>
      <c r="X122" s="90">
        <f>ROUND(S122*$X$4,0)</f>
        <v>4</v>
      </c>
      <c r="Y122" s="91">
        <f t="shared" si="55"/>
        <v>255.14284000000001</v>
      </c>
      <c r="Z122" s="93">
        <f t="shared" si="73"/>
        <v>78</v>
      </c>
      <c r="AA122" s="94">
        <f t="shared" si="56"/>
        <v>4975.2853800000003</v>
      </c>
      <c r="AB122" s="97">
        <f t="shared" si="74"/>
        <v>82</v>
      </c>
      <c r="AC122" s="98">
        <f t="shared" si="57"/>
        <v>5230.4282199999998</v>
      </c>
      <c r="AD122" s="77" t="s">
        <v>3</v>
      </c>
      <c r="AE122" s="54">
        <v>5230.4282199999998</v>
      </c>
      <c r="AF122" s="17"/>
    </row>
    <row r="123" spans="1:32" ht="16.899999999999999" customHeight="1" x14ac:dyDescent="0.3">
      <c r="A123" s="73" t="s">
        <v>7</v>
      </c>
      <c r="B123" s="74" t="s">
        <v>4184</v>
      </c>
      <c r="C123" s="48" t="s">
        <v>34</v>
      </c>
      <c r="D123" s="48">
        <v>500</v>
      </c>
      <c r="E123" s="48">
        <v>4350</v>
      </c>
      <c r="F123" s="48" t="s">
        <v>6122</v>
      </c>
      <c r="G123" s="48" t="s">
        <v>122</v>
      </c>
      <c r="H123" s="75">
        <f t="shared" si="58"/>
        <v>0</v>
      </c>
      <c r="I123" s="74">
        <v>84</v>
      </c>
      <c r="J123" s="74">
        <v>84</v>
      </c>
      <c r="K123" s="48">
        <f>I123</f>
        <v>84</v>
      </c>
      <c r="L123" s="48">
        <f t="shared" si="75"/>
        <v>-4</v>
      </c>
      <c r="M123" s="48">
        <f t="shared" si="54"/>
        <v>80</v>
      </c>
      <c r="N123" s="48">
        <v>407</v>
      </c>
      <c r="O123" s="56">
        <v>23.614920000000001</v>
      </c>
      <c r="P123" s="48" t="str">
        <f t="shared" si="46"/>
        <v>P1055 BK</v>
      </c>
      <c r="Q123" s="76">
        <v>121</v>
      </c>
      <c r="R123" s="76">
        <v>469</v>
      </c>
      <c r="S123" s="49">
        <f t="shared" si="59"/>
        <v>1.8442307692307691</v>
      </c>
      <c r="T123" s="49">
        <f t="shared" si="47"/>
        <v>922.11538461538453</v>
      </c>
      <c r="U123" s="49">
        <v>1021.5384615384614</v>
      </c>
      <c r="V123" s="49">
        <f t="shared" si="48"/>
        <v>2.043076923076923</v>
      </c>
      <c r="W123" s="49">
        <f t="shared" si="76"/>
        <v>147.53846153846152</v>
      </c>
      <c r="X123" s="90">
        <f>ROUND(S123*$X$4,0)</f>
        <v>9</v>
      </c>
      <c r="Y123" s="91">
        <f t="shared" si="55"/>
        <v>212.53428000000002</v>
      </c>
      <c r="Z123" s="93">
        <f t="shared" si="73"/>
        <v>157</v>
      </c>
      <c r="AA123" s="94">
        <f t="shared" si="56"/>
        <v>3707.5424400000002</v>
      </c>
      <c r="AB123" s="97">
        <f t="shared" si="74"/>
        <v>166</v>
      </c>
      <c r="AC123" s="98">
        <f t="shared" si="57"/>
        <v>3920.07672</v>
      </c>
      <c r="AD123" s="77" t="s">
        <v>3</v>
      </c>
      <c r="AE123" s="54">
        <v>3920.07672</v>
      </c>
      <c r="AF123" s="17"/>
    </row>
    <row r="124" spans="1:32" ht="16.899999999999999" customHeight="1" x14ac:dyDescent="0.3">
      <c r="A124" s="73" t="s">
        <v>7</v>
      </c>
      <c r="B124" s="74" t="s">
        <v>3112</v>
      </c>
      <c r="C124" s="48" t="s">
        <v>1797</v>
      </c>
      <c r="D124" s="48">
        <v>200</v>
      </c>
      <c r="E124" s="48">
        <v>7880</v>
      </c>
      <c r="F124" s="48" t="s">
        <v>5908</v>
      </c>
      <c r="G124" s="48" t="s">
        <v>122</v>
      </c>
      <c r="H124" s="75">
        <f t="shared" si="58"/>
        <v>0.5730337078651685</v>
      </c>
      <c r="I124" s="74">
        <v>140</v>
      </c>
      <c r="J124" s="74">
        <v>89</v>
      </c>
      <c r="K124" s="48">
        <f>J124</f>
        <v>89</v>
      </c>
      <c r="L124" s="48">
        <f t="shared" si="75"/>
        <v>-4</v>
      </c>
      <c r="M124" s="48">
        <f t="shared" si="54"/>
        <v>85</v>
      </c>
      <c r="N124" s="48">
        <v>103</v>
      </c>
      <c r="O124" s="56">
        <v>29.37143</v>
      </c>
      <c r="P124" s="48" t="str">
        <f t="shared" si="46"/>
        <v>F221V3/8 BK</v>
      </c>
      <c r="Q124" s="76">
        <v>0</v>
      </c>
      <c r="R124" s="76">
        <v>233</v>
      </c>
      <c r="S124" s="49">
        <f t="shared" si="59"/>
        <v>0.26884615384615385</v>
      </c>
      <c r="T124" s="49">
        <f t="shared" si="47"/>
        <v>53.769230769230766</v>
      </c>
      <c r="U124" s="49">
        <v>480.47999999999996</v>
      </c>
      <c r="V124" s="49">
        <f t="shared" si="48"/>
        <v>2.4023999999999996</v>
      </c>
      <c r="W124" s="49">
        <f t="shared" si="76"/>
        <v>22.851923076923075</v>
      </c>
      <c r="X124" s="90">
        <f>ROUND(S124*$X$4,0)</f>
        <v>1</v>
      </c>
      <c r="Y124" s="91">
        <f t="shared" si="55"/>
        <v>29.37143</v>
      </c>
      <c r="Z124" s="93">
        <f t="shared" si="73"/>
        <v>24</v>
      </c>
      <c r="AA124" s="94">
        <f t="shared" si="56"/>
        <v>704.91431999999998</v>
      </c>
      <c r="AB124" s="97">
        <f t="shared" si="74"/>
        <v>25</v>
      </c>
      <c r="AC124" s="98">
        <f t="shared" si="57"/>
        <v>734.28575000000001</v>
      </c>
      <c r="AD124" s="77" t="s">
        <v>3</v>
      </c>
      <c r="AE124" s="54">
        <v>734.28575000000001</v>
      </c>
      <c r="AF124" s="17"/>
    </row>
    <row r="125" spans="1:32" ht="16.899999999999999" customHeight="1" x14ac:dyDescent="0.3">
      <c r="A125" s="73" t="s">
        <v>35</v>
      </c>
      <c r="B125" s="74" t="s">
        <v>5443</v>
      </c>
      <c r="C125" s="48" t="s">
        <v>464</v>
      </c>
      <c r="D125" s="48">
        <v>1</v>
      </c>
      <c r="E125" s="48">
        <v>4013</v>
      </c>
      <c r="F125" s="48" t="s">
        <v>6180</v>
      </c>
      <c r="G125" s="48" t="s">
        <v>112</v>
      </c>
      <c r="H125" s="75">
        <f t="shared" si="58"/>
        <v>0.13333333333333333</v>
      </c>
      <c r="I125" s="74">
        <v>68</v>
      </c>
      <c r="J125" s="74">
        <v>60</v>
      </c>
      <c r="K125" s="48">
        <f>J125</f>
        <v>60</v>
      </c>
      <c r="L125" s="48">
        <f t="shared" si="75"/>
        <v>-4</v>
      </c>
      <c r="M125" s="48">
        <f t="shared" si="54"/>
        <v>56</v>
      </c>
      <c r="N125" s="48">
        <v>15037</v>
      </c>
      <c r="O125" s="56">
        <v>0.13</v>
      </c>
      <c r="P125" s="48" t="str">
        <f t="shared" si="46"/>
        <v>5874 RD</v>
      </c>
      <c r="Q125" s="76" t="s">
        <v>6187</v>
      </c>
      <c r="R125" s="76" t="s">
        <v>6187</v>
      </c>
      <c r="S125" s="49">
        <f t="shared" si="59"/>
        <v>0</v>
      </c>
      <c r="T125" s="49">
        <f t="shared" si="47"/>
        <v>0</v>
      </c>
      <c r="U125" s="49">
        <v>123.30769230769232</v>
      </c>
      <c r="V125" s="49">
        <f t="shared" si="48"/>
        <v>123.30769230769232</v>
      </c>
      <c r="W125" s="49">
        <f t="shared" si="76"/>
        <v>0</v>
      </c>
      <c r="X125" s="90">
        <f>ROUND(V125*$X$4,0)</f>
        <v>617</v>
      </c>
      <c r="Y125" s="91">
        <f t="shared" si="55"/>
        <v>80.210000000000008</v>
      </c>
      <c r="Z125" s="93">
        <f>ROUND((V125*M125)+X125,0)</f>
        <v>7522</v>
      </c>
      <c r="AA125" s="94">
        <f t="shared" si="56"/>
        <v>977.86</v>
      </c>
      <c r="AB125" s="97">
        <f>ROUND((V125*$AB$4)+Z125,0)</f>
        <v>8139</v>
      </c>
      <c r="AC125" s="98">
        <f t="shared" si="57"/>
        <v>1058.07</v>
      </c>
      <c r="AD125" s="77" t="s">
        <v>5889</v>
      </c>
      <c r="AE125" s="54">
        <v>1058.07</v>
      </c>
      <c r="AF125" s="17"/>
    </row>
    <row r="126" spans="1:32" ht="16.899999999999999" customHeight="1" x14ac:dyDescent="0.3">
      <c r="A126" s="73" t="s">
        <v>7</v>
      </c>
      <c r="B126" s="74" t="s">
        <v>5240</v>
      </c>
      <c r="C126" s="48" t="s">
        <v>464</v>
      </c>
      <c r="D126" s="48">
        <v>1000</v>
      </c>
      <c r="E126" s="48">
        <v>2800</v>
      </c>
      <c r="F126" s="48" t="s">
        <v>5911</v>
      </c>
      <c r="G126" s="48" t="s">
        <v>112</v>
      </c>
      <c r="H126" s="75">
        <f t="shared" si="58"/>
        <v>0.09</v>
      </c>
      <c r="I126" s="74">
        <v>109</v>
      </c>
      <c r="J126" s="74">
        <v>100</v>
      </c>
      <c r="K126" s="48">
        <f>J126</f>
        <v>100</v>
      </c>
      <c r="L126" s="48">
        <f t="shared" si="75"/>
        <v>-4</v>
      </c>
      <c r="M126" s="48">
        <f t="shared" si="54"/>
        <v>96</v>
      </c>
      <c r="N126" s="48">
        <v>54</v>
      </c>
      <c r="O126" s="56">
        <v>71.234999999999999</v>
      </c>
      <c r="P126" s="48" t="str">
        <f t="shared" si="46"/>
        <v>2841/7 RD</v>
      </c>
      <c r="Q126" s="76">
        <v>56</v>
      </c>
      <c r="R126" s="76">
        <v>163</v>
      </c>
      <c r="S126" s="49">
        <f t="shared" si="59"/>
        <v>0.7911538461538461</v>
      </c>
      <c r="T126" s="49">
        <f t="shared" si="47"/>
        <v>791.15384615384608</v>
      </c>
      <c r="U126" s="49">
        <v>881.88461538461536</v>
      </c>
      <c r="V126" s="49">
        <f t="shared" si="48"/>
        <v>0.88188461538461538</v>
      </c>
      <c r="W126" s="49">
        <f t="shared" si="76"/>
        <v>75.950769230769225</v>
      </c>
      <c r="X126" s="90">
        <f>ROUND(S126*$X$4,0)</f>
        <v>4</v>
      </c>
      <c r="Y126" s="91">
        <f t="shared" si="55"/>
        <v>284.94</v>
      </c>
      <c r="Z126" s="93">
        <f t="shared" ref="Z126:Z141" si="77">ROUND((S126*M126)+X126,0)</f>
        <v>80</v>
      </c>
      <c r="AA126" s="94">
        <f t="shared" si="56"/>
        <v>5698.8</v>
      </c>
      <c r="AB126" s="97">
        <f t="shared" ref="AB126:AB141" si="78">ROUND((S126*$AB$4)+Z126,0)</f>
        <v>84</v>
      </c>
      <c r="AC126" s="98">
        <f t="shared" si="57"/>
        <v>5983.74</v>
      </c>
      <c r="AD126" s="77" t="s">
        <v>5890</v>
      </c>
      <c r="AE126" s="54">
        <v>5983.74</v>
      </c>
      <c r="AF126" s="17"/>
    </row>
    <row r="127" spans="1:32" ht="16.899999999999999" customHeight="1" x14ac:dyDescent="0.3">
      <c r="A127" s="73" t="s">
        <v>7</v>
      </c>
      <c r="B127" s="74" t="s">
        <v>4011</v>
      </c>
      <c r="C127" s="48" t="s">
        <v>1432</v>
      </c>
      <c r="D127" s="48">
        <v>1000</v>
      </c>
      <c r="E127" s="48">
        <v>621</v>
      </c>
      <c r="F127" s="48" t="s">
        <v>6128</v>
      </c>
      <c r="G127" s="48" t="s">
        <v>35</v>
      </c>
      <c r="H127" s="75">
        <f t="shared" si="58"/>
        <v>2.564102564102564E-2</v>
      </c>
      <c r="I127" s="74">
        <v>40</v>
      </c>
      <c r="J127" s="74">
        <v>39</v>
      </c>
      <c r="K127" s="48">
        <f>J127</f>
        <v>39</v>
      </c>
      <c r="L127" s="48">
        <f t="shared" si="75"/>
        <v>-4</v>
      </c>
      <c r="M127" s="48">
        <f t="shared" si="54"/>
        <v>35</v>
      </c>
      <c r="N127" s="48">
        <v>10</v>
      </c>
      <c r="O127" s="56">
        <v>240.45</v>
      </c>
      <c r="P127" s="48" t="str">
        <f t="shared" si="46"/>
        <v>6718 RD</v>
      </c>
      <c r="Q127" s="76">
        <v>41</v>
      </c>
      <c r="R127" s="76">
        <v>63</v>
      </c>
      <c r="S127" s="49">
        <f t="shared" si="59"/>
        <v>0.51423076923076916</v>
      </c>
      <c r="T127" s="49">
        <f t="shared" si="47"/>
        <v>514.23076923076917</v>
      </c>
      <c r="U127" s="49">
        <v>594.30769230769226</v>
      </c>
      <c r="V127" s="49">
        <f t="shared" si="48"/>
        <v>0.59430769230769231</v>
      </c>
      <c r="W127" s="49">
        <f t="shared" si="76"/>
        <v>17.998076923076919</v>
      </c>
      <c r="X127" s="90">
        <f>ROUND(S127*$X$4,0)</f>
        <v>3</v>
      </c>
      <c r="Y127" s="91">
        <f t="shared" si="55"/>
        <v>721.34999999999991</v>
      </c>
      <c r="Z127" s="93">
        <f t="shared" si="77"/>
        <v>21</v>
      </c>
      <c r="AA127" s="94">
        <f t="shared" si="56"/>
        <v>5049.45</v>
      </c>
      <c r="AB127" s="97">
        <f t="shared" si="78"/>
        <v>24</v>
      </c>
      <c r="AC127" s="98">
        <f t="shared" si="57"/>
        <v>5770.7999999999993</v>
      </c>
      <c r="AD127" s="77" t="s">
        <v>3</v>
      </c>
      <c r="AE127" s="54">
        <v>5770.7999999999993</v>
      </c>
      <c r="AF127" s="17"/>
    </row>
    <row r="128" spans="1:32" ht="16.899999999999999" customHeight="1" x14ac:dyDescent="0.3">
      <c r="A128" s="73" t="s">
        <v>7</v>
      </c>
      <c r="B128" s="74" t="s">
        <v>3858</v>
      </c>
      <c r="C128" s="48" t="s">
        <v>1797</v>
      </c>
      <c r="D128" s="48">
        <v>100</v>
      </c>
      <c r="E128" s="48">
        <v>7880</v>
      </c>
      <c r="F128" s="48" t="s">
        <v>5908</v>
      </c>
      <c r="G128" s="48" t="s">
        <v>122</v>
      </c>
      <c r="H128" s="75">
        <f t="shared" si="58"/>
        <v>0.7865168539325843</v>
      </c>
      <c r="I128" s="74">
        <v>159</v>
      </c>
      <c r="J128" s="74">
        <v>89</v>
      </c>
      <c r="K128" s="48">
        <f>J128</f>
        <v>89</v>
      </c>
      <c r="L128" s="48">
        <f t="shared" si="75"/>
        <v>-4</v>
      </c>
      <c r="M128" s="48">
        <f t="shared" si="54"/>
        <v>85</v>
      </c>
      <c r="N128" s="48">
        <v>29</v>
      </c>
      <c r="O128" s="56">
        <v>464.72</v>
      </c>
      <c r="P128" s="48" t="str">
        <f t="shared" si="46"/>
        <v>FFLEX5 SL</v>
      </c>
      <c r="Q128" s="76">
        <v>5</v>
      </c>
      <c r="R128" s="76">
        <v>75</v>
      </c>
      <c r="S128" s="49">
        <f t="shared" si="59"/>
        <v>0.14038461538461539</v>
      </c>
      <c r="T128" s="49">
        <f t="shared" si="47"/>
        <v>14.038461538461538</v>
      </c>
      <c r="U128" s="49">
        <v>14.394230769230768</v>
      </c>
      <c r="V128" s="49">
        <f t="shared" si="48"/>
        <v>0.14394230769230767</v>
      </c>
      <c r="W128" s="49">
        <f t="shared" si="76"/>
        <v>11.932692307692308</v>
      </c>
      <c r="X128" s="90">
        <f>ROUND(S128*$X$4,0)</f>
        <v>1</v>
      </c>
      <c r="Y128" s="91">
        <f t="shared" si="55"/>
        <v>464.72</v>
      </c>
      <c r="Z128" s="93">
        <f t="shared" si="77"/>
        <v>13</v>
      </c>
      <c r="AA128" s="94">
        <f t="shared" si="56"/>
        <v>6041.3600000000006</v>
      </c>
      <c r="AB128" s="97">
        <f t="shared" si="78"/>
        <v>14</v>
      </c>
      <c r="AC128" s="98">
        <f t="shared" si="57"/>
        <v>6506.08</v>
      </c>
      <c r="AD128" s="77" t="s">
        <v>3</v>
      </c>
      <c r="AE128" s="54">
        <v>6506.08</v>
      </c>
      <c r="AF128" s="17"/>
    </row>
    <row r="129" spans="1:32" ht="16.899999999999999" customHeight="1" x14ac:dyDescent="0.3">
      <c r="A129" s="73" t="s">
        <v>7</v>
      </c>
      <c r="B129" s="74" t="s">
        <v>3967</v>
      </c>
      <c r="C129" s="48" t="s">
        <v>34</v>
      </c>
      <c r="D129" s="48">
        <v>100</v>
      </c>
      <c r="E129" s="48">
        <v>1202</v>
      </c>
      <c r="F129" s="48" t="s">
        <v>6130</v>
      </c>
      <c r="G129" s="48" t="s">
        <v>35</v>
      </c>
      <c r="H129" s="75">
        <f t="shared" si="58"/>
        <v>0</v>
      </c>
      <c r="I129" s="74">
        <v>24</v>
      </c>
      <c r="J129" s="74">
        <v>24</v>
      </c>
      <c r="K129" s="48">
        <f>I129</f>
        <v>24</v>
      </c>
      <c r="L129" s="48">
        <f t="shared" si="75"/>
        <v>-4</v>
      </c>
      <c r="M129" s="48">
        <f t="shared" si="54"/>
        <v>20</v>
      </c>
      <c r="N129" s="48">
        <v>112</v>
      </c>
      <c r="O129" s="56">
        <v>42.11</v>
      </c>
      <c r="P129" s="48" t="str">
        <f t="shared" si="46"/>
        <v>PF1307/16 BK</v>
      </c>
      <c r="Q129" s="76">
        <v>61</v>
      </c>
      <c r="R129" s="76">
        <v>1219</v>
      </c>
      <c r="S129" s="49">
        <f t="shared" si="59"/>
        <v>2.0634615384615382</v>
      </c>
      <c r="T129" s="49">
        <f t="shared" si="47"/>
        <v>206.34615384615381</v>
      </c>
      <c r="U129" s="49">
        <v>206.34615384615381</v>
      </c>
      <c r="V129" s="49">
        <f t="shared" si="48"/>
        <v>2.0634615384615382</v>
      </c>
      <c r="W129" s="49">
        <f t="shared" si="76"/>
        <v>41.269230769230766</v>
      </c>
      <c r="X129" s="90">
        <f>ROUND(S129*$X$3,0)</f>
        <v>12</v>
      </c>
      <c r="Y129" s="91">
        <f t="shared" si="55"/>
        <v>505.32</v>
      </c>
      <c r="Z129" s="93">
        <f t="shared" si="77"/>
        <v>53</v>
      </c>
      <c r="AA129" s="94">
        <f t="shared" si="56"/>
        <v>2231.83</v>
      </c>
      <c r="AB129" s="97">
        <f t="shared" si="78"/>
        <v>63</v>
      </c>
      <c r="AC129" s="98">
        <f t="shared" si="57"/>
        <v>2652.93</v>
      </c>
      <c r="AD129" s="77" t="s">
        <v>3</v>
      </c>
      <c r="AE129" s="54">
        <v>2652.93</v>
      </c>
      <c r="AF129" s="17"/>
    </row>
    <row r="130" spans="1:32" ht="16.899999999999999" customHeight="1" x14ac:dyDescent="0.3">
      <c r="A130" s="73" t="s">
        <v>7</v>
      </c>
      <c r="B130" s="74" t="s">
        <v>5490</v>
      </c>
      <c r="C130" s="48" t="s">
        <v>1432</v>
      </c>
      <c r="D130" s="48">
        <v>1</v>
      </c>
      <c r="E130" s="48">
        <v>4003</v>
      </c>
      <c r="F130" s="48" t="s">
        <v>5909</v>
      </c>
      <c r="G130" s="48" t="s">
        <v>112</v>
      </c>
      <c r="H130" s="75">
        <f t="shared" si="58"/>
        <v>0</v>
      </c>
      <c r="I130" s="74">
        <v>39</v>
      </c>
      <c r="J130" s="74">
        <v>39</v>
      </c>
      <c r="K130" s="48">
        <f>I130</f>
        <v>39</v>
      </c>
      <c r="L130" s="48">
        <f t="shared" si="75"/>
        <v>-4</v>
      </c>
      <c r="M130" s="48">
        <f t="shared" si="54"/>
        <v>35</v>
      </c>
      <c r="N130" s="48">
        <v>0</v>
      </c>
      <c r="O130" s="56">
        <v>3.0450000000000001E-2</v>
      </c>
      <c r="P130" s="48" t="str">
        <f t="shared" si="46"/>
        <v>6713 WH</v>
      </c>
      <c r="Q130" s="76" t="s">
        <v>6187</v>
      </c>
      <c r="R130" s="76" t="s">
        <v>6187</v>
      </c>
      <c r="S130" s="49">
        <f t="shared" si="59"/>
        <v>0</v>
      </c>
      <c r="T130" s="49">
        <f t="shared" si="47"/>
        <v>0</v>
      </c>
      <c r="U130" s="49">
        <v>5073.8076923076924</v>
      </c>
      <c r="V130" s="49">
        <f t="shared" si="48"/>
        <v>5073.8076923076924</v>
      </c>
      <c r="W130" s="49">
        <f>V130*M130</f>
        <v>177583.26923076922</v>
      </c>
      <c r="X130" s="90">
        <f>ROUNDUP(S130*$X$4,0)</f>
        <v>0</v>
      </c>
      <c r="Y130" s="91">
        <f t="shared" si="55"/>
        <v>0</v>
      </c>
      <c r="Z130" s="93">
        <f t="shared" si="77"/>
        <v>0</v>
      </c>
      <c r="AA130" s="94">
        <f t="shared" si="56"/>
        <v>0</v>
      </c>
      <c r="AB130" s="97">
        <f t="shared" si="78"/>
        <v>0</v>
      </c>
      <c r="AC130" s="98">
        <f t="shared" si="57"/>
        <v>0</v>
      </c>
      <c r="AD130" s="77" t="s">
        <v>5890</v>
      </c>
      <c r="AE130" s="54">
        <v>0</v>
      </c>
      <c r="AF130" s="17"/>
    </row>
    <row r="131" spans="1:32" ht="16.899999999999999" customHeight="1" x14ac:dyDescent="0.3">
      <c r="A131" s="73" t="s">
        <v>7</v>
      </c>
      <c r="B131" s="74" t="s">
        <v>1683</v>
      </c>
      <c r="C131" s="48" t="s">
        <v>1143</v>
      </c>
      <c r="D131" s="48">
        <v>100</v>
      </c>
      <c r="E131" s="48">
        <v>30327</v>
      </c>
      <c r="F131" s="48" t="s">
        <v>5915</v>
      </c>
      <c r="G131" s="48" t="s">
        <v>122</v>
      </c>
      <c r="H131" s="75">
        <f t="shared" ref="H131:H174" si="79">(I131-J131)/J131</f>
        <v>0</v>
      </c>
      <c r="I131" s="74">
        <v>34</v>
      </c>
      <c r="J131" s="74">
        <v>34</v>
      </c>
      <c r="K131" s="48">
        <f>I131</f>
        <v>34</v>
      </c>
      <c r="L131" s="48">
        <f t="shared" ref="L131:L134" si="80">$L$3</f>
        <v>-4</v>
      </c>
      <c r="M131" s="48">
        <f t="shared" ref="M131:M173" si="81">K131+L131</f>
        <v>30</v>
      </c>
      <c r="N131" s="48">
        <v>86</v>
      </c>
      <c r="O131" s="56">
        <v>29.707000000000001</v>
      </c>
      <c r="P131" s="48" t="str">
        <f t="shared" si="46"/>
        <v>39X2205 WH</v>
      </c>
      <c r="Q131" s="76">
        <v>230</v>
      </c>
      <c r="R131" s="76">
        <v>724</v>
      </c>
      <c r="S131" s="49">
        <f t="shared" ref="S131:S174" si="82">((Q131/65*0.7)+(R131/260*0.3))</f>
        <v>3.3123076923076917</v>
      </c>
      <c r="T131" s="49">
        <f t="shared" si="47"/>
        <v>331.23076923076917</v>
      </c>
      <c r="U131" s="49">
        <v>423.53846153846149</v>
      </c>
      <c r="V131" s="49">
        <f t="shared" si="48"/>
        <v>4.2353846153846151</v>
      </c>
      <c r="W131" s="49">
        <f>S131*M131</f>
        <v>99.369230769230754</v>
      </c>
      <c r="X131" s="90">
        <f>ROUND(S131*$X$4,0)</f>
        <v>17</v>
      </c>
      <c r="Y131" s="91">
        <f t="shared" ref="Y131:Y173" si="83">X131*O131</f>
        <v>505.01900000000001</v>
      </c>
      <c r="Z131" s="93">
        <f t="shared" si="77"/>
        <v>116</v>
      </c>
      <c r="AA131" s="94">
        <f t="shared" ref="AA131:AA173" si="84">Z131*O131</f>
        <v>3446.0120000000002</v>
      </c>
      <c r="AB131" s="97">
        <f t="shared" si="78"/>
        <v>133</v>
      </c>
      <c r="AC131" s="98">
        <f t="shared" ref="AC131:AC173" si="85">AB131*O131</f>
        <v>3951.0309999999999</v>
      </c>
      <c r="AD131" s="77" t="s">
        <v>5890</v>
      </c>
      <c r="AE131" s="54">
        <v>3951.0309999999999</v>
      </c>
      <c r="AF131" s="17"/>
    </row>
    <row r="132" spans="1:32" ht="16.899999999999999" customHeight="1" x14ac:dyDescent="0.3">
      <c r="A132" s="73" t="s">
        <v>7</v>
      </c>
      <c r="B132" s="74" t="s">
        <v>2217</v>
      </c>
      <c r="C132" s="48" t="s">
        <v>464</v>
      </c>
      <c r="D132" s="48">
        <v>1</v>
      </c>
      <c r="E132" s="48">
        <v>4013</v>
      </c>
      <c r="F132" s="48" t="s">
        <v>6180</v>
      </c>
      <c r="G132" s="48" t="s">
        <v>112</v>
      </c>
      <c r="H132" s="75">
        <f t="shared" si="79"/>
        <v>0.21666666666666667</v>
      </c>
      <c r="I132" s="74">
        <v>73</v>
      </c>
      <c r="J132" s="74">
        <v>60</v>
      </c>
      <c r="K132" s="48">
        <f>J132</f>
        <v>60</v>
      </c>
      <c r="L132" s="48">
        <f t="shared" si="80"/>
        <v>-4</v>
      </c>
      <c r="M132" s="48">
        <f t="shared" si="81"/>
        <v>56</v>
      </c>
      <c r="N132" s="48">
        <v>105433</v>
      </c>
      <c r="O132" s="56">
        <v>7.0000000000000007E-2</v>
      </c>
      <c r="P132" s="48" t="str">
        <f t="shared" si="46"/>
        <v>5852 WH</v>
      </c>
      <c r="Q132" s="76" t="s">
        <v>6187</v>
      </c>
      <c r="R132" s="76" t="s">
        <v>6187</v>
      </c>
      <c r="S132" s="49">
        <f t="shared" si="82"/>
        <v>0</v>
      </c>
      <c r="T132" s="49">
        <f t="shared" si="47"/>
        <v>0</v>
      </c>
      <c r="U132" s="49">
        <v>1407.8461538461538</v>
      </c>
      <c r="V132" s="49">
        <f t="shared" si="48"/>
        <v>1407.8461538461538</v>
      </c>
      <c r="W132" s="49">
        <f>S132*M132</f>
        <v>0</v>
      </c>
      <c r="X132" s="90">
        <f>ROUNDUP(S132*$X$4,0)</f>
        <v>0</v>
      </c>
      <c r="Y132" s="91">
        <f t="shared" si="83"/>
        <v>0</v>
      </c>
      <c r="Z132" s="93">
        <f t="shared" si="77"/>
        <v>0</v>
      </c>
      <c r="AA132" s="94">
        <f t="shared" si="84"/>
        <v>0</v>
      </c>
      <c r="AB132" s="97">
        <f t="shared" si="78"/>
        <v>0</v>
      </c>
      <c r="AC132" s="98">
        <f t="shared" si="85"/>
        <v>0</v>
      </c>
      <c r="AD132" s="77" t="s">
        <v>5890</v>
      </c>
      <c r="AE132" s="54">
        <v>0</v>
      </c>
      <c r="AF132" s="17"/>
    </row>
    <row r="133" spans="1:32" ht="16.899999999999999" customHeight="1" x14ac:dyDescent="0.3">
      <c r="A133" s="73" t="s">
        <v>7</v>
      </c>
      <c r="B133" s="74" t="s">
        <v>2134</v>
      </c>
      <c r="C133" s="48" t="s">
        <v>1797</v>
      </c>
      <c r="D133" s="48">
        <v>100</v>
      </c>
      <c r="E133" s="48">
        <v>7880</v>
      </c>
      <c r="F133" s="48" t="s">
        <v>5908</v>
      </c>
      <c r="G133" s="48" t="s">
        <v>122</v>
      </c>
      <c r="H133" s="75">
        <f t="shared" si="79"/>
        <v>0.7865168539325843</v>
      </c>
      <c r="I133" s="74">
        <v>159</v>
      </c>
      <c r="J133" s="74">
        <v>89</v>
      </c>
      <c r="K133" s="48">
        <f>J133</f>
        <v>89</v>
      </c>
      <c r="L133" s="48">
        <f t="shared" si="80"/>
        <v>-4</v>
      </c>
      <c r="M133" s="48">
        <f t="shared" si="81"/>
        <v>85</v>
      </c>
      <c r="N133" s="48">
        <v>38</v>
      </c>
      <c r="O133" s="56">
        <v>331.92</v>
      </c>
      <c r="P133" s="48" t="str">
        <f t="shared" si="46"/>
        <v>FFLEX3 SL</v>
      </c>
      <c r="Q133" s="76">
        <v>29</v>
      </c>
      <c r="R133" s="76">
        <v>126</v>
      </c>
      <c r="S133" s="49">
        <f t="shared" si="82"/>
        <v>0.45769230769230768</v>
      </c>
      <c r="T133" s="49">
        <f t="shared" si="47"/>
        <v>45.769230769230766</v>
      </c>
      <c r="U133" s="49">
        <v>59.317307692307686</v>
      </c>
      <c r="V133" s="49">
        <f t="shared" si="48"/>
        <v>0.59317307692307686</v>
      </c>
      <c r="W133" s="49">
        <f>S133*M133</f>
        <v>38.903846153846153</v>
      </c>
      <c r="X133" s="90">
        <f>ROUND(S133*$X$4,0)</f>
        <v>2</v>
      </c>
      <c r="Y133" s="91">
        <f t="shared" si="83"/>
        <v>663.84</v>
      </c>
      <c r="Z133" s="93">
        <f t="shared" si="77"/>
        <v>41</v>
      </c>
      <c r="AA133" s="94">
        <f t="shared" si="84"/>
        <v>13608.720000000001</v>
      </c>
      <c r="AB133" s="97">
        <f t="shared" si="78"/>
        <v>43</v>
      </c>
      <c r="AC133" s="98">
        <f t="shared" si="85"/>
        <v>14272.560000000001</v>
      </c>
      <c r="AD133" s="77" t="s">
        <v>3</v>
      </c>
      <c r="AE133" s="54">
        <v>14272.560000000001</v>
      </c>
      <c r="AF133" s="17"/>
    </row>
    <row r="134" spans="1:32" ht="16.899999999999999" customHeight="1" x14ac:dyDescent="0.3">
      <c r="A134" s="73" t="s">
        <v>7</v>
      </c>
      <c r="B134" s="74" t="s">
        <v>2541</v>
      </c>
      <c r="C134" s="48" t="s">
        <v>464</v>
      </c>
      <c r="D134" s="48">
        <v>1000</v>
      </c>
      <c r="E134" s="48">
        <v>2800</v>
      </c>
      <c r="F134" s="48" t="s">
        <v>5911</v>
      </c>
      <c r="G134" s="48" t="s">
        <v>112</v>
      </c>
      <c r="H134" s="75">
        <f t="shared" si="79"/>
        <v>0</v>
      </c>
      <c r="I134" s="74">
        <v>88</v>
      </c>
      <c r="J134" s="74">
        <v>88</v>
      </c>
      <c r="K134" s="48">
        <f>I134</f>
        <v>88</v>
      </c>
      <c r="L134" s="48">
        <f t="shared" si="80"/>
        <v>-4</v>
      </c>
      <c r="M134" s="48">
        <f t="shared" si="81"/>
        <v>84</v>
      </c>
      <c r="N134" s="48">
        <v>12</v>
      </c>
      <c r="O134" s="56">
        <v>71.234999999999999</v>
      </c>
      <c r="P134" s="48" t="str">
        <f t="shared" ref="P134:P197" si="86">LEFT(B134,LEN(B134)-3)</f>
        <v>2841/1 WH</v>
      </c>
      <c r="Q134" s="76">
        <v>2</v>
      </c>
      <c r="R134" s="76">
        <v>122</v>
      </c>
      <c r="S134" s="49">
        <f t="shared" si="82"/>
        <v>0.16230769230769229</v>
      </c>
      <c r="T134" s="49">
        <f t="shared" ref="T134:T197" si="87">S134*D134</f>
        <v>162.30769230769229</v>
      </c>
      <c r="U134" s="49">
        <v>186.76923076923075</v>
      </c>
      <c r="V134" s="49">
        <f t="shared" si="48"/>
        <v>0.18676923076923074</v>
      </c>
      <c r="W134" s="49">
        <f>S134*M134</f>
        <v>13.633846153846152</v>
      </c>
      <c r="X134" s="90">
        <f>ROUND(S134*$X$4,0)</f>
        <v>1</v>
      </c>
      <c r="Y134" s="91">
        <f t="shared" si="83"/>
        <v>71.234999999999999</v>
      </c>
      <c r="Z134" s="93">
        <f t="shared" si="77"/>
        <v>15</v>
      </c>
      <c r="AA134" s="94">
        <f t="shared" si="84"/>
        <v>1068.5250000000001</v>
      </c>
      <c r="AB134" s="97">
        <f t="shared" si="78"/>
        <v>16</v>
      </c>
      <c r="AC134" s="98">
        <f t="shared" si="85"/>
        <v>1139.76</v>
      </c>
      <c r="AD134" s="77" t="s">
        <v>5890</v>
      </c>
      <c r="AE134" s="54">
        <v>1139.76</v>
      </c>
      <c r="AF134" s="17"/>
    </row>
    <row r="135" spans="1:32" ht="16.899999999999999" customHeight="1" x14ac:dyDescent="0.3">
      <c r="A135" s="73" t="s">
        <v>7</v>
      </c>
      <c r="B135" s="74" t="s">
        <v>2687</v>
      </c>
      <c r="C135" s="48" t="s">
        <v>1797</v>
      </c>
      <c r="D135" s="48">
        <v>20</v>
      </c>
      <c r="E135" s="48">
        <v>203</v>
      </c>
      <c r="F135" s="48" t="s">
        <v>6111</v>
      </c>
      <c r="G135" s="48" t="s">
        <v>35</v>
      </c>
      <c r="H135" s="75">
        <f t="shared" si="79"/>
        <v>0</v>
      </c>
      <c r="I135" s="74">
        <v>33</v>
      </c>
      <c r="J135" s="74">
        <v>33</v>
      </c>
      <c r="K135" s="48">
        <f>I135</f>
        <v>33</v>
      </c>
      <c r="L135" s="48">
        <f>$L$3</f>
        <v>-4</v>
      </c>
      <c r="M135" s="48">
        <f t="shared" si="81"/>
        <v>29</v>
      </c>
      <c r="N135" s="48">
        <v>106</v>
      </c>
      <c r="O135" s="56">
        <v>21.925000000000001</v>
      </c>
      <c r="P135" s="48" t="str">
        <f t="shared" si="86"/>
        <v>F3211 BK</v>
      </c>
      <c r="Q135" s="76">
        <v>182</v>
      </c>
      <c r="R135" s="76">
        <v>581</v>
      </c>
      <c r="S135" s="49">
        <f t="shared" si="82"/>
        <v>2.6303846153846151</v>
      </c>
      <c r="T135" s="49">
        <f t="shared" si="87"/>
        <v>52.607692307692304</v>
      </c>
      <c r="U135" s="49">
        <v>57.16615384615384</v>
      </c>
      <c r="V135" s="49">
        <f t="shared" ref="V135:V198" si="88">U135/D135</f>
        <v>2.858307692307692</v>
      </c>
      <c r="W135" s="49">
        <f t="shared" ref="W135:W141" si="89">S135*M135</f>
        <v>76.281153846153842</v>
      </c>
      <c r="X135" s="90">
        <f>ROUND(S135*$X$4,0)</f>
        <v>13</v>
      </c>
      <c r="Y135" s="91">
        <f t="shared" si="83"/>
        <v>285.02500000000003</v>
      </c>
      <c r="Z135" s="93">
        <f t="shared" si="77"/>
        <v>89</v>
      </c>
      <c r="AA135" s="94">
        <f t="shared" si="84"/>
        <v>1951.325</v>
      </c>
      <c r="AB135" s="97">
        <f t="shared" si="78"/>
        <v>102</v>
      </c>
      <c r="AC135" s="98">
        <f t="shared" si="85"/>
        <v>2236.35</v>
      </c>
      <c r="AD135" s="77" t="s">
        <v>5890</v>
      </c>
      <c r="AE135" s="54">
        <v>2236.35</v>
      </c>
      <c r="AF135" s="17"/>
    </row>
    <row r="136" spans="1:32" ht="16.899999999999999" customHeight="1" x14ac:dyDescent="0.3">
      <c r="A136" s="73" t="s">
        <v>7</v>
      </c>
      <c r="B136" s="74" t="s">
        <v>2116</v>
      </c>
      <c r="C136" s="48" t="s">
        <v>1797</v>
      </c>
      <c r="D136" s="48">
        <v>1000</v>
      </c>
      <c r="E136" s="48">
        <v>7880</v>
      </c>
      <c r="F136" s="48" t="s">
        <v>5908</v>
      </c>
      <c r="G136" s="48" t="s">
        <v>122</v>
      </c>
      <c r="H136" s="75">
        <f t="shared" si="79"/>
        <v>0.55555555555555558</v>
      </c>
      <c r="I136" s="74">
        <v>140</v>
      </c>
      <c r="J136" s="74">
        <v>90</v>
      </c>
      <c r="K136" s="48">
        <f>J136</f>
        <v>90</v>
      </c>
      <c r="L136" s="48">
        <f>$L$3</f>
        <v>-4</v>
      </c>
      <c r="M136" s="48">
        <f t="shared" si="81"/>
        <v>86</v>
      </c>
      <c r="N136" s="48">
        <v>32</v>
      </c>
      <c r="O136" s="56">
        <v>132.95714000000001</v>
      </c>
      <c r="P136" s="48" t="str">
        <f t="shared" si="86"/>
        <v>F221B1/4 BK</v>
      </c>
      <c r="Q136" s="76">
        <v>12</v>
      </c>
      <c r="R136" s="76">
        <v>56</v>
      </c>
      <c r="S136" s="49">
        <f t="shared" si="82"/>
        <v>0.19384615384615383</v>
      </c>
      <c r="T136" s="49">
        <f t="shared" si="87"/>
        <v>193.84615384615384</v>
      </c>
      <c r="U136" s="49">
        <v>2693.8461538461538</v>
      </c>
      <c r="V136" s="49">
        <f t="shared" si="88"/>
        <v>2.6938461538461538</v>
      </c>
      <c r="W136" s="49">
        <f t="shared" si="89"/>
        <v>16.670769230769231</v>
      </c>
      <c r="X136" s="90">
        <f>ROUND(S136*$X$4,0)</f>
        <v>1</v>
      </c>
      <c r="Y136" s="91">
        <f t="shared" si="83"/>
        <v>132.95714000000001</v>
      </c>
      <c r="Z136" s="93">
        <f t="shared" si="77"/>
        <v>18</v>
      </c>
      <c r="AA136" s="94">
        <f t="shared" si="84"/>
        <v>2393.2285200000001</v>
      </c>
      <c r="AB136" s="97">
        <f t="shared" si="78"/>
        <v>19</v>
      </c>
      <c r="AC136" s="98">
        <f t="shared" si="85"/>
        <v>2526.1856600000001</v>
      </c>
      <c r="AD136" s="77" t="s">
        <v>3</v>
      </c>
      <c r="AE136" s="54">
        <v>2526.1856600000001</v>
      </c>
      <c r="AF136" s="17"/>
    </row>
    <row r="137" spans="1:32" ht="16.899999999999999" customHeight="1" x14ac:dyDescent="0.3">
      <c r="A137" s="73" t="s">
        <v>7</v>
      </c>
      <c r="B137" s="74" t="s">
        <v>225</v>
      </c>
      <c r="C137" s="48" t="s">
        <v>10</v>
      </c>
      <c r="D137" s="48">
        <v>1000</v>
      </c>
      <c r="E137" s="48">
        <v>2834</v>
      </c>
      <c r="F137" s="48" t="s">
        <v>6126</v>
      </c>
      <c r="G137" s="48">
        <v>2</v>
      </c>
      <c r="H137" s="75">
        <f t="shared" si="79"/>
        <v>-0.58333333333333337</v>
      </c>
      <c r="I137" s="74">
        <v>20</v>
      </c>
      <c r="J137" s="74">
        <v>48</v>
      </c>
      <c r="K137" s="48">
        <f>I137</f>
        <v>20</v>
      </c>
      <c r="L137" s="48"/>
      <c r="M137" s="48">
        <f t="shared" si="81"/>
        <v>20</v>
      </c>
      <c r="N137" s="48">
        <v>739</v>
      </c>
      <c r="O137" s="56">
        <v>48.08</v>
      </c>
      <c r="P137" s="48" t="str">
        <f t="shared" si="86"/>
        <v>1172C SL</v>
      </c>
      <c r="Q137" s="76">
        <v>1036</v>
      </c>
      <c r="R137" s="76">
        <v>4066</v>
      </c>
      <c r="S137" s="49">
        <f t="shared" si="82"/>
        <v>15.848461538461539</v>
      </c>
      <c r="T137" s="49">
        <f t="shared" si="87"/>
        <v>15848.461538461539</v>
      </c>
      <c r="U137" s="49">
        <v>16650</v>
      </c>
      <c r="V137" s="49">
        <f t="shared" si="88"/>
        <v>16.649999999999999</v>
      </c>
      <c r="W137" s="49">
        <f t="shared" si="89"/>
        <v>316.96923076923076</v>
      </c>
      <c r="X137" s="90">
        <f>ROUND(S137*$X$3,0)</f>
        <v>95</v>
      </c>
      <c r="Y137" s="91">
        <f t="shared" si="83"/>
        <v>4567.5999999999995</v>
      </c>
      <c r="Z137" s="93">
        <f t="shared" si="77"/>
        <v>412</v>
      </c>
      <c r="AA137" s="94">
        <f t="shared" si="84"/>
        <v>19808.96</v>
      </c>
      <c r="AB137" s="97">
        <f t="shared" si="78"/>
        <v>491</v>
      </c>
      <c r="AC137" s="98">
        <f t="shared" si="85"/>
        <v>23607.279999999999</v>
      </c>
      <c r="AD137" s="77" t="s">
        <v>3</v>
      </c>
      <c r="AE137" s="54">
        <v>23607.279999999999</v>
      </c>
      <c r="AF137" s="17"/>
    </row>
    <row r="138" spans="1:32" ht="16.899999999999999" customHeight="1" x14ac:dyDescent="0.3">
      <c r="A138" s="73" t="s">
        <v>35</v>
      </c>
      <c r="B138" s="74" t="s">
        <v>3000</v>
      </c>
      <c r="C138" s="48" t="s">
        <v>1797</v>
      </c>
      <c r="D138" s="48">
        <v>500</v>
      </c>
      <c r="E138" s="48">
        <v>7880</v>
      </c>
      <c r="F138" s="48" t="s">
        <v>5908</v>
      </c>
      <c r="G138" s="48" t="s">
        <v>122</v>
      </c>
      <c r="H138" s="75">
        <f t="shared" si="79"/>
        <v>0.55555555555555558</v>
      </c>
      <c r="I138" s="74">
        <v>140</v>
      </c>
      <c r="J138" s="74">
        <v>90</v>
      </c>
      <c r="K138" s="48">
        <f>J138</f>
        <v>90</v>
      </c>
      <c r="L138" s="48">
        <f>$L$3</f>
        <v>-4</v>
      </c>
      <c r="M138" s="48">
        <f t="shared" si="81"/>
        <v>86</v>
      </c>
      <c r="N138" s="48">
        <v>15</v>
      </c>
      <c r="O138" s="56">
        <v>39</v>
      </c>
      <c r="P138" s="48" t="str">
        <f t="shared" si="86"/>
        <v>F2211/8 BL</v>
      </c>
      <c r="Q138" s="76">
        <v>97</v>
      </c>
      <c r="R138" s="76">
        <v>103</v>
      </c>
      <c r="S138" s="49">
        <f t="shared" si="82"/>
        <v>1.1634615384615383</v>
      </c>
      <c r="T138" s="49">
        <f t="shared" si="87"/>
        <v>581.73076923076917</v>
      </c>
      <c r="U138" s="49">
        <v>593.46153846153834</v>
      </c>
      <c r="V138" s="49">
        <f t="shared" si="88"/>
        <v>1.1869230769230767</v>
      </c>
      <c r="W138" s="49">
        <f t="shared" si="89"/>
        <v>100.05769230769229</v>
      </c>
      <c r="X138" s="90">
        <f t="shared" ref="X138:X139" si="90">ROUND(S138*$X$4,0)</f>
        <v>6</v>
      </c>
      <c r="Y138" s="91">
        <f t="shared" si="83"/>
        <v>234</v>
      </c>
      <c r="Z138" s="93">
        <f t="shared" si="77"/>
        <v>106</v>
      </c>
      <c r="AA138" s="94">
        <f t="shared" si="84"/>
        <v>4134</v>
      </c>
      <c r="AB138" s="97">
        <f t="shared" si="78"/>
        <v>112</v>
      </c>
      <c r="AC138" s="98">
        <f t="shared" si="85"/>
        <v>4368</v>
      </c>
      <c r="AD138" s="77" t="s">
        <v>3</v>
      </c>
      <c r="AE138" s="54">
        <v>4368</v>
      </c>
      <c r="AF138" s="17"/>
    </row>
    <row r="139" spans="1:32" ht="16.899999999999999" customHeight="1" x14ac:dyDescent="0.3">
      <c r="A139" s="73" t="s">
        <v>35</v>
      </c>
      <c r="B139" s="74" t="s">
        <v>2990</v>
      </c>
      <c r="C139" s="48" t="s">
        <v>1797</v>
      </c>
      <c r="D139" s="48">
        <v>1000</v>
      </c>
      <c r="E139" s="48">
        <v>7880</v>
      </c>
      <c r="F139" s="48" t="s">
        <v>5908</v>
      </c>
      <c r="G139" s="48" t="s">
        <v>122</v>
      </c>
      <c r="H139" s="75">
        <f t="shared" si="79"/>
        <v>0.55555555555555558</v>
      </c>
      <c r="I139" s="74">
        <v>140</v>
      </c>
      <c r="J139" s="74">
        <v>90</v>
      </c>
      <c r="K139" s="48">
        <f>J139</f>
        <v>90</v>
      </c>
      <c r="L139" s="48">
        <f>$L$3</f>
        <v>-4</v>
      </c>
      <c r="M139" s="48">
        <f t="shared" si="81"/>
        <v>86</v>
      </c>
      <c r="N139" s="48">
        <v>16</v>
      </c>
      <c r="O139" s="56">
        <v>115.82857</v>
      </c>
      <c r="P139" s="48" t="str">
        <f t="shared" si="86"/>
        <v>F2211/16 GR</v>
      </c>
      <c r="Q139" s="76">
        <v>4</v>
      </c>
      <c r="R139" s="76">
        <v>21</v>
      </c>
      <c r="S139" s="49">
        <f t="shared" si="82"/>
        <v>6.7307692307692304E-2</v>
      </c>
      <c r="T139" s="49">
        <f t="shared" si="87"/>
        <v>67.307692307692307</v>
      </c>
      <c r="U139" s="49">
        <v>104.22615384615385</v>
      </c>
      <c r="V139" s="49">
        <f t="shared" si="88"/>
        <v>0.10422615384615384</v>
      </c>
      <c r="W139" s="49">
        <f t="shared" si="89"/>
        <v>5.7884615384615383</v>
      </c>
      <c r="X139" s="90">
        <f t="shared" si="90"/>
        <v>0</v>
      </c>
      <c r="Y139" s="91">
        <f t="shared" si="83"/>
        <v>0</v>
      </c>
      <c r="Z139" s="93">
        <f t="shared" si="77"/>
        <v>6</v>
      </c>
      <c r="AA139" s="94">
        <f t="shared" si="84"/>
        <v>694.97141999999997</v>
      </c>
      <c r="AB139" s="97">
        <f t="shared" si="78"/>
        <v>6</v>
      </c>
      <c r="AC139" s="98">
        <f t="shared" si="85"/>
        <v>694.97141999999997</v>
      </c>
      <c r="AD139" s="77" t="s">
        <v>3</v>
      </c>
      <c r="AE139" s="54">
        <v>694.97141999999997</v>
      </c>
      <c r="AF139" s="17"/>
    </row>
    <row r="140" spans="1:32" ht="16.899999999999999" customHeight="1" x14ac:dyDescent="0.3">
      <c r="A140" s="73" t="s">
        <v>35</v>
      </c>
      <c r="B140" s="74" t="s">
        <v>199</v>
      </c>
      <c r="C140" s="48" t="s">
        <v>40</v>
      </c>
      <c r="D140" s="48">
        <v>100</v>
      </c>
      <c r="E140" s="48">
        <v>621</v>
      </c>
      <c r="F140" s="48" t="s">
        <v>6128</v>
      </c>
      <c r="G140" s="48" t="s">
        <v>112</v>
      </c>
      <c r="H140" s="75">
        <f t="shared" si="79"/>
        <v>-0.58333333333333337</v>
      </c>
      <c r="I140" s="74">
        <v>20</v>
      </c>
      <c r="J140" s="74">
        <v>48</v>
      </c>
      <c r="K140" s="48">
        <f>I140</f>
        <v>20</v>
      </c>
      <c r="L140" s="48">
        <f>$L$3</f>
        <v>-4</v>
      </c>
      <c r="M140" s="48">
        <f t="shared" si="81"/>
        <v>16</v>
      </c>
      <c r="N140" s="48">
        <v>36</v>
      </c>
      <c r="O140" s="56">
        <v>2.3690000000000002</v>
      </c>
      <c r="P140" s="48" t="str">
        <f t="shared" si="86"/>
        <v>1550 GR</v>
      </c>
      <c r="Q140" s="76">
        <v>15</v>
      </c>
      <c r="R140" s="76">
        <v>45</v>
      </c>
      <c r="S140" s="49">
        <f t="shared" si="82"/>
        <v>0.21346153846153848</v>
      </c>
      <c r="T140" s="49">
        <f t="shared" si="87"/>
        <v>21.346153846153847</v>
      </c>
      <c r="U140" s="49">
        <v>35.57692307692308</v>
      </c>
      <c r="V140" s="49">
        <f t="shared" si="88"/>
        <v>0.35576923076923078</v>
      </c>
      <c r="W140" s="49">
        <f t="shared" si="89"/>
        <v>3.4153846153846157</v>
      </c>
      <c r="X140" s="90">
        <f>ROUND(S140*$X$3,0)</f>
        <v>1</v>
      </c>
      <c r="Y140" s="91">
        <f t="shared" si="83"/>
        <v>2.3690000000000002</v>
      </c>
      <c r="Z140" s="93">
        <f t="shared" si="77"/>
        <v>4</v>
      </c>
      <c r="AA140" s="94">
        <f t="shared" si="84"/>
        <v>9.4760000000000009</v>
      </c>
      <c r="AB140" s="97">
        <f t="shared" si="78"/>
        <v>5</v>
      </c>
      <c r="AC140" s="98">
        <f t="shared" si="85"/>
        <v>11.845000000000001</v>
      </c>
      <c r="AD140" s="77" t="s">
        <v>3</v>
      </c>
      <c r="AE140" s="54">
        <v>11.845000000000001</v>
      </c>
      <c r="AF140" s="17"/>
    </row>
    <row r="141" spans="1:32" ht="16.899999999999999" customHeight="1" x14ac:dyDescent="0.3">
      <c r="A141" s="73" t="s">
        <v>7</v>
      </c>
      <c r="B141" s="74" t="s">
        <v>1882</v>
      </c>
      <c r="C141" s="48" t="s">
        <v>1370</v>
      </c>
      <c r="D141" s="48">
        <v>1000</v>
      </c>
      <c r="E141" s="48">
        <v>2834</v>
      </c>
      <c r="F141" s="48" t="s">
        <v>6126</v>
      </c>
      <c r="G141" s="48">
        <v>2</v>
      </c>
      <c r="H141" s="75">
        <f t="shared" si="79"/>
        <v>0</v>
      </c>
      <c r="I141" s="74">
        <v>60</v>
      </c>
      <c r="J141" s="74">
        <f>I141</f>
        <v>60</v>
      </c>
      <c r="K141" s="48">
        <f>I141</f>
        <v>60</v>
      </c>
      <c r="L141" s="48"/>
      <c r="M141" s="48">
        <f t="shared" si="81"/>
        <v>60</v>
      </c>
      <c r="N141" s="48">
        <v>0</v>
      </c>
      <c r="O141" s="56">
        <v>810.83867999999995</v>
      </c>
      <c r="P141" s="48" t="str">
        <f t="shared" si="86"/>
        <v>86318CY SL</v>
      </c>
      <c r="Q141" s="76">
        <v>6</v>
      </c>
      <c r="R141" s="76">
        <v>11</v>
      </c>
      <c r="S141" s="49">
        <f t="shared" si="82"/>
        <v>7.7307692307692313E-2</v>
      </c>
      <c r="T141" s="49">
        <f t="shared" si="87"/>
        <v>77.307692307692307</v>
      </c>
      <c r="U141" s="49">
        <v>79.038461538461547</v>
      </c>
      <c r="V141" s="49">
        <f t="shared" si="88"/>
        <v>7.9038461538461544E-2</v>
      </c>
      <c r="W141" s="49">
        <f t="shared" si="89"/>
        <v>4.6384615384615389</v>
      </c>
      <c r="X141" s="90">
        <f>ROUND(S141*$X$4,0)</f>
        <v>0</v>
      </c>
      <c r="Y141" s="91">
        <f t="shared" si="83"/>
        <v>0</v>
      </c>
      <c r="Z141" s="93">
        <f t="shared" si="77"/>
        <v>5</v>
      </c>
      <c r="AA141" s="94">
        <f t="shared" si="84"/>
        <v>4054.1933999999997</v>
      </c>
      <c r="AB141" s="97">
        <f t="shared" si="78"/>
        <v>5</v>
      </c>
      <c r="AC141" s="98">
        <f t="shared" si="85"/>
        <v>4054.1933999999997</v>
      </c>
      <c r="AD141" s="77" t="s">
        <v>3</v>
      </c>
      <c r="AE141" s="54">
        <v>4054.1933999999997</v>
      </c>
      <c r="AF141" s="17"/>
    </row>
    <row r="142" spans="1:32" ht="16.899999999999999" customHeight="1" x14ac:dyDescent="0.3">
      <c r="A142" s="73" t="s">
        <v>7</v>
      </c>
      <c r="B142" s="74" t="s">
        <v>1822</v>
      </c>
      <c r="C142" s="48" t="s">
        <v>464</v>
      </c>
      <c r="D142" s="48">
        <v>1</v>
      </c>
      <c r="E142" s="48">
        <v>4013</v>
      </c>
      <c r="F142" s="48" t="s">
        <v>6180</v>
      </c>
      <c r="G142" s="48" t="s">
        <v>112</v>
      </c>
      <c r="H142" s="75">
        <f t="shared" si="79"/>
        <v>0.55000000000000004</v>
      </c>
      <c r="I142" s="74">
        <v>93</v>
      </c>
      <c r="J142" s="74">
        <v>60</v>
      </c>
      <c r="K142" s="48">
        <f>J142</f>
        <v>60</v>
      </c>
      <c r="L142" s="48">
        <f t="shared" ref="L142:L149" si="91">$L$3</f>
        <v>-4</v>
      </c>
      <c r="M142" s="48">
        <f t="shared" si="81"/>
        <v>56</v>
      </c>
      <c r="N142" s="48">
        <v>86470</v>
      </c>
      <c r="O142" s="56">
        <v>0.15</v>
      </c>
      <c r="P142" s="48" t="str">
        <f t="shared" si="86"/>
        <v>5855 RD</v>
      </c>
      <c r="Q142" s="76" t="s">
        <v>6187</v>
      </c>
      <c r="R142" s="76" t="s">
        <v>6187</v>
      </c>
      <c r="S142" s="49">
        <f t="shared" si="82"/>
        <v>0</v>
      </c>
      <c r="T142" s="49">
        <f t="shared" si="87"/>
        <v>0</v>
      </c>
      <c r="U142" s="49">
        <v>258.23076923076923</v>
      </c>
      <c r="V142" s="49">
        <f t="shared" si="88"/>
        <v>258.23076923076923</v>
      </c>
      <c r="W142" s="49">
        <f t="shared" ref="W142:W147" si="92">S142*M142</f>
        <v>0</v>
      </c>
      <c r="X142" s="90">
        <f>ROUND(V142*$X$4,0)</f>
        <v>1291</v>
      </c>
      <c r="Y142" s="91">
        <f t="shared" si="83"/>
        <v>193.65</v>
      </c>
      <c r="Z142" s="93">
        <f>ROUND((V142*M142)+X142,0)</f>
        <v>15752</v>
      </c>
      <c r="AA142" s="94">
        <f t="shared" si="84"/>
        <v>2362.7999999999997</v>
      </c>
      <c r="AB142" s="97">
        <f>ROUND((V142*$AB$4)+Z142,0)</f>
        <v>17043</v>
      </c>
      <c r="AC142" s="98">
        <f t="shared" si="85"/>
        <v>2556.4499999999998</v>
      </c>
      <c r="AD142" s="77" t="s">
        <v>5889</v>
      </c>
      <c r="AE142" s="54">
        <v>2556.4499999999998</v>
      </c>
      <c r="AF142" s="17"/>
    </row>
    <row r="143" spans="1:32" ht="16.899999999999999" customHeight="1" x14ac:dyDescent="0.3">
      <c r="A143" s="73" t="s">
        <v>7</v>
      </c>
      <c r="B143" s="74" t="s">
        <v>2694</v>
      </c>
      <c r="C143" s="48" t="s">
        <v>1797</v>
      </c>
      <c r="D143" s="48">
        <v>12</v>
      </c>
      <c r="E143" s="48">
        <v>7880</v>
      </c>
      <c r="F143" s="48" t="s">
        <v>5908</v>
      </c>
      <c r="G143" s="48" t="s">
        <v>122</v>
      </c>
      <c r="H143" s="75">
        <f t="shared" si="79"/>
        <v>0.27272727272727271</v>
      </c>
      <c r="I143" s="74">
        <v>140</v>
      </c>
      <c r="J143" s="74">
        <v>110</v>
      </c>
      <c r="K143" s="48">
        <f>J143</f>
        <v>110</v>
      </c>
      <c r="L143" s="48">
        <f t="shared" si="91"/>
        <v>-4</v>
      </c>
      <c r="M143" s="48">
        <f t="shared" si="81"/>
        <v>106</v>
      </c>
      <c r="N143" s="48">
        <v>24</v>
      </c>
      <c r="O143" s="56">
        <v>312.32</v>
      </c>
      <c r="P143" s="48" t="str">
        <f t="shared" si="86"/>
        <v>F6212 BK</v>
      </c>
      <c r="Q143" s="76">
        <v>1</v>
      </c>
      <c r="R143" s="76">
        <v>3</v>
      </c>
      <c r="S143" s="49">
        <f t="shared" si="82"/>
        <v>1.4230769230769231E-2</v>
      </c>
      <c r="T143" s="49">
        <f t="shared" si="87"/>
        <v>0.17076923076923078</v>
      </c>
      <c r="U143" s="49">
        <v>7.1798076923076923</v>
      </c>
      <c r="V143" s="49">
        <f t="shared" si="88"/>
        <v>0.59831730769230773</v>
      </c>
      <c r="W143" s="49">
        <f t="shared" si="92"/>
        <v>1.5084615384615385</v>
      </c>
      <c r="X143" s="90">
        <f>ROUND(S143*$X$4,0)</f>
        <v>0</v>
      </c>
      <c r="Y143" s="91">
        <f t="shared" si="83"/>
        <v>0</v>
      </c>
      <c r="Z143" s="93">
        <f t="shared" ref="Z143:Z163" si="93">ROUND((S143*M143)+X143,0)</f>
        <v>2</v>
      </c>
      <c r="AA143" s="94">
        <f t="shared" si="84"/>
        <v>624.64</v>
      </c>
      <c r="AB143" s="97">
        <f t="shared" ref="AB143:AB163" si="94">ROUND((S143*$AB$4)+Z143,0)</f>
        <v>2</v>
      </c>
      <c r="AC143" s="98">
        <f t="shared" si="85"/>
        <v>624.64</v>
      </c>
      <c r="AD143" s="77" t="s">
        <v>3</v>
      </c>
      <c r="AE143" s="54">
        <v>624.64</v>
      </c>
      <c r="AF143" s="17"/>
    </row>
    <row r="144" spans="1:32" ht="16.899999999999999" customHeight="1" x14ac:dyDescent="0.3">
      <c r="A144" s="73" t="s">
        <v>7</v>
      </c>
      <c r="B144" s="74" t="s">
        <v>3111</v>
      </c>
      <c r="C144" s="48" t="s">
        <v>1797</v>
      </c>
      <c r="D144" s="48">
        <v>250</v>
      </c>
      <c r="E144" s="48">
        <v>7880</v>
      </c>
      <c r="F144" s="48" t="s">
        <v>5908</v>
      </c>
      <c r="G144" s="48" t="s">
        <v>122</v>
      </c>
      <c r="H144" s="75">
        <f t="shared" si="79"/>
        <v>0.55555555555555558</v>
      </c>
      <c r="I144" s="74">
        <v>140</v>
      </c>
      <c r="J144" s="74">
        <v>90</v>
      </c>
      <c r="K144" s="48">
        <f>J144</f>
        <v>90</v>
      </c>
      <c r="L144" s="48">
        <f t="shared" si="91"/>
        <v>-4</v>
      </c>
      <c r="M144" s="48">
        <f t="shared" si="81"/>
        <v>86</v>
      </c>
      <c r="N144" s="48">
        <v>91</v>
      </c>
      <c r="O144" s="56">
        <v>74.757140000000007</v>
      </c>
      <c r="P144" s="48" t="str">
        <f t="shared" si="86"/>
        <v>F221V3/4 BK</v>
      </c>
      <c r="Q144" s="76">
        <v>56</v>
      </c>
      <c r="R144" s="76">
        <v>206</v>
      </c>
      <c r="S144" s="49">
        <f t="shared" si="82"/>
        <v>0.84076923076923071</v>
      </c>
      <c r="T144" s="49">
        <f t="shared" si="87"/>
        <v>210.19230769230768</v>
      </c>
      <c r="U144" s="49">
        <v>222.75923076923075</v>
      </c>
      <c r="V144" s="49">
        <f t="shared" si="88"/>
        <v>0.89103692307692306</v>
      </c>
      <c r="W144" s="49">
        <f t="shared" si="92"/>
        <v>72.306153846153848</v>
      </c>
      <c r="X144" s="90">
        <f>ROUND(S144*$X$4,0)</f>
        <v>4</v>
      </c>
      <c r="Y144" s="91">
        <f t="shared" si="83"/>
        <v>299.02856000000003</v>
      </c>
      <c r="Z144" s="93">
        <f t="shared" si="93"/>
        <v>76</v>
      </c>
      <c r="AA144" s="94">
        <f t="shared" si="84"/>
        <v>5681.5426400000006</v>
      </c>
      <c r="AB144" s="97">
        <f t="shared" si="94"/>
        <v>80</v>
      </c>
      <c r="AC144" s="98">
        <f t="shared" si="85"/>
        <v>5980.5712000000003</v>
      </c>
      <c r="AD144" s="77" t="s">
        <v>3</v>
      </c>
      <c r="AE144" s="54">
        <v>5980.5712000000003</v>
      </c>
      <c r="AF144" s="17"/>
    </row>
    <row r="145" spans="1:32" ht="16.899999999999999" customHeight="1" x14ac:dyDescent="0.3">
      <c r="A145" s="73" t="s">
        <v>35</v>
      </c>
      <c r="B145" s="74" t="s">
        <v>206</v>
      </c>
      <c r="C145" s="48" t="s">
        <v>40</v>
      </c>
      <c r="D145" s="48">
        <v>1000</v>
      </c>
      <c r="E145" s="48">
        <v>621</v>
      </c>
      <c r="F145" s="48" t="s">
        <v>6128</v>
      </c>
      <c r="G145" s="48" t="s">
        <v>112</v>
      </c>
      <c r="H145" s="75">
        <f t="shared" si="79"/>
        <v>-0.52830188679245282</v>
      </c>
      <c r="I145" s="74">
        <v>25</v>
      </c>
      <c r="J145" s="74">
        <v>53</v>
      </c>
      <c r="K145" s="48">
        <f>I145</f>
        <v>25</v>
      </c>
      <c r="L145" s="48">
        <f t="shared" si="91"/>
        <v>-4</v>
      </c>
      <c r="M145" s="48">
        <f t="shared" si="81"/>
        <v>21</v>
      </c>
      <c r="N145" s="48">
        <v>7</v>
      </c>
      <c r="O145" s="56">
        <v>28.13</v>
      </c>
      <c r="P145" s="48" t="str">
        <f t="shared" si="86"/>
        <v>1553 SL</v>
      </c>
      <c r="Q145" s="76">
        <v>1</v>
      </c>
      <c r="R145" s="76">
        <v>4</v>
      </c>
      <c r="S145" s="49">
        <f t="shared" si="82"/>
        <v>1.5384615384615385E-2</v>
      </c>
      <c r="T145" s="49">
        <f t="shared" si="87"/>
        <v>15.384615384615385</v>
      </c>
      <c r="U145" s="49">
        <v>26.884615384615387</v>
      </c>
      <c r="V145" s="49">
        <f t="shared" si="88"/>
        <v>2.6884615384615385E-2</v>
      </c>
      <c r="W145" s="49">
        <f t="shared" si="92"/>
        <v>0.32307692307692309</v>
      </c>
      <c r="X145" s="90">
        <f>ROUNDUP(S145*$X$4,0)</f>
        <v>1</v>
      </c>
      <c r="Y145" s="91">
        <f t="shared" si="83"/>
        <v>28.13</v>
      </c>
      <c r="Z145" s="93">
        <f t="shared" si="93"/>
        <v>1</v>
      </c>
      <c r="AA145" s="94">
        <f t="shared" si="84"/>
        <v>28.13</v>
      </c>
      <c r="AB145" s="97">
        <f t="shared" si="94"/>
        <v>1</v>
      </c>
      <c r="AC145" s="98">
        <f t="shared" si="85"/>
        <v>28.13</v>
      </c>
      <c r="AD145" s="77" t="s">
        <v>3</v>
      </c>
      <c r="AE145" s="54">
        <v>28.13</v>
      </c>
      <c r="AF145" s="17"/>
    </row>
    <row r="146" spans="1:32" ht="16.899999999999999" customHeight="1" x14ac:dyDescent="0.3">
      <c r="A146" s="73" t="s">
        <v>7</v>
      </c>
      <c r="B146" s="74" t="s">
        <v>2472</v>
      </c>
      <c r="C146" s="48" t="s">
        <v>1797</v>
      </c>
      <c r="D146" s="48">
        <v>125</v>
      </c>
      <c r="E146" s="48">
        <v>7880</v>
      </c>
      <c r="F146" s="48" t="s">
        <v>5908</v>
      </c>
      <c r="G146" s="48" t="s">
        <v>122</v>
      </c>
      <c r="H146" s="75">
        <f t="shared" si="79"/>
        <v>0.55555555555555558</v>
      </c>
      <c r="I146" s="74">
        <v>140</v>
      </c>
      <c r="J146" s="74">
        <v>90</v>
      </c>
      <c r="K146" s="48">
        <f>J146</f>
        <v>90</v>
      </c>
      <c r="L146" s="48">
        <f t="shared" si="91"/>
        <v>-4</v>
      </c>
      <c r="M146" s="48">
        <f t="shared" si="81"/>
        <v>86</v>
      </c>
      <c r="N146" s="48">
        <v>51</v>
      </c>
      <c r="O146" s="56">
        <v>109.17143</v>
      </c>
      <c r="P146" s="48" t="str">
        <f t="shared" si="86"/>
        <v>F22111/2 CL</v>
      </c>
      <c r="Q146" s="76">
        <v>19</v>
      </c>
      <c r="R146" s="76">
        <v>66</v>
      </c>
      <c r="S146" s="49">
        <f t="shared" si="82"/>
        <v>0.28076923076923077</v>
      </c>
      <c r="T146" s="49">
        <f t="shared" si="87"/>
        <v>35.096153846153847</v>
      </c>
      <c r="U146" s="49">
        <v>45.703846153846158</v>
      </c>
      <c r="V146" s="49">
        <f t="shared" si="88"/>
        <v>0.36563076923076926</v>
      </c>
      <c r="W146" s="49">
        <f t="shared" si="92"/>
        <v>24.146153846153847</v>
      </c>
      <c r="X146" s="90">
        <f>ROUND(S146*$X$4,0)</f>
        <v>1</v>
      </c>
      <c r="Y146" s="91">
        <f t="shared" si="83"/>
        <v>109.17143</v>
      </c>
      <c r="Z146" s="93">
        <f t="shared" si="93"/>
        <v>25</v>
      </c>
      <c r="AA146" s="94">
        <f t="shared" si="84"/>
        <v>2729.28575</v>
      </c>
      <c r="AB146" s="97">
        <f t="shared" si="94"/>
        <v>26</v>
      </c>
      <c r="AC146" s="98">
        <f t="shared" si="85"/>
        <v>2838.4571799999999</v>
      </c>
      <c r="AD146" s="77" t="s">
        <v>3</v>
      </c>
      <c r="AE146" s="54">
        <v>2838.4571799999999</v>
      </c>
      <c r="AF146" s="17"/>
    </row>
    <row r="147" spans="1:32" ht="16.899999999999999" customHeight="1" x14ac:dyDescent="0.3">
      <c r="A147" s="73" t="s">
        <v>7</v>
      </c>
      <c r="B147" s="74" t="s">
        <v>3222</v>
      </c>
      <c r="C147" s="48" t="s">
        <v>34</v>
      </c>
      <c r="D147" s="48">
        <v>1000</v>
      </c>
      <c r="E147" s="48">
        <v>4445</v>
      </c>
      <c r="F147" s="48" t="s">
        <v>5912</v>
      </c>
      <c r="G147" s="48" t="s">
        <v>122</v>
      </c>
      <c r="H147" s="75">
        <f t="shared" si="79"/>
        <v>0.16470588235294117</v>
      </c>
      <c r="I147" s="74">
        <v>99</v>
      </c>
      <c r="J147" s="74">
        <v>85</v>
      </c>
      <c r="K147" s="48">
        <f>J147</f>
        <v>85</v>
      </c>
      <c r="L147" s="48">
        <f t="shared" si="91"/>
        <v>-4</v>
      </c>
      <c r="M147" s="48">
        <f t="shared" si="81"/>
        <v>81</v>
      </c>
      <c r="N147" s="48">
        <v>73</v>
      </c>
      <c r="O147" s="56">
        <v>269.52999999999997</v>
      </c>
      <c r="P147" s="48" t="str">
        <f t="shared" si="86"/>
        <v>TFT20016 NA</v>
      </c>
      <c r="Q147" s="76">
        <v>50</v>
      </c>
      <c r="R147" s="76">
        <v>198</v>
      </c>
      <c r="S147" s="49">
        <f t="shared" si="82"/>
        <v>0.76692307692307682</v>
      </c>
      <c r="T147" s="49">
        <f t="shared" si="87"/>
        <v>766.92307692307679</v>
      </c>
      <c r="U147" s="49">
        <v>953.30769230769215</v>
      </c>
      <c r="V147" s="49">
        <f t="shared" si="88"/>
        <v>0.95330769230769219</v>
      </c>
      <c r="W147" s="49">
        <f t="shared" si="92"/>
        <v>62.12076923076922</v>
      </c>
      <c r="X147" s="90">
        <f>ROUND(S147*$X$4,0)</f>
        <v>4</v>
      </c>
      <c r="Y147" s="91">
        <f t="shared" si="83"/>
        <v>1078.1199999999999</v>
      </c>
      <c r="Z147" s="93">
        <f t="shared" si="93"/>
        <v>66</v>
      </c>
      <c r="AA147" s="94">
        <f t="shared" si="84"/>
        <v>17788.98</v>
      </c>
      <c r="AB147" s="97">
        <f t="shared" si="94"/>
        <v>70</v>
      </c>
      <c r="AC147" s="98">
        <f t="shared" si="85"/>
        <v>18867.099999999999</v>
      </c>
      <c r="AD147" s="77" t="s">
        <v>3</v>
      </c>
      <c r="AE147" s="54">
        <v>18867.099999999999</v>
      </c>
      <c r="AF147" s="17"/>
    </row>
    <row r="148" spans="1:32" ht="16.899999999999999" customHeight="1" x14ac:dyDescent="0.3">
      <c r="A148" s="73" t="s">
        <v>35</v>
      </c>
      <c r="B148" s="74" t="s">
        <v>212</v>
      </c>
      <c r="C148" s="48" t="s">
        <v>40</v>
      </c>
      <c r="D148" s="48">
        <v>1000</v>
      </c>
      <c r="E148" s="48">
        <v>621</v>
      </c>
      <c r="F148" s="48" t="s">
        <v>6128</v>
      </c>
      <c r="G148" s="48" t="s">
        <v>112</v>
      </c>
      <c r="H148" s="75">
        <f t="shared" si="79"/>
        <v>-0.16666666666666666</v>
      </c>
      <c r="I148" s="74">
        <v>20</v>
      </c>
      <c r="J148" s="74">
        <v>24</v>
      </c>
      <c r="K148" s="48">
        <f>I148</f>
        <v>20</v>
      </c>
      <c r="L148" s="48">
        <f t="shared" si="91"/>
        <v>-4</v>
      </c>
      <c r="M148" s="48">
        <f t="shared" si="81"/>
        <v>16</v>
      </c>
      <c r="N148" s="48">
        <v>0</v>
      </c>
      <c r="O148" s="56">
        <v>58.29</v>
      </c>
      <c r="P148" s="48" t="str">
        <f t="shared" si="86"/>
        <v>1557 GR</v>
      </c>
      <c r="Q148" s="76">
        <v>2</v>
      </c>
      <c r="R148" s="76">
        <v>0</v>
      </c>
      <c r="S148" s="49">
        <f t="shared" si="82"/>
        <v>2.1538461538461538E-2</v>
      </c>
      <c r="T148" s="49">
        <f t="shared" si="87"/>
        <v>21.538461538461537</v>
      </c>
      <c r="U148" s="49">
        <v>31.92307692307692</v>
      </c>
      <c r="V148" s="49">
        <f t="shared" si="88"/>
        <v>3.1923076923076922E-2</v>
      </c>
      <c r="W148" s="49">
        <f t="shared" ref="W148:W155" si="95">S148*M148</f>
        <v>0.3446153846153846</v>
      </c>
      <c r="X148" s="90">
        <f t="shared" ref="X148:X149" si="96">ROUND(S148*$X$3,0)</f>
        <v>0</v>
      </c>
      <c r="Y148" s="91">
        <f t="shared" si="83"/>
        <v>0</v>
      </c>
      <c r="Z148" s="93">
        <f t="shared" si="93"/>
        <v>0</v>
      </c>
      <c r="AA148" s="94">
        <f t="shared" si="84"/>
        <v>0</v>
      </c>
      <c r="AB148" s="97">
        <f t="shared" si="94"/>
        <v>0</v>
      </c>
      <c r="AC148" s="98">
        <f t="shared" si="85"/>
        <v>0</v>
      </c>
      <c r="AD148" s="77" t="s">
        <v>3</v>
      </c>
      <c r="AE148" s="54">
        <v>0</v>
      </c>
      <c r="AF148" s="17"/>
    </row>
    <row r="149" spans="1:32" ht="16.899999999999999" customHeight="1" x14ac:dyDescent="0.3">
      <c r="A149" s="73" t="s">
        <v>35</v>
      </c>
      <c r="B149" s="74" t="s">
        <v>213</v>
      </c>
      <c r="C149" s="48" t="s">
        <v>40</v>
      </c>
      <c r="D149" s="48">
        <v>100</v>
      </c>
      <c r="E149" s="48">
        <v>621</v>
      </c>
      <c r="F149" s="48" t="s">
        <v>6128</v>
      </c>
      <c r="G149" s="48" t="s">
        <v>112</v>
      </c>
      <c r="H149" s="75">
        <f t="shared" si="79"/>
        <v>-0.16666666666666666</v>
      </c>
      <c r="I149" s="74">
        <v>20</v>
      </c>
      <c r="J149" s="74">
        <v>24</v>
      </c>
      <c r="K149" s="48">
        <f>I149</f>
        <v>20</v>
      </c>
      <c r="L149" s="48">
        <f t="shared" si="91"/>
        <v>-4</v>
      </c>
      <c r="M149" s="48">
        <f t="shared" si="81"/>
        <v>16</v>
      </c>
      <c r="N149" s="48">
        <v>4</v>
      </c>
      <c r="O149" s="56">
        <v>5.9939999999999998</v>
      </c>
      <c r="P149" s="48" t="str">
        <f t="shared" si="86"/>
        <v>1557 GR</v>
      </c>
      <c r="Q149" s="76">
        <v>6</v>
      </c>
      <c r="R149" s="76">
        <v>34</v>
      </c>
      <c r="S149" s="49">
        <f t="shared" si="82"/>
        <v>0.10384615384615384</v>
      </c>
      <c r="T149" s="49">
        <f t="shared" si="87"/>
        <v>10.384615384615383</v>
      </c>
      <c r="U149" s="49">
        <v>31.92307692307692</v>
      </c>
      <c r="V149" s="49">
        <f t="shared" si="88"/>
        <v>0.31923076923076921</v>
      </c>
      <c r="W149" s="49">
        <f t="shared" si="95"/>
        <v>1.6615384615384614</v>
      </c>
      <c r="X149" s="90">
        <f t="shared" si="96"/>
        <v>1</v>
      </c>
      <c r="Y149" s="91">
        <f t="shared" si="83"/>
        <v>5.9939999999999998</v>
      </c>
      <c r="Z149" s="93">
        <f t="shared" si="93"/>
        <v>3</v>
      </c>
      <c r="AA149" s="94">
        <f t="shared" si="84"/>
        <v>17.981999999999999</v>
      </c>
      <c r="AB149" s="97">
        <f t="shared" si="94"/>
        <v>4</v>
      </c>
      <c r="AC149" s="98">
        <f t="shared" si="85"/>
        <v>23.975999999999999</v>
      </c>
      <c r="AD149" s="77" t="s">
        <v>3</v>
      </c>
      <c r="AE149" s="54">
        <v>23.975999999999999</v>
      </c>
      <c r="AF149" s="17"/>
    </row>
    <row r="150" spans="1:32" ht="16.899999999999999" customHeight="1" x14ac:dyDescent="0.3">
      <c r="A150" s="73" t="s">
        <v>7</v>
      </c>
      <c r="B150" s="74" t="s">
        <v>4691</v>
      </c>
      <c r="C150" s="48" t="s">
        <v>1370</v>
      </c>
      <c r="D150" s="48">
        <v>1</v>
      </c>
      <c r="E150" s="48">
        <v>2834</v>
      </c>
      <c r="F150" s="48" t="s">
        <v>6126</v>
      </c>
      <c r="G150" s="48">
        <v>2</v>
      </c>
      <c r="H150" s="75">
        <f t="shared" si="79"/>
        <v>-0.5</v>
      </c>
      <c r="I150" s="74">
        <v>55</v>
      </c>
      <c r="J150" s="74">
        <v>110</v>
      </c>
      <c r="K150" s="48">
        <f>I150</f>
        <v>55</v>
      </c>
      <c r="L150" s="48"/>
      <c r="M150" s="48">
        <f t="shared" si="81"/>
        <v>55</v>
      </c>
      <c r="N150" s="48">
        <v>3375</v>
      </c>
      <c r="O150" s="56">
        <v>0.66180000000000005</v>
      </c>
      <c r="P150" s="48" t="str">
        <f t="shared" si="86"/>
        <v>65807CY SL</v>
      </c>
      <c r="Q150" s="76">
        <v>0</v>
      </c>
      <c r="R150" s="76">
        <v>0</v>
      </c>
      <c r="S150" s="49">
        <f t="shared" si="82"/>
        <v>0</v>
      </c>
      <c r="T150" s="49">
        <f t="shared" si="87"/>
        <v>0</v>
      </c>
      <c r="U150" s="49">
        <v>182.34615384615384</v>
      </c>
      <c r="V150" s="49">
        <f t="shared" si="88"/>
        <v>182.34615384615384</v>
      </c>
      <c r="W150" s="49">
        <f t="shared" si="95"/>
        <v>0</v>
      </c>
      <c r="X150" s="90">
        <f>ROUNDUP(S150*$X$4,0)</f>
        <v>0</v>
      </c>
      <c r="Y150" s="91">
        <f t="shared" si="83"/>
        <v>0</v>
      </c>
      <c r="Z150" s="93">
        <f t="shared" si="93"/>
        <v>0</v>
      </c>
      <c r="AA150" s="94">
        <f t="shared" si="84"/>
        <v>0</v>
      </c>
      <c r="AB150" s="97">
        <f t="shared" si="94"/>
        <v>0</v>
      </c>
      <c r="AC150" s="98">
        <f t="shared" si="85"/>
        <v>0</v>
      </c>
      <c r="AD150" s="77" t="s">
        <v>3</v>
      </c>
      <c r="AE150" s="54">
        <v>0</v>
      </c>
      <c r="AF150" s="17"/>
    </row>
    <row r="151" spans="1:32" ht="16.899999999999999" customHeight="1" x14ac:dyDescent="0.3">
      <c r="A151" s="73" t="s">
        <v>7</v>
      </c>
      <c r="B151" s="74" t="s">
        <v>4118</v>
      </c>
      <c r="C151" s="48" t="s">
        <v>1797</v>
      </c>
      <c r="D151" s="48">
        <v>1000</v>
      </c>
      <c r="E151" s="48">
        <v>7880</v>
      </c>
      <c r="F151" s="48" t="s">
        <v>5908</v>
      </c>
      <c r="G151" s="48" t="s">
        <v>122</v>
      </c>
      <c r="H151" s="75">
        <f t="shared" si="79"/>
        <v>0.55555555555555558</v>
      </c>
      <c r="I151" s="74">
        <v>140</v>
      </c>
      <c r="J151" s="74">
        <v>90</v>
      </c>
      <c r="K151" s="48">
        <f>J151</f>
        <v>90</v>
      </c>
      <c r="L151" s="48">
        <f>$L$3</f>
        <v>-4</v>
      </c>
      <c r="M151" s="48">
        <f t="shared" si="81"/>
        <v>86</v>
      </c>
      <c r="N151" s="48">
        <v>44</v>
      </c>
      <c r="O151" s="56">
        <v>98.671430000000001</v>
      </c>
      <c r="P151" s="48" t="str">
        <f t="shared" si="86"/>
        <v>F221B3/32 BK</v>
      </c>
      <c r="Q151" s="76">
        <v>33</v>
      </c>
      <c r="R151" s="76">
        <v>0</v>
      </c>
      <c r="S151" s="49">
        <f t="shared" si="82"/>
        <v>0.35538461538461535</v>
      </c>
      <c r="T151" s="49">
        <f t="shared" si="87"/>
        <v>355.38461538461536</v>
      </c>
      <c r="U151" s="49">
        <v>1122.6923076923076</v>
      </c>
      <c r="V151" s="49">
        <f t="shared" si="88"/>
        <v>1.1226923076923077</v>
      </c>
      <c r="W151" s="49">
        <f t="shared" si="95"/>
        <v>30.56307692307692</v>
      </c>
      <c r="X151" s="90">
        <f t="shared" ref="X151" si="97">ROUND(S151*$X$4,0)</f>
        <v>2</v>
      </c>
      <c r="Y151" s="91">
        <f t="shared" si="83"/>
        <v>197.34286</v>
      </c>
      <c r="Z151" s="93">
        <f t="shared" si="93"/>
        <v>33</v>
      </c>
      <c r="AA151" s="94">
        <f t="shared" si="84"/>
        <v>3256.1571899999999</v>
      </c>
      <c r="AB151" s="97">
        <f t="shared" si="94"/>
        <v>35</v>
      </c>
      <c r="AC151" s="98">
        <f t="shared" si="85"/>
        <v>3453.5000500000001</v>
      </c>
      <c r="AD151" s="77" t="s">
        <v>3</v>
      </c>
      <c r="AE151" s="54">
        <v>3453.5000500000001</v>
      </c>
      <c r="AF151" s="17"/>
    </row>
    <row r="152" spans="1:32" ht="16.899999999999999" customHeight="1" x14ac:dyDescent="0.3">
      <c r="A152" s="73" t="s">
        <v>7</v>
      </c>
      <c r="B152" s="74" t="s">
        <v>4170</v>
      </c>
      <c r="C152" s="48" t="s">
        <v>34</v>
      </c>
      <c r="D152" s="48">
        <v>500</v>
      </c>
      <c r="E152" s="48">
        <v>3001</v>
      </c>
      <c r="F152" s="48" t="s">
        <v>6123</v>
      </c>
      <c r="G152" s="48" t="s">
        <v>3680</v>
      </c>
      <c r="H152" s="75">
        <f t="shared" si="79"/>
        <v>0</v>
      </c>
      <c r="I152" s="74">
        <v>24</v>
      </c>
      <c r="J152" s="74">
        <v>24</v>
      </c>
      <c r="K152" s="48">
        <f>I152</f>
        <v>24</v>
      </c>
      <c r="L152" s="48">
        <f>$L$3</f>
        <v>-4</v>
      </c>
      <c r="M152" s="48">
        <f t="shared" si="81"/>
        <v>20</v>
      </c>
      <c r="N152" s="48">
        <v>174</v>
      </c>
      <c r="O152" s="56">
        <v>50</v>
      </c>
      <c r="P152" s="48" t="str">
        <f t="shared" si="86"/>
        <v>G1101/2 BK</v>
      </c>
      <c r="Q152" s="76">
        <v>85</v>
      </c>
      <c r="R152" s="76">
        <v>243</v>
      </c>
      <c r="S152" s="49">
        <f t="shared" si="82"/>
        <v>1.1957692307692307</v>
      </c>
      <c r="T152" s="49">
        <f t="shared" si="87"/>
        <v>597.88461538461536</v>
      </c>
      <c r="U152" s="49">
        <v>770.5</v>
      </c>
      <c r="V152" s="49">
        <f t="shared" si="88"/>
        <v>1.5409999999999999</v>
      </c>
      <c r="W152" s="49">
        <f t="shared" si="95"/>
        <v>23.915384615384614</v>
      </c>
      <c r="X152" s="90">
        <f t="shared" ref="X152:X155" si="98">ROUND(S152*$X$3,0)</f>
        <v>7</v>
      </c>
      <c r="Y152" s="91">
        <f t="shared" si="83"/>
        <v>350</v>
      </c>
      <c r="Z152" s="93">
        <f t="shared" si="93"/>
        <v>31</v>
      </c>
      <c r="AA152" s="94">
        <f t="shared" si="84"/>
        <v>1550</v>
      </c>
      <c r="AB152" s="97">
        <f t="shared" si="94"/>
        <v>37</v>
      </c>
      <c r="AC152" s="98">
        <f t="shared" si="85"/>
        <v>1850</v>
      </c>
      <c r="AD152" s="77" t="s">
        <v>3</v>
      </c>
      <c r="AE152" s="54">
        <v>1850</v>
      </c>
      <c r="AF152" s="17"/>
    </row>
    <row r="153" spans="1:32" ht="16.899999999999999" customHeight="1" x14ac:dyDescent="0.3">
      <c r="A153" s="73" t="s">
        <v>35</v>
      </c>
      <c r="B153" s="74" t="s">
        <v>217</v>
      </c>
      <c r="C153" s="48" t="s">
        <v>40</v>
      </c>
      <c r="D153" s="48">
        <v>1000</v>
      </c>
      <c r="E153" s="48">
        <v>621</v>
      </c>
      <c r="F153" s="48" t="s">
        <v>6128</v>
      </c>
      <c r="G153" s="48" t="s">
        <v>112</v>
      </c>
      <c r="H153" s="75">
        <f t="shared" si="79"/>
        <v>-0.62264150943396224</v>
      </c>
      <c r="I153" s="74">
        <v>20</v>
      </c>
      <c r="J153" s="74">
        <v>53</v>
      </c>
      <c r="K153" s="48">
        <f>I153</f>
        <v>20</v>
      </c>
      <c r="L153" s="48">
        <f>$L$3</f>
        <v>-4</v>
      </c>
      <c r="M153" s="48">
        <f t="shared" si="81"/>
        <v>16</v>
      </c>
      <c r="N153" s="48">
        <v>1</v>
      </c>
      <c r="O153" s="56">
        <v>22.11</v>
      </c>
      <c r="P153" s="48" t="str">
        <f t="shared" si="86"/>
        <v>1561 GR</v>
      </c>
      <c r="Q153" s="76">
        <v>5</v>
      </c>
      <c r="R153" s="76">
        <v>5</v>
      </c>
      <c r="S153" s="49">
        <f t="shared" si="82"/>
        <v>5.9615384615384619E-2</v>
      </c>
      <c r="T153" s="49">
        <f t="shared" si="87"/>
        <v>59.61538461538462</v>
      </c>
      <c r="U153" s="49">
        <v>69.230769230769241</v>
      </c>
      <c r="V153" s="49">
        <f t="shared" si="88"/>
        <v>6.9230769230769235E-2</v>
      </c>
      <c r="W153" s="49">
        <f t="shared" si="95"/>
        <v>0.9538461538461539</v>
      </c>
      <c r="X153" s="90">
        <f t="shared" si="98"/>
        <v>0</v>
      </c>
      <c r="Y153" s="91">
        <f t="shared" si="83"/>
        <v>0</v>
      </c>
      <c r="Z153" s="93">
        <f t="shared" si="93"/>
        <v>1</v>
      </c>
      <c r="AA153" s="94">
        <f t="shared" si="84"/>
        <v>22.11</v>
      </c>
      <c r="AB153" s="97">
        <f t="shared" si="94"/>
        <v>1</v>
      </c>
      <c r="AC153" s="98">
        <f t="shared" si="85"/>
        <v>22.11</v>
      </c>
      <c r="AD153" s="77" t="s">
        <v>3</v>
      </c>
      <c r="AE153" s="54">
        <v>22.11</v>
      </c>
      <c r="AF153" s="17"/>
    </row>
    <row r="154" spans="1:32" ht="16.899999999999999" customHeight="1" x14ac:dyDescent="0.3">
      <c r="A154" s="73" t="s">
        <v>35</v>
      </c>
      <c r="B154" s="74" t="s">
        <v>218</v>
      </c>
      <c r="C154" s="48" t="s">
        <v>40</v>
      </c>
      <c r="D154" s="48">
        <v>100</v>
      </c>
      <c r="E154" s="48">
        <v>621</v>
      </c>
      <c r="F154" s="48" t="s">
        <v>6128</v>
      </c>
      <c r="G154" s="48" t="s">
        <v>112</v>
      </c>
      <c r="H154" s="75">
        <f t="shared" si="79"/>
        <v>-0.62264150943396224</v>
      </c>
      <c r="I154" s="74">
        <v>20</v>
      </c>
      <c r="J154" s="74">
        <v>53</v>
      </c>
      <c r="K154" s="48">
        <f>I154</f>
        <v>20</v>
      </c>
      <c r="L154" s="48">
        <f>$L$3</f>
        <v>-4</v>
      </c>
      <c r="M154" s="48">
        <f t="shared" si="81"/>
        <v>16</v>
      </c>
      <c r="N154" s="48">
        <v>8</v>
      </c>
      <c r="O154" s="56">
        <v>2.9529999999999998</v>
      </c>
      <c r="P154" s="48" t="str">
        <f t="shared" si="86"/>
        <v>1561 GR</v>
      </c>
      <c r="Q154" s="76">
        <v>4</v>
      </c>
      <c r="R154" s="76">
        <v>46</v>
      </c>
      <c r="S154" s="49">
        <f t="shared" si="82"/>
        <v>9.6153846153846145E-2</v>
      </c>
      <c r="T154" s="49">
        <f t="shared" si="87"/>
        <v>9.615384615384615</v>
      </c>
      <c r="U154" s="49">
        <v>69.230769230769241</v>
      </c>
      <c r="V154" s="49">
        <f t="shared" si="88"/>
        <v>0.6923076923076924</v>
      </c>
      <c r="W154" s="49">
        <f t="shared" si="95"/>
        <v>1.5384615384615383</v>
      </c>
      <c r="X154" s="90">
        <f t="shared" si="98"/>
        <v>1</v>
      </c>
      <c r="Y154" s="91">
        <f t="shared" si="83"/>
        <v>2.9529999999999998</v>
      </c>
      <c r="Z154" s="93">
        <f t="shared" si="93"/>
        <v>3</v>
      </c>
      <c r="AA154" s="94">
        <f t="shared" si="84"/>
        <v>8.859</v>
      </c>
      <c r="AB154" s="97">
        <f t="shared" si="94"/>
        <v>3</v>
      </c>
      <c r="AC154" s="98">
        <f t="shared" si="85"/>
        <v>8.859</v>
      </c>
      <c r="AD154" s="77" t="s">
        <v>6117</v>
      </c>
      <c r="AE154" s="54">
        <v>8.859</v>
      </c>
      <c r="AF154" s="17"/>
    </row>
    <row r="155" spans="1:32" ht="16.899999999999999" customHeight="1" x14ac:dyDescent="0.3">
      <c r="A155" s="73" t="s">
        <v>35</v>
      </c>
      <c r="B155" s="74" t="s">
        <v>219</v>
      </c>
      <c r="C155" s="48" t="s">
        <v>40</v>
      </c>
      <c r="D155" s="48">
        <v>100</v>
      </c>
      <c r="E155" s="48">
        <v>621</v>
      </c>
      <c r="F155" s="48" t="s">
        <v>6128</v>
      </c>
      <c r="G155" s="48" t="s">
        <v>112</v>
      </c>
      <c r="H155" s="75">
        <f t="shared" si="79"/>
        <v>-0.56603773584905659</v>
      </c>
      <c r="I155" s="74">
        <v>23</v>
      </c>
      <c r="J155" s="74">
        <v>53</v>
      </c>
      <c r="K155" s="48">
        <f>I155</f>
        <v>23</v>
      </c>
      <c r="L155" s="48">
        <f>$L$3</f>
        <v>-4</v>
      </c>
      <c r="M155" s="48">
        <f t="shared" si="81"/>
        <v>19</v>
      </c>
      <c r="N155" s="48">
        <v>8</v>
      </c>
      <c r="O155" s="56">
        <v>2.915</v>
      </c>
      <c r="P155" s="48" t="str">
        <f t="shared" si="86"/>
        <v>1561 WH</v>
      </c>
      <c r="Q155" s="76">
        <v>3</v>
      </c>
      <c r="R155" s="76">
        <v>12</v>
      </c>
      <c r="S155" s="49">
        <f t="shared" si="82"/>
        <v>4.6153846153846156E-2</v>
      </c>
      <c r="T155" s="49">
        <f t="shared" si="87"/>
        <v>4.6153846153846159</v>
      </c>
      <c r="U155" s="49">
        <v>93.461538461538467</v>
      </c>
      <c r="V155" s="49">
        <f t="shared" si="88"/>
        <v>0.93461538461538463</v>
      </c>
      <c r="W155" s="49">
        <f t="shared" si="95"/>
        <v>0.87692307692307692</v>
      </c>
      <c r="X155" s="90">
        <f t="shared" si="98"/>
        <v>0</v>
      </c>
      <c r="Y155" s="91">
        <f t="shared" si="83"/>
        <v>0</v>
      </c>
      <c r="Z155" s="93">
        <f t="shared" si="93"/>
        <v>1</v>
      </c>
      <c r="AA155" s="94">
        <f t="shared" si="84"/>
        <v>2.915</v>
      </c>
      <c r="AB155" s="97">
        <f t="shared" si="94"/>
        <v>1</v>
      </c>
      <c r="AC155" s="98">
        <f t="shared" si="85"/>
        <v>2.915</v>
      </c>
      <c r="AD155" s="77" t="s">
        <v>3</v>
      </c>
      <c r="AE155" s="54">
        <v>2.915</v>
      </c>
      <c r="AF155" s="17"/>
    </row>
    <row r="156" spans="1:32" ht="16.899999999999999" customHeight="1" x14ac:dyDescent="0.3">
      <c r="A156" s="73" t="s">
        <v>7</v>
      </c>
      <c r="B156" s="74" t="s">
        <v>504</v>
      </c>
      <c r="C156" s="48" t="s">
        <v>10</v>
      </c>
      <c r="D156" s="48">
        <v>1</v>
      </c>
      <c r="E156" s="48">
        <v>2834</v>
      </c>
      <c r="F156" s="48" t="s">
        <v>6126</v>
      </c>
      <c r="G156" s="48">
        <v>2</v>
      </c>
      <c r="H156" s="75">
        <f t="shared" si="79"/>
        <v>-0.375</v>
      </c>
      <c r="I156" s="74">
        <v>25</v>
      </c>
      <c r="J156" s="74">
        <v>40</v>
      </c>
      <c r="K156" s="48">
        <f>I156</f>
        <v>25</v>
      </c>
      <c r="L156" s="48"/>
      <c r="M156" s="48">
        <f t="shared" si="81"/>
        <v>25</v>
      </c>
      <c r="N156" s="48">
        <v>40668</v>
      </c>
      <c r="O156" s="56">
        <v>0.13363</v>
      </c>
      <c r="P156" s="48" t="str">
        <f t="shared" si="86"/>
        <v>2404C SL</v>
      </c>
      <c r="Q156" s="76" t="s">
        <v>6187</v>
      </c>
      <c r="R156" s="76" t="s">
        <v>6187</v>
      </c>
      <c r="S156" s="49">
        <f t="shared" si="82"/>
        <v>0</v>
      </c>
      <c r="T156" s="49">
        <f t="shared" si="87"/>
        <v>0</v>
      </c>
      <c r="U156" s="49">
        <v>1128.5338461538463</v>
      </c>
      <c r="V156" s="49">
        <f t="shared" si="88"/>
        <v>1128.5338461538463</v>
      </c>
      <c r="W156" s="49">
        <f>V156*M156</f>
        <v>28213.346153846156</v>
      </c>
      <c r="X156" s="90">
        <f>ROUNDUP(S156*$X$4,0)</f>
        <v>0</v>
      </c>
      <c r="Y156" s="91">
        <f t="shared" si="83"/>
        <v>0</v>
      </c>
      <c r="Z156" s="93">
        <f t="shared" si="93"/>
        <v>0</v>
      </c>
      <c r="AA156" s="94">
        <f t="shared" si="84"/>
        <v>0</v>
      </c>
      <c r="AB156" s="97">
        <f t="shared" si="94"/>
        <v>0</v>
      </c>
      <c r="AC156" s="98">
        <f t="shared" si="85"/>
        <v>0</v>
      </c>
      <c r="AD156" s="77" t="s">
        <v>3</v>
      </c>
      <c r="AE156" s="54">
        <v>0</v>
      </c>
      <c r="AF156" s="17"/>
    </row>
    <row r="157" spans="1:32" ht="12.75" customHeight="1" x14ac:dyDescent="0.3">
      <c r="A157" s="73" t="s">
        <v>7</v>
      </c>
      <c r="B157" s="74" t="s">
        <v>5318</v>
      </c>
      <c r="C157" s="48" t="s">
        <v>40</v>
      </c>
      <c r="D157" s="48">
        <v>1000</v>
      </c>
      <c r="E157" s="48">
        <v>621</v>
      </c>
      <c r="F157" s="48" t="s">
        <v>6128</v>
      </c>
      <c r="G157" s="48" t="s">
        <v>112</v>
      </c>
      <c r="H157" s="75">
        <f t="shared" si="79"/>
        <v>4.1666666666666664E-2</v>
      </c>
      <c r="I157" s="74">
        <v>25</v>
      </c>
      <c r="J157" s="74">
        <v>24</v>
      </c>
      <c r="K157" s="48">
        <f>J157</f>
        <v>24</v>
      </c>
      <c r="L157" s="48">
        <f>$L$3</f>
        <v>-4</v>
      </c>
      <c r="M157" s="48">
        <f t="shared" si="81"/>
        <v>20</v>
      </c>
      <c r="N157" s="48">
        <v>11</v>
      </c>
      <c r="O157" s="56">
        <v>184.73</v>
      </c>
      <c r="P157" s="48" t="str">
        <f t="shared" si="86"/>
        <v>3081 BK</v>
      </c>
      <c r="Q157" s="76">
        <v>30</v>
      </c>
      <c r="R157" s="76">
        <v>81</v>
      </c>
      <c r="S157" s="49">
        <f t="shared" si="82"/>
        <v>0.41653846153846152</v>
      </c>
      <c r="T157" s="49">
        <f t="shared" si="87"/>
        <v>416.53846153846155</v>
      </c>
      <c r="U157" s="49">
        <v>510.23076923076923</v>
      </c>
      <c r="V157" s="49">
        <f t="shared" si="88"/>
        <v>0.51023076923076927</v>
      </c>
      <c r="W157" s="49">
        <f>S157*M157</f>
        <v>8.3307692307692314</v>
      </c>
      <c r="X157" s="90">
        <f>ROUND(S157*$X$3,0)</f>
        <v>2</v>
      </c>
      <c r="Y157" s="91">
        <f t="shared" si="83"/>
        <v>369.46</v>
      </c>
      <c r="Z157" s="93">
        <f t="shared" si="93"/>
        <v>10</v>
      </c>
      <c r="AA157" s="94">
        <f t="shared" si="84"/>
        <v>1847.3</v>
      </c>
      <c r="AB157" s="97">
        <f t="shared" si="94"/>
        <v>12</v>
      </c>
      <c r="AC157" s="98">
        <f t="shared" si="85"/>
        <v>2216.7599999999998</v>
      </c>
      <c r="AD157" s="77" t="s">
        <v>3</v>
      </c>
      <c r="AE157" s="54">
        <v>2216.7599999999998</v>
      </c>
      <c r="AF157" s="17"/>
    </row>
    <row r="158" spans="1:32" ht="12.75" customHeight="1" x14ac:dyDescent="0.3">
      <c r="A158" s="73" t="s">
        <v>7</v>
      </c>
      <c r="B158" s="74" t="s">
        <v>2133</v>
      </c>
      <c r="C158" s="48" t="s">
        <v>1797</v>
      </c>
      <c r="D158" s="48">
        <v>20</v>
      </c>
      <c r="E158" s="48">
        <v>7880</v>
      </c>
      <c r="F158" s="48" t="s">
        <v>5908</v>
      </c>
      <c r="G158" s="48" t="s">
        <v>122</v>
      </c>
      <c r="H158" s="75">
        <f t="shared" si="79"/>
        <v>0.55555555555555558</v>
      </c>
      <c r="I158" s="74">
        <v>140</v>
      </c>
      <c r="J158" s="74">
        <v>90</v>
      </c>
      <c r="K158" s="48">
        <f>J158</f>
        <v>90</v>
      </c>
      <c r="L158" s="48">
        <f>$L$3</f>
        <v>-4</v>
      </c>
      <c r="M158" s="48">
        <f t="shared" si="81"/>
        <v>86</v>
      </c>
      <c r="N158" s="48">
        <v>230</v>
      </c>
      <c r="O158" s="56">
        <v>9.27</v>
      </c>
      <c r="P158" s="48" t="str">
        <f t="shared" si="86"/>
        <v>F7501/2 BK</v>
      </c>
      <c r="Q158" s="76">
        <v>29</v>
      </c>
      <c r="R158" s="76">
        <v>111</v>
      </c>
      <c r="S158" s="49">
        <f t="shared" si="82"/>
        <v>0.44038461538461537</v>
      </c>
      <c r="T158" s="49">
        <f t="shared" si="87"/>
        <v>8.8076923076923066</v>
      </c>
      <c r="U158" s="49">
        <v>8.8076923076923066</v>
      </c>
      <c r="V158" s="49">
        <f t="shared" si="88"/>
        <v>0.44038461538461532</v>
      </c>
      <c r="W158" s="49">
        <f>S158*M158</f>
        <v>37.873076923076923</v>
      </c>
      <c r="X158" s="90">
        <f>ROUND(S158*$X$4,0)</f>
        <v>2</v>
      </c>
      <c r="Y158" s="91">
        <f t="shared" si="83"/>
        <v>18.54</v>
      </c>
      <c r="Z158" s="93">
        <f t="shared" si="93"/>
        <v>40</v>
      </c>
      <c r="AA158" s="94">
        <f t="shared" si="84"/>
        <v>370.79999999999995</v>
      </c>
      <c r="AB158" s="97">
        <f t="shared" si="94"/>
        <v>42</v>
      </c>
      <c r="AC158" s="98">
        <f t="shared" si="85"/>
        <v>389.34</v>
      </c>
      <c r="AD158" s="77" t="s">
        <v>3</v>
      </c>
      <c r="AE158" s="54">
        <v>389.34</v>
      </c>
      <c r="AF158" s="17"/>
    </row>
    <row r="159" spans="1:32" ht="16.899999999999999" customHeight="1" x14ac:dyDescent="0.3">
      <c r="A159" s="73" t="s">
        <v>7</v>
      </c>
      <c r="B159" s="74" t="s">
        <v>4081</v>
      </c>
      <c r="C159" s="48" t="s">
        <v>1797</v>
      </c>
      <c r="D159" s="48">
        <v>500</v>
      </c>
      <c r="E159" s="48">
        <v>4350</v>
      </c>
      <c r="F159" s="48" t="s">
        <v>6122</v>
      </c>
      <c r="G159" s="48" t="s">
        <v>122</v>
      </c>
      <c r="H159" s="75">
        <f t="shared" si="79"/>
        <v>0</v>
      </c>
      <c r="I159" s="74">
        <v>59</v>
      </c>
      <c r="J159" s="74">
        <v>59</v>
      </c>
      <c r="K159" s="48">
        <f>I159</f>
        <v>59</v>
      </c>
      <c r="L159" s="48">
        <f>$L$3</f>
        <v>-4</v>
      </c>
      <c r="M159" s="48">
        <f t="shared" si="81"/>
        <v>55</v>
      </c>
      <c r="N159" s="48">
        <v>146</v>
      </c>
      <c r="O159" s="56">
        <v>79.62697</v>
      </c>
      <c r="P159" s="48" t="str">
        <f t="shared" si="86"/>
        <v>F1053/8 BK</v>
      </c>
      <c r="Q159" s="76">
        <v>67</v>
      </c>
      <c r="R159" s="76">
        <v>143</v>
      </c>
      <c r="S159" s="49">
        <f t="shared" si="82"/>
        <v>0.8865384615384615</v>
      </c>
      <c r="T159" s="49">
        <f t="shared" si="87"/>
        <v>443.26923076923077</v>
      </c>
      <c r="U159" s="49">
        <v>530.92307692307691</v>
      </c>
      <c r="V159" s="49">
        <f t="shared" si="88"/>
        <v>1.0618461538461539</v>
      </c>
      <c r="W159" s="49">
        <f>S159*M159</f>
        <v>48.75961538461538</v>
      </c>
      <c r="X159" s="90">
        <f>ROUND(S159*$X$4,0)</f>
        <v>4</v>
      </c>
      <c r="Y159" s="91">
        <f t="shared" si="83"/>
        <v>318.50788</v>
      </c>
      <c r="Z159" s="93">
        <f t="shared" si="93"/>
        <v>53</v>
      </c>
      <c r="AA159" s="94">
        <f t="shared" si="84"/>
        <v>4220.2294099999999</v>
      </c>
      <c r="AB159" s="97">
        <f t="shared" si="94"/>
        <v>57</v>
      </c>
      <c r="AC159" s="98">
        <f t="shared" si="85"/>
        <v>4538.73729</v>
      </c>
      <c r="AD159" s="77" t="s">
        <v>5890</v>
      </c>
      <c r="AE159" s="54">
        <v>4538.73729</v>
      </c>
      <c r="AF159" s="17"/>
    </row>
    <row r="160" spans="1:32" ht="16.899999999999999" customHeight="1" x14ac:dyDescent="0.3">
      <c r="A160" s="73" t="s">
        <v>7</v>
      </c>
      <c r="B160" s="74" t="s">
        <v>2648</v>
      </c>
      <c r="C160" s="48" t="s">
        <v>10</v>
      </c>
      <c r="D160" s="48">
        <v>1</v>
      </c>
      <c r="E160" s="48">
        <v>2834</v>
      </c>
      <c r="F160" s="48" t="s">
        <v>6126</v>
      </c>
      <c r="G160" s="48">
        <v>2</v>
      </c>
      <c r="H160" s="75">
        <f t="shared" si="79"/>
        <v>-0.42857142857142855</v>
      </c>
      <c r="I160" s="74">
        <v>40</v>
      </c>
      <c r="J160" s="74">
        <v>70</v>
      </c>
      <c r="K160" s="48">
        <f>I160</f>
        <v>40</v>
      </c>
      <c r="L160" s="48"/>
      <c r="M160" s="48">
        <f t="shared" si="81"/>
        <v>40</v>
      </c>
      <c r="N160" s="48">
        <v>171086</v>
      </c>
      <c r="O160" s="56">
        <v>0.11021</v>
      </c>
      <c r="P160" s="48" t="str">
        <f t="shared" si="86"/>
        <v>5472C SL</v>
      </c>
      <c r="Q160" s="76" t="s">
        <v>6187</v>
      </c>
      <c r="R160" s="76" t="s">
        <v>6187</v>
      </c>
      <c r="S160" s="49">
        <f t="shared" si="82"/>
        <v>0</v>
      </c>
      <c r="T160" s="49">
        <f t="shared" si="87"/>
        <v>0</v>
      </c>
      <c r="U160" s="49">
        <v>714.8461538461537</v>
      </c>
      <c r="V160" s="49">
        <f t="shared" si="88"/>
        <v>714.8461538461537</v>
      </c>
      <c r="W160" s="49">
        <f>V160*M160</f>
        <v>28593.846153846149</v>
      </c>
      <c r="X160" s="90">
        <f>ROUNDUP(S160*$X$4,0)</f>
        <v>0</v>
      </c>
      <c r="Y160" s="91">
        <f t="shared" si="83"/>
        <v>0</v>
      </c>
      <c r="Z160" s="93">
        <f t="shared" si="93"/>
        <v>0</v>
      </c>
      <c r="AA160" s="94">
        <f t="shared" si="84"/>
        <v>0</v>
      </c>
      <c r="AB160" s="97">
        <f t="shared" si="94"/>
        <v>0</v>
      </c>
      <c r="AC160" s="98">
        <f t="shared" si="85"/>
        <v>0</v>
      </c>
      <c r="AD160" s="77" t="s">
        <v>3</v>
      </c>
      <c r="AE160" s="54">
        <v>0</v>
      </c>
      <c r="AF160" s="17"/>
    </row>
    <row r="161" spans="1:32" ht="12.75" customHeight="1" x14ac:dyDescent="0.3">
      <c r="A161" s="73" t="s">
        <v>7</v>
      </c>
      <c r="B161" s="74" t="s">
        <v>5596</v>
      </c>
      <c r="C161" s="48" t="s">
        <v>1797</v>
      </c>
      <c r="D161" s="48">
        <v>100</v>
      </c>
      <c r="E161" s="48">
        <v>4445</v>
      </c>
      <c r="F161" s="48" t="s">
        <v>5912</v>
      </c>
      <c r="G161" s="48" t="s">
        <v>122</v>
      </c>
      <c r="H161" s="75">
        <f t="shared" si="79"/>
        <v>2.8166666666666669</v>
      </c>
      <c r="I161" s="74">
        <v>229</v>
      </c>
      <c r="J161" s="74">
        <v>60</v>
      </c>
      <c r="K161" s="48">
        <f>J161</f>
        <v>60</v>
      </c>
      <c r="L161" s="48">
        <f t="shared" ref="L161:L166" si="99">$L$3</f>
        <v>-4</v>
      </c>
      <c r="M161" s="48">
        <f t="shared" si="81"/>
        <v>56</v>
      </c>
      <c r="N161" s="48">
        <v>140</v>
      </c>
      <c r="O161" s="56">
        <v>98.405000000000001</v>
      </c>
      <c r="P161" s="48" t="str">
        <f t="shared" si="86"/>
        <v>F40014 NA</v>
      </c>
      <c r="Q161" s="76">
        <v>17</v>
      </c>
      <c r="R161" s="76">
        <v>153</v>
      </c>
      <c r="S161" s="49">
        <f t="shared" si="82"/>
        <v>0.35961538461538461</v>
      </c>
      <c r="T161" s="49">
        <f t="shared" si="87"/>
        <v>35.96153846153846</v>
      </c>
      <c r="U161" s="49">
        <v>35.96153846153846</v>
      </c>
      <c r="V161" s="49">
        <f t="shared" si="88"/>
        <v>0.35961538461538461</v>
      </c>
      <c r="W161" s="49">
        <f>S161*M161</f>
        <v>20.138461538461538</v>
      </c>
      <c r="X161" s="90">
        <f>ROUND(S161*$X$4,0)</f>
        <v>2</v>
      </c>
      <c r="Y161" s="91">
        <f t="shared" si="83"/>
        <v>196.81</v>
      </c>
      <c r="Z161" s="93">
        <f t="shared" si="93"/>
        <v>22</v>
      </c>
      <c r="AA161" s="94">
        <f t="shared" si="84"/>
        <v>2164.91</v>
      </c>
      <c r="AB161" s="97">
        <f t="shared" si="94"/>
        <v>24</v>
      </c>
      <c r="AC161" s="98">
        <f t="shared" si="85"/>
        <v>2361.7200000000003</v>
      </c>
      <c r="AD161" s="77" t="s">
        <v>3</v>
      </c>
      <c r="AE161" s="54">
        <v>2361.7200000000003</v>
      </c>
      <c r="AF161" s="17"/>
    </row>
    <row r="162" spans="1:32" ht="16.899999999999999" customHeight="1" x14ac:dyDescent="0.3">
      <c r="A162" s="73" t="s">
        <v>7</v>
      </c>
      <c r="B162" s="74" t="s">
        <v>5285</v>
      </c>
      <c r="C162" s="48" t="s">
        <v>40</v>
      </c>
      <c r="D162" s="48">
        <v>1000</v>
      </c>
      <c r="E162" s="48">
        <v>621</v>
      </c>
      <c r="F162" s="48" t="s">
        <v>6128</v>
      </c>
      <c r="G162" s="48" t="s">
        <v>112</v>
      </c>
      <c r="H162" s="75">
        <f t="shared" si="79"/>
        <v>-0.25925925925925924</v>
      </c>
      <c r="I162" s="74">
        <v>20</v>
      </c>
      <c r="J162" s="74">
        <v>27</v>
      </c>
      <c r="K162" s="48">
        <f>I162</f>
        <v>20</v>
      </c>
      <c r="L162" s="48">
        <f t="shared" si="99"/>
        <v>-4</v>
      </c>
      <c r="M162" s="48">
        <f t="shared" si="81"/>
        <v>16</v>
      </c>
      <c r="N162" s="48">
        <v>192</v>
      </c>
      <c r="O162" s="56">
        <v>28.06</v>
      </c>
      <c r="P162" s="48" t="str">
        <f t="shared" si="86"/>
        <v>3053 BK</v>
      </c>
      <c r="Q162" s="76">
        <v>186</v>
      </c>
      <c r="R162" s="76">
        <v>1121</v>
      </c>
      <c r="S162" s="49">
        <f t="shared" si="82"/>
        <v>3.2965384615384616</v>
      </c>
      <c r="T162" s="49">
        <f t="shared" si="87"/>
        <v>3296.5384615384614</v>
      </c>
      <c r="U162" s="49">
        <v>6109.461538461539</v>
      </c>
      <c r="V162" s="49">
        <f t="shared" si="88"/>
        <v>6.1094615384615389</v>
      </c>
      <c r="W162" s="49">
        <f>V162*M162</f>
        <v>97.751384615384623</v>
      </c>
      <c r="X162" s="90">
        <f>ROUND(S162*$X$3,0)</f>
        <v>20</v>
      </c>
      <c r="Y162" s="91">
        <f t="shared" si="83"/>
        <v>561.19999999999993</v>
      </c>
      <c r="Z162" s="93">
        <f t="shared" si="93"/>
        <v>73</v>
      </c>
      <c r="AA162" s="94">
        <f t="shared" si="84"/>
        <v>2048.38</v>
      </c>
      <c r="AB162" s="97">
        <f t="shared" si="94"/>
        <v>89</v>
      </c>
      <c r="AC162" s="98">
        <f t="shared" si="85"/>
        <v>2497.3399999999997</v>
      </c>
      <c r="AD162" s="77" t="s">
        <v>3</v>
      </c>
      <c r="AE162" s="54">
        <v>2497.3399999999997</v>
      </c>
      <c r="AF162" s="17"/>
    </row>
    <row r="163" spans="1:32" ht="16.899999999999999" customHeight="1" x14ac:dyDescent="0.3">
      <c r="A163" s="73" t="s">
        <v>7</v>
      </c>
      <c r="B163" s="74" t="s">
        <v>2490</v>
      </c>
      <c r="C163" s="48" t="s">
        <v>1797</v>
      </c>
      <c r="D163" s="48">
        <v>500</v>
      </c>
      <c r="E163" s="48">
        <v>7880</v>
      </c>
      <c r="F163" s="48" t="s">
        <v>5908</v>
      </c>
      <c r="G163" s="48" t="s">
        <v>122</v>
      </c>
      <c r="H163" s="75">
        <f t="shared" si="79"/>
        <v>0.55555555555555558</v>
      </c>
      <c r="I163" s="74">
        <v>140</v>
      </c>
      <c r="J163" s="74">
        <v>90</v>
      </c>
      <c r="K163" s="48">
        <f>J163</f>
        <v>90</v>
      </c>
      <c r="L163" s="48">
        <f t="shared" si="99"/>
        <v>-4</v>
      </c>
      <c r="M163" s="48">
        <f t="shared" si="81"/>
        <v>86</v>
      </c>
      <c r="N163" s="48">
        <v>20</v>
      </c>
      <c r="O163" s="56">
        <v>184.48571000000001</v>
      </c>
      <c r="P163" s="48" t="str">
        <f t="shared" si="86"/>
        <v>F221B3/4 BK</v>
      </c>
      <c r="Q163" s="76">
        <v>4</v>
      </c>
      <c r="R163" s="76">
        <v>12</v>
      </c>
      <c r="S163" s="49">
        <f t="shared" si="82"/>
        <v>5.6923076923076923E-2</v>
      </c>
      <c r="T163" s="49">
        <f t="shared" si="87"/>
        <v>28.461538461538463</v>
      </c>
      <c r="U163" s="49">
        <v>679.80769230769226</v>
      </c>
      <c r="V163" s="49">
        <f t="shared" si="88"/>
        <v>1.3596153846153844</v>
      </c>
      <c r="W163" s="49">
        <f>S163*M163</f>
        <v>4.8953846153846152</v>
      </c>
      <c r="X163" s="90">
        <f>ROUND(S163*$X$4,0)</f>
        <v>0</v>
      </c>
      <c r="Y163" s="91">
        <f t="shared" si="83"/>
        <v>0</v>
      </c>
      <c r="Z163" s="93">
        <f t="shared" si="93"/>
        <v>5</v>
      </c>
      <c r="AA163" s="94">
        <f t="shared" si="84"/>
        <v>922.42855000000009</v>
      </c>
      <c r="AB163" s="97">
        <f t="shared" si="94"/>
        <v>5</v>
      </c>
      <c r="AC163" s="98">
        <f t="shared" si="85"/>
        <v>922.42855000000009</v>
      </c>
      <c r="AD163" s="77" t="s">
        <v>3</v>
      </c>
      <c r="AE163" s="54">
        <v>922.42855000000009</v>
      </c>
      <c r="AF163" s="17"/>
    </row>
    <row r="164" spans="1:32" ht="16.899999999999999" customHeight="1" x14ac:dyDescent="0.3">
      <c r="A164" s="73" t="s">
        <v>7</v>
      </c>
      <c r="B164" s="74" t="s">
        <v>1325</v>
      </c>
      <c r="C164" s="48" t="s">
        <v>464</v>
      </c>
      <c r="D164" s="48">
        <v>1</v>
      </c>
      <c r="E164" s="48">
        <v>4013</v>
      </c>
      <c r="F164" s="48" t="s">
        <v>6180</v>
      </c>
      <c r="G164" s="48" t="s">
        <v>112</v>
      </c>
      <c r="H164" s="75">
        <f t="shared" si="79"/>
        <v>0.55000000000000004</v>
      </c>
      <c r="I164" s="74">
        <v>93</v>
      </c>
      <c r="J164" s="74">
        <v>60</v>
      </c>
      <c r="K164" s="48">
        <f>J164</f>
        <v>60</v>
      </c>
      <c r="L164" s="48">
        <f t="shared" si="99"/>
        <v>-4</v>
      </c>
      <c r="M164" s="48">
        <f t="shared" si="81"/>
        <v>56</v>
      </c>
      <c r="N164" s="48">
        <v>106644</v>
      </c>
      <c r="O164" s="56">
        <v>0.08</v>
      </c>
      <c r="P164" s="48" t="str">
        <f t="shared" si="86"/>
        <v>5853 RD</v>
      </c>
      <c r="Q164" s="76" t="s">
        <v>6187</v>
      </c>
      <c r="R164" s="76" t="s">
        <v>6187</v>
      </c>
      <c r="S164" s="49">
        <f t="shared" si="82"/>
        <v>0</v>
      </c>
      <c r="T164" s="49">
        <f t="shared" si="87"/>
        <v>0</v>
      </c>
      <c r="U164" s="49">
        <v>823.61538461538453</v>
      </c>
      <c r="V164" s="49">
        <f t="shared" si="88"/>
        <v>823.61538461538453</v>
      </c>
      <c r="W164" s="49">
        <f>S164*M164</f>
        <v>0</v>
      </c>
      <c r="X164" s="90">
        <f>ROUND(V164*$X$4,0)</f>
        <v>4118</v>
      </c>
      <c r="Y164" s="91">
        <f t="shared" si="83"/>
        <v>329.44</v>
      </c>
      <c r="Z164" s="93">
        <f>ROUND((V164*M164)+X164,0)</f>
        <v>50240</v>
      </c>
      <c r="AA164" s="94">
        <f t="shared" si="84"/>
        <v>4019.2000000000003</v>
      </c>
      <c r="AB164" s="97">
        <f>ROUND((V164*$AB$4)+Z164,0)</f>
        <v>54358</v>
      </c>
      <c r="AC164" s="98">
        <f t="shared" si="85"/>
        <v>4348.6400000000003</v>
      </c>
      <c r="AD164" s="77" t="s">
        <v>5889</v>
      </c>
      <c r="AE164" s="54">
        <v>4348.6400000000003</v>
      </c>
      <c r="AF164" s="17"/>
    </row>
    <row r="165" spans="1:32" ht="16.899999999999999" customHeight="1" x14ac:dyDescent="0.3">
      <c r="A165" s="73" t="s">
        <v>7</v>
      </c>
      <c r="B165" s="74" t="s">
        <v>3696</v>
      </c>
      <c r="C165" s="48" t="s">
        <v>1797</v>
      </c>
      <c r="D165" s="48">
        <v>800</v>
      </c>
      <c r="E165" s="48">
        <v>7880</v>
      </c>
      <c r="F165" s="48" t="s">
        <v>5908</v>
      </c>
      <c r="G165" s="48" t="s">
        <v>122</v>
      </c>
      <c r="H165" s="75">
        <f t="shared" si="79"/>
        <v>0.55555555555555558</v>
      </c>
      <c r="I165" s="74">
        <v>140</v>
      </c>
      <c r="J165" s="74">
        <v>90</v>
      </c>
      <c r="K165" s="48">
        <f>J165</f>
        <v>90</v>
      </c>
      <c r="L165" s="48">
        <f t="shared" si="99"/>
        <v>-4</v>
      </c>
      <c r="M165" s="48">
        <f t="shared" si="81"/>
        <v>86</v>
      </c>
      <c r="N165" s="48">
        <v>16</v>
      </c>
      <c r="O165" s="56">
        <v>167.67142999999999</v>
      </c>
      <c r="P165" s="48" t="str">
        <f t="shared" si="86"/>
        <v>F221B1/2 BK</v>
      </c>
      <c r="Q165" s="76">
        <v>31</v>
      </c>
      <c r="R165" s="76">
        <v>68</v>
      </c>
      <c r="S165" s="49">
        <f t="shared" si="82"/>
        <v>0.41230769230769232</v>
      </c>
      <c r="T165" s="49">
        <f t="shared" si="87"/>
        <v>329.84615384615387</v>
      </c>
      <c r="U165" s="49">
        <v>1110.6538461538462</v>
      </c>
      <c r="V165" s="49">
        <f t="shared" si="88"/>
        <v>1.3883173076923077</v>
      </c>
      <c r="W165" s="49">
        <f>S165*M165</f>
        <v>35.458461538461542</v>
      </c>
      <c r="X165" s="90">
        <f>ROUND(S165*$X$4,0)</f>
        <v>2</v>
      </c>
      <c r="Y165" s="91">
        <f t="shared" si="83"/>
        <v>335.34285999999997</v>
      </c>
      <c r="Z165" s="93">
        <f t="shared" ref="Z165:Z167" si="100">ROUND((S165*M165)+X165,0)</f>
        <v>37</v>
      </c>
      <c r="AA165" s="94">
        <f t="shared" si="84"/>
        <v>6203.8429099999994</v>
      </c>
      <c r="AB165" s="97">
        <f>ROUND((S165*$AB$4)+Z165,0)</f>
        <v>39</v>
      </c>
      <c r="AC165" s="98">
        <f t="shared" si="85"/>
        <v>6539.1857699999991</v>
      </c>
      <c r="AD165" s="77" t="s">
        <v>3</v>
      </c>
      <c r="AE165" s="54">
        <v>6539.1857699999991</v>
      </c>
      <c r="AF165" s="17"/>
    </row>
    <row r="166" spans="1:32" ht="16.899999999999999" customHeight="1" x14ac:dyDescent="0.3">
      <c r="A166" s="73" t="s">
        <v>7</v>
      </c>
      <c r="B166" s="74" t="s">
        <v>797</v>
      </c>
      <c r="C166" s="48" t="s">
        <v>40</v>
      </c>
      <c r="D166" s="48">
        <v>1000</v>
      </c>
      <c r="E166" s="48">
        <v>621</v>
      </c>
      <c r="F166" s="48" t="s">
        <v>6128</v>
      </c>
      <c r="G166" s="48" t="s">
        <v>112</v>
      </c>
      <c r="H166" s="75">
        <f t="shared" si="79"/>
        <v>-0.25925925925925924</v>
      </c>
      <c r="I166" s="74">
        <v>20</v>
      </c>
      <c r="J166" s="74">
        <v>27</v>
      </c>
      <c r="K166" s="48">
        <f>I166</f>
        <v>20</v>
      </c>
      <c r="L166" s="48">
        <f t="shared" si="99"/>
        <v>-4</v>
      </c>
      <c r="M166" s="48">
        <f t="shared" si="81"/>
        <v>16</v>
      </c>
      <c r="N166" s="48">
        <v>228</v>
      </c>
      <c r="O166" s="56">
        <v>19.2</v>
      </c>
      <c r="P166" s="48" t="str">
        <f t="shared" si="86"/>
        <v>3051 BK</v>
      </c>
      <c r="Q166" s="76">
        <v>407</v>
      </c>
      <c r="R166" s="76">
        <v>1917</v>
      </c>
      <c r="S166" s="49">
        <f t="shared" si="82"/>
        <v>6.5949999999999989</v>
      </c>
      <c r="T166" s="49">
        <f t="shared" si="87"/>
        <v>6594.9999999999991</v>
      </c>
      <c r="U166" s="49">
        <v>10632.538461538461</v>
      </c>
      <c r="V166" s="49">
        <f t="shared" si="88"/>
        <v>10.632538461538461</v>
      </c>
      <c r="W166" s="49">
        <f>V166*M166</f>
        <v>170.12061538461538</v>
      </c>
      <c r="X166" s="90">
        <f>ROUND(S166*$X$3,0)</f>
        <v>40</v>
      </c>
      <c r="Y166" s="91">
        <f t="shared" si="83"/>
        <v>768</v>
      </c>
      <c r="Z166" s="93">
        <f t="shared" si="100"/>
        <v>146</v>
      </c>
      <c r="AA166" s="94">
        <f t="shared" si="84"/>
        <v>2803.2</v>
      </c>
      <c r="AB166" s="97">
        <f>ROUND((S166*$AB$4)+Z166,0)</f>
        <v>179</v>
      </c>
      <c r="AC166" s="98">
        <f t="shared" si="85"/>
        <v>3436.7999999999997</v>
      </c>
      <c r="AD166" s="77" t="s">
        <v>3</v>
      </c>
      <c r="AE166" s="54">
        <v>3436.7999999999997</v>
      </c>
      <c r="AF166" s="17"/>
    </row>
    <row r="167" spans="1:32" ht="16.899999999999999" customHeight="1" x14ac:dyDescent="0.3">
      <c r="A167" s="73" t="s">
        <v>7</v>
      </c>
      <c r="B167" s="74" t="s">
        <v>5543</v>
      </c>
      <c r="C167" s="48" t="s">
        <v>1790</v>
      </c>
      <c r="D167" s="48">
        <v>1000</v>
      </c>
      <c r="E167" s="48">
        <v>621</v>
      </c>
      <c r="F167" s="48" t="s">
        <v>6128</v>
      </c>
      <c r="G167" s="48" t="s">
        <v>35</v>
      </c>
      <c r="H167" s="75">
        <f t="shared" si="79"/>
        <v>0</v>
      </c>
      <c r="I167" s="74">
        <v>43</v>
      </c>
      <c r="J167" s="74">
        <v>43</v>
      </c>
      <c r="K167" s="48">
        <f>I167</f>
        <v>43</v>
      </c>
      <c r="L167" s="48">
        <f>$L$3</f>
        <v>-4</v>
      </c>
      <c r="M167" s="48">
        <f t="shared" si="81"/>
        <v>39</v>
      </c>
      <c r="N167" s="48">
        <v>77</v>
      </c>
      <c r="O167" s="56">
        <v>64.459999999999994</v>
      </c>
      <c r="P167" s="48" t="str">
        <f t="shared" si="86"/>
        <v>9174 BK</v>
      </c>
      <c r="Q167" s="76">
        <v>167</v>
      </c>
      <c r="R167" s="76">
        <v>598</v>
      </c>
      <c r="S167" s="49">
        <f t="shared" si="82"/>
        <v>2.4884615384615385</v>
      </c>
      <c r="T167" s="49">
        <f t="shared" si="87"/>
        <v>2488.4615384615386</v>
      </c>
      <c r="U167" s="49">
        <v>3033.3211538461542</v>
      </c>
      <c r="V167" s="49">
        <f t="shared" si="88"/>
        <v>3.033321153846154</v>
      </c>
      <c r="W167" s="49">
        <f>V167*M167</f>
        <v>118.299525</v>
      </c>
      <c r="X167" s="90">
        <f>ROUND(S167*$X$4,0)</f>
        <v>12</v>
      </c>
      <c r="Y167" s="91">
        <f t="shared" si="83"/>
        <v>773.52</v>
      </c>
      <c r="Z167" s="93">
        <f t="shared" si="100"/>
        <v>109</v>
      </c>
      <c r="AA167" s="94">
        <f t="shared" si="84"/>
        <v>7026.1399999999994</v>
      </c>
      <c r="AB167" s="97">
        <f>ROUND((S167*$AB$4)+Z167,0)</f>
        <v>121</v>
      </c>
      <c r="AC167" s="98">
        <f t="shared" si="85"/>
        <v>7799.6599999999989</v>
      </c>
      <c r="AD167" s="77" t="s">
        <v>3</v>
      </c>
      <c r="AE167" s="54">
        <v>7799.6599999999989</v>
      </c>
      <c r="AF167" s="17"/>
    </row>
    <row r="168" spans="1:32" ht="16.899999999999999" customHeight="1" x14ac:dyDescent="0.3">
      <c r="A168" s="73" t="s">
        <v>7</v>
      </c>
      <c r="B168" s="74" t="s">
        <v>950</v>
      </c>
      <c r="C168" s="48" t="s">
        <v>464</v>
      </c>
      <c r="D168" s="48">
        <v>1</v>
      </c>
      <c r="E168" s="48">
        <v>4013</v>
      </c>
      <c r="F168" s="48" t="s">
        <v>6180</v>
      </c>
      <c r="G168" s="48" t="s">
        <v>112</v>
      </c>
      <c r="H168" s="75">
        <f t="shared" si="79"/>
        <v>2.6666666666666665</v>
      </c>
      <c r="I168" s="74">
        <v>220</v>
      </c>
      <c r="J168" s="74">
        <v>60</v>
      </c>
      <c r="K168" s="48">
        <f>J168</f>
        <v>60</v>
      </c>
      <c r="L168" s="48">
        <f>$L$3</f>
        <v>-4</v>
      </c>
      <c r="M168" s="48">
        <f t="shared" si="81"/>
        <v>56</v>
      </c>
      <c r="N168" s="48">
        <v>97032</v>
      </c>
      <c r="O168" s="56">
        <v>0.11</v>
      </c>
      <c r="P168" s="48" t="str">
        <f t="shared" si="86"/>
        <v>2842/19 BK</v>
      </c>
      <c r="Q168" s="76" t="s">
        <v>6187</v>
      </c>
      <c r="R168" s="76" t="s">
        <v>6187</v>
      </c>
      <c r="S168" s="49">
        <f t="shared" si="82"/>
        <v>0</v>
      </c>
      <c r="T168" s="49">
        <f t="shared" si="87"/>
        <v>0</v>
      </c>
      <c r="U168" s="49">
        <v>1622.3846153846155</v>
      </c>
      <c r="V168" s="49">
        <f t="shared" si="88"/>
        <v>1622.3846153846155</v>
      </c>
      <c r="W168" s="49">
        <f>S168*M168</f>
        <v>0</v>
      </c>
      <c r="X168" s="90">
        <f>ROUND(V168*$X$4,0)</f>
        <v>8112</v>
      </c>
      <c r="Y168" s="91">
        <f t="shared" si="83"/>
        <v>892.32</v>
      </c>
      <c r="Z168" s="93">
        <f>ROUND((V168*M168)+X168,0)</f>
        <v>98966</v>
      </c>
      <c r="AA168" s="94">
        <f t="shared" si="84"/>
        <v>10886.26</v>
      </c>
      <c r="AB168" s="97">
        <f>ROUND((V168*$AB$4)+Z168,0)</f>
        <v>107078</v>
      </c>
      <c r="AC168" s="98">
        <f t="shared" si="85"/>
        <v>11778.58</v>
      </c>
      <c r="AD168" s="77" t="s">
        <v>5889</v>
      </c>
      <c r="AE168" s="54">
        <v>11778.58</v>
      </c>
      <c r="AF168" s="17"/>
    </row>
    <row r="169" spans="1:32" ht="16.899999999999999" customHeight="1" x14ac:dyDescent="0.3">
      <c r="A169" s="73" t="s">
        <v>35</v>
      </c>
      <c r="B169" s="74" t="s">
        <v>237</v>
      </c>
      <c r="C169" s="48" t="s">
        <v>10</v>
      </c>
      <c r="D169" s="48">
        <v>100</v>
      </c>
      <c r="E169" s="48">
        <v>2834</v>
      </c>
      <c r="F169" s="48" t="s">
        <v>6126</v>
      </c>
      <c r="G169" s="48">
        <v>2</v>
      </c>
      <c r="H169" s="75">
        <f t="shared" si="79"/>
        <v>0</v>
      </c>
      <c r="I169" s="74">
        <v>20</v>
      </c>
      <c r="J169" s="74">
        <f>I169</f>
        <v>20</v>
      </c>
      <c r="K169" s="48">
        <f>I169</f>
        <v>20</v>
      </c>
      <c r="L169" s="48"/>
      <c r="M169" s="48">
        <f t="shared" si="81"/>
        <v>20</v>
      </c>
      <c r="N169" s="48">
        <v>3</v>
      </c>
      <c r="O169" s="56">
        <v>20.87734</v>
      </c>
      <c r="P169" s="48" t="str">
        <f t="shared" si="86"/>
        <v>1217C SL</v>
      </c>
      <c r="Q169" s="76">
        <v>16</v>
      </c>
      <c r="R169" s="76">
        <v>27</v>
      </c>
      <c r="S169" s="49">
        <f t="shared" si="82"/>
        <v>0.20346153846153844</v>
      </c>
      <c r="T169" s="49">
        <f t="shared" si="87"/>
        <v>20.346153846153843</v>
      </c>
      <c r="U169" s="49">
        <v>32.269230769230766</v>
      </c>
      <c r="V169" s="49">
        <f t="shared" si="88"/>
        <v>0.32269230769230767</v>
      </c>
      <c r="W169" s="49">
        <f>S169*M169</f>
        <v>4.069230769230769</v>
      </c>
      <c r="X169" s="90">
        <f>ROUND(S169*$X$3,0)</f>
        <v>1</v>
      </c>
      <c r="Y169" s="91">
        <f t="shared" si="83"/>
        <v>20.87734</v>
      </c>
      <c r="Z169" s="93">
        <f t="shared" ref="Z169:Z173" si="101">ROUND((S169*M169)+X169,0)</f>
        <v>5</v>
      </c>
      <c r="AA169" s="94">
        <f t="shared" si="84"/>
        <v>104.3867</v>
      </c>
      <c r="AB169" s="97">
        <f>ROUND((S169*$AB$4)+Z169,0)</f>
        <v>6</v>
      </c>
      <c r="AC169" s="98">
        <f t="shared" si="85"/>
        <v>125.26403999999999</v>
      </c>
      <c r="AD169" s="77" t="s">
        <v>3</v>
      </c>
      <c r="AE169" s="54">
        <v>125.26403999999999</v>
      </c>
      <c r="AF169" s="17"/>
    </row>
    <row r="170" spans="1:32" ht="16.899999999999999" customHeight="1" x14ac:dyDescent="0.3">
      <c r="A170" s="73" t="s">
        <v>7</v>
      </c>
      <c r="B170" s="74" t="s">
        <v>3113</v>
      </c>
      <c r="C170" s="48" t="s">
        <v>1797</v>
      </c>
      <c r="D170" s="48">
        <v>500</v>
      </c>
      <c r="E170" s="48">
        <v>7880</v>
      </c>
      <c r="F170" s="48" t="s">
        <v>5908</v>
      </c>
      <c r="G170" s="48" t="s">
        <v>122</v>
      </c>
      <c r="H170" s="75">
        <f t="shared" si="79"/>
        <v>0.55555555555555558</v>
      </c>
      <c r="I170" s="74">
        <v>140</v>
      </c>
      <c r="J170" s="74">
        <v>90</v>
      </c>
      <c r="K170" s="48">
        <f>J170</f>
        <v>90</v>
      </c>
      <c r="L170" s="48">
        <f t="shared" ref="L170:L177" si="102">$L$3</f>
        <v>-4</v>
      </c>
      <c r="M170" s="48">
        <f t="shared" si="81"/>
        <v>86</v>
      </c>
      <c r="N170" s="48">
        <v>10</v>
      </c>
      <c r="O170" s="56">
        <v>92.91</v>
      </c>
      <c r="P170" s="48" t="str">
        <f t="shared" si="86"/>
        <v>F2601/8 GY</v>
      </c>
      <c r="Q170" s="76">
        <v>3</v>
      </c>
      <c r="R170" s="76">
        <v>20</v>
      </c>
      <c r="S170" s="49">
        <f t="shared" si="82"/>
        <v>5.5384615384615386E-2</v>
      </c>
      <c r="T170" s="49">
        <f t="shared" si="87"/>
        <v>27.692307692307693</v>
      </c>
      <c r="U170" s="49">
        <v>27.692307692307693</v>
      </c>
      <c r="V170" s="49">
        <f t="shared" si="88"/>
        <v>5.5384615384615386E-2</v>
      </c>
      <c r="W170" s="49">
        <f>S170*M170</f>
        <v>4.7630769230769232</v>
      </c>
      <c r="X170" s="90">
        <f>ROUND(S170*$X$4,0)</f>
        <v>0</v>
      </c>
      <c r="Y170" s="91">
        <f t="shared" si="83"/>
        <v>0</v>
      </c>
      <c r="Z170" s="93">
        <f t="shared" si="101"/>
        <v>5</v>
      </c>
      <c r="AA170" s="94">
        <f t="shared" si="84"/>
        <v>464.54999999999995</v>
      </c>
      <c r="AB170" s="97">
        <f>ROUND((S170*$AB$4)+Z170,0)</f>
        <v>5</v>
      </c>
      <c r="AC170" s="98">
        <f t="shared" si="85"/>
        <v>464.54999999999995</v>
      </c>
      <c r="AD170" s="77" t="s">
        <v>3</v>
      </c>
      <c r="AE170" s="54">
        <v>464.54999999999995</v>
      </c>
      <c r="AF170" s="17"/>
    </row>
    <row r="171" spans="1:32" ht="16.899999999999999" customHeight="1" x14ac:dyDescent="0.3">
      <c r="A171" s="73" t="s">
        <v>7</v>
      </c>
      <c r="B171" s="74" t="s">
        <v>1583</v>
      </c>
      <c r="C171" s="48" t="s">
        <v>40</v>
      </c>
      <c r="D171" s="48">
        <v>5000</v>
      </c>
      <c r="E171" s="48">
        <v>621</v>
      </c>
      <c r="F171" s="48" t="s">
        <v>6128</v>
      </c>
      <c r="G171" s="48" t="s">
        <v>112</v>
      </c>
      <c r="H171" s="75">
        <f t="shared" si="79"/>
        <v>-0.25925925925925924</v>
      </c>
      <c r="I171" s="74">
        <v>20</v>
      </c>
      <c r="J171" s="74">
        <v>27</v>
      </c>
      <c r="K171" s="48">
        <f>I171</f>
        <v>20</v>
      </c>
      <c r="L171" s="48">
        <f t="shared" si="102"/>
        <v>-4</v>
      </c>
      <c r="M171" s="48">
        <f t="shared" si="81"/>
        <v>16</v>
      </c>
      <c r="N171" s="48">
        <v>8</v>
      </c>
      <c r="O171" s="56">
        <v>59.4</v>
      </c>
      <c r="P171" s="48" t="str">
        <f t="shared" si="86"/>
        <v>3050 RD</v>
      </c>
      <c r="Q171" s="76">
        <v>10</v>
      </c>
      <c r="R171" s="76">
        <v>17</v>
      </c>
      <c r="S171" s="49">
        <f t="shared" si="82"/>
        <v>0.12730769230769232</v>
      </c>
      <c r="T171" s="49">
        <f t="shared" si="87"/>
        <v>636.53846153846155</v>
      </c>
      <c r="U171" s="49">
        <v>4949</v>
      </c>
      <c r="V171" s="49">
        <f t="shared" si="88"/>
        <v>0.98980000000000001</v>
      </c>
      <c r="W171" s="49">
        <f>V171*M171</f>
        <v>15.8368</v>
      </c>
      <c r="X171" s="90">
        <f>ROUND(S171*$X$3,0)</f>
        <v>1</v>
      </c>
      <c r="Y171" s="91">
        <f t="shared" si="83"/>
        <v>59.4</v>
      </c>
      <c r="Z171" s="93">
        <f t="shared" si="101"/>
        <v>3</v>
      </c>
      <c r="AA171" s="94">
        <f t="shared" si="84"/>
        <v>178.2</v>
      </c>
      <c r="AB171" s="97">
        <f>ROUND((S171*$AB$4)+Z171,0)</f>
        <v>4</v>
      </c>
      <c r="AC171" s="98">
        <f t="shared" si="85"/>
        <v>237.6</v>
      </c>
      <c r="AD171" s="77" t="s">
        <v>3</v>
      </c>
      <c r="AE171" s="54">
        <v>237.6</v>
      </c>
      <c r="AF171" s="17"/>
    </row>
    <row r="172" spans="1:32" ht="16.899999999999999" customHeight="1" x14ac:dyDescent="0.3">
      <c r="A172" s="73" t="s">
        <v>7</v>
      </c>
      <c r="B172" s="74" t="s">
        <v>3724</v>
      </c>
      <c r="C172" s="48" t="s">
        <v>34</v>
      </c>
      <c r="D172" s="48">
        <v>500</v>
      </c>
      <c r="E172" s="48">
        <v>3001</v>
      </c>
      <c r="F172" s="48" t="s">
        <v>6123</v>
      </c>
      <c r="G172" s="48" t="s">
        <v>3680</v>
      </c>
      <c r="H172" s="75">
        <f t="shared" si="79"/>
        <v>0</v>
      </c>
      <c r="I172" s="74">
        <v>24</v>
      </c>
      <c r="J172" s="74">
        <v>24</v>
      </c>
      <c r="K172" s="48">
        <f>I172</f>
        <v>24</v>
      </c>
      <c r="L172" s="48">
        <f t="shared" si="102"/>
        <v>-4</v>
      </c>
      <c r="M172" s="48">
        <f t="shared" si="81"/>
        <v>20</v>
      </c>
      <c r="N172" s="48">
        <v>31</v>
      </c>
      <c r="O172" s="56">
        <v>60.5</v>
      </c>
      <c r="P172" s="48" t="str">
        <f t="shared" si="86"/>
        <v>G120NF14 BK</v>
      </c>
      <c r="Q172" s="76">
        <v>50</v>
      </c>
      <c r="R172" s="76">
        <v>220</v>
      </c>
      <c r="S172" s="49">
        <f t="shared" si="82"/>
        <v>0.79230769230769227</v>
      </c>
      <c r="T172" s="49">
        <f t="shared" si="87"/>
        <v>396.15384615384613</v>
      </c>
      <c r="U172" s="49">
        <v>511.96153846153845</v>
      </c>
      <c r="V172" s="49">
        <f t="shared" si="88"/>
        <v>1.0239230769230769</v>
      </c>
      <c r="W172" s="49">
        <f t="shared" ref="W172:W183" si="103">S172*M172</f>
        <v>15.846153846153845</v>
      </c>
      <c r="X172" s="90">
        <f t="shared" ref="X172:X173" si="104">ROUND(S172*$X$3,0)</f>
        <v>5</v>
      </c>
      <c r="Y172" s="91">
        <f t="shared" si="83"/>
        <v>302.5</v>
      </c>
      <c r="Z172" s="93">
        <f t="shared" si="101"/>
        <v>21</v>
      </c>
      <c r="AA172" s="94">
        <f t="shared" si="84"/>
        <v>1270.5</v>
      </c>
      <c r="AB172" s="97">
        <f>ROUND((S172*$AB$4)+Z172,0)</f>
        <v>25</v>
      </c>
      <c r="AC172" s="98">
        <f t="shared" si="85"/>
        <v>1512.5</v>
      </c>
      <c r="AD172" s="77" t="s">
        <v>3</v>
      </c>
      <c r="AE172" s="54">
        <v>1512.5</v>
      </c>
      <c r="AF172" s="17"/>
    </row>
    <row r="173" spans="1:32" ht="16.899999999999999" customHeight="1" x14ac:dyDescent="0.3">
      <c r="A173" s="73" t="s">
        <v>7</v>
      </c>
      <c r="B173" s="74" t="s">
        <v>3482</v>
      </c>
      <c r="C173" s="48" t="s">
        <v>34</v>
      </c>
      <c r="D173" s="48">
        <v>100</v>
      </c>
      <c r="E173" s="48">
        <v>1202</v>
      </c>
      <c r="F173" s="48" t="s">
        <v>6130</v>
      </c>
      <c r="G173" s="48" t="s">
        <v>35</v>
      </c>
      <c r="H173" s="75">
        <f t="shared" si="79"/>
        <v>0</v>
      </c>
      <c r="I173" s="74">
        <v>24</v>
      </c>
      <c r="J173" s="74">
        <v>24</v>
      </c>
      <c r="K173" s="48">
        <f>I173</f>
        <v>24</v>
      </c>
      <c r="L173" s="48">
        <f t="shared" si="102"/>
        <v>-4</v>
      </c>
      <c r="M173" s="48">
        <f t="shared" si="81"/>
        <v>20</v>
      </c>
      <c r="N173" s="48">
        <v>39</v>
      </c>
      <c r="O173" s="56">
        <v>57.7</v>
      </c>
      <c r="P173" s="48" t="str">
        <f t="shared" si="86"/>
        <v>PF1305/8 BK</v>
      </c>
      <c r="Q173" s="76">
        <v>25</v>
      </c>
      <c r="R173" s="76">
        <v>210</v>
      </c>
      <c r="S173" s="49">
        <f t="shared" si="82"/>
        <v>0.5115384615384615</v>
      </c>
      <c r="T173" s="49">
        <f t="shared" si="87"/>
        <v>51.153846153846146</v>
      </c>
      <c r="U173" s="49">
        <v>51.153846153846146</v>
      </c>
      <c r="V173" s="49">
        <f t="shared" si="88"/>
        <v>0.5115384615384615</v>
      </c>
      <c r="W173" s="49">
        <f t="shared" si="103"/>
        <v>10.23076923076923</v>
      </c>
      <c r="X173" s="90">
        <f t="shared" si="104"/>
        <v>3</v>
      </c>
      <c r="Y173" s="91">
        <f t="shared" si="83"/>
        <v>173.10000000000002</v>
      </c>
      <c r="Z173" s="93">
        <f t="shared" si="101"/>
        <v>13</v>
      </c>
      <c r="AA173" s="94">
        <f t="shared" si="84"/>
        <v>750.1</v>
      </c>
      <c r="AB173" s="97">
        <f>ROUND((S173*$AB$4)+Z173,0)</f>
        <v>16</v>
      </c>
      <c r="AC173" s="98">
        <f t="shared" si="85"/>
        <v>923.2</v>
      </c>
      <c r="AD173" s="77" t="s">
        <v>3</v>
      </c>
      <c r="AE173" s="54">
        <v>923.2</v>
      </c>
      <c r="AF173" s="17"/>
    </row>
    <row r="174" spans="1:32" ht="12.75" customHeight="1" x14ac:dyDescent="0.3">
      <c r="A174" s="73" t="s">
        <v>35</v>
      </c>
      <c r="B174" s="74" t="s">
        <v>5408</v>
      </c>
      <c r="C174" s="48" t="s">
        <v>464</v>
      </c>
      <c r="D174" s="48">
        <v>1</v>
      </c>
      <c r="E174" s="48">
        <v>4013</v>
      </c>
      <c r="F174" s="48" t="s">
        <v>6180</v>
      </c>
      <c r="G174" s="48" t="s">
        <v>112</v>
      </c>
      <c r="H174" s="75">
        <f t="shared" si="79"/>
        <v>0.55000000000000004</v>
      </c>
      <c r="I174" s="74">
        <v>93</v>
      </c>
      <c r="J174" s="74">
        <v>60</v>
      </c>
      <c r="K174" s="48">
        <f>J174</f>
        <v>60</v>
      </c>
      <c r="L174" s="48">
        <f t="shared" si="102"/>
        <v>-4</v>
      </c>
      <c r="M174" s="48">
        <f t="shared" ref="M174:M220" si="105">K174+L174</f>
        <v>56</v>
      </c>
      <c r="N174" s="48">
        <v>28402</v>
      </c>
      <c r="O174" s="56">
        <v>0.08</v>
      </c>
      <c r="P174" s="48" t="str">
        <f t="shared" si="86"/>
        <v>5853 OR</v>
      </c>
      <c r="Q174" s="76" t="s">
        <v>6187</v>
      </c>
      <c r="R174" s="76" t="s">
        <v>6187</v>
      </c>
      <c r="S174" s="49">
        <f t="shared" si="82"/>
        <v>0</v>
      </c>
      <c r="T174" s="49">
        <f t="shared" si="87"/>
        <v>0</v>
      </c>
      <c r="U174" s="49">
        <v>309.5</v>
      </c>
      <c r="V174" s="49">
        <f t="shared" si="88"/>
        <v>309.5</v>
      </c>
      <c r="W174" s="49">
        <f t="shared" si="103"/>
        <v>0</v>
      </c>
      <c r="X174" s="90">
        <f>ROUND(V174*$X$4,0)</f>
        <v>1548</v>
      </c>
      <c r="Y174" s="91">
        <f t="shared" ref="Y174:Y220" si="106">X174*O174</f>
        <v>123.84</v>
      </c>
      <c r="Z174" s="93">
        <f>ROUND((V174*M174)+X174,0)</f>
        <v>18880</v>
      </c>
      <c r="AA174" s="94">
        <f t="shared" ref="AA174:AA220" si="107">Z174*O174</f>
        <v>1510.4</v>
      </c>
      <c r="AB174" s="97">
        <f>ROUND((V174*$AB$4)+Z174,0)</f>
        <v>20428</v>
      </c>
      <c r="AC174" s="98">
        <f t="shared" ref="AC174:AC220" si="108">AB174*O174</f>
        <v>1634.24</v>
      </c>
      <c r="AD174" s="77" t="s">
        <v>5889</v>
      </c>
      <c r="AE174" s="54">
        <v>1634.24</v>
      </c>
      <c r="AF174" s="17"/>
    </row>
    <row r="175" spans="1:32" ht="16.899999999999999" customHeight="1" x14ac:dyDescent="0.3">
      <c r="A175" s="73" t="s">
        <v>7</v>
      </c>
      <c r="B175" s="74" t="s">
        <v>2794</v>
      </c>
      <c r="C175" s="48" t="s">
        <v>464</v>
      </c>
      <c r="D175" s="48">
        <v>1</v>
      </c>
      <c r="E175" s="48">
        <v>4013</v>
      </c>
      <c r="F175" s="48" t="s">
        <v>6180</v>
      </c>
      <c r="G175" s="48" t="s">
        <v>112</v>
      </c>
      <c r="H175" s="75">
        <f t="shared" ref="H175:H220" si="109">(I175-J175)/J175</f>
        <v>0.55000000000000004</v>
      </c>
      <c r="I175" s="74">
        <v>93</v>
      </c>
      <c r="J175" s="74">
        <v>60</v>
      </c>
      <c r="K175" s="48">
        <f>J175</f>
        <v>60</v>
      </c>
      <c r="L175" s="48">
        <f t="shared" si="102"/>
        <v>-4</v>
      </c>
      <c r="M175" s="48">
        <f t="shared" si="105"/>
        <v>56</v>
      </c>
      <c r="N175" s="48">
        <v>27600</v>
      </c>
      <c r="O175" s="56">
        <v>0.27</v>
      </c>
      <c r="P175" s="48" t="str">
        <f t="shared" si="86"/>
        <v>5857 WH</v>
      </c>
      <c r="Q175" s="76">
        <v>0</v>
      </c>
      <c r="R175" s="76">
        <v>1063</v>
      </c>
      <c r="S175" s="49">
        <f t="shared" ref="S175:S220" si="110">((Q175/65*0.7)+(R175/260*0.3))</f>
        <v>1.2265384615384614</v>
      </c>
      <c r="T175" s="49">
        <f t="shared" si="87"/>
        <v>1.2265384615384614</v>
      </c>
      <c r="U175" s="49">
        <v>1330.6111538461539</v>
      </c>
      <c r="V175" s="49">
        <f t="shared" si="88"/>
        <v>1330.6111538461539</v>
      </c>
      <c r="W175" s="49">
        <f t="shared" si="103"/>
        <v>68.686153846153843</v>
      </c>
      <c r="X175" s="90">
        <f>ROUND(V175*$X$4,0)</f>
        <v>6653</v>
      </c>
      <c r="Y175" s="91">
        <f t="shared" si="106"/>
        <v>1796.3100000000002</v>
      </c>
      <c r="Z175" s="93">
        <f>ROUND((V175*M175)+X175,0)</f>
        <v>81167</v>
      </c>
      <c r="AA175" s="94">
        <f t="shared" si="107"/>
        <v>21915.09</v>
      </c>
      <c r="AB175" s="97">
        <f>ROUND((V175*$AB$4)+Z175,0)</f>
        <v>87820</v>
      </c>
      <c r="AC175" s="98">
        <f t="shared" si="108"/>
        <v>23711.4</v>
      </c>
      <c r="AD175" s="77" t="s">
        <v>5889</v>
      </c>
      <c r="AE175" s="54">
        <v>23711.4</v>
      </c>
      <c r="AF175" s="17"/>
    </row>
    <row r="176" spans="1:32" ht="12.75" customHeight="1" x14ac:dyDescent="0.3">
      <c r="A176" s="73" t="s">
        <v>35</v>
      </c>
      <c r="B176" s="74" t="s">
        <v>5400</v>
      </c>
      <c r="C176" s="48" t="s">
        <v>464</v>
      </c>
      <c r="D176" s="48">
        <v>100</v>
      </c>
      <c r="E176" s="48">
        <v>2800</v>
      </c>
      <c r="F176" s="48" t="s">
        <v>5911</v>
      </c>
      <c r="G176" s="48" t="s">
        <v>112</v>
      </c>
      <c r="H176" s="75">
        <f t="shared" si="109"/>
        <v>0.19</v>
      </c>
      <c r="I176" s="74">
        <v>119</v>
      </c>
      <c r="J176" s="74">
        <v>100</v>
      </c>
      <c r="K176" s="48">
        <f>J176</f>
        <v>100</v>
      </c>
      <c r="L176" s="48">
        <f t="shared" si="102"/>
        <v>-4</v>
      </c>
      <c r="M176" s="48">
        <f t="shared" si="105"/>
        <v>96</v>
      </c>
      <c r="N176" s="48">
        <v>147</v>
      </c>
      <c r="O176" s="56">
        <v>12.59</v>
      </c>
      <c r="P176" s="48" t="str">
        <f t="shared" si="86"/>
        <v>5851 RD</v>
      </c>
      <c r="Q176" s="76">
        <v>192</v>
      </c>
      <c r="R176" s="76">
        <v>480</v>
      </c>
      <c r="S176" s="49">
        <f t="shared" si="110"/>
        <v>2.6215384615384618</v>
      </c>
      <c r="T176" s="49">
        <f t="shared" si="87"/>
        <v>262.15384615384619</v>
      </c>
      <c r="U176" s="49">
        <v>498.30769230769238</v>
      </c>
      <c r="V176" s="49">
        <f t="shared" si="88"/>
        <v>4.9830769230769238</v>
      </c>
      <c r="W176" s="49">
        <f t="shared" si="103"/>
        <v>251.66769230769233</v>
      </c>
      <c r="X176" s="90">
        <f>ROUND(S176*$X$4,0)</f>
        <v>13</v>
      </c>
      <c r="Y176" s="91">
        <f t="shared" si="106"/>
        <v>163.66999999999999</v>
      </c>
      <c r="Z176" s="93">
        <f>ROUND((S176*M176)+X176,0)</f>
        <v>265</v>
      </c>
      <c r="AA176" s="94">
        <f t="shared" si="107"/>
        <v>3336.35</v>
      </c>
      <c r="AB176" s="97">
        <f>ROUND((S176*$AB$4)+Z176,0)</f>
        <v>278</v>
      </c>
      <c r="AC176" s="98">
        <f t="shared" si="108"/>
        <v>3500.02</v>
      </c>
      <c r="AD176" s="77" t="s">
        <v>5890</v>
      </c>
      <c r="AE176" s="54">
        <v>3500.02</v>
      </c>
      <c r="AF176" s="17"/>
    </row>
    <row r="177" spans="1:32" ht="16.899999999999999" customHeight="1" x14ac:dyDescent="0.3">
      <c r="A177" s="73" t="s">
        <v>7</v>
      </c>
      <c r="B177" s="74" t="s">
        <v>1327</v>
      </c>
      <c r="C177" s="48" t="s">
        <v>464</v>
      </c>
      <c r="D177" s="48">
        <v>1</v>
      </c>
      <c r="E177" s="48">
        <v>4013</v>
      </c>
      <c r="F177" s="48" t="s">
        <v>6180</v>
      </c>
      <c r="G177" s="48" t="s">
        <v>112</v>
      </c>
      <c r="H177" s="75">
        <f t="shared" si="109"/>
        <v>0.55000000000000004</v>
      </c>
      <c r="I177" s="74">
        <v>93</v>
      </c>
      <c r="J177" s="74">
        <v>60</v>
      </c>
      <c r="K177" s="48">
        <f>J177</f>
        <v>60</v>
      </c>
      <c r="L177" s="48">
        <f t="shared" si="102"/>
        <v>-4</v>
      </c>
      <c r="M177" s="48">
        <f t="shared" si="105"/>
        <v>56</v>
      </c>
      <c r="N177" s="48">
        <v>123529</v>
      </c>
      <c r="O177" s="56">
        <v>0.08</v>
      </c>
      <c r="P177" s="48" t="str">
        <f t="shared" si="86"/>
        <v>5853 WH</v>
      </c>
      <c r="Q177" s="76" t="s">
        <v>6187</v>
      </c>
      <c r="R177" s="76" t="s">
        <v>6187</v>
      </c>
      <c r="S177" s="49">
        <f t="shared" si="110"/>
        <v>0</v>
      </c>
      <c r="T177" s="49">
        <f t="shared" si="87"/>
        <v>0</v>
      </c>
      <c r="U177" s="49">
        <v>837.42307692307691</v>
      </c>
      <c r="V177" s="49">
        <f t="shared" si="88"/>
        <v>837.42307692307691</v>
      </c>
      <c r="W177" s="49">
        <f t="shared" si="103"/>
        <v>0</v>
      </c>
      <c r="X177" s="90">
        <f>ROUND(V177*$X$4,0)</f>
        <v>4187</v>
      </c>
      <c r="Y177" s="91">
        <f t="shared" si="106"/>
        <v>334.96</v>
      </c>
      <c r="Z177" s="93">
        <f>ROUND((V177*M177)+X177,0)</f>
        <v>51083</v>
      </c>
      <c r="AA177" s="94">
        <f t="shared" si="107"/>
        <v>4086.64</v>
      </c>
      <c r="AB177" s="97">
        <f>ROUND((V177*$AB$4)+Z177,0)</f>
        <v>55270</v>
      </c>
      <c r="AC177" s="98">
        <f t="shared" si="108"/>
        <v>4421.6000000000004</v>
      </c>
      <c r="AD177" s="77" t="s">
        <v>5889</v>
      </c>
      <c r="AE177" s="54">
        <v>4421.6000000000004</v>
      </c>
      <c r="AF177" s="17"/>
    </row>
    <row r="178" spans="1:32" ht="12.75" customHeight="1" x14ac:dyDescent="0.3">
      <c r="A178" s="73" t="s">
        <v>7</v>
      </c>
      <c r="B178" s="74" t="s">
        <v>3504</v>
      </c>
      <c r="C178" s="48" t="s">
        <v>1154</v>
      </c>
      <c r="D178" s="48">
        <v>1000</v>
      </c>
      <c r="E178" s="48">
        <v>2834</v>
      </c>
      <c r="F178" s="48" t="s">
        <v>6126</v>
      </c>
      <c r="G178" s="48">
        <v>2</v>
      </c>
      <c r="H178" s="75">
        <f t="shared" si="109"/>
        <v>0</v>
      </c>
      <c r="I178" s="74">
        <v>30</v>
      </c>
      <c r="J178" s="74">
        <f>I178</f>
        <v>30</v>
      </c>
      <c r="K178" s="48">
        <f>I178</f>
        <v>30</v>
      </c>
      <c r="L178" s="48"/>
      <c r="M178" s="48">
        <f t="shared" si="105"/>
        <v>30</v>
      </c>
      <c r="N178" s="48">
        <v>4</v>
      </c>
      <c r="O178" s="56">
        <v>588.04966000000002</v>
      </c>
      <c r="P178" s="48" t="str">
        <f t="shared" si="86"/>
        <v>5176C SL</v>
      </c>
      <c r="Q178" s="76">
        <v>65</v>
      </c>
      <c r="R178" s="76">
        <v>127</v>
      </c>
      <c r="S178" s="49">
        <f t="shared" si="110"/>
        <v>0.84653846153846146</v>
      </c>
      <c r="T178" s="49">
        <f t="shared" si="87"/>
        <v>846.53846153846143</v>
      </c>
      <c r="U178" s="49">
        <v>872.53346153846132</v>
      </c>
      <c r="V178" s="49">
        <f t="shared" si="88"/>
        <v>0.87253346153846134</v>
      </c>
      <c r="W178" s="49">
        <f t="shared" si="103"/>
        <v>25.396153846153844</v>
      </c>
      <c r="X178" s="90">
        <f>ROUND(S178*$X$4,0)</f>
        <v>4</v>
      </c>
      <c r="Y178" s="91">
        <f t="shared" si="106"/>
        <v>2352.1986400000001</v>
      </c>
      <c r="Z178" s="93">
        <f t="shared" ref="Z178:Z185" si="111">ROUND((S178*M178)+X178,0)</f>
        <v>29</v>
      </c>
      <c r="AA178" s="94">
        <f t="shared" si="107"/>
        <v>17053.440139999999</v>
      </c>
      <c r="AB178" s="97">
        <f t="shared" ref="AB178:AB185" si="112">ROUND((S178*$AB$4)+Z178,0)</f>
        <v>33</v>
      </c>
      <c r="AC178" s="98">
        <f t="shared" si="108"/>
        <v>19405.638780000001</v>
      </c>
      <c r="AD178" s="77" t="s">
        <v>3</v>
      </c>
      <c r="AE178" s="54">
        <v>19405.638780000001</v>
      </c>
      <c r="AF178" s="17"/>
    </row>
    <row r="179" spans="1:32" ht="16.899999999999999" customHeight="1" x14ac:dyDescent="0.3">
      <c r="A179" s="73" t="s">
        <v>7</v>
      </c>
      <c r="B179" s="74" t="s">
        <v>4199</v>
      </c>
      <c r="C179" s="48" t="s">
        <v>34</v>
      </c>
      <c r="D179" s="48">
        <v>100</v>
      </c>
      <c r="E179" s="48">
        <v>4445</v>
      </c>
      <c r="F179" s="48" t="s">
        <v>5912</v>
      </c>
      <c r="G179" s="48" t="s">
        <v>122</v>
      </c>
      <c r="H179" s="75">
        <f t="shared" si="109"/>
        <v>0.16470588235294117</v>
      </c>
      <c r="I179" s="74">
        <v>99</v>
      </c>
      <c r="J179" s="74">
        <v>85</v>
      </c>
      <c r="K179" s="48">
        <f>J179</f>
        <v>85</v>
      </c>
      <c r="L179" s="48">
        <f>$L$3</f>
        <v>-4</v>
      </c>
      <c r="M179" s="48">
        <f t="shared" si="105"/>
        <v>81</v>
      </c>
      <c r="N179" s="48">
        <v>294</v>
      </c>
      <c r="O179" s="56">
        <v>29.58</v>
      </c>
      <c r="P179" s="48" t="str">
        <f t="shared" si="86"/>
        <v>TFT20018 NA</v>
      </c>
      <c r="Q179" s="76">
        <v>144</v>
      </c>
      <c r="R179" s="76">
        <v>333</v>
      </c>
      <c r="S179" s="49">
        <f t="shared" si="110"/>
        <v>1.9349999999999998</v>
      </c>
      <c r="T179" s="49">
        <f t="shared" si="87"/>
        <v>193.49999999999997</v>
      </c>
      <c r="U179" s="49">
        <v>372.92307692307691</v>
      </c>
      <c r="V179" s="49">
        <f t="shared" si="88"/>
        <v>3.7292307692307691</v>
      </c>
      <c r="W179" s="49">
        <f t="shared" si="103"/>
        <v>156.73499999999999</v>
      </c>
      <c r="X179" s="90">
        <f>ROUND(S179*$X$4,0)</f>
        <v>10</v>
      </c>
      <c r="Y179" s="91">
        <f t="shared" si="106"/>
        <v>295.79999999999995</v>
      </c>
      <c r="Z179" s="93">
        <f t="shared" si="111"/>
        <v>167</v>
      </c>
      <c r="AA179" s="94">
        <f t="shared" si="107"/>
        <v>4939.8599999999997</v>
      </c>
      <c r="AB179" s="97">
        <f t="shared" si="112"/>
        <v>177</v>
      </c>
      <c r="AC179" s="98">
        <f t="shared" si="108"/>
        <v>5235.66</v>
      </c>
      <c r="AD179" s="77" t="s">
        <v>3</v>
      </c>
      <c r="AE179" s="54">
        <v>5235.66</v>
      </c>
      <c r="AF179" s="17"/>
    </row>
    <row r="180" spans="1:32" ht="16.899999999999999" customHeight="1" x14ac:dyDescent="0.3">
      <c r="A180" s="73" t="s">
        <v>7</v>
      </c>
      <c r="B180" s="74" t="s">
        <v>190</v>
      </c>
      <c r="C180" s="48" t="s">
        <v>34</v>
      </c>
      <c r="D180" s="48">
        <v>1000</v>
      </c>
      <c r="E180" s="48">
        <v>4008</v>
      </c>
      <c r="F180" s="48" t="s">
        <v>5910</v>
      </c>
      <c r="G180" s="48" t="s">
        <v>35</v>
      </c>
      <c r="H180" s="75">
        <f t="shared" si="109"/>
        <v>0</v>
      </c>
      <c r="I180" s="74">
        <v>24</v>
      </c>
      <c r="J180" s="74">
        <v>24</v>
      </c>
      <c r="K180" s="48">
        <f t="shared" ref="K180:K185" si="113">I180</f>
        <v>24</v>
      </c>
      <c r="L180" s="48">
        <f>$L$3</f>
        <v>-4</v>
      </c>
      <c r="M180" s="48">
        <f t="shared" si="105"/>
        <v>20</v>
      </c>
      <c r="N180" s="48">
        <v>6</v>
      </c>
      <c r="O180" s="56">
        <v>395</v>
      </c>
      <c r="P180" s="48" t="str">
        <f t="shared" si="86"/>
        <v>1232 SV</v>
      </c>
      <c r="Q180" s="76">
        <v>16</v>
      </c>
      <c r="R180" s="76">
        <v>37</v>
      </c>
      <c r="S180" s="49">
        <f t="shared" si="110"/>
        <v>0.215</v>
      </c>
      <c r="T180" s="49">
        <f t="shared" si="87"/>
        <v>215</v>
      </c>
      <c r="U180" s="49">
        <v>718.30769230769238</v>
      </c>
      <c r="V180" s="49">
        <f t="shared" si="88"/>
        <v>0.71830769230769242</v>
      </c>
      <c r="W180" s="49">
        <f t="shared" si="103"/>
        <v>4.3</v>
      </c>
      <c r="X180" s="90">
        <f t="shared" ref="X180" si="114">ROUND(S180*$X$3,0)</f>
        <v>1</v>
      </c>
      <c r="Y180" s="91">
        <f t="shared" si="106"/>
        <v>395</v>
      </c>
      <c r="Z180" s="93">
        <f t="shared" si="111"/>
        <v>5</v>
      </c>
      <c r="AA180" s="94">
        <f t="shared" si="107"/>
        <v>1975</v>
      </c>
      <c r="AB180" s="97">
        <f t="shared" si="112"/>
        <v>6</v>
      </c>
      <c r="AC180" s="98">
        <f t="shared" si="108"/>
        <v>2370</v>
      </c>
      <c r="AD180" s="77" t="s">
        <v>3</v>
      </c>
      <c r="AE180" s="54">
        <v>2370</v>
      </c>
      <c r="AF180" s="17"/>
    </row>
    <row r="181" spans="1:32" ht="16.899999999999999" customHeight="1" x14ac:dyDescent="0.3">
      <c r="A181" s="73" t="s">
        <v>35</v>
      </c>
      <c r="B181" s="74" t="s">
        <v>255</v>
      </c>
      <c r="C181" s="48" t="s">
        <v>40</v>
      </c>
      <c r="D181" s="48">
        <v>1000</v>
      </c>
      <c r="E181" s="48">
        <v>621</v>
      </c>
      <c r="F181" s="48" t="s">
        <v>6128</v>
      </c>
      <c r="G181" s="48" t="s">
        <v>112</v>
      </c>
      <c r="H181" s="75">
        <f t="shared" si="109"/>
        <v>-0.58333333333333337</v>
      </c>
      <c r="I181" s="74">
        <v>20</v>
      </c>
      <c r="J181" s="74">
        <v>48</v>
      </c>
      <c r="K181" s="48">
        <f t="shared" si="113"/>
        <v>20</v>
      </c>
      <c r="L181" s="48">
        <f>$L$3</f>
        <v>-4</v>
      </c>
      <c r="M181" s="48">
        <f t="shared" si="105"/>
        <v>16</v>
      </c>
      <c r="N181" s="48">
        <v>1</v>
      </c>
      <c r="O181" s="56">
        <v>16.27</v>
      </c>
      <c r="P181" s="48" t="str">
        <f t="shared" si="86"/>
        <v>1550 GR</v>
      </c>
      <c r="Q181" s="76">
        <v>1</v>
      </c>
      <c r="R181" s="76">
        <v>3</v>
      </c>
      <c r="S181" s="49">
        <f t="shared" si="110"/>
        <v>1.4230769230769231E-2</v>
      </c>
      <c r="T181" s="49">
        <f t="shared" si="87"/>
        <v>14.230769230769232</v>
      </c>
      <c r="U181" s="49">
        <v>35.57692307692308</v>
      </c>
      <c r="V181" s="49">
        <f t="shared" si="88"/>
        <v>3.5576923076923082E-2</v>
      </c>
      <c r="W181" s="49">
        <f t="shared" si="103"/>
        <v>0.22769230769230769</v>
      </c>
      <c r="X181" s="90">
        <f>ROUNDUP(S181*$X$3,0)</f>
        <v>1</v>
      </c>
      <c r="Y181" s="91">
        <f t="shared" si="106"/>
        <v>16.27</v>
      </c>
      <c r="Z181" s="93">
        <f t="shared" si="111"/>
        <v>1</v>
      </c>
      <c r="AA181" s="94">
        <f t="shared" si="107"/>
        <v>16.27</v>
      </c>
      <c r="AB181" s="97">
        <f t="shared" si="112"/>
        <v>1</v>
      </c>
      <c r="AC181" s="98">
        <f t="shared" si="108"/>
        <v>16.27</v>
      </c>
      <c r="AD181" s="77" t="s">
        <v>3</v>
      </c>
      <c r="AE181" s="54">
        <v>16.27</v>
      </c>
      <c r="AF181" s="17"/>
    </row>
    <row r="182" spans="1:32" ht="16.899999999999999" customHeight="1" x14ac:dyDescent="0.3">
      <c r="A182" s="73" t="s">
        <v>7</v>
      </c>
      <c r="B182" s="74" t="s">
        <v>4242</v>
      </c>
      <c r="C182" s="48" t="s">
        <v>10</v>
      </c>
      <c r="D182" s="48">
        <v>1000</v>
      </c>
      <c r="E182" s="48">
        <v>2834</v>
      </c>
      <c r="F182" s="48" t="s">
        <v>6126</v>
      </c>
      <c r="G182" s="48">
        <v>2</v>
      </c>
      <c r="H182" s="75">
        <f t="shared" si="109"/>
        <v>0</v>
      </c>
      <c r="I182" s="74">
        <v>40</v>
      </c>
      <c r="J182" s="74">
        <f>I182</f>
        <v>40</v>
      </c>
      <c r="K182" s="48">
        <f t="shared" si="113"/>
        <v>40</v>
      </c>
      <c r="L182" s="48"/>
      <c r="M182" s="48">
        <f t="shared" si="105"/>
        <v>40</v>
      </c>
      <c r="N182" s="48">
        <v>0</v>
      </c>
      <c r="O182" s="56">
        <v>1391.4121299999999</v>
      </c>
      <c r="P182" s="48" t="str">
        <f t="shared" si="86"/>
        <v>2219/19C SL</v>
      </c>
      <c r="Q182" s="76">
        <v>1</v>
      </c>
      <c r="R182" s="76">
        <v>2</v>
      </c>
      <c r="S182" s="49">
        <f t="shared" si="110"/>
        <v>1.3076923076923076E-2</v>
      </c>
      <c r="T182" s="49">
        <f t="shared" si="87"/>
        <v>13.076923076923077</v>
      </c>
      <c r="U182" s="49">
        <v>27.192307692307693</v>
      </c>
      <c r="V182" s="49">
        <f t="shared" si="88"/>
        <v>2.7192307692307693E-2</v>
      </c>
      <c r="W182" s="49">
        <f t="shared" si="103"/>
        <v>0.52307692307692299</v>
      </c>
      <c r="X182" s="90">
        <f>ROUND(S182*$X$4,0)</f>
        <v>0</v>
      </c>
      <c r="Y182" s="91">
        <f t="shared" si="106"/>
        <v>0</v>
      </c>
      <c r="Z182" s="93">
        <f t="shared" si="111"/>
        <v>1</v>
      </c>
      <c r="AA182" s="94">
        <f t="shared" si="107"/>
        <v>1391.4121299999999</v>
      </c>
      <c r="AB182" s="97">
        <f t="shared" si="112"/>
        <v>1</v>
      </c>
      <c r="AC182" s="98">
        <f t="shared" si="108"/>
        <v>1391.4121299999999</v>
      </c>
      <c r="AD182" s="77" t="s">
        <v>3</v>
      </c>
      <c r="AE182" s="54">
        <v>1391.4121299999999</v>
      </c>
      <c r="AF182" s="17"/>
    </row>
    <row r="183" spans="1:32" ht="16.899999999999999" customHeight="1" x14ac:dyDescent="0.3">
      <c r="A183" s="73" t="s">
        <v>7</v>
      </c>
      <c r="B183" s="74" t="s">
        <v>5297</v>
      </c>
      <c r="C183" s="48" t="s">
        <v>40</v>
      </c>
      <c r="D183" s="48">
        <v>1000</v>
      </c>
      <c r="E183" s="48">
        <v>621</v>
      </c>
      <c r="F183" s="48" t="s">
        <v>6128</v>
      </c>
      <c r="G183" s="48" t="s">
        <v>112</v>
      </c>
      <c r="H183" s="75">
        <f t="shared" si="109"/>
        <v>-0.25925925925925924</v>
      </c>
      <c r="I183" s="74">
        <v>20</v>
      </c>
      <c r="J183" s="74">
        <v>27</v>
      </c>
      <c r="K183" s="48">
        <f t="shared" si="113"/>
        <v>20</v>
      </c>
      <c r="L183" s="48">
        <f>$L$3</f>
        <v>-4</v>
      </c>
      <c r="M183" s="48">
        <f t="shared" si="105"/>
        <v>16</v>
      </c>
      <c r="N183" s="48">
        <v>70</v>
      </c>
      <c r="O183" s="56">
        <v>33.82</v>
      </c>
      <c r="P183" s="48" t="str">
        <f t="shared" si="86"/>
        <v>3055 WH</v>
      </c>
      <c r="Q183" s="76">
        <v>90</v>
      </c>
      <c r="R183" s="76">
        <v>277</v>
      </c>
      <c r="S183" s="49">
        <f t="shared" si="110"/>
        <v>1.2888461538461538</v>
      </c>
      <c r="T183" s="49">
        <f t="shared" si="87"/>
        <v>1288.8461538461538</v>
      </c>
      <c r="U183" s="49">
        <v>1766.6923076923076</v>
      </c>
      <c r="V183" s="49">
        <f t="shared" si="88"/>
        <v>1.7666923076923076</v>
      </c>
      <c r="W183" s="49">
        <f t="shared" si="103"/>
        <v>20.62153846153846</v>
      </c>
      <c r="X183" s="90">
        <f>ROUND(S183*$X$3,0)</f>
        <v>8</v>
      </c>
      <c r="Y183" s="91">
        <f t="shared" si="106"/>
        <v>270.56</v>
      </c>
      <c r="Z183" s="93">
        <f t="shared" si="111"/>
        <v>29</v>
      </c>
      <c r="AA183" s="94">
        <f t="shared" si="107"/>
        <v>980.78</v>
      </c>
      <c r="AB183" s="97">
        <f t="shared" si="112"/>
        <v>35</v>
      </c>
      <c r="AC183" s="98">
        <f t="shared" si="108"/>
        <v>1183.7</v>
      </c>
      <c r="AD183" s="77" t="s">
        <v>6117</v>
      </c>
      <c r="AE183" s="54">
        <v>1183.7</v>
      </c>
      <c r="AF183" s="17"/>
    </row>
    <row r="184" spans="1:32" ht="16.899999999999999" customHeight="1" x14ac:dyDescent="0.3">
      <c r="A184" s="73" t="s">
        <v>7</v>
      </c>
      <c r="B184" s="74" t="s">
        <v>5280</v>
      </c>
      <c r="C184" s="48" t="s">
        <v>40</v>
      </c>
      <c r="D184" s="48">
        <v>1000</v>
      </c>
      <c r="E184" s="48">
        <v>621</v>
      </c>
      <c r="F184" s="48" t="s">
        <v>6128</v>
      </c>
      <c r="G184" s="48" t="s">
        <v>112</v>
      </c>
      <c r="H184" s="75">
        <f t="shared" si="109"/>
        <v>-0.25925925925925924</v>
      </c>
      <c r="I184" s="74">
        <v>20</v>
      </c>
      <c r="J184" s="74">
        <v>27</v>
      </c>
      <c r="K184" s="48">
        <f t="shared" si="113"/>
        <v>20</v>
      </c>
      <c r="L184" s="48">
        <f>$L$3</f>
        <v>-4</v>
      </c>
      <c r="M184" s="48">
        <f t="shared" si="105"/>
        <v>16</v>
      </c>
      <c r="N184" s="48">
        <v>124</v>
      </c>
      <c r="O184" s="56">
        <v>19.23</v>
      </c>
      <c r="P184" s="48" t="str">
        <f t="shared" si="86"/>
        <v>3051 WH</v>
      </c>
      <c r="Q184" s="76">
        <v>240</v>
      </c>
      <c r="R184" s="76">
        <v>896</v>
      </c>
      <c r="S184" s="49">
        <f t="shared" si="110"/>
        <v>3.6184615384615384</v>
      </c>
      <c r="T184" s="49">
        <f t="shared" si="87"/>
        <v>3618.4615384615386</v>
      </c>
      <c r="U184" s="49">
        <v>4631.7692307692305</v>
      </c>
      <c r="V184" s="49">
        <f t="shared" si="88"/>
        <v>4.6317692307692306</v>
      </c>
      <c r="W184" s="49">
        <f>V184*M184</f>
        <v>74.10830769230769</v>
      </c>
      <c r="X184" s="90">
        <f>ROUND(S184*$X$3,0)</f>
        <v>22</v>
      </c>
      <c r="Y184" s="91">
        <f t="shared" si="106"/>
        <v>423.06</v>
      </c>
      <c r="Z184" s="93">
        <f t="shared" si="111"/>
        <v>80</v>
      </c>
      <c r="AA184" s="94">
        <f t="shared" si="107"/>
        <v>1538.4</v>
      </c>
      <c r="AB184" s="97">
        <f t="shared" si="112"/>
        <v>98</v>
      </c>
      <c r="AC184" s="98">
        <f t="shared" si="108"/>
        <v>1884.54</v>
      </c>
      <c r="AD184" s="77" t="s">
        <v>3</v>
      </c>
      <c r="AE184" s="54">
        <v>1884.54</v>
      </c>
      <c r="AF184" s="17"/>
    </row>
    <row r="185" spans="1:32" ht="16.899999999999999" customHeight="1" x14ac:dyDescent="0.3">
      <c r="A185" s="73" t="s">
        <v>35</v>
      </c>
      <c r="B185" s="74" t="s">
        <v>816</v>
      </c>
      <c r="C185" s="48" t="s">
        <v>464</v>
      </c>
      <c r="D185" s="48">
        <v>1000</v>
      </c>
      <c r="E185" s="48">
        <v>2800</v>
      </c>
      <c r="F185" s="48" t="s">
        <v>5911</v>
      </c>
      <c r="G185" s="48" t="s">
        <v>112</v>
      </c>
      <c r="H185" s="75">
        <f t="shared" si="109"/>
        <v>0</v>
      </c>
      <c r="I185" s="74">
        <v>88</v>
      </c>
      <c r="J185" s="74">
        <v>88</v>
      </c>
      <c r="K185" s="48">
        <f t="shared" si="113"/>
        <v>88</v>
      </c>
      <c r="L185" s="48">
        <f>$L$3</f>
        <v>-4</v>
      </c>
      <c r="M185" s="48">
        <f t="shared" si="105"/>
        <v>84</v>
      </c>
      <c r="N185" s="48">
        <v>8</v>
      </c>
      <c r="O185" s="56">
        <v>71.234999999999999</v>
      </c>
      <c r="P185" s="48" t="str">
        <f t="shared" si="86"/>
        <v>2841/1 OR</v>
      </c>
      <c r="Q185" s="76">
        <v>0</v>
      </c>
      <c r="R185" s="76">
        <v>121</v>
      </c>
      <c r="S185" s="49">
        <f t="shared" si="110"/>
        <v>0.13961538461538461</v>
      </c>
      <c r="T185" s="49">
        <f t="shared" si="87"/>
        <v>139.61538461538461</v>
      </c>
      <c r="U185" s="49">
        <v>186.42307692307691</v>
      </c>
      <c r="V185" s="49">
        <f t="shared" si="88"/>
        <v>0.18642307692307691</v>
      </c>
      <c r="W185" s="49">
        <f>S185*M185</f>
        <v>11.727692307692308</v>
      </c>
      <c r="X185" s="90">
        <f>ROUND(S185*$X$4,0)</f>
        <v>1</v>
      </c>
      <c r="Y185" s="91">
        <f t="shared" si="106"/>
        <v>71.234999999999999</v>
      </c>
      <c r="Z185" s="93">
        <f t="shared" si="111"/>
        <v>13</v>
      </c>
      <c r="AA185" s="94">
        <f t="shared" si="107"/>
        <v>926.05499999999995</v>
      </c>
      <c r="AB185" s="97">
        <f t="shared" si="112"/>
        <v>14</v>
      </c>
      <c r="AC185" s="98">
        <f t="shared" si="108"/>
        <v>997.29</v>
      </c>
      <c r="AD185" s="77" t="s">
        <v>5890</v>
      </c>
      <c r="AE185" s="54">
        <v>997.29</v>
      </c>
      <c r="AF185" s="17"/>
    </row>
    <row r="186" spans="1:32" ht="16.899999999999999" customHeight="1" x14ac:dyDescent="0.3">
      <c r="A186" s="73" t="s">
        <v>7</v>
      </c>
      <c r="B186" s="74" t="s">
        <v>2930</v>
      </c>
      <c r="C186" s="48" t="s">
        <v>464</v>
      </c>
      <c r="D186" s="48">
        <v>1</v>
      </c>
      <c r="E186" s="48">
        <v>4013</v>
      </c>
      <c r="F186" s="48" t="s">
        <v>6180</v>
      </c>
      <c r="G186" s="48" t="s">
        <v>112</v>
      </c>
      <c r="H186" s="75">
        <f t="shared" si="109"/>
        <v>0.55000000000000004</v>
      </c>
      <c r="I186" s="74">
        <v>93</v>
      </c>
      <c r="J186" s="74">
        <v>60</v>
      </c>
      <c r="K186" s="48">
        <f>J186</f>
        <v>60</v>
      </c>
      <c r="L186" s="48">
        <f>$L$3</f>
        <v>-4</v>
      </c>
      <c r="M186" s="48">
        <f t="shared" si="105"/>
        <v>56</v>
      </c>
      <c r="N186" s="48">
        <v>73558</v>
      </c>
      <c r="O186" s="56">
        <v>0.12</v>
      </c>
      <c r="P186" s="48" t="str">
        <f t="shared" si="86"/>
        <v>5855/7 BK</v>
      </c>
      <c r="Q186" s="76" t="s">
        <v>6187</v>
      </c>
      <c r="R186" s="76" t="s">
        <v>6187</v>
      </c>
      <c r="S186" s="49">
        <f t="shared" si="110"/>
        <v>0</v>
      </c>
      <c r="T186" s="49">
        <f t="shared" si="87"/>
        <v>0</v>
      </c>
      <c r="U186" s="49">
        <v>734.76923076923083</v>
      </c>
      <c r="V186" s="49">
        <f t="shared" si="88"/>
        <v>734.76923076923083</v>
      </c>
      <c r="W186" s="49">
        <f>S186*M186</f>
        <v>0</v>
      </c>
      <c r="X186" s="90">
        <f>ROUND(V186*$X$4,0)</f>
        <v>3674</v>
      </c>
      <c r="Y186" s="91">
        <f t="shared" si="106"/>
        <v>440.88</v>
      </c>
      <c r="Z186" s="93">
        <f>ROUND((V186*M186)+X186,0)</f>
        <v>44821</v>
      </c>
      <c r="AA186" s="94">
        <f t="shared" si="107"/>
        <v>5378.5199999999995</v>
      </c>
      <c r="AB186" s="97">
        <f>ROUND((V186*$AB$4)+Z186,0)</f>
        <v>48495</v>
      </c>
      <c r="AC186" s="98">
        <f t="shared" si="108"/>
        <v>5819.4</v>
      </c>
      <c r="AD186" s="77" t="s">
        <v>5889</v>
      </c>
      <c r="AE186" s="54">
        <v>5819.4</v>
      </c>
      <c r="AF186" s="17"/>
    </row>
    <row r="187" spans="1:32" ht="16.899999999999999" customHeight="1" x14ac:dyDescent="0.3">
      <c r="A187" s="73" t="s">
        <v>7</v>
      </c>
      <c r="B187" s="74" t="s">
        <v>3487</v>
      </c>
      <c r="C187" s="48" t="s">
        <v>3422</v>
      </c>
      <c r="D187" s="48">
        <v>1</v>
      </c>
      <c r="E187" s="48">
        <v>621</v>
      </c>
      <c r="F187" s="48" t="s">
        <v>6128</v>
      </c>
      <c r="G187" s="48" t="s">
        <v>35</v>
      </c>
      <c r="H187" s="75">
        <f t="shared" si="109"/>
        <v>0</v>
      </c>
      <c r="I187" s="74">
        <v>29</v>
      </c>
      <c r="J187" s="74">
        <v>29</v>
      </c>
      <c r="K187" s="48">
        <f>I187</f>
        <v>29</v>
      </c>
      <c r="L187" s="48">
        <f>$L$3</f>
        <v>-4</v>
      </c>
      <c r="M187" s="48">
        <f t="shared" si="105"/>
        <v>25</v>
      </c>
      <c r="N187" s="48">
        <v>5949</v>
      </c>
      <c r="O187" s="56">
        <v>0.19431000000000001</v>
      </c>
      <c r="P187" s="48" t="str">
        <f t="shared" si="86"/>
        <v>25062 BK</v>
      </c>
      <c r="Q187" s="76">
        <v>6966</v>
      </c>
      <c r="R187" s="76">
        <v>26127</v>
      </c>
      <c r="S187" s="49">
        <f t="shared" si="110"/>
        <v>105.16499999999999</v>
      </c>
      <c r="T187" s="49">
        <f t="shared" si="87"/>
        <v>105.16499999999999</v>
      </c>
      <c r="U187" s="49">
        <v>105.16499999999999</v>
      </c>
      <c r="V187" s="49">
        <f t="shared" si="88"/>
        <v>105.16499999999999</v>
      </c>
      <c r="W187" s="49">
        <f>S187*M187</f>
        <v>2629.125</v>
      </c>
      <c r="X187" s="90">
        <f>ROUND(S187*$X$4,0)</f>
        <v>526</v>
      </c>
      <c r="Y187" s="91">
        <f t="shared" si="106"/>
        <v>102.20706</v>
      </c>
      <c r="Z187" s="93">
        <f t="shared" ref="Z187:Z193" si="115">ROUND((S187*M187)+X187,0)</f>
        <v>3155</v>
      </c>
      <c r="AA187" s="94">
        <f t="shared" si="107"/>
        <v>613.04804999999999</v>
      </c>
      <c r="AB187" s="97">
        <f t="shared" ref="AB187:AB193" si="116">ROUND((S187*$AB$4)+Z187,0)</f>
        <v>3681</v>
      </c>
      <c r="AC187" s="98">
        <f t="shared" si="108"/>
        <v>715.25511000000006</v>
      </c>
      <c r="AD187" s="77" t="s">
        <v>5890</v>
      </c>
      <c r="AE187" s="54">
        <v>715.25511000000006</v>
      </c>
      <c r="AF187" s="17"/>
    </row>
    <row r="188" spans="1:32" ht="16.899999999999999" customHeight="1" x14ac:dyDescent="0.3">
      <c r="A188" s="73" t="s">
        <v>7</v>
      </c>
      <c r="B188" s="74" t="s">
        <v>1983</v>
      </c>
      <c r="C188" s="48" t="s">
        <v>1154</v>
      </c>
      <c r="D188" s="48">
        <v>1</v>
      </c>
      <c r="E188" s="48">
        <v>2834</v>
      </c>
      <c r="F188" s="48" t="s">
        <v>6126</v>
      </c>
      <c r="G188" s="48">
        <v>2</v>
      </c>
      <c r="H188" s="75">
        <f t="shared" si="109"/>
        <v>-0.16666666666666666</v>
      </c>
      <c r="I188" s="74">
        <v>25</v>
      </c>
      <c r="J188" s="74">
        <v>30</v>
      </c>
      <c r="K188" s="48">
        <f>I188</f>
        <v>25</v>
      </c>
      <c r="L188" s="48"/>
      <c r="M188" s="48">
        <f t="shared" si="105"/>
        <v>25</v>
      </c>
      <c r="N188" s="48">
        <v>4437</v>
      </c>
      <c r="O188" s="56">
        <v>0.34044999999999997</v>
      </c>
      <c r="P188" s="48" t="str">
        <f t="shared" si="86"/>
        <v>5110C SL</v>
      </c>
      <c r="Q188" s="76">
        <v>1100</v>
      </c>
      <c r="R188" s="76">
        <v>1100</v>
      </c>
      <c r="S188" s="49">
        <f t="shared" si="110"/>
        <v>13.115384615384613</v>
      </c>
      <c r="T188" s="49">
        <f t="shared" si="87"/>
        <v>13.115384615384613</v>
      </c>
      <c r="U188" s="49">
        <v>117.92307692307692</v>
      </c>
      <c r="V188" s="49">
        <f t="shared" si="88"/>
        <v>117.92307692307692</v>
      </c>
      <c r="W188" s="49">
        <f>V188*M188</f>
        <v>2948.0769230769229</v>
      </c>
      <c r="X188" s="90">
        <f>ROUND(S188*$X$4,0)</f>
        <v>66</v>
      </c>
      <c r="Y188" s="91">
        <f t="shared" si="106"/>
        <v>22.4697</v>
      </c>
      <c r="Z188" s="93">
        <f t="shared" si="115"/>
        <v>394</v>
      </c>
      <c r="AA188" s="94">
        <f t="shared" si="107"/>
        <v>134.13729999999998</v>
      </c>
      <c r="AB188" s="97">
        <f t="shared" si="116"/>
        <v>460</v>
      </c>
      <c r="AC188" s="98">
        <f t="shared" si="108"/>
        <v>156.607</v>
      </c>
      <c r="AD188" s="77" t="s">
        <v>3</v>
      </c>
      <c r="AE188" s="54">
        <v>156.607</v>
      </c>
      <c r="AF188" s="17"/>
    </row>
    <row r="189" spans="1:32" ht="16.899999999999999" customHeight="1" x14ac:dyDescent="0.3">
      <c r="A189" s="73" t="s">
        <v>7</v>
      </c>
      <c r="B189" s="74" t="s">
        <v>3398</v>
      </c>
      <c r="C189" s="48" t="s">
        <v>395</v>
      </c>
      <c r="D189" s="48">
        <v>1</v>
      </c>
      <c r="E189" s="48">
        <v>8950</v>
      </c>
      <c r="F189" s="48" t="s">
        <v>6133</v>
      </c>
      <c r="G189" s="48" t="s">
        <v>35</v>
      </c>
      <c r="H189" s="75">
        <f t="shared" si="109"/>
        <v>0</v>
      </c>
      <c r="I189" s="74">
        <v>57</v>
      </c>
      <c r="J189" s="74">
        <v>57</v>
      </c>
      <c r="K189" s="48">
        <f>I189</f>
        <v>57</v>
      </c>
      <c r="L189" s="48">
        <f>$L$3</f>
        <v>-4</v>
      </c>
      <c r="M189" s="48">
        <f t="shared" si="105"/>
        <v>53</v>
      </c>
      <c r="N189" s="48">
        <v>99</v>
      </c>
      <c r="O189" s="56">
        <v>14.12</v>
      </c>
      <c r="P189" s="48" t="str">
        <f t="shared" si="86"/>
        <v>725 BK</v>
      </c>
      <c r="Q189" s="76">
        <v>22</v>
      </c>
      <c r="R189" s="76">
        <v>529</v>
      </c>
      <c r="S189" s="49">
        <f t="shared" si="110"/>
        <v>0.84730769230769221</v>
      </c>
      <c r="T189" s="49">
        <f t="shared" si="87"/>
        <v>0.84730769230769221</v>
      </c>
      <c r="U189" s="49">
        <v>0.84730769230769221</v>
      </c>
      <c r="V189" s="49">
        <f t="shared" si="88"/>
        <v>0.84730769230769221</v>
      </c>
      <c r="W189" s="49">
        <f>S189*M189</f>
        <v>44.90730769230769</v>
      </c>
      <c r="X189" s="90">
        <f>ROUND(S189*$X$4,0)</f>
        <v>4</v>
      </c>
      <c r="Y189" s="91">
        <f t="shared" si="106"/>
        <v>56.48</v>
      </c>
      <c r="Z189" s="93">
        <f t="shared" si="115"/>
        <v>49</v>
      </c>
      <c r="AA189" s="94">
        <f t="shared" si="107"/>
        <v>691.88</v>
      </c>
      <c r="AB189" s="97">
        <f t="shared" si="116"/>
        <v>53</v>
      </c>
      <c r="AC189" s="98">
        <f t="shared" si="108"/>
        <v>748.36</v>
      </c>
      <c r="AD189" s="77" t="s">
        <v>5890</v>
      </c>
      <c r="AE189" s="54">
        <v>748.36</v>
      </c>
      <c r="AF189" s="17"/>
    </row>
    <row r="190" spans="1:32" ht="16.899999999999999" customHeight="1" x14ac:dyDescent="0.3">
      <c r="A190" s="73" t="s">
        <v>7</v>
      </c>
      <c r="B190" s="74" t="s">
        <v>3703</v>
      </c>
      <c r="C190" s="48" t="s">
        <v>1797</v>
      </c>
      <c r="D190" s="48">
        <v>250</v>
      </c>
      <c r="E190" s="48">
        <v>7880</v>
      </c>
      <c r="F190" s="48" t="s">
        <v>5908</v>
      </c>
      <c r="G190" s="48" t="s">
        <v>122</v>
      </c>
      <c r="H190" s="75">
        <f t="shared" si="109"/>
        <v>0.55555555555555558</v>
      </c>
      <c r="I190" s="74">
        <v>140</v>
      </c>
      <c r="J190" s="74">
        <v>90</v>
      </c>
      <c r="K190" s="48">
        <f>J190</f>
        <v>90</v>
      </c>
      <c r="L190" s="48">
        <f>$L$3</f>
        <v>-4</v>
      </c>
      <c r="M190" s="48">
        <f t="shared" si="105"/>
        <v>86</v>
      </c>
      <c r="N190" s="48">
        <v>26</v>
      </c>
      <c r="O190" s="56">
        <v>89.2</v>
      </c>
      <c r="P190" s="48" t="str">
        <f t="shared" si="86"/>
        <v>F2601/2 GY</v>
      </c>
      <c r="Q190" s="76">
        <v>4</v>
      </c>
      <c r="R190" s="76">
        <v>19</v>
      </c>
      <c r="S190" s="49">
        <f t="shared" si="110"/>
        <v>6.5000000000000002E-2</v>
      </c>
      <c r="T190" s="49">
        <f t="shared" si="87"/>
        <v>16.25</v>
      </c>
      <c r="U190" s="49">
        <v>16.25</v>
      </c>
      <c r="V190" s="49">
        <f t="shared" si="88"/>
        <v>6.5000000000000002E-2</v>
      </c>
      <c r="W190" s="49">
        <f>S190*M190</f>
        <v>5.59</v>
      </c>
      <c r="X190" s="90">
        <f>ROUND(S190*$X$4,0)</f>
        <v>0</v>
      </c>
      <c r="Y190" s="91">
        <f t="shared" si="106"/>
        <v>0</v>
      </c>
      <c r="Z190" s="93">
        <f t="shared" si="115"/>
        <v>6</v>
      </c>
      <c r="AA190" s="94">
        <f t="shared" si="107"/>
        <v>535.20000000000005</v>
      </c>
      <c r="AB190" s="97">
        <f t="shared" si="116"/>
        <v>6</v>
      </c>
      <c r="AC190" s="98">
        <f t="shared" si="108"/>
        <v>535.20000000000005</v>
      </c>
      <c r="AD190" s="77" t="s">
        <v>3</v>
      </c>
      <c r="AE190" s="54">
        <v>535.20000000000005</v>
      </c>
      <c r="AF190" s="17"/>
    </row>
    <row r="191" spans="1:32" ht="16.899999999999999" customHeight="1" x14ac:dyDescent="0.3">
      <c r="A191" s="73" t="s">
        <v>7</v>
      </c>
      <c r="B191" s="74" t="s">
        <v>2584</v>
      </c>
      <c r="C191" s="48" t="s">
        <v>1432</v>
      </c>
      <c r="D191" s="48">
        <v>1</v>
      </c>
      <c r="E191" s="48">
        <v>4003</v>
      </c>
      <c r="F191" s="48" t="s">
        <v>5909</v>
      </c>
      <c r="G191" s="48" t="s">
        <v>112</v>
      </c>
      <c r="H191" s="75">
        <f t="shared" si="109"/>
        <v>0</v>
      </c>
      <c r="I191" s="74">
        <v>39</v>
      </c>
      <c r="J191" s="74">
        <v>39</v>
      </c>
      <c r="K191" s="48">
        <f>I191</f>
        <v>39</v>
      </c>
      <c r="L191" s="48">
        <f>$L$3</f>
        <v>-4</v>
      </c>
      <c r="M191" s="48">
        <f t="shared" si="105"/>
        <v>35</v>
      </c>
      <c r="N191" s="48">
        <v>0</v>
      </c>
      <c r="O191" s="56">
        <v>3.3189999999999997E-2</v>
      </c>
      <c r="P191" s="48" t="str">
        <f t="shared" si="86"/>
        <v>6713 RD</v>
      </c>
      <c r="Q191" s="76" t="s">
        <v>6187</v>
      </c>
      <c r="R191" s="76" t="s">
        <v>6187</v>
      </c>
      <c r="S191" s="49">
        <f t="shared" si="110"/>
        <v>0</v>
      </c>
      <c r="T191" s="49">
        <f t="shared" si="87"/>
        <v>0</v>
      </c>
      <c r="U191" s="49">
        <v>2456.7692307692305</v>
      </c>
      <c r="V191" s="49">
        <f t="shared" si="88"/>
        <v>2456.7692307692305</v>
      </c>
      <c r="W191" s="49">
        <f>V191*M191</f>
        <v>85986.923076923063</v>
      </c>
      <c r="X191" s="90">
        <f>ROUNDUP(S191*$X$4,0)</f>
        <v>0</v>
      </c>
      <c r="Y191" s="91">
        <f t="shared" si="106"/>
        <v>0</v>
      </c>
      <c r="Z191" s="93">
        <f t="shared" si="115"/>
        <v>0</v>
      </c>
      <c r="AA191" s="94">
        <f t="shared" si="107"/>
        <v>0</v>
      </c>
      <c r="AB191" s="97">
        <f t="shared" si="116"/>
        <v>0</v>
      </c>
      <c r="AC191" s="98">
        <f t="shared" si="108"/>
        <v>0</v>
      </c>
      <c r="AD191" s="77" t="s">
        <v>5890</v>
      </c>
      <c r="AE191" s="54">
        <v>0</v>
      </c>
      <c r="AF191" s="17"/>
    </row>
    <row r="192" spans="1:32" ht="16.899999999999999" customHeight="1" x14ac:dyDescent="0.3">
      <c r="A192" s="73" t="s">
        <v>7</v>
      </c>
      <c r="B192" s="74" t="s">
        <v>3423</v>
      </c>
      <c r="C192" s="48" t="s">
        <v>1370</v>
      </c>
      <c r="D192" s="48">
        <v>1</v>
      </c>
      <c r="E192" s="48">
        <v>2834</v>
      </c>
      <c r="F192" s="48" t="s">
        <v>6126</v>
      </c>
      <c r="G192" s="48">
        <v>2</v>
      </c>
      <c r="H192" s="75">
        <f t="shared" si="109"/>
        <v>-0.44444444444444442</v>
      </c>
      <c r="I192" s="74">
        <v>50</v>
      </c>
      <c r="J192" s="74">
        <v>90</v>
      </c>
      <c r="K192" s="48">
        <f>I192</f>
        <v>50</v>
      </c>
      <c r="L192" s="48"/>
      <c r="M192" s="48">
        <f t="shared" si="105"/>
        <v>50</v>
      </c>
      <c r="N192" s="48">
        <v>73217</v>
      </c>
      <c r="O192" s="56">
        <v>0.46168999999999999</v>
      </c>
      <c r="P192" s="48" t="str">
        <f t="shared" si="86"/>
        <v>65404 SL</v>
      </c>
      <c r="Q192" s="76" t="s">
        <v>6187</v>
      </c>
      <c r="R192" s="76" t="s">
        <v>6187</v>
      </c>
      <c r="S192" s="49">
        <f t="shared" si="110"/>
        <v>0</v>
      </c>
      <c r="T192" s="49">
        <f t="shared" si="87"/>
        <v>0</v>
      </c>
      <c r="U192" s="49">
        <v>340.11538461538453</v>
      </c>
      <c r="V192" s="49">
        <f t="shared" si="88"/>
        <v>340.11538461538453</v>
      </c>
      <c r="W192" s="49">
        <f>V192*M192</f>
        <v>17005.769230769227</v>
      </c>
      <c r="X192" s="90">
        <f>ROUNDUP(S192*$X$4,0)</f>
        <v>0</v>
      </c>
      <c r="Y192" s="91">
        <f t="shared" si="106"/>
        <v>0</v>
      </c>
      <c r="Z192" s="93">
        <f t="shared" si="115"/>
        <v>0</v>
      </c>
      <c r="AA192" s="94">
        <f t="shared" si="107"/>
        <v>0</v>
      </c>
      <c r="AB192" s="97">
        <f t="shared" si="116"/>
        <v>0</v>
      </c>
      <c r="AC192" s="98">
        <f t="shared" si="108"/>
        <v>0</v>
      </c>
      <c r="AD192" s="77" t="s">
        <v>3</v>
      </c>
      <c r="AE192" s="54">
        <v>0</v>
      </c>
      <c r="AF192" s="17"/>
    </row>
    <row r="193" spans="1:32" ht="16.899999999999999" customHeight="1" x14ac:dyDescent="0.3">
      <c r="A193" s="73" t="s">
        <v>7</v>
      </c>
      <c r="B193" s="74" t="s">
        <v>4765</v>
      </c>
      <c r="C193" s="48" t="s">
        <v>10</v>
      </c>
      <c r="D193" s="48">
        <v>1</v>
      </c>
      <c r="E193" s="48">
        <v>2834</v>
      </c>
      <c r="F193" s="48" t="s">
        <v>6126</v>
      </c>
      <c r="G193" s="48">
        <v>2</v>
      </c>
      <c r="H193" s="75">
        <f t="shared" si="109"/>
        <v>-0.6</v>
      </c>
      <c r="I193" s="74">
        <v>60</v>
      </c>
      <c r="J193" s="74">
        <v>150</v>
      </c>
      <c r="K193" s="48">
        <f>I193</f>
        <v>60</v>
      </c>
      <c r="L193" s="48"/>
      <c r="M193" s="48">
        <f t="shared" si="105"/>
        <v>60</v>
      </c>
      <c r="N193" s="48">
        <v>18219</v>
      </c>
      <c r="O193" s="56">
        <v>0.32324999999999998</v>
      </c>
      <c r="P193" s="48" t="str">
        <f t="shared" si="86"/>
        <v>6365 SL</v>
      </c>
      <c r="Q193" s="76" t="s">
        <v>6187</v>
      </c>
      <c r="R193" s="76" t="s">
        <v>6187</v>
      </c>
      <c r="S193" s="49">
        <f t="shared" si="110"/>
        <v>0</v>
      </c>
      <c r="T193" s="49">
        <f t="shared" si="87"/>
        <v>0</v>
      </c>
      <c r="U193" s="49">
        <v>8.6538461538461533</v>
      </c>
      <c r="V193" s="49">
        <f t="shared" si="88"/>
        <v>8.6538461538461533</v>
      </c>
      <c r="W193" s="49">
        <f>S193*M193</f>
        <v>0</v>
      </c>
      <c r="X193" s="90">
        <f>ROUNDUP(S193*$X$4,0)</f>
        <v>0</v>
      </c>
      <c r="Y193" s="91">
        <f t="shared" si="106"/>
        <v>0</v>
      </c>
      <c r="Z193" s="93">
        <f t="shared" si="115"/>
        <v>0</v>
      </c>
      <c r="AA193" s="94">
        <f t="shared" si="107"/>
        <v>0</v>
      </c>
      <c r="AB193" s="97">
        <f t="shared" si="116"/>
        <v>0</v>
      </c>
      <c r="AC193" s="98">
        <f t="shared" si="108"/>
        <v>0</v>
      </c>
      <c r="AD193" s="77" t="s">
        <v>3</v>
      </c>
      <c r="AE193" s="54">
        <v>0</v>
      </c>
      <c r="AF193" s="17"/>
    </row>
    <row r="194" spans="1:32" ht="12.75" customHeight="1" x14ac:dyDescent="0.3">
      <c r="A194" s="73" t="s">
        <v>35</v>
      </c>
      <c r="B194" s="74" t="s">
        <v>273</v>
      </c>
      <c r="C194" s="48" t="s">
        <v>10</v>
      </c>
      <c r="D194" s="48">
        <v>1000</v>
      </c>
      <c r="E194" s="48">
        <v>621</v>
      </c>
      <c r="F194" s="48" t="s">
        <v>6128</v>
      </c>
      <c r="G194" s="48" t="s">
        <v>35</v>
      </c>
      <c r="H194" s="75">
        <f t="shared" si="109"/>
        <v>0.20689655172413793</v>
      </c>
      <c r="I194" s="74">
        <v>35</v>
      </c>
      <c r="J194" s="74">
        <v>29</v>
      </c>
      <c r="K194" s="48">
        <f>J194</f>
        <v>29</v>
      </c>
      <c r="L194" s="48">
        <f>$L$3</f>
        <v>-4</v>
      </c>
      <c r="M194" s="48">
        <f t="shared" si="105"/>
        <v>25</v>
      </c>
      <c r="N194" s="48">
        <v>1</v>
      </c>
      <c r="O194" s="56">
        <v>72.45</v>
      </c>
      <c r="P194" s="48" t="str">
        <f t="shared" si="86"/>
        <v>1115 MC</v>
      </c>
      <c r="Q194" s="76">
        <v>2</v>
      </c>
      <c r="R194" s="76">
        <v>5</v>
      </c>
      <c r="S194" s="49">
        <f t="shared" si="110"/>
        <v>2.7307692307692307E-2</v>
      </c>
      <c r="T194" s="49">
        <f t="shared" si="87"/>
        <v>27.307692307692307</v>
      </c>
      <c r="U194" s="49">
        <v>45.42307692307692</v>
      </c>
      <c r="V194" s="49">
        <f t="shared" si="88"/>
        <v>4.542307692307692E-2</v>
      </c>
      <c r="W194" s="49">
        <f>V194*M194</f>
        <v>1.135576923076923</v>
      </c>
      <c r="X194" s="90">
        <f t="shared" ref="X194:X195" si="117">ROUND(V194*$X$4,0)</f>
        <v>0</v>
      </c>
      <c r="Y194" s="91">
        <f t="shared" si="106"/>
        <v>0</v>
      </c>
      <c r="Z194" s="93">
        <f>ROUND((V194*M194)+X194,0)</f>
        <v>1</v>
      </c>
      <c r="AA194" s="94">
        <f t="shared" si="107"/>
        <v>72.45</v>
      </c>
      <c r="AB194" s="97">
        <f>ROUND((V194*$AB$4)+Z194,0)</f>
        <v>1</v>
      </c>
      <c r="AC194" s="98">
        <f t="shared" si="108"/>
        <v>72.45</v>
      </c>
      <c r="AD194" s="77" t="s">
        <v>5889</v>
      </c>
      <c r="AE194" s="54">
        <v>72.45</v>
      </c>
      <c r="AF194" s="17"/>
    </row>
    <row r="195" spans="1:32" ht="16.899999999999999" customHeight="1" x14ac:dyDescent="0.3">
      <c r="A195" s="73" t="s">
        <v>7</v>
      </c>
      <c r="B195" s="74" t="s">
        <v>2928</v>
      </c>
      <c r="C195" s="48" t="s">
        <v>464</v>
      </c>
      <c r="D195" s="48">
        <v>1</v>
      </c>
      <c r="E195" s="48">
        <v>4013</v>
      </c>
      <c r="F195" s="48" t="s">
        <v>6180</v>
      </c>
      <c r="G195" s="48" t="s">
        <v>112</v>
      </c>
      <c r="H195" s="75">
        <f t="shared" si="109"/>
        <v>0.55000000000000004</v>
      </c>
      <c r="I195" s="74">
        <v>93</v>
      </c>
      <c r="J195" s="74">
        <v>60</v>
      </c>
      <c r="K195" s="48">
        <f>J195</f>
        <v>60</v>
      </c>
      <c r="L195" s="48">
        <f>$L$3</f>
        <v>-4</v>
      </c>
      <c r="M195" s="48">
        <f t="shared" si="105"/>
        <v>56</v>
      </c>
      <c r="N195" s="48">
        <v>50247</v>
      </c>
      <c r="O195" s="56">
        <v>0.15</v>
      </c>
      <c r="P195" s="48" t="str">
        <f t="shared" si="86"/>
        <v>5855 OR</v>
      </c>
      <c r="Q195" s="76" t="s">
        <v>6187</v>
      </c>
      <c r="R195" s="76" t="s">
        <v>6187</v>
      </c>
      <c r="S195" s="49">
        <f t="shared" si="110"/>
        <v>0</v>
      </c>
      <c r="T195" s="49">
        <f t="shared" si="87"/>
        <v>0</v>
      </c>
      <c r="U195" s="49">
        <v>135.88461538461539</v>
      </c>
      <c r="V195" s="49">
        <f t="shared" si="88"/>
        <v>135.88461538461539</v>
      </c>
      <c r="W195" s="49">
        <f>S195*M195</f>
        <v>0</v>
      </c>
      <c r="X195" s="90">
        <f t="shared" si="117"/>
        <v>679</v>
      </c>
      <c r="Y195" s="91">
        <f t="shared" si="106"/>
        <v>101.85</v>
      </c>
      <c r="Z195" s="93">
        <f>ROUND((V195*M195)+X195,0)</f>
        <v>8289</v>
      </c>
      <c r="AA195" s="94">
        <f t="shared" si="107"/>
        <v>1243.3499999999999</v>
      </c>
      <c r="AB195" s="97">
        <f>ROUND((V195*$AB$4)+Z195,0)</f>
        <v>8968</v>
      </c>
      <c r="AC195" s="98">
        <f t="shared" si="108"/>
        <v>1345.2</v>
      </c>
      <c r="AD195" s="77" t="s">
        <v>5889</v>
      </c>
      <c r="AE195" s="54">
        <v>1345.2</v>
      </c>
      <c r="AF195" s="17"/>
    </row>
    <row r="196" spans="1:32" ht="16.899999999999999" customHeight="1" x14ac:dyDescent="0.3">
      <c r="A196" s="73" t="s">
        <v>7</v>
      </c>
      <c r="B196" s="74" t="s">
        <v>2711</v>
      </c>
      <c r="C196" s="48" t="s">
        <v>34</v>
      </c>
      <c r="D196" s="48">
        <v>250</v>
      </c>
      <c r="E196" s="48">
        <v>4350</v>
      </c>
      <c r="F196" s="48" t="s">
        <v>6122</v>
      </c>
      <c r="G196" s="48" t="s">
        <v>122</v>
      </c>
      <c r="H196" s="75">
        <f t="shared" si="109"/>
        <v>0</v>
      </c>
      <c r="I196" s="74">
        <v>84</v>
      </c>
      <c r="J196" s="74">
        <v>84</v>
      </c>
      <c r="K196" s="48">
        <f>I196</f>
        <v>84</v>
      </c>
      <c r="L196" s="48">
        <f>$L$3</f>
        <v>-4</v>
      </c>
      <c r="M196" s="48">
        <f t="shared" si="105"/>
        <v>80</v>
      </c>
      <c r="N196" s="48">
        <v>174</v>
      </c>
      <c r="O196" s="56">
        <v>25.78059</v>
      </c>
      <c r="P196" s="48" t="str">
        <f t="shared" si="86"/>
        <v>P1050 BK</v>
      </c>
      <c r="Q196" s="76">
        <v>114</v>
      </c>
      <c r="R196" s="76">
        <v>309</v>
      </c>
      <c r="S196" s="49">
        <f t="shared" si="110"/>
        <v>1.5842307692307691</v>
      </c>
      <c r="T196" s="49">
        <f t="shared" si="87"/>
        <v>396.05769230769226</v>
      </c>
      <c r="U196" s="49">
        <v>416.17307692307691</v>
      </c>
      <c r="V196" s="49">
        <f t="shared" si="88"/>
        <v>1.6646923076923077</v>
      </c>
      <c r="W196" s="49">
        <f>S196*M196</f>
        <v>126.73846153846154</v>
      </c>
      <c r="X196" s="90">
        <f>ROUND(S196*$X$4,0)</f>
        <v>8</v>
      </c>
      <c r="Y196" s="91">
        <f t="shared" si="106"/>
        <v>206.24472</v>
      </c>
      <c r="Z196" s="93">
        <f t="shared" ref="Z196:Z200" si="118">ROUND((S196*M196)+X196,0)</f>
        <v>135</v>
      </c>
      <c r="AA196" s="94">
        <f t="shared" si="107"/>
        <v>3480.3796499999999</v>
      </c>
      <c r="AB196" s="97">
        <f>ROUND((S196*$AB$4)+Z196,0)</f>
        <v>143</v>
      </c>
      <c r="AC196" s="98">
        <f t="shared" si="108"/>
        <v>3686.62437</v>
      </c>
      <c r="AD196" s="77" t="s">
        <v>3</v>
      </c>
      <c r="AE196" s="54">
        <v>3686.62437</v>
      </c>
      <c r="AF196" s="17"/>
    </row>
    <row r="197" spans="1:32" ht="12.75" customHeight="1" x14ac:dyDescent="0.3">
      <c r="A197" s="73" t="s">
        <v>7</v>
      </c>
      <c r="B197" s="74" t="s">
        <v>757</v>
      </c>
      <c r="C197" s="48" t="s">
        <v>464</v>
      </c>
      <c r="D197" s="48">
        <v>1000</v>
      </c>
      <c r="E197" s="48">
        <v>2800</v>
      </c>
      <c r="F197" s="48" t="s">
        <v>5911</v>
      </c>
      <c r="G197" s="48" t="s">
        <v>112</v>
      </c>
      <c r="H197" s="75">
        <f t="shared" si="109"/>
        <v>0</v>
      </c>
      <c r="I197" s="74">
        <v>109</v>
      </c>
      <c r="J197" s="74">
        <v>109</v>
      </c>
      <c r="K197" s="48">
        <f>I197</f>
        <v>109</v>
      </c>
      <c r="L197" s="48">
        <f>$L$3</f>
        <v>-4</v>
      </c>
      <c r="M197" s="48">
        <f t="shared" si="105"/>
        <v>105</v>
      </c>
      <c r="N197" s="48">
        <v>134</v>
      </c>
      <c r="O197" s="56">
        <v>71.234999999999999</v>
      </c>
      <c r="P197" s="48" t="str">
        <f t="shared" si="86"/>
        <v>2841/7 WH</v>
      </c>
      <c r="Q197" s="76">
        <v>124</v>
      </c>
      <c r="R197" s="76">
        <v>338</v>
      </c>
      <c r="S197" s="49">
        <f t="shared" si="110"/>
        <v>1.7253846153846153</v>
      </c>
      <c r="T197" s="49">
        <f t="shared" si="87"/>
        <v>1725.3846153846152</v>
      </c>
      <c r="U197" s="49">
        <v>1820.1153846153845</v>
      </c>
      <c r="V197" s="49">
        <f t="shared" si="88"/>
        <v>1.8201153846153846</v>
      </c>
      <c r="W197" s="49">
        <f>S197*M197</f>
        <v>181.1653846153846</v>
      </c>
      <c r="X197" s="90">
        <f>ROUND(S197*$X$4,0)</f>
        <v>9</v>
      </c>
      <c r="Y197" s="91">
        <f t="shared" si="106"/>
        <v>641.11500000000001</v>
      </c>
      <c r="Z197" s="93">
        <f t="shared" si="118"/>
        <v>190</v>
      </c>
      <c r="AA197" s="94">
        <f t="shared" si="107"/>
        <v>13534.65</v>
      </c>
      <c r="AB197" s="97">
        <f>ROUND((S197*$AB$4)+Z197,0)</f>
        <v>199</v>
      </c>
      <c r="AC197" s="98">
        <f t="shared" si="108"/>
        <v>14175.764999999999</v>
      </c>
      <c r="AD197" s="77" t="s">
        <v>5890</v>
      </c>
      <c r="AE197" s="54">
        <v>14175.764999999999</v>
      </c>
      <c r="AF197" s="17"/>
    </row>
    <row r="198" spans="1:32" ht="16.899999999999999" customHeight="1" x14ac:dyDescent="0.3">
      <c r="A198" s="73" t="s">
        <v>7</v>
      </c>
      <c r="B198" s="74" t="s">
        <v>622</v>
      </c>
      <c r="C198" s="48" t="s">
        <v>10</v>
      </c>
      <c r="D198" s="48">
        <v>1</v>
      </c>
      <c r="E198" s="48">
        <v>2834</v>
      </c>
      <c r="F198" s="48" t="s">
        <v>6126</v>
      </c>
      <c r="G198" s="48">
        <v>2</v>
      </c>
      <c r="H198" s="75">
        <f t="shared" si="109"/>
        <v>-0.6875</v>
      </c>
      <c r="I198" s="74">
        <v>50</v>
      </c>
      <c r="J198" s="74">
        <v>160</v>
      </c>
      <c r="K198" s="48">
        <f>I198</f>
        <v>50</v>
      </c>
      <c r="L198" s="48"/>
      <c r="M198" s="48">
        <f t="shared" si="105"/>
        <v>50</v>
      </c>
      <c r="N198" s="48">
        <v>17037</v>
      </c>
      <c r="O198" s="56">
        <v>0.68364000000000003</v>
      </c>
      <c r="P198" s="48" t="str">
        <f t="shared" ref="P198:P261" si="119">LEFT(B198,LEN(B198)-3)</f>
        <v>1898/15C SL</v>
      </c>
      <c r="Q198" s="76" t="s">
        <v>6187</v>
      </c>
      <c r="R198" s="76" t="s">
        <v>6187</v>
      </c>
      <c r="S198" s="49">
        <f t="shared" si="110"/>
        <v>0</v>
      </c>
      <c r="T198" s="49">
        <f t="shared" ref="T198:T261" si="120">S198*D198</f>
        <v>0</v>
      </c>
      <c r="U198" s="49">
        <v>42.730769230769226</v>
      </c>
      <c r="V198" s="49">
        <f t="shared" si="88"/>
        <v>42.730769230769226</v>
      </c>
      <c r="W198" s="49">
        <f>V198*M198</f>
        <v>2136.5384615384614</v>
      </c>
      <c r="X198" s="90">
        <f>ROUNDUP(S198*$X$4,0)</f>
        <v>0</v>
      </c>
      <c r="Y198" s="91">
        <f t="shared" si="106"/>
        <v>0</v>
      </c>
      <c r="Z198" s="93">
        <f t="shared" si="118"/>
        <v>0</v>
      </c>
      <c r="AA198" s="94">
        <f t="shared" si="107"/>
        <v>0</v>
      </c>
      <c r="AB198" s="97">
        <f>ROUND((S198*$AB$4)+Z198,0)</f>
        <v>0</v>
      </c>
      <c r="AC198" s="98">
        <f t="shared" si="108"/>
        <v>0</v>
      </c>
      <c r="AD198" s="77" t="s">
        <v>3</v>
      </c>
      <c r="AE198" s="54">
        <v>0</v>
      </c>
      <c r="AF198" s="17"/>
    </row>
    <row r="199" spans="1:32" ht="12.75" customHeight="1" x14ac:dyDescent="0.3">
      <c r="A199" s="73" t="s">
        <v>7</v>
      </c>
      <c r="B199" s="74" t="s">
        <v>4092</v>
      </c>
      <c r="C199" s="48" t="s">
        <v>1797</v>
      </c>
      <c r="D199" s="48">
        <v>125</v>
      </c>
      <c r="E199" s="48">
        <v>7880</v>
      </c>
      <c r="F199" s="48" t="s">
        <v>5908</v>
      </c>
      <c r="G199" s="48" t="s">
        <v>122</v>
      </c>
      <c r="H199" s="75">
        <f t="shared" si="109"/>
        <v>0.5730337078651685</v>
      </c>
      <c r="I199" s="74">
        <v>140</v>
      </c>
      <c r="J199" s="74">
        <v>89</v>
      </c>
      <c r="K199" s="48">
        <f>J199</f>
        <v>89</v>
      </c>
      <c r="L199" s="48">
        <f>$L$3</f>
        <v>-4</v>
      </c>
      <c r="M199" s="48">
        <f t="shared" si="105"/>
        <v>85</v>
      </c>
      <c r="N199" s="48">
        <v>96</v>
      </c>
      <c r="O199" s="56">
        <v>85.528570000000002</v>
      </c>
      <c r="P199" s="48" t="str">
        <f t="shared" si="119"/>
        <v>F22111/2 BK</v>
      </c>
      <c r="Q199" s="76">
        <v>80</v>
      </c>
      <c r="R199" s="76">
        <v>414</v>
      </c>
      <c r="S199" s="49">
        <f t="shared" si="110"/>
        <v>1.3392307692307692</v>
      </c>
      <c r="T199" s="49">
        <f t="shared" si="120"/>
        <v>167.40384615384616</v>
      </c>
      <c r="U199" s="49">
        <v>251.29326923076923</v>
      </c>
      <c r="V199" s="49">
        <f t="shared" ref="V199:V262" si="121">U199/D199</f>
        <v>2.0103461538461538</v>
      </c>
      <c r="W199" s="49">
        <f t="shared" ref="W199:W205" si="122">S199*M199</f>
        <v>113.83461538461539</v>
      </c>
      <c r="X199" s="90">
        <f t="shared" ref="X199" si="123">ROUND(S199*$X$4,0)</f>
        <v>7</v>
      </c>
      <c r="Y199" s="91">
        <f t="shared" si="106"/>
        <v>598.69999000000007</v>
      </c>
      <c r="Z199" s="93">
        <f t="shared" si="118"/>
        <v>121</v>
      </c>
      <c r="AA199" s="94">
        <f t="shared" si="107"/>
        <v>10348.956970000001</v>
      </c>
      <c r="AB199" s="97">
        <f>ROUND((S199*$AB$4)+Z199,0)</f>
        <v>128</v>
      </c>
      <c r="AC199" s="98">
        <f t="shared" si="108"/>
        <v>10947.65696</v>
      </c>
      <c r="AD199" s="77" t="s">
        <v>3</v>
      </c>
      <c r="AE199" s="54">
        <v>10947.65696</v>
      </c>
      <c r="AF199" s="17"/>
    </row>
    <row r="200" spans="1:32" ht="16.899999999999999" customHeight="1" x14ac:dyDescent="0.3">
      <c r="A200" s="73" t="s">
        <v>35</v>
      </c>
      <c r="B200" s="74" t="s">
        <v>3994</v>
      </c>
      <c r="C200" s="48" t="s">
        <v>10</v>
      </c>
      <c r="D200" s="48">
        <v>1</v>
      </c>
      <c r="E200" s="48">
        <v>2834</v>
      </c>
      <c r="F200" s="48" t="s">
        <v>6126</v>
      </c>
      <c r="G200" s="48">
        <v>2</v>
      </c>
      <c r="H200" s="75">
        <f t="shared" si="109"/>
        <v>-0.25</v>
      </c>
      <c r="I200" s="74">
        <v>30</v>
      </c>
      <c r="J200" s="74">
        <v>40</v>
      </c>
      <c r="K200" s="48">
        <f>I200</f>
        <v>30</v>
      </c>
      <c r="L200" s="48"/>
      <c r="M200" s="48">
        <f t="shared" si="105"/>
        <v>30</v>
      </c>
      <c r="N200" s="48">
        <v>2495</v>
      </c>
      <c r="O200" s="56">
        <v>0.48366999999999999</v>
      </c>
      <c r="P200" s="48" t="str">
        <f t="shared" si="119"/>
        <v>2219C SL</v>
      </c>
      <c r="Q200" s="76" t="s">
        <v>6187</v>
      </c>
      <c r="R200" s="76" t="s">
        <v>6187</v>
      </c>
      <c r="S200" s="49">
        <f t="shared" si="110"/>
        <v>0</v>
      </c>
      <c r="T200" s="49">
        <f t="shared" si="120"/>
        <v>0</v>
      </c>
      <c r="U200" s="49">
        <v>10.73076923076923</v>
      </c>
      <c r="V200" s="49">
        <f t="shared" si="121"/>
        <v>10.73076923076923</v>
      </c>
      <c r="W200" s="49">
        <f t="shared" si="122"/>
        <v>0</v>
      </c>
      <c r="X200" s="90">
        <f>ROUNDUP(S200*$X$4,0)</f>
        <v>0</v>
      </c>
      <c r="Y200" s="91">
        <f t="shared" si="106"/>
        <v>0</v>
      </c>
      <c r="Z200" s="93">
        <f t="shared" si="118"/>
        <v>0</v>
      </c>
      <c r="AA200" s="94">
        <f t="shared" si="107"/>
        <v>0</v>
      </c>
      <c r="AB200" s="97">
        <f>ROUND((S200*$AB$4)+Z200,0)</f>
        <v>0</v>
      </c>
      <c r="AC200" s="98">
        <f t="shared" si="108"/>
        <v>0</v>
      </c>
      <c r="AD200" s="77" t="s">
        <v>3</v>
      </c>
      <c r="AE200" s="54">
        <v>0</v>
      </c>
      <c r="AF200" s="17"/>
    </row>
    <row r="201" spans="1:32" ht="12.75" customHeight="1" x14ac:dyDescent="0.3">
      <c r="A201" s="73" t="s">
        <v>7</v>
      </c>
      <c r="B201" s="74" t="s">
        <v>3346</v>
      </c>
      <c r="C201" s="48" t="s">
        <v>464</v>
      </c>
      <c r="D201" s="48">
        <v>1</v>
      </c>
      <c r="E201" s="48">
        <v>4013</v>
      </c>
      <c r="F201" s="48" t="s">
        <v>6180</v>
      </c>
      <c r="G201" s="48" t="s">
        <v>112</v>
      </c>
      <c r="H201" s="75">
        <f t="shared" si="109"/>
        <v>0.55000000000000004</v>
      </c>
      <c r="I201" s="74">
        <v>93</v>
      </c>
      <c r="J201" s="74">
        <v>60</v>
      </c>
      <c r="K201" s="48">
        <f>J201</f>
        <v>60</v>
      </c>
      <c r="L201" s="48">
        <f>$L$3</f>
        <v>-4</v>
      </c>
      <c r="M201" s="48">
        <f t="shared" si="105"/>
        <v>56</v>
      </c>
      <c r="N201" s="48">
        <v>176529</v>
      </c>
      <c r="O201" s="56">
        <v>0.15</v>
      </c>
      <c r="P201" s="48" t="str">
        <f t="shared" si="119"/>
        <v>5855 WH</v>
      </c>
      <c r="Q201" s="76" t="s">
        <v>6187</v>
      </c>
      <c r="R201" s="76" t="s">
        <v>6187</v>
      </c>
      <c r="S201" s="49">
        <f t="shared" si="110"/>
        <v>0</v>
      </c>
      <c r="T201" s="49">
        <f t="shared" si="120"/>
        <v>0</v>
      </c>
      <c r="U201" s="49">
        <v>633.30769230769238</v>
      </c>
      <c r="V201" s="49">
        <f t="shared" si="121"/>
        <v>633.30769230769238</v>
      </c>
      <c r="W201" s="49">
        <f t="shared" si="122"/>
        <v>0</v>
      </c>
      <c r="X201" s="90">
        <f>ROUND(V201*$X$4,0)</f>
        <v>3167</v>
      </c>
      <c r="Y201" s="91">
        <f t="shared" si="106"/>
        <v>475.04999999999995</v>
      </c>
      <c r="Z201" s="93">
        <f>ROUND((V201*M201)+X201,0)</f>
        <v>38632</v>
      </c>
      <c r="AA201" s="94">
        <f t="shared" si="107"/>
        <v>5794.8</v>
      </c>
      <c r="AB201" s="97">
        <f>ROUND((V201*$AB$4)+Z201,0)</f>
        <v>41799</v>
      </c>
      <c r="AC201" s="98">
        <f t="shared" si="108"/>
        <v>6269.8499999999995</v>
      </c>
      <c r="AD201" s="77" t="s">
        <v>5889</v>
      </c>
      <c r="AE201" s="54">
        <v>6269.8499999999995</v>
      </c>
      <c r="AF201" s="17"/>
    </row>
    <row r="202" spans="1:32" ht="16.899999999999999" customHeight="1" x14ac:dyDescent="0.3">
      <c r="A202" s="73" t="s">
        <v>35</v>
      </c>
      <c r="B202" s="74" t="s">
        <v>281</v>
      </c>
      <c r="C202" s="48" t="s">
        <v>10</v>
      </c>
      <c r="D202" s="48">
        <v>1000</v>
      </c>
      <c r="E202" s="48">
        <v>2834</v>
      </c>
      <c r="F202" s="48" t="s">
        <v>6126</v>
      </c>
      <c r="G202" s="48">
        <v>2</v>
      </c>
      <c r="H202" s="75">
        <f t="shared" si="109"/>
        <v>0</v>
      </c>
      <c r="I202" s="74">
        <v>20</v>
      </c>
      <c r="J202" s="74">
        <f t="shared" ref="J202:J203" si="124">I202</f>
        <v>20</v>
      </c>
      <c r="K202" s="48">
        <f>I202</f>
        <v>20</v>
      </c>
      <c r="L202" s="48"/>
      <c r="M202" s="48">
        <f t="shared" si="105"/>
        <v>20</v>
      </c>
      <c r="N202" s="48">
        <v>0</v>
      </c>
      <c r="O202" s="56">
        <v>201.6831</v>
      </c>
      <c r="P202" s="48" t="str">
        <f t="shared" si="119"/>
        <v>1217C SL</v>
      </c>
      <c r="Q202" s="76">
        <v>0</v>
      </c>
      <c r="R202" s="76">
        <v>1</v>
      </c>
      <c r="S202" s="49">
        <f t="shared" si="110"/>
        <v>1.153846153846154E-3</v>
      </c>
      <c r="T202" s="49">
        <f t="shared" si="120"/>
        <v>1.153846153846154</v>
      </c>
      <c r="U202" s="49">
        <v>32.269230769230766</v>
      </c>
      <c r="V202" s="49">
        <f t="shared" si="121"/>
        <v>3.2269230769230765E-2</v>
      </c>
      <c r="W202" s="49">
        <f t="shared" si="122"/>
        <v>2.3076923076923078E-2</v>
      </c>
      <c r="X202" s="90">
        <f>ROUNDUP(S202*$X$3,0)</f>
        <v>1</v>
      </c>
      <c r="Y202" s="91">
        <f t="shared" si="106"/>
        <v>201.6831</v>
      </c>
      <c r="Z202" s="93">
        <f t="shared" ref="Z202:Z209" si="125">ROUND((S202*M202)+X202,0)</f>
        <v>1</v>
      </c>
      <c r="AA202" s="94">
        <f t="shared" si="107"/>
        <v>201.6831</v>
      </c>
      <c r="AB202" s="97">
        <f t="shared" ref="AB202:AB209" si="126">ROUND((S202*$AB$4)+Z202,0)</f>
        <v>1</v>
      </c>
      <c r="AC202" s="98">
        <f t="shared" si="108"/>
        <v>201.6831</v>
      </c>
      <c r="AD202" s="77" t="s">
        <v>3</v>
      </c>
      <c r="AE202" s="54">
        <v>201.6831</v>
      </c>
      <c r="AF202" s="17"/>
    </row>
    <row r="203" spans="1:32" ht="16.899999999999999" customHeight="1" x14ac:dyDescent="0.3">
      <c r="A203" s="73" t="s">
        <v>7</v>
      </c>
      <c r="B203" s="74" t="s">
        <v>3875</v>
      </c>
      <c r="C203" s="48" t="s">
        <v>1370</v>
      </c>
      <c r="D203" s="48">
        <v>500</v>
      </c>
      <c r="E203" s="48">
        <v>2834</v>
      </c>
      <c r="F203" s="48" t="s">
        <v>6126</v>
      </c>
      <c r="G203" s="48">
        <v>2</v>
      </c>
      <c r="H203" s="75">
        <f t="shared" si="109"/>
        <v>0</v>
      </c>
      <c r="I203" s="74">
        <v>55</v>
      </c>
      <c r="J203" s="74">
        <f t="shared" si="124"/>
        <v>55</v>
      </c>
      <c r="K203" s="48">
        <f>I203</f>
        <v>55</v>
      </c>
      <c r="L203" s="48"/>
      <c r="M203" s="48">
        <f t="shared" si="105"/>
        <v>55</v>
      </c>
      <c r="N203" s="48">
        <v>0</v>
      </c>
      <c r="O203" s="56">
        <v>776.20556999999997</v>
      </c>
      <c r="P203" s="48" t="str">
        <f t="shared" si="119"/>
        <v>65825 SL</v>
      </c>
      <c r="Q203" s="76">
        <v>0</v>
      </c>
      <c r="R203" s="76">
        <v>0</v>
      </c>
      <c r="S203" s="49">
        <f t="shared" si="110"/>
        <v>0</v>
      </c>
      <c r="T203" s="49">
        <f t="shared" si="120"/>
        <v>0</v>
      </c>
      <c r="U203" s="49">
        <v>10.5</v>
      </c>
      <c r="V203" s="49">
        <f t="shared" si="121"/>
        <v>2.1000000000000001E-2</v>
      </c>
      <c r="W203" s="49">
        <f t="shared" si="122"/>
        <v>0</v>
      </c>
      <c r="X203" s="90">
        <f>ROUNDUP(S203*$X$4,0)</f>
        <v>0</v>
      </c>
      <c r="Y203" s="91">
        <f t="shared" si="106"/>
        <v>0</v>
      </c>
      <c r="Z203" s="93">
        <f t="shared" si="125"/>
        <v>0</v>
      </c>
      <c r="AA203" s="94">
        <f t="shared" si="107"/>
        <v>0</v>
      </c>
      <c r="AB203" s="97">
        <f t="shared" si="126"/>
        <v>0</v>
      </c>
      <c r="AC203" s="98">
        <f t="shared" si="108"/>
        <v>0</v>
      </c>
      <c r="AD203" s="77" t="s">
        <v>3</v>
      </c>
      <c r="AE203" s="54">
        <v>0</v>
      </c>
      <c r="AF203" s="17"/>
    </row>
    <row r="204" spans="1:32" ht="16.899999999999999" customHeight="1" x14ac:dyDescent="0.3">
      <c r="A204" s="73" t="s">
        <v>7</v>
      </c>
      <c r="B204" s="74" t="s">
        <v>2677</v>
      </c>
      <c r="C204" s="48" t="s">
        <v>1797</v>
      </c>
      <c r="D204" s="48">
        <v>500</v>
      </c>
      <c r="E204" s="48">
        <v>7880</v>
      </c>
      <c r="F204" s="48" t="s">
        <v>5908</v>
      </c>
      <c r="G204" s="48" t="s">
        <v>122</v>
      </c>
      <c r="H204" s="75">
        <f t="shared" si="109"/>
        <v>0.55555555555555558</v>
      </c>
      <c r="I204" s="74">
        <v>140</v>
      </c>
      <c r="J204" s="74">
        <v>90</v>
      </c>
      <c r="K204" s="48">
        <f>J204</f>
        <v>90</v>
      </c>
      <c r="L204" s="48">
        <f>$L$3</f>
        <v>-4</v>
      </c>
      <c r="M204" s="48">
        <f t="shared" si="105"/>
        <v>86</v>
      </c>
      <c r="N204" s="48">
        <v>190</v>
      </c>
      <c r="O204" s="56">
        <v>37.24286</v>
      </c>
      <c r="P204" s="48" t="str">
        <f t="shared" si="119"/>
        <v>F221V1/8 BK</v>
      </c>
      <c r="Q204" s="76">
        <v>19</v>
      </c>
      <c r="R204" s="76">
        <v>165</v>
      </c>
      <c r="S204" s="49">
        <f t="shared" si="110"/>
        <v>0.39500000000000002</v>
      </c>
      <c r="T204" s="49">
        <f t="shared" si="120"/>
        <v>197.5</v>
      </c>
      <c r="U204" s="49">
        <v>1213.93</v>
      </c>
      <c r="V204" s="49">
        <f t="shared" si="121"/>
        <v>2.4278599999999999</v>
      </c>
      <c r="W204" s="49">
        <f t="shared" si="122"/>
        <v>33.97</v>
      </c>
      <c r="X204" s="90">
        <f>ROUND(S204*$X$4,0)</f>
        <v>2</v>
      </c>
      <c r="Y204" s="91">
        <f t="shared" si="106"/>
        <v>74.485720000000001</v>
      </c>
      <c r="Z204" s="93">
        <f t="shared" si="125"/>
        <v>36</v>
      </c>
      <c r="AA204" s="94">
        <f t="shared" si="107"/>
        <v>1340.74296</v>
      </c>
      <c r="AB204" s="97">
        <f t="shared" si="126"/>
        <v>38</v>
      </c>
      <c r="AC204" s="98">
        <f t="shared" si="108"/>
        <v>1415.2286799999999</v>
      </c>
      <c r="AD204" s="77" t="s">
        <v>3</v>
      </c>
      <c r="AE204" s="54">
        <v>1415.2286799999999</v>
      </c>
      <c r="AF204" s="17"/>
    </row>
    <row r="205" spans="1:32" ht="16.899999999999999" customHeight="1" x14ac:dyDescent="0.3">
      <c r="A205" s="73" t="s">
        <v>35</v>
      </c>
      <c r="B205" s="74" t="s">
        <v>3158</v>
      </c>
      <c r="C205" s="48" t="s">
        <v>1370</v>
      </c>
      <c r="D205" s="48">
        <v>1000</v>
      </c>
      <c r="E205" s="48">
        <v>2834</v>
      </c>
      <c r="F205" s="48" t="s">
        <v>6126</v>
      </c>
      <c r="G205" s="48">
        <v>2</v>
      </c>
      <c r="H205" s="75">
        <f t="shared" si="109"/>
        <v>0</v>
      </c>
      <c r="I205" s="74">
        <v>50</v>
      </c>
      <c r="J205" s="74">
        <f>I205</f>
        <v>50</v>
      </c>
      <c r="K205" s="48">
        <f>I205</f>
        <v>50</v>
      </c>
      <c r="L205" s="48"/>
      <c r="M205" s="48">
        <f t="shared" si="105"/>
        <v>50</v>
      </c>
      <c r="N205" s="48">
        <v>0</v>
      </c>
      <c r="O205" s="56">
        <v>1028.4481499999999</v>
      </c>
      <c r="P205" s="48" t="str">
        <f t="shared" si="119"/>
        <v>65407 SL</v>
      </c>
      <c r="Q205" s="76" t="s">
        <v>6187</v>
      </c>
      <c r="R205" s="76" t="s">
        <v>6187</v>
      </c>
      <c r="S205" s="49">
        <f t="shared" si="110"/>
        <v>0</v>
      </c>
      <c r="T205" s="49">
        <f t="shared" si="120"/>
        <v>0</v>
      </c>
      <c r="U205" s="49">
        <v>1.5384615384615385</v>
      </c>
      <c r="V205" s="49">
        <f t="shared" si="121"/>
        <v>1.5384615384615385E-3</v>
      </c>
      <c r="W205" s="49">
        <f t="shared" si="122"/>
        <v>0</v>
      </c>
      <c r="X205" s="90">
        <f t="shared" ref="X205:X206" si="127">ROUNDUP(S205*$X$4,0)</f>
        <v>0</v>
      </c>
      <c r="Y205" s="91">
        <f t="shared" si="106"/>
        <v>0</v>
      </c>
      <c r="Z205" s="93">
        <f t="shared" si="125"/>
        <v>0</v>
      </c>
      <c r="AA205" s="94">
        <f t="shared" si="107"/>
        <v>0</v>
      </c>
      <c r="AB205" s="97">
        <f t="shared" si="126"/>
        <v>0</v>
      </c>
      <c r="AC205" s="98">
        <f t="shared" si="108"/>
        <v>0</v>
      </c>
      <c r="AD205" s="77" t="s">
        <v>3</v>
      </c>
      <c r="AE205" s="54">
        <v>0</v>
      </c>
      <c r="AF205" s="17"/>
    </row>
    <row r="206" spans="1:32" ht="16.899999999999999" customHeight="1" x14ac:dyDescent="0.3">
      <c r="A206" s="73" t="s">
        <v>7</v>
      </c>
      <c r="B206" s="74" t="s">
        <v>1957</v>
      </c>
      <c r="C206" s="48" t="s">
        <v>10</v>
      </c>
      <c r="D206" s="48">
        <v>1</v>
      </c>
      <c r="E206" s="48">
        <v>2834</v>
      </c>
      <c r="F206" s="48" t="s">
        <v>6126</v>
      </c>
      <c r="G206" s="48">
        <v>2</v>
      </c>
      <c r="H206" s="75">
        <f t="shared" si="109"/>
        <v>-0.375</v>
      </c>
      <c r="I206" s="74">
        <v>25</v>
      </c>
      <c r="J206" s="74">
        <v>40</v>
      </c>
      <c r="K206" s="48">
        <f>I206</f>
        <v>25</v>
      </c>
      <c r="L206" s="48"/>
      <c r="M206" s="48">
        <f t="shared" si="105"/>
        <v>25</v>
      </c>
      <c r="N206" s="48">
        <v>47221</v>
      </c>
      <c r="O206" s="56">
        <v>0.11031000000000001</v>
      </c>
      <c r="P206" s="48" t="str">
        <f t="shared" si="119"/>
        <v>2412C SL</v>
      </c>
      <c r="Q206" s="76" t="s">
        <v>6187</v>
      </c>
      <c r="R206" s="76" t="s">
        <v>6187</v>
      </c>
      <c r="S206" s="49">
        <f t="shared" si="110"/>
        <v>0</v>
      </c>
      <c r="T206" s="49">
        <f t="shared" si="120"/>
        <v>0</v>
      </c>
      <c r="U206" s="49">
        <v>872.84615384615381</v>
      </c>
      <c r="V206" s="49">
        <f t="shared" si="121"/>
        <v>872.84615384615381</v>
      </c>
      <c r="W206" s="49">
        <f>V206*M206</f>
        <v>21821.153846153844</v>
      </c>
      <c r="X206" s="90">
        <f t="shared" si="127"/>
        <v>0</v>
      </c>
      <c r="Y206" s="91">
        <f t="shared" si="106"/>
        <v>0</v>
      </c>
      <c r="Z206" s="93">
        <f t="shared" si="125"/>
        <v>0</v>
      </c>
      <c r="AA206" s="94">
        <f t="shared" si="107"/>
        <v>0</v>
      </c>
      <c r="AB206" s="97">
        <f t="shared" si="126"/>
        <v>0</v>
      </c>
      <c r="AC206" s="98">
        <f t="shared" si="108"/>
        <v>0</v>
      </c>
      <c r="AD206" s="77" t="s">
        <v>3</v>
      </c>
      <c r="AE206" s="54">
        <v>0</v>
      </c>
      <c r="AF206" s="17"/>
    </row>
    <row r="207" spans="1:32" ht="16.899999999999999" customHeight="1" x14ac:dyDescent="0.3">
      <c r="A207" s="73" t="s">
        <v>7</v>
      </c>
      <c r="B207" s="74" t="s">
        <v>5346</v>
      </c>
      <c r="C207" s="48" t="s">
        <v>1143</v>
      </c>
      <c r="D207" s="48">
        <v>1000</v>
      </c>
      <c r="E207" s="48">
        <v>30327</v>
      </c>
      <c r="F207" s="48" t="s">
        <v>5915</v>
      </c>
      <c r="G207" s="48" t="s">
        <v>122</v>
      </c>
      <c r="H207" s="75">
        <f t="shared" si="109"/>
        <v>0</v>
      </c>
      <c r="I207" s="74">
        <v>34</v>
      </c>
      <c r="J207" s="74">
        <v>34</v>
      </c>
      <c r="K207" s="48">
        <f>I207</f>
        <v>34</v>
      </c>
      <c r="L207" s="48">
        <f>$L$3</f>
        <v>-4</v>
      </c>
      <c r="M207" s="48">
        <f t="shared" si="105"/>
        <v>30</v>
      </c>
      <c r="N207" s="48">
        <v>24</v>
      </c>
      <c r="O207" s="56">
        <v>567.42999999999995</v>
      </c>
      <c r="P207" s="48" t="str">
        <f t="shared" si="119"/>
        <v>392240 WH</v>
      </c>
      <c r="Q207" s="76">
        <v>7</v>
      </c>
      <c r="R207" s="76">
        <v>45</v>
      </c>
      <c r="S207" s="49">
        <f t="shared" si="110"/>
        <v>0.12730769230769229</v>
      </c>
      <c r="T207" s="49">
        <f t="shared" si="120"/>
        <v>127.30769230769229</v>
      </c>
      <c r="U207" s="49">
        <v>151.19230769230768</v>
      </c>
      <c r="V207" s="49">
        <f t="shared" si="121"/>
        <v>0.15119230769230768</v>
      </c>
      <c r="W207" s="49">
        <f>S207*M207</f>
        <v>3.8192307692307685</v>
      </c>
      <c r="X207" s="90">
        <f>ROUND(S207*$X$4,0)</f>
        <v>1</v>
      </c>
      <c r="Y207" s="91">
        <f t="shared" si="106"/>
        <v>567.42999999999995</v>
      </c>
      <c r="Z207" s="93">
        <f t="shared" si="125"/>
        <v>5</v>
      </c>
      <c r="AA207" s="94">
        <f t="shared" si="107"/>
        <v>2837.1499999999996</v>
      </c>
      <c r="AB207" s="97">
        <f t="shared" si="126"/>
        <v>6</v>
      </c>
      <c r="AC207" s="98">
        <f t="shared" si="108"/>
        <v>3404.58</v>
      </c>
      <c r="AD207" s="77" t="s">
        <v>5890</v>
      </c>
      <c r="AE207" s="54">
        <v>3404.58</v>
      </c>
      <c r="AF207" s="17"/>
    </row>
    <row r="208" spans="1:32" ht="16.899999999999999" customHeight="1" x14ac:dyDescent="0.3">
      <c r="A208" s="73" t="s">
        <v>7</v>
      </c>
      <c r="B208" s="74" t="s">
        <v>3395</v>
      </c>
      <c r="C208" s="48" t="s">
        <v>1370</v>
      </c>
      <c r="D208" s="48">
        <v>1</v>
      </c>
      <c r="E208" s="48">
        <v>2834</v>
      </c>
      <c r="F208" s="48" t="s">
        <v>6126</v>
      </c>
      <c r="G208" s="48">
        <v>2</v>
      </c>
      <c r="H208" s="75">
        <f t="shared" si="109"/>
        <v>-0.59090909090909094</v>
      </c>
      <c r="I208" s="74">
        <v>45</v>
      </c>
      <c r="J208" s="74">
        <v>110</v>
      </c>
      <c r="K208" s="48">
        <f>I208</f>
        <v>45</v>
      </c>
      <c r="L208" s="48"/>
      <c r="M208" s="48">
        <f t="shared" si="105"/>
        <v>45</v>
      </c>
      <c r="N208" s="48">
        <v>4761</v>
      </c>
      <c r="O208" s="56">
        <v>0.34025</v>
      </c>
      <c r="P208" s="48" t="str">
        <f t="shared" si="119"/>
        <v>65803CY SL</v>
      </c>
      <c r="Q208" s="76" t="s">
        <v>6187</v>
      </c>
      <c r="R208" s="76" t="s">
        <v>6187</v>
      </c>
      <c r="S208" s="49">
        <f t="shared" si="110"/>
        <v>0</v>
      </c>
      <c r="T208" s="49">
        <f t="shared" si="120"/>
        <v>0</v>
      </c>
      <c r="U208" s="49">
        <v>141.30769230769229</v>
      </c>
      <c r="V208" s="49">
        <f t="shared" si="121"/>
        <v>141.30769230769229</v>
      </c>
      <c r="W208" s="49">
        <f>V208*M208</f>
        <v>6358.8461538461534</v>
      </c>
      <c r="X208" s="90">
        <f>ROUNDUP(S208*$X$4,0)</f>
        <v>0</v>
      </c>
      <c r="Y208" s="91">
        <f t="shared" si="106"/>
        <v>0</v>
      </c>
      <c r="Z208" s="93">
        <f t="shared" si="125"/>
        <v>0</v>
      </c>
      <c r="AA208" s="94">
        <f t="shared" si="107"/>
        <v>0</v>
      </c>
      <c r="AB208" s="97">
        <f t="shared" si="126"/>
        <v>0</v>
      </c>
      <c r="AC208" s="98">
        <f t="shared" si="108"/>
        <v>0</v>
      </c>
      <c r="AD208" s="77" t="s">
        <v>3</v>
      </c>
      <c r="AE208" s="54">
        <v>0</v>
      </c>
      <c r="AF208" s="17"/>
    </row>
    <row r="209" spans="1:32" ht="16.899999999999999" customHeight="1" x14ac:dyDescent="0.3">
      <c r="A209" s="73" t="s">
        <v>7</v>
      </c>
      <c r="B209" s="74" t="s">
        <v>5196</v>
      </c>
      <c r="C209" s="48" t="s">
        <v>1797</v>
      </c>
      <c r="D209" s="48">
        <v>20</v>
      </c>
      <c r="E209" s="48">
        <v>7880</v>
      </c>
      <c r="F209" s="48" t="s">
        <v>5908</v>
      </c>
      <c r="G209" s="48" t="s">
        <v>122</v>
      </c>
      <c r="H209" s="75">
        <f t="shared" si="109"/>
        <v>0.5730337078651685</v>
      </c>
      <c r="I209" s="74">
        <v>140</v>
      </c>
      <c r="J209" s="74">
        <v>89</v>
      </c>
      <c r="K209" s="48">
        <f>J209</f>
        <v>89</v>
      </c>
      <c r="L209" s="48">
        <f>$L$3</f>
        <v>-4</v>
      </c>
      <c r="M209" s="48">
        <f t="shared" si="105"/>
        <v>85</v>
      </c>
      <c r="N209" s="48">
        <v>62</v>
      </c>
      <c r="O209" s="56">
        <v>35.22</v>
      </c>
      <c r="P209" s="48" t="str">
        <f t="shared" si="119"/>
        <v>F3503/4 CL</v>
      </c>
      <c r="Q209" s="76">
        <v>3</v>
      </c>
      <c r="R209" s="76">
        <v>23</v>
      </c>
      <c r="S209" s="49">
        <f t="shared" si="110"/>
        <v>5.8846153846153847E-2</v>
      </c>
      <c r="T209" s="49">
        <f t="shared" si="120"/>
        <v>1.176923076923077</v>
      </c>
      <c r="U209" s="49">
        <v>1.2838461538461539</v>
      </c>
      <c r="V209" s="49">
        <f t="shared" si="121"/>
        <v>6.4192307692307687E-2</v>
      </c>
      <c r="W209" s="49">
        <f>S209*M209</f>
        <v>5.0019230769230774</v>
      </c>
      <c r="X209" s="90">
        <f>ROUND(S209*$X$4,0)</f>
        <v>0</v>
      </c>
      <c r="Y209" s="91">
        <f t="shared" si="106"/>
        <v>0</v>
      </c>
      <c r="Z209" s="93">
        <f t="shared" si="125"/>
        <v>5</v>
      </c>
      <c r="AA209" s="94">
        <f t="shared" si="107"/>
        <v>176.1</v>
      </c>
      <c r="AB209" s="97">
        <f t="shared" si="126"/>
        <v>5</v>
      </c>
      <c r="AC209" s="98">
        <f t="shared" si="108"/>
        <v>176.1</v>
      </c>
      <c r="AD209" s="77" t="s">
        <v>3</v>
      </c>
      <c r="AE209" s="54">
        <v>176.1</v>
      </c>
      <c r="AF209" s="17"/>
    </row>
    <row r="210" spans="1:32" ht="16.899999999999999" customHeight="1" x14ac:dyDescent="0.3">
      <c r="A210" s="73" t="s">
        <v>7</v>
      </c>
      <c r="B210" s="74" t="s">
        <v>899</v>
      </c>
      <c r="C210" s="48" t="s">
        <v>464</v>
      </c>
      <c r="D210" s="48">
        <v>1</v>
      </c>
      <c r="E210" s="48">
        <v>4013</v>
      </c>
      <c r="F210" s="48" t="s">
        <v>6180</v>
      </c>
      <c r="G210" s="48" t="s">
        <v>112</v>
      </c>
      <c r="H210" s="75">
        <f t="shared" si="109"/>
        <v>0.21666666666666667</v>
      </c>
      <c r="I210" s="74">
        <v>73</v>
      </c>
      <c r="J210" s="74">
        <v>60</v>
      </c>
      <c r="K210" s="48">
        <f>J210</f>
        <v>60</v>
      </c>
      <c r="L210" s="48">
        <f>$L$3</f>
        <v>-4</v>
      </c>
      <c r="M210" s="48">
        <f t="shared" si="105"/>
        <v>56</v>
      </c>
      <c r="N210" s="48">
        <v>39547</v>
      </c>
      <c r="O210" s="56">
        <v>7.0000000000000007E-2</v>
      </c>
      <c r="P210" s="48" t="str">
        <f t="shared" si="119"/>
        <v>2842/7 RD</v>
      </c>
      <c r="Q210" s="76" t="s">
        <v>6187</v>
      </c>
      <c r="R210" s="76" t="s">
        <v>6187</v>
      </c>
      <c r="S210" s="49">
        <f t="shared" si="110"/>
        <v>0</v>
      </c>
      <c r="T210" s="49">
        <f t="shared" si="120"/>
        <v>0</v>
      </c>
      <c r="U210" s="49">
        <v>686.15384615384619</v>
      </c>
      <c r="V210" s="49">
        <f t="shared" si="121"/>
        <v>686.15384615384619</v>
      </c>
      <c r="W210" s="49">
        <f>S210*M210</f>
        <v>0</v>
      </c>
      <c r="X210" s="90">
        <f>ROUND(V210*$X$4,0)</f>
        <v>3431</v>
      </c>
      <c r="Y210" s="91">
        <f t="shared" si="106"/>
        <v>240.17000000000002</v>
      </c>
      <c r="Z210" s="93">
        <f>ROUND((V210*M210)+X210,0)</f>
        <v>41856</v>
      </c>
      <c r="AA210" s="94">
        <f t="shared" si="107"/>
        <v>2929.92</v>
      </c>
      <c r="AB210" s="97">
        <f>ROUND((V210*$AB$4)+Z210,0)</f>
        <v>45287</v>
      </c>
      <c r="AC210" s="98">
        <f t="shared" si="108"/>
        <v>3170.09</v>
      </c>
      <c r="AD210" s="77" t="s">
        <v>5889</v>
      </c>
      <c r="AE210" s="54">
        <v>3170.09</v>
      </c>
      <c r="AF210" s="17"/>
    </row>
    <row r="211" spans="1:32" ht="16.899999999999999" customHeight="1" x14ac:dyDescent="0.3">
      <c r="A211" s="73" t="s">
        <v>7</v>
      </c>
      <c r="B211" s="74" t="s">
        <v>2322</v>
      </c>
      <c r="C211" s="48" t="s">
        <v>1797</v>
      </c>
      <c r="D211" s="48">
        <v>1500</v>
      </c>
      <c r="E211" s="48">
        <v>7880</v>
      </c>
      <c r="F211" s="48" t="s">
        <v>5908</v>
      </c>
      <c r="G211" s="48" t="s">
        <v>122</v>
      </c>
      <c r="H211" s="75">
        <f t="shared" si="109"/>
        <v>0.55555555555555558</v>
      </c>
      <c r="I211" s="74">
        <v>140</v>
      </c>
      <c r="J211" s="74">
        <v>90</v>
      </c>
      <c r="K211" s="48">
        <f>J211</f>
        <v>90</v>
      </c>
      <c r="L211" s="48">
        <f>$L$3</f>
        <v>-4</v>
      </c>
      <c r="M211" s="48">
        <f t="shared" si="105"/>
        <v>86</v>
      </c>
      <c r="N211" s="48">
        <v>7</v>
      </c>
      <c r="O211" s="56">
        <v>148.48571000000001</v>
      </c>
      <c r="P211" s="48" t="str">
        <f t="shared" si="119"/>
        <v>F221B1/8 CL</v>
      </c>
      <c r="Q211" s="76">
        <v>7</v>
      </c>
      <c r="R211" s="76">
        <v>46</v>
      </c>
      <c r="S211" s="49">
        <f t="shared" si="110"/>
        <v>0.12846153846153846</v>
      </c>
      <c r="T211" s="49">
        <f t="shared" si="120"/>
        <v>192.69230769230768</v>
      </c>
      <c r="U211" s="49">
        <v>383.84615384615381</v>
      </c>
      <c r="V211" s="49">
        <f t="shared" si="121"/>
        <v>0.25589743589743585</v>
      </c>
      <c r="W211" s="49">
        <f>S211*M211</f>
        <v>11.047692307692307</v>
      </c>
      <c r="X211" s="90">
        <f>ROUND(S211*$X$4,0)</f>
        <v>1</v>
      </c>
      <c r="Y211" s="91">
        <f t="shared" si="106"/>
        <v>148.48571000000001</v>
      </c>
      <c r="Z211" s="93">
        <f t="shared" ref="Z211:Z215" si="128">ROUND((S211*M211)+X211,0)</f>
        <v>12</v>
      </c>
      <c r="AA211" s="94">
        <f t="shared" si="107"/>
        <v>1781.82852</v>
      </c>
      <c r="AB211" s="97">
        <f>ROUND((S211*$AB$4)+Z211,0)</f>
        <v>13</v>
      </c>
      <c r="AC211" s="98">
        <f t="shared" si="108"/>
        <v>1930.3142300000002</v>
      </c>
      <c r="AD211" s="77" t="s">
        <v>3</v>
      </c>
      <c r="AE211" s="54">
        <v>1930.3142300000002</v>
      </c>
      <c r="AF211" s="17"/>
    </row>
    <row r="212" spans="1:32" ht="12.75" customHeight="1" x14ac:dyDescent="0.3">
      <c r="A212" s="73" t="s">
        <v>7</v>
      </c>
      <c r="B212" s="74" t="s">
        <v>137</v>
      </c>
      <c r="C212" s="48" t="s">
        <v>34</v>
      </c>
      <c r="D212" s="48">
        <v>1000</v>
      </c>
      <c r="E212" s="48">
        <v>4008</v>
      </c>
      <c r="F212" s="48" t="s">
        <v>5910</v>
      </c>
      <c r="G212" s="48" t="s">
        <v>35</v>
      </c>
      <c r="H212" s="75">
        <f t="shared" si="109"/>
        <v>0</v>
      </c>
      <c r="I212" s="74">
        <v>24</v>
      </c>
      <c r="J212" s="74">
        <v>24</v>
      </c>
      <c r="K212" s="48">
        <f>I212</f>
        <v>24</v>
      </c>
      <c r="L212" s="48">
        <f>$L$3</f>
        <v>-4</v>
      </c>
      <c r="M212" s="48">
        <f t="shared" si="105"/>
        <v>20</v>
      </c>
      <c r="N212" s="48">
        <v>46</v>
      </c>
      <c r="O212" s="56">
        <v>221.2</v>
      </c>
      <c r="P212" s="48" t="str">
        <f t="shared" si="119"/>
        <v>1231 SV</v>
      </c>
      <c r="Q212" s="76">
        <v>84</v>
      </c>
      <c r="R212" s="76">
        <v>160</v>
      </c>
      <c r="S212" s="49">
        <f t="shared" si="110"/>
        <v>1.0892307692307692</v>
      </c>
      <c r="T212" s="49">
        <f t="shared" si="120"/>
        <v>1089.2307692307693</v>
      </c>
      <c r="U212" s="49">
        <v>1450</v>
      </c>
      <c r="V212" s="49">
        <f t="shared" si="121"/>
        <v>1.45</v>
      </c>
      <c r="W212" s="49">
        <f t="shared" ref="W212:W216" si="129">S212*M212</f>
        <v>21.784615384615385</v>
      </c>
      <c r="X212" s="90">
        <f>ROUND(S212*$X$3,0)</f>
        <v>7</v>
      </c>
      <c r="Y212" s="91">
        <f t="shared" si="106"/>
        <v>1548.3999999999999</v>
      </c>
      <c r="Z212" s="93">
        <f t="shared" si="128"/>
        <v>29</v>
      </c>
      <c r="AA212" s="94">
        <f t="shared" si="107"/>
        <v>6414.7999999999993</v>
      </c>
      <c r="AB212" s="97">
        <f>ROUND((S212*$AB$4)+Z212,0)</f>
        <v>34</v>
      </c>
      <c r="AC212" s="98">
        <f t="shared" si="108"/>
        <v>7520.7999999999993</v>
      </c>
      <c r="AD212" s="77" t="s">
        <v>3</v>
      </c>
      <c r="AE212" s="54">
        <v>7520.7999999999993</v>
      </c>
      <c r="AF212" s="17"/>
    </row>
    <row r="213" spans="1:32" ht="12.75" customHeight="1" x14ac:dyDescent="0.3">
      <c r="A213" s="73" t="s">
        <v>7</v>
      </c>
      <c r="B213" s="74" t="s">
        <v>1937</v>
      </c>
      <c r="C213" s="48" t="s">
        <v>10</v>
      </c>
      <c r="D213" s="48">
        <v>1000</v>
      </c>
      <c r="E213" s="48">
        <v>2834</v>
      </c>
      <c r="F213" s="48" t="s">
        <v>6126</v>
      </c>
      <c r="G213" s="48">
        <v>2</v>
      </c>
      <c r="H213" s="75">
        <f t="shared" si="109"/>
        <v>0</v>
      </c>
      <c r="I213" s="74">
        <v>50</v>
      </c>
      <c r="J213" s="74">
        <f>I213</f>
        <v>50</v>
      </c>
      <c r="K213" s="48">
        <f>I213</f>
        <v>50</v>
      </c>
      <c r="L213" s="48"/>
      <c r="M213" s="48">
        <f t="shared" si="105"/>
        <v>50</v>
      </c>
      <c r="N213" s="48">
        <v>3</v>
      </c>
      <c r="O213" s="56">
        <v>881.71213</v>
      </c>
      <c r="P213" s="48" t="str">
        <f t="shared" si="119"/>
        <v>1898/19C SL</v>
      </c>
      <c r="Q213" s="76">
        <v>9</v>
      </c>
      <c r="R213" s="76">
        <v>24</v>
      </c>
      <c r="S213" s="49">
        <f t="shared" si="110"/>
        <v>0.12461538461538461</v>
      </c>
      <c r="T213" s="49">
        <f t="shared" si="120"/>
        <v>124.61538461538461</v>
      </c>
      <c r="U213" s="49">
        <v>159.76923076923075</v>
      </c>
      <c r="V213" s="49">
        <f t="shared" si="121"/>
        <v>0.15976923076923075</v>
      </c>
      <c r="W213" s="49">
        <f t="shared" si="129"/>
        <v>6.2307692307692308</v>
      </c>
      <c r="X213" s="90">
        <f>ROUND(S213*$X$4,0)</f>
        <v>1</v>
      </c>
      <c r="Y213" s="91">
        <f t="shared" si="106"/>
        <v>881.71213</v>
      </c>
      <c r="Z213" s="93">
        <f t="shared" si="128"/>
        <v>7</v>
      </c>
      <c r="AA213" s="94">
        <f t="shared" si="107"/>
        <v>6171.9849100000001</v>
      </c>
      <c r="AB213" s="97">
        <f>ROUND((S213*$AB$4)+Z213,0)</f>
        <v>8</v>
      </c>
      <c r="AC213" s="98">
        <f t="shared" si="108"/>
        <v>7053.69704</v>
      </c>
      <c r="AD213" s="77" t="s">
        <v>3</v>
      </c>
      <c r="AE213" s="54">
        <v>7053.69704</v>
      </c>
      <c r="AF213" s="17"/>
    </row>
    <row r="214" spans="1:32" ht="16.899999999999999" customHeight="1" x14ac:dyDescent="0.3">
      <c r="A214" s="73" t="s">
        <v>7</v>
      </c>
      <c r="B214" s="74" t="s">
        <v>2638</v>
      </c>
      <c r="C214" s="48" t="s">
        <v>1154</v>
      </c>
      <c r="D214" s="48">
        <v>1000</v>
      </c>
      <c r="E214" s="48">
        <v>621</v>
      </c>
      <c r="F214" s="48" t="s">
        <v>6128</v>
      </c>
      <c r="G214" s="48" t="s">
        <v>35</v>
      </c>
      <c r="H214" s="75">
        <f t="shared" si="109"/>
        <v>-0.62264150943396224</v>
      </c>
      <c r="I214" s="74">
        <v>20</v>
      </c>
      <c r="J214" s="74">
        <v>53</v>
      </c>
      <c r="K214" s="48">
        <f>I214</f>
        <v>20</v>
      </c>
      <c r="L214" s="48">
        <v>-4</v>
      </c>
      <c r="M214" s="48">
        <f t="shared" si="105"/>
        <v>16</v>
      </c>
      <c r="N214" s="48">
        <v>20</v>
      </c>
      <c r="O214" s="56">
        <v>95.24</v>
      </c>
      <c r="P214" s="48" t="str">
        <f t="shared" si="119"/>
        <v>5262C SL</v>
      </c>
      <c r="Q214" s="76">
        <v>2</v>
      </c>
      <c r="R214" s="76">
        <v>329</v>
      </c>
      <c r="S214" s="49">
        <f t="shared" si="110"/>
        <v>0.40115384615384614</v>
      </c>
      <c r="T214" s="49">
        <f t="shared" si="120"/>
        <v>401.15384615384613</v>
      </c>
      <c r="U214" s="49">
        <v>414.88461538461536</v>
      </c>
      <c r="V214" s="49">
        <f t="shared" si="121"/>
        <v>0.41488461538461535</v>
      </c>
      <c r="W214" s="49">
        <f t="shared" si="129"/>
        <v>6.4184615384615382</v>
      </c>
      <c r="X214" s="90">
        <f>ROUND(S214*$X$3,0)</f>
        <v>2</v>
      </c>
      <c r="Y214" s="91">
        <f t="shared" si="106"/>
        <v>190.48</v>
      </c>
      <c r="Z214" s="93">
        <f t="shared" si="128"/>
        <v>8</v>
      </c>
      <c r="AA214" s="94">
        <f t="shared" si="107"/>
        <v>761.92</v>
      </c>
      <c r="AB214" s="97">
        <f>ROUND((S214*$AB$4)+Z214,0)</f>
        <v>10</v>
      </c>
      <c r="AC214" s="98">
        <f t="shared" si="108"/>
        <v>952.4</v>
      </c>
      <c r="AD214" s="77" t="s">
        <v>3</v>
      </c>
      <c r="AE214" s="54">
        <v>952.4</v>
      </c>
      <c r="AF214" s="17"/>
    </row>
    <row r="215" spans="1:32" ht="16.899999999999999" customHeight="1" x14ac:dyDescent="0.3">
      <c r="A215" s="73" t="s">
        <v>7</v>
      </c>
      <c r="B215" s="74" t="s">
        <v>5582</v>
      </c>
      <c r="C215" s="48" t="s">
        <v>1797</v>
      </c>
      <c r="D215" s="48">
        <v>1500</v>
      </c>
      <c r="E215" s="48">
        <v>7880</v>
      </c>
      <c r="F215" s="48" t="s">
        <v>5908</v>
      </c>
      <c r="G215" s="48" t="s">
        <v>122</v>
      </c>
      <c r="H215" s="75">
        <f t="shared" si="109"/>
        <v>0.55555555555555558</v>
      </c>
      <c r="I215" s="74">
        <v>140</v>
      </c>
      <c r="J215" s="74">
        <v>90</v>
      </c>
      <c r="K215" s="48">
        <f>J215</f>
        <v>90</v>
      </c>
      <c r="L215" s="48">
        <f>$L$3</f>
        <v>-4</v>
      </c>
      <c r="M215" s="48">
        <f t="shared" si="105"/>
        <v>86</v>
      </c>
      <c r="N215" s="48">
        <v>104</v>
      </c>
      <c r="O215" s="56">
        <v>148.69999999999999</v>
      </c>
      <c r="P215" s="48" t="str">
        <f t="shared" si="119"/>
        <v>F221V1/8 BK</v>
      </c>
      <c r="Q215" s="76">
        <v>32</v>
      </c>
      <c r="R215" s="76">
        <v>104</v>
      </c>
      <c r="S215" s="49">
        <f t="shared" si="110"/>
        <v>0.4646153846153846</v>
      </c>
      <c r="T215" s="49">
        <f t="shared" si="120"/>
        <v>696.92307692307691</v>
      </c>
      <c r="U215" s="49">
        <v>1213.93</v>
      </c>
      <c r="V215" s="49">
        <f t="shared" si="121"/>
        <v>0.80928666666666671</v>
      </c>
      <c r="W215" s="49">
        <f t="shared" si="129"/>
        <v>39.956923076923076</v>
      </c>
      <c r="X215" s="90">
        <f>ROUND(S215*$X$4,0)</f>
        <v>2</v>
      </c>
      <c r="Y215" s="91">
        <f t="shared" si="106"/>
        <v>297.39999999999998</v>
      </c>
      <c r="Z215" s="93">
        <f t="shared" si="128"/>
        <v>42</v>
      </c>
      <c r="AA215" s="94">
        <f t="shared" si="107"/>
        <v>6245.4</v>
      </c>
      <c r="AB215" s="97">
        <f>ROUND((S215*$AB$4)+Z215,0)</f>
        <v>44</v>
      </c>
      <c r="AC215" s="98">
        <f t="shared" si="108"/>
        <v>6542.7999999999993</v>
      </c>
      <c r="AD215" s="77" t="s">
        <v>3</v>
      </c>
      <c r="AE215" s="54">
        <v>6542.7999999999993</v>
      </c>
      <c r="AF215" s="17"/>
    </row>
    <row r="216" spans="1:32" ht="16.899999999999999" customHeight="1" x14ac:dyDescent="0.3">
      <c r="A216" s="73" t="s">
        <v>35</v>
      </c>
      <c r="B216" s="74" t="s">
        <v>5765</v>
      </c>
      <c r="C216" s="48" t="s">
        <v>464</v>
      </c>
      <c r="D216" s="48">
        <v>1</v>
      </c>
      <c r="E216" s="48">
        <v>4013</v>
      </c>
      <c r="F216" s="48" t="s">
        <v>6180</v>
      </c>
      <c r="G216" s="48" t="s">
        <v>112</v>
      </c>
      <c r="H216" s="75">
        <f t="shared" si="109"/>
        <v>0.46666666666666667</v>
      </c>
      <c r="I216" s="74">
        <v>88</v>
      </c>
      <c r="J216" s="74">
        <v>60</v>
      </c>
      <c r="K216" s="48">
        <f>J216</f>
        <v>60</v>
      </c>
      <c r="L216" s="48">
        <f>$L$3</f>
        <v>-4</v>
      </c>
      <c r="M216" s="48">
        <f t="shared" si="105"/>
        <v>56</v>
      </c>
      <c r="N216" s="48">
        <v>10081</v>
      </c>
      <c r="O216" s="56">
        <v>0.09</v>
      </c>
      <c r="P216" s="48" t="str">
        <f t="shared" si="119"/>
        <v>2844/7 BR</v>
      </c>
      <c r="Q216" s="76" t="s">
        <v>6187</v>
      </c>
      <c r="R216" s="76" t="s">
        <v>6187</v>
      </c>
      <c r="S216" s="49">
        <f t="shared" si="110"/>
        <v>0</v>
      </c>
      <c r="T216" s="49">
        <f t="shared" si="120"/>
        <v>0</v>
      </c>
      <c r="U216" s="49">
        <v>37.5</v>
      </c>
      <c r="V216" s="49">
        <f t="shared" si="121"/>
        <v>37.5</v>
      </c>
      <c r="W216" s="49">
        <f t="shared" si="129"/>
        <v>0</v>
      </c>
      <c r="X216" s="90">
        <f>ROUND(V216*$X$4,0)</f>
        <v>188</v>
      </c>
      <c r="Y216" s="91">
        <f t="shared" si="106"/>
        <v>16.919999999999998</v>
      </c>
      <c r="Z216" s="93">
        <f>ROUND((V216*M216)+X216,0)</f>
        <v>2288</v>
      </c>
      <c r="AA216" s="94">
        <f t="shared" si="107"/>
        <v>205.92</v>
      </c>
      <c r="AB216" s="97">
        <f>ROUND((V216*$AB$4)+Z216,0)</f>
        <v>2476</v>
      </c>
      <c r="AC216" s="98">
        <f t="shared" si="108"/>
        <v>222.84</v>
      </c>
      <c r="AD216" s="77" t="s">
        <v>5889</v>
      </c>
      <c r="AE216" s="54">
        <v>222.84</v>
      </c>
      <c r="AF216" s="17"/>
    </row>
    <row r="217" spans="1:32" ht="16.899999999999999" customHeight="1" x14ac:dyDescent="0.3">
      <c r="A217" s="73" t="s">
        <v>7</v>
      </c>
      <c r="B217" s="74" t="s">
        <v>1858</v>
      </c>
      <c r="C217" s="48" t="s">
        <v>1370</v>
      </c>
      <c r="D217" s="48">
        <v>1</v>
      </c>
      <c r="E217" s="48">
        <v>2834</v>
      </c>
      <c r="F217" s="48" t="s">
        <v>6126</v>
      </c>
      <c r="G217" s="48">
        <v>2</v>
      </c>
      <c r="H217" s="75">
        <f t="shared" si="109"/>
        <v>-0.55555555555555558</v>
      </c>
      <c r="I217" s="74">
        <v>40</v>
      </c>
      <c r="J217" s="74">
        <v>90</v>
      </c>
      <c r="K217" s="48">
        <f>I217</f>
        <v>40</v>
      </c>
      <c r="L217" s="48"/>
      <c r="M217" s="48">
        <f t="shared" si="105"/>
        <v>40</v>
      </c>
      <c r="N217" s="48">
        <v>37493</v>
      </c>
      <c r="O217" s="56">
        <v>0.17984</v>
      </c>
      <c r="P217" s="48" t="str">
        <f t="shared" si="119"/>
        <v>65803 SL</v>
      </c>
      <c r="Q217" s="76" t="s">
        <v>6187</v>
      </c>
      <c r="R217" s="76" t="s">
        <v>6187</v>
      </c>
      <c r="S217" s="49">
        <f t="shared" si="110"/>
        <v>0</v>
      </c>
      <c r="T217" s="49">
        <f t="shared" si="120"/>
        <v>0</v>
      </c>
      <c r="U217" s="49">
        <v>485.84615384615392</v>
      </c>
      <c r="V217" s="49">
        <f t="shared" si="121"/>
        <v>485.84615384615392</v>
      </c>
      <c r="W217" s="49">
        <f>V217*M217</f>
        <v>19433.846153846156</v>
      </c>
      <c r="X217" s="90">
        <f>ROUNDUP(S217*$X$4,0)</f>
        <v>0</v>
      </c>
      <c r="Y217" s="91">
        <f t="shared" si="106"/>
        <v>0</v>
      </c>
      <c r="Z217" s="93">
        <f>ROUND((S217*M217)+X217,0)</f>
        <v>0</v>
      </c>
      <c r="AA217" s="94">
        <f t="shared" si="107"/>
        <v>0</v>
      </c>
      <c r="AB217" s="97">
        <f>ROUND((S217*$AB$4)+Z217,0)</f>
        <v>0</v>
      </c>
      <c r="AC217" s="98">
        <f t="shared" si="108"/>
        <v>0</v>
      </c>
      <c r="AD217" s="77" t="s">
        <v>3</v>
      </c>
      <c r="AE217" s="54">
        <v>0</v>
      </c>
      <c r="AF217" s="17"/>
    </row>
    <row r="218" spans="1:32" ht="16.899999999999999" customHeight="1" x14ac:dyDescent="0.3">
      <c r="A218" s="73" t="s">
        <v>35</v>
      </c>
      <c r="B218" s="74" t="s">
        <v>838</v>
      </c>
      <c r="C218" s="48" t="s">
        <v>464</v>
      </c>
      <c r="D218" s="48">
        <v>1</v>
      </c>
      <c r="E218" s="48">
        <v>4013</v>
      </c>
      <c r="F218" s="48" t="s">
        <v>6180</v>
      </c>
      <c r="G218" s="48" t="s">
        <v>112</v>
      </c>
      <c r="H218" s="75">
        <f t="shared" si="109"/>
        <v>0.46666666666666667</v>
      </c>
      <c r="I218" s="74">
        <v>88</v>
      </c>
      <c r="J218" s="74">
        <v>60</v>
      </c>
      <c r="K218" s="48">
        <f>J218</f>
        <v>60</v>
      </c>
      <c r="L218" s="48">
        <f>$L$3</f>
        <v>-4</v>
      </c>
      <c r="M218" s="48">
        <f t="shared" si="105"/>
        <v>56</v>
      </c>
      <c r="N218" s="48">
        <v>9101</v>
      </c>
      <c r="O218" s="56">
        <v>0.09</v>
      </c>
      <c r="P218" s="48" t="str">
        <f t="shared" si="119"/>
        <v>2844/7 YL</v>
      </c>
      <c r="Q218" s="76" t="s">
        <v>6187</v>
      </c>
      <c r="R218" s="76" t="s">
        <v>6187</v>
      </c>
      <c r="S218" s="49">
        <f t="shared" si="110"/>
        <v>0</v>
      </c>
      <c r="T218" s="49">
        <f t="shared" si="120"/>
        <v>0</v>
      </c>
      <c r="U218" s="49">
        <v>132.34615384615384</v>
      </c>
      <c r="V218" s="49">
        <f t="shared" si="121"/>
        <v>132.34615384615384</v>
      </c>
      <c r="W218" s="49">
        <f t="shared" ref="W218:W229" si="130">S218*M218</f>
        <v>0</v>
      </c>
      <c r="X218" s="90">
        <f>ROUND(V218*$X$4,0)</f>
        <v>662</v>
      </c>
      <c r="Y218" s="91">
        <f t="shared" si="106"/>
        <v>59.58</v>
      </c>
      <c r="Z218" s="93">
        <f>ROUND((V218*M218)+X218,0)</f>
        <v>8073</v>
      </c>
      <c r="AA218" s="94">
        <f t="shared" si="107"/>
        <v>726.56999999999994</v>
      </c>
      <c r="AB218" s="97">
        <f>ROUND((V218*$AB$4)+Z218,0)</f>
        <v>8735</v>
      </c>
      <c r="AC218" s="98">
        <f t="shared" si="108"/>
        <v>786.15</v>
      </c>
      <c r="AD218" s="77" t="s">
        <v>5889</v>
      </c>
      <c r="AE218" s="54">
        <v>786.15</v>
      </c>
      <c r="AF218" s="17"/>
    </row>
    <row r="219" spans="1:32" ht="16.899999999999999" customHeight="1" x14ac:dyDescent="0.3">
      <c r="A219" s="73" t="s">
        <v>7</v>
      </c>
      <c r="B219" s="74" t="s">
        <v>4323</v>
      </c>
      <c r="C219" s="48" t="s">
        <v>3399</v>
      </c>
      <c r="D219" s="48">
        <v>1000</v>
      </c>
      <c r="E219" s="48">
        <v>621</v>
      </c>
      <c r="F219" s="48" t="s">
        <v>6128</v>
      </c>
      <c r="G219" s="48" t="s">
        <v>35</v>
      </c>
      <c r="H219" s="75">
        <f t="shared" si="109"/>
        <v>-0.45833333333333331</v>
      </c>
      <c r="I219" s="74">
        <v>26</v>
      </c>
      <c r="J219" s="74">
        <v>48</v>
      </c>
      <c r="K219" s="48">
        <f>I219</f>
        <v>26</v>
      </c>
      <c r="L219" s="48">
        <f>$L$3</f>
        <v>-4</v>
      </c>
      <c r="M219" s="48">
        <f t="shared" si="105"/>
        <v>22</v>
      </c>
      <c r="N219" s="48">
        <v>8</v>
      </c>
      <c r="O219" s="56">
        <v>256.49</v>
      </c>
      <c r="P219" s="48" t="str">
        <f t="shared" si="119"/>
        <v>76021 BK</v>
      </c>
      <c r="Q219" s="76">
        <v>20</v>
      </c>
      <c r="R219" s="76">
        <v>86</v>
      </c>
      <c r="S219" s="49">
        <f t="shared" si="110"/>
        <v>0.31461538461538463</v>
      </c>
      <c r="T219" s="49">
        <f t="shared" si="120"/>
        <v>314.61538461538464</v>
      </c>
      <c r="U219" s="49">
        <v>331.73076923076928</v>
      </c>
      <c r="V219" s="49">
        <f t="shared" si="121"/>
        <v>0.33173076923076927</v>
      </c>
      <c r="W219" s="49">
        <f t="shared" si="130"/>
        <v>6.9215384615384616</v>
      </c>
      <c r="X219" s="90">
        <f>ROUND(S219*$X$4,0)</f>
        <v>2</v>
      </c>
      <c r="Y219" s="91">
        <f t="shared" si="106"/>
        <v>512.98</v>
      </c>
      <c r="Z219" s="93">
        <f>ROUND((S219*M219)+X219,0)</f>
        <v>9</v>
      </c>
      <c r="AA219" s="94">
        <f t="shared" si="107"/>
        <v>2308.41</v>
      </c>
      <c r="AB219" s="97">
        <f>ROUND((S219*$AB$4)+Z219,0)</f>
        <v>11</v>
      </c>
      <c r="AC219" s="98">
        <f t="shared" si="108"/>
        <v>2821.3900000000003</v>
      </c>
      <c r="AD219" s="77" t="s">
        <v>5890</v>
      </c>
      <c r="AE219" s="54">
        <v>2821.3900000000003</v>
      </c>
      <c r="AF219" s="17"/>
    </row>
    <row r="220" spans="1:32" ht="16.899999999999999" customHeight="1" x14ac:dyDescent="0.3">
      <c r="A220" s="73" t="s">
        <v>35</v>
      </c>
      <c r="B220" s="74" t="s">
        <v>3342</v>
      </c>
      <c r="C220" s="48" t="s">
        <v>464</v>
      </c>
      <c r="D220" s="48">
        <v>1</v>
      </c>
      <c r="E220" s="48">
        <v>4013</v>
      </c>
      <c r="F220" s="48" t="s">
        <v>6180</v>
      </c>
      <c r="G220" s="48" t="s">
        <v>112</v>
      </c>
      <c r="H220" s="75">
        <f t="shared" si="109"/>
        <v>0.55000000000000004</v>
      </c>
      <c r="I220" s="74">
        <v>93</v>
      </c>
      <c r="J220" s="74">
        <v>60</v>
      </c>
      <c r="K220" s="48">
        <f>J220</f>
        <v>60</v>
      </c>
      <c r="L220" s="48">
        <f>$L$3</f>
        <v>-4</v>
      </c>
      <c r="M220" s="48">
        <f t="shared" si="105"/>
        <v>56</v>
      </c>
      <c r="N220" s="48">
        <v>70668</v>
      </c>
      <c r="O220" s="56">
        <v>0.09</v>
      </c>
      <c r="P220" s="48" t="str">
        <f t="shared" si="119"/>
        <v>5854/7 YL</v>
      </c>
      <c r="Q220" s="76" t="s">
        <v>6187</v>
      </c>
      <c r="R220" s="76" t="s">
        <v>6187</v>
      </c>
      <c r="S220" s="49">
        <f t="shared" si="110"/>
        <v>0</v>
      </c>
      <c r="T220" s="49">
        <f t="shared" si="120"/>
        <v>0</v>
      </c>
      <c r="U220" s="49">
        <v>315.53846153846149</v>
      </c>
      <c r="V220" s="49">
        <f t="shared" si="121"/>
        <v>315.53846153846149</v>
      </c>
      <c r="W220" s="49">
        <f t="shared" si="130"/>
        <v>0</v>
      </c>
      <c r="X220" s="90">
        <f>ROUND(V220*$X$4,0)</f>
        <v>1578</v>
      </c>
      <c r="Y220" s="91">
        <f t="shared" si="106"/>
        <v>142.01999999999998</v>
      </c>
      <c r="Z220" s="93">
        <f>ROUND((V220*M220)+X220,0)</f>
        <v>19248</v>
      </c>
      <c r="AA220" s="94">
        <f t="shared" si="107"/>
        <v>1732.32</v>
      </c>
      <c r="AB220" s="97">
        <f>ROUND((V220*$AB$4)+Z220,0)</f>
        <v>20826</v>
      </c>
      <c r="AC220" s="98">
        <f t="shared" si="108"/>
        <v>1874.34</v>
      </c>
      <c r="AD220" s="77" t="s">
        <v>5889</v>
      </c>
      <c r="AE220" s="54">
        <v>1874.34</v>
      </c>
      <c r="AF220" s="17"/>
    </row>
    <row r="221" spans="1:32" ht="16.899999999999999" customHeight="1" x14ac:dyDescent="0.3">
      <c r="A221" s="73" t="s">
        <v>7</v>
      </c>
      <c r="B221" s="74" t="s">
        <v>499</v>
      </c>
      <c r="C221" s="48" t="s">
        <v>10</v>
      </c>
      <c r="D221" s="48">
        <v>1000</v>
      </c>
      <c r="E221" s="48">
        <v>2834</v>
      </c>
      <c r="F221" s="48" t="s">
        <v>6126</v>
      </c>
      <c r="G221" s="48">
        <v>2</v>
      </c>
      <c r="H221" s="75">
        <f t="shared" ref="H221:H268" si="131">(I221-J221)/J221</f>
        <v>-0.65</v>
      </c>
      <c r="I221" s="74">
        <v>35</v>
      </c>
      <c r="J221" s="74">
        <v>100</v>
      </c>
      <c r="K221" s="48">
        <f>I221</f>
        <v>35</v>
      </c>
      <c r="L221" s="48"/>
      <c r="M221" s="48">
        <f t="shared" ref="M221:M267" si="132">K221+L221</f>
        <v>35</v>
      </c>
      <c r="N221" s="48">
        <v>159</v>
      </c>
      <c r="O221" s="56">
        <v>144.32</v>
      </c>
      <c r="P221" s="48" t="str">
        <f t="shared" si="119"/>
        <v>1899C SL</v>
      </c>
      <c r="Q221" s="76">
        <v>131</v>
      </c>
      <c r="R221" s="76">
        <v>405</v>
      </c>
      <c r="S221" s="49">
        <f t="shared" ref="S221:S268" si="133">((Q221/65*0.7)+(R221/260*0.3))</f>
        <v>1.878076923076923</v>
      </c>
      <c r="T221" s="49">
        <f t="shared" si="120"/>
        <v>1878.0769230769229</v>
      </c>
      <c r="U221" s="49">
        <v>2294.0769230769229</v>
      </c>
      <c r="V221" s="49">
        <f t="shared" si="121"/>
        <v>2.2940769230769229</v>
      </c>
      <c r="W221" s="49">
        <f t="shared" si="130"/>
        <v>65.732692307692304</v>
      </c>
      <c r="X221" s="90">
        <f>ROUND(S221*$X$4,0)</f>
        <v>9</v>
      </c>
      <c r="Y221" s="91">
        <f t="shared" ref="Y221:Y267" si="134">X221*O221</f>
        <v>1298.8799999999999</v>
      </c>
      <c r="Z221" s="93">
        <f t="shared" ref="Z221:Z229" si="135">ROUND((S221*M221)+X221,0)</f>
        <v>75</v>
      </c>
      <c r="AA221" s="94">
        <f t="shared" ref="AA221:AA267" si="136">Z221*O221</f>
        <v>10824</v>
      </c>
      <c r="AB221" s="97">
        <f t="shared" ref="AB221:AB229" si="137">ROUND((S221*$AB$4)+Z221,0)</f>
        <v>84</v>
      </c>
      <c r="AC221" s="98">
        <f t="shared" ref="AC221:AC267" si="138">AB221*O221</f>
        <v>12122.88</v>
      </c>
      <c r="AD221" s="77" t="s">
        <v>3</v>
      </c>
      <c r="AE221" s="54">
        <v>12122.88</v>
      </c>
      <c r="AF221" s="17"/>
    </row>
    <row r="222" spans="1:32" ht="16.899999999999999" customHeight="1" x14ac:dyDescent="0.3">
      <c r="A222" s="73" t="s">
        <v>35</v>
      </c>
      <c r="B222" s="74" t="s">
        <v>3698</v>
      </c>
      <c r="C222" s="48" t="s">
        <v>1797</v>
      </c>
      <c r="D222" s="48">
        <v>400</v>
      </c>
      <c r="E222" s="48">
        <v>7880</v>
      </c>
      <c r="F222" s="48" t="s">
        <v>5908</v>
      </c>
      <c r="G222" s="48" t="s">
        <v>122</v>
      </c>
      <c r="H222" s="75">
        <f t="shared" si="131"/>
        <v>0.55555555555555558</v>
      </c>
      <c r="I222" s="74">
        <v>140</v>
      </c>
      <c r="J222" s="74">
        <v>90</v>
      </c>
      <c r="K222" s="48">
        <f>J222</f>
        <v>90</v>
      </c>
      <c r="L222" s="48">
        <f>$L$3</f>
        <v>-4</v>
      </c>
      <c r="M222" s="48">
        <f t="shared" si="132"/>
        <v>86</v>
      </c>
      <c r="N222" s="48">
        <v>11</v>
      </c>
      <c r="O222" s="56">
        <v>69.371430000000004</v>
      </c>
      <c r="P222" s="48" t="str">
        <f t="shared" si="119"/>
        <v>F221B3/8 CL</v>
      </c>
      <c r="Q222" s="76">
        <v>2</v>
      </c>
      <c r="R222" s="76">
        <v>39</v>
      </c>
      <c r="S222" s="49">
        <f t="shared" si="133"/>
        <v>6.6538461538461532E-2</v>
      </c>
      <c r="T222" s="49">
        <f t="shared" si="120"/>
        <v>26.615384615384613</v>
      </c>
      <c r="U222" s="49">
        <v>48.153846153846146</v>
      </c>
      <c r="V222" s="49">
        <f t="shared" si="121"/>
        <v>0.12038461538461537</v>
      </c>
      <c r="W222" s="49">
        <f t="shared" si="130"/>
        <v>5.7223076923076919</v>
      </c>
      <c r="X222" s="90">
        <f>ROUND(S222*$X$4,0)</f>
        <v>0</v>
      </c>
      <c r="Y222" s="91">
        <f t="shared" si="134"/>
        <v>0</v>
      </c>
      <c r="Z222" s="93">
        <f t="shared" si="135"/>
        <v>6</v>
      </c>
      <c r="AA222" s="94">
        <f t="shared" si="136"/>
        <v>416.22858000000002</v>
      </c>
      <c r="AB222" s="97">
        <f t="shared" si="137"/>
        <v>6</v>
      </c>
      <c r="AC222" s="98">
        <f t="shared" si="138"/>
        <v>416.22858000000002</v>
      </c>
      <c r="AD222" s="77" t="s">
        <v>3</v>
      </c>
      <c r="AE222" s="54">
        <v>416.22858000000002</v>
      </c>
      <c r="AF222" s="17"/>
    </row>
    <row r="223" spans="1:32" ht="16.899999999999999" customHeight="1" x14ac:dyDescent="0.3">
      <c r="A223" s="73" t="s">
        <v>7</v>
      </c>
      <c r="B223" s="74" t="s">
        <v>4190</v>
      </c>
      <c r="C223" s="48" t="s">
        <v>34</v>
      </c>
      <c r="D223" s="48">
        <v>100</v>
      </c>
      <c r="E223" s="48">
        <v>1202</v>
      </c>
      <c r="F223" s="48" t="s">
        <v>6130</v>
      </c>
      <c r="G223" s="48" t="s">
        <v>35</v>
      </c>
      <c r="H223" s="75">
        <f t="shared" si="131"/>
        <v>0</v>
      </c>
      <c r="I223" s="74">
        <v>24</v>
      </c>
      <c r="J223" s="74">
        <v>24</v>
      </c>
      <c r="K223" s="48">
        <f t="shared" ref="K223:K228" si="139">I223</f>
        <v>24</v>
      </c>
      <c r="L223" s="48">
        <f>$L$3</f>
        <v>-4</v>
      </c>
      <c r="M223" s="48">
        <f t="shared" si="132"/>
        <v>20</v>
      </c>
      <c r="N223" s="48">
        <v>86</v>
      </c>
      <c r="O223" s="56">
        <v>29.54</v>
      </c>
      <c r="P223" s="48" t="str">
        <f t="shared" si="119"/>
        <v>PF2002 NA</v>
      </c>
      <c r="Q223" s="76">
        <v>97</v>
      </c>
      <c r="R223" s="76">
        <v>349</v>
      </c>
      <c r="S223" s="49">
        <f t="shared" si="133"/>
        <v>1.4473076923076922</v>
      </c>
      <c r="T223" s="49">
        <f t="shared" si="120"/>
        <v>144.73076923076923</v>
      </c>
      <c r="U223" s="49">
        <v>150.04807692307691</v>
      </c>
      <c r="V223" s="49">
        <f t="shared" si="121"/>
        <v>1.5004807692307691</v>
      </c>
      <c r="W223" s="49">
        <f t="shared" si="130"/>
        <v>28.946153846153845</v>
      </c>
      <c r="X223" s="90">
        <f>ROUND(S223*$X$3,0)</f>
        <v>9</v>
      </c>
      <c r="Y223" s="91">
        <f t="shared" si="134"/>
        <v>265.86</v>
      </c>
      <c r="Z223" s="93">
        <f t="shared" si="135"/>
        <v>38</v>
      </c>
      <c r="AA223" s="94">
        <f t="shared" si="136"/>
        <v>1122.52</v>
      </c>
      <c r="AB223" s="97">
        <f t="shared" si="137"/>
        <v>45</v>
      </c>
      <c r="AC223" s="98">
        <f t="shared" si="138"/>
        <v>1329.3</v>
      </c>
      <c r="AD223" s="77" t="s">
        <v>3</v>
      </c>
      <c r="AE223" s="54">
        <v>1329.3</v>
      </c>
      <c r="AF223" s="17"/>
    </row>
    <row r="224" spans="1:32" ht="16.899999999999999" customHeight="1" x14ac:dyDescent="0.3">
      <c r="A224" s="73" t="s">
        <v>7</v>
      </c>
      <c r="B224" s="74" t="s">
        <v>310</v>
      </c>
      <c r="C224" s="48" t="s">
        <v>10</v>
      </c>
      <c r="D224" s="48">
        <v>1000</v>
      </c>
      <c r="E224" s="48">
        <v>2834</v>
      </c>
      <c r="F224" s="48" t="s">
        <v>6126</v>
      </c>
      <c r="G224" s="48">
        <v>2</v>
      </c>
      <c r="H224" s="75">
        <f t="shared" si="131"/>
        <v>0</v>
      </c>
      <c r="I224" s="74">
        <v>30</v>
      </c>
      <c r="J224" s="74">
        <f t="shared" ref="J224:J225" si="140">I224</f>
        <v>30</v>
      </c>
      <c r="K224" s="48">
        <f t="shared" si="139"/>
        <v>30</v>
      </c>
      <c r="L224" s="48"/>
      <c r="M224" s="48">
        <f t="shared" si="132"/>
        <v>30</v>
      </c>
      <c r="N224" s="48">
        <v>0</v>
      </c>
      <c r="O224" s="56">
        <v>183.39420999999999</v>
      </c>
      <c r="P224" s="48" t="str">
        <f t="shared" si="119"/>
        <v>1746C SL</v>
      </c>
      <c r="Q224" s="76">
        <v>4</v>
      </c>
      <c r="R224" s="76">
        <v>8</v>
      </c>
      <c r="S224" s="49">
        <f t="shared" si="133"/>
        <v>5.2307692307692305E-2</v>
      </c>
      <c r="T224" s="49">
        <f t="shared" si="120"/>
        <v>52.307692307692307</v>
      </c>
      <c r="U224" s="49">
        <v>74.038461538461533</v>
      </c>
      <c r="V224" s="49">
        <f t="shared" si="121"/>
        <v>7.4038461538461539E-2</v>
      </c>
      <c r="W224" s="49">
        <f t="shared" si="130"/>
        <v>1.5692307692307692</v>
      </c>
      <c r="X224" s="90">
        <f>ROUND(S224*$X$4,0)</f>
        <v>0</v>
      </c>
      <c r="Y224" s="91">
        <f t="shared" si="134"/>
        <v>0</v>
      </c>
      <c r="Z224" s="93">
        <f t="shared" si="135"/>
        <v>2</v>
      </c>
      <c r="AA224" s="94">
        <f t="shared" si="136"/>
        <v>366.78841999999997</v>
      </c>
      <c r="AB224" s="97">
        <f t="shared" si="137"/>
        <v>2</v>
      </c>
      <c r="AC224" s="98">
        <f t="shared" si="138"/>
        <v>366.78841999999997</v>
      </c>
      <c r="AD224" s="77" t="s">
        <v>3</v>
      </c>
      <c r="AE224" s="54">
        <v>366.78841999999997</v>
      </c>
      <c r="AF224" s="17"/>
    </row>
    <row r="225" spans="1:32" ht="16.899999999999999" customHeight="1" x14ac:dyDescent="0.3">
      <c r="A225" s="73" t="s">
        <v>7</v>
      </c>
      <c r="B225" s="74" t="s">
        <v>311</v>
      </c>
      <c r="C225" s="48" t="s">
        <v>10</v>
      </c>
      <c r="D225" s="48">
        <v>100</v>
      </c>
      <c r="E225" s="48">
        <v>2834</v>
      </c>
      <c r="F225" s="48" t="s">
        <v>6126</v>
      </c>
      <c r="G225" s="48">
        <v>2</v>
      </c>
      <c r="H225" s="75">
        <f t="shared" si="131"/>
        <v>0</v>
      </c>
      <c r="I225" s="74">
        <v>30</v>
      </c>
      <c r="J225" s="74">
        <f t="shared" si="140"/>
        <v>30</v>
      </c>
      <c r="K225" s="48">
        <f t="shared" si="139"/>
        <v>30</v>
      </c>
      <c r="L225" s="48"/>
      <c r="M225" s="48">
        <f t="shared" si="132"/>
        <v>30</v>
      </c>
      <c r="N225" s="48">
        <v>0</v>
      </c>
      <c r="O225" s="56">
        <v>19.048449999999999</v>
      </c>
      <c r="P225" s="48" t="str">
        <f t="shared" si="119"/>
        <v>1746C SL</v>
      </c>
      <c r="Q225" s="76">
        <v>6</v>
      </c>
      <c r="R225" s="76">
        <v>24</v>
      </c>
      <c r="S225" s="49">
        <f t="shared" si="133"/>
        <v>9.2307692307692313E-2</v>
      </c>
      <c r="T225" s="49">
        <f t="shared" si="120"/>
        <v>9.2307692307692317</v>
      </c>
      <c r="U225" s="49">
        <v>74.038461538461533</v>
      </c>
      <c r="V225" s="49">
        <f t="shared" si="121"/>
        <v>0.74038461538461531</v>
      </c>
      <c r="W225" s="49">
        <f t="shared" si="130"/>
        <v>2.7692307692307692</v>
      </c>
      <c r="X225" s="90">
        <f>ROUND(S225*$X$4,0)</f>
        <v>0</v>
      </c>
      <c r="Y225" s="91">
        <f t="shared" si="134"/>
        <v>0</v>
      </c>
      <c r="Z225" s="93">
        <f t="shared" si="135"/>
        <v>3</v>
      </c>
      <c r="AA225" s="94">
        <f t="shared" si="136"/>
        <v>57.145349999999993</v>
      </c>
      <c r="AB225" s="97">
        <f t="shared" si="137"/>
        <v>3</v>
      </c>
      <c r="AC225" s="98">
        <f t="shared" si="138"/>
        <v>57.145349999999993</v>
      </c>
      <c r="AD225" s="77" t="s">
        <v>3</v>
      </c>
      <c r="AE225" s="54">
        <v>57.145349999999993</v>
      </c>
      <c r="AF225" s="17"/>
    </row>
    <row r="226" spans="1:32" ht="16.899999999999999" customHeight="1" x14ac:dyDescent="0.3">
      <c r="A226" s="73" t="s">
        <v>7</v>
      </c>
      <c r="B226" s="74" t="s">
        <v>313</v>
      </c>
      <c r="C226" s="48" t="s">
        <v>10</v>
      </c>
      <c r="D226" s="48">
        <v>100</v>
      </c>
      <c r="E226" s="48">
        <v>2834</v>
      </c>
      <c r="F226" s="48" t="s">
        <v>6126</v>
      </c>
      <c r="G226" s="48">
        <v>2</v>
      </c>
      <c r="H226" s="75">
        <f t="shared" si="131"/>
        <v>0</v>
      </c>
      <c r="I226" s="74">
        <v>30</v>
      </c>
      <c r="J226" s="74">
        <f t="shared" ref="J226:J227" si="141">I226</f>
        <v>30</v>
      </c>
      <c r="K226" s="48">
        <f t="shared" si="139"/>
        <v>30</v>
      </c>
      <c r="L226" s="48"/>
      <c r="M226" s="48">
        <f t="shared" si="132"/>
        <v>30</v>
      </c>
      <c r="N226" s="48">
        <v>0</v>
      </c>
      <c r="O226" s="56">
        <v>34.008859999999999</v>
      </c>
      <c r="P226" s="48" t="str">
        <f t="shared" si="119"/>
        <v>1747/4C SL</v>
      </c>
      <c r="Q226" s="76">
        <v>11</v>
      </c>
      <c r="R226" s="76">
        <v>12</v>
      </c>
      <c r="S226" s="49">
        <f t="shared" si="133"/>
        <v>0.13230769230769232</v>
      </c>
      <c r="T226" s="49">
        <f t="shared" si="120"/>
        <v>13.230769230769232</v>
      </c>
      <c r="U226" s="49">
        <v>30.923076923076923</v>
      </c>
      <c r="V226" s="49">
        <f t="shared" si="121"/>
        <v>0.30923076923076925</v>
      </c>
      <c r="W226" s="49">
        <f t="shared" si="130"/>
        <v>3.9692307692307698</v>
      </c>
      <c r="X226" s="90">
        <f>ROUND(S226*$X$4,0)</f>
        <v>1</v>
      </c>
      <c r="Y226" s="91">
        <f t="shared" si="134"/>
        <v>34.008859999999999</v>
      </c>
      <c r="Z226" s="93">
        <f t="shared" si="135"/>
        <v>5</v>
      </c>
      <c r="AA226" s="94">
        <f t="shared" si="136"/>
        <v>170.04429999999999</v>
      </c>
      <c r="AB226" s="97">
        <f t="shared" si="137"/>
        <v>6</v>
      </c>
      <c r="AC226" s="98">
        <f t="shared" si="138"/>
        <v>204.05315999999999</v>
      </c>
      <c r="AD226" s="77" t="s">
        <v>3</v>
      </c>
      <c r="AE226" s="54">
        <v>204.05315999999999</v>
      </c>
      <c r="AF226" s="17"/>
    </row>
    <row r="227" spans="1:32" ht="16.899999999999999" customHeight="1" x14ac:dyDescent="0.3">
      <c r="A227" s="73" t="s">
        <v>35</v>
      </c>
      <c r="B227" s="74" t="s">
        <v>3040</v>
      </c>
      <c r="C227" s="48" t="s">
        <v>1370</v>
      </c>
      <c r="D227" s="48">
        <v>1000</v>
      </c>
      <c r="E227" s="48">
        <v>2834</v>
      </c>
      <c r="F227" s="48" t="s">
        <v>6126</v>
      </c>
      <c r="G227" s="48">
        <v>2</v>
      </c>
      <c r="H227" s="75">
        <f t="shared" si="131"/>
        <v>0</v>
      </c>
      <c r="I227" s="74">
        <v>50</v>
      </c>
      <c r="J227" s="74">
        <f t="shared" si="141"/>
        <v>50</v>
      </c>
      <c r="K227" s="48">
        <f t="shared" si="139"/>
        <v>50</v>
      </c>
      <c r="L227" s="48"/>
      <c r="M227" s="48">
        <f t="shared" si="132"/>
        <v>50</v>
      </c>
      <c r="N227" s="48">
        <v>0</v>
      </c>
      <c r="O227" s="56">
        <v>961.14044999999999</v>
      </c>
      <c r="P227" s="48" t="str">
        <f t="shared" si="119"/>
        <v>65204 SL</v>
      </c>
      <c r="Q227" s="76">
        <v>2</v>
      </c>
      <c r="R227" s="76">
        <v>3</v>
      </c>
      <c r="S227" s="49">
        <f t="shared" si="133"/>
        <v>2.4999999999999998E-2</v>
      </c>
      <c r="T227" s="49">
        <f t="shared" si="120"/>
        <v>24.999999999999996</v>
      </c>
      <c r="U227" s="49">
        <v>36.84615384615384</v>
      </c>
      <c r="V227" s="49">
        <f t="shared" si="121"/>
        <v>3.6846153846153841E-2</v>
      </c>
      <c r="W227" s="49">
        <f t="shared" si="130"/>
        <v>1.25</v>
      </c>
      <c r="X227" s="90">
        <f>ROUND(S227*$X$4,0)</f>
        <v>0</v>
      </c>
      <c r="Y227" s="91">
        <f t="shared" si="134"/>
        <v>0</v>
      </c>
      <c r="Z227" s="93">
        <f t="shared" si="135"/>
        <v>1</v>
      </c>
      <c r="AA227" s="94">
        <f t="shared" si="136"/>
        <v>961.14044999999999</v>
      </c>
      <c r="AB227" s="97">
        <f t="shared" si="137"/>
        <v>1</v>
      </c>
      <c r="AC227" s="98">
        <f t="shared" si="138"/>
        <v>961.14044999999999</v>
      </c>
      <c r="AD227" s="77" t="s">
        <v>3</v>
      </c>
      <c r="AE227" s="54">
        <v>961.14044999999999</v>
      </c>
      <c r="AF227" s="17"/>
    </row>
    <row r="228" spans="1:32" ht="16.899999999999999" customHeight="1" x14ac:dyDescent="0.3">
      <c r="A228" s="73" t="s">
        <v>7</v>
      </c>
      <c r="B228" s="74" t="s">
        <v>3138</v>
      </c>
      <c r="C228" s="48" t="s">
        <v>34</v>
      </c>
      <c r="D228" s="48">
        <v>500</v>
      </c>
      <c r="E228" s="48">
        <v>3001</v>
      </c>
      <c r="F228" s="48" t="s">
        <v>6123</v>
      </c>
      <c r="G228" s="48" t="s">
        <v>3680</v>
      </c>
      <c r="H228" s="75">
        <f t="shared" si="131"/>
        <v>0</v>
      </c>
      <c r="I228" s="74">
        <v>24</v>
      </c>
      <c r="J228" s="74">
        <v>24</v>
      </c>
      <c r="K228" s="48">
        <f t="shared" si="139"/>
        <v>24</v>
      </c>
      <c r="L228" s="48">
        <f>$L$3</f>
        <v>-4</v>
      </c>
      <c r="M228" s="48">
        <f t="shared" si="132"/>
        <v>20</v>
      </c>
      <c r="N228" s="48">
        <v>84</v>
      </c>
      <c r="O228" s="56">
        <v>32.5</v>
      </c>
      <c r="P228" s="48" t="str">
        <f t="shared" si="119"/>
        <v>G1201/4 BK</v>
      </c>
      <c r="Q228" s="76">
        <v>500</v>
      </c>
      <c r="R228" s="76">
        <v>1153</v>
      </c>
      <c r="S228" s="49">
        <f t="shared" si="133"/>
        <v>6.7149999999999999</v>
      </c>
      <c r="T228" s="49">
        <f t="shared" si="120"/>
        <v>3357.5</v>
      </c>
      <c r="U228" s="49">
        <v>4144.8461538461543</v>
      </c>
      <c r="V228" s="49">
        <f t="shared" si="121"/>
        <v>8.2896923076923077</v>
      </c>
      <c r="W228" s="49">
        <f t="shared" si="130"/>
        <v>134.30000000000001</v>
      </c>
      <c r="X228" s="90">
        <f>ROUND(S228*$X$3,0)</f>
        <v>40</v>
      </c>
      <c r="Y228" s="91">
        <f t="shared" si="134"/>
        <v>1300</v>
      </c>
      <c r="Z228" s="93">
        <f t="shared" si="135"/>
        <v>174</v>
      </c>
      <c r="AA228" s="94">
        <f t="shared" si="136"/>
        <v>5655</v>
      </c>
      <c r="AB228" s="97">
        <f t="shared" si="137"/>
        <v>208</v>
      </c>
      <c r="AC228" s="98">
        <f t="shared" si="138"/>
        <v>6760</v>
      </c>
      <c r="AD228" s="77" t="s">
        <v>3</v>
      </c>
      <c r="AE228" s="54">
        <v>6760</v>
      </c>
      <c r="AF228" s="17"/>
    </row>
    <row r="229" spans="1:32" ht="16.899999999999999" customHeight="1" x14ac:dyDescent="0.3">
      <c r="A229" s="73" t="s">
        <v>7</v>
      </c>
      <c r="B229" s="74" t="s">
        <v>3846</v>
      </c>
      <c r="C229" s="48" t="s">
        <v>1797</v>
      </c>
      <c r="D229" s="48">
        <v>100</v>
      </c>
      <c r="E229" s="48">
        <v>7880</v>
      </c>
      <c r="F229" s="48" t="s">
        <v>5908</v>
      </c>
      <c r="G229" s="48" t="s">
        <v>122</v>
      </c>
      <c r="H229" s="75">
        <f t="shared" si="131"/>
        <v>0.5730337078651685</v>
      </c>
      <c r="I229" s="74">
        <v>140</v>
      </c>
      <c r="J229" s="74">
        <v>89</v>
      </c>
      <c r="K229" s="48">
        <f>J229</f>
        <v>89</v>
      </c>
      <c r="L229" s="48">
        <f>$L$3</f>
        <v>-4</v>
      </c>
      <c r="M229" s="48">
        <f t="shared" si="132"/>
        <v>85</v>
      </c>
      <c r="N229" s="48">
        <v>63</v>
      </c>
      <c r="O229" s="56">
        <v>36.229999999999997</v>
      </c>
      <c r="P229" s="48" t="str">
        <f t="shared" si="119"/>
        <v>F3003/16 BK</v>
      </c>
      <c r="Q229" s="76">
        <v>51</v>
      </c>
      <c r="R229" s="76">
        <v>219</v>
      </c>
      <c r="S229" s="49">
        <f t="shared" si="133"/>
        <v>0.80192307692307685</v>
      </c>
      <c r="T229" s="49">
        <f t="shared" si="120"/>
        <v>80.192307692307679</v>
      </c>
      <c r="U229" s="49">
        <v>81.897692307692296</v>
      </c>
      <c r="V229" s="49">
        <f t="shared" si="121"/>
        <v>0.81897692307692294</v>
      </c>
      <c r="W229" s="49">
        <f t="shared" si="130"/>
        <v>68.163461538461533</v>
      </c>
      <c r="X229" s="90">
        <f>ROUND(S229*$X$4,0)</f>
        <v>4</v>
      </c>
      <c r="Y229" s="91">
        <f t="shared" si="134"/>
        <v>144.91999999999999</v>
      </c>
      <c r="Z229" s="93">
        <f t="shared" si="135"/>
        <v>72</v>
      </c>
      <c r="AA229" s="94">
        <f t="shared" si="136"/>
        <v>2608.56</v>
      </c>
      <c r="AB229" s="97">
        <f t="shared" si="137"/>
        <v>76</v>
      </c>
      <c r="AC229" s="98">
        <f t="shared" si="138"/>
        <v>2753.4799999999996</v>
      </c>
      <c r="AD229" s="77" t="s">
        <v>3</v>
      </c>
      <c r="AE229" s="54">
        <v>2753.4799999999996</v>
      </c>
      <c r="AF229" s="17"/>
    </row>
    <row r="230" spans="1:32" ht="16.899999999999999" customHeight="1" x14ac:dyDescent="0.3">
      <c r="A230" s="73" t="s">
        <v>7</v>
      </c>
      <c r="B230" s="74" t="s">
        <v>5616</v>
      </c>
      <c r="C230" s="48" t="s">
        <v>2144</v>
      </c>
      <c r="D230" s="48">
        <v>1</v>
      </c>
      <c r="E230" s="48">
        <v>4013</v>
      </c>
      <c r="F230" s="48" t="s">
        <v>6180</v>
      </c>
      <c r="G230" s="48" t="s">
        <v>35</v>
      </c>
      <c r="H230" s="75">
        <f t="shared" si="131"/>
        <v>0.43617021276595747</v>
      </c>
      <c r="I230" s="74">
        <v>135</v>
      </c>
      <c r="J230" s="74">
        <v>94</v>
      </c>
      <c r="K230" s="48">
        <f>J230</f>
        <v>94</v>
      </c>
      <c r="L230" s="48">
        <f>$L$3</f>
        <v>-4</v>
      </c>
      <c r="M230" s="48">
        <f t="shared" si="132"/>
        <v>90</v>
      </c>
      <c r="N230" s="48">
        <v>2278</v>
      </c>
      <c r="O230" s="56">
        <v>2.0299999999999998</v>
      </c>
      <c r="P230" s="48" t="str">
        <f t="shared" si="119"/>
        <v>M1253 WH</v>
      </c>
      <c r="Q230" s="76">
        <v>250</v>
      </c>
      <c r="R230" s="76">
        <v>250</v>
      </c>
      <c r="S230" s="49">
        <f t="shared" si="133"/>
        <v>2.9807692307692304</v>
      </c>
      <c r="T230" s="49">
        <f t="shared" si="120"/>
        <v>2.9807692307692304</v>
      </c>
      <c r="U230" s="49">
        <v>26.557692307692303</v>
      </c>
      <c r="V230" s="49">
        <f t="shared" si="121"/>
        <v>26.557692307692303</v>
      </c>
      <c r="W230" s="49">
        <f>S230*M230</f>
        <v>268.26923076923072</v>
      </c>
      <c r="X230" s="90">
        <f t="shared" ref="X230:X231" si="142">ROUND(V230*$X$4,0)</f>
        <v>133</v>
      </c>
      <c r="Y230" s="91">
        <f t="shared" si="134"/>
        <v>269.98999999999995</v>
      </c>
      <c r="Z230" s="93">
        <f>ROUND((V230*M230)+X230,0)</f>
        <v>2523</v>
      </c>
      <c r="AA230" s="94">
        <f t="shared" si="136"/>
        <v>5121.6899999999996</v>
      </c>
      <c r="AB230" s="97">
        <f>ROUND((V230*$AB$4)+Z230,0)</f>
        <v>2656</v>
      </c>
      <c r="AC230" s="98">
        <f t="shared" si="138"/>
        <v>5391.6799999999994</v>
      </c>
      <c r="AD230" s="77" t="s">
        <v>5889</v>
      </c>
      <c r="AE230" s="54">
        <v>5391.6799999999994</v>
      </c>
      <c r="AF230" s="17"/>
    </row>
    <row r="231" spans="1:32" ht="16.899999999999999" customHeight="1" x14ac:dyDescent="0.3">
      <c r="A231" s="73" t="s">
        <v>7</v>
      </c>
      <c r="B231" s="74" t="s">
        <v>2229</v>
      </c>
      <c r="C231" s="48" t="s">
        <v>464</v>
      </c>
      <c r="D231" s="48">
        <v>1</v>
      </c>
      <c r="E231" s="48">
        <v>4013</v>
      </c>
      <c r="F231" s="48" t="s">
        <v>6180</v>
      </c>
      <c r="G231" s="48" t="s">
        <v>112</v>
      </c>
      <c r="H231" s="75">
        <f t="shared" si="131"/>
        <v>0.55000000000000004</v>
      </c>
      <c r="I231" s="74">
        <v>93</v>
      </c>
      <c r="J231" s="74">
        <v>60</v>
      </c>
      <c r="K231" s="48">
        <f>J231</f>
        <v>60</v>
      </c>
      <c r="L231" s="48">
        <f>$L$3</f>
        <v>-4</v>
      </c>
      <c r="M231" s="48">
        <f t="shared" si="132"/>
        <v>56</v>
      </c>
      <c r="N231" s="48">
        <v>28321</v>
      </c>
      <c r="O231" s="56">
        <v>0.15</v>
      </c>
      <c r="P231" s="48" t="str">
        <f t="shared" si="119"/>
        <v>5855 GR</v>
      </c>
      <c r="Q231" s="76" t="s">
        <v>6187</v>
      </c>
      <c r="R231" s="76" t="s">
        <v>6187</v>
      </c>
      <c r="S231" s="49">
        <f t="shared" si="133"/>
        <v>0</v>
      </c>
      <c r="T231" s="49">
        <f t="shared" si="120"/>
        <v>0</v>
      </c>
      <c r="U231" s="49">
        <v>108.11538461538461</v>
      </c>
      <c r="V231" s="49">
        <f t="shared" si="121"/>
        <v>108.11538461538461</v>
      </c>
      <c r="W231" s="49">
        <f>S231*M231</f>
        <v>0</v>
      </c>
      <c r="X231" s="90">
        <f t="shared" si="142"/>
        <v>541</v>
      </c>
      <c r="Y231" s="91">
        <f t="shared" si="134"/>
        <v>81.149999999999991</v>
      </c>
      <c r="Z231" s="93">
        <f>ROUND((V231*M231)+X231,0)</f>
        <v>6595</v>
      </c>
      <c r="AA231" s="94">
        <f t="shared" si="136"/>
        <v>989.25</v>
      </c>
      <c r="AB231" s="97">
        <f>ROUND((V231*$AB$4)+Z231,0)</f>
        <v>7136</v>
      </c>
      <c r="AC231" s="98">
        <f t="shared" si="138"/>
        <v>1070.3999999999999</v>
      </c>
      <c r="AD231" s="77" t="s">
        <v>5889</v>
      </c>
      <c r="AE231" s="54">
        <v>1070.3999999999999</v>
      </c>
      <c r="AF231" s="17"/>
    </row>
    <row r="232" spans="1:32" ht="16.899999999999999" customHeight="1" x14ac:dyDescent="0.3">
      <c r="A232" s="73" t="s">
        <v>7</v>
      </c>
      <c r="B232" s="74" t="s">
        <v>84</v>
      </c>
      <c r="C232" s="48" t="s">
        <v>10</v>
      </c>
      <c r="D232" s="48">
        <v>1</v>
      </c>
      <c r="E232" s="48">
        <v>2834</v>
      </c>
      <c r="F232" s="48" t="s">
        <v>6126</v>
      </c>
      <c r="G232" s="48">
        <v>2</v>
      </c>
      <c r="H232" s="75">
        <f t="shared" si="131"/>
        <v>-0.33333333333333331</v>
      </c>
      <c r="I232" s="74">
        <v>20</v>
      </c>
      <c r="J232" s="74">
        <v>30</v>
      </c>
      <c r="K232" s="48">
        <f>I232</f>
        <v>20</v>
      </c>
      <c r="L232" s="48"/>
      <c r="M232" s="48">
        <f t="shared" si="132"/>
        <v>20</v>
      </c>
      <c r="N232" s="48">
        <v>20002</v>
      </c>
      <c r="O232" s="56">
        <v>0.13192999999999999</v>
      </c>
      <c r="P232" s="48" t="str">
        <f t="shared" si="119"/>
        <v>1295C SL</v>
      </c>
      <c r="Q232" s="76" t="s">
        <v>6187</v>
      </c>
      <c r="R232" s="76" t="s">
        <v>6187</v>
      </c>
      <c r="S232" s="49">
        <f t="shared" si="133"/>
        <v>0</v>
      </c>
      <c r="T232" s="49">
        <f t="shared" si="120"/>
        <v>0</v>
      </c>
      <c r="U232" s="49">
        <v>1037.6153846153845</v>
      </c>
      <c r="V232" s="49">
        <f t="shared" si="121"/>
        <v>1037.6153846153845</v>
      </c>
      <c r="W232" s="49">
        <f>V232*M232</f>
        <v>20752.307692307691</v>
      </c>
      <c r="X232" s="90">
        <f>ROUNDUP(S232*$X$3,0)</f>
        <v>0</v>
      </c>
      <c r="Y232" s="91">
        <f t="shared" si="134"/>
        <v>0</v>
      </c>
      <c r="Z232" s="93">
        <f t="shared" ref="Z232:Z235" si="143">ROUND((S232*M232)+X232,0)</f>
        <v>0</v>
      </c>
      <c r="AA232" s="94">
        <f t="shared" si="136"/>
        <v>0</v>
      </c>
      <c r="AB232" s="97">
        <f>ROUND((S232*$AB$4)+Z232,0)</f>
        <v>0</v>
      </c>
      <c r="AC232" s="98">
        <f t="shared" si="138"/>
        <v>0</v>
      </c>
      <c r="AD232" s="77" t="s">
        <v>3</v>
      </c>
      <c r="AE232" s="54">
        <v>0</v>
      </c>
      <c r="AF232" s="17"/>
    </row>
    <row r="233" spans="1:32" ht="16.899999999999999" customHeight="1" x14ac:dyDescent="0.3">
      <c r="A233" s="73" t="s">
        <v>7</v>
      </c>
      <c r="B233" s="74" t="s">
        <v>3464</v>
      </c>
      <c r="C233" s="48" t="s">
        <v>1432</v>
      </c>
      <c r="D233" s="48">
        <v>1000</v>
      </c>
      <c r="E233" s="48">
        <v>621</v>
      </c>
      <c r="F233" s="48" t="s">
        <v>6128</v>
      </c>
      <c r="G233" s="48" t="s">
        <v>35</v>
      </c>
      <c r="H233" s="75">
        <f t="shared" si="131"/>
        <v>2.564102564102564E-2</v>
      </c>
      <c r="I233" s="74">
        <v>40</v>
      </c>
      <c r="J233" s="74">
        <v>39</v>
      </c>
      <c r="K233" s="48">
        <f>J233</f>
        <v>39</v>
      </c>
      <c r="L233" s="48">
        <f>$L$3</f>
        <v>-4</v>
      </c>
      <c r="M233" s="48">
        <f t="shared" si="132"/>
        <v>35</v>
      </c>
      <c r="N233" s="48">
        <v>10</v>
      </c>
      <c r="O233" s="56">
        <v>240.45</v>
      </c>
      <c r="P233" s="48" t="str">
        <f t="shared" si="119"/>
        <v>6718 BL</v>
      </c>
      <c r="Q233" s="76">
        <v>13</v>
      </c>
      <c r="R233" s="76">
        <v>53</v>
      </c>
      <c r="S233" s="49">
        <f t="shared" si="133"/>
        <v>0.20115384615384613</v>
      </c>
      <c r="T233" s="49">
        <f t="shared" si="120"/>
        <v>201.15384615384613</v>
      </c>
      <c r="U233" s="49">
        <v>311.57692307692304</v>
      </c>
      <c r="V233" s="49">
        <f t="shared" si="121"/>
        <v>0.31157692307692303</v>
      </c>
      <c r="W233" s="49">
        <f>S233*M233</f>
        <v>7.0403846153846148</v>
      </c>
      <c r="X233" s="90">
        <f>ROUND(S233*$X$4,0)</f>
        <v>1</v>
      </c>
      <c r="Y233" s="91">
        <f t="shared" si="134"/>
        <v>240.45</v>
      </c>
      <c r="Z233" s="93">
        <f t="shared" si="143"/>
        <v>8</v>
      </c>
      <c r="AA233" s="94">
        <f t="shared" si="136"/>
        <v>1923.6</v>
      </c>
      <c r="AB233" s="97">
        <f>ROUND((S233*$AB$4)+Z233,0)</f>
        <v>9</v>
      </c>
      <c r="AC233" s="98">
        <f t="shared" si="138"/>
        <v>2164.0499999999997</v>
      </c>
      <c r="AD233" s="77" t="s">
        <v>3</v>
      </c>
      <c r="AE233" s="54">
        <v>2164.0499999999997</v>
      </c>
      <c r="AF233" s="17"/>
    </row>
    <row r="234" spans="1:32" ht="12.75" customHeight="1" x14ac:dyDescent="0.3">
      <c r="A234" s="73" t="s">
        <v>7</v>
      </c>
      <c r="B234" s="74" t="s">
        <v>944</v>
      </c>
      <c r="C234" s="48" t="s">
        <v>464</v>
      </c>
      <c r="D234" s="48">
        <v>100</v>
      </c>
      <c r="E234" s="48">
        <v>2800</v>
      </c>
      <c r="F234" s="48" t="s">
        <v>5911</v>
      </c>
      <c r="G234" s="48" t="s">
        <v>112</v>
      </c>
      <c r="H234" s="75">
        <f t="shared" si="131"/>
        <v>0.03</v>
      </c>
      <c r="I234" s="74">
        <v>103</v>
      </c>
      <c r="J234" s="74">
        <v>100</v>
      </c>
      <c r="K234" s="48">
        <f>J234</f>
        <v>100</v>
      </c>
      <c r="L234" s="48">
        <f>$L$3</f>
        <v>-4</v>
      </c>
      <c r="M234" s="48">
        <f t="shared" si="132"/>
        <v>96</v>
      </c>
      <c r="N234" s="48">
        <v>86</v>
      </c>
      <c r="O234" s="56">
        <v>13.59</v>
      </c>
      <c r="P234" s="48" t="str">
        <f t="shared" si="119"/>
        <v>2840/7 WH</v>
      </c>
      <c r="Q234" s="76">
        <v>82</v>
      </c>
      <c r="R234" s="76">
        <v>199</v>
      </c>
      <c r="S234" s="49">
        <f t="shared" si="133"/>
        <v>1.1126923076923076</v>
      </c>
      <c r="T234" s="49">
        <f t="shared" si="120"/>
        <v>111.26923076923076</v>
      </c>
      <c r="U234" s="49">
        <v>348.57692307692304</v>
      </c>
      <c r="V234" s="49">
        <f t="shared" si="121"/>
        <v>3.4857692307692303</v>
      </c>
      <c r="W234" s="49">
        <f>S234*M234</f>
        <v>106.81846153846153</v>
      </c>
      <c r="X234" s="90">
        <f>ROUND(S234*$X$4,0)</f>
        <v>6</v>
      </c>
      <c r="Y234" s="91">
        <f t="shared" si="134"/>
        <v>81.539999999999992</v>
      </c>
      <c r="Z234" s="93">
        <f t="shared" si="143"/>
        <v>113</v>
      </c>
      <c r="AA234" s="94">
        <f t="shared" si="136"/>
        <v>1535.67</v>
      </c>
      <c r="AB234" s="97">
        <f>ROUND((S234*$AB$4)+Z234,0)</f>
        <v>119</v>
      </c>
      <c r="AC234" s="98">
        <f t="shared" si="138"/>
        <v>1617.21</v>
      </c>
      <c r="AD234" s="77" t="s">
        <v>5890</v>
      </c>
      <c r="AE234" s="54">
        <v>1617.21</v>
      </c>
      <c r="AF234" s="17"/>
    </row>
    <row r="235" spans="1:32" ht="16.899999999999999" customHeight="1" x14ac:dyDescent="0.3">
      <c r="A235" s="73" t="s">
        <v>7</v>
      </c>
      <c r="B235" s="74" t="s">
        <v>1257</v>
      </c>
      <c r="C235" s="48" t="s">
        <v>10</v>
      </c>
      <c r="D235" s="48">
        <v>1</v>
      </c>
      <c r="E235" s="48">
        <v>2834</v>
      </c>
      <c r="F235" s="48" t="s">
        <v>6126</v>
      </c>
      <c r="G235" s="48">
        <v>2</v>
      </c>
      <c r="H235" s="75">
        <f t="shared" si="131"/>
        <v>-0.33333333333333331</v>
      </c>
      <c r="I235" s="74">
        <v>40</v>
      </c>
      <c r="J235" s="74">
        <v>60</v>
      </c>
      <c r="K235" s="48">
        <f>I235</f>
        <v>40</v>
      </c>
      <c r="L235" s="48"/>
      <c r="M235" s="48">
        <f t="shared" si="132"/>
        <v>40</v>
      </c>
      <c r="N235" s="48">
        <v>26194</v>
      </c>
      <c r="O235" s="56">
        <v>0.25008000000000002</v>
      </c>
      <c r="P235" s="48" t="str">
        <f t="shared" si="119"/>
        <v>3233 SL</v>
      </c>
      <c r="Q235" s="76" t="s">
        <v>6187</v>
      </c>
      <c r="R235" s="76" t="s">
        <v>6187</v>
      </c>
      <c r="S235" s="49">
        <f t="shared" si="133"/>
        <v>0</v>
      </c>
      <c r="T235" s="49">
        <f t="shared" si="120"/>
        <v>0</v>
      </c>
      <c r="U235" s="49">
        <v>386.73076923076923</v>
      </c>
      <c r="V235" s="49">
        <f t="shared" si="121"/>
        <v>386.73076923076923</v>
      </c>
      <c r="W235" s="49">
        <f>V235*M235</f>
        <v>15469.23076923077</v>
      </c>
      <c r="X235" s="90">
        <f>ROUNDUP(S235*$X$4,0)</f>
        <v>0</v>
      </c>
      <c r="Y235" s="91">
        <f t="shared" si="134"/>
        <v>0</v>
      </c>
      <c r="Z235" s="93">
        <f t="shared" si="143"/>
        <v>0</v>
      </c>
      <c r="AA235" s="94">
        <f t="shared" si="136"/>
        <v>0</v>
      </c>
      <c r="AB235" s="97">
        <f>ROUND((S235*$AB$4)+Z235,0)</f>
        <v>0</v>
      </c>
      <c r="AC235" s="98">
        <f t="shared" si="138"/>
        <v>0</v>
      </c>
      <c r="AD235" s="77" t="s">
        <v>3</v>
      </c>
      <c r="AE235" s="54">
        <v>0</v>
      </c>
      <c r="AF235" s="17"/>
    </row>
    <row r="236" spans="1:32" ht="16.899999999999999" customHeight="1" x14ac:dyDescent="0.3">
      <c r="A236" s="73" t="s">
        <v>35</v>
      </c>
      <c r="B236" s="74" t="s">
        <v>2671</v>
      </c>
      <c r="C236" s="48" t="s">
        <v>464</v>
      </c>
      <c r="D236" s="48">
        <v>1</v>
      </c>
      <c r="E236" s="48">
        <v>4013</v>
      </c>
      <c r="F236" s="48" t="s">
        <v>6180</v>
      </c>
      <c r="G236" s="48" t="s">
        <v>112</v>
      </c>
      <c r="H236" s="75">
        <f t="shared" si="131"/>
        <v>0.55000000000000004</v>
      </c>
      <c r="I236" s="74">
        <v>93</v>
      </c>
      <c r="J236" s="74">
        <v>60</v>
      </c>
      <c r="K236" s="48">
        <f>J236</f>
        <v>60</v>
      </c>
      <c r="L236" s="48">
        <f>$L$3</f>
        <v>-4</v>
      </c>
      <c r="M236" s="48">
        <f t="shared" si="132"/>
        <v>56</v>
      </c>
      <c r="N236" s="48">
        <v>40528</v>
      </c>
      <c r="O236" s="56">
        <v>0.08</v>
      </c>
      <c r="P236" s="48" t="str">
        <f t="shared" si="119"/>
        <v>5853 YL</v>
      </c>
      <c r="Q236" s="76" t="s">
        <v>6187</v>
      </c>
      <c r="R236" s="76" t="s">
        <v>6187</v>
      </c>
      <c r="S236" s="49">
        <f t="shared" si="133"/>
        <v>0</v>
      </c>
      <c r="T236" s="49">
        <f t="shared" si="120"/>
        <v>0</v>
      </c>
      <c r="U236" s="49">
        <v>265.19230769230768</v>
      </c>
      <c r="V236" s="49">
        <f t="shared" si="121"/>
        <v>265.19230769230768</v>
      </c>
      <c r="W236" s="49">
        <f>S236*M236</f>
        <v>0</v>
      </c>
      <c r="X236" s="90">
        <f>ROUND(V236*$X$4,0)</f>
        <v>1326</v>
      </c>
      <c r="Y236" s="91">
        <f t="shared" si="134"/>
        <v>106.08</v>
      </c>
      <c r="Z236" s="93">
        <f>ROUND((V236*M236)+X236,0)</f>
        <v>16177</v>
      </c>
      <c r="AA236" s="94">
        <f t="shared" si="136"/>
        <v>1294.1600000000001</v>
      </c>
      <c r="AB236" s="97">
        <f>ROUND((V236*$AB$4)+Z236,0)</f>
        <v>17503</v>
      </c>
      <c r="AC236" s="98">
        <f t="shared" si="138"/>
        <v>1400.24</v>
      </c>
      <c r="AD236" s="77" t="s">
        <v>5889</v>
      </c>
      <c r="AE236" s="54">
        <v>1400.24</v>
      </c>
      <c r="AF236" s="17"/>
    </row>
    <row r="237" spans="1:32" ht="16.899999999999999" customHeight="1" x14ac:dyDescent="0.3">
      <c r="A237" s="73" t="s">
        <v>35</v>
      </c>
      <c r="B237" s="74" t="s">
        <v>5012</v>
      </c>
      <c r="C237" s="48" t="s">
        <v>1797</v>
      </c>
      <c r="D237" s="48">
        <v>500</v>
      </c>
      <c r="E237" s="48">
        <v>7880</v>
      </c>
      <c r="F237" s="48" t="s">
        <v>5908</v>
      </c>
      <c r="G237" s="48" t="s">
        <v>122</v>
      </c>
      <c r="H237" s="75">
        <f t="shared" si="131"/>
        <v>0.55555555555555558</v>
      </c>
      <c r="I237" s="74">
        <v>140</v>
      </c>
      <c r="J237" s="74">
        <v>90</v>
      </c>
      <c r="K237" s="48">
        <f>J237</f>
        <v>90</v>
      </c>
      <c r="L237" s="48">
        <f>$L$3</f>
        <v>-4</v>
      </c>
      <c r="M237" s="48">
        <f t="shared" si="132"/>
        <v>86</v>
      </c>
      <c r="N237" s="48">
        <v>0</v>
      </c>
      <c r="O237" s="56">
        <v>69.900000000000006</v>
      </c>
      <c r="P237" s="48" t="str">
        <f t="shared" si="119"/>
        <v>F2213/32 GR</v>
      </c>
      <c r="Q237" s="76">
        <v>1</v>
      </c>
      <c r="R237" s="76">
        <v>10</v>
      </c>
      <c r="S237" s="49">
        <f t="shared" si="133"/>
        <v>2.2307692307692306E-2</v>
      </c>
      <c r="T237" s="49">
        <f t="shared" si="120"/>
        <v>11.153846153846153</v>
      </c>
      <c r="U237" s="49">
        <v>32.617307692307691</v>
      </c>
      <c r="V237" s="49">
        <f t="shared" si="121"/>
        <v>6.5234615384615377E-2</v>
      </c>
      <c r="W237" s="49">
        <f>S237*M237</f>
        <v>1.9184615384615382</v>
      </c>
      <c r="X237" s="90">
        <f t="shared" ref="X237:X238" si="144">ROUND(S237*$X$4,0)</f>
        <v>0</v>
      </c>
      <c r="Y237" s="91">
        <f t="shared" si="134"/>
        <v>0</v>
      </c>
      <c r="Z237" s="93">
        <f t="shared" ref="Z237:Z242" si="145">ROUND((S237*M237)+X237,0)</f>
        <v>2</v>
      </c>
      <c r="AA237" s="94">
        <f t="shared" si="136"/>
        <v>139.80000000000001</v>
      </c>
      <c r="AB237" s="97">
        <f t="shared" ref="AB237:AB242" si="146">ROUND((S237*$AB$4)+Z237,0)</f>
        <v>2</v>
      </c>
      <c r="AC237" s="98">
        <f t="shared" si="138"/>
        <v>139.80000000000001</v>
      </c>
      <c r="AD237" s="77" t="s">
        <v>3</v>
      </c>
      <c r="AE237" s="54">
        <v>139.80000000000001</v>
      </c>
      <c r="AF237" s="17"/>
    </row>
    <row r="238" spans="1:32" ht="16.899999999999999" customHeight="1" x14ac:dyDescent="0.3">
      <c r="A238" s="73" t="s">
        <v>35</v>
      </c>
      <c r="B238" s="74" t="s">
        <v>4117</v>
      </c>
      <c r="C238" s="48" t="s">
        <v>1797</v>
      </c>
      <c r="D238" s="48">
        <v>500</v>
      </c>
      <c r="E238" s="48">
        <v>7880</v>
      </c>
      <c r="F238" s="48" t="s">
        <v>5908</v>
      </c>
      <c r="G238" s="48" t="s">
        <v>122</v>
      </c>
      <c r="H238" s="75">
        <f t="shared" si="131"/>
        <v>0.55555555555555558</v>
      </c>
      <c r="I238" s="74">
        <v>140</v>
      </c>
      <c r="J238" s="74">
        <v>90</v>
      </c>
      <c r="K238" s="48">
        <f>J238</f>
        <v>90</v>
      </c>
      <c r="L238" s="48">
        <f>$L$3</f>
        <v>-4</v>
      </c>
      <c r="M238" s="48">
        <f t="shared" si="132"/>
        <v>86</v>
      </c>
      <c r="N238" s="48">
        <v>58</v>
      </c>
      <c r="O238" s="56">
        <v>71.614289999999997</v>
      </c>
      <c r="P238" s="48" t="str">
        <f t="shared" si="119"/>
        <v>F221B1/4 CL</v>
      </c>
      <c r="Q238" s="76">
        <v>5</v>
      </c>
      <c r="R238" s="76">
        <v>26</v>
      </c>
      <c r="S238" s="49">
        <f t="shared" si="133"/>
        <v>8.3846153846153848E-2</v>
      </c>
      <c r="T238" s="49">
        <f t="shared" si="120"/>
        <v>41.923076923076927</v>
      </c>
      <c r="U238" s="49">
        <v>391.15384615384613</v>
      </c>
      <c r="V238" s="49">
        <f t="shared" si="121"/>
        <v>0.78230769230769226</v>
      </c>
      <c r="W238" s="49">
        <f>S238*M238</f>
        <v>7.2107692307692313</v>
      </c>
      <c r="X238" s="90">
        <f t="shared" si="144"/>
        <v>0</v>
      </c>
      <c r="Y238" s="91">
        <f t="shared" si="134"/>
        <v>0</v>
      </c>
      <c r="Z238" s="93">
        <f t="shared" si="145"/>
        <v>7</v>
      </c>
      <c r="AA238" s="94">
        <f t="shared" si="136"/>
        <v>501.30002999999999</v>
      </c>
      <c r="AB238" s="97">
        <f t="shared" si="146"/>
        <v>7</v>
      </c>
      <c r="AC238" s="98">
        <f t="shared" si="138"/>
        <v>501.30002999999999</v>
      </c>
      <c r="AD238" s="77" t="s">
        <v>3</v>
      </c>
      <c r="AE238" s="54">
        <v>501.30002999999999</v>
      </c>
      <c r="AF238" s="17"/>
    </row>
    <row r="239" spans="1:32" ht="16.899999999999999" customHeight="1" x14ac:dyDescent="0.3">
      <c r="A239" s="73" t="s">
        <v>7</v>
      </c>
      <c r="B239" s="74" t="s">
        <v>5379</v>
      </c>
      <c r="C239" s="48" t="s">
        <v>1154</v>
      </c>
      <c r="D239" s="48">
        <v>1</v>
      </c>
      <c r="E239" s="48">
        <v>2834</v>
      </c>
      <c r="F239" s="48" t="s">
        <v>6126</v>
      </c>
      <c r="G239" s="48">
        <v>2</v>
      </c>
      <c r="H239" s="75">
        <f t="shared" si="131"/>
        <v>-0.55555555555555558</v>
      </c>
      <c r="I239" s="74">
        <v>40</v>
      </c>
      <c r="J239" s="74">
        <v>90</v>
      </c>
      <c r="K239" s="48">
        <f>I239</f>
        <v>40</v>
      </c>
      <c r="L239" s="48"/>
      <c r="M239" s="48">
        <f t="shared" si="132"/>
        <v>40</v>
      </c>
      <c r="N239" s="48">
        <v>20167</v>
      </c>
      <c r="O239" s="56">
        <v>0.37069999999999997</v>
      </c>
      <c r="P239" s="48" t="str">
        <f t="shared" si="119"/>
        <v>5199/15C SL</v>
      </c>
      <c r="Q239" s="76" t="s">
        <v>6187</v>
      </c>
      <c r="R239" s="76" t="s">
        <v>6187</v>
      </c>
      <c r="S239" s="49">
        <f t="shared" si="133"/>
        <v>0</v>
      </c>
      <c r="T239" s="49">
        <f t="shared" si="120"/>
        <v>0</v>
      </c>
      <c r="U239" s="49">
        <v>176.5</v>
      </c>
      <c r="V239" s="49">
        <f t="shared" si="121"/>
        <v>176.5</v>
      </c>
      <c r="W239" s="49">
        <f>V239*M239</f>
        <v>7060</v>
      </c>
      <c r="X239" s="90">
        <f>ROUNDUP(S239*$X$4,0)</f>
        <v>0</v>
      </c>
      <c r="Y239" s="91">
        <f t="shared" si="134"/>
        <v>0</v>
      </c>
      <c r="Z239" s="93">
        <f t="shared" si="145"/>
        <v>0</v>
      </c>
      <c r="AA239" s="94">
        <f t="shared" si="136"/>
        <v>0</v>
      </c>
      <c r="AB239" s="97">
        <f t="shared" si="146"/>
        <v>0</v>
      </c>
      <c r="AC239" s="98">
        <f t="shared" si="138"/>
        <v>0</v>
      </c>
      <c r="AD239" s="77" t="s">
        <v>3</v>
      </c>
      <c r="AE239" s="54">
        <v>0</v>
      </c>
      <c r="AF239" s="17"/>
    </row>
    <row r="240" spans="1:32" ht="16.899999999999999" customHeight="1" x14ac:dyDescent="0.3">
      <c r="A240" s="73" t="s">
        <v>7</v>
      </c>
      <c r="B240" s="74" t="s">
        <v>3862</v>
      </c>
      <c r="C240" s="48" t="s">
        <v>34</v>
      </c>
      <c r="D240" s="48">
        <v>100</v>
      </c>
      <c r="E240" s="48">
        <v>3001</v>
      </c>
      <c r="F240" s="48" t="s">
        <v>6123</v>
      </c>
      <c r="G240" s="48" t="s">
        <v>3680</v>
      </c>
      <c r="H240" s="75">
        <f t="shared" si="131"/>
        <v>0</v>
      </c>
      <c r="I240" s="74">
        <v>24</v>
      </c>
      <c r="J240" s="74">
        <v>24</v>
      </c>
      <c r="K240" s="48">
        <f>I240</f>
        <v>24</v>
      </c>
      <c r="L240" s="48">
        <f>$L$3</f>
        <v>-4</v>
      </c>
      <c r="M240" s="48">
        <f t="shared" si="132"/>
        <v>20</v>
      </c>
      <c r="N240" s="48">
        <v>169</v>
      </c>
      <c r="O240" s="56">
        <v>6.5</v>
      </c>
      <c r="P240" s="48" t="str">
        <f t="shared" si="119"/>
        <v>G1201/4 BK</v>
      </c>
      <c r="Q240" s="76">
        <v>557</v>
      </c>
      <c r="R240" s="76">
        <v>1625</v>
      </c>
      <c r="S240" s="49">
        <f t="shared" si="133"/>
        <v>7.8734615384615383</v>
      </c>
      <c r="T240" s="49">
        <f t="shared" si="120"/>
        <v>787.34615384615381</v>
      </c>
      <c r="U240" s="49">
        <v>4144.8461538461543</v>
      </c>
      <c r="V240" s="49">
        <f t="shared" si="121"/>
        <v>41.448461538461544</v>
      </c>
      <c r="W240" s="49">
        <f t="shared" ref="W240:W245" si="147">S240*M240</f>
        <v>157.46923076923076</v>
      </c>
      <c r="X240" s="90">
        <f>ROUND(S240*$X$3,0)</f>
        <v>47</v>
      </c>
      <c r="Y240" s="91">
        <f t="shared" si="134"/>
        <v>305.5</v>
      </c>
      <c r="Z240" s="93">
        <f t="shared" si="145"/>
        <v>204</v>
      </c>
      <c r="AA240" s="94">
        <f t="shared" si="136"/>
        <v>1326</v>
      </c>
      <c r="AB240" s="97">
        <f t="shared" si="146"/>
        <v>243</v>
      </c>
      <c r="AC240" s="98">
        <f t="shared" si="138"/>
        <v>1579.5</v>
      </c>
      <c r="AD240" s="77" t="s">
        <v>3</v>
      </c>
      <c r="AE240" s="54">
        <v>1579.5</v>
      </c>
      <c r="AF240" s="17"/>
    </row>
    <row r="241" spans="1:32" ht="16.899999999999999" customHeight="1" x14ac:dyDescent="0.3">
      <c r="A241" s="73" t="s">
        <v>7</v>
      </c>
      <c r="B241" s="74" t="s">
        <v>4606</v>
      </c>
      <c r="C241" s="48" t="s">
        <v>1432</v>
      </c>
      <c r="D241" s="48">
        <v>5000</v>
      </c>
      <c r="E241" s="48">
        <v>621</v>
      </c>
      <c r="F241" s="48" t="s">
        <v>6128</v>
      </c>
      <c r="G241" s="48" t="s">
        <v>112</v>
      </c>
      <c r="H241" s="75">
        <f t="shared" si="131"/>
        <v>2.564102564102564E-2</v>
      </c>
      <c r="I241" s="74">
        <v>40</v>
      </c>
      <c r="J241" s="74">
        <v>39</v>
      </c>
      <c r="K241" s="48">
        <f>J241</f>
        <v>39</v>
      </c>
      <c r="L241" s="48">
        <f>$L$3</f>
        <v>-4</v>
      </c>
      <c r="M241" s="48">
        <f t="shared" si="132"/>
        <v>35</v>
      </c>
      <c r="N241" s="48">
        <v>51</v>
      </c>
      <c r="O241" s="56">
        <v>156.35</v>
      </c>
      <c r="P241" s="48" t="str">
        <f t="shared" si="119"/>
        <v>6714 BK</v>
      </c>
      <c r="Q241" s="76">
        <v>10</v>
      </c>
      <c r="R241" s="76">
        <v>132</v>
      </c>
      <c r="S241" s="49">
        <f t="shared" si="133"/>
        <v>0.26</v>
      </c>
      <c r="T241" s="49">
        <f t="shared" si="120"/>
        <v>1300</v>
      </c>
      <c r="U241" s="49">
        <v>4749.1923076923076</v>
      </c>
      <c r="V241" s="49">
        <f t="shared" si="121"/>
        <v>0.94983846153846152</v>
      </c>
      <c r="W241" s="49">
        <f t="shared" si="147"/>
        <v>9.1</v>
      </c>
      <c r="X241" s="90">
        <f t="shared" ref="X241:X242" si="148">ROUND(S241*$X$4,0)</f>
        <v>1</v>
      </c>
      <c r="Y241" s="91">
        <f t="shared" si="134"/>
        <v>156.35</v>
      </c>
      <c r="Z241" s="93">
        <f t="shared" si="145"/>
        <v>10</v>
      </c>
      <c r="AA241" s="94">
        <f t="shared" si="136"/>
        <v>1563.5</v>
      </c>
      <c r="AB241" s="97">
        <f t="shared" si="146"/>
        <v>11</v>
      </c>
      <c r="AC241" s="98">
        <f t="shared" si="138"/>
        <v>1719.85</v>
      </c>
      <c r="AD241" s="77" t="s">
        <v>3</v>
      </c>
      <c r="AE241" s="54">
        <v>1719.85</v>
      </c>
      <c r="AF241" s="17"/>
    </row>
    <row r="242" spans="1:32" ht="12.75" customHeight="1" x14ac:dyDescent="0.3">
      <c r="A242" s="73" t="s">
        <v>7</v>
      </c>
      <c r="B242" s="74" t="s">
        <v>4121</v>
      </c>
      <c r="C242" s="48" t="s">
        <v>1797</v>
      </c>
      <c r="D242" s="48">
        <v>1000</v>
      </c>
      <c r="E242" s="48">
        <v>7880</v>
      </c>
      <c r="F242" s="48" t="s">
        <v>5908</v>
      </c>
      <c r="G242" s="48" t="s">
        <v>122</v>
      </c>
      <c r="H242" s="75">
        <f t="shared" si="131"/>
        <v>0.55555555555555558</v>
      </c>
      <c r="I242" s="74">
        <v>140</v>
      </c>
      <c r="J242" s="74">
        <v>90</v>
      </c>
      <c r="K242" s="48">
        <f>J242</f>
        <v>90</v>
      </c>
      <c r="L242" s="48">
        <f>$L$3</f>
        <v>-4</v>
      </c>
      <c r="M242" s="48">
        <f t="shared" si="132"/>
        <v>86</v>
      </c>
      <c r="N242" s="48">
        <v>27</v>
      </c>
      <c r="O242" s="56">
        <v>97.871430000000004</v>
      </c>
      <c r="P242" s="48" t="str">
        <f t="shared" si="119"/>
        <v>F221B3/64 BK</v>
      </c>
      <c r="Q242" s="76">
        <v>12</v>
      </c>
      <c r="R242" s="76">
        <v>0</v>
      </c>
      <c r="S242" s="49">
        <f t="shared" si="133"/>
        <v>0.12923076923076923</v>
      </c>
      <c r="T242" s="49">
        <f t="shared" si="120"/>
        <v>129.23076923076923</v>
      </c>
      <c r="U242" s="49">
        <v>753.46153846153857</v>
      </c>
      <c r="V242" s="49">
        <f t="shared" si="121"/>
        <v>0.75346153846153852</v>
      </c>
      <c r="W242" s="49">
        <f t="shared" si="147"/>
        <v>11.113846153846154</v>
      </c>
      <c r="X242" s="90">
        <f t="shared" si="148"/>
        <v>1</v>
      </c>
      <c r="Y242" s="91">
        <f t="shared" si="134"/>
        <v>97.871430000000004</v>
      </c>
      <c r="Z242" s="93">
        <f t="shared" si="145"/>
        <v>12</v>
      </c>
      <c r="AA242" s="94">
        <f t="shared" si="136"/>
        <v>1174.4571599999999</v>
      </c>
      <c r="AB242" s="97">
        <f t="shared" si="146"/>
        <v>13</v>
      </c>
      <c r="AC242" s="98">
        <f t="shared" si="138"/>
        <v>1272.3285900000001</v>
      </c>
      <c r="AD242" s="77" t="s">
        <v>3</v>
      </c>
      <c r="AE242" s="54">
        <v>1272.3285900000001</v>
      </c>
      <c r="AF242" s="17"/>
    </row>
    <row r="243" spans="1:32" ht="12.75" customHeight="1" x14ac:dyDescent="0.3">
      <c r="A243" s="73" t="s">
        <v>35</v>
      </c>
      <c r="B243" s="74" t="s">
        <v>70</v>
      </c>
      <c r="C243" s="48" t="s">
        <v>16</v>
      </c>
      <c r="D243" s="48">
        <v>1</v>
      </c>
      <c r="E243" s="48">
        <v>6223</v>
      </c>
      <c r="F243" s="48" t="s">
        <v>17</v>
      </c>
      <c r="G243" s="48" t="s">
        <v>35</v>
      </c>
      <c r="H243" s="75">
        <f t="shared" si="131"/>
        <v>0.90909090909090906</v>
      </c>
      <c r="I243" s="74">
        <v>84</v>
      </c>
      <c r="J243" s="74">
        <v>44</v>
      </c>
      <c r="K243" s="48">
        <f>J243</f>
        <v>44</v>
      </c>
      <c r="L243" s="48">
        <f>$L$3</f>
        <v>-4</v>
      </c>
      <c r="M243" s="48">
        <f t="shared" si="132"/>
        <v>40</v>
      </c>
      <c r="N243" s="48">
        <v>6780</v>
      </c>
      <c r="O243" s="56">
        <v>0.11799999999999999</v>
      </c>
      <c r="P243" s="48" t="str">
        <f t="shared" si="119"/>
        <v>1173L SL</v>
      </c>
      <c r="Q243" s="76" t="s">
        <v>6187</v>
      </c>
      <c r="R243" s="76" t="s">
        <v>6187</v>
      </c>
      <c r="S243" s="49">
        <f t="shared" si="133"/>
        <v>0</v>
      </c>
      <c r="T243" s="49">
        <f t="shared" si="120"/>
        <v>0</v>
      </c>
      <c r="U243" s="49">
        <v>178.76923076923077</v>
      </c>
      <c r="V243" s="49">
        <f t="shared" si="121"/>
        <v>178.76923076923077</v>
      </c>
      <c r="W243" s="49">
        <f t="shared" si="147"/>
        <v>0</v>
      </c>
      <c r="X243" s="90">
        <f>ROUND(V243*$X$4,0)</f>
        <v>894</v>
      </c>
      <c r="Y243" s="91">
        <f t="shared" si="134"/>
        <v>105.49199999999999</v>
      </c>
      <c r="Z243" s="93">
        <f>ROUND((V243*M243)+X243,0)</f>
        <v>8045</v>
      </c>
      <c r="AA243" s="94">
        <f t="shared" si="136"/>
        <v>949.31</v>
      </c>
      <c r="AB243" s="97">
        <f>ROUND((V243*$AB$4)+Z243,0)</f>
        <v>8939</v>
      </c>
      <c r="AC243" s="98">
        <f t="shared" si="138"/>
        <v>1054.8019999999999</v>
      </c>
      <c r="AD243" s="77" t="s">
        <v>5889</v>
      </c>
      <c r="AE243" s="54">
        <v>1054.8019999999999</v>
      </c>
      <c r="AF243" s="17"/>
    </row>
    <row r="244" spans="1:32" ht="12.75" customHeight="1" x14ac:dyDescent="0.3">
      <c r="A244" s="73" t="s">
        <v>7</v>
      </c>
      <c r="B244" s="74" t="s">
        <v>729</v>
      </c>
      <c r="C244" s="48" t="s">
        <v>464</v>
      </c>
      <c r="D244" s="48">
        <v>1000</v>
      </c>
      <c r="E244" s="48">
        <v>4013</v>
      </c>
      <c r="F244" s="48" t="s">
        <v>6180</v>
      </c>
      <c r="G244" s="48" t="s">
        <v>65</v>
      </c>
      <c r="H244" s="75">
        <f t="shared" si="131"/>
        <v>0</v>
      </c>
      <c r="I244" s="74">
        <v>5</v>
      </c>
      <c r="J244" s="74">
        <v>5</v>
      </c>
      <c r="K244" s="48">
        <f>J244</f>
        <v>5</v>
      </c>
      <c r="L244" s="48"/>
      <c r="M244" s="48">
        <f t="shared" si="132"/>
        <v>5</v>
      </c>
      <c r="N244" s="48">
        <v>1</v>
      </c>
      <c r="O244" s="56">
        <v>101.19580999999999</v>
      </c>
      <c r="P244" s="48" t="str">
        <f t="shared" si="119"/>
        <v>2844/7 BK</v>
      </c>
      <c r="Q244" s="76">
        <v>10</v>
      </c>
      <c r="R244" s="76">
        <v>27</v>
      </c>
      <c r="S244" s="49">
        <f t="shared" si="133"/>
        <v>0.13884615384615384</v>
      </c>
      <c r="T244" s="49">
        <f t="shared" si="120"/>
        <v>138.84615384615384</v>
      </c>
      <c r="U244" s="49">
        <v>332.96153846153845</v>
      </c>
      <c r="V244" s="49">
        <f t="shared" si="121"/>
        <v>0.33296153846153848</v>
      </c>
      <c r="W244" s="49">
        <f t="shared" si="147"/>
        <v>0.69423076923076921</v>
      </c>
      <c r="X244" s="90">
        <f>ROUND(S244*$X$2,0)</f>
        <v>1</v>
      </c>
      <c r="Y244" s="91">
        <f t="shared" si="134"/>
        <v>101.19580999999999</v>
      </c>
      <c r="Z244" s="93">
        <f>ROUND((S244*M244)+X244,0)</f>
        <v>2</v>
      </c>
      <c r="AA244" s="94">
        <f t="shared" si="136"/>
        <v>202.39161999999999</v>
      </c>
      <c r="AB244" s="97">
        <f>ROUND((S244*$AB$2)+Z244,0)</f>
        <v>3</v>
      </c>
      <c r="AC244" s="98">
        <f t="shared" si="138"/>
        <v>303.58742999999998</v>
      </c>
      <c r="AD244" s="77" t="s">
        <v>5891</v>
      </c>
      <c r="AE244" s="54">
        <v>303.58742999999998</v>
      </c>
      <c r="AF244" s="17"/>
    </row>
    <row r="245" spans="1:32" ht="16.899999999999999" customHeight="1" x14ac:dyDescent="0.3">
      <c r="A245" s="73" t="s">
        <v>7</v>
      </c>
      <c r="B245" s="74" t="s">
        <v>2782</v>
      </c>
      <c r="C245" s="48" t="s">
        <v>464</v>
      </c>
      <c r="D245" s="48">
        <v>1</v>
      </c>
      <c r="E245" s="48">
        <v>4013</v>
      </c>
      <c r="F245" s="48" t="s">
        <v>6180</v>
      </c>
      <c r="G245" s="48" t="s">
        <v>112</v>
      </c>
      <c r="H245" s="75">
        <f t="shared" si="131"/>
        <v>0.55000000000000004</v>
      </c>
      <c r="I245" s="74">
        <v>93</v>
      </c>
      <c r="J245" s="74">
        <v>60</v>
      </c>
      <c r="K245" s="48">
        <f>J245</f>
        <v>60</v>
      </c>
      <c r="L245" s="48">
        <f>$L$3</f>
        <v>-4</v>
      </c>
      <c r="M245" s="48">
        <f t="shared" si="132"/>
        <v>56</v>
      </c>
      <c r="N245" s="48">
        <v>39891</v>
      </c>
      <c r="O245" s="56">
        <v>0.12</v>
      </c>
      <c r="P245" s="48" t="str">
        <f t="shared" si="119"/>
        <v>5855/7 RD</v>
      </c>
      <c r="Q245" s="76" t="s">
        <v>6187</v>
      </c>
      <c r="R245" s="76" t="s">
        <v>6187</v>
      </c>
      <c r="S245" s="49">
        <f t="shared" si="133"/>
        <v>0</v>
      </c>
      <c r="T245" s="49">
        <f t="shared" si="120"/>
        <v>0</v>
      </c>
      <c r="U245" s="49">
        <v>348.46153846153845</v>
      </c>
      <c r="V245" s="49">
        <f t="shared" si="121"/>
        <v>348.46153846153845</v>
      </c>
      <c r="W245" s="49">
        <f t="shared" si="147"/>
        <v>0</v>
      </c>
      <c r="X245" s="90">
        <f>ROUND(V245*$X$4,0)</f>
        <v>1742</v>
      </c>
      <c r="Y245" s="91">
        <f t="shared" si="134"/>
        <v>209.04</v>
      </c>
      <c r="Z245" s="93">
        <f>ROUND((V245*M245)+X245,0)</f>
        <v>21256</v>
      </c>
      <c r="AA245" s="94">
        <f t="shared" si="136"/>
        <v>2550.7199999999998</v>
      </c>
      <c r="AB245" s="97">
        <f>ROUND((V245*$AB$4)+Z245,0)</f>
        <v>22998</v>
      </c>
      <c r="AC245" s="98">
        <f t="shared" si="138"/>
        <v>2759.7599999999998</v>
      </c>
      <c r="AD245" s="77" t="s">
        <v>5889</v>
      </c>
      <c r="AE245" s="54">
        <v>2759.7599999999998</v>
      </c>
      <c r="AF245" s="17"/>
    </row>
    <row r="246" spans="1:32" ht="16.899999999999999" customHeight="1" x14ac:dyDescent="0.3">
      <c r="A246" s="73" t="s">
        <v>7</v>
      </c>
      <c r="B246" s="74" t="s">
        <v>2965</v>
      </c>
      <c r="C246" s="48" t="s">
        <v>1370</v>
      </c>
      <c r="D246" s="48">
        <v>1</v>
      </c>
      <c r="E246" s="48">
        <v>2834</v>
      </c>
      <c r="F246" s="48" t="s">
        <v>6126</v>
      </c>
      <c r="G246" s="48">
        <v>2</v>
      </c>
      <c r="H246" s="75">
        <f t="shared" si="131"/>
        <v>-0.125</v>
      </c>
      <c r="I246" s="74">
        <v>35</v>
      </c>
      <c r="J246" s="74">
        <v>40</v>
      </c>
      <c r="K246" s="48">
        <f>I246</f>
        <v>35</v>
      </c>
      <c r="L246" s="48"/>
      <c r="M246" s="48">
        <f t="shared" si="132"/>
        <v>35</v>
      </c>
      <c r="N246" s="48">
        <v>43790</v>
      </c>
      <c r="O246" s="56">
        <v>0.14174999999999999</v>
      </c>
      <c r="P246" s="48" t="str">
        <f t="shared" si="119"/>
        <v>65802 SL</v>
      </c>
      <c r="Q246" s="76" t="s">
        <v>6187</v>
      </c>
      <c r="R246" s="76" t="s">
        <v>6187</v>
      </c>
      <c r="S246" s="49">
        <f t="shared" si="133"/>
        <v>0</v>
      </c>
      <c r="T246" s="49">
        <f t="shared" si="120"/>
        <v>0</v>
      </c>
      <c r="U246" s="49">
        <v>399.57692307692309</v>
      </c>
      <c r="V246" s="49">
        <f t="shared" si="121"/>
        <v>399.57692307692309</v>
      </c>
      <c r="W246" s="49">
        <f>V246*M246</f>
        <v>13985.192307692309</v>
      </c>
      <c r="X246" s="90">
        <f>ROUNDUP(S246*$X$4,0)</f>
        <v>0</v>
      </c>
      <c r="Y246" s="91">
        <f t="shared" si="134"/>
        <v>0</v>
      </c>
      <c r="Z246" s="93">
        <f t="shared" ref="Z246:Z251" si="149">ROUND((S246*M246)+X246,0)</f>
        <v>0</v>
      </c>
      <c r="AA246" s="94">
        <f t="shared" si="136"/>
        <v>0</v>
      </c>
      <c r="AB246" s="97">
        <f t="shared" ref="AB246:AB251" si="150">ROUND((S246*$AB$4)+Z246,0)</f>
        <v>0</v>
      </c>
      <c r="AC246" s="98">
        <f t="shared" si="138"/>
        <v>0</v>
      </c>
      <c r="AD246" s="77" t="s">
        <v>3</v>
      </c>
      <c r="AE246" s="54">
        <v>0</v>
      </c>
      <c r="AF246" s="17"/>
    </row>
    <row r="247" spans="1:32" ht="16.899999999999999" customHeight="1" x14ac:dyDescent="0.3">
      <c r="A247" s="73" t="s">
        <v>7</v>
      </c>
      <c r="B247" s="74" t="s">
        <v>1988</v>
      </c>
      <c r="C247" s="48" t="s">
        <v>1154</v>
      </c>
      <c r="D247" s="48">
        <v>1000</v>
      </c>
      <c r="E247" s="48">
        <v>2834</v>
      </c>
      <c r="F247" s="48" t="s">
        <v>6126</v>
      </c>
      <c r="G247" s="48">
        <v>2</v>
      </c>
      <c r="H247" s="75">
        <f t="shared" si="131"/>
        <v>-0.52830188679245282</v>
      </c>
      <c r="I247" s="74">
        <v>25</v>
      </c>
      <c r="J247" s="74">
        <v>53</v>
      </c>
      <c r="K247" s="48">
        <f>I247</f>
        <v>25</v>
      </c>
      <c r="L247" s="48"/>
      <c r="M247" s="48">
        <f t="shared" si="132"/>
        <v>25</v>
      </c>
      <c r="N247" s="48">
        <v>49</v>
      </c>
      <c r="O247" s="56">
        <v>209.58</v>
      </c>
      <c r="P247" s="48" t="str">
        <f t="shared" si="119"/>
        <v>5162C SL</v>
      </c>
      <c r="Q247" s="76">
        <v>65</v>
      </c>
      <c r="R247" s="76">
        <v>138</v>
      </c>
      <c r="S247" s="49">
        <f t="shared" si="133"/>
        <v>0.85923076923076924</v>
      </c>
      <c r="T247" s="49">
        <f t="shared" si="120"/>
        <v>859.23076923076928</v>
      </c>
      <c r="U247" s="49">
        <v>920.42307692307691</v>
      </c>
      <c r="V247" s="49">
        <f t="shared" si="121"/>
        <v>0.9204230769230769</v>
      </c>
      <c r="W247" s="49">
        <f>S247*M247</f>
        <v>21.48076923076923</v>
      </c>
      <c r="X247" s="90">
        <f>ROUND(S247*$X$4,0)</f>
        <v>4</v>
      </c>
      <c r="Y247" s="91">
        <f t="shared" si="134"/>
        <v>838.32</v>
      </c>
      <c r="Z247" s="93">
        <f t="shared" si="149"/>
        <v>25</v>
      </c>
      <c r="AA247" s="94">
        <f t="shared" si="136"/>
        <v>5239.5</v>
      </c>
      <c r="AB247" s="97">
        <f t="shared" si="150"/>
        <v>29</v>
      </c>
      <c r="AC247" s="98">
        <f t="shared" si="138"/>
        <v>6077.8200000000006</v>
      </c>
      <c r="AD247" s="77" t="s">
        <v>3</v>
      </c>
      <c r="AE247" s="54">
        <v>6077.8200000000006</v>
      </c>
      <c r="AF247" s="17"/>
    </row>
    <row r="248" spans="1:32" ht="16.899999999999999" customHeight="1" x14ac:dyDescent="0.3">
      <c r="A248" s="73" t="s">
        <v>7</v>
      </c>
      <c r="B248" s="74" t="s">
        <v>2340</v>
      </c>
      <c r="C248" s="48" t="s">
        <v>1797</v>
      </c>
      <c r="D248" s="48">
        <v>20</v>
      </c>
      <c r="E248" s="48">
        <v>7880</v>
      </c>
      <c r="F248" s="48" t="s">
        <v>5908</v>
      </c>
      <c r="G248" s="48" t="s">
        <v>122</v>
      </c>
      <c r="H248" s="75">
        <f t="shared" si="131"/>
        <v>0.55555555555555558</v>
      </c>
      <c r="I248" s="74">
        <v>140</v>
      </c>
      <c r="J248" s="74">
        <v>90</v>
      </c>
      <c r="K248" s="48">
        <f>J248</f>
        <v>90</v>
      </c>
      <c r="L248" s="48">
        <f>$L$3</f>
        <v>-4</v>
      </c>
      <c r="M248" s="48">
        <f t="shared" si="132"/>
        <v>86</v>
      </c>
      <c r="N248" s="48">
        <v>279</v>
      </c>
      <c r="O248" s="56">
        <v>12.34</v>
      </c>
      <c r="P248" s="48" t="str">
        <f t="shared" si="119"/>
        <v>F7503/4 BK</v>
      </c>
      <c r="Q248" s="76">
        <v>150</v>
      </c>
      <c r="R248" s="76">
        <v>514</v>
      </c>
      <c r="S248" s="49">
        <f t="shared" si="133"/>
        <v>2.2084615384615383</v>
      </c>
      <c r="T248" s="49">
        <f t="shared" si="120"/>
        <v>44.169230769230765</v>
      </c>
      <c r="U248" s="49">
        <v>44.169230769230765</v>
      </c>
      <c r="V248" s="49">
        <f t="shared" si="121"/>
        <v>2.2084615384615383</v>
      </c>
      <c r="W248" s="49">
        <f>S248*M248</f>
        <v>189.9276923076923</v>
      </c>
      <c r="X248" s="90">
        <f>ROUND(S248*$X$4,0)</f>
        <v>11</v>
      </c>
      <c r="Y248" s="91">
        <f t="shared" si="134"/>
        <v>135.74</v>
      </c>
      <c r="Z248" s="93">
        <f t="shared" si="149"/>
        <v>201</v>
      </c>
      <c r="AA248" s="94">
        <f t="shared" si="136"/>
        <v>2480.34</v>
      </c>
      <c r="AB248" s="97">
        <f t="shared" si="150"/>
        <v>212</v>
      </c>
      <c r="AC248" s="98">
        <f t="shared" si="138"/>
        <v>2616.08</v>
      </c>
      <c r="AD248" s="77" t="s">
        <v>3</v>
      </c>
      <c r="AE248" s="54">
        <v>2616.08</v>
      </c>
      <c r="AF248" s="17"/>
    </row>
    <row r="249" spans="1:32" ht="12.75" customHeight="1" x14ac:dyDescent="0.3">
      <c r="A249" s="73" t="s">
        <v>7</v>
      </c>
      <c r="B249" s="74" t="s">
        <v>1413</v>
      </c>
      <c r="C249" s="48" t="s">
        <v>10</v>
      </c>
      <c r="D249" s="48">
        <v>1</v>
      </c>
      <c r="E249" s="48">
        <v>2834</v>
      </c>
      <c r="F249" s="48" t="s">
        <v>6126</v>
      </c>
      <c r="G249" s="48">
        <v>2</v>
      </c>
      <c r="H249" s="75">
        <f t="shared" si="131"/>
        <v>-0.54166666666666663</v>
      </c>
      <c r="I249" s="74">
        <v>55</v>
      </c>
      <c r="J249" s="74">
        <v>120</v>
      </c>
      <c r="K249" s="48">
        <f>I249</f>
        <v>55</v>
      </c>
      <c r="L249" s="48"/>
      <c r="M249" s="48">
        <f t="shared" si="132"/>
        <v>55</v>
      </c>
      <c r="N249" s="48">
        <v>60708</v>
      </c>
      <c r="O249" s="56">
        <v>0.17585000000000001</v>
      </c>
      <c r="P249" s="48" t="str">
        <f t="shared" si="119"/>
        <v>6083C SL</v>
      </c>
      <c r="Q249" s="76" t="s">
        <v>6187</v>
      </c>
      <c r="R249" s="76" t="s">
        <v>6187</v>
      </c>
      <c r="S249" s="49">
        <f t="shared" si="133"/>
        <v>0</v>
      </c>
      <c r="T249" s="49">
        <f t="shared" si="120"/>
        <v>0</v>
      </c>
      <c r="U249" s="49">
        <v>77.538461538461533</v>
      </c>
      <c r="V249" s="49">
        <f t="shared" si="121"/>
        <v>77.538461538461533</v>
      </c>
      <c r="W249" s="49">
        <f>V249*M249</f>
        <v>4264.6153846153848</v>
      </c>
      <c r="X249" s="90">
        <f>ROUNDUP(S249*$X$4,0)</f>
        <v>0</v>
      </c>
      <c r="Y249" s="91">
        <f t="shared" si="134"/>
        <v>0</v>
      </c>
      <c r="Z249" s="93">
        <f t="shared" si="149"/>
        <v>0</v>
      </c>
      <c r="AA249" s="94">
        <f t="shared" si="136"/>
        <v>0</v>
      </c>
      <c r="AB249" s="97">
        <f t="shared" si="150"/>
        <v>0</v>
      </c>
      <c r="AC249" s="98">
        <f t="shared" si="138"/>
        <v>0</v>
      </c>
      <c r="AD249" s="77" t="s">
        <v>3</v>
      </c>
      <c r="AE249" s="54">
        <v>0</v>
      </c>
      <c r="AF249" s="17"/>
    </row>
    <row r="250" spans="1:32" ht="16.899999999999999" customHeight="1" x14ac:dyDescent="0.3">
      <c r="A250" s="73" t="s">
        <v>7</v>
      </c>
      <c r="B250" s="74" t="s">
        <v>3195</v>
      </c>
      <c r="C250" s="48" t="s">
        <v>10</v>
      </c>
      <c r="D250" s="48">
        <v>1000</v>
      </c>
      <c r="E250" s="48">
        <v>2834</v>
      </c>
      <c r="F250" s="48" t="s">
        <v>6126</v>
      </c>
      <c r="G250" s="48">
        <v>2</v>
      </c>
      <c r="H250" s="75">
        <f t="shared" si="131"/>
        <v>0</v>
      </c>
      <c r="I250" s="74">
        <v>40</v>
      </c>
      <c r="J250" s="74">
        <f>I250</f>
        <v>40</v>
      </c>
      <c r="K250" s="48">
        <f>I250</f>
        <v>40</v>
      </c>
      <c r="L250" s="48"/>
      <c r="M250" s="48">
        <f t="shared" si="132"/>
        <v>40</v>
      </c>
      <c r="N250" s="48">
        <v>0</v>
      </c>
      <c r="O250" s="56">
        <v>1387.70102</v>
      </c>
      <c r="P250" s="48" t="str">
        <f t="shared" si="119"/>
        <v>6016C SL</v>
      </c>
      <c r="Q250" s="76">
        <v>0</v>
      </c>
      <c r="R250" s="76">
        <v>1</v>
      </c>
      <c r="S250" s="49">
        <f t="shared" si="133"/>
        <v>1.153846153846154E-3</v>
      </c>
      <c r="T250" s="49">
        <f t="shared" si="120"/>
        <v>1.153846153846154</v>
      </c>
      <c r="U250" s="49">
        <v>4.1923076923076925</v>
      </c>
      <c r="V250" s="49">
        <f t="shared" si="121"/>
        <v>4.1923076923076922E-3</v>
      </c>
      <c r="W250" s="49">
        <f>S250*M250</f>
        <v>4.6153846153846156E-2</v>
      </c>
      <c r="X250" s="90">
        <f>ROUNDUP(S250*$X$4,0)</f>
        <v>1</v>
      </c>
      <c r="Y250" s="91">
        <f t="shared" si="134"/>
        <v>1387.70102</v>
      </c>
      <c r="Z250" s="93">
        <f t="shared" si="149"/>
        <v>1</v>
      </c>
      <c r="AA250" s="94">
        <f t="shared" si="136"/>
        <v>1387.70102</v>
      </c>
      <c r="AB250" s="97">
        <f t="shared" si="150"/>
        <v>1</v>
      </c>
      <c r="AC250" s="98">
        <f t="shared" si="138"/>
        <v>1387.70102</v>
      </c>
      <c r="AD250" s="77" t="s">
        <v>3</v>
      </c>
      <c r="AE250" s="54">
        <v>1387.70102</v>
      </c>
      <c r="AF250" s="17"/>
    </row>
    <row r="251" spans="1:32" ht="16.899999999999999" customHeight="1" x14ac:dyDescent="0.3">
      <c r="A251" s="73" t="s">
        <v>7</v>
      </c>
      <c r="B251" s="74" t="s">
        <v>588</v>
      </c>
      <c r="C251" s="48" t="s">
        <v>10</v>
      </c>
      <c r="D251" s="48">
        <v>1</v>
      </c>
      <c r="E251" s="48">
        <v>2834</v>
      </c>
      <c r="F251" s="48" t="s">
        <v>6126</v>
      </c>
      <c r="G251" s="48">
        <v>2</v>
      </c>
      <c r="H251" s="75">
        <f t="shared" si="131"/>
        <v>-0.33333333333333331</v>
      </c>
      <c r="I251" s="74">
        <v>20</v>
      </c>
      <c r="J251" s="74">
        <v>30</v>
      </c>
      <c r="K251" s="48">
        <f>I251</f>
        <v>20</v>
      </c>
      <c r="L251" s="48"/>
      <c r="M251" s="48">
        <f t="shared" si="132"/>
        <v>20</v>
      </c>
      <c r="N251" s="48">
        <v>8290</v>
      </c>
      <c r="O251" s="56">
        <v>0.47366999999999998</v>
      </c>
      <c r="P251" s="48" t="str">
        <f t="shared" si="119"/>
        <v>1898/12C SL</v>
      </c>
      <c r="Q251" s="76" t="s">
        <v>6187</v>
      </c>
      <c r="R251" s="76" t="s">
        <v>6187</v>
      </c>
      <c r="S251" s="49">
        <f t="shared" si="133"/>
        <v>0</v>
      </c>
      <c r="T251" s="49">
        <f t="shared" si="120"/>
        <v>0</v>
      </c>
      <c r="U251" s="49">
        <v>136.96153846153845</v>
      </c>
      <c r="V251" s="49">
        <f t="shared" si="121"/>
        <v>136.96153846153845</v>
      </c>
      <c r="W251" s="49">
        <f>V251*M251</f>
        <v>2739.2307692307691</v>
      </c>
      <c r="X251" s="90">
        <f>ROUNDUP(S251*$X$3,0)</f>
        <v>0</v>
      </c>
      <c r="Y251" s="91">
        <f t="shared" si="134"/>
        <v>0</v>
      </c>
      <c r="Z251" s="93">
        <f t="shared" si="149"/>
        <v>0</v>
      </c>
      <c r="AA251" s="94">
        <f t="shared" si="136"/>
        <v>0</v>
      </c>
      <c r="AB251" s="97">
        <f t="shared" si="150"/>
        <v>0</v>
      </c>
      <c r="AC251" s="98">
        <f t="shared" si="138"/>
        <v>0</v>
      </c>
      <c r="AD251" s="77" t="s">
        <v>3</v>
      </c>
      <c r="AE251" s="54">
        <v>0</v>
      </c>
      <c r="AF251" s="17"/>
    </row>
    <row r="252" spans="1:32" ht="16.899999999999999" customHeight="1" x14ac:dyDescent="0.3">
      <c r="A252" s="73" t="s">
        <v>35</v>
      </c>
      <c r="B252" s="74" t="s">
        <v>2667</v>
      </c>
      <c r="C252" s="48" t="s">
        <v>464</v>
      </c>
      <c r="D252" s="48">
        <v>1</v>
      </c>
      <c r="E252" s="48">
        <v>4013</v>
      </c>
      <c r="F252" s="48" t="s">
        <v>6180</v>
      </c>
      <c r="G252" s="48" t="s">
        <v>112</v>
      </c>
      <c r="H252" s="75">
        <f t="shared" si="131"/>
        <v>0.55000000000000004</v>
      </c>
      <c r="I252" s="74">
        <v>93</v>
      </c>
      <c r="J252" s="74">
        <v>60</v>
      </c>
      <c r="K252" s="48">
        <f>J252</f>
        <v>60</v>
      </c>
      <c r="L252" s="48">
        <f>$L$3</f>
        <v>-4</v>
      </c>
      <c r="M252" s="48">
        <f t="shared" si="132"/>
        <v>56</v>
      </c>
      <c r="N252" s="48">
        <v>43093</v>
      </c>
      <c r="O252" s="56">
        <v>0.08</v>
      </c>
      <c r="P252" s="48" t="str">
        <f t="shared" si="119"/>
        <v>5853 GR</v>
      </c>
      <c r="Q252" s="76" t="s">
        <v>6187</v>
      </c>
      <c r="R252" s="76" t="s">
        <v>6187</v>
      </c>
      <c r="S252" s="49">
        <f t="shared" si="133"/>
        <v>0</v>
      </c>
      <c r="T252" s="49">
        <f t="shared" si="120"/>
        <v>0</v>
      </c>
      <c r="U252" s="49">
        <v>348.92307692307691</v>
      </c>
      <c r="V252" s="49">
        <f t="shared" si="121"/>
        <v>348.92307692307691</v>
      </c>
      <c r="W252" s="49">
        <f>S252*M252</f>
        <v>0</v>
      </c>
      <c r="X252" s="90">
        <f t="shared" ref="X252:X253" si="151">ROUND(V252*$X$4,0)</f>
        <v>1745</v>
      </c>
      <c r="Y252" s="91">
        <f t="shared" si="134"/>
        <v>139.6</v>
      </c>
      <c r="Z252" s="93">
        <f>ROUND((V252*M252)+X252,0)</f>
        <v>21285</v>
      </c>
      <c r="AA252" s="94">
        <f t="shared" si="136"/>
        <v>1702.8</v>
      </c>
      <c r="AB252" s="97">
        <f>ROUND((V252*$AB$4)+Z252,0)</f>
        <v>23030</v>
      </c>
      <c r="AC252" s="98">
        <f t="shared" si="138"/>
        <v>1842.4</v>
      </c>
      <c r="AD252" s="77" t="s">
        <v>5889</v>
      </c>
      <c r="AE252" s="54">
        <v>1842.4</v>
      </c>
      <c r="AF252" s="17"/>
    </row>
    <row r="253" spans="1:32" ht="16.899999999999999" customHeight="1" x14ac:dyDescent="0.3">
      <c r="A253" s="73" t="s">
        <v>35</v>
      </c>
      <c r="B253" s="74" t="s">
        <v>3031</v>
      </c>
      <c r="C253" s="48" t="s">
        <v>464</v>
      </c>
      <c r="D253" s="48">
        <v>1</v>
      </c>
      <c r="E253" s="48">
        <v>4013</v>
      </c>
      <c r="F253" s="48" t="s">
        <v>6180</v>
      </c>
      <c r="G253" s="48" t="s">
        <v>112</v>
      </c>
      <c r="H253" s="75">
        <f t="shared" si="131"/>
        <v>0.13333333333333333</v>
      </c>
      <c r="I253" s="74">
        <v>68</v>
      </c>
      <c r="J253" s="74">
        <v>60</v>
      </c>
      <c r="K253" s="48">
        <f>J253</f>
        <v>60</v>
      </c>
      <c r="L253" s="48">
        <f>$L$3</f>
        <v>-4</v>
      </c>
      <c r="M253" s="48">
        <f t="shared" si="132"/>
        <v>56</v>
      </c>
      <c r="N253" s="48">
        <v>10494</v>
      </c>
      <c r="O253" s="56">
        <v>0.13</v>
      </c>
      <c r="P253" s="48" t="str">
        <f t="shared" si="119"/>
        <v>5874 GR</v>
      </c>
      <c r="Q253" s="76" t="s">
        <v>6187</v>
      </c>
      <c r="R253" s="76" t="s">
        <v>6187</v>
      </c>
      <c r="S253" s="49">
        <f t="shared" si="133"/>
        <v>0</v>
      </c>
      <c r="T253" s="49">
        <f t="shared" si="120"/>
        <v>0</v>
      </c>
      <c r="U253" s="49">
        <v>146.15384615384616</v>
      </c>
      <c r="V253" s="49">
        <f t="shared" si="121"/>
        <v>146.15384615384616</v>
      </c>
      <c r="W253" s="49">
        <f>S253*M253</f>
        <v>0</v>
      </c>
      <c r="X253" s="90">
        <f t="shared" si="151"/>
        <v>731</v>
      </c>
      <c r="Y253" s="91">
        <f t="shared" si="134"/>
        <v>95.03</v>
      </c>
      <c r="Z253" s="93">
        <f>ROUND((V253*M253)+X253,0)</f>
        <v>8916</v>
      </c>
      <c r="AA253" s="94">
        <f t="shared" si="136"/>
        <v>1159.08</v>
      </c>
      <c r="AB253" s="97">
        <f>ROUND((V253*$AB$4)+Z253,0)</f>
        <v>9647</v>
      </c>
      <c r="AC253" s="98">
        <f t="shared" si="138"/>
        <v>1254.1100000000001</v>
      </c>
      <c r="AD253" s="77" t="s">
        <v>5889</v>
      </c>
      <c r="AE253" s="54">
        <v>1254.1100000000001</v>
      </c>
      <c r="AF253" s="17"/>
    </row>
    <row r="254" spans="1:32" ht="16.899999999999999" customHeight="1" x14ac:dyDescent="0.3">
      <c r="A254" s="73" t="s">
        <v>35</v>
      </c>
      <c r="B254" s="74" t="s">
        <v>5712</v>
      </c>
      <c r="C254" s="48" t="s">
        <v>10</v>
      </c>
      <c r="D254" s="48">
        <v>1000</v>
      </c>
      <c r="E254" s="48">
        <v>2834</v>
      </c>
      <c r="F254" s="48" t="s">
        <v>6126</v>
      </c>
      <c r="G254" s="48">
        <v>2</v>
      </c>
      <c r="H254" s="75">
        <f t="shared" si="131"/>
        <v>0</v>
      </c>
      <c r="I254" s="74">
        <v>55</v>
      </c>
      <c r="J254" s="74">
        <f>I254</f>
        <v>55</v>
      </c>
      <c r="K254" s="48">
        <f>I254</f>
        <v>55</v>
      </c>
      <c r="L254" s="48"/>
      <c r="M254" s="48">
        <f t="shared" si="132"/>
        <v>55</v>
      </c>
      <c r="N254" s="48">
        <v>0</v>
      </c>
      <c r="O254" s="56">
        <v>653.36785999999995</v>
      </c>
      <c r="P254" s="48" t="str">
        <f t="shared" si="119"/>
        <v>6368 SL</v>
      </c>
      <c r="Q254" s="76">
        <v>0</v>
      </c>
      <c r="R254" s="76">
        <v>6</v>
      </c>
      <c r="S254" s="49">
        <f t="shared" si="133"/>
        <v>6.9230769230769233E-3</v>
      </c>
      <c r="T254" s="49">
        <f t="shared" si="120"/>
        <v>6.9230769230769234</v>
      </c>
      <c r="U254" s="49">
        <v>14.03846153846154</v>
      </c>
      <c r="V254" s="49">
        <f t="shared" si="121"/>
        <v>1.403846153846154E-2</v>
      </c>
      <c r="W254" s="49">
        <f>S254*M254</f>
        <v>0.3807692307692308</v>
      </c>
      <c r="X254" s="90">
        <f>ROUNDUP(S254*$X$4,0)</f>
        <v>1</v>
      </c>
      <c r="Y254" s="91">
        <f t="shared" si="134"/>
        <v>653.36785999999995</v>
      </c>
      <c r="Z254" s="93">
        <f t="shared" ref="Z254:Z277" si="152">ROUND((S254*M254)+X254,0)</f>
        <v>1</v>
      </c>
      <c r="AA254" s="94">
        <f t="shared" si="136"/>
        <v>653.36785999999995</v>
      </c>
      <c r="AB254" s="97">
        <f t="shared" ref="AB254:AB277" si="153">ROUND((S254*$AB$4)+Z254,0)</f>
        <v>1</v>
      </c>
      <c r="AC254" s="98">
        <f t="shared" si="138"/>
        <v>653.36785999999995</v>
      </c>
      <c r="AD254" s="77" t="s">
        <v>3</v>
      </c>
      <c r="AE254" s="54">
        <v>653.36785999999995</v>
      </c>
      <c r="AF254" s="17"/>
    </row>
    <row r="255" spans="1:32" ht="16.899999999999999" customHeight="1" x14ac:dyDescent="0.3">
      <c r="A255" s="73" t="s">
        <v>7</v>
      </c>
      <c r="B255" s="74" t="s">
        <v>5549</v>
      </c>
      <c r="C255" s="48" t="s">
        <v>1797</v>
      </c>
      <c r="D255" s="48">
        <v>100</v>
      </c>
      <c r="E255" s="48">
        <v>7880</v>
      </c>
      <c r="F255" s="48" t="s">
        <v>5908</v>
      </c>
      <c r="G255" s="48" t="s">
        <v>122</v>
      </c>
      <c r="H255" s="75">
        <f t="shared" si="131"/>
        <v>0.5730337078651685</v>
      </c>
      <c r="I255" s="74">
        <v>140</v>
      </c>
      <c r="J255" s="74">
        <v>89</v>
      </c>
      <c r="K255" s="48">
        <f>J255</f>
        <v>89</v>
      </c>
      <c r="L255" s="48">
        <f>$L$3</f>
        <v>-4</v>
      </c>
      <c r="M255" s="48">
        <f t="shared" si="132"/>
        <v>85</v>
      </c>
      <c r="N255" s="48">
        <v>538</v>
      </c>
      <c r="O255" s="56">
        <v>16.88571</v>
      </c>
      <c r="P255" s="48" t="str">
        <f t="shared" si="119"/>
        <v>F2211/4 CL</v>
      </c>
      <c r="Q255" s="76">
        <v>240</v>
      </c>
      <c r="R255" s="76">
        <v>701</v>
      </c>
      <c r="S255" s="49">
        <f t="shared" si="133"/>
        <v>3.3934615384615388</v>
      </c>
      <c r="T255" s="49">
        <f t="shared" si="120"/>
        <v>339.34615384615387</v>
      </c>
      <c r="U255" s="49">
        <v>458.02307692307693</v>
      </c>
      <c r="V255" s="49">
        <f t="shared" si="121"/>
        <v>4.5802307692307691</v>
      </c>
      <c r="W255" s="49">
        <f>S255*M255</f>
        <v>288.44423076923078</v>
      </c>
      <c r="X255" s="90">
        <f>ROUND(S255*$X$4,0)</f>
        <v>17</v>
      </c>
      <c r="Y255" s="91">
        <f t="shared" si="134"/>
        <v>287.05707000000001</v>
      </c>
      <c r="Z255" s="93">
        <f t="shared" si="152"/>
        <v>305</v>
      </c>
      <c r="AA255" s="94">
        <f t="shared" si="136"/>
        <v>5150.1415500000003</v>
      </c>
      <c r="AB255" s="97">
        <f t="shared" si="153"/>
        <v>322</v>
      </c>
      <c r="AC255" s="98">
        <f t="shared" si="138"/>
        <v>5437.1986200000001</v>
      </c>
      <c r="AD255" s="77" t="s">
        <v>3</v>
      </c>
      <c r="AE255" s="54">
        <v>5437.1986200000001</v>
      </c>
      <c r="AF255" s="17"/>
    </row>
    <row r="256" spans="1:32" ht="12.75" customHeight="1" x14ac:dyDescent="0.3">
      <c r="A256" s="73" t="s">
        <v>7</v>
      </c>
      <c r="B256" s="74" t="s">
        <v>5324</v>
      </c>
      <c r="C256" s="48" t="s">
        <v>10</v>
      </c>
      <c r="D256" s="48">
        <v>1</v>
      </c>
      <c r="E256" s="48">
        <v>2834</v>
      </c>
      <c r="F256" s="48" t="s">
        <v>6126</v>
      </c>
      <c r="G256" s="48">
        <v>2</v>
      </c>
      <c r="H256" s="75">
        <f t="shared" si="131"/>
        <v>-0.33333333333333331</v>
      </c>
      <c r="I256" s="74">
        <v>40</v>
      </c>
      <c r="J256" s="74">
        <v>60</v>
      </c>
      <c r="K256" s="48">
        <f>I256</f>
        <v>40</v>
      </c>
      <c r="L256" s="48"/>
      <c r="M256" s="48">
        <f t="shared" si="132"/>
        <v>40</v>
      </c>
      <c r="N256" s="48">
        <v>68087</v>
      </c>
      <c r="O256" s="56">
        <v>0.16966000000000001</v>
      </c>
      <c r="P256" s="48" t="str">
        <f t="shared" si="119"/>
        <v>3222 SL</v>
      </c>
      <c r="Q256" s="76" t="s">
        <v>6187</v>
      </c>
      <c r="R256" s="76" t="s">
        <v>6187</v>
      </c>
      <c r="S256" s="49">
        <f t="shared" si="133"/>
        <v>0</v>
      </c>
      <c r="T256" s="49">
        <f t="shared" si="120"/>
        <v>0</v>
      </c>
      <c r="U256" s="49">
        <v>336.19230769230768</v>
      </c>
      <c r="V256" s="49">
        <f t="shared" si="121"/>
        <v>336.19230769230768</v>
      </c>
      <c r="W256" s="49">
        <f>V256*M256</f>
        <v>13447.692307692307</v>
      </c>
      <c r="X256" s="90">
        <f>ROUNDUP(S256*$X$4,0)</f>
        <v>0</v>
      </c>
      <c r="Y256" s="91">
        <f t="shared" si="134"/>
        <v>0</v>
      </c>
      <c r="Z256" s="93">
        <f t="shared" si="152"/>
        <v>0</v>
      </c>
      <c r="AA256" s="94">
        <f t="shared" si="136"/>
        <v>0</v>
      </c>
      <c r="AB256" s="97">
        <f t="shared" si="153"/>
        <v>0</v>
      </c>
      <c r="AC256" s="98">
        <f t="shared" si="138"/>
        <v>0</v>
      </c>
      <c r="AD256" s="77" t="s">
        <v>3</v>
      </c>
      <c r="AE256" s="54">
        <v>0</v>
      </c>
      <c r="AF256" s="17"/>
    </row>
    <row r="257" spans="1:32" ht="12.75" customHeight="1" x14ac:dyDescent="0.3">
      <c r="A257" s="73" t="s">
        <v>7</v>
      </c>
      <c r="B257" s="74" t="s">
        <v>604</v>
      </c>
      <c r="C257" s="48" t="s">
        <v>10</v>
      </c>
      <c r="D257" s="48">
        <v>1000</v>
      </c>
      <c r="E257" s="48">
        <v>621</v>
      </c>
      <c r="F257" s="48" t="s">
        <v>6128</v>
      </c>
      <c r="G257" s="48" t="s">
        <v>35</v>
      </c>
      <c r="H257" s="75">
        <f t="shared" si="131"/>
        <v>-0.75</v>
      </c>
      <c r="I257" s="74">
        <v>25</v>
      </c>
      <c r="J257" s="74">
        <v>100</v>
      </c>
      <c r="K257" s="48">
        <f>I257</f>
        <v>25</v>
      </c>
      <c r="L257" s="48">
        <v>-4</v>
      </c>
      <c r="M257" s="48">
        <f t="shared" si="132"/>
        <v>21</v>
      </c>
      <c r="N257" s="48">
        <v>1302</v>
      </c>
      <c r="O257" s="56">
        <v>161.35</v>
      </c>
      <c r="P257" s="48" t="str">
        <f t="shared" si="119"/>
        <v>2212C SL</v>
      </c>
      <c r="Q257" s="76">
        <v>67</v>
      </c>
      <c r="R257" s="76">
        <v>118</v>
      </c>
      <c r="S257" s="49">
        <f t="shared" si="133"/>
        <v>0.85769230769230764</v>
      </c>
      <c r="T257" s="49">
        <f t="shared" si="120"/>
        <v>857.69230769230762</v>
      </c>
      <c r="U257" s="49">
        <v>875.11538461538464</v>
      </c>
      <c r="V257" s="49">
        <f t="shared" si="121"/>
        <v>0.87511538461538463</v>
      </c>
      <c r="W257" s="49">
        <f t="shared" ref="W257:W262" si="154">S257*M257</f>
        <v>18.011538461538461</v>
      </c>
      <c r="X257" s="90">
        <f>ROUND(S257*$X$4,0)</f>
        <v>4</v>
      </c>
      <c r="Y257" s="91">
        <f t="shared" si="134"/>
        <v>645.4</v>
      </c>
      <c r="Z257" s="93">
        <f t="shared" si="152"/>
        <v>22</v>
      </c>
      <c r="AA257" s="94">
        <f t="shared" si="136"/>
        <v>3549.7</v>
      </c>
      <c r="AB257" s="97">
        <f t="shared" si="153"/>
        <v>26</v>
      </c>
      <c r="AC257" s="98">
        <f t="shared" si="138"/>
        <v>4195.0999999999995</v>
      </c>
      <c r="AD257" s="77" t="s">
        <v>3</v>
      </c>
      <c r="AE257" s="54">
        <v>4195.0999999999995</v>
      </c>
      <c r="AF257" s="17"/>
    </row>
    <row r="258" spans="1:32" ht="16.899999999999999" customHeight="1" x14ac:dyDescent="0.3">
      <c r="A258" s="73" t="s">
        <v>7</v>
      </c>
      <c r="B258" s="74" t="s">
        <v>2140</v>
      </c>
      <c r="C258" s="48" t="s">
        <v>34</v>
      </c>
      <c r="D258" s="48">
        <v>250</v>
      </c>
      <c r="E258" s="48">
        <v>3001</v>
      </c>
      <c r="F258" s="48" t="s">
        <v>6123</v>
      </c>
      <c r="G258" s="48" t="s">
        <v>3680</v>
      </c>
      <c r="H258" s="75">
        <f t="shared" si="131"/>
        <v>0</v>
      </c>
      <c r="I258" s="74">
        <v>24</v>
      </c>
      <c r="J258" s="74">
        <v>24</v>
      </c>
      <c r="K258" s="48">
        <f>I258</f>
        <v>24</v>
      </c>
      <c r="L258" s="48">
        <f>$L$3</f>
        <v>-4</v>
      </c>
      <c r="M258" s="48">
        <f t="shared" si="132"/>
        <v>20</v>
      </c>
      <c r="N258" s="48">
        <v>11</v>
      </c>
      <c r="O258" s="56">
        <v>139</v>
      </c>
      <c r="P258" s="48" t="str">
        <f t="shared" si="119"/>
        <v>G120NF112 BK</v>
      </c>
      <c r="Q258" s="76">
        <v>3</v>
      </c>
      <c r="R258" s="76">
        <v>126</v>
      </c>
      <c r="S258" s="49">
        <f t="shared" si="133"/>
        <v>0.1776923076923077</v>
      </c>
      <c r="T258" s="49">
        <f t="shared" si="120"/>
        <v>44.423076923076927</v>
      </c>
      <c r="U258" s="49">
        <v>46.500000000000007</v>
      </c>
      <c r="V258" s="49">
        <f t="shared" si="121"/>
        <v>0.18600000000000003</v>
      </c>
      <c r="W258" s="49">
        <f t="shared" si="154"/>
        <v>3.5538461538461541</v>
      </c>
      <c r="X258" s="90">
        <f>ROUND(S258*$X$3,0)</f>
        <v>1</v>
      </c>
      <c r="Y258" s="91">
        <f t="shared" si="134"/>
        <v>139</v>
      </c>
      <c r="Z258" s="93">
        <f t="shared" si="152"/>
        <v>5</v>
      </c>
      <c r="AA258" s="94">
        <f t="shared" si="136"/>
        <v>695</v>
      </c>
      <c r="AB258" s="97">
        <f t="shared" si="153"/>
        <v>6</v>
      </c>
      <c r="AC258" s="98">
        <f t="shared" si="138"/>
        <v>834</v>
      </c>
      <c r="AD258" s="77" t="s">
        <v>3</v>
      </c>
      <c r="AE258" s="54">
        <v>834</v>
      </c>
      <c r="AF258" s="17"/>
    </row>
    <row r="259" spans="1:32" ht="16.899999999999999" customHeight="1" x14ac:dyDescent="0.3">
      <c r="A259" s="73" t="s">
        <v>35</v>
      </c>
      <c r="B259" s="74" t="s">
        <v>2665</v>
      </c>
      <c r="C259" s="48" t="s">
        <v>464</v>
      </c>
      <c r="D259" s="48">
        <v>1</v>
      </c>
      <c r="E259" s="48">
        <v>4013</v>
      </c>
      <c r="F259" s="48" t="s">
        <v>6180</v>
      </c>
      <c r="G259" s="48" t="s">
        <v>112</v>
      </c>
      <c r="H259" s="75">
        <f t="shared" si="131"/>
        <v>0.3</v>
      </c>
      <c r="I259" s="74">
        <v>78</v>
      </c>
      <c r="J259" s="74">
        <v>60</v>
      </c>
      <c r="K259" s="48">
        <f>J259</f>
        <v>60</v>
      </c>
      <c r="L259" s="48">
        <f>$L$3</f>
        <v>-4</v>
      </c>
      <c r="M259" s="48">
        <f t="shared" si="132"/>
        <v>56</v>
      </c>
      <c r="N259" s="48">
        <v>26280</v>
      </c>
      <c r="O259" s="56">
        <v>7.0000000000000007E-2</v>
      </c>
      <c r="P259" s="48" t="str">
        <f t="shared" si="119"/>
        <v>5852 YL</v>
      </c>
      <c r="Q259" s="76" t="s">
        <v>6187</v>
      </c>
      <c r="R259" s="76" t="s">
        <v>6187</v>
      </c>
      <c r="S259" s="49">
        <f t="shared" si="133"/>
        <v>0</v>
      </c>
      <c r="T259" s="49">
        <f t="shared" si="120"/>
        <v>0</v>
      </c>
      <c r="U259" s="49">
        <v>787.53846153846143</v>
      </c>
      <c r="V259" s="49">
        <f t="shared" si="121"/>
        <v>787.53846153846143</v>
      </c>
      <c r="W259" s="49">
        <f t="shared" si="154"/>
        <v>0</v>
      </c>
      <c r="X259" s="90">
        <f t="shared" ref="X259:X260" si="155">ROUNDUP(S259*$X$4,0)</f>
        <v>0</v>
      </c>
      <c r="Y259" s="91">
        <f t="shared" si="134"/>
        <v>0</v>
      </c>
      <c r="Z259" s="93">
        <f t="shared" si="152"/>
        <v>0</v>
      </c>
      <c r="AA259" s="94">
        <f t="shared" si="136"/>
        <v>0</v>
      </c>
      <c r="AB259" s="97">
        <f t="shared" si="153"/>
        <v>0</v>
      </c>
      <c r="AC259" s="98">
        <f t="shared" si="138"/>
        <v>0</v>
      </c>
      <c r="AD259" s="77" t="s">
        <v>5890</v>
      </c>
      <c r="AE259" s="54">
        <v>0</v>
      </c>
      <c r="AF259" s="17"/>
    </row>
    <row r="260" spans="1:32" ht="16.899999999999999" customHeight="1" x14ac:dyDescent="0.3">
      <c r="A260" s="73" t="s">
        <v>7</v>
      </c>
      <c r="B260" s="74" t="s">
        <v>2626</v>
      </c>
      <c r="C260" s="48" t="s">
        <v>1370</v>
      </c>
      <c r="D260" s="48">
        <v>1</v>
      </c>
      <c r="E260" s="48">
        <v>2834</v>
      </c>
      <c r="F260" s="48" t="s">
        <v>6126</v>
      </c>
      <c r="G260" s="48">
        <v>2</v>
      </c>
      <c r="H260" s="75">
        <f t="shared" si="131"/>
        <v>-0.5</v>
      </c>
      <c r="I260" s="74">
        <v>30</v>
      </c>
      <c r="J260" s="74">
        <v>60</v>
      </c>
      <c r="K260" s="48">
        <f>I260</f>
        <v>30</v>
      </c>
      <c r="L260" s="48"/>
      <c r="M260" s="48">
        <f t="shared" si="132"/>
        <v>30</v>
      </c>
      <c r="N260" s="48">
        <v>8126</v>
      </c>
      <c r="O260" s="56">
        <v>0.19061</v>
      </c>
      <c r="P260" s="48" t="str">
        <f t="shared" si="119"/>
        <v>86303CY SL</v>
      </c>
      <c r="Q260" s="76" t="s">
        <v>6187</v>
      </c>
      <c r="R260" s="76" t="s">
        <v>6187</v>
      </c>
      <c r="S260" s="49">
        <f t="shared" si="133"/>
        <v>0</v>
      </c>
      <c r="T260" s="49">
        <f t="shared" si="120"/>
        <v>0</v>
      </c>
      <c r="U260" s="49">
        <v>110.92307692307693</v>
      </c>
      <c r="V260" s="49">
        <f t="shared" si="121"/>
        <v>110.92307692307693</v>
      </c>
      <c r="W260" s="49">
        <f t="shared" si="154"/>
        <v>0</v>
      </c>
      <c r="X260" s="90">
        <f t="shared" si="155"/>
        <v>0</v>
      </c>
      <c r="Y260" s="91">
        <f t="shared" si="134"/>
        <v>0</v>
      </c>
      <c r="Z260" s="93">
        <f t="shared" si="152"/>
        <v>0</v>
      </c>
      <c r="AA260" s="94">
        <f t="shared" si="136"/>
        <v>0</v>
      </c>
      <c r="AB260" s="97">
        <f t="shared" si="153"/>
        <v>0</v>
      </c>
      <c r="AC260" s="98">
        <f t="shared" si="138"/>
        <v>0</v>
      </c>
      <c r="AD260" s="77" t="s">
        <v>3</v>
      </c>
      <c r="AE260" s="54">
        <v>0</v>
      </c>
      <c r="AF260" s="17"/>
    </row>
    <row r="261" spans="1:32" ht="16.899999999999999" customHeight="1" x14ac:dyDescent="0.3">
      <c r="A261" s="73" t="s">
        <v>7</v>
      </c>
      <c r="B261" s="74" t="s">
        <v>1506</v>
      </c>
      <c r="C261" s="48" t="s">
        <v>10</v>
      </c>
      <c r="D261" s="48">
        <v>1000</v>
      </c>
      <c r="E261" s="48">
        <v>621</v>
      </c>
      <c r="F261" s="48" t="s">
        <v>6128</v>
      </c>
      <c r="G261" s="48" t="s">
        <v>35</v>
      </c>
      <c r="H261" s="75">
        <f t="shared" si="131"/>
        <v>-0.75</v>
      </c>
      <c r="I261" s="74">
        <v>25</v>
      </c>
      <c r="J261" s="74">
        <v>100</v>
      </c>
      <c r="K261" s="48">
        <f>I261</f>
        <v>25</v>
      </c>
      <c r="L261" s="48">
        <f>$L$3</f>
        <v>-4</v>
      </c>
      <c r="M261" s="48">
        <f t="shared" si="132"/>
        <v>21</v>
      </c>
      <c r="N261" s="48">
        <v>13</v>
      </c>
      <c r="O261" s="56">
        <v>289.70999999999998</v>
      </c>
      <c r="P261" s="48" t="str">
        <f t="shared" si="119"/>
        <v>1608 SL</v>
      </c>
      <c r="Q261" s="76">
        <v>15</v>
      </c>
      <c r="R261" s="76">
        <v>42</v>
      </c>
      <c r="S261" s="49">
        <f t="shared" si="133"/>
        <v>0.21000000000000002</v>
      </c>
      <c r="T261" s="49">
        <f t="shared" si="120"/>
        <v>210.00000000000003</v>
      </c>
      <c r="U261" s="49">
        <v>221.22769230769234</v>
      </c>
      <c r="V261" s="49">
        <f t="shared" si="121"/>
        <v>0.22122769230769235</v>
      </c>
      <c r="W261" s="49">
        <f t="shared" si="154"/>
        <v>4.41</v>
      </c>
      <c r="X261" s="90">
        <f t="shared" ref="X261" si="156">ROUND(S261*$X$4,0)</f>
        <v>1</v>
      </c>
      <c r="Y261" s="91">
        <f t="shared" si="134"/>
        <v>289.70999999999998</v>
      </c>
      <c r="Z261" s="93">
        <f t="shared" si="152"/>
        <v>5</v>
      </c>
      <c r="AA261" s="94">
        <f t="shared" si="136"/>
        <v>1448.55</v>
      </c>
      <c r="AB261" s="97">
        <f t="shared" si="153"/>
        <v>6</v>
      </c>
      <c r="AC261" s="98">
        <f t="shared" si="138"/>
        <v>1738.2599999999998</v>
      </c>
      <c r="AD261" s="77" t="s">
        <v>3</v>
      </c>
      <c r="AE261" s="54">
        <v>1738.2599999999998</v>
      </c>
      <c r="AF261" s="17"/>
    </row>
    <row r="262" spans="1:32" ht="16.899999999999999" customHeight="1" x14ac:dyDescent="0.3">
      <c r="A262" s="73" t="s">
        <v>7</v>
      </c>
      <c r="B262" s="74" t="s">
        <v>1696</v>
      </c>
      <c r="C262" s="48" t="s">
        <v>1154</v>
      </c>
      <c r="D262" s="48">
        <v>1000</v>
      </c>
      <c r="E262" s="48">
        <v>2834</v>
      </c>
      <c r="F262" s="48" t="s">
        <v>6126</v>
      </c>
      <c r="G262" s="48">
        <v>2</v>
      </c>
      <c r="H262" s="75">
        <f t="shared" si="131"/>
        <v>0</v>
      </c>
      <c r="I262" s="74">
        <v>20</v>
      </c>
      <c r="J262" s="74">
        <f>I262</f>
        <v>20</v>
      </c>
      <c r="K262" s="48">
        <f>I262</f>
        <v>20</v>
      </c>
      <c r="L262" s="48"/>
      <c r="M262" s="48">
        <f t="shared" si="132"/>
        <v>20</v>
      </c>
      <c r="N262" s="48">
        <v>55</v>
      </c>
      <c r="O262" s="56">
        <v>97.531409999999994</v>
      </c>
      <c r="P262" s="48" t="str">
        <f t="shared" ref="P262:P325" si="157">LEFT(B262,LEN(B262)-3)</f>
        <v>5092C SL</v>
      </c>
      <c r="Q262" s="76">
        <v>66</v>
      </c>
      <c r="R262" s="76">
        <v>63</v>
      </c>
      <c r="S262" s="49">
        <f t="shared" si="133"/>
        <v>0.78346153846153843</v>
      </c>
      <c r="T262" s="49">
        <f t="shared" ref="T262:T325" si="158">S262*D262</f>
        <v>783.46153846153845</v>
      </c>
      <c r="U262" s="49">
        <v>809.26923076923072</v>
      </c>
      <c r="V262" s="49">
        <f t="shared" si="121"/>
        <v>0.80926923076923074</v>
      </c>
      <c r="W262" s="49">
        <f t="shared" si="154"/>
        <v>15.669230769230769</v>
      </c>
      <c r="X262" s="90">
        <f>ROUND(S262*$X$3,0)</f>
        <v>5</v>
      </c>
      <c r="Y262" s="91">
        <f t="shared" si="134"/>
        <v>487.65704999999997</v>
      </c>
      <c r="Z262" s="93">
        <f t="shared" si="152"/>
        <v>21</v>
      </c>
      <c r="AA262" s="94">
        <f t="shared" si="136"/>
        <v>2048.1596099999997</v>
      </c>
      <c r="AB262" s="97">
        <f t="shared" si="153"/>
        <v>25</v>
      </c>
      <c r="AC262" s="98">
        <f t="shared" si="138"/>
        <v>2438.2852499999999</v>
      </c>
      <c r="AD262" s="77" t="s">
        <v>3</v>
      </c>
      <c r="AE262" s="54">
        <v>2438.2852499999999</v>
      </c>
      <c r="AF262" s="17"/>
    </row>
    <row r="263" spans="1:32" ht="16.899999999999999" customHeight="1" x14ac:dyDescent="0.3">
      <c r="A263" s="73" t="s">
        <v>35</v>
      </c>
      <c r="B263" s="74" t="s">
        <v>2072</v>
      </c>
      <c r="C263" s="48" t="s">
        <v>1432</v>
      </c>
      <c r="D263" s="48">
        <v>1000</v>
      </c>
      <c r="E263" s="48">
        <v>621</v>
      </c>
      <c r="F263" s="48" t="s">
        <v>6128</v>
      </c>
      <c r="G263" s="48" t="s">
        <v>112</v>
      </c>
      <c r="H263" s="75">
        <f t="shared" si="131"/>
        <v>0</v>
      </c>
      <c r="I263" s="74">
        <v>39</v>
      </c>
      <c r="J263" s="74">
        <v>39</v>
      </c>
      <c r="K263" s="48">
        <f>I263</f>
        <v>39</v>
      </c>
      <c r="L263" s="48">
        <f>$L$3</f>
        <v>-4</v>
      </c>
      <c r="M263" s="48">
        <f t="shared" si="132"/>
        <v>35</v>
      </c>
      <c r="N263" s="48">
        <v>70</v>
      </c>
      <c r="O263" s="56">
        <v>39.4</v>
      </c>
      <c r="P263" s="48" t="str">
        <f t="shared" si="157"/>
        <v>6715 OR</v>
      </c>
      <c r="Q263" s="76">
        <v>66</v>
      </c>
      <c r="R263" s="76">
        <v>117</v>
      </c>
      <c r="S263" s="49">
        <f t="shared" si="133"/>
        <v>0.84576923076923072</v>
      </c>
      <c r="T263" s="49">
        <f t="shared" si="158"/>
        <v>845.76923076923072</v>
      </c>
      <c r="U263" s="49">
        <v>1070.1923076923076</v>
      </c>
      <c r="V263" s="49">
        <f t="shared" ref="V263:V326" si="159">U263/D263</f>
        <v>1.0701923076923077</v>
      </c>
      <c r="W263" s="49">
        <f t="shared" ref="W263:W268" si="160">S263*M263</f>
        <v>29.601923076923075</v>
      </c>
      <c r="X263" s="90">
        <f>ROUND(S263*$X$4,0)</f>
        <v>4</v>
      </c>
      <c r="Y263" s="91">
        <f t="shared" si="134"/>
        <v>157.6</v>
      </c>
      <c r="Z263" s="93">
        <f t="shared" si="152"/>
        <v>34</v>
      </c>
      <c r="AA263" s="94">
        <f t="shared" si="136"/>
        <v>1339.6</v>
      </c>
      <c r="AB263" s="97">
        <f t="shared" si="153"/>
        <v>38</v>
      </c>
      <c r="AC263" s="98">
        <f t="shared" si="138"/>
        <v>1497.2</v>
      </c>
      <c r="AD263" s="77" t="s">
        <v>3</v>
      </c>
      <c r="AE263" s="54">
        <v>1497.2</v>
      </c>
      <c r="AF263" s="17"/>
    </row>
    <row r="264" spans="1:32" ht="16.899999999999999" customHeight="1" x14ac:dyDescent="0.3">
      <c r="A264" s="73" t="s">
        <v>35</v>
      </c>
      <c r="B264" s="74" t="s">
        <v>5538</v>
      </c>
      <c r="C264" s="48" t="s">
        <v>1788</v>
      </c>
      <c r="D264" s="48">
        <v>1000</v>
      </c>
      <c r="E264" s="48">
        <v>621</v>
      </c>
      <c r="F264" s="48" t="s">
        <v>6128</v>
      </c>
      <c r="G264" s="48" t="s">
        <v>35</v>
      </c>
      <c r="H264" s="75">
        <f t="shared" si="131"/>
        <v>-0.13793103448275862</v>
      </c>
      <c r="I264" s="74">
        <v>25</v>
      </c>
      <c r="J264" s="74">
        <v>29</v>
      </c>
      <c r="K264" s="48">
        <f>I264</f>
        <v>25</v>
      </c>
      <c r="L264" s="48">
        <v>-4</v>
      </c>
      <c r="M264" s="48">
        <f t="shared" si="132"/>
        <v>21</v>
      </c>
      <c r="N264" s="48">
        <v>11</v>
      </c>
      <c r="O264" s="56">
        <v>88.32</v>
      </c>
      <c r="P264" s="48" t="str">
        <f t="shared" si="157"/>
        <v>882202 SL</v>
      </c>
      <c r="Q264" s="76">
        <v>2</v>
      </c>
      <c r="R264" s="76">
        <v>28</v>
      </c>
      <c r="S264" s="49">
        <f t="shared" si="133"/>
        <v>5.3846153846153849E-2</v>
      </c>
      <c r="T264" s="49">
        <f t="shared" si="158"/>
        <v>53.846153846153847</v>
      </c>
      <c r="U264" s="49">
        <v>91.576923076923066</v>
      </c>
      <c r="V264" s="49">
        <f t="shared" si="159"/>
        <v>9.157692307692307E-2</v>
      </c>
      <c r="W264" s="49">
        <f t="shared" si="160"/>
        <v>1.1307692307692307</v>
      </c>
      <c r="X264" s="90">
        <f>ROUND(S264*$X$4,0)</f>
        <v>0</v>
      </c>
      <c r="Y264" s="91">
        <f t="shared" si="134"/>
        <v>0</v>
      </c>
      <c r="Z264" s="93">
        <f t="shared" si="152"/>
        <v>1</v>
      </c>
      <c r="AA264" s="94">
        <f t="shared" si="136"/>
        <v>88.32</v>
      </c>
      <c r="AB264" s="97">
        <f t="shared" si="153"/>
        <v>1</v>
      </c>
      <c r="AC264" s="98">
        <f t="shared" si="138"/>
        <v>88.32</v>
      </c>
      <c r="AD264" s="77" t="s">
        <v>3</v>
      </c>
      <c r="AE264" s="54">
        <v>88.32</v>
      </c>
      <c r="AF264" s="17"/>
    </row>
    <row r="265" spans="1:32" ht="16.899999999999999" customHeight="1" x14ac:dyDescent="0.3">
      <c r="A265" s="73" t="s">
        <v>7</v>
      </c>
      <c r="B265" s="74" t="s">
        <v>3441</v>
      </c>
      <c r="C265" s="48" t="s">
        <v>1432</v>
      </c>
      <c r="D265" s="48">
        <v>1000</v>
      </c>
      <c r="E265" s="48">
        <v>621</v>
      </c>
      <c r="F265" s="48" t="s">
        <v>6128</v>
      </c>
      <c r="G265" s="48" t="s">
        <v>112</v>
      </c>
      <c r="H265" s="75">
        <f t="shared" si="131"/>
        <v>2.564102564102564E-2</v>
      </c>
      <c r="I265" s="74">
        <v>40</v>
      </c>
      <c r="J265" s="74">
        <v>39</v>
      </c>
      <c r="K265" s="48">
        <f>J265</f>
        <v>39</v>
      </c>
      <c r="L265" s="48">
        <f>$L$3</f>
        <v>-4</v>
      </c>
      <c r="M265" s="48">
        <f t="shared" si="132"/>
        <v>35</v>
      </c>
      <c r="N265" s="48">
        <v>214</v>
      </c>
      <c r="O265" s="56">
        <v>23.16</v>
      </c>
      <c r="P265" s="48" t="str">
        <f t="shared" si="157"/>
        <v>6713 BK</v>
      </c>
      <c r="Q265" s="76">
        <v>168</v>
      </c>
      <c r="R265" s="76">
        <v>827</v>
      </c>
      <c r="S265" s="49">
        <f t="shared" si="133"/>
        <v>2.7634615384615384</v>
      </c>
      <c r="T265" s="49">
        <f t="shared" si="158"/>
        <v>2763.4615384615386</v>
      </c>
      <c r="U265" s="49">
        <v>3788.3846153846152</v>
      </c>
      <c r="V265" s="49">
        <f t="shared" si="159"/>
        <v>3.7883846153846155</v>
      </c>
      <c r="W265" s="49">
        <f t="shared" si="160"/>
        <v>96.72115384615384</v>
      </c>
      <c r="X265" s="90">
        <f>ROUND(S265*$X$4,0)</f>
        <v>14</v>
      </c>
      <c r="Y265" s="91">
        <f t="shared" si="134"/>
        <v>324.24</v>
      </c>
      <c r="Z265" s="93">
        <f t="shared" si="152"/>
        <v>111</v>
      </c>
      <c r="AA265" s="94">
        <f t="shared" si="136"/>
        <v>2570.7600000000002</v>
      </c>
      <c r="AB265" s="97">
        <f t="shared" si="153"/>
        <v>125</v>
      </c>
      <c r="AC265" s="98">
        <f t="shared" si="138"/>
        <v>2895</v>
      </c>
      <c r="AD265" s="77" t="s">
        <v>3</v>
      </c>
      <c r="AE265" s="54">
        <v>2895</v>
      </c>
      <c r="AF265" s="17"/>
    </row>
    <row r="266" spans="1:32" ht="16.899999999999999" customHeight="1" x14ac:dyDescent="0.3">
      <c r="A266" s="73" t="s">
        <v>7</v>
      </c>
      <c r="B266" s="74" t="s">
        <v>1479</v>
      </c>
      <c r="C266" s="48" t="s">
        <v>10</v>
      </c>
      <c r="D266" s="48">
        <v>1</v>
      </c>
      <c r="E266" s="48">
        <v>2834</v>
      </c>
      <c r="F266" s="48" t="s">
        <v>6126</v>
      </c>
      <c r="G266" s="48">
        <v>2</v>
      </c>
      <c r="H266" s="75">
        <f t="shared" si="131"/>
        <v>-0.44444444444444442</v>
      </c>
      <c r="I266" s="74">
        <v>50</v>
      </c>
      <c r="J266" s="74">
        <v>90</v>
      </c>
      <c r="K266" s="48">
        <f t="shared" ref="K266:K273" si="161">I266</f>
        <v>50</v>
      </c>
      <c r="L266" s="48"/>
      <c r="M266" s="48">
        <f t="shared" si="132"/>
        <v>50</v>
      </c>
      <c r="N266" s="48">
        <v>7234</v>
      </c>
      <c r="O266" s="56">
        <v>0.37092999999999998</v>
      </c>
      <c r="P266" s="48" t="str">
        <f t="shared" si="157"/>
        <v>1219/20C SL</v>
      </c>
      <c r="Q266" s="76" t="s">
        <v>6187</v>
      </c>
      <c r="R266" s="76" t="s">
        <v>6187</v>
      </c>
      <c r="S266" s="49">
        <f t="shared" si="133"/>
        <v>0</v>
      </c>
      <c r="T266" s="49">
        <f t="shared" si="158"/>
        <v>0</v>
      </c>
      <c r="U266" s="49">
        <v>6.9230769230769234</v>
      </c>
      <c r="V266" s="49">
        <f t="shared" si="159"/>
        <v>6.9230769230769234</v>
      </c>
      <c r="W266" s="49">
        <f t="shared" si="160"/>
        <v>0</v>
      </c>
      <c r="X266" s="90">
        <f>ROUNDUP(S266*$X$4,0)</f>
        <v>0</v>
      </c>
      <c r="Y266" s="91">
        <f t="shared" si="134"/>
        <v>0</v>
      </c>
      <c r="Z266" s="93">
        <f t="shared" si="152"/>
        <v>0</v>
      </c>
      <c r="AA266" s="94">
        <f t="shared" si="136"/>
        <v>0</v>
      </c>
      <c r="AB266" s="97">
        <f t="shared" si="153"/>
        <v>0</v>
      </c>
      <c r="AC266" s="98">
        <f t="shared" si="138"/>
        <v>0</v>
      </c>
      <c r="AD266" s="77" t="s">
        <v>3</v>
      </c>
      <c r="AE266" s="54">
        <v>0</v>
      </c>
      <c r="AF266" s="17"/>
    </row>
    <row r="267" spans="1:32" ht="16.899999999999999" customHeight="1" x14ac:dyDescent="0.3">
      <c r="A267" s="73" t="s">
        <v>7</v>
      </c>
      <c r="B267" s="74" t="s">
        <v>3642</v>
      </c>
      <c r="C267" s="48" t="s">
        <v>1797</v>
      </c>
      <c r="D267" s="48">
        <v>250</v>
      </c>
      <c r="E267" s="48">
        <v>4350</v>
      </c>
      <c r="F267" s="48" t="s">
        <v>6122</v>
      </c>
      <c r="G267" s="48" t="s">
        <v>122</v>
      </c>
      <c r="H267" s="75">
        <f t="shared" si="131"/>
        <v>0</v>
      </c>
      <c r="I267" s="74">
        <v>59</v>
      </c>
      <c r="J267" s="74">
        <v>59</v>
      </c>
      <c r="K267" s="48">
        <f t="shared" si="161"/>
        <v>59</v>
      </c>
      <c r="L267" s="48">
        <f>$L$3</f>
        <v>-4</v>
      </c>
      <c r="M267" s="48">
        <f t="shared" si="132"/>
        <v>55</v>
      </c>
      <c r="N267" s="48">
        <v>57</v>
      </c>
      <c r="O267" s="56">
        <v>50.283819999999999</v>
      </c>
      <c r="P267" s="48" t="str">
        <f t="shared" si="157"/>
        <v>F1051/2 BK</v>
      </c>
      <c r="Q267" s="76">
        <v>28</v>
      </c>
      <c r="R267" s="76">
        <v>159</v>
      </c>
      <c r="S267" s="49">
        <f t="shared" si="133"/>
        <v>0.48499999999999999</v>
      </c>
      <c r="T267" s="49">
        <f t="shared" si="158"/>
        <v>121.25</v>
      </c>
      <c r="U267" s="49">
        <v>150.60576923076923</v>
      </c>
      <c r="V267" s="49">
        <f t="shared" si="159"/>
        <v>0.60242307692307695</v>
      </c>
      <c r="W267" s="49">
        <f t="shared" si="160"/>
        <v>26.675000000000001</v>
      </c>
      <c r="X267" s="90">
        <f>ROUND(S267*$X$4,0)</f>
        <v>2</v>
      </c>
      <c r="Y267" s="91">
        <f t="shared" si="134"/>
        <v>100.56764</v>
      </c>
      <c r="Z267" s="93">
        <f t="shared" si="152"/>
        <v>29</v>
      </c>
      <c r="AA267" s="94">
        <f t="shared" si="136"/>
        <v>1458.2307799999999</v>
      </c>
      <c r="AB267" s="97">
        <f t="shared" si="153"/>
        <v>31</v>
      </c>
      <c r="AC267" s="98">
        <f t="shared" si="138"/>
        <v>1558.7984199999999</v>
      </c>
      <c r="AD267" s="77" t="s">
        <v>5890</v>
      </c>
      <c r="AE267" s="54">
        <v>1558.7984199999999</v>
      </c>
      <c r="AF267" s="17"/>
    </row>
    <row r="268" spans="1:32" ht="16.899999999999999" customHeight="1" x14ac:dyDescent="0.3">
      <c r="A268" s="73" t="s">
        <v>7</v>
      </c>
      <c r="B268" s="74" t="s">
        <v>2733</v>
      </c>
      <c r="C268" s="48" t="s">
        <v>1154</v>
      </c>
      <c r="D268" s="48">
        <v>1000</v>
      </c>
      <c r="E268" s="48">
        <v>2834</v>
      </c>
      <c r="F268" s="48" t="s">
        <v>6126</v>
      </c>
      <c r="G268" s="48">
        <v>2</v>
      </c>
      <c r="H268" s="75">
        <f t="shared" si="131"/>
        <v>-0.52830188679245282</v>
      </c>
      <c r="I268" s="74">
        <v>25</v>
      </c>
      <c r="J268" s="74">
        <v>53</v>
      </c>
      <c r="K268" s="48">
        <f t="shared" si="161"/>
        <v>25</v>
      </c>
      <c r="L268" s="48"/>
      <c r="M268" s="48">
        <f t="shared" ref="M268:M314" si="162">K268+L268</f>
        <v>25</v>
      </c>
      <c r="N268" s="48">
        <v>16</v>
      </c>
      <c r="O268" s="56">
        <v>178.13</v>
      </c>
      <c r="P268" s="48" t="str">
        <f t="shared" si="157"/>
        <v>5104C SL</v>
      </c>
      <c r="Q268" s="76">
        <v>143</v>
      </c>
      <c r="R268" s="76">
        <v>260</v>
      </c>
      <c r="S268" s="49">
        <f t="shared" si="133"/>
        <v>1.84</v>
      </c>
      <c r="T268" s="49">
        <f t="shared" si="158"/>
        <v>1840</v>
      </c>
      <c r="U268" s="49">
        <v>1856.1923076923076</v>
      </c>
      <c r="V268" s="49">
        <f t="shared" si="159"/>
        <v>1.8561923076923077</v>
      </c>
      <c r="W268" s="49">
        <f t="shared" si="160"/>
        <v>46</v>
      </c>
      <c r="X268" s="90">
        <f>ROUND(S268*$X$4,0)</f>
        <v>9</v>
      </c>
      <c r="Y268" s="91">
        <f t="shared" ref="Y268:Y314" si="163">X268*O268</f>
        <v>1603.17</v>
      </c>
      <c r="Z268" s="93">
        <f t="shared" si="152"/>
        <v>55</v>
      </c>
      <c r="AA268" s="94">
        <f t="shared" ref="AA268:AA314" si="164">Z268*O268</f>
        <v>9797.15</v>
      </c>
      <c r="AB268" s="97">
        <f t="shared" si="153"/>
        <v>64</v>
      </c>
      <c r="AC268" s="98">
        <f t="shared" ref="AC268:AC314" si="165">AB268*O268</f>
        <v>11400.32</v>
      </c>
      <c r="AD268" s="77" t="s">
        <v>3</v>
      </c>
      <c r="AE268" s="54">
        <v>11400.32</v>
      </c>
      <c r="AF268" s="17"/>
    </row>
    <row r="269" spans="1:32" ht="16.899999999999999" customHeight="1" x14ac:dyDescent="0.3">
      <c r="A269" s="73" t="s">
        <v>7</v>
      </c>
      <c r="B269" s="74" t="s">
        <v>1368</v>
      </c>
      <c r="C269" s="48" t="s">
        <v>1367</v>
      </c>
      <c r="D269" s="48">
        <v>1000</v>
      </c>
      <c r="E269" s="48">
        <v>621</v>
      </c>
      <c r="F269" s="48" t="s">
        <v>6128</v>
      </c>
      <c r="G269" s="48" t="s">
        <v>35</v>
      </c>
      <c r="H269" s="75">
        <f t="shared" ref="H269:H315" si="166">(I269-J269)/J269</f>
        <v>-0.67948717948717952</v>
      </c>
      <c r="I269" s="74">
        <v>25</v>
      </c>
      <c r="J269" s="74">
        <v>78</v>
      </c>
      <c r="K269" s="48">
        <f t="shared" si="161"/>
        <v>25</v>
      </c>
      <c r="L269" s="48">
        <f>$L$3</f>
        <v>-4</v>
      </c>
      <c r="M269" s="48">
        <f t="shared" si="162"/>
        <v>21</v>
      </c>
      <c r="N269" s="48">
        <v>49</v>
      </c>
      <c r="O269" s="56">
        <v>279.23</v>
      </c>
      <c r="P269" s="48" t="str">
        <f t="shared" si="157"/>
        <v>6454 BK</v>
      </c>
      <c r="Q269" s="76">
        <v>77</v>
      </c>
      <c r="R269" s="76">
        <v>197</v>
      </c>
      <c r="S269" s="49">
        <f t="shared" ref="S269:S315" si="167">((Q269/65*0.7)+(R269/260*0.3))</f>
        <v>1.0565384615384614</v>
      </c>
      <c r="T269" s="49">
        <f t="shared" si="158"/>
        <v>1056.5384615384614</v>
      </c>
      <c r="U269" s="49">
        <v>1145.1538461538462</v>
      </c>
      <c r="V269" s="49">
        <f t="shared" si="159"/>
        <v>1.1451538461538462</v>
      </c>
      <c r="W269" s="49">
        <f>V269*M269</f>
        <v>24.04823076923077</v>
      </c>
      <c r="X269" s="90">
        <f>ROUND(S269*$X$4,0)</f>
        <v>5</v>
      </c>
      <c r="Y269" s="91">
        <f t="shared" si="163"/>
        <v>1396.15</v>
      </c>
      <c r="Z269" s="93">
        <f t="shared" si="152"/>
        <v>27</v>
      </c>
      <c r="AA269" s="94">
        <f t="shared" si="164"/>
        <v>7539.2100000000009</v>
      </c>
      <c r="AB269" s="97">
        <f t="shared" si="153"/>
        <v>32</v>
      </c>
      <c r="AC269" s="98">
        <f t="shared" si="165"/>
        <v>8935.36</v>
      </c>
      <c r="AD269" s="77" t="s">
        <v>3</v>
      </c>
      <c r="AE269" s="54">
        <v>8935.36</v>
      </c>
      <c r="AF269" s="17"/>
    </row>
    <row r="270" spans="1:32" ht="16.899999999999999" customHeight="1" x14ac:dyDescent="0.3">
      <c r="A270" s="73" t="s">
        <v>7</v>
      </c>
      <c r="B270" s="74" t="s">
        <v>1954</v>
      </c>
      <c r="C270" s="48" t="s">
        <v>10</v>
      </c>
      <c r="D270" s="48">
        <v>1</v>
      </c>
      <c r="E270" s="48">
        <v>2834</v>
      </c>
      <c r="F270" s="48" t="s">
        <v>6126</v>
      </c>
      <c r="G270" s="48">
        <v>2</v>
      </c>
      <c r="H270" s="75">
        <f t="shared" si="166"/>
        <v>-0.25</v>
      </c>
      <c r="I270" s="74">
        <v>30</v>
      </c>
      <c r="J270" s="74">
        <v>40</v>
      </c>
      <c r="K270" s="48">
        <f t="shared" si="161"/>
        <v>30</v>
      </c>
      <c r="L270" s="48"/>
      <c r="M270" s="48">
        <f t="shared" si="162"/>
        <v>30</v>
      </c>
      <c r="N270" s="48">
        <v>37204</v>
      </c>
      <c r="O270" s="56">
        <v>0.40455999999999998</v>
      </c>
      <c r="P270" s="48" t="str">
        <f t="shared" si="157"/>
        <v>2244C SL</v>
      </c>
      <c r="Q270" s="76">
        <v>10000</v>
      </c>
      <c r="R270" s="76">
        <v>10000</v>
      </c>
      <c r="S270" s="49">
        <f t="shared" si="167"/>
        <v>119.23076923076921</v>
      </c>
      <c r="T270" s="49">
        <f t="shared" si="158"/>
        <v>119.23076923076921</v>
      </c>
      <c r="U270" s="49">
        <v>863.8461538461537</v>
      </c>
      <c r="V270" s="49">
        <f t="shared" si="159"/>
        <v>863.8461538461537</v>
      </c>
      <c r="W270" s="49">
        <f>V270*M270</f>
        <v>25915.38461538461</v>
      </c>
      <c r="X270" s="90">
        <f>ROUND(S270*$X$4,0)</f>
        <v>596</v>
      </c>
      <c r="Y270" s="91">
        <f t="shared" si="163"/>
        <v>241.11775999999998</v>
      </c>
      <c r="Z270" s="93">
        <f t="shared" si="152"/>
        <v>4173</v>
      </c>
      <c r="AA270" s="94">
        <f t="shared" si="164"/>
        <v>1688.2288799999999</v>
      </c>
      <c r="AB270" s="97">
        <f t="shared" si="153"/>
        <v>4769</v>
      </c>
      <c r="AC270" s="98">
        <f t="shared" si="165"/>
        <v>1929.34664</v>
      </c>
      <c r="AD270" s="77" t="s">
        <v>3</v>
      </c>
      <c r="AE270" s="54">
        <v>1929.34664</v>
      </c>
      <c r="AF270" s="17"/>
    </row>
    <row r="271" spans="1:32" ht="16.899999999999999" customHeight="1" x14ac:dyDescent="0.3">
      <c r="A271" s="73" t="s">
        <v>35</v>
      </c>
      <c r="B271" s="74" t="s">
        <v>364</v>
      </c>
      <c r="C271" s="48" t="s">
        <v>40</v>
      </c>
      <c r="D271" s="48">
        <v>100</v>
      </c>
      <c r="E271" s="48">
        <v>621</v>
      </c>
      <c r="F271" s="48" t="s">
        <v>6128</v>
      </c>
      <c r="G271" s="48" t="s">
        <v>112</v>
      </c>
      <c r="H271" s="75">
        <f t="shared" si="166"/>
        <v>-0.16666666666666666</v>
      </c>
      <c r="I271" s="74">
        <v>20</v>
      </c>
      <c r="J271" s="74">
        <v>24</v>
      </c>
      <c r="K271" s="48">
        <f t="shared" si="161"/>
        <v>20</v>
      </c>
      <c r="L271" s="48">
        <f>$L$3</f>
        <v>-4</v>
      </c>
      <c r="M271" s="48">
        <f t="shared" si="162"/>
        <v>16</v>
      </c>
      <c r="N271" s="48">
        <v>2</v>
      </c>
      <c r="O271" s="56">
        <v>4.2859999999999996</v>
      </c>
      <c r="P271" s="48" t="str">
        <f t="shared" si="157"/>
        <v>1555 VI</v>
      </c>
      <c r="Q271" s="76">
        <v>0</v>
      </c>
      <c r="R271" s="76">
        <v>13</v>
      </c>
      <c r="S271" s="49">
        <f t="shared" si="167"/>
        <v>1.4999999999999999E-2</v>
      </c>
      <c r="T271" s="49">
        <f t="shared" si="158"/>
        <v>1.5</v>
      </c>
      <c r="U271" s="49">
        <v>22.26923076923077</v>
      </c>
      <c r="V271" s="49">
        <f t="shared" si="159"/>
        <v>0.22269230769230769</v>
      </c>
      <c r="W271" s="49">
        <f t="shared" ref="W271:W274" si="168">S271*M271</f>
        <v>0.24</v>
      </c>
      <c r="X271" s="90">
        <f>ROUNDUP(S271*$X$3,0)</f>
        <v>1</v>
      </c>
      <c r="Y271" s="91">
        <f t="shared" si="163"/>
        <v>4.2859999999999996</v>
      </c>
      <c r="Z271" s="93">
        <f t="shared" si="152"/>
        <v>1</v>
      </c>
      <c r="AA271" s="94">
        <f t="shared" si="164"/>
        <v>4.2859999999999996</v>
      </c>
      <c r="AB271" s="97">
        <f t="shared" si="153"/>
        <v>1</v>
      </c>
      <c r="AC271" s="98">
        <f t="shared" si="165"/>
        <v>4.2859999999999996</v>
      </c>
      <c r="AD271" s="77" t="s">
        <v>6117</v>
      </c>
      <c r="AE271" s="54">
        <v>4.2859999999999996</v>
      </c>
      <c r="AF271" s="17"/>
    </row>
    <row r="272" spans="1:32" ht="16.899999999999999" customHeight="1" x14ac:dyDescent="0.3">
      <c r="A272" s="73" t="s">
        <v>7</v>
      </c>
      <c r="B272" s="74" t="s">
        <v>1177</v>
      </c>
      <c r="C272" s="48" t="s">
        <v>1154</v>
      </c>
      <c r="D272" s="48">
        <v>1000</v>
      </c>
      <c r="E272" s="48">
        <v>2834</v>
      </c>
      <c r="F272" s="48" t="s">
        <v>6126</v>
      </c>
      <c r="G272" s="48">
        <v>2</v>
      </c>
      <c r="H272" s="75">
        <f t="shared" si="166"/>
        <v>0</v>
      </c>
      <c r="I272" s="74">
        <v>25</v>
      </c>
      <c r="J272" s="74">
        <f t="shared" ref="J272:J273" si="169">I272</f>
        <v>25</v>
      </c>
      <c r="K272" s="48">
        <f t="shared" si="161"/>
        <v>25</v>
      </c>
      <c r="L272" s="48"/>
      <c r="M272" s="48">
        <f t="shared" si="162"/>
        <v>25</v>
      </c>
      <c r="N272" s="48">
        <v>6</v>
      </c>
      <c r="O272" s="56">
        <v>217.38929999999999</v>
      </c>
      <c r="P272" s="48" t="str">
        <f t="shared" si="157"/>
        <v>5152C SL</v>
      </c>
      <c r="Q272" s="76">
        <v>20</v>
      </c>
      <c r="R272" s="76">
        <v>69</v>
      </c>
      <c r="S272" s="49">
        <f t="shared" si="167"/>
        <v>0.29500000000000004</v>
      </c>
      <c r="T272" s="49">
        <f t="shared" si="158"/>
        <v>295.00000000000006</v>
      </c>
      <c r="U272" s="49">
        <v>308.46153846153851</v>
      </c>
      <c r="V272" s="49">
        <f t="shared" si="159"/>
        <v>0.30846153846153851</v>
      </c>
      <c r="W272" s="49">
        <f t="shared" si="168"/>
        <v>7.3750000000000009</v>
      </c>
      <c r="X272" s="90">
        <f>ROUND(S272*$X$4,0)</f>
        <v>1</v>
      </c>
      <c r="Y272" s="91">
        <f t="shared" si="163"/>
        <v>217.38929999999999</v>
      </c>
      <c r="Z272" s="93">
        <f t="shared" si="152"/>
        <v>8</v>
      </c>
      <c r="AA272" s="94">
        <f t="shared" si="164"/>
        <v>1739.1143999999999</v>
      </c>
      <c r="AB272" s="97">
        <f t="shared" si="153"/>
        <v>9</v>
      </c>
      <c r="AC272" s="98">
        <f t="shared" si="165"/>
        <v>1956.5037</v>
      </c>
      <c r="AD272" s="77" t="s">
        <v>3</v>
      </c>
      <c r="AE272" s="54">
        <v>1956.5037</v>
      </c>
      <c r="AF272" s="17"/>
    </row>
    <row r="273" spans="1:32" ht="16.899999999999999" customHeight="1" x14ac:dyDescent="0.3">
      <c r="A273" s="73" t="s">
        <v>35</v>
      </c>
      <c r="B273" s="74" t="s">
        <v>5719</v>
      </c>
      <c r="C273" s="48" t="s">
        <v>1370</v>
      </c>
      <c r="D273" s="48">
        <v>1000</v>
      </c>
      <c r="E273" s="48">
        <v>2834</v>
      </c>
      <c r="F273" s="48" t="s">
        <v>6126</v>
      </c>
      <c r="G273" s="48">
        <v>2</v>
      </c>
      <c r="H273" s="75">
        <f t="shared" si="166"/>
        <v>0</v>
      </c>
      <c r="I273" s="74">
        <v>50</v>
      </c>
      <c r="J273" s="74">
        <f t="shared" si="169"/>
        <v>50</v>
      </c>
      <c r="K273" s="48">
        <f t="shared" si="161"/>
        <v>50</v>
      </c>
      <c r="L273" s="48"/>
      <c r="M273" s="48">
        <f t="shared" si="162"/>
        <v>50</v>
      </c>
      <c r="N273" s="48">
        <v>0</v>
      </c>
      <c r="O273" s="56">
        <v>626.97562000000005</v>
      </c>
      <c r="P273" s="48" t="str">
        <f t="shared" si="157"/>
        <v>65809 SL</v>
      </c>
      <c r="Q273" s="76">
        <v>0</v>
      </c>
      <c r="R273" s="76">
        <v>2</v>
      </c>
      <c r="S273" s="49">
        <f t="shared" si="167"/>
        <v>2.3076923076923079E-3</v>
      </c>
      <c r="T273" s="49">
        <f t="shared" si="158"/>
        <v>2.3076923076923079</v>
      </c>
      <c r="U273" s="49">
        <v>9.4615384615384617</v>
      </c>
      <c r="V273" s="49">
        <f t="shared" si="159"/>
        <v>9.4615384615384622E-3</v>
      </c>
      <c r="W273" s="49">
        <f t="shared" si="168"/>
        <v>0.11538461538461539</v>
      </c>
      <c r="X273" s="90">
        <f>ROUNDUP(S273*$X$4,0)</f>
        <v>1</v>
      </c>
      <c r="Y273" s="91">
        <f t="shared" si="163"/>
        <v>626.97562000000005</v>
      </c>
      <c r="Z273" s="93">
        <f t="shared" si="152"/>
        <v>1</v>
      </c>
      <c r="AA273" s="94">
        <f t="shared" si="164"/>
        <v>626.97562000000005</v>
      </c>
      <c r="AB273" s="97">
        <f t="shared" si="153"/>
        <v>1</v>
      </c>
      <c r="AC273" s="98">
        <f t="shared" si="165"/>
        <v>626.97562000000005</v>
      </c>
      <c r="AD273" s="77" t="s">
        <v>3</v>
      </c>
      <c r="AE273" s="54">
        <v>626.97562000000005</v>
      </c>
      <c r="AF273" s="17"/>
    </row>
    <row r="274" spans="1:32" ht="16.899999999999999" customHeight="1" x14ac:dyDescent="0.3">
      <c r="A274" s="73" t="s">
        <v>7</v>
      </c>
      <c r="B274" s="74" t="s">
        <v>1655</v>
      </c>
      <c r="C274" s="48" t="s">
        <v>1432</v>
      </c>
      <c r="D274" s="48">
        <v>1000</v>
      </c>
      <c r="E274" s="48">
        <v>621</v>
      </c>
      <c r="F274" s="48" t="s">
        <v>6128</v>
      </c>
      <c r="G274" s="48" t="s">
        <v>35</v>
      </c>
      <c r="H274" s="75">
        <f t="shared" si="166"/>
        <v>2.564102564102564E-2</v>
      </c>
      <c r="I274" s="74">
        <v>40</v>
      </c>
      <c r="J274" s="74">
        <v>39</v>
      </c>
      <c r="K274" s="48">
        <f>J274</f>
        <v>39</v>
      </c>
      <c r="L274" s="48">
        <f>$L$3</f>
        <v>-4</v>
      </c>
      <c r="M274" s="48">
        <f t="shared" si="162"/>
        <v>35</v>
      </c>
      <c r="N274" s="48">
        <v>62</v>
      </c>
      <c r="O274" s="56">
        <v>103.95</v>
      </c>
      <c r="P274" s="48" t="str">
        <f t="shared" si="157"/>
        <v>6716 RD</v>
      </c>
      <c r="Q274" s="76">
        <v>158</v>
      </c>
      <c r="R274" s="76">
        <v>426</v>
      </c>
      <c r="S274" s="49">
        <f t="shared" si="167"/>
        <v>2.1930769230769229</v>
      </c>
      <c r="T274" s="49">
        <f t="shared" si="158"/>
        <v>2193.0769230769229</v>
      </c>
      <c r="U274" s="49">
        <v>2472.5769230769229</v>
      </c>
      <c r="V274" s="49">
        <f t="shared" si="159"/>
        <v>2.472576923076923</v>
      </c>
      <c r="W274" s="49">
        <f t="shared" si="168"/>
        <v>76.757692307692309</v>
      </c>
      <c r="X274" s="90">
        <f>ROUND(S274*$X$4,0)</f>
        <v>11</v>
      </c>
      <c r="Y274" s="91">
        <f t="shared" si="163"/>
        <v>1143.45</v>
      </c>
      <c r="Z274" s="93">
        <f t="shared" si="152"/>
        <v>88</v>
      </c>
      <c r="AA274" s="94">
        <f t="shared" si="164"/>
        <v>9147.6</v>
      </c>
      <c r="AB274" s="97">
        <f t="shared" si="153"/>
        <v>99</v>
      </c>
      <c r="AC274" s="98">
        <f t="shared" si="165"/>
        <v>10291.050000000001</v>
      </c>
      <c r="AD274" s="77" t="s">
        <v>3</v>
      </c>
      <c r="AE274" s="54">
        <v>10291.050000000001</v>
      </c>
      <c r="AF274" s="17"/>
    </row>
    <row r="275" spans="1:32" ht="16.899999999999999" customHeight="1" x14ac:dyDescent="0.3">
      <c r="A275" s="73" t="s">
        <v>35</v>
      </c>
      <c r="B275" s="74" t="s">
        <v>4109</v>
      </c>
      <c r="C275" s="48" t="s">
        <v>1797</v>
      </c>
      <c r="D275" s="48">
        <v>1000</v>
      </c>
      <c r="E275" s="48">
        <v>7880</v>
      </c>
      <c r="F275" s="48" t="s">
        <v>5908</v>
      </c>
      <c r="G275" s="48" t="s">
        <v>122</v>
      </c>
      <c r="H275" s="75">
        <f t="shared" si="166"/>
        <v>0.55555555555555558</v>
      </c>
      <c r="I275" s="74">
        <v>140</v>
      </c>
      <c r="J275" s="74">
        <v>90</v>
      </c>
      <c r="K275" s="48">
        <f>J275</f>
        <v>90</v>
      </c>
      <c r="L275" s="48">
        <f>$L$3</f>
        <v>-4</v>
      </c>
      <c r="M275" s="48">
        <f t="shared" si="162"/>
        <v>86</v>
      </c>
      <c r="N275" s="48">
        <v>51</v>
      </c>
      <c r="O275" s="56">
        <v>103.71429000000001</v>
      </c>
      <c r="P275" s="48" t="str">
        <f t="shared" si="157"/>
        <v>F2213/64 CL</v>
      </c>
      <c r="Q275" s="76">
        <v>23</v>
      </c>
      <c r="R275" s="76">
        <v>0</v>
      </c>
      <c r="S275" s="49">
        <f t="shared" si="167"/>
        <v>0.24769230769230768</v>
      </c>
      <c r="T275" s="49">
        <f t="shared" si="158"/>
        <v>247.69230769230768</v>
      </c>
      <c r="U275" s="49">
        <v>293.95384615384614</v>
      </c>
      <c r="V275" s="49">
        <f t="shared" si="159"/>
        <v>0.29395384615384612</v>
      </c>
      <c r="W275" s="49">
        <f>S275*M275</f>
        <v>21.30153846153846</v>
      </c>
      <c r="X275" s="90">
        <f>ROUND(S275*$X$4,0)</f>
        <v>1</v>
      </c>
      <c r="Y275" s="91">
        <f t="shared" si="163"/>
        <v>103.71429000000001</v>
      </c>
      <c r="Z275" s="93">
        <f t="shared" si="152"/>
        <v>22</v>
      </c>
      <c r="AA275" s="94">
        <f t="shared" si="164"/>
        <v>2281.7143800000003</v>
      </c>
      <c r="AB275" s="97">
        <f t="shared" si="153"/>
        <v>23</v>
      </c>
      <c r="AC275" s="98">
        <f t="shared" si="165"/>
        <v>2385.4286700000002</v>
      </c>
      <c r="AD275" s="77" t="s">
        <v>3</v>
      </c>
      <c r="AE275" s="54">
        <v>2385.4286700000002</v>
      </c>
      <c r="AF275" s="17"/>
    </row>
    <row r="276" spans="1:32" ht="16.899999999999999" customHeight="1" x14ac:dyDescent="0.3">
      <c r="A276" s="73" t="s">
        <v>7</v>
      </c>
      <c r="B276" s="74" t="s">
        <v>2735</v>
      </c>
      <c r="C276" s="48" t="s">
        <v>1154</v>
      </c>
      <c r="D276" s="48">
        <v>1</v>
      </c>
      <c r="E276" s="48">
        <v>2834</v>
      </c>
      <c r="F276" s="48" t="s">
        <v>6126</v>
      </c>
      <c r="G276" s="48">
        <v>2</v>
      </c>
      <c r="H276" s="75">
        <f t="shared" si="166"/>
        <v>-0.41666666666666669</v>
      </c>
      <c r="I276" s="74">
        <v>35</v>
      </c>
      <c r="J276" s="74">
        <v>60</v>
      </c>
      <c r="K276" s="48">
        <f>I276</f>
        <v>35</v>
      </c>
      <c r="L276" s="48"/>
      <c r="M276" s="48">
        <f t="shared" si="162"/>
        <v>35</v>
      </c>
      <c r="N276" s="48">
        <v>38023</v>
      </c>
      <c r="O276" s="56">
        <v>0.33623999999999998</v>
      </c>
      <c r="P276" s="48" t="str">
        <f t="shared" si="157"/>
        <v>5124C SL</v>
      </c>
      <c r="Q276" s="76" t="s">
        <v>6187</v>
      </c>
      <c r="R276" s="76" t="s">
        <v>6187</v>
      </c>
      <c r="S276" s="49">
        <f t="shared" si="167"/>
        <v>0</v>
      </c>
      <c r="T276" s="49">
        <f t="shared" si="158"/>
        <v>0</v>
      </c>
      <c r="U276" s="49">
        <v>536.38461538461547</v>
      </c>
      <c r="V276" s="49">
        <f t="shared" si="159"/>
        <v>536.38461538461547</v>
      </c>
      <c r="W276" s="49">
        <f>S276*M276</f>
        <v>0</v>
      </c>
      <c r="X276" s="90">
        <f>ROUNDUP(S276*$X$4,0)</f>
        <v>0</v>
      </c>
      <c r="Y276" s="91">
        <f t="shared" si="163"/>
        <v>0</v>
      </c>
      <c r="Z276" s="93">
        <f t="shared" si="152"/>
        <v>0</v>
      </c>
      <c r="AA276" s="94">
        <f t="shared" si="164"/>
        <v>0</v>
      </c>
      <c r="AB276" s="97">
        <f t="shared" si="153"/>
        <v>0</v>
      </c>
      <c r="AC276" s="98">
        <f t="shared" si="165"/>
        <v>0</v>
      </c>
      <c r="AD276" s="77" t="s">
        <v>3</v>
      </c>
      <c r="AE276" s="54">
        <v>0</v>
      </c>
      <c r="AF276" s="17"/>
    </row>
    <row r="277" spans="1:32" ht="16.899999999999999" customHeight="1" x14ac:dyDescent="0.3">
      <c r="A277" s="73" t="s">
        <v>7</v>
      </c>
      <c r="B277" s="74" t="s">
        <v>3154</v>
      </c>
      <c r="C277" s="48" t="s">
        <v>34</v>
      </c>
      <c r="D277" s="48">
        <v>250</v>
      </c>
      <c r="E277" s="48">
        <v>4350</v>
      </c>
      <c r="F277" s="48" t="s">
        <v>6122</v>
      </c>
      <c r="G277" s="48" t="s">
        <v>122</v>
      </c>
      <c r="H277" s="75">
        <f t="shared" si="166"/>
        <v>0</v>
      </c>
      <c r="I277" s="74">
        <v>84</v>
      </c>
      <c r="J277" s="74">
        <v>84</v>
      </c>
      <c r="K277" s="48">
        <f>I277</f>
        <v>84</v>
      </c>
      <c r="L277" s="48">
        <f>$L$3</f>
        <v>-4</v>
      </c>
      <c r="M277" s="48">
        <f t="shared" si="162"/>
        <v>80</v>
      </c>
      <c r="N277" s="48">
        <v>605</v>
      </c>
      <c r="O277" s="56">
        <v>17.743739999999999</v>
      </c>
      <c r="P277" s="48" t="str">
        <f t="shared" si="157"/>
        <v>P1052 BK</v>
      </c>
      <c r="Q277" s="76">
        <v>242</v>
      </c>
      <c r="R277" s="76">
        <v>697</v>
      </c>
      <c r="S277" s="49">
        <f t="shared" si="167"/>
        <v>3.4103846153846153</v>
      </c>
      <c r="T277" s="49">
        <f t="shared" si="158"/>
        <v>852.59615384615381</v>
      </c>
      <c r="U277" s="49">
        <v>909.75</v>
      </c>
      <c r="V277" s="49">
        <f t="shared" si="159"/>
        <v>3.6389999999999998</v>
      </c>
      <c r="W277" s="49">
        <f>S277*M277</f>
        <v>272.83076923076925</v>
      </c>
      <c r="X277" s="90">
        <f>ROUND(S277*$X$4,0)</f>
        <v>17</v>
      </c>
      <c r="Y277" s="91">
        <f t="shared" si="163"/>
        <v>301.64357999999999</v>
      </c>
      <c r="Z277" s="93">
        <f t="shared" si="152"/>
        <v>290</v>
      </c>
      <c r="AA277" s="94">
        <f t="shared" si="164"/>
        <v>5145.6845999999996</v>
      </c>
      <c r="AB277" s="97">
        <f t="shared" si="153"/>
        <v>307</v>
      </c>
      <c r="AC277" s="98">
        <f t="shared" si="165"/>
        <v>5447.3281799999995</v>
      </c>
      <c r="AD277" s="77" t="s">
        <v>3</v>
      </c>
      <c r="AE277" s="54">
        <v>5447.3281799999995</v>
      </c>
      <c r="AF277" s="17"/>
    </row>
    <row r="278" spans="1:32" ht="16.899999999999999" customHeight="1" x14ac:dyDescent="0.3">
      <c r="A278" s="73" t="s">
        <v>7</v>
      </c>
      <c r="B278" s="74" t="s">
        <v>1405</v>
      </c>
      <c r="C278" s="48" t="s">
        <v>464</v>
      </c>
      <c r="D278" s="48">
        <v>1</v>
      </c>
      <c r="E278" s="48">
        <v>4013</v>
      </c>
      <c r="F278" s="48" t="s">
        <v>6180</v>
      </c>
      <c r="G278" s="48" t="s">
        <v>112</v>
      </c>
      <c r="H278" s="75">
        <f t="shared" si="166"/>
        <v>0.8</v>
      </c>
      <c r="I278" s="74">
        <v>108</v>
      </c>
      <c r="J278" s="74">
        <v>60</v>
      </c>
      <c r="K278" s="48">
        <f>J278</f>
        <v>60</v>
      </c>
      <c r="L278" s="48">
        <f>$L$3</f>
        <v>-4</v>
      </c>
      <c r="M278" s="48">
        <f t="shared" si="162"/>
        <v>56</v>
      </c>
      <c r="N278" s="48">
        <v>6077</v>
      </c>
      <c r="O278" s="56">
        <v>0.46</v>
      </c>
      <c r="P278" s="48" t="str">
        <f t="shared" si="157"/>
        <v>5859 BK</v>
      </c>
      <c r="Q278" s="76" t="s">
        <v>6187</v>
      </c>
      <c r="R278" s="76" t="s">
        <v>6187</v>
      </c>
      <c r="S278" s="49">
        <f t="shared" si="167"/>
        <v>0</v>
      </c>
      <c r="T278" s="49">
        <f t="shared" si="158"/>
        <v>0</v>
      </c>
      <c r="U278" s="49">
        <v>305.34615384615381</v>
      </c>
      <c r="V278" s="49">
        <f t="shared" si="159"/>
        <v>305.34615384615381</v>
      </c>
      <c r="W278" s="49">
        <f t="shared" ref="W278:W285" si="170">S278*M278</f>
        <v>0</v>
      </c>
      <c r="X278" s="90">
        <f>ROUND(V278*$X$4,0)</f>
        <v>1527</v>
      </c>
      <c r="Y278" s="91">
        <f t="shared" si="163"/>
        <v>702.42000000000007</v>
      </c>
      <c r="Z278" s="93">
        <f>ROUND((V278*M278)+X278,0)</f>
        <v>18626</v>
      </c>
      <c r="AA278" s="94">
        <f t="shared" si="164"/>
        <v>8567.9600000000009</v>
      </c>
      <c r="AB278" s="97">
        <f>ROUND((V278*$AB$4)+Z278,0)</f>
        <v>20153</v>
      </c>
      <c r="AC278" s="98">
        <f t="shared" si="165"/>
        <v>9270.380000000001</v>
      </c>
      <c r="AD278" s="77" t="s">
        <v>5889</v>
      </c>
      <c r="AE278" s="54">
        <v>9270.380000000001</v>
      </c>
      <c r="AF278" s="17"/>
    </row>
    <row r="279" spans="1:32" ht="16.899999999999999" customHeight="1" x14ac:dyDescent="0.3">
      <c r="A279" s="73" t="s">
        <v>7</v>
      </c>
      <c r="B279" s="74" t="s">
        <v>4172</v>
      </c>
      <c r="C279" s="48" t="s">
        <v>34</v>
      </c>
      <c r="D279" s="48">
        <v>500</v>
      </c>
      <c r="E279" s="48">
        <v>3001</v>
      </c>
      <c r="F279" s="48" t="s">
        <v>6123</v>
      </c>
      <c r="G279" s="48" t="s">
        <v>3680</v>
      </c>
      <c r="H279" s="75">
        <f t="shared" si="166"/>
        <v>0</v>
      </c>
      <c r="I279" s="74">
        <v>24</v>
      </c>
      <c r="J279" s="74">
        <v>24</v>
      </c>
      <c r="K279" s="48">
        <f>I279</f>
        <v>24</v>
      </c>
      <c r="L279" s="48">
        <f>$L$3</f>
        <v>-4</v>
      </c>
      <c r="M279" s="48">
        <f t="shared" si="162"/>
        <v>20</v>
      </c>
      <c r="N279" s="48">
        <v>7</v>
      </c>
      <c r="O279" s="56">
        <v>55</v>
      </c>
      <c r="P279" s="48" t="str">
        <f t="shared" si="157"/>
        <v>G110NF12 BK</v>
      </c>
      <c r="Q279" s="76">
        <v>42</v>
      </c>
      <c r="R279" s="76">
        <v>137</v>
      </c>
      <c r="S279" s="49">
        <f t="shared" si="167"/>
        <v>0.61038461538461541</v>
      </c>
      <c r="T279" s="49">
        <f t="shared" si="158"/>
        <v>305.19230769230768</v>
      </c>
      <c r="U279" s="49">
        <v>376.34615384615381</v>
      </c>
      <c r="V279" s="49">
        <f t="shared" si="159"/>
        <v>0.75269230769230766</v>
      </c>
      <c r="W279" s="49">
        <f t="shared" si="170"/>
        <v>12.207692307692309</v>
      </c>
      <c r="X279" s="90">
        <f>ROUND(S279*$X$3,0)</f>
        <v>4</v>
      </c>
      <c r="Y279" s="91">
        <f t="shared" si="163"/>
        <v>220</v>
      </c>
      <c r="Z279" s="93">
        <f>ROUND((S279*M279)+X279,0)</f>
        <v>16</v>
      </c>
      <c r="AA279" s="94">
        <f t="shared" si="164"/>
        <v>880</v>
      </c>
      <c r="AB279" s="97">
        <f>ROUND((S279*$AB$4)+Z279,0)</f>
        <v>19</v>
      </c>
      <c r="AC279" s="98">
        <f t="shared" si="165"/>
        <v>1045</v>
      </c>
      <c r="AD279" s="77" t="s">
        <v>3</v>
      </c>
      <c r="AE279" s="54">
        <v>1045</v>
      </c>
      <c r="AF279" s="17"/>
    </row>
    <row r="280" spans="1:32" ht="16.899999999999999" customHeight="1" x14ac:dyDescent="0.3">
      <c r="A280" s="73" t="s">
        <v>7</v>
      </c>
      <c r="B280" s="74" t="s">
        <v>2185</v>
      </c>
      <c r="C280" s="48" t="s">
        <v>1143</v>
      </c>
      <c r="D280" s="48">
        <v>1000</v>
      </c>
      <c r="E280" s="48">
        <v>30327</v>
      </c>
      <c r="F280" s="48" t="s">
        <v>5915</v>
      </c>
      <c r="G280" s="48" t="s">
        <v>122</v>
      </c>
      <c r="H280" s="75">
        <f t="shared" si="166"/>
        <v>0</v>
      </c>
      <c r="I280" s="74">
        <v>34</v>
      </c>
      <c r="J280" s="74">
        <v>34</v>
      </c>
      <c r="K280" s="48">
        <f>I280</f>
        <v>34</v>
      </c>
      <c r="L280" s="48">
        <f>$L$3</f>
        <v>-4</v>
      </c>
      <c r="M280" s="48">
        <f t="shared" si="162"/>
        <v>30</v>
      </c>
      <c r="N280" s="48">
        <v>9</v>
      </c>
      <c r="O280" s="56">
        <v>747.03</v>
      </c>
      <c r="P280" s="48" t="str">
        <f t="shared" si="157"/>
        <v>391045 WH</v>
      </c>
      <c r="Q280" s="76">
        <v>8</v>
      </c>
      <c r="R280" s="76">
        <v>15</v>
      </c>
      <c r="S280" s="49">
        <f t="shared" si="167"/>
        <v>0.10346153846153847</v>
      </c>
      <c r="T280" s="49">
        <f t="shared" si="158"/>
        <v>103.46153846153847</v>
      </c>
      <c r="U280" s="49">
        <v>134.30769230769232</v>
      </c>
      <c r="V280" s="49">
        <f t="shared" si="159"/>
        <v>0.13430769230769232</v>
      </c>
      <c r="W280" s="49">
        <f t="shared" si="170"/>
        <v>3.1038461538461539</v>
      </c>
      <c r="X280" s="90">
        <f>ROUND(S280*$X$4,0)</f>
        <v>1</v>
      </c>
      <c r="Y280" s="91">
        <f t="shared" si="163"/>
        <v>747.03</v>
      </c>
      <c r="Z280" s="93">
        <f>ROUND((S280*M280)+X280,0)</f>
        <v>4</v>
      </c>
      <c r="AA280" s="94">
        <f t="shared" si="164"/>
        <v>2988.12</v>
      </c>
      <c r="AB280" s="97">
        <f>ROUND((S280*$AB$4)+Z280,0)</f>
        <v>5</v>
      </c>
      <c r="AC280" s="98">
        <f t="shared" si="165"/>
        <v>3735.1499999999996</v>
      </c>
      <c r="AD280" s="77" t="s">
        <v>5890</v>
      </c>
      <c r="AE280" s="54">
        <v>3735.1499999999996</v>
      </c>
      <c r="AF280" s="17"/>
    </row>
    <row r="281" spans="1:32" ht="16.899999999999999" customHeight="1" x14ac:dyDescent="0.3">
      <c r="A281" s="73" t="s">
        <v>7</v>
      </c>
      <c r="B281" s="74" t="s">
        <v>3899</v>
      </c>
      <c r="C281" s="48" t="s">
        <v>1788</v>
      </c>
      <c r="D281" s="48">
        <v>1</v>
      </c>
      <c r="E281" s="48">
        <v>2834</v>
      </c>
      <c r="F281" s="48" t="s">
        <v>6126</v>
      </c>
      <c r="G281" s="48">
        <v>2</v>
      </c>
      <c r="H281" s="75">
        <f t="shared" si="166"/>
        <v>-0.33333333333333331</v>
      </c>
      <c r="I281" s="74">
        <v>20</v>
      </c>
      <c r="J281" s="74">
        <v>30</v>
      </c>
      <c r="K281" s="48">
        <f>I281</f>
        <v>20</v>
      </c>
      <c r="L281" s="48"/>
      <c r="M281" s="48">
        <f t="shared" si="162"/>
        <v>20</v>
      </c>
      <c r="N281" s="48">
        <v>11811</v>
      </c>
      <c r="O281" s="56">
        <v>0.29637999999999998</v>
      </c>
      <c r="P281" s="48" t="str">
        <f t="shared" si="157"/>
        <v>881806 SL</v>
      </c>
      <c r="Q281" s="76" t="s">
        <v>6187</v>
      </c>
      <c r="R281" s="76" t="s">
        <v>6187</v>
      </c>
      <c r="S281" s="49">
        <f t="shared" si="167"/>
        <v>0</v>
      </c>
      <c r="T281" s="49">
        <f t="shared" si="158"/>
        <v>0</v>
      </c>
      <c r="U281" s="49">
        <v>430.73076923076917</v>
      </c>
      <c r="V281" s="49">
        <f t="shared" si="159"/>
        <v>430.73076923076917</v>
      </c>
      <c r="W281" s="49">
        <f t="shared" si="170"/>
        <v>0</v>
      </c>
      <c r="X281" s="90">
        <f>ROUNDUP(S281*$X$3,0)</f>
        <v>0</v>
      </c>
      <c r="Y281" s="91">
        <f t="shared" si="163"/>
        <v>0</v>
      </c>
      <c r="Z281" s="93">
        <f>ROUND((S281*M281)+X281,0)</f>
        <v>0</v>
      </c>
      <c r="AA281" s="94">
        <f t="shared" si="164"/>
        <v>0</v>
      </c>
      <c r="AB281" s="97">
        <f>ROUND((S281*$AB$4)+Z281,0)</f>
        <v>0</v>
      </c>
      <c r="AC281" s="98">
        <f t="shared" si="165"/>
        <v>0</v>
      </c>
      <c r="AD281" s="77" t="s">
        <v>3</v>
      </c>
      <c r="AE281" s="54">
        <v>0</v>
      </c>
      <c r="AF281" s="17"/>
    </row>
    <row r="282" spans="1:32" ht="16.899999999999999" customHeight="1" x14ac:dyDescent="0.3">
      <c r="A282" s="73" t="s">
        <v>7</v>
      </c>
      <c r="B282" s="74" t="s">
        <v>1123</v>
      </c>
      <c r="C282" s="48" t="s">
        <v>40</v>
      </c>
      <c r="D282" s="48">
        <v>1000</v>
      </c>
      <c r="E282" s="48">
        <v>621</v>
      </c>
      <c r="F282" s="48" t="s">
        <v>6128</v>
      </c>
      <c r="G282" s="48" t="s">
        <v>112</v>
      </c>
      <c r="H282" s="75">
        <f t="shared" si="166"/>
        <v>5.2631578947368418E-2</v>
      </c>
      <c r="I282" s="74">
        <v>20</v>
      </c>
      <c r="J282" s="74">
        <v>19</v>
      </c>
      <c r="K282" s="48">
        <f>J282</f>
        <v>19</v>
      </c>
      <c r="L282" s="48">
        <f>$L$3</f>
        <v>-4</v>
      </c>
      <c r="M282" s="48">
        <f t="shared" si="162"/>
        <v>15</v>
      </c>
      <c r="N282" s="48">
        <v>2</v>
      </c>
      <c r="O282" s="56">
        <v>149.59</v>
      </c>
      <c r="P282" s="48" t="str">
        <f t="shared" si="157"/>
        <v>3080 WH</v>
      </c>
      <c r="Q282" s="76">
        <v>11</v>
      </c>
      <c r="R282" s="76">
        <v>20</v>
      </c>
      <c r="S282" s="49">
        <f t="shared" si="167"/>
        <v>0.14153846153846156</v>
      </c>
      <c r="T282" s="49">
        <f t="shared" si="158"/>
        <v>141.53846153846155</v>
      </c>
      <c r="U282" s="49">
        <v>170.84615384615387</v>
      </c>
      <c r="V282" s="49">
        <f t="shared" si="159"/>
        <v>0.17084615384615387</v>
      </c>
      <c r="W282" s="49">
        <f t="shared" si="170"/>
        <v>2.1230769230769235</v>
      </c>
      <c r="X282" s="90">
        <f t="shared" ref="X282" si="171">ROUND(S282*$X$3,0)</f>
        <v>1</v>
      </c>
      <c r="Y282" s="91">
        <f t="shared" si="163"/>
        <v>149.59</v>
      </c>
      <c r="Z282" s="93">
        <f>ROUND((S282*M282)+X282,0)</f>
        <v>3</v>
      </c>
      <c r="AA282" s="94">
        <f t="shared" si="164"/>
        <v>448.77</v>
      </c>
      <c r="AB282" s="97">
        <f>ROUND((S282*$AB$4)+Z282,0)</f>
        <v>4</v>
      </c>
      <c r="AC282" s="98">
        <f t="shared" si="165"/>
        <v>598.36</v>
      </c>
      <c r="AD282" s="77" t="s">
        <v>3</v>
      </c>
      <c r="AE282" s="54">
        <v>598.36</v>
      </c>
      <c r="AF282" s="17"/>
    </row>
    <row r="283" spans="1:32" ht="16.899999999999999" customHeight="1" x14ac:dyDescent="0.3">
      <c r="A283" s="73" t="s">
        <v>35</v>
      </c>
      <c r="B283" s="74" t="s">
        <v>378</v>
      </c>
      <c r="C283" s="48" t="s">
        <v>40</v>
      </c>
      <c r="D283" s="48">
        <v>1000</v>
      </c>
      <c r="E283" s="48">
        <v>621</v>
      </c>
      <c r="F283" s="48" t="s">
        <v>6128</v>
      </c>
      <c r="G283" s="48" t="s">
        <v>112</v>
      </c>
      <c r="H283" s="75">
        <f t="shared" si="166"/>
        <v>-0.13793103448275862</v>
      </c>
      <c r="I283" s="74">
        <v>25</v>
      </c>
      <c r="J283" s="74">
        <v>29</v>
      </c>
      <c r="K283" s="48">
        <f>I283</f>
        <v>25</v>
      </c>
      <c r="L283" s="48">
        <f>$L$3</f>
        <v>-4</v>
      </c>
      <c r="M283" s="48">
        <f t="shared" si="162"/>
        <v>21</v>
      </c>
      <c r="N283" s="48">
        <v>1</v>
      </c>
      <c r="O283" s="56">
        <v>39.28</v>
      </c>
      <c r="P283" s="48" t="str">
        <f t="shared" si="157"/>
        <v>1857 BR</v>
      </c>
      <c r="Q283" s="76">
        <v>0</v>
      </c>
      <c r="R283" s="76">
        <v>8</v>
      </c>
      <c r="S283" s="49">
        <f t="shared" si="167"/>
        <v>9.2307692307692316E-3</v>
      </c>
      <c r="T283" s="49">
        <f t="shared" si="158"/>
        <v>9.2307692307692317</v>
      </c>
      <c r="U283" s="49">
        <v>13.230769230769232</v>
      </c>
      <c r="V283" s="49">
        <f t="shared" si="159"/>
        <v>1.3230769230769232E-2</v>
      </c>
      <c r="W283" s="49">
        <f t="shared" si="170"/>
        <v>0.19384615384615386</v>
      </c>
      <c r="X283" s="90">
        <f>ROUNDUP(S283*$X$4,0)</f>
        <v>1</v>
      </c>
      <c r="Y283" s="91">
        <f t="shared" si="163"/>
        <v>39.28</v>
      </c>
      <c r="Z283" s="93">
        <f>ROUND((S283*M283)+X283,0)</f>
        <v>1</v>
      </c>
      <c r="AA283" s="94">
        <f t="shared" si="164"/>
        <v>39.28</v>
      </c>
      <c r="AB283" s="97">
        <f>ROUND((S283*$AB$4)+Z283,0)</f>
        <v>1</v>
      </c>
      <c r="AC283" s="98">
        <f t="shared" si="165"/>
        <v>39.28</v>
      </c>
      <c r="AD283" s="77" t="s">
        <v>3</v>
      </c>
      <c r="AE283" s="54">
        <v>39.28</v>
      </c>
      <c r="AF283" s="17"/>
    </row>
    <row r="284" spans="1:32" ht="16.899999999999999" customHeight="1" x14ac:dyDescent="0.3">
      <c r="A284" s="73" t="s">
        <v>35</v>
      </c>
      <c r="B284" s="74" t="s">
        <v>902</v>
      </c>
      <c r="C284" s="48" t="s">
        <v>464</v>
      </c>
      <c r="D284" s="48">
        <v>1</v>
      </c>
      <c r="E284" s="48">
        <v>4013</v>
      </c>
      <c r="F284" s="48" t="s">
        <v>6180</v>
      </c>
      <c r="G284" s="48" t="s">
        <v>112</v>
      </c>
      <c r="H284" s="75">
        <f t="shared" si="166"/>
        <v>0.3</v>
      </c>
      <c r="I284" s="74">
        <v>78</v>
      </c>
      <c r="J284" s="74">
        <v>60</v>
      </c>
      <c r="K284" s="48">
        <f>J284</f>
        <v>60</v>
      </c>
      <c r="L284" s="48">
        <f>$L$3</f>
        <v>-4</v>
      </c>
      <c r="M284" s="48">
        <f t="shared" si="162"/>
        <v>56</v>
      </c>
      <c r="N284" s="48">
        <v>93753</v>
      </c>
      <c r="O284" s="56">
        <v>0.1</v>
      </c>
      <c r="P284" s="48" t="str">
        <f t="shared" si="157"/>
        <v>2843/19 RD</v>
      </c>
      <c r="Q284" s="76" t="s">
        <v>6187</v>
      </c>
      <c r="R284" s="76" t="s">
        <v>6187</v>
      </c>
      <c r="S284" s="49">
        <f t="shared" si="167"/>
        <v>0</v>
      </c>
      <c r="T284" s="49">
        <f t="shared" si="158"/>
        <v>0</v>
      </c>
      <c r="U284" s="49">
        <v>229.11538461538461</v>
      </c>
      <c r="V284" s="49">
        <f t="shared" si="159"/>
        <v>229.11538461538461</v>
      </c>
      <c r="W284" s="49">
        <f t="shared" si="170"/>
        <v>0</v>
      </c>
      <c r="X284" s="90">
        <f t="shared" ref="X284:X285" si="172">ROUND(V284*$X$4,0)</f>
        <v>1146</v>
      </c>
      <c r="Y284" s="91">
        <f t="shared" si="163"/>
        <v>114.60000000000001</v>
      </c>
      <c r="Z284" s="93">
        <f>ROUND((V284*M284)+X284,0)</f>
        <v>13976</v>
      </c>
      <c r="AA284" s="94">
        <f t="shared" si="164"/>
        <v>1397.6000000000001</v>
      </c>
      <c r="AB284" s="97">
        <f>ROUND((V284*$AB$4)+Z284,0)</f>
        <v>15122</v>
      </c>
      <c r="AC284" s="98">
        <f t="shared" si="165"/>
        <v>1512.2</v>
      </c>
      <c r="AD284" s="77" t="s">
        <v>5889</v>
      </c>
      <c r="AE284" s="54">
        <v>1512.2</v>
      </c>
      <c r="AF284" s="17"/>
    </row>
    <row r="285" spans="1:32" ht="16.899999999999999" customHeight="1" x14ac:dyDescent="0.3">
      <c r="A285" s="73" t="s">
        <v>35</v>
      </c>
      <c r="B285" s="74" t="s">
        <v>3513</v>
      </c>
      <c r="C285" s="48" t="s">
        <v>464</v>
      </c>
      <c r="D285" s="48">
        <v>1</v>
      </c>
      <c r="E285" s="48">
        <v>4013</v>
      </c>
      <c r="F285" s="48" t="s">
        <v>6180</v>
      </c>
      <c r="G285" s="48" t="s">
        <v>112</v>
      </c>
      <c r="H285" s="75">
        <f t="shared" si="166"/>
        <v>0.46666666666666667</v>
      </c>
      <c r="I285" s="74">
        <v>88</v>
      </c>
      <c r="J285" s="74">
        <v>60</v>
      </c>
      <c r="K285" s="48">
        <f>J285</f>
        <v>60</v>
      </c>
      <c r="L285" s="48">
        <f>$L$3</f>
        <v>-4</v>
      </c>
      <c r="M285" s="48">
        <f t="shared" si="162"/>
        <v>56</v>
      </c>
      <c r="N285" s="48">
        <v>6035</v>
      </c>
      <c r="O285" s="56">
        <v>0.3</v>
      </c>
      <c r="P285" s="48" t="str">
        <f t="shared" si="157"/>
        <v>5877 BK</v>
      </c>
      <c r="Q285" s="76" t="s">
        <v>6187</v>
      </c>
      <c r="R285" s="76" t="s">
        <v>6187</v>
      </c>
      <c r="S285" s="49">
        <f t="shared" si="167"/>
        <v>0</v>
      </c>
      <c r="T285" s="49">
        <f t="shared" si="158"/>
        <v>0</v>
      </c>
      <c r="U285" s="49">
        <v>177.92307692307691</v>
      </c>
      <c r="V285" s="49">
        <f t="shared" si="159"/>
        <v>177.92307692307691</v>
      </c>
      <c r="W285" s="49">
        <f t="shared" si="170"/>
        <v>0</v>
      </c>
      <c r="X285" s="90">
        <f t="shared" si="172"/>
        <v>890</v>
      </c>
      <c r="Y285" s="91">
        <f t="shared" si="163"/>
        <v>267</v>
      </c>
      <c r="Z285" s="93">
        <f>ROUND((V285*M285)+X285,0)</f>
        <v>10854</v>
      </c>
      <c r="AA285" s="94">
        <f t="shared" si="164"/>
        <v>3256.2</v>
      </c>
      <c r="AB285" s="97">
        <f>ROUND((V285*$AB$4)+Z285,0)</f>
        <v>11744</v>
      </c>
      <c r="AC285" s="98">
        <f t="shared" si="165"/>
        <v>3523.2</v>
      </c>
      <c r="AD285" s="77" t="s">
        <v>5889</v>
      </c>
      <c r="AE285" s="54">
        <v>3523.2</v>
      </c>
      <c r="AF285" s="17"/>
    </row>
    <row r="286" spans="1:32" ht="16.899999999999999" customHeight="1" x14ac:dyDescent="0.3">
      <c r="A286" s="73" t="s">
        <v>7</v>
      </c>
      <c r="B286" s="74" t="s">
        <v>5230</v>
      </c>
      <c r="C286" s="48" t="s">
        <v>10</v>
      </c>
      <c r="D286" s="48">
        <v>1000</v>
      </c>
      <c r="E286" s="48">
        <v>2834</v>
      </c>
      <c r="F286" s="48" t="s">
        <v>6126</v>
      </c>
      <c r="G286" s="48">
        <v>2</v>
      </c>
      <c r="H286" s="75">
        <f t="shared" si="166"/>
        <v>-0.47916666666666669</v>
      </c>
      <c r="I286" s="74">
        <v>25</v>
      </c>
      <c r="J286" s="74">
        <v>48</v>
      </c>
      <c r="K286" s="48">
        <f>I286</f>
        <v>25</v>
      </c>
      <c r="L286" s="48"/>
      <c r="M286" s="48">
        <f t="shared" si="162"/>
        <v>25</v>
      </c>
      <c r="N286" s="48">
        <v>188</v>
      </c>
      <c r="O286" s="56">
        <v>78.59</v>
      </c>
      <c r="P286" s="48" t="str">
        <f t="shared" si="157"/>
        <v>2466C SL</v>
      </c>
      <c r="Q286" s="76">
        <v>123</v>
      </c>
      <c r="R286" s="76">
        <v>1342</v>
      </c>
      <c r="S286" s="49">
        <f t="shared" si="167"/>
        <v>2.8730769230769231</v>
      </c>
      <c r="T286" s="49">
        <f t="shared" si="158"/>
        <v>2873.0769230769229</v>
      </c>
      <c r="U286" s="49">
        <v>3516.3846153846152</v>
      </c>
      <c r="V286" s="49">
        <f t="shared" si="159"/>
        <v>3.5163846153846152</v>
      </c>
      <c r="W286" s="49">
        <f>S286*M286</f>
        <v>71.82692307692308</v>
      </c>
      <c r="X286" s="90">
        <f>ROUND(S286*$X$4,0)</f>
        <v>14</v>
      </c>
      <c r="Y286" s="91">
        <f t="shared" si="163"/>
        <v>1100.26</v>
      </c>
      <c r="Z286" s="93">
        <f t="shared" ref="Z286:Z289" si="173">ROUND((S286*M286)+X286,0)</f>
        <v>86</v>
      </c>
      <c r="AA286" s="94">
        <f t="shared" si="164"/>
        <v>6758.7400000000007</v>
      </c>
      <c r="AB286" s="97">
        <f>ROUND((S286*$AB$4)+Z286,0)</f>
        <v>100</v>
      </c>
      <c r="AC286" s="98">
        <f t="shared" si="165"/>
        <v>7859</v>
      </c>
      <c r="AD286" s="77" t="s">
        <v>3</v>
      </c>
      <c r="AE286" s="54">
        <v>7859</v>
      </c>
      <c r="AF286" s="17"/>
    </row>
    <row r="287" spans="1:32" ht="16.899999999999999" customHeight="1" x14ac:dyDescent="0.3">
      <c r="A287" s="73" t="s">
        <v>7</v>
      </c>
      <c r="B287" s="74" t="s">
        <v>3130</v>
      </c>
      <c r="C287" s="48" t="s">
        <v>1797</v>
      </c>
      <c r="D287" s="48">
        <v>200</v>
      </c>
      <c r="E287" s="48">
        <v>4155</v>
      </c>
      <c r="F287" s="48" t="s">
        <v>6134</v>
      </c>
      <c r="G287" s="48" t="s">
        <v>35</v>
      </c>
      <c r="H287" s="75">
        <f t="shared" si="166"/>
        <v>0</v>
      </c>
      <c r="I287" s="74">
        <v>72</v>
      </c>
      <c r="J287" s="74">
        <v>72</v>
      </c>
      <c r="K287" s="48">
        <f>I287</f>
        <v>72</v>
      </c>
      <c r="L287" s="48">
        <f>$L$3</f>
        <v>-4</v>
      </c>
      <c r="M287" s="48">
        <f t="shared" si="162"/>
        <v>68</v>
      </c>
      <c r="N287" s="48">
        <v>9</v>
      </c>
      <c r="O287" s="56">
        <v>138.02000000000001</v>
      </c>
      <c r="P287" s="48" t="str">
        <f t="shared" si="157"/>
        <v>FITFAB-1 BK</v>
      </c>
      <c r="Q287" s="76">
        <v>22</v>
      </c>
      <c r="R287" s="76">
        <v>39</v>
      </c>
      <c r="S287" s="49">
        <f t="shared" si="167"/>
        <v>0.28192307692307694</v>
      </c>
      <c r="T287" s="49">
        <f t="shared" si="158"/>
        <v>56.384615384615387</v>
      </c>
      <c r="U287" s="49">
        <v>73.384615384615387</v>
      </c>
      <c r="V287" s="49">
        <f t="shared" si="159"/>
        <v>0.36692307692307691</v>
      </c>
      <c r="W287" s="49">
        <f>S287*M287</f>
        <v>19.170769230769231</v>
      </c>
      <c r="X287" s="90">
        <f>ROUND(S287*$X$4,0)</f>
        <v>1</v>
      </c>
      <c r="Y287" s="91">
        <f t="shared" si="163"/>
        <v>138.02000000000001</v>
      </c>
      <c r="Z287" s="93">
        <f t="shared" si="173"/>
        <v>20</v>
      </c>
      <c r="AA287" s="94">
        <f t="shared" si="164"/>
        <v>2760.4</v>
      </c>
      <c r="AB287" s="97">
        <f>ROUND((S287*$AB$4)+Z287,0)</f>
        <v>21</v>
      </c>
      <c r="AC287" s="98">
        <f t="shared" si="165"/>
        <v>2898.42</v>
      </c>
      <c r="AD287" s="77" t="s">
        <v>5890</v>
      </c>
      <c r="AE287" s="54">
        <v>2898.42</v>
      </c>
      <c r="AF287" s="17"/>
    </row>
    <row r="288" spans="1:32" ht="16.899999999999999" customHeight="1" x14ac:dyDescent="0.3">
      <c r="A288" s="73" t="s">
        <v>35</v>
      </c>
      <c r="B288" s="74" t="s">
        <v>384</v>
      </c>
      <c r="C288" s="48" t="s">
        <v>40</v>
      </c>
      <c r="D288" s="48">
        <v>1000</v>
      </c>
      <c r="E288" s="48">
        <v>621</v>
      </c>
      <c r="F288" s="48" t="s">
        <v>6128</v>
      </c>
      <c r="G288" s="48" t="s">
        <v>112</v>
      </c>
      <c r="H288" s="75">
        <f t="shared" si="166"/>
        <v>-0.56603773584905659</v>
      </c>
      <c r="I288" s="74">
        <v>23</v>
      </c>
      <c r="J288" s="74">
        <v>53</v>
      </c>
      <c r="K288" s="48">
        <f>I288</f>
        <v>23</v>
      </c>
      <c r="L288" s="48">
        <f>$L$3</f>
        <v>-4</v>
      </c>
      <c r="M288" s="48">
        <f t="shared" si="162"/>
        <v>19</v>
      </c>
      <c r="N288" s="48">
        <v>1</v>
      </c>
      <c r="O288" s="56">
        <v>89.42</v>
      </c>
      <c r="P288" s="48" t="str">
        <f t="shared" si="157"/>
        <v>1859/19 WH</v>
      </c>
      <c r="Q288" s="76">
        <v>1</v>
      </c>
      <c r="R288" s="76">
        <v>11</v>
      </c>
      <c r="S288" s="49">
        <f t="shared" si="167"/>
        <v>2.3461538461538461E-2</v>
      </c>
      <c r="T288" s="49">
        <f t="shared" si="158"/>
        <v>23.46153846153846</v>
      </c>
      <c r="U288" s="49">
        <v>29.5</v>
      </c>
      <c r="V288" s="49">
        <f t="shared" si="159"/>
        <v>2.9499999999999998E-2</v>
      </c>
      <c r="W288" s="49">
        <f>S288*M288</f>
        <v>0.44576923076923075</v>
      </c>
      <c r="X288" s="90">
        <f>ROUND(S288*$X$3,0)</f>
        <v>0</v>
      </c>
      <c r="Y288" s="91">
        <f t="shared" si="163"/>
        <v>0</v>
      </c>
      <c r="Z288" s="93">
        <f t="shared" si="173"/>
        <v>0</v>
      </c>
      <c r="AA288" s="94">
        <f t="shared" si="164"/>
        <v>0</v>
      </c>
      <c r="AB288" s="97">
        <f>ROUND((S288*$AB$4)+Z288,0)</f>
        <v>0</v>
      </c>
      <c r="AC288" s="98">
        <f t="shared" si="165"/>
        <v>0</v>
      </c>
      <c r="AD288" s="77" t="s">
        <v>3</v>
      </c>
      <c r="AE288" s="54">
        <v>0</v>
      </c>
      <c r="AF288" s="17"/>
    </row>
    <row r="289" spans="1:32" ht="16.899999999999999" customHeight="1" x14ac:dyDescent="0.3">
      <c r="A289" s="73" t="s">
        <v>7</v>
      </c>
      <c r="B289" s="74" t="s">
        <v>3768</v>
      </c>
      <c r="C289" s="48" t="s">
        <v>10</v>
      </c>
      <c r="D289" s="48">
        <v>1</v>
      </c>
      <c r="E289" s="48">
        <v>2834</v>
      </c>
      <c r="F289" s="48" t="s">
        <v>6126</v>
      </c>
      <c r="G289" s="48">
        <v>2</v>
      </c>
      <c r="H289" s="75">
        <f t="shared" si="166"/>
        <v>-0.46666666666666667</v>
      </c>
      <c r="I289" s="74">
        <v>40</v>
      </c>
      <c r="J289" s="74">
        <v>75</v>
      </c>
      <c r="K289" s="48">
        <f>I289</f>
        <v>40</v>
      </c>
      <c r="L289" s="48"/>
      <c r="M289" s="48">
        <f t="shared" si="162"/>
        <v>40</v>
      </c>
      <c r="N289" s="48">
        <v>7062</v>
      </c>
      <c r="O289" s="56">
        <v>1.03041</v>
      </c>
      <c r="P289" s="48" t="str">
        <f t="shared" si="157"/>
        <v>6017C SL</v>
      </c>
      <c r="Q289" s="76" t="s">
        <v>6187</v>
      </c>
      <c r="R289" s="76" t="s">
        <v>6187</v>
      </c>
      <c r="S289" s="49">
        <f t="shared" si="167"/>
        <v>0</v>
      </c>
      <c r="T289" s="49">
        <f t="shared" si="158"/>
        <v>0</v>
      </c>
      <c r="U289" s="49">
        <v>60.769230769230759</v>
      </c>
      <c r="V289" s="49">
        <f t="shared" si="159"/>
        <v>60.769230769230759</v>
      </c>
      <c r="W289" s="49">
        <f>S289*M289</f>
        <v>0</v>
      </c>
      <c r="X289" s="90">
        <f>ROUNDUP(S289*$X$4,0)</f>
        <v>0</v>
      </c>
      <c r="Y289" s="91">
        <f t="shared" si="163"/>
        <v>0</v>
      </c>
      <c r="Z289" s="93">
        <f t="shared" si="173"/>
        <v>0</v>
      </c>
      <c r="AA289" s="94">
        <f t="shared" si="164"/>
        <v>0</v>
      </c>
      <c r="AB289" s="97">
        <f>ROUND((S289*$AB$4)+Z289,0)</f>
        <v>0</v>
      </c>
      <c r="AC289" s="98">
        <f t="shared" si="165"/>
        <v>0</v>
      </c>
      <c r="AD289" s="77" t="s">
        <v>3</v>
      </c>
      <c r="AE289" s="54">
        <v>0</v>
      </c>
      <c r="AF289" s="17"/>
    </row>
    <row r="290" spans="1:32" ht="16.899999999999999" customHeight="1" x14ac:dyDescent="0.3">
      <c r="A290" s="73" t="s">
        <v>35</v>
      </c>
      <c r="B290" s="74" t="s">
        <v>4273</v>
      </c>
      <c r="C290" s="48" t="s">
        <v>464</v>
      </c>
      <c r="D290" s="48">
        <v>1</v>
      </c>
      <c r="E290" s="48">
        <v>4013</v>
      </c>
      <c r="F290" s="48" t="s">
        <v>6180</v>
      </c>
      <c r="G290" s="48" t="s">
        <v>112</v>
      </c>
      <c r="H290" s="75">
        <f t="shared" si="166"/>
        <v>0.46666666666666667</v>
      </c>
      <c r="I290" s="74">
        <v>88</v>
      </c>
      <c r="J290" s="74">
        <v>60</v>
      </c>
      <c r="K290" s="48">
        <f>J290</f>
        <v>60</v>
      </c>
      <c r="L290" s="48">
        <f>$L$3</f>
        <v>-4</v>
      </c>
      <c r="M290" s="48">
        <f t="shared" si="162"/>
        <v>56</v>
      </c>
      <c r="N290" s="48">
        <v>4365</v>
      </c>
      <c r="O290" s="56">
        <v>0.09</v>
      </c>
      <c r="P290" s="48" t="str">
        <f t="shared" si="157"/>
        <v>2844/7 GR</v>
      </c>
      <c r="Q290" s="76" t="s">
        <v>6187</v>
      </c>
      <c r="R290" s="76" t="s">
        <v>6187</v>
      </c>
      <c r="S290" s="49">
        <f t="shared" si="167"/>
        <v>0</v>
      </c>
      <c r="T290" s="49">
        <f t="shared" si="158"/>
        <v>0</v>
      </c>
      <c r="U290" s="49">
        <v>164.5</v>
      </c>
      <c r="V290" s="49">
        <f t="shared" si="159"/>
        <v>164.5</v>
      </c>
      <c r="W290" s="49">
        <f>S290*M290</f>
        <v>0</v>
      </c>
      <c r="X290" s="90">
        <f>ROUND(V290*$X$4,0)</f>
        <v>823</v>
      </c>
      <c r="Y290" s="91">
        <f t="shared" si="163"/>
        <v>74.069999999999993</v>
      </c>
      <c r="Z290" s="93">
        <f>ROUND((V290*M290)+X290,0)</f>
        <v>10035</v>
      </c>
      <c r="AA290" s="94">
        <f t="shared" si="164"/>
        <v>903.15</v>
      </c>
      <c r="AB290" s="97">
        <f>ROUND((V290*$AB$4)+Z290,0)</f>
        <v>10858</v>
      </c>
      <c r="AC290" s="98">
        <f t="shared" si="165"/>
        <v>977.21999999999991</v>
      </c>
      <c r="AD290" s="77" t="s">
        <v>5889</v>
      </c>
      <c r="AE290" s="54">
        <v>977.21999999999991</v>
      </c>
      <c r="AF290" s="17"/>
    </row>
    <row r="291" spans="1:32" ht="16.899999999999999" customHeight="1" x14ac:dyDescent="0.3">
      <c r="A291" s="73" t="s">
        <v>7</v>
      </c>
      <c r="B291" s="74" t="s">
        <v>3707</v>
      </c>
      <c r="C291" s="48" t="s">
        <v>1797</v>
      </c>
      <c r="D291" s="48">
        <v>100</v>
      </c>
      <c r="E291" s="48">
        <v>203</v>
      </c>
      <c r="F291" s="48" t="s">
        <v>6111</v>
      </c>
      <c r="G291" s="48" t="s">
        <v>35</v>
      </c>
      <c r="H291" s="75">
        <f t="shared" si="166"/>
        <v>0</v>
      </c>
      <c r="I291" s="74">
        <v>33</v>
      </c>
      <c r="J291" s="74">
        <v>33</v>
      </c>
      <c r="K291" s="48">
        <f>I291</f>
        <v>33</v>
      </c>
      <c r="L291" s="48">
        <f>$L$3</f>
        <v>-4</v>
      </c>
      <c r="M291" s="48">
        <f t="shared" si="162"/>
        <v>29</v>
      </c>
      <c r="N291" s="48">
        <v>45</v>
      </c>
      <c r="O291" s="56">
        <v>34.676499999999997</v>
      </c>
      <c r="P291" s="48" t="str">
        <f t="shared" si="157"/>
        <v>F3211/8 BK</v>
      </c>
      <c r="Q291" s="76">
        <v>113</v>
      </c>
      <c r="R291" s="76">
        <v>296</v>
      </c>
      <c r="S291" s="49">
        <f t="shared" si="167"/>
        <v>1.5584615384615383</v>
      </c>
      <c r="T291" s="49">
        <f t="shared" si="158"/>
        <v>155.84615384615384</v>
      </c>
      <c r="U291" s="49">
        <v>163.27692307692308</v>
      </c>
      <c r="V291" s="49">
        <f t="shared" si="159"/>
        <v>1.6327692307692308</v>
      </c>
      <c r="W291" s="49">
        <f t="shared" ref="W291:W295" si="174">S291*M291</f>
        <v>45.195384615384611</v>
      </c>
      <c r="X291" s="90">
        <f>ROUND(S291*$X$4,0)</f>
        <v>8</v>
      </c>
      <c r="Y291" s="91">
        <f t="shared" si="163"/>
        <v>277.41199999999998</v>
      </c>
      <c r="Z291" s="93">
        <f t="shared" ref="Z291:Z296" si="175">ROUND((S291*M291)+X291,0)</f>
        <v>53</v>
      </c>
      <c r="AA291" s="94">
        <f t="shared" si="164"/>
        <v>1837.8544999999999</v>
      </c>
      <c r="AB291" s="97">
        <f>ROUND((S291*$AB$4)+Z291,0)</f>
        <v>61</v>
      </c>
      <c r="AC291" s="98">
        <f t="shared" si="165"/>
        <v>2115.2664999999997</v>
      </c>
      <c r="AD291" s="77" t="s">
        <v>5890</v>
      </c>
      <c r="AE291" s="54">
        <v>2115.2664999999997</v>
      </c>
      <c r="AF291" s="17"/>
    </row>
    <row r="292" spans="1:32" ht="16.899999999999999" customHeight="1" x14ac:dyDescent="0.3">
      <c r="A292" s="73" t="s">
        <v>7</v>
      </c>
      <c r="B292" s="74" t="s">
        <v>3726</v>
      </c>
      <c r="C292" s="48" t="s">
        <v>2144</v>
      </c>
      <c r="D292" s="48">
        <v>1000</v>
      </c>
      <c r="E292" s="48">
        <v>4013</v>
      </c>
      <c r="F292" s="48" t="s">
        <v>6180</v>
      </c>
      <c r="G292" s="48" t="s">
        <v>11</v>
      </c>
      <c r="H292" s="75">
        <f t="shared" si="166"/>
        <v>0</v>
      </c>
      <c r="I292" s="74">
        <v>5</v>
      </c>
      <c r="J292" s="74">
        <v>5</v>
      </c>
      <c r="K292" s="48">
        <f>J292</f>
        <v>5</v>
      </c>
      <c r="L292" s="48"/>
      <c r="M292" s="48">
        <f t="shared" si="162"/>
        <v>5</v>
      </c>
      <c r="N292" s="48">
        <v>0</v>
      </c>
      <c r="O292" s="56">
        <v>2550.5258100000001</v>
      </c>
      <c r="P292" s="48" t="str">
        <f t="shared" si="157"/>
        <v>M1254 WH</v>
      </c>
      <c r="Q292" s="76">
        <v>0</v>
      </c>
      <c r="R292" s="76">
        <v>2</v>
      </c>
      <c r="S292" s="49">
        <f t="shared" si="167"/>
        <v>2.3076923076923079E-3</v>
      </c>
      <c r="T292" s="49">
        <f t="shared" si="158"/>
        <v>2.3076923076923079</v>
      </c>
      <c r="U292" s="49">
        <v>27.346153846153843</v>
      </c>
      <c r="V292" s="49">
        <f t="shared" si="159"/>
        <v>2.7346153846153843E-2</v>
      </c>
      <c r="W292" s="49">
        <f t="shared" si="174"/>
        <v>1.1538461538461539E-2</v>
      </c>
      <c r="X292" s="90">
        <f>ROUNDUP(S292*$X$2,0)</f>
        <v>1</v>
      </c>
      <c r="Y292" s="91">
        <f t="shared" si="163"/>
        <v>2550.5258100000001</v>
      </c>
      <c r="Z292" s="93">
        <f t="shared" si="175"/>
        <v>1</v>
      </c>
      <c r="AA292" s="94">
        <f t="shared" si="164"/>
        <v>2550.5258100000001</v>
      </c>
      <c r="AB292" s="97">
        <f>ROUND((S292*$AB$2)+Z292,0)</f>
        <v>1</v>
      </c>
      <c r="AC292" s="98">
        <f t="shared" si="165"/>
        <v>2550.5258100000001</v>
      </c>
      <c r="AD292" s="77" t="s">
        <v>5891</v>
      </c>
      <c r="AE292" s="54">
        <v>2550.5258100000001</v>
      </c>
      <c r="AF292" s="17"/>
    </row>
    <row r="293" spans="1:32" ht="16.899999999999999" customHeight="1" x14ac:dyDescent="0.3">
      <c r="A293" s="73" t="s">
        <v>7</v>
      </c>
      <c r="B293" s="74" t="s">
        <v>2107</v>
      </c>
      <c r="C293" s="48" t="s">
        <v>1797</v>
      </c>
      <c r="D293" s="48">
        <v>500</v>
      </c>
      <c r="E293" s="48">
        <v>7880</v>
      </c>
      <c r="F293" s="48" t="s">
        <v>5908</v>
      </c>
      <c r="G293" s="48" t="s">
        <v>122</v>
      </c>
      <c r="H293" s="75">
        <f t="shared" si="166"/>
        <v>0.5730337078651685</v>
      </c>
      <c r="I293" s="74">
        <v>140</v>
      </c>
      <c r="J293" s="74">
        <v>89</v>
      </c>
      <c r="K293" s="48">
        <f>J293</f>
        <v>89</v>
      </c>
      <c r="L293" s="48">
        <f>$L$3</f>
        <v>-4</v>
      </c>
      <c r="M293" s="48">
        <f t="shared" si="162"/>
        <v>85</v>
      </c>
      <c r="N293" s="48">
        <v>203</v>
      </c>
      <c r="O293" s="56">
        <v>45.5</v>
      </c>
      <c r="P293" s="48" t="str">
        <f t="shared" si="157"/>
        <v>F2213/16 BK</v>
      </c>
      <c r="Q293" s="76">
        <v>168</v>
      </c>
      <c r="R293" s="76">
        <v>460</v>
      </c>
      <c r="S293" s="49">
        <f t="shared" si="167"/>
        <v>2.34</v>
      </c>
      <c r="T293" s="49">
        <f t="shared" si="158"/>
        <v>1170</v>
      </c>
      <c r="U293" s="49">
        <v>1766.2064884615384</v>
      </c>
      <c r="V293" s="49">
        <f t="shared" si="159"/>
        <v>3.5324129769230765</v>
      </c>
      <c r="W293" s="49">
        <f t="shared" si="174"/>
        <v>198.89999999999998</v>
      </c>
      <c r="X293" s="90">
        <f>ROUND(S293*$X$4,0)</f>
        <v>12</v>
      </c>
      <c r="Y293" s="91">
        <f t="shared" si="163"/>
        <v>546</v>
      </c>
      <c r="Z293" s="93">
        <f t="shared" si="175"/>
        <v>211</v>
      </c>
      <c r="AA293" s="94">
        <f t="shared" si="164"/>
        <v>9600.5</v>
      </c>
      <c r="AB293" s="97">
        <f>ROUND((S293*$AB$4)+Z293,0)</f>
        <v>223</v>
      </c>
      <c r="AC293" s="98">
        <f t="shared" si="165"/>
        <v>10146.5</v>
      </c>
      <c r="AD293" s="77" t="s">
        <v>3</v>
      </c>
      <c r="AE293" s="54">
        <v>10146.5</v>
      </c>
      <c r="AF293" s="17"/>
    </row>
    <row r="294" spans="1:32" ht="16.899999999999999" customHeight="1" x14ac:dyDescent="0.3">
      <c r="A294" s="73" t="s">
        <v>7</v>
      </c>
      <c r="B294" s="74" t="s">
        <v>285</v>
      </c>
      <c r="C294" s="48" t="s">
        <v>34</v>
      </c>
      <c r="D294" s="48">
        <v>100</v>
      </c>
      <c r="E294" s="48">
        <v>4008</v>
      </c>
      <c r="F294" s="48" t="s">
        <v>5910</v>
      </c>
      <c r="G294" s="48" t="s">
        <v>35</v>
      </c>
      <c r="H294" s="75">
        <f t="shared" si="166"/>
        <v>0</v>
      </c>
      <c r="I294" s="74">
        <v>24</v>
      </c>
      <c r="J294" s="74">
        <v>24</v>
      </c>
      <c r="K294" s="48">
        <f>I294</f>
        <v>24</v>
      </c>
      <c r="L294" s="48">
        <f>$L$3</f>
        <v>-4</v>
      </c>
      <c r="M294" s="48">
        <f t="shared" si="162"/>
        <v>20</v>
      </c>
      <c r="N294" s="48">
        <v>44</v>
      </c>
      <c r="O294" s="56">
        <v>57.97</v>
      </c>
      <c r="P294" s="48" t="str">
        <f t="shared" si="157"/>
        <v>1233 SV</v>
      </c>
      <c r="Q294" s="76">
        <v>56</v>
      </c>
      <c r="R294" s="76">
        <v>301</v>
      </c>
      <c r="S294" s="49">
        <f t="shared" si="167"/>
        <v>0.95038461538461538</v>
      </c>
      <c r="T294" s="49">
        <f t="shared" si="158"/>
        <v>95.038461538461533</v>
      </c>
      <c r="U294" s="49">
        <v>287.73076923076923</v>
      </c>
      <c r="V294" s="49">
        <f t="shared" si="159"/>
        <v>2.8773076923076921</v>
      </c>
      <c r="W294" s="49">
        <f t="shared" si="174"/>
        <v>19.007692307692309</v>
      </c>
      <c r="X294" s="90">
        <f>ROUND(S294*$X$3,0)</f>
        <v>6</v>
      </c>
      <c r="Y294" s="91">
        <f t="shared" si="163"/>
        <v>347.82</v>
      </c>
      <c r="Z294" s="93">
        <f t="shared" si="175"/>
        <v>25</v>
      </c>
      <c r="AA294" s="94">
        <f t="shared" si="164"/>
        <v>1449.25</v>
      </c>
      <c r="AB294" s="97">
        <f>ROUND((S294*$AB$4)+Z294,0)</f>
        <v>30</v>
      </c>
      <c r="AC294" s="98">
        <f t="shared" si="165"/>
        <v>1739.1</v>
      </c>
      <c r="AD294" s="77" t="s">
        <v>3</v>
      </c>
      <c r="AE294" s="54">
        <v>1739.1</v>
      </c>
      <c r="AF294" s="17"/>
    </row>
    <row r="295" spans="1:32" ht="12.75" customHeight="1" x14ac:dyDescent="0.3">
      <c r="A295" s="73" t="s">
        <v>7</v>
      </c>
      <c r="B295" s="74" t="s">
        <v>2209</v>
      </c>
      <c r="C295" s="48" t="s">
        <v>10</v>
      </c>
      <c r="D295" s="48">
        <v>1</v>
      </c>
      <c r="E295" s="48">
        <v>2834</v>
      </c>
      <c r="F295" s="48" t="s">
        <v>6126</v>
      </c>
      <c r="G295" s="48">
        <v>2</v>
      </c>
      <c r="H295" s="75">
        <f t="shared" si="166"/>
        <v>-0.35714285714285715</v>
      </c>
      <c r="I295" s="74">
        <v>45</v>
      </c>
      <c r="J295" s="74">
        <v>70</v>
      </c>
      <c r="K295" s="48">
        <f>I295</f>
        <v>45</v>
      </c>
      <c r="L295" s="48"/>
      <c r="M295" s="48">
        <f t="shared" si="162"/>
        <v>45</v>
      </c>
      <c r="N295" s="48">
        <v>3010</v>
      </c>
      <c r="O295" s="56">
        <v>0.74814999999999998</v>
      </c>
      <c r="P295" s="48" t="str">
        <f t="shared" si="157"/>
        <v>5480/19C SL</v>
      </c>
      <c r="Q295" s="76" t="s">
        <v>6187</v>
      </c>
      <c r="R295" s="76" t="s">
        <v>6187</v>
      </c>
      <c r="S295" s="49">
        <f t="shared" si="167"/>
        <v>0</v>
      </c>
      <c r="T295" s="49">
        <f t="shared" si="158"/>
        <v>0</v>
      </c>
      <c r="U295" s="49">
        <v>102.88461538461539</v>
      </c>
      <c r="V295" s="49">
        <f t="shared" si="159"/>
        <v>102.88461538461539</v>
      </c>
      <c r="W295" s="49">
        <f t="shared" si="174"/>
        <v>0</v>
      </c>
      <c r="X295" s="90">
        <f>ROUNDUP(S295*$X$4,0)</f>
        <v>0</v>
      </c>
      <c r="Y295" s="91">
        <f t="shared" si="163"/>
        <v>0</v>
      </c>
      <c r="Z295" s="93">
        <f t="shared" si="175"/>
        <v>0</v>
      </c>
      <c r="AA295" s="94">
        <f t="shared" si="164"/>
        <v>0</v>
      </c>
      <c r="AB295" s="97">
        <f>ROUND((S295*$AB$4)+Z295,0)</f>
        <v>0</v>
      </c>
      <c r="AC295" s="98">
        <f t="shared" si="165"/>
        <v>0</v>
      </c>
      <c r="AD295" s="77" t="s">
        <v>3</v>
      </c>
      <c r="AE295" s="54">
        <v>0</v>
      </c>
      <c r="AF295" s="17"/>
    </row>
    <row r="296" spans="1:32" ht="16.899999999999999" customHeight="1" x14ac:dyDescent="0.3">
      <c r="A296" s="73" t="s">
        <v>7</v>
      </c>
      <c r="B296" s="74" t="s">
        <v>2896</v>
      </c>
      <c r="C296" s="48" t="s">
        <v>40</v>
      </c>
      <c r="D296" s="48">
        <v>1000</v>
      </c>
      <c r="E296" s="48">
        <v>621</v>
      </c>
      <c r="F296" s="48" t="s">
        <v>6128</v>
      </c>
      <c r="G296" s="48" t="s">
        <v>112</v>
      </c>
      <c r="H296" s="75">
        <f t="shared" si="166"/>
        <v>-0.25925925925925924</v>
      </c>
      <c r="I296" s="74">
        <v>20</v>
      </c>
      <c r="J296" s="74">
        <v>27</v>
      </c>
      <c r="K296" s="48">
        <f>I296</f>
        <v>20</v>
      </c>
      <c r="L296" s="48">
        <f>$L$3</f>
        <v>-4</v>
      </c>
      <c r="M296" s="48">
        <f t="shared" si="162"/>
        <v>16</v>
      </c>
      <c r="N296" s="48">
        <v>23</v>
      </c>
      <c r="O296" s="56">
        <v>111.93</v>
      </c>
      <c r="P296" s="48" t="str">
        <f t="shared" si="157"/>
        <v>3079 GY</v>
      </c>
      <c r="Q296" s="76">
        <v>46</v>
      </c>
      <c r="R296" s="76">
        <v>182</v>
      </c>
      <c r="S296" s="49">
        <f t="shared" si="167"/>
        <v>0.70538461538461539</v>
      </c>
      <c r="T296" s="49">
        <f t="shared" si="158"/>
        <v>705.38461538461536</v>
      </c>
      <c r="U296" s="49">
        <v>1228.0384615384614</v>
      </c>
      <c r="V296" s="49">
        <f t="shared" si="159"/>
        <v>1.2280384615384614</v>
      </c>
      <c r="W296" s="49">
        <f>V296*M296</f>
        <v>19.648615384615383</v>
      </c>
      <c r="X296" s="90">
        <f>ROUND(S296*$X$3,0)</f>
        <v>4</v>
      </c>
      <c r="Y296" s="91">
        <f t="shared" si="163"/>
        <v>447.72</v>
      </c>
      <c r="Z296" s="93">
        <f t="shared" si="175"/>
        <v>15</v>
      </c>
      <c r="AA296" s="94">
        <f t="shared" si="164"/>
        <v>1678.95</v>
      </c>
      <c r="AB296" s="97">
        <f>ROUND((S296*$AB$4)+Z296,0)</f>
        <v>19</v>
      </c>
      <c r="AC296" s="98">
        <f t="shared" si="165"/>
        <v>2126.67</v>
      </c>
      <c r="AD296" s="77" t="s">
        <v>3</v>
      </c>
      <c r="AE296" s="54">
        <v>2126.67</v>
      </c>
      <c r="AF296" s="17"/>
    </row>
    <row r="297" spans="1:32" ht="16.899999999999999" customHeight="1" x14ac:dyDescent="0.3">
      <c r="A297" s="73" t="s">
        <v>7</v>
      </c>
      <c r="B297" s="74" t="s">
        <v>714</v>
      </c>
      <c r="C297" s="48" t="s">
        <v>464</v>
      </c>
      <c r="D297" s="48">
        <v>1</v>
      </c>
      <c r="E297" s="48">
        <v>4013</v>
      </c>
      <c r="F297" s="48" t="s">
        <v>6180</v>
      </c>
      <c r="G297" s="48" t="s">
        <v>112</v>
      </c>
      <c r="H297" s="75">
        <f t="shared" si="166"/>
        <v>2.6666666666666665</v>
      </c>
      <c r="I297" s="74">
        <v>220</v>
      </c>
      <c r="J297" s="74">
        <v>60</v>
      </c>
      <c r="K297" s="48">
        <f>J297</f>
        <v>60</v>
      </c>
      <c r="L297" s="48">
        <f>$L$3</f>
        <v>-4</v>
      </c>
      <c r="M297" s="48">
        <f t="shared" si="162"/>
        <v>56</v>
      </c>
      <c r="N297" s="48">
        <v>24686</v>
      </c>
      <c r="O297" s="56">
        <v>0.11</v>
      </c>
      <c r="P297" s="48" t="str">
        <f t="shared" si="157"/>
        <v>2842/19 YL</v>
      </c>
      <c r="Q297" s="76" t="s">
        <v>6187</v>
      </c>
      <c r="R297" s="76" t="s">
        <v>6187</v>
      </c>
      <c r="S297" s="49">
        <f t="shared" si="167"/>
        <v>0</v>
      </c>
      <c r="T297" s="49">
        <f t="shared" si="158"/>
        <v>0</v>
      </c>
      <c r="U297" s="49">
        <v>152.38461538461539</v>
      </c>
      <c r="V297" s="49">
        <f t="shared" si="159"/>
        <v>152.38461538461539</v>
      </c>
      <c r="W297" s="49">
        <f t="shared" ref="W297:W304" si="176">S297*M297</f>
        <v>0</v>
      </c>
      <c r="X297" s="90">
        <f>ROUND(V297*$X$4,0)</f>
        <v>762</v>
      </c>
      <c r="Y297" s="91">
        <f t="shared" si="163"/>
        <v>83.820000000000007</v>
      </c>
      <c r="Z297" s="93">
        <f>ROUND((V297*M297)+X297,0)</f>
        <v>9296</v>
      </c>
      <c r="AA297" s="94">
        <f t="shared" si="164"/>
        <v>1022.5600000000001</v>
      </c>
      <c r="AB297" s="97">
        <f>ROUND((V297*$AB$4)+Z297,0)</f>
        <v>10058</v>
      </c>
      <c r="AC297" s="98">
        <f t="shared" si="165"/>
        <v>1106.3800000000001</v>
      </c>
      <c r="AD297" s="77" t="s">
        <v>5889</v>
      </c>
      <c r="AE297" s="54">
        <v>1106.3800000000001</v>
      </c>
      <c r="AF297" s="17"/>
    </row>
    <row r="298" spans="1:32" ht="16.899999999999999" customHeight="1" x14ac:dyDescent="0.3">
      <c r="A298" s="73" t="s">
        <v>7</v>
      </c>
      <c r="B298" s="74" t="s">
        <v>196</v>
      </c>
      <c r="C298" s="48" t="s">
        <v>10</v>
      </c>
      <c r="D298" s="48">
        <v>1000</v>
      </c>
      <c r="E298" s="48">
        <v>621</v>
      </c>
      <c r="F298" s="48" t="s">
        <v>6128</v>
      </c>
      <c r="G298" s="48" t="s">
        <v>35</v>
      </c>
      <c r="H298" s="75">
        <f t="shared" si="166"/>
        <v>-0.6</v>
      </c>
      <c r="I298" s="74">
        <v>40</v>
      </c>
      <c r="J298" s="74">
        <v>100</v>
      </c>
      <c r="K298" s="48">
        <f>I298</f>
        <v>40</v>
      </c>
      <c r="L298" s="48">
        <v>-4</v>
      </c>
      <c r="M298" s="48">
        <f t="shared" si="162"/>
        <v>36</v>
      </c>
      <c r="N298" s="48">
        <v>21</v>
      </c>
      <c r="O298" s="56">
        <v>535.46</v>
      </c>
      <c r="P298" s="48" t="str">
        <f t="shared" si="157"/>
        <v>1299/20C SL</v>
      </c>
      <c r="Q298" s="76">
        <v>18</v>
      </c>
      <c r="R298" s="76">
        <v>31</v>
      </c>
      <c r="S298" s="49">
        <f t="shared" si="167"/>
        <v>0.22961538461538461</v>
      </c>
      <c r="T298" s="49">
        <f t="shared" si="158"/>
        <v>229.61538461538461</v>
      </c>
      <c r="U298" s="49">
        <v>235.46153846153845</v>
      </c>
      <c r="V298" s="49">
        <f t="shared" si="159"/>
        <v>0.23546153846153844</v>
      </c>
      <c r="W298" s="49">
        <f t="shared" si="176"/>
        <v>8.2661538461538466</v>
      </c>
      <c r="X298" s="90">
        <f>ROUND(S298*$X$4,0)</f>
        <v>1</v>
      </c>
      <c r="Y298" s="91">
        <f t="shared" si="163"/>
        <v>535.46</v>
      </c>
      <c r="Z298" s="93">
        <f t="shared" ref="Z298:Z315" si="177">ROUND((S298*M298)+X298,0)</f>
        <v>9</v>
      </c>
      <c r="AA298" s="94">
        <f t="shared" si="164"/>
        <v>4819.1400000000003</v>
      </c>
      <c r="AB298" s="97">
        <f t="shared" ref="AB298:AB315" si="178">ROUND((S298*$AB$4)+Z298,0)</f>
        <v>10</v>
      </c>
      <c r="AC298" s="98">
        <f t="shared" si="165"/>
        <v>5354.6</v>
      </c>
      <c r="AD298" s="77" t="s">
        <v>3</v>
      </c>
      <c r="AE298" s="54">
        <v>5354.6</v>
      </c>
      <c r="AF298" s="17"/>
    </row>
    <row r="299" spans="1:32" ht="12.75" customHeight="1" x14ac:dyDescent="0.3">
      <c r="A299" s="73" t="s">
        <v>35</v>
      </c>
      <c r="B299" s="74" t="s">
        <v>3005</v>
      </c>
      <c r="C299" s="48" t="s">
        <v>1797</v>
      </c>
      <c r="D299" s="48">
        <v>20</v>
      </c>
      <c r="E299" s="48">
        <v>7880</v>
      </c>
      <c r="F299" s="48" t="s">
        <v>5908</v>
      </c>
      <c r="G299" s="48" t="s">
        <v>122</v>
      </c>
      <c r="H299" s="75">
        <f t="shared" si="166"/>
        <v>0.55555555555555558</v>
      </c>
      <c r="I299" s="74">
        <v>140</v>
      </c>
      <c r="J299" s="74">
        <v>90</v>
      </c>
      <c r="K299" s="48">
        <f>J299</f>
        <v>90</v>
      </c>
      <c r="L299" s="48">
        <f>$L$3</f>
        <v>-4</v>
      </c>
      <c r="M299" s="48">
        <f t="shared" si="162"/>
        <v>86</v>
      </c>
      <c r="N299" s="48">
        <v>80</v>
      </c>
      <c r="O299" s="56">
        <v>23.37143</v>
      </c>
      <c r="P299" s="48" t="str">
        <f t="shared" si="157"/>
        <v>F2212IN CL</v>
      </c>
      <c r="Q299" s="76">
        <v>53</v>
      </c>
      <c r="R299" s="76">
        <v>137</v>
      </c>
      <c r="S299" s="49">
        <f t="shared" si="167"/>
        <v>0.72884615384615381</v>
      </c>
      <c r="T299" s="49">
        <f t="shared" si="158"/>
        <v>14.576923076923077</v>
      </c>
      <c r="U299" s="49">
        <v>17.863461538461539</v>
      </c>
      <c r="V299" s="49">
        <f t="shared" si="159"/>
        <v>0.89317307692307701</v>
      </c>
      <c r="W299" s="49">
        <f t="shared" si="176"/>
        <v>62.680769230769229</v>
      </c>
      <c r="X299" s="90">
        <f>ROUND(S299*$X$4,0)</f>
        <v>4</v>
      </c>
      <c r="Y299" s="91">
        <f t="shared" si="163"/>
        <v>93.485720000000001</v>
      </c>
      <c r="Z299" s="93">
        <f t="shared" si="177"/>
        <v>67</v>
      </c>
      <c r="AA299" s="94">
        <f t="shared" si="164"/>
        <v>1565.88581</v>
      </c>
      <c r="AB299" s="97">
        <f t="shared" si="178"/>
        <v>71</v>
      </c>
      <c r="AC299" s="98">
        <f t="shared" si="165"/>
        <v>1659.3715300000001</v>
      </c>
      <c r="AD299" s="77" t="s">
        <v>3</v>
      </c>
      <c r="AE299" s="54">
        <v>1659.3715300000001</v>
      </c>
      <c r="AF299" s="17"/>
    </row>
    <row r="300" spans="1:32" ht="16.899999999999999" customHeight="1" x14ac:dyDescent="0.3">
      <c r="A300" s="73" t="s">
        <v>7</v>
      </c>
      <c r="B300" s="74" t="s">
        <v>5577</v>
      </c>
      <c r="C300" s="48" t="s">
        <v>1797</v>
      </c>
      <c r="D300" s="48">
        <v>150</v>
      </c>
      <c r="E300" s="48">
        <v>7880</v>
      </c>
      <c r="F300" s="48" t="s">
        <v>5908</v>
      </c>
      <c r="G300" s="48" t="s">
        <v>122</v>
      </c>
      <c r="H300" s="75">
        <f t="shared" si="166"/>
        <v>0.55555555555555558</v>
      </c>
      <c r="I300" s="74">
        <v>140</v>
      </c>
      <c r="J300" s="74">
        <v>90</v>
      </c>
      <c r="K300" s="48">
        <f>J300</f>
        <v>90</v>
      </c>
      <c r="L300" s="48">
        <f>$L$3</f>
        <v>-4</v>
      </c>
      <c r="M300" s="48">
        <f t="shared" si="162"/>
        <v>86</v>
      </c>
      <c r="N300" s="48">
        <v>221</v>
      </c>
      <c r="O300" s="56">
        <v>26.2</v>
      </c>
      <c r="P300" s="48" t="str">
        <f t="shared" si="157"/>
        <v>F221V1/2 BK</v>
      </c>
      <c r="Q300" s="76">
        <v>33</v>
      </c>
      <c r="R300" s="76">
        <v>71</v>
      </c>
      <c r="S300" s="49">
        <f t="shared" si="167"/>
        <v>0.43730769230769229</v>
      </c>
      <c r="T300" s="49">
        <f t="shared" si="158"/>
        <v>65.59615384615384</v>
      </c>
      <c r="U300" s="49">
        <v>1812.6857692307692</v>
      </c>
      <c r="V300" s="49">
        <f t="shared" si="159"/>
        <v>12.084571794871795</v>
      </c>
      <c r="W300" s="49">
        <f t="shared" si="176"/>
        <v>37.608461538461533</v>
      </c>
      <c r="X300" s="90">
        <f>ROUND(S300*$X$4,0)</f>
        <v>2</v>
      </c>
      <c r="Y300" s="91">
        <f t="shared" si="163"/>
        <v>52.4</v>
      </c>
      <c r="Z300" s="93">
        <f t="shared" si="177"/>
        <v>40</v>
      </c>
      <c r="AA300" s="94">
        <f t="shared" si="164"/>
        <v>1048</v>
      </c>
      <c r="AB300" s="97">
        <f t="shared" si="178"/>
        <v>42</v>
      </c>
      <c r="AC300" s="98">
        <f t="shared" si="165"/>
        <v>1100.3999999999999</v>
      </c>
      <c r="AD300" s="77" t="s">
        <v>3</v>
      </c>
      <c r="AE300" s="54">
        <v>1100.3999999999999</v>
      </c>
      <c r="AF300" s="17"/>
    </row>
    <row r="301" spans="1:32" ht="16.899999999999999" customHeight="1" x14ac:dyDescent="0.3">
      <c r="A301" s="73" t="s">
        <v>7</v>
      </c>
      <c r="B301" s="74" t="s">
        <v>4074</v>
      </c>
      <c r="C301" s="48" t="s">
        <v>34</v>
      </c>
      <c r="D301" s="48">
        <v>100</v>
      </c>
      <c r="E301" s="48">
        <v>1202</v>
      </c>
      <c r="F301" s="48" t="s">
        <v>6130</v>
      </c>
      <c r="G301" s="48" t="s">
        <v>35</v>
      </c>
      <c r="H301" s="75">
        <f t="shared" si="166"/>
        <v>0</v>
      </c>
      <c r="I301" s="74">
        <v>24</v>
      </c>
      <c r="J301" s="74">
        <v>24</v>
      </c>
      <c r="K301" s="48">
        <f t="shared" ref="K301:K313" si="179">I301</f>
        <v>24</v>
      </c>
      <c r="L301" s="48">
        <f>$L$3</f>
        <v>-4</v>
      </c>
      <c r="M301" s="48">
        <f t="shared" si="162"/>
        <v>20</v>
      </c>
      <c r="N301" s="48">
        <v>10</v>
      </c>
      <c r="O301" s="56">
        <v>73.09</v>
      </c>
      <c r="P301" s="48" t="str">
        <f t="shared" si="157"/>
        <v>PF2007/16 NA</v>
      </c>
      <c r="Q301" s="76">
        <v>9</v>
      </c>
      <c r="R301" s="76">
        <v>78</v>
      </c>
      <c r="S301" s="49">
        <f t="shared" si="167"/>
        <v>0.18692307692307691</v>
      </c>
      <c r="T301" s="49">
        <f t="shared" si="158"/>
        <v>18.69230769230769</v>
      </c>
      <c r="U301" s="49">
        <v>19.134615384615383</v>
      </c>
      <c r="V301" s="49">
        <f t="shared" si="159"/>
        <v>0.19134615384615383</v>
      </c>
      <c r="W301" s="49">
        <f t="shared" si="176"/>
        <v>3.7384615384615385</v>
      </c>
      <c r="X301" s="90">
        <f>ROUND(S301*$X$3,0)</f>
        <v>1</v>
      </c>
      <c r="Y301" s="91">
        <f t="shared" si="163"/>
        <v>73.09</v>
      </c>
      <c r="Z301" s="93">
        <f t="shared" si="177"/>
        <v>5</v>
      </c>
      <c r="AA301" s="94">
        <f t="shared" si="164"/>
        <v>365.45000000000005</v>
      </c>
      <c r="AB301" s="97">
        <f t="shared" si="178"/>
        <v>6</v>
      </c>
      <c r="AC301" s="98">
        <f t="shared" si="165"/>
        <v>438.54</v>
      </c>
      <c r="AD301" s="77" t="s">
        <v>3</v>
      </c>
      <c r="AE301" s="54">
        <v>438.54</v>
      </c>
      <c r="AF301" s="17"/>
    </row>
    <row r="302" spans="1:32" ht="16.899999999999999" customHeight="1" x14ac:dyDescent="0.3">
      <c r="A302" s="73" t="s">
        <v>7</v>
      </c>
      <c r="B302" s="74" t="s">
        <v>3076</v>
      </c>
      <c r="C302" s="48" t="s">
        <v>1154</v>
      </c>
      <c r="D302" s="48">
        <v>1000</v>
      </c>
      <c r="E302" s="48">
        <v>2834</v>
      </c>
      <c r="F302" s="48" t="s">
        <v>6126</v>
      </c>
      <c r="G302" s="48">
        <v>2</v>
      </c>
      <c r="H302" s="75">
        <f t="shared" si="166"/>
        <v>0</v>
      </c>
      <c r="I302" s="74">
        <v>35</v>
      </c>
      <c r="J302" s="74">
        <f>I302</f>
        <v>35</v>
      </c>
      <c r="K302" s="48">
        <f t="shared" si="179"/>
        <v>35</v>
      </c>
      <c r="L302" s="48"/>
      <c r="M302" s="48">
        <f t="shared" si="162"/>
        <v>35</v>
      </c>
      <c r="N302" s="48">
        <v>5</v>
      </c>
      <c r="O302" s="56">
        <v>191.63774000000001</v>
      </c>
      <c r="P302" s="48" t="str">
        <f t="shared" si="157"/>
        <v>5072C SL</v>
      </c>
      <c r="Q302" s="76">
        <v>20</v>
      </c>
      <c r="R302" s="76">
        <v>5</v>
      </c>
      <c r="S302" s="49">
        <f t="shared" si="167"/>
        <v>0.22115384615384617</v>
      </c>
      <c r="T302" s="49">
        <f t="shared" si="158"/>
        <v>221.15384615384616</v>
      </c>
      <c r="U302" s="49">
        <v>225.96153846153848</v>
      </c>
      <c r="V302" s="49">
        <f t="shared" si="159"/>
        <v>0.22596153846153849</v>
      </c>
      <c r="W302" s="49">
        <f t="shared" si="176"/>
        <v>7.7403846153846159</v>
      </c>
      <c r="X302" s="90">
        <f>ROUND(S302*$X$4,0)</f>
        <v>1</v>
      </c>
      <c r="Y302" s="91">
        <f t="shared" si="163"/>
        <v>191.63774000000001</v>
      </c>
      <c r="Z302" s="93">
        <f t="shared" si="177"/>
        <v>9</v>
      </c>
      <c r="AA302" s="94">
        <f t="shared" si="164"/>
        <v>1724.7396600000002</v>
      </c>
      <c r="AB302" s="97">
        <f t="shared" si="178"/>
        <v>10</v>
      </c>
      <c r="AC302" s="98">
        <f t="shared" si="165"/>
        <v>1916.3774000000001</v>
      </c>
      <c r="AD302" s="77" t="s">
        <v>3</v>
      </c>
      <c r="AE302" s="54">
        <v>1916.3774000000001</v>
      </c>
      <c r="AF302" s="17"/>
    </row>
    <row r="303" spans="1:32" ht="16.899999999999999" customHeight="1" x14ac:dyDescent="0.3">
      <c r="A303" s="73" t="s">
        <v>7</v>
      </c>
      <c r="B303" s="74" t="s">
        <v>755</v>
      </c>
      <c r="C303" s="48" t="s">
        <v>464</v>
      </c>
      <c r="D303" s="48">
        <v>100</v>
      </c>
      <c r="E303" s="48">
        <v>2800</v>
      </c>
      <c r="F303" s="48" t="s">
        <v>5911</v>
      </c>
      <c r="G303" s="48" t="s">
        <v>112</v>
      </c>
      <c r="H303" s="75">
        <f t="shared" si="166"/>
        <v>0</v>
      </c>
      <c r="I303" s="74">
        <v>88</v>
      </c>
      <c r="J303" s="74">
        <v>88</v>
      </c>
      <c r="K303" s="48">
        <f t="shared" si="179"/>
        <v>88</v>
      </c>
      <c r="L303" s="48">
        <f>$L$3</f>
        <v>-4</v>
      </c>
      <c r="M303" s="48">
        <f t="shared" si="162"/>
        <v>84</v>
      </c>
      <c r="N303" s="48">
        <v>391</v>
      </c>
      <c r="O303" s="56">
        <v>11.59</v>
      </c>
      <c r="P303" s="48" t="str">
        <f t="shared" si="157"/>
        <v>2841/1 GR</v>
      </c>
      <c r="Q303" s="76">
        <v>99</v>
      </c>
      <c r="R303" s="76">
        <v>263</v>
      </c>
      <c r="S303" s="49">
        <f t="shared" si="167"/>
        <v>1.3696153846153845</v>
      </c>
      <c r="T303" s="49">
        <f t="shared" si="158"/>
        <v>136.96153846153845</v>
      </c>
      <c r="U303" s="49">
        <v>272.34615384615381</v>
      </c>
      <c r="V303" s="49">
        <f t="shared" si="159"/>
        <v>2.7234615384615379</v>
      </c>
      <c r="W303" s="49">
        <f t="shared" si="176"/>
        <v>115.0476923076923</v>
      </c>
      <c r="X303" s="90">
        <f>ROUND(S303*$X$4,0)</f>
        <v>7</v>
      </c>
      <c r="Y303" s="91">
        <f t="shared" si="163"/>
        <v>81.13</v>
      </c>
      <c r="Z303" s="93">
        <f t="shared" si="177"/>
        <v>122</v>
      </c>
      <c r="AA303" s="94">
        <f t="shared" si="164"/>
        <v>1413.98</v>
      </c>
      <c r="AB303" s="97">
        <f t="shared" si="178"/>
        <v>129</v>
      </c>
      <c r="AC303" s="98">
        <f t="shared" si="165"/>
        <v>1495.11</v>
      </c>
      <c r="AD303" s="77" t="s">
        <v>5890</v>
      </c>
      <c r="AE303" s="54">
        <v>1495.11</v>
      </c>
      <c r="AF303" s="17"/>
    </row>
    <row r="304" spans="1:32" ht="16.899999999999999" customHeight="1" x14ac:dyDescent="0.3">
      <c r="A304" s="73" t="s">
        <v>7</v>
      </c>
      <c r="B304" s="74" t="s">
        <v>131</v>
      </c>
      <c r="C304" s="48" t="s">
        <v>10</v>
      </c>
      <c r="D304" s="48">
        <v>1</v>
      </c>
      <c r="E304" s="48">
        <v>2834</v>
      </c>
      <c r="F304" s="48" t="s">
        <v>6126</v>
      </c>
      <c r="G304" s="48">
        <v>2</v>
      </c>
      <c r="H304" s="75">
        <f t="shared" si="166"/>
        <v>-0.16666666666666666</v>
      </c>
      <c r="I304" s="74">
        <v>50</v>
      </c>
      <c r="J304" s="74">
        <v>60</v>
      </c>
      <c r="K304" s="48">
        <f t="shared" si="179"/>
        <v>50</v>
      </c>
      <c r="L304" s="48"/>
      <c r="M304" s="48">
        <f t="shared" si="162"/>
        <v>50</v>
      </c>
      <c r="N304" s="48">
        <v>26585</v>
      </c>
      <c r="O304" s="56">
        <v>0.98507</v>
      </c>
      <c r="P304" s="48" t="str">
        <f t="shared" si="157"/>
        <v>1181/40C SL</v>
      </c>
      <c r="Q304" s="76" t="s">
        <v>6187</v>
      </c>
      <c r="R304" s="76" t="s">
        <v>6187</v>
      </c>
      <c r="S304" s="49">
        <f t="shared" si="167"/>
        <v>0</v>
      </c>
      <c r="T304" s="49">
        <f t="shared" si="158"/>
        <v>0</v>
      </c>
      <c r="U304" s="49">
        <v>27.923076923076923</v>
      </c>
      <c r="V304" s="49">
        <f t="shared" si="159"/>
        <v>27.923076923076923</v>
      </c>
      <c r="W304" s="49">
        <f t="shared" si="176"/>
        <v>0</v>
      </c>
      <c r="X304" s="90">
        <f>ROUNDUP(S304*$X$4,0)</f>
        <v>0</v>
      </c>
      <c r="Y304" s="91">
        <f t="shared" si="163"/>
        <v>0</v>
      </c>
      <c r="Z304" s="93">
        <f t="shared" si="177"/>
        <v>0</v>
      </c>
      <c r="AA304" s="94">
        <f t="shared" si="164"/>
        <v>0</v>
      </c>
      <c r="AB304" s="97">
        <f t="shared" si="178"/>
        <v>0</v>
      </c>
      <c r="AC304" s="98">
        <f t="shared" si="165"/>
        <v>0</v>
      </c>
      <c r="AD304" s="77" t="s">
        <v>3</v>
      </c>
      <c r="AE304" s="54">
        <v>0</v>
      </c>
      <c r="AF304" s="17"/>
    </row>
    <row r="305" spans="1:32" ht="12.75" customHeight="1" x14ac:dyDescent="0.3">
      <c r="A305" s="73" t="s">
        <v>7</v>
      </c>
      <c r="B305" s="74" t="s">
        <v>1152</v>
      </c>
      <c r="C305" s="48" t="s">
        <v>1143</v>
      </c>
      <c r="D305" s="48">
        <v>1000</v>
      </c>
      <c r="E305" s="48">
        <v>30327</v>
      </c>
      <c r="F305" s="48" t="s">
        <v>5915</v>
      </c>
      <c r="G305" s="48" t="s">
        <v>122</v>
      </c>
      <c r="H305" s="75">
        <f t="shared" si="166"/>
        <v>0</v>
      </c>
      <c r="I305" s="74">
        <v>34</v>
      </c>
      <c r="J305" s="74">
        <v>34</v>
      </c>
      <c r="K305" s="48">
        <f t="shared" si="179"/>
        <v>34</v>
      </c>
      <c r="L305" s="48">
        <f>$L$3</f>
        <v>-4</v>
      </c>
      <c r="M305" s="48">
        <f t="shared" si="162"/>
        <v>30</v>
      </c>
      <c r="N305" s="48">
        <v>19</v>
      </c>
      <c r="O305" s="56">
        <v>297.07</v>
      </c>
      <c r="P305" s="48" t="str">
        <f t="shared" si="157"/>
        <v>39X2205 WH</v>
      </c>
      <c r="Q305" s="76">
        <v>4</v>
      </c>
      <c r="R305" s="76">
        <v>38</v>
      </c>
      <c r="S305" s="49">
        <f t="shared" si="167"/>
        <v>8.6923076923076922E-2</v>
      </c>
      <c r="T305" s="49">
        <f t="shared" si="158"/>
        <v>86.92307692307692</v>
      </c>
      <c r="U305" s="49">
        <v>423.53846153846149</v>
      </c>
      <c r="V305" s="49">
        <f t="shared" si="159"/>
        <v>0.42353846153846147</v>
      </c>
      <c r="W305" s="49">
        <f>S305*M305</f>
        <v>2.6076923076923078</v>
      </c>
      <c r="X305" s="90">
        <f>ROUND(S305*$X$4,0)</f>
        <v>0</v>
      </c>
      <c r="Y305" s="91">
        <f t="shared" si="163"/>
        <v>0</v>
      </c>
      <c r="Z305" s="93">
        <f t="shared" si="177"/>
        <v>3</v>
      </c>
      <c r="AA305" s="94">
        <f t="shared" si="164"/>
        <v>891.21</v>
      </c>
      <c r="AB305" s="97">
        <f t="shared" si="178"/>
        <v>3</v>
      </c>
      <c r="AC305" s="98">
        <f t="shared" si="165"/>
        <v>891.21</v>
      </c>
      <c r="AD305" s="77" t="s">
        <v>5890</v>
      </c>
      <c r="AE305" s="54">
        <v>891.21</v>
      </c>
      <c r="AF305" s="17"/>
    </row>
    <row r="306" spans="1:32" ht="16.899999999999999" customHeight="1" x14ac:dyDescent="0.3">
      <c r="A306" s="73" t="s">
        <v>35</v>
      </c>
      <c r="B306" s="74" t="s">
        <v>2355</v>
      </c>
      <c r="C306" s="48" t="s">
        <v>34</v>
      </c>
      <c r="D306" s="48">
        <v>1</v>
      </c>
      <c r="E306" s="48">
        <v>1804</v>
      </c>
      <c r="F306" s="48" t="s">
        <v>6129</v>
      </c>
      <c r="G306" s="48" t="s">
        <v>35</v>
      </c>
      <c r="H306" s="75">
        <f t="shared" si="166"/>
        <v>0</v>
      </c>
      <c r="I306" s="74">
        <v>43</v>
      </c>
      <c r="J306" s="74">
        <v>43</v>
      </c>
      <c r="K306" s="48">
        <f t="shared" si="179"/>
        <v>43</v>
      </c>
      <c r="L306" s="48">
        <f>$L$3</f>
        <v>-4</v>
      </c>
      <c r="M306" s="48">
        <f t="shared" si="162"/>
        <v>39</v>
      </c>
      <c r="N306" s="48">
        <v>230</v>
      </c>
      <c r="O306" s="56">
        <v>19.850000000000001</v>
      </c>
      <c r="P306" s="48" t="str">
        <f t="shared" si="157"/>
        <v>LC162 BK</v>
      </c>
      <c r="Q306" s="76">
        <v>647</v>
      </c>
      <c r="R306" s="76">
        <v>2370</v>
      </c>
      <c r="S306" s="49">
        <f t="shared" si="167"/>
        <v>9.7023076923076914</v>
      </c>
      <c r="T306" s="49">
        <f t="shared" si="158"/>
        <v>9.7023076923076914</v>
      </c>
      <c r="U306" s="49">
        <v>9.7023076923076914</v>
      </c>
      <c r="V306" s="49">
        <f t="shared" si="159"/>
        <v>9.7023076923076914</v>
      </c>
      <c r="W306" s="49">
        <f>S306*M306</f>
        <v>378.39</v>
      </c>
      <c r="X306" s="90">
        <f>ROUND(S306*$X$4,0)</f>
        <v>49</v>
      </c>
      <c r="Y306" s="91">
        <f t="shared" si="163"/>
        <v>972.65000000000009</v>
      </c>
      <c r="Z306" s="93">
        <f t="shared" si="177"/>
        <v>427</v>
      </c>
      <c r="AA306" s="94">
        <f t="shared" si="164"/>
        <v>8475.9500000000007</v>
      </c>
      <c r="AB306" s="97">
        <f t="shared" si="178"/>
        <v>476</v>
      </c>
      <c r="AC306" s="98">
        <f t="shared" si="165"/>
        <v>9448.6</v>
      </c>
      <c r="AD306" s="77" t="s">
        <v>3</v>
      </c>
      <c r="AE306" s="54">
        <v>9448.6</v>
      </c>
      <c r="AF306" s="17"/>
    </row>
    <row r="307" spans="1:32" ht="16.899999999999999" customHeight="1" x14ac:dyDescent="0.3">
      <c r="A307" s="73" t="s">
        <v>7</v>
      </c>
      <c r="B307" s="74" t="s">
        <v>1621</v>
      </c>
      <c r="C307" s="48" t="s">
        <v>1370</v>
      </c>
      <c r="D307" s="48">
        <v>1</v>
      </c>
      <c r="E307" s="48">
        <v>2834</v>
      </c>
      <c r="F307" s="48" t="s">
        <v>6126</v>
      </c>
      <c r="G307" s="48">
        <v>2</v>
      </c>
      <c r="H307" s="75">
        <f t="shared" si="166"/>
        <v>-0.55555555555555558</v>
      </c>
      <c r="I307" s="74">
        <v>40</v>
      </c>
      <c r="J307" s="74">
        <v>90</v>
      </c>
      <c r="K307" s="48">
        <f t="shared" si="179"/>
        <v>40</v>
      </c>
      <c r="L307" s="48"/>
      <c r="M307" s="48">
        <f t="shared" si="162"/>
        <v>40</v>
      </c>
      <c r="N307" s="48">
        <v>33085</v>
      </c>
      <c r="O307" s="56">
        <v>0.38463000000000003</v>
      </c>
      <c r="P307" s="48" t="str">
        <f t="shared" si="157"/>
        <v>65605 SL</v>
      </c>
      <c r="Q307" s="76" t="s">
        <v>6187</v>
      </c>
      <c r="R307" s="76" t="s">
        <v>6187</v>
      </c>
      <c r="S307" s="49">
        <f t="shared" si="167"/>
        <v>0</v>
      </c>
      <c r="T307" s="49">
        <f t="shared" si="158"/>
        <v>0</v>
      </c>
      <c r="U307" s="49">
        <v>41.53846153846154</v>
      </c>
      <c r="V307" s="49">
        <f t="shared" si="159"/>
        <v>41.53846153846154</v>
      </c>
      <c r="W307" s="49">
        <f>V307*M307</f>
        <v>1661.5384615384617</v>
      </c>
      <c r="X307" s="90">
        <f>ROUNDUP(S307*$X$4,0)</f>
        <v>0</v>
      </c>
      <c r="Y307" s="91">
        <f t="shared" si="163"/>
        <v>0</v>
      </c>
      <c r="Z307" s="93">
        <f t="shared" si="177"/>
        <v>0</v>
      </c>
      <c r="AA307" s="94">
        <f t="shared" si="164"/>
        <v>0</v>
      </c>
      <c r="AB307" s="97">
        <f t="shared" si="178"/>
        <v>0</v>
      </c>
      <c r="AC307" s="98">
        <f t="shared" si="165"/>
        <v>0</v>
      </c>
      <c r="AD307" s="77" t="s">
        <v>3</v>
      </c>
      <c r="AE307" s="54">
        <v>0</v>
      </c>
      <c r="AF307" s="17"/>
    </row>
    <row r="308" spans="1:32" ht="16.899999999999999" customHeight="1" x14ac:dyDescent="0.3">
      <c r="A308" s="73" t="s">
        <v>7</v>
      </c>
      <c r="B308" s="74" t="s">
        <v>2023</v>
      </c>
      <c r="C308" s="48" t="s">
        <v>40</v>
      </c>
      <c r="D308" s="48">
        <v>1000</v>
      </c>
      <c r="E308" s="48">
        <v>621</v>
      </c>
      <c r="F308" s="48" t="s">
        <v>6128</v>
      </c>
      <c r="G308" s="48" t="s">
        <v>112</v>
      </c>
      <c r="H308" s="75">
        <f t="shared" si="166"/>
        <v>-0.25925925925925924</v>
      </c>
      <c r="I308" s="74">
        <v>20</v>
      </c>
      <c r="J308" s="74">
        <v>27</v>
      </c>
      <c r="K308" s="48">
        <f t="shared" si="179"/>
        <v>20</v>
      </c>
      <c r="L308" s="48">
        <f>$L$3</f>
        <v>-4</v>
      </c>
      <c r="M308" s="48">
        <f t="shared" si="162"/>
        <v>16</v>
      </c>
      <c r="N308" s="48">
        <v>334</v>
      </c>
      <c r="O308" s="56">
        <v>12.88</v>
      </c>
      <c r="P308" s="48" t="str">
        <f t="shared" si="157"/>
        <v>3050 BK</v>
      </c>
      <c r="Q308" s="76">
        <v>200</v>
      </c>
      <c r="R308" s="76">
        <v>1400</v>
      </c>
      <c r="S308" s="49">
        <f t="shared" si="167"/>
        <v>3.7692307692307692</v>
      </c>
      <c r="T308" s="49">
        <f t="shared" si="158"/>
        <v>3769.2307692307691</v>
      </c>
      <c r="U308" s="49">
        <v>5519.0769230769229</v>
      </c>
      <c r="V308" s="49">
        <f t="shared" si="159"/>
        <v>5.5190769230769225</v>
      </c>
      <c r="W308" s="49">
        <f>S308*M308</f>
        <v>60.307692307692307</v>
      </c>
      <c r="X308" s="90">
        <f>ROUND(S308*$X$3,0)</f>
        <v>23</v>
      </c>
      <c r="Y308" s="91">
        <f t="shared" si="163"/>
        <v>296.24</v>
      </c>
      <c r="Z308" s="93">
        <f t="shared" si="177"/>
        <v>83</v>
      </c>
      <c r="AA308" s="94">
        <f t="shared" si="164"/>
        <v>1069.04</v>
      </c>
      <c r="AB308" s="97">
        <f t="shared" si="178"/>
        <v>102</v>
      </c>
      <c r="AC308" s="98">
        <f t="shared" si="165"/>
        <v>1313.76</v>
      </c>
      <c r="AD308" s="77" t="s">
        <v>3</v>
      </c>
      <c r="AE308" s="54">
        <v>1313.76</v>
      </c>
      <c r="AF308" s="17"/>
    </row>
    <row r="309" spans="1:32" ht="16.899999999999999" customHeight="1" x14ac:dyDescent="0.3">
      <c r="A309" s="73" t="s">
        <v>7</v>
      </c>
      <c r="B309" s="74" t="s">
        <v>438</v>
      </c>
      <c r="C309" s="48" t="s">
        <v>10</v>
      </c>
      <c r="D309" s="48">
        <v>1</v>
      </c>
      <c r="E309" s="48">
        <v>2834</v>
      </c>
      <c r="F309" s="48" t="s">
        <v>6126</v>
      </c>
      <c r="G309" s="48">
        <v>2</v>
      </c>
      <c r="H309" s="75">
        <f t="shared" si="166"/>
        <v>-0.33333333333333331</v>
      </c>
      <c r="I309" s="74">
        <v>20</v>
      </c>
      <c r="J309" s="74">
        <v>30</v>
      </c>
      <c r="K309" s="48">
        <f t="shared" si="179"/>
        <v>20</v>
      </c>
      <c r="L309" s="48"/>
      <c r="M309" s="48">
        <f t="shared" si="162"/>
        <v>20</v>
      </c>
      <c r="N309" s="48">
        <v>21841</v>
      </c>
      <c r="O309" s="56">
        <v>0.12667</v>
      </c>
      <c r="P309" s="48" t="str">
        <f t="shared" si="157"/>
        <v>1898C SL</v>
      </c>
      <c r="Q309" s="76" t="s">
        <v>6187</v>
      </c>
      <c r="R309" s="76" t="s">
        <v>6187</v>
      </c>
      <c r="S309" s="49">
        <f t="shared" si="167"/>
        <v>0</v>
      </c>
      <c r="T309" s="49">
        <f t="shared" si="158"/>
        <v>0</v>
      </c>
      <c r="U309" s="49">
        <v>1029.8846153846152</v>
      </c>
      <c r="V309" s="49">
        <f t="shared" si="159"/>
        <v>1029.8846153846152</v>
      </c>
      <c r="W309" s="49">
        <f>V309*M309</f>
        <v>20597.692307692305</v>
      </c>
      <c r="X309" s="90">
        <f>ROUNDUP(S309*$X$3,0)</f>
        <v>0</v>
      </c>
      <c r="Y309" s="91">
        <f t="shared" si="163"/>
        <v>0</v>
      </c>
      <c r="Z309" s="93">
        <f t="shared" si="177"/>
        <v>0</v>
      </c>
      <c r="AA309" s="94">
        <f t="shared" si="164"/>
        <v>0</v>
      </c>
      <c r="AB309" s="97">
        <f t="shared" si="178"/>
        <v>0</v>
      </c>
      <c r="AC309" s="98">
        <f t="shared" si="165"/>
        <v>0</v>
      </c>
      <c r="AD309" s="77" t="s">
        <v>3</v>
      </c>
      <c r="AE309" s="54">
        <v>0</v>
      </c>
      <c r="AF309" s="17"/>
    </row>
    <row r="310" spans="1:32" ht="16.899999999999999" customHeight="1" x14ac:dyDescent="0.3">
      <c r="A310" s="73" t="s">
        <v>7</v>
      </c>
      <c r="B310" s="74" t="s">
        <v>3498</v>
      </c>
      <c r="C310" s="48" t="s">
        <v>1154</v>
      </c>
      <c r="D310" s="48">
        <v>1000</v>
      </c>
      <c r="E310" s="48">
        <v>2834</v>
      </c>
      <c r="F310" s="48" t="s">
        <v>6126</v>
      </c>
      <c r="G310" s="48">
        <v>2</v>
      </c>
      <c r="H310" s="75">
        <f t="shared" si="166"/>
        <v>0</v>
      </c>
      <c r="I310" s="74">
        <v>35</v>
      </c>
      <c r="J310" s="74">
        <f>I310</f>
        <v>35</v>
      </c>
      <c r="K310" s="48">
        <f t="shared" si="179"/>
        <v>35</v>
      </c>
      <c r="L310" s="48"/>
      <c r="M310" s="48">
        <f t="shared" si="162"/>
        <v>35</v>
      </c>
      <c r="N310" s="48">
        <v>0</v>
      </c>
      <c r="O310" s="56">
        <v>653.08523000000002</v>
      </c>
      <c r="P310" s="48" t="str">
        <f t="shared" si="157"/>
        <v>5078C SL</v>
      </c>
      <c r="Q310" s="76">
        <v>0</v>
      </c>
      <c r="R310" s="76">
        <v>1</v>
      </c>
      <c r="S310" s="49">
        <f t="shared" si="167"/>
        <v>1.153846153846154E-3</v>
      </c>
      <c r="T310" s="49">
        <f t="shared" si="158"/>
        <v>1.153846153846154</v>
      </c>
      <c r="U310" s="49">
        <v>9.9615384615384617</v>
      </c>
      <c r="V310" s="49">
        <f t="shared" si="159"/>
        <v>9.9615384615384609E-3</v>
      </c>
      <c r="W310" s="49">
        <f t="shared" ref="W310:W314" si="180">S310*M310</f>
        <v>4.0384615384615387E-2</v>
      </c>
      <c r="X310" s="90">
        <f>ROUNDUP(S310*$X$4,0)</f>
        <v>1</v>
      </c>
      <c r="Y310" s="91">
        <f t="shared" si="163"/>
        <v>653.08523000000002</v>
      </c>
      <c r="Z310" s="93">
        <f t="shared" si="177"/>
        <v>1</v>
      </c>
      <c r="AA310" s="94">
        <f t="shared" si="164"/>
        <v>653.08523000000002</v>
      </c>
      <c r="AB310" s="97">
        <f t="shared" si="178"/>
        <v>1</v>
      </c>
      <c r="AC310" s="98">
        <f t="shared" si="165"/>
        <v>653.08523000000002</v>
      </c>
      <c r="AD310" s="77" t="s">
        <v>3</v>
      </c>
      <c r="AE310" s="54">
        <v>653.08523000000002</v>
      </c>
      <c r="AF310" s="17"/>
    </row>
    <row r="311" spans="1:32" ht="16.899999999999999" customHeight="1" x14ac:dyDescent="0.3">
      <c r="A311" s="73" t="s">
        <v>7</v>
      </c>
      <c r="B311" s="74" t="s">
        <v>2596</v>
      </c>
      <c r="C311" s="48" t="s">
        <v>1432</v>
      </c>
      <c r="D311" s="48">
        <v>1000</v>
      </c>
      <c r="E311" s="48">
        <v>621</v>
      </c>
      <c r="F311" s="48" t="s">
        <v>6128</v>
      </c>
      <c r="G311" s="48" t="s">
        <v>35</v>
      </c>
      <c r="H311" s="75">
        <f t="shared" si="166"/>
        <v>0</v>
      </c>
      <c r="I311" s="74">
        <v>39</v>
      </c>
      <c r="J311" s="74">
        <v>39</v>
      </c>
      <c r="K311" s="48">
        <f t="shared" si="179"/>
        <v>39</v>
      </c>
      <c r="L311" s="48">
        <f>$L$3</f>
        <v>-4</v>
      </c>
      <c r="M311" s="48">
        <f t="shared" si="162"/>
        <v>35</v>
      </c>
      <c r="N311" s="48">
        <v>32</v>
      </c>
      <c r="O311" s="56">
        <v>245.45</v>
      </c>
      <c r="P311" s="48" t="str">
        <f t="shared" si="157"/>
        <v>6718 GY</v>
      </c>
      <c r="Q311" s="76">
        <v>30</v>
      </c>
      <c r="R311" s="76">
        <v>124</v>
      </c>
      <c r="S311" s="49">
        <f t="shared" si="167"/>
        <v>0.46615384615384614</v>
      </c>
      <c r="T311" s="49">
        <f t="shared" si="158"/>
        <v>466.15384615384613</v>
      </c>
      <c r="U311" s="49">
        <v>670.19230769230762</v>
      </c>
      <c r="V311" s="49">
        <f t="shared" si="159"/>
        <v>0.67019230769230764</v>
      </c>
      <c r="W311" s="49">
        <f t="shared" si="180"/>
        <v>16.315384615384616</v>
      </c>
      <c r="X311" s="90">
        <f>ROUND(S311*$X$4,0)</f>
        <v>2</v>
      </c>
      <c r="Y311" s="91">
        <f t="shared" si="163"/>
        <v>490.9</v>
      </c>
      <c r="Z311" s="93">
        <f t="shared" si="177"/>
        <v>18</v>
      </c>
      <c r="AA311" s="94">
        <f t="shared" si="164"/>
        <v>4418.0999999999995</v>
      </c>
      <c r="AB311" s="97">
        <f t="shared" si="178"/>
        <v>20</v>
      </c>
      <c r="AC311" s="98">
        <f t="shared" si="165"/>
        <v>4909</v>
      </c>
      <c r="AD311" s="77" t="s">
        <v>3</v>
      </c>
      <c r="AE311" s="54">
        <v>4909</v>
      </c>
      <c r="AF311" s="17"/>
    </row>
    <row r="312" spans="1:32" ht="16.899999999999999" customHeight="1" x14ac:dyDescent="0.3">
      <c r="A312" s="73" t="s">
        <v>7</v>
      </c>
      <c r="B312" s="74" t="s">
        <v>3361</v>
      </c>
      <c r="C312" s="48" t="s">
        <v>1143</v>
      </c>
      <c r="D312" s="48">
        <v>1000</v>
      </c>
      <c r="E312" s="48">
        <v>30327</v>
      </c>
      <c r="F312" s="48" t="s">
        <v>5915</v>
      </c>
      <c r="G312" s="48" t="s">
        <v>122</v>
      </c>
      <c r="H312" s="75">
        <f t="shared" si="166"/>
        <v>0</v>
      </c>
      <c r="I312" s="74">
        <v>34</v>
      </c>
      <c r="J312" s="74">
        <v>34</v>
      </c>
      <c r="K312" s="48">
        <f t="shared" si="179"/>
        <v>34</v>
      </c>
      <c r="L312" s="48">
        <f>$L$3</f>
        <v>-4</v>
      </c>
      <c r="M312" s="48">
        <f t="shared" si="162"/>
        <v>30</v>
      </c>
      <c r="N312" s="48">
        <v>1</v>
      </c>
      <c r="O312" s="56">
        <v>1526.51</v>
      </c>
      <c r="P312" s="48" t="str">
        <f t="shared" si="157"/>
        <v>390645 WH</v>
      </c>
      <c r="Q312" s="76">
        <v>15</v>
      </c>
      <c r="R312" s="76">
        <v>28</v>
      </c>
      <c r="S312" s="49">
        <f t="shared" si="167"/>
        <v>0.19384615384615386</v>
      </c>
      <c r="T312" s="49">
        <f t="shared" si="158"/>
        <v>193.84615384615387</v>
      </c>
      <c r="U312" s="49">
        <v>216.30769230769232</v>
      </c>
      <c r="V312" s="49">
        <f t="shared" si="159"/>
        <v>0.21630769230769231</v>
      </c>
      <c r="W312" s="49">
        <f t="shared" si="180"/>
        <v>5.815384615384616</v>
      </c>
      <c r="X312" s="90">
        <f>ROUND(S312*$X$4,0)</f>
        <v>1</v>
      </c>
      <c r="Y312" s="91">
        <f t="shared" si="163"/>
        <v>1526.51</v>
      </c>
      <c r="Z312" s="93">
        <f t="shared" si="177"/>
        <v>7</v>
      </c>
      <c r="AA312" s="94">
        <f t="shared" si="164"/>
        <v>10685.57</v>
      </c>
      <c r="AB312" s="97">
        <f t="shared" si="178"/>
        <v>8</v>
      </c>
      <c r="AC312" s="98">
        <f t="shared" si="165"/>
        <v>12212.08</v>
      </c>
      <c r="AD312" s="77" t="s">
        <v>5890</v>
      </c>
      <c r="AE312" s="54">
        <v>12212.08</v>
      </c>
      <c r="AF312" s="17"/>
    </row>
    <row r="313" spans="1:32" ht="16.899999999999999" customHeight="1" x14ac:dyDescent="0.3">
      <c r="A313" s="73" t="s">
        <v>7</v>
      </c>
      <c r="B313" s="74" t="s">
        <v>5607</v>
      </c>
      <c r="C313" s="48" t="s">
        <v>34</v>
      </c>
      <c r="D313" s="48">
        <v>500</v>
      </c>
      <c r="E313" s="48">
        <v>3001</v>
      </c>
      <c r="F313" s="48" t="s">
        <v>6123</v>
      </c>
      <c r="G313" s="48" t="s">
        <v>3680</v>
      </c>
      <c r="H313" s="75">
        <f t="shared" si="166"/>
        <v>0</v>
      </c>
      <c r="I313" s="74">
        <v>24</v>
      </c>
      <c r="J313" s="74">
        <v>24</v>
      </c>
      <c r="K313" s="48">
        <f t="shared" si="179"/>
        <v>24</v>
      </c>
      <c r="L313" s="48">
        <f>$L$3</f>
        <v>-4</v>
      </c>
      <c r="M313" s="48">
        <f t="shared" si="162"/>
        <v>20</v>
      </c>
      <c r="N313" s="48">
        <v>204</v>
      </c>
      <c r="O313" s="56">
        <v>18.5</v>
      </c>
      <c r="P313" s="48" t="str">
        <f t="shared" si="157"/>
        <v>G1101/8 BK</v>
      </c>
      <c r="Q313" s="76">
        <v>196</v>
      </c>
      <c r="R313" s="76">
        <v>538</v>
      </c>
      <c r="S313" s="49">
        <f t="shared" si="167"/>
        <v>2.7315384615384617</v>
      </c>
      <c r="T313" s="49">
        <f t="shared" si="158"/>
        <v>1365.7692307692309</v>
      </c>
      <c r="U313" s="49">
        <v>1435.2307692307695</v>
      </c>
      <c r="V313" s="49">
        <f t="shared" si="159"/>
        <v>2.8704615384615391</v>
      </c>
      <c r="W313" s="49">
        <f t="shared" si="180"/>
        <v>54.630769230769232</v>
      </c>
      <c r="X313" s="90">
        <f>ROUND(S313*$X$3,0)</f>
        <v>16</v>
      </c>
      <c r="Y313" s="91">
        <f t="shared" si="163"/>
        <v>296</v>
      </c>
      <c r="Z313" s="93">
        <f t="shared" si="177"/>
        <v>71</v>
      </c>
      <c r="AA313" s="94">
        <f t="shared" si="164"/>
        <v>1313.5</v>
      </c>
      <c r="AB313" s="97">
        <f t="shared" si="178"/>
        <v>85</v>
      </c>
      <c r="AC313" s="98">
        <f t="shared" si="165"/>
        <v>1572.5</v>
      </c>
      <c r="AD313" s="77" t="s">
        <v>3</v>
      </c>
      <c r="AE313" s="54">
        <v>1572.5</v>
      </c>
      <c r="AF313" s="17"/>
    </row>
    <row r="314" spans="1:32" ht="16.899999999999999" customHeight="1" x14ac:dyDescent="0.3">
      <c r="A314" s="73" t="s">
        <v>35</v>
      </c>
      <c r="B314" s="74" t="s">
        <v>5404</v>
      </c>
      <c r="C314" s="48" t="s">
        <v>464</v>
      </c>
      <c r="D314" s="48">
        <v>1</v>
      </c>
      <c r="E314" s="48">
        <v>4013</v>
      </c>
      <c r="F314" s="48" t="s">
        <v>6180</v>
      </c>
      <c r="G314" s="48" t="s">
        <v>112</v>
      </c>
      <c r="H314" s="75">
        <f t="shared" si="166"/>
        <v>0.13333333333333333</v>
      </c>
      <c r="I314" s="74">
        <v>68</v>
      </c>
      <c r="J314" s="74">
        <v>60</v>
      </c>
      <c r="K314" s="48">
        <f>J314</f>
        <v>60</v>
      </c>
      <c r="L314" s="48">
        <f>$L$3</f>
        <v>-4</v>
      </c>
      <c r="M314" s="48">
        <f t="shared" si="162"/>
        <v>56</v>
      </c>
      <c r="N314" s="48">
        <v>20816</v>
      </c>
      <c r="O314" s="56">
        <v>7.0000000000000007E-2</v>
      </c>
      <c r="P314" s="48" t="str">
        <f t="shared" si="157"/>
        <v>5852 BR</v>
      </c>
      <c r="Q314" s="76" t="s">
        <v>6187</v>
      </c>
      <c r="R314" s="76" t="s">
        <v>6187</v>
      </c>
      <c r="S314" s="49">
        <f t="shared" si="167"/>
        <v>0</v>
      </c>
      <c r="T314" s="49">
        <f t="shared" si="158"/>
        <v>0</v>
      </c>
      <c r="U314" s="49">
        <v>186.92307692307691</v>
      </c>
      <c r="V314" s="49">
        <f t="shared" si="159"/>
        <v>186.92307692307691</v>
      </c>
      <c r="W314" s="49">
        <f t="shared" si="180"/>
        <v>0</v>
      </c>
      <c r="X314" s="90">
        <f>ROUNDUP(S314*$X$4,0)</f>
        <v>0</v>
      </c>
      <c r="Y314" s="91">
        <f t="shared" si="163"/>
        <v>0</v>
      </c>
      <c r="Z314" s="93">
        <f t="shared" si="177"/>
        <v>0</v>
      </c>
      <c r="AA314" s="94">
        <f t="shared" si="164"/>
        <v>0</v>
      </c>
      <c r="AB314" s="97">
        <f t="shared" si="178"/>
        <v>0</v>
      </c>
      <c r="AC314" s="98">
        <f t="shared" si="165"/>
        <v>0</v>
      </c>
      <c r="AD314" s="77" t="s">
        <v>5890</v>
      </c>
      <c r="AE314" s="54">
        <v>0</v>
      </c>
      <c r="AF314" s="17"/>
    </row>
    <row r="315" spans="1:32" ht="16.899999999999999" customHeight="1" x14ac:dyDescent="0.3">
      <c r="A315" s="73" t="s">
        <v>7</v>
      </c>
      <c r="B315" s="74" t="s">
        <v>550</v>
      </c>
      <c r="C315" s="48" t="s">
        <v>10</v>
      </c>
      <c r="D315" s="48">
        <v>1</v>
      </c>
      <c r="E315" s="48">
        <v>2834</v>
      </c>
      <c r="F315" s="48" t="s">
        <v>6126</v>
      </c>
      <c r="G315" s="48">
        <v>2</v>
      </c>
      <c r="H315" s="75">
        <f t="shared" si="166"/>
        <v>-0.33333333333333331</v>
      </c>
      <c r="I315" s="74">
        <v>20</v>
      </c>
      <c r="J315" s="74">
        <v>30</v>
      </c>
      <c r="K315" s="48">
        <f>I315</f>
        <v>20</v>
      </c>
      <c r="L315" s="48"/>
      <c r="M315" s="48">
        <f t="shared" ref="M315:M357" si="181">K315+L315</f>
        <v>20</v>
      </c>
      <c r="N315" s="48">
        <v>7264</v>
      </c>
      <c r="O315" s="56">
        <v>0.20663000000000001</v>
      </c>
      <c r="P315" s="48" t="str">
        <f t="shared" si="157"/>
        <v>1898/5C SL</v>
      </c>
      <c r="Q315" s="76" t="s">
        <v>6187</v>
      </c>
      <c r="R315" s="76" t="s">
        <v>6187</v>
      </c>
      <c r="S315" s="49">
        <f t="shared" si="167"/>
        <v>0</v>
      </c>
      <c r="T315" s="49">
        <f t="shared" si="158"/>
        <v>0</v>
      </c>
      <c r="U315" s="49">
        <v>267</v>
      </c>
      <c r="V315" s="49">
        <f t="shared" si="159"/>
        <v>267</v>
      </c>
      <c r="W315" s="49">
        <f>V315*M315</f>
        <v>5340</v>
      </c>
      <c r="X315" s="90">
        <f>ROUNDUP(S315*$X$3,0)</f>
        <v>0</v>
      </c>
      <c r="Y315" s="91">
        <f t="shared" ref="Y315:Y357" si="182">X315*O315</f>
        <v>0</v>
      </c>
      <c r="Z315" s="93">
        <f t="shared" si="177"/>
        <v>0</v>
      </c>
      <c r="AA315" s="94">
        <f t="shared" ref="AA315:AA357" si="183">Z315*O315</f>
        <v>0</v>
      </c>
      <c r="AB315" s="97">
        <f t="shared" si="178"/>
        <v>0</v>
      </c>
      <c r="AC315" s="98">
        <f t="shared" ref="AC315:AC357" si="184">AB315*O315</f>
        <v>0</v>
      </c>
      <c r="AD315" s="77" t="s">
        <v>3</v>
      </c>
      <c r="AE315" s="54">
        <v>0</v>
      </c>
      <c r="AF315" s="17"/>
    </row>
    <row r="316" spans="1:32" ht="16.899999999999999" customHeight="1" x14ac:dyDescent="0.3">
      <c r="A316" s="73" t="s">
        <v>35</v>
      </c>
      <c r="B316" s="74" t="s">
        <v>5420</v>
      </c>
      <c r="C316" s="48" t="s">
        <v>464</v>
      </c>
      <c r="D316" s="48">
        <v>1</v>
      </c>
      <c r="E316" s="48">
        <v>4013</v>
      </c>
      <c r="F316" s="48" t="s">
        <v>6180</v>
      </c>
      <c r="G316" s="48" t="s">
        <v>112</v>
      </c>
      <c r="H316" s="75">
        <f t="shared" ref="H316:H358" si="185">(I316-J316)/J316</f>
        <v>0.55000000000000004</v>
      </c>
      <c r="I316" s="74">
        <v>93</v>
      </c>
      <c r="J316" s="74">
        <v>60</v>
      </c>
      <c r="K316" s="48">
        <f>J316</f>
        <v>60</v>
      </c>
      <c r="L316" s="48">
        <f>$L$3</f>
        <v>-4</v>
      </c>
      <c r="M316" s="48">
        <f t="shared" si="181"/>
        <v>56</v>
      </c>
      <c r="N316" s="48">
        <v>14912</v>
      </c>
      <c r="O316" s="56">
        <v>0.09</v>
      </c>
      <c r="P316" s="48" t="str">
        <f t="shared" si="157"/>
        <v>5854/7 GR</v>
      </c>
      <c r="Q316" s="76" t="s">
        <v>6187</v>
      </c>
      <c r="R316" s="76" t="s">
        <v>6187</v>
      </c>
      <c r="S316" s="49">
        <f t="shared" ref="S316:S358" si="186">((Q316/65*0.7)+(R316/260*0.3))</f>
        <v>0</v>
      </c>
      <c r="T316" s="49">
        <f t="shared" si="158"/>
        <v>0</v>
      </c>
      <c r="U316" s="49">
        <v>371.69230769230774</v>
      </c>
      <c r="V316" s="49">
        <f t="shared" si="159"/>
        <v>371.69230769230774</v>
      </c>
      <c r="W316" s="49">
        <f>S316*M316</f>
        <v>0</v>
      </c>
      <c r="X316" s="90">
        <f>ROUND(V316*$X$4,0)</f>
        <v>1858</v>
      </c>
      <c r="Y316" s="91">
        <f t="shared" si="182"/>
        <v>167.22</v>
      </c>
      <c r="Z316" s="93">
        <f>ROUND((V316*M316)+X316,0)</f>
        <v>22673</v>
      </c>
      <c r="AA316" s="94">
        <f t="shared" si="183"/>
        <v>2040.57</v>
      </c>
      <c r="AB316" s="97">
        <f>ROUND((V316*$AB$4)+Z316,0)</f>
        <v>24531</v>
      </c>
      <c r="AC316" s="98">
        <f t="shared" si="184"/>
        <v>2207.79</v>
      </c>
      <c r="AD316" s="77" t="s">
        <v>5889</v>
      </c>
      <c r="AE316" s="54">
        <v>2207.79</v>
      </c>
      <c r="AF316" s="17"/>
    </row>
    <row r="317" spans="1:32" ht="16.899999999999999" customHeight="1" x14ac:dyDescent="0.3">
      <c r="A317" s="73" t="s">
        <v>7</v>
      </c>
      <c r="B317" s="74" t="s">
        <v>3090</v>
      </c>
      <c r="C317" s="48" t="s">
        <v>1154</v>
      </c>
      <c r="D317" s="48">
        <v>1</v>
      </c>
      <c r="E317" s="48">
        <v>2834</v>
      </c>
      <c r="F317" s="48" t="s">
        <v>6126</v>
      </c>
      <c r="G317" s="48">
        <v>2</v>
      </c>
      <c r="H317" s="75">
        <f t="shared" si="185"/>
        <v>-0.41666666666666669</v>
      </c>
      <c r="I317" s="74">
        <v>35</v>
      </c>
      <c r="J317" s="74">
        <v>60</v>
      </c>
      <c r="K317" s="48">
        <f>I317</f>
        <v>35</v>
      </c>
      <c r="L317" s="48"/>
      <c r="M317" s="48">
        <f t="shared" si="181"/>
        <v>35</v>
      </c>
      <c r="N317" s="48">
        <v>3360</v>
      </c>
      <c r="O317" s="56">
        <v>0.45624999999999999</v>
      </c>
      <c r="P317" s="48" t="str">
        <f t="shared" si="157"/>
        <v>5126C SL</v>
      </c>
      <c r="Q317" s="76" t="s">
        <v>6187</v>
      </c>
      <c r="R317" s="76" t="s">
        <v>6187</v>
      </c>
      <c r="S317" s="49">
        <f t="shared" si="186"/>
        <v>0</v>
      </c>
      <c r="T317" s="49">
        <f t="shared" si="158"/>
        <v>0</v>
      </c>
      <c r="U317" s="49">
        <v>39.03846153846154</v>
      </c>
      <c r="V317" s="49">
        <f t="shared" si="159"/>
        <v>39.03846153846154</v>
      </c>
      <c r="W317" s="49">
        <f>V317*M317</f>
        <v>1366.3461538461538</v>
      </c>
      <c r="X317" s="90">
        <f>ROUNDUP(S317*$X$4,0)</f>
        <v>0</v>
      </c>
      <c r="Y317" s="91">
        <f t="shared" si="182"/>
        <v>0</v>
      </c>
      <c r="Z317" s="93">
        <f t="shared" ref="Z317:Z323" si="187">ROUND((S317*M317)+X317,0)</f>
        <v>0</v>
      </c>
      <c r="AA317" s="94">
        <f t="shared" si="183"/>
        <v>0</v>
      </c>
      <c r="AB317" s="97">
        <f t="shared" ref="AB317:AB323" si="188">ROUND((S317*$AB$4)+Z317,0)</f>
        <v>0</v>
      </c>
      <c r="AC317" s="98">
        <f t="shared" si="184"/>
        <v>0</v>
      </c>
      <c r="AD317" s="77" t="s">
        <v>3</v>
      </c>
      <c r="AE317" s="54">
        <v>0</v>
      </c>
      <c r="AF317" s="17"/>
    </row>
    <row r="318" spans="1:32" ht="16.899999999999999" customHeight="1" x14ac:dyDescent="0.3">
      <c r="A318" s="73" t="s">
        <v>7</v>
      </c>
      <c r="B318" s="74" t="s">
        <v>2506</v>
      </c>
      <c r="C318" s="48" t="s">
        <v>34</v>
      </c>
      <c r="D318" s="48">
        <v>100</v>
      </c>
      <c r="E318" s="48">
        <v>6150</v>
      </c>
      <c r="F318" s="48" t="s">
        <v>6125</v>
      </c>
      <c r="G318" s="48" t="s">
        <v>3680</v>
      </c>
      <c r="H318" s="75">
        <f t="shared" si="185"/>
        <v>0</v>
      </c>
      <c r="I318" s="74">
        <v>28</v>
      </c>
      <c r="J318" s="74">
        <v>28</v>
      </c>
      <c r="K318" s="48">
        <f>I318</f>
        <v>28</v>
      </c>
      <c r="L318" s="48">
        <f>$L$3</f>
        <v>-4</v>
      </c>
      <c r="M318" s="48">
        <f t="shared" si="181"/>
        <v>24</v>
      </c>
      <c r="N318" s="48">
        <v>22</v>
      </c>
      <c r="O318" s="56">
        <v>110.78</v>
      </c>
      <c r="P318" s="48" t="str">
        <f t="shared" si="157"/>
        <v>SW31 NA</v>
      </c>
      <c r="Q318" s="76">
        <v>33</v>
      </c>
      <c r="R318" s="76">
        <v>194</v>
      </c>
      <c r="S318" s="49">
        <f t="shared" si="186"/>
        <v>0.57923076923076922</v>
      </c>
      <c r="T318" s="49">
        <f t="shared" si="158"/>
        <v>57.92307692307692</v>
      </c>
      <c r="U318" s="49">
        <v>94</v>
      </c>
      <c r="V318" s="49">
        <f t="shared" si="159"/>
        <v>0.94</v>
      </c>
      <c r="W318" s="49">
        <f t="shared" ref="W318:W328" si="189">S318*M318</f>
        <v>13.901538461538461</v>
      </c>
      <c r="X318" s="90">
        <f>ROUND(S318*$X$4,0)</f>
        <v>3</v>
      </c>
      <c r="Y318" s="91">
        <f t="shared" si="182"/>
        <v>332.34000000000003</v>
      </c>
      <c r="Z318" s="93">
        <f t="shared" si="187"/>
        <v>17</v>
      </c>
      <c r="AA318" s="94">
        <f t="shared" si="183"/>
        <v>1883.26</v>
      </c>
      <c r="AB318" s="97">
        <f t="shared" si="188"/>
        <v>20</v>
      </c>
      <c r="AC318" s="98">
        <f t="shared" si="184"/>
        <v>2215.6</v>
      </c>
      <c r="AD318" s="77" t="s">
        <v>3</v>
      </c>
      <c r="AE318" s="54">
        <v>2215.6</v>
      </c>
      <c r="AF318" s="17"/>
    </row>
    <row r="319" spans="1:32" ht="16.899999999999999" customHeight="1" x14ac:dyDescent="0.3">
      <c r="A319" s="73" t="s">
        <v>35</v>
      </c>
      <c r="B319" s="74" t="s">
        <v>2313</v>
      </c>
      <c r="C319" s="48" t="s">
        <v>1797</v>
      </c>
      <c r="D319" s="48">
        <v>500</v>
      </c>
      <c r="E319" s="48">
        <v>7880</v>
      </c>
      <c r="F319" s="48" t="s">
        <v>5908</v>
      </c>
      <c r="G319" s="48" t="s">
        <v>122</v>
      </c>
      <c r="H319" s="75">
        <f t="shared" si="185"/>
        <v>0.55555555555555558</v>
      </c>
      <c r="I319" s="74">
        <v>140</v>
      </c>
      <c r="J319" s="74">
        <v>90</v>
      </c>
      <c r="K319" s="48">
        <f>J319</f>
        <v>90</v>
      </c>
      <c r="L319" s="48">
        <f>$L$3</f>
        <v>-4</v>
      </c>
      <c r="M319" s="48">
        <f t="shared" si="181"/>
        <v>86</v>
      </c>
      <c r="N319" s="48">
        <v>8</v>
      </c>
      <c r="O319" s="56">
        <v>47.628570000000003</v>
      </c>
      <c r="P319" s="48" t="str">
        <f t="shared" si="157"/>
        <v>F2213/16 BL</v>
      </c>
      <c r="Q319" s="76">
        <v>12</v>
      </c>
      <c r="R319" s="76">
        <v>21</v>
      </c>
      <c r="S319" s="49">
        <f t="shared" si="186"/>
        <v>0.15346153846153845</v>
      </c>
      <c r="T319" s="49">
        <f t="shared" si="158"/>
        <v>76.730769230769226</v>
      </c>
      <c r="U319" s="49">
        <v>111.80461538461537</v>
      </c>
      <c r="V319" s="49">
        <f t="shared" si="159"/>
        <v>0.22360923076923075</v>
      </c>
      <c r="W319" s="49">
        <f t="shared" si="189"/>
        <v>13.197692307692307</v>
      </c>
      <c r="X319" s="90">
        <f>ROUND(S319*$X$4,0)</f>
        <v>1</v>
      </c>
      <c r="Y319" s="91">
        <f t="shared" si="182"/>
        <v>47.628570000000003</v>
      </c>
      <c r="Z319" s="93">
        <f t="shared" si="187"/>
        <v>14</v>
      </c>
      <c r="AA319" s="94">
        <f t="shared" si="183"/>
        <v>666.79998000000001</v>
      </c>
      <c r="AB319" s="97">
        <f t="shared" si="188"/>
        <v>15</v>
      </c>
      <c r="AC319" s="98">
        <f t="shared" si="184"/>
        <v>714.42855000000009</v>
      </c>
      <c r="AD319" s="77" t="s">
        <v>3</v>
      </c>
      <c r="AE319" s="54">
        <v>714.42855000000009</v>
      </c>
      <c r="AF319" s="17"/>
    </row>
    <row r="320" spans="1:32" ht="16.899999999999999" customHeight="1" x14ac:dyDescent="0.3">
      <c r="A320" s="73" t="s">
        <v>35</v>
      </c>
      <c r="B320" s="74" t="s">
        <v>424</v>
      </c>
      <c r="C320" s="48" t="s">
        <v>40</v>
      </c>
      <c r="D320" s="48">
        <v>1000</v>
      </c>
      <c r="E320" s="48">
        <v>621</v>
      </c>
      <c r="F320" s="48" t="s">
        <v>6128</v>
      </c>
      <c r="G320" s="48" t="s">
        <v>112</v>
      </c>
      <c r="H320" s="75">
        <f t="shared" si="185"/>
        <v>3.7037037037037035E-2</v>
      </c>
      <c r="I320" s="74">
        <v>28</v>
      </c>
      <c r="J320" s="74">
        <v>27</v>
      </c>
      <c r="K320" s="48">
        <f>J320</f>
        <v>27</v>
      </c>
      <c r="L320" s="48">
        <f>$L$3</f>
        <v>-4</v>
      </c>
      <c r="M320" s="48">
        <f t="shared" si="181"/>
        <v>23</v>
      </c>
      <c r="N320" s="48">
        <v>1</v>
      </c>
      <c r="O320" s="56">
        <v>52.88</v>
      </c>
      <c r="P320" s="48" t="str">
        <f t="shared" si="157"/>
        <v>1858/19 BR</v>
      </c>
      <c r="Q320" s="76">
        <v>1</v>
      </c>
      <c r="R320" s="76">
        <v>7</v>
      </c>
      <c r="S320" s="49">
        <f t="shared" si="186"/>
        <v>1.8846153846153846E-2</v>
      </c>
      <c r="T320" s="49">
        <f t="shared" si="158"/>
        <v>18.846153846153847</v>
      </c>
      <c r="U320" s="49">
        <v>24.03846153846154</v>
      </c>
      <c r="V320" s="49">
        <f t="shared" si="159"/>
        <v>2.403846153846154E-2</v>
      </c>
      <c r="W320" s="49">
        <f t="shared" si="189"/>
        <v>0.43346153846153845</v>
      </c>
      <c r="X320" s="90">
        <f>ROUND(S320*$X$4,0)</f>
        <v>0</v>
      </c>
      <c r="Y320" s="91">
        <f t="shared" si="182"/>
        <v>0</v>
      </c>
      <c r="Z320" s="93">
        <f t="shared" si="187"/>
        <v>0</v>
      </c>
      <c r="AA320" s="94">
        <f t="shared" si="183"/>
        <v>0</v>
      </c>
      <c r="AB320" s="97">
        <f t="shared" si="188"/>
        <v>0</v>
      </c>
      <c r="AC320" s="98">
        <f t="shared" si="184"/>
        <v>0</v>
      </c>
      <c r="AD320" s="77" t="s">
        <v>3</v>
      </c>
      <c r="AE320" s="54">
        <v>0</v>
      </c>
      <c r="AF320" s="17"/>
    </row>
    <row r="321" spans="1:32" ht="16.899999999999999" customHeight="1" x14ac:dyDescent="0.3">
      <c r="A321" s="73" t="s">
        <v>7</v>
      </c>
      <c r="B321" s="74" t="s">
        <v>5550</v>
      </c>
      <c r="C321" s="48" t="s">
        <v>1797</v>
      </c>
      <c r="D321" s="48">
        <v>100</v>
      </c>
      <c r="E321" s="48">
        <v>7880</v>
      </c>
      <c r="F321" s="48" t="s">
        <v>5908</v>
      </c>
      <c r="G321" s="48" t="s">
        <v>122</v>
      </c>
      <c r="H321" s="75">
        <f t="shared" si="185"/>
        <v>0.55555555555555558</v>
      </c>
      <c r="I321" s="74">
        <v>140</v>
      </c>
      <c r="J321" s="74">
        <v>90</v>
      </c>
      <c r="K321" s="48">
        <f>J321</f>
        <v>90</v>
      </c>
      <c r="L321" s="48">
        <f>$L$3</f>
        <v>-4</v>
      </c>
      <c r="M321" s="48">
        <f t="shared" si="181"/>
        <v>86</v>
      </c>
      <c r="N321" s="48">
        <v>64</v>
      </c>
      <c r="O321" s="56">
        <v>14.357139999999999</v>
      </c>
      <c r="P321" s="48" t="str">
        <f t="shared" si="157"/>
        <v>F2211/4 WH</v>
      </c>
      <c r="Q321" s="76">
        <v>39</v>
      </c>
      <c r="R321" s="76">
        <v>110</v>
      </c>
      <c r="S321" s="49">
        <f t="shared" si="186"/>
        <v>0.54692307692307685</v>
      </c>
      <c r="T321" s="49">
        <f t="shared" si="158"/>
        <v>54.692307692307686</v>
      </c>
      <c r="U321" s="49">
        <v>114.44615384615385</v>
      </c>
      <c r="V321" s="49">
        <f t="shared" si="159"/>
        <v>1.1444615384615384</v>
      </c>
      <c r="W321" s="49">
        <f t="shared" si="189"/>
        <v>47.035384615384608</v>
      </c>
      <c r="X321" s="90">
        <f>ROUND(S321*$X$4,0)</f>
        <v>3</v>
      </c>
      <c r="Y321" s="91">
        <f t="shared" si="182"/>
        <v>43.071419999999996</v>
      </c>
      <c r="Z321" s="93">
        <f t="shared" si="187"/>
        <v>50</v>
      </c>
      <c r="AA321" s="94">
        <f t="shared" si="183"/>
        <v>717.85699999999997</v>
      </c>
      <c r="AB321" s="97">
        <f t="shared" si="188"/>
        <v>53</v>
      </c>
      <c r="AC321" s="98">
        <f t="shared" si="184"/>
        <v>760.92841999999996</v>
      </c>
      <c r="AD321" s="77" t="s">
        <v>3</v>
      </c>
      <c r="AE321" s="54">
        <v>760.92841999999996</v>
      </c>
      <c r="AF321" s="17"/>
    </row>
    <row r="322" spans="1:32" ht="16.899999999999999" customHeight="1" x14ac:dyDescent="0.3">
      <c r="A322" s="73" t="s">
        <v>7</v>
      </c>
      <c r="B322" s="74" t="s">
        <v>4416</v>
      </c>
      <c r="C322" s="48" t="s">
        <v>1154</v>
      </c>
      <c r="D322" s="48">
        <v>1000</v>
      </c>
      <c r="E322" s="48">
        <v>2834</v>
      </c>
      <c r="F322" s="48" t="s">
        <v>6126</v>
      </c>
      <c r="G322" s="48">
        <v>2</v>
      </c>
      <c r="H322" s="75">
        <f t="shared" si="185"/>
        <v>0</v>
      </c>
      <c r="I322" s="74">
        <v>40</v>
      </c>
      <c r="J322" s="74">
        <f>I322</f>
        <v>40</v>
      </c>
      <c r="K322" s="48">
        <f>I322</f>
        <v>40</v>
      </c>
      <c r="L322" s="48"/>
      <c r="M322" s="48">
        <f t="shared" si="181"/>
        <v>40</v>
      </c>
      <c r="N322" s="48">
        <v>0</v>
      </c>
      <c r="O322" s="56">
        <v>814.19267000000002</v>
      </c>
      <c r="P322" s="48" t="str">
        <f t="shared" si="157"/>
        <v>5534 SL</v>
      </c>
      <c r="Q322" s="76">
        <v>1</v>
      </c>
      <c r="R322" s="76">
        <v>1</v>
      </c>
      <c r="S322" s="49">
        <f t="shared" si="186"/>
        <v>1.1923076923076923E-2</v>
      </c>
      <c r="T322" s="49">
        <f t="shared" si="158"/>
        <v>11.923076923076923</v>
      </c>
      <c r="U322" s="49">
        <v>13.423076923076923</v>
      </c>
      <c r="V322" s="49">
        <f t="shared" si="159"/>
        <v>1.3423076923076923E-2</v>
      </c>
      <c r="W322" s="49">
        <f t="shared" si="189"/>
        <v>0.47692307692307695</v>
      </c>
      <c r="X322" s="90">
        <f>ROUND(S322*$X$4,0)</f>
        <v>0</v>
      </c>
      <c r="Y322" s="91">
        <f t="shared" si="182"/>
        <v>0</v>
      </c>
      <c r="Z322" s="93">
        <f t="shared" si="187"/>
        <v>0</v>
      </c>
      <c r="AA322" s="94">
        <f t="shared" si="183"/>
        <v>0</v>
      </c>
      <c r="AB322" s="97">
        <f t="shared" si="188"/>
        <v>0</v>
      </c>
      <c r="AC322" s="98">
        <f t="shared" si="184"/>
        <v>0</v>
      </c>
      <c r="AD322" s="77" t="s">
        <v>3</v>
      </c>
      <c r="AE322" s="54">
        <v>0</v>
      </c>
      <c r="AF322" s="17"/>
    </row>
    <row r="323" spans="1:32" ht="12.75" customHeight="1" x14ac:dyDescent="0.3">
      <c r="A323" s="73" t="s">
        <v>7</v>
      </c>
      <c r="B323" s="74" t="s">
        <v>1693</v>
      </c>
      <c r="C323" s="48" t="s">
        <v>1154</v>
      </c>
      <c r="D323" s="48">
        <v>1</v>
      </c>
      <c r="E323" s="48">
        <v>2834</v>
      </c>
      <c r="F323" s="48" t="s">
        <v>6126</v>
      </c>
      <c r="G323" s="48">
        <v>2</v>
      </c>
      <c r="H323" s="75">
        <f t="shared" si="185"/>
        <v>-0.44444444444444442</v>
      </c>
      <c r="I323" s="74">
        <v>50</v>
      </c>
      <c r="J323" s="74">
        <v>90</v>
      </c>
      <c r="K323" s="48">
        <f>I323</f>
        <v>50</v>
      </c>
      <c r="L323" s="48"/>
      <c r="M323" s="48">
        <f t="shared" si="181"/>
        <v>50</v>
      </c>
      <c r="N323" s="48">
        <v>3220</v>
      </c>
      <c r="O323" s="56">
        <v>0.70226</v>
      </c>
      <c r="P323" s="48" t="str">
        <f t="shared" si="157"/>
        <v>5070/15C SL</v>
      </c>
      <c r="Q323" s="76" t="s">
        <v>6187</v>
      </c>
      <c r="R323" s="76" t="s">
        <v>6187</v>
      </c>
      <c r="S323" s="49">
        <f t="shared" si="186"/>
        <v>0</v>
      </c>
      <c r="T323" s="49">
        <f t="shared" si="158"/>
        <v>0</v>
      </c>
      <c r="U323" s="49">
        <v>142.38461538461539</v>
      </c>
      <c r="V323" s="49">
        <f t="shared" si="159"/>
        <v>142.38461538461539</v>
      </c>
      <c r="W323" s="49">
        <f t="shared" si="189"/>
        <v>0</v>
      </c>
      <c r="X323" s="90">
        <f>ROUNDUP(S323*$X$4,0)</f>
        <v>0</v>
      </c>
      <c r="Y323" s="91">
        <f t="shared" si="182"/>
        <v>0</v>
      </c>
      <c r="Z323" s="93">
        <f t="shared" si="187"/>
        <v>0</v>
      </c>
      <c r="AA323" s="94">
        <f t="shared" si="183"/>
        <v>0</v>
      </c>
      <c r="AB323" s="97">
        <f t="shared" si="188"/>
        <v>0</v>
      </c>
      <c r="AC323" s="98">
        <f t="shared" si="184"/>
        <v>0</v>
      </c>
      <c r="AD323" s="77" t="s">
        <v>3</v>
      </c>
      <c r="AE323" s="54">
        <v>0</v>
      </c>
      <c r="AF323" s="17"/>
    </row>
    <row r="324" spans="1:32" ht="16.899999999999999" customHeight="1" x14ac:dyDescent="0.3">
      <c r="A324" s="73" t="s">
        <v>7</v>
      </c>
      <c r="B324" s="74" t="s">
        <v>3353</v>
      </c>
      <c r="C324" s="48" t="s">
        <v>464</v>
      </c>
      <c r="D324" s="48">
        <v>1</v>
      </c>
      <c r="E324" s="48">
        <v>4013</v>
      </c>
      <c r="F324" s="48" t="s">
        <v>6180</v>
      </c>
      <c r="G324" s="48" t="s">
        <v>112</v>
      </c>
      <c r="H324" s="75">
        <f t="shared" si="185"/>
        <v>0.8</v>
      </c>
      <c r="I324" s="74">
        <v>108</v>
      </c>
      <c r="J324" s="74">
        <v>60</v>
      </c>
      <c r="K324" s="48">
        <f>J324</f>
        <v>60</v>
      </c>
      <c r="L324" s="48">
        <f>$L$3</f>
        <v>-4</v>
      </c>
      <c r="M324" s="48">
        <f t="shared" si="181"/>
        <v>56</v>
      </c>
      <c r="N324" s="48">
        <v>108490</v>
      </c>
      <c r="O324" s="56">
        <v>0.33</v>
      </c>
      <c r="P324" s="48" t="str">
        <f t="shared" si="157"/>
        <v>5858 BK</v>
      </c>
      <c r="Q324" s="76" t="s">
        <v>6187</v>
      </c>
      <c r="R324" s="76" t="s">
        <v>6187</v>
      </c>
      <c r="S324" s="49">
        <f t="shared" si="186"/>
        <v>0</v>
      </c>
      <c r="T324" s="49">
        <f t="shared" si="158"/>
        <v>0</v>
      </c>
      <c r="U324" s="49">
        <v>792.26923076923072</v>
      </c>
      <c r="V324" s="49">
        <f t="shared" si="159"/>
        <v>792.26923076923072</v>
      </c>
      <c r="W324" s="49">
        <f t="shared" si="189"/>
        <v>0</v>
      </c>
      <c r="X324" s="90">
        <f>ROUND(V324*$X$4,0)</f>
        <v>3961</v>
      </c>
      <c r="Y324" s="91">
        <f t="shared" si="182"/>
        <v>1307.1300000000001</v>
      </c>
      <c r="Z324" s="93">
        <f>ROUND((V324*M324)+X324,0)</f>
        <v>48328</v>
      </c>
      <c r="AA324" s="94">
        <f t="shared" si="183"/>
        <v>15948.240000000002</v>
      </c>
      <c r="AB324" s="97">
        <f>ROUND((V324*$AB$4)+Z324,0)</f>
        <v>52289</v>
      </c>
      <c r="AC324" s="98">
        <f t="shared" si="184"/>
        <v>17255.370000000003</v>
      </c>
      <c r="AD324" s="77" t="s">
        <v>5889</v>
      </c>
      <c r="AE324" s="54">
        <v>17255.370000000003</v>
      </c>
      <c r="AF324" s="17"/>
    </row>
    <row r="325" spans="1:32" ht="16.899999999999999" customHeight="1" x14ac:dyDescent="0.3">
      <c r="A325" s="73" t="s">
        <v>35</v>
      </c>
      <c r="B325" s="74" t="s">
        <v>1380</v>
      </c>
      <c r="C325" s="48" t="s">
        <v>464</v>
      </c>
      <c r="D325" s="48">
        <v>1</v>
      </c>
      <c r="E325" s="48">
        <v>4013</v>
      </c>
      <c r="F325" s="48" t="s">
        <v>6180</v>
      </c>
      <c r="G325" s="48" t="s">
        <v>112</v>
      </c>
      <c r="H325" s="75">
        <f t="shared" si="185"/>
        <v>0.21666666666666667</v>
      </c>
      <c r="I325" s="74">
        <v>73</v>
      </c>
      <c r="J325" s="74">
        <v>60</v>
      </c>
      <c r="K325" s="48">
        <f>J325</f>
        <v>60</v>
      </c>
      <c r="L325" s="48">
        <f>$L$3</f>
        <v>-4</v>
      </c>
      <c r="M325" s="48">
        <f t="shared" si="181"/>
        <v>56</v>
      </c>
      <c r="N325" s="48">
        <v>79896</v>
      </c>
      <c r="O325" s="56">
        <v>7.0000000000000007E-2</v>
      </c>
      <c r="P325" s="48" t="str">
        <f t="shared" si="157"/>
        <v>5852 BL</v>
      </c>
      <c r="Q325" s="76" t="s">
        <v>6187</v>
      </c>
      <c r="R325" s="76" t="s">
        <v>6187</v>
      </c>
      <c r="S325" s="49">
        <f t="shared" si="186"/>
        <v>0</v>
      </c>
      <c r="T325" s="49">
        <f t="shared" si="158"/>
        <v>0</v>
      </c>
      <c r="U325" s="49">
        <v>611.92307692307691</v>
      </c>
      <c r="V325" s="49">
        <f t="shared" si="159"/>
        <v>611.92307692307691</v>
      </c>
      <c r="W325" s="49">
        <f t="shared" si="189"/>
        <v>0</v>
      </c>
      <c r="X325" s="90">
        <f>ROUNDUP(S325*$X$4,0)</f>
        <v>0</v>
      </c>
      <c r="Y325" s="91">
        <f t="shared" si="182"/>
        <v>0</v>
      </c>
      <c r="Z325" s="93">
        <f>ROUND((S325*M325)+X325,0)</f>
        <v>0</v>
      </c>
      <c r="AA325" s="94">
        <f t="shared" si="183"/>
        <v>0</v>
      </c>
      <c r="AB325" s="97">
        <f>ROUND((S325*$AB$4)+Z325,0)</f>
        <v>0</v>
      </c>
      <c r="AC325" s="98">
        <f t="shared" si="184"/>
        <v>0</v>
      </c>
      <c r="AD325" s="77" t="s">
        <v>5890</v>
      </c>
      <c r="AE325" s="54">
        <v>0</v>
      </c>
      <c r="AF325" s="17"/>
    </row>
    <row r="326" spans="1:32" ht="16.899999999999999" customHeight="1" x14ac:dyDescent="0.3">
      <c r="A326" s="73" t="s">
        <v>7</v>
      </c>
      <c r="B326" s="74" t="s">
        <v>5359</v>
      </c>
      <c r="C326" s="48" t="s">
        <v>1154</v>
      </c>
      <c r="D326" s="48">
        <v>1000</v>
      </c>
      <c r="E326" s="48">
        <v>621</v>
      </c>
      <c r="F326" s="48" t="s">
        <v>6128</v>
      </c>
      <c r="G326" s="48" t="s">
        <v>35</v>
      </c>
      <c r="H326" s="75">
        <f t="shared" si="185"/>
        <v>-0.71698113207547165</v>
      </c>
      <c r="I326" s="74">
        <v>15</v>
      </c>
      <c r="J326" s="74">
        <v>53</v>
      </c>
      <c r="K326" s="48">
        <f>I326</f>
        <v>15</v>
      </c>
      <c r="L326" s="48">
        <v>-4</v>
      </c>
      <c r="M326" s="48">
        <f t="shared" si="181"/>
        <v>11</v>
      </c>
      <c r="N326" s="48">
        <v>232</v>
      </c>
      <c r="O326" s="56">
        <v>105.33</v>
      </c>
      <c r="P326" s="48" t="str">
        <f t="shared" ref="P326:P389" si="190">LEFT(B326,LEN(B326)-3)</f>
        <v>5062C SL</v>
      </c>
      <c r="Q326" s="76">
        <v>39</v>
      </c>
      <c r="R326" s="76">
        <v>133</v>
      </c>
      <c r="S326" s="49">
        <f t="shared" si="186"/>
        <v>0.57346153846153847</v>
      </c>
      <c r="T326" s="49">
        <f t="shared" ref="T326:T389" si="191">S326*D326</f>
        <v>573.46153846153845</v>
      </c>
      <c r="U326" s="49">
        <v>596.19230769230774</v>
      </c>
      <c r="V326" s="49">
        <f t="shared" si="159"/>
        <v>0.59619230769230769</v>
      </c>
      <c r="W326" s="49">
        <f t="shared" si="189"/>
        <v>6.3080769230769231</v>
      </c>
      <c r="X326" s="90">
        <f>ROUND(S326*$X$2,0)</f>
        <v>4</v>
      </c>
      <c r="Y326" s="91">
        <f t="shared" si="182"/>
        <v>421.32</v>
      </c>
      <c r="Z326" s="93">
        <f>ROUND((S326*M326)+X326,0)</f>
        <v>10</v>
      </c>
      <c r="AA326" s="94">
        <f t="shared" si="183"/>
        <v>1053.3</v>
      </c>
      <c r="AB326" s="97">
        <f>ROUND((S326*$AB$2)+Z326,0)</f>
        <v>14</v>
      </c>
      <c r="AC326" s="98">
        <f t="shared" si="184"/>
        <v>1474.62</v>
      </c>
      <c r="AD326" s="77" t="s">
        <v>3</v>
      </c>
      <c r="AE326" s="54">
        <v>1474.62</v>
      </c>
      <c r="AF326" s="17"/>
    </row>
    <row r="327" spans="1:32" ht="16.899999999999999" customHeight="1" x14ac:dyDescent="0.3">
      <c r="A327" s="73" t="s">
        <v>35</v>
      </c>
      <c r="B327" s="74" t="s">
        <v>5565</v>
      </c>
      <c r="C327" s="48" t="s">
        <v>1797</v>
      </c>
      <c r="D327" s="48">
        <v>200</v>
      </c>
      <c r="E327" s="48">
        <v>7880</v>
      </c>
      <c r="F327" s="48" t="s">
        <v>5908</v>
      </c>
      <c r="G327" s="48" t="s">
        <v>122</v>
      </c>
      <c r="H327" s="75">
        <f t="shared" si="185"/>
        <v>0.55555555555555558</v>
      </c>
      <c r="I327" s="74">
        <v>140</v>
      </c>
      <c r="J327" s="74">
        <v>90</v>
      </c>
      <c r="K327" s="48">
        <f>J327</f>
        <v>90</v>
      </c>
      <c r="L327" s="48">
        <f>$L$3</f>
        <v>-4</v>
      </c>
      <c r="M327" s="48">
        <f t="shared" si="181"/>
        <v>86</v>
      </c>
      <c r="N327" s="48">
        <v>36</v>
      </c>
      <c r="O327" s="56">
        <v>30.428570000000001</v>
      </c>
      <c r="P327" s="48" t="str">
        <f t="shared" si="190"/>
        <v>F2213/8 BL</v>
      </c>
      <c r="Q327" s="76">
        <v>10</v>
      </c>
      <c r="R327" s="76">
        <v>12</v>
      </c>
      <c r="S327" s="49">
        <f t="shared" si="186"/>
        <v>0.12153846153846154</v>
      </c>
      <c r="T327" s="49">
        <f t="shared" si="191"/>
        <v>24.307692307692307</v>
      </c>
      <c r="U327" s="49">
        <v>33.97653846153846</v>
      </c>
      <c r="V327" s="49">
        <f t="shared" ref="V327:V390" si="192">U327/D327</f>
        <v>0.16988269230769229</v>
      </c>
      <c r="W327" s="49">
        <f t="shared" si="189"/>
        <v>10.452307692307693</v>
      </c>
      <c r="X327" s="90">
        <f>ROUND(S327*$X$4,0)</f>
        <v>1</v>
      </c>
      <c r="Y327" s="91">
        <f t="shared" si="182"/>
        <v>30.428570000000001</v>
      </c>
      <c r="Z327" s="93">
        <f>ROUND((S327*M327)+X327,0)</f>
        <v>11</v>
      </c>
      <c r="AA327" s="94">
        <f t="shared" si="183"/>
        <v>334.71427</v>
      </c>
      <c r="AB327" s="97">
        <f>ROUND((S327*$AB$4)+Z327,0)</f>
        <v>12</v>
      </c>
      <c r="AC327" s="98">
        <f t="shared" si="184"/>
        <v>365.14283999999998</v>
      </c>
      <c r="AD327" s="77" t="s">
        <v>3</v>
      </c>
      <c r="AE327" s="54">
        <v>365.14283999999998</v>
      </c>
      <c r="AF327" s="17"/>
    </row>
    <row r="328" spans="1:32" ht="16.899999999999999" customHeight="1" x14ac:dyDescent="0.3">
      <c r="A328" s="73" t="s">
        <v>7</v>
      </c>
      <c r="B328" s="74" t="s">
        <v>3867</v>
      </c>
      <c r="C328" s="48" t="s">
        <v>2144</v>
      </c>
      <c r="D328" s="48">
        <v>1</v>
      </c>
      <c r="E328" s="48">
        <v>4013</v>
      </c>
      <c r="F328" s="48" t="s">
        <v>6180</v>
      </c>
      <c r="G328" s="48" t="s">
        <v>35</v>
      </c>
      <c r="H328" s="75">
        <f t="shared" si="185"/>
        <v>0.14893617021276595</v>
      </c>
      <c r="I328" s="74">
        <v>108</v>
      </c>
      <c r="J328" s="74">
        <v>94</v>
      </c>
      <c r="K328" s="48">
        <f>J328</f>
        <v>94</v>
      </c>
      <c r="L328" s="48">
        <f>$L$3</f>
        <v>-4</v>
      </c>
      <c r="M328" s="48">
        <f t="shared" si="181"/>
        <v>90</v>
      </c>
      <c r="N328" s="48">
        <v>6142</v>
      </c>
      <c r="O328" s="56">
        <v>0.94</v>
      </c>
      <c r="P328" s="48" t="str">
        <f t="shared" si="190"/>
        <v>M1222 WH</v>
      </c>
      <c r="Q328" s="76">
        <v>0</v>
      </c>
      <c r="R328" s="76">
        <v>5690</v>
      </c>
      <c r="S328" s="49">
        <f t="shared" si="186"/>
        <v>6.5653846153846152</v>
      </c>
      <c r="T328" s="49">
        <f t="shared" si="191"/>
        <v>6.5653846153846152</v>
      </c>
      <c r="U328" s="49">
        <v>101.18076923076924</v>
      </c>
      <c r="V328" s="49">
        <f t="shared" si="192"/>
        <v>101.18076923076924</v>
      </c>
      <c r="W328" s="49">
        <f t="shared" si="189"/>
        <v>590.88461538461536</v>
      </c>
      <c r="X328" s="90">
        <f>ROUND(V328*$X$4,0)</f>
        <v>506</v>
      </c>
      <c r="Y328" s="91">
        <f t="shared" si="182"/>
        <v>475.64</v>
      </c>
      <c r="Z328" s="93">
        <f>ROUND((V328*M328)+X328,0)</f>
        <v>9612</v>
      </c>
      <c r="AA328" s="94">
        <f t="shared" si="183"/>
        <v>9035.2799999999988</v>
      </c>
      <c r="AB328" s="97">
        <f>ROUND((V328*$AB$4)+Z328,0)</f>
        <v>10118</v>
      </c>
      <c r="AC328" s="98">
        <f t="shared" si="184"/>
        <v>9510.92</v>
      </c>
      <c r="AD328" s="77" t="s">
        <v>5889</v>
      </c>
      <c r="AE328" s="54">
        <v>9510.92</v>
      </c>
      <c r="AF328" s="17"/>
    </row>
    <row r="329" spans="1:32" ht="16.899999999999999" customHeight="1" x14ac:dyDescent="0.3">
      <c r="A329" s="73" t="s">
        <v>7</v>
      </c>
      <c r="B329" s="74" t="s">
        <v>2040</v>
      </c>
      <c r="C329" s="48" t="s">
        <v>40</v>
      </c>
      <c r="D329" s="48">
        <v>1000</v>
      </c>
      <c r="E329" s="48">
        <v>621</v>
      </c>
      <c r="F329" s="48" t="s">
        <v>6128</v>
      </c>
      <c r="G329" s="48" t="s">
        <v>112</v>
      </c>
      <c r="H329" s="75">
        <f t="shared" si="185"/>
        <v>-0.25925925925925924</v>
      </c>
      <c r="I329" s="74">
        <v>20</v>
      </c>
      <c r="J329" s="74">
        <v>27</v>
      </c>
      <c r="K329" s="48">
        <f>I329</f>
        <v>20</v>
      </c>
      <c r="L329" s="48">
        <f>$L$3</f>
        <v>-4</v>
      </c>
      <c r="M329" s="48">
        <f t="shared" si="181"/>
        <v>16</v>
      </c>
      <c r="N329" s="48">
        <v>226</v>
      </c>
      <c r="O329" s="56">
        <v>17.579999999999998</v>
      </c>
      <c r="P329" s="48" t="str">
        <f t="shared" si="190"/>
        <v>3051 RD</v>
      </c>
      <c r="Q329" s="76">
        <v>225</v>
      </c>
      <c r="R329" s="76">
        <v>1224</v>
      </c>
      <c r="S329" s="49">
        <f t="shared" si="186"/>
        <v>3.8353846153846152</v>
      </c>
      <c r="T329" s="49">
        <f t="shared" si="191"/>
        <v>3835.3846153846152</v>
      </c>
      <c r="U329" s="49">
        <v>6938.8076923076924</v>
      </c>
      <c r="V329" s="49">
        <f t="shared" si="192"/>
        <v>6.9388076923076927</v>
      </c>
      <c r="W329" s="49">
        <f>V329*M329</f>
        <v>111.02092307692308</v>
      </c>
      <c r="X329" s="90">
        <f>ROUND(S329*$X$3,0)</f>
        <v>23</v>
      </c>
      <c r="Y329" s="91">
        <f t="shared" si="182"/>
        <v>404.34</v>
      </c>
      <c r="Z329" s="93">
        <f t="shared" ref="Z329:Z332" si="193">ROUND((S329*M329)+X329,0)</f>
        <v>84</v>
      </c>
      <c r="AA329" s="94">
        <f t="shared" si="183"/>
        <v>1476.7199999999998</v>
      </c>
      <c r="AB329" s="97">
        <f>ROUND((S329*$AB$4)+Z329,0)</f>
        <v>103</v>
      </c>
      <c r="AC329" s="98">
        <f t="shared" si="184"/>
        <v>1810.7399999999998</v>
      </c>
      <c r="AD329" s="77" t="s">
        <v>3</v>
      </c>
      <c r="AE329" s="54">
        <v>1810.7399999999998</v>
      </c>
      <c r="AF329" s="17"/>
    </row>
    <row r="330" spans="1:32" ht="16.899999999999999" customHeight="1" x14ac:dyDescent="0.3">
      <c r="A330" s="73" t="s">
        <v>7</v>
      </c>
      <c r="B330" s="74" t="s">
        <v>5371</v>
      </c>
      <c r="C330" s="48" t="s">
        <v>1154</v>
      </c>
      <c r="D330" s="48">
        <v>1</v>
      </c>
      <c r="E330" s="48">
        <v>2834</v>
      </c>
      <c r="F330" s="48" t="s">
        <v>6126</v>
      </c>
      <c r="G330" s="48">
        <v>2</v>
      </c>
      <c r="H330" s="75">
        <f t="shared" si="185"/>
        <v>-0.5</v>
      </c>
      <c r="I330" s="74">
        <v>30</v>
      </c>
      <c r="J330" s="74">
        <v>60</v>
      </c>
      <c r="K330" s="48">
        <f>I330</f>
        <v>30</v>
      </c>
      <c r="L330" s="48"/>
      <c r="M330" s="48">
        <f t="shared" si="181"/>
        <v>30</v>
      </c>
      <c r="N330" s="48">
        <v>16420</v>
      </c>
      <c r="O330" s="56">
        <v>0.49764000000000003</v>
      </c>
      <c r="P330" s="48" t="str">
        <f t="shared" si="190"/>
        <v>5160C SL</v>
      </c>
      <c r="Q330" s="76" t="s">
        <v>6187</v>
      </c>
      <c r="R330" s="76" t="s">
        <v>6187</v>
      </c>
      <c r="S330" s="49">
        <f t="shared" si="186"/>
        <v>0</v>
      </c>
      <c r="T330" s="49">
        <f t="shared" si="191"/>
        <v>0</v>
      </c>
      <c r="U330" s="49">
        <v>151.73076923076923</v>
      </c>
      <c r="V330" s="49">
        <f t="shared" si="192"/>
        <v>151.73076923076923</v>
      </c>
      <c r="W330" s="49">
        <f>S330*M330</f>
        <v>0</v>
      </c>
      <c r="X330" s="90">
        <f>ROUNDUP(S330*$X$4,0)</f>
        <v>0</v>
      </c>
      <c r="Y330" s="91">
        <f t="shared" si="182"/>
        <v>0</v>
      </c>
      <c r="Z330" s="93">
        <f t="shared" si="193"/>
        <v>0</v>
      </c>
      <c r="AA330" s="94">
        <f t="shared" si="183"/>
        <v>0</v>
      </c>
      <c r="AB330" s="97">
        <f>ROUND((S330*$AB$4)+Z330,0)</f>
        <v>0</v>
      </c>
      <c r="AC330" s="98">
        <f t="shared" si="184"/>
        <v>0</v>
      </c>
      <c r="AD330" s="77" t="s">
        <v>3</v>
      </c>
      <c r="AE330" s="54">
        <v>0</v>
      </c>
      <c r="AF330" s="17"/>
    </row>
    <row r="331" spans="1:32" ht="16.899999999999999" customHeight="1" x14ac:dyDescent="0.3">
      <c r="A331" s="73" t="s">
        <v>7</v>
      </c>
      <c r="B331" s="74" t="s">
        <v>1524</v>
      </c>
      <c r="C331" s="48" t="s">
        <v>40</v>
      </c>
      <c r="D331" s="48">
        <v>1000</v>
      </c>
      <c r="E331" s="48">
        <v>621</v>
      </c>
      <c r="F331" s="48" t="s">
        <v>6128</v>
      </c>
      <c r="G331" s="48" t="s">
        <v>112</v>
      </c>
      <c r="H331" s="75">
        <f t="shared" si="185"/>
        <v>-0.25925925925925924</v>
      </c>
      <c r="I331" s="74">
        <v>20</v>
      </c>
      <c r="J331" s="74">
        <v>27</v>
      </c>
      <c r="K331" s="48">
        <f>I331</f>
        <v>20</v>
      </c>
      <c r="L331" s="48">
        <f>$L$3</f>
        <v>-4</v>
      </c>
      <c r="M331" s="48">
        <f t="shared" si="181"/>
        <v>16</v>
      </c>
      <c r="N331" s="48">
        <v>79</v>
      </c>
      <c r="O331" s="56">
        <v>33.83</v>
      </c>
      <c r="P331" s="48" t="str">
        <f t="shared" si="190"/>
        <v>3055 BL</v>
      </c>
      <c r="Q331" s="76">
        <v>147</v>
      </c>
      <c r="R331" s="76">
        <v>711</v>
      </c>
      <c r="S331" s="49">
        <f t="shared" si="186"/>
        <v>2.4034615384615385</v>
      </c>
      <c r="T331" s="49">
        <f t="shared" si="191"/>
        <v>2403.4615384615386</v>
      </c>
      <c r="U331" s="49">
        <v>2837.4230769230771</v>
      </c>
      <c r="V331" s="49">
        <f t="shared" si="192"/>
        <v>2.837423076923077</v>
      </c>
      <c r="W331" s="49">
        <f>S331*M331</f>
        <v>38.455384615384617</v>
      </c>
      <c r="X331" s="90">
        <f>ROUND(S331*$X$3,0)</f>
        <v>14</v>
      </c>
      <c r="Y331" s="91">
        <f t="shared" si="182"/>
        <v>473.62</v>
      </c>
      <c r="Z331" s="93">
        <f t="shared" si="193"/>
        <v>52</v>
      </c>
      <c r="AA331" s="94">
        <f t="shared" si="183"/>
        <v>1759.1599999999999</v>
      </c>
      <c r="AB331" s="97">
        <f>ROUND((S331*$AB$4)+Z331,0)</f>
        <v>64</v>
      </c>
      <c r="AC331" s="98">
        <f t="shared" si="184"/>
        <v>2165.12</v>
      </c>
      <c r="AD331" s="77" t="s">
        <v>3</v>
      </c>
      <c r="AE331" s="54">
        <v>2165.12</v>
      </c>
      <c r="AF331" s="17"/>
    </row>
    <row r="332" spans="1:32" ht="16.899999999999999" customHeight="1" x14ac:dyDescent="0.3">
      <c r="A332" s="73" t="s">
        <v>7</v>
      </c>
      <c r="B332" s="74" t="s">
        <v>3812</v>
      </c>
      <c r="C332" s="48" t="s">
        <v>10</v>
      </c>
      <c r="D332" s="48">
        <v>1</v>
      </c>
      <c r="E332" s="48">
        <v>2834</v>
      </c>
      <c r="F332" s="48" t="s">
        <v>6126</v>
      </c>
      <c r="G332" s="48">
        <v>2</v>
      </c>
      <c r="H332" s="75">
        <f t="shared" si="185"/>
        <v>-0.6875</v>
      </c>
      <c r="I332" s="74">
        <v>50</v>
      </c>
      <c r="J332" s="74">
        <v>160</v>
      </c>
      <c r="K332" s="48">
        <f>I332</f>
        <v>50</v>
      </c>
      <c r="L332" s="48"/>
      <c r="M332" s="48">
        <f t="shared" si="181"/>
        <v>50</v>
      </c>
      <c r="N332" s="48">
        <v>3206</v>
      </c>
      <c r="O332" s="56">
        <v>0.68501000000000001</v>
      </c>
      <c r="P332" s="48" t="str">
        <f t="shared" si="190"/>
        <v>1219/37C SL</v>
      </c>
      <c r="Q332" s="76" t="s">
        <v>6187</v>
      </c>
      <c r="R332" s="76" t="s">
        <v>6187</v>
      </c>
      <c r="S332" s="49">
        <f t="shared" si="186"/>
        <v>0</v>
      </c>
      <c r="T332" s="49">
        <f t="shared" si="191"/>
        <v>0</v>
      </c>
      <c r="U332" s="49">
        <v>36.384615384615387</v>
      </c>
      <c r="V332" s="49">
        <f t="shared" si="192"/>
        <v>36.384615384615387</v>
      </c>
      <c r="W332" s="49">
        <f>S332*M332</f>
        <v>0</v>
      </c>
      <c r="X332" s="90">
        <f>ROUNDUP(S332*$X$4,0)</f>
        <v>0</v>
      </c>
      <c r="Y332" s="91">
        <f t="shared" si="182"/>
        <v>0</v>
      </c>
      <c r="Z332" s="93">
        <f t="shared" si="193"/>
        <v>0</v>
      </c>
      <c r="AA332" s="94">
        <f t="shared" si="183"/>
        <v>0</v>
      </c>
      <c r="AB332" s="97">
        <f>ROUND((S332*$AB$4)+Z332,0)</f>
        <v>0</v>
      </c>
      <c r="AC332" s="98">
        <f t="shared" si="184"/>
        <v>0</v>
      </c>
      <c r="AD332" s="77" t="s">
        <v>3</v>
      </c>
      <c r="AE332" s="54">
        <v>0</v>
      </c>
      <c r="AF332" s="17"/>
    </row>
    <row r="333" spans="1:32" ht="16.899999999999999" customHeight="1" x14ac:dyDescent="0.3">
      <c r="A333" s="73" t="s">
        <v>35</v>
      </c>
      <c r="B333" s="74" t="s">
        <v>2774</v>
      </c>
      <c r="C333" s="48" t="s">
        <v>464</v>
      </c>
      <c r="D333" s="48">
        <v>1</v>
      </c>
      <c r="E333" s="48">
        <v>4013</v>
      </c>
      <c r="F333" s="48" t="s">
        <v>6180</v>
      </c>
      <c r="G333" s="48" t="s">
        <v>112</v>
      </c>
      <c r="H333" s="75">
        <f t="shared" si="185"/>
        <v>0.55000000000000004</v>
      </c>
      <c r="I333" s="74">
        <v>93</v>
      </c>
      <c r="J333" s="74">
        <v>60</v>
      </c>
      <c r="K333" s="48">
        <f>J333</f>
        <v>60</v>
      </c>
      <c r="L333" s="48">
        <f>$L$3</f>
        <v>-4</v>
      </c>
      <c r="M333" s="48">
        <f t="shared" si="181"/>
        <v>56</v>
      </c>
      <c r="N333" s="48">
        <v>19914</v>
      </c>
      <c r="O333" s="56">
        <v>0.11</v>
      </c>
      <c r="P333" s="48" t="str">
        <f t="shared" si="190"/>
        <v>5854 SL</v>
      </c>
      <c r="Q333" s="76" t="s">
        <v>6187</v>
      </c>
      <c r="R333" s="76" t="s">
        <v>6187</v>
      </c>
      <c r="S333" s="49">
        <f t="shared" si="186"/>
        <v>0</v>
      </c>
      <c r="T333" s="49">
        <f t="shared" si="191"/>
        <v>0</v>
      </c>
      <c r="U333" s="49">
        <v>75.42307692307692</v>
      </c>
      <c r="V333" s="49">
        <f t="shared" si="192"/>
        <v>75.42307692307692</v>
      </c>
      <c r="W333" s="49">
        <f>S333*M333</f>
        <v>0</v>
      </c>
      <c r="X333" s="90">
        <f>ROUND(V333*$X$4,0)</f>
        <v>377</v>
      </c>
      <c r="Y333" s="91">
        <f t="shared" si="182"/>
        <v>41.47</v>
      </c>
      <c r="Z333" s="93">
        <f>ROUND((V333*M333)+X333,0)</f>
        <v>4601</v>
      </c>
      <c r="AA333" s="94">
        <f t="shared" si="183"/>
        <v>506.11</v>
      </c>
      <c r="AB333" s="97">
        <f>ROUND((V333*$AB$4)+Z333,0)</f>
        <v>4978</v>
      </c>
      <c r="AC333" s="98">
        <f t="shared" si="184"/>
        <v>547.58000000000004</v>
      </c>
      <c r="AD333" s="77" t="s">
        <v>5889</v>
      </c>
      <c r="AE333" s="54">
        <v>547.58000000000004</v>
      </c>
      <c r="AF333" s="17"/>
    </row>
    <row r="334" spans="1:32" ht="16.899999999999999" customHeight="1" x14ac:dyDescent="0.3">
      <c r="A334" s="73" t="s">
        <v>7</v>
      </c>
      <c r="B334" s="80" t="s">
        <v>5985</v>
      </c>
      <c r="C334" s="48" t="s">
        <v>5921</v>
      </c>
      <c r="D334" s="49">
        <v>1</v>
      </c>
      <c r="E334" s="49">
        <v>4003</v>
      </c>
      <c r="F334" s="48" t="s">
        <v>5909</v>
      </c>
      <c r="G334" s="48" t="s">
        <v>112</v>
      </c>
      <c r="H334" s="75">
        <f t="shared" si="185"/>
        <v>0</v>
      </c>
      <c r="I334" s="74">
        <v>59</v>
      </c>
      <c r="J334" s="74">
        <v>59</v>
      </c>
      <c r="K334" s="48">
        <f>I334</f>
        <v>59</v>
      </c>
      <c r="L334" s="48">
        <f>$L$3</f>
        <v>-4</v>
      </c>
      <c r="M334" s="49">
        <f t="shared" si="181"/>
        <v>55</v>
      </c>
      <c r="N334" s="48">
        <v>2730</v>
      </c>
      <c r="O334" s="56">
        <v>0.50095999999999996</v>
      </c>
      <c r="P334" s="48" t="str">
        <f t="shared" si="190"/>
        <v>78320 SL</v>
      </c>
      <c r="Q334" s="76">
        <v>2000</v>
      </c>
      <c r="R334" s="76">
        <v>4919</v>
      </c>
      <c r="S334" s="49">
        <f t="shared" si="186"/>
        <v>27.214230769230767</v>
      </c>
      <c r="T334" s="49">
        <f t="shared" si="191"/>
        <v>27.214230769230767</v>
      </c>
      <c r="U334" s="49">
        <v>116.67576923076923</v>
      </c>
      <c r="V334" s="49">
        <f t="shared" si="192"/>
        <v>116.67576923076923</v>
      </c>
      <c r="W334" s="49">
        <f t="shared" ref="W334:W339" si="194">S334*M334</f>
        <v>1496.7826923076923</v>
      </c>
      <c r="X334" s="90">
        <f>ROUND(V334*$X$4,0)</f>
        <v>583</v>
      </c>
      <c r="Y334" s="91">
        <f t="shared" si="182"/>
        <v>292.05967999999996</v>
      </c>
      <c r="Z334" s="93">
        <f>ROUND((V334*M334)+X334,0)</f>
        <v>7000</v>
      </c>
      <c r="AA334" s="94">
        <f t="shared" si="183"/>
        <v>3506.72</v>
      </c>
      <c r="AB334" s="97">
        <f>ROUND((V334*$AB$4)+Z334,0)</f>
        <v>7583</v>
      </c>
      <c r="AC334" s="98">
        <f t="shared" si="184"/>
        <v>3798.7796799999996</v>
      </c>
      <c r="AD334" s="77" t="s">
        <v>5889</v>
      </c>
      <c r="AE334" s="54">
        <v>3798.7796799999996</v>
      </c>
      <c r="AF334" s="17"/>
    </row>
    <row r="335" spans="1:32" ht="16.899999999999999" customHeight="1" x14ac:dyDescent="0.3">
      <c r="A335" s="73" t="s">
        <v>7</v>
      </c>
      <c r="B335" s="74" t="s">
        <v>4436</v>
      </c>
      <c r="C335" s="48" t="s">
        <v>1370</v>
      </c>
      <c r="D335" s="48">
        <v>1000</v>
      </c>
      <c r="E335" s="48">
        <v>2834</v>
      </c>
      <c r="F335" s="48" t="s">
        <v>6126</v>
      </c>
      <c r="G335" s="48">
        <v>2</v>
      </c>
      <c r="H335" s="75">
        <f t="shared" si="185"/>
        <v>0</v>
      </c>
      <c r="I335" s="74">
        <v>50</v>
      </c>
      <c r="J335" s="74">
        <f>I335</f>
        <v>50</v>
      </c>
      <c r="K335" s="48">
        <f>I335</f>
        <v>50</v>
      </c>
      <c r="L335" s="48"/>
      <c r="M335" s="48">
        <f t="shared" si="181"/>
        <v>50</v>
      </c>
      <c r="N335" s="48">
        <v>0</v>
      </c>
      <c r="O335" s="56">
        <v>750.30529000000001</v>
      </c>
      <c r="P335" s="48" t="str">
        <f t="shared" si="190"/>
        <v>65405 SL</v>
      </c>
      <c r="Q335" s="76">
        <v>0</v>
      </c>
      <c r="R335" s="76">
        <v>2</v>
      </c>
      <c r="S335" s="49">
        <f t="shared" si="186"/>
        <v>2.3076923076923079E-3</v>
      </c>
      <c r="T335" s="49">
        <f t="shared" si="191"/>
        <v>2.3076923076923079</v>
      </c>
      <c r="U335" s="49">
        <v>9.1538461538461533</v>
      </c>
      <c r="V335" s="49">
        <f t="shared" si="192"/>
        <v>9.153846153846153E-3</v>
      </c>
      <c r="W335" s="49">
        <f t="shared" si="194"/>
        <v>0.11538461538461539</v>
      </c>
      <c r="X335" s="90">
        <f>ROUNDUP(S335*$X$4,0)</f>
        <v>1</v>
      </c>
      <c r="Y335" s="91">
        <f t="shared" si="182"/>
        <v>750.30529000000001</v>
      </c>
      <c r="Z335" s="93">
        <f t="shared" ref="Z335:Z346" si="195">ROUND((S335*M335)+X335,0)</f>
        <v>1</v>
      </c>
      <c r="AA335" s="94">
        <f t="shared" si="183"/>
        <v>750.30529000000001</v>
      </c>
      <c r="AB335" s="97">
        <f t="shared" ref="AB335:AB341" si="196">ROUND((S335*$AB$4)+Z335,0)</f>
        <v>1</v>
      </c>
      <c r="AC335" s="98">
        <f t="shared" si="184"/>
        <v>750.30529000000001</v>
      </c>
      <c r="AD335" s="77" t="s">
        <v>3</v>
      </c>
      <c r="AE335" s="54">
        <v>750.30529000000001</v>
      </c>
      <c r="AF335" s="17"/>
    </row>
    <row r="336" spans="1:32" ht="16.899999999999999" customHeight="1" x14ac:dyDescent="0.3">
      <c r="A336" s="73" t="s">
        <v>7</v>
      </c>
      <c r="B336" s="74" t="s">
        <v>2327</v>
      </c>
      <c r="C336" s="48" t="s">
        <v>1797</v>
      </c>
      <c r="D336" s="48">
        <v>1000</v>
      </c>
      <c r="E336" s="48">
        <v>7880</v>
      </c>
      <c r="F336" s="48" t="s">
        <v>5908</v>
      </c>
      <c r="G336" s="48" t="s">
        <v>122</v>
      </c>
      <c r="H336" s="75">
        <f t="shared" si="185"/>
        <v>0.55555555555555558</v>
      </c>
      <c r="I336" s="74">
        <v>140</v>
      </c>
      <c r="J336" s="74">
        <v>90</v>
      </c>
      <c r="K336" s="48">
        <f>J336</f>
        <v>90</v>
      </c>
      <c r="L336" s="48">
        <f>$L$3</f>
        <v>-4</v>
      </c>
      <c r="M336" s="48">
        <f t="shared" si="181"/>
        <v>86</v>
      </c>
      <c r="N336" s="48">
        <v>21</v>
      </c>
      <c r="O336" s="56">
        <v>84.528570000000002</v>
      </c>
      <c r="P336" s="48" t="str">
        <f t="shared" si="190"/>
        <v>F221V1/16 BK</v>
      </c>
      <c r="Q336" s="76">
        <v>6</v>
      </c>
      <c r="R336" s="76">
        <v>32</v>
      </c>
      <c r="S336" s="49">
        <f t="shared" si="186"/>
        <v>0.10153846153846155</v>
      </c>
      <c r="T336" s="49">
        <f t="shared" si="191"/>
        <v>101.53846153846155</v>
      </c>
      <c r="U336" s="49">
        <v>1810.2746153846156</v>
      </c>
      <c r="V336" s="49">
        <f t="shared" si="192"/>
        <v>1.8102746153846156</v>
      </c>
      <c r="W336" s="49">
        <f t="shared" si="194"/>
        <v>8.7323076923076925</v>
      </c>
      <c r="X336" s="90">
        <f>ROUND(S336*$X$4,0)</f>
        <v>1</v>
      </c>
      <c r="Y336" s="91">
        <f t="shared" si="182"/>
        <v>84.528570000000002</v>
      </c>
      <c r="Z336" s="93">
        <f t="shared" si="195"/>
        <v>10</v>
      </c>
      <c r="AA336" s="94">
        <f t="shared" si="183"/>
        <v>845.28570000000002</v>
      </c>
      <c r="AB336" s="97">
        <f t="shared" si="196"/>
        <v>11</v>
      </c>
      <c r="AC336" s="98">
        <f t="shared" si="184"/>
        <v>929.81427000000008</v>
      </c>
      <c r="AD336" s="77" t="s">
        <v>3</v>
      </c>
      <c r="AE336" s="54">
        <v>929.81427000000008</v>
      </c>
      <c r="AF336" s="17"/>
    </row>
    <row r="337" spans="1:32" ht="16.899999999999999" customHeight="1" x14ac:dyDescent="0.3">
      <c r="A337" s="73" t="s">
        <v>7</v>
      </c>
      <c r="B337" s="74" t="s">
        <v>3722</v>
      </c>
      <c r="C337" s="48" t="s">
        <v>34</v>
      </c>
      <c r="D337" s="48">
        <v>500</v>
      </c>
      <c r="E337" s="48">
        <v>3001</v>
      </c>
      <c r="F337" s="48" t="s">
        <v>6123</v>
      </c>
      <c r="G337" s="48" t="s">
        <v>3680</v>
      </c>
      <c r="H337" s="75">
        <f t="shared" si="185"/>
        <v>0</v>
      </c>
      <c r="I337" s="74">
        <v>24</v>
      </c>
      <c r="J337" s="74">
        <v>24</v>
      </c>
      <c r="K337" s="48">
        <f>I337</f>
        <v>24</v>
      </c>
      <c r="L337" s="48">
        <f>$L$3</f>
        <v>-4</v>
      </c>
      <c r="M337" s="48">
        <f t="shared" si="181"/>
        <v>20</v>
      </c>
      <c r="N337" s="48">
        <v>18</v>
      </c>
      <c r="O337" s="56">
        <v>80</v>
      </c>
      <c r="P337" s="48" t="str">
        <f t="shared" si="190"/>
        <v>G1203/4 BK</v>
      </c>
      <c r="Q337" s="76">
        <v>44</v>
      </c>
      <c r="R337" s="76">
        <v>72</v>
      </c>
      <c r="S337" s="49">
        <f t="shared" si="186"/>
        <v>0.55692307692307697</v>
      </c>
      <c r="T337" s="49">
        <f t="shared" si="191"/>
        <v>278.46153846153851</v>
      </c>
      <c r="U337" s="49">
        <v>332.00000000000006</v>
      </c>
      <c r="V337" s="49">
        <f t="shared" si="192"/>
        <v>0.66400000000000015</v>
      </c>
      <c r="W337" s="49">
        <f t="shared" si="194"/>
        <v>11.13846153846154</v>
      </c>
      <c r="X337" s="90">
        <f>ROUND(S337*$X$3,0)</f>
        <v>3</v>
      </c>
      <c r="Y337" s="91">
        <f t="shared" si="182"/>
        <v>240</v>
      </c>
      <c r="Z337" s="93">
        <f t="shared" si="195"/>
        <v>14</v>
      </c>
      <c r="AA337" s="94">
        <f t="shared" si="183"/>
        <v>1120</v>
      </c>
      <c r="AB337" s="97">
        <f t="shared" si="196"/>
        <v>17</v>
      </c>
      <c r="AC337" s="98">
        <f t="shared" si="184"/>
        <v>1360</v>
      </c>
      <c r="AD337" s="77" t="s">
        <v>3</v>
      </c>
      <c r="AE337" s="54">
        <v>1360</v>
      </c>
      <c r="AF337" s="17"/>
    </row>
    <row r="338" spans="1:32" ht="16.899999999999999" customHeight="1" x14ac:dyDescent="0.3">
      <c r="A338" s="73" t="s">
        <v>7</v>
      </c>
      <c r="B338" s="74" t="s">
        <v>3756</v>
      </c>
      <c r="C338" s="48" t="s">
        <v>10</v>
      </c>
      <c r="D338" s="48">
        <v>1000</v>
      </c>
      <c r="E338" s="48">
        <v>621</v>
      </c>
      <c r="F338" s="48" t="s">
        <v>6128</v>
      </c>
      <c r="G338" s="48" t="s">
        <v>35</v>
      </c>
      <c r="H338" s="75">
        <f t="shared" si="185"/>
        <v>-0.52054794520547942</v>
      </c>
      <c r="I338" s="74">
        <v>35</v>
      </c>
      <c r="J338" s="74">
        <v>73</v>
      </c>
      <c r="K338" s="48">
        <f>I338</f>
        <v>35</v>
      </c>
      <c r="L338" s="48">
        <v>-4</v>
      </c>
      <c r="M338" s="48">
        <f t="shared" si="181"/>
        <v>31</v>
      </c>
      <c r="N338" s="48">
        <v>17</v>
      </c>
      <c r="O338" s="56">
        <v>270.8</v>
      </c>
      <c r="P338" s="48" t="str">
        <f t="shared" si="190"/>
        <v>6374 SL</v>
      </c>
      <c r="Q338" s="76">
        <v>6</v>
      </c>
      <c r="R338" s="76">
        <v>155</v>
      </c>
      <c r="S338" s="49">
        <f t="shared" si="186"/>
        <v>0.24346153846153845</v>
      </c>
      <c r="T338" s="49">
        <f t="shared" si="191"/>
        <v>243.46153846153845</v>
      </c>
      <c r="U338" s="49">
        <v>283.38461538461542</v>
      </c>
      <c r="V338" s="49">
        <f t="shared" si="192"/>
        <v>0.2833846153846154</v>
      </c>
      <c r="W338" s="49">
        <f t="shared" si="194"/>
        <v>7.5473076923076921</v>
      </c>
      <c r="X338" s="90">
        <f>ROUND(S338*$X$4,0)</f>
        <v>1</v>
      </c>
      <c r="Y338" s="91">
        <f t="shared" si="182"/>
        <v>270.8</v>
      </c>
      <c r="Z338" s="93">
        <f t="shared" si="195"/>
        <v>9</v>
      </c>
      <c r="AA338" s="94">
        <f t="shared" si="183"/>
        <v>2437.2000000000003</v>
      </c>
      <c r="AB338" s="97">
        <f t="shared" si="196"/>
        <v>10</v>
      </c>
      <c r="AC338" s="98">
        <f t="shared" si="184"/>
        <v>2708</v>
      </c>
      <c r="AD338" s="77" t="s">
        <v>3</v>
      </c>
      <c r="AE338" s="54">
        <v>2708</v>
      </c>
      <c r="AF338" s="17"/>
    </row>
    <row r="339" spans="1:32" ht="16.899999999999999" customHeight="1" x14ac:dyDescent="0.3">
      <c r="A339" s="73" t="s">
        <v>7</v>
      </c>
      <c r="B339" s="74" t="s">
        <v>3019</v>
      </c>
      <c r="C339" s="48" t="s">
        <v>1797</v>
      </c>
      <c r="D339" s="48">
        <v>100</v>
      </c>
      <c r="E339" s="48">
        <v>7880</v>
      </c>
      <c r="F339" s="48" t="s">
        <v>5908</v>
      </c>
      <c r="G339" s="48" t="s">
        <v>122</v>
      </c>
      <c r="H339" s="75">
        <f t="shared" si="185"/>
        <v>0.5730337078651685</v>
      </c>
      <c r="I339" s="74">
        <v>140</v>
      </c>
      <c r="J339" s="74">
        <v>89</v>
      </c>
      <c r="K339" s="48">
        <f>J339</f>
        <v>89</v>
      </c>
      <c r="L339" s="48">
        <f>$L$3</f>
        <v>-4</v>
      </c>
      <c r="M339" s="48">
        <f t="shared" si="181"/>
        <v>85</v>
      </c>
      <c r="N339" s="48">
        <v>479</v>
      </c>
      <c r="O339" s="56">
        <v>16.571429999999999</v>
      </c>
      <c r="P339" s="48" t="str">
        <f t="shared" si="190"/>
        <v>F2213/8 BK</v>
      </c>
      <c r="Q339" s="76">
        <v>218</v>
      </c>
      <c r="R339" s="76">
        <v>565</v>
      </c>
      <c r="S339" s="49">
        <f t="shared" si="186"/>
        <v>2.9996153846153844</v>
      </c>
      <c r="T339" s="49">
        <f t="shared" si="191"/>
        <v>299.96153846153845</v>
      </c>
      <c r="U339" s="49">
        <v>680.74322307692307</v>
      </c>
      <c r="V339" s="49">
        <f t="shared" si="192"/>
        <v>6.8074322307692308</v>
      </c>
      <c r="W339" s="49">
        <f t="shared" si="194"/>
        <v>254.96730769230766</v>
      </c>
      <c r="X339" s="90">
        <f>ROUND(S339*$X$4,0)</f>
        <v>15</v>
      </c>
      <c r="Y339" s="91">
        <f t="shared" si="182"/>
        <v>248.57145</v>
      </c>
      <c r="Z339" s="93">
        <f t="shared" si="195"/>
        <v>270</v>
      </c>
      <c r="AA339" s="94">
        <f t="shared" si="183"/>
        <v>4474.2861000000003</v>
      </c>
      <c r="AB339" s="97">
        <f t="shared" si="196"/>
        <v>285</v>
      </c>
      <c r="AC339" s="98">
        <f t="shared" si="184"/>
        <v>4722.8575499999997</v>
      </c>
      <c r="AD339" s="77" t="s">
        <v>3</v>
      </c>
      <c r="AE339" s="54">
        <v>4722.8575499999997</v>
      </c>
      <c r="AF339" s="17"/>
    </row>
    <row r="340" spans="1:32" ht="16.899999999999999" customHeight="1" x14ac:dyDescent="0.3">
      <c r="A340" s="73" t="s">
        <v>35</v>
      </c>
      <c r="B340" s="74" t="s">
        <v>3519</v>
      </c>
      <c r="C340" s="48" t="s">
        <v>10</v>
      </c>
      <c r="D340" s="48">
        <v>1</v>
      </c>
      <c r="E340" s="48">
        <v>2834</v>
      </c>
      <c r="F340" s="48" t="s">
        <v>6126</v>
      </c>
      <c r="G340" s="48">
        <v>2</v>
      </c>
      <c r="H340" s="75">
        <f t="shared" si="185"/>
        <v>-0.16666666666666666</v>
      </c>
      <c r="I340" s="74">
        <v>25</v>
      </c>
      <c r="J340" s="74">
        <v>30</v>
      </c>
      <c r="K340" s="48">
        <f>I340</f>
        <v>25</v>
      </c>
      <c r="L340" s="48"/>
      <c r="M340" s="48">
        <f t="shared" si="181"/>
        <v>25</v>
      </c>
      <c r="N340" s="48">
        <v>12241</v>
      </c>
      <c r="O340" s="56">
        <v>0.16031000000000001</v>
      </c>
      <c r="P340" s="48" t="str">
        <f t="shared" si="190"/>
        <v>6328 SL</v>
      </c>
      <c r="Q340" s="76" t="s">
        <v>6187</v>
      </c>
      <c r="R340" s="76" t="s">
        <v>6187</v>
      </c>
      <c r="S340" s="49">
        <f t="shared" si="186"/>
        <v>0</v>
      </c>
      <c r="T340" s="49">
        <f t="shared" si="191"/>
        <v>0</v>
      </c>
      <c r="U340" s="49">
        <v>364.42307692307685</v>
      </c>
      <c r="V340" s="49">
        <f t="shared" si="192"/>
        <v>364.42307692307685</v>
      </c>
      <c r="W340" s="49">
        <f>V340*M340</f>
        <v>9110.576923076922</v>
      </c>
      <c r="X340" s="90">
        <f>ROUNDUP(S340*$X$4,0)</f>
        <v>0</v>
      </c>
      <c r="Y340" s="91">
        <f t="shared" si="182"/>
        <v>0</v>
      </c>
      <c r="Z340" s="93">
        <f t="shared" si="195"/>
        <v>0</v>
      </c>
      <c r="AA340" s="94">
        <f t="shared" si="183"/>
        <v>0</v>
      </c>
      <c r="AB340" s="97">
        <f t="shared" si="196"/>
        <v>0</v>
      </c>
      <c r="AC340" s="98">
        <f t="shared" si="184"/>
        <v>0</v>
      </c>
      <c r="AD340" s="77" t="s">
        <v>3</v>
      </c>
      <c r="AE340" s="54">
        <v>0</v>
      </c>
      <c r="AF340" s="17"/>
    </row>
    <row r="341" spans="1:32" ht="16.899999999999999" customHeight="1" x14ac:dyDescent="0.3">
      <c r="A341" s="73" t="s">
        <v>7</v>
      </c>
      <c r="B341" s="74" t="s">
        <v>3961</v>
      </c>
      <c r="C341" s="48" t="s">
        <v>34</v>
      </c>
      <c r="D341" s="48">
        <v>250</v>
      </c>
      <c r="E341" s="48">
        <v>4350</v>
      </c>
      <c r="F341" s="48" t="s">
        <v>6122</v>
      </c>
      <c r="G341" s="48" t="s">
        <v>122</v>
      </c>
      <c r="H341" s="75">
        <f t="shared" si="185"/>
        <v>0</v>
      </c>
      <c r="I341" s="74">
        <v>84</v>
      </c>
      <c r="J341" s="74">
        <v>84</v>
      </c>
      <c r="K341" s="48">
        <f>I341</f>
        <v>84</v>
      </c>
      <c r="L341" s="48">
        <f>$L$3</f>
        <v>-4</v>
      </c>
      <c r="M341" s="48">
        <f t="shared" si="181"/>
        <v>80</v>
      </c>
      <c r="N341" s="48">
        <v>613</v>
      </c>
      <c r="O341" s="56">
        <v>17.40963</v>
      </c>
      <c r="P341" s="48" t="str">
        <f t="shared" si="190"/>
        <v>P1053 BK</v>
      </c>
      <c r="Q341" s="76">
        <v>316</v>
      </c>
      <c r="R341" s="76">
        <v>1061</v>
      </c>
      <c r="S341" s="49">
        <f t="shared" si="186"/>
        <v>4.6273076923076912</v>
      </c>
      <c r="T341" s="49">
        <f t="shared" si="191"/>
        <v>1156.8269230769229</v>
      </c>
      <c r="U341" s="49">
        <v>1193.0192307692305</v>
      </c>
      <c r="V341" s="49">
        <f t="shared" si="192"/>
        <v>4.7720769230769218</v>
      </c>
      <c r="W341" s="49">
        <f>S341*M341</f>
        <v>370.18461538461531</v>
      </c>
      <c r="X341" s="90">
        <f>ROUND(S341*$X$4,0)</f>
        <v>23</v>
      </c>
      <c r="Y341" s="91">
        <f t="shared" si="182"/>
        <v>400.42149000000001</v>
      </c>
      <c r="Z341" s="93">
        <f t="shared" si="195"/>
        <v>393</v>
      </c>
      <c r="AA341" s="94">
        <f t="shared" si="183"/>
        <v>6841.98459</v>
      </c>
      <c r="AB341" s="97">
        <f t="shared" si="196"/>
        <v>416</v>
      </c>
      <c r="AC341" s="98">
        <f t="shared" si="184"/>
        <v>7242.4060799999997</v>
      </c>
      <c r="AD341" s="77" t="s">
        <v>3</v>
      </c>
      <c r="AE341" s="54">
        <v>7242.4060799999997</v>
      </c>
      <c r="AF341" s="17"/>
    </row>
    <row r="342" spans="1:32" ht="16.899999999999999" customHeight="1" x14ac:dyDescent="0.3">
      <c r="A342" s="73" t="s">
        <v>7</v>
      </c>
      <c r="B342" s="74" t="s">
        <v>431</v>
      </c>
      <c r="C342" s="48" t="s">
        <v>10</v>
      </c>
      <c r="D342" s="48">
        <v>1000</v>
      </c>
      <c r="E342" s="48">
        <v>2834</v>
      </c>
      <c r="F342" s="48" t="s">
        <v>6126</v>
      </c>
      <c r="G342" s="48">
        <v>2</v>
      </c>
      <c r="H342" s="75">
        <f t="shared" si="185"/>
        <v>-0.62264150943396224</v>
      </c>
      <c r="I342" s="74">
        <v>20</v>
      </c>
      <c r="J342" s="74">
        <v>53</v>
      </c>
      <c r="K342" s="48">
        <f>I342</f>
        <v>20</v>
      </c>
      <c r="L342" s="48"/>
      <c r="M342" s="48">
        <f t="shared" si="181"/>
        <v>20</v>
      </c>
      <c r="N342" s="48">
        <v>161</v>
      </c>
      <c r="O342" s="56">
        <v>91.7</v>
      </c>
      <c r="P342" s="48" t="str">
        <f t="shared" si="190"/>
        <v>1897C SL</v>
      </c>
      <c r="Q342" s="76">
        <v>167</v>
      </c>
      <c r="R342" s="76">
        <v>667</v>
      </c>
      <c r="S342" s="49">
        <f t="shared" si="186"/>
        <v>2.5680769230769234</v>
      </c>
      <c r="T342" s="49">
        <f t="shared" si="191"/>
        <v>2568.0769230769233</v>
      </c>
      <c r="U342" s="49">
        <v>3094.5384615384619</v>
      </c>
      <c r="V342" s="49">
        <f t="shared" si="192"/>
        <v>3.0945384615384617</v>
      </c>
      <c r="W342" s="49">
        <f>S342*M342</f>
        <v>51.361538461538466</v>
      </c>
      <c r="X342" s="90">
        <f>ROUND(S342*$X$3,0)</f>
        <v>15</v>
      </c>
      <c r="Y342" s="91">
        <f t="shared" si="182"/>
        <v>1375.5</v>
      </c>
      <c r="Z342" s="93">
        <f t="shared" si="195"/>
        <v>66</v>
      </c>
      <c r="AA342" s="94">
        <f t="shared" si="183"/>
        <v>6052.2</v>
      </c>
      <c r="AB342" s="97">
        <f>ROUND((S342*$AB$2)+Z342,0)</f>
        <v>84</v>
      </c>
      <c r="AC342" s="98">
        <f t="shared" si="184"/>
        <v>7702.8</v>
      </c>
      <c r="AD342" s="77" t="s">
        <v>3</v>
      </c>
      <c r="AE342" s="54">
        <v>7702.8</v>
      </c>
      <c r="AF342" s="17"/>
    </row>
    <row r="343" spans="1:32" ht="16.899999999999999" customHeight="1" x14ac:dyDescent="0.3">
      <c r="A343" s="73" t="s">
        <v>7</v>
      </c>
      <c r="B343" s="74" t="s">
        <v>5601</v>
      </c>
      <c r="C343" s="48" t="s">
        <v>1797</v>
      </c>
      <c r="D343" s="48">
        <v>1.5</v>
      </c>
      <c r="E343" s="48">
        <v>7880</v>
      </c>
      <c r="F343" s="48" t="s">
        <v>5908</v>
      </c>
      <c r="G343" s="48" t="s">
        <v>122</v>
      </c>
      <c r="H343" s="75">
        <f t="shared" si="185"/>
        <v>0.5730337078651685</v>
      </c>
      <c r="I343" s="74">
        <v>140</v>
      </c>
      <c r="J343" s="74">
        <v>89</v>
      </c>
      <c r="K343" s="48">
        <f>J343</f>
        <v>89</v>
      </c>
      <c r="L343" s="48">
        <f>$L$3</f>
        <v>-4</v>
      </c>
      <c r="M343" s="48">
        <f t="shared" si="181"/>
        <v>85</v>
      </c>
      <c r="N343" s="48">
        <v>57</v>
      </c>
      <c r="O343" s="56">
        <v>25.8</v>
      </c>
      <c r="P343" s="48" t="str">
        <f t="shared" si="190"/>
        <v>F6212 BK</v>
      </c>
      <c r="Q343" s="76">
        <v>19</v>
      </c>
      <c r="R343" s="76">
        <v>149</v>
      </c>
      <c r="S343" s="49">
        <f t="shared" si="186"/>
        <v>0.37653846153846149</v>
      </c>
      <c r="T343" s="49">
        <f t="shared" si="191"/>
        <v>0.56480769230769223</v>
      </c>
      <c r="U343" s="49">
        <v>7.1798076923076923</v>
      </c>
      <c r="V343" s="49">
        <f t="shared" si="192"/>
        <v>4.7865384615384619</v>
      </c>
      <c r="W343" s="49">
        <f>S343*M343</f>
        <v>32.005769230769225</v>
      </c>
      <c r="X343" s="90">
        <f t="shared" ref="X343" si="197">ROUND(S343*$X$4,0)</f>
        <v>2</v>
      </c>
      <c r="Y343" s="91">
        <f t="shared" si="182"/>
        <v>51.6</v>
      </c>
      <c r="Z343" s="93">
        <f t="shared" si="195"/>
        <v>34</v>
      </c>
      <c r="AA343" s="94">
        <f t="shared" si="183"/>
        <v>877.2</v>
      </c>
      <c r="AB343" s="97">
        <f>ROUND((S343*$AB$4)+Z343,0)</f>
        <v>36</v>
      </c>
      <c r="AC343" s="98">
        <f t="shared" si="184"/>
        <v>928.80000000000007</v>
      </c>
      <c r="AD343" s="77" t="s">
        <v>3</v>
      </c>
      <c r="AE343" s="54">
        <v>928.80000000000007</v>
      </c>
      <c r="AF343" s="17"/>
    </row>
    <row r="344" spans="1:32" ht="16.899999999999999" customHeight="1" x14ac:dyDescent="0.3">
      <c r="A344" s="73" t="s">
        <v>7</v>
      </c>
      <c r="B344" s="74" t="s">
        <v>3872</v>
      </c>
      <c r="C344" s="48" t="s">
        <v>10</v>
      </c>
      <c r="D344" s="48">
        <v>1</v>
      </c>
      <c r="E344" s="48">
        <v>2834</v>
      </c>
      <c r="F344" s="48" t="s">
        <v>6126</v>
      </c>
      <c r="G344" s="48">
        <v>2</v>
      </c>
      <c r="H344" s="75">
        <f t="shared" si="185"/>
        <v>-0.25</v>
      </c>
      <c r="I344" s="74">
        <v>30</v>
      </c>
      <c r="J344" s="74">
        <v>40</v>
      </c>
      <c r="K344" s="48">
        <f>I344</f>
        <v>30</v>
      </c>
      <c r="L344" s="48"/>
      <c r="M344" s="48">
        <f t="shared" si="181"/>
        <v>30</v>
      </c>
      <c r="N344" s="48">
        <v>7826</v>
      </c>
      <c r="O344" s="56">
        <v>0.38913999999999999</v>
      </c>
      <c r="P344" s="48" t="str">
        <f t="shared" si="190"/>
        <v>2216C SL</v>
      </c>
      <c r="Q344" s="76" t="s">
        <v>6187</v>
      </c>
      <c r="R344" s="76" t="s">
        <v>6187</v>
      </c>
      <c r="S344" s="49">
        <f t="shared" si="186"/>
        <v>0</v>
      </c>
      <c r="T344" s="49">
        <f t="shared" si="191"/>
        <v>0</v>
      </c>
      <c r="U344" s="49">
        <v>111.92307692307692</v>
      </c>
      <c r="V344" s="49">
        <f t="shared" si="192"/>
        <v>111.92307692307692</v>
      </c>
      <c r="W344" s="49">
        <f>S344*M344</f>
        <v>0</v>
      </c>
      <c r="X344" s="90">
        <f t="shared" ref="X344:X345" si="198">ROUNDUP(S344*$X$4,0)</f>
        <v>0</v>
      </c>
      <c r="Y344" s="91">
        <f t="shared" si="182"/>
        <v>0</v>
      </c>
      <c r="Z344" s="93">
        <f t="shared" si="195"/>
        <v>0</v>
      </c>
      <c r="AA344" s="94">
        <f t="shared" si="183"/>
        <v>0</v>
      </c>
      <c r="AB344" s="97">
        <f>ROUND((S344*$AB$4)+Z344,0)</f>
        <v>0</v>
      </c>
      <c r="AC344" s="98">
        <f t="shared" si="184"/>
        <v>0</v>
      </c>
      <c r="AD344" s="77" t="s">
        <v>3</v>
      </c>
      <c r="AE344" s="54">
        <v>0</v>
      </c>
      <c r="AF344" s="17"/>
    </row>
    <row r="345" spans="1:32" ht="16.899999999999999" customHeight="1" x14ac:dyDescent="0.3">
      <c r="A345" s="73" t="s">
        <v>7</v>
      </c>
      <c r="B345" s="74" t="s">
        <v>4873</v>
      </c>
      <c r="C345" s="48" t="s">
        <v>1154</v>
      </c>
      <c r="D345" s="48">
        <v>1</v>
      </c>
      <c r="E345" s="48">
        <v>2834</v>
      </c>
      <c r="F345" s="48" t="s">
        <v>6126</v>
      </c>
      <c r="G345" s="48">
        <v>2</v>
      </c>
      <c r="H345" s="75">
        <f t="shared" si="185"/>
        <v>-0.59090909090909094</v>
      </c>
      <c r="I345" s="74">
        <v>45</v>
      </c>
      <c r="J345" s="74">
        <v>110</v>
      </c>
      <c r="K345" s="48">
        <f>I345</f>
        <v>45</v>
      </c>
      <c r="L345" s="48"/>
      <c r="M345" s="48">
        <f t="shared" si="181"/>
        <v>45</v>
      </c>
      <c r="N345" s="48">
        <v>11200</v>
      </c>
      <c r="O345" s="56">
        <v>0.48632999999999998</v>
      </c>
      <c r="P345" s="48" t="str">
        <f t="shared" si="190"/>
        <v>5110/15C SL</v>
      </c>
      <c r="Q345" s="76" t="s">
        <v>6187</v>
      </c>
      <c r="R345" s="76" t="s">
        <v>6187</v>
      </c>
      <c r="S345" s="49">
        <f t="shared" si="186"/>
        <v>0</v>
      </c>
      <c r="T345" s="49">
        <f t="shared" si="191"/>
        <v>0</v>
      </c>
      <c r="U345" s="49">
        <v>65.269230769230774</v>
      </c>
      <c r="V345" s="49">
        <f t="shared" si="192"/>
        <v>65.269230769230774</v>
      </c>
      <c r="W345" s="49">
        <f>V345*M345</f>
        <v>2937.1153846153848</v>
      </c>
      <c r="X345" s="90">
        <f t="shared" si="198"/>
        <v>0</v>
      </c>
      <c r="Y345" s="91">
        <f t="shared" si="182"/>
        <v>0</v>
      </c>
      <c r="Z345" s="93">
        <f t="shared" si="195"/>
        <v>0</v>
      </c>
      <c r="AA345" s="94">
        <f t="shared" si="183"/>
        <v>0</v>
      </c>
      <c r="AB345" s="97">
        <f>ROUND((S345*$AB$4)+Z345,0)</f>
        <v>0</v>
      </c>
      <c r="AC345" s="98">
        <f t="shared" si="184"/>
        <v>0</v>
      </c>
      <c r="AD345" s="77" t="s">
        <v>3</v>
      </c>
      <c r="AE345" s="54">
        <v>0</v>
      </c>
      <c r="AF345" s="17"/>
    </row>
    <row r="346" spans="1:32" ht="12.75" customHeight="1" x14ac:dyDescent="0.3">
      <c r="A346" s="73" t="s">
        <v>7</v>
      </c>
      <c r="B346" s="74" t="s">
        <v>546</v>
      </c>
      <c r="C346" s="48" t="s">
        <v>10</v>
      </c>
      <c r="D346" s="48">
        <v>1</v>
      </c>
      <c r="E346" s="48">
        <v>2834</v>
      </c>
      <c r="F346" s="48" t="s">
        <v>6126</v>
      </c>
      <c r="G346" s="48">
        <v>2</v>
      </c>
      <c r="H346" s="75">
        <f t="shared" si="185"/>
        <v>-0.33333333333333331</v>
      </c>
      <c r="I346" s="74">
        <v>20</v>
      </c>
      <c r="J346" s="74">
        <v>30</v>
      </c>
      <c r="K346" s="48">
        <f>I346</f>
        <v>20</v>
      </c>
      <c r="L346" s="48"/>
      <c r="M346" s="48">
        <f t="shared" si="181"/>
        <v>20</v>
      </c>
      <c r="N346" s="48">
        <v>8838</v>
      </c>
      <c r="O346" s="56">
        <v>0.40082000000000001</v>
      </c>
      <c r="P346" s="48" t="str">
        <f t="shared" si="190"/>
        <v>1898/10C SL</v>
      </c>
      <c r="Q346" s="76" t="s">
        <v>6187</v>
      </c>
      <c r="R346" s="76" t="s">
        <v>6187</v>
      </c>
      <c r="S346" s="49">
        <f t="shared" si="186"/>
        <v>0</v>
      </c>
      <c r="T346" s="49">
        <f t="shared" si="191"/>
        <v>0</v>
      </c>
      <c r="U346" s="49">
        <v>249.30769230769232</v>
      </c>
      <c r="V346" s="49">
        <f t="shared" si="192"/>
        <v>249.30769230769232</v>
      </c>
      <c r="W346" s="49">
        <f t="shared" ref="W346:W349" si="199">S346*M346</f>
        <v>0</v>
      </c>
      <c r="X346" s="90">
        <f>ROUNDUP(S346*$X$3,0)</f>
        <v>0</v>
      </c>
      <c r="Y346" s="91">
        <f t="shared" si="182"/>
        <v>0</v>
      </c>
      <c r="Z346" s="93">
        <f t="shared" si="195"/>
        <v>0</v>
      </c>
      <c r="AA346" s="94">
        <f t="shared" si="183"/>
        <v>0</v>
      </c>
      <c r="AB346" s="97">
        <f>ROUND((S346*$AB$4)+Z346,0)</f>
        <v>0</v>
      </c>
      <c r="AC346" s="98">
        <f t="shared" si="184"/>
        <v>0</v>
      </c>
      <c r="AD346" s="77" t="s">
        <v>3</v>
      </c>
      <c r="AE346" s="54">
        <v>0</v>
      </c>
      <c r="AF346" s="17"/>
    </row>
    <row r="347" spans="1:32" ht="12.75" customHeight="1" x14ac:dyDescent="0.3">
      <c r="A347" s="73" t="s">
        <v>7</v>
      </c>
      <c r="B347" s="74" t="s">
        <v>1338</v>
      </c>
      <c r="C347" s="48" t="s">
        <v>464</v>
      </c>
      <c r="D347" s="48">
        <v>1</v>
      </c>
      <c r="E347" s="48">
        <v>4013</v>
      </c>
      <c r="F347" s="48" t="s">
        <v>6180</v>
      </c>
      <c r="G347" s="48" t="s">
        <v>112</v>
      </c>
      <c r="H347" s="75">
        <f t="shared" si="185"/>
        <v>0.55000000000000004</v>
      </c>
      <c r="I347" s="74">
        <v>93</v>
      </c>
      <c r="J347" s="74">
        <v>60</v>
      </c>
      <c r="K347" s="48">
        <f>J347</f>
        <v>60</v>
      </c>
      <c r="L347" s="48">
        <f>$L$3</f>
        <v>-4</v>
      </c>
      <c r="M347" s="48">
        <f t="shared" si="181"/>
        <v>56</v>
      </c>
      <c r="N347" s="48">
        <v>21373</v>
      </c>
      <c r="O347" s="56">
        <v>0.27</v>
      </c>
      <c r="P347" s="48" t="str">
        <f t="shared" si="190"/>
        <v>5857 BL</v>
      </c>
      <c r="Q347" s="76" t="s">
        <v>6187</v>
      </c>
      <c r="R347" s="76" t="s">
        <v>6187</v>
      </c>
      <c r="S347" s="49">
        <f t="shared" si="186"/>
        <v>0</v>
      </c>
      <c r="T347" s="49">
        <f t="shared" si="191"/>
        <v>0</v>
      </c>
      <c r="U347" s="49">
        <v>194.88461538461536</v>
      </c>
      <c r="V347" s="49">
        <f t="shared" si="192"/>
        <v>194.88461538461536</v>
      </c>
      <c r="W347" s="49">
        <f t="shared" si="199"/>
        <v>0</v>
      </c>
      <c r="X347" s="90">
        <f>ROUND(V347*$X$4,0)</f>
        <v>974</v>
      </c>
      <c r="Y347" s="91">
        <f t="shared" si="182"/>
        <v>262.98</v>
      </c>
      <c r="Z347" s="93">
        <f>ROUND((V347*M347)+X347,0)</f>
        <v>11888</v>
      </c>
      <c r="AA347" s="94">
        <f t="shared" si="183"/>
        <v>3209.76</v>
      </c>
      <c r="AB347" s="97">
        <f>ROUND((V347*$AB$4)+Z347,0)</f>
        <v>12862</v>
      </c>
      <c r="AC347" s="98">
        <f t="shared" si="184"/>
        <v>3472.7400000000002</v>
      </c>
      <c r="AD347" s="77" t="s">
        <v>5889</v>
      </c>
      <c r="AE347" s="54">
        <v>3472.7400000000002</v>
      </c>
      <c r="AF347" s="17"/>
    </row>
    <row r="348" spans="1:32" ht="12.75" customHeight="1" x14ac:dyDescent="0.3">
      <c r="A348" s="73" t="s">
        <v>7</v>
      </c>
      <c r="B348" s="74" t="s">
        <v>1303</v>
      </c>
      <c r="C348" s="48" t="s">
        <v>1154</v>
      </c>
      <c r="D348" s="48">
        <v>1</v>
      </c>
      <c r="E348" s="48">
        <v>2834</v>
      </c>
      <c r="F348" s="48" t="s">
        <v>6126</v>
      </c>
      <c r="G348" s="48">
        <v>2</v>
      </c>
      <c r="H348" s="75">
        <f t="shared" si="185"/>
        <v>-0.55555555555555558</v>
      </c>
      <c r="I348" s="74">
        <v>40</v>
      </c>
      <c r="J348" s="74">
        <v>90</v>
      </c>
      <c r="K348" s="48">
        <f>I348</f>
        <v>40</v>
      </c>
      <c r="L348" s="48"/>
      <c r="M348" s="48">
        <f t="shared" si="181"/>
        <v>40</v>
      </c>
      <c r="N348" s="48">
        <v>12877</v>
      </c>
      <c r="O348" s="56">
        <v>0.49752999999999997</v>
      </c>
      <c r="P348" s="48" t="str">
        <f t="shared" si="190"/>
        <v>5199/20C SL</v>
      </c>
      <c r="Q348" s="76" t="s">
        <v>6187</v>
      </c>
      <c r="R348" s="76" t="s">
        <v>6187</v>
      </c>
      <c r="S348" s="49">
        <f t="shared" si="186"/>
        <v>0</v>
      </c>
      <c r="T348" s="49">
        <f t="shared" si="191"/>
        <v>0</v>
      </c>
      <c r="U348" s="49">
        <v>47.153846153846153</v>
      </c>
      <c r="V348" s="49">
        <f t="shared" si="192"/>
        <v>47.153846153846153</v>
      </c>
      <c r="W348" s="49">
        <f t="shared" si="199"/>
        <v>0</v>
      </c>
      <c r="X348" s="90">
        <f>ROUNDUP(S348*$X$4,0)</f>
        <v>0</v>
      </c>
      <c r="Y348" s="91">
        <f t="shared" si="182"/>
        <v>0</v>
      </c>
      <c r="Z348" s="93">
        <f t="shared" ref="Z348:Z357" si="200">ROUND((S348*M348)+X348,0)</f>
        <v>0</v>
      </c>
      <c r="AA348" s="94">
        <f t="shared" si="183"/>
        <v>0</v>
      </c>
      <c r="AB348" s="97">
        <f>ROUND((S348*$AB$4)+Z348,0)</f>
        <v>0</v>
      </c>
      <c r="AC348" s="98">
        <f t="shared" si="184"/>
        <v>0</v>
      </c>
      <c r="AD348" s="77" t="s">
        <v>3</v>
      </c>
      <c r="AE348" s="54">
        <v>0</v>
      </c>
      <c r="AF348" s="17"/>
    </row>
    <row r="349" spans="1:32" ht="16.899999999999999" customHeight="1" x14ac:dyDescent="0.3">
      <c r="A349" s="73" t="s">
        <v>35</v>
      </c>
      <c r="B349" s="74" t="s">
        <v>2145</v>
      </c>
      <c r="C349" s="48" t="s">
        <v>2144</v>
      </c>
      <c r="D349" s="48">
        <v>1000</v>
      </c>
      <c r="E349" s="48">
        <v>4013</v>
      </c>
      <c r="F349" s="48" t="s">
        <v>6180</v>
      </c>
      <c r="G349" s="48" t="s">
        <v>11</v>
      </c>
      <c r="H349" s="75">
        <f t="shared" si="185"/>
        <v>0</v>
      </c>
      <c r="I349" s="74">
        <v>5</v>
      </c>
      <c r="J349" s="74">
        <v>5</v>
      </c>
      <c r="K349" s="48">
        <f>J349</f>
        <v>5</v>
      </c>
      <c r="L349" s="48"/>
      <c r="M349" s="48">
        <f t="shared" si="181"/>
        <v>5</v>
      </c>
      <c r="N349" s="48">
        <v>0</v>
      </c>
      <c r="O349" s="56">
        <v>2070.5258100000001</v>
      </c>
      <c r="P349" s="48" t="str">
        <f t="shared" si="190"/>
        <v>M1244 WH</v>
      </c>
      <c r="Q349" s="76">
        <v>0</v>
      </c>
      <c r="R349" s="76">
        <v>4</v>
      </c>
      <c r="S349" s="49">
        <f t="shared" si="186"/>
        <v>4.6153846153846158E-3</v>
      </c>
      <c r="T349" s="49">
        <f t="shared" si="191"/>
        <v>4.6153846153846159</v>
      </c>
      <c r="U349" s="49">
        <v>45.115384615384613</v>
      </c>
      <c r="V349" s="49">
        <f t="shared" si="192"/>
        <v>4.5115384615384613E-2</v>
      </c>
      <c r="W349" s="49">
        <f t="shared" si="199"/>
        <v>2.3076923076923078E-2</v>
      </c>
      <c r="X349" s="90">
        <f>ROUNDUP(S349*$X$2,0)</f>
        <v>1</v>
      </c>
      <c r="Y349" s="91">
        <f t="shared" si="182"/>
        <v>2070.5258100000001</v>
      </c>
      <c r="Z349" s="93">
        <f t="shared" si="200"/>
        <v>1</v>
      </c>
      <c r="AA349" s="94">
        <f t="shared" si="183"/>
        <v>2070.5258100000001</v>
      </c>
      <c r="AB349" s="97">
        <f>ROUND((S349*$AB$2)+Z349,0)</f>
        <v>1</v>
      </c>
      <c r="AC349" s="98">
        <f t="shared" si="184"/>
        <v>2070.5258100000001</v>
      </c>
      <c r="AD349" s="77" t="s">
        <v>5891</v>
      </c>
      <c r="AE349" s="54">
        <v>2070.5258100000001</v>
      </c>
      <c r="AF349" s="17"/>
    </row>
    <row r="350" spans="1:32" ht="16.899999999999999" customHeight="1" x14ac:dyDescent="0.3">
      <c r="A350" s="73" t="s">
        <v>7</v>
      </c>
      <c r="B350" s="74" t="s">
        <v>3045</v>
      </c>
      <c r="C350" s="48" t="s">
        <v>1143</v>
      </c>
      <c r="D350" s="48">
        <v>1000</v>
      </c>
      <c r="E350" s="48">
        <v>30327</v>
      </c>
      <c r="F350" s="48" t="s">
        <v>5915</v>
      </c>
      <c r="G350" s="48" t="s">
        <v>122</v>
      </c>
      <c r="H350" s="75">
        <f t="shared" si="185"/>
        <v>0</v>
      </c>
      <c r="I350" s="74">
        <v>34</v>
      </c>
      <c r="J350" s="74">
        <v>34</v>
      </c>
      <c r="K350" s="48">
        <f>I350</f>
        <v>34</v>
      </c>
      <c r="L350" s="48">
        <f>$L$3</f>
        <v>-4</v>
      </c>
      <c r="M350" s="48">
        <f t="shared" si="181"/>
        <v>30</v>
      </c>
      <c r="N350" s="48">
        <v>13</v>
      </c>
      <c r="O350" s="56">
        <v>893.73</v>
      </c>
      <c r="P350" s="48" t="str">
        <f t="shared" si="190"/>
        <v>390845 WH</v>
      </c>
      <c r="Q350" s="76">
        <v>2</v>
      </c>
      <c r="R350" s="76">
        <v>8</v>
      </c>
      <c r="S350" s="49">
        <f t="shared" si="186"/>
        <v>3.0769230769230771E-2</v>
      </c>
      <c r="T350" s="49">
        <f t="shared" si="191"/>
        <v>30.76923076923077</v>
      </c>
      <c r="U350" s="49">
        <v>43.346153846153847</v>
      </c>
      <c r="V350" s="49">
        <f t="shared" si="192"/>
        <v>4.3346153846153847E-2</v>
      </c>
      <c r="W350" s="49">
        <f>S350*M350</f>
        <v>0.92307692307692313</v>
      </c>
      <c r="X350" s="90">
        <f>ROUND(S350*$X$4,0)</f>
        <v>0</v>
      </c>
      <c r="Y350" s="91">
        <f t="shared" si="182"/>
        <v>0</v>
      </c>
      <c r="Z350" s="93">
        <f t="shared" si="200"/>
        <v>1</v>
      </c>
      <c r="AA350" s="94">
        <f t="shared" si="183"/>
        <v>893.73</v>
      </c>
      <c r="AB350" s="97">
        <f>ROUND((S350*$AB$4)+Z350,0)</f>
        <v>1</v>
      </c>
      <c r="AC350" s="98">
        <f t="shared" si="184"/>
        <v>893.73</v>
      </c>
      <c r="AD350" s="77" t="s">
        <v>5890</v>
      </c>
      <c r="AE350" s="54">
        <v>893.73</v>
      </c>
      <c r="AF350" s="17"/>
    </row>
    <row r="351" spans="1:32" ht="16.899999999999999" customHeight="1" x14ac:dyDescent="0.3">
      <c r="A351" s="73" t="s">
        <v>7</v>
      </c>
      <c r="B351" s="74" t="s">
        <v>2323</v>
      </c>
      <c r="C351" s="48" t="s">
        <v>1797</v>
      </c>
      <c r="D351" s="48">
        <v>300</v>
      </c>
      <c r="E351" s="48">
        <v>7880</v>
      </c>
      <c r="F351" s="48" t="s">
        <v>5908</v>
      </c>
      <c r="G351" s="48" t="s">
        <v>122</v>
      </c>
      <c r="H351" s="75">
        <f t="shared" si="185"/>
        <v>0.55555555555555558</v>
      </c>
      <c r="I351" s="74">
        <v>140</v>
      </c>
      <c r="J351" s="74">
        <v>90</v>
      </c>
      <c r="K351" s="48">
        <f>J351</f>
        <v>90</v>
      </c>
      <c r="L351" s="48">
        <f>$L$3</f>
        <v>-4</v>
      </c>
      <c r="M351" s="48">
        <f t="shared" si="181"/>
        <v>86</v>
      </c>
      <c r="N351" s="48">
        <v>7</v>
      </c>
      <c r="O351" s="56">
        <v>151.28570999999999</v>
      </c>
      <c r="P351" s="48" t="str">
        <f t="shared" si="190"/>
        <v>F221B1IN BK</v>
      </c>
      <c r="Q351" s="76">
        <v>1</v>
      </c>
      <c r="R351" s="76">
        <v>10</v>
      </c>
      <c r="S351" s="49">
        <f t="shared" si="186"/>
        <v>2.2307692307692306E-2</v>
      </c>
      <c r="T351" s="49">
        <f t="shared" si="191"/>
        <v>6.6923076923076916</v>
      </c>
      <c r="U351" s="49">
        <v>51.11538461538462</v>
      </c>
      <c r="V351" s="49">
        <f t="shared" si="192"/>
        <v>0.17038461538461541</v>
      </c>
      <c r="W351" s="49">
        <f>S351*M351</f>
        <v>1.9184615384615382</v>
      </c>
      <c r="X351" s="90">
        <f>ROUND(S351*$X$4,0)</f>
        <v>0</v>
      </c>
      <c r="Y351" s="91">
        <f t="shared" si="182"/>
        <v>0</v>
      </c>
      <c r="Z351" s="93">
        <f t="shared" si="200"/>
        <v>2</v>
      </c>
      <c r="AA351" s="94">
        <f t="shared" si="183"/>
        <v>302.57141999999999</v>
      </c>
      <c r="AB351" s="97">
        <f>ROUND((S351*$AB$4)+Z351,0)</f>
        <v>2</v>
      </c>
      <c r="AC351" s="98">
        <f t="shared" si="184"/>
        <v>302.57141999999999</v>
      </c>
      <c r="AD351" s="77" t="s">
        <v>3</v>
      </c>
      <c r="AE351" s="54">
        <v>302.57141999999999</v>
      </c>
      <c r="AF351" s="17"/>
    </row>
    <row r="352" spans="1:32" ht="16.899999999999999" customHeight="1" x14ac:dyDescent="0.3">
      <c r="A352" s="73" t="s">
        <v>35</v>
      </c>
      <c r="B352" s="74" t="s">
        <v>467</v>
      </c>
      <c r="C352" s="48" t="s">
        <v>61</v>
      </c>
      <c r="D352" s="48">
        <v>100</v>
      </c>
      <c r="E352" s="48">
        <v>595</v>
      </c>
      <c r="F352" s="48" t="s">
        <v>6127</v>
      </c>
      <c r="G352" s="48" t="s">
        <v>65</v>
      </c>
      <c r="H352" s="75">
        <f t="shared" si="185"/>
        <v>0</v>
      </c>
      <c r="I352" s="74">
        <v>5</v>
      </c>
      <c r="J352" s="74">
        <v>5</v>
      </c>
      <c r="K352" s="48">
        <f>J352</f>
        <v>5</v>
      </c>
      <c r="L352" s="48"/>
      <c r="M352" s="48">
        <f t="shared" si="181"/>
        <v>5</v>
      </c>
      <c r="N352" s="48">
        <v>2</v>
      </c>
      <c r="O352" s="56">
        <v>11.133570000000001</v>
      </c>
      <c r="P352" s="48" t="str">
        <f t="shared" si="190"/>
        <v>1807 GR</v>
      </c>
      <c r="Q352" s="76">
        <v>28</v>
      </c>
      <c r="R352" s="76">
        <v>32</v>
      </c>
      <c r="S352" s="49">
        <f t="shared" si="186"/>
        <v>0.33846153846153848</v>
      </c>
      <c r="T352" s="49">
        <f t="shared" si="191"/>
        <v>33.846153846153847</v>
      </c>
      <c r="U352" s="49">
        <v>94.615384615384613</v>
      </c>
      <c r="V352" s="49">
        <f t="shared" si="192"/>
        <v>0.94615384615384612</v>
      </c>
      <c r="W352" s="49">
        <f>S352*M352</f>
        <v>1.6923076923076925</v>
      </c>
      <c r="X352" s="90">
        <f>ROUND(S352*$X$2,0)</f>
        <v>2</v>
      </c>
      <c r="Y352" s="91">
        <f t="shared" si="182"/>
        <v>22.267140000000001</v>
      </c>
      <c r="Z352" s="93">
        <f t="shared" si="200"/>
        <v>4</v>
      </c>
      <c r="AA352" s="94">
        <f t="shared" si="183"/>
        <v>44.534280000000003</v>
      </c>
      <c r="AB352" s="97">
        <f>ROUND((S352*$AB$2)+Z352,0)</f>
        <v>6</v>
      </c>
      <c r="AC352" s="98">
        <f t="shared" si="184"/>
        <v>66.801420000000007</v>
      </c>
      <c r="AD352" s="77" t="s">
        <v>5891</v>
      </c>
      <c r="AE352" s="54">
        <v>66.801420000000007</v>
      </c>
      <c r="AF352" s="17"/>
    </row>
    <row r="353" spans="1:32" ht="16.899999999999999" customHeight="1" x14ac:dyDescent="0.3">
      <c r="A353" s="73" t="s">
        <v>7</v>
      </c>
      <c r="B353" s="74" t="s">
        <v>2050</v>
      </c>
      <c r="C353" s="48" t="s">
        <v>40</v>
      </c>
      <c r="D353" s="48">
        <v>1000</v>
      </c>
      <c r="E353" s="48">
        <v>621</v>
      </c>
      <c r="F353" s="48" t="s">
        <v>6128</v>
      </c>
      <c r="G353" s="48" t="s">
        <v>112</v>
      </c>
      <c r="H353" s="75">
        <f t="shared" si="185"/>
        <v>-0.25925925925925924</v>
      </c>
      <c r="I353" s="74">
        <v>20</v>
      </c>
      <c r="J353" s="74">
        <v>27</v>
      </c>
      <c r="K353" s="48">
        <f>I353</f>
        <v>20</v>
      </c>
      <c r="L353" s="48">
        <f>$L$3</f>
        <v>-4</v>
      </c>
      <c r="M353" s="48">
        <f t="shared" si="181"/>
        <v>16</v>
      </c>
      <c r="N353" s="48">
        <v>299</v>
      </c>
      <c r="O353" s="56">
        <v>28.08</v>
      </c>
      <c r="P353" s="48" t="str">
        <f t="shared" si="190"/>
        <v>3053 RD</v>
      </c>
      <c r="Q353" s="76">
        <v>273</v>
      </c>
      <c r="R353" s="76">
        <v>1017</v>
      </c>
      <c r="S353" s="49">
        <f t="shared" si="186"/>
        <v>4.1134615384615385</v>
      </c>
      <c r="T353" s="49">
        <f t="shared" si="191"/>
        <v>4113.4615384615381</v>
      </c>
      <c r="U353" s="49">
        <v>5596.8846153846152</v>
      </c>
      <c r="V353" s="49">
        <f t="shared" si="192"/>
        <v>5.5968846153846155</v>
      </c>
      <c r="W353" s="49">
        <f>V353*M353</f>
        <v>89.550153846153847</v>
      </c>
      <c r="X353" s="90">
        <f t="shared" ref="X353" si="201">ROUND(S353*$X$3,0)</f>
        <v>25</v>
      </c>
      <c r="Y353" s="91">
        <f t="shared" si="182"/>
        <v>702</v>
      </c>
      <c r="Z353" s="93">
        <f t="shared" si="200"/>
        <v>91</v>
      </c>
      <c r="AA353" s="94">
        <f t="shared" si="183"/>
        <v>2555.2799999999997</v>
      </c>
      <c r="AB353" s="97">
        <f>ROUND((S353*$AB$4)+Z353,0)</f>
        <v>112</v>
      </c>
      <c r="AC353" s="98">
        <f t="shared" si="184"/>
        <v>3144.96</v>
      </c>
      <c r="AD353" s="77" t="s">
        <v>3</v>
      </c>
      <c r="AE353" s="54">
        <v>3144.96</v>
      </c>
      <c r="AF353" s="17"/>
    </row>
    <row r="354" spans="1:32" ht="16.899999999999999" customHeight="1" x14ac:dyDescent="0.3">
      <c r="A354" s="73" t="s">
        <v>7</v>
      </c>
      <c r="B354" s="74" t="s">
        <v>4680</v>
      </c>
      <c r="C354" s="48" t="s">
        <v>1154</v>
      </c>
      <c r="D354" s="48">
        <v>1</v>
      </c>
      <c r="E354" s="48">
        <v>2834</v>
      </c>
      <c r="F354" s="48" t="s">
        <v>6126</v>
      </c>
      <c r="G354" s="48">
        <v>2</v>
      </c>
      <c r="H354" s="75">
        <f t="shared" si="185"/>
        <v>-0.33333333333333331</v>
      </c>
      <c r="I354" s="74">
        <v>20</v>
      </c>
      <c r="J354" s="74">
        <v>30</v>
      </c>
      <c r="K354" s="48">
        <f>I354</f>
        <v>20</v>
      </c>
      <c r="L354" s="48"/>
      <c r="M354" s="48">
        <f t="shared" si="181"/>
        <v>20</v>
      </c>
      <c r="N354" s="48">
        <v>6182</v>
      </c>
      <c r="O354" s="56">
        <v>0.38891999999999999</v>
      </c>
      <c r="P354" s="48" t="str">
        <f t="shared" si="190"/>
        <v>5470C SL</v>
      </c>
      <c r="Q354" s="76" t="s">
        <v>6187</v>
      </c>
      <c r="R354" s="76" t="s">
        <v>6187</v>
      </c>
      <c r="S354" s="49">
        <f t="shared" si="186"/>
        <v>0</v>
      </c>
      <c r="T354" s="49">
        <f t="shared" si="191"/>
        <v>0</v>
      </c>
      <c r="U354" s="49">
        <v>198.46153846153845</v>
      </c>
      <c r="V354" s="49">
        <f t="shared" si="192"/>
        <v>198.46153846153845</v>
      </c>
      <c r="W354" s="49">
        <f t="shared" ref="W354:W367" si="202">S354*M354</f>
        <v>0</v>
      </c>
      <c r="X354" s="90">
        <f>ROUNDUP(S354*$X$3,0)</f>
        <v>0</v>
      </c>
      <c r="Y354" s="91">
        <f t="shared" si="182"/>
        <v>0</v>
      </c>
      <c r="Z354" s="93">
        <f t="shared" si="200"/>
        <v>0</v>
      </c>
      <c r="AA354" s="94">
        <f t="shared" si="183"/>
        <v>0</v>
      </c>
      <c r="AB354" s="97">
        <f>ROUND((S354*$AB$4)+Z354,0)</f>
        <v>0</v>
      </c>
      <c r="AC354" s="98">
        <f t="shared" si="184"/>
        <v>0</v>
      </c>
      <c r="AD354" s="77" t="s">
        <v>3</v>
      </c>
      <c r="AE354" s="54">
        <v>0</v>
      </c>
      <c r="AF354" s="17"/>
    </row>
    <row r="355" spans="1:32" ht="16.899999999999999" customHeight="1" x14ac:dyDescent="0.3">
      <c r="A355" s="73" t="s">
        <v>7</v>
      </c>
      <c r="B355" s="74" t="s">
        <v>2114</v>
      </c>
      <c r="C355" s="48" t="s">
        <v>1797</v>
      </c>
      <c r="D355" s="48">
        <v>8</v>
      </c>
      <c r="E355" s="48">
        <v>7880</v>
      </c>
      <c r="F355" s="48" t="s">
        <v>5908</v>
      </c>
      <c r="G355" s="48" t="s">
        <v>122</v>
      </c>
      <c r="H355" s="75">
        <f t="shared" si="185"/>
        <v>0.55555555555555558</v>
      </c>
      <c r="I355" s="74">
        <v>140</v>
      </c>
      <c r="J355" s="74">
        <v>90</v>
      </c>
      <c r="K355" s="48">
        <f>J355</f>
        <v>90</v>
      </c>
      <c r="L355" s="48">
        <f t="shared" ref="L355:L362" si="203">$L$3</f>
        <v>-4</v>
      </c>
      <c r="M355" s="48">
        <f t="shared" si="181"/>
        <v>86</v>
      </c>
      <c r="N355" s="48">
        <v>59</v>
      </c>
      <c r="O355" s="56">
        <v>19.38571</v>
      </c>
      <c r="P355" s="48" t="str">
        <f t="shared" si="190"/>
        <v>F2213IN BK</v>
      </c>
      <c r="Q355" s="76">
        <v>17</v>
      </c>
      <c r="R355" s="76">
        <v>85</v>
      </c>
      <c r="S355" s="49">
        <f t="shared" si="186"/>
        <v>0.28115384615384614</v>
      </c>
      <c r="T355" s="49">
        <f t="shared" si="191"/>
        <v>2.2492307692307691</v>
      </c>
      <c r="U355" s="49">
        <v>34.170769230769238</v>
      </c>
      <c r="V355" s="49">
        <f t="shared" si="192"/>
        <v>4.2713461538461548</v>
      </c>
      <c r="W355" s="49">
        <f t="shared" si="202"/>
        <v>24.179230769230767</v>
      </c>
      <c r="X355" s="90">
        <f>ROUND(S355*$X$4,0)</f>
        <v>1</v>
      </c>
      <c r="Y355" s="91">
        <f t="shared" si="182"/>
        <v>19.38571</v>
      </c>
      <c r="Z355" s="93">
        <f t="shared" si="200"/>
        <v>25</v>
      </c>
      <c r="AA355" s="94">
        <f t="shared" si="183"/>
        <v>484.64274999999998</v>
      </c>
      <c r="AB355" s="97">
        <f>ROUND((S355*$AB$4)+Z355,0)</f>
        <v>26</v>
      </c>
      <c r="AC355" s="98">
        <f t="shared" si="184"/>
        <v>504.02846</v>
      </c>
      <c r="AD355" s="77" t="s">
        <v>3</v>
      </c>
      <c r="AE355" s="54">
        <v>504.02846</v>
      </c>
      <c r="AF355" s="17"/>
    </row>
    <row r="356" spans="1:32" ht="16.899999999999999" customHeight="1" x14ac:dyDescent="0.3">
      <c r="A356" s="73" t="s">
        <v>7</v>
      </c>
      <c r="B356" s="74" t="s">
        <v>4119</v>
      </c>
      <c r="C356" s="48" t="s">
        <v>1797</v>
      </c>
      <c r="D356" s="48">
        <v>1500</v>
      </c>
      <c r="E356" s="48">
        <v>7880</v>
      </c>
      <c r="F356" s="48" t="s">
        <v>5908</v>
      </c>
      <c r="G356" s="48" t="s">
        <v>122</v>
      </c>
      <c r="H356" s="75">
        <f t="shared" si="185"/>
        <v>0.55555555555555558</v>
      </c>
      <c r="I356" s="74">
        <v>140</v>
      </c>
      <c r="J356" s="74">
        <v>90</v>
      </c>
      <c r="K356" s="48">
        <f>J356</f>
        <v>90</v>
      </c>
      <c r="L356" s="48">
        <f t="shared" si="203"/>
        <v>-4</v>
      </c>
      <c r="M356" s="48">
        <f t="shared" si="181"/>
        <v>86</v>
      </c>
      <c r="N356" s="48">
        <v>154</v>
      </c>
      <c r="O356" s="56">
        <v>141.32857000000001</v>
      </c>
      <c r="P356" s="48" t="str">
        <f t="shared" si="190"/>
        <v>F221B3/32 BK</v>
      </c>
      <c r="Q356" s="76">
        <v>40</v>
      </c>
      <c r="R356" s="76">
        <v>70</v>
      </c>
      <c r="S356" s="49">
        <f t="shared" si="186"/>
        <v>0.5115384615384615</v>
      </c>
      <c r="T356" s="49">
        <f t="shared" si="191"/>
        <v>767.30769230769226</v>
      </c>
      <c r="U356" s="49">
        <v>1122.6923076923076</v>
      </c>
      <c r="V356" s="49">
        <f t="shared" si="192"/>
        <v>0.7484615384615384</v>
      </c>
      <c r="W356" s="49">
        <f t="shared" si="202"/>
        <v>43.992307692307691</v>
      </c>
      <c r="X356" s="90">
        <f>ROUND(S356*$X$4,0)</f>
        <v>3</v>
      </c>
      <c r="Y356" s="91">
        <f t="shared" si="182"/>
        <v>423.98571000000004</v>
      </c>
      <c r="Z356" s="93">
        <f t="shared" si="200"/>
        <v>47</v>
      </c>
      <c r="AA356" s="94">
        <f t="shared" si="183"/>
        <v>6642.442790000001</v>
      </c>
      <c r="AB356" s="97">
        <f>ROUND((S356*$AB$4)+Z356,0)</f>
        <v>50</v>
      </c>
      <c r="AC356" s="98">
        <f t="shared" si="184"/>
        <v>7066.4285000000009</v>
      </c>
      <c r="AD356" s="77" t="s">
        <v>3</v>
      </c>
      <c r="AE356" s="54">
        <v>7066.4285000000009</v>
      </c>
      <c r="AF356" s="17"/>
    </row>
    <row r="357" spans="1:32" ht="16.899999999999999" customHeight="1" x14ac:dyDescent="0.3">
      <c r="A357" s="73" t="s">
        <v>7</v>
      </c>
      <c r="B357" s="74" t="s">
        <v>5629</v>
      </c>
      <c r="C357" s="48" t="s">
        <v>34</v>
      </c>
      <c r="D357" s="48">
        <v>500</v>
      </c>
      <c r="E357" s="48">
        <v>4350</v>
      </c>
      <c r="F357" s="48" t="s">
        <v>6122</v>
      </c>
      <c r="G357" s="48" t="s">
        <v>122</v>
      </c>
      <c r="H357" s="75">
        <f t="shared" si="185"/>
        <v>0</v>
      </c>
      <c r="I357" s="74">
        <v>84</v>
      </c>
      <c r="J357" s="74">
        <v>84</v>
      </c>
      <c r="K357" s="48">
        <f>I357</f>
        <v>84</v>
      </c>
      <c r="L357" s="48">
        <f t="shared" si="203"/>
        <v>-4</v>
      </c>
      <c r="M357" s="48">
        <f t="shared" si="181"/>
        <v>80</v>
      </c>
      <c r="N357" s="48">
        <v>572</v>
      </c>
      <c r="O357" s="56">
        <v>21.87011</v>
      </c>
      <c r="P357" s="48" t="str">
        <f t="shared" si="190"/>
        <v>P1058 BK</v>
      </c>
      <c r="Q357" s="76">
        <v>112</v>
      </c>
      <c r="R357" s="76">
        <v>330</v>
      </c>
      <c r="S357" s="49">
        <f t="shared" si="186"/>
        <v>1.5869230769230769</v>
      </c>
      <c r="T357" s="49">
        <f t="shared" si="191"/>
        <v>793.46153846153845</v>
      </c>
      <c r="U357" s="49">
        <v>825.15384615384619</v>
      </c>
      <c r="V357" s="49">
        <f t="shared" si="192"/>
        <v>1.6503076923076925</v>
      </c>
      <c r="W357" s="49">
        <f t="shared" si="202"/>
        <v>126.95384615384614</v>
      </c>
      <c r="X357" s="90">
        <f>ROUND(S357*$X$4,0)</f>
        <v>8</v>
      </c>
      <c r="Y357" s="91">
        <f t="shared" si="182"/>
        <v>174.96088</v>
      </c>
      <c r="Z357" s="93">
        <f t="shared" si="200"/>
        <v>135</v>
      </c>
      <c r="AA357" s="94">
        <f t="shared" si="183"/>
        <v>2952.4648499999998</v>
      </c>
      <c r="AB357" s="97">
        <f>ROUND((S357*$AB$4)+Z357,0)</f>
        <v>143</v>
      </c>
      <c r="AC357" s="98">
        <f t="shared" si="184"/>
        <v>3127.4257299999999</v>
      </c>
      <c r="AD357" s="77" t="s">
        <v>3</v>
      </c>
      <c r="AE357" s="54">
        <v>3127.4257299999999</v>
      </c>
      <c r="AF357" s="17"/>
    </row>
    <row r="358" spans="1:32" ht="16.899999999999999" customHeight="1" x14ac:dyDescent="0.3">
      <c r="A358" s="73" t="s">
        <v>35</v>
      </c>
      <c r="B358" s="74" t="s">
        <v>726</v>
      </c>
      <c r="C358" s="48" t="s">
        <v>464</v>
      </c>
      <c r="D358" s="48">
        <v>1</v>
      </c>
      <c r="E358" s="48">
        <v>4013</v>
      </c>
      <c r="F358" s="48" t="s">
        <v>6180</v>
      </c>
      <c r="G358" s="48" t="s">
        <v>112</v>
      </c>
      <c r="H358" s="75">
        <f t="shared" si="185"/>
        <v>0.46666666666666667</v>
      </c>
      <c r="I358" s="74">
        <v>88</v>
      </c>
      <c r="J358" s="74">
        <v>60</v>
      </c>
      <c r="K358" s="48">
        <f>J358</f>
        <v>60</v>
      </c>
      <c r="L358" s="48">
        <f t="shared" si="203"/>
        <v>-4</v>
      </c>
      <c r="M358" s="48">
        <f t="shared" ref="M358:M401" si="204">K358+L358</f>
        <v>56</v>
      </c>
      <c r="N358" s="48">
        <v>7457</v>
      </c>
      <c r="O358" s="56">
        <v>0.1</v>
      </c>
      <c r="P358" s="48" t="str">
        <f t="shared" si="190"/>
        <v>2844/19 BL</v>
      </c>
      <c r="Q358" s="76" t="s">
        <v>6187</v>
      </c>
      <c r="R358" s="76" t="s">
        <v>6187</v>
      </c>
      <c r="S358" s="49">
        <f t="shared" si="186"/>
        <v>0</v>
      </c>
      <c r="T358" s="49">
        <f t="shared" si="191"/>
        <v>0</v>
      </c>
      <c r="U358" s="49">
        <v>34.115384615384613</v>
      </c>
      <c r="V358" s="49">
        <f t="shared" si="192"/>
        <v>34.115384615384613</v>
      </c>
      <c r="W358" s="49">
        <f t="shared" si="202"/>
        <v>0</v>
      </c>
      <c r="X358" s="90">
        <f>ROUND(V358*$X$4,0)</f>
        <v>171</v>
      </c>
      <c r="Y358" s="91">
        <f t="shared" ref="Y358:Y401" si="205">X358*O358</f>
        <v>17.100000000000001</v>
      </c>
      <c r="Z358" s="93">
        <f>ROUND((V358*M358)+X358,0)</f>
        <v>2081</v>
      </c>
      <c r="AA358" s="94">
        <f t="shared" ref="AA358:AA401" si="206">Z358*O358</f>
        <v>208.10000000000002</v>
      </c>
      <c r="AB358" s="97">
        <f>ROUND((V358*$AB$4)+Z358,0)</f>
        <v>2252</v>
      </c>
      <c r="AC358" s="98">
        <f t="shared" ref="AC358:AC401" si="207">AB358*O358</f>
        <v>225.20000000000002</v>
      </c>
      <c r="AD358" s="77" t="s">
        <v>5889</v>
      </c>
      <c r="AE358" s="54">
        <v>225.20000000000002</v>
      </c>
      <c r="AF358" s="17"/>
    </row>
    <row r="359" spans="1:32" ht="16.899999999999999" customHeight="1" x14ac:dyDescent="0.3">
      <c r="A359" s="73" t="s">
        <v>35</v>
      </c>
      <c r="B359" s="74" t="s">
        <v>782</v>
      </c>
      <c r="C359" s="48" t="s">
        <v>464</v>
      </c>
      <c r="D359" s="48">
        <v>1</v>
      </c>
      <c r="E359" s="48">
        <v>4013</v>
      </c>
      <c r="F359" s="48" t="s">
        <v>6180</v>
      </c>
      <c r="G359" s="48" t="s">
        <v>112</v>
      </c>
      <c r="H359" s="75">
        <f t="shared" ref="H359:H402" si="208">(I359-J359)/J359</f>
        <v>0.46666666666666667</v>
      </c>
      <c r="I359" s="74">
        <v>88</v>
      </c>
      <c r="J359" s="74">
        <v>60</v>
      </c>
      <c r="K359" s="48">
        <f>J359</f>
        <v>60</v>
      </c>
      <c r="L359" s="48">
        <f t="shared" si="203"/>
        <v>-4</v>
      </c>
      <c r="M359" s="48">
        <f t="shared" si="204"/>
        <v>56</v>
      </c>
      <c r="N359" s="48">
        <v>13099</v>
      </c>
      <c r="O359" s="56">
        <v>0.1</v>
      </c>
      <c r="P359" s="48" t="str">
        <f t="shared" si="190"/>
        <v>2844/19 RD</v>
      </c>
      <c r="Q359" s="76" t="s">
        <v>6187</v>
      </c>
      <c r="R359" s="76" t="s">
        <v>6187</v>
      </c>
      <c r="S359" s="49">
        <f t="shared" ref="S359:S402" si="209">((Q359/65*0.7)+(R359/260*0.3))</f>
        <v>0</v>
      </c>
      <c r="T359" s="49">
        <f t="shared" si="191"/>
        <v>0</v>
      </c>
      <c r="U359" s="49">
        <v>131.38461538461539</v>
      </c>
      <c r="V359" s="49">
        <f t="shared" si="192"/>
        <v>131.38461538461539</v>
      </c>
      <c r="W359" s="49">
        <f t="shared" si="202"/>
        <v>0</v>
      </c>
      <c r="X359" s="90">
        <f>ROUND(V359*$X$4,0)</f>
        <v>657</v>
      </c>
      <c r="Y359" s="91">
        <f t="shared" si="205"/>
        <v>65.7</v>
      </c>
      <c r="Z359" s="93">
        <f>ROUND((V359*M359)+X359,0)</f>
        <v>8015</v>
      </c>
      <c r="AA359" s="94">
        <f t="shared" si="206"/>
        <v>801.5</v>
      </c>
      <c r="AB359" s="97">
        <f>ROUND((V359*$AB$4)+Z359,0)</f>
        <v>8672</v>
      </c>
      <c r="AC359" s="98">
        <f t="shared" si="207"/>
        <v>867.2</v>
      </c>
      <c r="AD359" s="77" t="s">
        <v>5889</v>
      </c>
      <c r="AE359" s="54">
        <v>867.2</v>
      </c>
      <c r="AF359" s="17"/>
    </row>
    <row r="360" spans="1:32" ht="16.899999999999999" customHeight="1" x14ac:dyDescent="0.3">
      <c r="A360" s="73" t="s">
        <v>7</v>
      </c>
      <c r="B360" s="74" t="s">
        <v>3857</v>
      </c>
      <c r="C360" s="48" t="s">
        <v>1797</v>
      </c>
      <c r="D360" s="48">
        <v>25</v>
      </c>
      <c r="E360" s="48">
        <v>7880</v>
      </c>
      <c r="F360" s="48" t="s">
        <v>5908</v>
      </c>
      <c r="G360" s="48" t="s">
        <v>122</v>
      </c>
      <c r="H360" s="75">
        <f t="shared" si="208"/>
        <v>0.7865168539325843</v>
      </c>
      <c r="I360" s="74">
        <v>159</v>
      </c>
      <c r="J360" s="74">
        <v>89</v>
      </c>
      <c r="K360" s="48">
        <f>J360</f>
        <v>89</v>
      </c>
      <c r="L360" s="48">
        <f t="shared" si="203"/>
        <v>-4</v>
      </c>
      <c r="M360" s="48">
        <f t="shared" si="204"/>
        <v>85</v>
      </c>
      <c r="N360" s="48">
        <v>276</v>
      </c>
      <c r="O360" s="56">
        <v>82.99</v>
      </c>
      <c r="P360" s="48" t="str">
        <f t="shared" si="190"/>
        <v>FFLEX3 SL</v>
      </c>
      <c r="Q360" s="76">
        <v>41</v>
      </c>
      <c r="R360" s="76">
        <v>87</v>
      </c>
      <c r="S360" s="49">
        <f t="shared" si="209"/>
        <v>0.54192307692307684</v>
      </c>
      <c r="T360" s="49">
        <f t="shared" si="191"/>
        <v>13.548076923076922</v>
      </c>
      <c r="U360" s="49">
        <v>59.317307692307686</v>
      </c>
      <c r="V360" s="49">
        <f t="shared" si="192"/>
        <v>2.3726923076923074</v>
      </c>
      <c r="W360" s="49">
        <f t="shared" si="202"/>
        <v>46.063461538461532</v>
      </c>
      <c r="X360" s="90">
        <f>ROUND(S360*$X$4,0)</f>
        <v>3</v>
      </c>
      <c r="Y360" s="91">
        <f t="shared" si="205"/>
        <v>248.96999999999997</v>
      </c>
      <c r="Z360" s="93">
        <f t="shared" ref="Z360:Z405" si="210">ROUND((S360*M360)+X360,0)</f>
        <v>49</v>
      </c>
      <c r="AA360" s="94">
        <f t="shared" si="206"/>
        <v>4066.5099999999998</v>
      </c>
      <c r="AB360" s="97">
        <f t="shared" ref="AB360:AB371" si="211">ROUND((S360*$AB$4)+Z360,0)</f>
        <v>52</v>
      </c>
      <c r="AC360" s="98">
        <f t="shared" si="207"/>
        <v>4315.4799999999996</v>
      </c>
      <c r="AD360" s="77" t="s">
        <v>3</v>
      </c>
      <c r="AE360" s="54">
        <v>4315.4799999999996</v>
      </c>
      <c r="AF360" s="17"/>
    </row>
    <row r="361" spans="1:32" ht="16.899999999999999" customHeight="1" x14ac:dyDescent="0.3">
      <c r="A361" s="73" t="s">
        <v>7</v>
      </c>
      <c r="B361" s="74" t="s">
        <v>3608</v>
      </c>
      <c r="C361" s="48" t="s">
        <v>1797</v>
      </c>
      <c r="D361" s="48">
        <v>250</v>
      </c>
      <c r="E361" s="48">
        <v>7880</v>
      </c>
      <c r="F361" s="48" t="s">
        <v>5908</v>
      </c>
      <c r="G361" s="48" t="s">
        <v>122</v>
      </c>
      <c r="H361" s="75">
        <f t="shared" si="208"/>
        <v>0.55555555555555558</v>
      </c>
      <c r="I361" s="74">
        <v>140</v>
      </c>
      <c r="J361" s="74">
        <v>90</v>
      </c>
      <c r="K361" s="48">
        <f>J361</f>
        <v>90</v>
      </c>
      <c r="L361" s="48">
        <f t="shared" si="203"/>
        <v>-4</v>
      </c>
      <c r="M361" s="48">
        <f t="shared" si="204"/>
        <v>86</v>
      </c>
      <c r="N361" s="48">
        <v>35</v>
      </c>
      <c r="O361" s="56">
        <v>123.95714</v>
      </c>
      <c r="P361" s="48" t="str">
        <f t="shared" si="190"/>
        <v>F2211IN CL</v>
      </c>
      <c r="Q361" s="76">
        <v>11</v>
      </c>
      <c r="R361" s="76">
        <v>56</v>
      </c>
      <c r="S361" s="49">
        <f t="shared" si="209"/>
        <v>0.18307692307692308</v>
      </c>
      <c r="T361" s="49">
        <f t="shared" si="191"/>
        <v>45.769230769230774</v>
      </c>
      <c r="U361" s="49">
        <v>84.016923076923064</v>
      </c>
      <c r="V361" s="49">
        <f t="shared" si="192"/>
        <v>0.33606769230769223</v>
      </c>
      <c r="W361" s="49">
        <f t="shared" si="202"/>
        <v>15.744615384615384</v>
      </c>
      <c r="X361" s="90">
        <f>ROUND(S361*$X$4,0)</f>
        <v>1</v>
      </c>
      <c r="Y361" s="91">
        <f t="shared" si="205"/>
        <v>123.95714</v>
      </c>
      <c r="Z361" s="93">
        <f t="shared" si="210"/>
        <v>17</v>
      </c>
      <c r="AA361" s="94">
        <f t="shared" si="206"/>
        <v>2107.2713800000001</v>
      </c>
      <c r="AB361" s="97">
        <f t="shared" si="211"/>
        <v>18</v>
      </c>
      <c r="AC361" s="98">
        <f t="shared" si="207"/>
        <v>2231.2285200000001</v>
      </c>
      <c r="AD361" s="77" t="s">
        <v>3</v>
      </c>
      <c r="AE361" s="54">
        <v>2231.2285200000001</v>
      </c>
      <c r="AF361" s="17"/>
    </row>
    <row r="362" spans="1:32" ht="16.899999999999999" customHeight="1" x14ac:dyDescent="0.3">
      <c r="A362" s="73" t="s">
        <v>7</v>
      </c>
      <c r="B362" s="74" t="s">
        <v>1662</v>
      </c>
      <c r="C362" s="48" t="s">
        <v>1432</v>
      </c>
      <c r="D362" s="48">
        <v>1000</v>
      </c>
      <c r="E362" s="48">
        <v>621</v>
      </c>
      <c r="F362" s="48" t="s">
        <v>6128</v>
      </c>
      <c r="G362" s="48" t="s">
        <v>35</v>
      </c>
      <c r="H362" s="75">
        <f t="shared" si="208"/>
        <v>2.564102564102564E-2</v>
      </c>
      <c r="I362" s="74">
        <v>40</v>
      </c>
      <c r="J362" s="74">
        <v>39</v>
      </c>
      <c r="K362" s="48">
        <f>J362</f>
        <v>39</v>
      </c>
      <c r="L362" s="48">
        <f t="shared" si="203"/>
        <v>-4</v>
      </c>
      <c r="M362" s="48">
        <f t="shared" si="204"/>
        <v>35</v>
      </c>
      <c r="N362" s="48">
        <v>40</v>
      </c>
      <c r="O362" s="56">
        <v>154.65</v>
      </c>
      <c r="P362" s="48" t="str">
        <f t="shared" si="190"/>
        <v>6717 BL</v>
      </c>
      <c r="Q362" s="76">
        <v>2</v>
      </c>
      <c r="R362" s="76">
        <v>38</v>
      </c>
      <c r="S362" s="49">
        <f t="shared" si="209"/>
        <v>6.5384615384615388E-2</v>
      </c>
      <c r="T362" s="49">
        <f t="shared" si="191"/>
        <v>65.384615384615387</v>
      </c>
      <c r="U362" s="49">
        <v>107.42307692307692</v>
      </c>
      <c r="V362" s="49">
        <f t="shared" si="192"/>
        <v>0.10742307692307693</v>
      </c>
      <c r="W362" s="49">
        <f t="shared" si="202"/>
        <v>2.2884615384615388</v>
      </c>
      <c r="X362" s="90">
        <f>ROUND(S362*$X$4,0)</f>
        <v>0</v>
      </c>
      <c r="Y362" s="91">
        <f t="shared" si="205"/>
        <v>0</v>
      </c>
      <c r="Z362" s="93">
        <f t="shared" si="210"/>
        <v>2</v>
      </c>
      <c r="AA362" s="94">
        <f t="shared" si="206"/>
        <v>309.3</v>
      </c>
      <c r="AB362" s="97">
        <f t="shared" si="211"/>
        <v>2</v>
      </c>
      <c r="AC362" s="98">
        <f t="shared" si="207"/>
        <v>309.3</v>
      </c>
      <c r="AD362" s="77" t="s">
        <v>3</v>
      </c>
      <c r="AE362" s="54">
        <v>309.3</v>
      </c>
      <c r="AF362" s="17"/>
    </row>
    <row r="363" spans="1:32" ht="16.899999999999999" customHeight="1" x14ac:dyDescent="0.3">
      <c r="A363" s="73" t="s">
        <v>7</v>
      </c>
      <c r="B363" s="74" t="s">
        <v>4073</v>
      </c>
      <c r="C363" s="48" t="s">
        <v>1209</v>
      </c>
      <c r="D363" s="48">
        <v>1000</v>
      </c>
      <c r="E363" s="48">
        <v>2834</v>
      </c>
      <c r="F363" s="48" t="s">
        <v>6126</v>
      </c>
      <c r="G363" s="48">
        <v>2</v>
      </c>
      <c r="H363" s="75">
        <f t="shared" si="208"/>
        <v>0</v>
      </c>
      <c r="I363" s="74">
        <v>35</v>
      </c>
      <c r="J363" s="74">
        <f>I363</f>
        <v>35</v>
      </c>
      <c r="K363" s="48">
        <f>I363</f>
        <v>35</v>
      </c>
      <c r="L363" s="48"/>
      <c r="M363" s="48">
        <f t="shared" si="204"/>
        <v>35</v>
      </c>
      <c r="N363" s="48">
        <v>46</v>
      </c>
      <c r="O363" s="56">
        <v>156.84227999999999</v>
      </c>
      <c r="P363" s="48" t="str">
        <f t="shared" si="190"/>
        <v>M9528010 BK</v>
      </c>
      <c r="Q363" s="76">
        <v>178</v>
      </c>
      <c r="R363" s="76">
        <v>713</v>
      </c>
      <c r="S363" s="49">
        <f t="shared" si="209"/>
        <v>2.7396153846153846</v>
      </c>
      <c r="T363" s="49">
        <f t="shared" si="191"/>
        <v>2739.6153846153848</v>
      </c>
      <c r="U363" s="49">
        <v>3261.5250000000001</v>
      </c>
      <c r="V363" s="49">
        <f t="shared" si="192"/>
        <v>3.2615250000000002</v>
      </c>
      <c r="W363" s="49">
        <f t="shared" si="202"/>
        <v>95.886538461538464</v>
      </c>
      <c r="X363" s="90">
        <f>ROUND(S363*$X$4,0)</f>
        <v>14</v>
      </c>
      <c r="Y363" s="91">
        <f t="shared" si="205"/>
        <v>2195.7919199999997</v>
      </c>
      <c r="Z363" s="93">
        <f t="shared" si="210"/>
        <v>110</v>
      </c>
      <c r="AA363" s="94">
        <f t="shared" si="206"/>
        <v>17252.650799999999</v>
      </c>
      <c r="AB363" s="97">
        <f t="shared" si="211"/>
        <v>124</v>
      </c>
      <c r="AC363" s="98">
        <f t="shared" si="207"/>
        <v>19448.442719999999</v>
      </c>
      <c r="AD363" s="77" t="s">
        <v>3</v>
      </c>
      <c r="AE363" s="54">
        <v>19448.442719999999</v>
      </c>
      <c r="AF363" s="17"/>
    </row>
    <row r="364" spans="1:32" ht="16.899999999999999" customHeight="1" x14ac:dyDescent="0.3">
      <c r="A364" s="73" t="s">
        <v>35</v>
      </c>
      <c r="B364" s="74" t="s">
        <v>5816</v>
      </c>
      <c r="C364" s="48" t="s">
        <v>1432</v>
      </c>
      <c r="D364" s="48">
        <v>1000</v>
      </c>
      <c r="E364" s="48">
        <v>621</v>
      </c>
      <c r="F364" s="48" t="s">
        <v>6128</v>
      </c>
      <c r="G364" s="48" t="s">
        <v>35</v>
      </c>
      <c r="H364" s="75">
        <f t="shared" si="208"/>
        <v>2.564102564102564E-2</v>
      </c>
      <c r="I364" s="74">
        <v>40</v>
      </c>
      <c r="J364" s="74">
        <v>39</v>
      </c>
      <c r="K364" s="48">
        <f>J364</f>
        <v>39</v>
      </c>
      <c r="L364" s="48">
        <f>$L$3</f>
        <v>-4</v>
      </c>
      <c r="M364" s="48">
        <f t="shared" si="204"/>
        <v>35</v>
      </c>
      <c r="N364" s="48">
        <v>15</v>
      </c>
      <c r="O364" s="56">
        <v>240.45</v>
      </c>
      <c r="P364" s="48" t="str">
        <f t="shared" si="190"/>
        <v>6718 GR</v>
      </c>
      <c r="Q364" s="76">
        <v>6</v>
      </c>
      <c r="R364" s="76">
        <v>11</v>
      </c>
      <c r="S364" s="49">
        <f t="shared" si="209"/>
        <v>7.7307692307692313E-2</v>
      </c>
      <c r="T364" s="49">
        <f t="shared" si="191"/>
        <v>77.307692307692307</v>
      </c>
      <c r="U364" s="49">
        <v>135.69230769230768</v>
      </c>
      <c r="V364" s="49">
        <f t="shared" si="192"/>
        <v>0.13569230769230767</v>
      </c>
      <c r="W364" s="49">
        <f t="shared" si="202"/>
        <v>2.7057692307692309</v>
      </c>
      <c r="X364" s="90">
        <f t="shared" ref="X364:X366" si="212">ROUND(S364*$X$4,0)</f>
        <v>0</v>
      </c>
      <c r="Y364" s="91">
        <f t="shared" si="205"/>
        <v>0</v>
      </c>
      <c r="Z364" s="93">
        <f t="shared" si="210"/>
        <v>3</v>
      </c>
      <c r="AA364" s="94">
        <f t="shared" si="206"/>
        <v>721.34999999999991</v>
      </c>
      <c r="AB364" s="97">
        <f t="shared" si="211"/>
        <v>3</v>
      </c>
      <c r="AC364" s="98">
        <f t="shared" si="207"/>
        <v>721.34999999999991</v>
      </c>
      <c r="AD364" s="77" t="s">
        <v>3</v>
      </c>
      <c r="AE364" s="54">
        <v>721.34999999999991</v>
      </c>
      <c r="AF364" s="17"/>
    </row>
    <row r="365" spans="1:32" ht="16.899999999999999" customHeight="1" x14ac:dyDescent="0.3">
      <c r="A365" s="73" t="s">
        <v>7</v>
      </c>
      <c r="B365" s="74" t="s">
        <v>3744</v>
      </c>
      <c r="C365" s="48" t="s">
        <v>10</v>
      </c>
      <c r="D365" s="48">
        <v>1</v>
      </c>
      <c r="E365" s="48">
        <v>2834</v>
      </c>
      <c r="F365" s="48" t="s">
        <v>6126</v>
      </c>
      <c r="G365" s="48">
        <v>2</v>
      </c>
      <c r="H365" s="75">
        <f t="shared" si="208"/>
        <v>-0.35714285714285715</v>
      </c>
      <c r="I365" s="74">
        <v>45</v>
      </c>
      <c r="J365" s="74">
        <v>70</v>
      </c>
      <c r="K365" s="48">
        <f>I365</f>
        <v>45</v>
      </c>
      <c r="L365" s="48"/>
      <c r="M365" s="48">
        <f t="shared" si="204"/>
        <v>45</v>
      </c>
      <c r="N365" s="48">
        <v>5317</v>
      </c>
      <c r="O365" s="56">
        <v>1.12574</v>
      </c>
      <c r="P365" s="48" t="str">
        <f t="shared" si="190"/>
        <v>5480/25C SL</v>
      </c>
      <c r="Q365" s="76" t="s">
        <v>6187</v>
      </c>
      <c r="R365" s="76" t="s">
        <v>6187</v>
      </c>
      <c r="S365" s="49">
        <f t="shared" si="209"/>
        <v>0</v>
      </c>
      <c r="T365" s="49">
        <f t="shared" si="191"/>
        <v>0</v>
      </c>
      <c r="U365" s="49">
        <v>53.884615384615387</v>
      </c>
      <c r="V365" s="49">
        <f t="shared" si="192"/>
        <v>53.884615384615387</v>
      </c>
      <c r="W365" s="49">
        <f t="shared" si="202"/>
        <v>0</v>
      </c>
      <c r="X365" s="90">
        <f>ROUNDUP(S365*$X$4,0)</f>
        <v>0</v>
      </c>
      <c r="Y365" s="91">
        <f t="shared" si="205"/>
        <v>0</v>
      </c>
      <c r="Z365" s="93">
        <f t="shared" si="210"/>
        <v>0</v>
      </c>
      <c r="AA365" s="94">
        <f t="shared" si="206"/>
        <v>0</v>
      </c>
      <c r="AB365" s="97">
        <f t="shared" si="211"/>
        <v>0</v>
      </c>
      <c r="AC365" s="98">
        <f t="shared" si="207"/>
        <v>0</v>
      </c>
      <c r="AD365" s="77" t="s">
        <v>3</v>
      </c>
      <c r="AE365" s="54">
        <v>0</v>
      </c>
      <c r="AF365" s="17"/>
    </row>
    <row r="366" spans="1:32" ht="16.899999999999999" customHeight="1" x14ac:dyDescent="0.3">
      <c r="A366" s="73" t="s">
        <v>7</v>
      </c>
      <c r="B366" s="74" t="s">
        <v>2693</v>
      </c>
      <c r="C366" s="48" t="s">
        <v>1797</v>
      </c>
      <c r="D366" s="48">
        <v>20</v>
      </c>
      <c r="E366" s="48">
        <v>7880</v>
      </c>
      <c r="F366" s="48" t="s">
        <v>5908</v>
      </c>
      <c r="G366" s="48" t="s">
        <v>122</v>
      </c>
      <c r="H366" s="75">
        <f t="shared" si="208"/>
        <v>0.5730337078651685</v>
      </c>
      <c r="I366" s="74">
        <v>140</v>
      </c>
      <c r="J366" s="74">
        <v>89</v>
      </c>
      <c r="K366" s="48">
        <f>J366</f>
        <v>89</v>
      </c>
      <c r="L366" s="48">
        <f>$L$3</f>
        <v>-4</v>
      </c>
      <c r="M366" s="48">
        <f t="shared" si="204"/>
        <v>85</v>
      </c>
      <c r="N366" s="48">
        <v>143</v>
      </c>
      <c r="O366" s="56">
        <v>45.33</v>
      </c>
      <c r="P366" s="48" t="str">
        <f t="shared" si="190"/>
        <v>F4211IN BK</v>
      </c>
      <c r="Q366" s="76">
        <v>0</v>
      </c>
      <c r="R366" s="76">
        <v>204</v>
      </c>
      <c r="S366" s="49">
        <f t="shared" si="209"/>
        <v>0.23538461538461536</v>
      </c>
      <c r="T366" s="49">
        <f t="shared" si="191"/>
        <v>4.707692307692307</v>
      </c>
      <c r="U366" s="49">
        <v>4.707692307692307</v>
      </c>
      <c r="V366" s="49">
        <f t="shared" si="192"/>
        <v>0.23538461538461536</v>
      </c>
      <c r="W366" s="49">
        <f t="shared" si="202"/>
        <v>20.007692307692306</v>
      </c>
      <c r="X366" s="90">
        <f t="shared" si="212"/>
        <v>1</v>
      </c>
      <c r="Y366" s="91">
        <f t="shared" si="205"/>
        <v>45.33</v>
      </c>
      <c r="Z366" s="93">
        <f t="shared" si="210"/>
        <v>21</v>
      </c>
      <c r="AA366" s="94">
        <f t="shared" si="206"/>
        <v>951.93</v>
      </c>
      <c r="AB366" s="97">
        <f t="shared" si="211"/>
        <v>22</v>
      </c>
      <c r="AC366" s="98">
        <f t="shared" si="207"/>
        <v>997.26</v>
      </c>
      <c r="AD366" s="77" t="s">
        <v>3</v>
      </c>
      <c r="AE366" s="54">
        <v>997.26</v>
      </c>
      <c r="AF366" s="17"/>
    </row>
    <row r="367" spans="1:32" ht="12.75" customHeight="1" x14ac:dyDescent="0.3">
      <c r="A367" s="73" t="s">
        <v>7</v>
      </c>
      <c r="B367" s="74" t="s">
        <v>349</v>
      </c>
      <c r="C367" s="48" t="s">
        <v>10</v>
      </c>
      <c r="D367" s="48">
        <v>1000</v>
      </c>
      <c r="E367" s="48">
        <v>621</v>
      </c>
      <c r="F367" s="48" t="s">
        <v>6128</v>
      </c>
      <c r="G367" s="48" t="s">
        <v>35</v>
      </c>
      <c r="H367" s="75">
        <f t="shared" si="208"/>
        <v>0.37931034482758619</v>
      </c>
      <c r="I367" s="74">
        <v>40</v>
      </c>
      <c r="J367" s="74">
        <v>29</v>
      </c>
      <c r="K367" s="48">
        <f>J367</f>
        <v>29</v>
      </c>
      <c r="L367" s="48">
        <v>-4</v>
      </c>
      <c r="M367" s="48">
        <f t="shared" si="204"/>
        <v>25</v>
      </c>
      <c r="N367" s="48">
        <v>10</v>
      </c>
      <c r="O367" s="56">
        <v>312.49</v>
      </c>
      <c r="P367" s="48" t="str">
        <f t="shared" si="190"/>
        <v>1299/12C SL</v>
      </c>
      <c r="Q367" s="76">
        <v>34</v>
      </c>
      <c r="R367" s="76">
        <v>59</v>
      </c>
      <c r="S367" s="49">
        <f t="shared" si="209"/>
        <v>0.43423076923076925</v>
      </c>
      <c r="T367" s="49">
        <f t="shared" si="191"/>
        <v>434.23076923076923</v>
      </c>
      <c r="U367" s="49">
        <v>501.03846153846155</v>
      </c>
      <c r="V367" s="49">
        <f t="shared" si="192"/>
        <v>0.50103846153846154</v>
      </c>
      <c r="W367" s="49">
        <f t="shared" si="202"/>
        <v>10.855769230769232</v>
      </c>
      <c r="X367" s="90">
        <f t="shared" ref="X367" si="213">ROUND(S367*$X$4,0)</f>
        <v>2</v>
      </c>
      <c r="Y367" s="91">
        <f t="shared" si="205"/>
        <v>624.98</v>
      </c>
      <c r="Z367" s="93">
        <f t="shared" si="210"/>
        <v>13</v>
      </c>
      <c r="AA367" s="94">
        <f t="shared" si="206"/>
        <v>4062.37</v>
      </c>
      <c r="AB367" s="97">
        <f t="shared" si="211"/>
        <v>15</v>
      </c>
      <c r="AC367" s="98">
        <f t="shared" si="207"/>
        <v>4687.3500000000004</v>
      </c>
      <c r="AD367" s="77" t="s">
        <v>3</v>
      </c>
      <c r="AE367" s="54">
        <v>4687.3500000000004</v>
      </c>
      <c r="AF367" s="17"/>
    </row>
    <row r="368" spans="1:32" ht="16.899999999999999" customHeight="1" x14ac:dyDescent="0.3">
      <c r="A368" s="73" t="s">
        <v>7</v>
      </c>
      <c r="B368" s="74" t="s">
        <v>962</v>
      </c>
      <c r="C368" s="48" t="s">
        <v>10</v>
      </c>
      <c r="D368" s="48">
        <v>1</v>
      </c>
      <c r="E368" s="48">
        <v>2834</v>
      </c>
      <c r="F368" s="48" t="s">
        <v>6126</v>
      </c>
      <c r="G368" s="48">
        <v>2</v>
      </c>
      <c r="H368" s="75">
        <f t="shared" si="208"/>
        <v>-0.25</v>
      </c>
      <c r="I368" s="74">
        <v>30</v>
      </c>
      <c r="J368" s="74">
        <v>40</v>
      </c>
      <c r="K368" s="48">
        <f>I368</f>
        <v>30</v>
      </c>
      <c r="L368" s="48"/>
      <c r="M368" s="48">
        <f t="shared" si="204"/>
        <v>30</v>
      </c>
      <c r="N368" s="48">
        <v>15603</v>
      </c>
      <c r="O368" s="56">
        <v>0.26796999999999999</v>
      </c>
      <c r="P368" s="48" t="str">
        <f t="shared" si="190"/>
        <v>2242C SL</v>
      </c>
      <c r="Q368" s="76" t="s">
        <v>6187</v>
      </c>
      <c r="R368" s="76" t="s">
        <v>6187</v>
      </c>
      <c r="S368" s="49">
        <f t="shared" si="209"/>
        <v>0</v>
      </c>
      <c r="T368" s="49">
        <f t="shared" si="191"/>
        <v>0</v>
      </c>
      <c r="U368" s="49">
        <v>401.38461538461536</v>
      </c>
      <c r="V368" s="49">
        <f t="shared" si="192"/>
        <v>401.38461538461536</v>
      </c>
      <c r="W368" s="49">
        <f>V368*M368</f>
        <v>12041.538461538461</v>
      </c>
      <c r="X368" s="90">
        <f t="shared" ref="X368:X369" si="214">ROUNDUP(S368*$X$4,0)</f>
        <v>0</v>
      </c>
      <c r="Y368" s="91">
        <f t="shared" si="205"/>
        <v>0</v>
      </c>
      <c r="Z368" s="93">
        <f t="shared" si="210"/>
        <v>0</v>
      </c>
      <c r="AA368" s="94">
        <f t="shared" si="206"/>
        <v>0</v>
      </c>
      <c r="AB368" s="97">
        <f t="shared" si="211"/>
        <v>0</v>
      </c>
      <c r="AC368" s="98">
        <f t="shared" si="207"/>
        <v>0</v>
      </c>
      <c r="AD368" s="77" t="s">
        <v>3</v>
      </c>
      <c r="AE368" s="54">
        <v>0</v>
      </c>
      <c r="AF368" s="17"/>
    </row>
    <row r="369" spans="1:32" ht="16.899999999999999" customHeight="1" x14ac:dyDescent="0.3">
      <c r="A369" s="73" t="s">
        <v>35</v>
      </c>
      <c r="B369" s="74" t="s">
        <v>5801</v>
      </c>
      <c r="C369" s="48" t="s">
        <v>10</v>
      </c>
      <c r="D369" s="48">
        <v>1</v>
      </c>
      <c r="E369" s="48">
        <v>2834</v>
      </c>
      <c r="F369" s="48" t="s">
        <v>6126</v>
      </c>
      <c r="G369" s="48">
        <v>2</v>
      </c>
      <c r="H369" s="75">
        <f t="shared" si="208"/>
        <v>-0.44444444444444442</v>
      </c>
      <c r="I369" s="74">
        <v>50</v>
      </c>
      <c r="J369" s="74">
        <v>90</v>
      </c>
      <c r="K369" s="48">
        <f>I369</f>
        <v>50</v>
      </c>
      <c r="L369" s="48"/>
      <c r="M369" s="48">
        <f t="shared" si="204"/>
        <v>50</v>
      </c>
      <c r="N369" s="48">
        <v>6454</v>
      </c>
      <c r="O369" s="56">
        <v>0.39731</v>
      </c>
      <c r="P369" s="48" t="str">
        <f t="shared" si="190"/>
        <v>6308 SL</v>
      </c>
      <c r="Q369" s="76" t="s">
        <v>6187</v>
      </c>
      <c r="R369" s="76" t="s">
        <v>6187</v>
      </c>
      <c r="S369" s="49">
        <f t="shared" si="209"/>
        <v>0</v>
      </c>
      <c r="T369" s="49">
        <f t="shared" si="191"/>
        <v>0</v>
      </c>
      <c r="U369" s="49">
        <v>198.65384615384616</v>
      </c>
      <c r="V369" s="49">
        <f t="shared" si="192"/>
        <v>198.65384615384616</v>
      </c>
      <c r="W369" s="49">
        <f>S369*M369</f>
        <v>0</v>
      </c>
      <c r="X369" s="90">
        <f t="shared" si="214"/>
        <v>0</v>
      </c>
      <c r="Y369" s="91">
        <f t="shared" si="205"/>
        <v>0</v>
      </c>
      <c r="Z369" s="93">
        <f t="shared" si="210"/>
        <v>0</v>
      </c>
      <c r="AA369" s="94">
        <f t="shared" si="206"/>
        <v>0</v>
      </c>
      <c r="AB369" s="97">
        <f t="shared" si="211"/>
        <v>0</v>
      </c>
      <c r="AC369" s="98">
        <f t="shared" si="207"/>
        <v>0</v>
      </c>
      <c r="AD369" s="77" t="s">
        <v>3</v>
      </c>
      <c r="AE369" s="54">
        <v>0</v>
      </c>
      <c r="AF369" s="17"/>
    </row>
    <row r="370" spans="1:32" ht="12.75" customHeight="1" x14ac:dyDescent="0.3">
      <c r="A370" s="73" t="s">
        <v>7</v>
      </c>
      <c r="B370" s="74" t="s">
        <v>189</v>
      </c>
      <c r="C370" s="48" t="s">
        <v>34</v>
      </c>
      <c r="D370" s="48">
        <v>100</v>
      </c>
      <c r="E370" s="48">
        <v>4008</v>
      </c>
      <c r="F370" s="48" t="s">
        <v>5910</v>
      </c>
      <c r="G370" s="48" t="s">
        <v>35</v>
      </c>
      <c r="H370" s="75">
        <f t="shared" si="208"/>
        <v>0</v>
      </c>
      <c r="I370" s="74">
        <v>24</v>
      </c>
      <c r="J370" s="74">
        <v>24</v>
      </c>
      <c r="K370" s="48">
        <f>I370</f>
        <v>24</v>
      </c>
      <c r="L370" s="48">
        <f>$L$3</f>
        <v>-4</v>
      </c>
      <c r="M370" s="48">
        <f t="shared" si="204"/>
        <v>20</v>
      </c>
      <c r="N370" s="48">
        <v>122</v>
      </c>
      <c r="O370" s="56">
        <v>22.12</v>
      </c>
      <c r="P370" s="48" t="str">
        <f t="shared" si="190"/>
        <v>1231 SV</v>
      </c>
      <c r="Q370" s="76">
        <v>205</v>
      </c>
      <c r="R370" s="76">
        <v>910</v>
      </c>
      <c r="S370" s="49">
        <f t="shared" si="209"/>
        <v>3.2576923076923077</v>
      </c>
      <c r="T370" s="49">
        <f t="shared" si="191"/>
        <v>325.76923076923077</v>
      </c>
      <c r="U370" s="49">
        <v>1450</v>
      </c>
      <c r="V370" s="49">
        <f t="shared" si="192"/>
        <v>14.5</v>
      </c>
      <c r="W370" s="49">
        <f>S370*M370</f>
        <v>65.15384615384616</v>
      </c>
      <c r="X370" s="90">
        <f>ROUND(S370*$X$3,0)</f>
        <v>20</v>
      </c>
      <c r="Y370" s="91">
        <f t="shared" si="205"/>
        <v>442.40000000000003</v>
      </c>
      <c r="Z370" s="93">
        <f t="shared" si="210"/>
        <v>85</v>
      </c>
      <c r="AA370" s="94">
        <f t="shared" si="206"/>
        <v>1880.2</v>
      </c>
      <c r="AB370" s="97">
        <f t="shared" si="211"/>
        <v>101</v>
      </c>
      <c r="AC370" s="98">
        <f t="shared" si="207"/>
        <v>2234.12</v>
      </c>
      <c r="AD370" s="77" t="s">
        <v>3</v>
      </c>
      <c r="AE370" s="54">
        <v>2234.12</v>
      </c>
      <c r="AF370" s="17"/>
    </row>
    <row r="371" spans="1:32" ht="16.899999999999999" customHeight="1" x14ac:dyDescent="0.3">
      <c r="A371" s="73" t="s">
        <v>7</v>
      </c>
      <c r="B371" s="74" t="s">
        <v>4438</v>
      </c>
      <c r="C371" s="48" t="s">
        <v>1370</v>
      </c>
      <c r="D371" s="48">
        <v>500</v>
      </c>
      <c r="E371" s="48">
        <v>2834</v>
      </c>
      <c r="F371" s="48" t="s">
        <v>6126</v>
      </c>
      <c r="G371" s="48">
        <v>2</v>
      </c>
      <c r="H371" s="75">
        <f t="shared" si="208"/>
        <v>0</v>
      </c>
      <c r="I371" s="74">
        <v>55</v>
      </c>
      <c r="J371" s="74">
        <f>I371</f>
        <v>55</v>
      </c>
      <c r="K371" s="48">
        <f>I371</f>
        <v>55</v>
      </c>
      <c r="L371" s="48"/>
      <c r="M371" s="48">
        <f t="shared" si="204"/>
        <v>55</v>
      </c>
      <c r="N371" s="48">
        <v>0</v>
      </c>
      <c r="O371" s="56">
        <v>563.17852000000005</v>
      </c>
      <c r="P371" s="48" t="str">
        <f t="shared" si="190"/>
        <v>65612 SL</v>
      </c>
      <c r="Q371" s="76" t="s">
        <v>6187</v>
      </c>
      <c r="R371" s="76" t="s">
        <v>6187</v>
      </c>
      <c r="S371" s="49">
        <f t="shared" si="209"/>
        <v>0</v>
      </c>
      <c r="T371" s="49">
        <f t="shared" si="191"/>
        <v>0</v>
      </c>
      <c r="U371" s="49">
        <v>47.807692307692307</v>
      </c>
      <c r="V371" s="49">
        <f t="shared" si="192"/>
        <v>9.5615384615384616E-2</v>
      </c>
      <c r="W371" s="49">
        <f>S371*M371</f>
        <v>0</v>
      </c>
      <c r="X371" s="90">
        <f>ROUNDUP(S371*$X$4,0)</f>
        <v>0</v>
      </c>
      <c r="Y371" s="91">
        <f t="shared" si="205"/>
        <v>0</v>
      </c>
      <c r="Z371" s="93">
        <f t="shared" si="210"/>
        <v>0</v>
      </c>
      <c r="AA371" s="94">
        <f t="shared" si="206"/>
        <v>0</v>
      </c>
      <c r="AB371" s="97">
        <f t="shared" si="211"/>
        <v>0</v>
      </c>
      <c r="AC371" s="98">
        <f t="shared" si="207"/>
        <v>0</v>
      </c>
      <c r="AD371" s="77" t="s">
        <v>3</v>
      </c>
      <c r="AE371" s="54">
        <v>0</v>
      </c>
      <c r="AF371" s="17"/>
    </row>
    <row r="372" spans="1:32" ht="16.899999999999999" customHeight="1" x14ac:dyDescent="0.3">
      <c r="A372" s="73" t="s">
        <v>35</v>
      </c>
      <c r="B372" s="74" t="s">
        <v>491</v>
      </c>
      <c r="C372" s="48" t="s">
        <v>16</v>
      </c>
      <c r="D372" s="48">
        <v>1000</v>
      </c>
      <c r="E372" s="48">
        <v>6223</v>
      </c>
      <c r="F372" s="48" t="s">
        <v>17</v>
      </c>
      <c r="G372" s="48" t="s">
        <v>11</v>
      </c>
      <c r="H372" s="75">
        <f t="shared" si="208"/>
        <v>0</v>
      </c>
      <c r="I372" s="74">
        <v>5</v>
      </c>
      <c r="J372" s="74">
        <v>5</v>
      </c>
      <c r="K372" s="48">
        <f>J372</f>
        <v>5</v>
      </c>
      <c r="L372" s="48"/>
      <c r="M372" s="48">
        <f t="shared" si="204"/>
        <v>5</v>
      </c>
      <c r="N372" s="48">
        <v>1</v>
      </c>
      <c r="O372" s="56">
        <v>239.80533</v>
      </c>
      <c r="P372" s="48" t="str">
        <f t="shared" si="190"/>
        <v>1896L SL</v>
      </c>
      <c r="Q372" s="76">
        <v>5</v>
      </c>
      <c r="R372" s="76">
        <v>11</v>
      </c>
      <c r="S372" s="49">
        <f t="shared" si="209"/>
        <v>6.6538461538461546E-2</v>
      </c>
      <c r="T372" s="49">
        <f t="shared" si="191"/>
        <v>66.538461538461547</v>
      </c>
      <c r="U372" s="49">
        <v>84.307692307692321</v>
      </c>
      <c r="V372" s="49">
        <f t="shared" si="192"/>
        <v>8.430769230769232E-2</v>
      </c>
      <c r="W372" s="49">
        <f>V372*M372</f>
        <v>0.42153846153846158</v>
      </c>
      <c r="X372" s="90">
        <f>ROUND(S372*$X$2,0)</f>
        <v>0</v>
      </c>
      <c r="Y372" s="91">
        <f t="shared" si="205"/>
        <v>0</v>
      </c>
      <c r="Z372" s="93">
        <f t="shared" si="210"/>
        <v>0</v>
      </c>
      <c r="AA372" s="94">
        <f t="shared" si="206"/>
        <v>0</v>
      </c>
      <c r="AB372" s="97">
        <f>ROUND((S372*$AB$2)+Z372,0)</f>
        <v>0</v>
      </c>
      <c r="AC372" s="98">
        <f t="shared" si="207"/>
        <v>0</v>
      </c>
      <c r="AD372" s="77" t="s">
        <v>5891</v>
      </c>
      <c r="AE372" s="54">
        <v>0</v>
      </c>
      <c r="AF372" s="17"/>
    </row>
    <row r="373" spans="1:32" ht="16.899999999999999" customHeight="1" x14ac:dyDescent="0.3">
      <c r="A373" s="73" t="s">
        <v>7</v>
      </c>
      <c r="B373" s="74" t="s">
        <v>2766</v>
      </c>
      <c r="C373" s="48" t="s">
        <v>464</v>
      </c>
      <c r="D373" s="48">
        <v>1000</v>
      </c>
      <c r="E373" s="48">
        <v>2800</v>
      </c>
      <c r="F373" s="48" t="s">
        <v>5911</v>
      </c>
      <c r="G373" s="48">
        <v>6</v>
      </c>
      <c r="H373" s="75">
        <f t="shared" si="208"/>
        <v>0.08</v>
      </c>
      <c r="I373" s="74">
        <v>108</v>
      </c>
      <c r="J373" s="74">
        <v>100</v>
      </c>
      <c r="K373" s="48">
        <f>J373</f>
        <v>100</v>
      </c>
      <c r="L373" s="48">
        <f>$L$3</f>
        <v>-4</v>
      </c>
      <c r="M373" s="48">
        <f t="shared" si="204"/>
        <v>96</v>
      </c>
      <c r="N373" s="48">
        <v>82</v>
      </c>
      <c r="O373" s="56">
        <v>76</v>
      </c>
      <c r="P373" s="48" t="str">
        <f t="shared" si="190"/>
        <v>5852 RD</v>
      </c>
      <c r="Q373" s="76">
        <v>44</v>
      </c>
      <c r="R373" s="76">
        <v>233</v>
      </c>
      <c r="S373" s="49">
        <f t="shared" si="209"/>
        <v>0.74269230769230776</v>
      </c>
      <c r="T373" s="49">
        <f t="shared" si="191"/>
        <v>742.69230769230774</v>
      </c>
      <c r="U373" s="49">
        <v>1241.1538461538462</v>
      </c>
      <c r="V373" s="49">
        <f t="shared" si="192"/>
        <v>1.2411538461538463</v>
      </c>
      <c r="W373" s="49">
        <f>S373*M373</f>
        <v>71.298461538461538</v>
      </c>
      <c r="X373" s="90">
        <f>ROUND(S373*$X$4,0)</f>
        <v>4</v>
      </c>
      <c r="Y373" s="91">
        <f t="shared" si="205"/>
        <v>304</v>
      </c>
      <c r="Z373" s="93">
        <f t="shared" si="210"/>
        <v>75</v>
      </c>
      <c r="AA373" s="94">
        <f t="shared" si="206"/>
        <v>5700</v>
      </c>
      <c r="AB373" s="97">
        <f t="shared" ref="AB373:AB380" si="215">ROUND((S373*$AB$4)+Z373,0)</f>
        <v>79</v>
      </c>
      <c r="AC373" s="98">
        <f t="shared" si="207"/>
        <v>6004</v>
      </c>
      <c r="AD373" s="77" t="s">
        <v>5890</v>
      </c>
      <c r="AE373" s="54">
        <v>6004</v>
      </c>
      <c r="AF373" s="17"/>
    </row>
    <row r="374" spans="1:32" ht="16.899999999999999" customHeight="1" x14ac:dyDescent="0.3">
      <c r="A374" s="73" t="s">
        <v>7</v>
      </c>
      <c r="B374" s="74" t="s">
        <v>3789</v>
      </c>
      <c r="C374" s="48" t="s">
        <v>34</v>
      </c>
      <c r="D374" s="48">
        <v>100</v>
      </c>
      <c r="E374" s="48">
        <v>1202</v>
      </c>
      <c r="F374" s="48" t="s">
        <v>6130</v>
      </c>
      <c r="G374" s="48" t="s">
        <v>35</v>
      </c>
      <c r="H374" s="75">
        <f t="shared" si="208"/>
        <v>0</v>
      </c>
      <c r="I374" s="74">
        <v>24</v>
      </c>
      <c r="J374" s="74">
        <v>24</v>
      </c>
      <c r="K374" s="48">
        <f t="shared" ref="K374:K380" si="216">I374</f>
        <v>24</v>
      </c>
      <c r="L374" s="48">
        <f>$L$3</f>
        <v>-4</v>
      </c>
      <c r="M374" s="48">
        <f t="shared" si="204"/>
        <v>20</v>
      </c>
      <c r="N374" s="48">
        <v>235</v>
      </c>
      <c r="O374" s="56">
        <v>16.670000000000002</v>
      </c>
      <c r="P374" s="48" t="str">
        <f t="shared" si="190"/>
        <v>PF1302 BK</v>
      </c>
      <c r="Q374" s="76">
        <v>251</v>
      </c>
      <c r="R374" s="76">
        <v>1177</v>
      </c>
      <c r="S374" s="49">
        <f t="shared" si="209"/>
        <v>4.0611538461538466</v>
      </c>
      <c r="T374" s="49">
        <f t="shared" si="191"/>
        <v>406.11538461538464</v>
      </c>
      <c r="U374" s="49">
        <v>629.76923076923083</v>
      </c>
      <c r="V374" s="49">
        <f t="shared" si="192"/>
        <v>6.2976923076923086</v>
      </c>
      <c r="W374" s="49">
        <f>S374*M374</f>
        <v>81.223076923076931</v>
      </c>
      <c r="X374" s="90">
        <f>ROUND(S374*$X$3,0)</f>
        <v>24</v>
      </c>
      <c r="Y374" s="91">
        <f t="shared" si="205"/>
        <v>400.08000000000004</v>
      </c>
      <c r="Z374" s="93">
        <f t="shared" si="210"/>
        <v>105</v>
      </c>
      <c r="AA374" s="94">
        <f t="shared" si="206"/>
        <v>1750.3500000000001</v>
      </c>
      <c r="AB374" s="97">
        <f t="shared" si="215"/>
        <v>125</v>
      </c>
      <c r="AC374" s="98">
        <f t="shared" si="207"/>
        <v>2083.75</v>
      </c>
      <c r="AD374" s="77" t="s">
        <v>3</v>
      </c>
      <c r="AE374" s="54">
        <v>2083.75</v>
      </c>
      <c r="AF374" s="17"/>
    </row>
    <row r="375" spans="1:32" ht="16.899999999999999" customHeight="1" x14ac:dyDescent="0.3">
      <c r="A375" s="73" t="s">
        <v>7</v>
      </c>
      <c r="B375" s="74" t="s">
        <v>4131</v>
      </c>
      <c r="C375" s="48" t="s">
        <v>1797</v>
      </c>
      <c r="D375" s="48">
        <v>20</v>
      </c>
      <c r="E375" s="48">
        <v>203</v>
      </c>
      <c r="F375" s="48" t="s">
        <v>6111</v>
      </c>
      <c r="G375" s="48" t="s">
        <v>35</v>
      </c>
      <c r="H375" s="75">
        <f t="shared" si="208"/>
        <v>0</v>
      </c>
      <c r="I375" s="74">
        <v>33</v>
      </c>
      <c r="J375" s="74">
        <v>33</v>
      </c>
      <c r="K375" s="48">
        <f t="shared" si="216"/>
        <v>33</v>
      </c>
      <c r="L375" s="48">
        <f>$L$3</f>
        <v>-4</v>
      </c>
      <c r="M375" s="48">
        <f t="shared" si="204"/>
        <v>29</v>
      </c>
      <c r="N375" s="48">
        <v>33</v>
      </c>
      <c r="O375" s="56">
        <v>42.540999999999997</v>
      </c>
      <c r="P375" s="48" t="str">
        <f t="shared" si="190"/>
        <v>F32111/2 BK</v>
      </c>
      <c r="Q375" s="76">
        <v>31</v>
      </c>
      <c r="R375" s="76">
        <v>103</v>
      </c>
      <c r="S375" s="49">
        <f t="shared" si="209"/>
        <v>0.45269230769230767</v>
      </c>
      <c r="T375" s="49">
        <f t="shared" si="191"/>
        <v>9.0538461538461537</v>
      </c>
      <c r="U375" s="49">
        <v>10</v>
      </c>
      <c r="V375" s="49">
        <f t="shared" si="192"/>
        <v>0.5</v>
      </c>
      <c r="W375" s="49">
        <f>S375*M375</f>
        <v>13.128076923076922</v>
      </c>
      <c r="X375" s="90">
        <f t="shared" ref="X375" si="217">ROUND(S375*$X$4,0)</f>
        <v>2</v>
      </c>
      <c r="Y375" s="91">
        <f t="shared" si="205"/>
        <v>85.081999999999994</v>
      </c>
      <c r="Z375" s="93">
        <f t="shared" si="210"/>
        <v>15</v>
      </c>
      <c r="AA375" s="94">
        <f t="shared" si="206"/>
        <v>638.11500000000001</v>
      </c>
      <c r="AB375" s="97">
        <f t="shared" si="215"/>
        <v>17</v>
      </c>
      <c r="AC375" s="98">
        <f t="shared" si="207"/>
        <v>723.19699999999989</v>
      </c>
      <c r="AD375" s="77" t="s">
        <v>5890</v>
      </c>
      <c r="AE375" s="54">
        <v>723.19699999999989</v>
      </c>
      <c r="AF375" s="17"/>
    </row>
    <row r="376" spans="1:32" ht="16.899999999999999" customHeight="1" x14ac:dyDescent="0.3">
      <c r="A376" s="73" t="s">
        <v>7</v>
      </c>
      <c r="B376" s="74" t="s">
        <v>2295</v>
      </c>
      <c r="C376" s="48" t="s">
        <v>10</v>
      </c>
      <c r="D376" s="48">
        <v>1</v>
      </c>
      <c r="E376" s="48">
        <v>2834</v>
      </c>
      <c r="F376" s="48" t="s">
        <v>6126</v>
      </c>
      <c r="G376" s="48">
        <v>2</v>
      </c>
      <c r="H376" s="75">
        <f t="shared" si="208"/>
        <v>-0.33333333333333331</v>
      </c>
      <c r="I376" s="74">
        <v>40</v>
      </c>
      <c r="J376" s="74">
        <v>60</v>
      </c>
      <c r="K376" s="48">
        <f t="shared" si="216"/>
        <v>40</v>
      </c>
      <c r="L376" s="48"/>
      <c r="M376" s="48">
        <f t="shared" si="204"/>
        <v>40</v>
      </c>
      <c r="N376" s="48">
        <v>67384</v>
      </c>
      <c r="O376" s="56">
        <v>0.13</v>
      </c>
      <c r="P376" s="48" t="str">
        <f t="shared" si="190"/>
        <v>3304 SL</v>
      </c>
      <c r="Q376" s="76" t="s">
        <v>6187</v>
      </c>
      <c r="R376" s="76" t="s">
        <v>6187</v>
      </c>
      <c r="S376" s="49">
        <f t="shared" si="209"/>
        <v>0</v>
      </c>
      <c r="T376" s="49">
        <f t="shared" si="191"/>
        <v>0</v>
      </c>
      <c r="U376" s="49">
        <v>174.57692307692309</v>
      </c>
      <c r="V376" s="49">
        <f t="shared" si="192"/>
        <v>174.57692307692309</v>
      </c>
      <c r="W376" s="49">
        <f>V376*M376</f>
        <v>6983.0769230769238</v>
      </c>
      <c r="X376" s="90">
        <f>ROUNDUP(S376*$X$4,0)</f>
        <v>0</v>
      </c>
      <c r="Y376" s="91">
        <f t="shared" si="205"/>
        <v>0</v>
      </c>
      <c r="Z376" s="93">
        <f t="shared" si="210"/>
        <v>0</v>
      </c>
      <c r="AA376" s="94">
        <f t="shared" si="206"/>
        <v>0</v>
      </c>
      <c r="AB376" s="97">
        <f t="shared" si="215"/>
        <v>0</v>
      </c>
      <c r="AC376" s="98">
        <f t="shared" si="207"/>
        <v>0</v>
      </c>
      <c r="AD376" s="77" t="s">
        <v>3</v>
      </c>
      <c r="AE376" s="54">
        <v>0</v>
      </c>
      <c r="AF376" s="17"/>
    </row>
    <row r="377" spans="1:32" ht="16.899999999999999" customHeight="1" x14ac:dyDescent="0.3">
      <c r="A377" s="73" t="s">
        <v>7</v>
      </c>
      <c r="B377" s="74" t="s">
        <v>245</v>
      </c>
      <c r="C377" s="48" t="s">
        <v>10</v>
      </c>
      <c r="D377" s="48">
        <v>1000</v>
      </c>
      <c r="E377" s="48">
        <v>2834</v>
      </c>
      <c r="F377" s="48" t="s">
        <v>6126</v>
      </c>
      <c r="G377" s="48">
        <v>2</v>
      </c>
      <c r="H377" s="75">
        <f t="shared" si="208"/>
        <v>0</v>
      </c>
      <c r="I377" s="74">
        <v>20</v>
      </c>
      <c r="J377" s="74">
        <f>I377</f>
        <v>20</v>
      </c>
      <c r="K377" s="48">
        <f t="shared" si="216"/>
        <v>20</v>
      </c>
      <c r="L377" s="48"/>
      <c r="M377" s="48">
        <f t="shared" si="204"/>
        <v>20</v>
      </c>
      <c r="N377" s="48">
        <v>8</v>
      </c>
      <c r="O377" s="56">
        <v>117.14404</v>
      </c>
      <c r="P377" s="48" t="str">
        <f t="shared" si="190"/>
        <v>1293C SL</v>
      </c>
      <c r="Q377" s="76">
        <v>110</v>
      </c>
      <c r="R377" s="76">
        <v>201</v>
      </c>
      <c r="S377" s="49">
        <f t="shared" si="209"/>
        <v>1.4165384615384615</v>
      </c>
      <c r="T377" s="49">
        <f t="shared" si="191"/>
        <v>1416.5384615384614</v>
      </c>
      <c r="U377" s="49">
        <v>1506.153846153846</v>
      </c>
      <c r="V377" s="49">
        <f t="shared" si="192"/>
        <v>1.506153846153846</v>
      </c>
      <c r="W377" s="49">
        <f>S377*M377</f>
        <v>28.330769230769231</v>
      </c>
      <c r="X377" s="90">
        <f>ROUND(S377*$X$3,0)</f>
        <v>8</v>
      </c>
      <c r="Y377" s="91">
        <f t="shared" si="205"/>
        <v>937.15232000000003</v>
      </c>
      <c r="Z377" s="93">
        <f t="shared" si="210"/>
        <v>36</v>
      </c>
      <c r="AA377" s="94">
        <f t="shared" si="206"/>
        <v>4217.1854400000002</v>
      </c>
      <c r="AB377" s="97">
        <f t="shared" si="215"/>
        <v>43</v>
      </c>
      <c r="AC377" s="98">
        <f t="shared" si="207"/>
        <v>5037.1937200000002</v>
      </c>
      <c r="AD377" s="77" t="s">
        <v>3</v>
      </c>
      <c r="AE377" s="54">
        <v>5037.1937200000002</v>
      </c>
      <c r="AF377" s="17"/>
    </row>
    <row r="378" spans="1:32" ht="16.899999999999999" customHeight="1" x14ac:dyDescent="0.3">
      <c r="A378" s="73" t="s">
        <v>7</v>
      </c>
      <c r="B378" s="74" t="s">
        <v>1849</v>
      </c>
      <c r="C378" s="48" t="s">
        <v>10</v>
      </c>
      <c r="D378" s="48">
        <v>1</v>
      </c>
      <c r="E378" s="48">
        <v>2834</v>
      </c>
      <c r="F378" s="48" t="s">
        <v>6126</v>
      </c>
      <c r="G378" s="48">
        <v>2</v>
      </c>
      <c r="H378" s="75">
        <f t="shared" si="208"/>
        <v>-0.16666666666666666</v>
      </c>
      <c r="I378" s="74">
        <v>25</v>
      </c>
      <c r="J378" s="74">
        <v>30</v>
      </c>
      <c r="K378" s="48">
        <f t="shared" si="216"/>
        <v>25</v>
      </c>
      <c r="L378" s="48"/>
      <c r="M378" s="48">
        <f t="shared" si="204"/>
        <v>25</v>
      </c>
      <c r="N378" s="48">
        <v>10832</v>
      </c>
      <c r="O378" s="56">
        <v>0.20491999999999999</v>
      </c>
      <c r="P378" s="48" t="str">
        <f t="shared" si="190"/>
        <v>6341 SL</v>
      </c>
      <c r="Q378" s="76" t="s">
        <v>6187</v>
      </c>
      <c r="R378" s="76" t="s">
        <v>6187</v>
      </c>
      <c r="S378" s="49">
        <f t="shared" si="209"/>
        <v>0</v>
      </c>
      <c r="T378" s="49">
        <f t="shared" si="191"/>
        <v>0</v>
      </c>
      <c r="U378" s="49">
        <v>477.76923076923077</v>
      </c>
      <c r="V378" s="49">
        <f t="shared" si="192"/>
        <v>477.76923076923077</v>
      </c>
      <c r="W378" s="49">
        <f>V378*M378</f>
        <v>11944.23076923077</v>
      </c>
      <c r="X378" s="90">
        <f>ROUNDUP(S378*$X$4,0)</f>
        <v>0</v>
      </c>
      <c r="Y378" s="91">
        <f t="shared" si="205"/>
        <v>0</v>
      </c>
      <c r="Z378" s="93">
        <f t="shared" si="210"/>
        <v>0</v>
      </c>
      <c r="AA378" s="94">
        <f t="shared" si="206"/>
        <v>0</v>
      </c>
      <c r="AB378" s="97">
        <f t="shared" si="215"/>
        <v>0</v>
      </c>
      <c r="AC378" s="98">
        <f t="shared" si="207"/>
        <v>0</v>
      </c>
      <c r="AD378" s="77" t="s">
        <v>3</v>
      </c>
      <c r="AE378" s="54">
        <v>0</v>
      </c>
      <c r="AF378" s="17"/>
    </row>
    <row r="379" spans="1:32" ht="16.899999999999999" customHeight="1" x14ac:dyDescent="0.3">
      <c r="A379" s="73" t="s">
        <v>7</v>
      </c>
      <c r="B379" s="74" t="s">
        <v>1206</v>
      </c>
      <c r="C379" s="48" t="s">
        <v>1154</v>
      </c>
      <c r="D379" s="48">
        <v>1000</v>
      </c>
      <c r="E379" s="48">
        <v>621</v>
      </c>
      <c r="F379" s="48" t="s">
        <v>6128</v>
      </c>
      <c r="G379" s="48" t="s">
        <v>35</v>
      </c>
      <c r="H379" s="75">
        <f t="shared" si="208"/>
        <v>-0.52830188679245282</v>
      </c>
      <c r="I379" s="74">
        <v>25</v>
      </c>
      <c r="J379" s="74">
        <v>53</v>
      </c>
      <c r="K379" s="48">
        <f t="shared" si="216"/>
        <v>25</v>
      </c>
      <c r="L379" s="48">
        <v>-4</v>
      </c>
      <c r="M379" s="48">
        <f t="shared" si="204"/>
        <v>21</v>
      </c>
      <c r="N379" s="48">
        <v>19</v>
      </c>
      <c r="O379" s="56">
        <v>108.09</v>
      </c>
      <c r="P379" s="48" t="str">
        <f t="shared" si="190"/>
        <v>5492C SL</v>
      </c>
      <c r="Q379" s="76">
        <v>19</v>
      </c>
      <c r="R379" s="76">
        <v>37</v>
      </c>
      <c r="S379" s="49">
        <f t="shared" si="209"/>
        <v>0.24730769230769231</v>
      </c>
      <c r="T379" s="49">
        <f t="shared" si="191"/>
        <v>247.30769230769232</v>
      </c>
      <c r="U379" s="49">
        <v>265.75038461538463</v>
      </c>
      <c r="V379" s="49">
        <f t="shared" si="192"/>
        <v>0.26575038461538464</v>
      </c>
      <c r="W379" s="49">
        <f>S379*M379</f>
        <v>5.1934615384615386</v>
      </c>
      <c r="X379" s="90">
        <f>ROUND(S379*$X$4,0)</f>
        <v>1</v>
      </c>
      <c r="Y379" s="91">
        <f t="shared" si="205"/>
        <v>108.09</v>
      </c>
      <c r="Z379" s="93">
        <f t="shared" si="210"/>
        <v>6</v>
      </c>
      <c r="AA379" s="94">
        <f t="shared" si="206"/>
        <v>648.54</v>
      </c>
      <c r="AB379" s="97">
        <f t="shared" si="215"/>
        <v>7</v>
      </c>
      <c r="AC379" s="98">
        <f t="shared" si="207"/>
        <v>756.63</v>
      </c>
      <c r="AD379" s="77" t="s">
        <v>3</v>
      </c>
      <c r="AE379" s="54">
        <v>756.63</v>
      </c>
      <c r="AF379" s="17"/>
    </row>
    <row r="380" spans="1:32" ht="16.899999999999999" customHeight="1" x14ac:dyDescent="0.3">
      <c r="A380" s="73" t="s">
        <v>35</v>
      </c>
      <c r="B380" s="74" t="s">
        <v>2212</v>
      </c>
      <c r="C380" s="48" t="s">
        <v>10</v>
      </c>
      <c r="D380" s="48">
        <v>1000</v>
      </c>
      <c r="E380" s="48">
        <v>621</v>
      </c>
      <c r="F380" s="48" t="s">
        <v>6128</v>
      </c>
      <c r="G380" s="48" t="s">
        <v>35</v>
      </c>
      <c r="H380" s="75">
        <f t="shared" si="208"/>
        <v>0</v>
      </c>
      <c r="I380" s="74">
        <v>38</v>
      </c>
      <c r="J380" s="74">
        <v>38</v>
      </c>
      <c r="K380" s="48">
        <f t="shared" si="216"/>
        <v>38</v>
      </c>
      <c r="L380" s="48">
        <f>$L$3</f>
        <v>-4</v>
      </c>
      <c r="M380" s="48">
        <f t="shared" si="204"/>
        <v>34</v>
      </c>
      <c r="N380" s="48">
        <v>15</v>
      </c>
      <c r="O380" s="56">
        <v>59.8</v>
      </c>
      <c r="P380" s="48" t="str">
        <f t="shared" si="190"/>
        <v>57003 SL</v>
      </c>
      <c r="Q380" s="76">
        <v>25</v>
      </c>
      <c r="R380" s="76">
        <v>347</v>
      </c>
      <c r="S380" s="49">
        <f t="shared" si="209"/>
        <v>0.6696153846153845</v>
      </c>
      <c r="T380" s="49">
        <f t="shared" si="191"/>
        <v>669.61538461538453</v>
      </c>
      <c r="U380" s="49">
        <v>754.61538461538453</v>
      </c>
      <c r="V380" s="49">
        <f t="shared" si="192"/>
        <v>0.75461538461538458</v>
      </c>
      <c r="W380" s="49">
        <f>V380*M380</f>
        <v>25.656923076923075</v>
      </c>
      <c r="X380" s="90">
        <f>ROUND(S380*$X$4,0)</f>
        <v>3</v>
      </c>
      <c r="Y380" s="91">
        <f t="shared" si="205"/>
        <v>179.39999999999998</v>
      </c>
      <c r="Z380" s="93">
        <f t="shared" si="210"/>
        <v>26</v>
      </c>
      <c r="AA380" s="94">
        <f t="shared" si="206"/>
        <v>1554.8</v>
      </c>
      <c r="AB380" s="97">
        <f t="shared" si="215"/>
        <v>29</v>
      </c>
      <c r="AC380" s="98">
        <f t="shared" si="207"/>
        <v>1734.1999999999998</v>
      </c>
      <c r="AD380" s="77" t="s">
        <v>3</v>
      </c>
      <c r="AE380" s="54">
        <v>1734.1999999999998</v>
      </c>
      <c r="AF380" s="17"/>
    </row>
    <row r="381" spans="1:32" ht="16.899999999999999" customHeight="1" x14ac:dyDescent="0.3">
      <c r="A381" s="73" t="s">
        <v>35</v>
      </c>
      <c r="B381" s="74" t="s">
        <v>3764</v>
      </c>
      <c r="C381" s="48" t="s">
        <v>464</v>
      </c>
      <c r="D381" s="48">
        <v>1000</v>
      </c>
      <c r="E381" s="48">
        <v>4013</v>
      </c>
      <c r="F381" s="48" t="s">
        <v>6180</v>
      </c>
      <c r="G381" s="48" t="s">
        <v>65</v>
      </c>
      <c r="H381" s="75">
        <f t="shared" si="208"/>
        <v>0</v>
      </c>
      <c r="I381" s="74">
        <v>5</v>
      </c>
      <c r="J381" s="74">
        <v>5</v>
      </c>
      <c r="K381" s="48">
        <f>J381</f>
        <v>5</v>
      </c>
      <c r="L381" s="48"/>
      <c r="M381" s="48">
        <f t="shared" si="204"/>
        <v>5</v>
      </c>
      <c r="N381" s="48">
        <v>0</v>
      </c>
      <c r="O381" s="56">
        <v>550.00654999999995</v>
      </c>
      <c r="P381" s="48" t="str">
        <f t="shared" si="190"/>
        <v>5879 WH</v>
      </c>
      <c r="Q381" s="76">
        <v>0</v>
      </c>
      <c r="R381" s="76">
        <v>1</v>
      </c>
      <c r="S381" s="49">
        <f t="shared" si="209"/>
        <v>1.153846153846154E-3</v>
      </c>
      <c r="T381" s="49">
        <f t="shared" si="191"/>
        <v>1.153846153846154</v>
      </c>
      <c r="U381" s="49">
        <v>13.269230769230768</v>
      </c>
      <c r="V381" s="49">
        <f t="shared" si="192"/>
        <v>1.3269230769230768E-2</v>
      </c>
      <c r="W381" s="49">
        <f t="shared" ref="W381:W388" si="218">S381*M381</f>
        <v>5.7692307692307696E-3</v>
      </c>
      <c r="X381" s="90">
        <f>ROUNDUP(S381*$X$2,0)</f>
        <v>1</v>
      </c>
      <c r="Y381" s="91">
        <f t="shared" si="205"/>
        <v>550.00654999999995</v>
      </c>
      <c r="Z381" s="93">
        <f t="shared" si="210"/>
        <v>1</v>
      </c>
      <c r="AA381" s="94">
        <f t="shared" si="206"/>
        <v>550.00654999999995</v>
      </c>
      <c r="AB381" s="97">
        <f>ROUND((S381*$AB$2)+Z381,0)</f>
        <v>1</v>
      </c>
      <c r="AC381" s="98">
        <f t="shared" si="207"/>
        <v>550.00654999999995</v>
      </c>
      <c r="AD381" s="77" t="s">
        <v>5891</v>
      </c>
      <c r="AE381" s="54">
        <v>550.00654999999995</v>
      </c>
      <c r="AF381" s="17"/>
    </row>
    <row r="382" spans="1:32" ht="16.899999999999999" customHeight="1" x14ac:dyDescent="0.3">
      <c r="A382" s="73" t="s">
        <v>7</v>
      </c>
      <c r="B382" s="74" t="s">
        <v>503</v>
      </c>
      <c r="C382" s="48" t="s">
        <v>10</v>
      </c>
      <c r="D382" s="48">
        <v>100</v>
      </c>
      <c r="E382" s="48">
        <v>2834</v>
      </c>
      <c r="F382" s="48" t="s">
        <v>6126</v>
      </c>
      <c r="G382" s="48">
        <v>2</v>
      </c>
      <c r="H382" s="75">
        <f t="shared" si="208"/>
        <v>0</v>
      </c>
      <c r="I382" s="74">
        <v>30</v>
      </c>
      <c r="J382" s="74">
        <f>I382</f>
        <v>30</v>
      </c>
      <c r="K382" s="48">
        <f>I382</f>
        <v>30</v>
      </c>
      <c r="L382" s="48"/>
      <c r="M382" s="48">
        <f t="shared" si="204"/>
        <v>30</v>
      </c>
      <c r="N382" s="48">
        <v>0</v>
      </c>
      <c r="O382" s="56">
        <v>35.224420000000002</v>
      </c>
      <c r="P382" s="48" t="str">
        <f t="shared" si="190"/>
        <v>2254/6 SL</v>
      </c>
      <c r="Q382" s="76">
        <v>0</v>
      </c>
      <c r="R382" s="76">
        <v>11</v>
      </c>
      <c r="S382" s="49">
        <f t="shared" si="209"/>
        <v>1.2692307692307692E-2</v>
      </c>
      <c r="T382" s="49">
        <f t="shared" si="191"/>
        <v>1.2692307692307692</v>
      </c>
      <c r="U382" s="49">
        <v>27.42307692307692</v>
      </c>
      <c r="V382" s="49">
        <f t="shared" si="192"/>
        <v>0.27423076923076922</v>
      </c>
      <c r="W382" s="49">
        <f t="shared" si="218"/>
        <v>0.38076923076923075</v>
      </c>
      <c r="X382" s="90">
        <f>ROUNDUP(S382*$X$4,0)</f>
        <v>1</v>
      </c>
      <c r="Y382" s="91">
        <f t="shared" si="205"/>
        <v>35.224420000000002</v>
      </c>
      <c r="Z382" s="93">
        <f t="shared" si="210"/>
        <v>1</v>
      </c>
      <c r="AA382" s="94">
        <f t="shared" si="206"/>
        <v>35.224420000000002</v>
      </c>
      <c r="AB382" s="97">
        <f t="shared" ref="AB382:AB396" si="219">ROUND((S382*$AB$4)+Z382,0)</f>
        <v>1</v>
      </c>
      <c r="AC382" s="98">
        <f t="shared" si="207"/>
        <v>35.224420000000002</v>
      </c>
      <c r="AD382" s="77" t="s">
        <v>3</v>
      </c>
      <c r="AE382" s="54">
        <v>35.224420000000002</v>
      </c>
      <c r="AF382" s="17"/>
    </row>
    <row r="383" spans="1:32" ht="12.75" customHeight="1" x14ac:dyDescent="0.3">
      <c r="A383" s="73" t="s">
        <v>7</v>
      </c>
      <c r="B383" s="74" t="s">
        <v>5505</v>
      </c>
      <c r="C383" s="48" t="s">
        <v>1432</v>
      </c>
      <c r="D383" s="48">
        <v>1000</v>
      </c>
      <c r="E383" s="48">
        <v>621</v>
      </c>
      <c r="F383" s="48" t="s">
        <v>6128</v>
      </c>
      <c r="G383" s="48" t="s">
        <v>35</v>
      </c>
      <c r="H383" s="75">
        <f t="shared" si="208"/>
        <v>2.564102564102564E-2</v>
      </c>
      <c r="I383" s="74">
        <v>40</v>
      </c>
      <c r="J383" s="74">
        <v>39</v>
      </c>
      <c r="K383" s="48">
        <f>J383</f>
        <v>39</v>
      </c>
      <c r="L383" s="48">
        <f>$L$3</f>
        <v>-4</v>
      </c>
      <c r="M383" s="48">
        <f t="shared" si="204"/>
        <v>35</v>
      </c>
      <c r="N383" s="48">
        <v>43</v>
      </c>
      <c r="O383" s="56">
        <v>103.95</v>
      </c>
      <c r="P383" s="48" t="str">
        <f t="shared" si="190"/>
        <v>6716 WH</v>
      </c>
      <c r="Q383" s="76">
        <v>102</v>
      </c>
      <c r="R383" s="76">
        <v>259</v>
      </c>
      <c r="S383" s="49">
        <f t="shared" si="209"/>
        <v>1.3973076923076921</v>
      </c>
      <c r="T383" s="49">
        <f t="shared" si="191"/>
        <v>1397.3076923076922</v>
      </c>
      <c r="U383" s="49">
        <v>1859.0769230769231</v>
      </c>
      <c r="V383" s="49">
        <f t="shared" si="192"/>
        <v>1.8590769230769231</v>
      </c>
      <c r="W383" s="49">
        <f t="shared" si="218"/>
        <v>48.905769230769224</v>
      </c>
      <c r="X383" s="90">
        <f>ROUND(S383*$X$4,0)</f>
        <v>7</v>
      </c>
      <c r="Y383" s="91">
        <f t="shared" si="205"/>
        <v>727.65</v>
      </c>
      <c r="Z383" s="93">
        <f t="shared" si="210"/>
        <v>56</v>
      </c>
      <c r="AA383" s="94">
        <f t="shared" si="206"/>
        <v>5821.2</v>
      </c>
      <c r="AB383" s="97">
        <f t="shared" si="219"/>
        <v>63</v>
      </c>
      <c r="AC383" s="98">
        <f t="shared" si="207"/>
        <v>6548.85</v>
      </c>
      <c r="AD383" s="77" t="s">
        <v>3</v>
      </c>
      <c r="AE383" s="54">
        <v>6548.85</v>
      </c>
      <c r="AF383" s="17"/>
    </row>
    <row r="384" spans="1:32" ht="16.899999999999999" customHeight="1" x14ac:dyDescent="0.3">
      <c r="A384" s="73" t="s">
        <v>35</v>
      </c>
      <c r="B384" s="74" t="s">
        <v>2213</v>
      </c>
      <c r="C384" s="48" t="s">
        <v>464</v>
      </c>
      <c r="D384" s="48">
        <v>100</v>
      </c>
      <c r="E384" s="48">
        <v>2800</v>
      </c>
      <c r="F384" s="48" t="s">
        <v>5911</v>
      </c>
      <c r="G384" s="48" t="s">
        <v>112</v>
      </c>
      <c r="H384" s="75">
        <f t="shared" si="208"/>
        <v>0.19</v>
      </c>
      <c r="I384" s="74">
        <v>119</v>
      </c>
      <c r="J384" s="74">
        <v>100</v>
      </c>
      <c r="K384" s="48">
        <f>J384</f>
        <v>100</v>
      </c>
      <c r="L384" s="48">
        <f>$L$3</f>
        <v>-4</v>
      </c>
      <c r="M384" s="48">
        <f t="shared" si="204"/>
        <v>96</v>
      </c>
      <c r="N384" s="48">
        <v>139</v>
      </c>
      <c r="O384" s="56">
        <v>12.59</v>
      </c>
      <c r="P384" s="48" t="str">
        <f t="shared" si="190"/>
        <v>5851 BL</v>
      </c>
      <c r="Q384" s="76">
        <v>12</v>
      </c>
      <c r="R384" s="76">
        <v>215</v>
      </c>
      <c r="S384" s="49">
        <f t="shared" si="209"/>
        <v>0.37730769230769229</v>
      </c>
      <c r="T384" s="49">
        <f t="shared" si="191"/>
        <v>37.730769230769226</v>
      </c>
      <c r="U384" s="49">
        <v>55.42307692307692</v>
      </c>
      <c r="V384" s="49">
        <f t="shared" si="192"/>
        <v>0.55423076923076919</v>
      </c>
      <c r="W384" s="49">
        <f t="shared" si="218"/>
        <v>36.221538461538458</v>
      </c>
      <c r="X384" s="90">
        <f>ROUND(S384*$X$4,0)</f>
        <v>2</v>
      </c>
      <c r="Y384" s="91">
        <f t="shared" si="205"/>
        <v>25.18</v>
      </c>
      <c r="Z384" s="93">
        <f t="shared" si="210"/>
        <v>38</v>
      </c>
      <c r="AA384" s="94">
        <f t="shared" si="206"/>
        <v>478.42</v>
      </c>
      <c r="AB384" s="97">
        <f t="shared" si="219"/>
        <v>40</v>
      </c>
      <c r="AC384" s="98">
        <f t="shared" si="207"/>
        <v>503.6</v>
      </c>
      <c r="AD384" s="77" t="s">
        <v>5890</v>
      </c>
      <c r="AE384" s="54">
        <v>503.6</v>
      </c>
      <c r="AF384" s="17"/>
    </row>
    <row r="385" spans="1:32" ht="16.899999999999999" customHeight="1" x14ac:dyDescent="0.3">
      <c r="A385" s="73" t="s">
        <v>7</v>
      </c>
      <c r="B385" s="74" t="s">
        <v>1204</v>
      </c>
      <c r="C385" s="48" t="s">
        <v>10</v>
      </c>
      <c r="D385" s="48">
        <v>1</v>
      </c>
      <c r="E385" s="48">
        <v>2834</v>
      </c>
      <c r="F385" s="48" t="s">
        <v>6126</v>
      </c>
      <c r="G385" s="48">
        <v>2</v>
      </c>
      <c r="H385" s="75">
        <f t="shared" si="208"/>
        <v>-0.42857142857142855</v>
      </c>
      <c r="I385" s="74">
        <v>40</v>
      </c>
      <c r="J385" s="74">
        <v>70</v>
      </c>
      <c r="K385" s="48">
        <f>I385</f>
        <v>40</v>
      </c>
      <c r="L385" s="48"/>
      <c r="M385" s="48">
        <f t="shared" si="204"/>
        <v>40</v>
      </c>
      <c r="N385" s="48">
        <v>31675</v>
      </c>
      <c r="O385" s="56">
        <v>0.45526</v>
      </c>
      <c r="P385" s="48" t="str">
        <f t="shared" si="190"/>
        <v>5480C SL</v>
      </c>
      <c r="Q385" s="76" t="s">
        <v>6187</v>
      </c>
      <c r="R385" s="76" t="s">
        <v>6187</v>
      </c>
      <c r="S385" s="49">
        <f t="shared" si="209"/>
        <v>0</v>
      </c>
      <c r="T385" s="49">
        <f t="shared" si="191"/>
        <v>0</v>
      </c>
      <c r="U385" s="49">
        <v>118.26923076923077</v>
      </c>
      <c r="V385" s="49">
        <f t="shared" si="192"/>
        <v>118.26923076923077</v>
      </c>
      <c r="W385" s="49">
        <f t="shared" si="218"/>
        <v>0</v>
      </c>
      <c r="X385" s="90">
        <f>ROUNDUP(S385*$X$4,0)</f>
        <v>0</v>
      </c>
      <c r="Y385" s="91">
        <f t="shared" si="205"/>
        <v>0</v>
      </c>
      <c r="Z385" s="93">
        <f t="shared" si="210"/>
        <v>0</v>
      </c>
      <c r="AA385" s="94">
        <f t="shared" si="206"/>
        <v>0</v>
      </c>
      <c r="AB385" s="97">
        <f t="shared" si="219"/>
        <v>0</v>
      </c>
      <c r="AC385" s="98">
        <f t="shared" si="207"/>
        <v>0</v>
      </c>
      <c r="AD385" s="77" t="s">
        <v>3</v>
      </c>
      <c r="AE385" s="54">
        <v>0</v>
      </c>
      <c r="AF385" s="17"/>
    </row>
    <row r="386" spans="1:32" ht="16.899999999999999" customHeight="1" x14ac:dyDescent="0.3">
      <c r="A386" s="73" t="s">
        <v>7</v>
      </c>
      <c r="B386" s="74" t="s">
        <v>508</v>
      </c>
      <c r="C386" s="48" t="s">
        <v>10</v>
      </c>
      <c r="D386" s="48">
        <v>500</v>
      </c>
      <c r="E386" s="48">
        <v>2834</v>
      </c>
      <c r="F386" s="48" t="s">
        <v>6126</v>
      </c>
      <c r="G386" s="48">
        <v>2</v>
      </c>
      <c r="H386" s="75">
        <f t="shared" si="208"/>
        <v>0</v>
      </c>
      <c r="I386" s="74">
        <v>30</v>
      </c>
      <c r="J386" s="74">
        <f>I386</f>
        <v>30</v>
      </c>
      <c r="K386" s="48">
        <f>I386</f>
        <v>30</v>
      </c>
      <c r="L386" s="48"/>
      <c r="M386" s="48">
        <f t="shared" si="204"/>
        <v>30</v>
      </c>
      <c r="N386" s="48">
        <v>0</v>
      </c>
      <c r="O386" s="56">
        <v>196.88686000000001</v>
      </c>
      <c r="P386" s="48" t="str">
        <f t="shared" si="190"/>
        <v>1716 SL</v>
      </c>
      <c r="Q386" s="76">
        <v>0</v>
      </c>
      <c r="R386" s="76">
        <v>1</v>
      </c>
      <c r="S386" s="49">
        <f t="shared" si="209"/>
        <v>1.153846153846154E-3</v>
      </c>
      <c r="T386" s="49">
        <f t="shared" si="191"/>
        <v>0.57692307692307698</v>
      </c>
      <c r="U386" s="49">
        <v>30.53846153846154</v>
      </c>
      <c r="V386" s="49">
        <f t="shared" si="192"/>
        <v>6.1076923076923077E-2</v>
      </c>
      <c r="W386" s="49">
        <f t="shared" si="218"/>
        <v>3.4615384615384617E-2</v>
      </c>
      <c r="X386" s="90">
        <f>ROUNDUP(S386*$X$4,0)</f>
        <v>1</v>
      </c>
      <c r="Y386" s="91">
        <f t="shared" si="205"/>
        <v>196.88686000000001</v>
      </c>
      <c r="Z386" s="93">
        <f t="shared" si="210"/>
        <v>1</v>
      </c>
      <c r="AA386" s="94">
        <f t="shared" si="206"/>
        <v>196.88686000000001</v>
      </c>
      <c r="AB386" s="97">
        <f t="shared" si="219"/>
        <v>1</v>
      </c>
      <c r="AC386" s="98">
        <f t="shared" si="207"/>
        <v>196.88686000000001</v>
      </c>
      <c r="AD386" s="77" t="s">
        <v>3</v>
      </c>
      <c r="AE386" s="54">
        <v>196.88686000000001</v>
      </c>
      <c r="AF386" s="17"/>
    </row>
    <row r="387" spans="1:32" ht="12.75" customHeight="1" x14ac:dyDescent="0.3">
      <c r="A387" s="73" t="s">
        <v>35</v>
      </c>
      <c r="B387" s="74" t="s">
        <v>5019</v>
      </c>
      <c r="C387" s="48" t="s">
        <v>464</v>
      </c>
      <c r="D387" s="48">
        <v>100</v>
      </c>
      <c r="E387" s="48">
        <v>2800</v>
      </c>
      <c r="F387" s="48" t="s">
        <v>5911</v>
      </c>
      <c r="G387" s="48" t="s">
        <v>112</v>
      </c>
      <c r="H387" s="75">
        <f t="shared" si="208"/>
        <v>0.19</v>
      </c>
      <c r="I387" s="74">
        <v>119</v>
      </c>
      <c r="J387" s="74">
        <v>100</v>
      </c>
      <c r="K387" s="48">
        <f>J387</f>
        <v>100</v>
      </c>
      <c r="L387" s="48">
        <f>$L$3</f>
        <v>-4</v>
      </c>
      <c r="M387" s="48">
        <f t="shared" si="204"/>
        <v>96</v>
      </c>
      <c r="N387" s="48">
        <v>80</v>
      </c>
      <c r="O387" s="56">
        <v>12.59</v>
      </c>
      <c r="P387" s="48" t="str">
        <f t="shared" si="190"/>
        <v>5851 GR</v>
      </c>
      <c r="Q387" s="76">
        <v>60</v>
      </c>
      <c r="R387" s="76">
        <v>181</v>
      </c>
      <c r="S387" s="49">
        <f t="shared" si="209"/>
        <v>0.85499999999999998</v>
      </c>
      <c r="T387" s="49">
        <f t="shared" si="191"/>
        <v>85.5</v>
      </c>
      <c r="U387" s="49">
        <v>199.34615384615387</v>
      </c>
      <c r="V387" s="49">
        <f t="shared" si="192"/>
        <v>1.9934615384615386</v>
      </c>
      <c r="W387" s="49">
        <f t="shared" si="218"/>
        <v>82.08</v>
      </c>
      <c r="X387" s="90">
        <f t="shared" ref="X387" si="220">ROUND(S387*$X$4,0)</f>
        <v>4</v>
      </c>
      <c r="Y387" s="91">
        <f t="shared" si="205"/>
        <v>50.36</v>
      </c>
      <c r="Z387" s="93">
        <f t="shared" si="210"/>
        <v>86</v>
      </c>
      <c r="AA387" s="94">
        <f t="shared" si="206"/>
        <v>1082.74</v>
      </c>
      <c r="AB387" s="97">
        <f t="shared" si="219"/>
        <v>90</v>
      </c>
      <c r="AC387" s="98">
        <f t="shared" si="207"/>
        <v>1133.0999999999999</v>
      </c>
      <c r="AD387" s="77" t="s">
        <v>5890</v>
      </c>
      <c r="AE387" s="54">
        <v>1133.0999999999999</v>
      </c>
      <c r="AF387" s="17"/>
    </row>
    <row r="388" spans="1:32" ht="16.899999999999999" customHeight="1" x14ac:dyDescent="0.3">
      <c r="A388" s="73" t="s">
        <v>7</v>
      </c>
      <c r="B388" s="74" t="s">
        <v>600</v>
      </c>
      <c r="C388" s="48" t="s">
        <v>34</v>
      </c>
      <c r="D388" s="48">
        <v>100</v>
      </c>
      <c r="E388" s="48">
        <v>4008</v>
      </c>
      <c r="F388" s="48" t="s">
        <v>5910</v>
      </c>
      <c r="G388" s="48" t="s">
        <v>35</v>
      </c>
      <c r="H388" s="75">
        <f t="shared" si="208"/>
        <v>0</v>
      </c>
      <c r="I388" s="74">
        <v>24</v>
      </c>
      <c r="J388" s="74">
        <v>24</v>
      </c>
      <c r="K388" s="48">
        <f>I388</f>
        <v>24</v>
      </c>
      <c r="L388" s="48">
        <f>$L$3</f>
        <v>-4</v>
      </c>
      <c r="M388" s="48">
        <f t="shared" si="204"/>
        <v>20</v>
      </c>
      <c r="N388" s="48">
        <v>63</v>
      </c>
      <c r="O388" s="56">
        <v>48.204999999999998</v>
      </c>
      <c r="P388" s="48" t="str">
        <f t="shared" si="190"/>
        <v>2171 SV</v>
      </c>
      <c r="Q388" s="76">
        <v>242</v>
      </c>
      <c r="R388" s="76">
        <v>648</v>
      </c>
      <c r="S388" s="49">
        <f t="shared" si="209"/>
        <v>3.3538461538461535</v>
      </c>
      <c r="T388" s="49">
        <f t="shared" si="191"/>
        <v>335.38461538461536</v>
      </c>
      <c r="U388" s="49">
        <v>335.38461538461536</v>
      </c>
      <c r="V388" s="49">
        <f t="shared" si="192"/>
        <v>3.3538461538461535</v>
      </c>
      <c r="W388" s="49">
        <f t="shared" si="218"/>
        <v>67.076923076923066</v>
      </c>
      <c r="X388" s="90">
        <f>ROUND(S388*$X$3,0)</f>
        <v>20</v>
      </c>
      <c r="Y388" s="91">
        <f t="shared" si="205"/>
        <v>964.09999999999991</v>
      </c>
      <c r="Z388" s="93">
        <f t="shared" si="210"/>
        <v>87</v>
      </c>
      <c r="AA388" s="94">
        <f t="shared" si="206"/>
        <v>4193.835</v>
      </c>
      <c r="AB388" s="97">
        <f t="shared" si="219"/>
        <v>104</v>
      </c>
      <c r="AC388" s="98">
        <f t="shared" si="207"/>
        <v>5013.32</v>
      </c>
      <c r="AD388" s="77" t="s">
        <v>3</v>
      </c>
      <c r="AE388" s="54">
        <v>5013.32</v>
      </c>
      <c r="AF388" s="17"/>
    </row>
    <row r="389" spans="1:32" ht="16.899999999999999" customHeight="1" x14ac:dyDescent="0.3">
      <c r="A389" s="73" t="s">
        <v>7</v>
      </c>
      <c r="B389" s="74" t="s">
        <v>3317</v>
      </c>
      <c r="C389" s="48" t="s">
        <v>10</v>
      </c>
      <c r="D389" s="48">
        <v>1</v>
      </c>
      <c r="E389" s="48">
        <v>2834</v>
      </c>
      <c r="F389" s="48" t="s">
        <v>6126</v>
      </c>
      <c r="G389" s="48">
        <v>2</v>
      </c>
      <c r="H389" s="75">
        <f t="shared" si="208"/>
        <v>-0.35714285714285715</v>
      </c>
      <c r="I389" s="74">
        <v>45</v>
      </c>
      <c r="J389" s="74">
        <v>70</v>
      </c>
      <c r="K389" s="48">
        <f>I389</f>
        <v>45</v>
      </c>
      <c r="L389" s="48"/>
      <c r="M389" s="48">
        <f t="shared" si="204"/>
        <v>45</v>
      </c>
      <c r="N389" s="48">
        <v>12510</v>
      </c>
      <c r="O389" s="56">
        <v>0.62702999999999998</v>
      </c>
      <c r="P389" s="48" t="str">
        <f t="shared" si="190"/>
        <v>5480/15C SL</v>
      </c>
      <c r="Q389" s="76" t="s">
        <v>6187</v>
      </c>
      <c r="R389" s="76" t="s">
        <v>6187</v>
      </c>
      <c r="S389" s="49">
        <f t="shared" si="209"/>
        <v>0</v>
      </c>
      <c r="T389" s="49">
        <f t="shared" si="191"/>
        <v>0</v>
      </c>
      <c r="U389" s="49">
        <v>67.038461538461533</v>
      </c>
      <c r="V389" s="49">
        <f t="shared" si="192"/>
        <v>67.038461538461533</v>
      </c>
      <c r="W389" s="49">
        <f>V389*M389</f>
        <v>3016.7307692307691</v>
      </c>
      <c r="X389" s="90">
        <f>ROUNDUP(S389*$X$4,0)</f>
        <v>0</v>
      </c>
      <c r="Y389" s="91">
        <f t="shared" si="205"/>
        <v>0</v>
      </c>
      <c r="Z389" s="93">
        <f t="shared" si="210"/>
        <v>0</v>
      </c>
      <c r="AA389" s="94">
        <f t="shared" si="206"/>
        <v>0</v>
      </c>
      <c r="AB389" s="97">
        <f t="shared" si="219"/>
        <v>0</v>
      </c>
      <c r="AC389" s="98">
        <f t="shared" si="207"/>
        <v>0</v>
      </c>
      <c r="AD389" s="77" t="s">
        <v>3</v>
      </c>
      <c r="AE389" s="54">
        <v>0</v>
      </c>
      <c r="AF389" s="17"/>
    </row>
    <row r="390" spans="1:32" ht="16.899999999999999" customHeight="1" x14ac:dyDescent="0.3">
      <c r="A390" s="73" t="s">
        <v>35</v>
      </c>
      <c r="B390" s="74" t="s">
        <v>5547</v>
      </c>
      <c r="C390" s="48" t="s">
        <v>1797</v>
      </c>
      <c r="D390" s="48">
        <v>150</v>
      </c>
      <c r="E390" s="48">
        <v>7880</v>
      </c>
      <c r="F390" s="48" t="s">
        <v>5908</v>
      </c>
      <c r="G390" s="48" t="s">
        <v>122</v>
      </c>
      <c r="H390" s="75">
        <f t="shared" si="208"/>
        <v>0.55555555555555558</v>
      </c>
      <c r="I390" s="74">
        <v>140</v>
      </c>
      <c r="J390" s="74">
        <v>90</v>
      </c>
      <c r="K390" s="48">
        <f>J390</f>
        <v>90</v>
      </c>
      <c r="L390" s="48">
        <f>$L$3</f>
        <v>-4</v>
      </c>
      <c r="M390" s="48">
        <f t="shared" si="204"/>
        <v>86</v>
      </c>
      <c r="N390" s="48">
        <v>107</v>
      </c>
      <c r="O390" s="56">
        <v>25.75714</v>
      </c>
      <c r="P390" s="48" t="str">
        <f t="shared" ref="P390:P453" si="221">LEFT(B390,LEN(B390)-3)</f>
        <v>F2211/2 WH</v>
      </c>
      <c r="Q390" s="76">
        <v>20</v>
      </c>
      <c r="R390" s="76">
        <v>76</v>
      </c>
      <c r="S390" s="49">
        <f t="shared" si="209"/>
        <v>0.30307692307692308</v>
      </c>
      <c r="T390" s="49">
        <f t="shared" ref="T390:T453" si="222">S390*D390</f>
        <v>45.46153846153846</v>
      </c>
      <c r="U390" s="49">
        <v>51.386538461538457</v>
      </c>
      <c r="V390" s="49">
        <f t="shared" si="192"/>
        <v>0.34257692307692306</v>
      </c>
      <c r="W390" s="49">
        <f>S390*M390</f>
        <v>26.064615384615383</v>
      </c>
      <c r="X390" s="90">
        <f>ROUND(S390*$X$4,0)</f>
        <v>2</v>
      </c>
      <c r="Y390" s="91">
        <f t="shared" si="205"/>
        <v>51.514279999999999</v>
      </c>
      <c r="Z390" s="93">
        <f t="shared" si="210"/>
        <v>28</v>
      </c>
      <c r="AA390" s="94">
        <f t="shared" si="206"/>
        <v>721.19992000000002</v>
      </c>
      <c r="AB390" s="97">
        <f t="shared" si="219"/>
        <v>30</v>
      </c>
      <c r="AC390" s="98">
        <f t="shared" si="207"/>
        <v>772.71420000000001</v>
      </c>
      <c r="AD390" s="77" t="s">
        <v>3</v>
      </c>
      <c r="AE390" s="54">
        <v>772.71420000000001</v>
      </c>
      <c r="AF390" s="17"/>
    </row>
    <row r="391" spans="1:32" ht="16.899999999999999" customHeight="1" x14ac:dyDescent="0.3">
      <c r="A391" s="73" t="s">
        <v>7</v>
      </c>
      <c r="B391" s="74" t="s">
        <v>2207</v>
      </c>
      <c r="C391" s="48" t="s">
        <v>1154</v>
      </c>
      <c r="D391" s="48">
        <v>1000</v>
      </c>
      <c r="E391" s="48">
        <v>2834</v>
      </c>
      <c r="F391" s="48" t="s">
        <v>6126</v>
      </c>
      <c r="G391" s="48">
        <v>2</v>
      </c>
      <c r="H391" s="75">
        <f t="shared" si="208"/>
        <v>0</v>
      </c>
      <c r="I391" s="74">
        <v>55</v>
      </c>
      <c r="J391" s="74">
        <f>I391</f>
        <v>55</v>
      </c>
      <c r="K391" s="48">
        <f>I391</f>
        <v>55</v>
      </c>
      <c r="L391" s="48"/>
      <c r="M391" s="48">
        <f t="shared" si="204"/>
        <v>55</v>
      </c>
      <c r="N391" s="48">
        <v>11</v>
      </c>
      <c r="O391" s="56">
        <v>398.93999000000002</v>
      </c>
      <c r="P391" s="48" t="str">
        <f t="shared" si="221"/>
        <v>5120/15C SL</v>
      </c>
      <c r="Q391" s="76">
        <v>20</v>
      </c>
      <c r="R391" s="76">
        <v>68</v>
      </c>
      <c r="S391" s="49">
        <f t="shared" si="209"/>
        <v>0.29384615384615387</v>
      </c>
      <c r="T391" s="49">
        <f t="shared" si="222"/>
        <v>293.84615384615387</v>
      </c>
      <c r="U391" s="49">
        <v>297.88461538461542</v>
      </c>
      <c r="V391" s="49">
        <f t="shared" ref="V391:V454" si="223">U391/D391</f>
        <v>0.29788461538461541</v>
      </c>
      <c r="W391" s="49">
        <f t="shared" ref="W391:W401" si="224">S391*M391</f>
        <v>16.161538461538463</v>
      </c>
      <c r="X391" s="90">
        <f>ROUND(S391*$X$4,0)</f>
        <v>1</v>
      </c>
      <c r="Y391" s="91">
        <f t="shared" si="205"/>
        <v>398.93999000000002</v>
      </c>
      <c r="Z391" s="93">
        <f t="shared" si="210"/>
        <v>17</v>
      </c>
      <c r="AA391" s="94">
        <f t="shared" si="206"/>
        <v>6781.9798300000002</v>
      </c>
      <c r="AB391" s="97">
        <f t="shared" si="219"/>
        <v>18</v>
      </c>
      <c r="AC391" s="98">
        <f t="shared" si="207"/>
        <v>7180.9198200000001</v>
      </c>
      <c r="AD391" s="77" t="s">
        <v>3</v>
      </c>
      <c r="AE391" s="54">
        <v>7180.9198200000001</v>
      </c>
      <c r="AF391" s="17"/>
    </row>
    <row r="392" spans="1:32" ht="16.899999999999999" customHeight="1" x14ac:dyDescent="0.3">
      <c r="A392" s="73" t="s">
        <v>7</v>
      </c>
      <c r="B392" s="74" t="s">
        <v>1774</v>
      </c>
      <c r="C392" s="48" t="s">
        <v>1370</v>
      </c>
      <c r="D392" s="48">
        <v>1</v>
      </c>
      <c r="E392" s="48">
        <v>2834</v>
      </c>
      <c r="F392" s="48" t="s">
        <v>6126</v>
      </c>
      <c r="G392" s="48">
        <v>2</v>
      </c>
      <c r="H392" s="75">
        <f t="shared" si="208"/>
        <v>-0.33333333333333331</v>
      </c>
      <c r="I392" s="74">
        <v>40</v>
      </c>
      <c r="J392" s="74">
        <v>60</v>
      </c>
      <c r="K392" s="48">
        <f>I392</f>
        <v>40</v>
      </c>
      <c r="L392" s="48"/>
      <c r="M392" s="48">
        <f t="shared" si="204"/>
        <v>40</v>
      </c>
      <c r="N392" s="48">
        <v>8042</v>
      </c>
      <c r="O392" s="56">
        <v>0.44891999999999999</v>
      </c>
      <c r="P392" s="48" t="str">
        <f t="shared" si="221"/>
        <v>86212CY SL</v>
      </c>
      <c r="Q392" s="76" t="s">
        <v>6187</v>
      </c>
      <c r="R392" s="76" t="s">
        <v>6187</v>
      </c>
      <c r="S392" s="49">
        <f t="shared" si="209"/>
        <v>0</v>
      </c>
      <c r="T392" s="49">
        <f t="shared" si="222"/>
        <v>0</v>
      </c>
      <c r="U392" s="49">
        <v>19.807692307692307</v>
      </c>
      <c r="V392" s="49">
        <f t="shared" si="223"/>
        <v>19.807692307692307</v>
      </c>
      <c r="W392" s="49">
        <f t="shared" si="224"/>
        <v>0</v>
      </c>
      <c r="X392" s="90">
        <f>ROUNDUP(S392*$X$4,0)</f>
        <v>0</v>
      </c>
      <c r="Y392" s="91">
        <f t="shared" si="205"/>
        <v>0</v>
      </c>
      <c r="Z392" s="93">
        <f t="shared" si="210"/>
        <v>0</v>
      </c>
      <c r="AA392" s="94">
        <f t="shared" si="206"/>
        <v>0</v>
      </c>
      <c r="AB392" s="97">
        <f t="shared" si="219"/>
        <v>0</v>
      </c>
      <c r="AC392" s="98">
        <f t="shared" si="207"/>
        <v>0</v>
      </c>
      <c r="AD392" s="77" t="s">
        <v>3</v>
      </c>
      <c r="AE392" s="54">
        <v>0</v>
      </c>
      <c r="AF392" s="17"/>
    </row>
    <row r="393" spans="1:32" ht="16.899999999999999" customHeight="1" x14ac:dyDescent="0.3">
      <c r="A393" s="73" t="s">
        <v>7</v>
      </c>
      <c r="B393" s="74" t="s">
        <v>3836</v>
      </c>
      <c r="C393" s="48" t="s">
        <v>1797</v>
      </c>
      <c r="D393" s="48">
        <v>100</v>
      </c>
      <c r="E393" s="48">
        <v>7880</v>
      </c>
      <c r="F393" s="48" t="s">
        <v>5908</v>
      </c>
      <c r="G393" s="48" t="s">
        <v>122</v>
      </c>
      <c r="H393" s="75">
        <f t="shared" si="208"/>
        <v>0.55555555555555558</v>
      </c>
      <c r="I393" s="74">
        <v>140</v>
      </c>
      <c r="J393" s="74">
        <v>90</v>
      </c>
      <c r="K393" s="48">
        <f>J393</f>
        <v>90</v>
      </c>
      <c r="L393" s="48">
        <f>$L$3</f>
        <v>-4</v>
      </c>
      <c r="M393" s="48">
        <f t="shared" si="204"/>
        <v>86</v>
      </c>
      <c r="N393" s="48">
        <v>51</v>
      </c>
      <c r="O393" s="56">
        <v>13.81429</v>
      </c>
      <c r="P393" s="48" t="str">
        <f t="shared" si="221"/>
        <v>F221V1/4 BK</v>
      </c>
      <c r="Q393" s="76">
        <v>21</v>
      </c>
      <c r="R393" s="76">
        <v>117</v>
      </c>
      <c r="S393" s="49">
        <f t="shared" si="209"/>
        <v>0.36115384615384616</v>
      </c>
      <c r="T393" s="49">
        <f t="shared" si="222"/>
        <v>36.115384615384613</v>
      </c>
      <c r="U393" s="49">
        <v>533.44615384615372</v>
      </c>
      <c r="V393" s="49">
        <f t="shared" si="223"/>
        <v>5.3344615384615368</v>
      </c>
      <c r="W393" s="49">
        <f t="shared" si="224"/>
        <v>31.059230769230769</v>
      </c>
      <c r="X393" s="90">
        <f>ROUND(S393*$X$4,0)</f>
        <v>2</v>
      </c>
      <c r="Y393" s="91">
        <f t="shared" si="205"/>
        <v>27.628579999999999</v>
      </c>
      <c r="Z393" s="93">
        <f t="shared" si="210"/>
        <v>33</v>
      </c>
      <c r="AA393" s="94">
        <f t="shared" si="206"/>
        <v>455.87157000000002</v>
      </c>
      <c r="AB393" s="97">
        <f t="shared" si="219"/>
        <v>35</v>
      </c>
      <c r="AC393" s="98">
        <f t="shared" si="207"/>
        <v>483.50014999999996</v>
      </c>
      <c r="AD393" s="77" t="s">
        <v>3</v>
      </c>
      <c r="AE393" s="54">
        <v>483.50014999999996</v>
      </c>
      <c r="AF393" s="17"/>
    </row>
    <row r="394" spans="1:32" ht="16.899999999999999" customHeight="1" x14ac:dyDescent="0.3">
      <c r="A394" s="73" t="s">
        <v>35</v>
      </c>
      <c r="B394" s="74" t="s">
        <v>2216</v>
      </c>
      <c r="C394" s="48" t="s">
        <v>464</v>
      </c>
      <c r="D394" s="48">
        <v>1</v>
      </c>
      <c r="E394" s="48">
        <v>4013</v>
      </c>
      <c r="F394" s="48" t="s">
        <v>6180</v>
      </c>
      <c r="G394" s="48" t="s">
        <v>112</v>
      </c>
      <c r="H394" s="75">
        <f t="shared" si="208"/>
        <v>0.21666666666666667</v>
      </c>
      <c r="I394" s="74">
        <v>73</v>
      </c>
      <c r="J394" s="74">
        <v>60</v>
      </c>
      <c r="K394" s="48">
        <f>J394</f>
        <v>60</v>
      </c>
      <c r="L394" s="48">
        <f>$L$3</f>
        <v>-4</v>
      </c>
      <c r="M394" s="48">
        <f t="shared" si="204"/>
        <v>56</v>
      </c>
      <c r="N394" s="48">
        <v>9741</v>
      </c>
      <c r="O394" s="56">
        <v>7.0000000000000007E-2</v>
      </c>
      <c r="P394" s="48" t="str">
        <f t="shared" si="221"/>
        <v>5852 VI</v>
      </c>
      <c r="Q394" s="76" t="s">
        <v>6187</v>
      </c>
      <c r="R394" s="76" t="s">
        <v>6187</v>
      </c>
      <c r="S394" s="49">
        <f t="shared" si="209"/>
        <v>0</v>
      </c>
      <c r="T394" s="49">
        <f t="shared" si="222"/>
        <v>0</v>
      </c>
      <c r="U394" s="49">
        <v>121.69230769230769</v>
      </c>
      <c r="V394" s="49">
        <f t="shared" si="223"/>
        <v>121.69230769230769</v>
      </c>
      <c r="W394" s="49">
        <f t="shared" si="224"/>
        <v>0</v>
      </c>
      <c r="X394" s="90">
        <f>ROUNDUP(S394*$X$4,0)</f>
        <v>0</v>
      </c>
      <c r="Y394" s="91">
        <f t="shared" si="205"/>
        <v>0</v>
      </c>
      <c r="Z394" s="93">
        <f t="shared" si="210"/>
        <v>0</v>
      </c>
      <c r="AA394" s="94">
        <f t="shared" si="206"/>
        <v>0</v>
      </c>
      <c r="AB394" s="97">
        <f t="shared" si="219"/>
        <v>0</v>
      </c>
      <c r="AC394" s="98">
        <f t="shared" si="207"/>
        <v>0</v>
      </c>
      <c r="AD394" s="77" t="s">
        <v>5890</v>
      </c>
      <c r="AE394" s="54">
        <v>0</v>
      </c>
      <c r="AF394" s="17"/>
    </row>
    <row r="395" spans="1:32" ht="16.899999999999999" customHeight="1" x14ac:dyDescent="0.3">
      <c r="A395" s="73" t="s">
        <v>7</v>
      </c>
      <c r="B395" s="74" t="s">
        <v>4371</v>
      </c>
      <c r="C395" s="48" t="s">
        <v>1154</v>
      </c>
      <c r="D395" s="48">
        <v>1</v>
      </c>
      <c r="E395" s="48">
        <v>2834</v>
      </c>
      <c r="F395" s="48" t="s">
        <v>6126</v>
      </c>
      <c r="G395" s="48">
        <v>2</v>
      </c>
      <c r="H395" s="75">
        <f t="shared" si="208"/>
        <v>-0.33333333333333331</v>
      </c>
      <c r="I395" s="74">
        <v>20</v>
      </c>
      <c r="J395" s="74">
        <v>30</v>
      </c>
      <c r="K395" s="48">
        <f>I395</f>
        <v>20</v>
      </c>
      <c r="L395" s="48"/>
      <c r="M395" s="48">
        <f t="shared" si="204"/>
        <v>20</v>
      </c>
      <c r="N395" s="48">
        <v>3824</v>
      </c>
      <c r="O395" s="56">
        <v>0.45569999999999999</v>
      </c>
      <c r="P395" s="48" t="str">
        <f t="shared" si="221"/>
        <v>5070C SL</v>
      </c>
      <c r="Q395" s="76" t="s">
        <v>6187</v>
      </c>
      <c r="R395" s="76" t="s">
        <v>6187</v>
      </c>
      <c r="S395" s="49">
        <f t="shared" si="209"/>
        <v>0</v>
      </c>
      <c r="T395" s="49">
        <f t="shared" si="222"/>
        <v>0</v>
      </c>
      <c r="U395" s="49">
        <v>142.15384615384616</v>
      </c>
      <c r="V395" s="49">
        <f t="shared" si="223"/>
        <v>142.15384615384616</v>
      </c>
      <c r="W395" s="49">
        <f t="shared" si="224"/>
        <v>0</v>
      </c>
      <c r="X395" s="90">
        <f>ROUNDUP(S395*$X$3,0)</f>
        <v>0</v>
      </c>
      <c r="Y395" s="91">
        <f t="shared" si="205"/>
        <v>0</v>
      </c>
      <c r="Z395" s="93">
        <f t="shared" si="210"/>
        <v>0</v>
      </c>
      <c r="AA395" s="94">
        <f t="shared" si="206"/>
        <v>0</v>
      </c>
      <c r="AB395" s="97">
        <f t="shared" si="219"/>
        <v>0</v>
      </c>
      <c r="AC395" s="98">
        <f t="shared" si="207"/>
        <v>0</v>
      </c>
      <c r="AD395" s="77" t="s">
        <v>3</v>
      </c>
      <c r="AE395" s="54">
        <v>0</v>
      </c>
      <c r="AF395" s="17"/>
    </row>
    <row r="396" spans="1:32" ht="16.899999999999999" customHeight="1" x14ac:dyDescent="0.3">
      <c r="A396" s="73" t="s">
        <v>7</v>
      </c>
      <c r="B396" s="74" t="s">
        <v>4082</v>
      </c>
      <c r="C396" s="48" t="s">
        <v>1797</v>
      </c>
      <c r="D396" s="48">
        <v>1000</v>
      </c>
      <c r="E396" s="48">
        <v>7880</v>
      </c>
      <c r="F396" s="48" t="s">
        <v>5908</v>
      </c>
      <c r="G396" s="48" t="s">
        <v>122</v>
      </c>
      <c r="H396" s="75">
        <f t="shared" si="208"/>
        <v>0.5730337078651685</v>
      </c>
      <c r="I396" s="74">
        <v>140</v>
      </c>
      <c r="J396" s="74">
        <v>89</v>
      </c>
      <c r="K396" s="48">
        <f>J396</f>
        <v>89</v>
      </c>
      <c r="L396" s="48">
        <f>$L$3</f>
        <v>-4</v>
      </c>
      <c r="M396" s="48">
        <f t="shared" si="204"/>
        <v>85</v>
      </c>
      <c r="N396" s="48">
        <v>74</v>
      </c>
      <c r="O396" s="56">
        <v>84.528570000000002</v>
      </c>
      <c r="P396" s="48" t="str">
        <f t="shared" si="221"/>
        <v>F2211/16 BK</v>
      </c>
      <c r="Q396" s="76">
        <v>16</v>
      </c>
      <c r="R396" s="76">
        <v>244</v>
      </c>
      <c r="S396" s="49">
        <f t="shared" si="209"/>
        <v>0.45384615384615379</v>
      </c>
      <c r="T396" s="49">
        <f t="shared" si="222"/>
        <v>453.84615384615381</v>
      </c>
      <c r="U396" s="49">
        <v>907.44190769230761</v>
      </c>
      <c r="V396" s="49">
        <f t="shared" si="223"/>
        <v>0.90744190769230759</v>
      </c>
      <c r="W396" s="49">
        <f t="shared" si="224"/>
        <v>38.576923076923073</v>
      </c>
      <c r="X396" s="90">
        <f>ROUND(S396*$X$4,0)</f>
        <v>2</v>
      </c>
      <c r="Y396" s="91">
        <f t="shared" si="205"/>
        <v>169.05714</v>
      </c>
      <c r="Z396" s="93">
        <f t="shared" si="210"/>
        <v>41</v>
      </c>
      <c r="AA396" s="94">
        <f t="shared" si="206"/>
        <v>3465.67137</v>
      </c>
      <c r="AB396" s="97">
        <f t="shared" si="219"/>
        <v>43</v>
      </c>
      <c r="AC396" s="98">
        <f t="shared" si="207"/>
        <v>3634.7285099999999</v>
      </c>
      <c r="AD396" s="77" t="s">
        <v>3</v>
      </c>
      <c r="AE396" s="54">
        <v>3634.7285099999999</v>
      </c>
      <c r="AF396" s="17"/>
    </row>
    <row r="397" spans="1:32" ht="16.899999999999999" customHeight="1" x14ac:dyDescent="0.3">
      <c r="A397" s="73" t="s">
        <v>35</v>
      </c>
      <c r="B397" s="74" t="s">
        <v>2942</v>
      </c>
      <c r="C397" s="48" t="s">
        <v>464</v>
      </c>
      <c r="D397" s="48">
        <v>100</v>
      </c>
      <c r="E397" s="48">
        <v>4013</v>
      </c>
      <c r="F397" s="48" t="s">
        <v>6180</v>
      </c>
      <c r="G397" s="48" t="s">
        <v>65</v>
      </c>
      <c r="H397" s="75">
        <f t="shared" si="208"/>
        <v>0</v>
      </c>
      <c r="I397" s="74">
        <v>5</v>
      </c>
      <c r="J397" s="74">
        <v>5</v>
      </c>
      <c r="K397" s="48">
        <f>J397</f>
        <v>5</v>
      </c>
      <c r="L397" s="48"/>
      <c r="M397" s="48">
        <f t="shared" si="204"/>
        <v>5</v>
      </c>
      <c r="N397" s="48">
        <v>7</v>
      </c>
      <c r="O397" s="56">
        <v>96.799949999999995</v>
      </c>
      <c r="P397" s="48" t="str">
        <f t="shared" si="221"/>
        <v>5859/10 WH</v>
      </c>
      <c r="Q397" s="76">
        <v>6</v>
      </c>
      <c r="R397" s="76">
        <v>91</v>
      </c>
      <c r="S397" s="49">
        <f t="shared" si="209"/>
        <v>0.16961538461538461</v>
      </c>
      <c r="T397" s="49">
        <f t="shared" si="222"/>
        <v>16.96153846153846</v>
      </c>
      <c r="U397" s="49">
        <v>55.807692307692307</v>
      </c>
      <c r="V397" s="49">
        <f t="shared" si="223"/>
        <v>0.55807692307692303</v>
      </c>
      <c r="W397" s="49">
        <f t="shared" si="224"/>
        <v>0.84807692307692306</v>
      </c>
      <c r="X397" s="90">
        <f>ROUND(S397*$X$2,0)</f>
        <v>1</v>
      </c>
      <c r="Y397" s="91">
        <f t="shared" si="205"/>
        <v>96.799949999999995</v>
      </c>
      <c r="Z397" s="93">
        <f t="shared" si="210"/>
        <v>2</v>
      </c>
      <c r="AA397" s="94">
        <f t="shared" si="206"/>
        <v>193.59989999999999</v>
      </c>
      <c r="AB397" s="97">
        <f>ROUND((S397*$AB$2)+Z397,0)</f>
        <v>3</v>
      </c>
      <c r="AC397" s="98">
        <f t="shared" si="207"/>
        <v>290.39985000000001</v>
      </c>
      <c r="AD397" s="77" t="s">
        <v>5891</v>
      </c>
      <c r="AE397" s="54">
        <v>290.39985000000001</v>
      </c>
      <c r="AF397" s="17"/>
    </row>
    <row r="398" spans="1:32" ht="16.899999999999999" customHeight="1" x14ac:dyDescent="0.3">
      <c r="A398" s="73" t="s">
        <v>7</v>
      </c>
      <c r="B398" s="74" t="s">
        <v>3834</v>
      </c>
      <c r="C398" s="48" t="s">
        <v>1797</v>
      </c>
      <c r="D398" s="48">
        <v>500</v>
      </c>
      <c r="E398" s="48">
        <v>7880</v>
      </c>
      <c r="F398" s="48" t="s">
        <v>5908</v>
      </c>
      <c r="G398" s="48" t="s">
        <v>122</v>
      </c>
      <c r="H398" s="75">
        <f t="shared" si="208"/>
        <v>0.55555555555555558</v>
      </c>
      <c r="I398" s="74">
        <v>140</v>
      </c>
      <c r="J398" s="74">
        <v>90</v>
      </c>
      <c r="K398" s="48">
        <f>J398</f>
        <v>90</v>
      </c>
      <c r="L398" s="48">
        <f>$L$3</f>
        <v>-4</v>
      </c>
      <c r="M398" s="48">
        <f t="shared" si="204"/>
        <v>86</v>
      </c>
      <c r="N398" s="48">
        <v>11</v>
      </c>
      <c r="O398" s="56">
        <v>182.5</v>
      </c>
      <c r="P398" s="48" t="str">
        <f t="shared" si="221"/>
        <v>F221B3/4 CL</v>
      </c>
      <c r="Q398" s="76">
        <v>21</v>
      </c>
      <c r="R398" s="76">
        <v>38</v>
      </c>
      <c r="S398" s="49">
        <f t="shared" si="209"/>
        <v>0.27</v>
      </c>
      <c r="T398" s="49">
        <f t="shared" si="222"/>
        <v>135</v>
      </c>
      <c r="U398" s="49">
        <v>149.23076923076923</v>
      </c>
      <c r="V398" s="49">
        <f t="shared" si="223"/>
        <v>0.29846153846153844</v>
      </c>
      <c r="W398" s="49">
        <f t="shared" si="224"/>
        <v>23.220000000000002</v>
      </c>
      <c r="X398" s="90">
        <f>ROUND(S398*$X$4,0)</f>
        <v>1</v>
      </c>
      <c r="Y398" s="91">
        <f t="shared" si="205"/>
        <v>182.5</v>
      </c>
      <c r="Z398" s="93">
        <f t="shared" si="210"/>
        <v>24</v>
      </c>
      <c r="AA398" s="94">
        <f t="shared" si="206"/>
        <v>4380</v>
      </c>
      <c r="AB398" s="97">
        <f t="shared" ref="AB398:AB407" si="225">ROUND((S398*$AB$4)+Z398,0)</f>
        <v>25</v>
      </c>
      <c r="AC398" s="98">
        <f t="shared" si="207"/>
        <v>4562.5</v>
      </c>
      <c r="AD398" s="77" t="s">
        <v>3</v>
      </c>
      <c r="AE398" s="54">
        <v>4562.5</v>
      </c>
      <c r="AF398" s="17"/>
    </row>
    <row r="399" spans="1:32" ht="16.899999999999999" customHeight="1" x14ac:dyDescent="0.3">
      <c r="A399" s="73" t="s">
        <v>7</v>
      </c>
      <c r="B399" s="74" t="s">
        <v>3427</v>
      </c>
      <c r="C399" s="48" t="s">
        <v>1370</v>
      </c>
      <c r="D399" s="48">
        <v>1000</v>
      </c>
      <c r="E399" s="48">
        <v>2834</v>
      </c>
      <c r="F399" s="48" t="s">
        <v>6126</v>
      </c>
      <c r="G399" s="48">
        <v>2</v>
      </c>
      <c r="H399" s="75">
        <f t="shared" si="208"/>
        <v>0</v>
      </c>
      <c r="I399" s="74">
        <v>40</v>
      </c>
      <c r="J399" s="74">
        <f t="shared" ref="J399:J400" si="226">I399</f>
        <v>40</v>
      </c>
      <c r="K399" s="48">
        <f>I399</f>
        <v>40</v>
      </c>
      <c r="L399" s="48"/>
      <c r="M399" s="48">
        <f t="shared" si="204"/>
        <v>40</v>
      </c>
      <c r="N399" s="48">
        <v>2</v>
      </c>
      <c r="O399" s="56">
        <v>273.54984999999999</v>
      </c>
      <c r="P399" s="48" t="str">
        <f t="shared" si="221"/>
        <v>65804 SL</v>
      </c>
      <c r="Q399" s="76">
        <v>10</v>
      </c>
      <c r="R399" s="76">
        <v>46</v>
      </c>
      <c r="S399" s="49">
        <f t="shared" si="209"/>
        <v>0.16076923076923078</v>
      </c>
      <c r="T399" s="49">
        <f t="shared" si="222"/>
        <v>160.76923076923077</v>
      </c>
      <c r="U399" s="49">
        <v>163.65384615384616</v>
      </c>
      <c r="V399" s="49">
        <f t="shared" si="223"/>
        <v>0.16365384615384615</v>
      </c>
      <c r="W399" s="49">
        <f t="shared" si="224"/>
        <v>6.430769230769231</v>
      </c>
      <c r="X399" s="90">
        <f>ROUND(S399*$X$4,0)</f>
        <v>1</v>
      </c>
      <c r="Y399" s="91">
        <f t="shared" si="205"/>
        <v>273.54984999999999</v>
      </c>
      <c r="Z399" s="93">
        <f t="shared" si="210"/>
        <v>7</v>
      </c>
      <c r="AA399" s="94">
        <f t="shared" si="206"/>
        <v>1914.8489500000001</v>
      </c>
      <c r="AB399" s="97">
        <f t="shared" si="225"/>
        <v>8</v>
      </c>
      <c r="AC399" s="98">
        <f t="shared" si="207"/>
        <v>2188.3987999999999</v>
      </c>
      <c r="AD399" s="77" t="s">
        <v>3</v>
      </c>
      <c r="AE399" s="54">
        <v>2188.3987999999999</v>
      </c>
      <c r="AF399" s="17"/>
    </row>
    <row r="400" spans="1:32" ht="16.899999999999999" customHeight="1" x14ac:dyDescent="0.3">
      <c r="A400" s="73" t="s">
        <v>7</v>
      </c>
      <c r="B400" s="74" t="s">
        <v>1938</v>
      </c>
      <c r="C400" s="48" t="s">
        <v>10</v>
      </c>
      <c r="D400" s="48">
        <v>100</v>
      </c>
      <c r="E400" s="48">
        <v>2834</v>
      </c>
      <c r="F400" s="48" t="s">
        <v>6126</v>
      </c>
      <c r="G400" s="48">
        <v>2</v>
      </c>
      <c r="H400" s="75">
        <f t="shared" si="208"/>
        <v>0</v>
      </c>
      <c r="I400" s="74">
        <v>50</v>
      </c>
      <c r="J400" s="74">
        <f t="shared" si="226"/>
        <v>50</v>
      </c>
      <c r="K400" s="48">
        <f>I400</f>
        <v>50</v>
      </c>
      <c r="L400" s="48"/>
      <c r="M400" s="48">
        <f t="shared" si="204"/>
        <v>50</v>
      </c>
      <c r="N400" s="48">
        <v>11</v>
      </c>
      <c r="O400" s="56">
        <v>92.864310000000003</v>
      </c>
      <c r="P400" s="48" t="str">
        <f t="shared" si="221"/>
        <v>1898/19C SL</v>
      </c>
      <c r="Q400" s="76">
        <v>10</v>
      </c>
      <c r="R400" s="76">
        <v>98</v>
      </c>
      <c r="S400" s="49">
        <f t="shared" si="209"/>
        <v>0.22076923076923077</v>
      </c>
      <c r="T400" s="49">
        <f t="shared" si="222"/>
        <v>22.076923076923077</v>
      </c>
      <c r="U400" s="49">
        <v>159.76923076923075</v>
      </c>
      <c r="V400" s="49">
        <f t="shared" si="223"/>
        <v>1.5976923076923075</v>
      </c>
      <c r="W400" s="49">
        <f t="shared" si="224"/>
        <v>11.038461538461538</v>
      </c>
      <c r="X400" s="90">
        <f>ROUND(S400*$X$4,0)</f>
        <v>1</v>
      </c>
      <c r="Y400" s="91">
        <f t="shared" si="205"/>
        <v>92.864310000000003</v>
      </c>
      <c r="Z400" s="93">
        <f t="shared" si="210"/>
        <v>12</v>
      </c>
      <c r="AA400" s="94">
        <f t="shared" si="206"/>
        <v>1114.3717200000001</v>
      </c>
      <c r="AB400" s="97">
        <f t="shared" si="225"/>
        <v>13</v>
      </c>
      <c r="AC400" s="98">
        <f t="shared" si="207"/>
        <v>1207.23603</v>
      </c>
      <c r="AD400" s="77" t="s">
        <v>3</v>
      </c>
      <c r="AE400" s="54">
        <v>1207.23603</v>
      </c>
      <c r="AF400" s="17"/>
    </row>
    <row r="401" spans="1:32" ht="16.899999999999999" customHeight="1" x14ac:dyDescent="0.3">
      <c r="A401" s="73" t="s">
        <v>35</v>
      </c>
      <c r="B401" s="74" t="s">
        <v>523</v>
      </c>
      <c r="C401" s="48" t="s">
        <v>40</v>
      </c>
      <c r="D401" s="48">
        <v>100</v>
      </c>
      <c r="E401" s="48">
        <v>621</v>
      </c>
      <c r="F401" s="48" t="s">
        <v>6128</v>
      </c>
      <c r="G401" s="48" t="s">
        <v>112</v>
      </c>
      <c r="H401" s="75">
        <f t="shared" si="208"/>
        <v>3.7037037037037035E-2</v>
      </c>
      <c r="I401" s="74">
        <v>28</v>
      </c>
      <c r="J401" s="74">
        <v>27</v>
      </c>
      <c r="K401" s="48">
        <f>J401</f>
        <v>27</v>
      </c>
      <c r="L401" s="48">
        <f>$L$3</f>
        <v>-4</v>
      </c>
      <c r="M401" s="48">
        <f t="shared" si="204"/>
        <v>23</v>
      </c>
      <c r="N401" s="48">
        <v>1</v>
      </c>
      <c r="O401" s="56">
        <v>2.1579999999999999</v>
      </c>
      <c r="P401" s="48" t="str">
        <f t="shared" si="221"/>
        <v>1855 SL</v>
      </c>
      <c r="Q401" s="76">
        <v>3</v>
      </c>
      <c r="R401" s="76">
        <v>22</v>
      </c>
      <c r="S401" s="49">
        <f t="shared" si="209"/>
        <v>5.7692307692307696E-2</v>
      </c>
      <c r="T401" s="49">
        <f t="shared" si="222"/>
        <v>5.7692307692307692</v>
      </c>
      <c r="U401" s="49">
        <v>61.538461538461533</v>
      </c>
      <c r="V401" s="49">
        <f t="shared" si="223"/>
        <v>0.61538461538461531</v>
      </c>
      <c r="W401" s="49">
        <f t="shared" si="224"/>
        <v>1.3269230769230771</v>
      </c>
      <c r="X401" s="90">
        <f>ROUND(S401*$X$4,0)</f>
        <v>0</v>
      </c>
      <c r="Y401" s="91">
        <f t="shared" si="205"/>
        <v>0</v>
      </c>
      <c r="Z401" s="93">
        <f t="shared" si="210"/>
        <v>1</v>
      </c>
      <c r="AA401" s="94">
        <f t="shared" si="206"/>
        <v>2.1579999999999999</v>
      </c>
      <c r="AB401" s="97">
        <f t="shared" si="225"/>
        <v>1</v>
      </c>
      <c r="AC401" s="98">
        <f t="shared" si="207"/>
        <v>2.1579999999999999</v>
      </c>
      <c r="AD401" s="77" t="s">
        <v>3</v>
      </c>
      <c r="AE401" s="54">
        <v>2.1579999999999999</v>
      </c>
      <c r="AF401" s="17"/>
    </row>
    <row r="402" spans="1:32" ht="16.899999999999999" customHeight="1" x14ac:dyDescent="0.3">
      <c r="A402" s="73" t="s">
        <v>7</v>
      </c>
      <c r="B402" s="74" t="s">
        <v>915</v>
      </c>
      <c r="C402" s="48" t="s">
        <v>10</v>
      </c>
      <c r="D402" s="48">
        <v>1000</v>
      </c>
      <c r="E402" s="48">
        <v>2834</v>
      </c>
      <c r="F402" s="48" t="s">
        <v>6126</v>
      </c>
      <c r="G402" s="48">
        <v>2</v>
      </c>
      <c r="H402" s="75">
        <f t="shared" si="208"/>
        <v>0</v>
      </c>
      <c r="I402" s="74">
        <v>20</v>
      </c>
      <c r="J402" s="74">
        <f>I402</f>
        <v>20</v>
      </c>
      <c r="K402" s="48">
        <f t="shared" ref="K402:K407" si="227">I402</f>
        <v>20</v>
      </c>
      <c r="L402" s="48"/>
      <c r="M402" s="48">
        <f t="shared" ref="M402:M450" si="228">K402+L402</f>
        <v>20</v>
      </c>
      <c r="N402" s="48">
        <v>5</v>
      </c>
      <c r="O402" s="56">
        <v>350.36905999999999</v>
      </c>
      <c r="P402" s="48" t="str">
        <f t="shared" si="221"/>
        <v>1898/8C SL</v>
      </c>
      <c r="Q402" s="76">
        <v>15</v>
      </c>
      <c r="R402" s="76">
        <v>150</v>
      </c>
      <c r="S402" s="49">
        <f t="shared" si="209"/>
        <v>0.33461538461538459</v>
      </c>
      <c r="T402" s="49">
        <f t="shared" si="222"/>
        <v>334.61538461538458</v>
      </c>
      <c r="U402" s="49">
        <v>478.92307692307691</v>
      </c>
      <c r="V402" s="49">
        <f t="shared" si="223"/>
        <v>0.4789230769230769</v>
      </c>
      <c r="W402" s="49">
        <f>S402*M402</f>
        <v>6.6923076923076916</v>
      </c>
      <c r="X402" s="90">
        <f t="shared" ref="X402" si="229">ROUND(S402*$X$3,0)</f>
        <v>2</v>
      </c>
      <c r="Y402" s="91">
        <f t="shared" ref="Y402:Y450" si="230">X402*O402</f>
        <v>700.73811999999998</v>
      </c>
      <c r="Z402" s="93">
        <f t="shared" si="210"/>
        <v>9</v>
      </c>
      <c r="AA402" s="94">
        <f t="shared" ref="AA402:AA450" si="231">Z402*O402</f>
        <v>3153.3215399999999</v>
      </c>
      <c r="AB402" s="97">
        <f t="shared" si="225"/>
        <v>11</v>
      </c>
      <c r="AC402" s="98">
        <f t="shared" ref="AC402:AC450" si="232">AB402*O402</f>
        <v>3854.0596599999999</v>
      </c>
      <c r="AD402" s="77" t="s">
        <v>3</v>
      </c>
      <c r="AE402" s="54">
        <v>3854.0596599999999</v>
      </c>
      <c r="AF402" s="17"/>
    </row>
    <row r="403" spans="1:32" ht="16.899999999999999" customHeight="1" x14ac:dyDescent="0.3">
      <c r="A403" s="73" t="s">
        <v>7</v>
      </c>
      <c r="B403" s="74" t="s">
        <v>3400</v>
      </c>
      <c r="C403" s="48" t="s">
        <v>3399</v>
      </c>
      <c r="D403" s="48">
        <v>1000</v>
      </c>
      <c r="E403" s="48">
        <v>621</v>
      </c>
      <c r="F403" s="48" t="s">
        <v>6128</v>
      </c>
      <c r="G403" s="48" t="s">
        <v>35</v>
      </c>
      <c r="H403" s="75">
        <f t="shared" ref="H403:H450" si="233">(I403-J403)/J403</f>
        <v>-0.58333333333333337</v>
      </c>
      <c r="I403" s="74">
        <v>20</v>
      </c>
      <c r="J403" s="74">
        <v>48</v>
      </c>
      <c r="K403" s="48">
        <f t="shared" si="227"/>
        <v>20</v>
      </c>
      <c r="L403" s="48">
        <f>$L$3</f>
        <v>-4</v>
      </c>
      <c r="M403" s="48">
        <f t="shared" si="228"/>
        <v>16</v>
      </c>
      <c r="N403" s="48">
        <v>2</v>
      </c>
      <c r="O403" s="56">
        <v>453.48</v>
      </c>
      <c r="P403" s="48" t="str">
        <f t="shared" si="221"/>
        <v>76022 BK</v>
      </c>
      <c r="Q403" s="76">
        <v>0</v>
      </c>
      <c r="R403" s="76">
        <v>5</v>
      </c>
      <c r="S403" s="49">
        <f t="shared" ref="S403:S450" si="234">((Q403/65*0.7)+(R403/260*0.3))</f>
        <v>5.7692307692307696E-3</v>
      </c>
      <c r="T403" s="49">
        <f t="shared" si="222"/>
        <v>5.7692307692307692</v>
      </c>
      <c r="U403" s="49">
        <v>143.07692307692307</v>
      </c>
      <c r="V403" s="49">
        <f t="shared" si="223"/>
        <v>0.14307692307692307</v>
      </c>
      <c r="W403" s="49">
        <f>S403*M403</f>
        <v>9.2307692307692313E-2</v>
      </c>
      <c r="X403" s="90">
        <f>ROUNDUP(S403*$X$3,0)</f>
        <v>1</v>
      </c>
      <c r="Y403" s="91">
        <f t="shared" si="230"/>
        <v>453.48</v>
      </c>
      <c r="Z403" s="93">
        <f t="shared" si="210"/>
        <v>1</v>
      </c>
      <c r="AA403" s="94">
        <f t="shared" si="231"/>
        <v>453.48</v>
      </c>
      <c r="AB403" s="97">
        <f t="shared" si="225"/>
        <v>1</v>
      </c>
      <c r="AC403" s="98">
        <f t="shared" si="232"/>
        <v>453.48</v>
      </c>
      <c r="AD403" s="77" t="s">
        <v>5890</v>
      </c>
      <c r="AE403" s="54">
        <v>453.48</v>
      </c>
      <c r="AF403" s="17"/>
    </row>
    <row r="404" spans="1:32" ht="16.899999999999999" customHeight="1" x14ac:dyDescent="0.3">
      <c r="A404" s="73" t="s">
        <v>7</v>
      </c>
      <c r="B404" s="74" t="s">
        <v>1287</v>
      </c>
      <c r="C404" s="48" t="s">
        <v>1154</v>
      </c>
      <c r="D404" s="48">
        <v>1000</v>
      </c>
      <c r="E404" s="48">
        <v>621</v>
      </c>
      <c r="F404" s="48" t="s">
        <v>6128</v>
      </c>
      <c r="G404" s="48" t="s">
        <v>35</v>
      </c>
      <c r="H404" s="75">
        <f t="shared" si="233"/>
        <v>-0.43396226415094341</v>
      </c>
      <c r="I404" s="74">
        <v>30</v>
      </c>
      <c r="J404" s="74">
        <v>53</v>
      </c>
      <c r="K404" s="48">
        <f t="shared" si="227"/>
        <v>30</v>
      </c>
      <c r="L404" s="48">
        <v>-4</v>
      </c>
      <c r="M404" s="48">
        <f t="shared" si="228"/>
        <v>26</v>
      </c>
      <c r="N404" s="48">
        <v>26</v>
      </c>
      <c r="O404" s="56">
        <v>119.81</v>
      </c>
      <c r="P404" s="48" t="str">
        <f t="shared" si="221"/>
        <v>5112C SL</v>
      </c>
      <c r="Q404" s="76">
        <v>1</v>
      </c>
      <c r="R404" s="76">
        <v>63</v>
      </c>
      <c r="S404" s="49">
        <f t="shared" si="234"/>
        <v>8.3461538461538462E-2</v>
      </c>
      <c r="T404" s="49">
        <f t="shared" si="222"/>
        <v>83.461538461538467</v>
      </c>
      <c r="U404" s="49">
        <v>102.5</v>
      </c>
      <c r="V404" s="49">
        <f t="shared" si="223"/>
        <v>0.10249999999999999</v>
      </c>
      <c r="W404" s="49">
        <f>S404*M404</f>
        <v>2.17</v>
      </c>
      <c r="X404" s="90">
        <f t="shared" ref="X404" si="235">ROUND(S404*$X$4,0)</f>
        <v>0</v>
      </c>
      <c r="Y404" s="91">
        <f t="shared" si="230"/>
        <v>0</v>
      </c>
      <c r="Z404" s="93">
        <f t="shared" si="210"/>
        <v>2</v>
      </c>
      <c r="AA404" s="94">
        <f t="shared" si="231"/>
        <v>239.62</v>
      </c>
      <c r="AB404" s="97">
        <f t="shared" si="225"/>
        <v>2</v>
      </c>
      <c r="AC404" s="98">
        <f t="shared" si="232"/>
        <v>239.62</v>
      </c>
      <c r="AD404" s="77" t="s">
        <v>3</v>
      </c>
      <c r="AE404" s="54">
        <v>239.62</v>
      </c>
      <c r="AF404" s="17"/>
    </row>
    <row r="405" spans="1:32" ht="16.899999999999999" customHeight="1" x14ac:dyDescent="0.3">
      <c r="A405" s="73" t="s">
        <v>7</v>
      </c>
      <c r="B405" s="74" t="s">
        <v>5389</v>
      </c>
      <c r="C405" s="48" t="s">
        <v>1154</v>
      </c>
      <c r="D405" s="48">
        <v>1</v>
      </c>
      <c r="E405" s="48">
        <v>2834</v>
      </c>
      <c r="F405" s="48" t="s">
        <v>6126</v>
      </c>
      <c r="G405" s="48">
        <v>2</v>
      </c>
      <c r="H405" s="75">
        <f t="shared" si="233"/>
        <v>-0.55555555555555558</v>
      </c>
      <c r="I405" s="74">
        <v>40</v>
      </c>
      <c r="J405" s="74">
        <v>90</v>
      </c>
      <c r="K405" s="48">
        <f t="shared" si="227"/>
        <v>40</v>
      </c>
      <c r="L405" s="48"/>
      <c r="M405" s="48">
        <f t="shared" si="228"/>
        <v>40</v>
      </c>
      <c r="N405" s="48">
        <v>4188</v>
      </c>
      <c r="O405" s="56">
        <v>0.52990000000000004</v>
      </c>
      <c r="P405" s="48" t="str">
        <f t="shared" si="221"/>
        <v>5470/15C SL</v>
      </c>
      <c r="Q405" s="76" t="s">
        <v>6187</v>
      </c>
      <c r="R405" s="76" t="s">
        <v>6187</v>
      </c>
      <c r="S405" s="49">
        <f t="shared" si="234"/>
        <v>0</v>
      </c>
      <c r="T405" s="49">
        <f t="shared" si="222"/>
        <v>0</v>
      </c>
      <c r="U405" s="49">
        <v>44.03846153846154</v>
      </c>
      <c r="V405" s="49">
        <f t="shared" si="223"/>
        <v>44.03846153846154</v>
      </c>
      <c r="W405" s="49">
        <f>S405*M405</f>
        <v>0</v>
      </c>
      <c r="X405" s="90">
        <f>ROUNDUP(S405*$X$4,0)</f>
        <v>0</v>
      </c>
      <c r="Y405" s="91">
        <f t="shared" si="230"/>
        <v>0</v>
      </c>
      <c r="Z405" s="93">
        <f t="shared" si="210"/>
        <v>0</v>
      </c>
      <c r="AA405" s="94">
        <f t="shared" si="231"/>
        <v>0</v>
      </c>
      <c r="AB405" s="97">
        <f t="shared" si="225"/>
        <v>0</v>
      </c>
      <c r="AC405" s="98">
        <f t="shared" si="232"/>
        <v>0</v>
      </c>
      <c r="AD405" s="77" t="s">
        <v>3</v>
      </c>
      <c r="AE405" s="54">
        <v>0</v>
      </c>
      <c r="AF405" s="17"/>
    </row>
    <row r="406" spans="1:32" ht="16.899999999999999" customHeight="1" x14ac:dyDescent="0.3">
      <c r="A406" s="73" t="s">
        <v>7</v>
      </c>
      <c r="B406" s="74" t="s">
        <v>4893</v>
      </c>
      <c r="C406" s="48" t="s">
        <v>10</v>
      </c>
      <c r="D406" s="48">
        <v>1000</v>
      </c>
      <c r="E406" s="48">
        <v>2834</v>
      </c>
      <c r="F406" s="48" t="s">
        <v>6126</v>
      </c>
      <c r="G406" s="48">
        <v>2</v>
      </c>
      <c r="H406" s="75">
        <f t="shared" si="233"/>
        <v>0</v>
      </c>
      <c r="I406" s="74">
        <v>35</v>
      </c>
      <c r="J406" s="74">
        <f>I406</f>
        <v>35</v>
      </c>
      <c r="K406" s="48">
        <f t="shared" si="227"/>
        <v>35</v>
      </c>
      <c r="L406" s="48"/>
      <c r="M406" s="48">
        <f t="shared" si="228"/>
        <v>35</v>
      </c>
      <c r="N406" s="48">
        <v>4</v>
      </c>
      <c r="O406" s="56">
        <v>495.47897</v>
      </c>
      <c r="P406" s="48" t="str">
        <f t="shared" si="221"/>
        <v>5480C SL</v>
      </c>
      <c r="Q406" s="76">
        <v>0</v>
      </c>
      <c r="R406" s="76">
        <v>31</v>
      </c>
      <c r="S406" s="49">
        <f t="shared" si="234"/>
        <v>3.5769230769230768E-2</v>
      </c>
      <c r="T406" s="49">
        <f t="shared" si="222"/>
        <v>35.769230769230766</v>
      </c>
      <c r="U406" s="49">
        <v>118.26923076923077</v>
      </c>
      <c r="V406" s="49">
        <f t="shared" si="223"/>
        <v>0.11826923076923078</v>
      </c>
      <c r="W406" s="49">
        <f>S406*M406</f>
        <v>1.2519230769230769</v>
      </c>
      <c r="X406" s="90">
        <f>ROUND(S406*$X$4,0)</f>
        <v>0</v>
      </c>
      <c r="Y406" s="91">
        <f t="shared" si="230"/>
        <v>0</v>
      </c>
      <c r="Z406" s="93">
        <f t="shared" ref="Z406:Z415" si="236">ROUND((S406*M406)+X406,0)</f>
        <v>1</v>
      </c>
      <c r="AA406" s="94">
        <f t="shared" si="231"/>
        <v>495.47897</v>
      </c>
      <c r="AB406" s="97">
        <f t="shared" si="225"/>
        <v>1</v>
      </c>
      <c r="AC406" s="98">
        <f t="shared" si="232"/>
        <v>495.47897</v>
      </c>
      <c r="AD406" s="77" t="s">
        <v>3</v>
      </c>
      <c r="AE406" s="54">
        <v>495.47897</v>
      </c>
      <c r="AF406" s="17"/>
    </row>
    <row r="407" spans="1:32" ht="16.899999999999999" customHeight="1" x14ac:dyDescent="0.3">
      <c r="A407" s="73" t="s">
        <v>7</v>
      </c>
      <c r="B407" s="74" t="s">
        <v>1174</v>
      </c>
      <c r="C407" s="48" t="s">
        <v>1154</v>
      </c>
      <c r="D407" s="48">
        <v>1</v>
      </c>
      <c r="E407" s="48">
        <v>2834</v>
      </c>
      <c r="F407" s="48" t="s">
        <v>6126</v>
      </c>
      <c r="G407" s="48">
        <v>2</v>
      </c>
      <c r="H407" s="75">
        <f t="shared" si="233"/>
        <v>-0.16666666666666666</v>
      </c>
      <c r="I407" s="74">
        <v>25</v>
      </c>
      <c r="J407" s="74">
        <v>30</v>
      </c>
      <c r="K407" s="48">
        <f t="shared" si="227"/>
        <v>25</v>
      </c>
      <c r="L407" s="48"/>
      <c r="M407" s="48">
        <f t="shared" si="228"/>
        <v>25</v>
      </c>
      <c r="N407" s="48">
        <v>17400</v>
      </c>
      <c r="O407" s="56">
        <v>0.185</v>
      </c>
      <c r="P407" s="48" t="str">
        <f t="shared" si="221"/>
        <v>5121C SL</v>
      </c>
      <c r="Q407" s="76" t="s">
        <v>6187</v>
      </c>
      <c r="R407" s="76" t="s">
        <v>6187</v>
      </c>
      <c r="S407" s="49">
        <f t="shared" si="234"/>
        <v>0</v>
      </c>
      <c r="T407" s="49">
        <f t="shared" si="222"/>
        <v>0</v>
      </c>
      <c r="U407" s="49">
        <v>629.46153846153834</v>
      </c>
      <c r="V407" s="49">
        <f t="shared" si="223"/>
        <v>629.46153846153834</v>
      </c>
      <c r="W407" s="49">
        <f>V407*M407</f>
        <v>15736.538461538459</v>
      </c>
      <c r="X407" s="90">
        <f>ROUNDUP(S407*$X$4,0)</f>
        <v>0</v>
      </c>
      <c r="Y407" s="91">
        <f t="shared" si="230"/>
        <v>0</v>
      </c>
      <c r="Z407" s="93">
        <f t="shared" si="236"/>
        <v>0</v>
      </c>
      <c r="AA407" s="94">
        <f t="shared" si="231"/>
        <v>0</v>
      </c>
      <c r="AB407" s="97">
        <f t="shared" si="225"/>
        <v>0</v>
      </c>
      <c r="AC407" s="98">
        <f t="shared" si="232"/>
        <v>0</v>
      </c>
      <c r="AD407" s="77" t="s">
        <v>3</v>
      </c>
      <c r="AE407" s="54">
        <v>0</v>
      </c>
      <c r="AF407" s="17"/>
    </row>
    <row r="408" spans="1:32" ht="16.899999999999999" customHeight="1" x14ac:dyDescent="0.3">
      <c r="A408" s="73" t="s">
        <v>35</v>
      </c>
      <c r="B408" s="74" t="s">
        <v>1006</v>
      </c>
      <c r="C408" s="48" t="s">
        <v>464</v>
      </c>
      <c r="D408" s="48">
        <v>1000</v>
      </c>
      <c r="E408" s="48">
        <v>4013</v>
      </c>
      <c r="F408" s="48" t="s">
        <v>6180</v>
      </c>
      <c r="G408" s="48" t="s">
        <v>65</v>
      </c>
      <c r="H408" s="75">
        <f t="shared" si="233"/>
        <v>0</v>
      </c>
      <c r="I408" s="74">
        <v>5</v>
      </c>
      <c r="J408" s="74">
        <v>5</v>
      </c>
      <c r="K408" s="48">
        <f>J408</f>
        <v>5</v>
      </c>
      <c r="L408" s="48"/>
      <c r="M408" s="48">
        <f t="shared" si="228"/>
        <v>5</v>
      </c>
      <c r="N408" s="48">
        <v>0</v>
      </c>
      <c r="O408" s="56">
        <v>101.19580999999999</v>
      </c>
      <c r="P408" s="48" t="str">
        <f t="shared" si="221"/>
        <v>2844/7 BL</v>
      </c>
      <c r="Q408" s="76">
        <v>3</v>
      </c>
      <c r="R408" s="76">
        <v>9</v>
      </c>
      <c r="S408" s="49">
        <f t="shared" si="234"/>
        <v>4.2692307692307696E-2</v>
      </c>
      <c r="T408" s="49">
        <f t="shared" si="222"/>
        <v>42.692307692307693</v>
      </c>
      <c r="U408" s="49">
        <v>75.34615384615384</v>
      </c>
      <c r="V408" s="49">
        <f t="shared" si="223"/>
        <v>7.534615384615384E-2</v>
      </c>
      <c r="W408" s="49">
        <f>S408*M408</f>
        <v>0.21346153846153848</v>
      </c>
      <c r="X408" s="90">
        <f>ROUNDUP(S408*$X$2,0)</f>
        <v>1</v>
      </c>
      <c r="Y408" s="91">
        <f t="shared" si="230"/>
        <v>101.19580999999999</v>
      </c>
      <c r="Z408" s="93">
        <f t="shared" si="236"/>
        <v>1</v>
      </c>
      <c r="AA408" s="94">
        <f t="shared" si="231"/>
        <v>101.19580999999999</v>
      </c>
      <c r="AB408" s="97">
        <f>ROUND((S408*$AB$2)+Z408,0)</f>
        <v>1</v>
      </c>
      <c r="AC408" s="98">
        <f t="shared" si="232"/>
        <v>101.19580999999999</v>
      </c>
      <c r="AD408" s="77" t="s">
        <v>5891</v>
      </c>
      <c r="AE408" s="54">
        <v>101.19580999999999</v>
      </c>
      <c r="AF408" s="17"/>
    </row>
    <row r="409" spans="1:32" ht="16.899999999999999" customHeight="1" x14ac:dyDescent="0.3">
      <c r="A409" s="73" t="s">
        <v>35</v>
      </c>
      <c r="B409" s="74" t="s">
        <v>3004</v>
      </c>
      <c r="C409" s="48" t="s">
        <v>1797</v>
      </c>
      <c r="D409" s="48">
        <v>125</v>
      </c>
      <c r="E409" s="48">
        <v>7880</v>
      </c>
      <c r="F409" s="48" t="s">
        <v>5908</v>
      </c>
      <c r="G409" s="48" t="s">
        <v>122</v>
      </c>
      <c r="H409" s="75">
        <f t="shared" si="233"/>
        <v>0.55555555555555558</v>
      </c>
      <c r="I409" s="74">
        <v>140</v>
      </c>
      <c r="J409" s="74">
        <v>90</v>
      </c>
      <c r="K409" s="48">
        <f>J409</f>
        <v>90</v>
      </c>
      <c r="L409" s="48">
        <f>$L$3</f>
        <v>-4</v>
      </c>
      <c r="M409" s="48">
        <f t="shared" si="228"/>
        <v>86</v>
      </c>
      <c r="N409" s="48">
        <v>36</v>
      </c>
      <c r="O409" s="56">
        <v>146.67142999999999</v>
      </c>
      <c r="P409" s="48" t="str">
        <f t="shared" si="221"/>
        <v>F2212IN CL</v>
      </c>
      <c r="Q409" s="76">
        <v>2</v>
      </c>
      <c r="R409" s="76">
        <v>4</v>
      </c>
      <c r="S409" s="49">
        <f t="shared" si="234"/>
        <v>2.6153846153846153E-2</v>
      </c>
      <c r="T409" s="49">
        <f t="shared" si="222"/>
        <v>3.2692307692307692</v>
      </c>
      <c r="U409" s="49">
        <v>17.863461538461539</v>
      </c>
      <c r="V409" s="49">
        <f t="shared" si="223"/>
        <v>0.14290769230769232</v>
      </c>
      <c r="W409" s="49">
        <f>S409*M409</f>
        <v>2.2492307692307691</v>
      </c>
      <c r="X409" s="90">
        <f t="shared" ref="X409:X410" si="237">ROUND(S409*$X$4,0)</f>
        <v>0</v>
      </c>
      <c r="Y409" s="91">
        <f t="shared" si="230"/>
        <v>0</v>
      </c>
      <c r="Z409" s="93">
        <f t="shared" si="236"/>
        <v>2</v>
      </c>
      <c r="AA409" s="94">
        <f t="shared" si="231"/>
        <v>293.34285999999997</v>
      </c>
      <c r="AB409" s="97">
        <f t="shared" ref="AB409:AB415" si="238">ROUND((S409*$AB$4)+Z409,0)</f>
        <v>2</v>
      </c>
      <c r="AC409" s="98">
        <f t="shared" si="232"/>
        <v>293.34285999999997</v>
      </c>
      <c r="AD409" s="77" t="s">
        <v>3</v>
      </c>
      <c r="AE409" s="54">
        <v>293.34285999999997</v>
      </c>
      <c r="AF409" s="17"/>
    </row>
    <row r="410" spans="1:32" ht="16.899999999999999" customHeight="1" x14ac:dyDescent="0.3">
      <c r="A410" s="73" t="s">
        <v>35</v>
      </c>
      <c r="B410" s="74" t="s">
        <v>533</v>
      </c>
      <c r="C410" s="48" t="s">
        <v>40</v>
      </c>
      <c r="D410" s="48">
        <v>100</v>
      </c>
      <c r="E410" s="48">
        <v>621</v>
      </c>
      <c r="F410" s="48" t="s">
        <v>6128</v>
      </c>
      <c r="G410" s="48" t="s">
        <v>112</v>
      </c>
      <c r="H410" s="75">
        <f t="shared" si="233"/>
        <v>-0.13793103448275862</v>
      </c>
      <c r="I410" s="74">
        <v>25</v>
      </c>
      <c r="J410" s="74">
        <v>29</v>
      </c>
      <c r="K410" s="48">
        <f>I410</f>
        <v>25</v>
      </c>
      <c r="L410" s="48">
        <f>$L$3</f>
        <v>-4</v>
      </c>
      <c r="M410" s="48">
        <f t="shared" si="228"/>
        <v>21</v>
      </c>
      <c r="N410" s="48">
        <v>0</v>
      </c>
      <c r="O410" s="56">
        <v>4.6479999999999997</v>
      </c>
      <c r="P410" s="48" t="str">
        <f t="shared" si="221"/>
        <v>1857 BR</v>
      </c>
      <c r="Q410" s="76">
        <v>2</v>
      </c>
      <c r="R410" s="76">
        <v>16</v>
      </c>
      <c r="S410" s="49">
        <f t="shared" si="234"/>
        <v>0.04</v>
      </c>
      <c r="T410" s="49">
        <f t="shared" si="222"/>
        <v>4</v>
      </c>
      <c r="U410" s="49">
        <v>13.230769230769232</v>
      </c>
      <c r="V410" s="49">
        <f t="shared" si="223"/>
        <v>0.13230769230769232</v>
      </c>
      <c r="W410" s="49">
        <f>S410*M410</f>
        <v>0.84</v>
      </c>
      <c r="X410" s="90">
        <f t="shared" si="237"/>
        <v>0</v>
      </c>
      <c r="Y410" s="91">
        <f t="shared" si="230"/>
        <v>0</v>
      </c>
      <c r="Z410" s="93">
        <f t="shared" si="236"/>
        <v>1</v>
      </c>
      <c r="AA410" s="94">
        <f t="shared" si="231"/>
        <v>4.6479999999999997</v>
      </c>
      <c r="AB410" s="97">
        <f t="shared" si="238"/>
        <v>1</v>
      </c>
      <c r="AC410" s="98">
        <f t="shared" si="232"/>
        <v>4.6479999999999997</v>
      </c>
      <c r="AD410" s="77" t="s">
        <v>3</v>
      </c>
      <c r="AE410" s="54">
        <v>4.6479999999999997</v>
      </c>
      <c r="AF410" s="17"/>
    </row>
    <row r="411" spans="1:32" ht="16.899999999999999" customHeight="1" x14ac:dyDescent="0.3">
      <c r="A411" s="73" t="s">
        <v>7</v>
      </c>
      <c r="B411" s="74" t="s">
        <v>1948</v>
      </c>
      <c r="C411" s="48" t="s">
        <v>10</v>
      </c>
      <c r="D411" s="48">
        <v>1000</v>
      </c>
      <c r="E411" s="48">
        <v>2834</v>
      </c>
      <c r="F411" s="48" t="s">
        <v>6126</v>
      </c>
      <c r="G411" s="48">
        <v>2</v>
      </c>
      <c r="H411" s="75">
        <f t="shared" si="233"/>
        <v>0</v>
      </c>
      <c r="I411" s="74">
        <v>20</v>
      </c>
      <c r="J411" s="74">
        <f>I411</f>
        <v>20</v>
      </c>
      <c r="K411" s="48">
        <f>I411</f>
        <v>20</v>
      </c>
      <c r="L411" s="48"/>
      <c r="M411" s="48">
        <f t="shared" si="228"/>
        <v>20</v>
      </c>
      <c r="N411" s="48">
        <v>11</v>
      </c>
      <c r="O411" s="56">
        <v>103.44404</v>
      </c>
      <c r="P411" s="48" t="str">
        <f t="shared" si="221"/>
        <v>2211C SL</v>
      </c>
      <c r="Q411" s="76">
        <v>160</v>
      </c>
      <c r="R411" s="76">
        <v>155</v>
      </c>
      <c r="S411" s="49">
        <f t="shared" si="234"/>
        <v>1.901923076923077</v>
      </c>
      <c r="T411" s="49">
        <f t="shared" si="222"/>
        <v>1901.9230769230771</v>
      </c>
      <c r="U411" s="49">
        <v>2060.8846153846157</v>
      </c>
      <c r="V411" s="49">
        <f t="shared" si="223"/>
        <v>2.0608846153846159</v>
      </c>
      <c r="W411" s="49">
        <f>S411*M411</f>
        <v>38.03846153846154</v>
      </c>
      <c r="X411" s="90">
        <f t="shared" ref="X411:X412" si="239">ROUND(S411*$X$3,0)</f>
        <v>11</v>
      </c>
      <c r="Y411" s="91">
        <f t="shared" si="230"/>
        <v>1137.88444</v>
      </c>
      <c r="Z411" s="93">
        <f t="shared" si="236"/>
        <v>49</v>
      </c>
      <c r="AA411" s="94">
        <f t="shared" si="231"/>
        <v>5068.7579599999999</v>
      </c>
      <c r="AB411" s="97">
        <f t="shared" si="238"/>
        <v>59</v>
      </c>
      <c r="AC411" s="98">
        <f t="shared" si="232"/>
        <v>6103.1983600000003</v>
      </c>
      <c r="AD411" s="77" t="s">
        <v>3</v>
      </c>
      <c r="AE411" s="54">
        <v>6103.1983600000003</v>
      </c>
      <c r="AF411" s="17"/>
    </row>
    <row r="412" spans="1:32" ht="16.899999999999999" customHeight="1" x14ac:dyDescent="0.3">
      <c r="A412" s="73" t="s">
        <v>7</v>
      </c>
      <c r="B412" s="74" t="s">
        <v>865</v>
      </c>
      <c r="C412" s="48" t="s">
        <v>34</v>
      </c>
      <c r="D412" s="48">
        <v>100</v>
      </c>
      <c r="E412" s="48">
        <v>4008</v>
      </c>
      <c r="F412" s="48" t="s">
        <v>5910</v>
      </c>
      <c r="G412" s="48" t="s">
        <v>35</v>
      </c>
      <c r="H412" s="75">
        <f t="shared" si="233"/>
        <v>0</v>
      </c>
      <c r="I412" s="74">
        <v>24</v>
      </c>
      <c r="J412" s="74">
        <v>24</v>
      </c>
      <c r="K412" s="48">
        <f>I412</f>
        <v>24</v>
      </c>
      <c r="L412" s="48">
        <f>$L$3</f>
        <v>-4</v>
      </c>
      <c r="M412" s="48">
        <f t="shared" si="228"/>
        <v>20</v>
      </c>
      <c r="N412" s="48">
        <v>92</v>
      </c>
      <c r="O412" s="56">
        <v>71.53</v>
      </c>
      <c r="P412" s="48" t="str">
        <f t="shared" si="221"/>
        <v>2174 SV</v>
      </c>
      <c r="Q412" s="76">
        <v>110</v>
      </c>
      <c r="R412" s="76">
        <v>376</v>
      </c>
      <c r="S412" s="49">
        <f t="shared" si="234"/>
        <v>1.6184615384615384</v>
      </c>
      <c r="T412" s="49">
        <f t="shared" si="222"/>
        <v>161.84615384615384</v>
      </c>
      <c r="U412" s="49">
        <v>161.84615384615384</v>
      </c>
      <c r="V412" s="49">
        <f t="shared" si="223"/>
        <v>1.6184615384615384</v>
      </c>
      <c r="W412" s="49">
        <f>S412*M412</f>
        <v>32.369230769230768</v>
      </c>
      <c r="X412" s="90">
        <f t="shared" si="239"/>
        <v>10</v>
      </c>
      <c r="Y412" s="91">
        <f t="shared" si="230"/>
        <v>715.3</v>
      </c>
      <c r="Z412" s="93">
        <f t="shared" si="236"/>
        <v>42</v>
      </c>
      <c r="AA412" s="94">
        <f t="shared" si="231"/>
        <v>3004.26</v>
      </c>
      <c r="AB412" s="97">
        <f t="shared" si="238"/>
        <v>50</v>
      </c>
      <c r="AC412" s="98">
        <f t="shared" si="232"/>
        <v>3576.5</v>
      </c>
      <c r="AD412" s="77" t="s">
        <v>3</v>
      </c>
      <c r="AE412" s="54">
        <v>3576.5</v>
      </c>
      <c r="AF412" s="17"/>
    </row>
    <row r="413" spans="1:32" ht="16.899999999999999" customHeight="1" x14ac:dyDescent="0.3">
      <c r="A413" s="73" t="s">
        <v>7</v>
      </c>
      <c r="B413" s="74" t="s">
        <v>2388</v>
      </c>
      <c r="C413" s="48" t="s">
        <v>1370</v>
      </c>
      <c r="D413" s="48">
        <v>1</v>
      </c>
      <c r="E413" s="48">
        <v>2834</v>
      </c>
      <c r="F413" s="48" t="s">
        <v>6126</v>
      </c>
      <c r="G413" s="48">
        <v>2</v>
      </c>
      <c r="H413" s="75">
        <f t="shared" si="233"/>
        <v>-0.55555555555555558</v>
      </c>
      <c r="I413" s="74">
        <v>40</v>
      </c>
      <c r="J413" s="74">
        <v>90</v>
      </c>
      <c r="K413" s="48">
        <f>I413</f>
        <v>40</v>
      </c>
      <c r="L413" s="48"/>
      <c r="M413" s="48">
        <f t="shared" si="228"/>
        <v>40</v>
      </c>
      <c r="N413" s="48">
        <v>6981</v>
      </c>
      <c r="O413" s="56">
        <v>0.30924000000000001</v>
      </c>
      <c r="P413" s="48" t="str">
        <f t="shared" si="221"/>
        <v>65805 SL</v>
      </c>
      <c r="Q413" s="76" t="s">
        <v>6187</v>
      </c>
      <c r="R413" s="76" t="s">
        <v>6187</v>
      </c>
      <c r="S413" s="49">
        <f t="shared" si="234"/>
        <v>0</v>
      </c>
      <c r="T413" s="49">
        <f t="shared" si="222"/>
        <v>0</v>
      </c>
      <c r="U413" s="49">
        <v>127.84615384615384</v>
      </c>
      <c r="V413" s="49">
        <f t="shared" si="223"/>
        <v>127.84615384615384</v>
      </c>
      <c r="W413" s="49">
        <f>V413*M413</f>
        <v>5113.8461538461534</v>
      </c>
      <c r="X413" s="90">
        <f>ROUNDUP(S413*$X$4,0)</f>
        <v>0</v>
      </c>
      <c r="Y413" s="91">
        <f t="shared" si="230"/>
        <v>0</v>
      </c>
      <c r="Z413" s="93">
        <f t="shared" si="236"/>
        <v>0</v>
      </c>
      <c r="AA413" s="94">
        <f t="shared" si="231"/>
        <v>0</v>
      </c>
      <c r="AB413" s="97">
        <f t="shared" si="238"/>
        <v>0</v>
      </c>
      <c r="AC413" s="98">
        <f t="shared" si="232"/>
        <v>0</v>
      </c>
      <c r="AD413" s="77" t="s">
        <v>3</v>
      </c>
      <c r="AE413" s="54">
        <v>0</v>
      </c>
      <c r="AF413" s="17"/>
    </row>
    <row r="414" spans="1:32" ht="16.899999999999999" customHeight="1" x14ac:dyDescent="0.3">
      <c r="A414" s="73" t="s">
        <v>7</v>
      </c>
      <c r="B414" s="74" t="s">
        <v>3121</v>
      </c>
      <c r="C414" s="48" t="s">
        <v>1797</v>
      </c>
      <c r="D414" s="48">
        <v>100</v>
      </c>
      <c r="E414" s="48">
        <v>7880</v>
      </c>
      <c r="F414" s="48" t="s">
        <v>5908</v>
      </c>
      <c r="G414" s="48" t="s">
        <v>122</v>
      </c>
      <c r="H414" s="75">
        <f t="shared" si="233"/>
        <v>0.5730337078651685</v>
      </c>
      <c r="I414" s="74">
        <v>140</v>
      </c>
      <c r="J414" s="74">
        <v>89</v>
      </c>
      <c r="K414" s="48">
        <f t="shared" ref="K414:K419" si="240">J414</f>
        <v>89</v>
      </c>
      <c r="L414" s="48">
        <f t="shared" ref="L414:L420" si="241">$L$3</f>
        <v>-4</v>
      </c>
      <c r="M414" s="48">
        <f t="shared" si="228"/>
        <v>85</v>
      </c>
      <c r="N414" s="48">
        <v>104</v>
      </c>
      <c r="O414" s="56">
        <v>23.51</v>
      </c>
      <c r="P414" s="48" t="str">
        <f t="shared" si="221"/>
        <v>F3503/32 CL</v>
      </c>
      <c r="Q414" s="76">
        <v>164</v>
      </c>
      <c r="R414" s="76">
        <v>603</v>
      </c>
      <c r="S414" s="49">
        <f t="shared" si="234"/>
        <v>2.4619230769230769</v>
      </c>
      <c r="T414" s="49">
        <f t="shared" si="222"/>
        <v>246.19230769230768</v>
      </c>
      <c r="U414" s="49">
        <v>247.20307692307691</v>
      </c>
      <c r="V414" s="49">
        <f t="shared" si="223"/>
        <v>2.472030769230769</v>
      </c>
      <c r="W414" s="49">
        <f t="shared" ref="W414:W420" si="242">S414*M414</f>
        <v>209.26346153846154</v>
      </c>
      <c r="X414" s="90">
        <f t="shared" ref="X414:X415" si="243">ROUND(S414*$X$4,0)</f>
        <v>12</v>
      </c>
      <c r="Y414" s="91">
        <f t="shared" si="230"/>
        <v>282.12</v>
      </c>
      <c r="Z414" s="93">
        <f t="shared" si="236"/>
        <v>221</v>
      </c>
      <c r="AA414" s="94">
        <f t="shared" si="231"/>
        <v>5195.71</v>
      </c>
      <c r="AB414" s="97">
        <f t="shared" si="238"/>
        <v>233</v>
      </c>
      <c r="AC414" s="98">
        <f t="shared" si="232"/>
        <v>5477.83</v>
      </c>
      <c r="AD414" s="77" t="s">
        <v>3</v>
      </c>
      <c r="AE414" s="54">
        <v>5477.83</v>
      </c>
      <c r="AF414" s="17"/>
    </row>
    <row r="415" spans="1:32" ht="16.899999999999999" customHeight="1" x14ac:dyDescent="0.3">
      <c r="A415" s="73" t="s">
        <v>7</v>
      </c>
      <c r="B415" s="74" t="s">
        <v>4826</v>
      </c>
      <c r="C415" s="48" t="s">
        <v>1432</v>
      </c>
      <c r="D415" s="48">
        <v>5000</v>
      </c>
      <c r="E415" s="48">
        <v>621</v>
      </c>
      <c r="F415" s="48" t="s">
        <v>6128</v>
      </c>
      <c r="G415" s="48" t="s">
        <v>112</v>
      </c>
      <c r="H415" s="75">
        <f t="shared" si="233"/>
        <v>2.564102564102564E-2</v>
      </c>
      <c r="I415" s="74">
        <v>40</v>
      </c>
      <c r="J415" s="74">
        <v>39</v>
      </c>
      <c r="K415" s="48">
        <f t="shared" si="240"/>
        <v>39</v>
      </c>
      <c r="L415" s="48">
        <f t="shared" si="241"/>
        <v>-4</v>
      </c>
      <c r="M415" s="48">
        <f t="shared" si="228"/>
        <v>35</v>
      </c>
      <c r="N415" s="48">
        <v>37</v>
      </c>
      <c r="O415" s="56">
        <v>156.80000000000001</v>
      </c>
      <c r="P415" s="48" t="str">
        <f t="shared" si="221"/>
        <v>6714 RD</v>
      </c>
      <c r="Q415" s="76">
        <v>6</v>
      </c>
      <c r="R415" s="76">
        <v>62</v>
      </c>
      <c r="S415" s="49">
        <f t="shared" si="234"/>
        <v>0.13615384615384615</v>
      </c>
      <c r="T415" s="49">
        <f t="shared" si="222"/>
        <v>680.76923076923072</v>
      </c>
      <c r="U415" s="49">
        <v>2408.9615384615381</v>
      </c>
      <c r="V415" s="49">
        <f t="shared" si="223"/>
        <v>0.48179230769230763</v>
      </c>
      <c r="W415" s="49">
        <f t="shared" si="242"/>
        <v>4.7653846153846153</v>
      </c>
      <c r="X415" s="90">
        <f t="shared" si="243"/>
        <v>1</v>
      </c>
      <c r="Y415" s="91">
        <f t="shared" si="230"/>
        <v>156.80000000000001</v>
      </c>
      <c r="Z415" s="93">
        <f t="shared" si="236"/>
        <v>6</v>
      </c>
      <c r="AA415" s="94">
        <f t="shared" si="231"/>
        <v>940.80000000000007</v>
      </c>
      <c r="AB415" s="97">
        <f t="shared" si="238"/>
        <v>7</v>
      </c>
      <c r="AC415" s="98">
        <f t="shared" si="232"/>
        <v>1097.6000000000001</v>
      </c>
      <c r="AD415" s="77" t="s">
        <v>3</v>
      </c>
      <c r="AE415" s="54">
        <v>1097.6000000000001</v>
      </c>
      <c r="AF415" s="17"/>
    </row>
    <row r="416" spans="1:32" ht="16.899999999999999" customHeight="1" x14ac:dyDescent="0.3">
      <c r="A416" s="73" t="s">
        <v>7</v>
      </c>
      <c r="B416" s="74" t="s">
        <v>5242</v>
      </c>
      <c r="C416" s="48" t="s">
        <v>464</v>
      </c>
      <c r="D416" s="48">
        <v>1</v>
      </c>
      <c r="E416" s="48">
        <v>4013</v>
      </c>
      <c r="F416" s="48" t="s">
        <v>6180</v>
      </c>
      <c r="G416" s="48" t="s">
        <v>112</v>
      </c>
      <c r="H416" s="75">
        <f t="shared" si="233"/>
        <v>2.6666666666666665</v>
      </c>
      <c r="I416" s="74">
        <v>220</v>
      </c>
      <c r="J416" s="74">
        <v>60</v>
      </c>
      <c r="K416" s="48">
        <f t="shared" si="240"/>
        <v>60</v>
      </c>
      <c r="L416" s="48">
        <f t="shared" si="241"/>
        <v>-4</v>
      </c>
      <c r="M416" s="48">
        <f t="shared" si="228"/>
        <v>56</v>
      </c>
      <c r="N416" s="48">
        <v>18458</v>
      </c>
      <c r="O416" s="56">
        <v>0.11</v>
      </c>
      <c r="P416" s="48" t="str">
        <f t="shared" si="221"/>
        <v>2842/19 WH</v>
      </c>
      <c r="Q416" s="76" t="s">
        <v>6187</v>
      </c>
      <c r="R416" s="76" t="s">
        <v>6187</v>
      </c>
      <c r="S416" s="49">
        <f t="shared" si="234"/>
        <v>0</v>
      </c>
      <c r="T416" s="49">
        <f t="shared" si="222"/>
        <v>0</v>
      </c>
      <c r="U416" s="49">
        <v>400.34615384615381</v>
      </c>
      <c r="V416" s="49">
        <f t="shared" si="223"/>
        <v>400.34615384615381</v>
      </c>
      <c r="W416" s="49">
        <f t="shared" si="242"/>
        <v>0</v>
      </c>
      <c r="X416" s="90">
        <f>ROUND(V416*$X$4,0)</f>
        <v>2002</v>
      </c>
      <c r="Y416" s="91">
        <f t="shared" si="230"/>
        <v>220.22</v>
      </c>
      <c r="Z416" s="93">
        <f>ROUND((V416*M416)+X416,0)</f>
        <v>24421</v>
      </c>
      <c r="AA416" s="94">
        <f t="shared" si="231"/>
        <v>2686.31</v>
      </c>
      <c r="AB416" s="97">
        <f>ROUND((V416*$AB$4)+Z416,0)</f>
        <v>26423</v>
      </c>
      <c r="AC416" s="98">
        <f t="shared" si="232"/>
        <v>2906.53</v>
      </c>
      <c r="AD416" s="77" t="s">
        <v>5889</v>
      </c>
      <c r="AE416" s="54">
        <v>2906.53</v>
      </c>
      <c r="AF416" s="17"/>
    </row>
    <row r="417" spans="1:32" ht="16.899999999999999" customHeight="1" x14ac:dyDescent="0.3">
      <c r="A417" s="73" t="s">
        <v>35</v>
      </c>
      <c r="B417" s="74" t="s">
        <v>3109</v>
      </c>
      <c r="C417" s="48" t="s">
        <v>1797</v>
      </c>
      <c r="D417" s="48">
        <v>125</v>
      </c>
      <c r="E417" s="48">
        <v>7880</v>
      </c>
      <c r="F417" s="48" t="s">
        <v>5908</v>
      </c>
      <c r="G417" s="48" t="s">
        <v>122</v>
      </c>
      <c r="H417" s="75">
        <f t="shared" si="233"/>
        <v>0.55555555555555558</v>
      </c>
      <c r="I417" s="74">
        <v>140</v>
      </c>
      <c r="J417" s="74">
        <v>90</v>
      </c>
      <c r="K417" s="48">
        <f t="shared" si="240"/>
        <v>90</v>
      </c>
      <c r="L417" s="48">
        <f t="shared" si="241"/>
        <v>-4</v>
      </c>
      <c r="M417" s="48">
        <f t="shared" si="228"/>
        <v>86</v>
      </c>
      <c r="N417" s="48">
        <v>27</v>
      </c>
      <c r="O417" s="56">
        <v>85.528570000000002</v>
      </c>
      <c r="P417" s="48" t="str">
        <f t="shared" si="221"/>
        <v>F221V11/2 BK</v>
      </c>
      <c r="Q417" s="76">
        <v>3</v>
      </c>
      <c r="R417" s="76">
        <v>54</v>
      </c>
      <c r="S417" s="49">
        <f t="shared" si="234"/>
        <v>9.4615384615384615E-2</v>
      </c>
      <c r="T417" s="49">
        <f t="shared" si="222"/>
        <v>11.826923076923077</v>
      </c>
      <c r="U417" s="49">
        <v>26.397115384615383</v>
      </c>
      <c r="V417" s="49">
        <f t="shared" si="223"/>
        <v>0.21117692307692307</v>
      </c>
      <c r="W417" s="49">
        <f t="shared" si="242"/>
        <v>8.1369230769230771</v>
      </c>
      <c r="X417" s="90">
        <f t="shared" ref="X417:X419" si="244">ROUND(S417*$X$4,0)</f>
        <v>0</v>
      </c>
      <c r="Y417" s="91">
        <f t="shared" si="230"/>
        <v>0</v>
      </c>
      <c r="Z417" s="93">
        <f t="shared" ref="Z417:Z422" si="245">ROUND((S417*M417)+X417,0)</f>
        <v>8</v>
      </c>
      <c r="AA417" s="94">
        <f t="shared" si="231"/>
        <v>684.22856000000002</v>
      </c>
      <c r="AB417" s="97">
        <f t="shared" ref="AB417:AB422" si="246">ROUND((S417*$AB$4)+Z417,0)</f>
        <v>8</v>
      </c>
      <c r="AC417" s="98">
        <f t="shared" si="232"/>
        <v>684.22856000000002</v>
      </c>
      <c r="AD417" s="77" t="s">
        <v>3</v>
      </c>
      <c r="AE417" s="54">
        <v>684.22856000000002</v>
      </c>
      <c r="AF417" s="17"/>
    </row>
    <row r="418" spans="1:32" ht="12.75" customHeight="1" x14ac:dyDescent="0.3">
      <c r="A418" s="73" t="s">
        <v>35</v>
      </c>
      <c r="B418" s="74" t="s">
        <v>5096</v>
      </c>
      <c r="C418" s="48" t="s">
        <v>1797</v>
      </c>
      <c r="D418" s="48">
        <v>250</v>
      </c>
      <c r="E418" s="48">
        <v>7880</v>
      </c>
      <c r="F418" s="48" t="s">
        <v>5908</v>
      </c>
      <c r="G418" s="48" t="s">
        <v>122</v>
      </c>
      <c r="H418" s="75">
        <f t="shared" si="233"/>
        <v>0.55555555555555558</v>
      </c>
      <c r="I418" s="74">
        <v>140</v>
      </c>
      <c r="J418" s="74">
        <v>90</v>
      </c>
      <c r="K418" s="48">
        <f t="shared" si="240"/>
        <v>90</v>
      </c>
      <c r="L418" s="48">
        <f t="shared" si="241"/>
        <v>-4</v>
      </c>
      <c r="M418" s="48">
        <f t="shared" si="228"/>
        <v>86</v>
      </c>
      <c r="N418" s="48">
        <v>9</v>
      </c>
      <c r="O418" s="56">
        <v>81.400000000000006</v>
      </c>
      <c r="P418" s="48" t="str">
        <f t="shared" si="221"/>
        <v>F2213/4 BL</v>
      </c>
      <c r="Q418" s="76">
        <v>5</v>
      </c>
      <c r="R418" s="76">
        <v>14</v>
      </c>
      <c r="S418" s="49">
        <f t="shared" si="234"/>
        <v>7.0000000000000007E-2</v>
      </c>
      <c r="T418" s="49">
        <f t="shared" si="222"/>
        <v>17.5</v>
      </c>
      <c r="U418" s="49">
        <v>19.773076923076921</v>
      </c>
      <c r="V418" s="49">
        <f t="shared" si="223"/>
        <v>7.9092307692307684E-2</v>
      </c>
      <c r="W418" s="49">
        <f t="shared" si="242"/>
        <v>6.0200000000000005</v>
      </c>
      <c r="X418" s="90">
        <f t="shared" si="244"/>
        <v>0</v>
      </c>
      <c r="Y418" s="91">
        <f t="shared" si="230"/>
        <v>0</v>
      </c>
      <c r="Z418" s="93">
        <f t="shared" si="245"/>
        <v>6</v>
      </c>
      <c r="AA418" s="94">
        <f t="shared" si="231"/>
        <v>488.40000000000003</v>
      </c>
      <c r="AB418" s="97">
        <f t="shared" si="246"/>
        <v>6</v>
      </c>
      <c r="AC418" s="98">
        <f t="shared" si="232"/>
        <v>488.40000000000003</v>
      </c>
      <c r="AD418" s="77" t="s">
        <v>3</v>
      </c>
      <c r="AE418" s="54">
        <v>488.40000000000003</v>
      </c>
      <c r="AF418" s="17"/>
    </row>
    <row r="419" spans="1:32" ht="16.899999999999999" customHeight="1" x14ac:dyDescent="0.3">
      <c r="A419" s="73" t="s">
        <v>35</v>
      </c>
      <c r="B419" s="74" t="s">
        <v>2317</v>
      </c>
      <c r="C419" s="48" t="s">
        <v>1797</v>
      </c>
      <c r="D419" s="48">
        <v>250</v>
      </c>
      <c r="E419" s="48">
        <v>7880</v>
      </c>
      <c r="F419" s="48" t="s">
        <v>5908</v>
      </c>
      <c r="G419" s="48" t="s">
        <v>122</v>
      </c>
      <c r="H419" s="75">
        <f t="shared" si="233"/>
        <v>0.55555555555555558</v>
      </c>
      <c r="I419" s="74">
        <v>140</v>
      </c>
      <c r="J419" s="74">
        <v>90</v>
      </c>
      <c r="K419" s="48">
        <f t="shared" si="240"/>
        <v>90</v>
      </c>
      <c r="L419" s="48">
        <f t="shared" si="241"/>
        <v>-4</v>
      </c>
      <c r="M419" s="48">
        <f t="shared" si="228"/>
        <v>86</v>
      </c>
      <c r="N419" s="48">
        <v>35</v>
      </c>
      <c r="O419" s="56">
        <v>69.128569999999996</v>
      </c>
      <c r="P419" s="48" t="str">
        <f t="shared" si="221"/>
        <v>F2213/4 YL</v>
      </c>
      <c r="Q419" s="76">
        <v>7</v>
      </c>
      <c r="R419" s="76">
        <v>29</v>
      </c>
      <c r="S419" s="49">
        <f t="shared" si="234"/>
        <v>0.10884615384615384</v>
      </c>
      <c r="T419" s="49">
        <f t="shared" si="222"/>
        <v>27.21153846153846</v>
      </c>
      <c r="U419" s="49">
        <v>31.874615384615382</v>
      </c>
      <c r="V419" s="49">
        <f t="shared" si="223"/>
        <v>0.12749846153846153</v>
      </c>
      <c r="W419" s="49">
        <f t="shared" si="242"/>
        <v>9.3607692307692307</v>
      </c>
      <c r="X419" s="90">
        <f t="shared" si="244"/>
        <v>1</v>
      </c>
      <c r="Y419" s="91">
        <f t="shared" si="230"/>
        <v>69.128569999999996</v>
      </c>
      <c r="Z419" s="93">
        <f t="shared" si="245"/>
        <v>10</v>
      </c>
      <c r="AA419" s="94">
        <f t="shared" si="231"/>
        <v>691.28569999999991</v>
      </c>
      <c r="AB419" s="97">
        <f t="shared" si="246"/>
        <v>11</v>
      </c>
      <c r="AC419" s="98">
        <f t="shared" si="232"/>
        <v>760.41426999999999</v>
      </c>
      <c r="AD419" s="77" t="s">
        <v>3</v>
      </c>
      <c r="AE419" s="54">
        <v>760.41426999999999</v>
      </c>
      <c r="AF419" s="17"/>
    </row>
    <row r="420" spans="1:32" ht="16.899999999999999" customHeight="1" x14ac:dyDescent="0.3">
      <c r="A420" s="73" t="s">
        <v>7</v>
      </c>
      <c r="B420" s="74" t="s">
        <v>2028</v>
      </c>
      <c r="C420" s="48" t="s">
        <v>40</v>
      </c>
      <c r="D420" s="48">
        <v>1000</v>
      </c>
      <c r="E420" s="48">
        <v>621</v>
      </c>
      <c r="F420" s="48" t="s">
        <v>6128</v>
      </c>
      <c r="G420" s="48" t="s">
        <v>112</v>
      </c>
      <c r="H420" s="75">
        <f t="shared" si="233"/>
        <v>-0.25925925925925924</v>
      </c>
      <c r="I420" s="74">
        <v>20</v>
      </c>
      <c r="J420" s="74">
        <v>27</v>
      </c>
      <c r="K420" s="48">
        <f>I420</f>
        <v>20</v>
      </c>
      <c r="L420" s="48">
        <f t="shared" si="241"/>
        <v>-4</v>
      </c>
      <c r="M420" s="48">
        <f t="shared" si="228"/>
        <v>16</v>
      </c>
      <c r="N420" s="48">
        <v>234</v>
      </c>
      <c r="O420" s="56">
        <v>12.9</v>
      </c>
      <c r="P420" s="48" t="str">
        <f t="shared" si="221"/>
        <v>3050 RD</v>
      </c>
      <c r="Q420" s="76">
        <v>219</v>
      </c>
      <c r="R420" s="76">
        <v>850</v>
      </c>
      <c r="S420" s="49">
        <f t="shared" si="234"/>
        <v>3.339230769230769</v>
      </c>
      <c r="T420" s="49">
        <f t="shared" si="222"/>
        <v>3339.2307692307691</v>
      </c>
      <c r="U420" s="49">
        <v>4949</v>
      </c>
      <c r="V420" s="49">
        <f t="shared" si="223"/>
        <v>4.9489999999999998</v>
      </c>
      <c r="W420" s="49">
        <f t="shared" si="242"/>
        <v>53.427692307692304</v>
      </c>
      <c r="X420" s="90">
        <f>ROUND(S420*$X$3,0)</f>
        <v>20</v>
      </c>
      <c r="Y420" s="91">
        <f t="shared" si="230"/>
        <v>258</v>
      </c>
      <c r="Z420" s="93">
        <f t="shared" si="245"/>
        <v>73</v>
      </c>
      <c r="AA420" s="94">
        <f t="shared" si="231"/>
        <v>941.7</v>
      </c>
      <c r="AB420" s="97">
        <f t="shared" si="246"/>
        <v>90</v>
      </c>
      <c r="AC420" s="98">
        <f t="shared" si="232"/>
        <v>1161</v>
      </c>
      <c r="AD420" s="77" t="s">
        <v>3</v>
      </c>
      <c r="AE420" s="54">
        <v>1161</v>
      </c>
      <c r="AF420" s="17"/>
    </row>
    <row r="421" spans="1:32" ht="16.899999999999999" customHeight="1" x14ac:dyDescent="0.3">
      <c r="A421" s="73" t="s">
        <v>7</v>
      </c>
      <c r="B421" s="74" t="s">
        <v>3118</v>
      </c>
      <c r="C421" s="48" t="s">
        <v>1797</v>
      </c>
      <c r="D421" s="48">
        <v>250</v>
      </c>
      <c r="E421" s="48">
        <v>7880</v>
      </c>
      <c r="F421" s="48" t="s">
        <v>5908</v>
      </c>
      <c r="G421" s="48" t="s">
        <v>122</v>
      </c>
      <c r="H421" s="75">
        <f t="shared" si="233"/>
        <v>0.5730337078651685</v>
      </c>
      <c r="I421" s="74">
        <v>140</v>
      </c>
      <c r="J421" s="74">
        <v>89</v>
      </c>
      <c r="K421" s="48">
        <f t="shared" ref="K421:K427" si="247">J421</f>
        <v>89</v>
      </c>
      <c r="L421" s="48">
        <f t="shared" ref="L421:L425" si="248">$L$3</f>
        <v>-4</v>
      </c>
      <c r="M421" s="48">
        <f t="shared" si="228"/>
        <v>85</v>
      </c>
      <c r="N421" s="48">
        <v>46</v>
      </c>
      <c r="O421" s="56">
        <v>42.08</v>
      </c>
      <c r="P421" s="48" t="str">
        <f t="shared" si="221"/>
        <v>F321V1/4 BK</v>
      </c>
      <c r="Q421" s="76">
        <v>70</v>
      </c>
      <c r="R421" s="76">
        <v>209</v>
      </c>
      <c r="S421" s="49">
        <f t="shared" si="234"/>
        <v>0.99499999999999988</v>
      </c>
      <c r="T421" s="49">
        <f t="shared" si="222"/>
        <v>248.74999999999997</v>
      </c>
      <c r="U421" s="49">
        <v>248.74999999999997</v>
      </c>
      <c r="V421" s="49">
        <f t="shared" si="223"/>
        <v>0.99499999999999988</v>
      </c>
      <c r="W421" s="49">
        <f>S421*M421</f>
        <v>84.574999999999989</v>
      </c>
      <c r="X421" s="90">
        <f>ROUND(S421*$X$4,0)</f>
        <v>5</v>
      </c>
      <c r="Y421" s="91">
        <f t="shared" si="230"/>
        <v>210.39999999999998</v>
      </c>
      <c r="Z421" s="93">
        <f t="shared" si="245"/>
        <v>90</v>
      </c>
      <c r="AA421" s="94">
        <f t="shared" si="231"/>
        <v>3787.2</v>
      </c>
      <c r="AB421" s="97">
        <f t="shared" si="246"/>
        <v>95</v>
      </c>
      <c r="AC421" s="98">
        <f t="shared" si="232"/>
        <v>3997.6</v>
      </c>
      <c r="AD421" s="77" t="s">
        <v>3</v>
      </c>
      <c r="AE421" s="54">
        <v>3997.6</v>
      </c>
      <c r="AF421" s="17"/>
    </row>
    <row r="422" spans="1:32" ht="16.899999999999999" customHeight="1" x14ac:dyDescent="0.3">
      <c r="A422" s="73" t="s">
        <v>35</v>
      </c>
      <c r="B422" s="74" t="s">
        <v>5574</v>
      </c>
      <c r="C422" s="48" t="s">
        <v>1797</v>
      </c>
      <c r="D422" s="48">
        <v>1000</v>
      </c>
      <c r="E422" s="48">
        <v>7880</v>
      </c>
      <c r="F422" s="48" t="s">
        <v>5908</v>
      </c>
      <c r="G422" s="48" t="s">
        <v>122</v>
      </c>
      <c r="H422" s="75">
        <f t="shared" si="233"/>
        <v>0.55555555555555558</v>
      </c>
      <c r="I422" s="74">
        <v>140</v>
      </c>
      <c r="J422" s="74">
        <v>90</v>
      </c>
      <c r="K422" s="48">
        <f t="shared" si="247"/>
        <v>90</v>
      </c>
      <c r="L422" s="48">
        <f t="shared" si="248"/>
        <v>-4</v>
      </c>
      <c r="M422" s="48">
        <f t="shared" si="228"/>
        <v>86</v>
      </c>
      <c r="N422" s="48">
        <v>37</v>
      </c>
      <c r="O422" s="56">
        <v>143.19999999999999</v>
      </c>
      <c r="P422" s="48" t="str">
        <f t="shared" si="221"/>
        <v>F221B1/4 CL</v>
      </c>
      <c r="Q422" s="76">
        <v>26</v>
      </c>
      <c r="R422" s="76">
        <v>60</v>
      </c>
      <c r="S422" s="49">
        <f t="shared" si="234"/>
        <v>0.34923076923076923</v>
      </c>
      <c r="T422" s="49">
        <f t="shared" si="222"/>
        <v>349.23076923076923</v>
      </c>
      <c r="U422" s="49">
        <v>391.15384615384613</v>
      </c>
      <c r="V422" s="49">
        <f t="shared" si="223"/>
        <v>0.39115384615384613</v>
      </c>
      <c r="W422" s="49">
        <f>S422*M422</f>
        <v>30.033846153846156</v>
      </c>
      <c r="X422" s="90">
        <f>ROUND(S422*$X$4,0)</f>
        <v>2</v>
      </c>
      <c r="Y422" s="91">
        <f t="shared" si="230"/>
        <v>286.39999999999998</v>
      </c>
      <c r="Z422" s="93">
        <f t="shared" si="245"/>
        <v>32</v>
      </c>
      <c r="AA422" s="94">
        <f t="shared" si="231"/>
        <v>4582.3999999999996</v>
      </c>
      <c r="AB422" s="97">
        <f t="shared" si="246"/>
        <v>34</v>
      </c>
      <c r="AC422" s="98">
        <f t="shared" si="232"/>
        <v>4868.7999999999993</v>
      </c>
      <c r="AD422" s="77" t="s">
        <v>3</v>
      </c>
      <c r="AE422" s="54">
        <v>4868.7999999999993</v>
      </c>
      <c r="AF422" s="17"/>
    </row>
    <row r="423" spans="1:32" ht="12.75" customHeight="1" x14ac:dyDescent="0.3">
      <c r="A423" s="73" t="s">
        <v>35</v>
      </c>
      <c r="B423" s="74" t="s">
        <v>5738</v>
      </c>
      <c r="C423" s="48" t="s">
        <v>16</v>
      </c>
      <c r="D423" s="48">
        <v>1</v>
      </c>
      <c r="E423" s="48">
        <v>6223</v>
      </c>
      <c r="F423" s="48" t="s">
        <v>17</v>
      </c>
      <c r="G423" s="48" t="s">
        <v>35</v>
      </c>
      <c r="H423" s="75">
        <f t="shared" si="233"/>
        <v>0.90909090909090906</v>
      </c>
      <c r="I423" s="74">
        <v>84</v>
      </c>
      <c r="J423" s="74">
        <v>44</v>
      </c>
      <c r="K423" s="48">
        <f t="shared" si="247"/>
        <v>44</v>
      </c>
      <c r="L423" s="48">
        <f t="shared" si="248"/>
        <v>-4</v>
      </c>
      <c r="M423" s="48">
        <f t="shared" si="228"/>
        <v>40</v>
      </c>
      <c r="N423" s="48">
        <v>10718</v>
      </c>
      <c r="O423" s="56">
        <v>0.20430000000000001</v>
      </c>
      <c r="P423" s="48" t="str">
        <f t="shared" si="221"/>
        <v>1176L SL</v>
      </c>
      <c r="Q423" s="76" t="s">
        <v>6187</v>
      </c>
      <c r="R423" s="76" t="s">
        <v>6187</v>
      </c>
      <c r="S423" s="49">
        <f t="shared" si="234"/>
        <v>0</v>
      </c>
      <c r="T423" s="49">
        <f t="shared" si="222"/>
        <v>0</v>
      </c>
      <c r="U423" s="49">
        <v>125.69230769230768</v>
      </c>
      <c r="V423" s="49">
        <f t="shared" si="223"/>
        <v>125.69230769230768</v>
      </c>
      <c r="W423" s="49">
        <f>S423*M423</f>
        <v>0</v>
      </c>
      <c r="X423" s="90">
        <f>ROUND(V423*$X$4,0)</f>
        <v>628</v>
      </c>
      <c r="Y423" s="91">
        <f t="shared" si="230"/>
        <v>128.3004</v>
      </c>
      <c r="Z423" s="93">
        <f>ROUND((V423*M423)+X423,0)</f>
        <v>5656</v>
      </c>
      <c r="AA423" s="94">
        <f t="shared" si="231"/>
        <v>1155.5208</v>
      </c>
      <c r="AB423" s="97">
        <f>ROUND((V423*$AB$4)+Z423,0)</f>
        <v>6284</v>
      </c>
      <c r="AC423" s="98">
        <f t="shared" si="232"/>
        <v>1283.8212000000001</v>
      </c>
      <c r="AD423" s="77" t="s">
        <v>5889</v>
      </c>
      <c r="AE423" s="54">
        <v>1283.8212000000001</v>
      </c>
      <c r="AF423" s="17"/>
    </row>
    <row r="424" spans="1:32" ht="16.899999999999999" customHeight="1" x14ac:dyDescent="0.3">
      <c r="A424" s="73" t="s">
        <v>35</v>
      </c>
      <c r="B424" s="74" t="s">
        <v>3719</v>
      </c>
      <c r="C424" s="48" t="s">
        <v>1797</v>
      </c>
      <c r="D424" s="48">
        <v>100</v>
      </c>
      <c r="E424" s="48">
        <v>7880</v>
      </c>
      <c r="F424" s="48" t="s">
        <v>5908</v>
      </c>
      <c r="G424" s="48" t="s">
        <v>122</v>
      </c>
      <c r="H424" s="75">
        <f t="shared" si="233"/>
        <v>0.5730337078651685</v>
      </c>
      <c r="I424" s="74">
        <v>140</v>
      </c>
      <c r="J424" s="74">
        <v>89</v>
      </c>
      <c r="K424" s="48">
        <f t="shared" si="247"/>
        <v>89</v>
      </c>
      <c r="L424" s="48">
        <f t="shared" si="248"/>
        <v>-4</v>
      </c>
      <c r="M424" s="48">
        <f t="shared" si="228"/>
        <v>85</v>
      </c>
      <c r="N424" s="48">
        <v>31</v>
      </c>
      <c r="O424" s="56">
        <v>34.770000000000003</v>
      </c>
      <c r="P424" s="48" t="str">
        <f t="shared" si="221"/>
        <v>FSLV24 CL</v>
      </c>
      <c r="Q424" s="76">
        <v>0</v>
      </c>
      <c r="R424" s="76">
        <v>43</v>
      </c>
      <c r="S424" s="49">
        <f t="shared" si="234"/>
        <v>4.961538461538461E-2</v>
      </c>
      <c r="T424" s="49">
        <f t="shared" si="222"/>
        <v>4.9615384615384608</v>
      </c>
      <c r="U424" s="49">
        <v>5.5576923076923066</v>
      </c>
      <c r="V424" s="49">
        <f t="shared" si="223"/>
        <v>5.5576923076923065E-2</v>
      </c>
      <c r="W424" s="49">
        <f>S424*M424</f>
        <v>4.217307692307692</v>
      </c>
      <c r="X424" s="90">
        <f>ROUND(S424*$X$4,0)</f>
        <v>0</v>
      </c>
      <c r="Y424" s="91">
        <f t="shared" si="230"/>
        <v>0</v>
      </c>
      <c r="Z424" s="93">
        <f>ROUND((S424*M424)+X424,0)</f>
        <v>4</v>
      </c>
      <c r="AA424" s="94">
        <f t="shared" si="231"/>
        <v>139.08000000000001</v>
      </c>
      <c r="AB424" s="97">
        <f>ROUND((S424*$AB$4)+Z424,0)</f>
        <v>4</v>
      </c>
      <c r="AC424" s="98">
        <f t="shared" si="232"/>
        <v>139.08000000000001</v>
      </c>
      <c r="AD424" s="77" t="s">
        <v>3</v>
      </c>
      <c r="AE424" s="54">
        <v>139.08000000000001</v>
      </c>
      <c r="AF424" s="17"/>
    </row>
    <row r="425" spans="1:32" ht="12.75" customHeight="1" x14ac:dyDescent="0.3">
      <c r="A425" s="73" t="s">
        <v>7</v>
      </c>
      <c r="B425" s="74" t="s">
        <v>2789</v>
      </c>
      <c r="C425" s="48" t="s">
        <v>464</v>
      </c>
      <c r="D425" s="48">
        <v>1</v>
      </c>
      <c r="E425" s="48">
        <v>4013</v>
      </c>
      <c r="F425" s="48" t="s">
        <v>6180</v>
      </c>
      <c r="G425" s="48" t="s">
        <v>112</v>
      </c>
      <c r="H425" s="75">
        <f t="shared" si="233"/>
        <v>0.55000000000000004</v>
      </c>
      <c r="I425" s="74">
        <v>93</v>
      </c>
      <c r="J425" s="74">
        <v>60</v>
      </c>
      <c r="K425" s="48">
        <f t="shared" si="247"/>
        <v>60</v>
      </c>
      <c r="L425" s="48">
        <f t="shared" si="248"/>
        <v>-4</v>
      </c>
      <c r="M425" s="48">
        <f t="shared" si="228"/>
        <v>56</v>
      </c>
      <c r="N425" s="48">
        <v>56586</v>
      </c>
      <c r="O425" s="56">
        <v>0.21</v>
      </c>
      <c r="P425" s="48" t="str">
        <f t="shared" si="221"/>
        <v>5856 WH</v>
      </c>
      <c r="Q425" s="76" t="s">
        <v>6187</v>
      </c>
      <c r="R425" s="76" t="s">
        <v>6187</v>
      </c>
      <c r="S425" s="49">
        <f t="shared" si="234"/>
        <v>0</v>
      </c>
      <c r="T425" s="49">
        <f t="shared" si="222"/>
        <v>0</v>
      </c>
      <c r="U425" s="49">
        <v>486.15384615384619</v>
      </c>
      <c r="V425" s="49">
        <f t="shared" si="223"/>
        <v>486.15384615384619</v>
      </c>
      <c r="W425" s="49">
        <f>S425*M425</f>
        <v>0</v>
      </c>
      <c r="X425" s="90">
        <f>ROUND(V425*$X$4,0)</f>
        <v>2431</v>
      </c>
      <c r="Y425" s="91">
        <f t="shared" si="230"/>
        <v>510.51</v>
      </c>
      <c r="Z425" s="93">
        <f>ROUND((V425*M425)+X425,0)</f>
        <v>29656</v>
      </c>
      <c r="AA425" s="94">
        <f t="shared" si="231"/>
        <v>6227.76</v>
      </c>
      <c r="AB425" s="97">
        <f>ROUND((V425*$AB$4)+Z425,0)</f>
        <v>32087</v>
      </c>
      <c r="AC425" s="98">
        <f t="shared" si="232"/>
        <v>6738.2699999999995</v>
      </c>
      <c r="AD425" s="77" t="s">
        <v>5889</v>
      </c>
      <c r="AE425" s="54">
        <v>6738.2699999999995</v>
      </c>
      <c r="AF425" s="17"/>
    </row>
    <row r="426" spans="1:32" ht="16.899999999999999" customHeight="1" x14ac:dyDescent="0.3">
      <c r="A426" s="73" t="s">
        <v>35</v>
      </c>
      <c r="B426" s="74" t="s">
        <v>485</v>
      </c>
      <c r="C426" s="48" t="s">
        <v>16</v>
      </c>
      <c r="D426" s="48">
        <v>1000</v>
      </c>
      <c r="E426" s="48">
        <v>6223</v>
      </c>
      <c r="F426" s="48" t="s">
        <v>17</v>
      </c>
      <c r="G426" s="48" t="s">
        <v>11</v>
      </c>
      <c r="H426" s="75">
        <f t="shared" si="233"/>
        <v>0</v>
      </c>
      <c r="I426" s="74">
        <v>5</v>
      </c>
      <c r="J426" s="74">
        <v>5</v>
      </c>
      <c r="K426" s="48">
        <f t="shared" si="247"/>
        <v>5</v>
      </c>
      <c r="L426" s="48"/>
      <c r="M426" s="48">
        <f t="shared" si="228"/>
        <v>5</v>
      </c>
      <c r="N426" s="48">
        <v>4</v>
      </c>
      <c r="O426" s="56">
        <v>154.86626999999999</v>
      </c>
      <c r="P426" s="48" t="str">
        <f t="shared" si="221"/>
        <v>1895L SL</v>
      </c>
      <c r="Q426" s="76">
        <v>0</v>
      </c>
      <c r="R426" s="76">
        <v>23</v>
      </c>
      <c r="S426" s="49">
        <f t="shared" si="234"/>
        <v>2.6538461538461539E-2</v>
      </c>
      <c r="T426" s="49">
        <f t="shared" si="222"/>
        <v>26.53846153846154</v>
      </c>
      <c r="U426" s="49">
        <v>179.38461538461536</v>
      </c>
      <c r="V426" s="49">
        <f t="shared" si="223"/>
        <v>0.17938461538461536</v>
      </c>
      <c r="W426" s="49">
        <f>V426*M426</f>
        <v>0.89692307692307682</v>
      </c>
      <c r="X426" s="90">
        <f>ROUNDUP(S426*$X$2,0)</f>
        <v>1</v>
      </c>
      <c r="Y426" s="91">
        <f t="shared" si="230"/>
        <v>154.86626999999999</v>
      </c>
      <c r="Z426" s="93">
        <f>ROUND((S426*M426)+X426,0)</f>
        <v>1</v>
      </c>
      <c r="AA426" s="94">
        <f t="shared" si="231"/>
        <v>154.86626999999999</v>
      </c>
      <c r="AB426" s="97">
        <f>ROUND((S426*$AB$2)+Z426,0)</f>
        <v>1</v>
      </c>
      <c r="AC426" s="98">
        <f t="shared" si="232"/>
        <v>154.86626999999999</v>
      </c>
      <c r="AD426" s="77" t="s">
        <v>5891</v>
      </c>
      <c r="AE426" s="54">
        <v>154.86626999999999</v>
      </c>
      <c r="AF426" s="17"/>
    </row>
    <row r="427" spans="1:32" ht="16.899999999999999" customHeight="1" x14ac:dyDescent="0.3">
      <c r="A427" s="73" t="s">
        <v>7</v>
      </c>
      <c r="B427" s="74" t="s">
        <v>2010</v>
      </c>
      <c r="C427" s="48" t="s">
        <v>464</v>
      </c>
      <c r="D427" s="48">
        <v>1</v>
      </c>
      <c r="E427" s="48">
        <v>4013</v>
      </c>
      <c r="F427" s="48" t="s">
        <v>6180</v>
      </c>
      <c r="G427" s="48" t="s">
        <v>112</v>
      </c>
      <c r="H427" s="75">
        <f t="shared" si="233"/>
        <v>0.21666666666666667</v>
      </c>
      <c r="I427" s="74">
        <v>73</v>
      </c>
      <c r="J427" s="74">
        <v>60</v>
      </c>
      <c r="K427" s="48">
        <f t="shared" si="247"/>
        <v>60</v>
      </c>
      <c r="L427" s="48">
        <f>$L$3</f>
        <v>-4</v>
      </c>
      <c r="M427" s="48">
        <f t="shared" si="228"/>
        <v>56</v>
      </c>
      <c r="N427" s="48">
        <v>15405</v>
      </c>
      <c r="O427" s="56">
        <v>0.16</v>
      </c>
      <c r="P427" s="48" t="str">
        <f t="shared" si="221"/>
        <v>2845/19 RD</v>
      </c>
      <c r="Q427" s="76" t="s">
        <v>6187</v>
      </c>
      <c r="R427" s="76" t="s">
        <v>6187</v>
      </c>
      <c r="S427" s="49">
        <f t="shared" si="234"/>
        <v>0</v>
      </c>
      <c r="T427" s="49">
        <f t="shared" si="222"/>
        <v>0</v>
      </c>
      <c r="U427" s="49">
        <v>202.26923076923077</v>
      </c>
      <c r="V427" s="49">
        <f t="shared" si="223"/>
        <v>202.26923076923077</v>
      </c>
      <c r="W427" s="49">
        <f>S427*M427</f>
        <v>0</v>
      </c>
      <c r="X427" s="90">
        <f>ROUND(V427*$X$4,0)</f>
        <v>1011</v>
      </c>
      <c r="Y427" s="91">
        <f t="shared" si="230"/>
        <v>161.76</v>
      </c>
      <c r="Z427" s="93">
        <f>ROUND((V427*M427)+X427,0)</f>
        <v>12338</v>
      </c>
      <c r="AA427" s="94">
        <f t="shared" si="231"/>
        <v>1974.0800000000002</v>
      </c>
      <c r="AB427" s="97">
        <f>ROUND((V427*$AB$4)+Z427,0)</f>
        <v>13349</v>
      </c>
      <c r="AC427" s="98">
        <f t="shared" si="232"/>
        <v>2135.84</v>
      </c>
      <c r="AD427" s="77" t="s">
        <v>5889</v>
      </c>
      <c r="AE427" s="54">
        <v>2135.84</v>
      </c>
      <c r="AF427" s="17"/>
    </row>
    <row r="428" spans="1:32" ht="16.899999999999999" customHeight="1" x14ac:dyDescent="0.3">
      <c r="A428" s="73" t="s">
        <v>7</v>
      </c>
      <c r="B428" s="74" t="s">
        <v>1993</v>
      </c>
      <c r="C428" s="48" t="s">
        <v>1154</v>
      </c>
      <c r="D428" s="48">
        <v>1</v>
      </c>
      <c r="E428" s="48">
        <v>2834</v>
      </c>
      <c r="F428" s="48" t="s">
        <v>6126</v>
      </c>
      <c r="G428" s="48">
        <v>2</v>
      </c>
      <c r="H428" s="75">
        <f t="shared" si="233"/>
        <v>-0.33333333333333331</v>
      </c>
      <c r="I428" s="74">
        <v>20</v>
      </c>
      <c r="J428" s="74">
        <v>30</v>
      </c>
      <c r="K428" s="48">
        <f>I428</f>
        <v>20</v>
      </c>
      <c r="L428" s="48"/>
      <c r="M428" s="48">
        <f t="shared" si="228"/>
        <v>20</v>
      </c>
      <c r="N428" s="48">
        <v>10384</v>
      </c>
      <c r="O428" s="56">
        <v>0.31345000000000001</v>
      </c>
      <c r="P428" s="48" t="str">
        <f t="shared" si="221"/>
        <v>5386C SL</v>
      </c>
      <c r="Q428" s="76" t="s">
        <v>6187</v>
      </c>
      <c r="R428" s="76" t="s">
        <v>6187</v>
      </c>
      <c r="S428" s="49">
        <f t="shared" si="234"/>
        <v>0</v>
      </c>
      <c r="T428" s="49">
        <f t="shared" si="222"/>
        <v>0</v>
      </c>
      <c r="U428" s="49">
        <v>228.57692307692307</v>
      </c>
      <c r="V428" s="49">
        <f t="shared" si="223"/>
        <v>228.57692307692307</v>
      </c>
      <c r="W428" s="49">
        <f>V428*M428</f>
        <v>4571.538461538461</v>
      </c>
      <c r="X428" s="90">
        <f>ROUNDUP(S428*$X$3,0)</f>
        <v>0</v>
      </c>
      <c r="Y428" s="91">
        <f t="shared" si="230"/>
        <v>0</v>
      </c>
      <c r="Z428" s="93">
        <f>ROUND((S428*M428)+X428,0)</f>
        <v>0</v>
      </c>
      <c r="AA428" s="94">
        <f t="shared" si="231"/>
        <v>0</v>
      </c>
      <c r="AB428" s="97">
        <f>ROUND((S428*$AB$4)+Z428,0)</f>
        <v>0</v>
      </c>
      <c r="AC428" s="98">
        <f t="shared" si="232"/>
        <v>0</v>
      </c>
      <c r="AD428" s="77" t="s">
        <v>3</v>
      </c>
      <c r="AE428" s="54">
        <v>0</v>
      </c>
      <c r="AF428" s="17"/>
    </row>
    <row r="429" spans="1:32" ht="12.75" customHeight="1" x14ac:dyDescent="0.3">
      <c r="A429" s="73" t="s">
        <v>7</v>
      </c>
      <c r="B429" s="74" t="s">
        <v>2771</v>
      </c>
      <c r="C429" s="48" t="s">
        <v>464</v>
      </c>
      <c r="D429" s="48">
        <v>1</v>
      </c>
      <c r="E429" s="48">
        <v>4013</v>
      </c>
      <c r="F429" s="48" t="s">
        <v>6180</v>
      </c>
      <c r="G429" s="48" t="s">
        <v>112</v>
      </c>
      <c r="H429" s="75">
        <f t="shared" si="233"/>
        <v>0.13333333333333333</v>
      </c>
      <c r="I429" s="74">
        <v>68</v>
      </c>
      <c r="J429" s="74">
        <v>60</v>
      </c>
      <c r="K429" s="48">
        <f>J429</f>
        <v>60</v>
      </c>
      <c r="L429" s="48">
        <f>$L$3</f>
        <v>-4</v>
      </c>
      <c r="M429" s="48">
        <f t="shared" si="228"/>
        <v>56</v>
      </c>
      <c r="N429" s="48">
        <v>45912</v>
      </c>
      <c r="O429" s="56">
        <v>0.11</v>
      </c>
      <c r="P429" s="48" t="str">
        <f t="shared" si="221"/>
        <v>5853/19 RD</v>
      </c>
      <c r="Q429" s="76" t="s">
        <v>6187</v>
      </c>
      <c r="R429" s="76" t="s">
        <v>6187</v>
      </c>
      <c r="S429" s="49">
        <f t="shared" si="234"/>
        <v>0</v>
      </c>
      <c r="T429" s="49">
        <f t="shared" si="222"/>
        <v>0</v>
      </c>
      <c r="U429" s="49">
        <v>716.11538461538464</v>
      </c>
      <c r="V429" s="49">
        <f t="shared" si="223"/>
        <v>716.11538461538464</v>
      </c>
      <c r="W429" s="49">
        <f>S429*M429</f>
        <v>0</v>
      </c>
      <c r="X429" s="90">
        <f>ROUND(V429*$X$4,0)</f>
        <v>3581</v>
      </c>
      <c r="Y429" s="91">
        <f t="shared" si="230"/>
        <v>393.91</v>
      </c>
      <c r="Z429" s="93">
        <f>ROUND((V429*M429)+X429,0)</f>
        <v>43683</v>
      </c>
      <c r="AA429" s="94">
        <f t="shared" si="231"/>
        <v>4805.13</v>
      </c>
      <c r="AB429" s="97">
        <f>ROUND((V429*$AB$4)+Z429,0)</f>
        <v>47264</v>
      </c>
      <c r="AC429" s="98">
        <f t="shared" si="232"/>
        <v>5199.04</v>
      </c>
      <c r="AD429" s="77" t="s">
        <v>5889</v>
      </c>
      <c r="AE429" s="54">
        <v>5199.04</v>
      </c>
      <c r="AF429" s="17"/>
    </row>
    <row r="430" spans="1:32" ht="16.899999999999999" customHeight="1" x14ac:dyDescent="0.3">
      <c r="A430" s="73" t="s">
        <v>7</v>
      </c>
      <c r="B430" s="74" t="s">
        <v>1418</v>
      </c>
      <c r="C430" s="48" t="s">
        <v>10</v>
      </c>
      <c r="D430" s="48">
        <v>1</v>
      </c>
      <c r="E430" s="48">
        <v>2834</v>
      </c>
      <c r="F430" s="48" t="s">
        <v>6126</v>
      </c>
      <c r="G430" s="48">
        <v>2</v>
      </c>
      <c r="H430" s="75">
        <f t="shared" si="233"/>
        <v>-0.66666666666666663</v>
      </c>
      <c r="I430" s="74">
        <v>55</v>
      </c>
      <c r="J430" s="74">
        <v>165</v>
      </c>
      <c r="K430" s="48">
        <f>I430</f>
        <v>55</v>
      </c>
      <c r="L430" s="48"/>
      <c r="M430" s="48">
        <f t="shared" si="228"/>
        <v>55</v>
      </c>
      <c r="N430" s="48">
        <v>104201</v>
      </c>
      <c r="O430" s="56">
        <v>0.17852000000000001</v>
      </c>
      <c r="P430" s="48" t="str">
        <f t="shared" si="221"/>
        <v>6412 SL</v>
      </c>
      <c r="Q430" s="76" t="s">
        <v>6187</v>
      </c>
      <c r="R430" s="76" t="s">
        <v>6187</v>
      </c>
      <c r="S430" s="49">
        <f t="shared" si="234"/>
        <v>0</v>
      </c>
      <c r="T430" s="49">
        <f t="shared" si="222"/>
        <v>0</v>
      </c>
      <c r="U430" s="49">
        <v>263.26923076923077</v>
      </c>
      <c r="V430" s="49">
        <f t="shared" si="223"/>
        <v>263.26923076923077</v>
      </c>
      <c r="W430" s="49">
        <f>V430*M430</f>
        <v>14479.807692307693</v>
      </c>
      <c r="X430" s="90">
        <f>ROUNDUP(S430*$X$4,0)</f>
        <v>0</v>
      </c>
      <c r="Y430" s="91">
        <f t="shared" si="230"/>
        <v>0</v>
      </c>
      <c r="Z430" s="93">
        <f t="shared" ref="Z430:Z439" si="249">ROUND((S430*M430)+X430,0)</f>
        <v>0</v>
      </c>
      <c r="AA430" s="94">
        <f t="shared" si="231"/>
        <v>0</v>
      </c>
      <c r="AB430" s="97">
        <f t="shared" ref="AB430:AB435" si="250">ROUND((S430*$AB$4)+Z430,0)</f>
        <v>0</v>
      </c>
      <c r="AC430" s="98">
        <f t="shared" si="232"/>
        <v>0</v>
      </c>
      <c r="AD430" s="77" t="s">
        <v>3</v>
      </c>
      <c r="AE430" s="54">
        <v>0</v>
      </c>
      <c r="AF430" s="17"/>
    </row>
    <row r="431" spans="1:32" ht="16.899999999999999" customHeight="1" x14ac:dyDescent="0.3">
      <c r="A431" s="73" t="s">
        <v>7</v>
      </c>
      <c r="B431" s="74" t="s">
        <v>2481</v>
      </c>
      <c r="C431" s="48" t="s">
        <v>1797</v>
      </c>
      <c r="D431" s="48">
        <v>100</v>
      </c>
      <c r="E431" s="48">
        <v>7880</v>
      </c>
      <c r="F431" s="48" t="s">
        <v>5908</v>
      </c>
      <c r="G431" s="48" t="s">
        <v>122</v>
      </c>
      <c r="H431" s="75">
        <f t="shared" si="233"/>
        <v>0.5730337078651685</v>
      </c>
      <c r="I431" s="74">
        <v>140</v>
      </c>
      <c r="J431" s="74">
        <v>89</v>
      </c>
      <c r="K431" s="48">
        <f>J431</f>
        <v>89</v>
      </c>
      <c r="L431" s="48">
        <f>$L$3</f>
        <v>-4</v>
      </c>
      <c r="M431" s="48">
        <f t="shared" si="228"/>
        <v>85</v>
      </c>
      <c r="N431" s="48">
        <v>250</v>
      </c>
      <c r="O431" s="56">
        <v>11.485709999999999</v>
      </c>
      <c r="P431" s="48" t="str">
        <f t="shared" si="221"/>
        <v>F2213/64 BK</v>
      </c>
      <c r="Q431" s="76">
        <v>163</v>
      </c>
      <c r="R431" s="76">
        <v>519</v>
      </c>
      <c r="S431" s="49">
        <f t="shared" si="234"/>
        <v>2.3542307692307691</v>
      </c>
      <c r="T431" s="49">
        <f t="shared" si="222"/>
        <v>235.42307692307691</v>
      </c>
      <c r="U431" s="49">
        <v>502.86659230769226</v>
      </c>
      <c r="V431" s="49">
        <f t="shared" si="223"/>
        <v>5.0286659230769226</v>
      </c>
      <c r="W431" s="49">
        <f>S431*M431</f>
        <v>200.10961538461538</v>
      </c>
      <c r="X431" s="90">
        <f>ROUND(S431*$X$4,0)</f>
        <v>12</v>
      </c>
      <c r="Y431" s="91">
        <f t="shared" si="230"/>
        <v>137.82852</v>
      </c>
      <c r="Z431" s="93">
        <f t="shared" si="249"/>
        <v>212</v>
      </c>
      <c r="AA431" s="94">
        <f t="shared" si="231"/>
        <v>2434.9705199999999</v>
      </c>
      <c r="AB431" s="97">
        <f t="shared" si="250"/>
        <v>224</v>
      </c>
      <c r="AC431" s="98">
        <f t="shared" si="232"/>
        <v>2572.7990399999999</v>
      </c>
      <c r="AD431" s="77" t="s">
        <v>3</v>
      </c>
      <c r="AE431" s="54">
        <v>2572.7990399999999</v>
      </c>
      <c r="AF431" s="17"/>
    </row>
    <row r="432" spans="1:32" ht="16.899999999999999" customHeight="1" x14ac:dyDescent="0.3">
      <c r="A432" s="73" t="s">
        <v>35</v>
      </c>
      <c r="B432" s="74" t="s">
        <v>559</v>
      </c>
      <c r="C432" s="48" t="s">
        <v>10</v>
      </c>
      <c r="D432" s="48">
        <v>100</v>
      </c>
      <c r="E432" s="48">
        <v>2834</v>
      </c>
      <c r="F432" s="48" t="s">
        <v>6126</v>
      </c>
      <c r="G432" s="48">
        <v>2</v>
      </c>
      <c r="H432" s="75">
        <f t="shared" si="233"/>
        <v>0</v>
      </c>
      <c r="I432" s="74">
        <v>30</v>
      </c>
      <c r="J432" s="74">
        <f>I432</f>
        <v>30</v>
      </c>
      <c r="K432" s="48">
        <f>I432</f>
        <v>30</v>
      </c>
      <c r="L432" s="48"/>
      <c r="M432" s="48">
        <f t="shared" si="228"/>
        <v>30</v>
      </c>
      <c r="N432" s="48">
        <v>4</v>
      </c>
      <c r="O432" s="56">
        <v>32.861080000000001</v>
      </c>
      <c r="P432" s="48" t="str">
        <f t="shared" si="221"/>
        <v>1710 SL</v>
      </c>
      <c r="Q432" s="76">
        <v>19</v>
      </c>
      <c r="R432" s="76">
        <v>49</v>
      </c>
      <c r="S432" s="49">
        <f t="shared" si="234"/>
        <v>0.26115384615384618</v>
      </c>
      <c r="T432" s="49">
        <f t="shared" si="222"/>
        <v>26.115384615384617</v>
      </c>
      <c r="U432" s="49">
        <v>136.88461538461539</v>
      </c>
      <c r="V432" s="49">
        <f t="shared" si="223"/>
        <v>1.3688461538461538</v>
      </c>
      <c r="W432" s="49">
        <f>S432*M432</f>
        <v>7.8346153846153852</v>
      </c>
      <c r="X432" s="90">
        <f>ROUND(S432*$X$4,0)</f>
        <v>1</v>
      </c>
      <c r="Y432" s="91">
        <f t="shared" si="230"/>
        <v>32.861080000000001</v>
      </c>
      <c r="Z432" s="93">
        <f t="shared" si="249"/>
        <v>9</v>
      </c>
      <c r="AA432" s="94">
        <f t="shared" si="231"/>
        <v>295.74972000000002</v>
      </c>
      <c r="AB432" s="97">
        <f t="shared" si="250"/>
        <v>10</v>
      </c>
      <c r="AC432" s="98">
        <f t="shared" si="232"/>
        <v>328.61080000000004</v>
      </c>
      <c r="AD432" s="77" t="s">
        <v>3</v>
      </c>
      <c r="AE432" s="54">
        <v>328.61080000000004</v>
      </c>
      <c r="AF432" s="17"/>
    </row>
    <row r="433" spans="1:32" ht="16.899999999999999" customHeight="1" x14ac:dyDescent="0.3">
      <c r="A433" s="73" t="s">
        <v>7</v>
      </c>
      <c r="B433" s="74" t="s">
        <v>2119</v>
      </c>
      <c r="C433" s="48" t="s">
        <v>1797</v>
      </c>
      <c r="D433" s="48">
        <v>300</v>
      </c>
      <c r="E433" s="48">
        <v>7880</v>
      </c>
      <c r="F433" s="48" t="s">
        <v>5908</v>
      </c>
      <c r="G433" s="48" t="s">
        <v>122</v>
      </c>
      <c r="H433" s="75">
        <f t="shared" si="233"/>
        <v>0.5730337078651685</v>
      </c>
      <c r="I433" s="74">
        <v>140</v>
      </c>
      <c r="J433" s="74">
        <v>89</v>
      </c>
      <c r="K433" s="48">
        <f>J433</f>
        <v>89</v>
      </c>
      <c r="L433" s="48">
        <f>$L$3</f>
        <v>-4</v>
      </c>
      <c r="M433" s="48">
        <f t="shared" si="228"/>
        <v>85</v>
      </c>
      <c r="N433" s="48">
        <v>104</v>
      </c>
      <c r="O433" s="56">
        <v>60.071429999999999</v>
      </c>
      <c r="P433" s="48" t="str">
        <f t="shared" si="221"/>
        <v>F221V1/2 BK</v>
      </c>
      <c r="Q433" s="76">
        <v>351</v>
      </c>
      <c r="R433" s="76">
        <v>458</v>
      </c>
      <c r="S433" s="49">
        <f t="shared" si="234"/>
        <v>4.3084615384615379</v>
      </c>
      <c r="T433" s="49">
        <f t="shared" si="222"/>
        <v>1292.5384615384614</v>
      </c>
      <c r="U433" s="49">
        <v>1812.6857692307692</v>
      </c>
      <c r="V433" s="49">
        <f t="shared" si="223"/>
        <v>6.0422858974358977</v>
      </c>
      <c r="W433" s="49">
        <f>S433*M433</f>
        <v>366.21923076923071</v>
      </c>
      <c r="X433" s="90">
        <f>ROUND(S433*$X$4,0)</f>
        <v>22</v>
      </c>
      <c r="Y433" s="91">
        <f t="shared" si="230"/>
        <v>1321.5714599999999</v>
      </c>
      <c r="Z433" s="93">
        <f t="shared" si="249"/>
        <v>388</v>
      </c>
      <c r="AA433" s="94">
        <f t="shared" si="231"/>
        <v>23307.714840000001</v>
      </c>
      <c r="AB433" s="97">
        <f t="shared" si="250"/>
        <v>410</v>
      </c>
      <c r="AC433" s="98">
        <f t="shared" si="232"/>
        <v>24629.2863</v>
      </c>
      <c r="AD433" s="77" t="s">
        <v>3</v>
      </c>
      <c r="AE433" s="54">
        <v>24629.2863</v>
      </c>
      <c r="AF433" s="17"/>
    </row>
    <row r="434" spans="1:32" ht="16.899999999999999" customHeight="1" x14ac:dyDescent="0.3">
      <c r="A434" s="73" t="s">
        <v>7</v>
      </c>
      <c r="B434" s="74" t="s">
        <v>3534</v>
      </c>
      <c r="C434" s="48" t="s">
        <v>1370</v>
      </c>
      <c r="D434" s="48">
        <v>1</v>
      </c>
      <c r="E434" s="48">
        <v>2834</v>
      </c>
      <c r="F434" s="48" t="s">
        <v>6126</v>
      </c>
      <c r="G434" s="48">
        <v>2</v>
      </c>
      <c r="H434" s="75">
        <f t="shared" si="233"/>
        <v>-0.125</v>
      </c>
      <c r="I434" s="74">
        <v>35</v>
      </c>
      <c r="J434" s="74">
        <v>40</v>
      </c>
      <c r="K434" s="48">
        <f>I434</f>
        <v>35</v>
      </c>
      <c r="L434" s="48"/>
      <c r="M434" s="48">
        <f t="shared" si="228"/>
        <v>35</v>
      </c>
      <c r="N434" s="48">
        <v>7883</v>
      </c>
      <c r="O434" s="56">
        <v>0.13283</v>
      </c>
      <c r="P434" s="48" t="str">
        <f t="shared" si="221"/>
        <v>65002 SL</v>
      </c>
      <c r="Q434" s="76">
        <v>5138</v>
      </c>
      <c r="R434" s="76">
        <v>6138</v>
      </c>
      <c r="S434" s="49">
        <f t="shared" si="234"/>
        <v>62.414615384615381</v>
      </c>
      <c r="T434" s="49">
        <f t="shared" si="222"/>
        <v>62.414615384615381</v>
      </c>
      <c r="U434" s="49">
        <v>511.29923076923075</v>
      </c>
      <c r="V434" s="49">
        <f t="shared" si="223"/>
        <v>511.29923076923075</v>
      </c>
      <c r="W434" s="49">
        <f>V434*M434</f>
        <v>17895.473076923077</v>
      </c>
      <c r="X434" s="90">
        <f>ROUND(S434*$X$4,0)</f>
        <v>312</v>
      </c>
      <c r="Y434" s="91">
        <f t="shared" si="230"/>
        <v>41.442959999999999</v>
      </c>
      <c r="Z434" s="93">
        <f t="shared" si="249"/>
        <v>2497</v>
      </c>
      <c r="AA434" s="94">
        <f t="shared" si="231"/>
        <v>331.67651000000001</v>
      </c>
      <c r="AB434" s="97">
        <f t="shared" si="250"/>
        <v>2809</v>
      </c>
      <c r="AC434" s="98">
        <f t="shared" si="232"/>
        <v>373.11947000000004</v>
      </c>
      <c r="AD434" s="77" t="s">
        <v>3</v>
      </c>
      <c r="AE434" s="54">
        <v>373.11947000000004</v>
      </c>
      <c r="AF434" s="17"/>
    </row>
    <row r="435" spans="1:32" ht="16.899999999999999" customHeight="1" x14ac:dyDescent="0.3">
      <c r="A435" s="73" t="s">
        <v>35</v>
      </c>
      <c r="B435" s="74" t="s">
        <v>2996</v>
      </c>
      <c r="C435" s="48" t="s">
        <v>1797</v>
      </c>
      <c r="D435" s="48">
        <v>150</v>
      </c>
      <c r="E435" s="48">
        <v>7880</v>
      </c>
      <c r="F435" s="48" t="s">
        <v>5908</v>
      </c>
      <c r="G435" s="48" t="s">
        <v>122</v>
      </c>
      <c r="H435" s="75">
        <f t="shared" si="233"/>
        <v>0.55555555555555558</v>
      </c>
      <c r="I435" s="74">
        <v>140</v>
      </c>
      <c r="J435" s="74">
        <v>90</v>
      </c>
      <c r="K435" s="48">
        <f>J435</f>
        <v>90</v>
      </c>
      <c r="L435" s="48">
        <f>$L$3</f>
        <v>-4</v>
      </c>
      <c r="M435" s="48">
        <f t="shared" si="228"/>
        <v>86</v>
      </c>
      <c r="N435" s="48">
        <v>118</v>
      </c>
      <c r="O435" s="56">
        <v>31.44286</v>
      </c>
      <c r="P435" s="48" t="str">
        <f t="shared" si="221"/>
        <v>F2211/2 RD</v>
      </c>
      <c r="Q435" s="76">
        <v>21</v>
      </c>
      <c r="R435" s="76">
        <v>135</v>
      </c>
      <c r="S435" s="49">
        <f t="shared" si="234"/>
        <v>0.38192307692307692</v>
      </c>
      <c r="T435" s="49">
        <f t="shared" si="222"/>
        <v>57.28846153846154</v>
      </c>
      <c r="U435" s="49">
        <v>73.770384615384629</v>
      </c>
      <c r="V435" s="49">
        <f t="shared" si="223"/>
        <v>0.49180256410256418</v>
      </c>
      <c r="W435" s="49">
        <f>S435*M435</f>
        <v>32.845384615384617</v>
      </c>
      <c r="X435" s="90">
        <f>ROUND(S435*$X$4,0)</f>
        <v>2</v>
      </c>
      <c r="Y435" s="91">
        <f t="shared" si="230"/>
        <v>62.885719999999999</v>
      </c>
      <c r="Z435" s="93">
        <f t="shared" si="249"/>
        <v>35</v>
      </c>
      <c r="AA435" s="94">
        <f t="shared" si="231"/>
        <v>1100.5001</v>
      </c>
      <c r="AB435" s="97">
        <f t="shared" si="250"/>
        <v>37</v>
      </c>
      <c r="AC435" s="98">
        <f t="shared" si="232"/>
        <v>1163.38582</v>
      </c>
      <c r="AD435" s="77" t="s">
        <v>3</v>
      </c>
      <c r="AE435" s="54">
        <v>1163.38582</v>
      </c>
      <c r="AF435" s="17"/>
    </row>
    <row r="436" spans="1:32" ht="16.899999999999999" customHeight="1" x14ac:dyDescent="0.3">
      <c r="A436" s="73" t="s">
        <v>35</v>
      </c>
      <c r="B436" s="74" t="s">
        <v>565</v>
      </c>
      <c r="C436" s="48" t="s">
        <v>61</v>
      </c>
      <c r="D436" s="48">
        <v>1000</v>
      </c>
      <c r="E436" s="48">
        <v>595</v>
      </c>
      <c r="F436" s="48" t="s">
        <v>6127</v>
      </c>
      <c r="G436" s="48" t="s">
        <v>65</v>
      </c>
      <c r="H436" s="75">
        <f t="shared" si="233"/>
        <v>0</v>
      </c>
      <c r="I436" s="74">
        <v>5</v>
      </c>
      <c r="J436" s="74">
        <v>5</v>
      </c>
      <c r="K436" s="48">
        <f>J436</f>
        <v>5</v>
      </c>
      <c r="L436" s="48"/>
      <c r="M436" s="48">
        <f t="shared" si="228"/>
        <v>5</v>
      </c>
      <c r="N436" s="48">
        <v>1</v>
      </c>
      <c r="O436" s="56">
        <v>109.90581</v>
      </c>
      <c r="P436" s="48" t="str">
        <f t="shared" si="221"/>
        <v>1807 GR</v>
      </c>
      <c r="Q436" s="76">
        <v>2</v>
      </c>
      <c r="R436" s="76">
        <v>34</v>
      </c>
      <c r="S436" s="49">
        <f t="shared" si="234"/>
        <v>6.076923076923077E-2</v>
      </c>
      <c r="T436" s="49">
        <f t="shared" si="222"/>
        <v>60.769230769230766</v>
      </c>
      <c r="U436" s="49">
        <v>94.615384615384613</v>
      </c>
      <c r="V436" s="49">
        <f t="shared" si="223"/>
        <v>9.4615384615384615E-2</v>
      </c>
      <c r="W436" s="49">
        <f>S436*M436</f>
        <v>0.30384615384615388</v>
      </c>
      <c r="X436" s="90">
        <f>ROUND(S436*$X$2,0)</f>
        <v>0</v>
      </c>
      <c r="Y436" s="91">
        <f t="shared" si="230"/>
        <v>0</v>
      </c>
      <c r="Z436" s="93">
        <f t="shared" si="249"/>
        <v>0</v>
      </c>
      <c r="AA436" s="94">
        <f t="shared" si="231"/>
        <v>0</v>
      </c>
      <c r="AB436" s="97">
        <f>ROUND((S436*$AB$2)+Z436,0)</f>
        <v>0</v>
      </c>
      <c r="AC436" s="98">
        <f t="shared" si="232"/>
        <v>0</v>
      </c>
      <c r="AD436" s="77" t="s">
        <v>5891</v>
      </c>
      <c r="AE436" s="54">
        <v>0</v>
      </c>
      <c r="AF436" s="17"/>
    </row>
    <row r="437" spans="1:32" ht="16.899999999999999" customHeight="1" x14ac:dyDescent="0.3">
      <c r="A437" s="73" t="s">
        <v>35</v>
      </c>
      <c r="B437" s="74" t="s">
        <v>4430</v>
      </c>
      <c r="C437" s="48" t="s">
        <v>10</v>
      </c>
      <c r="D437" s="48">
        <v>1</v>
      </c>
      <c r="E437" s="48">
        <v>2834</v>
      </c>
      <c r="F437" s="48" t="s">
        <v>6126</v>
      </c>
      <c r="G437" s="48">
        <v>2</v>
      </c>
      <c r="H437" s="75">
        <f t="shared" si="233"/>
        <v>-0.41666666666666669</v>
      </c>
      <c r="I437" s="74">
        <v>35</v>
      </c>
      <c r="J437" s="74">
        <v>60</v>
      </c>
      <c r="K437" s="48">
        <f>I437</f>
        <v>35</v>
      </c>
      <c r="L437" s="48"/>
      <c r="M437" s="48">
        <f t="shared" si="228"/>
        <v>35</v>
      </c>
      <c r="N437" s="48">
        <v>10328</v>
      </c>
      <c r="O437" s="56">
        <v>0.3785</v>
      </c>
      <c r="P437" s="48" t="str">
        <f t="shared" si="221"/>
        <v>6376 SL</v>
      </c>
      <c r="Q437" s="76" t="s">
        <v>6187</v>
      </c>
      <c r="R437" s="76" t="s">
        <v>6187</v>
      </c>
      <c r="S437" s="49">
        <f t="shared" si="234"/>
        <v>0</v>
      </c>
      <c r="T437" s="49">
        <f t="shared" si="222"/>
        <v>0</v>
      </c>
      <c r="U437" s="49">
        <v>105.34615384615384</v>
      </c>
      <c r="V437" s="49">
        <f t="shared" si="223"/>
        <v>105.34615384615384</v>
      </c>
      <c r="W437" s="49">
        <f>V437*M437</f>
        <v>3687.1153846153843</v>
      </c>
      <c r="X437" s="90">
        <f>ROUNDUP(S437*$X$4,0)</f>
        <v>0</v>
      </c>
      <c r="Y437" s="91">
        <f t="shared" si="230"/>
        <v>0</v>
      </c>
      <c r="Z437" s="93">
        <f t="shared" si="249"/>
        <v>0</v>
      </c>
      <c r="AA437" s="94">
        <f t="shared" si="231"/>
        <v>0</v>
      </c>
      <c r="AB437" s="97">
        <f>ROUND((S437*$AB$4)+Z437,0)</f>
        <v>0</v>
      </c>
      <c r="AC437" s="98">
        <f t="shared" si="232"/>
        <v>0</v>
      </c>
      <c r="AD437" s="77" t="s">
        <v>3</v>
      </c>
      <c r="AE437" s="54">
        <v>0</v>
      </c>
      <c r="AF437" s="17"/>
    </row>
    <row r="438" spans="1:32" ht="16.899999999999999" customHeight="1" x14ac:dyDescent="0.3">
      <c r="A438" s="73" t="s">
        <v>35</v>
      </c>
      <c r="B438" s="74" t="s">
        <v>2534</v>
      </c>
      <c r="C438" s="48" t="s">
        <v>464</v>
      </c>
      <c r="D438" s="48">
        <v>100</v>
      </c>
      <c r="E438" s="48">
        <v>2800</v>
      </c>
      <c r="F438" s="48" t="s">
        <v>5911</v>
      </c>
      <c r="G438" s="48" t="s">
        <v>112</v>
      </c>
      <c r="H438" s="75">
        <f t="shared" si="233"/>
        <v>0.03</v>
      </c>
      <c r="I438" s="74">
        <v>103</v>
      </c>
      <c r="J438" s="74">
        <v>100</v>
      </c>
      <c r="K438" s="48">
        <f>J438</f>
        <v>100</v>
      </c>
      <c r="L438" s="48">
        <f>$L$3</f>
        <v>-4</v>
      </c>
      <c r="M438" s="48">
        <f t="shared" si="228"/>
        <v>96</v>
      </c>
      <c r="N438" s="48">
        <v>177</v>
      </c>
      <c r="O438" s="56">
        <v>13.59</v>
      </c>
      <c r="P438" s="48" t="str">
        <f t="shared" si="221"/>
        <v>2840/7 BL</v>
      </c>
      <c r="Q438" s="76">
        <v>50</v>
      </c>
      <c r="R438" s="76">
        <v>63</v>
      </c>
      <c r="S438" s="49">
        <f t="shared" si="234"/>
        <v>0.61115384615384616</v>
      </c>
      <c r="T438" s="49">
        <f t="shared" si="222"/>
        <v>61.115384615384613</v>
      </c>
      <c r="U438" s="49">
        <v>145.34615384615387</v>
      </c>
      <c r="V438" s="49">
        <f t="shared" si="223"/>
        <v>1.4534615384615386</v>
      </c>
      <c r="W438" s="49">
        <f>S438*M438</f>
        <v>58.670769230769231</v>
      </c>
      <c r="X438" s="90">
        <f t="shared" ref="X438:X439" si="251">ROUND(S438*$X$4,0)</f>
        <v>3</v>
      </c>
      <c r="Y438" s="91">
        <f t="shared" si="230"/>
        <v>40.769999999999996</v>
      </c>
      <c r="Z438" s="93">
        <f t="shared" si="249"/>
        <v>62</v>
      </c>
      <c r="AA438" s="94">
        <f t="shared" si="231"/>
        <v>842.58</v>
      </c>
      <c r="AB438" s="97">
        <f>ROUND((S438*$AB$4)+Z438,0)</f>
        <v>65</v>
      </c>
      <c r="AC438" s="98">
        <f t="shared" si="232"/>
        <v>883.35</v>
      </c>
      <c r="AD438" s="77" t="s">
        <v>5890</v>
      </c>
      <c r="AE438" s="54">
        <v>883.35</v>
      </c>
      <c r="AF438" s="17"/>
    </row>
    <row r="439" spans="1:32" ht="16.899999999999999" customHeight="1" x14ac:dyDescent="0.3">
      <c r="A439" s="73" t="s">
        <v>7</v>
      </c>
      <c r="B439" s="74" t="s">
        <v>3715</v>
      </c>
      <c r="C439" s="48" t="s">
        <v>1797</v>
      </c>
      <c r="D439" s="48">
        <v>150</v>
      </c>
      <c r="E439" s="48">
        <v>7880</v>
      </c>
      <c r="F439" s="48" t="s">
        <v>5908</v>
      </c>
      <c r="G439" s="48" t="s">
        <v>122</v>
      </c>
      <c r="H439" s="75">
        <f t="shared" si="233"/>
        <v>0.5730337078651685</v>
      </c>
      <c r="I439" s="74">
        <v>140</v>
      </c>
      <c r="J439" s="74">
        <v>89</v>
      </c>
      <c r="K439" s="48">
        <f>J439</f>
        <v>89</v>
      </c>
      <c r="L439" s="48">
        <f>$L$3</f>
        <v>-4</v>
      </c>
      <c r="M439" s="48">
        <f t="shared" si="228"/>
        <v>85</v>
      </c>
      <c r="N439" s="48">
        <v>6</v>
      </c>
      <c r="O439" s="56">
        <v>88.17</v>
      </c>
      <c r="P439" s="48" t="str">
        <f t="shared" si="221"/>
        <v>F6003/8 BK</v>
      </c>
      <c r="Q439" s="76">
        <v>3</v>
      </c>
      <c r="R439" s="76">
        <v>5</v>
      </c>
      <c r="S439" s="49">
        <f t="shared" si="234"/>
        <v>3.8076923076923078E-2</v>
      </c>
      <c r="T439" s="49">
        <f t="shared" si="222"/>
        <v>5.7115384615384617</v>
      </c>
      <c r="U439" s="49">
        <v>8.9423076923076934</v>
      </c>
      <c r="V439" s="49">
        <f t="shared" si="223"/>
        <v>5.9615384615384626E-2</v>
      </c>
      <c r="W439" s="49">
        <f>S439*M439</f>
        <v>3.2365384615384616</v>
      </c>
      <c r="X439" s="90">
        <f t="shared" si="251"/>
        <v>0</v>
      </c>
      <c r="Y439" s="91">
        <f t="shared" si="230"/>
        <v>0</v>
      </c>
      <c r="Z439" s="93">
        <f t="shared" si="249"/>
        <v>3</v>
      </c>
      <c r="AA439" s="94">
        <f t="shared" si="231"/>
        <v>264.51</v>
      </c>
      <c r="AB439" s="97">
        <f>ROUND((S439*$AB$4)+Z439,0)</f>
        <v>3</v>
      </c>
      <c r="AC439" s="98">
        <f t="shared" si="232"/>
        <v>264.51</v>
      </c>
      <c r="AD439" s="77" t="s">
        <v>3</v>
      </c>
      <c r="AE439" s="54">
        <v>264.51</v>
      </c>
      <c r="AF439" s="17"/>
    </row>
    <row r="440" spans="1:32" ht="16.899999999999999" customHeight="1" x14ac:dyDescent="0.3">
      <c r="A440" s="73" t="s">
        <v>35</v>
      </c>
      <c r="B440" s="74" t="s">
        <v>5411</v>
      </c>
      <c r="C440" s="48" t="s">
        <v>464</v>
      </c>
      <c r="D440" s="48">
        <v>1</v>
      </c>
      <c r="E440" s="48">
        <v>4013</v>
      </c>
      <c r="F440" s="48" t="s">
        <v>6180</v>
      </c>
      <c r="G440" s="48" t="s">
        <v>112</v>
      </c>
      <c r="H440" s="75">
        <f t="shared" si="233"/>
        <v>0.13333333333333333</v>
      </c>
      <c r="I440" s="74">
        <v>68</v>
      </c>
      <c r="J440" s="74">
        <v>60</v>
      </c>
      <c r="K440" s="48">
        <f>J440</f>
        <v>60</v>
      </c>
      <c r="L440" s="48">
        <f>$L$3</f>
        <v>-4</v>
      </c>
      <c r="M440" s="48">
        <f t="shared" si="228"/>
        <v>56</v>
      </c>
      <c r="N440" s="48">
        <v>39999</v>
      </c>
      <c r="O440" s="56">
        <v>0.11</v>
      </c>
      <c r="P440" s="48" t="str">
        <f t="shared" si="221"/>
        <v>5853/19 BK</v>
      </c>
      <c r="Q440" s="76" t="s">
        <v>6187</v>
      </c>
      <c r="R440" s="76" t="s">
        <v>6187</v>
      </c>
      <c r="S440" s="49">
        <f t="shared" si="234"/>
        <v>0</v>
      </c>
      <c r="T440" s="49">
        <f t="shared" si="222"/>
        <v>0</v>
      </c>
      <c r="U440" s="49">
        <v>848.15384615384608</v>
      </c>
      <c r="V440" s="49">
        <f t="shared" si="223"/>
        <v>848.15384615384608</v>
      </c>
      <c r="W440" s="49">
        <f>S440*M440</f>
        <v>0</v>
      </c>
      <c r="X440" s="90">
        <f>ROUND(V440*$X$4,0)</f>
        <v>4241</v>
      </c>
      <c r="Y440" s="91">
        <f t="shared" si="230"/>
        <v>466.51</v>
      </c>
      <c r="Z440" s="93">
        <f>ROUND((V440*M440)+X440,0)</f>
        <v>51738</v>
      </c>
      <c r="AA440" s="94">
        <f t="shared" si="231"/>
        <v>5691.18</v>
      </c>
      <c r="AB440" s="97">
        <f>ROUND((V440*$AB$4)+Z440,0)</f>
        <v>55979</v>
      </c>
      <c r="AC440" s="98">
        <f t="shared" si="232"/>
        <v>6157.69</v>
      </c>
      <c r="AD440" s="77" t="s">
        <v>5889</v>
      </c>
      <c r="AE440" s="54">
        <v>6157.69</v>
      </c>
      <c r="AF440" s="17"/>
    </row>
    <row r="441" spans="1:32" ht="16.899999999999999" customHeight="1" x14ac:dyDescent="0.3">
      <c r="A441" s="73" t="s">
        <v>7</v>
      </c>
      <c r="B441" s="74" t="s">
        <v>1996</v>
      </c>
      <c r="C441" s="48" t="s">
        <v>1154</v>
      </c>
      <c r="D441" s="48">
        <v>1</v>
      </c>
      <c r="E441" s="48">
        <v>2834</v>
      </c>
      <c r="F441" s="48" t="s">
        <v>6126</v>
      </c>
      <c r="G441" s="48">
        <v>2</v>
      </c>
      <c r="H441" s="75">
        <f t="shared" si="233"/>
        <v>-0.33333333333333331</v>
      </c>
      <c r="I441" s="74">
        <v>20</v>
      </c>
      <c r="J441" s="74">
        <v>30</v>
      </c>
      <c r="K441" s="48">
        <f>I441</f>
        <v>20</v>
      </c>
      <c r="L441" s="48"/>
      <c r="M441" s="48">
        <f t="shared" si="228"/>
        <v>20</v>
      </c>
      <c r="N441" s="48">
        <v>6030</v>
      </c>
      <c r="O441" s="56">
        <v>0.12686</v>
      </c>
      <c r="P441" s="48" t="str">
        <f t="shared" si="221"/>
        <v>5462C SL</v>
      </c>
      <c r="Q441" s="76" t="s">
        <v>6187</v>
      </c>
      <c r="R441" s="76" t="s">
        <v>6187</v>
      </c>
      <c r="S441" s="49">
        <f t="shared" si="234"/>
        <v>0</v>
      </c>
      <c r="T441" s="49">
        <f t="shared" si="222"/>
        <v>0</v>
      </c>
      <c r="U441" s="49">
        <v>267.5</v>
      </c>
      <c r="V441" s="49">
        <f t="shared" si="223"/>
        <v>267.5</v>
      </c>
      <c r="W441" s="49">
        <f>V441*M441</f>
        <v>5350</v>
      </c>
      <c r="X441" s="90">
        <f>ROUNDUP(S441*$X$3,0)</f>
        <v>0</v>
      </c>
      <c r="Y441" s="91">
        <f t="shared" si="230"/>
        <v>0</v>
      </c>
      <c r="Z441" s="93">
        <f t="shared" ref="Z441:Z452" si="252">ROUND((S441*M441)+X441,0)</f>
        <v>0</v>
      </c>
      <c r="AA441" s="94">
        <f t="shared" si="231"/>
        <v>0</v>
      </c>
      <c r="AB441" s="97">
        <f t="shared" ref="AB441:AB452" si="253">ROUND((S441*$AB$4)+Z441,0)</f>
        <v>0</v>
      </c>
      <c r="AC441" s="98">
        <f t="shared" si="232"/>
        <v>0</v>
      </c>
      <c r="AD441" s="77" t="s">
        <v>3</v>
      </c>
      <c r="AE441" s="54">
        <v>0</v>
      </c>
      <c r="AF441" s="17"/>
    </row>
    <row r="442" spans="1:32" ht="16.899999999999999" customHeight="1" x14ac:dyDescent="0.3">
      <c r="A442" s="73" t="s">
        <v>35</v>
      </c>
      <c r="B442" s="74" t="s">
        <v>3117</v>
      </c>
      <c r="C442" s="48" t="s">
        <v>1797</v>
      </c>
      <c r="D442" s="48">
        <v>150</v>
      </c>
      <c r="E442" s="48">
        <v>7880</v>
      </c>
      <c r="F442" s="48" t="s">
        <v>5908</v>
      </c>
      <c r="G442" s="48" t="s">
        <v>122</v>
      </c>
      <c r="H442" s="75">
        <f t="shared" si="233"/>
        <v>0.5730337078651685</v>
      </c>
      <c r="I442" s="74">
        <v>140</v>
      </c>
      <c r="J442" s="74">
        <v>89</v>
      </c>
      <c r="K442" s="48">
        <f>J442</f>
        <v>89</v>
      </c>
      <c r="L442" s="48">
        <f>$L$3</f>
        <v>-4</v>
      </c>
      <c r="M442" s="48">
        <f t="shared" si="228"/>
        <v>85</v>
      </c>
      <c r="N442" s="48">
        <v>34</v>
      </c>
      <c r="O442" s="56">
        <v>33.14</v>
      </c>
      <c r="P442" s="48" t="str">
        <f t="shared" si="221"/>
        <v>F321V1/2 BK</v>
      </c>
      <c r="Q442" s="76">
        <v>73</v>
      </c>
      <c r="R442" s="76">
        <v>230</v>
      </c>
      <c r="S442" s="49">
        <f t="shared" si="234"/>
        <v>1.0515384615384615</v>
      </c>
      <c r="T442" s="49">
        <f t="shared" si="222"/>
        <v>157.73076923076923</v>
      </c>
      <c r="U442" s="49">
        <v>157.73076923076923</v>
      </c>
      <c r="V442" s="49">
        <f t="shared" si="223"/>
        <v>1.0515384615384615</v>
      </c>
      <c r="W442" s="49">
        <f>S442*M442</f>
        <v>89.380769230769232</v>
      </c>
      <c r="X442" s="90">
        <f>ROUND(S442*$X$4,0)</f>
        <v>5</v>
      </c>
      <c r="Y442" s="91">
        <f t="shared" si="230"/>
        <v>165.7</v>
      </c>
      <c r="Z442" s="93">
        <f t="shared" si="252"/>
        <v>94</v>
      </c>
      <c r="AA442" s="94">
        <f t="shared" si="231"/>
        <v>3115.16</v>
      </c>
      <c r="AB442" s="97">
        <f t="shared" si="253"/>
        <v>99</v>
      </c>
      <c r="AC442" s="98">
        <f t="shared" si="232"/>
        <v>3280.86</v>
      </c>
      <c r="AD442" s="77" t="s">
        <v>3</v>
      </c>
      <c r="AE442" s="54">
        <v>3280.86</v>
      </c>
      <c r="AF442" s="17"/>
    </row>
    <row r="443" spans="1:32" ht="16.899999999999999" customHeight="1" x14ac:dyDescent="0.3">
      <c r="A443" s="73" t="s">
        <v>35</v>
      </c>
      <c r="B443" s="74" t="s">
        <v>2085</v>
      </c>
      <c r="C443" s="48" t="s">
        <v>1432</v>
      </c>
      <c r="D443" s="48">
        <v>1000</v>
      </c>
      <c r="E443" s="48">
        <v>621</v>
      </c>
      <c r="F443" s="48" t="s">
        <v>6128</v>
      </c>
      <c r="G443" s="48" t="s">
        <v>35</v>
      </c>
      <c r="H443" s="75">
        <f t="shared" si="233"/>
        <v>0</v>
      </c>
      <c r="I443" s="74">
        <v>39</v>
      </c>
      <c r="J443" s="74">
        <v>39</v>
      </c>
      <c r="K443" s="48">
        <f>I443</f>
        <v>39</v>
      </c>
      <c r="L443" s="48">
        <f>$L$3</f>
        <v>-4</v>
      </c>
      <c r="M443" s="48">
        <f t="shared" si="228"/>
        <v>35</v>
      </c>
      <c r="N443" s="48">
        <v>17</v>
      </c>
      <c r="O443" s="56">
        <v>240.45</v>
      </c>
      <c r="P443" s="48" t="str">
        <f t="shared" si="221"/>
        <v>6718 BR</v>
      </c>
      <c r="Q443" s="76">
        <v>10</v>
      </c>
      <c r="R443" s="76">
        <v>42</v>
      </c>
      <c r="S443" s="49">
        <f t="shared" si="234"/>
        <v>0.15615384615384617</v>
      </c>
      <c r="T443" s="49">
        <f t="shared" si="222"/>
        <v>156.15384615384616</v>
      </c>
      <c r="U443" s="49">
        <v>246.46153846153845</v>
      </c>
      <c r="V443" s="49">
        <f t="shared" si="223"/>
        <v>0.24646153846153845</v>
      </c>
      <c r="W443" s="49">
        <f>S443*M443</f>
        <v>5.4653846153846164</v>
      </c>
      <c r="X443" s="90">
        <f>ROUND(S443*$X$4,0)</f>
        <v>1</v>
      </c>
      <c r="Y443" s="91">
        <f t="shared" si="230"/>
        <v>240.45</v>
      </c>
      <c r="Z443" s="93">
        <f t="shared" si="252"/>
        <v>6</v>
      </c>
      <c r="AA443" s="94">
        <f t="shared" si="231"/>
        <v>1442.6999999999998</v>
      </c>
      <c r="AB443" s="97">
        <f t="shared" si="253"/>
        <v>7</v>
      </c>
      <c r="AC443" s="98">
        <f t="shared" si="232"/>
        <v>1683.1499999999999</v>
      </c>
      <c r="AD443" s="77" t="s">
        <v>3</v>
      </c>
      <c r="AE443" s="54">
        <v>1683.1499999999999</v>
      </c>
      <c r="AF443" s="17"/>
    </row>
    <row r="444" spans="1:32" ht="16.899999999999999" customHeight="1" x14ac:dyDescent="0.3">
      <c r="A444" s="73" t="s">
        <v>7</v>
      </c>
      <c r="B444" s="74" t="s">
        <v>5809</v>
      </c>
      <c r="C444" s="48" t="s">
        <v>1370</v>
      </c>
      <c r="D444" s="48">
        <v>1</v>
      </c>
      <c r="E444" s="48">
        <v>2834</v>
      </c>
      <c r="F444" s="48" t="s">
        <v>6126</v>
      </c>
      <c r="G444" s="48">
        <v>2</v>
      </c>
      <c r="H444" s="75">
        <f t="shared" si="233"/>
        <v>-0.55555555555555558</v>
      </c>
      <c r="I444" s="74">
        <v>40</v>
      </c>
      <c r="J444" s="74">
        <v>90</v>
      </c>
      <c r="K444" s="48">
        <f>I444</f>
        <v>40</v>
      </c>
      <c r="L444" s="48"/>
      <c r="M444" s="48">
        <f t="shared" si="228"/>
        <v>40</v>
      </c>
      <c r="N444" s="48">
        <v>4407</v>
      </c>
      <c r="O444" s="56">
        <v>0.34599999999999997</v>
      </c>
      <c r="P444" s="48" t="str">
        <f t="shared" si="221"/>
        <v>65604 SL</v>
      </c>
      <c r="Q444" s="76" t="s">
        <v>6187</v>
      </c>
      <c r="R444" s="76" t="s">
        <v>6187</v>
      </c>
      <c r="S444" s="49">
        <f t="shared" si="234"/>
        <v>0</v>
      </c>
      <c r="T444" s="49">
        <f t="shared" si="222"/>
        <v>0</v>
      </c>
      <c r="U444" s="49">
        <v>61.807692307692314</v>
      </c>
      <c r="V444" s="49">
        <f t="shared" si="223"/>
        <v>61.807692307692314</v>
      </c>
      <c r="W444" s="49">
        <f>S444*M444</f>
        <v>0</v>
      </c>
      <c r="X444" s="90">
        <f>ROUNDUP(S444*$X$4,0)</f>
        <v>0</v>
      </c>
      <c r="Y444" s="91">
        <f t="shared" si="230"/>
        <v>0</v>
      </c>
      <c r="Z444" s="93">
        <f t="shared" si="252"/>
        <v>0</v>
      </c>
      <c r="AA444" s="94">
        <f t="shared" si="231"/>
        <v>0</v>
      </c>
      <c r="AB444" s="97">
        <f t="shared" si="253"/>
        <v>0</v>
      </c>
      <c r="AC444" s="98">
        <f t="shared" si="232"/>
        <v>0</v>
      </c>
      <c r="AD444" s="77" t="s">
        <v>3</v>
      </c>
      <c r="AE444" s="54">
        <v>0</v>
      </c>
      <c r="AF444" s="17"/>
    </row>
    <row r="445" spans="1:32" ht="16.899999999999999" customHeight="1" x14ac:dyDescent="0.3">
      <c r="A445" s="73" t="s">
        <v>7</v>
      </c>
      <c r="B445" s="74" t="s">
        <v>1095</v>
      </c>
      <c r="C445" s="48" t="s">
        <v>40</v>
      </c>
      <c r="D445" s="48">
        <v>1000</v>
      </c>
      <c r="E445" s="48">
        <v>621</v>
      </c>
      <c r="F445" s="48" t="s">
        <v>6128</v>
      </c>
      <c r="G445" s="48" t="s">
        <v>112</v>
      </c>
      <c r="H445" s="75">
        <f t="shared" si="233"/>
        <v>-0.16666666666666666</v>
      </c>
      <c r="I445" s="74">
        <v>20</v>
      </c>
      <c r="J445" s="74">
        <v>24</v>
      </c>
      <c r="K445" s="48">
        <f>I445</f>
        <v>20</v>
      </c>
      <c r="L445" s="48">
        <f>$L$3</f>
        <v>-4</v>
      </c>
      <c r="M445" s="48">
        <f t="shared" si="228"/>
        <v>16</v>
      </c>
      <c r="N445" s="48">
        <v>87</v>
      </c>
      <c r="O445" s="56">
        <v>57.23</v>
      </c>
      <c r="P445" s="48" t="str">
        <f t="shared" si="221"/>
        <v>3057 BK</v>
      </c>
      <c r="Q445" s="76">
        <v>121</v>
      </c>
      <c r="R445" s="76">
        <v>1344</v>
      </c>
      <c r="S445" s="49">
        <f t="shared" si="234"/>
        <v>2.8538461538461539</v>
      </c>
      <c r="T445" s="49">
        <f t="shared" si="222"/>
        <v>2853.8461538461538</v>
      </c>
      <c r="U445" s="49">
        <v>3688.1538461538462</v>
      </c>
      <c r="V445" s="49">
        <f t="shared" si="223"/>
        <v>3.6881538461538463</v>
      </c>
      <c r="W445" s="49">
        <f>V445*M445</f>
        <v>59.010461538461541</v>
      </c>
      <c r="X445" s="90">
        <f>ROUND(S445*$X$3,0)</f>
        <v>17</v>
      </c>
      <c r="Y445" s="91">
        <f t="shared" si="230"/>
        <v>972.91</v>
      </c>
      <c r="Z445" s="93">
        <f t="shared" si="252"/>
        <v>63</v>
      </c>
      <c r="AA445" s="94">
        <f t="shared" si="231"/>
        <v>3605.49</v>
      </c>
      <c r="AB445" s="97">
        <f t="shared" si="253"/>
        <v>77</v>
      </c>
      <c r="AC445" s="98">
        <f t="shared" si="232"/>
        <v>4406.71</v>
      </c>
      <c r="AD445" s="77" t="s">
        <v>3</v>
      </c>
      <c r="AE445" s="54">
        <v>4406.71</v>
      </c>
      <c r="AF445" s="17"/>
    </row>
    <row r="446" spans="1:32" ht="16.899999999999999" customHeight="1" x14ac:dyDescent="0.3">
      <c r="A446" s="73" t="s">
        <v>35</v>
      </c>
      <c r="B446" s="74" t="s">
        <v>5572</v>
      </c>
      <c r="C446" s="48" t="s">
        <v>1797</v>
      </c>
      <c r="D446" s="48">
        <v>1000</v>
      </c>
      <c r="E446" s="48">
        <v>7880</v>
      </c>
      <c r="F446" s="48" t="s">
        <v>5908</v>
      </c>
      <c r="G446" s="48" t="s">
        <v>122</v>
      </c>
      <c r="H446" s="75">
        <f t="shared" si="233"/>
        <v>0.55555555555555558</v>
      </c>
      <c r="I446" s="74">
        <v>140</v>
      </c>
      <c r="J446" s="74">
        <v>90</v>
      </c>
      <c r="K446" s="48">
        <f>J446</f>
        <v>90</v>
      </c>
      <c r="L446" s="48">
        <f>$L$3</f>
        <v>-4</v>
      </c>
      <c r="M446" s="48">
        <f t="shared" si="228"/>
        <v>86</v>
      </c>
      <c r="N446" s="48">
        <v>21</v>
      </c>
      <c r="O446" s="56">
        <v>136.32857000000001</v>
      </c>
      <c r="P446" s="48" t="str">
        <f t="shared" si="221"/>
        <v>F221B1/16 CL</v>
      </c>
      <c r="Q446" s="76">
        <v>52</v>
      </c>
      <c r="R446" s="76">
        <v>116</v>
      </c>
      <c r="S446" s="49">
        <f t="shared" si="234"/>
        <v>0.69384615384615378</v>
      </c>
      <c r="T446" s="49">
        <f t="shared" si="222"/>
        <v>693.84615384615381</v>
      </c>
      <c r="U446" s="49">
        <v>815</v>
      </c>
      <c r="V446" s="49">
        <f t="shared" si="223"/>
        <v>0.81499999999999995</v>
      </c>
      <c r="W446" s="49">
        <f>S446*M446</f>
        <v>59.670769230769224</v>
      </c>
      <c r="X446" s="90">
        <f t="shared" ref="X446:X448" si="254">ROUND(S446*$X$4,0)</f>
        <v>3</v>
      </c>
      <c r="Y446" s="91">
        <f t="shared" si="230"/>
        <v>408.98571000000004</v>
      </c>
      <c r="Z446" s="93">
        <f t="shared" si="252"/>
        <v>63</v>
      </c>
      <c r="AA446" s="94">
        <f t="shared" si="231"/>
        <v>8588.6999100000012</v>
      </c>
      <c r="AB446" s="97">
        <f t="shared" si="253"/>
        <v>66</v>
      </c>
      <c r="AC446" s="98">
        <f t="shared" si="232"/>
        <v>8997.6856200000002</v>
      </c>
      <c r="AD446" s="77" t="s">
        <v>3</v>
      </c>
      <c r="AE446" s="54">
        <v>8997.6856200000002</v>
      </c>
      <c r="AF446" s="17"/>
    </row>
    <row r="447" spans="1:32" ht="16.899999999999999" customHeight="1" x14ac:dyDescent="0.3">
      <c r="A447" s="73" t="s">
        <v>7</v>
      </c>
      <c r="B447" s="74" t="s">
        <v>3623</v>
      </c>
      <c r="C447" s="48" t="s">
        <v>1370</v>
      </c>
      <c r="D447" s="48">
        <v>1</v>
      </c>
      <c r="E447" s="48">
        <v>2834</v>
      </c>
      <c r="F447" s="48" t="s">
        <v>6126</v>
      </c>
      <c r="G447" s="48">
        <v>2</v>
      </c>
      <c r="H447" s="75">
        <f t="shared" si="233"/>
        <v>-0.5</v>
      </c>
      <c r="I447" s="74">
        <v>30</v>
      </c>
      <c r="J447" s="74">
        <v>60</v>
      </c>
      <c r="K447" s="48">
        <f>I447</f>
        <v>30</v>
      </c>
      <c r="L447" s="48"/>
      <c r="M447" s="48">
        <f t="shared" si="228"/>
        <v>30</v>
      </c>
      <c r="N447" s="48">
        <v>19255</v>
      </c>
      <c r="O447" s="56">
        <v>0.20705999999999999</v>
      </c>
      <c r="P447" s="48" t="str">
        <f t="shared" si="221"/>
        <v>86304CY SL</v>
      </c>
      <c r="Q447" s="76" t="s">
        <v>6187</v>
      </c>
      <c r="R447" s="76" t="s">
        <v>6187</v>
      </c>
      <c r="S447" s="49">
        <f t="shared" si="234"/>
        <v>0</v>
      </c>
      <c r="T447" s="49">
        <f t="shared" si="222"/>
        <v>0</v>
      </c>
      <c r="U447" s="49">
        <v>187.30769230769232</v>
      </c>
      <c r="V447" s="49">
        <f t="shared" si="223"/>
        <v>187.30769230769232</v>
      </c>
      <c r="W447" s="49">
        <f>V447*M447</f>
        <v>5619.2307692307695</v>
      </c>
      <c r="X447" s="90">
        <f>ROUNDUP(S447*$X$4,0)</f>
        <v>0</v>
      </c>
      <c r="Y447" s="91">
        <f t="shared" si="230"/>
        <v>0</v>
      </c>
      <c r="Z447" s="93">
        <f t="shared" si="252"/>
        <v>0</v>
      </c>
      <c r="AA447" s="94">
        <f t="shared" si="231"/>
        <v>0</v>
      </c>
      <c r="AB447" s="97">
        <f t="shared" si="253"/>
        <v>0</v>
      </c>
      <c r="AC447" s="98">
        <f t="shared" si="232"/>
        <v>0</v>
      </c>
      <c r="AD447" s="77" t="s">
        <v>3</v>
      </c>
      <c r="AE447" s="54">
        <v>0</v>
      </c>
      <c r="AF447" s="17"/>
    </row>
    <row r="448" spans="1:32" ht="16.899999999999999" customHeight="1" x14ac:dyDescent="0.3">
      <c r="A448" s="73" t="s">
        <v>7</v>
      </c>
      <c r="B448" s="74" t="s">
        <v>3557</v>
      </c>
      <c r="C448" s="48" t="s">
        <v>1432</v>
      </c>
      <c r="D448" s="48">
        <v>1000</v>
      </c>
      <c r="E448" s="48">
        <v>4003</v>
      </c>
      <c r="F448" s="48" t="s">
        <v>5909</v>
      </c>
      <c r="G448" s="48" t="s">
        <v>112</v>
      </c>
      <c r="H448" s="75">
        <f t="shared" si="233"/>
        <v>0</v>
      </c>
      <c r="I448" s="74">
        <v>39</v>
      </c>
      <c r="J448" s="74">
        <v>39</v>
      </c>
      <c r="K448" s="48">
        <f>I448</f>
        <v>39</v>
      </c>
      <c r="L448" s="48">
        <f>$L$3</f>
        <v>-4</v>
      </c>
      <c r="M448" s="48">
        <f t="shared" si="228"/>
        <v>35</v>
      </c>
      <c r="N448" s="48">
        <v>79</v>
      </c>
      <c r="O448" s="56">
        <v>43.8</v>
      </c>
      <c r="P448" s="48" t="str">
        <f t="shared" si="221"/>
        <v>6713 BL</v>
      </c>
      <c r="Q448" s="76">
        <v>77</v>
      </c>
      <c r="R448" s="76">
        <v>544</v>
      </c>
      <c r="S448" s="49">
        <f t="shared" si="234"/>
        <v>1.456923076923077</v>
      </c>
      <c r="T448" s="49">
        <f t="shared" si="222"/>
        <v>1456.9230769230769</v>
      </c>
      <c r="U448" s="49">
        <v>1634.3076923076922</v>
      </c>
      <c r="V448" s="49">
        <f t="shared" si="223"/>
        <v>1.6343076923076922</v>
      </c>
      <c r="W448" s="49">
        <f>S448*M448</f>
        <v>50.992307692307698</v>
      </c>
      <c r="X448" s="90">
        <f t="shared" si="254"/>
        <v>7</v>
      </c>
      <c r="Y448" s="91">
        <f t="shared" si="230"/>
        <v>306.59999999999997</v>
      </c>
      <c r="Z448" s="93">
        <f t="shared" si="252"/>
        <v>58</v>
      </c>
      <c r="AA448" s="94">
        <f t="shared" si="231"/>
        <v>2540.3999999999996</v>
      </c>
      <c r="AB448" s="97">
        <f t="shared" si="253"/>
        <v>65</v>
      </c>
      <c r="AC448" s="98">
        <f t="shared" si="232"/>
        <v>2847</v>
      </c>
      <c r="AD448" s="77" t="s">
        <v>3</v>
      </c>
      <c r="AE448" s="54">
        <v>2847</v>
      </c>
      <c r="AF448" s="17"/>
    </row>
    <row r="449" spans="1:32" ht="16.899999999999999" customHeight="1" x14ac:dyDescent="0.3">
      <c r="A449" s="73" t="s">
        <v>7</v>
      </c>
      <c r="B449" s="74" t="s">
        <v>2575</v>
      </c>
      <c r="C449" s="48" t="s">
        <v>40</v>
      </c>
      <c r="D449" s="48">
        <v>5000</v>
      </c>
      <c r="E449" s="48">
        <v>621</v>
      </c>
      <c r="F449" s="48" t="s">
        <v>6128</v>
      </c>
      <c r="G449" s="48" t="s">
        <v>112</v>
      </c>
      <c r="H449" s="75">
        <f t="shared" si="233"/>
        <v>-0.25925925925925924</v>
      </c>
      <c r="I449" s="74">
        <v>20</v>
      </c>
      <c r="J449" s="74">
        <v>27</v>
      </c>
      <c r="K449" s="48">
        <f>I449</f>
        <v>20</v>
      </c>
      <c r="L449" s="48">
        <f>$L$3</f>
        <v>-4</v>
      </c>
      <c r="M449" s="48">
        <f t="shared" si="228"/>
        <v>16</v>
      </c>
      <c r="N449" s="48">
        <v>14</v>
      </c>
      <c r="O449" s="56">
        <v>59.45</v>
      </c>
      <c r="P449" s="48" t="str">
        <f t="shared" si="221"/>
        <v>3050 WH</v>
      </c>
      <c r="Q449" s="76">
        <v>28</v>
      </c>
      <c r="R449" s="76">
        <v>81</v>
      </c>
      <c r="S449" s="49">
        <f t="shared" si="234"/>
        <v>0.39500000000000002</v>
      </c>
      <c r="T449" s="49">
        <f t="shared" si="222"/>
        <v>1975</v>
      </c>
      <c r="U449" s="49">
        <v>5209.5</v>
      </c>
      <c r="V449" s="49">
        <f t="shared" si="223"/>
        <v>1.0419</v>
      </c>
      <c r="W449" s="49">
        <f>V449*M449</f>
        <v>16.670400000000001</v>
      </c>
      <c r="X449" s="90">
        <f>ROUND(S449*$X$3,0)</f>
        <v>2</v>
      </c>
      <c r="Y449" s="91">
        <f t="shared" si="230"/>
        <v>118.9</v>
      </c>
      <c r="Z449" s="93">
        <f t="shared" si="252"/>
        <v>8</v>
      </c>
      <c r="AA449" s="94">
        <f t="shared" si="231"/>
        <v>475.6</v>
      </c>
      <c r="AB449" s="97">
        <f t="shared" si="253"/>
        <v>10</v>
      </c>
      <c r="AC449" s="98">
        <f t="shared" si="232"/>
        <v>594.5</v>
      </c>
      <c r="AD449" s="77" t="s">
        <v>3</v>
      </c>
      <c r="AE449" s="54">
        <v>594.5</v>
      </c>
      <c r="AF449" s="17"/>
    </row>
    <row r="450" spans="1:32" ht="12.75" customHeight="1" x14ac:dyDescent="0.3">
      <c r="A450" s="73" t="s">
        <v>7</v>
      </c>
      <c r="B450" s="74" t="s">
        <v>5776</v>
      </c>
      <c r="C450" s="48" t="s">
        <v>10</v>
      </c>
      <c r="D450" s="48">
        <v>1</v>
      </c>
      <c r="E450" s="48">
        <v>2834</v>
      </c>
      <c r="F450" s="48" t="s">
        <v>6126</v>
      </c>
      <c r="G450" s="48">
        <v>2</v>
      </c>
      <c r="H450" s="75">
        <f t="shared" si="233"/>
        <v>-0.33333333333333331</v>
      </c>
      <c r="I450" s="74">
        <v>40</v>
      </c>
      <c r="J450" s="74">
        <v>60</v>
      </c>
      <c r="K450" s="48">
        <f>I450</f>
        <v>40</v>
      </c>
      <c r="L450" s="48"/>
      <c r="M450" s="48">
        <f t="shared" si="228"/>
        <v>40</v>
      </c>
      <c r="N450" s="48">
        <v>10426</v>
      </c>
      <c r="O450" s="56">
        <v>0.16606000000000001</v>
      </c>
      <c r="P450" s="48" t="str">
        <f t="shared" si="221"/>
        <v>3466C SL</v>
      </c>
      <c r="Q450" s="76" t="s">
        <v>6187</v>
      </c>
      <c r="R450" s="76" t="s">
        <v>6187</v>
      </c>
      <c r="S450" s="49">
        <f t="shared" si="234"/>
        <v>0</v>
      </c>
      <c r="T450" s="49">
        <f t="shared" si="222"/>
        <v>0</v>
      </c>
      <c r="U450" s="49">
        <v>70.57692307692308</v>
      </c>
      <c r="V450" s="49">
        <f t="shared" si="223"/>
        <v>70.57692307692308</v>
      </c>
      <c r="W450" s="49">
        <f>V450*M450</f>
        <v>2823.0769230769233</v>
      </c>
      <c r="X450" s="90">
        <f>ROUNDUP(S450*$X$4,0)</f>
        <v>0</v>
      </c>
      <c r="Y450" s="91">
        <f t="shared" si="230"/>
        <v>0</v>
      </c>
      <c r="Z450" s="93">
        <f t="shared" si="252"/>
        <v>0</v>
      </c>
      <c r="AA450" s="94">
        <f t="shared" si="231"/>
        <v>0</v>
      </c>
      <c r="AB450" s="97">
        <f t="shared" si="253"/>
        <v>0</v>
      </c>
      <c r="AC450" s="98">
        <f t="shared" si="232"/>
        <v>0</v>
      </c>
      <c r="AD450" s="77" t="s">
        <v>3</v>
      </c>
      <c r="AE450" s="54">
        <v>0</v>
      </c>
      <c r="AF450" s="17"/>
    </row>
    <row r="451" spans="1:32" ht="16.899999999999999" customHeight="1" x14ac:dyDescent="0.3">
      <c r="A451" s="73" t="s">
        <v>7</v>
      </c>
      <c r="B451" s="74" t="s">
        <v>1475</v>
      </c>
      <c r="C451" s="48" t="s">
        <v>10</v>
      </c>
      <c r="D451" s="48">
        <v>1</v>
      </c>
      <c r="E451" s="48">
        <v>2834</v>
      </c>
      <c r="F451" s="48" t="s">
        <v>6126</v>
      </c>
      <c r="G451" s="48">
        <v>2</v>
      </c>
      <c r="H451" s="75">
        <f t="shared" ref="H451:H497" si="255">(I451-J451)/J451</f>
        <v>-0.6875</v>
      </c>
      <c r="I451" s="74">
        <v>50</v>
      </c>
      <c r="J451" s="74">
        <v>160</v>
      </c>
      <c r="K451" s="48">
        <f>I451</f>
        <v>50</v>
      </c>
      <c r="L451" s="48"/>
      <c r="M451" s="48">
        <f t="shared" ref="M451:M496" si="256">K451+L451</f>
        <v>50</v>
      </c>
      <c r="N451" s="48">
        <v>9737</v>
      </c>
      <c r="O451" s="56">
        <v>0.72894000000000003</v>
      </c>
      <c r="P451" s="48" t="str">
        <f t="shared" si="221"/>
        <v>1181/30C SL</v>
      </c>
      <c r="Q451" s="76" t="s">
        <v>6187</v>
      </c>
      <c r="R451" s="76" t="s">
        <v>6187</v>
      </c>
      <c r="S451" s="49">
        <f t="shared" ref="S451:S497" si="257">((Q451/65*0.7)+(R451/260*0.3))</f>
        <v>0</v>
      </c>
      <c r="T451" s="49">
        <f t="shared" si="222"/>
        <v>0</v>
      </c>
      <c r="U451" s="49">
        <v>23.538461538461537</v>
      </c>
      <c r="V451" s="49">
        <f t="shared" si="223"/>
        <v>23.538461538461537</v>
      </c>
      <c r="W451" s="49">
        <f>S451*M451</f>
        <v>0</v>
      </c>
      <c r="X451" s="90">
        <f>ROUNDUP(S451*$X$4,0)</f>
        <v>0</v>
      </c>
      <c r="Y451" s="91">
        <f t="shared" ref="Y451:Y496" si="258">X451*O451</f>
        <v>0</v>
      </c>
      <c r="Z451" s="93">
        <f t="shared" si="252"/>
        <v>0</v>
      </c>
      <c r="AA451" s="94">
        <f t="shared" ref="AA451:AA496" si="259">Z451*O451</f>
        <v>0</v>
      </c>
      <c r="AB451" s="97">
        <f t="shared" si="253"/>
        <v>0</v>
      </c>
      <c r="AC451" s="98">
        <f t="shared" ref="AC451:AC496" si="260">AB451*O451</f>
        <v>0</v>
      </c>
      <c r="AD451" s="77" t="s">
        <v>3</v>
      </c>
      <c r="AE451" s="54">
        <v>0</v>
      </c>
      <c r="AF451" s="17"/>
    </row>
    <row r="452" spans="1:32" ht="12.75" customHeight="1" x14ac:dyDescent="0.3">
      <c r="A452" s="73" t="s">
        <v>7</v>
      </c>
      <c r="B452" s="74" t="s">
        <v>2328</v>
      </c>
      <c r="C452" s="48" t="s">
        <v>1797</v>
      </c>
      <c r="D452" s="48">
        <v>250</v>
      </c>
      <c r="E452" s="48">
        <v>7880</v>
      </c>
      <c r="F452" s="48" t="s">
        <v>5908</v>
      </c>
      <c r="G452" s="48" t="s">
        <v>122</v>
      </c>
      <c r="H452" s="75">
        <f t="shared" si="255"/>
        <v>0.5730337078651685</v>
      </c>
      <c r="I452" s="74">
        <v>140</v>
      </c>
      <c r="J452" s="74">
        <v>89</v>
      </c>
      <c r="K452" s="48">
        <f>J452</f>
        <v>89</v>
      </c>
      <c r="L452" s="48">
        <f t="shared" ref="L452:L456" si="261">$L$3</f>
        <v>-4</v>
      </c>
      <c r="M452" s="48">
        <f t="shared" si="256"/>
        <v>85</v>
      </c>
      <c r="N452" s="48">
        <v>73</v>
      </c>
      <c r="O452" s="56">
        <v>28.87143</v>
      </c>
      <c r="P452" s="48" t="str">
        <f t="shared" si="221"/>
        <v>F221V1/4 BK</v>
      </c>
      <c r="Q452" s="76">
        <v>16</v>
      </c>
      <c r="R452" s="76">
        <v>73</v>
      </c>
      <c r="S452" s="49">
        <f t="shared" si="257"/>
        <v>0.25653846153846155</v>
      </c>
      <c r="T452" s="49">
        <f t="shared" si="222"/>
        <v>64.134615384615387</v>
      </c>
      <c r="U452" s="49">
        <v>533.44615384615372</v>
      </c>
      <c r="V452" s="49">
        <f t="shared" si="223"/>
        <v>2.1337846153846147</v>
      </c>
      <c r="W452" s="49">
        <f>S452*M452</f>
        <v>21.805769230769233</v>
      </c>
      <c r="X452" s="90">
        <f>ROUND(S452*$X$4,0)</f>
        <v>1</v>
      </c>
      <c r="Y452" s="91">
        <f t="shared" si="258"/>
        <v>28.87143</v>
      </c>
      <c r="Z452" s="93">
        <f t="shared" si="252"/>
        <v>23</v>
      </c>
      <c r="AA452" s="94">
        <f t="shared" si="259"/>
        <v>664.04289000000006</v>
      </c>
      <c r="AB452" s="97">
        <f t="shared" si="253"/>
        <v>24</v>
      </c>
      <c r="AC452" s="98">
        <f t="shared" si="260"/>
        <v>692.91431999999998</v>
      </c>
      <c r="AD452" s="77" t="s">
        <v>3</v>
      </c>
      <c r="AE452" s="54">
        <v>692.91431999999998</v>
      </c>
      <c r="AF452" s="17"/>
    </row>
    <row r="453" spans="1:32" ht="16.899999999999999" customHeight="1" x14ac:dyDescent="0.3">
      <c r="A453" s="73" t="s">
        <v>35</v>
      </c>
      <c r="B453" s="74" t="s">
        <v>3275</v>
      </c>
      <c r="C453" s="48" t="s">
        <v>40</v>
      </c>
      <c r="D453" s="48">
        <v>1000</v>
      </c>
      <c r="E453" s="48">
        <v>4750</v>
      </c>
      <c r="F453" s="48" t="s">
        <v>5916</v>
      </c>
      <c r="G453" s="48" t="s">
        <v>3680</v>
      </c>
      <c r="H453" s="75">
        <f t="shared" si="255"/>
        <v>1.3936170212765957</v>
      </c>
      <c r="I453" s="74">
        <v>225</v>
      </c>
      <c r="J453" s="74">
        <v>94</v>
      </c>
      <c r="K453" s="48">
        <f>J453</f>
        <v>94</v>
      </c>
      <c r="L453" s="48">
        <f t="shared" si="261"/>
        <v>-4</v>
      </c>
      <c r="M453" s="48">
        <f t="shared" si="256"/>
        <v>90</v>
      </c>
      <c r="N453" s="48">
        <v>18</v>
      </c>
      <c r="O453" s="56">
        <v>89.58</v>
      </c>
      <c r="P453" s="48" t="str">
        <f t="shared" si="221"/>
        <v>7053 GR</v>
      </c>
      <c r="Q453" s="76">
        <v>18</v>
      </c>
      <c r="R453" s="76">
        <v>156</v>
      </c>
      <c r="S453" s="49">
        <f t="shared" si="257"/>
        <v>0.37384615384615383</v>
      </c>
      <c r="T453" s="49">
        <f t="shared" si="222"/>
        <v>373.84615384615381</v>
      </c>
      <c r="U453" s="49">
        <v>416.99999999999994</v>
      </c>
      <c r="V453" s="49">
        <f t="shared" si="223"/>
        <v>0.41699999999999993</v>
      </c>
      <c r="W453" s="49">
        <f>V453*M453</f>
        <v>37.529999999999994</v>
      </c>
      <c r="X453" s="90">
        <f t="shared" ref="X453:X455" si="262">ROUND(V453*$X$4,0)</f>
        <v>2</v>
      </c>
      <c r="Y453" s="91">
        <f t="shared" si="258"/>
        <v>179.16</v>
      </c>
      <c r="Z453" s="93">
        <f>ROUND((V453*M453)+X453,0)</f>
        <v>40</v>
      </c>
      <c r="AA453" s="94">
        <f t="shared" si="259"/>
        <v>3583.2</v>
      </c>
      <c r="AB453" s="97">
        <f>ROUND((V453*$AB$4)+Z453,0)</f>
        <v>42</v>
      </c>
      <c r="AC453" s="98">
        <f t="shared" si="260"/>
        <v>3762.36</v>
      </c>
      <c r="AD453" s="77" t="s">
        <v>5889</v>
      </c>
      <c r="AE453" s="54">
        <v>3762.36</v>
      </c>
      <c r="AF453" s="17"/>
    </row>
    <row r="454" spans="1:32" ht="12.75" customHeight="1" x14ac:dyDescent="0.3">
      <c r="A454" s="73" t="s">
        <v>35</v>
      </c>
      <c r="B454" s="74" t="s">
        <v>3303</v>
      </c>
      <c r="C454" s="48" t="s">
        <v>16</v>
      </c>
      <c r="D454" s="48">
        <v>1</v>
      </c>
      <c r="E454" s="48">
        <v>6223</v>
      </c>
      <c r="F454" s="48" t="s">
        <v>17</v>
      </c>
      <c r="G454" s="48" t="s">
        <v>35</v>
      </c>
      <c r="H454" s="75">
        <f t="shared" si="255"/>
        <v>0.90909090909090906</v>
      </c>
      <c r="I454" s="74">
        <v>84</v>
      </c>
      <c r="J454" s="74">
        <v>44</v>
      </c>
      <c r="K454" s="48">
        <f>J454</f>
        <v>44</v>
      </c>
      <c r="L454" s="48">
        <f t="shared" si="261"/>
        <v>-4</v>
      </c>
      <c r="M454" s="48">
        <f t="shared" si="256"/>
        <v>40</v>
      </c>
      <c r="N454" s="48">
        <v>14850</v>
      </c>
      <c r="O454" s="56">
        <v>0.1431</v>
      </c>
      <c r="P454" s="48" t="str">
        <f t="shared" ref="P454:P517" si="263">LEFT(B454,LEN(B454)-3)</f>
        <v>1174L SL</v>
      </c>
      <c r="Q454" s="76" t="s">
        <v>6187</v>
      </c>
      <c r="R454" s="76" t="s">
        <v>6187</v>
      </c>
      <c r="S454" s="49">
        <f t="shared" si="257"/>
        <v>0</v>
      </c>
      <c r="T454" s="49">
        <f t="shared" ref="T454:T517" si="264">S454*D454</f>
        <v>0</v>
      </c>
      <c r="U454" s="49">
        <v>165.69230769230768</v>
      </c>
      <c r="V454" s="49">
        <f t="shared" si="223"/>
        <v>165.69230769230768</v>
      </c>
      <c r="W454" s="49">
        <f>S454*M454</f>
        <v>0</v>
      </c>
      <c r="X454" s="90">
        <f t="shared" si="262"/>
        <v>828</v>
      </c>
      <c r="Y454" s="91">
        <f t="shared" si="258"/>
        <v>118.4868</v>
      </c>
      <c r="Z454" s="93">
        <f>ROUND((V454*M454)+X454,0)</f>
        <v>7456</v>
      </c>
      <c r="AA454" s="94">
        <f t="shared" si="259"/>
        <v>1066.9536000000001</v>
      </c>
      <c r="AB454" s="97">
        <f>ROUND((V454*$AB$4)+Z454,0)</f>
        <v>8284</v>
      </c>
      <c r="AC454" s="98">
        <f t="shared" si="260"/>
        <v>1185.4404</v>
      </c>
      <c r="AD454" s="77" t="s">
        <v>5889</v>
      </c>
      <c r="AE454" s="54">
        <v>1185.4404</v>
      </c>
      <c r="AF454" s="17"/>
    </row>
    <row r="455" spans="1:32" ht="16.899999999999999" customHeight="1" x14ac:dyDescent="0.3">
      <c r="A455" s="73" t="s">
        <v>35</v>
      </c>
      <c r="B455" s="74" t="s">
        <v>4365</v>
      </c>
      <c r="C455" s="48" t="s">
        <v>16</v>
      </c>
      <c r="D455" s="48">
        <v>1</v>
      </c>
      <c r="E455" s="48">
        <v>6223</v>
      </c>
      <c r="F455" s="48" t="s">
        <v>17</v>
      </c>
      <c r="G455" s="48" t="s">
        <v>35</v>
      </c>
      <c r="H455" s="75">
        <f t="shared" si="255"/>
        <v>0.90909090909090906</v>
      </c>
      <c r="I455" s="74">
        <v>84</v>
      </c>
      <c r="J455" s="74">
        <v>44</v>
      </c>
      <c r="K455" s="48">
        <f>J455</f>
        <v>44</v>
      </c>
      <c r="L455" s="48">
        <f t="shared" si="261"/>
        <v>-4</v>
      </c>
      <c r="M455" s="48">
        <f t="shared" si="256"/>
        <v>40</v>
      </c>
      <c r="N455" s="48">
        <v>1962</v>
      </c>
      <c r="O455" s="56">
        <v>0.27279999999999999</v>
      </c>
      <c r="P455" s="48" t="str">
        <f t="shared" si="263"/>
        <v>1180L SL</v>
      </c>
      <c r="Q455" s="76" t="s">
        <v>6187</v>
      </c>
      <c r="R455" s="76" t="s">
        <v>6187</v>
      </c>
      <c r="S455" s="49">
        <f t="shared" si="257"/>
        <v>0</v>
      </c>
      <c r="T455" s="49">
        <f t="shared" si="264"/>
        <v>0</v>
      </c>
      <c r="U455" s="49">
        <v>122.5</v>
      </c>
      <c r="V455" s="49">
        <f t="shared" ref="V455:V500" si="265">U455/D455</f>
        <v>122.5</v>
      </c>
      <c r="W455" s="49">
        <f>S455*M455</f>
        <v>0</v>
      </c>
      <c r="X455" s="90">
        <f t="shared" si="262"/>
        <v>613</v>
      </c>
      <c r="Y455" s="91">
        <f t="shared" si="258"/>
        <v>167.22639999999998</v>
      </c>
      <c r="Z455" s="93">
        <f>ROUND((V455*M455)+X455,0)</f>
        <v>5513</v>
      </c>
      <c r="AA455" s="94">
        <f t="shared" si="259"/>
        <v>1503.9464</v>
      </c>
      <c r="AB455" s="97">
        <f>ROUND((V455*$AB$4)+Z455,0)</f>
        <v>6126</v>
      </c>
      <c r="AC455" s="98">
        <f t="shared" si="260"/>
        <v>1671.1727999999998</v>
      </c>
      <c r="AD455" s="77" t="s">
        <v>5889</v>
      </c>
      <c r="AE455" s="54">
        <v>1671.1727999999998</v>
      </c>
      <c r="AF455" s="17"/>
    </row>
    <row r="456" spans="1:32" ht="16.899999999999999" customHeight="1" x14ac:dyDescent="0.3">
      <c r="A456" s="73" t="s">
        <v>35</v>
      </c>
      <c r="B456" s="74" t="s">
        <v>2762</v>
      </c>
      <c r="C456" s="48" t="s">
        <v>464</v>
      </c>
      <c r="D456" s="48">
        <v>1000</v>
      </c>
      <c r="E456" s="48">
        <v>2800</v>
      </c>
      <c r="F456" s="48" t="s">
        <v>5911</v>
      </c>
      <c r="G456" s="48" t="s">
        <v>112</v>
      </c>
      <c r="H456" s="75">
        <f t="shared" si="255"/>
        <v>0.19</v>
      </c>
      <c r="I456" s="74">
        <v>119</v>
      </c>
      <c r="J456" s="74">
        <v>100</v>
      </c>
      <c r="K456" s="48">
        <f>J456</f>
        <v>100</v>
      </c>
      <c r="L456" s="48">
        <f t="shared" si="261"/>
        <v>-4</v>
      </c>
      <c r="M456" s="48">
        <f t="shared" si="256"/>
        <v>96</v>
      </c>
      <c r="N456" s="48">
        <v>52</v>
      </c>
      <c r="O456" s="56">
        <v>81.234999999999999</v>
      </c>
      <c r="P456" s="48" t="str">
        <f t="shared" si="263"/>
        <v>5851 RD</v>
      </c>
      <c r="Q456" s="76">
        <v>17</v>
      </c>
      <c r="R456" s="76">
        <v>46</v>
      </c>
      <c r="S456" s="49">
        <f t="shared" si="257"/>
        <v>0.23615384615384616</v>
      </c>
      <c r="T456" s="49">
        <f t="shared" si="264"/>
        <v>236.15384615384616</v>
      </c>
      <c r="U456" s="49">
        <v>498.30769230769238</v>
      </c>
      <c r="V456" s="49">
        <f t="shared" si="265"/>
        <v>0.4983076923076924</v>
      </c>
      <c r="W456" s="49">
        <f>S456*M456</f>
        <v>22.670769230769231</v>
      </c>
      <c r="X456" s="90">
        <f>ROUND(S456*$X$4,0)</f>
        <v>1</v>
      </c>
      <c r="Y456" s="91">
        <f t="shared" si="258"/>
        <v>81.234999999999999</v>
      </c>
      <c r="Z456" s="93">
        <f t="shared" ref="Z456:Z468" si="266">ROUND((S456*M456)+X456,0)</f>
        <v>24</v>
      </c>
      <c r="AA456" s="94">
        <f t="shared" si="259"/>
        <v>1949.6399999999999</v>
      </c>
      <c r="AB456" s="97">
        <f t="shared" ref="AB456:AB468" si="267">ROUND((S456*$AB$4)+Z456,0)</f>
        <v>25</v>
      </c>
      <c r="AC456" s="98">
        <f t="shared" si="260"/>
        <v>2030.875</v>
      </c>
      <c r="AD456" s="77" t="s">
        <v>5890</v>
      </c>
      <c r="AE456" s="54">
        <v>2030.875</v>
      </c>
      <c r="AF456" s="17"/>
    </row>
    <row r="457" spans="1:32" ht="16.899999999999999" customHeight="1" x14ac:dyDescent="0.3">
      <c r="A457" s="73" t="s">
        <v>7</v>
      </c>
      <c r="B457" s="74" t="s">
        <v>1552</v>
      </c>
      <c r="C457" s="48" t="s">
        <v>10</v>
      </c>
      <c r="D457" s="48">
        <v>1</v>
      </c>
      <c r="E457" s="48">
        <v>2834</v>
      </c>
      <c r="F457" s="48" t="s">
        <v>6126</v>
      </c>
      <c r="G457" s="48">
        <v>2</v>
      </c>
      <c r="H457" s="75">
        <f t="shared" si="255"/>
        <v>-0.33333333333333331</v>
      </c>
      <c r="I457" s="74">
        <v>40</v>
      </c>
      <c r="J457" s="74">
        <v>60</v>
      </c>
      <c r="K457" s="48">
        <f t="shared" ref="K457:K468" si="268">I457</f>
        <v>40</v>
      </c>
      <c r="L457" s="48"/>
      <c r="M457" s="48">
        <f t="shared" si="256"/>
        <v>40</v>
      </c>
      <c r="N457" s="48">
        <v>24060</v>
      </c>
      <c r="O457" s="56">
        <v>0.21451999999999999</v>
      </c>
      <c r="P457" s="48" t="str">
        <f t="shared" si="263"/>
        <v>3223 SL</v>
      </c>
      <c r="Q457" s="76" t="s">
        <v>6187</v>
      </c>
      <c r="R457" s="76" t="s">
        <v>6187</v>
      </c>
      <c r="S457" s="49">
        <f t="shared" si="257"/>
        <v>0</v>
      </c>
      <c r="T457" s="49">
        <f t="shared" si="264"/>
        <v>0</v>
      </c>
      <c r="U457" s="49">
        <v>190.69230769230768</v>
      </c>
      <c r="V457" s="49">
        <f t="shared" si="265"/>
        <v>190.69230769230768</v>
      </c>
      <c r="W457" s="49">
        <f>V457*M457</f>
        <v>7627.6923076923067</v>
      </c>
      <c r="X457" s="90">
        <f t="shared" ref="X457:X458" si="269">ROUNDUP(S457*$X$4,0)</f>
        <v>0</v>
      </c>
      <c r="Y457" s="91">
        <f t="shared" si="258"/>
        <v>0</v>
      </c>
      <c r="Z457" s="93">
        <f t="shared" si="266"/>
        <v>0</v>
      </c>
      <c r="AA457" s="94">
        <f t="shared" si="259"/>
        <v>0</v>
      </c>
      <c r="AB457" s="97">
        <f t="shared" si="267"/>
        <v>0</v>
      </c>
      <c r="AC457" s="98">
        <f t="shared" si="260"/>
        <v>0</v>
      </c>
      <c r="AD457" s="77" t="s">
        <v>3</v>
      </c>
      <c r="AE457" s="54">
        <v>0</v>
      </c>
      <c r="AF457" s="17"/>
    </row>
    <row r="458" spans="1:32" ht="12.75" customHeight="1" x14ac:dyDescent="0.3">
      <c r="A458" s="78" t="s">
        <v>35</v>
      </c>
      <c r="B458" s="74" t="s">
        <v>5919</v>
      </c>
      <c r="C458" s="48" t="s">
        <v>10</v>
      </c>
      <c r="D458" s="49">
        <v>1</v>
      </c>
      <c r="E458" s="48">
        <v>2834</v>
      </c>
      <c r="F458" s="48" t="s">
        <v>6126</v>
      </c>
      <c r="G458" s="48">
        <v>2</v>
      </c>
      <c r="H458" s="75">
        <f t="shared" si="255"/>
        <v>-0.44444444444444442</v>
      </c>
      <c r="I458" s="74">
        <v>50</v>
      </c>
      <c r="J458" s="74">
        <v>90</v>
      </c>
      <c r="K458" s="48">
        <f t="shared" si="268"/>
        <v>50</v>
      </c>
      <c r="L458" s="49"/>
      <c r="M458" s="48">
        <f t="shared" si="256"/>
        <v>50</v>
      </c>
      <c r="N458" s="48">
        <v>23992</v>
      </c>
      <c r="O458" s="56">
        <v>0.27942</v>
      </c>
      <c r="P458" s="48" t="str">
        <f t="shared" si="263"/>
        <v>6307 SL</v>
      </c>
      <c r="Q458" s="76" t="s">
        <v>6187</v>
      </c>
      <c r="R458" s="76" t="s">
        <v>6187</v>
      </c>
      <c r="S458" s="49">
        <f t="shared" si="257"/>
        <v>0</v>
      </c>
      <c r="T458" s="49">
        <f t="shared" si="264"/>
        <v>0</v>
      </c>
      <c r="U458" s="49">
        <v>69.692307692307693</v>
      </c>
      <c r="V458" s="49">
        <f t="shared" si="265"/>
        <v>69.692307692307693</v>
      </c>
      <c r="W458" s="49">
        <f>S458*M458</f>
        <v>0</v>
      </c>
      <c r="X458" s="90">
        <f t="shared" si="269"/>
        <v>0</v>
      </c>
      <c r="Y458" s="91">
        <f t="shared" si="258"/>
        <v>0</v>
      </c>
      <c r="Z458" s="93">
        <f t="shared" si="266"/>
        <v>0</v>
      </c>
      <c r="AA458" s="94">
        <f t="shared" si="259"/>
        <v>0</v>
      </c>
      <c r="AB458" s="97">
        <f t="shared" si="267"/>
        <v>0</v>
      </c>
      <c r="AC458" s="98">
        <f t="shared" si="260"/>
        <v>0</v>
      </c>
      <c r="AD458" s="77" t="s">
        <v>3</v>
      </c>
      <c r="AE458" s="54">
        <v>0</v>
      </c>
      <c r="AF458" s="17"/>
    </row>
    <row r="459" spans="1:32" ht="16.899999999999999" customHeight="1" x14ac:dyDescent="0.3">
      <c r="A459" s="73" t="s">
        <v>7</v>
      </c>
      <c r="B459" s="74" t="s">
        <v>593</v>
      </c>
      <c r="C459" s="48" t="s">
        <v>395</v>
      </c>
      <c r="D459" s="48">
        <v>250</v>
      </c>
      <c r="E459" s="48">
        <v>621</v>
      </c>
      <c r="F459" s="48" t="s">
        <v>6128</v>
      </c>
      <c r="G459" s="48" t="s">
        <v>35</v>
      </c>
      <c r="H459" s="75">
        <f t="shared" si="255"/>
        <v>-0.6428571428571429</v>
      </c>
      <c r="I459" s="74">
        <v>35</v>
      </c>
      <c r="J459" s="74">
        <v>98</v>
      </c>
      <c r="K459" s="48">
        <f t="shared" si="268"/>
        <v>35</v>
      </c>
      <c r="L459" s="48">
        <f>$L$3</f>
        <v>-4</v>
      </c>
      <c r="M459" s="48">
        <f t="shared" si="256"/>
        <v>31</v>
      </c>
      <c r="N459" s="48">
        <v>1</v>
      </c>
      <c r="O459" s="56">
        <v>474.3775</v>
      </c>
      <c r="P459" s="48" t="str">
        <f t="shared" si="263"/>
        <v>1938/3 BK</v>
      </c>
      <c r="Q459" s="76">
        <v>0</v>
      </c>
      <c r="R459" s="76">
        <v>5</v>
      </c>
      <c r="S459" s="49">
        <f t="shared" si="257"/>
        <v>5.7692307692307696E-3</v>
      </c>
      <c r="T459" s="49">
        <f t="shared" si="264"/>
        <v>1.4423076923076923</v>
      </c>
      <c r="U459" s="49">
        <v>1.4423076923076923</v>
      </c>
      <c r="V459" s="49">
        <f t="shared" si="265"/>
        <v>5.7692307692307696E-3</v>
      </c>
      <c r="W459" s="49">
        <f>S459*M459</f>
        <v>0.17884615384615385</v>
      </c>
      <c r="X459" s="90">
        <f t="shared" ref="X459:X461" si="270">ROUNDUP(S459*$X$4,0)</f>
        <v>1</v>
      </c>
      <c r="Y459" s="91">
        <f t="shared" si="258"/>
        <v>474.3775</v>
      </c>
      <c r="Z459" s="93">
        <f t="shared" si="266"/>
        <v>1</v>
      </c>
      <c r="AA459" s="94">
        <f t="shared" si="259"/>
        <v>474.3775</v>
      </c>
      <c r="AB459" s="97">
        <f t="shared" si="267"/>
        <v>1</v>
      </c>
      <c r="AC459" s="98">
        <f t="shared" si="260"/>
        <v>474.3775</v>
      </c>
      <c r="AD459" s="77" t="s">
        <v>3</v>
      </c>
      <c r="AE459" s="54">
        <v>474.3775</v>
      </c>
      <c r="AF459" s="17"/>
    </row>
    <row r="460" spans="1:32" ht="16.899999999999999" customHeight="1" x14ac:dyDescent="0.3">
      <c r="A460" s="73" t="s">
        <v>7</v>
      </c>
      <c r="B460" s="74" t="s">
        <v>4595</v>
      </c>
      <c r="C460" s="48" t="s">
        <v>1154</v>
      </c>
      <c r="D460" s="48">
        <v>1</v>
      </c>
      <c r="E460" s="48">
        <v>2834</v>
      </c>
      <c r="F460" s="48" t="s">
        <v>6126</v>
      </c>
      <c r="G460" s="48">
        <v>2</v>
      </c>
      <c r="H460" s="75">
        <f t="shared" si="255"/>
        <v>-0.4375</v>
      </c>
      <c r="I460" s="74">
        <v>45</v>
      </c>
      <c r="J460" s="74">
        <v>80</v>
      </c>
      <c r="K460" s="48">
        <f t="shared" si="268"/>
        <v>45</v>
      </c>
      <c r="L460" s="48"/>
      <c r="M460" s="48">
        <f t="shared" si="256"/>
        <v>45</v>
      </c>
      <c r="N460" s="48">
        <v>3634</v>
      </c>
      <c r="O460" s="56">
        <v>0.38005</v>
      </c>
      <c r="P460" s="48" t="str">
        <f t="shared" si="263"/>
        <v>5132C SL</v>
      </c>
      <c r="Q460" s="76" t="s">
        <v>6187</v>
      </c>
      <c r="R460" s="76" t="s">
        <v>6187</v>
      </c>
      <c r="S460" s="49">
        <f t="shared" si="257"/>
        <v>0</v>
      </c>
      <c r="T460" s="49">
        <f t="shared" si="264"/>
        <v>0</v>
      </c>
      <c r="U460" s="49">
        <v>62.92307692307692</v>
      </c>
      <c r="V460" s="49">
        <f t="shared" si="265"/>
        <v>62.92307692307692</v>
      </c>
      <c r="W460" s="49">
        <f>S460*M460</f>
        <v>0</v>
      </c>
      <c r="X460" s="90">
        <f t="shared" si="270"/>
        <v>0</v>
      </c>
      <c r="Y460" s="91">
        <f t="shared" si="258"/>
        <v>0</v>
      </c>
      <c r="Z460" s="93">
        <f t="shared" si="266"/>
        <v>0</v>
      </c>
      <c r="AA460" s="94">
        <f t="shared" si="259"/>
        <v>0</v>
      </c>
      <c r="AB460" s="97">
        <f t="shared" si="267"/>
        <v>0</v>
      </c>
      <c r="AC460" s="98">
        <f t="shared" si="260"/>
        <v>0</v>
      </c>
      <c r="AD460" s="77" t="s">
        <v>3</v>
      </c>
      <c r="AE460" s="54">
        <v>0</v>
      </c>
      <c r="AF460" s="17"/>
    </row>
    <row r="461" spans="1:32" ht="16.899999999999999" customHeight="1" x14ac:dyDescent="0.3">
      <c r="A461" s="73" t="s">
        <v>7</v>
      </c>
      <c r="B461" s="74" t="s">
        <v>428</v>
      </c>
      <c r="C461" s="48" t="s">
        <v>10</v>
      </c>
      <c r="D461" s="48">
        <v>1</v>
      </c>
      <c r="E461" s="48">
        <v>2834</v>
      </c>
      <c r="F461" s="48" t="s">
        <v>6126</v>
      </c>
      <c r="G461" s="48">
        <v>2</v>
      </c>
      <c r="H461" s="75">
        <f t="shared" si="255"/>
        <v>-0.6875</v>
      </c>
      <c r="I461" s="74">
        <v>50</v>
      </c>
      <c r="J461" s="74">
        <v>160</v>
      </c>
      <c r="K461" s="48">
        <f t="shared" si="268"/>
        <v>50</v>
      </c>
      <c r="L461" s="48"/>
      <c r="M461" s="48">
        <f t="shared" si="256"/>
        <v>50</v>
      </c>
      <c r="N461" s="48">
        <v>10729</v>
      </c>
      <c r="O461" s="56">
        <v>0.46982000000000002</v>
      </c>
      <c r="P461" s="48" t="str">
        <f t="shared" si="263"/>
        <v>1896/15C SL</v>
      </c>
      <c r="Q461" s="76" t="s">
        <v>6187</v>
      </c>
      <c r="R461" s="76" t="s">
        <v>6187</v>
      </c>
      <c r="S461" s="49">
        <f t="shared" si="257"/>
        <v>0</v>
      </c>
      <c r="T461" s="49">
        <f t="shared" si="264"/>
        <v>0</v>
      </c>
      <c r="U461" s="49">
        <v>128.07692307692309</v>
      </c>
      <c r="V461" s="49">
        <f t="shared" si="265"/>
        <v>128.07692307692309</v>
      </c>
      <c r="W461" s="49">
        <f>V461*M461</f>
        <v>6403.8461538461543</v>
      </c>
      <c r="X461" s="90">
        <f t="shared" si="270"/>
        <v>0</v>
      </c>
      <c r="Y461" s="91">
        <f t="shared" si="258"/>
        <v>0</v>
      </c>
      <c r="Z461" s="93">
        <f t="shared" si="266"/>
        <v>0</v>
      </c>
      <c r="AA461" s="94">
        <f t="shared" si="259"/>
        <v>0</v>
      </c>
      <c r="AB461" s="97">
        <f t="shared" si="267"/>
        <v>0</v>
      </c>
      <c r="AC461" s="98">
        <f t="shared" si="260"/>
        <v>0</v>
      </c>
      <c r="AD461" s="77" t="s">
        <v>3</v>
      </c>
      <c r="AE461" s="54">
        <v>0</v>
      </c>
      <c r="AF461" s="17"/>
    </row>
    <row r="462" spans="1:32" ht="16.899999999999999" customHeight="1" x14ac:dyDescent="0.3">
      <c r="A462" s="73" t="s">
        <v>35</v>
      </c>
      <c r="B462" s="74" t="s">
        <v>597</v>
      </c>
      <c r="C462" s="48" t="s">
        <v>34</v>
      </c>
      <c r="D462" s="48">
        <v>100</v>
      </c>
      <c r="E462" s="48">
        <v>4008</v>
      </c>
      <c r="F462" s="48" t="s">
        <v>5910</v>
      </c>
      <c r="G462" s="48" t="s">
        <v>35</v>
      </c>
      <c r="H462" s="75">
        <f t="shared" si="255"/>
        <v>0</v>
      </c>
      <c r="I462" s="74">
        <v>24</v>
      </c>
      <c r="J462" s="74">
        <v>24</v>
      </c>
      <c r="K462" s="48">
        <f t="shared" si="268"/>
        <v>24</v>
      </c>
      <c r="L462" s="48">
        <f>$L$3</f>
        <v>-4</v>
      </c>
      <c r="M462" s="48">
        <f t="shared" si="256"/>
        <v>20</v>
      </c>
      <c r="N462" s="48">
        <v>1</v>
      </c>
      <c r="O462" s="56">
        <v>28.545000000000002</v>
      </c>
      <c r="P462" s="48" t="str">
        <f t="shared" si="263"/>
        <v>2138 SV</v>
      </c>
      <c r="Q462" s="76">
        <v>6</v>
      </c>
      <c r="R462" s="76">
        <v>14</v>
      </c>
      <c r="S462" s="49">
        <f t="shared" si="257"/>
        <v>8.0769230769230774E-2</v>
      </c>
      <c r="T462" s="49">
        <f t="shared" si="264"/>
        <v>8.0769230769230766</v>
      </c>
      <c r="U462" s="49">
        <v>14.615384615384615</v>
      </c>
      <c r="V462" s="49">
        <f t="shared" si="265"/>
        <v>0.14615384615384616</v>
      </c>
      <c r="W462" s="49">
        <f>S462*M462</f>
        <v>1.6153846153846154</v>
      </c>
      <c r="X462" s="90">
        <f>ROUND(S462*$X$3,0)</f>
        <v>0</v>
      </c>
      <c r="Y462" s="91">
        <f t="shared" si="258"/>
        <v>0</v>
      </c>
      <c r="Z462" s="93">
        <f t="shared" si="266"/>
        <v>2</v>
      </c>
      <c r="AA462" s="94">
        <f t="shared" si="259"/>
        <v>57.09</v>
      </c>
      <c r="AB462" s="97">
        <f t="shared" si="267"/>
        <v>2</v>
      </c>
      <c r="AC462" s="98">
        <f t="shared" si="260"/>
        <v>57.09</v>
      </c>
      <c r="AD462" s="77" t="s">
        <v>3</v>
      </c>
      <c r="AE462" s="54">
        <v>57.09</v>
      </c>
      <c r="AF462" s="17"/>
    </row>
    <row r="463" spans="1:32" ht="16.899999999999999" customHeight="1" x14ac:dyDescent="0.3">
      <c r="A463" s="73" t="s">
        <v>35</v>
      </c>
      <c r="B463" s="74" t="s">
        <v>598</v>
      </c>
      <c r="C463" s="48" t="s">
        <v>34</v>
      </c>
      <c r="D463" s="48">
        <v>100</v>
      </c>
      <c r="E463" s="48">
        <v>4008</v>
      </c>
      <c r="F463" s="48" t="s">
        <v>5910</v>
      </c>
      <c r="G463" s="48" t="s">
        <v>35</v>
      </c>
      <c r="H463" s="75">
        <f t="shared" si="255"/>
        <v>0</v>
      </c>
      <c r="I463" s="74">
        <v>24</v>
      </c>
      <c r="J463" s="74">
        <v>24</v>
      </c>
      <c r="K463" s="48">
        <f t="shared" si="268"/>
        <v>24</v>
      </c>
      <c r="L463" s="48">
        <f>$L$3</f>
        <v>-4</v>
      </c>
      <c r="M463" s="48">
        <f t="shared" si="256"/>
        <v>20</v>
      </c>
      <c r="N463" s="48">
        <v>8</v>
      </c>
      <c r="O463" s="56">
        <v>6.31</v>
      </c>
      <c r="P463" s="48" t="str">
        <f t="shared" si="263"/>
        <v>2160 SV</v>
      </c>
      <c r="Q463" s="76">
        <v>42</v>
      </c>
      <c r="R463" s="76">
        <v>127</v>
      </c>
      <c r="S463" s="49">
        <f t="shared" si="257"/>
        <v>0.59884615384615381</v>
      </c>
      <c r="T463" s="49">
        <f t="shared" si="264"/>
        <v>59.88461538461538</v>
      </c>
      <c r="U463" s="49">
        <v>60.749999999999993</v>
      </c>
      <c r="V463" s="49">
        <f t="shared" si="265"/>
        <v>0.60749999999999993</v>
      </c>
      <c r="W463" s="49">
        <f>S463*M463</f>
        <v>11.976923076923075</v>
      </c>
      <c r="X463" s="90">
        <f>ROUND(S463*$X$3,0)</f>
        <v>4</v>
      </c>
      <c r="Y463" s="91">
        <f t="shared" si="258"/>
        <v>25.24</v>
      </c>
      <c r="Z463" s="93">
        <f t="shared" si="266"/>
        <v>16</v>
      </c>
      <c r="AA463" s="94">
        <f t="shared" si="259"/>
        <v>100.96</v>
      </c>
      <c r="AB463" s="97">
        <f t="shared" si="267"/>
        <v>19</v>
      </c>
      <c r="AC463" s="98">
        <f t="shared" si="260"/>
        <v>119.88999999999999</v>
      </c>
      <c r="AD463" s="77" t="s">
        <v>3</v>
      </c>
      <c r="AE463" s="54">
        <v>119.88999999999999</v>
      </c>
      <c r="AF463" s="17"/>
    </row>
    <row r="464" spans="1:32" ht="16.899999999999999" customHeight="1" x14ac:dyDescent="0.3">
      <c r="A464" s="73" t="s">
        <v>7</v>
      </c>
      <c r="B464" s="74" t="s">
        <v>5236</v>
      </c>
      <c r="C464" s="48" t="s">
        <v>464</v>
      </c>
      <c r="D464" s="48">
        <v>100</v>
      </c>
      <c r="E464" s="48">
        <v>2800</v>
      </c>
      <c r="F464" s="48" t="s">
        <v>5911</v>
      </c>
      <c r="G464" s="48" t="s">
        <v>112</v>
      </c>
      <c r="H464" s="75">
        <f t="shared" si="255"/>
        <v>0</v>
      </c>
      <c r="I464" s="74">
        <v>88</v>
      </c>
      <c r="J464" s="74">
        <v>88</v>
      </c>
      <c r="K464" s="48">
        <f t="shared" si="268"/>
        <v>88</v>
      </c>
      <c r="L464" s="48">
        <f>$L$3</f>
        <v>-4</v>
      </c>
      <c r="M464" s="48">
        <f t="shared" si="256"/>
        <v>84</v>
      </c>
      <c r="N464" s="48">
        <v>78</v>
      </c>
      <c r="O464" s="56">
        <v>11.59</v>
      </c>
      <c r="P464" s="48" t="str">
        <f t="shared" si="263"/>
        <v>2841/1 BL</v>
      </c>
      <c r="Q464" s="76">
        <v>198</v>
      </c>
      <c r="R464" s="76">
        <v>365</v>
      </c>
      <c r="S464" s="49">
        <f t="shared" si="257"/>
        <v>2.553461538461538</v>
      </c>
      <c r="T464" s="49">
        <f t="shared" si="264"/>
        <v>255.34615384615381</v>
      </c>
      <c r="U464" s="49">
        <v>294.57692307692304</v>
      </c>
      <c r="V464" s="49">
        <f t="shared" si="265"/>
        <v>2.9457692307692303</v>
      </c>
      <c r="W464" s="49">
        <f>S464*M464</f>
        <v>214.49076923076919</v>
      </c>
      <c r="X464" s="90">
        <f t="shared" ref="X464" si="271">ROUND(S464*$X$4,0)</f>
        <v>13</v>
      </c>
      <c r="Y464" s="91">
        <f t="shared" si="258"/>
        <v>150.66999999999999</v>
      </c>
      <c r="Z464" s="93">
        <f t="shared" si="266"/>
        <v>227</v>
      </c>
      <c r="AA464" s="94">
        <f t="shared" si="259"/>
        <v>2630.93</v>
      </c>
      <c r="AB464" s="97">
        <f t="shared" si="267"/>
        <v>240</v>
      </c>
      <c r="AC464" s="98">
        <f t="shared" si="260"/>
        <v>2781.6</v>
      </c>
      <c r="AD464" s="77" t="s">
        <v>5890</v>
      </c>
      <c r="AE464" s="54">
        <v>2781.6</v>
      </c>
      <c r="AF464" s="17"/>
    </row>
    <row r="465" spans="1:32" ht="16.899999999999999" customHeight="1" x14ac:dyDescent="0.3">
      <c r="A465" s="73" t="s">
        <v>7</v>
      </c>
      <c r="B465" s="74" t="s">
        <v>4661</v>
      </c>
      <c r="C465" s="48" t="s">
        <v>10</v>
      </c>
      <c r="D465" s="48">
        <v>1</v>
      </c>
      <c r="E465" s="48">
        <v>2834</v>
      </c>
      <c r="F465" s="48" t="s">
        <v>6126</v>
      </c>
      <c r="G465" s="48">
        <v>2</v>
      </c>
      <c r="H465" s="75">
        <f t="shared" si="255"/>
        <v>-0.16666666666666666</v>
      </c>
      <c r="I465" s="74">
        <v>25</v>
      </c>
      <c r="J465" s="74">
        <v>30</v>
      </c>
      <c r="K465" s="48">
        <f t="shared" si="268"/>
        <v>25</v>
      </c>
      <c r="L465" s="48"/>
      <c r="M465" s="48">
        <f t="shared" si="256"/>
        <v>25</v>
      </c>
      <c r="N465" s="48">
        <v>8612</v>
      </c>
      <c r="O465" s="56">
        <v>0.30495</v>
      </c>
      <c r="P465" s="48" t="str">
        <f t="shared" si="263"/>
        <v>6346 SL</v>
      </c>
      <c r="Q465" s="76" t="s">
        <v>6187</v>
      </c>
      <c r="R465" s="76" t="s">
        <v>6187</v>
      </c>
      <c r="S465" s="49">
        <f t="shared" si="257"/>
        <v>0</v>
      </c>
      <c r="T465" s="49">
        <f t="shared" si="264"/>
        <v>0</v>
      </c>
      <c r="U465" s="49">
        <v>149.07692307692307</v>
      </c>
      <c r="V465" s="49">
        <f t="shared" si="265"/>
        <v>149.07692307692307</v>
      </c>
      <c r="W465" s="49">
        <f>S465*M465</f>
        <v>0</v>
      </c>
      <c r="X465" s="90">
        <f>ROUNDUP(S465*$X$4,0)</f>
        <v>0</v>
      </c>
      <c r="Y465" s="91">
        <f t="shared" si="258"/>
        <v>0</v>
      </c>
      <c r="Z465" s="93">
        <f t="shared" si="266"/>
        <v>0</v>
      </c>
      <c r="AA465" s="94">
        <f t="shared" si="259"/>
        <v>0</v>
      </c>
      <c r="AB465" s="97">
        <f t="shared" si="267"/>
        <v>0</v>
      </c>
      <c r="AC465" s="98">
        <f t="shared" si="260"/>
        <v>0</v>
      </c>
      <c r="AD465" s="77" t="s">
        <v>3</v>
      </c>
      <c r="AE465" s="54">
        <v>0</v>
      </c>
      <c r="AF465" s="17"/>
    </row>
    <row r="466" spans="1:32" ht="16.899999999999999" customHeight="1" x14ac:dyDescent="0.3">
      <c r="A466" s="73" t="s">
        <v>35</v>
      </c>
      <c r="B466" s="74" t="s">
        <v>4589</v>
      </c>
      <c r="C466" s="48" t="s">
        <v>10</v>
      </c>
      <c r="D466" s="48">
        <v>1</v>
      </c>
      <c r="E466" s="48">
        <v>2834</v>
      </c>
      <c r="F466" s="48" t="s">
        <v>6126</v>
      </c>
      <c r="G466" s="48">
        <v>2</v>
      </c>
      <c r="H466" s="75">
        <f t="shared" si="255"/>
        <v>-0.33333333333333331</v>
      </c>
      <c r="I466" s="74">
        <v>20</v>
      </c>
      <c r="J466" s="74">
        <v>30</v>
      </c>
      <c r="K466" s="48">
        <f t="shared" si="268"/>
        <v>20</v>
      </c>
      <c r="L466" s="48"/>
      <c r="M466" s="48">
        <f t="shared" si="256"/>
        <v>20</v>
      </c>
      <c r="N466" s="48">
        <v>7178</v>
      </c>
      <c r="O466" s="56">
        <v>0.23335</v>
      </c>
      <c r="P466" s="48" t="str">
        <f t="shared" si="263"/>
        <v>6300/10 SL</v>
      </c>
      <c r="Q466" s="76" t="s">
        <v>6187</v>
      </c>
      <c r="R466" s="76" t="s">
        <v>6187</v>
      </c>
      <c r="S466" s="49">
        <f t="shared" si="257"/>
        <v>0</v>
      </c>
      <c r="T466" s="49">
        <f t="shared" si="264"/>
        <v>0</v>
      </c>
      <c r="U466" s="49">
        <v>151.84615384615387</v>
      </c>
      <c r="V466" s="49">
        <f t="shared" si="265"/>
        <v>151.84615384615387</v>
      </c>
      <c r="W466" s="49">
        <f>S466*M466</f>
        <v>0</v>
      </c>
      <c r="X466" s="90">
        <f>ROUNDUP(S466*$X$3,0)</f>
        <v>0</v>
      </c>
      <c r="Y466" s="91">
        <f t="shared" si="258"/>
        <v>0</v>
      </c>
      <c r="Z466" s="93">
        <f t="shared" si="266"/>
        <v>0</v>
      </c>
      <c r="AA466" s="94">
        <f t="shared" si="259"/>
        <v>0</v>
      </c>
      <c r="AB466" s="97">
        <f t="shared" si="267"/>
        <v>0</v>
      </c>
      <c r="AC466" s="98">
        <f t="shared" si="260"/>
        <v>0</v>
      </c>
      <c r="AD466" s="77" t="s">
        <v>3</v>
      </c>
      <c r="AE466" s="54">
        <v>0</v>
      </c>
      <c r="AF466" s="17"/>
    </row>
    <row r="467" spans="1:32" ht="16.899999999999999" customHeight="1" x14ac:dyDescent="0.3">
      <c r="A467" s="73" t="s">
        <v>7</v>
      </c>
      <c r="B467" s="74" t="s">
        <v>2899</v>
      </c>
      <c r="C467" s="48" t="s">
        <v>10</v>
      </c>
      <c r="D467" s="48">
        <v>1</v>
      </c>
      <c r="E467" s="48">
        <v>2834</v>
      </c>
      <c r="F467" s="48" t="s">
        <v>6126</v>
      </c>
      <c r="G467" s="48">
        <v>2</v>
      </c>
      <c r="H467" s="75">
        <f t="shared" si="255"/>
        <v>-0.33333333333333331</v>
      </c>
      <c r="I467" s="74">
        <v>40</v>
      </c>
      <c r="J467" s="74">
        <v>60</v>
      </c>
      <c r="K467" s="48">
        <f t="shared" si="268"/>
        <v>40</v>
      </c>
      <c r="L467" s="48"/>
      <c r="M467" s="48">
        <f t="shared" si="256"/>
        <v>40</v>
      </c>
      <c r="N467" s="48">
        <v>16208</v>
      </c>
      <c r="O467" s="56">
        <v>0.22778000000000001</v>
      </c>
      <c r="P467" s="48" t="str">
        <f t="shared" si="263"/>
        <v>3232 SL</v>
      </c>
      <c r="Q467" s="76" t="s">
        <v>6187</v>
      </c>
      <c r="R467" s="76" t="s">
        <v>6187</v>
      </c>
      <c r="S467" s="49">
        <f t="shared" si="257"/>
        <v>0</v>
      </c>
      <c r="T467" s="49">
        <f t="shared" si="264"/>
        <v>0</v>
      </c>
      <c r="U467" s="49">
        <v>150.61538461538464</v>
      </c>
      <c r="V467" s="49">
        <f t="shared" si="265"/>
        <v>150.61538461538464</v>
      </c>
      <c r="W467" s="49">
        <f>V467*M467</f>
        <v>6024.6153846153857</v>
      </c>
      <c r="X467" s="90">
        <f>ROUNDUP(S467*$X$4,0)</f>
        <v>0</v>
      </c>
      <c r="Y467" s="91">
        <f t="shared" si="258"/>
        <v>0</v>
      </c>
      <c r="Z467" s="93">
        <f t="shared" si="266"/>
        <v>0</v>
      </c>
      <c r="AA467" s="94">
        <f t="shared" si="259"/>
        <v>0</v>
      </c>
      <c r="AB467" s="97">
        <f t="shared" si="267"/>
        <v>0</v>
      </c>
      <c r="AC467" s="98">
        <f t="shared" si="260"/>
        <v>0</v>
      </c>
      <c r="AD467" s="77" t="s">
        <v>3</v>
      </c>
      <c r="AE467" s="54">
        <v>0</v>
      </c>
      <c r="AF467" s="17"/>
    </row>
    <row r="468" spans="1:32" ht="16.899999999999999" customHeight="1" x14ac:dyDescent="0.3">
      <c r="A468" s="73" t="s">
        <v>7</v>
      </c>
      <c r="B468" s="74" t="s">
        <v>1205</v>
      </c>
      <c r="C468" s="48" t="s">
        <v>1154</v>
      </c>
      <c r="D468" s="48">
        <v>1</v>
      </c>
      <c r="E468" s="48">
        <v>2834</v>
      </c>
      <c r="F468" s="48" t="s">
        <v>6126</v>
      </c>
      <c r="G468" s="48">
        <v>2</v>
      </c>
      <c r="H468" s="75">
        <f t="shared" si="255"/>
        <v>-0.33333333333333331</v>
      </c>
      <c r="I468" s="74">
        <v>20</v>
      </c>
      <c r="J468" s="74">
        <v>30</v>
      </c>
      <c r="K468" s="48">
        <f t="shared" si="268"/>
        <v>20</v>
      </c>
      <c r="L468" s="48"/>
      <c r="M468" s="48">
        <f t="shared" si="256"/>
        <v>20</v>
      </c>
      <c r="N468" s="48">
        <v>8691</v>
      </c>
      <c r="O468" s="56">
        <v>9.5019999999999993E-2</v>
      </c>
      <c r="P468" s="48" t="str">
        <f t="shared" si="263"/>
        <v>5481C SL</v>
      </c>
      <c r="Q468" s="76">
        <v>10000</v>
      </c>
      <c r="R468" s="76">
        <v>509447</v>
      </c>
      <c r="S468" s="49">
        <f t="shared" si="257"/>
        <v>695.51576923076914</v>
      </c>
      <c r="T468" s="49">
        <f t="shared" si="264"/>
        <v>695.51576923076914</v>
      </c>
      <c r="U468" s="49">
        <v>1613.5926923076922</v>
      </c>
      <c r="V468" s="49">
        <f t="shared" si="265"/>
        <v>1613.5926923076922</v>
      </c>
      <c r="W468" s="49">
        <f>V468*M468</f>
        <v>32271.853846153845</v>
      </c>
      <c r="X468" s="90">
        <f>ROUND(S468*$X$3,0)</f>
        <v>4173</v>
      </c>
      <c r="Y468" s="91">
        <f t="shared" si="258"/>
        <v>396.51845999999995</v>
      </c>
      <c r="Z468" s="93">
        <f t="shared" si="266"/>
        <v>18083</v>
      </c>
      <c r="AA468" s="94">
        <f t="shared" si="259"/>
        <v>1718.2466599999998</v>
      </c>
      <c r="AB468" s="97">
        <f t="shared" si="267"/>
        <v>21561</v>
      </c>
      <c r="AC468" s="98">
        <f t="shared" si="260"/>
        <v>2048.72622</v>
      </c>
      <c r="AD468" s="77" t="s">
        <v>3</v>
      </c>
      <c r="AE468" s="54">
        <v>2048.72622</v>
      </c>
      <c r="AF468" s="17"/>
    </row>
    <row r="469" spans="1:32" ht="16.899999999999999" customHeight="1" x14ac:dyDescent="0.3">
      <c r="A469" s="73" t="s">
        <v>7</v>
      </c>
      <c r="B469" s="74" t="s">
        <v>2785</v>
      </c>
      <c r="C469" s="48" t="s">
        <v>464</v>
      </c>
      <c r="D469" s="48">
        <v>1</v>
      </c>
      <c r="E469" s="48">
        <v>4013</v>
      </c>
      <c r="F469" s="48" t="s">
        <v>6180</v>
      </c>
      <c r="G469" s="48" t="s">
        <v>112</v>
      </c>
      <c r="H469" s="75">
        <f t="shared" si="255"/>
        <v>0.55000000000000004</v>
      </c>
      <c r="I469" s="74">
        <v>93</v>
      </c>
      <c r="J469" s="74">
        <v>60</v>
      </c>
      <c r="K469" s="48">
        <f>J469</f>
        <v>60</v>
      </c>
      <c r="L469" s="48">
        <f>$L$3</f>
        <v>-4</v>
      </c>
      <c r="M469" s="48">
        <f t="shared" si="256"/>
        <v>56</v>
      </c>
      <c r="N469" s="48">
        <v>23930</v>
      </c>
      <c r="O469" s="56">
        <v>0.21</v>
      </c>
      <c r="P469" s="48" t="str">
        <f t="shared" si="263"/>
        <v>5856 BL</v>
      </c>
      <c r="Q469" s="76" t="s">
        <v>6187</v>
      </c>
      <c r="R469" s="76" t="s">
        <v>6187</v>
      </c>
      <c r="S469" s="49">
        <f t="shared" si="257"/>
        <v>0</v>
      </c>
      <c r="T469" s="49">
        <f t="shared" si="264"/>
        <v>0</v>
      </c>
      <c r="U469" s="49">
        <v>392.96153846153845</v>
      </c>
      <c r="V469" s="49">
        <f t="shared" si="265"/>
        <v>392.96153846153845</v>
      </c>
      <c r="W469" s="49">
        <f>S469*M469</f>
        <v>0</v>
      </c>
      <c r="X469" s="90">
        <f>ROUND(V469*$X$4,0)</f>
        <v>1965</v>
      </c>
      <c r="Y469" s="91">
        <f t="shared" si="258"/>
        <v>412.65</v>
      </c>
      <c r="Z469" s="93">
        <f>ROUND((V469*M469)+X469,0)</f>
        <v>23971</v>
      </c>
      <c r="AA469" s="94">
        <f t="shared" si="259"/>
        <v>5033.91</v>
      </c>
      <c r="AB469" s="97">
        <f>ROUND((V469*$AB$4)+Z469,0)</f>
        <v>25936</v>
      </c>
      <c r="AC469" s="98">
        <f t="shared" si="260"/>
        <v>5446.5599999999995</v>
      </c>
      <c r="AD469" s="77" t="s">
        <v>5889</v>
      </c>
      <c r="AE469" s="54">
        <v>5446.5599999999995</v>
      </c>
      <c r="AF469" s="17"/>
    </row>
    <row r="470" spans="1:32" ht="16.899999999999999" customHeight="1" x14ac:dyDescent="0.3">
      <c r="A470" s="73" t="s">
        <v>7</v>
      </c>
      <c r="B470" s="74" t="s">
        <v>3341</v>
      </c>
      <c r="C470" s="48" t="s">
        <v>464</v>
      </c>
      <c r="D470" s="48">
        <v>1000</v>
      </c>
      <c r="E470" s="48">
        <v>4013</v>
      </c>
      <c r="F470" s="48" t="s">
        <v>6180</v>
      </c>
      <c r="G470" s="48" t="s">
        <v>65</v>
      </c>
      <c r="H470" s="75">
        <f t="shared" si="255"/>
        <v>0</v>
      </c>
      <c r="I470" s="74">
        <v>5</v>
      </c>
      <c r="J470" s="74">
        <v>5</v>
      </c>
      <c r="K470" s="48">
        <f>J470</f>
        <v>5</v>
      </c>
      <c r="L470" s="48"/>
      <c r="M470" s="48">
        <f t="shared" si="256"/>
        <v>5</v>
      </c>
      <c r="N470" s="48">
        <v>10</v>
      </c>
      <c r="O470" s="56">
        <v>102.54319</v>
      </c>
      <c r="P470" s="48" t="str">
        <f t="shared" si="263"/>
        <v>5854/7 RD</v>
      </c>
      <c r="Q470" s="76">
        <v>21</v>
      </c>
      <c r="R470" s="76">
        <v>286</v>
      </c>
      <c r="S470" s="49">
        <f t="shared" si="257"/>
        <v>0.55615384615384622</v>
      </c>
      <c r="T470" s="49">
        <f t="shared" si="264"/>
        <v>556.15384615384619</v>
      </c>
      <c r="U470" s="49">
        <v>766.53846153846155</v>
      </c>
      <c r="V470" s="49">
        <f t="shared" si="265"/>
        <v>0.7665384615384615</v>
      </c>
      <c r="W470" s="49">
        <f>S470*M470</f>
        <v>2.7807692307692311</v>
      </c>
      <c r="X470" s="90">
        <f>ROUND(S470*$X$2,0)</f>
        <v>4</v>
      </c>
      <c r="Y470" s="91">
        <f t="shared" si="258"/>
        <v>410.17275999999998</v>
      </c>
      <c r="Z470" s="93">
        <f t="shared" ref="Z470:Z477" si="272">ROUND((S470*M470)+X470,0)</f>
        <v>7</v>
      </c>
      <c r="AA470" s="94">
        <f t="shared" si="259"/>
        <v>717.80232999999998</v>
      </c>
      <c r="AB470" s="97">
        <f>ROUND((S470*$AB$2)+Z470,0)</f>
        <v>11</v>
      </c>
      <c r="AC470" s="98">
        <f t="shared" si="260"/>
        <v>1127.9750899999999</v>
      </c>
      <c r="AD470" s="77" t="s">
        <v>5891</v>
      </c>
      <c r="AE470" s="54">
        <v>1127.9750899999999</v>
      </c>
      <c r="AF470" s="17"/>
    </row>
    <row r="471" spans="1:32" ht="16.899999999999999" customHeight="1" x14ac:dyDescent="0.3">
      <c r="A471" s="73" t="s">
        <v>7</v>
      </c>
      <c r="B471" s="74" t="s">
        <v>620</v>
      </c>
      <c r="C471" s="48" t="s">
        <v>10</v>
      </c>
      <c r="D471" s="48">
        <v>1</v>
      </c>
      <c r="E471" s="48">
        <v>2834</v>
      </c>
      <c r="F471" s="48" t="s">
        <v>6126</v>
      </c>
      <c r="G471" s="48">
        <v>2</v>
      </c>
      <c r="H471" s="75">
        <f t="shared" si="255"/>
        <v>-0.33333333333333331</v>
      </c>
      <c r="I471" s="74">
        <v>20</v>
      </c>
      <c r="J471" s="74">
        <v>30</v>
      </c>
      <c r="K471" s="48">
        <f>I471</f>
        <v>20</v>
      </c>
      <c r="L471" s="48"/>
      <c r="M471" s="48">
        <f t="shared" si="256"/>
        <v>20</v>
      </c>
      <c r="N471" s="48">
        <v>18155</v>
      </c>
      <c r="O471" s="56">
        <v>9.8339999999999997E-2</v>
      </c>
      <c r="P471" s="48" t="str">
        <f t="shared" si="263"/>
        <v>1896C SL</v>
      </c>
      <c r="Q471" s="76" t="s">
        <v>6187</v>
      </c>
      <c r="R471" s="76" t="s">
        <v>6187</v>
      </c>
      <c r="S471" s="49">
        <f t="shared" si="257"/>
        <v>0</v>
      </c>
      <c r="T471" s="49">
        <f t="shared" si="264"/>
        <v>0</v>
      </c>
      <c r="U471" s="49">
        <v>675.92307692307691</v>
      </c>
      <c r="V471" s="49">
        <f t="shared" si="265"/>
        <v>675.92307692307691</v>
      </c>
      <c r="W471" s="49">
        <f>V471*M471</f>
        <v>13518.461538461539</v>
      </c>
      <c r="X471" s="90">
        <f>ROUNDUP(S471*$X$3,0)</f>
        <v>0</v>
      </c>
      <c r="Y471" s="91">
        <f t="shared" si="258"/>
        <v>0</v>
      </c>
      <c r="Z471" s="93">
        <f t="shared" si="272"/>
        <v>0</v>
      </c>
      <c r="AA471" s="94">
        <f t="shared" si="259"/>
        <v>0</v>
      </c>
      <c r="AB471" s="97">
        <f t="shared" ref="AB471:AB477" si="273">ROUND((S471*$AB$4)+Z471,0)</f>
        <v>0</v>
      </c>
      <c r="AC471" s="98">
        <f t="shared" si="260"/>
        <v>0</v>
      </c>
      <c r="AD471" s="77" t="s">
        <v>3</v>
      </c>
      <c r="AE471" s="54">
        <v>0</v>
      </c>
      <c r="AF471" s="17"/>
    </row>
    <row r="472" spans="1:32" ht="16.899999999999999" customHeight="1" x14ac:dyDescent="0.3">
      <c r="A472" s="73" t="s">
        <v>7</v>
      </c>
      <c r="B472" s="74" t="s">
        <v>3825</v>
      </c>
      <c r="C472" s="48" t="s">
        <v>1797</v>
      </c>
      <c r="D472" s="48">
        <v>100</v>
      </c>
      <c r="E472" s="48">
        <v>7880</v>
      </c>
      <c r="F472" s="48" t="s">
        <v>5908</v>
      </c>
      <c r="G472" s="48" t="s">
        <v>122</v>
      </c>
      <c r="H472" s="75">
        <f t="shared" si="255"/>
        <v>0.5730337078651685</v>
      </c>
      <c r="I472" s="74">
        <v>140</v>
      </c>
      <c r="J472" s="74">
        <v>89</v>
      </c>
      <c r="K472" s="48">
        <f>J472</f>
        <v>89</v>
      </c>
      <c r="L472" s="48">
        <f>$L$3</f>
        <v>-4</v>
      </c>
      <c r="M472" s="48">
        <f t="shared" si="256"/>
        <v>85</v>
      </c>
      <c r="N472" s="48">
        <v>205</v>
      </c>
      <c r="O472" s="56">
        <v>9.8000000000000007</v>
      </c>
      <c r="P472" s="48" t="str">
        <f t="shared" si="263"/>
        <v>F2213/32 BK</v>
      </c>
      <c r="Q472" s="76">
        <v>131</v>
      </c>
      <c r="R472" s="76">
        <v>514</v>
      </c>
      <c r="S472" s="49">
        <f t="shared" si="257"/>
        <v>2.0038461538461538</v>
      </c>
      <c r="T472" s="49">
        <f t="shared" si="264"/>
        <v>200.38461538461539</v>
      </c>
      <c r="U472" s="49">
        <v>480.96617692307689</v>
      </c>
      <c r="V472" s="49">
        <f t="shared" si="265"/>
        <v>4.809661769230769</v>
      </c>
      <c r="W472" s="49">
        <f>S472*M472</f>
        <v>170.32692307692307</v>
      </c>
      <c r="X472" s="90">
        <f>ROUND(S472*$X$4,0)</f>
        <v>10</v>
      </c>
      <c r="Y472" s="91">
        <f t="shared" si="258"/>
        <v>98</v>
      </c>
      <c r="Z472" s="93">
        <f t="shared" si="272"/>
        <v>180</v>
      </c>
      <c r="AA472" s="94">
        <f t="shared" si="259"/>
        <v>1764.0000000000002</v>
      </c>
      <c r="AB472" s="97">
        <f t="shared" si="273"/>
        <v>190</v>
      </c>
      <c r="AC472" s="98">
        <f t="shared" si="260"/>
        <v>1862.0000000000002</v>
      </c>
      <c r="AD472" s="77" t="s">
        <v>3</v>
      </c>
      <c r="AE472" s="54">
        <v>1862.0000000000002</v>
      </c>
      <c r="AF472" s="17"/>
    </row>
    <row r="473" spans="1:32" ht="16.899999999999999" customHeight="1" x14ac:dyDescent="0.3">
      <c r="A473" s="73" t="s">
        <v>7</v>
      </c>
      <c r="B473" s="74" t="s">
        <v>3563</v>
      </c>
      <c r="C473" s="48" t="s">
        <v>1432</v>
      </c>
      <c r="D473" s="49">
        <v>25000</v>
      </c>
      <c r="E473" s="48">
        <v>4003</v>
      </c>
      <c r="F473" s="48" t="s">
        <v>5909</v>
      </c>
      <c r="G473" s="48" t="s">
        <v>112</v>
      </c>
      <c r="H473" s="75">
        <f t="shared" si="255"/>
        <v>0</v>
      </c>
      <c r="I473" s="74">
        <v>39</v>
      </c>
      <c r="J473" s="74">
        <v>39</v>
      </c>
      <c r="K473" s="48">
        <f>I473</f>
        <v>39</v>
      </c>
      <c r="L473" s="48">
        <f>$L$3</f>
        <v>-4</v>
      </c>
      <c r="M473" s="48">
        <f t="shared" si="256"/>
        <v>35</v>
      </c>
      <c r="N473" s="48">
        <v>0</v>
      </c>
      <c r="O473" s="56">
        <v>1407.5</v>
      </c>
      <c r="P473" s="48" t="str">
        <f t="shared" si="263"/>
        <v>6714 BL</v>
      </c>
      <c r="Q473" s="76" t="s">
        <v>6187</v>
      </c>
      <c r="R473" s="76" t="s">
        <v>6187</v>
      </c>
      <c r="S473" s="49">
        <f t="shared" si="257"/>
        <v>0</v>
      </c>
      <c r="T473" s="49">
        <f t="shared" si="264"/>
        <v>0</v>
      </c>
      <c r="U473" s="49">
        <v>1986.3846153846152</v>
      </c>
      <c r="V473" s="49">
        <f t="shared" si="265"/>
        <v>7.9455384615384608E-2</v>
      </c>
      <c r="W473" s="49">
        <f>S473*M473</f>
        <v>0</v>
      </c>
      <c r="X473" s="90">
        <f>ROUNDUP(S473*$X$4,0)</f>
        <v>0</v>
      </c>
      <c r="Y473" s="91">
        <f t="shared" si="258"/>
        <v>0</v>
      </c>
      <c r="Z473" s="93">
        <f t="shared" si="272"/>
        <v>0</v>
      </c>
      <c r="AA473" s="94">
        <f t="shared" si="259"/>
        <v>0</v>
      </c>
      <c r="AB473" s="97">
        <f t="shared" si="273"/>
        <v>0</v>
      </c>
      <c r="AC473" s="98">
        <f t="shared" si="260"/>
        <v>0</v>
      </c>
      <c r="AD473" s="77" t="s">
        <v>3</v>
      </c>
      <c r="AE473" s="54">
        <v>0</v>
      </c>
      <c r="AF473" s="17"/>
    </row>
    <row r="474" spans="1:32" ht="16.899999999999999" customHeight="1" x14ac:dyDescent="0.3">
      <c r="A474" s="73" t="s">
        <v>7</v>
      </c>
      <c r="B474" s="74" t="s">
        <v>2536</v>
      </c>
      <c r="C474" s="48" t="s">
        <v>464</v>
      </c>
      <c r="D474" s="48">
        <v>1000</v>
      </c>
      <c r="E474" s="48">
        <v>2800</v>
      </c>
      <c r="F474" s="48" t="s">
        <v>5911</v>
      </c>
      <c r="G474" s="48" t="s">
        <v>112</v>
      </c>
      <c r="H474" s="75">
        <f t="shared" si="255"/>
        <v>0.03</v>
      </c>
      <c r="I474" s="74">
        <v>103</v>
      </c>
      <c r="J474" s="74">
        <v>100</v>
      </c>
      <c r="K474" s="48">
        <f>J474</f>
        <v>100</v>
      </c>
      <c r="L474" s="48">
        <f>$L$3</f>
        <v>-4</v>
      </c>
      <c r="M474" s="48">
        <f t="shared" si="256"/>
        <v>96</v>
      </c>
      <c r="N474" s="48">
        <v>16</v>
      </c>
      <c r="O474" s="56">
        <v>91.234999999999999</v>
      </c>
      <c r="P474" s="48" t="str">
        <f t="shared" si="263"/>
        <v>2840/7 RD</v>
      </c>
      <c r="Q474" s="76">
        <v>13</v>
      </c>
      <c r="R474" s="76">
        <v>36</v>
      </c>
      <c r="S474" s="49">
        <f t="shared" si="257"/>
        <v>0.18153846153846154</v>
      </c>
      <c r="T474" s="49">
        <f t="shared" si="264"/>
        <v>181.53846153846155</v>
      </c>
      <c r="U474" s="49">
        <v>384.65384615384613</v>
      </c>
      <c r="V474" s="49">
        <f t="shared" si="265"/>
        <v>0.38465384615384612</v>
      </c>
      <c r="W474" s="49">
        <f>S474*M474</f>
        <v>17.427692307692308</v>
      </c>
      <c r="X474" s="90">
        <f>ROUND(S474*$X$4,0)</f>
        <v>1</v>
      </c>
      <c r="Y474" s="91">
        <f t="shared" si="258"/>
        <v>91.234999999999999</v>
      </c>
      <c r="Z474" s="93">
        <f t="shared" si="272"/>
        <v>18</v>
      </c>
      <c r="AA474" s="94">
        <f t="shared" si="259"/>
        <v>1642.23</v>
      </c>
      <c r="AB474" s="97">
        <f t="shared" si="273"/>
        <v>19</v>
      </c>
      <c r="AC474" s="98">
        <f t="shared" si="260"/>
        <v>1733.4649999999999</v>
      </c>
      <c r="AD474" s="77" t="s">
        <v>5890</v>
      </c>
      <c r="AE474" s="54">
        <v>1733.4649999999999</v>
      </c>
      <c r="AF474" s="17"/>
    </row>
    <row r="475" spans="1:32" ht="16.899999999999999" customHeight="1" x14ac:dyDescent="0.3">
      <c r="A475" s="73" t="s">
        <v>7</v>
      </c>
      <c r="B475" s="74" t="s">
        <v>4592</v>
      </c>
      <c r="C475" s="48" t="s">
        <v>10</v>
      </c>
      <c r="D475" s="48">
        <v>1</v>
      </c>
      <c r="E475" s="48">
        <v>2834</v>
      </c>
      <c r="F475" s="48" t="s">
        <v>6126</v>
      </c>
      <c r="G475" s="48">
        <v>2</v>
      </c>
      <c r="H475" s="75">
        <f t="shared" si="255"/>
        <v>-0.59090909090909094</v>
      </c>
      <c r="I475" s="74">
        <v>45</v>
      </c>
      <c r="J475" s="74">
        <v>110</v>
      </c>
      <c r="K475" s="48">
        <f>I475</f>
        <v>45</v>
      </c>
      <c r="L475" s="48"/>
      <c r="M475" s="48">
        <f t="shared" si="256"/>
        <v>45</v>
      </c>
      <c r="N475" s="48">
        <v>21639</v>
      </c>
      <c r="O475" s="56">
        <v>0.45617000000000002</v>
      </c>
      <c r="P475" s="48" t="str">
        <f t="shared" si="263"/>
        <v>6347 SL</v>
      </c>
      <c r="Q475" s="76" t="s">
        <v>6187</v>
      </c>
      <c r="R475" s="76" t="s">
        <v>6187</v>
      </c>
      <c r="S475" s="49">
        <f t="shared" si="257"/>
        <v>0</v>
      </c>
      <c r="T475" s="49">
        <f t="shared" si="264"/>
        <v>0</v>
      </c>
      <c r="U475" s="49">
        <v>49.42307692307692</v>
      </c>
      <c r="V475" s="49">
        <f t="shared" si="265"/>
        <v>49.42307692307692</v>
      </c>
      <c r="W475" s="49">
        <f>V475*M475</f>
        <v>2224.0384615384614</v>
      </c>
      <c r="X475" s="90">
        <f>ROUNDUP(S475*$X$4,0)</f>
        <v>0</v>
      </c>
      <c r="Y475" s="91">
        <f t="shared" si="258"/>
        <v>0</v>
      </c>
      <c r="Z475" s="93">
        <f t="shared" si="272"/>
        <v>0</v>
      </c>
      <c r="AA475" s="94">
        <f t="shared" si="259"/>
        <v>0</v>
      </c>
      <c r="AB475" s="97">
        <f t="shared" si="273"/>
        <v>0</v>
      </c>
      <c r="AC475" s="98">
        <f t="shared" si="260"/>
        <v>0</v>
      </c>
      <c r="AD475" s="77" t="s">
        <v>3</v>
      </c>
      <c r="AE475" s="54">
        <v>0</v>
      </c>
      <c r="AF475" s="17"/>
    </row>
    <row r="476" spans="1:32" ht="16.899999999999999" customHeight="1" x14ac:dyDescent="0.3">
      <c r="A476" s="73" t="s">
        <v>7</v>
      </c>
      <c r="B476" s="74" t="s">
        <v>437</v>
      </c>
      <c r="C476" s="48" t="s">
        <v>10</v>
      </c>
      <c r="D476" s="48">
        <v>1</v>
      </c>
      <c r="E476" s="48">
        <v>2834</v>
      </c>
      <c r="F476" s="48" t="s">
        <v>6126</v>
      </c>
      <c r="G476" s="48">
        <v>2</v>
      </c>
      <c r="H476" s="75">
        <f t="shared" si="255"/>
        <v>-0.33333333333333331</v>
      </c>
      <c r="I476" s="74">
        <v>20</v>
      </c>
      <c r="J476" s="74">
        <v>30</v>
      </c>
      <c r="K476" s="48">
        <f>I476</f>
        <v>20</v>
      </c>
      <c r="L476" s="48"/>
      <c r="M476" s="48">
        <f t="shared" si="256"/>
        <v>20</v>
      </c>
      <c r="N476" s="48">
        <v>3797</v>
      </c>
      <c r="O476" s="56">
        <v>0.28355000000000002</v>
      </c>
      <c r="P476" s="48" t="str">
        <f t="shared" si="263"/>
        <v>1898/7C SL</v>
      </c>
      <c r="Q476" s="76" t="s">
        <v>6187</v>
      </c>
      <c r="R476" s="76" t="s">
        <v>6187</v>
      </c>
      <c r="S476" s="49">
        <f t="shared" si="257"/>
        <v>0</v>
      </c>
      <c r="T476" s="49">
        <f t="shared" si="264"/>
        <v>0</v>
      </c>
      <c r="U476" s="49">
        <v>102.76923076923077</v>
      </c>
      <c r="V476" s="49">
        <f t="shared" si="265"/>
        <v>102.76923076923077</v>
      </c>
      <c r="W476" s="49">
        <f>S476*M476</f>
        <v>0</v>
      </c>
      <c r="X476" s="90">
        <f>ROUNDUP(S476*$X$3,0)</f>
        <v>0</v>
      </c>
      <c r="Y476" s="91">
        <f t="shared" si="258"/>
        <v>0</v>
      </c>
      <c r="Z476" s="93">
        <f t="shared" si="272"/>
        <v>0</v>
      </c>
      <c r="AA476" s="94">
        <f t="shared" si="259"/>
        <v>0</v>
      </c>
      <c r="AB476" s="97">
        <f t="shared" si="273"/>
        <v>0</v>
      </c>
      <c r="AC476" s="98">
        <f t="shared" si="260"/>
        <v>0</v>
      </c>
      <c r="AD476" s="77" t="s">
        <v>3</v>
      </c>
      <c r="AE476" s="54">
        <v>0</v>
      </c>
      <c r="AF476" s="17"/>
    </row>
    <row r="477" spans="1:32" ht="16.899999999999999" customHeight="1" x14ac:dyDescent="0.3">
      <c r="A477" s="73" t="s">
        <v>7</v>
      </c>
      <c r="B477" s="74" t="s">
        <v>401</v>
      </c>
      <c r="C477" s="48" t="s">
        <v>10</v>
      </c>
      <c r="D477" s="48">
        <v>1000</v>
      </c>
      <c r="E477" s="48">
        <v>621</v>
      </c>
      <c r="F477" s="48" t="s">
        <v>6128</v>
      </c>
      <c r="G477" s="48" t="s">
        <v>35</v>
      </c>
      <c r="H477" s="75">
        <f t="shared" si="255"/>
        <v>-0.75</v>
      </c>
      <c r="I477" s="74">
        <v>25</v>
      </c>
      <c r="J477" s="74">
        <v>100</v>
      </c>
      <c r="K477" s="48">
        <f>I477</f>
        <v>25</v>
      </c>
      <c r="L477" s="48">
        <v>-4</v>
      </c>
      <c r="M477" s="48">
        <f t="shared" si="256"/>
        <v>21</v>
      </c>
      <c r="N477" s="48">
        <v>165</v>
      </c>
      <c r="O477" s="56">
        <v>156.94</v>
      </c>
      <c r="P477" s="48" t="str">
        <f t="shared" si="263"/>
        <v>2241C SL</v>
      </c>
      <c r="Q477" s="76">
        <v>148</v>
      </c>
      <c r="R477" s="76">
        <v>276</v>
      </c>
      <c r="S477" s="49">
        <f t="shared" si="257"/>
        <v>1.9123076923076923</v>
      </c>
      <c r="T477" s="49">
        <f t="shared" si="264"/>
        <v>1912.3076923076924</v>
      </c>
      <c r="U477" s="49">
        <v>1995.7692307692309</v>
      </c>
      <c r="V477" s="49">
        <f t="shared" si="265"/>
        <v>1.995769230769231</v>
      </c>
      <c r="W477" s="49">
        <f>S477*M477</f>
        <v>40.158461538461538</v>
      </c>
      <c r="X477" s="90">
        <f>ROUND(S477*$X$4,0)</f>
        <v>10</v>
      </c>
      <c r="Y477" s="91">
        <f t="shared" si="258"/>
        <v>1569.4</v>
      </c>
      <c r="Z477" s="93">
        <f t="shared" si="272"/>
        <v>50</v>
      </c>
      <c r="AA477" s="94">
        <f t="shared" si="259"/>
        <v>7847</v>
      </c>
      <c r="AB477" s="97">
        <f t="shared" si="273"/>
        <v>60</v>
      </c>
      <c r="AC477" s="98">
        <f t="shared" si="260"/>
        <v>9416.4</v>
      </c>
      <c r="AD477" s="77" t="s">
        <v>3</v>
      </c>
      <c r="AE477" s="54">
        <v>9416.4</v>
      </c>
      <c r="AF477" s="17"/>
    </row>
    <row r="478" spans="1:32" ht="16.899999999999999" customHeight="1" x14ac:dyDescent="0.3">
      <c r="A478" s="73" t="s">
        <v>35</v>
      </c>
      <c r="B478" s="74" t="s">
        <v>3328</v>
      </c>
      <c r="C478" s="48" t="s">
        <v>464</v>
      </c>
      <c r="D478" s="48">
        <v>1</v>
      </c>
      <c r="E478" s="48">
        <v>4013</v>
      </c>
      <c r="F478" s="48" t="s">
        <v>6180</v>
      </c>
      <c r="G478" s="48" t="s">
        <v>112</v>
      </c>
      <c r="H478" s="75">
        <f t="shared" si="255"/>
        <v>0.55000000000000004</v>
      </c>
      <c r="I478" s="74">
        <v>93</v>
      </c>
      <c r="J478" s="74">
        <v>60</v>
      </c>
      <c r="K478" s="48">
        <f>J478</f>
        <v>60</v>
      </c>
      <c r="L478" s="48">
        <f>$L$3</f>
        <v>-4</v>
      </c>
      <c r="M478" s="48">
        <f t="shared" si="256"/>
        <v>56</v>
      </c>
      <c r="N478" s="48">
        <v>59063</v>
      </c>
      <c r="O478" s="56">
        <v>0.08</v>
      </c>
      <c r="P478" s="48" t="str">
        <f t="shared" si="263"/>
        <v>5853 BR</v>
      </c>
      <c r="Q478" s="76" t="s">
        <v>6187</v>
      </c>
      <c r="R478" s="76" t="s">
        <v>6187</v>
      </c>
      <c r="S478" s="49">
        <f t="shared" si="257"/>
        <v>0</v>
      </c>
      <c r="T478" s="49">
        <f t="shared" si="264"/>
        <v>0</v>
      </c>
      <c r="U478" s="49">
        <v>196.73076923076923</v>
      </c>
      <c r="V478" s="49">
        <f t="shared" si="265"/>
        <v>196.73076923076923</v>
      </c>
      <c r="W478" s="49">
        <f>S478*M478</f>
        <v>0</v>
      </c>
      <c r="X478" s="90">
        <f>ROUND(V478*$X$4,0)</f>
        <v>984</v>
      </c>
      <c r="Y478" s="91">
        <f t="shared" si="258"/>
        <v>78.72</v>
      </c>
      <c r="Z478" s="93">
        <f>ROUND((V478*M478)+X478,0)</f>
        <v>12001</v>
      </c>
      <c r="AA478" s="94">
        <f t="shared" si="259"/>
        <v>960.08</v>
      </c>
      <c r="AB478" s="97">
        <f>ROUND((V478*$AB$4)+Z478,0)</f>
        <v>12985</v>
      </c>
      <c r="AC478" s="98">
        <f t="shared" si="260"/>
        <v>1038.8</v>
      </c>
      <c r="AD478" s="77" t="s">
        <v>5889</v>
      </c>
      <c r="AE478" s="54">
        <v>1038.8</v>
      </c>
      <c r="AF478" s="17"/>
    </row>
    <row r="479" spans="1:32" ht="16.899999999999999" customHeight="1" x14ac:dyDescent="0.3">
      <c r="A479" s="73" t="s">
        <v>35</v>
      </c>
      <c r="B479" s="74" t="s">
        <v>5233</v>
      </c>
      <c r="C479" s="48" t="s">
        <v>464</v>
      </c>
      <c r="D479" s="48">
        <v>100</v>
      </c>
      <c r="E479" s="48">
        <v>2800</v>
      </c>
      <c r="F479" s="48" t="s">
        <v>5911</v>
      </c>
      <c r="G479" s="48" t="s">
        <v>112</v>
      </c>
      <c r="H479" s="75">
        <f t="shared" si="255"/>
        <v>0.03</v>
      </c>
      <c r="I479" s="74">
        <v>103</v>
      </c>
      <c r="J479" s="74">
        <v>100</v>
      </c>
      <c r="K479" s="48">
        <f>J479</f>
        <v>100</v>
      </c>
      <c r="L479" s="48">
        <f>$L$3</f>
        <v>-4</v>
      </c>
      <c r="M479" s="48">
        <f t="shared" si="256"/>
        <v>96</v>
      </c>
      <c r="N479" s="48">
        <v>128</v>
      </c>
      <c r="O479" s="56">
        <v>13.59</v>
      </c>
      <c r="P479" s="48" t="str">
        <f t="shared" si="263"/>
        <v>2840/7 GR</v>
      </c>
      <c r="Q479" s="76">
        <v>76</v>
      </c>
      <c r="R479" s="76">
        <v>148</v>
      </c>
      <c r="S479" s="49">
        <f t="shared" si="257"/>
        <v>0.98923076923076925</v>
      </c>
      <c r="T479" s="49">
        <f t="shared" si="264"/>
        <v>98.92307692307692</v>
      </c>
      <c r="U479" s="49">
        <v>240.46153846153845</v>
      </c>
      <c r="V479" s="49">
        <f t="shared" si="265"/>
        <v>2.4046153846153846</v>
      </c>
      <c r="W479" s="49">
        <f>S479*M479</f>
        <v>94.966153846153844</v>
      </c>
      <c r="X479" s="90">
        <f>ROUND(S479*$X$4,0)</f>
        <v>5</v>
      </c>
      <c r="Y479" s="91">
        <f t="shared" si="258"/>
        <v>67.95</v>
      </c>
      <c r="Z479" s="93">
        <f>ROUND((S479*M479)+X479,0)</f>
        <v>100</v>
      </c>
      <c r="AA479" s="94">
        <f t="shared" si="259"/>
        <v>1359</v>
      </c>
      <c r="AB479" s="97">
        <f>ROUND((S479*$AB$4)+Z479,0)</f>
        <v>105</v>
      </c>
      <c r="AC479" s="98">
        <f t="shared" si="260"/>
        <v>1426.95</v>
      </c>
      <c r="AD479" s="77" t="s">
        <v>5890</v>
      </c>
      <c r="AE479" s="54">
        <v>1426.95</v>
      </c>
      <c r="AF479" s="17"/>
    </row>
    <row r="480" spans="1:32" ht="16.899999999999999" customHeight="1" x14ac:dyDescent="0.3">
      <c r="A480" s="73" t="s">
        <v>35</v>
      </c>
      <c r="B480" s="74" t="s">
        <v>5740</v>
      </c>
      <c r="C480" s="48" t="s">
        <v>10</v>
      </c>
      <c r="D480" s="48">
        <v>1000</v>
      </c>
      <c r="E480" s="48">
        <v>2834</v>
      </c>
      <c r="F480" s="48" t="s">
        <v>6126</v>
      </c>
      <c r="G480" s="48" t="s">
        <v>21</v>
      </c>
      <c r="H480" s="75">
        <f t="shared" si="255"/>
        <v>-0.16666666666666666</v>
      </c>
      <c r="I480" s="74">
        <v>50</v>
      </c>
      <c r="J480" s="74">
        <v>60</v>
      </c>
      <c r="K480" s="48">
        <f>I480</f>
        <v>50</v>
      </c>
      <c r="L480" s="48"/>
      <c r="M480" s="48">
        <f t="shared" si="256"/>
        <v>50</v>
      </c>
      <c r="N480" s="48">
        <v>0</v>
      </c>
      <c r="O480" s="56">
        <v>1341.25657</v>
      </c>
      <c r="P480" s="48" t="str">
        <f t="shared" si="263"/>
        <v>1181/50C SL</v>
      </c>
      <c r="Q480" s="76">
        <v>1</v>
      </c>
      <c r="R480" s="76">
        <v>1</v>
      </c>
      <c r="S480" s="49">
        <f t="shared" si="257"/>
        <v>1.1923076923076923E-2</v>
      </c>
      <c r="T480" s="49">
        <f t="shared" si="264"/>
        <v>11.923076923076923</v>
      </c>
      <c r="U480" s="49">
        <v>28.884615384615383</v>
      </c>
      <c r="V480" s="49">
        <f t="shared" si="265"/>
        <v>2.8884615384615384E-2</v>
      </c>
      <c r="W480" s="49">
        <f>S480*M480</f>
        <v>0.59615384615384615</v>
      </c>
      <c r="X480" s="90">
        <f>ROUND(V480*$X$4,0)</f>
        <v>0</v>
      </c>
      <c r="Y480" s="91">
        <f t="shared" si="258"/>
        <v>0</v>
      </c>
      <c r="Z480" s="93">
        <f>ROUND((V480*M480)+X480,0)</f>
        <v>1</v>
      </c>
      <c r="AA480" s="94">
        <f t="shared" si="259"/>
        <v>1341.25657</v>
      </c>
      <c r="AB480" s="97">
        <f>ROUND((V480*$AB$4)+Z480,0)</f>
        <v>1</v>
      </c>
      <c r="AC480" s="98">
        <f t="shared" si="260"/>
        <v>1341.25657</v>
      </c>
      <c r="AD480" s="77" t="s">
        <v>5889</v>
      </c>
      <c r="AE480" s="54">
        <v>1341.25657</v>
      </c>
      <c r="AF480" s="17"/>
    </row>
    <row r="481" spans="1:32" ht="16.899999999999999" customHeight="1" x14ac:dyDescent="0.3">
      <c r="A481" s="73" t="s">
        <v>7</v>
      </c>
      <c r="B481" s="74" t="s">
        <v>2270</v>
      </c>
      <c r="C481" s="48" t="s">
        <v>40</v>
      </c>
      <c r="D481" s="48">
        <v>1000</v>
      </c>
      <c r="E481" s="48">
        <v>621</v>
      </c>
      <c r="F481" s="48" t="s">
        <v>6128</v>
      </c>
      <c r="G481" s="48" t="s">
        <v>112</v>
      </c>
      <c r="H481" s="75">
        <f t="shared" si="255"/>
        <v>-0.16666666666666666</v>
      </c>
      <c r="I481" s="74">
        <v>20</v>
      </c>
      <c r="J481" s="74">
        <v>24</v>
      </c>
      <c r="K481" s="48">
        <f>I481</f>
        <v>20</v>
      </c>
      <c r="L481" s="48">
        <f>$L$3</f>
        <v>-4</v>
      </c>
      <c r="M481" s="48">
        <f t="shared" si="256"/>
        <v>16</v>
      </c>
      <c r="N481" s="48">
        <v>67</v>
      </c>
      <c r="O481" s="56">
        <v>38.159999999999997</v>
      </c>
      <c r="P481" s="48" t="str">
        <f t="shared" si="263"/>
        <v>3075 BK</v>
      </c>
      <c r="Q481" s="76">
        <v>104</v>
      </c>
      <c r="R481" s="76">
        <v>286</v>
      </c>
      <c r="S481" s="49">
        <f t="shared" si="257"/>
        <v>1.45</v>
      </c>
      <c r="T481" s="49">
        <f t="shared" si="264"/>
        <v>1450</v>
      </c>
      <c r="U481" s="49">
        <v>1734.2692307692307</v>
      </c>
      <c r="V481" s="49">
        <f t="shared" si="265"/>
        <v>1.7342692307692307</v>
      </c>
      <c r="W481" s="49">
        <f>V481*M481</f>
        <v>27.748307692307691</v>
      </c>
      <c r="X481" s="90">
        <f>ROUND(S481*$X$3,0)</f>
        <v>9</v>
      </c>
      <c r="Y481" s="91">
        <f t="shared" si="258"/>
        <v>343.43999999999994</v>
      </c>
      <c r="Z481" s="93">
        <f>ROUND((S481*M481)+X481,0)</f>
        <v>32</v>
      </c>
      <c r="AA481" s="94">
        <f t="shared" si="259"/>
        <v>1221.1199999999999</v>
      </c>
      <c r="AB481" s="97">
        <f>ROUND((S481*$AB$4)+Z481,0)</f>
        <v>39</v>
      </c>
      <c r="AC481" s="98">
        <f t="shared" si="260"/>
        <v>1488.2399999999998</v>
      </c>
      <c r="AD481" s="77" t="s">
        <v>3</v>
      </c>
      <c r="AE481" s="54">
        <v>1488.2399999999998</v>
      </c>
      <c r="AF481" s="17"/>
    </row>
    <row r="482" spans="1:32" ht="16.899999999999999" customHeight="1" x14ac:dyDescent="0.3">
      <c r="A482" s="73" t="s">
        <v>7</v>
      </c>
      <c r="B482" s="74" t="s">
        <v>2932</v>
      </c>
      <c r="C482" s="48" t="s">
        <v>464</v>
      </c>
      <c r="D482" s="48">
        <v>1</v>
      </c>
      <c r="E482" s="48">
        <v>4013</v>
      </c>
      <c r="F482" s="48" t="s">
        <v>6180</v>
      </c>
      <c r="G482" s="48" t="s">
        <v>112</v>
      </c>
      <c r="H482" s="75">
        <f t="shared" si="255"/>
        <v>0.55000000000000004</v>
      </c>
      <c r="I482" s="74">
        <v>93</v>
      </c>
      <c r="J482" s="74">
        <v>60</v>
      </c>
      <c r="K482" s="48">
        <f>J482</f>
        <v>60</v>
      </c>
      <c r="L482" s="48">
        <f>$L$3</f>
        <v>-4</v>
      </c>
      <c r="M482" s="48">
        <f t="shared" si="256"/>
        <v>56</v>
      </c>
      <c r="N482" s="48">
        <v>34300</v>
      </c>
      <c r="O482" s="56">
        <v>0.21</v>
      </c>
      <c r="P482" s="48" t="str">
        <f t="shared" si="263"/>
        <v>5856 GR</v>
      </c>
      <c r="Q482" s="76" t="s">
        <v>6187</v>
      </c>
      <c r="R482" s="76" t="s">
        <v>6187</v>
      </c>
      <c r="S482" s="49">
        <f t="shared" si="257"/>
        <v>0</v>
      </c>
      <c r="T482" s="49">
        <f t="shared" si="264"/>
        <v>0</v>
      </c>
      <c r="U482" s="49">
        <v>294.30769230769226</v>
      </c>
      <c r="V482" s="49">
        <f t="shared" si="265"/>
        <v>294.30769230769226</v>
      </c>
      <c r="W482" s="49">
        <f>S482*M482</f>
        <v>0</v>
      </c>
      <c r="X482" s="90">
        <f>ROUND(V482*$X$4,0)</f>
        <v>1472</v>
      </c>
      <c r="Y482" s="91">
        <f t="shared" si="258"/>
        <v>309.12</v>
      </c>
      <c r="Z482" s="93">
        <f>ROUND((V482*M482)+X482,0)</f>
        <v>17953</v>
      </c>
      <c r="AA482" s="94">
        <f t="shared" si="259"/>
        <v>3770.1299999999997</v>
      </c>
      <c r="AB482" s="97">
        <f>ROUND((V482*$AB$4)+Z482,0)</f>
        <v>19425</v>
      </c>
      <c r="AC482" s="98">
        <f t="shared" si="260"/>
        <v>4079.25</v>
      </c>
      <c r="AD482" s="77" t="s">
        <v>5889</v>
      </c>
      <c r="AE482" s="54">
        <v>4079.25</v>
      </c>
      <c r="AF482" s="17"/>
    </row>
    <row r="483" spans="1:32" ht="12.75" customHeight="1" x14ac:dyDescent="0.3">
      <c r="A483" s="73" t="s">
        <v>7</v>
      </c>
      <c r="B483" s="74" t="s">
        <v>332</v>
      </c>
      <c r="C483" s="48" t="s">
        <v>10</v>
      </c>
      <c r="D483" s="48">
        <v>1000</v>
      </c>
      <c r="E483" s="48">
        <v>2834</v>
      </c>
      <c r="F483" s="48" t="s">
        <v>6126</v>
      </c>
      <c r="G483" s="48">
        <v>2</v>
      </c>
      <c r="H483" s="75">
        <f t="shared" si="255"/>
        <v>0</v>
      </c>
      <c r="I483" s="74">
        <v>50</v>
      </c>
      <c r="J483" s="74">
        <f>I483</f>
        <v>50</v>
      </c>
      <c r="K483" s="48">
        <f>I483</f>
        <v>50</v>
      </c>
      <c r="L483" s="48"/>
      <c r="M483" s="48">
        <f t="shared" si="256"/>
        <v>50</v>
      </c>
      <c r="N483" s="48">
        <v>2</v>
      </c>
      <c r="O483" s="56">
        <v>576.64683000000002</v>
      </c>
      <c r="P483" s="48" t="str">
        <f t="shared" si="263"/>
        <v>1181/25C SL</v>
      </c>
      <c r="Q483" s="76">
        <v>0</v>
      </c>
      <c r="R483" s="76">
        <v>69</v>
      </c>
      <c r="S483" s="49">
        <f t="shared" si="257"/>
        <v>7.9615384615384616E-2</v>
      </c>
      <c r="T483" s="49">
        <f t="shared" si="264"/>
        <v>79.615384615384613</v>
      </c>
      <c r="U483" s="49">
        <v>145.80769230769232</v>
      </c>
      <c r="V483" s="49">
        <f t="shared" si="265"/>
        <v>0.14580769230769233</v>
      </c>
      <c r="W483" s="49">
        <f>S483*M483</f>
        <v>3.9807692307692308</v>
      </c>
      <c r="X483" s="90">
        <f>ROUND(S483*$X$4,0)</f>
        <v>0</v>
      </c>
      <c r="Y483" s="91">
        <f t="shared" si="258"/>
        <v>0</v>
      </c>
      <c r="Z483" s="93">
        <f t="shared" ref="Z483:Z486" si="274">ROUND((S483*M483)+X483,0)</f>
        <v>4</v>
      </c>
      <c r="AA483" s="94">
        <f t="shared" si="259"/>
        <v>2306.5873200000001</v>
      </c>
      <c r="AB483" s="97">
        <f>ROUND((S483*$AB$4)+Z483,0)</f>
        <v>4</v>
      </c>
      <c r="AC483" s="98">
        <f t="shared" si="260"/>
        <v>2306.5873200000001</v>
      </c>
      <c r="AD483" s="77" t="s">
        <v>3</v>
      </c>
      <c r="AE483" s="54">
        <v>2306.5873200000001</v>
      </c>
      <c r="AF483" s="17"/>
    </row>
    <row r="484" spans="1:32" ht="12.75" customHeight="1" x14ac:dyDescent="0.3">
      <c r="A484" s="73" t="s">
        <v>7</v>
      </c>
      <c r="B484" s="74" t="s">
        <v>1118</v>
      </c>
      <c r="C484" s="48" t="s">
        <v>10</v>
      </c>
      <c r="D484" s="48">
        <v>1</v>
      </c>
      <c r="E484" s="48">
        <v>2834</v>
      </c>
      <c r="F484" s="48" t="s">
        <v>6126</v>
      </c>
      <c r="G484" s="48">
        <v>2</v>
      </c>
      <c r="H484" s="75">
        <f t="shared" si="255"/>
        <v>-0.33333333333333331</v>
      </c>
      <c r="I484" s="74">
        <v>40</v>
      </c>
      <c r="J484" s="74">
        <v>60</v>
      </c>
      <c r="K484" s="48">
        <f>I484</f>
        <v>40</v>
      </c>
      <c r="L484" s="48"/>
      <c r="M484" s="48">
        <f t="shared" si="256"/>
        <v>40</v>
      </c>
      <c r="N484" s="48">
        <v>30093</v>
      </c>
      <c r="O484" s="56">
        <v>0.15672</v>
      </c>
      <c r="P484" s="48" t="str">
        <f t="shared" si="263"/>
        <v>3221 SL</v>
      </c>
      <c r="Q484" s="76" t="s">
        <v>6187</v>
      </c>
      <c r="R484" s="76" t="s">
        <v>6187</v>
      </c>
      <c r="S484" s="49">
        <f t="shared" si="257"/>
        <v>0</v>
      </c>
      <c r="T484" s="49">
        <f t="shared" si="264"/>
        <v>0</v>
      </c>
      <c r="U484" s="49">
        <v>603.30769230769226</v>
      </c>
      <c r="V484" s="49">
        <f t="shared" si="265"/>
        <v>603.30769230769226</v>
      </c>
      <c r="W484" s="49">
        <f>V484*M484</f>
        <v>24132.307692307691</v>
      </c>
      <c r="X484" s="90">
        <f>ROUNDUP(S484*$X$4,0)</f>
        <v>0</v>
      </c>
      <c r="Y484" s="91">
        <f t="shared" si="258"/>
        <v>0</v>
      </c>
      <c r="Z484" s="93">
        <f t="shared" si="274"/>
        <v>0</v>
      </c>
      <c r="AA484" s="94">
        <f t="shared" si="259"/>
        <v>0</v>
      </c>
      <c r="AB484" s="97">
        <f>ROUND((S484*$AB$4)+Z484,0)</f>
        <v>0</v>
      </c>
      <c r="AC484" s="98">
        <f t="shared" si="260"/>
        <v>0</v>
      </c>
      <c r="AD484" s="77" t="s">
        <v>3</v>
      </c>
      <c r="AE484" s="54">
        <v>0</v>
      </c>
      <c r="AF484" s="17"/>
    </row>
    <row r="485" spans="1:32" ht="16.899999999999999" customHeight="1" x14ac:dyDescent="0.3">
      <c r="A485" s="73" t="s">
        <v>7</v>
      </c>
      <c r="B485" s="74" t="s">
        <v>1212</v>
      </c>
      <c r="C485" s="48" t="s">
        <v>464</v>
      </c>
      <c r="D485" s="48">
        <v>1000</v>
      </c>
      <c r="E485" s="48">
        <v>2800</v>
      </c>
      <c r="F485" s="48" t="s">
        <v>5911</v>
      </c>
      <c r="G485" s="48" t="s">
        <v>112</v>
      </c>
      <c r="H485" s="75">
        <f t="shared" si="255"/>
        <v>0.19</v>
      </c>
      <c r="I485" s="74">
        <v>119</v>
      </c>
      <c r="J485" s="74">
        <v>100</v>
      </c>
      <c r="K485" s="48">
        <f>J485</f>
        <v>100</v>
      </c>
      <c r="L485" s="48">
        <f>$L$3</f>
        <v>-4</v>
      </c>
      <c r="M485" s="48">
        <f t="shared" si="256"/>
        <v>96</v>
      </c>
      <c r="N485" s="48">
        <v>50</v>
      </c>
      <c r="O485" s="56">
        <v>81.234999999999999</v>
      </c>
      <c r="P485" s="48" t="str">
        <f t="shared" si="263"/>
        <v>5851 BK</v>
      </c>
      <c r="Q485" s="76">
        <v>9</v>
      </c>
      <c r="R485" s="76">
        <v>37</v>
      </c>
      <c r="S485" s="49">
        <f t="shared" si="257"/>
        <v>0.13961538461538461</v>
      </c>
      <c r="T485" s="49">
        <f t="shared" si="264"/>
        <v>139.61538461538461</v>
      </c>
      <c r="U485" s="49">
        <v>633.38461538461536</v>
      </c>
      <c r="V485" s="49">
        <f t="shared" si="265"/>
        <v>0.63338461538461532</v>
      </c>
      <c r="W485" s="49">
        <f t="shared" ref="W485:W490" si="275">S485*M485</f>
        <v>13.403076923076924</v>
      </c>
      <c r="X485" s="90">
        <f>ROUND(S485*$X$4,0)</f>
        <v>1</v>
      </c>
      <c r="Y485" s="91">
        <f t="shared" si="258"/>
        <v>81.234999999999999</v>
      </c>
      <c r="Z485" s="93">
        <f t="shared" si="274"/>
        <v>14</v>
      </c>
      <c r="AA485" s="94">
        <f t="shared" si="259"/>
        <v>1137.29</v>
      </c>
      <c r="AB485" s="97">
        <f>ROUND((S485*$AB$4)+Z485,0)</f>
        <v>15</v>
      </c>
      <c r="AC485" s="98">
        <f t="shared" si="260"/>
        <v>1218.5250000000001</v>
      </c>
      <c r="AD485" s="77" t="s">
        <v>5890</v>
      </c>
      <c r="AE485" s="54">
        <v>1218.5250000000001</v>
      </c>
      <c r="AF485" s="17"/>
    </row>
    <row r="486" spans="1:32" ht="16.899999999999999" customHeight="1" x14ac:dyDescent="0.3">
      <c r="A486" s="73" t="s">
        <v>7</v>
      </c>
      <c r="B486" s="74" t="s">
        <v>2674</v>
      </c>
      <c r="C486" s="48" t="s">
        <v>1797</v>
      </c>
      <c r="D486" s="48">
        <v>3000</v>
      </c>
      <c r="E486" s="48">
        <v>7880</v>
      </c>
      <c r="F486" s="48" t="s">
        <v>5908</v>
      </c>
      <c r="G486" s="48" t="s">
        <v>122</v>
      </c>
      <c r="H486" s="75">
        <f t="shared" si="255"/>
        <v>0.55555555555555558</v>
      </c>
      <c r="I486" s="74">
        <v>140</v>
      </c>
      <c r="J486" s="74">
        <v>90</v>
      </c>
      <c r="K486" s="48">
        <f>J486</f>
        <v>90</v>
      </c>
      <c r="L486" s="48">
        <f>$L$3</f>
        <v>-4</v>
      </c>
      <c r="M486" s="48">
        <f t="shared" si="256"/>
        <v>86</v>
      </c>
      <c r="N486" s="48">
        <v>16</v>
      </c>
      <c r="O486" s="56">
        <v>273.39999999999998</v>
      </c>
      <c r="P486" s="48" t="str">
        <f t="shared" si="263"/>
        <v>F221V1/16 BK</v>
      </c>
      <c r="Q486" s="76">
        <v>25</v>
      </c>
      <c r="R486" s="76">
        <v>90</v>
      </c>
      <c r="S486" s="49">
        <f t="shared" si="257"/>
        <v>0.37307692307692308</v>
      </c>
      <c r="T486" s="49">
        <f t="shared" si="264"/>
        <v>1119.2307692307693</v>
      </c>
      <c r="U486" s="49">
        <v>1810.2746153846156</v>
      </c>
      <c r="V486" s="49">
        <f t="shared" si="265"/>
        <v>0.60342487179487181</v>
      </c>
      <c r="W486" s="49">
        <f t="shared" si="275"/>
        <v>32.084615384615383</v>
      </c>
      <c r="X486" s="90">
        <f>ROUND(S486*$X$4,0)</f>
        <v>2</v>
      </c>
      <c r="Y486" s="91">
        <f t="shared" si="258"/>
        <v>546.79999999999995</v>
      </c>
      <c r="Z486" s="93">
        <f t="shared" si="274"/>
        <v>34</v>
      </c>
      <c r="AA486" s="94">
        <f t="shared" si="259"/>
        <v>9295.5999999999985</v>
      </c>
      <c r="AB486" s="97">
        <f>ROUND((S486*$AB$4)+Z486,0)</f>
        <v>36</v>
      </c>
      <c r="AC486" s="98">
        <f t="shared" si="260"/>
        <v>9842.4</v>
      </c>
      <c r="AD486" s="77" t="s">
        <v>3</v>
      </c>
      <c r="AE486" s="54">
        <v>9842.4</v>
      </c>
      <c r="AF486" s="17"/>
    </row>
    <row r="487" spans="1:32" ht="16.899999999999999" customHeight="1" x14ac:dyDescent="0.3">
      <c r="A487" s="73" t="s">
        <v>7</v>
      </c>
      <c r="B487" s="74" t="s">
        <v>5427</v>
      </c>
      <c r="C487" s="48" t="s">
        <v>464</v>
      </c>
      <c r="D487" s="48">
        <v>1</v>
      </c>
      <c r="E487" s="48">
        <v>4013</v>
      </c>
      <c r="F487" s="48" t="s">
        <v>6180</v>
      </c>
      <c r="G487" s="48" t="s">
        <v>112</v>
      </c>
      <c r="H487" s="75">
        <f t="shared" si="255"/>
        <v>0.55000000000000004</v>
      </c>
      <c r="I487" s="74">
        <v>93</v>
      </c>
      <c r="J487" s="74">
        <v>60</v>
      </c>
      <c r="K487" s="48">
        <f>J487</f>
        <v>60</v>
      </c>
      <c r="L487" s="48">
        <f>$L$3</f>
        <v>-4</v>
      </c>
      <c r="M487" s="48">
        <f t="shared" si="256"/>
        <v>56</v>
      </c>
      <c r="N487" s="48">
        <v>13366</v>
      </c>
      <c r="O487" s="56">
        <v>0.21</v>
      </c>
      <c r="P487" s="48" t="str">
        <f t="shared" si="263"/>
        <v>5856 BR</v>
      </c>
      <c r="Q487" s="76" t="s">
        <v>6187</v>
      </c>
      <c r="R487" s="76" t="s">
        <v>6187</v>
      </c>
      <c r="S487" s="49">
        <f t="shared" si="257"/>
        <v>0</v>
      </c>
      <c r="T487" s="49">
        <f t="shared" si="264"/>
        <v>0</v>
      </c>
      <c r="U487" s="49">
        <v>157.5</v>
      </c>
      <c r="V487" s="49">
        <f t="shared" si="265"/>
        <v>157.5</v>
      </c>
      <c r="W487" s="49">
        <f t="shared" si="275"/>
        <v>0</v>
      </c>
      <c r="X487" s="90">
        <f>ROUND(V487*$X$4,0)</f>
        <v>788</v>
      </c>
      <c r="Y487" s="91">
        <f t="shared" si="258"/>
        <v>165.48</v>
      </c>
      <c r="Z487" s="93">
        <f>ROUND((V487*M487)+X487,0)</f>
        <v>9608</v>
      </c>
      <c r="AA487" s="94">
        <f t="shared" si="259"/>
        <v>2017.6799999999998</v>
      </c>
      <c r="AB487" s="97">
        <f>ROUND((V487*$AB$4)+Z487,0)</f>
        <v>10396</v>
      </c>
      <c r="AC487" s="98">
        <f t="shared" si="260"/>
        <v>2183.16</v>
      </c>
      <c r="AD487" s="77" t="s">
        <v>5889</v>
      </c>
      <c r="AE487" s="54">
        <v>2183.16</v>
      </c>
      <c r="AF487" s="17"/>
    </row>
    <row r="488" spans="1:32" ht="16.899999999999999" customHeight="1" x14ac:dyDescent="0.3">
      <c r="A488" s="73" t="s">
        <v>7</v>
      </c>
      <c r="B488" s="74" t="s">
        <v>589</v>
      </c>
      <c r="C488" s="48" t="s">
        <v>10</v>
      </c>
      <c r="D488" s="48">
        <v>1000</v>
      </c>
      <c r="E488" s="48">
        <v>2834</v>
      </c>
      <c r="F488" s="48" t="s">
        <v>6126</v>
      </c>
      <c r="G488" s="48">
        <v>2</v>
      </c>
      <c r="H488" s="75">
        <f t="shared" si="255"/>
        <v>0</v>
      </c>
      <c r="I488" s="74">
        <v>50</v>
      </c>
      <c r="J488" s="74">
        <f>I488</f>
        <v>50</v>
      </c>
      <c r="K488" s="48">
        <f>I488</f>
        <v>50</v>
      </c>
      <c r="L488" s="48"/>
      <c r="M488" s="48">
        <f t="shared" si="256"/>
        <v>50</v>
      </c>
      <c r="N488" s="48">
        <v>0</v>
      </c>
      <c r="O488" s="56">
        <v>1287.1370300000001</v>
      </c>
      <c r="P488" s="48" t="str">
        <f t="shared" si="263"/>
        <v>1898/25C SL</v>
      </c>
      <c r="Q488" s="76">
        <v>3</v>
      </c>
      <c r="R488" s="76">
        <v>10</v>
      </c>
      <c r="S488" s="49">
        <f t="shared" si="257"/>
        <v>4.3846153846153847E-2</v>
      </c>
      <c r="T488" s="49">
        <f t="shared" si="264"/>
        <v>43.846153846153847</v>
      </c>
      <c r="U488" s="49">
        <v>52.96153846153846</v>
      </c>
      <c r="V488" s="49">
        <f t="shared" si="265"/>
        <v>5.2961538461538463E-2</v>
      </c>
      <c r="W488" s="49">
        <f t="shared" si="275"/>
        <v>2.1923076923076925</v>
      </c>
      <c r="X488" s="90">
        <f>ROUND(S488*$X$4,0)</f>
        <v>0</v>
      </c>
      <c r="Y488" s="91">
        <f t="shared" si="258"/>
        <v>0</v>
      </c>
      <c r="Z488" s="93">
        <f>ROUND((S488*M488)+X488,0)</f>
        <v>2</v>
      </c>
      <c r="AA488" s="94">
        <f t="shared" si="259"/>
        <v>2574.2740600000002</v>
      </c>
      <c r="AB488" s="97">
        <f>ROUND((S488*$AB$4)+Z488,0)</f>
        <v>2</v>
      </c>
      <c r="AC488" s="98">
        <f t="shared" si="260"/>
        <v>2574.2740600000002</v>
      </c>
      <c r="AD488" s="77" t="s">
        <v>3</v>
      </c>
      <c r="AE488" s="54">
        <v>2574.2740600000002</v>
      </c>
      <c r="AF488" s="17"/>
    </row>
    <row r="489" spans="1:32" ht="16.899999999999999" customHeight="1" x14ac:dyDescent="0.3">
      <c r="A489" s="73" t="s">
        <v>7</v>
      </c>
      <c r="B489" s="74" t="s">
        <v>634</v>
      </c>
      <c r="C489" s="48" t="s">
        <v>34</v>
      </c>
      <c r="D489" s="48">
        <v>100</v>
      </c>
      <c r="E489" s="48">
        <v>4008</v>
      </c>
      <c r="F489" s="48" t="s">
        <v>5910</v>
      </c>
      <c r="G489" s="48" t="s">
        <v>35</v>
      </c>
      <c r="H489" s="75">
        <f t="shared" si="255"/>
        <v>0</v>
      </c>
      <c r="I489" s="74">
        <v>24</v>
      </c>
      <c r="J489" s="74">
        <v>24</v>
      </c>
      <c r="K489" s="48">
        <f>I489</f>
        <v>24</v>
      </c>
      <c r="L489" s="48">
        <f>$L$3</f>
        <v>-4</v>
      </c>
      <c r="M489" s="48">
        <f t="shared" si="256"/>
        <v>20</v>
      </c>
      <c r="N489" s="48">
        <v>21</v>
      </c>
      <c r="O489" s="56">
        <v>40.125</v>
      </c>
      <c r="P489" s="48" t="str">
        <f t="shared" si="263"/>
        <v>2170 SV</v>
      </c>
      <c r="Q489" s="76">
        <v>88</v>
      </c>
      <c r="R489" s="76">
        <v>214</v>
      </c>
      <c r="S489" s="49">
        <f t="shared" si="257"/>
        <v>1.1946153846153846</v>
      </c>
      <c r="T489" s="49">
        <f t="shared" si="264"/>
        <v>119.46153846153847</v>
      </c>
      <c r="U489" s="49">
        <v>119.46153846153847</v>
      </c>
      <c r="V489" s="49">
        <f t="shared" si="265"/>
        <v>1.1946153846153846</v>
      </c>
      <c r="W489" s="49">
        <f t="shared" si="275"/>
        <v>23.892307692307693</v>
      </c>
      <c r="X489" s="90">
        <f>ROUND(S489*$X$3,0)</f>
        <v>7</v>
      </c>
      <c r="Y489" s="91">
        <f t="shared" si="258"/>
        <v>280.875</v>
      </c>
      <c r="Z489" s="93">
        <f>ROUND((S489*M489)+X489,0)</f>
        <v>31</v>
      </c>
      <c r="AA489" s="94">
        <f t="shared" si="259"/>
        <v>1243.875</v>
      </c>
      <c r="AB489" s="97">
        <f>ROUND((S489*$AB$4)+Z489,0)</f>
        <v>37</v>
      </c>
      <c r="AC489" s="98">
        <f t="shared" si="260"/>
        <v>1484.625</v>
      </c>
      <c r="AD489" s="77" t="s">
        <v>3</v>
      </c>
      <c r="AE489" s="54">
        <v>1484.625</v>
      </c>
      <c r="AF489" s="17"/>
    </row>
    <row r="490" spans="1:32" ht="16.899999999999999" customHeight="1" x14ac:dyDescent="0.3">
      <c r="A490" s="73" t="s">
        <v>7</v>
      </c>
      <c r="B490" s="74" t="s">
        <v>5433</v>
      </c>
      <c r="C490" s="48" t="s">
        <v>464</v>
      </c>
      <c r="D490" s="48">
        <v>1</v>
      </c>
      <c r="E490" s="48">
        <v>4013</v>
      </c>
      <c r="F490" s="48" t="s">
        <v>6180</v>
      </c>
      <c r="G490" s="48" t="s">
        <v>112</v>
      </c>
      <c r="H490" s="75">
        <f t="shared" si="255"/>
        <v>0.55000000000000004</v>
      </c>
      <c r="I490" s="74">
        <v>93</v>
      </c>
      <c r="J490" s="74">
        <v>60</v>
      </c>
      <c r="K490" s="48">
        <f>J490</f>
        <v>60</v>
      </c>
      <c r="L490" s="48">
        <f>$L$3</f>
        <v>-4</v>
      </c>
      <c r="M490" s="48">
        <f t="shared" si="256"/>
        <v>56</v>
      </c>
      <c r="N490" s="48">
        <v>14203</v>
      </c>
      <c r="O490" s="56">
        <v>0.27</v>
      </c>
      <c r="P490" s="48" t="str">
        <f t="shared" si="263"/>
        <v>5857 BR</v>
      </c>
      <c r="Q490" s="76" t="s">
        <v>6187</v>
      </c>
      <c r="R490" s="76" t="s">
        <v>6187</v>
      </c>
      <c r="S490" s="49">
        <f t="shared" si="257"/>
        <v>0</v>
      </c>
      <c r="T490" s="49">
        <f t="shared" si="264"/>
        <v>0</v>
      </c>
      <c r="U490" s="49">
        <v>170.65384615384613</v>
      </c>
      <c r="V490" s="49">
        <f t="shared" si="265"/>
        <v>170.65384615384613</v>
      </c>
      <c r="W490" s="49">
        <f t="shared" si="275"/>
        <v>0</v>
      </c>
      <c r="X490" s="90">
        <f>ROUND(V490*$X$4,0)</f>
        <v>853</v>
      </c>
      <c r="Y490" s="91">
        <f t="shared" si="258"/>
        <v>230.31</v>
      </c>
      <c r="Z490" s="93">
        <f>ROUND((V490*M490)+X490,0)</f>
        <v>10410</v>
      </c>
      <c r="AA490" s="94">
        <f t="shared" si="259"/>
        <v>2810.7000000000003</v>
      </c>
      <c r="AB490" s="97">
        <f>ROUND((V490*$AB$4)+Z490,0)</f>
        <v>11263</v>
      </c>
      <c r="AC490" s="98">
        <f t="shared" si="260"/>
        <v>3041.01</v>
      </c>
      <c r="AD490" s="77" t="s">
        <v>5889</v>
      </c>
      <c r="AE490" s="54">
        <v>3041.01</v>
      </c>
      <c r="AF490" s="17"/>
    </row>
    <row r="491" spans="1:32" ht="16.899999999999999" customHeight="1" x14ac:dyDescent="0.3">
      <c r="A491" s="73" t="s">
        <v>35</v>
      </c>
      <c r="B491" s="74" t="s">
        <v>3325</v>
      </c>
      <c r="C491" s="48" t="s">
        <v>464</v>
      </c>
      <c r="D491" s="48">
        <v>1</v>
      </c>
      <c r="E491" s="48">
        <v>4013</v>
      </c>
      <c r="F491" s="48" t="s">
        <v>6180</v>
      </c>
      <c r="G491" s="48" t="s">
        <v>112</v>
      </c>
      <c r="H491" s="75">
        <f t="shared" si="255"/>
        <v>0.21666666666666667</v>
      </c>
      <c r="I491" s="74">
        <v>73</v>
      </c>
      <c r="J491" s="74">
        <v>60</v>
      </c>
      <c r="K491" s="48">
        <f>J491</f>
        <v>60</v>
      </c>
      <c r="L491" s="48">
        <f>$L$3</f>
        <v>-4</v>
      </c>
      <c r="M491" s="48">
        <f t="shared" si="256"/>
        <v>56</v>
      </c>
      <c r="N491" s="48">
        <v>28335</v>
      </c>
      <c r="O491" s="56">
        <v>7.0000000000000007E-2</v>
      </c>
      <c r="P491" s="48" t="str">
        <f t="shared" si="263"/>
        <v>5852 OR</v>
      </c>
      <c r="Q491" s="76" t="s">
        <v>6187</v>
      </c>
      <c r="R491" s="76" t="s">
        <v>6187</v>
      </c>
      <c r="S491" s="49">
        <f t="shared" si="257"/>
        <v>0</v>
      </c>
      <c r="T491" s="49">
        <f t="shared" si="264"/>
        <v>0</v>
      </c>
      <c r="U491" s="49">
        <v>213.61538461538464</v>
      </c>
      <c r="V491" s="49">
        <f t="shared" si="265"/>
        <v>213.61538461538464</v>
      </c>
      <c r="W491" s="49">
        <f t="shared" ref="W491:W498" si="276">S491*M491</f>
        <v>0</v>
      </c>
      <c r="X491" s="90">
        <f>ROUNDUP(S491*$X$4,0)</f>
        <v>0</v>
      </c>
      <c r="Y491" s="91">
        <f t="shared" si="258"/>
        <v>0</v>
      </c>
      <c r="Z491" s="93">
        <f t="shared" ref="Z491:Z498" si="277">ROUND((S491*M491)+X491,0)</f>
        <v>0</v>
      </c>
      <c r="AA491" s="94">
        <f t="shared" si="259"/>
        <v>0</v>
      </c>
      <c r="AB491" s="97">
        <f t="shared" ref="AB491:AB497" si="278">ROUND((S491*$AB$4)+Z491,0)</f>
        <v>0</v>
      </c>
      <c r="AC491" s="98">
        <f t="shared" si="260"/>
        <v>0</v>
      </c>
      <c r="AD491" s="77" t="s">
        <v>5890</v>
      </c>
      <c r="AE491" s="54">
        <v>0</v>
      </c>
      <c r="AF491" s="17"/>
    </row>
    <row r="492" spans="1:32" ht="12.75" customHeight="1" x14ac:dyDescent="0.3">
      <c r="A492" s="73" t="s">
        <v>35</v>
      </c>
      <c r="B492" s="74" t="s">
        <v>4162</v>
      </c>
      <c r="C492" s="48" t="s">
        <v>1797</v>
      </c>
      <c r="D492" s="48">
        <v>8</v>
      </c>
      <c r="E492" s="48">
        <v>4445</v>
      </c>
      <c r="F492" s="48" t="s">
        <v>5912</v>
      </c>
      <c r="G492" s="48" t="s">
        <v>112</v>
      </c>
      <c r="H492" s="75">
        <f t="shared" si="255"/>
        <v>0.14000000000000001</v>
      </c>
      <c r="I492" s="74">
        <v>114</v>
      </c>
      <c r="J492" s="74">
        <v>100</v>
      </c>
      <c r="K492" s="48">
        <f>J492</f>
        <v>100</v>
      </c>
      <c r="L492" s="48">
        <f>$L$3</f>
        <v>-4</v>
      </c>
      <c r="M492" s="48">
        <f t="shared" si="256"/>
        <v>96</v>
      </c>
      <c r="N492" s="48">
        <v>4</v>
      </c>
      <c r="O492" s="56">
        <v>221.58199999999999</v>
      </c>
      <c r="P492" s="48" t="str">
        <f t="shared" si="263"/>
        <v>F4213IN BK</v>
      </c>
      <c r="Q492" s="76">
        <v>22</v>
      </c>
      <c r="R492" s="76">
        <v>56</v>
      </c>
      <c r="S492" s="49">
        <f t="shared" si="257"/>
        <v>0.30153846153846153</v>
      </c>
      <c r="T492" s="49">
        <f t="shared" si="264"/>
        <v>2.4123076923076923</v>
      </c>
      <c r="U492" s="49">
        <v>2.4123076923076923</v>
      </c>
      <c r="V492" s="49">
        <f t="shared" si="265"/>
        <v>0.30153846153846153</v>
      </c>
      <c r="W492" s="49">
        <f t="shared" si="276"/>
        <v>28.947692307692307</v>
      </c>
      <c r="X492" s="90">
        <f>ROUND(S492*$X$4,0)</f>
        <v>2</v>
      </c>
      <c r="Y492" s="91">
        <f t="shared" si="258"/>
        <v>443.16399999999999</v>
      </c>
      <c r="Z492" s="93">
        <f t="shared" si="277"/>
        <v>31</v>
      </c>
      <c r="AA492" s="94">
        <f t="shared" si="259"/>
        <v>6869.0419999999995</v>
      </c>
      <c r="AB492" s="97">
        <f t="shared" si="278"/>
        <v>33</v>
      </c>
      <c r="AC492" s="98">
        <f t="shared" si="260"/>
        <v>7312.2060000000001</v>
      </c>
      <c r="AD492" s="77" t="s">
        <v>5890</v>
      </c>
      <c r="AE492" s="54">
        <v>7312.2060000000001</v>
      </c>
      <c r="AF492" s="17"/>
    </row>
    <row r="493" spans="1:32" ht="12.75" customHeight="1" x14ac:dyDescent="0.3">
      <c r="A493" s="73" t="s">
        <v>35</v>
      </c>
      <c r="B493" s="74" t="s">
        <v>5660</v>
      </c>
      <c r="C493" s="48" t="s">
        <v>10</v>
      </c>
      <c r="D493" s="48">
        <v>1000</v>
      </c>
      <c r="E493" s="48">
        <v>2834</v>
      </c>
      <c r="F493" s="48" t="s">
        <v>6126</v>
      </c>
      <c r="G493" s="48">
        <v>2</v>
      </c>
      <c r="H493" s="75">
        <f t="shared" si="255"/>
        <v>0</v>
      </c>
      <c r="I493" s="74">
        <v>25</v>
      </c>
      <c r="J493" s="74">
        <f>I493</f>
        <v>25</v>
      </c>
      <c r="K493" s="48">
        <f>I493</f>
        <v>25</v>
      </c>
      <c r="L493" s="48"/>
      <c r="M493" s="48">
        <f t="shared" si="256"/>
        <v>25</v>
      </c>
      <c r="N493" s="48">
        <v>0</v>
      </c>
      <c r="O493" s="56">
        <v>523.89008000000001</v>
      </c>
      <c r="P493" s="48" t="str">
        <f t="shared" si="263"/>
        <v>2219C SL</v>
      </c>
      <c r="Q493" s="76">
        <v>0</v>
      </c>
      <c r="R493" s="76">
        <v>0</v>
      </c>
      <c r="S493" s="49">
        <f t="shared" si="257"/>
        <v>0</v>
      </c>
      <c r="T493" s="49">
        <f t="shared" si="264"/>
        <v>0</v>
      </c>
      <c r="U493" s="49">
        <v>10.73076923076923</v>
      </c>
      <c r="V493" s="49">
        <f t="shared" si="265"/>
        <v>1.0730769230769229E-2</v>
      </c>
      <c r="W493" s="49">
        <f t="shared" si="276"/>
        <v>0</v>
      </c>
      <c r="X493" s="90">
        <f>ROUNDUP(S493*$X$4,0)</f>
        <v>0</v>
      </c>
      <c r="Y493" s="91">
        <f t="shared" si="258"/>
        <v>0</v>
      </c>
      <c r="Z493" s="93">
        <f t="shared" si="277"/>
        <v>0</v>
      </c>
      <c r="AA493" s="94">
        <f t="shared" si="259"/>
        <v>0</v>
      </c>
      <c r="AB493" s="97">
        <f t="shared" si="278"/>
        <v>0</v>
      </c>
      <c r="AC493" s="98">
        <f t="shared" si="260"/>
        <v>0</v>
      </c>
      <c r="AD493" s="77" t="s">
        <v>3</v>
      </c>
      <c r="AE493" s="54">
        <v>0</v>
      </c>
      <c r="AF493" s="17"/>
    </row>
    <row r="494" spans="1:32" ht="16.899999999999999" customHeight="1" x14ac:dyDescent="0.3">
      <c r="A494" s="73" t="s">
        <v>7</v>
      </c>
      <c r="B494" s="74" t="s">
        <v>1801</v>
      </c>
      <c r="C494" s="48" t="s">
        <v>1797</v>
      </c>
      <c r="D494" s="48">
        <v>100</v>
      </c>
      <c r="E494" s="48">
        <v>7880</v>
      </c>
      <c r="F494" s="48" t="s">
        <v>5908</v>
      </c>
      <c r="G494" s="48" t="s">
        <v>122</v>
      </c>
      <c r="H494" s="75">
        <f t="shared" si="255"/>
        <v>0.5730337078651685</v>
      </c>
      <c r="I494" s="74">
        <v>140</v>
      </c>
      <c r="J494" s="74">
        <v>89</v>
      </c>
      <c r="K494" s="48">
        <f>J494</f>
        <v>89</v>
      </c>
      <c r="L494" s="48">
        <f>$L$3</f>
        <v>-4</v>
      </c>
      <c r="M494" s="48">
        <f t="shared" si="256"/>
        <v>85</v>
      </c>
      <c r="N494" s="48">
        <v>274</v>
      </c>
      <c r="O494" s="56">
        <v>14.171430000000001</v>
      </c>
      <c r="P494" s="48" t="str">
        <f t="shared" si="263"/>
        <v>F2211/16 CL</v>
      </c>
      <c r="Q494" s="76">
        <v>43</v>
      </c>
      <c r="R494" s="76">
        <v>222</v>
      </c>
      <c r="S494" s="49">
        <f t="shared" si="257"/>
        <v>0.71923076923076912</v>
      </c>
      <c r="T494" s="49">
        <f t="shared" si="264"/>
        <v>71.923076923076906</v>
      </c>
      <c r="U494" s="49">
        <v>387.09769230769234</v>
      </c>
      <c r="V494" s="49">
        <f t="shared" si="265"/>
        <v>3.8709769230769235</v>
      </c>
      <c r="W494" s="49">
        <f t="shared" si="276"/>
        <v>61.134615384615373</v>
      </c>
      <c r="X494" s="90">
        <f>ROUND(S494*$X$4,0)</f>
        <v>4</v>
      </c>
      <c r="Y494" s="91">
        <f t="shared" si="258"/>
        <v>56.685720000000003</v>
      </c>
      <c r="Z494" s="93">
        <f t="shared" si="277"/>
        <v>65</v>
      </c>
      <c r="AA494" s="94">
        <f t="shared" si="259"/>
        <v>921.14295000000004</v>
      </c>
      <c r="AB494" s="97">
        <f t="shared" si="278"/>
        <v>69</v>
      </c>
      <c r="AC494" s="98">
        <f t="shared" si="260"/>
        <v>977.8286700000001</v>
      </c>
      <c r="AD494" s="77" t="s">
        <v>3</v>
      </c>
      <c r="AE494" s="54">
        <v>977.8286700000001</v>
      </c>
      <c r="AF494" s="17"/>
    </row>
    <row r="495" spans="1:32" ht="16.899999999999999" customHeight="1" x14ac:dyDescent="0.3">
      <c r="A495" s="73" t="s">
        <v>7</v>
      </c>
      <c r="B495" s="74" t="s">
        <v>3743</v>
      </c>
      <c r="C495" s="48" t="s">
        <v>10</v>
      </c>
      <c r="D495" s="48">
        <v>1000</v>
      </c>
      <c r="E495" s="48">
        <v>2834</v>
      </c>
      <c r="F495" s="48" t="s">
        <v>6126</v>
      </c>
      <c r="G495" s="48">
        <v>2</v>
      </c>
      <c r="H495" s="75">
        <f t="shared" si="255"/>
        <v>0</v>
      </c>
      <c r="I495" s="74">
        <v>40</v>
      </c>
      <c r="J495" s="74">
        <f>I495</f>
        <v>40</v>
      </c>
      <c r="K495" s="48">
        <f>I495</f>
        <v>40</v>
      </c>
      <c r="L495" s="48"/>
      <c r="M495" s="48">
        <f t="shared" si="256"/>
        <v>40</v>
      </c>
      <c r="N495" s="48">
        <v>0</v>
      </c>
      <c r="O495" s="56">
        <v>1197.05925</v>
      </c>
      <c r="P495" s="48" t="str">
        <f t="shared" si="263"/>
        <v>5480/25C SL</v>
      </c>
      <c r="Q495" s="76">
        <v>3</v>
      </c>
      <c r="R495" s="76">
        <v>7</v>
      </c>
      <c r="S495" s="49">
        <f t="shared" si="257"/>
        <v>4.0384615384615387E-2</v>
      </c>
      <c r="T495" s="49">
        <f t="shared" si="264"/>
        <v>40.384615384615387</v>
      </c>
      <c r="U495" s="49">
        <v>53.884615384615387</v>
      </c>
      <c r="V495" s="49">
        <f t="shared" si="265"/>
        <v>5.3884615384615385E-2</v>
      </c>
      <c r="W495" s="49">
        <f t="shared" si="276"/>
        <v>1.6153846153846154</v>
      </c>
      <c r="X495" s="90">
        <f>ROUND(S495*$X$4,0)</f>
        <v>0</v>
      </c>
      <c r="Y495" s="91">
        <f t="shared" si="258"/>
        <v>0</v>
      </c>
      <c r="Z495" s="93">
        <f t="shared" si="277"/>
        <v>2</v>
      </c>
      <c r="AA495" s="94">
        <f t="shared" si="259"/>
        <v>2394.1185</v>
      </c>
      <c r="AB495" s="97">
        <f t="shared" si="278"/>
        <v>2</v>
      </c>
      <c r="AC495" s="98">
        <f t="shared" si="260"/>
        <v>2394.1185</v>
      </c>
      <c r="AD495" s="77" t="s">
        <v>3</v>
      </c>
      <c r="AE495" s="54">
        <v>2394.1185</v>
      </c>
      <c r="AF495" s="17"/>
    </row>
    <row r="496" spans="1:32" ht="16.899999999999999" customHeight="1" x14ac:dyDescent="0.3">
      <c r="A496" s="73" t="s">
        <v>7</v>
      </c>
      <c r="B496" s="74" t="s">
        <v>1636</v>
      </c>
      <c r="C496" s="48" t="s">
        <v>1432</v>
      </c>
      <c r="D496" s="48">
        <v>1000</v>
      </c>
      <c r="E496" s="48">
        <v>621</v>
      </c>
      <c r="F496" s="48" t="s">
        <v>6128</v>
      </c>
      <c r="G496" s="48" t="s">
        <v>112</v>
      </c>
      <c r="H496" s="75">
        <f t="shared" si="255"/>
        <v>2.564102564102564E-2</v>
      </c>
      <c r="I496" s="74">
        <v>40</v>
      </c>
      <c r="J496" s="74">
        <v>39</v>
      </c>
      <c r="K496" s="48">
        <f>J496</f>
        <v>39</v>
      </c>
      <c r="L496" s="48">
        <f>$L$3</f>
        <v>-4</v>
      </c>
      <c r="M496" s="48">
        <f t="shared" si="256"/>
        <v>35</v>
      </c>
      <c r="N496" s="48">
        <v>19</v>
      </c>
      <c r="O496" s="56">
        <v>23.25</v>
      </c>
      <c r="P496" s="48" t="str">
        <f t="shared" si="263"/>
        <v>6713 GR</v>
      </c>
      <c r="Q496" s="76">
        <v>38</v>
      </c>
      <c r="R496" s="76">
        <v>112</v>
      </c>
      <c r="S496" s="49">
        <f t="shared" si="257"/>
        <v>0.53846153846153844</v>
      </c>
      <c r="T496" s="49">
        <f t="shared" si="264"/>
        <v>538.46153846153845</v>
      </c>
      <c r="U496" s="49">
        <v>582.88461538461536</v>
      </c>
      <c r="V496" s="49">
        <f t="shared" si="265"/>
        <v>0.58288461538461533</v>
      </c>
      <c r="W496" s="49">
        <f t="shared" si="276"/>
        <v>18.846153846153847</v>
      </c>
      <c r="X496" s="90">
        <f>ROUND(S496*$X$4,0)</f>
        <v>3</v>
      </c>
      <c r="Y496" s="91">
        <f t="shared" si="258"/>
        <v>69.75</v>
      </c>
      <c r="Z496" s="93">
        <f t="shared" si="277"/>
        <v>22</v>
      </c>
      <c r="AA496" s="94">
        <f t="shared" si="259"/>
        <v>511.5</v>
      </c>
      <c r="AB496" s="97">
        <f t="shared" si="278"/>
        <v>25</v>
      </c>
      <c r="AC496" s="98">
        <f t="shared" si="260"/>
        <v>581.25</v>
      </c>
      <c r="AD496" s="77" t="s">
        <v>3</v>
      </c>
      <c r="AE496" s="54">
        <v>581.25</v>
      </c>
      <c r="AF496" s="17"/>
    </row>
    <row r="497" spans="1:32" ht="12.75" customHeight="1" x14ac:dyDescent="0.3">
      <c r="A497" s="73" t="s">
        <v>7</v>
      </c>
      <c r="B497" s="74" t="s">
        <v>463</v>
      </c>
      <c r="C497" s="48" t="s">
        <v>464</v>
      </c>
      <c r="D497" s="48">
        <v>100</v>
      </c>
      <c r="E497" s="48">
        <v>2800</v>
      </c>
      <c r="F497" s="48" t="s">
        <v>5911</v>
      </c>
      <c r="G497" s="48" t="s">
        <v>112</v>
      </c>
      <c r="H497" s="75">
        <f t="shared" si="255"/>
        <v>0.03</v>
      </c>
      <c r="I497" s="74">
        <v>103</v>
      </c>
      <c r="J497" s="74">
        <v>100</v>
      </c>
      <c r="K497" s="48">
        <f>J497</f>
        <v>100</v>
      </c>
      <c r="L497" s="48">
        <f>$L$3</f>
        <v>-4</v>
      </c>
      <c r="M497" s="48">
        <f t="shared" ref="M497:M544" si="279">K497+L497</f>
        <v>96</v>
      </c>
      <c r="N497" s="48">
        <v>179</v>
      </c>
      <c r="O497" s="56">
        <v>13.59</v>
      </c>
      <c r="P497" s="48" t="str">
        <f t="shared" si="263"/>
        <v>2840/7 BK</v>
      </c>
      <c r="Q497" s="76">
        <v>144</v>
      </c>
      <c r="R497" s="76">
        <v>441</v>
      </c>
      <c r="S497" s="49">
        <f t="shared" si="257"/>
        <v>2.0596153846153844</v>
      </c>
      <c r="T497" s="49">
        <f t="shared" si="264"/>
        <v>205.96153846153845</v>
      </c>
      <c r="U497" s="49">
        <v>785.19230769230762</v>
      </c>
      <c r="V497" s="49">
        <f t="shared" si="265"/>
        <v>7.8519230769230761</v>
      </c>
      <c r="W497" s="49">
        <f t="shared" si="276"/>
        <v>197.72307692307692</v>
      </c>
      <c r="X497" s="90">
        <f>ROUND(S497*$X$4,0)</f>
        <v>10</v>
      </c>
      <c r="Y497" s="91">
        <f t="shared" ref="Y497:Y544" si="280">X497*O497</f>
        <v>135.9</v>
      </c>
      <c r="Z497" s="93">
        <f t="shared" si="277"/>
        <v>208</v>
      </c>
      <c r="AA497" s="94">
        <f t="shared" ref="AA497:AA544" si="281">Z497*O497</f>
        <v>2826.72</v>
      </c>
      <c r="AB497" s="97">
        <f t="shared" si="278"/>
        <v>218</v>
      </c>
      <c r="AC497" s="98">
        <f t="shared" ref="AC497:AC544" si="282">AB497*O497</f>
        <v>2962.62</v>
      </c>
      <c r="AD497" s="77" t="s">
        <v>5890</v>
      </c>
      <c r="AE497" s="54">
        <v>2962.62</v>
      </c>
      <c r="AF497" s="17"/>
    </row>
    <row r="498" spans="1:32" ht="16.899999999999999" customHeight="1" x14ac:dyDescent="0.3">
      <c r="A498" s="73" t="s">
        <v>35</v>
      </c>
      <c r="B498" s="74" t="s">
        <v>4462</v>
      </c>
      <c r="C498" s="48" t="s">
        <v>2144</v>
      </c>
      <c r="D498" s="48">
        <v>1000</v>
      </c>
      <c r="E498" s="48">
        <v>4013</v>
      </c>
      <c r="F498" s="48" t="s">
        <v>6180</v>
      </c>
      <c r="G498" s="48" t="s">
        <v>11</v>
      </c>
      <c r="H498" s="75">
        <f t="shared" ref="H498:H545" si="283">(I498-J498)/J498</f>
        <v>0</v>
      </c>
      <c r="I498" s="74">
        <v>5</v>
      </c>
      <c r="J498" s="74">
        <v>5</v>
      </c>
      <c r="K498" s="48">
        <f>J498</f>
        <v>5</v>
      </c>
      <c r="L498" s="48"/>
      <c r="M498" s="48">
        <f t="shared" si="279"/>
        <v>5</v>
      </c>
      <c r="N498" s="48">
        <v>0</v>
      </c>
      <c r="O498" s="56">
        <v>1430.5258100000001</v>
      </c>
      <c r="P498" s="48" t="str">
        <f t="shared" si="263"/>
        <v>M1224 WH</v>
      </c>
      <c r="Q498" s="76">
        <v>0</v>
      </c>
      <c r="R498" s="76">
        <v>0</v>
      </c>
      <c r="S498" s="49">
        <f t="shared" ref="S498:S545" si="284">((Q498/65*0.7)+(R498/260*0.3))</f>
        <v>0</v>
      </c>
      <c r="T498" s="49">
        <f t="shared" si="264"/>
        <v>0</v>
      </c>
      <c r="U498" s="49">
        <v>26.53846153846154</v>
      </c>
      <c r="V498" s="49">
        <f t="shared" si="265"/>
        <v>2.6538461538461539E-2</v>
      </c>
      <c r="W498" s="49">
        <f t="shared" si="276"/>
        <v>0</v>
      </c>
      <c r="X498" s="90">
        <f>ROUNDUP(S498*$X$2,0)</f>
        <v>0</v>
      </c>
      <c r="Y498" s="91">
        <f t="shared" si="280"/>
        <v>0</v>
      </c>
      <c r="Z498" s="93">
        <f t="shared" si="277"/>
        <v>0</v>
      </c>
      <c r="AA498" s="94">
        <f t="shared" si="281"/>
        <v>0</v>
      </c>
      <c r="AB498" s="97">
        <f>ROUND((S498*$AB$2)+Z498,0)</f>
        <v>0</v>
      </c>
      <c r="AC498" s="98">
        <f t="shared" si="282"/>
        <v>0</v>
      </c>
      <c r="AD498" s="77" t="s">
        <v>5891</v>
      </c>
      <c r="AE498" s="54">
        <v>0</v>
      </c>
      <c r="AF498" s="17"/>
    </row>
    <row r="499" spans="1:32" ht="16.899999999999999" customHeight="1" x14ac:dyDescent="0.3">
      <c r="A499" s="73" t="s">
        <v>7</v>
      </c>
      <c r="B499" s="74" t="s">
        <v>2601</v>
      </c>
      <c r="C499" s="48" t="s">
        <v>40</v>
      </c>
      <c r="D499" s="48">
        <v>1000</v>
      </c>
      <c r="E499" s="48">
        <v>4750</v>
      </c>
      <c r="F499" s="48" t="s">
        <v>5916</v>
      </c>
      <c r="G499" s="48" t="s">
        <v>3680</v>
      </c>
      <c r="H499" s="75">
        <f t="shared" si="283"/>
        <v>2.0405405405405403</v>
      </c>
      <c r="I499" s="74">
        <v>225</v>
      </c>
      <c r="J499" s="74">
        <v>74</v>
      </c>
      <c r="K499" s="48">
        <f>J499</f>
        <v>74</v>
      </c>
      <c r="L499" s="48">
        <f>$L$3</f>
        <v>-4</v>
      </c>
      <c r="M499" s="48">
        <f t="shared" si="279"/>
        <v>70</v>
      </c>
      <c r="N499" s="48">
        <v>9</v>
      </c>
      <c r="O499" s="56">
        <v>201.46</v>
      </c>
      <c r="P499" s="48" t="str">
        <f t="shared" si="263"/>
        <v>7035 BK</v>
      </c>
      <c r="Q499" s="76">
        <v>8</v>
      </c>
      <c r="R499" s="76">
        <v>23</v>
      </c>
      <c r="S499" s="49">
        <f t="shared" si="284"/>
        <v>0.11269230769230769</v>
      </c>
      <c r="T499" s="49">
        <f t="shared" si="264"/>
        <v>112.69230769230769</v>
      </c>
      <c r="U499" s="49">
        <v>121.84615384615384</v>
      </c>
      <c r="V499" s="49">
        <f t="shared" si="265"/>
        <v>0.12184615384615384</v>
      </c>
      <c r="W499" s="49">
        <f>V499*M499</f>
        <v>8.5292307692307681</v>
      </c>
      <c r="X499" s="90">
        <f>ROUND(V499*$X$4,0)</f>
        <v>1</v>
      </c>
      <c r="Y499" s="91">
        <f t="shared" si="280"/>
        <v>201.46</v>
      </c>
      <c r="Z499" s="93">
        <f>ROUND((V499*M499)+X499,0)</f>
        <v>10</v>
      </c>
      <c r="AA499" s="94">
        <f t="shared" si="281"/>
        <v>2014.6000000000001</v>
      </c>
      <c r="AB499" s="97">
        <f>ROUND((V499*$AB$4)+Z499,0)</f>
        <v>11</v>
      </c>
      <c r="AC499" s="98">
        <f t="shared" si="282"/>
        <v>2216.06</v>
      </c>
      <c r="AD499" s="77" t="s">
        <v>5889</v>
      </c>
      <c r="AE499" s="54">
        <v>2216.06</v>
      </c>
      <c r="AF499" s="17"/>
    </row>
    <row r="500" spans="1:32" ht="16.899999999999999" customHeight="1" x14ac:dyDescent="0.3">
      <c r="A500" s="73" t="s">
        <v>7</v>
      </c>
      <c r="B500" s="74" t="s">
        <v>1483</v>
      </c>
      <c r="C500" s="48" t="s">
        <v>34</v>
      </c>
      <c r="D500" s="48">
        <v>100</v>
      </c>
      <c r="E500" s="48">
        <v>4008</v>
      </c>
      <c r="F500" s="48" t="s">
        <v>5910</v>
      </c>
      <c r="G500" s="48" t="s">
        <v>35</v>
      </c>
      <c r="H500" s="75">
        <f t="shared" si="283"/>
        <v>0</v>
      </c>
      <c r="I500" s="74">
        <v>24</v>
      </c>
      <c r="J500" s="74">
        <v>24</v>
      </c>
      <c r="K500" s="48">
        <f t="shared" ref="K500:K511" si="285">I500</f>
        <v>24</v>
      </c>
      <c r="L500" s="48">
        <f>$L$3</f>
        <v>-4</v>
      </c>
      <c r="M500" s="48">
        <f t="shared" si="279"/>
        <v>20</v>
      </c>
      <c r="N500" s="48">
        <v>16</v>
      </c>
      <c r="O500" s="56">
        <v>108.36</v>
      </c>
      <c r="P500" s="48" t="str">
        <f t="shared" si="263"/>
        <v>1234 SV</v>
      </c>
      <c r="Q500" s="76">
        <v>95</v>
      </c>
      <c r="R500" s="76">
        <v>171</v>
      </c>
      <c r="S500" s="49">
        <f t="shared" si="284"/>
        <v>1.2203846153846154</v>
      </c>
      <c r="T500" s="49">
        <f t="shared" si="264"/>
        <v>122.03846153846155</v>
      </c>
      <c r="U500" s="49">
        <v>156.65384615384616</v>
      </c>
      <c r="V500" s="49">
        <f t="shared" si="265"/>
        <v>1.5665384615384617</v>
      </c>
      <c r="W500" s="49">
        <f t="shared" ref="W500:W507" si="286">S500*M500</f>
        <v>24.407692307692308</v>
      </c>
      <c r="X500" s="90">
        <f>ROUND(S500*$X$3,0)</f>
        <v>7</v>
      </c>
      <c r="Y500" s="91">
        <f t="shared" si="280"/>
        <v>758.52</v>
      </c>
      <c r="Z500" s="93">
        <f t="shared" ref="Z500:Z549" si="287">ROUND((S500*M500)+X500,0)</f>
        <v>31</v>
      </c>
      <c r="AA500" s="94">
        <f t="shared" si="281"/>
        <v>3359.16</v>
      </c>
      <c r="AB500" s="97">
        <f t="shared" ref="AB500:AB521" si="288">ROUND((S500*$AB$4)+Z500,0)</f>
        <v>37</v>
      </c>
      <c r="AC500" s="98">
        <f t="shared" si="282"/>
        <v>4009.32</v>
      </c>
      <c r="AD500" s="77" t="s">
        <v>3</v>
      </c>
      <c r="AE500" s="54">
        <v>4009.32</v>
      </c>
      <c r="AF500" s="17"/>
    </row>
    <row r="501" spans="1:32" ht="16.899999999999999" customHeight="1" x14ac:dyDescent="0.35">
      <c r="A501" s="78" t="s">
        <v>7</v>
      </c>
      <c r="B501" s="79" t="s">
        <v>5902</v>
      </c>
      <c r="C501" s="49" t="s">
        <v>5907</v>
      </c>
      <c r="D501" s="49">
        <v>328</v>
      </c>
      <c r="E501" s="49">
        <v>6935</v>
      </c>
      <c r="F501" s="48" t="s">
        <v>6131</v>
      </c>
      <c r="G501" s="48" t="s">
        <v>112</v>
      </c>
      <c r="H501" s="75">
        <f t="shared" si="283"/>
        <v>0</v>
      </c>
      <c r="I501" s="74">
        <v>92</v>
      </c>
      <c r="J501" s="74">
        <v>92</v>
      </c>
      <c r="K501" s="48">
        <f t="shared" si="285"/>
        <v>92</v>
      </c>
      <c r="L501" s="48">
        <f>$L$3</f>
        <v>-4</v>
      </c>
      <c r="M501" s="48">
        <f t="shared" si="279"/>
        <v>88</v>
      </c>
      <c r="N501" s="48">
        <v>9</v>
      </c>
      <c r="O501" s="56">
        <v>136</v>
      </c>
      <c r="P501" s="48" t="str">
        <f t="shared" si="263"/>
        <v>9438 WH</v>
      </c>
      <c r="Q501" s="76">
        <v>0</v>
      </c>
      <c r="R501" s="76">
        <v>102</v>
      </c>
      <c r="S501" s="49">
        <f t="shared" si="284"/>
        <v>0.11769230769230768</v>
      </c>
      <c r="T501" s="49">
        <f t="shared" si="264"/>
        <v>38.60307692307692</v>
      </c>
      <c r="U501" s="49">
        <v>38.60307692307692</v>
      </c>
      <c r="V501" s="49"/>
      <c r="W501" s="49">
        <f t="shared" si="286"/>
        <v>10.356923076923076</v>
      </c>
      <c r="X501" s="90">
        <f>ROUND(S501*$X$4,0)</f>
        <v>1</v>
      </c>
      <c r="Y501" s="91">
        <f t="shared" si="280"/>
        <v>136</v>
      </c>
      <c r="Z501" s="93">
        <f t="shared" si="287"/>
        <v>11</v>
      </c>
      <c r="AA501" s="94">
        <f t="shared" si="281"/>
        <v>1496</v>
      </c>
      <c r="AB501" s="97">
        <f t="shared" si="288"/>
        <v>12</v>
      </c>
      <c r="AC501" s="98">
        <f t="shared" si="282"/>
        <v>1632</v>
      </c>
      <c r="AD501" s="77" t="s">
        <v>3</v>
      </c>
      <c r="AE501" s="54">
        <v>1632</v>
      </c>
      <c r="AF501" s="17"/>
    </row>
    <row r="502" spans="1:32" ht="16.899999999999999" customHeight="1" x14ac:dyDescent="0.3">
      <c r="A502" s="73" t="s">
        <v>7</v>
      </c>
      <c r="B502" s="74" t="s">
        <v>359</v>
      </c>
      <c r="C502" s="48" t="s">
        <v>40</v>
      </c>
      <c r="D502" s="48">
        <v>1000</v>
      </c>
      <c r="E502" s="48">
        <v>621</v>
      </c>
      <c r="F502" s="48" t="s">
        <v>6128</v>
      </c>
      <c r="G502" s="48" t="s">
        <v>112</v>
      </c>
      <c r="H502" s="75">
        <f t="shared" si="283"/>
        <v>-0.16666666666666666</v>
      </c>
      <c r="I502" s="74">
        <v>20</v>
      </c>
      <c r="J502" s="74">
        <v>24</v>
      </c>
      <c r="K502" s="48">
        <f t="shared" si="285"/>
        <v>20</v>
      </c>
      <c r="L502" s="48">
        <f>$L$3</f>
        <v>-4</v>
      </c>
      <c r="M502" s="48">
        <f t="shared" si="279"/>
        <v>16</v>
      </c>
      <c r="N502" s="48">
        <v>20</v>
      </c>
      <c r="O502" s="56">
        <v>34.86</v>
      </c>
      <c r="P502" s="48" t="str">
        <f t="shared" si="263"/>
        <v>1555 BL</v>
      </c>
      <c r="Q502" s="76">
        <v>76</v>
      </c>
      <c r="R502" s="76">
        <v>168</v>
      </c>
      <c r="S502" s="49">
        <f t="shared" si="284"/>
        <v>1.0123076923076924</v>
      </c>
      <c r="T502" s="49">
        <f t="shared" si="264"/>
        <v>1012.3076923076924</v>
      </c>
      <c r="U502" s="49">
        <v>1087.5769230769231</v>
      </c>
      <c r="V502" s="49">
        <f t="shared" ref="V502:V565" si="289">U502/D502</f>
        <v>1.087576923076923</v>
      </c>
      <c r="W502" s="49">
        <f t="shared" si="286"/>
        <v>16.196923076923078</v>
      </c>
      <c r="X502" s="90">
        <f>ROUND(S502*$X$3,0)</f>
        <v>6</v>
      </c>
      <c r="Y502" s="91">
        <f t="shared" si="280"/>
        <v>209.16</v>
      </c>
      <c r="Z502" s="93">
        <f t="shared" si="287"/>
        <v>22</v>
      </c>
      <c r="AA502" s="94">
        <f t="shared" si="281"/>
        <v>766.92</v>
      </c>
      <c r="AB502" s="97">
        <f t="shared" si="288"/>
        <v>27</v>
      </c>
      <c r="AC502" s="98">
        <f t="shared" si="282"/>
        <v>941.22</v>
      </c>
      <c r="AD502" s="77" t="s">
        <v>3</v>
      </c>
      <c r="AE502" s="54">
        <v>941.22</v>
      </c>
      <c r="AF502" s="17"/>
    </row>
    <row r="503" spans="1:32" ht="16.899999999999999" customHeight="1" x14ac:dyDescent="0.3">
      <c r="A503" s="73" t="s">
        <v>35</v>
      </c>
      <c r="B503" s="74" t="s">
        <v>3033</v>
      </c>
      <c r="C503" s="48" t="s">
        <v>10</v>
      </c>
      <c r="D503" s="48">
        <v>1</v>
      </c>
      <c r="E503" s="48">
        <v>2834</v>
      </c>
      <c r="F503" s="48" t="s">
        <v>6126</v>
      </c>
      <c r="G503" s="48">
        <v>2</v>
      </c>
      <c r="H503" s="75">
        <f t="shared" si="283"/>
        <v>-0.125</v>
      </c>
      <c r="I503" s="74">
        <v>35</v>
      </c>
      <c r="J503" s="74">
        <v>40</v>
      </c>
      <c r="K503" s="48">
        <f t="shared" si="285"/>
        <v>35</v>
      </c>
      <c r="L503" s="48"/>
      <c r="M503" s="48">
        <f t="shared" si="279"/>
        <v>35</v>
      </c>
      <c r="N503" s="48">
        <v>3847</v>
      </c>
      <c r="O503" s="56">
        <v>0.26902999999999999</v>
      </c>
      <c r="P503" s="48" t="str">
        <f t="shared" si="263"/>
        <v>6053C SL</v>
      </c>
      <c r="Q503" s="76" t="s">
        <v>6187</v>
      </c>
      <c r="R503" s="76" t="s">
        <v>6187</v>
      </c>
      <c r="S503" s="49">
        <f t="shared" si="284"/>
        <v>0</v>
      </c>
      <c r="T503" s="49">
        <f t="shared" si="264"/>
        <v>0</v>
      </c>
      <c r="U503" s="49">
        <v>44.53846153846154</v>
      </c>
      <c r="V503" s="49">
        <f t="shared" si="289"/>
        <v>44.53846153846154</v>
      </c>
      <c r="W503" s="49">
        <f t="shared" si="286"/>
        <v>0</v>
      </c>
      <c r="X503" s="90">
        <f>ROUNDUP(S503*$X$4,0)</f>
        <v>0</v>
      </c>
      <c r="Y503" s="91">
        <f t="shared" si="280"/>
        <v>0</v>
      </c>
      <c r="Z503" s="93">
        <f t="shared" si="287"/>
        <v>0</v>
      </c>
      <c r="AA503" s="94">
        <f t="shared" si="281"/>
        <v>0</v>
      </c>
      <c r="AB503" s="97">
        <f t="shared" si="288"/>
        <v>0</v>
      </c>
      <c r="AC503" s="98">
        <f t="shared" si="282"/>
        <v>0</v>
      </c>
      <c r="AD503" s="77" t="s">
        <v>3</v>
      </c>
      <c r="AE503" s="54">
        <v>0</v>
      </c>
      <c r="AF503" s="17"/>
    </row>
    <row r="504" spans="1:32" ht="16.899999999999999" customHeight="1" x14ac:dyDescent="0.3">
      <c r="A504" s="73" t="s">
        <v>7</v>
      </c>
      <c r="B504" s="74" t="s">
        <v>2351</v>
      </c>
      <c r="C504" s="48" t="s">
        <v>34</v>
      </c>
      <c r="D504" s="48">
        <v>100</v>
      </c>
      <c r="E504" s="48">
        <v>3001</v>
      </c>
      <c r="F504" s="48" t="s">
        <v>6123</v>
      </c>
      <c r="G504" s="48" t="s">
        <v>3680</v>
      </c>
      <c r="H504" s="75">
        <f t="shared" si="283"/>
        <v>0</v>
      </c>
      <c r="I504" s="74">
        <v>24</v>
      </c>
      <c r="J504" s="74">
        <v>24</v>
      </c>
      <c r="K504" s="48">
        <f t="shared" si="285"/>
        <v>24</v>
      </c>
      <c r="L504" s="48">
        <f>$L$3</f>
        <v>-4</v>
      </c>
      <c r="M504" s="48">
        <f t="shared" si="279"/>
        <v>20</v>
      </c>
      <c r="N504" s="48">
        <v>57</v>
      </c>
      <c r="O504" s="56">
        <v>21.3</v>
      </c>
      <c r="P504" s="48" t="str">
        <f t="shared" si="263"/>
        <v>G120NF12 BK</v>
      </c>
      <c r="Q504" s="76">
        <v>47</v>
      </c>
      <c r="R504" s="76">
        <v>113</v>
      </c>
      <c r="S504" s="49">
        <f t="shared" si="284"/>
        <v>0.6365384615384615</v>
      </c>
      <c r="T504" s="49">
        <f t="shared" si="264"/>
        <v>63.653846153846146</v>
      </c>
      <c r="U504" s="49">
        <v>314.80769230769232</v>
      </c>
      <c r="V504" s="49">
        <f t="shared" si="289"/>
        <v>3.148076923076923</v>
      </c>
      <c r="W504" s="49">
        <f t="shared" si="286"/>
        <v>12.73076923076923</v>
      </c>
      <c r="X504" s="90">
        <f>ROUND(S504*$X$3,0)</f>
        <v>4</v>
      </c>
      <c r="Y504" s="91">
        <f t="shared" si="280"/>
        <v>85.2</v>
      </c>
      <c r="Z504" s="93">
        <f t="shared" si="287"/>
        <v>17</v>
      </c>
      <c r="AA504" s="94">
        <f t="shared" si="281"/>
        <v>362.1</v>
      </c>
      <c r="AB504" s="97">
        <f t="shared" si="288"/>
        <v>20</v>
      </c>
      <c r="AC504" s="98">
        <f t="shared" si="282"/>
        <v>426</v>
      </c>
      <c r="AD504" s="77" t="s">
        <v>3</v>
      </c>
      <c r="AE504" s="54">
        <v>426</v>
      </c>
      <c r="AF504" s="17"/>
    </row>
    <row r="505" spans="1:32" ht="16.899999999999999" customHeight="1" x14ac:dyDescent="0.3">
      <c r="A505" s="73" t="s">
        <v>7</v>
      </c>
      <c r="B505" s="74" t="s">
        <v>252</v>
      </c>
      <c r="C505" s="48" t="s">
        <v>10</v>
      </c>
      <c r="D505" s="48">
        <v>1000</v>
      </c>
      <c r="E505" s="48">
        <v>621</v>
      </c>
      <c r="F505" s="48" t="s">
        <v>6128</v>
      </c>
      <c r="G505" s="48" t="s">
        <v>35</v>
      </c>
      <c r="H505" s="75">
        <f t="shared" si="283"/>
        <v>-0.13793103448275862</v>
      </c>
      <c r="I505" s="74">
        <v>25</v>
      </c>
      <c r="J505" s="74">
        <v>29</v>
      </c>
      <c r="K505" s="48">
        <f t="shared" si="285"/>
        <v>25</v>
      </c>
      <c r="L505" s="48">
        <v>-4</v>
      </c>
      <c r="M505" s="48">
        <f t="shared" si="279"/>
        <v>21</v>
      </c>
      <c r="N505" s="48">
        <v>22</v>
      </c>
      <c r="O505" s="56">
        <v>230.61</v>
      </c>
      <c r="P505" s="48" t="str">
        <f t="shared" si="263"/>
        <v>1299C SL</v>
      </c>
      <c r="Q505" s="76">
        <v>29</v>
      </c>
      <c r="R505" s="76">
        <v>40</v>
      </c>
      <c r="S505" s="49">
        <f t="shared" si="284"/>
        <v>0.35846153846153844</v>
      </c>
      <c r="T505" s="49">
        <f t="shared" si="264"/>
        <v>358.46153846153845</v>
      </c>
      <c r="U505" s="49">
        <v>411.03846153846155</v>
      </c>
      <c r="V505" s="49">
        <f t="shared" si="289"/>
        <v>0.41103846153846157</v>
      </c>
      <c r="W505" s="49">
        <f t="shared" si="286"/>
        <v>7.5276923076923072</v>
      </c>
      <c r="X505" s="90">
        <f>ROUND(S505*$X$4,0)</f>
        <v>2</v>
      </c>
      <c r="Y505" s="91">
        <f t="shared" si="280"/>
        <v>461.22</v>
      </c>
      <c r="Z505" s="93">
        <f t="shared" si="287"/>
        <v>10</v>
      </c>
      <c r="AA505" s="94">
        <f t="shared" si="281"/>
        <v>2306.1000000000004</v>
      </c>
      <c r="AB505" s="97">
        <f t="shared" si="288"/>
        <v>12</v>
      </c>
      <c r="AC505" s="98">
        <f t="shared" si="282"/>
        <v>2767.32</v>
      </c>
      <c r="AD505" s="77" t="s">
        <v>3</v>
      </c>
      <c r="AE505" s="54">
        <v>2767.32</v>
      </c>
      <c r="AF505" s="17"/>
    </row>
    <row r="506" spans="1:32" ht="16.899999999999999" customHeight="1" x14ac:dyDescent="0.3">
      <c r="A506" s="73" t="s">
        <v>35</v>
      </c>
      <c r="B506" s="74" t="s">
        <v>653</v>
      </c>
      <c r="C506" s="48" t="s">
        <v>40</v>
      </c>
      <c r="D506" s="48">
        <v>1000</v>
      </c>
      <c r="E506" s="48">
        <v>621</v>
      </c>
      <c r="F506" s="48" t="s">
        <v>6128</v>
      </c>
      <c r="G506" s="48" t="s">
        <v>112</v>
      </c>
      <c r="H506" s="75">
        <f t="shared" si="283"/>
        <v>-0.56603773584905659</v>
      </c>
      <c r="I506" s="74">
        <v>23</v>
      </c>
      <c r="J506" s="74">
        <v>53</v>
      </c>
      <c r="K506" s="48">
        <f t="shared" si="285"/>
        <v>23</v>
      </c>
      <c r="L506" s="48">
        <f>$L$3</f>
        <v>-4</v>
      </c>
      <c r="M506" s="48">
        <f t="shared" si="279"/>
        <v>19</v>
      </c>
      <c r="N506" s="48">
        <v>4</v>
      </c>
      <c r="O506" s="56">
        <v>21.73</v>
      </c>
      <c r="P506" s="48" t="str">
        <f t="shared" si="263"/>
        <v>1561 WH</v>
      </c>
      <c r="Q506" s="76">
        <v>6</v>
      </c>
      <c r="R506" s="76">
        <v>21</v>
      </c>
      <c r="S506" s="49">
        <f t="shared" si="284"/>
        <v>8.8846153846153852E-2</v>
      </c>
      <c r="T506" s="49">
        <f t="shared" si="264"/>
        <v>88.846153846153854</v>
      </c>
      <c r="U506" s="49">
        <v>93.461538461538467</v>
      </c>
      <c r="V506" s="49">
        <f t="shared" si="289"/>
        <v>9.3461538461538471E-2</v>
      </c>
      <c r="W506" s="49">
        <f t="shared" si="286"/>
        <v>1.6880769230769233</v>
      </c>
      <c r="X506" s="90">
        <f>ROUND(S506*$X$3,0)</f>
        <v>1</v>
      </c>
      <c r="Y506" s="91">
        <f t="shared" si="280"/>
        <v>21.73</v>
      </c>
      <c r="Z506" s="93">
        <f t="shared" si="287"/>
        <v>3</v>
      </c>
      <c r="AA506" s="94">
        <f t="shared" si="281"/>
        <v>65.19</v>
      </c>
      <c r="AB506" s="97">
        <f t="shared" si="288"/>
        <v>3</v>
      </c>
      <c r="AC506" s="98">
        <f t="shared" si="282"/>
        <v>65.19</v>
      </c>
      <c r="AD506" s="77" t="s">
        <v>3</v>
      </c>
      <c r="AE506" s="54">
        <v>65.19</v>
      </c>
      <c r="AF506" s="17"/>
    </row>
    <row r="507" spans="1:32" ht="12.75" customHeight="1" x14ac:dyDescent="0.3">
      <c r="A507" s="73" t="s">
        <v>7</v>
      </c>
      <c r="B507" s="74" t="s">
        <v>1986</v>
      </c>
      <c r="C507" s="48" t="s">
        <v>1154</v>
      </c>
      <c r="D507" s="48">
        <v>1</v>
      </c>
      <c r="E507" s="48">
        <v>2834</v>
      </c>
      <c r="F507" s="48" t="s">
        <v>6126</v>
      </c>
      <c r="G507" s="48">
        <v>2</v>
      </c>
      <c r="H507" s="75">
        <f t="shared" si="283"/>
        <v>-0.41666666666666669</v>
      </c>
      <c r="I507" s="74">
        <v>35</v>
      </c>
      <c r="J507" s="74">
        <v>60</v>
      </c>
      <c r="K507" s="48">
        <f t="shared" si="285"/>
        <v>35</v>
      </c>
      <c r="L507" s="48"/>
      <c r="M507" s="48">
        <f t="shared" si="279"/>
        <v>35</v>
      </c>
      <c r="N507" s="48">
        <v>41492</v>
      </c>
      <c r="O507" s="56">
        <v>0.28636</v>
      </c>
      <c r="P507" s="48" t="str">
        <f t="shared" si="263"/>
        <v>5123C SL</v>
      </c>
      <c r="Q507" s="76" t="s">
        <v>6187</v>
      </c>
      <c r="R507" s="76" t="s">
        <v>6187</v>
      </c>
      <c r="S507" s="49">
        <f t="shared" si="284"/>
        <v>0</v>
      </c>
      <c r="T507" s="49">
        <f t="shared" si="264"/>
        <v>0</v>
      </c>
      <c r="U507" s="49">
        <v>64.57692307692308</v>
      </c>
      <c r="V507" s="49">
        <f t="shared" si="289"/>
        <v>64.57692307692308</v>
      </c>
      <c r="W507" s="49">
        <f t="shared" si="286"/>
        <v>0</v>
      </c>
      <c r="X507" s="90">
        <f t="shared" ref="X507:X509" si="290">ROUNDUP(S507*$X$4,0)</f>
        <v>0</v>
      </c>
      <c r="Y507" s="91">
        <f t="shared" si="280"/>
        <v>0</v>
      </c>
      <c r="Z507" s="93">
        <f t="shared" si="287"/>
        <v>0</v>
      </c>
      <c r="AA507" s="94">
        <f t="shared" si="281"/>
        <v>0</v>
      </c>
      <c r="AB507" s="97">
        <f t="shared" si="288"/>
        <v>0</v>
      </c>
      <c r="AC507" s="98">
        <f t="shared" si="282"/>
        <v>0</v>
      </c>
      <c r="AD507" s="77" t="s">
        <v>3</v>
      </c>
      <c r="AE507" s="54">
        <v>0</v>
      </c>
      <c r="AF507" s="17"/>
    </row>
    <row r="508" spans="1:32" ht="16.899999999999999" customHeight="1" x14ac:dyDescent="0.3">
      <c r="A508" s="73" t="s">
        <v>7</v>
      </c>
      <c r="B508" s="74" t="s">
        <v>5363</v>
      </c>
      <c r="C508" s="48" t="s">
        <v>1154</v>
      </c>
      <c r="D508" s="48">
        <v>1</v>
      </c>
      <c r="E508" s="48">
        <v>2834</v>
      </c>
      <c r="F508" s="48" t="s">
        <v>6126</v>
      </c>
      <c r="G508" s="48">
        <v>2</v>
      </c>
      <c r="H508" s="75">
        <f t="shared" si="283"/>
        <v>-0.125</v>
      </c>
      <c r="I508" s="74">
        <v>35</v>
      </c>
      <c r="J508" s="74">
        <v>40</v>
      </c>
      <c r="K508" s="48">
        <f t="shared" si="285"/>
        <v>35</v>
      </c>
      <c r="L508" s="48"/>
      <c r="M508" s="48">
        <f t="shared" si="279"/>
        <v>35</v>
      </c>
      <c r="N508" s="48">
        <v>10784</v>
      </c>
      <c r="O508" s="56">
        <v>0.29869000000000001</v>
      </c>
      <c r="P508" s="48" t="str">
        <f t="shared" si="263"/>
        <v>5074C SL</v>
      </c>
      <c r="Q508" s="76" t="s">
        <v>6187</v>
      </c>
      <c r="R508" s="76" t="s">
        <v>6187</v>
      </c>
      <c r="S508" s="49">
        <f t="shared" si="284"/>
        <v>0</v>
      </c>
      <c r="T508" s="49">
        <f t="shared" si="264"/>
        <v>0</v>
      </c>
      <c r="U508" s="49">
        <v>127.88461538461539</v>
      </c>
      <c r="V508" s="49">
        <f t="shared" si="289"/>
        <v>127.88461538461539</v>
      </c>
      <c r="W508" s="49">
        <f>V508*M508</f>
        <v>4475.9615384615381</v>
      </c>
      <c r="X508" s="90">
        <f t="shared" si="290"/>
        <v>0</v>
      </c>
      <c r="Y508" s="91">
        <f t="shared" si="280"/>
        <v>0</v>
      </c>
      <c r="Z508" s="93">
        <f t="shared" si="287"/>
        <v>0</v>
      </c>
      <c r="AA508" s="94">
        <f t="shared" si="281"/>
        <v>0</v>
      </c>
      <c r="AB508" s="97">
        <f t="shared" si="288"/>
        <v>0</v>
      </c>
      <c r="AC508" s="98">
        <f t="shared" si="282"/>
        <v>0</v>
      </c>
      <c r="AD508" s="77" t="s">
        <v>3</v>
      </c>
      <c r="AE508" s="54">
        <v>0</v>
      </c>
      <c r="AF508" s="17"/>
    </row>
    <row r="509" spans="1:32" ht="12.75" customHeight="1" x14ac:dyDescent="0.3">
      <c r="A509" s="73" t="s">
        <v>7</v>
      </c>
      <c r="B509" s="74" t="s">
        <v>4257</v>
      </c>
      <c r="C509" s="48" t="s">
        <v>1143</v>
      </c>
      <c r="D509" s="48">
        <v>1000</v>
      </c>
      <c r="E509" s="48">
        <v>30327</v>
      </c>
      <c r="F509" s="48" t="s">
        <v>5915</v>
      </c>
      <c r="G509" s="48" t="s">
        <v>122</v>
      </c>
      <c r="H509" s="75">
        <f t="shared" si="283"/>
        <v>0</v>
      </c>
      <c r="I509" s="74">
        <v>34</v>
      </c>
      <c r="J509" s="74">
        <v>34</v>
      </c>
      <c r="K509" s="48">
        <f t="shared" si="285"/>
        <v>34</v>
      </c>
      <c r="L509" s="48">
        <f>$L$3</f>
        <v>-4</v>
      </c>
      <c r="M509" s="48">
        <f t="shared" si="279"/>
        <v>30</v>
      </c>
      <c r="N509" s="48">
        <v>29</v>
      </c>
      <c r="O509" s="56">
        <v>643.95000000000005</v>
      </c>
      <c r="P509" s="48" t="str">
        <f t="shared" si="263"/>
        <v>391440 BK</v>
      </c>
      <c r="Q509" s="76">
        <v>0</v>
      </c>
      <c r="R509" s="76">
        <v>0</v>
      </c>
      <c r="S509" s="49">
        <f t="shared" si="284"/>
        <v>0</v>
      </c>
      <c r="T509" s="49">
        <f t="shared" si="264"/>
        <v>0</v>
      </c>
      <c r="U509" s="49">
        <v>23.307692307692307</v>
      </c>
      <c r="V509" s="49">
        <f t="shared" si="289"/>
        <v>2.3307692307692307E-2</v>
      </c>
      <c r="W509" s="49">
        <f t="shared" ref="W509:W515" si="291">S509*M509</f>
        <v>0</v>
      </c>
      <c r="X509" s="90">
        <f t="shared" si="290"/>
        <v>0</v>
      </c>
      <c r="Y509" s="91">
        <f t="shared" si="280"/>
        <v>0</v>
      </c>
      <c r="Z509" s="93">
        <f t="shared" si="287"/>
        <v>0</v>
      </c>
      <c r="AA509" s="94">
        <f t="shared" si="281"/>
        <v>0</v>
      </c>
      <c r="AB509" s="97">
        <f t="shared" si="288"/>
        <v>0</v>
      </c>
      <c r="AC509" s="98">
        <f t="shared" si="282"/>
        <v>0</v>
      </c>
      <c r="AD509" s="77" t="s">
        <v>5890</v>
      </c>
      <c r="AE509" s="54">
        <v>0</v>
      </c>
      <c r="AF509" s="17"/>
    </row>
    <row r="510" spans="1:32" ht="16.899999999999999" customHeight="1" x14ac:dyDescent="0.3">
      <c r="A510" s="73" t="s">
        <v>35</v>
      </c>
      <c r="B510" s="74" t="s">
        <v>658</v>
      </c>
      <c r="C510" s="48" t="s">
        <v>10</v>
      </c>
      <c r="D510" s="48">
        <v>1000</v>
      </c>
      <c r="E510" s="48">
        <v>2834</v>
      </c>
      <c r="F510" s="48" t="s">
        <v>6126</v>
      </c>
      <c r="G510" s="48">
        <v>2</v>
      </c>
      <c r="H510" s="75">
        <f t="shared" si="283"/>
        <v>0</v>
      </c>
      <c r="I510" s="74">
        <v>30</v>
      </c>
      <c r="J510" s="74">
        <f>I510</f>
        <v>30</v>
      </c>
      <c r="K510" s="48">
        <f t="shared" si="285"/>
        <v>30</v>
      </c>
      <c r="L510" s="48"/>
      <c r="M510" s="48">
        <f t="shared" si="279"/>
        <v>30</v>
      </c>
      <c r="N510" s="48">
        <v>5</v>
      </c>
      <c r="O510" s="56">
        <v>246.31164999999999</v>
      </c>
      <c r="P510" s="48" t="str">
        <f t="shared" si="263"/>
        <v>1710 SL</v>
      </c>
      <c r="Q510" s="76">
        <v>6</v>
      </c>
      <c r="R510" s="76">
        <v>23</v>
      </c>
      <c r="S510" s="49">
        <f t="shared" si="284"/>
        <v>9.1153846153846155E-2</v>
      </c>
      <c r="T510" s="49">
        <f t="shared" si="264"/>
        <v>91.15384615384616</v>
      </c>
      <c r="U510" s="49">
        <v>136.88461538461539</v>
      </c>
      <c r="V510" s="49">
        <f t="shared" si="289"/>
        <v>0.13688461538461538</v>
      </c>
      <c r="W510" s="49">
        <f t="shared" si="291"/>
        <v>2.7346153846153847</v>
      </c>
      <c r="X510" s="90">
        <f>ROUND(S510*$X$4,0)</f>
        <v>0</v>
      </c>
      <c r="Y510" s="91">
        <f t="shared" si="280"/>
        <v>0</v>
      </c>
      <c r="Z510" s="93">
        <f t="shared" si="287"/>
        <v>3</v>
      </c>
      <c r="AA510" s="94">
        <f t="shared" si="281"/>
        <v>738.93494999999996</v>
      </c>
      <c r="AB510" s="97">
        <f t="shared" si="288"/>
        <v>3</v>
      </c>
      <c r="AC510" s="98">
        <f t="shared" si="282"/>
        <v>738.93494999999996</v>
      </c>
      <c r="AD510" s="77" t="s">
        <v>3</v>
      </c>
      <c r="AE510" s="54">
        <v>738.93494999999996</v>
      </c>
      <c r="AF510" s="17"/>
    </row>
    <row r="511" spans="1:32" ht="16.899999999999999" customHeight="1" x14ac:dyDescent="0.3">
      <c r="A511" s="73" t="s">
        <v>7</v>
      </c>
      <c r="B511" s="74" t="s">
        <v>3102</v>
      </c>
      <c r="C511" s="48" t="s">
        <v>1154</v>
      </c>
      <c r="D511" s="48">
        <v>1</v>
      </c>
      <c r="E511" s="48">
        <v>2834</v>
      </c>
      <c r="F511" s="48" t="s">
        <v>6126</v>
      </c>
      <c r="G511" s="48">
        <v>2</v>
      </c>
      <c r="H511" s="75">
        <f t="shared" si="283"/>
        <v>-0.33333333333333331</v>
      </c>
      <c r="I511" s="74">
        <v>20</v>
      </c>
      <c r="J511" s="74">
        <v>30</v>
      </c>
      <c r="K511" s="48">
        <f t="shared" si="285"/>
        <v>20</v>
      </c>
      <c r="L511" s="48"/>
      <c r="M511" s="48">
        <f t="shared" si="279"/>
        <v>20</v>
      </c>
      <c r="N511" s="48">
        <v>6953</v>
      </c>
      <c r="O511" s="56">
        <v>0.16242999999999999</v>
      </c>
      <c r="P511" s="48" t="str">
        <f t="shared" si="263"/>
        <v>5382C SL</v>
      </c>
      <c r="Q511" s="76" t="s">
        <v>6187</v>
      </c>
      <c r="R511" s="76" t="s">
        <v>6187</v>
      </c>
      <c r="S511" s="49">
        <f t="shared" si="284"/>
        <v>0</v>
      </c>
      <c r="T511" s="49">
        <f t="shared" si="264"/>
        <v>0</v>
      </c>
      <c r="U511" s="49">
        <v>228.30769230769235</v>
      </c>
      <c r="V511" s="49">
        <f t="shared" si="289"/>
        <v>228.30769230769235</v>
      </c>
      <c r="W511" s="49">
        <f t="shared" si="291"/>
        <v>0</v>
      </c>
      <c r="X511" s="90">
        <f>ROUNDUP(S511*$X$3,0)</f>
        <v>0</v>
      </c>
      <c r="Y511" s="91">
        <f t="shared" si="280"/>
        <v>0</v>
      </c>
      <c r="Z511" s="93">
        <f t="shared" si="287"/>
        <v>0</v>
      </c>
      <c r="AA511" s="94">
        <f t="shared" si="281"/>
        <v>0</v>
      </c>
      <c r="AB511" s="97">
        <f t="shared" si="288"/>
        <v>0</v>
      </c>
      <c r="AC511" s="98">
        <f t="shared" si="282"/>
        <v>0</v>
      </c>
      <c r="AD511" s="77" t="s">
        <v>3</v>
      </c>
      <c r="AE511" s="54">
        <v>0</v>
      </c>
      <c r="AF511" s="17"/>
    </row>
    <row r="512" spans="1:32" ht="16.899999999999999" customHeight="1" x14ac:dyDescent="0.3">
      <c r="A512" s="73" t="s">
        <v>35</v>
      </c>
      <c r="B512" s="74" t="s">
        <v>2692</v>
      </c>
      <c r="C512" s="48" t="s">
        <v>1797</v>
      </c>
      <c r="D512" s="48">
        <v>100</v>
      </c>
      <c r="E512" s="48">
        <v>4445</v>
      </c>
      <c r="F512" s="48" t="s">
        <v>5912</v>
      </c>
      <c r="G512" s="48" t="s">
        <v>122</v>
      </c>
      <c r="H512" s="75">
        <f t="shared" si="283"/>
        <v>2.65</v>
      </c>
      <c r="I512" s="74">
        <v>219</v>
      </c>
      <c r="J512" s="74">
        <v>60</v>
      </c>
      <c r="K512" s="48">
        <f>J512</f>
        <v>60</v>
      </c>
      <c r="L512" s="48">
        <f>$L$3</f>
        <v>-4</v>
      </c>
      <c r="M512" s="48">
        <f t="shared" si="279"/>
        <v>56</v>
      </c>
      <c r="N512" s="48">
        <v>36</v>
      </c>
      <c r="O512" s="56">
        <v>78.53</v>
      </c>
      <c r="P512" s="48" t="str">
        <f t="shared" si="263"/>
        <v>F40018 NA</v>
      </c>
      <c r="Q512" s="76">
        <v>5</v>
      </c>
      <c r="R512" s="76">
        <v>147</v>
      </c>
      <c r="S512" s="49">
        <f t="shared" si="284"/>
        <v>0.22346153846153846</v>
      </c>
      <c r="T512" s="49">
        <f t="shared" si="264"/>
        <v>22.346153846153847</v>
      </c>
      <c r="U512" s="49">
        <v>22.346153846153847</v>
      </c>
      <c r="V512" s="49">
        <f t="shared" si="289"/>
        <v>0.22346153846153846</v>
      </c>
      <c r="W512" s="49">
        <f t="shared" si="291"/>
        <v>12.513846153846155</v>
      </c>
      <c r="X512" s="90">
        <f>ROUND(S512*$X$4,0)</f>
        <v>1</v>
      </c>
      <c r="Y512" s="91">
        <f t="shared" si="280"/>
        <v>78.53</v>
      </c>
      <c r="Z512" s="93">
        <f t="shared" si="287"/>
        <v>14</v>
      </c>
      <c r="AA512" s="94">
        <f t="shared" si="281"/>
        <v>1099.42</v>
      </c>
      <c r="AB512" s="97">
        <f t="shared" si="288"/>
        <v>15</v>
      </c>
      <c r="AC512" s="98">
        <f t="shared" si="282"/>
        <v>1177.95</v>
      </c>
      <c r="AD512" s="77" t="s">
        <v>3</v>
      </c>
      <c r="AE512" s="54">
        <v>1177.95</v>
      </c>
      <c r="AF512" s="17"/>
    </row>
    <row r="513" spans="1:32" ht="16.899999999999999" customHeight="1" x14ac:dyDescent="0.3">
      <c r="A513" s="73" t="s">
        <v>35</v>
      </c>
      <c r="B513" s="74" t="s">
        <v>1220</v>
      </c>
      <c r="C513" s="48" t="s">
        <v>464</v>
      </c>
      <c r="D513" s="48">
        <v>1</v>
      </c>
      <c r="E513" s="48">
        <v>4013</v>
      </c>
      <c r="F513" s="48" t="s">
        <v>6180</v>
      </c>
      <c r="G513" s="48" t="s">
        <v>112</v>
      </c>
      <c r="H513" s="75">
        <f t="shared" si="283"/>
        <v>0.21666666666666667</v>
      </c>
      <c r="I513" s="74">
        <v>73</v>
      </c>
      <c r="J513" s="74">
        <v>60</v>
      </c>
      <c r="K513" s="48">
        <f>J513</f>
        <v>60</v>
      </c>
      <c r="L513" s="48">
        <f>$L$3</f>
        <v>-4</v>
      </c>
      <c r="M513" s="48">
        <f t="shared" si="279"/>
        <v>56</v>
      </c>
      <c r="N513" s="48">
        <v>52643</v>
      </c>
      <c r="O513" s="56">
        <v>7.0000000000000007E-2</v>
      </c>
      <c r="P513" s="48" t="str">
        <f t="shared" si="263"/>
        <v>5852 GR</v>
      </c>
      <c r="Q513" s="76" t="s">
        <v>6187</v>
      </c>
      <c r="R513" s="76" t="s">
        <v>6187</v>
      </c>
      <c r="S513" s="49">
        <f t="shared" si="284"/>
        <v>0</v>
      </c>
      <c r="T513" s="49">
        <f t="shared" si="264"/>
        <v>0</v>
      </c>
      <c r="U513" s="49">
        <v>746.34615384615381</v>
      </c>
      <c r="V513" s="49">
        <f t="shared" si="289"/>
        <v>746.34615384615381</v>
      </c>
      <c r="W513" s="49">
        <f t="shared" si="291"/>
        <v>0</v>
      </c>
      <c r="X513" s="90">
        <f t="shared" ref="X513:X514" si="292">ROUNDUP(S513*$X$4,0)</f>
        <v>0</v>
      </c>
      <c r="Y513" s="91">
        <f t="shared" si="280"/>
        <v>0</v>
      </c>
      <c r="Z513" s="93">
        <f t="shared" si="287"/>
        <v>0</v>
      </c>
      <c r="AA513" s="94">
        <f t="shared" si="281"/>
        <v>0</v>
      </c>
      <c r="AB513" s="97">
        <f t="shared" si="288"/>
        <v>0</v>
      </c>
      <c r="AC513" s="98">
        <f t="shared" si="282"/>
        <v>0</v>
      </c>
      <c r="AD513" s="77" t="s">
        <v>5890</v>
      </c>
      <c r="AE513" s="54">
        <v>0</v>
      </c>
      <c r="AF513" s="17"/>
    </row>
    <row r="514" spans="1:32" ht="16.899999999999999" customHeight="1" x14ac:dyDescent="0.3">
      <c r="A514" s="73" t="s">
        <v>7</v>
      </c>
      <c r="B514" s="74" t="s">
        <v>2636</v>
      </c>
      <c r="C514" s="48" t="s">
        <v>1154</v>
      </c>
      <c r="D514" s="48">
        <v>1</v>
      </c>
      <c r="E514" s="48">
        <v>2834</v>
      </c>
      <c r="F514" s="48" t="s">
        <v>6126</v>
      </c>
      <c r="G514" s="48">
        <v>2</v>
      </c>
      <c r="H514" s="75">
        <f t="shared" si="283"/>
        <v>-0.16666666666666666</v>
      </c>
      <c r="I514" s="74">
        <v>25</v>
      </c>
      <c r="J514" s="74">
        <v>30</v>
      </c>
      <c r="K514" s="48">
        <f>I514</f>
        <v>25</v>
      </c>
      <c r="L514" s="48"/>
      <c r="M514" s="48">
        <f t="shared" si="279"/>
        <v>25</v>
      </c>
      <c r="N514" s="48">
        <v>1879</v>
      </c>
      <c r="O514" s="56">
        <v>0.52071000000000001</v>
      </c>
      <c r="P514" s="48" t="str">
        <f t="shared" si="263"/>
        <v>5168C SL</v>
      </c>
      <c r="Q514" s="76" t="s">
        <v>6187</v>
      </c>
      <c r="R514" s="76" t="s">
        <v>6187</v>
      </c>
      <c r="S514" s="49">
        <f t="shared" si="284"/>
        <v>0</v>
      </c>
      <c r="T514" s="49">
        <f t="shared" si="264"/>
        <v>0</v>
      </c>
      <c r="U514" s="49">
        <v>38.230769230769226</v>
      </c>
      <c r="V514" s="49">
        <f t="shared" si="289"/>
        <v>38.230769230769226</v>
      </c>
      <c r="W514" s="49">
        <f t="shared" si="291"/>
        <v>0</v>
      </c>
      <c r="X514" s="90">
        <f t="shared" si="292"/>
        <v>0</v>
      </c>
      <c r="Y514" s="91">
        <f t="shared" si="280"/>
        <v>0</v>
      </c>
      <c r="Z514" s="93">
        <f t="shared" si="287"/>
        <v>0</v>
      </c>
      <c r="AA514" s="94">
        <f t="shared" si="281"/>
        <v>0</v>
      </c>
      <c r="AB514" s="97">
        <f t="shared" si="288"/>
        <v>0</v>
      </c>
      <c r="AC514" s="98">
        <f t="shared" si="282"/>
        <v>0</v>
      </c>
      <c r="AD514" s="77" t="s">
        <v>3</v>
      </c>
      <c r="AE514" s="54">
        <v>0</v>
      </c>
      <c r="AF514" s="17"/>
    </row>
    <row r="515" spans="1:32" ht="16.899999999999999" customHeight="1" x14ac:dyDescent="0.3">
      <c r="A515" s="73" t="s">
        <v>7</v>
      </c>
      <c r="B515" s="74" t="s">
        <v>980</v>
      </c>
      <c r="C515" s="48" t="s">
        <v>464</v>
      </c>
      <c r="D515" s="48">
        <v>100</v>
      </c>
      <c r="E515" s="48">
        <v>2800</v>
      </c>
      <c r="F515" s="48" t="s">
        <v>5911</v>
      </c>
      <c r="G515" s="48" t="s">
        <v>112</v>
      </c>
      <c r="H515" s="75">
        <f t="shared" si="283"/>
        <v>0</v>
      </c>
      <c r="I515" s="74">
        <v>88</v>
      </c>
      <c r="J515" s="74">
        <v>88</v>
      </c>
      <c r="K515" s="48">
        <f>I515</f>
        <v>88</v>
      </c>
      <c r="L515" s="48">
        <f>$L$3</f>
        <v>-4</v>
      </c>
      <c r="M515" s="48">
        <f t="shared" si="279"/>
        <v>84</v>
      </c>
      <c r="N515" s="48">
        <v>134</v>
      </c>
      <c r="O515" s="56">
        <v>11.59</v>
      </c>
      <c r="P515" s="48" t="str">
        <f t="shared" si="263"/>
        <v>2841/1 RD</v>
      </c>
      <c r="Q515" s="76">
        <v>30</v>
      </c>
      <c r="R515" s="76">
        <v>220</v>
      </c>
      <c r="S515" s="49">
        <f t="shared" si="284"/>
        <v>0.57692307692307687</v>
      </c>
      <c r="T515" s="49">
        <f t="shared" si="264"/>
        <v>57.692307692307686</v>
      </c>
      <c r="U515" s="49">
        <v>89.230769230769226</v>
      </c>
      <c r="V515" s="49">
        <f t="shared" si="289"/>
        <v>0.89230769230769225</v>
      </c>
      <c r="W515" s="49">
        <f t="shared" si="291"/>
        <v>48.46153846153846</v>
      </c>
      <c r="X515" s="90">
        <f>ROUND(S515*$X$4,0)</f>
        <v>3</v>
      </c>
      <c r="Y515" s="91">
        <f t="shared" si="280"/>
        <v>34.769999999999996</v>
      </c>
      <c r="Z515" s="93">
        <f t="shared" si="287"/>
        <v>51</v>
      </c>
      <c r="AA515" s="94">
        <f t="shared" si="281"/>
        <v>591.09</v>
      </c>
      <c r="AB515" s="97">
        <f t="shared" si="288"/>
        <v>54</v>
      </c>
      <c r="AC515" s="98">
        <f t="shared" si="282"/>
        <v>625.86</v>
      </c>
      <c r="AD515" s="77" t="s">
        <v>5890</v>
      </c>
      <c r="AE515" s="54">
        <v>625.86</v>
      </c>
      <c r="AF515" s="17"/>
    </row>
    <row r="516" spans="1:32" ht="16.899999999999999" customHeight="1" x14ac:dyDescent="0.3">
      <c r="A516" s="73" t="s">
        <v>7</v>
      </c>
      <c r="B516" s="74" t="s">
        <v>5392</v>
      </c>
      <c r="C516" s="48" t="s">
        <v>10</v>
      </c>
      <c r="D516" s="48">
        <v>1</v>
      </c>
      <c r="E516" s="48">
        <v>2834</v>
      </c>
      <c r="F516" s="48" t="s">
        <v>6126</v>
      </c>
      <c r="G516" s="48">
        <v>2</v>
      </c>
      <c r="H516" s="75">
        <f t="shared" si="283"/>
        <v>-0.42857142857142855</v>
      </c>
      <c r="I516" s="74">
        <v>40</v>
      </c>
      <c r="J516" s="74">
        <v>70</v>
      </c>
      <c r="K516" s="48">
        <f>I516</f>
        <v>40</v>
      </c>
      <c r="L516" s="48"/>
      <c r="M516" s="48">
        <f t="shared" si="279"/>
        <v>40</v>
      </c>
      <c r="N516" s="48">
        <v>14588</v>
      </c>
      <c r="O516" s="56">
        <v>0.31580999999999998</v>
      </c>
      <c r="P516" s="48" t="str">
        <f t="shared" si="263"/>
        <v>5478C SL</v>
      </c>
      <c r="Q516" s="76" t="s">
        <v>6187</v>
      </c>
      <c r="R516" s="76" t="s">
        <v>6187</v>
      </c>
      <c r="S516" s="49">
        <f t="shared" si="284"/>
        <v>0</v>
      </c>
      <c r="T516" s="49">
        <f t="shared" si="264"/>
        <v>0</v>
      </c>
      <c r="U516" s="49">
        <v>187.69230769230768</v>
      </c>
      <c r="V516" s="49">
        <f t="shared" si="289"/>
        <v>187.69230769230768</v>
      </c>
      <c r="W516" s="49">
        <f>V516*M516</f>
        <v>7507.6923076923067</v>
      </c>
      <c r="X516" s="90">
        <f>ROUNDUP(S516*$X$4,0)</f>
        <v>0</v>
      </c>
      <c r="Y516" s="91">
        <f t="shared" si="280"/>
        <v>0</v>
      </c>
      <c r="Z516" s="93">
        <f t="shared" si="287"/>
        <v>0</v>
      </c>
      <c r="AA516" s="94">
        <f t="shared" si="281"/>
        <v>0</v>
      </c>
      <c r="AB516" s="97">
        <f t="shared" si="288"/>
        <v>0</v>
      </c>
      <c r="AC516" s="98">
        <f t="shared" si="282"/>
        <v>0</v>
      </c>
      <c r="AD516" s="77" t="s">
        <v>3</v>
      </c>
      <c r="AE516" s="54">
        <v>0</v>
      </c>
      <c r="AF516" s="17"/>
    </row>
    <row r="517" spans="1:32" ht="16.899999999999999" customHeight="1" x14ac:dyDescent="0.3">
      <c r="A517" s="73" t="s">
        <v>7</v>
      </c>
      <c r="B517" s="74" t="s">
        <v>2156</v>
      </c>
      <c r="C517" s="48" t="s">
        <v>34</v>
      </c>
      <c r="D517" s="48">
        <v>250</v>
      </c>
      <c r="E517" s="48">
        <v>4350</v>
      </c>
      <c r="F517" s="48" t="s">
        <v>6122</v>
      </c>
      <c r="G517" s="48" t="s">
        <v>122</v>
      </c>
      <c r="H517" s="75">
        <f t="shared" si="283"/>
        <v>0</v>
      </c>
      <c r="I517" s="74">
        <v>84</v>
      </c>
      <c r="J517" s="74">
        <v>84</v>
      </c>
      <c r="K517" s="48">
        <f>I517</f>
        <v>84</v>
      </c>
      <c r="L517" s="48">
        <f>$L$3</f>
        <v>-4</v>
      </c>
      <c r="M517" s="48">
        <f t="shared" si="279"/>
        <v>80</v>
      </c>
      <c r="N517" s="48">
        <v>212</v>
      </c>
      <c r="O517" s="56">
        <v>26.015720000000002</v>
      </c>
      <c r="P517" s="48" t="str">
        <f t="shared" si="263"/>
        <v>P1055/16 BK</v>
      </c>
      <c r="Q517" s="76">
        <v>22</v>
      </c>
      <c r="R517" s="76">
        <v>64</v>
      </c>
      <c r="S517" s="49">
        <f t="shared" si="284"/>
        <v>0.3107692307692308</v>
      </c>
      <c r="T517" s="49">
        <f t="shared" si="264"/>
        <v>77.692307692307693</v>
      </c>
      <c r="U517" s="49">
        <v>159.34615384615384</v>
      </c>
      <c r="V517" s="49">
        <f t="shared" si="289"/>
        <v>0.63738461538461533</v>
      </c>
      <c r="W517" s="49">
        <f>S517*M517</f>
        <v>24.861538461538466</v>
      </c>
      <c r="X517" s="90">
        <f>ROUND(S517*$X$4,0)</f>
        <v>2</v>
      </c>
      <c r="Y517" s="91">
        <f t="shared" si="280"/>
        <v>52.031440000000003</v>
      </c>
      <c r="Z517" s="93">
        <f t="shared" si="287"/>
        <v>27</v>
      </c>
      <c r="AA517" s="94">
        <f t="shared" si="281"/>
        <v>702.42444</v>
      </c>
      <c r="AB517" s="97">
        <f t="shared" si="288"/>
        <v>29</v>
      </c>
      <c r="AC517" s="98">
        <f t="shared" si="282"/>
        <v>754.45588000000009</v>
      </c>
      <c r="AD517" s="77" t="s">
        <v>3</v>
      </c>
      <c r="AE517" s="54">
        <v>754.45588000000009</v>
      </c>
      <c r="AF517" s="17"/>
    </row>
    <row r="518" spans="1:32" ht="16.899999999999999" customHeight="1" x14ac:dyDescent="0.3">
      <c r="A518" s="73" t="s">
        <v>7</v>
      </c>
      <c r="B518" s="74" t="s">
        <v>2087</v>
      </c>
      <c r="C518" s="48" t="s">
        <v>1432</v>
      </c>
      <c r="D518" s="48">
        <v>100</v>
      </c>
      <c r="E518" s="48">
        <v>621</v>
      </c>
      <c r="F518" s="48" t="s">
        <v>6128</v>
      </c>
      <c r="G518" s="48" t="s">
        <v>7</v>
      </c>
      <c r="H518" s="75">
        <f t="shared" si="283"/>
        <v>0</v>
      </c>
      <c r="I518" s="74">
        <v>39</v>
      </c>
      <c r="J518" s="74">
        <v>39</v>
      </c>
      <c r="K518" s="48">
        <f>I518</f>
        <v>39</v>
      </c>
      <c r="L518" s="48">
        <f>$L$3</f>
        <v>-4</v>
      </c>
      <c r="M518" s="48">
        <f t="shared" si="279"/>
        <v>35</v>
      </c>
      <c r="N518" s="48">
        <v>101</v>
      </c>
      <c r="O518" s="56">
        <v>45.15</v>
      </c>
      <c r="P518" s="48" t="str">
        <f t="shared" ref="P518:P581" si="293">LEFT(B518,LEN(B518)-3)</f>
        <v>6719 GY</v>
      </c>
      <c r="Q518" s="76">
        <v>141</v>
      </c>
      <c r="R518" s="76">
        <v>341</v>
      </c>
      <c r="S518" s="49">
        <f t="shared" si="284"/>
        <v>1.9119230769230768</v>
      </c>
      <c r="T518" s="49">
        <f t="shared" ref="T518:T581" si="294">S518*D518</f>
        <v>191.19230769230768</v>
      </c>
      <c r="U518" s="49">
        <v>365.80769230769226</v>
      </c>
      <c r="V518" s="49">
        <f t="shared" si="289"/>
        <v>3.6580769230769228</v>
      </c>
      <c r="W518" s="49">
        <f>S518*M518</f>
        <v>66.917307692307688</v>
      </c>
      <c r="X518" s="90">
        <f>ROUND(S518*$X$4,0)</f>
        <v>10</v>
      </c>
      <c r="Y518" s="91">
        <f t="shared" si="280"/>
        <v>451.5</v>
      </c>
      <c r="Z518" s="93">
        <f t="shared" si="287"/>
        <v>77</v>
      </c>
      <c r="AA518" s="94">
        <f t="shared" si="281"/>
        <v>3476.5499999999997</v>
      </c>
      <c r="AB518" s="97">
        <f t="shared" si="288"/>
        <v>87</v>
      </c>
      <c r="AC518" s="98">
        <f t="shared" si="282"/>
        <v>3928.0499999999997</v>
      </c>
      <c r="AD518" s="77" t="s">
        <v>3</v>
      </c>
      <c r="AE518" s="54">
        <v>3928.0499999999997</v>
      </c>
      <c r="AF518" s="17"/>
    </row>
    <row r="519" spans="1:32" ht="16.899999999999999" customHeight="1" x14ac:dyDescent="0.3">
      <c r="A519" s="73" t="s">
        <v>7</v>
      </c>
      <c r="B519" s="74" t="s">
        <v>2309</v>
      </c>
      <c r="C519" s="48" t="s">
        <v>1797</v>
      </c>
      <c r="D519" s="48">
        <v>20</v>
      </c>
      <c r="E519" s="48">
        <v>7880</v>
      </c>
      <c r="F519" s="48" t="s">
        <v>5908</v>
      </c>
      <c r="G519" s="48" t="s">
        <v>122</v>
      </c>
      <c r="H519" s="75">
        <f t="shared" si="283"/>
        <v>0.5730337078651685</v>
      </c>
      <c r="I519" s="74">
        <v>140</v>
      </c>
      <c r="J519" s="74">
        <v>89</v>
      </c>
      <c r="K519" s="48">
        <f>J519</f>
        <v>89</v>
      </c>
      <c r="L519" s="48">
        <f>$L$3</f>
        <v>-4</v>
      </c>
      <c r="M519" s="48">
        <f t="shared" si="279"/>
        <v>85</v>
      </c>
      <c r="N519" s="48">
        <v>385</v>
      </c>
      <c r="O519" s="56">
        <v>10.928570000000001</v>
      </c>
      <c r="P519" s="48" t="str">
        <f t="shared" si="293"/>
        <v>F2211IN CL</v>
      </c>
      <c r="Q519" s="76">
        <v>81</v>
      </c>
      <c r="R519" s="76">
        <v>627</v>
      </c>
      <c r="S519" s="49">
        <f t="shared" si="284"/>
        <v>1.5957692307692306</v>
      </c>
      <c r="T519" s="49">
        <f t="shared" si="294"/>
        <v>31.91538461538461</v>
      </c>
      <c r="U519" s="49">
        <v>84.016923076923064</v>
      </c>
      <c r="V519" s="49">
        <f t="shared" si="289"/>
        <v>4.200846153846153</v>
      </c>
      <c r="W519" s="49">
        <f>S519*M519</f>
        <v>135.64038461538459</v>
      </c>
      <c r="X519" s="90">
        <f>ROUND(S519*$X$4,0)</f>
        <v>8</v>
      </c>
      <c r="Y519" s="91">
        <f t="shared" si="280"/>
        <v>87.428560000000004</v>
      </c>
      <c r="Z519" s="93">
        <f t="shared" si="287"/>
        <v>144</v>
      </c>
      <c r="AA519" s="94">
        <f t="shared" si="281"/>
        <v>1573.7140800000002</v>
      </c>
      <c r="AB519" s="97">
        <f t="shared" si="288"/>
        <v>152</v>
      </c>
      <c r="AC519" s="98">
        <f t="shared" si="282"/>
        <v>1661.14264</v>
      </c>
      <c r="AD519" s="77" t="s">
        <v>3</v>
      </c>
      <c r="AE519" s="54">
        <v>1661.14264</v>
      </c>
      <c r="AF519" s="17"/>
    </row>
    <row r="520" spans="1:32" ht="16.899999999999999" customHeight="1" x14ac:dyDescent="0.3">
      <c r="A520" s="73" t="s">
        <v>7</v>
      </c>
      <c r="B520" s="74" t="s">
        <v>1249</v>
      </c>
      <c r="C520" s="48" t="s">
        <v>55</v>
      </c>
      <c r="D520" s="48">
        <v>500</v>
      </c>
      <c r="E520" s="48">
        <v>30432</v>
      </c>
      <c r="F520" s="48" t="s">
        <v>5917</v>
      </c>
      <c r="G520" s="48" t="s">
        <v>3680</v>
      </c>
      <c r="H520" s="75">
        <f t="shared" si="283"/>
        <v>0</v>
      </c>
      <c r="I520" s="74">
        <v>47</v>
      </c>
      <c r="J520" s="74">
        <v>47</v>
      </c>
      <c r="K520" s="48">
        <f>I520</f>
        <v>47</v>
      </c>
      <c r="L520" s="48">
        <f>$L$3</f>
        <v>-4</v>
      </c>
      <c r="M520" s="48">
        <f t="shared" si="279"/>
        <v>43</v>
      </c>
      <c r="N520" s="48">
        <v>3</v>
      </c>
      <c r="O520" s="56">
        <v>390</v>
      </c>
      <c r="P520" s="48" t="str">
        <f t="shared" si="293"/>
        <v>3131265 TN</v>
      </c>
      <c r="Q520" s="76">
        <v>3</v>
      </c>
      <c r="R520" s="76">
        <v>11</v>
      </c>
      <c r="S520" s="49">
        <f t="shared" si="284"/>
        <v>4.4999999999999998E-2</v>
      </c>
      <c r="T520" s="49">
        <f t="shared" si="294"/>
        <v>22.5</v>
      </c>
      <c r="U520" s="49">
        <v>63.807692307692307</v>
      </c>
      <c r="V520" s="49">
        <f t="shared" si="289"/>
        <v>0.1276153846153846</v>
      </c>
      <c r="W520" s="49">
        <f>S520*M520</f>
        <v>1.9349999999999998</v>
      </c>
      <c r="X520" s="90">
        <f>ROUND(S520*$X$4,0)</f>
        <v>0</v>
      </c>
      <c r="Y520" s="91">
        <f t="shared" si="280"/>
        <v>0</v>
      </c>
      <c r="Z520" s="93">
        <f t="shared" si="287"/>
        <v>2</v>
      </c>
      <c r="AA520" s="94">
        <f t="shared" si="281"/>
        <v>780</v>
      </c>
      <c r="AB520" s="97">
        <f t="shared" si="288"/>
        <v>2</v>
      </c>
      <c r="AC520" s="98">
        <f t="shared" si="282"/>
        <v>780</v>
      </c>
      <c r="AD520" s="77" t="s">
        <v>3</v>
      </c>
      <c r="AE520" s="54">
        <v>780</v>
      </c>
      <c r="AF520" s="17"/>
    </row>
    <row r="521" spans="1:32" ht="16.899999999999999" customHeight="1" x14ac:dyDescent="0.3">
      <c r="A521" s="73" t="s">
        <v>7</v>
      </c>
      <c r="B521" s="74" t="s">
        <v>487</v>
      </c>
      <c r="C521" s="48" t="s">
        <v>10</v>
      </c>
      <c r="D521" s="48">
        <v>1000</v>
      </c>
      <c r="E521" s="48">
        <v>2834</v>
      </c>
      <c r="F521" s="48" t="s">
        <v>6126</v>
      </c>
      <c r="G521" s="48">
        <v>2</v>
      </c>
      <c r="H521" s="75">
        <f t="shared" si="283"/>
        <v>0</v>
      </c>
      <c r="I521" s="74">
        <v>20</v>
      </c>
      <c r="J521" s="74">
        <f>I521</f>
        <v>20</v>
      </c>
      <c r="K521" s="48">
        <f>I521</f>
        <v>20</v>
      </c>
      <c r="L521" s="48"/>
      <c r="M521" s="48">
        <f t="shared" si="279"/>
        <v>20</v>
      </c>
      <c r="N521" s="48">
        <v>5</v>
      </c>
      <c r="O521" s="56">
        <v>170.46088</v>
      </c>
      <c r="P521" s="48" t="str">
        <f t="shared" si="293"/>
        <v>1896/5C SL</v>
      </c>
      <c r="Q521" s="76">
        <v>12</v>
      </c>
      <c r="R521" s="76">
        <v>117</v>
      </c>
      <c r="S521" s="49">
        <f t="shared" si="284"/>
        <v>0.26423076923076927</v>
      </c>
      <c r="T521" s="49">
        <f t="shared" si="294"/>
        <v>264.23076923076928</v>
      </c>
      <c r="U521" s="49">
        <v>425.03846153846155</v>
      </c>
      <c r="V521" s="49">
        <f t="shared" si="289"/>
        <v>0.42503846153846153</v>
      </c>
      <c r="W521" s="49">
        <f t="shared" ref="W521:W534" si="295">S521*M521</f>
        <v>5.2846153846153854</v>
      </c>
      <c r="X521" s="90">
        <f>ROUND(S521*$X$3,0)</f>
        <v>2</v>
      </c>
      <c r="Y521" s="91">
        <f t="shared" si="280"/>
        <v>340.92176000000001</v>
      </c>
      <c r="Z521" s="93">
        <f t="shared" si="287"/>
        <v>7</v>
      </c>
      <c r="AA521" s="94">
        <f t="shared" si="281"/>
        <v>1193.2261599999999</v>
      </c>
      <c r="AB521" s="97">
        <f t="shared" si="288"/>
        <v>8</v>
      </c>
      <c r="AC521" s="98">
        <f t="shared" si="282"/>
        <v>1363.68704</v>
      </c>
      <c r="AD521" s="77" t="s">
        <v>3</v>
      </c>
      <c r="AE521" s="54">
        <v>1363.68704</v>
      </c>
      <c r="AF521" s="17"/>
    </row>
    <row r="522" spans="1:32" ht="16.899999999999999" customHeight="1" x14ac:dyDescent="0.3">
      <c r="A522" s="73" t="s">
        <v>7</v>
      </c>
      <c r="B522" s="74" t="s">
        <v>1832</v>
      </c>
      <c r="C522" s="48" t="s">
        <v>464</v>
      </c>
      <c r="D522" s="48">
        <v>1000</v>
      </c>
      <c r="E522" s="48">
        <v>4013</v>
      </c>
      <c r="F522" s="48" t="s">
        <v>6180</v>
      </c>
      <c r="G522" s="48" t="s">
        <v>65</v>
      </c>
      <c r="H522" s="75">
        <f t="shared" si="283"/>
        <v>0</v>
      </c>
      <c r="I522" s="74">
        <v>5</v>
      </c>
      <c r="J522" s="74">
        <v>5</v>
      </c>
      <c r="K522" s="48">
        <f>J522</f>
        <v>5</v>
      </c>
      <c r="L522" s="48"/>
      <c r="M522" s="48">
        <f t="shared" si="279"/>
        <v>5</v>
      </c>
      <c r="N522" s="48">
        <v>2</v>
      </c>
      <c r="O522" s="56">
        <v>282.50281000000001</v>
      </c>
      <c r="P522" s="48" t="str">
        <f t="shared" si="293"/>
        <v>5857 WH</v>
      </c>
      <c r="Q522" s="76">
        <v>20</v>
      </c>
      <c r="R522" s="76">
        <v>107</v>
      </c>
      <c r="S522" s="49">
        <f t="shared" si="284"/>
        <v>0.33884615384615385</v>
      </c>
      <c r="T522" s="49">
        <f t="shared" si="294"/>
        <v>338.84615384615387</v>
      </c>
      <c r="U522" s="49">
        <v>1330.6111538461539</v>
      </c>
      <c r="V522" s="49">
        <f t="shared" si="289"/>
        <v>1.3306111538461538</v>
      </c>
      <c r="W522" s="49">
        <f t="shared" si="295"/>
        <v>1.6942307692307692</v>
      </c>
      <c r="X522" s="90">
        <f>ROUND(S522*$X$2,0)</f>
        <v>2</v>
      </c>
      <c r="Y522" s="91">
        <f t="shared" si="280"/>
        <v>565.00562000000002</v>
      </c>
      <c r="Z522" s="93">
        <f t="shared" si="287"/>
        <v>4</v>
      </c>
      <c r="AA522" s="94">
        <f t="shared" si="281"/>
        <v>1130.01124</v>
      </c>
      <c r="AB522" s="97">
        <f>ROUND((S522*$AB$2)+Z522,0)</f>
        <v>6</v>
      </c>
      <c r="AC522" s="98">
        <f t="shared" si="282"/>
        <v>1695.0168600000002</v>
      </c>
      <c r="AD522" s="77" t="s">
        <v>5891</v>
      </c>
      <c r="AE522" s="54">
        <v>1695.0168600000002</v>
      </c>
      <c r="AF522" s="17"/>
    </row>
    <row r="523" spans="1:32" ht="16.899999999999999" customHeight="1" x14ac:dyDescent="0.3">
      <c r="A523" s="73" t="s">
        <v>7</v>
      </c>
      <c r="B523" s="74" t="s">
        <v>2783</v>
      </c>
      <c r="C523" s="48" t="s">
        <v>464</v>
      </c>
      <c r="D523" s="48">
        <v>100</v>
      </c>
      <c r="E523" s="48">
        <v>4013</v>
      </c>
      <c r="F523" s="48" t="s">
        <v>6180</v>
      </c>
      <c r="G523" s="48" t="s">
        <v>65</v>
      </c>
      <c r="H523" s="75">
        <f t="shared" si="283"/>
        <v>0</v>
      </c>
      <c r="I523" s="74">
        <v>5</v>
      </c>
      <c r="J523" s="74">
        <v>5</v>
      </c>
      <c r="K523" s="48">
        <f>J523</f>
        <v>5</v>
      </c>
      <c r="L523" s="48"/>
      <c r="M523" s="48">
        <f t="shared" si="279"/>
        <v>5</v>
      </c>
      <c r="N523" s="48">
        <v>84</v>
      </c>
      <c r="O523" s="56">
        <v>22.342569999999998</v>
      </c>
      <c r="P523" s="48" t="str">
        <f t="shared" si="293"/>
        <v>5856 BK</v>
      </c>
      <c r="Q523" s="76">
        <v>104</v>
      </c>
      <c r="R523" s="76">
        <v>1279</v>
      </c>
      <c r="S523" s="49">
        <f t="shared" si="284"/>
        <v>2.5957692307692306</v>
      </c>
      <c r="T523" s="49">
        <f t="shared" si="294"/>
        <v>259.57692307692304</v>
      </c>
      <c r="U523" s="49">
        <v>1026.4999999999998</v>
      </c>
      <c r="V523" s="49">
        <f t="shared" si="289"/>
        <v>10.264999999999997</v>
      </c>
      <c r="W523" s="49">
        <f t="shared" si="295"/>
        <v>12.978846153846153</v>
      </c>
      <c r="X523" s="90">
        <f>ROUND(S523*$X$2,0)</f>
        <v>18</v>
      </c>
      <c r="Y523" s="91">
        <f t="shared" si="280"/>
        <v>402.16625999999997</v>
      </c>
      <c r="Z523" s="93">
        <f t="shared" si="287"/>
        <v>31</v>
      </c>
      <c r="AA523" s="94">
        <f t="shared" si="281"/>
        <v>692.61966999999993</v>
      </c>
      <c r="AB523" s="97">
        <f>ROUND((S523*$AB$2)+Z523,0)</f>
        <v>49</v>
      </c>
      <c r="AC523" s="98">
        <f t="shared" si="282"/>
        <v>1094.78593</v>
      </c>
      <c r="AD523" s="77" t="s">
        <v>5891</v>
      </c>
      <c r="AE523" s="54">
        <v>1094.78593</v>
      </c>
      <c r="AF523" s="17"/>
    </row>
    <row r="524" spans="1:32" ht="16.899999999999999" customHeight="1" x14ac:dyDescent="0.3">
      <c r="A524" s="73" t="s">
        <v>7</v>
      </c>
      <c r="B524" s="74" t="s">
        <v>1912</v>
      </c>
      <c r="C524" s="48" t="s">
        <v>1797</v>
      </c>
      <c r="D524" s="48">
        <v>500</v>
      </c>
      <c r="E524" s="48">
        <v>7880</v>
      </c>
      <c r="F524" s="48" t="s">
        <v>5908</v>
      </c>
      <c r="G524" s="48" t="s">
        <v>122</v>
      </c>
      <c r="H524" s="75">
        <f t="shared" si="283"/>
        <v>0.55555555555555558</v>
      </c>
      <c r="I524" s="74">
        <v>140</v>
      </c>
      <c r="J524" s="74">
        <v>90</v>
      </c>
      <c r="K524" s="48">
        <f>J524</f>
        <v>90</v>
      </c>
      <c r="L524" s="48">
        <f>$L$3</f>
        <v>-4</v>
      </c>
      <c r="M524" s="48">
        <f t="shared" si="279"/>
        <v>86</v>
      </c>
      <c r="N524" s="48">
        <v>71</v>
      </c>
      <c r="O524" s="56">
        <v>39</v>
      </c>
      <c r="P524" s="48" t="str">
        <f t="shared" si="293"/>
        <v>F2211/8 CL</v>
      </c>
      <c r="Q524" s="76">
        <v>53</v>
      </c>
      <c r="R524" s="76">
        <v>96</v>
      </c>
      <c r="S524" s="49">
        <f t="shared" si="284"/>
        <v>0.68153846153846143</v>
      </c>
      <c r="T524" s="49">
        <f t="shared" si="294"/>
        <v>340.76923076923072</v>
      </c>
      <c r="U524" s="49">
        <v>554.54923076923069</v>
      </c>
      <c r="V524" s="49">
        <f t="shared" si="289"/>
        <v>1.1090984615384614</v>
      </c>
      <c r="W524" s="49">
        <f t="shared" si="295"/>
        <v>58.612307692307681</v>
      </c>
      <c r="X524" s="90">
        <f t="shared" ref="X524:X528" si="296">ROUND(S524*$X$4,0)</f>
        <v>3</v>
      </c>
      <c r="Y524" s="91">
        <f t="shared" si="280"/>
        <v>117</v>
      </c>
      <c r="Z524" s="93">
        <f t="shared" si="287"/>
        <v>62</v>
      </c>
      <c r="AA524" s="94">
        <f t="shared" si="281"/>
        <v>2418</v>
      </c>
      <c r="AB524" s="97">
        <f t="shared" ref="AB524:AB538" si="297">ROUND((S524*$AB$4)+Z524,0)</f>
        <v>65</v>
      </c>
      <c r="AC524" s="98">
        <f t="shared" si="282"/>
        <v>2535</v>
      </c>
      <c r="AD524" s="77" t="s">
        <v>3</v>
      </c>
      <c r="AE524" s="54">
        <v>2535</v>
      </c>
      <c r="AF524" s="17"/>
    </row>
    <row r="525" spans="1:32" ht="16.899999999999999" customHeight="1" x14ac:dyDescent="0.3">
      <c r="A525" s="73" t="s">
        <v>7</v>
      </c>
      <c r="B525" s="74" t="s">
        <v>4645</v>
      </c>
      <c r="C525" s="48" t="s">
        <v>10</v>
      </c>
      <c r="D525" s="48">
        <v>1</v>
      </c>
      <c r="E525" s="48">
        <v>2834</v>
      </c>
      <c r="F525" s="48" t="s">
        <v>6126</v>
      </c>
      <c r="G525" s="48">
        <v>2</v>
      </c>
      <c r="H525" s="75">
        <f t="shared" si="283"/>
        <v>-0.33333333333333331</v>
      </c>
      <c r="I525" s="74">
        <v>40</v>
      </c>
      <c r="J525" s="74">
        <v>60</v>
      </c>
      <c r="K525" s="48">
        <f>I525</f>
        <v>40</v>
      </c>
      <c r="L525" s="48"/>
      <c r="M525" s="48">
        <f t="shared" si="279"/>
        <v>40</v>
      </c>
      <c r="N525" s="48">
        <v>6530</v>
      </c>
      <c r="O525" s="56">
        <v>0.11781</v>
      </c>
      <c r="P525" s="48" t="str">
        <f t="shared" si="293"/>
        <v>3302 SL</v>
      </c>
      <c r="Q525" s="76" t="s">
        <v>6187</v>
      </c>
      <c r="R525" s="76" t="s">
        <v>6187</v>
      </c>
      <c r="S525" s="49">
        <f t="shared" si="284"/>
        <v>0</v>
      </c>
      <c r="T525" s="49">
        <f t="shared" si="294"/>
        <v>0</v>
      </c>
      <c r="U525" s="49">
        <v>210.53846153846152</v>
      </c>
      <c r="V525" s="49">
        <f t="shared" si="289"/>
        <v>210.53846153846152</v>
      </c>
      <c r="W525" s="49">
        <f t="shared" si="295"/>
        <v>0</v>
      </c>
      <c r="X525" s="90">
        <f>ROUNDUP(S525*$X$4,0)</f>
        <v>0</v>
      </c>
      <c r="Y525" s="91">
        <f t="shared" si="280"/>
        <v>0</v>
      </c>
      <c r="Z525" s="93">
        <f t="shared" si="287"/>
        <v>0</v>
      </c>
      <c r="AA525" s="94">
        <f t="shared" si="281"/>
        <v>0</v>
      </c>
      <c r="AB525" s="97">
        <f t="shared" si="297"/>
        <v>0</v>
      </c>
      <c r="AC525" s="98">
        <f t="shared" si="282"/>
        <v>0</v>
      </c>
      <c r="AD525" s="77" t="s">
        <v>3</v>
      </c>
      <c r="AE525" s="54">
        <v>0</v>
      </c>
      <c r="AF525" s="17"/>
    </row>
    <row r="526" spans="1:32" ht="16.899999999999999" customHeight="1" x14ac:dyDescent="0.3">
      <c r="A526" s="73" t="s">
        <v>7</v>
      </c>
      <c r="B526" s="74" t="s">
        <v>3816</v>
      </c>
      <c r="C526" s="48" t="s">
        <v>395</v>
      </c>
      <c r="D526" s="48">
        <v>250</v>
      </c>
      <c r="E526" s="48">
        <v>621</v>
      </c>
      <c r="F526" s="48" t="s">
        <v>6128</v>
      </c>
      <c r="G526" s="48" t="s">
        <v>35</v>
      </c>
      <c r="H526" s="75">
        <f t="shared" si="283"/>
        <v>-0.65</v>
      </c>
      <c r="I526" s="74">
        <v>35</v>
      </c>
      <c r="J526" s="74">
        <v>100</v>
      </c>
      <c r="K526" s="48">
        <f>I526</f>
        <v>35</v>
      </c>
      <c r="L526" s="48">
        <f>$L$3</f>
        <v>-4</v>
      </c>
      <c r="M526" s="48">
        <f t="shared" si="279"/>
        <v>31</v>
      </c>
      <c r="N526" s="48">
        <v>443</v>
      </c>
      <c r="O526" s="56">
        <v>116.13</v>
      </c>
      <c r="P526" s="48" t="str">
        <f t="shared" si="293"/>
        <v>1943/3F BK</v>
      </c>
      <c r="Q526" s="76">
        <v>54</v>
      </c>
      <c r="R526" s="76">
        <v>97</v>
      </c>
      <c r="S526" s="49">
        <f t="shared" si="284"/>
        <v>0.69346153846153846</v>
      </c>
      <c r="T526" s="49">
        <f t="shared" si="294"/>
        <v>173.36538461538461</v>
      </c>
      <c r="U526" s="49">
        <v>173.36538461538461</v>
      </c>
      <c r="V526" s="49">
        <f t="shared" si="289"/>
        <v>0.69346153846153846</v>
      </c>
      <c r="W526" s="49">
        <f t="shared" si="295"/>
        <v>21.497307692307693</v>
      </c>
      <c r="X526" s="90">
        <f t="shared" si="296"/>
        <v>3</v>
      </c>
      <c r="Y526" s="91">
        <f t="shared" si="280"/>
        <v>348.39</v>
      </c>
      <c r="Z526" s="93">
        <f t="shared" si="287"/>
        <v>24</v>
      </c>
      <c r="AA526" s="94">
        <f t="shared" si="281"/>
        <v>2787.12</v>
      </c>
      <c r="AB526" s="97">
        <f t="shared" si="297"/>
        <v>27</v>
      </c>
      <c r="AC526" s="98">
        <f t="shared" si="282"/>
        <v>3135.5099999999998</v>
      </c>
      <c r="AD526" s="77" t="s">
        <v>3</v>
      </c>
      <c r="AE526" s="54">
        <v>3135.5099999999998</v>
      </c>
      <c r="AF526" s="17"/>
    </row>
    <row r="527" spans="1:32" ht="16.899999999999999" customHeight="1" x14ac:dyDescent="0.3">
      <c r="A527" s="73" t="s">
        <v>35</v>
      </c>
      <c r="B527" s="74" t="s">
        <v>3849</v>
      </c>
      <c r="C527" s="48" t="s">
        <v>1797</v>
      </c>
      <c r="D527" s="48">
        <v>20</v>
      </c>
      <c r="E527" s="48">
        <v>7880</v>
      </c>
      <c r="F527" s="48" t="s">
        <v>5908</v>
      </c>
      <c r="G527" s="48" t="s">
        <v>122</v>
      </c>
      <c r="H527" s="75">
        <f t="shared" si="283"/>
        <v>0.5730337078651685</v>
      </c>
      <c r="I527" s="74">
        <v>140</v>
      </c>
      <c r="J527" s="74">
        <v>89</v>
      </c>
      <c r="K527" s="48">
        <f>J527</f>
        <v>89</v>
      </c>
      <c r="L527" s="48">
        <f>$L$3</f>
        <v>-4</v>
      </c>
      <c r="M527" s="48">
        <f t="shared" si="279"/>
        <v>85</v>
      </c>
      <c r="N527" s="48">
        <v>31</v>
      </c>
      <c r="O527" s="56">
        <v>17.3</v>
      </c>
      <c r="P527" s="48" t="str">
        <f t="shared" si="293"/>
        <v>F3501/2 CL</v>
      </c>
      <c r="Q527" s="76">
        <v>24</v>
      </c>
      <c r="R527" s="76">
        <v>99</v>
      </c>
      <c r="S527" s="49">
        <f t="shared" si="284"/>
        <v>0.37269230769230766</v>
      </c>
      <c r="T527" s="49">
        <f t="shared" si="294"/>
        <v>7.4538461538461531</v>
      </c>
      <c r="U527" s="49">
        <v>7.4892307692307689</v>
      </c>
      <c r="V527" s="49">
        <f t="shared" si="289"/>
        <v>0.37446153846153846</v>
      </c>
      <c r="W527" s="49">
        <f t="shared" si="295"/>
        <v>31.678846153846152</v>
      </c>
      <c r="X527" s="90">
        <f t="shared" si="296"/>
        <v>2</v>
      </c>
      <c r="Y527" s="91">
        <f t="shared" si="280"/>
        <v>34.6</v>
      </c>
      <c r="Z527" s="93">
        <f t="shared" si="287"/>
        <v>34</v>
      </c>
      <c r="AA527" s="94">
        <f t="shared" si="281"/>
        <v>588.20000000000005</v>
      </c>
      <c r="AB527" s="97">
        <f t="shared" si="297"/>
        <v>36</v>
      </c>
      <c r="AC527" s="98">
        <f t="shared" si="282"/>
        <v>622.80000000000007</v>
      </c>
      <c r="AD527" s="77" t="s">
        <v>3</v>
      </c>
      <c r="AE527" s="54">
        <v>622.80000000000007</v>
      </c>
      <c r="AF527" s="17"/>
    </row>
    <row r="528" spans="1:32" ht="16.899999999999999" customHeight="1" x14ac:dyDescent="0.3">
      <c r="A528" s="73" t="s">
        <v>35</v>
      </c>
      <c r="B528" s="74" t="s">
        <v>5568</v>
      </c>
      <c r="C528" s="48" t="s">
        <v>1797</v>
      </c>
      <c r="D528" s="48">
        <v>200</v>
      </c>
      <c r="E528" s="48">
        <v>7880</v>
      </c>
      <c r="F528" s="48" t="s">
        <v>5908</v>
      </c>
      <c r="G528" s="48" t="s">
        <v>122</v>
      </c>
      <c r="H528" s="75">
        <f t="shared" si="283"/>
        <v>0.55555555555555558</v>
      </c>
      <c r="I528" s="74">
        <v>140</v>
      </c>
      <c r="J528" s="74">
        <v>90</v>
      </c>
      <c r="K528" s="48">
        <f>J528</f>
        <v>90</v>
      </c>
      <c r="L528" s="48">
        <f>$L$3</f>
        <v>-4</v>
      </c>
      <c r="M528" s="48">
        <f t="shared" si="279"/>
        <v>86</v>
      </c>
      <c r="N528" s="48">
        <v>19</v>
      </c>
      <c r="O528" s="56">
        <v>29.7</v>
      </c>
      <c r="P528" s="48" t="str">
        <f t="shared" si="293"/>
        <v>F2213/8 WH</v>
      </c>
      <c r="Q528" s="76">
        <v>5</v>
      </c>
      <c r="R528" s="76">
        <v>39</v>
      </c>
      <c r="S528" s="49">
        <f t="shared" si="284"/>
        <v>9.8846153846153847E-2</v>
      </c>
      <c r="T528" s="49">
        <f t="shared" si="294"/>
        <v>19.76923076923077</v>
      </c>
      <c r="U528" s="49">
        <v>44.870384615384616</v>
      </c>
      <c r="V528" s="49">
        <f t="shared" si="289"/>
        <v>0.22435192307692309</v>
      </c>
      <c r="W528" s="49">
        <f t="shared" si="295"/>
        <v>8.5007692307692313</v>
      </c>
      <c r="X528" s="90">
        <f t="shared" si="296"/>
        <v>0</v>
      </c>
      <c r="Y528" s="91">
        <f t="shared" si="280"/>
        <v>0</v>
      </c>
      <c r="Z528" s="93">
        <f t="shared" si="287"/>
        <v>9</v>
      </c>
      <c r="AA528" s="94">
        <f t="shared" si="281"/>
        <v>267.3</v>
      </c>
      <c r="AB528" s="97">
        <f t="shared" si="297"/>
        <v>9</v>
      </c>
      <c r="AC528" s="98">
        <f t="shared" si="282"/>
        <v>267.3</v>
      </c>
      <c r="AD528" s="77" t="s">
        <v>3</v>
      </c>
      <c r="AE528" s="54">
        <v>267.3</v>
      </c>
      <c r="AF528" s="17"/>
    </row>
    <row r="529" spans="1:32" ht="16.899999999999999" customHeight="1" x14ac:dyDescent="0.3">
      <c r="A529" s="73" t="s">
        <v>7</v>
      </c>
      <c r="B529" s="74" t="s">
        <v>1189</v>
      </c>
      <c r="C529" s="48" t="s">
        <v>1154</v>
      </c>
      <c r="D529" s="48">
        <v>1</v>
      </c>
      <c r="E529" s="48">
        <v>2834</v>
      </c>
      <c r="F529" s="48" t="s">
        <v>6126</v>
      </c>
      <c r="G529" s="48">
        <v>2</v>
      </c>
      <c r="H529" s="75">
        <f t="shared" si="283"/>
        <v>-0.33333333333333331</v>
      </c>
      <c r="I529" s="74">
        <v>20</v>
      </c>
      <c r="J529" s="74">
        <v>30</v>
      </c>
      <c r="K529" s="48">
        <f>I529</f>
        <v>20</v>
      </c>
      <c r="L529" s="48"/>
      <c r="M529" s="48">
        <f t="shared" si="279"/>
        <v>20</v>
      </c>
      <c r="N529" s="48">
        <v>8619</v>
      </c>
      <c r="O529" s="56">
        <v>0.22197</v>
      </c>
      <c r="P529" s="48" t="str">
        <f t="shared" si="293"/>
        <v>5384C SL</v>
      </c>
      <c r="Q529" s="76" t="s">
        <v>6187</v>
      </c>
      <c r="R529" s="76" t="s">
        <v>6187</v>
      </c>
      <c r="S529" s="49">
        <f t="shared" si="284"/>
        <v>0</v>
      </c>
      <c r="T529" s="49">
        <f t="shared" si="294"/>
        <v>0</v>
      </c>
      <c r="U529" s="49">
        <v>246.92307692307693</v>
      </c>
      <c r="V529" s="49">
        <f t="shared" si="289"/>
        <v>246.92307692307693</v>
      </c>
      <c r="W529" s="49">
        <f t="shared" si="295"/>
        <v>0</v>
      </c>
      <c r="X529" s="90">
        <f>ROUNDUP(S529*$X$3,0)</f>
        <v>0</v>
      </c>
      <c r="Y529" s="91">
        <f t="shared" si="280"/>
        <v>0</v>
      </c>
      <c r="Z529" s="93">
        <f t="shared" si="287"/>
        <v>0</v>
      </c>
      <c r="AA529" s="94">
        <f t="shared" si="281"/>
        <v>0</v>
      </c>
      <c r="AB529" s="97">
        <f t="shared" si="297"/>
        <v>0</v>
      </c>
      <c r="AC529" s="98">
        <f t="shared" si="282"/>
        <v>0</v>
      </c>
      <c r="AD529" s="77" t="s">
        <v>3</v>
      </c>
      <c r="AE529" s="54">
        <v>0</v>
      </c>
      <c r="AF529" s="17"/>
    </row>
    <row r="530" spans="1:32" ht="16.899999999999999" customHeight="1" x14ac:dyDescent="0.3">
      <c r="A530" s="73" t="s">
        <v>7</v>
      </c>
      <c r="B530" s="74" t="s">
        <v>4501</v>
      </c>
      <c r="C530" s="48" t="s">
        <v>10</v>
      </c>
      <c r="D530" s="48">
        <v>1</v>
      </c>
      <c r="E530" s="48">
        <v>2834</v>
      </c>
      <c r="F530" s="48" t="s">
        <v>6126</v>
      </c>
      <c r="G530" s="48">
        <v>2</v>
      </c>
      <c r="H530" s="75">
        <f t="shared" si="283"/>
        <v>-0.25</v>
      </c>
      <c r="I530" s="74">
        <v>30</v>
      </c>
      <c r="J530" s="74">
        <v>40</v>
      </c>
      <c r="K530" s="48">
        <f>I530</f>
        <v>30</v>
      </c>
      <c r="L530" s="48"/>
      <c r="M530" s="48">
        <f t="shared" si="279"/>
        <v>30</v>
      </c>
      <c r="N530" s="48">
        <v>5664</v>
      </c>
      <c r="O530" s="56">
        <v>0.33757999999999999</v>
      </c>
      <c r="P530" s="48" t="str">
        <f t="shared" si="293"/>
        <v>2215C SL</v>
      </c>
      <c r="Q530" s="76" t="s">
        <v>6187</v>
      </c>
      <c r="R530" s="76" t="s">
        <v>6187</v>
      </c>
      <c r="S530" s="49">
        <f t="shared" si="284"/>
        <v>0</v>
      </c>
      <c r="T530" s="49">
        <f t="shared" si="294"/>
        <v>0</v>
      </c>
      <c r="U530" s="49">
        <v>79.57692307692308</v>
      </c>
      <c r="V530" s="49">
        <f t="shared" si="289"/>
        <v>79.57692307692308</v>
      </c>
      <c r="W530" s="49">
        <f t="shared" si="295"/>
        <v>0</v>
      </c>
      <c r="X530" s="90">
        <f t="shared" ref="X530:X531" si="298">ROUNDUP(S530*$X$4,0)</f>
        <v>0</v>
      </c>
      <c r="Y530" s="91">
        <f t="shared" si="280"/>
        <v>0</v>
      </c>
      <c r="Z530" s="93">
        <f t="shared" si="287"/>
        <v>0</v>
      </c>
      <c r="AA530" s="94">
        <f t="shared" si="281"/>
        <v>0</v>
      </c>
      <c r="AB530" s="97">
        <f t="shared" si="297"/>
        <v>0</v>
      </c>
      <c r="AC530" s="98">
        <f t="shared" si="282"/>
        <v>0</v>
      </c>
      <c r="AD530" s="77" t="s">
        <v>3</v>
      </c>
      <c r="AE530" s="54">
        <v>0</v>
      </c>
      <c r="AF530" s="17"/>
    </row>
    <row r="531" spans="1:32" ht="16.899999999999999" customHeight="1" x14ac:dyDescent="0.3">
      <c r="A531" s="73" t="s">
        <v>7</v>
      </c>
      <c r="B531" s="74" t="s">
        <v>4070</v>
      </c>
      <c r="C531" s="48" t="s">
        <v>2148</v>
      </c>
      <c r="D531" s="48">
        <v>1</v>
      </c>
      <c r="E531" s="48">
        <v>2834</v>
      </c>
      <c r="F531" s="48" t="s">
        <v>6126</v>
      </c>
      <c r="G531" s="48">
        <v>2</v>
      </c>
      <c r="H531" s="75">
        <f t="shared" si="283"/>
        <v>-0.5</v>
      </c>
      <c r="I531" s="74">
        <v>30</v>
      </c>
      <c r="J531" s="74">
        <v>60</v>
      </c>
      <c r="K531" s="48">
        <f>I531</f>
        <v>30</v>
      </c>
      <c r="L531" s="48"/>
      <c r="M531" s="48">
        <f t="shared" si="279"/>
        <v>30</v>
      </c>
      <c r="N531" s="48">
        <v>1041</v>
      </c>
      <c r="O531" s="56">
        <v>0.31797999999999998</v>
      </c>
      <c r="P531" s="48" t="str">
        <f t="shared" si="293"/>
        <v>M1704 SL</v>
      </c>
      <c r="Q531" s="76" t="s">
        <v>6187</v>
      </c>
      <c r="R531" s="76" t="s">
        <v>6187</v>
      </c>
      <c r="S531" s="49">
        <f t="shared" si="284"/>
        <v>0</v>
      </c>
      <c r="T531" s="49">
        <f t="shared" si="294"/>
        <v>0</v>
      </c>
      <c r="U531" s="49">
        <v>195.80769230769232</v>
      </c>
      <c r="V531" s="49">
        <f t="shared" si="289"/>
        <v>195.80769230769232</v>
      </c>
      <c r="W531" s="49">
        <f t="shared" si="295"/>
        <v>0</v>
      </c>
      <c r="X531" s="90">
        <f t="shared" si="298"/>
        <v>0</v>
      </c>
      <c r="Y531" s="91">
        <f t="shared" si="280"/>
        <v>0</v>
      </c>
      <c r="Z531" s="93">
        <f t="shared" si="287"/>
        <v>0</v>
      </c>
      <c r="AA531" s="94">
        <f t="shared" si="281"/>
        <v>0</v>
      </c>
      <c r="AB531" s="97">
        <f t="shared" si="297"/>
        <v>0</v>
      </c>
      <c r="AC531" s="98">
        <f t="shared" si="282"/>
        <v>0</v>
      </c>
      <c r="AD531" s="77" t="s">
        <v>3</v>
      </c>
      <c r="AE531" s="54">
        <v>0</v>
      </c>
      <c r="AF531" s="17"/>
    </row>
    <row r="532" spans="1:32" ht="16.899999999999999" customHeight="1" x14ac:dyDescent="0.3">
      <c r="A532" s="73" t="s">
        <v>7</v>
      </c>
      <c r="B532" s="74" t="s">
        <v>1296</v>
      </c>
      <c r="C532" s="48" t="s">
        <v>1154</v>
      </c>
      <c r="D532" s="48">
        <v>1000</v>
      </c>
      <c r="E532" s="48">
        <v>2834</v>
      </c>
      <c r="F532" s="48" t="s">
        <v>6126</v>
      </c>
      <c r="G532" s="48">
        <v>2</v>
      </c>
      <c r="H532" s="75">
        <f t="shared" si="283"/>
        <v>0</v>
      </c>
      <c r="I532" s="74">
        <v>30</v>
      </c>
      <c r="J532" s="74">
        <f>I532</f>
        <v>30</v>
      </c>
      <c r="K532" s="48">
        <f>I532</f>
        <v>30</v>
      </c>
      <c r="L532" s="48"/>
      <c r="M532" s="48">
        <f t="shared" si="279"/>
        <v>30</v>
      </c>
      <c r="N532" s="48">
        <v>3</v>
      </c>
      <c r="O532" s="56">
        <v>341.44990000000001</v>
      </c>
      <c r="P532" s="48" t="str">
        <f t="shared" si="293"/>
        <v>5172C SL</v>
      </c>
      <c r="Q532" s="76">
        <v>8</v>
      </c>
      <c r="R532" s="76">
        <v>54</v>
      </c>
      <c r="S532" s="49">
        <f t="shared" si="284"/>
        <v>0.14846153846153845</v>
      </c>
      <c r="T532" s="49">
        <f t="shared" si="294"/>
        <v>148.46153846153845</v>
      </c>
      <c r="U532" s="49">
        <v>162.03846153846155</v>
      </c>
      <c r="V532" s="49">
        <f t="shared" si="289"/>
        <v>0.16203846153846155</v>
      </c>
      <c r="W532" s="49">
        <f t="shared" si="295"/>
        <v>4.4538461538461531</v>
      </c>
      <c r="X532" s="90">
        <f>ROUND(S532*$X$4,0)</f>
        <v>1</v>
      </c>
      <c r="Y532" s="91">
        <f t="shared" si="280"/>
        <v>341.44990000000001</v>
      </c>
      <c r="Z532" s="93">
        <f t="shared" si="287"/>
        <v>5</v>
      </c>
      <c r="AA532" s="94">
        <f t="shared" si="281"/>
        <v>1707.2495000000001</v>
      </c>
      <c r="AB532" s="97">
        <f t="shared" si="297"/>
        <v>6</v>
      </c>
      <c r="AC532" s="98">
        <f t="shared" si="282"/>
        <v>2048.6994</v>
      </c>
      <c r="AD532" s="77" t="s">
        <v>3</v>
      </c>
      <c r="AE532" s="54">
        <v>2048.6994</v>
      </c>
      <c r="AF532" s="17"/>
    </row>
    <row r="533" spans="1:32" ht="16.899999999999999" customHeight="1" x14ac:dyDescent="0.3">
      <c r="A533" s="73" t="s">
        <v>7</v>
      </c>
      <c r="B533" s="74" t="s">
        <v>2181</v>
      </c>
      <c r="C533" s="48" t="s">
        <v>10</v>
      </c>
      <c r="D533" s="48">
        <v>1</v>
      </c>
      <c r="E533" s="48">
        <v>2834</v>
      </c>
      <c r="F533" s="48" t="s">
        <v>6126</v>
      </c>
      <c r="G533" s="48">
        <v>2</v>
      </c>
      <c r="H533" s="75">
        <f t="shared" si="283"/>
        <v>-0.33333333333333331</v>
      </c>
      <c r="I533" s="74">
        <v>40</v>
      </c>
      <c r="J533" s="74">
        <v>60</v>
      </c>
      <c r="K533" s="48">
        <f>I533</f>
        <v>40</v>
      </c>
      <c r="L533" s="48"/>
      <c r="M533" s="48">
        <f t="shared" si="279"/>
        <v>40</v>
      </c>
      <c r="N533" s="48">
        <v>31971</v>
      </c>
      <c r="O533" s="56">
        <v>0.17321</v>
      </c>
      <c r="P533" s="48" t="str">
        <f t="shared" si="293"/>
        <v>3306 SL</v>
      </c>
      <c r="Q533" s="76" t="s">
        <v>6187</v>
      </c>
      <c r="R533" s="76" t="s">
        <v>6187</v>
      </c>
      <c r="S533" s="49">
        <f t="shared" si="284"/>
        <v>0</v>
      </c>
      <c r="T533" s="49">
        <f t="shared" si="294"/>
        <v>0</v>
      </c>
      <c r="U533" s="49">
        <v>68.692307692307693</v>
      </c>
      <c r="V533" s="49">
        <f t="shared" si="289"/>
        <v>68.692307692307693</v>
      </c>
      <c r="W533" s="49">
        <f t="shared" si="295"/>
        <v>0</v>
      </c>
      <c r="X533" s="90">
        <f>ROUNDUP(S533*$X$4,0)</f>
        <v>0</v>
      </c>
      <c r="Y533" s="91">
        <f t="shared" si="280"/>
        <v>0</v>
      </c>
      <c r="Z533" s="93">
        <f t="shared" si="287"/>
        <v>0</v>
      </c>
      <c r="AA533" s="94">
        <f t="shared" si="281"/>
        <v>0</v>
      </c>
      <c r="AB533" s="97">
        <f t="shared" si="297"/>
        <v>0</v>
      </c>
      <c r="AC533" s="98">
        <f t="shared" si="282"/>
        <v>0</v>
      </c>
      <c r="AD533" s="77" t="s">
        <v>3</v>
      </c>
      <c r="AE533" s="54">
        <v>0</v>
      </c>
      <c r="AF533" s="17"/>
    </row>
    <row r="534" spans="1:32" ht="16.899999999999999" customHeight="1" x14ac:dyDescent="0.3">
      <c r="A534" s="73" t="s">
        <v>35</v>
      </c>
      <c r="B534" s="74" t="s">
        <v>684</v>
      </c>
      <c r="C534" s="48" t="s">
        <v>40</v>
      </c>
      <c r="D534" s="48">
        <v>100</v>
      </c>
      <c r="E534" s="48">
        <v>621</v>
      </c>
      <c r="F534" s="48" t="s">
        <v>6128</v>
      </c>
      <c r="G534" s="48" t="s">
        <v>112</v>
      </c>
      <c r="H534" s="75">
        <f t="shared" si="283"/>
        <v>3.7037037037037035E-2</v>
      </c>
      <c r="I534" s="74">
        <v>28</v>
      </c>
      <c r="J534" s="74">
        <v>27</v>
      </c>
      <c r="K534" s="48">
        <f>J534</f>
        <v>27</v>
      </c>
      <c r="L534" s="48">
        <f>$L$3</f>
        <v>-4</v>
      </c>
      <c r="M534" s="48">
        <f t="shared" si="279"/>
        <v>23</v>
      </c>
      <c r="N534" s="48">
        <v>4</v>
      </c>
      <c r="O534" s="56">
        <v>6.0880000000000001</v>
      </c>
      <c r="P534" s="48" t="str">
        <f t="shared" si="293"/>
        <v>1858/19 BR</v>
      </c>
      <c r="Q534" s="76">
        <v>3</v>
      </c>
      <c r="R534" s="76">
        <v>17</v>
      </c>
      <c r="S534" s="49">
        <f t="shared" si="284"/>
        <v>5.1923076923076919E-2</v>
      </c>
      <c r="T534" s="49">
        <f t="shared" si="294"/>
        <v>5.1923076923076916</v>
      </c>
      <c r="U534" s="49">
        <v>24.03846153846154</v>
      </c>
      <c r="V534" s="49">
        <f t="shared" si="289"/>
        <v>0.24038461538461539</v>
      </c>
      <c r="W534" s="49">
        <f t="shared" si="295"/>
        <v>1.1942307692307692</v>
      </c>
      <c r="X534" s="90">
        <f>ROUND(S534*$X$4,0)</f>
        <v>0</v>
      </c>
      <c r="Y534" s="91">
        <f t="shared" si="280"/>
        <v>0</v>
      </c>
      <c r="Z534" s="93">
        <f t="shared" si="287"/>
        <v>1</v>
      </c>
      <c r="AA534" s="94">
        <f t="shared" si="281"/>
        <v>6.0880000000000001</v>
      </c>
      <c r="AB534" s="97">
        <f t="shared" si="297"/>
        <v>1</v>
      </c>
      <c r="AC534" s="98">
        <f t="shared" si="282"/>
        <v>6.0880000000000001</v>
      </c>
      <c r="AD534" s="77" t="s">
        <v>6117</v>
      </c>
      <c r="AE534" s="54">
        <v>6.0880000000000001</v>
      </c>
      <c r="AF534" s="17"/>
    </row>
    <row r="535" spans="1:32" ht="16.899999999999999" customHeight="1" x14ac:dyDescent="0.3">
      <c r="A535" s="73" t="s">
        <v>7</v>
      </c>
      <c r="B535" s="74" t="s">
        <v>136</v>
      </c>
      <c r="C535" s="48" t="s">
        <v>34</v>
      </c>
      <c r="D535" s="48">
        <v>1000</v>
      </c>
      <c r="E535" s="48">
        <v>4008</v>
      </c>
      <c r="F535" s="48" t="s">
        <v>5910</v>
      </c>
      <c r="G535" s="48" t="s">
        <v>35</v>
      </c>
      <c r="H535" s="75">
        <f t="shared" si="283"/>
        <v>0</v>
      </c>
      <c r="I535" s="74">
        <v>24</v>
      </c>
      <c r="J535" s="74">
        <v>24</v>
      </c>
      <c r="K535" s="48">
        <f>I535</f>
        <v>24</v>
      </c>
      <c r="L535" s="48">
        <f>$L$3</f>
        <v>-4</v>
      </c>
      <c r="M535" s="48">
        <f t="shared" si="279"/>
        <v>20</v>
      </c>
      <c r="N535" s="48">
        <v>3</v>
      </c>
      <c r="O535" s="56">
        <v>185.5</v>
      </c>
      <c r="P535" s="48" t="str">
        <f t="shared" si="293"/>
        <v>1230 SV</v>
      </c>
      <c r="Q535" s="76">
        <v>13</v>
      </c>
      <c r="R535" s="76">
        <v>40</v>
      </c>
      <c r="S535" s="49">
        <f t="shared" si="284"/>
        <v>0.18615384615384614</v>
      </c>
      <c r="T535" s="49">
        <f t="shared" si="294"/>
        <v>186.15384615384613</v>
      </c>
      <c r="U535" s="49">
        <v>346.26923076923072</v>
      </c>
      <c r="V535" s="49">
        <f t="shared" si="289"/>
        <v>0.34626923076923072</v>
      </c>
      <c r="W535" s="49">
        <f>S535*M535</f>
        <v>3.7230769230769227</v>
      </c>
      <c r="X535" s="90">
        <f>ROUND(S535*$X$3,0)</f>
        <v>1</v>
      </c>
      <c r="Y535" s="91">
        <f t="shared" si="280"/>
        <v>185.5</v>
      </c>
      <c r="Z535" s="93">
        <f t="shared" si="287"/>
        <v>5</v>
      </c>
      <c r="AA535" s="94">
        <f t="shared" si="281"/>
        <v>927.5</v>
      </c>
      <c r="AB535" s="97">
        <f t="shared" si="297"/>
        <v>6</v>
      </c>
      <c r="AC535" s="98">
        <f t="shared" si="282"/>
        <v>1113</v>
      </c>
      <c r="AD535" s="77" t="s">
        <v>3</v>
      </c>
      <c r="AE535" s="54">
        <v>1113</v>
      </c>
      <c r="AF535" s="17"/>
    </row>
    <row r="536" spans="1:32" ht="16.899999999999999" customHeight="1" x14ac:dyDescent="0.3">
      <c r="A536" s="73" t="s">
        <v>35</v>
      </c>
      <c r="B536" s="74" t="s">
        <v>686</v>
      </c>
      <c r="C536" s="48" t="s">
        <v>40</v>
      </c>
      <c r="D536" s="48">
        <v>100</v>
      </c>
      <c r="E536" s="48">
        <v>621</v>
      </c>
      <c r="F536" s="48" t="s">
        <v>6128</v>
      </c>
      <c r="G536" s="48" t="s">
        <v>112</v>
      </c>
      <c r="H536" s="75">
        <f t="shared" si="283"/>
        <v>3.7037037037037035E-2</v>
      </c>
      <c r="I536" s="74">
        <v>28</v>
      </c>
      <c r="J536" s="74">
        <v>27</v>
      </c>
      <c r="K536" s="48">
        <f>J536</f>
        <v>27</v>
      </c>
      <c r="L536" s="48">
        <f>$L$3</f>
        <v>-4</v>
      </c>
      <c r="M536" s="48">
        <f t="shared" si="279"/>
        <v>23</v>
      </c>
      <c r="N536" s="48">
        <v>4</v>
      </c>
      <c r="O536" s="56">
        <v>9.7420000000000009</v>
      </c>
      <c r="P536" s="48" t="str">
        <f t="shared" si="293"/>
        <v>1859/19 WH</v>
      </c>
      <c r="Q536" s="76">
        <v>4</v>
      </c>
      <c r="R536" s="76">
        <v>15</v>
      </c>
      <c r="S536" s="49">
        <f t="shared" si="284"/>
        <v>6.0384615384615384E-2</v>
      </c>
      <c r="T536" s="49">
        <f t="shared" si="294"/>
        <v>6.0384615384615383</v>
      </c>
      <c r="U536" s="49">
        <v>29.5</v>
      </c>
      <c r="V536" s="49">
        <f t="shared" si="289"/>
        <v>0.29499999999999998</v>
      </c>
      <c r="W536" s="49">
        <f>S536*M536</f>
        <v>1.3888461538461538</v>
      </c>
      <c r="X536" s="90">
        <f t="shared" ref="X536:X537" si="299">ROUND(S536*$X$4,0)</f>
        <v>0</v>
      </c>
      <c r="Y536" s="91">
        <f t="shared" si="280"/>
        <v>0</v>
      </c>
      <c r="Z536" s="93">
        <f t="shared" si="287"/>
        <v>1</v>
      </c>
      <c r="AA536" s="94">
        <f t="shared" si="281"/>
        <v>9.7420000000000009</v>
      </c>
      <c r="AB536" s="97">
        <f t="shared" si="297"/>
        <v>1</v>
      </c>
      <c r="AC536" s="98">
        <f t="shared" si="282"/>
        <v>9.7420000000000009</v>
      </c>
      <c r="AD536" s="77" t="s">
        <v>6117</v>
      </c>
      <c r="AE536" s="54">
        <v>9.7420000000000009</v>
      </c>
      <c r="AF536" s="17"/>
    </row>
    <row r="537" spans="1:32" ht="16.899999999999999" customHeight="1" x14ac:dyDescent="0.3">
      <c r="A537" s="73" t="s">
        <v>35</v>
      </c>
      <c r="B537" s="74" t="s">
        <v>5176</v>
      </c>
      <c r="C537" s="48" t="s">
        <v>1797</v>
      </c>
      <c r="D537" s="48">
        <v>1.5</v>
      </c>
      <c r="E537" s="48">
        <v>7880</v>
      </c>
      <c r="F537" s="48" t="s">
        <v>5908</v>
      </c>
      <c r="G537" s="48" t="s">
        <v>122</v>
      </c>
      <c r="H537" s="75">
        <f t="shared" si="283"/>
        <v>0.27272727272727271</v>
      </c>
      <c r="I537" s="74">
        <v>140</v>
      </c>
      <c r="J537" s="74">
        <v>110</v>
      </c>
      <c r="K537" s="48">
        <f>J537</f>
        <v>110</v>
      </c>
      <c r="L537" s="48">
        <f>$L$3</f>
        <v>-4</v>
      </c>
      <c r="M537" s="48">
        <f t="shared" si="279"/>
        <v>106</v>
      </c>
      <c r="N537" s="48">
        <v>16</v>
      </c>
      <c r="O537" s="56">
        <v>116.68</v>
      </c>
      <c r="P537" s="48" t="str">
        <f t="shared" si="293"/>
        <v>F62121/2 BK</v>
      </c>
      <c r="Q537" s="76">
        <v>5</v>
      </c>
      <c r="R537" s="76">
        <v>50</v>
      </c>
      <c r="S537" s="49">
        <f t="shared" si="284"/>
        <v>0.11153846153846154</v>
      </c>
      <c r="T537" s="49">
        <f t="shared" si="294"/>
        <v>0.16730769230769232</v>
      </c>
      <c r="U537" s="49">
        <v>0.34500000000000003</v>
      </c>
      <c r="V537" s="49">
        <f t="shared" si="289"/>
        <v>0.23</v>
      </c>
      <c r="W537" s="49">
        <f>S537*M537</f>
        <v>11.823076923076924</v>
      </c>
      <c r="X537" s="90">
        <f t="shared" si="299"/>
        <v>1</v>
      </c>
      <c r="Y537" s="91">
        <f t="shared" si="280"/>
        <v>116.68</v>
      </c>
      <c r="Z537" s="93">
        <f t="shared" si="287"/>
        <v>13</v>
      </c>
      <c r="AA537" s="94">
        <f t="shared" si="281"/>
        <v>1516.8400000000001</v>
      </c>
      <c r="AB537" s="97">
        <f t="shared" si="297"/>
        <v>14</v>
      </c>
      <c r="AC537" s="98">
        <f t="shared" si="282"/>
        <v>1633.52</v>
      </c>
      <c r="AD537" s="77" t="s">
        <v>3</v>
      </c>
      <c r="AE537" s="54">
        <v>1633.52</v>
      </c>
      <c r="AF537" s="17"/>
    </row>
    <row r="538" spans="1:32" ht="16.899999999999999" customHeight="1" x14ac:dyDescent="0.3">
      <c r="A538" s="73" t="s">
        <v>7</v>
      </c>
      <c r="B538" s="74" t="s">
        <v>5360</v>
      </c>
      <c r="C538" s="48" t="s">
        <v>1154</v>
      </c>
      <c r="D538" s="48">
        <v>1</v>
      </c>
      <c r="E538" s="48">
        <v>2834</v>
      </c>
      <c r="F538" s="48" t="s">
        <v>6126</v>
      </c>
      <c r="G538" s="48">
        <v>2</v>
      </c>
      <c r="H538" s="75">
        <f t="shared" si="283"/>
        <v>-0.33333333333333331</v>
      </c>
      <c r="I538" s="74">
        <v>20</v>
      </c>
      <c r="J538" s="74">
        <v>30</v>
      </c>
      <c r="K538" s="48">
        <f>I538</f>
        <v>20</v>
      </c>
      <c r="L538" s="48"/>
      <c r="M538" s="48">
        <f t="shared" si="279"/>
        <v>20</v>
      </c>
      <c r="N538" s="48">
        <v>21882</v>
      </c>
      <c r="O538" s="56">
        <v>0.15451000000000001</v>
      </c>
      <c r="P538" s="48" t="str">
        <f t="shared" si="293"/>
        <v>5063C SL</v>
      </c>
      <c r="Q538" s="76" t="s">
        <v>6187</v>
      </c>
      <c r="R538" s="76" t="s">
        <v>6187</v>
      </c>
      <c r="S538" s="49">
        <f t="shared" si="284"/>
        <v>0</v>
      </c>
      <c r="T538" s="49">
        <f t="shared" si="294"/>
        <v>0</v>
      </c>
      <c r="U538" s="49">
        <v>329.53846153846149</v>
      </c>
      <c r="V538" s="49">
        <f t="shared" si="289"/>
        <v>329.53846153846149</v>
      </c>
      <c r="W538" s="49">
        <f>V538*M538</f>
        <v>6590.7692307692296</v>
      </c>
      <c r="X538" s="90">
        <f>ROUNDUP(S538*$X$3,0)</f>
        <v>0</v>
      </c>
      <c r="Y538" s="91">
        <f t="shared" si="280"/>
        <v>0</v>
      </c>
      <c r="Z538" s="93">
        <f t="shared" si="287"/>
        <v>0</v>
      </c>
      <c r="AA538" s="94">
        <f t="shared" si="281"/>
        <v>0</v>
      </c>
      <c r="AB538" s="97">
        <f t="shared" si="297"/>
        <v>0</v>
      </c>
      <c r="AC538" s="98">
        <f t="shared" si="282"/>
        <v>0</v>
      </c>
      <c r="AD538" s="77" t="s">
        <v>3</v>
      </c>
      <c r="AE538" s="54">
        <v>0</v>
      </c>
      <c r="AF538" s="17"/>
    </row>
    <row r="539" spans="1:32" ht="16.899999999999999" customHeight="1" x14ac:dyDescent="0.3">
      <c r="A539" s="73" t="s">
        <v>35</v>
      </c>
      <c r="B539" s="74" t="s">
        <v>2247</v>
      </c>
      <c r="C539" s="48" t="s">
        <v>464</v>
      </c>
      <c r="D539" s="48">
        <v>1000</v>
      </c>
      <c r="E539" s="48">
        <v>4013</v>
      </c>
      <c r="F539" s="48" t="s">
        <v>6180</v>
      </c>
      <c r="G539" s="48" t="s">
        <v>65</v>
      </c>
      <c r="H539" s="75">
        <f t="shared" si="283"/>
        <v>0</v>
      </c>
      <c r="I539" s="74">
        <v>5</v>
      </c>
      <c r="J539" s="74">
        <v>5</v>
      </c>
      <c r="K539" s="48">
        <f>J539</f>
        <v>5</v>
      </c>
      <c r="L539" s="48"/>
      <c r="M539" s="48">
        <f t="shared" si="279"/>
        <v>5</v>
      </c>
      <c r="N539" s="48">
        <v>6</v>
      </c>
      <c r="O539" s="56">
        <v>960.00654999999995</v>
      </c>
      <c r="P539" s="48" t="str">
        <f t="shared" si="293"/>
        <v>5859/10 WH</v>
      </c>
      <c r="Q539" s="76">
        <v>2</v>
      </c>
      <c r="R539" s="76">
        <v>15</v>
      </c>
      <c r="S539" s="49">
        <f t="shared" si="284"/>
        <v>3.884615384615385E-2</v>
      </c>
      <c r="T539" s="49">
        <f t="shared" si="294"/>
        <v>38.846153846153847</v>
      </c>
      <c r="U539" s="49">
        <v>55.807692307692307</v>
      </c>
      <c r="V539" s="49">
        <f t="shared" si="289"/>
        <v>5.5807692307692308E-2</v>
      </c>
      <c r="W539" s="49">
        <f t="shared" ref="W539:W550" si="300">S539*M539</f>
        <v>0.19423076923076926</v>
      </c>
      <c r="X539" s="90">
        <f>ROUNDUP(S539*$X$2,0)</f>
        <v>1</v>
      </c>
      <c r="Y539" s="91">
        <f t="shared" si="280"/>
        <v>960.00654999999995</v>
      </c>
      <c r="Z539" s="93">
        <f t="shared" si="287"/>
        <v>1</v>
      </c>
      <c r="AA539" s="94">
        <f t="shared" si="281"/>
        <v>960.00654999999995</v>
      </c>
      <c r="AB539" s="97">
        <f>ROUND((S539*$AB$2)+Z539,0)</f>
        <v>1</v>
      </c>
      <c r="AC539" s="98">
        <f t="shared" si="282"/>
        <v>960.00654999999995</v>
      </c>
      <c r="AD539" s="77" t="s">
        <v>5891</v>
      </c>
      <c r="AE539" s="54">
        <v>960.00654999999995</v>
      </c>
      <c r="AF539" s="17"/>
    </row>
    <row r="540" spans="1:32" ht="16.899999999999999" customHeight="1" x14ac:dyDescent="0.3">
      <c r="A540" s="73" t="s">
        <v>7</v>
      </c>
      <c r="B540" s="74" t="s">
        <v>5442</v>
      </c>
      <c r="C540" s="48" t="s">
        <v>464</v>
      </c>
      <c r="D540" s="48">
        <v>100</v>
      </c>
      <c r="E540" s="48">
        <v>4013</v>
      </c>
      <c r="F540" s="48" t="s">
        <v>6180</v>
      </c>
      <c r="G540" s="48" t="s">
        <v>65</v>
      </c>
      <c r="H540" s="75">
        <f t="shared" si="283"/>
        <v>0</v>
      </c>
      <c r="I540" s="74">
        <v>5</v>
      </c>
      <c r="J540" s="74">
        <v>5</v>
      </c>
      <c r="K540" s="48">
        <f>J540</f>
        <v>5</v>
      </c>
      <c r="L540" s="48"/>
      <c r="M540" s="48">
        <f t="shared" si="279"/>
        <v>5</v>
      </c>
      <c r="N540" s="48">
        <v>5</v>
      </c>
      <c r="O540" s="56">
        <v>59.799950000000003</v>
      </c>
      <c r="P540" s="48" t="str">
        <f t="shared" si="293"/>
        <v>5859/12 WH</v>
      </c>
      <c r="Q540" s="76">
        <v>23</v>
      </c>
      <c r="R540" s="76">
        <v>79</v>
      </c>
      <c r="S540" s="49">
        <f t="shared" si="284"/>
        <v>0.3388461538461538</v>
      </c>
      <c r="T540" s="49">
        <f t="shared" si="294"/>
        <v>33.88461538461538</v>
      </c>
      <c r="U540" s="49">
        <v>45.807692307692307</v>
      </c>
      <c r="V540" s="49">
        <f t="shared" si="289"/>
        <v>0.45807692307692305</v>
      </c>
      <c r="W540" s="49">
        <f t="shared" si="300"/>
        <v>1.694230769230769</v>
      </c>
      <c r="X540" s="90">
        <f>ROUND(S540*$X$2,0)</f>
        <v>2</v>
      </c>
      <c r="Y540" s="91">
        <f t="shared" si="280"/>
        <v>119.59990000000001</v>
      </c>
      <c r="Z540" s="93">
        <f t="shared" si="287"/>
        <v>4</v>
      </c>
      <c r="AA540" s="94">
        <f t="shared" si="281"/>
        <v>239.19980000000001</v>
      </c>
      <c r="AB540" s="97">
        <f>ROUND((S540*$AB$2)+Z540,0)</f>
        <v>6</v>
      </c>
      <c r="AC540" s="98">
        <f t="shared" si="282"/>
        <v>358.79970000000003</v>
      </c>
      <c r="AD540" s="77" t="s">
        <v>5891</v>
      </c>
      <c r="AE540" s="54">
        <v>358.79970000000003</v>
      </c>
      <c r="AF540" s="17"/>
    </row>
    <row r="541" spans="1:32" ht="16.899999999999999" customHeight="1" x14ac:dyDescent="0.3">
      <c r="A541" s="73" t="s">
        <v>35</v>
      </c>
      <c r="B541" s="74" t="s">
        <v>4656</v>
      </c>
      <c r="C541" s="48" t="s">
        <v>464</v>
      </c>
      <c r="D541" s="48">
        <v>1</v>
      </c>
      <c r="E541" s="48">
        <v>4013</v>
      </c>
      <c r="F541" s="48" t="s">
        <v>6180</v>
      </c>
      <c r="G541" s="48" t="s">
        <v>112</v>
      </c>
      <c r="H541" s="75">
        <f t="shared" si="283"/>
        <v>0.21666666666666667</v>
      </c>
      <c r="I541" s="74">
        <v>73</v>
      </c>
      <c r="J541" s="74">
        <v>60</v>
      </c>
      <c r="K541" s="48">
        <f>J541</f>
        <v>60</v>
      </c>
      <c r="L541" s="48">
        <f>$L$3</f>
        <v>-4</v>
      </c>
      <c r="M541" s="48">
        <f t="shared" si="279"/>
        <v>56</v>
      </c>
      <c r="N541" s="48">
        <v>20146</v>
      </c>
      <c r="O541" s="56">
        <v>7.0000000000000007E-2</v>
      </c>
      <c r="P541" s="48" t="str">
        <f t="shared" si="293"/>
        <v>5852 SL</v>
      </c>
      <c r="Q541" s="76" t="s">
        <v>6187</v>
      </c>
      <c r="R541" s="76" t="s">
        <v>6187</v>
      </c>
      <c r="S541" s="49">
        <f t="shared" si="284"/>
        <v>0</v>
      </c>
      <c r="T541" s="49">
        <f t="shared" si="294"/>
        <v>0</v>
      </c>
      <c r="U541" s="49">
        <v>147.15384615384616</v>
      </c>
      <c r="V541" s="49">
        <f t="shared" si="289"/>
        <v>147.15384615384616</v>
      </c>
      <c r="W541" s="49">
        <f t="shared" si="300"/>
        <v>0</v>
      </c>
      <c r="X541" s="90">
        <f>ROUNDUP(S541*$X$4,0)</f>
        <v>0</v>
      </c>
      <c r="Y541" s="91">
        <f t="shared" si="280"/>
        <v>0</v>
      </c>
      <c r="Z541" s="93">
        <f t="shared" si="287"/>
        <v>0</v>
      </c>
      <c r="AA541" s="94">
        <f t="shared" si="281"/>
        <v>0</v>
      </c>
      <c r="AB541" s="97">
        <f>ROUND((S541*$AB$4)+Z541,0)</f>
        <v>0</v>
      </c>
      <c r="AC541" s="98">
        <f t="shared" si="282"/>
        <v>0</v>
      </c>
      <c r="AD541" s="77" t="s">
        <v>5890</v>
      </c>
      <c r="AE541" s="54">
        <v>0</v>
      </c>
      <c r="AF541" s="17"/>
    </row>
    <row r="542" spans="1:32" ht="16.899999999999999" customHeight="1" x14ac:dyDescent="0.3">
      <c r="A542" s="73" t="s">
        <v>7</v>
      </c>
      <c r="B542" s="74" t="s">
        <v>138</v>
      </c>
      <c r="C542" s="48" t="s">
        <v>34</v>
      </c>
      <c r="D542" s="48">
        <v>100</v>
      </c>
      <c r="E542" s="48">
        <v>4008</v>
      </c>
      <c r="F542" s="48" t="s">
        <v>5910</v>
      </c>
      <c r="G542" s="48" t="s">
        <v>35</v>
      </c>
      <c r="H542" s="75">
        <f t="shared" si="283"/>
        <v>0</v>
      </c>
      <c r="I542" s="74">
        <v>24</v>
      </c>
      <c r="J542" s="74">
        <v>24</v>
      </c>
      <c r="K542" s="48">
        <f>I542</f>
        <v>24</v>
      </c>
      <c r="L542" s="48">
        <f>$L$3</f>
        <v>-4</v>
      </c>
      <c r="M542" s="48">
        <f t="shared" si="279"/>
        <v>20</v>
      </c>
      <c r="N542" s="48">
        <v>50</v>
      </c>
      <c r="O542" s="56">
        <v>39.5</v>
      </c>
      <c r="P542" s="48" t="str">
        <f t="shared" si="293"/>
        <v>1232 SV</v>
      </c>
      <c r="Q542" s="76">
        <v>316</v>
      </c>
      <c r="R542" s="76">
        <v>736</v>
      </c>
      <c r="S542" s="49">
        <f t="shared" si="284"/>
        <v>4.2523076923076921</v>
      </c>
      <c r="T542" s="49">
        <f t="shared" si="294"/>
        <v>425.23076923076923</v>
      </c>
      <c r="U542" s="49">
        <v>718.30769230769238</v>
      </c>
      <c r="V542" s="49">
        <f t="shared" si="289"/>
        <v>7.183076923076924</v>
      </c>
      <c r="W542" s="49">
        <f t="shared" si="300"/>
        <v>85.046153846153842</v>
      </c>
      <c r="X542" s="90">
        <f>ROUND(S542*$X$3,0)</f>
        <v>26</v>
      </c>
      <c r="Y542" s="91">
        <f t="shared" si="280"/>
        <v>1027</v>
      </c>
      <c r="Z542" s="93">
        <f t="shared" si="287"/>
        <v>111</v>
      </c>
      <c r="AA542" s="94">
        <f t="shared" si="281"/>
        <v>4384.5</v>
      </c>
      <c r="AB542" s="97">
        <f>ROUND((S542*$AB$4)+Z542,0)</f>
        <v>132</v>
      </c>
      <c r="AC542" s="98">
        <f t="shared" si="282"/>
        <v>5214</v>
      </c>
      <c r="AD542" s="77" t="s">
        <v>3</v>
      </c>
      <c r="AE542" s="54">
        <v>5214</v>
      </c>
      <c r="AF542" s="17"/>
    </row>
    <row r="543" spans="1:32" ht="16.899999999999999" customHeight="1" x14ac:dyDescent="0.3">
      <c r="A543" s="73" t="s">
        <v>35</v>
      </c>
      <c r="B543" s="74" t="s">
        <v>2130</v>
      </c>
      <c r="C543" s="48" t="s">
        <v>1797</v>
      </c>
      <c r="D543" s="48">
        <v>100</v>
      </c>
      <c r="E543" s="48">
        <v>4445</v>
      </c>
      <c r="F543" s="48" t="s">
        <v>5912</v>
      </c>
      <c r="G543" s="48" t="s">
        <v>122</v>
      </c>
      <c r="H543" s="75">
        <f t="shared" si="283"/>
        <v>2.3166666666666669</v>
      </c>
      <c r="I543" s="74">
        <v>199</v>
      </c>
      <c r="J543" s="74">
        <v>60</v>
      </c>
      <c r="K543" s="48">
        <f t="shared" ref="K543:K548" si="301">J543</f>
        <v>60</v>
      </c>
      <c r="L543" s="48">
        <f>$L$3</f>
        <v>-4</v>
      </c>
      <c r="M543" s="48">
        <f t="shared" si="279"/>
        <v>56</v>
      </c>
      <c r="N543" s="48">
        <v>30</v>
      </c>
      <c r="O543" s="56">
        <v>88.18</v>
      </c>
      <c r="P543" s="48" t="str">
        <f t="shared" si="293"/>
        <v>F40020 NA</v>
      </c>
      <c r="Q543" s="76">
        <v>2</v>
      </c>
      <c r="R543" s="76">
        <v>76</v>
      </c>
      <c r="S543" s="49">
        <f t="shared" si="284"/>
        <v>0.10923076923076923</v>
      </c>
      <c r="T543" s="49">
        <f t="shared" si="294"/>
        <v>10.923076923076923</v>
      </c>
      <c r="U543" s="49">
        <v>10.923076923076923</v>
      </c>
      <c r="V543" s="49">
        <f t="shared" si="289"/>
        <v>0.10923076923076923</v>
      </c>
      <c r="W543" s="49">
        <f t="shared" si="300"/>
        <v>6.1169230769230767</v>
      </c>
      <c r="X543" s="90">
        <f t="shared" ref="X543:X544" si="302">ROUND(S543*$X$4,0)</f>
        <v>1</v>
      </c>
      <c r="Y543" s="91">
        <f t="shared" si="280"/>
        <v>88.18</v>
      </c>
      <c r="Z543" s="93">
        <f t="shared" si="287"/>
        <v>7</v>
      </c>
      <c r="AA543" s="94">
        <f t="shared" si="281"/>
        <v>617.26</v>
      </c>
      <c r="AB543" s="97">
        <f>ROUND((S543*$AB$4)+Z543,0)</f>
        <v>8</v>
      </c>
      <c r="AC543" s="98">
        <f t="shared" si="282"/>
        <v>705.44</v>
      </c>
      <c r="AD543" s="77" t="s">
        <v>3</v>
      </c>
      <c r="AE543" s="54">
        <v>705.44</v>
      </c>
      <c r="AF543" s="17"/>
    </row>
    <row r="544" spans="1:32" ht="16.899999999999999" customHeight="1" x14ac:dyDescent="0.3">
      <c r="A544" s="73" t="s">
        <v>7</v>
      </c>
      <c r="B544" s="74" t="s">
        <v>3839</v>
      </c>
      <c r="C544" s="48" t="s">
        <v>1797</v>
      </c>
      <c r="D544" s="48">
        <v>1500</v>
      </c>
      <c r="E544" s="48">
        <v>7880</v>
      </c>
      <c r="F544" s="48" t="s">
        <v>5908</v>
      </c>
      <c r="G544" s="48" t="s">
        <v>122</v>
      </c>
      <c r="H544" s="75">
        <f t="shared" si="283"/>
        <v>0.55555555555555558</v>
      </c>
      <c r="I544" s="74">
        <v>140</v>
      </c>
      <c r="J544" s="74">
        <v>90</v>
      </c>
      <c r="K544" s="48">
        <f t="shared" si="301"/>
        <v>90</v>
      </c>
      <c r="L544" s="48">
        <f>$L$3</f>
        <v>-4</v>
      </c>
      <c r="M544" s="48">
        <f t="shared" si="279"/>
        <v>86</v>
      </c>
      <c r="N544" s="48">
        <v>18</v>
      </c>
      <c r="O544" s="56">
        <v>120.12857</v>
      </c>
      <c r="P544" s="48" t="str">
        <f t="shared" si="293"/>
        <v>F221V3/32 BK</v>
      </c>
      <c r="Q544" s="76">
        <v>26</v>
      </c>
      <c r="R544" s="76">
        <v>109</v>
      </c>
      <c r="S544" s="49">
        <f t="shared" si="284"/>
        <v>0.40576923076923077</v>
      </c>
      <c r="T544" s="49">
        <f t="shared" si="294"/>
        <v>608.65384615384619</v>
      </c>
      <c r="U544" s="49">
        <v>933.76769230769241</v>
      </c>
      <c r="V544" s="49">
        <f t="shared" si="289"/>
        <v>0.62251179487179498</v>
      </c>
      <c r="W544" s="49">
        <f t="shared" si="300"/>
        <v>34.896153846153844</v>
      </c>
      <c r="X544" s="90">
        <f t="shared" si="302"/>
        <v>2</v>
      </c>
      <c r="Y544" s="91">
        <f t="shared" si="280"/>
        <v>240.25713999999999</v>
      </c>
      <c r="Z544" s="93">
        <f t="shared" si="287"/>
        <v>37</v>
      </c>
      <c r="AA544" s="94">
        <f t="shared" si="281"/>
        <v>4444.7570900000001</v>
      </c>
      <c r="AB544" s="97">
        <f>ROUND((S544*$AB$4)+Z544,0)</f>
        <v>39</v>
      </c>
      <c r="AC544" s="98">
        <f t="shared" si="282"/>
        <v>4685.0142299999998</v>
      </c>
      <c r="AD544" s="77" t="s">
        <v>3</v>
      </c>
      <c r="AE544" s="54">
        <v>4685.0142299999998</v>
      </c>
      <c r="AF544" s="17"/>
    </row>
    <row r="545" spans="1:32" ht="16.899999999999999" customHeight="1" x14ac:dyDescent="0.3">
      <c r="A545" s="73" t="s">
        <v>35</v>
      </c>
      <c r="B545" s="74" t="s">
        <v>696</v>
      </c>
      <c r="C545" s="48" t="s">
        <v>16</v>
      </c>
      <c r="D545" s="48">
        <v>100</v>
      </c>
      <c r="E545" s="48">
        <v>6223</v>
      </c>
      <c r="F545" s="48" t="s">
        <v>17</v>
      </c>
      <c r="G545" s="48" t="s">
        <v>11</v>
      </c>
      <c r="H545" s="75">
        <f t="shared" si="283"/>
        <v>0</v>
      </c>
      <c r="I545" s="74">
        <v>5</v>
      </c>
      <c r="J545" s="74">
        <v>5</v>
      </c>
      <c r="K545" s="48">
        <f t="shared" si="301"/>
        <v>5</v>
      </c>
      <c r="L545" s="48"/>
      <c r="M545" s="48">
        <f t="shared" ref="M545:M593" si="303">K545+L545</f>
        <v>5</v>
      </c>
      <c r="N545" s="48">
        <v>12</v>
      </c>
      <c r="O545" s="56">
        <v>24.68957</v>
      </c>
      <c r="P545" s="48" t="str">
        <f t="shared" si="293"/>
        <v>1896L SL</v>
      </c>
      <c r="Q545" s="76">
        <v>9</v>
      </c>
      <c r="R545" s="76">
        <v>70</v>
      </c>
      <c r="S545" s="49">
        <f t="shared" si="284"/>
        <v>0.17769230769230768</v>
      </c>
      <c r="T545" s="49">
        <f t="shared" si="294"/>
        <v>17.769230769230766</v>
      </c>
      <c r="U545" s="49">
        <v>84.307692307692321</v>
      </c>
      <c r="V545" s="49">
        <f t="shared" si="289"/>
        <v>0.84307692307692317</v>
      </c>
      <c r="W545" s="49">
        <f t="shared" si="300"/>
        <v>0.88846153846153841</v>
      </c>
      <c r="X545" s="90">
        <f>ROUND(S545*$X$2,0)</f>
        <v>1</v>
      </c>
      <c r="Y545" s="91">
        <f t="shared" ref="Y545:Y593" si="304">X545*O545</f>
        <v>24.68957</v>
      </c>
      <c r="Z545" s="93">
        <f t="shared" si="287"/>
        <v>2</v>
      </c>
      <c r="AA545" s="94">
        <f t="shared" ref="AA545:AA593" si="305">Z545*O545</f>
        <v>49.37914</v>
      </c>
      <c r="AB545" s="97">
        <f>ROUND((S545*$AB$2)+Z545,0)</f>
        <v>3</v>
      </c>
      <c r="AC545" s="98">
        <f t="shared" ref="AC545:AC593" si="306">AB545*O545</f>
        <v>74.068709999999996</v>
      </c>
      <c r="AD545" s="77" t="s">
        <v>5891</v>
      </c>
      <c r="AE545" s="54">
        <v>74.068709999999996</v>
      </c>
      <c r="AF545" s="17"/>
    </row>
    <row r="546" spans="1:32" ht="16.899999999999999" customHeight="1" x14ac:dyDescent="0.3">
      <c r="A546" s="73" t="s">
        <v>7</v>
      </c>
      <c r="B546" s="74" t="s">
        <v>887</v>
      </c>
      <c r="C546" s="48" t="s">
        <v>10</v>
      </c>
      <c r="D546" s="48">
        <v>100</v>
      </c>
      <c r="E546" s="48">
        <v>621</v>
      </c>
      <c r="F546" s="48" t="s">
        <v>6128</v>
      </c>
      <c r="G546" s="48" t="s">
        <v>7</v>
      </c>
      <c r="H546" s="75">
        <f t="shared" ref="H546:H593" si="307">(I546-J546)/J546</f>
        <v>0.12</v>
      </c>
      <c r="I546" s="74">
        <v>224</v>
      </c>
      <c r="J546" s="74">
        <v>200</v>
      </c>
      <c r="K546" s="48">
        <f t="shared" si="301"/>
        <v>200</v>
      </c>
      <c r="L546" s="48">
        <f>$L$3</f>
        <v>-4</v>
      </c>
      <c r="M546" s="48">
        <f t="shared" si="303"/>
        <v>196</v>
      </c>
      <c r="N546" s="48">
        <v>74</v>
      </c>
      <c r="O546" s="56">
        <v>80.2</v>
      </c>
      <c r="P546" s="48" t="str">
        <f t="shared" si="293"/>
        <v>2467C SL</v>
      </c>
      <c r="Q546" s="76">
        <v>13</v>
      </c>
      <c r="R546" s="76">
        <v>44</v>
      </c>
      <c r="S546" s="49">
        <f t="shared" ref="S546:S593" si="308">((Q546/65*0.7)+(R546/260*0.3))</f>
        <v>0.19076923076923075</v>
      </c>
      <c r="T546" s="49">
        <f t="shared" si="294"/>
        <v>19.076923076923073</v>
      </c>
      <c r="U546" s="49">
        <v>40.42307692307692</v>
      </c>
      <c r="V546" s="49">
        <f t="shared" si="289"/>
        <v>0.40423076923076917</v>
      </c>
      <c r="W546" s="49">
        <f t="shared" si="300"/>
        <v>37.390769230769223</v>
      </c>
      <c r="X546" s="90">
        <f t="shared" ref="X546:X548" si="309">ROUND(S546*$X$4,0)</f>
        <v>1</v>
      </c>
      <c r="Y546" s="91">
        <f t="shared" si="304"/>
        <v>80.2</v>
      </c>
      <c r="Z546" s="93">
        <f t="shared" si="287"/>
        <v>38</v>
      </c>
      <c r="AA546" s="94">
        <f t="shared" si="305"/>
        <v>3047.6</v>
      </c>
      <c r="AB546" s="97">
        <f>ROUND((S546*$AB$4)+Z546,0)</f>
        <v>39</v>
      </c>
      <c r="AC546" s="98">
        <f t="shared" si="306"/>
        <v>3127.8</v>
      </c>
      <c r="AD546" s="77" t="s">
        <v>5890</v>
      </c>
      <c r="AE546" s="54">
        <v>3127.8</v>
      </c>
      <c r="AF546" s="17"/>
    </row>
    <row r="547" spans="1:32" ht="16.899999999999999" customHeight="1" x14ac:dyDescent="0.3">
      <c r="A547" s="73" t="s">
        <v>7</v>
      </c>
      <c r="B547" s="74" t="s">
        <v>821</v>
      </c>
      <c r="C547" s="48" t="s">
        <v>464</v>
      </c>
      <c r="D547" s="48">
        <v>100</v>
      </c>
      <c r="E547" s="48">
        <v>2800</v>
      </c>
      <c r="F547" s="48" t="s">
        <v>5911</v>
      </c>
      <c r="G547" s="48" t="s">
        <v>112</v>
      </c>
      <c r="H547" s="75">
        <f t="shared" si="307"/>
        <v>0.09</v>
      </c>
      <c r="I547" s="74">
        <v>109</v>
      </c>
      <c r="J547" s="74">
        <v>100</v>
      </c>
      <c r="K547" s="48">
        <f t="shared" si="301"/>
        <v>100</v>
      </c>
      <c r="L547" s="48">
        <f>$L$3</f>
        <v>-4</v>
      </c>
      <c r="M547" s="48">
        <f t="shared" si="303"/>
        <v>96</v>
      </c>
      <c r="N547" s="48">
        <v>219</v>
      </c>
      <c r="O547" s="56">
        <v>11.59</v>
      </c>
      <c r="P547" s="48" t="str">
        <f t="shared" si="293"/>
        <v>2841/7 RD</v>
      </c>
      <c r="Q547" s="76">
        <v>55</v>
      </c>
      <c r="R547" s="76">
        <v>273</v>
      </c>
      <c r="S547" s="49">
        <f t="shared" si="308"/>
        <v>0.90730769230769237</v>
      </c>
      <c r="T547" s="49">
        <f t="shared" si="294"/>
        <v>90.730769230769241</v>
      </c>
      <c r="U547" s="49">
        <v>881.88461538461536</v>
      </c>
      <c r="V547" s="49">
        <f t="shared" si="289"/>
        <v>8.8188461538461542</v>
      </c>
      <c r="W547" s="49">
        <f t="shared" si="300"/>
        <v>87.101538461538468</v>
      </c>
      <c r="X547" s="90">
        <f t="shared" si="309"/>
        <v>5</v>
      </c>
      <c r="Y547" s="91">
        <f t="shared" si="304"/>
        <v>57.95</v>
      </c>
      <c r="Z547" s="93">
        <f t="shared" si="287"/>
        <v>92</v>
      </c>
      <c r="AA547" s="94">
        <f t="shared" si="305"/>
        <v>1066.28</v>
      </c>
      <c r="AB547" s="97">
        <f>ROUND((S547*$AB$4)+Z547,0)</f>
        <v>97</v>
      </c>
      <c r="AC547" s="98">
        <f t="shared" si="306"/>
        <v>1124.23</v>
      </c>
      <c r="AD547" s="77" t="s">
        <v>5890</v>
      </c>
      <c r="AE547" s="54">
        <v>1124.23</v>
      </c>
      <c r="AF547" s="17"/>
    </row>
    <row r="548" spans="1:32" ht="16.899999999999999" customHeight="1" x14ac:dyDescent="0.3">
      <c r="A548" s="73" t="s">
        <v>7</v>
      </c>
      <c r="B548" s="74" t="s">
        <v>5237</v>
      </c>
      <c r="C548" s="48" t="s">
        <v>464</v>
      </c>
      <c r="D548" s="48">
        <v>100</v>
      </c>
      <c r="E548" s="48">
        <v>2800</v>
      </c>
      <c r="F548" s="48" t="s">
        <v>5911</v>
      </c>
      <c r="G548" s="48" t="s">
        <v>112</v>
      </c>
      <c r="H548" s="75">
        <f t="shared" si="307"/>
        <v>0.09</v>
      </c>
      <c r="I548" s="74">
        <v>109</v>
      </c>
      <c r="J548" s="74">
        <v>100</v>
      </c>
      <c r="K548" s="48">
        <f t="shared" si="301"/>
        <v>100</v>
      </c>
      <c r="L548" s="48">
        <f>$L$3</f>
        <v>-4</v>
      </c>
      <c r="M548" s="48">
        <f t="shared" si="303"/>
        <v>96</v>
      </c>
      <c r="N548" s="48">
        <v>225</v>
      </c>
      <c r="O548" s="56">
        <v>11.59</v>
      </c>
      <c r="P548" s="48" t="str">
        <f t="shared" si="293"/>
        <v>2841/7 BK</v>
      </c>
      <c r="Q548" s="76">
        <v>67</v>
      </c>
      <c r="R548" s="76">
        <v>335</v>
      </c>
      <c r="S548" s="49">
        <f t="shared" si="308"/>
        <v>1.108076923076923</v>
      </c>
      <c r="T548" s="49">
        <f t="shared" si="294"/>
        <v>110.80769230769229</v>
      </c>
      <c r="U548" s="49">
        <v>855.03846153846155</v>
      </c>
      <c r="V548" s="49">
        <f t="shared" si="289"/>
        <v>8.5503846153846155</v>
      </c>
      <c r="W548" s="49">
        <f t="shared" si="300"/>
        <v>106.3753846153846</v>
      </c>
      <c r="X548" s="90">
        <f t="shared" si="309"/>
        <v>6</v>
      </c>
      <c r="Y548" s="91">
        <f t="shared" si="304"/>
        <v>69.539999999999992</v>
      </c>
      <c r="Z548" s="93">
        <f t="shared" si="287"/>
        <v>112</v>
      </c>
      <c r="AA548" s="94">
        <f t="shared" si="305"/>
        <v>1298.08</v>
      </c>
      <c r="AB548" s="97">
        <f>ROUND((S548*$AB$4)+Z548,0)</f>
        <v>118</v>
      </c>
      <c r="AC548" s="98">
        <f t="shared" si="306"/>
        <v>1367.62</v>
      </c>
      <c r="AD548" s="77" t="s">
        <v>5890</v>
      </c>
      <c r="AE548" s="54">
        <v>1367.62</v>
      </c>
      <c r="AF548" s="17"/>
    </row>
    <row r="549" spans="1:32" ht="16.899999999999999" customHeight="1" x14ac:dyDescent="0.3">
      <c r="A549" s="73" t="s">
        <v>7</v>
      </c>
      <c r="B549" s="74" t="s">
        <v>261</v>
      </c>
      <c r="C549" s="48" t="s">
        <v>40</v>
      </c>
      <c r="D549" s="48">
        <v>1000</v>
      </c>
      <c r="E549" s="48">
        <v>621</v>
      </c>
      <c r="F549" s="48" t="s">
        <v>6128</v>
      </c>
      <c r="G549" s="48" t="s">
        <v>112</v>
      </c>
      <c r="H549" s="75">
        <f t="shared" si="307"/>
        <v>-0.16666666666666666</v>
      </c>
      <c r="I549" s="74">
        <v>20</v>
      </c>
      <c r="J549" s="74">
        <v>24</v>
      </c>
      <c r="K549" s="48">
        <f>I549</f>
        <v>20</v>
      </c>
      <c r="L549" s="48">
        <f>$L$3</f>
        <v>-4</v>
      </c>
      <c r="M549" s="48">
        <f t="shared" si="303"/>
        <v>16</v>
      </c>
      <c r="N549" s="48">
        <v>18</v>
      </c>
      <c r="O549" s="56">
        <v>41.17</v>
      </c>
      <c r="P549" s="48" t="str">
        <f t="shared" si="293"/>
        <v>1555 BK</v>
      </c>
      <c r="Q549" s="76">
        <v>42</v>
      </c>
      <c r="R549" s="76">
        <v>129</v>
      </c>
      <c r="S549" s="49">
        <f t="shared" si="308"/>
        <v>0.60115384615384615</v>
      </c>
      <c r="T549" s="49">
        <f t="shared" si="294"/>
        <v>601.15384615384619</v>
      </c>
      <c r="U549" s="49">
        <v>704.57692307692309</v>
      </c>
      <c r="V549" s="49">
        <f t="shared" si="289"/>
        <v>0.7045769230769231</v>
      </c>
      <c r="W549" s="49">
        <f t="shared" si="300"/>
        <v>9.6184615384615384</v>
      </c>
      <c r="X549" s="90">
        <f>ROUND(S549*$X$3,0)</f>
        <v>4</v>
      </c>
      <c r="Y549" s="91">
        <f t="shared" si="304"/>
        <v>164.68</v>
      </c>
      <c r="Z549" s="93">
        <f t="shared" si="287"/>
        <v>14</v>
      </c>
      <c r="AA549" s="94">
        <f t="shared" si="305"/>
        <v>576.38</v>
      </c>
      <c r="AB549" s="97">
        <f>ROUND((S549*$AB$4)+Z549,0)</f>
        <v>17</v>
      </c>
      <c r="AC549" s="98">
        <f t="shared" si="306"/>
        <v>699.89</v>
      </c>
      <c r="AD549" s="77" t="s">
        <v>3</v>
      </c>
      <c r="AE549" s="54">
        <v>699.89</v>
      </c>
      <c r="AF549" s="17"/>
    </row>
    <row r="550" spans="1:32" ht="16.899999999999999" customHeight="1" x14ac:dyDescent="0.3">
      <c r="A550" s="73" t="s">
        <v>35</v>
      </c>
      <c r="B550" s="74" t="s">
        <v>2241</v>
      </c>
      <c r="C550" s="48" t="s">
        <v>464</v>
      </c>
      <c r="D550" s="48">
        <v>1</v>
      </c>
      <c r="E550" s="48">
        <v>4013</v>
      </c>
      <c r="F550" s="48" t="s">
        <v>6180</v>
      </c>
      <c r="G550" s="48" t="s">
        <v>112</v>
      </c>
      <c r="H550" s="75">
        <f t="shared" si="307"/>
        <v>0.55000000000000004</v>
      </c>
      <c r="I550" s="74">
        <v>93</v>
      </c>
      <c r="J550" s="74">
        <v>60</v>
      </c>
      <c r="K550" s="48">
        <f>J550</f>
        <v>60</v>
      </c>
      <c r="L550" s="48">
        <f>$L$3</f>
        <v>-4</v>
      </c>
      <c r="M550" s="48">
        <f t="shared" si="303"/>
        <v>56</v>
      </c>
      <c r="N550" s="48">
        <v>12880</v>
      </c>
      <c r="O550" s="56">
        <v>0.27</v>
      </c>
      <c r="P550" s="48" t="str">
        <f t="shared" si="293"/>
        <v>5857 YL</v>
      </c>
      <c r="Q550" s="76" t="s">
        <v>6187</v>
      </c>
      <c r="R550" s="76" t="s">
        <v>6187</v>
      </c>
      <c r="S550" s="49">
        <f t="shared" si="308"/>
        <v>0</v>
      </c>
      <c r="T550" s="49">
        <f t="shared" si="294"/>
        <v>0</v>
      </c>
      <c r="U550" s="49">
        <v>62.653846153846146</v>
      </c>
      <c r="V550" s="49">
        <f t="shared" si="289"/>
        <v>62.653846153846146</v>
      </c>
      <c r="W550" s="49">
        <f t="shared" si="300"/>
        <v>0</v>
      </c>
      <c r="X550" s="90">
        <f>ROUND(V550*$X$4,0)</f>
        <v>313</v>
      </c>
      <c r="Y550" s="91">
        <f t="shared" si="304"/>
        <v>84.51</v>
      </c>
      <c r="Z550" s="93">
        <f>ROUND((V550*M550)+X550,0)</f>
        <v>3822</v>
      </c>
      <c r="AA550" s="94">
        <f t="shared" si="305"/>
        <v>1031.94</v>
      </c>
      <c r="AB550" s="97">
        <f>ROUND((V550*$AB$4)+Z550,0)</f>
        <v>4135</v>
      </c>
      <c r="AC550" s="98">
        <f t="shared" si="306"/>
        <v>1116.45</v>
      </c>
      <c r="AD550" s="77" t="s">
        <v>5889</v>
      </c>
      <c r="AE550" s="54">
        <v>1116.45</v>
      </c>
      <c r="AF550" s="17"/>
    </row>
    <row r="551" spans="1:32" ht="16.899999999999999" customHeight="1" x14ac:dyDescent="0.3">
      <c r="A551" s="73" t="s">
        <v>7</v>
      </c>
      <c r="B551" s="74" t="s">
        <v>1620</v>
      </c>
      <c r="C551" s="48" t="s">
        <v>1370</v>
      </c>
      <c r="D551" s="48">
        <v>1</v>
      </c>
      <c r="E551" s="48">
        <v>2834</v>
      </c>
      <c r="F551" s="48" t="s">
        <v>6126</v>
      </c>
      <c r="G551" s="48">
        <v>2</v>
      </c>
      <c r="H551" s="75">
        <f t="shared" si="307"/>
        <v>-0.55555555555555558</v>
      </c>
      <c r="I551" s="74">
        <v>40</v>
      </c>
      <c r="J551" s="74">
        <v>90</v>
      </c>
      <c r="K551" s="48">
        <f>I551</f>
        <v>40</v>
      </c>
      <c r="L551" s="48"/>
      <c r="M551" s="48">
        <f t="shared" si="303"/>
        <v>40</v>
      </c>
      <c r="N551" s="48">
        <v>6921</v>
      </c>
      <c r="O551" s="56">
        <v>0.25303999999999999</v>
      </c>
      <c r="P551" s="48" t="str">
        <f t="shared" si="293"/>
        <v>65603 SL</v>
      </c>
      <c r="Q551" s="76" t="s">
        <v>6187</v>
      </c>
      <c r="R551" s="76" t="s">
        <v>6187</v>
      </c>
      <c r="S551" s="49">
        <f t="shared" si="308"/>
        <v>0</v>
      </c>
      <c r="T551" s="49">
        <f t="shared" si="294"/>
        <v>0</v>
      </c>
      <c r="U551" s="49">
        <v>206.23076923076923</v>
      </c>
      <c r="V551" s="49">
        <f t="shared" si="289"/>
        <v>206.23076923076923</v>
      </c>
      <c r="W551" s="49">
        <f>V551*M551</f>
        <v>8249.2307692307695</v>
      </c>
      <c r="X551" s="90">
        <f>ROUNDUP(S551*$X$4,0)</f>
        <v>0</v>
      </c>
      <c r="Y551" s="91">
        <f t="shared" si="304"/>
        <v>0</v>
      </c>
      <c r="Z551" s="93">
        <f t="shared" ref="Z551:Z557" si="310">ROUND((S551*M551)+X551,0)</f>
        <v>0</v>
      </c>
      <c r="AA551" s="94">
        <f t="shared" si="305"/>
        <v>0</v>
      </c>
      <c r="AB551" s="97">
        <f>ROUND((S551*$AB$4)+Z551,0)</f>
        <v>0</v>
      </c>
      <c r="AC551" s="98">
        <f t="shared" si="306"/>
        <v>0</v>
      </c>
      <c r="AD551" s="77" t="s">
        <v>3</v>
      </c>
      <c r="AE551" s="54">
        <v>0</v>
      </c>
      <c r="AF551" s="17"/>
    </row>
    <row r="552" spans="1:32" ht="16.899999999999999" customHeight="1" x14ac:dyDescent="0.3">
      <c r="A552" s="73" t="s">
        <v>7</v>
      </c>
      <c r="B552" s="74" t="s">
        <v>2593</v>
      </c>
      <c r="C552" s="48" t="s">
        <v>1432</v>
      </c>
      <c r="D552" s="48">
        <v>1000</v>
      </c>
      <c r="E552" s="48">
        <v>621</v>
      </c>
      <c r="F552" s="48" t="s">
        <v>6128</v>
      </c>
      <c r="G552" s="48" t="s">
        <v>35</v>
      </c>
      <c r="H552" s="75">
        <f t="shared" si="307"/>
        <v>2.564102564102564E-2</v>
      </c>
      <c r="I552" s="74">
        <v>40</v>
      </c>
      <c r="J552" s="74">
        <v>39</v>
      </c>
      <c r="K552" s="48">
        <f>J552</f>
        <v>39</v>
      </c>
      <c r="L552" s="48">
        <f>$L$3</f>
        <v>-4</v>
      </c>
      <c r="M552" s="48">
        <f t="shared" si="303"/>
        <v>35</v>
      </c>
      <c r="N552" s="48">
        <v>19</v>
      </c>
      <c r="O552" s="56">
        <v>154.65</v>
      </c>
      <c r="P552" s="48" t="str">
        <f t="shared" si="293"/>
        <v>6717 WH</v>
      </c>
      <c r="Q552" s="76">
        <v>38</v>
      </c>
      <c r="R552" s="76">
        <v>49</v>
      </c>
      <c r="S552" s="49">
        <f t="shared" si="308"/>
        <v>0.46576923076923077</v>
      </c>
      <c r="T552" s="49">
        <f t="shared" si="294"/>
        <v>465.76923076923077</v>
      </c>
      <c r="U552" s="49">
        <v>574.11538461538464</v>
      </c>
      <c r="V552" s="49">
        <f t="shared" si="289"/>
        <v>0.57411538461538469</v>
      </c>
      <c r="W552" s="49">
        <f>S552*M552</f>
        <v>16.301923076923078</v>
      </c>
      <c r="X552" s="90">
        <f>ROUND(S552*$X$4,0)</f>
        <v>2</v>
      </c>
      <c r="Y552" s="91">
        <f t="shared" si="304"/>
        <v>309.3</v>
      </c>
      <c r="Z552" s="93">
        <f t="shared" si="310"/>
        <v>18</v>
      </c>
      <c r="AA552" s="94">
        <f t="shared" si="305"/>
        <v>2783.7000000000003</v>
      </c>
      <c r="AB552" s="97">
        <f>ROUND((S552*$AB$4)+Z552,0)</f>
        <v>20</v>
      </c>
      <c r="AC552" s="98">
        <f t="shared" si="306"/>
        <v>3093</v>
      </c>
      <c r="AD552" s="77" t="s">
        <v>3</v>
      </c>
      <c r="AE552" s="54">
        <v>3093</v>
      </c>
      <c r="AF552" s="17"/>
    </row>
    <row r="553" spans="1:32" ht="16.899999999999999" customHeight="1" x14ac:dyDescent="0.3">
      <c r="A553" s="73" t="s">
        <v>7</v>
      </c>
      <c r="B553" s="74" t="s">
        <v>3258</v>
      </c>
      <c r="C553" s="48" t="s">
        <v>1432</v>
      </c>
      <c r="D553" s="48">
        <v>1</v>
      </c>
      <c r="E553" s="48">
        <v>4003</v>
      </c>
      <c r="F553" s="48" t="s">
        <v>5909</v>
      </c>
      <c r="G553" s="48" t="s">
        <v>112</v>
      </c>
      <c r="H553" s="75">
        <f t="shared" si="307"/>
        <v>0</v>
      </c>
      <c r="I553" s="74">
        <v>39</v>
      </c>
      <c r="J553" s="74">
        <v>39</v>
      </c>
      <c r="K553" s="48">
        <f>I553</f>
        <v>39</v>
      </c>
      <c r="L553" s="48">
        <f>$L$3</f>
        <v>-4</v>
      </c>
      <c r="M553" s="48">
        <f t="shared" si="303"/>
        <v>35</v>
      </c>
      <c r="N553" s="48">
        <v>0</v>
      </c>
      <c r="O553" s="56">
        <v>3.0450000000000001E-2</v>
      </c>
      <c r="P553" s="48" t="str">
        <f t="shared" si="293"/>
        <v>6713 YL</v>
      </c>
      <c r="Q553" s="76" t="s">
        <v>6187</v>
      </c>
      <c r="R553" s="76" t="s">
        <v>6187</v>
      </c>
      <c r="S553" s="49">
        <f t="shared" si="308"/>
        <v>0</v>
      </c>
      <c r="T553" s="49">
        <f t="shared" si="294"/>
        <v>0</v>
      </c>
      <c r="U553" s="49">
        <v>565.76923076923072</v>
      </c>
      <c r="V553" s="49">
        <f t="shared" si="289"/>
        <v>565.76923076923072</v>
      </c>
      <c r="W553" s="49">
        <f>V553*M553</f>
        <v>19801.923076923074</v>
      </c>
      <c r="X553" s="90">
        <f>ROUNDUP(S553*$X$4,0)</f>
        <v>0</v>
      </c>
      <c r="Y553" s="91">
        <f t="shared" si="304"/>
        <v>0</v>
      </c>
      <c r="Z553" s="93">
        <f t="shared" si="310"/>
        <v>0</v>
      </c>
      <c r="AA553" s="94">
        <f t="shared" si="305"/>
        <v>0</v>
      </c>
      <c r="AB553" s="97">
        <f>ROUND((S553*$AB$4)+Z553,0)</f>
        <v>0</v>
      </c>
      <c r="AC553" s="98">
        <f t="shared" si="306"/>
        <v>0</v>
      </c>
      <c r="AD553" s="77" t="s">
        <v>5890</v>
      </c>
      <c r="AE553" s="54">
        <v>0</v>
      </c>
      <c r="AF553" s="17"/>
    </row>
    <row r="554" spans="1:32" ht="16.899999999999999" customHeight="1" x14ac:dyDescent="0.3">
      <c r="A554" s="73" t="s">
        <v>35</v>
      </c>
      <c r="B554" s="74" t="s">
        <v>5728</v>
      </c>
      <c r="C554" s="48" t="s">
        <v>2144</v>
      </c>
      <c r="D554" s="48">
        <v>1000</v>
      </c>
      <c r="E554" s="48">
        <v>4013</v>
      </c>
      <c r="F554" s="48" t="s">
        <v>6180</v>
      </c>
      <c r="G554" s="48" t="s">
        <v>11</v>
      </c>
      <c r="H554" s="75">
        <f t="shared" si="307"/>
        <v>0</v>
      </c>
      <c r="I554" s="74">
        <v>5</v>
      </c>
      <c r="J554" s="74">
        <v>5</v>
      </c>
      <c r="K554" s="48">
        <f>J554</f>
        <v>5</v>
      </c>
      <c r="L554" s="48"/>
      <c r="M554" s="48">
        <f t="shared" si="303"/>
        <v>5</v>
      </c>
      <c r="N554" s="48">
        <v>0</v>
      </c>
      <c r="O554" s="56">
        <v>984.8365</v>
      </c>
      <c r="P554" s="48" t="str">
        <f t="shared" si="293"/>
        <v>M1223 WH</v>
      </c>
      <c r="Q554" s="76" t="s">
        <v>6187</v>
      </c>
      <c r="R554" s="76" t="s">
        <v>6187</v>
      </c>
      <c r="S554" s="49">
        <f t="shared" si="308"/>
        <v>0</v>
      </c>
      <c r="T554" s="49">
        <f t="shared" si="294"/>
        <v>0</v>
      </c>
      <c r="U554" s="49">
        <v>29.730769230769234</v>
      </c>
      <c r="V554" s="49">
        <f t="shared" si="289"/>
        <v>2.9730769230769234E-2</v>
      </c>
      <c r="W554" s="49">
        <f>S554*M554</f>
        <v>0</v>
      </c>
      <c r="X554" s="90">
        <f>ROUNDUP(S554*$X$2,0)</f>
        <v>0</v>
      </c>
      <c r="Y554" s="91">
        <f t="shared" si="304"/>
        <v>0</v>
      </c>
      <c r="Z554" s="93">
        <f t="shared" si="310"/>
        <v>0</v>
      </c>
      <c r="AA554" s="94">
        <f t="shared" si="305"/>
        <v>0</v>
      </c>
      <c r="AB554" s="97">
        <f>ROUND((S554*$AB$2)+Z554,0)</f>
        <v>0</v>
      </c>
      <c r="AC554" s="98">
        <f t="shared" si="306"/>
        <v>0</v>
      </c>
      <c r="AD554" s="77" t="s">
        <v>5891</v>
      </c>
      <c r="AE554" s="54">
        <v>0</v>
      </c>
      <c r="AF554" s="17"/>
    </row>
    <row r="555" spans="1:32" ht="16.899999999999999" customHeight="1" x14ac:dyDescent="0.3">
      <c r="A555" s="73" t="s">
        <v>7</v>
      </c>
      <c r="B555" s="74" t="s">
        <v>3853</v>
      </c>
      <c r="C555" s="48" t="s">
        <v>1797</v>
      </c>
      <c r="D555" s="48">
        <v>5</v>
      </c>
      <c r="E555" s="48">
        <v>7880</v>
      </c>
      <c r="F555" s="48" t="s">
        <v>5908</v>
      </c>
      <c r="G555" s="48" t="s">
        <v>122</v>
      </c>
      <c r="H555" s="75">
        <f t="shared" si="307"/>
        <v>0.27272727272727271</v>
      </c>
      <c r="I555" s="74">
        <v>140</v>
      </c>
      <c r="J555" s="74">
        <v>110</v>
      </c>
      <c r="K555" s="48">
        <f>J555</f>
        <v>110</v>
      </c>
      <c r="L555" s="48">
        <f>$L$3</f>
        <v>-4</v>
      </c>
      <c r="M555" s="48">
        <f t="shared" si="303"/>
        <v>106</v>
      </c>
      <c r="N555" s="48">
        <v>21</v>
      </c>
      <c r="O555" s="56">
        <v>85.98</v>
      </c>
      <c r="P555" s="48" t="str">
        <f t="shared" si="293"/>
        <v>F6212 BK</v>
      </c>
      <c r="Q555" s="76">
        <v>102</v>
      </c>
      <c r="R555" s="76">
        <v>165</v>
      </c>
      <c r="S555" s="49">
        <f t="shared" si="308"/>
        <v>1.2888461538461538</v>
      </c>
      <c r="T555" s="49">
        <f t="shared" si="294"/>
        <v>6.444230769230769</v>
      </c>
      <c r="U555" s="49">
        <v>7.1798076923076923</v>
      </c>
      <c r="V555" s="49">
        <f t="shared" si="289"/>
        <v>1.4359615384615385</v>
      </c>
      <c r="W555" s="49">
        <f>S555*M555</f>
        <v>136.61769230769229</v>
      </c>
      <c r="X555" s="90">
        <f>ROUND(S555*$X$4,0)</f>
        <v>6</v>
      </c>
      <c r="Y555" s="91">
        <f t="shared" si="304"/>
        <v>515.88</v>
      </c>
      <c r="Z555" s="93">
        <f t="shared" si="310"/>
        <v>143</v>
      </c>
      <c r="AA555" s="94">
        <f t="shared" si="305"/>
        <v>12295.140000000001</v>
      </c>
      <c r="AB555" s="97">
        <f>ROUND((S555*$AB$4)+Z555,0)</f>
        <v>149</v>
      </c>
      <c r="AC555" s="98">
        <f t="shared" si="306"/>
        <v>12811.02</v>
      </c>
      <c r="AD555" s="77" t="s">
        <v>3</v>
      </c>
      <c r="AE555" s="54">
        <v>12811.02</v>
      </c>
      <c r="AF555" s="17"/>
    </row>
    <row r="556" spans="1:32" ht="16.899999999999999" customHeight="1" x14ac:dyDescent="0.3">
      <c r="A556" s="73" t="s">
        <v>35</v>
      </c>
      <c r="B556" s="74" t="s">
        <v>3792</v>
      </c>
      <c r="C556" s="48" t="s">
        <v>34</v>
      </c>
      <c r="D556" s="48">
        <v>100</v>
      </c>
      <c r="E556" s="48">
        <v>1202</v>
      </c>
      <c r="F556" s="48" t="s">
        <v>6130</v>
      </c>
      <c r="G556" s="48" t="s">
        <v>35</v>
      </c>
      <c r="H556" s="75">
        <f t="shared" si="307"/>
        <v>0</v>
      </c>
      <c r="I556" s="74">
        <v>24</v>
      </c>
      <c r="J556" s="74">
        <v>24</v>
      </c>
      <c r="K556" s="48">
        <f>I556</f>
        <v>24</v>
      </c>
      <c r="L556" s="48">
        <f>$L$3</f>
        <v>-4</v>
      </c>
      <c r="M556" s="48">
        <f t="shared" si="303"/>
        <v>20</v>
      </c>
      <c r="N556" s="48">
        <v>44</v>
      </c>
      <c r="O556" s="56">
        <v>15.56</v>
      </c>
      <c r="P556" s="48" t="str">
        <f t="shared" si="293"/>
        <v>PF2008 NA</v>
      </c>
      <c r="Q556" s="76">
        <v>43</v>
      </c>
      <c r="R556" s="76">
        <v>156</v>
      </c>
      <c r="S556" s="49">
        <f t="shared" si="308"/>
        <v>0.6430769230769231</v>
      </c>
      <c r="T556" s="49">
        <f t="shared" si="294"/>
        <v>64.307692307692307</v>
      </c>
      <c r="U556" s="49">
        <v>143.53846153846155</v>
      </c>
      <c r="V556" s="49">
        <f t="shared" si="289"/>
        <v>1.4353846153846155</v>
      </c>
      <c r="W556" s="49">
        <f>S556*M556</f>
        <v>12.861538461538462</v>
      </c>
      <c r="X556" s="90">
        <f>ROUND(S556*$X$3,0)</f>
        <v>4</v>
      </c>
      <c r="Y556" s="91">
        <f t="shared" si="304"/>
        <v>62.24</v>
      </c>
      <c r="Z556" s="93">
        <f t="shared" si="310"/>
        <v>17</v>
      </c>
      <c r="AA556" s="94">
        <f t="shared" si="305"/>
        <v>264.52</v>
      </c>
      <c r="AB556" s="97">
        <f>ROUND((S556*$AB$4)+Z556,0)</f>
        <v>20</v>
      </c>
      <c r="AC556" s="98">
        <f t="shared" si="306"/>
        <v>311.2</v>
      </c>
      <c r="AD556" s="77" t="s">
        <v>3</v>
      </c>
      <c r="AE556" s="54">
        <v>311.2</v>
      </c>
      <c r="AF556" s="17"/>
    </row>
    <row r="557" spans="1:32" ht="16.899999999999999" customHeight="1" x14ac:dyDescent="0.3">
      <c r="A557" s="73" t="s">
        <v>7</v>
      </c>
      <c r="B557" s="74" t="s">
        <v>3578</v>
      </c>
      <c r="C557" s="48" t="s">
        <v>1370</v>
      </c>
      <c r="D557" s="48">
        <v>1</v>
      </c>
      <c r="E557" s="48">
        <v>2834</v>
      </c>
      <c r="F557" s="48" t="s">
        <v>6126</v>
      </c>
      <c r="G557" s="48">
        <v>2</v>
      </c>
      <c r="H557" s="75">
        <f t="shared" si="307"/>
        <v>-0.33333333333333331</v>
      </c>
      <c r="I557" s="74">
        <v>40</v>
      </c>
      <c r="J557" s="74">
        <v>60</v>
      </c>
      <c r="K557" s="48">
        <f>I557</f>
        <v>40</v>
      </c>
      <c r="L557" s="48"/>
      <c r="M557" s="48">
        <f t="shared" si="303"/>
        <v>40</v>
      </c>
      <c r="N557" s="48">
        <v>3143</v>
      </c>
      <c r="O557" s="56">
        <v>0.19775999999999999</v>
      </c>
      <c r="P557" s="48" t="str">
        <f t="shared" si="293"/>
        <v>86204CY SL</v>
      </c>
      <c r="Q557" s="76" t="s">
        <v>6187</v>
      </c>
      <c r="R557" s="76" t="s">
        <v>6187</v>
      </c>
      <c r="S557" s="49">
        <f t="shared" si="308"/>
        <v>0</v>
      </c>
      <c r="T557" s="49">
        <f t="shared" si="294"/>
        <v>0</v>
      </c>
      <c r="U557" s="49">
        <v>49.15384615384616</v>
      </c>
      <c r="V557" s="49">
        <f t="shared" si="289"/>
        <v>49.15384615384616</v>
      </c>
      <c r="W557" s="49">
        <f>V557*M557</f>
        <v>1966.1538461538464</v>
      </c>
      <c r="X557" s="90">
        <f>ROUNDUP(S557*$X$4,0)</f>
        <v>0</v>
      </c>
      <c r="Y557" s="91">
        <f t="shared" si="304"/>
        <v>0</v>
      </c>
      <c r="Z557" s="93">
        <f t="shared" si="310"/>
        <v>0</v>
      </c>
      <c r="AA557" s="94">
        <f t="shared" si="305"/>
        <v>0</v>
      </c>
      <c r="AB557" s="97">
        <f>ROUND((S557*$AB$4)+Z557,0)</f>
        <v>0</v>
      </c>
      <c r="AC557" s="98">
        <f t="shared" si="306"/>
        <v>0</v>
      </c>
      <c r="AD557" s="77" t="s">
        <v>3</v>
      </c>
      <c r="AE557" s="54">
        <v>0</v>
      </c>
      <c r="AF557" s="17"/>
    </row>
    <row r="558" spans="1:32" ht="16.899999999999999" customHeight="1" x14ac:dyDescent="0.3">
      <c r="A558" s="73" t="s">
        <v>7</v>
      </c>
      <c r="B558" s="74" t="s">
        <v>735</v>
      </c>
      <c r="C558" s="48" t="s">
        <v>464</v>
      </c>
      <c r="D558" s="48">
        <v>1</v>
      </c>
      <c r="E558" s="48">
        <v>4013</v>
      </c>
      <c r="F558" s="48" t="s">
        <v>6180</v>
      </c>
      <c r="G558" s="48" t="s">
        <v>112</v>
      </c>
      <c r="H558" s="75">
        <f t="shared" si="307"/>
        <v>0.3</v>
      </c>
      <c r="I558" s="74">
        <v>78</v>
      </c>
      <c r="J558" s="74">
        <v>60</v>
      </c>
      <c r="K558" s="48">
        <f>J558</f>
        <v>60</v>
      </c>
      <c r="L558" s="48">
        <f>$L$3</f>
        <v>-4</v>
      </c>
      <c r="M558" s="48">
        <f t="shared" si="303"/>
        <v>56</v>
      </c>
      <c r="N558" s="48">
        <v>9049</v>
      </c>
      <c r="O558" s="56">
        <v>0.14000000000000001</v>
      </c>
      <c r="P558" s="48" t="str">
        <f t="shared" si="293"/>
        <v>2845/7 BK</v>
      </c>
      <c r="Q558" s="76" t="s">
        <v>6187</v>
      </c>
      <c r="R558" s="76" t="s">
        <v>6187</v>
      </c>
      <c r="S558" s="49">
        <f t="shared" si="308"/>
        <v>0</v>
      </c>
      <c r="T558" s="49">
        <f t="shared" si="294"/>
        <v>0</v>
      </c>
      <c r="U558" s="49">
        <v>131.84615384615384</v>
      </c>
      <c r="V558" s="49">
        <f t="shared" si="289"/>
        <v>131.84615384615384</v>
      </c>
      <c r="W558" s="49">
        <f>S558*M558</f>
        <v>0</v>
      </c>
      <c r="X558" s="90">
        <f>ROUND(V558*$X$4,0)</f>
        <v>659</v>
      </c>
      <c r="Y558" s="91">
        <f t="shared" si="304"/>
        <v>92.26</v>
      </c>
      <c r="Z558" s="93">
        <f>ROUND((V558*M558)+X558,0)</f>
        <v>8042</v>
      </c>
      <c r="AA558" s="94">
        <f t="shared" si="305"/>
        <v>1125.8800000000001</v>
      </c>
      <c r="AB558" s="97">
        <f>ROUND((V558*$AB$4)+Z558,0)</f>
        <v>8701</v>
      </c>
      <c r="AC558" s="98">
        <f t="shared" si="306"/>
        <v>1218.1400000000001</v>
      </c>
      <c r="AD558" s="77" t="s">
        <v>5889</v>
      </c>
      <c r="AE558" s="54">
        <v>1218.1400000000001</v>
      </c>
      <c r="AF558" s="17"/>
    </row>
    <row r="559" spans="1:32" ht="16.899999999999999" customHeight="1" x14ac:dyDescent="0.3">
      <c r="A559" s="73" t="s">
        <v>35</v>
      </c>
      <c r="B559" s="74" t="s">
        <v>323</v>
      </c>
      <c r="C559" s="48" t="s">
        <v>10</v>
      </c>
      <c r="D559" s="48">
        <v>1</v>
      </c>
      <c r="E559" s="48">
        <v>2834</v>
      </c>
      <c r="F559" s="48" t="s">
        <v>6126</v>
      </c>
      <c r="G559" s="48">
        <v>2</v>
      </c>
      <c r="H559" s="75">
        <f t="shared" si="307"/>
        <v>-0.33333333333333331</v>
      </c>
      <c r="I559" s="74">
        <v>20</v>
      </c>
      <c r="J559" s="74">
        <v>30</v>
      </c>
      <c r="K559" s="48">
        <f t="shared" ref="K559:K567" si="311">I559</f>
        <v>20</v>
      </c>
      <c r="L559" s="48"/>
      <c r="M559" s="48">
        <f t="shared" si="303"/>
        <v>20</v>
      </c>
      <c r="N559" s="48">
        <v>5784</v>
      </c>
      <c r="O559" s="56">
        <v>0.11567</v>
      </c>
      <c r="P559" s="48" t="str">
        <f t="shared" si="293"/>
        <v>1131C SL</v>
      </c>
      <c r="Q559" s="76" t="s">
        <v>6187</v>
      </c>
      <c r="R559" s="76" t="s">
        <v>6187</v>
      </c>
      <c r="S559" s="49">
        <f t="shared" si="308"/>
        <v>0</v>
      </c>
      <c r="T559" s="49">
        <f t="shared" si="294"/>
        <v>0</v>
      </c>
      <c r="U559" s="49">
        <v>290.19230769230768</v>
      </c>
      <c r="V559" s="49">
        <f t="shared" si="289"/>
        <v>290.19230769230768</v>
      </c>
      <c r="W559" s="49">
        <f>V559*M559</f>
        <v>5803.8461538461534</v>
      </c>
      <c r="X559" s="90">
        <f>ROUNDUP(S559*$X$3,0)</f>
        <v>0</v>
      </c>
      <c r="Y559" s="91">
        <f t="shared" si="304"/>
        <v>0</v>
      </c>
      <c r="Z559" s="93">
        <f t="shared" ref="Z559:Z595" si="312">ROUND((S559*M559)+X559,0)</f>
        <v>0</v>
      </c>
      <c r="AA559" s="94">
        <f t="shared" si="305"/>
        <v>0</v>
      </c>
      <c r="AB559" s="97">
        <f t="shared" ref="AB559:AB571" si="313">ROUND((S559*$AB$4)+Z559,0)</f>
        <v>0</v>
      </c>
      <c r="AC559" s="98">
        <f t="shared" si="306"/>
        <v>0</v>
      </c>
      <c r="AD559" s="77" t="s">
        <v>3</v>
      </c>
      <c r="AE559" s="54">
        <v>0</v>
      </c>
      <c r="AF559" s="17"/>
    </row>
    <row r="560" spans="1:32" ht="16.899999999999999" customHeight="1" x14ac:dyDescent="0.3">
      <c r="A560" s="73" t="s">
        <v>35</v>
      </c>
      <c r="B560" s="74" t="s">
        <v>2283</v>
      </c>
      <c r="C560" s="48" t="s">
        <v>55</v>
      </c>
      <c r="D560" s="48">
        <v>500</v>
      </c>
      <c r="E560" s="48">
        <v>30432</v>
      </c>
      <c r="F560" s="48" t="s">
        <v>5917</v>
      </c>
      <c r="G560" s="48" t="s">
        <v>3680</v>
      </c>
      <c r="H560" s="75">
        <f t="shared" si="307"/>
        <v>0</v>
      </c>
      <c r="I560" s="74">
        <v>47</v>
      </c>
      <c r="J560" s="74">
        <v>47</v>
      </c>
      <c r="K560" s="48">
        <f t="shared" si="311"/>
        <v>47</v>
      </c>
      <c r="L560" s="48">
        <f>$L$3</f>
        <v>-4</v>
      </c>
      <c r="M560" s="48">
        <f t="shared" si="303"/>
        <v>43</v>
      </c>
      <c r="N560" s="48">
        <v>4</v>
      </c>
      <c r="O560" s="56">
        <v>210</v>
      </c>
      <c r="P560" s="48" t="str">
        <f t="shared" si="293"/>
        <v>3131816 TN</v>
      </c>
      <c r="Q560" s="76">
        <v>1</v>
      </c>
      <c r="R560" s="76">
        <v>10</v>
      </c>
      <c r="S560" s="49">
        <f t="shared" si="308"/>
        <v>2.2307692307692306E-2</v>
      </c>
      <c r="T560" s="49">
        <f t="shared" si="294"/>
        <v>11.153846153846153</v>
      </c>
      <c r="U560" s="49">
        <v>21.03846153846154</v>
      </c>
      <c r="V560" s="49">
        <f t="shared" si="289"/>
        <v>4.2076923076923081E-2</v>
      </c>
      <c r="W560" s="49">
        <f t="shared" ref="W560:W572" si="314">S560*M560</f>
        <v>0.95923076923076911</v>
      </c>
      <c r="X560" s="90">
        <f t="shared" ref="X560:X562" si="315">ROUND(S560*$X$4,0)</f>
        <v>0</v>
      </c>
      <c r="Y560" s="91">
        <f t="shared" si="304"/>
        <v>0</v>
      </c>
      <c r="Z560" s="93">
        <f t="shared" si="312"/>
        <v>1</v>
      </c>
      <c r="AA560" s="94">
        <f t="shared" si="305"/>
        <v>210</v>
      </c>
      <c r="AB560" s="97">
        <f t="shared" si="313"/>
        <v>1</v>
      </c>
      <c r="AC560" s="98">
        <f t="shared" si="306"/>
        <v>210</v>
      </c>
      <c r="AD560" s="77" t="s">
        <v>3</v>
      </c>
      <c r="AE560" s="54">
        <v>210</v>
      </c>
      <c r="AF560" s="17"/>
    </row>
    <row r="561" spans="1:32" ht="16.899999999999999" customHeight="1" x14ac:dyDescent="0.3">
      <c r="A561" s="73" t="s">
        <v>7</v>
      </c>
      <c r="B561" s="74" t="s">
        <v>3310</v>
      </c>
      <c r="C561" s="48" t="s">
        <v>10</v>
      </c>
      <c r="D561" s="48">
        <v>1000</v>
      </c>
      <c r="E561" s="48">
        <v>2834</v>
      </c>
      <c r="F561" s="48" t="s">
        <v>6126</v>
      </c>
      <c r="G561" s="48">
        <v>2</v>
      </c>
      <c r="H561" s="75">
        <f t="shared" si="307"/>
        <v>-0.52054794520547942</v>
      </c>
      <c r="I561" s="74">
        <v>35</v>
      </c>
      <c r="J561" s="74">
        <v>73</v>
      </c>
      <c r="K561" s="48">
        <f t="shared" si="311"/>
        <v>35</v>
      </c>
      <c r="L561" s="48"/>
      <c r="M561" s="48">
        <f t="shared" si="303"/>
        <v>35</v>
      </c>
      <c r="N561" s="48">
        <v>168</v>
      </c>
      <c r="O561" s="56">
        <v>53.59</v>
      </c>
      <c r="P561" s="48" t="str">
        <f t="shared" si="293"/>
        <v>5471C SL</v>
      </c>
      <c r="Q561" s="76">
        <v>88</v>
      </c>
      <c r="R561" s="76">
        <v>0</v>
      </c>
      <c r="S561" s="49">
        <f t="shared" si="308"/>
        <v>0.94769230769230772</v>
      </c>
      <c r="T561" s="49">
        <f t="shared" si="294"/>
        <v>947.69230769230774</v>
      </c>
      <c r="U561" s="49">
        <v>1909.5384615384614</v>
      </c>
      <c r="V561" s="49">
        <f t="shared" si="289"/>
        <v>1.9095384615384614</v>
      </c>
      <c r="W561" s="49">
        <f t="shared" si="314"/>
        <v>33.169230769230772</v>
      </c>
      <c r="X561" s="90">
        <f t="shared" si="315"/>
        <v>5</v>
      </c>
      <c r="Y561" s="91">
        <f t="shared" si="304"/>
        <v>267.95000000000005</v>
      </c>
      <c r="Z561" s="93">
        <f t="shared" si="312"/>
        <v>38</v>
      </c>
      <c r="AA561" s="94">
        <f t="shared" si="305"/>
        <v>2036.42</v>
      </c>
      <c r="AB561" s="97">
        <f t="shared" si="313"/>
        <v>43</v>
      </c>
      <c r="AC561" s="98">
        <f t="shared" si="306"/>
        <v>2304.3700000000003</v>
      </c>
      <c r="AD561" s="77" t="s">
        <v>3</v>
      </c>
      <c r="AE561" s="54">
        <v>2304.3700000000003</v>
      </c>
      <c r="AF561" s="17"/>
    </row>
    <row r="562" spans="1:32" ht="16.899999999999999" customHeight="1" x14ac:dyDescent="0.3">
      <c r="A562" s="73" t="s">
        <v>7</v>
      </c>
      <c r="B562" s="74" t="s">
        <v>3742</v>
      </c>
      <c r="C562" s="48" t="s">
        <v>1154</v>
      </c>
      <c r="D562" s="48">
        <v>1000</v>
      </c>
      <c r="E562" s="48">
        <v>2834</v>
      </c>
      <c r="F562" s="48" t="s">
        <v>6126</v>
      </c>
      <c r="G562" s="48">
        <v>2</v>
      </c>
      <c r="H562" s="75">
        <f t="shared" si="307"/>
        <v>0</v>
      </c>
      <c r="I562" s="74">
        <v>35</v>
      </c>
      <c r="J562" s="74">
        <f>I562</f>
        <v>35</v>
      </c>
      <c r="K562" s="48">
        <f t="shared" si="311"/>
        <v>35</v>
      </c>
      <c r="L562" s="48"/>
      <c r="M562" s="48">
        <f t="shared" si="303"/>
        <v>35</v>
      </c>
      <c r="N562" s="48">
        <v>1</v>
      </c>
      <c r="O562" s="56">
        <v>466.40015</v>
      </c>
      <c r="P562" s="48" t="str">
        <f t="shared" si="293"/>
        <v>5424 SL</v>
      </c>
      <c r="Q562" s="76">
        <v>1</v>
      </c>
      <c r="R562" s="76">
        <v>21</v>
      </c>
      <c r="S562" s="49">
        <f t="shared" si="308"/>
        <v>3.5000000000000003E-2</v>
      </c>
      <c r="T562" s="49">
        <f t="shared" si="294"/>
        <v>35</v>
      </c>
      <c r="U562" s="49">
        <v>35.57692307692308</v>
      </c>
      <c r="V562" s="49">
        <f t="shared" si="289"/>
        <v>3.5576923076923082E-2</v>
      </c>
      <c r="W562" s="49">
        <f t="shared" si="314"/>
        <v>1.2250000000000001</v>
      </c>
      <c r="X562" s="90">
        <f t="shared" si="315"/>
        <v>0</v>
      </c>
      <c r="Y562" s="91">
        <f t="shared" si="304"/>
        <v>0</v>
      </c>
      <c r="Z562" s="93">
        <f t="shared" si="312"/>
        <v>1</v>
      </c>
      <c r="AA562" s="94">
        <f t="shared" si="305"/>
        <v>466.40015</v>
      </c>
      <c r="AB562" s="97">
        <f t="shared" si="313"/>
        <v>1</v>
      </c>
      <c r="AC562" s="98">
        <f t="shared" si="306"/>
        <v>466.40015</v>
      </c>
      <c r="AD562" s="77" t="s">
        <v>3</v>
      </c>
      <c r="AE562" s="54">
        <v>466.40015</v>
      </c>
      <c r="AF562" s="17"/>
    </row>
    <row r="563" spans="1:32" ht="16.899999999999999" customHeight="1" x14ac:dyDescent="0.3">
      <c r="A563" s="73" t="s">
        <v>7</v>
      </c>
      <c r="B563" s="74" t="s">
        <v>2366</v>
      </c>
      <c r="C563" s="48" t="s">
        <v>10</v>
      </c>
      <c r="D563" s="48">
        <v>1</v>
      </c>
      <c r="E563" s="48">
        <v>2834</v>
      </c>
      <c r="F563" s="48" t="s">
        <v>6126</v>
      </c>
      <c r="G563" s="48">
        <v>2</v>
      </c>
      <c r="H563" s="75">
        <f t="shared" si="307"/>
        <v>-0.6</v>
      </c>
      <c r="I563" s="74">
        <v>60</v>
      </c>
      <c r="J563" s="74">
        <v>150</v>
      </c>
      <c r="K563" s="48">
        <f t="shared" si="311"/>
        <v>60</v>
      </c>
      <c r="L563" s="48"/>
      <c r="M563" s="48">
        <f t="shared" si="303"/>
        <v>60</v>
      </c>
      <c r="N563" s="48">
        <v>22308</v>
      </c>
      <c r="O563" s="56">
        <v>0.32106000000000001</v>
      </c>
      <c r="P563" s="48" t="str">
        <f t="shared" si="293"/>
        <v>6364 SL</v>
      </c>
      <c r="Q563" s="76" t="s">
        <v>6187</v>
      </c>
      <c r="R563" s="76" t="s">
        <v>6187</v>
      </c>
      <c r="S563" s="49">
        <f t="shared" si="308"/>
        <v>0</v>
      </c>
      <c r="T563" s="49">
        <f t="shared" si="294"/>
        <v>0</v>
      </c>
      <c r="U563" s="49">
        <v>281.15384615384613</v>
      </c>
      <c r="V563" s="49">
        <f t="shared" si="289"/>
        <v>281.15384615384613</v>
      </c>
      <c r="W563" s="49">
        <f t="shared" si="314"/>
        <v>0</v>
      </c>
      <c r="X563" s="90">
        <f t="shared" ref="X563:X564" si="316">ROUNDUP(S563*$X$4,0)</f>
        <v>0</v>
      </c>
      <c r="Y563" s="91">
        <f t="shared" si="304"/>
        <v>0</v>
      </c>
      <c r="Z563" s="93">
        <f t="shared" si="312"/>
        <v>0</v>
      </c>
      <c r="AA563" s="94">
        <f t="shared" si="305"/>
        <v>0</v>
      </c>
      <c r="AB563" s="97">
        <f t="shared" si="313"/>
        <v>0</v>
      </c>
      <c r="AC563" s="98">
        <f t="shared" si="306"/>
        <v>0</v>
      </c>
      <c r="AD563" s="77" t="s">
        <v>3</v>
      </c>
      <c r="AE563" s="54">
        <v>0</v>
      </c>
      <c r="AF563" s="17"/>
    </row>
    <row r="564" spans="1:32" ht="16.899999999999999" customHeight="1" x14ac:dyDescent="0.3">
      <c r="A564" s="73" t="s">
        <v>7</v>
      </c>
      <c r="B564" s="74" t="s">
        <v>2105</v>
      </c>
      <c r="C564" s="48" t="s">
        <v>1370</v>
      </c>
      <c r="D564" s="48">
        <v>500</v>
      </c>
      <c r="E564" s="48">
        <v>2834</v>
      </c>
      <c r="F564" s="48" t="s">
        <v>6126</v>
      </c>
      <c r="G564" s="48">
        <v>2</v>
      </c>
      <c r="H564" s="75">
        <f t="shared" si="307"/>
        <v>0</v>
      </c>
      <c r="I564" s="74">
        <v>60</v>
      </c>
      <c r="J564" s="74">
        <f>I564</f>
        <v>60</v>
      </c>
      <c r="K564" s="48">
        <f t="shared" si="311"/>
        <v>60</v>
      </c>
      <c r="L564" s="48"/>
      <c r="M564" s="48">
        <f t="shared" si="303"/>
        <v>60</v>
      </c>
      <c r="N564" s="48">
        <v>0</v>
      </c>
      <c r="O564" s="56">
        <v>403.83474000000001</v>
      </c>
      <c r="P564" s="48" t="str">
        <f t="shared" si="293"/>
        <v>86318CY SL</v>
      </c>
      <c r="Q564" s="76">
        <v>0</v>
      </c>
      <c r="R564" s="76">
        <v>2</v>
      </c>
      <c r="S564" s="49">
        <f t="shared" si="308"/>
        <v>2.3076923076923079E-3</v>
      </c>
      <c r="T564" s="49">
        <f t="shared" si="294"/>
        <v>1.153846153846154</v>
      </c>
      <c r="U564" s="49">
        <v>79.038461538461547</v>
      </c>
      <c r="V564" s="49">
        <f t="shared" si="289"/>
        <v>0.15807692307692309</v>
      </c>
      <c r="W564" s="49">
        <f t="shared" si="314"/>
        <v>0.13846153846153847</v>
      </c>
      <c r="X564" s="90">
        <f t="shared" si="316"/>
        <v>1</v>
      </c>
      <c r="Y564" s="91">
        <f t="shared" si="304"/>
        <v>403.83474000000001</v>
      </c>
      <c r="Z564" s="93">
        <f t="shared" si="312"/>
        <v>1</v>
      </c>
      <c r="AA564" s="94">
        <f t="shared" si="305"/>
        <v>403.83474000000001</v>
      </c>
      <c r="AB564" s="97">
        <f t="shared" si="313"/>
        <v>1</v>
      </c>
      <c r="AC564" s="98">
        <f t="shared" si="306"/>
        <v>403.83474000000001</v>
      </c>
      <c r="AD564" s="77" t="s">
        <v>3</v>
      </c>
      <c r="AE564" s="54">
        <v>403.83474000000001</v>
      </c>
      <c r="AF564" s="17"/>
    </row>
    <row r="565" spans="1:32" ht="16.899999999999999" customHeight="1" x14ac:dyDescent="0.3">
      <c r="A565" s="73" t="s">
        <v>7</v>
      </c>
      <c r="B565" s="74" t="s">
        <v>5608</v>
      </c>
      <c r="C565" s="48" t="s">
        <v>34</v>
      </c>
      <c r="D565" s="48">
        <v>100</v>
      </c>
      <c r="E565" s="48">
        <v>3001</v>
      </c>
      <c r="F565" s="48" t="s">
        <v>6123</v>
      </c>
      <c r="G565" s="48" t="s">
        <v>3680</v>
      </c>
      <c r="H565" s="75">
        <f t="shared" si="307"/>
        <v>0</v>
      </c>
      <c r="I565" s="74">
        <v>24</v>
      </c>
      <c r="J565" s="74">
        <v>24</v>
      </c>
      <c r="K565" s="48">
        <f t="shared" si="311"/>
        <v>24</v>
      </c>
      <c r="L565" s="48">
        <f>$L$3</f>
        <v>-4</v>
      </c>
      <c r="M565" s="48">
        <f t="shared" si="303"/>
        <v>20</v>
      </c>
      <c r="N565" s="48">
        <v>31</v>
      </c>
      <c r="O565" s="56">
        <v>8.9</v>
      </c>
      <c r="P565" s="48" t="str">
        <f t="shared" si="293"/>
        <v>G110NF14 BK</v>
      </c>
      <c r="Q565" s="76">
        <v>54</v>
      </c>
      <c r="R565" s="76">
        <v>484</v>
      </c>
      <c r="S565" s="49">
        <f t="shared" si="308"/>
        <v>1.1400000000000001</v>
      </c>
      <c r="T565" s="49">
        <f t="shared" si="294"/>
        <v>114.00000000000001</v>
      </c>
      <c r="U565" s="49">
        <v>320.15384615384613</v>
      </c>
      <c r="V565" s="49">
        <f t="shared" si="289"/>
        <v>3.2015384615384614</v>
      </c>
      <c r="W565" s="49">
        <f t="shared" si="314"/>
        <v>22.800000000000004</v>
      </c>
      <c r="X565" s="90">
        <f>ROUND(S565*$X$3,0)</f>
        <v>7</v>
      </c>
      <c r="Y565" s="91">
        <f t="shared" si="304"/>
        <v>62.300000000000004</v>
      </c>
      <c r="Z565" s="93">
        <f t="shared" si="312"/>
        <v>30</v>
      </c>
      <c r="AA565" s="94">
        <f t="shared" si="305"/>
        <v>267</v>
      </c>
      <c r="AB565" s="97">
        <f t="shared" si="313"/>
        <v>36</v>
      </c>
      <c r="AC565" s="98">
        <f t="shared" si="306"/>
        <v>320.40000000000003</v>
      </c>
      <c r="AD565" s="77" t="s">
        <v>3</v>
      </c>
      <c r="AE565" s="54">
        <v>320.40000000000003</v>
      </c>
      <c r="AF565" s="17"/>
    </row>
    <row r="566" spans="1:32" ht="16.899999999999999" customHeight="1" x14ac:dyDescent="0.3">
      <c r="A566" s="73" t="s">
        <v>7</v>
      </c>
      <c r="B566" s="74" t="s">
        <v>2520</v>
      </c>
      <c r="C566" s="48" t="s">
        <v>10</v>
      </c>
      <c r="D566" s="48">
        <v>1</v>
      </c>
      <c r="E566" s="48">
        <v>2834</v>
      </c>
      <c r="F566" s="48" t="s">
        <v>6126</v>
      </c>
      <c r="G566" s="48">
        <v>2</v>
      </c>
      <c r="H566" s="75">
        <f t="shared" si="307"/>
        <v>-0.53333333333333333</v>
      </c>
      <c r="I566" s="74">
        <v>35</v>
      </c>
      <c r="J566" s="74">
        <v>75</v>
      </c>
      <c r="K566" s="48">
        <f t="shared" si="311"/>
        <v>35</v>
      </c>
      <c r="L566" s="48"/>
      <c r="M566" s="48">
        <f t="shared" si="303"/>
        <v>35</v>
      </c>
      <c r="N566" s="48">
        <v>12936</v>
      </c>
      <c r="O566" s="56">
        <v>0.30086000000000002</v>
      </c>
      <c r="P566" s="48" t="str">
        <f t="shared" si="293"/>
        <v>2442C SL</v>
      </c>
      <c r="Q566" s="76" t="s">
        <v>6187</v>
      </c>
      <c r="R566" s="76" t="s">
        <v>6187</v>
      </c>
      <c r="S566" s="49">
        <f t="shared" si="308"/>
        <v>0</v>
      </c>
      <c r="T566" s="49">
        <f t="shared" si="294"/>
        <v>0</v>
      </c>
      <c r="U566" s="49">
        <v>126.50000000000001</v>
      </c>
      <c r="V566" s="49">
        <f t="shared" ref="V566:V629" si="317">U566/D566</f>
        <v>126.50000000000001</v>
      </c>
      <c r="W566" s="49">
        <f t="shared" si="314"/>
        <v>0</v>
      </c>
      <c r="X566" s="90">
        <f>ROUNDUP(S566*$X$4,0)</f>
        <v>0</v>
      </c>
      <c r="Y566" s="91">
        <f t="shared" si="304"/>
        <v>0</v>
      </c>
      <c r="Z566" s="93">
        <f t="shared" si="312"/>
        <v>0</v>
      </c>
      <c r="AA566" s="94">
        <f t="shared" si="305"/>
        <v>0</v>
      </c>
      <c r="AB566" s="97">
        <f t="shared" si="313"/>
        <v>0</v>
      </c>
      <c r="AC566" s="98">
        <f t="shared" si="306"/>
        <v>0</v>
      </c>
      <c r="AD566" s="77" t="s">
        <v>3</v>
      </c>
      <c r="AE566" s="54">
        <v>0</v>
      </c>
      <c r="AF566" s="17"/>
    </row>
    <row r="567" spans="1:32" ht="16.899999999999999" customHeight="1" x14ac:dyDescent="0.3">
      <c r="A567" s="73" t="s">
        <v>7</v>
      </c>
      <c r="B567" s="74" t="s">
        <v>3196</v>
      </c>
      <c r="C567" s="48" t="s">
        <v>10</v>
      </c>
      <c r="D567" s="48">
        <v>1000</v>
      </c>
      <c r="E567" s="48">
        <v>2834</v>
      </c>
      <c r="F567" s="48" t="s">
        <v>6126</v>
      </c>
      <c r="G567" s="48">
        <v>2</v>
      </c>
      <c r="H567" s="75">
        <f t="shared" si="307"/>
        <v>0</v>
      </c>
      <c r="I567" s="74">
        <v>40</v>
      </c>
      <c r="J567" s="74">
        <f>I567</f>
        <v>40</v>
      </c>
      <c r="K567" s="48">
        <f t="shared" si="311"/>
        <v>40</v>
      </c>
      <c r="L567" s="48"/>
      <c r="M567" s="48">
        <f t="shared" si="303"/>
        <v>40</v>
      </c>
      <c r="N567" s="48">
        <v>0</v>
      </c>
      <c r="O567" s="56">
        <v>1091.1010200000001</v>
      </c>
      <c r="P567" s="48" t="str">
        <f t="shared" si="293"/>
        <v>6017C SL</v>
      </c>
      <c r="Q567" s="76">
        <v>2</v>
      </c>
      <c r="R567" s="76">
        <v>3</v>
      </c>
      <c r="S567" s="49">
        <f t="shared" si="308"/>
        <v>2.4999999999999998E-2</v>
      </c>
      <c r="T567" s="49">
        <f t="shared" si="294"/>
        <v>24.999999999999996</v>
      </c>
      <c r="U567" s="49">
        <v>60.769230769230759</v>
      </c>
      <c r="V567" s="49">
        <f t="shared" si="317"/>
        <v>6.0769230769230756E-2</v>
      </c>
      <c r="W567" s="49">
        <f t="shared" si="314"/>
        <v>0.99999999999999989</v>
      </c>
      <c r="X567" s="90">
        <f>ROUND(S567*$X$4,0)</f>
        <v>0</v>
      </c>
      <c r="Y567" s="91">
        <f t="shared" si="304"/>
        <v>0</v>
      </c>
      <c r="Z567" s="93">
        <f t="shared" si="312"/>
        <v>1</v>
      </c>
      <c r="AA567" s="94">
        <f t="shared" si="305"/>
        <v>1091.1010200000001</v>
      </c>
      <c r="AB567" s="97">
        <f t="shared" si="313"/>
        <v>1</v>
      </c>
      <c r="AC567" s="98">
        <f t="shared" si="306"/>
        <v>1091.1010200000001</v>
      </c>
      <c r="AD567" s="77" t="s">
        <v>3</v>
      </c>
      <c r="AE567" s="54">
        <v>1091.1010200000001</v>
      </c>
      <c r="AF567" s="17"/>
    </row>
    <row r="568" spans="1:32" ht="16.899999999999999" customHeight="1" x14ac:dyDescent="0.3">
      <c r="A568" s="73" t="s">
        <v>7</v>
      </c>
      <c r="B568" s="74" t="s">
        <v>1800</v>
      </c>
      <c r="C568" s="48" t="s">
        <v>1797</v>
      </c>
      <c r="D568" s="48">
        <v>100</v>
      </c>
      <c r="E568" s="48">
        <v>7880</v>
      </c>
      <c r="F568" s="48" t="s">
        <v>5908</v>
      </c>
      <c r="G568" s="48" t="s">
        <v>122</v>
      </c>
      <c r="H568" s="75">
        <f t="shared" si="307"/>
        <v>0.55555555555555558</v>
      </c>
      <c r="I568" s="74">
        <v>140</v>
      </c>
      <c r="J568" s="74">
        <v>90</v>
      </c>
      <c r="K568" s="48">
        <f>J568</f>
        <v>90</v>
      </c>
      <c r="L568" s="48">
        <f>$L$3</f>
        <v>-4</v>
      </c>
      <c r="M568" s="48">
        <f t="shared" si="303"/>
        <v>86</v>
      </c>
      <c r="N568" s="48">
        <v>135</v>
      </c>
      <c r="O568" s="56">
        <v>16.328569999999999</v>
      </c>
      <c r="P568" s="48" t="str">
        <f t="shared" si="293"/>
        <v>F2211/16 CL</v>
      </c>
      <c r="Q568" s="76">
        <v>16</v>
      </c>
      <c r="R568" s="76">
        <v>88</v>
      </c>
      <c r="S568" s="49">
        <f t="shared" si="308"/>
        <v>0.27384615384615385</v>
      </c>
      <c r="T568" s="49">
        <f t="shared" si="294"/>
        <v>27.384615384615387</v>
      </c>
      <c r="U568" s="49">
        <v>387.09769230769234</v>
      </c>
      <c r="V568" s="49">
        <f t="shared" si="317"/>
        <v>3.8709769230769235</v>
      </c>
      <c r="W568" s="49">
        <f t="shared" si="314"/>
        <v>23.55076923076923</v>
      </c>
      <c r="X568" s="90">
        <f>ROUND(S568*$X$4,0)</f>
        <v>1</v>
      </c>
      <c r="Y568" s="91">
        <f t="shared" si="304"/>
        <v>16.328569999999999</v>
      </c>
      <c r="Z568" s="93">
        <f t="shared" si="312"/>
        <v>25</v>
      </c>
      <c r="AA568" s="94">
        <f t="shared" si="305"/>
        <v>408.21424999999999</v>
      </c>
      <c r="AB568" s="97">
        <f t="shared" si="313"/>
        <v>26</v>
      </c>
      <c r="AC568" s="98">
        <f t="shared" si="306"/>
        <v>424.54282000000001</v>
      </c>
      <c r="AD568" s="77" t="s">
        <v>3</v>
      </c>
      <c r="AE568" s="54">
        <v>424.54282000000001</v>
      </c>
      <c r="AF568" s="17"/>
    </row>
    <row r="569" spans="1:32" ht="16.899999999999999" customHeight="1" x14ac:dyDescent="0.3">
      <c r="A569" s="73" t="s">
        <v>7</v>
      </c>
      <c r="B569" s="74" t="s">
        <v>3656</v>
      </c>
      <c r="C569" s="48" t="s">
        <v>1797</v>
      </c>
      <c r="D569" s="48">
        <v>250</v>
      </c>
      <c r="E569" s="48">
        <v>7880</v>
      </c>
      <c r="F569" s="48" t="s">
        <v>5908</v>
      </c>
      <c r="G569" s="48" t="s">
        <v>122</v>
      </c>
      <c r="H569" s="75">
        <f t="shared" si="307"/>
        <v>0.5730337078651685</v>
      </c>
      <c r="I569" s="74">
        <v>140</v>
      </c>
      <c r="J569" s="74">
        <v>89</v>
      </c>
      <c r="K569" s="48">
        <f>J569</f>
        <v>89</v>
      </c>
      <c r="L569" s="48">
        <f>$L$3</f>
        <v>-4</v>
      </c>
      <c r="M569" s="48">
        <f t="shared" si="303"/>
        <v>85</v>
      </c>
      <c r="N569" s="48">
        <v>358</v>
      </c>
      <c r="O569" s="56">
        <v>28.87143</v>
      </c>
      <c r="P569" s="48" t="str">
        <f t="shared" si="293"/>
        <v>F2211/4 BK</v>
      </c>
      <c r="Q569" s="76">
        <v>70</v>
      </c>
      <c r="R569" s="76">
        <v>473</v>
      </c>
      <c r="S569" s="49">
        <f t="shared" si="308"/>
        <v>1.2996153846153846</v>
      </c>
      <c r="T569" s="49">
        <f t="shared" si="294"/>
        <v>324.90384615384613</v>
      </c>
      <c r="U569" s="49">
        <v>1155.0788384615382</v>
      </c>
      <c r="V569" s="49">
        <f t="shared" si="317"/>
        <v>4.620315353846153</v>
      </c>
      <c r="W569" s="49">
        <f t="shared" si="314"/>
        <v>110.4673076923077</v>
      </c>
      <c r="X569" s="90">
        <f>ROUND(S569*$X$4,0)</f>
        <v>6</v>
      </c>
      <c r="Y569" s="91">
        <f t="shared" si="304"/>
        <v>173.22857999999999</v>
      </c>
      <c r="Z569" s="93">
        <f t="shared" si="312"/>
        <v>116</v>
      </c>
      <c r="AA569" s="94">
        <f t="shared" si="305"/>
        <v>3349.0858800000001</v>
      </c>
      <c r="AB569" s="97">
        <f t="shared" si="313"/>
        <v>122</v>
      </c>
      <c r="AC569" s="98">
        <f t="shared" si="306"/>
        <v>3522.3144600000001</v>
      </c>
      <c r="AD569" s="77" t="s">
        <v>3</v>
      </c>
      <c r="AE569" s="54">
        <v>3522.3144600000001</v>
      </c>
      <c r="AF569" s="17"/>
    </row>
    <row r="570" spans="1:32" ht="16.899999999999999" customHeight="1" x14ac:dyDescent="0.3">
      <c r="A570" s="73" t="s">
        <v>7</v>
      </c>
      <c r="B570" s="74" t="s">
        <v>3009</v>
      </c>
      <c r="C570" s="48" t="s">
        <v>1797</v>
      </c>
      <c r="D570" s="48">
        <v>100</v>
      </c>
      <c r="E570" s="48">
        <v>7880</v>
      </c>
      <c r="F570" s="48" t="s">
        <v>5908</v>
      </c>
      <c r="G570" s="48" t="s">
        <v>122</v>
      </c>
      <c r="H570" s="75">
        <f t="shared" si="307"/>
        <v>0.5730337078651685</v>
      </c>
      <c r="I570" s="74">
        <v>140</v>
      </c>
      <c r="J570" s="74">
        <v>89</v>
      </c>
      <c r="K570" s="48">
        <f>J570</f>
        <v>89</v>
      </c>
      <c r="L570" s="48">
        <f>$L$3</f>
        <v>-4</v>
      </c>
      <c r="M570" s="48">
        <f t="shared" si="303"/>
        <v>85</v>
      </c>
      <c r="N570" s="48">
        <v>245</v>
      </c>
      <c r="O570" s="56">
        <v>13.5</v>
      </c>
      <c r="P570" s="48" t="str">
        <f t="shared" si="293"/>
        <v>F2213/16 CL</v>
      </c>
      <c r="Q570" s="76">
        <v>154</v>
      </c>
      <c r="R570" s="76">
        <v>331</v>
      </c>
      <c r="S570" s="49">
        <f t="shared" si="308"/>
        <v>2.0403846153846152</v>
      </c>
      <c r="T570" s="49">
        <f t="shared" si="294"/>
        <v>204.03846153846152</v>
      </c>
      <c r="U570" s="49">
        <v>406.16230769230765</v>
      </c>
      <c r="V570" s="49">
        <f t="shared" si="317"/>
        <v>4.0616230769230768</v>
      </c>
      <c r="W570" s="49">
        <f t="shared" si="314"/>
        <v>173.43269230769229</v>
      </c>
      <c r="X570" s="90">
        <f>ROUND(S570*$X$4,0)</f>
        <v>10</v>
      </c>
      <c r="Y570" s="91">
        <f t="shared" si="304"/>
        <v>135</v>
      </c>
      <c r="Z570" s="93">
        <f t="shared" si="312"/>
        <v>183</v>
      </c>
      <c r="AA570" s="94">
        <f t="shared" si="305"/>
        <v>2470.5</v>
      </c>
      <c r="AB570" s="97">
        <f t="shared" si="313"/>
        <v>193</v>
      </c>
      <c r="AC570" s="98">
        <f t="shared" si="306"/>
        <v>2605.5</v>
      </c>
      <c r="AD570" s="77" t="s">
        <v>3</v>
      </c>
      <c r="AE570" s="54">
        <v>2605.5</v>
      </c>
      <c r="AF570" s="17"/>
    </row>
    <row r="571" spans="1:32" ht="16.899999999999999" customHeight="1" x14ac:dyDescent="0.3">
      <c r="A571" s="73" t="s">
        <v>7</v>
      </c>
      <c r="B571" s="74" t="s">
        <v>484</v>
      </c>
      <c r="C571" s="48" t="s">
        <v>10</v>
      </c>
      <c r="D571" s="48">
        <v>1000</v>
      </c>
      <c r="E571" s="48">
        <v>2834</v>
      </c>
      <c r="F571" s="48" t="s">
        <v>6126</v>
      </c>
      <c r="G571" s="48">
        <v>2</v>
      </c>
      <c r="H571" s="75">
        <f t="shared" si="307"/>
        <v>-0.76666666666666672</v>
      </c>
      <c r="I571" s="74">
        <v>35</v>
      </c>
      <c r="J571" s="74">
        <v>150</v>
      </c>
      <c r="K571" s="48">
        <f>I571</f>
        <v>35</v>
      </c>
      <c r="L571" s="48"/>
      <c r="M571" s="48">
        <f t="shared" si="303"/>
        <v>35</v>
      </c>
      <c r="N571" s="48">
        <v>45</v>
      </c>
      <c r="O571" s="56">
        <v>195.67</v>
      </c>
      <c r="P571" s="48" t="str">
        <f t="shared" si="293"/>
        <v>1891C SL</v>
      </c>
      <c r="Q571" s="76">
        <v>7</v>
      </c>
      <c r="R571" s="76">
        <v>45</v>
      </c>
      <c r="S571" s="49">
        <f t="shared" si="308"/>
        <v>0.12730769230769229</v>
      </c>
      <c r="T571" s="49">
        <f t="shared" si="294"/>
        <v>127.30769230769229</v>
      </c>
      <c r="U571" s="49">
        <v>360.5</v>
      </c>
      <c r="V571" s="49">
        <f t="shared" si="317"/>
        <v>0.36049999999999999</v>
      </c>
      <c r="W571" s="49">
        <f t="shared" si="314"/>
        <v>4.4557692307692305</v>
      </c>
      <c r="X571" s="90">
        <f>ROUND(S571*$X$4,0)</f>
        <v>1</v>
      </c>
      <c r="Y571" s="91">
        <f t="shared" si="304"/>
        <v>195.67</v>
      </c>
      <c r="Z571" s="93">
        <f t="shared" si="312"/>
        <v>5</v>
      </c>
      <c r="AA571" s="94">
        <f t="shared" si="305"/>
        <v>978.34999999999991</v>
      </c>
      <c r="AB571" s="97">
        <f t="shared" si="313"/>
        <v>6</v>
      </c>
      <c r="AC571" s="98">
        <f t="shared" si="306"/>
        <v>1174.02</v>
      </c>
      <c r="AD571" s="77" t="s">
        <v>3</v>
      </c>
      <c r="AE571" s="54">
        <v>1174.02</v>
      </c>
      <c r="AF571" s="17"/>
    </row>
    <row r="572" spans="1:32" ht="16.899999999999999" customHeight="1" x14ac:dyDescent="0.3">
      <c r="A572" s="73" t="s">
        <v>35</v>
      </c>
      <c r="B572" s="74" t="s">
        <v>731</v>
      </c>
      <c r="C572" s="48" t="s">
        <v>464</v>
      </c>
      <c r="D572" s="48">
        <v>100</v>
      </c>
      <c r="E572" s="48">
        <v>4013</v>
      </c>
      <c r="F572" s="48" t="s">
        <v>6180</v>
      </c>
      <c r="G572" s="48" t="s">
        <v>65</v>
      </c>
      <c r="H572" s="75">
        <f t="shared" si="307"/>
        <v>0</v>
      </c>
      <c r="I572" s="74">
        <v>5</v>
      </c>
      <c r="J572" s="74">
        <v>5</v>
      </c>
      <c r="K572" s="48">
        <f>J572</f>
        <v>5</v>
      </c>
      <c r="L572" s="48"/>
      <c r="M572" s="48">
        <f t="shared" si="303"/>
        <v>5</v>
      </c>
      <c r="N572" s="48">
        <v>2</v>
      </c>
      <c r="O572" s="56">
        <v>17.26257</v>
      </c>
      <c r="P572" s="48" t="str">
        <f t="shared" si="293"/>
        <v>2845/19 BL</v>
      </c>
      <c r="Q572" s="76">
        <v>9</v>
      </c>
      <c r="R572" s="76">
        <v>45</v>
      </c>
      <c r="S572" s="49">
        <f t="shared" si="308"/>
        <v>0.14884615384615385</v>
      </c>
      <c r="T572" s="49">
        <f t="shared" si="294"/>
        <v>14.884615384615385</v>
      </c>
      <c r="U572" s="49">
        <v>63.346153846153847</v>
      </c>
      <c r="V572" s="49">
        <f t="shared" si="317"/>
        <v>0.63346153846153852</v>
      </c>
      <c r="W572" s="49">
        <f t="shared" si="314"/>
        <v>0.74423076923076925</v>
      </c>
      <c r="X572" s="90">
        <f>ROUND(S572*$X$2,0)</f>
        <v>1</v>
      </c>
      <c r="Y572" s="91">
        <f t="shared" si="304"/>
        <v>17.26257</v>
      </c>
      <c r="Z572" s="93">
        <f t="shared" si="312"/>
        <v>2</v>
      </c>
      <c r="AA572" s="94">
        <f t="shared" si="305"/>
        <v>34.52514</v>
      </c>
      <c r="AB572" s="97">
        <f>ROUND((S572*$AB$2)+Z572,0)</f>
        <v>3</v>
      </c>
      <c r="AC572" s="98">
        <f t="shared" si="306"/>
        <v>51.787710000000004</v>
      </c>
      <c r="AD572" s="77" t="s">
        <v>5891</v>
      </c>
      <c r="AE572" s="54">
        <v>51.787710000000004</v>
      </c>
      <c r="AF572" s="17"/>
    </row>
    <row r="573" spans="1:32" ht="16.899999999999999" customHeight="1" x14ac:dyDescent="0.3">
      <c r="A573" s="73" t="s">
        <v>7</v>
      </c>
      <c r="B573" s="74" t="s">
        <v>1694</v>
      </c>
      <c r="C573" s="48" t="s">
        <v>1154</v>
      </c>
      <c r="D573" s="48">
        <v>1</v>
      </c>
      <c r="E573" s="48">
        <v>2834</v>
      </c>
      <c r="F573" s="48" t="s">
        <v>6126</v>
      </c>
      <c r="G573" s="48">
        <v>2</v>
      </c>
      <c r="H573" s="75">
        <f t="shared" si="307"/>
        <v>-0.125</v>
      </c>
      <c r="I573" s="74">
        <v>35</v>
      </c>
      <c r="J573" s="74">
        <v>40</v>
      </c>
      <c r="K573" s="48">
        <f>I573</f>
        <v>35</v>
      </c>
      <c r="L573" s="48"/>
      <c r="M573" s="48">
        <f t="shared" si="303"/>
        <v>35</v>
      </c>
      <c r="N573" s="48">
        <v>20244</v>
      </c>
      <c r="O573" s="56">
        <v>0.17130000000000001</v>
      </c>
      <c r="P573" s="48" t="str">
        <f t="shared" si="293"/>
        <v>5072C SL</v>
      </c>
      <c r="Q573" s="76" t="s">
        <v>6187</v>
      </c>
      <c r="R573" s="76" t="s">
        <v>6187</v>
      </c>
      <c r="S573" s="49">
        <f t="shared" si="308"/>
        <v>0</v>
      </c>
      <c r="T573" s="49">
        <f t="shared" si="294"/>
        <v>0</v>
      </c>
      <c r="U573" s="49">
        <v>225.96153846153848</v>
      </c>
      <c r="V573" s="49">
        <f t="shared" si="317"/>
        <v>225.96153846153848</v>
      </c>
      <c r="W573" s="49">
        <f>V573*M573</f>
        <v>7908.6538461538466</v>
      </c>
      <c r="X573" s="90">
        <f>ROUNDUP(S573*$X$4,0)</f>
        <v>0</v>
      </c>
      <c r="Y573" s="91">
        <f t="shared" si="304"/>
        <v>0</v>
      </c>
      <c r="Z573" s="93">
        <f t="shared" si="312"/>
        <v>0</v>
      </c>
      <c r="AA573" s="94">
        <f t="shared" si="305"/>
        <v>0</v>
      </c>
      <c r="AB573" s="97">
        <f>ROUND((S573*$AB$4)+Z573,0)</f>
        <v>0</v>
      </c>
      <c r="AC573" s="98">
        <f t="shared" si="306"/>
        <v>0</v>
      </c>
      <c r="AD573" s="77" t="s">
        <v>3</v>
      </c>
      <c r="AE573" s="54">
        <v>0</v>
      </c>
      <c r="AF573" s="17"/>
    </row>
    <row r="574" spans="1:32" ht="16.899999999999999" customHeight="1" x14ac:dyDescent="0.3">
      <c r="A574" s="73" t="s">
        <v>7</v>
      </c>
      <c r="B574" s="74" t="s">
        <v>1634</v>
      </c>
      <c r="C574" s="48" t="s">
        <v>1432</v>
      </c>
      <c r="D574" s="48">
        <v>1000</v>
      </c>
      <c r="E574" s="48">
        <v>621</v>
      </c>
      <c r="F574" s="48" t="s">
        <v>6128</v>
      </c>
      <c r="G574" s="48" t="s">
        <v>112</v>
      </c>
      <c r="H574" s="75">
        <f t="shared" si="307"/>
        <v>2.564102564102564E-2</v>
      </c>
      <c r="I574" s="74">
        <v>40</v>
      </c>
      <c r="J574" s="74">
        <v>39</v>
      </c>
      <c r="K574" s="48">
        <f>J574</f>
        <v>39</v>
      </c>
      <c r="L574" s="48">
        <f>$L$3</f>
        <v>-4</v>
      </c>
      <c r="M574" s="48">
        <f t="shared" si="303"/>
        <v>35</v>
      </c>
      <c r="N574" s="48">
        <v>98</v>
      </c>
      <c r="O574" s="56">
        <v>20.149999999999999</v>
      </c>
      <c r="P574" s="48" t="str">
        <f t="shared" si="293"/>
        <v>6712 WH</v>
      </c>
      <c r="Q574" s="76">
        <v>147</v>
      </c>
      <c r="R574" s="76">
        <v>527</v>
      </c>
      <c r="S574" s="49">
        <f t="shared" si="308"/>
        <v>2.191153846153846</v>
      </c>
      <c r="T574" s="49">
        <f t="shared" si="294"/>
        <v>2191.1538461538462</v>
      </c>
      <c r="U574" s="49">
        <v>3015.2307692307691</v>
      </c>
      <c r="V574" s="49">
        <f t="shared" si="317"/>
        <v>3.0152307692307692</v>
      </c>
      <c r="W574" s="49">
        <f t="shared" ref="W574:W578" si="318">S574*M574</f>
        <v>76.690384615384616</v>
      </c>
      <c r="X574" s="90">
        <f>ROUND(S574*$X$4,0)</f>
        <v>11</v>
      </c>
      <c r="Y574" s="91">
        <f t="shared" si="304"/>
        <v>221.64999999999998</v>
      </c>
      <c r="Z574" s="93">
        <f t="shared" si="312"/>
        <v>88</v>
      </c>
      <c r="AA574" s="94">
        <f t="shared" si="305"/>
        <v>1773.1999999999998</v>
      </c>
      <c r="AB574" s="97">
        <f>ROUND((S574*$AB$4)+Z574,0)</f>
        <v>99</v>
      </c>
      <c r="AC574" s="98">
        <f t="shared" si="306"/>
        <v>1994.85</v>
      </c>
      <c r="AD574" s="77" t="s">
        <v>3</v>
      </c>
      <c r="AE574" s="54">
        <v>1994.85</v>
      </c>
      <c r="AF574" s="17"/>
    </row>
    <row r="575" spans="1:32" ht="16.899999999999999" customHeight="1" x14ac:dyDescent="0.3">
      <c r="A575" s="73" t="s">
        <v>7</v>
      </c>
      <c r="B575" s="74" t="s">
        <v>2297</v>
      </c>
      <c r="C575" s="48" t="s">
        <v>10</v>
      </c>
      <c r="D575" s="48">
        <v>1</v>
      </c>
      <c r="E575" s="48">
        <v>2834</v>
      </c>
      <c r="F575" s="48" t="s">
        <v>6126</v>
      </c>
      <c r="G575" s="48">
        <v>2</v>
      </c>
      <c r="H575" s="75">
        <f t="shared" si="307"/>
        <v>-0.5</v>
      </c>
      <c r="I575" s="74">
        <v>55</v>
      </c>
      <c r="J575" s="74">
        <v>110</v>
      </c>
      <c r="K575" s="48">
        <f>I575</f>
        <v>55</v>
      </c>
      <c r="L575" s="48"/>
      <c r="M575" s="48">
        <f t="shared" si="303"/>
        <v>55</v>
      </c>
      <c r="N575" s="48">
        <v>17444</v>
      </c>
      <c r="O575" s="56">
        <v>0.24937999999999999</v>
      </c>
      <c r="P575" s="48" t="str">
        <f t="shared" si="293"/>
        <v>3310 SL</v>
      </c>
      <c r="Q575" s="76" t="s">
        <v>6187</v>
      </c>
      <c r="R575" s="76" t="s">
        <v>6187</v>
      </c>
      <c r="S575" s="49">
        <f t="shared" si="308"/>
        <v>0</v>
      </c>
      <c r="T575" s="49">
        <f t="shared" si="294"/>
        <v>0</v>
      </c>
      <c r="U575" s="49">
        <v>41.230769230769226</v>
      </c>
      <c r="V575" s="49">
        <f t="shared" si="317"/>
        <v>41.230769230769226</v>
      </c>
      <c r="W575" s="49">
        <f t="shared" si="318"/>
        <v>0</v>
      </c>
      <c r="X575" s="90">
        <f>ROUNDUP(S575*$X$4,0)</f>
        <v>0</v>
      </c>
      <c r="Y575" s="91">
        <f t="shared" si="304"/>
        <v>0</v>
      </c>
      <c r="Z575" s="93">
        <f t="shared" si="312"/>
        <v>0</v>
      </c>
      <c r="AA575" s="94">
        <f t="shared" si="305"/>
        <v>0</v>
      </c>
      <c r="AB575" s="97">
        <f>ROUND((S575*$AB$4)+Z575,0)</f>
        <v>0</v>
      </c>
      <c r="AC575" s="98">
        <f t="shared" si="306"/>
        <v>0</v>
      </c>
      <c r="AD575" s="77" t="s">
        <v>3</v>
      </c>
      <c r="AE575" s="54">
        <v>0</v>
      </c>
      <c r="AF575" s="17"/>
    </row>
    <row r="576" spans="1:32" ht="16.899999999999999" customHeight="1" x14ac:dyDescent="0.3">
      <c r="A576" s="73" t="s">
        <v>7</v>
      </c>
      <c r="B576" s="74" t="s">
        <v>1392</v>
      </c>
      <c r="C576" s="48" t="s">
        <v>464</v>
      </c>
      <c r="D576" s="48">
        <v>1000</v>
      </c>
      <c r="E576" s="48">
        <v>4013</v>
      </c>
      <c r="F576" s="48" t="s">
        <v>6180</v>
      </c>
      <c r="G576" s="48" t="s">
        <v>65</v>
      </c>
      <c r="H576" s="75">
        <f t="shared" si="307"/>
        <v>0</v>
      </c>
      <c r="I576" s="74">
        <v>5</v>
      </c>
      <c r="J576" s="74">
        <v>5</v>
      </c>
      <c r="K576" s="48">
        <f>J576</f>
        <v>5</v>
      </c>
      <c r="L576" s="48"/>
      <c r="M576" s="48">
        <f t="shared" si="303"/>
        <v>5</v>
      </c>
      <c r="N576" s="48">
        <v>8</v>
      </c>
      <c r="O576" s="56">
        <v>102.54319</v>
      </c>
      <c r="P576" s="48" t="str">
        <f t="shared" si="293"/>
        <v>5854/7 BK</v>
      </c>
      <c r="Q576" s="76">
        <v>59</v>
      </c>
      <c r="R576" s="76">
        <v>146</v>
      </c>
      <c r="S576" s="49">
        <f t="shared" si="308"/>
        <v>0.80384615384615377</v>
      </c>
      <c r="T576" s="49">
        <f t="shared" si="294"/>
        <v>803.84615384615381</v>
      </c>
      <c r="U576" s="49">
        <v>1270.5</v>
      </c>
      <c r="V576" s="49">
        <f t="shared" si="317"/>
        <v>1.2705</v>
      </c>
      <c r="W576" s="49">
        <f t="shared" si="318"/>
        <v>4.0192307692307692</v>
      </c>
      <c r="X576" s="90">
        <f>ROUND(S576*$X$2,0)</f>
        <v>6</v>
      </c>
      <c r="Y576" s="91">
        <f t="shared" si="304"/>
        <v>615.25914</v>
      </c>
      <c r="Z576" s="93">
        <f t="shared" si="312"/>
        <v>10</v>
      </c>
      <c r="AA576" s="94">
        <f t="shared" si="305"/>
        <v>1025.4319</v>
      </c>
      <c r="AB576" s="97">
        <f>ROUND((S576*$AB$2)+Z576,0)</f>
        <v>16</v>
      </c>
      <c r="AC576" s="98">
        <f t="shared" si="306"/>
        <v>1640.6910399999999</v>
      </c>
      <c r="AD576" s="77" t="s">
        <v>5891</v>
      </c>
      <c r="AE576" s="54">
        <v>1640.6910399999999</v>
      </c>
      <c r="AF576" s="17"/>
    </row>
    <row r="577" spans="1:32" ht="16.899999999999999" customHeight="1" x14ac:dyDescent="0.3">
      <c r="A577" s="73" t="s">
        <v>7</v>
      </c>
      <c r="B577" s="74" t="s">
        <v>2352</v>
      </c>
      <c r="C577" s="48" t="s">
        <v>40</v>
      </c>
      <c r="D577" s="48">
        <v>1</v>
      </c>
      <c r="E577" s="48">
        <v>278</v>
      </c>
      <c r="F577" s="48" t="s">
        <v>6135</v>
      </c>
      <c r="G577" s="48" t="s">
        <v>112</v>
      </c>
      <c r="H577" s="75">
        <f t="shared" si="307"/>
        <v>0</v>
      </c>
      <c r="I577" s="74">
        <v>100</v>
      </c>
      <c r="J577" s="74">
        <v>100</v>
      </c>
      <c r="K577" s="48">
        <f>I577</f>
        <v>100</v>
      </c>
      <c r="L577" s="48">
        <f>$L$3</f>
        <v>-4</v>
      </c>
      <c r="M577" s="48">
        <f t="shared" si="303"/>
        <v>96</v>
      </c>
      <c r="N577" s="48">
        <v>51</v>
      </c>
      <c r="O577" s="56">
        <v>59.994480000000003</v>
      </c>
      <c r="P577" s="48" t="str">
        <f t="shared" si="293"/>
        <v>HUKIT20 NC</v>
      </c>
      <c r="Q577" s="76">
        <v>86</v>
      </c>
      <c r="R577" s="76">
        <v>177</v>
      </c>
      <c r="S577" s="49">
        <f t="shared" si="308"/>
        <v>1.1303846153846153</v>
      </c>
      <c r="T577" s="49">
        <f t="shared" si="294"/>
        <v>1.1303846153846153</v>
      </c>
      <c r="U577" s="49">
        <v>1.1303846153846153</v>
      </c>
      <c r="V577" s="49">
        <f t="shared" si="317"/>
        <v>1.1303846153846153</v>
      </c>
      <c r="W577" s="49">
        <f t="shared" si="318"/>
        <v>108.51692307692306</v>
      </c>
      <c r="X577" s="90">
        <f>ROUND(S577*$X$4,0)</f>
        <v>6</v>
      </c>
      <c r="Y577" s="91">
        <f t="shared" si="304"/>
        <v>359.96688</v>
      </c>
      <c r="Z577" s="93">
        <f t="shared" si="312"/>
        <v>115</v>
      </c>
      <c r="AA577" s="94">
        <f t="shared" si="305"/>
        <v>6899.3652000000002</v>
      </c>
      <c r="AB577" s="97">
        <f t="shared" ref="AB577:AB595" si="319">ROUND((S577*$AB$4)+Z577,0)</f>
        <v>121</v>
      </c>
      <c r="AC577" s="98">
        <f t="shared" si="306"/>
        <v>7259.3320800000001</v>
      </c>
      <c r="AD577" s="77" t="s">
        <v>5890</v>
      </c>
      <c r="AE577" s="54">
        <v>7259.3320800000001</v>
      </c>
      <c r="AF577" s="17"/>
    </row>
    <row r="578" spans="1:32" ht="16.899999999999999" customHeight="1" x14ac:dyDescent="0.3">
      <c r="A578" s="73" t="s">
        <v>7</v>
      </c>
      <c r="B578" s="74" t="s">
        <v>5628</v>
      </c>
      <c r="C578" s="48" t="s">
        <v>34</v>
      </c>
      <c r="D578" s="48">
        <v>100</v>
      </c>
      <c r="E578" s="48">
        <v>4350</v>
      </c>
      <c r="F578" s="48" t="s">
        <v>6122</v>
      </c>
      <c r="G578" s="48" t="s">
        <v>122</v>
      </c>
      <c r="H578" s="75">
        <f t="shared" si="307"/>
        <v>0</v>
      </c>
      <c r="I578" s="74">
        <v>84</v>
      </c>
      <c r="J578" s="74">
        <v>84</v>
      </c>
      <c r="K578" s="48">
        <f>I578</f>
        <v>84</v>
      </c>
      <c r="L578" s="48">
        <f>$L$3</f>
        <v>-4</v>
      </c>
      <c r="M578" s="48">
        <f t="shared" si="303"/>
        <v>80</v>
      </c>
      <c r="N578" s="48">
        <v>83</v>
      </c>
      <c r="O578" s="56">
        <v>8.2838700000000003</v>
      </c>
      <c r="P578" s="48" t="str">
        <f t="shared" si="293"/>
        <v>P1056 BK</v>
      </c>
      <c r="Q578" s="76">
        <v>101</v>
      </c>
      <c r="R578" s="76">
        <v>771</v>
      </c>
      <c r="S578" s="49">
        <f t="shared" si="308"/>
        <v>1.9773076923076922</v>
      </c>
      <c r="T578" s="49">
        <f t="shared" si="294"/>
        <v>197.73076923076923</v>
      </c>
      <c r="U578" s="49">
        <v>1572.7307692307691</v>
      </c>
      <c r="V578" s="49">
        <f t="shared" si="317"/>
        <v>15.72730769230769</v>
      </c>
      <c r="W578" s="49">
        <f t="shared" si="318"/>
        <v>158.18461538461537</v>
      </c>
      <c r="X578" s="90">
        <f>ROUND(S578*$X$4,0)</f>
        <v>10</v>
      </c>
      <c r="Y578" s="91">
        <f t="shared" si="304"/>
        <v>82.838700000000003</v>
      </c>
      <c r="Z578" s="93">
        <f t="shared" si="312"/>
        <v>168</v>
      </c>
      <c r="AA578" s="94">
        <f t="shared" si="305"/>
        <v>1391.6901600000001</v>
      </c>
      <c r="AB578" s="97">
        <f t="shared" si="319"/>
        <v>178</v>
      </c>
      <c r="AC578" s="98">
        <f t="shared" si="306"/>
        <v>1474.5288600000001</v>
      </c>
      <c r="AD578" s="77" t="s">
        <v>3</v>
      </c>
      <c r="AE578" s="54">
        <v>1474.5288600000001</v>
      </c>
      <c r="AF578" s="17"/>
    </row>
    <row r="579" spans="1:32" ht="16.899999999999999" customHeight="1" x14ac:dyDescent="0.3">
      <c r="A579" s="73" t="s">
        <v>7</v>
      </c>
      <c r="B579" s="74" t="s">
        <v>4029</v>
      </c>
      <c r="C579" s="48" t="s">
        <v>1370</v>
      </c>
      <c r="D579" s="48">
        <v>1</v>
      </c>
      <c r="E579" s="48">
        <v>2834</v>
      </c>
      <c r="F579" s="48" t="s">
        <v>6126</v>
      </c>
      <c r="G579" s="48">
        <v>2</v>
      </c>
      <c r="H579" s="75">
        <f t="shared" si="307"/>
        <v>-0.33333333333333331</v>
      </c>
      <c r="I579" s="74">
        <v>40</v>
      </c>
      <c r="J579" s="74">
        <v>60</v>
      </c>
      <c r="K579" s="48">
        <f>I579</f>
        <v>40</v>
      </c>
      <c r="L579" s="48"/>
      <c r="M579" s="48">
        <f t="shared" si="303"/>
        <v>40</v>
      </c>
      <c r="N579" s="48">
        <v>9730</v>
      </c>
      <c r="O579" s="56">
        <v>0.23235</v>
      </c>
      <c r="P579" s="48" t="str">
        <f t="shared" si="293"/>
        <v>86502CY SL</v>
      </c>
      <c r="Q579" s="76" t="s">
        <v>6187</v>
      </c>
      <c r="R579" s="76" t="s">
        <v>6187</v>
      </c>
      <c r="S579" s="49">
        <f t="shared" si="308"/>
        <v>0</v>
      </c>
      <c r="T579" s="49">
        <f t="shared" si="294"/>
        <v>0</v>
      </c>
      <c r="U579" s="49">
        <v>271.15384615384613</v>
      </c>
      <c r="V579" s="49">
        <f t="shared" si="317"/>
        <v>271.15384615384613</v>
      </c>
      <c r="W579" s="49">
        <f>V579*M579</f>
        <v>10846.153846153846</v>
      </c>
      <c r="X579" s="90">
        <f>ROUNDUP(S579*$X$4,0)</f>
        <v>0</v>
      </c>
      <c r="Y579" s="91">
        <f t="shared" si="304"/>
        <v>0</v>
      </c>
      <c r="Z579" s="93">
        <f t="shared" si="312"/>
        <v>0</v>
      </c>
      <c r="AA579" s="94">
        <f t="shared" si="305"/>
        <v>0</v>
      </c>
      <c r="AB579" s="97">
        <f t="shared" si="319"/>
        <v>0</v>
      </c>
      <c r="AC579" s="98">
        <f t="shared" si="306"/>
        <v>0</v>
      </c>
      <c r="AD579" s="77" t="s">
        <v>3</v>
      </c>
      <c r="AE579" s="54">
        <v>0</v>
      </c>
      <c r="AF579" s="17"/>
    </row>
    <row r="580" spans="1:32" ht="16.899999999999999" customHeight="1" x14ac:dyDescent="0.3">
      <c r="A580" s="73" t="s">
        <v>7</v>
      </c>
      <c r="B580" s="74" t="s">
        <v>3001</v>
      </c>
      <c r="C580" s="48" t="s">
        <v>1797</v>
      </c>
      <c r="D580" s="48">
        <v>500</v>
      </c>
      <c r="E580" s="48">
        <v>7880</v>
      </c>
      <c r="F580" s="48" t="s">
        <v>5908</v>
      </c>
      <c r="G580" s="48" t="s">
        <v>122</v>
      </c>
      <c r="H580" s="75">
        <f t="shared" si="307"/>
        <v>0.55555555555555558</v>
      </c>
      <c r="I580" s="74">
        <v>140</v>
      </c>
      <c r="J580" s="74">
        <v>90</v>
      </c>
      <c r="K580" s="48">
        <f>J580</f>
        <v>90</v>
      </c>
      <c r="L580" s="48">
        <f>$L$3</f>
        <v>-4</v>
      </c>
      <c r="M580" s="48">
        <f t="shared" si="303"/>
        <v>86</v>
      </c>
      <c r="N580" s="48">
        <v>33</v>
      </c>
      <c r="O580" s="56">
        <v>39</v>
      </c>
      <c r="P580" s="48" t="str">
        <f t="shared" si="293"/>
        <v>F2211/8 WH</v>
      </c>
      <c r="Q580" s="76">
        <v>16</v>
      </c>
      <c r="R580" s="76">
        <v>64</v>
      </c>
      <c r="S580" s="49">
        <f t="shared" si="308"/>
        <v>0.24615384615384617</v>
      </c>
      <c r="T580" s="49">
        <f t="shared" si="294"/>
        <v>123.07692307692308</v>
      </c>
      <c r="U580" s="49">
        <v>220.88538461538462</v>
      </c>
      <c r="V580" s="49">
        <f t="shared" si="317"/>
        <v>0.44177076923076924</v>
      </c>
      <c r="W580" s="49">
        <f>S580*M580</f>
        <v>21.169230769230772</v>
      </c>
      <c r="X580" s="90">
        <f>ROUND(S580*$X$4,0)</f>
        <v>1</v>
      </c>
      <c r="Y580" s="91">
        <f t="shared" si="304"/>
        <v>39</v>
      </c>
      <c r="Z580" s="93">
        <f t="shared" si="312"/>
        <v>22</v>
      </c>
      <c r="AA580" s="94">
        <f t="shared" si="305"/>
        <v>858</v>
      </c>
      <c r="AB580" s="97">
        <f t="shared" si="319"/>
        <v>23</v>
      </c>
      <c r="AC580" s="98">
        <f t="shared" si="306"/>
        <v>897</v>
      </c>
      <c r="AD580" s="77" t="s">
        <v>3</v>
      </c>
      <c r="AE580" s="54">
        <v>897</v>
      </c>
      <c r="AF580" s="17"/>
    </row>
    <row r="581" spans="1:32" ht="16.899999999999999" customHeight="1" x14ac:dyDescent="0.3">
      <c r="A581" s="73" t="s">
        <v>7</v>
      </c>
      <c r="B581" s="74" t="s">
        <v>4766</v>
      </c>
      <c r="C581" s="48" t="s">
        <v>10</v>
      </c>
      <c r="D581" s="48">
        <v>1</v>
      </c>
      <c r="E581" s="48">
        <v>2834</v>
      </c>
      <c r="F581" s="48" t="s">
        <v>6126</v>
      </c>
      <c r="G581" s="48">
        <v>2</v>
      </c>
      <c r="H581" s="75">
        <f t="shared" si="307"/>
        <v>-0.41666666666666669</v>
      </c>
      <c r="I581" s="74">
        <v>35</v>
      </c>
      <c r="J581" s="74">
        <v>60</v>
      </c>
      <c r="K581" s="48">
        <f>I581</f>
        <v>35</v>
      </c>
      <c r="L581" s="48"/>
      <c r="M581" s="48">
        <f t="shared" si="303"/>
        <v>35</v>
      </c>
      <c r="N581" s="48">
        <v>13295</v>
      </c>
      <c r="O581" s="56">
        <v>0.51917000000000002</v>
      </c>
      <c r="P581" s="48" t="str">
        <f t="shared" si="293"/>
        <v>6379 SL</v>
      </c>
      <c r="Q581" s="76" t="s">
        <v>6187</v>
      </c>
      <c r="R581" s="76" t="s">
        <v>6187</v>
      </c>
      <c r="S581" s="49">
        <f t="shared" si="308"/>
        <v>0</v>
      </c>
      <c r="T581" s="49">
        <f t="shared" si="294"/>
        <v>0</v>
      </c>
      <c r="U581" s="49">
        <v>48.03846153846154</v>
      </c>
      <c r="V581" s="49">
        <f t="shared" si="317"/>
        <v>48.03846153846154</v>
      </c>
      <c r="W581" s="49">
        <f>V581*M581</f>
        <v>1681.3461538461538</v>
      </c>
      <c r="X581" s="90">
        <f t="shared" ref="X581:X582" si="320">ROUNDUP(S581*$X$4,0)</f>
        <v>0</v>
      </c>
      <c r="Y581" s="91">
        <f t="shared" si="304"/>
        <v>0</v>
      </c>
      <c r="Z581" s="93">
        <f t="shared" si="312"/>
        <v>0</v>
      </c>
      <c r="AA581" s="94">
        <f t="shared" si="305"/>
        <v>0</v>
      </c>
      <c r="AB581" s="97">
        <f t="shared" si="319"/>
        <v>0</v>
      </c>
      <c r="AC581" s="98">
        <f t="shared" si="306"/>
        <v>0</v>
      </c>
      <c r="AD581" s="77" t="s">
        <v>3</v>
      </c>
      <c r="AE581" s="54">
        <v>0</v>
      </c>
      <c r="AF581" s="17"/>
    </row>
    <row r="582" spans="1:32" ht="16.899999999999999" customHeight="1" x14ac:dyDescent="0.3">
      <c r="A582" s="73" t="s">
        <v>7</v>
      </c>
      <c r="B582" s="74" t="s">
        <v>3177</v>
      </c>
      <c r="C582" s="48" t="s">
        <v>1797</v>
      </c>
      <c r="D582" s="48">
        <v>1</v>
      </c>
      <c r="E582" s="48">
        <v>7880</v>
      </c>
      <c r="F582" s="48" t="s">
        <v>5908</v>
      </c>
      <c r="G582" s="48" t="s">
        <v>122</v>
      </c>
      <c r="H582" s="75">
        <f t="shared" si="307"/>
        <v>0.5730337078651685</v>
      </c>
      <c r="I582" s="74">
        <v>140</v>
      </c>
      <c r="J582" s="74">
        <v>89</v>
      </c>
      <c r="K582" s="48">
        <f>J582</f>
        <v>89</v>
      </c>
      <c r="L582" s="48">
        <f t="shared" ref="L582:L593" si="321">$L$3</f>
        <v>-4</v>
      </c>
      <c r="M582" s="48">
        <f t="shared" si="303"/>
        <v>85</v>
      </c>
      <c r="N582" s="48">
        <v>0</v>
      </c>
      <c r="O582" s="56">
        <v>0</v>
      </c>
      <c r="P582" s="48" t="str">
        <f t="shared" ref="P582:P645" si="322">LEFT(B582,LEN(B582)-3)</f>
        <v>F2601 GY</v>
      </c>
      <c r="Q582" s="76" t="s">
        <v>6187</v>
      </c>
      <c r="R582" s="76" t="s">
        <v>6187</v>
      </c>
      <c r="S582" s="49">
        <f t="shared" si="308"/>
        <v>0</v>
      </c>
      <c r="T582" s="49">
        <f t="shared" ref="T582:T645" si="323">S582*D582</f>
        <v>0</v>
      </c>
      <c r="U582" s="49">
        <v>0.69230769230769229</v>
      </c>
      <c r="V582" s="49">
        <f t="shared" si="317"/>
        <v>0.69230769230769229</v>
      </c>
      <c r="W582" s="49">
        <f>S582*M582</f>
        <v>0</v>
      </c>
      <c r="X582" s="90">
        <f t="shared" si="320"/>
        <v>0</v>
      </c>
      <c r="Y582" s="91">
        <f t="shared" si="304"/>
        <v>0</v>
      </c>
      <c r="Z582" s="93">
        <f t="shared" si="312"/>
        <v>0</v>
      </c>
      <c r="AA582" s="94">
        <f t="shared" si="305"/>
        <v>0</v>
      </c>
      <c r="AB582" s="97">
        <f t="shared" si="319"/>
        <v>0</v>
      </c>
      <c r="AC582" s="98">
        <f t="shared" si="306"/>
        <v>0</v>
      </c>
      <c r="AD582" s="77" t="s">
        <v>3</v>
      </c>
      <c r="AE582" s="54">
        <v>0</v>
      </c>
      <c r="AF582" s="17"/>
    </row>
    <row r="583" spans="1:32" ht="16.899999999999999" customHeight="1" x14ac:dyDescent="0.3">
      <c r="A583" s="73" t="s">
        <v>35</v>
      </c>
      <c r="B583" s="74" t="s">
        <v>4618</v>
      </c>
      <c r="C583" s="48" t="s">
        <v>55</v>
      </c>
      <c r="D583" s="48">
        <v>100</v>
      </c>
      <c r="E583" s="48">
        <v>30432</v>
      </c>
      <c r="F583" s="48" t="s">
        <v>5917</v>
      </c>
      <c r="G583" s="48" t="s">
        <v>3680</v>
      </c>
      <c r="H583" s="75">
        <f t="shared" si="307"/>
        <v>0</v>
      </c>
      <c r="I583" s="74">
        <v>47</v>
      </c>
      <c r="J583" s="74">
        <v>47</v>
      </c>
      <c r="K583" s="48">
        <f>I583</f>
        <v>47</v>
      </c>
      <c r="L583" s="48">
        <f t="shared" si="321"/>
        <v>-4</v>
      </c>
      <c r="M583" s="48">
        <f t="shared" si="303"/>
        <v>43</v>
      </c>
      <c r="N583" s="48">
        <v>10</v>
      </c>
      <c r="O583" s="56">
        <v>61</v>
      </c>
      <c r="P583" s="48" t="str">
        <f t="shared" si="322"/>
        <v>3111816 TN</v>
      </c>
      <c r="Q583" s="76">
        <v>0</v>
      </c>
      <c r="R583" s="76">
        <v>4</v>
      </c>
      <c r="S583" s="49">
        <f t="shared" si="308"/>
        <v>4.6153846153846158E-3</v>
      </c>
      <c r="T583" s="49">
        <f t="shared" si="323"/>
        <v>0.46153846153846156</v>
      </c>
      <c r="U583" s="49">
        <v>6.4230769230769234</v>
      </c>
      <c r="V583" s="49">
        <f t="shared" si="317"/>
        <v>6.423076923076923E-2</v>
      </c>
      <c r="W583" s="49">
        <f>S583*M583</f>
        <v>0.19846153846153847</v>
      </c>
      <c r="X583" s="90">
        <f>ROUNDUP(S583*$X$4,0)</f>
        <v>1</v>
      </c>
      <c r="Y583" s="91">
        <f t="shared" si="304"/>
        <v>61</v>
      </c>
      <c r="Z583" s="93">
        <f t="shared" si="312"/>
        <v>1</v>
      </c>
      <c r="AA583" s="94">
        <f t="shared" si="305"/>
        <v>61</v>
      </c>
      <c r="AB583" s="97">
        <f t="shared" si="319"/>
        <v>1</v>
      </c>
      <c r="AC583" s="98">
        <f t="shared" si="306"/>
        <v>61</v>
      </c>
      <c r="AD583" s="77" t="s">
        <v>3</v>
      </c>
      <c r="AE583" s="54">
        <v>61</v>
      </c>
      <c r="AF583" s="17"/>
    </row>
    <row r="584" spans="1:32" ht="16.899999999999999" customHeight="1" x14ac:dyDescent="0.3">
      <c r="A584" s="73" t="s">
        <v>7</v>
      </c>
      <c r="B584" s="74" t="s">
        <v>1083</v>
      </c>
      <c r="C584" s="48" t="s">
        <v>40</v>
      </c>
      <c r="D584" s="48">
        <v>1000</v>
      </c>
      <c r="E584" s="48">
        <v>621</v>
      </c>
      <c r="F584" s="48" t="s">
        <v>6128</v>
      </c>
      <c r="G584" s="48" t="s">
        <v>112</v>
      </c>
      <c r="H584" s="75">
        <f t="shared" si="307"/>
        <v>-0.25925925925925924</v>
      </c>
      <c r="I584" s="74">
        <v>20</v>
      </c>
      <c r="J584" s="74">
        <v>27</v>
      </c>
      <c r="K584" s="48">
        <f>I584</f>
        <v>20</v>
      </c>
      <c r="L584" s="48">
        <f t="shared" si="321"/>
        <v>-4</v>
      </c>
      <c r="M584" s="48">
        <f t="shared" si="303"/>
        <v>16</v>
      </c>
      <c r="N584" s="48">
        <v>45</v>
      </c>
      <c r="O584" s="56">
        <v>19.190000000000001</v>
      </c>
      <c r="P584" s="48" t="str">
        <f t="shared" si="322"/>
        <v>3051 VI</v>
      </c>
      <c r="Q584" s="76">
        <v>107</v>
      </c>
      <c r="R584" s="76">
        <v>245</v>
      </c>
      <c r="S584" s="49">
        <f t="shared" si="308"/>
        <v>1.4350000000000001</v>
      </c>
      <c r="T584" s="49">
        <f t="shared" si="323"/>
        <v>1435</v>
      </c>
      <c r="U584" s="49">
        <v>1575.3461538461538</v>
      </c>
      <c r="V584" s="49">
        <f t="shared" si="317"/>
        <v>1.5753461538461537</v>
      </c>
      <c r="W584" s="49">
        <f>V584*M584</f>
        <v>25.20553846153846</v>
      </c>
      <c r="X584" s="90">
        <f>ROUND(S584*$X$3,0)</f>
        <v>9</v>
      </c>
      <c r="Y584" s="91">
        <f t="shared" si="304"/>
        <v>172.71</v>
      </c>
      <c r="Z584" s="93">
        <f t="shared" si="312"/>
        <v>32</v>
      </c>
      <c r="AA584" s="94">
        <f t="shared" si="305"/>
        <v>614.08000000000004</v>
      </c>
      <c r="AB584" s="97">
        <f t="shared" si="319"/>
        <v>39</v>
      </c>
      <c r="AC584" s="98">
        <f t="shared" si="306"/>
        <v>748.41000000000008</v>
      </c>
      <c r="AD584" s="77" t="s">
        <v>3</v>
      </c>
      <c r="AE584" s="54">
        <v>748.41000000000008</v>
      </c>
      <c r="AF584" s="17"/>
    </row>
    <row r="585" spans="1:32" ht="16.899999999999999" customHeight="1" x14ac:dyDescent="0.3">
      <c r="A585" s="73" t="s">
        <v>7</v>
      </c>
      <c r="B585" s="74" t="s">
        <v>2485</v>
      </c>
      <c r="C585" s="48" t="s">
        <v>1797</v>
      </c>
      <c r="D585" s="48">
        <v>1000</v>
      </c>
      <c r="E585" s="48">
        <v>7880</v>
      </c>
      <c r="F585" s="48" t="s">
        <v>5908</v>
      </c>
      <c r="G585" s="48" t="s">
        <v>122</v>
      </c>
      <c r="H585" s="75">
        <f t="shared" si="307"/>
        <v>0.55555555555555558</v>
      </c>
      <c r="I585" s="74">
        <v>140</v>
      </c>
      <c r="J585" s="74">
        <v>90</v>
      </c>
      <c r="K585" s="48">
        <f>J585</f>
        <v>90</v>
      </c>
      <c r="L585" s="48">
        <f t="shared" si="321"/>
        <v>-4</v>
      </c>
      <c r="M585" s="48">
        <f t="shared" si="303"/>
        <v>86</v>
      </c>
      <c r="N585" s="48">
        <v>84</v>
      </c>
      <c r="O585" s="56">
        <v>94.6</v>
      </c>
      <c r="P585" s="48" t="str">
        <f t="shared" si="322"/>
        <v>F221B1/16 BK</v>
      </c>
      <c r="Q585" s="76">
        <v>33</v>
      </c>
      <c r="R585" s="76">
        <v>64</v>
      </c>
      <c r="S585" s="49">
        <f t="shared" si="308"/>
        <v>0.42923076923076919</v>
      </c>
      <c r="T585" s="49">
        <f t="shared" si="323"/>
        <v>429.23076923076917</v>
      </c>
      <c r="U585" s="49">
        <v>710.76923076923072</v>
      </c>
      <c r="V585" s="49">
        <f t="shared" si="317"/>
        <v>0.71076923076923071</v>
      </c>
      <c r="W585" s="49">
        <f t="shared" ref="W585:W608" si="324">S585*M585</f>
        <v>36.913846153846151</v>
      </c>
      <c r="X585" s="90">
        <f t="shared" ref="X585:X589" si="325">ROUND(S585*$X$4,0)</f>
        <v>2</v>
      </c>
      <c r="Y585" s="91">
        <f t="shared" si="304"/>
        <v>189.2</v>
      </c>
      <c r="Z585" s="93">
        <f t="shared" si="312"/>
        <v>39</v>
      </c>
      <c r="AA585" s="94">
        <f t="shared" si="305"/>
        <v>3689.3999999999996</v>
      </c>
      <c r="AB585" s="97">
        <f t="shared" si="319"/>
        <v>41</v>
      </c>
      <c r="AC585" s="98">
        <f t="shared" si="306"/>
        <v>3878.6</v>
      </c>
      <c r="AD585" s="77" t="s">
        <v>3</v>
      </c>
      <c r="AE585" s="54">
        <v>3878.6</v>
      </c>
      <c r="AF585" s="17"/>
    </row>
    <row r="586" spans="1:32" ht="16.899999999999999" customHeight="1" x14ac:dyDescent="0.3">
      <c r="A586" s="73" t="s">
        <v>7</v>
      </c>
      <c r="B586" s="74" t="s">
        <v>2580</v>
      </c>
      <c r="C586" s="48" t="s">
        <v>1432</v>
      </c>
      <c r="D586" s="49">
        <v>25000</v>
      </c>
      <c r="E586" s="48">
        <v>4003</v>
      </c>
      <c r="F586" s="48" t="s">
        <v>5909</v>
      </c>
      <c r="G586" s="48" t="s">
        <v>112</v>
      </c>
      <c r="H586" s="75">
        <f t="shared" si="307"/>
        <v>0</v>
      </c>
      <c r="I586" s="74">
        <v>39</v>
      </c>
      <c r="J586" s="74">
        <v>39</v>
      </c>
      <c r="K586" s="48">
        <f t="shared" ref="K586:K591" si="326">I586</f>
        <v>39</v>
      </c>
      <c r="L586" s="48">
        <f t="shared" si="321"/>
        <v>-4</v>
      </c>
      <c r="M586" s="48">
        <f t="shared" si="303"/>
        <v>35</v>
      </c>
      <c r="N586" s="48">
        <v>0</v>
      </c>
      <c r="O586" s="56">
        <v>1095</v>
      </c>
      <c r="P586" s="48" t="str">
        <f t="shared" si="322"/>
        <v>6713 BK</v>
      </c>
      <c r="Q586" s="76">
        <v>2</v>
      </c>
      <c r="R586" s="76">
        <v>2</v>
      </c>
      <c r="S586" s="49">
        <f t="shared" si="308"/>
        <v>2.3846153846153847E-2</v>
      </c>
      <c r="T586" s="49">
        <f t="shared" si="323"/>
        <v>596.15384615384619</v>
      </c>
      <c r="U586" s="49">
        <v>3788.3846153846152</v>
      </c>
      <c r="V586" s="49">
        <f t="shared" si="317"/>
        <v>0.1515353846153846</v>
      </c>
      <c r="W586" s="49">
        <f t="shared" si="324"/>
        <v>0.83461538461538465</v>
      </c>
      <c r="X586" s="90">
        <f t="shared" si="325"/>
        <v>0</v>
      </c>
      <c r="Y586" s="91">
        <f t="shared" si="304"/>
        <v>0</v>
      </c>
      <c r="Z586" s="93">
        <f t="shared" si="312"/>
        <v>1</v>
      </c>
      <c r="AA586" s="94">
        <f t="shared" si="305"/>
        <v>1095</v>
      </c>
      <c r="AB586" s="97">
        <f t="shared" si="319"/>
        <v>1</v>
      </c>
      <c r="AC586" s="98">
        <f t="shared" si="306"/>
        <v>1095</v>
      </c>
      <c r="AD586" s="77" t="s">
        <v>5890</v>
      </c>
      <c r="AE586" s="54">
        <v>1095</v>
      </c>
      <c r="AF586" s="17"/>
    </row>
    <row r="587" spans="1:32" ht="16.899999999999999" customHeight="1" x14ac:dyDescent="0.3">
      <c r="A587" s="73" t="s">
        <v>7</v>
      </c>
      <c r="B587" s="74" t="s">
        <v>2583</v>
      </c>
      <c r="C587" s="48" t="s">
        <v>1432</v>
      </c>
      <c r="D587" s="49">
        <v>25000</v>
      </c>
      <c r="E587" s="48">
        <v>4003</v>
      </c>
      <c r="F587" s="48" t="s">
        <v>5909</v>
      </c>
      <c r="G587" s="48" t="s">
        <v>112</v>
      </c>
      <c r="H587" s="75">
        <f t="shared" si="307"/>
        <v>0</v>
      </c>
      <c r="I587" s="74">
        <v>39</v>
      </c>
      <c r="J587" s="74">
        <v>39</v>
      </c>
      <c r="K587" s="48">
        <f t="shared" si="326"/>
        <v>39</v>
      </c>
      <c r="L587" s="48">
        <f t="shared" si="321"/>
        <v>-4</v>
      </c>
      <c r="M587" s="48">
        <f t="shared" si="303"/>
        <v>35</v>
      </c>
      <c r="N587" s="48">
        <v>0</v>
      </c>
      <c r="O587" s="56">
        <v>1095</v>
      </c>
      <c r="P587" s="48" t="str">
        <f t="shared" si="322"/>
        <v>6713 RD</v>
      </c>
      <c r="Q587" s="76">
        <v>1</v>
      </c>
      <c r="R587" s="76">
        <v>1</v>
      </c>
      <c r="S587" s="49">
        <f t="shared" si="308"/>
        <v>1.1923076923076923E-2</v>
      </c>
      <c r="T587" s="49">
        <f t="shared" si="323"/>
        <v>298.07692307692309</v>
      </c>
      <c r="U587" s="49">
        <v>2456.7692307692305</v>
      </c>
      <c r="V587" s="49">
        <f t="shared" si="317"/>
        <v>9.8270769230769217E-2</v>
      </c>
      <c r="W587" s="49">
        <f t="shared" si="324"/>
        <v>0.41730769230769232</v>
      </c>
      <c r="X587" s="90">
        <f t="shared" si="325"/>
        <v>0</v>
      </c>
      <c r="Y587" s="91">
        <f t="shared" si="304"/>
        <v>0</v>
      </c>
      <c r="Z587" s="93">
        <f t="shared" si="312"/>
        <v>0</v>
      </c>
      <c r="AA587" s="94">
        <f t="shared" si="305"/>
        <v>0</v>
      </c>
      <c r="AB587" s="97">
        <f t="shared" si="319"/>
        <v>0</v>
      </c>
      <c r="AC587" s="98">
        <f t="shared" si="306"/>
        <v>0</v>
      </c>
      <c r="AD587" s="77" t="s">
        <v>5890</v>
      </c>
      <c r="AE587" s="54">
        <v>0</v>
      </c>
      <c r="AF587" s="17"/>
    </row>
    <row r="588" spans="1:32" ht="16.899999999999999" customHeight="1" x14ac:dyDescent="0.3">
      <c r="A588" s="73" t="s">
        <v>7</v>
      </c>
      <c r="B588" s="74" t="s">
        <v>3257</v>
      </c>
      <c r="C588" s="48" t="s">
        <v>1432</v>
      </c>
      <c r="D588" s="49">
        <v>25000</v>
      </c>
      <c r="E588" s="48">
        <v>4003</v>
      </c>
      <c r="F588" s="48" t="s">
        <v>5909</v>
      </c>
      <c r="G588" s="48" t="s">
        <v>112</v>
      </c>
      <c r="H588" s="75">
        <f t="shared" si="307"/>
        <v>0</v>
      </c>
      <c r="I588" s="74">
        <v>39</v>
      </c>
      <c r="J588" s="74">
        <v>39</v>
      </c>
      <c r="K588" s="48">
        <f t="shared" si="326"/>
        <v>39</v>
      </c>
      <c r="L588" s="48">
        <f t="shared" si="321"/>
        <v>-4</v>
      </c>
      <c r="M588" s="48">
        <f t="shared" si="303"/>
        <v>35</v>
      </c>
      <c r="N588" s="48">
        <v>0</v>
      </c>
      <c r="O588" s="56">
        <v>1095</v>
      </c>
      <c r="P588" s="48" t="str">
        <f t="shared" si="322"/>
        <v>6713 YL</v>
      </c>
      <c r="Q588" s="76" t="s">
        <v>6187</v>
      </c>
      <c r="R588" s="76" t="s">
        <v>6187</v>
      </c>
      <c r="S588" s="49">
        <f t="shared" si="308"/>
        <v>0</v>
      </c>
      <c r="T588" s="49">
        <f t="shared" si="323"/>
        <v>0</v>
      </c>
      <c r="U588" s="49">
        <v>565.76923076923072</v>
      </c>
      <c r="V588" s="49">
        <f t="shared" si="317"/>
        <v>2.2630769230769229E-2</v>
      </c>
      <c r="W588" s="49">
        <f t="shared" si="324"/>
        <v>0</v>
      </c>
      <c r="X588" s="90">
        <f>ROUNDUP(S588*$X$4,0)</f>
        <v>0</v>
      </c>
      <c r="Y588" s="91">
        <f t="shared" si="304"/>
        <v>0</v>
      </c>
      <c r="Z588" s="93">
        <f t="shared" si="312"/>
        <v>0</v>
      </c>
      <c r="AA588" s="94">
        <f t="shared" si="305"/>
        <v>0</v>
      </c>
      <c r="AB588" s="97">
        <f t="shared" si="319"/>
        <v>0</v>
      </c>
      <c r="AC588" s="98">
        <f t="shared" si="306"/>
        <v>0</v>
      </c>
      <c r="AD588" s="77" t="s">
        <v>5890</v>
      </c>
      <c r="AE588" s="54">
        <v>0</v>
      </c>
      <c r="AF588" s="17"/>
    </row>
    <row r="589" spans="1:32" ht="16.899999999999999" customHeight="1" x14ac:dyDescent="0.3">
      <c r="A589" s="73" t="s">
        <v>7</v>
      </c>
      <c r="B589" s="74" t="s">
        <v>3560</v>
      </c>
      <c r="C589" s="48" t="s">
        <v>1432</v>
      </c>
      <c r="D589" s="49">
        <v>25000</v>
      </c>
      <c r="E589" s="48">
        <v>4003</v>
      </c>
      <c r="F589" s="48" t="s">
        <v>5909</v>
      </c>
      <c r="G589" s="48" t="s">
        <v>112</v>
      </c>
      <c r="H589" s="75">
        <f t="shared" si="307"/>
        <v>0</v>
      </c>
      <c r="I589" s="74">
        <v>39</v>
      </c>
      <c r="J589" s="74">
        <v>39</v>
      </c>
      <c r="K589" s="48">
        <f t="shared" si="326"/>
        <v>39</v>
      </c>
      <c r="L589" s="48">
        <f t="shared" si="321"/>
        <v>-4</v>
      </c>
      <c r="M589" s="48">
        <f t="shared" si="303"/>
        <v>35</v>
      </c>
      <c r="N589" s="48">
        <v>0</v>
      </c>
      <c r="O589" s="56">
        <v>1095</v>
      </c>
      <c r="P589" s="48" t="str">
        <f t="shared" si="322"/>
        <v>6713 WH</v>
      </c>
      <c r="Q589" s="76">
        <v>1</v>
      </c>
      <c r="R589" s="76">
        <v>1</v>
      </c>
      <c r="S589" s="49">
        <f t="shared" si="308"/>
        <v>1.1923076923076923E-2</v>
      </c>
      <c r="T589" s="49">
        <f t="shared" si="323"/>
        <v>298.07692307692309</v>
      </c>
      <c r="U589" s="49">
        <v>5073.8076923076924</v>
      </c>
      <c r="V589" s="49">
        <f t="shared" si="317"/>
        <v>0.20295230769230768</v>
      </c>
      <c r="W589" s="49">
        <f t="shared" si="324"/>
        <v>0.41730769230769232</v>
      </c>
      <c r="X589" s="90">
        <f t="shared" si="325"/>
        <v>0</v>
      </c>
      <c r="Y589" s="91">
        <f t="shared" si="304"/>
        <v>0</v>
      </c>
      <c r="Z589" s="93">
        <f t="shared" si="312"/>
        <v>0</v>
      </c>
      <c r="AA589" s="94">
        <f t="shared" si="305"/>
        <v>0</v>
      </c>
      <c r="AB589" s="97">
        <f t="shared" si="319"/>
        <v>0</v>
      </c>
      <c r="AC589" s="98">
        <f t="shared" si="306"/>
        <v>0</v>
      </c>
      <c r="AD589" s="77" t="s">
        <v>3</v>
      </c>
      <c r="AE589" s="54">
        <v>0</v>
      </c>
      <c r="AF589" s="17"/>
    </row>
    <row r="590" spans="1:32" ht="16.899999999999999" customHeight="1" x14ac:dyDescent="0.3">
      <c r="A590" s="73" t="s">
        <v>7</v>
      </c>
      <c r="B590" s="74" t="s">
        <v>287</v>
      </c>
      <c r="C590" s="48" t="s">
        <v>34</v>
      </c>
      <c r="D590" s="48">
        <v>100</v>
      </c>
      <c r="E590" s="48">
        <v>4008</v>
      </c>
      <c r="F590" s="48" t="s">
        <v>5910</v>
      </c>
      <c r="G590" s="48" t="s">
        <v>35</v>
      </c>
      <c r="H590" s="75">
        <f t="shared" si="307"/>
        <v>0</v>
      </c>
      <c r="I590" s="74">
        <v>24</v>
      </c>
      <c r="J590" s="74">
        <v>24</v>
      </c>
      <c r="K590" s="48">
        <f t="shared" si="326"/>
        <v>24</v>
      </c>
      <c r="L590" s="48">
        <f t="shared" si="321"/>
        <v>-4</v>
      </c>
      <c r="M590" s="48">
        <f t="shared" si="303"/>
        <v>20</v>
      </c>
      <c r="N590" s="48">
        <v>18</v>
      </c>
      <c r="O590" s="56">
        <v>112.875</v>
      </c>
      <c r="P590" s="48" t="str">
        <f t="shared" si="322"/>
        <v>1235 SV</v>
      </c>
      <c r="Q590" s="76">
        <v>41</v>
      </c>
      <c r="R590" s="76">
        <v>204</v>
      </c>
      <c r="S590" s="49">
        <f t="shared" si="308"/>
        <v>0.67692307692307685</v>
      </c>
      <c r="T590" s="49">
        <f t="shared" si="323"/>
        <v>67.692307692307679</v>
      </c>
      <c r="U590" s="49">
        <v>195.38461538461536</v>
      </c>
      <c r="V590" s="49">
        <f t="shared" si="317"/>
        <v>1.9538461538461536</v>
      </c>
      <c r="W590" s="49">
        <f t="shared" si="324"/>
        <v>13.538461538461537</v>
      </c>
      <c r="X590" s="90">
        <f>ROUND(S590*$X$3,0)</f>
        <v>4</v>
      </c>
      <c r="Y590" s="91">
        <f t="shared" si="304"/>
        <v>451.5</v>
      </c>
      <c r="Z590" s="93">
        <f t="shared" si="312"/>
        <v>18</v>
      </c>
      <c r="AA590" s="94">
        <f t="shared" si="305"/>
        <v>2031.75</v>
      </c>
      <c r="AB590" s="97">
        <f t="shared" si="319"/>
        <v>21</v>
      </c>
      <c r="AC590" s="98">
        <f t="shared" si="306"/>
        <v>2370.375</v>
      </c>
      <c r="AD590" s="77" t="s">
        <v>3</v>
      </c>
      <c r="AE590" s="54">
        <v>2370.375</v>
      </c>
      <c r="AF590" s="17"/>
    </row>
    <row r="591" spans="1:32" ht="16.899999999999999" customHeight="1" x14ac:dyDescent="0.3">
      <c r="A591" s="73" t="s">
        <v>35</v>
      </c>
      <c r="B591" s="74" t="s">
        <v>756</v>
      </c>
      <c r="C591" s="48" t="s">
        <v>464</v>
      </c>
      <c r="D591" s="48">
        <v>1000</v>
      </c>
      <c r="E591" s="48">
        <v>2800</v>
      </c>
      <c r="F591" s="48" t="s">
        <v>5911</v>
      </c>
      <c r="G591" s="48" t="s">
        <v>112</v>
      </c>
      <c r="H591" s="75">
        <f t="shared" si="307"/>
        <v>0</v>
      </c>
      <c r="I591" s="74">
        <v>88</v>
      </c>
      <c r="J591" s="74">
        <v>88</v>
      </c>
      <c r="K591" s="48">
        <f t="shared" si="326"/>
        <v>88</v>
      </c>
      <c r="L591" s="48">
        <f t="shared" si="321"/>
        <v>-4</v>
      </c>
      <c r="M591" s="48">
        <f t="shared" si="303"/>
        <v>84</v>
      </c>
      <c r="N591" s="48">
        <v>5</v>
      </c>
      <c r="O591" s="56">
        <v>71.234999999999999</v>
      </c>
      <c r="P591" s="48" t="str">
        <f t="shared" si="322"/>
        <v>2841/1 YL</v>
      </c>
      <c r="Q591" s="76">
        <v>0</v>
      </c>
      <c r="R591" s="76">
        <v>6</v>
      </c>
      <c r="S591" s="49">
        <f t="shared" si="308"/>
        <v>6.9230769230769233E-3</v>
      </c>
      <c r="T591" s="49">
        <f t="shared" si="323"/>
        <v>6.9230769230769234</v>
      </c>
      <c r="U591" s="49">
        <v>43.07692307692308</v>
      </c>
      <c r="V591" s="49">
        <f t="shared" si="317"/>
        <v>4.3076923076923082E-2</v>
      </c>
      <c r="W591" s="49">
        <f t="shared" si="324"/>
        <v>0.58153846153846156</v>
      </c>
      <c r="X591" s="90">
        <f>ROUND(S591*$X$4,0)</f>
        <v>0</v>
      </c>
      <c r="Y591" s="91">
        <f t="shared" si="304"/>
        <v>0</v>
      </c>
      <c r="Z591" s="93">
        <f t="shared" si="312"/>
        <v>1</v>
      </c>
      <c r="AA591" s="94">
        <f t="shared" si="305"/>
        <v>71.234999999999999</v>
      </c>
      <c r="AB591" s="97">
        <f t="shared" si="319"/>
        <v>1</v>
      </c>
      <c r="AC591" s="98">
        <f t="shared" si="306"/>
        <v>71.234999999999999</v>
      </c>
      <c r="AD591" s="77" t="s">
        <v>5890</v>
      </c>
      <c r="AE591" s="54">
        <v>71.234999999999999</v>
      </c>
      <c r="AF591" s="17"/>
    </row>
    <row r="592" spans="1:32" ht="16.899999999999999" customHeight="1" x14ac:dyDescent="0.3">
      <c r="A592" s="73" t="s">
        <v>35</v>
      </c>
      <c r="B592" s="74" t="s">
        <v>819</v>
      </c>
      <c r="C592" s="48" t="s">
        <v>464</v>
      </c>
      <c r="D592" s="48">
        <v>100</v>
      </c>
      <c r="E592" s="48">
        <v>2800</v>
      </c>
      <c r="F592" s="48" t="s">
        <v>5911</v>
      </c>
      <c r="G592" s="48" t="s">
        <v>112</v>
      </c>
      <c r="H592" s="75">
        <f t="shared" si="307"/>
        <v>0.09</v>
      </c>
      <c r="I592" s="74">
        <v>109</v>
      </c>
      <c r="J592" s="74">
        <v>100</v>
      </c>
      <c r="K592" s="48">
        <f>J592</f>
        <v>100</v>
      </c>
      <c r="L592" s="48">
        <f t="shared" si="321"/>
        <v>-4</v>
      </c>
      <c r="M592" s="48">
        <f t="shared" si="303"/>
        <v>96</v>
      </c>
      <c r="N592" s="48">
        <v>121</v>
      </c>
      <c r="O592" s="56">
        <v>11.59</v>
      </c>
      <c r="P592" s="48" t="str">
        <f t="shared" si="322"/>
        <v>2841/7 BL</v>
      </c>
      <c r="Q592" s="76">
        <v>18</v>
      </c>
      <c r="R592" s="76">
        <v>152</v>
      </c>
      <c r="S592" s="49">
        <f t="shared" si="308"/>
        <v>0.36923076923076925</v>
      </c>
      <c r="T592" s="49">
        <f t="shared" si="323"/>
        <v>36.923076923076927</v>
      </c>
      <c r="U592" s="49">
        <v>196.15384615384616</v>
      </c>
      <c r="V592" s="49">
        <f t="shared" si="317"/>
        <v>1.9615384615384617</v>
      </c>
      <c r="W592" s="49">
        <f t="shared" si="324"/>
        <v>35.446153846153848</v>
      </c>
      <c r="X592" s="90">
        <f>ROUND(S592*$X$4,0)</f>
        <v>2</v>
      </c>
      <c r="Y592" s="91">
        <f t="shared" si="304"/>
        <v>23.18</v>
      </c>
      <c r="Z592" s="93">
        <f t="shared" si="312"/>
        <v>37</v>
      </c>
      <c r="AA592" s="94">
        <f t="shared" si="305"/>
        <v>428.83</v>
      </c>
      <c r="AB592" s="97">
        <f t="shared" si="319"/>
        <v>39</v>
      </c>
      <c r="AC592" s="98">
        <f t="shared" si="306"/>
        <v>452.01</v>
      </c>
      <c r="AD592" s="77" t="s">
        <v>5890</v>
      </c>
      <c r="AE592" s="54">
        <v>452.01</v>
      </c>
      <c r="AF592" s="17"/>
    </row>
    <row r="593" spans="1:32" ht="16.899999999999999" customHeight="1" x14ac:dyDescent="0.3">
      <c r="A593" s="73" t="s">
        <v>7</v>
      </c>
      <c r="B593" s="74" t="s">
        <v>3136</v>
      </c>
      <c r="C593" s="48" t="s">
        <v>34</v>
      </c>
      <c r="D593" s="48">
        <v>100</v>
      </c>
      <c r="E593" s="48">
        <v>3001</v>
      </c>
      <c r="F593" s="48" t="s">
        <v>6123</v>
      </c>
      <c r="G593" s="48" t="s">
        <v>3680</v>
      </c>
      <c r="H593" s="75">
        <f t="shared" si="307"/>
        <v>0</v>
      </c>
      <c r="I593" s="74">
        <v>24</v>
      </c>
      <c r="J593" s="74">
        <v>24</v>
      </c>
      <c r="K593" s="48">
        <f>I593</f>
        <v>24</v>
      </c>
      <c r="L593" s="48">
        <f t="shared" si="321"/>
        <v>-4</v>
      </c>
      <c r="M593" s="48">
        <f t="shared" si="303"/>
        <v>20</v>
      </c>
      <c r="N593" s="48">
        <v>14</v>
      </c>
      <c r="O593" s="56">
        <v>13</v>
      </c>
      <c r="P593" s="48" t="str">
        <f t="shared" si="322"/>
        <v>G110NF12 BK</v>
      </c>
      <c r="Q593" s="76">
        <v>47</v>
      </c>
      <c r="R593" s="76">
        <v>178</v>
      </c>
      <c r="S593" s="49">
        <f t="shared" si="308"/>
        <v>0.71153846153846145</v>
      </c>
      <c r="T593" s="49">
        <f t="shared" si="323"/>
        <v>71.153846153846146</v>
      </c>
      <c r="U593" s="49">
        <v>376.34615384615381</v>
      </c>
      <c r="V593" s="49">
        <f t="shared" si="317"/>
        <v>3.763461538461538</v>
      </c>
      <c r="W593" s="49">
        <f t="shared" si="324"/>
        <v>14.23076923076923</v>
      </c>
      <c r="X593" s="90">
        <f>ROUND(S593*$X$3,0)</f>
        <v>4</v>
      </c>
      <c r="Y593" s="91">
        <f t="shared" si="304"/>
        <v>52</v>
      </c>
      <c r="Z593" s="93">
        <f t="shared" si="312"/>
        <v>18</v>
      </c>
      <c r="AA593" s="94">
        <f t="shared" si="305"/>
        <v>234</v>
      </c>
      <c r="AB593" s="97">
        <f t="shared" si="319"/>
        <v>22</v>
      </c>
      <c r="AC593" s="98">
        <f t="shared" si="306"/>
        <v>286</v>
      </c>
      <c r="AD593" s="77" t="s">
        <v>3</v>
      </c>
      <c r="AE593" s="54">
        <v>286</v>
      </c>
      <c r="AF593" s="17"/>
    </row>
    <row r="594" spans="1:32" ht="16.899999999999999" customHeight="1" x14ac:dyDescent="0.3">
      <c r="A594" s="73" t="s">
        <v>7</v>
      </c>
      <c r="B594" s="74" t="s">
        <v>4318</v>
      </c>
      <c r="C594" s="48" t="s">
        <v>1370</v>
      </c>
      <c r="D594" s="48">
        <v>500</v>
      </c>
      <c r="E594" s="48">
        <v>2834</v>
      </c>
      <c r="F594" s="48" t="s">
        <v>6126</v>
      </c>
      <c r="G594" s="48">
        <v>2</v>
      </c>
      <c r="H594" s="75">
        <f t="shared" ref="H594:H646" si="327">(I594-J594)/J594</f>
        <v>0</v>
      </c>
      <c r="I594" s="74">
        <v>55</v>
      </c>
      <c r="J594" s="74">
        <f t="shared" ref="J594:J595" si="328">I594</f>
        <v>55</v>
      </c>
      <c r="K594" s="48">
        <f>I594</f>
        <v>55</v>
      </c>
      <c r="L594" s="48"/>
      <c r="M594" s="48">
        <f t="shared" ref="M594:M645" si="329">K594+L594</f>
        <v>55</v>
      </c>
      <c r="N594" s="48">
        <v>0</v>
      </c>
      <c r="O594" s="56">
        <v>383.82634999999999</v>
      </c>
      <c r="P594" s="48" t="str">
        <f t="shared" si="322"/>
        <v>65812 SL</v>
      </c>
      <c r="Q594" s="76">
        <v>0</v>
      </c>
      <c r="R594" s="76">
        <v>1</v>
      </c>
      <c r="S594" s="49">
        <f t="shared" ref="S594:S646" si="330">((Q594/65*0.7)+(R594/260*0.3))</f>
        <v>1.153846153846154E-3</v>
      </c>
      <c r="T594" s="49">
        <f t="shared" si="323"/>
        <v>0.57692307692307698</v>
      </c>
      <c r="U594" s="49">
        <v>149.65384615384616</v>
      </c>
      <c r="V594" s="49">
        <f t="shared" si="317"/>
        <v>0.29930769230769233</v>
      </c>
      <c r="W594" s="49">
        <f t="shared" si="324"/>
        <v>6.3461538461538472E-2</v>
      </c>
      <c r="X594" s="90">
        <f t="shared" ref="X594:X595" si="331">ROUNDUP(S594*$X$4,0)</f>
        <v>1</v>
      </c>
      <c r="Y594" s="91">
        <f t="shared" ref="Y594:Y645" si="332">X594*O594</f>
        <v>383.82634999999999</v>
      </c>
      <c r="Z594" s="93">
        <f t="shared" si="312"/>
        <v>1</v>
      </c>
      <c r="AA594" s="94">
        <f t="shared" ref="AA594:AA645" si="333">Z594*O594</f>
        <v>383.82634999999999</v>
      </c>
      <c r="AB594" s="97">
        <f t="shared" si="319"/>
        <v>1</v>
      </c>
      <c r="AC594" s="98">
        <f t="shared" ref="AC594:AC645" si="334">AB594*O594</f>
        <v>383.82634999999999</v>
      </c>
      <c r="AD594" s="77" t="s">
        <v>3</v>
      </c>
      <c r="AE594" s="54">
        <v>383.82634999999999</v>
      </c>
      <c r="AF594" s="17"/>
    </row>
    <row r="595" spans="1:32" ht="16.899999999999999" customHeight="1" x14ac:dyDescent="0.3">
      <c r="A595" s="73" t="s">
        <v>35</v>
      </c>
      <c r="B595" s="74" t="s">
        <v>3168</v>
      </c>
      <c r="C595" s="48" t="s">
        <v>1370</v>
      </c>
      <c r="D595" s="48">
        <v>1000</v>
      </c>
      <c r="E595" s="48">
        <v>2834</v>
      </c>
      <c r="F595" s="48" t="s">
        <v>6126</v>
      </c>
      <c r="G595" s="48">
        <v>2</v>
      </c>
      <c r="H595" s="75">
        <f t="shared" si="327"/>
        <v>0</v>
      </c>
      <c r="I595" s="74">
        <v>40</v>
      </c>
      <c r="J595" s="74">
        <f t="shared" si="328"/>
        <v>40</v>
      </c>
      <c r="K595" s="48">
        <f>I595</f>
        <v>40</v>
      </c>
      <c r="L595" s="48"/>
      <c r="M595" s="48">
        <f t="shared" si="329"/>
        <v>40</v>
      </c>
      <c r="N595" s="48">
        <v>0</v>
      </c>
      <c r="O595" s="56">
        <v>352.70370000000003</v>
      </c>
      <c r="P595" s="48" t="str">
        <f t="shared" si="322"/>
        <v>86505CY SL</v>
      </c>
      <c r="Q595" s="76" t="s">
        <v>6187</v>
      </c>
      <c r="R595" s="76" t="s">
        <v>6187</v>
      </c>
      <c r="S595" s="49">
        <f t="shared" si="330"/>
        <v>0</v>
      </c>
      <c r="T595" s="49">
        <f t="shared" si="323"/>
        <v>0</v>
      </c>
      <c r="U595" s="49">
        <v>1.4230769230769231</v>
      </c>
      <c r="V595" s="49">
        <f t="shared" si="317"/>
        <v>1.4230769230769232E-3</v>
      </c>
      <c r="W595" s="49">
        <f t="shared" si="324"/>
        <v>0</v>
      </c>
      <c r="X595" s="90">
        <f t="shared" si="331"/>
        <v>0</v>
      </c>
      <c r="Y595" s="91">
        <f t="shared" si="332"/>
        <v>0</v>
      </c>
      <c r="Z595" s="93">
        <f t="shared" si="312"/>
        <v>0</v>
      </c>
      <c r="AA595" s="94">
        <f t="shared" si="333"/>
        <v>0</v>
      </c>
      <c r="AB595" s="97">
        <f t="shared" si="319"/>
        <v>0</v>
      </c>
      <c r="AC595" s="98">
        <f t="shared" si="334"/>
        <v>0</v>
      </c>
      <c r="AD595" s="77" t="s">
        <v>3</v>
      </c>
      <c r="AE595" s="54">
        <v>0</v>
      </c>
      <c r="AF595" s="17"/>
    </row>
    <row r="596" spans="1:32" ht="16.899999999999999" customHeight="1" x14ac:dyDescent="0.3">
      <c r="A596" s="73" t="s">
        <v>7</v>
      </c>
      <c r="B596" s="74" t="s">
        <v>4557</v>
      </c>
      <c r="C596" s="48" t="s">
        <v>1154</v>
      </c>
      <c r="D596" s="48">
        <v>1000</v>
      </c>
      <c r="E596" s="48">
        <v>2834</v>
      </c>
      <c r="F596" s="48" t="s">
        <v>6126</v>
      </c>
      <c r="G596" s="48" t="s">
        <v>21</v>
      </c>
      <c r="H596" s="75">
        <f t="shared" si="327"/>
        <v>-0.16666666666666666</v>
      </c>
      <c r="I596" s="74">
        <v>50</v>
      </c>
      <c r="J596" s="74">
        <v>60</v>
      </c>
      <c r="K596" s="48">
        <f>I596</f>
        <v>50</v>
      </c>
      <c r="L596" s="48"/>
      <c r="M596" s="48">
        <f t="shared" si="329"/>
        <v>50</v>
      </c>
      <c r="N596" s="48">
        <v>3</v>
      </c>
      <c r="O596" s="56">
        <v>987.77278000000001</v>
      </c>
      <c r="P596" s="48" t="str">
        <f t="shared" si="322"/>
        <v>5100/50C SL</v>
      </c>
      <c r="Q596" s="76">
        <v>22</v>
      </c>
      <c r="R596" s="76">
        <v>18</v>
      </c>
      <c r="S596" s="49">
        <f t="shared" si="330"/>
        <v>0.25769230769230772</v>
      </c>
      <c r="T596" s="49">
        <f t="shared" si="323"/>
        <v>257.69230769230774</v>
      </c>
      <c r="U596" s="49">
        <v>260.65384615384619</v>
      </c>
      <c r="V596" s="49">
        <f t="shared" si="317"/>
        <v>0.26065384615384618</v>
      </c>
      <c r="W596" s="49">
        <f t="shared" si="324"/>
        <v>12.884615384615387</v>
      </c>
      <c r="X596" s="90">
        <f>ROUND(V596*$X$4,0)</f>
        <v>1</v>
      </c>
      <c r="Y596" s="91">
        <f t="shared" si="332"/>
        <v>987.77278000000001</v>
      </c>
      <c r="Z596" s="93">
        <f>ROUND((V596*M596)+X596,0)</f>
        <v>14</v>
      </c>
      <c r="AA596" s="94">
        <f t="shared" si="333"/>
        <v>13828.81892</v>
      </c>
      <c r="AB596" s="97">
        <f>ROUND((V596*$AB$4)+Z596,0)</f>
        <v>15</v>
      </c>
      <c r="AC596" s="98">
        <f t="shared" si="334"/>
        <v>14816.591700000001</v>
      </c>
      <c r="AD596" s="77" t="s">
        <v>5889</v>
      </c>
      <c r="AE596" s="54">
        <v>14816.591700000001</v>
      </c>
      <c r="AF596" s="17"/>
    </row>
    <row r="597" spans="1:32" ht="16.899999999999999" customHeight="1" x14ac:dyDescent="0.3">
      <c r="A597" s="73" t="s">
        <v>7</v>
      </c>
      <c r="B597" s="74" t="s">
        <v>2700</v>
      </c>
      <c r="C597" s="48" t="s">
        <v>34</v>
      </c>
      <c r="D597" s="48">
        <v>500</v>
      </c>
      <c r="E597" s="48">
        <v>3001</v>
      </c>
      <c r="F597" s="48" t="s">
        <v>6123</v>
      </c>
      <c r="G597" s="48" t="s">
        <v>3680</v>
      </c>
      <c r="H597" s="75">
        <f t="shared" si="327"/>
        <v>0</v>
      </c>
      <c r="I597" s="74">
        <v>24</v>
      </c>
      <c r="J597" s="74">
        <v>24</v>
      </c>
      <c r="K597" s="48">
        <f>I597</f>
        <v>24</v>
      </c>
      <c r="L597" s="48">
        <f>$L$3</f>
        <v>-4</v>
      </c>
      <c r="M597" s="48">
        <f t="shared" si="329"/>
        <v>20</v>
      </c>
      <c r="N597" s="48">
        <v>24</v>
      </c>
      <c r="O597" s="56">
        <v>34.5</v>
      </c>
      <c r="P597" s="48" t="str">
        <f t="shared" si="322"/>
        <v>G110NF14 BK</v>
      </c>
      <c r="Q597" s="76">
        <v>19</v>
      </c>
      <c r="R597" s="76">
        <v>180</v>
      </c>
      <c r="S597" s="49">
        <f t="shared" si="330"/>
        <v>0.41230769230769226</v>
      </c>
      <c r="T597" s="49">
        <f t="shared" si="323"/>
        <v>206.15384615384613</v>
      </c>
      <c r="U597" s="49">
        <v>320.15384615384613</v>
      </c>
      <c r="V597" s="49">
        <f t="shared" si="317"/>
        <v>0.64030769230769224</v>
      </c>
      <c r="W597" s="49">
        <f t="shared" si="324"/>
        <v>8.2461538461538453</v>
      </c>
      <c r="X597" s="90">
        <f>ROUND(S597*$X$3,0)</f>
        <v>2</v>
      </c>
      <c r="Y597" s="91">
        <f t="shared" si="332"/>
        <v>69</v>
      </c>
      <c r="Z597" s="93">
        <f t="shared" ref="Z597:Z605" si="335">ROUND((S597*M597)+X597,0)</f>
        <v>10</v>
      </c>
      <c r="AA597" s="94">
        <f t="shared" si="333"/>
        <v>345</v>
      </c>
      <c r="AB597" s="97">
        <f>ROUND((S597*$AB$4)+Z597,0)</f>
        <v>12</v>
      </c>
      <c r="AC597" s="98">
        <f t="shared" si="334"/>
        <v>414</v>
      </c>
      <c r="AD597" s="77" t="s">
        <v>3</v>
      </c>
      <c r="AE597" s="54">
        <v>414</v>
      </c>
      <c r="AF597" s="17"/>
    </row>
    <row r="598" spans="1:32" ht="16.899999999999999" customHeight="1" x14ac:dyDescent="0.3">
      <c r="A598" s="73" t="s">
        <v>35</v>
      </c>
      <c r="B598" s="74" t="s">
        <v>736</v>
      </c>
      <c r="C598" s="48" t="s">
        <v>464</v>
      </c>
      <c r="D598" s="48">
        <v>1000</v>
      </c>
      <c r="E598" s="48">
        <v>4013</v>
      </c>
      <c r="F598" s="48" t="s">
        <v>6180</v>
      </c>
      <c r="G598" s="48" t="s">
        <v>65</v>
      </c>
      <c r="H598" s="75">
        <f t="shared" si="327"/>
        <v>0</v>
      </c>
      <c r="I598" s="74">
        <v>5</v>
      </c>
      <c r="J598" s="74">
        <v>5</v>
      </c>
      <c r="K598" s="48">
        <f>J598</f>
        <v>5</v>
      </c>
      <c r="L598" s="48"/>
      <c r="M598" s="48">
        <f t="shared" si="329"/>
        <v>5</v>
      </c>
      <c r="N598" s="48">
        <v>2</v>
      </c>
      <c r="O598" s="56">
        <v>152.54319000000001</v>
      </c>
      <c r="P598" s="48" t="str">
        <f t="shared" si="322"/>
        <v>2845/7 WH</v>
      </c>
      <c r="Q598" s="76">
        <v>12</v>
      </c>
      <c r="R598" s="76">
        <v>25</v>
      </c>
      <c r="S598" s="49">
        <f t="shared" si="330"/>
        <v>0.15807692307692309</v>
      </c>
      <c r="T598" s="49">
        <f t="shared" si="323"/>
        <v>158.07692307692309</v>
      </c>
      <c r="U598" s="49">
        <v>208.50000000000003</v>
      </c>
      <c r="V598" s="49">
        <f t="shared" si="317"/>
        <v>0.20850000000000002</v>
      </c>
      <c r="W598" s="49">
        <f t="shared" si="324"/>
        <v>0.79038461538461546</v>
      </c>
      <c r="X598" s="90">
        <f>ROUND(S598*$X$2,0)</f>
        <v>1</v>
      </c>
      <c r="Y598" s="91">
        <f t="shared" si="332"/>
        <v>152.54319000000001</v>
      </c>
      <c r="Z598" s="93">
        <f t="shared" si="335"/>
        <v>2</v>
      </c>
      <c r="AA598" s="94">
        <f t="shared" si="333"/>
        <v>305.08638000000002</v>
      </c>
      <c r="AB598" s="97">
        <f>ROUND((S598*$AB$2)+Z598,0)</f>
        <v>3</v>
      </c>
      <c r="AC598" s="98">
        <f t="shared" si="334"/>
        <v>457.62957000000006</v>
      </c>
      <c r="AD598" s="77" t="s">
        <v>5891</v>
      </c>
      <c r="AE598" s="54">
        <v>457.62957000000006</v>
      </c>
      <c r="AF598" s="17"/>
    </row>
    <row r="599" spans="1:32" ht="16.899999999999999" customHeight="1" x14ac:dyDescent="0.3">
      <c r="A599" s="73" t="s">
        <v>35</v>
      </c>
      <c r="B599" s="74" t="s">
        <v>4304</v>
      </c>
      <c r="C599" s="48" t="s">
        <v>464</v>
      </c>
      <c r="D599" s="48">
        <v>1000</v>
      </c>
      <c r="E599" s="48">
        <v>4013</v>
      </c>
      <c r="F599" s="48" t="s">
        <v>6180</v>
      </c>
      <c r="G599" s="48" t="s">
        <v>65</v>
      </c>
      <c r="H599" s="75">
        <f t="shared" si="327"/>
        <v>0</v>
      </c>
      <c r="I599" s="74">
        <v>5</v>
      </c>
      <c r="J599" s="74">
        <v>5</v>
      </c>
      <c r="K599" s="48">
        <f>J599</f>
        <v>5</v>
      </c>
      <c r="L599" s="48"/>
      <c r="M599" s="48">
        <f t="shared" si="329"/>
        <v>5</v>
      </c>
      <c r="N599" s="48">
        <v>0</v>
      </c>
      <c r="O599" s="56">
        <v>152.54319000000001</v>
      </c>
      <c r="P599" s="48" t="str">
        <f t="shared" si="322"/>
        <v>2845/7 GR</v>
      </c>
      <c r="Q599" s="76">
        <v>0</v>
      </c>
      <c r="R599" s="76">
        <v>3</v>
      </c>
      <c r="S599" s="49">
        <f t="shared" si="330"/>
        <v>3.4615384615384616E-3</v>
      </c>
      <c r="T599" s="49">
        <f t="shared" si="323"/>
        <v>3.4615384615384617</v>
      </c>
      <c r="U599" s="49">
        <v>11.153846153846153</v>
      </c>
      <c r="V599" s="49">
        <f t="shared" si="317"/>
        <v>1.1153846153846153E-2</v>
      </c>
      <c r="W599" s="49">
        <f t="shared" si="324"/>
        <v>1.7307692307692309E-2</v>
      </c>
      <c r="X599" s="90">
        <f>ROUNDUP(S599*$X$2,0)</f>
        <v>1</v>
      </c>
      <c r="Y599" s="91">
        <f t="shared" si="332"/>
        <v>152.54319000000001</v>
      </c>
      <c r="Z599" s="93">
        <f t="shared" si="335"/>
        <v>1</v>
      </c>
      <c r="AA599" s="94">
        <f t="shared" si="333"/>
        <v>152.54319000000001</v>
      </c>
      <c r="AB599" s="97">
        <f>ROUND((S599*$AB$2)+Z599,0)</f>
        <v>1</v>
      </c>
      <c r="AC599" s="98">
        <f t="shared" si="334"/>
        <v>152.54319000000001</v>
      </c>
      <c r="AD599" s="77" t="s">
        <v>5891</v>
      </c>
      <c r="AE599" s="54">
        <v>152.54319000000001</v>
      </c>
      <c r="AF599" s="17"/>
    </row>
    <row r="600" spans="1:32" ht="16.899999999999999" customHeight="1" x14ac:dyDescent="0.3">
      <c r="A600" s="73" t="s">
        <v>7</v>
      </c>
      <c r="B600" s="74" t="s">
        <v>4313</v>
      </c>
      <c r="C600" s="48" t="s">
        <v>1370</v>
      </c>
      <c r="D600" s="48">
        <v>1000</v>
      </c>
      <c r="E600" s="48">
        <v>2834</v>
      </c>
      <c r="F600" s="48" t="s">
        <v>6126</v>
      </c>
      <c r="G600" s="48">
        <v>2</v>
      </c>
      <c r="H600" s="75">
        <f t="shared" si="327"/>
        <v>0</v>
      </c>
      <c r="I600" s="74">
        <v>55</v>
      </c>
      <c r="J600" s="74">
        <f t="shared" ref="J600:J601" si="336">I600</f>
        <v>55</v>
      </c>
      <c r="K600" s="48">
        <f t="shared" ref="K600:K605" si="337">I600</f>
        <v>55</v>
      </c>
      <c r="L600" s="48"/>
      <c r="M600" s="48">
        <f t="shared" si="329"/>
        <v>55</v>
      </c>
      <c r="N600" s="48">
        <v>0</v>
      </c>
      <c r="O600" s="56">
        <v>980.44667000000004</v>
      </c>
      <c r="P600" s="48" t="str">
        <f t="shared" si="322"/>
        <v>65203CY SL</v>
      </c>
      <c r="Q600" s="76">
        <v>1</v>
      </c>
      <c r="R600" s="76">
        <v>6</v>
      </c>
      <c r="S600" s="49">
        <f t="shared" si="330"/>
        <v>1.7692307692307691E-2</v>
      </c>
      <c r="T600" s="49">
        <f t="shared" si="323"/>
        <v>17.69230769230769</v>
      </c>
      <c r="U600" s="49">
        <v>38.807692307692307</v>
      </c>
      <c r="V600" s="49">
        <f t="shared" si="317"/>
        <v>3.8807692307692307E-2</v>
      </c>
      <c r="W600" s="49">
        <f t="shared" si="324"/>
        <v>0.97307692307692306</v>
      </c>
      <c r="X600" s="90">
        <f>ROUND(S600*$X$4,0)</f>
        <v>0</v>
      </c>
      <c r="Y600" s="91">
        <f t="shared" si="332"/>
        <v>0</v>
      </c>
      <c r="Z600" s="93">
        <f t="shared" si="335"/>
        <v>1</v>
      </c>
      <c r="AA600" s="94">
        <f t="shared" si="333"/>
        <v>980.44667000000004</v>
      </c>
      <c r="AB600" s="97">
        <f t="shared" ref="AB600:AB605" si="338">ROUND((S600*$AB$4)+Z600,0)</f>
        <v>1</v>
      </c>
      <c r="AC600" s="98">
        <f t="shared" si="334"/>
        <v>980.44667000000004</v>
      </c>
      <c r="AD600" s="77" t="s">
        <v>3</v>
      </c>
      <c r="AE600" s="54">
        <v>980.44667000000004</v>
      </c>
      <c r="AF600" s="17"/>
    </row>
    <row r="601" spans="1:32" ht="16.899999999999999" customHeight="1" x14ac:dyDescent="0.3">
      <c r="A601" s="73" t="s">
        <v>7</v>
      </c>
      <c r="B601" s="74" t="s">
        <v>5715</v>
      </c>
      <c r="C601" s="48" t="s">
        <v>1370</v>
      </c>
      <c r="D601" s="48">
        <v>500</v>
      </c>
      <c r="E601" s="48">
        <v>2834</v>
      </c>
      <c r="F601" s="48" t="s">
        <v>6126</v>
      </c>
      <c r="G601" s="48">
        <v>2</v>
      </c>
      <c r="H601" s="75">
        <f t="shared" si="327"/>
        <v>0</v>
      </c>
      <c r="I601" s="74">
        <v>55</v>
      </c>
      <c r="J601" s="74">
        <f t="shared" si="336"/>
        <v>55</v>
      </c>
      <c r="K601" s="48">
        <f t="shared" si="337"/>
        <v>55</v>
      </c>
      <c r="L601" s="48"/>
      <c r="M601" s="48">
        <f t="shared" si="329"/>
        <v>55</v>
      </c>
      <c r="N601" s="48">
        <v>0</v>
      </c>
      <c r="O601" s="56">
        <v>489.36532999999997</v>
      </c>
      <c r="P601" s="48" t="str">
        <f t="shared" si="322"/>
        <v>65203CY SL</v>
      </c>
      <c r="Q601" s="76">
        <v>0</v>
      </c>
      <c r="R601" s="76">
        <v>1</v>
      </c>
      <c r="S601" s="49">
        <f t="shared" si="330"/>
        <v>1.153846153846154E-3</v>
      </c>
      <c r="T601" s="49">
        <f t="shared" si="323"/>
        <v>0.57692307692307698</v>
      </c>
      <c r="U601" s="49">
        <v>38.807692307692307</v>
      </c>
      <c r="V601" s="49">
        <f t="shared" si="317"/>
        <v>7.7615384615384614E-2</v>
      </c>
      <c r="W601" s="49">
        <f t="shared" si="324"/>
        <v>6.3461538461538472E-2</v>
      </c>
      <c r="X601" s="90">
        <f t="shared" ref="X601:X602" si="339">ROUNDUP(S601*$X$4,0)</f>
        <v>1</v>
      </c>
      <c r="Y601" s="91">
        <f t="shared" si="332"/>
        <v>489.36532999999997</v>
      </c>
      <c r="Z601" s="93">
        <f t="shared" si="335"/>
        <v>1</v>
      </c>
      <c r="AA601" s="94">
        <f t="shared" si="333"/>
        <v>489.36532999999997</v>
      </c>
      <c r="AB601" s="97">
        <f t="shared" si="338"/>
        <v>1</v>
      </c>
      <c r="AC601" s="98">
        <f t="shared" si="334"/>
        <v>489.36532999999997</v>
      </c>
      <c r="AD601" s="77" t="s">
        <v>3</v>
      </c>
      <c r="AE601" s="54">
        <v>489.36532999999997</v>
      </c>
      <c r="AF601" s="17"/>
    </row>
    <row r="602" spans="1:32" ht="16.899999999999999" customHeight="1" x14ac:dyDescent="0.3">
      <c r="A602" s="73" t="s">
        <v>7</v>
      </c>
      <c r="B602" s="74" t="s">
        <v>1784</v>
      </c>
      <c r="C602" s="48" t="s">
        <v>1370</v>
      </c>
      <c r="D602" s="48">
        <v>1</v>
      </c>
      <c r="E602" s="48">
        <v>2834</v>
      </c>
      <c r="F602" s="48" t="s">
        <v>6126</v>
      </c>
      <c r="G602" s="48">
        <v>2</v>
      </c>
      <c r="H602" s="75">
        <f t="shared" si="327"/>
        <v>-0.5</v>
      </c>
      <c r="I602" s="74">
        <v>30</v>
      </c>
      <c r="J602" s="74">
        <v>60</v>
      </c>
      <c r="K602" s="48">
        <f t="shared" si="337"/>
        <v>30</v>
      </c>
      <c r="L602" s="48"/>
      <c r="M602" s="48">
        <f t="shared" si="329"/>
        <v>30</v>
      </c>
      <c r="N602" s="48">
        <v>7747</v>
      </c>
      <c r="O602" s="56">
        <v>0.49070999999999998</v>
      </c>
      <c r="P602" s="48" t="str">
        <f t="shared" si="322"/>
        <v>86705CY SL</v>
      </c>
      <c r="Q602" s="76">
        <v>0</v>
      </c>
      <c r="R602" s="76">
        <v>0</v>
      </c>
      <c r="S602" s="49">
        <f t="shared" si="330"/>
        <v>0</v>
      </c>
      <c r="T602" s="49">
        <f t="shared" si="323"/>
        <v>0</v>
      </c>
      <c r="U602" s="49">
        <v>26.65384615384615</v>
      </c>
      <c r="V602" s="49">
        <f t="shared" si="317"/>
        <v>26.65384615384615</v>
      </c>
      <c r="W602" s="49">
        <f t="shared" si="324"/>
        <v>0</v>
      </c>
      <c r="X602" s="90">
        <f t="shared" si="339"/>
        <v>0</v>
      </c>
      <c r="Y602" s="91">
        <f t="shared" si="332"/>
        <v>0</v>
      </c>
      <c r="Z602" s="93">
        <f t="shared" si="335"/>
        <v>0</v>
      </c>
      <c r="AA602" s="94">
        <f t="shared" si="333"/>
        <v>0</v>
      </c>
      <c r="AB602" s="97">
        <f t="shared" si="338"/>
        <v>0</v>
      </c>
      <c r="AC602" s="98">
        <f t="shared" si="334"/>
        <v>0</v>
      </c>
      <c r="AD602" s="77" t="s">
        <v>3</v>
      </c>
      <c r="AE602" s="54">
        <v>0</v>
      </c>
      <c r="AF602" s="17"/>
    </row>
    <row r="603" spans="1:32" ht="16.899999999999999" customHeight="1" x14ac:dyDescent="0.3">
      <c r="A603" s="73" t="s">
        <v>7</v>
      </c>
      <c r="B603" s="74" t="s">
        <v>343</v>
      </c>
      <c r="C603" s="48" t="s">
        <v>34</v>
      </c>
      <c r="D603" s="48">
        <v>100</v>
      </c>
      <c r="E603" s="48">
        <v>4008</v>
      </c>
      <c r="F603" s="48" t="s">
        <v>5910</v>
      </c>
      <c r="G603" s="48" t="s">
        <v>35</v>
      </c>
      <c r="H603" s="75">
        <f t="shared" si="327"/>
        <v>0</v>
      </c>
      <c r="I603" s="74">
        <v>24</v>
      </c>
      <c r="J603" s="74">
        <v>24</v>
      </c>
      <c r="K603" s="48">
        <f t="shared" si="337"/>
        <v>24</v>
      </c>
      <c r="L603" s="48">
        <f>$L$3</f>
        <v>-4</v>
      </c>
      <c r="M603" s="48">
        <f t="shared" si="329"/>
        <v>20</v>
      </c>
      <c r="N603" s="48">
        <v>18</v>
      </c>
      <c r="O603" s="56">
        <v>18.55</v>
      </c>
      <c r="P603" s="48" t="str">
        <f t="shared" si="322"/>
        <v>1230 SV</v>
      </c>
      <c r="Q603" s="76">
        <v>51</v>
      </c>
      <c r="R603" s="76">
        <v>845</v>
      </c>
      <c r="S603" s="49">
        <f t="shared" si="330"/>
        <v>1.5242307692307691</v>
      </c>
      <c r="T603" s="49">
        <f t="shared" si="323"/>
        <v>152.42307692307691</v>
      </c>
      <c r="U603" s="49">
        <v>346.26923076923072</v>
      </c>
      <c r="V603" s="49">
        <f t="shared" si="317"/>
        <v>3.4626923076923073</v>
      </c>
      <c r="W603" s="49">
        <f t="shared" si="324"/>
        <v>30.484615384615381</v>
      </c>
      <c r="X603" s="90">
        <f>ROUND(S603*$X$3,0)</f>
        <v>9</v>
      </c>
      <c r="Y603" s="91">
        <f t="shared" si="332"/>
        <v>166.95000000000002</v>
      </c>
      <c r="Z603" s="93">
        <f t="shared" si="335"/>
        <v>39</v>
      </c>
      <c r="AA603" s="94">
        <f t="shared" si="333"/>
        <v>723.45</v>
      </c>
      <c r="AB603" s="97">
        <f t="shared" si="338"/>
        <v>47</v>
      </c>
      <c r="AC603" s="98">
        <f t="shared" si="334"/>
        <v>871.85</v>
      </c>
      <c r="AD603" s="77" t="s">
        <v>3</v>
      </c>
      <c r="AE603" s="54">
        <v>871.85</v>
      </c>
      <c r="AF603" s="17"/>
    </row>
    <row r="604" spans="1:32" ht="16.899999999999999" customHeight="1" x14ac:dyDescent="0.3">
      <c r="A604" s="73" t="s">
        <v>7</v>
      </c>
      <c r="B604" s="74" t="s">
        <v>5873</v>
      </c>
      <c r="C604" s="48" t="s">
        <v>1788</v>
      </c>
      <c r="D604" s="48">
        <v>1</v>
      </c>
      <c r="E604" s="48">
        <v>2834</v>
      </c>
      <c r="F604" s="48" t="s">
        <v>6126</v>
      </c>
      <c r="G604" s="48">
        <v>2</v>
      </c>
      <c r="H604" s="75">
        <f t="shared" si="327"/>
        <v>-0.125</v>
      </c>
      <c r="I604" s="74">
        <v>35</v>
      </c>
      <c r="J604" s="74">
        <v>40</v>
      </c>
      <c r="K604" s="48">
        <f t="shared" si="337"/>
        <v>35</v>
      </c>
      <c r="L604" s="48"/>
      <c r="M604" s="48">
        <f t="shared" si="329"/>
        <v>35</v>
      </c>
      <c r="N604" s="48">
        <v>7975</v>
      </c>
      <c r="O604" s="56">
        <v>0.33312000000000003</v>
      </c>
      <c r="P604" s="48" t="str">
        <f t="shared" si="322"/>
        <v>M4724 SL</v>
      </c>
      <c r="Q604" s="76" t="s">
        <v>6187</v>
      </c>
      <c r="R604" s="76" t="s">
        <v>6187</v>
      </c>
      <c r="S604" s="49">
        <f t="shared" si="330"/>
        <v>0</v>
      </c>
      <c r="T604" s="49">
        <f t="shared" si="323"/>
        <v>0</v>
      </c>
      <c r="U604" s="49">
        <v>22.46153846153846</v>
      </c>
      <c r="V604" s="49">
        <f t="shared" si="317"/>
        <v>22.46153846153846</v>
      </c>
      <c r="W604" s="49">
        <f t="shared" si="324"/>
        <v>0</v>
      </c>
      <c r="X604" s="90">
        <f t="shared" ref="X604:X605" si="340">ROUNDUP(S604*$X$4,0)</f>
        <v>0</v>
      </c>
      <c r="Y604" s="91">
        <f t="shared" si="332"/>
        <v>0</v>
      </c>
      <c r="Z604" s="93">
        <f t="shared" si="335"/>
        <v>0</v>
      </c>
      <c r="AA604" s="94">
        <f t="shared" si="333"/>
        <v>0</v>
      </c>
      <c r="AB604" s="97">
        <f t="shared" si="338"/>
        <v>0</v>
      </c>
      <c r="AC604" s="98">
        <f t="shared" si="334"/>
        <v>0</v>
      </c>
      <c r="AD604" s="77" t="s">
        <v>3</v>
      </c>
      <c r="AE604" s="54">
        <v>0</v>
      </c>
      <c r="AF604" s="17"/>
    </row>
    <row r="605" spans="1:32" ht="16.899999999999999" customHeight="1" x14ac:dyDescent="0.3">
      <c r="A605" s="73" t="s">
        <v>35</v>
      </c>
      <c r="B605" s="74" t="s">
        <v>4288</v>
      </c>
      <c r="C605" s="48" t="s">
        <v>10</v>
      </c>
      <c r="D605" s="48">
        <v>500</v>
      </c>
      <c r="E605" s="48">
        <v>2834</v>
      </c>
      <c r="F605" s="48" t="s">
        <v>6126</v>
      </c>
      <c r="G605" s="48">
        <v>2</v>
      </c>
      <c r="H605" s="75">
        <f t="shared" si="327"/>
        <v>0</v>
      </c>
      <c r="I605" s="74">
        <v>45</v>
      </c>
      <c r="J605" s="74">
        <f>I605</f>
        <v>45</v>
      </c>
      <c r="K605" s="48">
        <f t="shared" si="337"/>
        <v>45</v>
      </c>
      <c r="L605" s="48"/>
      <c r="M605" s="48">
        <f t="shared" si="329"/>
        <v>45</v>
      </c>
      <c r="N605" s="48">
        <v>0</v>
      </c>
      <c r="O605" s="56">
        <v>361.36043999999998</v>
      </c>
      <c r="P605" s="48" t="str">
        <f t="shared" si="322"/>
        <v>6348 SL</v>
      </c>
      <c r="Q605" s="76">
        <v>0</v>
      </c>
      <c r="R605" s="76">
        <v>0</v>
      </c>
      <c r="S605" s="49">
        <f t="shared" si="330"/>
        <v>0</v>
      </c>
      <c r="T605" s="49">
        <f t="shared" si="323"/>
        <v>0</v>
      </c>
      <c r="U605" s="49">
        <v>8.3461538461538467</v>
      </c>
      <c r="V605" s="49">
        <f t="shared" si="317"/>
        <v>1.6692307692307694E-2</v>
      </c>
      <c r="W605" s="49">
        <f t="shared" si="324"/>
        <v>0</v>
      </c>
      <c r="X605" s="90">
        <f t="shared" si="340"/>
        <v>0</v>
      </c>
      <c r="Y605" s="91">
        <f t="shared" si="332"/>
        <v>0</v>
      </c>
      <c r="Z605" s="93">
        <f t="shared" si="335"/>
        <v>0</v>
      </c>
      <c r="AA605" s="94">
        <f t="shared" si="333"/>
        <v>0</v>
      </c>
      <c r="AB605" s="97">
        <f t="shared" si="338"/>
        <v>0</v>
      </c>
      <c r="AC605" s="98">
        <f t="shared" si="334"/>
        <v>0</v>
      </c>
      <c r="AD605" s="77" t="s">
        <v>3</v>
      </c>
      <c r="AE605" s="54">
        <v>0</v>
      </c>
      <c r="AF605" s="17"/>
    </row>
    <row r="606" spans="1:32" ht="16.899999999999999" customHeight="1" x14ac:dyDescent="0.3">
      <c r="A606" s="73" t="s">
        <v>7</v>
      </c>
      <c r="B606" s="74" t="s">
        <v>2233</v>
      </c>
      <c r="C606" s="48" t="s">
        <v>464</v>
      </c>
      <c r="D606" s="48">
        <v>1</v>
      </c>
      <c r="E606" s="48">
        <v>4013</v>
      </c>
      <c r="F606" s="48" t="s">
        <v>6180</v>
      </c>
      <c r="G606" s="48" t="s">
        <v>112</v>
      </c>
      <c r="H606" s="75">
        <f t="shared" si="327"/>
        <v>0.55000000000000004</v>
      </c>
      <c r="I606" s="74">
        <v>93</v>
      </c>
      <c r="J606" s="74">
        <v>60</v>
      </c>
      <c r="K606" s="48">
        <f>J606</f>
        <v>60</v>
      </c>
      <c r="L606" s="48">
        <f>$L$3</f>
        <v>-4</v>
      </c>
      <c r="M606" s="48">
        <f t="shared" si="329"/>
        <v>56</v>
      </c>
      <c r="N606" s="48">
        <v>78521</v>
      </c>
      <c r="O606" s="56">
        <v>0.12</v>
      </c>
      <c r="P606" s="48" t="str">
        <f t="shared" si="322"/>
        <v>5855/7 WH</v>
      </c>
      <c r="Q606" s="76" t="s">
        <v>6187</v>
      </c>
      <c r="R606" s="76" t="s">
        <v>6187</v>
      </c>
      <c r="S606" s="49">
        <f t="shared" si="330"/>
        <v>0</v>
      </c>
      <c r="T606" s="49">
        <f t="shared" si="323"/>
        <v>0</v>
      </c>
      <c r="U606" s="49">
        <v>460.30769230769226</v>
      </c>
      <c r="V606" s="49">
        <f t="shared" si="317"/>
        <v>460.30769230769226</v>
      </c>
      <c r="W606" s="49">
        <f t="shared" si="324"/>
        <v>0</v>
      </c>
      <c r="X606" s="90">
        <f>ROUND(V606*$X$4,0)</f>
        <v>2302</v>
      </c>
      <c r="Y606" s="91">
        <f t="shared" si="332"/>
        <v>276.24</v>
      </c>
      <c r="Z606" s="93">
        <f>ROUND((V606*M606)+X606,0)</f>
        <v>28079</v>
      </c>
      <c r="AA606" s="94">
        <f t="shared" si="333"/>
        <v>3369.48</v>
      </c>
      <c r="AB606" s="97">
        <f>ROUND((V606*$AB$4)+Z606,0)</f>
        <v>30381</v>
      </c>
      <c r="AC606" s="98">
        <f t="shared" si="334"/>
        <v>3645.72</v>
      </c>
      <c r="AD606" s="77" t="s">
        <v>5889</v>
      </c>
      <c r="AE606" s="54">
        <v>3645.72</v>
      </c>
      <c r="AF606" s="17"/>
    </row>
    <row r="607" spans="1:32" ht="16.899999999999999" customHeight="1" x14ac:dyDescent="0.3">
      <c r="A607" s="73" t="s">
        <v>7</v>
      </c>
      <c r="B607" s="74" t="s">
        <v>83</v>
      </c>
      <c r="C607" s="48" t="s">
        <v>10</v>
      </c>
      <c r="D607" s="48">
        <v>1000</v>
      </c>
      <c r="E607" s="48">
        <v>621</v>
      </c>
      <c r="F607" s="48" t="s">
        <v>6128</v>
      </c>
      <c r="G607" s="48" t="s">
        <v>35</v>
      </c>
      <c r="H607" s="75">
        <f t="shared" si="327"/>
        <v>-0.13793103448275862</v>
      </c>
      <c r="I607" s="74">
        <v>25</v>
      </c>
      <c r="J607" s="74">
        <v>29</v>
      </c>
      <c r="K607" s="48">
        <f>I607</f>
        <v>25</v>
      </c>
      <c r="L607" s="48">
        <v>-4</v>
      </c>
      <c r="M607" s="48">
        <f t="shared" si="329"/>
        <v>21</v>
      </c>
      <c r="N607" s="48">
        <v>422</v>
      </c>
      <c r="O607" s="56">
        <v>124.12</v>
      </c>
      <c r="P607" s="48" t="str">
        <f t="shared" si="322"/>
        <v>1294C SL</v>
      </c>
      <c r="Q607" s="76">
        <v>58</v>
      </c>
      <c r="R607" s="76">
        <v>103</v>
      </c>
      <c r="S607" s="49">
        <f t="shared" si="330"/>
        <v>0.7434615384615384</v>
      </c>
      <c r="T607" s="49">
        <f t="shared" si="323"/>
        <v>743.46153846153834</v>
      </c>
      <c r="U607" s="49">
        <v>820.80769230769215</v>
      </c>
      <c r="V607" s="49">
        <f t="shared" si="317"/>
        <v>0.82080769230769213</v>
      </c>
      <c r="W607" s="49">
        <f t="shared" si="324"/>
        <v>15.612692307692306</v>
      </c>
      <c r="X607" s="90">
        <f>ROUND(S607*$X$4,0)</f>
        <v>4</v>
      </c>
      <c r="Y607" s="91">
        <f t="shared" si="332"/>
        <v>496.48</v>
      </c>
      <c r="Z607" s="93">
        <f>ROUND((S607*M607)+X607,0)</f>
        <v>20</v>
      </c>
      <c r="AA607" s="94">
        <f t="shared" si="333"/>
        <v>2482.4</v>
      </c>
      <c r="AB607" s="97">
        <f>ROUND((S607*$AB$4)+Z607,0)</f>
        <v>24</v>
      </c>
      <c r="AC607" s="98">
        <f t="shared" si="334"/>
        <v>2978.88</v>
      </c>
      <c r="AD607" s="77" t="s">
        <v>3</v>
      </c>
      <c r="AE607" s="54">
        <v>2978.88</v>
      </c>
      <c r="AF607" s="17"/>
    </row>
    <row r="608" spans="1:32" ht="16.899999999999999" customHeight="1" x14ac:dyDescent="0.3">
      <c r="A608" s="73" t="s">
        <v>7</v>
      </c>
      <c r="B608" s="74" t="s">
        <v>2079</v>
      </c>
      <c r="C608" s="48" t="s">
        <v>1432</v>
      </c>
      <c r="D608" s="48">
        <v>1000</v>
      </c>
      <c r="E608" s="48">
        <v>621</v>
      </c>
      <c r="F608" s="48" t="s">
        <v>6128</v>
      </c>
      <c r="G608" s="48" t="s">
        <v>35</v>
      </c>
      <c r="H608" s="75">
        <f t="shared" si="327"/>
        <v>0</v>
      </c>
      <c r="I608" s="74">
        <v>39</v>
      </c>
      <c r="J608" s="74">
        <v>39</v>
      </c>
      <c r="K608" s="48">
        <f>I608</f>
        <v>39</v>
      </c>
      <c r="L608" s="48">
        <f>$L$3</f>
        <v>-4</v>
      </c>
      <c r="M608" s="48">
        <f t="shared" si="329"/>
        <v>35</v>
      </c>
      <c r="N608" s="48">
        <v>43</v>
      </c>
      <c r="O608" s="56">
        <v>103.95</v>
      </c>
      <c r="P608" s="48" t="str">
        <f t="shared" si="322"/>
        <v>6716 BR</v>
      </c>
      <c r="Q608" s="76">
        <v>4</v>
      </c>
      <c r="R608" s="76">
        <v>25</v>
      </c>
      <c r="S608" s="49">
        <f t="shared" si="330"/>
        <v>7.1923076923076923E-2</v>
      </c>
      <c r="T608" s="49">
        <f t="shared" si="323"/>
        <v>71.92307692307692</v>
      </c>
      <c r="U608" s="49">
        <v>149.11538461538461</v>
      </c>
      <c r="V608" s="49">
        <f t="shared" si="317"/>
        <v>0.14911538461538462</v>
      </c>
      <c r="W608" s="49">
        <f t="shared" si="324"/>
        <v>2.5173076923076922</v>
      </c>
      <c r="X608" s="90">
        <f>ROUND(S608*$X$4,0)</f>
        <v>0</v>
      </c>
      <c r="Y608" s="91">
        <f t="shared" si="332"/>
        <v>0</v>
      </c>
      <c r="Z608" s="93">
        <f>ROUND((S608*M608)+X608,0)</f>
        <v>3</v>
      </c>
      <c r="AA608" s="94">
        <f t="shared" si="333"/>
        <v>311.85000000000002</v>
      </c>
      <c r="AB608" s="97">
        <f>ROUND((S608*$AB$4)+Z608,0)</f>
        <v>3</v>
      </c>
      <c r="AC608" s="98">
        <f t="shared" si="334"/>
        <v>311.85000000000002</v>
      </c>
      <c r="AD608" s="77" t="s">
        <v>3</v>
      </c>
      <c r="AE608" s="54">
        <v>311.85000000000002</v>
      </c>
      <c r="AF608" s="17"/>
    </row>
    <row r="609" spans="1:32" ht="16.899999999999999" customHeight="1" x14ac:dyDescent="0.3">
      <c r="A609" s="73" t="s">
        <v>35</v>
      </c>
      <c r="B609" s="74" t="s">
        <v>2092</v>
      </c>
      <c r="C609" s="48" t="s">
        <v>40</v>
      </c>
      <c r="D609" s="48">
        <v>1000</v>
      </c>
      <c r="E609" s="48">
        <v>4750</v>
      </c>
      <c r="F609" s="48" t="s">
        <v>5916</v>
      </c>
      <c r="G609" s="48" t="s">
        <v>3680</v>
      </c>
      <c r="H609" s="75">
        <f t="shared" si="327"/>
        <v>2.0405405405405403</v>
      </c>
      <c r="I609" s="74">
        <v>225</v>
      </c>
      <c r="J609" s="74">
        <v>74</v>
      </c>
      <c r="K609" s="48">
        <f>J609</f>
        <v>74</v>
      </c>
      <c r="L609" s="48">
        <f>$L$3</f>
        <v>-4</v>
      </c>
      <c r="M609" s="48">
        <f t="shared" si="329"/>
        <v>70</v>
      </c>
      <c r="N609" s="48">
        <v>11</v>
      </c>
      <c r="O609" s="56">
        <v>87.95</v>
      </c>
      <c r="P609" s="48" t="str">
        <f t="shared" si="322"/>
        <v>7056/19 BK</v>
      </c>
      <c r="Q609" s="76">
        <v>16</v>
      </c>
      <c r="R609" s="76">
        <v>66</v>
      </c>
      <c r="S609" s="49">
        <f t="shared" si="330"/>
        <v>0.24846153846153846</v>
      </c>
      <c r="T609" s="49">
        <f t="shared" si="323"/>
        <v>248.46153846153845</v>
      </c>
      <c r="U609" s="49">
        <v>259.38461538461536</v>
      </c>
      <c r="V609" s="49">
        <f t="shared" si="317"/>
        <v>0.25938461538461538</v>
      </c>
      <c r="W609" s="49">
        <f>V609*M609</f>
        <v>18.156923076923075</v>
      </c>
      <c r="X609" s="90">
        <f>ROUND(V609*$X$4,0)</f>
        <v>1</v>
      </c>
      <c r="Y609" s="91">
        <f t="shared" si="332"/>
        <v>87.95</v>
      </c>
      <c r="Z609" s="93">
        <f>ROUND((V609*M609)+X609,0)</f>
        <v>19</v>
      </c>
      <c r="AA609" s="94">
        <f t="shared" si="333"/>
        <v>1671.05</v>
      </c>
      <c r="AB609" s="97">
        <f>ROUND((V609*$AB$4)+Z609,0)</f>
        <v>20</v>
      </c>
      <c r="AC609" s="98">
        <f t="shared" si="334"/>
        <v>1759</v>
      </c>
      <c r="AD609" s="77" t="s">
        <v>5889</v>
      </c>
      <c r="AE609" s="54">
        <v>1759</v>
      </c>
      <c r="AF609" s="17"/>
    </row>
    <row r="610" spans="1:32" ht="16.899999999999999" customHeight="1" x14ac:dyDescent="0.3">
      <c r="A610" s="73" t="s">
        <v>7</v>
      </c>
      <c r="B610" s="74" t="s">
        <v>5338</v>
      </c>
      <c r="C610" s="48" t="s">
        <v>10</v>
      </c>
      <c r="D610" s="48">
        <v>1</v>
      </c>
      <c r="E610" s="48">
        <v>2834</v>
      </c>
      <c r="F610" s="48" t="s">
        <v>6126</v>
      </c>
      <c r="G610" s="48">
        <v>2</v>
      </c>
      <c r="H610" s="75">
        <f t="shared" si="327"/>
        <v>-0.33333333333333331</v>
      </c>
      <c r="I610" s="74">
        <v>40</v>
      </c>
      <c r="J610" s="74">
        <v>60</v>
      </c>
      <c r="K610" s="48">
        <f>I610</f>
        <v>40</v>
      </c>
      <c r="L610" s="48"/>
      <c r="M610" s="48">
        <f t="shared" si="329"/>
        <v>40</v>
      </c>
      <c r="N610" s="48">
        <v>18378</v>
      </c>
      <c r="O610" s="56">
        <v>0.19361</v>
      </c>
      <c r="P610" s="48" t="str">
        <f t="shared" si="322"/>
        <v>3467C SL</v>
      </c>
      <c r="Q610" s="76" t="s">
        <v>6187</v>
      </c>
      <c r="R610" s="76" t="s">
        <v>6187</v>
      </c>
      <c r="S610" s="49">
        <f t="shared" si="330"/>
        <v>0</v>
      </c>
      <c r="T610" s="49">
        <f t="shared" si="323"/>
        <v>0</v>
      </c>
      <c r="U610" s="49">
        <v>34</v>
      </c>
      <c r="V610" s="49">
        <f t="shared" si="317"/>
        <v>34</v>
      </c>
      <c r="W610" s="49">
        <f t="shared" ref="W610:W614" si="341">S610*M610</f>
        <v>0</v>
      </c>
      <c r="X610" s="90">
        <f>ROUNDUP(S610*$X$4,0)</f>
        <v>0</v>
      </c>
      <c r="Y610" s="91">
        <f t="shared" si="332"/>
        <v>0</v>
      </c>
      <c r="Z610" s="93">
        <f t="shared" ref="Z610:Z660" si="342">ROUND((S610*M610)+X610,0)</f>
        <v>0</v>
      </c>
      <c r="AA610" s="94">
        <f t="shared" si="333"/>
        <v>0</v>
      </c>
      <c r="AB610" s="97">
        <f t="shared" ref="AB610:AB641" si="343">ROUND((S610*$AB$4)+Z610,0)</f>
        <v>0</v>
      </c>
      <c r="AC610" s="98">
        <f t="shared" si="334"/>
        <v>0</v>
      </c>
      <c r="AD610" s="77" t="s">
        <v>3</v>
      </c>
      <c r="AE610" s="54">
        <v>0</v>
      </c>
      <c r="AF610" s="17"/>
    </row>
    <row r="611" spans="1:32" ht="16.899999999999999" customHeight="1" x14ac:dyDescent="0.3">
      <c r="A611" s="73" t="s">
        <v>35</v>
      </c>
      <c r="B611" s="74" t="s">
        <v>4089</v>
      </c>
      <c r="C611" s="48" t="s">
        <v>1797</v>
      </c>
      <c r="D611" s="48">
        <v>100</v>
      </c>
      <c r="E611" s="48">
        <v>7880</v>
      </c>
      <c r="F611" s="48" t="s">
        <v>5908</v>
      </c>
      <c r="G611" s="48" t="s">
        <v>122</v>
      </c>
      <c r="H611" s="75">
        <f t="shared" si="327"/>
        <v>0.55555555555555558</v>
      </c>
      <c r="I611" s="74">
        <v>140</v>
      </c>
      <c r="J611" s="74">
        <v>90</v>
      </c>
      <c r="K611" s="48">
        <f>J611</f>
        <v>90</v>
      </c>
      <c r="L611" s="48">
        <f>$L$3</f>
        <v>-4</v>
      </c>
      <c r="M611" s="48">
        <f t="shared" si="329"/>
        <v>86</v>
      </c>
      <c r="N611" s="48">
        <v>79</v>
      </c>
      <c r="O611" s="56">
        <v>9.3714300000000001</v>
      </c>
      <c r="P611" s="48" t="str">
        <f t="shared" si="322"/>
        <v>F2211/8 BL</v>
      </c>
      <c r="Q611" s="76">
        <v>5</v>
      </c>
      <c r="R611" s="76">
        <v>47</v>
      </c>
      <c r="S611" s="49">
        <f t="shared" si="330"/>
        <v>0.10807692307692307</v>
      </c>
      <c r="T611" s="49">
        <f t="shared" si="323"/>
        <v>10.807692307692307</v>
      </c>
      <c r="U611" s="49">
        <v>593.46153846153834</v>
      </c>
      <c r="V611" s="49">
        <f t="shared" si="317"/>
        <v>5.9346153846153831</v>
      </c>
      <c r="W611" s="49">
        <f t="shared" si="341"/>
        <v>9.2946153846153834</v>
      </c>
      <c r="X611" s="90">
        <f>ROUND(S611*$X$4,0)</f>
        <v>1</v>
      </c>
      <c r="Y611" s="91">
        <f t="shared" si="332"/>
        <v>9.3714300000000001</v>
      </c>
      <c r="Z611" s="93">
        <f t="shared" si="342"/>
        <v>10</v>
      </c>
      <c r="AA611" s="94">
        <f t="shared" si="333"/>
        <v>93.714300000000009</v>
      </c>
      <c r="AB611" s="97">
        <f t="shared" si="343"/>
        <v>11</v>
      </c>
      <c r="AC611" s="98">
        <f t="shared" si="334"/>
        <v>103.08573</v>
      </c>
      <c r="AD611" s="77" t="s">
        <v>3</v>
      </c>
      <c r="AE611" s="54">
        <v>103.08573</v>
      </c>
      <c r="AF611" s="17"/>
    </row>
    <row r="612" spans="1:32" ht="16.899999999999999" customHeight="1" x14ac:dyDescent="0.3">
      <c r="A612" s="73" t="s">
        <v>35</v>
      </c>
      <c r="B612" s="74" t="s">
        <v>2353</v>
      </c>
      <c r="C612" s="48" t="s">
        <v>40</v>
      </c>
      <c r="D612" s="48">
        <v>1</v>
      </c>
      <c r="E612" s="48">
        <v>278</v>
      </c>
      <c r="F612" s="48" t="s">
        <v>6135</v>
      </c>
      <c r="G612" s="48" t="s">
        <v>112</v>
      </c>
      <c r="H612" s="75">
        <f t="shared" si="327"/>
        <v>0</v>
      </c>
      <c r="I612" s="74">
        <v>100</v>
      </c>
      <c r="J612" s="74">
        <v>100</v>
      </c>
      <c r="K612" s="48">
        <f>I612</f>
        <v>100</v>
      </c>
      <c r="L612" s="48">
        <f>$L$3</f>
        <v>-4</v>
      </c>
      <c r="M612" s="48">
        <f t="shared" si="329"/>
        <v>96</v>
      </c>
      <c r="N612" s="48">
        <v>22</v>
      </c>
      <c r="O612" s="56">
        <v>57.606639999999999</v>
      </c>
      <c r="P612" s="48" t="str">
        <f t="shared" si="322"/>
        <v>HUKIT40 NC</v>
      </c>
      <c r="Q612" s="76">
        <v>17</v>
      </c>
      <c r="R612" s="76">
        <v>23</v>
      </c>
      <c r="S612" s="49">
        <f t="shared" si="330"/>
        <v>0.20961538461538462</v>
      </c>
      <c r="T612" s="49">
        <f t="shared" si="323"/>
        <v>0.20961538461538462</v>
      </c>
      <c r="U612" s="49">
        <v>0.20961538461538462</v>
      </c>
      <c r="V612" s="49">
        <f t="shared" si="317"/>
        <v>0.20961538461538462</v>
      </c>
      <c r="W612" s="49">
        <f t="shared" si="341"/>
        <v>20.123076923076923</v>
      </c>
      <c r="X612" s="90">
        <f>ROUND(S612*$X$4,0)</f>
        <v>1</v>
      </c>
      <c r="Y612" s="91">
        <f t="shared" si="332"/>
        <v>57.606639999999999</v>
      </c>
      <c r="Z612" s="93">
        <f t="shared" si="342"/>
        <v>21</v>
      </c>
      <c r="AA612" s="94">
        <f t="shared" si="333"/>
        <v>1209.7394400000001</v>
      </c>
      <c r="AB612" s="97">
        <f t="shared" si="343"/>
        <v>22</v>
      </c>
      <c r="AC612" s="98">
        <f t="shared" si="334"/>
        <v>1267.34608</v>
      </c>
      <c r="AD612" s="77" t="s">
        <v>5890</v>
      </c>
      <c r="AE612" s="54">
        <v>1267.34608</v>
      </c>
      <c r="AF612" s="17"/>
    </row>
    <row r="613" spans="1:32" ht="16.899999999999999" customHeight="1" x14ac:dyDescent="0.3">
      <c r="A613" s="73" t="s">
        <v>35</v>
      </c>
      <c r="B613" s="74" t="s">
        <v>4437</v>
      </c>
      <c r="C613" s="48" t="s">
        <v>1370</v>
      </c>
      <c r="D613" s="48">
        <v>500</v>
      </c>
      <c r="E613" s="48">
        <v>2834</v>
      </c>
      <c r="F613" s="48" t="s">
        <v>6126</v>
      </c>
      <c r="G613" s="48">
        <v>2</v>
      </c>
      <c r="H613" s="75">
        <f t="shared" si="327"/>
        <v>0</v>
      </c>
      <c r="I613" s="74">
        <v>50</v>
      </c>
      <c r="J613" s="74">
        <f t="shared" ref="J613:J614" si="344">I613</f>
        <v>50</v>
      </c>
      <c r="K613" s="48">
        <f>I613</f>
        <v>50</v>
      </c>
      <c r="L613" s="48"/>
      <c r="M613" s="48">
        <f t="shared" si="329"/>
        <v>50</v>
      </c>
      <c r="N613" s="48">
        <v>0</v>
      </c>
      <c r="O613" s="56">
        <v>503.02415999999999</v>
      </c>
      <c r="P613" s="48" t="str">
        <f t="shared" si="322"/>
        <v>65407 SL</v>
      </c>
      <c r="Q613" s="76" t="s">
        <v>6187</v>
      </c>
      <c r="R613" s="76" t="s">
        <v>6187</v>
      </c>
      <c r="S613" s="49">
        <f t="shared" si="330"/>
        <v>0</v>
      </c>
      <c r="T613" s="49">
        <f t="shared" si="323"/>
        <v>0</v>
      </c>
      <c r="U613" s="49">
        <v>1.5384615384615385</v>
      </c>
      <c r="V613" s="49">
        <f t="shared" si="317"/>
        <v>3.0769230769230769E-3</v>
      </c>
      <c r="W613" s="49">
        <f t="shared" si="341"/>
        <v>0</v>
      </c>
      <c r="X613" s="90">
        <f>ROUNDUP(S613*$X$4,0)</f>
        <v>0</v>
      </c>
      <c r="Y613" s="91">
        <f t="shared" si="332"/>
        <v>0</v>
      </c>
      <c r="Z613" s="93">
        <f t="shared" si="342"/>
        <v>0</v>
      </c>
      <c r="AA613" s="94">
        <f t="shared" si="333"/>
        <v>0</v>
      </c>
      <c r="AB613" s="97">
        <f t="shared" si="343"/>
        <v>0</v>
      </c>
      <c r="AC613" s="98">
        <f t="shared" si="334"/>
        <v>0</v>
      </c>
      <c r="AD613" s="77" t="s">
        <v>3</v>
      </c>
      <c r="AE613" s="54">
        <v>0</v>
      </c>
      <c r="AF613" s="17"/>
    </row>
    <row r="614" spans="1:32" ht="16.899999999999999" customHeight="1" x14ac:dyDescent="0.3">
      <c r="A614" s="73" t="s">
        <v>7</v>
      </c>
      <c r="B614" s="74" t="s">
        <v>3895</v>
      </c>
      <c r="C614" s="48" t="s">
        <v>1370</v>
      </c>
      <c r="D614" s="48">
        <v>500</v>
      </c>
      <c r="E614" s="48">
        <v>2834</v>
      </c>
      <c r="F614" s="48" t="s">
        <v>6126</v>
      </c>
      <c r="G614" s="48">
        <v>2</v>
      </c>
      <c r="H614" s="75">
        <f t="shared" si="327"/>
        <v>0</v>
      </c>
      <c r="I614" s="74">
        <v>55</v>
      </c>
      <c r="J614" s="74">
        <f t="shared" si="344"/>
        <v>55</v>
      </c>
      <c r="K614" s="48">
        <f>I614</f>
        <v>55</v>
      </c>
      <c r="L614" s="48"/>
      <c r="M614" s="48">
        <f t="shared" si="329"/>
        <v>55</v>
      </c>
      <c r="N614" s="48">
        <v>0</v>
      </c>
      <c r="O614" s="56">
        <v>428.75493</v>
      </c>
      <c r="P614" s="48" t="str">
        <f t="shared" si="322"/>
        <v>86514CY SL</v>
      </c>
      <c r="Q614" s="76">
        <v>0</v>
      </c>
      <c r="R614" s="76">
        <v>12</v>
      </c>
      <c r="S614" s="49">
        <f t="shared" si="330"/>
        <v>1.3846153846153847E-2</v>
      </c>
      <c r="T614" s="49">
        <f t="shared" si="323"/>
        <v>6.9230769230769234</v>
      </c>
      <c r="U614" s="49">
        <v>25.884615384615383</v>
      </c>
      <c r="V614" s="49">
        <f t="shared" si="317"/>
        <v>5.1769230769230769E-2</v>
      </c>
      <c r="W614" s="49">
        <f t="shared" si="341"/>
        <v>0.76153846153846161</v>
      </c>
      <c r="X614" s="90">
        <f>ROUND(S614*$X$4,0)</f>
        <v>0</v>
      </c>
      <c r="Y614" s="91">
        <f t="shared" si="332"/>
        <v>0</v>
      </c>
      <c r="Z614" s="93">
        <f t="shared" si="342"/>
        <v>1</v>
      </c>
      <c r="AA614" s="94">
        <f t="shared" si="333"/>
        <v>428.75493</v>
      </c>
      <c r="AB614" s="97">
        <f t="shared" si="343"/>
        <v>1</v>
      </c>
      <c r="AC614" s="98">
        <f t="shared" si="334"/>
        <v>428.75493</v>
      </c>
      <c r="AD614" s="77" t="s">
        <v>3</v>
      </c>
      <c r="AE614" s="54">
        <v>428.75493</v>
      </c>
      <c r="AF614" s="17"/>
    </row>
    <row r="615" spans="1:32" ht="16.899999999999999" customHeight="1" x14ac:dyDescent="0.3">
      <c r="A615" s="73" t="s">
        <v>7</v>
      </c>
      <c r="B615" s="74" t="s">
        <v>3643</v>
      </c>
      <c r="C615" s="48" t="s">
        <v>1797</v>
      </c>
      <c r="D615" s="48">
        <v>1000</v>
      </c>
      <c r="E615" s="48">
        <v>4445</v>
      </c>
      <c r="F615" s="48" t="s">
        <v>5912</v>
      </c>
      <c r="G615" s="48" t="s">
        <v>122</v>
      </c>
      <c r="H615" s="75">
        <f t="shared" si="327"/>
        <v>0.14285714285714285</v>
      </c>
      <c r="I615" s="74">
        <v>32</v>
      </c>
      <c r="J615" s="74">
        <v>28</v>
      </c>
      <c r="K615" s="48">
        <f>J615</f>
        <v>28</v>
      </c>
      <c r="L615" s="48">
        <f>$L$3</f>
        <v>-4</v>
      </c>
      <c r="M615" s="48">
        <f t="shared" si="329"/>
        <v>24</v>
      </c>
      <c r="N615" s="48">
        <v>22</v>
      </c>
      <c r="O615" s="56">
        <v>195.33</v>
      </c>
      <c r="P615" s="48" t="str">
        <f t="shared" si="322"/>
        <v>F1051/8 BK</v>
      </c>
      <c r="Q615" s="76">
        <v>28</v>
      </c>
      <c r="R615" s="76">
        <v>80</v>
      </c>
      <c r="S615" s="49">
        <f t="shared" si="330"/>
        <v>0.39384615384615385</v>
      </c>
      <c r="T615" s="49">
        <f t="shared" si="323"/>
        <v>393.84615384615387</v>
      </c>
      <c r="U615" s="49">
        <v>601.44230769230774</v>
      </c>
      <c r="V615" s="49">
        <f t="shared" si="317"/>
        <v>0.60144230769230778</v>
      </c>
      <c r="W615" s="49">
        <f t="shared" ref="W615:W620" si="345">S615*M615</f>
        <v>9.4523076923076914</v>
      </c>
      <c r="X615" s="90">
        <f>ROUND(S615*$X$4,0)</f>
        <v>2</v>
      </c>
      <c r="Y615" s="91">
        <f t="shared" si="332"/>
        <v>390.66</v>
      </c>
      <c r="Z615" s="93">
        <f t="shared" si="342"/>
        <v>11</v>
      </c>
      <c r="AA615" s="94">
        <f t="shared" si="333"/>
        <v>2148.63</v>
      </c>
      <c r="AB615" s="97">
        <f t="shared" si="343"/>
        <v>13</v>
      </c>
      <c r="AC615" s="98">
        <f t="shared" si="334"/>
        <v>2539.29</v>
      </c>
      <c r="AD615" s="77" t="s">
        <v>5890</v>
      </c>
      <c r="AE615" s="54">
        <v>2539.29</v>
      </c>
      <c r="AF615" s="17"/>
    </row>
    <row r="616" spans="1:32" ht="16.899999999999999" customHeight="1" x14ac:dyDescent="0.3">
      <c r="A616" s="73" t="s">
        <v>7</v>
      </c>
      <c r="B616" s="74" t="s">
        <v>30</v>
      </c>
      <c r="C616" s="48" t="s">
        <v>10</v>
      </c>
      <c r="D616" s="48">
        <v>1</v>
      </c>
      <c r="E616" s="48">
        <v>2834</v>
      </c>
      <c r="F616" s="48" t="s">
        <v>6126</v>
      </c>
      <c r="G616" s="48">
        <v>2</v>
      </c>
      <c r="H616" s="75">
        <f t="shared" si="327"/>
        <v>-0.44444444444444442</v>
      </c>
      <c r="I616" s="74">
        <v>50</v>
      </c>
      <c r="J616" s="74">
        <v>90</v>
      </c>
      <c r="K616" s="48">
        <f>I616</f>
        <v>50</v>
      </c>
      <c r="L616" s="48"/>
      <c r="M616" s="48">
        <f t="shared" si="329"/>
        <v>50</v>
      </c>
      <c r="N616" s="48">
        <v>8419</v>
      </c>
      <c r="O616" s="56">
        <v>0.45215</v>
      </c>
      <c r="P616" s="48" t="str">
        <f t="shared" si="322"/>
        <v>1219/25C SL</v>
      </c>
      <c r="Q616" s="76" t="s">
        <v>6187</v>
      </c>
      <c r="R616" s="76" t="s">
        <v>6187</v>
      </c>
      <c r="S616" s="49">
        <f t="shared" si="330"/>
        <v>0</v>
      </c>
      <c r="T616" s="49">
        <f t="shared" si="323"/>
        <v>0</v>
      </c>
      <c r="U616" s="49">
        <v>7.9615384615384617</v>
      </c>
      <c r="V616" s="49">
        <f t="shared" si="317"/>
        <v>7.9615384615384617</v>
      </c>
      <c r="W616" s="49">
        <f t="shared" si="345"/>
        <v>0</v>
      </c>
      <c r="X616" s="90">
        <f>ROUNDUP(S616*$X$4,0)</f>
        <v>0</v>
      </c>
      <c r="Y616" s="91">
        <f t="shared" si="332"/>
        <v>0</v>
      </c>
      <c r="Z616" s="93">
        <f t="shared" si="342"/>
        <v>0</v>
      </c>
      <c r="AA616" s="94">
        <f t="shared" si="333"/>
        <v>0</v>
      </c>
      <c r="AB616" s="97">
        <f t="shared" si="343"/>
        <v>0</v>
      </c>
      <c r="AC616" s="98">
        <f t="shared" si="334"/>
        <v>0</v>
      </c>
      <c r="AD616" s="77" t="s">
        <v>3</v>
      </c>
      <c r="AE616" s="54">
        <v>0</v>
      </c>
      <c r="AF616" s="17"/>
    </row>
    <row r="617" spans="1:32" ht="16.899999999999999" customHeight="1" x14ac:dyDescent="0.3">
      <c r="A617" s="73" t="s">
        <v>7</v>
      </c>
      <c r="B617" s="74" t="s">
        <v>4116</v>
      </c>
      <c r="C617" s="48" t="s">
        <v>1797</v>
      </c>
      <c r="D617" s="48">
        <v>800</v>
      </c>
      <c r="E617" s="48">
        <v>7880</v>
      </c>
      <c r="F617" s="48" t="s">
        <v>5908</v>
      </c>
      <c r="G617" s="48" t="s">
        <v>122</v>
      </c>
      <c r="H617" s="75">
        <f t="shared" si="327"/>
        <v>0.55555555555555558</v>
      </c>
      <c r="I617" s="74">
        <v>140</v>
      </c>
      <c r="J617" s="74">
        <v>90</v>
      </c>
      <c r="K617" s="48">
        <f>J617</f>
        <v>90</v>
      </c>
      <c r="L617" s="48">
        <f>$L$3</f>
        <v>-4</v>
      </c>
      <c r="M617" s="48">
        <f t="shared" si="329"/>
        <v>86</v>
      </c>
      <c r="N617" s="48">
        <v>4</v>
      </c>
      <c r="O617" s="56">
        <v>169.15714</v>
      </c>
      <c r="P617" s="48" t="str">
        <f t="shared" si="322"/>
        <v>F221B1/2 CL</v>
      </c>
      <c r="Q617" s="76">
        <v>1</v>
      </c>
      <c r="R617" s="76">
        <v>4</v>
      </c>
      <c r="S617" s="49">
        <f t="shared" si="330"/>
        <v>1.5384615384615385E-2</v>
      </c>
      <c r="T617" s="49">
        <f t="shared" si="323"/>
        <v>12.307692307692308</v>
      </c>
      <c r="U617" s="49">
        <v>44.269230769230766</v>
      </c>
      <c r="V617" s="49">
        <f t="shared" si="317"/>
        <v>5.5336538461538458E-2</v>
      </c>
      <c r="W617" s="49">
        <f t="shared" si="345"/>
        <v>1.3230769230769233</v>
      </c>
      <c r="X617" s="90">
        <f>ROUND(S617*$X$4,0)</f>
        <v>0</v>
      </c>
      <c r="Y617" s="91">
        <f t="shared" si="332"/>
        <v>0</v>
      </c>
      <c r="Z617" s="93">
        <f t="shared" si="342"/>
        <v>1</v>
      </c>
      <c r="AA617" s="94">
        <f t="shared" si="333"/>
        <v>169.15714</v>
      </c>
      <c r="AB617" s="97">
        <f t="shared" si="343"/>
        <v>1</v>
      </c>
      <c r="AC617" s="98">
        <f t="shared" si="334"/>
        <v>169.15714</v>
      </c>
      <c r="AD617" s="77" t="s">
        <v>3</v>
      </c>
      <c r="AE617" s="54">
        <v>169.15714</v>
      </c>
      <c r="AF617" s="17"/>
    </row>
    <row r="618" spans="1:32" ht="16.899999999999999" customHeight="1" x14ac:dyDescent="0.3">
      <c r="A618" s="73" t="s">
        <v>7</v>
      </c>
      <c r="B618" s="74" t="s">
        <v>5356</v>
      </c>
      <c r="C618" s="48" t="s">
        <v>1154</v>
      </c>
      <c r="D618" s="48">
        <v>1</v>
      </c>
      <c r="E618" s="48">
        <v>2834</v>
      </c>
      <c r="F618" s="48" t="s">
        <v>6126</v>
      </c>
      <c r="G618" s="48">
        <v>2</v>
      </c>
      <c r="H618" s="75">
        <f t="shared" si="327"/>
        <v>-0.33333333333333331</v>
      </c>
      <c r="I618" s="74">
        <v>20</v>
      </c>
      <c r="J618" s="74">
        <v>30</v>
      </c>
      <c r="K618" s="48">
        <f>I618</f>
        <v>20</v>
      </c>
      <c r="L618" s="48"/>
      <c r="M618" s="48">
        <f t="shared" si="329"/>
        <v>20</v>
      </c>
      <c r="N618" s="48">
        <v>8885</v>
      </c>
      <c r="O618" s="56">
        <v>0.14877000000000001</v>
      </c>
      <c r="P618" s="48" t="str">
        <f t="shared" si="322"/>
        <v>5054C SL</v>
      </c>
      <c r="Q618" s="76" t="s">
        <v>6187</v>
      </c>
      <c r="R618" s="76" t="s">
        <v>6187</v>
      </c>
      <c r="S618" s="49">
        <f t="shared" si="330"/>
        <v>0</v>
      </c>
      <c r="T618" s="49">
        <f t="shared" si="323"/>
        <v>0</v>
      </c>
      <c r="U618" s="49">
        <v>268.23076923076923</v>
      </c>
      <c r="V618" s="49">
        <f t="shared" si="317"/>
        <v>268.23076923076923</v>
      </c>
      <c r="W618" s="49">
        <f t="shared" si="345"/>
        <v>0</v>
      </c>
      <c r="X618" s="90">
        <f>ROUNDUP(S618*$X$3,0)</f>
        <v>0</v>
      </c>
      <c r="Y618" s="91">
        <f t="shared" si="332"/>
        <v>0</v>
      </c>
      <c r="Z618" s="93">
        <f t="shared" si="342"/>
        <v>0</v>
      </c>
      <c r="AA618" s="94">
        <f t="shared" si="333"/>
        <v>0</v>
      </c>
      <c r="AB618" s="97">
        <f t="shared" si="343"/>
        <v>0</v>
      </c>
      <c r="AC618" s="98">
        <f t="shared" si="334"/>
        <v>0</v>
      </c>
      <c r="AD618" s="77" t="s">
        <v>3</v>
      </c>
      <c r="AE618" s="54">
        <v>0</v>
      </c>
      <c r="AF618" s="17"/>
    </row>
    <row r="619" spans="1:32" ht="16.899999999999999" customHeight="1" x14ac:dyDescent="0.3">
      <c r="A619" s="73" t="s">
        <v>7</v>
      </c>
      <c r="B619" s="74" t="s">
        <v>3989</v>
      </c>
      <c r="C619" s="48" t="s">
        <v>34</v>
      </c>
      <c r="D619" s="48">
        <v>100</v>
      </c>
      <c r="E619" s="48">
        <v>4445</v>
      </c>
      <c r="F619" s="48" t="s">
        <v>5912</v>
      </c>
      <c r="G619" s="48" t="s">
        <v>122</v>
      </c>
      <c r="H619" s="75">
        <f t="shared" si="327"/>
        <v>0.16470588235294117</v>
      </c>
      <c r="I619" s="74">
        <v>99</v>
      </c>
      <c r="J619" s="74">
        <v>85</v>
      </c>
      <c r="K619" s="48">
        <f>J619</f>
        <v>85</v>
      </c>
      <c r="L619" s="48">
        <f t="shared" ref="L619:L625" si="346">$L$3</f>
        <v>-4</v>
      </c>
      <c r="M619" s="48">
        <f t="shared" si="329"/>
        <v>81</v>
      </c>
      <c r="N619" s="48">
        <v>81</v>
      </c>
      <c r="O619" s="56">
        <v>25.52</v>
      </c>
      <c r="P619" s="48" t="str">
        <f t="shared" si="322"/>
        <v>TFT25020 NA</v>
      </c>
      <c r="Q619" s="76">
        <v>74</v>
      </c>
      <c r="R619" s="76">
        <v>176</v>
      </c>
      <c r="S619" s="49">
        <f t="shared" si="330"/>
        <v>0.99999999999999989</v>
      </c>
      <c r="T619" s="49">
        <f t="shared" si="323"/>
        <v>99.999999999999986</v>
      </c>
      <c r="U619" s="49">
        <v>232.88461538461536</v>
      </c>
      <c r="V619" s="49">
        <f t="shared" si="317"/>
        <v>2.3288461538461536</v>
      </c>
      <c r="W619" s="49">
        <f t="shared" si="345"/>
        <v>80.999999999999986</v>
      </c>
      <c r="X619" s="90">
        <f t="shared" ref="X619:X620" si="347">ROUND(S619*$X$4,0)</f>
        <v>5</v>
      </c>
      <c r="Y619" s="91">
        <f t="shared" si="332"/>
        <v>127.6</v>
      </c>
      <c r="Z619" s="93">
        <f t="shared" si="342"/>
        <v>86</v>
      </c>
      <c r="AA619" s="94">
        <f t="shared" si="333"/>
        <v>2194.7199999999998</v>
      </c>
      <c r="AB619" s="97">
        <f t="shared" si="343"/>
        <v>91</v>
      </c>
      <c r="AC619" s="98">
        <f t="shared" si="334"/>
        <v>2322.3200000000002</v>
      </c>
      <c r="AD619" s="77" t="s">
        <v>3</v>
      </c>
      <c r="AE619" s="54">
        <v>2322.3200000000002</v>
      </c>
      <c r="AF619" s="17"/>
    </row>
    <row r="620" spans="1:32" ht="12.75" customHeight="1" x14ac:dyDescent="0.3">
      <c r="A620" s="73" t="s">
        <v>7</v>
      </c>
      <c r="B620" s="74" t="s">
        <v>594</v>
      </c>
      <c r="C620" s="48" t="s">
        <v>395</v>
      </c>
      <c r="D620" s="48">
        <v>250</v>
      </c>
      <c r="E620" s="48">
        <v>621</v>
      </c>
      <c r="F620" s="48" t="s">
        <v>6128</v>
      </c>
      <c r="G620" s="48" t="s">
        <v>35</v>
      </c>
      <c r="H620" s="75">
        <f t="shared" si="327"/>
        <v>-0.6</v>
      </c>
      <c r="I620" s="74">
        <v>40</v>
      </c>
      <c r="J620" s="74">
        <v>100</v>
      </c>
      <c r="K620" s="48">
        <f>I620</f>
        <v>40</v>
      </c>
      <c r="L620" s="48">
        <f t="shared" si="346"/>
        <v>-4</v>
      </c>
      <c r="M620" s="48">
        <f t="shared" si="329"/>
        <v>36</v>
      </c>
      <c r="N620" s="48">
        <v>686</v>
      </c>
      <c r="O620" s="56">
        <v>65.717500000000001</v>
      </c>
      <c r="P620" s="48" t="str">
        <f t="shared" si="322"/>
        <v>1941/3 BK</v>
      </c>
      <c r="Q620" s="76">
        <v>24</v>
      </c>
      <c r="R620" s="76">
        <v>138</v>
      </c>
      <c r="S620" s="49">
        <f t="shared" si="330"/>
        <v>0.4176923076923077</v>
      </c>
      <c r="T620" s="49">
        <f t="shared" si="323"/>
        <v>104.42307692307692</v>
      </c>
      <c r="U620" s="49">
        <v>104.42307692307692</v>
      </c>
      <c r="V620" s="49">
        <f t="shared" si="317"/>
        <v>0.4176923076923077</v>
      </c>
      <c r="W620" s="49">
        <f t="shared" si="345"/>
        <v>15.036923076923078</v>
      </c>
      <c r="X620" s="90">
        <f t="shared" si="347"/>
        <v>2</v>
      </c>
      <c r="Y620" s="91">
        <f t="shared" si="332"/>
        <v>131.435</v>
      </c>
      <c r="Z620" s="93">
        <f t="shared" si="342"/>
        <v>17</v>
      </c>
      <c r="AA620" s="94">
        <f t="shared" si="333"/>
        <v>1117.1975</v>
      </c>
      <c r="AB620" s="97">
        <f t="shared" si="343"/>
        <v>19</v>
      </c>
      <c r="AC620" s="98">
        <f t="shared" si="334"/>
        <v>1248.6324999999999</v>
      </c>
      <c r="AD620" s="77" t="s">
        <v>3</v>
      </c>
      <c r="AE620" s="54">
        <v>1248.6324999999999</v>
      </c>
      <c r="AF620" s="17"/>
    </row>
    <row r="621" spans="1:32" ht="12.75" customHeight="1" x14ac:dyDescent="0.3">
      <c r="A621" s="73" t="s">
        <v>7</v>
      </c>
      <c r="B621" s="74" t="s">
        <v>1032</v>
      </c>
      <c r="C621" s="48" t="s">
        <v>40</v>
      </c>
      <c r="D621" s="48">
        <v>1000</v>
      </c>
      <c r="E621" s="48">
        <v>621</v>
      </c>
      <c r="F621" s="48" t="s">
        <v>6128</v>
      </c>
      <c r="G621" s="48" t="s">
        <v>112</v>
      </c>
      <c r="H621" s="75">
        <f t="shared" si="327"/>
        <v>-0.25925925925925924</v>
      </c>
      <c r="I621" s="74">
        <v>20</v>
      </c>
      <c r="J621" s="74">
        <v>27</v>
      </c>
      <c r="K621" s="48">
        <f>I621</f>
        <v>20</v>
      </c>
      <c r="L621" s="48">
        <f t="shared" si="346"/>
        <v>-4</v>
      </c>
      <c r="M621" s="48">
        <f t="shared" si="329"/>
        <v>16</v>
      </c>
      <c r="N621" s="48">
        <v>28</v>
      </c>
      <c r="O621" s="56">
        <v>19.190000000000001</v>
      </c>
      <c r="P621" s="48" t="str">
        <f t="shared" si="322"/>
        <v>3051 OR</v>
      </c>
      <c r="Q621" s="76">
        <v>69</v>
      </c>
      <c r="R621" s="76">
        <v>315</v>
      </c>
      <c r="S621" s="49">
        <f t="shared" si="330"/>
        <v>1.1065384615384615</v>
      </c>
      <c r="T621" s="49">
        <f t="shared" si="323"/>
        <v>1106.5384615384614</v>
      </c>
      <c r="U621" s="49">
        <v>1759.8461538461536</v>
      </c>
      <c r="V621" s="49">
        <f t="shared" si="317"/>
        <v>1.7598461538461536</v>
      </c>
      <c r="W621" s="49">
        <f>V621*M621</f>
        <v>28.157538461538458</v>
      </c>
      <c r="X621" s="90">
        <f t="shared" ref="X621:X622" si="348">ROUND(S621*$X$3,0)</f>
        <v>7</v>
      </c>
      <c r="Y621" s="91">
        <f t="shared" si="332"/>
        <v>134.33000000000001</v>
      </c>
      <c r="Z621" s="93">
        <f t="shared" si="342"/>
        <v>25</v>
      </c>
      <c r="AA621" s="94">
        <f t="shared" si="333"/>
        <v>479.75000000000006</v>
      </c>
      <c r="AB621" s="97">
        <f t="shared" si="343"/>
        <v>31</v>
      </c>
      <c r="AC621" s="98">
        <f t="shared" si="334"/>
        <v>594.89</v>
      </c>
      <c r="AD621" s="77" t="s">
        <v>3</v>
      </c>
      <c r="AE621" s="54">
        <v>594.89</v>
      </c>
      <c r="AF621" s="17"/>
    </row>
    <row r="622" spans="1:32" ht="16.899999999999999" customHeight="1" x14ac:dyDescent="0.3">
      <c r="A622" s="73" t="s">
        <v>7</v>
      </c>
      <c r="B622" s="74" t="s">
        <v>5289</v>
      </c>
      <c r="C622" s="48" t="s">
        <v>40</v>
      </c>
      <c r="D622" s="48">
        <v>100</v>
      </c>
      <c r="E622" s="48">
        <v>621</v>
      </c>
      <c r="F622" s="48" t="s">
        <v>6128</v>
      </c>
      <c r="G622" s="48" t="s">
        <v>112</v>
      </c>
      <c r="H622" s="75">
        <f t="shared" si="327"/>
        <v>-0.25925925925925924</v>
      </c>
      <c r="I622" s="74">
        <v>20</v>
      </c>
      <c r="J622" s="74">
        <v>27</v>
      </c>
      <c r="K622" s="48">
        <f>I622</f>
        <v>20</v>
      </c>
      <c r="L622" s="48">
        <f t="shared" si="346"/>
        <v>-4</v>
      </c>
      <c r="M622" s="48">
        <f t="shared" si="329"/>
        <v>16</v>
      </c>
      <c r="N622" s="48">
        <v>353</v>
      </c>
      <c r="O622" s="56">
        <v>3.548</v>
      </c>
      <c r="P622" s="48" t="str">
        <f t="shared" si="322"/>
        <v>3055 BK</v>
      </c>
      <c r="Q622" s="76">
        <v>348</v>
      </c>
      <c r="R622" s="76">
        <v>1724</v>
      </c>
      <c r="S622" s="49">
        <f t="shared" si="330"/>
        <v>5.7369230769230768</v>
      </c>
      <c r="T622" s="49">
        <f t="shared" si="323"/>
        <v>573.69230769230762</v>
      </c>
      <c r="U622" s="49">
        <v>5917.9230769230762</v>
      </c>
      <c r="V622" s="49">
        <f t="shared" si="317"/>
        <v>59.179230769230763</v>
      </c>
      <c r="W622" s="49">
        <f>S622*M622</f>
        <v>91.790769230769229</v>
      </c>
      <c r="X622" s="90">
        <f t="shared" si="348"/>
        <v>34</v>
      </c>
      <c r="Y622" s="91">
        <f t="shared" si="332"/>
        <v>120.63200000000001</v>
      </c>
      <c r="Z622" s="93">
        <f t="shared" si="342"/>
        <v>126</v>
      </c>
      <c r="AA622" s="94">
        <f t="shared" si="333"/>
        <v>447.048</v>
      </c>
      <c r="AB622" s="97">
        <f t="shared" si="343"/>
        <v>155</v>
      </c>
      <c r="AC622" s="98">
        <f t="shared" si="334"/>
        <v>549.94000000000005</v>
      </c>
      <c r="AD622" s="77" t="s">
        <v>3</v>
      </c>
      <c r="AE622" s="54">
        <v>549.94000000000005</v>
      </c>
      <c r="AF622" s="17"/>
    </row>
    <row r="623" spans="1:32" ht="16.899999999999999" customHeight="1" x14ac:dyDescent="0.3">
      <c r="A623" s="73" t="s">
        <v>7</v>
      </c>
      <c r="B623" s="74" t="s">
        <v>5566</v>
      </c>
      <c r="C623" s="48" t="s">
        <v>1797</v>
      </c>
      <c r="D623" s="48">
        <v>200</v>
      </c>
      <c r="E623" s="48">
        <v>7880</v>
      </c>
      <c r="F623" s="48" t="s">
        <v>5908</v>
      </c>
      <c r="G623" s="48" t="s">
        <v>122</v>
      </c>
      <c r="H623" s="75">
        <f t="shared" si="327"/>
        <v>0.55555555555555558</v>
      </c>
      <c r="I623" s="74">
        <v>140</v>
      </c>
      <c r="J623" s="74">
        <v>90</v>
      </c>
      <c r="K623" s="48">
        <f>J623</f>
        <v>90</v>
      </c>
      <c r="L623" s="48">
        <f t="shared" si="346"/>
        <v>-4</v>
      </c>
      <c r="M623" s="48">
        <f t="shared" si="329"/>
        <v>86</v>
      </c>
      <c r="N623" s="48">
        <v>158</v>
      </c>
      <c r="O623" s="56">
        <v>29.37143</v>
      </c>
      <c r="P623" s="48" t="str">
        <f t="shared" si="322"/>
        <v>F2213/8 CL</v>
      </c>
      <c r="Q623" s="76">
        <v>43</v>
      </c>
      <c r="R623" s="76">
        <v>134</v>
      </c>
      <c r="S623" s="49">
        <f t="shared" si="330"/>
        <v>0.61769230769230765</v>
      </c>
      <c r="T623" s="49">
        <f t="shared" si="323"/>
        <v>123.53846153846153</v>
      </c>
      <c r="U623" s="49">
        <v>273.10884615384617</v>
      </c>
      <c r="V623" s="49">
        <f t="shared" si="317"/>
        <v>1.3655442307692309</v>
      </c>
      <c r="W623" s="49">
        <f>S623*M623</f>
        <v>53.121538461538456</v>
      </c>
      <c r="X623" s="90">
        <f>ROUND(S623*$X$4,0)</f>
        <v>3</v>
      </c>
      <c r="Y623" s="91">
        <f t="shared" si="332"/>
        <v>88.114289999999997</v>
      </c>
      <c r="Z623" s="93">
        <f t="shared" si="342"/>
        <v>56</v>
      </c>
      <c r="AA623" s="94">
        <f t="shared" si="333"/>
        <v>1644.80008</v>
      </c>
      <c r="AB623" s="97">
        <f t="shared" si="343"/>
        <v>59</v>
      </c>
      <c r="AC623" s="98">
        <f t="shared" si="334"/>
        <v>1732.91437</v>
      </c>
      <c r="AD623" s="77" t="s">
        <v>3</v>
      </c>
      <c r="AE623" s="54">
        <v>1732.91437</v>
      </c>
      <c r="AF623" s="17"/>
    </row>
    <row r="624" spans="1:32" ht="16.899999999999999" customHeight="1" x14ac:dyDescent="0.3">
      <c r="A624" s="73" t="s">
        <v>7</v>
      </c>
      <c r="B624" s="74" t="s">
        <v>1545</v>
      </c>
      <c r="C624" s="48" t="s">
        <v>40</v>
      </c>
      <c r="D624" s="48">
        <v>100</v>
      </c>
      <c r="E624" s="48">
        <v>621</v>
      </c>
      <c r="F624" s="48" t="s">
        <v>6128</v>
      </c>
      <c r="G624" s="48" t="s">
        <v>112</v>
      </c>
      <c r="H624" s="75">
        <f t="shared" si="327"/>
        <v>4.1666666666666664E-2</v>
      </c>
      <c r="I624" s="74">
        <v>25</v>
      </c>
      <c r="J624" s="74">
        <v>24</v>
      </c>
      <c r="K624" s="48">
        <f>J624</f>
        <v>24</v>
      </c>
      <c r="L624" s="48">
        <f t="shared" si="346"/>
        <v>-4</v>
      </c>
      <c r="M624" s="48">
        <f t="shared" si="329"/>
        <v>20</v>
      </c>
      <c r="N624" s="48">
        <v>25</v>
      </c>
      <c r="O624" s="56">
        <v>20.475999999999999</v>
      </c>
      <c r="P624" s="48" t="str">
        <f t="shared" si="322"/>
        <v>3081 BK</v>
      </c>
      <c r="Q624" s="76">
        <v>48</v>
      </c>
      <c r="R624" s="76">
        <v>364</v>
      </c>
      <c r="S624" s="49">
        <f t="shared" si="330"/>
        <v>0.93692307692307697</v>
      </c>
      <c r="T624" s="49">
        <f t="shared" si="323"/>
        <v>93.692307692307693</v>
      </c>
      <c r="U624" s="49">
        <v>510.23076923076923</v>
      </c>
      <c r="V624" s="49">
        <f t="shared" si="317"/>
        <v>5.1023076923076927</v>
      </c>
      <c r="W624" s="49">
        <f>S624*M624</f>
        <v>18.738461538461539</v>
      </c>
      <c r="X624" s="90">
        <f t="shared" ref="X624:X625" si="349">ROUND(S624*$X$3,0)</f>
        <v>6</v>
      </c>
      <c r="Y624" s="91">
        <f t="shared" si="332"/>
        <v>122.85599999999999</v>
      </c>
      <c r="Z624" s="93">
        <f t="shared" si="342"/>
        <v>25</v>
      </c>
      <c r="AA624" s="94">
        <f t="shared" si="333"/>
        <v>511.9</v>
      </c>
      <c r="AB624" s="97">
        <f t="shared" si="343"/>
        <v>30</v>
      </c>
      <c r="AC624" s="98">
        <f t="shared" si="334"/>
        <v>614.28</v>
      </c>
      <c r="AD624" s="77" t="s">
        <v>3</v>
      </c>
      <c r="AE624" s="54">
        <v>614.28</v>
      </c>
      <c r="AF624" s="17"/>
    </row>
    <row r="625" spans="1:32" ht="12.75" customHeight="1" x14ac:dyDescent="0.3">
      <c r="A625" s="73" t="s">
        <v>7</v>
      </c>
      <c r="B625" s="74" t="s">
        <v>5301</v>
      </c>
      <c r="C625" s="48" t="s">
        <v>40</v>
      </c>
      <c r="D625" s="48">
        <v>1000</v>
      </c>
      <c r="E625" s="48">
        <v>621</v>
      </c>
      <c r="F625" s="48" t="s">
        <v>6128</v>
      </c>
      <c r="G625" s="48" t="s">
        <v>112</v>
      </c>
      <c r="H625" s="75">
        <f t="shared" si="327"/>
        <v>-0.16666666666666666</v>
      </c>
      <c r="I625" s="74">
        <v>20</v>
      </c>
      <c r="J625" s="74">
        <v>24</v>
      </c>
      <c r="K625" s="48">
        <f t="shared" ref="K625:K631" si="350">I625</f>
        <v>20</v>
      </c>
      <c r="L625" s="48">
        <f t="shared" si="346"/>
        <v>-4</v>
      </c>
      <c r="M625" s="48">
        <f t="shared" si="329"/>
        <v>16</v>
      </c>
      <c r="N625" s="48">
        <v>90</v>
      </c>
      <c r="O625" s="56">
        <v>57.27</v>
      </c>
      <c r="P625" s="48" t="str">
        <f t="shared" si="322"/>
        <v>3057 RD</v>
      </c>
      <c r="Q625" s="76">
        <v>115</v>
      </c>
      <c r="R625" s="76">
        <v>848</v>
      </c>
      <c r="S625" s="49">
        <f t="shared" si="330"/>
        <v>2.2169230769230768</v>
      </c>
      <c r="T625" s="49">
        <f t="shared" si="323"/>
        <v>2216.9230769230767</v>
      </c>
      <c r="U625" s="49">
        <v>2913.1153846153843</v>
      </c>
      <c r="V625" s="49">
        <f t="shared" si="317"/>
        <v>2.9131153846153843</v>
      </c>
      <c r="W625" s="49">
        <f>V625*M625</f>
        <v>46.609846153846149</v>
      </c>
      <c r="X625" s="90">
        <f t="shared" si="349"/>
        <v>13</v>
      </c>
      <c r="Y625" s="91">
        <f t="shared" si="332"/>
        <v>744.51</v>
      </c>
      <c r="Z625" s="93">
        <f t="shared" si="342"/>
        <v>48</v>
      </c>
      <c r="AA625" s="94">
        <f t="shared" si="333"/>
        <v>2748.96</v>
      </c>
      <c r="AB625" s="97">
        <f t="shared" si="343"/>
        <v>59</v>
      </c>
      <c r="AC625" s="98">
        <f t="shared" si="334"/>
        <v>3378.9300000000003</v>
      </c>
      <c r="AD625" s="77" t="s">
        <v>3</v>
      </c>
      <c r="AE625" s="54">
        <v>3378.9300000000003</v>
      </c>
      <c r="AF625" s="17"/>
    </row>
    <row r="626" spans="1:32" ht="16.899999999999999" customHeight="1" x14ac:dyDescent="0.3">
      <c r="A626" s="73" t="s">
        <v>35</v>
      </c>
      <c r="B626" s="74" t="s">
        <v>3990</v>
      </c>
      <c r="C626" s="48" t="s">
        <v>10</v>
      </c>
      <c r="D626" s="48">
        <v>1</v>
      </c>
      <c r="E626" s="48">
        <v>2834</v>
      </c>
      <c r="F626" s="48" t="s">
        <v>6126</v>
      </c>
      <c r="G626" s="48">
        <v>2</v>
      </c>
      <c r="H626" s="75">
        <f t="shared" si="327"/>
        <v>-0.16666666666666666</v>
      </c>
      <c r="I626" s="74">
        <v>50</v>
      </c>
      <c r="J626" s="74">
        <v>60</v>
      </c>
      <c r="K626" s="48">
        <f t="shared" si="350"/>
        <v>50</v>
      </c>
      <c r="L626" s="48"/>
      <c r="M626" s="48">
        <f t="shared" si="329"/>
        <v>50</v>
      </c>
      <c r="N626" s="48">
        <v>4957</v>
      </c>
      <c r="O626" s="56">
        <v>1.2805599999999999</v>
      </c>
      <c r="P626" s="48" t="str">
        <f t="shared" si="322"/>
        <v>1181/50C SL</v>
      </c>
      <c r="Q626" s="76" t="s">
        <v>6187</v>
      </c>
      <c r="R626" s="76" t="s">
        <v>6187</v>
      </c>
      <c r="S626" s="49">
        <f t="shared" si="330"/>
        <v>0</v>
      </c>
      <c r="T626" s="49">
        <f t="shared" si="323"/>
        <v>0</v>
      </c>
      <c r="U626" s="49">
        <v>28.884615384615383</v>
      </c>
      <c r="V626" s="49">
        <f t="shared" si="317"/>
        <v>28.884615384615383</v>
      </c>
      <c r="W626" s="49">
        <f>S626*M626</f>
        <v>0</v>
      </c>
      <c r="X626" s="90">
        <f t="shared" ref="X626:X627" si="351">ROUNDUP(S626*$X$4,0)</f>
        <v>0</v>
      </c>
      <c r="Y626" s="91">
        <f t="shared" si="332"/>
        <v>0</v>
      </c>
      <c r="Z626" s="93">
        <f t="shared" si="342"/>
        <v>0</v>
      </c>
      <c r="AA626" s="94">
        <f t="shared" si="333"/>
        <v>0</v>
      </c>
      <c r="AB626" s="97">
        <f t="shared" si="343"/>
        <v>0</v>
      </c>
      <c r="AC626" s="98">
        <f t="shared" si="334"/>
        <v>0</v>
      </c>
      <c r="AD626" s="77" t="s">
        <v>3</v>
      </c>
      <c r="AE626" s="54">
        <v>0</v>
      </c>
      <c r="AF626" s="17"/>
    </row>
    <row r="627" spans="1:32" ht="16.899999999999999" customHeight="1" x14ac:dyDescent="0.3">
      <c r="A627" s="73" t="s">
        <v>7</v>
      </c>
      <c r="B627" s="74" t="s">
        <v>2914</v>
      </c>
      <c r="C627" s="48" t="s">
        <v>10</v>
      </c>
      <c r="D627" s="48">
        <v>1</v>
      </c>
      <c r="E627" s="48">
        <v>2834</v>
      </c>
      <c r="F627" s="48" t="s">
        <v>6126</v>
      </c>
      <c r="G627" s="48">
        <v>2</v>
      </c>
      <c r="H627" s="75">
        <f t="shared" si="327"/>
        <v>-0.5</v>
      </c>
      <c r="I627" s="74">
        <v>55</v>
      </c>
      <c r="J627" s="74">
        <v>110</v>
      </c>
      <c r="K627" s="48">
        <f t="shared" si="350"/>
        <v>55</v>
      </c>
      <c r="L627" s="48"/>
      <c r="M627" s="48">
        <f t="shared" si="329"/>
        <v>55</v>
      </c>
      <c r="N627" s="48">
        <v>21063</v>
      </c>
      <c r="O627" s="56">
        <v>0.22756999999999999</v>
      </c>
      <c r="P627" s="48" t="str">
        <f t="shared" si="322"/>
        <v>3308 SL</v>
      </c>
      <c r="Q627" s="76" t="s">
        <v>6187</v>
      </c>
      <c r="R627" s="76" t="s">
        <v>6187</v>
      </c>
      <c r="S627" s="49">
        <f t="shared" si="330"/>
        <v>0</v>
      </c>
      <c r="T627" s="49">
        <f t="shared" si="323"/>
        <v>0</v>
      </c>
      <c r="U627" s="49">
        <v>26.73076923076923</v>
      </c>
      <c r="V627" s="49">
        <f t="shared" si="317"/>
        <v>26.73076923076923</v>
      </c>
      <c r="W627" s="49">
        <f>V627*M627</f>
        <v>1470.1923076923076</v>
      </c>
      <c r="X627" s="90">
        <f t="shared" si="351"/>
        <v>0</v>
      </c>
      <c r="Y627" s="91">
        <f t="shared" si="332"/>
        <v>0</v>
      </c>
      <c r="Z627" s="93">
        <f t="shared" si="342"/>
        <v>0</v>
      </c>
      <c r="AA627" s="94">
        <f t="shared" si="333"/>
        <v>0</v>
      </c>
      <c r="AB627" s="97">
        <f t="shared" si="343"/>
        <v>0</v>
      </c>
      <c r="AC627" s="98">
        <f t="shared" si="334"/>
        <v>0</v>
      </c>
      <c r="AD627" s="77" t="s">
        <v>3</v>
      </c>
      <c r="AE627" s="54">
        <v>0</v>
      </c>
      <c r="AF627" s="17"/>
    </row>
    <row r="628" spans="1:32" ht="16.899999999999999" customHeight="1" x14ac:dyDescent="0.3">
      <c r="A628" s="73" t="s">
        <v>7</v>
      </c>
      <c r="B628" s="74" t="s">
        <v>3137</v>
      </c>
      <c r="C628" s="48" t="s">
        <v>34</v>
      </c>
      <c r="D628" s="48">
        <v>100</v>
      </c>
      <c r="E628" s="48">
        <v>3001</v>
      </c>
      <c r="F628" s="48" t="s">
        <v>6123</v>
      </c>
      <c r="G628" s="48" t="s">
        <v>3680</v>
      </c>
      <c r="H628" s="75">
        <f t="shared" si="327"/>
        <v>0</v>
      </c>
      <c r="I628" s="74">
        <v>24</v>
      </c>
      <c r="J628" s="74">
        <v>24</v>
      </c>
      <c r="K628" s="48">
        <f t="shared" si="350"/>
        <v>24</v>
      </c>
      <c r="L628" s="48">
        <f t="shared" ref="L628:L633" si="352">$L$3</f>
        <v>-4</v>
      </c>
      <c r="M628" s="48">
        <f t="shared" si="329"/>
        <v>20</v>
      </c>
      <c r="N628" s="48">
        <v>42</v>
      </c>
      <c r="O628" s="56">
        <v>12.4</v>
      </c>
      <c r="P628" s="48" t="str">
        <f t="shared" si="322"/>
        <v>G1201/2 BK</v>
      </c>
      <c r="Q628" s="76">
        <v>109</v>
      </c>
      <c r="R628" s="76">
        <v>333</v>
      </c>
      <c r="S628" s="49">
        <f t="shared" si="330"/>
        <v>1.5580769230769229</v>
      </c>
      <c r="T628" s="49">
        <f t="shared" si="323"/>
        <v>155.80769230769229</v>
      </c>
      <c r="U628" s="49">
        <v>1337.3461538461538</v>
      </c>
      <c r="V628" s="49">
        <f t="shared" si="317"/>
        <v>13.373461538461537</v>
      </c>
      <c r="W628" s="49">
        <f>S628*M628</f>
        <v>31.161538461538459</v>
      </c>
      <c r="X628" s="90">
        <f t="shared" ref="X628:X629" si="353">ROUND(S628*$X$3,0)</f>
        <v>9</v>
      </c>
      <c r="Y628" s="91">
        <f t="shared" si="332"/>
        <v>111.60000000000001</v>
      </c>
      <c r="Z628" s="93">
        <f t="shared" si="342"/>
        <v>40</v>
      </c>
      <c r="AA628" s="94">
        <f t="shared" si="333"/>
        <v>496</v>
      </c>
      <c r="AB628" s="97">
        <f t="shared" si="343"/>
        <v>48</v>
      </c>
      <c r="AC628" s="98">
        <f t="shared" si="334"/>
        <v>595.20000000000005</v>
      </c>
      <c r="AD628" s="77" t="s">
        <v>3</v>
      </c>
      <c r="AE628" s="54">
        <v>595.20000000000005</v>
      </c>
      <c r="AF628" s="17"/>
    </row>
    <row r="629" spans="1:32" ht="16.899999999999999" customHeight="1" x14ac:dyDescent="0.3">
      <c r="A629" s="73" t="s">
        <v>7</v>
      </c>
      <c r="B629" s="74" t="s">
        <v>1080</v>
      </c>
      <c r="C629" s="48" t="s">
        <v>40</v>
      </c>
      <c r="D629" s="48">
        <v>1000</v>
      </c>
      <c r="E629" s="48">
        <v>621</v>
      </c>
      <c r="F629" s="48" t="s">
        <v>6128</v>
      </c>
      <c r="G629" s="48" t="s">
        <v>112</v>
      </c>
      <c r="H629" s="75">
        <f t="shared" si="327"/>
        <v>-0.25925925925925924</v>
      </c>
      <c r="I629" s="74">
        <v>20</v>
      </c>
      <c r="J629" s="74">
        <v>27</v>
      </c>
      <c r="K629" s="48">
        <f t="shared" si="350"/>
        <v>20</v>
      </c>
      <c r="L629" s="48">
        <f t="shared" si="352"/>
        <v>-4</v>
      </c>
      <c r="M629" s="48">
        <f t="shared" si="329"/>
        <v>16</v>
      </c>
      <c r="N629" s="48">
        <v>92</v>
      </c>
      <c r="O629" s="56">
        <v>17.72</v>
      </c>
      <c r="P629" s="48" t="str">
        <f t="shared" si="322"/>
        <v>3051 BR</v>
      </c>
      <c r="Q629" s="76">
        <v>123</v>
      </c>
      <c r="R629" s="76">
        <v>266</v>
      </c>
      <c r="S629" s="49">
        <f t="shared" si="330"/>
        <v>1.6315384615384614</v>
      </c>
      <c r="T629" s="49">
        <f t="shared" si="323"/>
        <v>1631.5384615384614</v>
      </c>
      <c r="U629" s="49">
        <v>2462.3846153846152</v>
      </c>
      <c r="V629" s="49">
        <f t="shared" si="317"/>
        <v>2.4623846153846154</v>
      </c>
      <c r="W629" s="49">
        <f>V629*M629</f>
        <v>39.398153846153846</v>
      </c>
      <c r="X629" s="90">
        <f t="shared" si="353"/>
        <v>10</v>
      </c>
      <c r="Y629" s="91">
        <f t="shared" si="332"/>
        <v>177.2</v>
      </c>
      <c r="Z629" s="93">
        <f t="shared" si="342"/>
        <v>36</v>
      </c>
      <c r="AA629" s="94">
        <f t="shared" si="333"/>
        <v>637.91999999999996</v>
      </c>
      <c r="AB629" s="97">
        <f t="shared" si="343"/>
        <v>44</v>
      </c>
      <c r="AC629" s="98">
        <f t="shared" si="334"/>
        <v>779.68</v>
      </c>
      <c r="AD629" s="77" t="s">
        <v>3</v>
      </c>
      <c r="AE629" s="54">
        <v>779.68</v>
      </c>
      <c r="AF629" s="17"/>
    </row>
    <row r="630" spans="1:32" ht="16.899999999999999" customHeight="1" x14ac:dyDescent="0.3">
      <c r="A630" s="73" t="s">
        <v>7</v>
      </c>
      <c r="B630" s="74" t="s">
        <v>163</v>
      </c>
      <c r="C630" s="48" t="s">
        <v>10</v>
      </c>
      <c r="D630" s="48">
        <v>1000</v>
      </c>
      <c r="E630" s="48">
        <v>621</v>
      </c>
      <c r="F630" s="48" t="s">
        <v>6128</v>
      </c>
      <c r="G630" s="48" t="s">
        <v>35</v>
      </c>
      <c r="H630" s="75">
        <f t="shared" si="327"/>
        <v>-0.75</v>
      </c>
      <c r="I630" s="74">
        <v>25</v>
      </c>
      <c r="J630" s="74">
        <v>100</v>
      </c>
      <c r="K630" s="48">
        <f t="shared" si="350"/>
        <v>25</v>
      </c>
      <c r="L630" s="48">
        <f t="shared" si="352"/>
        <v>-4</v>
      </c>
      <c r="M630" s="48">
        <f t="shared" si="329"/>
        <v>21</v>
      </c>
      <c r="N630" s="48">
        <v>104</v>
      </c>
      <c r="O630" s="56">
        <v>229.79</v>
      </c>
      <c r="P630" s="48" t="str">
        <f t="shared" si="322"/>
        <v>1606 SL</v>
      </c>
      <c r="Q630" s="76">
        <v>12</v>
      </c>
      <c r="R630" s="76">
        <v>61</v>
      </c>
      <c r="S630" s="49">
        <f t="shared" si="330"/>
        <v>0.19961538461538461</v>
      </c>
      <c r="T630" s="49">
        <f t="shared" si="323"/>
        <v>199.61538461538461</v>
      </c>
      <c r="U630" s="49">
        <v>367.4</v>
      </c>
      <c r="V630" s="49">
        <f t="shared" ref="V630:V693" si="354">U630/D630</f>
        <v>0.3674</v>
      </c>
      <c r="W630" s="49">
        <f>S630*M630</f>
        <v>4.1919230769230769</v>
      </c>
      <c r="X630" s="90">
        <f t="shared" ref="X630:X632" si="355">ROUND(S630*$X$4,0)</f>
        <v>1</v>
      </c>
      <c r="Y630" s="91">
        <f t="shared" si="332"/>
        <v>229.79</v>
      </c>
      <c r="Z630" s="93">
        <f t="shared" si="342"/>
        <v>5</v>
      </c>
      <c r="AA630" s="94">
        <f t="shared" si="333"/>
        <v>1148.95</v>
      </c>
      <c r="AB630" s="97">
        <f t="shared" si="343"/>
        <v>6</v>
      </c>
      <c r="AC630" s="98">
        <f t="shared" si="334"/>
        <v>1378.74</v>
      </c>
      <c r="AD630" s="77" t="s">
        <v>3</v>
      </c>
      <c r="AE630" s="54">
        <v>1378.74</v>
      </c>
      <c r="AF630" s="17"/>
    </row>
    <row r="631" spans="1:32" ht="16.899999999999999" customHeight="1" x14ac:dyDescent="0.3">
      <c r="A631" s="73" t="s">
        <v>7</v>
      </c>
      <c r="B631" s="74" t="s">
        <v>2703</v>
      </c>
      <c r="C631" s="48" t="s">
        <v>34</v>
      </c>
      <c r="D631" s="48">
        <v>1</v>
      </c>
      <c r="E631" s="48">
        <v>1804</v>
      </c>
      <c r="F631" s="48" t="s">
        <v>6129</v>
      </c>
      <c r="G631" s="48" t="s">
        <v>35</v>
      </c>
      <c r="H631" s="75">
        <f t="shared" si="327"/>
        <v>0</v>
      </c>
      <c r="I631" s="74">
        <v>43</v>
      </c>
      <c r="J631" s="74">
        <v>43</v>
      </c>
      <c r="K631" s="48">
        <f t="shared" si="350"/>
        <v>43</v>
      </c>
      <c r="L631" s="48">
        <f t="shared" si="352"/>
        <v>-4</v>
      </c>
      <c r="M631" s="48">
        <f t="shared" si="329"/>
        <v>39</v>
      </c>
      <c r="N631" s="48">
        <v>281</v>
      </c>
      <c r="O631" s="56">
        <v>17.850000000000001</v>
      </c>
      <c r="P631" s="48" t="str">
        <f t="shared" si="322"/>
        <v>LC134 BK</v>
      </c>
      <c r="Q631" s="76">
        <v>532</v>
      </c>
      <c r="R631" s="76">
        <v>2097</v>
      </c>
      <c r="S631" s="49">
        <f t="shared" si="330"/>
        <v>8.1488461538461525</v>
      </c>
      <c r="T631" s="49">
        <f t="shared" si="323"/>
        <v>8.1488461538461525</v>
      </c>
      <c r="U631" s="49">
        <v>8.1488461538461525</v>
      </c>
      <c r="V631" s="49">
        <f t="shared" si="354"/>
        <v>8.1488461538461525</v>
      </c>
      <c r="W631" s="49">
        <f>S631*M631</f>
        <v>317.80499999999995</v>
      </c>
      <c r="X631" s="90">
        <f t="shared" si="355"/>
        <v>41</v>
      </c>
      <c r="Y631" s="91">
        <f t="shared" si="332"/>
        <v>731.85</v>
      </c>
      <c r="Z631" s="93">
        <f t="shared" si="342"/>
        <v>359</v>
      </c>
      <c r="AA631" s="94">
        <f t="shared" si="333"/>
        <v>6408.1500000000005</v>
      </c>
      <c r="AB631" s="97">
        <f t="shared" si="343"/>
        <v>400</v>
      </c>
      <c r="AC631" s="98">
        <f t="shared" si="334"/>
        <v>7140.0000000000009</v>
      </c>
      <c r="AD631" s="77" t="s">
        <v>3</v>
      </c>
      <c r="AE631" s="54">
        <v>7140.0000000000009</v>
      </c>
      <c r="AF631" s="17"/>
    </row>
    <row r="632" spans="1:32" ht="12.75" customHeight="1" x14ac:dyDescent="0.3">
      <c r="A632" s="73" t="s">
        <v>35</v>
      </c>
      <c r="B632" s="74" t="s">
        <v>3260</v>
      </c>
      <c r="C632" s="48" t="s">
        <v>1432</v>
      </c>
      <c r="D632" s="48">
        <v>1000</v>
      </c>
      <c r="E632" s="48">
        <v>621</v>
      </c>
      <c r="F632" s="48" t="s">
        <v>6128</v>
      </c>
      <c r="G632" s="48" t="s">
        <v>112</v>
      </c>
      <c r="H632" s="75">
        <f t="shared" si="327"/>
        <v>2.564102564102564E-2</v>
      </c>
      <c r="I632" s="74">
        <v>40</v>
      </c>
      <c r="J632" s="74">
        <v>39</v>
      </c>
      <c r="K632" s="48">
        <f>J632</f>
        <v>39</v>
      </c>
      <c r="L632" s="48">
        <f t="shared" si="352"/>
        <v>-4</v>
      </c>
      <c r="M632" s="48">
        <f t="shared" si="329"/>
        <v>35</v>
      </c>
      <c r="N632" s="48">
        <v>24</v>
      </c>
      <c r="O632" s="56">
        <v>34.22</v>
      </c>
      <c r="P632" s="48" t="str">
        <f t="shared" si="322"/>
        <v>6714 GR</v>
      </c>
      <c r="Q632" s="76">
        <v>53</v>
      </c>
      <c r="R632" s="76">
        <v>127</v>
      </c>
      <c r="S632" s="49">
        <f t="shared" si="330"/>
        <v>0.7173076923076922</v>
      </c>
      <c r="T632" s="49">
        <f t="shared" si="323"/>
        <v>717.30769230769215</v>
      </c>
      <c r="U632" s="49">
        <v>830.2692307692306</v>
      </c>
      <c r="V632" s="49">
        <f t="shared" si="354"/>
        <v>0.83026923076923065</v>
      </c>
      <c r="W632" s="49">
        <f>S632*M632</f>
        <v>25.105769230769226</v>
      </c>
      <c r="X632" s="90">
        <f t="shared" si="355"/>
        <v>4</v>
      </c>
      <c r="Y632" s="91">
        <f t="shared" si="332"/>
        <v>136.88</v>
      </c>
      <c r="Z632" s="93">
        <f t="shared" si="342"/>
        <v>29</v>
      </c>
      <c r="AA632" s="94">
        <f t="shared" si="333"/>
        <v>992.38</v>
      </c>
      <c r="AB632" s="97">
        <f t="shared" si="343"/>
        <v>33</v>
      </c>
      <c r="AC632" s="98">
        <f t="shared" si="334"/>
        <v>1129.26</v>
      </c>
      <c r="AD632" s="77" t="s">
        <v>3</v>
      </c>
      <c r="AE632" s="54">
        <v>1129.26</v>
      </c>
      <c r="AF632" s="17"/>
    </row>
    <row r="633" spans="1:32" ht="16.899999999999999" customHeight="1" x14ac:dyDescent="0.3">
      <c r="A633" s="73" t="s">
        <v>7</v>
      </c>
      <c r="B633" s="74" t="s">
        <v>1585</v>
      </c>
      <c r="C633" s="48" t="s">
        <v>40</v>
      </c>
      <c r="D633" s="48">
        <v>1000</v>
      </c>
      <c r="E633" s="48">
        <v>621</v>
      </c>
      <c r="F633" s="48" t="s">
        <v>6128</v>
      </c>
      <c r="G633" s="48" t="s">
        <v>112</v>
      </c>
      <c r="H633" s="75">
        <f t="shared" si="327"/>
        <v>-0.25925925925925924</v>
      </c>
      <c r="I633" s="74">
        <v>20</v>
      </c>
      <c r="J633" s="74">
        <v>27</v>
      </c>
      <c r="K633" s="48">
        <f>I633</f>
        <v>20</v>
      </c>
      <c r="L633" s="48">
        <f t="shared" si="352"/>
        <v>-4</v>
      </c>
      <c r="M633" s="48">
        <f t="shared" si="329"/>
        <v>16</v>
      </c>
      <c r="N633" s="48">
        <v>63</v>
      </c>
      <c r="O633" s="56">
        <v>12.9</v>
      </c>
      <c r="P633" s="48" t="str">
        <f t="shared" si="322"/>
        <v>3050 YL</v>
      </c>
      <c r="Q633" s="76">
        <v>99</v>
      </c>
      <c r="R633" s="76">
        <v>408</v>
      </c>
      <c r="S633" s="49">
        <f t="shared" si="330"/>
        <v>1.5369230769230766</v>
      </c>
      <c r="T633" s="49">
        <f t="shared" si="323"/>
        <v>1536.9230769230767</v>
      </c>
      <c r="U633" s="49">
        <v>2474.3461538461534</v>
      </c>
      <c r="V633" s="49">
        <f t="shared" si="354"/>
        <v>2.4743461538461533</v>
      </c>
      <c r="W633" s="49">
        <f>V633*M633</f>
        <v>39.589538461538453</v>
      </c>
      <c r="X633" s="90">
        <f t="shared" ref="X633:X634" si="356">ROUND(S633*$X$3,0)</f>
        <v>9</v>
      </c>
      <c r="Y633" s="91">
        <f t="shared" si="332"/>
        <v>116.10000000000001</v>
      </c>
      <c r="Z633" s="93">
        <f t="shared" si="342"/>
        <v>34</v>
      </c>
      <c r="AA633" s="94">
        <f t="shared" si="333"/>
        <v>438.6</v>
      </c>
      <c r="AB633" s="97">
        <f t="shared" si="343"/>
        <v>42</v>
      </c>
      <c r="AC633" s="98">
        <f t="shared" si="334"/>
        <v>541.80000000000007</v>
      </c>
      <c r="AD633" s="77" t="s">
        <v>3</v>
      </c>
      <c r="AE633" s="54">
        <v>541.80000000000007</v>
      </c>
      <c r="AF633" s="17"/>
    </row>
    <row r="634" spans="1:32" ht="12.75" customHeight="1" x14ac:dyDescent="0.3">
      <c r="A634" s="73" t="s">
        <v>7</v>
      </c>
      <c r="B634" s="74" t="s">
        <v>1932</v>
      </c>
      <c r="C634" s="48" t="s">
        <v>10</v>
      </c>
      <c r="D634" s="48">
        <v>1000</v>
      </c>
      <c r="E634" s="48">
        <v>2834</v>
      </c>
      <c r="F634" s="48" t="s">
        <v>6126</v>
      </c>
      <c r="G634" s="48">
        <v>2</v>
      </c>
      <c r="H634" s="75">
        <f t="shared" si="327"/>
        <v>-0.62264150943396224</v>
      </c>
      <c r="I634" s="74">
        <v>20</v>
      </c>
      <c r="J634" s="74">
        <v>53</v>
      </c>
      <c r="K634" s="48">
        <f>I634</f>
        <v>20</v>
      </c>
      <c r="L634" s="48"/>
      <c r="M634" s="48">
        <f t="shared" si="329"/>
        <v>20</v>
      </c>
      <c r="N634" s="48">
        <v>140</v>
      </c>
      <c r="O634" s="56">
        <v>59.25</v>
      </c>
      <c r="P634" s="48" t="str">
        <f t="shared" si="322"/>
        <v>1895C SL</v>
      </c>
      <c r="Q634" s="76">
        <v>144</v>
      </c>
      <c r="R634" s="76">
        <v>599</v>
      </c>
      <c r="S634" s="49">
        <f t="shared" si="330"/>
        <v>2.2419230769230767</v>
      </c>
      <c r="T634" s="49">
        <f t="shared" si="323"/>
        <v>2241.9230769230767</v>
      </c>
      <c r="U634" s="49">
        <v>2465.4615384615381</v>
      </c>
      <c r="V634" s="49">
        <f t="shared" si="354"/>
        <v>2.4654615384615379</v>
      </c>
      <c r="W634" s="49">
        <f t="shared" ref="W634:W637" si="357">S634*M634</f>
        <v>44.83846153846153</v>
      </c>
      <c r="X634" s="90">
        <f t="shared" si="356"/>
        <v>13</v>
      </c>
      <c r="Y634" s="91">
        <f t="shared" si="332"/>
        <v>770.25</v>
      </c>
      <c r="Z634" s="93">
        <f t="shared" si="342"/>
        <v>58</v>
      </c>
      <c r="AA634" s="94">
        <f t="shared" si="333"/>
        <v>3436.5</v>
      </c>
      <c r="AB634" s="97">
        <f t="shared" si="343"/>
        <v>69</v>
      </c>
      <c r="AC634" s="98">
        <f t="shared" si="334"/>
        <v>4088.25</v>
      </c>
      <c r="AD634" s="77" t="s">
        <v>3</v>
      </c>
      <c r="AE634" s="54">
        <v>4088.25</v>
      </c>
      <c r="AF634" s="17"/>
    </row>
    <row r="635" spans="1:32" ht="16.899999999999999" customHeight="1" x14ac:dyDescent="0.3">
      <c r="A635" s="73" t="s">
        <v>7</v>
      </c>
      <c r="B635" s="74" t="s">
        <v>2679</v>
      </c>
      <c r="C635" s="48" t="s">
        <v>1797</v>
      </c>
      <c r="D635" s="48">
        <v>500</v>
      </c>
      <c r="E635" s="48">
        <v>7880</v>
      </c>
      <c r="F635" s="48" t="s">
        <v>5908</v>
      </c>
      <c r="G635" s="48" t="s">
        <v>122</v>
      </c>
      <c r="H635" s="75">
        <f t="shared" si="327"/>
        <v>0.55555555555555558</v>
      </c>
      <c r="I635" s="74">
        <v>140</v>
      </c>
      <c r="J635" s="74">
        <v>90</v>
      </c>
      <c r="K635" s="48">
        <f>J635</f>
        <v>90</v>
      </c>
      <c r="L635" s="48">
        <f>$L$3</f>
        <v>-4</v>
      </c>
      <c r="M635" s="48">
        <f t="shared" si="329"/>
        <v>86</v>
      </c>
      <c r="N635" s="48">
        <v>42</v>
      </c>
      <c r="O635" s="56">
        <v>38.671430000000001</v>
      </c>
      <c r="P635" s="48" t="str">
        <f t="shared" si="322"/>
        <v>F221V3/16 BK</v>
      </c>
      <c r="Q635" s="76">
        <v>28</v>
      </c>
      <c r="R635" s="76">
        <v>104</v>
      </c>
      <c r="S635" s="49">
        <f t="shared" si="330"/>
        <v>0.42153846153846153</v>
      </c>
      <c r="T635" s="49">
        <f t="shared" si="323"/>
        <v>210.76923076923077</v>
      </c>
      <c r="U635" s="49">
        <v>389.02923076923071</v>
      </c>
      <c r="V635" s="49">
        <f t="shared" si="354"/>
        <v>0.77805846153846137</v>
      </c>
      <c r="W635" s="49">
        <f t="shared" si="357"/>
        <v>36.252307692307689</v>
      </c>
      <c r="X635" s="90">
        <f>ROUND(S635*$X$4,0)</f>
        <v>2</v>
      </c>
      <c r="Y635" s="91">
        <f t="shared" si="332"/>
        <v>77.342860000000002</v>
      </c>
      <c r="Z635" s="93">
        <f t="shared" si="342"/>
        <v>38</v>
      </c>
      <c r="AA635" s="94">
        <f t="shared" si="333"/>
        <v>1469.5143399999999</v>
      </c>
      <c r="AB635" s="97">
        <f t="shared" si="343"/>
        <v>40</v>
      </c>
      <c r="AC635" s="98">
        <f t="shared" si="334"/>
        <v>1546.8571999999999</v>
      </c>
      <c r="AD635" s="77" t="s">
        <v>3</v>
      </c>
      <c r="AE635" s="54">
        <v>1546.8571999999999</v>
      </c>
      <c r="AF635" s="17"/>
    </row>
    <row r="636" spans="1:32" ht="16.899999999999999" customHeight="1" x14ac:dyDescent="0.3">
      <c r="A636" s="73" t="s">
        <v>7</v>
      </c>
      <c r="B636" s="74" t="s">
        <v>4130</v>
      </c>
      <c r="C636" s="48" t="s">
        <v>1797</v>
      </c>
      <c r="D636" s="48">
        <v>100</v>
      </c>
      <c r="E636" s="48">
        <v>7880</v>
      </c>
      <c r="F636" s="48" t="s">
        <v>5908</v>
      </c>
      <c r="G636" s="48" t="s">
        <v>122</v>
      </c>
      <c r="H636" s="75">
        <f t="shared" si="327"/>
        <v>0.5730337078651685</v>
      </c>
      <c r="I636" s="74">
        <v>140</v>
      </c>
      <c r="J636" s="74">
        <v>89</v>
      </c>
      <c r="K636" s="48">
        <f>J636</f>
        <v>89</v>
      </c>
      <c r="L636" s="48">
        <f>$L$3</f>
        <v>-4</v>
      </c>
      <c r="M636" s="48">
        <f t="shared" si="329"/>
        <v>85</v>
      </c>
      <c r="N636" s="48">
        <v>69</v>
      </c>
      <c r="O636" s="56">
        <v>50.77</v>
      </c>
      <c r="P636" s="48" t="str">
        <f t="shared" si="322"/>
        <v>F3003/8 BK</v>
      </c>
      <c r="Q636" s="76">
        <v>32</v>
      </c>
      <c r="R636" s="76">
        <v>146</v>
      </c>
      <c r="S636" s="49">
        <f t="shared" si="330"/>
        <v>0.5130769230769231</v>
      </c>
      <c r="T636" s="49">
        <f t="shared" si="323"/>
        <v>51.307692307692307</v>
      </c>
      <c r="U636" s="49">
        <v>55.696923076923078</v>
      </c>
      <c r="V636" s="49">
        <f t="shared" si="354"/>
        <v>0.55696923076923077</v>
      </c>
      <c r="W636" s="49">
        <f t="shared" si="357"/>
        <v>43.611538461538466</v>
      </c>
      <c r="X636" s="90">
        <f>ROUND(S636*$X$4,0)</f>
        <v>3</v>
      </c>
      <c r="Y636" s="91">
        <f t="shared" si="332"/>
        <v>152.31</v>
      </c>
      <c r="Z636" s="93">
        <f t="shared" si="342"/>
        <v>47</v>
      </c>
      <c r="AA636" s="94">
        <f t="shared" si="333"/>
        <v>2386.19</v>
      </c>
      <c r="AB636" s="97">
        <f t="shared" si="343"/>
        <v>50</v>
      </c>
      <c r="AC636" s="98">
        <f t="shared" si="334"/>
        <v>2538.5</v>
      </c>
      <c r="AD636" s="77" t="s">
        <v>3</v>
      </c>
      <c r="AE636" s="54">
        <v>2538.5</v>
      </c>
      <c r="AF636" s="17"/>
    </row>
    <row r="637" spans="1:32" ht="16.899999999999999" customHeight="1" x14ac:dyDescent="0.3">
      <c r="A637" s="73" t="s">
        <v>7</v>
      </c>
      <c r="B637" s="74" t="s">
        <v>3604</v>
      </c>
      <c r="C637" s="48" t="s">
        <v>1797</v>
      </c>
      <c r="D637" s="48">
        <v>100</v>
      </c>
      <c r="E637" s="48">
        <v>7880</v>
      </c>
      <c r="F637" s="48" t="s">
        <v>5908</v>
      </c>
      <c r="G637" s="48" t="s">
        <v>122</v>
      </c>
      <c r="H637" s="75">
        <f t="shared" si="327"/>
        <v>0.5730337078651685</v>
      </c>
      <c r="I637" s="74">
        <v>140</v>
      </c>
      <c r="J637" s="74">
        <v>89</v>
      </c>
      <c r="K637" s="48">
        <f>J637</f>
        <v>89</v>
      </c>
      <c r="L637" s="48">
        <f>$L$3</f>
        <v>-4</v>
      </c>
      <c r="M637" s="48">
        <f t="shared" si="329"/>
        <v>85</v>
      </c>
      <c r="N637" s="48">
        <v>201</v>
      </c>
      <c r="O637" s="56">
        <v>11.02857</v>
      </c>
      <c r="P637" s="48" t="str">
        <f t="shared" si="322"/>
        <v>F2211/8 CL</v>
      </c>
      <c r="Q637" s="76">
        <v>95</v>
      </c>
      <c r="R637" s="76">
        <v>235</v>
      </c>
      <c r="S637" s="49">
        <f t="shared" si="330"/>
        <v>1.2942307692307691</v>
      </c>
      <c r="T637" s="49">
        <f t="shared" si="323"/>
        <v>129.42307692307691</v>
      </c>
      <c r="U637" s="49">
        <v>554.54923076923069</v>
      </c>
      <c r="V637" s="49">
        <f t="shared" si="354"/>
        <v>5.5454923076923066</v>
      </c>
      <c r="W637" s="49">
        <f t="shared" si="357"/>
        <v>110.00961538461537</v>
      </c>
      <c r="X637" s="90">
        <f>ROUND(S637*$X$4,0)</f>
        <v>6</v>
      </c>
      <c r="Y637" s="91">
        <f t="shared" si="332"/>
        <v>66.171419999999998</v>
      </c>
      <c r="Z637" s="93">
        <f t="shared" si="342"/>
        <v>116</v>
      </c>
      <c r="AA637" s="94">
        <f t="shared" si="333"/>
        <v>1279.31412</v>
      </c>
      <c r="AB637" s="97">
        <f t="shared" si="343"/>
        <v>122</v>
      </c>
      <c r="AC637" s="98">
        <f t="shared" si="334"/>
        <v>1345.4855400000001</v>
      </c>
      <c r="AD637" s="77" t="s">
        <v>3</v>
      </c>
      <c r="AE637" s="54">
        <v>1345.4855400000001</v>
      </c>
      <c r="AF637" s="17"/>
    </row>
    <row r="638" spans="1:32" ht="16.899999999999999" customHeight="1" x14ac:dyDescent="0.3">
      <c r="A638" s="73" t="s">
        <v>7</v>
      </c>
      <c r="B638" s="74" t="s">
        <v>5896</v>
      </c>
      <c r="C638" s="48" t="s">
        <v>1432</v>
      </c>
      <c r="D638" s="48">
        <v>1</v>
      </c>
      <c r="E638" s="48">
        <v>4003</v>
      </c>
      <c r="F638" s="48" t="s">
        <v>5909</v>
      </c>
      <c r="G638" s="48" t="s">
        <v>112</v>
      </c>
      <c r="H638" s="75">
        <f t="shared" si="327"/>
        <v>2.564102564102564E-2</v>
      </c>
      <c r="I638" s="74">
        <v>40</v>
      </c>
      <c r="J638" s="74">
        <v>39</v>
      </c>
      <c r="K638" s="48">
        <f>J638</f>
        <v>39</v>
      </c>
      <c r="L638" s="48">
        <f>$L$3</f>
        <v>-4</v>
      </c>
      <c r="M638" s="48">
        <f t="shared" si="329"/>
        <v>35</v>
      </c>
      <c r="N638" s="48">
        <v>0</v>
      </c>
      <c r="O638" s="56">
        <v>0</v>
      </c>
      <c r="P638" s="48" t="str">
        <f t="shared" si="322"/>
        <v>6717 RD</v>
      </c>
      <c r="Q638" s="76" t="s">
        <v>6187</v>
      </c>
      <c r="R638" s="76" t="s">
        <v>6187</v>
      </c>
      <c r="S638" s="49">
        <f t="shared" si="330"/>
        <v>0</v>
      </c>
      <c r="T638" s="49">
        <f t="shared" si="323"/>
        <v>0</v>
      </c>
      <c r="U638" s="49">
        <v>480.5</v>
      </c>
      <c r="V638" s="49">
        <f t="shared" si="354"/>
        <v>480.5</v>
      </c>
      <c r="W638" s="49"/>
      <c r="X638" s="90">
        <f>ROUNDUP(S638*$X$4,0)</f>
        <v>0</v>
      </c>
      <c r="Y638" s="91">
        <f t="shared" si="332"/>
        <v>0</v>
      </c>
      <c r="Z638" s="93">
        <f t="shared" si="342"/>
        <v>0</v>
      </c>
      <c r="AA638" s="94">
        <f t="shared" si="333"/>
        <v>0</v>
      </c>
      <c r="AB638" s="97">
        <f t="shared" si="343"/>
        <v>0</v>
      </c>
      <c r="AC638" s="98">
        <f t="shared" si="334"/>
        <v>0</v>
      </c>
      <c r="AD638" s="77" t="s">
        <v>3</v>
      </c>
      <c r="AE638" s="54">
        <v>0</v>
      </c>
      <c r="AF638" s="17"/>
    </row>
    <row r="639" spans="1:32" ht="16.899999999999999" customHeight="1" x14ac:dyDescent="0.3">
      <c r="A639" s="73" t="s">
        <v>7</v>
      </c>
      <c r="B639" s="74" t="s">
        <v>3780</v>
      </c>
      <c r="C639" s="48" t="s">
        <v>1370</v>
      </c>
      <c r="D639" s="48">
        <v>500</v>
      </c>
      <c r="E639" s="48">
        <v>2834</v>
      </c>
      <c r="F639" s="48" t="s">
        <v>6126</v>
      </c>
      <c r="G639" s="48">
        <v>2</v>
      </c>
      <c r="H639" s="75">
        <f t="shared" si="327"/>
        <v>0</v>
      </c>
      <c r="I639" s="74">
        <v>55</v>
      </c>
      <c r="J639" s="74">
        <f>I639</f>
        <v>55</v>
      </c>
      <c r="K639" s="48">
        <f>I639</f>
        <v>55</v>
      </c>
      <c r="L639" s="48"/>
      <c r="M639" s="48">
        <f t="shared" si="329"/>
        <v>55</v>
      </c>
      <c r="N639" s="48">
        <v>0</v>
      </c>
      <c r="O639" s="56">
        <v>484.10709000000003</v>
      </c>
      <c r="P639" s="48" t="str">
        <f t="shared" si="322"/>
        <v>65103 SL</v>
      </c>
      <c r="Q639" s="76" t="s">
        <v>6187</v>
      </c>
      <c r="R639" s="76" t="s">
        <v>6187</v>
      </c>
      <c r="S639" s="49">
        <f t="shared" si="330"/>
        <v>0</v>
      </c>
      <c r="T639" s="49">
        <f t="shared" si="323"/>
        <v>0</v>
      </c>
      <c r="U639" s="49">
        <v>100.76923076923079</v>
      </c>
      <c r="V639" s="49">
        <f t="shared" si="354"/>
        <v>0.20153846153846158</v>
      </c>
      <c r="W639" s="49">
        <f t="shared" ref="W639:W649" si="358">S639*M639</f>
        <v>0</v>
      </c>
      <c r="X639" s="90">
        <f>ROUNDUP(S639*$X$4,0)</f>
        <v>0</v>
      </c>
      <c r="Y639" s="91">
        <f t="shared" si="332"/>
        <v>0</v>
      </c>
      <c r="Z639" s="93">
        <f t="shared" si="342"/>
        <v>0</v>
      </c>
      <c r="AA639" s="94">
        <f t="shared" si="333"/>
        <v>0</v>
      </c>
      <c r="AB639" s="97">
        <f t="shared" si="343"/>
        <v>0</v>
      </c>
      <c r="AC639" s="98">
        <f t="shared" si="334"/>
        <v>0</v>
      </c>
      <c r="AD639" s="77" t="s">
        <v>3</v>
      </c>
      <c r="AE639" s="54">
        <v>0</v>
      </c>
      <c r="AF639" s="17"/>
    </row>
    <row r="640" spans="1:32" ht="16.899999999999999" customHeight="1" x14ac:dyDescent="0.3">
      <c r="A640" s="73" t="s">
        <v>7</v>
      </c>
      <c r="B640" s="74" t="s">
        <v>2141</v>
      </c>
      <c r="C640" s="48" t="s">
        <v>34</v>
      </c>
      <c r="D640" s="48">
        <v>500</v>
      </c>
      <c r="E640" s="48">
        <v>3001</v>
      </c>
      <c r="F640" s="48" t="s">
        <v>6123</v>
      </c>
      <c r="G640" s="48" t="s">
        <v>3680</v>
      </c>
      <c r="H640" s="75">
        <f t="shared" si="327"/>
        <v>0</v>
      </c>
      <c r="I640" s="74">
        <v>24</v>
      </c>
      <c r="J640" s="74">
        <v>24</v>
      </c>
      <c r="K640" s="48">
        <f>I640</f>
        <v>24</v>
      </c>
      <c r="L640" s="48">
        <f>$L$3</f>
        <v>-4</v>
      </c>
      <c r="M640" s="48">
        <f t="shared" si="329"/>
        <v>20</v>
      </c>
      <c r="N640" s="48">
        <v>15</v>
      </c>
      <c r="O640" s="56">
        <v>96.5</v>
      </c>
      <c r="P640" s="48" t="str">
        <f t="shared" si="322"/>
        <v>G120NF12 BK</v>
      </c>
      <c r="Q640" s="76">
        <v>34</v>
      </c>
      <c r="R640" s="76">
        <v>118</v>
      </c>
      <c r="S640" s="49">
        <f t="shared" si="330"/>
        <v>0.50230769230769234</v>
      </c>
      <c r="T640" s="49">
        <f t="shared" si="323"/>
        <v>251.15384615384616</v>
      </c>
      <c r="U640" s="49">
        <v>314.80769230769232</v>
      </c>
      <c r="V640" s="49">
        <f t="shared" si="354"/>
        <v>0.62961538461538469</v>
      </c>
      <c r="W640" s="49">
        <f t="shared" si="358"/>
        <v>10.046153846153846</v>
      </c>
      <c r="X640" s="90">
        <f>ROUND(S640*$X$3,0)</f>
        <v>3</v>
      </c>
      <c r="Y640" s="91">
        <f t="shared" si="332"/>
        <v>289.5</v>
      </c>
      <c r="Z640" s="93">
        <f t="shared" si="342"/>
        <v>13</v>
      </c>
      <c r="AA640" s="94">
        <f t="shared" si="333"/>
        <v>1254.5</v>
      </c>
      <c r="AB640" s="97">
        <f t="shared" si="343"/>
        <v>16</v>
      </c>
      <c r="AC640" s="98">
        <f t="shared" si="334"/>
        <v>1544</v>
      </c>
      <c r="AD640" s="77" t="s">
        <v>3</v>
      </c>
      <c r="AE640" s="54">
        <v>1544</v>
      </c>
      <c r="AF640" s="17"/>
    </row>
    <row r="641" spans="1:32" ht="16.899999999999999" customHeight="1" x14ac:dyDescent="0.3">
      <c r="A641" s="73" t="s">
        <v>7</v>
      </c>
      <c r="B641" s="74" t="s">
        <v>391</v>
      </c>
      <c r="C641" s="48" t="s">
        <v>10</v>
      </c>
      <c r="D641" s="48">
        <v>1</v>
      </c>
      <c r="E641" s="48">
        <v>2834</v>
      </c>
      <c r="F641" s="48" t="s">
        <v>6126</v>
      </c>
      <c r="G641" s="48">
        <v>2</v>
      </c>
      <c r="H641" s="75">
        <f t="shared" si="327"/>
        <v>-0.33333333333333331</v>
      </c>
      <c r="I641" s="74">
        <v>20</v>
      </c>
      <c r="J641" s="74">
        <v>30</v>
      </c>
      <c r="K641" s="48">
        <f>I641</f>
        <v>20</v>
      </c>
      <c r="L641" s="48"/>
      <c r="M641" s="48">
        <f t="shared" si="329"/>
        <v>20</v>
      </c>
      <c r="N641" s="48">
        <v>2667</v>
      </c>
      <c r="O641" s="56">
        <v>0.37619999999999998</v>
      </c>
      <c r="P641" s="48" t="str">
        <f t="shared" si="322"/>
        <v>1898/9C SL</v>
      </c>
      <c r="Q641" s="76" t="s">
        <v>6187</v>
      </c>
      <c r="R641" s="76" t="s">
        <v>6187</v>
      </c>
      <c r="S641" s="49">
        <f t="shared" si="330"/>
        <v>0</v>
      </c>
      <c r="T641" s="49">
        <f t="shared" si="323"/>
        <v>0</v>
      </c>
      <c r="U641" s="49">
        <v>58.192307692307686</v>
      </c>
      <c r="V641" s="49">
        <f t="shared" si="354"/>
        <v>58.192307692307686</v>
      </c>
      <c r="W641" s="49">
        <f t="shared" si="358"/>
        <v>0</v>
      </c>
      <c r="X641" s="90">
        <f>ROUNDUP(S641*$X$3,0)</f>
        <v>0</v>
      </c>
      <c r="Y641" s="91">
        <f t="shared" si="332"/>
        <v>0</v>
      </c>
      <c r="Z641" s="93">
        <f t="shared" si="342"/>
        <v>0</v>
      </c>
      <c r="AA641" s="94">
        <f t="shared" si="333"/>
        <v>0</v>
      </c>
      <c r="AB641" s="97">
        <f t="shared" si="343"/>
        <v>0</v>
      </c>
      <c r="AC641" s="98">
        <f t="shared" si="334"/>
        <v>0</v>
      </c>
      <c r="AD641" s="77" t="s">
        <v>3</v>
      </c>
      <c r="AE641" s="54">
        <v>0</v>
      </c>
      <c r="AF641" s="17"/>
    </row>
    <row r="642" spans="1:32" ht="16.899999999999999" customHeight="1" x14ac:dyDescent="0.3">
      <c r="A642" s="73" t="s">
        <v>7</v>
      </c>
      <c r="B642" s="74" t="s">
        <v>3081</v>
      </c>
      <c r="C642" s="48" t="s">
        <v>1154</v>
      </c>
      <c r="D642" s="48">
        <v>1000</v>
      </c>
      <c r="E642" s="48">
        <v>621</v>
      </c>
      <c r="F642" s="48" t="s">
        <v>6128</v>
      </c>
      <c r="G642" s="48" t="s">
        <v>35</v>
      </c>
      <c r="H642" s="75">
        <f t="shared" si="327"/>
        <v>-0.71698113207547165</v>
      </c>
      <c r="I642" s="74">
        <v>15</v>
      </c>
      <c r="J642" s="74">
        <v>53</v>
      </c>
      <c r="K642" s="48">
        <f>I642</f>
        <v>15</v>
      </c>
      <c r="L642" s="48">
        <v>-4</v>
      </c>
      <c r="M642" s="48">
        <f t="shared" si="329"/>
        <v>11</v>
      </c>
      <c r="N642" s="48">
        <v>15</v>
      </c>
      <c r="O642" s="56">
        <v>143.88999999999999</v>
      </c>
      <c r="P642" s="48" t="str">
        <f t="shared" si="322"/>
        <v>5102C SL</v>
      </c>
      <c r="Q642" s="76">
        <v>37</v>
      </c>
      <c r="R642" s="76">
        <v>80</v>
      </c>
      <c r="S642" s="49">
        <f t="shared" si="330"/>
        <v>0.49076923076923074</v>
      </c>
      <c r="T642" s="49">
        <f t="shared" si="323"/>
        <v>490.76923076923072</v>
      </c>
      <c r="U642" s="49">
        <v>500.61538461538453</v>
      </c>
      <c r="V642" s="49">
        <f t="shared" si="354"/>
        <v>0.50061538461538457</v>
      </c>
      <c r="W642" s="49">
        <f t="shared" si="358"/>
        <v>5.3984615384615378</v>
      </c>
      <c r="X642" s="90">
        <f>ROUND(S642*$X$2,0)</f>
        <v>3</v>
      </c>
      <c r="Y642" s="91">
        <f t="shared" si="332"/>
        <v>431.66999999999996</v>
      </c>
      <c r="Z642" s="93">
        <f t="shared" si="342"/>
        <v>8</v>
      </c>
      <c r="AA642" s="94">
        <f t="shared" si="333"/>
        <v>1151.1199999999999</v>
      </c>
      <c r="AB642" s="97">
        <f>ROUND((S642*$AB$2)+Z642,0)</f>
        <v>11</v>
      </c>
      <c r="AC642" s="98">
        <f t="shared" si="334"/>
        <v>1582.79</v>
      </c>
      <c r="AD642" s="77" t="s">
        <v>3</v>
      </c>
      <c r="AE642" s="54">
        <v>1582.79</v>
      </c>
      <c r="AF642" s="17"/>
    </row>
    <row r="643" spans="1:32" ht="16.899999999999999" customHeight="1" x14ac:dyDescent="0.3">
      <c r="A643" s="73" t="s">
        <v>7</v>
      </c>
      <c r="B643" s="74" t="s">
        <v>3870</v>
      </c>
      <c r="C643" s="48" t="s">
        <v>1209</v>
      </c>
      <c r="D643" s="48">
        <v>1000</v>
      </c>
      <c r="E643" s="48">
        <v>2834</v>
      </c>
      <c r="F643" s="48" t="s">
        <v>6126</v>
      </c>
      <c r="G643" s="48">
        <v>2</v>
      </c>
      <c r="H643" s="75">
        <f t="shared" si="327"/>
        <v>-0.52054794520547942</v>
      </c>
      <c r="I643" s="74">
        <v>35</v>
      </c>
      <c r="J643" s="74">
        <v>73</v>
      </c>
      <c r="K643" s="48">
        <f>I643</f>
        <v>35</v>
      </c>
      <c r="L643" s="48"/>
      <c r="M643" s="48">
        <f t="shared" si="329"/>
        <v>35</v>
      </c>
      <c r="N643" s="48">
        <v>121</v>
      </c>
      <c r="O643" s="56">
        <v>163.81</v>
      </c>
      <c r="P643" s="48" t="str">
        <f t="shared" si="322"/>
        <v>M8528010 BK</v>
      </c>
      <c r="Q643" s="76">
        <v>114</v>
      </c>
      <c r="R643" s="76">
        <v>202</v>
      </c>
      <c r="S643" s="49">
        <f t="shared" si="330"/>
        <v>1.4607692307692308</v>
      </c>
      <c r="T643" s="49">
        <f t="shared" si="323"/>
        <v>1460.7692307692307</v>
      </c>
      <c r="U643" s="49">
        <v>1738.3407692307692</v>
      </c>
      <c r="V643" s="49">
        <f t="shared" si="354"/>
        <v>1.7383407692307691</v>
      </c>
      <c r="W643" s="49">
        <f t="shared" si="358"/>
        <v>51.126923076923077</v>
      </c>
      <c r="X643" s="90">
        <f t="shared" ref="X643:X645" si="359">ROUND(S643*$X$4,0)</f>
        <v>7</v>
      </c>
      <c r="Y643" s="91">
        <f t="shared" si="332"/>
        <v>1146.67</v>
      </c>
      <c r="Z643" s="93">
        <f t="shared" si="342"/>
        <v>58</v>
      </c>
      <c r="AA643" s="94">
        <f t="shared" si="333"/>
        <v>9500.98</v>
      </c>
      <c r="AB643" s="97">
        <f>ROUND((S643*$AB$4)+Z643,0)</f>
        <v>65</v>
      </c>
      <c r="AC643" s="98">
        <f t="shared" si="334"/>
        <v>10647.65</v>
      </c>
      <c r="AD643" s="77" t="s">
        <v>3</v>
      </c>
      <c r="AE643" s="54">
        <v>10647.65</v>
      </c>
      <c r="AF643" s="17"/>
    </row>
    <row r="644" spans="1:32" ht="16.899999999999999" customHeight="1" x14ac:dyDescent="0.3">
      <c r="A644" s="73" t="s">
        <v>35</v>
      </c>
      <c r="B644" s="74" t="s">
        <v>710</v>
      </c>
      <c r="C644" s="48" t="s">
        <v>464</v>
      </c>
      <c r="D644" s="48">
        <v>1000</v>
      </c>
      <c r="E644" s="48">
        <v>2800</v>
      </c>
      <c r="F644" s="48" t="s">
        <v>5911</v>
      </c>
      <c r="G644" s="48" t="s">
        <v>112</v>
      </c>
      <c r="H644" s="75">
        <f t="shared" si="327"/>
        <v>0.09</v>
      </c>
      <c r="I644" s="74">
        <v>109</v>
      </c>
      <c r="J644" s="74">
        <v>100</v>
      </c>
      <c r="K644" s="48">
        <f>J644</f>
        <v>100</v>
      </c>
      <c r="L644" s="48">
        <f>$L$3</f>
        <v>-4</v>
      </c>
      <c r="M644" s="48">
        <f t="shared" si="329"/>
        <v>96</v>
      </c>
      <c r="N644" s="48">
        <v>37</v>
      </c>
      <c r="O644" s="56">
        <v>71.234999999999999</v>
      </c>
      <c r="P644" s="48" t="str">
        <f t="shared" si="322"/>
        <v>2841/7 BL</v>
      </c>
      <c r="Q644" s="76">
        <v>9</v>
      </c>
      <c r="R644" s="76">
        <v>54</v>
      </c>
      <c r="S644" s="49">
        <f t="shared" si="330"/>
        <v>0.15923076923076923</v>
      </c>
      <c r="T644" s="49">
        <f t="shared" si="323"/>
        <v>159.23076923076923</v>
      </c>
      <c r="U644" s="49">
        <v>196.15384615384616</v>
      </c>
      <c r="V644" s="49">
        <f t="shared" si="354"/>
        <v>0.19615384615384615</v>
      </c>
      <c r="W644" s="49">
        <f t="shared" si="358"/>
        <v>15.286153846153846</v>
      </c>
      <c r="X644" s="90">
        <f t="shared" si="359"/>
        <v>1</v>
      </c>
      <c r="Y644" s="91">
        <f t="shared" si="332"/>
        <v>71.234999999999999</v>
      </c>
      <c r="Z644" s="93">
        <f t="shared" si="342"/>
        <v>16</v>
      </c>
      <c r="AA644" s="94">
        <f t="shared" si="333"/>
        <v>1139.76</v>
      </c>
      <c r="AB644" s="97">
        <f>ROUND((S644*$AB$4)+Z644,0)</f>
        <v>17</v>
      </c>
      <c r="AC644" s="98">
        <f t="shared" si="334"/>
        <v>1210.9949999999999</v>
      </c>
      <c r="AD644" s="77" t="s">
        <v>5890</v>
      </c>
      <c r="AE644" s="54">
        <v>1210.9949999999999</v>
      </c>
      <c r="AF644" s="17"/>
    </row>
    <row r="645" spans="1:32" ht="16.899999999999999" customHeight="1" x14ac:dyDescent="0.3">
      <c r="A645" s="73" t="s">
        <v>7</v>
      </c>
      <c r="B645" s="74" t="s">
        <v>3063</v>
      </c>
      <c r="C645" s="48" t="s">
        <v>1154</v>
      </c>
      <c r="D645" s="48">
        <v>1000</v>
      </c>
      <c r="E645" s="48">
        <v>621</v>
      </c>
      <c r="F645" s="48" t="s">
        <v>6128</v>
      </c>
      <c r="G645" s="48" t="s">
        <v>35</v>
      </c>
      <c r="H645" s="75">
        <f t="shared" si="327"/>
        <v>-0.13793103448275862</v>
      </c>
      <c r="I645" s="74">
        <v>25</v>
      </c>
      <c r="J645" s="74">
        <v>29</v>
      </c>
      <c r="K645" s="48">
        <f>I645</f>
        <v>25</v>
      </c>
      <c r="L645" s="48">
        <v>-4</v>
      </c>
      <c r="M645" s="48">
        <f t="shared" si="329"/>
        <v>21</v>
      </c>
      <c r="N645" s="48">
        <v>39</v>
      </c>
      <c r="O645" s="56">
        <v>114.01</v>
      </c>
      <c r="P645" s="48" t="str">
        <f t="shared" si="322"/>
        <v>5002C SL</v>
      </c>
      <c r="Q645" s="76">
        <v>99</v>
      </c>
      <c r="R645" s="76">
        <v>196</v>
      </c>
      <c r="S645" s="49">
        <f t="shared" si="330"/>
        <v>1.2923076923076922</v>
      </c>
      <c r="T645" s="49">
        <f t="shared" si="323"/>
        <v>1292.3076923076922</v>
      </c>
      <c r="U645" s="49">
        <v>1302.5769230769229</v>
      </c>
      <c r="V645" s="49">
        <f t="shared" si="354"/>
        <v>1.3025769230769229</v>
      </c>
      <c r="W645" s="49">
        <f t="shared" si="358"/>
        <v>27.138461538461534</v>
      </c>
      <c r="X645" s="90">
        <f t="shared" si="359"/>
        <v>6</v>
      </c>
      <c r="Y645" s="91">
        <f t="shared" si="332"/>
        <v>684.06000000000006</v>
      </c>
      <c r="Z645" s="93">
        <f t="shared" si="342"/>
        <v>33</v>
      </c>
      <c r="AA645" s="94">
        <f t="shared" si="333"/>
        <v>3762.3300000000004</v>
      </c>
      <c r="AB645" s="97">
        <f>ROUND((S645*$AB$4)+Z645,0)</f>
        <v>39</v>
      </c>
      <c r="AC645" s="98">
        <f t="shared" si="334"/>
        <v>4446.3900000000003</v>
      </c>
      <c r="AD645" s="77" t="s">
        <v>3</v>
      </c>
      <c r="AE645" s="54">
        <v>4446.3900000000003</v>
      </c>
      <c r="AF645" s="17"/>
    </row>
    <row r="646" spans="1:32" ht="16.899999999999999" customHeight="1" x14ac:dyDescent="0.3">
      <c r="A646" s="73" t="s">
        <v>35</v>
      </c>
      <c r="B646" s="74" t="s">
        <v>823</v>
      </c>
      <c r="C646" s="48" t="s">
        <v>464</v>
      </c>
      <c r="D646" s="48">
        <v>1000</v>
      </c>
      <c r="E646" s="48">
        <v>4013</v>
      </c>
      <c r="F646" s="48" t="s">
        <v>6180</v>
      </c>
      <c r="G646" s="48" t="s">
        <v>65</v>
      </c>
      <c r="H646" s="75">
        <f t="shared" si="327"/>
        <v>0</v>
      </c>
      <c r="I646" s="74">
        <v>5</v>
      </c>
      <c r="J646" s="74">
        <v>5</v>
      </c>
      <c r="K646" s="48">
        <f>J646</f>
        <v>5</v>
      </c>
      <c r="L646" s="48"/>
      <c r="M646" s="48">
        <f t="shared" ref="M646:M701" si="360">K646+L646</f>
        <v>5</v>
      </c>
      <c r="N646" s="48">
        <v>0</v>
      </c>
      <c r="O646" s="56">
        <v>81.195809999999994</v>
      </c>
      <c r="P646" s="48" t="str">
        <f t="shared" ref="P646:P709" si="361">LEFT(B646,LEN(B646)-3)</f>
        <v>2842/1 BL</v>
      </c>
      <c r="Q646" s="76">
        <v>0</v>
      </c>
      <c r="R646" s="76">
        <v>2</v>
      </c>
      <c r="S646" s="49">
        <f t="shared" si="330"/>
        <v>2.3076923076923079E-3</v>
      </c>
      <c r="T646" s="49">
        <f t="shared" ref="T646:T709" si="362">S646*D646</f>
        <v>2.3076923076923079</v>
      </c>
      <c r="U646" s="49">
        <v>31.692307692307693</v>
      </c>
      <c r="V646" s="49">
        <f t="shared" si="354"/>
        <v>3.1692307692307693E-2</v>
      </c>
      <c r="W646" s="49">
        <f t="shared" si="358"/>
        <v>1.1538461538461539E-2</v>
      </c>
      <c r="X646" s="90">
        <f>ROUNDUP(S646*$X$2,0)</f>
        <v>1</v>
      </c>
      <c r="Y646" s="91">
        <f t="shared" ref="Y646:Y701" si="363">X646*O646</f>
        <v>81.195809999999994</v>
      </c>
      <c r="Z646" s="93">
        <f t="shared" si="342"/>
        <v>1</v>
      </c>
      <c r="AA646" s="94">
        <f t="shared" ref="AA646:AA701" si="364">Z646*O646</f>
        <v>81.195809999999994</v>
      </c>
      <c r="AB646" s="97">
        <f>ROUND((S646*$AB$2)+Z646,0)</f>
        <v>1</v>
      </c>
      <c r="AC646" s="98">
        <f t="shared" ref="AC646:AC701" si="365">AB646*O646</f>
        <v>81.195809999999994</v>
      </c>
      <c r="AD646" s="77" t="s">
        <v>5891</v>
      </c>
      <c r="AE646" s="54">
        <v>81.195809999999994</v>
      </c>
      <c r="AF646" s="17"/>
    </row>
    <row r="647" spans="1:32" ht="16.899999999999999" customHeight="1" x14ac:dyDescent="0.3">
      <c r="A647" s="73" t="s">
        <v>35</v>
      </c>
      <c r="B647" s="74" t="s">
        <v>5171</v>
      </c>
      <c r="C647" s="48" t="s">
        <v>1797</v>
      </c>
      <c r="D647" s="48">
        <v>500</v>
      </c>
      <c r="E647" s="48">
        <v>7880</v>
      </c>
      <c r="F647" s="48" t="s">
        <v>5908</v>
      </c>
      <c r="G647" s="48" t="s">
        <v>122</v>
      </c>
      <c r="H647" s="75">
        <f t="shared" ref="H647:H702" si="366">(I647-J647)/J647</f>
        <v>0.55555555555555558</v>
      </c>
      <c r="I647" s="74">
        <v>140</v>
      </c>
      <c r="J647" s="74">
        <v>90</v>
      </c>
      <c r="K647" s="48">
        <f>J647</f>
        <v>90</v>
      </c>
      <c r="L647" s="48">
        <f>$L$3</f>
        <v>-4</v>
      </c>
      <c r="M647" s="48">
        <f t="shared" si="360"/>
        <v>86</v>
      </c>
      <c r="N647" s="48">
        <v>4</v>
      </c>
      <c r="O647" s="56">
        <v>38.614289999999997</v>
      </c>
      <c r="P647" s="48" t="str">
        <f t="shared" si="361"/>
        <v>F2213/32 BL</v>
      </c>
      <c r="Q647" s="76">
        <v>1</v>
      </c>
      <c r="R647" s="76">
        <v>5</v>
      </c>
      <c r="S647" s="49">
        <f t="shared" ref="S647:S702" si="367">((Q647/65*0.7)+(R647/260*0.3))</f>
        <v>1.6538461538461537E-2</v>
      </c>
      <c r="T647" s="49">
        <f t="shared" si="362"/>
        <v>8.2692307692307683</v>
      </c>
      <c r="U647" s="49">
        <v>72.533076923076933</v>
      </c>
      <c r="V647" s="49">
        <f t="shared" si="354"/>
        <v>0.14506615384615387</v>
      </c>
      <c r="W647" s="49">
        <f t="shared" si="358"/>
        <v>1.4223076923076921</v>
      </c>
      <c r="X647" s="90">
        <f>ROUND(S647*$X$4,0)</f>
        <v>0</v>
      </c>
      <c r="Y647" s="91">
        <f t="shared" si="363"/>
        <v>0</v>
      </c>
      <c r="Z647" s="93">
        <f t="shared" si="342"/>
        <v>1</v>
      </c>
      <c r="AA647" s="94">
        <f t="shared" si="364"/>
        <v>38.614289999999997</v>
      </c>
      <c r="AB647" s="97">
        <f>ROUND((S647*$AB$4)+Z647,0)</f>
        <v>1</v>
      </c>
      <c r="AC647" s="98">
        <f t="shared" si="365"/>
        <v>38.614289999999997</v>
      </c>
      <c r="AD647" s="77" t="s">
        <v>5890</v>
      </c>
      <c r="AE647" s="54">
        <v>38.614289999999997</v>
      </c>
      <c r="AF647" s="17"/>
    </row>
    <row r="648" spans="1:32" ht="16.899999999999999" customHeight="1" x14ac:dyDescent="0.3">
      <c r="A648" s="73" t="s">
        <v>7</v>
      </c>
      <c r="B648" s="74" t="s">
        <v>1331</v>
      </c>
      <c r="C648" s="48" t="s">
        <v>464</v>
      </c>
      <c r="D648" s="48">
        <v>1000</v>
      </c>
      <c r="E648" s="48">
        <v>4013</v>
      </c>
      <c r="F648" s="48" t="s">
        <v>6180</v>
      </c>
      <c r="G648" s="48" t="s">
        <v>65</v>
      </c>
      <c r="H648" s="75">
        <f t="shared" si="366"/>
        <v>0</v>
      </c>
      <c r="I648" s="74">
        <v>5</v>
      </c>
      <c r="J648" s="74">
        <v>5</v>
      </c>
      <c r="K648" s="48">
        <f>J648</f>
        <v>5</v>
      </c>
      <c r="L648" s="48"/>
      <c r="M648" s="48">
        <f t="shared" si="360"/>
        <v>5</v>
      </c>
      <c r="N648" s="48">
        <v>2</v>
      </c>
      <c r="O648" s="56">
        <v>102.54319</v>
      </c>
      <c r="P648" s="48" t="str">
        <f t="shared" si="361"/>
        <v>5854/7 WH</v>
      </c>
      <c r="Q648" s="76">
        <v>23</v>
      </c>
      <c r="R648" s="76">
        <v>67</v>
      </c>
      <c r="S648" s="49">
        <f t="shared" si="367"/>
        <v>0.32499999999999996</v>
      </c>
      <c r="T648" s="49">
        <f t="shared" si="362"/>
        <v>324.99999999999994</v>
      </c>
      <c r="U648" s="49">
        <v>671.19230769230762</v>
      </c>
      <c r="V648" s="49">
        <f t="shared" si="354"/>
        <v>0.67119230769230764</v>
      </c>
      <c r="W648" s="49">
        <f t="shared" si="358"/>
        <v>1.6249999999999998</v>
      </c>
      <c r="X648" s="90">
        <f>ROUND(S648*$X$2,0)</f>
        <v>2</v>
      </c>
      <c r="Y648" s="91">
        <f t="shared" si="363"/>
        <v>205.08637999999999</v>
      </c>
      <c r="Z648" s="93">
        <f t="shared" si="342"/>
        <v>4</v>
      </c>
      <c r="AA648" s="94">
        <f t="shared" si="364"/>
        <v>410.17275999999998</v>
      </c>
      <c r="AB648" s="97">
        <f>ROUND((S648*$AB$2)+Z648,0)</f>
        <v>6</v>
      </c>
      <c r="AC648" s="98">
        <f t="shared" si="365"/>
        <v>615.25914</v>
      </c>
      <c r="AD648" s="77" t="s">
        <v>5891</v>
      </c>
      <c r="AE648" s="54">
        <v>615.25914</v>
      </c>
      <c r="AF648" s="17"/>
    </row>
    <row r="649" spans="1:32" ht="16.899999999999999" customHeight="1" x14ac:dyDescent="0.3">
      <c r="A649" s="73" t="s">
        <v>7</v>
      </c>
      <c r="B649" s="74" t="s">
        <v>5343</v>
      </c>
      <c r="C649" s="48" t="s">
        <v>1143</v>
      </c>
      <c r="D649" s="48">
        <v>1000</v>
      </c>
      <c r="E649" s="48">
        <v>30327</v>
      </c>
      <c r="F649" s="48" t="s">
        <v>5915</v>
      </c>
      <c r="G649" s="48" t="s">
        <v>122</v>
      </c>
      <c r="H649" s="75">
        <f t="shared" si="366"/>
        <v>0</v>
      </c>
      <c r="I649" s="74">
        <v>34</v>
      </c>
      <c r="J649" s="74">
        <v>34</v>
      </c>
      <c r="K649" s="48">
        <f>I649</f>
        <v>34</v>
      </c>
      <c r="L649" s="48">
        <f>$L$3</f>
        <v>-4</v>
      </c>
      <c r="M649" s="48">
        <f t="shared" si="360"/>
        <v>30</v>
      </c>
      <c r="N649" s="48">
        <v>3</v>
      </c>
      <c r="O649" s="56">
        <v>771.81</v>
      </c>
      <c r="P649" s="48" t="str">
        <f t="shared" si="361"/>
        <v>391245 WH</v>
      </c>
      <c r="Q649" s="76">
        <v>2</v>
      </c>
      <c r="R649" s="76">
        <v>32</v>
      </c>
      <c r="S649" s="49">
        <f t="shared" si="367"/>
        <v>5.8461538461538468E-2</v>
      </c>
      <c r="T649" s="49">
        <f t="shared" si="362"/>
        <v>58.461538461538467</v>
      </c>
      <c r="U649" s="49">
        <v>108.07692307692309</v>
      </c>
      <c r="V649" s="49">
        <f t="shared" si="354"/>
        <v>0.1080769230769231</v>
      </c>
      <c r="W649" s="49">
        <f t="shared" si="358"/>
        <v>1.7538461538461541</v>
      </c>
      <c r="X649" s="90">
        <f>ROUND(S649*$X$4,0)</f>
        <v>0</v>
      </c>
      <c r="Y649" s="91">
        <f t="shared" si="363"/>
        <v>0</v>
      </c>
      <c r="Z649" s="93">
        <f t="shared" si="342"/>
        <v>2</v>
      </c>
      <c r="AA649" s="94">
        <f t="shared" si="364"/>
        <v>1543.62</v>
      </c>
      <c r="AB649" s="97">
        <f t="shared" ref="AB649:AB663" si="368">ROUND((S649*$AB$4)+Z649,0)</f>
        <v>2</v>
      </c>
      <c r="AC649" s="98">
        <f t="shared" si="365"/>
        <v>1543.62</v>
      </c>
      <c r="AD649" s="77" t="s">
        <v>5890</v>
      </c>
      <c r="AE649" s="54">
        <v>1543.62</v>
      </c>
      <c r="AF649" s="17"/>
    </row>
    <row r="650" spans="1:32" ht="16.899999999999999" customHeight="1" x14ac:dyDescent="0.3">
      <c r="A650" s="73" t="s">
        <v>7</v>
      </c>
      <c r="B650" s="74" t="s">
        <v>2174</v>
      </c>
      <c r="C650" s="48" t="s">
        <v>10</v>
      </c>
      <c r="D650" s="48">
        <v>1</v>
      </c>
      <c r="E650" s="48">
        <v>2834</v>
      </c>
      <c r="F650" s="48" t="s">
        <v>6126</v>
      </c>
      <c r="G650" s="48">
        <v>2</v>
      </c>
      <c r="H650" s="75">
        <f t="shared" si="366"/>
        <v>-0.33333333333333331</v>
      </c>
      <c r="I650" s="74">
        <v>40</v>
      </c>
      <c r="J650" s="74">
        <v>60</v>
      </c>
      <c r="K650" s="48">
        <f>I650</f>
        <v>40</v>
      </c>
      <c r="L650" s="48"/>
      <c r="M650" s="48">
        <f t="shared" si="360"/>
        <v>40</v>
      </c>
      <c r="N650" s="48">
        <v>15090</v>
      </c>
      <c r="O650" s="56">
        <v>0.26587</v>
      </c>
      <c r="P650" s="48" t="str">
        <f t="shared" si="361"/>
        <v>3242 SL</v>
      </c>
      <c r="Q650" s="76" t="s">
        <v>6187</v>
      </c>
      <c r="R650" s="76" t="s">
        <v>6187</v>
      </c>
      <c r="S650" s="49">
        <f t="shared" si="367"/>
        <v>0</v>
      </c>
      <c r="T650" s="49">
        <f t="shared" si="362"/>
        <v>0</v>
      </c>
      <c r="U650" s="49">
        <v>22.76923076923077</v>
      </c>
      <c r="V650" s="49">
        <f t="shared" si="354"/>
        <v>22.76923076923077</v>
      </c>
      <c r="W650" s="49">
        <f>V650*M650</f>
        <v>910.76923076923083</v>
      </c>
      <c r="X650" s="90">
        <f>ROUNDUP(S650*$X$4,0)</f>
        <v>0</v>
      </c>
      <c r="Y650" s="91">
        <f t="shared" si="363"/>
        <v>0</v>
      </c>
      <c r="Z650" s="93">
        <f t="shared" si="342"/>
        <v>0</v>
      </c>
      <c r="AA650" s="94">
        <f t="shared" si="364"/>
        <v>0</v>
      </c>
      <c r="AB650" s="97">
        <f t="shared" si="368"/>
        <v>0</v>
      </c>
      <c r="AC650" s="98">
        <f t="shared" si="365"/>
        <v>0</v>
      </c>
      <c r="AD650" s="77" t="s">
        <v>3</v>
      </c>
      <c r="AE650" s="54">
        <v>0</v>
      </c>
      <c r="AF650" s="17"/>
    </row>
    <row r="651" spans="1:32" ht="16.899999999999999" customHeight="1" x14ac:dyDescent="0.3">
      <c r="A651" s="73" t="s">
        <v>7</v>
      </c>
      <c r="B651" s="74" t="s">
        <v>3595</v>
      </c>
      <c r="C651" s="48" t="s">
        <v>1797</v>
      </c>
      <c r="D651" s="48">
        <v>100</v>
      </c>
      <c r="E651" s="48">
        <v>4350</v>
      </c>
      <c r="F651" s="48" t="s">
        <v>6122</v>
      </c>
      <c r="G651" s="48" t="s">
        <v>122</v>
      </c>
      <c r="H651" s="75">
        <f t="shared" si="366"/>
        <v>0</v>
      </c>
      <c r="I651" s="74">
        <v>59</v>
      </c>
      <c r="J651" s="74">
        <v>59</v>
      </c>
      <c r="K651" s="48">
        <f>I651</f>
        <v>59</v>
      </c>
      <c r="L651" s="48">
        <f>$L$3</f>
        <v>-4</v>
      </c>
      <c r="M651" s="48">
        <f t="shared" si="360"/>
        <v>55</v>
      </c>
      <c r="N651" s="48">
        <v>40</v>
      </c>
      <c r="O651" s="56">
        <v>25.5062</v>
      </c>
      <c r="P651" s="48" t="str">
        <f t="shared" si="361"/>
        <v>F1051/2 BK</v>
      </c>
      <c r="Q651" s="76">
        <v>13</v>
      </c>
      <c r="R651" s="76">
        <v>66</v>
      </c>
      <c r="S651" s="49">
        <f t="shared" si="367"/>
        <v>0.21615384615384614</v>
      </c>
      <c r="T651" s="49">
        <f t="shared" si="362"/>
        <v>21.615384615384613</v>
      </c>
      <c r="U651" s="49">
        <v>150.60576923076923</v>
      </c>
      <c r="V651" s="49">
        <f t="shared" si="354"/>
        <v>1.5060576923076923</v>
      </c>
      <c r="W651" s="49">
        <f t="shared" ref="W651:W654" si="369">S651*M651</f>
        <v>11.888461538461538</v>
      </c>
      <c r="X651" s="90">
        <f>ROUND(S651*$X$4,0)</f>
        <v>1</v>
      </c>
      <c r="Y651" s="91">
        <f t="shared" si="363"/>
        <v>25.5062</v>
      </c>
      <c r="Z651" s="93">
        <f t="shared" si="342"/>
        <v>13</v>
      </c>
      <c r="AA651" s="94">
        <f t="shared" si="364"/>
        <v>331.5806</v>
      </c>
      <c r="AB651" s="97">
        <f t="shared" si="368"/>
        <v>14</v>
      </c>
      <c r="AC651" s="98">
        <f t="shared" si="365"/>
        <v>357.08679999999998</v>
      </c>
      <c r="AD651" s="77" t="s">
        <v>5890</v>
      </c>
      <c r="AE651" s="54">
        <v>357.08679999999998</v>
      </c>
      <c r="AF651" s="17"/>
    </row>
    <row r="652" spans="1:32" ht="16.899999999999999" customHeight="1" x14ac:dyDescent="0.3">
      <c r="A652" s="73" t="s">
        <v>7</v>
      </c>
      <c r="B652" s="74" t="s">
        <v>3666</v>
      </c>
      <c r="C652" s="48" t="s">
        <v>1797</v>
      </c>
      <c r="D652" s="48">
        <v>20</v>
      </c>
      <c r="E652" s="48">
        <v>7880</v>
      </c>
      <c r="F652" s="48" t="s">
        <v>5908</v>
      </c>
      <c r="G652" s="48" t="s">
        <v>122</v>
      </c>
      <c r="H652" s="75">
        <f t="shared" si="366"/>
        <v>0.5730337078651685</v>
      </c>
      <c r="I652" s="74">
        <v>140</v>
      </c>
      <c r="J652" s="74">
        <v>89</v>
      </c>
      <c r="K652" s="48">
        <f>J652</f>
        <v>89</v>
      </c>
      <c r="L652" s="48">
        <f>$L$3</f>
        <v>-4</v>
      </c>
      <c r="M652" s="48">
        <f t="shared" si="360"/>
        <v>85</v>
      </c>
      <c r="N652" s="48">
        <v>106</v>
      </c>
      <c r="O652" s="56">
        <v>27.5</v>
      </c>
      <c r="P652" s="48" t="str">
        <f t="shared" si="361"/>
        <v>F2212IN BK</v>
      </c>
      <c r="Q652" s="76">
        <v>18</v>
      </c>
      <c r="R652" s="76">
        <v>278</v>
      </c>
      <c r="S652" s="49">
        <f t="shared" si="367"/>
        <v>0.51461538461538459</v>
      </c>
      <c r="T652" s="49">
        <f t="shared" si="362"/>
        <v>10.292307692307691</v>
      </c>
      <c r="U652" s="49">
        <v>47.36057692307692</v>
      </c>
      <c r="V652" s="49">
        <f t="shared" si="354"/>
        <v>2.3680288461538459</v>
      </c>
      <c r="W652" s="49">
        <f t="shared" si="369"/>
        <v>43.742307692307691</v>
      </c>
      <c r="X652" s="90">
        <f>ROUND(S652*$X$4,0)</f>
        <v>3</v>
      </c>
      <c r="Y652" s="91">
        <f t="shared" si="363"/>
        <v>82.5</v>
      </c>
      <c r="Z652" s="93">
        <f t="shared" si="342"/>
        <v>47</v>
      </c>
      <c r="AA652" s="94">
        <f t="shared" si="364"/>
        <v>1292.5</v>
      </c>
      <c r="AB652" s="97">
        <f t="shared" si="368"/>
        <v>50</v>
      </c>
      <c r="AC652" s="98">
        <f t="shared" si="365"/>
        <v>1375</v>
      </c>
      <c r="AD652" s="77" t="s">
        <v>3</v>
      </c>
      <c r="AE652" s="54">
        <v>1375</v>
      </c>
      <c r="AF652" s="17"/>
    </row>
    <row r="653" spans="1:32" ht="16.899999999999999" customHeight="1" x14ac:dyDescent="0.3">
      <c r="A653" s="73" t="s">
        <v>7</v>
      </c>
      <c r="B653" s="74" t="s">
        <v>647</v>
      </c>
      <c r="C653" s="48" t="s">
        <v>10</v>
      </c>
      <c r="D653" s="48">
        <v>1000</v>
      </c>
      <c r="E653" s="48">
        <v>2834</v>
      </c>
      <c r="F653" s="48" t="s">
        <v>6126</v>
      </c>
      <c r="G653" s="48">
        <v>2</v>
      </c>
      <c r="H653" s="75">
        <f t="shared" si="366"/>
        <v>0</v>
      </c>
      <c r="I653" s="74">
        <v>25</v>
      </c>
      <c r="J653" s="74">
        <f t="shared" ref="J653:J654" si="370">I653</f>
        <v>25</v>
      </c>
      <c r="K653" s="48">
        <f>I653</f>
        <v>25</v>
      </c>
      <c r="L653" s="48"/>
      <c r="M653" s="48">
        <f t="shared" si="360"/>
        <v>25</v>
      </c>
      <c r="N653" s="48">
        <v>14</v>
      </c>
      <c r="O653" s="56">
        <v>162.5831</v>
      </c>
      <c r="P653" s="48" t="str">
        <f t="shared" si="361"/>
        <v>2413C SL</v>
      </c>
      <c r="Q653" s="76">
        <v>67</v>
      </c>
      <c r="R653" s="76">
        <v>171</v>
      </c>
      <c r="S653" s="49">
        <f t="shared" si="367"/>
        <v>0.91884615384615376</v>
      </c>
      <c r="T653" s="49">
        <f t="shared" si="362"/>
        <v>918.84615384615381</v>
      </c>
      <c r="U653" s="49">
        <v>1208.1923076923076</v>
      </c>
      <c r="V653" s="49">
        <f t="shared" si="354"/>
        <v>1.2081923076923076</v>
      </c>
      <c r="W653" s="49">
        <f t="shared" si="369"/>
        <v>22.971153846153843</v>
      </c>
      <c r="X653" s="90">
        <f>ROUND(S653*$X$4,0)</f>
        <v>5</v>
      </c>
      <c r="Y653" s="91">
        <f t="shared" si="363"/>
        <v>812.91550000000007</v>
      </c>
      <c r="Z653" s="93">
        <f t="shared" si="342"/>
        <v>28</v>
      </c>
      <c r="AA653" s="94">
        <f t="shared" si="364"/>
        <v>4552.3267999999998</v>
      </c>
      <c r="AB653" s="97">
        <f t="shared" si="368"/>
        <v>33</v>
      </c>
      <c r="AC653" s="98">
        <f t="shared" si="365"/>
        <v>5365.2422999999999</v>
      </c>
      <c r="AD653" s="77" t="s">
        <v>3</v>
      </c>
      <c r="AE653" s="54">
        <v>5365.2422999999999</v>
      </c>
      <c r="AF653" s="17"/>
    </row>
    <row r="654" spans="1:32" ht="16.899999999999999" customHeight="1" x14ac:dyDescent="0.3">
      <c r="A654" s="73" t="s">
        <v>7</v>
      </c>
      <c r="B654" s="74" t="s">
        <v>4372</v>
      </c>
      <c r="C654" s="48" t="s">
        <v>1154</v>
      </c>
      <c r="D654" s="48">
        <v>1000</v>
      </c>
      <c r="E654" s="48">
        <v>2834</v>
      </c>
      <c r="F654" s="48" t="s">
        <v>6126</v>
      </c>
      <c r="G654" s="48">
        <v>2</v>
      </c>
      <c r="H654" s="75">
        <f t="shared" si="366"/>
        <v>0</v>
      </c>
      <c r="I654" s="74">
        <v>35</v>
      </c>
      <c r="J654" s="74">
        <f t="shared" si="370"/>
        <v>35</v>
      </c>
      <c r="K654" s="48">
        <f>I654</f>
        <v>35</v>
      </c>
      <c r="L654" s="48"/>
      <c r="M654" s="48">
        <f t="shared" si="360"/>
        <v>35</v>
      </c>
      <c r="N654" s="48">
        <v>0</v>
      </c>
      <c r="O654" s="56">
        <v>450.22645</v>
      </c>
      <c r="P654" s="48" t="str">
        <f t="shared" si="361"/>
        <v>5076C SL</v>
      </c>
      <c r="Q654" s="76">
        <v>0</v>
      </c>
      <c r="R654" s="76">
        <v>9</v>
      </c>
      <c r="S654" s="49">
        <f t="shared" si="367"/>
        <v>1.0384615384615384E-2</v>
      </c>
      <c r="T654" s="49">
        <f t="shared" si="362"/>
        <v>10.384615384615385</v>
      </c>
      <c r="U654" s="49">
        <v>14.076923076923077</v>
      </c>
      <c r="V654" s="49">
        <f t="shared" si="354"/>
        <v>1.4076923076923077E-2</v>
      </c>
      <c r="W654" s="49">
        <f t="shared" si="369"/>
        <v>0.36346153846153845</v>
      </c>
      <c r="X654" s="90">
        <f>ROUNDUP(S654*$X$4,0)</f>
        <v>1</v>
      </c>
      <c r="Y654" s="91">
        <f t="shared" si="363"/>
        <v>450.22645</v>
      </c>
      <c r="Z654" s="93">
        <f t="shared" si="342"/>
        <v>1</v>
      </c>
      <c r="AA654" s="94">
        <f t="shared" si="364"/>
        <v>450.22645</v>
      </c>
      <c r="AB654" s="97">
        <f t="shared" si="368"/>
        <v>1</v>
      </c>
      <c r="AC654" s="98">
        <f t="shared" si="365"/>
        <v>450.22645</v>
      </c>
      <c r="AD654" s="77" t="s">
        <v>3</v>
      </c>
      <c r="AE654" s="54">
        <v>450.22645</v>
      </c>
      <c r="AF654" s="17"/>
    </row>
    <row r="655" spans="1:32" ht="16.899999999999999" customHeight="1" x14ac:dyDescent="0.3">
      <c r="A655" s="73" t="s">
        <v>7</v>
      </c>
      <c r="B655" s="74" t="s">
        <v>1953</v>
      </c>
      <c r="C655" s="48" t="s">
        <v>10</v>
      </c>
      <c r="D655" s="48">
        <v>1</v>
      </c>
      <c r="E655" s="48">
        <v>2834</v>
      </c>
      <c r="F655" s="48" t="s">
        <v>6126</v>
      </c>
      <c r="G655" s="48">
        <v>2</v>
      </c>
      <c r="H655" s="75">
        <f t="shared" si="366"/>
        <v>-0.25</v>
      </c>
      <c r="I655" s="74">
        <v>30</v>
      </c>
      <c r="J655" s="74">
        <v>40</v>
      </c>
      <c r="K655" s="48">
        <f>I655</f>
        <v>30</v>
      </c>
      <c r="L655" s="48"/>
      <c r="M655" s="48">
        <f t="shared" si="360"/>
        <v>30</v>
      </c>
      <c r="N655" s="48">
        <v>10661</v>
      </c>
      <c r="O655" s="56">
        <v>0.33994000000000002</v>
      </c>
      <c r="P655" s="48" t="str">
        <f t="shared" si="361"/>
        <v>2243C SL</v>
      </c>
      <c r="Q655" s="76" t="s">
        <v>6187</v>
      </c>
      <c r="R655" s="76" t="s">
        <v>6187</v>
      </c>
      <c r="S655" s="49">
        <f t="shared" si="367"/>
        <v>0</v>
      </c>
      <c r="T655" s="49">
        <f t="shared" si="362"/>
        <v>0</v>
      </c>
      <c r="U655" s="49">
        <v>111.34615384615385</v>
      </c>
      <c r="V655" s="49">
        <f t="shared" si="354"/>
        <v>111.34615384615385</v>
      </c>
      <c r="W655" s="49">
        <f>V655*M655</f>
        <v>3340.3846153846157</v>
      </c>
      <c r="X655" s="90">
        <f>ROUNDUP(S655*$X$4,0)</f>
        <v>0</v>
      </c>
      <c r="Y655" s="91">
        <f t="shared" si="363"/>
        <v>0</v>
      </c>
      <c r="Z655" s="93">
        <f t="shared" si="342"/>
        <v>0</v>
      </c>
      <c r="AA655" s="94">
        <f t="shared" si="364"/>
        <v>0</v>
      </c>
      <c r="AB655" s="97">
        <f t="shared" si="368"/>
        <v>0</v>
      </c>
      <c r="AC655" s="98">
        <f t="shared" si="365"/>
        <v>0</v>
      </c>
      <c r="AD655" s="77" t="s">
        <v>3</v>
      </c>
      <c r="AE655" s="54">
        <v>0</v>
      </c>
      <c r="AF655" s="17"/>
    </row>
    <row r="656" spans="1:32" ht="16.899999999999999" customHeight="1" x14ac:dyDescent="0.3">
      <c r="A656" s="73" t="s">
        <v>7</v>
      </c>
      <c r="B656" s="74" t="s">
        <v>792</v>
      </c>
      <c r="C656" s="48" t="s">
        <v>40</v>
      </c>
      <c r="D656" s="48">
        <v>1000</v>
      </c>
      <c r="E656" s="48">
        <v>621</v>
      </c>
      <c r="F656" s="48" t="s">
        <v>6128</v>
      </c>
      <c r="G656" s="48" t="s">
        <v>112</v>
      </c>
      <c r="H656" s="75">
        <f t="shared" si="366"/>
        <v>-0.25925925925925924</v>
      </c>
      <c r="I656" s="74">
        <v>20</v>
      </c>
      <c r="J656" s="74">
        <v>27</v>
      </c>
      <c r="K656" s="48">
        <f>I656</f>
        <v>20</v>
      </c>
      <c r="L656" s="48">
        <f>$L$3</f>
        <v>-4</v>
      </c>
      <c r="M656" s="48">
        <f t="shared" si="360"/>
        <v>16</v>
      </c>
      <c r="N656" s="48">
        <v>37</v>
      </c>
      <c r="O656" s="56">
        <v>12.95</v>
      </c>
      <c r="P656" s="48" t="str">
        <f t="shared" si="361"/>
        <v>3050 BR</v>
      </c>
      <c r="Q656" s="76">
        <v>20</v>
      </c>
      <c r="R656" s="76">
        <v>104</v>
      </c>
      <c r="S656" s="49">
        <f t="shared" si="367"/>
        <v>0.33538461538461539</v>
      </c>
      <c r="T656" s="49">
        <f t="shared" si="362"/>
        <v>335.38461538461542</v>
      </c>
      <c r="U656" s="49">
        <v>1103.8461538461538</v>
      </c>
      <c r="V656" s="49">
        <f t="shared" si="354"/>
        <v>1.1038461538461539</v>
      </c>
      <c r="W656" s="49">
        <f>V656*M656</f>
        <v>17.661538461538463</v>
      </c>
      <c r="X656" s="90">
        <f>ROUND(S656*$X$3,0)</f>
        <v>2</v>
      </c>
      <c r="Y656" s="91">
        <f t="shared" si="363"/>
        <v>25.9</v>
      </c>
      <c r="Z656" s="93">
        <f t="shared" si="342"/>
        <v>7</v>
      </c>
      <c r="AA656" s="94">
        <f t="shared" si="364"/>
        <v>90.649999999999991</v>
      </c>
      <c r="AB656" s="97">
        <f t="shared" si="368"/>
        <v>9</v>
      </c>
      <c r="AC656" s="98">
        <f t="shared" si="365"/>
        <v>116.55</v>
      </c>
      <c r="AD656" s="77" t="s">
        <v>3</v>
      </c>
      <c r="AE656" s="54">
        <v>116.55</v>
      </c>
      <c r="AF656" s="17"/>
    </row>
    <row r="657" spans="1:32" ht="16.899999999999999" customHeight="1" x14ac:dyDescent="0.3">
      <c r="A657" s="73" t="s">
        <v>7</v>
      </c>
      <c r="B657" s="74" t="s">
        <v>2986</v>
      </c>
      <c r="C657" s="48" t="s">
        <v>1797</v>
      </c>
      <c r="D657" s="48">
        <v>100</v>
      </c>
      <c r="E657" s="48">
        <v>4350</v>
      </c>
      <c r="F657" s="48" t="s">
        <v>6122</v>
      </c>
      <c r="G657" s="48" t="s">
        <v>122</v>
      </c>
      <c r="H657" s="75">
        <f t="shared" si="366"/>
        <v>0</v>
      </c>
      <c r="I657" s="74">
        <v>59</v>
      </c>
      <c r="J657" s="74">
        <v>59</v>
      </c>
      <c r="K657" s="48">
        <f>I657</f>
        <v>59</v>
      </c>
      <c r="L657" s="48">
        <f>$L$3</f>
        <v>-4</v>
      </c>
      <c r="M657" s="48">
        <f t="shared" si="360"/>
        <v>55</v>
      </c>
      <c r="N657" s="48">
        <v>110</v>
      </c>
      <c r="O657" s="56">
        <v>16.816490000000002</v>
      </c>
      <c r="P657" s="48" t="str">
        <f t="shared" si="361"/>
        <v>F1053/16 BK</v>
      </c>
      <c r="Q657" s="76">
        <v>89</v>
      </c>
      <c r="R657" s="76">
        <v>195</v>
      </c>
      <c r="S657" s="49">
        <f t="shared" si="367"/>
        <v>1.1834615384615383</v>
      </c>
      <c r="T657" s="49">
        <f t="shared" si="362"/>
        <v>118.34615384615384</v>
      </c>
      <c r="U657" s="49">
        <v>222.43269230769229</v>
      </c>
      <c r="V657" s="49">
        <f t="shared" si="354"/>
        <v>2.2243269230769229</v>
      </c>
      <c r="W657" s="49">
        <f t="shared" ref="W657:W667" si="371">S657*M657</f>
        <v>65.090384615384608</v>
      </c>
      <c r="X657" s="90">
        <f>ROUND(S657*$X$4,0)</f>
        <v>6</v>
      </c>
      <c r="Y657" s="91">
        <f t="shared" si="363"/>
        <v>100.89894000000001</v>
      </c>
      <c r="Z657" s="93">
        <f t="shared" si="342"/>
        <v>71</v>
      </c>
      <c r="AA657" s="94">
        <f t="shared" si="364"/>
        <v>1193.9707900000001</v>
      </c>
      <c r="AB657" s="97">
        <f t="shared" si="368"/>
        <v>77</v>
      </c>
      <c r="AC657" s="98">
        <f t="shared" si="365"/>
        <v>1294.8697300000001</v>
      </c>
      <c r="AD657" s="77" t="s">
        <v>3</v>
      </c>
      <c r="AE657" s="54">
        <v>1294.8697300000001</v>
      </c>
      <c r="AF657" s="17"/>
    </row>
    <row r="658" spans="1:32" ht="16.899999999999999" customHeight="1" x14ac:dyDescent="0.3">
      <c r="A658" s="73" t="s">
        <v>7</v>
      </c>
      <c r="B658" s="74" t="s">
        <v>2991</v>
      </c>
      <c r="C658" s="48" t="s">
        <v>1797</v>
      </c>
      <c r="D658" s="48">
        <v>150</v>
      </c>
      <c r="E658" s="48">
        <v>7880</v>
      </c>
      <c r="F658" s="48" t="s">
        <v>5908</v>
      </c>
      <c r="G658" s="48" t="s">
        <v>122</v>
      </c>
      <c r="H658" s="75">
        <f t="shared" si="366"/>
        <v>0.5730337078651685</v>
      </c>
      <c r="I658" s="74">
        <v>140</v>
      </c>
      <c r="J658" s="74">
        <v>89</v>
      </c>
      <c r="K658" s="48">
        <f>J658</f>
        <v>89</v>
      </c>
      <c r="L658" s="48">
        <f>$L$3</f>
        <v>-4</v>
      </c>
      <c r="M658" s="48">
        <f t="shared" si="360"/>
        <v>85</v>
      </c>
      <c r="N658" s="48">
        <v>365</v>
      </c>
      <c r="O658" s="56">
        <v>26.2</v>
      </c>
      <c r="P658" s="48" t="str">
        <f t="shared" si="361"/>
        <v>F2211/2 BK</v>
      </c>
      <c r="Q658" s="76">
        <v>135</v>
      </c>
      <c r="R658" s="76">
        <v>446</v>
      </c>
      <c r="S658" s="49">
        <f t="shared" si="367"/>
        <v>1.9684615384615385</v>
      </c>
      <c r="T658" s="49">
        <f t="shared" si="362"/>
        <v>295.26923076923077</v>
      </c>
      <c r="U658" s="49">
        <v>545.37076923076927</v>
      </c>
      <c r="V658" s="49">
        <f t="shared" si="354"/>
        <v>3.6358051282051282</v>
      </c>
      <c r="W658" s="49">
        <f t="shared" si="371"/>
        <v>167.31923076923078</v>
      </c>
      <c r="X658" s="90">
        <f>ROUND(S658*$X$4,0)</f>
        <v>10</v>
      </c>
      <c r="Y658" s="91">
        <f t="shared" si="363"/>
        <v>262</v>
      </c>
      <c r="Z658" s="93">
        <f t="shared" si="342"/>
        <v>177</v>
      </c>
      <c r="AA658" s="94">
        <f t="shared" si="364"/>
        <v>4637.3999999999996</v>
      </c>
      <c r="AB658" s="97">
        <f t="shared" si="368"/>
        <v>187</v>
      </c>
      <c r="AC658" s="98">
        <f t="shared" si="365"/>
        <v>4899.3999999999996</v>
      </c>
      <c r="AD658" s="77" t="s">
        <v>3</v>
      </c>
      <c r="AE658" s="54">
        <v>4899.3999999999996</v>
      </c>
      <c r="AF658" s="17"/>
    </row>
    <row r="659" spans="1:32" ht="16.899999999999999" customHeight="1" x14ac:dyDescent="0.3">
      <c r="A659" s="73" t="s">
        <v>35</v>
      </c>
      <c r="B659" s="74" t="s">
        <v>2533</v>
      </c>
      <c r="C659" s="48" t="s">
        <v>464</v>
      </c>
      <c r="D659" s="48">
        <v>1000</v>
      </c>
      <c r="E659" s="48">
        <v>2800</v>
      </c>
      <c r="F659" s="48" t="s">
        <v>5911</v>
      </c>
      <c r="G659" s="48" t="s">
        <v>112</v>
      </c>
      <c r="H659" s="75">
        <f t="shared" si="366"/>
        <v>0.03</v>
      </c>
      <c r="I659" s="74">
        <v>103</v>
      </c>
      <c r="J659" s="74">
        <v>100</v>
      </c>
      <c r="K659" s="48">
        <f>J659</f>
        <v>100</v>
      </c>
      <c r="L659" s="48">
        <f>$L$3</f>
        <v>-4</v>
      </c>
      <c r="M659" s="48">
        <f t="shared" si="360"/>
        <v>96</v>
      </c>
      <c r="N659" s="48">
        <v>5</v>
      </c>
      <c r="O659" s="56">
        <v>91.234999999999999</v>
      </c>
      <c r="P659" s="48" t="str">
        <f t="shared" si="361"/>
        <v>2840/7 BL</v>
      </c>
      <c r="Q659" s="76">
        <v>6</v>
      </c>
      <c r="R659" s="76">
        <v>17</v>
      </c>
      <c r="S659" s="49">
        <f t="shared" si="367"/>
        <v>8.4230769230769234E-2</v>
      </c>
      <c r="T659" s="49">
        <f t="shared" si="362"/>
        <v>84.230769230769241</v>
      </c>
      <c r="U659" s="49">
        <v>145.34615384615387</v>
      </c>
      <c r="V659" s="49">
        <f t="shared" si="354"/>
        <v>0.14534615384615387</v>
      </c>
      <c r="W659" s="49">
        <f t="shared" si="371"/>
        <v>8.0861538461538469</v>
      </c>
      <c r="X659" s="90">
        <f>ROUND(S659*$X$4,0)</f>
        <v>0</v>
      </c>
      <c r="Y659" s="91">
        <f t="shared" si="363"/>
        <v>0</v>
      </c>
      <c r="Z659" s="93">
        <f t="shared" si="342"/>
        <v>8</v>
      </c>
      <c r="AA659" s="94">
        <f t="shared" si="364"/>
        <v>729.88</v>
      </c>
      <c r="AB659" s="97">
        <f t="shared" si="368"/>
        <v>8</v>
      </c>
      <c r="AC659" s="98">
        <f t="shared" si="365"/>
        <v>729.88</v>
      </c>
      <c r="AD659" s="77" t="s">
        <v>5890</v>
      </c>
      <c r="AE659" s="54">
        <v>729.88</v>
      </c>
      <c r="AF659" s="17"/>
    </row>
    <row r="660" spans="1:32" ht="16.899999999999999" customHeight="1" x14ac:dyDescent="0.3">
      <c r="A660" s="73" t="s">
        <v>7</v>
      </c>
      <c r="B660" s="74" t="s">
        <v>2483</v>
      </c>
      <c r="C660" s="48" t="s">
        <v>1797</v>
      </c>
      <c r="D660" s="48">
        <v>100</v>
      </c>
      <c r="E660" s="48">
        <v>7880</v>
      </c>
      <c r="F660" s="48" t="s">
        <v>5908</v>
      </c>
      <c r="G660" s="48" t="s">
        <v>122</v>
      </c>
      <c r="H660" s="75">
        <f t="shared" si="366"/>
        <v>0.5730337078651685</v>
      </c>
      <c r="I660" s="74">
        <v>140</v>
      </c>
      <c r="J660" s="74">
        <v>89</v>
      </c>
      <c r="K660" s="48">
        <f>J660</f>
        <v>89</v>
      </c>
      <c r="L660" s="48">
        <f>$L$3</f>
        <v>-4</v>
      </c>
      <c r="M660" s="48">
        <f t="shared" si="360"/>
        <v>85</v>
      </c>
      <c r="N660" s="48">
        <v>604</v>
      </c>
      <c r="O660" s="56">
        <v>18.61429</v>
      </c>
      <c r="P660" s="48" t="str">
        <f t="shared" si="361"/>
        <v>F2213/8 CL</v>
      </c>
      <c r="Q660" s="76">
        <v>78</v>
      </c>
      <c r="R660" s="76">
        <v>405</v>
      </c>
      <c r="S660" s="49">
        <f t="shared" si="367"/>
        <v>1.3073076923076923</v>
      </c>
      <c r="T660" s="49">
        <f t="shared" si="362"/>
        <v>130.73076923076923</v>
      </c>
      <c r="U660" s="49">
        <v>273.10884615384617</v>
      </c>
      <c r="V660" s="49">
        <f t="shared" si="354"/>
        <v>2.7310884615384619</v>
      </c>
      <c r="W660" s="49">
        <f t="shared" si="371"/>
        <v>111.12115384615385</v>
      </c>
      <c r="X660" s="90">
        <f>ROUND(S660*$X$4,0)</f>
        <v>7</v>
      </c>
      <c r="Y660" s="91">
        <f t="shared" si="363"/>
        <v>130.30002999999999</v>
      </c>
      <c r="Z660" s="93">
        <f t="shared" si="342"/>
        <v>118</v>
      </c>
      <c r="AA660" s="94">
        <f t="shared" si="364"/>
        <v>2196.4862200000002</v>
      </c>
      <c r="AB660" s="97">
        <f t="shared" si="368"/>
        <v>125</v>
      </c>
      <c r="AC660" s="98">
        <f t="shared" si="365"/>
        <v>2326.7862500000001</v>
      </c>
      <c r="AD660" s="77" t="s">
        <v>3</v>
      </c>
      <c r="AE660" s="54">
        <v>2326.7862500000001</v>
      </c>
      <c r="AF660" s="17"/>
    </row>
    <row r="661" spans="1:32" ht="16.899999999999999" customHeight="1" x14ac:dyDescent="0.3">
      <c r="A661" s="73" t="s">
        <v>35</v>
      </c>
      <c r="B661" s="74" t="s">
        <v>3041</v>
      </c>
      <c r="C661" s="48" t="s">
        <v>1370</v>
      </c>
      <c r="D661" s="48">
        <v>500</v>
      </c>
      <c r="E661" s="48">
        <v>2834</v>
      </c>
      <c r="F661" s="48" t="s">
        <v>6126</v>
      </c>
      <c r="G661" s="48">
        <v>2</v>
      </c>
      <c r="H661" s="75">
        <f t="shared" si="366"/>
        <v>0</v>
      </c>
      <c r="I661" s="74">
        <v>50</v>
      </c>
      <c r="J661" s="74">
        <f>I661</f>
        <v>50</v>
      </c>
      <c r="K661" s="48">
        <f>I661</f>
        <v>50</v>
      </c>
      <c r="L661" s="48"/>
      <c r="M661" s="48">
        <f t="shared" si="360"/>
        <v>50</v>
      </c>
      <c r="N661" s="48">
        <v>0</v>
      </c>
      <c r="O661" s="56">
        <v>469.37031000000002</v>
      </c>
      <c r="P661" s="48" t="str">
        <f t="shared" si="361"/>
        <v>65204 SL</v>
      </c>
      <c r="Q661" s="76" t="s">
        <v>6187</v>
      </c>
      <c r="R661" s="76" t="s">
        <v>6187</v>
      </c>
      <c r="S661" s="49">
        <f t="shared" si="367"/>
        <v>0</v>
      </c>
      <c r="T661" s="49">
        <f t="shared" si="362"/>
        <v>0</v>
      </c>
      <c r="U661" s="49">
        <v>36.84615384615384</v>
      </c>
      <c r="V661" s="49">
        <f t="shared" si="354"/>
        <v>7.3692307692307682E-2</v>
      </c>
      <c r="W661" s="49">
        <f t="shared" si="371"/>
        <v>0</v>
      </c>
      <c r="X661" s="90">
        <f>ROUNDUP(S661*$X$4,0)</f>
        <v>0</v>
      </c>
      <c r="Y661" s="91">
        <f t="shared" si="363"/>
        <v>0</v>
      </c>
      <c r="Z661" s="93">
        <f t="shared" ref="Z661:Z667" si="372">ROUND((S661*M661)+X661,0)</f>
        <v>0</v>
      </c>
      <c r="AA661" s="94">
        <f t="shared" si="364"/>
        <v>0</v>
      </c>
      <c r="AB661" s="97">
        <f t="shared" si="368"/>
        <v>0</v>
      </c>
      <c r="AC661" s="98">
        <f t="shared" si="365"/>
        <v>0</v>
      </c>
      <c r="AD661" s="77" t="s">
        <v>3</v>
      </c>
      <c r="AE661" s="54">
        <v>0</v>
      </c>
      <c r="AF661" s="17"/>
    </row>
    <row r="662" spans="1:32" ht="16.899999999999999" customHeight="1" x14ac:dyDescent="0.3">
      <c r="A662" s="73" t="s">
        <v>35</v>
      </c>
      <c r="B662" s="74" t="s">
        <v>4102</v>
      </c>
      <c r="C662" s="48" t="s">
        <v>1797</v>
      </c>
      <c r="D662" s="48">
        <v>500</v>
      </c>
      <c r="E662" s="48">
        <v>7880</v>
      </c>
      <c r="F662" s="48" t="s">
        <v>5908</v>
      </c>
      <c r="G662" s="48" t="s">
        <v>122</v>
      </c>
      <c r="H662" s="75">
        <f t="shared" si="366"/>
        <v>0.55555555555555558</v>
      </c>
      <c r="I662" s="74">
        <v>140</v>
      </c>
      <c r="J662" s="74">
        <v>90</v>
      </c>
      <c r="K662" s="48">
        <f>J662</f>
        <v>90</v>
      </c>
      <c r="L662" s="48">
        <f>$L$3</f>
        <v>-4</v>
      </c>
      <c r="M662" s="48">
        <f t="shared" si="360"/>
        <v>86</v>
      </c>
      <c r="N662" s="48">
        <v>44</v>
      </c>
      <c r="O662" s="56">
        <v>40.485709999999997</v>
      </c>
      <c r="P662" s="48" t="str">
        <f t="shared" si="361"/>
        <v>F2213/16 YL</v>
      </c>
      <c r="Q662" s="76">
        <v>32</v>
      </c>
      <c r="R662" s="76">
        <v>0</v>
      </c>
      <c r="S662" s="49">
        <f t="shared" si="367"/>
        <v>0.3446153846153846</v>
      </c>
      <c r="T662" s="49">
        <f t="shared" si="362"/>
        <v>172.30769230769229</v>
      </c>
      <c r="U662" s="49">
        <v>177.21153846153845</v>
      </c>
      <c r="V662" s="49">
        <f t="shared" si="354"/>
        <v>0.3544230769230769</v>
      </c>
      <c r="W662" s="49">
        <f t="shared" si="371"/>
        <v>29.636923076923075</v>
      </c>
      <c r="X662" s="90">
        <f>ROUND(S662*$X$4,0)</f>
        <v>2</v>
      </c>
      <c r="Y662" s="91">
        <f t="shared" si="363"/>
        <v>80.971419999999995</v>
      </c>
      <c r="Z662" s="93">
        <f t="shared" si="372"/>
        <v>32</v>
      </c>
      <c r="AA662" s="94">
        <f t="shared" si="364"/>
        <v>1295.5427199999999</v>
      </c>
      <c r="AB662" s="97">
        <f t="shared" si="368"/>
        <v>34</v>
      </c>
      <c r="AC662" s="98">
        <f t="shared" si="365"/>
        <v>1376.51414</v>
      </c>
      <c r="AD662" s="77" t="s">
        <v>3</v>
      </c>
      <c r="AE662" s="54">
        <v>1376.51414</v>
      </c>
      <c r="AF662" s="17"/>
    </row>
    <row r="663" spans="1:32" ht="16.899999999999999" customHeight="1" x14ac:dyDescent="0.3">
      <c r="A663" s="73" t="s">
        <v>7</v>
      </c>
      <c r="B663" s="74" t="s">
        <v>2486</v>
      </c>
      <c r="C663" s="48" t="s">
        <v>1797</v>
      </c>
      <c r="D663" s="48">
        <v>3000</v>
      </c>
      <c r="E663" s="48">
        <v>7880</v>
      </c>
      <c r="F663" s="48" t="s">
        <v>5908</v>
      </c>
      <c r="G663" s="48" t="s">
        <v>122</v>
      </c>
      <c r="H663" s="75">
        <f t="shared" si="366"/>
        <v>0.55555555555555558</v>
      </c>
      <c r="I663" s="74">
        <v>140</v>
      </c>
      <c r="J663" s="74">
        <v>90</v>
      </c>
      <c r="K663" s="48">
        <f>J663</f>
        <v>90</v>
      </c>
      <c r="L663" s="48">
        <f>$L$3</f>
        <v>-4</v>
      </c>
      <c r="M663" s="48">
        <f t="shared" si="360"/>
        <v>86</v>
      </c>
      <c r="N663" s="48">
        <v>11</v>
      </c>
      <c r="O663" s="56">
        <v>273.39999999999998</v>
      </c>
      <c r="P663" s="48" t="str">
        <f t="shared" si="361"/>
        <v>F221B1/16 BK</v>
      </c>
      <c r="Q663" s="76">
        <v>7</v>
      </c>
      <c r="R663" s="76">
        <v>16</v>
      </c>
      <c r="S663" s="49">
        <f t="shared" si="367"/>
        <v>9.3846153846153843E-2</v>
      </c>
      <c r="T663" s="49">
        <f t="shared" si="362"/>
        <v>281.53846153846155</v>
      </c>
      <c r="U663" s="49">
        <v>710.76923076923072</v>
      </c>
      <c r="V663" s="49">
        <f t="shared" si="354"/>
        <v>0.2369230769230769</v>
      </c>
      <c r="W663" s="49">
        <f t="shared" si="371"/>
        <v>8.0707692307692298</v>
      </c>
      <c r="X663" s="90">
        <f>ROUND(S663*$X$4,0)</f>
        <v>0</v>
      </c>
      <c r="Y663" s="91">
        <f t="shared" si="363"/>
        <v>0</v>
      </c>
      <c r="Z663" s="93">
        <f t="shared" si="372"/>
        <v>8</v>
      </c>
      <c r="AA663" s="94">
        <f t="shared" si="364"/>
        <v>2187.1999999999998</v>
      </c>
      <c r="AB663" s="97">
        <f t="shared" si="368"/>
        <v>8</v>
      </c>
      <c r="AC663" s="98">
        <f t="shared" si="365"/>
        <v>2187.1999999999998</v>
      </c>
      <c r="AD663" s="77" t="s">
        <v>3</v>
      </c>
      <c r="AE663" s="54">
        <v>2187.1999999999998</v>
      </c>
      <c r="AF663" s="17"/>
    </row>
    <row r="664" spans="1:32" ht="16.899999999999999" customHeight="1" x14ac:dyDescent="0.3">
      <c r="A664" s="73" t="s">
        <v>35</v>
      </c>
      <c r="B664" s="74" t="s">
        <v>846</v>
      </c>
      <c r="C664" s="48" t="s">
        <v>464</v>
      </c>
      <c r="D664" s="48">
        <v>100</v>
      </c>
      <c r="E664" s="48">
        <v>4013</v>
      </c>
      <c r="F664" s="48" t="s">
        <v>6180</v>
      </c>
      <c r="G664" s="48" t="s">
        <v>65</v>
      </c>
      <c r="H664" s="75">
        <f t="shared" si="366"/>
        <v>0</v>
      </c>
      <c r="I664" s="74">
        <v>5</v>
      </c>
      <c r="J664" s="74">
        <v>5</v>
      </c>
      <c r="K664" s="48">
        <f>J664</f>
        <v>5</v>
      </c>
      <c r="L664" s="48"/>
      <c r="M664" s="48">
        <f t="shared" si="360"/>
        <v>5</v>
      </c>
      <c r="N664" s="48">
        <v>5</v>
      </c>
      <c r="O664" s="56">
        <v>17.342569999999998</v>
      </c>
      <c r="P664" s="48" t="str">
        <f t="shared" si="361"/>
        <v>2856/1 BK</v>
      </c>
      <c r="Q664" s="76">
        <v>83</v>
      </c>
      <c r="R664" s="76">
        <v>157</v>
      </c>
      <c r="S664" s="49">
        <f t="shared" si="367"/>
        <v>1.075</v>
      </c>
      <c r="T664" s="49">
        <f t="shared" si="362"/>
        <v>107.5</v>
      </c>
      <c r="U664" s="49">
        <v>113.26923076923077</v>
      </c>
      <c r="V664" s="49">
        <f t="shared" si="354"/>
        <v>1.1326923076923077</v>
      </c>
      <c r="W664" s="49">
        <f t="shared" si="371"/>
        <v>5.375</v>
      </c>
      <c r="X664" s="90">
        <f>ROUND(S664*$X$2,0)</f>
        <v>8</v>
      </c>
      <c r="Y664" s="91">
        <f t="shared" si="363"/>
        <v>138.74055999999999</v>
      </c>
      <c r="Z664" s="93">
        <f t="shared" si="372"/>
        <v>13</v>
      </c>
      <c r="AA664" s="94">
        <f t="shared" si="364"/>
        <v>225.45340999999999</v>
      </c>
      <c r="AB664" s="97">
        <f>ROUND((S664*$AB$2)+Z664,0)</f>
        <v>21</v>
      </c>
      <c r="AC664" s="98">
        <f t="shared" si="365"/>
        <v>364.19396999999998</v>
      </c>
      <c r="AD664" s="77" t="s">
        <v>5891</v>
      </c>
      <c r="AE664" s="54">
        <v>364.19396999999998</v>
      </c>
      <c r="AF664" s="17"/>
    </row>
    <row r="665" spans="1:32" ht="16.899999999999999" customHeight="1" x14ac:dyDescent="0.3">
      <c r="A665" s="73" t="s">
        <v>7</v>
      </c>
      <c r="B665" s="74" t="s">
        <v>2384</v>
      </c>
      <c r="C665" s="48" t="s">
        <v>1370</v>
      </c>
      <c r="D665" s="48">
        <v>500</v>
      </c>
      <c r="E665" s="48">
        <v>2834</v>
      </c>
      <c r="F665" s="48" t="s">
        <v>6126</v>
      </c>
      <c r="G665" s="48">
        <v>2</v>
      </c>
      <c r="H665" s="75">
        <f t="shared" si="366"/>
        <v>0</v>
      </c>
      <c r="I665" s="74">
        <v>55</v>
      </c>
      <c r="J665" s="74">
        <f>I665</f>
        <v>55</v>
      </c>
      <c r="K665" s="48">
        <f>I665</f>
        <v>55</v>
      </c>
      <c r="L665" s="48"/>
      <c r="M665" s="48">
        <f t="shared" si="360"/>
        <v>55</v>
      </c>
      <c r="N665" s="48">
        <v>0</v>
      </c>
      <c r="O665" s="56">
        <v>434.94722999999999</v>
      </c>
      <c r="P665" s="48" t="str">
        <f t="shared" si="361"/>
        <v>65607CY SL</v>
      </c>
      <c r="Q665" s="76" t="s">
        <v>6187</v>
      </c>
      <c r="R665" s="76" t="s">
        <v>6187</v>
      </c>
      <c r="S665" s="49">
        <f t="shared" si="367"/>
        <v>0</v>
      </c>
      <c r="T665" s="49">
        <f t="shared" si="362"/>
        <v>0</v>
      </c>
      <c r="U665" s="49">
        <v>30.76923076923077</v>
      </c>
      <c r="V665" s="49">
        <f t="shared" si="354"/>
        <v>6.1538461538461542E-2</v>
      </c>
      <c r="W665" s="49">
        <f t="shared" si="371"/>
        <v>0</v>
      </c>
      <c r="X665" s="90">
        <f>ROUNDUP(S665*$X$4,0)</f>
        <v>0</v>
      </c>
      <c r="Y665" s="91">
        <f t="shared" si="363"/>
        <v>0</v>
      </c>
      <c r="Z665" s="93">
        <f t="shared" si="372"/>
        <v>0</v>
      </c>
      <c r="AA665" s="94">
        <f t="shared" si="364"/>
        <v>0</v>
      </c>
      <c r="AB665" s="97">
        <f>ROUND((S665*$AB$4)+Z665,0)</f>
        <v>0</v>
      </c>
      <c r="AC665" s="98">
        <f t="shared" si="365"/>
        <v>0</v>
      </c>
      <c r="AD665" s="77" t="s">
        <v>3</v>
      </c>
      <c r="AE665" s="54">
        <v>0</v>
      </c>
      <c r="AF665" s="17"/>
    </row>
    <row r="666" spans="1:32" ht="16.899999999999999" customHeight="1" x14ac:dyDescent="0.3">
      <c r="A666" s="73" t="s">
        <v>35</v>
      </c>
      <c r="B666" s="74" t="s">
        <v>848</v>
      </c>
      <c r="C666" s="48" t="s">
        <v>464</v>
      </c>
      <c r="D666" s="48">
        <v>100</v>
      </c>
      <c r="E666" s="48">
        <v>4013</v>
      </c>
      <c r="F666" s="48" t="s">
        <v>6180</v>
      </c>
      <c r="G666" s="48" t="s">
        <v>65</v>
      </c>
      <c r="H666" s="75">
        <f t="shared" si="366"/>
        <v>0</v>
      </c>
      <c r="I666" s="74">
        <v>5</v>
      </c>
      <c r="J666" s="74">
        <v>5</v>
      </c>
      <c r="K666" s="48">
        <f>J666</f>
        <v>5</v>
      </c>
      <c r="L666" s="48"/>
      <c r="M666" s="48">
        <f t="shared" si="360"/>
        <v>5</v>
      </c>
      <c r="N666" s="48">
        <v>2</v>
      </c>
      <c r="O666" s="56">
        <v>25.342569999999998</v>
      </c>
      <c r="P666" s="48" t="str">
        <f t="shared" si="361"/>
        <v>2857/1 BK</v>
      </c>
      <c r="Q666" s="76">
        <v>11</v>
      </c>
      <c r="R666" s="76">
        <v>39</v>
      </c>
      <c r="S666" s="49">
        <f t="shared" si="367"/>
        <v>0.16346153846153846</v>
      </c>
      <c r="T666" s="49">
        <f t="shared" si="362"/>
        <v>16.346153846153847</v>
      </c>
      <c r="U666" s="49">
        <v>39.03846153846154</v>
      </c>
      <c r="V666" s="49">
        <f t="shared" si="354"/>
        <v>0.39038461538461539</v>
      </c>
      <c r="W666" s="49">
        <f t="shared" si="371"/>
        <v>0.81730769230769229</v>
      </c>
      <c r="X666" s="90">
        <f>ROUND(S666*$X$2,0)</f>
        <v>1</v>
      </c>
      <c r="Y666" s="91">
        <f t="shared" si="363"/>
        <v>25.342569999999998</v>
      </c>
      <c r="Z666" s="93">
        <f t="shared" si="372"/>
        <v>2</v>
      </c>
      <c r="AA666" s="94">
        <f t="shared" si="364"/>
        <v>50.685139999999997</v>
      </c>
      <c r="AB666" s="97">
        <f>ROUND((S666*$AB$2)+Z666,0)</f>
        <v>3</v>
      </c>
      <c r="AC666" s="98">
        <f t="shared" si="365"/>
        <v>76.027709999999999</v>
      </c>
      <c r="AD666" s="77" t="s">
        <v>5891</v>
      </c>
      <c r="AE666" s="54">
        <v>76.027709999999999</v>
      </c>
      <c r="AF666" s="17"/>
    </row>
    <row r="667" spans="1:32" ht="16.899999999999999" customHeight="1" x14ac:dyDescent="0.3">
      <c r="A667" s="73" t="s">
        <v>7</v>
      </c>
      <c r="B667" s="74" t="s">
        <v>91</v>
      </c>
      <c r="C667" s="48" t="s">
        <v>40</v>
      </c>
      <c r="D667" s="48">
        <v>1000</v>
      </c>
      <c r="E667" s="48">
        <v>621</v>
      </c>
      <c r="F667" s="48" t="s">
        <v>6128</v>
      </c>
      <c r="G667" s="48" t="s">
        <v>112</v>
      </c>
      <c r="H667" s="75">
        <f t="shared" si="366"/>
        <v>-0.16666666666666666</v>
      </c>
      <c r="I667" s="74">
        <v>20</v>
      </c>
      <c r="J667" s="74">
        <v>24</v>
      </c>
      <c r="K667" s="48">
        <f>I667</f>
        <v>20</v>
      </c>
      <c r="L667" s="48">
        <f>$L$3</f>
        <v>-4</v>
      </c>
      <c r="M667" s="48">
        <f t="shared" si="360"/>
        <v>16</v>
      </c>
      <c r="N667" s="48">
        <v>11</v>
      </c>
      <c r="O667" s="56">
        <v>58.09</v>
      </c>
      <c r="P667" s="48" t="str">
        <f t="shared" si="361"/>
        <v>1557 BK</v>
      </c>
      <c r="Q667" s="76">
        <v>31</v>
      </c>
      <c r="R667" s="76">
        <v>98</v>
      </c>
      <c r="S667" s="49">
        <f t="shared" si="367"/>
        <v>0.44692307692307692</v>
      </c>
      <c r="T667" s="49">
        <f t="shared" si="362"/>
        <v>446.92307692307691</v>
      </c>
      <c r="U667" s="49">
        <v>499.11538461538458</v>
      </c>
      <c r="V667" s="49">
        <f t="shared" si="354"/>
        <v>0.49911538461538457</v>
      </c>
      <c r="W667" s="49">
        <f t="shared" si="371"/>
        <v>7.1507692307692308</v>
      </c>
      <c r="X667" s="90">
        <f>ROUND(S667*$X$3,0)</f>
        <v>3</v>
      </c>
      <c r="Y667" s="91">
        <f t="shared" si="363"/>
        <v>174.27</v>
      </c>
      <c r="Z667" s="93">
        <f t="shared" si="372"/>
        <v>10</v>
      </c>
      <c r="AA667" s="94">
        <f t="shared" si="364"/>
        <v>580.90000000000009</v>
      </c>
      <c r="AB667" s="97">
        <f>ROUND((S667*$AB$4)+Z667,0)</f>
        <v>12</v>
      </c>
      <c r="AC667" s="98">
        <f t="shared" si="365"/>
        <v>697.08</v>
      </c>
      <c r="AD667" s="77" t="s">
        <v>3</v>
      </c>
      <c r="AE667" s="54">
        <v>697.08</v>
      </c>
      <c r="AF667" s="17"/>
    </row>
    <row r="668" spans="1:32" ht="16.899999999999999" customHeight="1" x14ac:dyDescent="0.3">
      <c r="A668" s="73" t="s">
        <v>35</v>
      </c>
      <c r="B668" s="74" t="s">
        <v>2095</v>
      </c>
      <c r="C668" s="48" t="s">
        <v>40</v>
      </c>
      <c r="D668" s="48">
        <v>1000</v>
      </c>
      <c r="E668" s="48">
        <v>4750</v>
      </c>
      <c r="F668" s="48" t="s">
        <v>5916</v>
      </c>
      <c r="G668" s="48" t="s">
        <v>3680</v>
      </c>
      <c r="H668" s="75">
        <f t="shared" si="366"/>
        <v>2.0405405405405403</v>
      </c>
      <c r="I668" s="74">
        <v>225</v>
      </c>
      <c r="J668" s="74">
        <v>74</v>
      </c>
      <c r="K668" s="48">
        <f>J668</f>
        <v>74</v>
      </c>
      <c r="L668" s="48">
        <f>$L$3</f>
        <v>-4</v>
      </c>
      <c r="M668" s="48">
        <f t="shared" si="360"/>
        <v>70</v>
      </c>
      <c r="N668" s="48">
        <v>10</v>
      </c>
      <c r="O668" s="56">
        <v>101.21</v>
      </c>
      <c r="P668" s="48" t="str">
        <f t="shared" si="361"/>
        <v>7133 BL</v>
      </c>
      <c r="Q668" s="76">
        <v>2</v>
      </c>
      <c r="R668" s="76">
        <v>10</v>
      </c>
      <c r="S668" s="49">
        <f t="shared" si="367"/>
        <v>3.3076923076923073E-2</v>
      </c>
      <c r="T668" s="49">
        <f t="shared" si="362"/>
        <v>33.076923076923073</v>
      </c>
      <c r="U668" s="49">
        <v>53.38461538461538</v>
      </c>
      <c r="V668" s="49">
        <f t="shared" si="354"/>
        <v>5.3384615384615378E-2</v>
      </c>
      <c r="W668" s="49">
        <f>V668*M668</f>
        <v>3.7369230769230763</v>
      </c>
      <c r="X668" s="90">
        <f t="shared" ref="X668:X669" si="373">ROUND(V668*$X$4,0)</f>
        <v>0</v>
      </c>
      <c r="Y668" s="91">
        <f t="shared" si="363"/>
        <v>0</v>
      </c>
      <c r="Z668" s="93">
        <f>ROUND((V668*M668)+X668,0)</f>
        <v>4</v>
      </c>
      <c r="AA668" s="94">
        <f t="shared" si="364"/>
        <v>404.84</v>
      </c>
      <c r="AB668" s="97">
        <f>ROUND((V668*$AB$4)+Z668,0)</f>
        <v>4</v>
      </c>
      <c r="AC668" s="98">
        <f t="shared" si="365"/>
        <v>404.84</v>
      </c>
      <c r="AD668" s="77" t="s">
        <v>5889</v>
      </c>
      <c r="AE668" s="54">
        <v>404.84</v>
      </c>
      <c r="AF668" s="17"/>
    </row>
    <row r="669" spans="1:32" ht="16.899999999999999" customHeight="1" x14ac:dyDescent="0.3">
      <c r="A669" s="73" t="s">
        <v>35</v>
      </c>
      <c r="B669" s="74" t="s">
        <v>1836</v>
      </c>
      <c r="C669" s="48" t="s">
        <v>464</v>
      </c>
      <c r="D669" s="48">
        <v>1</v>
      </c>
      <c r="E669" s="48">
        <v>4013</v>
      </c>
      <c r="F669" s="48" t="s">
        <v>6180</v>
      </c>
      <c r="G669" s="48" t="s">
        <v>112</v>
      </c>
      <c r="H669" s="75">
        <f t="shared" si="366"/>
        <v>0.8</v>
      </c>
      <c r="I669" s="74">
        <v>108</v>
      </c>
      <c r="J669" s="74">
        <v>60</v>
      </c>
      <c r="K669" s="48">
        <f>J669</f>
        <v>60</v>
      </c>
      <c r="L669" s="48">
        <f>$L$3</f>
        <v>-4</v>
      </c>
      <c r="M669" s="48">
        <f t="shared" si="360"/>
        <v>56</v>
      </c>
      <c r="N669" s="48">
        <v>693</v>
      </c>
      <c r="O669" s="56">
        <v>0.46</v>
      </c>
      <c r="P669" s="48" t="str">
        <f t="shared" si="361"/>
        <v>5859 GR</v>
      </c>
      <c r="Q669" s="76" t="s">
        <v>6187</v>
      </c>
      <c r="R669" s="76" t="s">
        <v>6187</v>
      </c>
      <c r="S669" s="49">
        <f t="shared" si="367"/>
        <v>0</v>
      </c>
      <c r="T669" s="49">
        <f t="shared" si="362"/>
        <v>0</v>
      </c>
      <c r="U669" s="49">
        <v>61.96153846153846</v>
      </c>
      <c r="V669" s="49">
        <f t="shared" si="354"/>
        <v>61.96153846153846</v>
      </c>
      <c r="W669" s="49">
        <f t="shared" ref="W669:W674" si="374">S669*M669</f>
        <v>0</v>
      </c>
      <c r="X669" s="90">
        <f t="shared" si="373"/>
        <v>310</v>
      </c>
      <c r="Y669" s="91">
        <f t="shared" si="363"/>
        <v>142.6</v>
      </c>
      <c r="Z669" s="93">
        <f>ROUND((V669*M669)+X669,0)</f>
        <v>3780</v>
      </c>
      <c r="AA669" s="94">
        <f t="shared" si="364"/>
        <v>1738.8000000000002</v>
      </c>
      <c r="AB669" s="97">
        <f>ROUND((V669*$AB$4)+Z669,0)</f>
        <v>4090</v>
      </c>
      <c r="AC669" s="98">
        <f t="shared" si="365"/>
        <v>1881.4</v>
      </c>
      <c r="AD669" s="77" t="s">
        <v>5889</v>
      </c>
      <c r="AE669" s="54">
        <v>1881.4</v>
      </c>
      <c r="AF669" s="17"/>
    </row>
    <row r="670" spans="1:32" ht="16.899999999999999" customHeight="1" x14ac:dyDescent="0.3">
      <c r="A670" s="73" t="s">
        <v>7</v>
      </c>
      <c r="B670" s="74" t="s">
        <v>595</v>
      </c>
      <c r="C670" s="48" t="s">
        <v>395</v>
      </c>
      <c r="D670" s="48">
        <v>250</v>
      </c>
      <c r="E670" s="48">
        <v>621</v>
      </c>
      <c r="F670" s="48" t="s">
        <v>6128</v>
      </c>
      <c r="G670" s="48" t="s">
        <v>35</v>
      </c>
      <c r="H670" s="75">
        <f t="shared" si="366"/>
        <v>-0.75</v>
      </c>
      <c r="I670" s="74">
        <v>25</v>
      </c>
      <c r="J670" s="74">
        <v>100</v>
      </c>
      <c r="K670" s="48">
        <f>I670</f>
        <v>25</v>
      </c>
      <c r="L670" s="48">
        <f>$L$3</f>
        <v>-4</v>
      </c>
      <c r="M670" s="48">
        <f t="shared" si="360"/>
        <v>21</v>
      </c>
      <c r="N670" s="48">
        <v>65</v>
      </c>
      <c r="O670" s="56">
        <v>60.664999999999999</v>
      </c>
      <c r="P670" s="48" t="str">
        <f t="shared" si="361"/>
        <v>1941/3F BK</v>
      </c>
      <c r="Q670" s="76">
        <v>17</v>
      </c>
      <c r="R670" s="76">
        <v>65</v>
      </c>
      <c r="S670" s="49">
        <f t="shared" si="367"/>
        <v>0.25807692307692309</v>
      </c>
      <c r="T670" s="49">
        <f t="shared" si="362"/>
        <v>64.519230769230774</v>
      </c>
      <c r="U670" s="49">
        <v>64.519230769230774</v>
      </c>
      <c r="V670" s="49">
        <f t="shared" si="354"/>
        <v>0.25807692307692309</v>
      </c>
      <c r="W670" s="49">
        <f t="shared" si="374"/>
        <v>5.4196153846153852</v>
      </c>
      <c r="X670" s="90">
        <f>ROUND(S670*$X$4,0)</f>
        <v>1</v>
      </c>
      <c r="Y670" s="91">
        <f t="shared" si="363"/>
        <v>60.664999999999999</v>
      </c>
      <c r="Z670" s="93">
        <f>ROUND((S670*M670)+X670,0)</f>
        <v>6</v>
      </c>
      <c r="AA670" s="94">
        <f t="shared" si="364"/>
        <v>363.99</v>
      </c>
      <c r="AB670" s="97">
        <f>ROUND((S670*$AB$4)+Z670,0)</f>
        <v>7</v>
      </c>
      <c r="AC670" s="98">
        <f t="shared" si="365"/>
        <v>424.65499999999997</v>
      </c>
      <c r="AD670" s="77" t="s">
        <v>3</v>
      </c>
      <c r="AE670" s="54">
        <v>424.65499999999997</v>
      </c>
      <c r="AF670" s="17"/>
    </row>
    <row r="671" spans="1:32" ht="16.899999999999999" customHeight="1" x14ac:dyDescent="0.3">
      <c r="A671" s="73" t="s">
        <v>35</v>
      </c>
      <c r="B671" s="74" t="s">
        <v>3787</v>
      </c>
      <c r="C671" s="48" t="s">
        <v>3403</v>
      </c>
      <c r="D671" s="48">
        <v>1000</v>
      </c>
      <c r="E671" s="48">
        <v>4003</v>
      </c>
      <c r="F671" s="48" t="s">
        <v>5909</v>
      </c>
      <c r="G671" s="48" t="s">
        <v>65</v>
      </c>
      <c r="H671" s="75">
        <f t="shared" si="366"/>
        <v>0</v>
      </c>
      <c r="I671" s="74">
        <v>5</v>
      </c>
      <c r="J671" s="74">
        <v>5</v>
      </c>
      <c r="K671" s="48">
        <f t="shared" ref="K671:K677" si="375">J671</f>
        <v>5</v>
      </c>
      <c r="L671" s="48"/>
      <c r="M671" s="48">
        <f t="shared" si="360"/>
        <v>5</v>
      </c>
      <c r="N671" s="48">
        <v>0</v>
      </c>
      <c r="O671" s="56">
        <v>180.77088000000001</v>
      </c>
      <c r="P671" s="48" t="str">
        <f t="shared" si="361"/>
        <v>79050 SL</v>
      </c>
      <c r="Q671" s="76">
        <v>3</v>
      </c>
      <c r="R671" s="76">
        <v>10</v>
      </c>
      <c r="S671" s="49">
        <f t="shared" si="367"/>
        <v>4.3846153846153847E-2</v>
      </c>
      <c r="T671" s="49">
        <f t="shared" si="362"/>
        <v>43.846153846153847</v>
      </c>
      <c r="U671" s="49">
        <v>74.807692307692307</v>
      </c>
      <c r="V671" s="49">
        <f t="shared" si="354"/>
        <v>7.4807692307692311E-2</v>
      </c>
      <c r="W671" s="49">
        <f t="shared" si="374"/>
        <v>0.21923076923076923</v>
      </c>
      <c r="X671" s="90">
        <f>ROUNDUP(S671*$X$2,0)</f>
        <v>1</v>
      </c>
      <c r="Y671" s="91">
        <f t="shared" si="363"/>
        <v>180.77088000000001</v>
      </c>
      <c r="Z671" s="93">
        <f>ROUND((S671*M671)+X671,0)</f>
        <v>1</v>
      </c>
      <c r="AA671" s="94">
        <f t="shared" si="364"/>
        <v>180.77088000000001</v>
      </c>
      <c r="AB671" s="97">
        <f>ROUND((S671*$AB$2)+Z671,0)</f>
        <v>1</v>
      </c>
      <c r="AC671" s="98">
        <f t="shared" si="365"/>
        <v>180.77088000000001</v>
      </c>
      <c r="AD671" s="77" t="s">
        <v>5891</v>
      </c>
      <c r="AE671" s="54">
        <v>180.77088000000001</v>
      </c>
      <c r="AF671" s="17"/>
    </row>
    <row r="672" spans="1:32" ht="16.899999999999999" customHeight="1" x14ac:dyDescent="0.3">
      <c r="A672" s="73" t="s">
        <v>7</v>
      </c>
      <c r="B672" s="74" t="s">
        <v>2793</v>
      </c>
      <c r="C672" s="48" t="s">
        <v>464</v>
      </c>
      <c r="D672" s="48">
        <v>100</v>
      </c>
      <c r="E672" s="48">
        <v>4013</v>
      </c>
      <c r="F672" s="48" t="s">
        <v>6180</v>
      </c>
      <c r="G672" s="48" t="s">
        <v>65</v>
      </c>
      <c r="H672" s="75">
        <f t="shared" si="366"/>
        <v>0</v>
      </c>
      <c r="I672" s="74">
        <v>5</v>
      </c>
      <c r="J672" s="74">
        <v>5</v>
      </c>
      <c r="K672" s="48">
        <f t="shared" si="375"/>
        <v>5</v>
      </c>
      <c r="L672" s="48"/>
      <c r="M672" s="48">
        <f t="shared" si="360"/>
        <v>5</v>
      </c>
      <c r="N672" s="48">
        <v>103</v>
      </c>
      <c r="O672" s="56">
        <v>28.342569999999998</v>
      </c>
      <c r="P672" s="48" t="str">
        <f t="shared" si="361"/>
        <v>5857 BK</v>
      </c>
      <c r="Q672" s="76">
        <v>677</v>
      </c>
      <c r="R672" s="76">
        <v>1698</v>
      </c>
      <c r="S672" s="49">
        <f t="shared" si="367"/>
        <v>9.25</v>
      </c>
      <c r="T672" s="49">
        <f t="shared" si="362"/>
        <v>925</v>
      </c>
      <c r="U672" s="49">
        <v>1046.1538461538462</v>
      </c>
      <c r="V672" s="49">
        <f t="shared" si="354"/>
        <v>10.461538461538462</v>
      </c>
      <c r="W672" s="49">
        <f t="shared" si="374"/>
        <v>46.25</v>
      </c>
      <c r="X672" s="90">
        <f>ROUND(S672*$X$2,0)</f>
        <v>65</v>
      </c>
      <c r="Y672" s="91">
        <f t="shared" si="363"/>
        <v>1842.2670499999999</v>
      </c>
      <c r="Z672" s="93">
        <f>ROUND((S672*M672)+X672,0)</f>
        <v>111</v>
      </c>
      <c r="AA672" s="94">
        <f t="shared" si="364"/>
        <v>3146.0252699999996</v>
      </c>
      <c r="AB672" s="97">
        <f>ROUND((S672*$AB$2)+Z672,0)</f>
        <v>176</v>
      </c>
      <c r="AC672" s="98">
        <f t="shared" si="365"/>
        <v>4988.2923199999996</v>
      </c>
      <c r="AD672" s="77" t="s">
        <v>5891</v>
      </c>
      <c r="AE672" s="54">
        <v>4988.2923199999996</v>
      </c>
      <c r="AF672" s="17"/>
    </row>
    <row r="673" spans="1:32" ht="16.899999999999999" customHeight="1" x14ac:dyDescent="0.3">
      <c r="A673" s="73" t="s">
        <v>35</v>
      </c>
      <c r="B673" s="74" t="s">
        <v>2548</v>
      </c>
      <c r="C673" s="48" t="s">
        <v>464</v>
      </c>
      <c r="D673" s="48">
        <v>1</v>
      </c>
      <c r="E673" s="48">
        <v>4013</v>
      </c>
      <c r="F673" s="48" t="s">
        <v>6180</v>
      </c>
      <c r="G673" s="48" t="s">
        <v>112</v>
      </c>
      <c r="H673" s="75">
        <f t="shared" si="366"/>
        <v>2.6666666666666665</v>
      </c>
      <c r="I673" s="74">
        <v>220</v>
      </c>
      <c r="J673" s="74">
        <v>60</v>
      </c>
      <c r="K673" s="48">
        <f t="shared" si="375"/>
        <v>60</v>
      </c>
      <c r="L673" s="48">
        <f>$L$3</f>
        <v>-4</v>
      </c>
      <c r="M673" s="48">
        <f t="shared" si="360"/>
        <v>56</v>
      </c>
      <c r="N673" s="48">
        <v>39793</v>
      </c>
      <c r="O673" s="56">
        <v>0.11</v>
      </c>
      <c r="P673" s="48" t="str">
        <f t="shared" si="361"/>
        <v>2842/19 RD</v>
      </c>
      <c r="Q673" s="76" t="s">
        <v>6187</v>
      </c>
      <c r="R673" s="76" t="s">
        <v>6187</v>
      </c>
      <c r="S673" s="49">
        <f t="shared" si="367"/>
        <v>0</v>
      </c>
      <c r="T673" s="49">
        <f t="shared" si="362"/>
        <v>0</v>
      </c>
      <c r="U673" s="49">
        <v>307.34615384615381</v>
      </c>
      <c r="V673" s="49">
        <f t="shared" si="354"/>
        <v>307.34615384615381</v>
      </c>
      <c r="W673" s="49">
        <f t="shared" si="374"/>
        <v>0</v>
      </c>
      <c r="X673" s="90">
        <f>ROUND(V673*$X$4,0)</f>
        <v>1537</v>
      </c>
      <c r="Y673" s="91">
        <f t="shared" si="363"/>
        <v>169.07</v>
      </c>
      <c r="Z673" s="93">
        <f>ROUND((V673*M673)+X673,0)</f>
        <v>18748</v>
      </c>
      <c r="AA673" s="94">
        <f t="shared" si="364"/>
        <v>2062.2800000000002</v>
      </c>
      <c r="AB673" s="97">
        <f>ROUND((V673*$AB$4)+Z673,0)</f>
        <v>20285</v>
      </c>
      <c r="AC673" s="98">
        <f t="shared" si="365"/>
        <v>2231.35</v>
      </c>
      <c r="AD673" s="77" t="s">
        <v>5889</v>
      </c>
      <c r="AE673" s="54">
        <v>2231.35</v>
      </c>
      <c r="AF673" s="17"/>
    </row>
    <row r="674" spans="1:32" ht="12.75" customHeight="1" x14ac:dyDescent="0.3">
      <c r="A674" s="73" t="s">
        <v>35</v>
      </c>
      <c r="B674" s="74" t="s">
        <v>3940</v>
      </c>
      <c r="C674" s="48" t="s">
        <v>61</v>
      </c>
      <c r="D674" s="48">
        <v>1000</v>
      </c>
      <c r="E674" s="48">
        <v>2800</v>
      </c>
      <c r="F674" s="48" t="s">
        <v>5911</v>
      </c>
      <c r="G674" s="48" t="s">
        <v>112</v>
      </c>
      <c r="H674" s="75">
        <f t="shared" si="366"/>
        <v>0.65</v>
      </c>
      <c r="I674" s="74">
        <v>165</v>
      </c>
      <c r="J674" s="74">
        <v>100</v>
      </c>
      <c r="K674" s="48">
        <f t="shared" si="375"/>
        <v>100</v>
      </c>
      <c r="L674" s="48">
        <f>$L$3</f>
        <v>-4</v>
      </c>
      <c r="M674" s="48">
        <f t="shared" si="360"/>
        <v>96</v>
      </c>
      <c r="N674" s="48">
        <v>27</v>
      </c>
      <c r="O674" s="56">
        <v>39.369999999999997</v>
      </c>
      <c r="P674" s="48" t="str">
        <f t="shared" si="361"/>
        <v>5951 YL</v>
      </c>
      <c r="Q674" s="76">
        <v>5</v>
      </c>
      <c r="R674" s="76">
        <v>0</v>
      </c>
      <c r="S674" s="49">
        <f t="shared" si="367"/>
        <v>5.3846153846153849E-2</v>
      </c>
      <c r="T674" s="49">
        <f t="shared" si="362"/>
        <v>53.846153846153847</v>
      </c>
      <c r="U674" s="49">
        <v>53.846153846153847</v>
      </c>
      <c r="V674" s="49">
        <f t="shared" si="354"/>
        <v>5.3846153846153849E-2</v>
      </c>
      <c r="W674" s="49">
        <f t="shared" si="374"/>
        <v>5.1692307692307695</v>
      </c>
      <c r="X674" s="90">
        <f>ROUND(S674*$X$4,0)</f>
        <v>0</v>
      </c>
      <c r="Y674" s="91">
        <f t="shared" si="363"/>
        <v>0</v>
      </c>
      <c r="Z674" s="93">
        <f>ROUND((S674*M674)+X674,0)</f>
        <v>5</v>
      </c>
      <c r="AA674" s="94">
        <f t="shared" si="364"/>
        <v>196.85</v>
      </c>
      <c r="AB674" s="97">
        <f>ROUND((S674*$AB$4)+Z674,0)</f>
        <v>5</v>
      </c>
      <c r="AC674" s="98">
        <f t="shared" si="365"/>
        <v>196.85</v>
      </c>
      <c r="AD674" s="77" t="s">
        <v>5890</v>
      </c>
      <c r="AE674" s="54">
        <v>196.85</v>
      </c>
      <c r="AF674" s="17"/>
    </row>
    <row r="675" spans="1:32" ht="12.75" customHeight="1" x14ac:dyDescent="0.3">
      <c r="A675" s="73" t="s">
        <v>7</v>
      </c>
      <c r="B675" s="74" t="s">
        <v>1874</v>
      </c>
      <c r="C675" s="48" t="s">
        <v>40</v>
      </c>
      <c r="D675" s="48">
        <v>1000</v>
      </c>
      <c r="E675" s="48">
        <v>4750</v>
      </c>
      <c r="F675" s="48" t="s">
        <v>5916</v>
      </c>
      <c r="G675" s="48" t="s">
        <v>3680</v>
      </c>
      <c r="H675" s="75">
        <f t="shared" si="366"/>
        <v>2.0405405405405403</v>
      </c>
      <c r="I675" s="74">
        <v>225</v>
      </c>
      <c r="J675" s="74">
        <v>74</v>
      </c>
      <c r="K675" s="48">
        <f t="shared" si="375"/>
        <v>74</v>
      </c>
      <c r="L675" s="48">
        <f>$L$3</f>
        <v>-4</v>
      </c>
      <c r="M675" s="48">
        <f t="shared" si="360"/>
        <v>70</v>
      </c>
      <c r="N675" s="48">
        <v>52</v>
      </c>
      <c r="O675" s="56">
        <v>101.21</v>
      </c>
      <c r="P675" s="48" t="str">
        <f t="shared" si="361"/>
        <v>7133 BK</v>
      </c>
      <c r="Q675" s="76">
        <v>13</v>
      </c>
      <c r="R675" s="76">
        <v>115</v>
      </c>
      <c r="S675" s="49">
        <f t="shared" si="367"/>
        <v>0.27269230769230768</v>
      </c>
      <c r="T675" s="49">
        <f t="shared" si="362"/>
        <v>272.69230769230768</v>
      </c>
      <c r="U675" s="49">
        <v>289.03846153846155</v>
      </c>
      <c r="V675" s="49">
        <f t="shared" si="354"/>
        <v>0.28903846153846152</v>
      </c>
      <c r="W675" s="49">
        <f>V675*M675</f>
        <v>20.232692307692307</v>
      </c>
      <c r="X675" s="90">
        <f>ROUND(V675*$X$4,0)</f>
        <v>1</v>
      </c>
      <c r="Y675" s="91">
        <f t="shared" si="363"/>
        <v>101.21</v>
      </c>
      <c r="Z675" s="93">
        <f>ROUND((V675*M675)+X675,0)</f>
        <v>21</v>
      </c>
      <c r="AA675" s="94">
        <f t="shared" si="364"/>
        <v>2125.41</v>
      </c>
      <c r="AB675" s="97">
        <f>ROUND((V675*$AB$4)+Z675,0)</f>
        <v>22</v>
      </c>
      <c r="AC675" s="98">
        <f t="shared" si="365"/>
        <v>2226.62</v>
      </c>
      <c r="AD675" s="77" t="s">
        <v>5889</v>
      </c>
      <c r="AE675" s="54">
        <v>2226.62</v>
      </c>
      <c r="AF675" s="17"/>
    </row>
    <row r="676" spans="1:32" ht="16.899999999999999" customHeight="1" x14ac:dyDescent="0.3">
      <c r="A676" s="73" t="s">
        <v>7</v>
      </c>
      <c r="B676" s="74" t="s">
        <v>5592</v>
      </c>
      <c r="C676" s="48" t="s">
        <v>1797</v>
      </c>
      <c r="D676" s="48">
        <v>100</v>
      </c>
      <c r="E676" s="48">
        <v>7880</v>
      </c>
      <c r="F676" s="48" t="s">
        <v>5908</v>
      </c>
      <c r="G676" s="48" t="s">
        <v>122</v>
      </c>
      <c r="H676" s="75">
        <f t="shared" si="366"/>
        <v>0.5730337078651685</v>
      </c>
      <c r="I676" s="74">
        <v>140</v>
      </c>
      <c r="J676" s="74">
        <v>89</v>
      </c>
      <c r="K676" s="48">
        <f t="shared" si="375"/>
        <v>89</v>
      </c>
      <c r="L676" s="48">
        <f>$L$3</f>
        <v>-4</v>
      </c>
      <c r="M676" s="48">
        <f t="shared" si="360"/>
        <v>85</v>
      </c>
      <c r="N676" s="48">
        <v>36</v>
      </c>
      <c r="O676" s="56">
        <v>52.48</v>
      </c>
      <c r="P676" s="48" t="str">
        <f t="shared" si="361"/>
        <v>F3501/4 CL</v>
      </c>
      <c r="Q676" s="76">
        <v>20</v>
      </c>
      <c r="R676" s="76">
        <v>87</v>
      </c>
      <c r="S676" s="49">
        <f t="shared" si="367"/>
        <v>0.3157692307692308</v>
      </c>
      <c r="T676" s="49">
        <f t="shared" si="362"/>
        <v>31.57692307692308</v>
      </c>
      <c r="U676" s="49">
        <v>32.158461538461545</v>
      </c>
      <c r="V676" s="49">
        <f t="shared" si="354"/>
        <v>0.32158461538461547</v>
      </c>
      <c r="W676" s="49">
        <f>S676*M676</f>
        <v>26.840384615384618</v>
      </c>
      <c r="X676" s="90">
        <f>ROUND(S676*$X$4,0)</f>
        <v>2</v>
      </c>
      <c r="Y676" s="91">
        <f t="shared" si="363"/>
        <v>104.96</v>
      </c>
      <c r="Z676" s="93">
        <f>ROUND((S676*M676)+X676,0)</f>
        <v>29</v>
      </c>
      <c r="AA676" s="94">
        <f t="shared" si="364"/>
        <v>1521.9199999999998</v>
      </c>
      <c r="AB676" s="97">
        <f>ROUND((S676*$AB$4)+Z676,0)</f>
        <v>31</v>
      </c>
      <c r="AC676" s="98">
        <f t="shared" si="365"/>
        <v>1626.8799999999999</v>
      </c>
      <c r="AD676" s="77" t="s">
        <v>3</v>
      </c>
      <c r="AE676" s="54">
        <v>1626.8799999999999</v>
      </c>
      <c r="AF676" s="17"/>
    </row>
    <row r="677" spans="1:32" ht="16.899999999999999" customHeight="1" x14ac:dyDescent="0.3">
      <c r="A677" s="73" t="s">
        <v>35</v>
      </c>
      <c r="B677" s="74" t="s">
        <v>5789</v>
      </c>
      <c r="C677" s="48" t="s">
        <v>464</v>
      </c>
      <c r="D677" s="48">
        <v>1</v>
      </c>
      <c r="E677" s="48">
        <v>4013</v>
      </c>
      <c r="F677" s="48" t="s">
        <v>6180</v>
      </c>
      <c r="G677" s="48" t="s">
        <v>112</v>
      </c>
      <c r="H677" s="75">
        <f t="shared" si="366"/>
        <v>0.13333333333333333</v>
      </c>
      <c r="I677" s="74">
        <v>68</v>
      </c>
      <c r="J677" s="74">
        <v>60</v>
      </c>
      <c r="K677" s="48">
        <f t="shared" si="375"/>
        <v>60</v>
      </c>
      <c r="L677" s="48">
        <f>$L$3</f>
        <v>-4</v>
      </c>
      <c r="M677" s="48">
        <f t="shared" si="360"/>
        <v>56</v>
      </c>
      <c r="N677" s="48">
        <v>28722</v>
      </c>
      <c r="O677" s="56">
        <v>0.11</v>
      </c>
      <c r="P677" s="48" t="str">
        <f t="shared" si="361"/>
        <v>5853/19 YL</v>
      </c>
      <c r="Q677" s="76" t="s">
        <v>6187</v>
      </c>
      <c r="R677" s="76" t="s">
        <v>6187</v>
      </c>
      <c r="S677" s="49">
        <f t="shared" si="367"/>
        <v>0</v>
      </c>
      <c r="T677" s="49">
        <f t="shared" si="362"/>
        <v>0</v>
      </c>
      <c r="U677" s="49">
        <v>413.5</v>
      </c>
      <c r="V677" s="49">
        <f t="shared" si="354"/>
        <v>413.5</v>
      </c>
      <c r="W677" s="49">
        <f>S677*M677</f>
        <v>0</v>
      </c>
      <c r="X677" s="90">
        <f>ROUND(V677*$X$4,0)</f>
        <v>2068</v>
      </c>
      <c r="Y677" s="91">
        <f t="shared" si="363"/>
        <v>227.48</v>
      </c>
      <c r="Z677" s="93">
        <f>ROUND((V677*M677)+X677,0)</f>
        <v>25224</v>
      </c>
      <c r="AA677" s="94">
        <f t="shared" si="364"/>
        <v>2774.64</v>
      </c>
      <c r="AB677" s="97">
        <f>ROUND((V677*$AB$4)+Z677,0)</f>
        <v>27292</v>
      </c>
      <c r="AC677" s="98">
        <f t="shared" si="365"/>
        <v>3002.12</v>
      </c>
      <c r="AD677" s="77" t="s">
        <v>5889</v>
      </c>
      <c r="AE677" s="54">
        <v>3002.12</v>
      </c>
      <c r="AF677" s="17"/>
    </row>
    <row r="678" spans="1:32" ht="16.899999999999999" customHeight="1" x14ac:dyDescent="0.3">
      <c r="A678" s="73" t="s">
        <v>35</v>
      </c>
      <c r="B678" s="74" t="s">
        <v>4637</v>
      </c>
      <c r="C678" s="48" t="s">
        <v>1209</v>
      </c>
      <c r="D678" s="48">
        <v>1</v>
      </c>
      <c r="E678" s="48">
        <v>2834</v>
      </c>
      <c r="F678" s="48" t="s">
        <v>6126</v>
      </c>
      <c r="G678" s="48">
        <v>2</v>
      </c>
      <c r="H678" s="75">
        <f t="shared" si="366"/>
        <v>-0.125</v>
      </c>
      <c r="I678" s="74">
        <v>35</v>
      </c>
      <c r="J678" s="74">
        <v>40</v>
      </c>
      <c r="K678" s="48">
        <f>I678</f>
        <v>35</v>
      </c>
      <c r="L678" s="48"/>
      <c r="M678" s="48">
        <f t="shared" si="360"/>
        <v>35</v>
      </c>
      <c r="N678" s="48">
        <v>5113</v>
      </c>
      <c r="O678" s="56">
        <v>9.6180000000000002E-2</v>
      </c>
      <c r="P678" s="48" t="str">
        <f t="shared" si="361"/>
        <v>5610B2201 NC</v>
      </c>
      <c r="Q678" s="76" t="s">
        <v>6187</v>
      </c>
      <c r="R678" s="76" t="s">
        <v>6187</v>
      </c>
      <c r="S678" s="49">
        <f t="shared" si="367"/>
        <v>0</v>
      </c>
      <c r="T678" s="49">
        <f t="shared" si="362"/>
        <v>0</v>
      </c>
      <c r="U678" s="49">
        <v>79.115384615384613</v>
      </c>
      <c r="V678" s="49">
        <f t="shared" si="354"/>
        <v>79.115384615384613</v>
      </c>
      <c r="W678" s="49">
        <f>S678*M678</f>
        <v>0</v>
      </c>
      <c r="X678" s="90">
        <f t="shared" ref="X678:X679" si="376">ROUNDUP(S678*$X$4,0)</f>
        <v>0</v>
      </c>
      <c r="Y678" s="91">
        <f t="shared" si="363"/>
        <v>0</v>
      </c>
      <c r="Z678" s="93">
        <f t="shared" ref="Z678:Z687" si="377">ROUND((S678*M678)+X678,0)</f>
        <v>0</v>
      </c>
      <c r="AA678" s="94">
        <f t="shared" si="364"/>
        <v>0</v>
      </c>
      <c r="AB678" s="97">
        <f t="shared" ref="AB678:AB687" si="378">ROUND((S678*$AB$4)+Z678,0)</f>
        <v>0</v>
      </c>
      <c r="AC678" s="98">
        <f t="shared" si="365"/>
        <v>0</v>
      </c>
      <c r="AD678" s="77" t="s">
        <v>3</v>
      </c>
      <c r="AE678" s="54">
        <v>0</v>
      </c>
      <c r="AF678" s="17"/>
    </row>
    <row r="679" spans="1:32" ht="16.899999999999999" customHeight="1" x14ac:dyDescent="0.3">
      <c r="A679" s="73" t="s">
        <v>35</v>
      </c>
      <c r="B679" s="74" t="s">
        <v>1547</v>
      </c>
      <c r="C679" s="48" t="s">
        <v>55</v>
      </c>
      <c r="D679" s="48">
        <v>1000</v>
      </c>
      <c r="E679" s="48">
        <v>30432</v>
      </c>
      <c r="F679" s="48" t="s">
        <v>5917</v>
      </c>
      <c r="G679" s="48" t="s">
        <v>3680</v>
      </c>
      <c r="H679" s="75">
        <f t="shared" si="366"/>
        <v>0</v>
      </c>
      <c r="I679" s="74">
        <v>47</v>
      </c>
      <c r="J679" s="74">
        <v>47</v>
      </c>
      <c r="K679" s="48">
        <f>I679</f>
        <v>47</v>
      </c>
      <c r="L679" s="48">
        <f>$L$3</f>
        <v>-4</v>
      </c>
      <c r="M679" s="48">
        <f t="shared" si="360"/>
        <v>43</v>
      </c>
      <c r="N679" s="48">
        <v>0</v>
      </c>
      <c r="O679" s="56">
        <v>478</v>
      </c>
      <c r="P679" s="48" t="str">
        <f t="shared" si="361"/>
        <v>3131626 TN</v>
      </c>
      <c r="Q679" s="76">
        <v>0</v>
      </c>
      <c r="R679" s="76">
        <v>3</v>
      </c>
      <c r="S679" s="49">
        <f t="shared" si="367"/>
        <v>3.4615384615384616E-3</v>
      </c>
      <c r="T679" s="49">
        <f t="shared" si="362"/>
        <v>3.4615384615384617</v>
      </c>
      <c r="U679" s="49">
        <v>38.269230769230766</v>
      </c>
      <c r="V679" s="49">
        <f t="shared" si="354"/>
        <v>3.8269230769230764E-2</v>
      </c>
      <c r="W679" s="49">
        <f>S679*M679</f>
        <v>0.14884615384615385</v>
      </c>
      <c r="X679" s="90">
        <f t="shared" si="376"/>
        <v>1</v>
      </c>
      <c r="Y679" s="91">
        <f t="shared" si="363"/>
        <v>478</v>
      </c>
      <c r="Z679" s="93">
        <f t="shared" si="377"/>
        <v>1</v>
      </c>
      <c r="AA679" s="94">
        <f t="shared" si="364"/>
        <v>478</v>
      </c>
      <c r="AB679" s="97">
        <f t="shared" si="378"/>
        <v>1</v>
      </c>
      <c r="AC679" s="98">
        <f t="shared" si="365"/>
        <v>478</v>
      </c>
      <c r="AD679" s="77" t="s">
        <v>3</v>
      </c>
      <c r="AE679" s="54">
        <v>478</v>
      </c>
      <c r="AF679" s="17"/>
    </row>
    <row r="680" spans="1:32" ht="16.899999999999999" customHeight="1" x14ac:dyDescent="0.3">
      <c r="A680" s="73" t="s">
        <v>35</v>
      </c>
      <c r="B680" s="74" t="s">
        <v>1208</v>
      </c>
      <c r="C680" s="48" t="s">
        <v>1209</v>
      </c>
      <c r="D680" s="48">
        <v>1</v>
      </c>
      <c r="E680" s="48">
        <v>2834</v>
      </c>
      <c r="F680" s="48" t="s">
        <v>6126</v>
      </c>
      <c r="G680" s="48">
        <v>2</v>
      </c>
      <c r="H680" s="75">
        <f t="shared" si="366"/>
        <v>-0.125</v>
      </c>
      <c r="I680" s="74">
        <v>35</v>
      </c>
      <c r="J680" s="74">
        <v>40</v>
      </c>
      <c r="K680" s="48">
        <f>I680</f>
        <v>35</v>
      </c>
      <c r="L680" s="48"/>
      <c r="M680" s="48">
        <f t="shared" si="360"/>
        <v>35</v>
      </c>
      <c r="N680" s="48">
        <v>5851</v>
      </c>
      <c r="O680" s="56">
        <v>0.11395</v>
      </c>
      <c r="P680" s="48" t="str">
        <f t="shared" si="361"/>
        <v>5616B2001 BK</v>
      </c>
      <c r="Q680" s="76" t="s">
        <v>6187</v>
      </c>
      <c r="R680" s="76" t="s">
        <v>6187</v>
      </c>
      <c r="S680" s="49">
        <f t="shared" si="367"/>
        <v>0</v>
      </c>
      <c r="T680" s="49">
        <f t="shared" si="362"/>
        <v>0</v>
      </c>
      <c r="U680" s="49">
        <v>247.34615384615384</v>
      </c>
      <c r="V680" s="49">
        <f t="shared" si="354"/>
        <v>247.34615384615384</v>
      </c>
      <c r="W680" s="49">
        <f>V680*M680</f>
        <v>8657.1153846153848</v>
      </c>
      <c r="X680" s="90">
        <f t="shared" ref="X680:X681" si="379">ROUNDUP(S680*$X$4,0)</f>
        <v>0</v>
      </c>
      <c r="Y680" s="91">
        <f t="shared" si="363"/>
        <v>0</v>
      </c>
      <c r="Z680" s="93">
        <f t="shared" si="377"/>
        <v>0</v>
      </c>
      <c r="AA680" s="94">
        <f t="shared" si="364"/>
        <v>0</v>
      </c>
      <c r="AB680" s="97">
        <f t="shared" si="378"/>
        <v>0</v>
      </c>
      <c r="AC680" s="98">
        <f t="shared" si="365"/>
        <v>0</v>
      </c>
      <c r="AD680" s="77" t="s">
        <v>3</v>
      </c>
      <c r="AE680" s="54">
        <v>0</v>
      </c>
      <c r="AF680" s="17"/>
    </row>
    <row r="681" spans="1:32" ht="16.899999999999999" customHeight="1" x14ac:dyDescent="0.3">
      <c r="A681" s="73" t="s">
        <v>7</v>
      </c>
      <c r="B681" s="74" t="s">
        <v>4024</v>
      </c>
      <c r="C681" s="48" t="s">
        <v>1370</v>
      </c>
      <c r="D681" s="48">
        <v>1</v>
      </c>
      <c r="E681" s="48">
        <v>2834</v>
      </c>
      <c r="F681" s="48" t="s">
        <v>6126</v>
      </c>
      <c r="G681" s="48">
        <v>2</v>
      </c>
      <c r="H681" s="75">
        <f t="shared" si="366"/>
        <v>-0.33333333333333331</v>
      </c>
      <c r="I681" s="74">
        <v>40</v>
      </c>
      <c r="J681" s="74">
        <v>60</v>
      </c>
      <c r="K681" s="48">
        <f>I681</f>
        <v>40</v>
      </c>
      <c r="L681" s="48"/>
      <c r="M681" s="48">
        <f t="shared" si="360"/>
        <v>40</v>
      </c>
      <c r="N681" s="48">
        <v>7974</v>
      </c>
      <c r="O681" s="56">
        <v>0.15970000000000001</v>
      </c>
      <c r="P681" s="48" t="str">
        <f t="shared" si="361"/>
        <v>86104CY SL</v>
      </c>
      <c r="Q681" s="76" t="s">
        <v>6187</v>
      </c>
      <c r="R681" s="76" t="s">
        <v>6187</v>
      </c>
      <c r="S681" s="49">
        <f t="shared" si="367"/>
        <v>0</v>
      </c>
      <c r="T681" s="49">
        <f t="shared" si="362"/>
        <v>0</v>
      </c>
      <c r="U681" s="49">
        <v>43.615384615384613</v>
      </c>
      <c r="V681" s="49">
        <f t="shared" si="354"/>
        <v>43.615384615384613</v>
      </c>
      <c r="W681" s="49">
        <f>V681*M681</f>
        <v>1744.6153846153845</v>
      </c>
      <c r="X681" s="90">
        <f t="shared" si="379"/>
        <v>0</v>
      </c>
      <c r="Y681" s="91">
        <f t="shared" si="363"/>
        <v>0</v>
      </c>
      <c r="Z681" s="93">
        <f t="shared" si="377"/>
        <v>0</v>
      </c>
      <c r="AA681" s="94">
        <f t="shared" si="364"/>
        <v>0</v>
      </c>
      <c r="AB681" s="97">
        <f t="shared" si="378"/>
        <v>0</v>
      </c>
      <c r="AC681" s="98">
        <f t="shared" si="365"/>
        <v>0</v>
      </c>
      <c r="AD681" s="77" t="s">
        <v>3</v>
      </c>
      <c r="AE681" s="54">
        <v>0</v>
      </c>
      <c r="AF681" s="17"/>
    </row>
    <row r="682" spans="1:32" ht="16.899999999999999" customHeight="1" x14ac:dyDescent="0.3">
      <c r="A682" s="73" t="s">
        <v>35</v>
      </c>
      <c r="B682" s="74" t="s">
        <v>4185</v>
      </c>
      <c r="C682" s="48" t="s">
        <v>34</v>
      </c>
      <c r="D682" s="48">
        <v>500</v>
      </c>
      <c r="E682" s="48">
        <v>4350</v>
      </c>
      <c r="F682" s="48" t="s">
        <v>6122</v>
      </c>
      <c r="G682" s="48" t="s">
        <v>122</v>
      </c>
      <c r="H682" s="75">
        <f t="shared" si="366"/>
        <v>0</v>
      </c>
      <c r="I682" s="74">
        <v>84</v>
      </c>
      <c r="J682" s="74">
        <v>84</v>
      </c>
      <c r="K682" s="48">
        <f>I682</f>
        <v>84</v>
      </c>
      <c r="L682" s="48">
        <f>$L$3</f>
        <v>-4</v>
      </c>
      <c r="M682" s="48">
        <f t="shared" si="360"/>
        <v>80</v>
      </c>
      <c r="N682" s="48">
        <v>183</v>
      </c>
      <c r="O682" s="56">
        <v>22.403210000000001</v>
      </c>
      <c r="P682" s="48" t="str">
        <f t="shared" si="361"/>
        <v>P1057 BK</v>
      </c>
      <c r="Q682" s="76">
        <v>20</v>
      </c>
      <c r="R682" s="76">
        <v>257</v>
      </c>
      <c r="S682" s="49">
        <f t="shared" si="367"/>
        <v>0.51192307692307693</v>
      </c>
      <c r="T682" s="49">
        <f t="shared" si="362"/>
        <v>255.96153846153845</v>
      </c>
      <c r="U682" s="49">
        <v>348.46153846153845</v>
      </c>
      <c r="V682" s="49">
        <f t="shared" si="354"/>
        <v>0.69692307692307687</v>
      </c>
      <c r="W682" s="49">
        <f>S682*M682</f>
        <v>40.953846153846158</v>
      </c>
      <c r="X682" s="90">
        <f>ROUND(S682*$X$4,0)</f>
        <v>3</v>
      </c>
      <c r="Y682" s="91">
        <f t="shared" si="363"/>
        <v>67.209630000000004</v>
      </c>
      <c r="Z682" s="93">
        <f t="shared" si="377"/>
        <v>44</v>
      </c>
      <c r="AA682" s="94">
        <f t="shared" si="364"/>
        <v>985.74124000000006</v>
      </c>
      <c r="AB682" s="97">
        <f t="shared" si="378"/>
        <v>47</v>
      </c>
      <c r="AC682" s="98">
        <f t="shared" si="365"/>
        <v>1052.9508700000001</v>
      </c>
      <c r="AD682" s="77" t="s">
        <v>3</v>
      </c>
      <c r="AE682" s="54">
        <v>1052.9508700000001</v>
      </c>
      <c r="AF682" s="17"/>
    </row>
    <row r="683" spans="1:32" ht="12.75" customHeight="1" x14ac:dyDescent="0.3">
      <c r="A683" s="73" t="s">
        <v>35</v>
      </c>
      <c r="B683" s="74" t="s">
        <v>5060</v>
      </c>
      <c r="C683" s="48" t="s">
        <v>1797</v>
      </c>
      <c r="D683" s="48">
        <v>100</v>
      </c>
      <c r="E683" s="48">
        <v>4445</v>
      </c>
      <c r="F683" s="48" t="s">
        <v>5912</v>
      </c>
      <c r="G683" s="48" t="s">
        <v>122</v>
      </c>
      <c r="H683" s="75">
        <f t="shared" si="366"/>
        <v>2.65</v>
      </c>
      <c r="I683" s="74">
        <v>219</v>
      </c>
      <c r="J683" s="74">
        <v>60</v>
      </c>
      <c r="K683" s="48">
        <f>J683</f>
        <v>60</v>
      </c>
      <c r="L683" s="48">
        <f>$L$3</f>
        <v>-4</v>
      </c>
      <c r="M683" s="48">
        <f t="shared" si="360"/>
        <v>56</v>
      </c>
      <c r="N683" s="48">
        <v>27</v>
      </c>
      <c r="O683" s="56">
        <v>88.53</v>
      </c>
      <c r="P683" s="48" t="str">
        <f t="shared" si="361"/>
        <v>F40016 NA</v>
      </c>
      <c r="Q683" s="76">
        <v>18</v>
      </c>
      <c r="R683" s="76">
        <v>120</v>
      </c>
      <c r="S683" s="49">
        <f t="shared" si="367"/>
        <v>0.3323076923076923</v>
      </c>
      <c r="T683" s="49">
        <f t="shared" si="362"/>
        <v>33.230769230769234</v>
      </c>
      <c r="U683" s="49">
        <v>33.230769230769234</v>
      </c>
      <c r="V683" s="49">
        <f t="shared" si="354"/>
        <v>0.33230769230769236</v>
      </c>
      <c r="W683" s="49">
        <f>S683*M683</f>
        <v>18.60923076923077</v>
      </c>
      <c r="X683" s="90">
        <f>ROUND(S683*$X$4,0)</f>
        <v>2</v>
      </c>
      <c r="Y683" s="91">
        <f t="shared" si="363"/>
        <v>177.06</v>
      </c>
      <c r="Z683" s="93">
        <f t="shared" si="377"/>
        <v>21</v>
      </c>
      <c r="AA683" s="94">
        <f t="shared" si="364"/>
        <v>1859.13</v>
      </c>
      <c r="AB683" s="97">
        <f t="shared" si="378"/>
        <v>23</v>
      </c>
      <c r="AC683" s="98">
        <f t="shared" si="365"/>
        <v>2036.19</v>
      </c>
      <c r="AD683" s="77" t="s">
        <v>3</v>
      </c>
      <c r="AE683" s="54">
        <v>2036.19</v>
      </c>
      <c r="AF683" s="17"/>
    </row>
    <row r="684" spans="1:32" ht="16.899999999999999" customHeight="1" x14ac:dyDescent="0.3">
      <c r="A684" s="73" t="s">
        <v>7</v>
      </c>
      <c r="B684" s="74" t="s">
        <v>366</v>
      </c>
      <c r="C684" s="48" t="s">
        <v>40</v>
      </c>
      <c r="D684" s="48">
        <v>1000</v>
      </c>
      <c r="E684" s="48">
        <v>621</v>
      </c>
      <c r="F684" s="48" t="s">
        <v>6128</v>
      </c>
      <c r="G684" s="48" t="s">
        <v>112</v>
      </c>
      <c r="H684" s="75">
        <f t="shared" si="366"/>
        <v>-0.16666666666666666</v>
      </c>
      <c r="I684" s="74">
        <v>20</v>
      </c>
      <c r="J684" s="74">
        <v>24</v>
      </c>
      <c r="K684" s="48">
        <f>I684</f>
        <v>20</v>
      </c>
      <c r="L684" s="48">
        <f>$L$3</f>
        <v>-4</v>
      </c>
      <c r="M684" s="48">
        <f t="shared" si="360"/>
        <v>16</v>
      </c>
      <c r="N684" s="48">
        <v>15</v>
      </c>
      <c r="O684" s="56">
        <v>34.89</v>
      </c>
      <c r="P684" s="48" t="str">
        <f t="shared" si="361"/>
        <v>1555 WH</v>
      </c>
      <c r="Q684" s="76">
        <v>34</v>
      </c>
      <c r="R684" s="76">
        <v>76</v>
      </c>
      <c r="S684" s="49">
        <f t="shared" si="367"/>
        <v>0.45384615384615384</v>
      </c>
      <c r="T684" s="49">
        <f t="shared" si="362"/>
        <v>453.84615384615387</v>
      </c>
      <c r="U684" s="49">
        <v>507.07692307692309</v>
      </c>
      <c r="V684" s="49">
        <f t="shared" si="354"/>
        <v>0.50707692307692309</v>
      </c>
      <c r="W684" s="49">
        <f>S684*M684</f>
        <v>7.2615384615384615</v>
      </c>
      <c r="X684" s="90">
        <f t="shared" ref="X684:X685" si="380">ROUND(S684*$X$3,0)</f>
        <v>3</v>
      </c>
      <c r="Y684" s="91">
        <f t="shared" si="363"/>
        <v>104.67</v>
      </c>
      <c r="Z684" s="93">
        <f t="shared" si="377"/>
        <v>10</v>
      </c>
      <c r="AA684" s="94">
        <f t="shared" si="364"/>
        <v>348.9</v>
      </c>
      <c r="AB684" s="97">
        <f t="shared" si="378"/>
        <v>12</v>
      </c>
      <c r="AC684" s="98">
        <f t="shared" si="365"/>
        <v>418.68</v>
      </c>
      <c r="AD684" s="77" t="s">
        <v>3</v>
      </c>
      <c r="AE684" s="54">
        <v>418.68</v>
      </c>
      <c r="AF684" s="17"/>
    </row>
    <row r="685" spans="1:32" ht="16.899999999999999" customHeight="1" x14ac:dyDescent="0.3">
      <c r="A685" s="73" t="s">
        <v>7</v>
      </c>
      <c r="B685" s="74" t="s">
        <v>2564</v>
      </c>
      <c r="C685" s="48" t="s">
        <v>55</v>
      </c>
      <c r="D685" s="48">
        <v>1000</v>
      </c>
      <c r="E685" s="48">
        <v>4008</v>
      </c>
      <c r="F685" s="48" t="s">
        <v>5910</v>
      </c>
      <c r="G685" s="48" t="s">
        <v>35</v>
      </c>
      <c r="H685" s="75">
        <f t="shared" si="366"/>
        <v>0</v>
      </c>
      <c r="I685" s="74">
        <v>24</v>
      </c>
      <c r="J685" s="74">
        <v>24</v>
      </c>
      <c r="K685" s="48">
        <f>I685</f>
        <v>24</v>
      </c>
      <c r="L685" s="48">
        <f>$L$3</f>
        <v>-4</v>
      </c>
      <c r="M685" s="48">
        <f t="shared" si="360"/>
        <v>20</v>
      </c>
      <c r="N685" s="48">
        <v>15</v>
      </c>
      <c r="O685" s="56">
        <v>47.65681</v>
      </c>
      <c r="P685" s="48" t="str">
        <f t="shared" si="361"/>
        <v>297 SV</v>
      </c>
      <c r="Q685" s="76">
        <v>29</v>
      </c>
      <c r="R685" s="76">
        <v>87</v>
      </c>
      <c r="S685" s="49">
        <f t="shared" si="367"/>
        <v>0.41269230769230769</v>
      </c>
      <c r="T685" s="49">
        <f t="shared" si="362"/>
        <v>412.69230769230768</v>
      </c>
      <c r="U685" s="49">
        <v>550.80769230769226</v>
      </c>
      <c r="V685" s="49">
        <f t="shared" si="354"/>
        <v>0.55080769230769222</v>
      </c>
      <c r="W685" s="49">
        <f>S685*M685</f>
        <v>8.2538461538461547</v>
      </c>
      <c r="X685" s="90">
        <f t="shared" si="380"/>
        <v>2</v>
      </c>
      <c r="Y685" s="91">
        <f t="shared" si="363"/>
        <v>95.31362</v>
      </c>
      <c r="Z685" s="93">
        <f t="shared" si="377"/>
        <v>10</v>
      </c>
      <c r="AA685" s="94">
        <f t="shared" si="364"/>
        <v>476.56810000000002</v>
      </c>
      <c r="AB685" s="97">
        <f t="shared" si="378"/>
        <v>12</v>
      </c>
      <c r="AC685" s="98">
        <f t="shared" si="365"/>
        <v>571.88171999999997</v>
      </c>
      <c r="AD685" s="77" t="s">
        <v>3</v>
      </c>
      <c r="AE685" s="54">
        <v>571.88171999999997</v>
      </c>
      <c r="AF685" s="17"/>
    </row>
    <row r="686" spans="1:32" ht="16.899999999999999" customHeight="1" x14ac:dyDescent="0.3">
      <c r="A686" s="73" t="s">
        <v>7</v>
      </c>
      <c r="B686" s="74" t="s">
        <v>1258</v>
      </c>
      <c r="C686" s="48" t="s">
        <v>10</v>
      </c>
      <c r="D686" s="48">
        <v>1</v>
      </c>
      <c r="E686" s="48">
        <v>2834</v>
      </c>
      <c r="F686" s="48" t="s">
        <v>6126</v>
      </c>
      <c r="G686" s="48">
        <v>2</v>
      </c>
      <c r="H686" s="75">
        <f t="shared" si="366"/>
        <v>-0.33333333333333331</v>
      </c>
      <c r="I686" s="74">
        <v>40</v>
      </c>
      <c r="J686" s="74">
        <v>60</v>
      </c>
      <c r="K686" s="48">
        <f>I686</f>
        <v>40</v>
      </c>
      <c r="L686" s="48"/>
      <c r="M686" s="48">
        <f t="shared" si="360"/>
        <v>40</v>
      </c>
      <c r="N686" s="48">
        <v>5632</v>
      </c>
      <c r="O686" s="56">
        <v>0.21207000000000001</v>
      </c>
      <c r="P686" s="48" t="str">
        <f t="shared" si="361"/>
        <v>3241 SL</v>
      </c>
      <c r="Q686" s="76" t="s">
        <v>6187</v>
      </c>
      <c r="R686" s="76" t="s">
        <v>6187</v>
      </c>
      <c r="S686" s="49">
        <f t="shared" si="367"/>
        <v>0</v>
      </c>
      <c r="T686" s="49">
        <f t="shared" si="362"/>
        <v>0</v>
      </c>
      <c r="U686" s="49">
        <v>81.57692307692308</v>
      </c>
      <c r="V686" s="49">
        <f t="shared" si="354"/>
        <v>81.57692307692308</v>
      </c>
      <c r="W686" s="49">
        <f>V686*M686</f>
        <v>3263.0769230769233</v>
      </c>
      <c r="X686" s="90">
        <f>ROUNDUP(S686*$X$4,0)</f>
        <v>0</v>
      </c>
      <c r="Y686" s="91">
        <f t="shared" si="363"/>
        <v>0</v>
      </c>
      <c r="Z686" s="93">
        <f t="shared" si="377"/>
        <v>0</v>
      </c>
      <c r="AA686" s="94">
        <f t="shared" si="364"/>
        <v>0</v>
      </c>
      <c r="AB686" s="97">
        <f t="shared" si="378"/>
        <v>0</v>
      </c>
      <c r="AC686" s="98">
        <f t="shared" si="365"/>
        <v>0</v>
      </c>
      <c r="AD686" s="77" t="s">
        <v>3</v>
      </c>
      <c r="AE686" s="54">
        <v>0</v>
      </c>
      <c r="AF686" s="17"/>
    </row>
    <row r="687" spans="1:32" ht="16.899999999999999" customHeight="1" x14ac:dyDescent="0.3">
      <c r="A687" s="73" t="s">
        <v>7</v>
      </c>
      <c r="B687" s="74" t="s">
        <v>3462</v>
      </c>
      <c r="C687" s="48" t="s">
        <v>1432</v>
      </c>
      <c r="D687" s="48">
        <v>1000</v>
      </c>
      <c r="E687" s="48">
        <v>621</v>
      </c>
      <c r="F687" s="48" t="s">
        <v>6128</v>
      </c>
      <c r="G687" s="48" t="s">
        <v>35</v>
      </c>
      <c r="H687" s="75">
        <f t="shared" si="366"/>
        <v>2.564102564102564E-2</v>
      </c>
      <c r="I687" s="74">
        <v>40</v>
      </c>
      <c r="J687" s="74">
        <v>39</v>
      </c>
      <c r="K687" s="48">
        <f>J687</f>
        <v>39</v>
      </c>
      <c r="L687" s="48">
        <f>$L$3</f>
        <v>-4</v>
      </c>
      <c r="M687" s="48">
        <f t="shared" si="360"/>
        <v>35</v>
      </c>
      <c r="N687" s="48">
        <v>32</v>
      </c>
      <c r="O687" s="56">
        <v>154.65</v>
      </c>
      <c r="P687" s="48" t="str">
        <f t="shared" si="361"/>
        <v>6717 RD</v>
      </c>
      <c r="Q687" s="76">
        <v>26</v>
      </c>
      <c r="R687" s="76">
        <v>78</v>
      </c>
      <c r="S687" s="49">
        <f t="shared" si="367"/>
        <v>0.37</v>
      </c>
      <c r="T687" s="49">
        <f t="shared" si="362"/>
        <v>370</v>
      </c>
      <c r="U687" s="49">
        <v>480.5</v>
      </c>
      <c r="V687" s="49">
        <f t="shared" si="354"/>
        <v>0.48049999999999998</v>
      </c>
      <c r="W687" s="49">
        <f t="shared" ref="W687:W716" si="381">S687*M687</f>
        <v>12.95</v>
      </c>
      <c r="X687" s="90">
        <f t="shared" ref="X687" si="382">ROUND(S687*$X$4,0)</f>
        <v>2</v>
      </c>
      <c r="Y687" s="91">
        <f t="shared" si="363"/>
        <v>309.3</v>
      </c>
      <c r="Z687" s="93">
        <f t="shared" si="377"/>
        <v>15</v>
      </c>
      <c r="AA687" s="94">
        <f t="shared" si="364"/>
        <v>2319.75</v>
      </c>
      <c r="AB687" s="97">
        <f t="shared" si="378"/>
        <v>17</v>
      </c>
      <c r="AC687" s="98">
        <f t="shared" si="365"/>
        <v>2629.05</v>
      </c>
      <c r="AD687" s="77" t="s">
        <v>3</v>
      </c>
      <c r="AE687" s="54">
        <v>2629.05</v>
      </c>
      <c r="AF687" s="17"/>
    </row>
    <row r="688" spans="1:32" ht="16.899999999999999" customHeight="1" x14ac:dyDescent="0.3">
      <c r="A688" s="73" t="s">
        <v>35</v>
      </c>
      <c r="B688" s="74" t="s">
        <v>5241</v>
      </c>
      <c r="C688" s="48" t="s">
        <v>464</v>
      </c>
      <c r="D688" s="48">
        <v>1</v>
      </c>
      <c r="E688" s="48">
        <v>4013</v>
      </c>
      <c r="F688" s="48" t="s">
        <v>6180</v>
      </c>
      <c r="G688" s="48" t="s">
        <v>112</v>
      </c>
      <c r="H688" s="75">
        <f t="shared" si="366"/>
        <v>2.6666666666666665</v>
      </c>
      <c r="I688" s="74">
        <v>220</v>
      </c>
      <c r="J688" s="74">
        <v>60</v>
      </c>
      <c r="K688" s="48">
        <f>J688</f>
        <v>60</v>
      </c>
      <c r="L688" s="48">
        <f>$L$3</f>
        <v>-4</v>
      </c>
      <c r="M688" s="48">
        <f t="shared" si="360"/>
        <v>56</v>
      </c>
      <c r="N688" s="48">
        <v>19103</v>
      </c>
      <c r="O688" s="56">
        <v>0.11</v>
      </c>
      <c r="P688" s="48" t="str">
        <f t="shared" si="361"/>
        <v>2842/19 GR</v>
      </c>
      <c r="Q688" s="76" t="s">
        <v>6187</v>
      </c>
      <c r="R688" s="76" t="s">
        <v>6187</v>
      </c>
      <c r="S688" s="49">
        <f t="shared" si="367"/>
        <v>0</v>
      </c>
      <c r="T688" s="49">
        <f t="shared" si="362"/>
        <v>0</v>
      </c>
      <c r="U688" s="49">
        <v>166.30769230769229</v>
      </c>
      <c r="V688" s="49">
        <f t="shared" si="354"/>
        <v>166.30769230769229</v>
      </c>
      <c r="W688" s="49">
        <f t="shared" si="381"/>
        <v>0</v>
      </c>
      <c r="X688" s="90">
        <f>ROUND(V688*$X$4,0)</f>
        <v>832</v>
      </c>
      <c r="Y688" s="91">
        <f t="shared" si="363"/>
        <v>91.52</v>
      </c>
      <c r="Z688" s="93">
        <f>ROUND((V688*M688)+X688,0)</f>
        <v>10145</v>
      </c>
      <c r="AA688" s="94">
        <f t="shared" si="364"/>
        <v>1115.95</v>
      </c>
      <c r="AB688" s="97">
        <f>ROUND((V688*$AB$4)+Z688,0)</f>
        <v>10977</v>
      </c>
      <c r="AC688" s="98">
        <f t="shared" si="365"/>
        <v>1207.47</v>
      </c>
      <c r="AD688" s="77" t="s">
        <v>5889</v>
      </c>
      <c r="AE688" s="54">
        <v>1207.47</v>
      </c>
      <c r="AF688" s="17"/>
    </row>
    <row r="689" spans="1:32" ht="16.899999999999999" customHeight="1" x14ac:dyDescent="0.3">
      <c r="A689" s="73" t="s">
        <v>35</v>
      </c>
      <c r="B689" s="74" t="s">
        <v>3879</v>
      </c>
      <c r="C689" s="48" t="s">
        <v>1370</v>
      </c>
      <c r="D689" s="48">
        <v>1000</v>
      </c>
      <c r="E689" s="48">
        <v>2834</v>
      </c>
      <c r="F689" s="48" t="s">
        <v>6126</v>
      </c>
      <c r="G689" s="48">
        <v>2</v>
      </c>
      <c r="H689" s="75">
        <f t="shared" si="366"/>
        <v>0</v>
      </c>
      <c r="I689" s="74">
        <v>55</v>
      </c>
      <c r="J689" s="74">
        <f t="shared" ref="J689:J690" si="383">I689</f>
        <v>55</v>
      </c>
      <c r="K689" s="48">
        <f>I689</f>
        <v>55</v>
      </c>
      <c r="L689" s="48"/>
      <c r="M689" s="48">
        <f t="shared" si="360"/>
        <v>55</v>
      </c>
      <c r="N689" s="48">
        <v>0</v>
      </c>
      <c r="O689" s="56">
        <v>478.08542</v>
      </c>
      <c r="P689" s="48" t="str">
        <f t="shared" si="361"/>
        <v>85603 BK</v>
      </c>
      <c r="Q689" s="76">
        <v>0</v>
      </c>
      <c r="R689" s="76">
        <v>0</v>
      </c>
      <c r="S689" s="49">
        <f t="shared" si="367"/>
        <v>0</v>
      </c>
      <c r="T689" s="49">
        <f t="shared" si="362"/>
        <v>0</v>
      </c>
      <c r="U689" s="49">
        <v>3.9230769230769229</v>
      </c>
      <c r="V689" s="49">
        <f t="shared" si="354"/>
        <v>3.9230769230769232E-3</v>
      </c>
      <c r="W689" s="49">
        <f t="shared" si="381"/>
        <v>0</v>
      </c>
      <c r="X689" s="90">
        <f>ROUNDUP(S689*$X$4,0)</f>
        <v>0</v>
      </c>
      <c r="Y689" s="91">
        <f t="shared" si="363"/>
        <v>0</v>
      </c>
      <c r="Z689" s="93">
        <f t="shared" ref="Z689:Z699" si="384">ROUND((S689*M689)+X689,0)</f>
        <v>0</v>
      </c>
      <c r="AA689" s="94">
        <f t="shared" si="364"/>
        <v>0</v>
      </c>
      <c r="AB689" s="97">
        <f>ROUND((S689*$AB$4)+Z689,0)</f>
        <v>0</v>
      </c>
      <c r="AC689" s="98">
        <f t="shared" si="365"/>
        <v>0</v>
      </c>
      <c r="AD689" s="77" t="s">
        <v>3</v>
      </c>
      <c r="AE689" s="54">
        <v>0</v>
      </c>
      <c r="AF689" s="17"/>
    </row>
    <row r="690" spans="1:32" ht="16.899999999999999" customHeight="1" x14ac:dyDescent="0.3">
      <c r="A690" s="73" t="s">
        <v>7</v>
      </c>
      <c r="B690" s="74" t="s">
        <v>5741</v>
      </c>
      <c r="C690" s="48" t="s">
        <v>10</v>
      </c>
      <c r="D690" s="48">
        <v>1000</v>
      </c>
      <c r="E690" s="48">
        <v>2834</v>
      </c>
      <c r="F690" s="48" t="s">
        <v>6126</v>
      </c>
      <c r="G690" s="48">
        <v>2</v>
      </c>
      <c r="H690" s="75">
        <f t="shared" si="366"/>
        <v>0</v>
      </c>
      <c r="I690" s="74">
        <v>50</v>
      </c>
      <c r="J690" s="74">
        <f t="shared" si="383"/>
        <v>50</v>
      </c>
      <c r="K690" s="48">
        <f>I690</f>
        <v>50</v>
      </c>
      <c r="L690" s="48"/>
      <c r="M690" s="48">
        <f t="shared" si="360"/>
        <v>50</v>
      </c>
      <c r="N690" s="48">
        <v>0</v>
      </c>
      <c r="O690" s="56">
        <v>725.22342000000003</v>
      </c>
      <c r="P690" s="48" t="str">
        <f t="shared" si="361"/>
        <v>1219/37C SL</v>
      </c>
      <c r="Q690" s="76">
        <v>2</v>
      </c>
      <c r="R690" s="76">
        <v>4</v>
      </c>
      <c r="S690" s="49">
        <f t="shared" si="367"/>
        <v>2.6153846153846153E-2</v>
      </c>
      <c r="T690" s="49">
        <f t="shared" si="362"/>
        <v>26.153846153846153</v>
      </c>
      <c r="U690" s="49">
        <v>36.384615384615387</v>
      </c>
      <c r="V690" s="49">
        <f t="shared" si="354"/>
        <v>3.638461538461539E-2</v>
      </c>
      <c r="W690" s="49">
        <f t="shared" si="381"/>
        <v>1.3076923076923077</v>
      </c>
      <c r="X690" s="90">
        <f>ROUND(S690*$X$4,0)</f>
        <v>0</v>
      </c>
      <c r="Y690" s="91">
        <f t="shared" si="363"/>
        <v>0</v>
      </c>
      <c r="Z690" s="93">
        <f t="shared" si="384"/>
        <v>1</v>
      </c>
      <c r="AA690" s="94">
        <f t="shared" si="364"/>
        <v>725.22342000000003</v>
      </c>
      <c r="AB690" s="97">
        <f>ROUND((S690*$AB$4)+Z690,0)</f>
        <v>1</v>
      </c>
      <c r="AC690" s="98">
        <f t="shared" si="365"/>
        <v>725.22342000000003</v>
      </c>
      <c r="AD690" s="77" t="s">
        <v>3</v>
      </c>
      <c r="AE690" s="54">
        <v>725.22342000000003</v>
      </c>
      <c r="AF690" s="17"/>
    </row>
    <row r="691" spans="1:32" ht="16.899999999999999" customHeight="1" x14ac:dyDescent="0.3">
      <c r="A691" s="73" t="s">
        <v>7</v>
      </c>
      <c r="B691" s="74" t="s">
        <v>4043</v>
      </c>
      <c r="C691" s="48" t="s">
        <v>1797</v>
      </c>
      <c r="D691" s="48">
        <v>100</v>
      </c>
      <c r="E691" s="48">
        <v>4350</v>
      </c>
      <c r="F691" s="48" t="s">
        <v>6122</v>
      </c>
      <c r="G691" s="48" t="s">
        <v>122</v>
      </c>
      <c r="H691" s="75">
        <f t="shared" si="366"/>
        <v>0</v>
      </c>
      <c r="I691" s="74">
        <v>59</v>
      </c>
      <c r="J691" s="74">
        <v>59</v>
      </c>
      <c r="K691" s="48">
        <f>I691</f>
        <v>59</v>
      </c>
      <c r="L691" s="48">
        <f>$L$3</f>
        <v>-4</v>
      </c>
      <c r="M691" s="48">
        <f t="shared" si="360"/>
        <v>55</v>
      </c>
      <c r="N691" s="48">
        <v>77</v>
      </c>
      <c r="O691" s="56">
        <v>18.177859999999999</v>
      </c>
      <c r="P691" s="48" t="str">
        <f t="shared" si="361"/>
        <v>F1051/4 BK</v>
      </c>
      <c r="Q691" s="76">
        <v>61</v>
      </c>
      <c r="R691" s="76">
        <v>249</v>
      </c>
      <c r="S691" s="49">
        <f t="shared" si="367"/>
        <v>0.94423076923076921</v>
      </c>
      <c r="T691" s="49">
        <f t="shared" si="362"/>
        <v>94.42307692307692</v>
      </c>
      <c r="U691" s="49">
        <v>444.24038461538458</v>
      </c>
      <c r="V691" s="49">
        <f t="shared" si="354"/>
        <v>4.4424038461538462</v>
      </c>
      <c r="W691" s="49">
        <f t="shared" si="381"/>
        <v>51.932692307692307</v>
      </c>
      <c r="X691" s="90">
        <f>ROUND(S691*$X$4,0)</f>
        <v>5</v>
      </c>
      <c r="Y691" s="91">
        <f t="shared" si="363"/>
        <v>90.889299999999992</v>
      </c>
      <c r="Z691" s="93">
        <f t="shared" si="384"/>
        <v>57</v>
      </c>
      <c r="AA691" s="94">
        <f t="shared" si="364"/>
        <v>1036.1380199999999</v>
      </c>
      <c r="AB691" s="97">
        <f>ROUND((S691*$AB$4)+Z691,0)</f>
        <v>62</v>
      </c>
      <c r="AC691" s="98">
        <f t="shared" si="365"/>
        <v>1127.0273199999999</v>
      </c>
      <c r="AD691" s="77" t="s">
        <v>5890</v>
      </c>
      <c r="AE691" s="54">
        <v>1127.0273199999999</v>
      </c>
      <c r="AF691" s="17"/>
    </row>
    <row r="692" spans="1:32" ht="16.899999999999999" customHeight="1" x14ac:dyDescent="0.3">
      <c r="A692" s="73" t="s">
        <v>35</v>
      </c>
      <c r="B692" s="74" t="s">
        <v>4532</v>
      </c>
      <c r="C692" s="48" t="s">
        <v>55</v>
      </c>
      <c r="D692" s="48">
        <v>1000</v>
      </c>
      <c r="E692" s="48">
        <v>4008</v>
      </c>
      <c r="F692" s="48" t="s">
        <v>5910</v>
      </c>
      <c r="G692" s="48" t="s">
        <v>35</v>
      </c>
      <c r="H692" s="75">
        <f t="shared" si="366"/>
        <v>0</v>
      </c>
      <c r="I692" s="74">
        <v>24</v>
      </c>
      <c r="J692" s="74">
        <v>24</v>
      </c>
      <c r="K692" s="48">
        <f>I692</f>
        <v>24</v>
      </c>
      <c r="L692" s="48">
        <f>$L$3</f>
        <v>-4</v>
      </c>
      <c r="M692" s="48">
        <f t="shared" si="360"/>
        <v>20</v>
      </c>
      <c r="N692" s="48">
        <v>0</v>
      </c>
      <c r="O692" s="56">
        <v>299.84600999999998</v>
      </c>
      <c r="P692" s="48" t="str">
        <f t="shared" si="361"/>
        <v>289 SV</v>
      </c>
      <c r="Q692" s="76">
        <v>0</v>
      </c>
      <c r="R692" s="76">
        <v>9</v>
      </c>
      <c r="S692" s="49">
        <f t="shared" si="367"/>
        <v>1.0384615384615384E-2</v>
      </c>
      <c r="T692" s="49">
        <f t="shared" si="362"/>
        <v>10.384615384615385</v>
      </c>
      <c r="U692" s="49">
        <v>23.192307692307693</v>
      </c>
      <c r="V692" s="49">
        <f t="shared" si="354"/>
        <v>2.3192307692307693E-2</v>
      </c>
      <c r="W692" s="49">
        <f t="shared" si="381"/>
        <v>0.20769230769230768</v>
      </c>
      <c r="X692" s="90">
        <f>ROUNDUP(S692*$X$3,0)</f>
        <v>1</v>
      </c>
      <c r="Y692" s="91">
        <f t="shared" si="363"/>
        <v>299.84600999999998</v>
      </c>
      <c r="Z692" s="93">
        <f t="shared" si="384"/>
        <v>1</v>
      </c>
      <c r="AA692" s="94">
        <f t="shared" si="364"/>
        <v>299.84600999999998</v>
      </c>
      <c r="AB692" s="97">
        <f>ROUND((S692*$AB$4)+Z692,0)</f>
        <v>1</v>
      </c>
      <c r="AC692" s="98">
        <f t="shared" si="365"/>
        <v>299.84600999999998</v>
      </c>
      <c r="AD692" s="77" t="s">
        <v>5890</v>
      </c>
      <c r="AE692" s="54">
        <v>299.84600999999998</v>
      </c>
      <c r="AF692" s="17"/>
    </row>
    <row r="693" spans="1:32" ht="16.899999999999999" customHeight="1" x14ac:dyDescent="0.3">
      <c r="A693" s="73" t="s">
        <v>7</v>
      </c>
      <c r="B693" s="74" t="s">
        <v>1393</v>
      </c>
      <c r="C693" s="48" t="s">
        <v>464</v>
      </c>
      <c r="D693" s="48">
        <v>100</v>
      </c>
      <c r="E693" s="48">
        <v>4013</v>
      </c>
      <c r="F693" s="48" t="s">
        <v>6180</v>
      </c>
      <c r="G693" s="48" t="s">
        <v>65</v>
      </c>
      <c r="H693" s="75">
        <f t="shared" si="366"/>
        <v>0</v>
      </c>
      <c r="I693" s="74">
        <v>5</v>
      </c>
      <c r="J693" s="74">
        <v>5</v>
      </c>
      <c r="K693" s="48">
        <f>J693</f>
        <v>5</v>
      </c>
      <c r="L693" s="48"/>
      <c r="M693" s="48">
        <f t="shared" si="360"/>
        <v>5</v>
      </c>
      <c r="N693" s="48">
        <v>92</v>
      </c>
      <c r="O693" s="56">
        <v>10.26257</v>
      </c>
      <c r="P693" s="48" t="str">
        <f t="shared" si="361"/>
        <v>5854/7 BK</v>
      </c>
      <c r="Q693" s="76">
        <v>289</v>
      </c>
      <c r="R693" s="76">
        <v>1347</v>
      </c>
      <c r="S693" s="49">
        <f t="shared" si="367"/>
        <v>4.6665384615384617</v>
      </c>
      <c r="T693" s="49">
        <f t="shared" si="362"/>
        <v>466.65384615384619</v>
      </c>
      <c r="U693" s="49">
        <v>1270.5</v>
      </c>
      <c r="V693" s="49">
        <f t="shared" si="354"/>
        <v>12.705</v>
      </c>
      <c r="W693" s="49">
        <f t="shared" si="381"/>
        <v>23.332692307692309</v>
      </c>
      <c r="X693" s="90">
        <f>ROUND(S693*$X$2,0)</f>
        <v>33</v>
      </c>
      <c r="Y693" s="91">
        <f t="shared" si="363"/>
        <v>338.66480999999999</v>
      </c>
      <c r="Z693" s="93">
        <f t="shared" si="384"/>
        <v>56</v>
      </c>
      <c r="AA693" s="94">
        <f t="shared" si="364"/>
        <v>574.70392000000004</v>
      </c>
      <c r="AB693" s="97">
        <f>ROUND((S693*$AB$2)+Z693,0)</f>
        <v>89</v>
      </c>
      <c r="AC693" s="98">
        <f t="shared" si="365"/>
        <v>913.36873000000003</v>
      </c>
      <c r="AD693" s="77" t="s">
        <v>5891</v>
      </c>
      <c r="AE693" s="54">
        <v>913.36873000000003</v>
      </c>
      <c r="AF693" s="17"/>
    </row>
    <row r="694" spans="1:32" ht="12.75" customHeight="1" x14ac:dyDescent="0.3">
      <c r="A694" s="73" t="s">
        <v>7</v>
      </c>
      <c r="B694" s="74" t="s">
        <v>2775</v>
      </c>
      <c r="C694" s="48" t="s">
        <v>464</v>
      </c>
      <c r="D694" s="48">
        <v>100</v>
      </c>
      <c r="E694" s="48">
        <v>4013</v>
      </c>
      <c r="F694" s="48" t="s">
        <v>6180</v>
      </c>
      <c r="G694" s="48" t="s">
        <v>65</v>
      </c>
      <c r="H694" s="75">
        <f t="shared" si="366"/>
        <v>0</v>
      </c>
      <c r="I694" s="74">
        <v>5</v>
      </c>
      <c r="J694" s="74">
        <v>5</v>
      </c>
      <c r="K694" s="48">
        <f>J694</f>
        <v>5</v>
      </c>
      <c r="L694" s="48"/>
      <c r="M694" s="48">
        <f t="shared" si="360"/>
        <v>5</v>
      </c>
      <c r="N694" s="48">
        <v>119</v>
      </c>
      <c r="O694" s="56">
        <v>10.26257</v>
      </c>
      <c r="P694" s="48" t="str">
        <f t="shared" si="361"/>
        <v>5854/7 RD</v>
      </c>
      <c r="Q694" s="76">
        <v>85</v>
      </c>
      <c r="R694" s="76">
        <v>1030</v>
      </c>
      <c r="S694" s="49">
        <f t="shared" si="367"/>
        <v>2.1038461538461539</v>
      </c>
      <c r="T694" s="49">
        <f t="shared" si="362"/>
        <v>210.38461538461539</v>
      </c>
      <c r="U694" s="49">
        <v>766.53846153846155</v>
      </c>
      <c r="V694" s="49">
        <f t="shared" ref="V694:V757" si="385">U694/D694</f>
        <v>7.6653846153846157</v>
      </c>
      <c r="W694" s="49">
        <f t="shared" si="381"/>
        <v>10.51923076923077</v>
      </c>
      <c r="X694" s="90">
        <f>ROUND(S694*$X$2,0)</f>
        <v>15</v>
      </c>
      <c r="Y694" s="91">
        <f t="shared" si="363"/>
        <v>153.93854999999999</v>
      </c>
      <c r="Z694" s="93">
        <f t="shared" si="384"/>
        <v>26</v>
      </c>
      <c r="AA694" s="94">
        <f t="shared" si="364"/>
        <v>266.82682</v>
      </c>
      <c r="AB694" s="97">
        <f>ROUND((S694*$AB$2)+Z694,0)</f>
        <v>41</v>
      </c>
      <c r="AC694" s="98">
        <f t="shared" si="365"/>
        <v>420.76537000000002</v>
      </c>
      <c r="AD694" s="77" t="s">
        <v>5891</v>
      </c>
      <c r="AE694" s="54">
        <v>420.76537000000002</v>
      </c>
      <c r="AF694" s="17"/>
    </row>
    <row r="695" spans="1:32" ht="16.899999999999999" customHeight="1" x14ac:dyDescent="0.3">
      <c r="A695" s="73" t="s">
        <v>7</v>
      </c>
      <c r="B695" s="74" t="s">
        <v>3840</v>
      </c>
      <c r="C695" s="48" t="s">
        <v>1797</v>
      </c>
      <c r="D695" s="48">
        <v>20</v>
      </c>
      <c r="E695" s="48">
        <v>7880</v>
      </c>
      <c r="F695" s="48" t="s">
        <v>5908</v>
      </c>
      <c r="G695" s="48" t="s">
        <v>122</v>
      </c>
      <c r="H695" s="75">
        <f t="shared" si="366"/>
        <v>0.55555555555555558</v>
      </c>
      <c r="I695" s="74">
        <v>140</v>
      </c>
      <c r="J695" s="74">
        <v>90</v>
      </c>
      <c r="K695" s="48">
        <f>J695</f>
        <v>90</v>
      </c>
      <c r="L695" s="48">
        <f>$L$3</f>
        <v>-4</v>
      </c>
      <c r="M695" s="48">
        <f t="shared" si="360"/>
        <v>86</v>
      </c>
      <c r="N695" s="48">
        <v>314</v>
      </c>
      <c r="O695" s="56">
        <v>8.3142899999999997</v>
      </c>
      <c r="P695" s="48" t="str">
        <f t="shared" si="361"/>
        <v>F221V3/4 BK</v>
      </c>
      <c r="Q695" s="76">
        <v>35</v>
      </c>
      <c r="R695" s="76">
        <v>62</v>
      </c>
      <c r="S695" s="49">
        <f t="shared" si="367"/>
        <v>0.44846153846153841</v>
      </c>
      <c r="T695" s="49">
        <f t="shared" si="362"/>
        <v>8.9692307692307676</v>
      </c>
      <c r="U695" s="49">
        <v>222.75923076923075</v>
      </c>
      <c r="V695" s="49">
        <f t="shared" si="385"/>
        <v>11.137961538461537</v>
      </c>
      <c r="W695" s="49">
        <f t="shared" si="381"/>
        <v>38.567692307692305</v>
      </c>
      <c r="X695" s="90">
        <f t="shared" ref="X695" si="386">ROUND(S695*$X$4,0)</f>
        <v>2</v>
      </c>
      <c r="Y695" s="91">
        <f t="shared" si="363"/>
        <v>16.628579999999999</v>
      </c>
      <c r="Z695" s="93">
        <f t="shared" si="384"/>
        <v>41</v>
      </c>
      <c r="AA695" s="94">
        <f t="shared" si="364"/>
        <v>340.88589000000002</v>
      </c>
      <c r="AB695" s="97">
        <f>ROUND((S695*$AB$4)+Z695,0)</f>
        <v>43</v>
      </c>
      <c r="AC695" s="98">
        <f t="shared" si="365"/>
        <v>357.51446999999996</v>
      </c>
      <c r="AD695" s="77" t="s">
        <v>3</v>
      </c>
      <c r="AE695" s="54">
        <v>357.51446999999996</v>
      </c>
      <c r="AF695" s="17"/>
    </row>
    <row r="696" spans="1:32" ht="16.899999999999999" customHeight="1" x14ac:dyDescent="0.3">
      <c r="A696" s="73" t="s">
        <v>35</v>
      </c>
      <c r="B696" s="74" t="s">
        <v>3779</v>
      </c>
      <c r="C696" s="48" t="s">
        <v>10</v>
      </c>
      <c r="D696" s="48">
        <v>500</v>
      </c>
      <c r="E696" s="48">
        <v>2834</v>
      </c>
      <c r="F696" s="48" t="s">
        <v>6126</v>
      </c>
      <c r="G696" s="48">
        <v>2</v>
      </c>
      <c r="H696" s="75">
        <f t="shared" si="366"/>
        <v>0</v>
      </c>
      <c r="I696" s="74">
        <v>55</v>
      </c>
      <c r="J696" s="74">
        <f>I696</f>
        <v>55</v>
      </c>
      <c r="K696" s="48">
        <f>I696</f>
        <v>55</v>
      </c>
      <c r="L696" s="48"/>
      <c r="M696" s="48">
        <f t="shared" si="360"/>
        <v>55</v>
      </c>
      <c r="N696" s="48">
        <v>0</v>
      </c>
      <c r="O696" s="56">
        <v>325.09933000000001</v>
      </c>
      <c r="P696" s="48" t="str">
        <f t="shared" si="361"/>
        <v>6368 SL</v>
      </c>
      <c r="Q696" s="76">
        <v>0</v>
      </c>
      <c r="R696" s="76">
        <v>1</v>
      </c>
      <c r="S696" s="49">
        <f t="shared" si="367"/>
        <v>1.153846153846154E-3</v>
      </c>
      <c r="T696" s="49">
        <f t="shared" si="362"/>
        <v>0.57692307692307698</v>
      </c>
      <c r="U696" s="49">
        <v>14.03846153846154</v>
      </c>
      <c r="V696" s="49">
        <f t="shared" si="385"/>
        <v>2.8076923076923079E-2</v>
      </c>
      <c r="W696" s="49">
        <f t="shared" si="381"/>
        <v>6.3461538461538472E-2</v>
      </c>
      <c r="X696" s="90">
        <f>ROUNDUP(S696*$X$4,0)</f>
        <v>1</v>
      </c>
      <c r="Y696" s="91">
        <f t="shared" si="363"/>
        <v>325.09933000000001</v>
      </c>
      <c r="Z696" s="93">
        <f t="shared" si="384"/>
        <v>1</v>
      </c>
      <c r="AA696" s="94">
        <f t="shared" si="364"/>
        <v>325.09933000000001</v>
      </c>
      <c r="AB696" s="97">
        <f>ROUND((S696*$AB$4)+Z696,0)</f>
        <v>1</v>
      </c>
      <c r="AC696" s="98">
        <f t="shared" si="365"/>
        <v>325.09933000000001</v>
      </c>
      <c r="AD696" s="77" t="s">
        <v>3</v>
      </c>
      <c r="AE696" s="54">
        <v>325.09933000000001</v>
      </c>
      <c r="AF696" s="17"/>
    </row>
    <row r="697" spans="1:32" ht="16.899999999999999" customHeight="1" x14ac:dyDescent="0.3">
      <c r="A697" s="73" t="s">
        <v>7</v>
      </c>
      <c r="B697" s="74" t="s">
        <v>1029</v>
      </c>
      <c r="C697" s="48" t="s">
        <v>40</v>
      </c>
      <c r="D697" s="48">
        <v>1000</v>
      </c>
      <c r="E697" s="48">
        <v>621</v>
      </c>
      <c r="F697" s="48" t="s">
        <v>6128</v>
      </c>
      <c r="G697" s="48" t="s">
        <v>112</v>
      </c>
      <c r="H697" s="75">
        <f t="shared" si="366"/>
        <v>-0.25925925925925924</v>
      </c>
      <c r="I697" s="74">
        <v>20</v>
      </c>
      <c r="J697" s="74">
        <v>27</v>
      </c>
      <c r="K697" s="48">
        <f>I697</f>
        <v>20</v>
      </c>
      <c r="L697" s="48">
        <f>$L$3</f>
        <v>-4</v>
      </c>
      <c r="M697" s="48">
        <f t="shared" si="360"/>
        <v>16</v>
      </c>
      <c r="N697" s="48">
        <v>424</v>
      </c>
      <c r="O697" s="56">
        <v>12.91</v>
      </c>
      <c r="P697" s="48" t="str">
        <f t="shared" si="361"/>
        <v>3050 WH</v>
      </c>
      <c r="Q697" s="76">
        <v>193</v>
      </c>
      <c r="R697" s="76">
        <v>681</v>
      </c>
      <c r="S697" s="49">
        <f t="shared" si="367"/>
        <v>2.8642307692307689</v>
      </c>
      <c r="T697" s="49">
        <f t="shared" si="362"/>
        <v>2864.2307692307691</v>
      </c>
      <c r="U697" s="49">
        <v>5209.5</v>
      </c>
      <c r="V697" s="49">
        <f t="shared" si="385"/>
        <v>5.2095000000000002</v>
      </c>
      <c r="W697" s="49">
        <f t="shared" si="381"/>
        <v>45.827692307692303</v>
      </c>
      <c r="X697" s="90">
        <f>ROUND(S697*$X$3,0)</f>
        <v>17</v>
      </c>
      <c r="Y697" s="91">
        <f t="shared" si="363"/>
        <v>219.47</v>
      </c>
      <c r="Z697" s="93">
        <f t="shared" si="384"/>
        <v>63</v>
      </c>
      <c r="AA697" s="94">
        <f t="shared" si="364"/>
        <v>813.33</v>
      </c>
      <c r="AB697" s="97">
        <f>ROUND((S697*$AB$4)+Z697,0)</f>
        <v>77</v>
      </c>
      <c r="AC697" s="98">
        <f t="shared" si="365"/>
        <v>994.07</v>
      </c>
      <c r="AD697" s="77" t="s">
        <v>3</v>
      </c>
      <c r="AE697" s="54">
        <v>994.07</v>
      </c>
      <c r="AF697" s="17"/>
    </row>
    <row r="698" spans="1:32" ht="16.899999999999999" customHeight="1" x14ac:dyDescent="0.3">
      <c r="A698" s="73" t="s">
        <v>7</v>
      </c>
      <c r="B698" s="74" t="s">
        <v>2488</v>
      </c>
      <c r="C698" s="48" t="s">
        <v>1797</v>
      </c>
      <c r="D698" s="48">
        <v>1000</v>
      </c>
      <c r="E698" s="48">
        <v>7880</v>
      </c>
      <c r="F698" s="48" t="s">
        <v>5908</v>
      </c>
      <c r="G698" s="48" t="s">
        <v>122</v>
      </c>
      <c r="H698" s="75">
        <f t="shared" si="366"/>
        <v>0.55555555555555558</v>
      </c>
      <c r="I698" s="74">
        <v>140</v>
      </c>
      <c r="J698" s="74">
        <v>90</v>
      </c>
      <c r="K698" s="48">
        <f>J698</f>
        <v>90</v>
      </c>
      <c r="L698" s="48">
        <f>$L$3</f>
        <v>-4</v>
      </c>
      <c r="M698" s="48">
        <f t="shared" si="360"/>
        <v>86</v>
      </c>
      <c r="N698" s="48">
        <v>12</v>
      </c>
      <c r="O698" s="56">
        <v>99</v>
      </c>
      <c r="P698" s="48" t="str">
        <f t="shared" si="361"/>
        <v>F221B1/8 CL</v>
      </c>
      <c r="Q698" s="76">
        <v>14</v>
      </c>
      <c r="R698" s="76">
        <v>35</v>
      </c>
      <c r="S698" s="49">
        <f t="shared" si="367"/>
        <v>0.19115384615384615</v>
      </c>
      <c r="T698" s="49">
        <f t="shared" si="362"/>
        <v>191.15384615384616</v>
      </c>
      <c r="U698" s="49">
        <v>383.84615384615381</v>
      </c>
      <c r="V698" s="49">
        <f t="shared" si="385"/>
        <v>0.38384615384615384</v>
      </c>
      <c r="W698" s="49">
        <f t="shared" si="381"/>
        <v>16.439230769230768</v>
      </c>
      <c r="X698" s="90">
        <f t="shared" ref="X698:X699" si="387">ROUND(S698*$X$4,0)</f>
        <v>1</v>
      </c>
      <c r="Y698" s="91">
        <f t="shared" si="363"/>
        <v>99</v>
      </c>
      <c r="Z698" s="93">
        <f t="shared" si="384"/>
        <v>17</v>
      </c>
      <c r="AA698" s="94">
        <f t="shared" si="364"/>
        <v>1683</v>
      </c>
      <c r="AB698" s="97">
        <f>ROUND((S698*$AB$4)+Z698,0)</f>
        <v>18</v>
      </c>
      <c r="AC698" s="98">
        <f t="shared" si="365"/>
        <v>1782</v>
      </c>
      <c r="AD698" s="77" t="s">
        <v>3</v>
      </c>
      <c r="AE698" s="54">
        <v>1782</v>
      </c>
      <c r="AF698" s="17"/>
    </row>
    <row r="699" spans="1:32" ht="16.899999999999999" customHeight="1" x14ac:dyDescent="0.3">
      <c r="A699" s="73" t="s">
        <v>7</v>
      </c>
      <c r="B699" s="74" t="s">
        <v>2476</v>
      </c>
      <c r="C699" s="48" t="s">
        <v>1797</v>
      </c>
      <c r="D699" s="48">
        <v>100</v>
      </c>
      <c r="E699" s="48">
        <v>7880</v>
      </c>
      <c r="F699" s="48" t="s">
        <v>5908</v>
      </c>
      <c r="G699" s="48" t="s">
        <v>122</v>
      </c>
      <c r="H699" s="75">
        <f t="shared" si="366"/>
        <v>0.5730337078651685</v>
      </c>
      <c r="I699" s="74">
        <v>140</v>
      </c>
      <c r="J699" s="74">
        <v>89</v>
      </c>
      <c r="K699" s="48">
        <f>J699</f>
        <v>89</v>
      </c>
      <c r="L699" s="48">
        <f>$L$3</f>
        <v>-4</v>
      </c>
      <c r="M699" s="48">
        <f t="shared" si="360"/>
        <v>85</v>
      </c>
      <c r="N699" s="48">
        <v>327</v>
      </c>
      <c r="O699" s="56">
        <v>9.7571399999999997</v>
      </c>
      <c r="P699" s="48" t="str">
        <f t="shared" si="361"/>
        <v>F2213/32 CL</v>
      </c>
      <c r="Q699" s="76">
        <v>60</v>
      </c>
      <c r="R699" s="76">
        <v>231</v>
      </c>
      <c r="S699" s="49">
        <f t="shared" si="367"/>
        <v>0.91269230769230769</v>
      </c>
      <c r="T699" s="49">
        <f t="shared" si="362"/>
        <v>91.269230769230774</v>
      </c>
      <c r="U699" s="49">
        <v>259.39192307692304</v>
      </c>
      <c r="V699" s="49">
        <f t="shared" si="385"/>
        <v>2.5939192307692305</v>
      </c>
      <c r="W699" s="49">
        <f t="shared" si="381"/>
        <v>77.578846153846158</v>
      </c>
      <c r="X699" s="90">
        <f t="shared" si="387"/>
        <v>5</v>
      </c>
      <c r="Y699" s="91">
        <f t="shared" si="363"/>
        <v>48.785699999999999</v>
      </c>
      <c r="Z699" s="93">
        <f t="shared" si="384"/>
        <v>83</v>
      </c>
      <c r="AA699" s="94">
        <f t="shared" si="364"/>
        <v>809.84262000000001</v>
      </c>
      <c r="AB699" s="97">
        <f>ROUND((S699*$AB$4)+Z699,0)</f>
        <v>88</v>
      </c>
      <c r="AC699" s="98">
        <f t="shared" si="365"/>
        <v>858.62832000000003</v>
      </c>
      <c r="AD699" s="77" t="s">
        <v>3</v>
      </c>
      <c r="AE699" s="54">
        <v>858.62832000000003</v>
      </c>
      <c r="AF699" s="17"/>
    </row>
    <row r="700" spans="1:32" ht="12.75" customHeight="1" x14ac:dyDescent="0.3">
      <c r="A700" s="73" t="s">
        <v>7</v>
      </c>
      <c r="B700" s="74" t="s">
        <v>2246</v>
      </c>
      <c r="C700" s="48" t="s">
        <v>464</v>
      </c>
      <c r="D700" s="48">
        <v>1</v>
      </c>
      <c r="E700" s="48">
        <v>4013</v>
      </c>
      <c r="F700" s="48" t="s">
        <v>6180</v>
      </c>
      <c r="G700" s="48" t="s">
        <v>112</v>
      </c>
      <c r="H700" s="75">
        <f t="shared" si="366"/>
        <v>0.8</v>
      </c>
      <c r="I700" s="74">
        <v>108</v>
      </c>
      <c r="J700" s="74">
        <v>60</v>
      </c>
      <c r="K700" s="48">
        <f>J700</f>
        <v>60</v>
      </c>
      <c r="L700" s="48">
        <f>$L$3</f>
        <v>-4</v>
      </c>
      <c r="M700" s="48">
        <f t="shared" si="360"/>
        <v>56</v>
      </c>
      <c r="N700" s="48">
        <v>3521</v>
      </c>
      <c r="O700" s="56">
        <v>0.46</v>
      </c>
      <c r="P700" s="48" t="str">
        <f t="shared" si="361"/>
        <v>5859 WH</v>
      </c>
      <c r="Q700" s="76" t="s">
        <v>6187</v>
      </c>
      <c r="R700" s="76" t="s">
        <v>6187</v>
      </c>
      <c r="S700" s="49">
        <f t="shared" si="367"/>
        <v>0</v>
      </c>
      <c r="T700" s="49">
        <f t="shared" si="362"/>
        <v>0</v>
      </c>
      <c r="U700" s="49">
        <v>89.884615384615373</v>
      </c>
      <c r="V700" s="49">
        <f t="shared" si="385"/>
        <v>89.884615384615373</v>
      </c>
      <c r="W700" s="49">
        <f t="shared" si="381"/>
        <v>0</v>
      </c>
      <c r="X700" s="90">
        <f>ROUND(V700*$X$4,0)</f>
        <v>449</v>
      </c>
      <c r="Y700" s="91">
        <f t="shared" si="363"/>
        <v>206.54000000000002</v>
      </c>
      <c r="Z700" s="93">
        <f>ROUND((V700*M700)+X700,0)</f>
        <v>5483</v>
      </c>
      <c r="AA700" s="94">
        <f t="shared" si="364"/>
        <v>2522.1800000000003</v>
      </c>
      <c r="AB700" s="97">
        <f>ROUND((V700*$AB$4)+Z700,0)</f>
        <v>5932</v>
      </c>
      <c r="AC700" s="98">
        <f t="shared" si="365"/>
        <v>2728.7200000000003</v>
      </c>
      <c r="AD700" s="77" t="s">
        <v>5889</v>
      </c>
      <c r="AE700" s="54">
        <v>2728.7200000000003</v>
      </c>
      <c r="AF700" s="17"/>
    </row>
    <row r="701" spans="1:32" ht="16.899999999999999" customHeight="1" x14ac:dyDescent="0.3">
      <c r="A701" s="73" t="s">
        <v>7</v>
      </c>
      <c r="B701" s="74" t="s">
        <v>1197</v>
      </c>
      <c r="C701" s="48" t="s">
        <v>1154</v>
      </c>
      <c r="D701" s="48">
        <v>1</v>
      </c>
      <c r="E701" s="48">
        <v>2834</v>
      </c>
      <c r="F701" s="48" t="s">
        <v>6126</v>
      </c>
      <c r="G701" s="48">
        <v>2</v>
      </c>
      <c r="H701" s="75">
        <f t="shared" si="366"/>
        <v>-0.33333333333333331</v>
      </c>
      <c r="I701" s="74">
        <v>20</v>
      </c>
      <c r="J701" s="74">
        <v>30</v>
      </c>
      <c r="K701" s="48">
        <f>I701</f>
        <v>20</v>
      </c>
      <c r="L701" s="48"/>
      <c r="M701" s="48">
        <f t="shared" si="360"/>
        <v>20</v>
      </c>
      <c r="N701" s="48">
        <v>4318</v>
      </c>
      <c r="O701" s="56">
        <v>0.14932999999999999</v>
      </c>
      <c r="P701" s="48" t="str">
        <f t="shared" si="361"/>
        <v>5463C SL</v>
      </c>
      <c r="Q701" s="76" t="s">
        <v>6187</v>
      </c>
      <c r="R701" s="76" t="s">
        <v>6187</v>
      </c>
      <c r="S701" s="49">
        <f t="shared" si="367"/>
        <v>0</v>
      </c>
      <c r="T701" s="49">
        <f t="shared" si="362"/>
        <v>0</v>
      </c>
      <c r="U701" s="49">
        <v>222.30769230769232</v>
      </c>
      <c r="V701" s="49">
        <f t="shared" si="385"/>
        <v>222.30769230769232</v>
      </c>
      <c r="W701" s="49">
        <f t="shared" si="381"/>
        <v>0</v>
      </c>
      <c r="X701" s="90">
        <f>ROUNDUP(S701*$X$3,0)</f>
        <v>0</v>
      </c>
      <c r="Y701" s="91">
        <f t="shared" si="363"/>
        <v>0</v>
      </c>
      <c r="Z701" s="93">
        <f>ROUND((S701*M701)+X701,0)</f>
        <v>0</v>
      </c>
      <c r="AA701" s="94">
        <f t="shared" si="364"/>
        <v>0</v>
      </c>
      <c r="AB701" s="97">
        <f>ROUND((S701*$AB$4)+Z701,0)</f>
        <v>0</v>
      </c>
      <c r="AC701" s="98">
        <f t="shared" si="365"/>
        <v>0</v>
      </c>
      <c r="AD701" s="77" t="s">
        <v>3</v>
      </c>
      <c r="AE701" s="54">
        <v>0</v>
      </c>
      <c r="AF701" s="17"/>
    </row>
    <row r="702" spans="1:32" ht="16.899999999999999" customHeight="1" x14ac:dyDescent="0.3">
      <c r="A702" s="73" t="s">
        <v>35</v>
      </c>
      <c r="B702" s="74" t="s">
        <v>4677</v>
      </c>
      <c r="C702" s="48" t="s">
        <v>464</v>
      </c>
      <c r="D702" s="48">
        <v>1</v>
      </c>
      <c r="E702" s="48">
        <v>4013</v>
      </c>
      <c r="F702" s="48" t="s">
        <v>6180</v>
      </c>
      <c r="G702" s="48" t="s">
        <v>112</v>
      </c>
      <c r="H702" s="75">
        <f t="shared" si="366"/>
        <v>0.8</v>
      </c>
      <c r="I702" s="74">
        <v>108</v>
      </c>
      <c r="J702" s="74">
        <v>60</v>
      </c>
      <c r="K702" s="48">
        <f>J702</f>
        <v>60</v>
      </c>
      <c r="L702" s="48">
        <f>$L$3</f>
        <v>-4</v>
      </c>
      <c r="M702" s="48">
        <f t="shared" ref="M702:M747" si="388">K702+L702</f>
        <v>56</v>
      </c>
      <c r="N702" s="48">
        <v>42069</v>
      </c>
      <c r="O702" s="56">
        <v>0.33</v>
      </c>
      <c r="P702" s="48" t="str">
        <f t="shared" si="361"/>
        <v>5858 YL</v>
      </c>
      <c r="Q702" s="76" t="s">
        <v>6187</v>
      </c>
      <c r="R702" s="76" t="s">
        <v>6187</v>
      </c>
      <c r="S702" s="49">
        <f t="shared" si="367"/>
        <v>0</v>
      </c>
      <c r="T702" s="49">
        <f t="shared" si="362"/>
        <v>0</v>
      </c>
      <c r="U702" s="49">
        <v>15.5</v>
      </c>
      <c r="V702" s="49">
        <f t="shared" si="385"/>
        <v>15.5</v>
      </c>
      <c r="W702" s="49">
        <f t="shared" si="381"/>
        <v>0</v>
      </c>
      <c r="X702" s="90">
        <f>ROUND(V702*$X$4,0)</f>
        <v>78</v>
      </c>
      <c r="Y702" s="91">
        <f t="shared" ref="Y702:Y747" si="389">X702*O702</f>
        <v>25.740000000000002</v>
      </c>
      <c r="Z702" s="93">
        <f>ROUND((V702*M702)+X702,0)</f>
        <v>946</v>
      </c>
      <c r="AA702" s="94">
        <f t="shared" ref="AA702:AA747" si="390">Z702*O702</f>
        <v>312.18</v>
      </c>
      <c r="AB702" s="97">
        <f>ROUND((V702*$AB$4)+Z702,0)</f>
        <v>1024</v>
      </c>
      <c r="AC702" s="98">
        <f t="shared" ref="AC702:AC747" si="391">AB702*O702</f>
        <v>337.92</v>
      </c>
      <c r="AD702" s="77" t="s">
        <v>5889</v>
      </c>
      <c r="AE702" s="54">
        <v>337.92</v>
      </c>
      <c r="AF702" s="17"/>
    </row>
    <row r="703" spans="1:32" ht="16.899999999999999" customHeight="1" x14ac:dyDescent="0.3">
      <c r="A703" s="73" t="s">
        <v>7</v>
      </c>
      <c r="B703" s="74" t="s">
        <v>5484</v>
      </c>
      <c r="C703" s="48" t="s">
        <v>1432</v>
      </c>
      <c r="D703" s="49">
        <v>25000</v>
      </c>
      <c r="E703" s="48">
        <v>4003</v>
      </c>
      <c r="F703" s="48" t="s">
        <v>5909</v>
      </c>
      <c r="G703" s="48" t="s">
        <v>112</v>
      </c>
      <c r="H703" s="75">
        <f t="shared" ref="H703:H748" si="392">(I703-J703)/J703</f>
        <v>0</v>
      </c>
      <c r="I703" s="74">
        <v>39</v>
      </c>
      <c r="J703" s="74">
        <v>39</v>
      </c>
      <c r="K703" s="48">
        <f>I703</f>
        <v>39</v>
      </c>
      <c r="L703" s="48">
        <f>$L$3</f>
        <v>-4</v>
      </c>
      <c r="M703" s="48">
        <f t="shared" si="388"/>
        <v>35</v>
      </c>
      <c r="N703" s="48">
        <v>0</v>
      </c>
      <c r="O703" s="56">
        <v>890.25</v>
      </c>
      <c r="P703" s="48" t="str">
        <f t="shared" si="361"/>
        <v>6712 RD</v>
      </c>
      <c r="Q703" s="76">
        <v>0</v>
      </c>
      <c r="R703" s="76">
        <v>0</v>
      </c>
      <c r="S703" s="49">
        <f t="shared" ref="S703:S748" si="393">((Q703/65*0.7)+(R703/260*0.3))</f>
        <v>0</v>
      </c>
      <c r="T703" s="49">
        <f t="shared" si="362"/>
        <v>0</v>
      </c>
      <c r="U703" s="49">
        <v>1650.9615384615383</v>
      </c>
      <c r="V703" s="49">
        <f t="shared" si="385"/>
        <v>6.6038461538461532E-2</v>
      </c>
      <c r="W703" s="49">
        <f t="shared" si="381"/>
        <v>0</v>
      </c>
      <c r="X703" s="90">
        <f>ROUNDUP(S703*$X$4,0)</f>
        <v>0</v>
      </c>
      <c r="Y703" s="91">
        <f t="shared" si="389"/>
        <v>0</v>
      </c>
      <c r="Z703" s="93">
        <f>ROUND((S703*M703)+X703,0)</f>
        <v>0</v>
      </c>
      <c r="AA703" s="94">
        <f t="shared" si="390"/>
        <v>0</v>
      </c>
      <c r="AB703" s="97">
        <f>ROUND((S703*$AB$4)+Z703,0)</f>
        <v>0</v>
      </c>
      <c r="AC703" s="98">
        <f t="shared" si="391"/>
        <v>0</v>
      </c>
      <c r="AD703" s="77" t="s">
        <v>5890</v>
      </c>
      <c r="AE703" s="54">
        <v>0</v>
      </c>
      <c r="AF703" s="17"/>
    </row>
    <row r="704" spans="1:32" ht="16.899999999999999" customHeight="1" x14ac:dyDescent="0.3">
      <c r="A704" s="73" t="s">
        <v>7</v>
      </c>
      <c r="B704" s="74" t="s">
        <v>3339</v>
      </c>
      <c r="C704" s="48" t="s">
        <v>464</v>
      </c>
      <c r="D704" s="48">
        <v>1</v>
      </c>
      <c r="E704" s="48">
        <v>4013</v>
      </c>
      <c r="F704" s="48" t="s">
        <v>6180</v>
      </c>
      <c r="G704" s="48" t="s">
        <v>112</v>
      </c>
      <c r="H704" s="75">
        <f t="shared" si="392"/>
        <v>0.55000000000000004</v>
      </c>
      <c r="I704" s="74">
        <v>93</v>
      </c>
      <c r="J704" s="74">
        <v>60</v>
      </c>
      <c r="K704" s="48">
        <f>J704</f>
        <v>60</v>
      </c>
      <c r="L704" s="48">
        <f>$L$3</f>
        <v>-4</v>
      </c>
      <c r="M704" s="48">
        <f t="shared" si="388"/>
        <v>56</v>
      </c>
      <c r="N704" s="48">
        <v>57347</v>
      </c>
      <c r="O704" s="56">
        <v>0.11</v>
      </c>
      <c r="P704" s="48" t="str">
        <f t="shared" si="361"/>
        <v>5854 WH</v>
      </c>
      <c r="Q704" s="76" t="s">
        <v>6187</v>
      </c>
      <c r="R704" s="76" t="s">
        <v>6187</v>
      </c>
      <c r="S704" s="49">
        <f t="shared" si="393"/>
        <v>0</v>
      </c>
      <c r="T704" s="49">
        <f t="shared" si="362"/>
        <v>0</v>
      </c>
      <c r="U704" s="49">
        <v>688.76923076923072</v>
      </c>
      <c r="V704" s="49">
        <f t="shared" si="385"/>
        <v>688.76923076923072</v>
      </c>
      <c r="W704" s="49">
        <f t="shared" si="381"/>
        <v>0</v>
      </c>
      <c r="X704" s="90">
        <f>ROUND(V704*$X$4,0)</f>
        <v>3444</v>
      </c>
      <c r="Y704" s="91">
        <f t="shared" si="389"/>
        <v>378.84</v>
      </c>
      <c r="Z704" s="93">
        <f>ROUND((V704*M704)+X704,0)</f>
        <v>42015</v>
      </c>
      <c r="AA704" s="94">
        <f t="shared" si="390"/>
        <v>4621.6499999999996</v>
      </c>
      <c r="AB704" s="97">
        <f>ROUND((V704*$AB$4)+Z704,0)</f>
        <v>45459</v>
      </c>
      <c r="AC704" s="98">
        <f t="shared" si="391"/>
        <v>5000.49</v>
      </c>
      <c r="AD704" s="77" t="s">
        <v>5889</v>
      </c>
      <c r="AE704" s="54">
        <v>5000.49</v>
      </c>
      <c r="AF704" s="17"/>
    </row>
    <row r="705" spans="1:32" ht="16.899999999999999" customHeight="1" x14ac:dyDescent="0.3">
      <c r="A705" s="73" t="s">
        <v>7</v>
      </c>
      <c r="B705" s="74" t="s">
        <v>4910</v>
      </c>
      <c r="C705" s="48" t="s">
        <v>1370</v>
      </c>
      <c r="D705" s="48">
        <v>1</v>
      </c>
      <c r="E705" s="48">
        <v>2834</v>
      </c>
      <c r="F705" s="48" t="s">
        <v>6126</v>
      </c>
      <c r="G705" s="48">
        <v>2</v>
      </c>
      <c r="H705" s="75">
        <f t="shared" si="392"/>
        <v>-0.5</v>
      </c>
      <c r="I705" s="74">
        <v>30</v>
      </c>
      <c r="J705" s="74">
        <v>60</v>
      </c>
      <c r="K705" s="48">
        <f>I705</f>
        <v>30</v>
      </c>
      <c r="L705" s="48"/>
      <c r="M705" s="48">
        <f t="shared" si="388"/>
        <v>30</v>
      </c>
      <c r="N705" s="48">
        <v>15356</v>
      </c>
      <c r="O705" s="56">
        <v>0.44396000000000002</v>
      </c>
      <c r="P705" s="48" t="str">
        <f t="shared" si="361"/>
        <v>86704CY SL</v>
      </c>
      <c r="Q705" s="76" t="s">
        <v>6187</v>
      </c>
      <c r="R705" s="76" t="s">
        <v>6187</v>
      </c>
      <c r="S705" s="49">
        <f t="shared" si="393"/>
        <v>0</v>
      </c>
      <c r="T705" s="49">
        <f t="shared" si="362"/>
        <v>0</v>
      </c>
      <c r="U705" s="49">
        <v>66.92307692307692</v>
      </c>
      <c r="V705" s="49">
        <f t="shared" si="385"/>
        <v>66.92307692307692</v>
      </c>
      <c r="W705" s="49">
        <f t="shared" si="381"/>
        <v>0</v>
      </c>
      <c r="X705" s="90">
        <f t="shared" ref="X705:X706" si="394">ROUNDUP(S705*$X$4,0)</f>
        <v>0</v>
      </c>
      <c r="Y705" s="91">
        <f t="shared" si="389"/>
        <v>0</v>
      </c>
      <c r="Z705" s="93">
        <f>ROUND((S705*M705)+X705,0)</f>
        <v>0</v>
      </c>
      <c r="AA705" s="94">
        <f t="shared" si="390"/>
        <v>0</v>
      </c>
      <c r="AB705" s="97">
        <f>ROUND((S705*$AB$4)+Z705,0)</f>
        <v>0</v>
      </c>
      <c r="AC705" s="98">
        <f t="shared" si="391"/>
        <v>0</v>
      </c>
      <c r="AD705" s="77" t="s">
        <v>3</v>
      </c>
      <c r="AE705" s="54">
        <v>0</v>
      </c>
      <c r="AF705" s="17"/>
    </row>
    <row r="706" spans="1:32" ht="16.899999999999999" customHeight="1" x14ac:dyDescent="0.3">
      <c r="A706" s="73" t="s">
        <v>35</v>
      </c>
      <c r="B706" s="74" t="s">
        <v>5777</v>
      </c>
      <c r="C706" s="48" t="s">
        <v>1143</v>
      </c>
      <c r="D706" s="48">
        <v>1000</v>
      </c>
      <c r="E706" s="48">
        <v>30327</v>
      </c>
      <c r="F706" s="48" t="s">
        <v>5915</v>
      </c>
      <c r="G706" s="48" t="s">
        <v>122</v>
      </c>
      <c r="H706" s="75">
        <f t="shared" si="392"/>
        <v>0</v>
      </c>
      <c r="I706" s="74">
        <v>34</v>
      </c>
      <c r="J706" s="74">
        <v>34</v>
      </c>
      <c r="K706" s="48">
        <f>I706</f>
        <v>34</v>
      </c>
      <c r="L706" s="48">
        <f>$L$3</f>
        <v>-4</v>
      </c>
      <c r="M706" s="48">
        <f t="shared" si="388"/>
        <v>30</v>
      </c>
      <c r="N706" s="48">
        <v>1</v>
      </c>
      <c r="O706" s="56">
        <v>567.42999999999995</v>
      </c>
      <c r="P706" s="48" t="str">
        <f t="shared" si="361"/>
        <v>392240 BK</v>
      </c>
      <c r="Q706" s="76">
        <v>0</v>
      </c>
      <c r="R706" s="76">
        <v>4</v>
      </c>
      <c r="S706" s="49">
        <f t="shared" si="393"/>
        <v>4.6153846153846158E-3</v>
      </c>
      <c r="T706" s="49">
        <f t="shared" si="362"/>
        <v>4.6153846153846159</v>
      </c>
      <c r="U706" s="49">
        <v>13.807692307692308</v>
      </c>
      <c r="V706" s="49">
        <f t="shared" si="385"/>
        <v>1.3807692307692309E-2</v>
      </c>
      <c r="W706" s="49">
        <f t="shared" si="381"/>
        <v>0.13846153846153847</v>
      </c>
      <c r="X706" s="90">
        <f t="shared" si="394"/>
        <v>1</v>
      </c>
      <c r="Y706" s="91">
        <f t="shared" si="389"/>
        <v>567.42999999999995</v>
      </c>
      <c r="Z706" s="93">
        <f>ROUND((S706*M706)+X706,0)</f>
        <v>1</v>
      </c>
      <c r="AA706" s="94">
        <f t="shared" si="390"/>
        <v>567.42999999999995</v>
      </c>
      <c r="AB706" s="97">
        <f>ROUND((S706*$AB$4)+Z706,0)</f>
        <v>1</v>
      </c>
      <c r="AC706" s="98">
        <f t="shared" si="391"/>
        <v>567.42999999999995</v>
      </c>
      <c r="AD706" s="77" t="s">
        <v>5890</v>
      </c>
      <c r="AE706" s="54">
        <v>567.42999999999995</v>
      </c>
      <c r="AF706" s="17"/>
    </row>
    <row r="707" spans="1:32" ht="16.899999999999999" customHeight="1" x14ac:dyDescent="0.3">
      <c r="A707" s="73" t="s">
        <v>7</v>
      </c>
      <c r="B707" s="74" t="s">
        <v>3640</v>
      </c>
      <c r="C707" s="48" t="s">
        <v>2341</v>
      </c>
      <c r="D707" s="48">
        <v>1</v>
      </c>
      <c r="E707" s="48">
        <v>5225</v>
      </c>
      <c r="F707" s="48" t="s">
        <v>6136</v>
      </c>
      <c r="G707" s="48" t="s">
        <v>122</v>
      </c>
      <c r="H707" s="75">
        <f t="shared" si="392"/>
        <v>0</v>
      </c>
      <c r="I707" s="74">
        <v>33</v>
      </c>
      <c r="J707" s="74">
        <v>33</v>
      </c>
      <c r="K707" s="48">
        <f>I707</f>
        <v>33</v>
      </c>
      <c r="L707" s="48">
        <f>$L$3</f>
        <v>-4</v>
      </c>
      <c r="M707" s="48">
        <f t="shared" si="388"/>
        <v>29</v>
      </c>
      <c r="N707" s="48">
        <v>7</v>
      </c>
      <c r="O707" s="56">
        <v>47.15</v>
      </c>
      <c r="P707" s="48" t="str">
        <f t="shared" si="361"/>
        <v>CST5 NC</v>
      </c>
      <c r="Q707" s="76">
        <v>25</v>
      </c>
      <c r="R707" s="76">
        <v>77</v>
      </c>
      <c r="S707" s="49">
        <f t="shared" si="393"/>
        <v>0.35807692307692307</v>
      </c>
      <c r="T707" s="49">
        <f t="shared" si="362"/>
        <v>0.35807692307692307</v>
      </c>
      <c r="U707" s="49">
        <v>0.35807692307692307</v>
      </c>
      <c r="V707" s="49">
        <f t="shared" si="385"/>
        <v>0.35807692307692307</v>
      </c>
      <c r="W707" s="49">
        <f t="shared" si="381"/>
        <v>10.384230769230768</v>
      </c>
      <c r="X707" s="90">
        <f>ROUND(S707*$X$4,0)</f>
        <v>2</v>
      </c>
      <c r="Y707" s="91">
        <f t="shared" si="389"/>
        <v>94.3</v>
      </c>
      <c r="Z707" s="93">
        <f>ROUND((S707*M707)+X707,0)</f>
        <v>12</v>
      </c>
      <c r="AA707" s="94">
        <f t="shared" si="390"/>
        <v>565.79999999999995</v>
      </c>
      <c r="AB707" s="97">
        <f>ROUND((S707*$AB$4)+Z707,0)</f>
        <v>14</v>
      </c>
      <c r="AC707" s="98">
        <f t="shared" si="391"/>
        <v>660.1</v>
      </c>
      <c r="AD707" s="77" t="s">
        <v>5890</v>
      </c>
      <c r="AE707" s="54">
        <v>660.1</v>
      </c>
      <c r="AF707" s="17"/>
    </row>
    <row r="708" spans="1:32" ht="16.899999999999999" customHeight="1" x14ac:dyDescent="0.3">
      <c r="A708" s="73" t="s">
        <v>7</v>
      </c>
      <c r="B708" s="74" t="s">
        <v>2454</v>
      </c>
      <c r="C708" s="48" t="s">
        <v>1797</v>
      </c>
      <c r="D708" s="48">
        <v>1</v>
      </c>
      <c r="E708" s="48">
        <v>7408</v>
      </c>
      <c r="F708" s="48" t="s">
        <v>5913</v>
      </c>
      <c r="G708" s="48" t="s">
        <v>112</v>
      </c>
      <c r="H708" s="75">
        <f t="shared" si="392"/>
        <v>0</v>
      </c>
      <c r="I708" s="74">
        <v>43</v>
      </c>
      <c r="J708" s="74">
        <v>43</v>
      </c>
      <c r="K708" s="48">
        <f>I708</f>
        <v>43</v>
      </c>
      <c r="L708" s="48">
        <f>$L$3</f>
        <v>-4</v>
      </c>
      <c r="M708" s="48">
        <f t="shared" si="388"/>
        <v>39</v>
      </c>
      <c r="N708" s="48">
        <v>1182</v>
      </c>
      <c r="O708" s="56">
        <v>1.8</v>
      </c>
      <c r="P708" s="48" t="str">
        <f t="shared" si="361"/>
        <v>CAP21 BK</v>
      </c>
      <c r="Q708" s="76" t="s">
        <v>6187</v>
      </c>
      <c r="R708" s="76" t="s">
        <v>6187</v>
      </c>
      <c r="S708" s="49">
        <f t="shared" si="393"/>
        <v>0</v>
      </c>
      <c r="T708" s="49">
        <f t="shared" si="362"/>
        <v>0</v>
      </c>
      <c r="U708" s="49">
        <v>33.346153846153847</v>
      </c>
      <c r="V708" s="49">
        <f t="shared" si="385"/>
        <v>33.346153846153847</v>
      </c>
      <c r="W708" s="49">
        <f t="shared" si="381"/>
        <v>0</v>
      </c>
      <c r="X708" s="90">
        <f>ROUND(V708*$X$4,0)</f>
        <v>167</v>
      </c>
      <c r="Y708" s="91">
        <f t="shared" si="389"/>
        <v>300.60000000000002</v>
      </c>
      <c r="Z708" s="93">
        <f>ROUND((V708*M708)+X708,0)</f>
        <v>1468</v>
      </c>
      <c r="AA708" s="94">
        <f t="shared" si="390"/>
        <v>2642.4</v>
      </c>
      <c r="AB708" s="97">
        <f>ROUND((V708*$AB$4)+Z708,0)</f>
        <v>1635</v>
      </c>
      <c r="AC708" s="98">
        <f t="shared" si="391"/>
        <v>2943</v>
      </c>
      <c r="AD708" s="77" t="s">
        <v>5889</v>
      </c>
      <c r="AE708" s="54">
        <v>2943</v>
      </c>
      <c r="AF708" s="17"/>
    </row>
    <row r="709" spans="1:32" ht="16.899999999999999" customHeight="1" x14ac:dyDescent="0.3">
      <c r="A709" s="73" t="s">
        <v>7</v>
      </c>
      <c r="B709" s="74" t="s">
        <v>345</v>
      </c>
      <c r="C709" s="48" t="s">
        <v>10</v>
      </c>
      <c r="D709" s="48">
        <v>1000</v>
      </c>
      <c r="E709" s="48">
        <v>621</v>
      </c>
      <c r="F709" s="48" t="s">
        <v>6128</v>
      </c>
      <c r="G709" s="48" t="s">
        <v>35</v>
      </c>
      <c r="H709" s="75">
        <f t="shared" si="392"/>
        <v>-0.62264150943396224</v>
      </c>
      <c r="I709" s="74">
        <v>20</v>
      </c>
      <c r="J709" s="74">
        <v>53</v>
      </c>
      <c r="K709" s="48">
        <f>I709</f>
        <v>20</v>
      </c>
      <c r="L709" s="48">
        <v>-4</v>
      </c>
      <c r="M709" s="48">
        <f t="shared" si="388"/>
        <v>16</v>
      </c>
      <c r="N709" s="48">
        <v>420</v>
      </c>
      <c r="O709" s="56">
        <v>66.06</v>
      </c>
      <c r="P709" s="48" t="str">
        <f t="shared" si="361"/>
        <v>1292C SL</v>
      </c>
      <c r="Q709" s="76">
        <v>122</v>
      </c>
      <c r="R709" s="76">
        <v>306</v>
      </c>
      <c r="S709" s="49">
        <f t="shared" si="393"/>
        <v>1.6669230769230767</v>
      </c>
      <c r="T709" s="49">
        <f t="shared" si="362"/>
        <v>1666.9230769230767</v>
      </c>
      <c r="U709" s="49">
        <v>1824.9615384615381</v>
      </c>
      <c r="V709" s="49">
        <f t="shared" si="385"/>
        <v>1.8249615384615381</v>
      </c>
      <c r="W709" s="49">
        <f t="shared" si="381"/>
        <v>26.670769230769228</v>
      </c>
      <c r="X709" s="90">
        <f>ROUND(S709*$X$3,0)</f>
        <v>10</v>
      </c>
      <c r="Y709" s="91">
        <f t="shared" si="389"/>
        <v>660.6</v>
      </c>
      <c r="Z709" s="93">
        <f t="shared" ref="Z709:Z719" si="395">ROUND((S709*M709)+X709,0)</f>
        <v>37</v>
      </c>
      <c r="AA709" s="94">
        <f t="shared" si="390"/>
        <v>2444.2200000000003</v>
      </c>
      <c r="AB709" s="97">
        <f>ROUND((S709*$AB$4)+Z709,0)</f>
        <v>45</v>
      </c>
      <c r="AC709" s="98">
        <f t="shared" si="391"/>
        <v>2972.7000000000003</v>
      </c>
      <c r="AD709" s="77" t="s">
        <v>3</v>
      </c>
      <c r="AE709" s="54">
        <v>2972.7000000000003</v>
      </c>
      <c r="AF709" s="17"/>
    </row>
    <row r="710" spans="1:32" ht="16.899999999999999" customHeight="1" x14ac:dyDescent="0.3">
      <c r="A710" s="73" t="s">
        <v>7</v>
      </c>
      <c r="B710" s="74" t="s">
        <v>1828</v>
      </c>
      <c r="C710" s="48" t="s">
        <v>464</v>
      </c>
      <c r="D710" s="48">
        <v>100</v>
      </c>
      <c r="E710" s="48">
        <v>4013</v>
      </c>
      <c r="F710" s="48" t="s">
        <v>6180</v>
      </c>
      <c r="G710" s="48" t="s">
        <v>65</v>
      </c>
      <c r="H710" s="75">
        <f t="shared" si="392"/>
        <v>0</v>
      </c>
      <c r="I710" s="74">
        <v>5</v>
      </c>
      <c r="J710" s="74">
        <v>5</v>
      </c>
      <c r="K710" s="48">
        <f>J710</f>
        <v>5</v>
      </c>
      <c r="L710" s="48"/>
      <c r="M710" s="48">
        <f t="shared" si="388"/>
        <v>5</v>
      </c>
      <c r="N710" s="48">
        <v>76</v>
      </c>
      <c r="O710" s="56">
        <v>22.342569999999998</v>
      </c>
      <c r="P710" s="48" t="str">
        <f t="shared" ref="P710:P773" si="396">LEFT(B710,LEN(B710)-3)</f>
        <v>5856 RD</v>
      </c>
      <c r="Q710" s="76">
        <v>194</v>
      </c>
      <c r="R710" s="76">
        <v>1240</v>
      </c>
      <c r="S710" s="49">
        <f t="shared" si="393"/>
        <v>3.5199999999999996</v>
      </c>
      <c r="T710" s="49">
        <f t="shared" ref="T710:T773" si="397">S710*D710</f>
        <v>351.99999999999994</v>
      </c>
      <c r="U710" s="49">
        <v>977</v>
      </c>
      <c r="V710" s="49">
        <f t="shared" si="385"/>
        <v>9.77</v>
      </c>
      <c r="W710" s="49">
        <f t="shared" si="381"/>
        <v>17.599999999999998</v>
      </c>
      <c r="X710" s="90">
        <f>ROUND(S710*$X$2,0)</f>
        <v>25</v>
      </c>
      <c r="Y710" s="91">
        <f t="shared" si="389"/>
        <v>558.56425000000002</v>
      </c>
      <c r="Z710" s="93">
        <f t="shared" si="395"/>
        <v>43</v>
      </c>
      <c r="AA710" s="94">
        <f t="shared" si="390"/>
        <v>960.73050999999998</v>
      </c>
      <c r="AB710" s="97">
        <f>ROUND((S710*$AB$2)+Z710,0)</f>
        <v>68</v>
      </c>
      <c r="AC710" s="98">
        <f t="shared" si="391"/>
        <v>1519.29476</v>
      </c>
      <c r="AD710" s="77" t="s">
        <v>5891</v>
      </c>
      <c r="AE710" s="54">
        <v>1519.29476</v>
      </c>
      <c r="AF710" s="17"/>
    </row>
    <row r="711" spans="1:32" ht="16.899999999999999" customHeight="1" x14ac:dyDescent="0.3">
      <c r="A711" s="73" t="s">
        <v>7</v>
      </c>
      <c r="B711" s="74" t="s">
        <v>2409</v>
      </c>
      <c r="C711" s="48" t="s">
        <v>34</v>
      </c>
      <c r="D711" s="48">
        <v>100</v>
      </c>
      <c r="E711" s="48">
        <v>1202</v>
      </c>
      <c r="F711" s="48" t="s">
        <v>6130</v>
      </c>
      <c r="G711" s="48" t="s">
        <v>35</v>
      </c>
      <c r="H711" s="75">
        <f t="shared" si="392"/>
        <v>0</v>
      </c>
      <c r="I711" s="74">
        <v>24</v>
      </c>
      <c r="J711" s="74">
        <v>24</v>
      </c>
      <c r="K711" s="48">
        <f>I711</f>
        <v>24</v>
      </c>
      <c r="L711" s="48">
        <f>$L$3</f>
        <v>-4</v>
      </c>
      <c r="M711" s="48">
        <f t="shared" si="388"/>
        <v>20</v>
      </c>
      <c r="N711" s="48">
        <v>95</v>
      </c>
      <c r="O711" s="56">
        <v>22.29</v>
      </c>
      <c r="P711" s="48" t="str">
        <f t="shared" si="396"/>
        <v>PF2004 NA</v>
      </c>
      <c r="Q711" s="76">
        <v>71</v>
      </c>
      <c r="R711" s="76">
        <v>357</v>
      </c>
      <c r="S711" s="49">
        <f t="shared" si="393"/>
        <v>1.1765384615384613</v>
      </c>
      <c r="T711" s="49">
        <f t="shared" si="397"/>
        <v>117.65384615384613</v>
      </c>
      <c r="U711" s="49">
        <v>117.65384615384613</v>
      </c>
      <c r="V711" s="49">
        <f t="shared" si="385"/>
        <v>1.1765384615384613</v>
      </c>
      <c r="W711" s="49">
        <f t="shared" si="381"/>
        <v>23.530769230769227</v>
      </c>
      <c r="X711" s="90">
        <f>ROUND(S711*$X$3,0)</f>
        <v>7</v>
      </c>
      <c r="Y711" s="91">
        <f t="shared" si="389"/>
        <v>156.03</v>
      </c>
      <c r="Z711" s="93">
        <f t="shared" si="395"/>
        <v>31</v>
      </c>
      <c r="AA711" s="94">
        <f t="shared" si="390"/>
        <v>690.99</v>
      </c>
      <c r="AB711" s="97">
        <f>ROUND((S711*$AB$4)+Z711,0)</f>
        <v>37</v>
      </c>
      <c r="AC711" s="98">
        <f t="shared" si="391"/>
        <v>824.73</v>
      </c>
      <c r="AD711" s="77" t="s">
        <v>3</v>
      </c>
      <c r="AE711" s="54">
        <v>824.73</v>
      </c>
      <c r="AF711" s="17"/>
    </row>
    <row r="712" spans="1:32" ht="16.899999999999999" customHeight="1" x14ac:dyDescent="0.3">
      <c r="A712" s="73" t="s">
        <v>35</v>
      </c>
      <c r="B712" s="74" t="s">
        <v>3162</v>
      </c>
      <c r="C712" s="48" t="s">
        <v>1370</v>
      </c>
      <c r="D712" s="48">
        <v>500</v>
      </c>
      <c r="E712" s="48">
        <v>2834</v>
      </c>
      <c r="F712" s="48" t="s">
        <v>6126</v>
      </c>
      <c r="G712" s="48">
        <v>2</v>
      </c>
      <c r="H712" s="75">
        <f t="shared" si="392"/>
        <v>0</v>
      </c>
      <c r="I712" s="74">
        <v>50</v>
      </c>
      <c r="J712" s="74">
        <f>I712</f>
        <v>50</v>
      </c>
      <c r="K712" s="48">
        <f>I712</f>
        <v>50</v>
      </c>
      <c r="L712" s="48"/>
      <c r="M712" s="48">
        <f t="shared" si="388"/>
        <v>50</v>
      </c>
      <c r="N712" s="48">
        <v>0</v>
      </c>
      <c r="O712" s="56">
        <v>302.28789</v>
      </c>
      <c r="P712" s="48" t="str">
        <f t="shared" si="396"/>
        <v>65809 SL</v>
      </c>
      <c r="Q712" s="76" t="s">
        <v>6187</v>
      </c>
      <c r="R712" s="76" t="s">
        <v>6187</v>
      </c>
      <c r="S712" s="49">
        <f t="shared" si="393"/>
        <v>0</v>
      </c>
      <c r="T712" s="49">
        <f t="shared" si="397"/>
        <v>0</v>
      </c>
      <c r="U712" s="49">
        <v>9.4615384615384617</v>
      </c>
      <c r="V712" s="49">
        <f t="shared" si="385"/>
        <v>1.8923076923076924E-2</v>
      </c>
      <c r="W712" s="49">
        <f t="shared" si="381"/>
        <v>0</v>
      </c>
      <c r="X712" s="90">
        <f>ROUNDUP(S712*$X$4,0)</f>
        <v>0</v>
      </c>
      <c r="Y712" s="91">
        <f t="shared" si="389"/>
        <v>0</v>
      </c>
      <c r="Z712" s="93">
        <f t="shared" si="395"/>
        <v>0</v>
      </c>
      <c r="AA712" s="94">
        <f t="shared" si="390"/>
        <v>0</v>
      </c>
      <c r="AB712" s="97">
        <f>ROUND((S712*$AB$4)+Z712,0)</f>
        <v>0</v>
      </c>
      <c r="AC712" s="98">
        <f t="shared" si="391"/>
        <v>0</v>
      </c>
      <c r="AD712" s="77" t="s">
        <v>3</v>
      </c>
      <c r="AE712" s="54">
        <v>0</v>
      </c>
      <c r="AF712" s="17"/>
    </row>
    <row r="713" spans="1:32" ht="16.899999999999999" customHeight="1" x14ac:dyDescent="0.3">
      <c r="A713" s="73" t="s">
        <v>7</v>
      </c>
      <c r="B713" s="74" t="s">
        <v>4104</v>
      </c>
      <c r="C713" s="48" t="s">
        <v>1797</v>
      </c>
      <c r="D713" s="48">
        <v>50</v>
      </c>
      <c r="E713" s="48">
        <v>7880</v>
      </c>
      <c r="F713" s="48" t="s">
        <v>5908</v>
      </c>
      <c r="G713" s="48" t="s">
        <v>122</v>
      </c>
      <c r="H713" s="75">
        <f t="shared" si="392"/>
        <v>0.55555555555555558</v>
      </c>
      <c r="I713" s="74">
        <v>140</v>
      </c>
      <c r="J713" s="74">
        <v>90</v>
      </c>
      <c r="K713" s="48">
        <f>J713</f>
        <v>90</v>
      </c>
      <c r="L713" s="48">
        <f>$L$3</f>
        <v>-4</v>
      </c>
      <c r="M713" s="48">
        <f t="shared" si="388"/>
        <v>86</v>
      </c>
      <c r="N713" s="48">
        <v>159</v>
      </c>
      <c r="O713" s="56">
        <v>17.971430000000002</v>
      </c>
      <c r="P713" s="48" t="str">
        <f t="shared" si="396"/>
        <v>F2213/4 BK</v>
      </c>
      <c r="Q713" s="76">
        <v>40</v>
      </c>
      <c r="R713" s="76">
        <v>139</v>
      </c>
      <c r="S713" s="49">
        <f t="shared" si="393"/>
        <v>0.59115384615384614</v>
      </c>
      <c r="T713" s="49">
        <f t="shared" si="397"/>
        <v>29.557692307692307</v>
      </c>
      <c r="U713" s="49">
        <v>200.28230769230768</v>
      </c>
      <c r="V713" s="49">
        <f t="shared" si="385"/>
        <v>4.0056461538461541</v>
      </c>
      <c r="W713" s="49">
        <f t="shared" si="381"/>
        <v>50.839230769230767</v>
      </c>
      <c r="X713" s="90">
        <f>ROUND(S713*$X$4,0)</f>
        <v>3</v>
      </c>
      <c r="Y713" s="91">
        <f t="shared" si="389"/>
        <v>53.914290000000008</v>
      </c>
      <c r="Z713" s="93">
        <f t="shared" si="395"/>
        <v>54</v>
      </c>
      <c r="AA713" s="94">
        <f t="shared" si="390"/>
        <v>970.45722000000012</v>
      </c>
      <c r="AB713" s="97">
        <f>ROUND((S713*$AB$4)+Z713,0)</f>
        <v>57</v>
      </c>
      <c r="AC713" s="98">
        <f t="shared" si="391"/>
        <v>1024.3715100000002</v>
      </c>
      <c r="AD713" s="77" t="s">
        <v>3</v>
      </c>
      <c r="AE713" s="54">
        <v>1024.3715100000002</v>
      </c>
      <c r="AF713" s="17"/>
    </row>
    <row r="714" spans="1:32" ht="16.899999999999999" customHeight="1" x14ac:dyDescent="0.3">
      <c r="A714" s="73" t="s">
        <v>7</v>
      </c>
      <c r="B714" s="74" t="s">
        <v>3971</v>
      </c>
      <c r="C714" s="48" t="s">
        <v>34</v>
      </c>
      <c r="D714" s="48">
        <v>100</v>
      </c>
      <c r="E714" s="48">
        <v>1202</v>
      </c>
      <c r="F714" s="48" t="s">
        <v>6130</v>
      </c>
      <c r="G714" s="48" t="s">
        <v>35</v>
      </c>
      <c r="H714" s="75">
        <f t="shared" si="392"/>
        <v>0</v>
      </c>
      <c r="I714" s="74">
        <v>24</v>
      </c>
      <c r="J714" s="74">
        <v>24</v>
      </c>
      <c r="K714" s="48">
        <f>I714</f>
        <v>24</v>
      </c>
      <c r="L714" s="48">
        <f>$L$3</f>
        <v>-4</v>
      </c>
      <c r="M714" s="48">
        <f t="shared" si="388"/>
        <v>20</v>
      </c>
      <c r="N714" s="48">
        <v>64</v>
      </c>
      <c r="O714" s="56">
        <v>6.02</v>
      </c>
      <c r="P714" s="48" t="str">
        <f t="shared" si="396"/>
        <v>PF2406 NA</v>
      </c>
      <c r="Q714" s="76">
        <v>60</v>
      </c>
      <c r="R714" s="76">
        <v>258</v>
      </c>
      <c r="S714" s="49">
        <f t="shared" si="393"/>
        <v>0.94384615384615389</v>
      </c>
      <c r="T714" s="49">
        <f t="shared" si="397"/>
        <v>94.384615384615387</v>
      </c>
      <c r="U714" s="49">
        <v>94.384615384615387</v>
      </c>
      <c r="V714" s="49">
        <f t="shared" si="385"/>
        <v>0.94384615384615389</v>
      </c>
      <c r="W714" s="49">
        <f t="shared" si="381"/>
        <v>18.876923076923077</v>
      </c>
      <c r="X714" s="90">
        <f>ROUND(S714*$X$3,0)</f>
        <v>6</v>
      </c>
      <c r="Y714" s="91">
        <f t="shared" si="389"/>
        <v>36.119999999999997</v>
      </c>
      <c r="Z714" s="93">
        <f t="shared" si="395"/>
        <v>25</v>
      </c>
      <c r="AA714" s="94">
        <f t="shared" si="390"/>
        <v>150.5</v>
      </c>
      <c r="AB714" s="97">
        <f>ROUND((S714*$AB$4)+Z714,0)</f>
        <v>30</v>
      </c>
      <c r="AC714" s="98">
        <f t="shared" si="391"/>
        <v>180.6</v>
      </c>
      <c r="AD714" s="77" t="s">
        <v>3</v>
      </c>
      <c r="AE714" s="54">
        <v>180.6</v>
      </c>
      <c r="AF714" s="17"/>
    </row>
    <row r="715" spans="1:32" ht="16.899999999999999" customHeight="1" x14ac:dyDescent="0.3">
      <c r="A715" s="73" t="s">
        <v>35</v>
      </c>
      <c r="B715" s="74" t="s">
        <v>906</v>
      </c>
      <c r="C715" s="48" t="s">
        <v>464</v>
      </c>
      <c r="D715" s="48">
        <v>1000</v>
      </c>
      <c r="E715" s="48">
        <v>4013</v>
      </c>
      <c r="F715" s="48" t="s">
        <v>6180</v>
      </c>
      <c r="G715" s="48" t="s">
        <v>65</v>
      </c>
      <c r="H715" s="75">
        <f t="shared" si="392"/>
        <v>0</v>
      </c>
      <c r="I715" s="74">
        <v>5</v>
      </c>
      <c r="J715" s="74">
        <v>5</v>
      </c>
      <c r="K715" s="48">
        <f>J715</f>
        <v>5</v>
      </c>
      <c r="L715" s="48"/>
      <c r="M715" s="48">
        <f t="shared" si="388"/>
        <v>5</v>
      </c>
      <c r="N715" s="48">
        <v>0</v>
      </c>
      <c r="O715" s="56">
        <v>101.19580999999999</v>
      </c>
      <c r="P715" s="48" t="str">
        <f t="shared" si="396"/>
        <v>2844/7 SL</v>
      </c>
      <c r="Q715" s="76">
        <v>6</v>
      </c>
      <c r="R715" s="76">
        <v>7</v>
      </c>
      <c r="S715" s="49">
        <f t="shared" si="393"/>
        <v>7.2692307692307695E-2</v>
      </c>
      <c r="T715" s="49">
        <f t="shared" si="397"/>
        <v>72.692307692307693</v>
      </c>
      <c r="U715" s="49">
        <v>97.538461538461547</v>
      </c>
      <c r="V715" s="49">
        <f t="shared" si="385"/>
        <v>9.7538461538461546E-2</v>
      </c>
      <c r="W715" s="49">
        <f t="shared" si="381"/>
        <v>0.3634615384615385</v>
      </c>
      <c r="X715" s="90">
        <f>ROUND(S715*$X$2,0)</f>
        <v>1</v>
      </c>
      <c r="Y715" s="91">
        <f t="shared" si="389"/>
        <v>101.19580999999999</v>
      </c>
      <c r="Z715" s="93">
        <f t="shared" si="395"/>
        <v>1</v>
      </c>
      <c r="AA715" s="94">
        <f t="shared" si="390"/>
        <v>101.19580999999999</v>
      </c>
      <c r="AB715" s="97">
        <f>ROUND((S715*$AB$2)+Z715,0)</f>
        <v>2</v>
      </c>
      <c r="AC715" s="98">
        <f t="shared" si="391"/>
        <v>202.39161999999999</v>
      </c>
      <c r="AD715" s="77" t="s">
        <v>5891</v>
      </c>
      <c r="AE715" s="54">
        <v>202.39161999999999</v>
      </c>
      <c r="AF715" s="17"/>
    </row>
    <row r="716" spans="1:32" ht="16.899999999999999" customHeight="1" x14ac:dyDescent="0.3">
      <c r="A716" s="73" t="s">
        <v>35</v>
      </c>
      <c r="B716" s="74" t="s">
        <v>908</v>
      </c>
      <c r="C716" s="48" t="s">
        <v>464</v>
      </c>
      <c r="D716" s="48">
        <v>1000</v>
      </c>
      <c r="E716" s="48">
        <v>4013</v>
      </c>
      <c r="F716" s="48" t="s">
        <v>6180</v>
      </c>
      <c r="G716" s="48" t="s">
        <v>65</v>
      </c>
      <c r="H716" s="75">
        <f t="shared" si="392"/>
        <v>0</v>
      </c>
      <c r="I716" s="74">
        <v>5</v>
      </c>
      <c r="J716" s="74">
        <v>5</v>
      </c>
      <c r="K716" s="48">
        <f>J716</f>
        <v>5</v>
      </c>
      <c r="L716" s="48"/>
      <c r="M716" s="48">
        <f t="shared" si="388"/>
        <v>5</v>
      </c>
      <c r="N716" s="48">
        <v>0</v>
      </c>
      <c r="O716" s="56">
        <v>172.54319000000001</v>
      </c>
      <c r="P716" s="48" t="str">
        <f t="shared" si="396"/>
        <v>2845/19 SL</v>
      </c>
      <c r="Q716" s="76">
        <v>0</v>
      </c>
      <c r="R716" s="76">
        <v>8</v>
      </c>
      <c r="S716" s="49">
        <f t="shared" si="393"/>
        <v>9.2307692307692316E-3</v>
      </c>
      <c r="T716" s="49">
        <f t="shared" si="397"/>
        <v>9.2307692307692317</v>
      </c>
      <c r="U716" s="49">
        <v>15.80769230769231</v>
      </c>
      <c r="V716" s="49">
        <f t="shared" si="385"/>
        <v>1.5807692307692311E-2</v>
      </c>
      <c r="W716" s="49">
        <f t="shared" si="381"/>
        <v>4.6153846153846156E-2</v>
      </c>
      <c r="X716" s="90">
        <f>ROUNDUP(S716*$X$2,0)</f>
        <v>1</v>
      </c>
      <c r="Y716" s="91">
        <f t="shared" si="389"/>
        <v>172.54319000000001</v>
      </c>
      <c r="Z716" s="93">
        <f t="shared" si="395"/>
        <v>1</v>
      </c>
      <c r="AA716" s="94">
        <f t="shared" si="390"/>
        <v>172.54319000000001</v>
      </c>
      <c r="AB716" s="97">
        <f>ROUND((S716*$AB$2)+Z716,0)</f>
        <v>1</v>
      </c>
      <c r="AC716" s="98">
        <f t="shared" si="391"/>
        <v>172.54319000000001</v>
      </c>
      <c r="AD716" s="77" t="s">
        <v>5891</v>
      </c>
      <c r="AE716" s="54">
        <v>172.54319000000001</v>
      </c>
      <c r="AF716" s="17"/>
    </row>
    <row r="717" spans="1:32" ht="16.899999999999999" customHeight="1" x14ac:dyDescent="0.3">
      <c r="A717" s="73" t="s">
        <v>7</v>
      </c>
      <c r="B717" s="74" t="s">
        <v>1440</v>
      </c>
      <c r="C717" s="48" t="s">
        <v>1432</v>
      </c>
      <c r="D717" s="48">
        <v>100</v>
      </c>
      <c r="E717" s="48">
        <v>621</v>
      </c>
      <c r="F717" s="48" t="s">
        <v>6128</v>
      </c>
      <c r="G717" s="48" t="s">
        <v>35</v>
      </c>
      <c r="H717" s="75">
        <f t="shared" si="392"/>
        <v>2.564102564102564E-2</v>
      </c>
      <c r="I717" s="74">
        <v>40</v>
      </c>
      <c r="J717" s="74">
        <v>39</v>
      </c>
      <c r="K717" s="48">
        <f>J717</f>
        <v>39</v>
      </c>
      <c r="L717" s="48">
        <f>$L$3</f>
        <v>-4</v>
      </c>
      <c r="M717" s="48">
        <f t="shared" si="388"/>
        <v>35</v>
      </c>
      <c r="N717" s="48">
        <v>149</v>
      </c>
      <c r="O717" s="56">
        <v>6.55</v>
      </c>
      <c r="P717" s="48" t="str">
        <f t="shared" si="396"/>
        <v>6711 BK</v>
      </c>
      <c r="Q717" s="76">
        <v>296</v>
      </c>
      <c r="R717" s="76">
        <v>872</v>
      </c>
      <c r="S717" s="49">
        <f t="shared" si="393"/>
        <v>4.1938461538461533</v>
      </c>
      <c r="T717" s="49">
        <f t="shared" si="397"/>
        <v>419.38461538461536</v>
      </c>
      <c r="U717" s="49">
        <v>2815.1538461538462</v>
      </c>
      <c r="V717" s="49">
        <f t="shared" si="385"/>
        <v>28.151538461538461</v>
      </c>
      <c r="W717" s="49">
        <f t="shared" ref="W717:W732" si="398">S717*M717</f>
        <v>146.78461538461536</v>
      </c>
      <c r="X717" s="90">
        <f>ROUND(S717*$X$4,0)</f>
        <v>21</v>
      </c>
      <c r="Y717" s="91">
        <f t="shared" si="389"/>
        <v>137.54999999999998</v>
      </c>
      <c r="Z717" s="93">
        <f t="shared" si="395"/>
        <v>168</v>
      </c>
      <c r="AA717" s="94">
        <f t="shared" si="390"/>
        <v>1100.3999999999999</v>
      </c>
      <c r="AB717" s="97">
        <f>ROUND((S717*$AB$4)+Z717,0)</f>
        <v>189</v>
      </c>
      <c r="AC717" s="98">
        <f t="shared" si="391"/>
        <v>1237.95</v>
      </c>
      <c r="AD717" s="77" t="s">
        <v>3</v>
      </c>
      <c r="AE717" s="54">
        <v>1237.95</v>
      </c>
      <c r="AF717" s="17"/>
    </row>
    <row r="718" spans="1:32" ht="16.899999999999999" customHeight="1" x14ac:dyDescent="0.3">
      <c r="A718" s="73" t="s">
        <v>35</v>
      </c>
      <c r="B718" s="74" t="s">
        <v>1150</v>
      </c>
      <c r="C718" s="48" t="s">
        <v>1143</v>
      </c>
      <c r="D718" s="48">
        <v>100</v>
      </c>
      <c r="E718" s="48">
        <v>30327</v>
      </c>
      <c r="F718" s="48" t="s">
        <v>5915</v>
      </c>
      <c r="G718" s="48" t="s">
        <v>122</v>
      </c>
      <c r="H718" s="75">
        <f t="shared" si="392"/>
        <v>0</v>
      </c>
      <c r="I718" s="74">
        <v>34</v>
      </c>
      <c r="J718" s="74">
        <v>34</v>
      </c>
      <c r="K718" s="48">
        <f>I718</f>
        <v>34</v>
      </c>
      <c r="L718" s="48">
        <f>$L$3</f>
        <v>-4</v>
      </c>
      <c r="M718" s="48">
        <f t="shared" si="388"/>
        <v>30</v>
      </c>
      <c r="N718" s="48">
        <v>26</v>
      </c>
      <c r="O718" s="56">
        <v>72.882999999999996</v>
      </c>
      <c r="P718" s="48" t="str">
        <f t="shared" si="396"/>
        <v>392245 WH</v>
      </c>
      <c r="Q718" s="76">
        <v>1</v>
      </c>
      <c r="R718" s="76">
        <v>42</v>
      </c>
      <c r="S718" s="49">
        <f t="shared" si="393"/>
        <v>5.9230769230769233E-2</v>
      </c>
      <c r="T718" s="49">
        <f t="shared" si="397"/>
        <v>5.9230769230769234</v>
      </c>
      <c r="U718" s="49">
        <v>5.9230769230769234</v>
      </c>
      <c r="V718" s="49">
        <f t="shared" si="385"/>
        <v>5.9230769230769233E-2</v>
      </c>
      <c r="W718" s="49">
        <f t="shared" si="398"/>
        <v>1.776923076923077</v>
      </c>
      <c r="X718" s="90">
        <f>ROUND(S718*$X$4,0)</f>
        <v>0</v>
      </c>
      <c r="Y718" s="91">
        <f t="shared" si="389"/>
        <v>0</v>
      </c>
      <c r="Z718" s="93">
        <f t="shared" si="395"/>
        <v>2</v>
      </c>
      <c r="AA718" s="94">
        <f t="shared" si="390"/>
        <v>145.76599999999999</v>
      </c>
      <c r="AB718" s="97">
        <f>ROUND((S718*$AB$4)+Z718,0)</f>
        <v>2</v>
      </c>
      <c r="AC718" s="98">
        <f t="shared" si="391"/>
        <v>145.76599999999999</v>
      </c>
      <c r="AD718" s="77" t="s">
        <v>5890</v>
      </c>
      <c r="AE718" s="54">
        <v>145.76599999999999</v>
      </c>
      <c r="AF718" s="17"/>
    </row>
    <row r="719" spans="1:32" ht="16.899999999999999" customHeight="1" x14ac:dyDescent="0.3">
      <c r="A719" s="73" t="s">
        <v>7</v>
      </c>
      <c r="B719" s="74" t="s">
        <v>2921</v>
      </c>
      <c r="C719" s="48" t="s">
        <v>464</v>
      </c>
      <c r="D719" s="48">
        <v>1000</v>
      </c>
      <c r="E719" s="48">
        <v>4013</v>
      </c>
      <c r="F719" s="48" t="s">
        <v>6180</v>
      </c>
      <c r="G719" s="48" t="s">
        <v>65</v>
      </c>
      <c r="H719" s="75">
        <f t="shared" si="392"/>
        <v>0</v>
      </c>
      <c r="I719" s="74">
        <v>5</v>
      </c>
      <c r="J719" s="74">
        <v>5</v>
      </c>
      <c r="K719" s="48">
        <f>J719</f>
        <v>5</v>
      </c>
      <c r="L719" s="48"/>
      <c r="M719" s="48">
        <f t="shared" si="388"/>
        <v>5</v>
      </c>
      <c r="N719" s="48">
        <v>7</v>
      </c>
      <c r="O719" s="56">
        <v>122.54319</v>
      </c>
      <c r="P719" s="48" t="str">
        <f t="shared" si="396"/>
        <v>5854 BK</v>
      </c>
      <c r="Q719" s="76">
        <v>48</v>
      </c>
      <c r="R719" s="76">
        <v>209</v>
      </c>
      <c r="S719" s="49">
        <f t="shared" si="393"/>
        <v>0.75807692307692309</v>
      </c>
      <c r="T719" s="49">
        <f t="shared" si="397"/>
        <v>758.07692307692309</v>
      </c>
      <c r="U719" s="49">
        <v>1019.2692307692307</v>
      </c>
      <c r="V719" s="49">
        <f t="shared" si="385"/>
        <v>1.0192692307692308</v>
      </c>
      <c r="W719" s="49">
        <f t="shared" si="398"/>
        <v>3.7903846153846157</v>
      </c>
      <c r="X719" s="90">
        <f>ROUND(S719*$X$2,0)</f>
        <v>5</v>
      </c>
      <c r="Y719" s="91">
        <f t="shared" si="389"/>
        <v>612.71595000000002</v>
      </c>
      <c r="Z719" s="93">
        <f t="shared" si="395"/>
        <v>9</v>
      </c>
      <c r="AA719" s="94">
        <f t="shared" si="390"/>
        <v>1102.8887099999999</v>
      </c>
      <c r="AB719" s="97">
        <f>ROUND((S719*$AB$2)+Z719,0)</f>
        <v>14</v>
      </c>
      <c r="AC719" s="98">
        <f t="shared" si="391"/>
        <v>1715.60466</v>
      </c>
      <c r="AD719" s="77" t="s">
        <v>5891</v>
      </c>
      <c r="AE719" s="54">
        <v>1715.60466</v>
      </c>
      <c r="AF719" s="17"/>
    </row>
    <row r="720" spans="1:32" ht="16.899999999999999" customHeight="1" x14ac:dyDescent="0.3">
      <c r="A720" s="73" t="s">
        <v>7</v>
      </c>
      <c r="B720" s="74" t="s">
        <v>5425</v>
      </c>
      <c r="C720" s="48" t="s">
        <v>464</v>
      </c>
      <c r="D720" s="48">
        <v>1</v>
      </c>
      <c r="E720" s="48">
        <v>4013</v>
      </c>
      <c r="F720" s="48" t="s">
        <v>6180</v>
      </c>
      <c r="G720" s="48" t="s">
        <v>112</v>
      </c>
      <c r="H720" s="75">
        <f t="shared" si="392"/>
        <v>0.55000000000000004</v>
      </c>
      <c r="I720" s="74">
        <v>93</v>
      </c>
      <c r="J720" s="74">
        <v>60</v>
      </c>
      <c r="K720" s="48">
        <f>J720</f>
        <v>60</v>
      </c>
      <c r="L720" s="48">
        <f>$L$3</f>
        <v>-4</v>
      </c>
      <c r="M720" s="48">
        <f t="shared" si="388"/>
        <v>56</v>
      </c>
      <c r="N720" s="48">
        <v>44618</v>
      </c>
      <c r="O720" s="56">
        <v>0.15</v>
      </c>
      <c r="P720" s="48" t="str">
        <f t="shared" si="396"/>
        <v>5855 YL</v>
      </c>
      <c r="Q720" s="76" t="s">
        <v>6187</v>
      </c>
      <c r="R720" s="76" t="s">
        <v>6187</v>
      </c>
      <c r="S720" s="49">
        <f t="shared" si="393"/>
        <v>0</v>
      </c>
      <c r="T720" s="49">
        <f t="shared" si="397"/>
        <v>0</v>
      </c>
      <c r="U720" s="49">
        <v>80.07692307692308</v>
      </c>
      <c r="V720" s="49">
        <f t="shared" si="385"/>
        <v>80.07692307692308</v>
      </c>
      <c r="W720" s="49">
        <f t="shared" si="398"/>
        <v>0</v>
      </c>
      <c r="X720" s="90">
        <f>ROUND(V720*$X$4,0)</f>
        <v>400</v>
      </c>
      <c r="Y720" s="91">
        <f t="shared" si="389"/>
        <v>60</v>
      </c>
      <c r="Z720" s="93">
        <f>ROUND((V720*M720)+X720,0)</f>
        <v>4884</v>
      </c>
      <c r="AA720" s="94">
        <f t="shared" si="390"/>
        <v>732.6</v>
      </c>
      <c r="AB720" s="97">
        <f>ROUND((V720*$AB$4)+Z720,0)</f>
        <v>5284</v>
      </c>
      <c r="AC720" s="98">
        <f t="shared" si="391"/>
        <v>792.6</v>
      </c>
      <c r="AD720" s="77" t="s">
        <v>5889</v>
      </c>
      <c r="AE720" s="54">
        <v>792.6</v>
      </c>
      <c r="AF720" s="17"/>
    </row>
    <row r="721" spans="1:32" ht="16.899999999999999" customHeight="1" x14ac:dyDescent="0.3">
      <c r="A721" s="73" t="s">
        <v>7</v>
      </c>
      <c r="B721" s="74" t="s">
        <v>5613</v>
      </c>
      <c r="C721" s="48" t="s">
        <v>2144</v>
      </c>
      <c r="D721" s="48">
        <v>1000</v>
      </c>
      <c r="E721" s="48">
        <v>4013</v>
      </c>
      <c r="F721" s="48" t="s">
        <v>6180</v>
      </c>
      <c r="G721" s="48" t="s">
        <v>11</v>
      </c>
      <c r="H721" s="75">
        <f t="shared" si="392"/>
        <v>0</v>
      </c>
      <c r="I721" s="74">
        <v>5</v>
      </c>
      <c r="J721" s="74">
        <v>5</v>
      </c>
      <c r="K721" s="48">
        <f>J721</f>
        <v>5</v>
      </c>
      <c r="L721" s="48"/>
      <c r="M721" s="48">
        <f t="shared" si="388"/>
        <v>5</v>
      </c>
      <c r="N721" s="48">
        <v>0</v>
      </c>
      <c r="O721" s="56">
        <v>960.52580999999998</v>
      </c>
      <c r="P721" s="48" t="str">
        <f t="shared" si="396"/>
        <v>M1222 WH</v>
      </c>
      <c r="Q721" s="76">
        <v>0</v>
      </c>
      <c r="R721" s="76">
        <v>1</v>
      </c>
      <c r="S721" s="49">
        <f t="shared" si="393"/>
        <v>1.153846153846154E-3</v>
      </c>
      <c r="T721" s="49">
        <f t="shared" si="397"/>
        <v>1.153846153846154</v>
      </c>
      <c r="U721" s="49">
        <v>101.18076923076924</v>
      </c>
      <c r="V721" s="49">
        <f t="shared" si="385"/>
        <v>0.10118076923076924</v>
      </c>
      <c r="W721" s="49">
        <f t="shared" si="398"/>
        <v>5.7692307692307696E-3</v>
      </c>
      <c r="X721" s="90">
        <f>ROUNDUP(S721*$X$2,0)</f>
        <v>1</v>
      </c>
      <c r="Y721" s="91">
        <f t="shared" si="389"/>
        <v>960.52580999999998</v>
      </c>
      <c r="Z721" s="93">
        <f>ROUND((S721*M721)+X721,0)</f>
        <v>1</v>
      </c>
      <c r="AA721" s="94">
        <f t="shared" si="390"/>
        <v>960.52580999999998</v>
      </c>
      <c r="AB721" s="97">
        <f>ROUND((S721*$AB$2)+Z721,0)</f>
        <v>1</v>
      </c>
      <c r="AC721" s="98">
        <f t="shared" si="391"/>
        <v>960.52580999999998</v>
      </c>
      <c r="AD721" s="77" t="s">
        <v>5891</v>
      </c>
      <c r="AE721" s="54">
        <v>960.52580999999998</v>
      </c>
      <c r="AF721" s="17"/>
    </row>
    <row r="722" spans="1:32" ht="16.899999999999999" customHeight="1" x14ac:dyDescent="0.3">
      <c r="A722" s="73" t="s">
        <v>35</v>
      </c>
      <c r="B722" s="74" t="s">
        <v>4638</v>
      </c>
      <c r="C722" s="48" t="s">
        <v>16</v>
      </c>
      <c r="D722" s="48">
        <v>1</v>
      </c>
      <c r="E722" s="48">
        <v>6223</v>
      </c>
      <c r="F722" s="48" t="s">
        <v>17</v>
      </c>
      <c r="G722" s="48" t="s">
        <v>35</v>
      </c>
      <c r="H722" s="75">
        <f t="shared" si="392"/>
        <v>0.90909090909090906</v>
      </c>
      <c r="I722" s="74">
        <v>84</v>
      </c>
      <c r="J722" s="74">
        <v>44</v>
      </c>
      <c r="K722" s="48">
        <f>J722</f>
        <v>44</v>
      </c>
      <c r="L722" s="48">
        <f>$L$3</f>
        <v>-4</v>
      </c>
      <c r="M722" s="48">
        <f t="shared" si="388"/>
        <v>40</v>
      </c>
      <c r="N722" s="48">
        <v>2408</v>
      </c>
      <c r="O722" s="56">
        <v>0.27210000000000001</v>
      </c>
      <c r="P722" s="48" t="str">
        <f t="shared" si="396"/>
        <v>5474L SL</v>
      </c>
      <c r="Q722" s="76" t="s">
        <v>6187</v>
      </c>
      <c r="R722" s="76" t="s">
        <v>6187</v>
      </c>
      <c r="S722" s="49">
        <f t="shared" si="393"/>
        <v>0</v>
      </c>
      <c r="T722" s="49">
        <f t="shared" si="397"/>
        <v>0</v>
      </c>
      <c r="U722" s="49">
        <v>64.038461538461533</v>
      </c>
      <c r="V722" s="49">
        <f t="shared" si="385"/>
        <v>64.038461538461533</v>
      </c>
      <c r="W722" s="49">
        <f t="shared" si="398"/>
        <v>0</v>
      </c>
      <c r="X722" s="90">
        <f>ROUND(V722*$X$4,0)</f>
        <v>320</v>
      </c>
      <c r="Y722" s="91">
        <f t="shared" si="389"/>
        <v>87.072000000000003</v>
      </c>
      <c r="Z722" s="93">
        <f>ROUND((V722*M722)+X722,0)</f>
        <v>2882</v>
      </c>
      <c r="AA722" s="94">
        <f t="shared" si="390"/>
        <v>784.19220000000007</v>
      </c>
      <c r="AB722" s="97">
        <f>ROUND((V722*$AB$4)+Z722,0)</f>
        <v>3202</v>
      </c>
      <c r="AC722" s="98">
        <f t="shared" si="391"/>
        <v>871.26420000000007</v>
      </c>
      <c r="AD722" s="77" t="s">
        <v>5889</v>
      </c>
      <c r="AE722" s="54">
        <v>871.26420000000007</v>
      </c>
      <c r="AF722" s="17"/>
    </row>
    <row r="723" spans="1:32" ht="16.899999999999999" customHeight="1" x14ac:dyDescent="0.3">
      <c r="A723" s="73" t="s">
        <v>7</v>
      </c>
      <c r="B723" s="74" t="s">
        <v>3049</v>
      </c>
      <c r="C723" s="48" t="s">
        <v>1143</v>
      </c>
      <c r="D723" s="48">
        <v>1000</v>
      </c>
      <c r="E723" s="48">
        <v>30327</v>
      </c>
      <c r="F723" s="48" t="s">
        <v>5915</v>
      </c>
      <c r="G723" s="48" t="s">
        <v>122</v>
      </c>
      <c r="H723" s="75">
        <f t="shared" si="392"/>
        <v>0</v>
      </c>
      <c r="I723" s="74">
        <v>34</v>
      </c>
      <c r="J723" s="74">
        <v>34</v>
      </c>
      <c r="K723" s="48">
        <f>I723</f>
        <v>34</v>
      </c>
      <c r="L723" s="48">
        <f>$L$3</f>
        <v>-4</v>
      </c>
      <c r="M723" s="48">
        <f t="shared" si="388"/>
        <v>30</v>
      </c>
      <c r="N723" s="48">
        <v>1</v>
      </c>
      <c r="O723" s="56">
        <v>877.2</v>
      </c>
      <c r="P723" s="48" t="str">
        <f t="shared" si="396"/>
        <v>391897 WH</v>
      </c>
      <c r="Q723" s="76">
        <v>1</v>
      </c>
      <c r="R723" s="76">
        <v>4</v>
      </c>
      <c r="S723" s="49">
        <f t="shared" si="393"/>
        <v>1.5384615384615385E-2</v>
      </c>
      <c r="T723" s="49">
        <f t="shared" si="397"/>
        <v>15.384615384615385</v>
      </c>
      <c r="U723" s="49">
        <v>36.384615384615387</v>
      </c>
      <c r="V723" s="49">
        <f t="shared" si="385"/>
        <v>3.638461538461539E-2</v>
      </c>
      <c r="W723" s="49">
        <f t="shared" si="398"/>
        <v>0.46153846153846156</v>
      </c>
      <c r="X723" s="90">
        <f>ROUND(S723*$X$4,0)</f>
        <v>0</v>
      </c>
      <c r="Y723" s="91">
        <f t="shared" si="389"/>
        <v>0</v>
      </c>
      <c r="Z723" s="93">
        <f t="shared" ref="Z723:Z731" si="399">ROUND((S723*M723)+X723,0)</f>
        <v>0</v>
      </c>
      <c r="AA723" s="94">
        <f t="shared" si="390"/>
        <v>0</v>
      </c>
      <c r="AB723" s="97">
        <f t="shared" ref="AB723:AB731" si="400">ROUND((S723*$AB$4)+Z723,0)</f>
        <v>0</v>
      </c>
      <c r="AC723" s="98">
        <f t="shared" si="391"/>
        <v>0</v>
      </c>
      <c r="AD723" s="77" t="s">
        <v>5890</v>
      </c>
      <c r="AE723" s="54">
        <v>0</v>
      </c>
      <c r="AF723" s="17"/>
    </row>
    <row r="724" spans="1:32" ht="16.899999999999999" customHeight="1" x14ac:dyDescent="0.3">
      <c r="A724" s="73" t="s">
        <v>7</v>
      </c>
      <c r="B724" s="74" t="s">
        <v>920</v>
      </c>
      <c r="C724" s="48" t="s">
        <v>34</v>
      </c>
      <c r="D724" s="48">
        <v>100</v>
      </c>
      <c r="E724" s="48">
        <v>4008</v>
      </c>
      <c r="F724" s="48" t="s">
        <v>5910</v>
      </c>
      <c r="G724" s="48" t="s">
        <v>35</v>
      </c>
      <c r="H724" s="75">
        <f t="shared" si="392"/>
        <v>0</v>
      </c>
      <c r="I724" s="74">
        <v>24</v>
      </c>
      <c r="J724" s="74">
        <v>24</v>
      </c>
      <c r="K724" s="48">
        <f>I724</f>
        <v>24</v>
      </c>
      <c r="L724" s="48">
        <f>$L$3</f>
        <v>-4</v>
      </c>
      <c r="M724" s="48">
        <f t="shared" si="388"/>
        <v>20</v>
      </c>
      <c r="N724" s="48">
        <v>18</v>
      </c>
      <c r="O724" s="56">
        <v>189.505</v>
      </c>
      <c r="P724" s="48" t="str">
        <f t="shared" si="396"/>
        <v>2175 SV</v>
      </c>
      <c r="Q724" s="76">
        <v>2</v>
      </c>
      <c r="R724" s="76">
        <v>29</v>
      </c>
      <c r="S724" s="49">
        <f t="shared" si="393"/>
        <v>5.4999999999999993E-2</v>
      </c>
      <c r="T724" s="49">
        <f t="shared" si="397"/>
        <v>5.4999999999999991</v>
      </c>
      <c r="U724" s="49">
        <v>5.4999999999999991</v>
      </c>
      <c r="V724" s="49">
        <f t="shared" si="385"/>
        <v>5.4999999999999993E-2</v>
      </c>
      <c r="W724" s="49">
        <f t="shared" si="398"/>
        <v>1.0999999999999999</v>
      </c>
      <c r="X724" s="90">
        <f>ROUND(S724*$X$3,0)</f>
        <v>0</v>
      </c>
      <c r="Y724" s="91">
        <f t="shared" si="389"/>
        <v>0</v>
      </c>
      <c r="Z724" s="93">
        <f t="shared" si="399"/>
        <v>1</v>
      </c>
      <c r="AA724" s="94">
        <f t="shared" si="390"/>
        <v>189.505</v>
      </c>
      <c r="AB724" s="97">
        <f t="shared" si="400"/>
        <v>1</v>
      </c>
      <c r="AC724" s="98">
        <f t="shared" si="391"/>
        <v>189.505</v>
      </c>
      <c r="AD724" s="77" t="s">
        <v>3</v>
      </c>
      <c r="AE724" s="54">
        <v>189.505</v>
      </c>
      <c r="AF724" s="17"/>
    </row>
    <row r="725" spans="1:32" ht="16.899999999999999" customHeight="1" x14ac:dyDescent="0.3">
      <c r="A725" s="73" t="s">
        <v>7</v>
      </c>
      <c r="B725" s="74" t="s">
        <v>1664</v>
      </c>
      <c r="C725" s="48" t="s">
        <v>1432</v>
      </c>
      <c r="D725" s="48">
        <v>5000</v>
      </c>
      <c r="E725" s="48">
        <v>621</v>
      </c>
      <c r="F725" s="48" t="s">
        <v>6128</v>
      </c>
      <c r="G725" s="48" t="s">
        <v>35</v>
      </c>
      <c r="H725" s="75">
        <f t="shared" si="392"/>
        <v>2.564102564102564E-2</v>
      </c>
      <c r="I725" s="74">
        <v>40</v>
      </c>
      <c r="J725" s="74">
        <v>39</v>
      </c>
      <c r="K725" s="48">
        <f>J725</f>
        <v>39</v>
      </c>
      <c r="L725" s="48">
        <f>$L$3</f>
        <v>-4</v>
      </c>
      <c r="M725" s="48">
        <f t="shared" si="388"/>
        <v>35</v>
      </c>
      <c r="N725" s="48">
        <v>0</v>
      </c>
      <c r="O725" s="56">
        <v>773.25</v>
      </c>
      <c r="P725" s="48" t="str">
        <f t="shared" si="396"/>
        <v>6717 GY</v>
      </c>
      <c r="Q725" s="76">
        <v>0</v>
      </c>
      <c r="R725" s="76">
        <v>0</v>
      </c>
      <c r="S725" s="49">
        <f t="shared" si="393"/>
        <v>0</v>
      </c>
      <c r="T725" s="49">
        <f t="shared" si="397"/>
        <v>0</v>
      </c>
      <c r="U725" s="49">
        <v>923.03846153846166</v>
      </c>
      <c r="V725" s="49">
        <f t="shared" si="385"/>
        <v>0.18460769230769233</v>
      </c>
      <c r="W725" s="49">
        <f t="shared" si="398"/>
        <v>0</v>
      </c>
      <c r="X725" s="90">
        <f t="shared" ref="X725:X726" si="401">ROUNDUP(S725*$X$4,0)</f>
        <v>0</v>
      </c>
      <c r="Y725" s="91">
        <f t="shared" si="389"/>
        <v>0</v>
      </c>
      <c r="Z725" s="93">
        <f t="shared" si="399"/>
        <v>0</v>
      </c>
      <c r="AA725" s="94">
        <f t="shared" si="390"/>
        <v>0</v>
      </c>
      <c r="AB725" s="97">
        <f t="shared" si="400"/>
        <v>0</v>
      </c>
      <c r="AC725" s="98">
        <f t="shared" si="391"/>
        <v>0</v>
      </c>
      <c r="AD725" s="77" t="s">
        <v>3</v>
      </c>
      <c r="AE725" s="54">
        <v>0</v>
      </c>
      <c r="AF725" s="17"/>
    </row>
    <row r="726" spans="1:32" ht="16.899999999999999" customHeight="1" x14ac:dyDescent="0.3">
      <c r="A726" s="73" t="s">
        <v>7</v>
      </c>
      <c r="B726" s="74" t="s">
        <v>4378</v>
      </c>
      <c r="C726" s="48" t="s">
        <v>1154</v>
      </c>
      <c r="D726" s="48">
        <v>500</v>
      </c>
      <c r="E726" s="48">
        <v>2834</v>
      </c>
      <c r="F726" s="48" t="s">
        <v>6126</v>
      </c>
      <c r="G726" s="48">
        <v>2</v>
      </c>
      <c r="H726" s="75">
        <f t="shared" si="392"/>
        <v>-0.55000000000000004</v>
      </c>
      <c r="I726" s="74">
        <v>45</v>
      </c>
      <c r="J726" s="74">
        <v>100</v>
      </c>
      <c r="K726" s="48">
        <f>I726</f>
        <v>45</v>
      </c>
      <c r="L726" s="48"/>
      <c r="M726" s="48">
        <f t="shared" si="388"/>
        <v>45</v>
      </c>
      <c r="N726" s="48">
        <v>0</v>
      </c>
      <c r="O726" s="56">
        <v>353.53591</v>
      </c>
      <c r="P726" s="48" t="str">
        <f t="shared" si="396"/>
        <v>5178C SL</v>
      </c>
      <c r="Q726" s="76" t="s">
        <v>6187</v>
      </c>
      <c r="R726" s="76" t="s">
        <v>6187</v>
      </c>
      <c r="S726" s="49">
        <f t="shared" si="393"/>
        <v>0</v>
      </c>
      <c r="T726" s="49">
        <f t="shared" si="397"/>
        <v>0</v>
      </c>
      <c r="U726" s="49">
        <v>40.38461538461538</v>
      </c>
      <c r="V726" s="49">
        <f t="shared" si="385"/>
        <v>8.076923076923076E-2</v>
      </c>
      <c r="W726" s="49">
        <f t="shared" si="398"/>
        <v>0</v>
      </c>
      <c r="X726" s="90">
        <f t="shared" si="401"/>
        <v>0</v>
      </c>
      <c r="Y726" s="91">
        <f t="shared" si="389"/>
        <v>0</v>
      </c>
      <c r="Z726" s="93">
        <f t="shared" si="399"/>
        <v>0</v>
      </c>
      <c r="AA726" s="94">
        <f t="shared" si="390"/>
        <v>0</v>
      </c>
      <c r="AB726" s="97">
        <f t="shared" si="400"/>
        <v>0</v>
      </c>
      <c r="AC726" s="98">
        <f t="shared" si="391"/>
        <v>0</v>
      </c>
      <c r="AD726" s="77" t="s">
        <v>3</v>
      </c>
      <c r="AE726" s="54">
        <v>0</v>
      </c>
      <c r="AF726" s="17"/>
    </row>
    <row r="727" spans="1:32" ht="16.899999999999999" customHeight="1" x14ac:dyDescent="0.3">
      <c r="A727" s="73" t="s">
        <v>35</v>
      </c>
      <c r="B727" s="74" t="s">
        <v>3465</v>
      </c>
      <c r="C727" s="48" t="s">
        <v>1432</v>
      </c>
      <c r="D727" s="48">
        <v>1000</v>
      </c>
      <c r="E727" s="48">
        <v>621</v>
      </c>
      <c r="F727" s="48" t="s">
        <v>6128</v>
      </c>
      <c r="G727" s="48" t="s">
        <v>35</v>
      </c>
      <c r="H727" s="75">
        <f t="shared" si="392"/>
        <v>2.564102564102564E-2</v>
      </c>
      <c r="I727" s="74">
        <v>40</v>
      </c>
      <c r="J727" s="74">
        <v>39</v>
      </c>
      <c r="K727" s="48">
        <f>J727</f>
        <v>39</v>
      </c>
      <c r="L727" s="48">
        <f>$L$3</f>
        <v>-4</v>
      </c>
      <c r="M727" s="48">
        <f t="shared" si="388"/>
        <v>35</v>
      </c>
      <c r="N727" s="48">
        <v>5</v>
      </c>
      <c r="O727" s="56">
        <v>390.65</v>
      </c>
      <c r="P727" s="48" t="str">
        <f t="shared" si="396"/>
        <v>6719 WH</v>
      </c>
      <c r="Q727" s="76">
        <v>3</v>
      </c>
      <c r="R727" s="76">
        <v>22</v>
      </c>
      <c r="S727" s="49">
        <f t="shared" si="393"/>
        <v>5.7692307692307696E-2</v>
      </c>
      <c r="T727" s="49">
        <f t="shared" si="397"/>
        <v>57.692307692307693</v>
      </c>
      <c r="U727" s="49">
        <v>82.65384615384616</v>
      </c>
      <c r="V727" s="49">
        <f t="shared" si="385"/>
        <v>8.2653846153846161E-2</v>
      </c>
      <c r="W727" s="49">
        <f t="shared" si="398"/>
        <v>2.0192307692307692</v>
      </c>
      <c r="X727" s="90">
        <f>ROUND(S727*$X$4,0)</f>
        <v>0</v>
      </c>
      <c r="Y727" s="91">
        <f t="shared" si="389"/>
        <v>0</v>
      </c>
      <c r="Z727" s="93">
        <f t="shared" si="399"/>
        <v>2</v>
      </c>
      <c r="AA727" s="94">
        <f t="shared" si="390"/>
        <v>781.3</v>
      </c>
      <c r="AB727" s="97">
        <f t="shared" si="400"/>
        <v>2</v>
      </c>
      <c r="AC727" s="98">
        <f t="shared" si="391"/>
        <v>781.3</v>
      </c>
      <c r="AD727" s="77" t="s">
        <v>3</v>
      </c>
      <c r="AE727" s="54">
        <v>781.3</v>
      </c>
      <c r="AF727" s="17"/>
    </row>
    <row r="728" spans="1:32" ht="16.899999999999999" customHeight="1" x14ac:dyDescent="0.3">
      <c r="A728" s="73" t="s">
        <v>7</v>
      </c>
      <c r="B728" s="74" t="s">
        <v>3058</v>
      </c>
      <c r="C728" s="48" t="s">
        <v>1154</v>
      </c>
      <c r="D728" s="48">
        <v>500</v>
      </c>
      <c r="E728" s="48">
        <v>2834</v>
      </c>
      <c r="F728" s="48" t="s">
        <v>6126</v>
      </c>
      <c r="G728" s="48">
        <v>2</v>
      </c>
      <c r="H728" s="75">
        <f t="shared" si="392"/>
        <v>0</v>
      </c>
      <c r="I728" s="74">
        <v>40</v>
      </c>
      <c r="J728" s="74">
        <f>I728</f>
        <v>40</v>
      </c>
      <c r="K728" s="48">
        <f>I728</f>
        <v>40</v>
      </c>
      <c r="L728" s="48"/>
      <c r="M728" s="48">
        <f t="shared" si="388"/>
        <v>40</v>
      </c>
      <c r="N728" s="48">
        <v>0</v>
      </c>
      <c r="O728" s="56">
        <v>308.45526000000001</v>
      </c>
      <c r="P728" s="48" t="str">
        <f t="shared" si="396"/>
        <v>5341C SL</v>
      </c>
      <c r="Q728" s="76" t="s">
        <v>6187</v>
      </c>
      <c r="R728" s="76" t="s">
        <v>6187</v>
      </c>
      <c r="S728" s="49">
        <f t="shared" si="393"/>
        <v>0</v>
      </c>
      <c r="T728" s="49">
        <f t="shared" si="397"/>
        <v>0</v>
      </c>
      <c r="U728" s="49">
        <v>6.8076923076923075</v>
      </c>
      <c r="V728" s="49">
        <f t="shared" si="385"/>
        <v>1.3615384615384614E-2</v>
      </c>
      <c r="W728" s="49">
        <f t="shared" si="398"/>
        <v>0</v>
      </c>
      <c r="X728" s="90">
        <f>ROUNDUP(S728*$X$4,0)</f>
        <v>0</v>
      </c>
      <c r="Y728" s="91">
        <f t="shared" si="389"/>
        <v>0</v>
      </c>
      <c r="Z728" s="93">
        <f t="shared" si="399"/>
        <v>0</v>
      </c>
      <c r="AA728" s="94">
        <f t="shared" si="390"/>
        <v>0</v>
      </c>
      <c r="AB728" s="97">
        <f t="shared" si="400"/>
        <v>0</v>
      </c>
      <c r="AC728" s="98">
        <f t="shared" si="391"/>
        <v>0</v>
      </c>
      <c r="AD728" s="77" t="s">
        <v>3</v>
      </c>
      <c r="AE728" s="54">
        <v>0</v>
      </c>
      <c r="AF728" s="17"/>
    </row>
    <row r="729" spans="1:32" ht="12.75" customHeight="1" x14ac:dyDescent="0.3">
      <c r="A729" s="73" t="s">
        <v>7</v>
      </c>
      <c r="B729" s="74" t="s">
        <v>4260</v>
      </c>
      <c r="C729" s="48" t="s">
        <v>1143</v>
      </c>
      <c r="D729" s="48">
        <v>100</v>
      </c>
      <c r="E729" s="48">
        <v>30327</v>
      </c>
      <c r="F729" s="48" t="s">
        <v>5915</v>
      </c>
      <c r="G729" s="48" t="s">
        <v>122</v>
      </c>
      <c r="H729" s="75">
        <f t="shared" si="392"/>
        <v>0</v>
      </c>
      <c r="I729" s="74">
        <v>34</v>
      </c>
      <c r="J729" s="74">
        <v>34</v>
      </c>
      <c r="K729" s="48">
        <f>I729</f>
        <v>34</v>
      </c>
      <c r="L729" s="48">
        <f>$L$3</f>
        <v>-4</v>
      </c>
      <c r="M729" s="48">
        <f t="shared" si="388"/>
        <v>30</v>
      </c>
      <c r="N729" s="48">
        <v>23</v>
      </c>
      <c r="O729" s="56">
        <v>183.68</v>
      </c>
      <c r="P729" s="48" t="str">
        <f t="shared" si="396"/>
        <v>398133 BK</v>
      </c>
      <c r="Q729" s="76">
        <v>35</v>
      </c>
      <c r="R729" s="76">
        <v>64</v>
      </c>
      <c r="S729" s="49">
        <f t="shared" si="393"/>
        <v>0.4507692307692307</v>
      </c>
      <c r="T729" s="49">
        <f t="shared" si="397"/>
        <v>45.076923076923073</v>
      </c>
      <c r="U729" s="49">
        <v>75.84615384615384</v>
      </c>
      <c r="V729" s="49">
        <f t="shared" si="385"/>
        <v>0.75846153846153841</v>
      </c>
      <c r="W729" s="49">
        <f t="shared" si="398"/>
        <v>13.523076923076921</v>
      </c>
      <c r="X729" s="90">
        <f>ROUND(S729*$X$4,0)</f>
        <v>2</v>
      </c>
      <c r="Y729" s="91">
        <f t="shared" si="389"/>
        <v>367.36</v>
      </c>
      <c r="Z729" s="93">
        <f t="shared" si="399"/>
        <v>16</v>
      </c>
      <c r="AA729" s="94">
        <f t="shared" si="390"/>
        <v>2938.88</v>
      </c>
      <c r="AB729" s="97">
        <f t="shared" si="400"/>
        <v>18</v>
      </c>
      <c r="AC729" s="98">
        <f t="shared" si="391"/>
        <v>3306.2400000000002</v>
      </c>
      <c r="AD729" s="77" t="s">
        <v>5890</v>
      </c>
      <c r="AE729" s="54">
        <v>3306.2400000000002</v>
      </c>
      <c r="AF729" s="17"/>
    </row>
    <row r="730" spans="1:32" ht="16.899999999999999" customHeight="1" x14ac:dyDescent="0.3">
      <c r="A730" s="73" t="s">
        <v>7</v>
      </c>
      <c r="B730" s="74" t="s">
        <v>5641</v>
      </c>
      <c r="C730" s="48" t="s">
        <v>34</v>
      </c>
      <c r="D730" s="48">
        <v>100</v>
      </c>
      <c r="E730" s="48">
        <v>6150</v>
      </c>
      <c r="F730" s="48" t="s">
        <v>6125</v>
      </c>
      <c r="G730" s="48" t="s">
        <v>3680</v>
      </c>
      <c r="H730" s="75">
        <f t="shared" si="392"/>
        <v>0</v>
      </c>
      <c r="I730" s="74">
        <v>28</v>
      </c>
      <c r="J730" s="74">
        <v>28</v>
      </c>
      <c r="K730" s="48">
        <f>I730</f>
        <v>28</v>
      </c>
      <c r="L730" s="48">
        <f>$L$3</f>
        <v>-4</v>
      </c>
      <c r="M730" s="48">
        <f t="shared" si="388"/>
        <v>24</v>
      </c>
      <c r="N730" s="48">
        <v>43</v>
      </c>
      <c r="O730" s="56">
        <v>13.65</v>
      </c>
      <c r="P730" s="48" t="str">
        <f t="shared" si="396"/>
        <v>SW3 NA</v>
      </c>
      <c r="Q730" s="76">
        <v>174</v>
      </c>
      <c r="R730" s="76">
        <v>440</v>
      </c>
      <c r="S730" s="49">
        <f t="shared" si="393"/>
        <v>2.3815384615384612</v>
      </c>
      <c r="T730" s="49">
        <f t="shared" si="397"/>
        <v>238.1538461538461</v>
      </c>
      <c r="U730" s="49">
        <v>282.3365384615384</v>
      </c>
      <c r="V730" s="49">
        <f t="shared" si="385"/>
        <v>2.8233653846153839</v>
      </c>
      <c r="W730" s="49">
        <f t="shared" si="398"/>
        <v>57.156923076923064</v>
      </c>
      <c r="X730" s="90">
        <f>ROUND(S730*$X$4,0)</f>
        <v>12</v>
      </c>
      <c r="Y730" s="91">
        <f t="shared" si="389"/>
        <v>163.80000000000001</v>
      </c>
      <c r="Z730" s="93">
        <f t="shared" si="399"/>
        <v>69</v>
      </c>
      <c r="AA730" s="94">
        <f t="shared" si="390"/>
        <v>941.85</v>
      </c>
      <c r="AB730" s="97">
        <f t="shared" si="400"/>
        <v>81</v>
      </c>
      <c r="AC730" s="98">
        <f t="shared" si="391"/>
        <v>1105.6500000000001</v>
      </c>
      <c r="AD730" s="77" t="s">
        <v>3</v>
      </c>
      <c r="AE730" s="54">
        <v>1105.6500000000001</v>
      </c>
      <c r="AF730" s="17"/>
    </row>
    <row r="731" spans="1:32" ht="16.899999999999999" customHeight="1" x14ac:dyDescent="0.3">
      <c r="A731" s="73" t="s">
        <v>7</v>
      </c>
      <c r="B731" s="74" t="s">
        <v>172</v>
      </c>
      <c r="C731" s="48" t="s">
        <v>10</v>
      </c>
      <c r="D731" s="48">
        <v>1</v>
      </c>
      <c r="E731" s="48">
        <v>2834</v>
      </c>
      <c r="F731" s="48" t="s">
        <v>6126</v>
      </c>
      <c r="G731" s="48">
        <v>2</v>
      </c>
      <c r="H731" s="75">
        <f t="shared" si="392"/>
        <v>-0.125</v>
      </c>
      <c r="I731" s="74">
        <v>35</v>
      </c>
      <c r="J731" s="74">
        <v>40</v>
      </c>
      <c r="K731" s="48">
        <f>I731</f>
        <v>35</v>
      </c>
      <c r="L731" s="48"/>
      <c r="M731" s="48">
        <f t="shared" si="388"/>
        <v>35</v>
      </c>
      <c r="N731" s="48">
        <v>10564</v>
      </c>
      <c r="O731" s="56">
        <v>0.31966</v>
      </c>
      <c r="P731" s="48" t="str">
        <f t="shared" si="396"/>
        <v>1064 SL</v>
      </c>
      <c r="Q731" s="76" t="s">
        <v>6187</v>
      </c>
      <c r="R731" s="76" t="s">
        <v>6187</v>
      </c>
      <c r="S731" s="49">
        <f t="shared" si="393"/>
        <v>0</v>
      </c>
      <c r="T731" s="49">
        <f t="shared" si="397"/>
        <v>0</v>
      </c>
      <c r="U731" s="49">
        <v>150.92307692307691</v>
      </c>
      <c r="V731" s="49">
        <f t="shared" si="385"/>
        <v>150.92307692307691</v>
      </c>
      <c r="W731" s="49">
        <f t="shared" si="398"/>
        <v>0</v>
      </c>
      <c r="X731" s="90">
        <f>ROUNDUP(S731*$X$4,0)</f>
        <v>0</v>
      </c>
      <c r="Y731" s="91">
        <f t="shared" si="389"/>
        <v>0</v>
      </c>
      <c r="Z731" s="93">
        <f t="shared" si="399"/>
        <v>0</v>
      </c>
      <c r="AA731" s="94">
        <f t="shared" si="390"/>
        <v>0</v>
      </c>
      <c r="AB731" s="97">
        <f t="shared" si="400"/>
        <v>0</v>
      </c>
      <c r="AC731" s="98">
        <f t="shared" si="391"/>
        <v>0</v>
      </c>
      <c r="AD731" s="77" t="s">
        <v>3</v>
      </c>
      <c r="AE731" s="54">
        <v>0</v>
      </c>
      <c r="AF731" s="17"/>
    </row>
    <row r="732" spans="1:32" ht="12.75" customHeight="1" x14ac:dyDescent="0.3">
      <c r="A732" s="73" t="s">
        <v>35</v>
      </c>
      <c r="B732" s="74" t="s">
        <v>2224</v>
      </c>
      <c r="C732" s="48" t="s">
        <v>464</v>
      </c>
      <c r="D732" s="48">
        <v>1</v>
      </c>
      <c r="E732" s="48">
        <v>4013</v>
      </c>
      <c r="F732" s="48" t="s">
        <v>6180</v>
      </c>
      <c r="G732" s="48" t="s">
        <v>112</v>
      </c>
      <c r="H732" s="75">
        <f t="shared" si="392"/>
        <v>0.55000000000000004</v>
      </c>
      <c r="I732" s="74">
        <v>93</v>
      </c>
      <c r="J732" s="74">
        <v>60</v>
      </c>
      <c r="K732" s="48">
        <f>J732</f>
        <v>60</v>
      </c>
      <c r="L732" s="48">
        <f>$L$3</f>
        <v>-4</v>
      </c>
      <c r="M732" s="48">
        <f t="shared" si="388"/>
        <v>56</v>
      </c>
      <c r="N732" s="48">
        <v>16980</v>
      </c>
      <c r="O732" s="56">
        <v>0.11</v>
      </c>
      <c r="P732" s="48" t="str">
        <f t="shared" si="396"/>
        <v>5854 YL</v>
      </c>
      <c r="Q732" s="76" t="s">
        <v>6187</v>
      </c>
      <c r="R732" s="76" t="s">
        <v>6187</v>
      </c>
      <c r="S732" s="49">
        <f t="shared" si="393"/>
        <v>0</v>
      </c>
      <c r="T732" s="49">
        <f t="shared" si="397"/>
        <v>0</v>
      </c>
      <c r="U732" s="49">
        <v>61.884615384615373</v>
      </c>
      <c r="V732" s="49">
        <f t="shared" si="385"/>
        <v>61.884615384615373</v>
      </c>
      <c r="W732" s="49">
        <f t="shared" si="398"/>
        <v>0</v>
      </c>
      <c r="X732" s="90">
        <f>ROUND(V732*$X$4,0)</f>
        <v>309</v>
      </c>
      <c r="Y732" s="91">
        <f t="shared" si="389"/>
        <v>33.99</v>
      </c>
      <c r="Z732" s="93">
        <f>ROUND((V732*M732)+X732,0)</f>
        <v>3775</v>
      </c>
      <c r="AA732" s="94">
        <f t="shared" si="390"/>
        <v>415.25</v>
      </c>
      <c r="AB732" s="97">
        <f>ROUND((V732*$AB$4)+Z732,0)</f>
        <v>4084</v>
      </c>
      <c r="AC732" s="98">
        <f t="shared" si="391"/>
        <v>449.24</v>
      </c>
      <c r="AD732" s="77" t="s">
        <v>5889</v>
      </c>
      <c r="AE732" s="54">
        <v>449.24</v>
      </c>
      <c r="AF732" s="17"/>
    </row>
    <row r="733" spans="1:32" ht="12.75" customHeight="1" x14ac:dyDescent="0.3">
      <c r="A733" s="73" t="s">
        <v>35</v>
      </c>
      <c r="B733" s="74" t="s">
        <v>930</v>
      </c>
      <c r="C733" s="48" t="s">
        <v>10</v>
      </c>
      <c r="D733" s="48">
        <v>1</v>
      </c>
      <c r="E733" s="48">
        <v>2834</v>
      </c>
      <c r="F733" s="48" t="s">
        <v>6126</v>
      </c>
      <c r="G733" s="48">
        <v>2</v>
      </c>
      <c r="H733" s="75">
        <f t="shared" si="392"/>
        <v>-0.5</v>
      </c>
      <c r="I733" s="74">
        <v>30</v>
      </c>
      <c r="J733" s="74">
        <v>60</v>
      </c>
      <c r="K733" s="48">
        <f>I733</f>
        <v>30</v>
      </c>
      <c r="L733" s="48"/>
      <c r="M733" s="48">
        <f t="shared" si="388"/>
        <v>30</v>
      </c>
      <c r="N733" s="48">
        <v>11145</v>
      </c>
      <c r="O733" s="56">
        <v>0.15740999999999999</v>
      </c>
      <c r="P733" s="48" t="str">
        <f t="shared" si="396"/>
        <v>2256 SL</v>
      </c>
      <c r="Q733" s="76" t="s">
        <v>6187</v>
      </c>
      <c r="R733" s="76" t="s">
        <v>6187</v>
      </c>
      <c r="S733" s="49">
        <f t="shared" si="393"/>
        <v>0</v>
      </c>
      <c r="T733" s="49">
        <f t="shared" si="397"/>
        <v>0</v>
      </c>
      <c r="U733" s="49">
        <v>84.269230769230774</v>
      </c>
      <c r="V733" s="49">
        <f t="shared" si="385"/>
        <v>84.269230769230774</v>
      </c>
      <c r="W733" s="49">
        <f>V733*M733</f>
        <v>2528.0769230769233</v>
      </c>
      <c r="X733" s="90">
        <f>ROUNDUP(S733*$X$4,0)</f>
        <v>0</v>
      </c>
      <c r="Y733" s="91">
        <f t="shared" si="389"/>
        <v>0</v>
      </c>
      <c r="Z733" s="93">
        <f t="shared" ref="Z733:Z758" si="402">ROUND((S733*M733)+X733,0)</f>
        <v>0</v>
      </c>
      <c r="AA733" s="94">
        <f t="shared" si="390"/>
        <v>0</v>
      </c>
      <c r="AB733" s="97">
        <f t="shared" ref="AB733:AB745" si="403">ROUND((S733*$AB$4)+Z733,0)</f>
        <v>0</v>
      </c>
      <c r="AC733" s="98">
        <f t="shared" si="391"/>
        <v>0</v>
      </c>
      <c r="AD733" s="77" t="s">
        <v>3</v>
      </c>
      <c r="AE733" s="54">
        <v>0</v>
      </c>
      <c r="AF733" s="17"/>
    </row>
    <row r="734" spans="1:32" ht="16.899999999999999" customHeight="1" x14ac:dyDescent="0.3">
      <c r="A734" s="73" t="s">
        <v>7</v>
      </c>
      <c r="B734" s="74" t="s">
        <v>1224</v>
      </c>
      <c r="C734" s="48" t="s">
        <v>40</v>
      </c>
      <c r="D734" s="48">
        <v>1000</v>
      </c>
      <c r="E734" s="48">
        <v>621</v>
      </c>
      <c r="F734" s="48" t="s">
        <v>6128</v>
      </c>
      <c r="G734" s="48" t="s">
        <v>112</v>
      </c>
      <c r="H734" s="75">
        <f t="shared" si="392"/>
        <v>-0.25925925925925924</v>
      </c>
      <c r="I734" s="74">
        <v>20</v>
      </c>
      <c r="J734" s="74">
        <v>27</v>
      </c>
      <c r="K734" s="48">
        <f>I734</f>
        <v>20</v>
      </c>
      <c r="L734" s="48">
        <f>$L$3</f>
        <v>-4</v>
      </c>
      <c r="M734" s="48">
        <f t="shared" si="388"/>
        <v>16</v>
      </c>
      <c r="N734" s="48">
        <v>124</v>
      </c>
      <c r="O734" s="56">
        <v>19.239999999999998</v>
      </c>
      <c r="P734" s="48" t="str">
        <f t="shared" si="396"/>
        <v>3051 BL</v>
      </c>
      <c r="Q734" s="76">
        <v>162</v>
      </c>
      <c r="R734" s="76">
        <v>721</v>
      </c>
      <c r="S734" s="49">
        <f t="shared" si="393"/>
        <v>2.5765384615384614</v>
      </c>
      <c r="T734" s="49">
        <f t="shared" si="397"/>
        <v>2576.5384615384614</v>
      </c>
      <c r="U734" s="49">
        <v>4136.8461538461543</v>
      </c>
      <c r="V734" s="49">
        <f t="shared" si="385"/>
        <v>4.1368461538461538</v>
      </c>
      <c r="W734" s="49">
        <f>V734*M734</f>
        <v>66.189538461538461</v>
      </c>
      <c r="X734" s="90">
        <f t="shared" ref="X734:X736" si="404">ROUND(S734*$X$3,0)</f>
        <v>15</v>
      </c>
      <c r="Y734" s="91">
        <f t="shared" si="389"/>
        <v>288.59999999999997</v>
      </c>
      <c r="Z734" s="93">
        <f t="shared" si="402"/>
        <v>56</v>
      </c>
      <c r="AA734" s="94">
        <f t="shared" si="390"/>
        <v>1077.4399999999998</v>
      </c>
      <c r="AB734" s="97">
        <f t="shared" si="403"/>
        <v>69</v>
      </c>
      <c r="AC734" s="98">
        <f t="shared" si="391"/>
        <v>1327.56</v>
      </c>
      <c r="AD734" s="77" t="s">
        <v>3</v>
      </c>
      <c r="AE734" s="54">
        <v>1327.56</v>
      </c>
      <c r="AF734" s="17"/>
    </row>
    <row r="735" spans="1:32" ht="12.75" customHeight="1" x14ac:dyDescent="0.3">
      <c r="A735" s="73" t="s">
        <v>7</v>
      </c>
      <c r="B735" s="74" t="s">
        <v>3306</v>
      </c>
      <c r="C735" s="48" t="s">
        <v>34</v>
      </c>
      <c r="D735" s="48">
        <v>1000</v>
      </c>
      <c r="E735" s="48">
        <v>4008</v>
      </c>
      <c r="F735" s="48" t="s">
        <v>5910</v>
      </c>
      <c r="G735" s="48" t="s">
        <v>35</v>
      </c>
      <c r="H735" s="75">
        <f t="shared" si="392"/>
        <v>0</v>
      </c>
      <c r="I735" s="74">
        <v>24</v>
      </c>
      <c r="J735" s="74">
        <v>24</v>
      </c>
      <c r="K735" s="48">
        <f>I735</f>
        <v>24</v>
      </c>
      <c r="L735" s="48">
        <f>$L$3</f>
        <v>-4</v>
      </c>
      <c r="M735" s="48">
        <f t="shared" si="388"/>
        <v>20</v>
      </c>
      <c r="N735" s="48">
        <v>2</v>
      </c>
      <c r="O735" s="56">
        <v>579.70000000000005</v>
      </c>
      <c r="P735" s="48" t="str">
        <f t="shared" si="396"/>
        <v>1233 SV</v>
      </c>
      <c r="Q735" s="76">
        <v>13</v>
      </c>
      <c r="R735" s="76">
        <v>38</v>
      </c>
      <c r="S735" s="49">
        <f t="shared" si="393"/>
        <v>0.18384615384615383</v>
      </c>
      <c r="T735" s="49">
        <f t="shared" si="397"/>
        <v>183.84615384615384</v>
      </c>
      <c r="U735" s="49">
        <v>287.73076923076923</v>
      </c>
      <c r="V735" s="49">
        <f t="shared" si="385"/>
        <v>0.28773076923076923</v>
      </c>
      <c r="W735" s="49">
        <f>S735*M735</f>
        <v>3.6769230769230763</v>
      </c>
      <c r="X735" s="90">
        <f t="shared" si="404"/>
        <v>1</v>
      </c>
      <c r="Y735" s="91">
        <f t="shared" si="389"/>
        <v>579.70000000000005</v>
      </c>
      <c r="Z735" s="93">
        <f t="shared" si="402"/>
        <v>5</v>
      </c>
      <c r="AA735" s="94">
        <f t="shared" si="390"/>
        <v>2898.5</v>
      </c>
      <c r="AB735" s="97">
        <f t="shared" si="403"/>
        <v>6</v>
      </c>
      <c r="AC735" s="98">
        <f t="shared" si="391"/>
        <v>3478.2000000000003</v>
      </c>
      <c r="AD735" s="77" t="s">
        <v>5890</v>
      </c>
      <c r="AE735" s="54">
        <v>3478.2000000000003</v>
      </c>
      <c r="AF735" s="17"/>
    </row>
    <row r="736" spans="1:32" ht="16.899999999999999" customHeight="1" x14ac:dyDescent="0.3">
      <c r="A736" s="73" t="s">
        <v>7</v>
      </c>
      <c r="B736" s="74" t="s">
        <v>5686</v>
      </c>
      <c r="C736" s="48" t="s">
        <v>1154</v>
      </c>
      <c r="D736" s="48">
        <v>1</v>
      </c>
      <c r="E736" s="48">
        <v>2834</v>
      </c>
      <c r="F736" s="48" t="s">
        <v>6126</v>
      </c>
      <c r="G736" s="48">
        <v>2</v>
      </c>
      <c r="H736" s="75">
        <f t="shared" si="392"/>
        <v>-0.33333333333333331</v>
      </c>
      <c r="I736" s="74">
        <v>20</v>
      </c>
      <c r="J736" s="74">
        <v>30</v>
      </c>
      <c r="K736" s="48">
        <f>I736</f>
        <v>20</v>
      </c>
      <c r="L736" s="48"/>
      <c r="M736" s="48">
        <f t="shared" si="388"/>
        <v>20</v>
      </c>
      <c r="N736" s="48">
        <v>1695</v>
      </c>
      <c r="O736" s="56">
        <v>0.22506999999999999</v>
      </c>
      <c r="P736" s="48" t="str">
        <f t="shared" si="396"/>
        <v>5056C SL</v>
      </c>
      <c r="Q736" s="76">
        <v>0</v>
      </c>
      <c r="R736" s="76">
        <v>1500</v>
      </c>
      <c r="S736" s="49">
        <f t="shared" si="393"/>
        <v>1.7307692307692306</v>
      </c>
      <c r="T736" s="49">
        <f t="shared" si="397"/>
        <v>1.7307692307692306</v>
      </c>
      <c r="U736" s="49">
        <v>39.15384615384616</v>
      </c>
      <c r="V736" s="49">
        <f t="shared" si="385"/>
        <v>39.15384615384616</v>
      </c>
      <c r="W736" s="49">
        <f>V736*M736</f>
        <v>783.07692307692321</v>
      </c>
      <c r="X736" s="90">
        <f t="shared" si="404"/>
        <v>10</v>
      </c>
      <c r="Y736" s="91">
        <f t="shared" si="389"/>
        <v>2.2507000000000001</v>
      </c>
      <c r="Z736" s="93">
        <f t="shared" si="402"/>
        <v>45</v>
      </c>
      <c r="AA736" s="94">
        <f t="shared" si="390"/>
        <v>10.12815</v>
      </c>
      <c r="AB736" s="97">
        <f t="shared" si="403"/>
        <v>54</v>
      </c>
      <c r="AC736" s="98">
        <f t="shared" si="391"/>
        <v>12.153779999999999</v>
      </c>
      <c r="AD736" s="77" t="s">
        <v>3</v>
      </c>
      <c r="AE736" s="54">
        <v>12.153779999999999</v>
      </c>
      <c r="AF736" s="17"/>
    </row>
    <row r="737" spans="1:32" ht="12.75" customHeight="1" x14ac:dyDescent="0.3">
      <c r="A737" s="73" t="s">
        <v>35</v>
      </c>
      <c r="B737" s="74" t="s">
        <v>1651</v>
      </c>
      <c r="C737" s="48" t="s">
        <v>1432</v>
      </c>
      <c r="D737" s="48">
        <v>5000</v>
      </c>
      <c r="E737" s="48">
        <v>621</v>
      </c>
      <c r="F737" s="48" t="s">
        <v>6128</v>
      </c>
      <c r="G737" s="48" t="s">
        <v>112</v>
      </c>
      <c r="H737" s="75">
        <f t="shared" si="392"/>
        <v>2.564102564102564E-2</v>
      </c>
      <c r="I737" s="74">
        <v>40</v>
      </c>
      <c r="J737" s="74">
        <v>39</v>
      </c>
      <c r="K737" s="48">
        <f>J737</f>
        <v>39</v>
      </c>
      <c r="L737" s="48">
        <f t="shared" ref="L737:L742" si="405">$L$3</f>
        <v>-4</v>
      </c>
      <c r="M737" s="48">
        <f t="shared" si="388"/>
        <v>35</v>
      </c>
      <c r="N737" s="48">
        <v>0</v>
      </c>
      <c r="O737" s="56">
        <v>184.8</v>
      </c>
      <c r="P737" s="48" t="str">
        <f t="shared" si="396"/>
        <v>6715 VI</v>
      </c>
      <c r="Q737" s="76">
        <v>0</v>
      </c>
      <c r="R737" s="76">
        <v>6</v>
      </c>
      <c r="S737" s="49">
        <f t="shared" si="393"/>
        <v>6.9230769230769233E-3</v>
      </c>
      <c r="T737" s="49">
        <f t="shared" si="397"/>
        <v>34.615384615384613</v>
      </c>
      <c r="U737" s="49">
        <v>195.38461538461539</v>
      </c>
      <c r="V737" s="49">
        <f t="shared" si="385"/>
        <v>3.9076923076923079E-2</v>
      </c>
      <c r="W737" s="49">
        <f>S737*M737</f>
        <v>0.24230769230769231</v>
      </c>
      <c r="X737" s="90">
        <f t="shared" ref="X737:X738" si="406">ROUNDUP(S737*$X$4,0)</f>
        <v>1</v>
      </c>
      <c r="Y737" s="91">
        <f t="shared" si="389"/>
        <v>184.8</v>
      </c>
      <c r="Z737" s="93">
        <f t="shared" si="402"/>
        <v>1</v>
      </c>
      <c r="AA737" s="94">
        <f t="shared" si="390"/>
        <v>184.8</v>
      </c>
      <c r="AB737" s="97">
        <f t="shared" si="403"/>
        <v>1</v>
      </c>
      <c r="AC737" s="98">
        <f t="shared" si="391"/>
        <v>184.8</v>
      </c>
      <c r="AD737" s="77" t="s">
        <v>3</v>
      </c>
      <c r="AE737" s="54">
        <v>184.8</v>
      </c>
      <c r="AF737" s="17"/>
    </row>
    <row r="738" spans="1:32" ht="12.75" customHeight="1" x14ac:dyDescent="0.3">
      <c r="A738" s="73" t="s">
        <v>7</v>
      </c>
      <c r="B738" s="74" t="s">
        <v>1454</v>
      </c>
      <c r="C738" s="48" t="s">
        <v>1432</v>
      </c>
      <c r="D738" s="48">
        <v>1</v>
      </c>
      <c r="E738" s="48">
        <v>4003</v>
      </c>
      <c r="F738" s="48" t="s">
        <v>5909</v>
      </c>
      <c r="G738" s="48" t="s">
        <v>112</v>
      </c>
      <c r="H738" s="75">
        <f t="shared" si="392"/>
        <v>0</v>
      </c>
      <c r="I738" s="74">
        <v>39</v>
      </c>
      <c r="J738" s="74">
        <v>39</v>
      </c>
      <c r="K738" s="48">
        <f>I738</f>
        <v>39</v>
      </c>
      <c r="L738" s="48">
        <f t="shared" si="405"/>
        <v>-4</v>
      </c>
      <c r="M738" s="48">
        <f t="shared" si="388"/>
        <v>35</v>
      </c>
      <c r="N738" s="48">
        <v>0</v>
      </c>
      <c r="O738" s="56">
        <v>3.3189999999999997E-2</v>
      </c>
      <c r="P738" s="48" t="str">
        <f t="shared" si="396"/>
        <v>6713 BL</v>
      </c>
      <c r="Q738" s="76" t="s">
        <v>6187</v>
      </c>
      <c r="R738" s="76" t="s">
        <v>6187</v>
      </c>
      <c r="S738" s="49">
        <f t="shared" si="393"/>
        <v>0</v>
      </c>
      <c r="T738" s="49">
        <f t="shared" si="397"/>
        <v>0</v>
      </c>
      <c r="U738" s="49">
        <v>1634.3076923076922</v>
      </c>
      <c r="V738" s="49">
        <f t="shared" si="385"/>
        <v>1634.3076923076922</v>
      </c>
      <c r="W738" s="49">
        <f>V738*M738</f>
        <v>57200.769230769227</v>
      </c>
      <c r="X738" s="90">
        <f t="shared" si="406"/>
        <v>0</v>
      </c>
      <c r="Y738" s="91">
        <f t="shared" si="389"/>
        <v>0</v>
      </c>
      <c r="Z738" s="93">
        <f t="shared" si="402"/>
        <v>0</v>
      </c>
      <c r="AA738" s="94">
        <f t="shared" si="390"/>
        <v>0</v>
      </c>
      <c r="AB738" s="97">
        <f t="shared" si="403"/>
        <v>0</v>
      </c>
      <c r="AC738" s="98">
        <f t="shared" si="391"/>
        <v>0</v>
      </c>
      <c r="AD738" s="77" t="s">
        <v>5890</v>
      </c>
      <c r="AE738" s="54">
        <v>0</v>
      </c>
      <c r="AF738" s="17"/>
    </row>
    <row r="739" spans="1:32" ht="16.899999999999999" customHeight="1" x14ac:dyDescent="0.3">
      <c r="A739" s="73" t="s">
        <v>35</v>
      </c>
      <c r="B739" s="74" t="s">
        <v>5612</v>
      </c>
      <c r="C739" s="48" t="s">
        <v>34</v>
      </c>
      <c r="D739" s="48">
        <v>1</v>
      </c>
      <c r="E739" s="48">
        <v>1804</v>
      </c>
      <c r="F739" s="48" t="s">
        <v>6129</v>
      </c>
      <c r="G739" s="48" t="s">
        <v>35</v>
      </c>
      <c r="H739" s="75">
        <f t="shared" si="392"/>
        <v>0</v>
      </c>
      <c r="I739" s="74">
        <v>43</v>
      </c>
      <c r="J739" s="74">
        <v>43</v>
      </c>
      <c r="K739" s="48">
        <f>I739</f>
        <v>43</v>
      </c>
      <c r="L739" s="48">
        <f t="shared" si="405"/>
        <v>-4</v>
      </c>
      <c r="M739" s="48">
        <f t="shared" si="388"/>
        <v>39</v>
      </c>
      <c r="N739" s="48">
        <v>152</v>
      </c>
      <c r="O739" s="56">
        <v>15.05</v>
      </c>
      <c r="P739" s="48" t="str">
        <f t="shared" si="396"/>
        <v>LC134 WH</v>
      </c>
      <c r="Q739" s="76">
        <v>130</v>
      </c>
      <c r="R739" s="76">
        <v>581</v>
      </c>
      <c r="S739" s="49">
        <f t="shared" si="393"/>
        <v>2.070384615384615</v>
      </c>
      <c r="T739" s="49">
        <f t="shared" si="397"/>
        <v>2.070384615384615</v>
      </c>
      <c r="U739" s="49">
        <v>2.070384615384615</v>
      </c>
      <c r="V739" s="49">
        <f t="shared" si="385"/>
        <v>2.070384615384615</v>
      </c>
      <c r="W739" s="49">
        <f t="shared" ref="W739:W748" si="407">S739*M739</f>
        <v>80.74499999999999</v>
      </c>
      <c r="X739" s="90">
        <f>ROUND(S739*$X$4,0)</f>
        <v>10</v>
      </c>
      <c r="Y739" s="91">
        <f t="shared" si="389"/>
        <v>150.5</v>
      </c>
      <c r="Z739" s="93">
        <f t="shared" si="402"/>
        <v>91</v>
      </c>
      <c r="AA739" s="94">
        <f t="shared" si="390"/>
        <v>1369.55</v>
      </c>
      <c r="AB739" s="97">
        <f t="shared" si="403"/>
        <v>101</v>
      </c>
      <c r="AC739" s="98">
        <f t="shared" si="391"/>
        <v>1520.0500000000002</v>
      </c>
      <c r="AD739" s="77" t="s">
        <v>3</v>
      </c>
      <c r="AE739" s="54">
        <v>1520.0500000000002</v>
      </c>
      <c r="AF739" s="17"/>
    </row>
    <row r="740" spans="1:32" ht="16.899999999999999" customHeight="1" x14ac:dyDescent="0.3">
      <c r="A740" s="73" t="s">
        <v>7</v>
      </c>
      <c r="B740" s="74" t="s">
        <v>3850</v>
      </c>
      <c r="C740" s="48" t="s">
        <v>1797</v>
      </c>
      <c r="D740" s="48">
        <v>100</v>
      </c>
      <c r="E740" s="48">
        <v>7880</v>
      </c>
      <c r="F740" s="48" t="s">
        <v>5908</v>
      </c>
      <c r="G740" s="48" t="s">
        <v>122</v>
      </c>
      <c r="H740" s="75">
        <f t="shared" si="392"/>
        <v>0.5730337078651685</v>
      </c>
      <c r="I740" s="74">
        <v>140</v>
      </c>
      <c r="J740" s="74">
        <v>89</v>
      </c>
      <c r="K740" s="48">
        <f>J740</f>
        <v>89</v>
      </c>
      <c r="L740" s="48">
        <f t="shared" si="405"/>
        <v>-4</v>
      </c>
      <c r="M740" s="48">
        <f t="shared" si="388"/>
        <v>85</v>
      </c>
      <c r="N740" s="48">
        <v>145</v>
      </c>
      <c r="O740" s="56">
        <v>25.67</v>
      </c>
      <c r="P740" s="48" t="str">
        <f t="shared" si="396"/>
        <v>F3501/8 CL</v>
      </c>
      <c r="Q740" s="76">
        <v>39</v>
      </c>
      <c r="R740" s="76">
        <v>645</v>
      </c>
      <c r="S740" s="49">
        <f t="shared" si="393"/>
        <v>1.1642307692307692</v>
      </c>
      <c r="T740" s="49">
        <f t="shared" si="397"/>
        <v>116.42307692307692</v>
      </c>
      <c r="U740" s="49">
        <v>149.67692307692306</v>
      </c>
      <c r="V740" s="49">
        <f t="shared" si="385"/>
        <v>1.4967692307692306</v>
      </c>
      <c r="W740" s="49">
        <f t="shared" si="407"/>
        <v>98.959615384615375</v>
      </c>
      <c r="X740" s="90">
        <f>ROUND(S740*$X$4,0)</f>
        <v>6</v>
      </c>
      <c r="Y740" s="91">
        <f t="shared" si="389"/>
        <v>154.02000000000001</v>
      </c>
      <c r="Z740" s="93">
        <f t="shared" si="402"/>
        <v>105</v>
      </c>
      <c r="AA740" s="94">
        <f t="shared" si="390"/>
        <v>2695.3500000000004</v>
      </c>
      <c r="AB740" s="97">
        <f t="shared" si="403"/>
        <v>111</v>
      </c>
      <c r="AC740" s="98">
        <f t="shared" si="391"/>
        <v>2849.3700000000003</v>
      </c>
      <c r="AD740" s="77" t="s">
        <v>3</v>
      </c>
      <c r="AE740" s="54">
        <v>2849.3700000000003</v>
      </c>
      <c r="AF740" s="17"/>
    </row>
    <row r="741" spans="1:32" ht="16.899999999999999" customHeight="1" x14ac:dyDescent="0.3">
      <c r="A741" s="73" t="s">
        <v>7</v>
      </c>
      <c r="B741" s="74" t="s">
        <v>36</v>
      </c>
      <c r="C741" s="48" t="s">
        <v>34</v>
      </c>
      <c r="D741" s="48">
        <v>500</v>
      </c>
      <c r="E741" s="48">
        <v>4008</v>
      </c>
      <c r="F741" s="48" t="s">
        <v>5910</v>
      </c>
      <c r="G741" s="48" t="s">
        <v>35</v>
      </c>
      <c r="H741" s="75">
        <f t="shared" si="392"/>
        <v>0</v>
      </c>
      <c r="I741" s="74">
        <v>24</v>
      </c>
      <c r="J741" s="74">
        <v>24</v>
      </c>
      <c r="K741" s="48">
        <f>I741</f>
        <v>24</v>
      </c>
      <c r="L741" s="48">
        <f t="shared" si="405"/>
        <v>-4</v>
      </c>
      <c r="M741" s="48">
        <f t="shared" si="388"/>
        <v>20</v>
      </c>
      <c r="N741" s="48">
        <v>0</v>
      </c>
      <c r="O741" s="56">
        <v>541.79999999999995</v>
      </c>
      <c r="P741" s="48" t="str">
        <f t="shared" si="396"/>
        <v>1234 SV</v>
      </c>
      <c r="Q741" s="76">
        <v>0</v>
      </c>
      <c r="R741" s="76">
        <v>0</v>
      </c>
      <c r="S741" s="49">
        <f t="shared" si="393"/>
        <v>0</v>
      </c>
      <c r="T741" s="49">
        <f t="shared" si="397"/>
        <v>0</v>
      </c>
      <c r="U741" s="49">
        <v>156.65384615384616</v>
      </c>
      <c r="V741" s="49">
        <f t="shared" si="385"/>
        <v>0.31330769230769234</v>
      </c>
      <c r="W741" s="49">
        <f t="shared" si="407"/>
        <v>0</v>
      </c>
      <c r="X741" s="90">
        <f>ROUNDUP(S741*$X$3,0)</f>
        <v>0</v>
      </c>
      <c r="Y741" s="91">
        <f t="shared" si="389"/>
        <v>0</v>
      </c>
      <c r="Z741" s="93">
        <f t="shared" si="402"/>
        <v>0</v>
      </c>
      <c r="AA741" s="94">
        <f t="shared" si="390"/>
        <v>0</v>
      </c>
      <c r="AB741" s="97">
        <f t="shared" si="403"/>
        <v>0</v>
      </c>
      <c r="AC741" s="98">
        <f t="shared" si="391"/>
        <v>0</v>
      </c>
      <c r="AD741" s="77" t="s">
        <v>5890</v>
      </c>
      <c r="AE741" s="54">
        <v>0</v>
      </c>
      <c r="AF741" s="17"/>
    </row>
    <row r="742" spans="1:32" ht="16.899999999999999" customHeight="1" x14ac:dyDescent="0.3">
      <c r="A742" s="73" t="s">
        <v>7</v>
      </c>
      <c r="B742" s="74" t="s">
        <v>3271</v>
      </c>
      <c r="C742" s="48" t="s">
        <v>1432</v>
      </c>
      <c r="D742" s="48">
        <v>5000</v>
      </c>
      <c r="E742" s="48">
        <v>621</v>
      </c>
      <c r="F742" s="48" t="s">
        <v>6128</v>
      </c>
      <c r="G742" s="48" t="s">
        <v>35</v>
      </c>
      <c r="H742" s="75">
        <f t="shared" si="392"/>
        <v>2.564102564102564E-2</v>
      </c>
      <c r="I742" s="74">
        <v>40</v>
      </c>
      <c r="J742" s="74">
        <v>39</v>
      </c>
      <c r="K742" s="48">
        <f>J742</f>
        <v>39</v>
      </c>
      <c r="L742" s="48">
        <f t="shared" si="405"/>
        <v>-4</v>
      </c>
      <c r="M742" s="48">
        <f t="shared" si="388"/>
        <v>35</v>
      </c>
      <c r="N742" s="48">
        <v>16</v>
      </c>
      <c r="O742" s="56">
        <v>773.25</v>
      </c>
      <c r="P742" s="48" t="str">
        <f t="shared" si="396"/>
        <v>6717 BL</v>
      </c>
      <c r="Q742" s="76">
        <v>0</v>
      </c>
      <c r="R742" s="76">
        <v>0</v>
      </c>
      <c r="S742" s="49">
        <f t="shared" si="393"/>
        <v>0</v>
      </c>
      <c r="T742" s="49">
        <f t="shared" si="397"/>
        <v>0</v>
      </c>
      <c r="U742" s="49">
        <v>107.42307692307692</v>
      </c>
      <c r="V742" s="49">
        <f t="shared" si="385"/>
        <v>2.1484615384615383E-2</v>
      </c>
      <c r="W742" s="49">
        <f t="shared" si="407"/>
        <v>0</v>
      </c>
      <c r="X742" s="90">
        <f>ROUNDUP(S742*$X$4,0)</f>
        <v>0</v>
      </c>
      <c r="Y742" s="91">
        <f t="shared" si="389"/>
        <v>0</v>
      </c>
      <c r="Z742" s="93">
        <f t="shared" si="402"/>
        <v>0</v>
      </c>
      <c r="AA742" s="94">
        <f t="shared" si="390"/>
        <v>0</v>
      </c>
      <c r="AB742" s="97">
        <f t="shared" si="403"/>
        <v>0</v>
      </c>
      <c r="AC742" s="98">
        <f t="shared" si="391"/>
        <v>0</v>
      </c>
      <c r="AD742" s="77" t="s">
        <v>3</v>
      </c>
      <c r="AE742" s="54">
        <v>0</v>
      </c>
      <c r="AF742" s="17"/>
    </row>
    <row r="743" spans="1:32" ht="16.899999999999999" customHeight="1" x14ac:dyDescent="0.3">
      <c r="A743" s="73" t="s">
        <v>35</v>
      </c>
      <c r="B743" s="74" t="s">
        <v>939</v>
      </c>
      <c r="C743" s="48" t="s">
        <v>10</v>
      </c>
      <c r="D743" s="48">
        <v>100</v>
      </c>
      <c r="E743" s="48">
        <v>2834</v>
      </c>
      <c r="F743" s="48" t="s">
        <v>6126</v>
      </c>
      <c r="G743" s="48">
        <v>2</v>
      </c>
      <c r="H743" s="75">
        <f t="shared" si="392"/>
        <v>0</v>
      </c>
      <c r="I743" s="74">
        <v>25</v>
      </c>
      <c r="J743" s="74">
        <f t="shared" ref="J743:J744" si="408">I743</f>
        <v>25</v>
      </c>
      <c r="K743" s="48">
        <f>I743</f>
        <v>25</v>
      </c>
      <c r="L743" s="48"/>
      <c r="M743" s="48">
        <f t="shared" si="388"/>
        <v>25</v>
      </c>
      <c r="N743" s="48">
        <v>3</v>
      </c>
      <c r="O743" s="56">
        <v>39.592190000000002</v>
      </c>
      <c r="P743" s="48" t="str">
        <f t="shared" si="396"/>
        <v>2471 SL</v>
      </c>
      <c r="Q743" s="76">
        <v>7</v>
      </c>
      <c r="R743" s="76">
        <v>29</v>
      </c>
      <c r="S743" s="49">
        <f t="shared" si="393"/>
        <v>0.10884615384615384</v>
      </c>
      <c r="T743" s="49">
        <f t="shared" si="397"/>
        <v>10.884615384615385</v>
      </c>
      <c r="U743" s="49">
        <v>32.615384615384613</v>
      </c>
      <c r="V743" s="49">
        <f t="shared" si="385"/>
        <v>0.32615384615384613</v>
      </c>
      <c r="W743" s="49">
        <f t="shared" si="407"/>
        <v>2.7211538461538463</v>
      </c>
      <c r="X743" s="90">
        <f t="shared" ref="X743:X744" si="409">ROUND(S743*$X$4,0)</f>
        <v>1</v>
      </c>
      <c r="Y743" s="91">
        <f t="shared" si="389"/>
        <v>39.592190000000002</v>
      </c>
      <c r="Z743" s="93">
        <f t="shared" si="402"/>
        <v>4</v>
      </c>
      <c r="AA743" s="94">
        <f t="shared" si="390"/>
        <v>158.36876000000001</v>
      </c>
      <c r="AB743" s="97">
        <f t="shared" si="403"/>
        <v>5</v>
      </c>
      <c r="AC743" s="98">
        <f t="shared" si="391"/>
        <v>197.96095000000003</v>
      </c>
      <c r="AD743" s="77" t="s">
        <v>3</v>
      </c>
      <c r="AE743" s="54">
        <v>197.96095000000003</v>
      </c>
      <c r="AF743" s="17"/>
    </row>
    <row r="744" spans="1:32" ht="16.899999999999999" customHeight="1" x14ac:dyDescent="0.3">
      <c r="A744" s="73" t="s">
        <v>7</v>
      </c>
      <c r="B744" s="74" t="s">
        <v>3373</v>
      </c>
      <c r="C744" s="48" t="s">
        <v>1154</v>
      </c>
      <c r="D744" s="48">
        <v>500</v>
      </c>
      <c r="E744" s="48">
        <v>2834</v>
      </c>
      <c r="F744" s="48" t="s">
        <v>6126</v>
      </c>
      <c r="G744" s="48">
        <v>2</v>
      </c>
      <c r="H744" s="75">
        <f t="shared" si="392"/>
        <v>0</v>
      </c>
      <c r="I744" s="74">
        <v>35</v>
      </c>
      <c r="J744" s="74">
        <f t="shared" si="408"/>
        <v>35</v>
      </c>
      <c r="K744" s="48">
        <f>I744</f>
        <v>35</v>
      </c>
      <c r="L744" s="48"/>
      <c r="M744" s="48">
        <f t="shared" si="388"/>
        <v>35</v>
      </c>
      <c r="N744" s="48">
        <v>0</v>
      </c>
      <c r="O744" s="56">
        <v>324.95801999999998</v>
      </c>
      <c r="P744" s="48" t="str">
        <f t="shared" si="396"/>
        <v>5078C SL</v>
      </c>
      <c r="Q744" s="76">
        <v>1</v>
      </c>
      <c r="R744" s="76">
        <v>1</v>
      </c>
      <c r="S744" s="49">
        <f t="shared" si="393"/>
        <v>1.1923076923076923E-2</v>
      </c>
      <c r="T744" s="49">
        <f t="shared" si="397"/>
        <v>5.9615384615384617</v>
      </c>
      <c r="U744" s="49">
        <v>9.9615384615384617</v>
      </c>
      <c r="V744" s="49">
        <f t="shared" si="385"/>
        <v>1.9923076923076922E-2</v>
      </c>
      <c r="W744" s="49">
        <f t="shared" si="407"/>
        <v>0.41730769230769232</v>
      </c>
      <c r="X744" s="90">
        <f t="shared" si="409"/>
        <v>0</v>
      </c>
      <c r="Y744" s="91">
        <f t="shared" si="389"/>
        <v>0</v>
      </c>
      <c r="Z744" s="93">
        <f t="shared" si="402"/>
        <v>0</v>
      </c>
      <c r="AA744" s="94">
        <f t="shared" si="390"/>
        <v>0</v>
      </c>
      <c r="AB744" s="97">
        <f t="shared" si="403"/>
        <v>0</v>
      </c>
      <c r="AC744" s="98">
        <f t="shared" si="391"/>
        <v>0</v>
      </c>
      <c r="AD744" s="77" t="s">
        <v>3</v>
      </c>
      <c r="AE744" s="54">
        <v>0</v>
      </c>
      <c r="AF744" s="17"/>
    </row>
    <row r="745" spans="1:32" ht="16.899999999999999" customHeight="1" x14ac:dyDescent="0.3">
      <c r="A745" s="73" t="s">
        <v>35</v>
      </c>
      <c r="B745" s="74" t="s">
        <v>3461</v>
      </c>
      <c r="C745" s="48" t="s">
        <v>1432</v>
      </c>
      <c r="D745" s="48">
        <v>5000</v>
      </c>
      <c r="E745" s="48">
        <v>621</v>
      </c>
      <c r="F745" s="48" t="s">
        <v>6128</v>
      </c>
      <c r="G745" s="48" t="s">
        <v>35</v>
      </c>
      <c r="H745" s="75">
        <f t="shared" si="392"/>
        <v>2.564102564102564E-2</v>
      </c>
      <c r="I745" s="74">
        <v>40</v>
      </c>
      <c r="J745" s="74">
        <v>39</v>
      </c>
      <c r="K745" s="48">
        <f>J745</f>
        <v>39</v>
      </c>
      <c r="L745" s="48">
        <f>$L$3</f>
        <v>-4</v>
      </c>
      <c r="M745" s="48">
        <f t="shared" si="388"/>
        <v>35</v>
      </c>
      <c r="N745" s="48">
        <v>0</v>
      </c>
      <c r="O745" s="56">
        <v>773.25</v>
      </c>
      <c r="P745" s="48" t="str">
        <f t="shared" si="396"/>
        <v>6717 BR</v>
      </c>
      <c r="Q745" s="76" t="s">
        <v>6187</v>
      </c>
      <c r="R745" s="76" t="s">
        <v>6187</v>
      </c>
      <c r="S745" s="49">
        <f t="shared" si="393"/>
        <v>0</v>
      </c>
      <c r="T745" s="49">
        <f t="shared" si="397"/>
        <v>0</v>
      </c>
      <c r="U745" s="49">
        <v>151.61538461538461</v>
      </c>
      <c r="V745" s="49">
        <f t="shared" si="385"/>
        <v>3.0323076923076921E-2</v>
      </c>
      <c r="W745" s="49">
        <f t="shared" si="407"/>
        <v>0</v>
      </c>
      <c r="X745" s="90">
        <f>ROUNDUP(S745*$X$4,0)</f>
        <v>0</v>
      </c>
      <c r="Y745" s="91">
        <f t="shared" si="389"/>
        <v>0</v>
      </c>
      <c r="Z745" s="93">
        <f t="shared" si="402"/>
        <v>0</v>
      </c>
      <c r="AA745" s="94">
        <f t="shared" si="390"/>
        <v>0</v>
      </c>
      <c r="AB745" s="97">
        <f t="shared" si="403"/>
        <v>0</v>
      </c>
      <c r="AC745" s="98">
        <f t="shared" si="391"/>
        <v>0</v>
      </c>
      <c r="AD745" s="77" t="s">
        <v>3</v>
      </c>
      <c r="AE745" s="54">
        <v>0</v>
      </c>
      <c r="AF745" s="17"/>
    </row>
    <row r="746" spans="1:32" ht="16.899999999999999" customHeight="1" x14ac:dyDescent="0.3">
      <c r="A746" s="73" t="s">
        <v>7</v>
      </c>
      <c r="B746" s="74" t="s">
        <v>1394</v>
      </c>
      <c r="C746" s="48" t="s">
        <v>464</v>
      </c>
      <c r="D746" s="48">
        <v>1000</v>
      </c>
      <c r="E746" s="48">
        <v>4013</v>
      </c>
      <c r="F746" s="48" t="s">
        <v>6180</v>
      </c>
      <c r="G746" s="48" t="s">
        <v>65</v>
      </c>
      <c r="H746" s="75">
        <f t="shared" si="392"/>
        <v>0</v>
      </c>
      <c r="I746" s="74">
        <v>5</v>
      </c>
      <c r="J746" s="74">
        <v>5</v>
      </c>
      <c r="K746" s="48">
        <f>J746</f>
        <v>5</v>
      </c>
      <c r="L746" s="48"/>
      <c r="M746" s="48">
        <f t="shared" si="388"/>
        <v>5</v>
      </c>
      <c r="N746" s="48">
        <v>2</v>
      </c>
      <c r="O746" s="56">
        <v>102.54319</v>
      </c>
      <c r="P746" s="48" t="str">
        <f t="shared" si="396"/>
        <v>5854/7 BL</v>
      </c>
      <c r="Q746" s="76">
        <v>12</v>
      </c>
      <c r="R746" s="76">
        <v>52</v>
      </c>
      <c r="S746" s="49">
        <f t="shared" si="393"/>
        <v>0.18923076923076923</v>
      </c>
      <c r="T746" s="49">
        <f t="shared" si="397"/>
        <v>189.23076923076923</v>
      </c>
      <c r="U746" s="49">
        <v>419.26923076923072</v>
      </c>
      <c r="V746" s="49">
        <f t="shared" si="385"/>
        <v>0.41926923076923073</v>
      </c>
      <c r="W746" s="49">
        <f t="shared" si="407"/>
        <v>0.94615384615384612</v>
      </c>
      <c r="X746" s="90">
        <f>ROUND(S746*$X$2,0)</f>
        <v>1</v>
      </c>
      <c r="Y746" s="91">
        <f t="shared" si="389"/>
        <v>102.54319</v>
      </c>
      <c r="Z746" s="93">
        <f t="shared" si="402"/>
        <v>2</v>
      </c>
      <c r="AA746" s="94">
        <f t="shared" si="390"/>
        <v>205.08637999999999</v>
      </c>
      <c r="AB746" s="97">
        <f>ROUND((S746*$AB$2)+Z746,0)</f>
        <v>3</v>
      </c>
      <c r="AC746" s="98">
        <f t="shared" si="391"/>
        <v>307.62957</v>
      </c>
      <c r="AD746" s="77" t="s">
        <v>5891</v>
      </c>
      <c r="AE746" s="54">
        <v>307.62957</v>
      </c>
      <c r="AF746" s="17"/>
    </row>
    <row r="747" spans="1:32" ht="16.899999999999999" customHeight="1" x14ac:dyDescent="0.3">
      <c r="A747" s="73" t="s">
        <v>7</v>
      </c>
      <c r="B747" s="74" t="s">
        <v>1218</v>
      </c>
      <c r="C747" s="48" t="s">
        <v>464</v>
      </c>
      <c r="D747" s="48">
        <v>100</v>
      </c>
      <c r="E747" s="48">
        <v>2800</v>
      </c>
      <c r="F747" s="48" t="s">
        <v>5911</v>
      </c>
      <c r="G747" s="48">
        <v>6</v>
      </c>
      <c r="H747" s="75">
        <f t="shared" si="392"/>
        <v>0.08</v>
      </c>
      <c r="I747" s="74">
        <v>108</v>
      </c>
      <c r="J747" s="74">
        <v>100</v>
      </c>
      <c r="K747" s="48">
        <f>J747</f>
        <v>100</v>
      </c>
      <c r="L747" s="48">
        <f>$L$3</f>
        <v>-4</v>
      </c>
      <c r="M747" s="48">
        <f t="shared" si="388"/>
        <v>96</v>
      </c>
      <c r="N747" s="48">
        <v>640</v>
      </c>
      <c r="O747" s="56">
        <v>11.95</v>
      </c>
      <c r="P747" s="48" t="str">
        <f t="shared" si="396"/>
        <v>5852 BK</v>
      </c>
      <c r="Q747" s="76">
        <v>357</v>
      </c>
      <c r="R747" s="76">
        <v>1034</v>
      </c>
      <c r="S747" s="49">
        <f t="shared" si="393"/>
        <v>5.0376923076923079</v>
      </c>
      <c r="T747" s="49">
        <f t="shared" si="397"/>
        <v>503.76923076923077</v>
      </c>
      <c r="U747" s="49">
        <v>1513</v>
      </c>
      <c r="V747" s="49">
        <f t="shared" si="385"/>
        <v>15.13</v>
      </c>
      <c r="W747" s="49">
        <f t="shared" si="407"/>
        <v>483.61846153846159</v>
      </c>
      <c r="X747" s="90">
        <f>ROUND(S747*$X$4,0)</f>
        <v>25</v>
      </c>
      <c r="Y747" s="91">
        <f t="shared" si="389"/>
        <v>298.75</v>
      </c>
      <c r="Z747" s="93">
        <f t="shared" si="402"/>
        <v>509</v>
      </c>
      <c r="AA747" s="94">
        <f t="shared" si="390"/>
        <v>6082.5499999999993</v>
      </c>
      <c r="AB747" s="97">
        <f t="shared" ref="AB747:AB756" si="410">ROUND((S747*$AB$4)+Z747,0)</f>
        <v>534</v>
      </c>
      <c r="AC747" s="98">
        <f t="shared" si="391"/>
        <v>6381.2999999999993</v>
      </c>
      <c r="AD747" s="77" t="s">
        <v>5890</v>
      </c>
      <c r="AE747" s="54">
        <v>6381.2999999999993</v>
      </c>
      <c r="AF747" s="17"/>
    </row>
    <row r="748" spans="1:32" ht="16.899999999999999" customHeight="1" x14ac:dyDescent="0.3">
      <c r="A748" s="73" t="s">
        <v>7</v>
      </c>
      <c r="B748" s="74" t="s">
        <v>1141</v>
      </c>
      <c r="C748" s="48" t="s">
        <v>10</v>
      </c>
      <c r="D748" s="48">
        <v>1</v>
      </c>
      <c r="E748" s="48">
        <v>2834</v>
      </c>
      <c r="F748" s="48" t="s">
        <v>6126</v>
      </c>
      <c r="G748" s="48">
        <v>2</v>
      </c>
      <c r="H748" s="75">
        <f t="shared" si="392"/>
        <v>-0.33333333333333331</v>
      </c>
      <c r="I748" s="74">
        <v>40</v>
      </c>
      <c r="J748" s="74">
        <v>60</v>
      </c>
      <c r="K748" s="48">
        <f>I748</f>
        <v>40</v>
      </c>
      <c r="L748" s="48"/>
      <c r="M748" s="48">
        <f t="shared" ref="M748:M800" si="411">K748+L748</f>
        <v>40</v>
      </c>
      <c r="N748" s="48">
        <v>12128</v>
      </c>
      <c r="O748" s="56">
        <v>0.2089</v>
      </c>
      <c r="P748" s="48" t="str">
        <f t="shared" si="396"/>
        <v>3468C SL</v>
      </c>
      <c r="Q748" s="76" t="s">
        <v>6187</v>
      </c>
      <c r="R748" s="76" t="s">
        <v>6187</v>
      </c>
      <c r="S748" s="49">
        <f t="shared" si="393"/>
        <v>0</v>
      </c>
      <c r="T748" s="49">
        <f t="shared" si="397"/>
        <v>0</v>
      </c>
      <c r="U748" s="49">
        <v>75.42307692307692</v>
      </c>
      <c r="V748" s="49">
        <f t="shared" si="385"/>
        <v>75.42307692307692</v>
      </c>
      <c r="W748" s="49">
        <f t="shared" si="407"/>
        <v>0</v>
      </c>
      <c r="X748" s="90">
        <f>ROUNDUP(S748*$X$4,0)</f>
        <v>0</v>
      </c>
      <c r="Y748" s="91">
        <f t="shared" ref="Y748:Y800" si="412">X748*O748</f>
        <v>0</v>
      </c>
      <c r="Z748" s="93">
        <f t="shared" si="402"/>
        <v>0</v>
      </c>
      <c r="AA748" s="94">
        <f t="shared" ref="AA748:AA800" si="413">Z748*O748</f>
        <v>0</v>
      </c>
      <c r="AB748" s="97">
        <f t="shared" si="410"/>
        <v>0</v>
      </c>
      <c r="AC748" s="98">
        <f t="shared" ref="AC748:AC800" si="414">AB748*O748</f>
        <v>0</v>
      </c>
      <c r="AD748" s="77" t="s">
        <v>3</v>
      </c>
      <c r="AE748" s="54">
        <v>0</v>
      </c>
      <c r="AF748" s="17"/>
    </row>
    <row r="749" spans="1:32" ht="16.899999999999999" customHeight="1" x14ac:dyDescent="0.3">
      <c r="A749" s="73" t="s">
        <v>7</v>
      </c>
      <c r="B749" s="74" t="s">
        <v>1314</v>
      </c>
      <c r="C749" s="48" t="s">
        <v>1154</v>
      </c>
      <c r="D749" s="48">
        <v>1</v>
      </c>
      <c r="E749" s="48">
        <v>2834</v>
      </c>
      <c r="F749" s="48" t="s">
        <v>6126</v>
      </c>
      <c r="G749" s="48">
        <v>2</v>
      </c>
      <c r="H749" s="75">
        <f t="shared" ref="H749:H801" si="415">(I749-J749)/J749</f>
        <v>-0.125</v>
      </c>
      <c r="I749" s="74">
        <v>35</v>
      </c>
      <c r="J749" s="74">
        <v>40</v>
      </c>
      <c r="K749" s="48">
        <f>I749</f>
        <v>35</v>
      </c>
      <c r="L749" s="48"/>
      <c r="M749" s="48">
        <f t="shared" si="411"/>
        <v>35</v>
      </c>
      <c r="N749" s="48">
        <v>71689</v>
      </c>
      <c r="O749" s="56">
        <v>0.25327</v>
      </c>
      <c r="P749" s="48" t="str">
        <f t="shared" si="396"/>
        <v>5430/2 SL</v>
      </c>
      <c r="Q749" s="76">
        <v>0</v>
      </c>
      <c r="R749" s="76">
        <v>3000</v>
      </c>
      <c r="S749" s="49">
        <f t="shared" ref="S749:S801" si="416">((Q749/65*0.7)+(R749/260*0.3))</f>
        <v>3.4615384615384612</v>
      </c>
      <c r="T749" s="49">
        <f t="shared" si="397"/>
        <v>3.4615384615384612</v>
      </c>
      <c r="U749" s="49">
        <v>402.9615384615384</v>
      </c>
      <c r="V749" s="49">
        <f t="shared" si="385"/>
        <v>402.9615384615384</v>
      </c>
      <c r="W749" s="49">
        <f>V749*M749</f>
        <v>14103.653846153844</v>
      </c>
      <c r="X749" s="90">
        <f>ROUND(S749*$X$4,0)</f>
        <v>17</v>
      </c>
      <c r="Y749" s="91">
        <f t="shared" si="412"/>
        <v>4.3055899999999996</v>
      </c>
      <c r="Z749" s="93">
        <f t="shared" si="402"/>
        <v>138</v>
      </c>
      <c r="AA749" s="94">
        <f t="shared" si="413"/>
        <v>34.951259999999998</v>
      </c>
      <c r="AB749" s="97">
        <f t="shared" si="410"/>
        <v>155</v>
      </c>
      <c r="AC749" s="98">
        <f t="shared" si="414"/>
        <v>39.25685</v>
      </c>
      <c r="AD749" s="77" t="s">
        <v>3</v>
      </c>
      <c r="AE749" s="54">
        <v>39.25685</v>
      </c>
      <c r="AF749" s="17"/>
    </row>
    <row r="750" spans="1:32" ht="16.899999999999999" customHeight="1" x14ac:dyDescent="0.3">
      <c r="A750" s="73" t="s">
        <v>35</v>
      </c>
      <c r="B750" s="74" t="s">
        <v>3324</v>
      </c>
      <c r="C750" s="48" t="s">
        <v>464</v>
      </c>
      <c r="D750" s="48">
        <v>100</v>
      </c>
      <c r="E750" s="48">
        <v>2800</v>
      </c>
      <c r="F750" s="48" t="s">
        <v>5911</v>
      </c>
      <c r="G750" s="48" t="s">
        <v>112</v>
      </c>
      <c r="H750" s="75">
        <f t="shared" si="415"/>
        <v>0.19</v>
      </c>
      <c r="I750" s="74">
        <v>119</v>
      </c>
      <c r="J750" s="74">
        <v>100</v>
      </c>
      <c r="K750" s="48">
        <f>J750</f>
        <v>100</v>
      </c>
      <c r="L750" s="48">
        <f>$L$3</f>
        <v>-4</v>
      </c>
      <c r="M750" s="48">
        <f t="shared" si="411"/>
        <v>96</v>
      </c>
      <c r="N750" s="48">
        <v>112</v>
      </c>
      <c r="O750" s="56">
        <v>12.59</v>
      </c>
      <c r="P750" s="48" t="str">
        <f t="shared" si="396"/>
        <v>5851 OR</v>
      </c>
      <c r="Q750" s="76">
        <v>18</v>
      </c>
      <c r="R750" s="76">
        <v>159</v>
      </c>
      <c r="S750" s="49">
        <f t="shared" si="416"/>
        <v>0.37730769230769234</v>
      </c>
      <c r="T750" s="49">
        <f t="shared" si="397"/>
        <v>37.730769230769234</v>
      </c>
      <c r="U750" s="49">
        <v>135.80769230769232</v>
      </c>
      <c r="V750" s="49">
        <f t="shared" si="385"/>
        <v>1.3580769230769232</v>
      </c>
      <c r="W750" s="49">
        <f t="shared" ref="W750:W765" si="417">S750*M750</f>
        <v>36.221538461538465</v>
      </c>
      <c r="X750" s="90">
        <f>ROUND(S750*$X$4,0)</f>
        <v>2</v>
      </c>
      <c r="Y750" s="91">
        <f t="shared" si="412"/>
        <v>25.18</v>
      </c>
      <c r="Z750" s="93">
        <f t="shared" si="402"/>
        <v>38</v>
      </c>
      <c r="AA750" s="94">
        <f t="shared" si="413"/>
        <v>478.42</v>
      </c>
      <c r="AB750" s="97">
        <f t="shared" si="410"/>
        <v>40</v>
      </c>
      <c r="AC750" s="98">
        <f t="shared" si="414"/>
        <v>503.6</v>
      </c>
      <c r="AD750" s="77" t="s">
        <v>5890</v>
      </c>
      <c r="AE750" s="54">
        <v>503.6</v>
      </c>
      <c r="AF750" s="17"/>
    </row>
    <row r="751" spans="1:32" ht="16.899999999999999" customHeight="1" x14ac:dyDescent="0.3">
      <c r="A751" s="73" t="s">
        <v>7</v>
      </c>
      <c r="B751" s="74" t="s">
        <v>892</v>
      </c>
      <c r="C751" s="48" t="s">
        <v>464</v>
      </c>
      <c r="D751" s="48">
        <v>1000</v>
      </c>
      <c r="E751" s="48">
        <v>2800</v>
      </c>
      <c r="F751" s="48" t="s">
        <v>5911</v>
      </c>
      <c r="G751" s="48" t="s">
        <v>112</v>
      </c>
      <c r="H751" s="75">
        <f t="shared" si="415"/>
        <v>0</v>
      </c>
      <c r="I751" s="74">
        <v>88</v>
      </c>
      <c r="J751" s="74">
        <v>88</v>
      </c>
      <c r="K751" s="48">
        <f>I751</f>
        <v>88</v>
      </c>
      <c r="L751" s="48">
        <f>$L$3</f>
        <v>-4</v>
      </c>
      <c r="M751" s="48">
        <f t="shared" si="411"/>
        <v>84</v>
      </c>
      <c r="N751" s="48">
        <v>26</v>
      </c>
      <c r="O751" s="56">
        <v>71.234999999999999</v>
      </c>
      <c r="P751" s="48" t="str">
        <f t="shared" si="396"/>
        <v>2841/1 BK</v>
      </c>
      <c r="Q751" s="76">
        <v>15</v>
      </c>
      <c r="R751" s="76">
        <v>40</v>
      </c>
      <c r="S751" s="49">
        <f t="shared" si="416"/>
        <v>0.2076923076923077</v>
      </c>
      <c r="T751" s="49">
        <f t="shared" si="397"/>
        <v>207.69230769230771</v>
      </c>
      <c r="U751" s="49">
        <v>347.30769230769232</v>
      </c>
      <c r="V751" s="49">
        <f t="shared" si="385"/>
        <v>0.34730769230769232</v>
      </c>
      <c r="W751" s="49">
        <f t="shared" si="417"/>
        <v>17.446153846153848</v>
      </c>
      <c r="X751" s="90">
        <f>ROUND(S751*$X$4,0)</f>
        <v>1</v>
      </c>
      <c r="Y751" s="91">
        <f t="shared" si="412"/>
        <v>71.234999999999999</v>
      </c>
      <c r="Z751" s="93">
        <f t="shared" si="402"/>
        <v>18</v>
      </c>
      <c r="AA751" s="94">
        <f t="shared" si="413"/>
        <v>1282.23</v>
      </c>
      <c r="AB751" s="97">
        <f t="shared" si="410"/>
        <v>19</v>
      </c>
      <c r="AC751" s="98">
        <f t="shared" si="414"/>
        <v>1353.4649999999999</v>
      </c>
      <c r="AD751" s="77" t="s">
        <v>5890</v>
      </c>
      <c r="AE751" s="54">
        <v>1353.4649999999999</v>
      </c>
      <c r="AF751" s="17"/>
    </row>
    <row r="752" spans="1:32" ht="16.899999999999999" customHeight="1" x14ac:dyDescent="0.3">
      <c r="A752" s="73" t="s">
        <v>7</v>
      </c>
      <c r="B752" s="74" t="s">
        <v>2082</v>
      </c>
      <c r="C752" s="48" t="s">
        <v>1432</v>
      </c>
      <c r="D752" s="48">
        <v>1000</v>
      </c>
      <c r="E752" s="48">
        <v>621</v>
      </c>
      <c r="F752" s="48" t="s">
        <v>6128</v>
      </c>
      <c r="G752" s="48" t="s">
        <v>35</v>
      </c>
      <c r="H752" s="75">
        <f t="shared" si="415"/>
        <v>2.564102564102564E-2</v>
      </c>
      <c r="I752" s="74">
        <v>40</v>
      </c>
      <c r="J752" s="74">
        <v>39</v>
      </c>
      <c r="K752" s="48">
        <f>J752</f>
        <v>39</v>
      </c>
      <c r="L752" s="48">
        <f>$L$3</f>
        <v>-4</v>
      </c>
      <c r="M752" s="48">
        <f t="shared" si="411"/>
        <v>35</v>
      </c>
      <c r="N752" s="48">
        <v>13</v>
      </c>
      <c r="O752" s="56">
        <v>154.65</v>
      </c>
      <c r="P752" s="48" t="str">
        <f t="shared" si="396"/>
        <v>6717 GR</v>
      </c>
      <c r="Q752" s="76">
        <v>13</v>
      </c>
      <c r="R752" s="76">
        <v>72</v>
      </c>
      <c r="S752" s="49">
        <f t="shared" si="416"/>
        <v>0.22307692307692306</v>
      </c>
      <c r="T752" s="49">
        <f t="shared" si="397"/>
        <v>223.07692307692307</v>
      </c>
      <c r="U752" s="49">
        <v>300.26923076923077</v>
      </c>
      <c r="V752" s="49">
        <f t="shared" si="385"/>
        <v>0.30026923076923079</v>
      </c>
      <c r="W752" s="49">
        <f t="shared" si="417"/>
        <v>7.8076923076923075</v>
      </c>
      <c r="X752" s="90">
        <f>ROUND(S752*$X$4,0)</f>
        <v>1</v>
      </c>
      <c r="Y752" s="91">
        <f t="shared" si="412"/>
        <v>154.65</v>
      </c>
      <c r="Z752" s="93">
        <f t="shared" si="402"/>
        <v>9</v>
      </c>
      <c r="AA752" s="94">
        <f t="shared" si="413"/>
        <v>1391.8500000000001</v>
      </c>
      <c r="AB752" s="97">
        <f t="shared" si="410"/>
        <v>10</v>
      </c>
      <c r="AC752" s="98">
        <f t="shared" si="414"/>
        <v>1546.5</v>
      </c>
      <c r="AD752" s="77" t="s">
        <v>3</v>
      </c>
      <c r="AE752" s="54">
        <v>1546.5</v>
      </c>
      <c r="AF752" s="17"/>
    </row>
    <row r="753" spans="1:32" ht="16.899999999999999" customHeight="1" x14ac:dyDescent="0.3">
      <c r="A753" s="73" t="s">
        <v>7</v>
      </c>
      <c r="B753" s="74" t="s">
        <v>863</v>
      </c>
      <c r="C753" s="48" t="s">
        <v>34</v>
      </c>
      <c r="D753" s="48">
        <v>100</v>
      </c>
      <c r="E753" s="48">
        <v>4008</v>
      </c>
      <c r="F753" s="48" t="s">
        <v>5910</v>
      </c>
      <c r="G753" s="48" t="s">
        <v>35</v>
      </c>
      <c r="H753" s="75">
        <f t="shared" si="415"/>
        <v>0</v>
      </c>
      <c r="I753" s="74">
        <v>24</v>
      </c>
      <c r="J753" s="74">
        <v>24</v>
      </c>
      <c r="K753" s="48">
        <f>I753</f>
        <v>24</v>
      </c>
      <c r="L753" s="48">
        <f>$L$3</f>
        <v>-4</v>
      </c>
      <c r="M753" s="48">
        <f t="shared" si="411"/>
        <v>20</v>
      </c>
      <c r="N753" s="48">
        <v>30</v>
      </c>
      <c r="O753" s="56">
        <v>54.2</v>
      </c>
      <c r="P753" s="48" t="str">
        <f t="shared" si="396"/>
        <v>2171/1 SV</v>
      </c>
      <c r="Q753" s="76">
        <v>42</v>
      </c>
      <c r="R753" s="76">
        <v>172</v>
      </c>
      <c r="S753" s="49">
        <f t="shared" si="416"/>
        <v>0.65076923076923077</v>
      </c>
      <c r="T753" s="49">
        <f t="shared" si="397"/>
        <v>65.07692307692308</v>
      </c>
      <c r="U753" s="49">
        <v>65.07692307692308</v>
      </c>
      <c r="V753" s="49">
        <f t="shared" si="385"/>
        <v>0.65076923076923077</v>
      </c>
      <c r="W753" s="49">
        <f t="shared" si="417"/>
        <v>13.015384615384615</v>
      </c>
      <c r="X753" s="90">
        <f>ROUND(S753*$X$3,0)</f>
        <v>4</v>
      </c>
      <c r="Y753" s="91">
        <f t="shared" si="412"/>
        <v>216.8</v>
      </c>
      <c r="Z753" s="93">
        <f t="shared" si="402"/>
        <v>17</v>
      </c>
      <c r="AA753" s="94">
        <f t="shared" si="413"/>
        <v>921.40000000000009</v>
      </c>
      <c r="AB753" s="97">
        <f t="shared" si="410"/>
        <v>20</v>
      </c>
      <c r="AC753" s="98">
        <f t="shared" si="414"/>
        <v>1084</v>
      </c>
      <c r="AD753" s="77" t="s">
        <v>3</v>
      </c>
      <c r="AE753" s="54">
        <v>1084</v>
      </c>
      <c r="AF753" s="17"/>
    </row>
    <row r="754" spans="1:32" ht="16.899999999999999" customHeight="1" x14ac:dyDescent="0.3">
      <c r="A754" s="73" t="s">
        <v>7</v>
      </c>
      <c r="B754" s="74" t="s">
        <v>3738</v>
      </c>
      <c r="C754" s="48" t="s">
        <v>34</v>
      </c>
      <c r="D754" s="48">
        <v>500</v>
      </c>
      <c r="E754" s="48">
        <v>4350</v>
      </c>
      <c r="F754" s="48" t="s">
        <v>6122</v>
      </c>
      <c r="G754" s="48" t="s">
        <v>122</v>
      </c>
      <c r="H754" s="75">
        <f t="shared" si="415"/>
        <v>0</v>
      </c>
      <c r="I754" s="74">
        <v>84</v>
      </c>
      <c r="J754" s="74">
        <v>84</v>
      </c>
      <c r="K754" s="48">
        <f>I754</f>
        <v>84</v>
      </c>
      <c r="L754" s="48">
        <f>$L$3</f>
        <v>-4</v>
      </c>
      <c r="M754" s="48">
        <f t="shared" si="411"/>
        <v>80</v>
      </c>
      <c r="N754" s="48">
        <v>371</v>
      </c>
      <c r="O754" s="56">
        <v>23.181170000000002</v>
      </c>
      <c r="P754" s="48" t="str">
        <f t="shared" si="396"/>
        <v>P1056 BK</v>
      </c>
      <c r="Q754" s="76">
        <v>199</v>
      </c>
      <c r="R754" s="76">
        <v>526</v>
      </c>
      <c r="S754" s="49">
        <f t="shared" si="416"/>
        <v>2.7499999999999996</v>
      </c>
      <c r="T754" s="49">
        <f t="shared" si="397"/>
        <v>1374.9999999999998</v>
      </c>
      <c r="U754" s="49">
        <v>1572.7307692307691</v>
      </c>
      <c r="V754" s="49">
        <f t="shared" si="385"/>
        <v>3.1454615384615381</v>
      </c>
      <c r="W754" s="49">
        <f t="shared" si="417"/>
        <v>219.99999999999997</v>
      </c>
      <c r="X754" s="90">
        <f>ROUND(S754*$X$4,0)</f>
        <v>14</v>
      </c>
      <c r="Y754" s="91">
        <f t="shared" si="412"/>
        <v>324.53638000000001</v>
      </c>
      <c r="Z754" s="93">
        <f t="shared" si="402"/>
        <v>234</v>
      </c>
      <c r="AA754" s="94">
        <f t="shared" si="413"/>
        <v>5424.3937800000003</v>
      </c>
      <c r="AB754" s="97">
        <f t="shared" si="410"/>
        <v>248</v>
      </c>
      <c r="AC754" s="98">
        <f t="shared" si="414"/>
        <v>5748.9301600000008</v>
      </c>
      <c r="AD754" s="77" t="s">
        <v>3</v>
      </c>
      <c r="AE754" s="54">
        <v>5748.9301600000008</v>
      </c>
      <c r="AF754" s="17"/>
    </row>
    <row r="755" spans="1:32" ht="16.899999999999999" customHeight="1" x14ac:dyDescent="0.3">
      <c r="A755" s="73" t="s">
        <v>7</v>
      </c>
      <c r="B755" s="74" t="s">
        <v>3028</v>
      </c>
      <c r="C755" s="48" t="s">
        <v>1154</v>
      </c>
      <c r="D755" s="48">
        <v>500</v>
      </c>
      <c r="E755" s="48">
        <v>2834</v>
      </c>
      <c r="F755" s="48" t="s">
        <v>6126</v>
      </c>
      <c r="G755" s="48">
        <v>2</v>
      </c>
      <c r="H755" s="75">
        <f t="shared" si="415"/>
        <v>0</v>
      </c>
      <c r="I755" s="74">
        <v>35</v>
      </c>
      <c r="J755" s="74">
        <f>I755</f>
        <v>35</v>
      </c>
      <c r="K755" s="48">
        <f>I755</f>
        <v>35</v>
      </c>
      <c r="L755" s="48"/>
      <c r="M755" s="48">
        <f t="shared" si="411"/>
        <v>35</v>
      </c>
      <c r="N755" s="48">
        <v>0</v>
      </c>
      <c r="O755" s="56">
        <v>376.76934</v>
      </c>
      <c r="P755" s="48" t="str">
        <f t="shared" si="396"/>
        <v>5450/4 SL</v>
      </c>
      <c r="Q755" s="76">
        <v>1</v>
      </c>
      <c r="R755" s="76">
        <v>1</v>
      </c>
      <c r="S755" s="49">
        <f t="shared" si="416"/>
        <v>1.1923076923076923E-2</v>
      </c>
      <c r="T755" s="49">
        <f t="shared" si="397"/>
        <v>5.9615384615384617</v>
      </c>
      <c r="U755" s="49">
        <v>20.192307692307693</v>
      </c>
      <c r="V755" s="49">
        <f t="shared" si="385"/>
        <v>4.0384615384615387E-2</v>
      </c>
      <c r="W755" s="49">
        <f t="shared" si="417"/>
        <v>0.41730769230769232</v>
      </c>
      <c r="X755" s="90">
        <f>ROUND(S755*$X$4,0)</f>
        <v>0</v>
      </c>
      <c r="Y755" s="91">
        <f t="shared" si="412"/>
        <v>0</v>
      </c>
      <c r="Z755" s="93">
        <f t="shared" si="402"/>
        <v>0</v>
      </c>
      <c r="AA755" s="94">
        <f t="shared" si="413"/>
        <v>0</v>
      </c>
      <c r="AB755" s="97">
        <f t="shared" si="410"/>
        <v>0</v>
      </c>
      <c r="AC755" s="98">
        <f t="shared" si="414"/>
        <v>0</v>
      </c>
      <c r="AD755" s="77" t="s">
        <v>3</v>
      </c>
      <c r="AE755" s="54">
        <v>0</v>
      </c>
      <c r="AF755" s="17"/>
    </row>
    <row r="756" spans="1:32" ht="16.899999999999999" customHeight="1" x14ac:dyDescent="0.3">
      <c r="A756" s="73" t="s">
        <v>7</v>
      </c>
      <c r="B756" s="74" t="s">
        <v>2382</v>
      </c>
      <c r="C756" s="48" t="s">
        <v>1370</v>
      </c>
      <c r="D756" s="48">
        <v>1000</v>
      </c>
      <c r="E756" s="48">
        <v>2834</v>
      </c>
      <c r="F756" s="48" t="s">
        <v>6126</v>
      </c>
      <c r="G756" s="48">
        <v>2</v>
      </c>
      <c r="H756" s="75">
        <f t="shared" si="415"/>
        <v>0</v>
      </c>
      <c r="I756" s="74">
        <v>40</v>
      </c>
      <c r="J756" s="74">
        <f>I756</f>
        <v>40</v>
      </c>
      <c r="K756" s="48">
        <f>I756</f>
        <v>40</v>
      </c>
      <c r="L756" s="48"/>
      <c r="M756" s="48">
        <f t="shared" si="411"/>
        <v>40</v>
      </c>
      <c r="N756" s="48">
        <v>0</v>
      </c>
      <c r="O756" s="56">
        <v>370.55795000000001</v>
      </c>
      <c r="P756" s="48" t="str">
        <f t="shared" si="396"/>
        <v>65604 SL</v>
      </c>
      <c r="Q756" s="76">
        <v>5</v>
      </c>
      <c r="R756" s="76">
        <v>5</v>
      </c>
      <c r="S756" s="49">
        <f t="shared" si="416"/>
        <v>5.9615384615384619E-2</v>
      </c>
      <c r="T756" s="49">
        <f t="shared" si="397"/>
        <v>59.61538461538462</v>
      </c>
      <c r="U756" s="49">
        <v>61.807692307692314</v>
      </c>
      <c r="V756" s="49">
        <f t="shared" si="385"/>
        <v>6.1807692307692313E-2</v>
      </c>
      <c r="W756" s="49">
        <f t="shared" si="417"/>
        <v>2.3846153846153846</v>
      </c>
      <c r="X756" s="90">
        <f>ROUND(S756*$X$4,0)</f>
        <v>0</v>
      </c>
      <c r="Y756" s="91">
        <f t="shared" si="412"/>
        <v>0</v>
      </c>
      <c r="Z756" s="93">
        <f t="shared" si="402"/>
        <v>2</v>
      </c>
      <c r="AA756" s="94">
        <f t="shared" si="413"/>
        <v>741.11590000000001</v>
      </c>
      <c r="AB756" s="97">
        <f t="shared" si="410"/>
        <v>2</v>
      </c>
      <c r="AC756" s="98">
        <f t="shared" si="414"/>
        <v>741.11590000000001</v>
      </c>
      <c r="AD756" s="77" t="s">
        <v>3</v>
      </c>
      <c r="AE756" s="54">
        <v>741.11590000000001</v>
      </c>
      <c r="AF756" s="17"/>
    </row>
    <row r="757" spans="1:32" ht="16.899999999999999" customHeight="1" x14ac:dyDescent="0.3">
      <c r="A757" s="73" t="s">
        <v>7</v>
      </c>
      <c r="B757" s="74" t="s">
        <v>2242</v>
      </c>
      <c r="C757" s="48" t="s">
        <v>464</v>
      </c>
      <c r="D757" s="48">
        <v>100</v>
      </c>
      <c r="E757" s="48">
        <v>4013</v>
      </c>
      <c r="F757" s="48" t="s">
        <v>6180</v>
      </c>
      <c r="G757" s="48" t="s">
        <v>65</v>
      </c>
      <c r="H757" s="75">
        <f t="shared" si="415"/>
        <v>0</v>
      </c>
      <c r="I757" s="74">
        <v>5</v>
      </c>
      <c r="J757" s="74">
        <v>5</v>
      </c>
      <c r="K757" s="48">
        <f>J757</f>
        <v>5</v>
      </c>
      <c r="L757" s="48"/>
      <c r="M757" s="48">
        <f t="shared" si="411"/>
        <v>5</v>
      </c>
      <c r="N757" s="48">
        <v>34</v>
      </c>
      <c r="O757" s="56">
        <v>34.452570000000001</v>
      </c>
      <c r="P757" s="48" t="str">
        <f t="shared" si="396"/>
        <v>5858 BK</v>
      </c>
      <c r="Q757" s="76">
        <v>401</v>
      </c>
      <c r="R757" s="76">
        <v>1127</v>
      </c>
      <c r="S757" s="49">
        <f t="shared" si="416"/>
        <v>5.618846153846154</v>
      </c>
      <c r="T757" s="49">
        <f t="shared" si="397"/>
        <v>561.88461538461536</v>
      </c>
      <c r="U757" s="49">
        <v>792.26923076923072</v>
      </c>
      <c r="V757" s="49">
        <f t="shared" si="385"/>
        <v>7.9226923076923068</v>
      </c>
      <c r="W757" s="49">
        <f t="shared" si="417"/>
        <v>28.094230769230769</v>
      </c>
      <c r="X757" s="90">
        <f>ROUND(S757*$X$2,0)</f>
        <v>39</v>
      </c>
      <c r="Y757" s="91">
        <f t="shared" si="412"/>
        <v>1343.65023</v>
      </c>
      <c r="Z757" s="93">
        <f t="shared" si="402"/>
        <v>67</v>
      </c>
      <c r="AA757" s="94">
        <f t="shared" si="413"/>
        <v>2308.3221900000003</v>
      </c>
      <c r="AB757" s="97">
        <f>ROUND((S757*$AB$2)+Z757,0)</f>
        <v>106</v>
      </c>
      <c r="AC757" s="98">
        <f t="shared" si="414"/>
        <v>3651.9724200000001</v>
      </c>
      <c r="AD757" s="77" t="s">
        <v>5891</v>
      </c>
      <c r="AE757" s="54">
        <v>3651.9724200000001</v>
      </c>
      <c r="AF757" s="17"/>
    </row>
    <row r="758" spans="1:32" ht="16.899999999999999" customHeight="1" x14ac:dyDescent="0.3">
      <c r="A758" s="73" t="s">
        <v>7</v>
      </c>
      <c r="B758" s="74" t="s">
        <v>5625</v>
      </c>
      <c r="C758" s="48" t="s">
        <v>34</v>
      </c>
      <c r="D758" s="48">
        <v>250</v>
      </c>
      <c r="E758" s="48">
        <v>4350</v>
      </c>
      <c r="F758" s="48" t="s">
        <v>6122</v>
      </c>
      <c r="G758" s="48" t="s">
        <v>122</v>
      </c>
      <c r="H758" s="75">
        <f t="shared" si="415"/>
        <v>0</v>
      </c>
      <c r="I758" s="74">
        <v>84</v>
      </c>
      <c r="J758" s="74">
        <v>84</v>
      </c>
      <c r="K758" s="48">
        <f>I758</f>
        <v>84</v>
      </c>
      <c r="L758" s="48">
        <f>$L$3</f>
        <v>-4</v>
      </c>
      <c r="M758" s="48">
        <f t="shared" si="411"/>
        <v>80</v>
      </c>
      <c r="N758" s="48">
        <v>253</v>
      </c>
      <c r="O758" s="56">
        <v>34.07302</v>
      </c>
      <c r="P758" s="48" t="str">
        <f t="shared" si="396"/>
        <v>P1053/8 BK</v>
      </c>
      <c r="Q758" s="76">
        <v>113</v>
      </c>
      <c r="R758" s="76">
        <v>329</v>
      </c>
      <c r="S758" s="49">
        <f t="shared" si="416"/>
        <v>1.5965384615384615</v>
      </c>
      <c r="T758" s="49">
        <f t="shared" si="397"/>
        <v>399.13461538461536</v>
      </c>
      <c r="U758" s="49">
        <v>481.55769230769226</v>
      </c>
      <c r="V758" s="49">
        <f t="shared" ref="V758:V821" si="418">U758/D758</f>
        <v>1.926230769230769</v>
      </c>
      <c r="W758" s="49">
        <f t="shared" si="417"/>
        <v>127.72307692307692</v>
      </c>
      <c r="X758" s="90">
        <f>ROUND(S758*$X$4,0)</f>
        <v>8</v>
      </c>
      <c r="Y758" s="91">
        <f t="shared" si="412"/>
        <v>272.58416</v>
      </c>
      <c r="Z758" s="93">
        <f t="shared" si="402"/>
        <v>136</v>
      </c>
      <c r="AA758" s="94">
        <f t="shared" si="413"/>
        <v>4633.9307200000003</v>
      </c>
      <c r="AB758" s="97">
        <f>ROUND((S758*$AB$4)+Z758,0)</f>
        <v>144</v>
      </c>
      <c r="AC758" s="98">
        <f t="shared" si="414"/>
        <v>4906.5148799999997</v>
      </c>
      <c r="AD758" s="77" t="s">
        <v>3</v>
      </c>
      <c r="AE758" s="54">
        <v>4906.5148799999997</v>
      </c>
      <c r="AF758" s="17"/>
    </row>
    <row r="759" spans="1:32" ht="16.899999999999999" customHeight="1" x14ac:dyDescent="0.3">
      <c r="A759" s="73" t="s">
        <v>35</v>
      </c>
      <c r="B759" s="74" t="s">
        <v>5428</v>
      </c>
      <c r="C759" s="48" t="s">
        <v>464</v>
      </c>
      <c r="D759" s="48">
        <v>1</v>
      </c>
      <c r="E759" s="48">
        <v>4013</v>
      </c>
      <c r="F759" s="48" t="s">
        <v>6180</v>
      </c>
      <c r="G759" s="48" t="s">
        <v>112</v>
      </c>
      <c r="H759" s="75">
        <f t="shared" si="415"/>
        <v>0.55000000000000004</v>
      </c>
      <c r="I759" s="74">
        <v>93</v>
      </c>
      <c r="J759" s="74">
        <v>60</v>
      </c>
      <c r="K759" s="48">
        <f>J759</f>
        <v>60</v>
      </c>
      <c r="L759" s="48">
        <f>$L$3</f>
        <v>-4</v>
      </c>
      <c r="M759" s="48">
        <f t="shared" si="411"/>
        <v>56</v>
      </c>
      <c r="N759" s="48">
        <v>17756</v>
      </c>
      <c r="O759" s="56">
        <v>0.21</v>
      </c>
      <c r="P759" s="48" t="str">
        <f t="shared" si="396"/>
        <v>5856 OR</v>
      </c>
      <c r="Q759" s="76" t="s">
        <v>6187</v>
      </c>
      <c r="R759" s="76" t="s">
        <v>6187</v>
      </c>
      <c r="S759" s="49">
        <f t="shared" si="416"/>
        <v>0</v>
      </c>
      <c r="T759" s="49">
        <f t="shared" si="397"/>
        <v>0</v>
      </c>
      <c r="U759" s="49">
        <v>211.07692307692307</v>
      </c>
      <c r="V759" s="49">
        <f t="shared" si="418"/>
        <v>211.07692307692307</v>
      </c>
      <c r="W759" s="49">
        <f t="shared" si="417"/>
        <v>0</v>
      </c>
      <c r="X759" s="90">
        <f>ROUND(V759*$X$4,0)</f>
        <v>1055</v>
      </c>
      <c r="Y759" s="91">
        <f t="shared" si="412"/>
        <v>221.54999999999998</v>
      </c>
      <c r="Z759" s="93">
        <f>ROUND((V759*M759)+X759,0)</f>
        <v>12875</v>
      </c>
      <c r="AA759" s="94">
        <f t="shared" si="413"/>
        <v>2703.75</v>
      </c>
      <c r="AB759" s="97">
        <f>ROUND((V759*$AB$4)+Z759,0)</f>
        <v>13930</v>
      </c>
      <c r="AC759" s="98">
        <f t="shared" si="414"/>
        <v>2925.2999999999997</v>
      </c>
      <c r="AD759" s="77" t="s">
        <v>5889</v>
      </c>
      <c r="AE759" s="54">
        <v>2925.2999999999997</v>
      </c>
      <c r="AF759" s="17"/>
    </row>
    <row r="760" spans="1:32" ht="16.899999999999999" customHeight="1" x14ac:dyDescent="0.3">
      <c r="A760" s="73" t="s">
        <v>7</v>
      </c>
      <c r="B760" s="74" t="s">
        <v>2232</v>
      </c>
      <c r="C760" s="48" t="s">
        <v>464</v>
      </c>
      <c r="D760" s="48">
        <v>100</v>
      </c>
      <c r="E760" s="48">
        <v>4013</v>
      </c>
      <c r="F760" s="48" t="s">
        <v>6180</v>
      </c>
      <c r="G760" s="48" t="s">
        <v>65</v>
      </c>
      <c r="H760" s="75">
        <f t="shared" si="415"/>
        <v>0</v>
      </c>
      <c r="I760" s="74">
        <v>5</v>
      </c>
      <c r="J760" s="74">
        <v>5</v>
      </c>
      <c r="K760" s="48">
        <f>J760</f>
        <v>5</v>
      </c>
      <c r="L760" s="48"/>
      <c r="M760" s="48">
        <f t="shared" si="411"/>
        <v>5</v>
      </c>
      <c r="N760" s="48">
        <v>65</v>
      </c>
      <c r="O760" s="56">
        <v>13.26257</v>
      </c>
      <c r="P760" s="48" t="str">
        <f t="shared" si="396"/>
        <v>5855/7 RD</v>
      </c>
      <c r="Q760" s="76">
        <v>167</v>
      </c>
      <c r="R760" s="76">
        <v>528</v>
      </c>
      <c r="S760" s="49">
        <f t="shared" si="416"/>
        <v>2.4076923076923076</v>
      </c>
      <c r="T760" s="49">
        <f t="shared" si="397"/>
        <v>240.76923076923075</v>
      </c>
      <c r="U760" s="49">
        <v>348.46153846153845</v>
      </c>
      <c r="V760" s="49">
        <f t="shared" si="418"/>
        <v>3.4846153846153847</v>
      </c>
      <c r="W760" s="49">
        <f t="shared" si="417"/>
        <v>12.038461538461538</v>
      </c>
      <c r="X760" s="90">
        <f>ROUND(S760*$X$2,0)</f>
        <v>17</v>
      </c>
      <c r="Y760" s="91">
        <f t="shared" si="412"/>
        <v>225.46369000000001</v>
      </c>
      <c r="Z760" s="93">
        <f t="shared" ref="Z760:Z768" si="419">ROUND((S760*M760)+X760,0)</f>
        <v>29</v>
      </c>
      <c r="AA760" s="94">
        <f t="shared" si="413"/>
        <v>384.61453</v>
      </c>
      <c r="AB760" s="97">
        <f>ROUND((S760*$AB$2)+Z760,0)</f>
        <v>46</v>
      </c>
      <c r="AC760" s="98">
        <f t="shared" si="414"/>
        <v>610.07821999999999</v>
      </c>
      <c r="AD760" s="77" t="s">
        <v>5891</v>
      </c>
      <c r="AE760" s="54">
        <v>610.07821999999999</v>
      </c>
      <c r="AF760" s="17"/>
    </row>
    <row r="761" spans="1:32" ht="16.899999999999999" customHeight="1" x14ac:dyDescent="0.3">
      <c r="A761" s="73" t="s">
        <v>7</v>
      </c>
      <c r="B761" s="74" t="s">
        <v>4034</v>
      </c>
      <c r="C761" s="48" t="s">
        <v>1370</v>
      </c>
      <c r="D761" s="48">
        <v>500</v>
      </c>
      <c r="E761" s="48">
        <v>2834</v>
      </c>
      <c r="F761" s="48" t="s">
        <v>6126</v>
      </c>
      <c r="G761" s="48">
        <v>2</v>
      </c>
      <c r="H761" s="75">
        <f t="shared" si="415"/>
        <v>0</v>
      </c>
      <c r="I761" s="74">
        <v>40</v>
      </c>
      <c r="J761" s="74">
        <f>I761</f>
        <v>40</v>
      </c>
      <c r="K761" s="48">
        <f>I761</f>
        <v>40</v>
      </c>
      <c r="L761" s="48"/>
      <c r="M761" s="48">
        <f t="shared" si="411"/>
        <v>40</v>
      </c>
      <c r="N761" s="48">
        <v>0</v>
      </c>
      <c r="O761" s="56">
        <v>436.72744999999998</v>
      </c>
      <c r="P761" s="48" t="str">
        <f t="shared" si="396"/>
        <v>86708CY SL</v>
      </c>
      <c r="Q761" s="76" t="s">
        <v>6187</v>
      </c>
      <c r="R761" s="76" t="s">
        <v>6187</v>
      </c>
      <c r="S761" s="49">
        <f t="shared" si="416"/>
        <v>0</v>
      </c>
      <c r="T761" s="49">
        <f t="shared" si="397"/>
        <v>0</v>
      </c>
      <c r="U761" s="49">
        <v>22.576923076923073</v>
      </c>
      <c r="V761" s="49">
        <f t="shared" si="418"/>
        <v>4.5153846153846149E-2</v>
      </c>
      <c r="W761" s="49">
        <f t="shared" si="417"/>
        <v>0</v>
      </c>
      <c r="X761" s="90">
        <f>ROUNDUP(S761*$X$4,0)</f>
        <v>0</v>
      </c>
      <c r="Y761" s="91">
        <f t="shared" si="412"/>
        <v>0</v>
      </c>
      <c r="Z761" s="93">
        <f t="shared" si="419"/>
        <v>0</v>
      </c>
      <c r="AA761" s="94">
        <f t="shared" si="413"/>
        <v>0</v>
      </c>
      <c r="AB761" s="97">
        <f t="shared" ref="AB761:AB768" si="420">ROUND((S761*$AB$4)+Z761,0)</f>
        <v>0</v>
      </c>
      <c r="AC761" s="98">
        <f t="shared" si="414"/>
        <v>0</v>
      </c>
      <c r="AD761" s="77" t="s">
        <v>3</v>
      </c>
      <c r="AE761" s="54">
        <v>0</v>
      </c>
      <c r="AF761" s="17"/>
    </row>
    <row r="762" spans="1:32" ht="12.75" customHeight="1" x14ac:dyDescent="0.3">
      <c r="A762" s="73" t="s">
        <v>7</v>
      </c>
      <c r="B762" s="74" t="s">
        <v>4588</v>
      </c>
      <c r="C762" s="48" t="s">
        <v>10</v>
      </c>
      <c r="D762" s="48">
        <v>1</v>
      </c>
      <c r="E762" s="48">
        <v>2834</v>
      </c>
      <c r="F762" s="48" t="s">
        <v>6126</v>
      </c>
      <c r="G762" s="48">
        <v>2</v>
      </c>
      <c r="H762" s="75">
        <f t="shared" si="415"/>
        <v>-0.125</v>
      </c>
      <c r="I762" s="74">
        <v>35</v>
      </c>
      <c r="J762" s="74">
        <v>40</v>
      </c>
      <c r="K762" s="48">
        <f>I762</f>
        <v>35</v>
      </c>
      <c r="L762" s="48"/>
      <c r="M762" s="48">
        <f t="shared" si="411"/>
        <v>35</v>
      </c>
      <c r="N762" s="48">
        <v>2189</v>
      </c>
      <c r="O762" s="56">
        <v>0.32081999999999999</v>
      </c>
      <c r="P762" s="48" t="str">
        <f t="shared" si="396"/>
        <v>6062C SL</v>
      </c>
      <c r="Q762" s="76" t="s">
        <v>6187</v>
      </c>
      <c r="R762" s="76" t="s">
        <v>6187</v>
      </c>
      <c r="S762" s="49">
        <f t="shared" si="416"/>
        <v>0</v>
      </c>
      <c r="T762" s="49">
        <f t="shared" si="397"/>
        <v>0</v>
      </c>
      <c r="U762" s="49">
        <v>37.153846153846153</v>
      </c>
      <c r="V762" s="49">
        <f t="shared" si="418"/>
        <v>37.153846153846153</v>
      </c>
      <c r="W762" s="49">
        <f t="shared" si="417"/>
        <v>0</v>
      </c>
      <c r="X762" s="90">
        <f>ROUNDUP(S762*$X$4,0)</f>
        <v>0</v>
      </c>
      <c r="Y762" s="91">
        <f t="shared" si="412"/>
        <v>0</v>
      </c>
      <c r="Z762" s="93">
        <f t="shared" si="419"/>
        <v>0</v>
      </c>
      <c r="AA762" s="94">
        <f t="shared" si="413"/>
        <v>0</v>
      </c>
      <c r="AB762" s="97">
        <f t="shared" si="420"/>
        <v>0</v>
      </c>
      <c r="AC762" s="98">
        <f t="shared" si="414"/>
        <v>0</v>
      </c>
      <c r="AD762" s="77" t="s">
        <v>3</v>
      </c>
      <c r="AE762" s="54">
        <v>0</v>
      </c>
      <c r="AF762" s="17"/>
    </row>
    <row r="763" spans="1:32" ht="12.75" customHeight="1" x14ac:dyDescent="0.3">
      <c r="A763" s="73" t="s">
        <v>35</v>
      </c>
      <c r="B763" s="74" t="s">
        <v>1464</v>
      </c>
      <c r="C763" s="48" t="s">
        <v>1432</v>
      </c>
      <c r="D763" s="48">
        <v>1000</v>
      </c>
      <c r="E763" s="48">
        <v>621</v>
      </c>
      <c r="F763" s="48" t="s">
        <v>6128</v>
      </c>
      <c r="G763" s="48" t="s">
        <v>35</v>
      </c>
      <c r="H763" s="75">
        <f t="shared" si="415"/>
        <v>2.564102564102564E-2</v>
      </c>
      <c r="I763" s="74">
        <v>40</v>
      </c>
      <c r="J763" s="74">
        <v>39</v>
      </c>
      <c r="K763" s="48">
        <f>J763</f>
        <v>39</v>
      </c>
      <c r="L763" s="48">
        <f>$L$3</f>
        <v>-4</v>
      </c>
      <c r="M763" s="48">
        <f t="shared" si="411"/>
        <v>35</v>
      </c>
      <c r="N763" s="48">
        <v>30</v>
      </c>
      <c r="O763" s="56">
        <v>103.95</v>
      </c>
      <c r="P763" s="48" t="str">
        <f t="shared" si="396"/>
        <v>6716 GR</v>
      </c>
      <c r="Q763" s="76">
        <v>3</v>
      </c>
      <c r="R763" s="76">
        <v>30</v>
      </c>
      <c r="S763" s="49">
        <f t="shared" si="416"/>
        <v>6.6923076923076918E-2</v>
      </c>
      <c r="T763" s="49">
        <f t="shared" si="397"/>
        <v>66.92307692307692</v>
      </c>
      <c r="U763" s="49">
        <v>77.5</v>
      </c>
      <c r="V763" s="49">
        <f t="shared" si="418"/>
        <v>7.7499999999999999E-2</v>
      </c>
      <c r="W763" s="49">
        <f t="shared" si="417"/>
        <v>2.342307692307692</v>
      </c>
      <c r="X763" s="90">
        <f>ROUND(S763*$X$4,0)</f>
        <v>0</v>
      </c>
      <c r="Y763" s="91">
        <f t="shared" si="412"/>
        <v>0</v>
      </c>
      <c r="Z763" s="93">
        <f t="shared" si="419"/>
        <v>2</v>
      </c>
      <c r="AA763" s="94">
        <f t="shared" si="413"/>
        <v>207.9</v>
      </c>
      <c r="AB763" s="97">
        <f t="shared" si="420"/>
        <v>2</v>
      </c>
      <c r="AC763" s="98">
        <f t="shared" si="414"/>
        <v>207.9</v>
      </c>
      <c r="AD763" s="77" t="s">
        <v>3</v>
      </c>
      <c r="AE763" s="54">
        <v>207.9</v>
      </c>
      <c r="AF763" s="17"/>
    </row>
    <row r="764" spans="1:32" ht="16.899999999999999" customHeight="1" x14ac:dyDescent="0.3">
      <c r="A764" s="73" t="s">
        <v>35</v>
      </c>
      <c r="B764" s="74" t="s">
        <v>963</v>
      </c>
      <c r="C764" s="48" t="s">
        <v>10</v>
      </c>
      <c r="D764" s="48">
        <v>1000</v>
      </c>
      <c r="E764" s="48">
        <v>2834</v>
      </c>
      <c r="F764" s="48" t="s">
        <v>6126</v>
      </c>
      <c r="G764" s="48">
        <v>2</v>
      </c>
      <c r="H764" s="75">
        <f t="shared" si="415"/>
        <v>0</v>
      </c>
      <c r="I764" s="74">
        <v>30</v>
      </c>
      <c r="J764" s="74">
        <f>I764</f>
        <v>30</v>
      </c>
      <c r="K764" s="48">
        <f>I764</f>
        <v>30</v>
      </c>
      <c r="L764" s="48"/>
      <c r="M764" s="48">
        <f t="shared" si="411"/>
        <v>30</v>
      </c>
      <c r="N764" s="48">
        <v>2</v>
      </c>
      <c r="O764" s="56">
        <v>177.27737999999999</v>
      </c>
      <c r="P764" s="48" t="str">
        <f t="shared" si="396"/>
        <v>2256 SL</v>
      </c>
      <c r="Q764" s="76">
        <v>5</v>
      </c>
      <c r="R764" s="76">
        <v>16</v>
      </c>
      <c r="S764" s="49">
        <f t="shared" si="416"/>
        <v>7.2307692307692309E-2</v>
      </c>
      <c r="T764" s="49">
        <f t="shared" si="397"/>
        <v>72.307692307692307</v>
      </c>
      <c r="U764" s="49">
        <v>84.269230769230774</v>
      </c>
      <c r="V764" s="49">
        <f t="shared" si="418"/>
        <v>8.4269230769230777E-2</v>
      </c>
      <c r="W764" s="49">
        <f t="shared" si="417"/>
        <v>2.1692307692307691</v>
      </c>
      <c r="X764" s="90">
        <f>ROUND(S764*$X$4,0)</f>
        <v>0</v>
      </c>
      <c r="Y764" s="91">
        <f t="shared" si="412"/>
        <v>0</v>
      </c>
      <c r="Z764" s="93">
        <f t="shared" si="419"/>
        <v>2</v>
      </c>
      <c r="AA764" s="94">
        <f t="shared" si="413"/>
        <v>354.55475999999999</v>
      </c>
      <c r="AB764" s="97">
        <f t="shared" si="420"/>
        <v>2</v>
      </c>
      <c r="AC764" s="98">
        <f t="shared" si="414"/>
        <v>354.55475999999999</v>
      </c>
      <c r="AD764" s="77" t="s">
        <v>3</v>
      </c>
      <c r="AE764" s="54">
        <v>354.55475999999999</v>
      </c>
      <c r="AF764" s="17"/>
    </row>
    <row r="765" spans="1:32" ht="16.899999999999999" customHeight="1" x14ac:dyDescent="0.3">
      <c r="A765" s="73" t="s">
        <v>35</v>
      </c>
      <c r="B765" s="74" t="s">
        <v>1466</v>
      </c>
      <c r="C765" s="48" t="s">
        <v>1432</v>
      </c>
      <c r="D765" s="48">
        <v>1000</v>
      </c>
      <c r="E765" s="48">
        <v>621</v>
      </c>
      <c r="F765" s="48" t="s">
        <v>6128</v>
      </c>
      <c r="G765" s="48" t="s">
        <v>35</v>
      </c>
      <c r="H765" s="75">
        <f t="shared" si="415"/>
        <v>0</v>
      </c>
      <c r="I765" s="74">
        <v>39</v>
      </c>
      <c r="J765" s="74">
        <v>39</v>
      </c>
      <c r="K765" s="48">
        <f>I765</f>
        <v>39</v>
      </c>
      <c r="L765" s="48">
        <f>$L$3</f>
        <v>-4</v>
      </c>
      <c r="M765" s="48">
        <f t="shared" si="411"/>
        <v>35</v>
      </c>
      <c r="N765" s="48">
        <v>4</v>
      </c>
      <c r="O765" s="56">
        <v>103.95</v>
      </c>
      <c r="P765" s="48" t="str">
        <f t="shared" si="396"/>
        <v>6716 OR</v>
      </c>
      <c r="Q765" s="76">
        <v>17</v>
      </c>
      <c r="R765" s="76">
        <v>35</v>
      </c>
      <c r="S765" s="49">
        <f t="shared" si="416"/>
        <v>0.22346153846153846</v>
      </c>
      <c r="T765" s="49">
        <f t="shared" si="397"/>
        <v>223.46153846153845</v>
      </c>
      <c r="U765" s="49">
        <v>267.03846153846155</v>
      </c>
      <c r="V765" s="49">
        <f t="shared" si="418"/>
        <v>0.26703846153846156</v>
      </c>
      <c r="W765" s="49">
        <f t="shared" si="417"/>
        <v>7.8211538461538463</v>
      </c>
      <c r="X765" s="90">
        <f>ROUND(S765*$X$4,0)</f>
        <v>1</v>
      </c>
      <c r="Y765" s="91">
        <f t="shared" si="412"/>
        <v>103.95</v>
      </c>
      <c r="Z765" s="93">
        <f t="shared" si="419"/>
        <v>9</v>
      </c>
      <c r="AA765" s="94">
        <f t="shared" si="413"/>
        <v>935.55000000000007</v>
      </c>
      <c r="AB765" s="97">
        <f t="shared" si="420"/>
        <v>10</v>
      </c>
      <c r="AC765" s="98">
        <f t="shared" si="414"/>
        <v>1039.5</v>
      </c>
      <c r="AD765" s="77" t="s">
        <v>3</v>
      </c>
      <c r="AE765" s="54">
        <v>1039.5</v>
      </c>
      <c r="AF765" s="17"/>
    </row>
    <row r="766" spans="1:32" ht="16.899999999999999" customHeight="1" x14ac:dyDescent="0.3">
      <c r="A766" s="73" t="s">
        <v>7</v>
      </c>
      <c r="B766" s="74" t="s">
        <v>3931</v>
      </c>
      <c r="C766" s="48" t="s">
        <v>1154</v>
      </c>
      <c r="D766" s="48">
        <v>1</v>
      </c>
      <c r="E766" s="48">
        <v>2834</v>
      </c>
      <c r="F766" s="48" t="s">
        <v>6126</v>
      </c>
      <c r="G766" s="48">
        <v>2</v>
      </c>
      <c r="H766" s="75">
        <f t="shared" si="415"/>
        <v>-0.125</v>
      </c>
      <c r="I766" s="74">
        <v>35</v>
      </c>
      <c r="J766" s="74">
        <v>40</v>
      </c>
      <c r="K766" s="48">
        <f>I766</f>
        <v>35</v>
      </c>
      <c r="L766" s="48"/>
      <c r="M766" s="48">
        <f t="shared" si="411"/>
        <v>35</v>
      </c>
      <c r="N766" s="48">
        <v>97761</v>
      </c>
      <c r="O766" s="56">
        <v>0.27932000000000001</v>
      </c>
      <c r="P766" s="48" t="str">
        <f t="shared" si="396"/>
        <v>5430/3 SL</v>
      </c>
      <c r="Q766" s="76">
        <v>0</v>
      </c>
      <c r="R766" s="76">
        <v>0</v>
      </c>
      <c r="S766" s="49">
        <f t="shared" si="416"/>
        <v>0</v>
      </c>
      <c r="T766" s="49">
        <f t="shared" si="397"/>
        <v>0</v>
      </c>
      <c r="U766" s="49">
        <v>115.49999999999999</v>
      </c>
      <c r="V766" s="49">
        <f t="shared" si="418"/>
        <v>115.49999999999999</v>
      </c>
      <c r="W766" s="49">
        <f>V766*M766</f>
        <v>4042.4999999999995</v>
      </c>
      <c r="X766" s="90">
        <f>ROUNDUP(S766*$X$4,0)</f>
        <v>0</v>
      </c>
      <c r="Y766" s="91">
        <f t="shared" si="412"/>
        <v>0</v>
      </c>
      <c r="Z766" s="93">
        <f t="shared" si="419"/>
        <v>0</v>
      </c>
      <c r="AA766" s="94">
        <f t="shared" si="413"/>
        <v>0</v>
      </c>
      <c r="AB766" s="97">
        <f t="shared" si="420"/>
        <v>0</v>
      </c>
      <c r="AC766" s="98">
        <f t="shared" si="414"/>
        <v>0</v>
      </c>
      <c r="AD766" s="77" t="s">
        <v>3</v>
      </c>
      <c r="AE766" s="54">
        <v>0</v>
      </c>
      <c r="AF766" s="17"/>
    </row>
    <row r="767" spans="1:32" ht="12.75" customHeight="1" x14ac:dyDescent="0.3">
      <c r="A767" s="73" t="s">
        <v>7</v>
      </c>
      <c r="B767" s="74" t="s">
        <v>2707</v>
      </c>
      <c r="C767" s="48" t="s">
        <v>2146</v>
      </c>
      <c r="D767" s="48">
        <v>1000</v>
      </c>
      <c r="E767" s="48">
        <v>2834</v>
      </c>
      <c r="F767" s="48" t="s">
        <v>6126</v>
      </c>
      <c r="G767" s="48">
        <v>2</v>
      </c>
      <c r="H767" s="75">
        <f t="shared" si="415"/>
        <v>-0.65</v>
      </c>
      <c r="I767" s="74">
        <v>35</v>
      </c>
      <c r="J767" s="74">
        <v>100</v>
      </c>
      <c r="K767" s="48">
        <f>I767</f>
        <v>35</v>
      </c>
      <c r="L767" s="48"/>
      <c r="M767" s="48">
        <f t="shared" si="411"/>
        <v>35</v>
      </c>
      <c r="N767" s="48">
        <v>137</v>
      </c>
      <c r="O767" s="56">
        <v>108.01</v>
      </c>
      <c r="P767" s="48" t="str">
        <f t="shared" si="396"/>
        <v>M33502 SL</v>
      </c>
      <c r="Q767" s="76">
        <v>34</v>
      </c>
      <c r="R767" s="76">
        <v>174</v>
      </c>
      <c r="S767" s="49">
        <f t="shared" si="416"/>
        <v>0.56692307692307686</v>
      </c>
      <c r="T767" s="49">
        <f t="shared" si="397"/>
        <v>566.92307692307691</v>
      </c>
      <c r="U767" s="49">
        <v>615.92307692307691</v>
      </c>
      <c r="V767" s="49">
        <f t="shared" si="418"/>
        <v>0.61592307692307691</v>
      </c>
      <c r="W767" s="49">
        <f t="shared" ref="W767:W772" si="421">S767*M767</f>
        <v>19.842307692307692</v>
      </c>
      <c r="X767" s="90">
        <f>ROUND(S767*$X$4,0)</f>
        <v>3</v>
      </c>
      <c r="Y767" s="91">
        <f t="shared" si="412"/>
        <v>324.03000000000003</v>
      </c>
      <c r="Z767" s="93">
        <f t="shared" si="419"/>
        <v>23</v>
      </c>
      <c r="AA767" s="94">
        <f t="shared" si="413"/>
        <v>2484.23</v>
      </c>
      <c r="AB767" s="97">
        <f t="shared" si="420"/>
        <v>26</v>
      </c>
      <c r="AC767" s="98">
        <f t="shared" si="414"/>
        <v>2808.26</v>
      </c>
      <c r="AD767" s="77" t="s">
        <v>3</v>
      </c>
      <c r="AE767" s="54">
        <v>2808.26</v>
      </c>
      <c r="AF767" s="17"/>
    </row>
    <row r="768" spans="1:32" ht="16.899999999999999" customHeight="1" x14ac:dyDescent="0.3">
      <c r="A768" s="73" t="s">
        <v>7</v>
      </c>
      <c r="B768" s="74" t="s">
        <v>2802</v>
      </c>
      <c r="C768" s="48" t="s">
        <v>61</v>
      </c>
      <c r="D768" s="48">
        <v>1000</v>
      </c>
      <c r="E768" s="48">
        <v>2800</v>
      </c>
      <c r="F768" s="48" t="s">
        <v>5911</v>
      </c>
      <c r="G768" s="48" t="s">
        <v>112</v>
      </c>
      <c r="H768" s="75">
        <f t="shared" si="415"/>
        <v>0.65</v>
      </c>
      <c r="I768" s="74">
        <v>165</v>
      </c>
      <c r="J768" s="74">
        <v>100</v>
      </c>
      <c r="K768" s="48">
        <f>J768</f>
        <v>100</v>
      </c>
      <c r="L768" s="48">
        <f>$L$3</f>
        <v>-4</v>
      </c>
      <c r="M768" s="48">
        <f t="shared" si="411"/>
        <v>96</v>
      </c>
      <c r="N768" s="48">
        <v>19</v>
      </c>
      <c r="O768" s="56">
        <v>39.369999999999997</v>
      </c>
      <c r="P768" s="48" t="str">
        <f t="shared" si="396"/>
        <v>5951 BK</v>
      </c>
      <c r="Q768" s="76">
        <v>2</v>
      </c>
      <c r="R768" s="76">
        <v>42</v>
      </c>
      <c r="S768" s="49">
        <f t="shared" si="416"/>
        <v>7.0000000000000007E-2</v>
      </c>
      <c r="T768" s="49">
        <f t="shared" si="397"/>
        <v>70</v>
      </c>
      <c r="U768" s="49">
        <v>70</v>
      </c>
      <c r="V768" s="49">
        <f t="shared" si="418"/>
        <v>7.0000000000000007E-2</v>
      </c>
      <c r="W768" s="49">
        <f t="shared" si="421"/>
        <v>6.7200000000000006</v>
      </c>
      <c r="X768" s="90">
        <f>ROUND(S768*$X$4,0)</f>
        <v>0</v>
      </c>
      <c r="Y768" s="91">
        <f t="shared" si="412"/>
        <v>0</v>
      </c>
      <c r="Z768" s="93">
        <f t="shared" si="419"/>
        <v>7</v>
      </c>
      <c r="AA768" s="94">
        <f t="shared" si="413"/>
        <v>275.58999999999997</v>
      </c>
      <c r="AB768" s="97">
        <f t="shared" si="420"/>
        <v>7</v>
      </c>
      <c r="AC768" s="98">
        <f t="shared" si="414"/>
        <v>275.58999999999997</v>
      </c>
      <c r="AD768" s="77" t="s">
        <v>5890</v>
      </c>
      <c r="AE768" s="54">
        <v>275.58999999999997</v>
      </c>
      <c r="AF768" s="17"/>
    </row>
    <row r="769" spans="1:32" ht="16.899999999999999" customHeight="1" x14ac:dyDescent="0.3">
      <c r="A769" s="73" t="s">
        <v>7</v>
      </c>
      <c r="B769" s="74" t="s">
        <v>3351</v>
      </c>
      <c r="C769" s="48" t="s">
        <v>464</v>
      </c>
      <c r="D769" s="48">
        <v>1</v>
      </c>
      <c r="E769" s="48">
        <v>4013</v>
      </c>
      <c r="F769" s="48" t="s">
        <v>6180</v>
      </c>
      <c r="G769" s="48" t="s">
        <v>112</v>
      </c>
      <c r="H769" s="75">
        <f t="shared" si="415"/>
        <v>0.55000000000000004</v>
      </c>
      <c r="I769" s="74">
        <v>93</v>
      </c>
      <c r="J769" s="74">
        <v>60</v>
      </c>
      <c r="K769" s="48">
        <f>J769</f>
        <v>60</v>
      </c>
      <c r="L769" s="48">
        <f>$L$3</f>
        <v>-4</v>
      </c>
      <c r="M769" s="48">
        <f t="shared" si="411"/>
        <v>56</v>
      </c>
      <c r="N769" s="48">
        <v>55753</v>
      </c>
      <c r="O769" s="56">
        <v>0.27</v>
      </c>
      <c r="P769" s="48" t="str">
        <f t="shared" si="396"/>
        <v>5857 RD</v>
      </c>
      <c r="Q769" s="76" t="s">
        <v>6187</v>
      </c>
      <c r="R769" s="76" t="s">
        <v>6187</v>
      </c>
      <c r="S769" s="49">
        <f t="shared" si="416"/>
        <v>0</v>
      </c>
      <c r="T769" s="49">
        <f t="shared" si="397"/>
        <v>0</v>
      </c>
      <c r="U769" s="49">
        <v>595.42307692307691</v>
      </c>
      <c r="V769" s="49">
        <f t="shared" si="418"/>
        <v>595.42307692307691</v>
      </c>
      <c r="W769" s="49">
        <f t="shared" si="421"/>
        <v>0</v>
      </c>
      <c r="X769" s="90">
        <f>ROUND(V769*$X$4,0)</f>
        <v>2977</v>
      </c>
      <c r="Y769" s="91">
        <f t="shared" si="412"/>
        <v>803.79000000000008</v>
      </c>
      <c r="Z769" s="93">
        <f>ROUND((V769*M769)+X769,0)</f>
        <v>36321</v>
      </c>
      <c r="AA769" s="94">
        <f t="shared" si="413"/>
        <v>9806.67</v>
      </c>
      <c r="AB769" s="97">
        <f>ROUND((V769*$AB$4)+Z769,0)</f>
        <v>39298</v>
      </c>
      <c r="AC769" s="98">
        <f t="shared" si="414"/>
        <v>10610.460000000001</v>
      </c>
      <c r="AD769" s="77" t="s">
        <v>5889</v>
      </c>
      <c r="AE769" s="54">
        <v>10610.460000000001</v>
      </c>
      <c r="AF769" s="17"/>
    </row>
    <row r="770" spans="1:32" ht="16.899999999999999" customHeight="1" x14ac:dyDescent="0.3">
      <c r="A770" s="73" t="s">
        <v>7</v>
      </c>
      <c r="B770" s="74" t="s">
        <v>1893</v>
      </c>
      <c r="C770" s="48" t="s">
        <v>1797</v>
      </c>
      <c r="D770" s="48">
        <v>1000</v>
      </c>
      <c r="E770" s="48">
        <v>4350</v>
      </c>
      <c r="F770" s="48" t="s">
        <v>6122</v>
      </c>
      <c r="G770" s="48" t="s">
        <v>122</v>
      </c>
      <c r="H770" s="75">
        <f t="shared" si="415"/>
        <v>0</v>
      </c>
      <c r="I770" s="74">
        <v>59</v>
      </c>
      <c r="J770" s="74">
        <v>59</v>
      </c>
      <c r="K770" s="48">
        <f>I770</f>
        <v>59</v>
      </c>
      <c r="L770" s="48">
        <f>$L$3</f>
        <v>-4</v>
      </c>
      <c r="M770" s="48">
        <f t="shared" si="411"/>
        <v>55</v>
      </c>
      <c r="N770" s="48">
        <v>30</v>
      </c>
      <c r="O770" s="56">
        <v>117.87</v>
      </c>
      <c r="P770" s="48" t="str">
        <f t="shared" si="396"/>
        <v>F1051/4 BK</v>
      </c>
      <c r="Q770" s="76">
        <v>20</v>
      </c>
      <c r="R770" s="76">
        <v>101</v>
      </c>
      <c r="S770" s="49">
        <f t="shared" si="416"/>
        <v>0.33192307692307693</v>
      </c>
      <c r="T770" s="49">
        <f t="shared" si="397"/>
        <v>331.92307692307691</v>
      </c>
      <c r="U770" s="49">
        <v>444.24038461538458</v>
      </c>
      <c r="V770" s="49">
        <f t="shared" si="418"/>
        <v>0.44424038461538456</v>
      </c>
      <c r="W770" s="49">
        <f t="shared" si="421"/>
        <v>18.255769230769232</v>
      </c>
      <c r="X770" s="90">
        <f>ROUND(S770*$X$4,0)</f>
        <v>2</v>
      </c>
      <c r="Y770" s="91">
        <f t="shared" si="412"/>
        <v>235.74</v>
      </c>
      <c r="Z770" s="93">
        <f t="shared" ref="Z770:Z776" si="422">ROUND((S770*M770)+X770,0)</f>
        <v>20</v>
      </c>
      <c r="AA770" s="94">
        <f t="shared" si="413"/>
        <v>2357.4</v>
      </c>
      <c r="AB770" s="97">
        <f>ROUND((S770*$AB$4)+Z770,0)</f>
        <v>22</v>
      </c>
      <c r="AC770" s="98">
        <f t="shared" si="414"/>
        <v>2593.1400000000003</v>
      </c>
      <c r="AD770" s="77" t="s">
        <v>5890</v>
      </c>
      <c r="AE770" s="54">
        <v>2593.1400000000003</v>
      </c>
      <c r="AF770" s="17"/>
    </row>
    <row r="771" spans="1:32" ht="16.899999999999999" customHeight="1" x14ac:dyDescent="0.3">
      <c r="A771" s="73" t="s">
        <v>7</v>
      </c>
      <c r="B771" s="74" t="s">
        <v>985</v>
      </c>
      <c r="C771" s="48" t="s">
        <v>464</v>
      </c>
      <c r="D771" s="48">
        <v>100</v>
      </c>
      <c r="E771" s="48">
        <v>2800</v>
      </c>
      <c r="F771" s="48" t="s">
        <v>5911</v>
      </c>
      <c r="G771" s="48" t="s">
        <v>112</v>
      </c>
      <c r="H771" s="75">
        <f t="shared" si="415"/>
        <v>0.09</v>
      </c>
      <c r="I771" s="74">
        <v>109</v>
      </c>
      <c r="J771" s="74">
        <v>100</v>
      </c>
      <c r="K771" s="48">
        <f>J771</f>
        <v>100</v>
      </c>
      <c r="L771" s="48">
        <f>$L$3</f>
        <v>-4</v>
      </c>
      <c r="M771" s="48">
        <f t="shared" si="411"/>
        <v>96</v>
      </c>
      <c r="N771" s="48">
        <v>136</v>
      </c>
      <c r="O771" s="56">
        <v>11.59</v>
      </c>
      <c r="P771" s="48" t="str">
        <f t="shared" si="396"/>
        <v>2841/7 WH</v>
      </c>
      <c r="Q771" s="76">
        <v>63</v>
      </c>
      <c r="R771" s="76">
        <v>233</v>
      </c>
      <c r="S771" s="49">
        <f t="shared" si="416"/>
        <v>0.9473076923076923</v>
      </c>
      <c r="T771" s="49">
        <f t="shared" si="397"/>
        <v>94.730769230769226</v>
      </c>
      <c r="U771" s="49">
        <v>1820.1153846153845</v>
      </c>
      <c r="V771" s="49">
        <f t="shared" si="418"/>
        <v>18.201153846153844</v>
      </c>
      <c r="W771" s="49">
        <f t="shared" si="421"/>
        <v>90.941538461538457</v>
      </c>
      <c r="X771" s="90">
        <f>ROUND(S771*$X$4,0)</f>
        <v>5</v>
      </c>
      <c r="Y771" s="91">
        <f t="shared" si="412"/>
        <v>57.95</v>
      </c>
      <c r="Z771" s="93">
        <f t="shared" si="422"/>
        <v>96</v>
      </c>
      <c r="AA771" s="94">
        <f t="shared" si="413"/>
        <v>1112.6399999999999</v>
      </c>
      <c r="AB771" s="97">
        <f>ROUND((S771*$AB$4)+Z771,0)</f>
        <v>101</v>
      </c>
      <c r="AC771" s="98">
        <f t="shared" si="414"/>
        <v>1170.5899999999999</v>
      </c>
      <c r="AD771" s="77" t="s">
        <v>5890</v>
      </c>
      <c r="AE771" s="54">
        <v>1170.5899999999999</v>
      </c>
      <c r="AF771" s="17"/>
    </row>
    <row r="772" spans="1:32" ht="16.899999999999999" customHeight="1" x14ac:dyDescent="0.3">
      <c r="A772" s="73" t="s">
        <v>35</v>
      </c>
      <c r="B772" s="74" t="s">
        <v>1846</v>
      </c>
      <c r="C772" s="48" t="s">
        <v>10</v>
      </c>
      <c r="D772" s="48">
        <v>1</v>
      </c>
      <c r="E772" s="48">
        <v>2834</v>
      </c>
      <c r="F772" s="48" t="s">
        <v>6126</v>
      </c>
      <c r="G772" s="48">
        <v>2</v>
      </c>
      <c r="H772" s="75">
        <f t="shared" si="415"/>
        <v>-0.33333333333333331</v>
      </c>
      <c r="I772" s="74">
        <v>20</v>
      </c>
      <c r="J772" s="74">
        <v>30</v>
      </c>
      <c r="K772" s="48">
        <f>I772</f>
        <v>20</v>
      </c>
      <c r="L772" s="48"/>
      <c r="M772" s="48">
        <f t="shared" si="411"/>
        <v>20</v>
      </c>
      <c r="N772" s="48">
        <v>5429</v>
      </c>
      <c r="O772" s="56">
        <v>0.17205999999999999</v>
      </c>
      <c r="P772" s="48" t="str">
        <f t="shared" si="396"/>
        <v>6300/8 SL</v>
      </c>
      <c r="Q772" s="76" t="s">
        <v>6187</v>
      </c>
      <c r="R772" s="76" t="s">
        <v>6187</v>
      </c>
      <c r="S772" s="49">
        <f t="shared" si="416"/>
        <v>0</v>
      </c>
      <c r="T772" s="49">
        <f t="shared" si="397"/>
        <v>0</v>
      </c>
      <c r="U772" s="49">
        <v>149.84615384615387</v>
      </c>
      <c r="V772" s="49">
        <f t="shared" si="418"/>
        <v>149.84615384615387</v>
      </c>
      <c r="W772" s="49">
        <f t="shared" si="421"/>
        <v>0</v>
      </c>
      <c r="X772" s="90">
        <f>ROUNDUP(S772*$X$3,0)</f>
        <v>0</v>
      </c>
      <c r="Y772" s="91">
        <f t="shared" si="412"/>
        <v>0</v>
      </c>
      <c r="Z772" s="93">
        <f t="shared" si="422"/>
        <v>0</v>
      </c>
      <c r="AA772" s="94">
        <f t="shared" si="413"/>
        <v>0</v>
      </c>
      <c r="AB772" s="97">
        <f>ROUND((S772*$AB$4)+Z772,0)</f>
        <v>0</v>
      </c>
      <c r="AC772" s="98">
        <f t="shared" si="414"/>
        <v>0</v>
      </c>
      <c r="AD772" s="77" t="s">
        <v>3</v>
      </c>
      <c r="AE772" s="54">
        <v>0</v>
      </c>
      <c r="AF772" s="17"/>
    </row>
    <row r="773" spans="1:32" ht="12.75" customHeight="1" x14ac:dyDescent="0.3">
      <c r="A773" s="73" t="s">
        <v>7</v>
      </c>
      <c r="B773" s="74" t="s">
        <v>2999</v>
      </c>
      <c r="C773" s="48" t="s">
        <v>1797</v>
      </c>
      <c r="D773" s="48">
        <v>250</v>
      </c>
      <c r="E773" s="48">
        <v>7880</v>
      </c>
      <c r="F773" s="48" t="s">
        <v>5908</v>
      </c>
      <c r="G773" s="48" t="s">
        <v>122</v>
      </c>
      <c r="H773" s="75">
        <f t="shared" si="415"/>
        <v>0.55555555555555558</v>
      </c>
      <c r="I773" s="74">
        <v>140</v>
      </c>
      <c r="J773" s="74">
        <v>90</v>
      </c>
      <c r="K773" s="48">
        <f>J773</f>
        <v>90</v>
      </c>
      <c r="L773" s="48">
        <f>$L$3</f>
        <v>-4</v>
      </c>
      <c r="M773" s="48">
        <f t="shared" si="411"/>
        <v>86</v>
      </c>
      <c r="N773" s="48">
        <v>74</v>
      </c>
      <c r="O773" s="56">
        <v>28.87143</v>
      </c>
      <c r="P773" s="48" t="str">
        <f t="shared" si="396"/>
        <v>F2211/4 WH</v>
      </c>
      <c r="Q773" s="76">
        <v>15</v>
      </c>
      <c r="R773" s="76">
        <v>62</v>
      </c>
      <c r="S773" s="49">
        <f t="shared" si="416"/>
        <v>0.23307692307692307</v>
      </c>
      <c r="T773" s="49">
        <f t="shared" si="397"/>
        <v>58.269230769230766</v>
      </c>
      <c r="U773" s="49">
        <v>114.44615384615385</v>
      </c>
      <c r="V773" s="49">
        <f t="shared" si="418"/>
        <v>0.4577846153846154</v>
      </c>
      <c r="W773" s="49">
        <f>S773*M773</f>
        <v>20.044615384615383</v>
      </c>
      <c r="X773" s="90">
        <f>ROUND(S773*$X$4,0)</f>
        <v>1</v>
      </c>
      <c r="Y773" s="91">
        <f t="shared" si="412"/>
        <v>28.87143</v>
      </c>
      <c r="Z773" s="93">
        <f t="shared" si="422"/>
        <v>21</v>
      </c>
      <c r="AA773" s="94">
        <f t="shared" si="413"/>
        <v>606.30002999999999</v>
      </c>
      <c r="AB773" s="97">
        <f>ROUND((S773*$AB$4)+Z773,0)</f>
        <v>22</v>
      </c>
      <c r="AC773" s="98">
        <f t="shared" si="414"/>
        <v>635.17146000000002</v>
      </c>
      <c r="AD773" s="77" t="s">
        <v>3</v>
      </c>
      <c r="AE773" s="54">
        <v>635.17146000000002</v>
      </c>
      <c r="AF773" s="17"/>
    </row>
    <row r="774" spans="1:32" ht="16.899999999999999" customHeight="1" x14ac:dyDescent="0.3">
      <c r="A774" s="73" t="s">
        <v>7</v>
      </c>
      <c r="B774" s="74" t="s">
        <v>1721</v>
      </c>
      <c r="C774" s="48" t="s">
        <v>1154</v>
      </c>
      <c r="D774" s="48">
        <v>1000</v>
      </c>
      <c r="E774" s="48">
        <v>2834</v>
      </c>
      <c r="F774" s="48" t="s">
        <v>6126</v>
      </c>
      <c r="G774" s="48">
        <v>2</v>
      </c>
      <c r="H774" s="75">
        <f t="shared" si="415"/>
        <v>-0.62264150943396224</v>
      </c>
      <c r="I774" s="74">
        <v>20</v>
      </c>
      <c r="J774" s="74">
        <v>53</v>
      </c>
      <c r="K774" s="48">
        <f>I774</f>
        <v>20</v>
      </c>
      <c r="L774" s="48"/>
      <c r="M774" s="48">
        <f t="shared" si="411"/>
        <v>20</v>
      </c>
      <c r="N774" s="48">
        <v>77</v>
      </c>
      <c r="O774" s="56">
        <v>99.67</v>
      </c>
      <c r="P774" s="48" t="str">
        <f t="shared" ref="P774:P837" si="423">LEFT(B774,LEN(B774)-3)</f>
        <v>5194C SL</v>
      </c>
      <c r="Q774" s="76">
        <v>24</v>
      </c>
      <c r="R774" s="76">
        <v>193</v>
      </c>
      <c r="S774" s="49">
        <f t="shared" si="416"/>
        <v>0.48115384615384615</v>
      </c>
      <c r="T774" s="49">
        <f t="shared" ref="T774:T837" si="424">S774*D774</f>
        <v>481.15384615384613</v>
      </c>
      <c r="U774" s="49">
        <v>510.34615384615381</v>
      </c>
      <c r="V774" s="49">
        <f t="shared" si="418"/>
        <v>0.51034615384615378</v>
      </c>
      <c r="W774" s="49">
        <f>S774*M774</f>
        <v>9.6230769230769226</v>
      </c>
      <c r="X774" s="90">
        <f>ROUND(S774*$X$3,0)</f>
        <v>3</v>
      </c>
      <c r="Y774" s="91">
        <f t="shared" si="412"/>
        <v>299.01</v>
      </c>
      <c r="Z774" s="93">
        <f t="shared" si="422"/>
        <v>13</v>
      </c>
      <c r="AA774" s="94">
        <f t="shared" si="413"/>
        <v>1295.71</v>
      </c>
      <c r="AB774" s="97">
        <f>ROUND((S774*$AB$4)+Z774,0)</f>
        <v>15</v>
      </c>
      <c r="AC774" s="98">
        <f t="shared" si="414"/>
        <v>1495.05</v>
      </c>
      <c r="AD774" s="77" t="s">
        <v>3</v>
      </c>
      <c r="AE774" s="54">
        <v>1495.05</v>
      </c>
      <c r="AF774" s="17"/>
    </row>
    <row r="775" spans="1:32" ht="16.899999999999999" customHeight="1" x14ac:dyDescent="0.3">
      <c r="A775" s="73" t="s">
        <v>7</v>
      </c>
      <c r="B775" s="74" t="s">
        <v>1284</v>
      </c>
      <c r="C775" s="48" t="s">
        <v>1154</v>
      </c>
      <c r="D775" s="48">
        <v>1000</v>
      </c>
      <c r="E775" s="48">
        <v>621</v>
      </c>
      <c r="F775" s="48" t="s">
        <v>6128</v>
      </c>
      <c r="G775" s="48" t="s">
        <v>35</v>
      </c>
      <c r="H775" s="75">
        <f t="shared" si="415"/>
        <v>-0.52830188679245282</v>
      </c>
      <c r="I775" s="74">
        <v>25</v>
      </c>
      <c r="J775" s="74">
        <v>53</v>
      </c>
      <c r="K775" s="48">
        <f>I775</f>
        <v>25</v>
      </c>
      <c r="L775" s="48">
        <v>-4</v>
      </c>
      <c r="M775" s="48">
        <f t="shared" si="411"/>
        <v>21</v>
      </c>
      <c r="N775" s="48">
        <v>50</v>
      </c>
      <c r="O775" s="56">
        <v>86.63</v>
      </c>
      <c r="P775" s="48" t="str">
        <f t="shared" si="423"/>
        <v>5094C SL</v>
      </c>
      <c r="Q775" s="76">
        <v>78</v>
      </c>
      <c r="R775" s="76">
        <v>186</v>
      </c>
      <c r="S775" s="49">
        <f t="shared" si="416"/>
        <v>1.0546153846153845</v>
      </c>
      <c r="T775" s="49">
        <f t="shared" si="424"/>
        <v>1054.6153846153845</v>
      </c>
      <c r="U775" s="49">
        <v>1078.8723076923075</v>
      </c>
      <c r="V775" s="49">
        <f t="shared" si="418"/>
        <v>1.0788723076923075</v>
      </c>
      <c r="W775" s="49">
        <f>S775*M775</f>
        <v>22.146923076923073</v>
      </c>
      <c r="X775" s="90">
        <f>ROUND(S775*$X$4,0)</f>
        <v>5</v>
      </c>
      <c r="Y775" s="91">
        <f t="shared" si="412"/>
        <v>433.15</v>
      </c>
      <c r="Z775" s="93">
        <f t="shared" si="422"/>
        <v>27</v>
      </c>
      <c r="AA775" s="94">
        <f t="shared" si="413"/>
        <v>2339.0099999999998</v>
      </c>
      <c r="AB775" s="97">
        <f>ROUND((S775*$AB$2)+Z775,0)</f>
        <v>34</v>
      </c>
      <c r="AC775" s="98">
        <f t="shared" si="414"/>
        <v>2945.42</v>
      </c>
      <c r="AD775" s="77" t="s">
        <v>3</v>
      </c>
      <c r="AE775" s="54">
        <v>2945.42</v>
      </c>
      <c r="AF775" s="17"/>
    </row>
    <row r="776" spans="1:32" ht="16.899999999999999" customHeight="1" x14ac:dyDescent="0.3">
      <c r="A776" s="73" t="s">
        <v>7</v>
      </c>
      <c r="B776" s="74" t="s">
        <v>5383</v>
      </c>
      <c r="C776" s="48" t="s">
        <v>1154</v>
      </c>
      <c r="D776" s="48">
        <v>1000</v>
      </c>
      <c r="E776" s="48">
        <v>2834</v>
      </c>
      <c r="F776" s="48" t="s">
        <v>6126</v>
      </c>
      <c r="G776" s="48">
        <v>2</v>
      </c>
      <c r="H776" s="75">
        <f t="shared" si="415"/>
        <v>-0.33962264150943394</v>
      </c>
      <c r="I776" s="74">
        <v>35</v>
      </c>
      <c r="J776" s="74">
        <v>53</v>
      </c>
      <c r="K776" s="48">
        <f>I776</f>
        <v>35</v>
      </c>
      <c r="L776" s="48"/>
      <c r="M776" s="48">
        <f t="shared" si="411"/>
        <v>35</v>
      </c>
      <c r="N776" s="48">
        <v>271</v>
      </c>
      <c r="O776" s="56">
        <v>193.66</v>
      </c>
      <c r="P776" s="48" t="str">
        <f t="shared" si="423"/>
        <v>5362C SL</v>
      </c>
      <c r="Q776" s="76">
        <v>42</v>
      </c>
      <c r="R776" s="76">
        <v>89</v>
      </c>
      <c r="S776" s="49">
        <f t="shared" si="416"/>
        <v>0.55499999999999994</v>
      </c>
      <c r="T776" s="49">
        <f t="shared" si="424"/>
        <v>554.99999999999989</v>
      </c>
      <c r="U776" s="49">
        <v>571.57692307692298</v>
      </c>
      <c r="V776" s="49">
        <f t="shared" si="418"/>
        <v>0.57157692307692298</v>
      </c>
      <c r="W776" s="49">
        <f>S776*M776</f>
        <v>19.424999999999997</v>
      </c>
      <c r="X776" s="90">
        <f>ROUND(S776*$X$4,0)</f>
        <v>3</v>
      </c>
      <c r="Y776" s="91">
        <f t="shared" si="412"/>
        <v>580.98</v>
      </c>
      <c r="Z776" s="93">
        <f t="shared" si="422"/>
        <v>22</v>
      </c>
      <c r="AA776" s="94">
        <f t="shared" si="413"/>
        <v>4260.5199999999995</v>
      </c>
      <c r="AB776" s="97">
        <f>ROUND((S776*$AB$4)+Z776,0)</f>
        <v>25</v>
      </c>
      <c r="AC776" s="98">
        <f t="shared" si="414"/>
        <v>4841.5</v>
      </c>
      <c r="AD776" s="77" t="s">
        <v>3</v>
      </c>
      <c r="AE776" s="54">
        <v>4841.5</v>
      </c>
      <c r="AF776" s="17"/>
    </row>
    <row r="777" spans="1:32" ht="16.899999999999999" customHeight="1" x14ac:dyDescent="0.3">
      <c r="A777" s="73" t="s">
        <v>35</v>
      </c>
      <c r="B777" s="74" t="s">
        <v>3277</v>
      </c>
      <c r="C777" s="48" t="s">
        <v>40</v>
      </c>
      <c r="D777" s="48">
        <v>1000</v>
      </c>
      <c r="E777" s="48">
        <v>4750</v>
      </c>
      <c r="F777" s="48" t="s">
        <v>5916</v>
      </c>
      <c r="G777" s="48" t="s">
        <v>3680</v>
      </c>
      <c r="H777" s="75">
        <f t="shared" si="415"/>
        <v>1.3936170212765957</v>
      </c>
      <c r="I777" s="74">
        <v>225</v>
      </c>
      <c r="J777" s="74">
        <v>94</v>
      </c>
      <c r="K777" s="48">
        <f>J777</f>
        <v>94</v>
      </c>
      <c r="L777" s="48">
        <f>$L$3</f>
        <v>-4</v>
      </c>
      <c r="M777" s="48">
        <f t="shared" si="411"/>
        <v>90</v>
      </c>
      <c r="N777" s="48">
        <v>68</v>
      </c>
      <c r="O777" s="56">
        <v>89.58</v>
      </c>
      <c r="P777" s="48" t="str">
        <f t="shared" si="423"/>
        <v>7053 WH</v>
      </c>
      <c r="Q777" s="76">
        <v>31</v>
      </c>
      <c r="R777" s="76">
        <v>130</v>
      </c>
      <c r="S777" s="49">
        <f t="shared" si="416"/>
        <v>0.48384615384615381</v>
      </c>
      <c r="T777" s="49">
        <f t="shared" si="424"/>
        <v>483.84615384615381</v>
      </c>
      <c r="U777" s="49">
        <v>543.23076923076917</v>
      </c>
      <c r="V777" s="49">
        <f t="shared" si="418"/>
        <v>0.54323076923076918</v>
      </c>
      <c r="W777" s="49">
        <f>V777*M777</f>
        <v>48.890769230769223</v>
      </c>
      <c r="X777" s="90">
        <f>ROUND(V777*$X$4,0)</f>
        <v>3</v>
      </c>
      <c r="Y777" s="91">
        <f t="shared" si="412"/>
        <v>268.74</v>
      </c>
      <c r="Z777" s="93">
        <f>ROUND((V777*M777)+X777,0)</f>
        <v>52</v>
      </c>
      <c r="AA777" s="94">
        <f t="shared" si="413"/>
        <v>4658.16</v>
      </c>
      <c r="AB777" s="97">
        <f>ROUND((V777*$AB$4)+Z777,0)</f>
        <v>55</v>
      </c>
      <c r="AC777" s="98">
        <f t="shared" si="414"/>
        <v>4926.8999999999996</v>
      </c>
      <c r="AD777" s="77" t="s">
        <v>5889</v>
      </c>
      <c r="AE777" s="54">
        <v>4926.8999999999996</v>
      </c>
      <c r="AF777" s="17"/>
    </row>
    <row r="778" spans="1:32" ht="16.899999999999999" customHeight="1" x14ac:dyDescent="0.3">
      <c r="A778" s="73" t="s">
        <v>7</v>
      </c>
      <c r="B778" s="74" t="s">
        <v>1972</v>
      </c>
      <c r="C778" s="48" t="s">
        <v>1154</v>
      </c>
      <c r="D778" s="48">
        <v>1000</v>
      </c>
      <c r="E778" s="48">
        <v>2834</v>
      </c>
      <c r="F778" s="48" t="s">
        <v>6126</v>
      </c>
      <c r="G778" s="48">
        <v>2</v>
      </c>
      <c r="H778" s="75">
        <f t="shared" si="415"/>
        <v>0</v>
      </c>
      <c r="I778" s="74">
        <v>50</v>
      </c>
      <c r="J778" s="74">
        <f>I778</f>
        <v>50</v>
      </c>
      <c r="K778" s="48">
        <f>I778</f>
        <v>50</v>
      </c>
      <c r="L778" s="48"/>
      <c r="M778" s="48">
        <f t="shared" si="411"/>
        <v>50</v>
      </c>
      <c r="N778" s="48">
        <v>0</v>
      </c>
      <c r="O778" s="56">
        <v>762.95510000000002</v>
      </c>
      <c r="P778" s="48" t="str">
        <f t="shared" si="423"/>
        <v>5070/15C SL</v>
      </c>
      <c r="Q778" s="76">
        <v>10</v>
      </c>
      <c r="R778" s="76">
        <v>24</v>
      </c>
      <c r="S778" s="49">
        <f t="shared" si="416"/>
        <v>0.13538461538461538</v>
      </c>
      <c r="T778" s="49">
        <f t="shared" si="424"/>
        <v>135.38461538461539</v>
      </c>
      <c r="U778" s="49">
        <v>142.38461538461539</v>
      </c>
      <c r="V778" s="49">
        <f t="shared" si="418"/>
        <v>0.14238461538461539</v>
      </c>
      <c r="W778" s="49">
        <f>S778*M778</f>
        <v>6.7692307692307692</v>
      </c>
      <c r="X778" s="90">
        <f t="shared" ref="X778:X782" si="425">ROUND(S778*$X$4,0)</f>
        <v>1</v>
      </c>
      <c r="Y778" s="91">
        <f t="shared" si="412"/>
        <v>762.95510000000002</v>
      </c>
      <c r="Z778" s="93">
        <f t="shared" ref="Z778:Z786" si="426">ROUND((S778*M778)+X778,0)</f>
        <v>8</v>
      </c>
      <c r="AA778" s="94">
        <f t="shared" si="413"/>
        <v>6103.6408000000001</v>
      </c>
      <c r="AB778" s="97">
        <f t="shared" ref="AB778:AB785" si="427">ROUND((S778*$AB$4)+Z778,0)</f>
        <v>9</v>
      </c>
      <c r="AC778" s="98">
        <f t="shared" si="414"/>
        <v>6866.5959000000003</v>
      </c>
      <c r="AD778" s="77" t="s">
        <v>3</v>
      </c>
      <c r="AE778" s="54">
        <v>6866.5959000000003</v>
      </c>
      <c r="AF778" s="17"/>
    </row>
    <row r="779" spans="1:32" ht="16.899999999999999" customHeight="1" x14ac:dyDescent="0.3">
      <c r="A779" s="73" t="s">
        <v>7</v>
      </c>
      <c r="B779" s="74" t="s">
        <v>3002</v>
      </c>
      <c r="C779" s="48" t="s">
        <v>1797</v>
      </c>
      <c r="D779" s="48">
        <v>100</v>
      </c>
      <c r="E779" s="48">
        <v>7880</v>
      </c>
      <c r="F779" s="48" t="s">
        <v>5908</v>
      </c>
      <c r="G779" s="48" t="s">
        <v>122</v>
      </c>
      <c r="H779" s="75">
        <f t="shared" si="415"/>
        <v>0.55555555555555558</v>
      </c>
      <c r="I779" s="74">
        <v>140</v>
      </c>
      <c r="J779" s="74">
        <v>90</v>
      </c>
      <c r="K779" s="48">
        <f>J779</f>
        <v>90</v>
      </c>
      <c r="L779" s="48">
        <f>$L$3</f>
        <v>-4</v>
      </c>
      <c r="M779" s="48">
        <f t="shared" si="411"/>
        <v>86</v>
      </c>
      <c r="N779" s="48">
        <v>128</v>
      </c>
      <c r="O779" s="56">
        <v>9.3714300000000001</v>
      </c>
      <c r="P779" s="48" t="str">
        <f t="shared" si="423"/>
        <v>F2211/8 WH</v>
      </c>
      <c r="Q779" s="76">
        <v>64</v>
      </c>
      <c r="R779" s="76">
        <v>167</v>
      </c>
      <c r="S779" s="49">
        <f t="shared" si="416"/>
        <v>0.88192307692307692</v>
      </c>
      <c r="T779" s="49">
        <f t="shared" si="424"/>
        <v>88.192307692307693</v>
      </c>
      <c r="U779" s="49">
        <v>220.88538461538462</v>
      </c>
      <c r="V779" s="49">
        <f t="shared" si="418"/>
        <v>2.2088538461538461</v>
      </c>
      <c r="W779" s="49">
        <f>S779*M779</f>
        <v>75.845384615384617</v>
      </c>
      <c r="X779" s="90">
        <f t="shared" si="425"/>
        <v>4</v>
      </c>
      <c r="Y779" s="91">
        <f t="shared" si="412"/>
        <v>37.485720000000001</v>
      </c>
      <c r="Z779" s="93">
        <f t="shared" si="426"/>
        <v>80</v>
      </c>
      <c r="AA779" s="94">
        <f t="shared" si="413"/>
        <v>749.71440000000007</v>
      </c>
      <c r="AB779" s="97">
        <f t="shared" si="427"/>
        <v>84</v>
      </c>
      <c r="AC779" s="98">
        <f t="shared" si="414"/>
        <v>787.20011999999997</v>
      </c>
      <c r="AD779" s="77" t="s">
        <v>3</v>
      </c>
      <c r="AE779" s="54">
        <v>787.20011999999997</v>
      </c>
      <c r="AF779" s="17"/>
    </row>
    <row r="780" spans="1:32" ht="16.899999999999999" customHeight="1" x14ac:dyDescent="0.3">
      <c r="A780" s="73" t="s">
        <v>7</v>
      </c>
      <c r="B780" s="74" t="s">
        <v>1308</v>
      </c>
      <c r="C780" s="48" t="s">
        <v>1154</v>
      </c>
      <c r="D780" s="48">
        <v>1000</v>
      </c>
      <c r="E780" s="48">
        <v>2834</v>
      </c>
      <c r="F780" s="48" t="s">
        <v>6126</v>
      </c>
      <c r="G780" s="48">
        <v>2</v>
      </c>
      <c r="H780" s="75">
        <f t="shared" si="415"/>
        <v>-0.33962264150943394</v>
      </c>
      <c r="I780" s="74">
        <v>35</v>
      </c>
      <c r="J780" s="74">
        <v>53</v>
      </c>
      <c r="K780" s="48">
        <f t="shared" ref="K780:K785" si="428">I780</f>
        <v>35</v>
      </c>
      <c r="L780" s="48"/>
      <c r="M780" s="48">
        <f t="shared" si="411"/>
        <v>35</v>
      </c>
      <c r="N780" s="48">
        <v>8</v>
      </c>
      <c r="O780" s="56">
        <v>299.88</v>
      </c>
      <c r="P780" s="48" t="str">
        <f t="shared" si="423"/>
        <v>5364C SL</v>
      </c>
      <c r="Q780" s="76">
        <v>30</v>
      </c>
      <c r="R780" s="76">
        <v>43</v>
      </c>
      <c r="S780" s="49">
        <f t="shared" si="416"/>
        <v>0.37269230769230771</v>
      </c>
      <c r="T780" s="49">
        <f t="shared" si="424"/>
        <v>372.69230769230774</v>
      </c>
      <c r="U780" s="49">
        <v>390.11538461538464</v>
      </c>
      <c r="V780" s="49">
        <f t="shared" si="418"/>
        <v>0.39011538461538464</v>
      </c>
      <c r="W780" s="49">
        <f>S780*M780</f>
        <v>13.04423076923077</v>
      </c>
      <c r="X780" s="90">
        <f t="shared" si="425"/>
        <v>2</v>
      </c>
      <c r="Y780" s="91">
        <f t="shared" si="412"/>
        <v>599.76</v>
      </c>
      <c r="Z780" s="93">
        <f t="shared" si="426"/>
        <v>15</v>
      </c>
      <c r="AA780" s="94">
        <f t="shared" si="413"/>
        <v>4498.2</v>
      </c>
      <c r="AB780" s="97">
        <f t="shared" si="427"/>
        <v>17</v>
      </c>
      <c r="AC780" s="98">
        <f t="shared" si="414"/>
        <v>5097.96</v>
      </c>
      <c r="AD780" s="77" t="s">
        <v>3</v>
      </c>
      <c r="AE780" s="54">
        <v>5097.96</v>
      </c>
      <c r="AF780" s="17"/>
    </row>
    <row r="781" spans="1:32" ht="16.899999999999999" customHeight="1" x14ac:dyDescent="0.3">
      <c r="A781" s="73" t="s">
        <v>7</v>
      </c>
      <c r="B781" s="74" t="s">
        <v>1291</v>
      </c>
      <c r="C781" s="48" t="s">
        <v>1154</v>
      </c>
      <c r="D781" s="48">
        <v>1000</v>
      </c>
      <c r="E781" s="48">
        <v>621</v>
      </c>
      <c r="F781" s="48" t="s">
        <v>6128</v>
      </c>
      <c r="G781" s="48" t="s">
        <v>35</v>
      </c>
      <c r="H781" s="75">
        <f t="shared" si="415"/>
        <v>-0.43396226415094341</v>
      </c>
      <c r="I781" s="74">
        <v>30</v>
      </c>
      <c r="J781" s="74">
        <v>53</v>
      </c>
      <c r="K781" s="48">
        <f t="shared" si="428"/>
        <v>30</v>
      </c>
      <c r="L781" s="48">
        <v>-4</v>
      </c>
      <c r="M781" s="48">
        <f t="shared" si="411"/>
        <v>26</v>
      </c>
      <c r="N781" s="48">
        <v>7</v>
      </c>
      <c r="O781" s="56">
        <v>199.36</v>
      </c>
      <c r="P781" s="48" t="str">
        <f t="shared" si="423"/>
        <v>5118C SL</v>
      </c>
      <c r="Q781" s="76">
        <v>23</v>
      </c>
      <c r="R781" s="76">
        <v>50</v>
      </c>
      <c r="S781" s="49">
        <f t="shared" si="416"/>
        <v>0.30538461538461537</v>
      </c>
      <c r="T781" s="49">
        <f t="shared" si="424"/>
        <v>305.38461538461536</v>
      </c>
      <c r="U781" s="49">
        <v>310.5</v>
      </c>
      <c r="V781" s="49">
        <f t="shared" si="418"/>
        <v>0.3105</v>
      </c>
      <c r="W781" s="49">
        <f>S781*M781</f>
        <v>7.9399999999999995</v>
      </c>
      <c r="X781" s="90">
        <f t="shared" si="425"/>
        <v>2</v>
      </c>
      <c r="Y781" s="91">
        <f t="shared" si="412"/>
        <v>398.72</v>
      </c>
      <c r="Z781" s="93">
        <f t="shared" si="426"/>
        <v>10</v>
      </c>
      <c r="AA781" s="94">
        <f t="shared" si="413"/>
        <v>1993.6000000000001</v>
      </c>
      <c r="AB781" s="97">
        <f t="shared" si="427"/>
        <v>12</v>
      </c>
      <c r="AC781" s="98">
        <f t="shared" si="414"/>
        <v>2392.3200000000002</v>
      </c>
      <c r="AD781" s="77" t="s">
        <v>3</v>
      </c>
      <c r="AE781" s="54">
        <v>2392.3200000000002</v>
      </c>
      <c r="AF781" s="17"/>
    </row>
    <row r="782" spans="1:32" ht="16.899999999999999" customHeight="1" x14ac:dyDescent="0.3">
      <c r="A782" s="73" t="s">
        <v>7</v>
      </c>
      <c r="B782" s="74" t="s">
        <v>5452</v>
      </c>
      <c r="C782" s="48" t="s">
        <v>10</v>
      </c>
      <c r="D782" s="48">
        <v>1000</v>
      </c>
      <c r="E782" s="48">
        <v>2834</v>
      </c>
      <c r="F782" s="48" t="s">
        <v>6126</v>
      </c>
      <c r="G782" s="48">
        <v>2</v>
      </c>
      <c r="H782" s="75">
        <f t="shared" si="415"/>
        <v>0</v>
      </c>
      <c r="I782" s="74">
        <v>50</v>
      </c>
      <c r="J782" s="74">
        <f>I782</f>
        <v>50</v>
      </c>
      <c r="K782" s="48">
        <f t="shared" si="428"/>
        <v>50</v>
      </c>
      <c r="L782" s="48"/>
      <c r="M782" s="48">
        <f t="shared" si="411"/>
        <v>50</v>
      </c>
      <c r="N782" s="48">
        <v>4</v>
      </c>
      <c r="O782" s="56">
        <v>196.36088000000001</v>
      </c>
      <c r="P782" s="48" t="str">
        <f t="shared" si="423"/>
        <v>6083C SL</v>
      </c>
      <c r="Q782" s="76">
        <v>2</v>
      </c>
      <c r="R782" s="76">
        <v>40</v>
      </c>
      <c r="S782" s="49">
        <f t="shared" si="416"/>
        <v>6.7692307692307691E-2</v>
      </c>
      <c r="T782" s="49">
        <f t="shared" si="424"/>
        <v>67.692307692307693</v>
      </c>
      <c r="U782" s="49">
        <v>77.538461538461533</v>
      </c>
      <c r="V782" s="49">
        <f t="shared" si="418"/>
        <v>7.7538461538461528E-2</v>
      </c>
      <c r="W782" s="49">
        <f>S782*M782</f>
        <v>3.3846153846153846</v>
      </c>
      <c r="X782" s="90">
        <f t="shared" si="425"/>
        <v>0</v>
      </c>
      <c r="Y782" s="91">
        <f t="shared" si="412"/>
        <v>0</v>
      </c>
      <c r="Z782" s="93">
        <f t="shared" si="426"/>
        <v>3</v>
      </c>
      <c r="AA782" s="94">
        <f t="shared" si="413"/>
        <v>589.08264000000008</v>
      </c>
      <c r="AB782" s="97">
        <f t="shared" si="427"/>
        <v>3</v>
      </c>
      <c r="AC782" s="98">
        <f t="shared" si="414"/>
        <v>589.08264000000008</v>
      </c>
      <c r="AD782" s="77" t="s">
        <v>3</v>
      </c>
      <c r="AE782" s="54">
        <v>589.08264000000008</v>
      </c>
      <c r="AF782" s="17"/>
    </row>
    <row r="783" spans="1:32" ht="16.899999999999999" customHeight="1" x14ac:dyDescent="0.3">
      <c r="A783" s="73" t="s">
        <v>7</v>
      </c>
      <c r="B783" s="74" t="s">
        <v>3359</v>
      </c>
      <c r="C783" s="48" t="s">
        <v>10</v>
      </c>
      <c r="D783" s="48">
        <v>1000</v>
      </c>
      <c r="E783" s="48">
        <v>2834</v>
      </c>
      <c r="F783" s="48" t="s">
        <v>6126</v>
      </c>
      <c r="G783" s="48">
        <v>2</v>
      </c>
      <c r="H783" s="75">
        <f t="shared" si="415"/>
        <v>0</v>
      </c>
      <c r="I783" s="74">
        <v>40</v>
      </c>
      <c r="J783" s="74">
        <f>I783</f>
        <v>40</v>
      </c>
      <c r="K783" s="48">
        <f t="shared" si="428"/>
        <v>40</v>
      </c>
      <c r="L783" s="48"/>
      <c r="M783" s="48">
        <f t="shared" si="411"/>
        <v>40</v>
      </c>
      <c r="N783" s="48">
        <v>0</v>
      </c>
      <c r="O783" s="56">
        <v>394.11165</v>
      </c>
      <c r="P783" s="48" t="str">
        <f t="shared" si="423"/>
        <v>3247 SL</v>
      </c>
      <c r="Q783" s="76">
        <v>0</v>
      </c>
      <c r="R783" s="76">
        <v>13</v>
      </c>
      <c r="S783" s="49">
        <f t="shared" si="416"/>
        <v>1.4999999999999999E-2</v>
      </c>
      <c r="T783" s="49">
        <f t="shared" si="424"/>
        <v>15</v>
      </c>
      <c r="U783" s="49">
        <v>19.73076923076923</v>
      </c>
      <c r="V783" s="49">
        <f t="shared" si="418"/>
        <v>1.9730769230769229E-2</v>
      </c>
      <c r="W783" s="49">
        <f t="shared" ref="W783:W793" si="429">S783*M783</f>
        <v>0.6</v>
      </c>
      <c r="X783" s="90">
        <f t="shared" ref="X783:X784" si="430">ROUND(S783*$X$4,0)</f>
        <v>0</v>
      </c>
      <c r="Y783" s="91">
        <f t="shared" si="412"/>
        <v>0</v>
      </c>
      <c r="Z783" s="93">
        <f t="shared" si="426"/>
        <v>1</v>
      </c>
      <c r="AA783" s="94">
        <f t="shared" si="413"/>
        <v>394.11165</v>
      </c>
      <c r="AB783" s="97">
        <f t="shared" si="427"/>
        <v>1</v>
      </c>
      <c r="AC783" s="98">
        <f t="shared" si="414"/>
        <v>394.11165</v>
      </c>
      <c r="AD783" s="77" t="s">
        <v>3</v>
      </c>
      <c r="AE783" s="54">
        <v>394.11165</v>
      </c>
      <c r="AF783" s="17"/>
    </row>
    <row r="784" spans="1:32" ht="16.899999999999999" customHeight="1" x14ac:dyDescent="0.3">
      <c r="A784" s="73" t="s">
        <v>35</v>
      </c>
      <c r="B784" s="74" t="s">
        <v>4830</v>
      </c>
      <c r="C784" s="48" t="s">
        <v>1432</v>
      </c>
      <c r="D784" s="48">
        <v>1000</v>
      </c>
      <c r="E784" s="48">
        <v>4003</v>
      </c>
      <c r="F784" s="48" t="s">
        <v>5909</v>
      </c>
      <c r="G784" s="48" t="s">
        <v>112</v>
      </c>
      <c r="H784" s="75">
        <f t="shared" si="415"/>
        <v>0</v>
      </c>
      <c r="I784" s="74">
        <v>39</v>
      </c>
      <c r="J784" s="74">
        <v>39</v>
      </c>
      <c r="K784" s="48">
        <f t="shared" si="428"/>
        <v>39</v>
      </c>
      <c r="L784" s="48">
        <f>$L$3</f>
        <v>-4</v>
      </c>
      <c r="M784" s="48">
        <f t="shared" si="411"/>
        <v>35</v>
      </c>
      <c r="N784" s="48">
        <v>66</v>
      </c>
      <c r="O784" s="56">
        <v>23.2</v>
      </c>
      <c r="P784" s="48" t="str">
        <f t="shared" si="423"/>
        <v>6820 BK</v>
      </c>
      <c r="Q784" s="76">
        <v>66</v>
      </c>
      <c r="R784" s="76">
        <v>300</v>
      </c>
      <c r="S784" s="49">
        <f t="shared" si="416"/>
        <v>1.0569230769230769</v>
      </c>
      <c r="T784" s="49">
        <f t="shared" si="424"/>
        <v>1056.9230769230769</v>
      </c>
      <c r="U784" s="49">
        <v>1081.3461538461538</v>
      </c>
      <c r="V784" s="49">
        <f t="shared" si="418"/>
        <v>1.0813461538461537</v>
      </c>
      <c r="W784" s="49">
        <f t="shared" si="429"/>
        <v>36.992307692307691</v>
      </c>
      <c r="X784" s="90">
        <f t="shared" si="430"/>
        <v>5</v>
      </c>
      <c r="Y784" s="91">
        <f t="shared" si="412"/>
        <v>116</v>
      </c>
      <c r="Z784" s="93">
        <f t="shared" si="426"/>
        <v>42</v>
      </c>
      <c r="AA784" s="94">
        <f t="shared" si="413"/>
        <v>974.4</v>
      </c>
      <c r="AB784" s="97">
        <f t="shared" si="427"/>
        <v>47</v>
      </c>
      <c r="AC784" s="98">
        <f t="shared" si="414"/>
        <v>1090.3999999999999</v>
      </c>
      <c r="AD784" s="77" t="s">
        <v>3</v>
      </c>
      <c r="AE784" s="54">
        <v>1090.3999999999999</v>
      </c>
      <c r="AF784" s="17"/>
    </row>
    <row r="785" spans="1:32" ht="16.899999999999999" customHeight="1" x14ac:dyDescent="0.3">
      <c r="A785" s="73" t="s">
        <v>7</v>
      </c>
      <c r="B785" s="74" t="s">
        <v>3864</v>
      </c>
      <c r="C785" s="48" t="s">
        <v>34</v>
      </c>
      <c r="D785" s="48">
        <v>100</v>
      </c>
      <c r="E785" s="48">
        <v>3001</v>
      </c>
      <c r="F785" s="48" t="s">
        <v>6123</v>
      </c>
      <c r="G785" s="48" t="s">
        <v>3680</v>
      </c>
      <c r="H785" s="75">
        <f t="shared" si="415"/>
        <v>0</v>
      </c>
      <c r="I785" s="74">
        <v>24</v>
      </c>
      <c r="J785" s="74">
        <v>24</v>
      </c>
      <c r="K785" s="48">
        <f t="shared" si="428"/>
        <v>24</v>
      </c>
      <c r="L785" s="48">
        <f>$L$3</f>
        <v>-4</v>
      </c>
      <c r="M785" s="48">
        <f t="shared" si="411"/>
        <v>20</v>
      </c>
      <c r="N785" s="48">
        <v>19</v>
      </c>
      <c r="O785" s="56">
        <v>14.1</v>
      </c>
      <c r="P785" s="48" t="str">
        <f t="shared" si="423"/>
        <v>G120NF14 BK</v>
      </c>
      <c r="Q785" s="76">
        <v>83</v>
      </c>
      <c r="R785" s="76">
        <v>229</v>
      </c>
      <c r="S785" s="49">
        <f t="shared" si="416"/>
        <v>1.158076923076923</v>
      </c>
      <c r="T785" s="49">
        <f t="shared" si="424"/>
        <v>115.80769230769231</v>
      </c>
      <c r="U785" s="49">
        <v>511.96153846153845</v>
      </c>
      <c r="V785" s="49">
        <f t="shared" si="418"/>
        <v>5.1196153846153845</v>
      </c>
      <c r="W785" s="49">
        <f t="shared" si="429"/>
        <v>23.161538461538459</v>
      </c>
      <c r="X785" s="90">
        <f>ROUND(S785*$X$3,0)</f>
        <v>7</v>
      </c>
      <c r="Y785" s="91">
        <f t="shared" si="412"/>
        <v>98.7</v>
      </c>
      <c r="Z785" s="93">
        <f t="shared" si="426"/>
        <v>30</v>
      </c>
      <c r="AA785" s="94">
        <f t="shared" si="413"/>
        <v>423</v>
      </c>
      <c r="AB785" s="97">
        <f t="shared" si="427"/>
        <v>36</v>
      </c>
      <c r="AC785" s="98">
        <f t="shared" si="414"/>
        <v>507.59999999999997</v>
      </c>
      <c r="AD785" s="77" t="s">
        <v>3</v>
      </c>
      <c r="AE785" s="54">
        <v>507.59999999999997</v>
      </c>
      <c r="AF785" s="17"/>
    </row>
    <row r="786" spans="1:32" ht="16.899999999999999" customHeight="1" x14ac:dyDescent="0.3">
      <c r="A786" s="73" t="s">
        <v>7</v>
      </c>
      <c r="B786" s="74" t="s">
        <v>1341</v>
      </c>
      <c r="C786" s="48" t="s">
        <v>464</v>
      </c>
      <c r="D786" s="48">
        <v>100</v>
      </c>
      <c r="E786" s="48">
        <v>4013</v>
      </c>
      <c r="F786" s="48" t="s">
        <v>6180</v>
      </c>
      <c r="G786" s="48" t="s">
        <v>65</v>
      </c>
      <c r="H786" s="75">
        <f t="shared" si="415"/>
        <v>0</v>
      </c>
      <c r="I786" s="74">
        <v>5</v>
      </c>
      <c r="J786" s="74">
        <v>5</v>
      </c>
      <c r="K786" s="48">
        <f>J786</f>
        <v>5</v>
      </c>
      <c r="L786" s="48"/>
      <c r="M786" s="48">
        <f t="shared" si="411"/>
        <v>5</v>
      </c>
      <c r="N786" s="48">
        <v>31</v>
      </c>
      <c r="O786" s="56">
        <v>34.452570000000001</v>
      </c>
      <c r="P786" s="48" t="str">
        <f t="shared" si="423"/>
        <v>5858 RD</v>
      </c>
      <c r="Q786" s="76">
        <v>109</v>
      </c>
      <c r="R786" s="76">
        <v>769</v>
      </c>
      <c r="S786" s="49">
        <f t="shared" si="416"/>
        <v>2.0611538461538461</v>
      </c>
      <c r="T786" s="49">
        <f t="shared" si="424"/>
        <v>206.11538461538461</v>
      </c>
      <c r="U786" s="49">
        <v>249.96153846153845</v>
      </c>
      <c r="V786" s="49">
        <f t="shared" si="418"/>
        <v>2.4996153846153844</v>
      </c>
      <c r="W786" s="49">
        <f t="shared" si="429"/>
        <v>10.305769230769231</v>
      </c>
      <c r="X786" s="90">
        <f>ROUND(S786*$X$2,0)</f>
        <v>14</v>
      </c>
      <c r="Y786" s="91">
        <f t="shared" si="412"/>
        <v>482.33598000000001</v>
      </c>
      <c r="Z786" s="93">
        <f t="shared" si="426"/>
        <v>24</v>
      </c>
      <c r="AA786" s="94">
        <f t="shared" si="413"/>
        <v>826.86167999999998</v>
      </c>
      <c r="AB786" s="97">
        <f>ROUND((S786*$AB$2)+Z786,0)</f>
        <v>38</v>
      </c>
      <c r="AC786" s="98">
        <f t="shared" si="414"/>
        <v>1309.19766</v>
      </c>
      <c r="AD786" s="77" t="s">
        <v>5891</v>
      </c>
      <c r="AE786" s="54">
        <v>1309.19766</v>
      </c>
      <c r="AF786" s="17"/>
    </row>
    <row r="787" spans="1:32" ht="16.899999999999999" customHeight="1" x14ac:dyDescent="0.3">
      <c r="A787" s="73" t="s">
        <v>7</v>
      </c>
      <c r="B787" s="74" t="s">
        <v>2936</v>
      </c>
      <c r="C787" s="48" t="s">
        <v>464</v>
      </c>
      <c r="D787" s="48">
        <v>1</v>
      </c>
      <c r="E787" s="48">
        <v>4013</v>
      </c>
      <c r="F787" s="48" t="s">
        <v>6180</v>
      </c>
      <c r="G787" s="48" t="s">
        <v>112</v>
      </c>
      <c r="H787" s="75">
        <f t="shared" si="415"/>
        <v>0.55000000000000004</v>
      </c>
      <c r="I787" s="74">
        <v>93</v>
      </c>
      <c r="J787" s="74">
        <v>60</v>
      </c>
      <c r="K787" s="48">
        <f>J787</f>
        <v>60</v>
      </c>
      <c r="L787" s="48">
        <f>$L$3</f>
        <v>-4</v>
      </c>
      <c r="M787" s="48">
        <f t="shared" si="411"/>
        <v>56</v>
      </c>
      <c r="N787" s="48">
        <v>5912</v>
      </c>
      <c r="O787" s="56">
        <v>0.27</v>
      </c>
      <c r="P787" s="48" t="str">
        <f t="shared" si="423"/>
        <v>5857 GR</v>
      </c>
      <c r="Q787" s="76" t="s">
        <v>6187</v>
      </c>
      <c r="R787" s="76" t="s">
        <v>6187</v>
      </c>
      <c r="S787" s="49">
        <f t="shared" si="416"/>
        <v>0</v>
      </c>
      <c r="T787" s="49">
        <f t="shared" si="424"/>
        <v>0</v>
      </c>
      <c r="U787" s="49">
        <v>148.11538461538461</v>
      </c>
      <c r="V787" s="49">
        <f t="shared" si="418"/>
        <v>148.11538461538461</v>
      </c>
      <c r="W787" s="49">
        <f t="shared" si="429"/>
        <v>0</v>
      </c>
      <c r="X787" s="90">
        <f>ROUND(V787*$X$4,0)</f>
        <v>741</v>
      </c>
      <c r="Y787" s="91">
        <f t="shared" si="412"/>
        <v>200.07000000000002</v>
      </c>
      <c r="Z787" s="93">
        <f>ROUND((V787*M787)+X787,0)</f>
        <v>9035</v>
      </c>
      <c r="AA787" s="94">
        <f t="shared" si="413"/>
        <v>2439.4500000000003</v>
      </c>
      <c r="AB787" s="97">
        <f>ROUND((V787*$AB$4)+Z787,0)</f>
        <v>9776</v>
      </c>
      <c r="AC787" s="98">
        <f t="shared" si="414"/>
        <v>2639.52</v>
      </c>
      <c r="AD787" s="77" t="s">
        <v>5889</v>
      </c>
      <c r="AE787" s="54">
        <v>2639.52</v>
      </c>
      <c r="AF787" s="17"/>
    </row>
    <row r="788" spans="1:32" ht="16.899999999999999" customHeight="1" x14ac:dyDescent="0.3">
      <c r="A788" s="73" t="s">
        <v>35</v>
      </c>
      <c r="B788" s="74" t="s">
        <v>5273</v>
      </c>
      <c r="C788" s="48" t="s">
        <v>40</v>
      </c>
      <c r="D788" s="48">
        <v>1000</v>
      </c>
      <c r="E788" s="48">
        <v>621</v>
      </c>
      <c r="F788" s="48" t="s">
        <v>6128</v>
      </c>
      <c r="G788" s="48" t="s">
        <v>112</v>
      </c>
      <c r="H788" s="75">
        <f t="shared" si="415"/>
        <v>-0.56603773584905659</v>
      </c>
      <c r="I788" s="74">
        <v>23</v>
      </c>
      <c r="J788" s="74">
        <v>53</v>
      </c>
      <c r="K788" s="48">
        <f>I788</f>
        <v>23</v>
      </c>
      <c r="L788" s="48">
        <f>$L$3</f>
        <v>-4</v>
      </c>
      <c r="M788" s="48">
        <f t="shared" si="411"/>
        <v>19</v>
      </c>
      <c r="N788" s="48">
        <v>39</v>
      </c>
      <c r="O788" s="56">
        <v>15.57</v>
      </c>
      <c r="P788" s="48" t="str">
        <f t="shared" si="423"/>
        <v>3048 WH</v>
      </c>
      <c r="Q788" s="76">
        <v>25</v>
      </c>
      <c r="R788" s="76">
        <v>0</v>
      </c>
      <c r="S788" s="49">
        <f t="shared" si="416"/>
        <v>0.26923076923076922</v>
      </c>
      <c r="T788" s="49">
        <f t="shared" si="424"/>
        <v>269.23076923076923</v>
      </c>
      <c r="U788" s="49">
        <v>370.03846153846155</v>
      </c>
      <c r="V788" s="49">
        <f t="shared" si="418"/>
        <v>0.37003846153846154</v>
      </c>
      <c r="W788" s="49">
        <f t="shared" si="429"/>
        <v>5.115384615384615</v>
      </c>
      <c r="X788" s="90">
        <f>ROUND(S788*$X$3,0)</f>
        <v>2</v>
      </c>
      <c r="Y788" s="91">
        <f t="shared" si="412"/>
        <v>31.14</v>
      </c>
      <c r="Z788" s="93">
        <f t="shared" ref="Z788:Z823" si="431">ROUND((S788*M788)+X788,0)</f>
        <v>7</v>
      </c>
      <c r="AA788" s="94">
        <f t="shared" si="413"/>
        <v>108.99000000000001</v>
      </c>
      <c r="AB788" s="97">
        <f t="shared" ref="AB788:AB801" si="432">ROUND((S788*$AB$4)+Z788,0)</f>
        <v>8</v>
      </c>
      <c r="AC788" s="98">
        <f t="shared" si="414"/>
        <v>124.56</v>
      </c>
      <c r="AD788" s="77" t="s">
        <v>3</v>
      </c>
      <c r="AE788" s="54">
        <v>124.56</v>
      </c>
      <c r="AF788" s="17"/>
    </row>
    <row r="789" spans="1:32" ht="16.899999999999999" customHeight="1" x14ac:dyDescent="0.3">
      <c r="A789" s="73" t="s">
        <v>7</v>
      </c>
      <c r="B789" s="74" t="s">
        <v>4221</v>
      </c>
      <c r="C789" s="48" t="s">
        <v>1154</v>
      </c>
      <c r="D789" s="48">
        <v>1000</v>
      </c>
      <c r="E789" s="48">
        <v>2834</v>
      </c>
      <c r="F789" s="48" t="s">
        <v>6126</v>
      </c>
      <c r="G789" s="48">
        <v>2</v>
      </c>
      <c r="H789" s="75">
        <f t="shared" si="415"/>
        <v>0</v>
      </c>
      <c r="I789" s="74">
        <v>50</v>
      </c>
      <c r="J789" s="74">
        <f>I789</f>
        <v>50</v>
      </c>
      <c r="K789" s="48">
        <f>I789</f>
        <v>50</v>
      </c>
      <c r="L789" s="48"/>
      <c r="M789" s="48">
        <f t="shared" si="411"/>
        <v>50</v>
      </c>
      <c r="N789" s="48">
        <v>0</v>
      </c>
      <c r="O789" s="56">
        <v>781.65123000000006</v>
      </c>
      <c r="P789" s="48" t="str">
        <f t="shared" si="423"/>
        <v>5060/20C SL</v>
      </c>
      <c r="Q789" s="76">
        <v>0</v>
      </c>
      <c r="R789" s="76">
        <v>5</v>
      </c>
      <c r="S789" s="49">
        <f t="shared" si="416"/>
        <v>5.7692307692307696E-3</v>
      </c>
      <c r="T789" s="49">
        <f t="shared" si="424"/>
        <v>5.7692307692307692</v>
      </c>
      <c r="U789" s="49">
        <v>27.76923076923077</v>
      </c>
      <c r="V789" s="49">
        <f t="shared" si="418"/>
        <v>2.7769230769230772E-2</v>
      </c>
      <c r="W789" s="49">
        <f t="shared" si="429"/>
        <v>0.28846153846153849</v>
      </c>
      <c r="X789" s="90">
        <f>ROUNDUP(S789*$X$4,0)</f>
        <v>1</v>
      </c>
      <c r="Y789" s="91">
        <f t="shared" si="412"/>
        <v>781.65123000000006</v>
      </c>
      <c r="Z789" s="93">
        <f t="shared" si="431"/>
        <v>1</v>
      </c>
      <c r="AA789" s="94">
        <f t="shared" si="413"/>
        <v>781.65123000000006</v>
      </c>
      <c r="AB789" s="97">
        <f t="shared" si="432"/>
        <v>1</v>
      </c>
      <c r="AC789" s="98">
        <f t="shared" si="414"/>
        <v>781.65123000000006</v>
      </c>
      <c r="AD789" s="77" t="s">
        <v>3</v>
      </c>
      <c r="AE789" s="54">
        <v>781.65123000000006</v>
      </c>
      <c r="AF789" s="17"/>
    </row>
    <row r="790" spans="1:32" ht="16.899999999999999" customHeight="1" x14ac:dyDescent="0.3">
      <c r="A790" s="73" t="s">
        <v>7</v>
      </c>
      <c r="B790" s="74" t="s">
        <v>2491</v>
      </c>
      <c r="C790" s="48" t="s">
        <v>1797</v>
      </c>
      <c r="D790" s="48">
        <v>500</v>
      </c>
      <c r="E790" s="48">
        <v>7880</v>
      </c>
      <c r="F790" s="48" t="s">
        <v>5908</v>
      </c>
      <c r="G790" s="48" t="s">
        <v>122</v>
      </c>
      <c r="H790" s="75">
        <f t="shared" si="415"/>
        <v>0.55555555555555558</v>
      </c>
      <c r="I790" s="74">
        <v>140</v>
      </c>
      <c r="J790" s="74">
        <v>90</v>
      </c>
      <c r="K790" s="48">
        <f>J790</f>
        <v>90</v>
      </c>
      <c r="L790" s="48">
        <f>$L$3</f>
        <v>-4</v>
      </c>
      <c r="M790" s="48">
        <f t="shared" si="411"/>
        <v>86</v>
      </c>
      <c r="N790" s="48">
        <v>5</v>
      </c>
      <c r="O790" s="56">
        <v>182.5</v>
      </c>
      <c r="P790" s="48" t="str">
        <f t="shared" si="423"/>
        <v>F221B3/4 CL</v>
      </c>
      <c r="Q790" s="76">
        <v>2</v>
      </c>
      <c r="R790" s="76">
        <v>6</v>
      </c>
      <c r="S790" s="49">
        <f t="shared" si="416"/>
        <v>2.8461538461538462E-2</v>
      </c>
      <c r="T790" s="49">
        <f t="shared" si="424"/>
        <v>14.230769230769232</v>
      </c>
      <c r="U790" s="49">
        <v>149.23076923076923</v>
      </c>
      <c r="V790" s="49">
        <f t="shared" si="418"/>
        <v>0.29846153846153844</v>
      </c>
      <c r="W790" s="49">
        <f t="shared" si="429"/>
        <v>2.4476923076923076</v>
      </c>
      <c r="X790" s="90">
        <f>ROUND(S790*$X$4,0)</f>
        <v>0</v>
      </c>
      <c r="Y790" s="91">
        <f t="shared" si="412"/>
        <v>0</v>
      </c>
      <c r="Z790" s="93">
        <f t="shared" si="431"/>
        <v>2</v>
      </c>
      <c r="AA790" s="94">
        <f t="shared" si="413"/>
        <v>365</v>
      </c>
      <c r="AB790" s="97">
        <f t="shared" si="432"/>
        <v>2</v>
      </c>
      <c r="AC790" s="98">
        <f t="shared" si="414"/>
        <v>365</v>
      </c>
      <c r="AD790" s="77" t="s">
        <v>3</v>
      </c>
      <c r="AE790" s="54">
        <v>365</v>
      </c>
      <c r="AF790" s="17"/>
    </row>
    <row r="791" spans="1:32" ht="16.899999999999999" customHeight="1" x14ac:dyDescent="0.3">
      <c r="A791" s="73" t="s">
        <v>7</v>
      </c>
      <c r="B791" s="74" t="s">
        <v>2512</v>
      </c>
      <c r="C791" s="48" t="s">
        <v>10</v>
      </c>
      <c r="D791" s="48">
        <v>1000</v>
      </c>
      <c r="E791" s="48">
        <v>2834</v>
      </c>
      <c r="F791" s="48" t="s">
        <v>6126</v>
      </c>
      <c r="G791" s="48">
        <v>2</v>
      </c>
      <c r="H791" s="75">
        <f t="shared" si="415"/>
        <v>0</v>
      </c>
      <c r="I791" s="74">
        <v>50</v>
      </c>
      <c r="J791" s="74">
        <f t="shared" ref="J791:J792" si="433">I791</f>
        <v>50</v>
      </c>
      <c r="K791" s="48">
        <f>I791</f>
        <v>50</v>
      </c>
      <c r="L791" s="48"/>
      <c r="M791" s="48">
        <f t="shared" si="411"/>
        <v>50</v>
      </c>
      <c r="N791" s="48">
        <v>0</v>
      </c>
      <c r="O791" s="56">
        <v>711.37896999999998</v>
      </c>
      <c r="P791" s="48" t="str">
        <f t="shared" si="423"/>
        <v>1299/30C SL</v>
      </c>
      <c r="Q791" s="76">
        <v>0</v>
      </c>
      <c r="R791" s="76">
        <v>0</v>
      </c>
      <c r="S791" s="49">
        <f t="shared" si="416"/>
        <v>0</v>
      </c>
      <c r="T791" s="49">
        <f t="shared" si="424"/>
        <v>0</v>
      </c>
      <c r="U791" s="49">
        <v>3.6538461538461533</v>
      </c>
      <c r="V791" s="49">
        <f t="shared" si="418"/>
        <v>3.6538461538461534E-3</v>
      </c>
      <c r="W791" s="49">
        <f t="shared" si="429"/>
        <v>0</v>
      </c>
      <c r="X791" s="90">
        <f t="shared" ref="X791:X792" si="434">ROUNDUP(S791*$X$4,0)</f>
        <v>0</v>
      </c>
      <c r="Y791" s="91">
        <f t="shared" si="412"/>
        <v>0</v>
      </c>
      <c r="Z791" s="93">
        <f t="shared" si="431"/>
        <v>0</v>
      </c>
      <c r="AA791" s="94">
        <f t="shared" si="413"/>
        <v>0</v>
      </c>
      <c r="AB791" s="97">
        <f t="shared" si="432"/>
        <v>0</v>
      </c>
      <c r="AC791" s="98">
        <f t="shared" si="414"/>
        <v>0</v>
      </c>
      <c r="AD791" s="77" t="s">
        <v>3</v>
      </c>
      <c r="AE791" s="54">
        <v>0</v>
      </c>
      <c r="AF791" s="17"/>
    </row>
    <row r="792" spans="1:32" ht="16.899999999999999" customHeight="1" x14ac:dyDescent="0.3">
      <c r="A792" s="73" t="s">
        <v>7</v>
      </c>
      <c r="B792" s="74" t="s">
        <v>5684</v>
      </c>
      <c r="C792" s="48" t="s">
        <v>1154</v>
      </c>
      <c r="D792" s="48">
        <v>500</v>
      </c>
      <c r="E792" s="48">
        <v>2834</v>
      </c>
      <c r="F792" s="48" t="s">
        <v>6126</v>
      </c>
      <c r="G792" s="48">
        <v>2</v>
      </c>
      <c r="H792" s="75">
        <f t="shared" si="415"/>
        <v>0</v>
      </c>
      <c r="I792" s="74">
        <v>50</v>
      </c>
      <c r="J792" s="74">
        <f t="shared" si="433"/>
        <v>50</v>
      </c>
      <c r="K792" s="48">
        <f>I792</f>
        <v>50</v>
      </c>
      <c r="L792" s="48"/>
      <c r="M792" s="48">
        <f t="shared" si="411"/>
        <v>50</v>
      </c>
      <c r="N792" s="48">
        <v>0</v>
      </c>
      <c r="O792" s="56">
        <v>202.76092</v>
      </c>
      <c r="P792" s="48" t="str">
        <f t="shared" si="423"/>
        <v>5020/20C SL</v>
      </c>
      <c r="Q792" s="76">
        <v>0</v>
      </c>
      <c r="R792" s="76">
        <v>0</v>
      </c>
      <c r="S792" s="49">
        <f t="shared" si="416"/>
        <v>0</v>
      </c>
      <c r="T792" s="49">
        <f t="shared" si="424"/>
        <v>0</v>
      </c>
      <c r="U792" s="49">
        <v>8.3076923076923066</v>
      </c>
      <c r="V792" s="49">
        <f t="shared" si="418"/>
        <v>1.6615384615384612E-2</v>
      </c>
      <c r="W792" s="49">
        <f t="shared" si="429"/>
        <v>0</v>
      </c>
      <c r="X792" s="90">
        <f t="shared" si="434"/>
        <v>0</v>
      </c>
      <c r="Y792" s="91">
        <f t="shared" si="412"/>
        <v>0</v>
      </c>
      <c r="Z792" s="93">
        <f t="shared" si="431"/>
        <v>0</v>
      </c>
      <c r="AA792" s="94">
        <f t="shared" si="413"/>
        <v>0</v>
      </c>
      <c r="AB792" s="97">
        <f t="shared" si="432"/>
        <v>0</v>
      </c>
      <c r="AC792" s="98">
        <f t="shared" si="414"/>
        <v>0</v>
      </c>
      <c r="AD792" s="77" t="s">
        <v>3</v>
      </c>
      <c r="AE792" s="54">
        <v>0</v>
      </c>
      <c r="AF792" s="17"/>
    </row>
    <row r="793" spans="1:32" ht="16.899999999999999" customHeight="1" x14ac:dyDescent="0.3">
      <c r="A793" s="73" t="s">
        <v>7</v>
      </c>
      <c r="B793" s="74" t="s">
        <v>2597</v>
      </c>
      <c r="C793" s="48" t="s">
        <v>1432</v>
      </c>
      <c r="D793" s="48">
        <v>1000</v>
      </c>
      <c r="E793" s="48">
        <v>621</v>
      </c>
      <c r="F793" s="48" t="s">
        <v>6128</v>
      </c>
      <c r="G793" s="48" t="s">
        <v>35</v>
      </c>
      <c r="H793" s="75">
        <f t="shared" si="415"/>
        <v>2.564102564102564E-2</v>
      </c>
      <c r="I793" s="74">
        <v>40</v>
      </c>
      <c r="J793" s="74">
        <v>39</v>
      </c>
      <c r="K793" s="48">
        <f>J793</f>
        <v>39</v>
      </c>
      <c r="L793" s="48">
        <f>$L$3</f>
        <v>-4</v>
      </c>
      <c r="M793" s="48">
        <f t="shared" si="411"/>
        <v>35</v>
      </c>
      <c r="N793" s="48">
        <v>6</v>
      </c>
      <c r="O793" s="56">
        <v>240.45</v>
      </c>
      <c r="P793" s="48" t="str">
        <f t="shared" si="423"/>
        <v>6718 WH</v>
      </c>
      <c r="Q793" s="76">
        <v>19</v>
      </c>
      <c r="R793" s="76">
        <v>40</v>
      </c>
      <c r="S793" s="49">
        <f t="shared" si="416"/>
        <v>0.25076923076923074</v>
      </c>
      <c r="T793" s="49">
        <f t="shared" si="424"/>
        <v>250.76923076923075</v>
      </c>
      <c r="U793" s="49">
        <v>317.38461538461536</v>
      </c>
      <c r="V793" s="49">
        <f t="shared" si="418"/>
        <v>0.31738461538461538</v>
      </c>
      <c r="W793" s="49">
        <f t="shared" si="429"/>
        <v>8.7769230769230759</v>
      </c>
      <c r="X793" s="90">
        <f>ROUND(S793*$X$4,0)</f>
        <v>1</v>
      </c>
      <c r="Y793" s="91">
        <f t="shared" si="412"/>
        <v>240.45</v>
      </c>
      <c r="Z793" s="93">
        <f t="shared" si="431"/>
        <v>10</v>
      </c>
      <c r="AA793" s="94">
        <f t="shared" si="413"/>
        <v>2404.5</v>
      </c>
      <c r="AB793" s="97">
        <f t="shared" si="432"/>
        <v>11</v>
      </c>
      <c r="AC793" s="98">
        <f t="shared" si="414"/>
        <v>2644.95</v>
      </c>
      <c r="AD793" s="77" t="s">
        <v>3</v>
      </c>
      <c r="AE793" s="54">
        <v>2644.95</v>
      </c>
      <c r="AF793" s="17"/>
    </row>
    <row r="794" spans="1:32" ht="16.899999999999999" customHeight="1" x14ac:dyDescent="0.3">
      <c r="A794" s="73" t="s">
        <v>35</v>
      </c>
      <c r="B794" s="74" t="s">
        <v>5302</v>
      </c>
      <c r="C794" s="48" t="s">
        <v>40</v>
      </c>
      <c r="D794" s="48">
        <v>1000</v>
      </c>
      <c r="E794" s="48">
        <v>621</v>
      </c>
      <c r="F794" s="48" t="s">
        <v>6128</v>
      </c>
      <c r="G794" s="48" t="s">
        <v>112</v>
      </c>
      <c r="H794" s="75">
        <f t="shared" si="415"/>
        <v>-0.16666666666666666</v>
      </c>
      <c r="I794" s="74">
        <v>20</v>
      </c>
      <c r="J794" s="74">
        <v>24</v>
      </c>
      <c r="K794" s="48">
        <f>I794</f>
        <v>20</v>
      </c>
      <c r="L794" s="48">
        <f>$L$3</f>
        <v>-4</v>
      </c>
      <c r="M794" s="48">
        <f t="shared" si="411"/>
        <v>16</v>
      </c>
      <c r="N794" s="48">
        <v>21</v>
      </c>
      <c r="O794" s="56">
        <v>57.26</v>
      </c>
      <c r="P794" s="48" t="str">
        <f t="shared" si="423"/>
        <v>3057 SL</v>
      </c>
      <c r="Q794" s="76">
        <v>35</v>
      </c>
      <c r="R794" s="76">
        <v>430</v>
      </c>
      <c r="S794" s="49">
        <f t="shared" si="416"/>
        <v>0.87307692307692297</v>
      </c>
      <c r="T794" s="49">
        <f t="shared" si="424"/>
        <v>873.07692307692298</v>
      </c>
      <c r="U794" s="49">
        <v>903.76923076923072</v>
      </c>
      <c r="V794" s="49">
        <f t="shared" si="418"/>
        <v>0.90376923076923077</v>
      </c>
      <c r="W794" s="49">
        <f>V794*M794</f>
        <v>14.460307692307692</v>
      </c>
      <c r="X794" s="90">
        <f>ROUND(S794*$X$3,0)</f>
        <v>5</v>
      </c>
      <c r="Y794" s="91">
        <f t="shared" si="412"/>
        <v>286.3</v>
      </c>
      <c r="Z794" s="93">
        <f t="shared" si="431"/>
        <v>19</v>
      </c>
      <c r="AA794" s="94">
        <f t="shared" si="413"/>
        <v>1087.94</v>
      </c>
      <c r="AB794" s="97">
        <f t="shared" si="432"/>
        <v>23</v>
      </c>
      <c r="AC794" s="98">
        <f t="shared" si="414"/>
        <v>1316.98</v>
      </c>
      <c r="AD794" s="77" t="s">
        <v>3</v>
      </c>
      <c r="AE794" s="54">
        <v>1316.98</v>
      </c>
      <c r="AF794" s="17"/>
    </row>
    <row r="795" spans="1:32" ht="16.899999999999999" customHeight="1" x14ac:dyDescent="0.3">
      <c r="A795" s="73" t="s">
        <v>35</v>
      </c>
      <c r="B795" s="74" t="s">
        <v>1907</v>
      </c>
      <c r="C795" s="48" t="s">
        <v>1797</v>
      </c>
      <c r="D795" s="48">
        <v>250</v>
      </c>
      <c r="E795" s="48">
        <v>7880</v>
      </c>
      <c r="F795" s="48" t="s">
        <v>5908</v>
      </c>
      <c r="G795" s="48" t="s">
        <v>122</v>
      </c>
      <c r="H795" s="75">
        <f t="shared" si="415"/>
        <v>0.55555555555555558</v>
      </c>
      <c r="I795" s="74">
        <v>140</v>
      </c>
      <c r="J795" s="74">
        <v>90</v>
      </c>
      <c r="K795" s="48">
        <f>J795</f>
        <v>90</v>
      </c>
      <c r="L795" s="48">
        <f>$L$3</f>
        <v>-4</v>
      </c>
      <c r="M795" s="48">
        <f t="shared" si="411"/>
        <v>86</v>
      </c>
      <c r="N795" s="48">
        <v>41</v>
      </c>
      <c r="O795" s="56">
        <v>31.62857</v>
      </c>
      <c r="P795" s="48" t="str">
        <f t="shared" si="423"/>
        <v>F2211/4 RD</v>
      </c>
      <c r="Q795" s="76">
        <v>7</v>
      </c>
      <c r="R795" s="76">
        <v>63</v>
      </c>
      <c r="S795" s="49">
        <f t="shared" si="416"/>
        <v>0.14807692307692308</v>
      </c>
      <c r="T795" s="49">
        <f t="shared" si="424"/>
        <v>37.019230769230766</v>
      </c>
      <c r="U795" s="49">
        <v>84.865384615384613</v>
      </c>
      <c r="V795" s="49">
        <f t="shared" si="418"/>
        <v>0.33946153846153843</v>
      </c>
      <c r="W795" s="49">
        <f t="shared" ref="W795:W802" si="435">S795*M795</f>
        <v>12.734615384615385</v>
      </c>
      <c r="X795" s="90">
        <f t="shared" ref="X795:X800" si="436">ROUND(S795*$X$4,0)</f>
        <v>1</v>
      </c>
      <c r="Y795" s="91">
        <f t="shared" si="412"/>
        <v>31.62857</v>
      </c>
      <c r="Z795" s="93">
        <f t="shared" si="431"/>
        <v>14</v>
      </c>
      <c r="AA795" s="94">
        <f t="shared" si="413"/>
        <v>442.79998000000001</v>
      </c>
      <c r="AB795" s="97">
        <f t="shared" si="432"/>
        <v>15</v>
      </c>
      <c r="AC795" s="98">
        <f t="shared" si="414"/>
        <v>474.42854999999997</v>
      </c>
      <c r="AD795" s="77" t="s">
        <v>3</v>
      </c>
      <c r="AE795" s="54">
        <v>474.42854999999997</v>
      </c>
      <c r="AF795" s="17"/>
    </row>
    <row r="796" spans="1:32" ht="16.899999999999999" customHeight="1" x14ac:dyDescent="0.3">
      <c r="A796" s="73" t="s">
        <v>7</v>
      </c>
      <c r="B796" s="74" t="s">
        <v>1850</v>
      </c>
      <c r="C796" s="48" t="s">
        <v>10</v>
      </c>
      <c r="D796" s="48">
        <v>1</v>
      </c>
      <c r="E796" s="48">
        <v>2834</v>
      </c>
      <c r="F796" s="48" t="s">
        <v>6126</v>
      </c>
      <c r="G796" s="48">
        <v>2</v>
      </c>
      <c r="H796" s="75">
        <f t="shared" si="415"/>
        <v>-0.16666666666666666</v>
      </c>
      <c r="I796" s="74">
        <v>25</v>
      </c>
      <c r="J796" s="74">
        <v>30</v>
      </c>
      <c r="K796" s="48">
        <f>I796</f>
        <v>25</v>
      </c>
      <c r="L796" s="48"/>
      <c r="M796" s="48">
        <f t="shared" si="411"/>
        <v>25</v>
      </c>
      <c r="N796" s="48">
        <v>7848</v>
      </c>
      <c r="O796" s="56">
        <v>0.30803000000000003</v>
      </c>
      <c r="P796" s="48" t="str">
        <f t="shared" si="423"/>
        <v>6345 SL</v>
      </c>
      <c r="Q796" s="76" t="s">
        <v>6187</v>
      </c>
      <c r="R796" s="76" t="s">
        <v>6187</v>
      </c>
      <c r="S796" s="49">
        <f t="shared" si="416"/>
        <v>0</v>
      </c>
      <c r="T796" s="49">
        <f t="shared" si="424"/>
        <v>0</v>
      </c>
      <c r="U796" s="49">
        <v>50.538461538461533</v>
      </c>
      <c r="V796" s="49">
        <f t="shared" si="418"/>
        <v>50.538461538461533</v>
      </c>
      <c r="W796" s="49">
        <f t="shared" si="435"/>
        <v>0</v>
      </c>
      <c r="X796" s="90">
        <f>ROUNDUP(S796*$X$4,0)</f>
        <v>0</v>
      </c>
      <c r="Y796" s="91">
        <f t="shared" si="412"/>
        <v>0</v>
      </c>
      <c r="Z796" s="93">
        <f t="shared" si="431"/>
        <v>0</v>
      </c>
      <c r="AA796" s="94">
        <f t="shared" si="413"/>
        <v>0</v>
      </c>
      <c r="AB796" s="97">
        <f t="shared" si="432"/>
        <v>0</v>
      </c>
      <c r="AC796" s="98">
        <f t="shared" si="414"/>
        <v>0</v>
      </c>
      <c r="AD796" s="77" t="s">
        <v>3</v>
      </c>
      <c r="AE796" s="54">
        <v>0</v>
      </c>
      <c r="AF796" s="17"/>
    </row>
    <row r="797" spans="1:32" ht="16.899999999999999" customHeight="1" x14ac:dyDescent="0.3">
      <c r="A797" s="73" t="s">
        <v>35</v>
      </c>
      <c r="B797" s="74" t="s">
        <v>1914</v>
      </c>
      <c r="C797" s="48" t="s">
        <v>1797</v>
      </c>
      <c r="D797" s="48">
        <v>500</v>
      </c>
      <c r="E797" s="48">
        <v>7880</v>
      </c>
      <c r="F797" s="48" t="s">
        <v>5908</v>
      </c>
      <c r="G797" s="48" t="s">
        <v>122</v>
      </c>
      <c r="H797" s="75">
        <f t="shared" si="415"/>
        <v>0.55555555555555558</v>
      </c>
      <c r="I797" s="74">
        <v>140</v>
      </c>
      <c r="J797" s="74">
        <v>90</v>
      </c>
      <c r="K797" s="48">
        <f>J797</f>
        <v>90</v>
      </c>
      <c r="L797" s="48">
        <f>$L$3</f>
        <v>-4</v>
      </c>
      <c r="M797" s="48">
        <f t="shared" si="411"/>
        <v>86</v>
      </c>
      <c r="N797" s="48">
        <v>19</v>
      </c>
      <c r="O797" s="56">
        <v>39</v>
      </c>
      <c r="P797" s="48" t="str">
        <f t="shared" si="423"/>
        <v>F2211/8 RD</v>
      </c>
      <c r="Q797" s="76">
        <v>2</v>
      </c>
      <c r="R797" s="76">
        <v>12</v>
      </c>
      <c r="S797" s="49">
        <f t="shared" si="416"/>
        <v>3.5384615384615382E-2</v>
      </c>
      <c r="T797" s="49">
        <f t="shared" si="424"/>
        <v>17.69230769230769</v>
      </c>
      <c r="U797" s="49">
        <v>76.760769230769228</v>
      </c>
      <c r="V797" s="49">
        <f t="shared" si="418"/>
        <v>0.15352153846153846</v>
      </c>
      <c r="W797" s="49">
        <f t="shared" si="435"/>
        <v>3.043076923076923</v>
      </c>
      <c r="X797" s="90">
        <f t="shared" si="436"/>
        <v>0</v>
      </c>
      <c r="Y797" s="91">
        <f t="shared" si="412"/>
        <v>0</v>
      </c>
      <c r="Z797" s="93">
        <f t="shared" si="431"/>
        <v>3</v>
      </c>
      <c r="AA797" s="94">
        <f t="shared" si="413"/>
        <v>117</v>
      </c>
      <c r="AB797" s="97">
        <f t="shared" si="432"/>
        <v>3</v>
      </c>
      <c r="AC797" s="98">
        <f t="shared" si="414"/>
        <v>117</v>
      </c>
      <c r="AD797" s="77" t="s">
        <v>3</v>
      </c>
      <c r="AE797" s="54">
        <v>117</v>
      </c>
      <c r="AF797" s="17"/>
    </row>
    <row r="798" spans="1:32" ht="16.899999999999999" customHeight="1" x14ac:dyDescent="0.3">
      <c r="A798" s="73" t="s">
        <v>7</v>
      </c>
      <c r="B798" s="74" t="s">
        <v>2817</v>
      </c>
      <c r="C798" s="48" t="s">
        <v>10</v>
      </c>
      <c r="D798" s="48">
        <v>1000</v>
      </c>
      <c r="E798" s="48">
        <v>2834</v>
      </c>
      <c r="F798" s="48" t="s">
        <v>6126</v>
      </c>
      <c r="G798" s="48">
        <v>2</v>
      </c>
      <c r="H798" s="75">
        <f t="shared" si="415"/>
        <v>0</v>
      </c>
      <c r="I798" s="74">
        <v>55</v>
      </c>
      <c r="J798" s="74">
        <f>I798</f>
        <v>55</v>
      </c>
      <c r="K798" s="48">
        <f>I798</f>
        <v>55</v>
      </c>
      <c r="L798" s="48"/>
      <c r="M798" s="48">
        <f t="shared" si="411"/>
        <v>55</v>
      </c>
      <c r="N798" s="48">
        <v>5</v>
      </c>
      <c r="O798" s="56">
        <v>199.02754999999999</v>
      </c>
      <c r="P798" s="48" t="str">
        <f t="shared" si="423"/>
        <v>6412 SL</v>
      </c>
      <c r="Q798" s="76">
        <v>9</v>
      </c>
      <c r="R798" s="76">
        <v>97</v>
      </c>
      <c r="S798" s="49">
        <f t="shared" si="416"/>
        <v>0.20884615384615385</v>
      </c>
      <c r="T798" s="49">
        <f t="shared" si="424"/>
        <v>208.84615384615384</v>
      </c>
      <c r="U798" s="49">
        <v>263.26923076923077</v>
      </c>
      <c r="V798" s="49">
        <f t="shared" si="418"/>
        <v>0.26326923076923076</v>
      </c>
      <c r="W798" s="49">
        <f t="shared" si="435"/>
        <v>11.486538461538462</v>
      </c>
      <c r="X798" s="90">
        <f t="shared" si="436"/>
        <v>1</v>
      </c>
      <c r="Y798" s="91">
        <f t="shared" si="412"/>
        <v>199.02754999999999</v>
      </c>
      <c r="Z798" s="93">
        <f t="shared" si="431"/>
        <v>12</v>
      </c>
      <c r="AA798" s="94">
        <f t="shared" si="413"/>
        <v>2388.3305999999998</v>
      </c>
      <c r="AB798" s="97">
        <f t="shared" si="432"/>
        <v>13</v>
      </c>
      <c r="AC798" s="98">
        <f t="shared" si="414"/>
        <v>2587.35815</v>
      </c>
      <c r="AD798" s="77" t="s">
        <v>3</v>
      </c>
      <c r="AE798" s="54">
        <v>2587.35815</v>
      </c>
      <c r="AF798" s="17"/>
    </row>
    <row r="799" spans="1:32" ht="16.899999999999999" customHeight="1" x14ac:dyDescent="0.3">
      <c r="A799" s="73" t="s">
        <v>7</v>
      </c>
      <c r="B799" s="74" t="s">
        <v>5112</v>
      </c>
      <c r="C799" s="48" t="s">
        <v>1370</v>
      </c>
      <c r="D799" s="48">
        <v>1</v>
      </c>
      <c r="E799" s="48">
        <v>2834</v>
      </c>
      <c r="F799" s="48" t="s">
        <v>6126</v>
      </c>
      <c r="G799" s="48">
        <v>2</v>
      </c>
      <c r="H799" s="75">
        <f t="shared" si="415"/>
        <v>-0.5</v>
      </c>
      <c r="I799" s="74">
        <v>30</v>
      </c>
      <c r="J799" s="74">
        <v>60</v>
      </c>
      <c r="K799" s="48">
        <f>I799</f>
        <v>30</v>
      </c>
      <c r="L799" s="48"/>
      <c r="M799" s="48">
        <f t="shared" si="411"/>
        <v>30</v>
      </c>
      <c r="N799" s="48">
        <v>16666</v>
      </c>
      <c r="O799" s="56">
        <v>0.20347999999999999</v>
      </c>
      <c r="P799" s="48" t="str">
        <f t="shared" si="423"/>
        <v>86701CY SL</v>
      </c>
      <c r="Q799" s="76" t="s">
        <v>6187</v>
      </c>
      <c r="R799" s="76" t="s">
        <v>6187</v>
      </c>
      <c r="S799" s="49">
        <f t="shared" si="416"/>
        <v>0</v>
      </c>
      <c r="T799" s="49">
        <f t="shared" si="424"/>
        <v>0</v>
      </c>
      <c r="U799" s="49">
        <v>82.730769230769241</v>
      </c>
      <c r="V799" s="49">
        <f t="shared" si="418"/>
        <v>82.730769230769241</v>
      </c>
      <c r="W799" s="49">
        <f t="shared" si="435"/>
        <v>0</v>
      </c>
      <c r="X799" s="90">
        <f>ROUNDUP(S799*$X$4,0)</f>
        <v>0</v>
      </c>
      <c r="Y799" s="91">
        <f t="shared" si="412"/>
        <v>0</v>
      </c>
      <c r="Z799" s="93">
        <f t="shared" si="431"/>
        <v>0</v>
      </c>
      <c r="AA799" s="94">
        <f t="shared" si="413"/>
        <v>0</v>
      </c>
      <c r="AB799" s="97">
        <f t="shared" si="432"/>
        <v>0</v>
      </c>
      <c r="AC799" s="98">
        <f t="shared" si="414"/>
        <v>0</v>
      </c>
      <c r="AD799" s="77" t="s">
        <v>3</v>
      </c>
      <c r="AE799" s="54">
        <v>0</v>
      </c>
      <c r="AF799" s="17"/>
    </row>
    <row r="800" spans="1:32" ht="16.899999999999999" customHeight="1" x14ac:dyDescent="0.3">
      <c r="A800" s="73" t="s">
        <v>7</v>
      </c>
      <c r="B800" s="74" t="s">
        <v>5226</v>
      </c>
      <c r="C800" s="48" t="s">
        <v>10</v>
      </c>
      <c r="D800" s="48">
        <v>1000</v>
      </c>
      <c r="E800" s="48">
        <v>2834</v>
      </c>
      <c r="F800" s="48" t="s">
        <v>6126</v>
      </c>
      <c r="G800" s="48">
        <v>2</v>
      </c>
      <c r="H800" s="75">
        <f t="shared" si="415"/>
        <v>-0.47916666666666669</v>
      </c>
      <c r="I800" s="74">
        <v>25</v>
      </c>
      <c r="J800" s="74">
        <v>48</v>
      </c>
      <c r="K800" s="48">
        <f>I800</f>
        <v>25</v>
      </c>
      <c r="L800" s="48"/>
      <c r="M800" s="48">
        <f t="shared" si="411"/>
        <v>25</v>
      </c>
      <c r="N800" s="48">
        <v>89</v>
      </c>
      <c r="O800" s="56">
        <v>57.88</v>
      </c>
      <c r="P800" s="48" t="str">
        <f t="shared" si="423"/>
        <v>2461C BK</v>
      </c>
      <c r="Q800" s="76">
        <v>97</v>
      </c>
      <c r="R800" s="76">
        <v>290</v>
      </c>
      <c r="S800" s="49">
        <f t="shared" si="416"/>
        <v>1.379230769230769</v>
      </c>
      <c r="T800" s="49">
        <f t="shared" si="424"/>
        <v>1379.2307692307691</v>
      </c>
      <c r="U800" s="49">
        <v>1444.3076923076922</v>
      </c>
      <c r="V800" s="49">
        <f t="shared" si="418"/>
        <v>1.4443076923076921</v>
      </c>
      <c r="W800" s="49">
        <f t="shared" si="435"/>
        <v>34.480769230769226</v>
      </c>
      <c r="X800" s="90">
        <f t="shared" si="436"/>
        <v>7</v>
      </c>
      <c r="Y800" s="91">
        <f t="shared" si="412"/>
        <v>405.16</v>
      </c>
      <c r="Z800" s="93">
        <f t="shared" si="431"/>
        <v>41</v>
      </c>
      <c r="AA800" s="94">
        <f t="shared" si="413"/>
        <v>2373.08</v>
      </c>
      <c r="AB800" s="97">
        <f t="shared" si="432"/>
        <v>48</v>
      </c>
      <c r="AC800" s="98">
        <f t="shared" si="414"/>
        <v>2778.2400000000002</v>
      </c>
      <c r="AD800" s="77" t="s">
        <v>3</v>
      </c>
      <c r="AE800" s="54">
        <v>2778.2400000000002</v>
      </c>
      <c r="AF800" s="17"/>
    </row>
    <row r="801" spans="1:32" ht="16.899999999999999" customHeight="1" x14ac:dyDescent="0.3">
      <c r="A801" s="73" t="s">
        <v>7</v>
      </c>
      <c r="B801" s="74" t="s">
        <v>2037</v>
      </c>
      <c r="C801" s="48" t="s">
        <v>40</v>
      </c>
      <c r="D801" s="48">
        <v>100</v>
      </c>
      <c r="E801" s="48">
        <v>621</v>
      </c>
      <c r="F801" s="48" t="s">
        <v>6128</v>
      </c>
      <c r="G801" s="48" t="s">
        <v>112</v>
      </c>
      <c r="H801" s="75">
        <f t="shared" si="415"/>
        <v>-0.25925925925925924</v>
      </c>
      <c r="I801" s="74">
        <v>20</v>
      </c>
      <c r="J801" s="74">
        <v>27</v>
      </c>
      <c r="K801" s="48">
        <f>I801</f>
        <v>20</v>
      </c>
      <c r="L801" s="48">
        <f>$L$3</f>
        <v>-4</v>
      </c>
      <c r="M801" s="48">
        <f t="shared" ref="M801:M857" si="437">K801+L801</f>
        <v>16</v>
      </c>
      <c r="N801" s="48">
        <v>512</v>
      </c>
      <c r="O801" s="56">
        <v>2.0099999999999998</v>
      </c>
      <c r="P801" s="48" t="str">
        <f t="shared" si="423"/>
        <v>3051 BK</v>
      </c>
      <c r="Q801" s="76">
        <v>343</v>
      </c>
      <c r="R801" s="76">
        <v>3124</v>
      </c>
      <c r="S801" s="49">
        <f t="shared" si="416"/>
        <v>7.2984615384615381</v>
      </c>
      <c r="T801" s="49">
        <f t="shared" si="424"/>
        <v>729.84615384615381</v>
      </c>
      <c r="U801" s="49">
        <v>10632.538461538461</v>
      </c>
      <c r="V801" s="49">
        <f t="shared" si="418"/>
        <v>106.32538461538461</v>
      </c>
      <c r="W801" s="49">
        <f t="shared" si="435"/>
        <v>116.77538461538461</v>
      </c>
      <c r="X801" s="90">
        <f>ROUND(S801*$X$3,0)</f>
        <v>44</v>
      </c>
      <c r="Y801" s="91">
        <f t="shared" ref="Y801:Y857" si="438">X801*O801</f>
        <v>88.44</v>
      </c>
      <c r="Z801" s="93">
        <f t="shared" si="431"/>
        <v>161</v>
      </c>
      <c r="AA801" s="94">
        <f t="shared" ref="AA801:AA857" si="439">Z801*O801</f>
        <v>323.60999999999996</v>
      </c>
      <c r="AB801" s="97">
        <f t="shared" si="432"/>
        <v>197</v>
      </c>
      <c r="AC801" s="98">
        <f t="shared" ref="AC801:AC857" si="440">AB801*O801</f>
        <v>395.96999999999997</v>
      </c>
      <c r="AD801" s="77" t="s">
        <v>3</v>
      </c>
      <c r="AE801" s="54">
        <v>395.96999999999997</v>
      </c>
      <c r="AF801" s="17"/>
    </row>
    <row r="802" spans="1:32" ht="16.899999999999999" customHeight="1" x14ac:dyDescent="0.3">
      <c r="A802" s="73" t="s">
        <v>35</v>
      </c>
      <c r="B802" s="74" t="s">
        <v>1008</v>
      </c>
      <c r="C802" s="48" t="s">
        <v>464</v>
      </c>
      <c r="D802" s="48">
        <v>100</v>
      </c>
      <c r="E802" s="48">
        <v>4013</v>
      </c>
      <c r="F802" s="48" t="s">
        <v>6180</v>
      </c>
      <c r="G802" s="48" t="s">
        <v>65</v>
      </c>
      <c r="H802" s="75">
        <f t="shared" ref="H802:H858" si="441">(I802-J802)/J802</f>
        <v>0</v>
      </c>
      <c r="I802" s="74">
        <v>5</v>
      </c>
      <c r="J802" s="74">
        <v>5</v>
      </c>
      <c r="K802" s="48">
        <f>J802</f>
        <v>5</v>
      </c>
      <c r="L802" s="48"/>
      <c r="M802" s="48">
        <f t="shared" si="437"/>
        <v>5</v>
      </c>
      <c r="N802" s="48">
        <v>2</v>
      </c>
      <c r="O802" s="56">
        <v>10.26257</v>
      </c>
      <c r="P802" s="48" t="str">
        <f t="shared" si="423"/>
        <v>2844/7 SL</v>
      </c>
      <c r="Q802" s="76">
        <v>19</v>
      </c>
      <c r="R802" s="76">
        <v>38</v>
      </c>
      <c r="S802" s="49">
        <f t="shared" ref="S802:S858" si="442">((Q802/65*0.7)+(R802/260*0.3))</f>
        <v>0.24846153846153846</v>
      </c>
      <c r="T802" s="49">
        <f t="shared" si="424"/>
        <v>24.846153846153847</v>
      </c>
      <c r="U802" s="49">
        <v>97.538461538461547</v>
      </c>
      <c r="V802" s="49">
        <f t="shared" si="418"/>
        <v>0.97538461538461552</v>
      </c>
      <c r="W802" s="49">
        <f t="shared" si="435"/>
        <v>1.2423076923076923</v>
      </c>
      <c r="X802" s="90">
        <f>ROUND(S802*$X$2,0)</f>
        <v>2</v>
      </c>
      <c r="Y802" s="91">
        <f t="shared" si="438"/>
        <v>20.52514</v>
      </c>
      <c r="Z802" s="93">
        <f t="shared" si="431"/>
        <v>3</v>
      </c>
      <c r="AA802" s="94">
        <f t="shared" si="439"/>
        <v>30.787710000000001</v>
      </c>
      <c r="AB802" s="97">
        <f>ROUND((S802*$AB$2)+Z802,0)</f>
        <v>5</v>
      </c>
      <c r="AC802" s="98">
        <f t="shared" si="440"/>
        <v>51.312849999999997</v>
      </c>
      <c r="AD802" s="77" t="s">
        <v>5891</v>
      </c>
      <c r="AE802" s="54">
        <v>51.312849999999997</v>
      </c>
      <c r="AF802" s="17"/>
    </row>
    <row r="803" spans="1:32" ht="16.899999999999999" customHeight="1" x14ac:dyDescent="0.3">
      <c r="A803" s="73" t="s">
        <v>7</v>
      </c>
      <c r="B803" s="74" t="s">
        <v>3385</v>
      </c>
      <c r="C803" s="48" t="s">
        <v>1370</v>
      </c>
      <c r="D803" s="48">
        <v>1</v>
      </c>
      <c r="E803" s="48">
        <v>2834</v>
      </c>
      <c r="F803" s="48" t="s">
        <v>6126</v>
      </c>
      <c r="G803" s="48">
        <v>2</v>
      </c>
      <c r="H803" s="75">
        <f t="shared" si="441"/>
        <v>-0.59090909090909094</v>
      </c>
      <c r="I803" s="74">
        <v>45</v>
      </c>
      <c r="J803" s="74">
        <v>110</v>
      </c>
      <c r="K803" s="48">
        <f>I803</f>
        <v>45</v>
      </c>
      <c r="L803" s="48"/>
      <c r="M803" s="48">
        <f t="shared" si="437"/>
        <v>45</v>
      </c>
      <c r="N803" s="48">
        <v>998</v>
      </c>
      <c r="O803" s="56">
        <v>0.30972</v>
      </c>
      <c r="P803" s="48" t="str">
        <f t="shared" si="423"/>
        <v>65003CY SL</v>
      </c>
      <c r="Q803" s="76" t="s">
        <v>6187</v>
      </c>
      <c r="R803" s="76" t="s">
        <v>6187</v>
      </c>
      <c r="S803" s="49">
        <f t="shared" si="442"/>
        <v>0</v>
      </c>
      <c r="T803" s="49">
        <f t="shared" si="424"/>
        <v>0</v>
      </c>
      <c r="U803" s="49">
        <v>5.0384615384615383</v>
      </c>
      <c r="V803" s="49">
        <f t="shared" si="418"/>
        <v>5.0384615384615383</v>
      </c>
      <c r="W803" s="49">
        <f>V803*M803</f>
        <v>226.73076923076923</v>
      </c>
      <c r="X803" s="90">
        <f>ROUNDUP(S803*$X$4,0)</f>
        <v>0</v>
      </c>
      <c r="Y803" s="91">
        <f t="shared" si="438"/>
        <v>0</v>
      </c>
      <c r="Z803" s="93">
        <f t="shared" si="431"/>
        <v>0</v>
      </c>
      <c r="AA803" s="94">
        <f t="shared" si="439"/>
        <v>0</v>
      </c>
      <c r="AB803" s="97">
        <f>ROUND((S803*$AB$4)+Z803,0)</f>
        <v>0</v>
      </c>
      <c r="AC803" s="98">
        <f t="shared" si="440"/>
        <v>0</v>
      </c>
      <c r="AD803" s="77" t="s">
        <v>3</v>
      </c>
      <c r="AE803" s="54">
        <v>0</v>
      </c>
      <c r="AF803" s="17"/>
    </row>
    <row r="804" spans="1:32" ht="16.899999999999999" customHeight="1" x14ac:dyDescent="0.3">
      <c r="A804" s="73" t="s">
        <v>7</v>
      </c>
      <c r="B804" s="74" t="s">
        <v>2007</v>
      </c>
      <c r="C804" s="48" t="s">
        <v>464</v>
      </c>
      <c r="D804" s="48">
        <v>1000</v>
      </c>
      <c r="E804" s="48">
        <v>4013</v>
      </c>
      <c r="F804" s="48" t="s">
        <v>6180</v>
      </c>
      <c r="G804" s="48" t="s">
        <v>65</v>
      </c>
      <c r="H804" s="75">
        <f t="shared" si="441"/>
        <v>0</v>
      </c>
      <c r="I804" s="74">
        <v>5</v>
      </c>
      <c r="J804" s="74">
        <v>5</v>
      </c>
      <c r="K804" s="48">
        <f>J804</f>
        <v>5</v>
      </c>
      <c r="L804" s="48"/>
      <c r="M804" s="48">
        <f t="shared" si="437"/>
        <v>5</v>
      </c>
      <c r="N804" s="48">
        <v>0</v>
      </c>
      <c r="O804" s="56">
        <v>101.19580999999999</v>
      </c>
      <c r="P804" s="48" t="str">
        <f t="shared" si="423"/>
        <v>2844/7 RD</v>
      </c>
      <c r="Q804" s="76">
        <v>10</v>
      </c>
      <c r="R804" s="76">
        <v>22</v>
      </c>
      <c r="S804" s="49">
        <f t="shared" si="442"/>
        <v>0.13307692307692309</v>
      </c>
      <c r="T804" s="49">
        <f t="shared" si="424"/>
        <v>133.07692307692309</v>
      </c>
      <c r="U804" s="49">
        <v>201.07692307692309</v>
      </c>
      <c r="V804" s="49">
        <f t="shared" si="418"/>
        <v>0.2010769230769231</v>
      </c>
      <c r="W804" s="49">
        <f t="shared" ref="W804:W811" si="443">S804*M804</f>
        <v>0.66538461538461546</v>
      </c>
      <c r="X804" s="90">
        <f>ROUND(S804*$X$2,0)</f>
        <v>1</v>
      </c>
      <c r="Y804" s="91">
        <f t="shared" si="438"/>
        <v>101.19580999999999</v>
      </c>
      <c r="Z804" s="93">
        <f t="shared" si="431"/>
        <v>2</v>
      </c>
      <c r="AA804" s="94">
        <f t="shared" si="439"/>
        <v>202.39161999999999</v>
      </c>
      <c r="AB804" s="97">
        <f>ROUND((S804*$AB$2)+Z804,0)</f>
        <v>3</v>
      </c>
      <c r="AC804" s="98">
        <f t="shared" si="440"/>
        <v>303.58742999999998</v>
      </c>
      <c r="AD804" s="77" t="s">
        <v>5891</v>
      </c>
      <c r="AE804" s="54">
        <v>303.58742999999998</v>
      </c>
      <c r="AF804" s="17"/>
    </row>
    <row r="805" spans="1:32" ht="16.899999999999999" customHeight="1" x14ac:dyDescent="0.3">
      <c r="A805" s="73" t="s">
        <v>7</v>
      </c>
      <c r="B805" s="74" t="s">
        <v>1270</v>
      </c>
      <c r="C805" s="48" t="s">
        <v>1143</v>
      </c>
      <c r="D805" s="48">
        <v>500</v>
      </c>
      <c r="E805" s="48">
        <v>30327</v>
      </c>
      <c r="F805" s="48" t="s">
        <v>5915</v>
      </c>
      <c r="G805" s="48" t="s">
        <v>122</v>
      </c>
      <c r="H805" s="75">
        <f t="shared" si="441"/>
        <v>0</v>
      </c>
      <c r="I805" s="74">
        <v>34</v>
      </c>
      <c r="J805" s="74">
        <v>34</v>
      </c>
      <c r="K805" s="48">
        <f>I805</f>
        <v>34</v>
      </c>
      <c r="L805" s="48">
        <f>$L$3</f>
        <v>-4</v>
      </c>
      <c r="M805" s="48">
        <f t="shared" si="437"/>
        <v>30</v>
      </c>
      <c r="N805" s="48">
        <v>4</v>
      </c>
      <c r="O805" s="56">
        <v>331.41</v>
      </c>
      <c r="P805" s="48" t="str">
        <f t="shared" si="423"/>
        <v>391000 BK</v>
      </c>
      <c r="Q805" s="76">
        <v>3</v>
      </c>
      <c r="R805" s="76">
        <v>20</v>
      </c>
      <c r="S805" s="49">
        <f t="shared" si="442"/>
        <v>5.5384615384615386E-2</v>
      </c>
      <c r="T805" s="49">
        <f t="shared" si="424"/>
        <v>27.692307692307693</v>
      </c>
      <c r="U805" s="49">
        <v>61.84615384615384</v>
      </c>
      <c r="V805" s="49">
        <f t="shared" si="418"/>
        <v>0.12369230769230768</v>
      </c>
      <c r="W805" s="49">
        <f t="shared" si="443"/>
        <v>1.6615384615384616</v>
      </c>
      <c r="X805" s="90">
        <f>ROUND(S805*$X$4,0)</f>
        <v>0</v>
      </c>
      <c r="Y805" s="91">
        <f t="shared" si="438"/>
        <v>0</v>
      </c>
      <c r="Z805" s="93">
        <f t="shared" si="431"/>
        <v>2</v>
      </c>
      <c r="AA805" s="94">
        <f t="shared" si="439"/>
        <v>662.82</v>
      </c>
      <c r="AB805" s="97">
        <f t="shared" ref="AB805:AB823" si="444">ROUND((S805*$AB$4)+Z805,0)</f>
        <v>2</v>
      </c>
      <c r="AC805" s="98">
        <f t="shared" si="440"/>
        <v>662.82</v>
      </c>
      <c r="AD805" s="77" t="s">
        <v>5890</v>
      </c>
      <c r="AE805" s="54">
        <v>662.82</v>
      </c>
      <c r="AF805" s="17"/>
    </row>
    <row r="806" spans="1:32" ht="16.899999999999999" customHeight="1" x14ac:dyDescent="0.3">
      <c r="A806" s="73" t="s">
        <v>35</v>
      </c>
      <c r="B806" s="74" t="s">
        <v>4450</v>
      </c>
      <c r="C806" s="48" t="s">
        <v>1370</v>
      </c>
      <c r="D806" s="48">
        <v>1000</v>
      </c>
      <c r="E806" s="48">
        <v>2834</v>
      </c>
      <c r="F806" s="48" t="s">
        <v>6126</v>
      </c>
      <c r="G806" s="48">
        <v>2</v>
      </c>
      <c r="H806" s="75">
        <f t="shared" si="441"/>
        <v>0</v>
      </c>
      <c r="I806" s="74">
        <v>40</v>
      </c>
      <c r="J806" s="74">
        <f>I806</f>
        <v>40</v>
      </c>
      <c r="K806" s="48">
        <f>I806</f>
        <v>40</v>
      </c>
      <c r="L806" s="48"/>
      <c r="M806" s="48">
        <f t="shared" si="437"/>
        <v>40</v>
      </c>
      <c r="N806" s="48">
        <v>0</v>
      </c>
      <c r="O806" s="56">
        <v>429.17333000000002</v>
      </c>
      <c r="P806" s="48" t="str">
        <f t="shared" si="423"/>
        <v>86605CY SL</v>
      </c>
      <c r="Q806" s="76">
        <v>2</v>
      </c>
      <c r="R806" s="76">
        <v>5</v>
      </c>
      <c r="S806" s="49">
        <f t="shared" si="442"/>
        <v>2.7307692307692307E-2</v>
      </c>
      <c r="T806" s="49">
        <f t="shared" si="424"/>
        <v>27.307692307692307</v>
      </c>
      <c r="U806" s="49">
        <v>37.53846153846154</v>
      </c>
      <c r="V806" s="49">
        <f t="shared" si="418"/>
        <v>3.7538461538461541E-2</v>
      </c>
      <c r="W806" s="49">
        <f t="shared" si="443"/>
        <v>1.0923076923076922</v>
      </c>
      <c r="X806" s="90">
        <f>ROUND(S806*$X$4,0)</f>
        <v>0</v>
      </c>
      <c r="Y806" s="91">
        <f t="shared" si="438"/>
        <v>0</v>
      </c>
      <c r="Z806" s="93">
        <f t="shared" si="431"/>
        <v>1</v>
      </c>
      <c r="AA806" s="94">
        <f t="shared" si="439"/>
        <v>429.17333000000002</v>
      </c>
      <c r="AB806" s="97">
        <f t="shared" si="444"/>
        <v>1</v>
      </c>
      <c r="AC806" s="98">
        <f t="shared" si="440"/>
        <v>429.17333000000002</v>
      </c>
      <c r="AD806" s="77" t="s">
        <v>3</v>
      </c>
      <c r="AE806" s="54">
        <v>429.17333000000002</v>
      </c>
      <c r="AF806" s="17"/>
    </row>
    <row r="807" spans="1:32" ht="16.899999999999999" customHeight="1" x14ac:dyDescent="0.3">
      <c r="A807" s="73" t="s">
        <v>7</v>
      </c>
      <c r="B807" s="74" t="s">
        <v>601</v>
      </c>
      <c r="C807" s="48" t="s">
        <v>34</v>
      </c>
      <c r="D807" s="48">
        <v>100</v>
      </c>
      <c r="E807" s="48">
        <v>4008</v>
      </c>
      <c r="F807" s="48" t="s">
        <v>5910</v>
      </c>
      <c r="G807" s="48" t="s">
        <v>35</v>
      </c>
      <c r="H807" s="75">
        <f t="shared" si="441"/>
        <v>0</v>
      </c>
      <c r="I807" s="74">
        <v>24</v>
      </c>
      <c r="J807" s="74">
        <v>24</v>
      </c>
      <c r="K807" s="48">
        <f>I807</f>
        <v>24</v>
      </c>
      <c r="L807" s="48">
        <f>$L$3</f>
        <v>-4</v>
      </c>
      <c r="M807" s="48">
        <f t="shared" si="437"/>
        <v>20</v>
      </c>
      <c r="N807" s="48">
        <v>50</v>
      </c>
      <c r="O807" s="56">
        <v>49.76</v>
      </c>
      <c r="P807" s="48" t="str">
        <f t="shared" si="423"/>
        <v>2172 SV</v>
      </c>
      <c r="Q807" s="76">
        <v>160</v>
      </c>
      <c r="R807" s="76">
        <v>577</v>
      </c>
      <c r="S807" s="49">
        <f t="shared" si="442"/>
        <v>2.3888461538461541</v>
      </c>
      <c r="T807" s="49">
        <f t="shared" si="424"/>
        <v>238.88461538461542</v>
      </c>
      <c r="U807" s="49">
        <v>238.88461538461542</v>
      </c>
      <c r="V807" s="49">
        <f t="shared" si="418"/>
        <v>2.3888461538461541</v>
      </c>
      <c r="W807" s="49">
        <f t="shared" si="443"/>
        <v>47.776923076923083</v>
      </c>
      <c r="X807" s="90">
        <f>ROUND(S807*$X$3,0)</f>
        <v>14</v>
      </c>
      <c r="Y807" s="91">
        <f t="shared" si="438"/>
        <v>696.64</v>
      </c>
      <c r="Z807" s="93">
        <f t="shared" si="431"/>
        <v>62</v>
      </c>
      <c r="AA807" s="94">
        <f t="shared" si="439"/>
        <v>3085.12</v>
      </c>
      <c r="AB807" s="97">
        <f t="shared" si="444"/>
        <v>74</v>
      </c>
      <c r="AC807" s="98">
        <f t="shared" si="440"/>
        <v>3682.24</v>
      </c>
      <c r="AD807" s="77" t="s">
        <v>3</v>
      </c>
      <c r="AE807" s="54">
        <v>3682.24</v>
      </c>
      <c r="AF807" s="17"/>
    </row>
    <row r="808" spans="1:32" ht="16.899999999999999" customHeight="1" x14ac:dyDescent="0.3">
      <c r="A808" s="73" t="s">
        <v>7</v>
      </c>
      <c r="B808" s="74" t="s">
        <v>2586</v>
      </c>
      <c r="C808" s="48" t="s">
        <v>1432</v>
      </c>
      <c r="D808" s="48">
        <v>100</v>
      </c>
      <c r="E808" s="48">
        <v>621</v>
      </c>
      <c r="F808" s="48" t="s">
        <v>6128</v>
      </c>
      <c r="G808" s="48" t="s">
        <v>112</v>
      </c>
      <c r="H808" s="75">
        <f t="shared" si="441"/>
        <v>2.564102564102564E-2</v>
      </c>
      <c r="I808" s="74">
        <v>40</v>
      </c>
      <c r="J808" s="74">
        <v>39</v>
      </c>
      <c r="K808" s="48">
        <f>J808</f>
        <v>39</v>
      </c>
      <c r="L808" s="48">
        <f>$L$3</f>
        <v>-4</v>
      </c>
      <c r="M808" s="48">
        <f t="shared" si="437"/>
        <v>35</v>
      </c>
      <c r="N808" s="48">
        <v>288</v>
      </c>
      <c r="O808" s="56">
        <v>4.6050000000000004</v>
      </c>
      <c r="P808" s="48" t="str">
        <f t="shared" si="423"/>
        <v>6714 BK</v>
      </c>
      <c r="Q808" s="76">
        <v>96</v>
      </c>
      <c r="R808" s="76">
        <v>797</v>
      </c>
      <c r="S808" s="49">
        <f t="shared" si="442"/>
        <v>1.9534615384615384</v>
      </c>
      <c r="T808" s="49">
        <f t="shared" si="424"/>
        <v>195.34615384615384</v>
      </c>
      <c r="U808" s="49">
        <v>4749.1923076923076</v>
      </c>
      <c r="V808" s="49">
        <f t="shared" si="418"/>
        <v>47.491923076923079</v>
      </c>
      <c r="W808" s="49">
        <f t="shared" si="443"/>
        <v>68.371153846153845</v>
      </c>
      <c r="X808" s="90">
        <f>ROUND(S808*$X$4,0)</f>
        <v>10</v>
      </c>
      <c r="Y808" s="91">
        <f t="shared" si="438"/>
        <v>46.050000000000004</v>
      </c>
      <c r="Z808" s="93">
        <f t="shared" si="431"/>
        <v>78</v>
      </c>
      <c r="AA808" s="94">
        <f t="shared" si="439"/>
        <v>359.19000000000005</v>
      </c>
      <c r="AB808" s="97">
        <f t="shared" si="444"/>
        <v>88</v>
      </c>
      <c r="AC808" s="98">
        <f t="shared" si="440"/>
        <v>405.24</v>
      </c>
      <c r="AD808" s="77" t="s">
        <v>3</v>
      </c>
      <c r="AE808" s="54">
        <v>405.24</v>
      </c>
      <c r="AF808" s="17"/>
    </row>
    <row r="809" spans="1:32" ht="16.899999999999999" customHeight="1" x14ac:dyDescent="0.3">
      <c r="A809" s="73" t="s">
        <v>7</v>
      </c>
      <c r="B809" s="74" t="s">
        <v>1910</v>
      </c>
      <c r="C809" s="48" t="s">
        <v>1797</v>
      </c>
      <c r="D809" s="48">
        <v>100</v>
      </c>
      <c r="E809" s="48">
        <v>7880</v>
      </c>
      <c r="F809" s="48" t="s">
        <v>5908</v>
      </c>
      <c r="G809" s="48" t="s">
        <v>122</v>
      </c>
      <c r="H809" s="75">
        <f t="shared" si="441"/>
        <v>0.5730337078651685</v>
      </c>
      <c r="I809" s="74">
        <v>140</v>
      </c>
      <c r="J809" s="74">
        <v>89</v>
      </c>
      <c r="K809" s="48">
        <f>J809</f>
        <v>89</v>
      </c>
      <c r="L809" s="48">
        <f>$L$3</f>
        <v>-4</v>
      </c>
      <c r="M809" s="48">
        <f t="shared" si="437"/>
        <v>85</v>
      </c>
      <c r="N809" s="48">
        <v>226</v>
      </c>
      <c r="O809" s="56">
        <v>8.7428600000000003</v>
      </c>
      <c r="P809" s="48" t="str">
        <f t="shared" si="423"/>
        <v>F2211/8 BK</v>
      </c>
      <c r="Q809" s="76">
        <v>213</v>
      </c>
      <c r="R809" s="76">
        <v>1098</v>
      </c>
      <c r="S809" s="49">
        <f t="shared" si="442"/>
        <v>3.56076923076923</v>
      </c>
      <c r="T809" s="49">
        <f t="shared" si="424"/>
        <v>356.07692307692298</v>
      </c>
      <c r="U809" s="49">
        <v>1717.0109038461535</v>
      </c>
      <c r="V809" s="49">
        <f t="shared" si="418"/>
        <v>17.170109038461536</v>
      </c>
      <c r="W809" s="49">
        <f t="shared" si="443"/>
        <v>302.66538461538454</v>
      </c>
      <c r="X809" s="90">
        <f>ROUND(S809*$X$4,0)</f>
        <v>18</v>
      </c>
      <c r="Y809" s="91">
        <f t="shared" si="438"/>
        <v>157.37148000000002</v>
      </c>
      <c r="Z809" s="93">
        <f t="shared" si="431"/>
        <v>321</v>
      </c>
      <c r="AA809" s="94">
        <f t="shared" si="439"/>
        <v>2806.4580599999999</v>
      </c>
      <c r="AB809" s="97">
        <f t="shared" si="444"/>
        <v>339</v>
      </c>
      <c r="AC809" s="98">
        <f t="shared" si="440"/>
        <v>2963.8295400000002</v>
      </c>
      <c r="AD809" s="77" t="s">
        <v>3</v>
      </c>
      <c r="AE809" s="54">
        <v>2963.8295400000002</v>
      </c>
      <c r="AF809" s="17"/>
    </row>
    <row r="810" spans="1:32" ht="16.899999999999999" customHeight="1" x14ac:dyDescent="0.3">
      <c r="A810" s="73" t="s">
        <v>7</v>
      </c>
      <c r="B810" s="74" t="s">
        <v>3233</v>
      </c>
      <c r="C810" s="48" t="s">
        <v>10</v>
      </c>
      <c r="D810" s="48">
        <v>1</v>
      </c>
      <c r="E810" s="48">
        <v>2834</v>
      </c>
      <c r="F810" s="48" t="s">
        <v>6126</v>
      </c>
      <c r="G810" s="48">
        <v>2</v>
      </c>
      <c r="H810" s="75">
        <f t="shared" si="441"/>
        <v>-0.42857142857142855</v>
      </c>
      <c r="I810" s="74">
        <v>40</v>
      </c>
      <c r="J810" s="74">
        <v>70</v>
      </c>
      <c r="K810" s="48">
        <f>I810</f>
        <v>40</v>
      </c>
      <c r="L810" s="48"/>
      <c r="M810" s="48">
        <f t="shared" si="437"/>
        <v>40</v>
      </c>
      <c r="N810" s="48">
        <v>6650</v>
      </c>
      <c r="O810" s="56">
        <v>0.37132999999999999</v>
      </c>
      <c r="P810" s="48" t="str">
        <f t="shared" si="423"/>
        <v>1892C SL</v>
      </c>
      <c r="Q810" s="76" t="s">
        <v>6187</v>
      </c>
      <c r="R810" s="76" t="s">
        <v>6187</v>
      </c>
      <c r="S810" s="49">
        <f t="shared" si="442"/>
        <v>0</v>
      </c>
      <c r="T810" s="49">
        <f t="shared" si="424"/>
        <v>0</v>
      </c>
      <c r="U810" s="49">
        <v>24.423076923076923</v>
      </c>
      <c r="V810" s="49">
        <f t="shared" si="418"/>
        <v>24.423076923076923</v>
      </c>
      <c r="W810" s="49">
        <f t="shared" si="443"/>
        <v>0</v>
      </c>
      <c r="X810" s="90">
        <f>ROUNDUP(S810*$X$4,0)</f>
        <v>0</v>
      </c>
      <c r="Y810" s="91">
        <f t="shared" si="438"/>
        <v>0</v>
      </c>
      <c r="Z810" s="93">
        <f t="shared" si="431"/>
        <v>0</v>
      </c>
      <c r="AA810" s="94">
        <f t="shared" si="439"/>
        <v>0</v>
      </c>
      <c r="AB810" s="97">
        <f t="shared" si="444"/>
        <v>0</v>
      </c>
      <c r="AC810" s="98">
        <f t="shared" si="440"/>
        <v>0</v>
      </c>
      <c r="AD810" s="77" t="s">
        <v>3</v>
      </c>
      <c r="AE810" s="54">
        <v>0</v>
      </c>
      <c r="AF810" s="17"/>
    </row>
    <row r="811" spans="1:32" ht="16.899999999999999" customHeight="1" x14ac:dyDescent="0.3">
      <c r="A811" s="73" t="s">
        <v>7</v>
      </c>
      <c r="B811" s="74" t="s">
        <v>3983</v>
      </c>
      <c r="C811" s="48" t="s">
        <v>34</v>
      </c>
      <c r="D811" s="48">
        <v>100</v>
      </c>
      <c r="E811" s="48">
        <v>4445</v>
      </c>
      <c r="F811" s="48" t="s">
        <v>5912</v>
      </c>
      <c r="G811" s="48" t="s">
        <v>122</v>
      </c>
      <c r="H811" s="75">
        <f t="shared" si="441"/>
        <v>0.16470588235294117</v>
      </c>
      <c r="I811" s="74">
        <v>99</v>
      </c>
      <c r="J811" s="74">
        <v>85</v>
      </c>
      <c r="K811" s="48">
        <f>J811</f>
        <v>85</v>
      </c>
      <c r="L811" s="48">
        <f>$L$3</f>
        <v>-4</v>
      </c>
      <c r="M811" s="48">
        <f t="shared" si="437"/>
        <v>81</v>
      </c>
      <c r="N811" s="48">
        <v>85</v>
      </c>
      <c r="O811" s="56">
        <v>38.58</v>
      </c>
      <c r="P811" s="48" t="str">
        <f t="shared" si="423"/>
        <v>TFT20014 NA</v>
      </c>
      <c r="Q811" s="76">
        <v>33</v>
      </c>
      <c r="R811" s="76">
        <v>70</v>
      </c>
      <c r="S811" s="49">
        <f t="shared" si="442"/>
        <v>0.43615384615384611</v>
      </c>
      <c r="T811" s="49">
        <f t="shared" si="424"/>
        <v>43.615384615384613</v>
      </c>
      <c r="U811" s="49">
        <v>78.615384615384613</v>
      </c>
      <c r="V811" s="49">
        <f t="shared" si="418"/>
        <v>0.78615384615384609</v>
      </c>
      <c r="W811" s="49">
        <f t="shared" si="443"/>
        <v>35.328461538461532</v>
      </c>
      <c r="X811" s="90">
        <f>ROUND(S811*$X$4,0)</f>
        <v>2</v>
      </c>
      <c r="Y811" s="91">
        <f t="shared" si="438"/>
        <v>77.16</v>
      </c>
      <c r="Z811" s="93">
        <f t="shared" si="431"/>
        <v>37</v>
      </c>
      <c r="AA811" s="94">
        <f t="shared" si="439"/>
        <v>1427.46</v>
      </c>
      <c r="AB811" s="97">
        <f t="shared" si="444"/>
        <v>39</v>
      </c>
      <c r="AC811" s="98">
        <f t="shared" si="440"/>
        <v>1504.62</v>
      </c>
      <c r="AD811" s="77" t="s">
        <v>3</v>
      </c>
      <c r="AE811" s="54">
        <v>1504.62</v>
      </c>
      <c r="AF811" s="17"/>
    </row>
    <row r="812" spans="1:32" ht="12.75" customHeight="1" x14ac:dyDescent="0.3">
      <c r="A812" s="73" t="s">
        <v>7</v>
      </c>
      <c r="B812" s="74" t="s">
        <v>1027</v>
      </c>
      <c r="C812" s="48" t="s">
        <v>40</v>
      </c>
      <c r="D812" s="48">
        <v>1000</v>
      </c>
      <c r="E812" s="48">
        <v>621</v>
      </c>
      <c r="F812" s="48" t="s">
        <v>6128</v>
      </c>
      <c r="G812" s="48" t="s">
        <v>112</v>
      </c>
      <c r="H812" s="75">
        <f t="shared" si="441"/>
        <v>-0.25925925925925924</v>
      </c>
      <c r="I812" s="74">
        <v>20</v>
      </c>
      <c r="J812" s="74">
        <v>27</v>
      </c>
      <c r="K812" s="48">
        <f>I812</f>
        <v>20</v>
      </c>
      <c r="L812" s="48">
        <f>$L$3</f>
        <v>-4</v>
      </c>
      <c r="M812" s="48">
        <f t="shared" si="437"/>
        <v>16</v>
      </c>
      <c r="N812" s="48">
        <v>31</v>
      </c>
      <c r="O812" s="56">
        <v>12.88</v>
      </c>
      <c r="P812" s="48" t="str">
        <f t="shared" si="423"/>
        <v>3050 OR</v>
      </c>
      <c r="Q812" s="76">
        <v>32</v>
      </c>
      <c r="R812" s="76">
        <v>187</v>
      </c>
      <c r="S812" s="49">
        <f t="shared" si="442"/>
        <v>0.56038461538461537</v>
      </c>
      <c r="T812" s="49">
        <f t="shared" si="424"/>
        <v>560.38461538461536</v>
      </c>
      <c r="U812" s="49">
        <v>1356.1538461538462</v>
      </c>
      <c r="V812" s="49">
        <f t="shared" si="418"/>
        <v>1.3561538461538463</v>
      </c>
      <c r="W812" s="49">
        <f>V812*M812</f>
        <v>21.69846153846154</v>
      </c>
      <c r="X812" s="90">
        <f>ROUND(S812*$X$3,0)</f>
        <v>3</v>
      </c>
      <c r="Y812" s="91">
        <f t="shared" si="438"/>
        <v>38.64</v>
      </c>
      <c r="Z812" s="93">
        <f t="shared" si="431"/>
        <v>12</v>
      </c>
      <c r="AA812" s="94">
        <f t="shared" si="439"/>
        <v>154.56</v>
      </c>
      <c r="AB812" s="97">
        <f t="shared" si="444"/>
        <v>15</v>
      </c>
      <c r="AC812" s="98">
        <f t="shared" si="440"/>
        <v>193.20000000000002</v>
      </c>
      <c r="AD812" s="77" t="s">
        <v>3</v>
      </c>
      <c r="AE812" s="54">
        <v>193.20000000000002</v>
      </c>
      <c r="AF812" s="17"/>
    </row>
    <row r="813" spans="1:32" ht="16.899999999999999" customHeight="1" x14ac:dyDescent="0.3">
      <c r="A813" s="73" t="s">
        <v>7</v>
      </c>
      <c r="B813" s="74" t="s">
        <v>3996</v>
      </c>
      <c r="C813" s="48" t="s">
        <v>1432</v>
      </c>
      <c r="D813" s="48">
        <v>1000</v>
      </c>
      <c r="E813" s="48">
        <v>621</v>
      </c>
      <c r="F813" s="48" t="s">
        <v>6128</v>
      </c>
      <c r="G813" s="48" t="s">
        <v>112</v>
      </c>
      <c r="H813" s="75">
        <f t="shared" si="441"/>
        <v>2.564102564102564E-2</v>
      </c>
      <c r="I813" s="74">
        <v>40</v>
      </c>
      <c r="J813" s="74">
        <v>39</v>
      </c>
      <c r="K813" s="48">
        <f>J813</f>
        <v>39</v>
      </c>
      <c r="L813" s="48">
        <f>$L$3</f>
        <v>-4</v>
      </c>
      <c r="M813" s="48">
        <f t="shared" si="437"/>
        <v>35</v>
      </c>
      <c r="N813" s="48">
        <v>45</v>
      </c>
      <c r="O813" s="56">
        <v>34.18</v>
      </c>
      <c r="P813" s="48" t="str">
        <f t="shared" si="423"/>
        <v>6714 WH</v>
      </c>
      <c r="Q813" s="76">
        <v>69</v>
      </c>
      <c r="R813" s="76">
        <v>0</v>
      </c>
      <c r="S813" s="49">
        <f t="shared" si="442"/>
        <v>0.74307692307692308</v>
      </c>
      <c r="T813" s="49">
        <f t="shared" si="424"/>
        <v>743.07692307692309</v>
      </c>
      <c r="U813" s="49">
        <v>2724.0769230769229</v>
      </c>
      <c r="V813" s="49">
        <f t="shared" si="418"/>
        <v>2.7240769230769231</v>
      </c>
      <c r="W813" s="49">
        <f t="shared" ref="W813:W836" si="445">S813*M813</f>
        <v>26.007692307692309</v>
      </c>
      <c r="X813" s="90">
        <f>ROUND(S813*$X$4,0)</f>
        <v>4</v>
      </c>
      <c r="Y813" s="91">
        <f t="shared" si="438"/>
        <v>136.72</v>
      </c>
      <c r="Z813" s="93">
        <f t="shared" si="431"/>
        <v>30</v>
      </c>
      <c r="AA813" s="94">
        <f t="shared" si="439"/>
        <v>1025.4000000000001</v>
      </c>
      <c r="AB813" s="97">
        <f t="shared" si="444"/>
        <v>34</v>
      </c>
      <c r="AC813" s="98">
        <f t="shared" si="440"/>
        <v>1162.1199999999999</v>
      </c>
      <c r="AD813" s="77" t="s">
        <v>3</v>
      </c>
      <c r="AE813" s="54">
        <v>1162.1199999999999</v>
      </c>
      <c r="AF813" s="17"/>
    </row>
    <row r="814" spans="1:32" ht="12.75" customHeight="1" x14ac:dyDescent="0.3">
      <c r="A814" s="73" t="s">
        <v>7</v>
      </c>
      <c r="B814" s="74" t="s">
        <v>2408</v>
      </c>
      <c r="C814" s="48" t="s">
        <v>34</v>
      </c>
      <c r="D814" s="48">
        <v>100</v>
      </c>
      <c r="E814" s="48">
        <v>1202</v>
      </c>
      <c r="F814" s="48" t="s">
        <v>6130</v>
      </c>
      <c r="G814" s="48" t="s">
        <v>35</v>
      </c>
      <c r="H814" s="75">
        <f t="shared" si="441"/>
        <v>0</v>
      </c>
      <c r="I814" s="74">
        <v>24</v>
      </c>
      <c r="J814" s="74">
        <v>24</v>
      </c>
      <c r="K814" s="48">
        <f>I814</f>
        <v>24</v>
      </c>
      <c r="L814" s="48">
        <f>$L$3</f>
        <v>-4</v>
      </c>
      <c r="M814" s="48">
        <f t="shared" si="437"/>
        <v>20</v>
      </c>
      <c r="N814" s="48">
        <v>24</v>
      </c>
      <c r="O814" s="56">
        <v>85.26</v>
      </c>
      <c r="P814" s="48" t="str">
        <f t="shared" si="423"/>
        <v>PF2001/2A NA</v>
      </c>
      <c r="Q814" s="76">
        <v>129</v>
      </c>
      <c r="R814" s="76">
        <v>677</v>
      </c>
      <c r="S814" s="49">
        <f t="shared" si="442"/>
        <v>2.1703846153846156</v>
      </c>
      <c r="T814" s="49">
        <f t="shared" si="424"/>
        <v>217.03846153846155</v>
      </c>
      <c r="U814" s="49">
        <v>225.45192307692309</v>
      </c>
      <c r="V814" s="49">
        <f t="shared" si="418"/>
        <v>2.254519230769231</v>
      </c>
      <c r="W814" s="49">
        <f t="shared" si="445"/>
        <v>43.407692307692315</v>
      </c>
      <c r="X814" s="90">
        <f>ROUND(S814*$X$3,0)</f>
        <v>13</v>
      </c>
      <c r="Y814" s="91">
        <f t="shared" si="438"/>
        <v>1108.3800000000001</v>
      </c>
      <c r="Z814" s="93">
        <f t="shared" si="431"/>
        <v>56</v>
      </c>
      <c r="AA814" s="94">
        <f t="shared" si="439"/>
        <v>4774.5600000000004</v>
      </c>
      <c r="AB814" s="97">
        <f t="shared" si="444"/>
        <v>67</v>
      </c>
      <c r="AC814" s="98">
        <f t="shared" si="440"/>
        <v>5712.42</v>
      </c>
      <c r="AD814" s="77" t="s">
        <v>3</v>
      </c>
      <c r="AE814" s="54">
        <v>5712.42</v>
      </c>
      <c r="AF814" s="17"/>
    </row>
    <row r="815" spans="1:32" ht="16.899999999999999" customHeight="1" x14ac:dyDescent="0.3">
      <c r="A815" s="73" t="s">
        <v>7</v>
      </c>
      <c r="B815" s="74" t="s">
        <v>1191</v>
      </c>
      <c r="C815" s="48" t="s">
        <v>1154</v>
      </c>
      <c r="D815" s="48">
        <v>500</v>
      </c>
      <c r="E815" s="48">
        <v>2834</v>
      </c>
      <c r="F815" s="48" t="s">
        <v>6126</v>
      </c>
      <c r="G815" s="48">
        <v>2</v>
      </c>
      <c r="H815" s="75">
        <f t="shared" si="441"/>
        <v>0</v>
      </c>
      <c r="I815" s="74">
        <v>50</v>
      </c>
      <c r="J815" s="74">
        <f>I815</f>
        <v>50</v>
      </c>
      <c r="K815" s="48">
        <f>I815</f>
        <v>50</v>
      </c>
      <c r="L815" s="48"/>
      <c r="M815" s="48">
        <f t="shared" si="437"/>
        <v>50</v>
      </c>
      <c r="N815" s="48">
        <v>0</v>
      </c>
      <c r="O815" s="56">
        <v>376.07321000000002</v>
      </c>
      <c r="P815" s="48" t="str">
        <f t="shared" si="423"/>
        <v>5390/15C SL</v>
      </c>
      <c r="Q815" s="76" t="s">
        <v>6187</v>
      </c>
      <c r="R815" s="76" t="s">
        <v>6187</v>
      </c>
      <c r="S815" s="49">
        <f t="shared" si="442"/>
        <v>0</v>
      </c>
      <c r="T815" s="49">
        <f t="shared" si="424"/>
        <v>0</v>
      </c>
      <c r="U815" s="49">
        <v>107.69230769230771</v>
      </c>
      <c r="V815" s="49">
        <f t="shared" si="418"/>
        <v>0.21538461538461542</v>
      </c>
      <c r="W815" s="49">
        <f t="shared" si="445"/>
        <v>0</v>
      </c>
      <c r="X815" s="90">
        <f>ROUNDUP(S815*$X$4,0)</f>
        <v>0</v>
      </c>
      <c r="Y815" s="91">
        <f t="shared" si="438"/>
        <v>0</v>
      </c>
      <c r="Z815" s="93">
        <f t="shared" si="431"/>
        <v>0</v>
      </c>
      <c r="AA815" s="94">
        <f t="shared" si="439"/>
        <v>0</v>
      </c>
      <c r="AB815" s="97">
        <f t="shared" si="444"/>
        <v>0</v>
      </c>
      <c r="AC815" s="98">
        <f t="shared" si="440"/>
        <v>0</v>
      </c>
      <c r="AD815" s="77" t="s">
        <v>3</v>
      </c>
      <c r="AE815" s="54">
        <v>0</v>
      </c>
      <c r="AF815" s="17"/>
    </row>
    <row r="816" spans="1:32" ht="12.75" customHeight="1" x14ac:dyDescent="0.3">
      <c r="A816" s="73" t="s">
        <v>7</v>
      </c>
      <c r="B816" s="74" t="s">
        <v>1227</v>
      </c>
      <c r="C816" s="48" t="s">
        <v>40</v>
      </c>
      <c r="D816" s="48">
        <v>100</v>
      </c>
      <c r="E816" s="48">
        <v>621</v>
      </c>
      <c r="F816" s="48" t="s">
        <v>6128</v>
      </c>
      <c r="G816" s="48" t="s">
        <v>112</v>
      </c>
      <c r="H816" s="75">
        <f t="shared" si="441"/>
        <v>-0.25925925925925924</v>
      </c>
      <c r="I816" s="74">
        <v>20</v>
      </c>
      <c r="J816" s="74">
        <v>27</v>
      </c>
      <c r="K816" s="48">
        <f>I816</f>
        <v>20</v>
      </c>
      <c r="L816" s="48">
        <f>$L$3</f>
        <v>-4</v>
      </c>
      <c r="M816" s="48">
        <f t="shared" si="437"/>
        <v>16</v>
      </c>
      <c r="N816" s="48">
        <v>305</v>
      </c>
      <c r="O816" s="56">
        <v>2.0129999999999999</v>
      </c>
      <c r="P816" s="48" t="str">
        <f t="shared" si="423"/>
        <v>3051 WH</v>
      </c>
      <c r="Q816" s="76">
        <v>309</v>
      </c>
      <c r="R816" s="76">
        <v>1598</v>
      </c>
      <c r="S816" s="49">
        <f t="shared" si="442"/>
        <v>5.1715384615384616</v>
      </c>
      <c r="T816" s="49">
        <f t="shared" si="424"/>
        <v>517.15384615384619</v>
      </c>
      <c r="U816" s="49">
        <v>4631.7692307692305</v>
      </c>
      <c r="V816" s="49">
        <f t="shared" si="418"/>
        <v>46.317692307692305</v>
      </c>
      <c r="W816" s="49">
        <f t="shared" si="445"/>
        <v>82.744615384615386</v>
      </c>
      <c r="X816" s="90">
        <f>ROUND(S816*$X$3,0)</f>
        <v>31</v>
      </c>
      <c r="Y816" s="91">
        <f t="shared" si="438"/>
        <v>62.402999999999999</v>
      </c>
      <c r="Z816" s="93">
        <f t="shared" si="431"/>
        <v>114</v>
      </c>
      <c r="AA816" s="94">
        <f t="shared" si="439"/>
        <v>229.482</v>
      </c>
      <c r="AB816" s="97">
        <f t="shared" si="444"/>
        <v>140</v>
      </c>
      <c r="AC816" s="98">
        <f t="shared" si="440"/>
        <v>281.82</v>
      </c>
      <c r="AD816" s="77" t="s">
        <v>3</v>
      </c>
      <c r="AE816" s="54">
        <v>281.82</v>
      </c>
      <c r="AF816" s="17"/>
    </row>
    <row r="817" spans="1:32" ht="12.75" customHeight="1" x14ac:dyDescent="0.3">
      <c r="A817" s="73" t="s">
        <v>7</v>
      </c>
      <c r="B817" s="74" t="s">
        <v>1301</v>
      </c>
      <c r="C817" s="48" t="s">
        <v>1154</v>
      </c>
      <c r="D817" s="48">
        <v>1000</v>
      </c>
      <c r="E817" s="48">
        <v>2834</v>
      </c>
      <c r="F817" s="48" t="s">
        <v>6126</v>
      </c>
      <c r="G817" s="48">
        <v>2</v>
      </c>
      <c r="H817" s="75">
        <f t="shared" si="441"/>
        <v>0</v>
      </c>
      <c r="I817" s="74">
        <v>40</v>
      </c>
      <c r="J817" s="74">
        <f>I817</f>
        <v>40</v>
      </c>
      <c r="K817" s="48">
        <f>I817</f>
        <v>40</v>
      </c>
      <c r="L817" s="48"/>
      <c r="M817" s="48">
        <f t="shared" si="437"/>
        <v>40</v>
      </c>
      <c r="N817" s="48">
        <v>2</v>
      </c>
      <c r="O817" s="56">
        <v>394.64165000000003</v>
      </c>
      <c r="P817" s="48" t="str">
        <f t="shared" si="423"/>
        <v>5199/15C SL</v>
      </c>
      <c r="Q817" s="76">
        <v>12</v>
      </c>
      <c r="R817" s="76">
        <v>35</v>
      </c>
      <c r="S817" s="49">
        <f t="shared" si="442"/>
        <v>0.16961538461538461</v>
      </c>
      <c r="T817" s="49">
        <f t="shared" si="424"/>
        <v>169.61538461538461</v>
      </c>
      <c r="U817" s="49">
        <v>176.5</v>
      </c>
      <c r="V817" s="49">
        <f t="shared" si="418"/>
        <v>0.17649999999999999</v>
      </c>
      <c r="W817" s="49">
        <f t="shared" si="445"/>
        <v>6.7846153846153845</v>
      </c>
      <c r="X817" s="90">
        <f>ROUND(S817*$X$4,0)</f>
        <v>1</v>
      </c>
      <c r="Y817" s="91">
        <f t="shared" si="438"/>
        <v>394.64165000000003</v>
      </c>
      <c r="Z817" s="93">
        <f t="shared" si="431"/>
        <v>8</v>
      </c>
      <c r="AA817" s="94">
        <f t="shared" si="439"/>
        <v>3157.1332000000002</v>
      </c>
      <c r="AB817" s="97">
        <f t="shared" si="444"/>
        <v>9</v>
      </c>
      <c r="AC817" s="98">
        <f t="shared" si="440"/>
        <v>3551.7748500000002</v>
      </c>
      <c r="AD817" s="77" t="s">
        <v>3</v>
      </c>
      <c r="AE817" s="54">
        <v>3551.7748500000002</v>
      </c>
      <c r="AF817" s="17"/>
    </row>
    <row r="818" spans="1:32" ht="16.899999999999999" customHeight="1" x14ac:dyDescent="0.3">
      <c r="A818" s="73" t="s">
        <v>35</v>
      </c>
      <c r="B818" s="74" t="s">
        <v>1028</v>
      </c>
      <c r="C818" s="48" t="s">
        <v>40</v>
      </c>
      <c r="D818" s="48">
        <v>1000</v>
      </c>
      <c r="E818" s="48">
        <v>621</v>
      </c>
      <c r="F818" s="48" t="s">
        <v>6128</v>
      </c>
      <c r="G818" s="48" t="s">
        <v>112</v>
      </c>
      <c r="H818" s="75">
        <f t="shared" si="441"/>
        <v>-0.25925925925925924</v>
      </c>
      <c r="I818" s="74">
        <v>20</v>
      </c>
      <c r="J818" s="74">
        <v>27</v>
      </c>
      <c r="K818" s="48">
        <f>I818</f>
        <v>20</v>
      </c>
      <c r="L818" s="48">
        <f>$L$3</f>
        <v>-4</v>
      </c>
      <c r="M818" s="48">
        <f t="shared" si="437"/>
        <v>16</v>
      </c>
      <c r="N818" s="48">
        <v>1</v>
      </c>
      <c r="O818" s="56">
        <v>32.49</v>
      </c>
      <c r="P818" s="48" t="str">
        <f t="shared" si="423"/>
        <v>3050 WG</v>
      </c>
      <c r="Q818" s="76">
        <v>1</v>
      </c>
      <c r="R818" s="76">
        <v>3</v>
      </c>
      <c r="S818" s="49">
        <f t="shared" si="442"/>
        <v>1.4230769230769231E-2</v>
      </c>
      <c r="T818" s="49">
        <f t="shared" si="424"/>
        <v>14.230769230769232</v>
      </c>
      <c r="U818" s="49">
        <v>38.076923076923073</v>
      </c>
      <c r="V818" s="49">
        <f t="shared" si="418"/>
        <v>3.8076923076923071E-2</v>
      </c>
      <c r="W818" s="49">
        <f t="shared" si="445"/>
        <v>0.22769230769230769</v>
      </c>
      <c r="X818" s="90">
        <f>ROUNDUP(S818*$X$3,0)</f>
        <v>1</v>
      </c>
      <c r="Y818" s="91">
        <f t="shared" si="438"/>
        <v>32.49</v>
      </c>
      <c r="Z818" s="93">
        <f t="shared" si="431"/>
        <v>1</v>
      </c>
      <c r="AA818" s="94">
        <f t="shared" si="439"/>
        <v>32.49</v>
      </c>
      <c r="AB818" s="97">
        <f t="shared" si="444"/>
        <v>1</v>
      </c>
      <c r="AC818" s="98">
        <f t="shared" si="440"/>
        <v>32.49</v>
      </c>
      <c r="AD818" s="77" t="s">
        <v>3</v>
      </c>
      <c r="AE818" s="54">
        <v>32.49</v>
      </c>
      <c r="AF818" s="17"/>
    </row>
    <row r="819" spans="1:32" ht="16.899999999999999" customHeight="1" x14ac:dyDescent="0.3">
      <c r="A819" s="73" t="s">
        <v>35</v>
      </c>
      <c r="B819" s="74" t="s">
        <v>5098</v>
      </c>
      <c r="C819" s="48" t="s">
        <v>1797</v>
      </c>
      <c r="D819" s="48">
        <v>250</v>
      </c>
      <c r="E819" s="48">
        <v>7880</v>
      </c>
      <c r="F819" s="48" t="s">
        <v>5908</v>
      </c>
      <c r="G819" s="48" t="s">
        <v>122</v>
      </c>
      <c r="H819" s="75">
        <f t="shared" si="441"/>
        <v>0.55555555555555558</v>
      </c>
      <c r="I819" s="74">
        <v>140</v>
      </c>
      <c r="J819" s="74">
        <v>90</v>
      </c>
      <c r="K819" s="48">
        <f>J819</f>
        <v>90</v>
      </c>
      <c r="L819" s="48">
        <f>$L$3</f>
        <v>-4</v>
      </c>
      <c r="M819" s="48">
        <f t="shared" si="437"/>
        <v>86</v>
      </c>
      <c r="N819" s="48">
        <v>15</v>
      </c>
      <c r="O819" s="56">
        <v>78.385710000000003</v>
      </c>
      <c r="P819" s="48" t="str">
        <f t="shared" si="423"/>
        <v>F2213/4 GR</v>
      </c>
      <c r="Q819" s="76">
        <v>1</v>
      </c>
      <c r="R819" s="76">
        <v>16</v>
      </c>
      <c r="S819" s="49">
        <f t="shared" si="442"/>
        <v>2.9230769230769234E-2</v>
      </c>
      <c r="T819" s="49">
        <f t="shared" si="424"/>
        <v>7.3076923076923084</v>
      </c>
      <c r="U819" s="49">
        <v>18.684615384615384</v>
      </c>
      <c r="V819" s="49">
        <f t="shared" si="418"/>
        <v>7.4738461538461531E-2</v>
      </c>
      <c r="W819" s="49">
        <f t="shared" si="445"/>
        <v>2.5138461538461541</v>
      </c>
      <c r="X819" s="90">
        <f t="shared" ref="X819:X822" si="446">ROUND(S819*$X$4,0)</f>
        <v>0</v>
      </c>
      <c r="Y819" s="91">
        <f t="shared" si="438"/>
        <v>0</v>
      </c>
      <c r="Z819" s="93">
        <f t="shared" si="431"/>
        <v>3</v>
      </c>
      <c r="AA819" s="94">
        <f t="shared" si="439"/>
        <v>235.15713</v>
      </c>
      <c r="AB819" s="97">
        <f t="shared" si="444"/>
        <v>3</v>
      </c>
      <c r="AC819" s="98">
        <f t="shared" si="440"/>
        <v>235.15713</v>
      </c>
      <c r="AD819" s="77" t="s">
        <v>3</v>
      </c>
      <c r="AE819" s="54">
        <v>235.15713</v>
      </c>
      <c r="AF819" s="17"/>
    </row>
    <row r="820" spans="1:32" ht="16.899999999999999" customHeight="1" x14ac:dyDescent="0.3">
      <c r="A820" s="73" t="s">
        <v>7</v>
      </c>
      <c r="B820" s="74" t="s">
        <v>4603</v>
      </c>
      <c r="C820" s="48" t="s">
        <v>1370</v>
      </c>
      <c r="D820" s="48">
        <v>1</v>
      </c>
      <c r="E820" s="48">
        <v>2834</v>
      </c>
      <c r="F820" s="48" t="s">
        <v>6126</v>
      </c>
      <c r="G820" s="48">
        <v>2</v>
      </c>
      <c r="H820" s="75">
        <f t="shared" si="441"/>
        <v>-0.125</v>
      </c>
      <c r="I820" s="74">
        <v>35</v>
      </c>
      <c r="J820" s="74">
        <v>40</v>
      </c>
      <c r="K820" s="48">
        <f>I820</f>
        <v>35</v>
      </c>
      <c r="L820" s="48"/>
      <c r="M820" s="48">
        <f t="shared" si="437"/>
        <v>35</v>
      </c>
      <c r="N820" s="48">
        <v>2058</v>
      </c>
      <c r="O820" s="56">
        <v>0.30242000000000002</v>
      </c>
      <c r="P820" s="48" t="str">
        <f t="shared" si="423"/>
        <v>65402 SL</v>
      </c>
      <c r="Q820" s="76" t="s">
        <v>6187</v>
      </c>
      <c r="R820" s="76" t="s">
        <v>6187</v>
      </c>
      <c r="S820" s="49">
        <f t="shared" si="442"/>
        <v>0</v>
      </c>
      <c r="T820" s="49">
        <f t="shared" si="424"/>
        <v>0</v>
      </c>
      <c r="U820" s="49">
        <v>17.76923076923077</v>
      </c>
      <c r="V820" s="49">
        <f t="shared" si="418"/>
        <v>17.76923076923077</v>
      </c>
      <c r="W820" s="49">
        <f t="shared" si="445"/>
        <v>0</v>
      </c>
      <c r="X820" s="90">
        <f>ROUNDUP(S820*$X$4,0)</f>
        <v>0</v>
      </c>
      <c r="Y820" s="91">
        <f t="shared" si="438"/>
        <v>0</v>
      </c>
      <c r="Z820" s="93">
        <f t="shared" si="431"/>
        <v>0</v>
      </c>
      <c r="AA820" s="94">
        <f t="shared" si="439"/>
        <v>0</v>
      </c>
      <c r="AB820" s="97">
        <f t="shared" si="444"/>
        <v>0</v>
      </c>
      <c r="AC820" s="98">
        <f t="shared" si="440"/>
        <v>0</v>
      </c>
      <c r="AD820" s="77" t="s">
        <v>3</v>
      </c>
      <c r="AE820" s="54">
        <v>0</v>
      </c>
      <c r="AF820" s="17"/>
    </row>
    <row r="821" spans="1:32" ht="12.75" customHeight="1" x14ac:dyDescent="0.3">
      <c r="A821" s="73" t="s">
        <v>35</v>
      </c>
      <c r="B821" s="74" t="s">
        <v>5787</v>
      </c>
      <c r="C821" s="48" t="s">
        <v>464</v>
      </c>
      <c r="D821" s="48">
        <v>100</v>
      </c>
      <c r="E821" s="48">
        <v>2800</v>
      </c>
      <c r="F821" s="48" t="s">
        <v>5911</v>
      </c>
      <c r="G821" s="48" t="s">
        <v>112</v>
      </c>
      <c r="H821" s="75">
        <f t="shared" si="441"/>
        <v>0.19</v>
      </c>
      <c r="I821" s="74">
        <v>119</v>
      </c>
      <c r="J821" s="74">
        <v>100</v>
      </c>
      <c r="K821" s="48">
        <f>J821</f>
        <v>100</v>
      </c>
      <c r="L821" s="48">
        <f>$L$3</f>
        <v>-4</v>
      </c>
      <c r="M821" s="48">
        <f t="shared" si="437"/>
        <v>96</v>
      </c>
      <c r="N821" s="48">
        <v>84</v>
      </c>
      <c r="O821" s="56">
        <v>12.59</v>
      </c>
      <c r="P821" s="48" t="str">
        <f t="shared" si="423"/>
        <v>5851 BR</v>
      </c>
      <c r="Q821" s="76">
        <v>14</v>
      </c>
      <c r="R821" s="76">
        <v>141</v>
      </c>
      <c r="S821" s="49">
        <f t="shared" si="442"/>
        <v>0.31346153846153846</v>
      </c>
      <c r="T821" s="49">
        <f t="shared" si="424"/>
        <v>31.346153846153847</v>
      </c>
      <c r="U821" s="49">
        <v>65.57692307692308</v>
      </c>
      <c r="V821" s="49">
        <f t="shared" si="418"/>
        <v>0.65576923076923077</v>
      </c>
      <c r="W821" s="49">
        <f t="shared" si="445"/>
        <v>30.092307692307692</v>
      </c>
      <c r="X821" s="90">
        <f t="shared" si="446"/>
        <v>2</v>
      </c>
      <c r="Y821" s="91">
        <f t="shared" si="438"/>
        <v>25.18</v>
      </c>
      <c r="Z821" s="93">
        <f t="shared" si="431"/>
        <v>32</v>
      </c>
      <c r="AA821" s="94">
        <f t="shared" si="439"/>
        <v>402.88</v>
      </c>
      <c r="AB821" s="97">
        <f t="shared" si="444"/>
        <v>34</v>
      </c>
      <c r="AC821" s="98">
        <f t="shared" si="440"/>
        <v>428.06</v>
      </c>
      <c r="AD821" s="77" t="s">
        <v>5890</v>
      </c>
      <c r="AE821" s="54">
        <v>428.06</v>
      </c>
      <c r="AF821" s="17"/>
    </row>
    <row r="822" spans="1:32" ht="12.75" customHeight="1" x14ac:dyDescent="0.3">
      <c r="A822" s="73" t="s">
        <v>7</v>
      </c>
      <c r="B822" s="74" t="s">
        <v>707</v>
      </c>
      <c r="C822" s="48" t="s">
        <v>464</v>
      </c>
      <c r="D822" s="48">
        <v>1000</v>
      </c>
      <c r="E822" s="48">
        <v>2800</v>
      </c>
      <c r="F822" s="48" t="s">
        <v>5911</v>
      </c>
      <c r="G822" s="48" t="s">
        <v>112</v>
      </c>
      <c r="H822" s="75">
        <f t="shared" si="441"/>
        <v>0.03</v>
      </c>
      <c r="I822" s="74">
        <v>103</v>
      </c>
      <c r="J822" s="74">
        <v>100</v>
      </c>
      <c r="K822" s="48">
        <f>J822</f>
        <v>100</v>
      </c>
      <c r="L822" s="48">
        <f>$L$3</f>
        <v>-4</v>
      </c>
      <c r="M822" s="48">
        <f t="shared" si="437"/>
        <v>96</v>
      </c>
      <c r="N822" s="48">
        <v>34</v>
      </c>
      <c r="O822" s="56">
        <v>91.234999999999999</v>
      </c>
      <c r="P822" s="48" t="str">
        <f t="shared" si="423"/>
        <v>2840/7 BK</v>
      </c>
      <c r="Q822" s="76">
        <v>42</v>
      </c>
      <c r="R822" s="76">
        <v>110</v>
      </c>
      <c r="S822" s="49">
        <f t="shared" si="442"/>
        <v>0.57923076923076922</v>
      </c>
      <c r="T822" s="49">
        <f t="shared" si="424"/>
        <v>579.23076923076917</v>
      </c>
      <c r="U822" s="49">
        <v>785.19230769230762</v>
      </c>
      <c r="V822" s="49">
        <f t="shared" ref="V822:V885" si="447">U822/D822</f>
        <v>0.78519230769230763</v>
      </c>
      <c r="W822" s="49">
        <f t="shared" si="445"/>
        <v>55.606153846153845</v>
      </c>
      <c r="X822" s="90">
        <f t="shared" si="446"/>
        <v>3</v>
      </c>
      <c r="Y822" s="91">
        <f t="shared" si="438"/>
        <v>273.70499999999998</v>
      </c>
      <c r="Z822" s="93">
        <f t="shared" si="431"/>
        <v>59</v>
      </c>
      <c r="AA822" s="94">
        <f t="shared" si="439"/>
        <v>5382.8649999999998</v>
      </c>
      <c r="AB822" s="97">
        <f t="shared" si="444"/>
        <v>62</v>
      </c>
      <c r="AC822" s="98">
        <f t="shared" si="440"/>
        <v>5656.57</v>
      </c>
      <c r="AD822" s="77" t="s">
        <v>5890</v>
      </c>
      <c r="AE822" s="54">
        <v>5656.57</v>
      </c>
      <c r="AF822" s="17"/>
    </row>
    <row r="823" spans="1:32" ht="16.899999999999999" customHeight="1" x14ac:dyDescent="0.3">
      <c r="A823" s="73" t="s">
        <v>7</v>
      </c>
      <c r="B823" s="74" t="s">
        <v>3160</v>
      </c>
      <c r="C823" s="48" t="s">
        <v>1370</v>
      </c>
      <c r="D823" s="48">
        <v>500</v>
      </c>
      <c r="E823" s="48">
        <v>2834</v>
      </c>
      <c r="F823" s="48" t="s">
        <v>6126</v>
      </c>
      <c r="G823" s="48">
        <v>2</v>
      </c>
      <c r="H823" s="75">
        <f t="shared" si="441"/>
        <v>0</v>
      </c>
      <c r="I823" s="74">
        <v>45</v>
      </c>
      <c r="J823" s="74">
        <f>I823</f>
        <v>45</v>
      </c>
      <c r="K823" s="48">
        <f>I823</f>
        <v>45</v>
      </c>
      <c r="L823" s="48"/>
      <c r="M823" s="48">
        <f t="shared" si="437"/>
        <v>45</v>
      </c>
      <c r="N823" s="48">
        <v>2</v>
      </c>
      <c r="O823" s="56">
        <v>235.90067999999999</v>
      </c>
      <c r="P823" s="48" t="str">
        <f t="shared" si="423"/>
        <v>65603CY SL</v>
      </c>
      <c r="Q823" s="76">
        <v>0</v>
      </c>
      <c r="R823" s="76">
        <v>1</v>
      </c>
      <c r="S823" s="49">
        <f t="shared" si="442"/>
        <v>1.153846153846154E-3</v>
      </c>
      <c r="T823" s="49">
        <f t="shared" si="424"/>
        <v>0.57692307692307698</v>
      </c>
      <c r="U823" s="49">
        <v>263.30769230769238</v>
      </c>
      <c r="V823" s="49">
        <f t="shared" si="447"/>
        <v>0.52661538461538471</v>
      </c>
      <c r="W823" s="49">
        <f t="shared" si="445"/>
        <v>5.1923076923076926E-2</v>
      </c>
      <c r="X823" s="90">
        <f>ROUNDUP(S823*$X$4,0)</f>
        <v>1</v>
      </c>
      <c r="Y823" s="91">
        <f t="shared" si="438"/>
        <v>235.90067999999999</v>
      </c>
      <c r="Z823" s="93">
        <f t="shared" si="431"/>
        <v>1</v>
      </c>
      <c r="AA823" s="94">
        <f t="shared" si="439"/>
        <v>235.90067999999999</v>
      </c>
      <c r="AB823" s="97">
        <f t="shared" si="444"/>
        <v>1</v>
      </c>
      <c r="AC823" s="98">
        <f t="shared" si="440"/>
        <v>235.90067999999999</v>
      </c>
      <c r="AD823" s="77" t="s">
        <v>3</v>
      </c>
      <c r="AE823" s="54">
        <v>235.90067999999999</v>
      </c>
      <c r="AF823" s="17"/>
    </row>
    <row r="824" spans="1:32" ht="16.899999999999999" customHeight="1" x14ac:dyDescent="0.3">
      <c r="A824" s="73" t="s">
        <v>35</v>
      </c>
      <c r="B824" s="74" t="s">
        <v>724</v>
      </c>
      <c r="C824" s="48" t="s">
        <v>464</v>
      </c>
      <c r="D824" s="48">
        <v>1</v>
      </c>
      <c r="E824" s="48">
        <v>4013</v>
      </c>
      <c r="F824" s="48" t="s">
        <v>6180</v>
      </c>
      <c r="G824" s="48" t="s">
        <v>112</v>
      </c>
      <c r="H824" s="75">
        <f t="shared" si="441"/>
        <v>0.21666666666666667</v>
      </c>
      <c r="I824" s="74">
        <v>73</v>
      </c>
      <c r="J824" s="74">
        <v>60</v>
      </c>
      <c r="K824" s="48">
        <f>J824</f>
        <v>60</v>
      </c>
      <c r="L824" s="48">
        <f>$L$3</f>
        <v>-4</v>
      </c>
      <c r="M824" s="48">
        <f t="shared" si="437"/>
        <v>56</v>
      </c>
      <c r="N824" s="48">
        <v>15041</v>
      </c>
      <c r="O824" s="56">
        <v>7.0000000000000007E-2</v>
      </c>
      <c r="P824" s="48" t="str">
        <f t="shared" si="423"/>
        <v>2843/7 WH</v>
      </c>
      <c r="Q824" s="76" t="s">
        <v>6187</v>
      </c>
      <c r="R824" s="76" t="s">
        <v>6187</v>
      </c>
      <c r="S824" s="49">
        <f t="shared" si="442"/>
        <v>0</v>
      </c>
      <c r="T824" s="49">
        <f t="shared" si="424"/>
        <v>0</v>
      </c>
      <c r="U824" s="49">
        <v>584.03846153846155</v>
      </c>
      <c r="V824" s="49">
        <f t="shared" si="447"/>
        <v>584.03846153846155</v>
      </c>
      <c r="W824" s="49">
        <f t="shared" si="445"/>
        <v>0</v>
      </c>
      <c r="X824" s="90">
        <f>ROUND(V824*$X$4,0)</f>
        <v>2920</v>
      </c>
      <c r="Y824" s="91">
        <f t="shared" si="438"/>
        <v>204.4</v>
      </c>
      <c r="Z824" s="93">
        <f>ROUND((V824*M824)+X824,0)</f>
        <v>35626</v>
      </c>
      <c r="AA824" s="94">
        <f t="shared" si="439"/>
        <v>2493.8200000000002</v>
      </c>
      <c r="AB824" s="97">
        <f>ROUND((V824*$AB$4)+Z824,0)</f>
        <v>38546</v>
      </c>
      <c r="AC824" s="98">
        <f t="shared" si="440"/>
        <v>2698.2200000000003</v>
      </c>
      <c r="AD824" s="77" t="s">
        <v>5889</v>
      </c>
      <c r="AE824" s="54">
        <v>2698.2200000000003</v>
      </c>
      <c r="AF824" s="17"/>
    </row>
    <row r="825" spans="1:32" ht="16.899999999999999" customHeight="1" x14ac:dyDescent="0.3">
      <c r="A825" s="73" t="s">
        <v>7</v>
      </c>
      <c r="B825" s="74" t="s">
        <v>194</v>
      </c>
      <c r="C825" s="48" t="s">
        <v>10</v>
      </c>
      <c r="D825" s="48">
        <v>1000</v>
      </c>
      <c r="E825" s="48">
        <v>621</v>
      </c>
      <c r="F825" s="48" t="s">
        <v>6128</v>
      </c>
      <c r="G825" s="48" t="s">
        <v>35</v>
      </c>
      <c r="H825" s="75">
        <f t="shared" si="441"/>
        <v>-0.75</v>
      </c>
      <c r="I825" s="74">
        <v>25</v>
      </c>
      <c r="J825" s="74">
        <v>100</v>
      </c>
      <c r="K825" s="48">
        <f>I825</f>
        <v>25</v>
      </c>
      <c r="L825" s="48">
        <v>-4</v>
      </c>
      <c r="M825" s="48">
        <f t="shared" si="437"/>
        <v>21</v>
      </c>
      <c r="N825" s="48">
        <v>130</v>
      </c>
      <c r="O825" s="56">
        <v>201.43</v>
      </c>
      <c r="P825" s="48" t="str">
        <f t="shared" si="423"/>
        <v>1298C SL</v>
      </c>
      <c r="Q825" s="76">
        <v>131</v>
      </c>
      <c r="R825" s="76">
        <v>187</v>
      </c>
      <c r="S825" s="49">
        <f t="shared" si="442"/>
        <v>1.6265384615384613</v>
      </c>
      <c r="T825" s="49">
        <f t="shared" si="424"/>
        <v>1626.5384615384612</v>
      </c>
      <c r="U825" s="49">
        <v>1779.7307692307688</v>
      </c>
      <c r="V825" s="49">
        <f t="shared" si="447"/>
        <v>1.7797307692307689</v>
      </c>
      <c r="W825" s="49">
        <f t="shared" si="445"/>
        <v>34.15730769230769</v>
      </c>
      <c r="X825" s="90">
        <f>ROUND(S825*$X$4,0)</f>
        <v>8</v>
      </c>
      <c r="Y825" s="91">
        <f t="shared" si="438"/>
        <v>1611.44</v>
      </c>
      <c r="Z825" s="93">
        <f t="shared" ref="Z825:Z830" si="448">ROUND((S825*M825)+X825,0)</f>
        <v>42</v>
      </c>
      <c r="AA825" s="94">
        <f t="shared" si="439"/>
        <v>8460.06</v>
      </c>
      <c r="AB825" s="97">
        <f>ROUND((S825*$AB$4)+Z825,0)</f>
        <v>50</v>
      </c>
      <c r="AC825" s="98">
        <f t="shared" si="440"/>
        <v>10071.5</v>
      </c>
      <c r="AD825" s="77" t="s">
        <v>3</v>
      </c>
      <c r="AE825" s="54">
        <v>10071.5</v>
      </c>
      <c r="AF825" s="17"/>
    </row>
    <row r="826" spans="1:32" ht="12.75" customHeight="1" x14ac:dyDescent="0.3">
      <c r="A826" s="73" t="s">
        <v>35</v>
      </c>
      <c r="B826" s="74" t="s">
        <v>4236</v>
      </c>
      <c r="C826" s="48" t="s">
        <v>10</v>
      </c>
      <c r="D826" s="48">
        <v>500</v>
      </c>
      <c r="E826" s="48">
        <v>2834</v>
      </c>
      <c r="F826" s="48" t="s">
        <v>6126</v>
      </c>
      <c r="G826" s="48" t="s">
        <v>9</v>
      </c>
      <c r="H826" s="75">
        <f t="shared" si="441"/>
        <v>0</v>
      </c>
      <c r="I826" s="74">
        <v>5</v>
      </c>
      <c r="J826" s="74">
        <v>5</v>
      </c>
      <c r="K826" s="48">
        <f>J826</f>
        <v>5</v>
      </c>
      <c r="L826" s="48"/>
      <c r="M826" s="48">
        <f t="shared" si="437"/>
        <v>5</v>
      </c>
      <c r="N826" s="48">
        <v>0</v>
      </c>
      <c r="O826" s="56">
        <v>659.42836999999997</v>
      </c>
      <c r="P826" s="48" t="str">
        <f t="shared" si="423"/>
        <v>1181/50C SL</v>
      </c>
      <c r="Q826" s="76">
        <v>1</v>
      </c>
      <c r="R826" s="76">
        <v>2</v>
      </c>
      <c r="S826" s="49">
        <f t="shared" si="442"/>
        <v>1.3076923076923076E-2</v>
      </c>
      <c r="T826" s="49">
        <f t="shared" si="424"/>
        <v>6.5384615384615383</v>
      </c>
      <c r="U826" s="49">
        <v>28.884615384615383</v>
      </c>
      <c r="V826" s="49">
        <f t="shared" si="447"/>
        <v>5.7769230769230767E-2</v>
      </c>
      <c r="W826" s="49">
        <f t="shared" si="445"/>
        <v>6.5384615384615374E-2</v>
      </c>
      <c r="X826" s="90">
        <f>ROUNDUP(S826*$X$2,0)</f>
        <v>1</v>
      </c>
      <c r="Y826" s="91">
        <f t="shared" si="438"/>
        <v>659.42836999999997</v>
      </c>
      <c r="Z826" s="93">
        <f t="shared" si="448"/>
        <v>1</v>
      </c>
      <c r="AA826" s="94">
        <f t="shared" si="439"/>
        <v>659.42836999999997</v>
      </c>
      <c r="AB826" s="97">
        <f>ROUND((S826*$AB$2)+Z826,0)</f>
        <v>1</v>
      </c>
      <c r="AC826" s="98">
        <f t="shared" si="440"/>
        <v>659.42836999999997</v>
      </c>
      <c r="AD826" s="77" t="s">
        <v>5891</v>
      </c>
      <c r="AE826" s="54">
        <v>659.42836999999997</v>
      </c>
      <c r="AF826" s="17"/>
    </row>
    <row r="827" spans="1:32" ht="16.899999999999999" customHeight="1" x14ac:dyDescent="0.3">
      <c r="A827" s="73" t="s">
        <v>35</v>
      </c>
      <c r="B827" s="74" t="s">
        <v>5453</v>
      </c>
      <c r="C827" s="48" t="s">
        <v>10</v>
      </c>
      <c r="D827" s="48">
        <v>1000</v>
      </c>
      <c r="E827" s="48">
        <v>2834</v>
      </c>
      <c r="F827" s="48" t="s">
        <v>6126</v>
      </c>
      <c r="G827" s="48">
        <v>2</v>
      </c>
      <c r="H827" s="75">
        <f t="shared" si="441"/>
        <v>0</v>
      </c>
      <c r="I827" s="74">
        <v>20</v>
      </c>
      <c r="J827" s="74">
        <f>I827</f>
        <v>20</v>
      </c>
      <c r="K827" s="48">
        <f>I827</f>
        <v>20</v>
      </c>
      <c r="L827" s="48"/>
      <c r="M827" s="48">
        <f t="shared" si="437"/>
        <v>20</v>
      </c>
      <c r="N827" s="48">
        <v>2</v>
      </c>
      <c r="O827" s="56">
        <v>253.68942999999999</v>
      </c>
      <c r="P827" s="48" t="str">
        <f t="shared" si="423"/>
        <v>6300/10 SL</v>
      </c>
      <c r="Q827" s="76">
        <v>7</v>
      </c>
      <c r="R827" s="76">
        <v>14</v>
      </c>
      <c r="S827" s="49">
        <f t="shared" si="442"/>
        <v>9.1538461538461541E-2</v>
      </c>
      <c r="T827" s="49">
        <f t="shared" si="424"/>
        <v>91.538461538461547</v>
      </c>
      <c r="U827" s="49">
        <v>151.84615384615387</v>
      </c>
      <c r="V827" s="49">
        <f t="shared" si="447"/>
        <v>0.15184615384615388</v>
      </c>
      <c r="W827" s="49">
        <f t="shared" si="445"/>
        <v>1.8307692307692309</v>
      </c>
      <c r="X827" s="90">
        <f>ROUND(S827*$X$3,0)</f>
        <v>1</v>
      </c>
      <c r="Y827" s="91">
        <f t="shared" si="438"/>
        <v>253.68942999999999</v>
      </c>
      <c r="Z827" s="93">
        <f t="shared" si="448"/>
        <v>3</v>
      </c>
      <c r="AA827" s="94">
        <f t="shared" si="439"/>
        <v>761.06828999999993</v>
      </c>
      <c r="AB827" s="97">
        <f>ROUND((S827*$AB$4)+Z827,0)</f>
        <v>3</v>
      </c>
      <c r="AC827" s="98">
        <f t="shared" si="440"/>
        <v>761.06828999999993</v>
      </c>
      <c r="AD827" s="77" t="s">
        <v>3</v>
      </c>
      <c r="AE827" s="54">
        <v>761.06828999999993</v>
      </c>
      <c r="AF827" s="17"/>
    </row>
    <row r="828" spans="1:32" ht="12.75" customHeight="1" x14ac:dyDescent="0.3">
      <c r="A828" s="73" t="s">
        <v>7</v>
      </c>
      <c r="B828" s="74" t="s">
        <v>1294</v>
      </c>
      <c r="C828" s="48" t="s">
        <v>1154</v>
      </c>
      <c r="D828" s="48">
        <v>1000</v>
      </c>
      <c r="E828" s="48">
        <v>2834</v>
      </c>
      <c r="F828" s="48" t="s">
        <v>6126</v>
      </c>
      <c r="G828" s="48">
        <v>2</v>
      </c>
      <c r="H828" s="75">
        <f t="shared" si="441"/>
        <v>-0.75</v>
      </c>
      <c r="I828" s="74">
        <v>25</v>
      </c>
      <c r="J828" s="74">
        <v>100</v>
      </c>
      <c r="K828" s="48">
        <f>I828</f>
        <v>25</v>
      </c>
      <c r="L828" s="48"/>
      <c r="M828" s="48">
        <f t="shared" si="437"/>
        <v>25</v>
      </c>
      <c r="N828" s="48">
        <v>27</v>
      </c>
      <c r="O828" s="56">
        <v>464.27</v>
      </c>
      <c r="P828" s="48" t="str">
        <f t="shared" si="423"/>
        <v>5164C SL</v>
      </c>
      <c r="Q828" s="76">
        <v>11</v>
      </c>
      <c r="R828" s="76">
        <v>35</v>
      </c>
      <c r="S828" s="49">
        <f t="shared" si="442"/>
        <v>0.15884615384615386</v>
      </c>
      <c r="T828" s="49">
        <f t="shared" si="424"/>
        <v>158.84615384615387</v>
      </c>
      <c r="U828" s="49">
        <v>160.96153846153848</v>
      </c>
      <c r="V828" s="49">
        <f t="shared" si="447"/>
        <v>0.16096153846153849</v>
      </c>
      <c r="W828" s="49">
        <f t="shared" si="445"/>
        <v>3.9711538461538467</v>
      </c>
      <c r="X828" s="90">
        <f t="shared" ref="X828:X830" si="449">ROUND(S828*$X$4,0)</f>
        <v>1</v>
      </c>
      <c r="Y828" s="91">
        <f t="shared" si="438"/>
        <v>464.27</v>
      </c>
      <c r="Z828" s="93">
        <f t="shared" si="448"/>
        <v>5</v>
      </c>
      <c r="AA828" s="94">
        <f t="shared" si="439"/>
        <v>2321.35</v>
      </c>
      <c r="AB828" s="97">
        <f>ROUND((S828*$AB$4)+Z828,0)</f>
        <v>6</v>
      </c>
      <c r="AC828" s="98">
        <f t="shared" si="440"/>
        <v>2785.62</v>
      </c>
      <c r="AD828" s="77" t="s">
        <v>3</v>
      </c>
      <c r="AE828" s="54">
        <v>2785.62</v>
      </c>
      <c r="AF828" s="17"/>
    </row>
    <row r="829" spans="1:32" ht="16.899999999999999" customHeight="1" x14ac:dyDescent="0.3">
      <c r="A829" s="73" t="s">
        <v>7</v>
      </c>
      <c r="B829" s="74" t="s">
        <v>1956</v>
      </c>
      <c r="C829" s="48" t="s">
        <v>10</v>
      </c>
      <c r="D829" s="48">
        <v>1000</v>
      </c>
      <c r="E829" s="48">
        <v>621</v>
      </c>
      <c r="F829" s="48" t="s">
        <v>6128</v>
      </c>
      <c r="G829" s="48" t="s">
        <v>35</v>
      </c>
      <c r="H829" s="75">
        <f t="shared" si="441"/>
        <v>-0.75</v>
      </c>
      <c r="I829" s="74">
        <v>25</v>
      </c>
      <c r="J829" s="74">
        <v>100</v>
      </c>
      <c r="K829" s="48">
        <f>I829</f>
        <v>25</v>
      </c>
      <c r="L829" s="48">
        <v>-4</v>
      </c>
      <c r="M829" s="48">
        <f t="shared" si="437"/>
        <v>21</v>
      </c>
      <c r="N829" s="48">
        <v>81</v>
      </c>
      <c r="O829" s="56">
        <v>64.17</v>
      </c>
      <c r="P829" s="48" t="str">
        <f t="shared" si="423"/>
        <v>2401C SL</v>
      </c>
      <c r="Q829" s="76">
        <v>30</v>
      </c>
      <c r="R829" s="76">
        <v>86</v>
      </c>
      <c r="S829" s="49">
        <f t="shared" si="442"/>
        <v>0.42230769230769233</v>
      </c>
      <c r="T829" s="49">
        <f t="shared" si="424"/>
        <v>422.30769230769232</v>
      </c>
      <c r="U829" s="49">
        <v>570.96153846153857</v>
      </c>
      <c r="V829" s="49">
        <f t="shared" si="447"/>
        <v>0.57096153846153852</v>
      </c>
      <c r="W829" s="49">
        <f t="shared" si="445"/>
        <v>8.8684615384615384</v>
      </c>
      <c r="X829" s="90">
        <f t="shared" si="449"/>
        <v>2</v>
      </c>
      <c r="Y829" s="91">
        <f t="shared" si="438"/>
        <v>128.34</v>
      </c>
      <c r="Z829" s="93">
        <f t="shared" si="448"/>
        <v>11</v>
      </c>
      <c r="AA829" s="94">
        <f t="shared" si="439"/>
        <v>705.87</v>
      </c>
      <c r="AB829" s="97">
        <f>ROUND((S829*$AB$4)+Z829,0)</f>
        <v>13</v>
      </c>
      <c r="AC829" s="98">
        <f t="shared" si="440"/>
        <v>834.21</v>
      </c>
      <c r="AD829" s="77" t="s">
        <v>3</v>
      </c>
      <c r="AE829" s="54">
        <v>834.21</v>
      </c>
      <c r="AF829" s="17"/>
    </row>
    <row r="830" spans="1:32" ht="16.899999999999999" customHeight="1" x14ac:dyDescent="0.3">
      <c r="A830" s="73" t="s">
        <v>35</v>
      </c>
      <c r="B830" s="74" t="s">
        <v>1756</v>
      </c>
      <c r="C830" s="48" t="s">
        <v>1432</v>
      </c>
      <c r="D830" s="48">
        <v>1000</v>
      </c>
      <c r="E830" s="48">
        <v>621</v>
      </c>
      <c r="F830" s="48" t="s">
        <v>6128</v>
      </c>
      <c r="G830" s="48" t="s">
        <v>35</v>
      </c>
      <c r="H830" s="75">
        <f t="shared" si="441"/>
        <v>2.564102564102564E-2</v>
      </c>
      <c r="I830" s="74">
        <v>40</v>
      </c>
      <c r="J830" s="74">
        <v>39</v>
      </c>
      <c r="K830" s="48">
        <f>J830</f>
        <v>39</v>
      </c>
      <c r="L830" s="48">
        <f>$L$3</f>
        <v>-4</v>
      </c>
      <c r="M830" s="48">
        <f t="shared" si="437"/>
        <v>35</v>
      </c>
      <c r="N830" s="48">
        <v>6</v>
      </c>
      <c r="O830" s="56">
        <v>103.95</v>
      </c>
      <c r="P830" s="48" t="str">
        <f t="shared" si="423"/>
        <v>6716 YL</v>
      </c>
      <c r="Q830" s="76">
        <v>9</v>
      </c>
      <c r="R830" s="76">
        <v>29</v>
      </c>
      <c r="S830" s="49">
        <f t="shared" si="442"/>
        <v>0.13038461538461538</v>
      </c>
      <c r="T830" s="49">
        <f t="shared" si="424"/>
        <v>130.38461538461539</v>
      </c>
      <c r="U830" s="49">
        <v>149.73076923076923</v>
      </c>
      <c r="V830" s="49">
        <f t="shared" si="447"/>
        <v>0.14973076923076922</v>
      </c>
      <c r="W830" s="49">
        <f t="shared" si="445"/>
        <v>4.5634615384615378</v>
      </c>
      <c r="X830" s="90">
        <f t="shared" si="449"/>
        <v>1</v>
      </c>
      <c r="Y830" s="91">
        <f t="shared" si="438"/>
        <v>103.95</v>
      </c>
      <c r="Z830" s="93">
        <f t="shared" si="448"/>
        <v>6</v>
      </c>
      <c r="AA830" s="94">
        <f t="shared" si="439"/>
        <v>623.70000000000005</v>
      </c>
      <c r="AB830" s="97">
        <f>ROUND((S830*$AB$4)+Z830,0)</f>
        <v>7</v>
      </c>
      <c r="AC830" s="98">
        <f t="shared" si="440"/>
        <v>727.65</v>
      </c>
      <c r="AD830" s="77" t="s">
        <v>3</v>
      </c>
      <c r="AE830" s="54">
        <v>727.65</v>
      </c>
      <c r="AF830" s="17"/>
    </row>
    <row r="831" spans="1:32" ht="12.75" customHeight="1" x14ac:dyDescent="0.3">
      <c r="A831" s="73" t="s">
        <v>35</v>
      </c>
      <c r="B831" s="74" t="s">
        <v>4912</v>
      </c>
      <c r="C831" s="48" t="s">
        <v>464</v>
      </c>
      <c r="D831" s="48">
        <v>1</v>
      </c>
      <c r="E831" s="48">
        <v>4013</v>
      </c>
      <c r="F831" s="48" t="s">
        <v>6180</v>
      </c>
      <c r="G831" s="48" t="s">
        <v>112</v>
      </c>
      <c r="H831" s="75">
        <f t="shared" si="441"/>
        <v>0.55000000000000004</v>
      </c>
      <c r="I831" s="74">
        <v>93</v>
      </c>
      <c r="J831" s="74">
        <v>60</v>
      </c>
      <c r="K831" s="48">
        <f>J831</f>
        <v>60</v>
      </c>
      <c r="L831" s="48">
        <f>$L$3</f>
        <v>-4</v>
      </c>
      <c r="M831" s="48">
        <f t="shared" si="437"/>
        <v>56</v>
      </c>
      <c r="N831" s="48">
        <v>18706</v>
      </c>
      <c r="O831" s="56">
        <v>0.21</v>
      </c>
      <c r="P831" s="48" t="str">
        <f t="shared" si="423"/>
        <v>5856 VI</v>
      </c>
      <c r="Q831" s="76" t="s">
        <v>6187</v>
      </c>
      <c r="R831" s="76" t="s">
        <v>6187</v>
      </c>
      <c r="S831" s="49">
        <f t="shared" si="442"/>
        <v>0</v>
      </c>
      <c r="T831" s="49">
        <f t="shared" si="424"/>
        <v>0</v>
      </c>
      <c r="U831" s="49">
        <v>76</v>
      </c>
      <c r="V831" s="49">
        <f t="shared" si="447"/>
        <v>76</v>
      </c>
      <c r="W831" s="49">
        <f t="shared" si="445"/>
        <v>0</v>
      </c>
      <c r="X831" s="90">
        <f>ROUND(V831*$X$4,0)</f>
        <v>380</v>
      </c>
      <c r="Y831" s="91">
        <f t="shared" si="438"/>
        <v>79.8</v>
      </c>
      <c r="Z831" s="93">
        <f>ROUND((V831*M831)+X831,0)</f>
        <v>4636</v>
      </c>
      <c r="AA831" s="94">
        <f t="shared" si="439"/>
        <v>973.56</v>
      </c>
      <c r="AB831" s="97">
        <f>ROUND((V831*$AB$4)+Z831,0)</f>
        <v>5016</v>
      </c>
      <c r="AC831" s="98">
        <f t="shared" si="440"/>
        <v>1053.3599999999999</v>
      </c>
      <c r="AD831" s="77" t="s">
        <v>5889</v>
      </c>
      <c r="AE831" s="54">
        <v>1053.3599999999999</v>
      </c>
      <c r="AF831" s="17"/>
    </row>
    <row r="832" spans="1:32" ht="16.899999999999999" customHeight="1" x14ac:dyDescent="0.3">
      <c r="A832" s="73" t="s">
        <v>7</v>
      </c>
      <c r="B832" s="74" t="s">
        <v>3212</v>
      </c>
      <c r="C832" s="48" t="s">
        <v>34</v>
      </c>
      <c r="D832" s="48">
        <v>100</v>
      </c>
      <c r="E832" s="48">
        <v>1202</v>
      </c>
      <c r="F832" s="48" t="s">
        <v>6130</v>
      </c>
      <c r="G832" s="48" t="s">
        <v>35</v>
      </c>
      <c r="H832" s="75">
        <f t="shared" si="441"/>
        <v>0</v>
      </c>
      <c r="I832" s="74">
        <v>24</v>
      </c>
      <c r="J832" s="74">
        <v>24</v>
      </c>
      <c r="K832" s="48">
        <f>I832</f>
        <v>24</v>
      </c>
      <c r="L832" s="48">
        <f>$L$3</f>
        <v>-4</v>
      </c>
      <c r="M832" s="48">
        <f t="shared" si="437"/>
        <v>20</v>
      </c>
      <c r="N832" s="48">
        <v>17</v>
      </c>
      <c r="O832" s="56">
        <v>4.96</v>
      </c>
      <c r="P832" s="48" t="str">
        <f t="shared" si="423"/>
        <v>PF2409 NA</v>
      </c>
      <c r="Q832" s="76">
        <v>57</v>
      </c>
      <c r="R832" s="76">
        <v>193</v>
      </c>
      <c r="S832" s="49">
        <f t="shared" si="442"/>
        <v>0.83653846153846145</v>
      </c>
      <c r="T832" s="49">
        <f t="shared" si="424"/>
        <v>83.653846153846146</v>
      </c>
      <c r="U832" s="49">
        <v>83.653846153846146</v>
      </c>
      <c r="V832" s="49">
        <f t="shared" si="447"/>
        <v>0.83653846153846145</v>
      </c>
      <c r="W832" s="49">
        <f t="shared" si="445"/>
        <v>16.73076923076923</v>
      </c>
      <c r="X832" s="90">
        <f>ROUND(S832*$X$3,0)</f>
        <v>5</v>
      </c>
      <c r="Y832" s="91">
        <f t="shared" si="438"/>
        <v>24.8</v>
      </c>
      <c r="Z832" s="93">
        <f t="shared" ref="Z832:Z841" si="450">ROUND((S832*M832)+X832,0)</f>
        <v>22</v>
      </c>
      <c r="AA832" s="94">
        <f t="shared" si="439"/>
        <v>109.12</v>
      </c>
      <c r="AB832" s="97">
        <f t="shared" ref="AB832:AB838" si="451">ROUND((S832*$AB$4)+Z832,0)</f>
        <v>26</v>
      </c>
      <c r="AC832" s="98">
        <f t="shared" si="440"/>
        <v>128.96</v>
      </c>
      <c r="AD832" s="77" t="s">
        <v>3</v>
      </c>
      <c r="AE832" s="54">
        <v>128.96</v>
      </c>
      <c r="AF832" s="17"/>
    </row>
    <row r="833" spans="1:32" ht="12.75" customHeight="1" x14ac:dyDescent="0.3">
      <c r="A833" s="73" t="s">
        <v>7</v>
      </c>
      <c r="B833" s="74" t="s">
        <v>433</v>
      </c>
      <c r="C833" s="48" t="s">
        <v>10</v>
      </c>
      <c r="D833" s="48">
        <v>500</v>
      </c>
      <c r="E833" s="48">
        <v>2834</v>
      </c>
      <c r="F833" s="48" t="s">
        <v>6126</v>
      </c>
      <c r="G833" s="48">
        <v>2</v>
      </c>
      <c r="H833" s="75">
        <f t="shared" si="441"/>
        <v>0</v>
      </c>
      <c r="I833" s="74">
        <v>50</v>
      </c>
      <c r="J833" s="74">
        <f>I833</f>
        <v>50</v>
      </c>
      <c r="K833" s="48">
        <f>I833</f>
        <v>50</v>
      </c>
      <c r="L833" s="48"/>
      <c r="M833" s="48">
        <f t="shared" si="437"/>
        <v>50</v>
      </c>
      <c r="N833" s="48">
        <v>0</v>
      </c>
      <c r="O833" s="56">
        <v>642.71051</v>
      </c>
      <c r="P833" s="48" t="str">
        <f t="shared" si="423"/>
        <v>1898/25C SL</v>
      </c>
      <c r="Q833" s="76">
        <v>0</v>
      </c>
      <c r="R833" s="76">
        <v>2</v>
      </c>
      <c r="S833" s="49">
        <f t="shared" si="442"/>
        <v>2.3076923076923079E-3</v>
      </c>
      <c r="T833" s="49">
        <f t="shared" si="424"/>
        <v>1.153846153846154</v>
      </c>
      <c r="U833" s="49">
        <v>52.96153846153846</v>
      </c>
      <c r="V833" s="49">
        <f t="shared" si="447"/>
        <v>0.10592307692307693</v>
      </c>
      <c r="W833" s="49">
        <f t="shared" si="445"/>
        <v>0.11538461538461539</v>
      </c>
      <c r="X833" s="90">
        <f>ROUNDUP(S833*$X$4,0)</f>
        <v>1</v>
      </c>
      <c r="Y833" s="91">
        <f t="shared" si="438"/>
        <v>642.71051</v>
      </c>
      <c r="Z833" s="93">
        <f t="shared" si="450"/>
        <v>1</v>
      </c>
      <c r="AA833" s="94">
        <f t="shared" si="439"/>
        <v>642.71051</v>
      </c>
      <c r="AB833" s="97">
        <f t="shared" si="451"/>
        <v>1</v>
      </c>
      <c r="AC833" s="98">
        <f t="shared" si="440"/>
        <v>642.71051</v>
      </c>
      <c r="AD833" s="77" t="s">
        <v>3</v>
      </c>
      <c r="AE833" s="54">
        <v>642.71051</v>
      </c>
      <c r="AF833" s="17"/>
    </row>
    <row r="834" spans="1:32" ht="16.899999999999999" customHeight="1" x14ac:dyDescent="0.3">
      <c r="A834" s="73" t="s">
        <v>7</v>
      </c>
      <c r="B834" s="74" t="s">
        <v>2138</v>
      </c>
      <c r="C834" s="48" t="s">
        <v>34</v>
      </c>
      <c r="D834" s="48">
        <v>500</v>
      </c>
      <c r="E834" s="48">
        <v>3001</v>
      </c>
      <c r="F834" s="48" t="s">
        <v>6123</v>
      </c>
      <c r="G834" s="48" t="s">
        <v>3680</v>
      </c>
      <c r="H834" s="75">
        <f t="shared" si="441"/>
        <v>0</v>
      </c>
      <c r="I834" s="74">
        <v>24</v>
      </c>
      <c r="J834" s="74">
        <v>24</v>
      </c>
      <c r="K834" s="48">
        <f>I834</f>
        <v>24</v>
      </c>
      <c r="L834" s="48">
        <f>$L$3</f>
        <v>-4</v>
      </c>
      <c r="M834" s="48">
        <f t="shared" si="437"/>
        <v>20</v>
      </c>
      <c r="N834" s="48">
        <v>9</v>
      </c>
      <c r="O834" s="56">
        <v>66</v>
      </c>
      <c r="P834" s="48" t="str">
        <f t="shared" si="423"/>
        <v>G1103/4 BK</v>
      </c>
      <c r="Q834" s="76">
        <v>3</v>
      </c>
      <c r="R834" s="76">
        <v>40</v>
      </c>
      <c r="S834" s="49">
        <f t="shared" si="442"/>
        <v>7.8461538461538471E-2</v>
      </c>
      <c r="T834" s="49">
        <f t="shared" si="424"/>
        <v>39.230769230769234</v>
      </c>
      <c r="U834" s="49">
        <v>85.34615384615384</v>
      </c>
      <c r="V834" s="49">
        <f t="shared" si="447"/>
        <v>0.17069230769230767</v>
      </c>
      <c r="W834" s="49">
        <f t="shared" si="445"/>
        <v>1.5692307692307694</v>
      </c>
      <c r="X834" s="90">
        <f>ROUND(S834*$X$3,0)</f>
        <v>0</v>
      </c>
      <c r="Y834" s="91">
        <f t="shared" si="438"/>
        <v>0</v>
      </c>
      <c r="Z834" s="93">
        <f t="shared" si="450"/>
        <v>2</v>
      </c>
      <c r="AA834" s="94">
        <f t="shared" si="439"/>
        <v>132</v>
      </c>
      <c r="AB834" s="97">
        <f t="shared" si="451"/>
        <v>2</v>
      </c>
      <c r="AC834" s="98">
        <f t="shared" si="440"/>
        <v>132</v>
      </c>
      <c r="AD834" s="77" t="s">
        <v>3</v>
      </c>
      <c r="AE834" s="54">
        <v>132</v>
      </c>
      <c r="AF834" s="17"/>
    </row>
    <row r="835" spans="1:32" ht="16.899999999999999" customHeight="1" x14ac:dyDescent="0.3">
      <c r="A835" s="73" t="s">
        <v>7</v>
      </c>
      <c r="B835" s="74" t="s">
        <v>976</v>
      </c>
      <c r="C835" s="48" t="s">
        <v>464</v>
      </c>
      <c r="D835" s="48">
        <v>100</v>
      </c>
      <c r="E835" s="48">
        <v>2800</v>
      </c>
      <c r="F835" s="48" t="s">
        <v>5911</v>
      </c>
      <c r="G835" s="48" t="s">
        <v>112</v>
      </c>
      <c r="H835" s="75">
        <f t="shared" si="441"/>
        <v>0.03</v>
      </c>
      <c r="I835" s="74">
        <v>103</v>
      </c>
      <c r="J835" s="74">
        <v>100</v>
      </c>
      <c r="K835" s="48">
        <f>J835</f>
        <v>100</v>
      </c>
      <c r="L835" s="48">
        <f>$L$3</f>
        <v>-4</v>
      </c>
      <c r="M835" s="48">
        <f t="shared" si="437"/>
        <v>96</v>
      </c>
      <c r="N835" s="48">
        <v>198</v>
      </c>
      <c r="O835" s="56">
        <v>13.59</v>
      </c>
      <c r="P835" s="48" t="str">
        <f t="shared" si="423"/>
        <v>2840/7 RD</v>
      </c>
      <c r="Q835" s="76">
        <v>133</v>
      </c>
      <c r="R835" s="76">
        <v>519</v>
      </c>
      <c r="S835" s="49">
        <f t="shared" si="442"/>
        <v>2.0311538461538459</v>
      </c>
      <c r="T835" s="49">
        <f t="shared" si="424"/>
        <v>203.11538461538458</v>
      </c>
      <c r="U835" s="49">
        <v>384.65384615384613</v>
      </c>
      <c r="V835" s="49">
        <f t="shared" si="447"/>
        <v>3.8465384615384615</v>
      </c>
      <c r="W835" s="49">
        <f t="shared" si="445"/>
        <v>194.99076923076922</v>
      </c>
      <c r="X835" s="90">
        <f>ROUND(S835*$X$4,0)</f>
        <v>10</v>
      </c>
      <c r="Y835" s="91">
        <f t="shared" si="438"/>
        <v>135.9</v>
      </c>
      <c r="Z835" s="93">
        <f t="shared" si="450"/>
        <v>205</v>
      </c>
      <c r="AA835" s="94">
        <f t="shared" si="439"/>
        <v>2785.95</v>
      </c>
      <c r="AB835" s="97">
        <f t="shared" si="451"/>
        <v>215</v>
      </c>
      <c r="AC835" s="98">
        <f t="shared" si="440"/>
        <v>2921.85</v>
      </c>
      <c r="AD835" s="77" t="s">
        <v>5890</v>
      </c>
      <c r="AE835" s="54">
        <v>2921.85</v>
      </c>
      <c r="AF835" s="17"/>
    </row>
    <row r="836" spans="1:32" ht="16.899999999999999" customHeight="1" x14ac:dyDescent="0.3">
      <c r="A836" s="73" t="s">
        <v>35</v>
      </c>
      <c r="B836" s="74" t="s">
        <v>1047</v>
      </c>
      <c r="C836" s="48" t="s">
        <v>40</v>
      </c>
      <c r="D836" s="48">
        <v>100</v>
      </c>
      <c r="E836" s="48">
        <v>621</v>
      </c>
      <c r="F836" s="48" t="s">
        <v>6128</v>
      </c>
      <c r="G836" s="48" t="s">
        <v>35</v>
      </c>
      <c r="H836" s="75">
        <f t="shared" si="441"/>
        <v>-0.16666666666666666</v>
      </c>
      <c r="I836" s="74">
        <v>20</v>
      </c>
      <c r="J836" s="74">
        <v>24</v>
      </c>
      <c r="K836" s="48">
        <f>I836</f>
        <v>20</v>
      </c>
      <c r="L836" s="48">
        <v>-4</v>
      </c>
      <c r="M836" s="48">
        <f t="shared" si="437"/>
        <v>16</v>
      </c>
      <c r="N836" s="48">
        <v>0</v>
      </c>
      <c r="O836" s="56">
        <v>1.86</v>
      </c>
      <c r="P836" s="48" t="str">
        <f t="shared" si="423"/>
        <v>3070 OR</v>
      </c>
      <c r="Q836" s="76">
        <v>1</v>
      </c>
      <c r="R836" s="76">
        <v>2</v>
      </c>
      <c r="S836" s="49">
        <f t="shared" si="442"/>
        <v>1.3076923076923076E-2</v>
      </c>
      <c r="T836" s="49">
        <f t="shared" si="424"/>
        <v>1.3076923076923077</v>
      </c>
      <c r="U836" s="49">
        <v>39.384615384615387</v>
      </c>
      <c r="V836" s="49">
        <f t="shared" si="447"/>
        <v>0.39384615384615385</v>
      </c>
      <c r="W836" s="49">
        <f t="shared" si="445"/>
        <v>0.20923076923076922</v>
      </c>
      <c r="X836" s="90">
        <f>ROUNDUP(S836*$X$3,0)</f>
        <v>1</v>
      </c>
      <c r="Y836" s="91">
        <f t="shared" si="438"/>
        <v>1.86</v>
      </c>
      <c r="Z836" s="93">
        <f t="shared" si="450"/>
        <v>1</v>
      </c>
      <c r="AA836" s="94">
        <f t="shared" si="439"/>
        <v>1.86</v>
      </c>
      <c r="AB836" s="97">
        <f t="shared" si="451"/>
        <v>1</v>
      </c>
      <c r="AC836" s="98">
        <f t="shared" si="440"/>
        <v>1.86</v>
      </c>
      <c r="AD836" s="77" t="s">
        <v>3</v>
      </c>
      <c r="AE836" s="54">
        <v>1.86</v>
      </c>
      <c r="AF836" s="17"/>
    </row>
    <row r="837" spans="1:32" ht="12.75" customHeight="1" x14ac:dyDescent="0.3">
      <c r="A837" s="73" t="s">
        <v>35</v>
      </c>
      <c r="B837" s="74" t="s">
        <v>5808</v>
      </c>
      <c r="C837" s="48" t="s">
        <v>1370</v>
      </c>
      <c r="D837" s="48">
        <v>1</v>
      </c>
      <c r="E837" s="48">
        <v>2834</v>
      </c>
      <c r="F837" s="48" t="s">
        <v>6126</v>
      </c>
      <c r="G837" s="48">
        <v>2</v>
      </c>
      <c r="H837" s="75">
        <f t="shared" si="441"/>
        <v>-0.125</v>
      </c>
      <c r="I837" s="74">
        <v>35</v>
      </c>
      <c r="J837" s="74">
        <v>40</v>
      </c>
      <c r="K837" s="48">
        <f>I837</f>
        <v>35</v>
      </c>
      <c r="L837" s="48"/>
      <c r="M837" s="48">
        <f t="shared" si="437"/>
        <v>35</v>
      </c>
      <c r="N837" s="48">
        <v>10031</v>
      </c>
      <c r="O837" s="56">
        <v>0.20122999999999999</v>
      </c>
      <c r="P837" s="48" t="str">
        <f t="shared" si="423"/>
        <v>65602 SL</v>
      </c>
      <c r="Q837" s="76" t="s">
        <v>6187</v>
      </c>
      <c r="R837" s="76" t="s">
        <v>6187</v>
      </c>
      <c r="S837" s="49">
        <f t="shared" si="442"/>
        <v>0</v>
      </c>
      <c r="T837" s="49">
        <f t="shared" si="424"/>
        <v>0</v>
      </c>
      <c r="U837" s="49">
        <v>56.84615384615384</v>
      </c>
      <c r="V837" s="49">
        <f t="shared" si="447"/>
        <v>56.84615384615384</v>
      </c>
      <c r="W837" s="49">
        <f t="shared" ref="W837:W850" si="452">S837*M837</f>
        <v>0</v>
      </c>
      <c r="X837" s="90">
        <f>ROUNDUP(S837*$X$4,0)</f>
        <v>0</v>
      </c>
      <c r="Y837" s="91">
        <f t="shared" si="438"/>
        <v>0</v>
      </c>
      <c r="Z837" s="93">
        <f t="shared" si="450"/>
        <v>0</v>
      </c>
      <c r="AA837" s="94">
        <f t="shared" si="439"/>
        <v>0</v>
      </c>
      <c r="AB837" s="97">
        <f t="shared" si="451"/>
        <v>0</v>
      </c>
      <c r="AC837" s="98">
        <f t="shared" si="440"/>
        <v>0</v>
      </c>
      <c r="AD837" s="77" t="s">
        <v>3</v>
      </c>
      <c r="AE837" s="54">
        <v>0</v>
      </c>
      <c r="AF837" s="17"/>
    </row>
    <row r="838" spans="1:32" ht="16.899999999999999" customHeight="1" x14ac:dyDescent="0.3">
      <c r="A838" s="73" t="s">
        <v>35</v>
      </c>
      <c r="B838" s="74" t="s">
        <v>3770</v>
      </c>
      <c r="C838" s="48" t="s">
        <v>10</v>
      </c>
      <c r="D838" s="48">
        <v>1000</v>
      </c>
      <c r="E838" s="48">
        <v>2834</v>
      </c>
      <c r="F838" s="48" t="s">
        <v>6126</v>
      </c>
      <c r="G838" s="48">
        <v>2</v>
      </c>
      <c r="H838" s="75">
        <f t="shared" si="441"/>
        <v>0</v>
      </c>
      <c r="I838" s="74">
        <v>35</v>
      </c>
      <c r="J838" s="74">
        <f>I838</f>
        <v>35</v>
      </c>
      <c r="K838" s="48">
        <f>I838</f>
        <v>35</v>
      </c>
      <c r="L838" s="48"/>
      <c r="M838" s="48">
        <f t="shared" si="437"/>
        <v>35</v>
      </c>
      <c r="N838" s="48">
        <v>0</v>
      </c>
      <c r="O838" s="56">
        <v>293.59127999999998</v>
      </c>
      <c r="P838" s="48" t="str">
        <f t="shared" ref="P838:P901" si="453">LEFT(B838,LEN(B838)-3)</f>
        <v>6053C SL</v>
      </c>
      <c r="Q838" s="76">
        <v>2</v>
      </c>
      <c r="R838" s="76">
        <v>15</v>
      </c>
      <c r="S838" s="49">
        <f t="shared" si="442"/>
        <v>3.884615384615385E-2</v>
      </c>
      <c r="T838" s="49">
        <f t="shared" ref="T838:T901" si="454">S838*D838</f>
        <v>38.846153846153847</v>
      </c>
      <c r="U838" s="49">
        <v>44.53846153846154</v>
      </c>
      <c r="V838" s="49">
        <f t="shared" si="447"/>
        <v>4.4538461538461541E-2</v>
      </c>
      <c r="W838" s="49">
        <f t="shared" si="452"/>
        <v>1.3596153846153847</v>
      </c>
      <c r="X838" s="90">
        <f>ROUND(S838*$X$4,0)</f>
        <v>0</v>
      </c>
      <c r="Y838" s="91">
        <f t="shared" si="438"/>
        <v>0</v>
      </c>
      <c r="Z838" s="93">
        <f t="shared" si="450"/>
        <v>1</v>
      </c>
      <c r="AA838" s="94">
        <f t="shared" si="439"/>
        <v>293.59127999999998</v>
      </c>
      <c r="AB838" s="97">
        <f t="shared" si="451"/>
        <v>1</v>
      </c>
      <c r="AC838" s="98">
        <f t="shared" si="440"/>
        <v>293.59127999999998</v>
      </c>
      <c r="AD838" s="77" t="s">
        <v>3</v>
      </c>
      <c r="AE838" s="54">
        <v>293.59127999999998</v>
      </c>
      <c r="AF838" s="17"/>
    </row>
    <row r="839" spans="1:32" ht="16.899999999999999" customHeight="1" x14ac:dyDescent="0.3">
      <c r="A839" s="73" t="s">
        <v>7</v>
      </c>
      <c r="B839" s="74" t="s">
        <v>274</v>
      </c>
      <c r="C839" s="48" t="s">
        <v>10</v>
      </c>
      <c r="D839" s="48">
        <v>1000</v>
      </c>
      <c r="E839" s="48">
        <v>2834</v>
      </c>
      <c r="F839" s="48" t="s">
        <v>6126</v>
      </c>
      <c r="G839" s="48">
        <v>2</v>
      </c>
      <c r="H839" s="75">
        <f t="shared" si="441"/>
        <v>-0.62264150943396224</v>
      </c>
      <c r="I839" s="74">
        <v>20</v>
      </c>
      <c r="J839" s="74">
        <v>53</v>
      </c>
      <c r="K839" s="48">
        <f>I839</f>
        <v>20</v>
      </c>
      <c r="L839" s="48"/>
      <c r="M839" s="48">
        <f t="shared" si="437"/>
        <v>20</v>
      </c>
      <c r="N839" s="48">
        <v>186</v>
      </c>
      <c r="O839" s="56">
        <v>79.16</v>
      </c>
      <c r="P839" s="48" t="str">
        <f t="shared" si="453"/>
        <v>1173C SL</v>
      </c>
      <c r="Q839" s="76">
        <v>151</v>
      </c>
      <c r="R839" s="76">
        <v>772</v>
      </c>
      <c r="S839" s="49">
        <f t="shared" si="442"/>
        <v>2.516923076923077</v>
      </c>
      <c r="T839" s="49">
        <f t="shared" si="454"/>
        <v>2516.9230769230771</v>
      </c>
      <c r="U839" s="49">
        <v>2959</v>
      </c>
      <c r="V839" s="49">
        <f t="shared" si="447"/>
        <v>2.9590000000000001</v>
      </c>
      <c r="W839" s="49">
        <f t="shared" si="452"/>
        <v>50.338461538461544</v>
      </c>
      <c r="X839" s="90">
        <f>ROUND(S839*$X$3,0)</f>
        <v>15</v>
      </c>
      <c r="Y839" s="91">
        <f t="shared" si="438"/>
        <v>1187.3999999999999</v>
      </c>
      <c r="Z839" s="93">
        <f t="shared" si="450"/>
        <v>65</v>
      </c>
      <c r="AA839" s="94">
        <f t="shared" si="439"/>
        <v>5145.3999999999996</v>
      </c>
      <c r="AB839" s="97">
        <f>ROUND((S839*$AB$2)+Z839,0)</f>
        <v>83</v>
      </c>
      <c r="AC839" s="98">
        <f t="shared" si="440"/>
        <v>6570.28</v>
      </c>
      <c r="AD839" s="77" t="s">
        <v>3</v>
      </c>
      <c r="AE839" s="54">
        <v>6570.28</v>
      </c>
      <c r="AF839" s="17"/>
    </row>
    <row r="840" spans="1:32" ht="12.75" customHeight="1" x14ac:dyDescent="0.3">
      <c r="A840" s="73" t="s">
        <v>7</v>
      </c>
      <c r="B840" s="74" t="s">
        <v>2489</v>
      </c>
      <c r="C840" s="48" t="s">
        <v>1797</v>
      </c>
      <c r="D840" s="48">
        <v>1000</v>
      </c>
      <c r="E840" s="48">
        <v>7880</v>
      </c>
      <c r="F840" s="48" t="s">
        <v>5908</v>
      </c>
      <c r="G840" s="48" t="s">
        <v>122</v>
      </c>
      <c r="H840" s="75">
        <f t="shared" si="441"/>
        <v>0.55555555555555558</v>
      </c>
      <c r="I840" s="74">
        <v>140</v>
      </c>
      <c r="J840" s="74">
        <v>90</v>
      </c>
      <c r="K840" s="48">
        <f>J840</f>
        <v>90</v>
      </c>
      <c r="L840" s="48">
        <f>$L$3</f>
        <v>-4</v>
      </c>
      <c r="M840" s="48">
        <f t="shared" si="437"/>
        <v>86</v>
      </c>
      <c r="N840" s="48">
        <v>15</v>
      </c>
      <c r="O840" s="56">
        <v>112.77143</v>
      </c>
      <c r="P840" s="48" t="str">
        <f t="shared" si="453"/>
        <v>F221B3/16 CL</v>
      </c>
      <c r="Q840" s="76">
        <v>5</v>
      </c>
      <c r="R840" s="76">
        <v>8</v>
      </c>
      <c r="S840" s="49">
        <f t="shared" si="442"/>
        <v>6.3076923076923086E-2</v>
      </c>
      <c r="T840" s="49">
        <f t="shared" si="454"/>
        <v>63.076923076923087</v>
      </c>
      <c r="U840" s="49">
        <v>130.76923076923077</v>
      </c>
      <c r="V840" s="49">
        <f t="shared" si="447"/>
        <v>0.13076923076923078</v>
      </c>
      <c r="W840" s="49">
        <f t="shared" si="452"/>
        <v>5.4246153846153851</v>
      </c>
      <c r="X840" s="90">
        <f t="shared" ref="X840:X841" si="455">ROUND(S840*$X$4,0)</f>
        <v>0</v>
      </c>
      <c r="Y840" s="91">
        <f t="shared" si="438"/>
        <v>0</v>
      </c>
      <c r="Z840" s="93">
        <f t="shared" si="450"/>
        <v>5</v>
      </c>
      <c r="AA840" s="94">
        <f t="shared" si="439"/>
        <v>563.85714999999993</v>
      </c>
      <c r="AB840" s="97">
        <f>ROUND((S840*$AB$4)+Z840,0)</f>
        <v>5</v>
      </c>
      <c r="AC840" s="98">
        <f t="shared" si="440"/>
        <v>563.85714999999993</v>
      </c>
      <c r="AD840" s="77" t="s">
        <v>3</v>
      </c>
      <c r="AE840" s="54">
        <v>563.85714999999993</v>
      </c>
      <c r="AF840" s="17"/>
    </row>
    <row r="841" spans="1:32" ht="16.899999999999999" customHeight="1" x14ac:dyDescent="0.3">
      <c r="A841" s="73" t="s">
        <v>7</v>
      </c>
      <c r="B841" s="74" t="s">
        <v>5394</v>
      </c>
      <c r="C841" s="48" t="s">
        <v>10</v>
      </c>
      <c r="D841" s="48">
        <v>1000</v>
      </c>
      <c r="E841" s="48">
        <v>2834</v>
      </c>
      <c r="F841" s="48" t="s">
        <v>6126</v>
      </c>
      <c r="G841" s="48">
        <v>2</v>
      </c>
      <c r="H841" s="75">
        <f t="shared" si="441"/>
        <v>0</v>
      </c>
      <c r="I841" s="74">
        <v>40</v>
      </c>
      <c r="J841" s="74">
        <f>I841</f>
        <v>40</v>
      </c>
      <c r="K841" s="48">
        <f>I841</f>
        <v>40</v>
      </c>
      <c r="L841" s="48"/>
      <c r="M841" s="48">
        <f t="shared" si="437"/>
        <v>40</v>
      </c>
      <c r="N841" s="48">
        <v>0</v>
      </c>
      <c r="O841" s="56">
        <v>687.72324000000003</v>
      </c>
      <c r="P841" s="48" t="str">
        <f t="shared" si="453"/>
        <v>5480/15C SL</v>
      </c>
      <c r="Q841" s="76">
        <v>2</v>
      </c>
      <c r="R841" s="76">
        <v>5</v>
      </c>
      <c r="S841" s="49">
        <f t="shared" si="442"/>
        <v>2.7307692307692307E-2</v>
      </c>
      <c r="T841" s="49">
        <f t="shared" si="454"/>
        <v>27.307692307692307</v>
      </c>
      <c r="U841" s="49">
        <v>67.038461538461533</v>
      </c>
      <c r="V841" s="49">
        <f t="shared" si="447"/>
        <v>6.7038461538461533E-2</v>
      </c>
      <c r="W841" s="49">
        <f t="shared" si="452"/>
        <v>1.0923076923076922</v>
      </c>
      <c r="X841" s="90">
        <f t="shared" si="455"/>
        <v>0</v>
      </c>
      <c r="Y841" s="91">
        <f t="shared" si="438"/>
        <v>0</v>
      </c>
      <c r="Z841" s="93">
        <f t="shared" si="450"/>
        <v>1</v>
      </c>
      <c r="AA841" s="94">
        <f t="shared" si="439"/>
        <v>687.72324000000003</v>
      </c>
      <c r="AB841" s="97">
        <f>ROUND((S841*$AB$4)+Z841,0)</f>
        <v>1</v>
      </c>
      <c r="AC841" s="98">
        <f t="shared" si="440"/>
        <v>687.72324000000003</v>
      </c>
      <c r="AD841" s="77" t="s">
        <v>3</v>
      </c>
      <c r="AE841" s="54">
        <v>687.72324000000003</v>
      </c>
      <c r="AF841" s="17"/>
    </row>
    <row r="842" spans="1:32" ht="12.75" customHeight="1" x14ac:dyDescent="0.3">
      <c r="A842" s="73" t="s">
        <v>7</v>
      </c>
      <c r="B842" s="74" t="s">
        <v>3343</v>
      </c>
      <c r="C842" s="48" t="s">
        <v>464</v>
      </c>
      <c r="D842" s="48">
        <v>1</v>
      </c>
      <c r="E842" s="48">
        <v>4013</v>
      </c>
      <c r="F842" s="48" t="s">
        <v>6180</v>
      </c>
      <c r="G842" s="48" t="s">
        <v>112</v>
      </c>
      <c r="H842" s="75">
        <f t="shared" si="441"/>
        <v>0.55000000000000004</v>
      </c>
      <c r="I842" s="74">
        <v>93</v>
      </c>
      <c r="J842" s="74">
        <v>60</v>
      </c>
      <c r="K842" s="48">
        <f>J842</f>
        <v>60</v>
      </c>
      <c r="L842" s="48">
        <f>$L$3</f>
        <v>-4</v>
      </c>
      <c r="M842" s="48">
        <f t="shared" si="437"/>
        <v>56</v>
      </c>
      <c r="N842" s="48">
        <v>33058</v>
      </c>
      <c r="O842" s="56">
        <v>0.15</v>
      </c>
      <c r="P842" s="48" t="str">
        <f t="shared" si="453"/>
        <v>5855 BL</v>
      </c>
      <c r="Q842" s="76" t="s">
        <v>6187</v>
      </c>
      <c r="R842" s="76" t="s">
        <v>6187</v>
      </c>
      <c r="S842" s="49">
        <f t="shared" si="442"/>
        <v>0</v>
      </c>
      <c r="T842" s="49">
        <f t="shared" si="454"/>
        <v>0</v>
      </c>
      <c r="U842" s="49">
        <v>239.80769230769229</v>
      </c>
      <c r="V842" s="49">
        <f t="shared" si="447"/>
        <v>239.80769230769229</v>
      </c>
      <c r="W842" s="49">
        <f t="shared" si="452"/>
        <v>0</v>
      </c>
      <c r="X842" s="90">
        <f>ROUND(V842*$X$4,0)</f>
        <v>1199</v>
      </c>
      <c r="Y842" s="91">
        <f t="shared" si="438"/>
        <v>179.85</v>
      </c>
      <c r="Z842" s="93">
        <f>ROUND((V842*M842)+X842,0)</f>
        <v>14628</v>
      </c>
      <c r="AA842" s="94">
        <f t="shared" si="439"/>
        <v>2194.1999999999998</v>
      </c>
      <c r="AB842" s="97">
        <f>ROUND((V842*$AB$4)+Z842,0)</f>
        <v>15827</v>
      </c>
      <c r="AC842" s="98">
        <f t="shared" si="440"/>
        <v>2374.0499999999997</v>
      </c>
      <c r="AD842" s="77" t="s">
        <v>5889</v>
      </c>
      <c r="AE842" s="54">
        <v>2374.0499999999997</v>
      </c>
      <c r="AF842" s="17"/>
    </row>
    <row r="843" spans="1:32" ht="12.75" customHeight="1" x14ac:dyDescent="0.3">
      <c r="A843" s="73" t="s">
        <v>35</v>
      </c>
      <c r="B843" s="74" t="s">
        <v>1055</v>
      </c>
      <c r="C843" s="48" t="s">
        <v>40</v>
      </c>
      <c r="D843" s="48">
        <v>1000</v>
      </c>
      <c r="E843" s="48">
        <v>621</v>
      </c>
      <c r="F843" s="48" t="s">
        <v>6128</v>
      </c>
      <c r="G843" s="48" t="s">
        <v>112</v>
      </c>
      <c r="H843" s="75">
        <f t="shared" si="441"/>
        <v>-0.58333333333333337</v>
      </c>
      <c r="I843" s="74">
        <v>20</v>
      </c>
      <c r="J843" s="74">
        <v>48</v>
      </c>
      <c r="K843" s="48">
        <f>I843</f>
        <v>20</v>
      </c>
      <c r="L843" s="48">
        <f>$L$3</f>
        <v>-4</v>
      </c>
      <c r="M843" s="48">
        <f t="shared" si="437"/>
        <v>16</v>
      </c>
      <c r="N843" s="48">
        <v>8</v>
      </c>
      <c r="O843" s="56">
        <v>31.47</v>
      </c>
      <c r="P843" s="48" t="str">
        <f t="shared" si="453"/>
        <v>3073 GR</v>
      </c>
      <c r="Q843" s="76">
        <v>7</v>
      </c>
      <c r="R843" s="76">
        <v>10</v>
      </c>
      <c r="S843" s="49">
        <f t="shared" si="442"/>
        <v>8.6923076923076922E-2</v>
      </c>
      <c r="T843" s="49">
        <f t="shared" si="454"/>
        <v>86.92307692307692</v>
      </c>
      <c r="U843" s="49">
        <v>110.46153846153845</v>
      </c>
      <c r="V843" s="49">
        <f t="shared" si="447"/>
        <v>0.11046153846153846</v>
      </c>
      <c r="W843" s="49">
        <f t="shared" si="452"/>
        <v>1.3907692307692308</v>
      </c>
      <c r="X843" s="90">
        <f>ROUND(S843*$X$3,0)</f>
        <v>1</v>
      </c>
      <c r="Y843" s="91">
        <f t="shared" si="438"/>
        <v>31.47</v>
      </c>
      <c r="Z843" s="93">
        <f>ROUND((S843*M843)+X843,0)</f>
        <v>2</v>
      </c>
      <c r="AA843" s="94">
        <f t="shared" si="439"/>
        <v>62.94</v>
      </c>
      <c r="AB843" s="97">
        <f>ROUND((S843*$AB$4)+Z843,0)</f>
        <v>2</v>
      </c>
      <c r="AC843" s="98">
        <f t="shared" si="440"/>
        <v>62.94</v>
      </c>
      <c r="AD843" s="77" t="s">
        <v>3</v>
      </c>
      <c r="AE843" s="54">
        <v>62.94</v>
      </c>
      <c r="AF843" s="17"/>
    </row>
    <row r="844" spans="1:32" ht="12.75" customHeight="1" x14ac:dyDescent="0.3">
      <c r="A844" s="73" t="s">
        <v>35</v>
      </c>
      <c r="B844" s="74" t="s">
        <v>4902</v>
      </c>
      <c r="C844" s="48" t="s">
        <v>464</v>
      </c>
      <c r="D844" s="48">
        <v>1</v>
      </c>
      <c r="E844" s="48">
        <v>4013</v>
      </c>
      <c r="F844" s="48" t="s">
        <v>6180</v>
      </c>
      <c r="G844" s="48" t="s">
        <v>112</v>
      </c>
      <c r="H844" s="75">
        <f t="shared" si="441"/>
        <v>0.55000000000000004</v>
      </c>
      <c r="I844" s="74">
        <v>93</v>
      </c>
      <c r="J844" s="74">
        <v>60</v>
      </c>
      <c r="K844" s="48">
        <f>J844</f>
        <v>60</v>
      </c>
      <c r="L844" s="48">
        <f>$L$3</f>
        <v>-4</v>
      </c>
      <c r="M844" s="48">
        <f t="shared" si="437"/>
        <v>56</v>
      </c>
      <c r="N844" s="48">
        <v>11923</v>
      </c>
      <c r="O844" s="56">
        <v>0.09</v>
      </c>
      <c r="P844" s="48" t="str">
        <f t="shared" si="453"/>
        <v>5854/7 BR</v>
      </c>
      <c r="Q844" s="76" t="s">
        <v>6187</v>
      </c>
      <c r="R844" s="76" t="s">
        <v>6187</v>
      </c>
      <c r="S844" s="49">
        <f t="shared" si="442"/>
        <v>0</v>
      </c>
      <c r="T844" s="49">
        <f t="shared" si="454"/>
        <v>0</v>
      </c>
      <c r="U844" s="49">
        <v>181.88461538461536</v>
      </c>
      <c r="V844" s="49">
        <f t="shared" si="447"/>
        <v>181.88461538461536</v>
      </c>
      <c r="W844" s="49">
        <f t="shared" si="452"/>
        <v>0</v>
      </c>
      <c r="X844" s="90">
        <f>ROUND(V844*$X$4,0)</f>
        <v>909</v>
      </c>
      <c r="Y844" s="91">
        <f t="shared" si="438"/>
        <v>81.81</v>
      </c>
      <c r="Z844" s="93">
        <f>ROUND((V844*M844)+X844,0)</f>
        <v>11095</v>
      </c>
      <c r="AA844" s="94">
        <f t="shared" si="439"/>
        <v>998.55</v>
      </c>
      <c r="AB844" s="97">
        <f>ROUND((V844*$AB$4)+Z844,0)</f>
        <v>12004</v>
      </c>
      <c r="AC844" s="98">
        <f t="shared" si="440"/>
        <v>1080.3599999999999</v>
      </c>
      <c r="AD844" s="77" t="s">
        <v>5889</v>
      </c>
      <c r="AE844" s="54">
        <v>1080.3599999999999</v>
      </c>
      <c r="AF844" s="17"/>
    </row>
    <row r="845" spans="1:32" ht="16.899999999999999" customHeight="1" x14ac:dyDescent="0.3">
      <c r="A845" s="73" t="s">
        <v>7</v>
      </c>
      <c r="B845" s="74" t="s">
        <v>2468</v>
      </c>
      <c r="C845" s="48" t="s">
        <v>1797</v>
      </c>
      <c r="D845" s="48">
        <v>100</v>
      </c>
      <c r="E845" s="48">
        <v>7880</v>
      </c>
      <c r="F845" s="48" t="s">
        <v>5908</v>
      </c>
      <c r="G845" s="48" t="s">
        <v>122</v>
      </c>
      <c r="H845" s="75">
        <f t="shared" si="441"/>
        <v>0.55555555555555558</v>
      </c>
      <c r="I845" s="74">
        <v>140</v>
      </c>
      <c r="J845" s="74">
        <v>90</v>
      </c>
      <c r="K845" s="48">
        <f>J845</f>
        <v>90</v>
      </c>
      <c r="L845" s="48">
        <f>$L$3</f>
        <v>-4</v>
      </c>
      <c r="M845" s="48">
        <f t="shared" si="437"/>
        <v>86</v>
      </c>
      <c r="N845" s="48">
        <v>40</v>
      </c>
      <c r="O845" s="56">
        <v>14.5</v>
      </c>
      <c r="P845" s="48" t="str">
        <f t="shared" si="453"/>
        <v>F2211/8 CL</v>
      </c>
      <c r="Q845" s="76">
        <v>46</v>
      </c>
      <c r="R845" s="76">
        <v>158</v>
      </c>
      <c r="S845" s="49">
        <f t="shared" si="442"/>
        <v>0.67769230769230759</v>
      </c>
      <c r="T845" s="49">
        <f t="shared" si="454"/>
        <v>67.769230769230759</v>
      </c>
      <c r="U845" s="49">
        <v>554.54923076923069</v>
      </c>
      <c r="V845" s="49">
        <f t="shared" si="447"/>
        <v>5.5454923076923066</v>
      </c>
      <c r="W845" s="49">
        <f t="shared" si="452"/>
        <v>58.281538461538453</v>
      </c>
      <c r="X845" s="90">
        <f>ROUND(S845*$X$4,0)</f>
        <v>3</v>
      </c>
      <c r="Y845" s="91">
        <f t="shared" si="438"/>
        <v>43.5</v>
      </c>
      <c r="Z845" s="93">
        <f>ROUND((S845*M845)+X845,0)</f>
        <v>61</v>
      </c>
      <c r="AA845" s="94">
        <f t="shared" si="439"/>
        <v>884.5</v>
      </c>
      <c r="AB845" s="97">
        <f>ROUND((S845*$AB$4)+Z845,0)</f>
        <v>64</v>
      </c>
      <c r="AC845" s="98">
        <f t="shared" si="440"/>
        <v>928</v>
      </c>
      <c r="AD845" s="77" t="s">
        <v>3</v>
      </c>
      <c r="AE845" s="54">
        <v>928</v>
      </c>
      <c r="AF845" s="17"/>
    </row>
    <row r="846" spans="1:32" ht="12.75" customHeight="1" x14ac:dyDescent="0.3">
      <c r="A846" s="73" t="s">
        <v>35</v>
      </c>
      <c r="B846" s="74" t="s">
        <v>1342</v>
      </c>
      <c r="C846" s="48" t="s">
        <v>464</v>
      </c>
      <c r="D846" s="48">
        <v>1</v>
      </c>
      <c r="E846" s="48">
        <v>4013</v>
      </c>
      <c r="F846" s="48" t="s">
        <v>6180</v>
      </c>
      <c r="G846" s="48" t="s">
        <v>112</v>
      </c>
      <c r="H846" s="75">
        <f t="shared" si="441"/>
        <v>0.13333333333333333</v>
      </c>
      <c r="I846" s="74">
        <v>68</v>
      </c>
      <c r="J846" s="74">
        <v>60</v>
      </c>
      <c r="K846" s="48">
        <f>J846</f>
        <v>60</v>
      </c>
      <c r="L846" s="48">
        <f>$L$3</f>
        <v>-4</v>
      </c>
      <c r="M846" s="48">
        <f t="shared" si="437"/>
        <v>56</v>
      </c>
      <c r="N846" s="48">
        <v>16694</v>
      </c>
      <c r="O846" s="56">
        <v>0.13</v>
      </c>
      <c r="P846" s="48" t="str">
        <f t="shared" si="453"/>
        <v>5874 BK</v>
      </c>
      <c r="Q846" s="76" t="s">
        <v>6187</v>
      </c>
      <c r="R846" s="76" t="s">
        <v>6187</v>
      </c>
      <c r="S846" s="49">
        <f t="shared" si="442"/>
        <v>0</v>
      </c>
      <c r="T846" s="49">
        <f t="shared" si="454"/>
        <v>0</v>
      </c>
      <c r="U846" s="49">
        <v>358.96153846153845</v>
      </c>
      <c r="V846" s="49">
        <f t="shared" si="447"/>
        <v>358.96153846153845</v>
      </c>
      <c r="W846" s="49">
        <f t="shared" si="452"/>
        <v>0</v>
      </c>
      <c r="X846" s="90">
        <f>ROUND(V846*$X$4,0)</f>
        <v>1795</v>
      </c>
      <c r="Y846" s="91">
        <f t="shared" si="438"/>
        <v>233.35</v>
      </c>
      <c r="Z846" s="93">
        <f>ROUND((V846*M846)+X846,0)</f>
        <v>21897</v>
      </c>
      <c r="AA846" s="94">
        <f t="shared" si="439"/>
        <v>2846.61</v>
      </c>
      <c r="AB846" s="97">
        <f>ROUND((V846*$AB$4)+Z846,0)</f>
        <v>23692</v>
      </c>
      <c r="AC846" s="98">
        <f t="shared" si="440"/>
        <v>3079.96</v>
      </c>
      <c r="AD846" s="77" t="s">
        <v>5889</v>
      </c>
      <c r="AE846" s="54">
        <v>3079.96</v>
      </c>
      <c r="AF846" s="17"/>
    </row>
    <row r="847" spans="1:32" ht="12.75" customHeight="1" x14ac:dyDescent="0.3">
      <c r="A847" s="73" t="s">
        <v>7</v>
      </c>
      <c r="B847" s="74" t="s">
        <v>605</v>
      </c>
      <c r="C847" s="48" t="s">
        <v>10</v>
      </c>
      <c r="D847" s="48">
        <v>1000</v>
      </c>
      <c r="E847" s="48">
        <v>621</v>
      </c>
      <c r="F847" s="48" t="s">
        <v>6128</v>
      </c>
      <c r="G847" s="48" t="s">
        <v>35</v>
      </c>
      <c r="H847" s="75">
        <f t="shared" si="441"/>
        <v>0</v>
      </c>
      <c r="I847" s="74">
        <v>53</v>
      </c>
      <c r="J847" s="74">
        <v>53</v>
      </c>
      <c r="K847" s="48">
        <f>I847</f>
        <v>53</v>
      </c>
      <c r="L847" s="48">
        <v>-4</v>
      </c>
      <c r="M847" s="48">
        <f t="shared" si="437"/>
        <v>49</v>
      </c>
      <c r="N847" s="48">
        <v>6</v>
      </c>
      <c r="O847" s="56">
        <v>159.59</v>
      </c>
      <c r="P847" s="48" t="str">
        <f t="shared" si="453"/>
        <v>2214C SL</v>
      </c>
      <c r="Q847" s="76">
        <v>26</v>
      </c>
      <c r="R847" s="76">
        <v>69</v>
      </c>
      <c r="S847" s="49">
        <f t="shared" si="442"/>
        <v>0.35961538461538456</v>
      </c>
      <c r="T847" s="49">
        <f t="shared" si="454"/>
        <v>359.61538461538458</v>
      </c>
      <c r="U847" s="49">
        <v>402.03846153846155</v>
      </c>
      <c r="V847" s="49">
        <f t="shared" si="447"/>
        <v>0.40203846153846157</v>
      </c>
      <c r="W847" s="49">
        <f t="shared" si="452"/>
        <v>17.621153846153842</v>
      </c>
      <c r="X847" s="90">
        <f t="shared" ref="X847:X850" si="456">ROUND(S847*$X$4,0)</f>
        <v>2</v>
      </c>
      <c r="Y847" s="91">
        <f t="shared" si="438"/>
        <v>319.18</v>
      </c>
      <c r="Z847" s="93">
        <f t="shared" ref="Z847:Z852" si="457">ROUND((S847*M847)+X847,0)</f>
        <v>20</v>
      </c>
      <c r="AA847" s="94">
        <f t="shared" si="439"/>
        <v>3191.8</v>
      </c>
      <c r="AB847" s="97">
        <f>ROUND((S847*$AB$4)+Z847,0)</f>
        <v>22</v>
      </c>
      <c r="AC847" s="98">
        <f t="shared" si="440"/>
        <v>3510.98</v>
      </c>
      <c r="AD847" s="77" t="s">
        <v>3</v>
      </c>
      <c r="AE847" s="54">
        <v>3510.98</v>
      </c>
      <c r="AF847" s="17"/>
    </row>
    <row r="848" spans="1:32" ht="12.75" customHeight="1" x14ac:dyDescent="0.3">
      <c r="A848" s="73" t="s">
        <v>7</v>
      </c>
      <c r="B848" s="74" t="s">
        <v>2315</v>
      </c>
      <c r="C848" s="48" t="s">
        <v>1797</v>
      </c>
      <c r="D848" s="48">
        <v>500</v>
      </c>
      <c r="E848" s="48">
        <v>7880</v>
      </c>
      <c r="F848" s="48" t="s">
        <v>5908</v>
      </c>
      <c r="G848" s="48" t="s">
        <v>122</v>
      </c>
      <c r="H848" s="75">
        <f t="shared" si="441"/>
        <v>0.55555555555555558</v>
      </c>
      <c r="I848" s="74">
        <v>140</v>
      </c>
      <c r="J848" s="74">
        <v>90</v>
      </c>
      <c r="K848" s="48">
        <f>J848</f>
        <v>90</v>
      </c>
      <c r="L848" s="48">
        <f>$L$3</f>
        <v>-4</v>
      </c>
      <c r="M848" s="48">
        <f t="shared" si="437"/>
        <v>86</v>
      </c>
      <c r="N848" s="48">
        <v>39</v>
      </c>
      <c r="O848" s="56">
        <v>47.628570000000003</v>
      </c>
      <c r="P848" s="48" t="str">
        <f t="shared" si="453"/>
        <v>F2213/16 WH</v>
      </c>
      <c r="Q848" s="76">
        <v>8</v>
      </c>
      <c r="R848" s="76">
        <v>35</v>
      </c>
      <c r="S848" s="49">
        <f t="shared" si="442"/>
        <v>0.12653846153846154</v>
      </c>
      <c r="T848" s="49">
        <f t="shared" si="454"/>
        <v>63.269230769230774</v>
      </c>
      <c r="U848" s="49">
        <v>95.88615384615386</v>
      </c>
      <c r="V848" s="49">
        <f t="shared" si="447"/>
        <v>0.19177230769230771</v>
      </c>
      <c r="W848" s="49">
        <f t="shared" si="452"/>
        <v>10.882307692307693</v>
      </c>
      <c r="X848" s="90">
        <f t="shared" si="456"/>
        <v>1</v>
      </c>
      <c r="Y848" s="91">
        <f t="shared" si="438"/>
        <v>47.628570000000003</v>
      </c>
      <c r="Z848" s="93">
        <f t="shared" si="457"/>
        <v>12</v>
      </c>
      <c r="AA848" s="94">
        <f t="shared" si="439"/>
        <v>571.54284000000007</v>
      </c>
      <c r="AB848" s="97">
        <f>ROUND((S848*$AB$4)+Z848,0)</f>
        <v>13</v>
      </c>
      <c r="AC848" s="98">
        <f t="shared" si="440"/>
        <v>619.17141000000004</v>
      </c>
      <c r="AD848" s="77" t="s">
        <v>3</v>
      </c>
      <c r="AE848" s="54">
        <v>619.17141000000004</v>
      </c>
      <c r="AF848" s="17"/>
    </row>
    <row r="849" spans="1:32" ht="16.899999999999999" customHeight="1" x14ac:dyDescent="0.3">
      <c r="A849" s="73" t="s">
        <v>7</v>
      </c>
      <c r="B849" s="74" t="s">
        <v>4415</v>
      </c>
      <c r="C849" s="48" t="s">
        <v>10</v>
      </c>
      <c r="D849" s="48">
        <v>500</v>
      </c>
      <c r="E849" s="48">
        <v>2834</v>
      </c>
      <c r="F849" s="48" t="s">
        <v>6126</v>
      </c>
      <c r="G849" s="48">
        <v>2</v>
      </c>
      <c r="H849" s="75">
        <f t="shared" si="441"/>
        <v>0</v>
      </c>
      <c r="I849" s="74">
        <v>40</v>
      </c>
      <c r="J849" s="74">
        <f>I849</f>
        <v>40</v>
      </c>
      <c r="K849" s="48">
        <f>I849</f>
        <v>40</v>
      </c>
      <c r="L849" s="48"/>
      <c r="M849" s="48">
        <f t="shared" si="437"/>
        <v>40</v>
      </c>
      <c r="N849" s="48">
        <v>0</v>
      </c>
      <c r="O849" s="56">
        <v>597.67161999999996</v>
      </c>
      <c r="P849" s="48" t="str">
        <f t="shared" si="453"/>
        <v>5480/25C SL</v>
      </c>
      <c r="Q849" s="76">
        <v>0</v>
      </c>
      <c r="R849" s="76">
        <v>1</v>
      </c>
      <c r="S849" s="49">
        <f t="shared" si="442"/>
        <v>1.153846153846154E-3</v>
      </c>
      <c r="T849" s="49">
        <f t="shared" si="454"/>
        <v>0.57692307692307698</v>
      </c>
      <c r="U849" s="49">
        <v>53.884615384615387</v>
      </c>
      <c r="V849" s="49">
        <f t="shared" si="447"/>
        <v>0.10776923076923077</v>
      </c>
      <c r="W849" s="49">
        <f t="shared" si="452"/>
        <v>4.6153846153846156E-2</v>
      </c>
      <c r="X849" s="90">
        <f>ROUNDUP(S849*$X$4,0)</f>
        <v>1</v>
      </c>
      <c r="Y849" s="91">
        <f t="shared" si="438"/>
        <v>597.67161999999996</v>
      </c>
      <c r="Z849" s="93">
        <f t="shared" si="457"/>
        <v>1</v>
      </c>
      <c r="AA849" s="94">
        <f t="shared" si="439"/>
        <v>597.67161999999996</v>
      </c>
      <c r="AB849" s="97">
        <f>ROUND((S849*$AB$4)+Z849,0)</f>
        <v>1</v>
      </c>
      <c r="AC849" s="98">
        <f t="shared" si="440"/>
        <v>597.67161999999996</v>
      </c>
      <c r="AD849" s="77" t="s">
        <v>3</v>
      </c>
      <c r="AE849" s="54">
        <v>597.67161999999996</v>
      </c>
      <c r="AF849" s="17"/>
    </row>
    <row r="850" spans="1:32" ht="16.899999999999999" customHeight="1" x14ac:dyDescent="0.3">
      <c r="A850" s="73" t="s">
        <v>7</v>
      </c>
      <c r="B850" s="74" t="s">
        <v>3852</v>
      </c>
      <c r="C850" s="48" t="s">
        <v>1797</v>
      </c>
      <c r="D850" s="48">
        <v>150</v>
      </c>
      <c r="E850" s="48">
        <v>7880</v>
      </c>
      <c r="F850" s="48" t="s">
        <v>5908</v>
      </c>
      <c r="G850" s="48" t="s">
        <v>122</v>
      </c>
      <c r="H850" s="75">
        <f t="shared" si="441"/>
        <v>0.5730337078651685</v>
      </c>
      <c r="I850" s="74">
        <v>140</v>
      </c>
      <c r="J850" s="74">
        <v>89</v>
      </c>
      <c r="K850" s="48">
        <f>J850</f>
        <v>89</v>
      </c>
      <c r="L850" s="48">
        <f>$L$3</f>
        <v>-4</v>
      </c>
      <c r="M850" s="48">
        <f t="shared" si="437"/>
        <v>85</v>
      </c>
      <c r="N850" s="48">
        <v>6</v>
      </c>
      <c r="O850" s="56">
        <v>71.47</v>
      </c>
      <c r="P850" s="48" t="str">
        <f t="shared" si="453"/>
        <v>F6001/4 BK</v>
      </c>
      <c r="Q850" s="76">
        <v>10</v>
      </c>
      <c r="R850" s="76">
        <v>24</v>
      </c>
      <c r="S850" s="49">
        <f t="shared" si="442"/>
        <v>0.13538461538461538</v>
      </c>
      <c r="T850" s="49">
        <f t="shared" si="454"/>
        <v>20.307692307692307</v>
      </c>
      <c r="U850" s="49">
        <v>22.94230769230769</v>
      </c>
      <c r="V850" s="49">
        <f t="shared" si="447"/>
        <v>0.15294871794871792</v>
      </c>
      <c r="W850" s="49">
        <f t="shared" si="452"/>
        <v>11.507692307692308</v>
      </c>
      <c r="X850" s="90">
        <f t="shared" si="456"/>
        <v>1</v>
      </c>
      <c r="Y850" s="91">
        <f t="shared" si="438"/>
        <v>71.47</v>
      </c>
      <c r="Z850" s="93">
        <f t="shared" si="457"/>
        <v>13</v>
      </c>
      <c r="AA850" s="94">
        <f t="shared" si="439"/>
        <v>929.11</v>
      </c>
      <c r="AB850" s="97">
        <f>ROUND((S850*$AB$4)+Z850,0)</f>
        <v>14</v>
      </c>
      <c r="AC850" s="98">
        <f t="shared" si="440"/>
        <v>1000.5799999999999</v>
      </c>
      <c r="AD850" s="77" t="s">
        <v>3</v>
      </c>
      <c r="AE850" s="54">
        <v>1000.5799999999999</v>
      </c>
      <c r="AF850" s="17"/>
    </row>
    <row r="851" spans="1:32" ht="12.75" customHeight="1" x14ac:dyDescent="0.3">
      <c r="A851" s="73" t="s">
        <v>7</v>
      </c>
      <c r="B851" s="74" t="s">
        <v>1106</v>
      </c>
      <c r="C851" s="48" t="s">
        <v>40</v>
      </c>
      <c r="D851" s="48">
        <v>1000</v>
      </c>
      <c r="E851" s="48">
        <v>621</v>
      </c>
      <c r="F851" s="48" t="s">
        <v>6128</v>
      </c>
      <c r="G851" s="48" t="s">
        <v>112</v>
      </c>
      <c r="H851" s="75">
        <f t="shared" si="441"/>
        <v>-0.16666666666666666</v>
      </c>
      <c r="I851" s="74">
        <v>20</v>
      </c>
      <c r="J851" s="74">
        <v>24</v>
      </c>
      <c r="K851" s="48">
        <f>I851</f>
        <v>20</v>
      </c>
      <c r="L851" s="48">
        <f>$L$3</f>
        <v>-4</v>
      </c>
      <c r="M851" s="48">
        <f t="shared" si="437"/>
        <v>16</v>
      </c>
      <c r="N851" s="48">
        <v>63</v>
      </c>
      <c r="O851" s="56">
        <v>38.5</v>
      </c>
      <c r="P851" s="48" t="str">
        <f t="shared" si="453"/>
        <v>3075 BL</v>
      </c>
      <c r="Q851" s="76">
        <v>160</v>
      </c>
      <c r="R851" s="76">
        <v>284</v>
      </c>
      <c r="S851" s="49">
        <f t="shared" si="442"/>
        <v>2.0507692307692307</v>
      </c>
      <c r="T851" s="49">
        <f t="shared" si="454"/>
        <v>2050.7692307692305</v>
      </c>
      <c r="U851" s="49">
        <v>2100.8461538461534</v>
      </c>
      <c r="V851" s="49">
        <f t="shared" si="447"/>
        <v>2.1008461538461534</v>
      </c>
      <c r="W851" s="49">
        <f>V851*M851</f>
        <v>33.613538461538454</v>
      </c>
      <c r="X851" s="90">
        <f>ROUND(S851*$X$3,0)</f>
        <v>12</v>
      </c>
      <c r="Y851" s="91">
        <f t="shared" si="438"/>
        <v>462</v>
      </c>
      <c r="Z851" s="93">
        <f t="shared" si="457"/>
        <v>45</v>
      </c>
      <c r="AA851" s="94">
        <f t="shared" si="439"/>
        <v>1732.5</v>
      </c>
      <c r="AB851" s="97">
        <f>ROUND((S851*$AB$4)+Z851,0)</f>
        <v>55</v>
      </c>
      <c r="AC851" s="98">
        <f t="shared" si="440"/>
        <v>2117.5</v>
      </c>
      <c r="AD851" s="77" t="s">
        <v>3</v>
      </c>
      <c r="AE851" s="54">
        <v>2117.5</v>
      </c>
      <c r="AF851" s="17"/>
    </row>
    <row r="852" spans="1:32" ht="12.75" customHeight="1" x14ac:dyDescent="0.3">
      <c r="A852" s="73" t="s">
        <v>35</v>
      </c>
      <c r="B852" s="74" t="s">
        <v>719</v>
      </c>
      <c r="C852" s="48" t="s">
        <v>464</v>
      </c>
      <c r="D852" s="48">
        <v>1000</v>
      </c>
      <c r="E852" s="48">
        <v>4013</v>
      </c>
      <c r="F852" s="48" t="s">
        <v>6180</v>
      </c>
      <c r="G852" s="48" t="s">
        <v>65</v>
      </c>
      <c r="H852" s="75">
        <f t="shared" si="441"/>
        <v>0</v>
      </c>
      <c r="I852" s="74">
        <v>5</v>
      </c>
      <c r="J852" s="74">
        <v>5</v>
      </c>
      <c r="K852" s="48">
        <f>J852</f>
        <v>5</v>
      </c>
      <c r="L852" s="48"/>
      <c r="M852" s="48">
        <f t="shared" si="437"/>
        <v>5</v>
      </c>
      <c r="N852" s="48">
        <v>16</v>
      </c>
      <c r="O852" s="56">
        <v>111.19580999999999</v>
      </c>
      <c r="P852" s="48" t="str">
        <f t="shared" si="453"/>
        <v>2843/19 BK</v>
      </c>
      <c r="Q852" s="76">
        <v>13</v>
      </c>
      <c r="R852" s="76">
        <v>31</v>
      </c>
      <c r="S852" s="49">
        <f t="shared" si="442"/>
        <v>0.17576923076923076</v>
      </c>
      <c r="T852" s="49">
        <f t="shared" si="454"/>
        <v>175.76923076923077</v>
      </c>
      <c r="U852" s="49">
        <v>235.38461538461539</v>
      </c>
      <c r="V852" s="49">
        <f t="shared" si="447"/>
        <v>0.23538461538461539</v>
      </c>
      <c r="W852" s="49">
        <f>S852*M852</f>
        <v>0.87884615384615383</v>
      </c>
      <c r="X852" s="90">
        <f>ROUND(S852*$X$2,0)</f>
        <v>1</v>
      </c>
      <c r="Y852" s="91">
        <f t="shared" si="438"/>
        <v>111.19580999999999</v>
      </c>
      <c r="Z852" s="93">
        <f t="shared" si="457"/>
        <v>2</v>
      </c>
      <c r="AA852" s="94">
        <f t="shared" si="439"/>
        <v>222.39161999999999</v>
      </c>
      <c r="AB852" s="97">
        <f>ROUND((S852*$AB$2)+Z852,0)</f>
        <v>3</v>
      </c>
      <c r="AC852" s="98">
        <f t="shared" si="440"/>
        <v>333.58742999999998</v>
      </c>
      <c r="AD852" s="77" t="s">
        <v>5891</v>
      </c>
      <c r="AE852" s="54">
        <v>333.58742999999998</v>
      </c>
      <c r="AF852" s="17"/>
    </row>
    <row r="853" spans="1:32" ht="12.75" customHeight="1" x14ac:dyDescent="0.3">
      <c r="A853" s="73" t="s">
        <v>7</v>
      </c>
      <c r="B853" s="74" t="s">
        <v>5518</v>
      </c>
      <c r="C853" s="48" t="s">
        <v>40</v>
      </c>
      <c r="D853" s="48">
        <v>1000</v>
      </c>
      <c r="E853" s="48">
        <v>4750</v>
      </c>
      <c r="F853" s="48" t="s">
        <v>5916</v>
      </c>
      <c r="G853" s="48" t="s">
        <v>3680</v>
      </c>
      <c r="H853" s="75">
        <f t="shared" si="441"/>
        <v>2.0405405405405403</v>
      </c>
      <c r="I853" s="74">
        <v>225</v>
      </c>
      <c r="J853" s="74">
        <v>74</v>
      </c>
      <c r="K853" s="48">
        <f>J853</f>
        <v>74</v>
      </c>
      <c r="L853" s="48">
        <f>$L$3</f>
        <v>-4</v>
      </c>
      <c r="M853" s="48">
        <f t="shared" si="437"/>
        <v>70</v>
      </c>
      <c r="N853" s="48">
        <v>23</v>
      </c>
      <c r="O853" s="56">
        <v>66.430000000000007</v>
      </c>
      <c r="P853" s="48" t="str">
        <f t="shared" si="453"/>
        <v>7055/19 RD</v>
      </c>
      <c r="Q853" s="76">
        <v>6</v>
      </c>
      <c r="R853" s="76">
        <v>18</v>
      </c>
      <c r="S853" s="49">
        <f t="shared" si="442"/>
        <v>8.5384615384615392E-2</v>
      </c>
      <c r="T853" s="49">
        <f t="shared" si="454"/>
        <v>85.384615384615387</v>
      </c>
      <c r="U853" s="49">
        <v>203.57692307692307</v>
      </c>
      <c r="V853" s="49">
        <f t="shared" si="447"/>
        <v>0.20357692307692307</v>
      </c>
      <c r="W853" s="49">
        <f>V853*M853</f>
        <v>14.250384615384615</v>
      </c>
      <c r="X853" s="90">
        <f>ROUND(V853*$X$4,0)</f>
        <v>1</v>
      </c>
      <c r="Y853" s="91">
        <f t="shared" si="438"/>
        <v>66.430000000000007</v>
      </c>
      <c r="Z853" s="93">
        <f>ROUND((V853*M853)+X853,0)</f>
        <v>15</v>
      </c>
      <c r="AA853" s="94">
        <f t="shared" si="439"/>
        <v>996.45</v>
      </c>
      <c r="AB853" s="97">
        <f>ROUND((V853*$AB$4)+Z853,0)</f>
        <v>16</v>
      </c>
      <c r="AC853" s="98">
        <f t="shared" si="440"/>
        <v>1062.8800000000001</v>
      </c>
      <c r="AD853" s="77" t="s">
        <v>5889</v>
      </c>
      <c r="AE853" s="54">
        <v>1062.8800000000001</v>
      </c>
      <c r="AF853" s="17"/>
    </row>
    <row r="854" spans="1:32" ht="16.899999999999999" customHeight="1" x14ac:dyDescent="0.3">
      <c r="A854" s="73" t="s">
        <v>7</v>
      </c>
      <c r="B854" s="74" t="s">
        <v>4526</v>
      </c>
      <c r="C854" s="48" t="s">
        <v>1154</v>
      </c>
      <c r="D854" s="48">
        <v>1</v>
      </c>
      <c r="E854" s="48">
        <v>2834</v>
      </c>
      <c r="F854" s="48" t="s">
        <v>6126</v>
      </c>
      <c r="G854" s="48">
        <v>2</v>
      </c>
      <c r="H854" s="75">
        <f t="shared" si="441"/>
        <v>-0.42857142857142855</v>
      </c>
      <c r="I854" s="74">
        <v>40</v>
      </c>
      <c r="J854" s="74">
        <v>70</v>
      </c>
      <c r="K854" s="48">
        <f>I854</f>
        <v>40</v>
      </c>
      <c r="L854" s="48"/>
      <c r="M854" s="48">
        <f t="shared" si="437"/>
        <v>40</v>
      </c>
      <c r="N854" s="48">
        <v>2014</v>
      </c>
      <c r="O854" s="56">
        <v>0.72096000000000005</v>
      </c>
      <c r="P854" s="48" t="str">
        <f t="shared" si="453"/>
        <v>5060/20C SL</v>
      </c>
      <c r="Q854" s="76" t="s">
        <v>6187</v>
      </c>
      <c r="R854" s="76" t="s">
        <v>6187</v>
      </c>
      <c r="S854" s="49">
        <f t="shared" si="442"/>
        <v>0</v>
      </c>
      <c r="T854" s="49">
        <f t="shared" si="454"/>
        <v>0</v>
      </c>
      <c r="U854" s="49">
        <v>27.76923076923077</v>
      </c>
      <c r="V854" s="49">
        <f t="shared" si="447"/>
        <v>27.76923076923077</v>
      </c>
      <c r="W854" s="49">
        <f t="shared" ref="W854:W865" si="458">S854*M854</f>
        <v>0</v>
      </c>
      <c r="X854" s="90">
        <f>ROUNDUP(S854*$X$4,0)</f>
        <v>0</v>
      </c>
      <c r="Y854" s="91">
        <f t="shared" si="438"/>
        <v>0</v>
      </c>
      <c r="Z854" s="93">
        <f t="shared" ref="Z854:Z865" si="459">ROUND((S854*M854)+X854,0)</f>
        <v>0</v>
      </c>
      <c r="AA854" s="94">
        <f t="shared" si="439"/>
        <v>0</v>
      </c>
      <c r="AB854" s="97">
        <f t="shared" ref="AB854:AB865" si="460">ROUND((S854*$AB$4)+Z854,0)</f>
        <v>0</v>
      </c>
      <c r="AC854" s="98">
        <f t="shared" si="440"/>
        <v>0</v>
      </c>
      <c r="AD854" s="77" t="s">
        <v>3</v>
      </c>
      <c r="AE854" s="54">
        <v>0</v>
      </c>
      <c r="AF854" s="17"/>
    </row>
    <row r="855" spans="1:32" ht="16.899999999999999" customHeight="1" x14ac:dyDescent="0.3">
      <c r="A855" s="73" t="s">
        <v>7</v>
      </c>
      <c r="B855" s="74" t="s">
        <v>457</v>
      </c>
      <c r="C855" s="48" t="s">
        <v>10</v>
      </c>
      <c r="D855" s="48">
        <v>1000</v>
      </c>
      <c r="E855" s="48">
        <v>2834</v>
      </c>
      <c r="F855" s="48" t="s">
        <v>6126</v>
      </c>
      <c r="G855" s="48">
        <v>2</v>
      </c>
      <c r="H855" s="75">
        <f t="shared" si="441"/>
        <v>0</v>
      </c>
      <c r="I855" s="74">
        <v>35</v>
      </c>
      <c r="J855" s="74">
        <f>I855</f>
        <v>35</v>
      </c>
      <c r="K855" s="48">
        <f>I855</f>
        <v>35</v>
      </c>
      <c r="L855" s="48"/>
      <c r="M855" s="48">
        <f t="shared" si="437"/>
        <v>35</v>
      </c>
      <c r="N855" s="48">
        <v>10</v>
      </c>
      <c r="O855" s="56">
        <v>197.20533</v>
      </c>
      <c r="P855" s="48" t="str">
        <f t="shared" si="453"/>
        <v>2414C SL</v>
      </c>
      <c r="Q855" s="76">
        <v>35</v>
      </c>
      <c r="R855" s="76">
        <v>107</v>
      </c>
      <c r="S855" s="49">
        <f t="shared" si="442"/>
        <v>0.50038461538461532</v>
      </c>
      <c r="T855" s="49">
        <f t="shared" si="454"/>
        <v>500.3846153846153</v>
      </c>
      <c r="U855" s="49">
        <v>799.57692307692298</v>
      </c>
      <c r="V855" s="49">
        <f t="shared" si="447"/>
        <v>0.79957692307692296</v>
      </c>
      <c r="W855" s="49">
        <f t="shared" si="458"/>
        <v>17.513461538461534</v>
      </c>
      <c r="X855" s="90">
        <f t="shared" ref="X855:X862" si="461">ROUND(S855*$X$4,0)</f>
        <v>3</v>
      </c>
      <c r="Y855" s="91">
        <f t="shared" si="438"/>
        <v>591.61599000000001</v>
      </c>
      <c r="Z855" s="93">
        <f t="shared" si="459"/>
        <v>21</v>
      </c>
      <c r="AA855" s="94">
        <f t="shared" si="439"/>
        <v>4141.3119299999998</v>
      </c>
      <c r="AB855" s="97">
        <f t="shared" si="460"/>
        <v>24</v>
      </c>
      <c r="AC855" s="98">
        <f t="shared" si="440"/>
        <v>4732.9279200000001</v>
      </c>
      <c r="AD855" s="77" t="s">
        <v>3</v>
      </c>
      <c r="AE855" s="54">
        <v>4732.9279200000001</v>
      </c>
      <c r="AF855" s="17"/>
    </row>
    <row r="856" spans="1:32" ht="16.899999999999999" customHeight="1" x14ac:dyDescent="0.3">
      <c r="A856" s="73" t="s">
        <v>7</v>
      </c>
      <c r="B856" s="74" t="s">
        <v>1862</v>
      </c>
      <c r="C856" s="48" t="s">
        <v>1432</v>
      </c>
      <c r="D856" s="48">
        <v>1000</v>
      </c>
      <c r="E856" s="48">
        <v>621</v>
      </c>
      <c r="F856" s="48" t="s">
        <v>6128</v>
      </c>
      <c r="G856" s="48" t="s">
        <v>35</v>
      </c>
      <c r="H856" s="75">
        <f t="shared" si="441"/>
        <v>2.564102564102564E-2</v>
      </c>
      <c r="I856" s="74">
        <v>40</v>
      </c>
      <c r="J856" s="74">
        <v>39</v>
      </c>
      <c r="K856" s="48">
        <f>J856</f>
        <v>39</v>
      </c>
      <c r="L856" s="48">
        <f>$L$3</f>
        <v>-4</v>
      </c>
      <c r="M856" s="48">
        <f t="shared" si="437"/>
        <v>35</v>
      </c>
      <c r="N856" s="48">
        <v>176</v>
      </c>
      <c r="O856" s="56">
        <v>30.25</v>
      </c>
      <c r="P856" s="48" t="str">
        <f t="shared" si="453"/>
        <v>6711 BK</v>
      </c>
      <c r="Q856" s="76">
        <v>108</v>
      </c>
      <c r="R856" s="76">
        <v>515</v>
      </c>
      <c r="S856" s="49">
        <f t="shared" si="442"/>
        <v>1.7573076923076925</v>
      </c>
      <c r="T856" s="49">
        <f t="shared" si="454"/>
        <v>1757.3076923076924</v>
      </c>
      <c r="U856" s="49">
        <v>2815.1538461538462</v>
      </c>
      <c r="V856" s="49">
        <f t="shared" si="447"/>
        <v>2.8151538461538461</v>
      </c>
      <c r="W856" s="49">
        <f t="shared" si="458"/>
        <v>61.505769230769239</v>
      </c>
      <c r="X856" s="90">
        <f t="shared" si="461"/>
        <v>9</v>
      </c>
      <c r="Y856" s="91">
        <f t="shared" si="438"/>
        <v>272.25</v>
      </c>
      <c r="Z856" s="93">
        <f t="shared" si="459"/>
        <v>71</v>
      </c>
      <c r="AA856" s="94">
        <f t="shared" si="439"/>
        <v>2147.75</v>
      </c>
      <c r="AB856" s="97">
        <f t="shared" si="460"/>
        <v>80</v>
      </c>
      <c r="AC856" s="98">
        <f t="shared" si="440"/>
        <v>2420</v>
      </c>
      <c r="AD856" s="77" t="s">
        <v>3</v>
      </c>
      <c r="AE856" s="54">
        <v>2420</v>
      </c>
      <c r="AF856" s="17"/>
    </row>
    <row r="857" spans="1:32" ht="16.899999999999999" customHeight="1" x14ac:dyDescent="0.3">
      <c r="A857" s="73" t="s">
        <v>7</v>
      </c>
      <c r="B857" s="74" t="s">
        <v>3843</v>
      </c>
      <c r="C857" s="48" t="s">
        <v>1797</v>
      </c>
      <c r="D857" s="48">
        <v>100</v>
      </c>
      <c r="E857" s="48">
        <v>7880</v>
      </c>
      <c r="F857" s="48" t="s">
        <v>5908</v>
      </c>
      <c r="G857" s="48" t="s">
        <v>122</v>
      </c>
      <c r="H857" s="75">
        <f t="shared" si="441"/>
        <v>0.55555555555555558</v>
      </c>
      <c r="I857" s="74">
        <v>140</v>
      </c>
      <c r="J857" s="74">
        <v>90</v>
      </c>
      <c r="K857" s="48">
        <f>J857</f>
        <v>90</v>
      </c>
      <c r="L857" s="48">
        <f t="shared" ref="L857:L868" si="462">$L$3</f>
        <v>-4</v>
      </c>
      <c r="M857" s="48">
        <f t="shared" si="437"/>
        <v>86</v>
      </c>
      <c r="N857" s="48">
        <v>43</v>
      </c>
      <c r="O857" s="56">
        <v>16.571429999999999</v>
      </c>
      <c r="P857" s="48" t="str">
        <f t="shared" si="453"/>
        <v>F221V3/8 BK</v>
      </c>
      <c r="Q857" s="76">
        <v>12</v>
      </c>
      <c r="R857" s="76">
        <v>38</v>
      </c>
      <c r="S857" s="49">
        <f t="shared" si="442"/>
        <v>0.17307692307692307</v>
      </c>
      <c r="T857" s="49">
        <f t="shared" si="454"/>
        <v>17.307692307692307</v>
      </c>
      <c r="U857" s="49">
        <v>480.47999999999996</v>
      </c>
      <c r="V857" s="49">
        <f t="shared" si="447"/>
        <v>4.8047999999999993</v>
      </c>
      <c r="W857" s="49">
        <f t="shared" si="458"/>
        <v>14.884615384615385</v>
      </c>
      <c r="X857" s="90">
        <f t="shared" si="461"/>
        <v>1</v>
      </c>
      <c r="Y857" s="91">
        <f t="shared" si="438"/>
        <v>16.571429999999999</v>
      </c>
      <c r="Z857" s="93">
        <f t="shared" si="459"/>
        <v>16</v>
      </c>
      <c r="AA857" s="94">
        <f t="shared" si="439"/>
        <v>265.14287999999999</v>
      </c>
      <c r="AB857" s="97">
        <f t="shared" si="460"/>
        <v>17</v>
      </c>
      <c r="AC857" s="98">
        <f t="shared" si="440"/>
        <v>281.71431000000001</v>
      </c>
      <c r="AD857" s="77" t="s">
        <v>3</v>
      </c>
      <c r="AE857" s="54">
        <v>281.71431000000001</v>
      </c>
      <c r="AF857" s="17"/>
    </row>
    <row r="858" spans="1:32" ht="16.899999999999999" customHeight="1" x14ac:dyDescent="0.3">
      <c r="A858" s="73" t="s">
        <v>7</v>
      </c>
      <c r="B858" s="74" t="s">
        <v>3446</v>
      </c>
      <c r="C858" s="48" t="s">
        <v>1432</v>
      </c>
      <c r="D858" s="48">
        <v>1000</v>
      </c>
      <c r="E858" s="48">
        <v>621</v>
      </c>
      <c r="F858" s="48" t="s">
        <v>6128</v>
      </c>
      <c r="G858" s="48" t="s">
        <v>112</v>
      </c>
      <c r="H858" s="75">
        <f t="shared" si="441"/>
        <v>2.564102564102564E-2</v>
      </c>
      <c r="I858" s="74">
        <v>40</v>
      </c>
      <c r="J858" s="74">
        <v>39</v>
      </c>
      <c r="K858" s="48">
        <f>J858</f>
        <v>39</v>
      </c>
      <c r="L858" s="48">
        <f t="shared" si="462"/>
        <v>-4</v>
      </c>
      <c r="M858" s="48">
        <f t="shared" ref="M858:M907" si="463">K858+L858</f>
        <v>35</v>
      </c>
      <c r="N858" s="48">
        <v>142</v>
      </c>
      <c r="O858" s="56">
        <v>23.22</v>
      </c>
      <c r="P858" s="48" t="str">
        <f t="shared" si="453"/>
        <v>6713 WH</v>
      </c>
      <c r="Q858" s="76">
        <v>134</v>
      </c>
      <c r="R858" s="76">
        <v>666</v>
      </c>
      <c r="S858" s="49">
        <f t="shared" si="442"/>
        <v>2.2115384615384612</v>
      </c>
      <c r="T858" s="49">
        <f t="shared" si="454"/>
        <v>2211.5384615384614</v>
      </c>
      <c r="U858" s="49">
        <v>5073.8076923076924</v>
      </c>
      <c r="V858" s="49">
        <f t="shared" si="447"/>
        <v>5.0738076923076925</v>
      </c>
      <c r="W858" s="49">
        <f t="shared" si="458"/>
        <v>77.403846153846146</v>
      </c>
      <c r="X858" s="90">
        <f t="shared" si="461"/>
        <v>11</v>
      </c>
      <c r="Y858" s="91">
        <f t="shared" ref="Y858:Y907" si="464">X858*O858</f>
        <v>255.42</v>
      </c>
      <c r="Z858" s="93">
        <f t="shared" si="459"/>
        <v>88</v>
      </c>
      <c r="AA858" s="94">
        <f t="shared" ref="AA858:AA907" si="465">Z858*O858</f>
        <v>2043.36</v>
      </c>
      <c r="AB858" s="97">
        <f t="shared" si="460"/>
        <v>99</v>
      </c>
      <c r="AC858" s="98">
        <f t="shared" ref="AC858:AC907" si="466">AB858*O858</f>
        <v>2298.7799999999997</v>
      </c>
      <c r="AD858" s="77" t="s">
        <v>3</v>
      </c>
      <c r="AE858" s="54">
        <v>2298.7799999999997</v>
      </c>
      <c r="AF858" s="17"/>
    </row>
    <row r="859" spans="1:32" ht="12.75" customHeight="1" x14ac:dyDescent="0.3">
      <c r="A859" s="73" t="s">
        <v>7</v>
      </c>
      <c r="B859" s="74" t="s">
        <v>2696</v>
      </c>
      <c r="C859" s="48" t="s">
        <v>1797</v>
      </c>
      <c r="D859" s="48">
        <v>200</v>
      </c>
      <c r="E859" s="48">
        <v>4155</v>
      </c>
      <c r="F859" s="48" t="s">
        <v>6134</v>
      </c>
      <c r="G859" s="48" t="s">
        <v>35</v>
      </c>
      <c r="H859" s="75">
        <f t="shared" ref="H859:H908" si="467">(I859-J859)/J859</f>
        <v>0</v>
      </c>
      <c r="I859" s="74">
        <v>72</v>
      </c>
      <c r="J859" s="74">
        <v>72</v>
      </c>
      <c r="K859" s="48">
        <f>I859</f>
        <v>72</v>
      </c>
      <c r="L859" s="48">
        <f t="shared" si="462"/>
        <v>-4</v>
      </c>
      <c r="M859" s="48">
        <f t="shared" si="463"/>
        <v>68</v>
      </c>
      <c r="N859" s="48">
        <v>15</v>
      </c>
      <c r="O859" s="56">
        <v>247.85</v>
      </c>
      <c r="P859" s="48" t="str">
        <f t="shared" si="453"/>
        <v>FITFAB-2 BK</v>
      </c>
      <c r="Q859" s="76">
        <v>11</v>
      </c>
      <c r="R859" s="76">
        <v>35</v>
      </c>
      <c r="S859" s="49">
        <f t="shared" ref="S859:S908" si="468">((Q859/65*0.7)+(R859/260*0.3))</f>
        <v>0.15884615384615386</v>
      </c>
      <c r="T859" s="49">
        <f t="shared" si="454"/>
        <v>31.769230769230774</v>
      </c>
      <c r="U859" s="49">
        <v>36.942307692307693</v>
      </c>
      <c r="V859" s="49">
        <f t="shared" si="447"/>
        <v>0.18471153846153845</v>
      </c>
      <c r="W859" s="49">
        <f t="shared" si="458"/>
        <v>10.801538461538463</v>
      </c>
      <c r="X859" s="90">
        <f t="shared" si="461"/>
        <v>1</v>
      </c>
      <c r="Y859" s="91">
        <f t="shared" si="464"/>
        <v>247.85</v>
      </c>
      <c r="Z859" s="93">
        <f t="shared" si="459"/>
        <v>12</v>
      </c>
      <c r="AA859" s="94">
        <f t="shared" si="465"/>
        <v>2974.2</v>
      </c>
      <c r="AB859" s="97">
        <f t="shared" si="460"/>
        <v>13</v>
      </c>
      <c r="AC859" s="98">
        <f t="shared" si="466"/>
        <v>3222.0499999999997</v>
      </c>
      <c r="AD859" s="77" t="s">
        <v>5890</v>
      </c>
      <c r="AE859" s="54">
        <v>3222.0499999999997</v>
      </c>
      <c r="AF859" s="17"/>
    </row>
    <row r="860" spans="1:32" ht="16.899999999999999" customHeight="1" x14ac:dyDescent="0.3">
      <c r="A860" s="73" t="s">
        <v>7</v>
      </c>
      <c r="B860" s="74" t="s">
        <v>2155</v>
      </c>
      <c r="C860" s="48" t="s">
        <v>34</v>
      </c>
      <c r="D860" s="48">
        <v>250</v>
      </c>
      <c r="E860" s="48">
        <v>4350</v>
      </c>
      <c r="F860" s="48" t="s">
        <v>6122</v>
      </c>
      <c r="G860" s="48" t="s">
        <v>122</v>
      </c>
      <c r="H860" s="75">
        <f t="shared" si="467"/>
        <v>0</v>
      </c>
      <c r="I860" s="74">
        <v>84</v>
      </c>
      <c r="J860" s="74">
        <v>84</v>
      </c>
      <c r="K860" s="48">
        <f>I860</f>
        <v>84</v>
      </c>
      <c r="L860" s="48">
        <f t="shared" si="462"/>
        <v>-4</v>
      </c>
      <c r="M860" s="48">
        <f t="shared" si="463"/>
        <v>80</v>
      </c>
      <c r="N860" s="48">
        <v>239</v>
      </c>
      <c r="O860" s="56">
        <v>16.753340000000001</v>
      </c>
      <c r="P860" s="48" t="str">
        <f t="shared" si="453"/>
        <v>P1054 BK</v>
      </c>
      <c r="Q860" s="76">
        <v>183</v>
      </c>
      <c r="R860" s="76">
        <v>524</v>
      </c>
      <c r="S860" s="49">
        <f t="shared" si="468"/>
        <v>2.5753846153846154</v>
      </c>
      <c r="T860" s="49">
        <f t="shared" si="454"/>
        <v>643.84615384615381</v>
      </c>
      <c r="U860" s="49">
        <v>691.73076923076917</v>
      </c>
      <c r="V860" s="49">
        <f t="shared" si="447"/>
        <v>2.7669230769230766</v>
      </c>
      <c r="W860" s="49">
        <f t="shared" si="458"/>
        <v>206.03076923076924</v>
      </c>
      <c r="X860" s="90">
        <f t="shared" si="461"/>
        <v>13</v>
      </c>
      <c r="Y860" s="91">
        <f t="shared" si="464"/>
        <v>217.79342000000003</v>
      </c>
      <c r="Z860" s="93">
        <f t="shared" si="459"/>
        <v>219</v>
      </c>
      <c r="AA860" s="94">
        <f t="shared" si="465"/>
        <v>3668.9814600000004</v>
      </c>
      <c r="AB860" s="97">
        <f t="shared" si="460"/>
        <v>232</v>
      </c>
      <c r="AC860" s="98">
        <f t="shared" si="466"/>
        <v>3886.7748800000004</v>
      </c>
      <c r="AD860" s="77" t="s">
        <v>3</v>
      </c>
      <c r="AE860" s="54">
        <v>3886.7748800000004</v>
      </c>
      <c r="AF860" s="17"/>
    </row>
    <row r="861" spans="1:32" ht="16.899999999999999" customHeight="1" x14ac:dyDescent="0.3">
      <c r="A861" s="73" t="s">
        <v>7</v>
      </c>
      <c r="B861" s="74" t="s">
        <v>2695</v>
      </c>
      <c r="C861" s="48" t="s">
        <v>1797</v>
      </c>
      <c r="D861" s="48">
        <v>25</v>
      </c>
      <c r="E861" s="48">
        <v>7880</v>
      </c>
      <c r="F861" s="48" t="s">
        <v>5908</v>
      </c>
      <c r="G861" s="48" t="s">
        <v>122</v>
      </c>
      <c r="H861" s="75">
        <f t="shared" si="467"/>
        <v>0.7865168539325843</v>
      </c>
      <c r="I861" s="74">
        <v>159</v>
      </c>
      <c r="J861" s="74">
        <v>89</v>
      </c>
      <c r="K861" s="48">
        <f>J861</f>
        <v>89</v>
      </c>
      <c r="L861" s="48">
        <f t="shared" si="462"/>
        <v>-4</v>
      </c>
      <c r="M861" s="48">
        <f t="shared" si="463"/>
        <v>85</v>
      </c>
      <c r="N861" s="48">
        <v>46</v>
      </c>
      <c r="O861" s="56">
        <v>107.37033</v>
      </c>
      <c r="P861" s="48" t="str">
        <f t="shared" si="453"/>
        <v>FFLEX2 SL</v>
      </c>
      <c r="Q861" s="76">
        <v>14</v>
      </c>
      <c r="R861" s="76">
        <v>61</v>
      </c>
      <c r="S861" s="49">
        <f t="shared" si="468"/>
        <v>0.22115384615384615</v>
      </c>
      <c r="T861" s="49">
        <f t="shared" si="454"/>
        <v>5.5288461538461533</v>
      </c>
      <c r="U861" s="49">
        <v>26.528846153846157</v>
      </c>
      <c r="V861" s="49">
        <f t="shared" si="447"/>
        <v>1.0611538461538463</v>
      </c>
      <c r="W861" s="49">
        <f t="shared" si="458"/>
        <v>18.798076923076923</v>
      </c>
      <c r="X861" s="90">
        <f t="shared" si="461"/>
        <v>1</v>
      </c>
      <c r="Y861" s="91">
        <f t="shared" si="464"/>
        <v>107.37033</v>
      </c>
      <c r="Z861" s="93">
        <f t="shared" si="459"/>
        <v>20</v>
      </c>
      <c r="AA861" s="94">
        <f t="shared" si="465"/>
        <v>2147.4065999999998</v>
      </c>
      <c r="AB861" s="97">
        <f t="shared" si="460"/>
        <v>21</v>
      </c>
      <c r="AC861" s="98">
        <f t="shared" si="466"/>
        <v>2254.77693</v>
      </c>
      <c r="AD861" s="77" t="s">
        <v>5890</v>
      </c>
      <c r="AE861" s="54">
        <v>2254.77693</v>
      </c>
      <c r="AF861" s="17"/>
    </row>
    <row r="862" spans="1:32" ht="16.899999999999999" customHeight="1" x14ac:dyDescent="0.3">
      <c r="A862" s="73" t="s">
        <v>7</v>
      </c>
      <c r="B862" s="74" t="s">
        <v>3660</v>
      </c>
      <c r="C862" s="48" t="s">
        <v>1797</v>
      </c>
      <c r="D862" s="48">
        <v>20</v>
      </c>
      <c r="E862" s="48">
        <v>7880</v>
      </c>
      <c r="F862" s="48" t="s">
        <v>5908</v>
      </c>
      <c r="G862" s="48" t="s">
        <v>122</v>
      </c>
      <c r="H862" s="75">
        <f t="shared" si="467"/>
        <v>0.5730337078651685</v>
      </c>
      <c r="I862" s="74">
        <v>140</v>
      </c>
      <c r="J862" s="74">
        <v>89</v>
      </c>
      <c r="K862" s="48">
        <f>J862</f>
        <v>89</v>
      </c>
      <c r="L862" s="48">
        <f t="shared" si="462"/>
        <v>-4</v>
      </c>
      <c r="M862" s="48">
        <f t="shared" si="463"/>
        <v>85</v>
      </c>
      <c r="N862" s="48">
        <v>537</v>
      </c>
      <c r="O862" s="56">
        <v>15.3</v>
      </c>
      <c r="P862" s="48" t="str">
        <f t="shared" si="453"/>
        <v>F22111/2 BK</v>
      </c>
      <c r="Q862" s="76">
        <v>298</v>
      </c>
      <c r="R862" s="76">
        <v>812</v>
      </c>
      <c r="S862" s="49">
        <f t="shared" si="468"/>
        <v>4.1461538461538456</v>
      </c>
      <c r="T862" s="49">
        <f t="shared" si="454"/>
        <v>82.923076923076906</v>
      </c>
      <c r="U862" s="49">
        <v>251.29326923076923</v>
      </c>
      <c r="V862" s="49">
        <f t="shared" si="447"/>
        <v>12.564663461538462</v>
      </c>
      <c r="W862" s="49">
        <f t="shared" si="458"/>
        <v>352.42307692307691</v>
      </c>
      <c r="X862" s="90">
        <f t="shared" si="461"/>
        <v>21</v>
      </c>
      <c r="Y862" s="91">
        <f t="shared" si="464"/>
        <v>321.3</v>
      </c>
      <c r="Z862" s="93">
        <f t="shared" si="459"/>
        <v>373</v>
      </c>
      <c r="AA862" s="94">
        <f t="shared" si="465"/>
        <v>5706.9000000000005</v>
      </c>
      <c r="AB862" s="97">
        <f t="shared" si="460"/>
        <v>394</v>
      </c>
      <c r="AC862" s="98">
        <f t="shared" si="466"/>
        <v>6028.2000000000007</v>
      </c>
      <c r="AD862" s="77" t="s">
        <v>3</v>
      </c>
      <c r="AE862" s="54">
        <v>6028.2000000000007</v>
      </c>
      <c r="AF862" s="17"/>
    </row>
    <row r="863" spans="1:32" ht="12.75" customHeight="1" x14ac:dyDescent="0.3">
      <c r="A863" s="73" t="s">
        <v>7</v>
      </c>
      <c r="B863" s="74" t="s">
        <v>2047</v>
      </c>
      <c r="C863" s="48" t="s">
        <v>40</v>
      </c>
      <c r="D863" s="48">
        <v>100</v>
      </c>
      <c r="E863" s="48">
        <v>621</v>
      </c>
      <c r="F863" s="48" t="s">
        <v>6128</v>
      </c>
      <c r="G863" s="48" t="s">
        <v>112</v>
      </c>
      <c r="H863" s="75">
        <f t="shared" si="467"/>
        <v>-0.25925925925925924</v>
      </c>
      <c r="I863" s="74">
        <v>20</v>
      </c>
      <c r="J863" s="74">
        <v>27</v>
      </c>
      <c r="K863" s="48">
        <f>I863</f>
        <v>20</v>
      </c>
      <c r="L863" s="48">
        <f t="shared" si="462"/>
        <v>-4</v>
      </c>
      <c r="M863" s="48">
        <f t="shared" si="463"/>
        <v>16</v>
      </c>
      <c r="N863" s="48">
        <v>385</v>
      </c>
      <c r="O863" s="56">
        <v>2.8959999999999999</v>
      </c>
      <c r="P863" s="48" t="str">
        <f t="shared" si="453"/>
        <v>3053 BK</v>
      </c>
      <c r="Q863" s="76">
        <v>1162</v>
      </c>
      <c r="R863" s="76">
        <v>2650</v>
      </c>
      <c r="S863" s="49">
        <f t="shared" si="468"/>
        <v>15.571538461538459</v>
      </c>
      <c r="T863" s="49">
        <f t="shared" si="454"/>
        <v>1557.153846153846</v>
      </c>
      <c r="U863" s="49">
        <v>6109.461538461539</v>
      </c>
      <c r="V863" s="49">
        <f t="shared" si="447"/>
        <v>61.094615384615388</v>
      </c>
      <c r="W863" s="49">
        <f t="shared" si="458"/>
        <v>249.14461538461535</v>
      </c>
      <c r="X863" s="90">
        <f t="shared" ref="X863" si="469">ROUND(S863*$X$3,0)</f>
        <v>93</v>
      </c>
      <c r="Y863" s="91">
        <f t="shared" si="464"/>
        <v>269.32799999999997</v>
      </c>
      <c r="Z863" s="93">
        <f t="shared" si="459"/>
        <v>342</v>
      </c>
      <c r="AA863" s="94">
        <f t="shared" si="465"/>
        <v>990.43200000000002</v>
      </c>
      <c r="AB863" s="97">
        <f t="shared" si="460"/>
        <v>420</v>
      </c>
      <c r="AC863" s="98">
        <f t="shared" si="466"/>
        <v>1216.32</v>
      </c>
      <c r="AD863" s="77" t="s">
        <v>3</v>
      </c>
      <c r="AE863" s="54">
        <v>1216.32</v>
      </c>
      <c r="AF863" s="17"/>
    </row>
    <row r="864" spans="1:32" ht="16.899999999999999" customHeight="1" x14ac:dyDescent="0.3">
      <c r="A864" s="73" t="s">
        <v>7</v>
      </c>
      <c r="B864" s="74" t="s">
        <v>1533</v>
      </c>
      <c r="C864" s="48" t="s">
        <v>40</v>
      </c>
      <c r="D864" s="48">
        <v>5000</v>
      </c>
      <c r="E864" s="48">
        <v>621</v>
      </c>
      <c r="F864" s="48" t="s">
        <v>6128</v>
      </c>
      <c r="G864" s="48" t="s">
        <v>112</v>
      </c>
      <c r="H864" s="75">
        <f t="shared" si="467"/>
        <v>-0.16666666666666666</v>
      </c>
      <c r="I864" s="74">
        <v>20</v>
      </c>
      <c r="J864" s="74">
        <v>24</v>
      </c>
      <c r="K864" s="48">
        <f>I864</f>
        <v>20</v>
      </c>
      <c r="L864" s="48">
        <f t="shared" si="462"/>
        <v>-4</v>
      </c>
      <c r="M864" s="48">
        <f t="shared" si="463"/>
        <v>16</v>
      </c>
      <c r="N864" s="48">
        <v>0</v>
      </c>
      <c r="O864" s="56">
        <v>281.35000000000002</v>
      </c>
      <c r="P864" s="48" t="str">
        <f t="shared" si="453"/>
        <v>3057 WH</v>
      </c>
      <c r="Q864" s="76">
        <v>0</v>
      </c>
      <c r="R864" s="76">
        <v>2</v>
      </c>
      <c r="S864" s="49">
        <f t="shared" si="468"/>
        <v>2.3076923076923079E-3</v>
      </c>
      <c r="T864" s="49">
        <f t="shared" si="454"/>
        <v>11.53846153846154</v>
      </c>
      <c r="U864" s="49">
        <v>673.88461538461536</v>
      </c>
      <c r="V864" s="49">
        <f t="shared" si="447"/>
        <v>0.13477692307692307</v>
      </c>
      <c r="W864" s="49">
        <f t="shared" si="458"/>
        <v>3.6923076923076927E-2</v>
      </c>
      <c r="X864" s="90">
        <f>ROUNDUP(S864*$X$3,0)</f>
        <v>1</v>
      </c>
      <c r="Y864" s="91">
        <f t="shared" si="464"/>
        <v>281.35000000000002</v>
      </c>
      <c r="Z864" s="93">
        <f t="shared" si="459"/>
        <v>1</v>
      </c>
      <c r="AA864" s="94">
        <f t="shared" si="465"/>
        <v>281.35000000000002</v>
      </c>
      <c r="AB864" s="97">
        <f t="shared" si="460"/>
        <v>1</v>
      </c>
      <c r="AC864" s="98">
        <f t="shared" si="466"/>
        <v>281.35000000000002</v>
      </c>
      <c r="AD864" s="77" t="s">
        <v>3</v>
      </c>
      <c r="AE864" s="54">
        <v>281.35000000000002</v>
      </c>
      <c r="AF864" s="17"/>
    </row>
    <row r="865" spans="1:32" ht="16.899999999999999" customHeight="1" x14ac:dyDescent="0.3">
      <c r="A865" s="73" t="s">
        <v>7</v>
      </c>
      <c r="B865" s="74" t="s">
        <v>2475</v>
      </c>
      <c r="C865" s="48" t="s">
        <v>1797</v>
      </c>
      <c r="D865" s="48">
        <v>100</v>
      </c>
      <c r="E865" s="48">
        <v>7880</v>
      </c>
      <c r="F865" s="48" t="s">
        <v>5908</v>
      </c>
      <c r="G865" s="48" t="s">
        <v>122</v>
      </c>
      <c r="H865" s="75">
        <f t="shared" si="467"/>
        <v>0.55555555555555558</v>
      </c>
      <c r="I865" s="74">
        <v>140</v>
      </c>
      <c r="J865" s="74">
        <v>90</v>
      </c>
      <c r="K865" s="48">
        <f>J865</f>
        <v>90</v>
      </c>
      <c r="L865" s="48">
        <f t="shared" si="462"/>
        <v>-4</v>
      </c>
      <c r="M865" s="48">
        <f t="shared" si="463"/>
        <v>86</v>
      </c>
      <c r="N865" s="48">
        <v>136</v>
      </c>
      <c r="O865" s="56">
        <v>11.81429</v>
      </c>
      <c r="P865" s="48" t="str">
        <f t="shared" si="453"/>
        <v>F2213/32 CL</v>
      </c>
      <c r="Q865" s="76">
        <v>25</v>
      </c>
      <c r="R865" s="76">
        <v>47</v>
      </c>
      <c r="S865" s="49">
        <f t="shared" si="468"/>
        <v>0.32346153846153847</v>
      </c>
      <c r="T865" s="49">
        <f t="shared" si="454"/>
        <v>32.346153846153847</v>
      </c>
      <c r="U865" s="49">
        <v>259.39192307692304</v>
      </c>
      <c r="V865" s="49">
        <f t="shared" si="447"/>
        <v>2.5939192307692305</v>
      </c>
      <c r="W865" s="49">
        <f t="shared" si="458"/>
        <v>27.817692307692308</v>
      </c>
      <c r="X865" s="90">
        <f>ROUND(S865*$X$4,0)</f>
        <v>2</v>
      </c>
      <c r="Y865" s="91">
        <f t="shared" si="464"/>
        <v>23.628579999999999</v>
      </c>
      <c r="Z865" s="93">
        <f t="shared" si="459"/>
        <v>30</v>
      </c>
      <c r="AA865" s="94">
        <f t="shared" si="465"/>
        <v>354.42869999999999</v>
      </c>
      <c r="AB865" s="97">
        <f t="shared" si="460"/>
        <v>32</v>
      </c>
      <c r="AC865" s="98">
        <f t="shared" si="466"/>
        <v>378.05727999999999</v>
      </c>
      <c r="AD865" s="77" t="s">
        <v>3</v>
      </c>
      <c r="AE865" s="54">
        <v>378.05727999999999</v>
      </c>
      <c r="AF865" s="17"/>
    </row>
    <row r="866" spans="1:32" ht="16.899999999999999" customHeight="1" x14ac:dyDescent="0.3">
      <c r="A866" s="73" t="s">
        <v>7</v>
      </c>
      <c r="B866" s="74" t="s">
        <v>3284</v>
      </c>
      <c r="C866" s="48" t="s">
        <v>40</v>
      </c>
      <c r="D866" s="48">
        <v>1000</v>
      </c>
      <c r="E866" s="48">
        <v>4750</v>
      </c>
      <c r="F866" s="48" t="s">
        <v>5916</v>
      </c>
      <c r="G866" s="48" t="s">
        <v>3680</v>
      </c>
      <c r="H866" s="75">
        <f t="shared" si="467"/>
        <v>2.0405405405405403</v>
      </c>
      <c r="I866" s="74">
        <v>225</v>
      </c>
      <c r="J866" s="74">
        <v>74</v>
      </c>
      <c r="K866" s="48">
        <f>J866</f>
        <v>74</v>
      </c>
      <c r="L866" s="48">
        <f t="shared" si="462"/>
        <v>-4</v>
      </c>
      <c r="M866" s="48">
        <f t="shared" si="463"/>
        <v>70</v>
      </c>
      <c r="N866" s="48">
        <v>15</v>
      </c>
      <c r="O866" s="56">
        <v>70.27</v>
      </c>
      <c r="P866" s="48" t="str">
        <f t="shared" si="453"/>
        <v>7131 BK</v>
      </c>
      <c r="Q866" s="76">
        <v>8</v>
      </c>
      <c r="R866" s="76">
        <v>61</v>
      </c>
      <c r="S866" s="49">
        <f t="shared" si="468"/>
        <v>0.15653846153846152</v>
      </c>
      <c r="T866" s="49">
        <f t="shared" si="454"/>
        <v>156.53846153846152</v>
      </c>
      <c r="U866" s="49">
        <v>161.92307692307691</v>
      </c>
      <c r="V866" s="49">
        <f t="shared" si="447"/>
        <v>0.16192307692307689</v>
      </c>
      <c r="W866" s="49">
        <f>V866*M866</f>
        <v>11.334615384615383</v>
      </c>
      <c r="X866" s="90">
        <f>ROUND(V866*$X$4,0)</f>
        <v>1</v>
      </c>
      <c r="Y866" s="91">
        <f t="shared" si="464"/>
        <v>70.27</v>
      </c>
      <c r="Z866" s="93">
        <f>ROUND((V866*M866)+X866,0)</f>
        <v>12</v>
      </c>
      <c r="AA866" s="94">
        <f t="shared" si="465"/>
        <v>843.24</v>
      </c>
      <c r="AB866" s="97">
        <f>ROUND((V866*$AB$4)+Z866,0)</f>
        <v>13</v>
      </c>
      <c r="AC866" s="98">
        <f t="shared" si="466"/>
        <v>913.51</v>
      </c>
      <c r="AD866" s="77" t="s">
        <v>5889</v>
      </c>
      <c r="AE866" s="54">
        <v>913.51</v>
      </c>
      <c r="AF866" s="17"/>
    </row>
    <row r="867" spans="1:32" ht="16.899999999999999" customHeight="1" x14ac:dyDescent="0.3">
      <c r="A867" s="73" t="s">
        <v>7</v>
      </c>
      <c r="B867" s="74" t="s">
        <v>5571</v>
      </c>
      <c r="C867" s="48" t="s">
        <v>1797</v>
      </c>
      <c r="D867" s="48">
        <v>8</v>
      </c>
      <c r="E867" s="48">
        <v>7880</v>
      </c>
      <c r="F867" s="48" t="s">
        <v>5908</v>
      </c>
      <c r="G867" s="48" t="s">
        <v>122</v>
      </c>
      <c r="H867" s="75">
        <f t="shared" si="467"/>
        <v>0.55555555555555558</v>
      </c>
      <c r="I867" s="74">
        <v>140</v>
      </c>
      <c r="J867" s="74">
        <v>90</v>
      </c>
      <c r="K867" s="48">
        <f>J867</f>
        <v>90</v>
      </c>
      <c r="L867" s="48">
        <f t="shared" si="462"/>
        <v>-4</v>
      </c>
      <c r="M867" s="48">
        <f t="shared" si="463"/>
        <v>86</v>
      </c>
      <c r="N867" s="48">
        <v>180</v>
      </c>
      <c r="O867" s="56">
        <v>19.38571</v>
      </c>
      <c r="P867" s="48" t="str">
        <f t="shared" si="453"/>
        <v>F2213IN CL</v>
      </c>
      <c r="Q867" s="76">
        <v>59</v>
      </c>
      <c r="R867" s="76">
        <v>214</v>
      </c>
      <c r="S867" s="49">
        <f t="shared" si="468"/>
        <v>0.88230769230769224</v>
      </c>
      <c r="T867" s="49">
        <f t="shared" si="454"/>
        <v>7.0584615384615379</v>
      </c>
      <c r="U867" s="49">
        <v>21.290384615384614</v>
      </c>
      <c r="V867" s="49">
        <f t="shared" si="447"/>
        <v>2.6612980769230767</v>
      </c>
      <c r="W867" s="49">
        <f>S867*M867</f>
        <v>75.878461538461536</v>
      </c>
      <c r="X867" s="90">
        <f>ROUND(S867*$X$4,0)</f>
        <v>4</v>
      </c>
      <c r="Y867" s="91">
        <f t="shared" si="464"/>
        <v>77.542839999999998</v>
      </c>
      <c r="Z867" s="93">
        <f t="shared" ref="Z867:Z875" si="470">ROUND((S867*M867)+X867,0)</f>
        <v>80</v>
      </c>
      <c r="AA867" s="94">
        <f t="shared" si="465"/>
        <v>1550.8568</v>
      </c>
      <c r="AB867" s="97">
        <f t="shared" ref="AB867:AB875" si="471">ROUND((S867*$AB$4)+Z867,0)</f>
        <v>84</v>
      </c>
      <c r="AC867" s="98">
        <f t="shared" si="466"/>
        <v>1628.3996399999999</v>
      </c>
      <c r="AD867" s="77" t="s">
        <v>3</v>
      </c>
      <c r="AE867" s="54">
        <v>1628.3996399999999</v>
      </c>
      <c r="AF867" s="17"/>
    </row>
    <row r="868" spans="1:32" ht="12.75" customHeight="1" x14ac:dyDescent="0.3">
      <c r="A868" s="73" t="s">
        <v>7</v>
      </c>
      <c r="B868" s="74" t="s">
        <v>2401</v>
      </c>
      <c r="C868" s="48" t="s">
        <v>1432</v>
      </c>
      <c r="D868" s="48">
        <v>100</v>
      </c>
      <c r="E868" s="48">
        <v>621</v>
      </c>
      <c r="F868" s="48" t="s">
        <v>6128</v>
      </c>
      <c r="G868" s="48" t="s">
        <v>112</v>
      </c>
      <c r="H868" s="75">
        <f t="shared" si="467"/>
        <v>2.564102564102564E-2</v>
      </c>
      <c r="I868" s="74">
        <v>40</v>
      </c>
      <c r="J868" s="74">
        <v>39</v>
      </c>
      <c r="K868" s="48">
        <f>J868</f>
        <v>39</v>
      </c>
      <c r="L868" s="48">
        <f t="shared" si="462"/>
        <v>-4</v>
      </c>
      <c r="M868" s="48">
        <f t="shared" si="463"/>
        <v>35</v>
      </c>
      <c r="N868" s="48">
        <v>216</v>
      </c>
      <c r="O868" s="56">
        <v>3.3069999999999999</v>
      </c>
      <c r="P868" s="48" t="str">
        <f t="shared" si="453"/>
        <v>6712 BK</v>
      </c>
      <c r="Q868" s="76">
        <v>601</v>
      </c>
      <c r="R868" s="76">
        <v>950</v>
      </c>
      <c r="S868" s="49">
        <f t="shared" si="468"/>
        <v>7.5684615384615368</v>
      </c>
      <c r="T868" s="49">
        <f t="shared" si="454"/>
        <v>756.8461538461537</v>
      </c>
      <c r="U868" s="49">
        <v>6169.9230769230762</v>
      </c>
      <c r="V868" s="49">
        <f t="shared" si="447"/>
        <v>61.699230769230759</v>
      </c>
      <c r="W868" s="49">
        <f>S868*M868</f>
        <v>264.89615384615377</v>
      </c>
      <c r="X868" s="90">
        <f>ROUND(S868*$X$4,0)</f>
        <v>38</v>
      </c>
      <c r="Y868" s="91">
        <f t="shared" si="464"/>
        <v>125.666</v>
      </c>
      <c r="Z868" s="93">
        <f t="shared" si="470"/>
        <v>303</v>
      </c>
      <c r="AA868" s="94">
        <f t="shared" si="465"/>
        <v>1002.021</v>
      </c>
      <c r="AB868" s="97">
        <f t="shared" si="471"/>
        <v>341</v>
      </c>
      <c r="AC868" s="98">
        <f t="shared" si="466"/>
        <v>1127.6869999999999</v>
      </c>
      <c r="AD868" s="77" t="s">
        <v>3</v>
      </c>
      <c r="AE868" s="54">
        <v>1127.6869999999999</v>
      </c>
      <c r="AF868" s="17"/>
    </row>
    <row r="869" spans="1:32" ht="16.899999999999999" customHeight="1" x14ac:dyDescent="0.3">
      <c r="A869" s="73" t="s">
        <v>35</v>
      </c>
      <c r="B869" s="74" t="s">
        <v>5672</v>
      </c>
      <c r="C869" s="48" t="s">
        <v>55</v>
      </c>
      <c r="D869" s="48">
        <v>500</v>
      </c>
      <c r="E869" s="48">
        <v>30432</v>
      </c>
      <c r="F869" s="48" t="s">
        <v>5917</v>
      </c>
      <c r="G869" s="48" t="s">
        <v>3680</v>
      </c>
      <c r="H869" s="75">
        <f t="shared" si="467"/>
        <v>0</v>
      </c>
      <c r="I869" s="74">
        <v>47</v>
      </c>
      <c r="J869" s="74">
        <v>47</v>
      </c>
      <c r="K869" s="48">
        <f>I869</f>
        <v>47</v>
      </c>
      <c r="L869" s="48">
        <f>$L$3</f>
        <v>-4</v>
      </c>
      <c r="M869" s="48">
        <f t="shared" si="463"/>
        <v>43</v>
      </c>
      <c r="N869" s="48">
        <v>0</v>
      </c>
      <c r="O869" s="56">
        <v>595</v>
      </c>
      <c r="P869" s="48" t="str">
        <f t="shared" si="453"/>
        <v>3131000 TN</v>
      </c>
      <c r="Q869" s="76" t="s">
        <v>6187</v>
      </c>
      <c r="R869" s="76" t="s">
        <v>6187</v>
      </c>
      <c r="S869" s="49">
        <f t="shared" si="468"/>
        <v>0</v>
      </c>
      <c r="T869" s="49">
        <f t="shared" si="454"/>
        <v>0</v>
      </c>
      <c r="U869" s="49">
        <v>48.730769230769226</v>
      </c>
      <c r="V869" s="49">
        <f t="shared" si="447"/>
        <v>9.7461538461538447E-2</v>
      </c>
      <c r="W869" s="49">
        <f>S869*M869</f>
        <v>0</v>
      </c>
      <c r="X869" s="90">
        <f>ROUNDUP(S869*$X$4,0)</f>
        <v>0</v>
      </c>
      <c r="Y869" s="91">
        <f t="shared" si="464"/>
        <v>0</v>
      </c>
      <c r="Z869" s="93">
        <f t="shared" si="470"/>
        <v>0</v>
      </c>
      <c r="AA869" s="94">
        <f t="shared" si="465"/>
        <v>0</v>
      </c>
      <c r="AB869" s="97">
        <f t="shared" si="471"/>
        <v>0</v>
      </c>
      <c r="AC869" s="98">
        <f t="shared" si="466"/>
        <v>0</v>
      </c>
      <c r="AD869" s="77" t="s">
        <v>3</v>
      </c>
      <c r="AE869" s="54">
        <v>0</v>
      </c>
      <c r="AF869" s="17"/>
    </row>
    <row r="870" spans="1:32" ht="12.75" customHeight="1" x14ac:dyDescent="0.3">
      <c r="A870" s="73" t="s">
        <v>7</v>
      </c>
      <c r="B870" s="74" t="s">
        <v>2025</v>
      </c>
      <c r="C870" s="48" t="s">
        <v>40</v>
      </c>
      <c r="D870" s="48">
        <v>1000</v>
      </c>
      <c r="E870" s="48">
        <v>621</v>
      </c>
      <c r="F870" s="48" t="s">
        <v>6128</v>
      </c>
      <c r="G870" s="48" t="s">
        <v>112</v>
      </c>
      <c r="H870" s="75">
        <f t="shared" si="467"/>
        <v>-0.25925925925925924</v>
      </c>
      <c r="I870" s="74">
        <v>20</v>
      </c>
      <c r="J870" s="74">
        <v>27</v>
      </c>
      <c r="K870" s="48">
        <f>I870</f>
        <v>20</v>
      </c>
      <c r="L870" s="48">
        <f>$L$3</f>
        <v>-4</v>
      </c>
      <c r="M870" s="48">
        <f t="shared" si="463"/>
        <v>16</v>
      </c>
      <c r="N870" s="48">
        <v>148</v>
      </c>
      <c r="O870" s="56">
        <v>12.92</v>
      </c>
      <c r="P870" s="48" t="str">
        <f t="shared" si="453"/>
        <v>3050 BL</v>
      </c>
      <c r="Q870" s="76">
        <v>147</v>
      </c>
      <c r="R870" s="76">
        <v>441</v>
      </c>
      <c r="S870" s="49">
        <f t="shared" si="468"/>
        <v>2.0919230769230768</v>
      </c>
      <c r="T870" s="49">
        <f t="shared" si="454"/>
        <v>2091.9230769230767</v>
      </c>
      <c r="U870" s="49">
        <v>3070.1153846153843</v>
      </c>
      <c r="V870" s="49">
        <f t="shared" si="447"/>
        <v>3.0701153846153844</v>
      </c>
      <c r="W870" s="49">
        <f>V870*M870</f>
        <v>49.12184615384615</v>
      </c>
      <c r="X870" s="90">
        <f t="shared" ref="X870:X871" si="472">ROUND(S870*$X$3,0)</f>
        <v>13</v>
      </c>
      <c r="Y870" s="91">
        <f t="shared" si="464"/>
        <v>167.96</v>
      </c>
      <c r="Z870" s="93">
        <f t="shared" si="470"/>
        <v>46</v>
      </c>
      <c r="AA870" s="94">
        <f t="shared" si="465"/>
        <v>594.32000000000005</v>
      </c>
      <c r="AB870" s="97">
        <f t="shared" si="471"/>
        <v>56</v>
      </c>
      <c r="AC870" s="98">
        <f t="shared" si="466"/>
        <v>723.52</v>
      </c>
      <c r="AD870" s="77" t="s">
        <v>3</v>
      </c>
      <c r="AE870" s="54">
        <v>723.52</v>
      </c>
      <c r="AF870" s="17"/>
    </row>
    <row r="871" spans="1:32" ht="16.899999999999999" customHeight="1" x14ac:dyDescent="0.3">
      <c r="A871" s="73" t="s">
        <v>7</v>
      </c>
      <c r="B871" s="74" t="s">
        <v>5263</v>
      </c>
      <c r="C871" s="48" t="s">
        <v>55</v>
      </c>
      <c r="D871" s="48">
        <v>100</v>
      </c>
      <c r="E871" s="48">
        <v>4008</v>
      </c>
      <c r="F871" s="48" t="s">
        <v>5910</v>
      </c>
      <c r="G871" s="48" t="s">
        <v>35</v>
      </c>
      <c r="H871" s="75">
        <f t="shared" si="467"/>
        <v>0</v>
      </c>
      <c r="I871" s="74">
        <v>24</v>
      </c>
      <c r="J871" s="74">
        <v>24</v>
      </c>
      <c r="K871" s="48">
        <f>I871</f>
        <v>24</v>
      </c>
      <c r="L871" s="48">
        <f>$L$3</f>
        <v>-4</v>
      </c>
      <c r="M871" s="48">
        <f t="shared" si="463"/>
        <v>20</v>
      </c>
      <c r="N871" s="48">
        <v>54</v>
      </c>
      <c r="O871" s="56">
        <v>8.3533100000000005</v>
      </c>
      <c r="P871" s="48" t="str">
        <f t="shared" si="453"/>
        <v>296 SV</v>
      </c>
      <c r="Q871" s="76">
        <v>92</v>
      </c>
      <c r="R871" s="76">
        <v>274</v>
      </c>
      <c r="S871" s="49">
        <f t="shared" si="468"/>
        <v>1.3069230769230769</v>
      </c>
      <c r="T871" s="49">
        <f t="shared" si="454"/>
        <v>130.69230769230768</v>
      </c>
      <c r="U871" s="49">
        <v>231.46153846153845</v>
      </c>
      <c r="V871" s="49">
        <f t="shared" si="447"/>
        <v>2.3146153846153847</v>
      </c>
      <c r="W871" s="49">
        <f t="shared" ref="W871:W876" si="473">S871*M871</f>
        <v>26.138461538461538</v>
      </c>
      <c r="X871" s="90">
        <f t="shared" si="472"/>
        <v>8</v>
      </c>
      <c r="Y871" s="91">
        <f t="shared" si="464"/>
        <v>66.826480000000004</v>
      </c>
      <c r="Z871" s="93">
        <f t="shared" si="470"/>
        <v>34</v>
      </c>
      <c r="AA871" s="94">
        <f t="shared" si="465"/>
        <v>284.01254</v>
      </c>
      <c r="AB871" s="97">
        <f t="shared" si="471"/>
        <v>41</v>
      </c>
      <c r="AC871" s="98">
        <f t="shared" si="466"/>
        <v>342.48571000000004</v>
      </c>
      <c r="AD871" s="77" t="s">
        <v>3</v>
      </c>
      <c r="AE871" s="54">
        <v>342.48571000000004</v>
      </c>
      <c r="AF871" s="17"/>
    </row>
    <row r="872" spans="1:32" ht="16.899999999999999" customHeight="1" x14ac:dyDescent="0.3">
      <c r="A872" s="73" t="s">
        <v>7</v>
      </c>
      <c r="B872" s="74" t="s">
        <v>5128</v>
      </c>
      <c r="C872" s="48" t="s">
        <v>34</v>
      </c>
      <c r="D872" s="48">
        <v>1000</v>
      </c>
      <c r="E872" s="48">
        <v>4445</v>
      </c>
      <c r="F872" s="48" t="s">
        <v>5912</v>
      </c>
      <c r="G872" s="48" t="s">
        <v>122</v>
      </c>
      <c r="H872" s="75">
        <f t="shared" si="467"/>
        <v>0.16470588235294117</v>
      </c>
      <c r="I872" s="74">
        <v>99</v>
      </c>
      <c r="J872" s="74">
        <v>85</v>
      </c>
      <c r="K872" s="48">
        <f>J872</f>
        <v>85</v>
      </c>
      <c r="L872" s="48">
        <f>$L$3</f>
        <v>-4</v>
      </c>
      <c r="M872" s="48">
        <f t="shared" si="463"/>
        <v>81</v>
      </c>
      <c r="N872" s="48">
        <v>4</v>
      </c>
      <c r="O872" s="56">
        <v>194.13</v>
      </c>
      <c r="P872" s="48" t="str">
        <f t="shared" si="453"/>
        <v>TFT20020 NA</v>
      </c>
      <c r="Q872" s="76">
        <v>4</v>
      </c>
      <c r="R872" s="76">
        <v>23</v>
      </c>
      <c r="S872" s="49">
        <f t="shared" si="468"/>
        <v>6.9615384615384607E-2</v>
      </c>
      <c r="T872" s="49">
        <f t="shared" si="454"/>
        <v>69.615384615384613</v>
      </c>
      <c r="U872" s="49">
        <v>175.19230769230768</v>
      </c>
      <c r="V872" s="49">
        <f t="shared" si="447"/>
        <v>0.17519230769230767</v>
      </c>
      <c r="W872" s="49">
        <f t="shared" si="473"/>
        <v>5.6388461538461527</v>
      </c>
      <c r="X872" s="90">
        <f>ROUND(S872*$X$4,0)</f>
        <v>0</v>
      </c>
      <c r="Y872" s="91">
        <f t="shared" si="464"/>
        <v>0</v>
      </c>
      <c r="Z872" s="93">
        <f t="shared" si="470"/>
        <v>6</v>
      </c>
      <c r="AA872" s="94">
        <f t="shared" si="465"/>
        <v>1164.78</v>
      </c>
      <c r="AB872" s="97">
        <f t="shared" si="471"/>
        <v>6</v>
      </c>
      <c r="AC872" s="98">
        <f t="shared" si="466"/>
        <v>1164.78</v>
      </c>
      <c r="AD872" s="77" t="s">
        <v>3</v>
      </c>
      <c r="AE872" s="54">
        <v>1164.78</v>
      </c>
      <c r="AF872" s="17"/>
    </row>
    <row r="873" spans="1:32" ht="16.899999999999999" customHeight="1" x14ac:dyDescent="0.3">
      <c r="A873" s="73" t="s">
        <v>35</v>
      </c>
      <c r="B873" s="74" t="s">
        <v>4112</v>
      </c>
      <c r="C873" s="48" t="s">
        <v>1797</v>
      </c>
      <c r="D873" s="48">
        <v>100</v>
      </c>
      <c r="E873" s="48">
        <v>7880</v>
      </c>
      <c r="F873" s="48" t="s">
        <v>5908</v>
      </c>
      <c r="G873" s="48" t="s">
        <v>122</v>
      </c>
      <c r="H873" s="75">
        <f t="shared" si="467"/>
        <v>0.55555555555555558</v>
      </c>
      <c r="I873" s="74">
        <v>140</v>
      </c>
      <c r="J873" s="74">
        <v>90</v>
      </c>
      <c r="K873" s="48">
        <f>J873</f>
        <v>90</v>
      </c>
      <c r="L873" s="48">
        <f>$L$3</f>
        <v>-4</v>
      </c>
      <c r="M873" s="48">
        <f t="shared" si="463"/>
        <v>86</v>
      </c>
      <c r="N873" s="48">
        <v>45</v>
      </c>
      <c r="O873" s="56">
        <v>19.87143</v>
      </c>
      <c r="P873" s="48" t="str">
        <f t="shared" si="453"/>
        <v>F2213/8 RD</v>
      </c>
      <c r="Q873" s="76">
        <v>9</v>
      </c>
      <c r="R873" s="76">
        <v>41</v>
      </c>
      <c r="S873" s="49">
        <f t="shared" si="468"/>
        <v>0.14423076923076922</v>
      </c>
      <c r="T873" s="49">
        <f t="shared" si="454"/>
        <v>14.423076923076922</v>
      </c>
      <c r="U873" s="49">
        <v>142.48999999999998</v>
      </c>
      <c r="V873" s="49">
        <f t="shared" si="447"/>
        <v>1.4248999999999998</v>
      </c>
      <c r="W873" s="49">
        <f t="shared" si="473"/>
        <v>12.403846153846153</v>
      </c>
      <c r="X873" s="90">
        <f>ROUND(S873*$X$4,0)</f>
        <v>1</v>
      </c>
      <c r="Y873" s="91">
        <f t="shared" si="464"/>
        <v>19.87143</v>
      </c>
      <c r="Z873" s="93">
        <f t="shared" si="470"/>
        <v>13</v>
      </c>
      <c r="AA873" s="94">
        <f t="shared" si="465"/>
        <v>258.32859000000002</v>
      </c>
      <c r="AB873" s="97">
        <f t="shared" si="471"/>
        <v>14</v>
      </c>
      <c r="AC873" s="98">
        <f t="shared" si="466"/>
        <v>278.20001999999999</v>
      </c>
      <c r="AD873" s="77" t="s">
        <v>3</v>
      </c>
      <c r="AE873" s="54">
        <v>278.20001999999999</v>
      </c>
      <c r="AF873" s="17"/>
    </row>
    <row r="874" spans="1:32" ht="16.899999999999999" customHeight="1" x14ac:dyDescent="0.3">
      <c r="A874" s="73" t="s">
        <v>7</v>
      </c>
      <c r="B874" s="74" t="s">
        <v>5113</v>
      </c>
      <c r="C874" s="48" t="s">
        <v>1788</v>
      </c>
      <c r="D874" s="48">
        <v>1</v>
      </c>
      <c r="E874" s="48">
        <v>2834</v>
      </c>
      <c r="F874" s="48" t="s">
        <v>6126</v>
      </c>
      <c r="G874" s="48">
        <v>2</v>
      </c>
      <c r="H874" s="75">
        <f t="shared" si="467"/>
        <v>-0.33333333333333331</v>
      </c>
      <c r="I874" s="74">
        <v>20</v>
      </c>
      <c r="J874" s="74">
        <v>30</v>
      </c>
      <c r="K874" s="48">
        <f>I874</f>
        <v>20</v>
      </c>
      <c r="L874" s="48"/>
      <c r="M874" s="48">
        <f t="shared" si="463"/>
        <v>20</v>
      </c>
      <c r="N874" s="48">
        <v>5492</v>
      </c>
      <c r="O874" s="56">
        <v>0.21786</v>
      </c>
      <c r="P874" s="48" t="str">
        <f t="shared" si="453"/>
        <v>M4638 SL</v>
      </c>
      <c r="Q874" s="76">
        <v>0</v>
      </c>
      <c r="R874" s="76">
        <v>3000</v>
      </c>
      <c r="S874" s="49">
        <f t="shared" si="468"/>
        <v>3.4615384615384612</v>
      </c>
      <c r="T874" s="49">
        <f t="shared" si="454"/>
        <v>3.4615384615384612</v>
      </c>
      <c r="U874" s="49">
        <v>67.346153846153854</v>
      </c>
      <c r="V874" s="49">
        <f t="shared" si="447"/>
        <v>67.346153846153854</v>
      </c>
      <c r="W874" s="49">
        <f t="shared" si="473"/>
        <v>69.230769230769226</v>
      </c>
      <c r="X874" s="90">
        <f t="shared" ref="X874:X875" si="474">ROUND(S874*$X$3,0)</f>
        <v>21</v>
      </c>
      <c r="Y874" s="91">
        <f t="shared" si="464"/>
        <v>4.5750599999999997</v>
      </c>
      <c r="Z874" s="93">
        <f t="shared" si="470"/>
        <v>90</v>
      </c>
      <c r="AA874" s="94">
        <f t="shared" si="465"/>
        <v>19.607399999999998</v>
      </c>
      <c r="AB874" s="97">
        <f t="shared" si="471"/>
        <v>107</v>
      </c>
      <c r="AC874" s="98">
        <f t="shared" si="466"/>
        <v>23.311019999999999</v>
      </c>
      <c r="AD874" s="77" t="s">
        <v>3</v>
      </c>
      <c r="AE874" s="54">
        <v>23.311019999999999</v>
      </c>
      <c r="AF874" s="17"/>
    </row>
    <row r="875" spans="1:32" ht="16.899999999999999" customHeight="1" x14ac:dyDescent="0.3">
      <c r="A875" s="73" t="s">
        <v>7</v>
      </c>
      <c r="B875" s="74" t="s">
        <v>2714</v>
      </c>
      <c r="C875" s="48" t="s">
        <v>34</v>
      </c>
      <c r="D875" s="48">
        <v>100</v>
      </c>
      <c r="E875" s="48">
        <v>1202</v>
      </c>
      <c r="F875" s="48" t="s">
        <v>6130</v>
      </c>
      <c r="G875" s="48" t="s">
        <v>35</v>
      </c>
      <c r="H875" s="75">
        <f t="shared" si="467"/>
        <v>0</v>
      </c>
      <c r="I875" s="74">
        <v>24</v>
      </c>
      <c r="J875" s="74">
        <v>24</v>
      </c>
      <c r="K875" s="48">
        <f>I875</f>
        <v>24</v>
      </c>
      <c r="L875" s="48">
        <f>$L$3</f>
        <v>-4</v>
      </c>
      <c r="M875" s="48">
        <f t="shared" si="463"/>
        <v>20</v>
      </c>
      <c r="N875" s="48">
        <v>48</v>
      </c>
      <c r="O875" s="56">
        <v>21.24</v>
      </c>
      <c r="P875" s="48" t="str">
        <f t="shared" si="453"/>
        <v>PF1300 BK</v>
      </c>
      <c r="Q875" s="76">
        <v>44</v>
      </c>
      <c r="R875" s="76">
        <v>183</v>
      </c>
      <c r="S875" s="49">
        <f t="shared" si="468"/>
        <v>0.68500000000000005</v>
      </c>
      <c r="T875" s="49">
        <f t="shared" si="454"/>
        <v>68.5</v>
      </c>
      <c r="U875" s="49">
        <v>68.5</v>
      </c>
      <c r="V875" s="49">
        <f t="shared" si="447"/>
        <v>0.68500000000000005</v>
      </c>
      <c r="W875" s="49">
        <f t="shared" si="473"/>
        <v>13.700000000000001</v>
      </c>
      <c r="X875" s="90">
        <f t="shared" si="474"/>
        <v>4</v>
      </c>
      <c r="Y875" s="91">
        <f t="shared" si="464"/>
        <v>84.96</v>
      </c>
      <c r="Z875" s="93">
        <f t="shared" si="470"/>
        <v>18</v>
      </c>
      <c r="AA875" s="94">
        <f t="shared" si="465"/>
        <v>382.32</v>
      </c>
      <c r="AB875" s="97">
        <f t="shared" si="471"/>
        <v>21</v>
      </c>
      <c r="AC875" s="98">
        <f t="shared" si="466"/>
        <v>446.03999999999996</v>
      </c>
      <c r="AD875" s="77" t="s">
        <v>3</v>
      </c>
      <c r="AE875" s="54">
        <v>446.03999999999996</v>
      </c>
      <c r="AF875" s="17"/>
    </row>
    <row r="876" spans="1:32" ht="16.899999999999999" customHeight="1" x14ac:dyDescent="0.3">
      <c r="A876" s="73" t="s">
        <v>35</v>
      </c>
      <c r="B876" s="74" t="s">
        <v>5412</v>
      </c>
      <c r="C876" s="48" t="s">
        <v>464</v>
      </c>
      <c r="D876" s="48">
        <v>1</v>
      </c>
      <c r="E876" s="48">
        <v>4013</v>
      </c>
      <c r="F876" s="48" t="s">
        <v>6180</v>
      </c>
      <c r="G876" s="48" t="s">
        <v>112</v>
      </c>
      <c r="H876" s="75">
        <f t="shared" si="467"/>
        <v>0.13333333333333333</v>
      </c>
      <c r="I876" s="74">
        <v>68</v>
      </c>
      <c r="J876" s="74">
        <v>60</v>
      </c>
      <c r="K876" s="48">
        <f>J876</f>
        <v>60</v>
      </c>
      <c r="L876" s="48">
        <f>$L$3</f>
        <v>-4</v>
      </c>
      <c r="M876" s="48">
        <f t="shared" si="463"/>
        <v>56</v>
      </c>
      <c r="N876" s="48">
        <v>54710</v>
      </c>
      <c r="O876" s="56">
        <v>0.11</v>
      </c>
      <c r="P876" s="48" t="str">
        <f t="shared" si="453"/>
        <v>5853/19 WH</v>
      </c>
      <c r="Q876" s="76" t="s">
        <v>6187</v>
      </c>
      <c r="R876" s="76" t="s">
        <v>6187</v>
      </c>
      <c r="S876" s="49">
        <f t="shared" si="468"/>
        <v>0</v>
      </c>
      <c r="T876" s="49">
        <f t="shared" si="454"/>
        <v>0</v>
      </c>
      <c r="U876" s="49">
        <v>226.11538461538461</v>
      </c>
      <c r="V876" s="49">
        <f t="shared" si="447"/>
        <v>226.11538461538461</v>
      </c>
      <c r="W876" s="49">
        <f t="shared" si="473"/>
        <v>0</v>
      </c>
      <c r="X876" s="90">
        <f>ROUND(V876*$X$4,0)</f>
        <v>1131</v>
      </c>
      <c r="Y876" s="91">
        <f t="shared" si="464"/>
        <v>124.41</v>
      </c>
      <c r="Z876" s="93">
        <f>ROUND((V876*M876)+X876,0)</f>
        <v>13793</v>
      </c>
      <c r="AA876" s="94">
        <f t="shared" si="465"/>
        <v>1517.23</v>
      </c>
      <c r="AB876" s="97">
        <f>ROUND((V876*$AB$4)+Z876,0)</f>
        <v>14924</v>
      </c>
      <c r="AC876" s="98">
        <f t="shared" si="466"/>
        <v>1641.64</v>
      </c>
      <c r="AD876" s="77" t="s">
        <v>5889</v>
      </c>
      <c r="AE876" s="54">
        <v>1641.64</v>
      </c>
      <c r="AF876" s="17"/>
    </row>
    <row r="877" spans="1:32" ht="16.899999999999999" customHeight="1" x14ac:dyDescent="0.3">
      <c r="A877" s="73" t="s">
        <v>7</v>
      </c>
      <c r="B877" s="74" t="s">
        <v>4527</v>
      </c>
      <c r="C877" s="48" t="s">
        <v>1154</v>
      </c>
      <c r="D877" s="48">
        <v>1</v>
      </c>
      <c r="E877" s="48">
        <v>2834</v>
      </c>
      <c r="F877" s="48" t="s">
        <v>6126</v>
      </c>
      <c r="G877" s="48">
        <v>2</v>
      </c>
      <c r="H877" s="75">
        <f t="shared" si="467"/>
        <v>-0.125</v>
      </c>
      <c r="I877" s="74">
        <v>35</v>
      </c>
      <c r="J877" s="74">
        <v>40</v>
      </c>
      <c r="K877" s="48">
        <f>I877</f>
        <v>35</v>
      </c>
      <c r="L877" s="48"/>
      <c r="M877" s="48">
        <f t="shared" si="463"/>
        <v>35</v>
      </c>
      <c r="N877" s="48">
        <v>4498</v>
      </c>
      <c r="O877" s="56">
        <v>0.59343000000000001</v>
      </c>
      <c r="P877" s="48" t="str">
        <f t="shared" si="453"/>
        <v>5368C SL</v>
      </c>
      <c r="Q877" s="76" t="s">
        <v>6187</v>
      </c>
      <c r="R877" s="76" t="s">
        <v>6187</v>
      </c>
      <c r="S877" s="49">
        <f t="shared" si="468"/>
        <v>0</v>
      </c>
      <c r="T877" s="49">
        <f t="shared" si="454"/>
        <v>0</v>
      </c>
      <c r="U877" s="49">
        <v>2.6538461538461542</v>
      </c>
      <c r="V877" s="49">
        <f t="shared" si="447"/>
        <v>2.6538461538461542</v>
      </c>
      <c r="W877" s="49">
        <f>V877*M877</f>
        <v>92.884615384615401</v>
      </c>
      <c r="X877" s="90">
        <f>ROUNDUP(S877*$X$4,0)</f>
        <v>0</v>
      </c>
      <c r="Y877" s="91">
        <f t="shared" si="464"/>
        <v>0</v>
      </c>
      <c r="Z877" s="93">
        <f t="shared" ref="Z877:Z892" si="475">ROUND((S877*M877)+X877,0)</f>
        <v>0</v>
      </c>
      <c r="AA877" s="94">
        <f t="shared" si="465"/>
        <v>0</v>
      </c>
      <c r="AB877" s="97">
        <f t="shared" ref="AB877:AB891" si="476">ROUND((S877*$AB$4)+Z877,0)</f>
        <v>0</v>
      </c>
      <c r="AC877" s="98">
        <f t="shared" si="466"/>
        <v>0</v>
      </c>
      <c r="AD877" s="77" t="s">
        <v>3</v>
      </c>
      <c r="AE877" s="54">
        <v>0</v>
      </c>
      <c r="AF877" s="17"/>
    </row>
    <row r="878" spans="1:32" ht="16.899999999999999" customHeight="1" x14ac:dyDescent="0.3">
      <c r="A878" s="73" t="s">
        <v>35</v>
      </c>
      <c r="B878" s="74" t="s">
        <v>5773</v>
      </c>
      <c r="C878" s="48" t="s">
        <v>40</v>
      </c>
      <c r="D878" s="48">
        <v>1000</v>
      </c>
      <c r="E878" s="48">
        <v>621</v>
      </c>
      <c r="F878" s="48" t="s">
        <v>6128</v>
      </c>
      <c r="G878" s="48" t="s">
        <v>112</v>
      </c>
      <c r="H878" s="75">
        <f t="shared" si="467"/>
        <v>5.2631578947368418E-2</v>
      </c>
      <c r="I878" s="74">
        <v>20</v>
      </c>
      <c r="J878" s="74">
        <v>19</v>
      </c>
      <c r="K878" s="48">
        <f>J878</f>
        <v>19</v>
      </c>
      <c r="L878" s="48">
        <f>$L$3</f>
        <v>-4</v>
      </c>
      <c r="M878" s="48">
        <f t="shared" si="463"/>
        <v>15</v>
      </c>
      <c r="N878" s="48">
        <v>14</v>
      </c>
      <c r="O878" s="56">
        <v>24.79</v>
      </c>
      <c r="P878" s="48" t="str">
        <f t="shared" si="453"/>
        <v>3252 BL</v>
      </c>
      <c r="Q878" s="76">
        <v>1</v>
      </c>
      <c r="R878" s="76">
        <v>9</v>
      </c>
      <c r="S878" s="49">
        <f t="shared" si="468"/>
        <v>2.1153846153846155E-2</v>
      </c>
      <c r="T878" s="49">
        <f t="shared" si="454"/>
        <v>21.153846153846153</v>
      </c>
      <c r="U878" s="49">
        <v>45.192307692307693</v>
      </c>
      <c r="V878" s="49">
        <f t="shared" si="447"/>
        <v>4.5192307692307691E-2</v>
      </c>
      <c r="W878" s="49">
        <f t="shared" ref="W878:W883" si="477">S878*M878</f>
        <v>0.31730769230769235</v>
      </c>
      <c r="X878" s="90">
        <f>ROUNDUP(S878*$X$3,0)</f>
        <v>1</v>
      </c>
      <c r="Y878" s="91">
        <f t="shared" si="464"/>
        <v>24.79</v>
      </c>
      <c r="Z878" s="93">
        <f t="shared" si="475"/>
        <v>1</v>
      </c>
      <c r="AA878" s="94">
        <f t="shared" si="465"/>
        <v>24.79</v>
      </c>
      <c r="AB878" s="97">
        <f t="shared" si="476"/>
        <v>1</v>
      </c>
      <c r="AC878" s="98">
        <f t="shared" si="466"/>
        <v>24.79</v>
      </c>
      <c r="AD878" s="77" t="s">
        <v>3</v>
      </c>
      <c r="AE878" s="54">
        <v>24.79</v>
      </c>
      <c r="AF878" s="17"/>
    </row>
    <row r="879" spans="1:32" ht="16.899999999999999" customHeight="1" x14ac:dyDescent="0.3">
      <c r="A879" s="73" t="s">
        <v>35</v>
      </c>
      <c r="B879" s="74" t="s">
        <v>1358</v>
      </c>
      <c r="C879" s="48" t="s">
        <v>10</v>
      </c>
      <c r="D879" s="48">
        <v>1</v>
      </c>
      <c r="E879" s="48">
        <v>2834</v>
      </c>
      <c r="F879" s="48" t="s">
        <v>6126</v>
      </c>
      <c r="G879" s="48">
        <v>2</v>
      </c>
      <c r="H879" s="75">
        <f t="shared" si="467"/>
        <v>-0.6</v>
      </c>
      <c r="I879" s="74">
        <v>60</v>
      </c>
      <c r="J879" s="74">
        <v>150</v>
      </c>
      <c r="K879" s="48">
        <f>I879</f>
        <v>60</v>
      </c>
      <c r="L879" s="48"/>
      <c r="M879" s="48">
        <f t="shared" si="463"/>
        <v>60</v>
      </c>
      <c r="N879" s="48">
        <v>7137</v>
      </c>
      <c r="O879" s="56">
        <v>0.24274000000000001</v>
      </c>
      <c r="P879" s="48" t="str">
        <f t="shared" si="453"/>
        <v>6363 SL</v>
      </c>
      <c r="Q879" s="76" t="s">
        <v>6187</v>
      </c>
      <c r="R879" s="76" t="s">
        <v>6187</v>
      </c>
      <c r="S879" s="49">
        <f t="shared" si="468"/>
        <v>0</v>
      </c>
      <c r="T879" s="49">
        <f t="shared" si="454"/>
        <v>0</v>
      </c>
      <c r="U879" s="49">
        <v>74.384615384615387</v>
      </c>
      <c r="V879" s="49">
        <f t="shared" si="447"/>
        <v>74.384615384615387</v>
      </c>
      <c r="W879" s="49">
        <f t="shared" si="477"/>
        <v>0</v>
      </c>
      <c r="X879" s="90">
        <f>ROUNDUP(S879*$X$4,0)</f>
        <v>0</v>
      </c>
      <c r="Y879" s="91">
        <f t="shared" si="464"/>
        <v>0</v>
      </c>
      <c r="Z879" s="93">
        <f t="shared" si="475"/>
        <v>0</v>
      </c>
      <c r="AA879" s="94">
        <f t="shared" si="465"/>
        <v>0</v>
      </c>
      <c r="AB879" s="97">
        <f t="shared" si="476"/>
        <v>0</v>
      </c>
      <c r="AC879" s="98">
        <f t="shared" si="466"/>
        <v>0</v>
      </c>
      <c r="AD879" s="77" t="s">
        <v>3</v>
      </c>
      <c r="AE879" s="54">
        <v>0</v>
      </c>
      <c r="AF879" s="17"/>
    </row>
    <row r="880" spans="1:32" ht="12.75" customHeight="1" x14ac:dyDescent="0.3">
      <c r="A880" s="73" t="s">
        <v>7</v>
      </c>
      <c r="B880" s="74" t="s">
        <v>945</v>
      </c>
      <c r="C880" s="48" t="s">
        <v>464</v>
      </c>
      <c r="D880" s="48">
        <v>100</v>
      </c>
      <c r="E880" s="48">
        <v>2800</v>
      </c>
      <c r="F880" s="48" t="s">
        <v>5911</v>
      </c>
      <c r="G880" s="48" t="s">
        <v>112</v>
      </c>
      <c r="H880" s="75">
        <f t="shared" si="467"/>
        <v>0</v>
      </c>
      <c r="I880" s="74">
        <v>88</v>
      </c>
      <c r="J880" s="74">
        <v>88</v>
      </c>
      <c r="K880" s="48">
        <f>I880</f>
        <v>88</v>
      </c>
      <c r="L880" s="48">
        <f t="shared" ref="L880:L884" si="478">$L$3</f>
        <v>-4</v>
      </c>
      <c r="M880" s="48">
        <f t="shared" si="463"/>
        <v>84</v>
      </c>
      <c r="N880" s="48">
        <v>301</v>
      </c>
      <c r="O880" s="56">
        <v>11.59</v>
      </c>
      <c r="P880" s="48" t="str">
        <f t="shared" si="453"/>
        <v>2841/1 BK</v>
      </c>
      <c r="Q880" s="76">
        <v>66</v>
      </c>
      <c r="R880" s="76">
        <v>594</v>
      </c>
      <c r="S880" s="49">
        <f t="shared" si="468"/>
        <v>1.3961538461538461</v>
      </c>
      <c r="T880" s="49">
        <f t="shared" si="454"/>
        <v>139.61538461538461</v>
      </c>
      <c r="U880" s="49">
        <v>347.30769230769232</v>
      </c>
      <c r="V880" s="49">
        <f t="shared" si="447"/>
        <v>3.4730769230769232</v>
      </c>
      <c r="W880" s="49">
        <f t="shared" si="477"/>
        <v>117.27692307692307</v>
      </c>
      <c r="X880" s="90">
        <f t="shared" ref="X880:X881" si="479">ROUND(S880*$X$4,0)</f>
        <v>7</v>
      </c>
      <c r="Y880" s="91">
        <f t="shared" si="464"/>
        <v>81.13</v>
      </c>
      <c r="Z880" s="93">
        <f t="shared" si="475"/>
        <v>124</v>
      </c>
      <c r="AA880" s="94">
        <f t="shared" si="465"/>
        <v>1437.16</v>
      </c>
      <c r="AB880" s="97">
        <f t="shared" si="476"/>
        <v>131</v>
      </c>
      <c r="AC880" s="98">
        <f t="shared" si="466"/>
        <v>1518.29</v>
      </c>
      <c r="AD880" s="77" t="s">
        <v>5890</v>
      </c>
      <c r="AE880" s="54">
        <v>1518.29</v>
      </c>
      <c r="AF880" s="17"/>
    </row>
    <row r="881" spans="1:32" ht="12.75" customHeight="1" x14ac:dyDescent="0.3">
      <c r="A881" s="73" t="s">
        <v>7</v>
      </c>
      <c r="B881" s="74" t="s">
        <v>4088</v>
      </c>
      <c r="C881" s="48" t="s">
        <v>1797</v>
      </c>
      <c r="D881" s="48">
        <v>100</v>
      </c>
      <c r="E881" s="48">
        <v>7880</v>
      </c>
      <c r="F881" s="48" t="s">
        <v>5908</v>
      </c>
      <c r="G881" s="48" t="s">
        <v>122</v>
      </c>
      <c r="H881" s="75">
        <f t="shared" si="467"/>
        <v>0.5730337078651685</v>
      </c>
      <c r="I881" s="74">
        <v>140</v>
      </c>
      <c r="J881" s="74">
        <v>89</v>
      </c>
      <c r="K881" s="48">
        <f>J881</f>
        <v>89</v>
      </c>
      <c r="L881" s="48">
        <f t="shared" si="478"/>
        <v>-4</v>
      </c>
      <c r="M881" s="48">
        <f t="shared" si="463"/>
        <v>85</v>
      </c>
      <c r="N881" s="48">
        <v>283</v>
      </c>
      <c r="O881" s="56">
        <v>11.7</v>
      </c>
      <c r="P881" s="48" t="str">
        <f t="shared" si="453"/>
        <v>F2211/8 BK</v>
      </c>
      <c r="Q881" s="76">
        <v>256</v>
      </c>
      <c r="R881" s="76">
        <v>742</v>
      </c>
      <c r="S881" s="49">
        <f t="shared" si="468"/>
        <v>3.6130769230769229</v>
      </c>
      <c r="T881" s="49">
        <f t="shared" si="454"/>
        <v>361.30769230769226</v>
      </c>
      <c r="U881" s="49">
        <v>1717.0109038461535</v>
      </c>
      <c r="V881" s="49">
        <f t="shared" si="447"/>
        <v>17.170109038461536</v>
      </c>
      <c r="W881" s="49">
        <f t="shared" si="477"/>
        <v>307.11153846153843</v>
      </c>
      <c r="X881" s="90">
        <f t="shared" si="479"/>
        <v>18</v>
      </c>
      <c r="Y881" s="91">
        <f t="shared" si="464"/>
        <v>210.6</v>
      </c>
      <c r="Z881" s="93">
        <f t="shared" si="475"/>
        <v>325</v>
      </c>
      <c r="AA881" s="94">
        <f t="shared" si="465"/>
        <v>3802.4999999999995</v>
      </c>
      <c r="AB881" s="97">
        <f t="shared" si="476"/>
        <v>343</v>
      </c>
      <c r="AC881" s="98">
        <f t="shared" si="466"/>
        <v>4013.1</v>
      </c>
      <c r="AD881" s="77" t="s">
        <v>3</v>
      </c>
      <c r="AE881" s="54">
        <v>4013.1</v>
      </c>
      <c r="AF881" s="17"/>
    </row>
    <row r="882" spans="1:32" ht="12.75" customHeight="1" x14ac:dyDescent="0.3">
      <c r="A882" s="73" t="s">
        <v>35</v>
      </c>
      <c r="B882" s="74" t="s">
        <v>1667</v>
      </c>
      <c r="C882" s="48" t="s">
        <v>40</v>
      </c>
      <c r="D882" s="48">
        <v>1000</v>
      </c>
      <c r="E882" s="48">
        <v>621</v>
      </c>
      <c r="F882" s="48" t="s">
        <v>6128</v>
      </c>
      <c r="G882" s="48" t="s">
        <v>112</v>
      </c>
      <c r="H882" s="75">
        <f t="shared" si="467"/>
        <v>-0.25925925925925924</v>
      </c>
      <c r="I882" s="74">
        <v>20</v>
      </c>
      <c r="J882" s="74">
        <v>27</v>
      </c>
      <c r="K882" s="48">
        <f>I882</f>
        <v>20</v>
      </c>
      <c r="L882" s="48">
        <f t="shared" si="478"/>
        <v>-4</v>
      </c>
      <c r="M882" s="48">
        <f t="shared" si="463"/>
        <v>16</v>
      </c>
      <c r="N882" s="48">
        <v>15</v>
      </c>
      <c r="O882" s="56">
        <v>14.26</v>
      </c>
      <c r="P882" s="48" t="str">
        <f t="shared" si="453"/>
        <v>3250 BR</v>
      </c>
      <c r="Q882" s="76">
        <v>9</v>
      </c>
      <c r="R882" s="76">
        <v>37</v>
      </c>
      <c r="S882" s="49">
        <f t="shared" si="468"/>
        <v>0.13961538461538461</v>
      </c>
      <c r="T882" s="49">
        <f t="shared" si="454"/>
        <v>139.61538461538461</v>
      </c>
      <c r="U882" s="49">
        <v>149.96153846153845</v>
      </c>
      <c r="V882" s="49">
        <f t="shared" si="447"/>
        <v>0.14996153846153845</v>
      </c>
      <c r="W882" s="49">
        <f t="shared" si="477"/>
        <v>2.2338461538461538</v>
      </c>
      <c r="X882" s="90">
        <f>ROUND(S882*$X$3,0)</f>
        <v>1</v>
      </c>
      <c r="Y882" s="91">
        <f t="shared" si="464"/>
        <v>14.26</v>
      </c>
      <c r="Z882" s="93">
        <f t="shared" si="475"/>
        <v>3</v>
      </c>
      <c r="AA882" s="94">
        <f t="shared" si="465"/>
        <v>42.78</v>
      </c>
      <c r="AB882" s="97">
        <f t="shared" si="476"/>
        <v>4</v>
      </c>
      <c r="AC882" s="98">
        <f t="shared" si="466"/>
        <v>57.04</v>
      </c>
      <c r="AD882" s="77" t="s">
        <v>3</v>
      </c>
      <c r="AE882" s="54">
        <v>57.04</v>
      </c>
      <c r="AF882" s="17"/>
    </row>
    <row r="883" spans="1:32" ht="16.899999999999999" customHeight="1" x14ac:dyDescent="0.3">
      <c r="A883" s="73" t="s">
        <v>7</v>
      </c>
      <c r="B883" s="74" t="s">
        <v>4188</v>
      </c>
      <c r="C883" s="48" t="s">
        <v>34</v>
      </c>
      <c r="D883" s="48">
        <v>100</v>
      </c>
      <c r="E883" s="48">
        <v>4350</v>
      </c>
      <c r="F883" s="48" t="s">
        <v>6122</v>
      </c>
      <c r="G883" s="48" t="s">
        <v>122</v>
      </c>
      <c r="H883" s="75">
        <f t="shared" si="467"/>
        <v>0</v>
      </c>
      <c r="I883" s="74">
        <v>84</v>
      </c>
      <c r="J883" s="74">
        <v>84</v>
      </c>
      <c r="K883" s="48">
        <f>I883</f>
        <v>84</v>
      </c>
      <c r="L883" s="48">
        <f t="shared" si="478"/>
        <v>-4</v>
      </c>
      <c r="M883" s="48">
        <f t="shared" si="463"/>
        <v>80</v>
      </c>
      <c r="N883" s="48">
        <v>127</v>
      </c>
      <c r="O883" s="56">
        <v>7.5540099999999999</v>
      </c>
      <c r="P883" s="48" t="str">
        <f t="shared" si="453"/>
        <v>P1058 BK</v>
      </c>
      <c r="Q883" s="76">
        <v>17</v>
      </c>
      <c r="R883" s="76">
        <v>116</v>
      </c>
      <c r="S883" s="49">
        <f t="shared" si="468"/>
        <v>0.31692307692307692</v>
      </c>
      <c r="T883" s="49">
        <f t="shared" si="454"/>
        <v>31.692307692307693</v>
      </c>
      <c r="U883" s="49">
        <v>825.15384615384619</v>
      </c>
      <c r="V883" s="49">
        <f t="shared" si="447"/>
        <v>8.2515384615384626</v>
      </c>
      <c r="W883" s="49">
        <f t="shared" si="477"/>
        <v>25.353846153846153</v>
      </c>
      <c r="X883" s="90">
        <f>ROUND(S883*$X$4,0)</f>
        <v>2</v>
      </c>
      <c r="Y883" s="91">
        <f t="shared" si="464"/>
        <v>15.10802</v>
      </c>
      <c r="Z883" s="93">
        <f t="shared" si="475"/>
        <v>27</v>
      </c>
      <c r="AA883" s="94">
        <f t="shared" si="465"/>
        <v>203.95827</v>
      </c>
      <c r="AB883" s="97">
        <f t="shared" si="476"/>
        <v>29</v>
      </c>
      <c r="AC883" s="98">
        <f t="shared" si="466"/>
        <v>219.06629000000001</v>
      </c>
      <c r="AD883" s="77" t="s">
        <v>3</v>
      </c>
      <c r="AE883" s="54">
        <v>219.06629000000001</v>
      </c>
      <c r="AF883" s="17"/>
    </row>
    <row r="884" spans="1:32" ht="16.899999999999999" customHeight="1" x14ac:dyDescent="0.3">
      <c r="A884" s="73" t="s">
        <v>7</v>
      </c>
      <c r="B884" s="74" t="s">
        <v>1114</v>
      </c>
      <c r="C884" s="48" t="s">
        <v>40</v>
      </c>
      <c r="D884" s="48">
        <v>100</v>
      </c>
      <c r="E884" s="48">
        <v>621</v>
      </c>
      <c r="F884" s="48" t="s">
        <v>6128</v>
      </c>
      <c r="G884" s="48" t="s">
        <v>112</v>
      </c>
      <c r="H884" s="75">
        <f t="shared" si="467"/>
        <v>5.2631578947368418E-2</v>
      </c>
      <c r="I884" s="74">
        <v>20</v>
      </c>
      <c r="J884" s="74">
        <v>19</v>
      </c>
      <c r="K884" s="48">
        <f>J884</f>
        <v>19</v>
      </c>
      <c r="L884" s="48">
        <f t="shared" si="478"/>
        <v>-4</v>
      </c>
      <c r="M884" s="48">
        <f t="shared" si="463"/>
        <v>15</v>
      </c>
      <c r="N884" s="48">
        <v>76</v>
      </c>
      <c r="O884" s="56">
        <v>16.622</v>
      </c>
      <c r="P884" s="48" t="str">
        <f t="shared" si="453"/>
        <v>3080 BK</v>
      </c>
      <c r="Q884" s="76">
        <v>233</v>
      </c>
      <c r="R884" s="76">
        <v>407</v>
      </c>
      <c r="S884" s="49">
        <f t="shared" si="468"/>
        <v>2.9788461538461539</v>
      </c>
      <c r="T884" s="49">
        <f t="shared" si="454"/>
        <v>297.88461538461542</v>
      </c>
      <c r="U884" s="49">
        <v>967.5</v>
      </c>
      <c r="V884" s="49">
        <f t="shared" si="447"/>
        <v>9.6750000000000007</v>
      </c>
      <c r="W884" s="49">
        <f t="shared" ref="W884:W890" si="480">S884*M884</f>
        <v>44.682692307692307</v>
      </c>
      <c r="X884" s="90">
        <f>ROUND(S884*$X$3,0)</f>
        <v>18</v>
      </c>
      <c r="Y884" s="91">
        <f t="shared" si="464"/>
        <v>299.19600000000003</v>
      </c>
      <c r="Z884" s="93">
        <f t="shared" si="475"/>
        <v>63</v>
      </c>
      <c r="AA884" s="94">
        <f t="shared" si="465"/>
        <v>1047.1859999999999</v>
      </c>
      <c r="AB884" s="97">
        <f t="shared" si="476"/>
        <v>78</v>
      </c>
      <c r="AC884" s="98">
        <f t="shared" si="466"/>
        <v>1296.5160000000001</v>
      </c>
      <c r="AD884" s="77" t="s">
        <v>3</v>
      </c>
      <c r="AE884" s="54">
        <v>1296.5160000000001</v>
      </c>
      <c r="AF884" s="17"/>
    </row>
    <row r="885" spans="1:32" ht="12.75" customHeight="1" x14ac:dyDescent="0.3">
      <c r="A885" s="73" t="s">
        <v>7</v>
      </c>
      <c r="B885" s="74" t="s">
        <v>5524</v>
      </c>
      <c r="C885" s="48" t="s">
        <v>1370</v>
      </c>
      <c r="D885" s="48">
        <v>1</v>
      </c>
      <c r="E885" s="48">
        <v>2834</v>
      </c>
      <c r="F885" s="48" t="s">
        <v>6126</v>
      </c>
      <c r="G885" s="48">
        <v>2</v>
      </c>
      <c r="H885" s="75">
        <f t="shared" si="467"/>
        <v>-0.33333333333333331</v>
      </c>
      <c r="I885" s="74">
        <v>40</v>
      </c>
      <c r="J885" s="74">
        <v>60</v>
      </c>
      <c r="K885" s="48">
        <f t="shared" ref="K885:K891" si="481">I885</f>
        <v>40</v>
      </c>
      <c r="L885" s="48"/>
      <c r="M885" s="48">
        <f t="shared" si="463"/>
        <v>40</v>
      </c>
      <c r="N885" s="48">
        <v>13853</v>
      </c>
      <c r="O885" s="56">
        <v>0.14374999999999999</v>
      </c>
      <c r="P885" s="48" t="str">
        <f t="shared" si="453"/>
        <v>86102CY SL</v>
      </c>
      <c r="Q885" s="76" t="s">
        <v>6187</v>
      </c>
      <c r="R885" s="76" t="s">
        <v>6187</v>
      </c>
      <c r="S885" s="49">
        <f t="shared" si="468"/>
        <v>0</v>
      </c>
      <c r="T885" s="49">
        <f t="shared" si="454"/>
        <v>0</v>
      </c>
      <c r="U885" s="49">
        <v>56.307692307692307</v>
      </c>
      <c r="V885" s="49">
        <f t="shared" si="447"/>
        <v>56.307692307692307</v>
      </c>
      <c r="W885" s="49">
        <f t="shared" si="480"/>
        <v>0</v>
      </c>
      <c r="X885" s="90">
        <f t="shared" ref="X885:X886" si="482">ROUNDUP(S885*$X$4,0)</f>
        <v>0</v>
      </c>
      <c r="Y885" s="91">
        <f t="shared" si="464"/>
        <v>0</v>
      </c>
      <c r="Z885" s="93">
        <f t="shared" si="475"/>
        <v>0</v>
      </c>
      <c r="AA885" s="94">
        <f t="shared" si="465"/>
        <v>0</v>
      </c>
      <c r="AB885" s="97">
        <f t="shared" si="476"/>
        <v>0</v>
      </c>
      <c r="AC885" s="98">
        <f t="shared" si="466"/>
        <v>0</v>
      </c>
      <c r="AD885" s="77" t="s">
        <v>3</v>
      </c>
      <c r="AE885" s="54">
        <v>0</v>
      </c>
      <c r="AF885" s="17"/>
    </row>
    <row r="886" spans="1:32" ht="16.899999999999999" customHeight="1" x14ac:dyDescent="0.3">
      <c r="A886" s="73" t="s">
        <v>7</v>
      </c>
      <c r="B886" s="74" t="s">
        <v>3290</v>
      </c>
      <c r="C886" s="48" t="s">
        <v>1370</v>
      </c>
      <c r="D886" s="48">
        <v>1</v>
      </c>
      <c r="E886" s="48">
        <v>2834</v>
      </c>
      <c r="F886" s="48" t="s">
        <v>6126</v>
      </c>
      <c r="G886" s="48">
        <v>2</v>
      </c>
      <c r="H886" s="75">
        <f t="shared" si="467"/>
        <v>-0.33333333333333331</v>
      </c>
      <c r="I886" s="74">
        <v>40</v>
      </c>
      <c r="J886" s="74">
        <v>60</v>
      </c>
      <c r="K886" s="48">
        <f t="shared" si="481"/>
        <v>40</v>
      </c>
      <c r="L886" s="48"/>
      <c r="M886" s="48">
        <f t="shared" si="463"/>
        <v>40</v>
      </c>
      <c r="N886" s="48">
        <v>8997</v>
      </c>
      <c r="O886" s="56">
        <v>0.17674000000000001</v>
      </c>
      <c r="P886" s="48" t="str">
        <f t="shared" si="453"/>
        <v>86004CY SL</v>
      </c>
      <c r="Q886" s="76" t="s">
        <v>6187</v>
      </c>
      <c r="R886" s="76" t="s">
        <v>6187</v>
      </c>
      <c r="S886" s="49">
        <f t="shared" si="468"/>
        <v>0</v>
      </c>
      <c r="T886" s="49">
        <f t="shared" si="454"/>
        <v>0</v>
      </c>
      <c r="U886" s="49">
        <v>25.807692307692307</v>
      </c>
      <c r="V886" s="49">
        <f t="shared" ref="V886:V949" si="483">U886/D886</f>
        <v>25.807692307692307</v>
      </c>
      <c r="W886" s="49">
        <f t="shared" si="480"/>
        <v>0</v>
      </c>
      <c r="X886" s="90">
        <f t="shared" si="482"/>
        <v>0</v>
      </c>
      <c r="Y886" s="91">
        <f t="shared" si="464"/>
        <v>0</v>
      </c>
      <c r="Z886" s="93">
        <f t="shared" si="475"/>
        <v>0</v>
      </c>
      <c r="AA886" s="94">
        <f t="shared" si="465"/>
        <v>0</v>
      </c>
      <c r="AB886" s="97">
        <f t="shared" si="476"/>
        <v>0</v>
      </c>
      <c r="AC886" s="98">
        <f t="shared" si="466"/>
        <v>0</v>
      </c>
      <c r="AD886" s="77" t="s">
        <v>3</v>
      </c>
      <c r="AE886" s="54">
        <v>0</v>
      </c>
      <c r="AF886" s="17"/>
    </row>
    <row r="887" spans="1:32" ht="16.899999999999999" customHeight="1" x14ac:dyDescent="0.3">
      <c r="A887" s="73" t="s">
        <v>35</v>
      </c>
      <c r="B887" s="74" t="s">
        <v>5135</v>
      </c>
      <c r="C887" s="48" t="s">
        <v>34</v>
      </c>
      <c r="D887" s="48">
        <v>100</v>
      </c>
      <c r="E887" s="48">
        <v>4350</v>
      </c>
      <c r="F887" s="48" t="s">
        <v>6122</v>
      </c>
      <c r="G887" s="48" t="s">
        <v>122</v>
      </c>
      <c r="H887" s="75">
        <f t="shared" si="467"/>
        <v>0</v>
      </c>
      <c r="I887" s="74">
        <v>84</v>
      </c>
      <c r="J887" s="74">
        <v>84</v>
      </c>
      <c r="K887" s="48">
        <f t="shared" si="481"/>
        <v>84</v>
      </c>
      <c r="L887" s="48">
        <f>$L$3</f>
        <v>-4</v>
      </c>
      <c r="M887" s="48">
        <f t="shared" si="463"/>
        <v>80</v>
      </c>
      <c r="N887" s="48">
        <v>114</v>
      </c>
      <c r="O887" s="56">
        <v>17.954930000000001</v>
      </c>
      <c r="P887" s="48" t="str">
        <f t="shared" si="453"/>
        <v>P1057/16 CL</v>
      </c>
      <c r="Q887" s="76">
        <v>6</v>
      </c>
      <c r="R887" s="76">
        <v>75</v>
      </c>
      <c r="S887" s="49">
        <f t="shared" si="468"/>
        <v>0.15115384615384614</v>
      </c>
      <c r="T887" s="49">
        <f t="shared" si="454"/>
        <v>15.115384615384613</v>
      </c>
      <c r="U887" s="49">
        <v>15.115384615384613</v>
      </c>
      <c r="V887" s="49">
        <f t="shared" si="483"/>
        <v>0.15115384615384614</v>
      </c>
      <c r="W887" s="49">
        <f t="shared" si="480"/>
        <v>12.092307692307692</v>
      </c>
      <c r="X887" s="90">
        <f t="shared" ref="X887:X888" si="484">ROUND(S887*$X$4,0)</f>
        <v>1</v>
      </c>
      <c r="Y887" s="91">
        <f t="shared" si="464"/>
        <v>17.954930000000001</v>
      </c>
      <c r="Z887" s="93">
        <f t="shared" si="475"/>
        <v>13</v>
      </c>
      <c r="AA887" s="94">
        <f t="shared" si="465"/>
        <v>233.41409000000002</v>
      </c>
      <c r="AB887" s="97">
        <f t="shared" si="476"/>
        <v>14</v>
      </c>
      <c r="AC887" s="98">
        <f t="shared" si="466"/>
        <v>251.36902000000001</v>
      </c>
      <c r="AD887" s="77" t="s">
        <v>3</v>
      </c>
      <c r="AE887" s="54">
        <v>251.36902000000001</v>
      </c>
      <c r="AF887" s="17"/>
    </row>
    <row r="888" spans="1:32" ht="12.75" customHeight="1" x14ac:dyDescent="0.3">
      <c r="A888" s="73" t="s">
        <v>7</v>
      </c>
      <c r="B888" s="74" t="s">
        <v>3914</v>
      </c>
      <c r="C888" s="48" t="s">
        <v>1143</v>
      </c>
      <c r="D888" s="48">
        <v>500</v>
      </c>
      <c r="E888" s="48">
        <v>30327</v>
      </c>
      <c r="F888" s="48" t="s">
        <v>5915</v>
      </c>
      <c r="G888" s="48" t="s">
        <v>122</v>
      </c>
      <c r="H888" s="75">
        <f t="shared" si="467"/>
        <v>0</v>
      </c>
      <c r="I888" s="74">
        <v>34</v>
      </c>
      <c r="J888" s="74">
        <v>34</v>
      </c>
      <c r="K888" s="48">
        <f t="shared" si="481"/>
        <v>34</v>
      </c>
      <c r="L888" s="48">
        <f>$L$3</f>
        <v>-4</v>
      </c>
      <c r="M888" s="48">
        <f t="shared" si="463"/>
        <v>30</v>
      </c>
      <c r="N888" s="48">
        <v>1</v>
      </c>
      <c r="O888" s="56">
        <v>838.4</v>
      </c>
      <c r="P888" s="48" t="str">
        <f t="shared" si="453"/>
        <v>398133 BK</v>
      </c>
      <c r="Q888" s="76">
        <v>2</v>
      </c>
      <c r="R888" s="76">
        <v>6</v>
      </c>
      <c r="S888" s="49">
        <f t="shared" si="468"/>
        <v>2.8461538461538462E-2</v>
      </c>
      <c r="T888" s="49">
        <f t="shared" si="454"/>
        <v>14.230769230769232</v>
      </c>
      <c r="U888" s="49">
        <v>75.84615384615384</v>
      </c>
      <c r="V888" s="49">
        <f t="shared" si="483"/>
        <v>0.15169230769230768</v>
      </c>
      <c r="W888" s="49">
        <f t="shared" si="480"/>
        <v>0.85384615384615381</v>
      </c>
      <c r="X888" s="90">
        <f t="shared" si="484"/>
        <v>0</v>
      </c>
      <c r="Y888" s="91">
        <f t="shared" si="464"/>
        <v>0</v>
      </c>
      <c r="Z888" s="93">
        <f t="shared" si="475"/>
        <v>1</v>
      </c>
      <c r="AA888" s="94">
        <f t="shared" si="465"/>
        <v>838.4</v>
      </c>
      <c r="AB888" s="97">
        <f t="shared" si="476"/>
        <v>1</v>
      </c>
      <c r="AC888" s="98">
        <f t="shared" si="466"/>
        <v>838.4</v>
      </c>
      <c r="AD888" s="77" t="s">
        <v>5890</v>
      </c>
      <c r="AE888" s="54">
        <v>838.4</v>
      </c>
      <c r="AF888" s="17"/>
    </row>
    <row r="889" spans="1:32" ht="16.899999999999999" customHeight="1" x14ac:dyDescent="0.3">
      <c r="A889" s="73" t="s">
        <v>35</v>
      </c>
      <c r="B889" s="74" t="s">
        <v>1104</v>
      </c>
      <c r="C889" s="48" t="s">
        <v>40</v>
      </c>
      <c r="D889" s="48">
        <v>100</v>
      </c>
      <c r="E889" s="48">
        <v>621</v>
      </c>
      <c r="F889" s="48" t="s">
        <v>6128</v>
      </c>
      <c r="G889" s="48" t="s">
        <v>35</v>
      </c>
      <c r="H889" s="75">
        <f t="shared" si="467"/>
        <v>-0.16666666666666666</v>
      </c>
      <c r="I889" s="74">
        <v>20</v>
      </c>
      <c r="J889" s="74">
        <v>24</v>
      </c>
      <c r="K889" s="48">
        <f t="shared" si="481"/>
        <v>20</v>
      </c>
      <c r="L889" s="48">
        <v>-4</v>
      </c>
      <c r="M889" s="48">
        <f t="shared" si="463"/>
        <v>16</v>
      </c>
      <c r="N889" s="48">
        <v>4</v>
      </c>
      <c r="O889" s="56">
        <v>3.3119999999999998</v>
      </c>
      <c r="P889" s="48" t="str">
        <f t="shared" si="453"/>
        <v>3073 GR</v>
      </c>
      <c r="Q889" s="76">
        <v>18</v>
      </c>
      <c r="R889" s="76">
        <v>36</v>
      </c>
      <c r="S889" s="49">
        <f t="shared" si="468"/>
        <v>0.23538461538461536</v>
      </c>
      <c r="T889" s="49">
        <f t="shared" si="454"/>
        <v>23.538461538461537</v>
      </c>
      <c r="U889" s="49">
        <v>110.46153846153845</v>
      </c>
      <c r="V889" s="49">
        <f t="shared" si="483"/>
        <v>1.1046153846153846</v>
      </c>
      <c r="W889" s="49">
        <f t="shared" si="480"/>
        <v>3.7661538461538457</v>
      </c>
      <c r="X889" s="90">
        <f>ROUND(S889*$X$3,0)</f>
        <v>1</v>
      </c>
      <c r="Y889" s="91">
        <f t="shared" si="464"/>
        <v>3.3119999999999998</v>
      </c>
      <c r="Z889" s="93">
        <f t="shared" si="475"/>
        <v>5</v>
      </c>
      <c r="AA889" s="94">
        <f t="shared" si="465"/>
        <v>16.559999999999999</v>
      </c>
      <c r="AB889" s="97">
        <f t="shared" si="476"/>
        <v>6</v>
      </c>
      <c r="AC889" s="98">
        <f t="shared" si="466"/>
        <v>19.872</v>
      </c>
      <c r="AD889" s="77" t="s">
        <v>3</v>
      </c>
      <c r="AE889" s="54">
        <v>19.872</v>
      </c>
      <c r="AF889" s="17"/>
    </row>
    <row r="890" spans="1:32" ht="16.899999999999999" customHeight="1" x14ac:dyDescent="0.3">
      <c r="A890" s="73" t="s">
        <v>7</v>
      </c>
      <c r="B890" s="74" t="s">
        <v>1116</v>
      </c>
      <c r="C890" s="48" t="s">
        <v>55</v>
      </c>
      <c r="D890" s="48">
        <v>100</v>
      </c>
      <c r="E890" s="48">
        <v>30432</v>
      </c>
      <c r="F890" s="48" t="s">
        <v>5917</v>
      </c>
      <c r="G890" s="48" t="s">
        <v>3680</v>
      </c>
      <c r="H890" s="75">
        <f t="shared" si="467"/>
        <v>0</v>
      </c>
      <c r="I890" s="74">
        <v>47</v>
      </c>
      <c r="J890" s="74">
        <v>47</v>
      </c>
      <c r="K890" s="48">
        <f t="shared" si="481"/>
        <v>47</v>
      </c>
      <c r="L890" s="48">
        <f>$L$3</f>
        <v>-4</v>
      </c>
      <c r="M890" s="48">
        <f t="shared" si="463"/>
        <v>43</v>
      </c>
      <c r="N890" s="48">
        <v>13</v>
      </c>
      <c r="O890" s="56">
        <v>66</v>
      </c>
      <c r="P890" s="48" t="str">
        <f t="shared" si="453"/>
        <v>3131441 TN</v>
      </c>
      <c r="Q890" s="76">
        <v>7</v>
      </c>
      <c r="R890" s="76">
        <v>36</v>
      </c>
      <c r="S890" s="49">
        <f t="shared" si="468"/>
        <v>0.11692307692307692</v>
      </c>
      <c r="T890" s="49">
        <f t="shared" si="454"/>
        <v>11.692307692307692</v>
      </c>
      <c r="U890" s="49">
        <v>82.84615384615384</v>
      </c>
      <c r="V890" s="49">
        <f t="shared" si="483"/>
        <v>0.82846153846153836</v>
      </c>
      <c r="W890" s="49">
        <f t="shared" si="480"/>
        <v>5.0276923076923072</v>
      </c>
      <c r="X890" s="90">
        <f t="shared" ref="X890" si="485">ROUND(S890*$X$4,0)</f>
        <v>1</v>
      </c>
      <c r="Y890" s="91">
        <f t="shared" si="464"/>
        <v>66</v>
      </c>
      <c r="Z890" s="93">
        <f t="shared" si="475"/>
        <v>6</v>
      </c>
      <c r="AA890" s="94">
        <f t="shared" si="465"/>
        <v>396</v>
      </c>
      <c r="AB890" s="97">
        <f t="shared" si="476"/>
        <v>7</v>
      </c>
      <c r="AC890" s="98">
        <f t="shared" si="466"/>
        <v>462</v>
      </c>
      <c r="AD890" s="77" t="s">
        <v>3</v>
      </c>
      <c r="AE890" s="54">
        <v>462</v>
      </c>
      <c r="AF890" s="17"/>
    </row>
    <row r="891" spans="1:32" ht="12.75" customHeight="1" x14ac:dyDescent="0.3">
      <c r="A891" s="73" t="s">
        <v>7</v>
      </c>
      <c r="B891" s="74" t="s">
        <v>5323</v>
      </c>
      <c r="C891" s="48" t="s">
        <v>10</v>
      </c>
      <c r="D891" s="48">
        <v>1</v>
      </c>
      <c r="E891" s="48">
        <v>2834</v>
      </c>
      <c r="F891" s="48" t="s">
        <v>6126</v>
      </c>
      <c r="G891" s="48">
        <v>2</v>
      </c>
      <c r="H891" s="75">
        <f t="shared" si="467"/>
        <v>-0.33333333333333331</v>
      </c>
      <c r="I891" s="74">
        <v>40</v>
      </c>
      <c r="J891" s="74">
        <v>60</v>
      </c>
      <c r="K891" s="48">
        <f t="shared" si="481"/>
        <v>40</v>
      </c>
      <c r="L891" s="48"/>
      <c r="M891" s="48">
        <f t="shared" si="463"/>
        <v>40</v>
      </c>
      <c r="N891" s="48">
        <v>6663</v>
      </c>
      <c r="O891" s="56">
        <v>0.18428</v>
      </c>
      <c r="P891" s="48" t="str">
        <f t="shared" si="453"/>
        <v>3213 SL</v>
      </c>
      <c r="Q891" s="76" t="s">
        <v>6187</v>
      </c>
      <c r="R891" s="76" t="s">
        <v>6187</v>
      </c>
      <c r="S891" s="49">
        <f t="shared" si="468"/>
        <v>0</v>
      </c>
      <c r="T891" s="49">
        <f t="shared" si="454"/>
        <v>0</v>
      </c>
      <c r="U891" s="49">
        <v>108.00000000000001</v>
      </c>
      <c r="V891" s="49">
        <f t="shared" si="483"/>
        <v>108.00000000000001</v>
      </c>
      <c r="W891" s="49">
        <f>V891*M891</f>
        <v>4320.0000000000009</v>
      </c>
      <c r="X891" s="90">
        <f>ROUNDUP(S891*$X$4,0)</f>
        <v>0</v>
      </c>
      <c r="Y891" s="91">
        <f t="shared" si="464"/>
        <v>0</v>
      </c>
      <c r="Z891" s="93">
        <f t="shared" si="475"/>
        <v>0</v>
      </c>
      <c r="AA891" s="94">
        <f t="shared" si="465"/>
        <v>0</v>
      </c>
      <c r="AB891" s="97">
        <f t="shared" si="476"/>
        <v>0</v>
      </c>
      <c r="AC891" s="98">
        <f t="shared" si="466"/>
        <v>0</v>
      </c>
      <c r="AD891" s="77" t="s">
        <v>3</v>
      </c>
      <c r="AE891" s="54">
        <v>0</v>
      </c>
      <c r="AF891" s="17"/>
    </row>
    <row r="892" spans="1:32" ht="16.899999999999999" customHeight="1" x14ac:dyDescent="0.3">
      <c r="A892" s="73" t="s">
        <v>35</v>
      </c>
      <c r="B892" s="74" t="s">
        <v>4303</v>
      </c>
      <c r="C892" s="48" t="s">
        <v>464</v>
      </c>
      <c r="D892" s="48">
        <v>1000</v>
      </c>
      <c r="E892" s="48">
        <v>4013</v>
      </c>
      <c r="F892" s="48" t="s">
        <v>6180</v>
      </c>
      <c r="G892" s="48" t="s">
        <v>65</v>
      </c>
      <c r="H892" s="75">
        <f t="shared" si="467"/>
        <v>0</v>
      </c>
      <c r="I892" s="74">
        <v>5</v>
      </c>
      <c r="J892" s="74">
        <v>5</v>
      </c>
      <c r="K892" s="48">
        <f>J892</f>
        <v>5</v>
      </c>
      <c r="L892" s="48"/>
      <c r="M892" s="48">
        <f t="shared" si="463"/>
        <v>5</v>
      </c>
      <c r="N892" s="48">
        <v>2</v>
      </c>
      <c r="O892" s="56">
        <v>101.19580999999999</v>
      </c>
      <c r="P892" s="48" t="str">
        <f t="shared" si="453"/>
        <v>2844/7 BR</v>
      </c>
      <c r="Q892" s="76">
        <v>0</v>
      </c>
      <c r="R892" s="76">
        <v>5</v>
      </c>
      <c r="S892" s="49">
        <f t="shared" si="468"/>
        <v>5.7692307692307696E-3</v>
      </c>
      <c r="T892" s="49">
        <f t="shared" si="454"/>
        <v>5.7692307692307692</v>
      </c>
      <c r="U892" s="49">
        <v>37.5</v>
      </c>
      <c r="V892" s="49">
        <f t="shared" si="483"/>
        <v>3.7499999999999999E-2</v>
      </c>
      <c r="W892" s="49">
        <f t="shared" ref="W892:W897" si="486">S892*M892</f>
        <v>2.8846153846153848E-2</v>
      </c>
      <c r="X892" s="90">
        <f>ROUNDUP(S892*$X$2,0)</f>
        <v>1</v>
      </c>
      <c r="Y892" s="91">
        <f t="shared" si="464"/>
        <v>101.19580999999999</v>
      </c>
      <c r="Z892" s="93">
        <f t="shared" si="475"/>
        <v>1</v>
      </c>
      <c r="AA892" s="94">
        <f t="shared" si="465"/>
        <v>101.19580999999999</v>
      </c>
      <c r="AB892" s="97">
        <f>ROUND((S892*$AB$2)+Z892,0)</f>
        <v>1</v>
      </c>
      <c r="AC892" s="98">
        <f t="shared" si="466"/>
        <v>101.19580999999999</v>
      </c>
      <c r="AD892" s="77" t="s">
        <v>5891</v>
      </c>
      <c r="AE892" s="54">
        <v>101.19580999999999</v>
      </c>
      <c r="AF892" s="17"/>
    </row>
    <row r="893" spans="1:32" ht="12.75" customHeight="1" x14ac:dyDescent="0.3">
      <c r="A893" s="73" t="s">
        <v>35</v>
      </c>
      <c r="B893" s="74" t="s">
        <v>4268</v>
      </c>
      <c r="C893" s="48" t="s">
        <v>464</v>
      </c>
      <c r="D893" s="48">
        <v>1</v>
      </c>
      <c r="E893" s="48">
        <v>4013</v>
      </c>
      <c r="F893" s="48" t="s">
        <v>6180</v>
      </c>
      <c r="G893" s="48" t="s">
        <v>112</v>
      </c>
      <c r="H893" s="75">
        <f t="shared" si="467"/>
        <v>2.6666666666666665</v>
      </c>
      <c r="I893" s="74">
        <v>220</v>
      </c>
      <c r="J893" s="74">
        <v>60</v>
      </c>
      <c r="K893" s="48">
        <f>J893</f>
        <v>60</v>
      </c>
      <c r="L893" s="48">
        <f>$L$3</f>
        <v>-4</v>
      </c>
      <c r="M893" s="48">
        <f t="shared" si="463"/>
        <v>56</v>
      </c>
      <c r="N893" s="48">
        <v>18397</v>
      </c>
      <c r="O893" s="56">
        <v>0.11</v>
      </c>
      <c r="P893" s="48" t="str">
        <f t="shared" si="453"/>
        <v>2842/19 OR</v>
      </c>
      <c r="Q893" s="76" t="s">
        <v>6187</v>
      </c>
      <c r="R893" s="76" t="s">
        <v>6187</v>
      </c>
      <c r="S893" s="49">
        <f t="shared" si="468"/>
        <v>0</v>
      </c>
      <c r="T893" s="49">
        <f t="shared" si="454"/>
        <v>0</v>
      </c>
      <c r="U893" s="49">
        <v>83.538461538461533</v>
      </c>
      <c r="V893" s="49">
        <f t="shared" si="483"/>
        <v>83.538461538461533</v>
      </c>
      <c r="W893" s="49">
        <f t="shared" si="486"/>
        <v>0</v>
      </c>
      <c r="X893" s="90">
        <f>ROUND(V893*$X$4,0)</f>
        <v>418</v>
      </c>
      <c r="Y893" s="91">
        <f t="shared" si="464"/>
        <v>45.98</v>
      </c>
      <c r="Z893" s="93">
        <f>ROUND((V893*M893)+X893,0)</f>
        <v>5096</v>
      </c>
      <c r="AA893" s="94">
        <f t="shared" si="465"/>
        <v>560.56000000000006</v>
      </c>
      <c r="AB893" s="97">
        <f>ROUND((V893*$AB$4)+Z893,0)</f>
        <v>5514</v>
      </c>
      <c r="AC893" s="98">
        <f t="shared" si="466"/>
        <v>606.54</v>
      </c>
      <c r="AD893" s="77" t="s">
        <v>5889</v>
      </c>
      <c r="AE893" s="54">
        <v>606.54</v>
      </c>
      <c r="AF893" s="17"/>
    </row>
    <row r="894" spans="1:32" ht="12.75" customHeight="1" x14ac:dyDescent="0.3">
      <c r="A894" s="73" t="s">
        <v>7</v>
      </c>
      <c r="B894" s="74" t="s">
        <v>2538</v>
      </c>
      <c r="C894" s="48" t="s">
        <v>464</v>
      </c>
      <c r="D894" s="48">
        <v>1000</v>
      </c>
      <c r="E894" s="48">
        <v>2800</v>
      </c>
      <c r="F894" s="48" t="s">
        <v>5911</v>
      </c>
      <c r="G894" s="48" t="s">
        <v>112</v>
      </c>
      <c r="H894" s="75">
        <f t="shared" si="467"/>
        <v>0.03</v>
      </c>
      <c r="I894" s="74">
        <v>103</v>
      </c>
      <c r="J894" s="74">
        <v>100</v>
      </c>
      <c r="K894" s="48">
        <f>J894</f>
        <v>100</v>
      </c>
      <c r="L894" s="48">
        <f>$L$3</f>
        <v>-4</v>
      </c>
      <c r="M894" s="48">
        <f t="shared" si="463"/>
        <v>96</v>
      </c>
      <c r="N894" s="48">
        <v>44</v>
      </c>
      <c r="O894" s="56">
        <v>91.234999999999999</v>
      </c>
      <c r="P894" s="48" t="str">
        <f t="shared" si="453"/>
        <v>2840/7 WH</v>
      </c>
      <c r="Q894" s="76">
        <v>14</v>
      </c>
      <c r="R894" s="76">
        <v>75</v>
      </c>
      <c r="S894" s="49">
        <f t="shared" si="468"/>
        <v>0.23730769230769228</v>
      </c>
      <c r="T894" s="49">
        <f t="shared" si="454"/>
        <v>237.30769230769226</v>
      </c>
      <c r="U894" s="49">
        <v>348.57692307692304</v>
      </c>
      <c r="V894" s="49">
        <f t="shared" si="483"/>
        <v>0.34857692307692306</v>
      </c>
      <c r="W894" s="49">
        <f t="shared" si="486"/>
        <v>22.78153846153846</v>
      </c>
      <c r="X894" s="90">
        <f t="shared" ref="X894:X897" si="487">ROUND(S894*$X$4,0)</f>
        <v>1</v>
      </c>
      <c r="Y894" s="91">
        <f t="shared" si="464"/>
        <v>91.234999999999999</v>
      </c>
      <c r="Z894" s="93">
        <f>ROUND((S894*M894)+X894,0)</f>
        <v>24</v>
      </c>
      <c r="AA894" s="94">
        <f t="shared" si="465"/>
        <v>2189.64</v>
      </c>
      <c r="AB894" s="97">
        <f t="shared" ref="AB894:AB899" si="488">ROUND((S894*$AB$4)+Z894,0)</f>
        <v>25</v>
      </c>
      <c r="AC894" s="98">
        <f t="shared" si="466"/>
        <v>2280.875</v>
      </c>
      <c r="AD894" s="77" t="s">
        <v>5890</v>
      </c>
      <c r="AE894" s="54">
        <v>2280.875</v>
      </c>
      <c r="AF894" s="17"/>
    </row>
    <row r="895" spans="1:32" ht="16.899999999999999" customHeight="1" x14ac:dyDescent="0.3">
      <c r="A895" s="73" t="s">
        <v>7</v>
      </c>
      <c r="B895" s="74" t="s">
        <v>3264</v>
      </c>
      <c r="C895" s="48" t="s">
        <v>1432</v>
      </c>
      <c r="D895" s="48">
        <v>1000</v>
      </c>
      <c r="E895" s="48">
        <v>621</v>
      </c>
      <c r="F895" s="48" t="s">
        <v>6128</v>
      </c>
      <c r="G895" s="48" t="s">
        <v>112</v>
      </c>
      <c r="H895" s="75">
        <f t="shared" si="467"/>
        <v>2.564102564102564E-2</v>
      </c>
      <c r="I895" s="74">
        <v>40</v>
      </c>
      <c r="J895" s="74">
        <v>39</v>
      </c>
      <c r="K895" s="48">
        <f>J895</f>
        <v>39</v>
      </c>
      <c r="L895" s="48">
        <f>$L$3</f>
        <v>-4</v>
      </c>
      <c r="M895" s="48">
        <f t="shared" si="463"/>
        <v>35</v>
      </c>
      <c r="N895" s="48">
        <v>83</v>
      </c>
      <c r="O895" s="56">
        <v>34.200000000000003</v>
      </c>
      <c r="P895" s="48" t="str">
        <f t="shared" si="453"/>
        <v>6714 RD</v>
      </c>
      <c r="Q895" s="76">
        <v>111</v>
      </c>
      <c r="R895" s="76">
        <v>366</v>
      </c>
      <c r="S895" s="49">
        <f t="shared" si="468"/>
        <v>1.6176923076923075</v>
      </c>
      <c r="T895" s="49">
        <f t="shared" si="454"/>
        <v>1617.6923076923076</v>
      </c>
      <c r="U895" s="49">
        <v>2408.9615384615381</v>
      </c>
      <c r="V895" s="49">
        <f t="shared" si="483"/>
        <v>2.4089615384615382</v>
      </c>
      <c r="W895" s="49">
        <f t="shared" si="486"/>
        <v>56.619230769230761</v>
      </c>
      <c r="X895" s="90">
        <f t="shared" si="487"/>
        <v>8</v>
      </c>
      <c r="Y895" s="91">
        <f t="shared" si="464"/>
        <v>273.60000000000002</v>
      </c>
      <c r="Z895" s="93">
        <f>ROUND((S895*M895)+X895,0)</f>
        <v>65</v>
      </c>
      <c r="AA895" s="94">
        <f t="shared" si="465"/>
        <v>2223</v>
      </c>
      <c r="AB895" s="97">
        <f t="shared" si="488"/>
        <v>73</v>
      </c>
      <c r="AC895" s="98">
        <f t="shared" si="466"/>
        <v>2496.6000000000004</v>
      </c>
      <c r="AD895" s="77" t="s">
        <v>3</v>
      </c>
      <c r="AE895" s="54">
        <v>2496.6000000000004</v>
      </c>
      <c r="AF895" s="17"/>
    </row>
    <row r="896" spans="1:32" ht="16.899999999999999" customHeight="1" x14ac:dyDescent="0.3">
      <c r="A896" s="73" t="s">
        <v>35</v>
      </c>
      <c r="B896" s="74" t="s">
        <v>2540</v>
      </c>
      <c r="C896" s="48" t="s">
        <v>464</v>
      </c>
      <c r="D896" s="48">
        <v>100</v>
      </c>
      <c r="E896" s="48">
        <v>2800</v>
      </c>
      <c r="F896" s="48" t="s">
        <v>5911</v>
      </c>
      <c r="G896" s="48" t="s">
        <v>112</v>
      </c>
      <c r="H896" s="75">
        <f t="shared" si="467"/>
        <v>0.03</v>
      </c>
      <c r="I896" s="74">
        <v>103</v>
      </c>
      <c r="J896" s="74">
        <v>100</v>
      </c>
      <c r="K896" s="48">
        <f>J896</f>
        <v>100</v>
      </c>
      <c r="L896" s="48">
        <f>$L$3</f>
        <v>-4</v>
      </c>
      <c r="M896" s="48">
        <f t="shared" si="463"/>
        <v>96</v>
      </c>
      <c r="N896" s="48">
        <v>69</v>
      </c>
      <c r="O896" s="56">
        <v>13.59</v>
      </c>
      <c r="P896" s="48" t="str">
        <f t="shared" si="453"/>
        <v>2840/7 YL</v>
      </c>
      <c r="Q896" s="76">
        <v>29</v>
      </c>
      <c r="R896" s="76">
        <v>206</v>
      </c>
      <c r="S896" s="49">
        <f t="shared" si="468"/>
        <v>0.54999999999999993</v>
      </c>
      <c r="T896" s="49">
        <f t="shared" si="454"/>
        <v>54.999999999999993</v>
      </c>
      <c r="U896" s="49">
        <v>142.69230769230768</v>
      </c>
      <c r="V896" s="49">
        <f t="shared" si="483"/>
        <v>1.4269230769230767</v>
      </c>
      <c r="W896" s="49">
        <f t="shared" si="486"/>
        <v>52.8</v>
      </c>
      <c r="X896" s="90">
        <f t="shared" si="487"/>
        <v>3</v>
      </c>
      <c r="Y896" s="91">
        <f t="shared" si="464"/>
        <v>40.769999999999996</v>
      </c>
      <c r="Z896" s="93">
        <f>ROUND((S896*M896)+X896,0)</f>
        <v>56</v>
      </c>
      <c r="AA896" s="94">
        <f t="shared" si="465"/>
        <v>761.04</v>
      </c>
      <c r="AB896" s="97">
        <f t="shared" si="488"/>
        <v>59</v>
      </c>
      <c r="AC896" s="98">
        <f t="shared" si="466"/>
        <v>801.81</v>
      </c>
      <c r="AD896" s="77" t="s">
        <v>5890</v>
      </c>
      <c r="AE896" s="54">
        <v>801.81</v>
      </c>
      <c r="AF896" s="17"/>
    </row>
    <row r="897" spans="1:32" ht="12.75" customHeight="1" x14ac:dyDescent="0.3">
      <c r="A897" s="73" t="s">
        <v>35</v>
      </c>
      <c r="B897" s="74" t="s">
        <v>2284</v>
      </c>
      <c r="C897" s="48" t="s">
        <v>55</v>
      </c>
      <c r="D897" s="48">
        <v>100</v>
      </c>
      <c r="E897" s="48">
        <v>30432</v>
      </c>
      <c r="F897" s="48" t="s">
        <v>5917</v>
      </c>
      <c r="G897" s="48" t="s">
        <v>3680</v>
      </c>
      <c r="H897" s="75">
        <f t="shared" si="467"/>
        <v>0</v>
      </c>
      <c r="I897" s="74">
        <v>47</v>
      </c>
      <c r="J897" s="74">
        <v>47</v>
      </c>
      <c r="K897" s="48">
        <f>I897</f>
        <v>47</v>
      </c>
      <c r="L897" s="48">
        <f>$L$3</f>
        <v>-4</v>
      </c>
      <c r="M897" s="48">
        <f t="shared" si="463"/>
        <v>43</v>
      </c>
      <c r="N897" s="48">
        <v>10</v>
      </c>
      <c r="O897" s="56">
        <v>41.6</v>
      </c>
      <c r="P897" s="48" t="str">
        <f t="shared" si="453"/>
        <v>3131816 TN</v>
      </c>
      <c r="Q897" s="76">
        <v>8</v>
      </c>
      <c r="R897" s="76">
        <v>11</v>
      </c>
      <c r="S897" s="49">
        <f t="shared" si="468"/>
        <v>9.8846153846153847E-2</v>
      </c>
      <c r="T897" s="49">
        <f t="shared" si="454"/>
        <v>9.884615384615385</v>
      </c>
      <c r="U897" s="49">
        <v>21.03846153846154</v>
      </c>
      <c r="V897" s="49">
        <f t="shared" si="483"/>
        <v>0.21038461538461539</v>
      </c>
      <c r="W897" s="49">
        <f t="shared" si="486"/>
        <v>4.2503846153846156</v>
      </c>
      <c r="X897" s="90">
        <f t="shared" si="487"/>
        <v>0</v>
      </c>
      <c r="Y897" s="91">
        <f t="shared" si="464"/>
        <v>0</v>
      </c>
      <c r="Z897" s="93">
        <f>ROUND((S897*M897)+X897,0)</f>
        <v>4</v>
      </c>
      <c r="AA897" s="94">
        <f t="shared" si="465"/>
        <v>166.4</v>
      </c>
      <c r="AB897" s="97">
        <f t="shared" si="488"/>
        <v>4</v>
      </c>
      <c r="AC897" s="98">
        <f t="shared" si="466"/>
        <v>166.4</v>
      </c>
      <c r="AD897" s="77" t="s">
        <v>3</v>
      </c>
      <c r="AE897" s="54">
        <v>166.4</v>
      </c>
      <c r="AF897" s="17"/>
    </row>
    <row r="898" spans="1:32" ht="16.899999999999999" customHeight="1" x14ac:dyDescent="0.3">
      <c r="A898" s="73" t="s">
        <v>35</v>
      </c>
      <c r="B898" s="74" t="s">
        <v>3632</v>
      </c>
      <c r="C898" s="48" t="s">
        <v>1788</v>
      </c>
      <c r="D898" s="48">
        <v>1</v>
      </c>
      <c r="E898" s="48">
        <v>2834</v>
      </c>
      <c r="F898" s="48" t="s">
        <v>6126</v>
      </c>
      <c r="G898" s="48">
        <v>2</v>
      </c>
      <c r="H898" s="75">
        <f t="shared" si="467"/>
        <v>-0.33333333333333331</v>
      </c>
      <c r="I898" s="74">
        <v>20</v>
      </c>
      <c r="J898" s="74">
        <v>30</v>
      </c>
      <c r="K898" s="48">
        <f>I898</f>
        <v>20</v>
      </c>
      <c r="L898" s="48"/>
      <c r="M898" s="48">
        <f t="shared" si="463"/>
        <v>20</v>
      </c>
      <c r="N898" s="48">
        <v>13135</v>
      </c>
      <c r="O898" s="56">
        <v>0.11362999999999999</v>
      </c>
      <c r="P898" s="48" t="str">
        <f t="shared" si="453"/>
        <v>881802 SL</v>
      </c>
      <c r="Q898" s="76" t="s">
        <v>6187</v>
      </c>
      <c r="R898" s="76" t="s">
        <v>6187</v>
      </c>
      <c r="S898" s="49">
        <f t="shared" si="468"/>
        <v>0</v>
      </c>
      <c r="T898" s="49">
        <f t="shared" si="454"/>
        <v>0</v>
      </c>
      <c r="U898" s="49">
        <v>588.96153846153845</v>
      </c>
      <c r="V898" s="49">
        <f t="shared" si="483"/>
        <v>588.96153846153845</v>
      </c>
      <c r="W898" s="49">
        <f>V898*M898</f>
        <v>11779.23076923077</v>
      </c>
      <c r="X898" s="90">
        <f>ROUNDUP(S898*$X$3,0)</f>
        <v>0</v>
      </c>
      <c r="Y898" s="91">
        <f t="shared" si="464"/>
        <v>0</v>
      </c>
      <c r="Z898" s="93">
        <f t="shared" ref="Z898:Z931" si="489">ROUND((S898*M898)+X898,0)</f>
        <v>0</v>
      </c>
      <c r="AA898" s="94">
        <f t="shared" si="465"/>
        <v>0</v>
      </c>
      <c r="AB898" s="97">
        <f t="shared" si="488"/>
        <v>0</v>
      </c>
      <c r="AC898" s="98">
        <f t="shared" si="466"/>
        <v>0</v>
      </c>
      <c r="AD898" s="77" t="s">
        <v>3</v>
      </c>
      <c r="AE898" s="54">
        <v>0</v>
      </c>
      <c r="AF898" s="17"/>
    </row>
    <row r="899" spans="1:32" ht="12.75" customHeight="1" x14ac:dyDescent="0.3">
      <c r="A899" s="73" t="s">
        <v>7</v>
      </c>
      <c r="B899" s="74" t="s">
        <v>2643</v>
      </c>
      <c r="C899" s="48" t="s">
        <v>1154</v>
      </c>
      <c r="D899" s="48">
        <v>1</v>
      </c>
      <c r="E899" s="48">
        <v>2834</v>
      </c>
      <c r="F899" s="48" t="s">
        <v>6126</v>
      </c>
      <c r="G899" s="48">
        <v>2</v>
      </c>
      <c r="H899" s="75">
        <f t="shared" si="467"/>
        <v>-0.33333333333333331</v>
      </c>
      <c r="I899" s="74">
        <v>20</v>
      </c>
      <c r="J899" s="74">
        <v>30</v>
      </c>
      <c r="K899" s="48">
        <f>I899</f>
        <v>20</v>
      </c>
      <c r="L899" s="48"/>
      <c r="M899" s="48">
        <f t="shared" si="463"/>
        <v>20</v>
      </c>
      <c r="N899" s="48">
        <v>2616</v>
      </c>
      <c r="O899" s="56">
        <v>0.46644000000000002</v>
      </c>
      <c r="P899" s="48" t="str">
        <f t="shared" si="453"/>
        <v>5390C SL</v>
      </c>
      <c r="Q899" s="76">
        <v>0</v>
      </c>
      <c r="R899" s="76">
        <v>2000</v>
      </c>
      <c r="S899" s="49">
        <f t="shared" si="468"/>
        <v>2.3076923076923075</v>
      </c>
      <c r="T899" s="49">
        <f t="shared" si="454"/>
        <v>2.3076923076923075</v>
      </c>
      <c r="U899" s="49">
        <v>48.384615384615387</v>
      </c>
      <c r="V899" s="49">
        <f t="shared" si="483"/>
        <v>48.384615384615387</v>
      </c>
      <c r="W899" s="49">
        <f>V899*M899</f>
        <v>967.69230769230774</v>
      </c>
      <c r="X899" s="90">
        <f>ROUND(S899*$X$3,0)</f>
        <v>14</v>
      </c>
      <c r="Y899" s="91">
        <f t="shared" si="464"/>
        <v>6.5301600000000004</v>
      </c>
      <c r="Z899" s="93">
        <f t="shared" si="489"/>
        <v>60</v>
      </c>
      <c r="AA899" s="94">
        <f t="shared" si="465"/>
        <v>27.9864</v>
      </c>
      <c r="AB899" s="97">
        <f t="shared" si="488"/>
        <v>72</v>
      </c>
      <c r="AC899" s="98">
        <f t="shared" si="466"/>
        <v>33.583680000000001</v>
      </c>
      <c r="AD899" s="77" t="s">
        <v>3</v>
      </c>
      <c r="AE899" s="54">
        <v>33.583680000000001</v>
      </c>
      <c r="AF899" s="17"/>
    </row>
    <row r="900" spans="1:32" ht="16.899999999999999" customHeight="1" x14ac:dyDescent="0.3">
      <c r="A900" s="73" t="s">
        <v>35</v>
      </c>
      <c r="B900" s="74" t="s">
        <v>2800</v>
      </c>
      <c r="C900" s="48" t="s">
        <v>464</v>
      </c>
      <c r="D900" s="48">
        <v>1000</v>
      </c>
      <c r="E900" s="48">
        <v>4013</v>
      </c>
      <c r="F900" s="48" t="s">
        <v>6180</v>
      </c>
      <c r="G900" s="48" t="s">
        <v>65</v>
      </c>
      <c r="H900" s="75">
        <f t="shared" si="467"/>
        <v>0</v>
      </c>
      <c r="I900" s="74">
        <v>5</v>
      </c>
      <c r="J900" s="74">
        <v>5</v>
      </c>
      <c r="K900" s="48">
        <f>J900</f>
        <v>5</v>
      </c>
      <c r="L900" s="48"/>
      <c r="M900" s="48">
        <f t="shared" si="463"/>
        <v>5</v>
      </c>
      <c r="N900" s="48">
        <v>0</v>
      </c>
      <c r="O900" s="56">
        <v>312.50281000000001</v>
      </c>
      <c r="P900" s="48" t="str">
        <f t="shared" si="453"/>
        <v>5877 BK</v>
      </c>
      <c r="Q900" s="76">
        <v>0</v>
      </c>
      <c r="R900" s="76">
        <v>93</v>
      </c>
      <c r="S900" s="49">
        <f t="shared" si="468"/>
        <v>0.10730769230769231</v>
      </c>
      <c r="T900" s="49">
        <f t="shared" si="454"/>
        <v>107.30769230769231</v>
      </c>
      <c r="U900" s="49">
        <v>177.92307692307691</v>
      </c>
      <c r="V900" s="49">
        <f t="shared" si="483"/>
        <v>0.17792307692307691</v>
      </c>
      <c r="W900" s="49">
        <f>S900*M900</f>
        <v>0.53653846153846152</v>
      </c>
      <c r="X900" s="90">
        <f>ROUND(S900*$X$2,0)</f>
        <v>1</v>
      </c>
      <c r="Y900" s="91">
        <f t="shared" si="464"/>
        <v>312.50281000000001</v>
      </c>
      <c r="Z900" s="93">
        <f t="shared" si="489"/>
        <v>2</v>
      </c>
      <c r="AA900" s="94">
        <f t="shared" si="465"/>
        <v>625.00562000000002</v>
      </c>
      <c r="AB900" s="97">
        <f>ROUND((S900*$AB$2)+Z900,0)</f>
        <v>3</v>
      </c>
      <c r="AC900" s="98">
        <f t="shared" si="466"/>
        <v>937.50843000000009</v>
      </c>
      <c r="AD900" s="77" t="s">
        <v>5891</v>
      </c>
      <c r="AE900" s="54">
        <v>937.50843000000009</v>
      </c>
      <c r="AF900" s="17"/>
    </row>
    <row r="901" spans="1:32" ht="16.899999999999999" customHeight="1" x14ac:dyDescent="0.3">
      <c r="A901" s="73" t="s">
        <v>7</v>
      </c>
      <c r="B901" s="74" t="s">
        <v>1146</v>
      </c>
      <c r="C901" s="48" t="s">
        <v>1143</v>
      </c>
      <c r="D901" s="48">
        <v>1000</v>
      </c>
      <c r="E901" s="48">
        <v>30327</v>
      </c>
      <c r="F901" s="48" t="s">
        <v>5915</v>
      </c>
      <c r="G901" s="48" t="s">
        <v>122</v>
      </c>
      <c r="H901" s="75">
        <f t="shared" si="467"/>
        <v>0</v>
      </c>
      <c r="I901" s="74">
        <v>34</v>
      </c>
      <c r="J901" s="74">
        <v>34</v>
      </c>
      <c r="K901" s="48">
        <f>I901</f>
        <v>34</v>
      </c>
      <c r="L901" s="48">
        <f>$L$3</f>
        <v>-4</v>
      </c>
      <c r="M901" s="48">
        <f t="shared" si="463"/>
        <v>30</v>
      </c>
      <c r="N901" s="48">
        <v>5</v>
      </c>
      <c r="O901" s="56">
        <v>677.2</v>
      </c>
      <c r="P901" s="48" t="str">
        <f t="shared" si="453"/>
        <v>391845 WH</v>
      </c>
      <c r="Q901" s="76">
        <v>5</v>
      </c>
      <c r="R901" s="76">
        <v>27</v>
      </c>
      <c r="S901" s="49">
        <f t="shared" si="468"/>
        <v>8.5000000000000006E-2</v>
      </c>
      <c r="T901" s="49">
        <f t="shared" si="454"/>
        <v>85</v>
      </c>
      <c r="U901" s="49">
        <v>109.73076923076924</v>
      </c>
      <c r="V901" s="49">
        <f t="shared" si="483"/>
        <v>0.10973076923076924</v>
      </c>
      <c r="W901" s="49">
        <f t="shared" ref="W901:W906" si="490">S901*M901</f>
        <v>2.5500000000000003</v>
      </c>
      <c r="X901" s="90">
        <f>ROUND(S901*$X$4,0)</f>
        <v>0</v>
      </c>
      <c r="Y901" s="91">
        <f t="shared" si="464"/>
        <v>0</v>
      </c>
      <c r="Z901" s="93">
        <f t="shared" si="489"/>
        <v>3</v>
      </c>
      <c r="AA901" s="94">
        <f t="shared" si="465"/>
        <v>2031.6000000000001</v>
      </c>
      <c r="AB901" s="97">
        <f>ROUND((S901*$AB$4)+Z901,0)</f>
        <v>3</v>
      </c>
      <c r="AC901" s="98">
        <f t="shared" si="466"/>
        <v>2031.6000000000001</v>
      </c>
      <c r="AD901" s="77" t="s">
        <v>5890</v>
      </c>
      <c r="AE901" s="54">
        <v>2031.6000000000001</v>
      </c>
      <c r="AF901" s="17"/>
    </row>
    <row r="902" spans="1:32" ht="16.899999999999999" customHeight="1" x14ac:dyDescent="0.3">
      <c r="A902" s="73" t="s">
        <v>7</v>
      </c>
      <c r="B902" s="74" t="s">
        <v>2922</v>
      </c>
      <c r="C902" s="48" t="s">
        <v>464</v>
      </c>
      <c r="D902" s="48">
        <v>1000</v>
      </c>
      <c r="E902" s="48">
        <v>4013</v>
      </c>
      <c r="F902" s="48" t="s">
        <v>6180</v>
      </c>
      <c r="G902" s="48" t="s">
        <v>65</v>
      </c>
      <c r="H902" s="75">
        <f t="shared" si="467"/>
        <v>0</v>
      </c>
      <c r="I902" s="74">
        <v>5</v>
      </c>
      <c r="J902" s="74">
        <v>5</v>
      </c>
      <c r="K902" s="48">
        <f>J902</f>
        <v>5</v>
      </c>
      <c r="L902" s="48"/>
      <c r="M902" s="48">
        <f t="shared" si="463"/>
        <v>5</v>
      </c>
      <c r="N902" s="48">
        <v>8</v>
      </c>
      <c r="O902" s="56">
        <v>122.54319</v>
      </c>
      <c r="P902" s="48" t="str">
        <f t="shared" ref="P902:P965" si="491">LEFT(B902,LEN(B902)-3)</f>
        <v>5854 RD</v>
      </c>
      <c r="Q902" s="76">
        <v>12</v>
      </c>
      <c r="R902" s="76">
        <v>130</v>
      </c>
      <c r="S902" s="49">
        <f t="shared" si="468"/>
        <v>0.27923076923076923</v>
      </c>
      <c r="T902" s="49">
        <f t="shared" ref="T902:T965" si="492">S902*D902</f>
        <v>279.23076923076923</v>
      </c>
      <c r="U902" s="49">
        <v>408.11538461538464</v>
      </c>
      <c r="V902" s="49">
        <f t="shared" si="483"/>
        <v>0.40811538461538466</v>
      </c>
      <c r="W902" s="49">
        <f t="shared" si="490"/>
        <v>1.3961538461538461</v>
      </c>
      <c r="X902" s="90">
        <f>ROUND(S902*$X$2,0)</f>
        <v>2</v>
      </c>
      <c r="Y902" s="91">
        <f t="shared" si="464"/>
        <v>245.08637999999999</v>
      </c>
      <c r="Z902" s="93">
        <f t="shared" si="489"/>
        <v>3</v>
      </c>
      <c r="AA902" s="94">
        <f t="shared" si="465"/>
        <v>367.62957</v>
      </c>
      <c r="AB902" s="97">
        <f>ROUND((S902*$AB$2)+Z902,0)</f>
        <v>5</v>
      </c>
      <c r="AC902" s="98">
        <f t="shared" si="466"/>
        <v>612.71595000000002</v>
      </c>
      <c r="AD902" s="77" t="s">
        <v>5891</v>
      </c>
      <c r="AE902" s="54">
        <v>612.71595000000002</v>
      </c>
      <c r="AF902" s="17"/>
    </row>
    <row r="903" spans="1:32" ht="16.899999999999999" customHeight="1" x14ac:dyDescent="0.3">
      <c r="A903" s="73" t="s">
        <v>7</v>
      </c>
      <c r="B903" s="74" t="s">
        <v>3378</v>
      </c>
      <c r="C903" s="48" t="s">
        <v>1154</v>
      </c>
      <c r="D903" s="48">
        <v>500</v>
      </c>
      <c r="E903" s="48">
        <v>2834</v>
      </c>
      <c r="F903" s="48" t="s">
        <v>6126</v>
      </c>
      <c r="G903" s="48">
        <v>2</v>
      </c>
      <c r="H903" s="75">
        <f t="shared" si="467"/>
        <v>0</v>
      </c>
      <c r="I903" s="74">
        <v>55</v>
      </c>
      <c r="J903" s="74">
        <f>I903</f>
        <v>55</v>
      </c>
      <c r="K903" s="48">
        <f>I903</f>
        <v>55</v>
      </c>
      <c r="L903" s="48"/>
      <c r="M903" s="48">
        <f t="shared" si="463"/>
        <v>55</v>
      </c>
      <c r="N903" s="48">
        <v>0</v>
      </c>
      <c r="O903" s="56">
        <v>349.81437</v>
      </c>
      <c r="P903" s="48" t="str">
        <f t="shared" si="491"/>
        <v>5160/15C SL</v>
      </c>
      <c r="Q903" s="76">
        <v>0</v>
      </c>
      <c r="R903" s="76">
        <v>0</v>
      </c>
      <c r="S903" s="49">
        <f t="shared" si="468"/>
        <v>0</v>
      </c>
      <c r="T903" s="49">
        <f t="shared" si="492"/>
        <v>0</v>
      </c>
      <c r="U903" s="49">
        <v>49.807692307692307</v>
      </c>
      <c r="V903" s="49">
        <f t="shared" si="483"/>
        <v>9.961538461538462E-2</v>
      </c>
      <c r="W903" s="49">
        <f t="shared" si="490"/>
        <v>0</v>
      </c>
      <c r="X903" s="90">
        <f>ROUNDUP(S903*$X$4,0)</f>
        <v>0</v>
      </c>
      <c r="Y903" s="91">
        <f t="shared" si="464"/>
        <v>0</v>
      </c>
      <c r="Z903" s="93">
        <f t="shared" si="489"/>
        <v>0</v>
      </c>
      <c r="AA903" s="94">
        <f t="shared" si="465"/>
        <v>0</v>
      </c>
      <c r="AB903" s="97">
        <f t="shared" ref="AB903:AB921" si="493">ROUND((S903*$AB$4)+Z903,0)</f>
        <v>0</v>
      </c>
      <c r="AC903" s="98">
        <f t="shared" si="466"/>
        <v>0</v>
      </c>
      <c r="AD903" s="77" t="s">
        <v>3</v>
      </c>
      <c r="AE903" s="54">
        <v>0</v>
      </c>
      <c r="AF903" s="17"/>
    </row>
    <row r="904" spans="1:32" ht="16.899999999999999" customHeight="1" x14ac:dyDescent="0.3">
      <c r="A904" s="73" t="s">
        <v>35</v>
      </c>
      <c r="B904" s="74" t="s">
        <v>4094</v>
      </c>
      <c r="C904" s="48" t="s">
        <v>1797</v>
      </c>
      <c r="D904" s="48">
        <v>250</v>
      </c>
      <c r="E904" s="48">
        <v>7880</v>
      </c>
      <c r="F904" s="48" t="s">
        <v>5908</v>
      </c>
      <c r="G904" s="48" t="s">
        <v>122</v>
      </c>
      <c r="H904" s="75">
        <f t="shared" si="467"/>
        <v>0.55555555555555558</v>
      </c>
      <c r="I904" s="74">
        <v>140</v>
      </c>
      <c r="J904" s="74">
        <v>90</v>
      </c>
      <c r="K904" s="48">
        <f>J904</f>
        <v>90</v>
      </c>
      <c r="L904" s="48">
        <f>$L$3</f>
        <v>-4</v>
      </c>
      <c r="M904" s="48">
        <f t="shared" si="463"/>
        <v>86</v>
      </c>
      <c r="N904" s="48">
        <v>12</v>
      </c>
      <c r="O904" s="56">
        <v>135.69999999999999</v>
      </c>
      <c r="P904" s="48" t="str">
        <f t="shared" si="491"/>
        <v>F2211IN RD</v>
      </c>
      <c r="Q904" s="76">
        <v>3</v>
      </c>
      <c r="R904" s="76">
        <v>26</v>
      </c>
      <c r="S904" s="49">
        <f t="shared" si="468"/>
        <v>6.2307692307692307E-2</v>
      </c>
      <c r="T904" s="49">
        <f t="shared" si="492"/>
        <v>15.576923076923077</v>
      </c>
      <c r="U904" s="49">
        <v>23.253846153846151</v>
      </c>
      <c r="V904" s="49">
        <f t="shared" si="483"/>
        <v>9.3015384615384611E-2</v>
      </c>
      <c r="W904" s="49">
        <f t="shared" si="490"/>
        <v>5.3584615384615386</v>
      </c>
      <c r="X904" s="90">
        <f>ROUND(S904*$X$4,0)</f>
        <v>0</v>
      </c>
      <c r="Y904" s="91">
        <f t="shared" si="464"/>
        <v>0</v>
      </c>
      <c r="Z904" s="93">
        <f t="shared" si="489"/>
        <v>5</v>
      </c>
      <c r="AA904" s="94">
        <f t="shared" si="465"/>
        <v>678.5</v>
      </c>
      <c r="AB904" s="97">
        <f t="shared" si="493"/>
        <v>5</v>
      </c>
      <c r="AC904" s="98">
        <f t="shared" si="466"/>
        <v>678.5</v>
      </c>
      <c r="AD904" s="77" t="s">
        <v>3</v>
      </c>
      <c r="AE904" s="54">
        <v>678.5</v>
      </c>
      <c r="AF904" s="17"/>
    </row>
    <row r="905" spans="1:32" ht="16.899999999999999" customHeight="1" x14ac:dyDescent="0.3">
      <c r="A905" s="73" t="s">
        <v>7</v>
      </c>
      <c r="B905" s="74" t="s">
        <v>1247</v>
      </c>
      <c r="C905" s="48" t="s">
        <v>40</v>
      </c>
      <c r="D905" s="48">
        <v>1000</v>
      </c>
      <c r="E905" s="48">
        <v>621</v>
      </c>
      <c r="F905" s="48" t="s">
        <v>6128</v>
      </c>
      <c r="G905" s="48" t="s">
        <v>112</v>
      </c>
      <c r="H905" s="75">
        <f t="shared" si="467"/>
        <v>4.1666666666666664E-2</v>
      </c>
      <c r="I905" s="74">
        <v>25</v>
      </c>
      <c r="J905" s="74">
        <v>24</v>
      </c>
      <c r="K905" s="48">
        <f>J905</f>
        <v>24</v>
      </c>
      <c r="L905" s="48">
        <f>$L$3</f>
        <v>-4</v>
      </c>
      <c r="M905" s="48">
        <f t="shared" si="463"/>
        <v>20</v>
      </c>
      <c r="N905" s="48">
        <v>5</v>
      </c>
      <c r="O905" s="56">
        <v>184.87</v>
      </c>
      <c r="P905" s="48" t="str">
        <f t="shared" si="491"/>
        <v>3081 RD</v>
      </c>
      <c r="Q905" s="76">
        <v>11</v>
      </c>
      <c r="R905" s="76">
        <v>30</v>
      </c>
      <c r="S905" s="49">
        <f t="shared" si="468"/>
        <v>0.15307692307692308</v>
      </c>
      <c r="T905" s="49">
        <f t="shared" si="492"/>
        <v>153.07692307692309</v>
      </c>
      <c r="U905" s="49">
        <v>236.73076923076925</v>
      </c>
      <c r="V905" s="49">
        <f t="shared" si="483"/>
        <v>0.23673076923076924</v>
      </c>
      <c r="W905" s="49">
        <f t="shared" si="490"/>
        <v>3.0615384615384618</v>
      </c>
      <c r="X905" s="90">
        <f t="shared" ref="X905:X906" si="494">ROUND(S905*$X$3,0)</f>
        <v>1</v>
      </c>
      <c r="Y905" s="91">
        <f t="shared" si="464"/>
        <v>184.87</v>
      </c>
      <c r="Z905" s="93">
        <f t="shared" si="489"/>
        <v>4</v>
      </c>
      <c r="AA905" s="94">
        <f t="shared" si="465"/>
        <v>739.48</v>
      </c>
      <c r="AB905" s="97">
        <f t="shared" si="493"/>
        <v>5</v>
      </c>
      <c r="AC905" s="98">
        <f t="shared" si="466"/>
        <v>924.35</v>
      </c>
      <c r="AD905" s="77" t="s">
        <v>3</v>
      </c>
      <c r="AE905" s="54">
        <v>924.35</v>
      </c>
      <c r="AF905" s="17"/>
    </row>
    <row r="906" spans="1:32" ht="16.899999999999999" customHeight="1" x14ac:dyDescent="0.3">
      <c r="A906" s="73" t="s">
        <v>7</v>
      </c>
      <c r="B906" s="74" t="s">
        <v>2165</v>
      </c>
      <c r="C906" s="48" t="s">
        <v>40</v>
      </c>
      <c r="D906" s="48">
        <v>1000</v>
      </c>
      <c r="E906" s="48">
        <v>621</v>
      </c>
      <c r="F906" s="48" t="s">
        <v>6128</v>
      </c>
      <c r="G906" s="48" t="s">
        <v>112</v>
      </c>
      <c r="H906" s="75">
        <f t="shared" si="467"/>
        <v>4.1666666666666664E-2</v>
      </c>
      <c r="I906" s="74">
        <v>25</v>
      </c>
      <c r="J906" s="74">
        <v>24</v>
      </c>
      <c r="K906" s="48">
        <f>J906</f>
        <v>24</v>
      </c>
      <c r="L906" s="48">
        <f>$L$3</f>
        <v>-4</v>
      </c>
      <c r="M906" s="48">
        <f t="shared" si="463"/>
        <v>20</v>
      </c>
      <c r="N906" s="48">
        <v>2</v>
      </c>
      <c r="O906" s="56">
        <v>185.79</v>
      </c>
      <c r="P906" s="48" t="str">
        <f t="shared" si="491"/>
        <v>3081 GR</v>
      </c>
      <c r="Q906" s="76">
        <v>7</v>
      </c>
      <c r="R906" s="76">
        <v>22</v>
      </c>
      <c r="S906" s="49">
        <f t="shared" si="468"/>
        <v>0.10076923076923076</v>
      </c>
      <c r="T906" s="49">
        <f t="shared" si="492"/>
        <v>100.76923076923076</v>
      </c>
      <c r="U906" s="49">
        <v>127.03846153846152</v>
      </c>
      <c r="V906" s="49">
        <f t="shared" si="483"/>
        <v>0.12703846153846152</v>
      </c>
      <c r="W906" s="49">
        <f t="shared" si="490"/>
        <v>2.0153846153846153</v>
      </c>
      <c r="X906" s="90">
        <f t="shared" si="494"/>
        <v>1</v>
      </c>
      <c r="Y906" s="91">
        <f t="shared" si="464"/>
        <v>185.79</v>
      </c>
      <c r="Z906" s="93">
        <f t="shared" si="489"/>
        <v>3</v>
      </c>
      <c r="AA906" s="94">
        <f t="shared" si="465"/>
        <v>557.37</v>
      </c>
      <c r="AB906" s="97">
        <f t="shared" si="493"/>
        <v>4</v>
      </c>
      <c r="AC906" s="98">
        <f t="shared" si="466"/>
        <v>743.16</v>
      </c>
      <c r="AD906" s="77" t="s">
        <v>3</v>
      </c>
      <c r="AE906" s="54">
        <v>743.16</v>
      </c>
      <c r="AF906" s="17"/>
    </row>
    <row r="907" spans="1:32" ht="16.899999999999999" customHeight="1" x14ac:dyDescent="0.3">
      <c r="A907" s="73" t="s">
        <v>7</v>
      </c>
      <c r="B907" s="74" t="s">
        <v>5158</v>
      </c>
      <c r="C907" s="48" t="s">
        <v>1370</v>
      </c>
      <c r="D907" s="48">
        <v>1</v>
      </c>
      <c r="E907" s="48">
        <v>2834</v>
      </c>
      <c r="F907" s="48" t="s">
        <v>6126</v>
      </c>
      <c r="G907" s="48">
        <v>2</v>
      </c>
      <c r="H907" s="75">
        <f t="shared" si="467"/>
        <v>-0.33333333333333331</v>
      </c>
      <c r="I907" s="74">
        <v>40</v>
      </c>
      <c r="J907" s="74">
        <v>60</v>
      </c>
      <c r="K907" s="48">
        <f>I907</f>
        <v>40</v>
      </c>
      <c r="L907" s="48"/>
      <c r="M907" s="48">
        <f t="shared" si="463"/>
        <v>40</v>
      </c>
      <c r="N907" s="48">
        <v>7508</v>
      </c>
      <c r="O907" s="56">
        <v>0.17011999999999999</v>
      </c>
      <c r="P907" s="48" t="str">
        <f t="shared" si="491"/>
        <v>86501CY SL</v>
      </c>
      <c r="Q907" s="76" t="s">
        <v>6187</v>
      </c>
      <c r="R907" s="76" t="s">
        <v>6187</v>
      </c>
      <c r="S907" s="49">
        <f t="shared" si="468"/>
        <v>0</v>
      </c>
      <c r="T907" s="49">
        <f t="shared" si="492"/>
        <v>0</v>
      </c>
      <c r="U907" s="49">
        <v>81.961538461538467</v>
      </c>
      <c r="V907" s="49">
        <f t="shared" si="483"/>
        <v>81.961538461538467</v>
      </c>
      <c r="W907" s="49">
        <f>V907*M907</f>
        <v>3278.4615384615386</v>
      </c>
      <c r="X907" s="90">
        <f>ROUNDUP(S907*$X$4,0)</f>
        <v>0</v>
      </c>
      <c r="Y907" s="91">
        <f t="shared" si="464"/>
        <v>0</v>
      </c>
      <c r="Z907" s="93">
        <f t="shared" si="489"/>
        <v>0</v>
      </c>
      <c r="AA907" s="94">
        <f t="shared" si="465"/>
        <v>0</v>
      </c>
      <c r="AB907" s="97">
        <f t="shared" si="493"/>
        <v>0</v>
      </c>
      <c r="AC907" s="98">
        <f t="shared" si="466"/>
        <v>0</v>
      </c>
      <c r="AD907" s="77" t="s">
        <v>3</v>
      </c>
      <c r="AE907" s="54">
        <v>0</v>
      </c>
      <c r="AF907" s="17"/>
    </row>
    <row r="908" spans="1:32" ht="16.899999999999999" customHeight="1" x14ac:dyDescent="0.3">
      <c r="A908" s="73" t="s">
        <v>7</v>
      </c>
      <c r="B908" s="74" t="s">
        <v>1977</v>
      </c>
      <c r="C908" s="48" t="s">
        <v>1154</v>
      </c>
      <c r="D908" s="48">
        <v>1000</v>
      </c>
      <c r="E908" s="48">
        <v>621</v>
      </c>
      <c r="F908" s="48" t="s">
        <v>6128</v>
      </c>
      <c r="G908" s="48" t="s">
        <v>35</v>
      </c>
      <c r="H908" s="75">
        <f t="shared" si="467"/>
        <v>-0.13793103448275862</v>
      </c>
      <c r="I908" s="74">
        <v>25</v>
      </c>
      <c r="J908" s="74">
        <v>29</v>
      </c>
      <c r="K908" s="48">
        <f>I908</f>
        <v>25</v>
      </c>
      <c r="L908" s="48">
        <v>-4</v>
      </c>
      <c r="M908" s="48">
        <f t="shared" ref="M908:M947" si="495">K908+L908</f>
        <v>21</v>
      </c>
      <c r="N908" s="48">
        <v>12</v>
      </c>
      <c r="O908" s="56">
        <v>207.03</v>
      </c>
      <c r="P908" s="48" t="str">
        <f t="shared" si="491"/>
        <v>5098C SL</v>
      </c>
      <c r="Q908" s="76">
        <v>10</v>
      </c>
      <c r="R908" s="76">
        <v>37</v>
      </c>
      <c r="S908" s="49">
        <f t="shared" si="468"/>
        <v>0.15038461538461539</v>
      </c>
      <c r="T908" s="49">
        <f t="shared" si="492"/>
        <v>150.38461538461539</v>
      </c>
      <c r="U908" s="49">
        <v>155.46153846153845</v>
      </c>
      <c r="V908" s="49">
        <f t="shared" si="483"/>
        <v>0.15546153846153846</v>
      </c>
      <c r="W908" s="49">
        <f>S908*M908</f>
        <v>3.1580769230769232</v>
      </c>
      <c r="X908" s="90">
        <f>ROUND(S908*$X$4,0)</f>
        <v>1</v>
      </c>
      <c r="Y908" s="91">
        <f t="shared" ref="Y908:Y947" si="496">X908*O908</f>
        <v>207.03</v>
      </c>
      <c r="Z908" s="93">
        <f t="shared" si="489"/>
        <v>4</v>
      </c>
      <c r="AA908" s="94">
        <f t="shared" ref="AA908:AA947" si="497">Z908*O908</f>
        <v>828.12</v>
      </c>
      <c r="AB908" s="97">
        <f t="shared" si="493"/>
        <v>5</v>
      </c>
      <c r="AC908" s="98">
        <f t="shared" ref="AC908:AC947" si="498">AB908*O908</f>
        <v>1035.1500000000001</v>
      </c>
      <c r="AD908" s="77" t="s">
        <v>3</v>
      </c>
      <c r="AE908" s="54">
        <v>1035.1500000000001</v>
      </c>
      <c r="AF908" s="17"/>
    </row>
    <row r="909" spans="1:32" ht="16.899999999999999" customHeight="1" x14ac:dyDescent="0.3">
      <c r="A909" s="73" t="s">
        <v>7</v>
      </c>
      <c r="B909" s="74" t="s">
        <v>4866</v>
      </c>
      <c r="C909" s="48" t="s">
        <v>1370</v>
      </c>
      <c r="D909" s="48">
        <v>1</v>
      </c>
      <c r="E909" s="48">
        <v>2834</v>
      </c>
      <c r="F909" s="48" t="s">
        <v>6126</v>
      </c>
      <c r="G909" s="48">
        <v>2</v>
      </c>
      <c r="H909" s="75">
        <f t="shared" ref="H909:H948" si="499">(I909-J909)/J909</f>
        <v>-0.33333333333333331</v>
      </c>
      <c r="I909" s="74">
        <v>40</v>
      </c>
      <c r="J909" s="74">
        <v>60</v>
      </c>
      <c r="K909" s="48">
        <f>I909</f>
        <v>40</v>
      </c>
      <c r="L909" s="48"/>
      <c r="M909" s="48">
        <f t="shared" si="495"/>
        <v>40</v>
      </c>
      <c r="N909" s="48">
        <v>7579</v>
      </c>
      <c r="O909" s="56">
        <v>0.22120000000000001</v>
      </c>
      <c r="P909" s="48" t="str">
        <f t="shared" si="491"/>
        <v>86107CY SL</v>
      </c>
      <c r="Q909" s="76" t="s">
        <v>6187</v>
      </c>
      <c r="R909" s="76" t="s">
        <v>6187</v>
      </c>
      <c r="S909" s="49">
        <f t="shared" ref="S909:S948" si="500">((Q909/65*0.7)+(R909/260*0.3))</f>
        <v>0</v>
      </c>
      <c r="T909" s="49">
        <f t="shared" si="492"/>
        <v>0</v>
      </c>
      <c r="U909" s="49">
        <v>19.23076923076923</v>
      </c>
      <c r="V909" s="49">
        <f t="shared" si="483"/>
        <v>19.23076923076923</v>
      </c>
      <c r="W909" s="49">
        <f>V909*M909</f>
        <v>769.23076923076917</v>
      </c>
      <c r="X909" s="90">
        <f>ROUNDUP(S909*$X$4,0)</f>
        <v>0</v>
      </c>
      <c r="Y909" s="91">
        <f t="shared" si="496"/>
        <v>0</v>
      </c>
      <c r="Z909" s="93">
        <f t="shared" si="489"/>
        <v>0</v>
      </c>
      <c r="AA909" s="94">
        <f t="shared" si="497"/>
        <v>0</v>
      </c>
      <c r="AB909" s="97">
        <f t="shared" si="493"/>
        <v>0</v>
      </c>
      <c r="AC909" s="98">
        <f t="shared" si="498"/>
        <v>0</v>
      </c>
      <c r="AD909" s="77" t="s">
        <v>3</v>
      </c>
      <c r="AE909" s="54">
        <v>0</v>
      </c>
      <c r="AF909" s="17"/>
    </row>
    <row r="910" spans="1:32" ht="16.899999999999999" customHeight="1" x14ac:dyDescent="0.3">
      <c r="A910" s="73" t="s">
        <v>7</v>
      </c>
      <c r="B910" s="74" t="s">
        <v>2319</v>
      </c>
      <c r="C910" s="48" t="s">
        <v>1797</v>
      </c>
      <c r="D910" s="48">
        <v>200</v>
      </c>
      <c r="E910" s="48">
        <v>7880</v>
      </c>
      <c r="F910" s="48" t="s">
        <v>5908</v>
      </c>
      <c r="G910" s="48" t="s">
        <v>122</v>
      </c>
      <c r="H910" s="75">
        <f t="shared" si="499"/>
        <v>0.5730337078651685</v>
      </c>
      <c r="I910" s="74">
        <v>140</v>
      </c>
      <c r="J910" s="74">
        <v>89</v>
      </c>
      <c r="K910" s="48">
        <f>J910</f>
        <v>89</v>
      </c>
      <c r="L910" s="48">
        <f>$L$3</f>
        <v>-4</v>
      </c>
      <c r="M910" s="48">
        <f t="shared" si="495"/>
        <v>85</v>
      </c>
      <c r="N910" s="48">
        <v>349</v>
      </c>
      <c r="O910" s="56">
        <v>29.37143</v>
      </c>
      <c r="P910" s="48" t="str">
        <f t="shared" si="491"/>
        <v>F2213/8 BK</v>
      </c>
      <c r="Q910" s="76">
        <v>90</v>
      </c>
      <c r="R910" s="76">
        <v>288</v>
      </c>
      <c r="S910" s="49">
        <f t="shared" si="500"/>
        <v>1.3015384615384615</v>
      </c>
      <c r="T910" s="49">
        <f t="shared" si="492"/>
        <v>260.30769230769232</v>
      </c>
      <c r="U910" s="49">
        <v>680.74322307692307</v>
      </c>
      <c r="V910" s="49">
        <f t="shared" si="483"/>
        <v>3.4037161153846154</v>
      </c>
      <c r="W910" s="49">
        <f t="shared" ref="W910:W925" si="501">S910*M910</f>
        <v>110.63076923076923</v>
      </c>
      <c r="X910" s="90">
        <f>ROUND(S910*$X$4,0)</f>
        <v>7</v>
      </c>
      <c r="Y910" s="91">
        <f t="shared" si="496"/>
        <v>205.60001</v>
      </c>
      <c r="Z910" s="93">
        <f t="shared" si="489"/>
        <v>118</v>
      </c>
      <c r="AA910" s="94">
        <f t="shared" si="497"/>
        <v>3465.8287399999999</v>
      </c>
      <c r="AB910" s="97">
        <f t="shared" si="493"/>
        <v>125</v>
      </c>
      <c r="AC910" s="98">
        <f t="shared" si="498"/>
        <v>3671.42875</v>
      </c>
      <c r="AD910" s="77" t="s">
        <v>3</v>
      </c>
      <c r="AE910" s="54">
        <v>3671.42875</v>
      </c>
      <c r="AF910" s="17"/>
    </row>
    <row r="911" spans="1:32" ht="16.899999999999999" customHeight="1" x14ac:dyDescent="0.3">
      <c r="A911" s="73" t="s">
        <v>35</v>
      </c>
      <c r="B911" s="74" t="s">
        <v>5007</v>
      </c>
      <c r="C911" s="48" t="s">
        <v>1797</v>
      </c>
      <c r="D911" s="48">
        <v>500</v>
      </c>
      <c r="E911" s="48">
        <v>7880</v>
      </c>
      <c r="F911" s="48" t="s">
        <v>5908</v>
      </c>
      <c r="G911" s="48" t="s">
        <v>122</v>
      </c>
      <c r="H911" s="75">
        <f t="shared" si="499"/>
        <v>0.55555555555555558</v>
      </c>
      <c r="I911" s="74">
        <v>140</v>
      </c>
      <c r="J911" s="74">
        <v>90</v>
      </c>
      <c r="K911" s="48">
        <f>J911</f>
        <v>90</v>
      </c>
      <c r="L911" s="48">
        <f>$L$3</f>
        <v>-4</v>
      </c>
      <c r="M911" s="48">
        <f t="shared" si="495"/>
        <v>86</v>
      </c>
      <c r="N911" s="48">
        <v>10</v>
      </c>
      <c r="O911" s="56">
        <v>52.157139999999998</v>
      </c>
      <c r="P911" s="48" t="str">
        <f t="shared" si="491"/>
        <v>F2211/8 GR</v>
      </c>
      <c r="Q911" s="76">
        <v>6</v>
      </c>
      <c r="R911" s="76">
        <v>7</v>
      </c>
      <c r="S911" s="49">
        <f t="shared" si="500"/>
        <v>7.2692307692307695E-2</v>
      </c>
      <c r="T911" s="49">
        <f t="shared" si="492"/>
        <v>36.346153846153847</v>
      </c>
      <c r="U911" s="49">
        <v>51.784615384615385</v>
      </c>
      <c r="V911" s="49">
        <f t="shared" si="483"/>
        <v>0.10356923076923077</v>
      </c>
      <c r="W911" s="49">
        <f t="shared" si="501"/>
        <v>6.2515384615384617</v>
      </c>
      <c r="X911" s="90">
        <f>ROUND(S911*$X$4,0)</f>
        <v>0</v>
      </c>
      <c r="Y911" s="91">
        <f t="shared" si="496"/>
        <v>0</v>
      </c>
      <c r="Z911" s="93">
        <f t="shared" si="489"/>
        <v>6</v>
      </c>
      <c r="AA911" s="94">
        <f t="shared" si="497"/>
        <v>312.94283999999999</v>
      </c>
      <c r="AB911" s="97">
        <f t="shared" si="493"/>
        <v>6</v>
      </c>
      <c r="AC911" s="98">
        <f t="shared" si="498"/>
        <v>312.94283999999999</v>
      </c>
      <c r="AD911" s="77" t="s">
        <v>3</v>
      </c>
      <c r="AE911" s="54">
        <v>312.94283999999999</v>
      </c>
      <c r="AF911" s="17"/>
    </row>
    <row r="912" spans="1:32" ht="16.899999999999999" customHeight="1" x14ac:dyDescent="0.3">
      <c r="A912" s="73" t="s">
        <v>7</v>
      </c>
      <c r="B912" s="74" t="s">
        <v>2456</v>
      </c>
      <c r="C912" s="48" t="s">
        <v>1797</v>
      </c>
      <c r="D912" s="48">
        <v>25</v>
      </c>
      <c r="E912" s="48">
        <v>4350</v>
      </c>
      <c r="F912" s="48" t="s">
        <v>6122</v>
      </c>
      <c r="G912" s="48" t="s">
        <v>122</v>
      </c>
      <c r="H912" s="75">
        <f t="shared" si="499"/>
        <v>0</v>
      </c>
      <c r="I912" s="74">
        <v>59</v>
      </c>
      <c r="J912" s="74">
        <v>59</v>
      </c>
      <c r="K912" s="48">
        <f>I912</f>
        <v>59</v>
      </c>
      <c r="L912" s="48">
        <f>$L$3</f>
        <v>-4</v>
      </c>
      <c r="M912" s="48">
        <f t="shared" si="495"/>
        <v>55</v>
      </c>
      <c r="N912" s="48">
        <v>55</v>
      </c>
      <c r="O912" s="56">
        <v>8.5362500000000008</v>
      </c>
      <c r="P912" s="48" t="str">
        <f t="shared" si="491"/>
        <v>F1051/2 BK</v>
      </c>
      <c r="Q912" s="76">
        <v>22</v>
      </c>
      <c r="R912" s="76">
        <v>63</v>
      </c>
      <c r="S912" s="49">
        <f t="shared" si="500"/>
        <v>0.30961538461538463</v>
      </c>
      <c r="T912" s="49">
        <f t="shared" si="492"/>
        <v>7.7403846153846159</v>
      </c>
      <c r="U912" s="49">
        <v>150.60576923076923</v>
      </c>
      <c r="V912" s="49">
        <f t="shared" si="483"/>
        <v>6.0242307692307691</v>
      </c>
      <c r="W912" s="49">
        <f t="shared" si="501"/>
        <v>17.028846153846153</v>
      </c>
      <c r="X912" s="90">
        <f>ROUND(S912*$X$4,0)</f>
        <v>2</v>
      </c>
      <c r="Y912" s="91">
        <f t="shared" si="496"/>
        <v>17.072500000000002</v>
      </c>
      <c r="Z912" s="93">
        <f t="shared" si="489"/>
        <v>19</v>
      </c>
      <c r="AA912" s="94">
        <f t="shared" si="497"/>
        <v>162.18875000000003</v>
      </c>
      <c r="AB912" s="97">
        <f t="shared" si="493"/>
        <v>21</v>
      </c>
      <c r="AC912" s="98">
        <f t="shared" si="498"/>
        <v>179.26125000000002</v>
      </c>
      <c r="AD912" s="77" t="s">
        <v>5890</v>
      </c>
      <c r="AE912" s="54">
        <v>179.26125000000002</v>
      </c>
      <c r="AF912" s="17"/>
    </row>
    <row r="913" spans="1:32" ht="16.899999999999999" customHeight="1" x14ac:dyDescent="0.3">
      <c r="A913" s="73" t="s">
        <v>7</v>
      </c>
      <c r="B913" s="74" t="s">
        <v>173</v>
      </c>
      <c r="C913" s="48" t="s">
        <v>10</v>
      </c>
      <c r="D913" s="48">
        <v>500</v>
      </c>
      <c r="E913" s="48">
        <v>2834</v>
      </c>
      <c r="F913" s="48" t="s">
        <v>6126</v>
      </c>
      <c r="G913" s="48">
        <v>2</v>
      </c>
      <c r="H913" s="75">
        <f t="shared" si="499"/>
        <v>-0.58333333333333337</v>
      </c>
      <c r="I913" s="74">
        <v>20</v>
      </c>
      <c r="J913" s="74">
        <v>48</v>
      </c>
      <c r="K913" s="48">
        <f>I913</f>
        <v>20</v>
      </c>
      <c r="L913" s="48"/>
      <c r="M913" s="48">
        <f t="shared" si="495"/>
        <v>20</v>
      </c>
      <c r="N913" s="48">
        <v>42</v>
      </c>
      <c r="O913" s="56">
        <v>26.33</v>
      </c>
      <c r="P913" s="48" t="str">
        <f t="shared" si="491"/>
        <v>1172C SL</v>
      </c>
      <c r="Q913" s="76">
        <v>32</v>
      </c>
      <c r="R913" s="76">
        <v>237</v>
      </c>
      <c r="S913" s="49">
        <f t="shared" si="500"/>
        <v>0.61807692307692297</v>
      </c>
      <c r="T913" s="49">
        <f t="shared" si="492"/>
        <v>309.03846153846149</v>
      </c>
      <c r="U913" s="49">
        <v>16650</v>
      </c>
      <c r="V913" s="49">
        <f t="shared" si="483"/>
        <v>33.299999999999997</v>
      </c>
      <c r="W913" s="49">
        <f t="shared" si="501"/>
        <v>12.361538461538458</v>
      </c>
      <c r="X913" s="90">
        <f>ROUND(S913*$X$3,0)</f>
        <v>4</v>
      </c>
      <c r="Y913" s="91">
        <f t="shared" si="496"/>
        <v>105.32</v>
      </c>
      <c r="Z913" s="93">
        <f t="shared" si="489"/>
        <v>16</v>
      </c>
      <c r="AA913" s="94">
        <f t="shared" si="497"/>
        <v>421.28</v>
      </c>
      <c r="AB913" s="97">
        <f t="shared" si="493"/>
        <v>19</v>
      </c>
      <c r="AC913" s="98">
        <f t="shared" si="498"/>
        <v>500.27</v>
      </c>
      <c r="AD913" s="77" t="s">
        <v>3</v>
      </c>
      <c r="AE913" s="54">
        <v>500.27</v>
      </c>
      <c r="AF913" s="17"/>
    </row>
    <row r="914" spans="1:32" ht="16.899999999999999" customHeight="1" x14ac:dyDescent="0.3">
      <c r="A914" s="73" t="s">
        <v>35</v>
      </c>
      <c r="B914" s="74" t="s">
        <v>1653</v>
      </c>
      <c r="C914" s="48" t="s">
        <v>1432</v>
      </c>
      <c r="D914" s="48">
        <v>5000</v>
      </c>
      <c r="E914" s="48">
        <v>621</v>
      </c>
      <c r="F914" s="48" t="s">
        <v>6128</v>
      </c>
      <c r="G914" s="48" t="s">
        <v>35</v>
      </c>
      <c r="H914" s="75">
        <f t="shared" si="499"/>
        <v>2.564102564102564E-2</v>
      </c>
      <c r="I914" s="74">
        <v>40</v>
      </c>
      <c r="J914" s="74">
        <v>39</v>
      </c>
      <c r="K914" s="48">
        <f>J914</f>
        <v>39</v>
      </c>
      <c r="L914" s="48">
        <f>$L$3</f>
        <v>-4</v>
      </c>
      <c r="M914" s="48">
        <f t="shared" si="495"/>
        <v>35</v>
      </c>
      <c r="N914" s="48">
        <v>0</v>
      </c>
      <c r="O914" s="56">
        <v>421.07</v>
      </c>
      <c r="P914" s="48" t="str">
        <f t="shared" si="491"/>
        <v>6716 GR</v>
      </c>
      <c r="Q914" s="76" t="s">
        <v>6187</v>
      </c>
      <c r="R914" s="76" t="s">
        <v>6187</v>
      </c>
      <c r="S914" s="49">
        <f t="shared" si="500"/>
        <v>0</v>
      </c>
      <c r="T914" s="49">
        <f t="shared" si="492"/>
        <v>0</v>
      </c>
      <c r="U914" s="49">
        <v>77.5</v>
      </c>
      <c r="V914" s="49">
        <f t="shared" si="483"/>
        <v>1.55E-2</v>
      </c>
      <c r="W914" s="49">
        <f t="shared" si="501"/>
        <v>0</v>
      </c>
      <c r="X914" s="90">
        <f>ROUNDUP(S914*$X$4,0)</f>
        <v>0</v>
      </c>
      <c r="Y914" s="91">
        <f t="shared" si="496"/>
        <v>0</v>
      </c>
      <c r="Z914" s="93">
        <f t="shared" si="489"/>
        <v>0</v>
      </c>
      <c r="AA914" s="94">
        <f t="shared" si="497"/>
        <v>0</v>
      </c>
      <c r="AB914" s="97">
        <f t="shared" si="493"/>
        <v>0</v>
      </c>
      <c r="AC914" s="98">
        <f t="shared" si="498"/>
        <v>0</v>
      </c>
      <c r="AD914" s="77" t="s">
        <v>3</v>
      </c>
      <c r="AE914" s="54">
        <v>0</v>
      </c>
      <c r="AF914" s="17"/>
    </row>
    <row r="915" spans="1:32" ht="16.899999999999999" customHeight="1" x14ac:dyDescent="0.3">
      <c r="A915" s="73" t="s">
        <v>35</v>
      </c>
      <c r="B915" s="74" t="s">
        <v>1659</v>
      </c>
      <c r="C915" s="48" t="s">
        <v>1432</v>
      </c>
      <c r="D915" s="48">
        <v>5000</v>
      </c>
      <c r="E915" s="48">
        <v>621</v>
      </c>
      <c r="F915" s="48" t="s">
        <v>6128</v>
      </c>
      <c r="G915" s="48" t="s">
        <v>35</v>
      </c>
      <c r="H915" s="75">
        <f t="shared" si="499"/>
        <v>2.564102564102564E-2</v>
      </c>
      <c r="I915" s="74">
        <v>40</v>
      </c>
      <c r="J915" s="74">
        <v>39</v>
      </c>
      <c r="K915" s="48">
        <f>J915</f>
        <v>39</v>
      </c>
      <c r="L915" s="48">
        <f>$L$3</f>
        <v>-4</v>
      </c>
      <c r="M915" s="48">
        <f t="shared" si="495"/>
        <v>35</v>
      </c>
      <c r="N915" s="48">
        <v>1</v>
      </c>
      <c r="O915" s="56">
        <v>519.75</v>
      </c>
      <c r="P915" s="48" t="str">
        <f t="shared" si="491"/>
        <v>6716 VI</v>
      </c>
      <c r="Q915" s="76">
        <v>3</v>
      </c>
      <c r="R915" s="76">
        <v>5</v>
      </c>
      <c r="S915" s="49">
        <f t="shared" si="500"/>
        <v>3.8076923076923078E-2</v>
      </c>
      <c r="T915" s="49">
        <f t="shared" si="492"/>
        <v>190.38461538461539</v>
      </c>
      <c r="U915" s="49">
        <v>303.11538461538464</v>
      </c>
      <c r="V915" s="49">
        <f t="shared" si="483"/>
        <v>6.0623076923076925E-2</v>
      </c>
      <c r="W915" s="49">
        <f t="shared" si="501"/>
        <v>1.3326923076923076</v>
      </c>
      <c r="X915" s="90">
        <f>ROUND(S915*$X$4,0)</f>
        <v>0</v>
      </c>
      <c r="Y915" s="91">
        <f t="shared" si="496"/>
        <v>0</v>
      </c>
      <c r="Z915" s="93">
        <f t="shared" si="489"/>
        <v>1</v>
      </c>
      <c r="AA915" s="94">
        <f t="shared" si="497"/>
        <v>519.75</v>
      </c>
      <c r="AB915" s="97">
        <f t="shared" si="493"/>
        <v>1</v>
      </c>
      <c r="AC915" s="98">
        <f t="shared" si="498"/>
        <v>519.75</v>
      </c>
      <c r="AD915" s="77" t="s">
        <v>3</v>
      </c>
      <c r="AE915" s="54">
        <v>519.75</v>
      </c>
      <c r="AF915" s="17"/>
    </row>
    <row r="916" spans="1:32" ht="16.899999999999999" customHeight="1" x14ac:dyDescent="0.3">
      <c r="A916" s="73" t="s">
        <v>7</v>
      </c>
      <c r="B916" s="74" t="s">
        <v>3455</v>
      </c>
      <c r="C916" s="48" t="s">
        <v>1432</v>
      </c>
      <c r="D916" s="48">
        <v>5000</v>
      </c>
      <c r="E916" s="48">
        <v>621</v>
      </c>
      <c r="F916" s="48" t="s">
        <v>6128</v>
      </c>
      <c r="G916" s="48" t="s">
        <v>35</v>
      </c>
      <c r="H916" s="75">
        <f t="shared" si="499"/>
        <v>2.564102564102564E-2</v>
      </c>
      <c r="I916" s="74">
        <v>40</v>
      </c>
      <c r="J916" s="74">
        <v>39</v>
      </c>
      <c r="K916" s="48">
        <f>J916</f>
        <v>39</v>
      </c>
      <c r="L916" s="48">
        <f>$L$3</f>
        <v>-4</v>
      </c>
      <c r="M916" s="48">
        <f t="shared" si="495"/>
        <v>35</v>
      </c>
      <c r="N916" s="48">
        <v>1</v>
      </c>
      <c r="O916" s="56">
        <v>519.75</v>
      </c>
      <c r="P916" s="48" t="str">
        <f t="shared" si="491"/>
        <v>6716 BL</v>
      </c>
      <c r="Q916" s="76">
        <v>0</v>
      </c>
      <c r="R916" s="76">
        <v>4</v>
      </c>
      <c r="S916" s="49">
        <f t="shared" si="500"/>
        <v>4.6153846153846158E-3</v>
      </c>
      <c r="T916" s="49">
        <f t="shared" si="492"/>
        <v>23.07692307692308</v>
      </c>
      <c r="U916" s="49">
        <v>1025.6153846153845</v>
      </c>
      <c r="V916" s="49">
        <f t="shared" si="483"/>
        <v>0.20512307692307691</v>
      </c>
      <c r="W916" s="49">
        <f t="shared" si="501"/>
        <v>0.16153846153846155</v>
      </c>
      <c r="X916" s="90">
        <f>ROUNDUP(S916*$X$4,0)</f>
        <v>1</v>
      </c>
      <c r="Y916" s="91">
        <f t="shared" si="496"/>
        <v>519.75</v>
      </c>
      <c r="Z916" s="93">
        <f t="shared" si="489"/>
        <v>1</v>
      </c>
      <c r="AA916" s="94">
        <f t="shared" si="497"/>
        <v>519.75</v>
      </c>
      <c r="AB916" s="97">
        <f t="shared" si="493"/>
        <v>1</v>
      </c>
      <c r="AC916" s="98">
        <f t="shared" si="498"/>
        <v>519.75</v>
      </c>
      <c r="AD916" s="77" t="s">
        <v>3</v>
      </c>
      <c r="AE916" s="54">
        <v>519.75</v>
      </c>
      <c r="AF916" s="17"/>
    </row>
    <row r="917" spans="1:32" ht="16.899999999999999" customHeight="1" x14ac:dyDescent="0.3">
      <c r="A917" s="73" t="s">
        <v>7</v>
      </c>
      <c r="B917" s="74" t="s">
        <v>2459</v>
      </c>
      <c r="C917" s="48" t="s">
        <v>1797</v>
      </c>
      <c r="D917" s="48">
        <v>100</v>
      </c>
      <c r="E917" s="48">
        <v>7880</v>
      </c>
      <c r="F917" s="48" t="s">
        <v>5908</v>
      </c>
      <c r="G917" s="48" t="s">
        <v>122</v>
      </c>
      <c r="H917" s="75">
        <f t="shared" si="499"/>
        <v>0.5730337078651685</v>
      </c>
      <c r="I917" s="74">
        <v>140</v>
      </c>
      <c r="J917" s="74">
        <v>89</v>
      </c>
      <c r="K917" s="48">
        <f>J917</f>
        <v>89</v>
      </c>
      <c r="L917" s="48">
        <f>$L$3</f>
        <v>-4</v>
      </c>
      <c r="M917" s="48">
        <f t="shared" si="495"/>
        <v>85</v>
      </c>
      <c r="N917" s="48">
        <v>243</v>
      </c>
      <c r="O917" s="56">
        <v>9.8285699999999991</v>
      </c>
      <c r="P917" s="48" t="str">
        <f t="shared" si="491"/>
        <v>F2211/16 BK</v>
      </c>
      <c r="Q917" s="76">
        <v>159</v>
      </c>
      <c r="R917" s="76">
        <v>691</v>
      </c>
      <c r="S917" s="49">
        <f t="shared" si="500"/>
        <v>2.5096153846153846</v>
      </c>
      <c r="T917" s="49">
        <f t="shared" si="492"/>
        <v>250.96153846153845</v>
      </c>
      <c r="U917" s="49">
        <v>907.44190769230761</v>
      </c>
      <c r="V917" s="49">
        <f t="shared" si="483"/>
        <v>9.0744190769230766</v>
      </c>
      <c r="W917" s="49">
        <f t="shared" si="501"/>
        <v>213.31730769230768</v>
      </c>
      <c r="X917" s="90">
        <f>ROUND(S917*$X$4,0)</f>
        <v>13</v>
      </c>
      <c r="Y917" s="91">
        <f t="shared" si="496"/>
        <v>127.77140999999999</v>
      </c>
      <c r="Z917" s="93">
        <f t="shared" si="489"/>
        <v>226</v>
      </c>
      <c r="AA917" s="94">
        <f t="shared" si="497"/>
        <v>2221.2568199999996</v>
      </c>
      <c r="AB917" s="97">
        <f t="shared" si="493"/>
        <v>239</v>
      </c>
      <c r="AC917" s="98">
        <f t="shared" si="498"/>
        <v>2349.0282299999999</v>
      </c>
      <c r="AD917" s="77" t="s">
        <v>3</v>
      </c>
      <c r="AE917" s="54">
        <v>2349.0282299999999</v>
      </c>
      <c r="AF917" s="17"/>
    </row>
    <row r="918" spans="1:32" ht="16.899999999999999" customHeight="1" x14ac:dyDescent="0.3">
      <c r="A918" s="73" t="s">
        <v>7</v>
      </c>
      <c r="B918" s="74" t="s">
        <v>799</v>
      </c>
      <c r="C918" s="48" t="s">
        <v>40</v>
      </c>
      <c r="D918" s="48">
        <v>100</v>
      </c>
      <c r="E918" s="48">
        <v>621</v>
      </c>
      <c r="F918" s="48" t="s">
        <v>6128</v>
      </c>
      <c r="G918" s="48" t="s">
        <v>112</v>
      </c>
      <c r="H918" s="75">
        <f t="shared" si="499"/>
        <v>-0.25925925925925924</v>
      </c>
      <c r="I918" s="74">
        <v>20</v>
      </c>
      <c r="J918" s="74">
        <v>27</v>
      </c>
      <c r="K918" s="48">
        <f>I918</f>
        <v>20</v>
      </c>
      <c r="L918" s="48">
        <f>$L$3</f>
        <v>-4</v>
      </c>
      <c r="M918" s="48">
        <f t="shared" si="495"/>
        <v>16</v>
      </c>
      <c r="N918" s="48">
        <v>364</v>
      </c>
      <c r="O918" s="56">
        <v>2.012</v>
      </c>
      <c r="P918" s="48" t="str">
        <f t="shared" si="491"/>
        <v>3051 RD</v>
      </c>
      <c r="Q918" s="76">
        <v>977</v>
      </c>
      <c r="R918" s="76">
        <v>2461</v>
      </c>
      <c r="S918" s="49">
        <f t="shared" si="500"/>
        <v>13.361153846153844</v>
      </c>
      <c r="T918" s="49">
        <f t="shared" si="492"/>
        <v>1336.1153846153843</v>
      </c>
      <c r="U918" s="49">
        <v>6938.8076923076924</v>
      </c>
      <c r="V918" s="49">
        <f t="shared" si="483"/>
        <v>69.388076923076923</v>
      </c>
      <c r="W918" s="49">
        <f t="shared" si="501"/>
        <v>213.7784615384615</v>
      </c>
      <c r="X918" s="90">
        <f>ROUND(S918*$X$3,0)</f>
        <v>80</v>
      </c>
      <c r="Y918" s="91">
        <f t="shared" si="496"/>
        <v>160.96</v>
      </c>
      <c r="Z918" s="93">
        <f t="shared" si="489"/>
        <v>294</v>
      </c>
      <c r="AA918" s="94">
        <f t="shared" si="497"/>
        <v>591.52800000000002</v>
      </c>
      <c r="AB918" s="97">
        <f t="shared" si="493"/>
        <v>361</v>
      </c>
      <c r="AC918" s="98">
        <f t="shared" si="498"/>
        <v>726.33199999999999</v>
      </c>
      <c r="AD918" s="77" t="s">
        <v>3</v>
      </c>
      <c r="AE918" s="54">
        <v>726.33199999999999</v>
      </c>
      <c r="AF918" s="17"/>
    </row>
    <row r="919" spans="1:32" ht="16.899999999999999" customHeight="1" x14ac:dyDescent="0.3">
      <c r="A919" s="73" t="s">
        <v>35</v>
      </c>
      <c r="B919" s="74" t="s">
        <v>2260</v>
      </c>
      <c r="C919" s="48" t="s">
        <v>10</v>
      </c>
      <c r="D919" s="48">
        <v>1000</v>
      </c>
      <c r="E919" s="48">
        <v>2834</v>
      </c>
      <c r="F919" s="48" t="s">
        <v>6126</v>
      </c>
      <c r="G919" s="48">
        <v>2</v>
      </c>
      <c r="H919" s="75">
        <f t="shared" si="499"/>
        <v>0</v>
      </c>
      <c r="I919" s="74">
        <v>25</v>
      </c>
      <c r="J919" s="74">
        <f t="shared" ref="J919:J920" si="502">I919</f>
        <v>25</v>
      </c>
      <c r="K919" s="48">
        <f>I919</f>
        <v>25</v>
      </c>
      <c r="L919" s="48"/>
      <c r="M919" s="48">
        <f t="shared" si="495"/>
        <v>25</v>
      </c>
      <c r="N919" s="48">
        <v>3</v>
      </c>
      <c r="O919" s="56">
        <v>180.81644</v>
      </c>
      <c r="P919" s="48" t="str">
        <f t="shared" si="491"/>
        <v>6328 SL</v>
      </c>
      <c r="Q919" s="76">
        <v>19</v>
      </c>
      <c r="R919" s="76">
        <v>58</v>
      </c>
      <c r="S919" s="49">
        <f t="shared" si="500"/>
        <v>0.27153846153846151</v>
      </c>
      <c r="T919" s="49">
        <f t="shared" si="492"/>
        <v>271.53846153846149</v>
      </c>
      <c r="U919" s="49">
        <v>364.42307692307685</v>
      </c>
      <c r="V919" s="49">
        <f t="shared" si="483"/>
        <v>0.36442307692307685</v>
      </c>
      <c r="W919" s="49">
        <f t="shared" si="501"/>
        <v>6.7884615384615374</v>
      </c>
      <c r="X919" s="90">
        <f t="shared" ref="X919" si="503">ROUND(S919*$X$4,0)</f>
        <v>1</v>
      </c>
      <c r="Y919" s="91">
        <f t="shared" si="496"/>
        <v>180.81644</v>
      </c>
      <c r="Z919" s="93">
        <f t="shared" si="489"/>
        <v>8</v>
      </c>
      <c r="AA919" s="94">
        <f t="shared" si="497"/>
        <v>1446.53152</v>
      </c>
      <c r="AB919" s="97">
        <f t="shared" si="493"/>
        <v>9</v>
      </c>
      <c r="AC919" s="98">
        <f t="shared" si="498"/>
        <v>1627.3479600000001</v>
      </c>
      <c r="AD919" s="77" t="s">
        <v>3</v>
      </c>
      <c r="AE919" s="54">
        <v>1627.3479600000001</v>
      </c>
      <c r="AF919" s="17"/>
    </row>
    <row r="920" spans="1:32" ht="16.899999999999999" customHeight="1" x14ac:dyDescent="0.3">
      <c r="A920" s="73" t="s">
        <v>7</v>
      </c>
      <c r="B920" s="74" t="s">
        <v>4386</v>
      </c>
      <c r="C920" s="48" t="s">
        <v>1154</v>
      </c>
      <c r="D920" s="48">
        <v>500</v>
      </c>
      <c r="E920" s="48">
        <v>2834</v>
      </c>
      <c r="F920" s="48" t="s">
        <v>6126</v>
      </c>
      <c r="G920" s="48">
        <v>2</v>
      </c>
      <c r="H920" s="75">
        <f t="shared" si="499"/>
        <v>0</v>
      </c>
      <c r="I920" s="74">
        <v>40</v>
      </c>
      <c r="J920" s="74">
        <f t="shared" si="502"/>
        <v>40</v>
      </c>
      <c r="K920" s="48">
        <f>I920</f>
        <v>40</v>
      </c>
      <c r="L920" s="48"/>
      <c r="M920" s="48">
        <f t="shared" si="495"/>
        <v>40</v>
      </c>
      <c r="N920" s="48">
        <v>0</v>
      </c>
      <c r="O920" s="56">
        <v>357.51763</v>
      </c>
      <c r="P920" s="48" t="str">
        <f t="shared" si="491"/>
        <v>5430/9 SL</v>
      </c>
      <c r="Q920" s="76" t="s">
        <v>6187</v>
      </c>
      <c r="R920" s="76" t="s">
        <v>6187</v>
      </c>
      <c r="S920" s="49">
        <f t="shared" si="500"/>
        <v>0</v>
      </c>
      <c r="T920" s="49">
        <f t="shared" si="492"/>
        <v>0</v>
      </c>
      <c r="U920" s="49">
        <v>0</v>
      </c>
      <c r="V920" s="49">
        <f t="shared" si="483"/>
        <v>0</v>
      </c>
      <c r="W920" s="49">
        <f t="shared" si="501"/>
        <v>0</v>
      </c>
      <c r="X920" s="90">
        <f>ROUNDUP(S920*$X$4,0)</f>
        <v>0</v>
      </c>
      <c r="Y920" s="91">
        <f t="shared" si="496"/>
        <v>0</v>
      </c>
      <c r="Z920" s="93">
        <f t="shared" si="489"/>
        <v>0</v>
      </c>
      <c r="AA920" s="94">
        <f t="shared" si="497"/>
        <v>0</v>
      </c>
      <c r="AB920" s="97">
        <f t="shared" si="493"/>
        <v>0</v>
      </c>
      <c r="AC920" s="98">
        <f t="shared" si="498"/>
        <v>0</v>
      </c>
      <c r="AD920" s="77" t="s">
        <v>3</v>
      </c>
      <c r="AE920" s="54">
        <v>0</v>
      </c>
      <c r="AF920" s="17"/>
    </row>
    <row r="921" spans="1:32" ht="16.899999999999999" customHeight="1" x14ac:dyDescent="0.3">
      <c r="A921" s="73" t="s">
        <v>7</v>
      </c>
      <c r="B921" s="74" t="s">
        <v>3323</v>
      </c>
      <c r="C921" s="48" t="s">
        <v>1209</v>
      </c>
      <c r="D921" s="48">
        <v>1000</v>
      </c>
      <c r="E921" s="48">
        <v>621</v>
      </c>
      <c r="F921" s="48" t="s">
        <v>6128</v>
      </c>
      <c r="G921" s="48" t="s">
        <v>35</v>
      </c>
      <c r="H921" s="75">
        <f t="shared" si="499"/>
        <v>-0.62264150943396224</v>
      </c>
      <c r="I921" s="74">
        <v>20</v>
      </c>
      <c r="J921" s="74">
        <v>53</v>
      </c>
      <c r="K921" s="48">
        <f>I921</f>
        <v>20</v>
      </c>
      <c r="L921" s="48">
        <v>-4</v>
      </c>
      <c r="M921" s="48">
        <f t="shared" si="495"/>
        <v>16</v>
      </c>
      <c r="N921" s="48">
        <v>6</v>
      </c>
      <c r="O921" s="56">
        <v>78.87</v>
      </c>
      <c r="P921" s="48" t="str">
        <f t="shared" si="491"/>
        <v>5640B2201 NC</v>
      </c>
      <c r="Q921" s="76">
        <v>23</v>
      </c>
      <c r="R921" s="76">
        <v>35</v>
      </c>
      <c r="S921" s="49">
        <f t="shared" si="500"/>
        <v>0.28807692307692306</v>
      </c>
      <c r="T921" s="49">
        <f t="shared" si="492"/>
        <v>288.07692307692304</v>
      </c>
      <c r="U921" s="49">
        <v>372.03846153846149</v>
      </c>
      <c r="V921" s="49">
        <f t="shared" si="483"/>
        <v>0.37203846153846148</v>
      </c>
      <c r="W921" s="49">
        <f t="shared" si="501"/>
        <v>4.609230769230769</v>
      </c>
      <c r="X921" s="90">
        <f>ROUND(S921*$X$3,0)</f>
        <v>2</v>
      </c>
      <c r="Y921" s="91">
        <f t="shared" si="496"/>
        <v>157.74</v>
      </c>
      <c r="Z921" s="93">
        <f t="shared" si="489"/>
        <v>7</v>
      </c>
      <c r="AA921" s="94">
        <f t="shared" si="497"/>
        <v>552.09</v>
      </c>
      <c r="AB921" s="97">
        <f t="shared" si="493"/>
        <v>8</v>
      </c>
      <c r="AC921" s="98">
        <f t="shared" si="498"/>
        <v>630.96</v>
      </c>
      <c r="AD921" s="77" t="s">
        <v>3</v>
      </c>
      <c r="AE921" s="54">
        <v>630.96</v>
      </c>
      <c r="AF921" s="17"/>
    </row>
    <row r="922" spans="1:32" ht="12.75" customHeight="1" x14ac:dyDescent="0.3">
      <c r="A922" s="73" t="s">
        <v>35</v>
      </c>
      <c r="B922" s="74" t="s">
        <v>3181</v>
      </c>
      <c r="C922" s="48" t="s">
        <v>2144</v>
      </c>
      <c r="D922" s="48">
        <v>500</v>
      </c>
      <c r="E922" s="48">
        <v>4013</v>
      </c>
      <c r="F922" s="48" t="s">
        <v>6180</v>
      </c>
      <c r="G922" s="48" t="s">
        <v>11</v>
      </c>
      <c r="H922" s="75">
        <f t="shared" si="499"/>
        <v>0</v>
      </c>
      <c r="I922" s="74">
        <v>5</v>
      </c>
      <c r="J922" s="74">
        <v>5</v>
      </c>
      <c r="K922" s="48">
        <f>J922</f>
        <v>5</v>
      </c>
      <c r="L922" s="48"/>
      <c r="M922" s="48">
        <f t="shared" si="495"/>
        <v>5</v>
      </c>
      <c r="N922" s="48">
        <v>0</v>
      </c>
      <c r="O922" s="56">
        <v>614.91290000000004</v>
      </c>
      <c r="P922" s="48" t="str">
        <f t="shared" si="491"/>
        <v>M1223 WH</v>
      </c>
      <c r="Q922" s="76" t="s">
        <v>6187</v>
      </c>
      <c r="R922" s="76" t="s">
        <v>6187</v>
      </c>
      <c r="S922" s="49">
        <f t="shared" si="500"/>
        <v>0</v>
      </c>
      <c r="T922" s="49">
        <f t="shared" si="492"/>
        <v>0</v>
      </c>
      <c r="U922" s="49">
        <v>29.730769230769234</v>
      </c>
      <c r="V922" s="49">
        <f t="shared" si="483"/>
        <v>5.9461538461538468E-2</v>
      </c>
      <c r="W922" s="49">
        <f t="shared" si="501"/>
        <v>0</v>
      </c>
      <c r="X922" s="90">
        <f>ROUNDUP(S922*$X$2,0)</f>
        <v>0</v>
      </c>
      <c r="Y922" s="91">
        <f t="shared" si="496"/>
        <v>0</v>
      </c>
      <c r="Z922" s="93">
        <f t="shared" si="489"/>
        <v>0</v>
      </c>
      <c r="AA922" s="94">
        <f t="shared" si="497"/>
        <v>0</v>
      </c>
      <c r="AB922" s="97">
        <f>ROUND((S922*$AB$2)+Z922,0)</f>
        <v>0</v>
      </c>
      <c r="AC922" s="98">
        <f t="shared" si="498"/>
        <v>0</v>
      </c>
      <c r="AD922" s="77" t="s">
        <v>5891</v>
      </c>
      <c r="AE922" s="54">
        <v>0</v>
      </c>
      <c r="AF922" s="17"/>
    </row>
    <row r="923" spans="1:32" ht="12.75" customHeight="1" x14ac:dyDescent="0.3">
      <c r="A923" s="73" t="s">
        <v>35</v>
      </c>
      <c r="B923" s="74" t="s">
        <v>2399</v>
      </c>
      <c r="C923" s="48" t="s">
        <v>1432</v>
      </c>
      <c r="D923" s="48">
        <v>1000</v>
      </c>
      <c r="E923" s="48">
        <v>621</v>
      </c>
      <c r="F923" s="48" t="s">
        <v>6128</v>
      </c>
      <c r="G923" s="48" t="s">
        <v>35</v>
      </c>
      <c r="H923" s="75">
        <f t="shared" si="499"/>
        <v>0</v>
      </c>
      <c r="I923" s="74">
        <v>39</v>
      </c>
      <c r="J923" s="74">
        <v>39</v>
      </c>
      <c r="K923" s="48">
        <f t="shared" ref="K923:K928" si="504">I923</f>
        <v>39</v>
      </c>
      <c r="L923" s="48">
        <f>$L$3</f>
        <v>-4</v>
      </c>
      <c r="M923" s="48">
        <f t="shared" si="495"/>
        <v>35</v>
      </c>
      <c r="N923" s="48">
        <v>41</v>
      </c>
      <c r="O923" s="56">
        <v>30.25</v>
      </c>
      <c r="P923" s="48" t="str">
        <f t="shared" si="491"/>
        <v>6711 SL</v>
      </c>
      <c r="Q923" s="76">
        <v>33</v>
      </c>
      <c r="R923" s="76">
        <v>74</v>
      </c>
      <c r="S923" s="49">
        <f t="shared" si="500"/>
        <v>0.44076923076923075</v>
      </c>
      <c r="T923" s="49">
        <f t="shared" si="492"/>
        <v>440.76923076923077</v>
      </c>
      <c r="U923" s="49">
        <v>478.07692307692309</v>
      </c>
      <c r="V923" s="49">
        <f t="shared" si="483"/>
        <v>0.47807692307692312</v>
      </c>
      <c r="W923" s="49">
        <f t="shared" si="501"/>
        <v>15.426923076923076</v>
      </c>
      <c r="X923" s="90">
        <f>ROUND(S923*$X$4,0)</f>
        <v>2</v>
      </c>
      <c r="Y923" s="91">
        <f t="shared" si="496"/>
        <v>60.5</v>
      </c>
      <c r="Z923" s="93">
        <f t="shared" si="489"/>
        <v>17</v>
      </c>
      <c r="AA923" s="94">
        <f t="shared" si="497"/>
        <v>514.25</v>
      </c>
      <c r="AB923" s="97">
        <f t="shared" ref="AB923:AB928" si="505">ROUND((S923*$AB$4)+Z923,0)</f>
        <v>19</v>
      </c>
      <c r="AC923" s="98">
        <f t="shared" si="498"/>
        <v>574.75</v>
      </c>
      <c r="AD923" s="77" t="s">
        <v>3</v>
      </c>
      <c r="AE923" s="54">
        <v>574.75</v>
      </c>
      <c r="AF923" s="17"/>
    </row>
    <row r="924" spans="1:32" ht="16.899999999999999" customHeight="1" x14ac:dyDescent="0.3">
      <c r="A924" s="73" t="s">
        <v>7</v>
      </c>
      <c r="B924" s="74" t="s">
        <v>4195</v>
      </c>
      <c r="C924" s="48" t="s">
        <v>34</v>
      </c>
      <c r="D924" s="48">
        <v>100</v>
      </c>
      <c r="E924" s="48">
        <v>6150</v>
      </c>
      <c r="F924" s="48" t="s">
        <v>6125</v>
      </c>
      <c r="G924" s="48" t="s">
        <v>3680</v>
      </c>
      <c r="H924" s="75">
        <f t="shared" si="499"/>
        <v>0</v>
      </c>
      <c r="I924" s="74">
        <v>28</v>
      </c>
      <c r="J924" s="74">
        <v>28</v>
      </c>
      <c r="K924" s="48">
        <f t="shared" si="504"/>
        <v>28</v>
      </c>
      <c r="L924" s="48">
        <f>$L$3</f>
        <v>-4</v>
      </c>
      <c r="M924" s="48">
        <f t="shared" si="495"/>
        <v>24</v>
      </c>
      <c r="N924" s="48">
        <v>88</v>
      </c>
      <c r="O924" s="56">
        <v>18.05</v>
      </c>
      <c r="P924" s="48" t="str">
        <f t="shared" si="491"/>
        <v>SW4 NA</v>
      </c>
      <c r="Q924" s="76">
        <v>312</v>
      </c>
      <c r="R924" s="76">
        <v>1290</v>
      </c>
      <c r="S924" s="49">
        <f t="shared" si="500"/>
        <v>4.8484615384615388</v>
      </c>
      <c r="T924" s="49">
        <f t="shared" si="492"/>
        <v>484.84615384615387</v>
      </c>
      <c r="U924" s="49">
        <v>494.65384615384619</v>
      </c>
      <c r="V924" s="49">
        <f t="shared" si="483"/>
        <v>4.946538461538462</v>
      </c>
      <c r="W924" s="49">
        <f t="shared" si="501"/>
        <v>116.36307692307693</v>
      </c>
      <c r="X924" s="90">
        <f>ROUND(S924*$X$4,0)</f>
        <v>24</v>
      </c>
      <c r="Y924" s="91">
        <f t="shared" si="496"/>
        <v>433.20000000000005</v>
      </c>
      <c r="Z924" s="93">
        <f t="shared" si="489"/>
        <v>140</v>
      </c>
      <c r="AA924" s="94">
        <f t="shared" si="497"/>
        <v>2527</v>
      </c>
      <c r="AB924" s="97">
        <f t="shared" si="505"/>
        <v>164</v>
      </c>
      <c r="AC924" s="98">
        <f t="shared" si="498"/>
        <v>2960.2000000000003</v>
      </c>
      <c r="AD924" s="77" t="s">
        <v>3</v>
      </c>
      <c r="AE924" s="54">
        <v>2960.2000000000003</v>
      </c>
      <c r="AF924" s="17"/>
    </row>
    <row r="925" spans="1:32" ht="16.899999999999999" customHeight="1" x14ac:dyDescent="0.3">
      <c r="A925" s="73" t="s">
        <v>7</v>
      </c>
      <c r="B925" s="74" t="s">
        <v>2812</v>
      </c>
      <c r="C925" s="48" t="s">
        <v>10</v>
      </c>
      <c r="D925" s="48">
        <v>1000</v>
      </c>
      <c r="E925" s="48">
        <v>621</v>
      </c>
      <c r="F925" s="48" t="s">
        <v>6128</v>
      </c>
      <c r="G925" s="48" t="s">
        <v>35</v>
      </c>
      <c r="H925" s="75">
        <f t="shared" si="499"/>
        <v>-0.65</v>
      </c>
      <c r="I925" s="74">
        <v>35</v>
      </c>
      <c r="J925" s="74">
        <v>100</v>
      </c>
      <c r="K925" s="48">
        <f t="shared" si="504"/>
        <v>35</v>
      </c>
      <c r="L925" s="48">
        <v>-4</v>
      </c>
      <c r="M925" s="48">
        <f t="shared" si="495"/>
        <v>31</v>
      </c>
      <c r="N925" s="48">
        <v>58</v>
      </c>
      <c r="O925" s="56">
        <v>249.42</v>
      </c>
      <c r="P925" s="48" t="str">
        <f t="shared" si="491"/>
        <v>6342 SL</v>
      </c>
      <c r="Q925" s="76">
        <v>23</v>
      </c>
      <c r="R925" s="76">
        <v>83</v>
      </c>
      <c r="S925" s="49">
        <f t="shared" si="500"/>
        <v>0.34346153846153843</v>
      </c>
      <c r="T925" s="49">
        <f t="shared" si="492"/>
        <v>343.46153846153845</v>
      </c>
      <c r="U925" s="49">
        <v>422.26923076923072</v>
      </c>
      <c r="V925" s="49">
        <f t="shared" si="483"/>
        <v>0.42226923076923073</v>
      </c>
      <c r="W925" s="49">
        <f t="shared" si="501"/>
        <v>10.647307692307692</v>
      </c>
      <c r="X925" s="90">
        <f>ROUND(S925*$X$4,0)</f>
        <v>2</v>
      </c>
      <c r="Y925" s="91">
        <f t="shared" si="496"/>
        <v>498.84</v>
      </c>
      <c r="Z925" s="93">
        <f t="shared" si="489"/>
        <v>13</v>
      </c>
      <c r="AA925" s="94">
        <f t="shared" si="497"/>
        <v>3242.46</v>
      </c>
      <c r="AB925" s="97">
        <f t="shared" si="505"/>
        <v>15</v>
      </c>
      <c r="AC925" s="98">
        <f t="shared" si="498"/>
        <v>3741.2999999999997</v>
      </c>
      <c r="AD925" s="77" t="s">
        <v>3</v>
      </c>
      <c r="AE925" s="54">
        <v>3741.2999999999997</v>
      </c>
      <c r="AF925" s="17"/>
    </row>
    <row r="926" spans="1:32" ht="16.899999999999999" customHeight="1" x14ac:dyDescent="0.3">
      <c r="A926" s="73" t="s">
        <v>7</v>
      </c>
      <c r="B926" s="74" t="s">
        <v>2379</v>
      </c>
      <c r="C926" s="48" t="s">
        <v>1370</v>
      </c>
      <c r="D926" s="48">
        <v>1</v>
      </c>
      <c r="E926" s="48">
        <v>2834</v>
      </c>
      <c r="F926" s="48" t="s">
        <v>6126</v>
      </c>
      <c r="G926" s="48">
        <v>2</v>
      </c>
      <c r="H926" s="75">
        <f t="shared" si="499"/>
        <v>-0.55555555555555558</v>
      </c>
      <c r="I926" s="74">
        <v>40</v>
      </c>
      <c r="J926" s="74">
        <v>90</v>
      </c>
      <c r="K926" s="48">
        <f t="shared" si="504"/>
        <v>40</v>
      </c>
      <c r="L926" s="48"/>
      <c r="M926" s="48">
        <f t="shared" si="495"/>
        <v>40</v>
      </c>
      <c r="N926" s="48">
        <v>4931</v>
      </c>
      <c r="O926" s="56">
        <v>0.31453999999999999</v>
      </c>
      <c r="P926" s="48" t="str">
        <f t="shared" si="491"/>
        <v>65007 SL</v>
      </c>
      <c r="Q926" s="76" t="s">
        <v>6187</v>
      </c>
      <c r="R926" s="76" t="s">
        <v>6187</v>
      </c>
      <c r="S926" s="49">
        <f t="shared" si="500"/>
        <v>0</v>
      </c>
      <c r="T926" s="49">
        <f t="shared" si="492"/>
        <v>0</v>
      </c>
      <c r="U926" s="49">
        <v>2.8076923076923079</v>
      </c>
      <c r="V926" s="49">
        <f t="shared" si="483"/>
        <v>2.8076923076923079</v>
      </c>
      <c r="W926" s="49">
        <f>V926*M926</f>
        <v>112.30769230769232</v>
      </c>
      <c r="X926" s="90">
        <f>ROUNDUP(S926*$X$4,0)</f>
        <v>0</v>
      </c>
      <c r="Y926" s="91">
        <f t="shared" si="496"/>
        <v>0</v>
      </c>
      <c r="Z926" s="93">
        <f t="shared" si="489"/>
        <v>0</v>
      </c>
      <c r="AA926" s="94">
        <f t="shared" si="497"/>
        <v>0</v>
      </c>
      <c r="AB926" s="97">
        <f t="shared" si="505"/>
        <v>0</v>
      </c>
      <c r="AC926" s="98">
        <f t="shared" si="498"/>
        <v>0</v>
      </c>
      <c r="AD926" s="77" t="s">
        <v>3</v>
      </c>
      <c r="AE926" s="54">
        <v>0</v>
      </c>
      <c r="AF926" s="17"/>
    </row>
    <row r="927" spans="1:32" ht="16.899999999999999" customHeight="1" x14ac:dyDescent="0.3">
      <c r="A927" s="73" t="s">
        <v>35</v>
      </c>
      <c r="B927" s="74" t="s">
        <v>4469</v>
      </c>
      <c r="C927" s="48" t="s">
        <v>40</v>
      </c>
      <c r="D927" s="48">
        <v>1000</v>
      </c>
      <c r="E927" s="48">
        <v>621</v>
      </c>
      <c r="F927" s="48" t="s">
        <v>6128</v>
      </c>
      <c r="G927" s="48" t="s">
        <v>112</v>
      </c>
      <c r="H927" s="75">
        <f t="shared" si="499"/>
        <v>-0.25925925925925924</v>
      </c>
      <c r="I927" s="74">
        <v>20</v>
      </c>
      <c r="J927" s="74">
        <v>27</v>
      </c>
      <c r="K927" s="48">
        <f t="shared" si="504"/>
        <v>20</v>
      </c>
      <c r="L927" s="48">
        <f>$L$3</f>
        <v>-4</v>
      </c>
      <c r="M927" s="48">
        <f t="shared" si="495"/>
        <v>16</v>
      </c>
      <c r="N927" s="48">
        <v>8</v>
      </c>
      <c r="O927" s="56">
        <v>19.260000000000002</v>
      </c>
      <c r="P927" s="48" t="str">
        <f t="shared" si="491"/>
        <v>3051 PK</v>
      </c>
      <c r="Q927" s="76">
        <v>6</v>
      </c>
      <c r="R927" s="76">
        <v>75</v>
      </c>
      <c r="S927" s="49">
        <f t="shared" si="500"/>
        <v>0.15115384615384614</v>
      </c>
      <c r="T927" s="49">
        <f t="shared" si="492"/>
        <v>151.15384615384613</v>
      </c>
      <c r="U927" s="49">
        <v>224.53846153846152</v>
      </c>
      <c r="V927" s="49">
        <f t="shared" si="483"/>
        <v>0.22453846153846152</v>
      </c>
      <c r="W927" s="49">
        <f t="shared" ref="W927:W933" si="506">S927*M927</f>
        <v>2.4184615384615382</v>
      </c>
      <c r="X927" s="90">
        <f>ROUND(S927*$X$3,0)</f>
        <v>1</v>
      </c>
      <c r="Y927" s="91">
        <f t="shared" si="496"/>
        <v>19.260000000000002</v>
      </c>
      <c r="Z927" s="93">
        <f t="shared" si="489"/>
        <v>3</v>
      </c>
      <c r="AA927" s="94">
        <f t="shared" si="497"/>
        <v>57.78</v>
      </c>
      <c r="AB927" s="97">
        <f t="shared" si="505"/>
        <v>4</v>
      </c>
      <c r="AC927" s="98">
        <f t="shared" si="498"/>
        <v>77.040000000000006</v>
      </c>
      <c r="AD927" s="77" t="s">
        <v>3</v>
      </c>
      <c r="AE927" s="54">
        <v>77.040000000000006</v>
      </c>
      <c r="AF927" s="17"/>
    </row>
    <row r="928" spans="1:32" ht="16.899999999999999" customHeight="1" x14ac:dyDescent="0.3">
      <c r="A928" s="73" t="s">
        <v>7</v>
      </c>
      <c r="B928" s="74" t="s">
        <v>2513</v>
      </c>
      <c r="C928" s="48" t="s">
        <v>10</v>
      </c>
      <c r="D928" s="48">
        <v>500</v>
      </c>
      <c r="E928" s="48">
        <v>2834</v>
      </c>
      <c r="F928" s="48" t="s">
        <v>6126</v>
      </c>
      <c r="G928" s="48">
        <v>2</v>
      </c>
      <c r="H928" s="75">
        <f t="shared" si="499"/>
        <v>0</v>
      </c>
      <c r="I928" s="74">
        <v>50</v>
      </c>
      <c r="J928" s="74">
        <f>I928</f>
        <v>50</v>
      </c>
      <c r="K928" s="48">
        <f t="shared" si="504"/>
        <v>50</v>
      </c>
      <c r="L928" s="48"/>
      <c r="M928" s="48">
        <f t="shared" si="495"/>
        <v>50</v>
      </c>
      <c r="N928" s="48">
        <v>0</v>
      </c>
      <c r="O928" s="56">
        <v>467.88821999999999</v>
      </c>
      <c r="P928" s="48" t="str">
        <f t="shared" si="491"/>
        <v>1299/37C SL</v>
      </c>
      <c r="Q928" s="76">
        <v>0</v>
      </c>
      <c r="R928" s="76">
        <v>1</v>
      </c>
      <c r="S928" s="49">
        <f t="shared" si="500"/>
        <v>1.153846153846154E-3</v>
      </c>
      <c r="T928" s="49">
        <f t="shared" si="492"/>
        <v>0.57692307692307698</v>
      </c>
      <c r="U928" s="49">
        <v>134.38461538461539</v>
      </c>
      <c r="V928" s="49">
        <f t="shared" si="483"/>
        <v>0.26876923076923076</v>
      </c>
      <c r="W928" s="49">
        <f t="shared" si="506"/>
        <v>5.7692307692307696E-2</v>
      </c>
      <c r="X928" s="90">
        <f>ROUNDUP(S928*$X$4,0)</f>
        <v>1</v>
      </c>
      <c r="Y928" s="91">
        <f t="shared" si="496"/>
        <v>467.88821999999999</v>
      </c>
      <c r="Z928" s="93">
        <f t="shared" si="489"/>
        <v>1</v>
      </c>
      <c r="AA928" s="94">
        <f t="shared" si="497"/>
        <v>467.88821999999999</v>
      </c>
      <c r="AB928" s="97">
        <f t="shared" si="505"/>
        <v>1</v>
      </c>
      <c r="AC928" s="98">
        <f t="shared" si="498"/>
        <v>467.88821999999999</v>
      </c>
      <c r="AD928" s="77" t="s">
        <v>3</v>
      </c>
      <c r="AE928" s="54">
        <v>467.88821999999999</v>
      </c>
      <c r="AF928" s="17"/>
    </row>
    <row r="929" spans="1:32" ht="16.899999999999999" customHeight="1" x14ac:dyDescent="0.3">
      <c r="A929" s="73" t="s">
        <v>7</v>
      </c>
      <c r="B929" s="74" t="s">
        <v>898</v>
      </c>
      <c r="C929" s="48" t="s">
        <v>464</v>
      </c>
      <c r="D929" s="48">
        <v>1000</v>
      </c>
      <c r="E929" s="48">
        <v>4013</v>
      </c>
      <c r="F929" s="48" t="s">
        <v>6180</v>
      </c>
      <c r="G929" s="48" t="s">
        <v>65</v>
      </c>
      <c r="H929" s="75">
        <f t="shared" si="499"/>
        <v>0</v>
      </c>
      <c r="I929" s="74">
        <v>5</v>
      </c>
      <c r="J929" s="74">
        <v>5</v>
      </c>
      <c r="K929" s="48">
        <f>J929</f>
        <v>5</v>
      </c>
      <c r="L929" s="48"/>
      <c r="M929" s="48">
        <f t="shared" si="495"/>
        <v>5</v>
      </c>
      <c r="N929" s="48">
        <v>5</v>
      </c>
      <c r="O929" s="56">
        <v>81.195809999999994</v>
      </c>
      <c r="P929" s="48" t="str">
        <f t="shared" si="491"/>
        <v>2842/7 RD</v>
      </c>
      <c r="Q929" s="76">
        <v>33</v>
      </c>
      <c r="R929" s="76">
        <v>134</v>
      </c>
      <c r="S929" s="49">
        <f t="shared" si="500"/>
        <v>0.51</v>
      </c>
      <c r="T929" s="49">
        <f t="shared" si="492"/>
        <v>510</v>
      </c>
      <c r="U929" s="49">
        <v>686.15384615384619</v>
      </c>
      <c r="V929" s="49">
        <f t="shared" si="483"/>
        <v>0.68615384615384623</v>
      </c>
      <c r="W929" s="49">
        <f t="shared" si="506"/>
        <v>2.5499999999999998</v>
      </c>
      <c r="X929" s="90">
        <f>ROUND(S929*$X$2,0)</f>
        <v>4</v>
      </c>
      <c r="Y929" s="91">
        <f t="shared" si="496"/>
        <v>324.78323999999998</v>
      </c>
      <c r="Z929" s="93">
        <f t="shared" si="489"/>
        <v>7</v>
      </c>
      <c r="AA929" s="94">
        <f t="shared" si="497"/>
        <v>568.37067000000002</v>
      </c>
      <c r="AB929" s="97">
        <f>ROUND((S929*$AB$2)+Z929,0)</f>
        <v>11</v>
      </c>
      <c r="AC929" s="98">
        <f t="shared" si="498"/>
        <v>893.15391</v>
      </c>
      <c r="AD929" s="77" t="s">
        <v>5891</v>
      </c>
      <c r="AE929" s="54">
        <v>893.15391</v>
      </c>
      <c r="AF929" s="17"/>
    </row>
    <row r="930" spans="1:32" ht="12.75" customHeight="1" x14ac:dyDescent="0.3">
      <c r="A930" s="73" t="s">
        <v>7</v>
      </c>
      <c r="B930" s="74" t="s">
        <v>3892</v>
      </c>
      <c r="C930" s="48" t="s">
        <v>1370</v>
      </c>
      <c r="D930" s="48">
        <v>1000</v>
      </c>
      <c r="E930" s="48">
        <v>2834</v>
      </c>
      <c r="F930" s="48" t="s">
        <v>6126</v>
      </c>
      <c r="G930" s="48">
        <v>2</v>
      </c>
      <c r="H930" s="75">
        <f t="shared" si="499"/>
        <v>0</v>
      </c>
      <c r="I930" s="74">
        <v>55</v>
      </c>
      <c r="J930" s="74">
        <f>I930</f>
        <v>55</v>
      </c>
      <c r="K930" s="48">
        <f>I930</f>
        <v>55</v>
      </c>
      <c r="L930" s="48"/>
      <c r="M930" s="48">
        <f t="shared" si="495"/>
        <v>55</v>
      </c>
      <c r="N930" s="48">
        <v>0</v>
      </c>
      <c r="O930" s="56">
        <v>478.72278</v>
      </c>
      <c r="P930" s="48" t="str">
        <f t="shared" si="491"/>
        <v>85804 BK</v>
      </c>
      <c r="Q930" s="76">
        <v>0</v>
      </c>
      <c r="R930" s="76">
        <v>22</v>
      </c>
      <c r="S930" s="49">
        <f t="shared" si="500"/>
        <v>2.5384615384615384E-2</v>
      </c>
      <c r="T930" s="49">
        <f t="shared" si="492"/>
        <v>25.384615384615383</v>
      </c>
      <c r="U930" s="49">
        <v>26.807692307692307</v>
      </c>
      <c r="V930" s="49">
        <f t="shared" si="483"/>
        <v>2.6807692307692307E-2</v>
      </c>
      <c r="W930" s="49">
        <f t="shared" si="506"/>
        <v>1.3961538461538461</v>
      </c>
      <c r="X930" s="90">
        <f t="shared" ref="X930:X931" si="507">ROUND(S930*$X$4,0)</f>
        <v>0</v>
      </c>
      <c r="Y930" s="91">
        <f t="shared" si="496"/>
        <v>0</v>
      </c>
      <c r="Z930" s="93">
        <f t="shared" si="489"/>
        <v>1</v>
      </c>
      <c r="AA930" s="94">
        <f t="shared" si="497"/>
        <v>478.72278</v>
      </c>
      <c r="AB930" s="97">
        <f>ROUND((S930*$AB$4)+Z930,0)</f>
        <v>1</v>
      </c>
      <c r="AC930" s="98">
        <f t="shared" si="498"/>
        <v>478.72278</v>
      </c>
      <c r="AD930" s="77" t="s">
        <v>3</v>
      </c>
      <c r="AE930" s="54">
        <v>478.72278</v>
      </c>
      <c r="AF930" s="17"/>
    </row>
    <row r="931" spans="1:32" ht="16.899999999999999" customHeight="1" x14ac:dyDescent="0.3">
      <c r="A931" s="73" t="s">
        <v>35</v>
      </c>
      <c r="B931" s="74" t="s">
        <v>2662</v>
      </c>
      <c r="C931" s="48" t="s">
        <v>464</v>
      </c>
      <c r="D931" s="48">
        <v>1000</v>
      </c>
      <c r="E931" s="48">
        <v>2800</v>
      </c>
      <c r="F931" s="48" t="s">
        <v>5911</v>
      </c>
      <c r="G931" s="48" t="s">
        <v>112</v>
      </c>
      <c r="H931" s="75">
        <f t="shared" si="499"/>
        <v>0.19</v>
      </c>
      <c r="I931" s="74">
        <v>119</v>
      </c>
      <c r="J931" s="74">
        <v>100</v>
      </c>
      <c r="K931" s="48">
        <f>J931</f>
        <v>100</v>
      </c>
      <c r="L931" s="48">
        <f>$L$3</f>
        <v>-4</v>
      </c>
      <c r="M931" s="48">
        <f t="shared" si="495"/>
        <v>96</v>
      </c>
      <c r="N931" s="48">
        <v>7</v>
      </c>
      <c r="O931" s="56">
        <v>81.234999999999999</v>
      </c>
      <c r="P931" s="48" t="str">
        <f t="shared" si="491"/>
        <v>5851 OR</v>
      </c>
      <c r="Q931" s="76">
        <v>6</v>
      </c>
      <c r="R931" s="76">
        <v>29</v>
      </c>
      <c r="S931" s="49">
        <f t="shared" si="500"/>
        <v>9.8076923076923075E-2</v>
      </c>
      <c r="T931" s="49">
        <f t="shared" si="492"/>
        <v>98.07692307692308</v>
      </c>
      <c r="U931" s="49">
        <v>135.80769230769232</v>
      </c>
      <c r="V931" s="49">
        <f t="shared" si="483"/>
        <v>0.13580769230769232</v>
      </c>
      <c r="W931" s="49">
        <f t="shared" si="506"/>
        <v>9.4153846153846157</v>
      </c>
      <c r="X931" s="90">
        <f t="shared" si="507"/>
        <v>0</v>
      </c>
      <c r="Y931" s="91">
        <f t="shared" si="496"/>
        <v>0</v>
      </c>
      <c r="Z931" s="93">
        <f t="shared" si="489"/>
        <v>9</v>
      </c>
      <c r="AA931" s="94">
        <f t="shared" si="497"/>
        <v>731.11500000000001</v>
      </c>
      <c r="AB931" s="97">
        <f>ROUND((S931*$AB$4)+Z931,0)</f>
        <v>9</v>
      </c>
      <c r="AC931" s="98">
        <f t="shared" si="498"/>
        <v>731.11500000000001</v>
      </c>
      <c r="AD931" s="77" t="s">
        <v>5890</v>
      </c>
      <c r="AE931" s="54">
        <v>731.11500000000001</v>
      </c>
      <c r="AF931" s="17"/>
    </row>
    <row r="932" spans="1:32" ht="12.75" customHeight="1" x14ac:dyDescent="0.3">
      <c r="A932" s="73" t="s">
        <v>35</v>
      </c>
      <c r="B932" s="74" t="s">
        <v>2219</v>
      </c>
      <c r="C932" s="48" t="s">
        <v>464</v>
      </c>
      <c r="D932" s="48">
        <v>1</v>
      </c>
      <c r="E932" s="48">
        <v>4013</v>
      </c>
      <c r="F932" s="48" t="s">
        <v>6180</v>
      </c>
      <c r="G932" s="48" t="s">
        <v>112</v>
      </c>
      <c r="H932" s="75">
        <f t="shared" si="499"/>
        <v>0.55000000000000004</v>
      </c>
      <c r="I932" s="74">
        <v>93</v>
      </c>
      <c r="J932" s="74">
        <v>60</v>
      </c>
      <c r="K932" s="48">
        <f>J932</f>
        <v>60</v>
      </c>
      <c r="L932" s="48">
        <f>$L$3</f>
        <v>-4</v>
      </c>
      <c r="M932" s="48">
        <f t="shared" si="495"/>
        <v>56</v>
      </c>
      <c r="N932" s="48">
        <v>27129</v>
      </c>
      <c r="O932" s="56">
        <v>0.08</v>
      </c>
      <c r="P932" s="48" t="str">
        <f t="shared" si="491"/>
        <v>5853 BL</v>
      </c>
      <c r="Q932" s="76" t="s">
        <v>6187</v>
      </c>
      <c r="R932" s="76" t="s">
        <v>6187</v>
      </c>
      <c r="S932" s="49">
        <f t="shared" si="500"/>
        <v>0</v>
      </c>
      <c r="T932" s="49">
        <f t="shared" si="492"/>
        <v>0</v>
      </c>
      <c r="U932" s="49">
        <v>365.65384615384619</v>
      </c>
      <c r="V932" s="49">
        <f t="shared" si="483"/>
        <v>365.65384615384619</v>
      </c>
      <c r="W932" s="49">
        <f t="shared" si="506"/>
        <v>0</v>
      </c>
      <c r="X932" s="90">
        <f>ROUND(V932*$X$4,0)</f>
        <v>1828</v>
      </c>
      <c r="Y932" s="91">
        <f t="shared" si="496"/>
        <v>146.24</v>
      </c>
      <c r="Z932" s="93">
        <f>ROUND((V932*M932)+X932,0)</f>
        <v>22305</v>
      </c>
      <c r="AA932" s="94">
        <f t="shared" si="497"/>
        <v>1784.4</v>
      </c>
      <c r="AB932" s="97">
        <f>ROUND((V932*$AB$4)+Z932,0)</f>
        <v>24133</v>
      </c>
      <c r="AC932" s="98">
        <f t="shared" si="498"/>
        <v>1930.64</v>
      </c>
      <c r="AD932" s="77" t="s">
        <v>5889</v>
      </c>
      <c r="AE932" s="54">
        <v>1930.64</v>
      </c>
      <c r="AF932" s="17"/>
    </row>
    <row r="933" spans="1:32" ht="16.899999999999999" customHeight="1" x14ac:dyDescent="0.3">
      <c r="A933" s="73" t="s">
        <v>35</v>
      </c>
      <c r="B933" s="74" t="s">
        <v>93</v>
      </c>
      <c r="C933" s="48" t="s">
        <v>40</v>
      </c>
      <c r="D933" s="48">
        <v>1000</v>
      </c>
      <c r="E933" s="48">
        <v>621</v>
      </c>
      <c r="F933" s="48" t="s">
        <v>6128</v>
      </c>
      <c r="G933" s="48" t="s">
        <v>112</v>
      </c>
      <c r="H933" s="75">
        <f t="shared" si="499"/>
        <v>-0.16666666666666666</v>
      </c>
      <c r="I933" s="74">
        <v>20</v>
      </c>
      <c r="J933" s="74">
        <v>24</v>
      </c>
      <c r="K933" s="48">
        <f>I933</f>
        <v>20</v>
      </c>
      <c r="L933" s="48">
        <f>$L$3</f>
        <v>-4</v>
      </c>
      <c r="M933" s="48">
        <f t="shared" si="495"/>
        <v>16</v>
      </c>
      <c r="N933" s="48">
        <v>2</v>
      </c>
      <c r="O933" s="56">
        <v>58.1</v>
      </c>
      <c r="P933" s="48" t="str">
        <f t="shared" si="491"/>
        <v>1557 WH</v>
      </c>
      <c r="Q933" s="76">
        <v>0</v>
      </c>
      <c r="R933" s="76">
        <v>14</v>
      </c>
      <c r="S933" s="49">
        <f t="shared" si="500"/>
        <v>1.6153846153846154E-2</v>
      </c>
      <c r="T933" s="49">
        <f t="shared" si="492"/>
        <v>16.153846153846153</v>
      </c>
      <c r="U933" s="49">
        <v>25.153846153846153</v>
      </c>
      <c r="V933" s="49">
        <f t="shared" si="483"/>
        <v>2.5153846153846152E-2</v>
      </c>
      <c r="W933" s="49">
        <f t="shared" si="506"/>
        <v>0.25846153846153846</v>
      </c>
      <c r="X933" s="90">
        <f t="shared" ref="X933:X934" si="508">ROUNDUP(S933*$X$3,0)</f>
        <v>1</v>
      </c>
      <c r="Y933" s="91">
        <f t="shared" si="496"/>
        <v>58.1</v>
      </c>
      <c r="Z933" s="93">
        <f t="shared" ref="Z933:Z989" si="509">ROUND((S933*M933)+X933,0)</f>
        <v>1</v>
      </c>
      <c r="AA933" s="94">
        <f t="shared" si="497"/>
        <v>58.1</v>
      </c>
      <c r="AB933" s="97">
        <f>ROUND((S933*$AB$4)+Z933,0)</f>
        <v>1</v>
      </c>
      <c r="AC933" s="98">
        <f t="shared" si="498"/>
        <v>58.1</v>
      </c>
      <c r="AD933" s="77" t="s">
        <v>3</v>
      </c>
      <c r="AE933" s="54">
        <v>58.1</v>
      </c>
      <c r="AF933" s="17"/>
    </row>
    <row r="934" spans="1:32" ht="16.899999999999999" customHeight="1" x14ac:dyDescent="0.3">
      <c r="A934" s="73" t="s">
        <v>7</v>
      </c>
      <c r="B934" s="74" t="s">
        <v>5364</v>
      </c>
      <c r="C934" s="48" t="s">
        <v>1154</v>
      </c>
      <c r="D934" s="48">
        <v>1</v>
      </c>
      <c r="E934" s="48">
        <v>2834</v>
      </c>
      <c r="F934" s="48" t="s">
        <v>6126</v>
      </c>
      <c r="G934" s="48">
        <v>2</v>
      </c>
      <c r="H934" s="75">
        <f t="shared" si="499"/>
        <v>-0.33333333333333331</v>
      </c>
      <c r="I934" s="74">
        <v>20</v>
      </c>
      <c r="J934" s="74">
        <v>30</v>
      </c>
      <c r="K934" s="48">
        <f>I934</f>
        <v>20</v>
      </c>
      <c r="L934" s="48"/>
      <c r="M934" s="48">
        <f t="shared" si="495"/>
        <v>20</v>
      </c>
      <c r="N934" s="48">
        <v>159957</v>
      </c>
      <c r="O934" s="56">
        <v>7.7520000000000006E-2</v>
      </c>
      <c r="P934" s="48" t="str">
        <f t="shared" si="491"/>
        <v>5092C SL</v>
      </c>
      <c r="Q934" s="76" t="s">
        <v>6187</v>
      </c>
      <c r="R934" s="76" t="s">
        <v>6187</v>
      </c>
      <c r="S934" s="49">
        <f t="shared" si="500"/>
        <v>0</v>
      </c>
      <c r="T934" s="49">
        <f t="shared" si="492"/>
        <v>0</v>
      </c>
      <c r="U934" s="49">
        <v>809.26923076923072</v>
      </c>
      <c r="V934" s="49">
        <f t="shared" si="483"/>
        <v>809.26923076923072</v>
      </c>
      <c r="W934" s="49">
        <f>V934*M934</f>
        <v>16185.384615384613</v>
      </c>
      <c r="X934" s="90">
        <f t="shared" si="508"/>
        <v>0</v>
      </c>
      <c r="Y934" s="91">
        <f t="shared" si="496"/>
        <v>0</v>
      </c>
      <c r="Z934" s="93">
        <f t="shared" si="509"/>
        <v>0</v>
      </c>
      <c r="AA934" s="94">
        <f t="shared" si="497"/>
        <v>0</v>
      </c>
      <c r="AB934" s="97">
        <f>ROUND((S934*$AB$4)+Z934,0)</f>
        <v>0</v>
      </c>
      <c r="AC934" s="98">
        <f t="shared" si="498"/>
        <v>0</v>
      </c>
      <c r="AD934" s="77" t="s">
        <v>3</v>
      </c>
      <c r="AE934" s="54">
        <v>0</v>
      </c>
      <c r="AF934" s="17"/>
    </row>
    <row r="935" spans="1:32" ht="16.899999999999999" customHeight="1" x14ac:dyDescent="0.3">
      <c r="A935" s="73" t="s">
        <v>35</v>
      </c>
      <c r="B935" s="74" t="s">
        <v>5124</v>
      </c>
      <c r="C935" s="48" t="s">
        <v>34</v>
      </c>
      <c r="D935" s="48">
        <v>1000</v>
      </c>
      <c r="E935" s="48">
        <v>4445</v>
      </c>
      <c r="F935" s="48" t="s">
        <v>5912</v>
      </c>
      <c r="G935" s="48" t="s">
        <v>122</v>
      </c>
      <c r="H935" s="75">
        <f t="shared" si="499"/>
        <v>0.16470588235294117</v>
      </c>
      <c r="I935" s="74">
        <v>99</v>
      </c>
      <c r="J935" s="74">
        <v>85</v>
      </c>
      <c r="K935" s="48">
        <f>J935</f>
        <v>85</v>
      </c>
      <c r="L935" s="48">
        <f>$L$3</f>
        <v>-4</v>
      </c>
      <c r="M935" s="48">
        <f t="shared" si="495"/>
        <v>81</v>
      </c>
      <c r="N935" s="48">
        <v>11</v>
      </c>
      <c r="O935" s="56">
        <v>207.03</v>
      </c>
      <c r="P935" s="48" t="str">
        <f t="shared" si="491"/>
        <v>TFT25022 NA</v>
      </c>
      <c r="Q935" s="76">
        <v>0</v>
      </c>
      <c r="R935" s="76">
        <v>30</v>
      </c>
      <c r="S935" s="49">
        <f t="shared" si="500"/>
        <v>3.4615384615384617E-2</v>
      </c>
      <c r="T935" s="49">
        <f t="shared" si="492"/>
        <v>34.61538461538462</v>
      </c>
      <c r="U935" s="49">
        <v>92.15384615384616</v>
      </c>
      <c r="V935" s="49">
        <f t="shared" si="483"/>
        <v>9.2153846153846156E-2</v>
      </c>
      <c r="W935" s="49">
        <f t="shared" ref="W935:W971" si="510">S935*M935</f>
        <v>2.8038461538461541</v>
      </c>
      <c r="X935" s="90">
        <f>ROUND(S935*$X$4,0)</f>
        <v>0</v>
      </c>
      <c r="Y935" s="91">
        <f t="shared" si="496"/>
        <v>0</v>
      </c>
      <c r="Z935" s="93">
        <f t="shared" si="509"/>
        <v>3</v>
      </c>
      <c r="AA935" s="94">
        <f t="shared" si="497"/>
        <v>621.09</v>
      </c>
      <c r="AB935" s="97">
        <f>ROUND((S935*$AB$4)+Z935,0)</f>
        <v>3</v>
      </c>
      <c r="AC935" s="98">
        <f t="shared" si="498"/>
        <v>621.09</v>
      </c>
      <c r="AD935" s="77" t="s">
        <v>3</v>
      </c>
      <c r="AE935" s="54">
        <v>621.09</v>
      </c>
      <c r="AF935" s="17"/>
    </row>
    <row r="936" spans="1:32" ht="12.75" customHeight="1" x14ac:dyDescent="0.3">
      <c r="A936" s="73" t="s">
        <v>35</v>
      </c>
      <c r="B936" s="74" t="s">
        <v>2227</v>
      </c>
      <c r="C936" s="48" t="s">
        <v>464</v>
      </c>
      <c r="D936" s="48">
        <v>100</v>
      </c>
      <c r="E936" s="48">
        <v>4013</v>
      </c>
      <c r="F936" s="48" t="s">
        <v>6180</v>
      </c>
      <c r="G936" s="48" t="s">
        <v>65</v>
      </c>
      <c r="H936" s="75">
        <f t="shared" si="499"/>
        <v>0</v>
      </c>
      <c r="I936" s="74">
        <v>5</v>
      </c>
      <c r="J936" s="74">
        <v>5</v>
      </c>
      <c r="K936" s="48">
        <f>J936</f>
        <v>5</v>
      </c>
      <c r="L936" s="48"/>
      <c r="M936" s="48">
        <f t="shared" si="495"/>
        <v>5</v>
      </c>
      <c r="N936" s="48">
        <v>34</v>
      </c>
      <c r="O936" s="56">
        <v>10.26257</v>
      </c>
      <c r="P936" s="48" t="str">
        <f t="shared" si="491"/>
        <v>5854/7 YL</v>
      </c>
      <c r="Q936" s="76">
        <v>205</v>
      </c>
      <c r="R936" s="76">
        <v>568</v>
      </c>
      <c r="S936" s="49">
        <f t="shared" si="500"/>
        <v>2.8630769230769229</v>
      </c>
      <c r="T936" s="49">
        <f t="shared" si="492"/>
        <v>286.30769230769226</v>
      </c>
      <c r="U936" s="49">
        <v>315.53846153846149</v>
      </c>
      <c r="V936" s="49">
        <f t="shared" si="483"/>
        <v>3.155384615384615</v>
      </c>
      <c r="W936" s="49">
        <f t="shared" si="510"/>
        <v>14.315384615384614</v>
      </c>
      <c r="X936" s="90">
        <f>ROUND(S936*$X$2,0)</f>
        <v>20</v>
      </c>
      <c r="Y936" s="91">
        <f t="shared" si="496"/>
        <v>205.25139999999999</v>
      </c>
      <c r="Z936" s="93">
        <f t="shared" si="509"/>
        <v>34</v>
      </c>
      <c r="AA936" s="94">
        <f t="shared" si="497"/>
        <v>348.92738000000003</v>
      </c>
      <c r="AB936" s="97">
        <f>ROUND((S936*$AB$2)+Z936,0)</f>
        <v>54</v>
      </c>
      <c r="AC936" s="98">
        <f t="shared" si="498"/>
        <v>554.17877999999996</v>
      </c>
      <c r="AD936" s="77" t="s">
        <v>5891</v>
      </c>
      <c r="AE936" s="54">
        <v>554.17877999999996</v>
      </c>
      <c r="AF936" s="17"/>
    </row>
    <row r="937" spans="1:32" ht="16.899999999999999" customHeight="1" x14ac:dyDescent="0.3">
      <c r="A937" s="73" t="s">
        <v>7</v>
      </c>
      <c r="B937" s="74" t="s">
        <v>1777</v>
      </c>
      <c r="C937" s="48" t="s">
        <v>1370</v>
      </c>
      <c r="D937" s="48">
        <v>500</v>
      </c>
      <c r="E937" s="48">
        <v>2834</v>
      </c>
      <c r="F937" s="48" t="s">
        <v>6126</v>
      </c>
      <c r="G937" s="48">
        <v>2</v>
      </c>
      <c r="H937" s="75">
        <f t="shared" si="499"/>
        <v>0</v>
      </c>
      <c r="I937" s="74">
        <v>30</v>
      </c>
      <c r="J937" s="74">
        <f>I937</f>
        <v>30</v>
      </c>
      <c r="K937" s="48">
        <f>I937</f>
        <v>30</v>
      </c>
      <c r="L937" s="48"/>
      <c r="M937" s="48">
        <f t="shared" si="495"/>
        <v>30</v>
      </c>
      <c r="N937" s="48">
        <v>0</v>
      </c>
      <c r="O937" s="56">
        <v>306.98858999999999</v>
      </c>
      <c r="P937" s="48" t="str">
        <f t="shared" si="491"/>
        <v>86312CY SL</v>
      </c>
      <c r="Q937" s="76">
        <v>0</v>
      </c>
      <c r="R937" s="76">
        <v>0</v>
      </c>
      <c r="S937" s="49">
        <f t="shared" si="500"/>
        <v>0</v>
      </c>
      <c r="T937" s="49">
        <f t="shared" si="492"/>
        <v>0</v>
      </c>
      <c r="U937" s="49">
        <v>16.692307692307693</v>
      </c>
      <c r="V937" s="49">
        <f t="shared" si="483"/>
        <v>3.3384615384615388E-2</v>
      </c>
      <c r="W937" s="49">
        <f t="shared" si="510"/>
        <v>0</v>
      </c>
      <c r="X937" s="90">
        <f>ROUNDUP(S937*$X$4,0)</f>
        <v>0</v>
      </c>
      <c r="Y937" s="91">
        <f t="shared" si="496"/>
        <v>0</v>
      </c>
      <c r="Z937" s="93">
        <f t="shared" si="509"/>
        <v>0</v>
      </c>
      <c r="AA937" s="94">
        <f t="shared" si="497"/>
        <v>0</v>
      </c>
      <c r="AB937" s="97">
        <f t="shared" ref="AB937:AB949" si="511">ROUND((S937*$AB$4)+Z937,0)</f>
        <v>0</v>
      </c>
      <c r="AC937" s="98">
        <f t="shared" si="498"/>
        <v>0</v>
      </c>
      <c r="AD937" s="77" t="s">
        <v>3</v>
      </c>
      <c r="AE937" s="54">
        <v>0</v>
      </c>
      <c r="AF937" s="17"/>
    </row>
    <row r="938" spans="1:32" ht="12.75" customHeight="1" x14ac:dyDescent="0.3">
      <c r="A938" s="73" t="s">
        <v>7</v>
      </c>
      <c r="B938" s="74" t="s">
        <v>4351</v>
      </c>
      <c r="C938" s="48" t="s">
        <v>1797</v>
      </c>
      <c r="D938" s="48">
        <v>100</v>
      </c>
      <c r="E938" s="48">
        <v>4445</v>
      </c>
      <c r="F938" s="48" t="s">
        <v>5912</v>
      </c>
      <c r="G938" s="48" t="s">
        <v>122</v>
      </c>
      <c r="H938" s="75">
        <f t="shared" si="499"/>
        <v>2.9</v>
      </c>
      <c r="I938" s="74">
        <v>234</v>
      </c>
      <c r="J938" s="74">
        <v>60</v>
      </c>
      <c r="K938" s="48">
        <f>J938</f>
        <v>60</v>
      </c>
      <c r="L938" s="48">
        <f>$L$3</f>
        <v>-4</v>
      </c>
      <c r="M938" s="48">
        <f t="shared" si="495"/>
        <v>56</v>
      </c>
      <c r="N938" s="48">
        <v>8</v>
      </c>
      <c r="O938" s="56">
        <v>146.53</v>
      </c>
      <c r="P938" s="48" t="str">
        <f t="shared" si="491"/>
        <v>F50014 NA</v>
      </c>
      <c r="Q938" s="76">
        <v>0</v>
      </c>
      <c r="R938" s="76">
        <v>21</v>
      </c>
      <c r="S938" s="49">
        <f t="shared" si="500"/>
        <v>2.4230769230769233E-2</v>
      </c>
      <c r="T938" s="49">
        <f t="shared" si="492"/>
        <v>2.4230769230769234</v>
      </c>
      <c r="U938" s="49">
        <v>2.4230769230769234</v>
      </c>
      <c r="V938" s="49">
        <f t="shared" si="483"/>
        <v>2.4230769230769233E-2</v>
      </c>
      <c r="W938" s="49">
        <f t="shared" si="510"/>
        <v>1.3569230769230771</v>
      </c>
      <c r="X938" s="90">
        <f>ROUND(S938*$X$4,0)</f>
        <v>0</v>
      </c>
      <c r="Y938" s="91">
        <f t="shared" si="496"/>
        <v>0</v>
      </c>
      <c r="Z938" s="93">
        <f t="shared" si="509"/>
        <v>1</v>
      </c>
      <c r="AA938" s="94">
        <f t="shared" si="497"/>
        <v>146.53</v>
      </c>
      <c r="AB938" s="97">
        <f t="shared" si="511"/>
        <v>1</v>
      </c>
      <c r="AC938" s="98">
        <f t="shared" si="498"/>
        <v>146.53</v>
      </c>
      <c r="AD938" s="77" t="s">
        <v>3</v>
      </c>
      <c r="AE938" s="54">
        <v>146.53</v>
      </c>
      <c r="AF938" s="17"/>
    </row>
    <row r="939" spans="1:32" ht="12.75" customHeight="1" x14ac:dyDescent="0.3">
      <c r="A939" s="73" t="s">
        <v>35</v>
      </c>
      <c r="B939" s="74" t="s">
        <v>3172</v>
      </c>
      <c r="C939" s="48" t="s">
        <v>1370</v>
      </c>
      <c r="D939" s="48">
        <v>1000</v>
      </c>
      <c r="E939" s="48">
        <v>2834</v>
      </c>
      <c r="F939" s="48" t="s">
        <v>6126</v>
      </c>
      <c r="G939" s="48">
        <v>2</v>
      </c>
      <c r="H939" s="75">
        <f t="shared" si="499"/>
        <v>0</v>
      </c>
      <c r="I939" s="74">
        <v>40</v>
      </c>
      <c r="J939" s="74">
        <f>I939</f>
        <v>40</v>
      </c>
      <c r="K939" s="48">
        <f>I939</f>
        <v>40</v>
      </c>
      <c r="L939" s="48"/>
      <c r="M939" s="48">
        <f t="shared" si="495"/>
        <v>40</v>
      </c>
      <c r="N939" s="48">
        <v>0</v>
      </c>
      <c r="O939" s="56">
        <v>494.90958999999998</v>
      </c>
      <c r="P939" s="48" t="str">
        <f t="shared" si="491"/>
        <v>86606CY SL</v>
      </c>
      <c r="Q939" s="76">
        <v>2</v>
      </c>
      <c r="R939" s="76">
        <v>8</v>
      </c>
      <c r="S939" s="49">
        <f t="shared" si="500"/>
        <v>3.0769230769230771E-2</v>
      </c>
      <c r="T939" s="49">
        <f t="shared" si="492"/>
        <v>30.76923076923077</v>
      </c>
      <c r="U939" s="49">
        <v>38.115384615384613</v>
      </c>
      <c r="V939" s="49">
        <f t="shared" si="483"/>
        <v>3.8115384615384613E-2</v>
      </c>
      <c r="W939" s="49">
        <f t="shared" si="510"/>
        <v>1.2307692307692308</v>
      </c>
      <c r="X939" s="90">
        <f>ROUND(S939*$X$4,0)</f>
        <v>0</v>
      </c>
      <c r="Y939" s="91">
        <f t="shared" si="496"/>
        <v>0</v>
      </c>
      <c r="Z939" s="93">
        <f t="shared" si="509"/>
        <v>1</v>
      </c>
      <c r="AA939" s="94">
        <f t="shared" si="497"/>
        <v>494.90958999999998</v>
      </c>
      <c r="AB939" s="97">
        <f t="shared" si="511"/>
        <v>1</v>
      </c>
      <c r="AC939" s="98">
        <f t="shared" si="498"/>
        <v>494.90958999999998</v>
      </c>
      <c r="AD939" s="77" t="s">
        <v>3</v>
      </c>
      <c r="AE939" s="54">
        <v>494.90958999999998</v>
      </c>
      <c r="AF939" s="17"/>
    </row>
    <row r="940" spans="1:32" ht="16.899999999999999" customHeight="1" x14ac:dyDescent="0.3">
      <c r="A940" s="73" t="s">
        <v>35</v>
      </c>
      <c r="B940" s="74" t="s">
        <v>2911</v>
      </c>
      <c r="C940" s="48" t="s">
        <v>40</v>
      </c>
      <c r="D940" s="48">
        <v>1000</v>
      </c>
      <c r="E940" s="48">
        <v>621</v>
      </c>
      <c r="F940" s="48" t="s">
        <v>6128</v>
      </c>
      <c r="G940" s="48" t="s">
        <v>112</v>
      </c>
      <c r="H940" s="75">
        <f t="shared" si="499"/>
        <v>5.2631578947368418E-2</v>
      </c>
      <c r="I940" s="74">
        <v>20</v>
      </c>
      <c r="J940" s="74">
        <v>19</v>
      </c>
      <c r="K940" s="48">
        <f>J940</f>
        <v>19</v>
      </c>
      <c r="L940" s="48">
        <f>$L$3</f>
        <v>-4</v>
      </c>
      <c r="M940" s="48">
        <f t="shared" si="495"/>
        <v>15</v>
      </c>
      <c r="N940" s="48">
        <v>16</v>
      </c>
      <c r="O940" s="56">
        <v>24.81</v>
      </c>
      <c r="P940" s="48" t="str">
        <f t="shared" si="491"/>
        <v>3252 BK</v>
      </c>
      <c r="Q940" s="76">
        <v>100</v>
      </c>
      <c r="R940" s="76">
        <v>208</v>
      </c>
      <c r="S940" s="49">
        <f t="shared" si="500"/>
        <v>1.3169230769230769</v>
      </c>
      <c r="T940" s="49">
        <f t="shared" si="492"/>
        <v>1316.9230769230769</v>
      </c>
      <c r="U940" s="49">
        <v>1366.1538461538462</v>
      </c>
      <c r="V940" s="49">
        <f t="shared" si="483"/>
        <v>1.3661538461538463</v>
      </c>
      <c r="W940" s="49">
        <f t="shared" si="510"/>
        <v>19.753846153846155</v>
      </c>
      <c r="X940" s="90">
        <f>ROUND(S940*$X$3,0)</f>
        <v>8</v>
      </c>
      <c r="Y940" s="91">
        <f t="shared" si="496"/>
        <v>198.48</v>
      </c>
      <c r="Z940" s="93">
        <f t="shared" si="509"/>
        <v>28</v>
      </c>
      <c r="AA940" s="94">
        <f t="shared" si="497"/>
        <v>694.68</v>
      </c>
      <c r="AB940" s="97">
        <f t="shared" si="511"/>
        <v>35</v>
      </c>
      <c r="AC940" s="98">
        <f t="shared" si="498"/>
        <v>868.34999999999991</v>
      </c>
      <c r="AD940" s="77" t="s">
        <v>3</v>
      </c>
      <c r="AE940" s="54">
        <v>868.34999999999991</v>
      </c>
      <c r="AF940" s="17"/>
    </row>
    <row r="941" spans="1:32" ht="16.899999999999999" customHeight="1" x14ac:dyDescent="0.3">
      <c r="A941" s="73" t="s">
        <v>35</v>
      </c>
      <c r="B941" s="74" t="s">
        <v>3435</v>
      </c>
      <c r="C941" s="48" t="s">
        <v>1432</v>
      </c>
      <c r="D941" s="48">
        <v>100</v>
      </c>
      <c r="E941" s="48">
        <v>621</v>
      </c>
      <c r="F941" s="48" t="s">
        <v>6128</v>
      </c>
      <c r="G941" s="48" t="s">
        <v>112</v>
      </c>
      <c r="H941" s="75">
        <f t="shared" si="499"/>
        <v>2.564102564102564E-2</v>
      </c>
      <c r="I941" s="74">
        <v>40</v>
      </c>
      <c r="J941" s="74">
        <v>39</v>
      </c>
      <c r="K941" s="48">
        <f>J941</f>
        <v>39</v>
      </c>
      <c r="L941" s="48">
        <f>$L$3</f>
        <v>-4</v>
      </c>
      <c r="M941" s="48">
        <f t="shared" si="495"/>
        <v>35</v>
      </c>
      <c r="N941" s="48">
        <v>143</v>
      </c>
      <c r="O941" s="56">
        <v>3.306</v>
      </c>
      <c r="P941" s="48" t="str">
        <f t="shared" si="491"/>
        <v>6712 BL</v>
      </c>
      <c r="Q941" s="76">
        <v>88</v>
      </c>
      <c r="R941" s="76">
        <v>296</v>
      </c>
      <c r="S941" s="49">
        <f t="shared" si="500"/>
        <v>1.2892307692307692</v>
      </c>
      <c r="T941" s="49">
        <f t="shared" si="492"/>
        <v>128.92307692307691</v>
      </c>
      <c r="U941" s="49">
        <v>1119.3076923076922</v>
      </c>
      <c r="V941" s="49">
        <f t="shared" si="483"/>
        <v>11.193076923076921</v>
      </c>
      <c r="W941" s="49">
        <f t="shared" si="510"/>
        <v>45.123076923076923</v>
      </c>
      <c r="X941" s="90">
        <f t="shared" ref="X941:X942" si="512">ROUND(S941*$X$4,0)</f>
        <v>6</v>
      </c>
      <c r="Y941" s="91">
        <f t="shared" si="496"/>
        <v>19.835999999999999</v>
      </c>
      <c r="Z941" s="93">
        <f t="shared" si="509"/>
        <v>51</v>
      </c>
      <c r="AA941" s="94">
        <f t="shared" si="497"/>
        <v>168.60599999999999</v>
      </c>
      <c r="AB941" s="97">
        <f t="shared" si="511"/>
        <v>57</v>
      </c>
      <c r="AC941" s="98">
        <f t="shared" si="498"/>
        <v>188.44200000000001</v>
      </c>
      <c r="AD941" s="77" t="s">
        <v>3</v>
      </c>
      <c r="AE941" s="54">
        <v>188.44200000000001</v>
      </c>
      <c r="AF941" s="17"/>
    </row>
    <row r="942" spans="1:32" ht="12.75" customHeight="1" x14ac:dyDescent="0.3">
      <c r="A942" s="73" t="s">
        <v>7</v>
      </c>
      <c r="B942" s="74" t="s">
        <v>3013</v>
      </c>
      <c r="C942" s="48" t="s">
        <v>1797</v>
      </c>
      <c r="D942" s="48">
        <v>500</v>
      </c>
      <c r="E942" s="48">
        <v>7880</v>
      </c>
      <c r="F942" s="48" t="s">
        <v>5908</v>
      </c>
      <c r="G942" s="48" t="s">
        <v>122</v>
      </c>
      <c r="H942" s="75">
        <f t="shared" si="499"/>
        <v>0.55555555555555558</v>
      </c>
      <c r="I942" s="74">
        <v>140</v>
      </c>
      <c r="J942" s="74">
        <v>90</v>
      </c>
      <c r="K942" s="48">
        <f>J942</f>
        <v>90</v>
      </c>
      <c r="L942" s="48">
        <f>$L$3</f>
        <v>-4</v>
      </c>
      <c r="M942" s="48">
        <f t="shared" si="495"/>
        <v>86</v>
      </c>
      <c r="N942" s="48">
        <v>230</v>
      </c>
      <c r="O942" s="56">
        <v>45.414290000000001</v>
      </c>
      <c r="P942" s="48" t="str">
        <f t="shared" si="491"/>
        <v>F2213/32 BK</v>
      </c>
      <c r="Q942" s="76">
        <v>4</v>
      </c>
      <c r="R942" s="76">
        <v>142</v>
      </c>
      <c r="S942" s="49">
        <f t="shared" si="500"/>
        <v>0.2069230769230769</v>
      </c>
      <c r="T942" s="49">
        <f t="shared" si="492"/>
        <v>103.46153846153845</v>
      </c>
      <c r="U942" s="49">
        <v>480.96617692307689</v>
      </c>
      <c r="V942" s="49">
        <f t="shared" si="483"/>
        <v>0.96193235384615372</v>
      </c>
      <c r="W942" s="49">
        <f t="shared" si="510"/>
        <v>17.795384615384613</v>
      </c>
      <c r="X942" s="90">
        <f t="shared" si="512"/>
        <v>1</v>
      </c>
      <c r="Y942" s="91">
        <f t="shared" si="496"/>
        <v>45.414290000000001</v>
      </c>
      <c r="Z942" s="93">
        <f t="shared" si="509"/>
        <v>19</v>
      </c>
      <c r="AA942" s="94">
        <f t="shared" si="497"/>
        <v>862.87151000000006</v>
      </c>
      <c r="AB942" s="97">
        <f t="shared" si="511"/>
        <v>20</v>
      </c>
      <c r="AC942" s="98">
        <f t="shared" si="498"/>
        <v>908.28579999999999</v>
      </c>
      <c r="AD942" s="77" t="s">
        <v>3</v>
      </c>
      <c r="AE942" s="54">
        <v>908.28579999999999</v>
      </c>
      <c r="AF942" s="17"/>
    </row>
    <row r="943" spans="1:32" ht="16.899999999999999" customHeight="1" x14ac:dyDescent="0.3">
      <c r="A943" s="73" t="s">
        <v>7</v>
      </c>
      <c r="B943" s="74" t="s">
        <v>1185</v>
      </c>
      <c r="C943" s="48" t="s">
        <v>1154</v>
      </c>
      <c r="D943" s="48">
        <v>100</v>
      </c>
      <c r="E943" s="48">
        <v>621</v>
      </c>
      <c r="F943" s="48" t="s">
        <v>6128</v>
      </c>
      <c r="G943" s="48" t="s">
        <v>35</v>
      </c>
      <c r="H943" s="75">
        <f t="shared" si="499"/>
        <v>-0.62264150943396224</v>
      </c>
      <c r="I943" s="74">
        <v>20</v>
      </c>
      <c r="J943" s="74">
        <v>53</v>
      </c>
      <c r="K943" s="48">
        <f t="shared" ref="K943:K948" si="513">I943</f>
        <v>20</v>
      </c>
      <c r="L943" s="48">
        <v>-4</v>
      </c>
      <c r="M943" s="48">
        <f t="shared" si="495"/>
        <v>16</v>
      </c>
      <c r="N943" s="48">
        <v>1</v>
      </c>
      <c r="O943" s="56">
        <v>11.166</v>
      </c>
      <c r="P943" s="48" t="str">
        <f t="shared" si="491"/>
        <v>5262C SL</v>
      </c>
      <c r="Q943" s="76">
        <v>9</v>
      </c>
      <c r="R943" s="76">
        <v>15</v>
      </c>
      <c r="S943" s="49">
        <f t="shared" si="500"/>
        <v>0.11423076923076922</v>
      </c>
      <c r="T943" s="49">
        <f t="shared" si="492"/>
        <v>11.423076923076922</v>
      </c>
      <c r="U943" s="49">
        <v>414.88461538461536</v>
      </c>
      <c r="V943" s="49">
        <f t="shared" si="483"/>
        <v>4.1488461538461534</v>
      </c>
      <c r="W943" s="49">
        <f t="shared" si="510"/>
        <v>1.8276923076923075</v>
      </c>
      <c r="X943" s="90">
        <f>ROUND(S943*$X$3,0)</f>
        <v>1</v>
      </c>
      <c r="Y943" s="91">
        <f t="shared" si="496"/>
        <v>11.166</v>
      </c>
      <c r="Z943" s="93">
        <f t="shared" si="509"/>
        <v>3</v>
      </c>
      <c r="AA943" s="94">
        <f t="shared" si="497"/>
        <v>33.498000000000005</v>
      </c>
      <c r="AB943" s="97">
        <f t="shared" si="511"/>
        <v>4</v>
      </c>
      <c r="AC943" s="98">
        <f t="shared" si="498"/>
        <v>44.664000000000001</v>
      </c>
      <c r="AD943" s="77" t="s">
        <v>3</v>
      </c>
      <c r="AE943" s="54">
        <v>44.664000000000001</v>
      </c>
      <c r="AF943" s="17"/>
    </row>
    <row r="944" spans="1:32" ht="16.899999999999999" customHeight="1" x14ac:dyDescent="0.3">
      <c r="A944" s="73" t="s">
        <v>35</v>
      </c>
      <c r="B944" s="74" t="s">
        <v>4027</v>
      </c>
      <c r="C944" s="48" t="s">
        <v>1370</v>
      </c>
      <c r="D944" s="48">
        <v>1000</v>
      </c>
      <c r="E944" s="48">
        <v>2834</v>
      </c>
      <c r="F944" s="48" t="s">
        <v>6126</v>
      </c>
      <c r="G944" s="48">
        <v>2</v>
      </c>
      <c r="H944" s="75">
        <f t="shared" si="499"/>
        <v>0</v>
      </c>
      <c r="I944" s="74">
        <v>30</v>
      </c>
      <c r="J944" s="74">
        <f>I944</f>
        <v>30</v>
      </c>
      <c r="K944" s="48">
        <f t="shared" si="513"/>
        <v>30</v>
      </c>
      <c r="L944" s="48"/>
      <c r="M944" s="48">
        <f t="shared" si="495"/>
        <v>30</v>
      </c>
      <c r="N944" s="48">
        <v>0</v>
      </c>
      <c r="O944" s="56">
        <v>407.97124000000002</v>
      </c>
      <c r="P944" s="48" t="str">
        <f t="shared" si="491"/>
        <v>86305CY SL</v>
      </c>
      <c r="Q944" s="76">
        <v>1</v>
      </c>
      <c r="R944" s="76">
        <v>5</v>
      </c>
      <c r="S944" s="49">
        <f t="shared" si="500"/>
        <v>1.6538461538461537E-2</v>
      </c>
      <c r="T944" s="49">
        <f t="shared" si="492"/>
        <v>16.538461538461537</v>
      </c>
      <c r="U944" s="49">
        <v>35.038461538461533</v>
      </c>
      <c r="V944" s="49">
        <f t="shared" si="483"/>
        <v>3.5038461538461532E-2</v>
      </c>
      <c r="W944" s="49">
        <f t="shared" si="510"/>
        <v>0.49615384615384611</v>
      </c>
      <c r="X944" s="90">
        <f t="shared" ref="X944:X949" si="514">ROUND(S944*$X$4,0)</f>
        <v>0</v>
      </c>
      <c r="Y944" s="91">
        <f t="shared" si="496"/>
        <v>0</v>
      </c>
      <c r="Z944" s="93">
        <f t="shared" si="509"/>
        <v>0</v>
      </c>
      <c r="AA944" s="94">
        <f t="shared" si="497"/>
        <v>0</v>
      </c>
      <c r="AB944" s="97">
        <f t="shared" si="511"/>
        <v>0</v>
      </c>
      <c r="AC944" s="98">
        <f t="shared" si="498"/>
        <v>0</v>
      </c>
      <c r="AD944" s="77" t="s">
        <v>3</v>
      </c>
      <c r="AE944" s="54">
        <v>0</v>
      </c>
      <c r="AF944" s="17"/>
    </row>
    <row r="945" spans="1:32" ht="16.899999999999999" customHeight="1" x14ac:dyDescent="0.3">
      <c r="A945" s="73" t="s">
        <v>35</v>
      </c>
      <c r="B945" s="74" t="s">
        <v>4327</v>
      </c>
      <c r="C945" s="48" t="s">
        <v>1370</v>
      </c>
      <c r="D945" s="48">
        <v>1</v>
      </c>
      <c r="E945" s="48">
        <v>2834</v>
      </c>
      <c r="F945" s="48" t="s">
        <v>6126</v>
      </c>
      <c r="G945" s="48">
        <v>2</v>
      </c>
      <c r="H945" s="75">
        <f t="shared" si="499"/>
        <v>-0.33333333333333331</v>
      </c>
      <c r="I945" s="74">
        <v>40</v>
      </c>
      <c r="J945" s="74">
        <v>60</v>
      </c>
      <c r="K945" s="48">
        <f t="shared" si="513"/>
        <v>40</v>
      </c>
      <c r="L945" s="48"/>
      <c r="M945" s="48">
        <f t="shared" si="495"/>
        <v>40</v>
      </c>
      <c r="N945" s="48">
        <v>1527</v>
      </c>
      <c r="O945" s="56">
        <v>0.47034999999999999</v>
      </c>
      <c r="P945" s="48" t="str">
        <f t="shared" si="491"/>
        <v>86606CY SL</v>
      </c>
      <c r="Q945" s="76" t="s">
        <v>6187</v>
      </c>
      <c r="R945" s="76" t="s">
        <v>6187</v>
      </c>
      <c r="S945" s="49">
        <f t="shared" si="500"/>
        <v>0</v>
      </c>
      <c r="T945" s="49">
        <f t="shared" si="492"/>
        <v>0</v>
      </c>
      <c r="U945" s="49">
        <v>38.115384615384613</v>
      </c>
      <c r="V945" s="49">
        <f t="shared" si="483"/>
        <v>38.115384615384613</v>
      </c>
      <c r="W945" s="49">
        <f t="shared" si="510"/>
        <v>0</v>
      </c>
      <c r="X945" s="90">
        <f>ROUNDUP(S945*$X$4,0)</f>
        <v>0</v>
      </c>
      <c r="Y945" s="91">
        <f t="shared" si="496"/>
        <v>0</v>
      </c>
      <c r="Z945" s="93">
        <f t="shared" si="509"/>
        <v>0</v>
      </c>
      <c r="AA945" s="94">
        <f t="shared" si="497"/>
        <v>0</v>
      </c>
      <c r="AB945" s="97">
        <f t="shared" si="511"/>
        <v>0</v>
      </c>
      <c r="AC945" s="98">
        <f t="shared" si="498"/>
        <v>0</v>
      </c>
      <c r="AD945" s="77" t="s">
        <v>3</v>
      </c>
      <c r="AE945" s="54">
        <v>0</v>
      </c>
      <c r="AF945" s="17"/>
    </row>
    <row r="946" spans="1:32" ht="12.75" customHeight="1" x14ac:dyDescent="0.3">
      <c r="A946" s="73" t="s">
        <v>7</v>
      </c>
      <c r="B946" s="74" t="s">
        <v>1275</v>
      </c>
      <c r="C946" s="48" t="s">
        <v>1154</v>
      </c>
      <c r="D946" s="48">
        <v>1000</v>
      </c>
      <c r="E946" s="48">
        <v>621</v>
      </c>
      <c r="F946" s="48" t="s">
        <v>6128</v>
      </c>
      <c r="G946" s="48" t="s">
        <v>35</v>
      </c>
      <c r="H946" s="75">
        <f t="shared" si="499"/>
        <v>-0.75</v>
      </c>
      <c r="I946" s="74">
        <v>25</v>
      </c>
      <c r="J946" s="74">
        <v>100</v>
      </c>
      <c r="K946" s="48">
        <f t="shared" si="513"/>
        <v>25</v>
      </c>
      <c r="L946" s="48">
        <v>-4</v>
      </c>
      <c r="M946" s="48">
        <f t="shared" si="495"/>
        <v>21</v>
      </c>
      <c r="N946" s="48">
        <v>70</v>
      </c>
      <c r="O946" s="56">
        <v>94.39</v>
      </c>
      <c r="P946" s="48" t="str">
        <f t="shared" si="491"/>
        <v>5012C SL</v>
      </c>
      <c r="Q946" s="76">
        <v>51</v>
      </c>
      <c r="R946" s="76">
        <v>107</v>
      </c>
      <c r="S946" s="49">
        <f t="shared" si="500"/>
        <v>0.6726923076923077</v>
      </c>
      <c r="T946" s="49">
        <f t="shared" si="492"/>
        <v>672.69230769230774</v>
      </c>
      <c r="U946" s="49">
        <v>713.73076923076928</v>
      </c>
      <c r="V946" s="49">
        <f t="shared" si="483"/>
        <v>0.71373076923076928</v>
      </c>
      <c r="W946" s="49">
        <f t="shared" si="510"/>
        <v>14.126538461538463</v>
      </c>
      <c r="X946" s="90">
        <f t="shared" si="514"/>
        <v>3</v>
      </c>
      <c r="Y946" s="91">
        <f t="shared" si="496"/>
        <v>283.17</v>
      </c>
      <c r="Z946" s="93">
        <f t="shared" si="509"/>
        <v>17</v>
      </c>
      <c r="AA946" s="94">
        <f t="shared" si="497"/>
        <v>1604.63</v>
      </c>
      <c r="AB946" s="97">
        <f t="shared" si="511"/>
        <v>20</v>
      </c>
      <c r="AC946" s="98">
        <f t="shared" si="498"/>
        <v>1887.8</v>
      </c>
      <c r="AD946" s="77" t="s">
        <v>3</v>
      </c>
      <c r="AE946" s="54">
        <v>1887.8</v>
      </c>
      <c r="AF946" s="17"/>
    </row>
    <row r="947" spans="1:32" ht="16.899999999999999" customHeight="1" x14ac:dyDescent="0.3">
      <c r="A947" s="73" t="s">
        <v>7</v>
      </c>
      <c r="B947" s="74" t="s">
        <v>2368</v>
      </c>
      <c r="C947" s="48" t="s">
        <v>10</v>
      </c>
      <c r="D947" s="48">
        <v>1000</v>
      </c>
      <c r="E947" s="48">
        <v>2834</v>
      </c>
      <c r="F947" s="48" t="s">
        <v>6126</v>
      </c>
      <c r="G947" s="48">
        <v>2</v>
      </c>
      <c r="H947" s="75">
        <f t="shared" si="499"/>
        <v>0</v>
      </c>
      <c r="I947" s="74">
        <v>35</v>
      </c>
      <c r="J947" s="74">
        <f t="shared" ref="J947:J948" si="515">I947</f>
        <v>35</v>
      </c>
      <c r="K947" s="48">
        <f t="shared" si="513"/>
        <v>35</v>
      </c>
      <c r="L947" s="48"/>
      <c r="M947" s="48">
        <f t="shared" si="495"/>
        <v>35</v>
      </c>
      <c r="N947" s="48">
        <v>2</v>
      </c>
      <c r="O947" s="56">
        <v>401.48016999999999</v>
      </c>
      <c r="P947" s="48" t="str">
        <f t="shared" si="491"/>
        <v>6386 SL</v>
      </c>
      <c r="Q947" s="76">
        <v>2</v>
      </c>
      <c r="R947" s="76">
        <v>31</v>
      </c>
      <c r="S947" s="49">
        <f t="shared" si="500"/>
        <v>5.7307692307692309E-2</v>
      </c>
      <c r="T947" s="49">
        <f t="shared" si="492"/>
        <v>57.307692307692307</v>
      </c>
      <c r="U947" s="49">
        <v>64.038461538461533</v>
      </c>
      <c r="V947" s="49">
        <f t="shared" si="483"/>
        <v>6.403846153846153E-2</v>
      </c>
      <c r="W947" s="49">
        <f t="shared" si="510"/>
        <v>2.0057692307692307</v>
      </c>
      <c r="X947" s="90">
        <f t="shared" si="514"/>
        <v>0</v>
      </c>
      <c r="Y947" s="91">
        <f t="shared" si="496"/>
        <v>0</v>
      </c>
      <c r="Z947" s="93">
        <f t="shared" si="509"/>
        <v>2</v>
      </c>
      <c r="AA947" s="94">
        <f t="shared" si="497"/>
        <v>802.96033999999997</v>
      </c>
      <c r="AB947" s="97">
        <f t="shared" si="511"/>
        <v>2</v>
      </c>
      <c r="AC947" s="98">
        <f t="shared" si="498"/>
        <v>802.96033999999997</v>
      </c>
      <c r="AD947" s="77" t="s">
        <v>3</v>
      </c>
      <c r="AE947" s="54">
        <v>802.96033999999997</v>
      </c>
      <c r="AF947" s="17"/>
    </row>
    <row r="948" spans="1:32" ht="16.899999999999999" customHeight="1" x14ac:dyDescent="0.3">
      <c r="A948" s="73" t="s">
        <v>7</v>
      </c>
      <c r="B948" s="74" t="s">
        <v>3054</v>
      </c>
      <c r="C948" s="48" t="s">
        <v>1154</v>
      </c>
      <c r="D948" s="48">
        <v>500</v>
      </c>
      <c r="E948" s="48">
        <v>2834</v>
      </c>
      <c r="F948" s="48" t="s">
        <v>6126</v>
      </c>
      <c r="G948" s="48">
        <v>2</v>
      </c>
      <c r="H948" s="75">
        <f t="shared" si="499"/>
        <v>0</v>
      </c>
      <c r="I948" s="74">
        <v>30</v>
      </c>
      <c r="J948" s="74">
        <f t="shared" si="515"/>
        <v>30</v>
      </c>
      <c r="K948" s="48">
        <f t="shared" si="513"/>
        <v>30</v>
      </c>
      <c r="L948" s="48"/>
      <c r="M948" s="48">
        <f t="shared" ref="M948:M1004" si="516">K948+L948</f>
        <v>30</v>
      </c>
      <c r="N948" s="48">
        <v>0</v>
      </c>
      <c r="O948" s="56">
        <v>318.57679999999999</v>
      </c>
      <c r="P948" s="48" t="str">
        <f t="shared" si="491"/>
        <v>5129C SL</v>
      </c>
      <c r="Q948" s="76">
        <v>0</v>
      </c>
      <c r="R948" s="76">
        <v>1</v>
      </c>
      <c r="S948" s="49">
        <f t="shared" si="500"/>
        <v>1.153846153846154E-3</v>
      </c>
      <c r="T948" s="49">
        <f t="shared" si="492"/>
        <v>0.57692307692307698</v>
      </c>
      <c r="U948" s="49">
        <v>21.346153846153847</v>
      </c>
      <c r="V948" s="49">
        <f t="shared" si="483"/>
        <v>4.2692307692307696E-2</v>
      </c>
      <c r="W948" s="49">
        <f t="shared" si="510"/>
        <v>3.4615384615384617E-2</v>
      </c>
      <c r="X948" s="90">
        <f>ROUNDUP(S948*$X$4,0)</f>
        <v>1</v>
      </c>
      <c r="Y948" s="91">
        <f t="shared" ref="Y948:Y1004" si="517">X948*O948</f>
        <v>318.57679999999999</v>
      </c>
      <c r="Z948" s="93">
        <f t="shared" si="509"/>
        <v>1</v>
      </c>
      <c r="AA948" s="94">
        <f t="shared" ref="AA948:AA1004" si="518">Z948*O948</f>
        <v>318.57679999999999</v>
      </c>
      <c r="AB948" s="97">
        <f t="shared" si="511"/>
        <v>1</v>
      </c>
      <c r="AC948" s="98">
        <f t="shared" ref="AC948:AC1004" si="519">AB948*O948</f>
        <v>318.57679999999999</v>
      </c>
      <c r="AD948" s="77" t="s">
        <v>3</v>
      </c>
      <c r="AE948" s="54">
        <v>318.57679999999999</v>
      </c>
      <c r="AF948" s="17"/>
    </row>
    <row r="949" spans="1:32" ht="16.899999999999999" customHeight="1" x14ac:dyDescent="0.3">
      <c r="A949" s="73" t="s">
        <v>35</v>
      </c>
      <c r="B949" s="74" t="s">
        <v>3835</v>
      </c>
      <c r="C949" s="48" t="s">
        <v>1797</v>
      </c>
      <c r="D949" s="48">
        <v>1</v>
      </c>
      <c r="E949" s="48">
        <v>4445</v>
      </c>
      <c r="F949" s="48" t="s">
        <v>5912</v>
      </c>
      <c r="G949" s="48" t="s">
        <v>122</v>
      </c>
      <c r="H949" s="75">
        <f t="shared" ref="H949:H1004" si="520">(I949-J949)/J949</f>
        <v>0.14285714285714285</v>
      </c>
      <c r="I949" s="74">
        <v>32</v>
      </c>
      <c r="J949" s="74">
        <v>28</v>
      </c>
      <c r="K949" s="48">
        <f>J949</f>
        <v>28</v>
      </c>
      <c r="L949" s="48">
        <f>$L$3</f>
        <v>-4</v>
      </c>
      <c r="M949" s="48">
        <f t="shared" si="516"/>
        <v>24</v>
      </c>
      <c r="N949" s="48">
        <v>149</v>
      </c>
      <c r="O949" s="56">
        <v>7.06</v>
      </c>
      <c r="P949" s="48" t="str">
        <f t="shared" si="491"/>
        <v>F221MS/1 BK</v>
      </c>
      <c r="Q949" s="76">
        <v>217</v>
      </c>
      <c r="R949" s="76">
        <v>814</v>
      </c>
      <c r="S949" s="49">
        <f t="shared" ref="S949:S1004" si="521">((Q949/65*0.7)+(R949/260*0.3))</f>
        <v>3.276153846153846</v>
      </c>
      <c r="T949" s="49">
        <f t="shared" si="492"/>
        <v>3.276153846153846</v>
      </c>
      <c r="U949" s="49">
        <v>3.276153846153846</v>
      </c>
      <c r="V949" s="49">
        <f t="shared" si="483"/>
        <v>3.276153846153846</v>
      </c>
      <c r="W949" s="49">
        <f t="shared" si="510"/>
        <v>78.6276923076923</v>
      </c>
      <c r="X949" s="90">
        <f t="shared" si="514"/>
        <v>16</v>
      </c>
      <c r="Y949" s="91">
        <f t="shared" si="517"/>
        <v>112.96</v>
      </c>
      <c r="Z949" s="93">
        <f t="shared" si="509"/>
        <v>95</v>
      </c>
      <c r="AA949" s="94">
        <f t="shared" si="518"/>
        <v>670.69999999999993</v>
      </c>
      <c r="AB949" s="97">
        <f t="shared" si="511"/>
        <v>111</v>
      </c>
      <c r="AC949" s="98">
        <f t="shared" si="519"/>
        <v>783.66</v>
      </c>
      <c r="AD949" s="77" t="s">
        <v>3</v>
      </c>
      <c r="AE949" s="54">
        <v>783.66</v>
      </c>
      <c r="AF949" s="17"/>
    </row>
    <row r="950" spans="1:32" ht="16.899999999999999" customHeight="1" x14ac:dyDescent="0.3">
      <c r="A950" s="73" t="s">
        <v>7</v>
      </c>
      <c r="B950" s="74" t="s">
        <v>3591</v>
      </c>
      <c r="C950" s="48" t="s">
        <v>1790</v>
      </c>
      <c r="D950" s="48">
        <v>100</v>
      </c>
      <c r="E950" s="48">
        <v>621</v>
      </c>
      <c r="F950" s="48" t="s">
        <v>6128</v>
      </c>
      <c r="G950" s="48" t="s">
        <v>11</v>
      </c>
      <c r="H950" s="75">
        <f t="shared" si="520"/>
        <v>0</v>
      </c>
      <c r="I950" s="74">
        <v>5</v>
      </c>
      <c r="J950" s="74">
        <v>5</v>
      </c>
      <c r="K950" s="48">
        <f>J950</f>
        <v>5</v>
      </c>
      <c r="L950" s="48"/>
      <c r="M950" s="48">
        <f t="shared" si="516"/>
        <v>5</v>
      </c>
      <c r="N950" s="48">
        <v>65</v>
      </c>
      <c r="O950" s="56">
        <v>7.8985700000000003</v>
      </c>
      <c r="P950" s="48" t="str">
        <f t="shared" si="491"/>
        <v>9174 BK</v>
      </c>
      <c r="Q950" s="76">
        <v>236</v>
      </c>
      <c r="R950" s="76">
        <v>622</v>
      </c>
      <c r="S950" s="49">
        <f t="shared" si="521"/>
        <v>3.2592307692307689</v>
      </c>
      <c r="T950" s="49">
        <f t="shared" si="492"/>
        <v>325.92307692307691</v>
      </c>
      <c r="U950" s="49">
        <v>3033.3211538461542</v>
      </c>
      <c r="V950" s="49">
        <f t="shared" ref="V950:V1013" si="522">U950/D950</f>
        <v>30.333211538461541</v>
      </c>
      <c r="W950" s="49">
        <f t="shared" si="510"/>
        <v>16.296153846153846</v>
      </c>
      <c r="X950" s="90">
        <f>ROUND(S950*$X$2,0)</f>
        <v>23</v>
      </c>
      <c r="Y950" s="91">
        <f t="shared" si="517"/>
        <v>181.66711000000001</v>
      </c>
      <c r="Z950" s="93">
        <f t="shared" si="509"/>
        <v>39</v>
      </c>
      <c r="AA950" s="94">
        <f t="shared" si="518"/>
        <v>308.04423000000003</v>
      </c>
      <c r="AB950" s="97">
        <f>ROUND((S950*$AB$2)+Z950,0)</f>
        <v>62</v>
      </c>
      <c r="AC950" s="98">
        <f t="shared" si="519"/>
        <v>489.71134000000001</v>
      </c>
      <c r="AD950" s="77" t="s">
        <v>5891</v>
      </c>
      <c r="AE950" s="54">
        <v>489.71134000000001</v>
      </c>
      <c r="AF950" s="17"/>
    </row>
    <row r="951" spans="1:32" ht="16.899999999999999" customHeight="1" x14ac:dyDescent="0.3">
      <c r="A951" s="73" t="s">
        <v>7</v>
      </c>
      <c r="B951" s="74" t="s">
        <v>1192</v>
      </c>
      <c r="C951" s="48" t="s">
        <v>1154</v>
      </c>
      <c r="D951" s="48">
        <v>100</v>
      </c>
      <c r="E951" s="48">
        <v>2834</v>
      </c>
      <c r="F951" s="48" t="s">
        <v>6126</v>
      </c>
      <c r="G951" s="48">
        <v>2</v>
      </c>
      <c r="H951" s="75">
        <f t="shared" si="520"/>
        <v>0</v>
      </c>
      <c r="I951" s="74">
        <v>50</v>
      </c>
      <c r="J951" s="74">
        <f t="shared" ref="J951:J952" si="523">I951</f>
        <v>50</v>
      </c>
      <c r="K951" s="48">
        <f>I951</f>
        <v>50</v>
      </c>
      <c r="L951" s="48"/>
      <c r="M951" s="48">
        <f t="shared" si="516"/>
        <v>50</v>
      </c>
      <c r="N951" s="48">
        <v>0</v>
      </c>
      <c r="O951" s="56">
        <v>82.147720000000007</v>
      </c>
      <c r="P951" s="48" t="str">
        <f t="shared" si="491"/>
        <v>5390/15C SL</v>
      </c>
      <c r="Q951" s="76">
        <v>0</v>
      </c>
      <c r="R951" s="76">
        <v>10</v>
      </c>
      <c r="S951" s="49">
        <f t="shared" si="521"/>
        <v>1.1538461538461539E-2</v>
      </c>
      <c r="T951" s="49">
        <f t="shared" si="492"/>
        <v>1.153846153846154</v>
      </c>
      <c r="U951" s="49">
        <v>107.69230769230771</v>
      </c>
      <c r="V951" s="49">
        <f t="shared" si="522"/>
        <v>1.0769230769230771</v>
      </c>
      <c r="W951" s="49">
        <f t="shared" si="510"/>
        <v>0.57692307692307698</v>
      </c>
      <c r="X951" s="90">
        <f t="shared" ref="X951" si="524">ROUND(S951*$X$4,0)</f>
        <v>0</v>
      </c>
      <c r="Y951" s="91">
        <f t="shared" si="517"/>
        <v>0</v>
      </c>
      <c r="Z951" s="93">
        <f t="shared" si="509"/>
        <v>1</v>
      </c>
      <c r="AA951" s="94">
        <f t="shared" si="518"/>
        <v>82.147720000000007</v>
      </c>
      <c r="AB951" s="97">
        <f>ROUND((S951*$AB$4)+Z951,0)</f>
        <v>1</v>
      </c>
      <c r="AC951" s="98">
        <f t="shared" si="519"/>
        <v>82.147720000000007</v>
      </c>
      <c r="AD951" s="77" t="s">
        <v>3</v>
      </c>
      <c r="AE951" s="54">
        <v>82.147720000000007</v>
      </c>
      <c r="AF951" s="17"/>
    </row>
    <row r="952" spans="1:32" ht="16.899999999999999" customHeight="1" x14ac:dyDescent="0.3">
      <c r="A952" s="73" t="s">
        <v>7</v>
      </c>
      <c r="B952" s="74" t="s">
        <v>2434</v>
      </c>
      <c r="C952" s="48" t="s">
        <v>10</v>
      </c>
      <c r="D952" s="48">
        <v>1000</v>
      </c>
      <c r="E952" s="48">
        <v>2834</v>
      </c>
      <c r="F952" s="48" t="s">
        <v>6126</v>
      </c>
      <c r="G952" s="48">
        <v>2</v>
      </c>
      <c r="H952" s="75">
        <f t="shared" si="520"/>
        <v>0</v>
      </c>
      <c r="I952" s="74">
        <v>35</v>
      </c>
      <c r="J952" s="74">
        <f t="shared" si="523"/>
        <v>35</v>
      </c>
      <c r="K952" s="48">
        <f>I952</f>
        <v>35</v>
      </c>
      <c r="L952" s="48"/>
      <c r="M952" s="48">
        <f t="shared" si="516"/>
        <v>35</v>
      </c>
      <c r="N952" s="48">
        <v>1</v>
      </c>
      <c r="O952" s="56">
        <v>238.19421</v>
      </c>
      <c r="P952" s="48" t="str">
        <f t="shared" si="491"/>
        <v>2256/3 SL</v>
      </c>
      <c r="Q952" s="76">
        <v>0</v>
      </c>
      <c r="R952" s="76">
        <v>4</v>
      </c>
      <c r="S952" s="49">
        <f t="shared" si="521"/>
        <v>4.6153846153846158E-3</v>
      </c>
      <c r="T952" s="49">
        <f t="shared" si="492"/>
        <v>4.6153846153846159</v>
      </c>
      <c r="U952" s="49">
        <v>9.9615384615384617</v>
      </c>
      <c r="V952" s="49">
        <f t="shared" si="522"/>
        <v>9.9615384615384609E-3</v>
      </c>
      <c r="W952" s="49">
        <f t="shared" si="510"/>
        <v>0.16153846153846155</v>
      </c>
      <c r="X952" s="90">
        <f>ROUNDUP(S952*$X$4,0)</f>
        <v>1</v>
      </c>
      <c r="Y952" s="91">
        <f t="shared" si="517"/>
        <v>238.19421</v>
      </c>
      <c r="Z952" s="93">
        <f t="shared" si="509"/>
        <v>1</v>
      </c>
      <c r="AA952" s="94">
        <f t="shared" si="518"/>
        <v>238.19421</v>
      </c>
      <c r="AB952" s="97">
        <f>ROUND((S952*$AB$4)+Z952,0)</f>
        <v>1</v>
      </c>
      <c r="AC952" s="98">
        <f t="shared" si="519"/>
        <v>238.19421</v>
      </c>
      <c r="AD952" s="77" t="s">
        <v>3</v>
      </c>
      <c r="AE952" s="54">
        <v>238.19421</v>
      </c>
      <c r="AF952" s="17"/>
    </row>
    <row r="953" spans="1:32" ht="16.899999999999999" customHeight="1" x14ac:dyDescent="0.3">
      <c r="A953" s="73" t="s">
        <v>7</v>
      </c>
      <c r="B953" s="74" t="s">
        <v>2230</v>
      </c>
      <c r="C953" s="48" t="s">
        <v>464</v>
      </c>
      <c r="D953" s="48">
        <v>1000</v>
      </c>
      <c r="E953" s="48">
        <v>4013</v>
      </c>
      <c r="F953" s="48" t="s">
        <v>6180</v>
      </c>
      <c r="G953" s="48" t="s">
        <v>65</v>
      </c>
      <c r="H953" s="75">
        <f t="shared" si="520"/>
        <v>0</v>
      </c>
      <c r="I953" s="74">
        <v>5</v>
      </c>
      <c r="J953" s="74">
        <v>5</v>
      </c>
      <c r="K953" s="48">
        <f>J953</f>
        <v>5</v>
      </c>
      <c r="L953" s="48"/>
      <c r="M953" s="48">
        <f t="shared" si="516"/>
        <v>5</v>
      </c>
      <c r="N953" s="48">
        <v>7</v>
      </c>
      <c r="O953" s="56">
        <v>162.54319000000001</v>
      </c>
      <c r="P953" s="48" t="str">
        <f t="shared" si="491"/>
        <v>5855 OR</v>
      </c>
      <c r="Q953" s="76">
        <v>0</v>
      </c>
      <c r="R953" s="76">
        <v>46</v>
      </c>
      <c r="S953" s="49">
        <f t="shared" si="521"/>
        <v>5.3076923076923077E-2</v>
      </c>
      <c r="T953" s="49">
        <f t="shared" si="492"/>
        <v>53.07692307692308</v>
      </c>
      <c r="U953" s="49">
        <v>135.88461538461539</v>
      </c>
      <c r="V953" s="49">
        <f t="shared" si="522"/>
        <v>0.13588461538461538</v>
      </c>
      <c r="W953" s="49">
        <f t="shared" si="510"/>
        <v>0.26538461538461539</v>
      </c>
      <c r="X953" s="90">
        <f>ROUNDUP(S953*$X$2,0)</f>
        <v>1</v>
      </c>
      <c r="Y953" s="91">
        <f t="shared" si="517"/>
        <v>162.54319000000001</v>
      </c>
      <c r="Z953" s="93">
        <f t="shared" si="509"/>
        <v>1</v>
      </c>
      <c r="AA953" s="94">
        <f t="shared" si="518"/>
        <v>162.54319000000001</v>
      </c>
      <c r="AB953" s="97">
        <f>ROUND((S953*$AB$2)+Z953,0)</f>
        <v>1</v>
      </c>
      <c r="AC953" s="98">
        <f t="shared" si="519"/>
        <v>162.54319000000001</v>
      </c>
      <c r="AD953" s="77" t="s">
        <v>5891</v>
      </c>
      <c r="AE953" s="54">
        <v>162.54319000000001</v>
      </c>
      <c r="AF953" s="17"/>
    </row>
    <row r="954" spans="1:32" ht="16.899999999999999" customHeight="1" x14ac:dyDescent="0.3">
      <c r="A954" s="73" t="s">
        <v>7</v>
      </c>
      <c r="B954" s="74" t="s">
        <v>5599</v>
      </c>
      <c r="C954" s="48" t="s">
        <v>1797</v>
      </c>
      <c r="D954" s="48">
        <v>25</v>
      </c>
      <c r="E954" s="48">
        <v>7880</v>
      </c>
      <c r="F954" s="48" t="s">
        <v>5908</v>
      </c>
      <c r="G954" s="48" t="s">
        <v>122</v>
      </c>
      <c r="H954" s="75">
        <f t="shared" si="520"/>
        <v>0.5730337078651685</v>
      </c>
      <c r="I954" s="74">
        <v>140</v>
      </c>
      <c r="J954" s="74">
        <v>89</v>
      </c>
      <c r="K954" s="48">
        <f>J954</f>
        <v>89</v>
      </c>
      <c r="L954" s="48">
        <f>$L$3</f>
        <v>-4</v>
      </c>
      <c r="M954" s="48">
        <f t="shared" si="516"/>
        <v>85</v>
      </c>
      <c r="N954" s="48">
        <v>27</v>
      </c>
      <c r="O954" s="56">
        <v>14.7</v>
      </c>
      <c r="P954" s="48" t="str">
        <f t="shared" si="491"/>
        <v>F6003/8 BK</v>
      </c>
      <c r="Q954" s="76">
        <v>9</v>
      </c>
      <c r="R954" s="76">
        <v>28</v>
      </c>
      <c r="S954" s="49">
        <f t="shared" si="521"/>
        <v>0.12923076923076923</v>
      </c>
      <c r="T954" s="49">
        <f t="shared" si="492"/>
        <v>3.2307692307692308</v>
      </c>
      <c r="U954" s="49">
        <v>8.9423076923076934</v>
      </c>
      <c r="V954" s="49">
        <f t="shared" si="522"/>
        <v>0.35769230769230775</v>
      </c>
      <c r="W954" s="49">
        <f t="shared" si="510"/>
        <v>10.984615384615385</v>
      </c>
      <c r="X954" s="90">
        <f>ROUND(S954*$X$4,0)</f>
        <v>1</v>
      </c>
      <c r="Y954" s="91">
        <f t="shared" si="517"/>
        <v>14.7</v>
      </c>
      <c r="Z954" s="93">
        <f t="shared" si="509"/>
        <v>12</v>
      </c>
      <c r="AA954" s="94">
        <f t="shared" si="518"/>
        <v>176.39999999999998</v>
      </c>
      <c r="AB954" s="97">
        <f t="shared" ref="AB954:AB960" si="525">ROUND((S954*$AB$4)+Z954,0)</f>
        <v>13</v>
      </c>
      <c r="AC954" s="98">
        <f t="shared" si="519"/>
        <v>191.1</v>
      </c>
      <c r="AD954" s="77" t="s">
        <v>3</v>
      </c>
      <c r="AE954" s="54">
        <v>191.1</v>
      </c>
      <c r="AF954" s="17"/>
    </row>
    <row r="955" spans="1:32" ht="16.899999999999999" customHeight="1" x14ac:dyDescent="0.3">
      <c r="A955" s="73" t="s">
        <v>35</v>
      </c>
      <c r="B955" s="74" t="s">
        <v>4290</v>
      </c>
      <c r="C955" s="48" t="s">
        <v>10</v>
      </c>
      <c r="D955" s="48">
        <v>1000</v>
      </c>
      <c r="E955" s="48">
        <v>2834</v>
      </c>
      <c r="F955" s="48" t="s">
        <v>6126</v>
      </c>
      <c r="G955" s="48">
        <v>2</v>
      </c>
      <c r="H955" s="75">
        <f t="shared" si="520"/>
        <v>0</v>
      </c>
      <c r="I955" s="74">
        <v>40</v>
      </c>
      <c r="J955" s="74">
        <f>I955</f>
        <v>40</v>
      </c>
      <c r="K955" s="48">
        <f>I955</f>
        <v>40</v>
      </c>
      <c r="L955" s="48"/>
      <c r="M955" s="48">
        <f t="shared" si="516"/>
        <v>40</v>
      </c>
      <c r="N955" s="48">
        <v>0</v>
      </c>
      <c r="O955" s="56">
        <v>247.28309999999999</v>
      </c>
      <c r="P955" s="48" t="str">
        <f t="shared" si="491"/>
        <v>6390 SL</v>
      </c>
      <c r="Q955" s="76">
        <v>0</v>
      </c>
      <c r="R955" s="76">
        <v>3</v>
      </c>
      <c r="S955" s="49">
        <f t="shared" si="521"/>
        <v>3.4615384615384616E-3</v>
      </c>
      <c r="T955" s="49">
        <f t="shared" si="492"/>
        <v>3.4615384615384617</v>
      </c>
      <c r="U955" s="49">
        <v>9.7307692307692299</v>
      </c>
      <c r="V955" s="49">
        <f t="shared" si="522"/>
        <v>9.7307692307692303E-3</v>
      </c>
      <c r="W955" s="49">
        <f t="shared" si="510"/>
        <v>0.13846153846153847</v>
      </c>
      <c r="X955" s="90">
        <f>ROUNDUP(S955*$X$4,0)</f>
        <v>1</v>
      </c>
      <c r="Y955" s="91">
        <f t="shared" si="517"/>
        <v>247.28309999999999</v>
      </c>
      <c r="Z955" s="93">
        <f t="shared" si="509"/>
        <v>1</v>
      </c>
      <c r="AA955" s="94">
        <f t="shared" si="518"/>
        <v>247.28309999999999</v>
      </c>
      <c r="AB955" s="97">
        <f t="shared" si="525"/>
        <v>1</v>
      </c>
      <c r="AC955" s="98">
        <f t="shared" si="519"/>
        <v>247.28309999999999</v>
      </c>
      <c r="AD955" s="77" t="s">
        <v>3</v>
      </c>
      <c r="AE955" s="54">
        <v>247.28309999999999</v>
      </c>
      <c r="AF955" s="17"/>
    </row>
    <row r="956" spans="1:32" ht="16.899999999999999" customHeight="1" x14ac:dyDescent="0.3">
      <c r="A956" s="73" t="s">
        <v>35</v>
      </c>
      <c r="B956" s="74" t="s">
        <v>2111</v>
      </c>
      <c r="C956" s="48" t="s">
        <v>1797</v>
      </c>
      <c r="D956" s="48">
        <v>100</v>
      </c>
      <c r="E956" s="48">
        <v>7880</v>
      </c>
      <c r="F956" s="48" t="s">
        <v>5908</v>
      </c>
      <c r="G956" s="48" t="s">
        <v>122</v>
      </c>
      <c r="H956" s="75">
        <f t="shared" si="520"/>
        <v>0.55555555555555558</v>
      </c>
      <c r="I956" s="74">
        <v>140</v>
      </c>
      <c r="J956" s="74">
        <v>90</v>
      </c>
      <c r="K956" s="48">
        <f>J956</f>
        <v>90</v>
      </c>
      <c r="L956" s="48">
        <f>$L$3</f>
        <v>-4</v>
      </c>
      <c r="M956" s="48">
        <f t="shared" si="516"/>
        <v>86</v>
      </c>
      <c r="N956" s="48">
        <v>353</v>
      </c>
      <c r="O956" s="56">
        <v>10.142860000000001</v>
      </c>
      <c r="P956" s="48" t="str">
        <f t="shared" si="491"/>
        <v>F2213/64 CL</v>
      </c>
      <c r="Q956" s="76">
        <v>25</v>
      </c>
      <c r="R956" s="76">
        <v>140</v>
      </c>
      <c r="S956" s="49">
        <f t="shared" si="521"/>
        <v>0.43076923076923074</v>
      </c>
      <c r="T956" s="49">
        <f t="shared" si="492"/>
        <v>43.076923076923073</v>
      </c>
      <c r="U956" s="49">
        <v>293.95384615384614</v>
      </c>
      <c r="V956" s="49">
        <f t="shared" si="522"/>
        <v>2.9395384615384614</v>
      </c>
      <c r="W956" s="49">
        <f t="shared" si="510"/>
        <v>37.046153846153842</v>
      </c>
      <c r="X956" s="90">
        <f>ROUND(S956*$X$4,0)</f>
        <v>2</v>
      </c>
      <c r="Y956" s="91">
        <f t="shared" si="517"/>
        <v>20.285720000000001</v>
      </c>
      <c r="Z956" s="93">
        <f t="shared" si="509"/>
        <v>39</v>
      </c>
      <c r="AA956" s="94">
        <f t="shared" si="518"/>
        <v>395.57154000000003</v>
      </c>
      <c r="AB956" s="97">
        <f t="shared" si="525"/>
        <v>41</v>
      </c>
      <c r="AC956" s="98">
        <f t="shared" si="519"/>
        <v>415.85726000000005</v>
      </c>
      <c r="AD956" s="77" t="s">
        <v>3</v>
      </c>
      <c r="AE956" s="54">
        <v>415.85726000000005</v>
      </c>
      <c r="AF956" s="17"/>
    </row>
    <row r="957" spans="1:32" ht="16.899999999999999" customHeight="1" x14ac:dyDescent="0.3">
      <c r="A957" s="73" t="s">
        <v>35</v>
      </c>
      <c r="B957" s="74" t="s">
        <v>3653</v>
      </c>
      <c r="C957" s="48" t="s">
        <v>1797</v>
      </c>
      <c r="D957" s="48">
        <v>1000</v>
      </c>
      <c r="E957" s="48">
        <v>7880</v>
      </c>
      <c r="F957" s="48" t="s">
        <v>5908</v>
      </c>
      <c r="G957" s="48" t="s">
        <v>122</v>
      </c>
      <c r="H957" s="75">
        <f t="shared" si="520"/>
        <v>0.55555555555555558</v>
      </c>
      <c r="I957" s="74">
        <v>140</v>
      </c>
      <c r="J957" s="74">
        <v>90</v>
      </c>
      <c r="K957" s="48">
        <f>J957</f>
        <v>90</v>
      </c>
      <c r="L957" s="48">
        <f>$L$3</f>
        <v>-4</v>
      </c>
      <c r="M957" s="48">
        <f t="shared" si="516"/>
        <v>86</v>
      </c>
      <c r="N957" s="48">
        <v>7</v>
      </c>
      <c r="O957" s="56">
        <v>88.528570000000002</v>
      </c>
      <c r="P957" s="48" t="str">
        <f t="shared" si="491"/>
        <v>F2211/16 YL</v>
      </c>
      <c r="Q957" s="76">
        <v>8</v>
      </c>
      <c r="R957" s="76">
        <v>13</v>
      </c>
      <c r="S957" s="49">
        <f t="shared" si="521"/>
        <v>0.10115384615384615</v>
      </c>
      <c r="T957" s="49">
        <f t="shared" si="492"/>
        <v>101.15384615384615</v>
      </c>
      <c r="U957" s="49">
        <v>114.12461538461538</v>
      </c>
      <c r="V957" s="49">
        <f t="shared" si="522"/>
        <v>0.11412461538461538</v>
      </c>
      <c r="W957" s="49">
        <f t="shared" si="510"/>
        <v>8.6992307692307698</v>
      </c>
      <c r="X957" s="90">
        <f>ROUND(S957*$X$4,0)</f>
        <v>1</v>
      </c>
      <c r="Y957" s="91">
        <f t="shared" si="517"/>
        <v>88.528570000000002</v>
      </c>
      <c r="Z957" s="93">
        <f t="shared" si="509"/>
        <v>10</v>
      </c>
      <c r="AA957" s="94">
        <f t="shared" si="518"/>
        <v>885.28570000000002</v>
      </c>
      <c r="AB957" s="97">
        <f t="shared" si="525"/>
        <v>11</v>
      </c>
      <c r="AC957" s="98">
        <f t="shared" si="519"/>
        <v>973.81427000000008</v>
      </c>
      <c r="AD957" s="77" t="s">
        <v>3</v>
      </c>
      <c r="AE957" s="54">
        <v>973.81427000000008</v>
      </c>
      <c r="AF957" s="17"/>
    </row>
    <row r="958" spans="1:32" ht="16.899999999999999" customHeight="1" x14ac:dyDescent="0.3">
      <c r="A958" s="73" t="s">
        <v>7</v>
      </c>
      <c r="B958" s="74" t="s">
        <v>5733</v>
      </c>
      <c r="C958" s="48" t="s">
        <v>2146</v>
      </c>
      <c r="D958" s="48">
        <v>1000</v>
      </c>
      <c r="E958" s="48">
        <v>621</v>
      </c>
      <c r="F958" s="48" t="s">
        <v>6128</v>
      </c>
      <c r="G958" s="48" t="s">
        <v>35</v>
      </c>
      <c r="H958" s="75">
        <f t="shared" si="520"/>
        <v>0.43</v>
      </c>
      <c r="I958" s="74">
        <v>143</v>
      </c>
      <c r="J958" s="74">
        <v>100</v>
      </c>
      <c r="K958" s="48">
        <f>J958</f>
        <v>100</v>
      </c>
      <c r="L958" s="48">
        <v>-4</v>
      </c>
      <c r="M958" s="48">
        <f t="shared" si="516"/>
        <v>96</v>
      </c>
      <c r="N958" s="48">
        <v>18</v>
      </c>
      <c r="O958" s="56">
        <v>225.72</v>
      </c>
      <c r="P958" s="48" t="str">
        <f t="shared" si="491"/>
        <v>M13244 SL</v>
      </c>
      <c r="Q958" s="76">
        <v>7</v>
      </c>
      <c r="R958" s="76">
        <v>0</v>
      </c>
      <c r="S958" s="49">
        <f t="shared" si="521"/>
        <v>7.5384615384615383E-2</v>
      </c>
      <c r="T958" s="49">
        <f t="shared" si="492"/>
        <v>75.384615384615387</v>
      </c>
      <c r="U958" s="49">
        <v>87.15384615384616</v>
      </c>
      <c r="V958" s="49">
        <f t="shared" si="522"/>
        <v>8.7153846153846165E-2</v>
      </c>
      <c r="W958" s="49">
        <f t="shared" si="510"/>
        <v>7.2369230769230768</v>
      </c>
      <c r="X958" s="90">
        <f>ROUND(S958*$X$4,0)</f>
        <v>0</v>
      </c>
      <c r="Y958" s="91">
        <f t="shared" si="517"/>
        <v>0</v>
      </c>
      <c r="Z958" s="93">
        <f t="shared" si="509"/>
        <v>7</v>
      </c>
      <c r="AA958" s="94">
        <f t="shared" si="518"/>
        <v>1580.04</v>
      </c>
      <c r="AB958" s="97">
        <f t="shared" si="525"/>
        <v>7</v>
      </c>
      <c r="AC958" s="98">
        <f t="shared" si="519"/>
        <v>1580.04</v>
      </c>
      <c r="AD958" s="77" t="s">
        <v>3</v>
      </c>
      <c r="AE958" s="54">
        <v>1580.04</v>
      </c>
      <c r="AF958" s="17"/>
    </row>
    <row r="959" spans="1:32" ht="12.75" customHeight="1" x14ac:dyDescent="0.3">
      <c r="A959" s="73" t="s">
        <v>7</v>
      </c>
      <c r="B959" s="74" t="s">
        <v>917</v>
      </c>
      <c r="C959" s="48" t="s">
        <v>10</v>
      </c>
      <c r="D959" s="48">
        <v>1</v>
      </c>
      <c r="E959" s="48">
        <v>2834</v>
      </c>
      <c r="F959" s="48" t="s">
        <v>6126</v>
      </c>
      <c r="G959" s="48">
        <v>2</v>
      </c>
      <c r="H959" s="75">
        <f t="shared" si="520"/>
        <v>-0.125</v>
      </c>
      <c r="I959" s="74">
        <v>35</v>
      </c>
      <c r="J959" s="74">
        <v>40</v>
      </c>
      <c r="K959" s="48">
        <f>I959</f>
        <v>35</v>
      </c>
      <c r="L959" s="48"/>
      <c r="M959" s="48">
        <f t="shared" si="516"/>
        <v>35</v>
      </c>
      <c r="N959" s="48">
        <v>5461</v>
      </c>
      <c r="O959" s="56">
        <v>0.26801000000000003</v>
      </c>
      <c r="P959" s="48" t="str">
        <f t="shared" si="491"/>
        <v>1899/4C SL</v>
      </c>
      <c r="Q959" s="76" t="s">
        <v>6187</v>
      </c>
      <c r="R959" s="76" t="s">
        <v>6187</v>
      </c>
      <c r="S959" s="49">
        <f t="shared" si="521"/>
        <v>0</v>
      </c>
      <c r="T959" s="49">
        <f t="shared" si="492"/>
        <v>0</v>
      </c>
      <c r="U959" s="49">
        <v>59.88461538461538</v>
      </c>
      <c r="V959" s="49">
        <f t="shared" si="522"/>
        <v>59.88461538461538</v>
      </c>
      <c r="W959" s="49">
        <f t="shared" si="510"/>
        <v>0</v>
      </c>
      <c r="X959" s="90">
        <f>ROUNDUP(S959*$X$4,0)</f>
        <v>0</v>
      </c>
      <c r="Y959" s="91">
        <f t="shared" si="517"/>
        <v>0</v>
      </c>
      <c r="Z959" s="93">
        <f t="shared" si="509"/>
        <v>0</v>
      </c>
      <c r="AA959" s="94">
        <f t="shared" si="518"/>
        <v>0</v>
      </c>
      <c r="AB959" s="97">
        <f t="shared" si="525"/>
        <v>0</v>
      </c>
      <c r="AC959" s="98">
        <f t="shared" si="519"/>
        <v>0</v>
      </c>
      <c r="AD959" s="77" t="s">
        <v>3</v>
      </c>
      <c r="AE959" s="54">
        <v>0</v>
      </c>
      <c r="AF959" s="17"/>
    </row>
    <row r="960" spans="1:32" ht="16.899999999999999" customHeight="1" x14ac:dyDescent="0.3">
      <c r="A960" s="73" t="s">
        <v>7</v>
      </c>
      <c r="B960" s="74" t="s">
        <v>5581</v>
      </c>
      <c r="C960" s="48" t="s">
        <v>1797</v>
      </c>
      <c r="D960" s="48">
        <v>100</v>
      </c>
      <c r="E960" s="48">
        <v>7880</v>
      </c>
      <c r="F960" s="48" t="s">
        <v>5908</v>
      </c>
      <c r="G960" s="48" t="s">
        <v>122</v>
      </c>
      <c r="H960" s="75">
        <f t="shared" si="520"/>
        <v>0.55555555555555558</v>
      </c>
      <c r="I960" s="74">
        <v>140</v>
      </c>
      <c r="J960" s="74">
        <v>90</v>
      </c>
      <c r="K960" s="48">
        <f>J960</f>
        <v>90</v>
      </c>
      <c r="L960" s="48">
        <f>$L$3</f>
        <v>-4</v>
      </c>
      <c r="M960" s="48">
        <f t="shared" si="516"/>
        <v>86</v>
      </c>
      <c r="N960" s="48">
        <v>468</v>
      </c>
      <c r="O960" s="56">
        <v>10.28571</v>
      </c>
      <c r="P960" s="48" t="str">
        <f t="shared" si="491"/>
        <v>F221V1/8 BK</v>
      </c>
      <c r="Q960" s="76">
        <v>155</v>
      </c>
      <c r="R960" s="76">
        <v>365</v>
      </c>
      <c r="S960" s="49">
        <f t="shared" si="521"/>
        <v>2.0903846153846151</v>
      </c>
      <c r="T960" s="49">
        <f t="shared" si="492"/>
        <v>209.03846153846152</v>
      </c>
      <c r="U960" s="49">
        <v>1213.93</v>
      </c>
      <c r="V960" s="49">
        <f t="shared" si="522"/>
        <v>12.1393</v>
      </c>
      <c r="W960" s="49">
        <f t="shared" si="510"/>
        <v>179.7730769230769</v>
      </c>
      <c r="X960" s="90">
        <f>ROUND(S960*$X$4,0)</f>
        <v>10</v>
      </c>
      <c r="Y960" s="91">
        <f t="shared" si="517"/>
        <v>102.8571</v>
      </c>
      <c r="Z960" s="93">
        <f t="shared" si="509"/>
        <v>190</v>
      </c>
      <c r="AA960" s="94">
        <f t="shared" si="518"/>
        <v>1954.2848999999999</v>
      </c>
      <c r="AB960" s="97">
        <f t="shared" si="525"/>
        <v>200</v>
      </c>
      <c r="AC960" s="98">
        <f t="shared" si="519"/>
        <v>2057.1419999999998</v>
      </c>
      <c r="AD960" s="77" t="s">
        <v>3</v>
      </c>
      <c r="AE960" s="54">
        <v>2057.1419999999998</v>
      </c>
      <c r="AF960" s="17"/>
    </row>
    <row r="961" spans="1:32" ht="16.899999999999999" customHeight="1" x14ac:dyDescent="0.3">
      <c r="A961" s="73" t="s">
        <v>35</v>
      </c>
      <c r="B961" s="74" t="s">
        <v>2799</v>
      </c>
      <c r="C961" s="48" t="s">
        <v>464</v>
      </c>
      <c r="D961" s="48">
        <v>1000</v>
      </c>
      <c r="E961" s="48">
        <v>4013</v>
      </c>
      <c r="F961" s="48" t="s">
        <v>6180</v>
      </c>
      <c r="G961" s="48" t="s">
        <v>65</v>
      </c>
      <c r="H961" s="75">
        <f t="shared" si="520"/>
        <v>0</v>
      </c>
      <c r="I961" s="74">
        <v>5</v>
      </c>
      <c r="J961" s="74">
        <v>5</v>
      </c>
      <c r="K961" s="48">
        <f>J961</f>
        <v>5</v>
      </c>
      <c r="L961" s="48"/>
      <c r="M961" s="48">
        <f t="shared" si="516"/>
        <v>5</v>
      </c>
      <c r="N961" s="48">
        <v>2</v>
      </c>
      <c r="O961" s="56">
        <v>142.54319000000001</v>
      </c>
      <c r="P961" s="48" t="str">
        <f t="shared" si="491"/>
        <v>5874 RD</v>
      </c>
      <c r="Q961" s="76">
        <v>1</v>
      </c>
      <c r="R961" s="76">
        <v>50</v>
      </c>
      <c r="S961" s="49">
        <f t="shared" si="521"/>
        <v>6.8461538461538463E-2</v>
      </c>
      <c r="T961" s="49">
        <f t="shared" si="492"/>
        <v>68.461538461538467</v>
      </c>
      <c r="U961" s="49">
        <v>123.30769230769232</v>
      </c>
      <c r="V961" s="49">
        <f t="shared" si="522"/>
        <v>0.12330769230769233</v>
      </c>
      <c r="W961" s="49">
        <f t="shared" si="510"/>
        <v>0.34230769230769231</v>
      </c>
      <c r="X961" s="90">
        <f>ROUND(S961*$X$2,0)</f>
        <v>0</v>
      </c>
      <c r="Y961" s="91">
        <f t="shared" si="517"/>
        <v>0</v>
      </c>
      <c r="Z961" s="93">
        <f t="shared" si="509"/>
        <v>0</v>
      </c>
      <c r="AA961" s="94">
        <f t="shared" si="518"/>
        <v>0</v>
      </c>
      <c r="AB961" s="97">
        <f>ROUND((S961*$AB$2)+Z961,0)</f>
        <v>0</v>
      </c>
      <c r="AC961" s="98">
        <f t="shared" si="519"/>
        <v>0</v>
      </c>
      <c r="AD961" s="77" t="s">
        <v>5891</v>
      </c>
      <c r="AE961" s="54">
        <v>0</v>
      </c>
      <c r="AF961" s="17"/>
    </row>
    <row r="962" spans="1:32" ht="16.899999999999999" customHeight="1" x14ac:dyDescent="0.3">
      <c r="A962" s="73" t="s">
        <v>7</v>
      </c>
      <c r="B962" s="74" t="s">
        <v>5580</v>
      </c>
      <c r="C962" s="48" t="s">
        <v>1797</v>
      </c>
      <c r="D962" s="48">
        <v>1000</v>
      </c>
      <c r="E962" s="48">
        <v>7880</v>
      </c>
      <c r="F962" s="48" t="s">
        <v>5908</v>
      </c>
      <c r="G962" s="48" t="s">
        <v>122</v>
      </c>
      <c r="H962" s="75">
        <f t="shared" si="520"/>
        <v>0.55555555555555558</v>
      </c>
      <c r="I962" s="74">
        <v>140</v>
      </c>
      <c r="J962" s="74">
        <v>90</v>
      </c>
      <c r="K962" s="48">
        <f>J962</f>
        <v>90</v>
      </c>
      <c r="L962" s="48">
        <f>$L$3</f>
        <v>-4</v>
      </c>
      <c r="M962" s="48">
        <f t="shared" si="516"/>
        <v>86</v>
      </c>
      <c r="N962" s="48">
        <v>14</v>
      </c>
      <c r="O962" s="56">
        <v>88.228570000000005</v>
      </c>
      <c r="P962" s="48" t="str">
        <f t="shared" si="491"/>
        <v>F221V1/8 BK</v>
      </c>
      <c r="Q962" s="76">
        <v>8</v>
      </c>
      <c r="R962" s="76">
        <v>16</v>
      </c>
      <c r="S962" s="49">
        <f t="shared" si="521"/>
        <v>0.10461538461538461</v>
      </c>
      <c r="T962" s="49">
        <f t="shared" si="492"/>
        <v>104.61538461538461</v>
      </c>
      <c r="U962" s="49">
        <v>1213.93</v>
      </c>
      <c r="V962" s="49">
        <f t="shared" si="522"/>
        <v>1.21393</v>
      </c>
      <c r="W962" s="49">
        <f t="shared" si="510"/>
        <v>8.9969230769230766</v>
      </c>
      <c r="X962" s="90">
        <f>ROUND(S962*$X$4,0)</f>
        <v>1</v>
      </c>
      <c r="Y962" s="91">
        <f t="shared" si="517"/>
        <v>88.228570000000005</v>
      </c>
      <c r="Z962" s="93">
        <f t="shared" si="509"/>
        <v>10</v>
      </c>
      <c r="AA962" s="94">
        <f t="shared" si="518"/>
        <v>882.28570000000002</v>
      </c>
      <c r="AB962" s="97">
        <f>ROUND((S962*$AB$4)+Z962,0)</f>
        <v>11</v>
      </c>
      <c r="AC962" s="98">
        <f t="shared" si="519"/>
        <v>970.51427000000001</v>
      </c>
      <c r="AD962" s="77" t="s">
        <v>3</v>
      </c>
      <c r="AE962" s="54">
        <v>970.51427000000001</v>
      </c>
      <c r="AF962" s="17"/>
    </row>
    <row r="963" spans="1:32" ht="12.75" customHeight="1" x14ac:dyDescent="0.3">
      <c r="A963" s="73" t="s">
        <v>35</v>
      </c>
      <c r="B963" s="74" t="s">
        <v>4925</v>
      </c>
      <c r="C963" s="48" t="s">
        <v>10</v>
      </c>
      <c r="D963" s="48">
        <v>1000</v>
      </c>
      <c r="E963" s="48">
        <v>2834</v>
      </c>
      <c r="F963" s="48" t="s">
        <v>6126</v>
      </c>
      <c r="G963" s="48">
        <v>2</v>
      </c>
      <c r="H963" s="75">
        <f t="shared" si="520"/>
        <v>0</v>
      </c>
      <c r="I963" s="74">
        <v>20</v>
      </c>
      <c r="J963" s="74">
        <f>I963</f>
        <v>20</v>
      </c>
      <c r="K963" s="48">
        <f>I963</f>
        <v>20</v>
      </c>
      <c r="L963" s="48"/>
      <c r="M963" s="48">
        <f t="shared" si="516"/>
        <v>20</v>
      </c>
      <c r="N963" s="48">
        <v>25</v>
      </c>
      <c r="O963" s="56">
        <v>102.40655</v>
      </c>
      <c r="P963" s="48" t="str">
        <f t="shared" si="491"/>
        <v>6300/3 SL</v>
      </c>
      <c r="Q963" s="76">
        <v>100</v>
      </c>
      <c r="R963" s="76">
        <v>160</v>
      </c>
      <c r="S963" s="49">
        <f t="shared" si="521"/>
        <v>1.2615384615384615</v>
      </c>
      <c r="T963" s="49">
        <f t="shared" si="492"/>
        <v>1261.5384615384614</v>
      </c>
      <c r="U963" s="49">
        <v>1351.0769230769231</v>
      </c>
      <c r="V963" s="49">
        <f t="shared" si="522"/>
        <v>1.3510769230769231</v>
      </c>
      <c r="W963" s="49">
        <f t="shared" si="510"/>
        <v>25.23076923076923</v>
      </c>
      <c r="X963" s="90">
        <f>ROUND(S963*$X$3,0)</f>
        <v>8</v>
      </c>
      <c r="Y963" s="91">
        <f t="shared" si="517"/>
        <v>819.25239999999997</v>
      </c>
      <c r="Z963" s="93">
        <f t="shared" si="509"/>
        <v>33</v>
      </c>
      <c r="AA963" s="94">
        <f t="shared" si="518"/>
        <v>3379.41615</v>
      </c>
      <c r="AB963" s="97">
        <f>ROUND((S963*$AB$4)+Z963,0)</f>
        <v>39</v>
      </c>
      <c r="AC963" s="98">
        <f t="shared" si="519"/>
        <v>3993.85545</v>
      </c>
      <c r="AD963" s="77" t="s">
        <v>3</v>
      </c>
      <c r="AE963" s="54">
        <v>3993.85545</v>
      </c>
      <c r="AF963" s="17"/>
    </row>
    <row r="964" spans="1:32" ht="12.75" customHeight="1" x14ac:dyDescent="0.3">
      <c r="A964" s="73" t="s">
        <v>35</v>
      </c>
      <c r="B964" s="74" t="s">
        <v>5439</v>
      </c>
      <c r="C964" s="48" t="s">
        <v>464</v>
      </c>
      <c r="D964" s="48">
        <v>1000</v>
      </c>
      <c r="E964" s="48">
        <v>4013</v>
      </c>
      <c r="F964" s="48" t="s">
        <v>6180</v>
      </c>
      <c r="G964" s="48" t="s">
        <v>65</v>
      </c>
      <c r="H964" s="75">
        <f t="shared" si="520"/>
        <v>0</v>
      </c>
      <c r="I964" s="74">
        <v>5</v>
      </c>
      <c r="J964" s="74">
        <v>5</v>
      </c>
      <c r="K964" s="48">
        <f>J964</f>
        <v>5</v>
      </c>
      <c r="L964" s="48"/>
      <c r="M964" s="48">
        <f t="shared" si="516"/>
        <v>5</v>
      </c>
      <c r="N964" s="48">
        <v>0</v>
      </c>
      <c r="O964" s="56">
        <v>477.55939000000001</v>
      </c>
      <c r="P964" s="48" t="str">
        <f t="shared" si="491"/>
        <v>5859 GR</v>
      </c>
      <c r="Q964" s="76">
        <v>3</v>
      </c>
      <c r="R964" s="76">
        <v>6</v>
      </c>
      <c r="S964" s="49">
        <f t="shared" si="521"/>
        <v>3.9230769230769229E-2</v>
      </c>
      <c r="T964" s="49">
        <f t="shared" si="492"/>
        <v>39.230769230769226</v>
      </c>
      <c r="U964" s="49">
        <v>61.96153846153846</v>
      </c>
      <c r="V964" s="49">
        <f t="shared" si="522"/>
        <v>6.1961538461538457E-2</v>
      </c>
      <c r="W964" s="49">
        <f t="shared" si="510"/>
        <v>0.19615384615384615</v>
      </c>
      <c r="X964" s="90">
        <f>ROUNDUP(S964*$X$2,0)</f>
        <v>1</v>
      </c>
      <c r="Y964" s="91">
        <f t="shared" si="517"/>
        <v>477.55939000000001</v>
      </c>
      <c r="Z964" s="93">
        <f t="shared" si="509"/>
        <v>1</v>
      </c>
      <c r="AA964" s="94">
        <f t="shared" si="518"/>
        <v>477.55939000000001</v>
      </c>
      <c r="AB964" s="97">
        <f>ROUND((S964*$AB$2)+Z964,0)</f>
        <v>1</v>
      </c>
      <c r="AC964" s="98">
        <f t="shared" si="519"/>
        <v>477.55939000000001</v>
      </c>
      <c r="AD964" s="77" t="s">
        <v>5891</v>
      </c>
      <c r="AE964" s="54">
        <v>477.55939000000001</v>
      </c>
      <c r="AF964" s="17"/>
    </row>
    <row r="965" spans="1:32" ht="12.75" customHeight="1" x14ac:dyDescent="0.3">
      <c r="A965" s="73" t="s">
        <v>7</v>
      </c>
      <c r="B965" s="74" t="s">
        <v>2795</v>
      </c>
      <c r="C965" s="48" t="s">
        <v>464</v>
      </c>
      <c r="D965" s="48">
        <v>1000</v>
      </c>
      <c r="E965" s="48">
        <v>4013</v>
      </c>
      <c r="F965" s="48" t="s">
        <v>6180</v>
      </c>
      <c r="G965" s="48" t="s">
        <v>65</v>
      </c>
      <c r="H965" s="75">
        <f t="shared" si="520"/>
        <v>0</v>
      </c>
      <c r="I965" s="74">
        <v>5</v>
      </c>
      <c r="J965" s="74">
        <v>5</v>
      </c>
      <c r="K965" s="48">
        <f>J965</f>
        <v>5</v>
      </c>
      <c r="L965" s="48"/>
      <c r="M965" s="48">
        <f t="shared" si="516"/>
        <v>5</v>
      </c>
      <c r="N965" s="48">
        <v>0</v>
      </c>
      <c r="O965" s="56">
        <v>477.55939000000001</v>
      </c>
      <c r="P965" s="48" t="str">
        <f t="shared" si="491"/>
        <v>5859 RD</v>
      </c>
      <c r="Q965" s="76">
        <v>0</v>
      </c>
      <c r="R965" s="76">
        <v>2</v>
      </c>
      <c r="S965" s="49">
        <f t="shared" si="521"/>
        <v>2.3076923076923079E-3</v>
      </c>
      <c r="T965" s="49">
        <f t="shared" si="492"/>
        <v>2.3076923076923079</v>
      </c>
      <c r="U965" s="49">
        <v>173.65384615384616</v>
      </c>
      <c r="V965" s="49">
        <f t="shared" si="522"/>
        <v>0.17365384615384616</v>
      </c>
      <c r="W965" s="49">
        <f t="shared" si="510"/>
        <v>1.1538461538461539E-2</v>
      </c>
      <c r="X965" s="90">
        <f>ROUNDUP(S965*$X$2,0)</f>
        <v>1</v>
      </c>
      <c r="Y965" s="91">
        <f t="shared" si="517"/>
        <v>477.55939000000001</v>
      </c>
      <c r="Z965" s="93">
        <f t="shared" si="509"/>
        <v>1</v>
      </c>
      <c r="AA965" s="94">
        <f t="shared" si="518"/>
        <v>477.55939000000001</v>
      </c>
      <c r="AB965" s="97">
        <f>ROUND((S965*$AB$2)+Z965,0)</f>
        <v>1</v>
      </c>
      <c r="AC965" s="98">
        <f t="shared" si="519"/>
        <v>477.55939000000001</v>
      </c>
      <c r="AD965" s="77" t="s">
        <v>5891</v>
      </c>
      <c r="AE965" s="54">
        <v>477.55939000000001</v>
      </c>
      <c r="AF965" s="17"/>
    </row>
    <row r="966" spans="1:32" ht="16.899999999999999" customHeight="1" x14ac:dyDescent="0.3">
      <c r="A966" s="73" t="s">
        <v>7</v>
      </c>
      <c r="B966" s="74" t="s">
        <v>2941</v>
      </c>
      <c r="C966" s="48" t="s">
        <v>464</v>
      </c>
      <c r="D966" s="48">
        <v>1000</v>
      </c>
      <c r="E966" s="48">
        <v>4013</v>
      </c>
      <c r="F966" s="48" t="s">
        <v>6180</v>
      </c>
      <c r="G966" s="48" t="s">
        <v>65</v>
      </c>
      <c r="H966" s="75">
        <f t="shared" si="520"/>
        <v>0</v>
      </c>
      <c r="I966" s="74">
        <v>5</v>
      </c>
      <c r="J966" s="74">
        <v>5</v>
      </c>
      <c r="K966" s="48">
        <f>J966</f>
        <v>5</v>
      </c>
      <c r="L966" s="48"/>
      <c r="M966" s="48">
        <f t="shared" si="516"/>
        <v>5</v>
      </c>
      <c r="N966" s="48">
        <v>0</v>
      </c>
      <c r="O966" s="56">
        <v>477.55939000000001</v>
      </c>
      <c r="P966" s="48" t="str">
        <f t="shared" ref="P966:P1029" si="526">LEFT(B966,LEN(B966)-3)</f>
        <v>5859 WH</v>
      </c>
      <c r="Q966" s="76">
        <v>1</v>
      </c>
      <c r="R966" s="76">
        <v>3</v>
      </c>
      <c r="S966" s="49">
        <f t="shared" si="521"/>
        <v>1.4230769230769231E-2</v>
      </c>
      <c r="T966" s="49">
        <f t="shared" ref="T966:T1029" si="527">S966*D966</f>
        <v>14.230769230769232</v>
      </c>
      <c r="U966" s="49">
        <v>89.884615384615373</v>
      </c>
      <c r="V966" s="49">
        <f t="shared" si="522"/>
        <v>8.9884615384615368E-2</v>
      </c>
      <c r="W966" s="49">
        <f t="shared" si="510"/>
        <v>7.1153846153846151E-2</v>
      </c>
      <c r="X966" s="90">
        <f>ROUNDUP(S966*$X$2,0)</f>
        <v>1</v>
      </c>
      <c r="Y966" s="91">
        <f t="shared" si="517"/>
        <v>477.55939000000001</v>
      </c>
      <c r="Z966" s="93">
        <f t="shared" si="509"/>
        <v>1</v>
      </c>
      <c r="AA966" s="94">
        <f t="shared" si="518"/>
        <v>477.55939000000001</v>
      </c>
      <c r="AB966" s="97">
        <f>ROUND((S966*$AB$2)+Z966,0)</f>
        <v>1</v>
      </c>
      <c r="AC966" s="98">
        <f t="shared" si="519"/>
        <v>477.55939000000001</v>
      </c>
      <c r="AD966" s="77" t="s">
        <v>5891</v>
      </c>
      <c r="AE966" s="54">
        <v>477.55939000000001</v>
      </c>
      <c r="AF966" s="17"/>
    </row>
    <row r="967" spans="1:32" ht="16.899999999999999" customHeight="1" x14ac:dyDescent="0.3">
      <c r="A967" s="73" t="s">
        <v>7</v>
      </c>
      <c r="B967" s="74" t="s">
        <v>2699</v>
      </c>
      <c r="C967" s="48" t="s">
        <v>34</v>
      </c>
      <c r="D967" s="48">
        <v>100</v>
      </c>
      <c r="E967" s="48">
        <v>3001</v>
      </c>
      <c r="F967" s="48" t="s">
        <v>6123</v>
      </c>
      <c r="G967" s="48" t="s">
        <v>3680</v>
      </c>
      <c r="H967" s="75">
        <f t="shared" si="520"/>
        <v>0</v>
      </c>
      <c r="I967" s="74">
        <v>24</v>
      </c>
      <c r="J967" s="74">
        <v>24</v>
      </c>
      <c r="K967" s="48">
        <f>I967</f>
        <v>24</v>
      </c>
      <c r="L967" s="48">
        <f>$L$3</f>
        <v>-4</v>
      </c>
      <c r="M967" s="48">
        <f t="shared" si="516"/>
        <v>20</v>
      </c>
      <c r="N967" s="48">
        <v>258</v>
      </c>
      <c r="O967" s="56">
        <v>3.7</v>
      </c>
      <c r="P967" s="48" t="str">
        <f t="shared" si="526"/>
        <v>G1101/8 BK</v>
      </c>
      <c r="Q967" s="76">
        <v>36</v>
      </c>
      <c r="R967" s="76">
        <v>266</v>
      </c>
      <c r="S967" s="49">
        <f t="shared" si="521"/>
        <v>0.69461538461538463</v>
      </c>
      <c r="T967" s="49">
        <f t="shared" si="527"/>
        <v>69.461538461538467</v>
      </c>
      <c r="U967" s="49">
        <v>1435.2307692307695</v>
      </c>
      <c r="V967" s="49">
        <f t="shared" si="522"/>
        <v>14.352307692307695</v>
      </c>
      <c r="W967" s="49">
        <f t="shared" si="510"/>
        <v>13.892307692307693</v>
      </c>
      <c r="X967" s="90">
        <f>ROUND(S967*$X$3,0)</f>
        <v>4</v>
      </c>
      <c r="Y967" s="91">
        <f t="shared" si="517"/>
        <v>14.8</v>
      </c>
      <c r="Z967" s="93">
        <f t="shared" si="509"/>
        <v>18</v>
      </c>
      <c r="AA967" s="94">
        <f t="shared" si="518"/>
        <v>66.600000000000009</v>
      </c>
      <c r="AB967" s="97">
        <f t="shared" ref="AB967:AB974" si="528">ROUND((S967*$AB$4)+Z967,0)</f>
        <v>21</v>
      </c>
      <c r="AC967" s="98">
        <f t="shared" si="519"/>
        <v>77.7</v>
      </c>
      <c r="AD967" s="77" t="s">
        <v>3</v>
      </c>
      <c r="AE967" s="54">
        <v>77.7</v>
      </c>
      <c r="AF967" s="17"/>
    </row>
    <row r="968" spans="1:32" ht="12.75" customHeight="1" x14ac:dyDescent="0.3">
      <c r="A968" s="73" t="s">
        <v>7</v>
      </c>
      <c r="B968" s="74" t="s">
        <v>2611</v>
      </c>
      <c r="C968" s="48" t="s">
        <v>34</v>
      </c>
      <c r="D968" s="48">
        <v>1</v>
      </c>
      <c r="E968" s="48">
        <v>1804</v>
      </c>
      <c r="F968" s="48" t="s">
        <v>6129</v>
      </c>
      <c r="G968" s="48" t="s">
        <v>35</v>
      </c>
      <c r="H968" s="75">
        <f t="shared" si="520"/>
        <v>0</v>
      </c>
      <c r="I968" s="74">
        <v>43</v>
      </c>
      <c r="J968" s="74">
        <v>43</v>
      </c>
      <c r="K968" s="48">
        <f>I968</f>
        <v>43</v>
      </c>
      <c r="L968" s="48">
        <f>$L$3</f>
        <v>-4</v>
      </c>
      <c r="M968" s="48">
        <f t="shared" si="516"/>
        <v>39</v>
      </c>
      <c r="N968" s="48">
        <v>91</v>
      </c>
      <c r="O968" s="56">
        <v>18.5</v>
      </c>
      <c r="P968" s="48" t="str">
        <f t="shared" si="526"/>
        <v>805036B BK</v>
      </c>
      <c r="Q968" s="76">
        <v>486</v>
      </c>
      <c r="R968" s="76">
        <v>1177</v>
      </c>
      <c r="S968" s="49">
        <f t="shared" si="521"/>
        <v>6.5919230769230763</v>
      </c>
      <c r="T968" s="49">
        <f t="shared" si="527"/>
        <v>6.5919230769230763</v>
      </c>
      <c r="U968" s="49">
        <v>6.5919230769230763</v>
      </c>
      <c r="V968" s="49">
        <f t="shared" si="522"/>
        <v>6.5919230769230763</v>
      </c>
      <c r="W968" s="49">
        <f t="shared" si="510"/>
        <v>257.08499999999998</v>
      </c>
      <c r="X968" s="90">
        <f>ROUND(S968*$X$4,0)</f>
        <v>33</v>
      </c>
      <c r="Y968" s="91">
        <f t="shared" si="517"/>
        <v>610.5</v>
      </c>
      <c r="Z968" s="93">
        <f t="shared" si="509"/>
        <v>290</v>
      </c>
      <c r="AA968" s="94">
        <f t="shared" si="518"/>
        <v>5365</v>
      </c>
      <c r="AB968" s="97">
        <f t="shared" si="528"/>
        <v>323</v>
      </c>
      <c r="AC968" s="98">
        <f t="shared" si="519"/>
        <v>5975.5</v>
      </c>
      <c r="AD968" s="77" t="s">
        <v>3</v>
      </c>
      <c r="AE968" s="54">
        <v>5975.5</v>
      </c>
      <c r="AF968" s="17"/>
    </row>
    <row r="969" spans="1:32" ht="16.899999999999999" customHeight="1" x14ac:dyDescent="0.3">
      <c r="A969" s="73" t="s">
        <v>7</v>
      </c>
      <c r="B969" s="74" t="s">
        <v>2359</v>
      </c>
      <c r="C969" s="48" t="s">
        <v>1209</v>
      </c>
      <c r="D969" s="48">
        <v>1000</v>
      </c>
      <c r="E969" s="48">
        <v>2834</v>
      </c>
      <c r="F969" s="48" t="s">
        <v>6126</v>
      </c>
      <c r="G969" s="48">
        <v>2</v>
      </c>
      <c r="H969" s="75">
        <f t="shared" si="520"/>
        <v>-0.65</v>
      </c>
      <c r="I969" s="74">
        <v>35</v>
      </c>
      <c r="J969" s="74">
        <v>100</v>
      </c>
      <c r="K969" s="48">
        <f>I969</f>
        <v>35</v>
      </c>
      <c r="L969" s="48"/>
      <c r="M969" s="48">
        <f t="shared" si="516"/>
        <v>35</v>
      </c>
      <c r="N969" s="48">
        <v>16</v>
      </c>
      <c r="O969" s="56">
        <v>144.74</v>
      </c>
      <c r="P969" s="48" t="str">
        <f t="shared" si="526"/>
        <v>M9520010 BK</v>
      </c>
      <c r="Q969" s="76">
        <v>4</v>
      </c>
      <c r="R969" s="76">
        <v>48</v>
      </c>
      <c r="S969" s="49">
        <f t="shared" si="521"/>
        <v>9.8461538461538461E-2</v>
      </c>
      <c r="T969" s="49">
        <f t="shared" si="527"/>
        <v>98.461538461538467</v>
      </c>
      <c r="U969" s="49">
        <v>238</v>
      </c>
      <c r="V969" s="49">
        <f t="shared" si="522"/>
        <v>0.23799999999999999</v>
      </c>
      <c r="W969" s="49">
        <f t="shared" si="510"/>
        <v>3.4461538461538463</v>
      </c>
      <c r="X969" s="90">
        <f>ROUND(S969*$X$4,0)</f>
        <v>0</v>
      </c>
      <c r="Y969" s="91">
        <f t="shared" si="517"/>
        <v>0</v>
      </c>
      <c r="Z969" s="93">
        <f t="shared" si="509"/>
        <v>3</v>
      </c>
      <c r="AA969" s="94">
        <f t="shared" si="518"/>
        <v>434.22</v>
      </c>
      <c r="AB969" s="97">
        <f t="shared" si="528"/>
        <v>3</v>
      </c>
      <c r="AC969" s="98">
        <f t="shared" si="519"/>
        <v>434.22</v>
      </c>
      <c r="AD969" s="77" t="s">
        <v>3</v>
      </c>
      <c r="AE969" s="54">
        <v>434.22</v>
      </c>
      <c r="AF969" s="17"/>
    </row>
    <row r="970" spans="1:32" ht="16.899999999999999" customHeight="1" x14ac:dyDescent="0.3">
      <c r="A970" s="73" t="s">
        <v>7</v>
      </c>
      <c r="B970" s="74" t="s">
        <v>3657</v>
      </c>
      <c r="C970" s="48" t="s">
        <v>1797</v>
      </c>
      <c r="D970" s="48">
        <v>100</v>
      </c>
      <c r="E970" s="48">
        <v>7880</v>
      </c>
      <c r="F970" s="48" t="s">
        <v>5908</v>
      </c>
      <c r="G970" s="48" t="s">
        <v>122</v>
      </c>
      <c r="H970" s="75">
        <f t="shared" si="520"/>
        <v>0.5730337078651685</v>
      </c>
      <c r="I970" s="74">
        <v>140</v>
      </c>
      <c r="J970" s="74">
        <v>89</v>
      </c>
      <c r="K970" s="48">
        <f>J970</f>
        <v>89</v>
      </c>
      <c r="L970" s="48">
        <f>$L$3</f>
        <v>-4</v>
      </c>
      <c r="M970" s="48">
        <f t="shared" si="516"/>
        <v>85</v>
      </c>
      <c r="N970" s="48">
        <v>105</v>
      </c>
      <c r="O970" s="56">
        <v>19.585709999999999</v>
      </c>
      <c r="P970" s="48" t="str">
        <f t="shared" si="526"/>
        <v>F2211/4 BK</v>
      </c>
      <c r="Q970" s="76">
        <v>129</v>
      </c>
      <c r="R970" s="76">
        <v>336</v>
      </c>
      <c r="S970" s="49">
        <f t="shared" si="521"/>
        <v>1.776923076923077</v>
      </c>
      <c r="T970" s="49">
        <f t="shared" si="527"/>
        <v>177.69230769230771</v>
      </c>
      <c r="U970" s="49">
        <v>1155.0788384615382</v>
      </c>
      <c r="V970" s="49">
        <f t="shared" si="522"/>
        <v>11.550788384615382</v>
      </c>
      <c r="W970" s="49">
        <f t="shared" si="510"/>
        <v>151.03846153846155</v>
      </c>
      <c r="X970" s="90">
        <f>ROUND(S970*$X$4,0)</f>
        <v>9</v>
      </c>
      <c r="Y970" s="91">
        <f t="shared" si="517"/>
        <v>176.27139</v>
      </c>
      <c r="Z970" s="93">
        <f t="shared" si="509"/>
        <v>160</v>
      </c>
      <c r="AA970" s="94">
        <f t="shared" si="518"/>
        <v>3133.7136</v>
      </c>
      <c r="AB970" s="97">
        <f t="shared" si="528"/>
        <v>169</v>
      </c>
      <c r="AC970" s="98">
        <f t="shared" si="519"/>
        <v>3309.9849899999999</v>
      </c>
      <c r="AD970" s="77" t="s">
        <v>3</v>
      </c>
      <c r="AE970" s="54">
        <v>3309.9849899999999</v>
      </c>
      <c r="AF970" s="17"/>
    </row>
    <row r="971" spans="1:32" ht="16.899999999999999" customHeight="1" x14ac:dyDescent="0.3">
      <c r="A971" s="73" t="s">
        <v>7</v>
      </c>
      <c r="B971" s="74" t="s">
        <v>5644</v>
      </c>
      <c r="C971" s="48" t="s">
        <v>34</v>
      </c>
      <c r="D971" s="48">
        <v>100</v>
      </c>
      <c r="E971" s="48">
        <v>6150</v>
      </c>
      <c r="F971" s="48" t="s">
        <v>6125</v>
      </c>
      <c r="G971" s="48" t="s">
        <v>3680</v>
      </c>
      <c r="H971" s="75">
        <f t="shared" si="520"/>
        <v>0</v>
      </c>
      <c r="I971" s="74">
        <v>28</v>
      </c>
      <c r="J971" s="74">
        <v>28</v>
      </c>
      <c r="K971" s="48">
        <f>I971</f>
        <v>28</v>
      </c>
      <c r="L971" s="48">
        <f>$L$3</f>
        <v>-4</v>
      </c>
      <c r="M971" s="48">
        <f t="shared" si="516"/>
        <v>24</v>
      </c>
      <c r="N971" s="48">
        <v>116</v>
      </c>
      <c r="O971" s="56">
        <v>21.18</v>
      </c>
      <c r="P971" s="48" t="str">
        <f t="shared" si="526"/>
        <v>SW43 BK</v>
      </c>
      <c r="Q971" s="76">
        <v>74</v>
      </c>
      <c r="R971" s="76">
        <v>468</v>
      </c>
      <c r="S971" s="49">
        <f t="shared" si="521"/>
        <v>1.3369230769230769</v>
      </c>
      <c r="T971" s="49">
        <f t="shared" si="527"/>
        <v>133.69230769230768</v>
      </c>
      <c r="U971" s="49">
        <v>179.02884615384613</v>
      </c>
      <c r="V971" s="49">
        <f t="shared" si="522"/>
        <v>1.7902884615384613</v>
      </c>
      <c r="W971" s="49">
        <f t="shared" si="510"/>
        <v>32.086153846153849</v>
      </c>
      <c r="X971" s="90">
        <f>ROUND(S971*$X$4,0)</f>
        <v>7</v>
      </c>
      <c r="Y971" s="91">
        <f t="shared" si="517"/>
        <v>148.26</v>
      </c>
      <c r="Z971" s="93">
        <f t="shared" si="509"/>
        <v>39</v>
      </c>
      <c r="AA971" s="94">
        <f t="shared" si="518"/>
        <v>826.02</v>
      </c>
      <c r="AB971" s="97">
        <f t="shared" si="528"/>
        <v>46</v>
      </c>
      <c r="AC971" s="98">
        <f t="shared" si="519"/>
        <v>974.28</v>
      </c>
      <c r="AD971" s="77" t="s">
        <v>3</v>
      </c>
      <c r="AE971" s="54">
        <v>974.28</v>
      </c>
      <c r="AF971" s="17"/>
    </row>
    <row r="972" spans="1:32" ht="16.899999999999999" customHeight="1" x14ac:dyDescent="0.3">
      <c r="A972" s="73" t="s">
        <v>7</v>
      </c>
      <c r="B972" s="74" t="s">
        <v>81</v>
      </c>
      <c r="C972" s="48" t="s">
        <v>10</v>
      </c>
      <c r="D972" s="48">
        <v>1</v>
      </c>
      <c r="E972" s="48">
        <v>2834</v>
      </c>
      <c r="F972" s="48" t="s">
        <v>6126</v>
      </c>
      <c r="G972" s="48">
        <v>2</v>
      </c>
      <c r="H972" s="75">
        <f t="shared" si="520"/>
        <v>-0.33333333333333331</v>
      </c>
      <c r="I972" s="74">
        <v>20</v>
      </c>
      <c r="J972" s="74">
        <v>30</v>
      </c>
      <c r="K972" s="48">
        <f>I972</f>
        <v>20</v>
      </c>
      <c r="L972" s="48"/>
      <c r="M972" s="48">
        <f t="shared" si="516"/>
        <v>20</v>
      </c>
      <c r="N972" s="48">
        <v>3750</v>
      </c>
      <c r="O972" s="56">
        <v>0.18887999999999999</v>
      </c>
      <c r="P972" s="48" t="str">
        <f t="shared" si="526"/>
        <v>1219C SL</v>
      </c>
      <c r="Q972" s="76" t="s">
        <v>6187</v>
      </c>
      <c r="R972" s="76" t="s">
        <v>6187</v>
      </c>
      <c r="S972" s="49">
        <f t="shared" si="521"/>
        <v>0</v>
      </c>
      <c r="T972" s="49">
        <f t="shared" si="527"/>
        <v>0</v>
      </c>
      <c r="U972" s="49">
        <v>200.19230769230771</v>
      </c>
      <c r="V972" s="49">
        <f t="shared" si="522"/>
        <v>200.19230769230771</v>
      </c>
      <c r="W972" s="49">
        <f>V972*M972</f>
        <v>4003.8461538461543</v>
      </c>
      <c r="X972" s="90">
        <f>ROUNDUP(S972*$X$3,0)</f>
        <v>0</v>
      </c>
      <c r="Y972" s="91">
        <f t="shared" si="517"/>
        <v>0</v>
      </c>
      <c r="Z972" s="93">
        <f t="shared" si="509"/>
        <v>0</v>
      </c>
      <c r="AA972" s="94">
        <f t="shared" si="518"/>
        <v>0</v>
      </c>
      <c r="AB972" s="97">
        <f t="shared" si="528"/>
        <v>0</v>
      </c>
      <c r="AC972" s="98">
        <f t="shared" si="519"/>
        <v>0</v>
      </c>
      <c r="AD972" s="77" t="s">
        <v>3</v>
      </c>
      <c r="AE972" s="54">
        <v>0</v>
      </c>
      <c r="AF972" s="17"/>
    </row>
    <row r="973" spans="1:32" ht="16.899999999999999" customHeight="1" x14ac:dyDescent="0.3">
      <c r="A973" s="73" t="s">
        <v>35</v>
      </c>
      <c r="B973" s="74" t="s">
        <v>5345</v>
      </c>
      <c r="C973" s="48" t="s">
        <v>1143</v>
      </c>
      <c r="D973" s="48">
        <v>500</v>
      </c>
      <c r="E973" s="48">
        <v>30327</v>
      </c>
      <c r="F973" s="48" t="s">
        <v>5915</v>
      </c>
      <c r="G973" s="48" t="s">
        <v>122</v>
      </c>
      <c r="H973" s="75">
        <f t="shared" si="520"/>
        <v>0</v>
      </c>
      <c r="I973" s="74">
        <v>34</v>
      </c>
      <c r="J973" s="74">
        <v>34</v>
      </c>
      <c r="K973" s="48">
        <f>I973</f>
        <v>34</v>
      </c>
      <c r="L973" s="48">
        <f>$L$3</f>
        <v>-4</v>
      </c>
      <c r="M973" s="48">
        <f t="shared" si="516"/>
        <v>30</v>
      </c>
      <c r="N973" s="48">
        <v>0</v>
      </c>
      <c r="O973" s="56">
        <v>287.75</v>
      </c>
      <c r="P973" s="48" t="str">
        <f t="shared" si="526"/>
        <v>391265 BK</v>
      </c>
      <c r="Q973" s="76">
        <v>2</v>
      </c>
      <c r="R973" s="76">
        <v>10</v>
      </c>
      <c r="S973" s="49">
        <f t="shared" si="521"/>
        <v>3.3076923076923073E-2</v>
      </c>
      <c r="T973" s="49">
        <f t="shared" si="527"/>
        <v>16.538461538461537</v>
      </c>
      <c r="U973" s="49">
        <v>64.307692307692307</v>
      </c>
      <c r="V973" s="49">
        <f t="shared" si="522"/>
        <v>0.1286153846153846</v>
      </c>
      <c r="W973" s="49">
        <f t="shared" ref="W973:W982" si="529">S973*M973</f>
        <v>0.99230769230769222</v>
      </c>
      <c r="X973" s="90">
        <f>ROUND(S973*$X$4,0)</f>
        <v>0</v>
      </c>
      <c r="Y973" s="91">
        <f t="shared" si="517"/>
        <v>0</v>
      </c>
      <c r="Z973" s="93">
        <f t="shared" si="509"/>
        <v>1</v>
      </c>
      <c r="AA973" s="94">
        <f t="shared" si="518"/>
        <v>287.75</v>
      </c>
      <c r="AB973" s="97">
        <f t="shared" si="528"/>
        <v>1</v>
      </c>
      <c r="AC973" s="98">
        <f t="shared" si="519"/>
        <v>287.75</v>
      </c>
      <c r="AD973" s="77" t="s">
        <v>5890</v>
      </c>
      <c r="AE973" s="54">
        <v>287.75</v>
      </c>
      <c r="AF973" s="17"/>
    </row>
    <row r="974" spans="1:32" ht="16.899999999999999" customHeight="1" x14ac:dyDescent="0.3">
      <c r="A974" s="73" t="s">
        <v>7</v>
      </c>
      <c r="B974" s="74" t="s">
        <v>2441</v>
      </c>
      <c r="C974" s="48" t="s">
        <v>1370</v>
      </c>
      <c r="D974" s="48">
        <v>500</v>
      </c>
      <c r="E974" s="48">
        <v>2834</v>
      </c>
      <c r="F974" s="48" t="s">
        <v>6126</v>
      </c>
      <c r="G974" s="48">
        <v>2</v>
      </c>
      <c r="H974" s="75">
        <f t="shared" si="520"/>
        <v>0</v>
      </c>
      <c r="I974" s="74">
        <v>40</v>
      </c>
      <c r="J974" s="74">
        <f>I974</f>
        <v>40</v>
      </c>
      <c r="K974" s="48">
        <f>I974</f>
        <v>40</v>
      </c>
      <c r="L974" s="48"/>
      <c r="M974" s="48">
        <f t="shared" si="516"/>
        <v>40</v>
      </c>
      <c r="N974" s="48">
        <v>0</v>
      </c>
      <c r="O974" s="56">
        <v>336.04903000000002</v>
      </c>
      <c r="P974" s="48" t="str">
        <f t="shared" si="526"/>
        <v>86608CY SL</v>
      </c>
      <c r="Q974" s="76">
        <v>1</v>
      </c>
      <c r="R974" s="76">
        <v>1</v>
      </c>
      <c r="S974" s="49">
        <f t="shared" si="521"/>
        <v>1.1923076923076923E-2</v>
      </c>
      <c r="T974" s="49">
        <f t="shared" si="527"/>
        <v>5.9615384615384617</v>
      </c>
      <c r="U974" s="49">
        <v>42.269230769230766</v>
      </c>
      <c r="V974" s="49">
        <f t="shared" si="522"/>
        <v>8.4538461538461535E-2</v>
      </c>
      <c r="W974" s="49">
        <f t="shared" si="529"/>
        <v>0.47692307692307695</v>
      </c>
      <c r="X974" s="90">
        <f>ROUND(S974*$X$4,0)</f>
        <v>0</v>
      </c>
      <c r="Y974" s="91">
        <f t="shared" si="517"/>
        <v>0</v>
      </c>
      <c r="Z974" s="93">
        <f t="shared" si="509"/>
        <v>0</v>
      </c>
      <c r="AA974" s="94">
        <f t="shared" si="518"/>
        <v>0</v>
      </c>
      <c r="AB974" s="97">
        <f t="shared" si="528"/>
        <v>0</v>
      </c>
      <c r="AC974" s="98">
        <f t="shared" si="519"/>
        <v>0</v>
      </c>
      <c r="AD974" s="77" t="s">
        <v>3</v>
      </c>
      <c r="AE974" s="54">
        <v>0</v>
      </c>
      <c r="AF974" s="17"/>
    </row>
    <row r="975" spans="1:32" ht="16.899999999999999" customHeight="1" x14ac:dyDescent="0.3">
      <c r="A975" s="73" t="s">
        <v>7</v>
      </c>
      <c r="B975" s="74" t="s">
        <v>4042</v>
      </c>
      <c r="C975" s="48" t="s">
        <v>1790</v>
      </c>
      <c r="D975" s="48">
        <v>500</v>
      </c>
      <c r="E975" s="48">
        <v>4013</v>
      </c>
      <c r="F975" s="48" t="s">
        <v>6180</v>
      </c>
      <c r="G975" s="48" t="s">
        <v>65</v>
      </c>
      <c r="H975" s="75">
        <f t="shared" si="520"/>
        <v>0</v>
      </c>
      <c r="I975" s="74">
        <v>5</v>
      </c>
      <c r="J975" s="74">
        <v>5</v>
      </c>
      <c r="K975" s="48">
        <f>J975</f>
        <v>5</v>
      </c>
      <c r="L975" s="48"/>
      <c r="M975" s="48">
        <f t="shared" si="516"/>
        <v>5</v>
      </c>
      <c r="N975" s="48">
        <v>0</v>
      </c>
      <c r="O975" s="56">
        <v>282.0899</v>
      </c>
      <c r="P975" s="48" t="str">
        <f t="shared" si="526"/>
        <v>9316 BR</v>
      </c>
      <c r="Q975" s="76">
        <v>1</v>
      </c>
      <c r="R975" s="76">
        <v>2</v>
      </c>
      <c r="S975" s="49">
        <f t="shared" si="521"/>
        <v>1.3076923076923076E-2</v>
      </c>
      <c r="T975" s="49">
        <f t="shared" si="527"/>
        <v>6.5384615384615383</v>
      </c>
      <c r="U975" s="49">
        <v>436.84615384615381</v>
      </c>
      <c r="V975" s="49">
        <f t="shared" si="522"/>
        <v>0.87369230769230766</v>
      </c>
      <c r="W975" s="49">
        <f t="shared" si="529"/>
        <v>6.5384615384615374E-2</v>
      </c>
      <c r="X975" s="90">
        <f>ROUNDUP(S975*$X$2,0)</f>
        <v>1</v>
      </c>
      <c r="Y975" s="91">
        <f t="shared" si="517"/>
        <v>282.0899</v>
      </c>
      <c r="Z975" s="93">
        <f t="shared" si="509"/>
        <v>1</v>
      </c>
      <c r="AA975" s="94">
        <f t="shared" si="518"/>
        <v>282.0899</v>
      </c>
      <c r="AB975" s="97">
        <f>ROUND((S975*$AB$2)+Z975,0)</f>
        <v>1</v>
      </c>
      <c r="AC975" s="98">
        <f t="shared" si="519"/>
        <v>282.0899</v>
      </c>
      <c r="AD975" s="77" t="s">
        <v>5891</v>
      </c>
      <c r="AE975" s="54">
        <v>282.0899</v>
      </c>
      <c r="AF975" s="17"/>
    </row>
    <row r="976" spans="1:32" ht="16.899999999999999" customHeight="1" x14ac:dyDescent="0.3">
      <c r="A976" s="73" t="s">
        <v>7</v>
      </c>
      <c r="B976" s="74" t="s">
        <v>3438</v>
      </c>
      <c r="C976" s="48" t="s">
        <v>1432</v>
      </c>
      <c r="D976" s="48">
        <v>1000</v>
      </c>
      <c r="E976" s="48">
        <v>621</v>
      </c>
      <c r="F976" s="48" t="s">
        <v>6128</v>
      </c>
      <c r="G976" s="48" t="s">
        <v>112</v>
      </c>
      <c r="H976" s="75">
        <f t="shared" si="520"/>
        <v>2.564102564102564E-2</v>
      </c>
      <c r="I976" s="74">
        <v>40</v>
      </c>
      <c r="J976" s="74">
        <v>39</v>
      </c>
      <c r="K976" s="48">
        <f>J976</f>
        <v>39</v>
      </c>
      <c r="L976" s="48">
        <f>$L$3</f>
        <v>-4</v>
      </c>
      <c r="M976" s="48">
        <f t="shared" si="516"/>
        <v>35</v>
      </c>
      <c r="N976" s="48">
        <v>176</v>
      </c>
      <c r="O976" s="56">
        <v>20.16</v>
      </c>
      <c r="P976" s="48" t="str">
        <f t="shared" si="526"/>
        <v>6712 RD</v>
      </c>
      <c r="Q976" s="76">
        <v>87</v>
      </c>
      <c r="R976" s="76">
        <v>433</v>
      </c>
      <c r="S976" s="49">
        <f t="shared" si="521"/>
        <v>1.4365384615384613</v>
      </c>
      <c r="T976" s="49">
        <f t="shared" si="527"/>
        <v>1436.5384615384614</v>
      </c>
      <c r="U976" s="49">
        <v>1650.9615384615383</v>
      </c>
      <c r="V976" s="49">
        <f t="shared" si="522"/>
        <v>1.6509615384615384</v>
      </c>
      <c r="W976" s="49">
        <f t="shared" si="529"/>
        <v>50.278846153846146</v>
      </c>
      <c r="X976" s="90">
        <f>ROUND(S976*$X$4,0)</f>
        <v>7</v>
      </c>
      <c r="Y976" s="91">
        <f t="shared" si="517"/>
        <v>141.12</v>
      </c>
      <c r="Z976" s="93">
        <f t="shared" si="509"/>
        <v>57</v>
      </c>
      <c r="AA976" s="94">
        <f t="shared" si="518"/>
        <v>1149.1200000000001</v>
      </c>
      <c r="AB976" s="97">
        <f>ROUND((S976*$AB$4)+Z976,0)</f>
        <v>64</v>
      </c>
      <c r="AC976" s="98">
        <f t="shared" si="519"/>
        <v>1290.24</v>
      </c>
      <c r="AD976" s="77" t="s">
        <v>3</v>
      </c>
      <c r="AE976" s="54">
        <v>1290.24</v>
      </c>
      <c r="AF976" s="17"/>
    </row>
    <row r="977" spans="1:32" ht="16.899999999999999" customHeight="1" x14ac:dyDescent="0.3">
      <c r="A977" s="73" t="s">
        <v>7</v>
      </c>
      <c r="B977" s="74" t="s">
        <v>2924</v>
      </c>
      <c r="C977" s="48" t="s">
        <v>464</v>
      </c>
      <c r="D977" s="48">
        <v>100</v>
      </c>
      <c r="E977" s="48">
        <v>4013</v>
      </c>
      <c r="F977" s="48" t="s">
        <v>6180</v>
      </c>
      <c r="G977" s="48" t="s">
        <v>65</v>
      </c>
      <c r="H977" s="75">
        <f t="shared" si="520"/>
        <v>0</v>
      </c>
      <c r="I977" s="74">
        <v>5</v>
      </c>
      <c r="J977" s="74">
        <v>5</v>
      </c>
      <c r="K977" s="48">
        <f>J977</f>
        <v>5</v>
      </c>
      <c r="L977" s="48"/>
      <c r="M977" s="48">
        <f t="shared" si="516"/>
        <v>5</v>
      </c>
      <c r="N977" s="48">
        <v>50</v>
      </c>
      <c r="O977" s="56">
        <v>10.26257</v>
      </c>
      <c r="P977" s="48" t="str">
        <f t="shared" si="526"/>
        <v>5854/7 BL</v>
      </c>
      <c r="Q977" s="76">
        <v>140</v>
      </c>
      <c r="R977" s="76">
        <v>687</v>
      </c>
      <c r="S977" s="49">
        <f t="shared" si="521"/>
        <v>2.300384615384615</v>
      </c>
      <c r="T977" s="49">
        <f t="shared" si="527"/>
        <v>230.03846153846149</v>
      </c>
      <c r="U977" s="49">
        <v>419.26923076923072</v>
      </c>
      <c r="V977" s="49">
        <f t="shared" si="522"/>
        <v>4.1926923076923073</v>
      </c>
      <c r="W977" s="49">
        <f t="shared" si="529"/>
        <v>11.501923076923076</v>
      </c>
      <c r="X977" s="90">
        <f>ROUND(S977*$X$2,0)</f>
        <v>16</v>
      </c>
      <c r="Y977" s="91">
        <f t="shared" si="517"/>
        <v>164.20112</v>
      </c>
      <c r="Z977" s="93">
        <f t="shared" si="509"/>
        <v>28</v>
      </c>
      <c r="AA977" s="94">
        <f t="shared" si="518"/>
        <v>287.35196000000002</v>
      </c>
      <c r="AB977" s="97">
        <f>ROUND((S977*$AB$2)+Z977,0)</f>
        <v>44</v>
      </c>
      <c r="AC977" s="98">
        <f t="shared" si="519"/>
        <v>451.55308000000002</v>
      </c>
      <c r="AD977" s="77" t="s">
        <v>5891</v>
      </c>
      <c r="AE977" s="54">
        <v>451.55308000000002</v>
      </c>
      <c r="AF977" s="17"/>
    </row>
    <row r="978" spans="1:32" ht="16.899999999999999" customHeight="1" x14ac:dyDescent="0.3">
      <c r="A978" s="73" t="s">
        <v>7</v>
      </c>
      <c r="B978" s="74" t="s">
        <v>5409</v>
      </c>
      <c r="C978" s="48" t="s">
        <v>464</v>
      </c>
      <c r="D978" s="48">
        <v>100</v>
      </c>
      <c r="E978" s="48">
        <v>4013</v>
      </c>
      <c r="F978" s="48" t="s">
        <v>6180</v>
      </c>
      <c r="G978" s="48" t="s">
        <v>65</v>
      </c>
      <c r="H978" s="75">
        <f t="shared" si="520"/>
        <v>0</v>
      </c>
      <c r="I978" s="74">
        <v>5</v>
      </c>
      <c r="J978" s="74">
        <v>5</v>
      </c>
      <c r="K978" s="48">
        <f>J978</f>
        <v>5</v>
      </c>
      <c r="L978" s="48"/>
      <c r="M978" s="48">
        <f t="shared" si="516"/>
        <v>5</v>
      </c>
      <c r="N978" s="48">
        <v>50</v>
      </c>
      <c r="O978" s="56">
        <v>9.2625700000000002</v>
      </c>
      <c r="P978" s="48" t="str">
        <f t="shared" si="526"/>
        <v>5853 RD</v>
      </c>
      <c r="Q978" s="76">
        <v>357</v>
      </c>
      <c r="R978" s="76">
        <v>1436</v>
      </c>
      <c r="S978" s="49">
        <f t="shared" si="521"/>
        <v>5.5015384615384617</v>
      </c>
      <c r="T978" s="49">
        <f t="shared" si="527"/>
        <v>550.15384615384619</v>
      </c>
      <c r="U978" s="49">
        <v>823.61538461538453</v>
      </c>
      <c r="V978" s="49">
        <f t="shared" si="522"/>
        <v>8.2361538461538455</v>
      </c>
      <c r="W978" s="49">
        <f t="shared" si="529"/>
        <v>27.507692307692309</v>
      </c>
      <c r="X978" s="90">
        <f>ROUND(S978*$X$2,0)</f>
        <v>39</v>
      </c>
      <c r="Y978" s="91">
        <f t="shared" si="517"/>
        <v>361.24023</v>
      </c>
      <c r="Z978" s="93">
        <f t="shared" si="509"/>
        <v>67</v>
      </c>
      <c r="AA978" s="94">
        <f t="shared" si="518"/>
        <v>620.59218999999996</v>
      </c>
      <c r="AB978" s="97">
        <f>ROUND((S978*$AB$2)+Z978,0)</f>
        <v>106</v>
      </c>
      <c r="AC978" s="98">
        <f t="shared" si="519"/>
        <v>981.83242000000007</v>
      </c>
      <c r="AD978" s="77" t="s">
        <v>5891</v>
      </c>
      <c r="AE978" s="54">
        <v>981.83242000000007</v>
      </c>
      <c r="AF978" s="17"/>
    </row>
    <row r="979" spans="1:32" ht="16.899999999999999" customHeight="1" x14ac:dyDescent="0.3">
      <c r="A979" s="73" t="s">
        <v>7</v>
      </c>
      <c r="B979" s="74" t="s">
        <v>5337</v>
      </c>
      <c r="C979" s="48" t="s">
        <v>10</v>
      </c>
      <c r="D979" s="48">
        <v>1000</v>
      </c>
      <c r="E979" s="48">
        <v>2834</v>
      </c>
      <c r="F979" s="48" t="s">
        <v>6126</v>
      </c>
      <c r="G979" s="48">
        <v>2</v>
      </c>
      <c r="H979" s="75">
        <f t="shared" si="520"/>
        <v>0</v>
      </c>
      <c r="I979" s="74">
        <v>40</v>
      </c>
      <c r="J979" s="74">
        <f>I979</f>
        <v>40</v>
      </c>
      <c r="K979" s="48">
        <f>I979</f>
        <v>40</v>
      </c>
      <c r="L979" s="48"/>
      <c r="M979" s="48">
        <f t="shared" si="516"/>
        <v>40</v>
      </c>
      <c r="N979" s="48">
        <v>3</v>
      </c>
      <c r="O979" s="56">
        <v>214.11644000000001</v>
      </c>
      <c r="P979" s="48" t="str">
        <f t="shared" si="526"/>
        <v>3467C SL</v>
      </c>
      <c r="Q979" s="76">
        <v>0</v>
      </c>
      <c r="R979" s="76">
        <v>11</v>
      </c>
      <c r="S979" s="49">
        <f t="shared" si="521"/>
        <v>1.2692307692307692E-2</v>
      </c>
      <c r="T979" s="49">
        <f t="shared" si="527"/>
        <v>12.692307692307692</v>
      </c>
      <c r="U979" s="49">
        <v>34</v>
      </c>
      <c r="V979" s="49">
        <f t="shared" si="522"/>
        <v>3.4000000000000002E-2</v>
      </c>
      <c r="W979" s="49">
        <f t="shared" si="529"/>
        <v>0.50769230769230766</v>
      </c>
      <c r="X979" s="90">
        <f>ROUND(S979*$X$4,0)</f>
        <v>0</v>
      </c>
      <c r="Y979" s="91">
        <f t="shared" si="517"/>
        <v>0</v>
      </c>
      <c r="Z979" s="93">
        <f t="shared" si="509"/>
        <v>1</v>
      </c>
      <c r="AA979" s="94">
        <f t="shared" si="518"/>
        <v>214.11644000000001</v>
      </c>
      <c r="AB979" s="97">
        <f>ROUND((S979*$AB$4)+Z979,0)</f>
        <v>1</v>
      </c>
      <c r="AC979" s="98">
        <f t="shared" si="519"/>
        <v>214.11644000000001</v>
      </c>
      <c r="AD979" s="77" t="s">
        <v>3</v>
      </c>
      <c r="AE979" s="54">
        <v>214.11644000000001</v>
      </c>
      <c r="AF979" s="17"/>
    </row>
    <row r="980" spans="1:32" ht="12.75" customHeight="1" x14ac:dyDescent="0.3">
      <c r="A980" s="73" t="s">
        <v>35</v>
      </c>
      <c r="B980" s="74" t="s">
        <v>3686</v>
      </c>
      <c r="C980" s="48" t="s">
        <v>40</v>
      </c>
      <c r="D980" s="48">
        <v>1000</v>
      </c>
      <c r="E980" s="48">
        <v>621</v>
      </c>
      <c r="F980" s="48" t="s">
        <v>6128</v>
      </c>
      <c r="G980" s="48" t="s">
        <v>112</v>
      </c>
      <c r="H980" s="75">
        <f t="shared" si="520"/>
        <v>-0.25925925925925924</v>
      </c>
      <c r="I980" s="74">
        <v>20</v>
      </c>
      <c r="J980" s="74">
        <v>27</v>
      </c>
      <c r="K980" s="48">
        <f>I980</f>
        <v>20</v>
      </c>
      <c r="L980" s="48">
        <f>$L$3</f>
        <v>-4</v>
      </c>
      <c r="M980" s="48">
        <f t="shared" si="516"/>
        <v>16</v>
      </c>
      <c r="N980" s="48">
        <v>10</v>
      </c>
      <c r="O980" s="56">
        <v>14.24</v>
      </c>
      <c r="P980" s="48" t="str">
        <f t="shared" si="526"/>
        <v>3250 OR</v>
      </c>
      <c r="Q980" s="76">
        <v>11</v>
      </c>
      <c r="R980" s="76">
        <v>42</v>
      </c>
      <c r="S980" s="49">
        <f t="shared" si="521"/>
        <v>0.16692307692307692</v>
      </c>
      <c r="T980" s="49">
        <f t="shared" si="527"/>
        <v>166.92307692307693</v>
      </c>
      <c r="U980" s="49">
        <v>196.11538461538461</v>
      </c>
      <c r="V980" s="49">
        <f t="shared" si="522"/>
        <v>0.19611538461538461</v>
      </c>
      <c r="W980" s="49">
        <f t="shared" si="529"/>
        <v>2.6707692307692308</v>
      </c>
      <c r="X980" s="90">
        <f>ROUND(S980*$X$3,0)</f>
        <v>1</v>
      </c>
      <c r="Y980" s="91">
        <f t="shared" si="517"/>
        <v>14.24</v>
      </c>
      <c r="Z980" s="93">
        <f t="shared" si="509"/>
        <v>4</v>
      </c>
      <c r="AA980" s="94">
        <f t="shared" si="518"/>
        <v>56.96</v>
      </c>
      <c r="AB980" s="97">
        <f>ROUND((S980*$AB$4)+Z980,0)</f>
        <v>5</v>
      </c>
      <c r="AC980" s="98">
        <f t="shared" si="519"/>
        <v>71.2</v>
      </c>
      <c r="AD980" s="77" t="s">
        <v>3</v>
      </c>
      <c r="AE980" s="54">
        <v>71.2</v>
      </c>
      <c r="AF980" s="17"/>
    </row>
    <row r="981" spans="1:32" ht="12.75" customHeight="1" x14ac:dyDescent="0.3">
      <c r="A981" s="73" t="s">
        <v>7</v>
      </c>
      <c r="B981" s="74" t="s">
        <v>4923</v>
      </c>
      <c r="C981" s="48" t="s">
        <v>1370</v>
      </c>
      <c r="D981" s="48">
        <v>1</v>
      </c>
      <c r="E981" s="48">
        <v>2834</v>
      </c>
      <c r="F981" s="48" t="s">
        <v>6126</v>
      </c>
      <c r="G981" s="48">
        <v>2</v>
      </c>
      <c r="H981" s="75">
        <f t="shared" si="520"/>
        <v>-0.4375</v>
      </c>
      <c r="I981" s="74">
        <v>45</v>
      </c>
      <c r="J981" s="74">
        <v>80</v>
      </c>
      <c r="K981" s="48">
        <f>I981</f>
        <v>45</v>
      </c>
      <c r="L981" s="48"/>
      <c r="M981" s="48">
        <f t="shared" si="516"/>
        <v>45</v>
      </c>
      <c r="N981" s="48">
        <v>12927</v>
      </c>
      <c r="O981" s="56">
        <v>0.24568999999999999</v>
      </c>
      <c r="P981" s="48" t="str">
        <f t="shared" si="526"/>
        <v>86602CY SL</v>
      </c>
      <c r="Q981" s="76" t="s">
        <v>6187</v>
      </c>
      <c r="R981" s="76" t="s">
        <v>6187</v>
      </c>
      <c r="S981" s="49">
        <f t="shared" si="521"/>
        <v>0</v>
      </c>
      <c r="T981" s="49">
        <f t="shared" si="527"/>
        <v>0</v>
      </c>
      <c r="U981" s="49">
        <v>30.69230769230769</v>
      </c>
      <c r="V981" s="49">
        <f t="shared" si="522"/>
        <v>30.69230769230769</v>
      </c>
      <c r="W981" s="49">
        <f t="shared" si="529"/>
        <v>0</v>
      </c>
      <c r="X981" s="90">
        <f>ROUNDUP(S981*$X$4,0)</f>
        <v>0</v>
      </c>
      <c r="Y981" s="91">
        <f t="shared" si="517"/>
        <v>0</v>
      </c>
      <c r="Z981" s="93">
        <f t="shared" si="509"/>
        <v>0</v>
      </c>
      <c r="AA981" s="94">
        <f t="shared" si="518"/>
        <v>0</v>
      </c>
      <c r="AB981" s="97">
        <f>ROUND((S981*$AB$4)+Z981,0)</f>
        <v>0</v>
      </c>
      <c r="AC981" s="98">
        <f t="shared" si="519"/>
        <v>0</v>
      </c>
      <c r="AD981" s="77" t="s">
        <v>3</v>
      </c>
      <c r="AE981" s="54">
        <v>0</v>
      </c>
      <c r="AF981" s="17"/>
    </row>
    <row r="982" spans="1:32" ht="12.75" customHeight="1" x14ac:dyDescent="0.3">
      <c r="A982" s="73" t="s">
        <v>35</v>
      </c>
      <c r="B982" s="74" t="s">
        <v>5879</v>
      </c>
      <c r="C982" s="48" t="s">
        <v>34</v>
      </c>
      <c r="D982" s="48">
        <v>1000</v>
      </c>
      <c r="E982" s="48">
        <v>4445</v>
      </c>
      <c r="F982" s="48" t="s">
        <v>5912</v>
      </c>
      <c r="G982" s="48" t="s">
        <v>122</v>
      </c>
      <c r="H982" s="75">
        <f t="shared" si="520"/>
        <v>0.16470588235294117</v>
      </c>
      <c r="I982" s="74">
        <v>99</v>
      </c>
      <c r="J982" s="74">
        <v>85</v>
      </c>
      <c r="K982" s="48">
        <f>J982</f>
        <v>85</v>
      </c>
      <c r="L982" s="48">
        <f>$L$3</f>
        <v>-4</v>
      </c>
      <c r="M982" s="48">
        <f t="shared" si="516"/>
        <v>81</v>
      </c>
      <c r="N982" s="48">
        <v>5</v>
      </c>
      <c r="O982" s="56">
        <v>321.02999999999997</v>
      </c>
      <c r="P982" s="48" t="str">
        <f t="shared" si="526"/>
        <v>TFT25018 NA</v>
      </c>
      <c r="Q982" s="76">
        <v>0</v>
      </c>
      <c r="R982" s="76">
        <v>11</v>
      </c>
      <c r="S982" s="49">
        <f t="shared" si="521"/>
        <v>1.2692307692307692E-2</v>
      </c>
      <c r="T982" s="49">
        <f t="shared" si="527"/>
        <v>12.692307692307692</v>
      </c>
      <c r="U982" s="49">
        <v>179.11538461538461</v>
      </c>
      <c r="V982" s="49">
        <f t="shared" si="522"/>
        <v>0.17911538461538462</v>
      </c>
      <c r="W982" s="49">
        <f t="shared" si="529"/>
        <v>1.0280769230769231</v>
      </c>
      <c r="X982" s="90">
        <f t="shared" ref="X982" si="530">ROUND(S982*$X$4,0)</f>
        <v>0</v>
      </c>
      <c r="Y982" s="91">
        <f t="shared" si="517"/>
        <v>0</v>
      </c>
      <c r="Z982" s="93">
        <f t="shared" si="509"/>
        <v>1</v>
      </c>
      <c r="AA982" s="94">
        <f t="shared" si="518"/>
        <v>321.02999999999997</v>
      </c>
      <c r="AB982" s="97">
        <f>ROUND((S982*$AB$4)+Z982,0)</f>
        <v>1</v>
      </c>
      <c r="AC982" s="98">
        <f t="shared" si="519"/>
        <v>321.02999999999997</v>
      </c>
      <c r="AD982" s="77" t="s">
        <v>3</v>
      </c>
      <c r="AE982" s="54">
        <v>321.02999999999997</v>
      </c>
      <c r="AF982" s="17"/>
    </row>
    <row r="983" spans="1:32" ht="16.899999999999999" customHeight="1" x14ac:dyDescent="0.3">
      <c r="A983" s="73" t="s">
        <v>7</v>
      </c>
      <c r="B983" s="74" t="s">
        <v>4768</v>
      </c>
      <c r="C983" s="48" t="s">
        <v>1370</v>
      </c>
      <c r="D983" s="48">
        <v>1</v>
      </c>
      <c r="E983" s="48">
        <v>2834</v>
      </c>
      <c r="F983" s="48" t="s">
        <v>6126</v>
      </c>
      <c r="G983" s="48">
        <v>2</v>
      </c>
      <c r="H983" s="75">
        <f t="shared" si="520"/>
        <v>-0.55555555555555558</v>
      </c>
      <c r="I983" s="74">
        <v>40</v>
      </c>
      <c r="J983" s="74">
        <v>90</v>
      </c>
      <c r="K983" s="48">
        <f>I983</f>
        <v>40</v>
      </c>
      <c r="L983" s="48"/>
      <c r="M983" s="48">
        <f t="shared" si="516"/>
        <v>40</v>
      </c>
      <c r="N983" s="48">
        <v>1355</v>
      </c>
      <c r="O983" s="56">
        <v>0.26423000000000002</v>
      </c>
      <c r="P983" s="48" t="str">
        <f t="shared" si="526"/>
        <v>65005 SL</v>
      </c>
      <c r="Q983" s="76" t="s">
        <v>6187</v>
      </c>
      <c r="R983" s="76" t="s">
        <v>6187</v>
      </c>
      <c r="S983" s="49">
        <f t="shared" si="521"/>
        <v>0</v>
      </c>
      <c r="T983" s="49">
        <f t="shared" si="527"/>
        <v>0</v>
      </c>
      <c r="U983" s="49">
        <v>14.961538461538462</v>
      </c>
      <c r="V983" s="49">
        <f t="shared" si="522"/>
        <v>14.961538461538462</v>
      </c>
      <c r="W983" s="49">
        <f>V983*M983</f>
        <v>598.46153846153845</v>
      </c>
      <c r="X983" s="90">
        <f>ROUNDUP(S983*$X$4,0)</f>
        <v>0</v>
      </c>
      <c r="Y983" s="91">
        <f t="shared" si="517"/>
        <v>0</v>
      </c>
      <c r="Z983" s="93">
        <f t="shared" si="509"/>
        <v>0</v>
      </c>
      <c r="AA983" s="94">
        <f t="shared" si="518"/>
        <v>0</v>
      </c>
      <c r="AB983" s="97">
        <f>ROUND((S983*$AB$4)+Z983,0)</f>
        <v>0</v>
      </c>
      <c r="AC983" s="98">
        <f t="shared" si="519"/>
        <v>0</v>
      </c>
      <c r="AD983" s="77" t="s">
        <v>3</v>
      </c>
      <c r="AE983" s="54">
        <v>0</v>
      </c>
      <c r="AF983" s="17"/>
    </row>
    <row r="984" spans="1:32" ht="16.899999999999999" customHeight="1" x14ac:dyDescent="0.3">
      <c r="A984" s="73" t="s">
        <v>7</v>
      </c>
      <c r="B984" s="74" t="s">
        <v>1830</v>
      </c>
      <c r="C984" s="48" t="s">
        <v>464</v>
      </c>
      <c r="D984" s="48">
        <v>100</v>
      </c>
      <c r="E984" s="48">
        <v>4013</v>
      </c>
      <c r="F984" s="48" t="s">
        <v>6180</v>
      </c>
      <c r="G984" s="48" t="s">
        <v>65</v>
      </c>
      <c r="H984" s="75">
        <f t="shared" si="520"/>
        <v>0</v>
      </c>
      <c r="I984" s="74">
        <v>5</v>
      </c>
      <c r="J984" s="74">
        <v>5</v>
      </c>
      <c r="K984" s="48">
        <f>J984</f>
        <v>5</v>
      </c>
      <c r="L984" s="48"/>
      <c r="M984" s="48">
        <f t="shared" si="516"/>
        <v>5</v>
      </c>
      <c r="N984" s="48">
        <v>23</v>
      </c>
      <c r="O984" s="56">
        <v>28.342569999999998</v>
      </c>
      <c r="P984" s="48" t="str">
        <f t="shared" si="526"/>
        <v>5857 BR</v>
      </c>
      <c r="Q984" s="76">
        <v>102</v>
      </c>
      <c r="R984" s="76">
        <v>367</v>
      </c>
      <c r="S984" s="49">
        <f t="shared" si="521"/>
        <v>1.5219230769230769</v>
      </c>
      <c r="T984" s="49">
        <f t="shared" si="527"/>
        <v>152.19230769230768</v>
      </c>
      <c r="U984" s="49">
        <v>170.65384615384613</v>
      </c>
      <c r="V984" s="49">
        <f t="shared" si="522"/>
        <v>1.7065384615384613</v>
      </c>
      <c r="W984" s="49">
        <f>S984*M984</f>
        <v>7.6096153846153847</v>
      </c>
      <c r="X984" s="90">
        <f>ROUND(S984*$X$2,0)</f>
        <v>11</v>
      </c>
      <c r="Y984" s="91">
        <f t="shared" si="517"/>
        <v>311.76826999999997</v>
      </c>
      <c r="Z984" s="93">
        <f t="shared" si="509"/>
        <v>19</v>
      </c>
      <c r="AA984" s="94">
        <f t="shared" si="518"/>
        <v>538.50882999999999</v>
      </c>
      <c r="AB984" s="97">
        <f>ROUND((S984*$AB$2)+Z984,0)</f>
        <v>30</v>
      </c>
      <c r="AC984" s="98">
        <f t="shared" si="519"/>
        <v>850.2770999999999</v>
      </c>
      <c r="AD984" s="77" t="s">
        <v>5891</v>
      </c>
      <c r="AE984" s="54">
        <v>850.2770999999999</v>
      </c>
      <c r="AF984" s="17"/>
    </row>
    <row r="985" spans="1:32" ht="16.899999999999999" customHeight="1" x14ac:dyDescent="0.3">
      <c r="A985" s="73" t="s">
        <v>7</v>
      </c>
      <c r="B985" s="74" t="s">
        <v>1225</v>
      </c>
      <c r="C985" s="48" t="s">
        <v>40</v>
      </c>
      <c r="D985" s="48">
        <v>1000</v>
      </c>
      <c r="E985" s="48">
        <v>621</v>
      </c>
      <c r="F985" s="48" t="s">
        <v>6128</v>
      </c>
      <c r="G985" s="48" t="s">
        <v>112</v>
      </c>
      <c r="H985" s="75">
        <f t="shared" si="520"/>
        <v>-0.25925925925925924</v>
      </c>
      <c r="I985" s="74">
        <v>20</v>
      </c>
      <c r="J985" s="74">
        <v>27</v>
      </c>
      <c r="K985" s="48">
        <f>I985</f>
        <v>20</v>
      </c>
      <c r="L985" s="48">
        <f>$L$3</f>
        <v>-4</v>
      </c>
      <c r="M985" s="48">
        <f t="shared" si="516"/>
        <v>16</v>
      </c>
      <c r="N985" s="48">
        <v>52</v>
      </c>
      <c r="O985" s="56">
        <v>19.36</v>
      </c>
      <c r="P985" s="48" t="str">
        <f t="shared" si="526"/>
        <v>3051 GR</v>
      </c>
      <c r="Q985" s="76">
        <v>132</v>
      </c>
      <c r="R985" s="76">
        <v>447</v>
      </c>
      <c r="S985" s="49">
        <f t="shared" si="521"/>
        <v>1.9373076923076922</v>
      </c>
      <c r="T985" s="49">
        <f t="shared" si="527"/>
        <v>1937.3076923076922</v>
      </c>
      <c r="U985" s="49">
        <v>3253.6923076923072</v>
      </c>
      <c r="V985" s="49">
        <f t="shared" si="522"/>
        <v>3.2536923076923072</v>
      </c>
      <c r="W985" s="49">
        <f>V985*M985</f>
        <v>52.059076923076915</v>
      </c>
      <c r="X985" s="90">
        <f>ROUND(S985*$X$3,0)</f>
        <v>12</v>
      </c>
      <c r="Y985" s="91">
        <f t="shared" si="517"/>
        <v>232.32</v>
      </c>
      <c r="Z985" s="93">
        <f t="shared" si="509"/>
        <v>43</v>
      </c>
      <c r="AA985" s="94">
        <f t="shared" si="518"/>
        <v>832.48</v>
      </c>
      <c r="AB985" s="97">
        <f t="shared" ref="AB985:AB991" si="531">ROUND((S985*$AB$4)+Z985,0)</f>
        <v>53</v>
      </c>
      <c r="AC985" s="98">
        <f t="shared" si="519"/>
        <v>1026.08</v>
      </c>
      <c r="AD985" s="77" t="s">
        <v>3</v>
      </c>
      <c r="AE985" s="54">
        <v>1026.08</v>
      </c>
      <c r="AF985" s="17"/>
    </row>
    <row r="986" spans="1:32" ht="16.899999999999999" customHeight="1" x14ac:dyDescent="0.3">
      <c r="A986" s="73" t="s">
        <v>35</v>
      </c>
      <c r="B986" s="74" t="s">
        <v>3012</v>
      </c>
      <c r="C986" s="48" t="s">
        <v>1797</v>
      </c>
      <c r="D986" s="48">
        <v>100</v>
      </c>
      <c r="E986" s="48">
        <v>7880</v>
      </c>
      <c r="F986" s="48" t="s">
        <v>5908</v>
      </c>
      <c r="G986" s="48" t="s">
        <v>122</v>
      </c>
      <c r="H986" s="75">
        <f t="shared" si="520"/>
        <v>0.55555555555555558</v>
      </c>
      <c r="I986" s="74">
        <v>140</v>
      </c>
      <c r="J986" s="74">
        <v>90</v>
      </c>
      <c r="K986" s="48">
        <f>J986</f>
        <v>90</v>
      </c>
      <c r="L986" s="48">
        <f>$L$3</f>
        <v>-4</v>
      </c>
      <c r="M986" s="48">
        <f t="shared" si="516"/>
        <v>86</v>
      </c>
      <c r="N986" s="48">
        <v>45</v>
      </c>
      <c r="O986" s="56">
        <v>13.5</v>
      </c>
      <c r="P986" s="48" t="str">
        <f t="shared" si="526"/>
        <v>F2213/16 RD</v>
      </c>
      <c r="Q986" s="76">
        <v>23</v>
      </c>
      <c r="R986" s="76">
        <v>86</v>
      </c>
      <c r="S986" s="49">
        <f t="shared" si="521"/>
        <v>0.34692307692307689</v>
      </c>
      <c r="T986" s="49">
        <f t="shared" si="527"/>
        <v>34.692307692307686</v>
      </c>
      <c r="U986" s="49">
        <v>56.309230769230766</v>
      </c>
      <c r="V986" s="49">
        <f t="shared" si="522"/>
        <v>0.56309230769230767</v>
      </c>
      <c r="W986" s="49">
        <f>S986*M986</f>
        <v>29.835384615384612</v>
      </c>
      <c r="X986" s="90">
        <f t="shared" ref="X986:X989" si="532">ROUND(S986*$X$4,0)</f>
        <v>2</v>
      </c>
      <c r="Y986" s="91">
        <f t="shared" si="517"/>
        <v>27</v>
      </c>
      <c r="Z986" s="93">
        <f t="shared" si="509"/>
        <v>32</v>
      </c>
      <c r="AA986" s="94">
        <f t="shared" si="518"/>
        <v>432</v>
      </c>
      <c r="AB986" s="97">
        <f t="shared" si="531"/>
        <v>34</v>
      </c>
      <c r="AC986" s="98">
        <f t="shared" si="519"/>
        <v>459</v>
      </c>
      <c r="AD986" s="77" t="s">
        <v>3</v>
      </c>
      <c r="AE986" s="54">
        <v>459</v>
      </c>
      <c r="AF986" s="17"/>
    </row>
    <row r="987" spans="1:32" ht="12.75" customHeight="1" x14ac:dyDescent="0.3">
      <c r="A987" s="73" t="s">
        <v>7</v>
      </c>
      <c r="B987" s="74" t="s">
        <v>4100</v>
      </c>
      <c r="C987" s="48" t="s">
        <v>1797</v>
      </c>
      <c r="D987" s="48">
        <v>100</v>
      </c>
      <c r="E987" s="48">
        <v>7880</v>
      </c>
      <c r="F987" s="48" t="s">
        <v>5908</v>
      </c>
      <c r="G987" s="48" t="s">
        <v>122</v>
      </c>
      <c r="H987" s="75">
        <f t="shared" si="520"/>
        <v>0.55555555555555558</v>
      </c>
      <c r="I987" s="74">
        <v>140</v>
      </c>
      <c r="J987" s="74">
        <v>90</v>
      </c>
      <c r="K987" s="48">
        <f>J987</f>
        <v>90</v>
      </c>
      <c r="L987" s="48">
        <f>$L$3</f>
        <v>-4</v>
      </c>
      <c r="M987" s="48">
        <f t="shared" si="516"/>
        <v>86</v>
      </c>
      <c r="N987" s="48">
        <v>44</v>
      </c>
      <c r="O987" s="56">
        <v>11.042859999999999</v>
      </c>
      <c r="P987" s="48" t="str">
        <f t="shared" si="526"/>
        <v>F2213/16 WH</v>
      </c>
      <c r="Q987" s="76">
        <v>5</v>
      </c>
      <c r="R987" s="76">
        <v>45</v>
      </c>
      <c r="S987" s="49">
        <f t="shared" si="521"/>
        <v>0.10576923076923077</v>
      </c>
      <c r="T987" s="49">
        <f t="shared" si="527"/>
        <v>10.576923076923077</v>
      </c>
      <c r="U987" s="49">
        <v>95.88615384615386</v>
      </c>
      <c r="V987" s="49">
        <f t="shared" si="522"/>
        <v>0.95886153846153865</v>
      </c>
      <c r="W987" s="49">
        <f>S987*M987</f>
        <v>9.0961538461538467</v>
      </c>
      <c r="X987" s="90">
        <f t="shared" si="532"/>
        <v>1</v>
      </c>
      <c r="Y987" s="91">
        <f t="shared" si="517"/>
        <v>11.042859999999999</v>
      </c>
      <c r="Z987" s="93">
        <f t="shared" si="509"/>
        <v>10</v>
      </c>
      <c r="AA987" s="94">
        <f t="shared" si="518"/>
        <v>110.42859999999999</v>
      </c>
      <c r="AB987" s="97">
        <f t="shared" si="531"/>
        <v>11</v>
      </c>
      <c r="AC987" s="98">
        <f t="shared" si="519"/>
        <v>121.47145999999999</v>
      </c>
      <c r="AD987" s="77" t="s">
        <v>3</v>
      </c>
      <c r="AE987" s="54">
        <v>121.47145999999999</v>
      </c>
      <c r="AF987" s="17"/>
    </row>
    <row r="988" spans="1:32" ht="16.899999999999999" customHeight="1" x14ac:dyDescent="0.3">
      <c r="A988" s="73" t="s">
        <v>7</v>
      </c>
      <c r="B988" s="74" t="s">
        <v>2975</v>
      </c>
      <c r="C988" s="48" t="s">
        <v>1370</v>
      </c>
      <c r="D988" s="48">
        <v>1</v>
      </c>
      <c r="E988" s="48">
        <v>2834</v>
      </c>
      <c r="F988" s="48" t="s">
        <v>6126</v>
      </c>
      <c r="G988" s="48">
        <v>2</v>
      </c>
      <c r="H988" s="75">
        <f t="shared" si="520"/>
        <v>-0.5</v>
      </c>
      <c r="I988" s="74">
        <v>30</v>
      </c>
      <c r="J988" s="74">
        <v>60</v>
      </c>
      <c r="K988" s="48">
        <f>I988</f>
        <v>30</v>
      </c>
      <c r="L988" s="48"/>
      <c r="M988" s="48">
        <f t="shared" si="516"/>
        <v>30</v>
      </c>
      <c r="N988" s="48">
        <v>15137</v>
      </c>
      <c r="O988" s="56">
        <v>0.28349999999999997</v>
      </c>
      <c r="P988" s="48" t="str">
        <f t="shared" si="526"/>
        <v>86702CY SL</v>
      </c>
      <c r="Q988" s="76" t="s">
        <v>6187</v>
      </c>
      <c r="R988" s="76" t="s">
        <v>6187</v>
      </c>
      <c r="S988" s="49">
        <f t="shared" si="521"/>
        <v>0</v>
      </c>
      <c r="T988" s="49">
        <f t="shared" si="527"/>
        <v>0</v>
      </c>
      <c r="U988" s="49">
        <v>43.384615384615387</v>
      </c>
      <c r="V988" s="49">
        <f t="shared" si="522"/>
        <v>43.384615384615387</v>
      </c>
      <c r="W988" s="49">
        <f>S988*M988</f>
        <v>0</v>
      </c>
      <c r="X988" s="90">
        <f>ROUNDUP(S988*$X$4,0)</f>
        <v>0</v>
      </c>
      <c r="Y988" s="91">
        <f t="shared" si="517"/>
        <v>0</v>
      </c>
      <c r="Z988" s="93">
        <f t="shared" si="509"/>
        <v>0</v>
      </c>
      <c r="AA988" s="94">
        <f t="shared" si="518"/>
        <v>0</v>
      </c>
      <c r="AB988" s="97">
        <f t="shared" si="531"/>
        <v>0</v>
      </c>
      <c r="AC988" s="98">
        <f t="shared" si="519"/>
        <v>0</v>
      </c>
      <c r="AD988" s="77" t="s">
        <v>3</v>
      </c>
      <c r="AE988" s="54">
        <v>0</v>
      </c>
      <c r="AF988" s="17"/>
    </row>
    <row r="989" spans="1:32" ht="16.899999999999999" customHeight="1" x14ac:dyDescent="0.3">
      <c r="A989" s="73" t="s">
        <v>7</v>
      </c>
      <c r="B989" s="74" t="s">
        <v>1701</v>
      </c>
      <c r="C989" s="48" t="s">
        <v>1154</v>
      </c>
      <c r="D989" s="48">
        <v>1000</v>
      </c>
      <c r="E989" s="48">
        <v>621</v>
      </c>
      <c r="F989" s="48" t="s">
        <v>6128</v>
      </c>
      <c r="G989" s="48" t="s">
        <v>35</v>
      </c>
      <c r="H989" s="75">
        <f t="shared" si="520"/>
        <v>-0.13793103448275862</v>
      </c>
      <c r="I989" s="74">
        <v>25</v>
      </c>
      <c r="J989" s="74">
        <v>29</v>
      </c>
      <c r="K989" s="48">
        <f>I989</f>
        <v>25</v>
      </c>
      <c r="L989" s="48">
        <v>-4</v>
      </c>
      <c r="M989" s="48">
        <f t="shared" si="516"/>
        <v>21</v>
      </c>
      <c r="N989" s="48">
        <v>5</v>
      </c>
      <c r="O989" s="56">
        <v>352.12</v>
      </c>
      <c r="P989" s="48" t="str">
        <f t="shared" si="526"/>
        <v>5100C SL</v>
      </c>
      <c r="Q989" s="76">
        <v>15</v>
      </c>
      <c r="R989" s="76">
        <v>66</v>
      </c>
      <c r="S989" s="49">
        <f t="shared" si="521"/>
        <v>0.2376923076923077</v>
      </c>
      <c r="T989" s="49">
        <f t="shared" si="527"/>
        <v>237.69230769230771</v>
      </c>
      <c r="U989" s="49">
        <v>284.5</v>
      </c>
      <c r="V989" s="49">
        <f t="shared" si="522"/>
        <v>0.28449999999999998</v>
      </c>
      <c r="W989" s="49">
        <f>S989*M989</f>
        <v>4.9915384615384619</v>
      </c>
      <c r="X989" s="90">
        <f t="shared" si="532"/>
        <v>1</v>
      </c>
      <c r="Y989" s="91">
        <f t="shared" si="517"/>
        <v>352.12</v>
      </c>
      <c r="Z989" s="93">
        <f t="shared" si="509"/>
        <v>6</v>
      </c>
      <c r="AA989" s="94">
        <f t="shared" si="518"/>
        <v>2112.7200000000003</v>
      </c>
      <c r="AB989" s="97">
        <f t="shared" si="531"/>
        <v>7</v>
      </c>
      <c r="AC989" s="98">
        <f t="shared" si="519"/>
        <v>2464.84</v>
      </c>
      <c r="AD989" s="77" t="s">
        <v>3</v>
      </c>
      <c r="AE989" s="54">
        <v>2464.84</v>
      </c>
      <c r="AF989" s="17"/>
    </row>
    <row r="990" spans="1:32" ht="16.899999999999999" customHeight="1" x14ac:dyDescent="0.3">
      <c r="A990" s="73" t="s">
        <v>7</v>
      </c>
      <c r="B990" s="74" t="s">
        <v>1369</v>
      </c>
      <c r="C990" s="48" t="s">
        <v>1370</v>
      </c>
      <c r="D990" s="48">
        <v>1</v>
      </c>
      <c r="E990" s="48">
        <v>2834</v>
      </c>
      <c r="F990" s="48" t="s">
        <v>6126</v>
      </c>
      <c r="G990" s="48">
        <v>2</v>
      </c>
      <c r="H990" s="75">
        <f t="shared" si="520"/>
        <v>-0.55555555555555558</v>
      </c>
      <c r="I990" s="74">
        <v>40</v>
      </c>
      <c r="J990" s="74">
        <v>90</v>
      </c>
      <c r="K990" s="48">
        <f>I990</f>
        <v>40</v>
      </c>
      <c r="L990" s="48"/>
      <c r="M990" s="48">
        <f t="shared" si="516"/>
        <v>40</v>
      </c>
      <c r="N990" s="48">
        <v>7049</v>
      </c>
      <c r="O990" s="56">
        <v>0.15437999999999999</v>
      </c>
      <c r="P990" s="48" t="str">
        <f t="shared" si="526"/>
        <v>65003 SL</v>
      </c>
      <c r="Q990" s="76" t="s">
        <v>6187</v>
      </c>
      <c r="R990" s="76" t="s">
        <v>6187</v>
      </c>
      <c r="S990" s="49">
        <f t="shared" si="521"/>
        <v>0</v>
      </c>
      <c r="T990" s="49">
        <f t="shared" si="527"/>
        <v>0</v>
      </c>
      <c r="U990" s="49">
        <v>73.076923076923066</v>
      </c>
      <c r="V990" s="49">
        <f t="shared" si="522"/>
        <v>73.076923076923066</v>
      </c>
      <c r="W990" s="49">
        <f>V990*M990</f>
        <v>2923.0769230769229</v>
      </c>
      <c r="X990" s="90">
        <f>ROUNDUP(S990*$X$4,0)</f>
        <v>0</v>
      </c>
      <c r="Y990" s="91">
        <f t="shared" si="517"/>
        <v>0</v>
      </c>
      <c r="Z990" s="93">
        <f t="shared" ref="Z990:Z1039" si="533">ROUND((S990*M990)+X990,0)</f>
        <v>0</v>
      </c>
      <c r="AA990" s="94">
        <f t="shared" si="518"/>
        <v>0</v>
      </c>
      <c r="AB990" s="97">
        <f t="shared" si="531"/>
        <v>0</v>
      </c>
      <c r="AC990" s="98">
        <f t="shared" si="519"/>
        <v>0</v>
      </c>
      <c r="AD990" s="77" t="s">
        <v>3</v>
      </c>
      <c r="AE990" s="54">
        <v>0</v>
      </c>
      <c r="AF990" s="17"/>
    </row>
    <row r="991" spans="1:32" ht="16.899999999999999" customHeight="1" x14ac:dyDescent="0.3">
      <c r="A991" s="73" t="s">
        <v>35</v>
      </c>
      <c r="B991" s="74" t="s">
        <v>1234</v>
      </c>
      <c r="C991" s="48" t="s">
        <v>40</v>
      </c>
      <c r="D991" s="48">
        <v>100</v>
      </c>
      <c r="E991" s="48">
        <v>621</v>
      </c>
      <c r="F991" s="48" t="s">
        <v>6128</v>
      </c>
      <c r="G991" s="48" t="s">
        <v>112</v>
      </c>
      <c r="H991" s="75">
        <f t="shared" si="520"/>
        <v>-0.25925925925925924</v>
      </c>
      <c r="I991" s="74">
        <v>20</v>
      </c>
      <c r="J991" s="74">
        <v>27</v>
      </c>
      <c r="K991" s="48">
        <f>I991</f>
        <v>20</v>
      </c>
      <c r="L991" s="48">
        <f>$L$3</f>
        <v>-4</v>
      </c>
      <c r="M991" s="48">
        <f t="shared" si="516"/>
        <v>16</v>
      </c>
      <c r="N991" s="48">
        <v>8</v>
      </c>
      <c r="O991" s="56">
        <v>5.5019999999999998</v>
      </c>
      <c r="P991" s="48" t="str">
        <f t="shared" si="526"/>
        <v>3055 WB</v>
      </c>
      <c r="Q991" s="76">
        <v>12</v>
      </c>
      <c r="R991" s="76">
        <v>19</v>
      </c>
      <c r="S991" s="49">
        <f t="shared" si="521"/>
        <v>0.15115384615384617</v>
      </c>
      <c r="T991" s="49">
        <f t="shared" si="527"/>
        <v>15.115384615384617</v>
      </c>
      <c r="U991" s="49">
        <v>24.346153846153847</v>
      </c>
      <c r="V991" s="49">
        <f t="shared" si="522"/>
        <v>0.24346153846153848</v>
      </c>
      <c r="W991" s="49">
        <f t="shared" ref="W991:W1017" si="534">S991*M991</f>
        <v>2.4184615384615387</v>
      </c>
      <c r="X991" s="90">
        <f>ROUND(S991*$X$3,0)</f>
        <v>1</v>
      </c>
      <c r="Y991" s="91">
        <f t="shared" si="517"/>
        <v>5.5019999999999998</v>
      </c>
      <c r="Z991" s="93">
        <f t="shared" si="533"/>
        <v>3</v>
      </c>
      <c r="AA991" s="94">
        <f t="shared" si="518"/>
        <v>16.506</v>
      </c>
      <c r="AB991" s="97">
        <f t="shared" si="531"/>
        <v>4</v>
      </c>
      <c r="AC991" s="98">
        <f t="shared" si="519"/>
        <v>22.007999999999999</v>
      </c>
      <c r="AD991" s="77" t="s">
        <v>3</v>
      </c>
      <c r="AE991" s="54">
        <v>22.007999999999999</v>
      </c>
      <c r="AF991" s="17"/>
    </row>
    <row r="992" spans="1:32" ht="16.899999999999999" customHeight="1" x14ac:dyDescent="0.3">
      <c r="A992" s="73" t="s">
        <v>7</v>
      </c>
      <c r="B992" s="74" t="s">
        <v>5426</v>
      </c>
      <c r="C992" s="48" t="s">
        <v>464</v>
      </c>
      <c r="D992" s="48">
        <v>100</v>
      </c>
      <c r="E992" s="48">
        <v>4013</v>
      </c>
      <c r="F992" s="48" t="s">
        <v>6180</v>
      </c>
      <c r="G992" s="48" t="s">
        <v>65</v>
      </c>
      <c r="H992" s="75">
        <f t="shared" si="520"/>
        <v>0</v>
      </c>
      <c r="I992" s="74">
        <v>5</v>
      </c>
      <c r="J992" s="74">
        <v>5</v>
      </c>
      <c r="K992" s="48">
        <f>J992</f>
        <v>5</v>
      </c>
      <c r="L992" s="48"/>
      <c r="M992" s="48">
        <f t="shared" si="516"/>
        <v>5</v>
      </c>
      <c r="N992" s="48">
        <v>103</v>
      </c>
      <c r="O992" s="56">
        <v>13.26257</v>
      </c>
      <c r="P992" s="48" t="str">
        <f t="shared" si="526"/>
        <v>5855/7 BK</v>
      </c>
      <c r="Q992" s="76">
        <v>459</v>
      </c>
      <c r="R992" s="76">
        <v>1334</v>
      </c>
      <c r="S992" s="49">
        <f t="shared" si="521"/>
        <v>6.4823076923076925</v>
      </c>
      <c r="T992" s="49">
        <f t="shared" si="527"/>
        <v>648.23076923076928</v>
      </c>
      <c r="U992" s="49">
        <v>734.76923076923083</v>
      </c>
      <c r="V992" s="49">
        <f t="shared" si="522"/>
        <v>7.3476923076923084</v>
      </c>
      <c r="W992" s="49">
        <f t="shared" si="534"/>
        <v>32.411538461538463</v>
      </c>
      <c r="X992" s="90">
        <f>ROUND(S992*$X$2,0)</f>
        <v>45</v>
      </c>
      <c r="Y992" s="91">
        <f t="shared" si="517"/>
        <v>596.81565000000001</v>
      </c>
      <c r="Z992" s="93">
        <f t="shared" si="533"/>
        <v>77</v>
      </c>
      <c r="AA992" s="94">
        <f t="shared" si="518"/>
        <v>1021.21789</v>
      </c>
      <c r="AB992" s="97">
        <f>ROUND((S992*$AB$2)+Z992,0)</f>
        <v>122</v>
      </c>
      <c r="AC992" s="98">
        <f t="shared" si="519"/>
        <v>1618.0335400000001</v>
      </c>
      <c r="AD992" s="77" t="s">
        <v>5891</v>
      </c>
      <c r="AE992" s="54">
        <v>1618.0335400000001</v>
      </c>
      <c r="AF992" s="17"/>
    </row>
    <row r="993" spans="1:32" ht="16.899999999999999" customHeight="1" x14ac:dyDescent="0.3">
      <c r="A993" s="73" t="s">
        <v>7</v>
      </c>
      <c r="B993" s="74" t="s">
        <v>794</v>
      </c>
      <c r="C993" s="48" t="s">
        <v>40</v>
      </c>
      <c r="D993" s="48">
        <v>100</v>
      </c>
      <c r="E993" s="48">
        <v>621</v>
      </c>
      <c r="F993" s="48" t="s">
        <v>6128</v>
      </c>
      <c r="G993" s="48" t="s">
        <v>112</v>
      </c>
      <c r="H993" s="75">
        <f t="shared" si="520"/>
        <v>-0.25925925925925924</v>
      </c>
      <c r="I993" s="74">
        <v>20</v>
      </c>
      <c r="J993" s="74">
        <v>27</v>
      </c>
      <c r="K993" s="48">
        <f>I993</f>
        <v>20</v>
      </c>
      <c r="L993" s="48">
        <f>$L$3</f>
        <v>-4</v>
      </c>
      <c r="M993" s="48">
        <f t="shared" si="516"/>
        <v>16</v>
      </c>
      <c r="N993" s="48">
        <v>450</v>
      </c>
      <c r="O993" s="56">
        <v>2.0310000000000001</v>
      </c>
      <c r="P993" s="48" t="str">
        <f t="shared" si="526"/>
        <v>3050 RD</v>
      </c>
      <c r="Q993" s="76">
        <v>698</v>
      </c>
      <c r="R993" s="76">
        <v>1920</v>
      </c>
      <c r="S993" s="49">
        <f t="shared" si="521"/>
        <v>9.7323076923076925</v>
      </c>
      <c r="T993" s="49">
        <f t="shared" si="527"/>
        <v>973.23076923076928</v>
      </c>
      <c r="U993" s="49">
        <v>4949</v>
      </c>
      <c r="V993" s="49">
        <f t="shared" si="522"/>
        <v>49.49</v>
      </c>
      <c r="W993" s="49">
        <f t="shared" si="534"/>
        <v>155.71692307692308</v>
      </c>
      <c r="X993" s="90">
        <f>ROUND(S993*$X$3,0)</f>
        <v>58</v>
      </c>
      <c r="Y993" s="91">
        <f t="shared" si="517"/>
        <v>117.798</v>
      </c>
      <c r="Z993" s="93">
        <f t="shared" si="533"/>
        <v>214</v>
      </c>
      <c r="AA993" s="94">
        <f t="shared" si="518"/>
        <v>434.63400000000001</v>
      </c>
      <c r="AB993" s="97">
        <f t="shared" ref="AB993:AB1013" si="535">ROUND((S993*$AB$4)+Z993,0)</f>
        <v>263</v>
      </c>
      <c r="AC993" s="98">
        <f t="shared" si="519"/>
        <v>534.15300000000002</v>
      </c>
      <c r="AD993" s="77" t="s">
        <v>3</v>
      </c>
      <c r="AE993" s="54">
        <v>534.15300000000002</v>
      </c>
      <c r="AF993" s="17"/>
    </row>
    <row r="994" spans="1:32" ht="16.899999999999999" customHeight="1" x14ac:dyDescent="0.3">
      <c r="A994" s="73" t="s">
        <v>7</v>
      </c>
      <c r="B994" s="74" t="s">
        <v>624</v>
      </c>
      <c r="C994" s="48" t="s">
        <v>10</v>
      </c>
      <c r="D994" s="48">
        <v>1</v>
      </c>
      <c r="E994" s="48">
        <v>2834</v>
      </c>
      <c r="F994" s="48" t="s">
        <v>6126</v>
      </c>
      <c r="G994" s="48">
        <v>2</v>
      </c>
      <c r="H994" s="75">
        <f t="shared" si="520"/>
        <v>-0.6875</v>
      </c>
      <c r="I994" s="74">
        <v>50</v>
      </c>
      <c r="J994" s="74">
        <v>160</v>
      </c>
      <c r="K994" s="48">
        <f>I994</f>
        <v>50</v>
      </c>
      <c r="L994" s="48"/>
      <c r="M994" s="48">
        <f t="shared" si="516"/>
        <v>50</v>
      </c>
      <c r="N994" s="48">
        <v>14524</v>
      </c>
      <c r="O994" s="56">
        <v>1.2158199999999999</v>
      </c>
      <c r="P994" s="48" t="str">
        <f t="shared" si="526"/>
        <v>1898/25C SL</v>
      </c>
      <c r="Q994" s="76" t="s">
        <v>6187</v>
      </c>
      <c r="R994" s="76" t="s">
        <v>6187</v>
      </c>
      <c r="S994" s="49">
        <f t="shared" si="521"/>
        <v>0</v>
      </c>
      <c r="T994" s="49">
        <f t="shared" si="527"/>
        <v>0</v>
      </c>
      <c r="U994" s="49">
        <v>52.96153846153846</v>
      </c>
      <c r="V994" s="49">
        <f t="shared" si="522"/>
        <v>52.96153846153846</v>
      </c>
      <c r="W994" s="49">
        <f t="shared" si="534"/>
        <v>0</v>
      </c>
      <c r="X994" s="90">
        <f>ROUNDUP(S994*$X$4,0)</f>
        <v>0</v>
      </c>
      <c r="Y994" s="91">
        <f t="shared" si="517"/>
        <v>0</v>
      </c>
      <c r="Z994" s="93">
        <f t="shared" si="533"/>
        <v>0</v>
      </c>
      <c r="AA994" s="94">
        <f t="shared" si="518"/>
        <v>0</v>
      </c>
      <c r="AB994" s="97">
        <f t="shared" si="535"/>
        <v>0</v>
      </c>
      <c r="AC994" s="98">
        <f t="shared" si="519"/>
        <v>0</v>
      </c>
      <c r="AD994" s="77" t="s">
        <v>3</v>
      </c>
      <c r="AE994" s="54">
        <v>0</v>
      </c>
      <c r="AF994" s="17"/>
    </row>
    <row r="995" spans="1:32" ht="16.899999999999999" customHeight="1" x14ac:dyDescent="0.3">
      <c r="A995" s="73" t="s">
        <v>7</v>
      </c>
      <c r="B995" s="74" t="s">
        <v>808</v>
      </c>
      <c r="C995" s="48" t="s">
        <v>10</v>
      </c>
      <c r="D995" s="48">
        <v>1000</v>
      </c>
      <c r="E995" s="48">
        <v>2834</v>
      </c>
      <c r="F995" s="48" t="s">
        <v>6126</v>
      </c>
      <c r="G995" s="48">
        <v>2</v>
      </c>
      <c r="H995" s="75">
        <f t="shared" si="520"/>
        <v>-0.47916666666666669</v>
      </c>
      <c r="I995" s="74">
        <v>25</v>
      </c>
      <c r="J995" s="74">
        <v>48</v>
      </c>
      <c r="K995" s="48">
        <f>I995</f>
        <v>25</v>
      </c>
      <c r="L995" s="48"/>
      <c r="M995" s="48">
        <f t="shared" si="516"/>
        <v>25</v>
      </c>
      <c r="N995" s="48">
        <v>31</v>
      </c>
      <c r="O995" s="56">
        <v>115.85</v>
      </c>
      <c r="P995" s="48" t="str">
        <f t="shared" si="526"/>
        <v>2422C SL</v>
      </c>
      <c r="Q995" s="76">
        <v>86</v>
      </c>
      <c r="R995" s="76">
        <v>224</v>
      </c>
      <c r="S995" s="49">
        <f t="shared" si="521"/>
        <v>1.1846153846153846</v>
      </c>
      <c r="T995" s="49">
        <f t="shared" si="527"/>
        <v>1184.6153846153845</v>
      </c>
      <c r="U995" s="49">
        <v>1385.9615384615386</v>
      </c>
      <c r="V995" s="49">
        <f t="shared" si="522"/>
        <v>1.3859615384615385</v>
      </c>
      <c r="W995" s="49">
        <f t="shared" si="534"/>
        <v>29.615384615384617</v>
      </c>
      <c r="X995" s="90">
        <f>ROUND(S995*$X$4,0)</f>
        <v>6</v>
      </c>
      <c r="Y995" s="91">
        <f t="shared" si="517"/>
        <v>695.09999999999991</v>
      </c>
      <c r="Z995" s="93">
        <f t="shared" si="533"/>
        <v>36</v>
      </c>
      <c r="AA995" s="94">
        <f t="shared" si="518"/>
        <v>4170.5999999999995</v>
      </c>
      <c r="AB995" s="97">
        <f t="shared" si="535"/>
        <v>42</v>
      </c>
      <c r="AC995" s="98">
        <f t="shared" si="519"/>
        <v>4865.7</v>
      </c>
      <c r="AD995" s="77" t="s">
        <v>3</v>
      </c>
      <c r="AE995" s="54">
        <v>4865.7</v>
      </c>
      <c r="AF995" s="17"/>
    </row>
    <row r="996" spans="1:32" ht="16.899999999999999" customHeight="1" x14ac:dyDescent="0.3">
      <c r="A996" s="73" t="s">
        <v>35</v>
      </c>
      <c r="B996" s="74" t="s">
        <v>1240</v>
      </c>
      <c r="C996" s="48" t="s">
        <v>40</v>
      </c>
      <c r="D996" s="48">
        <v>100</v>
      </c>
      <c r="E996" s="48">
        <v>621</v>
      </c>
      <c r="F996" s="48" t="s">
        <v>6128</v>
      </c>
      <c r="G996" s="48" t="s">
        <v>112</v>
      </c>
      <c r="H996" s="75">
        <f t="shared" si="520"/>
        <v>-0.16666666666666666</v>
      </c>
      <c r="I996" s="74">
        <v>20</v>
      </c>
      <c r="J996" s="74">
        <v>24</v>
      </c>
      <c r="K996" s="48">
        <f>I996</f>
        <v>20</v>
      </c>
      <c r="L996" s="48">
        <f t="shared" ref="L996:L1004" si="536">$L$3</f>
        <v>-4</v>
      </c>
      <c r="M996" s="48">
        <f t="shared" si="516"/>
        <v>16</v>
      </c>
      <c r="N996" s="48">
        <v>6</v>
      </c>
      <c r="O996" s="56">
        <v>5.0549999999999997</v>
      </c>
      <c r="P996" s="48" t="str">
        <f t="shared" si="526"/>
        <v>3071 GY</v>
      </c>
      <c r="Q996" s="76">
        <v>16</v>
      </c>
      <c r="R996" s="76">
        <v>43</v>
      </c>
      <c r="S996" s="49">
        <f t="shared" si="521"/>
        <v>0.22192307692307692</v>
      </c>
      <c r="T996" s="49">
        <f t="shared" si="527"/>
        <v>22.192307692307693</v>
      </c>
      <c r="U996" s="49">
        <v>36.423076923076927</v>
      </c>
      <c r="V996" s="49">
        <f t="shared" si="522"/>
        <v>0.36423076923076925</v>
      </c>
      <c r="W996" s="49">
        <f t="shared" si="534"/>
        <v>3.5507692307692307</v>
      </c>
      <c r="X996" s="90">
        <f>ROUND(S996*$X$3,0)</f>
        <v>1</v>
      </c>
      <c r="Y996" s="91">
        <f t="shared" si="517"/>
        <v>5.0549999999999997</v>
      </c>
      <c r="Z996" s="93">
        <f t="shared" si="533"/>
        <v>5</v>
      </c>
      <c r="AA996" s="94">
        <f t="shared" si="518"/>
        <v>25.274999999999999</v>
      </c>
      <c r="AB996" s="97">
        <f t="shared" si="535"/>
        <v>6</v>
      </c>
      <c r="AC996" s="98">
        <f t="shared" si="519"/>
        <v>30.33</v>
      </c>
      <c r="AD996" s="77" t="s">
        <v>3</v>
      </c>
      <c r="AE996" s="54">
        <v>30.33</v>
      </c>
      <c r="AF996" s="17"/>
    </row>
    <row r="997" spans="1:32" ht="12.75" customHeight="1" x14ac:dyDescent="0.3">
      <c r="A997" s="73" t="s">
        <v>35</v>
      </c>
      <c r="B997" s="74" t="s">
        <v>1876</v>
      </c>
      <c r="C997" s="48" t="s">
        <v>34</v>
      </c>
      <c r="D997" s="48">
        <v>1</v>
      </c>
      <c r="E997" s="48">
        <v>1804</v>
      </c>
      <c r="F997" s="48" t="s">
        <v>6129</v>
      </c>
      <c r="G997" s="48" t="s">
        <v>35</v>
      </c>
      <c r="H997" s="75">
        <f t="shared" si="520"/>
        <v>0</v>
      </c>
      <c r="I997" s="74">
        <v>43</v>
      </c>
      <c r="J997" s="74">
        <v>43</v>
      </c>
      <c r="K997" s="48">
        <f>I997</f>
        <v>43</v>
      </c>
      <c r="L997" s="48">
        <f t="shared" si="536"/>
        <v>-4</v>
      </c>
      <c r="M997" s="48">
        <f t="shared" si="516"/>
        <v>39</v>
      </c>
      <c r="N997" s="48">
        <v>128</v>
      </c>
      <c r="O997" s="56">
        <v>17.3</v>
      </c>
      <c r="P997" s="48" t="str">
        <f t="shared" si="526"/>
        <v>805036W WH</v>
      </c>
      <c r="Q997" s="76">
        <v>63</v>
      </c>
      <c r="R997" s="76">
        <v>414</v>
      </c>
      <c r="S997" s="49">
        <f t="shared" si="521"/>
        <v>1.1561538461538461</v>
      </c>
      <c r="T997" s="49">
        <f t="shared" si="527"/>
        <v>1.1561538461538461</v>
      </c>
      <c r="U997" s="49">
        <v>1.1561538461538461</v>
      </c>
      <c r="V997" s="49">
        <f t="shared" si="522"/>
        <v>1.1561538461538461</v>
      </c>
      <c r="W997" s="49">
        <f t="shared" si="534"/>
        <v>45.089999999999996</v>
      </c>
      <c r="X997" s="90">
        <f t="shared" ref="X997:X999" si="537">ROUND(S997*$X$4,0)</f>
        <v>6</v>
      </c>
      <c r="Y997" s="91">
        <f t="shared" si="517"/>
        <v>103.80000000000001</v>
      </c>
      <c r="Z997" s="93">
        <f t="shared" si="533"/>
        <v>51</v>
      </c>
      <c r="AA997" s="94">
        <f t="shared" si="518"/>
        <v>882.30000000000007</v>
      </c>
      <c r="AB997" s="97">
        <f t="shared" si="535"/>
        <v>57</v>
      </c>
      <c r="AC997" s="98">
        <f t="shared" si="519"/>
        <v>986.1</v>
      </c>
      <c r="AD997" s="77" t="s">
        <v>3</v>
      </c>
      <c r="AE997" s="54">
        <v>986.1</v>
      </c>
      <c r="AF997" s="17"/>
    </row>
    <row r="998" spans="1:32" ht="16.899999999999999" customHeight="1" x14ac:dyDescent="0.3">
      <c r="A998" s="73" t="s">
        <v>7</v>
      </c>
      <c r="B998" s="74" t="s">
        <v>1431</v>
      </c>
      <c r="C998" s="48" t="s">
        <v>1432</v>
      </c>
      <c r="D998" s="48">
        <v>100</v>
      </c>
      <c r="E998" s="48">
        <v>621</v>
      </c>
      <c r="F998" s="48" t="s">
        <v>6128</v>
      </c>
      <c r="G998" s="48" t="s">
        <v>35</v>
      </c>
      <c r="H998" s="75">
        <f t="shared" si="520"/>
        <v>2.564102564102564E-2</v>
      </c>
      <c r="I998" s="74">
        <v>40</v>
      </c>
      <c r="J998" s="74">
        <v>39</v>
      </c>
      <c r="K998" s="48">
        <f>J998</f>
        <v>39</v>
      </c>
      <c r="L998" s="48">
        <f t="shared" si="536"/>
        <v>-4</v>
      </c>
      <c r="M998" s="48">
        <f t="shared" si="516"/>
        <v>35</v>
      </c>
      <c r="N998" s="48">
        <v>77</v>
      </c>
      <c r="O998" s="56">
        <v>6.3</v>
      </c>
      <c r="P998" s="48" t="str">
        <f t="shared" si="526"/>
        <v>6710 BK</v>
      </c>
      <c r="Q998" s="76">
        <v>112</v>
      </c>
      <c r="R998" s="76">
        <v>438</v>
      </c>
      <c r="S998" s="49">
        <f t="shared" si="521"/>
        <v>1.7115384615384615</v>
      </c>
      <c r="T998" s="49">
        <f t="shared" si="527"/>
        <v>171.15384615384613</v>
      </c>
      <c r="U998" s="49">
        <v>2767.3076923076924</v>
      </c>
      <c r="V998" s="49">
        <f t="shared" si="522"/>
        <v>27.673076923076923</v>
      </c>
      <c r="W998" s="49">
        <f t="shared" si="534"/>
        <v>59.903846153846153</v>
      </c>
      <c r="X998" s="90">
        <f t="shared" si="537"/>
        <v>9</v>
      </c>
      <c r="Y998" s="91">
        <f t="shared" si="517"/>
        <v>56.699999999999996</v>
      </c>
      <c r="Z998" s="93">
        <f t="shared" si="533"/>
        <v>69</v>
      </c>
      <c r="AA998" s="94">
        <f t="shared" si="518"/>
        <v>434.7</v>
      </c>
      <c r="AB998" s="97">
        <f t="shared" si="535"/>
        <v>78</v>
      </c>
      <c r="AC998" s="98">
        <f t="shared" si="519"/>
        <v>491.4</v>
      </c>
      <c r="AD998" s="77" t="s">
        <v>3</v>
      </c>
      <c r="AE998" s="54">
        <v>491.4</v>
      </c>
      <c r="AF998" s="17"/>
    </row>
    <row r="999" spans="1:32" ht="16.899999999999999" customHeight="1" x14ac:dyDescent="0.3">
      <c r="A999" s="73" t="s">
        <v>7</v>
      </c>
      <c r="B999" s="74" t="s">
        <v>1861</v>
      </c>
      <c r="C999" s="48" t="s">
        <v>1432</v>
      </c>
      <c r="D999" s="48">
        <v>100</v>
      </c>
      <c r="E999" s="48">
        <v>621</v>
      </c>
      <c r="F999" s="48" t="s">
        <v>6128</v>
      </c>
      <c r="G999" s="48" t="s">
        <v>35</v>
      </c>
      <c r="H999" s="75">
        <f t="shared" si="520"/>
        <v>2.564102564102564E-2</v>
      </c>
      <c r="I999" s="74">
        <v>40</v>
      </c>
      <c r="J999" s="74">
        <v>39</v>
      </c>
      <c r="K999" s="48">
        <f>J999</f>
        <v>39</v>
      </c>
      <c r="L999" s="48">
        <f t="shared" si="536"/>
        <v>-4</v>
      </c>
      <c r="M999" s="48">
        <f t="shared" si="516"/>
        <v>35</v>
      </c>
      <c r="N999" s="48">
        <v>214</v>
      </c>
      <c r="O999" s="56">
        <v>6.3</v>
      </c>
      <c r="P999" s="48" t="str">
        <f t="shared" si="526"/>
        <v>6710 RD</v>
      </c>
      <c r="Q999" s="76">
        <v>79</v>
      </c>
      <c r="R999" s="76">
        <v>394</v>
      </c>
      <c r="S999" s="49">
        <f t="shared" si="521"/>
        <v>1.3053846153846151</v>
      </c>
      <c r="T999" s="49">
        <f t="shared" si="527"/>
        <v>130.53846153846152</v>
      </c>
      <c r="U999" s="49">
        <v>1172.8461538461538</v>
      </c>
      <c r="V999" s="49">
        <f t="shared" si="522"/>
        <v>11.728461538461538</v>
      </c>
      <c r="W999" s="49">
        <f t="shared" si="534"/>
        <v>45.688461538461532</v>
      </c>
      <c r="X999" s="90">
        <f t="shared" si="537"/>
        <v>7</v>
      </c>
      <c r="Y999" s="91">
        <f t="shared" si="517"/>
        <v>44.1</v>
      </c>
      <c r="Z999" s="93">
        <f t="shared" si="533"/>
        <v>53</v>
      </c>
      <c r="AA999" s="94">
        <f t="shared" si="518"/>
        <v>333.9</v>
      </c>
      <c r="AB999" s="97">
        <f t="shared" si="535"/>
        <v>60</v>
      </c>
      <c r="AC999" s="98">
        <f t="shared" si="519"/>
        <v>378</v>
      </c>
      <c r="AD999" s="77" t="s">
        <v>3</v>
      </c>
      <c r="AE999" s="54">
        <v>378</v>
      </c>
      <c r="AF999" s="17"/>
    </row>
    <row r="1000" spans="1:32" ht="16.899999999999999" customHeight="1" x14ac:dyDescent="0.3">
      <c r="A1000" s="73" t="s">
        <v>35</v>
      </c>
      <c r="B1000" s="74" t="s">
        <v>2055</v>
      </c>
      <c r="C1000" s="48" t="s">
        <v>40</v>
      </c>
      <c r="D1000" s="48">
        <v>1000</v>
      </c>
      <c r="E1000" s="48">
        <v>621</v>
      </c>
      <c r="F1000" s="48" t="s">
        <v>6128</v>
      </c>
      <c r="G1000" s="48" t="s">
        <v>112</v>
      </c>
      <c r="H1000" s="75">
        <f t="shared" si="520"/>
        <v>-0.58333333333333337</v>
      </c>
      <c r="I1000" s="74">
        <v>20</v>
      </c>
      <c r="J1000" s="74">
        <v>48</v>
      </c>
      <c r="K1000" s="48">
        <f t="shared" ref="K1000:K1006" si="538">I1000</f>
        <v>20</v>
      </c>
      <c r="L1000" s="48">
        <f t="shared" si="536"/>
        <v>-4</v>
      </c>
      <c r="M1000" s="48">
        <f t="shared" si="516"/>
        <v>16</v>
      </c>
      <c r="N1000" s="48">
        <v>26</v>
      </c>
      <c r="O1000" s="56">
        <v>22.16</v>
      </c>
      <c r="P1000" s="48" t="str">
        <f t="shared" si="526"/>
        <v>3053/1 WH</v>
      </c>
      <c r="Q1000" s="76">
        <v>8</v>
      </c>
      <c r="R1000" s="76">
        <v>94</v>
      </c>
      <c r="S1000" s="49">
        <f t="shared" si="521"/>
        <v>0.19461538461538461</v>
      </c>
      <c r="T1000" s="49">
        <f t="shared" si="527"/>
        <v>194.61538461538461</v>
      </c>
      <c r="U1000" s="49">
        <v>247.80769230769232</v>
      </c>
      <c r="V1000" s="49">
        <f t="shared" si="522"/>
        <v>0.24780769230769231</v>
      </c>
      <c r="W1000" s="49">
        <f t="shared" si="534"/>
        <v>3.1138461538461537</v>
      </c>
      <c r="X1000" s="90">
        <f>ROUND(S1000*$X$3,0)</f>
        <v>1</v>
      </c>
      <c r="Y1000" s="91">
        <f t="shared" si="517"/>
        <v>22.16</v>
      </c>
      <c r="Z1000" s="93">
        <f t="shared" si="533"/>
        <v>4</v>
      </c>
      <c r="AA1000" s="94">
        <f t="shared" si="518"/>
        <v>88.64</v>
      </c>
      <c r="AB1000" s="97">
        <f t="shared" si="535"/>
        <v>5</v>
      </c>
      <c r="AC1000" s="98">
        <f t="shared" si="519"/>
        <v>110.8</v>
      </c>
      <c r="AD1000" s="77" t="s">
        <v>3</v>
      </c>
      <c r="AE1000" s="54">
        <v>110.8</v>
      </c>
      <c r="AF1000" s="17"/>
    </row>
    <row r="1001" spans="1:32" ht="12.75" customHeight="1" x14ac:dyDescent="0.3">
      <c r="A1001" s="73" t="s">
        <v>35</v>
      </c>
      <c r="B1001" s="74" t="s">
        <v>3965</v>
      </c>
      <c r="C1001" s="48" t="s">
        <v>34</v>
      </c>
      <c r="D1001" s="48">
        <v>500</v>
      </c>
      <c r="E1001" s="48">
        <v>4350</v>
      </c>
      <c r="F1001" s="48" t="s">
        <v>6122</v>
      </c>
      <c r="G1001" s="48" t="s">
        <v>122</v>
      </c>
      <c r="H1001" s="75">
        <f t="shared" si="520"/>
        <v>0</v>
      </c>
      <c r="I1001" s="74">
        <v>84</v>
      </c>
      <c r="J1001" s="74">
        <v>84</v>
      </c>
      <c r="K1001" s="48">
        <f t="shared" si="538"/>
        <v>84</v>
      </c>
      <c r="L1001" s="48">
        <f t="shared" si="536"/>
        <v>-4</v>
      </c>
      <c r="M1001" s="48">
        <f t="shared" si="516"/>
        <v>80</v>
      </c>
      <c r="N1001" s="48">
        <v>113</v>
      </c>
      <c r="O1001" s="56">
        <v>20.693750000000001</v>
      </c>
      <c r="P1001" s="48" t="str">
        <f t="shared" si="526"/>
        <v>P1059 BK</v>
      </c>
      <c r="Q1001" s="76">
        <v>163</v>
      </c>
      <c r="R1001" s="76">
        <v>319</v>
      </c>
      <c r="S1001" s="49">
        <f t="shared" si="521"/>
        <v>2.1234615384615383</v>
      </c>
      <c r="T1001" s="49">
        <f t="shared" si="527"/>
        <v>1061.7307692307691</v>
      </c>
      <c r="U1001" s="49">
        <v>1061.7307692307691</v>
      </c>
      <c r="V1001" s="49">
        <f t="shared" si="522"/>
        <v>2.1234615384615383</v>
      </c>
      <c r="W1001" s="49">
        <f t="shared" si="534"/>
        <v>169.87692307692305</v>
      </c>
      <c r="X1001" s="90">
        <f t="shared" ref="X1001:X1002" si="539">ROUND(S1001*$X$4,0)</f>
        <v>11</v>
      </c>
      <c r="Y1001" s="91">
        <f t="shared" si="517"/>
        <v>227.63125000000002</v>
      </c>
      <c r="Z1001" s="93">
        <f t="shared" si="533"/>
        <v>181</v>
      </c>
      <c r="AA1001" s="94">
        <f t="shared" si="518"/>
        <v>3745.5687500000004</v>
      </c>
      <c r="AB1001" s="97">
        <f t="shared" si="535"/>
        <v>192</v>
      </c>
      <c r="AC1001" s="98">
        <f t="shared" si="519"/>
        <v>3973.2000000000003</v>
      </c>
      <c r="AD1001" s="77" t="s">
        <v>3</v>
      </c>
      <c r="AE1001" s="54">
        <v>3973.2000000000003</v>
      </c>
      <c r="AF1001" s="17"/>
    </row>
    <row r="1002" spans="1:32" ht="12.75" customHeight="1" x14ac:dyDescent="0.3">
      <c r="A1002" s="73" t="s">
        <v>7</v>
      </c>
      <c r="B1002" s="74" t="s">
        <v>3649</v>
      </c>
      <c r="C1002" s="48" t="s">
        <v>1797</v>
      </c>
      <c r="D1002" s="48">
        <v>25</v>
      </c>
      <c r="E1002" s="48">
        <v>4350</v>
      </c>
      <c r="F1002" s="48" t="s">
        <v>6122</v>
      </c>
      <c r="G1002" s="48" t="s">
        <v>122</v>
      </c>
      <c r="H1002" s="75">
        <f t="shared" si="520"/>
        <v>0</v>
      </c>
      <c r="I1002" s="74">
        <v>59</v>
      </c>
      <c r="J1002" s="74">
        <v>59</v>
      </c>
      <c r="K1002" s="48">
        <f t="shared" si="538"/>
        <v>59</v>
      </c>
      <c r="L1002" s="48">
        <f t="shared" si="536"/>
        <v>-4</v>
      </c>
      <c r="M1002" s="48">
        <f t="shared" si="516"/>
        <v>55</v>
      </c>
      <c r="N1002" s="48">
        <v>98</v>
      </c>
      <c r="O1002" s="56">
        <v>7.27719</v>
      </c>
      <c r="P1002" s="48" t="str">
        <f t="shared" si="526"/>
        <v>F1053/8 BK</v>
      </c>
      <c r="Q1002" s="76">
        <v>15</v>
      </c>
      <c r="R1002" s="76">
        <v>216</v>
      </c>
      <c r="S1002" s="49">
        <f t="shared" si="521"/>
        <v>0.41076923076923078</v>
      </c>
      <c r="T1002" s="49">
        <f t="shared" si="527"/>
        <v>10.26923076923077</v>
      </c>
      <c r="U1002" s="49">
        <v>530.92307692307691</v>
      </c>
      <c r="V1002" s="49">
        <f t="shared" si="522"/>
        <v>21.236923076923077</v>
      </c>
      <c r="W1002" s="49">
        <f t="shared" si="534"/>
        <v>22.592307692307692</v>
      </c>
      <c r="X1002" s="90">
        <f t="shared" si="539"/>
        <v>2</v>
      </c>
      <c r="Y1002" s="91">
        <f t="shared" si="517"/>
        <v>14.55438</v>
      </c>
      <c r="Z1002" s="93">
        <f t="shared" si="533"/>
        <v>25</v>
      </c>
      <c r="AA1002" s="94">
        <f t="shared" si="518"/>
        <v>181.92975000000001</v>
      </c>
      <c r="AB1002" s="97">
        <f t="shared" si="535"/>
        <v>27</v>
      </c>
      <c r="AC1002" s="98">
        <f t="shared" si="519"/>
        <v>196.48412999999999</v>
      </c>
      <c r="AD1002" s="77" t="s">
        <v>5890</v>
      </c>
      <c r="AE1002" s="54">
        <v>196.48412999999999</v>
      </c>
      <c r="AF1002" s="17"/>
    </row>
    <row r="1003" spans="1:32" ht="16.899999999999999" customHeight="1" x14ac:dyDescent="0.3">
      <c r="A1003" s="73" t="s">
        <v>7</v>
      </c>
      <c r="B1003" s="74" t="s">
        <v>4173</v>
      </c>
      <c r="C1003" s="48" t="s">
        <v>34</v>
      </c>
      <c r="D1003" s="48">
        <v>500</v>
      </c>
      <c r="E1003" s="48">
        <v>3001</v>
      </c>
      <c r="F1003" s="48" t="s">
        <v>6123</v>
      </c>
      <c r="G1003" s="48" t="s">
        <v>3680</v>
      </c>
      <c r="H1003" s="75">
        <f t="shared" si="520"/>
        <v>0</v>
      </c>
      <c r="I1003" s="74">
        <v>24</v>
      </c>
      <c r="J1003" s="74">
        <v>24</v>
      </c>
      <c r="K1003" s="48">
        <f t="shared" si="538"/>
        <v>24</v>
      </c>
      <c r="L1003" s="48">
        <f t="shared" si="536"/>
        <v>-4</v>
      </c>
      <c r="M1003" s="48">
        <f t="shared" si="516"/>
        <v>20</v>
      </c>
      <c r="N1003" s="48">
        <v>33</v>
      </c>
      <c r="O1003" s="56">
        <v>28</v>
      </c>
      <c r="P1003" s="48" t="str">
        <f t="shared" si="526"/>
        <v>G110NF18 BK</v>
      </c>
      <c r="Q1003" s="76">
        <v>40</v>
      </c>
      <c r="R1003" s="76">
        <v>145</v>
      </c>
      <c r="S1003" s="49">
        <f t="shared" si="521"/>
        <v>0.59807692307692306</v>
      </c>
      <c r="T1003" s="49">
        <f t="shared" si="527"/>
        <v>299.03846153846155</v>
      </c>
      <c r="U1003" s="49">
        <v>350.84615384615387</v>
      </c>
      <c r="V1003" s="49">
        <f t="shared" si="522"/>
        <v>0.70169230769230773</v>
      </c>
      <c r="W1003" s="49">
        <f t="shared" si="534"/>
        <v>11.961538461538462</v>
      </c>
      <c r="X1003" s="90">
        <f t="shared" ref="X1003:X1004" si="540">ROUND(S1003*$X$3,0)</f>
        <v>4</v>
      </c>
      <c r="Y1003" s="91">
        <f t="shared" si="517"/>
        <v>112</v>
      </c>
      <c r="Z1003" s="93">
        <f t="shared" si="533"/>
        <v>16</v>
      </c>
      <c r="AA1003" s="94">
        <f t="shared" si="518"/>
        <v>448</v>
      </c>
      <c r="AB1003" s="97">
        <f t="shared" si="535"/>
        <v>19</v>
      </c>
      <c r="AC1003" s="98">
        <f t="shared" si="519"/>
        <v>532</v>
      </c>
      <c r="AD1003" s="77" t="s">
        <v>3</v>
      </c>
      <c r="AE1003" s="54">
        <v>532</v>
      </c>
      <c r="AF1003" s="17"/>
    </row>
    <row r="1004" spans="1:32" ht="16.899999999999999" customHeight="1" x14ac:dyDescent="0.3">
      <c r="A1004" s="73" t="s">
        <v>7</v>
      </c>
      <c r="B1004" s="74" t="s">
        <v>2350</v>
      </c>
      <c r="C1004" s="48" t="s">
        <v>34</v>
      </c>
      <c r="D1004" s="48">
        <v>100</v>
      </c>
      <c r="E1004" s="48">
        <v>3001</v>
      </c>
      <c r="F1004" s="48" t="s">
        <v>6123</v>
      </c>
      <c r="G1004" s="48" t="s">
        <v>3680</v>
      </c>
      <c r="H1004" s="75">
        <f t="shared" si="520"/>
        <v>0</v>
      </c>
      <c r="I1004" s="74">
        <v>24</v>
      </c>
      <c r="J1004" s="74">
        <v>24</v>
      </c>
      <c r="K1004" s="48">
        <f t="shared" si="538"/>
        <v>24</v>
      </c>
      <c r="L1004" s="48">
        <f t="shared" si="536"/>
        <v>-4</v>
      </c>
      <c r="M1004" s="48">
        <f t="shared" si="516"/>
        <v>20</v>
      </c>
      <c r="N1004" s="48">
        <v>54</v>
      </c>
      <c r="O1004" s="56">
        <v>4.4000000000000004</v>
      </c>
      <c r="P1004" s="48" t="str">
        <f t="shared" si="526"/>
        <v>G1201/8 BK</v>
      </c>
      <c r="Q1004" s="76">
        <v>66</v>
      </c>
      <c r="R1004" s="76">
        <v>186</v>
      </c>
      <c r="S1004" s="49">
        <f t="shared" si="521"/>
        <v>0.92538461538461536</v>
      </c>
      <c r="T1004" s="49">
        <f t="shared" si="527"/>
        <v>92.538461538461533</v>
      </c>
      <c r="U1004" s="49">
        <v>1349.4615384615383</v>
      </c>
      <c r="V1004" s="49">
        <f t="shared" si="522"/>
        <v>13.494615384615383</v>
      </c>
      <c r="W1004" s="49">
        <f t="shared" si="534"/>
        <v>18.507692307692306</v>
      </c>
      <c r="X1004" s="90">
        <f t="shared" si="540"/>
        <v>6</v>
      </c>
      <c r="Y1004" s="91">
        <f t="shared" si="517"/>
        <v>26.400000000000002</v>
      </c>
      <c r="Z1004" s="93">
        <f t="shared" si="533"/>
        <v>25</v>
      </c>
      <c r="AA1004" s="94">
        <f t="shared" si="518"/>
        <v>110.00000000000001</v>
      </c>
      <c r="AB1004" s="97">
        <f t="shared" si="535"/>
        <v>30</v>
      </c>
      <c r="AC1004" s="98">
        <f t="shared" si="519"/>
        <v>132</v>
      </c>
      <c r="AD1004" s="77" t="s">
        <v>3</v>
      </c>
      <c r="AE1004" s="54">
        <v>132</v>
      </c>
      <c r="AF1004" s="17"/>
    </row>
    <row r="1005" spans="1:32" ht="16.899999999999999" customHeight="1" x14ac:dyDescent="0.3">
      <c r="A1005" s="73" t="s">
        <v>35</v>
      </c>
      <c r="B1005" s="74" t="s">
        <v>1253</v>
      </c>
      <c r="C1005" s="48" t="s">
        <v>10</v>
      </c>
      <c r="D1005" s="48">
        <v>1000</v>
      </c>
      <c r="E1005" s="48">
        <v>2834</v>
      </c>
      <c r="F1005" s="48" t="s">
        <v>6126</v>
      </c>
      <c r="G1005" s="48">
        <v>2</v>
      </c>
      <c r="H1005" s="75">
        <f t="shared" ref="H1005:H1055" si="541">(I1005-J1005)/J1005</f>
        <v>0</v>
      </c>
      <c r="I1005" s="74">
        <v>40</v>
      </c>
      <c r="J1005" s="74">
        <f t="shared" ref="J1005:J1006" si="542">I1005</f>
        <v>40</v>
      </c>
      <c r="K1005" s="48">
        <f t="shared" si="538"/>
        <v>40</v>
      </c>
      <c r="L1005" s="48"/>
      <c r="M1005" s="48">
        <f t="shared" ref="M1005:M1054" si="543">K1005+L1005</f>
        <v>40</v>
      </c>
      <c r="N1005" s="48">
        <v>1</v>
      </c>
      <c r="O1005" s="56">
        <v>177.52877000000001</v>
      </c>
      <c r="P1005" s="48" t="str">
        <f t="shared" si="526"/>
        <v>3211 SL</v>
      </c>
      <c r="Q1005" s="76">
        <v>3</v>
      </c>
      <c r="R1005" s="76">
        <v>4</v>
      </c>
      <c r="S1005" s="49">
        <f t="shared" ref="S1005:S1055" si="544">((Q1005/65*0.7)+(R1005/260*0.3))</f>
        <v>3.6923076923076927E-2</v>
      </c>
      <c r="T1005" s="49">
        <f t="shared" si="527"/>
        <v>36.923076923076927</v>
      </c>
      <c r="U1005" s="49">
        <v>68.730769230769226</v>
      </c>
      <c r="V1005" s="49">
        <f t="shared" si="522"/>
        <v>6.873076923076922E-2</v>
      </c>
      <c r="W1005" s="49">
        <f t="shared" si="534"/>
        <v>1.476923076923077</v>
      </c>
      <c r="X1005" s="90">
        <f>ROUND(S1005*$X$4,0)</f>
        <v>0</v>
      </c>
      <c r="Y1005" s="91">
        <f t="shared" ref="Y1005:Y1054" si="545">X1005*O1005</f>
        <v>0</v>
      </c>
      <c r="Z1005" s="93">
        <f t="shared" si="533"/>
        <v>1</v>
      </c>
      <c r="AA1005" s="94">
        <f t="shared" ref="AA1005:AA1054" si="546">Z1005*O1005</f>
        <v>177.52877000000001</v>
      </c>
      <c r="AB1005" s="97">
        <f t="shared" si="535"/>
        <v>1</v>
      </c>
      <c r="AC1005" s="98">
        <f t="shared" ref="AC1005:AC1054" si="547">AB1005*O1005</f>
        <v>177.52877000000001</v>
      </c>
      <c r="AD1005" s="77" t="s">
        <v>3</v>
      </c>
      <c r="AE1005" s="54">
        <v>177.52877000000001</v>
      </c>
      <c r="AF1005" s="17"/>
    </row>
    <row r="1006" spans="1:32" ht="16.899999999999999" customHeight="1" x14ac:dyDescent="0.3">
      <c r="A1006" s="73" t="s">
        <v>7</v>
      </c>
      <c r="B1006" s="74" t="s">
        <v>2286</v>
      </c>
      <c r="C1006" s="48" t="s">
        <v>10</v>
      </c>
      <c r="D1006" s="48">
        <v>1000</v>
      </c>
      <c r="E1006" s="48">
        <v>2834</v>
      </c>
      <c r="F1006" s="48" t="s">
        <v>6126</v>
      </c>
      <c r="G1006" s="48">
        <v>2</v>
      </c>
      <c r="H1006" s="75">
        <f t="shared" si="541"/>
        <v>0</v>
      </c>
      <c r="I1006" s="74">
        <v>40</v>
      </c>
      <c r="J1006" s="74">
        <f t="shared" si="542"/>
        <v>40</v>
      </c>
      <c r="K1006" s="48">
        <f t="shared" si="538"/>
        <v>40</v>
      </c>
      <c r="L1006" s="48"/>
      <c r="M1006" s="48">
        <f t="shared" si="543"/>
        <v>40</v>
      </c>
      <c r="N1006" s="48">
        <v>4</v>
      </c>
      <c r="O1006" s="56">
        <v>176.58849000000001</v>
      </c>
      <c r="P1006" s="48" t="str">
        <f t="shared" si="526"/>
        <v>3221 SL</v>
      </c>
      <c r="Q1006" s="76">
        <v>31</v>
      </c>
      <c r="R1006" s="76">
        <v>92</v>
      </c>
      <c r="S1006" s="49">
        <f t="shared" si="544"/>
        <v>0.44</v>
      </c>
      <c r="T1006" s="49">
        <f t="shared" si="527"/>
        <v>440</v>
      </c>
      <c r="U1006" s="49">
        <v>603.30769230769226</v>
      </c>
      <c r="V1006" s="49">
        <f t="shared" si="522"/>
        <v>0.60330769230769221</v>
      </c>
      <c r="W1006" s="49">
        <f t="shared" si="534"/>
        <v>17.600000000000001</v>
      </c>
      <c r="X1006" s="90">
        <f>ROUND(S1006*$X$4,0)</f>
        <v>2</v>
      </c>
      <c r="Y1006" s="91">
        <f t="shared" si="545"/>
        <v>353.17698000000001</v>
      </c>
      <c r="Z1006" s="93">
        <f t="shared" si="533"/>
        <v>20</v>
      </c>
      <c r="AA1006" s="94">
        <f t="shared" si="546"/>
        <v>3531.7698</v>
      </c>
      <c r="AB1006" s="97">
        <f t="shared" si="535"/>
        <v>22</v>
      </c>
      <c r="AC1006" s="98">
        <f t="shared" si="547"/>
        <v>3884.9467800000002</v>
      </c>
      <c r="AD1006" s="77" t="s">
        <v>3</v>
      </c>
      <c r="AE1006" s="54">
        <v>3884.9467800000002</v>
      </c>
      <c r="AF1006" s="17"/>
    </row>
    <row r="1007" spans="1:32" ht="16.899999999999999" customHeight="1" x14ac:dyDescent="0.3">
      <c r="A1007" s="73" t="s">
        <v>35</v>
      </c>
      <c r="B1007" s="74" t="s">
        <v>3243</v>
      </c>
      <c r="C1007" s="48" t="s">
        <v>1432</v>
      </c>
      <c r="D1007" s="48">
        <v>1000</v>
      </c>
      <c r="E1007" s="48">
        <v>621</v>
      </c>
      <c r="F1007" s="48" t="s">
        <v>6128</v>
      </c>
      <c r="G1007" s="48" t="s">
        <v>35</v>
      </c>
      <c r="H1007" s="75">
        <f t="shared" si="541"/>
        <v>2.564102564102564E-2</v>
      </c>
      <c r="I1007" s="74">
        <v>40</v>
      </c>
      <c r="J1007" s="74">
        <v>39</v>
      </c>
      <c r="K1007" s="48">
        <f>J1007</f>
        <v>39</v>
      </c>
      <c r="L1007" s="48">
        <f>$L$3</f>
        <v>-4</v>
      </c>
      <c r="M1007" s="48">
        <f t="shared" si="543"/>
        <v>35</v>
      </c>
      <c r="N1007" s="48">
        <v>26</v>
      </c>
      <c r="O1007" s="56">
        <v>26.3</v>
      </c>
      <c r="P1007" s="48" t="str">
        <f t="shared" si="526"/>
        <v>6710 YL</v>
      </c>
      <c r="Q1007" s="76">
        <v>18</v>
      </c>
      <c r="R1007" s="76">
        <v>100</v>
      </c>
      <c r="S1007" s="49">
        <f t="shared" si="544"/>
        <v>0.3092307692307692</v>
      </c>
      <c r="T1007" s="49">
        <f t="shared" si="527"/>
        <v>309.23076923076917</v>
      </c>
      <c r="U1007" s="49">
        <v>378.03846153846149</v>
      </c>
      <c r="V1007" s="49">
        <f t="shared" si="522"/>
        <v>0.37803846153846149</v>
      </c>
      <c r="W1007" s="49">
        <f t="shared" si="534"/>
        <v>10.823076923076922</v>
      </c>
      <c r="X1007" s="90">
        <f>ROUND(S1007*$X$4,0)</f>
        <v>2</v>
      </c>
      <c r="Y1007" s="91">
        <f t="shared" si="545"/>
        <v>52.6</v>
      </c>
      <c r="Z1007" s="93">
        <f t="shared" si="533"/>
        <v>13</v>
      </c>
      <c r="AA1007" s="94">
        <f t="shared" si="546"/>
        <v>341.90000000000003</v>
      </c>
      <c r="AB1007" s="97">
        <f t="shared" si="535"/>
        <v>15</v>
      </c>
      <c r="AC1007" s="98">
        <f t="shared" si="547"/>
        <v>394.5</v>
      </c>
      <c r="AD1007" s="77" t="s">
        <v>3</v>
      </c>
      <c r="AE1007" s="54">
        <v>394.5</v>
      </c>
      <c r="AF1007" s="17"/>
    </row>
    <row r="1008" spans="1:32" ht="12.75" customHeight="1" x14ac:dyDescent="0.3">
      <c r="A1008" s="73" t="s">
        <v>7</v>
      </c>
      <c r="B1008" s="74" t="s">
        <v>3087</v>
      </c>
      <c r="C1008" s="48" t="s">
        <v>1154</v>
      </c>
      <c r="D1008" s="48">
        <v>1000</v>
      </c>
      <c r="E1008" s="48">
        <v>2834</v>
      </c>
      <c r="F1008" s="48" t="s">
        <v>6126</v>
      </c>
      <c r="G1008" s="48">
        <v>2</v>
      </c>
      <c r="H1008" s="75">
        <f t="shared" si="541"/>
        <v>0</v>
      </c>
      <c r="I1008" s="74">
        <v>25</v>
      </c>
      <c r="J1008" s="74">
        <f>I1008</f>
        <v>25</v>
      </c>
      <c r="K1008" s="48">
        <f>I1008</f>
        <v>25</v>
      </c>
      <c r="L1008" s="48"/>
      <c r="M1008" s="48">
        <f t="shared" si="543"/>
        <v>25</v>
      </c>
      <c r="N1008" s="48">
        <v>5</v>
      </c>
      <c r="O1008" s="56">
        <v>205.51085</v>
      </c>
      <c r="P1008" s="48" t="str">
        <f t="shared" si="526"/>
        <v>5121C SL</v>
      </c>
      <c r="Q1008" s="76">
        <v>47</v>
      </c>
      <c r="R1008" s="76">
        <v>99</v>
      </c>
      <c r="S1008" s="49">
        <f t="shared" si="544"/>
        <v>0.62038461538461531</v>
      </c>
      <c r="T1008" s="49">
        <f t="shared" si="527"/>
        <v>620.38461538461536</v>
      </c>
      <c r="U1008" s="49">
        <v>629.46153846153834</v>
      </c>
      <c r="V1008" s="49">
        <f t="shared" si="522"/>
        <v>0.62946153846153829</v>
      </c>
      <c r="W1008" s="49">
        <f t="shared" si="534"/>
        <v>15.509615384615383</v>
      </c>
      <c r="X1008" s="90">
        <f>ROUND(S1008*$X$4,0)</f>
        <v>3</v>
      </c>
      <c r="Y1008" s="91">
        <f t="shared" si="545"/>
        <v>616.53255000000001</v>
      </c>
      <c r="Z1008" s="93">
        <f t="shared" si="533"/>
        <v>19</v>
      </c>
      <c r="AA1008" s="94">
        <f t="shared" si="546"/>
        <v>3904.70615</v>
      </c>
      <c r="AB1008" s="97">
        <f t="shared" si="535"/>
        <v>22</v>
      </c>
      <c r="AC1008" s="98">
        <f t="shared" si="547"/>
        <v>4521.2386999999999</v>
      </c>
      <c r="AD1008" s="77" t="s">
        <v>3</v>
      </c>
      <c r="AE1008" s="54">
        <v>4521.2386999999999</v>
      </c>
      <c r="AF1008" s="17"/>
    </row>
    <row r="1009" spans="1:32" ht="12.75" customHeight="1" x14ac:dyDescent="0.3">
      <c r="A1009" s="73" t="s">
        <v>35</v>
      </c>
      <c r="B1009" s="74" t="s">
        <v>5200</v>
      </c>
      <c r="C1009" s="48" t="s">
        <v>34</v>
      </c>
      <c r="D1009" s="48">
        <v>50</v>
      </c>
      <c r="E1009" s="48">
        <v>3001</v>
      </c>
      <c r="F1009" s="48" t="s">
        <v>6123</v>
      </c>
      <c r="G1009" s="48" t="s">
        <v>3680</v>
      </c>
      <c r="H1009" s="75">
        <f t="shared" si="541"/>
        <v>0</v>
      </c>
      <c r="I1009" s="74">
        <v>24</v>
      </c>
      <c r="J1009" s="74">
        <v>24</v>
      </c>
      <c r="K1009" s="48">
        <f>I1009</f>
        <v>24</v>
      </c>
      <c r="L1009" s="48">
        <f>$L$3</f>
        <v>-4</v>
      </c>
      <c r="M1009" s="48">
        <f t="shared" si="543"/>
        <v>20</v>
      </c>
      <c r="N1009" s="48">
        <v>47</v>
      </c>
      <c r="O1009" s="56">
        <v>13.95</v>
      </c>
      <c r="P1009" s="48" t="str">
        <f t="shared" si="526"/>
        <v>G1301/2 BK</v>
      </c>
      <c r="Q1009" s="76">
        <v>66</v>
      </c>
      <c r="R1009" s="76">
        <v>213</v>
      </c>
      <c r="S1009" s="49">
        <f t="shared" si="544"/>
        <v>0.95653846153846145</v>
      </c>
      <c r="T1009" s="49">
        <f t="shared" si="527"/>
        <v>47.826923076923073</v>
      </c>
      <c r="U1009" s="49">
        <v>61.557692307692307</v>
      </c>
      <c r="V1009" s="49">
        <f t="shared" si="522"/>
        <v>1.231153846153846</v>
      </c>
      <c r="W1009" s="49">
        <f t="shared" si="534"/>
        <v>19.130769230769229</v>
      </c>
      <c r="X1009" s="90">
        <f>ROUND(S1009*$X$3,0)</f>
        <v>6</v>
      </c>
      <c r="Y1009" s="91">
        <f t="shared" si="545"/>
        <v>83.699999999999989</v>
      </c>
      <c r="Z1009" s="93">
        <f t="shared" si="533"/>
        <v>25</v>
      </c>
      <c r="AA1009" s="94">
        <f t="shared" si="546"/>
        <v>348.75</v>
      </c>
      <c r="AB1009" s="97">
        <f t="shared" si="535"/>
        <v>30</v>
      </c>
      <c r="AC1009" s="98">
        <f t="shared" si="547"/>
        <v>418.5</v>
      </c>
      <c r="AD1009" s="77" t="s">
        <v>3</v>
      </c>
      <c r="AE1009" s="54">
        <v>418.5</v>
      </c>
      <c r="AF1009" s="17"/>
    </row>
    <row r="1010" spans="1:32" ht="12.75" customHeight="1" x14ac:dyDescent="0.3">
      <c r="A1010" s="73" t="s">
        <v>7</v>
      </c>
      <c r="B1010" s="74" t="s">
        <v>1510</v>
      </c>
      <c r="C1010" s="48" t="s">
        <v>10</v>
      </c>
      <c r="D1010" s="48">
        <v>1000</v>
      </c>
      <c r="E1010" s="48">
        <v>2834</v>
      </c>
      <c r="F1010" s="48" t="s">
        <v>6126</v>
      </c>
      <c r="G1010" s="48">
        <v>2</v>
      </c>
      <c r="H1010" s="75">
        <f t="shared" si="541"/>
        <v>0</v>
      </c>
      <c r="I1010" s="74">
        <v>30</v>
      </c>
      <c r="J1010" s="74">
        <f>I1010</f>
        <v>30</v>
      </c>
      <c r="K1010" s="48">
        <f>I1010</f>
        <v>30</v>
      </c>
      <c r="L1010" s="48"/>
      <c r="M1010" s="48">
        <f t="shared" si="543"/>
        <v>30</v>
      </c>
      <c r="N1010" s="48">
        <v>2</v>
      </c>
      <c r="O1010" s="56">
        <v>150.17738</v>
      </c>
      <c r="P1010" s="48" t="str">
        <f t="shared" si="526"/>
        <v>1736C SL</v>
      </c>
      <c r="Q1010" s="76">
        <v>7</v>
      </c>
      <c r="R1010" s="76">
        <v>43</v>
      </c>
      <c r="S1010" s="49">
        <f t="shared" si="544"/>
        <v>0.125</v>
      </c>
      <c r="T1010" s="49">
        <f t="shared" si="527"/>
        <v>125</v>
      </c>
      <c r="U1010" s="49">
        <v>151.73076923076923</v>
      </c>
      <c r="V1010" s="49">
        <f t="shared" si="522"/>
        <v>0.15173076923076922</v>
      </c>
      <c r="W1010" s="49">
        <f t="shared" si="534"/>
        <v>3.75</v>
      </c>
      <c r="X1010" s="90">
        <f>ROUND(S1010*$X$4,0)</f>
        <v>1</v>
      </c>
      <c r="Y1010" s="91">
        <f t="shared" si="545"/>
        <v>150.17738</v>
      </c>
      <c r="Z1010" s="93">
        <f t="shared" si="533"/>
        <v>5</v>
      </c>
      <c r="AA1010" s="94">
        <f t="shared" si="546"/>
        <v>750.88689999999997</v>
      </c>
      <c r="AB1010" s="97">
        <f t="shared" si="535"/>
        <v>6</v>
      </c>
      <c r="AC1010" s="98">
        <f t="shared" si="547"/>
        <v>901.06428000000005</v>
      </c>
      <c r="AD1010" s="77" t="s">
        <v>3</v>
      </c>
      <c r="AE1010" s="54">
        <v>901.06428000000005</v>
      </c>
      <c r="AF1010" s="17"/>
    </row>
    <row r="1011" spans="1:32" ht="16.899999999999999" customHeight="1" x14ac:dyDescent="0.3">
      <c r="A1011" s="73" t="s">
        <v>35</v>
      </c>
      <c r="B1011" s="74" t="s">
        <v>3010</v>
      </c>
      <c r="C1011" s="48" t="s">
        <v>1797</v>
      </c>
      <c r="D1011" s="48">
        <v>500</v>
      </c>
      <c r="E1011" s="48">
        <v>7880</v>
      </c>
      <c r="F1011" s="48" t="s">
        <v>5908</v>
      </c>
      <c r="G1011" s="48" t="s">
        <v>122</v>
      </c>
      <c r="H1011" s="75">
        <f t="shared" si="541"/>
        <v>0.55555555555555558</v>
      </c>
      <c r="I1011" s="74">
        <v>140</v>
      </c>
      <c r="J1011" s="74">
        <v>90</v>
      </c>
      <c r="K1011" s="48">
        <f>J1011</f>
        <v>90</v>
      </c>
      <c r="L1011" s="48">
        <f>$L$3</f>
        <v>-4</v>
      </c>
      <c r="M1011" s="48">
        <f t="shared" si="543"/>
        <v>86</v>
      </c>
      <c r="N1011" s="48">
        <v>3</v>
      </c>
      <c r="O1011" s="56">
        <v>47.628570000000003</v>
      </c>
      <c r="P1011" s="48" t="str">
        <f t="shared" si="526"/>
        <v>F2213/16 RD</v>
      </c>
      <c r="Q1011" s="76">
        <v>1</v>
      </c>
      <c r="R1011" s="76">
        <v>14</v>
      </c>
      <c r="S1011" s="49">
        <f t="shared" si="544"/>
        <v>2.6923076923076925E-2</v>
      </c>
      <c r="T1011" s="49">
        <f t="shared" si="527"/>
        <v>13.461538461538462</v>
      </c>
      <c r="U1011" s="49">
        <v>56.309230769230766</v>
      </c>
      <c r="V1011" s="49">
        <f t="shared" si="522"/>
        <v>0.11261846153846153</v>
      </c>
      <c r="W1011" s="49">
        <f t="shared" si="534"/>
        <v>2.3153846153846156</v>
      </c>
      <c r="X1011" s="90">
        <f>ROUND(S1011*$X$4,0)</f>
        <v>0</v>
      </c>
      <c r="Y1011" s="91">
        <f t="shared" si="545"/>
        <v>0</v>
      </c>
      <c r="Z1011" s="93">
        <f t="shared" si="533"/>
        <v>2</v>
      </c>
      <c r="AA1011" s="94">
        <f t="shared" si="546"/>
        <v>95.257140000000007</v>
      </c>
      <c r="AB1011" s="97">
        <f t="shared" si="535"/>
        <v>2</v>
      </c>
      <c r="AC1011" s="98">
        <f t="shared" si="547"/>
        <v>95.257140000000007</v>
      </c>
      <c r="AD1011" s="77" t="s">
        <v>3</v>
      </c>
      <c r="AE1011" s="54">
        <v>95.257140000000007</v>
      </c>
      <c r="AF1011" s="17"/>
    </row>
    <row r="1012" spans="1:32" ht="16.899999999999999" customHeight="1" x14ac:dyDescent="0.3">
      <c r="A1012" s="73" t="s">
        <v>35</v>
      </c>
      <c r="B1012" s="74" t="s">
        <v>4978</v>
      </c>
      <c r="C1012" s="48" t="s">
        <v>1432</v>
      </c>
      <c r="D1012" s="48">
        <v>1000</v>
      </c>
      <c r="E1012" s="48">
        <v>4003</v>
      </c>
      <c r="F1012" s="48" t="s">
        <v>5909</v>
      </c>
      <c r="G1012" s="48" t="s">
        <v>112</v>
      </c>
      <c r="H1012" s="75">
        <f t="shared" si="541"/>
        <v>0</v>
      </c>
      <c r="I1012" s="74">
        <v>39</v>
      </c>
      <c r="J1012" s="74">
        <v>39</v>
      </c>
      <c r="K1012" s="48">
        <f>I1012</f>
        <v>39</v>
      </c>
      <c r="L1012" s="48">
        <f>$L$3</f>
        <v>-4</v>
      </c>
      <c r="M1012" s="48">
        <f t="shared" si="543"/>
        <v>35</v>
      </c>
      <c r="N1012" s="48">
        <v>20</v>
      </c>
      <c r="O1012" s="56">
        <v>23.2</v>
      </c>
      <c r="P1012" s="48" t="str">
        <f t="shared" si="526"/>
        <v>6820 WH</v>
      </c>
      <c r="Q1012" s="76">
        <v>75</v>
      </c>
      <c r="R1012" s="76">
        <v>231</v>
      </c>
      <c r="S1012" s="49">
        <f t="shared" si="544"/>
        <v>1.0742307692307691</v>
      </c>
      <c r="T1012" s="49">
        <f t="shared" si="527"/>
        <v>1074.2307692307691</v>
      </c>
      <c r="U1012" s="49">
        <v>1104.6153846153845</v>
      </c>
      <c r="V1012" s="49">
        <f t="shared" si="522"/>
        <v>1.1046153846153846</v>
      </c>
      <c r="W1012" s="49">
        <f t="shared" si="534"/>
        <v>37.598076923076917</v>
      </c>
      <c r="X1012" s="90">
        <f>ROUND(S1012*$X$4,0)</f>
        <v>5</v>
      </c>
      <c r="Y1012" s="91">
        <f t="shared" si="545"/>
        <v>116</v>
      </c>
      <c r="Z1012" s="93">
        <f t="shared" si="533"/>
        <v>43</v>
      </c>
      <c r="AA1012" s="94">
        <f t="shared" si="546"/>
        <v>997.6</v>
      </c>
      <c r="AB1012" s="97">
        <f t="shared" si="535"/>
        <v>48</v>
      </c>
      <c r="AC1012" s="98">
        <f t="shared" si="547"/>
        <v>1113.5999999999999</v>
      </c>
      <c r="AD1012" s="77" t="s">
        <v>3</v>
      </c>
      <c r="AE1012" s="54">
        <v>1113.5999999999999</v>
      </c>
      <c r="AF1012" s="17"/>
    </row>
    <row r="1013" spans="1:32" ht="16.899999999999999" customHeight="1" x14ac:dyDescent="0.3">
      <c r="A1013" s="73" t="s">
        <v>7</v>
      </c>
      <c r="B1013" s="74" t="s">
        <v>2698</v>
      </c>
      <c r="C1013" s="48" t="s">
        <v>34</v>
      </c>
      <c r="D1013" s="48">
        <v>100</v>
      </c>
      <c r="E1013" s="48">
        <v>3001</v>
      </c>
      <c r="F1013" s="48" t="s">
        <v>6123</v>
      </c>
      <c r="G1013" s="48" t="s">
        <v>3680</v>
      </c>
      <c r="H1013" s="75">
        <f t="shared" si="541"/>
        <v>0</v>
      </c>
      <c r="I1013" s="74">
        <v>24</v>
      </c>
      <c r="J1013" s="74">
        <v>24</v>
      </c>
      <c r="K1013" s="48">
        <f>I1013</f>
        <v>24</v>
      </c>
      <c r="L1013" s="48">
        <f>$L$3</f>
        <v>-4</v>
      </c>
      <c r="M1013" s="48">
        <f t="shared" si="543"/>
        <v>20</v>
      </c>
      <c r="N1013" s="48">
        <v>44</v>
      </c>
      <c r="O1013" s="56">
        <v>5.6</v>
      </c>
      <c r="P1013" s="48" t="str">
        <f t="shared" si="526"/>
        <v>G1101/4 BK</v>
      </c>
      <c r="Q1013" s="76">
        <v>62</v>
      </c>
      <c r="R1013" s="76">
        <v>220</v>
      </c>
      <c r="S1013" s="49">
        <f t="shared" si="544"/>
        <v>0.92153846153846153</v>
      </c>
      <c r="T1013" s="49">
        <f t="shared" si="527"/>
        <v>92.153846153846146</v>
      </c>
      <c r="U1013" s="49">
        <v>3931</v>
      </c>
      <c r="V1013" s="49">
        <f t="shared" si="522"/>
        <v>39.31</v>
      </c>
      <c r="W1013" s="49">
        <f t="shared" si="534"/>
        <v>18.430769230769229</v>
      </c>
      <c r="X1013" s="90">
        <f>ROUND(S1013*$X$3,0)</f>
        <v>6</v>
      </c>
      <c r="Y1013" s="91">
        <f t="shared" si="545"/>
        <v>33.599999999999994</v>
      </c>
      <c r="Z1013" s="93">
        <f t="shared" si="533"/>
        <v>24</v>
      </c>
      <c r="AA1013" s="94">
        <f t="shared" si="546"/>
        <v>134.39999999999998</v>
      </c>
      <c r="AB1013" s="97">
        <f t="shared" si="535"/>
        <v>29</v>
      </c>
      <c r="AC1013" s="98">
        <f t="shared" si="547"/>
        <v>162.39999999999998</v>
      </c>
      <c r="AD1013" s="77" t="s">
        <v>3</v>
      </c>
      <c r="AE1013" s="54">
        <v>162.39999999999998</v>
      </c>
      <c r="AF1013" s="17"/>
    </row>
    <row r="1014" spans="1:32" ht="16.899999999999999" customHeight="1" x14ac:dyDescent="0.3">
      <c r="A1014" s="73" t="s">
        <v>35</v>
      </c>
      <c r="B1014" s="74" t="s">
        <v>955</v>
      </c>
      <c r="C1014" s="48" t="s">
        <v>464</v>
      </c>
      <c r="D1014" s="48">
        <v>1000</v>
      </c>
      <c r="E1014" s="48">
        <v>4013</v>
      </c>
      <c r="F1014" s="48" t="s">
        <v>6180</v>
      </c>
      <c r="G1014" s="48" t="s">
        <v>65</v>
      </c>
      <c r="H1014" s="75">
        <f t="shared" si="541"/>
        <v>0</v>
      </c>
      <c r="I1014" s="74">
        <v>5</v>
      </c>
      <c r="J1014" s="74">
        <v>5</v>
      </c>
      <c r="K1014" s="48">
        <f>J1014</f>
        <v>5</v>
      </c>
      <c r="L1014" s="48"/>
      <c r="M1014" s="48">
        <f t="shared" si="543"/>
        <v>5</v>
      </c>
      <c r="N1014" s="48">
        <v>16</v>
      </c>
      <c r="O1014" s="56">
        <v>111.19580999999999</v>
      </c>
      <c r="P1014" s="48" t="str">
        <f t="shared" si="526"/>
        <v>2843/19 RD</v>
      </c>
      <c r="Q1014" s="76">
        <v>15</v>
      </c>
      <c r="R1014" s="76">
        <v>32</v>
      </c>
      <c r="S1014" s="49">
        <f t="shared" si="544"/>
        <v>0.19846153846153847</v>
      </c>
      <c r="T1014" s="49">
        <f t="shared" si="527"/>
        <v>198.46153846153845</v>
      </c>
      <c r="U1014" s="49">
        <v>229.11538461538461</v>
      </c>
      <c r="V1014" s="49">
        <f t="shared" ref="V1014:V1077" si="548">U1014/D1014</f>
        <v>0.22911538461538461</v>
      </c>
      <c r="W1014" s="49">
        <f t="shared" si="534"/>
        <v>0.99230769230769234</v>
      </c>
      <c r="X1014" s="90">
        <f>ROUND(S1014*$X$2,0)</f>
        <v>1</v>
      </c>
      <c r="Y1014" s="91">
        <f t="shared" si="545"/>
        <v>111.19580999999999</v>
      </c>
      <c r="Z1014" s="93">
        <f t="shared" si="533"/>
        <v>2</v>
      </c>
      <c r="AA1014" s="94">
        <f t="shared" si="546"/>
        <v>222.39161999999999</v>
      </c>
      <c r="AB1014" s="97">
        <f>ROUND((S1014*$AB$2)+Z1014,0)</f>
        <v>3</v>
      </c>
      <c r="AC1014" s="98">
        <f t="shared" si="547"/>
        <v>333.58742999999998</v>
      </c>
      <c r="AD1014" s="77" t="s">
        <v>5891</v>
      </c>
      <c r="AE1014" s="54">
        <v>333.58742999999998</v>
      </c>
      <c r="AF1014" s="17"/>
    </row>
    <row r="1015" spans="1:32" ht="16.899999999999999" customHeight="1" x14ac:dyDescent="0.3">
      <c r="A1015" s="73" t="s">
        <v>7</v>
      </c>
      <c r="B1015" s="74" t="s">
        <v>994</v>
      </c>
      <c r="C1015" s="48" t="s">
        <v>464</v>
      </c>
      <c r="D1015" s="48">
        <v>1000</v>
      </c>
      <c r="E1015" s="48">
        <v>4013</v>
      </c>
      <c r="F1015" s="48" t="s">
        <v>6180</v>
      </c>
      <c r="G1015" s="48" t="s">
        <v>65</v>
      </c>
      <c r="H1015" s="75">
        <f t="shared" si="541"/>
        <v>0</v>
      </c>
      <c r="I1015" s="74">
        <v>5</v>
      </c>
      <c r="J1015" s="74">
        <v>5</v>
      </c>
      <c r="K1015" s="48">
        <f>J1015</f>
        <v>5</v>
      </c>
      <c r="L1015" s="48"/>
      <c r="M1015" s="48">
        <f t="shared" si="543"/>
        <v>5</v>
      </c>
      <c r="N1015" s="48">
        <v>3</v>
      </c>
      <c r="O1015" s="56">
        <v>121.19580999999999</v>
      </c>
      <c r="P1015" s="48" t="str">
        <f t="shared" si="526"/>
        <v>2842/19 YL</v>
      </c>
      <c r="Q1015" s="76">
        <v>2</v>
      </c>
      <c r="R1015" s="76">
        <v>38</v>
      </c>
      <c r="S1015" s="49">
        <f t="shared" si="544"/>
        <v>6.5384615384615388E-2</v>
      </c>
      <c r="T1015" s="49">
        <f t="shared" si="527"/>
        <v>65.384615384615387</v>
      </c>
      <c r="U1015" s="49">
        <v>152.38461538461539</v>
      </c>
      <c r="V1015" s="49">
        <f t="shared" si="548"/>
        <v>0.1523846153846154</v>
      </c>
      <c r="W1015" s="49">
        <f t="shared" si="534"/>
        <v>0.32692307692307693</v>
      </c>
      <c r="X1015" s="90">
        <f>ROUND(S1015*$X$2,0)</f>
        <v>0</v>
      </c>
      <c r="Y1015" s="91">
        <f t="shared" si="545"/>
        <v>0</v>
      </c>
      <c r="Z1015" s="93">
        <f t="shared" si="533"/>
        <v>0</v>
      </c>
      <c r="AA1015" s="94">
        <f t="shared" si="546"/>
        <v>0</v>
      </c>
      <c r="AB1015" s="97">
        <f>ROUND((S1015*$AB$2)+Z1015,0)</f>
        <v>0</v>
      </c>
      <c r="AC1015" s="98">
        <f t="shared" si="547"/>
        <v>0</v>
      </c>
      <c r="AD1015" s="77" t="s">
        <v>5891</v>
      </c>
      <c r="AE1015" s="54">
        <v>0</v>
      </c>
      <c r="AF1015" s="17"/>
    </row>
    <row r="1016" spans="1:32" ht="16.899999999999999" customHeight="1" x14ac:dyDescent="0.3">
      <c r="A1016" s="73" t="s">
        <v>7</v>
      </c>
      <c r="B1016" s="74" t="s">
        <v>599</v>
      </c>
      <c r="C1016" s="48" t="s">
        <v>34</v>
      </c>
      <c r="D1016" s="48">
        <v>100</v>
      </c>
      <c r="E1016" s="48">
        <v>4008</v>
      </c>
      <c r="F1016" s="48" t="s">
        <v>5910</v>
      </c>
      <c r="G1016" s="48" t="s">
        <v>35</v>
      </c>
      <c r="H1016" s="75">
        <f t="shared" si="541"/>
        <v>0</v>
      </c>
      <c r="I1016" s="74">
        <v>24</v>
      </c>
      <c r="J1016" s="74">
        <v>24</v>
      </c>
      <c r="K1016" s="48">
        <f>I1016</f>
        <v>24</v>
      </c>
      <c r="L1016" s="48">
        <f>$L$3</f>
        <v>-4</v>
      </c>
      <c r="M1016" s="48">
        <f t="shared" si="543"/>
        <v>20</v>
      </c>
      <c r="N1016" s="48">
        <v>28</v>
      </c>
      <c r="O1016" s="56">
        <v>17.05</v>
      </c>
      <c r="P1016" s="48" t="str">
        <f t="shared" si="526"/>
        <v>2166 SV</v>
      </c>
      <c r="Q1016" s="76">
        <v>145</v>
      </c>
      <c r="R1016" s="76">
        <v>339</v>
      </c>
      <c r="S1016" s="49">
        <f t="shared" si="544"/>
        <v>1.9526923076923077</v>
      </c>
      <c r="T1016" s="49">
        <f t="shared" si="527"/>
        <v>195.26923076923077</v>
      </c>
      <c r="U1016" s="49">
        <v>295.75</v>
      </c>
      <c r="V1016" s="49">
        <f t="shared" si="548"/>
        <v>2.9575</v>
      </c>
      <c r="W1016" s="49">
        <f t="shared" si="534"/>
        <v>39.053846153846152</v>
      </c>
      <c r="X1016" s="90">
        <f t="shared" ref="X1016:X1017" si="549">ROUND(S1016*$X$3,0)</f>
        <v>12</v>
      </c>
      <c r="Y1016" s="91">
        <f t="shared" si="545"/>
        <v>204.60000000000002</v>
      </c>
      <c r="Z1016" s="93">
        <f t="shared" si="533"/>
        <v>51</v>
      </c>
      <c r="AA1016" s="94">
        <f t="shared" si="546"/>
        <v>869.55000000000007</v>
      </c>
      <c r="AB1016" s="97">
        <f t="shared" ref="AB1016:AB1022" si="550">ROUND((S1016*$AB$4)+Z1016,0)</f>
        <v>61</v>
      </c>
      <c r="AC1016" s="98">
        <f t="shared" si="547"/>
        <v>1040.05</v>
      </c>
      <c r="AD1016" s="77" t="s">
        <v>3</v>
      </c>
      <c r="AE1016" s="54">
        <v>1040.05</v>
      </c>
      <c r="AF1016" s="17"/>
    </row>
    <row r="1017" spans="1:32" ht="16.899999999999999" customHeight="1" x14ac:dyDescent="0.3">
      <c r="A1017" s="73" t="s">
        <v>7</v>
      </c>
      <c r="B1017" s="74" t="s">
        <v>3720</v>
      </c>
      <c r="C1017" s="48" t="s">
        <v>34</v>
      </c>
      <c r="D1017" s="48">
        <v>100</v>
      </c>
      <c r="E1017" s="48">
        <v>3001</v>
      </c>
      <c r="F1017" s="48" t="s">
        <v>6123</v>
      </c>
      <c r="G1017" s="48" t="s">
        <v>3680</v>
      </c>
      <c r="H1017" s="75">
        <f t="shared" si="541"/>
        <v>0</v>
      </c>
      <c r="I1017" s="74">
        <v>24</v>
      </c>
      <c r="J1017" s="74">
        <v>24</v>
      </c>
      <c r="K1017" s="48">
        <f>I1017</f>
        <v>24</v>
      </c>
      <c r="L1017" s="48">
        <f>$L$3</f>
        <v>-4</v>
      </c>
      <c r="M1017" s="48">
        <f t="shared" si="543"/>
        <v>20</v>
      </c>
      <c r="N1017" s="48">
        <v>31</v>
      </c>
      <c r="O1017" s="56">
        <v>7.6</v>
      </c>
      <c r="P1017" s="48" t="str">
        <f t="shared" si="526"/>
        <v>G110NF18 BK</v>
      </c>
      <c r="Q1017" s="76">
        <v>27</v>
      </c>
      <c r="R1017" s="76">
        <v>197</v>
      </c>
      <c r="S1017" s="49">
        <f t="shared" si="544"/>
        <v>0.5180769230769231</v>
      </c>
      <c r="T1017" s="49">
        <f t="shared" si="527"/>
        <v>51.807692307692307</v>
      </c>
      <c r="U1017" s="49">
        <v>350.84615384615387</v>
      </c>
      <c r="V1017" s="49">
        <f t="shared" si="548"/>
        <v>3.5084615384615385</v>
      </c>
      <c r="W1017" s="49">
        <f t="shared" si="534"/>
        <v>10.361538461538462</v>
      </c>
      <c r="X1017" s="90">
        <f t="shared" si="549"/>
        <v>3</v>
      </c>
      <c r="Y1017" s="91">
        <f t="shared" si="545"/>
        <v>22.799999999999997</v>
      </c>
      <c r="Z1017" s="93">
        <f t="shared" si="533"/>
        <v>13</v>
      </c>
      <c r="AA1017" s="94">
        <f t="shared" si="546"/>
        <v>98.8</v>
      </c>
      <c r="AB1017" s="97">
        <f t="shared" si="550"/>
        <v>16</v>
      </c>
      <c r="AC1017" s="98">
        <f t="shared" si="547"/>
        <v>121.6</v>
      </c>
      <c r="AD1017" s="77" t="s">
        <v>3</v>
      </c>
      <c r="AE1017" s="54">
        <v>121.6</v>
      </c>
      <c r="AF1017" s="17"/>
    </row>
    <row r="1018" spans="1:32" ht="16.899999999999999" customHeight="1" x14ac:dyDescent="0.3">
      <c r="A1018" s="73" t="s">
        <v>7</v>
      </c>
      <c r="B1018" s="74" t="s">
        <v>509</v>
      </c>
      <c r="C1018" s="48" t="s">
        <v>10</v>
      </c>
      <c r="D1018" s="48">
        <v>1</v>
      </c>
      <c r="E1018" s="48">
        <v>2834</v>
      </c>
      <c r="F1018" s="48" t="s">
        <v>6126</v>
      </c>
      <c r="G1018" s="48">
        <v>2</v>
      </c>
      <c r="H1018" s="75">
        <f t="shared" si="541"/>
        <v>-0.5</v>
      </c>
      <c r="I1018" s="74">
        <v>30</v>
      </c>
      <c r="J1018" s="74">
        <v>60</v>
      </c>
      <c r="K1018" s="48">
        <f>I1018</f>
        <v>30</v>
      </c>
      <c r="L1018" s="48"/>
      <c r="M1018" s="48">
        <f t="shared" si="543"/>
        <v>30</v>
      </c>
      <c r="N1018" s="48">
        <v>3217</v>
      </c>
      <c r="O1018" s="56">
        <v>0.18542</v>
      </c>
      <c r="P1018" s="48" t="str">
        <f t="shared" si="526"/>
        <v>1738C SL</v>
      </c>
      <c r="Q1018" s="76" t="s">
        <v>6187</v>
      </c>
      <c r="R1018" s="76" t="s">
        <v>6187</v>
      </c>
      <c r="S1018" s="49">
        <f t="shared" si="544"/>
        <v>0</v>
      </c>
      <c r="T1018" s="49">
        <f t="shared" si="527"/>
        <v>0</v>
      </c>
      <c r="U1018" s="49">
        <v>76.961538461538467</v>
      </c>
      <c r="V1018" s="49">
        <f t="shared" si="548"/>
        <v>76.961538461538467</v>
      </c>
      <c r="W1018" s="49">
        <f>V1018*M1018</f>
        <v>2308.8461538461538</v>
      </c>
      <c r="X1018" s="90">
        <f>ROUNDUP(S1018*$X$4,0)</f>
        <v>0</v>
      </c>
      <c r="Y1018" s="91">
        <f t="shared" si="545"/>
        <v>0</v>
      </c>
      <c r="Z1018" s="93">
        <f t="shared" si="533"/>
        <v>0</v>
      </c>
      <c r="AA1018" s="94">
        <f t="shared" si="546"/>
        <v>0</v>
      </c>
      <c r="AB1018" s="97">
        <f t="shared" si="550"/>
        <v>0</v>
      </c>
      <c r="AC1018" s="98">
        <f t="shared" si="547"/>
        <v>0</v>
      </c>
      <c r="AD1018" s="77" t="s">
        <v>3</v>
      </c>
      <c r="AE1018" s="54">
        <v>0</v>
      </c>
      <c r="AF1018" s="17"/>
    </row>
    <row r="1019" spans="1:32" ht="16.899999999999999" customHeight="1" x14ac:dyDescent="0.3">
      <c r="A1019" s="73" t="s">
        <v>35</v>
      </c>
      <c r="B1019" s="74" t="s">
        <v>4282</v>
      </c>
      <c r="C1019" s="48" t="s">
        <v>61</v>
      </c>
      <c r="D1019" s="48">
        <v>1000</v>
      </c>
      <c r="E1019" s="48">
        <v>2800</v>
      </c>
      <c r="F1019" s="48" t="s">
        <v>5911</v>
      </c>
      <c r="G1019" s="48" t="s">
        <v>112</v>
      </c>
      <c r="H1019" s="75">
        <f t="shared" si="541"/>
        <v>0.65</v>
      </c>
      <c r="I1019" s="74">
        <v>165</v>
      </c>
      <c r="J1019" s="74">
        <v>100</v>
      </c>
      <c r="K1019" s="48">
        <f>J1019</f>
        <v>100</v>
      </c>
      <c r="L1019" s="48">
        <f>$L$3</f>
        <v>-4</v>
      </c>
      <c r="M1019" s="48">
        <f t="shared" si="543"/>
        <v>96</v>
      </c>
      <c r="N1019" s="48">
        <v>7</v>
      </c>
      <c r="O1019" s="56">
        <v>39.369999999999997</v>
      </c>
      <c r="P1019" s="48" t="str">
        <f t="shared" si="526"/>
        <v>5951 RD</v>
      </c>
      <c r="Q1019" s="76">
        <v>11</v>
      </c>
      <c r="R1019" s="76">
        <v>51</v>
      </c>
      <c r="S1019" s="49">
        <f t="shared" si="544"/>
        <v>0.17730769230769231</v>
      </c>
      <c r="T1019" s="49">
        <f t="shared" si="527"/>
        <v>177.30769230769229</v>
      </c>
      <c r="U1019" s="49">
        <v>177.30769230769229</v>
      </c>
      <c r="V1019" s="49">
        <f t="shared" si="548"/>
        <v>0.17730769230769231</v>
      </c>
      <c r="W1019" s="49">
        <f t="shared" ref="W1019:W1049" si="551">S1019*M1019</f>
        <v>17.021538461538462</v>
      </c>
      <c r="X1019" s="90">
        <f>ROUND(S1019*$X$4,0)</f>
        <v>1</v>
      </c>
      <c r="Y1019" s="91">
        <f t="shared" si="545"/>
        <v>39.369999999999997</v>
      </c>
      <c r="Z1019" s="93">
        <f t="shared" si="533"/>
        <v>18</v>
      </c>
      <c r="AA1019" s="94">
        <f t="shared" si="546"/>
        <v>708.66</v>
      </c>
      <c r="AB1019" s="97">
        <f t="shared" si="550"/>
        <v>19</v>
      </c>
      <c r="AC1019" s="98">
        <f t="shared" si="547"/>
        <v>748.03</v>
      </c>
      <c r="AD1019" s="77" t="s">
        <v>5890</v>
      </c>
      <c r="AE1019" s="54">
        <v>748.03</v>
      </c>
      <c r="AF1019" s="17"/>
    </row>
    <row r="1020" spans="1:32" ht="16.899999999999999" customHeight="1" x14ac:dyDescent="0.3">
      <c r="A1020" s="73" t="s">
        <v>7</v>
      </c>
      <c r="B1020" s="74" t="s">
        <v>3095</v>
      </c>
      <c r="C1020" s="48" t="s">
        <v>1154</v>
      </c>
      <c r="D1020" s="48">
        <v>1000</v>
      </c>
      <c r="E1020" s="48">
        <v>621</v>
      </c>
      <c r="F1020" s="48" t="s">
        <v>6128</v>
      </c>
      <c r="G1020" s="48" t="s">
        <v>35</v>
      </c>
      <c r="H1020" s="75">
        <f t="shared" si="541"/>
        <v>0</v>
      </c>
      <c r="I1020" s="74">
        <v>53</v>
      </c>
      <c r="J1020" s="74">
        <v>53</v>
      </c>
      <c r="K1020" s="48">
        <f>I1020</f>
        <v>53</v>
      </c>
      <c r="L1020" s="48">
        <v>-4</v>
      </c>
      <c r="M1020" s="48">
        <f t="shared" si="543"/>
        <v>49</v>
      </c>
      <c r="N1020" s="48">
        <v>31</v>
      </c>
      <c r="O1020" s="56">
        <v>71.42</v>
      </c>
      <c r="P1020" s="48" t="str">
        <f t="shared" si="526"/>
        <v>5192C SL</v>
      </c>
      <c r="Q1020" s="76">
        <v>47</v>
      </c>
      <c r="R1020" s="76">
        <v>176</v>
      </c>
      <c r="S1020" s="49">
        <f t="shared" si="544"/>
        <v>0.70923076923076911</v>
      </c>
      <c r="T1020" s="49">
        <f t="shared" si="527"/>
        <v>709.23076923076906</v>
      </c>
      <c r="U1020" s="49">
        <v>746.96153846153834</v>
      </c>
      <c r="V1020" s="49">
        <f t="shared" si="548"/>
        <v>0.74696153846153834</v>
      </c>
      <c r="W1020" s="49">
        <f t="shared" si="551"/>
        <v>34.752307692307689</v>
      </c>
      <c r="X1020" s="90">
        <f>ROUND(S1020*$X$4,0)</f>
        <v>4</v>
      </c>
      <c r="Y1020" s="91">
        <f t="shared" si="545"/>
        <v>285.68</v>
      </c>
      <c r="Z1020" s="93">
        <f t="shared" si="533"/>
        <v>39</v>
      </c>
      <c r="AA1020" s="94">
        <f t="shared" si="546"/>
        <v>2785.38</v>
      </c>
      <c r="AB1020" s="97">
        <f t="shared" si="550"/>
        <v>43</v>
      </c>
      <c r="AC1020" s="98">
        <f t="shared" si="547"/>
        <v>3071.06</v>
      </c>
      <c r="AD1020" s="77" t="s">
        <v>3</v>
      </c>
      <c r="AE1020" s="54">
        <v>3071.06</v>
      </c>
      <c r="AF1020" s="17"/>
    </row>
    <row r="1021" spans="1:32" ht="16.899999999999999" customHeight="1" x14ac:dyDescent="0.3">
      <c r="A1021" s="73" t="s">
        <v>7</v>
      </c>
      <c r="B1021" s="74" t="s">
        <v>5655</v>
      </c>
      <c r="C1021" s="48" t="s">
        <v>10</v>
      </c>
      <c r="D1021" s="48">
        <v>1000</v>
      </c>
      <c r="E1021" s="48">
        <v>2834</v>
      </c>
      <c r="F1021" s="48" t="s">
        <v>6126</v>
      </c>
      <c r="G1021" s="48">
        <v>2</v>
      </c>
      <c r="H1021" s="75">
        <f t="shared" si="541"/>
        <v>0</v>
      </c>
      <c r="I1021" s="74">
        <v>50</v>
      </c>
      <c r="J1021" s="74">
        <f>I1021</f>
        <v>50</v>
      </c>
      <c r="K1021" s="48">
        <f>I1021</f>
        <v>50</v>
      </c>
      <c r="L1021" s="48"/>
      <c r="M1021" s="48">
        <f t="shared" si="543"/>
        <v>50</v>
      </c>
      <c r="N1021" s="48">
        <v>1</v>
      </c>
      <c r="O1021" s="56">
        <v>959.42323999999996</v>
      </c>
      <c r="P1021" s="48" t="str">
        <f t="shared" si="526"/>
        <v>1299/37C SL</v>
      </c>
      <c r="Q1021" s="76">
        <v>9</v>
      </c>
      <c r="R1021" s="76">
        <v>13</v>
      </c>
      <c r="S1021" s="49">
        <f t="shared" si="544"/>
        <v>0.11192307692307692</v>
      </c>
      <c r="T1021" s="49">
        <f t="shared" si="527"/>
        <v>111.92307692307692</v>
      </c>
      <c r="U1021" s="49">
        <v>134.38461538461539</v>
      </c>
      <c r="V1021" s="49">
        <f t="shared" si="548"/>
        <v>0.13438461538461538</v>
      </c>
      <c r="W1021" s="49">
        <f t="shared" si="551"/>
        <v>5.5961538461538458</v>
      </c>
      <c r="X1021" s="90">
        <f>ROUND(S1021*$X$4,0)</f>
        <v>1</v>
      </c>
      <c r="Y1021" s="91">
        <f t="shared" si="545"/>
        <v>959.42323999999996</v>
      </c>
      <c r="Z1021" s="93">
        <f t="shared" si="533"/>
        <v>7</v>
      </c>
      <c r="AA1021" s="94">
        <f t="shared" si="546"/>
        <v>6715.9626799999996</v>
      </c>
      <c r="AB1021" s="97">
        <f t="shared" si="550"/>
        <v>8</v>
      </c>
      <c r="AC1021" s="98">
        <f t="shared" si="547"/>
        <v>7675.3859199999997</v>
      </c>
      <c r="AD1021" s="77" t="s">
        <v>3</v>
      </c>
      <c r="AE1021" s="54">
        <v>7675.3859199999997</v>
      </c>
      <c r="AF1021" s="17"/>
    </row>
    <row r="1022" spans="1:32" ht="16.899999999999999" customHeight="1" x14ac:dyDescent="0.3">
      <c r="A1022" s="73" t="s">
        <v>7</v>
      </c>
      <c r="B1022" s="74" t="s">
        <v>3026</v>
      </c>
      <c r="C1022" s="48" t="s">
        <v>1797</v>
      </c>
      <c r="D1022" s="48">
        <v>500</v>
      </c>
      <c r="E1022" s="48">
        <v>7880</v>
      </c>
      <c r="F1022" s="48" t="s">
        <v>5908</v>
      </c>
      <c r="G1022" s="48" t="s">
        <v>122</v>
      </c>
      <c r="H1022" s="75">
        <f t="shared" si="541"/>
        <v>0.55555555555555558</v>
      </c>
      <c r="I1022" s="74">
        <v>140</v>
      </c>
      <c r="J1022" s="74">
        <v>90</v>
      </c>
      <c r="K1022" s="48">
        <f>J1022</f>
        <v>90</v>
      </c>
      <c r="L1022" s="48">
        <f>$L$3</f>
        <v>-4</v>
      </c>
      <c r="M1022" s="48">
        <f t="shared" si="543"/>
        <v>86</v>
      </c>
      <c r="N1022" s="48">
        <v>10</v>
      </c>
      <c r="O1022" s="56">
        <v>234.45714000000001</v>
      </c>
      <c r="P1022" s="48" t="str">
        <f t="shared" si="526"/>
        <v>F221B1IN BK</v>
      </c>
      <c r="Q1022" s="76">
        <v>3</v>
      </c>
      <c r="R1022" s="76">
        <v>49</v>
      </c>
      <c r="S1022" s="49">
        <f t="shared" si="544"/>
        <v>8.8846153846153852E-2</v>
      </c>
      <c r="T1022" s="49">
        <f t="shared" si="527"/>
        <v>44.423076923076927</v>
      </c>
      <c r="U1022" s="49">
        <v>51.11538461538462</v>
      </c>
      <c r="V1022" s="49">
        <f t="shared" si="548"/>
        <v>0.10223076923076924</v>
      </c>
      <c r="W1022" s="49">
        <f t="shared" si="551"/>
        <v>7.640769230769231</v>
      </c>
      <c r="X1022" s="90">
        <f>ROUND(S1022*$X$4,0)</f>
        <v>0</v>
      </c>
      <c r="Y1022" s="91">
        <f t="shared" si="545"/>
        <v>0</v>
      </c>
      <c r="Z1022" s="93">
        <f t="shared" si="533"/>
        <v>8</v>
      </c>
      <c r="AA1022" s="94">
        <f t="shared" si="546"/>
        <v>1875.6571200000001</v>
      </c>
      <c r="AB1022" s="97">
        <f t="shared" si="550"/>
        <v>8</v>
      </c>
      <c r="AC1022" s="98">
        <f t="shared" si="547"/>
        <v>1875.6571200000001</v>
      </c>
      <c r="AD1022" s="77" t="s">
        <v>3</v>
      </c>
      <c r="AE1022" s="54">
        <v>1875.6571200000001</v>
      </c>
      <c r="AF1022" s="17"/>
    </row>
    <row r="1023" spans="1:32" ht="16.899999999999999" customHeight="1" x14ac:dyDescent="0.3">
      <c r="A1023" s="73" t="s">
        <v>7</v>
      </c>
      <c r="B1023" s="74" t="s">
        <v>1818</v>
      </c>
      <c r="C1023" s="48" t="s">
        <v>464</v>
      </c>
      <c r="D1023" s="48">
        <v>100</v>
      </c>
      <c r="E1023" s="48">
        <v>4013</v>
      </c>
      <c r="F1023" s="48" t="s">
        <v>6180</v>
      </c>
      <c r="G1023" s="48" t="s">
        <v>65</v>
      </c>
      <c r="H1023" s="75">
        <f t="shared" si="541"/>
        <v>0</v>
      </c>
      <c r="I1023" s="74">
        <v>5</v>
      </c>
      <c r="J1023" s="74">
        <v>5</v>
      </c>
      <c r="K1023" s="48">
        <f>J1023</f>
        <v>5</v>
      </c>
      <c r="L1023" s="48"/>
      <c r="M1023" s="48">
        <f t="shared" si="543"/>
        <v>5</v>
      </c>
      <c r="N1023" s="48">
        <v>23</v>
      </c>
      <c r="O1023" s="56">
        <v>10.26257</v>
      </c>
      <c r="P1023" s="48" t="str">
        <f t="shared" si="526"/>
        <v>5854/7 WH</v>
      </c>
      <c r="Q1023" s="76">
        <v>238</v>
      </c>
      <c r="R1023" s="76">
        <v>779</v>
      </c>
      <c r="S1023" s="49">
        <f t="shared" si="544"/>
        <v>3.4619230769230769</v>
      </c>
      <c r="T1023" s="49">
        <f t="shared" si="527"/>
        <v>346.19230769230768</v>
      </c>
      <c r="U1023" s="49">
        <v>671.19230769230762</v>
      </c>
      <c r="V1023" s="49">
        <f t="shared" si="548"/>
        <v>6.7119230769230764</v>
      </c>
      <c r="W1023" s="49">
        <f t="shared" si="551"/>
        <v>17.309615384615384</v>
      </c>
      <c r="X1023" s="90">
        <f>ROUND(S1023*$X$2,0)</f>
        <v>24</v>
      </c>
      <c r="Y1023" s="91">
        <f t="shared" si="545"/>
        <v>246.30168</v>
      </c>
      <c r="Z1023" s="93">
        <f t="shared" si="533"/>
        <v>41</v>
      </c>
      <c r="AA1023" s="94">
        <f t="shared" si="546"/>
        <v>420.76537000000002</v>
      </c>
      <c r="AB1023" s="97">
        <f>ROUND((S1023*$AB$2)+Z1023,0)</f>
        <v>65</v>
      </c>
      <c r="AC1023" s="98">
        <f t="shared" si="547"/>
        <v>667.06704999999999</v>
      </c>
      <c r="AD1023" s="77" t="s">
        <v>5891</v>
      </c>
      <c r="AE1023" s="54">
        <v>667.06704999999999</v>
      </c>
      <c r="AF1023" s="17"/>
    </row>
    <row r="1024" spans="1:32" ht="16.899999999999999" customHeight="1" x14ac:dyDescent="0.3">
      <c r="A1024" s="73" t="s">
        <v>7</v>
      </c>
      <c r="B1024" s="74" t="s">
        <v>596</v>
      </c>
      <c r="C1024" s="48" t="s">
        <v>395</v>
      </c>
      <c r="D1024" s="48">
        <v>250</v>
      </c>
      <c r="E1024" s="48">
        <v>621</v>
      </c>
      <c r="F1024" s="48" t="s">
        <v>6128</v>
      </c>
      <c r="G1024" s="48" t="s">
        <v>35</v>
      </c>
      <c r="H1024" s="75">
        <f t="shared" si="541"/>
        <v>-0.6</v>
      </c>
      <c r="I1024" s="74">
        <v>40</v>
      </c>
      <c r="J1024" s="74">
        <v>100</v>
      </c>
      <c r="K1024" s="48">
        <f>I1024</f>
        <v>40</v>
      </c>
      <c r="L1024" s="48">
        <f>$L$3</f>
        <v>-4</v>
      </c>
      <c r="M1024" s="48">
        <f t="shared" si="543"/>
        <v>36</v>
      </c>
      <c r="N1024" s="48">
        <v>84</v>
      </c>
      <c r="O1024" s="56">
        <v>54.097499999999997</v>
      </c>
      <c r="P1024" s="48" t="str">
        <f t="shared" si="526"/>
        <v>1942/3 BK</v>
      </c>
      <c r="Q1024" s="76">
        <v>0</v>
      </c>
      <c r="R1024" s="76">
        <v>271</v>
      </c>
      <c r="S1024" s="49">
        <f t="shared" si="544"/>
        <v>0.31269230769230771</v>
      </c>
      <c r="T1024" s="49">
        <f t="shared" si="527"/>
        <v>78.173076923076934</v>
      </c>
      <c r="U1024" s="49">
        <v>78.173076923076934</v>
      </c>
      <c r="V1024" s="49">
        <f t="shared" si="548"/>
        <v>0.31269230769230771</v>
      </c>
      <c r="W1024" s="49">
        <f t="shared" si="551"/>
        <v>11.256923076923078</v>
      </c>
      <c r="X1024" s="90">
        <f>ROUND(S1024*$X$4,0)</f>
        <v>2</v>
      </c>
      <c r="Y1024" s="91">
        <f t="shared" si="545"/>
        <v>108.19499999999999</v>
      </c>
      <c r="Z1024" s="93">
        <f t="shared" si="533"/>
        <v>13</v>
      </c>
      <c r="AA1024" s="94">
        <f t="shared" si="546"/>
        <v>703.26749999999993</v>
      </c>
      <c r="AB1024" s="97">
        <f>ROUND((S1024*$AB$4)+Z1024,0)</f>
        <v>15</v>
      </c>
      <c r="AC1024" s="98">
        <f t="shared" si="547"/>
        <v>811.46249999999998</v>
      </c>
      <c r="AD1024" s="77" t="s">
        <v>3</v>
      </c>
      <c r="AE1024" s="54">
        <v>811.46249999999998</v>
      </c>
      <c r="AF1024" s="17"/>
    </row>
    <row r="1025" spans="1:32" ht="16.899999999999999" customHeight="1" x14ac:dyDescent="0.3">
      <c r="A1025" s="73" t="s">
        <v>7</v>
      </c>
      <c r="B1025" s="74" t="s">
        <v>1902</v>
      </c>
      <c r="C1025" s="48" t="s">
        <v>1797</v>
      </c>
      <c r="D1025" s="48">
        <v>50</v>
      </c>
      <c r="E1025" s="48">
        <v>4445</v>
      </c>
      <c r="F1025" s="48" t="s">
        <v>5912</v>
      </c>
      <c r="G1025" s="48" t="s">
        <v>122</v>
      </c>
      <c r="H1025" s="75">
        <f t="shared" si="541"/>
        <v>0.16470588235294117</v>
      </c>
      <c r="I1025" s="74">
        <v>99</v>
      </c>
      <c r="J1025" s="74">
        <v>85</v>
      </c>
      <c r="K1025" s="48">
        <f>J1025</f>
        <v>85</v>
      </c>
      <c r="L1025" s="48">
        <f>$L$3</f>
        <v>-4</v>
      </c>
      <c r="M1025" s="48">
        <f t="shared" si="543"/>
        <v>81</v>
      </c>
      <c r="N1025" s="48">
        <v>545</v>
      </c>
      <c r="O1025" s="56">
        <v>15.99</v>
      </c>
      <c r="P1025" s="48" t="str">
        <f t="shared" si="526"/>
        <v>F2211/2 BK</v>
      </c>
      <c r="Q1025" s="76">
        <v>115</v>
      </c>
      <c r="R1025" s="76">
        <v>614</v>
      </c>
      <c r="S1025" s="49">
        <f t="shared" si="544"/>
        <v>1.9469230769230768</v>
      </c>
      <c r="T1025" s="49">
        <f t="shared" si="527"/>
        <v>97.34615384615384</v>
      </c>
      <c r="U1025" s="49">
        <v>545.37076923076927</v>
      </c>
      <c r="V1025" s="49">
        <f t="shared" si="548"/>
        <v>10.907415384615385</v>
      </c>
      <c r="W1025" s="49">
        <f t="shared" si="551"/>
        <v>157.70076923076923</v>
      </c>
      <c r="X1025" s="90">
        <f>ROUND(S1025*$X$4,0)</f>
        <v>10</v>
      </c>
      <c r="Y1025" s="91">
        <f t="shared" si="545"/>
        <v>159.9</v>
      </c>
      <c r="Z1025" s="93">
        <f t="shared" si="533"/>
        <v>168</v>
      </c>
      <c r="AA1025" s="94">
        <f t="shared" si="546"/>
        <v>2686.32</v>
      </c>
      <c r="AB1025" s="97">
        <f>ROUND((S1025*$AB$4)+Z1025,0)</f>
        <v>178</v>
      </c>
      <c r="AC1025" s="98">
        <f t="shared" si="547"/>
        <v>2846.2200000000003</v>
      </c>
      <c r="AD1025" s="77" t="s">
        <v>3</v>
      </c>
      <c r="AE1025" s="54">
        <v>2846.2200000000003</v>
      </c>
      <c r="AF1025" s="17"/>
    </row>
    <row r="1026" spans="1:32" ht="16.899999999999999" customHeight="1" x14ac:dyDescent="0.3">
      <c r="A1026" s="73" t="s">
        <v>7</v>
      </c>
      <c r="B1026" s="74" t="s">
        <v>2346</v>
      </c>
      <c r="C1026" s="48" t="s">
        <v>34</v>
      </c>
      <c r="D1026" s="48">
        <v>100</v>
      </c>
      <c r="E1026" s="48">
        <v>3001</v>
      </c>
      <c r="F1026" s="48" t="s">
        <v>6123</v>
      </c>
      <c r="G1026" s="48" t="s">
        <v>3680</v>
      </c>
      <c r="H1026" s="75">
        <f t="shared" si="541"/>
        <v>0</v>
      </c>
      <c r="I1026" s="74">
        <v>24</v>
      </c>
      <c r="J1026" s="74">
        <v>24</v>
      </c>
      <c r="K1026" s="48">
        <f>I1026</f>
        <v>24</v>
      </c>
      <c r="L1026" s="48">
        <f>$L$3</f>
        <v>-4</v>
      </c>
      <c r="M1026" s="48">
        <f t="shared" si="543"/>
        <v>20</v>
      </c>
      <c r="N1026" s="48">
        <v>18</v>
      </c>
      <c r="O1026" s="56">
        <v>10</v>
      </c>
      <c r="P1026" s="48" t="str">
        <f t="shared" si="526"/>
        <v>G1101/2 BK</v>
      </c>
      <c r="Q1026" s="76">
        <v>129</v>
      </c>
      <c r="R1026" s="76">
        <v>292</v>
      </c>
      <c r="S1026" s="49">
        <f t="shared" si="544"/>
        <v>1.7261538461538461</v>
      </c>
      <c r="T1026" s="49">
        <f t="shared" si="527"/>
        <v>172.61538461538461</v>
      </c>
      <c r="U1026" s="49">
        <v>770.5</v>
      </c>
      <c r="V1026" s="49">
        <f t="shared" si="548"/>
        <v>7.7050000000000001</v>
      </c>
      <c r="W1026" s="49">
        <f t="shared" si="551"/>
        <v>34.523076923076921</v>
      </c>
      <c r="X1026" s="90">
        <f>ROUND(S1026*$X$3,0)</f>
        <v>10</v>
      </c>
      <c r="Y1026" s="91">
        <f t="shared" si="545"/>
        <v>100</v>
      </c>
      <c r="Z1026" s="93">
        <f t="shared" si="533"/>
        <v>45</v>
      </c>
      <c r="AA1026" s="94">
        <f t="shared" si="546"/>
        <v>450</v>
      </c>
      <c r="AB1026" s="97">
        <f>ROUND((S1026*$AB$4)+Z1026,0)</f>
        <v>54</v>
      </c>
      <c r="AC1026" s="98">
        <f t="shared" si="547"/>
        <v>540</v>
      </c>
      <c r="AD1026" s="77" t="s">
        <v>3</v>
      </c>
      <c r="AE1026" s="54">
        <v>540</v>
      </c>
      <c r="AF1026" s="17"/>
    </row>
    <row r="1027" spans="1:32" ht="16.899999999999999" customHeight="1" x14ac:dyDescent="0.3">
      <c r="A1027" s="73" t="s">
        <v>7</v>
      </c>
      <c r="B1027" s="74" t="s">
        <v>5406</v>
      </c>
      <c r="C1027" s="48" t="s">
        <v>464</v>
      </c>
      <c r="D1027" s="48">
        <v>100</v>
      </c>
      <c r="E1027" s="48">
        <v>2800</v>
      </c>
      <c r="F1027" s="48" t="s">
        <v>5911</v>
      </c>
      <c r="G1027" s="48">
        <v>6</v>
      </c>
      <c r="H1027" s="75">
        <f t="shared" si="541"/>
        <v>0</v>
      </c>
      <c r="I1027" s="74">
        <v>93</v>
      </c>
      <c r="J1027" s="74">
        <v>93</v>
      </c>
      <c r="K1027" s="48">
        <f>I1027</f>
        <v>93</v>
      </c>
      <c r="L1027" s="48">
        <f>$L$3</f>
        <v>-4</v>
      </c>
      <c r="M1027" s="48">
        <f t="shared" si="543"/>
        <v>89</v>
      </c>
      <c r="N1027" s="48">
        <v>368</v>
      </c>
      <c r="O1027" s="56">
        <v>11.95</v>
      </c>
      <c r="P1027" s="48" t="str">
        <f t="shared" si="526"/>
        <v>5852 WH</v>
      </c>
      <c r="Q1027" s="76">
        <v>388</v>
      </c>
      <c r="R1027" s="76">
        <v>1340</v>
      </c>
      <c r="S1027" s="49">
        <f t="shared" si="544"/>
        <v>5.724615384615384</v>
      </c>
      <c r="T1027" s="49">
        <f t="shared" si="527"/>
        <v>572.46153846153845</v>
      </c>
      <c r="U1027" s="49">
        <v>1407.8461538461538</v>
      </c>
      <c r="V1027" s="49">
        <f t="shared" si="548"/>
        <v>14.078461538461537</v>
      </c>
      <c r="W1027" s="49">
        <f t="shared" si="551"/>
        <v>509.49076923076916</v>
      </c>
      <c r="X1027" s="90">
        <f t="shared" ref="X1027:X1028" si="552">ROUND(S1027*$X$4,0)</f>
        <v>29</v>
      </c>
      <c r="Y1027" s="91">
        <f t="shared" si="545"/>
        <v>346.54999999999995</v>
      </c>
      <c r="Z1027" s="93">
        <f t="shared" si="533"/>
        <v>538</v>
      </c>
      <c r="AA1027" s="94">
        <f t="shared" si="546"/>
        <v>6429.0999999999995</v>
      </c>
      <c r="AB1027" s="97">
        <f>ROUND((S1027*$AB$4)+Z1027,0)</f>
        <v>567</v>
      </c>
      <c r="AC1027" s="98">
        <f t="shared" si="547"/>
        <v>6775.65</v>
      </c>
      <c r="AD1027" s="77" t="s">
        <v>5890</v>
      </c>
      <c r="AE1027" s="54">
        <v>6775.65</v>
      </c>
      <c r="AF1027" s="17"/>
    </row>
    <row r="1028" spans="1:32" ht="16.899999999999999" customHeight="1" x14ac:dyDescent="0.3">
      <c r="A1028" s="73" t="s">
        <v>35</v>
      </c>
      <c r="B1028" s="74" t="s">
        <v>3059</v>
      </c>
      <c r="C1028" s="48" t="s">
        <v>1143</v>
      </c>
      <c r="D1028" s="48">
        <v>100</v>
      </c>
      <c r="E1028" s="48">
        <v>30327</v>
      </c>
      <c r="F1028" s="48" t="s">
        <v>5915</v>
      </c>
      <c r="G1028" s="48" t="s">
        <v>122</v>
      </c>
      <c r="H1028" s="75">
        <f t="shared" si="541"/>
        <v>0</v>
      </c>
      <c r="I1028" s="74">
        <v>34</v>
      </c>
      <c r="J1028" s="74">
        <v>34</v>
      </c>
      <c r="K1028" s="48">
        <f>I1028</f>
        <v>34</v>
      </c>
      <c r="L1028" s="48">
        <f>$L$3</f>
        <v>-4</v>
      </c>
      <c r="M1028" s="48">
        <f t="shared" si="543"/>
        <v>30</v>
      </c>
      <c r="N1028" s="48">
        <v>35</v>
      </c>
      <c r="O1028" s="56">
        <v>61.05</v>
      </c>
      <c r="P1028" s="48" t="str">
        <f t="shared" si="526"/>
        <v>391265 BK</v>
      </c>
      <c r="Q1028" s="76">
        <v>13</v>
      </c>
      <c r="R1028" s="76">
        <v>66</v>
      </c>
      <c r="S1028" s="49">
        <f t="shared" si="544"/>
        <v>0.21615384615384614</v>
      </c>
      <c r="T1028" s="49">
        <f t="shared" si="527"/>
        <v>21.615384615384613</v>
      </c>
      <c r="U1028" s="49">
        <v>64.307692307692307</v>
      </c>
      <c r="V1028" s="49">
        <f t="shared" si="548"/>
        <v>0.6430769230769231</v>
      </c>
      <c r="W1028" s="49">
        <f t="shared" si="551"/>
        <v>6.4846153846153847</v>
      </c>
      <c r="X1028" s="90">
        <f t="shared" si="552"/>
        <v>1</v>
      </c>
      <c r="Y1028" s="91">
        <f t="shared" si="545"/>
        <v>61.05</v>
      </c>
      <c r="Z1028" s="93">
        <f t="shared" si="533"/>
        <v>7</v>
      </c>
      <c r="AA1028" s="94">
        <f t="shared" si="546"/>
        <v>427.34999999999997</v>
      </c>
      <c r="AB1028" s="97">
        <f>ROUND((S1028*$AB$4)+Z1028,0)</f>
        <v>8</v>
      </c>
      <c r="AC1028" s="98">
        <f t="shared" si="547"/>
        <v>488.4</v>
      </c>
      <c r="AD1028" s="77" t="s">
        <v>5890</v>
      </c>
      <c r="AE1028" s="54">
        <v>488.4</v>
      </c>
      <c r="AF1028" s="17"/>
    </row>
    <row r="1029" spans="1:32" ht="16.899999999999999" customHeight="1" x14ac:dyDescent="0.3">
      <c r="A1029" s="73" t="s">
        <v>35</v>
      </c>
      <c r="B1029" s="74" t="s">
        <v>3902</v>
      </c>
      <c r="C1029" s="48" t="s">
        <v>2144</v>
      </c>
      <c r="D1029" s="48">
        <v>100</v>
      </c>
      <c r="E1029" s="48">
        <v>4013</v>
      </c>
      <c r="F1029" s="48" t="s">
        <v>6180</v>
      </c>
      <c r="G1029" s="48" t="s">
        <v>11</v>
      </c>
      <c r="H1029" s="75">
        <f t="shared" si="541"/>
        <v>0</v>
      </c>
      <c r="I1029" s="74">
        <v>5</v>
      </c>
      <c r="J1029" s="74">
        <v>5</v>
      </c>
      <c r="K1029" s="48">
        <f>J1029</f>
        <v>5</v>
      </c>
      <c r="L1029" s="48"/>
      <c r="M1029" s="48">
        <f t="shared" si="543"/>
        <v>5</v>
      </c>
      <c r="N1029" s="48">
        <v>3</v>
      </c>
      <c r="O1029" s="56">
        <v>151.28256999999999</v>
      </c>
      <c r="P1029" s="48" t="str">
        <f t="shared" si="526"/>
        <v>M1224 WH</v>
      </c>
      <c r="Q1029" s="76">
        <v>15</v>
      </c>
      <c r="R1029" s="76">
        <v>90</v>
      </c>
      <c r="S1029" s="49">
        <f t="shared" si="544"/>
        <v>0.26538461538461539</v>
      </c>
      <c r="T1029" s="49">
        <f t="shared" si="527"/>
        <v>26.53846153846154</v>
      </c>
      <c r="U1029" s="49">
        <v>26.53846153846154</v>
      </c>
      <c r="V1029" s="49">
        <f t="shared" si="548"/>
        <v>0.26538461538461539</v>
      </c>
      <c r="W1029" s="49">
        <f t="shared" si="551"/>
        <v>1.3269230769230769</v>
      </c>
      <c r="X1029" s="90">
        <f>ROUND(S1029*$X$2,0)</f>
        <v>2</v>
      </c>
      <c r="Y1029" s="91">
        <f t="shared" si="545"/>
        <v>302.56513999999999</v>
      </c>
      <c r="Z1029" s="93">
        <f t="shared" si="533"/>
        <v>3</v>
      </c>
      <c r="AA1029" s="94">
        <f t="shared" si="546"/>
        <v>453.84771000000001</v>
      </c>
      <c r="AB1029" s="97">
        <f>ROUND((S1029*$AB$2)+Z1029,0)</f>
        <v>5</v>
      </c>
      <c r="AC1029" s="98">
        <f t="shared" si="547"/>
        <v>756.41284999999993</v>
      </c>
      <c r="AD1029" s="77" t="s">
        <v>5891</v>
      </c>
      <c r="AE1029" s="54">
        <v>756.41284999999993</v>
      </c>
      <c r="AF1029" s="17"/>
    </row>
    <row r="1030" spans="1:32" ht="16.899999999999999" customHeight="1" x14ac:dyDescent="0.3">
      <c r="A1030" s="73" t="s">
        <v>35</v>
      </c>
      <c r="B1030" s="74" t="s">
        <v>5330</v>
      </c>
      <c r="C1030" s="48" t="s">
        <v>40</v>
      </c>
      <c r="D1030" s="48">
        <v>1000</v>
      </c>
      <c r="E1030" s="48">
        <v>621</v>
      </c>
      <c r="F1030" s="48" t="s">
        <v>6128</v>
      </c>
      <c r="G1030" s="48" t="s">
        <v>112</v>
      </c>
      <c r="H1030" s="75">
        <f t="shared" si="541"/>
        <v>-0.25925925925925924</v>
      </c>
      <c r="I1030" s="74">
        <v>20</v>
      </c>
      <c r="J1030" s="74">
        <v>27</v>
      </c>
      <c r="K1030" s="48">
        <f>I1030</f>
        <v>20</v>
      </c>
      <c r="L1030" s="48">
        <f>$L$3</f>
        <v>-4</v>
      </c>
      <c r="M1030" s="48">
        <f t="shared" si="543"/>
        <v>16</v>
      </c>
      <c r="N1030" s="48">
        <v>10</v>
      </c>
      <c r="O1030" s="56">
        <v>20.28</v>
      </c>
      <c r="P1030" s="48" t="str">
        <f t="shared" ref="P1030:P1093" si="553">LEFT(B1030,LEN(B1030)-3)</f>
        <v>3250 SL</v>
      </c>
      <c r="Q1030" s="76">
        <v>9</v>
      </c>
      <c r="R1030" s="76">
        <v>52</v>
      </c>
      <c r="S1030" s="49">
        <f t="shared" si="544"/>
        <v>0.15692307692307692</v>
      </c>
      <c r="T1030" s="49">
        <f t="shared" ref="T1030:T1093" si="554">S1030*D1030</f>
        <v>156.92307692307691</v>
      </c>
      <c r="U1030" s="49">
        <v>190.61538461538458</v>
      </c>
      <c r="V1030" s="49">
        <f t="shared" si="548"/>
        <v>0.19061538461538458</v>
      </c>
      <c r="W1030" s="49">
        <f t="shared" si="551"/>
        <v>2.5107692307692306</v>
      </c>
      <c r="X1030" s="90">
        <f>ROUND(S1030*$X$3,0)</f>
        <v>1</v>
      </c>
      <c r="Y1030" s="91">
        <f t="shared" si="545"/>
        <v>20.28</v>
      </c>
      <c r="Z1030" s="93">
        <f t="shared" si="533"/>
        <v>4</v>
      </c>
      <c r="AA1030" s="94">
        <f t="shared" si="546"/>
        <v>81.12</v>
      </c>
      <c r="AB1030" s="97">
        <f t="shared" ref="AB1030:AB1046" si="555">ROUND((S1030*$AB$4)+Z1030,0)</f>
        <v>5</v>
      </c>
      <c r="AC1030" s="98">
        <f t="shared" si="547"/>
        <v>101.4</v>
      </c>
      <c r="AD1030" s="77" t="s">
        <v>3</v>
      </c>
      <c r="AE1030" s="54">
        <v>101.4</v>
      </c>
      <c r="AF1030" s="17"/>
    </row>
    <row r="1031" spans="1:32" ht="16.899999999999999" customHeight="1" x14ac:dyDescent="0.3">
      <c r="A1031" s="73" t="s">
        <v>7</v>
      </c>
      <c r="B1031" s="74" t="s">
        <v>4026</v>
      </c>
      <c r="C1031" s="48" t="s">
        <v>1370</v>
      </c>
      <c r="D1031" s="48">
        <v>1000</v>
      </c>
      <c r="E1031" s="48">
        <v>2834</v>
      </c>
      <c r="F1031" s="48" t="s">
        <v>6126</v>
      </c>
      <c r="G1031" s="48">
        <v>2</v>
      </c>
      <c r="H1031" s="75">
        <f t="shared" si="541"/>
        <v>0</v>
      </c>
      <c r="I1031" s="74">
        <v>30</v>
      </c>
      <c r="J1031" s="74">
        <f>I1031</f>
        <v>30</v>
      </c>
      <c r="K1031" s="48">
        <f>I1031</f>
        <v>30</v>
      </c>
      <c r="L1031" s="48"/>
      <c r="M1031" s="48">
        <f t="shared" si="543"/>
        <v>30</v>
      </c>
      <c r="N1031" s="48">
        <v>1</v>
      </c>
      <c r="O1031" s="56">
        <v>211.12071</v>
      </c>
      <c r="P1031" s="48" t="str">
        <f t="shared" si="553"/>
        <v>86303CY SL</v>
      </c>
      <c r="Q1031" s="76">
        <v>6</v>
      </c>
      <c r="R1031" s="76">
        <v>19</v>
      </c>
      <c r="S1031" s="49">
        <f t="shared" si="544"/>
        <v>8.6538461538461536E-2</v>
      </c>
      <c r="T1031" s="49">
        <f t="shared" si="554"/>
        <v>86.538461538461533</v>
      </c>
      <c r="U1031" s="49">
        <v>110.92307692307693</v>
      </c>
      <c r="V1031" s="49">
        <f t="shared" si="548"/>
        <v>0.11092307692307693</v>
      </c>
      <c r="W1031" s="49">
        <f t="shared" si="551"/>
        <v>2.5961538461538463</v>
      </c>
      <c r="X1031" s="90">
        <f t="shared" ref="X1031:X1033" si="556">ROUND(S1031*$X$4,0)</f>
        <v>0</v>
      </c>
      <c r="Y1031" s="91">
        <f t="shared" si="545"/>
        <v>0</v>
      </c>
      <c r="Z1031" s="93">
        <f t="shared" si="533"/>
        <v>3</v>
      </c>
      <c r="AA1031" s="94">
        <f t="shared" si="546"/>
        <v>633.36212999999998</v>
      </c>
      <c r="AB1031" s="97">
        <f t="shared" si="555"/>
        <v>3</v>
      </c>
      <c r="AC1031" s="98">
        <f t="shared" si="547"/>
        <v>633.36212999999998</v>
      </c>
      <c r="AD1031" s="77" t="s">
        <v>3</v>
      </c>
      <c r="AE1031" s="54">
        <v>633.36212999999998</v>
      </c>
      <c r="AF1031" s="17"/>
    </row>
    <row r="1032" spans="1:32" ht="16.899999999999999" customHeight="1" x14ac:dyDescent="0.3">
      <c r="A1032" s="73" t="s">
        <v>35</v>
      </c>
      <c r="B1032" s="74" t="s">
        <v>639</v>
      </c>
      <c r="C1032" s="48" t="s">
        <v>10</v>
      </c>
      <c r="D1032" s="48">
        <v>1000</v>
      </c>
      <c r="E1032" s="48">
        <v>621</v>
      </c>
      <c r="F1032" s="48" t="s">
        <v>6128</v>
      </c>
      <c r="G1032" s="48" t="s">
        <v>35</v>
      </c>
      <c r="H1032" s="75">
        <f t="shared" si="541"/>
        <v>-0.65</v>
      </c>
      <c r="I1032" s="74">
        <v>35</v>
      </c>
      <c r="J1032" s="74">
        <v>100</v>
      </c>
      <c r="K1032" s="48">
        <f>I1032</f>
        <v>35</v>
      </c>
      <c r="L1032" s="48">
        <f>$L$3</f>
        <v>-4</v>
      </c>
      <c r="M1032" s="48">
        <f t="shared" si="543"/>
        <v>31</v>
      </c>
      <c r="N1032" s="48">
        <v>33</v>
      </c>
      <c r="O1032" s="56">
        <v>106.39</v>
      </c>
      <c r="P1032" s="48" t="str">
        <f t="shared" si="553"/>
        <v>2254/1 SL</v>
      </c>
      <c r="Q1032" s="76">
        <v>2</v>
      </c>
      <c r="R1032" s="76">
        <v>24</v>
      </c>
      <c r="S1032" s="49">
        <f t="shared" si="544"/>
        <v>4.9230769230769231E-2</v>
      </c>
      <c r="T1032" s="49">
        <f t="shared" si="554"/>
        <v>49.230769230769234</v>
      </c>
      <c r="U1032" s="49">
        <v>64.461538461538467</v>
      </c>
      <c r="V1032" s="49">
        <f t="shared" si="548"/>
        <v>6.4461538461538473E-2</v>
      </c>
      <c r="W1032" s="49">
        <f t="shared" si="551"/>
        <v>1.5261538461538462</v>
      </c>
      <c r="X1032" s="90">
        <f t="shared" si="556"/>
        <v>0</v>
      </c>
      <c r="Y1032" s="91">
        <f t="shared" si="545"/>
        <v>0</v>
      </c>
      <c r="Z1032" s="93">
        <f t="shared" si="533"/>
        <v>2</v>
      </c>
      <c r="AA1032" s="94">
        <f t="shared" si="546"/>
        <v>212.78</v>
      </c>
      <c r="AB1032" s="97">
        <f t="shared" si="555"/>
        <v>2</v>
      </c>
      <c r="AC1032" s="98">
        <f t="shared" si="547"/>
        <v>212.78</v>
      </c>
      <c r="AD1032" s="77" t="s">
        <v>3</v>
      </c>
      <c r="AE1032" s="54">
        <v>212.78</v>
      </c>
      <c r="AF1032" s="17"/>
    </row>
    <row r="1033" spans="1:32" ht="16.899999999999999" customHeight="1" x14ac:dyDescent="0.3">
      <c r="A1033" s="73" t="s">
        <v>7</v>
      </c>
      <c r="B1033" s="74" t="s">
        <v>3658</v>
      </c>
      <c r="C1033" s="48" t="s">
        <v>1797</v>
      </c>
      <c r="D1033" s="48">
        <v>100</v>
      </c>
      <c r="E1033" s="48">
        <v>7880</v>
      </c>
      <c r="F1033" s="48" t="s">
        <v>5908</v>
      </c>
      <c r="G1033" s="48" t="s">
        <v>122</v>
      </c>
      <c r="H1033" s="75">
        <f t="shared" si="541"/>
        <v>0.55555555555555558</v>
      </c>
      <c r="I1033" s="74">
        <v>140</v>
      </c>
      <c r="J1033" s="74">
        <v>90</v>
      </c>
      <c r="K1033" s="48">
        <f>J1033</f>
        <v>90</v>
      </c>
      <c r="L1033" s="48">
        <f>$L$3</f>
        <v>-4</v>
      </c>
      <c r="M1033" s="48">
        <f t="shared" si="543"/>
        <v>86</v>
      </c>
      <c r="N1033" s="48">
        <v>115</v>
      </c>
      <c r="O1033" s="56">
        <v>15.05714</v>
      </c>
      <c r="P1033" s="48" t="str">
        <f t="shared" si="553"/>
        <v>F2211/4 CL</v>
      </c>
      <c r="Q1033" s="76">
        <v>26</v>
      </c>
      <c r="R1033" s="76">
        <v>32</v>
      </c>
      <c r="S1033" s="49">
        <f t="shared" si="544"/>
        <v>0.31692307692307692</v>
      </c>
      <c r="T1033" s="49">
        <f t="shared" si="554"/>
        <v>31.692307692307693</v>
      </c>
      <c r="U1033" s="49">
        <v>458.02307692307693</v>
      </c>
      <c r="V1033" s="49">
        <f t="shared" si="548"/>
        <v>4.5802307692307691</v>
      </c>
      <c r="W1033" s="49">
        <f t="shared" si="551"/>
        <v>27.255384615384614</v>
      </c>
      <c r="X1033" s="90">
        <f t="shared" si="556"/>
        <v>2</v>
      </c>
      <c r="Y1033" s="91">
        <f t="shared" si="545"/>
        <v>30.114280000000001</v>
      </c>
      <c r="Z1033" s="93">
        <f t="shared" si="533"/>
        <v>29</v>
      </c>
      <c r="AA1033" s="94">
        <f t="shared" si="546"/>
        <v>436.65706</v>
      </c>
      <c r="AB1033" s="97">
        <f t="shared" si="555"/>
        <v>31</v>
      </c>
      <c r="AC1033" s="98">
        <f t="shared" si="547"/>
        <v>466.77134000000001</v>
      </c>
      <c r="AD1033" s="77" t="s">
        <v>3</v>
      </c>
      <c r="AE1033" s="54">
        <v>466.77134000000001</v>
      </c>
      <c r="AF1033" s="17"/>
    </row>
    <row r="1034" spans="1:32" ht="16.899999999999999" customHeight="1" x14ac:dyDescent="0.3">
      <c r="A1034" s="73" t="s">
        <v>7</v>
      </c>
      <c r="B1034" s="74" t="s">
        <v>340</v>
      </c>
      <c r="C1034" s="48" t="s">
        <v>10</v>
      </c>
      <c r="D1034" s="48">
        <v>1</v>
      </c>
      <c r="E1034" s="48">
        <v>2834</v>
      </c>
      <c r="F1034" s="48" t="s">
        <v>6126</v>
      </c>
      <c r="G1034" s="48">
        <v>2</v>
      </c>
      <c r="H1034" s="75">
        <f t="shared" si="541"/>
        <v>-0.33333333333333331</v>
      </c>
      <c r="I1034" s="74">
        <v>20</v>
      </c>
      <c r="J1034" s="74">
        <v>30</v>
      </c>
      <c r="K1034" s="48">
        <f>I1034</f>
        <v>20</v>
      </c>
      <c r="L1034" s="48"/>
      <c r="M1034" s="48">
        <f t="shared" si="543"/>
        <v>20</v>
      </c>
      <c r="N1034" s="48">
        <v>3788</v>
      </c>
      <c r="O1034" s="56">
        <v>0.20061000000000001</v>
      </c>
      <c r="P1034" s="48" t="str">
        <f t="shared" si="553"/>
        <v>1219/10C SL</v>
      </c>
      <c r="Q1034" s="76" t="s">
        <v>6187</v>
      </c>
      <c r="R1034" s="76" t="s">
        <v>6187</v>
      </c>
      <c r="S1034" s="49">
        <f t="shared" si="544"/>
        <v>0</v>
      </c>
      <c r="T1034" s="49">
        <f t="shared" si="554"/>
        <v>0</v>
      </c>
      <c r="U1034" s="49">
        <v>32.807692307692307</v>
      </c>
      <c r="V1034" s="49">
        <f t="shared" si="548"/>
        <v>32.807692307692307</v>
      </c>
      <c r="W1034" s="49">
        <f t="shared" si="551"/>
        <v>0</v>
      </c>
      <c r="X1034" s="90">
        <f>ROUNDUP(S1034*$X$3,0)</f>
        <v>0</v>
      </c>
      <c r="Y1034" s="91">
        <f t="shared" si="545"/>
        <v>0</v>
      </c>
      <c r="Z1034" s="93">
        <f t="shared" si="533"/>
        <v>0</v>
      </c>
      <c r="AA1034" s="94">
        <f t="shared" si="546"/>
        <v>0</v>
      </c>
      <c r="AB1034" s="97">
        <f t="shared" si="555"/>
        <v>0</v>
      </c>
      <c r="AC1034" s="98">
        <f t="shared" si="547"/>
        <v>0</v>
      </c>
      <c r="AD1034" s="77" t="s">
        <v>3</v>
      </c>
      <c r="AE1034" s="54">
        <v>0</v>
      </c>
      <c r="AF1034" s="17"/>
    </row>
    <row r="1035" spans="1:32" ht="16.899999999999999" customHeight="1" x14ac:dyDescent="0.3">
      <c r="A1035" s="73" t="s">
        <v>35</v>
      </c>
      <c r="B1035" s="74" t="s">
        <v>4312</v>
      </c>
      <c r="C1035" s="48" t="s">
        <v>1370</v>
      </c>
      <c r="D1035" s="48">
        <v>500</v>
      </c>
      <c r="E1035" s="48">
        <v>2834</v>
      </c>
      <c r="F1035" s="48" t="s">
        <v>6126</v>
      </c>
      <c r="G1035" s="48">
        <v>2</v>
      </c>
      <c r="H1035" s="75">
        <f t="shared" si="541"/>
        <v>0</v>
      </c>
      <c r="I1035" s="74">
        <v>55</v>
      </c>
      <c r="J1035" s="74">
        <f>I1035</f>
        <v>55</v>
      </c>
      <c r="K1035" s="48">
        <f>I1035</f>
        <v>55</v>
      </c>
      <c r="L1035" s="48"/>
      <c r="M1035" s="48">
        <f t="shared" si="543"/>
        <v>55</v>
      </c>
      <c r="N1035" s="48">
        <v>0</v>
      </c>
      <c r="O1035" s="56">
        <v>472.11207000000002</v>
      </c>
      <c r="P1035" s="48" t="str">
        <f t="shared" si="553"/>
        <v>65012 SL</v>
      </c>
      <c r="Q1035" s="76" t="s">
        <v>6187</v>
      </c>
      <c r="R1035" s="76" t="s">
        <v>6187</v>
      </c>
      <c r="S1035" s="49">
        <f t="shared" si="544"/>
        <v>0</v>
      </c>
      <c r="T1035" s="49">
        <f t="shared" si="554"/>
        <v>0</v>
      </c>
      <c r="U1035" s="49">
        <v>2.6923076923076925</v>
      </c>
      <c r="V1035" s="49">
        <f t="shared" si="548"/>
        <v>5.3846153846153853E-3</v>
      </c>
      <c r="W1035" s="49">
        <f t="shared" si="551"/>
        <v>0</v>
      </c>
      <c r="X1035" s="90">
        <f>ROUNDUP(S1035*$X$4,0)</f>
        <v>0</v>
      </c>
      <c r="Y1035" s="91">
        <f t="shared" si="545"/>
        <v>0</v>
      </c>
      <c r="Z1035" s="93">
        <f t="shared" si="533"/>
        <v>0</v>
      </c>
      <c r="AA1035" s="94">
        <f t="shared" si="546"/>
        <v>0</v>
      </c>
      <c r="AB1035" s="97">
        <f t="shared" si="555"/>
        <v>0</v>
      </c>
      <c r="AC1035" s="98">
        <f t="shared" si="547"/>
        <v>0</v>
      </c>
      <c r="AD1035" s="77" t="s">
        <v>3</v>
      </c>
      <c r="AE1035" s="54">
        <v>0</v>
      </c>
      <c r="AF1035" s="17"/>
    </row>
    <row r="1036" spans="1:32" ht="16.899999999999999" customHeight="1" x14ac:dyDescent="0.3">
      <c r="A1036" s="73" t="s">
        <v>7</v>
      </c>
      <c r="B1036" s="74" t="s">
        <v>3268</v>
      </c>
      <c r="C1036" s="48" t="s">
        <v>1432</v>
      </c>
      <c r="D1036" s="48">
        <v>100</v>
      </c>
      <c r="E1036" s="48">
        <v>621</v>
      </c>
      <c r="F1036" s="48" t="s">
        <v>6128</v>
      </c>
      <c r="G1036" s="48" t="s">
        <v>112</v>
      </c>
      <c r="H1036" s="75">
        <f t="shared" si="541"/>
        <v>2.564102564102564E-2</v>
      </c>
      <c r="I1036" s="74">
        <v>40</v>
      </c>
      <c r="J1036" s="74">
        <v>39</v>
      </c>
      <c r="K1036" s="48">
        <f>J1036</f>
        <v>39</v>
      </c>
      <c r="L1036" s="48">
        <f>$L$3</f>
        <v>-4</v>
      </c>
      <c r="M1036" s="48">
        <f t="shared" si="543"/>
        <v>35</v>
      </c>
      <c r="N1036" s="48">
        <v>364</v>
      </c>
      <c r="O1036" s="56">
        <v>5.7569999999999997</v>
      </c>
      <c r="P1036" s="48" t="str">
        <f t="shared" si="553"/>
        <v>6715 RD</v>
      </c>
      <c r="Q1036" s="76">
        <v>439</v>
      </c>
      <c r="R1036" s="76">
        <v>943</v>
      </c>
      <c r="S1036" s="49">
        <f t="shared" si="544"/>
        <v>5.8157692307692308</v>
      </c>
      <c r="T1036" s="49">
        <f t="shared" si="554"/>
        <v>581.57692307692309</v>
      </c>
      <c r="U1036" s="49">
        <v>4903.5</v>
      </c>
      <c r="V1036" s="49">
        <f t="shared" si="548"/>
        <v>49.034999999999997</v>
      </c>
      <c r="W1036" s="49">
        <f t="shared" si="551"/>
        <v>203.55192307692309</v>
      </c>
      <c r="X1036" s="90">
        <f t="shared" ref="X1036:X1040" si="557">ROUND(S1036*$X$4,0)</f>
        <v>29</v>
      </c>
      <c r="Y1036" s="91">
        <f t="shared" si="545"/>
        <v>166.953</v>
      </c>
      <c r="Z1036" s="93">
        <f t="shared" si="533"/>
        <v>233</v>
      </c>
      <c r="AA1036" s="94">
        <f t="shared" si="546"/>
        <v>1341.3809999999999</v>
      </c>
      <c r="AB1036" s="97">
        <f t="shared" si="555"/>
        <v>262</v>
      </c>
      <c r="AC1036" s="98">
        <f t="shared" si="547"/>
        <v>1508.3339999999998</v>
      </c>
      <c r="AD1036" s="77" t="s">
        <v>3</v>
      </c>
      <c r="AE1036" s="54">
        <v>1508.3339999999998</v>
      </c>
      <c r="AF1036" s="17"/>
    </row>
    <row r="1037" spans="1:32" ht="16.899999999999999" customHeight="1" x14ac:dyDescent="0.3">
      <c r="A1037" s="73" t="s">
        <v>35</v>
      </c>
      <c r="B1037" s="74" t="s">
        <v>2535</v>
      </c>
      <c r="C1037" s="48" t="s">
        <v>464</v>
      </c>
      <c r="D1037" s="48">
        <v>100</v>
      </c>
      <c r="E1037" s="48">
        <v>2800</v>
      </c>
      <c r="F1037" s="48" t="s">
        <v>5911</v>
      </c>
      <c r="G1037" s="48" t="s">
        <v>112</v>
      </c>
      <c r="H1037" s="75">
        <f t="shared" si="541"/>
        <v>0.03</v>
      </c>
      <c r="I1037" s="74">
        <v>103</v>
      </c>
      <c r="J1037" s="74">
        <v>100</v>
      </c>
      <c r="K1037" s="48">
        <f>J1037</f>
        <v>100</v>
      </c>
      <c r="L1037" s="48">
        <f>$L$3</f>
        <v>-4</v>
      </c>
      <c r="M1037" s="48">
        <f t="shared" si="543"/>
        <v>96</v>
      </c>
      <c r="N1037" s="48">
        <v>88</v>
      </c>
      <c r="O1037" s="56">
        <v>13.59</v>
      </c>
      <c r="P1037" s="48" t="str">
        <f t="shared" si="553"/>
        <v>2840/7 OR</v>
      </c>
      <c r="Q1037" s="76">
        <v>6</v>
      </c>
      <c r="R1037" s="76">
        <v>83</v>
      </c>
      <c r="S1037" s="49">
        <f t="shared" si="544"/>
        <v>0.16038461538461538</v>
      </c>
      <c r="T1037" s="49">
        <f t="shared" si="554"/>
        <v>16.038461538461537</v>
      </c>
      <c r="U1037" s="49">
        <v>20.653846153846153</v>
      </c>
      <c r="V1037" s="49">
        <f t="shared" si="548"/>
        <v>0.20653846153846153</v>
      </c>
      <c r="W1037" s="49">
        <f t="shared" si="551"/>
        <v>15.396923076923077</v>
      </c>
      <c r="X1037" s="90">
        <f t="shared" si="557"/>
        <v>1</v>
      </c>
      <c r="Y1037" s="91">
        <f t="shared" si="545"/>
        <v>13.59</v>
      </c>
      <c r="Z1037" s="93">
        <f t="shared" si="533"/>
        <v>16</v>
      </c>
      <c r="AA1037" s="94">
        <f t="shared" si="546"/>
        <v>217.44</v>
      </c>
      <c r="AB1037" s="97">
        <f t="shared" si="555"/>
        <v>17</v>
      </c>
      <c r="AC1037" s="98">
        <f t="shared" si="547"/>
        <v>231.03</v>
      </c>
      <c r="AD1037" s="77" t="s">
        <v>5890</v>
      </c>
      <c r="AE1037" s="54">
        <v>231.03</v>
      </c>
      <c r="AF1037" s="17"/>
    </row>
    <row r="1038" spans="1:32" ht="16.899999999999999" customHeight="1" x14ac:dyDescent="0.3">
      <c r="A1038" s="73" t="s">
        <v>7</v>
      </c>
      <c r="B1038" s="74" t="s">
        <v>3991</v>
      </c>
      <c r="C1038" s="48" t="s">
        <v>10</v>
      </c>
      <c r="D1038" s="48">
        <v>100</v>
      </c>
      <c r="E1038" s="48">
        <v>2834</v>
      </c>
      <c r="F1038" s="48" t="s">
        <v>6126</v>
      </c>
      <c r="G1038" s="48">
        <v>2</v>
      </c>
      <c r="H1038" s="75">
        <f t="shared" si="541"/>
        <v>0</v>
      </c>
      <c r="I1038" s="74">
        <v>50</v>
      </c>
      <c r="J1038" s="74">
        <f t="shared" ref="J1038:J1039" si="558">I1038</f>
        <v>50</v>
      </c>
      <c r="K1038" s="48">
        <f t="shared" ref="K1038:K1046" si="559">I1038</f>
        <v>50</v>
      </c>
      <c r="L1038" s="48"/>
      <c r="M1038" s="48">
        <f t="shared" si="543"/>
        <v>50</v>
      </c>
      <c r="N1038" s="48">
        <v>0</v>
      </c>
      <c r="O1038" s="56">
        <v>100.63542</v>
      </c>
      <c r="P1038" s="48" t="str">
        <f t="shared" si="553"/>
        <v>1299/37C SL</v>
      </c>
      <c r="Q1038" s="76">
        <v>17</v>
      </c>
      <c r="R1038" s="76">
        <v>31</v>
      </c>
      <c r="S1038" s="49">
        <f t="shared" si="544"/>
        <v>0.21884615384615386</v>
      </c>
      <c r="T1038" s="49">
        <f t="shared" si="554"/>
        <v>21.884615384615387</v>
      </c>
      <c r="U1038" s="49">
        <v>134.38461538461539</v>
      </c>
      <c r="V1038" s="49">
        <f t="shared" si="548"/>
        <v>1.3438461538461539</v>
      </c>
      <c r="W1038" s="49">
        <f t="shared" si="551"/>
        <v>10.942307692307693</v>
      </c>
      <c r="X1038" s="90">
        <f t="shared" si="557"/>
        <v>1</v>
      </c>
      <c r="Y1038" s="91">
        <f t="shared" si="545"/>
        <v>100.63542</v>
      </c>
      <c r="Z1038" s="93">
        <f t="shared" si="533"/>
        <v>12</v>
      </c>
      <c r="AA1038" s="94">
        <f t="shared" si="546"/>
        <v>1207.6250399999999</v>
      </c>
      <c r="AB1038" s="97">
        <f t="shared" si="555"/>
        <v>13</v>
      </c>
      <c r="AC1038" s="98">
        <f t="shared" si="547"/>
        <v>1308.26046</v>
      </c>
      <c r="AD1038" s="77" t="s">
        <v>3</v>
      </c>
      <c r="AE1038" s="54">
        <v>1308.26046</v>
      </c>
      <c r="AF1038" s="17"/>
    </row>
    <row r="1039" spans="1:32" ht="16.899999999999999" customHeight="1" x14ac:dyDescent="0.3">
      <c r="A1039" s="73" t="s">
        <v>35</v>
      </c>
      <c r="B1039" s="74" t="s">
        <v>5658</v>
      </c>
      <c r="C1039" s="48" t="s">
        <v>10</v>
      </c>
      <c r="D1039" s="48">
        <v>1000</v>
      </c>
      <c r="E1039" s="48">
        <v>2834</v>
      </c>
      <c r="F1039" s="48" t="s">
        <v>6126</v>
      </c>
      <c r="G1039" s="48">
        <v>2</v>
      </c>
      <c r="H1039" s="75">
        <f t="shared" si="541"/>
        <v>0</v>
      </c>
      <c r="I1039" s="74">
        <v>30</v>
      </c>
      <c r="J1039" s="74">
        <f t="shared" si="558"/>
        <v>30</v>
      </c>
      <c r="K1039" s="48">
        <f t="shared" si="559"/>
        <v>30</v>
      </c>
      <c r="L1039" s="48"/>
      <c r="M1039" s="48">
        <f t="shared" si="543"/>
        <v>30</v>
      </c>
      <c r="N1039" s="48">
        <v>0</v>
      </c>
      <c r="O1039" s="56">
        <v>250.62755000000001</v>
      </c>
      <c r="P1039" s="48" t="str">
        <f t="shared" si="553"/>
        <v>1743C SL</v>
      </c>
      <c r="Q1039" s="76">
        <v>2</v>
      </c>
      <c r="R1039" s="76">
        <v>5</v>
      </c>
      <c r="S1039" s="49">
        <f t="shared" si="544"/>
        <v>2.7307692307692307E-2</v>
      </c>
      <c r="T1039" s="49">
        <f t="shared" si="554"/>
        <v>27.307692307692307</v>
      </c>
      <c r="U1039" s="49">
        <v>30.69230769230769</v>
      </c>
      <c r="V1039" s="49">
        <f t="shared" si="548"/>
        <v>3.0692307692307689E-2</v>
      </c>
      <c r="W1039" s="49">
        <f t="shared" si="551"/>
        <v>0.81923076923076921</v>
      </c>
      <c r="X1039" s="90">
        <f t="shared" si="557"/>
        <v>0</v>
      </c>
      <c r="Y1039" s="91">
        <f t="shared" si="545"/>
        <v>0</v>
      </c>
      <c r="Z1039" s="93">
        <f t="shared" si="533"/>
        <v>1</v>
      </c>
      <c r="AA1039" s="94">
        <f t="shared" si="546"/>
        <v>250.62755000000001</v>
      </c>
      <c r="AB1039" s="97">
        <f t="shared" si="555"/>
        <v>1</v>
      </c>
      <c r="AC1039" s="98">
        <f t="shared" si="547"/>
        <v>250.62755000000001</v>
      </c>
      <c r="AD1039" s="77" t="s">
        <v>3</v>
      </c>
      <c r="AE1039" s="54">
        <v>250.62755000000001</v>
      </c>
      <c r="AF1039" s="17"/>
    </row>
    <row r="1040" spans="1:32" ht="16.899999999999999" customHeight="1" x14ac:dyDescent="0.3">
      <c r="A1040" s="73" t="s">
        <v>35</v>
      </c>
      <c r="B1040" s="74" t="s">
        <v>5136</v>
      </c>
      <c r="C1040" s="48" t="s">
        <v>34</v>
      </c>
      <c r="D1040" s="48">
        <v>100</v>
      </c>
      <c r="E1040" s="48">
        <v>4350</v>
      </c>
      <c r="F1040" s="48" t="s">
        <v>6122</v>
      </c>
      <c r="G1040" s="48" t="s">
        <v>122</v>
      </c>
      <c r="H1040" s="75">
        <f t="shared" si="541"/>
        <v>0</v>
      </c>
      <c r="I1040" s="74">
        <v>84</v>
      </c>
      <c r="J1040" s="74">
        <v>84</v>
      </c>
      <c r="K1040" s="48">
        <f t="shared" si="559"/>
        <v>84</v>
      </c>
      <c r="L1040" s="48">
        <f>$L$3</f>
        <v>-4</v>
      </c>
      <c r="M1040" s="48">
        <f t="shared" si="543"/>
        <v>80</v>
      </c>
      <c r="N1040" s="48">
        <v>180</v>
      </c>
      <c r="O1040" s="56">
        <v>18.242909999999998</v>
      </c>
      <c r="P1040" s="48" t="str">
        <f t="shared" si="553"/>
        <v>P1059/16 BK</v>
      </c>
      <c r="Q1040" s="76">
        <v>9</v>
      </c>
      <c r="R1040" s="76">
        <v>102</v>
      </c>
      <c r="S1040" s="49">
        <f t="shared" si="544"/>
        <v>0.2146153846153846</v>
      </c>
      <c r="T1040" s="49">
        <f t="shared" si="554"/>
        <v>21.46153846153846</v>
      </c>
      <c r="U1040" s="49">
        <v>21.46153846153846</v>
      </c>
      <c r="V1040" s="49">
        <f t="shared" si="548"/>
        <v>0.2146153846153846</v>
      </c>
      <c r="W1040" s="49">
        <f t="shared" si="551"/>
        <v>17.169230769230769</v>
      </c>
      <c r="X1040" s="90">
        <f t="shared" si="557"/>
        <v>1</v>
      </c>
      <c r="Y1040" s="91">
        <f t="shared" si="545"/>
        <v>18.242909999999998</v>
      </c>
      <c r="Z1040" s="93">
        <f t="shared" ref="Z1040:Z1054" si="560">ROUND((S1040*M1040)+X1040,0)</f>
        <v>18</v>
      </c>
      <c r="AA1040" s="94">
        <f t="shared" si="546"/>
        <v>328.37237999999996</v>
      </c>
      <c r="AB1040" s="97">
        <f t="shared" si="555"/>
        <v>19</v>
      </c>
      <c r="AC1040" s="98">
        <f t="shared" si="547"/>
        <v>346.61528999999996</v>
      </c>
      <c r="AD1040" s="77" t="s">
        <v>3</v>
      </c>
      <c r="AE1040" s="54">
        <v>346.61528999999996</v>
      </c>
      <c r="AF1040" s="17"/>
    </row>
    <row r="1041" spans="1:32" ht="16.899999999999999" customHeight="1" x14ac:dyDescent="0.3">
      <c r="A1041" s="73" t="s">
        <v>7</v>
      </c>
      <c r="B1041" s="74" t="s">
        <v>1072</v>
      </c>
      <c r="C1041" s="48" t="s">
        <v>40</v>
      </c>
      <c r="D1041" s="48">
        <v>100</v>
      </c>
      <c r="E1041" s="48">
        <v>621</v>
      </c>
      <c r="F1041" s="48" t="s">
        <v>6128</v>
      </c>
      <c r="G1041" s="48" t="s">
        <v>112</v>
      </c>
      <c r="H1041" s="75">
        <f t="shared" si="541"/>
        <v>-0.25925925925925924</v>
      </c>
      <c r="I1041" s="74">
        <v>20</v>
      </c>
      <c r="J1041" s="74">
        <v>27</v>
      </c>
      <c r="K1041" s="48">
        <f t="shared" si="559"/>
        <v>20</v>
      </c>
      <c r="L1041" s="48">
        <f>$L$3</f>
        <v>-4</v>
      </c>
      <c r="M1041" s="48">
        <f t="shared" si="543"/>
        <v>16</v>
      </c>
      <c r="N1041" s="48">
        <v>595</v>
      </c>
      <c r="O1041" s="56">
        <v>2.0289999999999999</v>
      </c>
      <c r="P1041" s="48" t="str">
        <f t="shared" si="553"/>
        <v>3050 BK</v>
      </c>
      <c r="Q1041" s="76">
        <v>685</v>
      </c>
      <c r="R1041" s="76">
        <v>1272</v>
      </c>
      <c r="S1041" s="49">
        <f t="shared" si="544"/>
        <v>8.8446153846153841</v>
      </c>
      <c r="T1041" s="49">
        <f t="shared" si="554"/>
        <v>884.46153846153845</v>
      </c>
      <c r="U1041" s="49">
        <v>5519.0769230769229</v>
      </c>
      <c r="V1041" s="49">
        <f t="shared" si="548"/>
        <v>55.190769230769227</v>
      </c>
      <c r="W1041" s="49">
        <f t="shared" si="551"/>
        <v>141.51384615384615</v>
      </c>
      <c r="X1041" s="90">
        <f>ROUND(S1041*$X$3,0)</f>
        <v>53</v>
      </c>
      <c r="Y1041" s="91">
        <f t="shared" si="545"/>
        <v>107.53699999999999</v>
      </c>
      <c r="Z1041" s="93">
        <f t="shared" si="560"/>
        <v>195</v>
      </c>
      <c r="AA1041" s="94">
        <f t="shared" si="546"/>
        <v>395.65499999999997</v>
      </c>
      <c r="AB1041" s="97">
        <f t="shared" si="555"/>
        <v>239</v>
      </c>
      <c r="AC1041" s="98">
        <f t="shared" si="547"/>
        <v>484.93099999999998</v>
      </c>
      <c r="AD1041" s="77" t="s">
        <v>3</v>
      </c>
      <c r="AE1041" s="54">
        <v>484.93099999999998</v>
      </c>
      <c r="AF1041" s="17"/>
    </row>
    <row r="1042" spans="1:32" ht="16.899999999999999" customHeight="1" x14ac:dyDescent="0.3">
      <c r="A1042" s="73" t="s">
        <v>7</v>
      </c>
      <c r="B1042" s="74" t="s">
        <v>2202</v>
      </c>
      <c r="C1042" s="48" t="s">
        <v>1154</v>
      </c>
      <c r="D1042" s="48">
        <v>1000</v>
      </c>
      <c r="E1042" s="48">
        <v>621</v>
      </c>
      <c r="F1042" s="48" t="s">
        <v>6128</v>
      </c>
      <c r="G1042" s="48" t="s">
        <v>35</v>
      </c>
      <c r="H1042" s="75">
        <f t="shared" si="541"/>
        <v>-0.13793103448275862</v>
      </c>
      <c r="I1042" s="74">
        <v>25</v>
      </c>
      <c r="J1042" s="74">
        <v>29</v>
      </c>
      <c r="K1042" s="48">
        <f t="shared" si="559"/>
        <v>25</v>
      </c>
      <c r="L1042" s="48">
        <v>-4</v>
      </c>
      <c r="M1042" s="48">
        <f t="shared" si="543"/>
        <v>21</v>
      </c>
      <c r="N1042" s="48">
        <v>23</v>
      </c>
      <c r="O1042" s="56">
        <v>107.72</v>
      </c>
      <c r="P1042" s="48" t="str">
        <f t="shared" si="553"/>
        <v>5093C SL</v>
      </c>
      <c r="Q1042" s="76">
        <v>36</v>
      </c>
      <c r="R1042" s="76">
        <v>46</v>
      </c>
      <c r="S1042" s="49">
        <f t="shared" si="544"/>
        <v>0.44076923076923075</v>
      </c>
      <c r="T1042" s="49">
        <f t="shared" si="554"/>
        <v>440.76923076923077</v>
      </c>
      <c r="U1042" s="49">
        <v>490.28307692307692</v>
      </c>
      <c r="V1042" s="49">
        <f t="shared" si="548"/>
        <v>0.49028307692307693</v>
      </c>
      <c r="W1042" s="49">
        <f t="shared" si="551"/>
        <v>9.2561538461538451</v>
      </c>
      <c r="X1042" s="90">
        <f>ROUND(S1042*$X$4,0)</f>
        <v>2</v>
      </c>
      <c r="Y1042" s="91">
        <f t="shared" si="545"/>
        <v>215.44</v>
      </c>
      <c r="Z1042" s="93">
        <f t="shared" si="560"/>
        <v>11</v>
      </c>
      <c r="AA1042" s="94">
        <f t="shared" si="546"/>
        <v>1184.92</v>
      </c>
      <c r="AB1042" s="97">
        <f t="shared" si="555"/>
        <v>13</v>
      </c>
      <c r="AC1042" s="98">
        <f t="shared" si="547"/>
        <v>1400.36</v>
      </c>
      <c r="AD1042" s="77" t="s">
        <v>3</v>
      </c>
      <c r="AE1042" s="54">
        <v>1400.36</v>
      </c>
      <c r="AF1042" s="17"/>
    </row>
    <row r="1043" spans="1:32" ht="16.899999999999999" customHeight="1" x14ac:dyDescent="0.3">
      <c r="A1043" s="73" t="s">
        <v>7</v>
      </c>
      <c r="B1043" s="74" t="s">
        <v>4276</v>
      </c>
      <c r="C1043" s="48" t="s">
        <v>1154</v>
      </c>
      <c r="D1043" s="48">
        <v>500</v>
      </c>
      <c r="E1043" s="48">
        <v>2834</v>
      </c>
      <c r="F1043" s="48" t="s">
        <v>6126</v>
      </c>
      <c r="G1043" s="48">
        <v>2</v>
      </c>
      <c r="H1043" s="75">
        <f t="shared" si="541"/>
        <v>0</v>
      </c>
      <c r="I1043" s="74">
        <v>35</v>
      </c>
      <c r="J1043" s="74">
        <f>I1043</f>
        <v>35</v>
      </c>
      <c r="K1043" s="48">
        <f t="shared" si="559"/>
        <v>35</v>
      </c>
      <c r="L1043" s="48"/>
      <c r="M1043" s="48">
        <f t="shared" si="543"/>
        <v>35</v>
      </c>
      <c r="N1043" s="48">
        <v>0</v>
      </c>
      <c r="O1043" s="56">
        <v>300.74254999999999</v>
      </c>
      <c r="P1043" s="48" t="str">
        <f t="shared" si="553"/>
        <v>5450/3 SL</v>
      </c>
      <c r="Q1043" s="76" t="s">
        <v>6187</v>
      </c>
      <c r="R1043" s="76" t="s">
        <v>6187</v>
      </c>
      <c r="S1043" s="49">
        <f t="shared" si="544"/>
        <v>0</v>
      </c>
      <c r="T1043" s="49">
        <f t="shared" si="554"/>
        <v>0</v>
      </c>
      <c r="U1043" s="49">
        <v>70</v>
      </c>
      <c r="V1043" s="49">
        <f t="shared" si="548"/>
        <v>0.14000000000000001</v>
      </c>
      <c r="W1043" s="49">
        <f t="shared" si="551"/>
        <v>0</v>
      </c>
      <c r="X1043" s="90">
        <f>ROUNDUP(S1043*$X$4,0)</f>
        <v>0</v>
      </c>
      <c r="Y1043" s="91">
        <f t="shared" si="545"/>
        <v>0</v>
      </c>
      <c r="Z1043" s="93">
        <f t="shared" si="560"/>
        <v>0</v>
      </c>
      <c r="AA1043" s="94">
        <f t="shared" si="546"/>
        <v>0</v>
      </c>
      <c r="AB1043" s="97">
        <f t="shared" si="555"/>
        <v>0</v>
      </c>
      <c r="AC1043" s="98">
        <f t="shared" si="547"/>
        <v>0</v>
      </c>
      <c r="AD1043" s="77" t="s">
        <v>3</v>
      </c>
      <c r="AE1043" s="54">
        <v>0</v>
      </c>
      <c r="AF1043" s="17"/>
    </row>
    <row r="1044" spans="1:32" ht="16.899999999999999" customHeight="1" x14ac:dyDescent="0.3">
      <c r="A1044" s="73" t="s">
        <v>7</v>
      </c>
      <c r="B1044" s="74" t="s">
        <v>663</v>
      </c>
      <c r="C1044" s="48" t="s">
        <v>40</v>
      </c>
      <c r="D1044" s="48">
        <v>1000</v>
      </c>
      <c r="E1044" s="48">
        <v>621</v>
      </c>
      <c r="F1044" s="48" t="s">
        <v>6128</v>
      </c>
      <c r="G1044" s="48" t="s">
        <v>112</v>
      </c>
      <c r="H1044" s="75">
        <f t="shared" si="541"/>
        <v>0</v>
      </c>
      <c r="I1044" s="74">
        <v>78</v>
      </c>
      <c r="J1044" s="74">
        <v>78</v>
      </c>
      <c r="K1044" s="48">
        <f t="shared" si="559"/>
        <v>78</v>
      </c>
      <c r="L1044" s="48">
        <f>$L$3</f>
        <v>-4</v>
      </c>
      <c r="M1044" s="48">
        <f t="shared" si="543"/>
        <v>74</v>
      </c>
      <c r="N1044" s="48">
        <v>169</v>
      </c>
      <c r="O1044" s="56">
        <v>11.58</v>
      </c>
      <c r="P1044" s="48" t="str">
        <f t="shared" si="553"/>
        <v>1852 BK</v>
      </c>
      <c r="Q1044" s="76">
        <v>93</v>
      </c>
      <c r="R1044" s="76">
        <v>317</v>
      </c>
      <c r="S1044" s="49">
        <f t="shared" si="544"/>
        <v>1.3673076923076923</v>
      </c>
      <c r="T1044" s="49">
        <f t="shared" si="554"/>
        <v>1367.3076923076924</v>
      </c>
      <c r="U1044" s="49">
        <v>1701.4615384615386</v>
      </c>
      <c r="V1044" s="49">
        <f t="shared" si="548"/>
        <v>1.7014615384615386</v>
      </c>
      <c r="W1044" s="49">
        <f t="shared" si="551"/>
        <v>101.18076923076923</v>
      </c>
      <c r="X1044" s="90">
        <f>ROUND(S1044*$X$4,0)</f>
        <v>7</v>
      </c>
      <c r="Y1044" s="91">
        <f t="shared" si="545"/>
        <v>81.06</v>
      </c>
      <c r="Z1044" s="93">
        <f t="shared" si="560"/>
        <v>108</v>
      </c>
      <c r="AA1044" s="94">
        <f t="shared" si="546"/>
        <v>1250.6400000000001</v>
      </c>
      <c r="AB1044" s="97">
        <f t="shared" si="555"/>
        <v>115</v>
      </c>
      <c r="AC1044" s="98">
        <f t="shared" si="547"/>
        <v>1331.7</v>
      </c>
      <c r="AD1044" s="77" t="s">
        <v>6117</v>
      </c>
      <c r="AE1044" s="54">
        <v>1331.7</v>
      </c>
      <c r="AF1044" s="17"/>
    </row>
    <row r="1045" spans="1:32" ht="12.75" customHeight="1" x14ac:dyDescent="0.3">
      <c r="A1045" s="73" t="s">
        <v>7</v>
      </c>
      <c r="B1045" s="74" t="s">
        <v>3491</v>
      </c>
      <c r="C1045" s="48" t="s">
        <v>1143</v>
      </c>
      <c r="D1045" s="48">
        <v>100</v>
      </c>
      <c r="E1045" s="48">
        <v>30327</v>
      </c>
      <c r="F1045" s="48" t="s">
        <v>5915</v>
      </c>
      <c r="G1045" s="48" t="s">
        <v>122</v>
      </c>
      <c r="H1045" s="75">
        <f t="shared" si="541"/>
        <v>0</v>
      </c>
      <c r="I1045" s="74">
        <v>34</v>
      </c>
      <c r="J1045" s="74">
        <v>34</v>
      </c>
      <c r="K1045" s="48">
        <f t="shared" si="559"/>
        <v>34</v>
      </c>
      <c r="L1045" s="48">
        <f>$L$3</f>
        <v>-4</v>
      </c>
      <c r="M1045" s="48">
        <f t="shared" si="543"/>
        <v>30</v>
      </c>
      <c r="N1045" s="48">
        <v>11</v>
      </c>
      <c r="O1045" s="56">
        <v>95.22</v>
      </c>
      <c r="P1045" s="48" t="str">
        <f t="shared" si="553"/>
        <v>391897 WH</v>
      </c>
      <c r="Q1045" s="76">
        <v>12</v>
      </c>
      <c r="R1045" s="76">
        <v>65</v>
      </c>
      <c r="S1045" s="49">
        <f t="shared" si="544"/>
        <v>0.20423076923076922</v>
      </c>
      <c r="T1045" s="49">
        <f t="shared" si="554"/>
        <v>20.42307692307692</v>
      </c>
      <c r="U1045" s="49">
        <v>36.384615384615387</v>
      </c>
      <c r="V1045" s="49">
        <f t="shared" si="548"/>
        <v>0.36384615384615387</v>
      </c>
      <c r="W1045" s="49">
        <f t="shared" si="551"/>
        <v>6.1269230769230765</v>
      </c>
      <c r="X1045" s="90">
        <f>ROUND(S1045*$X$4,0)</f>
        <v>1</v>
      </c>
      <c r="Y1045" s="91">
        <f t="shared" si="545"/>
        <v>95.22</v>
      </c>
      <c r="Z1045" s="93">
        <f t="shared" si="560"/>
        <v>7</v>
      </c>
      <c r="AA1045" s="94">
        <f t="shared" si="546"/>
        <v>666.54</v>
      </c>
      <c r="AB1045" s="97">
        <f t="shared" si="555"/>
        <v>8</v>
      </c>
      <c r="AC1045" s="98">
        <f t="shared" si="547"/>
        <v>761.76</v>
      </c>
      <c r="AD1045" s="77" t="s">
        <v>5890</v>
      </c>
      <c r="AE1045" s="54">
        <v>761.76</v>
      </c>
      <c r="AF1045" s="17"/>
    </row>
    <row r="1046" spans="1:32" ht="16.899999999999999" customHeight="1" x14ac:dyDescent="0.3">
      <c r="A1046" s="73" t="s">
        <v>7</v>
      </c>
      <c r="B1046" s="74" t="s">
        <v>169</v>
      </c>
      <c r="C1046" s="48" t="s">
        <v>10</v>
      </c>
      <c r="D1046" s="48">
        <v>1</v>
      </c>
      <c r="E1046" s="48">
        <v>2834</v>
      </c>
      <c r="F1046" s="48" t="s">
        <v>6126</v>
      </c>
      <c r="G1046" s="48">
        <v>2</v>
      </c>
      <c r="H1046" s="75">
        <f t="shared" si="541"/>
        <v>-0.5</v>
      </c>
      <c r="I1046" s="74">
        <v>30</v>
      </c>
      <c r="J1046" s="74">
        <v>60</v>
      </c>
      <c r="K1046" s="48">
        <f t="shared" si="559"/>
        <v>30</v>
      </c>
      <c r="L1046" s="48"/>
      <c r="M1046" s="48">
        <f t="shared" si="543"/>
        <v>30</v>
      </c>
      <c r="N1046" s="48">
        <v>8702</v>
      </c>
      <c r="O1046" s="56">
        <v>0.16486000000000001</v>
      </c>
      <c r="P1046" s="48" t="str">
        <f t="shared" si="553"/>
        <v>1741C SL</v>
      </c>
      <c r="Q1046" s="76" t="s">
        <v>6187</v>
      </c>
      <c r="R1046" s="76" t="s">
        <v>6187</v>
      </c>
      <c r="S1046" s="49">
        <f t="shared" si="544"/>
        <v>0</v>
      </c>
      <c r="T1046" s="49">
        <f t="shared" si="554"/>
        <v>0</v>
      </c>
      <c r="U1046" s="49">
        <v>77.269230769230759</v>
      </c>
      <c r="V1046" s="49">
        <f t="shared" si="548"/>
        <v>77.269230769230759</v>
      </c>
      <c r="W1046" s="49">
        <f t="shared" si="551"/>
        <v>0</v>
      </c>
      <c r="X1046" s="90">
        <f>ROUNDUP(S1046*$X$4,0)</f>
        <v>0</v>
      </c>
      <c r="Y1046" s="91">
        <f t="shared" si="545"/>
        <v>0</v>
      </c>
      <c r="Z1046" s="93">
        <f t="shared" si="560"/>
        <v>0</v>
      </c>
      <c r="AA1046" s="94">
        <f t="shared" si="546"/>
        <v>0</v>
      </c>
      <c r="AB1046" s="97">
        <f t="shared" si="555"/>
        <v>0</v>
      </c>
      <c r="AC1046" s="98">
        <f t="shared" si="547"/>
        <v>0</v>
      </c>
      <c r="AD1046" s="77" t="s">
        <v>3</v>
      </c>
      <c r="AE1046" s="54">
        <v>0</v>
      </c>
      <c r="AF1046" s="17"/>
    </row>
    <row r="1047" spans="1:32" ht="16.899999999999999" customHeight="1" x14ac:dyDescent="0.3">
      <c r="A1047" s="73" t="s">
        <v>7</v>
      </c>
      <c r="B1047" s="74" t="s">
        <v>5436</v>
      </c>
      <c r="C1047" s="48" t="s">
        <v>464</v>
      </c>
      <c r="D1047" s="48">
        <v>100</v>
      </c>
      <c r="E1047" s="48">
        <v>4013</v>
      </c>
      <c r="F1047" s="48" t="s">
        <v>6180</v>
      </c>
      <c r="G1047" s="48" t="s">
        <v>65</v>
      </c>
      <c r="H1047" s="75">
        <f t="shared" si="541"/>
        <v>0</v>
      </c>
      <c r="I1047" s="74">
        <v>5</v>
      </c>
      <c r="J1047" s="74">
        <v>5</v>
      </c>
      <c r="K1047" s="48">
        <f>J1047</f>
        <v>5</v>
      </c>
      <c r="L1047" s="48"/>
      <c r="M1047" s="48">
        <f t="shared" si="543"/>
        <v>5</v>
      </c>
      <c r="N1047" s="48">
        <v>19</v>
      </c>
      <c r="O1047" s="56">
        <v>28.342569999999998</v>
      </c>
      <c r="P1047" s="48" t="str">
        <f t="shared" si="553"/>
        <v>5857 WH</v>
      </c>
      <c r="Q1047" s="76">
        <v>737</v>
      </c>
      <c r="R1047" s="76">
        <v>1706</v>
      </c>
      <c r="S1047" s="49">
        <f t="shared" si="544"/>
        <v>9.9053846153846159</v>
      </c>
      <c r="T1047" s="49">
        <f t="shared" si="554"/>
        <v>990.53846153846155</v>
      </c>
      <c r="U1047" s="49">
        <v>1330.6111538461539</v>
      </c>
      <c r="V1047" s="49">
        <f t="shared" si="548"/>
        <v>13.30611153846154</v>
      </c>
      <c r="W1047" s="49">
        <f t="shared" si="551"/>
        <v>49.526923076923083</v>
      </c>
      <c r="X1047" s="90">
        <f>ROUND(S1047*$X$2,0)</f>
        <v>69</v>
      </c>
      <c r="Y1047" s="91">
        <f t="shared" si="545"/>
        <v>1955.6373299999998</v>
      </c>
      <c r="Z1047" s="93">
        <f t="shared" si="560"/>
        <v>119</v>
      </c>
      <c r="AA1047" s="94">
        <f t="shared" si="546"/>
        <v>3372.7658299999998</v>
      </c>
      <c r="AB1047" s="97">
        <f>ROUND((S1047*$AB$2)+Z1047,0)</f>
        <v>188</v>
      </c>
      <c r="AC1047" s="98">
        <f t="shared" si="547"/>
        <v>5328.4031599999998</v>
      </c>
      <c r="AD1047" s="77" t="s">
        <v>5891</v>
      </c>
      <c r="AE1047" s="54">
        <v>5328.4031599999998</v>
      </c>
      <c r="AF1047" s="17"/>
    </row>
    <row r="1048" spans="1:32" ht="16.899999999999999" customHeight="1" x14ac:dyDescent="0.3">
      <c r="A1048" s="73" t="s">
        <v>7</v>
      </c>
      <c r="B1048" s="74" t="s">
        <v>3585</v>
      </c>
      <c r="C1048" s="48" t="s">
        <v>1370</v>
      </c>
      <c r="D1048" s="48">
        <v>500</v>
      </c>
      <c r="E1048" s="48">
        <v>2834</v>
      </c>
      <c r="F1048" s="48" t="s">
        <v>6126</v>
      </c>
      <c r="G1048" s="48">
        <v>2</v>
      </c>
      <c r="H1048" s="75">
        <f t="shared" si="541"/>
        <v>0</v>
      </c>
      <c r="I1048" s="74">
        <v>30</v>
      </c>
      <c r="J1048" s="74">
        <f t="shared" ref="J1048:J1049" si="561">I1048</f>
        <v>30</v>
      </c>
      <c r="K1048" s="48">
        <f>I1048</f>
        <v>30</v>
      </c>
      <c r="L1048" s="48"/>
      <c r="M1048" s="48">
        <f t="shared" si="543"/>
        <v>30</v>
      </c>
      <c r="N1048" s="48">
        <v>0</v>
      </c>
      <c r="O1048" s="56">
        <v>283.75781999999998</v>
      </c>
      <c r="P1048" s="48" t="str">
        <f t="shared" si="553"/>
        <v>86706CY SL</v>
      </c>
      <c r="Q1048" s="76">
        <v>0</v>
      </c>
      <c r="R1048" s="76">
        <v>6</v>
      </c>
      <c r="S1048" s="49">
        <f t="shared" si="544"/>
        <v>6.9230769230769233E-3</v>
      </c>
      <c r="T1048" s="49">
        <f t="shared" si="554"/>
        <v>3.4615384615384617</v>
      </c>
      <c r="U1048" s="49">
        <v>62.230769230769234</v>
      </c>
      <c r="V1048" s="49">
        <f t="shared" si="548"/>
        <v>0.12446153846153847</v>
      </c>
      <c r="W1048" s="49">
        <f t="shared" si="551"/>
        <v>0.2076923076923077</v>
      </c>
      <c r="X1048" s="90">
        <f t="shared" ref="X1048:X1049" si="562">ROUNDUP(S1048*$X$4,0)</f>
        <v>1</v>
      </c>
      <c r="Y1048" s="91">
        <f t="shared" si="545"/>
        <v>283.75781999999998</v>
      </c>
      <c r="Z1048" s="93">
        <f t="shared" si="560"/>
        <v>1</v>
      </c>
      <c r="AA1048" s="94">
        <f t="shared" si="546"/>
        <v>283.75781999999998</v>
      </c>
      <c r="AB1048" s="97">
        <f t="shared" ref="AB1048:AB1054" si="563">ROUND((S1048*$AB$4)+Z1048,0)</f>
        <v>1</v>
      </c>
      <c r="AC1048" s="98">
        <f t="shared" si="547"/>
        <v>283.75781999999998</v>
      </c>
      <c r="AD1048" s="77" t="s">
        <v>3</v>
      </c>
      <c r="AE1048" s="54">
        <v>283.75781999999998</v>
      </c>
      <c r="AF1048" s="17"/>
    </row>
    <row r="1049" spans="1:32" ht="16.899999999999999" customHeight="1" x14ac:dyDescent="0.3">
      <c r="A1049" s="73" t="s">
        <v>7</v>
      </c>
      <c r="B1049" s="74" t="s">
        <v>3030</v>
      </c>
      <c r="C1049" s="48" t="s">
        <v>1154</v>
      </c>
      <c r="D1049" s="48">
        <v>500</v>
      </c>
      <c r="E1049" s="48">
        <v>2834</v>
      </c>
      <c r="F1049" s="48" t="s">
        <v>6126</v>
      </c>
      <c r="G1049" s="48">
        <v>2</v>
      </c>
      <c r="H1049" s="75">
        <f t="shared" si="541"/>
        <v>0</v>
      </c>
      <c r="I1049" s="74">
        <v>25</v>
      </c>
      <c r="J1049" s="74">
        <f t="shared" si="561"/>
        <v>25</v>
      </c>
      <c r="K1049" s="48">
        <f>I1049</f>
        <v>25</v>
      </c>
      <c r="L1049" s="48"/>
      <c r="M1049" s="48">
        <f t="shared" si="543"/>
        <v>25</v>
      </c>
      <c r="N1049" s="48">
        <v>0</v>
      </c>
      <c r="O1049" s="56">
        <v>264.67072999999999</v>
      </c>
      <c r="P1049" s="48" t="str">
        <f t="shared" si="553"/>
        <v>5489C SL</v>
      </c>
      <c r="Q1049" s="76" t="s">
        <v>6187</v>
      </c>
      <c r="R1049" s="76" t="s">
        <v>6187</v>
      </c>
      <c r="S1049" s="49">
        <f t="shared" si="544"/>
        <v>0</v>
      </c>
      <c r="T1049" s="49">
        <f t="shared" si="554"/>
        <v>0</v>
      </c>
      <c r="U1049" s="49">
        <v>33.576923076923073</v>
      </c>
      <c r="V1049" s="49">
        <f t="shared" si="548"/>
        <v>6.7153846153846147E-2</v>
      </c>
      <c r="W1049" s="49">
        <f t="shared" si="551"/>
        <v>0</v>
      </c>
      <c r="X1049" s="90">
        <f t="shared" si="562"/>
        <v>0</v>
      </c>
      <c r="Y1049" s="91">
        <f t="shared" si="545"/>
        <v>0</v>
      </c>
      <c r="Z1049" s="93">
        <f t="shared" si="560"/>
        <v>0</v>
      </c>
      <c r="AA1049" s="94">
        <f t="shared" si="546"/>
        <v>0</v>
      </c>
      <c r="AB1049" s="97">
        <f t="shared" si="563"/>
        <v>0</v>
      </c>
      <c r="AC1049" s="98">
        <f t="shared" si="547"/>
        <v>0</v>
      </c>
      <c r="AD1049" s="77" t="s">
        <v>3</v>
      </c>
      <c r="AE1049" s="54">
        <v>0</v>
      </c>
      <c r="AF1049" s="17"/>
    </row>
    <row r="1050" spans="1:32" ht="16.899999999999999" customHeight="1" x14ac:dyDescent="0.3">
      <c r="A1050" s="73" t="s">
        <v>7</v>
      </c>
      <c r="B1050" s="74" t="s">
        <v>2163</v>
      </c>
      <c r="C1050" s="48" t="s">
        <v>40</v>
      </c>
      <c r="D1050" s="48">
        <v>1000</v>
      </c>
      <c r="E1050" s="48">
        <v>621</v>
      </c>
      <c r="F1050" s="48" t="s">
        <v>6128</v>
      </c>
      <c r="G1050" s="48" t="s">
        <v>112</v>
      </c>
      <c r="H1050" s="75">
        <f t="shared" si="541"/>
        <v>5.2631578947368418E-2</v>
      </c>
      <c r="I1050" s="74">
        <v>20</v>
      </c>
      <c r="J1050" s="74">
        <v>19</v>
      </c>
      <c r="K1050" s="48">
        <f>J1050</f>
        <v>19</v>
      </c>
      <c r="L1050" s="48">
        <f>$L$3</f>
        <v>-4</v>
      </c>
      <c r="M1050" s="48">
        <f t="shared" si="543"/>
        <v>15</v>
      </c>
      <c r="N1050" s="48">
        <v>1</v>
      </c>
      <c r="O1050" s="56">
        <v>150.28</v>
      </c>
      <c r="P1050" s="48" t="str">
        <f t="shared" si="553"/>
        <v>3080 GR</v>
      </c>
      <c r="Q1050" s="76">
        <v>7</v>
      </c>
      <c r="R1050" s="76">
        <v>15</v>
      </c>
      <c r="S1050" s="49">
        <f t="shared" si="544"/>
        <v>9.2692307692307685E-2</v>
      </c>
      <c r="T1050" s="49">
        <f t="shared" si="554"/>
        <v>92.692307692307679</v>
      </c>
      <c r="U1050" s="49">
        <v>130.96153846153845</v>
      </c>
      <c r="V1050" s="49">
        <f t="shared" si="548"/>
        <v>0.13096153846153846</v>
      </c>
      <c r="W1050" s="49">
        <f>S1050*M1050</f>
        <v>1.3903846153846153</v>
      </c>
      <c r="X1050" s="90">
        <f>ROUND(S1050*$X$3,0)</f>
        <v>1</v>
      </c>
      <c r="Y1050" s="91">
        <f t="shared" si="545"/>
        <v>150.28</v>
      </c>
      <c r="Z1050" s="93">
        <f t="shared" si="560"/>
        <v>2</v>
      </c>
      <c r="AA1050" s="94">
        <f t="shared" si="546"/>
        <v>300.56</v>
      </c>
      <c r="AB1050" s="97">
        <f t="shared" si="563"/>
        <v>2</v>
      </c>
      <c r="AC1050" s="98">
        <f t="shared" si="547"/>
        <v>300.56</v>
      </c>
      <c r="AD1050" s="77" t="s">
        <v>3</v>
      </c>
      <c r="AE1050" s="54">
        <v>300.56</v>
      </c>
      <c r="AF1050" s="17"/>
    </row>
    <row r="1051" spans="1:32" ht="16.899999999999999" customHeight="1" x14ac:dyDescent="0.3">
      <c r="A1051" s="73" t="s">
        <v>7</v>
      </c>
      <c r="B1051" s="74" t="s">
        <v>278</v>
      </c>
      <c r="C1051" s="48" t="s">
        <v>10</v>
      </c>
      <c r="D1051" s="48">
        <v>500</v>
      </c>
      <c r="E1051" s="48">
        <v>2834</v>
      </c>
      <c r="F1051" s="48" t="s">
        <v>6126</v>
      </c>
      <c r="G1051" s="48">
        <v>2</v>
      </c>
      <c r="H1051" s="75">
        <f t="shared" si="541"/>
        <v>0</v>
      </c>
      <c r="I1051" s="74">
        <v>50</v>
      </c>
      <c r="J1051" s="74">
        <f>I1051</f>
        <v>50</v>
      </c>
      <c r="K1051" s="48">
        <f>I1051</f>
        <v>50</v>
      </c>
      <c r="L1051" s="48"/>
      <c r="M1051" s="48">
        <f t="shared" si="543"/>
        <v>50</v>
      </c>
      <c r="N1051" s="48">
        <v>0</v>
      </c>
      <c r="O1051" s="56">
        <v>382.99378000000002</v>
      </c>
      <c r="P1051" s="48" t="str">
        <f t="shared" si="553"/>
        <v>1181/30C SL</v>
      </c>
      <c r="Q1051" s="76" t="s">
        <v>6187</v>
      </c>
      <c r="R1051" s="76" t="s">
        <v>6187</v>
      </c>
      <c r="S1051" s="49">
        <f t="shared" si="544"/>
        <v>0</v>
      </c>
      <c r="T1051" s="49">
        <f t="shared" si="554"/>
        <v>0</v>
      </c>
      <c r="U1051" s="49">
        <v>23.538461538461537</v>
      </c>
      <c r="V1051" s="49">
        <f t="shared" si="548"/>
        <v>4.7076923076923072E-2</v>
      </c>
      <c r="W1051" s="49">
        <f>S1051*M1051</f>
        <v>0</v>
      </c>
      <c r="X1051" s="90">
        <f>ROUNDUP(S1051*$X$4,0)</f>
        <v>0</v>
      </c>
      <c r="Y1051" s="91">
        <f t="shared" si="545"/>
        <v>0</v>
      </c>
      <c r="Z1051" s="93">
        <f t="shared" si="560"/>
        <v>0</v>
      </c>
      <c r="AA1051" s="94">
        <f t="shared" si="546"/>
        <v>0</v>
      </c>
      <c r="AB1051" s="97">
        <f t="shared" si="563"/>
        <v>0</v>
      </c>
      <c r="AC1051" s="98">
        <f t="shared" si="547"/>
        <v>0</v>
      </c>
      <c r="AD1051" s="77" t="s">
        <v>3</v>
      </c>
      <c r="AE1051" s="54">
        <v>0</v>
      </c>
      <c r="AF1051" s="17"/>
    </row>
    <row r="1052" spans="1:32" ht="16.899999999999999" customHeight="1" x14ac:dyDescent="0.3">
      <c r="A1052" s="73" t="s">
        <v>35</v>
      </c>
      <c r="B1052" s="74" t="s">
        <v>5680</v>
      </c>
      <c r="C1052" s="48" t="s">
        <v>1143</v>
      </c>
      <c r="D1052" s="48">
        <v>100</v>
      </c>
      <c r="E1052" s="48">
        <v>30327</v>
      </c>
      <c r="F1052" s="48" t="s">
        <v>5915</v>
      </c>
      <c r="G1052" s="48" t="s">
        <v>122</v>
      </c>
      <c r="H1052" s="75">
        <f t="shared" si="541"/>
        <v>0</v>
      </c>
      <c r="I1052" s="74">
        <v>34</v>
      </c>
      <c r="J1052" s="74">
        <v>34</v>
      </c>
      <c r="K1052" s="48">
        <f>I1052</f>
        <v>34</v>
      </c>
      <c r="L1052" s="48">
        <f>$L$3</f>
        <v>-4</v>
      </c>
      <c r="M1052" s="48">
        <f t="shared" si="543"/>
        <v>30</v>
      </c>
      <c r="N1052" s="48">
        <v>9</v>
      </c>
      <c r="O1052" s="56">
        <v>72.27</v>
      </c>
      <c r="P1052" s="48" t="str">
        <f t="shared" si="553"/>
        <v>392050 WH</v>
      </c>
      <c r="Q1052" s="76">
        <v>4</v>
      </c>
      <c r="R1052" s="76">
        <v>16</v>
      </c>
      <c r="S1052" s="49">
        <f t="shared" si="544"/>
        <v>6.1538461538461542E-2</v>
      </c>
      <c r="T1052" s="49">
        <f t="shared" si="554"/>
        <v>6.1538461538461542</v>
      </c>
      <c r="U1052" s="49">
        <v>16.730769230769234</v>
      </c>
      <c r="V1052" s="49">
        <f t="shared" si="548"/>
        <v>0.16730769230769232</v>
      </c>
      <c r="W1052" s="49">
        <f>S1052*M1052</f>
        <v>1.8461538461538463</v>
      </c>
      <c r="X1052" s="90">
        <f t="shared" ref="X1052" si="564">ROUND(S1052*$X$4,0)</f>
        <v>0</v>
      </c>
      <c r="Y1052" s="91">
        <f t="shared" si="545"/>
        <v>0</v>
      </c>
      <c r="Z1052" s="93">
        <f t="shared" si="560"/>
        <v>2</v>
      </c>
      <c r="AA1052" s="94">
        <f t="shared" si="546"/>
        <v>144.54</v>
      </c>
      <c r="AB1052" s="97">
        <f t="shared" si="563"/>
        <v>2</v>
      </c>
      <c r="AC1052" s="98">
        <f t="shared" si="547"/>
        <v>144.54</v>
      </c>
      <c r="AD1052" s="77" t="s">
        <v>5890</v>
      </c>
      <c r="AE1052" s="54">
        <v>144.54</v>
      </c>
      <c r="AF1052" s="17"/>
    </row>
    <row r="1053" spans="1:32" ht="16.899999999999999" customHeight="1" x14ac:dyDescent="0.3">
      <c r="A1053" s="73" t="s">
        <v>35</v>
      </c>
      <c r="B1053" s="74" t="s">
        <v>1500</v>
      </c>
      <c r="C1053" s="48" t="s">
        <v>40</v>
      </c>
      <c r="D1053" s="48">
        <v>1000</v>
      </c>
      <c r="E1053" s="48">
        <v>621</v>
      </c>
      <c r="F1053" s="48" t="s">
        <v>6128</v>
      </c>
      <c r="G1053" s="48" t="s">
        <v>112</v>
      </c>
      <c r="H1053" s="75">
        <f t="shared" si="541"/>
        <v>-0.16666666666666666</v>
      </c>
      <c r="I1053" s="74">
        <v>20</v>
      </c>
      <c r="J1053" s="74">
        <v>24</v>
      </c>
      <c r="K1053" s="48">
        <f>I1053</f>
        <v>20</v>
      </c>
      <c r="L1053" s="48">
        <f>$L$3</f>
        <v>-4</v>
      </c>
      <c r="M1053" s="48">
        <f t="shared" si="543"/>
        <v>16</v>
      </c>
      <c r="N1053" s="48">
        <v>3</v>
      </c>
      <c r="O1053" s="56">
        <v>34.86</v>
      </c>
      <c r="P1053" s="48" t="str">
        <f t="shared" si="553"/>
        <v>1555 YL</v>
      </c>
      <c r="Q1053" s="76">
        <v>7</v>
      </c>
      <c r="R1053" s="76">
        <v>25</v>
      </c>
      <c r="S1053" s="49">
        <f t="shared" si="544"/>
        <v>0.10423076923076924</v>
      </c>
      <c r="T1053" s="49">
        <f t="shared" si="554"/>
        <v>104.23076923076924</v>
      </c>
      <c r="U1053" s="49">
        <v>106.30769230769232</v>
      </c>
      <c r="V1053" s="49">
        <f t="shared" si="548"/>
        <v>0.10630769230769233</v>
      </c>
      <c r="W1053" s="49">
        <f>S1053*M1053</f>
        <v>1.6676923076923078</v>
      </c>
      <c r="X1053" s="90">
        <f t="shared" ref="X1053:X1054" si="565">ROUND(S1053*$X$3,0)</f>
        <v>1</v>
      </c>
      <c r="Y1053" s="91">
        <f t="shared" si="545"/>
        <v>34.86</v>
      </c>
      <c r="Z1053" s="93">
        <f t="shared" si="560"/>
        <v>3</v>
      </c>
      <c r="AA1053" s="94">
        <f t="shared" si="546"/>
        <v>104.58</v>
      </c>
      <c r="AB1053" s="97">
        <f t="shared" si="563"/>
        <v>4</v>
      </c>
      <c r="AC1053" s="98">
        <f t="shared" si="547"/>
        <v>139.44</v>
      </c>
      <c r="AD1053" s="77" t="s">
        <v>3</v>
      </c>
      <c r="AE1053" s="54">
        <v>139.44</v>
      </c>
      <c r="AF1053" s="17"/>
    </row>
    <row r="1054" spans="1:32" ht="16.899999999999999" customHeight="1" x14ac:dyDescent="0.3">
      <c r="A1054" s="73" t="s">
        <v>7</v>
      </c>
      <c r="B1054" s="74" t="s">
        <v>633</v>
      </c>
      <c r="C1054" s="48" t="s">
        <v>34</v>
      </c>
      <c r="D1054" s="48">
        <v>100</v>
      </c>
      <c r="E1054" s="48">
        <v>4008</v>
      </c>
      <c r="F1054" s="48" t="s">
        <v>5910</v>
      </c>
      <c r="G1054" s="48" t="s">
        <v>35</v>
      </c>
      <c r="H1054" s="75">
        <f t="shared" si="541"/>
        <v>0</v>
      </c>
      <c r="I1054" s="74">
        <v>24</v>
      </c>
      <c r="J1054" s="74">
        <v>24</v>
      </c>
      <c r="K1054" s="48">
        <f>I1054</f>
        <v>24</v>
      </c>
      <c r="L1054" s="48">
        <f>$L$3</f>
        <v>-4</v>
      </c>
      <c r="M1054" s="48">
        <f t="shared" si="543"/>
        <v>20</v>
      </c>
      <c r="N1054" s="48">
        <v>22</v>
      </c>
      <c r="O1054" s="56">
        <v>22.47</v>
      </c>
      <c r="P1054" s="48" t="str">
        <f t="shared" si="553"/>
        <v>2168 SV</v>
      </c>
      <c r="Q1054" s="76">
        <v>62</v>
      </c>
      <c r="R1054" s="76">
        <v>126</v>
      </c>
      <c r="S1054" s="49">
        <f t="shared" si="544"/>
        <v>0.81307692307692303</v>
      </c>
      <c r="T1054" s="49">
        <f t="shared" si="554"/>
        <v>81.307692307692307</v>
      </c>
      <c r="U1054" s="49">
        <v>198.13461538461539</v>
      </c>
      <c r="V1054" s="49">
        <f t="shared" si="548"/>
        <v>1.9813461538461539</v>
      </c>
      <c r="W1054" s="49">
        <f>S1054*M1054</f>
        <v>16.261538461538461</v>
      </c>
      <c r="X1054" s="90">
        <f t="shared" si="565"/>
        <v>5</v>
      </c>
      <c r="Y1054" s="91">
        <f t="shared" si="545"/>
        <v>112.35</v>
      </c>
      <c r="Z1054" s="93">
        <f t="shared" si="560"/>
        <v>21</v>
      </c>
      <c r="AA1054" s="94">
        <f t="shared" si="546"/>
        <v>471.87</v>
      </c>
      <c r="AB1054" s="97">
        <f t="shared" si="563"/>
        <v>25</v>
      </c>
      <c r="AC1054" s="98">
        <f t="shared" si="547"/>
        <v>561.75</v>
      </c>
      <c r="AD1054" s="77" t="s">
        <v>3</v>
      </c>
      <c r="AE1054" s="54">
        <v>561.75</v>
      </c>
      <c r="AF1054" s="17"/>
    </row>
    <row r="1055" spans="1:32" ht="16.899999999999999" customHeight="1" x14ac:dyDescent="0.3">
      <c r="A1055" s="73" t="s">
        <v>35</v>
      </c>
      <c r="B1055" s="74" t="s">
        <v>4879</v>
      </c>
      <c r="C1055" s="48" t="s">
        <v>40</v>
      </c>
      <c r="D1055" s="48">
        <v>1000</v>
      </c>
      <c r="E1055" s="48">
        <v>4750</v>
      </c>
      <c r="F1055" s="48" t="s">
        <v>5916</v>
      </c>
      <c r="G1055" s="48" t="s">
        <v>3680</v>
      </c>
      <c r="H1055" s="75">
        <f t="shared" si="541"/>
        <v>2.0405405405405403</v>
      </c>
      <c r="I1055" s="74">
        <v>225</v>
      </c>
      <c r="J1055" s="74">
        <v>74</v>
      </c>
      <c r="K1055" s="48">
        <f>J1055</f>
        <v>74</v>
      </c>
      <c r="L1055" s="48">
        <f>$L$3</f>
        <v>-4</v>
      </c>
      <c r="M1055" s="48">
        <f t="shared" ref="M1055:M1113" si="566">K1055+L1055</f>
        <v>70</v>
      </c>
      <c r="N1055" s="48">
        <v>24</v>
      </c>
      <c r="O1055" s="56">
        <v>56.66</v>
      </c>
      <c r="P1055" s="48" t="str">
        <f t="shared" si="553"/>
        <v>7054 BL</v>
      </c>
      <c r="Q1055" s="76">
        <v>12</v>
      </c>
      <c r="R1055" s="76">
        <v>36</v>
      </c>
      <c r="S1055" s="49">
        <f t="shared" si="544"/>
        <v>0.17076923076923078</v>
      </c>
      <c r="T1055" s="49">
        <f t="shared" si="554"/>
        <v>170.76923076923077</v>
      </c>
      <c r="U1055" s="49">
        <v>353.15384615384619</v>
      </c>
      <c r="V1055" s="49">
        <f t="shared" si="548"/>
        <v>0.35315384615384621</v>
      </c>
      <c r="W1055" s="49">
        <f>V1055*M1055</f>
        <v>24.720769230769235</v>
      </c>
      <c r="X1055" s="90">
        <f>ROUND(V1055*$X$4,0)</f>
        <v>2</v>
      </c>
      <c r="Y1055" s="91">
        <f t="shared" ref="Y1055:Y1113" si="567">X1055*O1055</f>
        <v>113.32</v>
      </c>
      <c r="Z1055" s="93">
        <f>ROUND((V1055*M1055)+X1055,0)</f>
        <v>27</v>
      </c>
      <c r="AA1055" s="94">
        <f t="shared" ref="AA1055:AA1113" si="568">Z1055*O1055</f>
        <v>1529.82</v>
      </c>
      <c r="AB1055" s="97">
        <f>ROUND((V1055*$AB$4)+Z1055,0)</f>
        <v>29</v>
      </c>
      <c r="AC1055" s="98">
        <f t="shared" ref="AC1055:AC1113" si="569">AB1055*O1055</f>
        <v>1643.1399999999999</v>
      </c>
      <c r="AD1055" s="77" t="s">
        <v>5889</v>
      </c>
      <c r="AE1055" s="54">
        <v>1643.1399999999999</v>
      </c>
      <c r="AF1055" s="17"/>
    </row>
    <row r="1056" spans="1:32" ht="16.899999999999999" customHeight="1" x14ac:dyDescent="0.3">
      <c r="A1056" s="73" t="s">
        <v>7</v>
      </c>
      <c r="B1056" s="74" t="s">
        <v>3811</v>
      </c>
      <c r="C1056" s="48" t="s">
        <v>10</v>
      </c>
      <c r="D1056" s="48">
        <v>500</v>
      </c>
      <c r="E1056" s="48">
        <v>2834</v>
      </c>
      <c r="F1056" s="48" t="s">
        <v>6126</v>
      </c>
      <c r="G1056" s="48">
        <v>2</v>
      </c>
      <c r="H1056" s="75">
        <f t="shared" ref="H1056:H1113" si="570">(I1056-J1056)/J1056</f>
        <v>0</v>
      </c>
      <c r="I1056" s="74">
        <v>50</v>
      </c>
      <c r="J1056" s="74">
        <f>I1056</f>
        <v>50</v>
      </c>
      <c r="K1056" s="48">
        <f>I1056</f>
        <v>50</v>
      </c>
      <c r="L1056" s="48"/>
      <c r="M1056" s="48">
        <f t="shared" si="566"/>
        <v>50</v>
      </c>
      <c r="N1056" s="48">
        <v>0</v>
      </c>
      <c r="O1056" s="56">
        <v>361.02710999999999</v>
      </c>
      <c r="P1056" s="48" t="str">
        <f t="shared" si="553"/>
        <v>1219/37C SL</v>
      </c>
      <c r="Q1056" s="76">
        <v>0</v>
      </c>
      <c r="R1056" s="76">
        <v>1</v>
      </c>
      <c r="S1056" s="49">
        <f t="shared" ref="S1056:S1113" si="571">((Q1056/65*0.7)+(R1056/260*0.3))</f>
        <v>1.153846153846154E-3</v>
      </c>
      <c r="T1056" s="49">
        <f t="shared" si="554"/>
        <v>0.57692307692307698</v>
      </c>
      <c r="U1056" s="49">
        <v>36.384615384615387</v>
      </c>
      <c r="V1056" s="49">
        <f t="shared" si="548"/>
        <v>7.276923076923078E-2</v>
      </c>
      <c r="W1056" s="49">
        <f>S1056*M1056</f>
        <v>5.7692307692307696E-2</v>
      </c>
      <c r="X1056" s="90">
        <f>ROUNDUP(S1056*$X$4,0)</f>
        <v>1</v>
      </c>
      <c r="Y1056" s="91">
        <f t="shared" si="567"/>
        <v>361.02710999999999</v>
      </c>
      <c r="Z1056" s="93">
        <f t="shared" ref="Z1056:Z1075" si="572">ROUND((S1056*M1056)+X1056,0)</f>
        <v>1</v>
      </c>
      <c r="AA1056" s="94">
        <f t="shared" si="568"/>
        <v>361.02710999999999</v>
      </c>
      <c r="AB1056" s="97">
        <f t="shared" ref="AB1056:AB1075" si="573">ROUND((S1056*$AB$4)+Z1056,0)</f>
        <v>1</v>
      </c>
      <c r="AC1056" s="98">
        <f t="shared" si="569"/>
        <v>361.02710999999999</v>
      </c>
      <c r="AD1056" s="77" t="s">
        <v>3</v>
      </c>
      <c r="AE1056" s="54">
        <v>361.02710999999999</v>
      </c>
      <c r="AF1056" s="17"/>
    </row>
    <row r="1057" spans="1:32" ht="16.899999999999999" customHeight="1" x14ac:dyDescent="0.3">
      <c r="A1057" s="73" t="s">
        <v>35</v>
      </c>
      <c r="B1057" s="74" t="s">
        <v>4639</v>
      </c>
      <c r="C1057" s="48" t="s">
        <v>464</v>
      </c>
      <c r="D1057" s="48">
        <v>1000</v>
      </c>
      <c r="E1057" s="48">
        <v>2800</v>
      </c>
      <c r="F1057" s="48" t="s">
        <v>5911</v>
      </c>
      <c r="G1057" s="48" t="s">
        <v>112</v>
      </c>
      <c r="H1057" s="75">
        <f t="shared" si="570"/>
        <v>0.19</v>
      </c>
      <c r="I1057" s="74">
        <v>119</v>
      </c>
      <c r="J1057" s="74">
        <v>100</v>
      </c>
      <c r="K1057" s="48">
        <f>J1057</f>
        <v>100</v>
      </c>
      <c r="L1057" s="48">
        <f>$L$3</f>
        <v>-4</v>
      </c>
      <c r="M1057" s="48">
        <f t="shared" si="566"/>
        <v>96</v>
      </c>
      <c r="N1057" s="48">
        <v>10</v>
      </c>
      <c r="O1057" s="56">
        <v>81.234999999999999</v>
      </c>
      <c r="P1057" s="48" t="str">
        <f t="shared" si="553"/>
        <v>5851 GR</v>
      </c>
      <c r="Q1057" s="76">
        <v>8</v>
      </c>
      <c r="R1057" s="76">
        <v>24</v>
      </c>
      <c r="S1057" s="49">
        <f t="shared" si="571"/>
        <v>0.11384615384615385</v>
      </c>
      <c r="T1057" s="49">
        <f t="shared" si="554"/>
        <v>113.84615384615385</v>
      </c>
      <c r="U1057" s="49">
        <v>199.34615384615387</v>
      </c>
      <c r="V1057" s="49">
        <f t="shared" si="548"/>
        <v>0.19934615384615387</v>
      </c>
      <c r="W1057" s="49">
        <f>S1057*M1057</f>
        <v>10.92923076923077</v>
      </c>
      <c r="X1057" s="90">
        <f t="shared" ref="X1057:X1058" si="574">ROUND(S1057*$X$4,0)</f>
        <v>1</v>
      </c>
      <c r="Y1057" s="91">
        <f t="shared" si="567"/>
        <v>81.234999999999999</v>
      </c>
      <c r="Z1057" s="93">
        <f t="shared" si="572"/>
        <v>12</v>
      </c>
      <c r="AA1057" s="94">
        <f t="shared" si="568"/>
        <v>974.81999999999994</v>
      </c>
      <c r="AB1057" s="97">
        <f t="shared" si="573"/>
        <v>13</v>
      </c>
      <c r="AC1057" s="98">
        <f t="shared" si="569"/>
        <v>1056.0550000000001</v>
      </c>
      <c r="AD1057" s="77" t="s">
        <v>5890</v>
      </c>
      <c r="AE1057" s="54">
        <v>1056.0550000000001</v>
      </c>
      <c r="AF1057" s="17"/>
    </row>
    <row r="1058" spans="1:32" ht="16.899999999999999" customHeight="1" x14ac:dyDescent="0.3">
      <c r="A1058" s="73" t="s">
        <v>7</v>
      </c>
      <c r="B1058" s="74" t="s">
        <v>2151</v>
      </c>
      <c r="C1058" s="48" t="s">
        <v>34</v>
      </c>
      <c r="D1058" s="48">
        <v>100</v>
      </c>
      <c r="E1058" s="48">
        <v>4350</v>
      </c>
      <c r="F1058" s="48" t="s">
        <v>6122</v>
      </c>
      <c r="G1058" s="48" t="s">
        <v>122</v>
      </c>
      <c r="H1058" s="75">
        <f t="shared" si="570"/>
        <v>0</v>
      </c>
      <c r="I1058" s="74">
        <v>84</v>
      </c>
      <c r="J1058" s="74">
        <v>84</v>
      </c>
      <c r="K1058" s="48">
        <f>I1058</f>
        <v>84</v>
      </c>
      <c r="L1058" s="48">
        <f>$L$3</f>
        <v>-4</v>
      </c>
      <c r="M1058" s="48">
        <f t="shared" si="566"/>
        <v>80</v>
      </c>
      <c r="N1058" s="48">
        <v>321</v>
      </c>
      <c r="O1058" s="56">
        <v>10.315300000000001</v>
      </c>
      <c r="P1058" s="48" t="str">
        <f t="shared" si="553"/>
        <v>P1051 BK</v>
      </c>
      <c r="Q1058" s="76">
        <v>198</v>
      </c>
      <c r="R1058" s="76">
        <v>395</v>
      </c>
      <c r="S1058" s="49">
        <f t="shared" si="571"/>
        <v>2.5880769230769225</v>
      </c>
      <c r="T1058" s="49">
        <f t="shared" si="554"/>
        <v>258.80769230769226</v>
      </c>
      <c r="U1058" s="49">
        <v>539.67307692307691</v>
      </c>
      <c r="V1058" s="49">
        <f t="shared" si="548"/>
        <v>5.3967307692307687</v>
      </c>
      <c r="W1058" s="49">
        <f>S1058*M1058</f>
        <v>207.0461538461538</v>
      </c>
      <c r="X1058" s="90">
        <f t="shared" si="574"/>
        <v>13</v>
      </c>
      <c r="Y1058" s="91">
        <f t="shared" si="567"/>
        <v>134.09890000000001</v>
      </c>
      <c r="Z1058" s="93">
        <f t="shared" si="572"/>
        <v>220</v>
      </c>
      <c r="AA1058" s="94">
        <f t="shared" si="568"/>
        <v>2269.366</v>
      </c>
      <c r="AB1058" s="97">
        <f t="shared" si="573"/>
        <v>233</v>
      </c>
      <c r="AC1058" s="98">
        <f t="shared" si="569"/>
        <v>2403.4648999999999</v>
      </c>
      <c r="AD1058" s="77" t="s">
        <v>3</v>
      </c>
      <c r="AE1058" s="54">
        <v>2403.4648999999999</v>
      </c>
      <c r="AF1058" s="17"/>
    </row>
    <row r="1059" spans="1:32" ht="12.75" customHeight="1" x14ac:dyDescent="0.3">
      <c r="A1059" s="73" t="s">
        <v>35</v>
      </c>
      <c r="B1059" s="74" t="s">
        <v>4550</v>
      </c>
      <c r="C1059" s="48" t="s">
        <v>40</v>
      </c>
      <c r="D1059" s="48">
        <v>100</v>
      </c>
      <c r="E1059" s="48">
        <v>621</v>
      </c>
      <c r="F1059" s="48" t="s">
        <v>6128</v>
      </c>
      <c r="G1059" s="48" t="s">
        <v>35</v>
      </c>
      <c r="H1059" s="75">
        <f t="shared" si="570"/>
        <v>-0.56603773584905659</v>
      </c>
      <c r="I1059" s="74">
        <v>23</v>
      </c>
      <c r="J1059" s="74">
        <v>53</v>
      </c>
      <c r="K1059" s="48">
        <f>I1059</f>
        <v>23</v>
      </c>
      <c r="L1059" s="48">
        <f>$L$3</f>
        <v>-4</v>
      </c>
      <c r="M1059" s="48">
        <f t="shared" si="566"/>
        <v>19</v>
      </c>
      <c r="N1059" s="48">
        <v>358</v>
      </c>
      <c r="O1059" s="56">
        <v>7.9859999999999998</v>
      </c>
      <c r="P1059" s="48" t="str">
        <f t="shared" si="553"/>
        <v>461626 BK</v>
      </c>
      <c r="Q1059" s="76">
        <v>735</v>
      </c>
      <c r="R1059" s="76">
        <v>1332</v>
      </c>
      <c r="S1059" s="49">
        <f t="shared" si="571"/>
        <v>9.4523076923076932</v>
      </c>
      <c r="T1059" s="49">
        <f t="shared" si="554"/>
        <v>945.23076923076928</v>
      </c>
      <c r="U1059" s="49">
        <v>1019.4615384615385</v>
      </c>
      <c r="V1059" s="49">
        <f t="shared" si="548"/>
        <v>10.194615384615384</v>
      </c>
      <c r="W1059" s="49">
        <f>S1059*M1059</f>
        <v>179.59384615384616</v>
      </c>
      <c r="X1059" s="90">
        <f>ROUND(S1059*$X$3,0)</f>
        <v>57</v>
      </c>
      <c r="Y1059" s="91">
        <f t="shared" si="567"/>
        <v>455.202</v>
      </c>
      <c r="Z1059" s="93">
        <f t="shared" si="572"/>
        <v>237</v>
      </c>
      <c r="AA1059" s="94">
        <f t="shared" si="568"/>
        <v>1892.682</v>
      </c>
      <c r="AB1059" s="97">
        <f t="shared" si="573"/>
        <v>284</v>
      </c>
      <c r="AC1059" s="98">
        <f t="shared" si="569"/>
        <v>2268.0239999999999</v>
      </c>
      <c r="AD1059" s="77" t="s">
        <v>5890</v>
      </c>
      <c r="AE1059" s="54">
        <v>2268.0239999999999</v>
      </c>
      <c r="AF1059" s="17"/>
    </row>
    <row r="1060" spans="1:32" ht="16.899999999999999" customHeight="1" x14ac:dyDescent="0.3">
      <c r="A1060" s="73" t="s">
        <v>7</v>
      </c>
      <c r="B1060" s="74" t="s">
        <v>2204</v>
      </c>
      <c r="C1060" s="48" t="s">
        <v>1154</v>
      </c>
      <c r="D1060" s="48">
        <v>1000</v>
      </c>
      <c r="E1060" s="48">
        <v>621</v>
      </c>
      <c r="F1060" s="48" t="s">
        <v>6128</v>
      </c>
      <c r="G1060" s="48" t="s">
        <v>35</v>
      </c>
      <c r="H1060" s="75">
        <f t="shared" si="570"/>
        <v>-0.6</v>
      </c>
      <c r="I1060" s="74">
        <v>40</v>
      </c>
      <c r="J1060" s="74">
        <v>100</v>
      </c>
      <c r="K1060" s="48">
        <f>I1060</f>
        <v>40</v>
      </c>
      <c r="L1060" s="48">
        <v>-4</v>
      </c>
      <c r="M1060" s="48">
        <f t="shared" si="566"/>
        <v>36</v>
      </c>
      <c r="N1060" s="48">
        <v>11</v>
      </c>
      <c r="O1060" s="56">
        <v>450.45</v>
      </c>
      <c r="P1060" s="48" t="str">
        <f t="shared" si="553"/>
        <v>5100/20C SL</v>
      </c>
      <c r="Q1060" s="76">
        <v>17</v>
      </c>
      <c r="R1060" s="76">
        <v>21</v>
      </c>
      <c r="S1060" s="49">
        <f t="shared" si="571"/>
        <v>0.2073076923076923</v>
      </c>
      <c r="T1060" s="49">
        <f t="shared" si="554"/>
        <v>207.30769230769229</v>
      </c>
      <c r="U1060" s="49">
        <v>209.19230769230768</v>
      </c>
      <c r="V1060" s="49">
        <f t="shared" si="548"/>
        <v>0.20919230769230768</v>
      </c>
      <c r="W1060" s="49">
        <f>S1060*M1060</f>
        <v>7.4630769230769225</v>
      </c>
      <c r="X1060" s="90">
        <f t="shared" ref="X1060:X1062" si="575">ROUND(S1060*$X$4,0)</f>
        <v>1</v>
      </c>
      <c r="Y1060" s="91">
        <f t="shared" si="567"/>
        <v>450.45</v>
      </c>
      <c r="Z1060" s="93">
        <f t="shared" si="572"/>
        <v>8</v>
      </c>
      <c r="AA1060" s="94">
        <f t="shared" si="568"/>
        <v>3603.6</v>
      </c>
      <c r="AB1060" s="97">
        <f t="shared" si="573"/>
        <v>9</v>
      </c>
      <c r="AC1060" s="98">
        <f t="shared" si="569"/>
        <v>4054.0499999999997</v>
      </c>
      <c r="AD1060" s="77" t="s">
        <v>3</v>
      </c>
      <c r="AE1060" s="54">
        <v>4054.0499999999997</v>
      </c>
      <c r="AF1060" s="17"/>
    </row>
    <row r="1061" spans="1:32" ht="16.899999999999999" customHeight="1" x14ac:dyDescent="0.3">
      <c r="A1061" s="73" t="s">
        <v>7</v>
      </c>
      <c r="B1061" s="74" t="s">
        <v>2449</v>
      </c>
      <c r="C1061" s="48" t="s">
        <v>1790</v>
      </c>
      <c r="D1061" s="48">
        <v>1000</v>
      </c>
      <c r="E1061" s="48">
        <v>621</v>
      </c>
      <c r="F1061" s="48" t="s">
        <v>6128</v>
      </c>
      <c r="G1061" s="48" t="s">
        <v>35</v>
      </c>
      <c r="H1061" s="75">
        <f t="shared" si="570"/>
        <v>-0.16279069767441862</v>
      </c>
      <c r="I1061" s="74">
        <v>36</v>
      </c>
      <c r="J1061" s="74">
        <v>43</v>
      </c>
      <c r="K1061" s="48">
        <f>I1061</f>
        <v>36</v>
      </c>
      <c r="L1061" s="48">
        <f>$L$3</f>
        <v>-4</v>
      </c>
      <c r="M1061" s="48">
        <f t="shared" si="566"/>
        <v>32</v>
      </c>
      <c r="N1061" s="48">
        <v>14</v>
      </c>
      <c r="O1061" s="56">
        <v>169.85</v>
      </c>
      <c r="P1061" s="48" t="str">
        <f t="shared" si="553"/>
        <v>9062A BK</v>
      </c>
      <c r="Q1061" s="76">
        <v>3</v>
      </c>
      <c r="R1061" s="76">
        <v>57</v>
      </c>
      <c r="S1061" s="49">
        <f t="shared" si="571"/>
        <v>9.8076923076923062E-2</v>
      </c>
      <c r="T1061" s="49">
        <f t="shared" si="554"/>
        <v>98.076923076923066</v>
      </c>
      <c r="U1061" s="49">
        <v>110.34615384615384</v>
      </c>
      <c r="V1061" s="49">
        <f t="shared" si="548"/>
        <v>0.11034615384615384</v>
      </c>
      <c r="W1061" s="49">
        <f>V1061*M1061</f>
        <v>3.531076923076923</v>
      </c>
      <c r="X1061" s="90">
        <f t="shared" si="575"/>
        <v>0</v>
      </c>
      <c r="Y1061" s="91">
        <f t="shared" si="567"/>
        <v>0</v>
      </c>
      <c r="Z1061" s="93">
        <f t="shared" si="572"/>
        <v>3</v>
      </c>
      <c r="AA1061" s="94">
        <f t="shared" si="568"/>
        <v>509.54999999999995</v>
      </c>
      <c r="AB1061" s="97">
        <f t="shared" si="573"/>
        <v>3</v>
      </c>
      <c r="AC1061" s="98">
        <f t="shared" si="569"/>
        <v>509.54999999999995</v>
      </c>
      <c r="AD1061" s="77" t="s">
        <v>3</v>
      </c>
      <c r="AE1061" s="54">
        <v>509.54999999999995</v>
      </c>
      <c r="AF1061" s="17"/>
    </row>
    <row r="1062" spans="1:32" ht="16.899999999999999" customHeight="1" x14ac:dyDescent="0.3">
      <c r="A1062" s="73" t="s">
        <v>7</v>
      </c>
      <c r="B1062" s="74" t="s">
        <v>2117</v>
      </c>
      <c r="C1062" s="48" t="s">
        <v>1797</v>
      </c>
      <c r="D1062" s="48">
        <v>1000</v>
      </c>
      <c r="E1062" s="48">
        <v>7880</v>
      </c>
      <c r="F1062" s="48" t="s">
        <v>5908</v>
      </c>
      <c r="G1062" s="48" t="s">
        <v>122</v>
      </c>
      <c r="H1062" s="75">
        <f t="shared" si="570"/>
        <v>0.55555555555555558</v>
      </c>
      <c r="I1062" s="74">
        <v>140</v>
      </c>
      <c r="J1062" s="74">
        <v>90</v>
      </c>
      <c r="K1062" s="48">
        <f>J1062</f>
        <v>90</v>
      </c>
      <c r="L1062" s="48">
        <f>$L$3</f>
        <v>-4</v>
      </c>
      <c r="M1062" s="48">
        <f t="shared" si="566"/>
        <v>86</v>
      </c>
      <c r="N1062" s="48">
        <v>25</v>
      </c>
      <c r="O1062" s="56">
        <v>112.77143</v>
      </c>
      <c r="P1062" s="48" t="str">
        <f t="shared" si="553"/>
        <v>F221B3/16 CL</v>
      </c>
      <c r="Q1062" s="76">
        <v>5</v>
      </c>
      <c r="R1062" s="76">
        <v>12</v>
      </c>
      <c r="S1062" s="49">
        <f t="shared" si="571"/>
        <v>6.7692307692307691E-2</v>
      </c>
      <c r="T1062" s="49">
        <f t="shared" si="554"/>
        <v>67.692307692307693</v>
      </c>
      <c r="U1062" s="49">
        <v>130.76923076923077</v>
      </c>
      <c r="V1062" s="49">
        <f t="shared" si="548"/>
        <v>0.13076923076923078</v>
      </c>
      <c r="W1062" s="49">
        <f t="shared" ref="W1062:W1075" si="576">S1062*M1062</f>
        <v>5.8215384615384611</v>
      </c>
      <c r="X1062" s="90">
        <f t="shared" si="575"/>
        <v>0</v>
      </c>
      <c r="Y1062" s="91">
        <f t="shared" si="567"/>
        <v>0</v>
      </c>
      <c r="Z1062" s="93">
        <f t="shared" si="572"/>
        <v>6</v>
      </c>
      <c r="AA1062" s="94">
        <f t="shared" si="568"/>
        <v>676.62857999999994</v>
      </c>
      <c r="AB1062" s="97">
        <f t="shared" si="573"/>
        <v>6</v>
      </c>
      <c r="AC1062" s="98">
        <f t="shared" si="569"/>
        <v>676.62857999999994</v>
      </c>
      <c r="AD1062" s="77" t="s">
        <v>3</v>
      </c>
      <c r="AE1062" s="54">
        <v>676.62857999999994</v>
      </c>
      <c r="AF1062" s="17"/>
    </row>
    <row r="1063" spans="1:32" ht="16.899999999999999" customHeight="1" x14ac:dyDescent="0.3">
      <c r="A1063" s="73" t="s">
        <v>7</v>
      </c>
      <c r="B1063" s="74" t="s">
        <v>2717</v>
      </c>
      <c r="C1063" s="48" t="s">
        <v>34</v>
      </c>
      <c r="D1063" s="48">
        <v>100</v>
      </c>
      <c r="E1063" s="48">
        <v>1202</v>
      </c>
      <c r="F1063" s="48" t="s">
        <v>6130</v>
      </c>
      <c r="G1063" s="48" t="s">
        <v>35</v>
      </c>
      <c r="H1063" s="75">
        <f t="shared" si="570"/>
        <v>0</v>
      </c>
      <c r="I1063" s="74">
        <v>24</v>
      </c>
      <c r="J1063" s="74">
        <v>24</v>
      </c>
      <c r="K1063" s="48">
        <f>I1063</f>
        <v>24</v>
      </c>
      <c r="L1063" s="48">
        <f>$L$3</f>
        <v>-4</v>
      </c>
      <c r="M1063" s="48">
        <f t="shared" si="566"/>
        <v>20</v>
      </c>
      <c r="N1063" s="48">
        <v>8</v>
      </c>
      <c r="O1063" s="56">
        <v>38.5</v>
      </c>
      <c r="P1063" s="48" t="str">
        <f t="shared" si="553"/>
        <v>PF2405/8 NA</v>
      </c>
      <c r="Q1063" s="76">
        <v>47</v>
      </c>
      <c r="R1063" s="76">
        <v>63</v>
      </c>
      <c r="S1063" s="49">
        <f t="shared" si="571"/>
        <v>0.57884615384615379</v>
      </c>
      <c r="T1063" s="49">
        <f t="shared" si="554"/>
        <v>57.88461538461538</v>
      </c>
      <c r="U1063" s="49">
        <v>57.88461538461538</v>
      </c>
      <c r="V1063" s="49">
        <f t="shared" si="548"/>
        <v>0.57884615384615379</v>
      </c>
      <c r="W1063" s="49">
        <f t="shared" si="576"/>
        <v>11.576923076923077</v>
      </c>
      <c r="X1063" s="90">
        <f>ROUND(S1063*$X$3,0)</f>
        <v>3</v>
      </c>
      <c r="Y1063" s="91">
        <f t="shared" si="567"/>
        <v>115.5</v>
      </c>
      <c r="Z1063" s="93">
        <f t="shared" si="572"/>
        <v>15</v>
      </c>
      <c r="AA1063" s="94">
        <f t="shared" si="568"/>
        <v>577.5</v>
      </c>
      <c r="AB1063" s="97">
        <f t="shared" si="573"/>
        <v>18</v>
      </c>
      <c r="AC1063" s="98">
        <f t="shared" si="569"/>
        <v>693</v>
      </c>
      <c r="AD1063" s="77" t="s">
        <v>3</v>
      </c>
      <c r="AE1063" s="54">
        <v>693</v>
      </c>
      <c r="AF1063" s="17"/>
    </row>
    <row r="1064" spans="1:32" ht="12.75" customHeight="1" x14ac:dyDescent="0.3">
      <c r="A1064" s="73" t="s">
        <v>35</v>
      </c>
      <c r="B1064" s="74" t="s">
        <v>4707</v>
      </c>
      <c r="C1064" s="48" t="s">
        <v>1143</v>
      </c>
      <c r="D1064" s="48">
        <v>500</v>
      </c>
      <c r="E1064" s="48">
        <v>30327</v>
      </c>
      <c r="F1064" s="48" t="s">
        <v>5915</v>
      </c>
      <c r="G1064" s="48" t="s">
        <v>122</v>
      </c>
      <c r="H1064" s="75">
        <f t="shared" si="570"/>
        <v>0</v>
      </c>
      <c r="I1064" s="74">
        <v>34</v>
      </c>
      <c r="J1064" s="74">
        <v>34</v>
      </c>
      <c r="K1064" s="48">
        <f>I1064</f>
        <v>34</v>
      </c>
      <c r="L1064" s="48">
        <f>$L$3</f>
        <v>-4</v>
      </c>
      <c r="M1064" s="48">
        <f t="shared" si="566"/>
        <v>30</v>
      </c>
      <c r="N1064" s="48">
        <v>1</v>
      </c>
      <c r="O1064" s="56">
        <v>359.39</v>
      </c>
      <c r="P1064" s="48" t="str">
        <f t="shared" si="553"/>
        <v>391626 BK</v>
      </c>
      <c r="Q1064" s="76">
        <v>7</v>
      </c>
      <c r="R1064" s="76">
        <v>11</v>
      </c>
      <c r="S1064" s="49">
        <f t="shared" si="571"/>
        <v>8.807692307692308E-2</v>
      </c>
      <c r="T1064" s="49">
        <f t="shared" si="554"/>
        <v>44.03846153846154</v>
      </c>
      <c r="U1064" s="49">
        <v>72.57692307692308</v>
      </c>
      <c r="V1064" s="49">
        <f t="shared" si="548"/>
        <v>0.14515384615384616</v>
      </c>
      <c r="W1064" s="49">
        <f t="shared" si="576"/>
        <v>2.6423076923076922</v>
      </c>
      <c r="X1064" s="90">
        <f t="shared" ref="X1064:X1067" si="577">ROUND(S1064*$X$4,0)</f>
        <v>0</v>
      </c>
      <c r="Y1064" s="91">
        <f t="shared" si="567"/>
        <v>0</v>
      </c>
      <c r="Z1064" s="93">
        <f t="shared" si="572"/>
        <v>3</v>
      </c>
      <c r="AA1064" s="94">
        <f t="shared" si="568"/>
        <v>1078.17</v>
      </c>
      <c r="AB1064" s="97">
        <f t="shared" si="573"/>
        <v>3</v>
      </c>
      <c r="AC1064" s="98">
        <f t="shared" si="569"/>
        <v>1078.17</v>
      </c>
      <c r="AD1064" s="77" t="s">
        <v>5890</v>
      </c>
      <c r="AE1064" s="54">
        <v>1078.17</v>
      </c>
      <c r="AF1064" s="17"/>
    </row>
    <row r="1065" spans="1:32" ht="16.899999999999999" customHeight="1" x14ac:dyDescent="0.3">
      <c r="A1065" s="73" t="s">
        <v>35</v>
      </c>
      <c r="B1065" s="74" t="s">
        <v>4233</v>
      </c>
      <c r="C1065" s="48" t="s">
        <v>34</v>
      </c>
      <c r="D1065" s="48">
        <v>100</v>
      </c>
      <c r="E1065" s="48">
        <v>4445</v>
      </c>
      <c r="F1065" s="48" t="s">
        <v>5912</v>
      </c>
      <c r="G1065" s="48" t="s">
        <v>122</v>
      </c>
      <c r="H1065" s="75">
        <f t="shared" si="570"/>
        <v>0.16470588235294117</v>
      </c>
      <c r="I1065" s="74">
        <v>99</v>
      </c>
      <c r="J1065" s="74">
        <v>85</v>
      </c>
      <c r="K1065" s="48">
        <f>J1065</f>
        <v>85</v>
      </c>
      <c r="L1065" s="48">
        <f>$L$3</f>
        <v>-4</v>
      </c>
      <c r="M1065" s="48">
        <f t="shared" si="566"/>
        <v>81</v>
      </c>
      <c r="N1065" s="48">
        <v>250</v>
      </c>
      <c r="O1065" s="56">
        <v>23.43</v>
      </c>
      <c r="P1065" s="48" t="str">
        <f t="shared" si="553"/>
        <v>TFT25022 NA</v>
      </c>
      <c r="Q1065" s="76">
        <v>18</v>
      </c>
      <c r="R1065" s="76">
        <v>124</v>
      </c>
      <c r="S1065" s="49">
        <f t="shared" si="571"/>
        <v>0.33692307692307688</v>
      </c>
      <c r="T1065" s="49">
        <f t="shared" si="554"/>
        <v>33.692307692307686</v>
      </c>
      <c r="U1065" s="49">
        <v>92.15384615384616</v>
      </c>
      <c r="V1065" s="49">
        <f t="shared" si="548"/>
        <v>0.92153846153846164</v>
      </c>
      <c r="W1065" s="49">
        <f t="shared" si="576"/>
        <v>27.290769230769229</v>
      </c>
      <c r="X1065" s="90">
        <f t="shared" si="577"/>
        <v>2</v>
      </c>
      <c r="Y1065" s="91">
        <f t="shared" si="567"/>
        <v>46.86</v>
      </c>
      <c r="Z1065" s="93">
        <f t="shared" si="572"/>
        <v>29</v>
      </c>
      <c r="AA1065" s="94">
        <f t="shared" si="568"/>
        <v>679.47</v>
      </c>
      <c r="AB1065" s="97">
        <f t="shared" si="573"/>
        <v>31</v>
      </c>
      <c r="AC1065" s="98">
        <f t="shared" si="569"/>
        <v>726.33</v>
      </c>
      <c r="AD1065" s="77" t="s">
        <v>3</v>
      </c>
      <c r="AE1065" s="54">
        <v>726.33</v>
      </c>
      <c r="AF1065" s="17"/>
    </row>
    <row r="1066" spans="1:32" ht="16.899999999999999" customHeight="1" x14ac:dyDescent="0.3">
      <c r="A1066" s="73" t="s">
        <v>7</v>
      </c>
      <c r="B1066" s="74" t="s">
        <v>124</v>
      </c>
      <c r="C1066" s="48" t="s">
        <v>10</v>
      </c>
      <c r="D1066" s="48">
        <v>100</v>
      </c>
      <c r="E1066" s="48">
        <v>621</v>
      </c>
      <c r="F1066" s="48" t="s">
        <v>6128</v>
      </c>
      <c r="G1066" s="48" t="s">
        <v>35</v>
      </c>
      <c r="H1066" s="75">
        <f t="shared" si="570"/>
        <v>-0.75</v>
      </c>
      <c r="I1066" s="74">
        <v>25</v>
      </c>
      <c r="J1066" s="74">
        <v>100</v>
      </c>
      <c r="K1066" s="48">
        <f t="shared" ref="K1066:K1072" si="578">I1066</f>
        <v>25</v>
      </c>
      <c r="L1066" s="48">
        <v>-4</v>
      </c>
      <c r="M1066" s="48">
        <f t="shared" si="566"/>
        <v>21</v>
      </c>
      <c r="N1066" s="48">
        <v>361</v>
      </c>
      <c r="O1066" s="56">
        <v>17.268999999999998</v>
      </c>
      <c r="P1066" s="48" t="str">
        <f t="shared" si="553"/>
        <v>1174C SL</v>
      </c>
      <c r="Q1066" s="76">
        <v>186</v>
      </c>
      <c r="R1066" s="76">
        <v>1053</v>
      </c>
      <c r="S1066" s="49">
        <f t="shared" si="571"/>
        <v>3.2180769230769228</v>
      </c>
      <c r="T1066" s="49">
        <f t="shared" si="554"/>
        <v>321.80769230769226</v>
      </c>
      <c r="U1066" s="49">
        <v>3445.2692307692309</v>
      </c>
      <c r="V1066" s="49">
        <f t="shared" si="548"/>
        <v>34.45269230769231</v>
      </c>
      <c r="W1066" s="49">
        <f t="shared" si="576"/>
        <v>67.57961538461538</v>
      </c>
      <c r="X1066" s="90">
        <f t="shared" si="577"/>
        <v>16</v>
      </c>
      <c r="Y1066" s="91">
        <f t="shared" si="567"/>
        <v>276.30399999999997</v>
      </c>
      <c r="Z1066" s="93">
        <f t="shared" si="572"/>
        <v>84</v>
      </c>
      <c r="AA1066" s="94">
        <f t="shared" si="568"/>
        <v>1450.5959999999998</v>
      </c>
      <c r="AB1066" s="97">
        <f t="shared" si="573"/>
        <v>100</v>
      </c>
      <c r="AC1066" s="98">
        <f t="shared" si="569"/>
        <v>1726.8999999999999</v>
      </c>
      <c r="AD1066" s="77" t="s">
        <v>3</v>
      </c>
      <c r="AE1066" s="54">
        <v>1726.8999999999999</v>
      </c>
      <c r="AF1066" s="17"/>
    </row>
    <row r="1067" spans="1:32" ht="16.899999999999999" customHeight="1" x14ac:dyDescent="0.3">
      <c r="A1067" s="73" t="s">
        <v>35</v>
      </c>
      <c r="B1067" s="74" t="s">
        <v>1767</v>
      </c>
      <c r="C1067" s="48" t="s">
        <v>34</v>
      </c>
      <c r="D1067" s="48">
        <v>1</v>
      </c>
      <c r="E1067" s="48">
        <v>1804</v>
      </c>
      <c r="F1067" s="48" t="s">
        <v>6129</v>
      </c>
      <c r="G1067" s="48" t="s">
        <v>35</v>
      </c>
      <c r="H1067" s="75">
        <f t="shared" si="570"/>
        <v>0</v>
      </c>
      <c r="I1067" s="74">
        <v>43</v>
      </c>
      <c r="J1067" s="74">
        <v>43</v>
      </c>
      <c r="K1067" s="48">
        <f t="shared" si="578"/>
        <v>43</v>
      </c>
      <c r="L1067" s="48">
        <f>$L$3</f>
        <v>-4</v>
      </c>
      <c r="M1067" s="48">
        <f t="shared" si="566"/>
        <v>39</v>
      </c>
      <c r="N1067" s="48">
        <v>136</v>
      </c>
      <c r="O1067" s="56">
        <v>17.850000000000001</v>
      </c>
      <c r="P1067" s="48" t="str">
        <f t="shared" si="553"/>
        <v>802534B BK</v>
      </c>
      <c r="Q1067" s="76">
        <v>168</v>
      </c>
      <c r="R1067" s="76">
        <v>457</v>
      </c>
      <c r="S1067" s="49">
        <f t="shared" si="571"/>
        <v>2.3365384615384617</v>
      </c>
      <c r="T1067" s="49">
        <f t="shared" si="554"/>
        <v>2.3365384615384617</v>
      </c>
      <c r="U1067" s="49">
        <v>2.3365384615384617</v>
      </c>
      <c r="V1067" s="49">
        <f t="shared" si="548"/>
        <v>2.3365384615384617</v>
      </c>
      <c r="W1067" s="49">
        <f t="shared" si="576"/>
        <v>91.125</v>
      </c>
      <c r="X1067" s="90">
        <f t="shared" si="577"/>
        <v>12</v>
      </c>
      <c r="Y1067" s="91">
        <f t="shared" si="567"/>
        <v>214.20000000000002</v>
      </c>
      <c r="Z1067" s="93">
        <f t="shared" si="572"/>
        <v>103</v>
      </c>
      <c r="AA1067" s="94">
        <f t="shared" si="568"/>
        <v>1838.5500000000002</v>
      </c>
      <c r="AB1067" s="97">
        <f t="shared" si="573"/>
        <v>115</v>
      </c>
      <c r="AC1067" s="98">
        <f t="shared" si="569"/>
        <v>2052.75</v>
      </c>
      <c r="AD1067" s="77" t="s">
        <v>3</v>
      </c>
      <c r="AE1067" s="54">
        <v>2052.75</v>
      </c>
      <c r="AF1067" s="17"/>
    </row>
    <row r="1068" spans="1:32" ht="16.899999999999999" customHeight="1" x14ac:dyDescent="0.3">
      <c r="A1068" s="73" t="s">
        <v>7</v>
      </c>
      <c r="B1068" s="74" t="s">
        <v>4278</v>
      </c>
      <c r="C1068" s="48" t="s">
        <v>1154</v>
      </c>
      <c r="D1068" s="48">
        <v>1000</v>
      </c>
      <c r="E1068" s="48">
        <v>2834</v>
      </c>
      <c r="F1068" s="48" t="s">
        <v>6126</v>
      </c>
      <c r="G1068" s="48">
        <v>2</v>
      </c>
      <c r="H1068" s="75">
        <f t="shared" si="570"/>
        <v>0</v>
      </c>
      <c r="I1068" s="74">
        <v>20</v>
      </c>
      <c r="J1068" s="74">
        <f t="shared" ref="J1068:J1070" si="579">I1068</f>
        <v>20</v>
      </c>
      <c r="K1068" s="48">
        <f t="shared" si="578"/>
        <v>20</v>
      </c>
      <c r="L1068" s="48"/>
      <c r="M1068" s="48">
        <f t="shared" si="566"/>
        <v>20</v>
      </c>
      <c r="N1068" s="48">
        <v>2</v>
      </c>
      <c r="O1068" s="56">
        <v>284.44274999999999</v>
      </c>
      <c r="P1068" s="48" t="str">
        <f t="shared" si="553"/>
        <v>5466C SL</v>
      </c>
      <c r="Q1068" s="76">
        <v>10</v>
      </c>
      <c r="R1068" s="76">
        <v>58</v>
      </c>
      <c r="S1068" s="49">
        <f t="shared" si="571"/>
        <v>0.17461538461538462</v>
      </c>
      <c r="T1068" s="49">
        <f t="shared" si="554"/>
        <v>174.61538461538461</v>
      </c>
      <c r="U1068" s="49">
        <v>226.84615384615384</v>
      </c>
      <c r="V1068" s="49">
        <f t="shared" si="548"/>
        <v>0.22684615384615384</v>
      </c>
      <c r="W1068" s="49">
        <f t="shared" si="576"/>
        <v>3.4923076923076923</v>
      </c>
      <c r="X1068" s="90">
        <f>ROUND(S1068*$X$3,0)</f>
        <v>1</v>
      </c>
      <c r="Y1068" s="91">
        <f t="shared" si="567"/>
        <v>284.44274999999999</v>
      </c>
      <c r="Z1068" s="93">
        <f t="shared" si="572"/>
        <v>4</v>
      </c>
      <c r="AA1068" s="94">
        <f t="shared" si="568"/>
        <v>1137.771</v>
      </c>
      <c r="AB1068" s="97">
        <f t="shared" si="573"/>
        <v>5</v>
      </c>
      <c r="AC1068" s="98">
        <f t="shared" si="569"/>
        <v>1422.2137499999999</v>
      </c>
      <c r="AD1068" s="77" t="s">
        <v>3</v>
      </c>
      <c r="AE1068" s="54">
        <v>1422.2137499999999</v>
      </c>
      <c r="AF1068" s="17"/>
    </row>
    <row r="1069" spans="1:32" ht="16.899999999999999" customHeight="1" x14ac:dyDescent="0.3">
      <c r="A1069" s="73" t="s">
        <v>7</v>
      </c>
      <c r="B1069" s="74" t="s">
        <v>2633</v>
      </c>
      <c r="C1069" s="48" t="s">
        <v>1154</v>
      </c>
      <c r="D1069" s="48">
        <v>1000</v>
      </c>
      <c r="E1069" s="48">
        <v>2834</v>
      </c>
      <c r="F1069" s="48" t="s">
        <v>6126</v>
      </c>
      <c r="G1069" s="48">
        <v>2</v>
      </c>
      <c r="H1069" s="75">
        <f t="shared" si="570"/>
        <v>0</v>
      </c>
      <c r="I1069" s="74">
        <v>30</v>
      </c>
      <c r="J1069" s="74">
        <f t="shared" si="579"/>
        <v>30</v>
      </c>
      <c r="K1069" s="48">
        <f t="shared" si="578"/>
        <v>30</v>
      </c>
      <c r="L1069" s="48"/>
      <c r="M1069" s="48">
        <f t="shared" si="566"/>
        <v>30</v>
      </c>
      <c r="N1069" s="48">
        <v>6</v>
      </c>
      <c r="O1069" s="56">
        <v>360.17756000000003</v>
      </c>
      <c r="P1069" s="48" t="str">
        <f t="shared" si="553"/>
        <v>5124C SL</v>
      </c>
      <c r="Q1069" s="76">
        <v>32</v>
      </c>
      <c r="R1069" s="76">
        <v>156</v>
      </c>
      <c r="S1069" s="49">
        <f t="shared" si="571"/>
        <v>0.52461538461538459</v>
      </c>
      <c r="T1069" s="49">
        <f t="shared" si="554"/>
        <v>524.61538461538464</v>
      </c>
      <c r="U1069" s="49">
        <v>536.38461538461547</v>
      </c>
      <c r="V1069" s="49">
        <f t="shared" si="548"/>
        <v>0.53638461538461546</v>
      </c>
      <c r="W1069" s="49">
        <f t="shared" si="576"/>
        <v>15.738461538461538</v>
      </c>
      <c r="X1069" s="90">
        <f t="shared" ref="X1069:X1073" si="580">ROUND(S1069*$X$4,0)</f>
        <v>3</v>
      </c>
      <c r="Y1069" s="91">
        <f t="shared" si="567"/>
        <v>1080.53268</v>
      </c>
      <c r="Z1069" s="93">
        <f t="shared" si="572"/>
        <v>19</v>
      </c>
      <c r="AA1069" s="94">
        <f t="shared" si="568"/>
        <v>6843.3736400000007</v>
      </c>
      <c r="AB1069" s="97">
        <f t="shared" si="573"/>
        <v>22</v>
      </c>
      <c r="AC1069" s="98">
        <f t="shared" si="569"/>
        <v>7923.906320000001</v>
      </c>
      <c r="AD1069" s="77" t="s">
        <v>3</v>
      </c>
      <c r="AE1069" s="54">
        <v>7923.906320000001</v>
      </c>
      <c r="AF1069" s="17"/>
    </row>
    <row r="1070" spans="1:32" ht="16.899999999999999" customHeight="1" x14ac:dyDescent="0.3">
      <c r="A1070" s="73" t="s">
        <v>7</v>
      </c>
      <c r="B1070" s="74" t="s">
        <v>1622</v>
      </c>
      <c r="C1070" s="48" t="s">
        <v>1370</v>
      </c>
      <c r="D1070" s="48">
        <v>500</v>
      </c>
      <c r="E1070" s="48">
        <v>2834</v>
      </c>
      <c r="F1070" s="48" t="s">
        <v>6126</v>
      </c>
      <c r="G1070" s="48">
        <v>2</v>
      </c>
      <c r="H1070" s="75">
        <f t="shared" si="570"/>
        <v>0</v>
      </c>
      <c r="I1070" s="74">
        <v>40</v>
      </c>
      <c r="J1070" s="74">
        <f t="shared" si="579"/>
        <v>40</v>
      </c>
      <c r="K1070" s="48">
        <f t="shared" si="578"/>
        <v>40</v>
      </c>
      <c r="L1070" s="48"/>
      <c r="M1070" s="48">
        <f t="shared" si="566"/>
        <v>40</v>
      </c>
      <c r="N1070" s="48">
        <v>0</v>
      </c>
      <c r="O1070" s="56">
        <v>278.47210000000001</v>
      </c>
      <c r="P1070" s="48" t="str">
        <f t="shared" si="553"/>
        <v>65607 SL</v>
      </c>
      <c r="Q1070" s="76">
        <v>0</v>
      </c>
      <c r="R1070" s="76">
        <v>0</v>
      </c>
      <c r="S1070" s="49">
        <f t="shared" si="571"/>
        <v>0</v>
      </c>
      <c r="T1070" s="49">
        <f t="shared" si="554"/>
        <v>0</v>
      </c>
      <c r="U1070" s="49">
        <v>24.23076923076923</v>
      </c>
      <c r="V1070" s="49">
        <f t="shared" si="548"/>
        <v>4.8461538461538459E-2</v>
      </c>
      <c r="W1070" s="49">
        <f t="shared" si="576"/>
        <v>0</v>
      </c>
      <c r="X1070" s="90">
        <f>ROUNDUP(S1070*$X$4,0)</f>
        <v>0</v>
      </c>
      <c r="Y1070" s="91">
        <f t="shared" si="567"/>
        <v>0</v>
      </c>
      <c r="Z1070" s="93">
        <f t="shared" si="572"/>
        <v>0</v>
      </c>
      <c r="AA1070" s="94">
        <f t="shared" si="568"/>
        <v>0</v>
      </c>
      <c r="AB1070" s="97">
        <f t="shared" si="573"/>
        <v>0</v>
      </c>
      <c r="AC1070" s="98">
        <f t="shared" si="569"/>
        <v>0</v>
      </c>
      <c r="AD1070" s="77" t="s">
        <v>3</v>
      </c>
      <c r="AE1070" s="54">
        <v>0</v>
      </c>
      <c r="AF1070" s="17"/>
    </row>
    <row r="1071" spans="1:32" ht="16.899999999999999" customHeight="1" x14ac:dyDescent="0.3">
      <c r="A1071" s="73" t="s">
        <v>7</v>
      </c>
      <c r="B1071" s="74" t="s">
        <v>3311</v>
      </c>
      <c r="C1071" s="48" t="s">
        <v>10</v>
      </c>
      <c r="D1071" s="48">
        <v>100</v>
      </c>
      <c r="E1071" s="48">
        <v>2834</v>
      </c>
      <c r="F1071" s="48" t="s">
        <v>6126</v>
      </c>
      <c r="G1071" s="48">
        <v>2</v>
      </c>
      <c r="H1071" s="75">
        <f t="shared" si="570"/>
        <v>-0.52054794520547942</v>
      </c>
      <c r="I1071" s="74">
        <v>35</v>
      </c>
      <c r="J1071" s="74">
        <v>73</v>
      </c>
      <c r="K1071" s="48">
        <f t="shared" si="578"/>
        <v>35</v>
      </c>
      <c r="L1071" s="48"/>
      <c r="M1071" s="48">
        <f t="shared" si="566"/>
        <v>35</v>
      </c>
      <c r="N1071" s="48">
        <v>626</v>
      </c>
      <c r="O1071" s="56">
        <v>6.8010000000000002</v>
      </c>
      <c r="P1071" s="48" t="str">
        <f t="shared" si="553"/>
        <v>5471C SL</v>
      </c>
      <c r="Q1071" s="76">
        <v>605</v>
      </c>
      <c r="R1071" s="76">
        <v>1136</v>
      </c>
      <c r="S1071" s="49">
        <f t="shared" si="571"/>
        <v>7.8261538461538462</v>
      </c>
      <c r="T1071" s="49">
        <f t="shared" si="554"/>
        <v>782.61538461538464</v>
      </c>
      <c r="U1071" s="49">
        <v>1909.5384615384614</v>
      </c>
      <c r="V1071" s="49">
        <f t="shared" si="548"/>
        <v>19.095384615384614</v>
      </c>
      <c r="W1071" s="49">
        <f t="shared" si="576"/>
        <v>273.9153846153846</v>
      </c>
      <c r="X1071" s="90">
        <f t="shared" si="580"/>
        <v>39</v>
      </c>
      <c r="Y1071" s="91">
        <f t="shared" si="567"/>
        <v>265.23900000000003</v>
      </c>
      <c r="Z1071" s="93">
        <f t="shared" si="572"/>
        <v>313</v>
      </c>
      <c r="AA1071" s="94">
        <f t="shared" si="568"/>
        <v>2128.7130000000002</v>
      </c>
      <c r="AB1071" s="97">
        <f t="shared" si="573"/>
        <v>352</v>
      </c>
      <c r="AC1071" s="98">
        <f t="shared" si="569"/>
        <v>2393.9520000000002</v>
      </c>
      <c r="AD1071" s="77" t="s">
        <v>3</v>
      </c>
      <c r="AE1071" s="54">
        <v>2393.9520000000002</v>
      </c>
      <c r="AF1071" s="17"/>
    </row>
    <row r="1072" spans="1:32" ht="16.899999999999999" customHeight="1" x14ac:dyDescent="0.3">
      <c r="A1072" s="73" t="s">
        <v>7</v>
      </c>
      <c r="B1072" s="74" t="s">
        <v>4382</v>
      </c>
      <c r="C1072" s="48" t="s">
        <v>1154</v>
      </c>
      <c r="D1072" s="48">
        <v>500</v>
      </c>
      <c r="E1072" s="48">
        <v>2834</v>
      </c>
      <c r="F1072" s="48" t="s">
        <v>6126</v>
      </c>
      <c r="G1072" s="48">
        <v>2</v>
      </c>
      <c r="H1072" s="75">
        <f t="shared" si="570"/>
        <v>0</v>
      </c>
      <c r="I1072" s="74">
        <v>25</v>
      </c>
      <c r="J1072" s="74">
        <f>I1072</f>
        <v>25</v>
      </c>
      <c r="K1072" s="48">
        <f t="shared" si="578"/>
        <v>25</v>
      </c>
      <c r="L1072" s="48"/>
      <c r="M1072" s="48">
        <f t="shared" si="566"/>
        <v>25</v>
      </c>
      <c r="N1072" s="48">
        <v>0</v>
      </c>
      <c r="O1072" s="56">
        <v>207.01327000000001</v>
      </c>
      <c r="P1072" s="48" t="str">
        <f t="shared" si="553"/>
        <v>5373C SL</v>
      </c>
      <c r="Q1072" s="76" t="s">
        <v>6187</v>
      </c>
      <c r="R1072" s="76" t="s">
        <v>6187</v>
      </c>
      <c r="S1072" s="49">
        <f t="shared" si="571"/>
        <v>0</v>
      </c>
      <c r="T1072" s="49">
        <f t="shared" si="554"/>
        <v>0</v>
      </c>
      <c r="U1072" s="49">
        <v>38.07692307692308</v>
      </c>
      <c r="V1072" s="49">
        <f t="shared" si="548"/>
        <v>7.6153846153846155E-2</v>
      </c>
      <c r="W1072" s="49">
        <f t="shared" si="576"/>
        <v>0</v>
      </c>
      <c r="X1072" s="90">
        <f>ROUNDUP(S1072*$X$4,0)</f>
        <v>0</v>
      </c>
      <c r="Y1072" s="91">
        <f t="shared" si="567"/>
        <v>0</v>
      </c>
      <c r="Z1072" s="93">
        <f t="shared" si="572"/>
        <v>0</v>
      </c>
      <c r="AA1072" s="94">
        <f t="shared" si="568"/>
        <v>0</v>
      </c>
      <c r="AB1072" s="97">
        <f t="shared" si="573"/>
        <v>0</v>
      </c>
      <c r="AC1072" s="98">
        <f t="shared" si="569"/>
        <v>0</v>
      </c>
      <c r="AD1072" s="77" t="s">
        <v>3</v>
      </c>
      <c r="AE1072" s="54">
        <v>0</v>
      </c>
      <c r="AF1072" s="17"/>
    </row>
    <row r="1073" spans="1:32" ht="16.899999999999999" customHeight="1" x14ac:dyDescent="0.3">
      <c r="A1073" s="73" t="s">
        <v>7</v>
      </c>
      <c r="B1073" s="74" t="s">
        <v>3644</v>
      </c>
      <c r="C1073" s="48" t="s">
        <v>1797</v>
      </c>
      <c r="D1073" s="48">
        <v>100</v>
      </c>
      <c r="E1073" s="48">
        <v>4445</v>
      </c>
      <c r="F1073" s="48" t="s">
        <v>5912</v>
      </c>
      <c r="G1073" s="48" t="s">
        <v>122</v>
      </c>
      <c r="H1073" s="75">
        <f t="shared" si="570"/>
        <v>0.14285714285714285</v>
      </c>
      <c r="I1073" s="74">
        <v>32</v>
      </c>
      <c r="J1073" s="74">
        <v>28</v>
      </c>
      <c r="K1073" s="48">
        <f>J1073</f>
        <v>28</v>
      </c>
      <c r="L1073" s="48">
        <f>$L$3</f>
        <v>-4</v>
      </c>
      <c r="M1073" s="48">
        <f t="shared" si="566"/>
        <v>24</v>
      </c>
      <c r="N1073" s="48">
        <v>39</v>
      </c>
      <c r="O1073" s="56">
        <v>23.85</v>
      </c>
      <c r="P1073" s="48" t="str">
        <f t="shared" si="553"/>
        <v>F1051/8 BK</v>
      </c>
      <c r="Q1073" s="76">
        <v>151</v>
      </c>
      <c r="R1073" s="76">
        <v>323</v>
      </c>
      <c r="S1073" s="49">
        <f t="shared" si="571"/>
        <v>1.9988461538461539</v>
      </c>
      <c r="T1073" s="49">
        <f t="shared" si="554"/>
        <v>199.88461538461539</v>
      </c>
      <c r="U1073" s="49">
        <v>601.44230769230774</v>
      </c>
      <c r="V1073" s="49">
        <f t="shared" si="548"/>
        <v>6.0144230769230775</v>
      </c>
      <c r="W1073" s="49">
        <f t="shared" si="576"/>
        <v>47.972307692307695</v>
      </c>
      <c r="X1073" s="90">
        <f t="shared" si="580"/>
        <v>10</v>
      </c>
      <c r="Y1073" s="91">
        <f t="shared" si="567"/>
        <v>238.5</v>
      </c>
      <c r="Z1073" s="93">
        <f t="shared" si="572"/>
        <v>58</v>
      </c>
      <c r="AA1073" s="94">
        <f t="shared" si="568"/>
        <v>1383.3000000000002</v>
      </c>
      <c r="AB1073" s="97">
        <f t="shared" si="573"/>
        <v>68</v>
      </c>
      <c r="AC1073" s="98">
        <f t="shared" si="569"/>
        <v>1621.8000000000002</v>
      </c>
      <c r="AD1073" s="77" t="s">
        <v>5890</v>
      </c>
      <c r="AE1073" s="54">
        <v>1621.8000000000002</v>
      </c>
      <c r="AF1073" s="17"/>
    </row>
    <row r="1074" spans="1:32" ht="16.899999999999999" customHeight="1" x14ac:dyDescent="0.3">
      <c r="A1074" s="73" t="s">
        <v>7</v>
      </c>
      <c r="B1074" s="74" t="s">
        <v>1495</v>
      </c>
      <c r="C1074" s="48" t="s">
        <v>40</v>
      </c>
      <c r="D1074" s="48">
        <v>1000</v>
      </c>
      <c r="E1074" s="48">
        <v>621</v>
      </c>
      <c r="F1074" s="48" t="s">
        <v>6128</v>
      </c>
      <c r="G1074" s="48" t="s">
        <v>112</v>
      </c>
      <c r="H1074" s="75">
        <f t="shared" si="570"/>
        <v>-0.16666666666666666</v>
      </c>
      <c r="I1074" s="74">
        <v>20</v>
      </c>
      <c r="J1074" s="74">
        <v>24</v>
      </c>
      <c r="K1074" s="48">
        <f>I1074</f>
        <v>20</v>
      </c>
      <c r="L1074" s="48">
        <f>$L$3</f>
        <v>-4</v>
      </c>
      <c r="M1074" s="48">
        <f t="shared" si="566"/>
        <v>16</v>
      </c>
      <c r="N1074" s="48">
        <v>55</v>
      </c>
      <c r="O1074" s="56">
        <v>19.3</v>
      </c>
      <c r="P1074" s="48" t="str">
        <f t="shared" si="553"/>
        <v>1551 RD</v>
      </c>
      <c r="Q1074" s="76">
        <v>15</v>
      </c>
      <c r="R1074" s="76">
        <v>191</v>
      </c>
      <c r="S1074" s="49">
        <f t="shared" si="571"/>
        <v>0.38192307692307692</v>
      </c>
      <c r="T1074" s="49">
        <f t="shared" si="554"/>
        <v>381.92307692307691</v>
      </c>
      <c r="U1074" s="49">
        <v>587.57692307692309</v>
      </c>
      <c r="V1074" s="49">
        <f t="shared" si="548"/>
        <v>0.58757692307692311</v>
      </c>
      <c r="W1074" s="49">
        <f t="shared" si="576"/>
        <v>6.1107692307692307</v>
      </c>
      <c r="X1074" s="90">
        <f>ROUND(S1074*$X$3,0)</f>
        <v>2</v>
      </c>
      <c r="Y1074" s="91">
        <f t="shared" si="567"/>
        <v>38.6</v>
      </c>
      <c r="Z1074" s="93">
        <f t="shared" si="572"/>
        <v>8</v>
      </c>
      <c r="AA1074" s="94">
        <f t="shared" si="568"/>
        <v>154.4</v>
      </c>
      <c r="AB1074" s="97">
        <f t="shared" si="573"/>
        <v>10</v>
      </c>
      <c r="AC1074" s="98">
        <f t="shared" si="569"/>
        <v>193</v>
      </c>
      <c r="AD1074" s="77" t="s">
        <v>3</v>
      </c>
      <c r="AE1074" s="54">
        <v>193</v>
      </c>
      <c r="AF1074" s="17"/>
    </row>
    <row r="1075" spans="1:32" ht="16.899999999999999" customHeight="1" x14ac:dyDescent="0.3">
      <c r="A1075" s="73" t="s">
        <v>7</v>
      </c>
      <c r="B1075" s="74" t="s">
        <v>5450</v>
      </c>
      <c r="C1075" s="48" t="s">
        <v>10</v>
      </c>
      <c r="D1075" s="48">
        <v>500</v>
      </c>
      <c r="E1075" s="48">
        <v>2834</v>
      </c>
      <c r="F1075" s="48" t="s">
        <v>6126</v>
      </c>
      <c r="G1075" s="48">
        <v>2</v>
      </c>
      <c r="H1075" s="75">
        <f t="shared" si="570"/>
        <v>0</v>
      </c>
      <c r="I1075" s="74">
        <v>25</v>
      </c>
      <c r="J1075" s="74">
        <f>I1075</f>
        <v>25</v>
      </c>
      <c r="K1075" s="48">
        <f>I1075</f>
        <v>25</v>
      </c>
      <c r="L1075" s="48"/>
      <c r="M1075" s="48">
        <f t="shared" si="566"/>
        <v>25</v>
      </c>
      <c r="N1075" s="48">
        <v>1</v>
      </c>
      <c r="O1075" s="56">
        <v>201.92156</v>
      </c>
      <c r="P1075" s="48" t="str">
        <f t="shared" si="553"/>
        <v>6033C SL</v>
      </c>
      <c r="Q1075" s="76">
        <v>4</v>
      </c>
      <c r="R1075" s="76">
        <v>12</v>
      </c>
      <c r="S1075" s="49">
        <f t="shared" si="571"/>
        <v>5.6923076923076923E-2</v>
      </c>
      <c r="T1075" s="49">
        <f t="shared" si="554"/>
        <v>28.461538461538463</v>
      </c>
      <c r="U1075" s="49">
        <v>257.61538461538458</v>
      </c>
      <c r="V1075" s="49">
        <f t="shared" si="548"/>
        <v>0.51523076923076916</v>
      </c>
      <c r="W1075" s="49">
        <f t="shared" si="576"/>
        <v>1.4230769230769231</v>
      </c>
      <c r="X1075" s="90">
        <f>ROUND(S1075*$X$4,0)</f>
        <v>0</v>
      </c>
      <c r="Y1075" s="91">
        <f t="shared" si="567"/>
        <v>0</v>
      </c>
      <c r="Z1075" s="93">
        <f t="shared" si="572"/>
        <v>1</v>
      </c>
      <c r="AA1075" s="94">
        <f t="shared" si="568"/>
        <v>201.92156</v>
      </c>
      <c r="AB1075" s="97">
        <f t="shared" si="573"/>
        <v>1</v>
      </c>
      <c r="AC1075" s="98">
        <f t="shared" si="569"/>
        <v>201.92156</v>
      </c>
      <c r="AD1075" s="77" t="s">
        <v>3</v>
      </c>
      <c r="AE1075" s="54">
        <v>201.92156</v>
      </c>
      <c r="AF1075" s="17"/>
    </row>
    <row r="1076" spans="1:32" ht="16.899999999999999" customHeight="1" x14ac:dyDescent="0.3">
      <c r="A1076" s="73" t="s">
        <v>35</v>
      </c>
      <c r="B1076" s="74" t="s">
        <v>3286</v>
      </c>
      <c r="C1076" s="48" t="s">
        <v>40</v>
      </c>
      <c r="D1076" s="48">
        <v>1000</v>
      </c>
      <c r="E1076" s="48">
        <v>4750</v>
      </c>
      <c r="F1076" s="48" t="s">
        <v>5916</v>
      </c>
      <c r="G1076" s="48" t="s">
        <v>3680</v>
      </c>
      <c r="H1076" s="75">
        <f t="shared" si="570"/>
        <v>2.0405405405405403</v>
      </c>
      <c r="I1076" s="74">
        <v>225</v>
      </c>
      <c r="J1076" s="74">
        <v>74</v>
      </c>
      <c r="K1076" s="48">
        <f>J1076</f>
        <v>74</v>
      </c>
      <c r="L1076" s="48">
        <f>$L$3</f>
        <v>-4</v>
      </c>
      <c r="M1076" s="48">
        <f t="shared" si="566"/>
        <v>70</v>
      </c>
      <c r="N1076" s="48">
        <v>7</v>
      </c>
      <c r="O1076" s="56">
        <v>101.21</v>
      </c>
      <c r="P1076" s="48" t="str">
        <f t="shared" si="553"/>
        <v>7133 RD</v>
      </c>
      <c r="Q1076" s="76">
        <v>0</v>
      </c>
      <c r="R1076" s="76">
        <v>25</v>
      </c>
      <c r="S1076" s="49">
        <f t="shared" si="571"/>
        <v>2.8846153846153848E-2</v>
      </c>
      <c r="T1076" s="49">
        <f t="shared" si="554"/>
        <v>28.846153846153847</v>
      </c>
      <c r="U1076" s="49">
        <v>57.884615384615387</v>
      </c>
      <c r="V1076" s="49">
        <f t="shared" si="548"/>
        <v>5.7884615384615389E-2</v>
      </c>
      <c r="W1076" s="49">
        <f>V1076*M1076</f>
        <v>4.0519230769230772</v>
      </c>
      <c r="X1076" s="90">
        <f>ROUND(V1076*$X$4,0)</f>
        <v>0</v>
      </c>
      <c r="Y1076" s="91">
        <f t="shared" si="567"/>
        <v>0</v>
      </c>
      <c r="Z1076" s="93">
        <f>ROUND((V1076*M1076)+X1076,0)</f>
        <v>4</v>
      </c>
      <c r="AA1076" s="94">
        <f t="shared" si="568"/>
        <v>404.84</v>
      </c>
      <c r="AB1076" s="97">
        <f>ROUND((V1076*$AB$4)+Z1076,0)</f>
        <v>4</v>
      </c>
      <c r="AC1076" s="98">
        <f t="shared" si="569"/>
        <v>404.84</v>
      </c>
      <c r="AD1076" s="77" t="s">
        <v>5889</v>
      </c>
      <c r="AE1076" s="54">
        <v>404.84</v>
      </c>
      <c r="AF1076" s="17"/>
    </row>
    <row r="1077" spans="1:32" ht="16.899999999999999" customHeight="1" x14ac:dyDescent="0.3">
      <c r="A1077" s="73" t="s">
        <v>7</v>
      </c>
      <c r="B1077" s="74" t="s">
        <v>496</v>
      </c>
      <c r="C1077" s="48" t="s">
        <v>10</v>
      </c>
      <c r="D1077" s="48">
        <v>500</v>
      </c>
      <c r="E1077" s="48">
        <v>2834</v>
      </c>
      <c r="F1077" s="48" t="s">
        <v>6126</v>
      </c>
      <c r="G1077" s="48">
        <v>2</v>
      </c>
      <c r="H1077" s="75">
        <f t="shared" si="570"/>
        <v>0</v>
      </c>
      <c r="I1077" s="74">
        <v>50</v>
      </c>
      <c r="J1077" s="74">
        <f>I1077</f>
        <v>50</v>
      </c>
      <c r="K1077" s="48">
        <f>I1077</f>
        <v>50</v>
      </c>
      <c r="L1077" s="48"/>
      <c r="M1077" s="48">
        <f t="shared" si="566"/>
        <v>50</v>
      </c>
      <c r="N1077" s="48">
        <v>0</v>
      </c>
      <c r="O1077" s="56">
        <v>429.65615000000003</v>
      </c>
      <c r="P1077" s="48" t="str">
        <f t="shared" si="553"/>
        <v>1898/19C SL</v>
      </c>
      <c r="Q1077" s="76">
        <v>2</v>
      </c>
      <c r="R1077" s="76">
        <v>4</v>
      </c>
      <c r="S1077" s="49">
        <f t="shared" si="571"/>
        <v>2.6153846153846153E-2</v>
      </c>
      <c r="T1077" s="49">
        <f t="shared" si="554"/>
        <v>13.076923076923077</v>
      </c>
      <c r="U1077" s="49">
        <v>159.76923076923075</v>
      </c>
      <c r="V1077" s="49">
        <f t="shared" si="548"/>
        <v>0.31953846153846149</v>
      </c>
      <c r="W1077" s="49">
        <f t="shared" ref="W1077:W1082" si="581">S1077*M1077</f>
        <v>1.3076923076923077</v>
      </c>
      <c r="X1077" s="90">
        <f>ROUND(S1077*$X$4,0)</f>
        <v>0</v>
      </c>
      <c r="Y1077" s="91">
        <f t="shared" si="567"/>
        <v>0</v>
      </c>
      <c r="Z1077" s="93">
        <f t="shared" ref="Z1077:Z1115" si="582">ROUND((S1077*M1077)+X1077,0)</f>
        <v>1</v>
      </c>
      <c r="AA1077" s="94">
        <f t="shared" si="568"/>
        <v>429.65615000000003</v>
      </c>
      <c r="AB1077" s="97">
        <f>ROUND((S1077*$AB$4)+Z1077,0)</f>
        <v>1</v>
      </c>
      <c r="AC1077" s="98">
        <f t="shared" si="569"/>
        <v>429.65615000000003</v>
      </c>
      <c r="AD1077" s="77" t="s">
        <v>3</v>
      </c>
      <c r="AE1077" s="54">
        <v>429.65615000000003</v>
      </c>
      <c r="AF1077" s="17"/>
    </row>
    <row r="1078" spans="1:32" ht="16.899999999999999" customHeight="1" x14ac:dyDescent="0.3">
      <c r="A1078" s="73" t="s">
        <v>35</v>
      </c>
      <c r="B1078" s="74" t="s">
        <v>2008</v>
      </c>
      <c r="C1078" s="48" t="s">
        <v>464</v>
      </c>
      <c r="D1078" s="48">
        <v>1000</v>
      </c>
      <c r="E1078" s="48">
        <v>4013</v>
      </c>
      <c r="F1078" s="48" t="s">
        <v>6180</v>
      </c>
      <c r="G1078" s="48" t="s">
        <v>65</v>
      </c>
      <c r="H1078" s="75">
        <f t="shared" si="570"/>
        <v>0</v>
      </c>
      <c r="I1078" s="74">
        <v>5</v>
      </c>
      <c r="J1078" s="74">
        <v>5</v>
      </c>
      <c r="K1078" s="48">
        <f>J1078</f>
        <v>5</v>
      </c>
      <c r="L1078" s="48"/>
      <c r="M1078" s="48">
        <f t="shared" si="566"/>
        <v>5</v>
      </c>
      <c r="N1078" s="48">
        <v>1</v>
      </c>
      <c r="O1078" s="56">
        <v>101.19580999999999</v>
      </c>
      <c r="P1078" s="48" t="str">
        <f t="shared" si="553"/>
        <v>2844/7 YL</v>
      </c>
      <c r="Q1078" s="76">
        <v>2</v>
      </c>
      <c r="R1078" s="76">
        <v>15</v>
      </c>
      <c r="S1078" s="49">
        <f t="shared" si="571"/>
        <v>3.884615384615385E-2</v>
      </c>
      <c r="T1078" s="49">
        <f t="shared" si="554"/>
        <v>38.846153846153847</v>
      </c>
      <c r="U1078" s="49">
        <v>132.34615384615384</v>
      </c>
      <c r="V1078" s="49">
        <f t="shared" ref="V1078:V1141" si="583">U1078/D1078</f>
        <v>0.13234615384615384</v>
      </c>
      <c r="W1078" s="49">
        <f t="shared" si="581"/>
        <v>0.19423076923076926</v>
      </c>
      <c r="X1078" s="90">
        <f>ROUNDUP(S1078*$X$2,0)</f>
        <v>1</v>
      </c>
      <c r="Y1078" s="91">
        <f t="shared" si="567"/>
        <v>101.19580999999999</v>
      </c>
      <c r="Z1078" s="93">
        <f t="shared" si="582"/>
        <v>1</v>
      </c>
      <c r="AA1078" s="94">
        <f t="shared" si="568"/>
        <v>101.19580999999999</v>
      </c>
      <c r="AB1078" s="97">
        <f>ROUND((S1078*$AB$2)+Z1078,0)</f>
        <v>1</v>
      </c>
      <c r="AC1078" s="98">
        <f t="shared" si="569"/>
        <v>101.19580999999999</v>
      </c>
      <c r="AD1078" s="77" t="s">
        <v>5891</v>
      </c>
      <c r="AE1078" s="54">
        <v>101.19580999999999</v>
      </c>
      <c r="AF1078" s="17"/>
    </row>
    <row r="1079" spans="1:32" ht="16.899999999999999" customHeight="1" x14ac:dyDescent="0.3">
      <c r="A1079" s="73" t="s">
        <v>7</v>
      </c>
      <c r="B1079" s="74" t="s">
        <v>397</v>
      </c>
      <c r="C1079" s="48" t="s">
        <v>34</v>
      </c>
      <c r="D1079" s="48">
        <v>100</v>
      </c>
      <c r="E1079" s="48">
        <v>4008</v>
      </c>
      <c r="F1079" s="48" t="s">
        <v>5910</v>
      </c>
      <c r="G1079" s="48" t="s">
        <v>35</v>
      </c>
      <c r="H1079" s="75">
        <f t="shared" si="570"/>
        <v>0</v>
      </c>
      <c r="I1079" s="74">
        <v>24</v>
      </c>
      <c r="J1079" s="74">
        <v>24</v>
      </c>
      <c r="K1079" s="48">
        <f>I1079</f>
        <v>24</v>
      </c>
      <c r="L1079" s="48">
        <f>$L$3</f>
        <v>-4</v>
      </c>
      <c r="M1079" s="48">
        <f t="shared" si="566"/>
        <v>20</v>
      </c>
      <c r="N1079" s="48">
        <v>30</v>
      </c>
      <c r="O1079" s="56">
        <v>14.04</v>
      </c>
      <c r="P1079" s="48" t="str">
        <f t="shared" si="553"/>
        <v>2164 SV</v>
      </c>
      <c r="Q1079" s="76">
        <v>39</v>
      </c>
      <c r="R1079" s="76">
        <v>248</v>
      </c>
      <c r="S1079" s="49">
        <f t="shared" si="571"/>
        <v>0.70615384615384613</v>
      </c>
      <c r="T1079" s="49">
        <f t="shared" si="554"/>
        <v>70.615384615384613</v>
      </c>
      <c r="U1079" s="49">
        <v>272.44230769230768</v>
      </c>
      <c r="V1079" s="49">
        <f t="shared" si="583"/>
        <v>2.7244230769230766</v>
      </c>
      <c r="W1079" s="49">
        <f t="shared" si="581"/>
        <v>14.123076923076923</v>
      </c>
      <c r="X1079" s="90">
        <f t="shared" ref="X1079:X1080" si="584">ROUND(S1079*$X$3,0)</f>
        <v>4</v>
      </c>
      <c r="Y1079" s="91">
        <f t="shared" si="567"/>
        <v>56.16</v>
      </c>
      <c r="Z1079" s="93">
        <f t="shared" si="582"/>
        <v>18</v>
      </c>
      <c r="AA1079" s="94">
        <f t="shared" si="568"/>
        <v>252.71999999999997</v>
      </c>
      <c r="AB1079" s="97">
        <f>ROUND((S1079*$AB$4)+Z1079,0)</f>
        <v>22</v>
      </c>
      <c r="AC1079" s="98">
        <f t="shared" si="569"/>
        <v>308.88</v>
      </c>
      <c r="AD1079" s="77" t="s">
        <v>3</v>
      </c>
      <c r="AE1079" s="54">
        <v>308.88</v>
      </c>
      <c r="AF1079" s="17"/>
    </row>
    <row r="1080" spans="1:32" ht="16.899999999999999" customHeight="1" x14ac:dyDescent="0.3">
      <c r="A1080" s="73" t="s">
        <v>7</v>
      </c>
      <c r="B1080" s="74" t="s">
        <v>617</v>
      </c>
      <c r="C1080" s="48" t="s">
        <v>10</v>
      </c>
      <c r="D1080" s="48">
        <v>1000</v>
      </c>
      <c r="E1080" s="48">
        <v>2834</v>
      </c>
      <c r="F1080" s="48" t="s">
        <v>6126</v>
      </c>
      <c r="G1080" s="48">
        <v>2</v>
      </c>
      <c r="H1080" s="75">
        <f t="shared" si="570"/>
        <v>0</v>
      </c>
      <c r="I1080" s="74">
        <v>20</v>
      </c>
      <c r="J1080" s="74">
        <f>I1080</f>
        <v>20</v>
      </c>
      <c r="K1080" s="48">
        <f>I1080</f>
        <v>20</v>
      </c>
      <c r="L1080" s="48"/>
      <c r="M1080" s="48">
        <f t="shared" si="566"/>
        <v>20</v>
      </c>
      <c r="N1080" s="48">
        <v>9</v>
      </c>
      <c r="O1080" s="56">
        <v>202.41165000000001</v>
      </c>
      <c r="P1080" s="48" t="str">
        <f t="shared" si="553"/>
        <v>1896/6C SL</v>
      </c>
      <c r="Q1080" s="76">
        <v>41</v>
      </c>
      <c r="R1080" s="76">
        <v>161</v>
      </c>
      <c r="S1080" s="49">
        <f t="shared" si="571"/>
        <v>0.62730769230769223</v>
      </c>
      <c r="T1080" s="49">
        <f t="shared" si="554"/>
        <v>627.30769230769226</v>
      </c>
      <c r="U1080" s="49">
        <v>803.92307692307691</v>
      </c>
      <c r="V1080" s="49">
        <f t="shared" si="583"/>
        <v>0.80392307692307685</v>
      </c>
      <c r="W1080" s="49">
        <f t="shared" si="581"/>
        <v>12.546153846153844</v>
      </c>
      <c r="X1080" s="90">
        <f t="shared" si="584"/>
        <v>4</v>
      </c>
      <c r="Y1080" s="91">
        <f t="shared" si="567"/>
        <v>809.64660000000003</v>
      </c>
      <c r="Z1080" s="93">
        <f t="shared" si="582"/>
        <v>17</v>
      </c>
      <c r="AA1080" s="94">
        <f t="shared" si="568"/>
        <v>3440.9980500000001</v>
      </c>
      <c r="AB1080" s="97">
        <f>ROUND((S1080*$AB$4)+Z1080,0)</f>
        <v>20</v>
      </c>
      <c r="AC1080" s="98">
        <f t="shared" si="569"/>
        <v>4048.2330000000002</v>
      </c>
      <c r="AD1080" s="77" t="s">
        <v>3</v>
      </c>
      <c r="AE1080" s="54">
        <v>4048.2330000000002</v>
      </c>
      <c r="AF1080" s="17"/>
    </row>
    <row r="1081" spans="1:32" ht="16.899999999999999" customHeight="1" x14ac:dyDescent="0.3">
      <c r="A1081" s="73" t="s">
        <v>7</v>
      </c>
      <c r="B1081" s="74" t="s">
        <v>3926</v>
      </c>
      <c r="C1081" s="48" t="s">
        <v>1154</v>
      </c>
      <c r="D1081" s="48">
        <v>500</v>
      </c>
      <c r="E1081" s="48">
        <v>2834</v>
      </c>
      <c r="F1081" s="48" t="s">
        <v>6126</v>
      </c>
      <c r="G1081" s="48">
        <v>2</v>
      </c>
      <c r="H1081" s="75">
        <f t="shared" si="570"/>
        <v>-0.45</v>
      </c>
      <c r="I1081" s="74">
        <v>55</v>
      </c>
      <c r="J1081" s="74">
        <v>100</v>
      </c>
      <c r="K1081" s="48">
        <f>I1081</f>
        <v>55</v>
      </c>
      <c r="L1081" s="48"/>
      <c r="M1081" s="48">
        <f t="shared" si="566"/>
        <v>55</v>
      </c>
      <c r="N1081" s="48">
        <v>0</v>
      </c>
      <c r="O1081" s="56">
        <v>411.08499999999998</v>
      </c>
      <c r="P1081" s="48" t="str">
        <f t="shared" si="553"/>
        <v>5170/15C SL</v>
      </c>
      <c r="Q1081" s="76">
        <v>0</v>
      </c>
      <c r="R1081" s="76">
        <v>12</v>
      </c>
      <c r="S1081" s="49">
        <f t="shared" si="571"/>
        <v>1.3846153846153847E-2</v>
      </c>
      <c r="T1081" s="49">
        <f t="shared" si="554"/>
        <v>6.9230769230769234</v>
      </c>
      <c r="U1081" s="49">
        <v>259.26923076923077</v>
      </c>
      <c r="V1081" s="49">
        <f t="shared" si="583"/>
        <v>0.5185384615384615</v>
      </c>
      <c r="W1081" s="49">
        <f t="shared" si="581"/>
        <v>0.76153846153846161</v>
      </c>
      <c r="X1081" s="90">
        <f>ROUND(S1081*$X$4,0)</f>
        <v>0</v>
      </c>
      <c r="Y1081" s="91">
        <f t="shared" si="567"/>
        <v>0</v>
      </c>
      <c r="Z1081" s="93">
        <f t="shared" si="582"/>
        <v>1</v>
      </c>
      <c r="AA1081" s="94">
        <f t="shared" si="568"/>
        <v>411.08499999999998</v>
      </c>
      <c r="AB1081" s="97">
        <f>ROUND((S1081*$AB$4)+Z1081,0)</f>
        <v>1</v>
      </c>
      <c r="AC1081" s="98">
        <f t="shared" si="569"/>
        <v>411.08499999999998</v>
      </c>
      <c r="AD1081" s="77" t="s">
        <v>3</v>
      </c>
      <c r="AE1081" s="54">
        <v>411.08499999999998</v>
      </c>
      <c r="AF1081" s="17"/>
    </row>
    <row r="1082" spans="1:32" ht="16.899999999999999" customHeight="1" x14ac:dyDescent="0.3">
      <c r="A1082" s="73" t="s">
        <v>7</v>
      </c>
      <c r="B1082" s="74" t="s">
        <v>5564</v>
      </c>
      <c r="C1082" s="48" t="s">
        <v>1797</v>
      </c>
      <c r="D1082" s="48">
        <v>20</v>
      </c>
      <c r="E1082" s="48">
        <v>7880</v>
      </c>
      <c r="F1082" s="48" t="s">
        <v>5908</v>
      </c>
      <c r="G1082" s="48" t="s">
        <v>122</v>
      </c>
      <c r="H1082" s="75">
        <f t="shared" si="570"/>
        <v>0.55555555555555558</v>
      </c>
      <c r="I1082" s="74">
        <v>140</v>
      </c>
      <c r="J1082" s="74">
        <v>90</v>
      </c>
      <c r="K1082" s="48">
        <f>J1082</f>
        <v>90</v>
      </c>
      <c r="L1082" s="48">
        <f>$L$3</f>
        <v>-4</v>
      </c>
      <c r="M1082" s="48">
        <f t="shared" si="566"/>
        <v>86</v>
      </c>
      <c r="N1082" s="48">
        <v>73</v>
      </c>
      <c r="O1082" s="56">
        <v>8.1714300000000009</v>
      </c>
      <c r="P1082" s="48" t="str">
        <f t="shared" si="553"/>
        <v>F2213/4 WH</v>
      </c>
      <c r="Q1082" s="76">
        <v>16</v>
      </c>
      <c r="R1082" s="76">
        <v>64</v>
      </c>
      <c r="S1082" s="49">
        <f t="shared" si="571"/>
        <v>0.24615384615384617</v>
      </c>
      <c r="T1082" s="49">
        <f t="shared" si="554"/>
        <v>4.9230769230769234</v>
      </c>
      <c r="U1082" s="49">
        <v>20.39076923076923</v>
      </c>
      <c r="V1082" s="49">
        <f t="shared" si="583"/>
        <v>1.0195384615384615</v>
      </c>
      <c r="W1082" s="49">
        <f t="shared" si="581"/>
        <v>21.169230769230772</v>
      </c>
      <c r="X1082" s="90">
        <f>ROUND(S1082*$X$4,0)</f>
        <v>1</v>
      </c>
      <c r="Y1082" s="91">
        <f t="shared" si="567"/>
        <v>8.1714300000000009</v>
      </c>
      <c r="Z1082" s="93">
        <f t="shared" si="582"/>
        <v>22</v>
      </c>
      <c r="AA1082" s="94">
        <f t="shared" si="568"/>
        <v>179.77146000000002</v>
      </c>
      <c r="AB1082" s="97">
        <f>ROUND((S1082*$AB$4)+Z1082,0)</f>
        <v>23</v>
      </c>
      <c r="AC1082" s="98">
        <f t="shared" si="569"/>
        <v>187.94289000000003</v>
      </c>
      <c r="AD1082" s="77" t="s">
        <v>3</v>
      </c>
      <c r="AE1082" s="54">
        <v>187.94289000000003</v>
      </c>
      <c r="AF1082" s="17"/>
    </row>
    <row r="1083" spans="1:32" ht="16.899999999999999" customHeight="1" x14ac:dyDescent="0.3">
      <c r="A1083" s="73" t="s">
        <v>7</v>
      </c>
      <c r="B1083" s="74" t="s">
        <v>2874</v>
      </c>
      <c r="C1083" s="48" t="s">
        <v>40</v>
      </c>
      <c r="D1083" s="48">
        <v>1000</v>
      </c>
      <c r="E1083" s="48">
        <v>621</v>
      </c>
      <c r="F1083" s="48" t="s">
        <v>6128</v>
      </c>
      <c r="G1083" s="48" t="s">
        <v>112</v>
      </c>
      <c r="H1083" s="75">
        <f t="shared" si="570"/>
        <v>-0.25925925925925924</v>
      </c>
      <c r="I1083" s="74">
        <v>20</v>
      </c>
      <c r="J1083" s="74">
        <v>27</v>
      </c>
      <c r="K1083" s="48">
        <f>I1083</f>
        <v>20</v>
      </c>
      <c r="L1083" s="48">
        <f>$L$3</f>
        <v>-4</v>
      </c>
      <c r="M1083" s="48">
        <f t="shared" si="566"/>
        <v>16</v>
      </c>
      <c r="N1083" s="48">
        <v>28</v>
      </c>
      <c r="O1083" s="56">
        <v>28.08</v>
      </c>
      <c r="P1083" s="48" t="str">
        <f t="shared" si="553"/>
        <v>3053 YL</v>
      </c>
      <c r="Q1083" s="76">
        <v>93</v>
      </c>
      <c r="R1083" s="76">
        <v>343</v>
      </c>
      <c r="S1083" s="49">
        <f t="shared" si="571"/>
        <v>1.3973076923076921</v>
      </c>
      <c r="T1083" s="49">
        <f t="shared" si="554"/>
        <v>1397.3076923076922</v>
      </c>
      <c r="U1083" s="49">
        <v>1640.8461538461536</v>
      </c>
      <c r="V1083" s="49">
        <f t="shared" si="583"/>
        <v>1.6408461538461536</v>
      </c>
      <c r="W1083" s="49">
        <f>V1083*M1083</f>
        <v>26.253538461538458</v>
      </c>
      <c r="X1083" s="90">
        <f>ROUND(S1083*$X$3,0)</f>
        <v>8</v>
      </c>
      <c r="Y1083" s="91">
        <f t="shared" si="567"/>
        <v>224.64</v>
      </c>
      <c r="Z1083" s="93">
        <f t="shared" si="582"/>
        <v>30</v>
      </c>
      <c r="AA1083" s="94">
        <f t="shared" si="568"/>
        <v>842.4</v>
      </c>
      <c r="AB1083" s="97">
        <f>ROUND((S1083*$AB$4)+Z1083,0)</f>
        <v>37</v>
      </c>
      <c r="AC1083" s="98">
        <f t="shared" si="569"/>
        <v>1038.96</v>
      </c>
      <c r="AD1083" s="77" t="s">
        <v>3</v>
      </c>
      <c r="AE1083" s="54">
        <v>1038.96</v>
      </c>
      <c r="AF1083" s="17"/>
    </row>
    <row r="1084" spans="1:32" ht="16.899999999999999" customHeight="1" x14ac:dyDescent="0.3">
      <c r="A1084" s="73" t="s">
        <v>7</v>
      </c>
      <c r="B1084" s="74" t="s">
        <v>1399</v>
      </c>
      <c r="C1084" s="48" t="s">
        <v>464</v>
      </c>
      <c r="D1084" s="48">
        <v>100</v>
      </c>
      <c r="E1084" s="48">
        <v>4013</v>
      </c>
      <c r="F1084" s="48" t="s">
        <v>6180</v>
      </c>
      <c r="G1084" s="48" t="s">
        <v>65</v>
      </c>
      <c r="H1084" s="75">
        <f t="shared" si="570"/>
        <v>0</v>
      </c>
      <c r="I1084" s="74">
        <v>5</v>
      </c>
      <c r="J1084" s="74">
        <v>5</v>
      </c>
      <c r="K1084" s="48">
        <f>J1084</f>
        <v>5</v>
      </c>
      <c r="L1084" s="48"/>
      <c r="M1084" s="48">
        <f t="shared" si="566"/>
        <v>5</v>
      </c>
      <c r="N1084" s="48">
        <v>62</v>
      </c>
      <c r="O1084" s="56">
        <v>13.26257</v>
      </c>
      <c r="P1084" s="48" t="str">
        <f t="shared" si="553"/>
        <v>5855/7 WH</v>
      </c>
      <c r="Q1084" s="76">
        <v>99</v>
      </c>
      <c r="R1084" s="76">
        <v>742</v>
      </c>
      <c r="S1084" s="49">
        <f t="shared" si="571"/>
        <v>1.9223076923076921</v>
      </c>
      <c r="T1084" s="49">
        <f t="shared" si="554"/>
        <v>192.2307692307692</v>
      </c>
      <c r="U1084" s="49">
        <v>460.30769230769226</v>
      </c>
      <c r="V1084" s="49">
        <f t="shared" si="583"/>
        <v>4.6030769230769231</v>
      </c>
      <c r="W1084" s="49">
        <f t="shared" ref="W1084:W1094" si="585">S1084*M1084</f>
        <v>9.6115384615384603</v>
      </c>
      <c r="X1084" s="90">
        <f>ROUND(S1084*$X$2,0)</f>
        <v>13</v>
      </c>
      <c r="Y1084" s="91">
        <f t="shared" si="567"/>
        <v>172.41341</v>
      </c>
      <c r="Z1084" s="93">
        <f t="shared" si="582"/>
        <v>23</v>
      </c>
      <c r="AA1084" s="94">
        <f t="shared" si="568"/>
        <v>305.03910999999999</v>
      </c>
      <c r="AB1084" s="97">
        <f>ROUND((S1084*$AB$2)+Z1084,0)</f>
        <v>36</v>
      </c>
      <c r="AC1084" s="98">
        <f t="shared" si="569"/>
        <v>477.45251999999999</v>
      </c>
      <c r="AD1084" s="77" t="s">
        <v>5891</v>
      </c>
      <c r="AE1084" s="54">
        <v>477.45251999999999</v>
      </c>
      <c r="AF1084" s="17"/>
    </row>
    <row r="1085" spans="1:32" ht="16.899999999999999" customHeight="1" x14ac:dyDescent="0.3">
      <c r="A1085" s="73" t="s">
        <v>7</v>
      </c>
      <c r="B1085" s="74" t="s">
        <v>3747</v>
      </c>
      <c r="C1085" s="48" t="s">
        <v>1154</v>
      </c>
      <c r="D1085" s="48">
        <v>1000</v>
      </c>
      <c r="E1085" s="48">
        <v>2834</v>
      </c>
      <c r="F1085" s="48" t="s">
        <v>6126</v>
      </c>
      <c r="G1085" s="48">
        <v>2</v>
      </c>
      <c r="H1085" s="75">
        <f t="shared" si="570"/>
        <v>-0.73333333333333328</v>
      </c>
      <c r="I1085" s="74">
        <v>40</v>
      </c>
      <c r="J1085" s="74">
        <v>150</v>
      </c>
      <c r="K1085" s="48">
        <f>I1085</f>
        <v>40</v>
      </c>
      <c r="L1085" s="48"/>
      <c r="M1085" s="48">
        <f t="shared" si="566"/>
        <v>40</v>
      </c>
      <c r="N1085" s="48">
        <v>18</v>
      </c>
      <c r="O1085" s="56">
        <v>800.08</v>
      </c>
      <c r="P1085" s="48" t="str">
        <f t="shared" si="553"/>
        <v>5544 SL</v>
      </c>
      <c r="Q1085" s="76">
        <v>3</v>
      </c>
      <c r="R1085" s="76">
        <v>33</v>
      </c>
      <c r="S1085" s="49">
        <f t="shared" si="571"/>
        <v>7.0384615384615379E-2</v>
      </c>
      <c r="T1085" s="49">
        <f t="shared" si="554"/>
        <v>70.384615384615373</v>
      </c>
      <c r="U1085" s="49">
        <v>70.384615384615373</v>
      </c>
      <c r="V1085" s="49">
        <f t="shared" si="583"/>
        <v>7.0384615384615379E-2</v>
      </c>
      <c r="W1085" s="49">
        <f t="shared" si="585"/>
        <v>2.8153846153846152</v>
      </c>
      <c r="X1085" s="90">
        <f>ROUND(S1085*$X$4,0)</f>
        <v>0</v>
      </c>
      <c r="Y1085" s="91">
        <f t="shared" si="567"/>
        <v>0</v>
      </c>
      <c r="Z1085" s="93">
        <f t="shared" si="582"/>
        <v>3</v>
      </c>
      <c r="AA1085" s="94">
        <f t="shared" si="568"/>
        <v>2400.2400000000002</v>
      </c>
      <c r="AB1085" s="97">
        <f t="shared" ref="AB1085:AB1092" si="586">ROUND((S1085*$AB$4)+Z1085,0)</f>
        <v>3</v>
      </c>
      <c r="AC1085" s="98">
        <f t="shared" si="569"/>
        <v>2400.2400000000002</v>
      </c>
      <c r="AD1085" s="77" t="s">
        <v>3</v>
      </c>
      <c r="AE1085" s="54">
        <v>2400.2400000000002</v>
      </c>
      <c r="AF1085" s="17"/>
    </row>
    <row r="1086" spans="1:32" ht="16.899999999999999" customHeight="1" x14ac:dyDescent="0.3">
      <c r="A1086" s="73" t="s">
        <v>35</v>
      </c>
      <c r="B1086" s="74" t="s">
        <v>4075</v>
      </c>
      <c r="C1086" s="48" t="s">
        <v>34</v>
      </c>
      <c r="D1086" s="48">
        <v>100</v>
      </c>
      <c r="E1086" s="48">
        <v>4445</v>
      </c>
      <c r="F1086" s="48" t="s">
        <v>5912</v>
      </c>
      <c r="G1086" s="48" t="s">
        <v>122</v>
      </c>
      <c r="H1086" s="75">
        <f t="shared" si="570"/>
        <v>0.16470588235294117</v>
      </c>
      <c r="I1086" s="74">
        <v>99</v>
      </c>
      <c r="J1086" s="74">
        <v>85</v>
      </c>
      <c r="K1086" s="48">
        <f>J1086</f>
        <v>85</v>
      </c>
      <c r="L1086" s="48">
        <f>$L$3</f>
        <v>-4</v>
      </c>
      <c r="M1086" s="48">
        <f t="shared" si="566"/>
        <v>81</v>
      </c>
      <c r="N1086" s="48">
        <v>40</v>
      </c>
      <c r="O1086" s="56">
        <v>52.53</v>
      </c>
      <c r="P1086" s="48" t="str">
        <f t="shared" si="553"/>
        <v>TFT20011 NA</v>
      </c>
      <c r="Q1086" s="76">
        <v>6</v>
      </c>
      <c r="R1086" s="76">
        <v>86</v>
      </c>
      <c r="S1086" s="49">
        <f t="shared" si="571"/>
        <v>0.16384615384615384</v>
      </c>
      <c r="T1086" s="49">
        <f t="shared" si="554"/>
        <v>16.384615384615383</v>
      </c>
      <c r="U1086" s="49">
        <v>23.307692307692307</v>
      </c>
      <c r="V1086" s="49">
        <f t="shared" si="583"/>
        <v>0.23307692307692307</v>
      </c>
      <c r="W1086" s="49">
        <f t="shared" si="585"/>
        <v>13.27153846153846</v>
      </c>
      <c r="X1086" s="90">
        <f>ROUND(S1086*$X$4,0)</f>
        <v>1</v>
      </c>
      <c r="Y1086" s="91">
        <f t="shared" si="567"/>
        <v>52.53</v>
      </c>
      <c r="Z1086" s="93">
        <f t="shared" si="582"/>
        <v>14</v>
      </c>
      <c r="AA1086" s="94">
        <f t="shared" si="568"/>
        <v>735.42000000000007</v>
      </c>
      <c r="AB1086" s="97">
        <f t="shared" si="586"/>
        <v>15</v>
      </c>
      <c r="AC1086" s="98">
        <f t="shared" si="569"/>
        <v>787.95</v>
      </c>
      <c r="AD1086" s="77" t="s">
        <v>3</v>
      </c>
      <c r="AE1086" s="54">
        <v>787.95</v>
      </c>
      <c r="AF1086" s="17"/>
    </row>
    <row r="1087" spans="1:32" ht="16.899999999999999" customHeight="1" x14ac:dyDescent="0.3">
      <c r="A1087" s="73" t="s">
        <v>35</v>
      </c>
      <c r="B1087" s="74" t="s">
        <v>1898</v>
      </c>
      <c r="C1087" s="48" t="s">
        <v>1797</v>
      </c>
      <c r="D1087" s="48">
        <v>100</v>
      </c>
      <c r="E1087" s="48">
        <v>7880</v>
      </c>
      <c r="F1087" s="48" t="s">
        <v>5908</v>
      </c>
      <c r="G1087" s="48" t="s">
        <v>122</v>
      </c>
      <c r="H1087" s="75">
        <f t="shared" si="570"/>
        <v>0.55555555555555558</v>
      </c>
      <c r="I1087" s="74">
        <v>140</v>
      </c>
      <c r="J1087" s="74">
        <v>90</v>
      </c>
      <c r="K1087" s="48">
        <f>J1087</f>
        <v>90</v>
      </c>
      <c r="L1087" s="48">
        <f>$L$3</f>
        <v>-4</v>
      </c>
      <c r="M1087" s="48">
        <f t="shared" si="566"/>
        <v>86</v>
      </c>
      <c r="N1087" s="48">
        <v>68</v>
      </c>
      <c r="O1087" s="56">
        <v>17.157139999999998</v>
      </c>
      <c r="P1087" s="48" t="str">
        <f t="shared" si="553"/>
        <v>F2211/16 GR</v>
      </c>
      <c r="Q1087" s="76">
        <v>17</v>
      </c>
      <c r="R1087" s="76">
        <v>50</v>
      </c>
      <c r="S1087" s="49">
        <f t="shared" si="571"/>
        <v>0.24076923076923079</v>
      </c>
      <c r="T1087" s="49">
        <f t="shared" si="554"/>
        <v>24.07692307692308</v>
      </c>
      <c r="U1087" s="49">
        <v>104.22615384615385</v>
      </c>
      <c r="V1087" s="49">
        <f t="shared" si="583"/>
        <v>1.0422615384615386</v>
      </c>
      <c r="W1087" s="49">
        <f t="shared" si="585"/>
        <v>20.70615384615385</v>
      </c>
      <c r="X1087" s="90">
        <f>ROUND(S1087*$X$4,0)</f>
        <v>1</v>
      </c>
      <c r="Y1087" s="91">
        <f t="shared" si="567"/>
        <v>17.157139999999998</v>
      </c>
      <c r="Z1087" s="93">
        <f t="shared" si="582"/>
        <v>22</v>
      </c>
      <c r="AA1087" s="94">
        <f t="shared" si="568"/>
        <v>377.45707999999996</v>
      </c>
      <c r="AB1087" s="97">
        <f t="shared" si="586"/>
        <v>23</v>
      </c>
      <c r="AC1087" s="98">
        <f t="shared" si="569"/>
        <v>394.61421999999993</v>
      </c>
      <c r="AD1087" s="77" t="s">
        <v>3</v>
      </c>
      <c r="AE1087" s="54">
        <v>394.61421999999993</v>
      </c>
      <c r="AF1087" s="17"/>
    </row>
    <row r="1088" spans="1:32" ht="16.899999999999999" customHeight="1" x14ac:dyDescent="0.3">
      <c r="A1088" s="73" t="s">
        <v>7</v>
      </c>
      <c r="B1088" s="74" t="s">
        <v>470</v>
      </c>
      <c r="C1088" s="48" t="s">
        <v>40</v>
      </c>
      <c r="D1088" s="48">
        <v>1000</v>
      </c>
      <c r="E1088" s="48">
        <v>621</v>
      </c>
      <c r="F1088" s="48" t="s">
        <v>6128</v>
      </c>
      <c r="G1088" s="48" t="s">
        <v>112</v>
      </c>
      <c r="H1088" s="75">
        <f t="shared" si="570"/>
        <v>-0.25925925925925924</v>
      </c>
      <c r="I1088" s="74">
        <v>20</v>
      </c>
      <c r="J1088" s="74">
        <v>27</v>
      </c>
      <c r="K1088" s="48">
        <f>I1088</f>
        <v>20</v>
      </c>
      <c r="L1088" s="48">
        <f>$L$3</f>
        <v>-4</v>
      </c>
      <c r="M1088" s="48">
        <f t="shared" si="566"/>
        <v>16</v>
      </c>
      <c r="N1088" s="48">
        <v>69</v>
      </c>
      <c r="O1088" s="56">
        <v>12.13</v>
      </c>
      <c r="P1088" s="48" t="str">
        <f t="shared" si="553"/>
        <v>1853 BK</v>
      </c>
      <c r="Q1088" s="76">
        <v>158</v>
      </c>
      <c r="R1088" s="76">
        <v>433</v>
      </c>
      <c r="S1088" s="49">
        <f t="shared" si="571"/>
        <v>2.2011538461538458</v>
      </c>
      <c r="T1088" s="49">
        <f t="shared" si="554"/>
        <v>2201.1538461538457</v>
      </c>
      <c r="U1088" s="49">
        <v>2305.7307692307686</v>
      </c>
      <c r="V1088" s="49">
        <f t="shared" si="583"/>
        <v>2.3057307692307685</v>
      </c>
      <c r="W1088" s="49">
        <f t="shared" si="585"/>
        <v>35.218461538461533</v>
      </c>
      <c r="X1088" s="90">
        <f>ROUND(S1088*$X$3,0)</f>
        <v>13</v>
      </c>
      <c r="Y1088" s="91">
        <f t="shared" si="567"/>
        <v>157.69</v>
      </c>
      <c r="Z1088" s="93">
        <f t="shared" si="582"/>
        <v>48</v>
      </c>
      <c r="AA1088" s="94">
        <f t="shared" si="568"/>
        <v>582.24</v>
      </c>
      <c r="AB1088" s="97">
        <f t="shared" si="586"/>
        <v>59</v>
      </c>
      <c r="AC1088" s="98">
        <f t="shared" si="569"/>
        <v>715.67000000000007</v>
      </c>
      <c r="AD1088" s="77" t="s">
        <v>6117</v>
      </c>
      <c r="AE1088" s="54">
        <v>715.67000000000007</v>
      </c>
      <c r="AF1088" s="17"/>
    </row>
    <row r="1089" spans="1:32" ht="16.899999999999999" customHeight="1" x14ac:dyDescent="0.3">
      <c r="A1089" s="73" t="s">
        <v>7</v>
      </c>
      <c r="B1089" s="74" t="s">
        <v>1884</v>
      </c>
      <c r="C1089" s="48" t="s">
        <v>1370</v>
      </c>
      <c r="D1089" s="48">
        <v>1000</v>
      </c>
      <c r="E1089" s="48">
        <v>2834</v>
      </c>
      <c r="F1089" s="48" t="s">
        <v>6126</v>
      </c>
      <c r="G1089" s="48">
        <v>2</v>
      </c>
      <c r="H1089" s="75">
        <f t="shared" si="570"/>
        <v>0</v>
      </c>
      <c r="I1089" s="74">
        <v>30</v>
      </c>
      <c r="J1089" s="74">
        <f>I1089</f>
        <v>30</v>
      </c>
      <c r="K1089" s="48">
        <f>I1089</f>
        <v>30</v>
      </c>
      <c r="L1089" s="48"/>
      <c r="M1089" s="48">
        <f t="shared" si="566"/>
        <v>30</v>
      </c>
      <c r="N1089" s="48">
        <v>2</v>
      </c>
      <c r="O1089" s="56">
        <v>468.52498000000003</v>
      </c>
      <c r="P1089" s="48" t="str">
        <f t="shared" si="553"/>
        <v>86704CY SL</v>
      </c>
      <c r="Q1089" s="76">
        <v>3</v>
      </c>
      <c r="R1089" s="76">
        <v>17</v>
      </c>
      <c r="S1089" s="49">
        <f t="shared" si="571"/>
        <v>5.1923076923076919E-2</v>
      </c>
      <c r="T1089" s="49">
        <f t="shared" si="554"/>
        <v>51.92307692307692</v>
      </c>
      <c r="U1089" s="49">
        <v>66.92307692307692</v>
      </c>
      <c r="V1089" s="49">
        <f t="shared" si="583"/>
        <v>6.6923076923076918E-2</v>
      </c>
      <c r="W1089" s="49">
        <f t="shared" si="585"/>
        <v>1.5576923076923075</v>
      </c>
      <c r="X1089" s="90">
        <f t="shared" ref="X1089:X1092" si="587">ROUND(S1089*$X$4,0)</f>
        <v>0</v>
      </c>
      <c r="Y1089" s="91">
        <f t="shared" si="567"/>
        <v>0</v>
      </c>
      <c r="Z1089" s="93">
        <f t="shared" si="582"/>
        <v>2</v>
      </c>
      <c r="AA1089" s="94">
        <f t="shared" si="568"/>
        <v>937.04996000000006</v>
      </c>
      <c r="AB1089" s="97">
        <f t="shared" si="586"/>
        <v>2</v>
      </c>
      <c r="AC1089" s="98">
        <f t="shared" si="569"/>
        <v>937.04996000000006</v>
      </c>
      <c r="AD1089" s="77" t="s">
        <v>3</v>
      </c>
      <c r="AE1089" s="54">
        <v>937.04996000000006</v>
      </c>
      <c r="AF1089" s="17"/>
    </row>
    <row r="1090" spans="1:32" ht="16.899999999999999" customHeight="1" x14ac:dyDescent="0.3">
      <c r="A1090" s="73" t="s">
        <v>35</v>
      </c>
      <c r="B1090" s="74" t="s">
        <v>2321</v>
      </c>
      <c r="C1090" s="48" t="s">
        <v>1797</v>
      </c>
      <c r="D1090" s="48">
        <v>100</v>
      </c>
      <c r="E1090" s="48">
        <v>7880</v>
      </c>
      <c r="F1090" s="48" t="s">
        <v>5908</v>
      </c>
      <c r="G1090" s="48" t="s">
        <v>122</v>
      </c>
      <c r="H1090" s="75">
        <f t="shared" si="570"/>
        <v>0.55555555555555558</v>
      </c>
      <c r="I1090" s="74">
        <v>140</v>
      </c>
      <c r="J1090" s="74">
        <v>90</v>
      </c>
      <c r="K1090" s="48">
        <f>J1090</f>
        <v>90</v>
      </c>
      <c r="L1090" s="48">
        <f>$L$3</f>
        <v>-4</v>
      </c>
      <c r="M1090" s="48">
        <f t="shared" si="566"/>
        <v>86</v>
      </c>
      <c r="N1090" s="48">
        <v>10</v>
      </c>
      <c r="O1090" s="56">
        <v>15.828569999999999</v>
      </c>
      <c r="P1090" s="48" t="str">
        <f t="shared" si="553"/>
        <v>F2213/8 GR</v>
      </c>
      <c r="Q1090" s="76">
        <v>3</v>
      </c>
      <c r="R1090" s="76">
        <v>22</v>
      </c>
      <c r="S1090" s="49">
        <f t="shared" si="571"/>
        <v>5.7692307692307696E-2</v>
      </c>
      <c r="T1090" s="49">
        <f t="shared" si="554"/>
        <v>5.7692307692307692</v>
      </c>
      <c r="U1090" s="49">
        <v>79.55038461538463</v>
      </c>
      <c r="V1090" s="49">
        <f t="shared" si="583"/>
        <v>0.79550384615384628</v>
      </c>
      <c r="W1090" s="49">
        <f t="shared" si="585"/>
        <v>4.9615384615384617</v>
      </c>
      <c r="X1090" s="90">
        <f t="shared" si="587"/>
        <v>0</v>
      </c>
      <c r="Y1090" s="91">
        <f t="shared" si="567"/>
        <v>0</v>
      </c>
      <c r="Z1090" s="93">
        <f t="shared" si="582"/>
        <v>5</v>
      </c>
      <c r="AA1090" s="94">
        <f t="shared" si="568"/>
        <v>79.142849999999996</v>
      </c>
      <c r="AB1090" s="97">
        <f t="shared" si="586"/>
        <v>5</v>
      </c>
      <c r="AC1090" s="98">
        <f t="shared" si="569"/>
        <v>79.142849999999996</v>
      </c>
      <c r="AD1090" s="77" t="s">
        <v>3</v>
      </c>
      <c r="AE1090" s="54">
        <v>79.142849999999996</v>
      </c>
      <c r="AF1090" s="17"/>
    </row>
    <row r="1091" spans="1:32" ht="12.75" customHeight="1" x14ac:dyDescent="0.3">
      <c r="A1091" s="73" t="s">
        <v>7</v>
      </c>
      <c r="B1091" s="74" t="s">
        <v>3006</v>
      </c>
      <c r="C1091" s="48" t="s">
        <v>1797</v>
      </c>
      <c r="D1091" s="48">
        <v>100</v>
      </c>
      <c r="E1091" s="48">
        <v>7880</v>
      </c>
      <c r="F1091" s="48" t="s">
        <v>5908</v>
      </c>
      <c r="G1091" s="48" t="s">
        <v>122</v>
      </c>
      <c r="H1091" s="75">
        <f t="shared" si="570"/>
        <v>0.5730337078651685</v>
      </c>
      <c r="I1091" s="74">
        <v>140</v>
      </c>
      <c r="J1091" s="74">
        <v>89</v>
      </c>
      <c r="K1091" s="48">
        <f>J1091</f>
        <v>89</v>
      </c>
      <c r="L1091" s="48">
        <f>$L$3</f>
        <v>-4</v>
      </c>
      <c r="M1091" s="48">
        <f t="shared" si="566"/>
        <v>85</v>
      </c>
      <c r="N1091" s="48">
        <v>242</v>
      </c>
      <c r="O1091" s="56">
        <v>16.142859999999999</v>
      </c>
      <c r="P1091" s="48" t="str">
        <f t="shared" si="553"/>
        <v>F2213/16 BK</v>
      </c>
      <c r="Q1091" s="76">
        <v>58</v>
      </c>
      <c r="R1091" s="76">
        <v>200</v>
      </c>
      <c r="S1091" s="49">
        <f t="shared" si="571"/>
        <v>0.85538461538461541</v>
      </c>
      <c r="T1091" s="49">
        <f t="shared" si="554"/>
        <v>85.538461538461547</v>
      </c>
      <c r="U1091" s="49">
        <v>1766.2064884615384</v>
      </c>
      <c r="V1091" s="49">
        <f t="shared" si="583"/>
        <v>17.662064884615383</v>
      </c>
      <c r="W1091" s="49">
        <f t="shared" si="585"/>
        <v>72.707692307692312</v>
      </c>
      <c r="X1091" s="90">
        <f t="shared" si="587"/>
        <v>4</v>
      </c>
      <c r="Y1091" s="91">
        <f t="shared" si="567"/>
        <v>64.571439999999996</v>
      </c>
      <c r="Z1091" s="93">
        <f t="shared" si="582"/>
        <v>77</v>
      </c>
      <c r="AA1091" s="94">
        <f t="shared" si="568"/>
        <v>1243.0002199999999</v>
      </c>
      <c r="AB1091" s="97">
        <f t="shared" si="586"/>
        <v>81</v>
      </c>
      <c r="AC1091" s="98">
        <f t="shared" si="569"/>
        <v>1307.5716599999998</v>
      </c>
      <c r="AD1091" s="77" t="s">
        <v>3</v>
      </c>
      <c r="AE1091" s="54">
        <v>1307.5716599999998</v>
      </c>
      <c r="AF1091" s="17"/>
    </row>
    <row r="1092" spans="1:32" ht="16.899999999999999" customHeight="1" x14ac:dyDescent="0.3">
      <c r="A1092" s="73" t="s">
        <v>7</v>
      </c>
      <c r="B1092" s="74" t="s">
        <v>3736</v>
      </c>
      <c r="C1092" s="48" t="s">
        <v>34</v>
      </c>
      <c r="D1092" s="48">
        <v>100</v>
      </c>
      <c r="E1092" s="48">
        <v>4350</v>
      </c>
      <c r="F1092" s="48" t="s">
        <v>6122</v>
      </c>
      <c r="G1092" s="48" t="s">
        <v>122</v>
      </c>
      <c r="H1092" s="75">
        <f t="shared" si="570"/>
        <v>0</v>
      </c>
      <c r="I1092" s="74">
        <v>84</v>
      </c>
      <c r="J1092" s="74">
        <v>84</v>
      </c>
      <c r="K1092" s="48">
        <f>I1092</f>
        <v>84</v>
      </c>
      <c r="L1092" s="48">
        <f>$L$3</f>
        <v>-4</v>
      </c>
      <c r="M1092" s="48">
        <f t="shared" si="566"/>
        <v>80</v>
      </c>
      <c r="N1092" s="48">
        <v>531</v>
      </c>
      <c r="O1092" s="56">
        <v>8.75</v>
      </c>
      <c r="P1092" s="48" t="str">
        <f t="shared" si="553"/>
        <v>P1055 BK</v>
      </c>
      <c r="Q1092" s="76">
        <v>59</v>
      </c>
      <c r="R1092" s="76">
        <v>311</v>
      </c>
      <c r="S1092" s="49">
        <f t="shared" si="571"/>
        <v>0.99423076923076914</v>
      </c>
      <c r="T1092" s="49">
        <f t="shared" si="554"/>
        <v>99.42307692307692</v>
      </c>
      <c r="U1092" s="49">
        <v>1021.5384615384614</v>
      </c>
      <c r="V1092" s="49">
        <f t="shared" si="583"/>
        <v>10.215384615384615</v>
      </c>
      <c r="W1092" s="49">
        <f t="shared" si="585"/>
        <v>79.538461538461533</v>
      </c>
      <c r="X1092" s="90">
        <f t="shared" si="587"/>
        <v>5</v>
      </c>
      <c r="Y1092" s="91">
        <f t="shared" si="567"/>
        <v>43.75</v>
      </c>
      <c r="Z1092" s="93">
        <f t="shared" si="582"/>
        <v>85</v>
      </c>
      <c r="AA1092" s="94">
        <f t="shared" si="568"/>
        <v>743.75</v>
      </c>
      <c r="AB1092" s="97">
        <f t="shared" si="586"/>
        <v>90</v>
      </c>
      <c r="AC1092" s="98">
        <f t="shared" si="569"/>
        <v>787.5</v>
      </c>
      <c r="AD1092" s="77" t="s">
        <v>3</v>
      </c>
      <c r="AE1092" s="54">
        <v>787.5</v>
      </c>
      <c r="AF1092" s="17"/>
    </row>
    <row r="1093" spans="1:32" ht="12.75" customHeight="1" x14ac:dyDescent="0.3">
      <c r="A1093" s="73" t="s">
        <v>7</v>
      </c>
      <c r="B1093" s="74" t="s">
        <v>22</v>
      </c>
      <c r="C1093" s="48" t="s">
        <v>10</v>
      </c>
      <c r="D1093" s="48">
        <v>1000</v>
      </c>
      <c r="E1093" s="48">
        <v>621</v>
      </c>
      <c r="F1093" s="48" t="s">
        <v>6128</v>
      </c>
      <c r="G1093" s="48" t="s">
        <v>35</v>
      </c>
      <c r="H1093" s="75">
        <f t="shared" si="570"/>
        <v>-0.6875</v>
      </c>
      <c r="I1093" s="74">
        <v>15</v>
      </c>
      <c r="J1093" s="74">
        <v>48</v>
      </c>
      <c r="K1093" s="48">
        <f>I1093</f>
        <v>15</v>
      </c>
      <c r="L1093" s="48">
        <v>-4</v>
      </c>
      <c r="M1093" s="48">
        <f t="shared" si="566"/>
        <v>11</v>
      </c>
      <c r="N1093" s="48">
        <v>38</v>
      </c>
      <c r="O1093" s="56">
        <v>134.46</v>
      </c>
      <c r="P1093" s="48" t="str">
        <f t="shared" si="553"/>
        <v>1178C SL</v>
      </c>
      <c r="Q1093" s="76">
        <v>27</v>
      </c>
      <c r="R1093" s="76">
        <v>82</v>
      </c>
      <c r="S1093" s="49">
        <f t="shared" si="571"/>
        <v>0.38538461538461538</v>
      </c>
      <c r="T1093" s="49">
        <f t="shared" si="554"/>
        <v>385.38461538461536</v>
      </c>
      <c r="U1093" s="49">
        <v>688.15384615384608</v>
      </c>
      <c r="V1093" s="49">
        <f t="shared" si="583"/>
        <v>0.68815384615384612</v>
      </c>
      <c r="W1093" s="49">
        <f t="shared" si="585"/>
        <v>4.2392307692307689</v>
      </c>
      <c r="X1093" s="90">
        <f>ROUND(S1093*$X$2,0)</f>
        <v>3</v>
      </c>
      <c r="Y1093" s="91">
        <f t="shared" si="567"/>
        <v>403.38</v>
      </c>
      <c r="Z1093" s="93">
        <f t="shared" si="582"/>
        <v>7</v>
      </c>
      <c r="AA1093" s="94">
        <f t="shared" si="568"/>
        <v>941.22</v>
      </c>
      <c r="AB1093" s="97">
        <f>ROUND((S1093*$AB$2)+Z1093,0)</f>
        <v>10</v>
      </c>
      <c r="AC1093" s="98">
        <f t="shared" si="569"/>
        <v>1344.6000000000001</v>
      </c>
      <c r="AD1093" s="77" t="s">
        <v>3</v>
      </c>
      <c r="AE1093" s="54">
        <v>1344.6000000000001</v>
      </c>
      <c r="AF1093" s="17"/>
    </row>
    <row r="1094" spans="1:32" ht="16.899999999999999" customHeight="1" x14ac:dyDescent="0.3">
      <c r="A1094" s="73" t="s">
        <v>7</v>
      </c>
      <c r="B1094" s="74" t="s">
        <v>2929</v>
      </c>
      <c r="C1094" s="48" t="s">
        <v>464</v>
      </c>
      <c r="D1094" s="48">
        <v>100</v>
      </c>
      <c r="E1094" s="48">
        <v>4013</v>
      </c>
      <c r="F1094" s="48" t="s">
        <v>6180</v>
      </c>
      <c r="G1094" s="48" t="s">
        <v>65</v>
      </c>
      <c r="H1094" s="75">
        <f t="shared" si="570"/>
        <v>0</v>
      </c>
      <c r="I1094" s="74">
        <v>5</v>
      </c>
      <c r="J1094" s="74">
        <v>5</v>
      </c>
      <c r="K1094" s="48">
        <f>J1094</f>
        <v>5</v>
      </c>
      <c r="L1094" s="48"/>
      <c r="M1094" s="48">
        <f t="shared" si="566"/>
        <v>5</v>
      </c>
      <c r="N1094" s="48">
        <v>40</v>
      </c>
      <c r="O1094" s="56">
        <v>16.342569999999998</v>
      </c>
      <c r="P1094" s="48" t="str">
        <f t="shared" ref="P1094:P1157" si="588">LEFT(B1094,LEN(B1094)-3)</f>
        <v>5855 RD</v>
      </c>
      <c r="Q1094" s="76">
        <v>57</v>
      </c>
      <c r="R1094" s="76">
        <v>616</v>
      </c>
      <c r="S1094" s="49">
        <f t="shared" si="571"/>
        <v>1.3246153846153845</v>
      </c>
      <c r="T1094" s="49">
        <f t="shared" ref="T1094:T1157" si="589">S1094*D1094</f>
        <v>132.46153846153845</v>
      </c>
      <c r="U1094" s="49">
        <v>258.23076923076923</v>
      </c>
      <c r="V1094" s="49">
        <f t="shared" si="583"/>
        <v>2.5823076923076922</v>
      </c>
      <c r="W1094" s="49">
        <f t="shared" si="585"/>
        <v>6.6230769230769226</v>
      </c>
      <c r="X1094" s="90">
        <f>ROUND(S1094*$X$2,0)</f>
        <v>9</v>
      </c>
      <c r="Y1094" s="91">
        <f t="shared" si="567"/>
        <v>147.08312999999998</v>
      </c>
      <c r="Z1094" s="93">
        <f t="shared" si="582"/>
        <v>16</v>
      </c>
      <c r="AA1094" s="94">
        <f t="shared" si="568"/>
        <v>261.48111999999998</v>
      </c>
      <c r="AB1094" s="97">
        <f>ROUND((S1094*$AB$2)+Z1094,0)</f>
        <v>25</v>
      </c>
      <c r="AC1094" s="98">
        <f t="shared" si="569"/>
        <v>408.56424999999996</v>
      </c>
      <c r="AD1094" s="77" t="s">
        <v>5891</v>
      </c>
      <c r="AE1094" s="54">
        <v>408.56424999999996</v>
      </c>
      <c r="AF1094" s="17"/>
    </row>
    <row r="1095" spans="1:32" ht="16.899999999999999" customHeight="1" x14ac:dyDescent="0.3">
      <c r="A1095" s="73" t="s">
        <v>7</v>
      </c>
      <c r="B1095" s="74" t="s">
        <v>3982</v>
      </c>
      <c r="C1095" s="48" t="s">
        <v>34</v>
      </c>
      <c r="D1095" s="48">
        <v>500</v>
      </c>
      <c r="E1095" s="48">
        <v>4445</v>
      </c>
      <c r="F1095" s="48" t="s">
        <v>5912</v>
      </c>
      <c r="G1095" s="48" t="s">
        <v>122</v>
      </c>
      <c r="H1095" s="75">
        <f t="shared" si="570"/>
        <v>0.16470588235294117</v>
      </c>
      <c r="I1095" s="74">
        <v>99</v>
      </c>
      <c r="J1095" s="74">
        <v>85</v>
      </c>
      <c r="K1095" s="48">
        <f>J1095</f>
        <v>85</v>
      </c>
      <c r="L1095" s="48">
        <f>$L$3</f>
        <v>-4</v>
      </c>
      <c r="M1095" s="48">
        <f t="shared" si="566"/>
        <v>81</v>
      </c>
      <c r="N1095" s="48">
        <v>9</v>
      </c>
      <c r="O1095" s="56">
        <v>157.08000000000001</v>
      </c>
      <c r="P1095" s="48" t="str">
        <f t="shared" si="588"/>
        <v>TFT20014 NA</v>
      </c>
      <c r="Q1095" s="76">
        <v>2</v>
      </c>
      <c r="R1095" s="76">
        <v>42</v>
      </c>
      <c r="S1095" s="49">
        <f t="shared" si="571"/>
        <v>7.0000000000000007E-2</v>
      </c>
      <c r="T1095" s="49">
        <f t="shared" si="589"/>
        <v>35</v>
      </c>
      <c r="U1095" s="49">
        <v>78.615384615384613</v>
      </c>
      <c r="V1095" s="49">
        <f t="shared" si="583"/>
        <v>0.15723076923076923</v>
      </c>
      <c r="W1095" s="49">
        <f t="shared" ref="W1095:W1106" si="590">S1095*M1095</f>
        <v>5.6700000000000008</v>
      </c>
      <c r="X1095" s="90">
        <f t="shared" ref="X1095:X1098" si="591">ROUND(S1095*$X$4,0)</f>
        <v>0</v>
      </c>
      <c r="Y1095" s="91">
        <f t="shared" si="567"/>
        <v>0</v>
      </c>
      <c r="Z1095" s="93">
        <f t="shared" si="582"/>
        <v>6</v>
      </c>
      <c r="AA1095" s="94">
        <f t="shared" si="568"/>
        <v>942.48</v>
      </c>
      <c r="AB1095" s="97">
        <f t="shared" ref="AB1095:AB1115" si="592">ROUND((S1095*$AB$4)+Z1095,0)</f>
        <v>6</v>
      </c>
      <c r="AC1095" s="98">
        <f t="shared" si="569"/>
        <v>942.48</v>
      </c>
      <c r="AD1095" s="77" t="s">
        <v>3</v>
      </c>
      <c r="AE1095" s="54">
        <v>942.48</v>
      </c>
      <c r="AF1095" s="17"/>
    </row>
    <row r="1096" spans="1:32" ht="12.75" customHeight="1" x14ac:dyDescent="0.3">
      <c r="A1096" s="73" t="s">
        <v>7</v>
      </c>
      <c r="B1096" s="74" t="s">
        <v>291</v>
      </c>
      <c r="C1096" s="48" t="s">
        <v>10</v>
      </c>
      <c r="D1096" s="48">
        <v>1000</v>
      </c>
      <c r="E1096" s="48">
        <v>621</v>
      </c>
      <c r="F1096" s="48" t="s">
        <v>6128</v>
      </c>
      <c r="G1096" s="48" t="s">
        <v>35</v>
      </c>
      <c r="H1096" s="75">
        <f t="shared" si="570"/>
        <v>-0.13793103448275862</v>
      </c>
      <c r="I1096" s="74">
        <v>25</v>
      </c>
      <c r="J1096" s="74">
        <v>29</v>
      </c>
      <c r="K1096" s="48">
        <f>I1096</f>
        <v>25</v>
      </c>
      <c r="L1096" s="48">
        <v>-4</v>
      </c>
      <c r="M1096" s="48">
        <f t="shared" si="566"/>
        <v>21</v>
      </c>
      <c r="N1096" s="48">
        <v>7</v>
      </c>
      <c r="O1096" s="56">
        <v>178.76</v>
      </c>
      <c r="P1096" s="48" t="str">
        <f t="shared" si="588"/>
        <v>1297C SL</v>
      </c>
      <c r="Q1096" s="76">
        <v>17</v>
      </c>
      <c r="R1096" s="76">
        <v>18</v>
      </c>
      <c r="S1096" s="49">
        <f t="shared" si="571"/>
        <v>0.20384615384615384</v>
      </c>
      <c r="T1096" s="49">
        <f t="shared" si="589"/>
        <v>203.84615384615384</v>
      </c>
      <c r="U1096" s="49">
        <v>228.15384615384613</v>
      </c>
      <c r="V1096" s="49">
        <f t="shared" si="583"/>
        <v>0.22815384615384612</v>
      </c>
      <c r="W1096" s="49">
        <f t="shared" si="590"/>
        <v>4.2807692307692307</v>
      </c>
      <c r="X1096" s="90">
        <f t="shared" si="591"/>
        <v>1</v>
      </c>
      <c r="Y1096" s="91">
        <f t="shared" si="567"/>
        <v>178.76</v>
      </c>
      <c r="Z1096" s="93">
        <f t="shared" si="582"/>
        <v>5</v>
      </c>
      <c r="AA1096" s="94">
        <f t="shared" si="568"/>
        <v>893.8</v>
      </c>
      <c r="AB1096" s="97">
        <f t="shared" si="592"/>
        <v>6</v>
      </c>
      <c r="AC1096" s="98">
        <f t="shared" si="569"/>
        <v>1072.56</v>
      </c>
      <c r="AD1096" s="77" t="s">
        <v>3</v>
      </c>
      <c r="AE1096" s="54">
        <v>1072.56</v>
      </c>
      <c r="AF1096" s="17"/>
    </row>
    <row r="1097" spans="1:32" ht="16.899999999999999" customHeight="1" x14ac:dyDescent="0.3">
      <c r="A1097" s="73" t="s">
        <v>35</v>
      </c>
      <c r="B1097" s="74" t="s">
        <v>2073</v>
      </c>
      <c r="C1097" s="48" t="s">
        <v>1432</v>
      </c>
      <c r="D1097" s="48">
        <v>5000</v>
      </c>
      <c r="E1097" s="48">
        <v>621</v>
      </c>
      <c r="F1097" s="48" t="s">
        <v>6128</v>
      </c>
      <c r="G1097" s="48" t="s">
        <v>112</v>
      </c>
      <c r="H1097" s="75">
        <f t="shared" si="570"/>
        <v>2.564102564102564E-2</v>
      </c>
      <c r="I1097" s="74">
        <v>40</v>
      </c>
      <c r="J1097" s="74">
        <v>39</v>
      </c>
      <c r="K1097" s="48">
        <f>J1097</f>
        <v>39</v>
      </c>
      <c r="L1097" s="48">
        <f>$L$3</f>
        <v>-4</v>
      </c>
      <c r="M1097" s="48">
        <f t="shared" si="566"/>
        <v>35</v>
      </c>
      <c r="N1097" s="48">
        <v>0</v>
      </c>
      <c r="O1097" s="56">
        <v>184.55</v>
      </c>
      <c r="P1097" s="48" t="str">
        <f t="shared" si="588"/>
        <v>6715 SL</v>
      </c>
      <c r="Q1097" s="76">
        <v>0</v>
      </c>
      <c r="R1097" s="76">
        <v>1</v>
      </c>
      <c r="S1097" s="49">
        <f t="shared" si="571"/>
        <v>1.153846153846154E-3</v>
      </c>
      <c r="T1097" s="49">
        <f t="shared" si="589"/>
        <v>5.7692307692307701</v>
      </c>
      <c r="U1097" s="49">
        <v>278.84615384615387</v>
      </c>
      <c r="V1097" s="49">
        <f t="shared" si="583"/>
        <v>5.5769230769230772E-2</v>
      </c>
      <c r="W1097" s="49">
        <f t="shared" si="590"/>
        <v>4.0384615384615387E-2</v>
      </c>
      <c r="X1097" s="90">
        <f>ROUNDUP(S1097*$X$4,0)</f>
        <v>1</v>
      </c>
      <c r="Y1097" s="91">
        <f t="shared" si="567"/>
        <v>184.55</v>
      </c>
      <c r="Z1097" s="93">
        <f t="shared" si="582"/>
        <v>1</v>
      </c>
      <c r="AA1097" s="94">
        <f t="shared" si="568"/>
        <v>184.55</v>
      </c>
      <c r="AB1097" s="97">
        <f t="shared" si="592"/>
        <v>1</v>
      </c>
      <c r="AC1097" s="98">
        <f t="shared" si="569"/>
        <v>184.55</v>
      </c>
      <c r="AD1097" s="77" t="s">
        <v>3</v>
      </c>
      <c r="AE1097" s="54">
        <v>184.55</v>
      </c>
      <c r="AF1097" s="17"/>
    </row>
    <row r="1098" spans="1:32" ht="12.75" customHeight="1" x14ac:dyDescent="0.3">
      <c r="A1098" s="73" t="s">
        <v>7</v>
      </c>
      <c r="B1098" s="74" t="s">
        <v>5812</v>
      </c>
      <c r="C1098" s="48" t="s">
        <v>1432</v>
      </c>
      <c r="D1098" s="48">
        <v>5000</v>
      </c>
      <c r="E1098" s="48">
        <v>621</v>
      </c>
      <c r="F1098" s="48" t="s">
        <v>6128</v>
      </c>
      <c r="G1098" s="48" t="s">
        <v>112</v>
      </c>
      <c r="H1098" s="75">
        <f t="shared" si="570"/>
        <v>2.564102564102564E-2</v>
      </c>
      <c r="I1098" s="74">
        <v>40</v>
      </c>
      <c r="J1098" s="74">
        <v>39</v>
      </c>
      <c r="K1098" s="48">
        <f>J1098</f>
        <v>39</v>
      </c>
      <c r="L1098" s="48">
        <f>$L$3</f>
        <v>-4</v>
      </c>
      <c r="M1098" s="48">
        <f t="shared" si="566"/>
        <v>35</v>
      </c>
      <c r="N1098" s="48">
        <v>7</v>
      </c>
      <c r="O1098" s="56">
        <v>183.9</v>
      </c>
      <c r="P1098" s="48" t="str">
        <f t="shared" si="588"/>
        <v>6715 BL</v>
      </c>
      <c r="Q1098" s="76">
        <v>6</v>
      </c>
      <c r="R1098" s="76">
        <v>21</v>
      </c>
      <c r="S1098" s="49">
        <f t="shared" si="571"/>
        <v>8.8846153846153852E-2</v>
      </c>
      <c r="T1098" s="49">
        <f t="shared" si="589"/>
        <v>444.23076923076928</v>
      </c>
      <c r="U1098" s="49">
        <v>3939.2307692307686</v>
      </c>
      <c r="V1098" s="49">
        <f t="shared" si="583"/>
        <v>0.78784615384615375</v>
      </c>
      <c r="W1098" s="49">
        <f t="shared" si="590"/>
        <v>3.1096153846153847</v>
      </c>
      <c r="X1098" s="90">
        <f t="shared" si="591"/>
        <v>0</v>
      </c>
      <c r="Y1098" s="91">
        <f t="shared" si="567"/>
        <v>0</v>
      </c>
      <c r="Z1098" s="93">
        <f t="shared" si="582"/>
        <v>3</v>
      </c>
      <c r="AA1098" s="94">
        <f t="shared" si="568"/>
        <v>551.70000000000005</v>
      </c>
      <c r="AB1098" s="97">
        <f t="shared" si="592"/>
        <v>3</v>
      </c>
      <c r="AC1098" s="98">
        <f t="shared" si="569"/>
        <v>551.70000000000005</v>
      </c>
      <c r="AD1098" s="77" t="s">
        <v>3</v>
      </c>
      <c r="AE1098" s="54">
        <v>551.70000000000005</v>
      </c>
      <c r="AF1098" s="17"/>
    </row>
    <row r="1099" spans="1:32" ht="12.75" customHeight="1" x14ac:dyDescent="0.3">
      <c r="A1099" s="73" t="s">
        <v>7</v>
      </c>
      <c r="B1099" s="74" t="s">
        <v>1261</v>
      </c>
      <c r="C1099" s="48" t="s">
        <v>40</v>
      </c>
      <c r="D1099" s="48">
        <v>1000</v>
      </c>
      <c r="E1099" s="48">
        <v>621</v>
      </c>
      <c r="F1099" s="48" t="s">
        <v>6128</v>
      </c>
      <c r="G1099" s="48" t="s">
        <v>112</v>
      </c>
      <c r="H1099" s="75">
        <f t="shared" si="570"/>
        <v>-0.25925925925925924</v>
      </c>
      <c r="I1099" s="74">
        <v>20</v>
      </c>
      <c r="J1099" s="74">
        <v>27</v>
      </c>
      <c r="K1099" s="48">
        <f>I1099</f>
        <v>20</v>
      </c>
      <c r="L1099" s="48">
        <f>$L$3</f>
        <v>-4</v>
      </c>
      <c r="M1099" s="48">
        <f t="shared" si="566"/>
        <v>16</v>
      </c>
      <c r="N1099" s="48">
        <v>241</v>
      </c>
      <c r="O1099" s="56">
        <v>14.25</v>
      </c>
      <c r="P1099" s="48" t="str">
        <f t="shared" si="588"/>
        <v>3250 BK</v>
      </c>
      <c r="Q1099" s="76">
        <v>195</v>
      </c>
      <c r="R1099" s="76">
        <v>327</v>
      </c>
      <c r="S1099" s="49">
        <f t="shared" si="571"/>
        <v>2.4773076923076918</v>
      </c>
      <c r="T1099" s="49">
        <f t="shared" si="589"/>
        <v>2477.3076923076919</v>
      </c>
      <c r="U1099" s="49">
        <v>3215.8076923076919</v>
      </c>
      <c r="V1099" s="49">
        <f t="shared" si="583"/>
        <v>3.2158076923076919</v>
      </c>
      <c r="W1099" s="49">
        <f t="shared" si="590"/>
        <v>39.636923076923068</v>
      </c>
      <c r="X1099" s="90">
        <f>ROUND(S1099*$X$3,0)</f>
        <v>15</v>
      </c>
      <c r="Y1099" s="91">
        <f t="shared" si="567"/>
        <v>213.75</v>
      </c>
      <c r="Z1099" s="93">
        <f t="shared" si="582"/>
        <v>55</v>
      </c>
      <c r="AA1099" s="94">
        <f t="shared" si="568"/>
        <v>783.75</v>
      </c>
      <c r="AB1099" s="97">
        <f t="shared" si="592"/>
        <v>67</v>
      </c>
      <c r="AC1099" s="98">
        <f t="shared" si="569"/>
        <v>954.75</v>
      </c>
      <c r="AD1099" s="77" t="s">
        <v>3</v>
      </c>
      <c r="AE1099" s="54">
        <v>954.75</v>
      </c>
      <c r="AF1099" s="17"/>
    </row>
    <row r="1100" spans="1:32" ht="16.899999999999999" customHeight="1" x14ac:dyDescent="0.3">
      <c r="A1100" s="73" t="s">
        <v>7</v>
      </c>
      <c r="B1100" s="74" t="s">
        <v>3029</v>
      </c>
      <c r="C1100" s="48" t="s">
        <v>10</v>
      </c>
      <c r="D1100" s="48">
        <v>100</v>
      </c>
      <c r="E1100" s="48">
        <v>2834</v>
      </c>
      <c r="F1100" s="48" t="s">
        <v>6126</v>
      </c>
      <c r="G1100" s="48">
        <v>2</v>
      </c>
      <c r="H1100" s="75">
        <f t="shared" si="570"/>
        <v>0</v>
      </c>
      <c r="I1100" s="74">
        <v>40</v>
      </c>
      <c r="J1100" s="74">
        <f>I1100</f>
        <v>40</v>
      </c>
      <c r="K1100" s="48">
        <f>I1100</f>
        <v>40</v>
      </c>
      <c r="L1100" s="48"/>
      <c r="M1100" s="48">
        <f t="shared" si="566"/>
        <v>40</v>
      </c>
      <c r="N1100" s="48">
        <v>6</v>
      </c>
      <c r="O1100" s="56">
        <v>126.76567</v>
      </c>
      <c r="P1100" s="48" t="str">
        <f t="shared" si="588"/>
        <v>5480/25C SL</v>
      </c>
      <c r="Q1100" s="76">
        <v>3</v>
      </c>
      <c r="R1100" s="76">
        <v>84</v>
      </c>
      <c r="S1100" s="49">
        <f t="shared" si="571"/>
        <v>0.12923076923076923</v>
      </c>
      <c r="T1100" s="49">
        <f t="shared" si="589"/>
        <v>12.923076923076923</v>
      </c>
      <c r="U1100" s="49">
        <v>53.884615384615387</v>
      </c>
      <c r="V1100" s="49">
        <f t="shared" si="583"/>
        <v>0.53884615384615386</v>
      </c>
      <c r="W1100" s="49">
        <f t="shared" si="590"/>
        <v>5.1692307692307695</v>
      </c>
      <c r="X1100" s="90">
        <f>ROUND(S1100*$X$4,0)</f>
        <v>1</v>
      </c>
      <c r="Y1100" s="91">
        <f t="shared" si="567"/>
        <v>126.76567</v>
      </c>
      <c r="Z1100" s="93">
        <f t="shared" si="582"/>
        <v>6</v>
      </c>
      <c r="AA1100" s="94">
        <f t="shared" si="568"/>
        <v>760.59402</v>
      </c>
      <c r="AB1100" s="97">
        <f t="shared" si="592"/>
        <v>7</v>
      </c>
      <c r="AC1100" s="98">
        <f t="shared" si="569"/>
        <v>887.35969</v>
      </c>
      <c r="AD1100" s="77" t="s">
        <v>3</v>
      </c>
      <c r="AE1100" s="54">
        <v>887.35969</v>
      </c>
      <c r="AF1100" s="17"/>
    </row>
    <row r="1101" spans="1:32" ht="16.899999999999999" customHeight="1" x14ac:dyDescent="0.3">
      <c r="A1101" s="73" t="s">
        <v>35</v>
      </c>
      <c r="B1101" s="74" t="s">
        <v>1806</v>
      </c>
      <c r="C1101" s="48" t="s">
        <v>1797</v>
      </c>
      <c r="D1101" s="48">
        <v>250</v>
      </c>
      <c r="E1101" s="48">
        <v>7880</v>
      </c>
      <c r="F1101" s="48" t="s">
        <v>5908</v>
      </c>
      <c r="G1101" s="48" t="s">
        <v>122</v>
      </c>
      <c r="H1101" s="75">
        <f t="shared" si="570"/>
        <v>0.55555555555555558</v>
      </c>
      <c r="I1101" s="74">
        <v>140</v>
      </c>
      <c r="J1101" s="74">
        <v>90</v>
      </c>
      <c r="K1101" s="48">
        <f>J1101</f>
        <v>90</v>
      </c>
      <c r="L1101" s="48">
        <f>$L$3</f>
        <v>-4</v>
      </c>
      <c r="M1101" s="48">
        <f t="shared" si="566"/>
        <v>86</v>
      </c>
      <c r="N1101" s="48">
        <v>19</v>
      </c>
      <c r="O1101" s="56">
        <v>28.87143</v>
      </c>
      <c r="P1101" s="48" t="str">
        <f t="shared" si="588"/>
        <v>F2211/4 BL</v>
      </c>
      <c r="Q1101" s="76">
        <v>0</v>
      </c>
      <c r="R1101" s="76">
        <v>13</v>
      </c>
      <c r="S1101" s="49">
        <f t="shared" si="571"/>
        <v>1.4999999999999999E-2</v>
      </c>
      <c r="T1101" s="49">
        <f t="shared" si="589"/>
        <v>3.75</v>
      </c>
      <c r="U1101" s="49">
        <v>41.246153846153845</v>
      </c>
      <c r="V1101" s="49">
        <f t="shared" si="583"/>
        <v>0.16498461538461537</v>
      </c>
      <c r="W1101" s="49">
        <f t="shared" si="590"/>
        <v>1.29</v>
      </c>
      <c r="X1101" s="90">
        <f>ROUND(S1101*$X$4,0)</f>
        <v>0</v>
      </c>
      <c r="Y1101" s="91">
        <f t="shared" si="567"/>
        <v>0</v>
      </c>
      <c r="Z1101" s="93">
        <f t="shared" si="582"/>
        <v>1</v>
      </c>
      <c r="AA1101" s="94">
        <f t="shared" si="568"/>
        <v>28.87143</v>
      </c>
      <c r="AB1101" s="97">
        <f t="shared" si="592"/>
        <v>1</v>
      </c>
      <c r="AC1101" s="98">
        <f t="shared" si="569"/>
        <v>28.87143</v>
      </c>
      <c r="AD1101" s="77" t="s">
        <v>3</v>
      </c>
      <c r="AE1101" s="54">
        <v>28.87143</v>
      </c>
      <c r="AF1101" s="17"/>
    </row>
    <row r="1102" spans="1:32" ht="16.899999999999999" customHeight="1" x14ac:dyDescent="0.3">
      <c r="A1102" s="73" t="s">
        <v>35</v>
      </c>
      <c r="B1102" s="74" t="s">
        <v>1866</v>
      </c>
      <c r="C1102" s="48" t="s">
        <v>1432</v>
      </c>
      <c r="D1102" s="48">
        <v>1000</v>
      </c>
      <c r="E1102" s="48">
        <v>621</v>
      </c>
      <c r="F1102" s="48" t="s">
        <v>6128</v>
      </c>
      <c r="G1102" s="48" t="s">
        <v>35</v>
      </c>
      <c r="H1102" s="75">
        <f t="shared" si="570"/>
        <v>2.564102564102564E-2</v>
      </c>
      <c r="I1102" s="74">
        <v>40</v>
      </c>
      <c r="J1102" s="74">
        <v>39</v>
      </c>
      <c r="K1102" s="48">
        <f>J1102</f>
        <v>39</v>
      </c>
      <c r="L1102" s="48">
        <f>$L$3</f>
        <v>-4</v>
      </c>
      <c r="M1102" s="48">
        <f t="shared" si="566"/>
        <v>35</v>
      </c>
      <c r="N1102" s="48">
        <v>2</v>
      </c>
      <c r="O1102" s="56">
        <v>390.65</v>
      </c>
      <c r="P1102" s="48" t="str">
        <f t="shared" si="588"/>
        <v>6719 BL</v>
      </c>
      <c r="Q1102" s="76">
        <v>1</v>
      </c>
      <c r="R1102" s="76">
        <v>27</v>
      </c>
      <c r="S1102" s="49">
        <f t="shared" si="571"/>
        <v>4.1923076923076924E-2</v>
      </c>
      <c r="T1102" s="49">
        <f t="shared" si="589"/>
        <v>41.923076923076927</v>
      </c>
      <c r="U1102" s="49">
        <v>73</v>
      </c>
      <c r="V1102" s="49">
        <f t="shared" si="583"/>
        <v>7.2999999999999995E-2</v>
      </c>
      <c r="W1102" s="49">
        <f t="shared" si="590"/>
        <v>1.4673076923076924</v>
      </c>
      <c r="X1102" s="90">
        <f>ROUND(S1102*$X$4,0)</f>
        <v>0</v>
      </c>
      <c r="Y1102" s="91">
        <f t="shared" si="567"/>
        <v>0</v>
      </c>
      <c r="Z1102" s="93">
        <f t="shared" si="582"/>
        <v>1</v>
      </c>
      <c r="AA1102" s="94">
        <f t="shared" si="568"/>
        <v>390.65</v>
      </c>
      <c r="AB1102" s="97">
        <f t="shared" si="592"/>
        <v>1</v>
      </c>
      <c r="AC1102" s="98">
        <f t="shared" si="569"/>
        <v>390.65</v>
      </c>
      <c r="AD1102" s="77" t="s">
        <v>3</v>
      </c>
      <c r="AE1102" s="54">
        <v>390.65</v>
      </c>
      <c r="AF1102" s="17"/>
    </row>
    <row r="1103" spans="1:32" ht="16.899999999999999" customHeight="1" x14ac:dyDescent="0.3">
      <c r="A1103" s="73" t="s">
        <v>7</v>
      </c>
      <c r="B1103" s="74" t="s">
        <v>1468</v>
      </c>
      <c r="C1103" s="48" t="s">
        <v>10</v>
      </c>
      <c r="D1103" s="48">
        <v>1000</v>
      </c>
      <c r="E1103" s="48">
        <v>5860</v>
      </c>
      <c r="F1103" s="48" t="s">
        <v>13</v>
      </c>
      <c r="G1103" s="48" t="s">
        <v>122</v>
      </c>
      <c r="H1103" s="75">
        <f t="shared" si="570"/>
        <v>-0.55000000000000004</v>
      </c>
      <c r="I1103" s="74">
        <v>90</v>
      </c>
      <c r="J1103" s="74">
        <v>200</v>
      </c>
      <c r="K1103" s="48">
        <f>I1103</f>
        <v>90</v>
      </c>
      <c r="L1103" s="48">
        <f>$L$3</f>
        <v>-4</v>
      </c>
      <c r="M1103" s="48">
        <f t="shared" si="566"/>
        <v>86</v>
      </c>
      <c r="N1103" s="48">
        <v>4</v>
      </c>
      <c r="O1103" s="56">
        <v>465</v>
      </c>
      <c r="P1103" s="48" t="str">
        <f t="shared" si="588"/>
        <v>1122 CL</v>
      </c>
      <c r="Q1103" s="76">
        <v>0</v>
      </c>
      <c r="R1103" s="76">
        <v>2</v>
      </c>
      <c r="S1103" s="49">
        <f t="shared" si="571"/>
        <v>2.3076923076923079E-3</v>
      </c>
      <c r="T1103" s="49">
        <f t="shared" si="589"/>
        <v>2.3076923076923079</v>
      </c>
      <c r="U1103" s="49">
        <v>8.3076923076923084</v>
      </c>
      <c r="V1103" s="49">
        <f t="shared" si="583"/>
        <v>8.3076923076923076E-3</v>
      </c>
      <c r="W1103" s="49">
        <f t="shared" si="590"/>
        <v>0.19846153846153847</v>
      </c>
      <c r="X1103" s="90">
        <f>ROUNDUP(S1103*$X$4,0)</f>
        <v>1</v>
      </c>
      <c r="Y1103" s="91">
        <f t="shared" si="567"/>
        <v>465</v>
      </c>
      <c r="Z1103" s="93">
        <f t="shared" si="582"/>
        <v>1</v>
      </c>
      <c r="AA1103" s="94">
        <f t="shared" si="568"/>
        <v>465</v>
      </c>
      <c r="AB1103" s="97">
        <f t="shared" si="592"/>
        <v>1</v>
      </c>
      <c r="AC1103" s="98">
        <f t="shared" si="569"/>
        <v>465</v>
      </c>
      <c r="AD1103" s="77" t="s">
        <v>5890</v>
      </c>
      <c r="AE1103" s="54">
        <v>465</v>
      </c>
      <c r="AF1103" s="17"/>
    </row>
    <row r="1104" spans="1:32" ht="16.899999999999999" customHeight="1" x14ac:dyDescent="0.3">
      <c r="A1104" s="73" t="s">
        <v>7</v>
      </c>
      <c r="B1104" s="74" t="s">
        <v>642</v>
      </c>
      <c r="C1104" s="48" t="s">
        <v>10</v>
      </c>
      <c r="D1104" s="48">
        <v>1000</v>
      </c>
      <c r="E1104" s="48">
        <v>2834</v>
      </c>
      <c r="F1104" s="48" t="s">
        <v>6126</v>
      </c>
      <c r="G1104" s="48">
        <v>2</v>
      </c>
      <c r="H1104" s="75">
        <f t="shared" si="570"/>
        <v>-0.55882352941176472</v>
      </c>
      <c r="I1104" s="74">
        <v>30</v>
      </c>
      <c r="J1104" s="74">
        <v>68</v>
      </c>
      <c r="K1104" s="48">
        <f>I1104</f>
        <v>30</v>
      </c>
      <c r="L1104" s="48"/>
      <c r="M1104" s="48">
        <f t="shared" si="566"/>
        <v>30</v>
      </c>
      <c r="N1104" s="48">
        <v>7</v>
      </c>
      <c r="O1104" s="56">
        <v>52.78</v>
      </c>
      <c r="P1104" s="48" t="str">
        <f t="shared" si="588"/>
        <v>2400C SL</v>
      </c>
      <c r="Q1104" s="76">
        <v>8</v>
      </c>
      <c r="R1104" s="76">
        <v>74</v>
      </c>
      <c r="S1104" s="49">
        <f t="shared" si="571"/>
        <v>0.17153846153846153</v>
      </c>
      <c r="T1104" s="49">
        <f t="shared" si="589"/>
        <v>171.53846153846152</v>
      </c>
      <c r="U1104" s="49">
        <v>256.15384615384613</v>
      </c>
      <c r="V1104" s="49">
        <f t="shared" si="583"/>
        <v>0.25615384615384612</v>
      </c>
      <c r="W1104" s="49">
        <f t="shared" si="590"/>
        <v>5.1461538461538456</v>
      </c>
      <c r="X1104" s="90">
        <f t="shared" ref="X1104:X1114" si="593">ROUND(S1104*$X$4,0)</f>
        <v>1</v>
      </c>
      <c r="Y1104" s="91">
        <f t="shared" si="567"/>
        <v>52.78</v>
      </c>
      <c r="Z1104" s="93">
        <f t="shared" si="582"/>
        <v>6</v>
      </c>
      <c r="AA1104" s="94">
        <f t="shared" si="568"/>
        <v>316.68</v>
      </c>
      <c r="AB1104" s="97">
        <f t="shared" si="592"/>
        <v>7</v>
      </c>
      <c r="AC1104" s="98">
        <f t="shared" si="569"/>
        <v>369.46000000000004</v>
      </c>
      <c r="AD1104" s="77" t="s">
        <v>3</v>
      </c>
      <c r="AE1104" s="54">
        <v>369.46000000000004</v>
      </c>
      <c r="AF1104" s="17"/>
    </row>
    <row r="1105" spans="1:32" ht="16.899999999999999" customHeight="1" x14ac:dyDescent="0.3">
      <c r="A1105" s="73" t="s">
        <v>7</v>
      </c>
      <c r="B1105" s="74" t="s">
        <v>3318</v>
      </c>
      <c r="C1105" s="48" t="s">
        <v>10</v>
      </c>
      <c r="D1105" s="48">
        <v>500</v>
      </c>
      <c r="E1105" s="48">
        <v>2834</v>
      </c>
      <c r="F1105" s="48" t="s">
        <v>6126</v>
      </c>
      <c r="G1105" s="48">
        <v>2</v>
      </c>
      <c r="H1105" s="75">
        <f t="shared" si="570"/>
        <v>0</v>
      </c>
      <c r="I1105" s="74">
        <v>40</v>
      </c>
      <c r="J1105" s="74">
        <f>I1105</f>
        <v>40</v>
      </c>
      <c r="K1105" s="48">
        <f>I1105</f>
        <v>40</v>
      </c>
      <c r="L1105" s="48"/>
      <c r="M1105" s="48">
        <f t="shared" si="566"/>
        <v>40</v>
      </c>
      <c r="N1105" s="48">
        <v>0</v>
      </c>
      <c r="O1105" s="56">
        <v>393.22280999999998</v>
      </c>
      <c r="P1105" s="48" t="str">
        <f t="shared" si="588"/>
        <v>5480/19C SL</v>
      </c>
      <c r="Q1105" s="76">
        <v>1</v>
      </c>
      <c r="R1105" s="76">
        <v>2</v>
      </c>
      <c r="S1105" s="49">
        <f t="shared" si="571"/>
        <v>1.3076923076923076E-2</v>
      </c>
      <c r="T1105" s="49">
        <f t="shared" si="589"/>
        <v>6.5384615384615383</v>
      </c>
      <c r="U1105" s="49">
        <v>102.88461538461539</v>
      </c>
      <c r="V1105" s="49">
        <f t="shared" si="583"/>
        <v>0.20576923076923076</v>
      </c>
      <c r="W1105" s="49">
        <f t="shared" si="590"/>
        <v>0.52307692307692299</v>
      </c>
      <c r="X1105" s="90">
        <f t="shared" si="593"/>
        <v>0</v>
      </c>
      <c r="Y1105" s="91">
        <f t="shared" si="567"/>
        <v>0</v>
      </c>
      <c r="Z1105" s="93">
        <f t="shared" si="582"/>
        <v>1</v>
      </c>
      <c r="AA1105" s="94">
        <f t="shared" si="568"/>
        <v>393.22280999999998</v>
      </c>
      <c r="AB1105" s="97">
        <f t="shared" si="592"/>
        <v>1</v>
      </c>
      <c r="AC1105" s="98">
        <f t="shared" si="569"/>
        <v>393.22280999999998</v>
      </c>
      <c r="AD1105" s="77" t="s">
        <v>3</v>
      </c>
      <c r="AE1105" s="54">
        <v>393.22280999999998</v>
      </c>
      <c r="AF1105" s="17"/>
    </row>
    <row r="1106" spans="1:32" ht="16.899999999999999" customHeight="1" x14ac:dyDescent="0.3">
      <c r="A1106" s="73" t="s">
        <v>7</v>
      </c>
      <c r="B1106" s="74" t="s">
        <v>3147</v>
      </c>
      <c r="C1106" s="48" t="s">
        <v>34</v>
      </c>
      <c r="D1106" s="48">
        <v>250</v>
      </c>
      <c r="E1106" s="48">
        <v>4350</v>
      </c>
      <c r="F1106" s="48" t="s">
        <v>6122</v>
      </c>
      <c r="G1106" s="48" t="s">
        <v>122</v>
      </c>
      <c r="H1106" s="75">
        <f t="shared" si="570"/>
        <v>0</v>
      </c>
      <c r="I1106" s="74">
        <v>84</v>
      </c>
      <c r="J1106" s="74">
        <v>84</v>
      </c>
      <c r="K1106" s="48">
        <f>I1106</f>
        <v>84</v>
      </c>
      <c r="L1106" s="48">
        <f t="shared" ref="L1106:L1111" si="594">$L$3</f>
        <v>-4</v>
      </c>
      <c r="M1106" s="48">
        <f t="shared" si="566"/>
        <v>80</v>
      </c>
      <c r="N1106" s="48">
        <v>129</v>
      </c>
      <c r="O1106" s="56">
        <v>20.478840000000002</v>
      </c>
      <c r="P1106" s="48" t="str">
        <f t="shared" si="588"/>
        <v>P1051 BK</v>
      </c>
      <c r="Q1106" s="76">
        <v>77</v>
      </c>
      <c r="R1106" s="76">
        <v>255</v>
      </c>
      <c r="S1106" s="49">
        <f t="shared" si="571"/>
        <v>1.1234615384615383</v>
      </c>
      <c r="T1106" s="49">
        <f t="shared" si="589"/>
        <v>280.86538461538458</v>
      </c>
      <c r="U1106" s="49">
        <v>539.67307692307691</v>
      </c>
      <c r="V1106" s="49">
        <f t="shared" si="583"/>
        <v>2.1586923076923075</v>
      </c>
      <c r="W1106" s="49">
        <f t="shared" si="590"/>
        <v>89.876923076923063</v>
      </c>
      <c r="X1106" s="90">
        <f t="shared" si="593"/>
        <v>6</v>
      </c>
      <c r="Y1106" s="91">
        <f t="shared" si="567"/>
        <v>122.87304</v>
      </c>
      <c r="Z1106" s="93">
        <f t="shared" si="582"/>
        <v>96</v>
      </c>
      <c r="AA1106" s="94">
        <f t="shared" si="568"/>
        <v>1965.9686400000001</v>
      </c>
      <c r="AB1106" s="97">
        <f t="shared" si="592"/>
        <v>102</v>
      </c>
      <c r="AC1106" s="98">
        <f t="shared" si="569"/>
        <v>2088.84168</v>
      </c>
      <c r="AD1106" s="77" t="s">
        <v>3</v>
      </c>
      <c r="AE1106" s="54">
        <v>2088.84168</v>
      </c>
      <c r="AF1106" s="17"/>
    </row>
    <row r="1107" spans="1:32" ht="12.75" customHeight="1" x14ac:dyDescent="0.3">
      <c r="A1107" s="73" t="s">
        <v>7</v>
      </c>
      <c r="B1107" s="74" t="s">
        <v>1362</v>
      </c>
      <c r="C1107" s="48" t="s">
        <v>10</v>
      </c>
      <c r="D1107" s="48">
        <v>1000</v>
      </c>
      <c r="E1107" s="48">
        <v>621</v>
      </c>
      <c r="F1107" s="48" t="s">
        <v>6128</v>
      </c>
      <c r="G1107" s="48" t="s">
        <v>35</v>
      </c>
      <c r="H1107" s="75">
        <f t="shared" si="570"/>
        <v>-0.75</v>
      </c>
      <c r="I1107" s="74">
        <v>25</v>
      </c>
      <c r="J1107" s="74">
        <v>100</v>
      </c>
      <c r="K1107" s="48">
        <f>I1107</f>
        <v>25</v>
      </c>
      <c r="L1107" s="48">
        <f t="shared" si="594"/>
        <v>-4</v>
      </c>
      <c r="M1107" s="48">
        <f t="shared" si="566"/>
        <v>21</v>
      </c>
      <c r="N1107" s="48">
        <v>19</v>
      </c>
      <c r="O1107" s="56">
        <v>367.86</v>
      </c>
      <c r="P1107" s="48" t="str">
        <f t="shared" si="588"/>
        <v>6392 SL</v>
      </c>
      <c r="Q1107" s="76">
        <v>8</v>
      </c>
      <c r="R1107" s="76">
        <v>42</v>
      </c>
      <c r="S1107" s="49">
        <f t="shared" si="571"/>
        <v>0.13461538461538461</v>
      </c>
      <c r="T1107" s="49">
        <f t="shared" si="589"/>
        <v>134.61538461538461</v>
      </c>
      <c r="U1107" s="49">
        <v>143.73076923076923</v>
      </c>
      <c r="V1107" s="49">
        <f t="shared" si="583"/>
        <v>0.14373076923076922</v>
      </c>
      <c r="W1107" s="49">
        <f>V1107*M1107</f>
        <v>3.0183461538461538</v>
      </c>
      <c r="X1107" s="90">
        <f t="shared" si="593"/>
        <v>1</v>
      </c>
      <c r="Y1107" s="91">
        <f t="shared" si="567"/>
        <v>367.86</v>
      </c>
      <c r="Z1107" s="93">
        <f t="shared" si="582"/>
        <v>4</v>
      </c>
      <c r="AA1107" s="94">
        <f t="shared" si="568"/>
        <v>1471.44</v>
      </c>
      <c r="AB1107" s="97">
        <f t="shared" si="592"/>
        <v>5</v>
      </c>
      <c r="AC1107" s="98">
        <f t="shared" si="569"/>
        <v>1839.3000000000002</v>
      </c>
      <c r="AD1107" s="77" t="s">
        <v>3</v>
      </c>
      <c r="AE1107" s="54">
        <v>1839.3000000000002</v>
      </c>
      <c r="AF1107" s="17"/>
    </row>
    <row r="1108" spans="1:32" ht="16.899999999999999" customHeight="1" x14ac:dyDescent="0.3">
      <c r="A1108" s="73" t="s">
        <v>35</v>
      </c>
      <c r="B1108" s="74" t="s">
        <v>3662</v>
      </c>
      <c r="C1108" s="48" t="s">
        <v>1797</v>
      </c>
      <c r="D1108" s="48">
        <v>20</v>
      </c>
      <c r="E1108" s="48">
        <v>7880</v>
      </c>
      <c r="F1108" s="48" t="s">
        <v>5908</v>
      </c>
      <c r="G1108" s="48" t="s">
        <v>122</v>
      </c>
      <c r="H1108" s="75">
        <f t="shared" si="570"/>
        <v>0.55555555555555558</v>
      </c>
      <c r="I1108" s="74">
        <v>140</v>
      </c>
      <c r="J1108" s="74">
        <v>90</v>
      </c>
      <c r="K1108" s="48">
        <f>J1108</f>
        <v>90</v>
      </c>
      <c r="L1108" s="48">
        <f t="shared" si="594"/>
        <v>-4</v>
      </c>
      <c r="M1108" s="48">
        <f t="shared" si="566"/>
        <v>86</v>
      </c>
      <c r="N1108" s="48">
        <v>38</v>
      </c>
      <c r="O1108" s="56">
        <v>10.1</v>
      </c>
      <c r="P1108" s="48" t="str">
        <f t="shared" si="588"/>
        <v>F2211IN BL</v>
      </c>
      <c r="Q1108" s="76">
        <v>19</v>
      </c>
      <c r="R1108" s="76">
        <v>137</v>
      </c>
      <c r="S1108" s="49">
        <f t="shared" si="571"/>
        <v>0.3626923076923077</v>
      </c>
      <c r="T1108" s="49">
        <f t="shared" si="589"/>
        <v>7.2538461538461538</v>
      </c>
      <c r="U1108" s="49">
        <v>13.841538461538462</v>
      </c>
      <c r="V1108" s="49">
        <f t="shared" si="583"/>
        <v>0.69207692307692315</v>
      </c>
      <c r="W1108" s="49">
        <f t="shared" ref="W1108:W1116" si="595">S1108*M1108</f>
        <v>31.191538461538464</v>
      </c>
      <c r="X1108" s="90">
        <f t="shared" si="593"/>
        <v>2</v>
      </c>
      <c r="Y1108" s="91">
        <f t="shared" si="567"/>
        <v>20.2</v>
      </c>
      <c r="Z1108" s="93">
        <f t="shared" si="582"/>
        <v>33</v>
      </c>
      <c r="AA1108" s="94">
        <f t="shared" si="568"/>
        <v>333.3</v>
      </c>
      <c r="AB1108" s="97">
        <f t="shared" si="592"/>
        <v>35</v>
      </c>
      <c r="AC1108" s="98">
        <f t="shared" si="569"/>
        <v>353.5</v>
      </c>
      <c r="AD1108" s="77" t="s">
        <v>3</v>
      </c>
      <c r="AE1108" s="54">
        <v>353.5</v>
      </c>
      <c r="AF1108" s="17"/>
    </row>
    <row r="1109" spans="1:32" ht="12.75" customHeight="1" x14ac:dyDescent="0.3">
      <c r="A1109" s="73" t="s">
        <v>35</v>
      </c>
      <c r="B1109" s="74" t="s">
        <v>4247</v>
      </c>
      <c r="C1109" s="48" t="s">
        <v>55</v>
      </c>
      <c r="D1109" s="48">
        <v>100</v>
      </c>
      <c r="E1109" s="48">
        <v>30432</v>
      </c>
      <c r="F1109" s="48" t="s">
        <v>5917</v>
      </c>
      <c r="G1109" s="48" t="s">
        <v>3680</v>
      </c>
      <c r="H1109" s="75">
        <f t="shared" si="570"/>
        <v>0</v>
      </c>
      <c r="I1109" s="74">
        <v>47</v>
      </c>
      <c r="J1109" s="74">
        <v>47</v>
      </c>
      <c r="K1109" s="48">
        <f>I1109</f>
        <v>47</v>
      </c>
      <c r="L1109" s="48">
        <f t="shared" si="594"/>
        <v>-4</v>
      </c>
      <c r="M1109" s="48">
        <f t="shared" si="566"/>
        <v>43</v>
      </c>
      <c r="N1109" s="48">
        <v>10</v>
      </c>
      <c r="O1109" s="56">
        <v>122</v>
      </c>
      <c r="P1109" s="48" t="str">
        <f t="shared" si="588"/>
        <v>3131000 TN</v>
      </c>
      <c r="Q1109" s="76">
        <v>14</v>
      </c>
      <c r="R1109" s="76">
        <v>85</v>
      </c>
      <c r="S1109" s="49">
        <f t="shared" si="571"/>
        <v>0.24884615384615383</v>
      </c>
      <c r="T1109" s="49">
        <f t="shared" si="589"/>
        <v>24.884615384615383</v>
      </c>
      <c r="U1109" s="49">
        <v>48.730769230769226</v>
      </c>
      <c r="V1109" s="49">
        <f t="shared" si="583"/>
        <v>0.48730769230769228</v>
      </c>
      <c r="W1109" s="49">
        <f t="shared" si="595"/>
        <v>10.700384615384614</v>
      </c>
      <c r="X1109" s="90">
        <f t="shared" si="593"/>
        <v>1</v>
      </c>
      <c r="Y1109" s="91">
        <f t="shared" si="567"/>
        <v>122</v>
      </c>
      <c r="Z1109" s="93">
        <f t="shared" si="582"/>
        <v>12</v>
      </c>
      <c r="AA1109" s="94">
        <f t="shared" si="568"/>
        <v>1464</v>
      </c>
      <c r="AB1109" s="97">
        <f t="shared" si="592"/>
        <v>13</v>
      </c>
      <c r="AC1109" s="98">
        <f t="shared" si="569"/>
        <v>1586</v>
      </c>
      <c r="AD1109" s="77" t="s">
        <v>3</v>
      </c>
      <c r="AE1109" s="54">
        <v>1586</v>
      </c>
      <c r="AF1109" s="17"/>
    </row>
    <row r="1110" spans="1:32" ht="16.899999999999999" customHeight="1" x14ac:dyDescent="0.3">
      <c r="A1110" s="73" t="s">
        <v>35</v>
      </c>
      <c r="B1110" s="74" t="s">
        <v>4095</v>
      </c>
      <c r="C1110" s="48" t="s">
        <v>1797</v>
      </c>
      <c r="D1110" s="48">
        <v>20</v>
      </c>
      <c r="E1110" s="48">
        <v>7880</v>
      </c>
      <c r="F1110" s="48" t="s">
        <v>5908</v>
      </c>
      <c r="G1110" s="48" t="s">
        <v>122</v>
      </c>
      <c r="H1110" s="75">
        <f t="shared" si="570"/>
        <v>0.55555555555555558</v>
      </c>
      <c r="I1110" s="74">
        <v>140</v>
      </c>
      <c r="J1110" s="74">
        <v>90</v>
      </c>
      <c r="K1110" s="48">
        <f>J1110</f>
        <v>90</v>
      </c>
      <c r="L1110" s="48">
        <f t="shared" si="594"/>
        <v>-4</v>
      </c>
      <c r="M1110" s="48">
        <f t="shared" si="566"/>
        <v>86</v>
      </c>
      <c r="N1110" s="48">
        <v>55</v>
      </c>
      <c r="O1110" s="56">
        <v>10.3</v>
      </c>
      <c r="P1110" s="48" t="str">
        <f t="shared" si="588"/>
        <v>F2211IN RD</v>
      </c>
      <c r="Q1110" s="76">
        <v>23</v>
      </c>
      <c r="R1110" s="76">
        <v>110</v>
      </c>
      <c r="S1110" s="49">
        <f t="shared" si="571"/>
        <v>0.37461538461538457</v>
      </c>
      <c r="T1110" s="49">
        <f t="shared" si="589"/>
        <v>7.4923076923076914</v>
      </c>
      <c r="U1110" s="49">
        <v>23.253846153846151</v>
      </c>
      <c r="V1110" s="49">
        <f t="shared" si="583"/>
        <v>1.1626923076923075</v>
      </c>
      <c r="W1110" s="49">
        <f t="shared" si="595"/>
        <v>32.216923076923074</v>
      </c>
      <c r="X1110" s="90">
        <f t="shared" si="593"/>
        <v>2</v>
      </c>
      <c r="Y1110" s="91">
        <f t="shared" si="567"/>
        <v>20.6</v>
      </c>
      <c r="Z1110" s="93">
        <f t="shared" si="582"/>
        <v>34</v>
      </c>
      <c r="AA1110" s="94">
        <f t="shared" si="568"/>
        <v>350.20000000000005</v>
      </c>
      <c r="AB1110" s="97">
        <f t="shared" si="592"/>
        <v>36</v>
      </c>
      <c r="AC1110" s="98">
        <f t="shared" si="569"/>
        <v>370.8</v>
      </c>
      <c r="AD1110" s="77" t="s">
        <v>3</v>
      </c>
      <c r="AE1110" s="54">
        <v>370.8</v>
      </c>
      <c r="AF1110" s="17"/>
    </row>
    <row r="1111" spans="1:32" ht="12.75" customHeight="1" x14ac:dyDescent="0.3">
      <c r="A1111" s="73" t="s">
        <v>35</v>
      </c>
      <c r="B1111" s="74" t="s">
        <v>2582</v>
      </c>
      <c r="C1111" s="48" t="s">
        <v>1432</v>
      </c>
      <c r="D1111" s="48">
        <v>1000</v>
      </c>
      <c r="E1111" s="48">
        <v>621</v>
      </c>
      <c r="F1111" s="48" t="s">
        <v>6128</v>
      </c>
      <c r="G1111" s="48" t="s">
        <v>112</v>
      </c>
      <c r="H1111" s="75">
        <f t="shared" si="570"/>
        <v>0</v>
      </c>
      <c r="I1111" s="74">
        <v>39</v>
      </c>
      <c r="J1111" s="74">
        <v>39</v>
      </c>
      <c r="K1111" s="48">
        <f t="shared" ref="K1111:K1118" si="596">I1111</f>
        <v>39</v>
      </c>
      <c r="L1111" s="48">
        <f t="shared" si="594"/>
        <v>-4</v>
      </c>
      <c r="M1111" s="48">
        <f t="shared" si="566"/>
        <v>35</v>
      </c>
      <c r="N1111" s="48">
        <v>24</v>
      </c>
      <c r="O1111" s="56">
        <v>23.28</v>
      </c>
      <c r="P1111" s="48" t="str">
        <f t="shared" si="588"/>
        <v>6713 OR</v>
      </c>
      <c r="Q1111" s="76">
        <v>24</v>
      </c>
      <c r="R1111" s="76">
        <v>0</v>
      </c>
      <c r="S1111" s="49">
        <f t="shared" si="571"/>
        <v>0.25846153846153846</v>
      </c>
      <c r="T1111" s="49">
        <f t="shared" si="589"/>
        <v>258.46153846153845</v>
      </c>
      <c r="U1111" s="49">
        <v>312.07692307692309</v>
      </c>
      <c r="V1111" s="49">
        <f t="shared" si="583"/>
        <v>0.31207692307692309</v>
      </c>
      <c r="W1111" s="49">
        <f t="shared" si="595"/>
        <v>9.046153846153846</v>
      </c>
      <c r="X1111" s="90">
        <f t="shared" si="593"/>
        <v>1</v>
      </c>
      <c r="Y1111" s="91">
        <f t="shared" si="567"/>
        <v>23.28</v>
      </c>
      <c r="Z1111" s="93">
        <f t="shared" si="582"/>
        <v>10</v>
      </c>
      <c r="AA1111" s="94">
        <f t="shared" si="568"/>
        <v>232.8</v>
      </c>
      <c r="AB1111" s="97">
        <f t="shared" si="592"/>
        <v>11</v>
      </c>
      <c r="AC1111" s="98">
        <f t="shared" si="569"/>
        <v>256.08000000000004</v>
      </c>
      <c r="AD1111" s="77" t="s">
        <v>3</v>
      </c>
      <c r="AE1111" s="54">
        <v>256.08000000000004</v>
      </c>
      <c r="AF1111" s="17"/>
    </row>
    <row r="1112" spans="1:32" ht="12.75" customHeight="1" x14ac:dyDescent="0.3">
      <c r="A1112" s="73" t="s">
        <v>7</v>
      </c>
      <c r="B1112" s="74" t="s">
        <v>1714</v>
      </c>
      <c r="C1112" s="48" t="s">
        <v>1154</v>
      </c>
      <c r="D1112" s="48">
        <v>1000</v>
      </c>
      <c r="E1112" s="48">
        <v>2834</v>
      </c>
      <c r="F1112" s="48" t="s">
        <v>6126</v>
      </c>
      <c r="G1112" s="48">
        <v>2</v>
      </c>
      <c r="H1112" s="75">
        <f t="shared" si="570"/>
        <v>-0.65753424657534243</v>
      </c>
      <c r="I1112" s="74">
        <v>25</v>
      </c>
      <c r="J1112" s="74">
        <v>73</v>
      </c>
      <c r="K1112" s="48">
        <f t="shared" si="596"/>
        <v>25</v>
      </c>
      <c r="L1112" s="48"/>
      <c r="M1112" s="48">
        <f t="shared" si="566"/>
        <v>25</v>
      </c>
      <c r="N1112" s="48">
        <v>50</v>
      </c>
      <c r="O1112" s="56">
        <v>383.44</v>
      </c>
      <c r="P1112" s="48" t="str">
        <f t="shared" si="588"/>
        <v>5158C SL</v>
      </c>
      <c r="Q1112" s="76">
        <v>6</v>
      </c>
      <c r="R1112" s="76">
        <v>6</v>
      </c>
      <c r="S1112" s="49">
        <f t="shared" si="571"/>
        <v>7.1538461538461537E-2</v>
      </c>
      <c r="T1112" s="49">
        <f t="shared" si="589"/>
        <v>71.538461538461533</v>
      </c>
      <c r="U1112" s="49">
        <v>72.34615384615384</v>
      </c>
      <c r="V1112" s="49">
        <f t="shared" si="583"/>
        <v>7.2346153846153838E-2</v>
      </c>
      <c r="W1112" s="49">
        <f t="shared" si="595"/>
        <v>1.7884615384615383</v>
      </c>
      <c r="X1112" s="90">
        <f t="shared" si="593"/>
        <v>0</v>
      </c>
      <c r="Y1112" s="91">
        <f t="shared" si="567"/>
        <v>0</v>
      </c>
      <c r="Z1112" s="93">
        <f t="shared" si="582"/>
        <v>2</v>
      </c>
      <c r="AA1112" s="94">
        <f t="shared" si="568"/>
        <v>766.88</v>
      </c>
      <c r="AB1112" s="97">
        <f t="shared" si="592"/>
        <v>2</v>
      </c>
      <c r="AC1112" s="98">
        <f t="shared" si="569"/>
        <v>766.88</v>
      </c>
      <c r="AD1112" s="77" t="s">
        <v>3</v>
      </c>
      <c r="AE1112" s="54">
        <v>766.88</v>
      </c>
      <c r="AF1112" s="17"/>
    </row>
    <row r="1113" spans="1:32" ht="16.899999999999999" customHeight="1" x14ac:dyDescent="0.3">
      <c r="A1113" s="73" t="s">
        <v>35</v>
      </c>
      <c r="B1113" s="74" t="s">
        <v>1631</v>
      </c>
      <c r="C1113" s="48" t="s">
        <v>1432</v>
      </c>
      <c r="D1113" s="48">
        <v>1000</v>
      </c>
      <c r="E1113" s="48">
        <v>621</v>
      </c>
      <c r="F1113" s="48" t="s">
        <v>6128</v>
      </c>
      <c r="G1113" s="48" t="s">
        <v>35</v>
      </c>
      <c r="H1113" s="75">
        <f t="shared" si="570"/>
        <v>0</v>
      </c>
      <c r="I1113" s="74">
        <v>39</v>
      </c>
      <c r="J1113" s="74">
        <v>39</v>
      </c>
      <c r="K1113" s="48">
        <f t="shared" si="596"/>
        <v>39</v>
      </c>
      <c r="L1113" s="48">
        <f>$L$3</f>
        <v>-4</v>
      </c>
      <c r="M1113" s="48">
        <f t="shared" si="566"/>
        <v>35</v>
      </c>
      <c r="N1113" s="48">
        <v>16</v>
      </c>
      <c r="O1113" s="56">
        <v>30.25</v>
      </c>
      <c r="P1113" s="48" t="str">
        <f t="shared" si="588"/>
        <v>6711 VI</v>
      </c>
      <c r="Q1113" s="76">
        <v>11</v>
      </c>
      <c r="R1113" s="76">
        <v>33</v>
      </c>
      <c r="S1113" s="49">
        <f t="shared" si="571"/>
        <v>0.15653846153846154</v>
      </c>
      <c r="T1113" s="49">
        <f t="shared" si="589"/>
        <v>156.53846153846155</v>
      </c>
      <c r="U1113" s="49">
        <v>194.61538461538464</v>
      </c>
      <c r="V1113" s="49">
        <f t="shared" si="583"/>
        <v>0.19461538461538463</v>
      </c>
      <c r="W1113" s="49">
        <f t="shared" si="595"/>
        <v>5.4788461538461544</v>
      </c>
      <c r="X1113" s="90">
        <f t="shared" si="593"/>
        <v>1</v>
      </c>
      <c r="Y1113" s="91">
        <f t="shared" si="567"/>
        <v>30.25</v>
      </c>
      <c r="Z1113" s="93">
        <f t="shared" si="582"/>
        <v>6</v>
      </c>
      <c r="AA1113" s="94">
        <f t="shared" si="568"/>
        <v>181.5</v>
      </c>
      <c r="AB1113" s="97">
        <f t="shared" si="592"/>
        <v>7</v>
      </c>
      <c r="AC1113" s="98">
        <f t="shared" si="569"/>
        <v>211.75</v>
      </c>
      <c r="AD1113" s="77" t="s">
        <v>3</v>
      </c>
      <c r="AE1113" s="54">
        <v>211.75</v>
      </c>
      <c r="AF1113" s="17"/>
    </row>
    <row r="1114" spans="1:32" ht="16.899999999999999" customHeight="1" x14ac:dyDescent="0.3">
      <c r="A1114" s="73" t="s">
        <v>35</v>
      </c>
      <c r="B1114" s="74" t="s">
        <v>1640</v>
      </c>
      <c r="C1114" s="48" t="s">
        <v>1432</v>
      </c>
      <c r="D1114" s="48">
        <v>1000</v>
      </c>
      <c r="E1114" s="48">
        <v>621</v>
      </c>
      <c r="F1114" s="48" t="s">
        <v>6128</v>
      </c>
      <c r="G1114" s="48" t="s">
        <v>112</v>
      </c>
      <c r="H1114" s="75">
        <f t="shared" ref="H1114:H1169" si="597">(I1114-J1114)/J1114</f>
        <v>0</v>
      </c>
      <c r="I1114" s="74">
        <v>39</v>
      </c>
      <c r="J1114" s="74">
        <v>39</v>
      </c>
      <c r="K1114" s="48">
        <f t="shared" si="596"/>
        <v>39</v>
      </c>
      <c r="L1114" s="48">
        <f>$L$3</f>
        <v>-4</v>
      </c>
      <c r="M1114" s="48">
        <f t="shared" ref="M1114:M1169" si="598">K1114+L1114</f>
        <v>35</v>
      </c>
      <c r="N1114" s="48">
        <v>14</v>
      </c>
      <c r="O1114" s="56">
        <v>34.39</v>
      </c>
      <c r="P1114" s="48" t="str">
        <f t="shared" si="588"/>
        <v>6714 BR</v>
      </c>
      <c r="Q1114" s="76">
        <v>20</v>
      </c>
      <c r="R1114" s="76">
        <v>148</v>
      </c>
      <c r="S1114" s="49">
        <f t="shared" ref="S1114:S1169" si="599">((Q1114/65*0.7)+(R1114/260*0.3))</f>
        <v>0.38615384615384618</v>
      </c>
      <c r="T1114" s="49">
        <f t="shared" si="589"/>
        <v>386.15384615384619</v>
      </c>
      <c r="U1114" s="49">
        <v>468.03846153846155</v>
      </c>
      <c r="V1114" s="49">
        <f t="shared" si="583"/>
        <v>0.46803846153846157</v>
      </c>
      <c r="W1114" s="49">
        <f t="shared" si="595"/>
        <v>13.515384615384617</v>
      </c>
      <c r="X1114" s="90">
        <f t="shared" si="593"/>
        <v>2</v>
      </c>
      <c r="Y1114" s="91">
        <f t="shared" ref="Y1114:Y1169" si="600">X1114*O1114</f>
        <v>68.78</v>
      </c>
      <c r="Z1114" s="93">
        <f t="shared" si="582"/>
        <v>16</v>
      </c>
      <c r="AA1114" s="94">
        <f t="shared" ref="AA1114:AA1169" si="601">Z1114*O1114</f>
        <v>550.24</v>
      </c>
      <c r="AB1114" s="97">
        <f t="shared" si="592"/>
        <v>18</v>
      </c>
      <c r="AC1114" s="98">
        <f t="shared" ref="AC1114:AC1169" si="602">AB1114*O1114</f>
        <v>619.02</v>
      </c>
      <c r="AD1114" s="77" t="s">
        <v>3</v>
      </c>
      <c r="AE1114" s="54">
        <v>619.02</v>
      </c>
      <c r="AF1114" s="17"/>
    </row>
    <row r="1115" spans="1:32" ht="16.899999999999999" customHeight="1" x14ac:dyDescent="0.3">
      <c r="A1115" s="73" t="s">
        <v>7</v>
      </c>
      <c r="B1115" s="74" t="s">
        <v>5336</v>
      </c>
      <c r="C1115" s="48" t="s">
        <v>10</v>
      </c>
      <c r="D1115" s="48">
        <v>1000</v>
      </c>
      <c r="E1115" s="48">
        <v>2834</v>
      </c>
      <c r="F1115" s="48" t="s">
        <v>6126</v>
      </c>
      <c r="G1115" s="48">
        <v>2</v>
      </c>
      <c r="H1115" s="75">
        <f t="shared" si="597"/>
        <v>0</v>
      </c>
      <c r="I1115" s="74">
        <v>40</v>
      </c>
      <c r="J1115" s="74">
        <f>I1115</f>
        <v>40</v>
      </c>
      <c r="K1115" s="48">
        <f t="shared" si="596"/>
        <v>40</v>
      </c>
      <c r="L1115" s="48"/>
      <c r="M1115" s="48">
        <f t="shared" si="598"/>
        <v>40</v>
      </c>
      <c r="N1115" s="48">
        <v>2</v>
      </c>
      <c r="O1115" s="56">
        <v>193.21766</v>
      </c>
      <c r="P1115" s="48" t="str">
        <f t="shared" si="588"/>
        <v>3306 SL</v>
      </c>
      <c r="Q1115" s="76">
        <v>0</v>
      </c>
      <c r="R1115" s="76">
        <v>7</v>
      </c>
      <c r="S1115" s="49">
        <f t="shared" si="599"/>
        <v>8.076923076923077E-3</v>
      </c>
      <c r="T1115" s="49">
        <f t="shared" si="589"/>
        <v>8.0769230769230766</v>
      </c>
      <c r="U1115" s="49">
        <v>68.692307692307693</v>
      </c>
      <c r="V1115" s="49">
        <f t="shared" si="583"/>
        <v>6.8692307692307691E-2</v>
      </c>
      <c r="W1115" s="49">
        <f t="shared" si="595"/>
        <v>0.32307692307692309</v>
      </c>
      <c r="X1115" s="90">
        <f>ROUNDUP(S1115*$X$4,0)</f>
        <v>1</v>
      </c>
      <c r="Y1115" s="91">
        <f t="shared" si="600"/>
        <v>193.21766</v>
      </c>
      <c r="Z1115" s="93">
        <f t="shared" si="582"/>
        <v>1</v>
      </c>
      <c r="AA1115" s="94">
        <f t="shared" si="601"/>
        <v>193.21766</v>
      </c>
      <c r="AB1115" s="97">
        <f t="shared" si="592"/>
        <v>1</v>
      </c>
      <c r="AC1115" s="98">
        <f t="shared" si="602"/>
        <v>193.21766</v>
      </c>
      <c r="AD1115" s="77" t="s">
        <v>3</v>
      </c>
      <c r="AE1115" s="54">
        <v>193.21766</v>
      </c>
      <c r="AF1115" s="17"/>
    </row>
    <row r="1116" spans="1:32" ht="16.899999999999999" customHeight="1" x14ac:dyDescent="0.3">
      <c r="A1116" s="73" t="s">
        <v>7</v>
      </c>
      <c r="B1116" s="74" t="s">
        <v>5108</v>
      </c>
      <c r="C1116" s="48" t="s">
        <v>1797</v>
      </c>
      <c r="D1116" s="48">
        <v>500</v>
      </c>
      <c r="E1116" s="48">
        <v>711</v>
      </c>
      <c r="F1116" s="48" t="s">
        <v>6137</v>
      </c>
      <c r="G1116" s="48" t="s">
        <v>112</v>
      </c>
      <c r="H1116" s="75">
        <f t="shared" si="597"/>
        <v>0</v>
      </c>
      <c r="I1116" s="74">
        <v>32</v>
      </c>
      <c r="J1116" s="74">
        <v>32</v>
      </c>
      <c r="K1116" s="48">
        <f t="shared" si="596"/>
        <v>32</v>
      </c>
      <c r="L1116" s="48">
        <f>$L$3</f>
        <v>-4</v>
      </c>
      <c r="M1116" s="48">
        <f t="shared" si="598"/>
        <v>28</v>
      </c>
      <c r="N1116" s="48">
        <v>1</v>
      </c>
      <c r="O1116" s="56">
        <v>126.36</v>
      </c>
      <c r="P1116" s="48" t="str">
        <f t="shared" si="588"/>
        <v>FCRIMP2 BL</v>
      </c>
      <c r="Q1116" s="76">
        <v>0</v>
      </c>
      <c r="R1116" s="76">
        <v>27</v>
      </c>
      <c r="S1116" s="49">
        <f t="shared" si="599"/>
        <v>3.1153846153846153E-2</v>
      </c>
      <c r="T1116" s="49">
        <f t="shared" si="589"/>
        <v>15.576923076923077</v>
      </c>
      <c r="U1116" s="49">
        <v>18.076923076923077</v>
      </c>
      <c r="V1116" s="49">
        <f t="shared" si="583"/>
        <v>3.6153846153846154E-2</v>
      </c>
      <c r="W1116" s="49">
        <f t="shared" si="595"/>
        <v>0.87230769230769234</v>
      </c>
      <c r="X1116" s="90">
        <f>ROUND(V1116*$X$4,0)</f>
        <v>0</v>
      </c>
      <c r="Y1116" s="91">
        <f t="shared" si="600"/>
        <v>0</v>
      </c>
      <c r="Z1116" s="93">
        <f>ROUND((V1116*M1116)+X1116,0)</f>
        <v>1</v>
      </c>
      <c r="AA1116" s="94">
        <f t="shared" si="601"/>
        <v>126.36</v>
      </c>
      <c r="AB1116" s="97">
        <f>ROUND((V1116*$AB$4)+Z1116,0)</f>
        <v>1</v>
      </c>
      <c r="AC1116" s="98">
        <f t="shared" si="602"/>
        <v>126.36</v>
      </c>
      <c r="AD1116" s="77" t="s">
        <v>5889</v>
      </c>
      <c r="AE1116" s="54">
        <v>126.36</v>
      </c>
      <c r="AF1116" s="17"/>
    </row>
    <row r="1117" spans="1:32" ht="16.899999999999999" customHeight="1" x14ac:dyDescent="0.3">
      <c r="A1117" s="73" t="s">
        <v>7</v>
      </c>
      <c r="B1117" s="74" t="s">
        <v>100</v>
      </c>
      <c r="C1117" s="48" t="s">
        <v>10</v>
      </c>
      <c r="D1117" s="48">
        <v>1</v>
      </c>
      <c r="E1117" s="48">
        <v>2834</v>
      </c>
      <c r="F1117" s="48" t="s">
        <v>6126</v>
      </c>
      <c r="G1117" s="48">
        <v>2</v>
      </c>
      <c r="H1117" s="75">
        <f t="shared" si="597"/>
        <v>-0.5</v>
      </c>
      <c r="I1117" s="74">
        <v>30</v>
      </c>
      <c r="J1117" s="74">
        <v>60</v>
      </c>
      <c r="K1117" s="48">
        <f t="shared" si="596"/>
        <v>30</v>
      </c>
      <c r="L1117" s="48"/>
      <c r="M1117" s="48">
        <f t="shared" si="598"/>
        <v>30</v>
      </c>
      <c r="N1117" s="48">
        <v>11935</v>
      </c>
      <c r="O1117" s="56">
        <v>0.13031000000000001</v>
      </c>
      <c r="P1117" s="48" t="str">
        <f t="shared" si="588"/>
        <v>1736C SL</v>
      </c>
      <c r="Q1117" s="76" t="s">
        <v>6187</v>
      </c>
      <c r="R1117" s="76" t="s">
        <v>6187</v>
      </c>
      <c r="S1117" s="49">
        <f t="shared" si="599"/>
        <v>0</v>
      </c>
      <c r="T1117" s="49">
        <f t="shared" si="589"/>
        <v>0</v>
      </c>
      <c r="U1117" s="49">
        <v>151.73076923076923</v>
      </c>
      <c r="V1117" s="49">
        <f t="shared" si="583"/>
        <v>151.73076923076923</v>
      </c>
      <c r="W1117" s="49">
        <f>V1117*M1117</f>
        <v>4551.9230769230771</v>
      </c>
      <c r="X1117" s="90">
        <f t="shared" ref="X1117:X1118" si="603">ROUNDUP(S1117*$X$4,0)</f>
        <v>0</v>
      </c>
      <c r="Y1117" s="91">
        <f t="shared" si="600"/>
        <v>0</v>
      </c>
      <c r="Z1117" s="93">
        <f t="shared" ref="Z1117:Z1148" si="604">ROUND((S1117*M1117)+X1117,0)</f>
        <v>0</v>
      </c>
      <c r="AA1117" s="94">
        <f t="shared" si="601"/>
        <v>0</v>
      </c>
      <c r="AB1117" s="97">
        <f>ROUND((S1117*$AB$4)+Z1117,0)</f>
        <v>0</v>
      </c>
      <c r="AC1117" s="98">
        <f t="shared" si="602"/>
        <v>0</v>
      </c>
      <c r="AD1117" s="77" t="s">
        <v>3</v>
      </c>
      <c r="AE1117" s="54">
        <v>0</v>
      </c>
      <c r="AF1117" s="17"/>
    </row>
    <row r="1118" spans="1:32" ht="16.899999999999999" customHeight="1" x14ac:dyDescent="0.3">
      <c r="A1118" s="73" t="s">
        <v>35</v>
      </c>
      <c r="B1118" s="74" t="s">
        <v>4428</v>
      </c>
      <c r="C1118" s="48" t="s">
        <v>10</v>
      </c>
      <c r="D1118" s="48">
        <v>1</v>
      </c>
      <c r="E1118" s="48">
        <v>2834</v>
      </c>
      <c r="F1118" s="48" t="s">
        <v>6126</v>
      </c>
      <c r="G1118" s="48">
        <v>2</v>
      </c>
      <c r="H1118" s="75">
        <f t="shared" si="597"/>
        <v>-0.41666666666666669</v>
      </c>
      <c r="I1118" s="74">
        <v>35</v>
      </c>
      <c r="J1118" s="74">
        <v>60</v>
      </c>
      <c r="K1118" s="48">
        <f t="shared" si="596"/>
        <v>35</v>
      </c>
      <c r="L1118" s="48"/>
      <c r="M1118" s="48">
        <f t="shared" si="598"/>
        <v>35</v>
      </c>
      <c r="N1118" s="48">
        <v>5624</v>
      </c>
      <c r="O1118" s="56">
        <v>0.32278000000000001</v>
      </c>
      <c r="P1118" s="48" t="str">
        <f t="shared" si="588"/>
        <v>6375 SL</v>
      </c>
      <c r="Q1118" s="76" t="s">
        <v>6187</v>
      </c>
      <c r="R1118" s="76" t="s">
        <v>6187</v>
      </c>
      <c r="S1118" s="49">
        <f t="shared" si="599"/>
        <v>0</v>
      </c>
      <c r="T1118" s="49">
        <f t="shared" si="589"/>
        <v>0</v>
      </c>
      <c r="U1118" s="49">
        <v>65.769230769230759</v>
      </c>
      <c r="V1118" s="49">
        <f t="shared" si="583"/>
        <v>65.769230769230759</v>
      </c>
      <c r="W1118" s="49">
        <f>S1118*M1118</f>
        <v>0</v>
      </c>
      <c r="X1118" s="90">
        <f t="shared" si="603"/>
        <v>0</v>
      </c>
      <c r="Y1118" s="91">
        <f t="shared" si="600"/>
        <v>0</v>
      </c>
      <c r="Z1118" s="93">
        <f t="shared" si="604"/>
        <v>0</v>
      </c>
      <c r="AA1118" s="94">
        <f t="shared" si="601"/>
        <v>0</v>
      </c>
      <c r="AB1118" s="97">
        <f>ROUND((S1118*$AB$4)+Z1118,0)</f>
        <v>0</v>
      </c>
      <c r="AC1118" s="98">
        <f t="shared" si="602"/>
        <v>0</v>
      </c>
      <c r="AD1118" s="77" t="s">
        <v>3</v>
      </c>
      <c r="AE1118" s="54">
        <v>0</v>
      </c>
      <c r="AF1118" s="17"/>
    </row>
    <row r="1119" spans="1:32" ht="16.899999999999999" customHeight="1" x14ac:dyDescent="0.3">
      <c r="A1119" s="73" t="s">
        <v>35</v>
      </c>
      <c r="B1119" s="74" t="s">
        <v>4483</v>
      </c>
      <c r="C1119" s="48" t="s">
        <v>16</v>
      </c>
      <c r="D1119" s="48">
        <v>1000</v>
      </c>
      <c r="E1119" s="48">
        <v>6223</v>
      </c>
      <c r="F1119" s="48" t="s">
        <v>17</v>
      </c>
      <c r="G1119" s="48" t="s">
        <v>11</v>
      </c>
      <c r="H1119" s="75">
        <f t="shared" si="597"/>
        <v>0</v>
      </c>
      <c r="I1119" s="74">
        <v>5</v>
      </c>
      <c r="J1119" s="74">
        <v>5</v>
      </c>
      <c r="K1119" s="48">
        <f>J1119</f>
        <v>5</v>
      </c>
      <c r="L1119" s="48"/>
      <c r="M1119" s="48">
        <f t="shared" si="598"/>
        <v>5</v>
      </c>
      <c r="N1119" s="48">
        <v>3</v>
      </c>
      <c r="O1119" s="56">
        <v>162.96627000000001</v>
      </c>
      <c r="P1119" s="48" t="str">
        <f t="shared" si="588"/>
        <v>1174L SL</v>
      </c>
      <c r="Q1119" s="76">
        <v>2</v>
      </c>
      <c r="R1119" s="76">
        <v>5</v>
      </c>
      <c r="S1119" s="49">
        <f t="shared" si="599"/>
        <v>2.7307692307692307E-2</v>
      </c>
      <c r="T1119" s="49">
        <f t="shared" si="589"/>
        <v>27.307692307692307</v>
      </c>
      <c r="U1119" s="49">
        <v>165.69230769230768</v>
      </c>
      <c r="V1119" s="49">
        <f t="shared" si="583"/>
        <v>0.16569230769230767</v>
      </c>
      <c r="W1119" s="49">
        <f>V1119*M1119</f>
        <v>0.82846153846153836</v>
      </c>
      <c r="X1119" s="90">
        <f>ROUNDUP(S1119*$X$2,0)</f>
        <v>1</v>
      </c>
      <c r="Y1119" s="91">
        <f t="shared" si="600"/>
        <v>162.96627000000001</v>
      </c>
      <c r="Z1119" s="93">
        <f t="shared" si="604"/>
        <v>1</v>
      </c>
      <c r="AA1119" s="94">
        <f t="shared" si="601"/>
        <v>162.96627000000001</v>
      </c>
      <c r="AB1119" s="97">
        <f>ROUND((S1119*$AB$2)+Z1119,0)</f>
        <v>1</v>
      </c>
      <c r="AC1119" s="98">
        <f t="shared" si="602"/>
        <v>162.96627000000001</v>
      </c>
      <c r="AD1119" s="77" t="s">
        <v>5891</v>
      </c>
      <c r="AE1119" s="54">
        <v>162.96627000000001</v>
      </c>
      <c r="AF1119" s="17"/>
    </row>
    <row r="1120" spans="1:32" ht="16.899999999999999" customHeight="1" x14ac:dyDescent="0.3">
      <c r="A1120" s="73" t="s">
        <v>7</v>
      </c>
      <c r="B1120" s="74" t="s">
        <v>3235</v>
      </c>
      <c r="C1120" s="48" t="s">
        <v>34</v>
      </c>
      <c r="D1120" s="48">
        <v>100</v>
      </c>
      <c r="E1120" s="48">
        <v>4008</v>
      </c>
      <c r="F1120" s="48" t="s">
        <v>5910</v>
      </c>
      <c r="G1120" s="48" t="s">
        <v>35</v>
      </c>
      <c r="H1120" s="75">
        <f t="shared" si="597"/>
        <v>0</v>
      </c>
      <c r="I1120" s="74">
        <v>24</v>
      </c>
      <c r="J1120" s="74">
        <v>24</v>
      </c>
      <c r="K1120" s="48">
        <f>I1120</f>
        <v>24</v>
      </c>
      <c r="L1120" s="48">
        <f>$L$3</f>
        <v>-4</v>
      </c>
      <c r="M1120" s="48">
        <f t="shared" si="598"/>
        <v>20</v>
      </c>
      <c r="N1120" s="48">
        <v>6</v>
      </c>
      <c r="O1120" s="56">
        <v>74.64</v>
      </c>
      <c r="P1120" s="48" t="str">
        <f t="shared" si="588"/>
        <v>2146 SV</v>
      </c>
      <c r="Q1120" s="76">
        <v>13</v>
      </c>
      <c r="R1120" s="76">
        <v>40</v>
      </c>
      <c r="S1120" s="49">
        <f t="shared" si="599"/>
        <v>0.18615384615384614</v>
      </c>
      <c r="T1120" s="49">
        <f t="shared" si="589"/>
        <v>18.615384615384613</v>
      </c>
      <c r="U1120" s="49">
        <v>18.615384615384613</v>
      </c>
      <c r="V1120" s="49">
        <f t="shared" si="583"/>
        <v>0.18615384615384614</v>
      </c>
      <c r="W1120" s="49">
        <f t="shared" ref="W1120:W1140" si="605">S1120*M1120</f>
        <v>3.7230769230769227</v>
      </c>
      <c r="X1120" s="90">
        <f t="shared" ref="X1120:X1121" si="606">ROUND(S1120*$X$3,0)</f>
        <v>1</v>
      </c>
      <c r="Y1120" s="91">
        <f t="shared" si="600"/>
        <v>74.64</v>
      </c>
      <c r="Z1120" s="93">
        <f t="shared" si="604"/>
        <v>5</v>
      </c>
      <c r="AA1120" s="94">
        <f t="shared" si="601"/>
        <v>373.2</v>
      </c>
      <c r="AB1120" s="97">
        <f t="shared" ref="AB1120:AB1137" si="607">ROUND((S1120*$AB$4)+Z1120,0)</f>
        <v>6</v>
      </c>
      <c r="AC1120" s="98">
        <f t="shared" si="602"/>
        <v>447.84000000000003</v>
      </c>
      <c r="AD1120" s="77" t="s">
        <v>3</v>
      </c>
      <c r="AE1120" s="54">
        <v>447.84000000000003</v>
      </c>
      <c r="AF1120" s="17"/>
    </row>
    <row r="1121" spans="1:32" ht="16.899999999999999" customHeight="1" x14ac:dyDescent="0.3">
      <c r="A1121" s="73" t="s">
        <v>7</v>
      </c>
      <c r="B1121" s="74" t="s">
        <v>853</v>
      </c>
      <c r="C1121" s="48" t="s">
        <v>40</v>
      </c>
      <c r="D1121" s="48">
        <v>1000</v>
      </c>
      <c r="E1121" s="48">
        <v>621</v>
      </c>
      <c r="F1121" s="48" t="s">
        <v>6128</v>
      </c>
      <c r="G1121" s="48" t="s">
        <v>112</v>
      </c>
      <c r="H1121" s="75">
        <f t="shared" si="597"/>
        <v>4.1666666666666664E-2</v>
      </c>
      <c r="I1121" s="74">
        <v>25</v>
      </c>
      <c r="J1121" s="74">
        <v>24</v>
      </c>
      <c r="K1121" s="48">
        <f>J1121</f>
        <v>24</v>
      </c>
      <c r="L1121" s="48">
        <f>$L$3</f>
        <v>-4</v>
      </c>
      <c r="M1121" s="48">
        <f t="shared" si="598"/>
        <v>20</v>
      </c>
      <c r="N1121" s="48">
        <v>119</v>
      </c>
      <c r="O1121" s="56">
        <v>15.55</v>
      </c>
      <c r="P1121" s="48" t="str">
        <f t="shared" si="588"/>
        <v>3048 BK</v>
      </c>
      <c r="Q1121" s="76">
        <v>43</v>
      </c>
      <c r="R1121" s="76">
        <v>0</v>
      </c>
      <c r="S1121" s="49">
        <f t="shared" si="599"/>
        <v>0.46307692307692305</v>
      </c>
      <c r="T1121" s="49">
        <f t="shared" si="589"/>
        <v>463.07692307692304</v>
      </c>
      <c r="U1121" s="49">
        <v>658.15384615384608</v>
      </c>
      <c r="V1121" s="49">
        <f t="shared" si="583"/>
        <v>0.65815384615384609</v>
      </c>
      <c r="W1121" s="49">
        <f t="shared" si="605"/>
        <v>9.2615384615384606</v>
      </c>
      <c r="X1121" s="90">
        <f t="shared" si="606"/>
        <v>3</v>
      </c>
      <c r="Y1121" s="91">
        <f t="shared" si="600"/>
        <v>46.650000000000006</v>
      </c>
      <c r="Z1121" s="93">
        <f t="shared" si="604"/>
        <v>12</v>
      </c>
      <c r="AA1121" s="94">
        <f t="shared" si="601"/>
        <v>186.60000000000002</v>
      </c>
      <c r="AB1121" s="97">
        <f t="shared" si="607"/>
        <v>14</v>
      </c>
      <c r="AC1121" s="98">
        <f t="shared" si="602"/>
        <v>217.70000000000002</v>
      </c>
      <c r="AD1121" s="77" t="s">
        <v>3</v>
      </c>
      <c r="AE1121" s="54">
        <v>217.70000000000002</v>
      </c>
      <c r="AF1121" s="17"/>
    </row>
    <row r="1122" spans="1:32" ht="16.899999999999999" customHeight="1" x14ac:dyDescent="0.3">
      <c r="A1122" s="73" t="s">
        <v>7</v>
      </c>
      <c r="B1122" s="74" t="s">
        <v>3886</v>
      </c>
      <c r="C1122" s="48" t="s">
        <v>1797</v>
      </c>
      <c r="D1122" s="48">
        <v>100</v>
      </c>
      <c r="E1122" s="48">
        <v>7880</v>
      </c>
      <c r="F1122" s="48" t="s">
        <v>5908</v>
      </c>
      <c r="G1122" s="48" t="s">
        <v>122</v>
      </c>
      <c r="H1122" s="75">
        <f t="shared" si="597"/>
        <v>0.5730337078651685</v>
      </c>
      <c r="I1122" s="74">
        <v>140</v>
      </c>
      <c r="J1122" s="74">
        <v>89</v>
      </c>
      <c r="K1122" s="48">
        <f>J1122</f>
        <v>89</v>
      </c>
      <c r="L1122" s="48">
        <f>$L$3</f>
        <v>-4</v>
      </c>
      <c r="M1122" s="48">
        <f t="shared" si="598"/>
        <v>85</v>
      </c>
      <c r="N1122" s="48">
        <v>5</v>
      </c>
      <c r="O1122" s="56">
        <v>200.51</v>
      </c>
      <c r="P1122" s="48" t="str">
        <f t="shared" si="588"/>
        <v>F6503/16 BK</v>
      </c>
      <c r="Q1122" s="76">
        <v>2</v>
      </c>
      <c r="R1122" s="76">
        <v>21</v>
      </c>
      <c r="S1122" s="49">
        <f t="shared" si="599"/>
        <v>4.576923076923077E-2</v>
      </c>
      <c r="T1122" s="49">
        <f t="shared" si="589"/>
        <v>4.5769230769230766</v>
      </c>
      <c r="U1122" s="49">
        <v>4.5769230769230766</v>
      </c>
      <c r="V1122" s="49">
        <f t="shared" si="583"/>
        <v>4.5769230769230763E-2</v>
      </c>
      <c r="W1122" s="49">
        <f t="shared" si="605"/>
        <v>3.8903846153846153</v>
      </c>
      <c r="X1122" s="90">
        <f>ROUND(S1122*$X$4,0)</f>
        <v>0</v>
      </c>
      <c r="Y1122" s="91">
        <f t="shared" si="600"/>
        <v>0</v>
      </c>
      <c r="Z1122" s="93">
        <f t="shared" si="604"/>
        <v>4</v>
      </c>
      <c r="AA1122" s="94">
        <f t="shared" si="601"/>
        <v>802.04</v>
      </c>
      <c r="AB1122" s="97">
        <f t="shared" si="607"/>
        <v>4</v>
      </c>
      <c r="AC1122" s="98">
        <f t="shared" si="602"/>
        <v>802.04</v>
      </c>
      <c r="AD1122" s="77" t="s">
        <v>3</v>
      </c>
      <c r="AE1122" s="54">
        <v>802.04</v>
      </c>
      <c r="AF1122" s="17"/>
    </row>
    <row r="1123" spans="1:32" ht="16.899999999999999" customHeight="1" x14ac:dyDescent="0.3">
      <c r="A1123" s="73" t="s">
        <v>7</v>
      </c>
      <c r="B1123" s="74" t="s">
        <v>1730</v>
      </c>
      <c r="C1123" s="48" t="s">
        <v>1154</v>
      </c>
      <c r="D1123" s="48">
        <v>1000</v>
      </c>
      <c r="E1123" s="48">
        <v>2834</v>
      </c>
      <c r="F1123" s="48" t="s">
        <v>6126</v>
      </c>
      <c r="G1123" s="48">
        <v>2</v>
      </c>
      <c r="H1123" s="75">
        <f t="shared" si="597"/>
        <v>-0.62264150943396224</v>
      </c>
      <c r="I1123" s="74">
        <v>20</v>
      </c>
      <c r="J1123" s="74">
        <v>53</v>
      </c>
      <c r="K1123" s="48">
        <f>I1123</f>
        <v>20</v>
      </c>
      <c r="L1123" s="48"/>
      <c r="M1123" s="48">
        <f t="shared" si="598"/>
        <v>20</v>
      </c>
      <c r="N1123" s="48">
        <v>25</v>
      </c>
      <c r="O1123" s="56">
        <v>145.09</v>
      </c>
      <c r="P1123" s="48" t="str">
        <f t="shared" si="588"/>
        <v>5464C SL</v>
      </c>
      <c r="Q1123" s="76">
        <v>18</v>
      </c>
      <c r="R1123" s="76">
        <v>115</v>
      </c>
      <c r="S1123" s="49">
        <f t="shared" si="599"/>
        <v>0.32653846153846156</v>
      </c>
      <c r="T1123" s="49">
        <f t="shared" si="589"/>
        <v>326.53846153846155</v>
      </c>
      <c r="U1123" s="49">
        <v>361.84615384615387</v>
      </c>
      <c r="V1123" s="49">
        <f t="shared" si="583"/>
        <v>0.36184615384615387</v>
      </c>
      <c r="W1123" s="49">
        <f t="shared" si="605"/>
        <v>6.5307692307692307</v>
      </c>
      <c r="X1123" s="90">
        <f>ROUND(S1123*$X$3,0)</f>
        <v>2</v>
      </c>
      <c r="Y1123" s="91">
        <f t="shared" si="600"/>
        <v>290.18</v>
      </c>
      <c r="Z1123" s="93">
        <f t="shared" si="604"/>
        <v>9</v>
      </c>
      <c r="AA1123" s="94">
        <f t="shared" si="601"/>
        <v>1305.81</v>
      </c>
      <c r="AB1123" s="97">
        <f t="shared" si="607"/>
        <v>11</v>
      </c>
      <c r="AC1123" s="98">
        <f t="shared" si="602"/>
        <v>1595.99</v>
      </c>
      <c r="AD1123" s="77" t="s">
        <v>3</v>
      </c>
      <c r="AE1123" s="54">
        <v>1595.99</v>
      </c>
      <c r="AF1123" s="17"/>
    </row>
    <row r="1124" spans="1:32" ht="16.899999999999999" customHeight="1" x14ac:dyDescent="0.3">
      <c r="A1124" s="73" t="s">
        <v>7</v>
      </c>
      <c r="B1124" s="74" t="s">
        <v>195</v>
      </c>
      <c r="C1124" s="48" t="s">
        <v>10</v>
      </c>
      <c r="D1124" s="48">
        <v>1000</v>
      </c>
      <c r="E1124" s="48">
        <v>621</v>
      </c>
      <c r="F1124" s="48" t="s">
        <v>6128</v>
      </c>
      <c r="G1124" s="48" t="s">
        <v>35</v>
      </c>
      <c r="H1124" s="75">
        <f t="shared" si="597"/>
        <v>-0.6</v>
      </c>
      <c r="I1124" s="74">
        <v>40</v>
      </c>
      <c r="J1124" s="74">
        <v>100</v>
      </c>
      <c r="K1124" s="48">
        <f>I1124</f>
        <v>40</v>
      </c>
      <c r="L1124" s="48">
        <v>-4</v>
      </c>
      <c r="M1124" s="48">
        <f t="shared" si="598"/>
        <v>36</v>
      </c>
      <c r="N1124" s="48">
        <v>23</v>
      </c>
      <c r="O1124" s="56">
        <v>350.12</v>
      </c>
      <c r="P1124" s="48" t="str">
        <f t="shared" si="588"/>
        <v>1299/15C SL</v>
      </c>
      <c r="Q1124" s="76">
        <v>18</v>
      </c>
      <c r="R1124" s="76">
        <v>29</v>
      </c>
      <c r="S1124" s="49">
        <f t="shared" si="599"/>
        <v>0.22730769230769229</v>
      </c>
      <c r="T1124" s="49">
        <f t="shared" si="589"/>
        <v>227.30769230769229</v>
      </c>
      <c r="U1124" s="49">
        <v>254.65384615384616</v>
      </c>
      <c r="V1124" s="49">
        <f t="shared" si="583"/>
        <v>0.25465384615384618</v>
      </c>
      <c r="W1124" s="49">
        <f t="shared" si="605"/>
        <v>8.1830769230769231</v>
      </c>
      <c r="X1124" s="90">
        <f>ROUND(S1124*$X$4,0)</f>
        <v>1</v>
      </c>
      <c r="Y1124" s="91">
        <f t="shared" si="600"/>
        <v>350.12</v>
      </c>
      <c r="Z1124" s="93">
        <f t="shared" si="604"/>
        <v>9</v>
      </c>
      <c r="AA1124" s="94">
        <f t="shared" si="601"/>
        <v>3151.08</v>
      </c>
      <c r="AB1124" s="97">
        <f t="shared" si="607"/>
        <v>10</v>
      </c>
      <c r="AC1124" s="98">
        <f t="shared" si="602"/>
        <v>3501.2</v>
      </c>
      <c r="AD1124" s="77" t="s">
        <v>3</v>
      </c>
      <c r="AE1124" s="54">
        <v>3501.2</v>
      </c>
      <c r="AF1124" s="17"/>
    </row>
    <row r="1125" spans="1:32" ht="16.899999999999999" customHeight="1" x14ac:dyDescent="0.3">
      <c r="A1125" s="73" t="s">
        <v>7</v>
      </c>
      <c r="B1125" s="74" t="s">
        <v>2907</v>
      </c>
      <c r="C1125" s="48" t="s">
        <v>40</v>
      </c>
      <c r="D1125" s="48">
        <v>100</v>
      </c>
      <c r="E1125" s="48">
        <v>621</v>
      </c>
      <c r="F1125" s="48" t="s">
        <v>6128</v>
      </c>
      <c r="G1125" s="48" t="s">
        <v>112</v>
      </c>
      <c r="H1125" s="75">
        <f t="shared" si="597"/>
        <v>-0.58333333333333337</v>
      </c>
      <c r="I1125" s="74">
        <v>20</v>
      </c>
      <c r="J1125" s="74">
        <v>48</v>
      </c>
      <c r="K1125" s="48">
        <f>I1125</f>
        <v>20</v>
      </c>
      <c r="L1125" s="48">
        <f>$L$3</f>
        <v>-4</v>
      </c>
      <c r="M1125" s="48">
        <f t="shared" si="598"/>
        <v>16</v>
      </c>
      <c r="N1125" s="48">
        <v>236</v>
      </c>
      <c r="O1125" s="56">
        <v>2.5209999999999999</v>
      </c>
      <c r="P1125" s="48" t="str">
        <f t="shared" si="588"/>
        <v>3251 BK</v>
      </c>
      <c r="Q1125" s="76">
        <v>42</v>
      </c>
      <c r="R1125" s="76">
        <v>739</v>
      </c>
      <c r="S1125" s="49">
        <f t="shared" si="599"/>
        <v>1.3050000000000002</v>
      </c>
      <c r="T1125" s="49">
        <f t="shared" si="589"/>
        <v>130.50000000000003</v>
      </c>
      <c r="U1125" s="49">
        <v>1274.7307692307691</v>
      </c>
      <c r="V1125" s="49">
        <f t="shared" si="583"/>
        <v>12.747307692307691</v>
      </c>
      <c r="W1125" s="49">
        <f t="shared" si="605"/>
        <v>20.880000000000003</v>
      </c>
      <c r="X1125" s="90">
        <f>ROUND(S1125*$X$3,0)</f>
        <v>8</v>
      </c>
      <c r="Y1125" s="91">
        <f t="shared" si="600"/>
        <v>20.167999999999999</v>
      </c>
      <c r="Z1125" s="93">
        <f t="shared" si="604"/>
        <v>29</v>
      </c>
      <c r="AA1125" s="94">
        <f t="shared" si="601"/>
        <v>73.108999999999995</v>
      </c>
      <c r="AB1125" s="97">
        <f t="shared" si="607"/>
        <v>36</v>
      </c>
      <c r="AC1125" s="98">
        <f t="shared" si="602"/>
        <v>90.756</v>
      </c>
      <c r="AD1125" s="77" t="s">
        <v>3</v>
      </c>
      <c r="AE1125" s="54">
        <v>90.756</v>
      </c>
      <c r="AF1125" s="17"/>
    </row>
    <row r="1126" spans="1:32" ht="16.899999999999999" customHeight="1" x14ac:dyDescent="0.3">
      <c r="A1126" s="73" t="s">
        <v>7</v>
      </c>
      <c r="B1126" s="74" t="s">
        <v>886</v>
      </c>
      <c r="C1126" s="48" t="s">
        <v>10</v>
      </c>
      <c r="D1126" s="48">
        <v>500</v>
      </c>
      <c r="E1126" s="48">
        <v>621</v>
      </c>
      <c r="F1126" s="48" t="s">
        <v>6128</v>
      </c>
      <c r="G1126" s="48" t="s">
        <v>7</v>
      </c>
      <c r="H1126" s="75">
        <f t="shared" si="597"/>
        <v>0.12</v>
      </c>
      <c r="I1126" s="74">
        <v>224</v>
      </c>
      <c r="J1126" s="74">
        <v>200</v>
      </c>
      <c r="K1126" s="48">
        <f>J1126</f>
        <v>200</v>
      </c>
      <c r="L1126" s="48">
        <f>$L$3</f>
        <v>-4</v>
      </c>
      <c r="M1126" s="48">
        <f t="shared" si="598"/>
        <v>196</v>
      </c>
      <c r="N1126" s="48">
        <v>10</v>
      </c>
      <c r="O1126" s="56">
        <v>401</v>
      </c>
      <c r="P1126" s="48" t="str">
        <f t="shared" si="588"/>
        <v>2467C SL</v>
      </c>
      <c r="Q1126" s="76">
        <v>1</v>
      </c>
      <c r="R1126" s="76">
        <v>3</v>
      </c>
      <c r="S1126" s="49">
        <f t="shared" si="599"/>
        <v>1.4230769230769231E-2</v>
      </c>
      <c r="T1126" s="49">
        <f t="shared" si="589"/>
        <v>7.1153846153846159</v>
      </c>
      <c r="U1126" s="49">
        <v>40.42307692307692</v>
      </c>
      <c r="V1126" s="49">
        <f t="shared" si="583"/>
        <v>8.0846153846153845E-2</v>
      </c>
      <c r="W1126" s="49">
        <f t="shared" si="605"/>
        <v>2.7892307692307692</v>
      </c>
      <c r="X1126" s="90">
        <f t="shared" ref="X1126:X1128" si="608">ROUND(S1126*$X$4,0)</f>
        <v>0</v>
      </c>
      <c r="Y1126" s="91">
        <f t="shared" si="600"/>
        <v>0</v>
      </c>
      <c r="Z1126" s="93">
        <f t="shared" si="604"/>
        <v>3</v>
      </c>
      <c r="AA1126" s="94">
        <f t="shared" si="601"/>
        <v>1203</v>
      </c>
      <c r="AB1126" s="97">
        <f t="shared" si="607"/>
        <v>3</v>
      </c>
      <c r="AC1126" s="98">
        <f t="shared" si="602"/>
        <v>1203</v>
      </c>
      <c r="AD1126" s="77" t="s">
        <v>5890</v>
      </c>
      <c r="AE1126" s="54">
        <v>1203</v>
      </c>
      <c r="AF1126" s="17"/>
    </row>
    <row r="1127" spans="1:32" ht="16.899999999999999" customHeight="1" x14ac:dyDescent="0.3">
      <c r="A1127" s="73" t="s">
        <v>7</v>
      </c>
      <c r="B1127" s="74" t="s">
        <v>171</v>
      </c>
      <c r="C1127" s="48" t="s">
        <v>10</v>
      </c>
      <c r="D1127" s="48">
        <v>1000</v>
      </c>
      <c r="E1127" s="48">
        <v>2834</v>
      </c>
      <c r="F1127" s="48" t="s">
        <v>6126</v>
      </c>
      <c r="G1127" s="48">
        <v>2</v>
      </c>
      <c r="H1127" s="75">
        <f t="shared" si="597"/>
        <v>0</v>
      </c>
      <c r="I1127" s="74">
        <v>35</v>
      </c>
      <c r="J1127" s="74">
        <f>I1127</f>
        <v>35</v>
      </c>
      <c r="K1127" s="48">
        <f t="shared" ref="K1127:K1132" si="609">I1127</f>
        <v>35</v>
      </c>
      <c r="L1127" s="48"/>
      <c r="M1127" s="48">
        <f t="shared" si="598"/>
        <v>35</v>
      </c>
      <c r="N1127" s="48">
        <v>3</v>
      </c>
      <c r="O1127" s="56">
        <v>359.87896999999998</v>
      </c>
      <c r="P1127" s="48" t="str">
        <f t="shared" si="588"/>
        <v>1064 SL</v>
      </c>
      <c r="Q1127" s="76">
        <v>8</v>
      </c>
      <c r="R1127" s="76">
        <v>33</v>
      </c>
      <c r="S1127" s="49">
        <f t="shared" si="599"/>
        <v>0.12423076923076923</v>
      </c>
      <c r="T1127" s="49">
        <f t="shared" si="589"/>
        <v>124.23076923076923</v>
      </c>
      <c r="U1127" s="49">
        <v>150.92307692307691</v>
      </c>
      <c r="V1127" s="49">
        <f t="shared" si="583"/>
        <v>0.15092307692307691</v>
      </c>
      <c r="W1127" s="49">
        <f t="shared" si="605"/>
        <v>4.3480769230769232</v>
      </c>
      <c r="X1127" s="90">
        <f t="shared" si="608"/>
        <v>1</v>
      </c>
      <c r="Y1127" s="91">
        <f t="shared" si="600"/>
        <v>359.87896999999998</v>
      </c>
      <c r="Z1127" s="93">
        <f t="shared" si="604"/>
        <v>5</v>
      </c>
      <c r="AA1127" s="94">
        <f t="shared" si="601"/>
        <v>1799.3948499999999</v>
      </c>
      <c r="AB1127" s="97">
        <f t="shared" si="607"/>
        <v>6</v>
      </c>
      <c r="AC1127" s="98">
        <f t="shared" si="602"/>
        <v>2159.2738199999999</v>
      </c>
      <c r="AD1127" s="77" t="s">
        <v>3</v>
      </c>
      <c r="AE1127" s="54">
        <v>2159.2738199999999</v>
      </c>
      <c r="AF1127" s="17"/>
    </row>
    <row r="1128" spans="1:32" ht="16.899999999999999" customHeight="1" x14ac:dyDescent="0.3">
      <c r="A1128" s="73" t="s">
        <v>7</v>
      </c>
      <c r="B1128" s="74" t="s">
        <v>328</v>
      </c>
      <c r="C1128" s="48" t="s">
        <v>10</v>
      </c>
      <c r="D1128" s="48">
        <v>1000</v>
      </c>
      <c r="E1128" s="48">
        <v>621</v>
      </c>
      <c r="F1128" s="48" t="s">
        <v>6128</v>
      </c>
      <c r="G1128" s="48" t="s">
        <v>35</v>
      </c>
      <c r="H1128" s="75">
        <f t="shared" si="597"/>
        <v>-0.75</v>
      </c>
      <c r="I1128" s="74">
        <v>25</v>
      </c>
      <c r="J1128" s="74">
        <v>100</v>
      </c>
      <c r="K1128" s="48">
        <f t="shared" si="609"/>
        <v>25</v>
      </c>
      <c r="L1128" s="48">
        <v>-4</v>
      </c>
      <c r="M1128" s="48">
        <f t="shared" si="598"/>
        <v>21</v>
      </c>
      <c r="N1128" s="48">
        <v>338</v>
      </c>
      <c r="O1128" s="56">
        <v>119.18</v>
      </c>
      <c r="P1128" s="48" t="str">
        <f t="shared" si="588"/>
        <v>1174C SL</v>
      </c>
      <c r="Q1128" s="76">
        <v>190</v>
      </c>
      <c r="R1128" s="76">
        <v>740</v>
      </c>
      <c r="S1128" s="49">
        <f t="shared" si="599"/>
        <v>2.9</v>
      </c>
      <c r="T1128" s="49">
        <f t="shared" si="589"/>
        <v>2900</v>
      </c>
      <c r="U1128" s="49">
        <v>3445.2692307692309</v>
      </c>
      <c r="V1128" s="49">
        <f t="shared" si="583"/>
        <v>3.445269230769231</v>
      </c>
      <c r="W1128" s="49">
        <f t="shared" si="605"/>
        <v>60.9</v>
      </c>
      <c r="X1128" s="90">
        <f t="shared" si="608"/>
        <v>15</v>
      </c>
      <c r="Y1128" s="91">
        <f t="shared" si="600"/>
        <v>1787.7</v>
      </c>
      <c r="Z1128" s="93">
        <f t="shared" si="604"/>
        <v>76</v>
      </c>
      <c r="AA1128" s="94">
        <f t="shared" si="601"/>
        <v>9057.68</v>
      </c>
      <c r="AB1128" s="97">
        <f t="shared" si="607"/>
        <v>91</v>
      </c>
      <c r="AC1128" s="98">
        <f t="shared" si="602"/>
        <v>10845.380000000001</v>
      </c>
      <c r="AD1128" s="77" t="s">
        <v>3</v>
      </c>
      <c r="AE1128" s="54">
        <v>10845.380000000001</v>
      </c>
      <c r="AF1128" s="17"/>
    </row>
    <row r="1129" spans="1:32" ht="16.899999999999999" customHeight="1" x14ac:dyDescent="0.3">
      <c r="A1129" s="73" t="s">
        <v>7</v>
      </c>
      <c r="B1129" s="74" t="s">
        <v>2142</v>
      </c>
      <c r="C1129" s="48" t="s">
        <v>34</v>
      </c>
      <c r="D1129" s="48">
        <v>500</v>
      </c>
      <c r="E1129" s="48">
        <v>3001</v>
      </c>
      <c r="F1129" s="48" t="s">
        <v>6123</v>
      </c>
      <c r="G1129" s="48" t="s">
        <v>3680</v>
      </c>
      <c r="H1129" s="75">
        <f t="shared" si="597"/>
        <v>0</v>
      </c>
      <c r="I1129" s="74">
        <v>24</v>
      </c>
      <c r="J1129" s="74">
        <v>24</v>
      </c>
      <c r="K1129" s="48">
        <f t="shared" si="609"/>
        <v>24</v>
      </c>
      <c r="L1129" s="48">
        <f>$L$3</f>
        <v>-4</v>
      </c>
      <c r="M1129" s="48">
        <f t="shared" si="598"/>
        <v>20</v>
      </c>
      <c r="N1129" s="48">
        <v>3</v>
      </c>
      <c r="O1129" s="56">
        <v>130</v>
      </c>
      <c r="P1129" s="48" t="str">
        <f t="shared" si="588"/>
        <v>G120NF34 BK</v>
      </c>
      <c r="Q1129" s="76">
        <v>6</v>
      </c>
      <c r="R1129" s="76">
        <v>17</v>
      </c>
      <c r="S1129" s="49">
        <f t="shared" si="599"/>
        <v>8.4230769230769234E-2</v>
      </c>
      <c r="T1129" s="49">
        <f t="shared" si="589"/>
        <v>42.11538461538462</v>
      </c>
      <c r="U1129" s="49">
        <v>63.500000000000007</v>
      </c>
      <c r="V1129" s="49">
        <f t="shared" si="583"/>
        <v>0.127</v>
      </c>
      <c r="W1129" s="49">
        <f t="shared" si="605"/>
        <v>1.6846153846153846</v>
      </c>
      <c r="X1129" s="90">
        <f t="shared" ref="X1129:X1130" si="610">ROUND(S1129*$X$3,0)</f>
        <v>1</v>
      </c>
      <c r="Y1129" s="91">
        <f t="shared" si="600"/>
        <v>130</v>
      </c>
      <c r="Z1129" s="93">
        <f t="shared" si="604"/>
        <v>3</v>
      </c>
      <c r="AA1129" s="94">
        <f t="shared" si="601"/>
        <v>390</v>
      </c>
      <c r="AB1129" s="97">
        <f t="shared" si="607"/>
        <v>3</v>
      </c>
      <c r="AC1129" s="98">
        <f t="shared" si="602"/>
        <v>390</v>
      </c>
      <c r="AD1129" s="77" t="s">
        <v>3</v>
      </c>
      <c r="AE1129" s="54">
        <v>390</v>
      </c>
      <c r="AF1129" s="17"/>
    </row>
    <row r="1130" spans="1:32" ht="16.899999999999999" customHeight="1" x14ac:dyDescent="0.3">
      <c r="A1130" s="73" t="s">
        <v>7</v>
      </c>
      <c r="B1130" s="74" t="s">
        <v>3865</v>
      </c>
      <c r="C1130" s="48" t="s">
        <v>34</v>
      </c>
      <c r="D1130" s="48">
        <v>100</v>
      </c>
      <c r="E1130" s="48">
        <v>3001</v>
      </c>
      <c r="F1130" s="48" t="s">
        <v>6123</v>
      </c>
      <c r="G1130" s="48" t="s">
        <v>3680</v>
      </c>
      <c r="H1130" s="75">
        <f t="shared" si="597"/>
        <v>0</v>
      </c>
      <c r="I1130" s="74">
        <v>24</v>
      </c>
      <c r="J1130" s="74">
        <v>24</v>
      </c>
      <c r="K1130" s="48">
        <f t="shared" si="609"/>
        <v>24</v>
      </c>
      <c r="L1130" s="48">
        <f>$L$3</f>
        <v>-4</v>
      </c>
      <c r="M1130" s="48">
        <f t="shared" si="598"/>
        <v>20</v>
      </c>
      <c r="N1130" s="48">
        <v>10</v>
      </c>
      <c r="O1130" s="56">
        <v>28</v>
      </c>
      <c r="P1130" s="48" t="str">
        <f t="shared" si="588"/>
        <v>G120NF34 BK</v>
      </c>
      <c r="Q1130" s="76">
        <v>13</v>
      </c>
      <c r="R1130" s="76">
        <v>64</v>
      </c>
      <c r="S1130" s="49">
        <f t="shared" si="599"/>
        <v>0.21384615384615385</v>
      </c>
      <c r="T1130" s="49">
        <f t="shared" si="589"/>
        <v>21.384615384615387</v>
      </c>
      <c r="U1130" s="49">
        <v>63.500000000000007</v>
      </c>
      <c r="V1130" s="49">
        <f t="shared" si="583"/>
        <v>0.63500000000000012</v>
      </c>
      <c r="W1130" s="49">
        <f t="shared" si="605"/>
        <v>4.2769230769230768</v>
      </c>
      <c r="X1130" s="90">
        <f t="shared" si="610"/>
        <v>1</v>
      </c>
      <c r="Y1130" s="91">
        <f t="shared" si="600"/>
        <v>28</v>
      </c>
      <c r="Z1130" s="93">
        <f t="shared" si="604"/>
        <v>5</v>
      </c>
      <c r="AA1130" s="94">
        <f t="shared" si="601"/>
        <v>140</v>
      </c>
      <c r="AB1130" s="97">
        <f t="shared" si="607"/>
        <v>6</v>
      </c>
      <c r="AC1130" s="98">
        <f t="shared" si="602"/>
        <v>168</v>
      </c>
      <c r="AD1130" s="77" t="s">
        <v>3</v>
      </c>
      <c r="AE1130" s="54">
        <v>168</v>
      </c>
      <c r="AF1130" s="17"/>
    </row>
    <row r="1131" spans="1:32" ht="16.899999999999999" customHeight="1" x14ac:dyDescent="0.3">
      <c r="A1131" s="73" t="s">
        <v>35</v>
      </c>
      <c r="B1131" s="74" t="s">
        <v>2158</v>
      </c>
      <c r="C1131" s="48" t="s">
        <v>34</v>
      </c>
      <c r="D1131" s="48">
        <v>100</v>
      </c>
      <c r="E1131" s="48">
        <v>4350</v>
      </c>
      <c r="F1131" s="48" t="s">
        <v>6122</v>
      </c>
      <c r="G1131" s="48" t="s">
        <v>122</v>
      </c>
      <c r="H1131" s="75">
        <f t="shared" si="597"/>
        <v>0</v>
      </c>
      <c r="I1131" s="74">
        <v>84</v>
      </c>
      <c r="J1131" s="74">
        <v>84</v>
      </c>
      <c r="K1131" s="48">
        <f t="shared" si="609"/>
        <v>84</v>
      </c>
      <c r="L1131" s="48">
        <f>$L$3</f>
        <v>-4</v>
      </c>
      <c r="M1131" s="48">
        <f t="shared" si="598"/>
        <v>80</v>
      </c>
      <c r="N1131" s="48">
        <v>209</v>
      </c>
      <c r="O1131" s="56">
        <v>8.3811800000000005</v>
      </c>
      <c r="P1131" s="48" t="str">
        <f t="shared" si="588"/>
        <v>P1056 CL</v>
      </c>
      <c r="Q1131" s="76">
        <v>50</v>
      </c>
      <c r="R1131" s="76">
        <v>204</v>
      </c>
      <c r="S1131" s="49">
        <f t="shared" si="599"/>
        <v>0.77384615384615385</v>
      </c>
      <c r="T1131" s="49">
        <f t="shared" si="589"/>
        <v>77.384615384615387</v>
      </c>
      <c r="U1131" s="49">
        <v>126.23076923076923</v>
      </c>
      <c r="V1131" s="49">
        <f t="shared" si="583"/>
        <v>1.2623076923076924</v>
      </c>
      <c r="W1131" s="49">
        <f t="shared" si="605"/>
        <v>61.907692307692308</v>
      </c>
      <c r="X1131" s="90">
        <f t="shared" ref="X1131:X1133" si="611">ROUND(S1131*$X$4,0)</f>
        <v>4</v>
      </c>
      <c r="Y1131" s="91">
        <f t="shared" si="600"/>
        <v>33.524720000000002</v>
      </c>
      <c r="Z1131" s="93">
        <f t="shared" si="604"/>
        <v>66</v>
      </c>
      <c r="AA1131" s="94">
        <f t="shared" si="601"/>
        <v>553.15787999999998</v>
      </c>
      <c r="AB1131" s="97">
        <f t="shared" si="607"/>
        <v>70</v>
      </c>
      <c r="AC1131" s="98">
        <f t="shared" si="602"/>
        <v>586.68260000000009</v>
      </c>
      <c r="AD1131" s="77" t="s">
        <v>3</v>
      </c>
      <c r="AE1131" s="54">
        <v>586.68260000000009</v>
      </c>
      <c r="AF1131" s="17"/>
    </row>
    <row r="1132" spans="1:32" ht="16.899999999999999" customHeight="1" x14ac:dyDescent="0.3">
      <c r="A1132" s="73" t="s">
        <v>7</v>
      </c>
      <c r="B1132" s="74" t="s">
        <v>3921</v>
      </c>
      <c r="C1132" s="48" t="s">
        <v>1154</v>
      </c>
      <c r="D1132" s="48">
        <v>500</v>
      </c>
      <c r="E1132" s="48">
        <v>621</v>
      </c>
      <c r="F1132" s="48" t="s">
        <v>6128</v>
      </c>
      <c r="G1132" s="48" t="s">
        <v>35</v>
      </c>
      <c r="H1132" s="75">
        <f t="shared" si="597"/>
        <v>-0.6</v>
      </c>
      <c r="I1132" s="74">
        <v>40</v>
      </c>
      <c r="J1132" s="74">
        <v>100</v>
      </c>
      <c r="K1132" s="48">
        <f t="shared" si="609"/>
        <v>40</v>
      </c>
      <c r="L1132" s="48">
        <v>-4</v>
      </c>
      <c r="M1132" s="48">
        <f t="shared" si="598"/>
        <v>36</v>
      </c>
      <c r="N1132" s="48">
        <v>1</v>
      </c>
      <c r="O1132" s="56">
        <v>433.67500000000001</v>
      </c>
      <c r="P1132" s="48" t="str">
        <f t="shared" si="588"/>
        <v>5110/25C SL</v>
      </c>
      <c r="Q1132" s="76">
        <v>0</v>
      </c>
      <c r="R1132" s="76">
        <v>0</v>
      </c>
      <c r="S1132" s="49">
        <f t="shared" si="599"/>
        <v>0</v>
      </c>
      <c r="T1132" s="49">
        <f t="shared" si="589"/>
        <v>0</v>
      </c>
      <c r="U1132" s="49">
        <v>148.65384615384613</v>
      </c>
      <c r="V1132" s="49">
        <f t="shared" si="583"/>
        <v>0.29730769230769227</v>
      </c>
      <c r="W1132" s="49">
        <f t="shared" si="605"/>
        <v>0</v>
      </c>
      <c r="X1132" s="90">
        <f>ROUNDUP(S1132*$X$4,0)</f>
        <v>0</v>
      </c>
      <c r="Y1132" s="91">
        <f t="shared" si="600"/>
        <v>0</v>
      </c>
      <c r="Z1132" s="93">
        <f t="shared" si="604"/>
        <v>0</v>
      </c>
      <c r="AA1132" s="94">
        <f t="shared" si="601"/>
        <v>0</v>
      </c>
      <c r="AB1132" s="97">
        <f t="shared" si="607"/>
        <v>0</v>
      </c>
      <c r="AC1132" s="98">
        <f t="shared" si="602"/>
        <v>0</v>
      </c>
      <c r="AD1132" s="77" t="s">
        <v>3</v>
      </c>
      <c r="AE1132" s="54">
        <v>0</v>
      </c>
      <c r="AF1132" s="17"/>
    </row>
    <row r="1133" spans="1:32" ht="16.899999999999999" customHeight="1" x14ac:dyDescent="0.3">
      <c r="A1133" s="73" t="s">
        <v>35</v>
      </c>
      <c r="B1133" s="74" t="s">
        <v>3693</v>
      </c>
      <c r="C1133" s="48" t="s">
        <v>1797</v>
      </c>
      <c r="D1133" s="48">
        <v>20</v>
      </c>
      <c r="E1133" s="48">
        <v>7880</v>
      </c>
      <c r="F1133" s="48" t="s">
        <v>5908</v>
      </c>
      <c r="G1133" s="48" t="s">
        <v>122</v>
      </c>
      <c r="H1133" s="75">
        <f t="shared" si="597"/>
        <v>0.55555555555555558</v>
      </c>
      <c r="I1133" s="74">
        <v>140</v>
      </c>
      <c r="J1133" s="74">
        <v>90</v>
      </c>
      <c r="K1133" s="48">
        <f>J1133</f>
        <v>90</v>
      </c>
      <c r="L1133" s="48">
        <f>$L$3</f>
        <v>-4</v>
      </c>
      <c r="M1133" s="48">
        <f t="shared" si="598"/>
        <v>86</v>
      </c>
      <c r="N1133" s="48">
        <v>45</v>
      </c>
      <c r="O1133" s="56">
        <v>8</v>
      </c>
      <c r="P1133" s="48" t="str">
        <f t="shared" si="588"/>
        <v>F2213/4 BL</v>
      </c>
      <c r="Q1133" s="76">
        <v>0</v>
      </c>
      <c r="R1133" s="76">
        <v>97</v>
      </c>
      <c r="S1133" s="49">
        <f t="shared" si="599"/>
        <v>0.11192307692307692</v>
      </c>
      <c r="T1133" s="49">
        <f t="shared" si="589"/>
        <v>2.2384615384615385</v>
      </c>
      <c r="U1133" s="49">
        <v>19.773076923076921</v>
      </c>
      <c r="V1133" s="49">
        <f t="shared" si="583"/>
        <v>0.98865384615384611</v>
      </c>
      <c r="W1133" s="49">
        <f t="shared" si="605"/>
        <v>9.6253846153846148</v>
      </c>
      <c r="X1133" s="90">
        <f t="shared" si="611"/>
        <v>1</v>
      </c>
      <c r="Y1133" s="91">
        <f t="shared" si="600"/>
        <v>8</v>
      </c>
      <c r="Z1133" s="93">
        <f t="shared" si="604"/>
        <v>11</v>
      </c>
      <c r="AA1133" s="94">
        <f t="shared" si="601"/>
        <v>88</v>
      </c>
      <c r="AB1133" s="97">
        <f t="shared" si="607"/>
        <v>12</v>
      </c>
      <c r="AC1133" s="98">
        <f t="shared" si="602"/>
        <v>96</v>
      </c>
      <c r="AD1133" s="77" t="s">
        <v>3</v>
      </c>
      <c r="AE1133" s="54">
        <v>96</v>
      </c>
      <c r="AF1133" s="17"/>
    </row>
    <row r="1134" spans="1:32" ht="16.899999999999999" customHeight="1" x14ac:dyDescent="0.3">
      <c r="A1134" s="73" t="s">
        <v>7</v>
      </c>
      <c r="B1134" s="74" t="s">
        <v>5294</v>
      </c>
      <c r="C1134" s="48" t="s">
        <v>40</v>
      </c>
      <c r="D1134" s="48">
        <v>100</v>
      </c>
      <c r="E1134" s="48">
        <v>621</v>
      </c>
      <c r="F1134" s="48" t="s">
        <v>6128</v>
      </c>
      <c r="G1134" s="48" t="s">
        <v>112</v>
      </c>
      <c r="H1134" s="75">
        <f t="shared" si="597"/>
        <v>-0.25925925925925924</v>
      </c>
      <c r="I1134" s="74">
        <v>20</v>
      </c>
      <c r="J1134" s="74">
        <v>27</v>
      </c>
      <c r="K1134" s="48">
        <f>I1134</f>
        <v>20</v>
      </c>
      <c r="L1134" s="48">
        <f>$L$3</f>
        <v>-4</v>
      </c>
      <c r="M1134" s="48">
        <f t="shared" si="598"/>
        <v>16</v>
      </c>
      <c r="N1134" s="48">
        <v>118</v>
      </c>
      <c r="O1134" s="56">
        <v>4.18</v>
      </c>
      <c r="P1134" s="48" t="str">
        <f t="shared" si="588"/>
        <v>3055 RD</v>
      </c>
      <c r="Q1134" s="76">
        <v>356</v>
      </c>
      <c r="R1134" s="76">
        <v>1337</v>
      </c>
      <c r="S1134" s="49">
        <f t="shared" si="599"/>
        <v>5.3765384615384608</v>
      </c>
      <c r="T1134" s="49">
        <f t="shared" si="589"/>
        <v>537.65384615384608</v>
      </c>
      <c r="U1134" s="49">
        <v>3375.7307692307691</v>
      </c>
      <c r="V1134" s="49">
        <f t="shared" si="583"/>
        <v>33.757307692307691</v>
      </c>
      <c r="W1134" s="49">
        <f t="shared" si="605"/>
        <v>86.024615384615373</v>
      </c>
      <c r="X1134" s="90">
        <f>ROUND(S1134*$X$3,0)</f>
        <v>32</v>
      </c>
      <c r="Y1134" s="91">
        <f t="shared" si="600"/>
        <v>133.76</v>
      </c>
      <c r="Z1134" s="93">
        <f t="shared" si="604"/>
        <v>118</v>
      </c>
      <c r="AA1134" s="94">
        <f t="shared" si="601"/>
        <v>493.23999999999995</v>
      </c>
      <c r="AB1134" s="97">
        <f t="shared" si="607"/>
        <v>145</v>
      </c>
      <c r="AC1134" s="98">
        <f t="shared" si="602"/>
        <v>606.09999999999991</v>
      </c>
      <c r="AD1134" s="77" t="s">
        <v>6117</v>
      </c>
      <c r="AE1134" s="54">
        <v>606.09999999999991</v>
      </c>
      <c r="AF1134" s="17"/>
    </row>
    <row r="1135" spans="1:32" ht="16.899999999999999" customHeight="1" x14ac:dyDescent="0.3">
      <c r="A1135" s="73" t="s">
        <v>7</v>
      </c>
      <c r="B1135" s="74" t="s">
        <v>5576</v>
      </c>
      <c r="C1135" s="48" t="s">
        <v>1797</v>
      </c>
      <c r="D1135" s="48">
        <v>1000</v>
      </c>
      <c r="E1135" s="48">
        <v>7880</v>
      </c>
      <c r="F1135" s="48" t="s">
        <v>5908</v>
      </c>
      <c r="G1135" s="48" t="s">
        <v>122</v>
      </c>
      <c r="H1135" s="75">
        <f t="shared" si="597"/>
        <v>0.55555555555555558</v>
      </c>
      <c r="I1135" s="74">
        <v>140</v>
      </c>
      <c r="J1135" s="74">
        <v>90</v>
      </c>
      <c r="K1135" s="48">
        <f>J1135</f>
        <v>90</v>
      </c>
      <c r="L1135" s="48">
        <f>$L$3</f>
        <v>-4</v>
      </c>
      <c r="M1135" s="48">
        <f t="shared" si="598"/>
        <v>86</v>
      </c>
      <c r="N1135" s="48">
        <v>3</v>
      </c>
      <c r="O1135" s="56">
        <v>80.414289999999994</v>
      </c>
      <c r="P1135" s="48" t="str">
        <f t="shared" si="588"/>
        <v>F221V1/16 BK</v>
      </c>
      <c r="Q1135" s="76">
        <v>42</v>
      </c>
      <c r="R1135" s="76">
        <v>54</v>
      </c>
      <c r="S1135" s="49">
        <f t="shared" si="599"/>
        <v>0.51461538461538459</v>
      </c>
      <c r="T1135" s="49">
        <f t="shared" si="589"/>
        <v>514.61538461538464</v>
      </c>
      <c r="U1135" s="49">
        <v>1810.2746153846156</v>
      </c>
      <c r="V1135" s="49">
        <f t="shared" si="583"/>
        <v>1.8102746153846156</v>
      </c>
      <c r="W1135" s="49">
        <f t="shared" si="605"/>
        <v>44.256923076923073</v>
      </c>
      <c r="X1135" s="90">
        <f>ROUND(S1135*$X$4,0)</f>
        <v>3</v>
      </c>
      <c r="Y1135" s="91">
        <f t="shared" si="600"/>
        <v>241.24286999999998</v>
      </c>
      <c r="Z1135" s="93">
        <f t="shared" si="604"/>
        <v>47</v>
      </c>
      <c r="AA1135" s="94">
        <f t="shared" si="601"/>
        <v>3779.4716299999995</v>
      </c>
      <c r="AB1135" s="97">
        <f t="shared" si="607"/>
        <v>50</v>
      </c>
      <c r="AC1135" s="98">
        <f t="shared" si="602"/>
        <v>4020.7144999999996</v>
      </c>
      <c r="AD1135" s="77" t="s">
        <v>3</v>
      </c>
      <c r="AE1135" s="54">
        <v>4020.7144999999996</v>
      </c>
      <c r="AF1135" s="17"/>
    </row>
    <row r="1136" spans="1:32" ht="16.899999999999999" customHeight="1" x14ac:dyDescent="0.3">
      <c r="A1136" s="73" t="s">
        <v>7</v>
      </c>
      <c r="B1136" s="74" t="s">
        <v>2571</v>
      </c>
      <c r="C1136" s="48" t="s">
        <v>40</v>
      </c>
      <c r="D1136" s="48">
        <v>1000</v>
      </c>
      <c r="E1136" s="48">
        <v>621</v>
      </c>
      <c r="F1136" s="48" t="s">
        <v>6128</v>
      </c>
      <c r="G1136" s="48" t="s">
        <v>112</v>
      </c>
      <c r="H1136" s="75">
        <f t="shared" si="597"/>
        <v>-0.62264150943396224</v>
      </c>
      <c r="I1136" s="74">
        <v>20</v>
      </c>
      <c r="J1136" s="74">
        <v>53</v>
      </c>
      <c r="K1136" s="48">
        <f>I1136</f>
        <v>20</v>
      </c>
      <c r="L1136" s="48">
        <f>$L$3</f>
        <v>-4</v>
      </c>
      <c r="M1136" s="48">
        <f t="shared" si="598"/>
        <v>16</v>
      </c>
      <c r="N1136" s="48">
        <v>113</v>
      </c>
      <c r="O1136" s="56">
        <v>11.99</v>
      </c>
      <c r="P1136" s="48" t="str">
        <f t="shared" si="588"/>
        <v>3048 RD</v>
      </c>
      <c r="Q1136" s="76">
        <v>19</v>
      </c>
      <c r="R1136" s="76">
        <v>118</v>
      </c>
      <c r="S1136" s="49">
        <f t="shared" si="599"/>
        <v>0.34076923076923077</v>
      </c>
      <c r="T1136" s="49">
        <f t="shared" si="589"/>
        <v>340.76923076923077</v>
      </c>
      <c r="U1136" s="49">
        <v>438.34615384615381</v>
      </c>
      <c r="V1136" s="49">
        <f t="shared" si="583"/>
        <v>0.43834615384615383</v>
      </c>
      <c r="W1136" s="49">
        <f t="shared" si="605"/>
        <v>5.4523076923076923</v>
      </c>
      <c r="X1136" s="90">
        <f>ROUND(S1136*$X$3,0)</f>
        <v>2</v>
      </c>
      <c r="Y1136" s="91">
        <f t="shared" si="600"/>
        <v>23.98</v>
      </c>
      <c r="Z1136" s="93">
        <f t="shared" si="604"/>
        <v>7</v>
      </c>
      <c r="AA1136" s="94">
        <f t="shared" si="601"/>
        <v>83.93</v>
      </c>
      <c r="AB1136" s="97">
        <f t="shared" si="607"/>
        <v>9</v>
      </c>
      <c r="AC1136" s="98">
        <f t="shared" si="602"/>
        <v>107.91</v>
      </c>
      <c r="AD1136" s="77" t="s">
        <v>3</v>
      </c>
      <c r="AE1136" s="54">
        <v>107.91</v>
      </c>
      <c r="AF1136" s="17"/>
    </row>
    <row r="1137" spans="1:32" ht="16.899999999999999" customHeight="1" x14ac:dyDescent="0.3">
      <c r="A1137" s="73" t="s">
        <v>7</v>
      </c>
      <c r="B1137" s="74" t="s">
        <v>3993</v>
      </c>
      <c r="C1137" s="48" t="s">
        <v>10</v>
      </c>
      <c r="D1137" s="48">
        <v>500</v>
      </c>
      <c r="E1137" s="48">
        <v>2834</v>
      </c>
      <c r="F1137" s="48" t="s">
        <v>6126</v>
      </c>
      <c r="G1137" s="48">
        <v>2</v>
      </c>
      <c r="H1137" s="75">
        <f t="shared" si="597"/>
        <v>0</v>
      </c>
      <c r="I1137" s="74">
        <v>30</v>
      </c>
      <c r="J1137" s="74">
        <f>I1137</f>
        <v>30</v>
      </c>
      <c r="K1137" s="48">
        <f>I1137</f>
        <v>30</v>
      </c>
      <c r="L1137" s="48"/>
      <c r="M1137" s="48">
        <f t="shared" si="598"/>
        <v>30</v>
      </c>
      <c r="N1137" s="48">
        <v>0</v>
      </c>
      <c r="O1137" s="56">
        <v>265.85984999999999</v>
      </c>
      <c r="P1137" s="48" t="str">
        <f t="shared" si="588"/>
        <v>1719 SL</v>
      </c>
      <c r="Q1137" s="76">
        <v>0</v>
      </c>
      <c r="R1137" s="76">
        <v>1</v>
      </c>
      <c r="S1137" s="49">
        <f t="shared" si="599"/>
        <v>1.153846153846154E-3</v>
      </c>
      <c r="T1137" s="49">
        <f t="shared" si="589"/>
        <v>0.57692307692307698</v>
      </c>
      <c r="U1137" s="49">
        <v>11.26923076923077</v>
      </c>
      <c r="V1137" s="49">
        <f t="shared" si="583"/>
        <v>2.2538461538461538E-2</v>
      </c>
      <c r="W1137" s="49">
        <f t="shared" si="605"/>
        <v>3.4615384615384617E-2</v>
      </c>
      <c r="X1137" s="90">
        <f>ROUNDUP(S1137*$X$4,0)</f>
        <v>1</v>
      </c>
      <c r="Y1137" s="91">
        <f t="shared" si="600"/>
        <v>265.85984999999999</v>
      </c>
      <c r="Z1137" s="93">
        <f t="shared" si="604"/>
        <v>1</v>
      </c>
      <c r="AA1137" s="94">
        <f t="shared" si="601"/>
        <v>265.85984999999999</v>
      </c>
      <c r="AB1137" s="97">
        <f t="shared" si="607"/>
        <v>1</v>
      </c>
      <c r="AC1137" s="98">
        <f t="shared" si="602"/>
        <v>265.85984999999999</v>
      </c>
      <c r="AD1137" s="77" t="s">
        <v>3</v>
      </c>
      <c r="AE1137" s="54">
        <v>265.85984999999999</v>
      </c>
      <c r="AF1137" s="17"/>
    </row>
    <row r="1138" spans="1:32" ht="16.899999999999999" customHeight="1" x14ac:dyDescent="0.3">
      <c r="A1138" s="73" t="s">
        <v>7</v>
      </c>
      <c r="B1138" s="74" t="s">
        <v>1389</v>
      </c>
      <c r="C1138" s="48" t="s">
        <v>464</v>
      </c>
      <c r="D1138" s="48">
        <v>100</v>
      </c>
      <c r="E1138" s="48">
        <v>4013</v>
      </c>
      <c r="F1138" s="48" t="s">
        <v>6180</v>
      </c>
      <c r="G1138" s="48" t="s">
        <v>65</v>
      </c>
      <c r="H1138" s="75">
        <f t="shared" si="597"/>
        <v>0</v>
      </c>
      <c r="I1138" s="74">
        <v>5</v>
      </c>
      <c r="J1138" s="74">
        <v>5</v>
      </c>
      <c r="K1138" s="48">
        <f>J1138</f>
        <v>5</v>
      </c>
      <c r="L1138" s="48"/>
      <c r="M1138" s="48">
        <f t="shared" si="598"/>
        <v>5</v>
      </c>
      <c r="N1138" s="48">
        <v>36</v>
      </c>
      <c r="O1138" s="56">
        <v>12.26257</v>
      </c>
      <c r="P1138" s="48" t="str">
        <f t="shared" si="588"/>
        <v>5854 RD</v>
      </c>
      <c r="Q1138" s="76">
        <v>72</v>
      </c>
      <c r="R1138" s="76">
        <v>445</v>
      </c>
      <c r="S1138" s="49">
        <f t="shared" si="599"/>
        <v>1.2888461538461538</v>
      </c>
      <c r="T1138" s="49">
        <f t="shared" si="589"/>
        <v>128.88461538461539</v>
      </c>
      <c r="U1138" s="49">
        <v>408.11538461538464</v>
      </c>
      <c r="V1138" s="49">
        <f t="shared" si="583"/>
        <v>4.0811538461538461</v>
      </c>
      <c r="W1138" s="49">
        <f t="shared" si="605"/>
        <v>6.444230769230769</v>
      </c>
      <c r="X1138" s="90">
        <f>ROUND(S1138*$X$2,0)</f>
        <v>9</v>
      </c>
      <c r="Y1138" s="91">
        <f t="shared" si="600"/>
        <v>110.36313</v>
      </c>
      <c r="Z1138" s="93">
        <f t="shared" si="604"/>
        <v>15</v>
      </c>
      <c r="AA1138" s="94">
        <f t="shared" si="601"/>
        <v>183.93854999999999</v>
      </c>
      <c r="AB1138" s="97">
        <f>ROUND((S1138*$AB$2)+Z1138,0)</f>
        <v>24</v>
      </c>
      <c r="AC1138" s="98">
        <f t="shared" si="602"/>
        <v>294.30168000000003</v>
      </c>
      <c r="AD1138" s="77" t="s">
        <v>5891</v>
      </c>
      <c r="AE1138" s="54">
        <v>294.30168000000003</v>
      </c>
      <c r="AF1138" s="17"/>
    </row>
    <row r="1139" spans="1:32" ht="16.899999999999999" customHeight="1" x14ac:dyDescent="0.3">
      <c r="A1139" s="73" t="s">
        <v>7</v>
      </c>
      <c r="B1139" s="74" t="s">
        <v>394</v>
      </c>
      <c r="C1139" s="48" t="s">
        <v>395</v>
      </c>
      <c r="D1139" s="48">
        <v>250</v>
      </c>
      <c r="E1139" s="48">
        <v>621</v>
      </c>
      <c r="F1139" s="48" t="s">
        <v>6128</v>
      </c>
      <c r="G1139" s="48" t="s">
        <v>35</v>
      </c>
      <c r="H1139" s="75">
        <f t="shared" si="597"/>
        <v>-0.6</v>
      </c>
      <c r="I1139" s="74">
        <v>40</v>
      </c>
      <c r="J1139" s="74">
        <v>100</v>
      </c>
      <c r="K1139" s="48">
        <f>I1139</f>
        <v>40</v>
      </c>
      <c r="L1139" s="48">
        <f>$L$3</f>
        <v>-4</v>
      </c>
      <c r="M1139" s="48">
        <f t="shared" si="598"/>
        <v>36</v>
      </c>
      <c r="N1139" s="48">
        <v>278</v>
      </c>
      <c r="O1139" s="56">
        <v>89.08</v>
      </c>
      <c r="P1139" s="48" t="str">
        <f t="shared" si="588"/>
        <v>1942/3F BK</v>
      </c>
      <c r="Q1139" s="76">
        <v>22</v>
      </c>
      <c r="R1139" s="76">
        <v>108</v>
      </c>
      <c r="S1139" s="49">
        <f t="shared" si="599"/>
        <v>0.36153846153846153</v>
      </c>
      <c r="T1139" s="49">
        <f t="shared" si="589"/>
        <v>90.384615384615387</v>
      </c>
      <c r="U1139" s="49">
        <v>90.384615384615387</v>
      </c>
      <c r="V1139" s="49">
        <f t="shared" si="583"/>
        <v>0.36153846153846153</v>
      </c>
      <c r="W1139" s="49">
        <f t="shared" si="605"/>
        <v>13.015384615384615</v>
      </c>
      <c r="X1139" s="90">
        <f t="shared" ref="X1139" si="612">ROUND(S1139*$X$4,0)</f>
        <v>2</v>
      </c>
      <c r="Y1139" s="91">
        <f t="shared" si="600"/>
        <v>178.16</v>
      </c>
      <c r="Z1139" s="93">
        <f t="shared" si="604"/>
        <v>15</v>
      </c>
      <c r="AA1139" s="94">
        <f t="shared" si="601"/>
        <v>1336.2</v>
      </c>
      <c r="AB1139" s="97">
        <f t="shared" ref="AB1139:AB1146" si="613">ROUND((S1139*$AB$4)+Z1139,0)</f>
        <v>17</v>
      </c>
      <c r="AC1139" s="98">
        <f t="shared" si="602"/>
        <v>1514.36</v>
      </c>
      <c r="AD1139" s="77" t="s">
        <v>3</v>
      </c>
      <c r="AE1139" s="54">
        <v>1514.36</v>
      </c>
      <c r="AF1139" s="17"/>
    </row>
    <row r="1140" spans="1:32" ht="16.899999999999999" customHeight="1" x14ac:dyDescent="0.3">
      <c r="A1140" s="73" t="s">
        <v>35</v>
      </c>
      <c r="B1140" s="74" t="s">
        <v>3034</v>
      </c>
      <c r="C1140" s="48" t="s">
        <v>10</v>
      </c>
      <c r="D1140" s="48">
        <v>1</v>
      </c>
      <c r="E1140" s="48">
        <v>2834</v>
      </c>
      <c r="F1140" s="48" t="s">
        <v>6126</v>
      </c>
      <c r="G1140" s="48">
        <v>2</v>
      </c>
      <c r="H1140" s="75">
        <f t="shared" si="597"/>
        <v>-0.16666666666666666</v>
      </c>
      <c r="I1140" s="74">
        <v>25</v>
      </c>
      <c r="J1140" s="74">
        <v>30</v>
      </c>
      <c r="K1140" s="48">
        <f>I1140</f>
        <v>25</v>
      </c>
      <c r="L1140" s="48"/>
      <c r="M1140" s="48">
        <f t="shared" si="598"/>
        <v>25</v>
      </c>
      <c r="N1140" s="48">
        <v>2607</v>
      </c>
      <c r="O1140" s="56">
        <v>0.14845</v>
      </c>
      <c r="P1140" s="48" t="str">
        <f t="shared" si="588"/>
        <v>6327 SL</v>
      </c>
      <c r="Q1140" s="76" t="s">
        <v>6187</v>
      </c>
      <c r="R1140" s="76" t="s">
        <v>6187</v>
      </c>
      <c r="S1140" s="49">
        <f t="shared" si="599"/>
        <v>0</v>
      </c>
      <c r="T1140" s="49">
        <f t="shared" si="589"/>
        <v>0</v>
      </c>
      <c r="U1140" s="49">
        <v>69.92307692307692</v>
      </c>
      <c r="V1140" s="49">
        <f t="shared" si="583"/>
        <v>69.92307692307692</v>
      </c>
      <c r="W1140" s="49">
        <f t="shared" si="605"/>
        <v>0</v>
      </c>
      <c r="X1140" s="90">
        <f>ROUNDUP(S1140*$X$4,0)</f>
        <v>0</v>
      </c>
      <c r="Y1140" s="91">
        <f t="shared" si="600"/>
        <v>0</v>
      </c>
      <c r="Z1140" s="93">
        <f t="shared" si="604"/>
        <v>0</v>
      </c>
      <c r="AA1140" s="94">
        <f t="shared" si="601"/>
        <v>0</v>
      </c>
      <c r="AB1140" s="97">
        <f t="shared" si="613"/>
        <v>0</v>
      </c>
      <c r="AC1140" s="98">
        <f t="shared" si="602"/>
        <v>0</v>
      </c>
      <c r="AD1140" s="77" t="s">
        <v>3</v>
      </c>
      <c r="AE1140" s="54">
        <v>0</v>
      </c>
      <c r="AF1140" s="17"/>
    </row>
    <row r="1141" spans="1:32" ht="16.899999999999999" customHeight="1" x14ac:dyDescent="0.3">
      <c r="A1141" s="73" t="s">
        <v>7</v>
      </c>
      <c r="B1141" s="74" t="s">
        <v>1038</v>
      </c>
      <c r="C1141" s="48" t="s">
        <v>40</v>
      </c>
      <c r="D1141" s="48">
        <v>1000</v>
      </c>
      <c r="E1141" s="48">
        <v>621</v>
      </c>
      <c r="F1141" s="48" t="s">
        <v>6128</v>
      </c>
      <c r="G1141" s="48" t="s">
        <v>112</v>
      </c>
      <c r="H1141" s="75">
        <f t="shared" si="597"/>
        <v>-0.25925925925925924</v>
      </c>
      <c r="I1141" s="74">
        <v>20</v>
      </c>
      <c r="J1141" s="74">
        <v>27</v>
      </c>
      <c r="K1141" s="48">
        <f>I1141</f>
        <v>20</v>
      </c>
      <c r="L1141" s="48">
        <f>$L$3</f>
        <v>-4</v>
      </c>
      <c r="M1141" s="48">
        <f t="shared" si="598"/>
        <v>16</v>
      </c>
      <c r="N1141" s="48">
        <v>18</v>
      </c>
      <c r="O1141" s="56">
        <v>28.23</v>
      </c>
      <c r="P1141" s="48" t="str">
        <f t="shared" si="588"/>
        <v>3053 GR</v>
      </c>
      <c r="Q1141" s="76">
        <v>49</v>
      </c>
      <c r="R1141" s="76">
        <v>208</v>
      </c>
      <c r="S1141" s="49">
        <f t="shared" si="599"/>
        <v>0.76769230769230767</v>
      </c>
      <c r="T1141" s="49">
        <f t="shared" si="589"/>
        <v>767.69230769230762</v>
      </c>
      <c r="U1141" s="49">
        <v>982.07692307692298</v>
      </c>
      <c r="V1141" s="49">
        <f t="shared" si="583"/>
        <v>0.98207692307692296</v>
      </c>
      <c r="W1141" s="49">
        <f>V1141*M1141</f>
        <v>15.713230769230767</v>
      </c>
      <c r="X1141" s="90">
        <f>ROUND(S1141*$X$3,0)</f>
        <v>5</v>
      </c>
      <c r="Y1141" s="91">
        <f t="shared" si="600"/>
        <v>141.15</v>
      </c>
      <c r="Z1141" s="93">
        <f t="shared" si="604"/>
        <v>17</v>
      </c>
      <c r="AA1141" s="94">
        <f t="shared" si="601"/>
        <v>479.91</v>
      </c>
      <c r="AB1141" s="97">
        <f t="shared" si="613"/>
        <v>21</v>
      </c>
      <c r="AC1141" s="98">
        <f t="shared" si="602"/>
        <v>592.83000000000004</v>
      </c>
      <c r="AD1141" s="77" t="s">
        <v>3</v>
      </c>
      <c r="AE1141" s="54">
        <v>592.83000000000004</v>
      </c>
      <c r="AF1141" s="17"/>
    </row>
    <row r="1142" spans="1:32" ht="16.899999999999999" customHeight="1" x14ac:dyDescent="0.3">
      <c r="A1142" s="73" t="s">
        <v>7</v>
      </c>
      <c r="B1142" s="74" t="s">
        <v>1865</v>
      </c>
      <c r="C1142" s="48" t="s">
        <v>1432</v>
      </c>
      <c r="D1142" s="48">
        <v>100</v>
      </c>
      <c r="E1142" s="48">
        <v>621</v>
      </c>
      <c r="F1142" s="48" t="s">
        <v>6128</v>
      </c>
      <c r="G1142" s="48" t="s">
        <v>35</v>
      </c>
      <c r="H1142" s="75">
        <f t="shared" si="597"/>
        <v>0</v>
      </c>
      <c r="I1142" s="74">
        <v>39</v>
      </c>
      <c r="J1142" s="74">
        <v>39</v>
      </c>
      <c r="K1142" s="48">
        <f>I1142</f>
        <v>39</v>
      </c>
      <c r="L1142" s="48">
        <f>$L$3</f>
        <v>-4</v>
      </c>
      <c r="M1142" s="48">
        <f t="shared" si="598"/>
        <v>35</v>
      </c>
      <c r="N1142" s="48">
        <v>80</v>
      </c>
      <c r="O1142" s="56">
        <v>25.85</v>
      </c>
      <c r="P1142" s="48" t="str">
        <f t="shared" si="588"/>
        <v>6718 GY</v>
      </c>
      <c r="Q1142" s="76">
        <v>127</v>
      </c>
      <c r="R1142" s="76">
        <v>583</v>
      </c>
      <c r="S1142" s="49">
        <f t="shared" si="599"/>
        <v>2.0403846153846152</v>
      </c>
      <c r="T1142" s="49">
        <f t="shared" si="589"/>
        <v>204.03846153846152</v>
      </c>
      <c r="U1142" s="49">
        <v>670.19230769230762</v>
      </c>
      <c r="V1142" s="49">
        <f t="shared" ref="V1142:V1205" si="614">U1142/D1142</f>
        <v>6.7019230769230766</v>
      </c>
      <c r="W1142" s="49">
        <f t="shared" ref="W1142:W1183" si="615">S1142*M1142</f>
        <v>71.413461538461533</v>
      </c>
      <c r="X1142" s="90">
        <f>ROUND(S1142*$X$4,0)</f>
        <v>10</v>
      </c>
      <c r="Y1142" s="91">
        <f t="shared" si="600"/>
        <v>258.5</v>
      </c>
      <c r="Z1142" s="93">
        <f t="shared" si="604"/>
        <v>81</v>
      </c>
      <c r="AA1142" s="94">
        <f t="shared" si="601"/>
        <v>2093.85</v>
      </c>
      <c r="AB1142" s="97">
        <f t="shared" si="613"/>
        <v>91</v>
      </c>
      <c r="AC1142" s="98">
        <f t="shared" si="602"/>
        <v>2352.35</v>
      </c>
      <c r="AD1142" s="77" t="s">
        <v>3</v>
      </c>
      <c r="AE1142" s="54">
        <v>2352.35</v>
      </c>
      <c r="AF1142" s="17"/>
    </row>
    <row r="1143" spans="1:32" ht="16.899999999999999" customHeight="1" x14ac:dyDescent="0.3">
      <c r="A1143" s="73" t="s">
        <v>7</v>
      </c>
      <c r="B1143" s="74" t="s">
        <v>3863</v>
      </c>
      <c r="C1143" s="48" t="s">
        <v>34</v>
      </c>
      <c r="D1143" s="48">
        <v>100</v>
      </c>
      <c r="E1143" s="48">
        <v>3001</v>
      </c>
      <c r="F1143" s="48" t="s">
        <v>6123</v>
      </c>
      <c r="G1143" s="48" t="s">
        <v>3680</v>
      </c>
      <c r="H1143" s="75">
        <f t="shared" si="597"/>
        <v>0</v>
      </c>
      <c r="I1143" s="74">
        <v>24</v>
      </c>
      <c r="J1143" s="74">
        <v>24</v>
      </c>
      <c r="K1143" s="48">
        <f>I1143</f>
        <v>24</v>
      </c>
      <c r="L1143" s="48">
        <f>$L$3</f>
        <v>-4</v>
      </c>
      <c r="M1143" s="48">
        <f t="shared" si="598"/>
        <v>20</v>
      </c>
      <c r="N1143" s="48">
        <v>53</v>
      </c>
      <c r="O1143" s="56">
        <v>16</v>
      </c>
      <c r="P1143" s="48" t="str">
        <f t="shared" si="588"/>
        <v>G1203/4 BK</v>
      </c>
      <c r="Q1143" s="76">
        <v>39</v>
      </c>
      <c r="R1143" s="76">
        <v>100</v>
      </c>
      <c r="S1143" s="49">
        <f t="shared" si="599"/>
        <v>0.53538461538461535</v>
      </c>
      <c r="T1143" s="49">
        <f t="shared" si="589"/>
        <v>53.538461538461533</v>
      </c>
      <c r="U1143" s="49">
        <v>332.00000000000006</v>
      </c>
      <c r="V1143" s="49">
        <f t="shared" si="614"/>
        <v>3.3200000000000007</v>
      </c>
      <c r="W1143" s="49">
        <f t="shared" si="615"/>
        <v>10.707692307692307</v>
      </c>
      <c r="X1143" s="90">
        <f>ROUND(S1143*$X$3,0)</f>
        <v>3</v>
      </c>
      <c r="Y1143" s="91">
        <f t="shared" si="600"/>
        <v>48</v>
      </c>
      <c r="Z1143" s="93">
        <f t="shared" si="604"/>
        <v>14</v>
      </c>
      <c r="AA1143" s="94">
        <f t="shared" si="601"/>
        <v>224</v>
      </c>
      <c r="AB1143" s="97">
        <f t="shared" si="613"/>
        <v>17</v>
      </c>
      <c r="AC1143" s="98">
        <f t="shared" si="602"/>
        <v>272</v>
      </c>
      <c r="AD1143" s="77" t="s">
        <v>3</v>
      </c>
      <c r="AE1143" s="54">
        <v>272</v>
      </c>
      <c r="AF1143" s="17"/>
    </row>
    <row r="1144" spans="1:32" ht="16.899999999999999" customHeight="1" x14ac:dyDescent="0.3">
      <c r="A1144" s="73" t="s">
        <v>35</v>
      </c>
      <c r="B1144" s="74" t="s">
        <v>2457</v>
      </c>
      <c r="C1144" s="48" t="s">
        <v>1797</v>
      </c>
      <c r="D1144" s="48">
        <v>250</v>
      </c>
      <c r="E1144" s="48">
        <v>4445</v>
      </c>
      <c r="F1144" s="48" t="s">
        <v>5912</v>
      </c>
      <c r="G1144" s="48" t="s">
        <v>122</v>
      </c>
      <c r="H1144" s="75">
        <f t="shared" si="597"/>
        <v>7.2727272727272724E-2</v>
      </c>
      <c r="I1144" s="74">
        <v>59</v>
      </c>
      <c r="J1144" s="74">
        <v>55</v>
      </c>
      <c r="K1144" s="48">
        <f>J1144</f>
        <v>55</v>
      </c>
      <c r="L1144" s="48">
        <f>$L$3</f>
        <v>-4</v>
      </c>
      <c r="M1144" s="48">
        <f t="shared" si="598"/>
        <v>51</v>
      </c>
      <c r="N1144" s="48">
        <v>1</v>
      </c>
      <c r="O1144" s="56">
        <v>164.14500000000001</v>
      </c>
      <c r="P1144" s="48" t="str">
        <f t="shared" si="588"/>
        <v>F1051IN BK</v>
      </c>
      <c r="Q1144" s="76">
        <v>8</v>
      </c>
      <c r="R1144" s="76">
        <v>26</v>
      </c>
      <c r="S1144" s="49">
        <f t="shared" si="599"/>
        <v>0.11615384615384615</v>
      </c>
      <c r="T1144" s="49">
        <f t="shared" si="589"/>
        <v>29.038461538461537</v>
      </c>
      <c r="U1144" s="49">
        <v>38.04807692307692</v>
      </c>
      <c r="V1144" s="49">
        <f t="shared" si="614"/>
        <v>0.15219230769230768</v>
      </c>
      <c r="W1144" s="49">
        <f t="shared" si="615"/>
        <v>5.9238461538461538</v>
      </c>
      <c r="X1144" s="90">
        <f>ROUND(S1144*$X$4,0)</f>
        <v>1</v>
      </c>
      <c r="Y1144" s="91">
        <f t="shared" si="600"/>
        <v>164.14500000000001</v>
      </c>
      <c r="Z1144" s="93">
        <f t="shared" si="604"/>
        <v>7</v>
      </c>
      <c r="AA1144" s="94">
        <f t="shared" si="601"/>
        <v>1149.0150000000001</v>
      </c>
      <c r="AB1144" s="97">
        <f t="shared" si="613"/>
        <v>8</v>
      </c>
      <c r="AC1144" s="98">
        <f t="shared" si="602"/>
        <v>1313.16</v>
      </c>
      <c r="AD1144" s="77" t="s">
        <v>5890</v>
      </c>
      <c r="AE1144" s="54">
        <v>1313.16</v>
      </c>
      <c r="AF1144" s="17"/>
    </row>
    <row r="1145" spans="1:32" ht="16.899999999999999" customHeight="1" x14ac:dyDescent="0.3">
      <c r="A1145" s="73" t="s">
        <v>7</v>
      </c>
      <c r="B1145" s="74" t="s">
        <v>795</v>
      </c>
      <c r="C1145" s="48" t="s">
        <v>40</v>
      </c>
      <c r="D1145" s="48">
        <v>5000</v>
      </c>
      <c r="E1145" s="48">
        <v>621</v>
      </c>
      <c r="F1145" s="48" t="s">
        <v>6128</v>
      </c>
      <c r="G1145" s="48" t="s">
        <v>112</v>
      </c>
      <c r="H1145" s="75">
        <f t="shared" si="597"/>
        <v>-0.25925925925925924</v>
      </c>
      <c r="I1145" s="74">
        <v>20</v>
      </c>
      <c r="J1145" s="74">
        <v>27</v>
      </c>
      <c r="K1145" s="48">
        <f>I1145</f>
        <v>20</v>
      </c>
      <c r="L1145" s="48">
        <f>$L$3</f>
        <v>-4</v>
      </c>
      <c r="M1145" s="48">
        <f t="shared" si="598"/>
        <v>16</v>
      </c>
      <c r="N1145" s="48">
        <v>4</v>
      </c>
      <c r="O1145" s="56">
        <v>59.8</v>
      </c>
      <c r="P1145" s="48" t="str">
        <f t="shared" si="588"/>
        <v>3050 YL</v>
      </c>
      <c r="Q1145" s="76">
        <v>8</v>
      </c>
      <c r="R1145" s="76">
        <v>22</v>
      </c>
      <c r="S1145" s="49">
        <f t="shared" si="599"/>
        <v>0.11153846153846153</v>
      </c>
      <c r="T1145" s="49">
        <f t="shared" si="589"/>
        <v>557.69230769230762</v>
      </c>
      <c r="U1145" s="49">
        <v>2474.3461538461534</v>
      </c>
      <c r="V1145" s="49">
        <f t="shared" si="614"/>
        <v>0.49486923076923067</v>
      </c>
      <c r="W1145" s="49">
        <f t="shared" si="615"/>
        <v>1.7846153846153845</v>
      </c>
      <c r="X1145" s="90">
        <f>ROUND(S1145*$X$3,0)</f>
        <v>1</v>
      </c>
      <c r="Y1145" s="91">
        <f t="shared" si="600"/>
        <v>59.8</v>
      </c>
      <c r="Z1145" s="93">
        <f t="shared" si="604"/>
        <v>3</v>
      </c>
      <c r="AA1145" s="94">
        <f t="shared" si="601"/>
        <v>179.39999999999998</v>
      </c>
      <c r="AB1145" s="97">
        <f t="shared" si="613"/>
        <v>4</v>
      </c>
      <c r="AC1145" s="98">
        <f t="shared" si="602"/>
        <v>239.2</v>
      </c>
      <c r="AD1145" s="77" t="s">
        <v>3</v>
      </c>
      <c r="AE1145" s="54">
        <v>239.2</v>
      </c>
      <c r="AF1145" s="17"/>
    </row>
    <row r="1146" spans="1:32" ht="16.899999999999999" customHeight="1" x14ac:dyDescent="0.3">
      <c r="A1146" s="73" t="s">
        <v>7</v>
      </c>
      <c r="B1146" s="74" t="s">
        <v>393</v>
      </c>
      <c r="C1146" s="48" t="s">
        <v>10</v>
      </c>
      <c r="D1146" s="48">
        <v>100</v>
      </c>
      <c r="E1146" s="48">
        <v>2834</v>
      </c>
      <c r="F1146" s="48" t="s">
        <v>6126</v>
      </c>
      <c r="G1146" s="48">
        <v>2</v>
      </c>
      <c r="H1146" s="75">
        <f t="shared" si="597"/>
        <v>-0.65</v>
      </c>
      <c r="I1146" s="74">
        <v>35</v>
      </c>
      <c r="J1146" s="74">
        <v>100</v>
      </c>
      <c r="K1146" s="48">
        <f>I1146</f>
        <v>35</v>
      </c>
      <c r="L1146" s="48"/>
      <c r="M1146" s="48">
        <f t="shared" si="598"/>
        <v>35</v>
      </c>
      <c r="N1146" s="48">
        <v>288</v>
      </c>
      <c r="O1146" s="56">
        <v>14.484999999999999</v>
      </c>
      <c r="P1146" s="48" t="str">
        <f t="shared" si="588"/>
        <v>1899C SL</v>
      </c>
      <c r="Q1146" s="76">
        <v>302</v>
      </c>
      <c r="R1146" s="76">
        <v>705</v>
      </c>
      <c r="S1146" s="49">
        <f t="shared" si="599"/>
        <v>4.0657692307692308</v>
      </c>
      <c r="T1146" s="49">
        <f t="shared" si="589"/>
        <v>406.57692307692309</v>
      </c>
      <c r="U1146" s="49">
        <v>2294.0769230769229</v>
      </c>
      <c r="V1146" s="49">
        <f t="shared" si="614"/>
        <v>22.940769230769227</v>
      </c>
      <c r="W1146" s="49">
        <f t="shared" si="615"/>
        <v>142.30192307692309</v>
      </c>
      <c r="X1146" s="90">
        <f>ROUND(S1146*$X$4,0)</f>
        <v>20</v>
      </c>
      <c r="Y1146" s="91">
        <f t="shared" si="600"/>
        <v>289.7</v>
      </c>
      <c r="Z1146" s="93">
        <f t="shared" si="604"/>
        <v>162</v>
      </c>
      <c r="AA1146" s="94">
        <f t="shared" si="601"/>
        <v>2346.5699999999997</v>
      </c>
      <c r="AB1146" s="97">
        <f t="shared" si="613"/>
        <v>182</v>
      </c>
      <c r="AC1146" s="98">
        <f t="shared" si="602"/>
        <v>2636.27</v>
      </c>
      <c r="AD1146" s="77" t="s">
        <v>3</v>
      </c>
      <c r="AE1146" s="54">
        <v>2636.27</v>
      </c>
      <c r="AF1146" s="17"/>
    </row>
    <row r="1147" spans="1:32" ht="16.899999999999999" customHeight="1" x14ac:dyDescent="0.3">
      <c r="A1147" s="73" t="s">
        <v>7</v>
      </c>
      <c r="B1147" s="74" t="s">
        <v>1407</v>
      </c>
      <c r="C1147" s="48" t="s">
        <v>464</v>
      </c>
      <c r="D1147" s="48">
        <v>100</v>
      </c>
      <c r="E1147" s="48">
        <v>4013</v>
      </c>
      <c r="F1147" s="48" t="s">
        <v>6180</v>
      </c>
      <c r="G1147" s="48" t="s">
        <v>65</v>
      </c>
      <c r="H1147" s="75">
        <f t="shared" si="597"/>
        <v>0</v>
      </c>
      <c r="I1147" s="74">
        <v>5</v>
      </c>
      <c r="J1147" s="74">
        <v>5</v>
      </c>
      <c r="K1147" s="48">
        <f>J1147</f>
        <v>5</v>
      </c>
      <c r="L1147" s="48"/>
      <c r="M1147" s="48">
        <f t="shared" si="598"/>
        <v>5</v>
      </c>
      <c r="N1147" s="48">
        <v>8</v>
      </c>
      <c r="O1147" s="56">
        <v>65.799949999999995</v>
      </c>
      <c r="P1147" s="48" t="str">
        <f t="shared" si="588"/>
        <v>5879/12 WH</v>
      </c>
      <c r="Q1147" s="76">
        <v>0</v>
      </c>
      <c r="R1147" s="76">
        <v>54</v>
      </c>
      <c r="S1147" s="49">
        <f t="shared" si="599"/>
        <v>6.2307692307692307E-2</v>
      </c>
      <c r="T1147" s="49">
        <f t="shared" si="589"/>
        <v>6.2307692307692308</v>
      </c>
      <c r="U1147" s="49">
        <v>40.846153846153854</v>
      </c>
      <c r="V1147" s="49">
        <f t="shared" si="614"/>
        <v>0.40846153846153854</v>
      </c>
      <c r="W1147" s="49">
        <f t="shared" si="615"/>
        <v>0.31153846153846154</v>
      </c>
      <c r="X1147" s="90">
        <f>ROUNDUP(S1147*$X$2,0)</f>
        <v>1</v>
      </c>
      <c r="Y1147" s="91">
        <f t="shared" si="600"/>
        <v>65.799949999999995</v>
      </c>
      <c r="Z1147" s="93">
        <f t="shared" si="604"/>
        <v>1</v>
      </c>
      <c r="AA1147" s="94">
        <f t="shared" si="601"/>
        <v>65.799949999999995</v>
      </c>
      <c r="AB1147" s="97">
        <f>ROUND((S1147*$AB$2)+Z1147,0)</f>
        <v>1</v>
      </c>
      <c r="AC1147" s="98">
        <f t="shared" si="602"/>
        <v>65.799949999999995</v>
      </c>
      <c r="AD1147" s="77" t="s">
        <v>5891</v>
      </c>
      <c r="AE1147" s="54">
        <v>65.799949999999995</v>
      </c>
      <c r="AF1147" s="17"/>
    </row>
    <row r="1148" spans="1:32" ht="16.899999999999999" customHeight="1" x14ac:dyDescent="0.3">
      <c r="A1148" s="73" t="s">
        <v>7</v>
      </c>
      <c r="B1148" s="74" t="s">
        <v>5619</v>
      </c>
      <c r="C1148" s="48" t="s">
        <v>1209</v>
      </c>
      <c r="D1148" s="48">
        <v>500</v>
      </c>
      <c r="E1148" s="48">
        <v>2834</v>
      </c>
      <c r="F1148" s="48" t="s">
        <v>6126</v>
      </c>
      <c r="G1148" s="48">
        <v>2</v>
      </c>
      <c r="H1148" s="75">
        <f t="shared" si="597"/>
        <v>0</v>
      </c>
      <c r="I1148" s="74">
        <v>35</v>
      </c>
      <c r="J1148" s="74">
        <v>35</v>
      </c>
      <c r="K1148" s="48">
        <f>I1148</f>
        <v>35</v>
      </c>
      <c r="L1148" s="48"/>
      <c r="M1148" s="48">
        <f t="shared" si="598"/>
        <v>35</v>
      </c>
      <c r="N1148" s="48">
        <v>0</v>
      </c>
      <c r="O1148" s="56">
        <v>269.11394999999999</v>
      </c>
      <c r="P1148" s="48" t="str">
        <f t="shared" si="588"/>
        <v>M9740040 BK</v>
      </c>
      <c r="Q1148" s="76" t="s">
        <v>6187</v>
      </c>
      <c r="R1148" s="76" t="s">
        <v>6187</v>
      </c>
      <c r="S1148" s="49">
        <f t="shared" si="599"/>
        <v>0</v>
      </c>
      <c r="T1148" s="49">
        <f t="shared" si="589"/>
        <v>0</v>
      </c>
      <c r="U1148" s="49">
        <v>0.80769230769230771</v>
      </c>
      <c r="V1148" s="49">
        <f t="shared" si="614"/>
        <v>1.6153846153846153E-3</v>
      </c>
      <c r="W1148" s="49">
        <f t="shared" si="615"/>
        <v>0</v>
      </c>
      <c r="X1148" s="90">
        <f>ROUNDUP(S1148*$X$4,0)</f>
        <v>0</v>
      </c>
      <c r="Y1148" s="91">
        <f t="shared" si="600"/>
        <v>0</v>
      </c>
      <c r="Z1148" s="93">
        <f t="shared" si="604"/>
        <v>0</v>
      </c>
      <c r="AA1148" s="94">
        <f t="shared" si="601"/>
        <v>0</v>
      </c>
      <c r="AB1148" s="97">
        <f>ROUND((S1148*$AB$4)+Z1148,0)</f>
        <v>0</v>
      </c>
      <c r="AC1148" s="98">
        <f t="shared" si="602"/>
        <v>0</v>
      </c>
      <c r="AD1148" s="77" t="s">
        <v>3</v>
      </c>
      <c r="AE1148" s="54">
        <v>0</v>
      </c>
      <c r="AF1148" s="17"/>
    </row>
    <row r="1149" spans="1:32" ht="16.899999999999999" customHeight="1" x14ac:dyDescent="0.3">
      <c r="A1149" s="73" t="s">
        <v>35</v>
      </c>
      <c r="B1149" s="74" t="s">
        <v>3340</v>
      </c>
      <c r="C1149" s="48" t="s">
        <v>464</v>
      </c>
      <c r="D1149" s="48">
        <v>1</v>
      </c>
      <c r="E1149" s="48">
        <v>4013</v>
      </c>
      <c r="F1149" s="48" t="s">
        <v>6180</v>
      </c>
      <c r="G1149" s="48" t="s">
        <v>112</v>
      </c>
      <c r="H1149" s="75">
        <f t="shared" si="597"/>
        <v>0.55000000000000004</v>
      </c>
      <c r="I1149" s="74">
        <v>93</v>
      </c>
      <c r="J1149" s="74">
        <v>60</v>
      </c>
      <c r="K1149" s="48">
        <f>J1149</f>
        <v>60</v>
      </c>
      <c r="L1149" s="48">
        <f>$L$3</f>
        <v>-4</v>
      </c>
      <c r="M1149" s="48">
        <f t="shared" si="598"/>
        <v>56</v>
      </c>
      <c r="N1149" s="48">
        <v>21374</v>
      </c>
      <c r="O1149" s="56">
        <v>0.09</v>
      </c>
      <c r="P1149" s="48" t="str">
        <f t="shared" si="588"/>
        <v>5854/7 OR</v>
      </c>
      <c r="Q1149" s="76" t="s">
        <v>6187</v>
      </c>
      <c r="R1149" s="76" t="s">
        <v>6187</v>
      </c>
      <c r="S1149" s="49">
        <f t="shared" si="599"/>
        <v>0</v>
      </c>
      <c r="T1149" s="49">
        <f t="shared" si="589"/>
        <v>0</v>
      </c>
      <c r="U1149" s="49">
        <v>203.69230769230768</v>
      </c>
      <c r="V1149" s="49">
        <f t="shared" si="614"/>
        <v>203.69230769230768</v>
      </c>
      <c r="W1149" s="49">
        <f t="shared" si="615"/>
        <v>0</v>
      </c>
      <c r="X1149" s="90">
        <f>ROUND(V1149*$X$4,0)</f>
        <v>1018</v>
      </c>
      <c r="Y1149" s="91">
        <f t="shared" si="600"/>
        <v>91.61999999999999</v>
      </c>
      <c r="Z1149" s="93">
        <f>ROUND((V1149*M1149)+X1149,0)</f>
        <v>12425</v>
      </c>
      <c r="AA1149" s="94">
        <f t="shared" si="601"/>
        <v>1118.25</v>
      </c>
      <c r="AB1149" s="97">
        <f>ROUND((V1149*$AB$4)+Z1149,0)</f>
        <v>13443</v>
      </c>
      <c r="AC1149" s="98">
        <f t="shared" si="602"/>
        <v>1209.8699999999999</v>
      </c>
      <c r="AD1149" s="77" t="s">
        <v>5889</v>
      </c>
      <c r="AE1149" s="54">
        <v>1209.8699999999999</v>
      </c>
      <c r="AF1149" s="17"/>
    </row>
    <row r="1150" spans="1:32" ht="16.899999999999999" customHeight="1" x14ac:dyDescent="0.3">
      <c r="A1150" s="73" t="s">
        <v>7</v>
      </c>
      <c r="B1150" s="74" t="s">
        <v>3161</v>
      </c>
      <c r="C1150" s="48" t="s">
        <v>1370</v>
      </c>
      <c r="D1150" s="48">
        <v>500</v>
      </c>
      <c r="E1150" s="48">
        <v>2834</v>
      </c>
      <c r="F1150" s="48" t="s">
        <v>6126</v>
      </c>
      <c r="G1150" s="48">
        <v>2</v>
      </c>
      <c r="H1150" s="75">
        <f t="shared" si="597"/>
        <v>0</v>
      </c>
      <c r="I1150" s="74">
        <v>55</v>
      </c>
      <c r="J1150" s="74">
        <f t="shared" ref="J1150:J1151" si="616">I1150</f>
        <v>55</v>
      </c>
      <c r="K1150" s="48">
        <f>I1150</f>
        <v>55</v>
      </c>
      <c r="L1150" s="48"/>
      <c r="M1150" s="48">
        <f t="shared" si="598"/>
        <v>55</v>
      </c>
      <c r="N1150" s="48">
        <v>0</v>
      </c>
      <c r="O1150" s="56">
        <v>350.04613000000001</v>
      </c>
      <c r="P1150" s="48" t="str">
        <f t="shared" si="588"/>
        <v>65807CY SL</v>
      </c>
      <c r="Q1150" s="76">
        <v>1</v>
      </c>
      <c r="R1150" s="76">
        <v>2</v>
      </c>
      <c r="S1150" s="49">
        <f t="shared" si="599"/>
        <v>1.3076923076923076E-2</v>
      </c>
      <c r="T1150" s="49">
        <f t="shared" si="589"/>
        <v>6.5384615384615383</v>
      </c>
      <c r="U1150" s="49">
        <v>182.34615384615384</v>
      </c>
      <c r="V1150" s="49">
        <f t="shared" si="614"/>
        <v>0.3646923076923077</v>
      </c>
      <c r="W1150" s="49">
        <f t="shared" si="615"/>
        <v>0.71923076923076923</v>
      </c>
      <c r="X1150" s="90">
        <f t="shared" ref="X1150" si="617">ROUND(S1150*$X$4,0)</f>
        <v>0</v>
      </c>
      <c r="Y1150" s="91">
        <f t="shared" si="600"/>
        <v>0</v>
      </c>
      <c r="Z1150" s="93">
        <f>ROUND((S1150*M1150)+X1150,0)</f>
        <v>1</v>
      </c>
      <c r="AA1150" s="94">
        <f t="shared" si="601"/>
        <v>350.04613000000001</v>
      </c>
      <c r="AB1150" s="97">
        <f>ROUND((S1150*$AB$4)+Z1150,0)</f>
        <v>1</v>
      </c>
      <c r="AC1150" s="98">
        <f t="shared" si="602"/>
        <v>350.04613000000001</v>
      </c>
      <c r="AD1150" s="77" t="s">
        <v>3</v>
      </c>
      <c r="AE1150" s="54">
        <v>350.04613000000001</v>
      </c>
      <c r="AF1150" s="17"/>
    </row>
    <row r="1151" spans="1:32" ht="16.899999999999999" customHeight="1" x14ac:dyDescent="0.3">
      <c r="A1151" s="73" t="s">
        <v>7</v>
      </c>
      <c r="B1151" s="74" t="s">
        <v>3575</v>
      </c>
      <c r="C1151" s="48" t="s">
        <v>1370</v>
      </c>
      <c r="D1151" s="48">
        <v>500</v>
      </c>
      <c r="E1151" s="48">
        <v>2834</v>
      </c>
      <c r="F1151" s="48" t="s">
        <v>6126</v>
      </c>
      <c r="G1151" s="48">
        <v>2</v>
      </c>
      <c r="H1151" s="75">
        <f t="shared" si="597"/>
        <v>0</v>
      </c>
      <c r="I1151" s="74">
        <v>40</v>
      </c>
      <c r="J1151" s="74">
        <f t="shared" si="616"/>
        <v>40</v>
      </c>
      <c r="K1151" s="48">
        <f>I1151</f>
        <v>40</v>
      </c>
      <c r="L1151" s="48"/>
      <c r="M1151" s="48">
        <f t="shared" si="598"/>
        <v>40</v>
      </c>
      <c r="N1151" s="48">
        <v>0</v>
      </c>
      <c r="O1151" s="56">
        <v>262.15285</v>
      </c>
      <c r="P1151" s="48" t="str">
        <f t="shared" si="588"/>
        <v>86112CY SL</v>
      </c>
      <c r="Q1151" s="76" t="s">
        <v>6187</v>
      </c>
      <c r="R1151" s="76" t="s">
        <v>6187</v>
      </c>
      <c r="S1151" s="49">
        <f t="shared" si="599"/>
        <v>0</v>
      </c>
      <c r="T1151" s="49">
        <f t="shared" si="589"/>
        <v>0</v>
      </c>
      <c r="U1151" s="49">
        <v>2.9230769230769234</v>
      </c>
      <c r="V1151" s="49">
        <f t="shared" si="614"/>
        <v>5.8461538461538464E-3</v>
      </c>
      <c r="W1151" s="49">
        <f t="shared" si="615"/>
        <v>0</v>
      </c>
      <c r="X1151" s="90">
        <f>ROUNDUP(S1151*$X$4,0)</f>
        <v>0</v>
      </c>
      <c r="Y1151" s="91">
        <f t="shared" si="600"/>
        <v>0</v>
      </c>
      <c r="Z1151" s="93">
        <f>ROUND((S1151*M1151)+X1151,0)</f>
        <v>0</v>
      </c>
      <c r="AA1151" s="94">
        <f t="shared" si="601"/>
        <v>0</v>
      </c>
      <c r="AB1151" s="97">
        <f>ROUND((S1151*$AB$4)+Z1151,0)</f>
        <v>0</v>
      </c>
      <c r="AC1151" s="98">
        <f t="shared" si="602"/>
        <v>0</v>
      </c>
      <c r="AD1151" s="77" t="s">
        <v>3</v>
      </c>
      <c r="AE1151" s="54">
        <v>0</v>
      </c>
      <c r="AF1151" s="17"/>
    </row>
    <row r="1152" spans="1:32" ht="16.899999999999999" customHeight="1" x14ac:dyDescent="0.3">
      <c r="A1152" s="73" t="s">
        <v>35</v>
      </c>
      <c r="B1152" s="74" t="s">
        <v>3331</v>
      </c>
      <c r="C1152" s="48" t="s">
        <v>464</v>
      </c>
      <c r="D1152" s="48">
        <v>1</v>
      </c>
      <c r="E1152" s="48">
        <v>4013</v>
      </c>
      <c r="F1152" s="48" t="s">
        <v>6180</v>
      </c>
      <c r="G1152" s="48" t="s">
        <v>112</v>
      </c>
      <c r="H1152" s="75">
        <f t="shared" si="597"/>
        <v>0.55000000000000004</v>
      </c>
      <c r="I1152" s="74">
        <v>93</v>
      </c>
      <c r="J1152" s="74">
        <v>60</v>
      </c>
      <c r="K1152" s="48">
        <f>J1152</f>
        <v>60</v>
      </c>
      <c r="L1152" s="48">
        <f>$L$3</f>
        <v>-4</v>
      </c>
      <c r="M1152" s="48">
        <f t="shared" si="598"/>
        <v>56</v>
      </c>
      <c r="N1152" s="48">
        <v>16784</v>
      </c>
      <c r="O1152" s="56">
        <v>0.08</v>
      </c>
      <c r="P1152" s="48" t="str">
        <f t="shared" si="588"/>
        <v>5853 VI</v>
      </c>
      <c r="Q1152" s="76" t="s">
        <v>6187</v>
      </c>
      <c r="R1152" s="76" t="s">
        <v>6187</v>
      </c>
      <c r="S1152" s="49">
        <f t="shared" si="599"/>
        <v>0</v>
      </c>
      <c r="T1152" s="49">
        <f t="shared" si="589"/>
        <v>0</v>
      </c>
      <c r="U1152" s="49">
        <v>174.38461538461539</v>
      </c>
      <c r="V1152" s="49">
        <f t="shared" si="614"/>
        <v>174.38461538461539</v>
      </c>
      <c r="W1152" s="49">
        <f t="shared" si="615"/>
        <v>0</v>
      </c>
      <c r="X1152" s="90">
        <f>ROUND(V1152*$X$4,0)</f>
        <v>872</v>
      </c>
      <c r="Y1152" s="91">
        <f t="shared" si="600"/>
        <v>69.760000000000005</v>
      </c>
      <c r="Z1152" s="93">
        <f>ROUND((V1152*M1152)+X1152,0)</f>
        <v>10638</v>
      </c>
      <c r="AA1152" s="94">
        <f t="shared" si="601"/>
        <v>851.04</v>
      </c>
      <c r="AB1152" s="97">
        <f>ROUND((V1152*$AB$4)+Z1152,0)</f>
        <v>11510</v>
      </c>
      <c r="AC1152" s="98">
        <f t="shared" si="602"/>
        <v>920.80000000000007</v>
      </c>
      <c r="AD1152" s="77" t="s">
        <v>5889</v>
      </c>
      <c r="AE1152" s="54">
        <v>920.80000000000007</v>
      </c>
      <c r="AF1152" s="17"/>
    </row>
    <row r="1153" spans="1:32" ht="12.75" customHeight="1" x14ac:dyDescent="0.3">
      <c r="A1153" s="73" t="s">
        <v>35</v>
      </c>
      <c r="B1153" s="74" t="s">
        <v>3963</v>
      </c>
      <c r="C1153" s="48" t="s">
        <v>34</v>
      </c>
      <c r="D1153" s="48">
        <v>100</v>
      </c>
      <c r="E1153" s="48">
        <v>4350</v>
      </c>
      <c r="F1153" s="48" t="s">
        <v>6122</v>
      </c>
      <c r="G1153" s="48" t="s">
        <v>122</v>
      </c>
      <c r="H1153" s="75">
        <f t="shared" si="597"/>
        <v>0</v>
      </c>
      <c r="I1153" s="74">
        <v>84</v>
      </c>
      <c r="J1153" s="74">
        <v>84</v>
      </c>
      <c r="K1153" s="48">
        <f t="shared" ref="K1153:K1160" si="618">I1153</f>
        <v>84</v>
      </c>
      <c r="L1153" s="48">
        <f>$L$3</f>
        <v>-4</v>
      </c>
      <c r="M1153" s="48">
        <f t="shared" si="598"/>
        <v>80</v>
      </c>
      <c r="N1153" s="48">
        <v>19</v>
      </c>
      <c r="O1153" s="56">
        <v>20.363</v>
      </c>
      <c r="P1153" s="48" t="str">
        <f t="shared" si="588"/>
        <v>P1055/8 BK</v>
      </c>
      <c r="Q1153" s="76">
        <v>17</v>
      </c>
      <c r="R1153" s="76">
        <v>115</v>
      </c>
      <c r="S1153" s="49">
        <f t="shared" si="599"/>
        <v>0.3157692307692308</v>
      </c>
      <c r="T1153" s="49">
        <f t="shared" si="589"/>
        <v>31.57692307692308</v>
      </c>
      <c r="U1153" s="49">
        <v>31.57692307692308</v>
      </c>
      <c r="V1153" s="49">
        <f t="shared" si="614"/>
        <v>0.3157692307692308</v>
      </c>
      <c r="W1153" s="49">
        <f t="shared" si="615"/>
        <v>25.261538461538464</v>
      </c>
      <c r="X1153" s="90">
        <f>ROUND(S1153*$X$4,0)</f>
        <v>2</v>
      </c>
      <c r="Y1153" s="91">
        <f t="shared" si="600"/>
        <v>40.725999999999999</v>
      </c>
      <c r="Z1153" s="93">
        <f t="shared" ref="Z1153:Z1160" si="619">ROUND((S1153*M1153)+X1153,0)</f>
        <v>27</v>
      </c>
      <c r="AA1153" s="94">
        <f t="shared" si="601"/>
        <v>549.80099999999993</v>
      </c>
      <c r="AB1153" s="97">
        <f t="shared" ref="AB1153:AB1160" si="620">ROUND((S1153*$AB$4)+Z1153,0)</f>
        <v>29</v>
      </c>
      <c r="AC1153" s="98">
        <f t="shared" si="602"/>
        <v>590.52700000000004</v>
      </c>
      <c r="AD1153" s="77" t="s">
        <v>3</v>
      </c>
      <c r="AE1153" s="54">
        <v>590.52700000000004</v>
      </c>
      <c r="AF1153" s="17"/>
    </row>
    <row r="1154" spans="1:32" ht="16.899999999999999" customHeight="1" x14ac:dyDescent="0.3">
      <c r="A1154" s="73" t="s">
        <v>7</v>
      </c>
      <c r="B1154" s="74" t="s">
        <v>490</v>
      </c>
      <c r="C1154" s="48" t="s">
        <v>10</v>
      </c>
      <c r="D1154" s="48">
        <v>1</v>
      </c>
      <c r="E1154" s="48">
        <v>2834</v>
      </c>
      <c r="F1154" s="48" t="s">
        <v>6126</v>
      </c>
      <c r="G1154" s="48">
        <v>2</v>
      </c>
      <c r="H1154" s="75">
        <f t="shared" si="597"/>
        <v>-0.33333333333333331</v>
      </c>
      <c r="I1154" s="74">
        <v>20</v>
      </c>
      <c r="J1154" s="74">
        <v>30</v>
      </c>
      <c r="K1154" s="48">
        <f t="shared" si="618"/>
        <v>20</v>
      </c>
      <c r="L1154" s="48"/>
      <c r="M1154" s="48">
        <f t="shared" si="598"/>
        <v>20</v>
      </c>
      <c r="N1154" s="48">
        <v>7143</v>
      </c>
      <c r="O1154" s="56">
        <v>0.30603000000000002</v>
      </c>
      <c r="P1154" s="48" t="str">
        <f t="shared" si="588"/>
        <v>1896/9C SL</v>
      </c>
      <c r="Q1154" s="76" t="s">
        <v>6187</v>
      </c>
      <c r="R1154" s="76" t="s">
        <v>6187</v>
      </c>
      <c r="S1154" s="49">
        <f t="shared" si="599"/>
        <v>0</v>
      </c>
      <c r="T1154" s="49">
        <f t="shared" si="589"/>
        <v>0</v>
      </c>
      <c r="U1154" s="49">
        <v>144.88461538461539</v>
      </c>
      <c r="V1154" s="49">
        <f t="shared" si="614"/>
        <v>144.88461538461539</v>
      </c>
      <c r="W1154" s="49">
        <f t="shared" si="615"/>
        <v>0</v>
      </c>
      <c r="X1154" s="90">
        <f>ROUNDUP(S1154*$X$3,0)</f>
        <v>0</v>
      </c>
      <c r="Y1154" s="91">
        <f t="shared" si="600"/>
        <v>0</v>
      </c>
      <c r="Z1154" s="93">
        <f t="shared" si="619"/>
        <v>0</v>
      </c>
      <c r="AA1154" s="94">
        <f t="shared" si="601"/>
        <v>0</v>
      </c>
      <c r="AB1154" s="97">
        <f t="shared" si="620"/>
        <v>0</v>
      </c>
      <c r="AC1154" s="98">
        <f t="shared" si="602"/>
        <v>0</v>
      </c>
      <c r="AD1154" s="77" t="s">
        <v>3</v>
      </c>
      <c r="AE1154" s="54">
        <v>0</v>
      </c>
      <c r="AF1154" s="17"/>
    </row>
    <row r="1155" spans="1:32" ht="12.75" customHeight="1" x14ac:dyDescent="0.3">
      <c r="A1155" s="73" t="s">
        <v>7</v>
      </c>
      <c r="B1155" s="74" t="s">
        <v>3075</v>
      </c>
      <c r="C1155" s="48" t="s">
        <v>1154</v>
      </c>
      <c r="D1155" s="48">
        <v>500</v>
      </c>
      <c r="E1155" s="48">
        <v>2834</v>
      </c>
      <c r="F1155" s="48" t="s">
        <v>6126</v>
      </c>
      <c r="G1155" s="48">
        <v>2</v>
      </c>
      <c r="H1155" s="75">
        <f t="shared" si="597"/>
        <v>0</v>
      </c>
      <c r="I1155" s="74">
        <v>50</v>
      </c>
      <c r="J1155" s="74">
        <f>I1155</f>
        <v>50</v>
      </c>
      <c r="K1155" s="48">
        <f t="shared" si="618"/>
        <v>50</v>
      </c>
      <c r="L1155" s="48"/>
      <c r="M1155" s="48">
        <f t="shared" si="598"/>
        <v>50</v>
      </c>
      <c r="N1155" s="48">
        <v>0</v>
      </c>
      <c r="O1155" s="56">
        <v>370.27762999999999</v>
      </c>
      <c r="P1155" s="48" t="str">
        <f t="shared" si="588"/>
        <v>5070/15C SL</v>
      </c>
      <c r="Q1155" s="76" t="s">
        <v>6187</v>
      </c>
      <c r="R1155" s="76" t="s">
        <v>6187</v>
      </c>
      <c r="S1155" s="49">
        <f t="shared" si="599"/>
        <v>0</v>
      </c>
      <c r="T1155" s="49">
        <f t="shared" si="589"/>
        <v>0</v>
      </c>
      <c r="U1155" s="49">
        <v>142.38461538461539</v>
      </c>
      <c r="V1155" s="49">
        <f t="shared" si="614"/>
        <v>0.28476923076923077</v>
      </c>
      <c r="W1155" s="49">
        <f t="shared" si="615"/>
        <v>0</v>
      </c>
      <c r="X1155" s="90">
        <f>ROUNDUP(S1155*$X$4,0)</f>
        <v>0</v>
      </c>
      <c r="Y1155" s="91">
        <f t="shared" si="600"/>
        <v>0</v>
      </c>
      <c r="Z1155" s="93">
        <f t="shared" si="619"/>
        <v>0</v>
      </c>
      <c r="AA1155" s="94">
        <f t="shared" si="601"/>
        <v>0</v>
      </c>
      <c r="AB1155" s="97">
        <f t="shared" si="620"/>
        <v>0</v>
      </c>
      <c r="AC1155" s="98">
        <f t="shared" si="602"/>
        <v>0</v>
      </c>
      <c r="AD1155" s="77" t="s">
        <v>3</v>
      </c>
      <c r="AE1155" s="54">
        <v>0</v>
      </c>
      <c r="AF1155" s="17"/>
    </row>
    <row r="1156" spans="1:32" ht="16.899999999999999" customHeight="1" x14ac:dyDescent="0.3">
      <c r="A1156" s="73" t="s">
        <v>7</v>
      </c>
      <c r="B1156" s="74" t="s">
        <v>590</v>
      </c>
      <c r="C1156" s="48" t="s">
        <v>10</v>
      </c>
      <c r="D1156" s="48">
        <v>1000</v>
      </c>
      <c r="E1156" s="48">
        <v>2834</v>
      </c>
      <c r="F1156" s="48" t="s">
        <v>6126</v>
      </c>
      <c r="G1156" s="48">
        <v>2</v>
      </c>
      <c r="H1156" s="75">
        <f t="shared" si="597"/>
        <v>-0.62264150943396224</v>
      </c>
      <c r="I1156" s="74">
        <v>20</v>
      </c>
      <c r="J1156" s="74">
        <v>53</v>
      </c>
      <c r="K1156" s="48">
        <f t="shared" si="618"/>
        <v>20</v>
      </c>
      <c r="L1156" s="48"/>
      <c r="M1156" s="48">
        <f t="shared" si="598"/>
        <v>20</v>
      </c>
      <c r="N1156" s="48">
        <v>97</v>
      </c>
      <c r="O1156" s="56">
        <v>147.61000000000001</v>
      </c>
      <c r="P1156" s="48" t="str">
        <f t="shared" si="588"/>
        <v>1898/4C SL</v>
      </c>
      <c r="Q1156" s="76">
        <v>177</v>
      </c>
      <c r="R1156" s="76">
        <v>403</v>
      </c>
      <c r="S1156" s="49">
        <f t="shared" si="599"/>
        <v>2.3711538461538462</v>
      </c>
      <c r="T1156" s="49">
        <f t="shared" si="589"/>
        <v>2371.1538461538462</v>
      </c>
      <c r="U1156" s="49">
        <v>2599.9615384615386</v>
      </c>
      <c r="V1156" s="49">
        <f t="shared" si="614"/>
        <v>2.5999615384615384</v>
      </c>
      <c r="W1156" s="49">
        <f t="shared" si="615"/>
        <v>47.42307692307692</v>
      </c>
      <c r="X1156" s="90">
        <f t="shared" ref="X1156" si="621">ROUND(S1156*$X$3,0)</f>
        <v>14</v>
      </c>
      <c r="Y1156" s="91">
        <f t="shared" si="600"/>
        <v>2066.54</v>
      </c>
      <c r="Z1156" s="93">
        <f t="shared" si="619"/>
        <v>61</v>
      </c>
      <c r="AA1156" s="94">
        <f t="shared" si="601"/>
        <v>9004.2100000000009</v>
      </c>
      <c r="AB1156" s="97">
        <f t="shared" si="620"/>
        <v>73</v>
      </c>
      <c r="AC1156" s="98">
        <f t="shared" si="602"/>
        <v>10775.53</v>
      </c>
      <c r="AD1156" s="77" t="s">
        <v>3</v>
      </c>
      <c r="AE1156" s="54">
        <v>10775.53</v>
      </c>
      <c r="AF1156" s="17"/>
    </row>
    <row r="1157" spans="1:32" ht="16.899999999999999" customHeight="1" x14ac:dyDescent="0.3">
      <c r="A1157" s="73" t="s">
        <v>7</v>
      </c>
      <c r="B1157" s="74" t="s">
        <v>1747</v>
      </c>
      <c r="C1157" s="48" t="s">
        <v>1154</v>
      </c>
      <c r="D1157" s="48">
        <v>1</v>
      </c>
      <c r="E1157" s="48">
        <v>2834</v>
      </c>
      <c r="F1157" s="48" t="s">
        <v>6126</v>
      </c>
      <c r="G1157" s="48">
        <v>2</v>
      </c>
      <c r="H1157" s="75">
        <f t="shared" si="597"/>
        <v>-0.33333333333333331</v>
      </c>
      <c r="I1157" s="74">
        <v>20</v>
      </c>
      <c r="J1157" s="74">
        <v>30</v>
      </c>
      <c r="K1157" s="48">
        <f t="shared" si="618"/>
        <v>20</v>
      </c>
      <c r="L1157" s="48"/>
      <c r="M1157" s="48">
        <f t="shared" si="598"/>
        <v>20</v>
      </c>
      <c r="N1157" s="48">
        <v>507</v>
      </c>
      <c r="O1157" s="56">
        <v>0.16850000000000001</v>
      </c>
      <c r="P1157" s="48" t="str">
        <f t="shared" si="588"/>
        <v>5599/5C SL</v>
      </c>
      <c r="Q1157" s="76" t="s">
        <v>6187</v>
      </c>
      <c r="R1157" s="76" t="s">
        <v>6187</v>
      </c>
      <c r="S1157" s="49">
        <f t="shared" si="599"/>
        <v>0</v>
      </c>
      <c r="T1157" s="49">
        <f t="shared" si="589"/>
        <v>0</v>
      </c>
      <c r="U1157" s="49">
        <v>44.230769230769226</v>
      </c>
      <c r="V1157" s="49">
        <f t="shared" si="614"/>
        <v>44.230769230769226</v>
      </c>
      <c r="W1157" s="49">
        <f t="shared" si="615"/>
        <v>0</v>
      </c>
      <c r="X1157" s="90">
        <f>ROUNDUP(S1157*$X$3,0)</f>
        <v>0</v>
      </c>
      <c r="Y1157" s="91">
        <f t="shared" si="600"/>
        <v>0</v>
      </c>
      <c r="Z1157" s="93">
        <f t="shared" si="619"/>
        <v>0</v>
      </c>
      <c r="AA1157" s="94">
        <f t="shared" si="601"/>
        <v>0</v>
      </c>
      <c r="AB1157" s="97">
        <f t="shared" si="620"/>
        <v>0</v>
      </c>
      <c r="AC1157" s="98">
        <f t="shared" si="602"/>
        <v>0</v>
      </c>
      <c r="AD1157" s="77" t="s">
        <v>3</v>
      </c>
      <c r="AE1157" s="54">
        <v>0</v>
      </c>
      <c r="AF1157" s="17"/>
    </row>
    <row r="1158" spans="1:32" ht="12.75" customHeight="1" x14ac:dyDescent="0.3">
      <c r="A1158" s="73" t="s">
        <v>7</v>
      </c>
      <c r="B1158" s="74" t="s">
        <v>141</v>
      </c>
      <c r="C1158" s="48" t="s">
        <v>10</v>
      </c>
      <c r="D1158" s="48">
        <v>1000</v>
      </c>
      <c r="E1158" s="48">
        <v>621</v>
      </c>
      <c r="F1158" s="48" t="s">
        <v>6128</v>
      </c>
      <c r="G1158" s="48" t="s">
        <v>35</v>
      </c>
      <c r="H1158" s="75">
        <f t="shared" si="597"/>
        <v>-0.75</v>
      </c>
      <c r="I1158" s="74">
        <v>25</v>
      </c>
      <c r="J1158" s="74">
        <v>100</v>
      </c>
      <c r="K1158" s="48">
        <f t="shared" si="618"/>
        <v>25</v>
      </c>
      <c r="L1158" s="48">
        <v>-4</v>
      </c>
      <c r="M1158" s="48">
        <f t="shared" si="598"/>
        <v>21</v>
      </c>
      <c r="N1158" s="48">
        <v>155</v>
      </c>
      <c r="O1158" s="56">
        <v>166.48</v>
      </c>
      <c r="P1158" s="48" t="str">
        <f t="shared" ref="P1158:P1221" si="622">LEFT(B1158,LEN(B1158)-3)</f>
        <v>1296C SL</v>
      </c>
      <c r="Q1158" s="76">
        <v>57</v>
      </c>
      <c r="R1158" s="76">
        <v>136</v>
      </c>
      <c r="S1158" s="49">
        <f t="shared" si="599"/>
        <v>0.77076923076923076</v>
      </c>
      <c r="T1158" s="49">
        <f t="shared" ref="T1158:T1221" si="623">S1158*D1158</f>
        <v>770.76923076923072</v>
      </c>
      <c r="U1158" s="49">
        <v>843.07692307692298</v>
      </c>
      <c r="V1158" s="49">
        <f t="shared" si="614"/>
        <v>0.84307692307692295</v>
      </c>
      <c r="W1158" s="49">
        <f t="shared" si="615"/>
        <v>16.186153846153847</v>
      </c>
      <c r="X1158" s="90">
        <f>ROUND(S1158*$X$4,0)</f>
        <v>4</v>
      </c>
      <c r="Y1158" s="91">
        <f t="shared" si="600"/>
        <v>665.92</v>
      </c>
      <c r="Z1158" s="93">
        <f t="shared" si="619"/>
        <v>20</v>
      </c>
      <c r="AA1158" s="94">
        <f t="shared" si="601"/>
        <v>3329.6</v>
      </c>
      <c r="AB1158" s="97">
        <f t="shared" si="620"/>
        <v>24</v>
      </c>
      <c r="AC1158" s="98">
        <f t="shared" si="602"/>
        <v>3995.5199999999995</v>
      </c>
      <c r="AD1158" s="77" t="s">
        <v>3</v>
      </c>
      <c r="AE1158" s="54">
        <v>3995.5199999999995</v>
      </c>
      <c r="AF1158" s="17"/>
    </row>
    <row r="1159" spans="1:32" ht="16.899999999999999" customHeight="1" x14ac:dyDescent="0.3">
      <c r="A1159" s="73" t="s">
        <v>7</v>
      </c>
      <c r="B1159" s="74" t="s">
        <v>264</v>
      </c>
      <c r="C1159" s="48" t="s">
        <v>40</v>
      </c>
      <c r="D1159" s="48">
        <v>1000</v>
      </c>
      <c r="E1159" s="48">
        <v>621</v>
      </c>
      <c r="F1159" s="48" t="s">
        <v>6128</v>
      </c>
      <c r="G1159" s="48" t="s">
        <v>112</v>
      </c>
      <c r="H1159" s="75">
        <f t="shared" si="597"/>
        <v>-0.16666666666666666</v>
      </c>
      <c r="I1159" s="74">
        <v>20</v>
      </c>
      <c r="J1159" s="74">
        <v>24</v>
      </c>
      <c r="K1159" s="48">
        <f t="shared" si="618"/>
        <v>20</v>
      </c>
      <c r="L1159" s="48">
        <f>$L$3</f>
        <v>-4</v>
      </c>
      <c r="M1159" s="48">
        <f t="shared" si="598"/>
        <v>16</v>
      </c>
      <c r="N1159" s="48">
        <v>3</v>
      </c>
      <c r="O1159" s="56">
        <v>35.520000000000003</v>
      </c>
      <c r="P1159" s="48" t="str">
        <f t="shared" si="622"/>
        <v>1555 GR</v>
      </c>
      <c r="Q1159" s="76">
        <v>9</v>
      </c>
      <c r="R1159" s="76">
        <v>28</v>
      </c>
      <c r="S1159" s="49">
        <f t="shared" si="599"/>
        <v>0.12923076923076923</v>
      </c>
      <c r="T1159" s="49">
        <f t="shared" si="623"/>
        <v>129.23076923076923</v>
      </c>
      <c r="U1159" s="49">
        <v>160.61538461538461</v>
      </c>
      <c r="V1159" s="49">
        <f t="shared" si="614"/>
        <v>0.1606153846153846</v>
      </c>
      <c r="W1159" s="49">
        <f t="shared" si="615"/>
        <v>2.0676923076923077</v>
      </c>
      <c r="X1159" s="90">
        <f t="shared" ref="X1159:X1160" si="624">ROUND(S1159*$X$3,0)</f>
        <v>1</v>
      </c>
      <c r="Y1159" s="91">
        <f t="shared" si="600"/>
        <v>35.520000000000003</v>
      </c>
      <c r="Z1159" s="93">
        <f t="shared" si="619"/>
        <v>3</v>
      </c>
      <c r="AA1159" s="94">
        <f t="shared" si="601"/>
        <v>106.56</v>
      </c>
      <c r="AB1159" s="97">
        <f t="shared" si="620"/>
        <v>4</v>
      </c>
      <c r="AC1159" s="98">
        <f t="shared" si="602"/>
        <v>142.08000000000001</v>
      </c>
      <c r="AD1159" s="77" t="s">
        <v>3</v>
      </c>
      <c r="AE1159" s="54">
        <v>142.08000000000001</v>
      </c>
      <c r="AF1159" s="17"/>
    </row>
    <row r="1160" spans="1:32" ht="16.899999999999999" customHeight="1" x14ac:dyDescent="0.3">
      <c r="A1160" s="73" t="s">
        <v>35</v>
      </c>
      <c r="B1160" s="74" t="s">
        <v>1228</v>
      </c>
      <c r="C1160" s="48" t="s">
        <v>40</v>
      </c>
      <c r="D1160" s="48">
        <v>1000</v>
      </c>
      <c r="E1160" s="48">
        <v>621</v>
      </c>
      <c r="F1160" s="48" t="s">
        <v>6128</v>
      </c>
      <c r="G1160" s="48" t="s">
        <v>112</v>
      </c>
      <c r="H1160" s="75">
        <f t="shared" si="597"/>
        <v>-0.25925925925925924</v>
      </c>
      <c r="I1160" s="74">
        <v>20</v>
      </c>
      <c r="J1160" s="74">
        <v>27</v>
      </c>
      <c r="K1160" s="48">
        <f t="shared" si="618"/>
        <v>20</v>
      </c>
      <c r="L1160" s="48">
        <f>$L$3</f>
        <v>-4</v>
      </c>
      <c r="M1160" s="48">
        <f t="shared" si="598"/>
        <v>16</v>
      </c>
      <c r="N1160" s="48">
        <v>5</v>
      </c>
      <c r="O1160" s="56">
        <v>38.729999999999997</v>
      </c>
      <c r="P1160" s="48" t="str">
        <f t="shared" si="622"/>
        <v>3051 WU</v>
      </c>
      <c r="Q1160" s="76">
        <v>8</v>
      </c>
      <c r="R1160" s="76">
        <v>35</v>
      </c>
      <c r="S1160" s="49">
        <f t="shared" si="599"/>
        <v>0.12653846153846154</v>
      </c>
      <c r="T1160" s="49">
        <f t="shared" si="623"/>
        <v>126.53846153846155</v>
      </c>
      <c r="U1160" s="49">
        <v>184.69230769230771</v>
      </c>
      <c r="V1160" s="49">
        <f t="shared" si="614"/>
        <v>0.18469230769230771</v>
      </c>
      <c r="W1160" s="49">
        <f t="shared" si="615"/>
        <v>2.0246153846153847</v>
      </c>
      <c r="X1160" s="90">
        <f t="shared" si="624"/>
        <v>1</v>
      </c>
      <c r="Y1160" s="91">
        <f t="shared" si="600"/>
        <v>38.729999999999997</v>
      </c>
      <c r="Z1160" s="93">
        <f t="shared" si="619"/>
        <v>3</v>
      </c>
      <c r="AA1160" s="94">
        <f t="shared" si="601"/>
        <v>116.19</v>
      </c>
      <c r="AB1160" s="97">
        <f t="shared" si="620"/>
        <v>4</v>
      </c>
      <c r="AC1160" s="98">
        <f t="shared" si="602"/>
        <v>154.91999999999999</v>
      </c>
      <c r="AD1160" s="77" t="s">
        <v>3</v>
      </c>
      <c r="AE1160" s="54">
        <v>154.91999999999999</v>
      </c>
      <c r="AF1160" s="17"/>
    </row>
    <row r="1161" spans="1:32" ht="16.899999999999999" customHeight="1" x14ac:dyDescent="0.3">
      <c r="A1161" s="73" t="s">
        <v>7</v>
      </c>
      <c r="B1161" s="74" t="s">
        <v>728</v>
      </c>
      <c r="C1161" s="48" t="s">
        <v>464</v>
      </c>
      <c r="D1161" s="48">
        <v>1</v>
      </c>
      <c r="E1161" s="48">
        <v>4013</v>
      </c>
      <c r="F1161" s="48" t="s">
        <v>6180</v>
      </c>
      <c r="G1161" s="48" t="s">
        <v>112</v>
      </c>
      <c r="H1161" s="75">
        <f t="shared" si="597"/>
        <v>0.46666666666666667</v>
      </c>
      <c r="I1161" s="74">
        <v>88</v>
      </c>
      <c r="J1161" s="74">
        <v>60</v>
      </c>
      <c r="K1161" s="48">
        <f>J1161</f>
        <v>60</v>
      </c>
      <c r="L1161" s="48">
        <f>$L$3</f>
        <v>-4</v>
      </c>
      <c r="M1161" s="48">
        <f t="shared" si="598"/>
        <v>56</v>
      </c>
      <c r="N1161" s="48">
        <v>21040</v>
      </c>
      <c r="O1161" s="56">
        <v>0.1</v>
      </c>
      <c r="P1161" s="48" t="str">
        <f t="shared" si="622"/>
        <v>2844/19 WH</v>
      </c>
      <c r="Q1161" s="76" t="s">
        <v>6187</v>
      </c>
      <c r="R1161" s="76" t="s">
        <v>6187</v>
      </c>
      <c r="S1161" s="49">
        <f t="shared" si="599"/>
        <v>0</v>
      </c>
      <c r="T1161" s="49">
        <f t="shared" si="623"/>
        <v>0</v>
      </c>
      <c r="U1161" s="49">
        <v>541.99999999999989</v>
      </c>
      <c r="V1161" s="49">
        <f t="shared" si="614"/>
        <v>541.99999999999989</v>
      </c>
      <c r="W1161" s="49">
        <f t="shared" si="615"/>
        <v>0</v>
      </c>
      <c r="X1161" s="90">
        <f>ROUND(V1161*$X$4,0)</f>
        <v>2710</v>
      </c>
      <c r="Y1161" s="91">
        <f t="shared" si="600"/>
        <v>271</v>
      </c>
      <c r="Z1161" s="93">
        <f>ROUND((V1161*M1161)+X1161,0)</f>
        <v>33062</v>
      </c>
      <c r="AA1161" s="94">
        <f t="shared" si="601"/>
        <v>3306.2000000000003</v>
      </c>
      <c r="AB1161" s="97">
        <f>ROUND((V1161*$AB$4)+Z1161,0)</f>
        <v>35772</v>
      </c>
      <c r="AC1161" s="98">
        <f t="shared" si="602"/>
        <v>3577.2000000000003</v>
      </c>
      <c r="AD1161" s="77" t="s">
        <v>5889</v>
      </c>
      <c r="AE1161" s="54">
        <v>3577.2000000000003</v>
      </c>
      <c r="AF1161" s="17"/>
    </row>
    <row r="1162" spans="1:32" ht="16.899999999999999" customHeight="1" x14ac:dyDescent="0.3">
      <c r="A1162" s="73" t="s">
        <v>35</v>
      </c>
      <c r="B1162" s="74" t="s">
        <v>5864</v>
      </c>
      <c r="C1162" s="48" t="s">
        <v>1797</v>
      </c>
      <c r="D1162" s="48">
        <v>500</v>
      </c>
      <c r="E1162" s="48">
        <v>7880</v>
      </c>
      <c r="F1162" s="48" t="s">
        <v>5908</v>
      </c>
      <c r="G1162" s="48" t="s">
        <v>122</v>
      </c>
      <c r="H1162" s="75">
        <f t="shared" si="597"/>
        <v>0.55555555555555558</v>
      </c>
      <c r="I1162" s="74">
        <v>140</v>
      </c>
      <c r="J1162" s="74">
        <v>90</v>
      </c>
      <c r="K1162" s="48">
        <f>J1162</f>
        <v>90</v>
      </c>
      <c r="L1162" s="48">
        <f>$L$3</f>
        <v>-4</v>
      </c>
      <c r="M1162" s="48">
        <f t="shared" si="598"/>
        <v>86</v>
      </c>
      <c r="N1162" s="48">
        <v>2</v>
      </c>
      <c r="O1162" s="56">
        <v>38.614289999999997</v>
      </c>
      <c r="P1162" s="48" t="str">
        <f t="shared" si="622"/>
        <v>F2213/32 RD</v>
      </c>
      <c r="Q1162" s="76">
        <v>0</v>
      </c>
      <c r="R1162" s="76">
        <v>6</v>
      </c>
      <c r="S1162" s="49">
        <f t="shared" si="599"/>
        <v>6.9230769230769233E-3</v>
      </c>
      <c r="T1162" s="49">
        <f t="shared" si="623"/>
        <v>3.4615384615384617</v>
      </c>
      <c r="U1162" s="49">
        <v>15.706153846153846</v>
      </c>
      <c r="V1162" s="49">
        <f t="shared" si="614"/>
        <v>3.1412307692307691E-2</v>
      </c>
      <c r="W1162" s="49">
        <f t="shared" si="615"/>
        <v>0.5953846153846154</v>
      </c>
      <c r="X1162" s="90">
        <f>ROUND(S1162*$X$4,0)</f>
        <v>0</v>
      </c>
      <c r="Y1162" s="91">
        <f t="shared" si="600"/>
        <v>0</v>
      </c>
      <c r="Z1162" s="93">
        <f t="shared" ref="Z1162:Z1204" si="625">ROUND((S1162*M1162)+X1162,0)</f>
        <v>1</v>
      </c>
      <c r="AA1162" s="94">
        <f t="shared" si="601"/>
        <v>38.614289999999997</v>
      </c>
      <c r="AB1162" s="97">
        <f t="shared" ref="AB1162:AB1170" si="626">ROUND((S1162*$AB$4)+Z1162,0)</f>
        <v>1</v>
      </c>
      <c r="AC1162" s="98">
        <f t="shared" si="602"/>
        <v>38.614289999999997</v>
      </c>
      <c r="AD1162" s="77" t="s">
        <v>3</v>
      </c>
      <c r="AE1162" s="54">
        <v>38.614289999999997</v>
      </c>
      <c r="AF1162" s="17"/>
    </row>
    <row r="1163" spans="1:32" ht="16.899999999999999" customHeight="1" x14ac:dyDescent="0.3">
      <c r="A1163" s="73" t="s">
        <v>7</v>
      </c>
      <c r="B1163" s="74" t="s">
        <v>3583</v>
      </c>
      <c r="C1163" s="48" t="s">
        <v>1370</v>
      </c>
      <c r="D1163" s="48">
        <v>500</v>
      </c>
      <c r="E1163" s="48">
        <v>2834</v>
      </c>
      <c r="F1163" s="48" t="s">
        <v>6126</v>
      </c>
      <c r="G1163" s="48">
        <v>2</v>
      </c>
      <c r="H1163" s="75">
        <f t="shared" si="597"/>
        <v>0</v>
      </c>
      <c r="I1163" s="74">
        <v>40</v>
      </c>
      <c r="J1163" s="74">
        <f t="shared" ref="J1163:J1164" si="627">I1163</f>
        <v>40</v>
      </c>
      <c r="K1163" s="48">
        <f>I1163</f>
        <v>40</v>
      </c>
      <c r="L1163" s="48"/>
      <c r="M1163" s="48">
        <f t="shared" si="598"/>
        <v>40</v>
      </c>
      <c r="N1163" s="48">
        <v>0</v>
      </c>
      <c r="O1163" s="56">
        <v>162.17313999999999</v>
      </c>
      <c r="P1163" s="48" t="str">
        <f t="shared" si="622"/>
        <v>86504CY SL</v>
      </c>
      <c r="Q1163" s="76">
        <v>0</v>
      </c>
      <c r="R1163" s="76">
        <v>1</v>
      </c>
      <c r="S1163" s="49">
        <f t="shared" si="599"/>
        <v>1.153846153846154E-3</v>
      </c>
      <c r="T1163" s="49">
        <f t="shared" si="623"/>
        <v>0.57692307692307698</v>
      </c>
      <c r="U1163" s="49">
        <v>9.1153846153846168</v>
      </c>
      <c r="V1163" s="49">
        <f t="shared" si="614"/>
        <v>1.8230769230769234E-2</v>
      </c>
      <c r="W1163" s="49">
        <f t="shared" si="615"/>
        <v>4.6153846153846156E-2</v>
      </c>
      <c r="X1163" s="90">
        <f>ROUNDUP(S1163*$X$4,0)</f>
        <v>1</v>
      </c>
      <c r="Y1163" s="91">
        <f t="shared" si="600"/>
        <v>162.17313999999999</v>
      </c>
      <c r="Z1163" s="93">
        <f t="shared" si="625"/>
        <v>1</v>
      </c>
      <c r="AA1163" s="94">
        <f t="shared" si="601"/>
        <v>162.17313999999999</v>
      </c>
      <c r="AB1163" s="97">
        <f t="shared" si="626"/>
        <v>1</v>
      </c>
      <c r="AC1163" s="98">
        <f t="shared" si="602"/>
        <v>162.17313999999999</v>
      </c>
      <c r="AD1163" s="77" t="s">
        <v>3</v>
      </c>
      <c r="AE1163" s="54">
        <v>162.17313999999999</v>
      </c>
      <c r="AF1163" s="17"/>
    </row>
    <row r="1164" spans="1:32" ht="16.899999999999999" customHeight="1" x14ac:dyDescent="0.3">
      <c r="A1164" s="73" t="s">
        <v>7</v>
      </c>
      <c r="B1164" s="74" t="s">
        <v>548</v>
      </c>
      <c r="C1164" s="48" t="s">
        <v>10</v>
      </c>
      <c r="D1164" s="48">
        <v>100</v>
      </c>
      <c r="E1164" s="48">
        <v>2834</v>
      </c>
      <c r="F1164" s="48" t="s">
        <v>6126</v>
      </c>
      <c r="G1164" s="48">
        <v>2</v>
      </c>
      <c r="H1164" s="75">
        <f t="shared" si="597"/>
        <v>0</v>
      </c>
      <c r="I1164" s="74">
        <v>50</v>
      </c>
      <c r="J1164" s="74">
        <f t="shared" si="627"/>
        <v>50</v>
      </c>
      <c r="K1164" s="48">
        <f>I1164</f>
        <v>50</v>
      </c>
      <c r="L1164" s="48"/>
      <c r="M1164" s="48">
        <f t="shared" si="598"/>
        <v>50</v>
      </c>
      <c r="N1164" s="48">
        <v>2</v>
      </c>
      <c r="O1164" s="56">
        <v>135.77345</v>
      </c>
      <c r="P1164" s="48" t="str">
        <f t="shared" si="622"/>
        <v>1898/25C SL</v>
      </c>
      <c r="Q1164" s="76">
        <v>3</v>
      </c>
      <c r="R1164" s="76">
        <v>41</v>
      </c>
      <c r="S1164" s="49">
        <f t="shared" si="599"/>
        <v>7.9615384615384616E-2</v>
      </c>
      <c r="T1164" s="49">
        <f t="shared" si="623"/>
        <v>7.9615384615384617</v>
      </c>
      <c r="U1164" s="49">
        <v>52.96153846153846</v>
      </c>
      <c r="V1164" s="49">
        <f t="shared" si="614"/>
        <v>0.5296153846153846</v>
      </c>
      <c r="W1164" s="49">
        <f t="shared" si="615"/>
        <v>3.9807692307692308</v>
      </c>
      <c r="X1164" s="90">
        <f>ROUND(S1164*$X$4,0)</f>
        <v>0</v>
      </c>
      <c r="Y1164" s="91">
        <f t="shared" si="600"/>
        <v>0</v>
      </c>
      <c r="Z1164" s="93">
        <f t="shared" si="625"/>
        <v>4</v>
      </c>
      <c r="AA1164" s="94">
        <f t="shared" si="601"/>
        <v>543.09379999999999</v>
      </c>
      <c r="AB1164" s="97">
        <f t="shared" si="626"/>
        <v>4</v>
      </c>
      <c r="AC1164" s="98">
        <f t="shared" si="602"/>
        <v>543.09379999999999</v>
      </c>
      <c r="AD1164" s="77" t="s">
        <v>3</v>
      </c>
      <c r="AE1164" s="54">
        <v>543.09379999999999</v>
      </c>
      <c r="AF1164" s="17"/>
    </row>
    <row r="1165" spans="1:32" ht="16.899999999999999" customHeight="1" x14ac:dyDescent="0.3">
      <c r="A1165" s="73" t="s">
        <v>7</v>
      </c>
      <c r="B1165" s="74" t="s">
        <v>3249</v>
      </c>
      <c r="C1165" s="48" t="s">
        <v>1432</v>
      </c>
      <c r="D1165" s="48">
        <v>1000</v>
      </c>
      <c r="E1165" s="48">
        <v>621</v>
      </c>
      <c r="F1165" s="48" t="s">
        <v>6128</v>
      </c>
      <c r="G1165" s="48" t="s">
        <v>112</v>
      </c>
      <c r="H1165" s="75">
        <f t="shared" si="597"/>
        <v>2.564102564102564E-2</v>
      </c>
      <c r="I1165" s="74">
        <v>40</v>
      </c>
      <c r="J1165" s="74">
        <v>39</v>
      </c>
      <c r="K1165" s="48">
        <f>J1165</f>
        <v>39</v>
      </c>
      <c r="L1165" s="48">
        <f>$L$3</f>
        <v>-4</v>
      </c>
      <c r="M1165" s="48">
        <f t="shared" si="598"/>
        <v>35</v>
      </c>
      <c r="N1165" s="48">
        <v>284</v>
      </c>
      <c r="O1165" s="56">
        <v>20.09</v>
      </c>
      <c r="P1165" s="48" t="str">
        <f t="shared" si="622"/>
        <v>6712 BK</v>
      </c>
      <c r="Q1165" s="76">
        <v>337</v>
      </c>
      <c r="R1165" s="76">
        <v>931</v>
      </c>
      <c r="S1165" s="49">
        <f t="shared" si="599"/>
        <v>4.7034615384615384</v>
      </c>
      <c r="T1165" s="49">
        <f t="shared" si="623"/>
        <v>4703.4615384615381</v>
      </c>
      <c r="U1165" s="49">
        <v>6169.9230769230762</v>
      </c>
      <c r="V1165" s="49">
        <f t="shared" si="614"/>
        <v>6.1699230769230766</v>
      </c>
      <c r="W1165" s="49">
        <f t="shared" si="615"/>
        <v>164.62115384615385</v>
      </c>
      <c r="X1165" s="90">
        <f>ROUND(S1165*$X$4,0)</f>
        <v>24</v>
      </c>
      <c r="Y1165" s="91">
        <f t="shared" si="600"/>
        <v>482.15999999999997</v>
      </c>
      <c r="Z1165" s="93">
        <f t="shared" si="625"/>
        <v>189</v>
      </c>
      <c r="AA1165" s="94">
        <f t="shared" si="601"/>
        <v>3797.0099999999998</v>
      </c>
      <c r="AB1165" s="97">
        <f t="shared" si="626"/>
        <v>213</v>
      </c>
      <c r="AC1165" s="98">
        <f t="shared" si="602"/>
        <v>4279.17</v>
      </c>
      <c r="AD1165" s="77" t="s">
        <v>3</v>
      </c>
      <c r="AE1165" s="54">
        <v>4279.17</v>
      </c>
      <c r="AF1165" s="17"/>
    </row>
    <row r="1166" spans="1:32" ht="16.899999999999999" customHeight="1" x14ac:dyDescent="0.3">
      <c r="A1166" s="73" t="s">
        <v>7</v>
      </c>
      <c r="B1166" s="74" t="s">
        <v>1427</v>
      </c>
      <c r="C1166" s="48" t="s">
        <v>1370</v>
      </c>
      <c r="D1166" s="48">
        <v>100</v>
      </c>
      <c r="E1166" s="48">
        <v>2834</v>
      </c>
      <c r="F1166" s="48" t="s">
        <v>6126</v>
      </c>
      <c r="G1166" s="48">
        <v>2</v>
      </c>
      <c r="H1166" s="75">
        <f t="shared" si="597"/>
        <v>0</v>
      </c>
      <c r="I1166" s="74">
        <v>55</v>
      </c>
      <c r="J1166" s="74">
        <f t="shared" ref="J1166:J1168" si="628">I1166</f>
        <v>55</v>
      </c>
      <c r="K1166" s="48">
        <f>I1166</f>
        <v>55</v>
      </c>
      <c r="L1166" s="48"/>
      <c r="M1166" s="48">
        <f t="shared" si="598"/>
        <v>55</v>
      </c>
      <c r="N1166" s="48">
        <v>3</v>
      </c>
      <c r="O1166" s="56">
        <v>97.351659999999995</v>
      </c>
      <c r="P1166" s="48" t="str">
        <f t="shared" si="622"/>
        <v>65607CY SL</v>
      </c>
      <c r="Q1166" s="76">
        <v>0</v>
      </c>
      <c r="R1166" s="76">
        <v>0</v>
      </c>
      <c r="S1166" s="49">
        <f t="shared" si="599"/>
        <v>0</v>
      </c>
      <c r="T1166" s="49">
        <f t="shared" si="623"/>
        <v>0</v>
      </c>
      <c r="U1166" s="49">
        <v>30.76923076923077</v>
      </c>
      <c r="V1166" s="49">
        <f t="shared" si="614"/>
        <v>0.30769230769230771</v>
      </c>
      <c r="W1166" s="49">
        <f t="shared" si="615"/>
        <v>0</v>
      </c>
      <c r="X1166" s="90">
        <f t="shared" ref="X1166:X1167" si="629">ROUNDUP(S1166*$X$4,0)</f>
        <v>0</v>
      </c>
      <c r="Y1166" s="91">
        <f t="shared" si="600"/>
        <v>0</v>
      </c>
      <c r="Z1166" s="93">
        <f t="shared" si="625"/>
        <v>0</v>
      </c>
      <c r="AA1166" s="94">
        <f t="shared" si="601"/>
        <v>0</v>
      </c>
      <c r="AB1166" s="97">
        <f t="shared" si="626"/>
        <v>0</v>
      </c>
      <c r="AC1166" s="98">
        <f t="shared" si="602"/>
        <v>0</v>
      </c>
      <c r="AD1166" s="77" t="s">
        <v>3</v>
      </c>
      <c r="AE1166" s="54">
        <v>0</v>
      </c>
      <c r="AF1166" s="17"/>
    </row>
    <row r="1167" spans="1:32" ht="12.75" customHeight="1" x14ac:dyDescent="0.3">
      <c r="A1167" s="73" t="s">
        <v>7</v>
      </c>
      <c r="B1167" s="74" t="s">
        <v>3371</v>
      </c>
      <c r="C1167" s="48" t="s">
        <v>1154</v>
      </c>
      <c r="D1167" s="48">
        <v>500</v>
      </c>
      <c r="E1167" s="48">
        <v>2834</v>
      </c>
      <c r="F1167" s="48" t="s">
        <v>6126</v>
      </c>
      <c r="G1167" s="48">
        <v>2</v>
      </c>
      <c r="H1167" s="75">
        <f t="shared" si="597"/>
        <v>0</v>
      </c>
      <c r="I1167" s="74">
        <v>50</v>
      </c>
      <c r="J1167" s="74">
        <f t="shared" si="628"/>
        <v>50</v>
      </c>
      <c r="K1167" s="48">
        <f>I1167</f>
        <v>50</v>
      </c>
      <c r="L1167" s="48"/>
      <c r="M1167" s="48">
        <f t="shared" si="598"/>
        <v>50</v>
      </c>
      <c r="N1167" s="48">
        <v>0</v>
      </c>
      <c r="O1167" s="56">
        <v>379.62569999999999</v>
      </c>
      <c r="P1167" s="48" t="str">
        <f t="shared" si="622"/>
        <v>5060/20C SL</v>
      </c>
      <c r="Q1167" s="76" t="s">
        <v>6187</v>
      </c>
      <c r="R1167" s="76" t="s">
        <v>6187</v>
      </c>
      <c r="S1167" s="49">
        <f t="shared" si="599"/>
        <v>0</v>
      </c>
      <c r="T1167" s="49">
        <f t="shared" si="623"/>
        <v>0</v>
      </c>
      <c r="U1167" s="49">
        <v>27.76923076923077</v>
      </c>
      <c r="V1167" s="49">
        <f t="shared" si="614"/>
        <v>5.5538461538461543E-2</v>
      </c>
      <c r="W1167" s="49">
        <f t="shared" si="615"/>
        <v>0</v>
      </c>
      <c r="X1167" s="90">
        <f t="shared" si="629"/>
        <v>0</v>
      </c>
      <c r="Y1167" s="91">
        <f t="shared" si="600"/>
        <v>0</v>
      </c>
      <c r="Z1167" s="93">
        <f t="shared" si="625"/>
        <v>0</v>
      </c>
      <c r="AA1167" s="94">
        <f t="shared" si="601"/>
        <v>0</v>
      </c>
      <c r="AB1167" s="97">
        <f t="shared" si="626"/>
        <v>0</v>
      </c>
      <c r="AC1167" s="98">
        <f t="shared" si="602"/>
        <v>0</v>
      </c>
      <c r="AD1167" s="77" t="s">
        <v>3</v>
      </c>
      <c r="AE1167" s="54">
        <v>0</v>
      </c>
      <c r="AF1167" s="17"/>
    </row>
    <row r="1168" spans="1:32" ht="16.899999999999999" customHeight="1" x14ac:dyDescent="0.3">
      <c r="A1168" s="73" t="s">
        <v>7</v>
      </c>
      <c r="B1168" s="74" t="s">
        <v>1429</v>
      </c>
      <c r="C1168" s="48" t="s">
        <v>1370</v>
      </c>
      <c r="D1168" s="48">
        <v>100</v>
      </c>
      <c r="E1168" s="48">
        <v>2834</v>
      </c>
      <c r="F1168" s="48" t="s">
        <v>6126</v>
      </c>
      <c r="G1168" s="48">
        <v>2</v>
      </c>
      <c r="H1168" s="75">
        <f t="shared" si="597"/>
        <v>0</v>
      </c>
      <c r="I1168" s="74">
        <v>40</v>
      </c>
      <c r="J1168" s="74">
        <f t="shared" si="628"/>
        <v>40</v>
      </c>
      <c r="K1168" s="48">
        <f>I1168</f>
        <v>40</v>
      </c>
      <c r="L1168" s="48"/>
      <c r="M1168" s="48">
        <f t="shared" si="598"/>
        <v>40</v>
      </c>
      <c r="N1168" s="48">
        <v>5</v>
      </c>
      <c r="O1168" s="56">
        <v>48.773069999999997</v>
      </c>
      <c r="P1168" s="48" t="str">
        <f t="shared" si="622"/>
        <v>65807 SL</v>
      </c>
      <c r="Q1168" s="76">
        <v>2</v>
      </c>
      <c r="R1168" s="76">
        <v>13</v>
      </c>
      <c r="S1168" s="49">
        <f t="shared" si="599"/>
        <v>3.6538461538461534E-2</v>
      </c>
      <c r="T1168" s="49">
        <f t="shared" si="623"/>
        <v>3.6538461538461533</v>
      </c>
      <c r="U1168" s="49">
        <v>238.84615384615384</v>
      </c>
      <c r="V1168" s="49">
        <f t="shared" si="614"/>
        <v>2.3884615384615384</v>
      </c>
      <c r="W1168" s="49">
        <f t="shared" si="615"/>
        <v>1.4615384615384612</v>
      </c>
      <c r="X1168" s="90">
        <f>ROUND(S1168*$X$4,0)</f>
        <v>0</v>
      </c>
      <c r="Y1168" s="91">
        <f t="shared" si="600"/>
        <v>0</v>
      </c>
      <c r="Z1168" s="93">
        <f t="shared" si="625"/>
        <v>1</v>
      </c>
      <c r="AA1168" s="94">
        <f t="shared" si="601"/>
        <v>48.773069999999997</v>
      </c>
      <c r="AB1168" s="97">
        <f t="shared" si="626"/>
        <v>1</v>
      </c>
      <c r="AC1168" s="98">
        <f t="shared" si="602"/>
        <v>48.773069999999997</v>
      </c>
      <c r="AD1168" s="77" t="s">
        <v>3</v>
      </c>
      <c r="AE1168" s="54">
        <v>48.773069999999997</v>
      </c>
      <c r="AF1168" s="17"/>
    </row>
    <row r="1169" spans="1:32" ht="16.899999999999999" customHeight="1" x14ac:dyDescent="0.3">
      <c r="A1169" s="73" t="s">
        <v>7</v>
      </c>
      <c r="B1169" s="74" t="s">
        <v>3706</v>
      </c>
      <c r="C1169" s="48" t="s">
        <v>1797</v>
      </c>
      <c r="D1169" s="48">
        <v>20</v>
      </c>
      <c r="E1169" s="48">
        <v>7880</v>
      </c>
      <c r="F1169" s="48" t="s">
        <v>5908</v>
      </c>
      <c r="G1169" s="48" t="s">
        <v>122</v>
      </c>
      <c r="H1169" s="75">
        <f t="shared" si="597"/>
        <v>0.5730337078651685</v>
      </c>
      <c r="I1169" s="74">
        <v>140</v>
      </c>
      <c r="J1169" s="74">
        <v>89</v>
      </c>
      <c r="K1169" s="48">
        <f>J1169</f>
        <v>89</v>
      </c>
      <c r="L1169" s="48">
        <f>$L$3</f>
        <v>-4</v>
      </c>
      <c r="M1169" s="48">
        <f t="shared" si="598"/>
        <v>85</v>
      </c>
      <c r="N1169" s="48">
        <v>15</v>
      </c>
      <c r="O1169" s="56">
        <v>24.2</v>
      </c>
      <c r="P1169" s="48" t="str">
        <f t="shared" si="622"/>
        <v>F3003/4 BK</v>
      </c>
      <c r="Q1169" s="76">
        <v>57</v>
      </c>
      <c r="R1169" s="76">
        <v>218</v>
      </c>
      <c r="S1169" s="49">
        <f t="shared" si="599"/>
        <v>0.86538461538461542</v>
      </c>
      <c r="T1169" s="49">
        <f t="shared" si="623"/>
        <v>17.307692307692307</v>
      </c>
      <c r="U1169" s="49">
        <v>17.741538461538461</v>
      </c>
      <c r="V1169" s="49">
        <f t="shared" si="614"/>
        <v>0.8870769230769231</v>
      </c>
      <c r="W1169" s="49">
        <f t="shared" si="615"/>
        <v>73.557692307692307</v>
      </c>
      <c r="X1169" s="90">
        <f>ROUND(S1169*$X$4,0)</f>
        <v>4</v>
      </c>
      <c r="Y1169" s="91">
        <f t="shared" si="600"/>
        <v>96.8</v>
      </c>
      <c r="Z1169" s="93">
        <f t="shared" si="625"/>
        <v>78</v>
      </c>
      <c r="AA1169" s="94">
        <f t="shared" si="601"/>
        <v>1887.6</v>
      </c>
      <c r="AB1169" s="97">
        <f t="shared" si="626"/>
        <v>82</v>
      </c>
      <c r="AC1169" s="98">
        <f t="shared" si="602"/>
        <v>1984.3999999999999</v>
      </c>
      <c r="AD1169" s="77" t="s">
        <v>3</v>
      </c>
      <c r="AE1169" s="54">
        <v>1984.3999999999999</v>
      </c>
      <c r="AF1169" s="17"/>
    </row>
    <row r="1170" spans="1:32" ht="16.899999999999999" customHeight="1" x14ac:dyDescent="0.3">
      <c r="A1170" s="73" t="s">
        <v>35</v>
      </c>
      <c r="B1170" s="74" t="s">
        <v>3841</v>
      </c>
      <c r="C1170" s="48" t="s">
        <v>1797</v>
      </c>
      <c r="D1170" s="48">
        <v>100</v>
      </c>
      <c r="E1170" s="48">
        <v>7880</v>
      </c>
      <c r="F1170" s="48" t="s">
        <v>5908</v>
      </c>
      <c r="G1170" s="48" t="s">
        <v>122</v>
      </c>
      <c r="H1170" s="75">
        <f t="shared" ref="H1170:H1216" si="630">(I1170-J1170)/J1170</f>
        <v>0.55555555555555558</v>
      </c>
      <c r="I1170" s="74">
        <v>140</v>
      </c>
      <c r="J1170" s="74">
        <v>90</v>
      </c>
      <c r="K1170" s="48">
        <f>J1170</f>
        <v>90</v>
      </c>
      <c r="L1170" s="48">
        <f>$L$3</f>
        <v>-4</v>
      </c>
      <c r="M1170" s="48">
        <f t="shared" ref="M1170:M1215" si="631">K1170+L1170</f>
        <v>86</v>
      </c>
      <c r="N1170" s="48">
        <v>124</v>
      </c>
      <c r="O1170" s="56">
        <v>9.7714300000000005</v>
      </c>
      <c r="P1170" s="48" t="str">
        <f t="shared" si="622"/>
        <v>F221V3/64 BK</v>
      </c>
      <c r="Q1170" s="76">
        <v>46</v>
      </c>
      <c r="R1170" s="76">
        <v>277</v>
      </c>
      <c r="S1170" s="49">
        <f t="shared" ref="S1170:S1216" si="632">((Q1170/65*0.7)+(R1170/260*0.3))</f>
        <v>0.81499999999999995</v>
      </c>
      <c r="T1170" s="49">
        <f t="shared" si="623"/>
        <v>81.5</v>
      </c>
      <c r="U1170" s="49">
        <v>417.13846153846151</v>
      </c>
      <c r="V1170" s="49">
        <f t="shared" si="614"/>
        <v>4.171384615384615</v>
      </c>
      <c r="W1170" s="49">
        <f t="shared" si="615"/>
        <v>70.089999999999989</v>
      </c>
      <c r="X1170" s="90">
        <f>ROUND(S1170*$X$4,0)</f>
        <v>4</v>
      </c>
      <c r="Y1170" s="91">
        <f t="shared" ref="Y1170:Y1215" si="633">X1170*O1170</f>
        <v>39.085720000000002</v>
      </c>
      <c r="Z1170" s="93">
        <f t="shared" si="625"/>
        <v>74</v>
      </c>
      <c r="AA1170" s="94">
        <f t="shared" ref="AA1170:AA1215" si="634">Z1170*O1170</f>
        <v>723.08582000000001</v>
      </c>
      <c r="AB1170" s="97">
        <f t="shared" si="626"/>
        <v>78</v>
      </c>
      <c r="AC1170" s="98">
        <f t="shared" ref="AC1170:AC1215" si="635">AB1170*O1170</f>
        <v>762.17154000000005</v>
      </c>
      <c r="AD1170" s="77" t="s">
        <v>3</v>
      </c>
      <c r="AE1170" s="54">
        <v>762.17154000000005</v>
      </c>
      <c r="AF1170" s="17"/>
    </row>
    <row r="1171" spans="1:32" ht="16.899999999999999" customHeight="1" x14ac:dyDescent="0.3">
      <c r="A1171" s="73" t="s">
        <v>7</v>
      </c>
      <c r="B1171" s="74" t="s">
        <v>327</v>
      </c>
      <c r="C1171" s="48" t="s">
        <v>10</v>
      </c>
      <c r="D1171" s="48">
        <v>100</v>
      </c>
      <c r="E1171" s="48">
        <v>2834</v>
      </c>
      <c r="F1171" s="48" t="s">
        <v>6126</v>
      </c>
      <c r="G1171" s="48">
        <v>2</v>
      </c>
      <c r="H1171" s="75">
        <f t="shared" si="630"/>
        <v>-0.62264150943396224</v>
      </c>
      <c r="I1171" s="74">
        <v>20</v>
      </c>
      <c r="J1171" s="74">
        <v>53</v>
      </c>
      <c r="K1171" s="48">
        <f>I1171</f>
        <v>20</v>
      </c>
      <c r="L1171" s="48"/>
      <c r="M1171" s="48">
        <f t="shared" si="631"/>
        <v>20</v>
      </c>
      <c r="N1171" s="48">
        <v>127</v>
      </c>
      <c r="O1171" s="56">
        <v>9.4749999999999996</v>
      </c>
      <c r="P1171" s="48" t="str">
        <f t="shared" si="622"/>
        <v>1173C SL</v>
      </c>
      <c r="Q1171" s="76">
        <v>62</v>
      </c>
      <c r="R1171" s="76">
        <v>356</v>
      </c>
      <c r="S1171" s="49">
        <f t="shared" si="632"/>
        <v>1.0784615384615384</v>
      </c>
      <c r="T1171" s="49">
        <f t="shared" si="623"/>
        <v>107.84615384615384</v>
      </c>
      <c r="U1171" s="49">
        <v>2959</v>
      </c>
      <c r="V1171" s="49">
        <f t="shared" si="614"/>
        <v>29.59</v>
      </c>
      <c r="W1171" s="49">
        <f t="shared" si="615"/>
        <v>21.569230769230767</v>
      </c>
      <c r="X1171" s="90">
        <f>ROUND(S1171*$X$3,0)</f>
        <v>6</v>
      </c>
      <c r="Y1171" s="91">
        <f t="shared" si="633"/>
        <v>56.849999999999994</v>
      </c>
      <c r="Z1171" s="93">
        <f t="shared" si="625"/>
        <v>28</v>
      </c>
      <c r="AA1171" s="94">
        <f t="shared" si="634"/>
        <v>265.3</v>
      </c>
      <c r="AB1171" s="97">
        <f>ROUND((S1171*$AB$2)+Z1171,0)</f>
        <v>36</v>
      </c>
      <c r="AC1171" s="98">
        <f t="shared" si="635"/>
        <v>341.09999999999997</v>
      </c>
      <c r="AD1171" s="77" t="s">
        <v>3</v>
      </c>
      <c r="AE1171" s="54">
        <v>341.09999999999997</v>
      </c>
      <c r="AF1171" s="17"/>
    </row>
    <row r="1172" spans="1:32" ht="16.899999999999999" customHeight="1" x14ac:dyDescent="0.3">
      <c r="A1172" s="73" t="s">
        <v>7</v>
      </c>
      <c r="B1172" s="74" t="s">
        <v>1840</v>
      </c>
      <c r="C1172" s="48" t="s">
        <v>10</v>
      </c>
      <c r="D1172" s="48">
        <v>100</v>
      </c>
      <c r="E1172" s="48">
        <v>2834</v>
      </c>
      <c r="F1172" s="48" t="s">
        <v>6126</v>
      </c>
      <c r="G1172" s="48">
        <v>2</v>
      </c>
      <c r="H1172" s="75">
        <f t="shared" si="630"/>
        <v>0</v>
      </c>
      <c r="I1172" s="74">
        <v>25</v>
      </c>
      <c r="J1172" s="74">
        <f>I1172</f>
        <v>25</v>
      </c>
      <c r="K1172" s="48">
        <f>I1172</f>
        <v>25</v>
      </c>
      <c r="L1172" s="48"/>
      <c r="M1172" s="48">
        <f t="shared" si="631"/>
        <v>25</v>
      </c>
      <c r="N1172" s="48">
        <v>11</v>
      </c>
      <c r="O1172" s="56">
        <v>36.612189999999998</v>
      </c>
      <c r="P1172" s="48" t="str">
        <f t="shared" si="622"/>
        <v>6010C SL</v>
      </c>
      <c r="Q1172" s="76">
        <v>18</v>
      </c>
      <c r="R1172" s="76">
        <v>260</v>
      </c>
      <c r="S1172" s="49">
        <f t="shared" si="632"/>
        <v>0.49384615384615382</v>
      </c>
      <c r="T1172" s="49">
        <f t="shared" si="623"/>
        <v>49.38461538461538</v>
      </c>
      <c r="U1172" s="49">
        <v>484.35999999999996</v>
      </c>
      <c r="V1172" s="49">
        <f t="shared" si="614"/>
        <v>4.8435999999999995</v>
      </c>
      <c r="W1172" s="49">
        <f t="shared" si="615"/>
        <v>12.346153846153845</v>
      </c>
      <c r="X1172" s="90">
        <f>ROUND(S1172*$X$4,0)</f>
        <v>2</v>
      </c>
      <c r="Y1172" s="91">
        <f t="shared" si="633"/>
        <v>73.224379999999996</v>
      </c>
      <c r="Z1172" s="93">
        <f t="shared" si="625"/>
        <v>14</v>
      </c>
      <c r="AA1172" s="94">
        <f t="shared" si="634"/>
        <v>512.57065999999998</v>
      </c>
      <c r="AB1172" s="97">
        <f t="shared" ref="AB1172:AB1180" si="636">ROUND((S1172*$AB$4)+Z1172,0)</f>
        <v>16</v>
      </c>
      <c r="AC1172" s="98">
        <f t="shared" si="635"/>
        <v>585.79503999999997</v>
      </c>
      <c r="AD1172" s="77" t="s">
        <v>3</v>
      </c>
      <c r="AE1172" s="54">
        <v>585.79503999999997</v>
      </c>
      <c r="AF1172" s="17"/>
    </row>
    <row r="1173" spans="1:32" ht="16.899999999999999" customHeight="1" x14ac:dyDescent="0.3">
      <c r="A1173" s="73" t="s">
        <v>35</v>
      </c>
      <c r="B1173" s="74" t="s">
        <v>5583</v>
      </c>
      <c r="C1173" s="48" t="s">
        <v>1797</v>
      </c>
      <c r="D1173" s="48">
        <v>20</v>
      </c>
      <c r="E1173" s="48">
        <v>7880</v>
      </c>
      <c r="F1173" s="48" t="s">
        <v>5908</v>
      </c>
      <c r="G1173" s="48" t="s">
        <v>122</v>
      </c>
      <c r="H1173" s="75">
        <f t="shared" si="630"/>
        <v>0.55555555555555558</v>
      </c>
      <c r="I1173" s="74">
        <v>140</v>
      </c>
      <c r="J1173" s="74">
        <v>90</v>
      </c>
      <c r="K1173" s="48">
        <f>J1173</f>
        <v>90</v>
      </c>
      <c r="L1173" s="48">
        <f>$L$3</f>
        <v>-4</v>
      </c>
      <c r="M1173" s="48">
        <f t="shared" si="631"/>
        <v>86</v>
      </c>
      <c r="N1173" s="48">
        <v>86</v>
      </c>
      <c r="O1173" s="56">
        <v>15.3</v>
      </c>
      <c r="P1173" s="48" t="str">
        <f t="shared" si="622"/>
        <v>F221V11/2 BK</v>
      </c>
      <c r="Q1173" s="76">
        <v>54</v>
      </c>
      <c r="R1173" s="76">
        <v>127</v>
      </c>
      <c r="S1173" s="49">
        <f t="shared" si="632"/>
        <v>0.72807692307692307</v>
      </c>
      <c r="T1173" s="49">
        <f t="shared" si="623"/>
        <v>14.561538461538461</v>
      </c>
      <c r="U1173" s="49">
        <v>26.397115384615383</v>
      </c>
      <c r="V1173" s="49">
        <f t="shared" si="614"/>
        <v>1.3198557692307691</v>
      </c>
      <c r="W1173" s="49">
        <f t="shared" si="615"/>
        <v>62.614615384615384</v>
      </c>
      <c r="X1173" s="90">
        <f>ROUND(S1173*$X$4,0)</f>
        <v>4</v>
      </c>
      <c r="Y1173" s="91">
        <f t="shared" si="633"/>
        <v>61.2</v>
      </c>
      <c r="Z1173" s="93">
        <f t="shared" si="625"/>
        <v>67</v>
      </c>
      <c r="AA1173" s="94">
        <f t="shared" si="634"/>
        <v>1025.1000000000001</v>
      </c>
      <c r="AB1173" s="97">
        <f t="shared" si="636"/>
        <v>71</v>
      </c>
      <c r="AC1173" s="98">
        <f t="shared" si="635"/>
        <v>1086.3</v>
      </c>
      <c r="AD1173" s="77" t="s">
        <v>3</v>
      </c>
      <c r="AE1173" s="54">
        <v>1086.3</v>
      </c>
      <c r="AF1173" s="17"/>
    </row>
    <row r="1174" spans="1:32" ht="16.899999999999999" customHeight="1" x14ac:dyDescent="0.3">
      <c r="A1174" s="73" t="s">
        <v>35</v>
      </c>
      <c r="B1174" s="74" t="s">
        <v>1575</v>
      </c>
      <c r="C1174" s="48" t="s">
        <v>40</v>
      </c>
      <c r="D1174" s="48">
        <v>1000</v>
      </c>
      <c r="E1174" s="48">
        <v>4003</v>
      </c>
      <c r="F1174" s="48" t="s">
        <v>5909</v>
      </c>
      <c r="G1174" s="48" t="s">
        <v>112</v>
      </c>
      <c r="H1174" s="75">
        <f t="shared" si="630"/>
        <v>0.4</v>
      </c>
      <c r="I1174" s="74">
        <v>49</v>
      </c>
      <c r="J1174" s="74">
        <v>35</v>
      </c>
      <c r="K1174" s="48">
        <f>J1174</f>
        <v>35</v>
      </c>
      <c r="L1174" s="48">
        <f>$L$3</f>
        <v>-4</v>
      </c>
      <c r="M1174" s="48">
        <f t="shared" si="631"/>
        <v>31</v>
      </c>
      <c r="N1174" s="48">
        <v>5</v>
      </c>
      <c r="O1174" s="56">
        <v>27.563590000000001</v>
      </c>
      <c r="P1174" s="48" t="str">
        <f t="shared" si="622"/>
        <v>3047 RD</v>
      </c>
      <c r="Q1174" s="76">
        <v>6</v>
      </c>
      <c r="R1174" s="76">
        <v>17</v>
      </c>
      <c r="S1174" s="49">
        <f t="shared" si="632"/>
        <v>8.4230769230769234E-2</v>
      </c>
      <c r="T1174" s="49">
        <f t="shared" si="623"/>
        <v>84.230769230769241</v>
      </c>
      <c r="U1174" s="49">
        <v>153.84615384615387</v>
      </c>
      <c r="V1174" s="49">
        <f t="shared" si="614"/>
        <v>0.15384615384615385</v>
      </c>
      <c r="W1174" s="49">
        <f t="shared" si="615"/>
        <v>2.6111538461538464</v>
      </c>
      <c r="X1174" s="90">
        <f>ROUND(S1174*$X$4,0)</f>
        <v>0</v>
      </c>
      <c r="Y1174" s="91">
        <f t="shared" si="633"/>
        <v>0</v>
      </c>
      <c r="Z1174" s="93">
        <f t="shared" si="625"/>
        <v>3</v>
      </c>
      <c r="AA1174" s="94">
        <f t="shared" si="634"/>
        <v>82.690770000000001</v>
      </c>
      <c r="AB1174" s="97">
        <f t="shared" si="636"/>
        <v>3</v>
      </c>
      <c r="AC1174" s="98">
        <f t="shared" si="635"/>
        <v>82.690770000000001</v>
      </c>
      <c r="AD1174" s="77" t="s">
        <v>3</v>
      </c>
      <c r="AE1174" s="54">
        <v>82.690770000000001</v>
      </c>
      <c r="AF1174" s="17"/>
    </row>
    <row r="1175" spans="1:32" ht="16.899999999999999" customHeight="1" x14ac:dyDescent="0.3">
      <c r="A1175" s="73" t="s">
        <v>7</v>
      </c>
      <c r="B1175" s="74" t="s">
        <v>4238</v>
      </c>
      <c r="C1175" s="48" t="s">
        <v>10</v>
      </c>
      <c r="D1175" s="48">
        <v>500</v>
      </c>
      <c r="E1175" s="48">
        <v>2834</v>
      </c>
      <c r="F1175" s="48" t="s">
        <v>6126</v>
      </c>
      <c r="G1175" s="48">
        <v>2</v>
      </c>
      <c r="H1175" s="75">
        <f t="shared" si="630"/>
        <v>0</v>
      </c>
      <c r="I1175" s="74">
        <v>50</v>
      </c>
      <c r="J1175" s="74">
        <f>I1175</f>
        <v>50</v>
      </c>
      <c r="K1175" s="48">
        <f>I1175</f>
        <v>50</v>
      </c>
      <c r="L1175" s="48"/>
      <c r="M1175" s="48">
        <f t="shared" si="631"/>
        <v>50</v>
      </c>
      <c r="N1175" s="48">
        <v>0</v>
      </c>
      <c r="O1175" s="56">
        <v>354.10489000000001</v>
      </c>
      <c r="P1175" s="48" t="str">
        <f t="shared" si="622"/>
        <v>1299/30C SL</v>
      </c>
      <c r="Q1175" s="76" t="s">
        <v>6187</v>
      </c>
      <c r="R1175" s="76" t="s">
        <v>6187</v>
      </c>
      <c r="S1175" s="49">
        <f t="shared" si="632"/>
        <v>0</v>
      </c>
      <c r="T1175" s="49">
        <f t="shared" si="623"/>
        <v>0</v>
      </c>
      <c r="U1175" s="49">
        <v>3.6538461538461533</v>
      </c>
      <c r="V1175" s="49">
        <f t="shared" si="614"/>
        <v>7.3076923076923067E-3</v>
      </c>
      <c r="W1175" s="49">
        <f t="shared" si="615"/>
        <v>0</v>
      </c>
      <c r="X1175" s="90">
        <f>ROUNDUP(S1175*$X$4,0)</f>
        <v>0</v>
      </c>
      <c r="Y1175" s="91">
        <f t="shared" si="633"/>
        <v>0</v>
      </c>
      <c r="Z1175" s="93">
        <f t="shared" si="625"/>
        <v>0</v>
      </c>
      <c r="AA1175" s="94">
        <f t="shared" si="634"/>
        <v>0</v>
      </c>
      <c r="AB1175" s="97">
        <f t="shared" si="636"/>
        <v>0</v>
      </c>
      <c r="AC1175" s="98">
        <f t="shared" si="635"/>
        <v>0</v>
      </c>
      <c r="AD1175" s="77" t="s">
        <v>3</v>
      </c>
      <c r="AE1175" s="54">
        <v>0</v>
      </c>
      <c r="AF1175" s="17"/>
    </row>
    <row r="1176" spans="1:32" ht="16.899999999999999" customHeight="1" x14ac:dyDescent="0.3">
      <c r="A1176" s="73" t="s">
        <v>7</v>
      </c>
      <c r="B1176" s="74" t="s">
        <v>2840</v>
      </c>
      <c r="C1176" s="48" t="s">
        <v>1154</v>
      </c>
      <c r="D1176" s="48">
        <v>500</v>
      </c>
      <c r="E1176" s="48">
        <v>2834</v>
      </c>
      <c r="F1176" s="48" t="s">
        <v>6126</v>
      </c>
      <c r="G1176" s="48">
        <v>2</v>
      </c>
      <c r="H1176" s="75">
        <f t="shared" si="630"/>
        <v>0</v>
      </c>
      <c r="I1176" s="74">
        <v>30</v>
      </c>
      <c r="J1176" s="74">
        <f>I1176</f>
        <v>30</v>
      </c>
      <c r="K1176" s="48">
        <f>I1176</f>
        <v>30</v>
      </c>
      <c r="L1176" s="48"/>
      <c r="M1176" s="48">
        <f t="shared" si="631"/>
        <v>30</v>
      </c>
      <c r="N1176" s="48">
        <v>0</v>
      </c>
      <c r="O1176" s="56">
        <v>240.30609000000001</v>
      </c>
      <c r="P1176" s="48" t="str">
        <f t="shared" si="622"/>
        <v>5133C SL</v>
      </c>
      <c r="Q1176" s="76">
        <v>0</v>
      </c>
      <c r="R1176" s="76">
        <v>0</v>
      </c>
      <c r="S1176" s="49">
        <f t="shared" si="632"/>
        <v>0</v>
      </c>
      <c r="T1176" s="49">
        <f t="shared" si="623"/>
        <v>0</v>
      </c>
      <c r="U1176" s="49">
        <v>11.076923076923077</v>
      </c>
      <c r="V1176" s="49">
        <f t="shared" si="614"/>
        <v>2.2153846153846152E-2</v>
      </c>
      <c r="W1176" s="49">
        <f t="shared" si="615"/>
        <v>0</v>
      </c>
      <c r="X1176" s="90">
        <f t="shared" ref="X1176:X1177" si="637">ROUNDUP(S1176*$X$4,0)</f>
        <v>0</v>
      </c>
      <c r="Y1176" s="91">
        <f t="shared" si="633"/>
        <v>0</v>
      </c>
      <c r="Z1176" s="93">
        <f t="shared" si="625"/>
        <v>0</v>
      </c>
      <c r="AA1176" s="94">
        <f t="shared" si="634"/>
        <v>0</v>
      </c>
      <c r="AB1176" s="97">
        <f t="shared" si="636"/>
        <v>0</v>
      </c>
      <c r="AC1176" s="98">
        <f t="shared" si="635"/>
        <v>0</v>
      </c>
      <c r="AD1176" s="77" t="s">
        <v>3</v>
      </c>
      <c r="AE1176" s="54">
        <v>0</v>
      </c>
      <c r="AF1176" s="17"/>
    </row>
    <row r="1177" spans="1:32" ht="16.899999999999999" customHeight="1" x14ac:dyDescent="0.3">
      <c r="A1177" s="73" t="s">
        <v>7</v>
      </c>
      <c r="B1177" s="74" t="s">
        <v>1255</v>
      </c>
      <c r="C1177" s="48" t="s">
        <v>10</v>
      </c>
      <c r="D1177" s="48">
        <v>1</v>
      </c>
      <c r="E1177" s="48">
        <v>2834</v>
      </c>
      <c r="F1177" s="48" t="s">
        <v>6126</v>
      </c>
      <c r="G1177" s="48">
        <v>2</v>
      </c>
      <c r="H1177" s="75">
        <f t="shared" si="630"/>
        <v>-0.33333333333333331</v>
      </c>
      <c r="I1177" s="74">
        <v>40</v>
      </c>
      <c r="J1177" s="74">
        <v>60</v>
      </c>
      <c r="K1177" s="48">
        <f>I1177</f>
        <v>40</v>
      </c>
      <c r="L1177" s="48"/>
      <c r="M1177" s="48">
        <f t="shared" si="631"/>
        <v>40</v>
      </c>
      <c r="N1177" s="48">
        <v>9739</v>
      </c>
      <c r="O1177" s="56">
        <v>0.16385</v>
      </c>
      <c r="P1177" s="48" t="str">
        <f t="shared" si="622"/>
        <v>3212 SL</v>
      </c>
      <c r="Q1177" s="76" t="s">
        <v>6187</v>
      </c>
      <c r="R1177" s="76" t="s">
        <v>6187</v>
      </c>
      <c r="S1177" s="49">
        <f t="shared" si="632"/>
        <v>0</v>
      </c>
      <c r="T1177" s="49">
        <f t="shared" si="623"/>
        <v>0</v>
      </c>
      <c r="U1177" s="49">
        <v>60.692307692307693</v>
      </c>
      <c r="V1177" s="49">
        <f t="shared" si="614"/>
        <v>60.692307692307693</v>
      </c>
      <c r="W1177" s="49">
        <f t="shared" si="615"/>
        <v>0</v>
      </c>
      <c r="X1177" s="90">
        <f t="shared" si="637"/>
        <v>0</v>
      </c>
      <c r="Y1177" s="91">
        <f t="shared" si="633"/>
        <v>0</v>
      </c>
      <c r="Z1177" s="93">
        <f t="shared" si="625"/>
        <v>0</v>
      </c>
      <c r="AA1177" s="94">
        <f t="shared" si="634"/>
        <v>0</v>
      </c>
      <c r="AB1177" s="97">
        <f t="shared" si="636"/>
        <v>0</v>
      </c>
      <c r="AC1177" s="98">
        <f t="shared" si="635"/>
        <v>0</v>
      </c>
      <c r="AD1177" s="77" t="s">
        <v>3</v>
      </c>
      <c r="AE1177" s="54">
        <v>0</v>
      </c>
      <c r="AF1177" s="17"/>
    </row>
    <row r="1178" spans="1:32" ht="16.899999999999999" customHeight="1" x14ac:dyDescent="0.3">
      <c r="A1178" s="73" t="s">
        <v>7</v>
      </c>
      <c r="B1178" s="74" t="s">
        <v>3838</v>
      </c>
      <c r="C1178" s="48" t="s">
        <v>1797</v>
      </c>
      <c r="D1178" s="48">
        <v>100</v>
      </c>
      <c r="E1178" s="48">
        <v>7880</v>
      </c>
      <c r="F1178" s="48" t="s">
        <v>5908</v>
      </c>
      <c r="G1178" s="48" t="s">
        <v>122</v>
      </c>
      <c r="H1178" s="75">
        <f t="shared" si="630"/>
        <v>0.55555555555555558</v>
      </c>
      <c r="I1178" s="74">
        <v>140</v>
      </c>
      <c r="J1178" s="74">
        <v>90</v>
      </c>
      <c r="K1178" s="48">
        <f>J1178</f>
        <v>90</v>
      </c>
      <c r="L1178" s="48">
        <f>$L$3</f>
        <v>-4</v>
      </c>
      <c r="M1178" s="48">
        <f t="shared" si="631"/>
        <v>86</v>
      </c>
      <c r="N1178" s="48">
        <v>76</v>
      </c>
      <c r="O1178" s="56">
        <v>8.3285699999999991</v>
      </c>
      <c r="P1178" s="48" t="str">
        <f t="shared" si="622"/>
        <v>F221V3/32 BK</v>
      </c>
      <c r="Q1178" s="76">
        <v>55</v>
      </c>
      <c r="R1178" s="76">
        <v>239</v>
      </c>
      <c r="S1178" s="49">
        <f t="shared" si="632"/>
        <v>0.86807692307692308</v>
      </c>
      <c r="T1178" s="49">
        <f t="shared" si="623"/>
        <v>86.807692307692307</v>
      </c>
      <c r="U1178" s="49">
        <v>933.76769230769241</v>
      </c>
      <c r="V1178" s="49">
        <f t="shared" si="614"/>
        <v>9.3376769230769234</v>
      </c>
      <c r="W1178" s="49">
        <f t="shared" si="615"/>
        <v>74.654615384615383</v>
      </c>
      <c r="X1178" s="90">
        <f>ROUND(S1178*$X$4,0)</f>
        <v>4</v>
      </c>
      <c r="Y1178" s="91">
        <f t="shared" si="633"/>
        <v>33.314279999999997</v>
      </c>
      <c r="Z1178" s="93">
        <f t="shared" si="625"/>
        <v>79</v>
      </c>
      <c r="AA1178" s="94">
        <f t="shared" si="634"/>
        <v>657.95702999999992</v>
      </c>
      <c r="AB1178" s="97">
        <f t="shared" si="636"/>
        <v>83</v>
      </c>
      <c r="AC1178" s="98">
        <f t="shared" si="635"/>
        <v>691.27130999999997</v>
      </c>
      <c r="AD1178" s="77" t="s">
        <v>3</v>
      </c>
      <c r="AE1178" s="54">
        <v>691.27130999999997</v>
      </c>
      <c r="AF1178" s="17"/>
    </row>
    <row r="1179" spans="1:32" ht="16.899999999999999" customHeight="1" x14ac:dyDescent="0.3">
      <c r="A1179" s="73" t="s">
        <v>7</v>
      </c>
      <c r="B1179" s="74" t="s">
        <v>3598</v>
      </c>
      <c r="C1179" s="48" t="s">
        <v>1797</v>
      </c>
      <c r="D1179" s="48">
        <v>1000</v>
      </c>
      <c r="E1179" s="48">
        <v>7880</v>
      </c>
      <c r="F1179" s="48" t="s">
        <v>5908</v>
      </c>
      <c r="G1179" s="48" t="s">
        <v>122</v>
      </c>
      <c r="H1179" s="75">
        <f t="shared" si="630"/>
        <v>0.55555555555555558</v>
      </c>
      <c r="I1179" s="74">
        <v>140</v>
      </c>
      <c r="J1179" s="74">
        <v>90</v>
      </c>
      <c r="K1179" s="48">
        <f>J1179</f>
        <v>90</v>
      </c>
      <c r="L1179" s="48">
        <f>$L$3</f>
        <v>-4</v>
      </c>
      <c r="M1179" s="48">
        <f t="shared" si="631"/>
        <v>86</v>
      </c>
      <c r="N1179" s="48">
        <v>15</v>
      </c>
      <c r="O1179" s="56">
        <v>111.71429000000001</v>
      </c>
      <c r="P1179" s="48" t="str">
        <f t="shared" si="622"/>
        <v>F2211/16 CL</v>
      </c>
      <c r="Q1179" s="76">
        <v>19</v>
      </c>
      <c r="R1179" s="76">
        <v>66</v>
      </c>
      <c r="S1179" s="49">
        <f t="shared" si="632"/>
        <v>0.28076923076923077</v>
      </c>
      <c r="T1179" s="49">
        <f t="shared" si="623"/>
        <v>280.76923076923077</v>
      </c>
      <c r="U1179" s="49">
        <v>387.09769230769234</v>
      </c>
      <c r="V1179" s="49">
        <f t="shared" si="614"/>
        <v>0.38709769230769236</v>
      </c>
      <c r="W1179" s="49">
        <f t="shared" si="615"/>
        <v>24.146153846153847</v>
      </c>
      <c r="X1179" s="90">
        <f>ROUND(S1179*$X$4,0)</f>
        <v>1</v>
      </c>
      <c r="Y1179" s="91">
        <f t="shared" si="633"/>
        <v>111.71429000000001</v>
      </c>
      <c r="Z1179" s="93">
        <f t="shared" si="625"/>
        <v>25</v>
      </c>
      <c r="AA1179" s="94">
        <f t="shared" si="634"/>
        <v>2792.85725</v>
      </c>
      <c r="AB1179" s="97">
        <f t="shared" si="636"/>
        <v>26</v>
      </c>
      <c r="AC1179" s="98">
        <f t="shared" si="635"/>
        <v>2904.5715399999999</v>
      </c>
      <c r="AD1179" s="77" t="s">
        <v>3</v>
      </c>
      <c r="AE1179" s="54">
        <v>2904.5715399999999</v>
      </c>
      <c r="AF1179" s="17"/>
    </row>
    <row r="1180" spans="1:32" ht="16.899999999999999" customHeight="1" x14ac:dyDescent="0.3">
      <c r="A1180" s="73" t="s">
        <v>7</v>
      </c>
      <c r="B1180" s="74" t="s">
        <v>3746</v>
      </c>
      <c r="C1180" s="48" t="s">
        <v>1154</v>
      </c>
      <c r="D1180" s="48">
        <v>1000</v>
      </c>
      <c r="E1180" s="48">
        <v>2834</v>
      </c>
      <c r="F1180" s="48" t="s">
        <v>6126</v>
      </c>
      <c r="G1180" s="48">
        <v>2</v>
      </c>
      <c r="H1180" s="75">
        <f t="shared" si="630"/>
        <v>0</v>
      </c>
      <c r="I1180" s="74">
        <v>25</v>
      </c>
      <c r="J1180" s="74">
        <f>I1180</f>
        <v>25</v>
      </c>
      <c r="K1180" s="48">
        <f>I1180</f>
        <v>25</v>
      </c>
      <c r="L1180" s="48"/>
      <c r="M1180" s="48">
        <f t="shared" si="631"/>
        <v>25</v>
      </c>
      <c r="N1180" s="48">
        <v>2</v>
      </c>
      <c r="O1180" s="56">
        <v>532.51065000000006</v>
      </c>
      <c r="P1180" s="48" t="str">
        <f t="shared" si="622"/>
        <v>5489C SL</v>
      </c>
      <c r="Q1180" s="76">
        <v>0</v>
      </c>
      <c r="R1180" s="76">
        <v>28</v>
      </c>
      <c r="S1180" s="49">
        <f t="shared" si="632"/>
        <v>3.2307692307692308E-2</v>
      </c>
      <c r="T1180" s="49">
        <f t="shared" si="623"/>
        <v>32.307692307692307</v>
      </c>
      <c r="U1180" s="49">
        <v>33.576923076923073</v>
      </c>
      <c r="V1180" s="49">
        <f t="shared" si="614"/>
        <v>3.3576923076923074E-2</v>
      </c>
      <c r="W1180" s="49">
        <f t="shared" si="615"/>
        <v>0.80769230769230771</v>
      </c>
      <c r="X1180" s="90">
        <f>ROUND(S1180*$X$4,0)</f>
        <v>0</v>
      </c>
      <c r="Y1180" s="91">
        <f t="shared" si="633"/>
        <v>0</v>
      </c>
      <c r="Z1180" s="93">
        <f t="shared" si="625"/>
        <v>1</v>
      </c>
      <c r="AA1180" s="94">
        <f t="shared" si="634"/>
        <v>532.51065000000006</v>
      </c>
      <c r="AB1180" s="97">
        <f t="shared" si="636"/>
        <v>1</v>
      </c>
      <c r="AC1180" s="98">
        <f t="shared" si="635"/>
        <v>532.51065000000006</v>
      </c>
      <c r="AD1180" s="77" t="s">
        <v>3</v>
      </c>
      <c r="AE1180" s="54">
        <v>532.51065000000006</v>
      </c>
      <c r="AF1180" s="17"/>
    </row>
    <row r="1181" spans="1:32" ht="16.899999999999999" customHeight="1" x14ac:dyDescent="0.3">
      <c r="A1181" s="73" t="s">
        <v>7</v>
      </c>
      <c r="B1181" s="74" t="s">
        <v>766</v>
      </c>
      <c r="C1181" s="48" t="s">
        <v>464</v>
      </c>
      <c r="D1181" s="48">
        <v>100</v>
      </c>
      <c r="E1181" s="48">
        <v>4013</v>
      </c>
      <c r="F1181" s="48" t="s">
        <v>6180</v>
      </c>
      <c r="G1181" s="48" t="s">
        <v>65</v>
      </c>
      <c r="H1181" s="75">
        <f t="shared" si="630"/>
        <v>0</v>
      </c>
      <c r="I1181" s="74">
        <v>5</v>
      </c>
      <c r="J1181" s="74">
        <v>5</v>
      </c>
      <c r="K1181" s="48">
        <f>J1181</f>
        <v>5</v>
      </c>
      <c r="L1181" s="48"/>
      <c r="M1181" s="48">
        <f t="shared" si="631"/>
        <v>5</v>
      </c>
      <c r="N1181" s="48">
        <v>66</v>
      </c>
      <c r="O1181" s="56">
        <v>8.2625700000000002</v>
      </c>
      <c r="P1181" s="48" t="str">
        <f t="shared" si="622"/>
        <v>2842/7 BK</v>
      </c>
      <c r="Q1181" s="76">
        <v>51</v>
      </c>
      <c r="R1181" s="76">
        <v>1030</v>
      </c>
      <c r="S1181" s="49">
        <f t="shared" si="632"/>
        <v>1.7376923076923076</v>
      </c>
      <c r="T1181" s="49">
        <f t="shared" si="623"/>
        <v>173.76923076923077</v>
      </c>
      <c r="U1181" s="49">
        <v>1450.3076923076922</v>
      </c>
      <c r="V1181" s="49">
        <f t="shared" si="614"/>
        <v>14.503076923076922</v>
      </c>
      <c r="W1181" s="49">
        <f t="shared" si="615"/>
        <v>8.6884615384615387</v>
      </c>
      <c r="X1181" s="90">
        <f>ROUND(S1181*$X$2,0)</f>
        <v>12</v>
      </c>
      <c r="Y1181" s="91">
        <f t="shared" si="633"/>
        <v>99.150840000000002</v>
      </c>
      <c r="Z1181" s="93">
        <f t="shared" si="625"/>
        <v>21</v>
      </c>
      <c r="AA1181" s="94">
        <f t="shared" si="634"/>
        <v>173.51397</v>
      </c>
      <c r="AB1181" s="97">
        <f>ROUND((S1181*$AB$2)+Z1181,0)</f>
        <v>33</v>
      </c>
      <c r="AC1181" s="98">
        <f t="shared" si="635"/>
        <v>272.66480999999999</v>
      </c>
      <c r="AD1181" s="77" t="s">
        <v>5891</v>
      </c>
      <c r="AE1181" s="54">
        <v>272.66480999999999</v>
      </c>
      <c r="AF1181" s="17"/>
    </row>
    <row r="1182" spans="1:32" ht="16.899999999999999" customHeight="1" x14ac:dyDescent="0.3">
      <c r="A1182" s="73" t="s">
        <v>7</v>
      </c>
      <c r="B1182" s="74" t="s">
        <v>3003</v>
      </c>
      <c r="C1182" s="48" t="s">
        <v>1797</v>
      </c>
      <c r="D1182" s="48">
        <v>2.5</v>
      </c>
      <c r="E1182" s="48">
        <v>4445</v>
      </c>
      <c r="F1182" s="48" t="s">
        <v>5912</v>
      </c>
      <c r="G1182" s="48" t="s">
        <v>122</v>
      </c>
      <c r="H1182" s="75">
        <f t="shared" si="630"/>
        <v>0.14285714285714285</v>
      </c>
      <c r="I1182" s="74">
        <v>32</v>
      </c>
      <c r="J1182" s="74">
        <v>28</v>
      </c>
      <c r="K1182" s="48">
        <f>J1182</f>
        <v>28</v>
      </c>
      <c r="L1182" s="48">
        <f>$L$3</f>
        <v>-4</v>
      </c>
      <c r="M1182" s="48">
        <f t="shared" si="631"/>
        <v>24</v>
      </c>
      <c r="N1182" s="48">
        <v>43</v>
      </c>
      <c r="O1182" s="56">
        <v>6.53362</v>
      </c>
      <c r="P1182" s="48" t="str">
        <f t="shared" si="622"/>
        <v>F22111/2 CL</v>
      </c>
      <c r="Q1182" s="76">
        <v>141</v>
      </c>
      <c r="R1182" s="76">
        <v>148</v>
      </c>
      <c r="S1182" s="49">
        <f t="shared" si="632"/>
        <v>1.6892307692307691</v>
      </c>
      <c r="T1182" s="49">
        <f t="shared" si="623"/>
        <v>4.2230769230769223</v>
      </c>
      <c r="U1182" s="49">
        <v>45.703846153846158</v>
      </c>
      <c r="V1182" s="49">
        <f t="shared" si="614"/>
        <v>18.281538461538464</v>
      </c>
      <c r="W1182" s="49">
        <f t="shared" si="615"/>
        <v>40.541538461538458</v>
      </c>
      <c r="X1182" s="90">
        <f>ROUND(S1182*$X$4,0)</f>
        <v>8</v>
      </c>
      <c r="Y1182" s="91">
        <f t="shared" si="633"/>
        <v>52.26896</v>
      </c>
      <c r="Z1182" s="93">
        <f t="shared" si="625"/>
        <v>49</v>
      </c>
      <c r="AA1182" s="94">
        <f t="shared" si="634"/>
        <v>320.14738</v>
      </c>
      <c r="AB1182" s="97">
        <f>ROUND((S1182*$AB$4)+Z1182,0)</f>
        <v>57</v>
      </c>
      <c r="AC1182" s="98">
        <f t="shared" si="635"/>
        <v>372.41633999999999</v>
      </c>
      <c r="AD1182" s="77" t="s">
        <v>3</v>
      </c>
      <c r="AE1182" s="54">
        <v>372.41633999999999</v>
      </c>
      <c r="AF1182" s="17"/>
    </row>
    <row r="1183" spans="1:32" ht="16.899999999999999" customHeight="1" x14ac:dyDescent="0.3">
      <c r="A1183" s="73" t="s">
        <v>35</v>
      </c>
      <c r="B1183" s="74" t="s">
        <v>4700</v>
      </c>
      <c r="C1183" s="48" t="s">
        <v>464</v>
      </c>
      <c r="D1183" s="48">
        <v>1000</v>
      </c>
      <c r="E1183" s="48">
        <v>4013</v>
      </c>
      <c r="F1183" s="48" t="s">
        <v>6180</v>
      </c>
      <c r="G1183" s="48" t="s">
        <v>65</v>
      </c>
      <c r="H1183" s="75">
        <f t="shared" si="630"/>
        <v>0</v>
      </c>
      <c r="I1183" s="74">
        <v>5</v>
      </c>
      <c r="J1183" s="74">
        <v>5</v>
      </c>
      <c r="K1183" s="48">
        <f>J1183</f>
        <v>5</v>
      </c>
      <c r="L1183" s="48"/>
      <c r="M1183" s="48">
        <f t="shared" si="631"/>
        <v>5</v>
      </c>
      <c r="N1183" s="48">
        <v>1</v>
      </c>
      <c r="O1183" s="56">
        <v>342.71370999999999</v>
      </c>
      <c r="P1183" s="48" t="str">
        <f t="shared" si="622"/>
        <v>5858 OR</v>
      </c>
      <c r="Q1183" s="76">
        <v>2</v>
      </c>
      <c r="R1183" s="76">
        <v>3</v>
      </c>
      <c r="S1183" s="49">
        <f t="shared" si="632"/>
        <v>2.4999999999999998E-2</v>
      </c>
      <c r="T1183" s="49">
        <f t="shared" si="623"/>
        <v>24.999999999999996</v>
      </c>
      <c r="U1183" s="49">
        <v>61.730769230769226</v>
      </c>
      <c r="V1183" s="49">
        <f t="shared" si="614"/>
        <v>6.1730769230769228E-2</v>
      </c>
      <c r="W1183" s="49">
        <f t="shared" si="615"/>
        <v>0.12499999999999999</v>
      </c>
      <c r="X1183" s="90">
        <f>ROUNDUP(S1183*$X$2,0)</f>
        <v>1</v>
      </c>
      <c r="Y1183" s="91">
        <f t="shared" si="633"/>
        <v>342.71370999999999</v>
      </c>
      <c r="Z1183" s="93">
        <f t="shared" si="625"/>
        <v>1</v>
      </c>
      <c r="AA1183" s="94">
        <f t="shared" si="634"/>
        <v>342.71370999999999</v>
      </c>
      <c r="AB1183" s="97">
        <f>ROUND((S1183*$AB$2)+Z1183,0)</f>
        <v>1</v>
      </c>
      <c r="AC1183" s="98">
        <f t="shared" si="635"/>
        <v>342.71370999999999</v>
      </c>
      <c r="AD1183" s="77" t="s">
        <v>5891</v>
      </c>
      <c r="AE1183" s="54">
        <v>342.71370999999999</v>
      </c>
      <c r="AF1183" s="17"/>
    </row>
    <row r="1184" spans="1:32" ht="16.899999999999999" customHeight="1" x14ac:dyDescent="0.3">
      <c r="A1184" s="73" t="s">
        <v>35</v>
      </c>
      <c r="B1184" s="74" t="s">
        <v>232</v>
      </c>
      <c r="C1184" s="48" t="s">
        <v>16</v>
      </c>
      <c r="D1184" s="48">
        <v>1000</v>
      </c>
      <c r="E1184" s="48">
        <v>6223</v>
      </c>
      <c r="F1184" s="48" t="s">
        <v>17</v>
      </c>
      <c r="G1184" s="48" t="s">
        <v>11</v>
      </c>
      <c r="H1184" s="75">
        <f t="shared" si="630"/>
        <v>0</v>
      </c>
      <c r="I1184" s="74">
        <v>5</v>
      </c>
      <c r="J1184" s="74">
        <v>5</v>
      </c>
      <c r="K1184" s="48">
        <f>J1184</f>
        <v>5</v>
      </c>
      <c r="L1184" s="48"/>
      <c r="M1184" s="48">
        <f t="shared" si="631"/>
        <v>5</v>
      </c>
      <c r="N1184" s="48">
        <v>0</v>
      </c>
      <c r="O1184" s="56">
        <v>290.20533</v>
      </c>
      <c r="P1184" s="48" t="str">
        <f t="shared" si="622"/>
        <v>1178L SL</v>
      </c>
      <c r="Q1184" s="76">
        <v>1</v>
      </c>
      <c r="R1184" s="76">
        <v>2</v>
      </c>
      <c r="S1184" s="49">
        <f t="shared" si="632"/>
        <v>1.3076923076923076E-2</v>
      </c>
      <c r="T1184" s="49">
        <f t="shared" si="623"/>
        <v>13.076923076923077</v>
      </c>
      <c r="U1184" s="49">
        <v>152.23076923076923</v>
      </c>
      <c r="V1184" s="49">
        <f t="shared" si="614"/>
        <v>0.15223076923076923</v>
      </c>
      <c r="W1184" s="49">
        <f>V1184*M1184</f>
        <v>0.76115384615384607</v>
      </c>
      <c r="X1184" s="90">
        <f>ROUNDUP(S1184*$X$2,0)</f>
        <v>1</v>
      </c>
      <c r="Y1184" s="91">
        <f t="shared" si="633"/>
        <v>290.20533</v>
      </c>
      <c r="Z1184" s="93">
        <f t="shared" si="625"/>
        <v>1</v>
      </c>
      <c r="AA1184" s="94">
        <f t="shared" si="634"/>
        <v>290.20533</v>
      </c>
      <c r="AB1184" s="97">
        <f>ROUND((S1184*$AB$2)+Z1184,0)</f>
        <v>1</v>
      </c>
      <c r="AC1184" s="98">
        <f t="shared" si="635"/>
        <v>290.20533</v>
      </c>
      <c r="AD1184" s="77" t="s">
        <v>5891</v>
      </c>
      <c r="AE1184" s="54">
        <v>290.20533</v>
      </c>
      <c r="AF1184" s="17"/>
    </row>
    <row r="1185" spans="1:32" ht="16.899999999999999" customHeight="1" x14ac:dyDescent="0.3">
      <c r="A1185" s="73" t="s">
        <v>35</v>
      </c>
      <c r="B1185" s="74" t="s">
        <v>4621</v>
      </c>
      <c r="C1185" s="48" t="s">
        <v>1432</v>
      </c>
      <c r="D1185" s="48">
        <v>1000</v>
      </c>
      <c r="E1185" s="48">
        <v>4003</v>
      </c>
      <c r="F1185" s="48" t="s">
        <v>5909</v>
      </c>
      <c r="G1185" s="48" t="s">
        <v>112</v>
      </c>
      <c r="H1185" s="75">
        <f t="shared" si="630"/>
        <v>0</v>
      </c>
      <c r="I1185" s="74">
        <v>39</v>
      </c>
      <c r="J1185" s="74">
        <v>39</v>
      </c>
      <c r="K1185" s="48">
        <f>I1185</f>
        <v>39</v>
      </c>
      <c r="L1185" s="48">
        <f>$L$3</f>
        <v>-4</v>
      </c>
      <c r="M1185" s="48">
        <f t="shared" si="631"/>
        <v>35</v>
      </c>
      <c r="N1185" s="48">
        <v>27</v>
      </c>
      <c r="O1185" s="56">
        <v>23.2</v>
      </c>
      <c r="P1185" s="48" t="str">
        <f t="shared" si="622"/>
        <v>6820 BL</v>
      </c>
      <c r="Q1185" s="76">
        <v>42</v>
      </c>
      <c r="R1185" s="76">
        <v>188</v>
      </c>
      <c r="S1185" s="49">
        <f t="shared" si="632"/>
        <v>0.66923076923076918</v>
      </c>
      <c r="T1185" s="49">
        <f t="shared" si="623"/>
        <v>669.23076923076917</v>
      </c>
      <c r="U1185" s="49">
        <v>674.65384615384608</v>
      </c>
      <c r="V1185" s="49">
        <f t="shared" si="614"/>
        <v>0.67465384615384605</v>
      </c>
      <c r="W1185" s="49">
        <f t="shared" ref="W1185:W1197" si="638">S1185*M1185</f>
        <v>23.42307692307692</v>
      </c>
      <c r="X1185" s="90">
        <f>ROUND(S1185*$X$4,0)</f>
        <v>3</v>
      </c>
      <c r="Y1185" s="91">
        <f t="shared" si="633"/>
        <v>69.599999999999994</v>
      </c>
      <c r="Z1185" s="93">
        <f t="shared" si="625"/>
        <v>26</v>
      </c>
      <c r="AA1185" s="94">
        <f t="shared" si="634"/>
        <v>603.19999999999993</v>
      </c>
      <c r="AB1185" s="97">
        <f t="shared" ref="AB1185:AB1198" si="639">ROUND((S1185*$AB$4)+Z1185,0)</f>
        <v>29</v>
      </c>
      <c r="AC1185" s="98">
        <f t="shared" si="635"/>
        <v>672.8</v>
      </c>
      <c r="AD1185" s="77" t="s">
        <v>3</v>
      </c>
      <c r="AE1185" s="54">
        <v>672.8</v>
      </c>
      <c r="AF1185" s="17"/>
    </row>
    <row r="1186" spans="1:32" ht="16.899999999999999" customHeight="1" x14ac:dyDescent="0.3">
      <c r="A1186" s="73" t="s">
        <v>35</v>
      </c>
      <c r="B1186" s="74" t="s">
        <v>4975</v>
      </c>
      <c r="C1186" s="48" t="s">
        <v>1432</v>
      </c>
      <c r="D1186" s="48">
        <v>1000</v>
      </c>
      <c r="E1186" s="48">
        <v>4003</v>
      </c>
      <c r="F1186" s="48" t="s">
        <v>5909</v>
      </c>
      <c r="G1186" s="48" t="s">
        <v>112</v>
      </c>
      <c r="H1186" s="75">
        <f t="shared" si="630"/>
        <v>0</v>
      </c>
      <c r="I1186" s="74">
        <v>39</v>
      </c>
      <c r="J1186" s="74">
        <v>39</v>
      </c>
      <c r="K1186" s="48">
        <f>I1186</f>
        <v>39</v>
      </c>
      <c r="L1186" s="48">
        <f>$L$3</f>
        <v>-4</v>
      </c>
      <c r="M1186" s="48">
        <f t="shared" si="631"/>
        <v>35</v>
      </c>
      <c r="N1186" s="48">
        <v>20</v>
      </c>
      <c r="O1186" s="56">
        <v>23.2</v>
      </c>
      <c r="P1186" s="48" t="str">
        <f t="shared" si="622"/>
        <v>6820 GR</v>
      </c>
      <c r="Q1186" s="76">
        <v>42</v>
      </c>
      <c r="R1186" s="76">
        <v>188</v>
      </c>
      <c r="S1186" s="49">
        <f t="shared" si="632"/>
        <v>0.66923076923076918</v>
      </c>
      <c r="T1186" s="49">
        <f t="shared" si="623"/>
        <v>669.23076923076917</v>
      </c>
      <c r="U1186" s="49">
        <v>678.57692307692298</v>
      </c>
      <c r="V1186" s="49">
        <f t="shared" si="614"/>
        <v>0.67857692307692297</v>
      </c>
      <c r="W1186" s="49">
        <f t="shared" si="638"/>
        <v>23.42307692307692</v>
      </c>
      <c r="X1186" s="90">
        <f>ROUND(S1186*$X$4,0)</f>
        <v>3</v>
      </c>
      <c r="Y1186" s="91">
        <f t="shared" si="633"/>
        <v>69.599999999999994</v>
      </c>
      <c r="Z1186" s="93">
        <f t="shared" si="625"/>
        <v>26</v>
      </c>
      <c r="AA1186" s="94">
        <f t="shared" si="634"/>
        <v>603.19999999999993</v>
      </c>
      <c r="AB1186" s="97">
        <f t="shared" si="639"/>
        <v>29</v>
      </c>
      <c r="AC1186" s="98">
        <f t="shared" si="635"/>
        <v>672.8</v>
      </c>
      <c r="AD1186" s="77" t="s">
        <v>3</v>
      </c>
      <c r="AE1186" s="54">
        <v>672.8</v>
      </c>
      <c r="AF1186" s="17"/>
    </row>
    <row r="1187" spans="1:32" ht="16.899999999999999" customHeight="1" x14ac:dyDescent="0.3">
      <c r="A1187" s="73" t="s">
        <v>35</v>
      </c>
      <c r="B1187" s="74" t="s">
        <v>3577</v>
      </c>
      <c r="C1187" s="48" t="s">
        <v>1370</v>
      </c>
      <c r="D1187" s="48">
        <v>1</v>
      </c>
      <c r="E1187" s="48">
        <v>2834</v>
      </c>
      <c r="F1187" s="48" t="s">
        <v>6126</v>
      </c>
      <c r="G1187" s="48">
        <v>2</v>
      </c>
      <c r="H1187" s="75">
        <f t="shared" si="630"/>
        <v>-0.33333333333333331</v>
      </c>
      <c r="I1187" s="74">
        <v>40</v>
      </c>
      <c r="J1187" s="74">
        <v>60</v>
      </c>
      <c r="K1187" s="48">
        <f>I1187</f>
        <v>40</v>
      </c>
      <c r="L1187" s="48"/>
      <c r="M1187" s="48">
        <f t="shared" si="631"/>
        <v>40</v>
      </c>
      <c r="N1187" s="48">
        <v>608</v>
      </c>
      <c r="O1187" s="56">
        <v>0.17659</v>
      </c>
      <c r="P1187" s="48" t="str">
        <f t="shared" si="622"/>
        <v>86203CY SL</v>
      </c>
      <c r="Q1187" s="76" t="s">
        <v>6187</v>
      </c>
      <c r="R1187" s="76" t="s">
        <v>6187</v>
      </c>
      <c r="S1187" s="49">
        <f t="shared" si="632"/>
        <v>0</v>
      </c>
      <c r="T1187" s="49">
        <f t="shared" si="623"/>
        <v>0</v>
      </c>
      <c r="U1187" s="49">
        <v>31.846153846153847</v>
      </c>
      <c r="V1187" s="49">
        <f t="shared" si="614"/>
        <v>31.846153846153847</v>
      </c>
      <c r="W1187" s="49">
        <f t="shared" si="638"/>
        <v>0</v>
      </c>
      <c r="X1187" s="90">
        <f>ROUNDUP(S1187*$X$4,0)</f>
        <v>0</v>
      </c>
      <c r="Y1187" s="91">
        <f t="shared" si="633"/>
        <v>0</v>
      </c>
      <c r="Z1187" s="93">
        <f t="shared" si="625"/>
        <v>0</v>
      </c>
      <c r="AA1187" s="94">
        <f t="shared" si="634"/>
        <v>0</v>
      </c>
      <c r="AB1187" s="97">
        <f t="shared" si="639"/>
        <v>0</v>
      </c>
      <c r="AC1187" s="98">
        <f t="shared" si="635"/>
        <v>0</v>
      </c>
      <c r="AD1187" s="77" t="s">
        <v>3</v>
      </c>
      <c r="AE1187" s="54">
        <v>0</v>
      </c>
      <c r="AF1187" s="17"/>
    </row>
    <row r="1188" spans="1:32" ht="16.899999999999999" customHeight="1" x14ac:dyDescent="0.3">
      <c r="A1188" s="73" t="s">
        <v>35</v>
      </c>
      <c r="B1188" s="74" t="s">
        <v>2310</v>
      </c>
      <c r="C1188" s="48" t="s">
        <v>1797</v>
      </c>
      <c r="D1188" s="48">
        <v>250</v>
      </c>
      <c r="E1188" s="48">
        <v>7880</v>
      </c>
      <c r="F1188" s="48" t="s">
        <v>5908</v>
      </c>
      <c r="G1188" s="48" t="s">
        <v>122</v>
      </c>
      <c r="H1188" s="75">
        <f t="shared" si="630"/>
        <v>0.55555555555555558</v>
      </c>
      <c r="I1188" s="74">
        <v>140</v>
      </c>
      <c r="J1188" s="74">
        <v>90</v>
      </c>
      <c r="K1188" s="48">
        <f>J1188</f>
        <v>90</v>
      </c>
      <c r="L1188" s="48">
        <f t="shared" ref="L1188:L1195" si="640">$L$3</f>
        <v>-4</v>
      </c>
      <c r="M1188" s="48">
        <f t="shared" si="631"/>
        <v>86</v>
      </c>
      <c r="N1188" s="48">
        <v>6</v>
      </c>
      <c r="O1188" s="56">
        <v>108.52857</v>
      </c>
      <c r="P1188" s="48" t="str">
        <f t="shared" si="622"/>
        <v>F2211IN WH</v>
      </c>
      <c r="Q1188" s="76">
        <v>0</v>
      </c>
      <c r="R1188" s="76">
        <v>0</v>
      </c>
      <c r="S1188" s="49">
        <f t="shared" si="632"/>
        <v>0</v>
      </c>
      <c r="T1188" s="49">
        <f t="shared" si="623"/>
        <v>0</v>
      </c>
      <c r="U1188" s="49">
        <v>5.2507692307692304</v>
      </c>
      <c r="V1188" s="49">
        <f t="shared" si="614"/>
        <v>2.1003076923076923E-2</v>
      </c>
      <c r="W1188" s="49">
        <f t="shared" si="638"/>
        <v>0</v>
      </c>
      <c r="X1188" s="90">
        <f>ROUNDUP(S1188*$X$4,0)</f>
        <v>0</v>
      </c>
      <c r="Y1188" s="91">
        <f t="shared" si="633"/>
        <v>0</v>
      </c>
      <c r="Z1188" s="93">
        <f t="shared" si="625"/>
        <v>0</v>
      </c>
      <c r="AA1188" s="94">
        <f t="shared" si="634"/>
        <v>0</v>
      </c>
      <c r="AB1188" s="97">
        <f t="shared" si="639"/>
        <v>0</v>
      </c>
      <c r="AC1188" s="98">
        <f t="shared" si="635"/>
        <v>0</v>
      </c>
      <c r="AD1188" s="77" t="s">
        <v>3</v>
      </c>
      <c r="AE1188" s="54">
        <v>0</v>
      </c>
      <c r="AF1188" s="17"/>
    </row>
    <row r="1189" spans="1:32" ht="12.75" customHeight="1" x14ac:dyDescent="0.3">
      <c r="A1189" s="73" t="s">
        <v>7</v>
      </c>
      <c r="B1189" s="74" t="s">
        <v>3061</v>
      </c>
      <c r="C1189" s="48" t="s">
        <v>1143</v>
      </c>
      <c r="D1189" s="48">
        <v>100</v>
      </c>
      <c r="E1189" s="48">
        <v>30327</v>
      </c>
      <c r="F1189" s="48" t="s">
        <v>5915</v>
      </c>
      <c r="G1189" s="48" t="s">
        <v>122</v>
      </c>
      <c r="H1189" s="75">
        <f t="shared" si="630"/>
        <v>0</v>
      </c>
      <c r="I1189" s="74">
        <v>34</v>
      </c>
      <c r="J1189" s="74">
        <v>34</v>
      </c>
      <c r="K1189" s="48">
        <f>I1189</f>
        <v>34</v>
      </c>
      <c r="L1189" s="48">
        <f t="shared" si="640"/>
        <v>-4</v>
      </c>
      <c r="M1189" s="48">
        <f t="shared" si="631"/>
        <v>30</v>
      </c>
      <c r="N1189" s="48">
        <v>32</v>
      </c>
      <c r="O1189" s="56">
        <v>64.242999999999995</v>
      </c>
      <c r="P1189" s="48" t="str">
        <f t="shared" si="622"/>
        <v>392240 WH</v>
      </c>
      <c r="Q1189" s="76">
        <v>2</v>
      </c>
      <c r="R1189" s="76">
        <v>60</v>
      </c>
      <c r="S1189" s="49">
        <f t="shared" si="632"/>
        <v>9.0769230769230769E-2</v>
      </c>
      <c r="T1189" s="49">
        <f t="shared" si="623"/>
        <v>9.0769230769230766</v>
      </c>
      <c r="U1189" s="49">
        <v>151.19230769230768</v>
      </c>
      <c r="V1189" s="49">
        <f t="shared" si="614"/>
        <v>1.5119230769230767</v>
      </c>
      <c r="W1189" s="49">
        <f t="shared" si="638"/>
        <v>2.7230769230769232</v>
      </c>
      <c r="X1189" s="90">
        <f>ROUND(S1189*$X$4,0)</f>
        <v>0</v>
      </c>
      <c r="Y1189" s="91">
        <f t="shared" si="633"/>
        <v>0</v>
      </c>
      <c r="Z1189" s="93">
        <f t="shared" si="625"/>
        <v>3</v>
      </c>
      <c r="AA1189" s="94">
        <f t="shared" si="634"/>
        <v>192.72899999999998</v>
      </c>
      <c r="AB1189" s="97">
        <f t="shared" si="639"/>
        <v>3</v>
      </c>
      <c r="AC1189" s="98">
        <f t="shared" si="635"/>
        <v>192.72899999999998</v>
      </c>
      <c r="AD1189" s="77" t="s">
        <v>5890</v>
      </c>
      <c r="AE1189" s="54">
        <v>192.72899999999998</v>
      </c>
      <c r="AF1189" s="17"/>
    </row>
    <row r="1190" spans="1:32" ht="16.899999999999999" customHeight="1" x14ac:dyDescent="0.3">
      <c r="A1190" s="73" t="s">
        <v>7</v>
      </c>
      <c r="B1190" s="74" t="s">
        <v>4176</v>
      </c>
      <c r="C1190" s="48" t="s">
        <v>34</v>
      </c>
      <c r="D1190" s="48">
        <v>1</v>
      </c>
      <c r="E1190" s="48">
        <v>1804</v>
      </c>
      <c r="F1190" s="48" t="s">
        <v>6129</v>
      </c>
      <c r="G1190" s="48" t="s">
        <v>35</v>
      </c>
      <c r="H1190" s="75">
        <f t="shared" si="630"/>
        <v>0</v>
      </c>
      <c r="I1190" s="74">
        <v>43</v>
      </c>
      <c r="J1190" s="74">
        <v>43</v>
      </c>
      <c r="K1190" s="48">
        <f>I1190</f>
        <v>43</v>
      </c>
      <c r="L1190" s="48">
        <f t="shared" si="640"/>
        <v>-4</v>
      </c>
      <c r="M1190" s="48">
        <f t="shared" si="631"/>
        <v>39</v>
      </c>
      <c r="N1190" s="48">
        <v>90</v>
      </c>
      <c r="O1190" s="56">
        <v>17.3</v>
      </c>
      <c r="P1190" s="48" t="str">
        <f t="shared" si="622"/>
        <v>LC136 WH</v>
      </c>
      <c r="Q1190" s="76">
        <v>57</v>
      </c>
      <c r="R1190" s="76">
        <v>336</v>
      </c>
      <c r="S1190" s="49">
        <f t="shared" si="632"/>
        <v>1.0015384615384615</v>
      </c>
      <c r="T1190" s="49">
        <f t="shared" si="623"/>
        <v>1.0015384615384615</v>
      </c>
      <c r="U1190" s="49">
        <v>1.0015384615384615</v>
      </c>
      <c r="V1190" s="49">
        <f t="shared" si="614"/>
        <v>1.0015384615384615</v>
      </c>
      <c r="W1190" s="49">
        <f t="shared" si="638"/>
        <v>39.059999999999995</v>
      </c>
      <c r="X1190" s="90">
        <f>ROUND(S1190*$X$4,0)</f>
        <v>5</v>
      </c>
      <c r="Y1190" s="91">
        <f t="shared" si="633"/>
        <v>86.5</v>
      </c>
      <c r="Z1190" s="93">
        <f t="shared" si="625"/>
        <v>44</v>
      </c>
      <c r="AA1190" s="94">
        <f t="shared" si="634"/>
        <v>761.2</v>
      </c>
      <c r="AB1190" s="97">
        <f t="shared" si="639"/>
        <v>49</v>
      </c>
      <c r="AC1190" s="98">
        <f t="shared" si="635"/>
        <v>847.7</v>
      </c>
      <c r="AD1190" s="77" t="s">
        <v>3</v>
      </c>
      <c r="AE1190" s="54">
        <v>847.7</v>
      </c>
      <c r="AF1190" s="17"/>
    </row>
    <row r="1191" spans="1:32" ht="16.899999999999999" customHeight="1" x14ac:dyDescent="0.3">
      <c r="A1191" s="73" t="s">
        <v>35</v>
      </c>
      <c r="B1191" s="74" t="s">
        <v>3613</v>
      </c>
      <c r="C1191" s="48" t="s">
        <v>1797</v>
      </c>
      <c r="D1191" s="48">
        <v>100</v>
      </c>
      <c r="E1191" s="48">
        <v>7880</v>
      </c>
      <c r="F1191" s="48" t="s">
        <v>5908</v>
      </c>
      <c r="G1191" s="48" t="s">
        <v>122</v>
      </c>
      <c r="H1191" s="75">
        <f t="shared" si="630"/>
        <v>0.55555555555555558</v>
      </c>
      <c r="I1191" s="74">
        <v>140</v>
      </c>
      <c r="J1191" s="74">
        <v>90</v>
      </c>
      <c r="K1191" s="48">
        <f>J1191</f>
        <v>90</v>
      </c>
      <c r="L1191" s="48">
        <f t="shared" si="640"/>
        <v>-4</v>
      </c>
      <c r="M1191" s="48">
        <f t="shared" si="631"/>
        <v>86</v>
      </c>
      <c r="N1191" s="48">
        <v>10</v>
      </c>
      <c r="O1191" s="56">
        <v>11.47143</v>
      </c>
      <c r="P1191" s="48" t="str">
        <f t="shared" si="622"/>
        <v>F2213/16 YL</v>
      </c>
      <c r="Q1191" s="76">
        <v>0</v>
      </c>
      <c r="R1191" s="76">
        <v>22</v>
      </c>
      <c r="S1191" s="49">
        <f t="shared" si="632"/>
        <v>2.5384615384615384E-2</v>
      </c>
      <c r="T1191" s="49">
        <f t="shared" si="623"/>
        <v>2.5384615384615383</v>
      </c>
      <c r="U1191" s="49">
        <v>177.21153846153845</v>
      </c>
      <c r="V1191" s="49">
        <f t="shared" si="614"/>
        <v>1.7721153846153845</v>
      </c>
      <c r="W1191" s="49">
        <f t="shared" si="638"/>
        <v>2.1830769230769231</v>
      </c>
      <c r="X1191" s="90">
        <f>ROUND(S1191*$X$4,0)</f>
        <v>0</v>
      </c>
      <c r="Y1191" s="91">
        <f t="shared" si="633"/>
        <v>0</v>
      </c>
      <c r="Z1191" s="93">
        <f t="shared" si="625"/>
        <v>2</v>
      </c>
      <c r="AA1191" s="94">
        <f t="shared" si="634"/>
        <v>22.94286</v>
      </c>
      <c r="AB1191" s="97">
        <f t="shared" si="639"/>
        <v>2</v>
      </c>
      <c r="AC1191" s="98">
        <f t="shared" si="635"/>
        <v>22.94286</v>
      </c>
      <c r="AD1191" s="77" t="s">
        <v>3</v>
      </c>
      <c r="AE1191" s="54">
        <v>22.94286</v>
      </c>
      <c r="AF1191" s="17"/>
    </row>
    <row r="1192" spans="1:32" ht="16.899999999999999" customHeight="1" x14ac:dyDescent="0.3">
      <c r="A1192" s="73" t="s">
        <v>7</v>
      </c>
      <c r="B1192" s="74" t="s">
        <v>2400</v>
      </c>
      <c r="C1192" s="48" t="s">
        <v>1432</v>
      </c>
      <c r="D1192" s="48">
        <v>5000</v>
      </c>
      <c r="E1192" s="48">
        <v>621</v>
      </c>
      <c r="F1192" s="48" t="s">
        <v>6128</v>
      </c>
      <c r="G1192" s="48" t="s">
        <v>35</v>
      </c>
      <c r="H1192" s="75">
        <f t="shared" si="630"/>
        <v>2.564102564102564E-2</v>
      </c>
      <c r="I1192" s="74">
        <v>40</v>
      </c>
      <c r="J1192" s="74">
        <v>39</v>
      </c>
      <c r="K1192" s="48">
        <f>J1192</f>
        <v>39</v>
      </c>
      <c r="L1192" s="48">
        <f t="shared" si="640"/>
        <v>-4</v>
      </c>
      <c r="M1192" s="48">
        <f t="shared" si="631"/>
        <v>35</v>
      </c>
      <c r="N1192" s="48">
        <v>5</v>
      </c>
      <c r="O1192" s="56">
        <v>151.25</v>
      </c>
      <c r="P1192" s="48" t="str">
        <f t="shared" si="622"/>
        <v>6711 WH</v>
      </c>
      <c r="Q1192" s="76">
        <v>4</v>
      </c>
      <c r="R1192" s="76">
        <v>11</v>
      </c>
      <c r="S1192" s="49">
        <f t="shared" si="632"/>
        <v>5.5769230769230765E-2</v>
      </c>
      <c r="T1192" s="49">
        <f t="shared" si="623"/>
        <v>278.84615384615381</v>
      </c>
      <c r="U1192" s="49">
        <v>1442.9615384615383</v>
      </c>
      <c r="V1192" s="49">
        <f t="shared" si="614"/>
        <v>0.28859230769230765</v>
      </c>
      <c r="W1192" s="49">
        <f t="shared" si="638"/>
        <v>1.9519230769230769</v>
      </c>
      <c r="X1192" s="90">
        <f>ROUND(S1192*$X$4,0)</f>
        <v>0</v>
      </c>
      <c r="Y1192" s="91">
        <f t="shared" si="633"/>
        <v>0</v>
      </c>
      <c r="Z1192" s="93">
        <f t="shared" si="625"/>
        <v>2</v>
      </c>
      <c r="AA1192" s="94">
        <f t="shared" si="634"/>
        <v>302.5</v>
      </c>
      <c r="AB1192" s="97">
        <f t="shared" si="639"/>
        <v>2</v>
      </c>
      <c r="AC1192" s="98">
        <f t="shared" si="635"/>
        <v>302.5</v>
      </c>
      <c r="AD1192" s="77" t="s">
        <v>3</v>
      </c>
      <c r="AE1192" s="54">
        <v>302.5</v>
      </c>
      <c r="AF1192" s="17"/>
    </row>
    <row r="1193" spans="1:32" ht="16.899999999999999" customHeight="1" x14ac:dyDescent="0.3">
      <c r="A1193" s="73" t="s">
        <v>7</v>
      </c>
      <c r="B1193" s="74" t="s">
        <v>3790</v>
      </c>
      <c r="C1193" s="48" t="s">
        <v>34</v>
      </c>
      <c r="D1193" s="48">
        <v>100</v>
      </c>
      <c r="E1193" s="48">
        <v>1202</v>
      </c>
      <c r="F1193" s="48" t="s">
        <v>6130</v>
      </c>
      <c r="G1193" s="48" t="s">
        <v>35</v>
      </c>
      <c r="H1193" s="75">
        <f t="shared" si="630"/>
        <v>0</v>
      </c>
      <c r="I1193" s="74">
        <v>24</v>
      </c>
      <c r="J1193" s="74">
        <v>24</v>
      </c>
      <c r="K1193" s="48">
        <f>I1193</f>
        <v>24</v>
      </c>
      <c r="L1193" s="48">
        <f t="shared" si="640"/>
        <v>-4</v>
      </c>
      <c r="M1193" s="48">
        <f t="shared" si="631"/>
        <v>20</v>
      </c>
      <c r="N1193" s="48">
        <v>9</v>
      </c>
      <c r="O1193" s="56">
        <v>70.37</v>
      </c>
      <c r="P1193" s="48" t="str">
        <f t="shared" si="622"/>
        <v>PF1303/4 BK</v>
      </c>
      <c r="Q1193" s="76">
        <v>7</v>
      </c>
      <c r="R1193" s="76">
        <v>86</v>
      </c>
      <c r="S1193" s="49">
        <f t="shared" si="632"/>
        <v>0.17461538461538462</v>
      </c>
      <c r="T1193" s="49">
        <f t="shared" si="623"/>
        <v>17.46153846153846</v>
      </c>
      <c r="U1193" s="49">
        <v>17.46153846153846</v>
      </c>
      <c r="V1193" s="49">
        <f t="shared" si="614"/>
        <v>0.17461538461538459</v>
      </c>
      <c r="W1193" s="49">
        <f t="shared" si="638"/>
        <v>3.4923076923076923</v>
      </c>
      <c r="X1193" s="90">
        <f>ROUND(S1193*$X$3,0)</f>
        <v>1</v>
      </c>
      <c r="Y1193" s="91">
        <f t="shared" si="633"/>
        <v>70.37</v>
      </c>
      <c r="Z1193" s="93">
        <f t="shared" si="625"/>
        <v>4</v>
      </c>
      <c r="AA1193" s="94">
        <f t="shared" si="634"/>
        <v>281.48</v>
      </c>
      <c r="AB1193" s="97">
        <f t="shared" si="639"/>
        <v>5</v>
      </c>
      <c r="AC1193" s="98">
        <f t="shared" si="635"/>
        <v>351.85</v>
      </c>
      <c r="AD1193" s="77" t="s">
        <v>3</v>
      </c>
      <c r="AE1193" s="54">
        <v>351.85</v>
      </c>
      <c r="AF1193" s="17"/>
    </row>
    <row r="1194" spans="1:32" ht="16.899999999999999" customHeight="1" x14ac:dyDescent="0.3">
      <c r="A1194" s="73" t="s">
        <v>35</v>
      </c>
      <c r="B1194" s="74" t="s">
        <v>531</v>
      </c>
      <c r="C1194" s="48" t="s">
        <v>40</v>
      </c>
      <c r="D1194" s="48">
        <v>1000</v>
      </c>
      <c r="E1194" s="48">
        <v>621</v>
      </c>
      <c r="F1194" s="48" t="s">
        <v>6128</v>
      </c>
      <c r="G1194" s="48" t="s">
        <v>112</v>
      </c>
      <c r="H1194" s="75">
        <f t="shared" si="630"/>
        <v>3.7037037037037035E-2</v>
      </c>
      <c r="I1194" s="74">
        <v>28</v>
      </c>
      <c r="J1194" s="74">
        <v>27</v>
      </c>
      <c r="K1194" s="48">
        <f>J1194</f>
        <v>27</v>
      </c>
      <c r="L1194" s="48">
        <f t="shared" si="640"/>
        <v>-4</v>
      </c>
      <c r="M1194" s="48">
        <f t="shared" si="631"/>
        <v>23</v>
      </c>
      <c r="N1194" s="48">
        <v>10</v>
      </c>
      <c r="O1194" s="56">
        <v>26.26</v>
      </c>
      <c r="P1194" s="48" t="str">
        <f t="shared" si="622"/>
        <v>1856/19 WH</v>
      </c>
      <c r="Q1194" s="76">
        <v>13</v>
      </c>
      <c r="R1194" s="76">
        <v>33</v>
      </c>
      <c r="S1194" s="49">
        <f t="shared" si="632"/>
        <v>0.17807692307692305</v>
      </c>
      <c r="T1194" s="49">
        <f t="shared" si="623"/>
        <v>178.07692307692304</v>
      </c>
      <c r="U1194" s="49">
        <v>191.19230769230765</v>
      </c>
      <c r="V1194" s="49">
        <f t="shared" si="614"/>
        <v>0.19119230769230766</v>
      </c>
      <c r="W1194" s="49">
        <f t="shared" si="638"/>
        <v>4.0957692307692302</v>
      </c>
      <c r="X1194" s="90">
        <f t="shared" ref="X1194:X1195" si="641">ROUND(S1194*$X$4,0)</f>
        <v>1</v>
      </c>
      <c r="Y1194" s="91">
        <f t="shared" si="633"/>
        <v>26.26</v>
      </c>
      <c r="Z1194" s="93">
        <f t="shared" si="625"/>
        <v>5</v>
      </c>
      <c r="AA1194" s="94">
        <f t="shared" si="634"/>
        <v>131.30000000000001</v>
      </c>
      <c r="AB1194" s="97">
        <f t="shared" si="639"/>
        <v>6</v>
      </c>
      <c r="AC1194" s="98">
        <f t="shared" si="635"/>
        <v>157.56</v>
      </c>
      <c r="AD1194" s="77" t="s">
        <v>6117</v>
      </c>
      <c r="AE1194" s="54">
        <v>157.56</v>
      </c>
      <c r="AF1194" s="17"/>
    </row>
    <row r="1195" spans="1:32" ht="16.899999999999999" customHeight="1" x14ac:dyDescent="0.3">
      <c r="A1195" s="73" t="s">
        <v>35</v>
      </c>
      <c r="B1195" s="74" t="s">
        <v>4539</v>
      </c>
      <c r="C1195" s="48" t="s">
        <v>464</v>
      </c>
      <c r="D1195" s="48">
        <v>1000</v>
      </c>
      <c r="E1195" s="48">
        <v>2800</v>
      </c>
      <c r="F1195" s="48" t="s">
        <v>5911</v>
      </c>
      <c r="G1195" s="48" t="s">
        <v>112</v>
      </c>
      <c r="H1195" s="75">
        <f t="shared" si="630"/>
        <v>0.19</v>
      </c>
      <c r="I1195" s="74">
        <v>119</v>
      </c>
      <c r="J1195" s="74">
        <v>100</v>
      </c>
      <c r="K1195" s="48">
        <f>J1195</f>
        <v>100</v>
      </c>
      <c r="L1195" s="48">
        <f t="shared" si="640"/>
        <v>-4</v>
      </c>
      <c r="M1195" s="48">
        <f t="shared" si="631"/>
        <v>96</v>
      </c>
      <c r="N1195" s="48">
        <v>6</v>
      </c>
      <c r="O1195" s="56">
        <v>81.234999999999999</v>
      </c>
      <c r="P1195" s="48" t="str">
        <f t="shared" si="622"/>
        <v>5851 BR</v>
      </c>
      <c r="Q1195" s="76">
        <v>2</v>
      </c>
      <c r="R1195" s="76">
        <v>11</v>
      </c>
      <c r="S1195" s="49">
        <f t="shared" si="632"/>
        <v>3.4230769230769231E-2</v>
      </c>
      <c r="T1195" s="49">
        <f t="shared" si="623"/>
        <v>34.230769230769234</v>
      </c>
      <c r="U1195" s="49">
        <v>65.57692307692308</v>
      </c>
      <c r="V1195" s="49">
        <f t="shared" si="614"/>
        <v>6.5576923076923074E-2</v>
      </c>
      <c r="W1195" s="49">
        <f t="shared" si="638"/>
        <v>3.2861538461538462</v>
      </c>
      <c r="X1195" s="90">
        <f t="shared" si="641"/>
        <v>0</v>
      </c>
      <c r="Y1195" s="91">
        <f t="shared" si="633"/>
        <v>0</v>
      </c>
      <c r="Z1195" s="93">
        <f t="shared" si="625"/>
        <v>3</v>
      </c>
      <c r="AA1195" s="94">
        <f t="shared" si="634"/>
        <v>243.70499999999998</v>
      </c>
      <c r="AB1195" s="97">
        <f t="shared" si="639"/>
        <v>3</v>
      </c>
      <c r="AC1195" s="98">
        <f t="shared" si="635"/>
        <v>243.70499999999998</v>
      </c>
      <c r="AD1195" s="77" t="s">
        <v>5890</v>
      </c>
      <c r="AE1195" s="54">
        <v>243.70499999999998</v>
      </c>
      <c r="AF1195" s="17"/>
    </row>
    <row r="1196" spans="1:32" ht="16.899999999999999" customHeight="1" x14ac:dyDescent="0.3">
      <c r="A1196" s="73" t="s">
        <v>35</v>
      </c>
      <c r="B1196" s="74" t="s">
        <v>4660</v>
      </c>
      <c r="C1196" s="48" t="s">
        <v>10</v>
      </c>
      <c r="D1196" s="48">
        <v>500</v>
      </c>
      <c r="E1196" s="48">
        <v>2834</v>
      </c>
      <c r="F1196" s="48" t="s">
        <v>6126</v>
      </c>
      <c r="G1196" s="48">
        <v>2</v>
      </c>
      <c r="H1196" s="75">
        <f t="shared" si="630"/>
        <v>0</v>
      </c>
      <c r="I1196" s="74">
        <v>50</v>
      </c>
      <c r="J1196" s="74">
        <f>I1196</f>
        <v>50</v>
      </c>
      <c r="K1196" s="48">
        <f>I1196</f>
        <v>50</v>
      </c>
      <c r="L1196" s="48"/>
      <c r="M1196" s="48">
        <f t="shared" si="631"/>
        <v>50</v>
      </c>
      <c r="N1196" s="48">
        <v>0</v>
      </c>
      <c r="O1196" s="56">
        <v>213.74797000000001</v>
      </c>
      <c r="P1196" s="48" t="str">
        <f t="shared" si="622"/>
        <v>6308 SL</v>
      </c>
      <c r="Q1196" s="76">
        <v>0</v>
      </c>
      <c r="R1196" s="76">
        <v>0</v>
      </c>
      <c r="S1196" s="49">
        <f t="shared" si="632"/>
        <v>0</v>
      </c>
      <c r="T1196" s="49">
        <f t="shared" si="623"/>
        <v>0</v>
      </c>
      <c r="U1196" s="49">
        <v>198.65384615384616</v>
      </c>
      <c r="V1196" s="49">
        <f t="shared" si="614"/>
        <v>0.39730769230769231</v>
      </c>
      <c r="W1196" s="49">
        <f t="shared" si="638"/>
        <v>0</v>
      </c>
      <c r="X1196" s="90">
        <f>ROUNDUP(S1196*$X$4,0)</f>
        <v>0</v>
      </c>
      <c r="Y1196" s="91">
        <f t="shared" si="633"/>
        <v>0</v>
      </c>
      <c r="Z1196" s="93">
        <f t="shared" si="625"/>
        <v>0</v>
      </c>
      <c r="AA1196" s="94">
        <f t="shared" si="634"/>
        <v>0</v>
      </c>
      <c r="AB1196" s="97">
        <f t="shared" si="639"/>
        <v>0</v>
      </c>
      <c r="AC1196" s="98">
        <f t="shared" si="635"/>
        <v>0</v>
      </c>
      <c r="AD1196" s="77" t="s">
        <v>3</v>
      </c>
      <c r="AE1196" s="54">
        <v>0</v>
      </c>
      <c r="AF1196" s="17"/>
    </row>
    <row r="1197" spans="1:32" ht="16.899999999999999" customHeight="1" x14ac:dyDescent="0.3">
      <c r="A1197" s="73" t="s">
        <v>35</v>
      </c>
      <c r="B1197" s="74" t="s">
        <v>1496</v>
      </c>
      <c r="C1197" s="48" t="s">
        <v>40</v>
      </c>
      <c r="D1197" s="48">
        <v>1000</v>
      </c>
      <c r="E1197" s="48">
        <v>621</v>
      </c>
      <c r="F1197" s="48" t="s">
        <v>6128</v>
      </c>
      <c r="G1197" s="48" t="s">
        <v>112</v>
      </c>
      <c r="H1197" s="75">
        <f t="shared" si="630"/>
        <v>-0.16666666666666666</v>
      </c>
      <c r="I1197" s="74">
        <v>20</v>
      </c>
      <c r="J1197" s="74">
        <v>24</v>
      </c>
      <c r="K1197" s="48">
        <f>I1197</f>
        <v>20</v>
      </c>
      <c r="L1197" s="48">
        <f>$L$3</f>
        <v>-4</v>
      </c>
      <c r="M1197" s="48">
        <f t="shared" si="631"/>
        <v>16</v>
      </c>
      <c r="N1197" s="48">
        <v>18</v>
      </c>
      <c r="O1197" s="56">
        <v>19.48</v>
      </c>
      <c r="P1197" s="48" t="str">
        <f t="shared" si="622"/>
        <v>1551 WH</v>
      </c>
      <c r="Q1197" s="76">
        <v>30</v>
      </c>
      <c r="R1197" s="76">
        <v>177</v>
      </c>
      <c r="S1197" s="49">
        <f t="shared" si="632"/>
        <v>0.52730769230769237</v>
      </c>
      <c r="T1197" s="49">
        <f t="shared" si="623"/>
        <v>527.30769230769238</v>
      </c>
      <c r="U1197" s="49">
        <v>620.38461538461547</v>
      </c>
      <c r="V1197" s="49">
        <f t="shared" si="614"/>
        <v>0.62038461538461542</v>
      </c>
      <c r="W1197" s="49">
        <f t="shared" si="638"/>
        <v>8.4369230769230779</v>
      </c>
      <c r="X1197" s="90">
        <f>ROUND(S1197*$X$3,0)</f>
        <v>3</v>
      </c>
      <c r="Y1197" s="91">
        <f t="shared" si="633"/>
        <v>58.44</v>
      </c>
      <c r="Z1197" s="93">
        <f t="shared" si="625"/>
        <v>11</v>
      </c>
      <c r="AA1197" s="94">
        <f t="shared" si="634"/>
        <v>214.28</v>
      </c>
      <c r="AB1197" s="97">
        <f t="shared" si="639"/>
        <v>14</v>
      </c>
      <c r="AC1197" s="98">
        <f t="shared" si="635"/>
        <v>272.72000000000003</v>
      </c>
      <c r="AD1197" s="77" t="s">
        <v>3</v>
      </c>
      <c r="AE1197" s="54">
        <v>272.72000000000003</v>
      </c>
      <c r="AF1197" s="17"/>
    </row>
    <row r="1198" spans="1:32" ht="16.899999999999999" customHeight="1" x14ac:dyDescent="0.3">
      <c r="A1198" s="73" t="s">
        <v>7</v>
      </c>
      <c r="B1198" s="74" t="s">
        <v>2057</v>
      </c>
      <c r="C1198" s="48" t="s">
        <v>40</v>
      </c>
      <c r="D1198" s="48">
        <v>100</v>
      </c>
      <c r="E1198" s="48">
        <v>621</v>
      </c>
      <c r="F1198" s="48" t="s">
        <v>6128</v>
      </c>
      <c r="G1198" s="48" t="s">
        <v>112</v>
      </c>
      <c r="H1198" s="75">
        <f t="shared" si="630"/>
        <v>-0.25925925925925924</v>
      </c>
      <c r="I1198" s="74">
        <v>20</v>
      </c>
      <c r="J1198" s="74">
        <v>27</v>
      </c>
      <c r="K1198" s="48">
        <f>I1198</f>
        <v>20</v>
      </c>
      <c r="L1198" s="48">
        <f>$L$3</f>
        <v>-4</v>
      </c>
      <c r="M1198" s="48">
        <f t="shared" si="631"/>
        <v>16</v>
      </c>
      <c r="N1198" s="48">
        <v>112</v>
      </c>
      <c r="O1198" s="56">
        <v>5.5170000000000003</v>
      </c>
      <c r="P1198" s="48" t="str">
        <f t="shared" si="622"/>
        <v>3055 GY</v>
      </c>
      <c r="Q1198" s="76">
        <v>336</v>
      </c>
      <c r="R1198" s="76">
        <v>650</v>
      </c>
      <c r="S1198" s="49">
        <f t="shared" si="632"/>
        <v>4.3684615384615384</v>
      </c>
      <c r="T1198" s="49">
        <f t="shared" si="623"/>
        <v>436.84615384615381</v>
      </c>
      <c r="U1198" s="49">
        <v>1215.3076923076922</v>
      </c>
      <c r="V1198" s="49">
        <f t="shared" si="614"/>
        <v>12.153076923076922</v>
      </c>
      <c r="W1198" s="49">
        <f>S1198*M1198</f>
        <v>69.895384615384614</v>
      </c>
      <c r="X1198" s="90">
        <f>ROUND(S1198*$X$3,0)</f>
        <v>26</v>
      </c>
      <c r="Y1198" s="91">
        <f t="shared" si="633"/>
        <v>143.44200000000001</v>
      </c>
      <c r="Z1198" s="93">
        <f t="shared" si="625"/>
        <v>96</v>
      </c>
      <c r="AA1198" s="94">
        <f t="shared" si="634"/>
        <v>529.63200000000006</v>
      </c>
      <c r="AB1198" s="97">
        <f t="shared" si="639"/>
        <v>118</v>
      </c>
      <c r="AC1198" s="98">
        <f t="shared" si="635"/>
        <v>651.00600000000009</v>
      </c>
      <c r="AD1198" s="77" t="s">
        <v>3</v>
      </c>
      <c r="AE1198" s="54">
        <v>651.00600000000009</v>
      </c>
      <c r="AF1198" s="17"/>
    </row>
    <row r="1199" spans="1:32" ht="16.899999999999999" customHeight="1" x14ac:dyDescent="0.3">
      <c r="A1199" s="73" t="s">
        <v>7</v>
      </c>
      <c r="B1199" s="74" t="s">
        <v>2982</v>
      </c>
      <c r="C1199" s="48" t="s">
        <v>1790</v>
      </c>
      <c r="D1199" s="48">
        <v>100</v>
      </c>
      <c r="E1199" s="48">
        <v>4013</v>
      </c>
      <c r="F1199" s="48" t="s">
        <v>6180</v>
      </c>
      <c r="G1199" s="48" t="s">
        <v>65</v>
      </c>
      <c r="H1199" s="75">
        <f t="shared" si="630"/>
        <v>0</v>
      </c>
      <c r="I1199" s="74">
        <v>5</v>
      </c>
      <c r="J1199" s="74">
        <v>5</v>
      </c>
      <c r="K1199" s="48">
        <f>J1199</f>
        <v>5</v>
      </c>
      <c r="L1199" s="48"/>
      <c r="M1199" s="48">
        <f t="shared" si="631"/>
        <v>5</v>
      </c>
      <c r="N1199" s="48">
        <v>5</v>
      </c>
      <c r="O1199" s="56">
        <v>38.342570000000002</v>
      </c>
      <c r="P1199" s="48" t="str">
        <f t="shared" si="622"/>
        <v>9178B CL</v>
      </c>
      <c r="Q1199" s="76">
        <v>39</v>
      </c>
      <c r="R1199" s="76">
        <v>156</v>
      </c>
      <c r="S1199" s="49">
        <f t="shared" si="632"/>
        <v>0.6</v>
      </c>
      <c r="T1199" s="49">
        <f t="shared" si="623"/>
        <v>60</v>
      </c>
      <c r="U1199" s="49">
        <v>99.230769230769226</v>
      </c>
      <c r="V1199" s="49">
        <f t="shared" si="614"/>
        <v>0.99230769230769222</v>
      </c>
      <c r="W1199" s="49">
        <f>S1199*M1199</f>
        <v>3</v>
      </c>
      <c r="X1199" s="90">
        <f>ROUND(S1199*$X$2,0)</f>
        <v>4</v>
      </c>
      <c r="Y1199" s="91">
        <f t="shared" si="633"/>
        <v>153.37028000000001</v>
      </c>
      <c r="Z1199" s="93">
        <f t="shared" si="625"/>
        <v>7</v>
      </c>
      <c r="AA1199" s="94">
        <f t="shared" si="634"/>
        <v>268.39798999999999</v>
      </c>
      <c r="AB1199" s="97">
        <f>ROUND((S1199*$AB$2)+Z1199,0)</f>
        <v>11</v>
      </c>
      <c r="AC1199" s="98">
        <f t="shared" si="635"/>
        <v>421.76827000000003</v>
      </c>
      <c r="AD1199" s="77" t="s">
        <v>5891</v>
      </c>
      <c r="AE1199" s="54">
        <v>421.76827000000003</v>
      </c>
      <c r="AF1199" s="17"/>
    </row>
    <row r="1200" spans="1:32" ht="16.899999999999999" customHeight="1" x14ac:dyDescent="0.3">
      <c r="A1200" s="73" t="s">
        <v>35</v>
      </c>
      <c r="B1200" s="74" t="s">
        <v>2053</v>
      </c>
      <c r="C1200" s="48" t="s">
        <v>40</v>
      </c>
      <c r="D1200" s="48">
        <v>1000</v>
      </c>
      <c r="E1200" s="48">
        <v>621</v>
      </c>
      <c r="F1200" s="48" t="s">
        <v>6128</v>
      </c>
      <c r="G1200" s="48" t="s">
        <v>112</v>
      </c>
      <c r="H1200" s="75">
        <f t="shared" si="630"/>
        <v>-0.58333333333333337</v>
      </c>
      <c r="I1200" s="74">
        <v>20</v>
      </c>
      <c r="J1200" s="74">
        <v>48</v>
      </c>
      <c r="K1200" s="48">
        <f>I1200</f>
        <v>20</v>
      </c>
      <c r="L1200" s="48">
        <f>$L$3</f>
        <v>-4</v>
      </c>
      <c r="M1200" s="48">
        <f t="shared" si="631"/>
        <v>16</v>
      </c>
      <c r="N1200" s="48">
        <v>13</v>
      </c>
      <c r="O1200" s="56">
        <v>19.03</v>
      </c>
      <c r="P1200" s="48" t="str">
        <f t="shared" si="622"/>
        <v>3053/1 BK</v>
      </c>
      <c r="Q1200" s="76">
        <v>20</v>
      </c>
      <c r="R1200" s="76">
        <v>81</v>
      </c>
      <c r="S1200" s="49">
        <f t="shared" si="632"/>
        <v>0.30884615384615388</v>
      </c>
      <c r="T1200" s="49">
        <f t="shared" si="623"/>
        <v>308.84615384615387</v>
      </c>
      <c r="U1200" s="49">
        <v>382.80769230769232</v>
      </c>
      <c r="V1200" s="49">
        <f t="shared" si="614"/>
        <v>0.38280769230769229</v>
      </c>
      <c r="W1200" s="49">
        <f>V1200*M1200</f>
        <v>6.1249230769230767</v>
      </c>
      <c r="X1200" s="90">
        <f>ROUND(S1200*$X$3,0)</f>
        <v>2</v>
      </c>
      <c r="Y1200" s="91">
        <f t="shared" si="633"/>
        <v>38.06</v>
      </c>
      <c r="Z1200" s="93">
        <f t="shared" si="625"/>
        <v>7</v>
      </c>
      <c r="AA1200" s="94">
        <f t="shared" si="634"/>
        <v>133.21</v>
      </c>
      <c r="AB1200" s="97">
        <f>ROUND((S1200*$AB$4)+Z1200,0)</f>
        <v>9</v>
      </c>
      <c r="AC1200" s="98">
        <f t="shared" si="635"/>
        <v>171.27</v>
      </c>
      <c r="AD1200" s="77" t="s">
        <v>3</v>
      </c>
      <c r="AE1200" s="54">
        <v>171.27</v>
      </c>
      <c r="AF1200" s="17"/>
    </row>
    <row r="1201" spans="1:32" ht="16.899999999999999" customHeight="1" x14ac:dyDescent="0.3">
      <c r="A1201" s="73" t="s">
        <v>7</v>
      </c>
      <c r="B1201" s="74" t="s">
        <v>5401</v>
      </c>
      <c r="C1201" s="48" t="s">
        <v>464</v>
      </c>
      <c r="D1201" s="48">
        <v>1000</v>
      </c>
      <c r="E1201" s="48">
        <v>2800</v>
      </c>
      <c r="F1201" s="48" t="s">
        <v>5911</v>
      </c>
      <c r="G1201" s="48">
        <v>6</v>
      </c>
      <c r="H1201" s="75">
        <f t="shared" si="630"/>
        <v>0.08</v>
      </c>
      <c r="I1201" s="74">
        <v>108</v>
      </c>
      <c r="J1201" s="74">
        <v>100</v>
      </c>
      <c r="K1201" s="48">
        <f>J1201</f>
        <v>100</v>
      </c>
      <c r="L1201" s="48">
        <f>$L$3</f>
        <v>-4</v>
      </c>
      <c r="M1201" s="48">
        <f t="shared" si="631"/>
        <v>96</v>
      </c>
      <c r="N1201" s="48">
        <v>216</v>
      </c>
      <c r="O1201" s="56">
        <v>76</v>
      </c>
      <c r="P1201" s="48" t="str">
        <f t="shared" si="622"/>
        <v>5852 BK</v>
      </c>
      <c r="Q1201" s="76">
        <v>50</v>
      </c>
      <c r="R1201" s="76">
        <v>408</v>
      </c>
      <c r="S1201" s="49">
        <f t="shared" si="632"/>
        <v>1.0092307692307692</v>
      </c>
      <c r="T1201" s="49">
        <f t="shared" si="623"/>
        <v>1009.2307692307692</v>
      </c>
      <c r="U1201" s="49">
        <v>1513</v>
      </c>
      <c r="V1201" s="49">
        <f t="shared" si="614"/>
        <v>1.5129999999999999</v>
      </c>
      <c r="W1201" s="49">
        <f t="shared" ref="W1201:W1215" si="642">S1201*M1201</f>
        <v>96.886153846153832</v>
      </c>
      <c r="X1201" s="90">
        <f>ROUND(S1201*$X$4,0)</f>
        <v>5</v>
      </c>
      <c r="Y1201" s="91">
        <f t="shared" si="633"/>
        <v>380</v>
      </c>
      <c r="Z1201" s="93">
        <f t="shared" si="625"/>
        <v>102</v>
      </c>
      <c r="AA1201" s="94">
        <f t="shared" si="634"/>
        <v>7752</v>
      </c>
      <c r="AB1201" s="97">
        <f>ROUND((S1201*$AB$4)+Z1201,0)</f>
        <v>107</v>
      </c>
      <c r="AC1201" s="98">
        <f t="shared" si="635"/>
        <v>8132</v>
      </c>
      <c r="AD1201" s="77" t="s">
        <v>5890</v>
      </c>
      <c r="AE1201" s="54">
        <v>8132</v>
      </c>
      <c r="AF1201" s="17"/>
    </row>
    <row r="1202" spans="1:32" ht="16.899999999999999" customHeight="1" x14ac:dyDescent="0.3">
      <c r="A1202" s="73" t="s">
        <v>35</v>
      </c>
      <c r="B1202" s="74" t="s">
        <v>4779</v>
      </c>
      <c r="C1202" s="48" t="s">
        <v>10</v>
      </c>
      <c r="D1202" s="48">
        <v>1000</v>
      </c>
      <c r="E1202" s="48">
        <v>2834</v>
      </c>
      <c r="F1202" s="48" t="s">
        <v>6126</v>
      </c>
      <c r="G1202" s="48">
        <v>2</v>
      </c>
      <c r="H1202" s="75">
        <f t="shared" si="630"/>
        <v>0</v>
      </c>
      <c r="I1202" s="74">
        <v>30</v>
      </c>
      <c r="J1202" s="74">
        <f>I1202</f>
        <v>30</v>
      </c>
      <c r="K1202" s="48">
        <f>I1202</f>
        <v>30</v>
      </c>
      <c r="L1202" s="48"/>
      <c r="M1202" s="48">
        <f t="shared" si="631"/>
        <v>30</v>
      </c>
      <c r="N1202" s="48">
        <v>0</v>
      </c>
      <c r="O1202" s="56">
        <v>346.72334999999998</v>
      </c>
      <c r="P1202" s="48" t="str">
        <f t="shared" si="622"/>
        <v>6375 SL</v>
      </c>
      <c r="Q1202" s="76">
        <v>4</v>
      </c>
      <c r="R1202" s="76">
        <v>14</v>
      </c>
      <c r="S1202" s="49">
        <f t="shared" si="632"/>
        <v>5.9230769230769226E-2</v>
      </c>
      <c r="T1202" s="49">
        <f t="shared" si="623"/>
        <v>59.230769230769226</v>
      </c>
      <c r="U1202" s="49">
        <v>65.769230769230759</v>
      </c>
      <c r="V1202" s="49">
        <f t="shared" si="614"/>
        <v>6.576923076923076E-2</v>
      </c>
      <c r="W1202" s="49">
        <f t="shared" si="642"/>
        <v>1.7769230769230768</v>
      </c>
      <c r="X1202" s="90">
        <f>ROUND(S1202*$X$4,0)</f>
        <v>0</v>
      </c>
      <c r="Y1202" s="91">
        <f t="shared" si="633"/>
        <v>0</v>
      </c>
      <c r="Z1202" s="93">
        <f t="shared" si="625"/>
        <v>2</v>
      </c>
      <c r="AA1202" s="94">
        <f t="shared" si="634"/>
        <v>693.44669999999996</v>
      </c>
      <c r="AB1202" s="97">
        <f>ROUND((S1202*$AB$4)+Z1202,0)</f>
        <v>2</v>
      </c>
      <c r="AC1202" s="98">
        <f t="shared" si="635"/>
        <v>693.44669999999996</v>
      </c>
      <c r="AD1202" s="77" t="s">
        <v>3</v>
      </c>
      <c r="AE1202" s="54">
        <v>693.44669999999996</v>
      </c>
      <c r="AF1202" s="17"/>
    </row>
    <row r="1203" spans="1:32" ht="16.899999999999999" customHeight="1" x14ac:dyDescent="0.3">
      <c r="A1203" s="73" t="s">
        <v>35</v>
      </c>
      <c r="B1203" s="74" t="s">
        <v>3550</v>
      </c>
      <c r="C1203" s="48" t="s">
        <v>1432</v>
      </c>
      <c r="D1203" s="48">
        <v>100</v>
      </c>
      <c r="E1203" s="48">
        <v>621</v>
      </c>
      <c r="F1203" s="48" t="s">
        <v>6128</v>
      </c>
      <c r="G1203" s="48" t="s">
        <v>35</v>
      </c>
      <c r="H1203" s="75">
        <f t="shared" si="630"/>
        <v>2.564102564102564E-2</v>
      </c>
      <c r="I1203" s="74">
        <v>40</v>
      </c>
      <c r="J1203" s="74">
        <v>39</v>
      </c>
      <c r="K1203" s="48">
        <f>J1203</f>
        <v>39</v>
      </c>
      <c r="L1203" s="48">
        <f>$L$3</f>
        <v>-4</v>
      </c>
      <c r="M1203" s="48">
        <f t="shared" si="631"/>
        <v>35</v>
      </c>
      <c r="N1203" s="48">
        <v>19</v>
      </c>
      <c r="O1203" s="56">
        <v>6.3</v>
      </c>
      <c r="P1203" s="48" t="str">
        <f t="shared" si="622"/>
        <v>6710 YL</v>
      </c>
      <c r="Q1203" s="76">
        <v>46</v>
      </c>
      <c r="R1203" s="76">
        <v>167</v>
      </c>
      <c r="S1203" s="49">
        <f t="shared" si="632"/>
        <v>0.68807692307692303</v>
      </c>
      <c r="T1203" s="49">
        <f t="shared" si="623"/>
        <v>68.807692307692307</v>
      </c>
      <c r="U1203" s="49">
        <v>378.03846153846149</v>
      </c>
      <c r="V1203" s="49">
        <f t="shared" si="614"/>
        <v>3.780384615384615</v>
      </c>
      <c r="W1203" s="49">
        <f t="shared" si="642"/>
        <v>24.082692307692305</v>
      </c>
      <c r="X1203" s="90">
        <f>ROUND(S1203*$X$4,0)</f>
        <v>3</v>
      </c>
      <c r="Y1203" s="91">
        <f t="shared" si="633"/>
        <v>18.899999999999999</v>
      </c>
      <c r="Z1203" s="93">
        <f t="shared" si="625"/>
        <v>27</v>
      </c>
      <c r="AA1203" s="94">
        <f t="shared" si="634"/>
        <v>170.1</v>
      </c>
      <c r="AB1203" s="97">
        <f>ROUND((S1203*$AB$4)+Z1203,0)</f>
        <v>30</v>
      </c>
      <c r="AC1203" s="98">
        <f t="shared" si="635"/>
        <v>189</v>
      </c>
      <c r="AD1203" s="77" t="s">
        <v>3</v>
      </c>
      <c r="AE1203" s="54">
        <v>189</v>
      </c>
      <c r="AF1203" s="17"/>
    </row>
    <row r="1204" spans="1:32" ht="16.899999999999999" customHeight="1" x14ac:dyDescent="0.3">
      <c r="A1204" s="73" t="s">
        <v>35</v>
      </c>
      <c r="B1204" s="74" t="s">
        <v>5319</v>
      </c>
      <c r="C1204" s="48" t="s">
        <v>55</v>
      </c>
      <c r="D1204" s="48">
        <v>1000</v>
      </c>
      <c r="E1204" s="48">
        <v>30432</v>
      </c>
      <c r="F1204" s="48" t="s">
        <v>5917</v>
      </c>
      <c r="G1204" s="48" t="s">
        <v>3680</v>
      </c>
      <c r="H1204" s="75">
        <f t="shared" si="630"/>
        <v>0</v>
      </c>
      <c r="I1204" s="74">
        <v>47</v>
      </c>
      <c r="J1204" s="74">
        <v>47</v>
      </c>
      <c r="K1204" s="48">
        <f>I1204</f>
        <v>47</v>
      </c>
      <c r="L1204" s="48">
        <f>$L$3</f>
        <v>-4</v>
      </c>
      <c r="M1204" s="48">
        <f t="shared" si="631"/>
        <v>43</v>
      </c>
      <c r="N1204" s="48">
        <v>1</v>
      </c>
      <c r="O1204" s="56">
        <v>416</v>
      </c>
      <c r="P1204" s="48" t="str">
        <f t="shared" si="622"/>
        <v>3131816 TN</v>
      </c>
      <c r="Q1204" s="76">
        <v>0</v>
      </c>
      <c r="R1204" s="76">
        <v>0</v>
      </c>
      <c r="S1204" s="49">
        <f t="shared" si="632"/>
        <v>0</v>
      </c>
      <c r="T1204" s="49">
        <f t="shared" si="623"/>
        <v>0</v>
      </c>
      <c r="U1204" s="49">
        <v>21.03846153846154</v>
      </c>
      <c r="V1204" s="49">
        <f t="shared" si="614"/>
        <v>2.1038461538461541E-2</v>
      </c>
      <c r="W1204" s="49">
        <f t="shared" si="642"/>
        <v>0</v>
      </c>
      <c r="X1204" s="90">
        <f>ROUNDUP(S1204*$X$4,0)</f>
        <v>0</v>
      </c>
      <c r="Y1204" s="91">
        <f t="shared" si="633"/>
        <v>0</v>
      </c>
      <c r="Z1204" s="93">
        <f t="shared" si="625"/>
        <v>0</v>
      </c>
      <c r="AA1204" s="94">
        <f t="shared" si="634"/>
        <v>0</v>
      </c>
      <c r="AB1204" s="97">
        <f>ROUND((S1204*$AB$4)+Z1204,0)</f>
        <v>0</v>
      </c>
      <c r="AC1204" s="98">
        <f t="shared" si="635"/>
        <v>0</v>
      </c>
      <c r="AD1204" s="77" t="s">
        <v>3</v>
      </c>
      <c r="AE1204" s="54">
        <v>0</v>
      </c>
      <c r="AF1204" s="17"/>
    </row>
    <row r="1205" spans="1:32" ht="16.899999999999999" customHeight="1" x14ac:dyDescent="0.3">
      <c r="A1205" s="73" t="s">
        <v>7</v>
      </c>
      <c r="B1205" s="74" t="s">
        <v>1793</v>
      </c>
      <c r="C1205" s="48" t="s">
        <v>1790</v>
      </c>
      <c r="D1205" s="48">
        <v>1</v>
      </c>
      <c r="E1205" s="48">
        <v>4013</v>
      </c>
      <c r="F1205" s="48" t="s">
        <v>6180</v>
      </c>
      <c r="G1205" s="48" t="s">
        <v>112</v>
      </c>
      <c r="H1205" s="75">
        <f t="shared" si="630"/>
        <v>0.25714285714285712</v>
      </c>
      <c r="I1205" s="74">
        <v>88</v>
      </c>
      <c r="J1205" s="74">
        <v>70</v>
      </c>
      <c r="K1205" s="48">
        <f>J1205</f>
        <v>70</v>
      </c>
      <c r="L1205" s="48">
        <f>$L$3</f>
        <v>-4</v>
      </c>
      <c r="M1205" s="48">
        <f t="shared" si="631"/>
        <v>66</v>
      </c>
      <c r="N1205" s="48">
        <v>4271</v>
      </c>
      <c r="O1205" s="56">
        <v>0.37</v>
      </c>
      <c r="P1205" s="48" t="str">
        <f t="shared" si="622"/>
        <v>9178B CL</v>
      </c>
      <c r="Q1205" s="76" t="s">
        <v>6187</v>
      </c>
      <c r="R1205" s="76" t="s">
        <v>6187</v>
      </c>
      <c r="S1205" s="49">
        <f t="shared" si="632"/>
        <v>0</v>
      </c>
      <c r="T1205" s="49">
        <f t="shared" si="623"/>
        <v>0</v>
      </c>
      <c r="U1205" s="49">
        <v>99.230769230769226</v>
      </c>
      <c r="V1205" s="49">
        <f t="shared" si="614"/>
        <v>99.230769230769226</v>
      </c>
      <c r="W1205" s="49">
        <f t="shared" si="642"/>
        <v>0</v>
      </c>
      <c r="X1205" s="90">
        <f>ROUND(V1205*$X$4,0)</f>
        <v>496</v>
      </c>
      <c r="Y1205" s="91">
        <f t="shared" si="633"/>
        <v>183.52</v>
      </c>
      <c r="Z1205" s="93">
        <f>ROUND((V1205*M1205)+X1205,0)</f>
        <v>7045</v>
      </c>
      <c r="AA1205" s="94">
        <f t="shared" si="634"/>
        <v>2606.65</v>
      </c>
      <c r="AB1205" s="97">
        <f>ROUND((V1205*$AB$4)+Z1205,0)</f>
        <v>7541</v>
      </c>
      <c r="AC1205" s="98">
        <f t="shared" si="635"/>
        <v>2790.17</v>
      </c>
      <c r="AD1205" s="77" t="s">
        <v>5889</v>
      </c>
      <c r="AE1205" s="54">
        <v>2790.17</v>
      </c>
      <c r="AF1205" s="17"/>
    </row>
    <row r="1206" spans="1:32" ht="16.899999999999999" customHeight="1" x14ac:dyDescent="0.3">
      <c r="A1206" s="73" t="s">
        <v>35</v>
      </c>
      <c r="B1206" s="74" t="s">
        <v>2976</v>
      </c>
      <c r="C1206" s="48" t="s">
        <v>1788</v>
      </c>
      <c r="D1206" s="48">
        <v>1000</v>
      </c>
      <c r="E1206" s="48">
        <v>2834</v>
      </c>
      <c r="F1206" s="48" t="s">
        <v>6126</v>
      </c>
      <c r="G1206" s="48">
        <v>2</v>
      </c>
      <c r="H1206" s="75">
        <f t="shared" si="630"/>
        <v>0</v>
      </c>
      <c r="I1206" s="74">
        <v>20</v>
      </c>
      <c r="J1206" s="74">
        <f>I1206</f>
        <v>20</v>
      </c>
      <c r="K1206" s="48">
        <f>I1206</f>
        <v>20</v>
      </c>
      <c r="L1206" s="48"/>
      <c r="M1206" s="48">
        <f t="shared" si="631"/>
        <v>20</v>
      </c>
      <c r="N1206" s="48">
        <v>3</v>
      </c>
      <c r="O1206" s="56">
        <v>134.13865999999999</v>
      </c>
      <c r="P1206" s="48" t="str">
        <f t="shared" si="622"/>
        <v>881802 SL</v>
      </c>
      <c r="Q1206" s="76">
        <v>37</v>
      </c>
      <c r="R1206" s="76">
        <v>110</v>
      </c>
      <c r="S1206" s="49">
        <f t="shared" si="632"/>
        <v>0.52538461538461534</v>
      </c>
      <c r="T1206" s="49">
        <f t="shared" si="623"/>
        <v>525.38461538461536</v>
      </c>
      <c r="U1206" s="49">
        <v>588.96153846153845</v>
      </c>
      <c r="V1206" s="49">
        <f t="shared" ref="V1206:V1269" si="643">U1206/D1206</f>
        <v>0.58896153846153843</v>
      </c>
      <c r="W1206" s="49">
        <f t="shared" si="642"/>
        <v>10.507692307692306</v>
      </c>
      <c r="X1206" s="90">
        <f>ROUND(S1206*$X$3,0)</f>
        <v>3</v>
      </c>
      <c r="Y1206" s="91">
        <f t="shared" si="633"/>
        <v>402.41597999999999</v>
      </c>
      <c r="Z1206" s="93">
        <f t="shared" ref="Z1206:Z1228" si="644">ROUND((S1206*M1206)+X1206,0)</f>
        <v>14</v>
      </c>
      <c r="AA1206" s="94">
        <f t="shared" si="634"/>
        <v>1877.9412399999999</v>
      </c>
      <c r="AB1206" s="97">
        <f t="shared" ref="AB1206:AB1216" si="645">ROUND((S1206*$AB$4)+Z1206,0)</f>
        <v>17</v>
      </c>
      <c r="AC1206" s="98">
        <f t="shared" si="635"/>
        <v>2280.3572199999999</v>
      </c>
      <c r="AD1206" s="77" t="s">
        <v>3</v>
      </c>
      <c r="AE1206" s="54">
        <v>2280.3572199999999</v>
      </c>
      <c r="AF1206" s="17"/>
    </row>
    <row r="1207" spans="1:32" ht="16.899999999999999" customHeight="1" x14ac:dyDescent="0.3">
      <c r="A1207" s="73" t="s">
        <v>35</v>
      </c>
      <c r="B1207" s="74" t="s">
        <v>2621</v>
      </c>
      <c r="C1207" s="48" t="s">
        <v>1370</v>
      </c>
      <c r="D1207" s="48">
        <v>1</v>
      </c>
      <c r="E1207" s="48">
        <v>2834</v>
      </c>
      <c r="F1207" s="48" t="s">
        <v>6126</v>
      </c>
      <c r="G1207" s="48">
        <v>2</v>
      </c>
      <c r="H1207" s="75">
        <f t="shared" si="630"/>
        <v>-0.33333333333333331</v>
      </c>
      <c r="I1207" s="74">
        <v>40</v>
      </c>
      <c r="J1207" s="74">
        <v>60</v>
      </c>
      <c r="K1207" s="48">
        <f>I1207</f>
        <v>40</v>
      </c>
      <c r="L1207" s="48"/>
      <c r="M1207" s="48">
        <f t="shared" si="631"/>
        <v>40</v>
      </c>
      <c r="N1207" s="48">
        <v>11275</v>
      </c>
      <c r="O1207" s="56">
        <v>0.16757</v>
      </c>
      <c r="P1207" s="48" t="str">
        <f t="shared" si="622"/>
        <v>86202CY SL</v>
      </c>
      <c r="Q1207" s="76" t="s">
        <v>6187</v>
      </c>
      <c r="R1207" s="76" t="s">
        <v>6187</v>
      </c>
      <c r="S1207" s="49">
        <f t="shared" si="632"/>
        <v>0</v>
      </c>
      <c r="T1207" s="49">
        <f t="shared" si="623"/>
        <v>0</v>
      </c>
      <c r="U1207" s="49">
        <v>161.19230769230768</v>
      </c>
      <c r="V1207" s="49">
        <f t="shared" si="643"/>
        <v>161.19230769230768</v>
      </c>
      <c r="W1207" s="49">
        <f t="shared" si="642"/>
        <v>0</v>
      </c>
      <c r="X1207" s="90">
        <f>ROUNDUP(S1207*$X$4,0)</f>
        <v>0</v>
      </c>
      <c r="Y1207" s="91">
        <f t="shared" si="633"/>
        <v>0</v>
      </c>
      <c r="Z1207" s="93">
        <f t="shared" si="644"/>
        <v>0</v>
      </c>
      <c r="AA1207" s="94">
        <f t="shared" si="634"/>
        <v>0</v>
      </c>
      <c r="AB1207" s="97">
        <f t="shared" si="645"/>
        <v>0</v>
      </c>
      <c r="AC1207" s="98">
        <f t="shared" si="635"/>
        <v>0</v>
      </c>
      <c r="AD1207" s="77" t="s">
        <v>3</v>
      </c>
      <c r="AE1207" s="54">
        <v>0</v>
      </c>
      <c r="AF1207" s="17"/>
    </row>
    <row r="1208" spans="1:32" ht="16.899999999999999" customHeight="1" x14ac:dyDescent="0.3">
      <c r="A1208" s="73" t="s">
        <v>35</v>
      </c>
      <c r="B1208" s="74" t="s">
        <v>1916</v>
      </c>
      <c r="C1208" s="48" t="s">
        <v>1797</v>
      </c>
      <c r="D1208" s="48">
        <v>500</v>
      </c>
      <c r="E1208" s="48">
        <v>7880</v>
      </c>
      <c r="F1208" s="48" t="s">
        <v>5908</v>
      </c>
      <c r="G1208" s="48" t="s">
        <v>122</v>
      </c>
      <c r="H1208" s="75">
        <f t="shared" si="630"/>
        <v>0.55555555555555558</v>
      </c>
      <c r="I1208" s="74">
        <v>140</v>
      </c>
      <c r="J1208" s="74">
        <v>90</v>
      </c>
      <c r="K1208" s="48">
        <f>J1208</f>
        <v>90</v>
      </c>
      <c r="L1208" s="48">
        <f>$L$3</f>
        <v>-4</v>
      </c>
      <c r="M1208" s="48">
        <f t="shared" si="631"/>
        <v>86</v>
      </c>
      <c r="N1208" s="48">
        <v>15</v>
      </c>
      <c r="O1208" s="56">
        <v>45.885710000000003</v>
      </c>
      <c r="P1208" s="48" t="str">
        <f t="shared" si="622"/>
        <v>F2211/8 YL</v>
      </c>
      <c r="Q1208" s="76">
        <v>10</v>
      </c>
      <c r="R1208" s="76">
        <v>12</v>
      </c>
      <c r="S1208" s="49">
        <f t="shared" si="632"/>
        <v>0.12153846153846154</v>
      </c>
      <c r="T1208" s="49">
        <f t="shared" si="623"/>
        <v>60.769230769230766</v>
      </c>
      <c r="U1208" s="49">
        <v>94.723076923076917</v>
      </c>
      <c r="V1208" s="49">
        <f t="shared" si="643"/>
        <v>0.18944615384615385</v>
      </c>
      <c r="W1208" s="49">
        <f t="shared" si="642"/>
        <v>10.452307692307693</v>
      </c>
      <c r="X1208" s="90">
        <f t="shared" ref="X1208" si="646">ROUND(S1208*$X$4,0)</f>
        <v>1</v>
      </c>
      <c r="Y1208" s="91">
        <f t="shared" si="633"/>
        <v>45.885710000000003</v>
      </c>
      <c r="Z1208" s="93">
        <f t="shared" si="644"/>
        <v>11</v>
      </c>
      <c r="AA1208" s="94">
        <f t="shared" si="634"/>
        <v>504.74281000000002</v>
      </c>
      <c r="AB1208" s="97">
        <f t="shared" si="645"/>
        <v>12</v>
      </c>
      <c r="AC1208" s="98">
        <f t="shared" si="635"/>
        <v>550.62851999999998</v>
      </c>
      <c r="AD1208" s="77" t="s">
        <v>3</v>
      </c>
      <c r="AE1208" s="54">
        <v>550.62851999999998</v>
      </c>
      <c r="AF1208" s="17"/>
    </row>
    <row r="1209" spans="1:32" ht="16.899999999999999" customHeight="1" x14ac:dyDescent="0.3">
      <c r="A1209" s="73" t="s">
        <v>35</v>
      </c>
      <c r="B1209" s="74" t="s">
        <v>1669</v>
      </c>
      <c r="C1209" s="48" t="s">
        <v>40</v>
      </c>
      <c r="D1209" s="48">
        <v>1000</v>
      </c>
      <c r="E1209" s="48">
        <v>621</v>
      </c>
      <c r="F1209" s="48" t="s">
        <v>6128</v>
      </c>
      <c r="G1209" s="48" t="s">
        <v>112</v>
      </c>
      <c r="H1209" s="75">
        <f t="shared" si="630"/>
        <v>-0.52083333333333337</v>
      </c>
      <c r="I1209" s="74">
        <v>23</v>
      </c>
      <c r="J1209" s="74">
        <v>48</v>
      </c>
      <c r="K1209" s="48">
        <f>I1209</f>
        <v>23</v>
      </c>
      <c r="L1209" s="48">
        <f>$L$3</f>
        <v>-4</v>
      </c>
      <c r="M1209" s="48">
        <f t="shared" si="631"/>
        <v>19</v>
      </c>
      <c r="N1209" s="48">
        <v>18</v>
      </c>
      <c r="O1209" s="56">
        <v>18.399999999999999</v>
      </c>
      <c r="P1209" s="48" t="str">
        <f t="shared" si="622"/>
        <v>3251 OR</v>
      </c>
      <c r="Q1209" s="76">
        <v>6</v>
      </c>
      <c r="R1209" s="76">
        <v>32</v>
      </c>
      <c r="S1209" s="49">
        <f t="shared" si="632"/>
        <v>0.10153846153846155</v>
      </c>
      <c r="T1209" s="49">
        <f t="shared" si="623"/>
        <v>101.53846153846155</v>
      </c>
      <c r="U1209" s="49">
        <v>139.23076923076923</v>
      </c>
      <c r="V1209" s="49">
        <f t="shared" si="643"/>
        <v>0.13923076923076921</v>
      </c>
      <c r="W1209" s="49">
        <f t="shared" si="642"/>
        <v>1.9292307692307695</v>
      </c>
      <c r="X1209" s="90">
        <f>ROUND(S1209*$X$3,0)</f>
        <v>1</v>
      </c>
      <c r="Y1209" s="91">
        <f t="shared" si="633"/>
        <v>18.399999999999999</v>
      </c>
      <c r="Z1209" s="93">
        <f t="shared" si="644"/>
        <v>3</v>
      </c>
      <c r="AA1209" s="94">
        <f t="shared" si="634"/>
        <v>55.199999999999996</v>
      </c>
      <c r="AB1209" s="97">
        <f t="shared" si="645"/>
        <v>4</v>
      </c>
      <c r="AC1209" s="98">
        <f t="shared" si="635"/>
        <v>73.599999999999994</v>
      </c>
      <c r="AD1209" s="77" t="s">
        <v>3</v>
      </c>
      <c r="AE1209" s="54">
        <v>73.599999999999994</v>
      </c>
      <c r="AF1209" s="17"/>
    </row>
    <row r="1210" spans="1:32" ht="16.899999999999999" customHeight="1" x14ac:dyDescent="0.3">
      <c r="A1210" s="73" t="s">
        <v>7</v>
      </c>
      <c r="B1210" s="74" t="s">
        <v>5557</v>
      </c>
      <c r="C1210" s="48" t="s">
        <v>1797</v>
      </c>
      <c r="D1210" s="48">
        <v>100</v>
      </c>
      <c r="E1210" s="48">
        <v>7880</v>
      </c>
      <c r="F1210" s="48" t="s">
        <v>5908</v>
      </c>
      <c r="G1210" s="48" t="s">
        <v>122</v>
      </c>
      <c r="H1210" s="75">
        <f t="shared" si="630"/>
        <v>0.55555555555555558</v>
      </c>
      <c r="I1210" s="74">
        <v>140</v>
      </c>
      <c r="J1210" s="74">
        <v>90</v>
      </c>
      <c r="K1210" s="48">
        <f>J1210</f>
        <v>90</v>
      </c>
      <c r="L1210" s="48">
        <f>$L$3</f>
        <v>-4</v>
      </c>
      <c r="M1210" s="48">
        <f t="shared" si="631"/>
        <v>86</v>
      </c>
      <c r="N1210" s="48">
        <v>71</v>
      </c>
      <c r="O1210" s="56">
        <v>19.44286</v>
      </c>
      <c r="P1210" s="48" t="str">
        <f t="shared" si="622"/>
        <v>F2213/16 CL</v>
      </c>
      <c r="Q1210" s="76">
        <v>51</v>
      </c>
      <c r="R1210" s="76">
        <v>111</v>
      </c>
      <c r="S1210" s="49">
        <f t="shared" si="632"/>
        <v>0.67730769230769228</v>
      </c>
      <c r="T1210" s="49">
        <f t="shared" si="623"/>
        <v>67.730769230769226</v>
      </c>
      <c r="U1210" s="49">
        <v>406.16230769230765</v>
      </c>
      <c r="V1210" s="49">
        <f t="shared" si="643"/>
        <v>4.0616230769230768</v>
      </c>
      <c r="W1210" s="49">
        <f t="shared" si="642"/>
        <v>58.248461538461534</v>
      </c>
      <c r="X1210" s="90">
        <f t="shared" ref="X1210:X1215" si="647">ROUND(S1210*$X$4,0)</f>
        <v>3</v>
      </c>
      <c r="Y1210" s="91">
        <f t="shared" si="633"/>
        <v>58.328580000000002</v>
      </c>
      <c r="Z1210" s="93">
        <f t="shared" si="644"/>
        <v>61</v>
      </c>
      <c r="AA1210" s="94">
        <f t="shared" si="634"/>
        <v>1186.0144599999999</v>
      </c>
      <c r="AB1210" s="97">
        <f t="shared" si="645"/>
        <v>64</v>
      </c>
      <c r="AC1210" s="98">
        <f t="shared" si="635"/>
        <v>1244.34304</v>
      </c>
      <c r="AD1210" s="77" t="s">
        <v>3</v>
      </c>
      <c r="AE1210" s="54">
        <v>1244.34304</v>
      </c>
      <c r="AF1210" s="17"/>
    </row>
    <row r="1211" spans="1:32" ht="16.899999999999999" customHeight="1" x14ac:dyDescent="0.3">
      <c r="A1211" s="73" t="s">
        <v>7</v>
      </c>
      <c r="B1211" s="74" t="s">
        <v>699</v>
      </c>
      <c r="C1211" s="48" t="s">
        <v>10</v>
      </c>
      <c r="D1211" s="48">
        <v>500</v>
      </c>
      <c r="E1211" s="48">
        <v>2834</v>
      </c>
      <c r="F1211" s="48" t="s">
        <v>6126</v>
      </c>
      <c r="G1211" s="48">
        <v>2</v>
      </c>
      <c r="H1211" s="75">
        <f t="shared" si="630"/>
        <v>0</v>
      </c>
      <c r="I1211" s="74">
        <v>50</v>
      </c>
      <c r="J1211" s="74">
        <f t="shared" ref="J1211:J1213" si="648">I1211</f>
        <v>50</v>
      </c>
      <c r="K1211" s="48">
        <f>I1211</f>
        <v>50</v>
      </c>
      <c r="L1211" s="48"/>
      <c r="M1211" s="48">
        <f t="shared" si="631"/>
        <v>50</v>
      </c>
      <c r="N1211" s="48">
        <v>0</v>
      </c>
      <c r="O1211" s="56">
        <v>360.34377999999998</v>
      </c>
      <c r="P1211" s="48" t="str">
        <f t="shared" si="622"/>
        <v>1898/15C SL</v>
      </c>
      <c r="Q1211" s="76">
        <v>0</v>
      </c>
      <c r="R1211" s="76">
        <v>4</v>
      </c>
      <c r="S1211" s="49">
        <f t="shared" si="632"/>
        <v>4.6153846153846158E-3</v>
      </c>
      <c r="T1211" s="49">
        <f t="shared" si="623"/>
        <v>2.3076923076923079</v>
      </c>
      <c r="U1211" s="49">
        <v>42.730769230769226</v>
      </c>
      <c r="V1211" s="49">
        <f t="shared" si="643"/>
        <v>8.546153846153845E-2</v>
      </c>
      <c r="W1211" s="49">
        <f t="shared" si="642"/>
        <v>0.23076923076923078</v>
      </c>
      <c r="X1211" s="90">
        <f t="shared" ref="X1211:X1212" si="649">ROUNDUP(S1211*$X$4,0)</f>
        <v>1</v>
      </c>
      <c r="Y1211" s="91">
        <f t="shared" si="633"/>
        <v>360.34377999999998</v>
      </c>
      <c r="Z1211" s="93">
        <f t="shared" si="644"/>
        <v>1</v>
      </c>
      <c r="AA1211" s="94">
        <f t="shared" si="634"/>
        <v>360.34377999999998</v>
      </c>
      <c r="AB1211" s="97">
        <f t="shared" si="645"/>
        <v>1</v>
      </c>
      <c r="AC1211" s="98">
        <f t="shared" si="635"/>
        <v>360.34377999999998</v>
      </c>
      <c r="AD1211" s="77" t="s">
        <v>3</v>
      </c>
      <c r="AE1211" s="54">
        <v>360.34377999999998</v>
      </c>
      <c r="AF1211" s="17"/>
    </row>
    <row r="1212" spans="1:32" ht="16.899999999999999" customHeight="1" x14ac:dyDescent="0.3">
      <c r="A1212" s="73" t="s">
        <v>7</v>
      </c>
      <c r="B1212" s="74" t="s">
        <v>1371</v>
      </c>
      <c r="C1212" s="48" t="s">
        <v>1370</v>
      </c>
      <c r="D1212" s="48">
        <v>1000</v>
      </c>
      <c r="E1212" s="48">
        <v>2834</v>
      </c>
      <c r="F1212" s="48" t="s">
        <v>6126</v>
      </c>
      <c r="G1212" s="48">
        <v>2</v>
      </c>
      <c r="H1212" s="75">
        <f t="shared" si="630"/>
        <v>0</v>
      </c>
      <c r="I1212" s="74">
        <v>40</v>
      </c>
      <c r="J1212" s="74">
        <f t="shared" si="648"/>
        <v>40</v>
      </c>
      <c r="K1212" s="48">
        <f>I1212</f>
        <v>40</v>
      </c>
      <c r="L1212" s="48"/>
      <c r="M1212" s="48">
        <f t="shared" si="631"/>
        <v>40</v>
      </c>
      <c r="N1212" s="48">
        <v>0</v>
      </c>
      <c r="O1212" s="56">
        <v>339.10739999999998</v>
      </c>
      <c r="P1212" s="48" t="str">
        <f t="shared" si="622"/>
        <v>65007 SL</v>
      </c>
      <c r="Q1212" s="76">
        <v>0</v>
      </c>
      <c r="R1212" s="76">
        <v>0</v>
      </c>
      <c r="S1212" s="49">
        <f t="shared" si="632"/>
        <v>0</v>
      </c>
      <c r="T1212" s="49">
        <f t="shared" si="623"/>
        <v>0</v>
      </c>
      <c r="U1212" s="49">
        <v>2.8076923076923079</v>
      </c>
      <c r="V1212" s="49">
        <f t="shared" si="643"/>
        <v>2.8076923076923079E-3</v>
      </c>
      <c r="W1212" s="49">
        <f t="shared" si="642"/>
        <v>0</v>
      </c>
      <c r="X1212" s="90">
        <f t="shared" si="649"/>
        <v>0</v>
      </c>
      <c r="Y1212" s="91">
        <f t="shared" si="633"/>
        <v>0</v>
      </c>
      <c r="Z1212" s="93">
        <f t="shared" si="644"/>
        <v>0</v>
      </c>
      <c r="AA1212" s="94">
        <f t="shared" si="634"/>
        <v>0</v>
      </c>
      <c r="AB1212" s="97">
        <f t="shared" si="645"/>
        <v>0</v>
      </c>
      <c r="AC1212" s="98">
        <f t="shared" si="635"/>
        <v>0</v>
      </c>
      <c r="AD1212" s="77" t="s">
        <v>3</v>
      </c>
      <c r="AE1212" s="54">
        <v>0</v>
      </c>
      <c r="AF1212" s="17"/>
    </row>
    <row r="1213" spans="1:32" ht="16.899999999999999" customHeight="1" x14ac:dyDescent="0.3">
      <c r="A1213" s="73" t="s">
        <v>7</v>
      </c>
      <c r="B1213" s="74" t="s">
        <v>3628</v>
      </c>
      <c r="C1213" s="48" t="s">
        <v>1370</v>
      </c>
      <c r="D1213" s="48">
        <v>1000</v>
      </c>
      <c r="E1213" s="48">
        <v>2834</v>
      </c>
      <c r="F1213" s="48" t="s">
        <v>6126</v>
      </c>
      <c r="G1213" s="48">
        <v>2</v>
      </c>
      <c r="H1213" s="75">
        <f t="shared" si="630"/>
        <v>0</v>
      </c>
      <c r="I1213" s="74">
        <v>30</v>
      </c>
      <c r="J1213" s="74">
        <f t="shared" si="648"/>
        <v>30</v>
      </c>
      <c r="K1213" s="48">
        <f>I1213</f>
        <v>30</v>
      </c>
      <c r="L1213" s="48"/>
      <c r="M1213" s="48">
        <f t="shared" si="631"/>
        <v>30</v>
      </c>
      <c r="N1213" s="48">
        <v>2</v>
      </c>
      <c r="O1213" s="56">
        <v>307.43995999999999</v>
      </c>
      <c r="P1213" s="48" t="str">
        <f t="shared" si="622"/>
        <v>86702CY SL</v>
      </c>
      <c r="Q1213" s="76">
        <v>3</v>
      </c>
      <c r="R1213" s="76">
        <v>4</v>
      </c>
      <c r="S1213" s="49">
        <f t="shared" si="632"/>
        <v>3.6923076923076927E-2</v>
      </c>
      <c r="T1213" s="49">
        <f t="shared" si="623"/>
        <v>36.923076923076927</v>
      </c>
      <c r="U1213" s="49">
        <v>43.384615384615387</v>
      </c>
      <c r="V1213" s="49">
        <f t="shared" si="643"/>
        <v>4.338461538461539E-2</v>
      </c>
      <c r="W1213" s="49">
        <f t="shared" si="642"/>
        <v>1.1076923076923078</v>
      </c>
      <c r="X1213" s="90">
        <f t="shared" si="647"/>
        <v>0</v>
      </c>
      <c r="Y1213" s="91">
        <f t="shared" si="633"/>
        <v>0</v>
      </c>
      <c r="Z1213" s="93">
        <f t="shared" si="644"/>
        <v>1</v>
      </c>
      <c r="AA1213" s="94">
        <f t="shared" si="634"/>
        <v>307.43995999999999</v>
      </c>
      <c r="AB1213" s="97">
        <f t="shared" si="645"/>
        <v>1</v>
      </c>
      <c r="AC1213" s="98">
        <f t="shared" si="635"/>
        <v>307.43995999999999</v>
      </c>
      <c r="AD1213" s="77" t="s">
        <v>3</v>
      </c>
      <c r="AE1213" s="54">
        <v>307.43995999999999</v>
      </c>
      <c r="AF1213" s="17"/>
    </row>
    <row r="1214" spans="1:32" ht="16.899999999999999" customHeight="1" x14ac:dyDescent="0.3">
      <c r="A1214" s="73" t="s">
        <v>7</v>
      </c>
      <c r="B1214" s="74" t="s">
        <v>1799</v>
      </c>
      <c r="C1214" s="48" t="s">
        <v>1797</v>
      </c>
      <c r="D1214" s="48">
        <v>100</v>
      </c>
      <c r="E1214" s="48">
        <v>7880</v>
      </c>
      <c r="F1214" s="48" t="s">
        <v>5908</v>
      </c>
      <c r="G1214" s="48" t="s">
        <v>122</v>
      </c>
      <c r="H1214" s="75">
        <f t="shared" si="630"/>
        <v>0.5730337078651685</v>
      </c>
      <c r="I1214" s="74">
        <v>140</v>
      </c>
      <c r="J1214" s="74">
        <v>89</v>
      </c>
      <c r="K1214" s="48">
        <f>J1214</f>
        <v>89</v>
      </c>
      <c r="L1214" s="48">
        <f>$L$3</f>
        <v>-4</v>
      </c>
      <c r="M1214" s="48">
        <f t="shared" si="631"/>
        <v>85</v>
      </c>
      <c r="N1214" s="48">
        <v>403</v>
      </c>
      <c r="O1214" s="56">
        <v>13.11429</v>
      </c>
      <c r="P1214" s="48" t="str">
        <f t="shared" si="622"/>
        <v>F2211/16 BK</v>
      </c>
      <c r="Q1214" s="76">
        <v>119</v>
      </c>
      <c r="R1214" s="76">
        <v>454</v>
      </c>
      <c r="S1214" s="49">
        <f t="shared" si="632"/>
        <v>1.8053846153846154</v>
      </c>
      <c r="T1214" s="49">
        <f t="shared" si="623"/>
        <v>180.53846153846155</v>
      </c>
      <c r="U1214" s="49">
        <v>907.44190769230761</v>
      </c>
      <c r="V1214" s="49">
        <f t="shared" si="643"/>
        <v>9.0744190769230766</v>
      </c>
      <c r="W1214" s="49">
        <f t="shared" si="642"/>
        <v>153.4576923076923</v>
      </c>
      <c r="X1214" s="90">
        <f t="shared" si="647"/>
        <v>9</v>
      </c>
      <c r="Y1214" s="91">
        <f t="shared" si="633"/>
        <v>118.02861</v>
      </c>
      <c r="Z1214" s="93">
        <f t="shared" si="644"/>
        <v>162</v>
      </c>
      <c r="AA1214" s="94">
        <f t="shared" si="634"/>
        <v>2124.5149799999999</v>
      </c>
      <c r="AB1214" s="97">
        <f t="shared" si="645"/>
        <v>171</v>
      </c>
      <c r="AC1214" s="98">
        <f t="shared" si="635"/>
        <v>2242.5435900000002</v>
      </c>
      <c r="AD1214" s="77" t="s">
        <v>3</v>
      </c>
      <c r="AE1214" s="54">
        <v>2242.5435900000002</v>
      </c>
      <c r="AF1214" s="17"/>
    </row>
    <row r="1215" spans="1:32" ht="16.899999999999999" customHeight="1" x14ac:dyDescent="0.3">
      <c r="A1215" s="73" t="s">
        <v>35</v>
      </c>
      <c r="B1215" s="74" t="s">
        <v>1908</v>
      </c>
      <c r="C1215" s="48" t="s">
        <v>1797</v>
      </c>
      <c r="D1215" s="48">
        <v>100</v>
      </c>
      <c r="E1215" s="48">
        <v>7880</v>
      </c>
      <c r="F1215" s="48" t="s">
        <v>5908</v>
      </c>
      <c r="G1215" s="48" t="s">
        <v>122</v>
      </c>
      <c r="H1215" s="75">
        <f t="shared" si="630"/>
        <v>0.55555555555555558</v>
      </c>
      <c r="I1215" s="74">
        <v>140</v>
      </c>
      <c r="J1215" s="74">
        <v>90</v>
      </c>
      <c r="K1215" s="48">
        <f>J1215</f>
        <v>90</v>
      </c>
      <c r="L1215" s="48">
        <f>$L$3</f>
        <v>-4</v>
      </c>
      <c r="M1215" s="48">
        <f t="shared" si="631"/>
        <v>86</v>
      </c>
      <c r="N1215" s="48">
        <v>5</v>
      </c>
      <c r="O1215" s="56">
        <v>14.357139999999999</v>
      </c>
      <c r="P1215" s="48" t="str">
        <f t="shared" si="622"/>
        <v>F2211/4 YL</v>
      </c>
      <c r="Q1215" s="76">
        <v>5</v>
      </c>
      <c r="R1215" s="76">
        <v>11</v>
      </c>
      <c r="S1215" s="49">
        <f t="shared" si="632"/>
        <v>6.6538461538461546E-2</v>
      </c>
      <c r="T1215" s="49">
        <f t="shared" si="623"/>
        <v>6.6538461538461551</v>
      </c>
      <c r="U1215" s="49">
        <v>8.3076923076923102</v>
      </c>
      <c r="V1215" s="49">
        <f t="shared" si="643"/>
        <v>8.3076923076923104E-2</v>
      </c>
      <c r="W1215" s="49">
        <f t="shared" si="642"/>
        <v>5.7223076923076928</v>
      </c>
      <c r="X1215" s="90">
        <f t="shared" si="647"/>
        <v>0</v>
      </c>
      <c r="Y1215" s="91">
        <f t="shared" si="633"/>
        <v>0</v>
      </c>
      <c r="Z1215" s="93">
        <f t="shared" si="644"/>
        <v>6</v>
      </c>
      <c r="AA1215" s="94">
        <f t="shared" si="634"/>
        <v>86.142839999999993</v>
      </c>
      <c r="AB1215" s="97">
        <f t="shared" si="645"/>
        <v>6</v>
      </c>
      <c r="AC1215" s="98">
        <f t="shared" si="635"/>
        <v>86.142839999999993</v>
      </c>
      <c r="AD1215" s="77" t="s">
        <v>3</v>
      </c>
      <c r="AE1215" s="54">
        <v>86.142839999999993</v>
      </c>
      <c r="AF1215" s="17"/>
    </row>
    <row r="1216" spans="1:32" ht="16.899999999999999" customHeight="1" x14ac:dyDescent="0.3">
      <c r="A1216" s="73" t="s">
        <v>7</v>
      </c>
      <c r="B1216" s="74" t="s">
        <v>5311</v>
      </c>
      <c r="C1216" s="48" t="s">
        <v>40</v>
      </c>
      <c r="D1216" s="48">
        <v>1000</v>
      </c>
      <c r="E1216" s="48">
        <v>621</v>
      </c>
      <c r="F1216" s="48" t="s">
        <v>6128</v>
      </c>
      <c r="G1216" s="48" t="s">
        <v>112</v>
      </c>
      <c r="H1216" s="75">
        <f t="shared" si="630"/>
        <v>-0.16666666666666666</v>
      </c>
      <c r="I1216" s="74">
        <v>20</v>
      </c>
      <c r="J1216" s="74">
        <v>24</v>
      </c>
      <c r="K1216" s="48">
        <f>I1216</f>
        <v>20</v>
      </c>
      <c r="L1216" s="48">
        <f>$L$3</f>
        <v>-4</v>
      </c>
      <c r="M1216" s="48">
        <f t="shared" ref="M1216:M1274" si="650">K1216+L1216</f>
        <v>16</v>
      </c>
      <c r="N1216" s="48">
        <v>31</v>
      </c>
      <c r="O1216" s="56">
        <v>58.14</v>
      </c>
      <c r="P1216" s="48" t="str">
        <f t="shared" si="622"/>
        <v>3075 GY</v>
      </c>
      <c r="Q1216" s="76">
        <v>71</v>
      </c>
      <c r="R1216" s="76">
        <v>247</v>
      </c>
      <c r="S1216" s="49">
        <f t="shared" si="632"/>
        <v>1.0496153846153844</v>
      </c>
      <c r="T1216" s="49">
        <f t="shared" si="623"/>
        <v>1049.6153846153843</v>
      </c>
      <c r="U1216" s="49">
        <v>1352.7307692307688</v>
      </c>
      <c r="V1216" s="49">
        <f t="shared" si="643"/>
        <v>1.3527307692307688</v>
      </c>
      <c r="W1216" s="49">
        <f>V1216*M1216</f>
        <v>21.643692307692302</v>
      </c>
      <c r="X1216" s="90">
        <f>ROUND(S1216*$X$3,0)</f>
        <v>6</v>
      </c>
      <c r="Y1216" s="91">
        <f t="shared" ref="Y1216:Y1274" si="651">X1216*O1216</f>
        <v>348.84000000000003</v>
      </c>
      <c r="Z1216" s="93">
        <f t="shared" si="644"/>
        <v>23</v>
      </c>
      <c r="AA1216" s="94">
        <f t="shared" ref="AA1216:AA1274" si="652">Z1216*O1216</f>
        <v>1337.22</v>
      </c>
      <c r="AB1216" s="97">
        <f t="shared" si="645"/>
        <v>28</v>
      </c>
      <c r="AC1216" s="98">
        <f t="shared" ref="AC1216:AC1274" si="653">AB1216*O1216</f>
        <v>1627.92</v>
      </c>
      <c r="AD1216" s="77" t="s">
        <v>3</v>
      </c>
      <c r="AE1216" s="54">
        <v>1627.92</v>
      </c>
      <c r="AF1216" s="17"/>
    </row>
    <row r="1217" spans="1:32" ht="16.899999999999999" customHeight="1" x14ac:dyDescent="0.3">
      <c r="A1217" s="73" t="s">
        <v>35</v>
      </c>
      <c r="B1217" s="74" t="s">
        <v>275</v>
      </c>
      <c r="C1217" s="48" t="s">
        <v>16</v>
      </c>
      <c r="D1217" s="48">
        <v>1000</v>
      </c>
      <c r="E1217" s="48">
        <v>6223</v>
      </c>
      <c r="F1217" s="48" t="s">
        <v>17</v>
      </c>
      <c r="G1217" s="48" t="s">
        <v>11</v>
      </c>
      <c r="H1217" s="75">
        <f t="shared" ref="H1217:H1275" si="654">(I1217-J1217)/J1217</f>
        <v>0</v>
      </c>
      <c r="I1217" s="74">
        <v>5</v>
      </c>
      <c r="J1217" s="74">
        <v>5</v>
      </c>
      <c r="K1217" s="48">
        <f>J1217</f>
        <v>5</v>
      </c>
      <c r="L1217" s="48"/>
      <c r="M1217" s="48">
        <f t="shared" si="650"/>
        <v>5</v>
      </c>
      <c r="N1217" s="48">
        <v>1</v>
      </c>
      <c r="O1217" s="56">
        <v>138.00655</v>
      </c>
      <c r="P1217" s="48" t="str">
        <f t="shared" si="622"/>
        <v>1173L SL</v>
      </c>
      <c r="Q1217" s="76">
        <v>7</v>
      </c>
      <c r="R1217" s="76">
        <v>25</v>
      </c>
      <c r="S1217" s="49">
        <f t="shared" ref="S1217:S1275" si="655">((Q1217/65*0.7)+(R1217/260*0.3))</f>
        <v>0.10423076923076924</v>
      </c>
      <c r="T1217" s="49">
        <f t="shared" si="623"/>
        <v>104.23076923076924</v>
      </c>
      <c r="U1217" s="49">
        <v>178.76923076923077</v>
      </c>
      <c r="V1217" s="49">
        <f t="shared" si="643"/>
        <v>0.17876923076923076</v>
      </c>
      <c r="W1217" s="49">
        <f>V1217*M1217</f>
        <v>0.89384615384615385</v>
      </c>
      <c r="X1217" s="90">
        <f>ROUND(S1217*$X$2,0)</f>
        <v>1</v>
      </c>
      <c r="Y1217" s="91">
        <f t="shared" si="651"/>
        <v>138.00655</v>
      </c>
      <c r="Z1217" s="93">
        <f t="shared" si="644"/>
        <v>2</v>
      </c>
      <c r="AA1217" s="94">
        <f t="shared" si="652"/>
        <v>276.01310000000001</v>
      </c>
      <c r="AB1217" s="97">
        <f>ROUND((S1217*$AB$2)+Z1217,0)</f>
        <v>3</v>
      </c>
      <c r="AC1217" s="98">
        <f t="shared" si="653"/>
        <v>414.01965000000001</v>
      </c>
      <c r="AD1217" s="77" t="s">
        <v>5891</v>
      </c>
      <c r="AE1217" s="54">
        <v>414.01965000000001</v>
      </c>
      <c r="AF1217" s="17"/>
    </row>
    <row r="1218" spans="1:32" ht="16.899999999999999" customHeight="1" x14ac:dyDescent="0.3">
      <c r="A1218" s="73" t="s">
        <v>35</v>
      </c>
      <c r="B1218" s="74" t="s">
        <v>2479</v>
      </c>
      <c r="C1218" s="48" t="s">
        <v>1797</v>
      </c>
      <c r="D1218" s="48">
        <v>250</v>
      </c>
      <c r="E1218" s="48">
        <v>7880</v>
      </c>
      <c r="F1218" s="48" t="s">
        <v>5908</v>
      </c>
      <c r="G1218" s="48" t="s">
        <v>122</v>
      </c>
      <c r="H1218" s="75">
        <f t="shared" si="654"/>
        <v>0.55555555555555558</v>
      </c>
      <c r="I1218" s="74">
        <v>140</v>
      </c>
      <c r="J1218" s="74">
        <v>90</v>
      </c>
      <c r="K1218" s="48">
        <f>J1218</f>
        <v>90</v>
      </c>
      <c r="L1218" s="48">
        <f>$L$3</f>
        <v>-4</v>
      </c>
      <c r="M1218" s="48">
        <f t="shared" si="650"/>
        <v>86</v>
      </c>
      <c r="N1218" s="48">
        <v>10</v>
      </c>
      <c r="O1218" s="56">
        <v>92.271429999999995</v>
      </c>
      <c r="P1218" s="48" t="str">
        <f t="shared" si="622"/>
        <v>F2213/4 RD</v>
      </c>
      <c r="Q1218" s="76">
        <v>19</v>
      </c>
      <c r="R1218" s="76">
        <v>61</v>
      </c>
      <c r="S1218" s="49">
        <f t="shared" si="655"/>
        <v>0.27500000000000002</v>
      </c>
      <c r="T1218" s="49">
        <f t="shared" si="623"/>
        <v>68.75</v>
      </c>
      <c r="U1218" s="49">
        <v>86.299230769230761</v>
      </c>
      <c r="V1218" s="49">
        <f t="shared" si="643"/>
        <v>0.34519692307692307</v>
      </c>
      <c r="W1218" s="49">
        <f t="shared" ref="W1218:W1228" si="656">S1218*M1218</f>
        <v>23.650000000000002</v>
      </c>
      <c r="X1218" s="90">
        <f>ROUND(S1218*$X$4,0)</f>
        <v>1</v>
      </c>
      <c r="Y1218" s="91">
        <f t="shared" si="651"/>
        <v>92.271429999999995</v>
      </c>
      <c r="Z1218" s="93">
        <f t="shared" si="644"/>
        <v>25</v>
      </c>
      <c r="AA1218" s="94">
        <f t="shared" si="652"/>
        <v>2306.78575</v>
      </c>
      <c r="AB1218" s="97">
        <f t="shared" ref="AB1218:AB1228" si="657">ROUND((S1218*$AB$4)+Z1218,0)</f>
        <v>26</v>
      </c>
      <c r="AC1218" s="98">
        <f t="shared" si="653"/>
        <v>2399.0571799999998</v>
      </c>
      <c r="AD1218" s="77" t="s">
        <v>3</v>
      </c>
      <c r="AE1218" s="54">
        <v>2399.0571799999998</v>
      </c>
      <c r="AF1218" s="17"/>
    </row>
    <row r="1219" spans="1:32" ht="16.899999999999999" customHeight="1" x14ac:dyDescent="0.3">
      <c r="A1219" s="73" t="s">
        <v>7</v>
      </c>
      <c r="B1219" s="74" t="s">
        <v>3219</v>
      </c>
      <c r="C1219" s="48" t="s">
        <v>34</v>
      </c>
      <c r="D1219" s="48">
        <v>500</v>
      </c>
      <c r="E1219" s="48">
        <v>6150</v>
      </c>
      <c r="F1219" s="48" t="s">
        <v>6125</v>
      </c>
      <c r="G1219" s="48" t="s">
        <v>3680</v>
      </c>
      <c r="H1219" s="75">
        <f t="shared" si="654"/>
        <v>0</v>
      </c>
      <c r="I1219" s="74">
        <v>28</v>
      </c>
      <c r="J1219" s="74">
        <v>28</v>
      </c>
      <c r="K1219" s="48">
        <f>I1219</f>
        <v>28</v>
      </c>
      <c r="L1219" s="48">
        <f>$L$3</f>
        <v>-4</v>
      </c>
      <c r="M1219" s="48">
        <f t="shared" si="650"/>
        <v>24</v>
      </c>
      <c r="N1219" s="48">
        <v>1</v>
      </c>
      <c r="O1219" s="56">
        <v>155.15</v>
      </c>
      <c r="P1219" s="48" t="str">
        <f t="shared" si="622"/>
        <v>SW5 CL</v>
      </c>
      <c r="Q1219" s="76">
        <v>23</v>
      </c>
      <c r="R1219" s="76">
        <v>25</v>
      </c>
      <c r="S1219" s="49">
        <f t="shared" si="655"/>
        <v>0.27653846153846151</v>
      </c>
      <c r="T1219" s="49">
        <f t="shared" si="623"/>
        <v>138.26923076923075</v>
      </c>
      <c r="U1219" s="49">
        <v>168.04807692307691</v>
      </c>
      <c r="V1219" s="49">
        <f t="shared" si="643"/>
        <v>0.33609615384615382</v>
      </c>
      <c r="W1219" s="49">
        <f t="shared" si="656"/>
        <v>6.6369230769230763</v>
      </c>
      <c r="X1219" s="90">
        <f>ROUND(S1219*$X$4,0)</f>
        <v>1</v>
      </c>
      <c r="Y1219" s="91">
        <f t="shared" si="651"/>
        <v>155.15</v>
      </c>
      <c r="Z1219" s="93">
        <f t="shared" si="644"/>
        <v>8</v>
      </c>
      <c r="AA1219" s="94">
        <f t="shared" si="652"/>
        <v>1241.2</v>
      </c>
      <c r="AB1219" s="97">
        <f t="shared" si="657"/>
        <v>9</v>
      </c>
      <c r="AC1219" s="98">
        <f t="shared" si="653"/>
        <v>1396.3500000000001</v>
      </c>
      <c r="AD1219" s="77" t="s">
        <v>3</v>
      </c>
      <c r="AE1219" s="54">
        <v>1396.3500000000001</v>
      </c>
      <c r="AF1219" s="17"/>
    </row>
    <row r="1220" spans="1:32" ht="16.899999999999999" customHeight="1" x14ac:dyDescent="0.3">
      <c r="A1220" s="73" t="s">
        <v>7</v>
      </c>
      <c r="B1220" s="74" t="s">
        <v>4196</v>
      </c>
      <c r="C1220" s="48" t="s">
        <v>34</v>
      </c>
      <c r="D1220" s="48">
        <v>100</v>
      </c>
      <c r="E1220" s="48">
        <v>6150</v>
      </c>
      <c r="F1220" s="48" t="s">
        <v>6125</v>
      </c>
      <c r="G1220" s="48" t="s">
        <v>3680</v>
      </c>
      <c r="H1220" s="75">
        <f t="shared" si="654"/>
        <v>0</v>
      </c>
      <c r="I1220" s="74">
        <v>28</v>
      </c>
      <c r="J1220" s="74">
        <v>28</v>
      </c>
      <c r="K1220" s="48">
        <f>I1220</f>
        <v>28</v>
      </c>
      <c r="L1220" s="48">
        <f>$L$3</f>
        <v>-4</v>
      </c>
      <c r="M1220" s="48">
        <f t="shared" si="650"/>
        <v>24</v>
      </c>
      <c r="N1220" s="48">
        <v>42</v>
      </c>
      <c r="O1220" s="56">
        <v>10.01</v>
      </c>
      <c r="P1220" s="48" t="str">
        <f t="shared" si="622"/>
        <v>SW41 BK</v>
      </c>
      <c r="Q1220" s="76">
        <v>96</v>
      </c>
      <c r="R1220" s="76">
        <v>315</v>
      </c>
      <c r="S1220" s="49">
        <f t="shared" si="655"/>
        <v>1.3973076923076924</v>
      </c>
      <c r="T1220" s="49">
        <f t="shared" si="623"/>
        <v>139.73076923076923</v>
      </c>
      <c r="U1220" s="49">
        <v>187.42307692307691</v>
      </c>
      <c r="V1220" s="49">
        <f t="shared" si="643"/>
        <v>1.8742307692307691</v>
      </c>
      <c r="W1220" s="49">
        <f t="shared" si="656"/>
        <v>33.535384615384615</v>
      </c>
      <c r="X1220" s="90">
        <f>ROUND(S1220*$X$4,0)</f>
        <v>7</v>
      </c>
      <c r="Y1220" s="91">
        <f t="shared" si="651"/>
        <v>70.069999999999993</v>
      </c>
      <c r="Z1220" s="93">
        <f t="shared" si="644"/>
        <v>41</v>
      </c>
      <c r="AA1220" s="94">
        <f t="shared" si="652"/>
        <v>410.40999999999997</v>
      </c>
      <c r="AB1220" s="97">
        <f t="shared" si="657"/>
        <v>48</v>
      </c>
      <c r="AC1220" s="98">
        <f t="shared" si="653"/>
        <v>480.48</v>
      </c>
      <c r="AD1220" s="77" t="s">
        <v>3</v>
      </c>
      <c r="AE1220" s="54">
        <v>480.48</v>
      </c>
      <c r="AF1220" s="17"/>
    </row>
    <row r="1221" spans="1:32" ht="16.899999999999999" customHeight="1" x14ac:dyDescent="0.3">
      <c r="A1221" s="73" t="s">
        <v>35</v>
      </c>
      <c r="B1221" s="74" t="s">
        <v>938</v>
      </c>
      <c r="C1221" s="48" t="s">
        <v>10</v>
      </c>
      <c r="D1221" s="48">
        <v>500</v>
      </c>
      <c r="E1221" s="48">
        <v>2834</v>
      </c>
      <c r="F1221" s="48" t="s">
        <v>6126</v>
      </c>
      <c r="G1221" s="48">
        <v>2</v>
      </c>
      <c r="H1221" s="75">
        <f t="shared" si="654"/>
        <v>0</v>
      </c>
      <c r="I1221" s="74">
        <v>25</v>
      </c>
      <c r="J1221" s="74">
        <f>I1221</f>
        <v>25</v>
      </c>
      <c r="K1221" s="48">
        <f>I1221</f>
        <v>25</v>
      </c>
      <c r="L1221" s="48"/>
      <c r="M1221" s="48">
        <f t="shared" si="650"/>
        <v>25</v>
      </c>
      <c r="N1221" s="48">
        <v>0</v>
      </c>
      <c r="O1221" s="56">
        <v>161.73686000000001</v>
      </c>
      <c r="P1221" s="48" t="str">
        <f t="shared" si="622"/>
        <v>2471 SL</v>
      </c>
      <c r="Q1221" s="76">
        <v>2</v>
      </c>
      <c r="R1221" s="76">
        <v>9</v>
      </c>
      <c r="S1221" s="49">
        <f t="shared" si="655"/>
        <v>3.1923076923076922E-2</v>
      </c>
      <c r="T1221" s="49">
        <f t="shared" si="623"/>
        <v>15.961538461538462</v>
      </c>
      <c r="U1221" s="49">
        <v>32.615384615384613</v>
      </c>
      <c r="V1221" s="49">
        <f t="shared" si="643"/>
        <v>6.5230769230769231E-2</v>
      </c>
      <c r="W1221" s="49">
        <f t="shared" si="656"/>
        <v>0.79807692307692302</v>
      </c>
      <c r="X1221" s="90">
        <f>ROUND(S1221*$X$4,0)</f>
        <v>0</v>
      </c>
      <c r="Y1221" s="91">
        <f t="shared" si="651"/>
        <v>0</v>
      </c>
      <c r="Z1221" s="93">
        <f t="shared" si="644"/>
        <v>1</v>
      </c>
      <c r="AA1221" s="94">
        <f t="shared" si="652"/>
        <v>161.73686000000001</v>
      </c>
      <c r="AB1221" s="97">
        <f t="shared" si="657"/>
        <v>1</v>
      </c>
      <c r="AC1221" s="98">
        <f t="shared" si="653"/>
        <v>161.73686000000001</v>
      </c>
      <c r="AD1221" s="77" t="s">
        <v>3</v>
      </c>
      <c r="AE1221" s="54">
        <v>161.73686000000001</v>
      </c>
      <c r="AF1221" s="17"/>
    </row>
    <row r="1222" spans="1:32" ht="16.899999999999999" customHeight="1" x14ac:dyDescent="0.3">
      <c r="A1222" s="73" t="s">
        <v>35</v>
      </c>
      <c r="B1222" s="74" t="s">
        <v>1490</v>
      </c>
      <c r="C1222" s="48" t="s">
        <v>40</v>
      </c>
      <c r="D1222" s="48">
        <v>1000</v>
      </c>
      <c r="E1222" s="48">
        <v>621</v>
      </c>
      <c r="F1222" s="48" t="s">
        <v>6128</v>
      </c>
      <c r="G1222" s="48" t="s">
        <v>112</v>
      </c>
      <c r="H1222" s="75">
        <f t="shared" si="654"/>
        <v>-0.52083333333333337</v>
      </c>
      <c r="I1222" s="74">
        <v>23</v>
      </c>
      <c r="J1222" s="74">
        <v>48</v>
      </c>
      <c r="K1222" s="48">
        <f>I1222</f>
        <v>23</v>
      </c>
      <c r="L1222" s="48">
        <f>$L$3</f>
        <v>-4</v>
      </c>
      <c r="M1222" s="48">
        <f t="shared" si="650"/>
        <v>19</v>
      </c>
      <c r="N1222" s="48">
        <v>1</v>
      </c>
      <c r="O1222" s="56">
        <v>15.9</v>
      </c>
      <c r="P1222" s="48" t="str">
        <f t="shared" ref="P1222:P1285" si="658">LEFT(B1222,LEN(B1222)-3)</f>
        <v>1550 BR</v>
      </c>
      <c r="Q1222" s="76">
        <v>1</v>
      </c>
      <c r="R1222" s="76">
        <v>4</v>
      </c>
      <c r="S1222" s="49">
        <f t="shared" si="655"/>
        <v>1.5384615384615385E-2</v>
      </c>
      <c r="T1222" s="49">
        <f t="shared" ref="T1222:T1285" si="659">S1222*D1222</f>
        <v>15.384615384615385</v>
      </c>
      <c r="U1222" s="49">
        <v>36.730769230769234</v>
      </c>
      <c r="V1222" s="49">
        <f t="shared" si="643"/>
        <v>3.6730769230769234E-2</v>
      </c>
      <c r="W1222" s="49">
        <f t="shared" si="656"/>
        <v>0.29230769230769232</v>
      </c>
      <c r="X1222" s="90">
        <f>ROUNDUP(S1222*$X$3,0)</f>
        <v>1</v>
      </c>
      <c r="Y1222" s="91">
        <f t="shared" si="651"/>
        <v>15.9</v>
      </c>
      <c r="Z1222" s="93">
        <f t="shared" si="644"/>
        <v>1</v>
      </c>
      <c r="AA1222" s="94">
        <f t="shared" si="652"/>
        <v>15.9</v>
      </c>
      <c r="AB1222" s="97">
        <f t="shared" si="657"/>
        <v>1</v>
      </c>
      <c r="AC1222" s="98">
        <f t="shared" si="653"/>
        <v>15.9</v>
      </c>
      <c r="AD1222" s="77" t="s">
        <v>3</v>
      </c>
      <c r="AE1222" s="54">
        <v>15.9</v>
      </c>
      <c r="AF1222" s="17"/>
    </row>
    <row r="1223" spans="1:32" ht="16.899999999999999" customHeight="1" x14ac:dyDescent="0.3">
      <c r="A1223" s="73" t="s">
        <v>7</v>
      </c>
      <c r="B1223" s="74" t="s">
        <v>645</v>
      </c>
      <c r="C1223" s="48" t="s">
        <v>10</v>
      </c>
      <c r="D1223" s="48">
        <v>1000</v>
      </c>
      <c r="E1223" s="48">
        <v>2834</v>
      </c>
      <c r="F1223" s="48" t="s">
        <v>6126</v>
      </c>
      <c r="G1223" s="48">
        <v>2</v>
      </c>
      <c r="H1223" s="75">
        <f t="shared" si="654"/>
        <v>-0.75</v>
      </c>
      <c r="I1223" s="74">
        <v>25</v>
      </c>
      <c r="J1223" s="74">
        <v>100</v>
      </c>
      <c r="K1223" s="48">
        <f>I1223</f>
        <v>25</v>
      </c>
      <c r="L1223" s="48"/>
      <c r="M1223" s="48">
        <f t="shared" si="650"/>
        <v>25</v>
      </c>
      <c r="N1223" s="48">
        <v>38</v>
      </c>
      <c r="O1223" s="56">
        <v>66.180000000000007</v>
      </c>
      <c r="P1223" s="48" t="str">
        <f t="shared" si="658"/>
        <v>2402C SL</v>
      </c>
      <c r="Q1223" s="76">
        <v>32</v>
      </c>
      <c r="R1223" s="76">
        <v>45</v>
      </c>
      <c r="S1223" s="49">
        <f t="shared" si="655"/>
        <v>0.39653846153846151</v>
      </c>
      <c r="T1223" s="49">
        <f t="shared" si="659"/>
        <v>396.53846153846149</v>
      </c>
      <c r="U1223" s="49">
        <v>475.11538461538453</v>
      </c>
      <c r="V1223" s="49">
        <f t="shared" si="643"/>
        <v>0.47511538461538455</v>
      </c>
      <c r="W1223" s="49">
        <f t="shared" si="656"/>
        <v>9.9134615384615383</v>
      </c>
      <c r="X1223" s="90">
        <f t="shared" ref="X1223:X1228" si="660">ROUND(S1223*$X$4,0)</f>
        <v>2</v>
      </c>
      <c r="Y1223" s="91">
        <f t="shared" si="651"/>
        <v>132.36000000000001</v>
      </c>
      <c r="Z1223" s="93">
        <f t="shared" si="644"/>
        <v>12</v>
      </c>
      <c r="AA1223" s="94">
        <f t="shared" si="652"/>
        <v>794.16000000000008</v>
      </c>
      <c r="AB1223" s="97">
        <f t="shared" si="657"/>
        <v>14</v>
      </c>
      <c r="AC1223" s="98">
        <f t="shared" si="653"/>
        <v>926.5200000000001</v>
      </c>
      <c r="AD1223" s="77" t="s">
        <v>3</v>
      </c>
      <c r="AE1223" s="54">
        <v>926.5200000000001</v>
      </c>
      <c r="AF1223" s="17"/>
    </row>
    <row r="1224" spans="1:32" ht="16.899999999999999" customHeight="1" x14ac:dyDescent="0.3">
      <c r="A1224" s="73" t="s">
        <v>35</v>
      </c>
      <c r="B1224" s="74" t="s">
        <v>5569</v>
      </c>
      <c r="C1224" s="48" t="s">
        <v>1797</v>
      </c>
      <c r="D1224" s="48">
        <v>200</v>
      </c>
      <c r="E1224" s="48">
        <v>7880</v>
      </c>
      <c r="F1224" s="48" t="s">
        <v>5908</v>
      </c>
      <c r="G1224" s="48" t="s">
        <v>122</v>
      </c>
      <c r="H1224" s="75">
        <f t="shared" si="654"/>
        <v>0.55555555555555558</v>
      </c>
      <c r="I1224" s="74">
        <v>140</v>
      </c>
      <c r="J1224" s="74">
        <v>90</v>
      </c>
      <c r="K1224" s="48">
        <f>J1224</f>
        <v>90</v>
      </c>
      <c r="L1224" s="48">
        <f>$L$3</f>
        <v>-4</v>
      </c>
      <c r="M1224" s="48">
        <f t="shared" si="650"/>
        <v>86</v>
      </c>
      <c r="N1224" s="48">
        <v>208</v>
      </c>
      <c r="O1224" s="56">
        <v>30.971430000000002</v>
      </c>
      <c r="P1224" s="48" t="str">
        <f t="shared" si="658"/>
        <v>F2213/8 YL</v>
      </c>
      <c r="Q1224" s="76">
        <v>22</v>
      </c>
      <c r="R1224" s="76">
        <v>74</v>
      </c>
      <c r="S1224" s="49">
        <f t="shared" si="655"/>
        <v>0.3223076923076923</v>
      </c>
      <c r="T1224" s="49">
        <f t="shared" si="659"/>
        <v>64.461538461538453</v>
      </c>
      <c r="U1224" s="49">
        <v>80.356923076923067</v>
      </c>
      <c r="V1224" s="49">
        <f t="shared" si="643"/>
        <v>0.40178461538461535</v>
      </c>
      <c r="W1224" s="49">
        <f t="shared" si="656"/>
        <v>27.718461538461536</v>
      </c>
      <c r="X1224" s="90">
        <f t="shared" si="660"/>
        <v>2</v>
      </c>
      <c r="Y1224" s="91">
        <f t="shared" si="651"/>
        <v>61.942860000000003</v>
      </c>
      <c r="Z1224" s="93">
        <f t="shared" si="644"/>
        <v>30</v>
      </c>
      <c r="AA1224" s="94">
        <f t="shared" si="652"/>
        <v>929.14290000000005</v>
      </c>
      <c r="AB1224" s="97">
        <f t="shared" si="657"/>
        <v>32</v>
      </c>
      <c r="AC1224" s="98">
        <f t="shared" si="653"/>
        <v>991.08576000000005</v>
      </c>
      <c r="AD1224" s="77" t="s">
        <v>3</v>
      </c>
      <c r="AE1224" s="54">
        <v>991.08576000000005</v>
      </c>
      <c r="AF1224" s="17"/>
    </row>
    <row r="1225" spans="1:32" ht="16.899999999999999" customHeight="1" x14ac:dyDescent="0.3">
      <c r="A1225" s="73" t="s">
        <v>35</v>
      </c>
      <c r="B1225" s="74" t="s">
        <v>2074</v>
      </c>
      <c r="C1225" s="48" t="s">
        <v>1432</v>
      </c>
      <c r="D1225" s="48">
        <v>1000</v>
      </c>
      <c r="E1225" s="48">
        <v>621</v>
      </c>
      <c r="F1225" s="48" t="s">
        <v>6128</v>
      </c>
      <c r="G1225" s="48" t="s">
        <v>112</v>
      </c>
      <c r="H1225" s="75">
        <f t="shared" si="654"/>
        <v>0</v>
      </c>
      <c r="I1225" s="74">
        <v>39</v>
      </c>
      <c r="J1225" s="74">
        <v>39</v>
      </c>
      <c r="K1225" s="48">
        <f>I1225</f>
        <v>39</v>
      </c>
      <c r="L1225" s="48">
        <f>$L$3</f>
        <v>-4</v>
      </c>
      <c r="M1225" s="48">
        <f t="shared" si="650"/>
        <v>35</v>
      </c>
      <c r="N1225" s="48">
        <v>14</v>
      </c>
      <c r="O1225" s="56">
        <v>39.39</v>
      </c>
      <c r="P1225" s="48" t="str">
        <f t="shared" si="658"/>
        <v>6715 VI</v>
      </c>
      <c r="Q1225" s="76">
        <v>8</v>
      </c>
      <c r="R1225" s="76">
        <v>37</v>
      </c>
      <c r="S1225" s="49">
        <f t="shared" si="655"/>
        <v>0.12884615384615383</v>
      </c>
      <c r="T1225" s="49">
        <f t="shared" si="659"/>
        <v>128.84615384615384</v>
      </c>
      <c r="U1225" s="49">
        <v>195.38461538461539</v>
      </c>
      <c r="V1225" s="49">
        <f t="shared" si="643"/>
        <v>0.19538461538461538</v>
      </c>
      <c r="W1225" s="49">
        <f t="shared" si="656"/>
        <v>4.5096153846153841</v>
      </c>
      <c r="X1225" s="90">
        <f t="shared" si="660"/>
        <v>1</v>
      </c>
      <c r="Y1225" s="91">
        <f t="shared" si="651"/>
        <v>39.39</v>
      </c>
      <c r="Z1225" s="93">
        <f t="shared" si="644"/>
        <v>6</v>
      </c>
      <c r="AA1225" s="94">
        <f t="shared" si="652"/>
        <v>236.34</v>
      </c>
      <c r="AB1225" s="97">
        <f t="shared" si="657"/>
        <v>7</v>
      </c>
      <c r="AC1225" s="98">
        <f t="shared" si="653"/>
        <v>275.73</v>
      </c>
      <c r="AD1225" s="77" t="s">
        <v>3</v>
      </c>
      <c r="AE1225" s="54">
        <v>275.73</v>
      </c>
      <c r="AF1225" s="17"/>
    </row>
    <row r="1226" spans="1:32" ht="16.899999999999999" customHeight="1" x14ac:dyDescent="0.3">
      <c r="A1226" s="73" t="s">
        <v>35</v>
      </c>
      <c r="B1226" s="74" t="s">
        <v>1807</v>
      </c>
      <c r="C1226" s="48" t="s">
        <v>1797</v>
      </c>
      <c r="D1226" s="48">
        <v>100</v>
      </c>
      <c r="E1226" s="48">
        <v>7880</v>
      </c>
      <c r="F1226" s="48" t="s">
        <v>5908</v>
      </c>
      <c r="G1226" s="48" t="s">
        <v>122</v>
      </c>
      <c r="H1226" s="75">
        <f t="shared" si="654"/>
        <v>0.55555555555555558</v>
      </c>
      <c r="I1226" s="74">
        <v>140</v>
      </c>
      <c r="J1226" s="74">
        <v>90</v>
      </c>
      <c r="K1226" s="48">
        <f>J1226</f>
        <v>90</v>
      </c>
      <c r="L1226" s="48">
        <f>$L$3</f>
        <v>-4</v>
      </c>
      <c r="M1226" s="48">
        <f t="shared" si="650"/>
        <v>86</v>
      </c>
      <c r="N1226" s="48">
        <v>23</v>
      </c>
      <c r="O1226" s="56">
        <v>18.914290000000001</v>
      </c>
      <c r="P1226" s="48" t="str">
        <f t="shared" si="658"/>
        <v>F2211/4 GR</v>
      </c>
      <c r="Q1226" s="76">
        <v>9</v>
      </c>
      <c r="R1226" s="76">
        <v>33</v>
      </c>
      <c r="S1226" s="49">
        <f t="shared" si="655"/>
        <v>0.13499999999999998</v>
      </c>
      <c r="T1226" s="49">
        <f t="shared" si="659"/>
        <v>13.499999999999998</v>
      </c>
      <c r="U1226" s="49">
        <v>26.299999999999997</v>
      </c>
      <c r="V1226" s="49">
        <f t="shared" si="643"/>
        <v>0.26299999999999996</v>
      </c>
      <c r="W1226" s="49">
        <f t="shared" si="656"/>
        <v>11.609999999999998</v>
      </c>
      <c r="X1226" s="90">
        <f t="shared" si="660"/>
        <v>1</v>
      </c>
      <c r="Y1226" s="91">
        <f t="shared" si="651"/>
        <v>18.914290000000001</v>
      </c>
      <c r="Z1226" s="93">
        <f t="shared" si="644"/>
        <v>13</v>
      </c>
      <c r="AA1226" s="94">
        <f t="shared" si="652"/>
        <v>245.88577000000001</v>
      </c>
      <c r="AB1226" s="97">
        <f t="shared" si="657"/>
        <v>14</v>
      </c>
      <c r="AC1226" s="98">
        <f t="shared" si="653"/>
        <v>264.80006000000003</v>
      </c>
      <c r="AD1226" s="77" t="s">
        <v>3</v>
      </c>
      <c r="AE1226" s="54">
        <v>264.80006000000003</v>
      </c>
      <c r="AF1226" s="17"/>
    </row>
    <row r="1227" spans="1:32" ht="16.899999999999999" customHeight="1" x14ac:dyDescent="0.3">
      <c r="A1227" s="73" t="s">
        <v>7</v>
      </c>
      <c r="B1227" s="74" t="s">
        <v>1345</v>
      </c>
      <c r="C1227" s="48" t="s">
        <v>10</v>
      </c>
      <c r="D1227" s="48">
        <v>1000</v>
      </c>
      <c r="E1227" s="48">
        <v>2834</v>
      </c>
      <c r="F1227" s="48" t="s">
        <v>6126</v>
      </c>
      <c r="G1227" s="48">
        <v>2</v>
      </c>
      <c r="H1227" s="75">
        <f t="shared" si="654"/>
        <v>0</v>
      </c>
      <c r="I1227" s="74">
        <v>25</v>
      </c>
      <c r="J1227" s="74">
        <f>I1227</f>
        <v>25</v>
      </c>
      <c r="K1227" s="48">
        <f>I1227</f>
        <v>25</v>
      </c>
      <c r="L1227" s="48"/>
      <c r="M1227" s="48">
        <f t="shared" si="650"/>
        <v>25</v>
      </c>
      <c r="N1227" s="48">
        <v>5</v>
      </c>
      <c r="O1227" s="56">
        <v>287.42335000000003</v>
      </c>
      <c r="P1227" s="48" t="str">
        <f t="shared" si="658"/>
        <v>6010C SL</v>
      </c>
      <c r="Q1227" s="76">
        <v>20</v>
      </c>
      <c r="R1227" s="76">
        <v>79</v>
      </c>
      <c r="S1227" s="49">
        <f t="shared" si="655"/>
        <v>0.30653846153846154</v>
      </c>
      <c r="T1227" s="49">
        <f t="shared" si="659"/>
        <v>306.53846153846155</v>
      </c>
      <c r="U1227" s="49">
        <v>484.35999999999996</v>
      </c>
      <c r="V1227" s="49">
        <f t="shared" si="643"/>
        <v>0.48435999999999996</v>
      </c>
      <c r="W1227" s="49">
        <f t="shared" si="656"/>
        <v>7.6634615384615383</v>
      </c>
      <c r="X1227" s="90">
        <f t="shared" si="660"/>
        <v>2</v>
      </c>
      <c r="Y1227" s="91">
        <f t="shared" si="651"/>
        <v>574.84670000000006</v>
      </c>
      <c r="Z1227" s="93">
        <f t="shared" si="644"/>
        <v>10</v>
      </c>
      <c r="AA1227" s="94">
        <f t="shared" si="652"/>
        <v>2874.2335000000003</v>
      </c>
      <c r="AB1227" s="97">
        <f t="shared" si="657"/>
        <v>12</v>
      </c>
      <c r="AC1227" s="98">
        <f t="shared" si="653"/>
        <v>3449.0802000000003</v>
      </c>
      <c r="AD1227" s="77" t="s">
        <v>3</v>
      </c>
      <c r="AE1227" s="54">
        <v>3449.0802000000003</v>
      </c>
      <c r="AF1227" s="17"/>
    </row>
    <row r="1228" spans="1:32" ht="16.899999999999999" customHeight="1" x14ac:dyDescent="0.3">
      <c r="A1228" s="73" t="s">
        <v>7</v>
      </c>
      <c r="B1228" s="74" t="s">
        <v>3985</v>
      </c>
      <c r="C1228" s="48" t="s">
        <v>34</v>
      </c>
      <c r="D1228" s="48">
        <v>100</v>
      </c>
      <c r="E1228" s="48">
        <v>4445</v>
      </c>
      <c r="F1228" s="48" t="s">
        <v>5912</v>
      </c>
      <c r="G1228" s="48" t="s">
        <v>122</v>
      </c>
      <c r="H1228" s="75">
        <f t="shared" si="654"/>
        <v>0.16470588235294117</v>
      </c>
      <c r="I1228" s="74">
        <v>99</v>
      </c>
      <c r="J1228" s="74">
        <v>85</v>
      </c>
      <c r="K1228" s="48">
        <f>J1228</f>
        <v>85</v>
      </c>
      <c r="L1228" s="48">
        <f>$L$3</f>
        <v>-4</v>
      </c>
      <c r="M1228" s="48">
        <f t="shared" si="650"/>
        <v>81</v>
      </c>
      <c r="N1228" s="48">
        <v>306</v>
      </c>
      <c r="O1228" s="56">
        <v>22.14</v>
      </c>
      <c r="P1228" s="48" t="str">
        <f t="shared" si="658"/>
        <v>TFT20020 NA</v>
      </c>
      <c r="Q1228" s="76">
        <v>63</v>
      </c>
      <c r="R1228" s="76">
        <v>312</v>
      </c>
      <c r="S1228" s="49">
        <f t="shared" si="655"/>
        <v>1.0384615384615383</v>
      </c>
      <c r="T1228" s="49">
        <f t="shared" si="659"/>
        <v>103.84615384615384</v>
      </c>
      <c r="U1228" s="49">
        <v>175.19230769230768</v>
      </c>
      <c r="V1228" s="49">
        <f t="shared" si="643"/>
        <v>1.7519230769230767</v>
      </c>
      <c r="W1228" s="49">
        <f t="shared" si="656"/>
        <v>84.115384615384599</v>
      </c>
      <c r="X1228" s="90">
        <f t="shared" si="660"/>
        <v>5</v>
      </c>
      <c r="Y1228" s="91">
        <f t="shared" si="651"/>
        <v>110.7</v>
      </c>
      <c r="Z1228" s="93">
        <f t="shared" si="644"/>
        <v>89</v>
      </c>
      <c r="AA1228" s="94">
        <f t="shared" si="652"/>
        <v>1970.46</v>
      </c>
      <c r="AB1228" s="97">
        <f t="shared" si="657"/>
        <v>94</v>
      </c>
      <c r="AC1228" s="98">
        <f t="shared" si="653"/>
        <v>2081.16</v>
      </c>
      <c r="AD1228" s="77" t="s">
        <v>3</v>
      </c>
      <c r="AE1228" s="54">
        <v>2081.16</v>
      </c>
      <c r="AF1228" s="17"/>
    </row>
    <row r="1229" spans="1:32" ht="16.899999999999999" customHeight="1" x14ac:dyDescent="0.3">
      <c r="A1229" s="73" t="s">
        <v>35</v>
      </c>
      <c r="B1229" s="74" t="s">
        <v>5515</v>
      </c>
      <c r="C1229" s="48" t="s">
        <v>40</v>
      </c>
      <c r="D1229" s="48">
        <v>1000</v>
      </c>
      <c r="E1229" s="48">
        <v>4750</v>
      </c>
      <c r="F1229" s="48" t="s">
        <v>5916</v>
      </c>
      <c r="G1229" s="48" t="s">
        <v>3680</v>
      </c>
      <c r="H1229" s="75">
        <f t="shared" si="654"/>
        <v>2.0405405405405403</v>
      </c>
      <c r="I1229" s="74">
        <v>225</v>
      </c>
      <c r="J1229" s="74">
        <v>74</v>
      </c>
      <c r="K1229" s="48">
        <f>J1229</f>
        <v>74</v>
      </c>
      <c r="L1229" s="48">
        <f>$L$3</f>
        <v>-4</v>
      </c>
      <c r="M1229" s="48">
        <f t="shared" si="650"/>
        <v>70</v>
      </c>
      <c r="N1229" s="48">
        <v>12</v>
      </c>
      <c r="O1229" s="56">
        <v>64.41</v>
      </c>
      <c r="P1229" s="48" t="str">
        <f t="shared" si="658"/>
        <v>7055 BL</v>
      </c>
      <c r="Q1229" s="76">
        <v>18</v>
      </c>
      <c r="R1229" s="76">
        <v>34</v>
      </c>
      <c r="S1229" s="49">
        <f t="shared" si="655"/>
        <v>0.23307692307692307</v>
      </c>
      <c r="T1229" s="49">
        <f t="shared" si="659"/>
        <v>233.07692307692307</v>
      </c>
      <c r="U1229" s="49">
        <v>260.46153846153845</v>
      </c>
      <c r="V1229" s="49">
        <f t="shared" si="643"/>
        <v>0.26046153846153847</v>
      </c>
      <c r="W1229" s="49">
        <f>V1229*M1229</f>
        <v>18.232307692307693</v>
      </c>
      <c r="X1229" s="90">
        <f>ROUND(V1229*$X$4,0)</f>
        <v>1</v>
      </c>
      <c r="Y1229" s="91">
        <f t="shared" si="651"/>
        <v>64.41</v>
      </c>
      <c r="Z1229" s="93">
        <f>ROUND((V1229*M1229)+X1229,0)</f>
        <v>19</v>
      </c>
      <c r="AA1229" s="94">
        <f t="shared" si="652"/>
        <v>1223.79</v>
      </c>
      <c r="AB1229" s="97">
        <f>ROUND((V1229*$AB$4)+Z1229,0)</f>
        <v>20</v>
      </c>
      <c r="AC1229" s="98">
        <f t="shared" si="653"/>
        <v>1288.1999999999998</v>
      </c>
      <c r="AD1229" s="77" t="s">
        <v>5889</v>
      </c>
      <c r="AE1229" s="54">
        <v>1288.1999999999998</v>
      </c>
      <c r="AF1229" s="17"/>
    </row>
    <row r="1230" spans="1:32" ht="16.899999999999999" customHeight="1" x14ac:dyDescent="0.3">
      <c r="A1230" s="73" t="s">
        <v>35</v>
      </c>
      <c r="B1230" s="74" t="s">
        <v>1498</v>
      </c>
      <c r="C1230" s="48" t="s">
        <v>40</v>
      </c>
      <c r="D1230" s="48">
        <v>100</v>
      </c>
      <c r="E1230" s="48">
        <v>621</v>
      </c>
      <c r="F1230" s="48" t="s">
        <v>6128</v>
      </c>
      <c r="G1230" s="48" t="s">
        <v>112</v>
      </c>
      <c r="H1230" s="75">
        <f t="shared" si="654"/>
        <v>-0.62264150943396224</v>
      </c>
      <c r="I1230" s="74">
        <v>20</v>
      </c>
      <c r="J1230" s="74">
        <v>53</v>
      </c>
      <c r="K1230" s="48">
        <f>I1230</f>
        <v>20</v>
      </c>
      <c r="L1230" s="48">
        <f>$L$3</f>
        <v>-4</v>
      </c>
      <c r="M1230" s="48">
        <f t="shared" si="650"/>
        <v>16</v>
      </c>
      <c r="N1230" s="48">
        <v>2</v>
      </c>
      <c r="O1230" s="56">
        <v>2.577</v>
      </c>
      <c r="P1230" s="48" t="str">
        <f t="shared" si="658"/>
        <v>1553 SL</v>
      </c>
      <c r="Q1230" s="76">
        <v>5</v>
      </c>
      <c r="R1230" s="76">
        <v>53</v>
      </c>
      <c r="S1230" s="49">
        <f t="shared" si="655"/>
        <v>0.11499999999999999</v>
      </c>
      <c r="T1230" s="49">
        <f t="shared" si="659"/>
        <v>11.5</v>
      </c>
      <c r="U1230" s="49">
        <v>26.884615384615387</v>
      </c>
      <c r="V1230" s="49">
        <f t="shared" si="643"/>
        <v>0.26884615384615385</v>
      </c>
      <c r="W1230" s="49">
        <f>S1230*M1230</f>
        <v>1.8399999999999999</v>
      </c>
      <c r="X1230" s="90">
        <f>ROUND(S1230*$X$3,0)</f>
        <v>1</v>
      </c>
      <c r="Y1230" s="91">
        <f t="shared" si="651"/>
        <v>2.577</v>
      </c>
      <c r="Z1230" s="93">
        <f t="shared" ref="Z1230:Z1251" si="661">ROUND((S1230*M1230)+X1230,0)</f>
        <v>3</v>
      </c>
      <c r="AA1230" s="94">
        <f t="shared" si="652"/>
        <v>7.7309999999999999</v>
      </c>
      <c r="AB1230" s="97">
        <f>ROUND((S1230*$AB$4)+Z1230,0)</f>
        <v>4</v>
      </c>
      <c r="AC1230" s="98">
        <f t="shared" si="653"/>
        <v>10.308</v>
      </c>
      <c r="AD1230" s="77" t="s">
        <v>6117</v>
      </c>
      <c r="AE1230" s="54">
        <v>10.308</v>
      </c>
      <c r="AF1230" s="17"/>
    </row>
    <row r="1231" spans="1:32" ht="16.899999999999999" customHeight="1" x14ac:dyDescent="0.3">
      <c r="A1231" s="73" t="s">
        <v>35</v>
      </c>
      <c r="B1231" s="74" t="s">
        <v>745</v>
      </c>
      <c r="C1231" s="48" t="s">
        <v>464</v>
      </c>
      <c r="D1231" s="48">
        <v>1000</v>
      </c>
      <c r="E1231" s="48">
        <v>4013</v>
      </c>
      <c r="F1231" s="48" t="s">
        <v>6180</v>
      </c>
      <c r="G1231" s="48" t="s">
        <v>65</v>
      </c>
      <c r="H1231" s="75">
        <f t="shared" si="654"/>
        <v>0</v>
      </c>
      <c r="I1231" s="74">
        <v>5</v>
      </c>
      <c r="J1231" s="74">
        <v>5</v>
      </c>
      <c r="K1231" s="48">
        <f>J1231</f>
        <v>5</v>
      </c>
      <c r="L1231" s="48"/>
      <c r="M1231" s="48">
        <f t="shared" si="650"/>
        <v>5</v>
      </c>
      <c r="N1231" s="48">
        <v>0</v>
      </c>
      <c r="O1231" s="56">
        <v>252.50281000000001</v>
      </c>
      <c r="P1231" s="48" t="str">
        <f t="shared" si="658"/>
        <v>2857/1 BK</v>
      </c>
      <c r="Q1231" s="76">
        <v>2</v>
      </c>
      <c r="R1231" s="76">
        <v>1</v>
      </c>
      <c r="S1231" s="49">
        <f t="shared" si="655"/>
        <v>2.2692307692307692E-2</v>
      </c>
      <c r="T1231" s="49">
        <f t="shared" si="659"/>
        <v>22.692307692307693</v>
      </c>
      <c r="U1231" s="49">
        <v>39.03846153846154</v>
      </c>
      <c r="V1231" s="49">
        <f t="shared" si="643"/>
        <v>3.9038461538461543E-2</v>
      </c>
      <c r="W1231" s="49">
        <f>S1231*M1231</f>
        <v>0.11346153846153846</v>
      </c>
      <c r="X1231" s="90">
        <f>ROUNDUP(S1231*$X$2,0)</f>
        <v>1</v>
      </c>
      <c r="Y1231" s="91">
        <f t="shared" si="651"/>
        <v>252.50281000000001</v>
      </c>
      <c r="Z1231" s="93">
        <f t="shared" si="661"/>
        <v>1</v>
      </c>
      <c r="AA1231" s="94">
        <f t="shared" si="652"/>
        <v>252.50281000000001</v>
      </c>
      <c r="AB1231" s="97">
        <f>ROUND((S1231*$AB$2)+Z1231,0)</f>
        <v>1</v>
      </c>
      <c r="AC1231" s="98">
        <f t="shared" si="653"/>
        <v>252.50281000000001</v>
      </c>
      <c r="AD1231" s="77" t="s">
        <v>5891</v>
      </c>
      <c r="AE1231" s="54">
        <v>252.50281000000001</v>
      </c>
      <c r="AF1231" s="17"/>
    </row>
    <row r="1232" spans="1:32" ht="16.899999999999999" customHeight="1" x14ac:dyDescent="0.3">
      <c r="A1232" s="73" t="s">
        <v>7</v>
      </c>
      <c r="B1232" s="74" t="s">
        <v>3620</v>
      </c>
      <c r="C1232" s="48" t="s">
        <v>1370</v>
      </c>
      <c r="D1232" s="48">
        <v>500</v>
      </c>
      <c r="E1232" s="48">
        <v>2834</v>
      </c>
      <c r="F1232" s="48" t="s">
        <v>6126</v>
      </c>
      <c r="G1232" s="48">
        <v>2</v>
      </c>
      <c r="H1232" s="75">
        <f t="shared" si="654"/>
        <v>0</v>
      </c>
      <c r="I1232" s="74">
        <v>40</v>
      </c>
      <c r="J1232" s="74">
        <f t="shared" ref="J1232:J1233" si="662">I1232</f>
        <v>40</v>
      </c>
      <c r="K1232" s="48">
        <f>I1232</f>
        <v>40</v>
      </c>
      <c r="L1232" s="48"/>
      <c r="M1232" s="48">
        <f t="shared" si="650"/>
        <v>40</v>
      </c>
      <c r="N1232" s="48">
        <v>0</v>
      </c>
      <c r="O1232" s="56">
        <v>138.62368000000001</v>
      </c>
      <c r="P1232" s="48" t="str">
        <f t="shared" si="658"/>
        <v>86207CY SL</v>
      </c>
      <c r="Q1232" s="76">
        <v>0</v>
      </c>
      <c r="R1232" s="76">
        <v>0</v>
      </c>
      <c r="S1232" s="49">
        <f t="shared" si="655"/>
        <v>0</v>
      </c>
      <c r="T1232" s="49">
        <f t="shared" si="659"/>
        <v>0</v>
      </c>
      <c r="U1232" s="49">
        <v>21.961538461538463</v>
      </c>
      <c r="V1232" s="49">
        <f t="shared" si="643"/>
        <v>4.3923076923076926E-2</v>
      </c>
      <c r="W1232" s="49">
        <f>S1232*M1232</f>
        <v>0</v>
      </c>
      <c r="X1232" s="90">
        <f t="shared" ref="X1232:X1233" si="663">ROUNDUP(S1232*$X$4,0)</f>
        <v>0</v>
      </c>
      <c r="Y1232" s="91">
        <f t="shared" si="651"/>
        <v>0</v>
      </c>
      <c r="Z1232" s="93">
        <f t="shared" si="661"/>
        <v>0</v>
      </c>
      <c r="AA1232" s="94">
        <f t="shared" si="652"/>
        <v>0</v>
      </c>
      <c r="AB1232" s="97">
        <f>ROUND((S1232*$AB$4)+Z1232,0)</f>
        <v>0</v>
      </c>
      <c r="AC1232" s="98">
        <f t="shared" si="653"/>
        <v>0</v>
      </c>
      <c r="AD1232" s="77" t="s">
        <v>3</v>
      </c>
      <c r="AE1232" s="54">
        <v>0</v>
      </c>
      <c r="AF1232" s="17"/>
    </row>
    <row r="1233" spans="1:32" ht="16.899999999999999" customHeight="1" x14ac:dyDescent="0.3">
      <c r="A1233" s="73" t="s">
        <v>7</v>
      </c>
      <c r="B1233" s="74" t="s">
        <v>5695</v>
      </c>
      <c r="C1233" s="48" t="s">
        <v>1154</v>
      </c>
      <c r="D1233" s="48">
        <v>100</v>
      </c>
      <c r="E1233" s="48">
        <v>2834</v>
      </c>
      <c r="F1233" s="48" t="s">
        <v>6126</v>
      </c>
      <c r="G1233" s="48">
        <v>2</v>
      </c>
      <c r="H1233" s="75">
        <f t="shared" si="654"/>
        <v>0</v>
      </c>
      <c r="I1233" s="74">
        <v>55</v>
      </c>
      <c r="J1233" s="74">
        <f t="shared" si="662"/>
        <v>55</v>
      </c>
      <c r="K1233" s="48">
        <f>I1233</f>
        <v>55</v>
      </c>
      <c r="L1233" s="48"/>
      <c r="M1233" s="48">
        <f t="shared" si="650"/>
        <v>55</v>
      </c>
      <c r="N1233" s="48">
        <v>0</v>
      </c>
      <c r="O1233" s="56">
        <v>175.53487000000001</v>
      </c>
      <c r="P1233" s="48" t="str">
        <f t="shared" si="658"/>
        <v>5160/40C SL</v>
      </c>
      <c r="Q1233" s="76" t="s">
        <v>6187</v>
      </c>
      <c r="R1233" s="76" t="s">
        <v>6187</v>
      </c>
      <c r="S1233" s="49">
        <f t="shared" si="655"/>
        <v>0</v>
      </c>
      <c r="T1233" s="49">
        <f t="shared" si="659"/>
        <v>0</v>
      </c>
      <c r="U1233" s="49">
        <v>1.3430769230769231</v>
      </c>
      <c r="V1233" s="49">
        <f t="shared" si="643"/>
        <v>1.3430769230769231E-2</v>
      </c>
      <c r="W1233" s="49">
        <f>S1233*M1233</f>
        <v>0</v>
      </c>
      <c r="X1233" s="90">
        <f t="shared" si="663"/>
        <v>0</v>
      </c>
      <c r="Y1233" s="91">
        <f t="shared" si="651"/>
        <v>0</v>
      </c>
      <c r="Z1233" s="93">
        <f t="shared" si="661"/>
        <v>0</v>
      </c>
      <c r="AA1233" s="94">
        <f t="shared" si="652"/>
        <v>0</v>
      </c>
      <c r="AB1233" s="97">
        <f>ROUND((S1233*$AB$4)+Z1233,0)</f>
        <v>0</v>
      </c>
      <c r="AC1233" s="98">
        <f t="shared" si="653"/>
        <v>0</v>
      </c>
      <c r="AD1233" s="77" t="s">
        <v>3</v>
      </c>
      <c r="AE1233" s="54">
        <v>0</v>
      </c>
      <c r="AF1233" s="17"/>
    </row>
    <row r="1234" spans="1:32" ht="16.899999999999999" customHeight="1" x14ac:dyDescent="0.3">
      <c r="A1234" s="73" t="s">
        <v>7</v>
      </c>
      <c r="B1234" s="74" t="s">
        <v>2094</v>
      </c>
      <c r="C1234" s="48" t="s">
        <v>40</v>
      </c>
      <c r="D1234" s="48">
        <v>100</v>
      </c>
      <c r="E1234" s="48">
        <v>4750</v>
      </c>
      <c r="F1234" s="48" t="s">
        <v>5916</v>
      </c>
      <c r="G1234" s="48" t="s">
        <v>20</v>
      </c>
      <c r="H1234" s="75">
        <f t="shared" si="654"/>
        <v>0</v>
      </c>
      <c r="I1234" s="74">
        <v>5</v>
      </c>
      <c r="J1234" s="74">
        <v>5</v>
      </c>
      <c r="K1234" s="48">
        <f>J1234</f>
        <v>5</v>
      </c>
      <c r="L1234" s="48"/>
      <c r="M1234" s="48">
        <f t="shared" si="650"/>
        <v>5</v>
      </c>
      <c r="N1234" s="48">
        <v>8</v>
      </c>
      <c r="O1234" s="56">
        <v>8.3695699999999995</v>
      </c>
      <c r="P1234" s="48" t="str">
        <f t="shared" si="658"/>
        <v>7131 BK</v>
      </c>
      <c r="Q1234" s="76">
        <v>5</v>
      </c>
      <c r="R1234" s="76">
        <v>0</v>
      </c>
      <c r="S1234" s="49">
        <f t="shared" si="655"/>
        <v>5.3846153846153849E-2</v>
      </c>
      <c r="T1234" s="49">
        <f t="shared" si="659"/>
        <v>5.384615384615385</v>
      </c>
      <c r="U1234" s="49">
        <v>161.92307692307691</v>
      </c>
      <c r="V1234" s="49">
        <f t="shared" si="643"/>
        <v>1.619230769230769</v>
      </c>
      <c r="W1234" s="49">
        <f>S1234*M1234</f>
        <v>0.26923076923076927</v>
      </c>
      <c r="X1234" s="90">
        <f>ROUND(S1234*$X$2,0)</f>
        <v>0</v>
      </c>
      <c r="Y1234" s="91">
        <f t="shared" si="651"/>
        <v>0</v>
      </c>
      <c r="Z1234" s="93">
        <f t="shared" si="661"/>
        <v>0</v>
      </c>
      <c r="AA1234" s="94">
        <f t="shared" si="652"/>
        <v>0</v>
      </c>
      <c r="AB1234" s="97">
        <f>ROUND((S1234*$AB$2)+Z1234,0)</f>
        <v>0</v>
      </c>
      <c r="AC1234" s="98">
        <f t="shared" si="653"/>
        <v>0</v>
      </c>
      <c r="AD1234" s="77" t="s">
        <v>5891</v>
      </c>
      <c r="AE1234" s="54">
        <v>0</v>
      </c>
      <c r="AF1234" s="17"/>
    </row>
    <row r="1235" spans="1:32" ht="16.899999999999999" customHeight="1" x14ac:dyDescent="0.3">
      <c r="A1235" s="73" t="s">
        <v>7</v>
      </c>
      <c r="B1235" s="74" t="s">
        <v>1075</v>
      </c>
      <c r="C1235" s="48" t="s">
        <v>40</v>
      </c>
      <c r="D1235" s="48">
        <v>1000</v>
      </c>
      <c r="E1235" s="48">
        <v>621</v>
      </c>
      <c r="F1235" s="48" t="s">
        <v>6128</v>
      </c>
      <c r="G1235" s="48" t="s">
        <v>112</v>
      </c>
      <c r="H1235" s="75">
        <f t="shared" si="654"/>
        <v>-0.25925925925925924</v>
      </c>
      <c r="I1235" s="74">
        <v>20</v>
      </c>
      <c r="J1235" s="74">
        <v>27</v>
      </c>
      <c r="K1235" s="48">
        <f t="shared" ref="K1235:K1243" si="664">I1235</f>
        <v>20</v>
      </c>
      <c r="L1235" s="48">
        <f>$L$3</f>
        <v>-4</v>
      </c>
      <c r="M1235" s="48">
        <f t="shared" si="650"/>
        <v>16</v>
      </c>
      <c r="N1235" s="48">
        <v>38</v>
      </c>
      <c r="O1235" s="56">
        <v>12.9</v>
      </c>
      <c r="P1235" s="48" t="str">
        <f t="shared" si="658"/>
        <v>3050 SL</v>
      </c>
      <c r="Q1235" s="76">
        <v>10</v>
      </c>
      <c r="R1235" s="76">
        <v>130</v>
      </c>
      <c r="S1235" s="49">
        <f t="shared" si="655"/>
        <v>0.25769230769230766</v>
      </c>
      <c r="T1235" s="49">
        <f t="shared" si="659"/>
        <v>257.69230769230768</v>
      </c>
      <c r="U1235" s="49">
        <v>784.61538461538464</v>
      </c>
      <c r="V1235" s="49">
        <f t="shared" si="643"/>
        <v>0.7846153846153846</v>
      </c>
      <c r="W1235" s="49">
        <f>V1235*M1235</f>
        <v>12.553846153846154</v>
      </c>
      <c r="X1235" s="90">
        <f>ROUND(S1235*$X$3,0)</f>
        <v>2</v>
      </c>
      <c r="Y1235" s="91">
        <f t="shared" si="651"/>
        <v>25.8</v>
      </c>
      <c r="Z1235" s="93">
        <f t="shared" si="661"/>
        <v>6</v>
      </c>
      <c r="AA1235" s="94">
        <f t="shared" si="652"/>
        <v>77.400000000000006</v>
      </c>
      <c r="AB1235" s="97">
        <f t="shared" ref="AB1235:AB1248" si="665">ROUND((S1235*$AB$4)+Z1235,0)</f>
        <v>7</v>
      </c>
      <c r="AC1235" s="98">
        <f t="shared" si="653"/>
        <v>90.3</v>
      </c>
      <c r="AD1235" s="77" t="s">
        <v>3</v>
      </c>
      <c r="AE1235" s="54">
        <v>90.3</v>
      </c>
      <c r="AF1235" s="17"/>
    </row>
    <row r="1236" spans="1:32" ht="16.899999999999999" customHeight="1" x14ac:dyDescent="0.3">
      <c r="A1236" s="73" t="s">
        <v>7</v>
      </c>
      <c r="B1236" s="74" t="s">
        <v>2005</v>
      </c>
      <c r="C1236" s="48" t="s">
        <v>10</v>
      </c>
      <c r="D1236" s="48">
        <v>1000</v>
      </c>
      <c r="E1236" s="48">
        <v>2834</v>
      </c>
      <c r="F1236" s="48" t="s">
        <v>6126</v>
      </c>
      <c r="G1236" s="48">
        <v>2</v>
      </c>
      <c r="H1236" s="75">
        <f t="shared" si="654"/>
        <v>0</v>
      </c>
      <c r="I1236" s="74">
        <v>35</v>
      </c>
      <c r="J1236" s="74">
        <f>I1236</f>
        <v>35</v>
      </c>
      <c r="K1236" s="48">
        <f t="shared" si="664"/>
        <v>35</v>
      </c>
      <c r="L1236" s="48"/>
      <c r="M1236" s="48">
        <f t="shared" si="650"/>
        <v>35</v>
      </c>
      <c r="N1236" s="48">
        <v>2</v>
      </c>
      <c r="O1236" s="56">
        <v>340.36905999999999</v>
      </c>
      <c r="P1236" s="48" t="str">
        <f t="shared" si="658"/>
        <v>5478C SL</v>
      </c>
      <c r="Q1236" s="76">
        <v>7</v>
      </c>
      <c r="R1236" s="76">
        <v>36</v>
      </c>
      <c r="S1236" s="49">
        <f t="shared" si="655"/>
        <v>0.11692307692307692</v>
      </c>
      <c r="T1236" s="49">
        <f t="shared" si="659"/>
        <v>116.92307692307692</v>
      </c>
      <c r="U1236" s="49">
        <v>187.69230769230768</v>
      </c>
      <c r="V1236" s="49">
        <f t="shared" si="643"/>
        <v>0.18769230769230769</v>
      </c>
      <c r="W1236" s="49">
        <f>S1236*M1236</f>
        <v>4.092307692307692</v>
      </c>
      <c r="X1236" s="90">
        <f t="shared" ref="X1236" si="666">ROUND(S1236*$X$4,0)</f>
        <v>1</v>
      </c>
      <c r="Y1236" s="91">
        <f t="shared" si="651"/>
        <v>340.36905999999999</v>
      </c>
      <c r="Z1236" s="93">
        <f t="shared" si="661"/>
        <v>5</v>
      </c>
      <c r="AA1236" s="94">
        <f t="shared" si="652"/>
        <v>1701.8453</v>
      </c>
      <c r="AB1236" s="97">
        <f t="shared" si="665"/>
        <v>6</v>
      </c>
      <c r="AC1236" s="98">
        <f t="shared" si="653"/>
        <v>2042.2143599999999</v>
      </c>
      <c r="AD1236" s="77" t="s">
        <v>3</v>
      </c>
      <c r="AE1236" s="54">
        <v>2042.2143599999999</v>
      </c>
      <c r="AF1236" s="17"/>
    </row>
    <row r="1237" spans="1:32" ht="16.899999999999999" customHeight="1" x14ac:dyDescent="0.3">
      <c r="A1237" s="73" t="s">
        <v>7</v>
      </c>
      <c r="B1237" s="74" t="s">
        <v>167</v>
      </c>
      <c r="C1237" s="48" t="s">
        <v>10</v>
      </c>
      <c r="D1237" s="48">
        <v>1</v>
      </c>
      <c r="E1237" s="48">
        <v>2834</v>
      </c>
      <c r="F1237" s="48" t="s">
        <v>6126</v>
      </c>
      <c r="G1237" s="48">
        <v>2</v>
      </c>
      <c r="H1237" s="75">
        <f t="shared" si="654"/>
        <v>-0.5</v>
      </c>
      <c r="I1237" s="74">
        <v>30</v>
      </c>
      <c r="J1237" s="74">
        <v>60</v>
      </c>
      <c r="K1237" s="48">
        <f t="shared" si="664"/>
        <v>30</v>
      </c>
      <c r="L1237" s="48"/>
      <c r="M1237" s="48">
        <f t="shared" si="650"/>
        <v>30</v>
      </c>
      <c r="N1237" s="48">
        <v>4385</v>
      </c>
      <c r="O1237" s="56">
        <v>0.19294</v>
      </c>
      <c r="P1237" s="48" t="str">
        <f t="shared" si="658"/>
        <v>1737C SL</v>
      </c>
      <c r="Q1237" s="76" t="s">
        <v>6187</v>
      </c>
      <c r="R1237" s="76" t="s">
        <v>6187</v>
      </c>
      <c r="S1237" s="49">
        <f t="shared" si="655"/>
        <v>0</v>
      </c>
      <c r="T1237" s="49">
        <f t="shared" si="659"/>
        <v>0</v>
      </c>
      <c r="U1237" s="49">
        <v>43.38461538461538</v>
      </c>
      <c r="V1237" s="49">
        <f t="shared" si="643"/>
        <v>43.38461538461538</v>
      </c>
      <c r="W1237" s="49">
        <f>V1237*M1237</f>
        <v>1301.5384615384614</v>
      </c>
      <c r="X1237" s="90">
        <f>ROUNDUP(S1237*$X$4,0)</f>
        <v>0</v>
      </c>
      <c r="Y1237" s="91">
        <f t="shared" si="651"/>
        <v>0</v>
      </c>
      <c r="Z1237" s="93">
        <f t="shared" si="661"/>
        <v>0</v>
      </c>
      <c r="AA1237" s="94">
        <f t="shared" si="652"/>
        <v>0</v>
      </c>
      <c r="AB1237" s="97">
        <f t="shared" si="665"/>
        <v>0</v>
      </c>
      <c r="AC1237" s="98">
        <f t="shared" si="653"/>
        <v>0</v>
      </c>
      <c r="AD1237" s="77" t="s">
        <v>3</v>
      </c>
      <c r="AE1237" s="54">
        <v>0</v>
      </c>
      <c r="AF1237" s="17"/>
    </row>
    <row r="1238" spans="1:32" ht="16.899999999999999" customHeight="1" x14ac:dyDescent="0.3">
      <c r="A1238" s="73" t="s">
        <v>7</v>
      </c>
      <c r="B1238" s="74" t="s">
        <v>392</v>
      </c>
      <c r="C1238" s="48" t="s">
        <v>10</v>
      </c>
      <c r="D1238" s="48">
        <v>1000</v>
      </c>
      <c r="E1238" s="48">
        <v>2834</v>
      </c>
      <c r="F1238" s="48" t="s">
        <v>6126</v>
      </c>
      <c r="G1238" s="48">
        <v>2</v>
      </c>
      <c r="H1238" s="75">
        <f t="shared" si="654"/>
        <v>0</v>
      </c>
      <c r="I1238" s="74">
        <v>20</v>
      </c>
      <c r="J1238" s="74">
        <f>I1238</f>
        <v>20</v>
      </c>
      <c r="K1238" s="48">
        <f t="shared" si="664"/>
        <v>20</v>
      </c>
      <c r="L1238" s="48"/>
      <c r="M1238" s="48">
        <f t="shared" si="650"/>
        <v>20</v>
      </c>
      <c r="N1238" s="48">
        <v>5</v>
      </c>
      <c r="O1238" s="56">
        <v>147.1831</v>
      </c>
      <c r="P1238" s="48" t="str">
        <f t="shared" si="658"/>
        <v>1898C SL</v>
      </c>
      <c r="Q1238" s="76">
        <v>57</v>
      </c>
      <c r="R1238" s="76">
        <v>181</v>
      </c>
      <c r="S1238" s="49">
        <f t="shared" si="655"/>
        <v>0.82269230769230761</v>
      </c>
      <c r="T1238" s="49">
        <f t="shared" si="659"/>
        <v>822.69230769230762</v>
      </c>
      <c r="U1238" s="49">
        <v>1029.8846153846152</v>
      </c>
      <c r="V1238" s="49">
        <f t="shared" si="643"/>
        <v>1.0298846153846153</v>
      </c>
      <c r="W1238" s="49">
        <f t="shared" ref="W1238:W1258" si="667">S1238*M1238</f>
        <v>16.45384615384615</v>
      </c>
      <c r="X1238" s="90">
        <f t="shared" ref="X1238:X1241" si="668">ROUND(S1238*$X$3,0)</f>
        <v>5</v>
      </c>
      <c r="Y1238" s="91">
        <f t="shared" si="651"/>
        <v>735.91549999999995</v>
      </c>
      <c r="Z1238" s="93">
        <f t="shared" si="661"/>
        <v>21</v>
      </c>
      <c r="AA1238" s="94">
        <f t="shared" si="652"/>
        <v>3090.8451</v>
      </c>
      <c r="AB1238" s="97">
        <f t="shared" si="665"/>
        <v>25</v>
      </c>
      <c r="AC1238" s="98">
        <f t="shared" si="653"/>
        <v>3679.5774999999999</v>
      </c>
      <c r="AD1238" s="77" t="s">
        <v>3</v>
      </c>
      <c r="AE1238" s="54">
        <v>3679.5774999999999</v>
      </c>
      <c r="AF1238" s="17"/>
    </row>
    <row r="1239" spans="1:32" ht="16.899999999999999" customHeight="1" x14ac:dyDescent="0.3">
      <c r="A1239" s="73" t="s">
        <v>35</v>
      </c>
      <c r="B1239" s="74" t="s">
        <v>1670</v>
      </c>
      <c r="C1239" s="48" t="s">
        <v>40</v>
      </c>
      <c r="D1239" s="48">
        <v>1000</v>
      </c>
      <c r="E1239" s="48">
        <v>621</v>
      </c>
      <c r="F1239" s="48" t="s">
        <v>6128</v>
      </c>
      <c r="G1239" s="48" t="s">
        <v>112</v>
      </c>
      <c r="H1239" s="75">
        <f t="shared" si="654"/>
        <v>-0.16666666666666666</v>
      </c>
      <c r="I1239" s="74">
        <v>20</v>
      </c>
      <c r="J1239" s="74">
        <v>24</v>
      </c>
      <c r="K1239" s="48">
        <f t="shared" si="664"/>
        <v>20</v>
      </c>
      <c r="L1239" s="48">
        <f>$L$3</f>
        <v>-4</v>
      </c>
      <c r="M1239" s="48">
        <f t="shared" si="650"/>
        <v>16</v>
      </c>
      <c r="N1239" s="48">
        <v>19</v>
      </c>
      <c r="O1239" s="56">
        <v>18.39</v>
      </c>
      <c r="P1239" s="48" t="str">
        <f t="shared" si="658"/>
        <v>3251 YL</v>
      </c>
      <c r="Q1239" s="76">
        <v>9</v>
      </c>
      <c r="R1239" s="76">
        <v>54</v>
      </c>
      <c r="S1239" s="49">
        <f t="shared" si="655"/>
        <v>0.15923076923076923</v>
      </c>
      <c r="T1239" s="49">
        <f t="shared" si="659"/>
        <v>159.23076923076923</v>
      </c>
      <c r="U1239" s="49">
        <v>273.96153846153845</v>
      </c>
      <c r="V1239" s="49">
        <f t="shared" si="643"/>
        <v>0.27396153846153848</v>
      </c>
      <c r="W1239" s="49">
        <f t="shared" si="667"/>
        <v>2.5476923076923077</v>
      </c>
      <c r="X1239" s="90">
        <f t="shared" si="668"/>
        <v>1</v>
      </c>
      <c r="Y1239" s="91">
        <f t="shared" si="651"/>
        <v>18.39</v>
      </c>
      <c r="Z1239" s="93">
        <f t="shared" si="661"/>
        <v>4</v>
      </c>
      <c r="AA1239" s="94">
        <f t="shared" si="652"/>
        <v>73.56</v>
      </c>
      <c r="AB1239" s="97">
        <f t="shared" si="665"/>
        <v>5</v>
      </c>
      <c r="AC1239" s="98">
        <f t="shared" si="653"/>
        <v>91.95</v>
      </c>
      <c r="AD1239" s="77" t="s">
        <v>3</v>
      </c>
      <c r="AE1239" s="54">
        <v>91.95</v>
      </c>
      <c r="AF1239" s="17"/>
    </row>
    <row r="1240" spans="1:32" ht="16.899999999999999" customHeight="1" x14ac:dyDescent="0.3">
      <c r="A1240" s="73" t="s">
        <v>35</v>
      </c>
      <c r="B1240" s="74" t="s">
        <v>2177</v>
      </c>
      <c r="C1240" s="48" t="s">
        <v>40</v>
      </c>
      <c r="D1240" s="48">
        <v>1000</v>
      </c>
      <c r="E1240" s="48">
        <v>621</v>
      </c>
      <c r="F1240" s="48" t="s">
        <v>6128</v>
      </c>
      <c r="G1240" s="48" t="s">
        <v>112</v>
      </c>
      <c r="H1240" s="75">
        <f t="shared" si="654"/>
        <v>-0.58333333333333337</v>
      </c>
      <c r="I1240" s="74">
        <v>20</v>
      </c>
      <c r="J1240" s="74">
        <v>48</v>
      </c>
      <c r="K1240" s="48">
        <f t="shared" si="664"/>
        <v>20</v>
      </c>
      <c r="L1240" s="48">
        <f>$L$3</f>
        <v>-4</v>
      </c>
      <c r="M1240" s="48">
        <f t="shared" si="650"/>
        <v>16</v>
      </c>
      <c r="N1240" s="48">
        <v>17</v>
      </c>
      <c r="O1240" s="56">
        <v>18.45</v>
      </c>
      <c r="P1240" s="48" t="str">
        <f t="shared" si="658"/>
        <v>3251 GR</v>
      </c>
      <c r="Q1240" s="76">
        <v>9</v>
      </c>
      <c r="R1240" s="76">
        <v>48</v>
      </c>
      <c r="S1240" s="49">
        <f t="shared" si="655"/>
        <v>0.15230769230769231</v>
      </c>
      <c r="T1240" s="49">
        <f t="shared" si="659"/>
        <v>152.30769230769232</v>
      </c>
      <c r="U1240" s="49">
        <v>207.96153846153848</v>
      </c>
      <c r="V1240" s="49">
        <f t="shared" si="643"/>
        <v>0.20796153846153848</v>
      </c>
      <c r="W1240" s="49">
        <f t="shared" si="667"/>
        <v>2.436923076923077</v>
      </c>
      <c r="X1240" s="90">
        <f t="shared" si="668"/>
        <v>1</v>
      </c>
      <c r="Y1240" s="91">
        <f t="shared" si="651"/>
        <v>18.45</v>
      </c>
      <c r="Z1240" s="93">
        <f t="shared" si="661"/>
        <v>3</v>
      </c>
      <c r="AA1240" s="94">
        <f t="shared" si="652"/>
        <v>55.349999999999994</v>
      </c>
      <c r="AB1240" s="97">
        <f t="shared" si="665"/>
        <v>4</v>
      </c>
      <c r="AC1240" s="98">
        <f t="shared" si="653"/>
        <v>73.8</v>
      </c>
      <c r="AD1240" s="77" t="s">
        <v>3</v>
      </c>
      <c r="AE1240" s="54">
        <v>73.8</v>
      </c>
      <c r="AF1240" s="17"/>
    </row>
    <row r="1241" spans="1:32" ht="16.899999999999999" customHeight="1" x14ac:dyDescent="0.3">
      <c r="A1241" s="73" t="s">
        <v>7</v>
      </c>
      <c r="B1241" s="74" t="s">
        <v>5703</v>
      </c>
      <c r="C1241" s="48" t="s">
        <v>1154</v>
      </c>
      <c r="D1241" s="48">
        <v>1000</v>
      </c>
      <c r="E1241" s="48">
        <v>2834</v>
      </c>
      <c r="F1241" s="48" t="s">
        <v>6126</v>
      </c>
      <c r="G1241" s="48">
        <v>2</v>
      </c>
      <c r="H1241" s="75">
        <f t="shared" si="654"/>
        <v>0</v>
      </c>
      <c r="I1241" s="74">
        <v>20</v>
      </c>
      <c r="J1241" s="74">
        <f>I1241</f>
        <v>20</v>
      </c>
      <c r="K1241" s="48">
        <f t="shared" si="664"/>
        <v>20</v>
      </c>
      <c r="L1241" s="48"/>
      <c r="M1241" s="48">
        <f t="shared" si="650"/>
        <v>20</v>
      </c>
      <c r="N1241" s="48">
        <v>3</v>
      </c>
      <c r="O1241" s="56">
        <v>325.54772000000003</v>
      </c>
      <c r="P1241" s="48" t="str">
        <f t="shared" si="658"/>
        <v>5468C SL</v>
      </c>
      <c r="Q1241" s="76">
        <v>14</v>
      </c>
      <c r="R1241" s="76">
        <v>38</v>
      </c>
      <c r="S1241" s="49">
        <f t="shared" si="655"/>
        <v>0.19461538461538461</v>
      </c>
      <c r="T1241" s="49">
        <f t="shared" si="659"/>
        <v>194.61538461538461</v>
      </c>
      <c r="U1241" s="49">
        <v>205.84615384615384</v>
      </c>
      <c r="V1241" s="49">
        <f t="shared" si="643"/>
        <v>0.20584615384615385</v>
      </c>
      <c r="W1241" s="49">
        <f t="shared" si="667"/>
        <v>3.8923076923076922</v>
      </c>
      <c r="X1241" s="90">
        <f t="shared" si="668"/>
        <v>1</v>
      </c>
      <c r="Y1241" s="91">
        <f t="shared" si="651"/>
        <v>325.54772000000003</v>
      </c>
      <c r="Z1241" s="93">
        <f t="shared" si="661"/>
        <v>5</v>
      </c>
      <c r="AA1241" s="94">
        <f t="shared" si="652"/>
        <v>1627.7386000000001</v>
      </c>
      <c r="AB1241" s="97">
        <f t="shared" si="665"/>
        <v>6</v>
      </c>
      <c r="AC1241" s="98">
        <f t="shared" si="653"/>
        <v>1953.2863200000002</v>
      </c>
      <c r="AD1241" s="77" t="s">
        <v>3</v>
      </c>
      <c r="AE1241" s="54">
        <v>1953.2863200000002</v>
      </c>
      <c r="AF1241" s="17"/>
    </row>
    <row r="1242" spans="1:32" ht="12.75" customHeight="1" x14ac:dyDescent="0.3">
      <c r="A1242" s="73" t="s">
        <v>7</v>
      </c>
      <c r="B1242" s="74" t="s">
        <v>1508</v>
      </c>
      <c r="C1242" s="48" t="s">
        <v>10</v>
      </c>
      <c r="D1242" s="48">
        <v>1000</v>
      </c>
      <c r="E1242" s="48">
        <v>621</v>
      </c>
      <c r="F1242" s="48" t="s">
        <v>6128</v>
      </c>
      <c r="G1242" s="48" t="s">
        <v>35</v>
      </c>
      <c r="H1242" s="75">
        <f t="shared" si="654"/>
        <v>-0.18604651162790697</v>
      </c>
      <c r="I1242" s="74">
        <v>35</v>
      </c>
      <c r="J1242" s="74">
        <v>43</v>
      </c>
      <c r="K1242" s="48">
        <f t="shared" si="664"/>
        <v>35</v>
      </c>
      <c r="L1242" s="48">
        <f>$L$3</f>
        <v>-4</v>
      </c>
      <c r="M1242" s="48">
        <f t="shared" si="650"/>
        <v>31</v>
      </c>
      <c r="N1242" s="48">
        <v>2</v>
      </c>
      <c r="O1242" s="56">
        <v>160</v>
      </c>
      <c r="P1242" s="48" t="str">
        <f t="shared" si="658"/>
        <v>1705 SL</v>
      </c>
      <c r="Q1242" s="76">
        <v>41</v>
      </c>
      <c r="R1242" s="76">
        <v>103</v>
      </c>
      <c r="S1242" s="49">
        <f t="shared" si="655"/>
        <v>0.56038461538461537</v>
      </c>
      <c r="T1242" s="49">
        <f t="shared" si="659"/>
        <v>560.38461538461536</v>
      </c>
      <c r="U1242" s="49">
        <v>584.23076923076917</v>
      </c>
      <c r="V1242" s="49">
        <f t="shared" si="643"/>
        <v>0.58423076923076922</v>
      </c>
      <c r="W1242" s="49">
        <f t="shared" si="667"/>
        <v>17.371923076923075</v>
      </c>
      <c r="X1242" s="90">
        <f t="shared" ref="X1242:X1245" si="669">ROUND(S1242*$X$4,0)</f>
        <v>3</v>
      </c>
      <c r="Y1242" s="91">
        <f t="shared" si="651"/>
        <v>480</v>
      </c>
      <c r="Z1242" s="93">
        <f t="shared" si="661"/>
        <v>20</v>
      </c>
      <c r="AA1242" s="94">
        <f t="shared" si="652"/>
        <v>3200</v>
      </c>
      <c r="AB1242" s="97">
        <f t="shared" si="665"/>
        <v>23</v>
      </c>
      <c r="AC1242" s="98">
        <f t="shared" si="653"/>
        <v>3680</v>
      </c>
      <c r="AD1242" s="77" t="s">
        <v>3</v>
      </c>
      <c r="AE1242" s="54">
        <v>3680</v>
      </c>
      <c r="AF1242" s="17"/>
    </row>
    <row r="1243" spans="1:32" ht="16.899999999999999" customHeight="1" x14ac:dyDescent="0.3">
      <c r="A1243" s="73" t="s">
        <v>7</v>
      </c>
      <c r="B1243" s="74" t="s">
        <v>87</v>
      </c>
      <c r="C1243" s="48" t="s">
        <v>10</v>
      </c>
      <c r="D1243" s="48">
        <v>500</v>
      </c>
      <c r="E1243" s="48">
        <v>621</v>
      </c>
      <c r="F1243" s="48" t="s">
        <v>6128</v>
      </c>
      <c r="G1243" s="48" t="s">
        <v>35</v>
      </c>
      <c r="H1243" s="75">
        <f t="shared" si="654"/>
        <v>-0.45205479452054792</v>
      </c>
      <c r="I1243" s="74">
        <v>40</v>
      </c>
      <c r="J1243" s="74">
        <v>73</v>
      </c>
      <c r="K1243" s="48">
        <f t="shared" si="664"/>
        <v>40</v>
      </c>
      <c r="L1243" s="48">
        <v>-4</v>
      </c>
      <c r="M1243" s="48">
        <f t="shared" si="650"/>
        <v>36</v>
      </c>
      <c r="N1243" s="48">
        <v>0</v>
      </c>
      <c r="O1243" s="56">
        <v>317.45999999999998</v>
      </c>
      <c r="P1243" s="48" t="str">
        <f t="shared" si="658"/>
        <v>1299/25C SL</v>
      </c>
      <c r="Q1243" s="76">
        <v>4</v>
      </c>
      <c r="R1243" s="76">
        <v>4</v>
      </c>
      <c r="S1243" s="49">
        <f t="shared" si="655"/>
        <v>4.7692307692307694E-2</v>
      </c>
      <c r="T1243" s="49">
        <f t="shared" si="659"/>
        <v>23.846153846153847</v>
      </c>
      <c r="U1243" s="49">
        <v>152.00000000000003</v>
      </c>
      <c r="V1243" s="49">
        <f t="shared" si="643"/>
        <v>0.30400000000000005</v>
      </c>
      <c r="W1243" s="49">
        <f t="shared" si="667"/>
        <v>1.716923076923077</v>
      </c>
      <c r="X1243" s="90">
        <f t="shared" si="669"/>
        <v>0</v>
      </c>
      <c r="Y1243" s="91">
        <f t="shared" si="651"/>
        <v>0</v>
      </c>
      <c r="Z1243" s="93">
        <f t="shared" si="661"/>
        <v>2</v>
      </c>
      <c r="AA1243" s="94">
        <f t="shared" si="652"/>
        <v>634.91999999999996</v>
      </c>
      <c r="AB1243" s="97">
        <f t="shared" si="665"/>
        <v>2</v>
      </c>
      <c r="AC1243" s="98">
        <f t="shared" si="653"/>
        <v>634.91999999999996</v>
      </c>
      <c r="AD1243" s="77" t="s">
        <v>3</v>
      </c>
      <c r="AE1243" s="54">
        <v>634.91999999999996</v>
      </c>
      <c r="AF1243" s="17"/>
    </row>
    <row r="1244" spans="1:32" ht="16.899999999999999" customHeight="1" x14ac:dyDescent="0.3">
      <c r="A1244" s="73" t="s">
        <v>7</v>
      </c>
      <c r="B1244" s="74" t="s">
        <v>4165</v>
      </c>
      <c r="C1244" s="48" t="s">
        <v>1797</v>
      </c>
      <c r="D1244" s="48">
        <v>1.5</v>
      </c>
      <c r="E1244" s="48">
        <v>7880</v>
      </c>
      <c r="F1244" s="48" t="s">
        <v>5908</v>
      </c>
      <c r="G1244" s="48" t="s">
        <v>122</v>
      </c>
      <c r="H1244" s="75">
        <f t="shared" si="654"/>
        <v>0.27272727272727271</v>
      </c>
      <c r="I1244" s="74">
        <v>140</v>
      </c>
      <c r="J1244" s="74">
        <v>110</v>
      </c>
      <c r="K1244" s="48">
        <f>J1244</f>
        <v>110</v>
      </c>
      <c r="L1244" s="48">
        <f>$L$3</f>
        <v>-4</v>
      </c>
      <c r="M1244" s="48">
        <f t="shared" si="650"/>
        <v>106</v>
      </c>
      <c r="N1244" s="48">
        <v>149</v>
      </c>
      <c r="O1244" s="56">
        <v>37.04</v>
      </c>
      <c r="P1244" s="48" t="str">
        <f t="shared" si="658"/>
        <v>F6213 BK</v>
      </c>
      <c r="Q1244" s="76">
        <v>1</v>
      </c>
      <c r="R1244" s="76">
        <v>20</v>
      </c>
      <c r="S1244" s="49">
        <f t="shared" si="655"/>
        <v>3.3846153846153845E-2</v>
      </c>
      <c r="T1244" s="49">
        <f t="shared" si="659"/>
        <v>5.0769230769230768E-2</v>
      </c>
      <c r="U1244" s="49">
        <v>9.5142307692307675</v>
      </c>
      <c r="V1244" s="49">
        <f t="shared" si="643"/>
        <v>6.342820512820512</v>
      </c>
      <c r="W1244" s="49">
        <f t="shared" si="667"/>
        <v>3.5876923076923077</v>
      </c>
      <c r="X1244" s="90">
        <f t="shared" si="669"/>
        <v>0</v>
      </c>
      <c r="Y1244" s="91">
        <f t="shared" si="651"/>
        <v>0</v>
      </c>
      <c r="Z1244" s="93">
        <f t="shared" si="661"/>
        <v>4</v>
      </c>
      <c r="AA1244" s="94">
        <f t="shared" si="652"/>
        <v>148.16</v>
      </c>
      <c r="AB1244" s="97">
        <f t="shared" si="665"/>
        <v>4</v>
      </c>
      <c r="AC1244" s="98">
        <f t="shared" si="653"/>
        <v>148.16</v>
      </c>
      <c r="AD1244" s="77" t="s">
        <v>3</v>
      </c>
      <c r="AE1244" s="54">
        <v>148.16</v>
      </c>
      <c r="AF1244" s="17"/>
    </row>
    <row r="1245" spans="1:32" ht="16.899999999999999" customHeight="1" x14ac:dyDescent="0.3">
      <c r="A1245" s="73" t="s">
        <v>7</v>
      </c>
      <c r="B1245" s="74" t="s">
        <v>3635</v>
      </c>
      <c r="C1245" s="48" t="s">
        <v>1790</v>
      </c>
      <c r="D1245" s="48">
        <v>1000</v>
      </c>
      <c r="E1245" s="48">
        <v>621</v>
      </c>
      <c r="F1245" s="48" t="s">
        <v>6128</v>
      </c>
      <c r="G1245" s="48" t="s">
        <v>112</v>
      </c>
      <c r="H1245" s="75">
        <f t="shared" si="654"/>
        <v>3.4482758620689655E-2</v>
      </c>
      <c r="I1245" s="74">
        <v>30</v>
      </c>
      <c r="J1245" s="74">
        <v>29</v>
      </c>
      <c r="K1245" s="48">
        <f>J1245</f>
        <v>29</v>
      </c>
      <c r="L1245" s="48">
        <f>$L$3</f>
        <v>-4</v>
      </c>
      <c r="M1245" s="48">
        <f t="shared" si="650"/>
        <v>25</v>
      </c>
      <c r="N1245" s="48">
        <v>1</v>
      </c>
      <c r="O1245" s="56">
        <v>165.84</v>
      </c>
      <c r="P1245" s="48" t="str">
        <f t="shared" si="658"/>
        <v>9058AC BK</v>
      </c>
      <c r="Q1245" s="76">
        <v>4</v>
      </c>
      <c r="R1245" s="76">
        <v>8</v>
      </c>
      <c r="S1245" s="49">
        <f t="shared" si="655"/>
        <v>5.2307692307692305E-2</v>
      </c>
      <c r="T1245" s="49">
        <f t="shared" si="659"/>
        <v>52.307692307692307</v>
      </c>
      <c r="U1245" s="49">
        <v>639.16769230769216</v>
      </c>
      <c r="V1245" s="49">
        <f t="shared" si="643"/>
        <v>0.63916769230769221</v>
      </c>
      <c r="W1245" s="49">
        <f t="shared" si="667"/>
        <v>1.3076923076923077</v>
      </c>
      <c r="X1245" s="90">
        <f t="shared" si="669"/>
        <v>0</v>
      </c>
      <c r="Y1245" s="91">
        <f t="shared" si="651"/>
        <v>0</v>
      </c>
      <c r="Z1245" s="93">
        <f t="shared" si="661"/>
        <v>1</v>
      </c>
      <c r="AA1245" s="94">
        <f t="shared" si="652"/>
        <v>165.84</v>
      </c>
      <c r="AB1245" s="97">
        <f t="shared" si="665"/>
        <v>1</v>
      </c>
      <c r="AC1245" s="98">
        <f t="shared" si="653"/>
        <v>165.84</v>
      </c>
      <c r="AD1245" s="77" t="s">
        <v>3</v>
      </c>
      <c r="AE1245" s="54">
        <v>165.84</v>
      </c>
      <c r="AF1245" s="17"/>
    </row>
    <row r="1246" spans="1:32" ht="16.899999999999999" customHeight="1" x14ac:dyDescent="0.3">
      <c r="A1246" s="73" t="s">
        <v>7</v>
      </c>
      <c r="B1246" s="74" t="s">
        <v>5457</v>
      </c>
      <c r="C1246" s="48" t="s">
        <v>10</v>
      </c>
      <c r="D1246" s="48">
        <v>500</v>
      </c>
      <c r="E1246" s="48">
        <v>2834</v>
      </c>
      <c r="F1246" s="48" t="s">
        <v>6126</v>
      </c>
      <c r="G1246" s="48">
        <v>2</v>
      </c>
      <c r="H1246" s="75">
        <f t="shared" si="654"/>
        <v>0</v>
      </c>
      <c r="I1246" s="74">
        <v>55</v>
      </c>
      <c r="J1246" s="74">
        <f>I1246</f>
        <v>55</v>
      </c>
      <c r="K1246" s="48">
        <f>I1246</f>
        <v>55</v>
      </c>
      <c r="L1246" s="48"/>
      <c r="M1246" s="48">
        <f t="shared" si="650"/>
        <v>55</v>
      </c>
      <c r="N1246" s="48">
        <v>0</v>
      </c>
      <c r="O1246" s="56">
        <v>216.42574999999999</v>
      </c>
      <c r="P1246" s="48" t="str">
        <f t="shared" si="658"/>
        <v>6335 SL</v>
      </c>
      <c r="Q1246" s="76" t="s">
        <v>6187</v>
      </c>
      <c r="R1246" s="76" t="s">
        <v>6187</v>
      </c>
      <c r="S1246" s="49">
        <f t="shared" si="655"/>
        <v>0</v>
      </c>
      <c r="T1246" s="49">
        <f t="shared" si="659"/>
        <v>0</v>
      </c>
      <c r="U1246" s="49">
        <v>83.615384615384613</v>
      </c>
      <c r="V1246" s="49">
        <f t="shared" si="643"/>
        <v>0.16723076923076924</v>
      </c>
      <c r="W1246" s="49">
        <f t="shared" si="667"/>
        <v>0</v>
      </c>
      <c r="X1246" s="90">
        <f>ROUNDUP(S1246*$X$4,0)</f>
        <v>0</v>
      </c>
      <c r="Y1246" s="91">
        <f t="shared" si="651"/>
        <v>0</v>
      </c>
      <c r="Z1246" s="93">
        <f t="shared" si="661"/>
        <v>0</v>
      </c>
      <c r="AA1246" s="94">
        <f t="shared" si="652"/>
        <v>0</v>
      </c>
      <c r="AB1246" s="97">
        <f t="shared" si="665"/>
        <v>0</v>
      </c>
      <c r="AC1246" s="98">
        <f t="shared" si="653"/>
        <v>0</v>
      </c>
      <c r="AD1246" s="77" t="s">
        <v>3</v>
      </c>
      <c r="AE1246" s="54">
        <v>0</v>
      </c>
      <c r="AF1246" s="17"/>
    </row>
    <row r="1247" spans="1:32" ht="16.899999999999999" customHeight="1" x14ac:dyDescent="0.3">
      <c r="A1247" s="73" t="s">
        <v>7</v>
      </c>
      <c r="B1247" s="74" t="s">
        <v>919</v>
      </c>
      <c r="C1247" s="48" t="s">
        <v>34</v>
      </c>
      <c r="D1247" s="48">
        <v>250</v>
      </c>
      <c r="E1247" s="48">
        <v>4008</v>
      </c>
      <c r="F1247" s="48" t="s">
        <v>5910</v>
      </c>
      <c r="G1247" s="48" t="s">
        <v>35</v>
      </c>
      <c r="H1247" s="75">
        <f t="shared" si="654"/>
        <v>0</v>
      </c>
      <c r="I1247" s="74">
        <v>24</v>
      </c>
      <c r="J1247" s="74">
        <v>24</v>
      </c>
      <c r="K1247" s="48">
        <f>I1247</f>
        <v>24</v>
      </c>
      <c r="L1247" s="48">
        <f>$L$3</f>
        <v>-4</v>
      </c>
      <c r="M1247" s="48">
        <f t="shared" si="650"/>
        <v>20</v>
      </c>
      <c r="N1247" s="48">
        <v>19</v>
      </c>
      <c r="O1247" s="56">
        <v>35</v>
      </c>
      <c r="P1247" s="48" t="str">
        <f t="shared" si="658"/>
        <v>2164 SV</v>
      </c>
      <c r="Q1247" s="76">
        <v>59</v>
      </c>
      <c r="R1247" s="76">
        <v>149</v>
      </c>
      <c r="S1247" s="49">
        <f t="shared" si="655"/>
        <v>0.80730769230769228</v>
      </c>
      <c r="T1247" s="49">
        <f t="shared" si="659"/>
        <v>201.82692307692307</v>
      </c>
      <c r="U1247" s="49">
        <v>272.44230769230768</v>
      </c>
      <c r="V1247" s="49">
        <f t="shared" si="643"/>
        <v>1.0897692307692308</v>
      </c>
      <c r="W1247" s="49">
        <f t="shared" si="667"/>
        <v>16.146153846153844</v>
      </c>
      <c r="X1247" s="90">
        <f>ROUND(S1247*$X$3,0)</f>
        <v>5</v>
      </c>
      <c r="Y1247" s="91">
        <f t="shared" si="651"/>
        <v>175</v>
      </c>
      <c r="Z1247" s="93">
        <f t="shared" si="661"/>
        <v>21</v>
      </c>
      <c r="AA1247" s="94">
        <f t="shared" si="652"/>
        <v>735</v>
      </c>
      <c r="AB1247" s="97">
        <f t="shared" si="665"/>
        <v>25</v>
      </c>
      <c r="AC1247" s="98">
        <f t="shared" si="653"/>
        <v>875</v>
      </c>
      <c r="AD1247" s="77" t="s">
        <v>3</v>
      </c>
      <c r="AE1247" s="54">
        <v>875</v>
      </c>
      <c r="AF1247" s="17"/>
    </row>
    <row r="1248" spans="1:32" ht="16.899999999999999" customHeight="1" x14ac:dyDescent="0.3">
      <c r="A1248" s="73" t="s">
        <v>7</v>
      </c>
      <c r="B1248" s="74" t="s">
        <v>4586</v>
      </c>
      <c r="C1248" s="48" t="s">
        <v>1154</v>
      </c>
      <c r="D1248" s="48">
        <v>500</v>
      </c>
      <c r="E1248" s="48">
        <v>2834</v>
      </c>
      <c r="F1248" s="48" t="s">
        <v>6126</v>
      </c>
      <c r="G1248" s="48">
        <v>2</v>
      </c>
      <c r="H1248" s="75">
        <f t="shared" si="654"/>
        <v>0</v>
      </c>
      <c r="I1248" s="74">
        <v>35</v>
      </c>
      <c r="J1248" s="74">
        <f>I1248</f>
        <v>35</v>
      </c>
      <c r="K1248" s="48">
        <f>I1248</f>
        <v>35</v>
      </c>
      <c r="L1248" s="48"/>
      <c r="M1248" s="48">
        <f t="shared" si="650"/>
        <v>35</v>
      </c>
      <c r="N1248" s="48">
        <v>0</v>
      </c>
      <c r="O1248" s="56">
        <v>315.23979000000003</v>
      </c>
      <c r="P1248" s="48" t="str">
        <f t="shared" si="658"/>
        <v>5368C SL</v>
      </c>
      <c r="Q1248" s="76" t="s">
        <v>6187</v>
      </c>
      <c r="R1248" s="76" t="s">
        <v>6187</v>
      </c>
      <c r="S1248" s="49">
        <f t="shared" si="655"/>
        <v>0</v>
      </c>
      <c r="T1248" s="49">
        <f t="shared" si="659"/>
        <v>0</v>
      </c>
      <c r="U1248" s="49">
        <v>2.6538461538461542</v>
      </c>
      <c r="V1248" s="49">
        <f t="shared" si="643"/>
        <v>5.3076923076923084E-3</v>
      </c>
      <c r="W1248" s="49">
        <f t="shared" si="667"/>
        <v>0</v>
      </c>
      <c r="X1248" s="90">
        <f>ROUNDUP(S1248*$X$4,0)</f>
        <v>0</v>
      </c>
      <c r="Y1248" s="91">
        <f t="shared" si="651"/>
        <v>0</v>
      </c>
      <c r="Z1248" s="93">
        <f t="shared" si="661"/>
        <v>0</v>
      </c>
      <c r="AA1248" s="94">
        <f t="shared" si="652"/>
        <v>0</v>
      </c>
      <c r="AB1248" s="97">
        <f t="shared" si="665"/>
        <v>0</v>
      </c>
      <c r="AC1248" s="98">
        <f t="shared" si="653"/>
        <v>0</v>
      </c>
      <c r="AD1248" s="77" t="s">
        <v>3</v>
      </c>
      <c r="AE1248" s="54">
        <v>0</v>
      </c>
      <c r="AF1248" s="17"/>
    </row>
    <row r="1249" spans="1:32" ht="16.899999999999999" customHeight="1" x14ac:dyDescent="0.3">
      <c r="A1249" s="73" t="s">
        <v>7</v>
      </c>
      <c r="B1249" s="74" t="s">
        <v>1395</v>
      </c>
      <c r="C1249" s="48" t="s">
        <v>464</v>
      </c>
      <c r="D1249" s="48">
        <v>100</v>
      </c>
      <c r="E1249" s="48">
        <v>4013</v>
      </c>
      <c r="F1249" s="48" t="s">
        <v>6180</v>
      </c>
      <c r="G1249" s="48" t="s">
        <v>65</v>
      </c>
      <c r="H1249" s="75">
        <f t="shared" si="654"/>
        <v>0</v>
      </c>
      <c r="I1249" s="74">
        <v>5</v>
      </c>
      <c r="J1249" s="74">
        <v>5</v>
      </c>
      <c r="K1249" s="48">
        <f>J1249</f>
        <v>5</v>
      </c>
      <c r="L1249" s="48"/>
      <c r="M1249" s="48">
        <f t="shared" si="650"/>
        <v>5</v>
      </c>
      <c r="N1249" s="48">
        <v>73</v>
      </c>
      <c r="O1249" s="56">
        <v>16.342569999999998</v>
      </c>
      <c r="P1249" s="48" t="str">
        <f t="shared" si="658"/>
        <v>5855 BK</v>
      </c>
      <c r="Q1249" s="76">
        <v>169</v>
      </c>
      <c r="R1249" s="76">
        <v>725</v>
      </c>
      <c r="S1249" s="49">
        <f t="shared" si="655"/>
        <v>2.6565384615384611</v>
      </c>
      <c r="T1249" s="49">
        <f t="shared" si="659"/>
        <v>265.65384615384613</v>
      </c>
      <c r="U1249" s="49">
        <v>900.26923076923072</v>
      </c>
      <c r="V1249" s="49">
        <f t="shared" si="643"/>
        <v>9.0026923076923069</v>
      </c>
      <c r="W1249" s="49">
        <f t="shared" si="667"/>
        <v>13.282692307692304</v>
      </c>
      <c r="X1249" s="90">
        <f>ROUND(S1249*$X$2,0)</f>
        <v>19</v>
      </c>
      <c r="Y1249" s="91">
        <f t="shared" si="651"/>
        <v>310.50882999999999</v>
      </c>
      <c r="Z1249" s="93">
        <f t="shared" si="661"/>
        <v>32</v>
      </c>
      <c r="AA1249" s="94">
        <f t="shared" si="652"/>
        <v>522.96223999999995</v>
      </c>
      <c r="AB1249" s="97">
        <f>ROUND((S1249*$AB$2)+Z1249,0)</f>
        <v>51</v>
      </c>
      <c r="AC1249" s="98">
        <f t="shared" si="653"/>
        <v>833.47106999999994</v>
      </c>
      <c r="AD1249" s="77" t="s">
        <v>5891</v>
      </c>
      <c r="AE1249" s="54">
        <v>833.47106999999994</v>
      </c>
      <c r="AF1249" s="17"/>
    </row>
    <row r="1250" spans="1:32" ht="16.899999999999999" customHeight="1" x14ac:dyDescent="0.3">
      <c r="A1250" s="73" t="s">
        <v>35</v>
      </c>
      <c r="B1250" s="74" t="s">
        <v>5750</v>
      </c>
      <c r="C1250" s="48" t="s">
        <v>40</v>
      </c>
      <c r="D1250" s="48">
        <v>1000</v>
      </c>
      <c r="E1250" s="48">
        <v>621</v>
      </c>
      <c r="F1250" s="48" t="s">
        <v>6128</v>
      </c>
      <c r="G1250" s="48" t="s">
        <v>112</v>
      </c>
      <c r="H1250" s="75">
        <f t="shared" si="654"/>
        <v>3.7037037037037035E-2</v>
      </c>
      <c r="I1250" s="74">
        <v>28</v>
      </c>
      <c r="J1250" s="74">
        <v>27</v>
      </c>
      <c r="K1250" s="48">
        <f>J1250</f>
        <v>27</v>
      </c>
      <c r="L1250" s="48">
        <f>$L$3</f>
        <v>-4</v>
      </c>
      <c r="M1250" s="48">
        <f t="shared" si="650"/>
        <v>23</v>
      </c>
      <c r="N1250" s="48">
        <v>4</v>
      </c>
      <c r="O1250" s="56">
        <v>20.57</v>
      </c>
      <c r="P1250" s="48" t="str">
        <f t="shared" si="658"/>
        <v>1855/19 OR</v>
      </c>
      <c r="Q1250" s="76">
        <v>7</v>
      </c>
      <c r="R1250" s="76">
        <v>22</v>
      </c>
      <c r="S1250" s="49">
        <f t="shared" si="655"/>
        <v>0.10076923076923076</v>
      </c>
      <c r="T1250" s="49">
        <f t="shared" si="659"/>
        <v>100.76923076923076</v>
      </c>
      <c r="U1250" s="49">
        <v>102.88461538461537</v>
      </c>
      <c r="V1250" s="49">
        <f t="shared" si="643"/>
        <v>0.10288461538461537</v>
      </c>
      <c r="W1250" s="49">
        <f t="shared" si="667"/>
        <v>2.3176923076923077</v>
      </c>
      <c r="X1250" s="90">
        <f t="shared" ref="X1250:X1251" si="670">ROUND(S1250*$X$4,0)</f>
        <v>1</v>
      </c>
      <c r="Y1250" s="91">
        <f t="shared" si="651"/>
        <v>20.57</v>
      </c>
      <c r="Z1250" s="93">
        <f t="shared" si="661"/>
        <v>3</v>
      </c>
      <c r="AA1250" s="94">
        <f t="shared" si="652"/>
        <v>61.71</v>
      </c>
      <c r="AB1250" s="97">
        <f>ROUND((S1250*$AB$4)+Z1250,0)</f>
        <v>4</v>
      </c>
      <c r="AC1250" s="98">
        <f t="shared" si="653"/>
        <v>82.28</v>
      </c>
      <c r="AD1250" s="77" t="s">
        <v>3</v>
      </c>
      <c r="AE1250" s="54">
        <v>82.28</v>
      </c>
      <c r="AF1250" s="17"/>
    </row>
    <row r="1251" spans="1:32" ht="16.899999999999999" customHeight="1" x14ac:dyDescent="0.3">
      <c r="A1251" s="73" t="s">
        <v>35</v>
      </c>
      <c r="B1251" s="74" t="s">
        <v>1860</v>
      </c>
      <c r="C1251" s="48" t="s">
        <v>1432</v>
      </c>
      <c r="D1251" s="48">
        <v>1000</v>
      </c>
      <c r="E1251" s="48">
        <v>621</v>
      </c>
      <c r="F1251" s="48" t="s">
        <v>6128</v>
      </c>
      <c r="G1251" s="48" t="s">
        <v>35</v>
      </c>
      <c r="H1251" s="75">
        <f t="shared" si="654"/>
        <v>0</v>
      </c>
      <c r="I1251" s="74">
        <v>39</v>
      </c>
      <c r="J1251" s="74">
        <v>39</v>
      </c>
      <c r="K1251" s="48">
        <f>I1251</f>
        <v>39</v>
      </c>
      <c r="L1251" s="48">
        <f>$L$3</f>
        <v>-4</v>
      </c>
      <c r="M1251" s="48">
        <f t="shared" si="650"/>
        <v>35</v>
      </c>
      <c r="N1251" s="48">
        <v>10</v>
      </c>
      <c r="O1251" s="56">
        <v>26.3</v>
      </c>
      <c r="P1251" s="48" t="str">
        <f t="shared" si="658"/>
        <v>6710 OR</v>
      </c>
      <c r="Q1251" s="76">
        <v>6</v>
      </c>
      <c r="R1251" s="76">
        <v>25</v>
      </c>
      <c r="S1251" s="49">
        <f t="shared" si="655"/>
        <v>9.3461538461538457E-2</v>
      </c>
      <c r="T1251" s="49">
        <f t="shared" si="659"/>
        <v>93.461538461538453</v>
      </c>
      <c r="U1251" s="49">
        <v>151.30769230769229</v>
      </c>
      <c r="V1251" s="49">
        <f t="shared" si="643"/>
        <v>0.15130769230769228</v>
      </c>
      <c r="W1251" s="49">
        <f t="shared" si="667"/>
        <v>3.2711538461538461</v>
      </c>
      <c r="X1251" s="90">
        <f t="shared" si="670"/>
        <v>0</v>
      </c>
      <c r="Y1251" s="91">
        <f t="shared" si="651"/>
        <v>0</v>
      </c>
      <c r="Z1251" s="93">
        <f t="shared" si="661"/>
        <v>3</v>
      </c>
      <c r="AA1251" s="94">
        <f t="shared" si="652"/>
        <v>78.900000000000006</v>
      </c>
      <c r="AB1251" s="97">
        <f>ROUND((S1251*$AB$4)+Z1251,0)</f>
        <v>3</v>
      </c>
      <c r="AC1251" s="98">
        <f t="shared" si="653"/>
        <v>78.900000000000006</v>
      </c>
      <c r="AD1251" s="77" t="s">
        <v>3</v>
      </c>
      <c r="AE1251" s="54">
        <v>78.900000000000006</v>
      </c>
      <c r="AF1251" s="17"/>
    </row>
    <row r="1252" spans="1:32" ht="16.899999999999999" customHeight="1" x14ac:dyDescent="0.3">
      <c r="A1252" s="73" t="s">
        <v>35</v>
      </c>
      <c r="B1252" s="74" t="s">
        <v>2221</v>
      </c>
      <c r="C1252" s="48" t="s">
        <v>464</v>
      </c>
      <c r="D1252" s="48">
        <v>1</v>
      </c>
      <c r="E1252" s="48">
        <v>4013</v>
      </c>
      <c r="F1252" s="48" t="s">
        <v>6180</v>
      </c>
      <c r="G1252" s="48" t="s">
        <v>112</v>
      </c>
      <c r="H1252" s="75">
        <f t="shared" si="654"/>
        <v>0.13333333333333333</v>
      </c>
      <c r="I1252" s="74">
        <v>68</v>
      </c>
      <c r="J1252" s="74">
        <v>60</v>
      </c>
      <c r="K1252" s="48">
        <f>J1252</f>
        <v>60</v>
      </c>
      <c r="L1252" s="48">
        <f>$L$3</f>
        <v>-4</v>
      </c>
      <c r="M1252" s="48">
        <f t="shared" si="650"/>
        <v>56</v>
      </c>
      <c r="N1252" s="48">
        <v>17845</v>
      </c>
      <c r="O1252" s="56">
        <v>0.11</v>
      </c>
      <c r="P1252" s="48" t="str">
        <f t="shared" si="658"/>
        <v>5853/19 BL</v>
      </c>
      <c r="Q1252" s="76" t="s">
        <v>6187</v>
      </c>
      <c r="R1252" s="76" t="s">
        <v>6187</v>
      </c>
      <c r="S1252" s="49">
        <f t="shared" si="655"/>
        <v>0</v>
      </c>
      <c r="T1252" s="49">
        <f t="shared" si="659"/>
        <v>0</v>
      </c>
      <c r="U1252" s="49">
        <v>168.96153846153848</v>
      </c>
      <c r="V1252" s="49">
        <f t="shared" si="643"/>
        <v>168.96153846153848</v>
      </c>
      <c r="W1252" s="49">
        <f t="shared" si="667"/>
        <v>0</v>
      </c>
      <c r="X1252" s="90">
        <f>ROUND(V1252*$X$4,0)</f>
        <v>845</v>
      </c>
      <c r="Y1252" s="91">
        <f t="shared" si="651"/>
        <v>92.95</v>
      </c>
      <c r="Z1252" s="93">
        <f>ROUND((V1252*M1252)+X1252,0)</f>
        <v>10307</v>
      </c>
      <c r="AA1252" s="94">
        <f t="shared" si="652"/>
        <v>1133.77</v>
      </c>
      <c r="AB1252" s="97">
        <f>ROUND((V1252*$AB$4)+Z1252,0)</f>
        <v>11152</v>
      </c>
      <c r="AC1252" s="98">
        <f t="shared" si="653"/>
        <v>1226.72</v>
      </c>
      <c r="AD1252" s="77" t="s">
        <v>5889</v>
      </c>
      <c r="AE1252" s="54">
        <v>1226.72</v>
      </c>
      <c r="AF1252" s="17"/>
    </row>
    <row r="1253" spans="1:32" ht="16.899999999999999" customHeight="1" x14ac:dyDescent="0.3">
      <c r="A1253" s="73" t="s">
        <v>35</v>
      </c>
      <c r="B1253" s="74" t="s">
        <v>4243</v>
      </c>
      <c r="C1253" s="48" t="s">
        <v>10</v>
      </c>
      <c r="D1253" s="48">
        <v>500</v>
      </c>
      <c r="E1253" s="48">
        <v>2834</v>
      </c>
      <c r="F1253" s="48" t="s">
        <v>6126</v>
      </c>
      <c r="G1253" s="48">
        <v>2</v>
      </c>
      <c r="H1253" s="75">
        <f t="shared" si="654"/>
        <v>0</v>
      </c>
      <c r="I1253" s="74">
        <v>25</v>
      </c>
      <c r="J1253" s="74">
        <f t="shared" ref="J1253:J1254" si="671">I1253</f>
        <v>25</v>
      </c>
      <c r="K1253" s="48">
        <f>I1253</f>
        <v>25</v>
      </c>
      <c r="L1253" s="48"/>
      <c r="M1253" s="48">
        <f t="shared" si="650"/>
        <v>25</v>
      </c>
      <c r="N1253" s="48">
        <v>0</v>
      </c>
      <c r="O1253" s="56">
        <v>260.36043999999998</v>
      </c>
      <c r="P1253" s="48" t="str">
        <f t="shared" si="658"/>
        <v>2219C SL</v>
      </c>
      <c r="Q1253" s="76">
        <v>1</v>
      </c>
      <c r="R1253" s="76">
        <v>1</v>
      </c>
      <c r="S1253" s="49">
        <f t="shared" si="655"/>
        <v>1.1923076923076923E-2</v>
      </c>
      <c r="T1253" s="49">
        <f t="shared" si="659"/>
        <v>5.9615384615384617</v>
      </c>
      <c r="U1253" s="49">
        <v>10.73076923076923</v>
      </c>
      <c r="V1253" s="49">
        <f t="shared" si="643"/>
        <v>2.1461538461538459E-2</v>
      </c>
      <c r="W1253" s="49">
        <f t="shared" si="667"/>
        <v>0.29807692307692307</v>
      </c>
      <c r="X1253" s="90">
        <f>ROUNDUP(S1253*$X$4,0)</f>
        <v>1</v>
      </c>
      <c r="Y1253" s="91">
        <f t="shared" si="651"/>
        <v>260.36043999999998</v>
      </c>
      <c r="Z1253" s="93">
        <f t="shared" ref="Z1253:Z1301" si="672">ROUND((S1253*M1253)+X1253,0)</f>
        <v>1</v>
      </c>
      <c r="AA1253" s="94">
        <f t="shared" si="652"/>
        <v>260.36043999999998</v>
      </c>
      <c r="AB1253" s="97">
        <f t="shared" ref="AB1253:AB1263" si="673">ROUND((S1253*$AB$4)+Z1253,0)</f>
        <v>1</v>
      </c>
      <c r="AC1253" s="98">
        <f t="shared" si="653"/>
        <v>260.36043999999998</v>
      </c>
      <c r="AD1253" s="77" t="s">
        <v>3</v>
      </c>
      <c r="AE1253" s="54">
        <v>260.36043999999998</v>
      </c>
      <c r="AF1253" s="17"/>
    </row>
    <row r="1254" spans="1:32" ht="12.75" customHeight="1" x14ac:dyDescent="0.3">
      <c r="A1254" s="73" t="s">
        <v>7</v>
      </c>
      <c r="B1254" s="74" t="s">
        <v>3316</v>
      </c>
      <c r="C1254" s="48" t="s">
        <v>10</v>
      </c>
      <c r="D1254" s="48">
        <v>500</v>
      </c>
      <c r="E1254" s="48">
        <v>2834</v>
      </c>
      <c r="F1254" s="48" t="s">
        <v>6126</v>
      </c>
      <c r="G1254" s="48">
        <v>2</v>
      </c>
      <c r="H1254" s="75">
        <f t="shared" si="654"/>
        <v>0</v>
      </c>
      <c r="I1254" s="74">
        <v>40</v>
      </c>
      <c r="J1254" s="74">
        <f t="shared" si="671"/>
        <v>40</v>
      </c>
      <c r="K1254" s="48">
        <f>I1254</f>
        <v>40</v>
      </c>
      <c r="L1254" s="48"/>
      <c r="M1254" s="48">
        <f t="shared" si="650"/>
        <v>40</v>
      </c>
      <c r="N1254" s="48">
        <v>0</v>
      </c>
      <c r="O1254" s="56">
        <v>332.03822000000002</v>
      </c>
      <c r="P1254" s="48" t="str">
        <f t="shared" si="658"/>
        <v>5480/15C SL</v>
      </c>
      <c r="Q1254" s="76">
        <v>2</v>
      </c>
      <c r="R1254" s="76">
        <v>3</v>
      </c>
      <c r="S1254" s="49">
        <f t="shared" si="655"/>
        <v>2.4999999999999998E-2</v>
      </c>
      <c r="T1254" s="49">
        <f t="shared" si="659"/>
        <v>12.499999999999998</v>
      </c>
      <c r="U1254" s="49">
        <v>67.038461538461533</v>
      </c>
      <c r="V1254" s="49">
        <f t="shared" si="643"/>
        <v>0.13407692307692307</v>
      </c>
      <c r="W1254" s="49">
        <f t="shared" si="667"/>
        <v>0.99999999999999989</v>
      </c>
      <c r="X1254" s="90">
        <f t="shared" ref="X1254:X1255" si="674">ROUND(S1254*$X$4,0)</f>
        <v>0</v>
      </c>
      <c r="Y1254" s="91">
        <f t="shared" si="651"/>
        <v>0</v>
      </c>
      <c r="Z1254" s="93">
        <f t="shared" si="672"/>
        <v>1</v>
      </c>
      <c r="AA1254" s="94">
        <f t="shared" si="652"/>
        <v>332.03822000000002</v>
      </c>
      <c r="AB1254" s="97">
        <f t="shared" si="673"/>
        <v>1</v>
      </c>
      <c r="AC1254" s="98">
        <f t="shared" si="653"/>
        <v>332.03822000000002</v>
      </c>
      <c r="AD1254" s="77" t="s">
        <v>3</v>
      </c>
      <c r="AE1254" s="54">
        <v>332.03822000000002</v>
      </c>
      <c r="AF1254" s="17"/>
    </row>
    <row r="1255" spans="1:32" ht="16.899999999999999" customHeight="1" x14ac:dyDescent="0.3">
      <c r="A1255" s="73" t="s">
        <v>7</v>
      </c>
      <c r="B1255" s="74" t="s">
        <v>709</v>
      </c>
      <c r="C1255" s="48" t="s">
        <v>464</v>
      </c>
      <c r="D1255" s="48">
        <v>1000</v>
      </c>
      <c r="E1255" s="48">
        <v>2800</v>
      </c>
      <c r="F1255" s="48" t="s">
        <v>5911</v>
      </c>
      <c r="G1255" s="48" t="s">
        <v>112</v>
      </c>
      <c r="H1255" s="75">
        <f t="shared" si="654"/>
        <v>0</v>
      </c>
      <c r="I1255" s="74">
        <v>88</v>
      </c>
      <c r="J1255" s="74">
        <v>88</v>
      </c>
      <c r="K1255" s="48">
        <f>I1255</f>
        <v>88</v>
      </c>
      <c r="L1255" s="48">
        <f>$L$3</f>
        <v>-4</v>
      </c>
      <c r="M1255" s="48">
        <f t="shared" si="650"/>
        <v>84</v>
      </c>
      <c r="N1255" s="48">
        <v>20</v>
      </c>
      <c r="O1255" s="56">
        <v>71.234999999999999</v>
      </c>
      <c r="P1255" s="48" t="str">
        <f t="shared" si="658"/>
        <v>2841/1 RD</v>
      </c>
      <c r="Q1255" s="76">
        <v>1</v>
      </c>
      <c r="R1255" s="76">
        <v>18</v>
      </c>
      <c r="S1255" s="49">
        <f t="shared" si="655"/>
        <v>3.1538461538461536E-2</v>
      </c>
      <c r="T1255" s="49">
        <f t="shared" si="659"/>
        <v>31.538461538461537</v>
      </c>
      <c r="U1255" s="49">
        <v>89.230769230769226</v>
      </c>
      <c r="V1255" s="49">
        <f t="shared" si="643"/>
        <v>8.9230769230769225E-2</v>
      </c>
      <c r="W1255" s="49">
        <f t="shared" si="667"/>
        <v>2.6492307692307691</v>
      </c>
      <c r="X1255" s="90">
        <f t="shared" si="674"/>
        <v>0</v>
      </c>
      <c r="Y1255" s="91">
        <f t="shared" si="651"/>
        <v>0</v>
      </c>
      <c r="Z1255" s="93">
        <f t="shared" si="672"/>
        <v>3</v>
      </c>
      <c r="AA1255" s="94">
        <f t="shared" si="652"/>
        <v>213.70499999999998</v>
      </c>
      <c r="AB1255" s="97">
        <f t="shared" si="673"/>
        <v>3</v>
      </c>
      <c r="AC1255" s="98">
        <f t="shared" si="653"/>
        <v>213.70499999999998</v>
      </c>
      <c r="AD1255" s="77" t="s">
        <v>5890</v>
      </c>
      <c r="AE1255" s="54">
        <v>213.70499999999998</v>
      </c>
      <c r="AF1255" s="17"/>
    </row>
    <row r="1256" spans="1:32" ht="12.75" customHeight="1" x14ac:dyDescent="0.3">
      <c r="A1256" s="73" t="s">
        <v>7</v>
      </c>
      <c r="B1256" s="74" t="s">
        <v>4065</v>
      </c>
      <c r="C1256" s="48" t="s">
        <v>1797</v>
      </c>
      <c r="D1256" s="48">
        <v>50</v>
      </c>
      <c r="E1256" s="48">
        <v>4445</v>
      </c>
      <c r="F1256" s="48" t="s">
        <v>5912</v>
      </c>
      <c r="G1256" s="48" t="s">
        <v>122</v>
      </c>
      <c r="H1256" s="75">
        <f t="shared" si="654"/>
        <v>2.9</v>
      </c>
      <c r="I1256" s="74">
        <v>234</v>
      </c>
      <c r="J1256" s="74">
        <v>60</v>
      </c>
      <c r="K1256" s="48">
        <f>J1256</f>
        <v>60</v>
      </c>
      <c r="L1256" s="48">
        <f>$L$3</f>
        <v>-4</v>
      </c>
      <c r="M1256" s="48">
        <f t="shared" si="650"/>
        <v>56</v>
      </c>
      <c r="N1256" s="48">
        <v>6</v>
      </c>
      <c r="O1256" s="56">
        <v>122.655</v>
      </c>
      <c r="P1256" s="48" t="str">
        <f t="shared" si="658"/>
        <v>F5008 NA</v>
      </c>
      <c r="Q1256" s="76">
        <v>0</v>
      </c>
      <c r="R1256" s="76">
        <v>0</v>
      </c>
      <c r="S1256" s="49">
        <f t="shared" si="655"/>
        <v>0</v>
      </c>
      <c r="T1256" s="49">
        <f t="shared" si="659"/>
        <v>0</v>
      </c>
      <c r="U1256" s="49">
        <v>0</v>
      </c>
      <c r="V1256" s="49">
        <f t="shared" si="643"/>
        <v>0</v>
      </c>
      <c r="W1256" s="49">
        <f t="shared" si="667"/>
        <v>0</v>
      </c>
      <c r="X1256" s="90">
        <f>ROUNDUP(S1256*$X$4,0)</f>
        <v>0</v>
      </c>
      <c r="Y1256" s="91">
        <f t="shared" si="651"/>
        <v>0</v>
      </c>
      <c r="Z1256" s="93">
        <f t="shared" si="672"/>
        <v>0</v>
      </c>
      <c r="AA1256" s="94">
        <f t="shared" si="652"/>
        <v>0</v>
      </c>
      <c r="AB1256" s="97">
        <f t="shared" si="673"/>
        <v>0</v>
      </c>
      <c r="AC1256" s="98">
        <f t="shared" si="653"/>
        <v>0</v>
      </c>
      <c r="AD1256" s="77" t="s">
        <v>3</v>
      </c>
      <c r="AE1256" s="54">
        <v>0</v>
      </c>
      <c r="AF1256" s="17"/>
    </row>
    <row r="1257" spans="1:32" ht="16.899999999999999" customHeight="1" x14ac:dyDescent="0.3">
      <c r="A1257" s="73" t="s">
        <v>35</v>
      </c>
      <c r="B1257" s="74" t="s">
        <v>3139</v>
      </c>
      <c r="C1257" s="48" t="s">
        <v>34</v>
      </c>
      <c r="D1257" s="48">
        <v>100</v>
      </c>
      <c r="E1257" s="48">
        <v>3001</v>
      </c>
      <c r="F1257" s="48" t="s">
        <v>6123</v>
      </c>
      <c r="G1257" s="48" t="s">
        <v>3680</v>
      </c>
      <c r="H1257" s="75">
        <f t="shared" si="654"/>
        <v>0</v>
      </c>
      <c r="I1257" s="74">
        <v>24</v>
      </c>
      <c r="J1257" s="74">
        <v>24</v>
      </c>
      <c r="K1257" s="48">
        <f>I1257</f>
        <v>24</v>
      </c>
      <c r="L1257" s="48">
        <f>$L$3</f>
        <v>-4</v>
      </c>
      <c r="M1257" s="48">
        <f t="shared" si="650"/>
        <v>20</v>
      </c>
      <c r="N1257" s="48">
        <v>14</v>
      </c>
      <c r="O1257" s="56">
        <v>35.4</v>
      </c>
      <c r="P1257" s="48" t="str">
        <f t="shared" si="658"/>
        <v>G1303/4 BK</v>
      </c>
      <c r="Q1257" s="76">
        <v>18</v>
      </c>
      <c r="R1257" s="76">
        <v>50</v>
      </c>
      <c r="S1257" s="49">
        <f t="shared" si="655"/>
        <v>0.25153846153846154</v>
      </c>
      <c r="T1257" s="49">
        <f t="shared" si="659"/>
        <v>25.153846153846153</v>
      </c>
      <c r="U1257" s="49">
        <v>36.71153846153846</v>
      </c>
      <c r="V1257" s="49">
        <f t="shared" si="643"/>
        <v>0.36711538461538462</v>
      </c>
      <c r="W1257" s="49">
        <f t="shared" si="667"/>
        <v>5.0307692307692307</v>
      </c>
      <c r="X1257" s="90">
        <f>ROUND(S1257*$X$3,0)</f>
        <v>2</v>
      </c>
      <c r="Y1257" s="91">
        <f t="shared" si="651"/>
        <v>70.8</v>
      </c>
      <c r="Z1257" s="93">
        <f t="shared" si="672"/>
        <v>7</v>
      </c>
      <c r="AA1257" s="94">
        <f t="shared" si="652"/>
        <v>247.79999999999998</v>
      </c>
      <c r="AB1257" s="97">
        <f t="shared" si="673"/>
        <v>8</v>
      </c>
      <c r="AC1257" s="98">
        <f t="shared" si="653"/>
        <v>283.2</v>
      </c>
      <c r="AD1257" s="77" t="s">
        <v>3</v>
      </c>
      <c r="AE1257" s="54">
        <v>283.2</v>
      </c>
      <c r="AF1257" s="17"/>
    </row>
    <row r="1258" spans="1:32" ht="16.899999999999999" customHeight="1" x14ac:dyDescent="0.3">
      <c r="A1258" s="73" t="s">
        <v>7</v>
      </c>
      <c r="B1258" s="74" t="s">
        <v>5556</v>
      </c>
      <c r="C1258" s="48" t="s">
        <v>1797</v>
      </c>
      <c r="D1258" s="48">
        <v>500</v>
      </c>
      <c r="E1258" s="48">
        <v>7880</v>
      </c>
      <c r="F1258" s="48" t="s">
        <v>5908</v>
      </c>
      <c r="G1258" s="48" t="s">
        <v>122</v>
      </c>
      <c r="H1258" s="75">
        <f t="shared" si="654"/>
        <v>0.55555555555555558</v>
      </c>
      <c r="I1258" s="74">
        <v>140</v>
      </c>
      <c r="J1258" s="74">
        <v>90</v>
      </c>
      <c r="K1258" s="48">
        <f>J1258</f>
        <v>90</v>
      </c>
      <c r="L1258" s="48">
        <f>$L$3</f>
        <v>-4</v>
      </c>
      <c r="M1258" s="48">
        <f t="shared" si="650"/>
        <v>86</v>
      </c>
      <c r="N1258" s="48">
        <v>54</v>
      </c>
      <c r="O1258" s="56">
        <v>47.628570000000003</v>
      </c>
      <c r="P1258" s="48" t="str">
        <f t="shared" si="658"/>
        <v>F2213/16 CL</v>
      </c>
      <c r="Q1258" s="76">
        <v>19</v>
      </c>
      <c r="R1258" s="76">
        <v>45</v>
      </c>
      <c r="S1258" s="49">
        <f t="shared" si="655"/>
        <v>0.25653846153846155</v>
      </c>
      <c r="T1258" s="49">
        <f t="shared" si="659"/>
        <v>128.26923076923077</v>
      </c>
      <c r="U1258" s="49">
        <v>406.16230769230765</v>
      </c>
      <c r="V1258" s="49">
        <f t="shared" si="643"/>
        <v>0.81232461538461531</v>
      </c>
      <c r="W1258" s="49">
        <f t="shared" si="667"/>
        <v>22.062307692307694</v>
      </c>
      <c r="X1258" s="90">
        <f>ROUND(S1258*$X$4,0)</f>
        <v>1</v>
      </c>
      <c r="Y1258" s="91">
        <f t="shared" si="651"/>
        <v>47.628570000000003</v>
      </c>
      <c r="Z1258" s="93">
        <f t="shared" si="672"/>
        <v>23</v>
      </c>
      <c r="AA1258" s="94">
        <f t="shared" si="652"/>
        <v>1095.4571100000001</v>
      </c>
      <c r="AB1258" s="97">
        <f t="shared" si="673"/>
        <v>24</v>
      </c>
      <c r="AC1258" s="98">
        <f t="shared" si="653"/>
        <v>1143.0856800000001</v>
      </c>
      <c r="AD1258" s="77" t="s">
        <v>3</v>
      </c>
      <c r="AE1258" s="54">
        <v>1143.0856800000001</v>
      </c>
      <c r="AF1258" s="17"/>
    </row>
    <row r="1259" spans="1:32" ht="12.75" customHeight="1" x14ac:dyDescent="0.3">
      <c r="A1259" s="73" t="s">
        <v>35</v>
      </c>
      <c r="B1259" s="74" t="s">
        <v>928</v>
      </c>
      <c r="C1259" s="48" t="s">
        <v>10</v>
      </c>
      <c r="D1259" s="48">
        <v>1</v>
      </c>
      <c r="E1259" s="48">
        <v>2834</v>
      </c>
      <c r="F1259" s="48" t="s">
        <v>6126</v>
      </c>
      <c r="G1259" s="48">
        <v>2</v>
      </c>
      <c r="H1259" s="75">
        <f t="shared" si="654"/>
        <v>-0.5</v>
      </c>
      <c r="I1259" s="74">
        <v>30</v>
      </c>
      <c r="J1259" s="74">
        <v>60</v>
      </c>
      <c r="K1259" s="48">
        <f>I1259</f>
        <v>30</v>
      </c>
      <c r="L1259" s="48"/>
      <c r="M1259" s="48">
        <f t="shared" si="650"/>
        <v>30</v>
      </c>
      <c r="N1259" s="48">
        <v>2336</v>
      </c>
      <c r="O1259" s="56">
        <v>0.11978</v>
      </c>
      <c r="P1259" s="48" t="str">
        <f t="shared" si="658"/>
        <v>2254 SL</v>
      </c>
      <c r="Q1259" s="76" t="s">
        <v>6187</v>
      </c>
      <c r="R1259" s="76" t="s">
        <v>6187</v>
      </c>
      <c r="S1259" s="49">
        <f t="shared" si="655"/>
        <v>0</v>
      </c>
      <c r="T1259" s="49">
        <f t="shared" si="659"/>
        <v>0</v>
      </c>
      <c r="U1259" s="49">
        <v>19.807692307692307</v>
      </c>
      <c r="V1259" s="49">
        <f t="shared" si="643"/>
        <v>19.807692307692307</v>
      </c>
      <c r="W1259" s="49">
        <f>V1259*M1259</f>
        <v>594.23076923076917</v>
      </c>
      <c r="X1259" s="90">
        <f>ROUNDUP(S1259*$X$4,0)</f>
        <v>0</v>
      </c>
      <c r="Y1259" s="91">
        <f t="shared" si="651"/>
        <v>0</v>
      </c>
      <c r="Z1259" s="93">
        <f t="shared" si="672"/>
        <v>0</v>
      </c>
      <c r="AA1259" s="94">
        <f t="shared" si="652"/>
        <v>0</v>
      </c>
      <c r="AB1259" s="97">
        <f t="shared" si="673"/>
        <v>0</v>
      </c>
      <c r="AC1259" s="98">
        <f t="shared" si="653"/>
        <v>0</v>
      </c>
      <c r="AD1259" s="77" t="s">
        <v>3</v>
      </c>
      <c r="AE1259" s="54">
        <v>0</v>
      </c>
      <c r="AF1259" s="17"/>
    </row>
    <row r="1260" spans="1:32" ht="12.75" customHeight="1" x14ac:dyDescent="0.3">
      <c r="A1260" s="73" t="s">
        <v>35</v>
      </c>
      <c r="B1260" s="74" t="s">
        <v>4791</v>
      </c>
      <c r="C1260" s="48" t="s">
        <v>1432</v>
      </c>
      <c r="D1260" s="48">
        <v>1000</v>
      </c>
      <c r="E1260" s="48">
        <v>4003</v>
      </c>
      <c r="F1260" s="48" t="s">
        <v>5909</v>
      </c>
      <c r="G1260" s="48" t="s">
        <v>112</v>
      </c>
      <c r="H1260" s="75">
        <f t="shared" si="654"/>
        <v>0</v>
      </c>
      <c r="I1260" s="74">
        <v>39</v>
      </c>
      <c r="J1260" s="74">
        <v>39</v>
      </c>
      <c r="K1260" s="48">
        <f>I1260</f>
        <v>39</v>
      </c>
      <c r="L1260" s="48">
        <f>$L$3</f>
        <v>-4</v>
      </c>
      <c r="M1260" s="48">
        <f t="shared" si="650"/>
        <v>35</v>
      </c>
      <c r="N1260" s="48">
        <v>10</v>
      </c>
      <c r="O1260" s="56">
        <v>26.6</v>
      </c>
      <c r="P1260" s="48" t="str">
        <f t="shared" si="658"/>
        <v>6821 BK</v>
      </c>
      <c r="Q1260" s="76">
        <v>5</v>
      </c>
      <c r="R1260" s="76">
        <v>62</v>
      </c>
      <c r="S1260" s="49">
        <f t="shared" si="655"/>
        <v>0.12538461538461537</v>
      </c>
      <c r="T1260" s="49">
        <f t="shared" si="659"/>
        <v>125.38461538461537</v>
      </c>
      <c r="U1260" s="49">
        <v>132.61538461538461</v>
      </c>
      <c r="V1260" s="49">
        <f t="shared" si="643"/>
        <v>0.13261538461538461</v>
      </c>
      <c r="W1260" s="49">
        <f>S1260*M1260</f>
        <v>4.388461538461538</v>
      </c>
      <c r="X1260" s="90">
        <f>ROUND(S1260*$X$4,0)</f>
        <v>1</v>
      </c>
      <c r="Y1260" s="91">
        <f t="shared" si="651"/>
        <v>26.6</v>
      </c>
      <c r="Z1260" s="93">
        <f t="shared" si="672"/>
        <v>5</v>
      </c>
      <c r="AA1260" s="94">
        <f t="shared" si="652"/>
        <v>133</v>
      </c>
      <c r="AB1260" s="97">
        <f t="shared" si="673"/>
        <v>6</v>
      </c>
      <c r="AC1260" s="98">
        <f t="shared" si="653"/>
        <v>159.60000000000002</v>
      </c>
      <c r="AD1260" s="77" t="s">
        <v>3</v>
      </c>
      <c r="AE1260" s="54">
        <v>159.60000000000002</v>
      </c>
      <c r="AF1260" s="17"/>
    </row>
    <row r="1261" spans="1:32" ht="12.75" customHeight="1" x14ac:dyDescent="0.3">
      <c r="A1261" s="73" t="s">
        <v>7</v>
      </c>
      <c r="B1261" s="74" t="s">
        <v>2292</v>
      </c>
      <c r="C1261" s="48" t="s">
        <v>10</v>
      </c>
      <c r="D1261" s="48">
        <v>1</v>
      </c>
      <c r="E1261" s="48">
        <v>2834</v>
      </c>
      <c r="F1261" s="48" t="s">
        <v>6126</v>
      </c>
      <c r="G1261" s="48">
        <v>2</v>
      </c>
      <c r="H1261" s="75">
        <f t="shared" si="654"/>
        <v>-0.33333333333333331</v>
      </c>
      <c r="I1261" s="74">
        <v>40</v>
      </c>
      <c r="J1261" s="74">
        <v>60</v>
      </c>
      <c r="K1261" s="48">
        <f>I1261</f>
        <v>40</v>
      </c>
      <c r="L1261" s="48"/>
      <c r="M1261" s="48">
        <f t="shared" si="650"/>
        <v>40</v>
      </c>
      <c r="N1261" s="48">
        <v>374</v>
      </c>
      <c r="O1261" s="56">
        <v>0.28295999999999999</v>
      </c>
      <c r="P1261" s="48" t="str">
        <f t="shared" si="658"/>
        <v>3246 SL</v>
      </c>
      <c r="Q1261" s="76" t="s">
        <v>6187</v>
      </c>
      <c r="R1261" s="76" t="s">
        <v>6187</v>
      </c>
      <c r="S1261" s="49">
        <f t="shared" si="655"/>
        <v>0</v>
      </c>
      <c r="T1261" s="49">
        <f t="shared" si="659"/>
        <v>0</v>
      </c>
      <c r="U1261" s="49">
        <v>31.153846153846153</v>
      </c>
      <c r="V1261" s="49">
        <f t="shared" si="643"/>
        <v>31.153846153846153</v>
      </c>
      <c r="W1261" s="49">
        <f>V1261*M1261</f>
        <v>1246.1538461538462</v>
      </c>
      <c r="X1261" s="90">
        <f t="shared" ref="X1261:X1262" si="675">ROUNDUP(S1261*$X$4,0)</f>
        <v>0</v>
      </c>
      <c r="Y1261" s="91">
        <f t="shared" si="651"/>
        <v>0</v>
      </c>
      <c r="Z1261" s="93">
        <f t="shared" si="672"/>
        <v>0</v>
      </c>
      <c r="AA1261" s="94">
        <f t="shared" si="652"/>
        <v>0</v>
      </c>
      <c r="AB1261" s="97">
        <f t="shared" si="673"/>
        <v>0</v>
      </c>
      <c r="AC1261" s="98">
        <f t="shared" si="653"/>
        <v>0</v>
      </c>
      <c r="AD1261" s="77" t="s">
        <v>3</v>
      </c>
      <c r="AE1261" s="54">
        <v>0</v>
      </c>
      <c r="AF1261" s="17"/>
    </row>
    <row r="1262" spans="1:32" ht="12.75" customHeight="1" x14ac:dyDescent="0.3">
      <c r="A1262" s="73" t="s">
        <v>7</v>
      </c>
      <c r="B1262" s="74" t="s">
        <v>5534</v>
      </c>
      <c r="C1262" s="48" t="s">
        <v>1370</v>
      </c>
      <c r="D1262" s="48">
        <v>500</v>
      </c>
      <c r="E1262" s="48">
        <v>2834</v>
      </c>
      <c r="F1262" s="48" t="s">
        <v>6126</v>
      </c>
      <c r="G1262" s="48">
        <v>2</v>
      </c>
      <c r="H1262" s="75">
        <f t="shared" si="654"/>
        <v>0</v>
      </c>
      <c r="I1262" s="74">
        <v>30</v>
      </c>
      <c r="J1262" s="74">
        <f>I1262</f>
        <v>30</v>
      </c>
      <c r="K1262" s="48">
        <f>I1262</f>
        <v>30</v>
      </c>
      <c r="L1262" s="48"/>
      <c r="M1262" s="48">
        <f t="shared" si="650"/>
        <v>30</v>
      </c>
      <c r="N1262" s="48">
        <v>0</v>
      </c>
      <c r="O1262" s="56">
        <v>208.35615000000001</v>
      </c>
      <c r="P1262" s="48" t="str">
        <f t="shared" si="658"/>
        <v>86307CY SL</v>
      </c>
      <c r="Q1262" s="76" t="s">
        <v>6187</v>
      </c>
      <c r="R1262" s="76" t="s">
        <v>6187</v>
      </c>
      <c r="S1262" s="49">
        <f t="shared" si="655"/>
        <v>0</v>
      </c>
      <c r="T1262" s="49">
        <f t="shared" si="659"/>
        <v>0</v>
      </c>
      <c r="U1262" s="49">
        <v>49.615384615384613</v>
      </c>
      <c r="V1262" s="49">
        <f t="shared" si="643"/>
        <v>9.923076923076922E-2</v>
      </c>
      <c r="W1262" s="49">
        <f t="shared" ref="W1262:W1275" si="676">S1262*M1262</f>
        <v>0</v>
      </c>
      <c r="X1262" s="90">
        <f t="shared" si="675"/>
        <v>0</v>
      </c>
      <c r="Y1262" s="91">
        <f t="shared" si="651"/>
        <v>0</v>
      </c>
      <c r="Z1262" s="93">
        <f t="shared" si="672"/>
        <v>0</v>
      </c>
      <c r="AA1262" s="94">
        <f t="shared" si="652"/>
        <v>0</v>
      </c>
      <c r="AB1262" s="97">
        <f t="shared" si="673"/>
        <v>0</v>
      </c>
      <c r="AC1262" s="98">
        <f t="shared" si="653"/>
        <v>0</v>
      </c>
      <c r="AD1262" s="77" t="s">
        <v>3</v>
      </c>
      <c r="AE1262" s="54">
        <v>0</v>
      </c>
      <c r="AF1262" s="17"/>
    </row>
    <row r="1263" spans="1:32" ht="12.75" customHeight="1" x14ac:dyDescent="0.3">
      <c r="A1263" s="73" t="s">
        <v>35</v>
      </c>
      <c r="B1263" s="74" t="s">
        <v>1219</v>
      </c>
      <c r="C1263" s="48" t="s">
        <v>464</v>
      </c>
      <c r="D1263" s="48">
        <v>100</v>
      </c>
      <c r="E1263" s="48">
        <v>2800</v>
      </c>
      <c r="F1263" s="48" t="s">
        <v>5911</v>
      </c>
      <c r="G1263" s="48">
        <v>6</v>
      </c>
      <c r="H1263" s="75">
        <f t="shared" si="654"/>
        <v>0</v>
      </c>
      <c r="I1263" s="74">
        <v>93</v>
      </c>
      <c r="J1263" s="74">
        <v>93</v>
      </c>
      <c r="K1263" s="48">
        <f>I1263</f>
        <v>93</v>
      </c>
      <c r="L1263" s="48">
        <f>$L$3</f>
        <v>-4</v>
      </c>
      <c r="M1263" s="48">
        <f t="shared" si="650"/>
        <v>89</v>
      </c>
      <c r="N1263" s="48">
        <v>355</v>
      </c>
      <c r="O1263" s="56">
        <v>11.95</v>
      </c>
      <c r="P1263" s="48" t="str">
        <f t="shared" si="658"/>
        <v>5852 BL</v>
      </c>
      <c r="Q1263" s="76">
        <v>124</v>
      </c>
      <c r="R1263" s="76">
        <v>666</v>
      </c>
      <c r="S1263" s="49">
        <f t="shared" si="655"/>
        <v>2.1038461538461539</v>
      </c>
      <c r="T1263" s="49">
        <f t="shared" si="659"/>
        <v>210.38461538461539</v>
      </c>
      <c r="U1263" s="49">
        <v>611.92307692307691</v>
      </c>
      <c r="V1263" s="49">
        <f t="shared" si="643"/>
        <v>6.1192307692307688</v>
      </c>
      <c r="W1263" s="49">
        <f t="shared" si="676"/>
        <v>187.24230769230769</v>
      </c>
      <c r="X1263" s="90">
        <f>ROUND(S1263*$X$4,0)</f>
        <v>11</v>
      </c>
      <c r="Y1263" s="91">
        <f t="shared" si="651"/>
        <v>131.44999999999999</v>
      </c>
      <c r="Z1263" s="93">
        <f t="shared" si="672"/>
        <v>198</v>
      </c>
      <c r="AA1263" s="94">
        <f t="shared" si="652"/>
        <v>2366.1</v>
      </c>
      <c r="AB1263" s="97">
        <f t="shared" si="673"/>
        <v>209</v>
      </c>
      <c r="AC1263" s="98">
        <f t="shared" si="653"/>
        <v>2497.5499999999997</v>
      </c>
      <c r="AD1263" s="77" t="s">
        <v>5890</v>
      </c>
      <c r="AE1263" s="54">
        <v>2497.5499999999997</v>
      </c>
      <c r="AF1263" s="17"/>
    </row>
    <row r="1264" spans="1:32" ht="16.899999999999999" customHeight="1" x14ac:dyDescent="0.3">
      <c r="A1264" s="73" t="s">
        <v>7</v>
      </c>
      <c r="B1264" s="74" t="s">
        <v>949</v>
      </c>
      <c r="C1264" s="48" t="s">
        <v>464</v>
      </c>
      <c r="D1264" s="48">
        <v>1000</v>
      </c>
      <c r="E1264" s="48">
        <v>4013</v>
      </c>
      <c r="F1264" s="48" t="s">
        <v>6180</v>
      </c>
      <c r="G1264" s="48" t="s">
        <v>65</v>
      </c>
      <c r="H1264" s="75">
        <f t="shared" si="654"/>
        <v>0</v>
      </c>
      <c r="I1264" s="74">
        <v>5</v>
      </c>
      <c r="J1264" s="74">
        <v>5</v>
      </c>
      <c r="K1264" s="48">
        <f>J1264</f>
        <v>5</v>
      </c>
      <c r="L1264" s="48"/>
      <c r="M1264" s="48">
        <f t="shared" si="650"/>
        <v>5</v>
      </c>
      <c r="N1264" s="48">
        <v>15</v>
      </c>
      <c r="O1264" s="56">
        <v>121.19580999999999</v>
      </c>
      <c r="P1264" s="48" t="str">
        <f t="shared" si="658"/>
        <v>2842/19 BK</v>
      </c>
      <c r="Q1264" s="76">
        <v>112</v>
      </c>
      <c r="R1264" s="76">
        <v>217</v>
      </c>
      <c r="S1264" s="49">
        <f t="shared" si="655"/>
        <v>1.4565384615384616</v>
      </c>
      <c r="T1264" s="49">
        <f t="shared" si="659"/>
        <v>1456.5384615384617</v>
      </c>
      <c r="U1264" s="49">
        <v>1622.3846153846155</v>
      </c>
      <c r="V1264" s="49">
        <f t="shared" si="643"/>
        <v>1.6223846153846155</v>
      </c>
      <c r="W1264" s="49">
        <f t="shared" si="676"/>
        <v>7.282692307692308</v>
      </c>
      <c r="X1264" s="90">
        <f>ROUND(S1264*$X$2,0)</f>
        <v>10</v>
      </c>
      <c r="Y1264" s="91">
        <f t="shared" si="651"/>
        <v>1211.9580999999998</v>
      </c>
      <c r="Z1264" s="93">
        <f t="shared" si="672"/>
        <v>17</v>
      </c>
      <c r="AA1264" s="94">
        <f t="shared" si="652"/>
        <v>2060.3287700000001</v>
      </c>
      <c r="AB1264" s="97">
        <f>ROUND((S1264*$AB$2)+Z1264,0)</f>
        <v>27</v>
      </c>
      <c r="AC1264" s="98">
        <f t="shared" si="653"/>
        <v>3272.2868699999999</v>
      </c>
      <c r="AD1264" s="77" t="s">
        <v>5891</v>
      </c>
      <c r="AE1264" s="54">
        <v>3272.2868699999999</v>
      </c>
      <c r="AF1264" s="17"/>
    </row>
    <row r="1265" spans="1:32" ht="16.899999999999999" customHeight="1" x14ac:dyDescent="0.3">
      <c r="A1265" s="73" t="s">
        <v>35</v>
      </c>
      <c r="B1265" s="74" t="s">
        <v>2412</v>
      </c>
      <c r="C1265" s="48" t="s">
        <v>34</v>
      </c>
      <c r="D1265" s="48">
        <v>100</v>
      </c>
      <c r="E1265" s="48">
        <v>1202</v>
      </c>
      <c r="F1265" s="48" t="s">
        <v>6130</v>
      </c>
      <c r="G1265" s="48" t="s">
        <v>35</v>
      </c>
      <c r="H1265" s="75">
        <f t="shared" si="654"/>
        <v>0</v>
      </c>
      <c r="I1265" s="74">
        <v>24</v>
      </c>
      <c r="J1265" s="74">
        <v>24</v>
      </c>
      <c r="K1265" s="48">
        <f>I1265</f>
        <v>24</v>
      </c>
      <c r="L1265" s="48">
        <f>$L$3</f>
        <v>-4</v>
      </c>
      <c r="M1265" s="48">
        <f t="shared" si="650"/>
        <v>20</v>
      </c>
      <c r="N1265" s="48">
        <v>8</v>
      </c>
      <c r="O1265" s="56">
        <v>24.68</v>
      </c>
      <c r="P1265" s="48" t="str">
        <f t="shared" si="658"/>
        <v>PF2407/16 NA</v>
      </c>
      <c r="Q1265" s="76">
        <v>11</v>
      </c>
      <c r="R1265" s="76">
        <v>86</v>
      </c>
      <c r="S1265" s="49">
        <f t="shared" si="655"/>
        <v>0.21769230769230768</v>
      </c>
      <c r="T1265" s="49">
        <f t="shared" si="659"/>
        <v>21.76923076923077</v>
      </c>
      <c r="U1265" s="49">
        <v>21.76923076923077</v>
      </c>
      <c r="V1265" s="49">
        <f t="shared" si="643"/>
        <v>0.21769230769230771</v>
      </c>
      <c r="W1265" s="49">
        <f t="shared" si="676"/>
        <v>4.3538461538461535</v>
      </c>
      <c r="X1265" s="90">
        <f>ROUND(S1265*$X$3,0)</f>
        <v>1</v>
      </c>
      <c r="Y1265" s="91">
        <f t="shared" si="651"/>
        <v>24.68</v>
      </c>
      <c r="Z1265" s="93">
        <f t="shared" si="672"/>
        <v>5</v>
      </c>
      <c r="AA1265" s="94">
        <f t="shared" si="652"/>
        <v>123.4</v>
      </c>
      <c r="AB1265" s="97">
        <f t="shared" ref="AB1265:AB1271" si="677">ROUND((S1265*$AB$4)+Z1265,0)</f>
        <v>6</v>
      </c>
      <c r="AC1265" s="98">
        <f t="shared" si="653"/>
        <v>148.07999999999998</v>
      </c>
      <c r="AD1265" s="77" t="s">
        <v>3</v>
      </c>
      <c r="AE1265" s="54">
        <v>148.07999999999998</v>
      </c>
      <c r="AF1265" s="17"/>
    </row>
    <row r="1266" spans="1:32" ht="16.899999999999999" customHeight="1" x14ac:dyDescent="0.3">
      <c r="A1266" s="73" t="s">
        <v>7</v>
      </c>
      <c r="B1266" s="74" t="s">
        <v>3449</v>
      </c>
      <c r="C1266" s="48" t="s">
        <v>1432</v>
      </c>
      <c r="D1266" s="48">
        <v>5000</v>
      </c>
      <c r="E1266" s="48">
        <v>621</v>
      </c>
      <c r="F1266" s="48" t="s">
        <v>6128</v>
      </c>
      <c r="G1266" s="48" t="s">
        <v>112</v>
      </c>
      <c r="H1266" s="75">
        <f t="shared" si="654"/>
        <v>2.564102564102564E-2</v>
      </c>
      <c r="I1266" s="74">
        <v>40</v>
      </c>
      <c r="J1266" s="74">
        <v>39</v>
      </c>
      <c r="K1266" s="48">
        <f>J1266</f>
        <v>39</v>
      </c>
      <c r="L1266" s="48">
        <f>$L$3</f>
        <v>-4</v>
      </c>
      <c r="M1266" s="48">
        <f t="shared" si="650"/>
        <v>35</v>
      </c>
      <c r="N1266" s="48">
        <v>5</v>
      </c>
      <c r="O1266" s="56">
        <v>156.69999999999999</v>
      </c>
      <c r="P1266" s="48" t="str">
        <f t="shared" si="658"/>
        <v>6714 WH</v>
      </c>
      <c r="Q1266" s="76">
        <v>29</v>
      </c>
      <c r="R1266" s="76">
        <v>42</v>
      </c>
      <c r="S1266" s="49">
        <f t="shared" si="655"/>
        <v>0.36076923076923073</v>
      </c>
      <c r="T1266" s="49">
        <f t="shared" si="659"/>
        <v>1803.8461538461536</v>
      </c>
      <c r="U1266" s="49">
        <v>2724.0769230769229</v>
      </c>
      <c r="V1266" s="49">
        <f t="shared" si="643"/>
        <v>0.54481538461538459</v>
      </c>
      <c r="W1266" s="49">
        <f t="shared" si="676"/>
        <v>12.626923076923076</v>
      </c>
      <c r="X1266" s="90">
        <f>ROUND(S1266*$X$4,0)</f>
        <v>2</v>
      </c>
      <c r="Y1266" s="91">
        <f t="shared" si="651"/>
        <v>313.39999999999998</v>
      </c>
      <c r="Z1266" s="93">
        <f t="shared" si="672"/>
        <v>15</v>
      </c>
      <c r="AA1266" s="94">
        <f t="shared" si="652"/>
        <v>2350.5</v>
      </c>
      <c r="AB1266" s="97">
        <f t="shared" si="677"/>
        <v>17</v>
      </c>
      <c r="AC1266" s="98">
        <f t="shared" si="653"/>
        <v>2663.8999999999996</v>
      </c>
      <c r="AD1266" s="77" t="s">
        <v>3</v>
      </c>
      <c r="AE1266" s="54">
        <v>2663.8999999999996</v>
      </c>
      <c r="AF1266" s="17"/>
    </row>
    <row r="1267" spans="1:32" ht="16.899999999999999" customHeight="1" x14ac:dyDescent="0.3">
      <c r="A1267" s="73" t="s">
        <v>35</v>
      </c>
      <c r="B1267" s="74" t="s">
        <v>3261</v>
      </c>
      <c r="C1267" s="48" t="s">
        <v>1432</v>
      </c>
      <c r="D1267" s="48">
        <v>5000</v>
      </c>
      <c r="E1267" s="48">
        <v>621</v>
      </c>
      <c r="F1267" s="48" t="s">
        <v>6128</v>
      </c>
      <c r="G1267" s="48" t="s">
        <v>112</v>
      </c>
      <c r="H1267" s="75">
        <f t="shared" si="654"/>
        <v>2.564102564102564E-2</v>
      </c>
      <c r="I1267" s="74">
        <v>40</v>
      </c>
      <c r="J1267" s="74">
        <v>39</v>
      </c>
      <c r="K1267" s="48">
        <f>J1267</f>
        <v>39</v>
      </c>
      <c r="L1267" s="48">
        <f>$L$3</f>
        <v>-4</v>
      </c>
      <c r="M1267" s="48">
        <f t="shared" si="650"/>
        <v>35</v>
      </c>
      <c r="N1267" s="48">
        <v>0</v>
      </c>
      <c r="O1267" s="56">
        <v>156.9</v>
      </c>
      <c r="P1267" s="48" t="str">
        <f t="shared" si="658"/>
        <v>6714 GR</v>
      </c>
      <c r="Q1267" s="76" t="s">
        <v>6187</v>
      </c>
      <c r="R1267" s="76" t="s">
        <v>6187</v>
      </c>
      <c r="S1267" s="49">
        <f t="shared" si="655"/>
        <v>0</v>
      </c>
      <c r="T1267" s="49">
        <f t="shared" si="659"/>
        <v>0</v>
      </c>
      <c r="U1267" s="49">
        <v>830.2692307692306</v>
      </c>
      <c r="V1267" s="49">
        <f t="shared" si="643"/>
        <v>0.16605384615384611</v>
      </c>
      <c r="W1267" s="49">
        <f t="shared" si="676"/>
        <v>0</v>
      </c>
      <c r="X1267" s="90">
        <f t="shared" ref="X1267:X1268" si="678">ROUNDUP(S1267*$X$4,0)</f>
        <v>0</v>
      </c>
      <c r="Y1267" s="91">
        <f t="shared" si="651"/>
        <v>0</v>
      </c>
      <c r="Z1267" s="93">
        <f t="shared" si="672"/>
        <v>0</v>
      </c>
      <c r="AA1267" s="94">
        <f t="shared" si="652"/>
        <v>0</v>
      </c>
      <c r="AB1267" s="97">
        <f t="shared" si="677"/>
        <v>0</v>
      </c>
      <c r="AC1267" s="98">
        <f t="shared" si="653"/>
        <v>0</v>
      </c>
      <c r="AD1267" s="77" t="s">
        <v>3</v>
      </c>
      <c r="AE1267" s="54">
        <v>0</v>
      </c>
      <c r="AF1267" s="17"/>
    </row>
    <row r="1268" spans="1:32" ht="12.75" customHeight="1" x14ac:dyDescent="0.3">
      <c r="A1268" s="73" t="s">
        <v>35</v>
      </c>
      <c r="B1268" s="74" t="s">
        <v>4609</v>
      </c>
      <c r="C1268" s="48" t="s">
        <v>1432</v>
      </c>
      <c r="D1268" s="48">
        <v>5000</v>
      </c>
      <c r="E1268" s="48">
        <v>621</v>
      </c>
      <c r="F1268" s="48" t="s">
        <v>6128</v>
      </c>
      <c r="G1268" s="48" t="s">
        <v>112</v>
      </c>
      <c r="H1268" s="75">
        <f t="shared" si="654"/>
        <v>2.564102564102564E-2</v>
      </c>
      <c r="I1268" s="74">
        <v>40</v>
      </c>
      <c r="J1268" s="74">
        <v>39</v>
      </c>
      <c r="K1268" s="48">
        <f>J1268</f>
        <v>39</v>
      </c>
      <c r="L1268" s="48">
        <f>$L$3</f>
        <v>-4</v>
      </c>
      <c r="M1268" s="48">
        <f t="shared" si="650"/>
        <v>35</v>
      </c>
      <c r="N1268" s="48">
        <v>0</v>
      </c>
      <c r="O1268" s="56">
        <v>156.94999999999999</v>
      </c>
      <c r="P1268" s="48" t="str">
        <f t="shared" si="658"/>
        <v>6714 YL</v>
      </c>
      <c r="Q1268" s="76">
        <v>0</v>
      </c>
      <c r="R1268" s="76">
        <v>2</v>
      </c>
      <c r="S1268" s="49">
        <f t="shared" si="655"/>
        <v>2.3076923076923079E-3</v>
      </c>
      <c r="T1268" s="49">
        <f t="shared" si="659"/>
        <v>11.53846153846154</v>
      </c>
      <c r="U1268" s="49">
        <v>1349.9230769230767</v>
      </c>
      <c r="V1268" s="49">
        <f t="shared" si="643"/>
        <v>0.26998461538461532</v>
      </c>
      <c r="W1268" s="49">
        <f t="shared" si="676"/>
        <v>8.0769230769230774E-2</v>
      </c>
      <c r="X1268" s="90">
        <f t="shared" si="678"/>
        <v>1</v>
      </c>
      <c r="Y1268" s="91">
        <f t="shared" si="651"/>
        <v>156.94999999999999</v>
      </c>
      <c r="Z1268" s="93">
        <f t="shared" si="672"/>
        <v>1</v>
      </c>
      <c r="AA1268" s="94">
        <f t="shared" si="652"/>
        <v>156.94999999999999</v>
      </c>
      <c r="AB1268" s="97">
        <f t="shared" si="677"/>
        <v>1</v>
      </c>
      <c r="AC1268" s="98">
        <f t="shared" si="653"/>
        <v>156.94999999999999</v>
      </c>
      <c r="AD1268" s="77" t="s">
        <v>3</v>
      </c>
      <c r="AE1268" s="54">
        <v>156.94999999999999</v>
      </c>
      <c r="AF1268" s="17"/>
    </row>
    <row r="1269" spans="1:32" ht="16.899999999999999" customHeight="1" x14ac:dyDescent="0.3">
      <c r="A1269" s="73" t="s">
        <v>35</v>
      </c>
      <c r="B1269" s="74" t="s">
        <v>1537</v>
      </c>
      <c r="C1269" s="48" t="s">
        <v>40</v>
      </c>
      <c r="D1269" s="48">
        <v>100</v>
      </c>
      <c r="E1269" s="48">
        <v>621</v>
      </c>
      <c r="F1269" s="48" t="s">
        <v>6128</v>
      </c>
      <c r="G1269" s="48" t="s">
        <v>112</v>
      </c>
      <c r="H1269" s="75">
        <f t="shared" si="654"/>
        <v>-0.16666666666666666</v>
      </c>
      <c r="I1269" s="74">
        <v>20</v>
      </c>
      <c r="J1269" s="74">
        <v>24</v>
      </c>
      <c r="K1269" s="48">
        <f>I1269</f>
        <v>20</v>
      </c>
      <c r="L1269" s="48">
        <f>$L$3</f>
        <v>-4</v>
      </c>
      <c r="M1269" s="48">
        <f t="shared" si="650"/>
        <v>16</v>
      </c>
      <c r="N1269" s="48">
        <v>3</v>
      </c>
      <c r="O1269" s="56">
        <v>1.897</v>
      </c>
      <c r="P1269" s="48" t="str">
        <f t="shared" si="658"/>
        <v>3070 GR</v>
      </c>
      <c r="Q1269" s="76">
        <v>15</v>
      </c>
      <c r="R1269" s="76">
        <v>34</v>
      </c>
      <c r="S1269" s="49">
        <f t="shared" si="655"/>
        <v>0.20076923076923078</v>
      </c>
      <c r="T1269" s="49">
        <f t="shared" si="659"/>
        <v>20.076923076923077</v>
      </c>
      <c r="U1269" s="49">
        <v>46.230769230769226</v>
      </c>
      <c r="V1269" s="49">
        <f t="shared" si="643"/>
        <v>0.46230769230769225</v>
      </c>
      <c r="W1269" s="49">
        <f t="shared" si="676"/>
        <v>3.2123076923076925</v>
      </c>
      <c r="X1269" s="90">
        <f t="shared" ref="X1269:X1270" si="679">ROUND(S1269*$X$3,0)</f>
        <v>1</v>
      </c>
      <c r="Y1269" s="91">
        <f t="shared" si="651"/>
        <v>1.897</v>
      </c>
      <c r="Z1269" s="93">
        <f t="shared" si="672"/>
        <v>4</v>
      </c>
      <c r="AA1269" s="94">
        <f t="shared" si="652"/>
        <v>7.5880000000000001</v>
      </c>
      <c r="AB1269" s="97">
        <f t="shared" si="677"/>
        <v>5</v>
      </c>
      <c r="AC1269" s="98">
        <f t="shared" si="653"/>
        <v>9.4849999999999994</v>
      </c>
      <c r="AD1269" s="77" t="s">
        <v>3</v>
      </c>
      <c r="AE1269" s="54">
        <v>9.4849999999999994</v>
      </c>
      <c r="AF1269" s="17"/>
    </row>
    <row r="1270" spans="1:32" ht="12.75" customHeight="1" x14ac:dyDescent="0.3">
      <c r="A1270" s="73" t="s">
        <v>7</v>
      </c>
      <c r="B1270" s="74" t="s">
        <v>324</v>
      </c>
      <c r="C1270" s="48" t="s">
        <v>10</v>
      </c>
      <c r="D1270" s="48">
        <v>100</v>
      </c>
      <c r="E1270" s="48">
        <v>2834</v>
      </c>
      <c r="F1270" s="48" t="s">
        <v>6126</v>
      </c>
      <c r="G1270" s="48">
        <v>2</v>
      </c>
      <c r="H1270" s="75">
        <f t="shared" si="654"/>
        <v>-0.58333333333333337</v>
      </c>
      <c r="I1270" s="74">
        <v>20</v>
      </c>
      <c r="J1270" s="74">
        <v>48</v>
      </c>
      <c r="K1270" s="48">
        <f>I1270</f>
        <v>20</v>
      </c>
      <c r="L1270" s="48"/>
      <c r="M1270" s="48">
        <f t="shared" si="650"/>
        <v>20</v>
      </c>
      <c r="N1270" s="48">
        <v>319</v>
      </c>
      <c r="O1270" s="56">
        <v>6.5620000000000003</v>
      </c>
      <c r="P1270" s="48" t="str">
        <f t="shared" si="658"/>
        <v>1172C SL</v>
      </c>
      <c r="Q1270" s="76">
        <v>178</v>
      </c>
      <c r="R1270" s="76">
        <v>837</v>
      </c>
      <c r="S1270" s="49">
        <f t="shared" si="655"/>
        <v>2.8826923076923077</v>
      </c>
      <c r="T1270" s="49">
        <f t="shared" si="659"/>
        <v>288.26923076923077</v>
      </c>
      <c r="U1270" s="49">
        <v>16650</v>
      </c>
      <c r="V1270" s="49">
        <f t="shared" ref="V1270:V1333" si="680">U1270/D1270</f>
        <v>166.5</v>
      </c>
      <c r="W1270" s="49">
        <f t="shared" si="676"/>
        <v>57.653846153846153</v>
      </c>
      <c r="X1270" s="90">
        <f t="shared" si="679"/>
        <v>17</v>
      </c>
      <c r="Y1270" s="91">
        <f t="shared" si="651"/>
        <v>111.554</v>
      </c>
      <c r="Z1270" s="93">
        <f t="shared" si="672"/>
        <v>75</v>
      </c>
      <c r="AA1270" s="94">
        <f t="shared" si="652"/>
        <v>492.15000000000003</v>
      </c>
      <c r="AB1270" s="97">
        <f t="shared" si="677"/>
        <v>89</v>
      </c>
      <c r="AC1270" s="98">
        <f t="shared" si="653"/>
        <v>584.01800000000003</v>
      </c>
      <c r="AD1270" s="77" t="s">
        <v>3</v>
      </c>
      <c r="AE1270" s="54">
        <v>584.01800000000003</v>
      </c>
      <c r="AF1270" s="17"/>
    </row>
    <row r="1271" spans="1:32" ht="12.75" customHeight="1" x14ac:dyDescent="0.3">
      <c r="A1271" s="73" t="s">
        <v>7</v>
      </c>
      <c r="B1271" s="74" t="s">
        <v>3479</v>
      </c>
      <c r="C1271" s="48" t="s">
        <v>1788</v>
      </c>
      <c r="D1271" s="48">
        <v>1000</v>
      </c>
      <c r="E1271" s="48">
        <v>621</v>
      </c>
      <c r="F1271" s="48" t="s">
        <v>6128</v>
      </c>
      <c r="G1271" s="48" t="s">
        <v>35</v>
      </c>
      <c r="H1271" s="75">
        <f t="shared" si="654"/>
        <v>0</v>
      </c>
      <c r="I1271" s="74">
        <v>29</v>
      </c>
      <c r="J1271" s="74">
        <v>29</v>
      </c>
      <c r="K1271" s="48">
        <f>I1271</f>
        <v>29</v>
      </c>
      <c r="L1271" s="48">
        <v>-4</v>
      </c>
      <c r="M1271" s="48">
        <f t="shared" si="650"/>
        <v>25</v>
      </c>
      <c r="N1271" s="48">
        <v>21</v>
      </c>
      <c r="O1271" s="56">
        <v>128.59</v>
      </c>
      <c r="P1271" s="48" t="str">
        <f t="shared" si="658"/>
        <v>M4635 SL</v>
      </c>
      <c r="Q1271" s="76">
        <v>1</v>
      </c>
      <c r="R1271" s="76">
        <v>113</v>
      </c>
      <c r="S1271" s="49">
        <f t="shared" si="655"/>
        <v>0.14115384615384616</v>
      </c>
      <c r="T1271" s="49">
        <f t="shared" si="659"/>
        <v>141.15384615384616</v>
      </c>
      <c r="U1271" s="49">
        <v>148.96153846153848</v>
      </c>
      <c r="V1271" s="49">
        <f t="shared" si="680"/>
        <v>0.14896153846153848</v>
      </c>
      <c r="W1271" s="49">
        <f t="shared" si="676"/>
        <v>3.5288461538461537</v>
      </c>
      <c r="X1271" s="90">
        <f>ROUND(S1271*$X$4,0)</f>
        <v>1</v>
      </c>
      <c r="Y1271" s="91">
        <f t="shared" si="651"/>
        <v>128.59</v>
      </c>
      <c r="Z1271" s="93">
        <f t="shared" si="672"/>
        <v>5</v>
      </c>
      <c r="AA1271" s="94">
        <f t="shared" si="652"/>
        <v>642.95000000000005</v>
      </c>
      <c r="AB1271" s="97">
        <f t="shared" si="677"/>
        <v>6</v>
      </c>
      <c r="AC1271" s="98">
        <f t="shared" si="653"/>
        <v>771.54</v>
      </c>
      <c r="AD1271" s="77" t="s">
        <v>3</v>
      </c>
      <c r="AE1271" s="54">
        <v>771.54</v>
      </c>
      <c r="AF1271" s="17"/>
    </row>
    <row r="1272" spans="1:32" ht="12.75" customHeight="1" x14ac:dyDescent="0.3">
      <c r="A1272" s="73" t="s">
        <v>35</v>
      </c>
      <c r="B1272" s="74" t="s">
        <v>2250</v>
      </c>
      <c r="C1272" s="48" t="s">
        <v>464</v>
      </c>
      <c r="D1272" s="48">
        <v>1000</v>
      </c>
      <c r="E1272" s="48">
        <v>4013</v>
      </c>
      <c r="F1272" s="48" t="s">
        <v>6180</v>
      </c>
      <c r="G1272" s="48" t="s">
        <v>65</v>
      </c>
      <c r="H1272" s="75">
        <f t="shared" si="654"/>
        <v>0</v>
      </c>
      <c r="I1272" s="74">
        <v>5</v>
      </c>
      <c r="J1272" s="74">
        <v>5</v>
      </c>
      <c r="K1272" s="48">
        <f>J1272</f>
        <v>5</v>
      </c>
      <c r="L1272" s="48"/>
      <c r="M1272" s="48">
        <f t="shared" si="650"/>
        <v>5</v>
      </c>
      <c r="N1272" s="48">
        <v>0</v>
      </c>
      <c r="O1272" s="56">
        <v>312.50281000000001</v>
      </c>
      <c r="P1272" s="48" t="str">
        <f t="shared" si="658"/>
        <v>5877 WH</v>
      </c>
      <c r="Q1272" s="76">
        <v>2</v>
      </c>
      <c r="R1272" s="76">
        <v>18</v>
      </c>
      <c r="S1272" s="49">
        <f t="shared" si="655"/>
        <v>4.230769230769231E-2</v>
      </c>
      <c r="T1272" s="49">
        <f t="shared" si="659"/>
        <v>42.307692307692307</v>
      </c>
      <c r="U1272" s="49">
        <v>61.615384615384613</v>
      </c>
      <c r="V1272" s="49">
        <f t="shared" si="680"/>
        <v>6.1615384615384614E-2</v>
      </c>
      <c r="W1272" s="49">
        <f t="shared" si="676"/>
        <v>0.21153846153846156</v>
      </c>
      <c r="X1272" s="90">
        <f>ROUNDUP(S1272*$X$2,0)</f>
        <v>1</v>
      </c>
      <c r="Y1272" s="91">
        <f t="shared" si="651"/>
        <v>312.50281000000001</v>
      </c>
      <c r="Z1272" s="93">
        <f t="shared" si="672"/>
        <v>1</v>
      </c>
      <c r="AA1272" s="94">
        <f t="shared" si="652"/>
        <v>312.50281000000001</v>
      </c>
      <c r="AB1272" s="97">
        <f>ROUND((S1272*$AB$2)+Z1272,0)</f>
        <v>1</v>
      </c>
      <c r="AC1272" s="98">
        <f t="shared" si="653"/>
        <v>312.50281000000001</v>
      </c>
      <c r="AD1272" s="77" t="s">
        <v>5891</v>
      </c>
      <c r="AE1272" s="54">
        <v>312.50281000000001</v>
      </c>
      <c r="AF1272" s="17"/>
    </row>
    <row r="1273" spans="1:32" ht="16.899999999999999" customHeight="1" x14ac:dyDescent="0.3">
      <c r="A1273" s="73" t="s">
        <v>35</v>
      </c>
      <c r="B1273" s="74" t="s">
        <v>5546</v>
      </c>
      <c r="C1273" s="48" t="s">
        <v>1797</v>
      </c>
      <c r="D1273" s="48">
        <v>20</v>
      </c>
      <c r="E1273" s="48">
        <v>7880</v>
      </c>
      <c r="F1273" s="48" t="s">
        <v>5908</v>
      </c>
      <c r="G1273" s="48" t="s">
        <v>122</v>
      </c>
      <c r="H1273" s="75">
        <f t="shared" si="654"/>
        <v>0.55555555555555558</v>
      </c>
      <c r="I1273" s="74">
        <v>140</v>
      </c>
      <c r="J1273" s="74">
        <v>90</v>
      </c>
      <c r="K1273" s="48">
        <f>J1273</f>
        <v>90</v>
      </c>
      <c r="L1273" s="48">
        <f>$L$3</f>
        <v>-4</v>
      </c>
      <c r="M1273" s="48">
        <f t="shared" si="650"/>
        <v>86</v>
      </c>
      <c r="N1273" s="48">
        <v>86</v>
      </c>
      <c r="O1273" s="56">
        <v>6.32857</v>
      </c>
      <c r="P1273" s="48" t="str">
        <f t="shared" si="658"/>
        <v>F2211/2 GR</v>
      </c>
      <c r="Q1273" s="76">
        <v>34</v>
      </c>
      <c r="R1273" s="76">
        <v>124</v>
      </c>
      <c r="S1273" s="49">
        <f t="shared" si="655"/>
        <v>0.50923076923076926</v>
      </c>
      <c r="T1273" s="49">
        <f t="shared" si="659"/>
        <v>10.184615384615386</v>
      </c>
      <c r="U1273" s="49">
        <v>38.205769230769235</v>
      </c>
      <c r="V1273" s="49">
        <f t="shared" si="680"/>
        <v>1.9102884615384617</v>
      </c>
      <c r="W1273" s="49">
        <f t="shared" si="676"/>
        <v>43.793846153846154</v>
      </c>
      <c r="X1273" s="90">
        <f t="shared" ref="X1273:X1275" si="681">ROUND(S1273*$X$4,0)</f>
        <v>3</v>
      </c>
      <c r="Y1273" s="91">
        <f t="shared" si="651"/>
        <v>18.985710000000001</v>
      </c>
      <c r="Z1273" s="93">
        <f t="shared" si="672"/>
        <v>47</v>
      </c>
      <c r="AA1273" s="94">
        <f t="shared" si="652"/>
        <v>297.44279</v>
      </c>
      <c r="AB1273" s="97">
        <f t="shared" ref="AB1273:AB1285" si="682">ROUND((S1273*$AB$4)+Z1273,0)</f>
        <v>50</v>
      </c>
      <c r="AC1273" s="98">
        <f t="shared" si="653"/>
        <v>316.42849999999999</v>
      </c>
      <c r="AD1273" s="77" t="s">
        <v>3</v>
      </c>
      <c r="AE1273" s="54">
        <v>316.42849999999999</v>
      </c>
      <c r="AF1273" s="17"/>
    </row>
    <row r="1274" spans="1:32" ht="16.899999999999999" customHeight="1" x14ac:dyDescent="0.3">
      <c r="A1274" s="73" t="s">
        <v>35</v>
      </c>
      <c r="B1274" s="74" t="s">
        <v>1684</v>
      </c>
      <c r="C1274" s="48" t="s">
        <v>1143</v>
      </c>
      <c r="D1274" s="48">
        <v>100</v>
      </c>
      <c r="E1274" s="48">
        <v>30327</v>
      </c>
      <c r="F1274" s="48" t="s">
        <v>5915</v>
      </c>
      <c r="G1274" s="48" t="s">
        <v>122</v>
      </c>
      <c r="H1274" s="75">
        <f t="shared" si="654"/>
        <v>0</v>
      </c>
      <c r="I1274" s="74">
        <v>34</v>
      </c>
      <c r="J1274" s="74">
        <v>34</v>
      </c>
      <c r="K1274" s="48">
        <f>I1274</f>
        <v>34</v>
      </c>
      <c r="L1274" s="48">
        <f>$L$3</f>
        <v>-4</v>
      </c>
      <c r="M1274" s="48">
        <f t="shared" si="650"/>
        <v>30</v>
      </c>
      <c r="N1274" s="48">
        <v>33</v>
      </c>
      <c r="O1274" s="56">
        <v>99.83</v>
      </c>
      <c r="P1274" s="48" t="str">
        <f t="shared" si="658"/>
        <v>39X2215 WH</v>
      </c>
      <c r="Q1274" s="76">
        <v>143</v>
      </c>
      <c r="R1274" s="76">
        <v>262</v>
      </c>
      <c r="S1274" s="49">
        <f t="shared" si="655"/>
        <v>1.8423076923076924</v>
      </c>
      <c r="T1274" s="49">
        <f t="shared" si="659"/>
        <v>184.23076923076925</v>
      </c>
      <c r="U1274" s="49">
        <v>196.15384615384619</v>
      </c>
      <c r="V1274" s="49">
        <f t="shared" si="680"/>
        <v>1.9615384615384619</v>
      </c>
      <c r="W1274" s="49">
        <f t="shared" si="676"/>
        <v>55.269230769230774</v>
      </c>
      <c r="X1274" s="90">
        <f t="shared" si="681"/>
        <v>9</v>
      </c>
      <c r="Y1274" s="91">
        <f t="shared" si="651"/>
        <v>898.47</v>
      </c>
      <c r="Z1274" s="93">
        <f t="shared" si="672"/>
        <v>64</v>
      </c>
      <c r="AA1274" s="94">
        <f t="shared" si="652"/>
        <v>6389.12</v>
      </c>
      <c r="AB1274" s="97">
        <f t="shared" si="682"/>
        <v>73</v>
      </c>
      <c r="AC1274" s="98">
        <f t="shared" si="653"/>
        <v>7287.59</v>
      </c>
      <c r="AD1274" s="77" t="s">
        <v>5890</v>
      </c>
      <c r="AE1274" s="54">
        <v>7287.59</v>
      </c>
      <c r="AF1274" s="17"/>
    </row>
    <row r="1275" spans="1:32" ht="12.75" customHeight="1" x14ac:dyDescent="0.3">
      <c r="A1275" s="73" t="s">
        <v>7</v>
      </c>
      <c r="B1275" s="74" t="s">
        <v>1894</v>
      </c>
      <c r="C1275" s="48" t="s">
        <v>1797</v>
      </c>
      <c r="D1275" s="48">
        <v>1000</v>
      </c>
      <c r="E1275" s="48">
        <v>4350</v>
      </c>
      <c r="F1275" s="48" t="s">
        <v>6122</v>
      </c>
      <c r="G1275" s="48" t="s">
        <v>122</v>
      </c>
      <c r="H1275" s="75">
        <f t="shared" si="654"/>
        <v>0</v>
      </c>
      <c r="I1275" s="74">
        <v>59</v>
      </c>
      <c r="J1275" s="74">
        <v>59</v>
      </c>
      <c r="K1275" s="48">
        <f>I1275</f>
        <v>59</v>
      </c>
      <c r="L1275" s="48">
        <f>$L$3</f>
        <v>-4</v>
      </c>
      <c r="M1275" s="48">
        <f t="shared" ref="M1275:M1326" si="683">K1275+L1275</f>
        <v>55</v>
      </c>
      <c r="N1275" s="48">
        <v>9</v>
      </c>
      <c r="O1275" s="56">
        <v>191.19</v>
      </c>
      <c r="P1275" s="48" t="str">
        <f t="shared" si="658"/>
        <v>F1053/16 BK</v>
      </c>
      <c r="Q1275" s="76">
        <v>5</v>
      </c>
      <c r="R1275" s="76">
        <v>31</v>
      </c>
      <c r="S1275" s="49">
        <f t="shared" si="655"/>
        <v>8.9615384615384625E-2</v>
      </c>
      <c r="T1275" s="49">
        <f t="shared" si="659"/>
        <v>89.615384615384627</v>
      </c>
      <c r="U1275" s="49">
        <v>222.43269230769229</v>
      </c>
      <c r="V1275" s="49">
        <f t="shared" si="680"/>
        <v>0.2224326923076923</v>
      </c>
      <c r="W1275" s="49">
        <f t="shared" si="676"/>
        <v>4.9288461538461545</v>
      </c>
      <c r="X1275" s="90">
        <f t="shared" si="681"/>
        <v>0</v>
      </c>
      <c r="Y1275" s="91">
        <f t="shared" ref="Y1275:Y1326" si="684">X1275*O1275</f>
        <v>0</v>
      </c>
      <c r="Z1275" s="93">
        <f t="shared" si="672"/>
        <v>5</v>
      </c>
      <c r="AA1275" s="94">
        <f t="shared" ref="AA1275:AA1326" si="685">Z1275*O1275</f>
        <v>955.95</v>
      </c>
      <c r="AB1275" s="97">
        <f t="shared" si="682"/>
        <v>5</v>
      </c>
      <c r="AC1275" s="98">
        <f t="shared" ref="AC1275:AC1326" si="686">AB1275*O1275</f>
        <v>955.95</v>
      </c>
      <c r="AD1275" s="77" t="s">
        <v>3</v>
      </c>
      <c r="AE1275" s="54">
        <v>955.95</v>
      </c>
      <c r="AF1275" s="17"/>
    </row>
    <row r="1276" spans="1:32" ht="12.75" customHeight="1" x14ac:dyDescent="0.3">
      <c r="A1276" s="73" t="s">
        <v>35</v>
      </c>
      <c r="B1276" s="74" t="s">
        <v>5276</v>
      </c>
      <c r="C1276" s="48" t="s">
        <v>40</v>
      </c>
      <c r="D1276" s="48">
        <v>1000</v>
      </c>
      <c r="E1276" s="48">
        <v>621</v>
      </c>
      <c r="F1276" s="48" t="s">
        <v>6128</v>
      </c>
      <c r="G1276" s="48" t="s">
        <v>112</v>
      </c>
      <c r="H1276" s="75">
        <f t="shared" ref="H1276:H1327" si="687">(I1276-J1276)/J1276</f>
        <v>-0.25925925925925924</v>
      </c>
      <c r="I1276" s="74">
        <v>20</v>
      </c>
      <c r="J1276" s="74">
        <v>27</v>
      </c>
      <c r="K1276" s="48">
        <f>I1276</f>
        <v>20</v>
      </c>
      <c r="L1276" s="48">
        <f>$L$3</f>
        <v>-4</v>
      </c>
      <c r="M1276" s="48">
        <f t="shared" si="683"/>
        <v>16</v>
      </c>
      <c r="N1276" s="48">
        <v>31</v>
      </c>
      <c r="O1276" s="56">
        <v>12.87</v>
      </c>
      <c r="P1276" s="48" t="str">
        <f t="shared" si="658"/>
        <v>3050 VI</v>
      </c>
      <c r="Q1276" s="76">
        <v>51</v>
      </c>
      <c r="R1276" s="76">
        <v>165</v>
      </c>
      <c r="S1276" s="49">
        <f t="shared" ref="S1276:S1327" si="688">((Q1276/65*0.7)+(R1276/260*0.3))</f>
        <v>0.73961538461538456</v>
      </c>
      <c r="T1276" s="49">
        <f t="shared" si="659"/>
        <v>739.61538461538453</v>
      </c>
      <c r="U1276" s="49">
        <v>954.15384615384608</v>
      </c>
      <c r="V1276" s="49">
        <f t="shared" si="680"/>
        <v>0.95415384615384613</v>
      </c>
      <c r="W1276" s="49">
        <f>V1276*M1276</f>
        <v>15.266461538461538</v>
      </c>
      <c r="X1276" s="90">
        <f>ROUND(S1276*$X$3,0)</f>
        <v>4</v>
      </c>
      <c r="Y1276" s="91">
        <f t="shared" si="684"/>
        <v>51.48</v>
      </c>
      <c r="Z1276" s="93">
        <f t="shared" si="672"/>
        <v>16</v>
      </c>
      <c r="AA1276" s="94">
        <f t="shared" si="685"/>
        <v>205.92</v>
      </c>
      <c r="AB1276" s="97">
        <f t="shared" si="682"/>
        <v>20</v>
      </c>
      <c r="AC1276" s="98">
        <f t="shared" si="686"/>
        <v>257.39999999999998</v>
      </c>
      <c r="AD1276" s="77" t="s">
        <v>3</v>
      </c>
      <c r="AE1276" s="54">
        <v>257.39999999999998</v>
      </c>
      <c r="AF1276" s="17"/>
    </row>
    <row r="1277" spans="1:32" ht="16.899999999999999" customHeight="1" x14ac:dyDescent="0.3">
      <c r="A1277" s="73" t="s">
        <v>7</v>
      </c>
      <c r="B1277" s="74" t="s">
        <v>2962</v>
      </c>
      <c r="C1277" s="48" t="s">
        <v>1370</v>
      </c>
      <c r="D1277" s="48">
        <v>1000</v>
      </c>
      <c r="E1277" s="48">
        <v>2834</v>
      </c>
      <c r="F1277" s="48" t="s">
        <v>6126</v>
      </c>
      <c r="G1277" s="48">
        <v>2</v>
      </c>
      <c r="H1277" s="75">
        <f t="shared" si="687"/>
        <v>0</v>
      </c>
      <c r="I1277" s="74">
        <v>50</v>
      </c>
      <c r="J1277" s="74">
        <f>I1277</f>
        <v>50</v>
      </c>
      <c r="K1277" s="48">
        <f>I1277</f>
        <v>50</v>
      </c>
      <c r="L1277" s="48"/>
      <c r="M1277" s="48">
        <f t="shared" si="683"/>
        <v>50</v>
      </c>
      <c r="N1277" s="48">
        <v>2</v>
      </c>
      <c r="O1277" s="56">
        <v>390.84366</v>
      </c>
      <c r="P1277" s="48" t="str">
        <f t="shared" si="658"/>
        <v>65403 SL</v>
      </c>
      <c r="Q1277" s="76">
        <v>15</v>
      </c>
      <c r="R1277" s="76">
        <v>16</v>
      </c>
      <c r="S1277" s="49">
        <f t="shared" si="688"/>
        <v>0.18000000000000002</v>
      </c>
      <c r="T1277" s="49">
        <f t="shared" si="659"/>
        <v>180.00000000000003</v>
      </c>
      <c r="U1277" s="49">
        <v>231.50000000000003</v>
      </c>
      <c r="V1277" s="49">
        <f t="shared" si="680"/>
        <v>0.23150000000000004</v>
      </c>
      <c r="W1277" s="49">
        <f t="shared" ref="W1277:W1286" si="689">S1277*M1277</f>
        <v>9.0000000000000018</v>
      </c>
      <c r="X1277" s="90">
        <f t="shared" ref="X1277:X1283" si="690">ROUND(S1277*$X$4,0)</f>
        <v>1</v>
      </c>
      <c r="Y1277" s="91">
        <f t="shared" si="684"/>
        <v>390.84366</v>
      </c>
      <c r="Z1277" s="93">
        <f t="shared" si="672"/>
        <v>10</v>
      </c>
      <c r="AA1277" s="94">
        <f t="shared" si="685"/>
        <v>3908.4366</v>
      </c>
      <c r="AB1277" s="97">
        <f t="shared" si="682"/>
        <v>11</v>
      </c>
      <c r="AC1277" s="98">
        <f t="shared" si="686"/>
        <v>4299.2802599999995</v>
      </c>
      <c r="AD1277" s="77" t="s">
        <v>3</v>
      </c>
      <c r="AE1277" s="54">
        <v>4299.2802599999995</v>
      </c>
      <c r="AF1277" s="17"/>
    </row>
    <row r="1278" spans="1:32" ht="16.899999999999999" customHeight="1" x14ac:dyDescent="0.3">
      <c r="A1278" s="73" t="s">
        <v>7</v>
      </c>
      <c r="B1278" s="74" t="s">
        <v>1642</v>
      </c>
      <c r="C1278" s="48" t="s">
        <v>1432</v>
      </c>
      <c r="D1278" s="48">
        <v>100</v>
      </c>
      <c r="E1278" s="48">
        <v>621</v>
      </c>
      <c r="F1278" s="48" t="s">
        <v>6128</v>
      </c>
      <c r="G1278" s="48" t="s">
        <v>112</v>
      </c>
      <c r="H1278" s="75">
        <f t="shared" si="687"/>
        <v>2.564102564102564E-2</v>
      </c>
      <c r="I1278" s="74">
        <v>40</v>
      </c>
      <c r="J1278" s="74">
        <v>39</v>
      </c>
      <c r="K1278" s="48">
        <f>J1278</f>
        <v>39</v>
      </c>
      <c r="L1278" s="48">
        <f>$L$3</f>
        <v>-4</v>
      </c>
      <c r="M1278" s="48">
        <f t="shared" si="683"/>
        <v>35</v>
      </c>
      <c r="N1278" s="48">
        <v>128</v>
      </c>
      <c r="O1278" s="56">
        <v>4.6139999999999999</v>
      </c>
      <c r="P1278" s="48" t="str">
        <f t="shared" si="658"/>
        <v>6714 RD</v>
      </c>
      <c r="Q1278" s="76">
        <v>44</v>
      </c>
      <c r="R1278" s="76">
        <v>547</v>
      </c>
      <c r="S1278" s="49">
        <f t="shared" si="688"/>
        <v>1.105</v>
      </c>
      <c r="T1278" s="49">
        <f t="shared" si="659"/>
        <v>110.5</v>
      </c>
      <c r="U1278" s="49">
        <v>2408.9615384615381</v>
      </c>
      <c r="V1278" s="49">
        <f t="shared" si="680"/>
        <v>24.089615384615382</v>
      </c>
      <c r="W1278" s="49">
        <f t="shared" si="689"/>
        <v>38.674999999999997</v>
      </c>
      <c r="X1278" s="90">
        <f t="shared" si="690"/>
        <v>6</v>
      </c>
      <c r="Y1278" s="91">
        <f t="shared" si="684"/>
        <v>27.683999999999997</v>
      </c>
      <c r="Z1278" s="93">
        <f t="shared" si="672"/>
        <v>45</v>
      </c>
      <c r="AA1278" s="94">
        <f t="shared" si="685"/>
        <v>207.63</v>
      </c>
      <c r="AB1278" s="97">
        <f t="shared" si="682"/>
        <v>51</v>
      </c>
      <c r="AC1278" s="98">
        <f t="shared" si="686"/>
        <v>235.31399999999999</v>
      </c>
      <c r="AD1278" s="77" t="s">
        <v>3</v>
      </c>
      <c r="AE1278" s="54">
        <v>235.31399999999999</v>
      </c>
      <c r="AF1278" s="17"/>
    </row>
    <row r="1279" spans="1:32" ht="16.899999999999999" customHeight="1" x14ac:dyDescent="0.3">
      <c r="A1279" s="73" t="s">
        <v>35</v>
      </c>
      <c r="B1279" s="74" t="s">
        <v>2860</v>
      </c>
      <c r="C1279" s="48" t="s">
        <v>55</v>
      </c>
      <c r="D1279" s="48">
        <v>500</v>
      </c>
      <c r="E1279" s="48">
        <v>30432</v>
      </c>
      <c r="F1279" s="48" t="s">
        <v>5917</v>
      </c>
      <c r="G1279" s="48" t="s">
        <v>3680</v>
      </c>
      <c r="H1279" s="75">
        <f t="shared" si="687"/>
        <v>0</v>
      </c>
      <c r="I1279" s="74">
        <v>47</v>
      </c>
      <c r="J1279" s="74">
        <v>47</v>
      </c>
      <c r="K1279" s="48">
        <f>I1279</f>
        <v>47</v>
      </c>
      <c r="L1279" s="48">
        <f>$L$3</f>
        <v>-4</v>
      </c>
      <c r="M1279" s="48">
        <f t="shared" si="683"/>
        <v>43</v>
      </c>
      <c r="N1279" s="48">
        <v>0</v>
      </c>
      <c r="O1279" s="56">
        <v>305</v>
      </c>
      <c r="P1279" s="48" t="str">
        <f t="shared" si="658"/>
        <v>3111816 TN</v>
      </c>
      <c r="Q1279" s="76">
        <v>1</v>
      </c>
      <c r="R1279" s="76">
        <v>1</v>
      </c>
      <c r="S1279" s="49">
        <f t="shared" si="688"/>
        <v>1.1923076923076923E-2</v>
      </c>
      <c r="T1279" s="49">
        <f t="shared" si="659"/>
        <v>5.9615384615384617</v>
      </c>
      <c r="U1279" s="49">
        <v>6.4230769230769234</v>
      </c>
      <c r="V1279" s="49">
        <f t="shared" si="680"/>
        <v>1.2846153846153847E-2</v>
      </c>
      <c r="W1279" s="49">
        <f t="shared" si="689"/>
        <v>0.51269230769230767</v>
      </c>
      <c r="X1279" s="90">
        <f t="shared" si="690"/>
        <v>0</v>
      </c>
      <c r="Y1279" s="91">
        <f t="shared" si="684"/>
        <v>0</v>
      </c>
      <c r="Z1279" s="93">
        <f t="shared" si="672"/>
        <v>1</v>
      </c>
      <c r="AA1279" s="94">
        <f t="shared" si="685"/>
        <v>305</v>
      </c>
      <c r="AB1279" s="97">
        <f t="shared" si="682"/>
        <v>1</v>
      </c>
      <c r="AC1279" s="98">
        <f t="shared" si="686"/>
        <v>305</v>
      </c>
      <c r="AD1279" s="77" t="s">
        <v>3</v>
      </c>
      <c r="AE1279" s="54">
        <v>305</v>
      </c>
      <c r="AF1279" s="17"/>
    </row>
    <row r="1280" spans="1:32" ht="16.899999999999999" customHeight="1" x14ac:dyDescent="0.3">
      <c r="A1280" s="73" t="s">
        <v>35</v>
      </c>
      <c r="B1280" s="74" t="s">
        <v>4694</v>
      </c>
      <c r="C1280" s="48" t="s">
        <v>1432</v>
      </c>
      <c r="D1280" s="48">
        <v>1000</v>
      </c>
      <c r="E1280" s="48">
        <v>4003</v>
      </c>
      <c r="F1280" s="48" t="s">
        <v>5909</v>
      </c>
      <c r="G1280" s="48" t="s">
        <v>112</v>
      </c>
      <c r="H1280" s="75">
        <f t="shared" si="687"/>
        <v>0</v>
      </c>
      <c r="I1280" s="74">
        <v>39</v>
      </c>
      <c r="J1280" s="74">
        <v>39</v>
      </c>
      <c r="K1280" s="48">
        <f>I1280</f>
        <v>39</v>
      </c>
      <c r="L1280" s="48">
        <f>$L$3</f>
        <v>-4</v>
      </c>
      <c r="M1280" s="48">
        <f t="shared" si="683"/>
        <v>35</v>
      </c>
      <c r="N1280" s="48">
        <v>25</v>
      </c>
      <c r="O1280" s="56">
        <v>23.2</v>
      </c>
      <c r="P1280" s="48" t="str">
        <f t="shared" si="658"/>
        <v>6820 RD</v>
      </c>
      <c r="Q1280" s="76">
        <v>56</v>
      </c>
      <c r="R1280" s="76">
        <v>199</v>
      </c>
      <c r="S1280" s="49">
        <f t="shared" si="688"/>
        <v>0.83269230769230762</v>
      </c>
      <c r="T1280" s="49">
        <f t="shared" si="659"/>
        <v>832.69230769230762</v>
      </c>
      <c r="U1280" s="49">
        <v>845.19230769230762</v>
      </c>
      <c r="V1280" s="49">
        <f t="shared" si="680"/>
        <v>0.84519230769230758</v>
      </c>
      <c r="W1280" s="49">
        <f t="shared" si="689"/>
        <v>29.144230769230766</v>
      </c>
      <c r="X1280" s="90">
        <f t="shared" si="690"/>
        <v>4</v>
      </c>
      <c r="Y1280" s="91">
        <f t="shared" si="684"/>
        <v>92.8</v>
      </c>
      <c r="Z1280" s="93">
        <f t="shared" si="672"/>
        <v>33</v>
      </c>
      <c r="AA1280" s="94">
        <f t="shared" si="685"/>
        <v>765.6</v>
      </c>
      <c r="AB1280" s="97">
        <f t="shared" si="682"/>
        <v>37</v>
      </c>
      <c r="AC1280" s="98">
        <f t="shared" si="686"/>
        <v>858.4</v>
      </c>
      <c r="AD1280" s="77" t="s">
        <v>3</v>
      </c>
      <c r="AE1280" s="54">
        <v>858.4</v>
      </c>
      <c r="AF1280" s="17"/>
    </row>
    <row r="1281" spans="1:32" ht="16.899999999999999" customHeight="1" x14ac:dyDescent="0.3">
      <c r="A1281" s="73" t="s">
        <v>35</v>
      </c>
      <c r="B1281" s="74" t="s">
        <v>5028</v>
      </c>
      <c r="C1281" s="48" t="s">
        <v>10</v>
      </c>
      <c r="D1281" s="48">
        <v>1000</v>
      </c>
      <c r="E1281" s="48">
        <v>2834</v>
      </c>
      <c r="F1281" s="48" t="s">
        <v>6126</v>
      </c>
      <c r="G1281" s="48">
        <v>2</v>
      </c>
      <c r="H1281" s="75">
        <f t="shared" si="687"/>
        <v>0</v>
      </c>
      <c r="I1281" s="74">
        <v>50</v>
      </c>
      <c r="J1281" s="74">
        <f>I1281</f>
        <v>50</v>
      </c>
      <c r="K1281" s="48">
        <f>I1281</f>
        <v>50</v>
      </c>
      <c r="L1281" s="48"/>
      <c r="M1281" s="48">
        <f t="shared" si="683"/>
        <v>50</v>
      </c>
      <c r="N1281" s="48">
        <v>2</v>
      </c>
      <c r="O1281" s="56">
        <v>299.7561</v>
      </c>
      <c r="P1281" s="48" t="str">
        <f t="shared" si="658"/>
        <v>6307 SL</v>
      </c>
      <c r="Q1281" s="76">
        <v>2</v>
      </c>
      <c r="R1281" s="76">
        <v>7</v>
      </c>
      <c r="S1281" s="49">
        <f t="shared" si="688"/>
        <v>2.9615384615384613E-2</v>
      </c>
      <c r="T1281" s="49">
        <f t="shared" si="659"/>
        <v>29.615384615384613</v>
      </c>
      <c r="U1281" s="49">
        <v>69.692307692307693</v>
      </c>
      <c r="V1281" s="49">
        <f t="shared" si="680"/>
        <v>6.9692307692307692E-2</v>
      </c>
      <c r="W1281" s="49">
        <f t="shared" si="689"/>
        <v>1.4807692307692306</v>
      </c>
      <c r="X1281" s="90">
        <f t="shared" si="690"/>
        <v>0</v>
      </c>
      <c r="Y1281" s="91">
        <f t="shared" si="684"/>
        <v>0</v>
      </c>
      <c r="Z1281" s="93">
        <f t="shared" si="672"/>
        <v>1</v>
      </c>
      <c r="AA1281" s="94">
        <f t="shared" si="685"/>
        <v>299.7561</v>
      </c>
      <c r="AB1281" s="97">
        <f t="shared" si="682"/>
        <v>1</v>
      </c>
      <c r="AC1281" s="98">
        <f t="shared" si="686"/>
        <v>299.7561</v>
      </c>
      <c r="AD1281" s="77" t="s">
        <v>3</v>
      </c>
      <c r="AE1281" s="54">
        <v>299.7561</v>
      </c>
      <c r="AF1281" s="17"/>
    </row>
    <row r="1282" spans="1:32" ht="16.899999999999999" customHeight="1" x14ac:dyDescent="0.3">
      <c r="A1282" s="73" t="s">
        <v>7</v>
      </c>
      <c r="B1282" s="74" t="s">
        <v>4105</v>
      </c>
      <c r="C1282" s="48" t="s">
        <v>1797</v>
      </c>
      <c r="D1282" s="48">
        <v>250</v>
      </c>
      <c r="E1282" s="48">
        <v>7880</v>
      </c>
      <c r="F1282" s="48" t="s">
        <v>5908</v>
      </c>
      <c r="G1282" s="48" t="s">
        <v>122</v>
      </c>
      <c r="H1282" s="75">
        <f t="shared" si="687"/>
        <v>0.55555555555555558</v>
      </c>
      <c r="I1282" s="74">
        <v>140</v>
      </c>
      <c r="J1282" s="74">
        <v>90</v>
      </c>
      <c r="K1282" s="48">
        <f>J1282</f>
        <v>90</v>
      </c>
      <c r="L1282" s="48">
        <f>$L$3</f>
        <v>-4</v>
      </c>
      <c r="M1282" s="48">
        <f t="shared" si="683"/>
        <v>86</v>
      </c>
      <c r="N1282" s="48">
        <v>12</v>
      </c>
      <c r="O1282" s="56">
        <v>84.614289999999997</v>
      </c>
      <c r="P1282" s="48" t="str">
        <f t="shared" si="658"/>
        <v>F2213/4 CL</v>
      </c>
      <c r="Q1282" s="76">
        <v>0</v>
      </c>
      <c r="R1282" s="76">
        <v>20</v>
      </c>
      <c r="S1282" s="49">
        <f t="shared" si="688"/>
        <v>2.3076923076923078E-2</v>
      </c>
      <c r="T1282" s="49">
        <f t="shared" si="659"/>
        <v>5.7692307692307692</v>
      </c>
      <c r="U1282" s="49">
        <v>87.311538461538447</v>
      </c>
      <c r="V1282" s="49">
        <f t="shared" si="680"/>
        <v>0.34924615384615376</v>
      </c>
      <c r="W1282" s="49">
        <f t="shared" si="689"/>
        <v>1.9846153846153847</v>
      </c>
      <c r="X1282" s="90">
        <f t="shared" si="690"/>
        <v>0</v>
      </c>
      <c r="Y1282" s="91">
        <f t="shared" si="684"/>
        <v>0</v>
      </c>
      <c r="Z1282" s="93">
        <f t="shared" si="672"/>
        <v>2</v>
      </c>
      <c r="AA1282" s="94">
        <f t="shared" si="685"/>
        <v>169.22857999999999</v>
      </c>
      <c r="AB1282" s="97">
        <f t="shared" si="682"/>
        <v>2</v>
      </c>
      <c r="AC1282" s="98">
        <f t="shared" si="686"/>
        <v>169.22857999999999</v>
      </c>
      <c r="AD1282" s="77" t="s">
        <v>3</v>
      </c>
      <c r="AE1282" s="54">
        <v>169.22857999999999</v>
      </c>
      <c r="AF1282" s="17"/>
    </row>
    <row r="1283" spans="1:32" ht="12.75" customHeight="1" x14ac:dyDescent="0.3">
      <c r="A1283" s="73" t="s">
        <v>35</v>
      </c>
      <c r="B1283" s="74" t="s">
        <v>4991</v>
      </c>
      <c r="C1283" s="48" t="s">
        <v>1797</v>
      </c>
      <c r="D1283" s="48">
        <v>1</v>
      </c>
      <c r="E1283" s="48">
        <v>4445</v>
      </c>
      <c r="F1283" s="48" t="s">
        <v>5912</v>
      </c>
      <c r="G1283" s="48" t="s">
        <v>122</v>
      </c>
      <c r="H1283" s="75">
        <f t="shared" si="687"/>
        <v>0.14285714285714285</v>
      </c>
      <c r="I1283" s="74">
        <v>32</v>
      </c>
      <c r="J1283" s="74">
        <v>28</v>
      </c>
      <c r="K1283" s="48">
        <f>J1283</f>
        <v>28</v>
      </c>
      <c r="L1283" s="48">
        <f>$L$3</f>
        <v>-4</v>
      </c>
      <c r="M1283" s="48">
        <f t="shared" si="683"/>
        <v>24</v>
      </c>
      <c r="N1283" s="48">
        <v>14</v>
      </c>
      <c r="O1283" s="56">
        <v>46.79</v>
      </c>
      <c r="P1283" s="48" t="str">
        <f t="shared" si="658"/>
        <v>FKIT1 BK</v>
      </c>
      <c r="Q1283" s="76">
        <v>12</v>
      </c>
      <c r="R1283" s="76">
        <v>61</v>
      </c>
      <c r="S1283" s="49">
        <f t="shared" si="688"/>
        <v>0.19961538461538461</v>
      </c>
      <c r="T1283" s="49">
        <f t="shared" si="659"/>
        <v>0.19961538461538461</v>
      </c>
      <c r="U1283" s="49">
        <v>0.19961538461538461</v>
      </c>
      <c r="V1283" s="49">
        <f t="shared" si="680"/>
        <v>0.19961538461538461</v>
      </c>
      <c r="W1283" s="49">
        <f t="shared" si="689"/>
        <v>4.7907692307692304</v>
      </c>
      <c r="X1283" s="90">
        <f t="shared" si="690"/>
        <v>1</v>
      </c>
      <c r="Y1283" s="91">
        <f t="shared" si="684"/>
        <v>46.79</v>
      </c>
      <c r="Z1283" s="93">
        <f t="shared" si="672"/>
        <v>6</v>
      </c>
      <c r="AA1283" s="94">
        <f t="shared" si="685"/>
        <v>280.74</v>
      </c>
      <c r="AB1283" s="97">
        <f t="shared" si="682"/>
        <v>7</v>
      </c>
      <c r="AC1283" s="98">
        <f t="shared" si="686"/>
        <v>327.52999999999997</v>
      </c>
      <c r="AD1283" s="77" t="s">
        <v>3</v>
      </c>
      <c r="AE1283" s="54">
        <v>327.52999999999997</v>
      </c>
      <c r="AF1283" s="17"/>
    </row>
    <row r="1284" spans="1:32" ht="16.899999999999999" customHeight="1" x14ac:dyDescent="0.3">
      <c r="A1284" s="73" t="s">
        <v>7</v>
      </c>
      <c r="B1284" s="74" t="s">
        <v>441</v>
      </c>
      <c r="C1284" s="48" t="s">
        <v>34</v>
      </c>
      <c r="D1284" s="48">
        <v>250</v>
      </c>
      <c r="E1284" s="48">
        <v>4008</v>
      </c>
      <c r="F1284" s="48" t="s">
        <v>5910</v>
      </c>
      <c r="G1284" s="48" t="s">
        <v>35</v>
      </c>
      <c r="H1284" s="75">
        <f t="shared" si="687"/>
        <v>0</v>
      </c>
      <c r="I1284" s="74">
        <v>24</v>
      </c>
      <c r="J1284" s="74">
        <v>24</v>
      </c>
      <c r="K1284" s="48">
        <f>I1284</f>
        <v>24</v>
      </c>
      <c r="L1284" s="48">
        <f>$L$3</f>
        <v>-4</v>
      </c>
      <c r="M1284" s="48">
        <f t="shared" si="683"/>
        <v>20</v>
      </c>
      <c r="N1284" s="48">
        <v>19</v>
      </c>
      <c r="O1284" s="56">
        <v>42.75</v>
      </c>
      <c r="P1284" s="48" t="str">
        <f t="shared" si="658"/>
        <v>2166 SV</v>
      </c>
      <c r="Q1284" s="76">
        <v>31</v>
      </c>
      <c r="R1284" s="76">
        <v>59</v>
      </c>
      <c r="S1284" s="49">
        <f t="shared" si="688"/>
        <v>0.40192307692307694</v>
      </c>
      <c r="T1284" s="49">
        <f t="shared" si="659"/>
        <v>100.48076923076924</v>
      </c>
      <c r="U1284" s="49">
        <v>295.75</v>
      </c>
      <c r="V1284" s="49">
        <f t="shared" si="680"/>
        <v>1.1830000000000001</v>
      </c>
      <c r="W1284" s="49">
        <f t="shared" si="689"/>
        <v>8.0384615384615383</v>
      </c>
      <c r="X1284" s="90">
        <f>ROUND(S1284*$X$3,0)</f>
        <v>2</v>
      </c>
      <c r="Y1284" s="91">
        <f t="shared" si="684"/>
        <v>85.5</v>
      </c>
      <c r="Z1284" s="93">
        <f t="shared" si="672"/>
        <v>10</v>
      </c>
      <c r="AA1284" s="94">
        <f t="shared" si="685"/>
        <v>427.5</v>
      </c>
      <c r="AB1284" s="97">
        <f t="shared" si="682"/>
        <v>12</v>
      </c>
      <c r="AC1284" s="98">
        <f t="shared" si="686"/>
        <v>513</v>
      </c>
      <c r="AD1284" s="77" t="s">
        <v>3</v>
      </c>
      <c r="AE1284" s="54">
        <v>513</v>
      </c>
      <c r="AF1284" s="17"/>
    </row>
    <row r="1285" spans="1:32" ht="16.899999999999999" customHeight="1" x14ac:dyDescent="0.3">
      <c r="A1285" s="73" t="s">
        <v>7</v>
      </c>
      <c r="B1285" s="74" t="s">
        <v>1111</v>
      </c>
      <c r="C1285" s="48" t="s">
        <v>40</v>
      </c>
      <c r="D1285" s="48">
        <v>100</v>
      </c>
      <c r="E1285" s="48">
        <v>621</v>
      </c>
      <c r="F1285" s="48" t="s">
        <v>6128</v>
      </c>
      <c r="G1285" s="48" t="s">
        <v>112</v>
      </c>
      <c r="H1285" s="75">
        <f t="shared" si="687"/>
        <v>-0.25925925925925924</v>
      </c>
      <c r="I1285" s="74">
        <v>20</v>
      </c>
      <c r="J1285" s="74">
        <v>27</v>
      </c>
      <c r="K1285" s="48">
        <f>I1285</f>
        <v>20</v>
      </c>
      <c r="L1285" s="48">
        <f>$L$3</f>
        <v>-4</v>
      </c>
      <c r="M1285" s="48">
        <f t="shared" si="683"/>
        <v>16</v>
      </c>
      <c r="N1285" s="48">
        <v>278</v>
      </c>
      <c r="O1285" s="56">
        <v>12.805</v>
      </c>
      <c r="P1285" s="48" t="str">
        <f t="shared" si="658"/>
        <v>3079 GY</v>
      </c>
      <c r="Q1285" s="76">
        <v>368</v>
      </c>
      <c r="R1285" s="76">
        <v>1095</v>
      </c>
      <c r="S1285" s="49">
        <f t="shared" si="688"/>
        <v>5.2265384615384614</v>
      </c>
      <c r="T1285" s="49">
        <f t="shared" si="659"/>
        <v>522.65384615384619</v>
      </c>
      <c r="U1285" s="49">
        <v>1228.0384615384614</v>
      </c>
      <c r="V1285" s="49">
        <f t="shared" si="680"/>
        <v>12.280384615384614</v>
      </c>
      <c r="W1285" s="49">
        <f t="shared" si="689"/>
        <v>83.624615384615382</v>
      </c>
      <c r="X1285" s="90">
        <f>ROUND(S1285*$X$3,0)</f>
        <v>31</v>
      </c>
      <c r="Y1285" s="91">
        <f t="shared" si="684"/>
        <v>396.95499999999998</v>
      </c>
      <c r="Z1285" s="93">
        <f t="shared" si="672"/>
        <v>115</v>
      </c>
      <c r="AA1285" s="94">
        <f t="shared" si="685"/>
        <v>1472.575</v>
      </c>
      <c r="AB1285" s="97">
        <f t="shared" si="682"/>
        <v>141</v>
      </c>
      <c r="AC1285" s="98">
        <f t="shared" si="686"/>
        <v>1805.5049999999999</v>
      </c>
      <c r="AD1285" s="77" t="s">
        <v>3</v>
      </c>
      <c r="AE1285" s="54">
        <v>1805.5049999999999</v>
      </c>
      <c r="AF1285" s="17"/>
    </row>
    <row r="1286" spans="1:32" ht="16.899999999999999" customHeight="1" x14ac:dyDescent="0.3">
      <c r="A1286" s="73" t="s">
        <v>7</v>
      </c>
      <c r="B1286" s="74" t="s">
        <v>1754</v>
      </c>
      <c r="C1286" s="48" t="s">
        <v>464</v>
      </c>
      <c r="D1286" s="48">
        <v>100</v>
      </c>
      <c r="E1286" s="48">
        <v>4013</v>
      </c>
      <c r="F1286" s="48" t="s">
        <v>6180</v>
      </c>
      <c r="G1286" s="48" t="s">
        <v>65</v>
      </c>
      <c r="H1286" s="75">
        <f t="shared" si="687"/>
        <v>0</v>
      </c>
      <c r="I1286" s="74">
        <v>5</v>
      </c>
      <c r="J1286" s="74">
        <v>5</v>
      </c>
      <c r="K1286" s="48">
        <f>J1286</f>
        <v>5</v>
      </c>
      <c r="L1286" s="48"/>
      <c r="M1286" s="48">
        <f t="shared" si="683"/>
        <v>5</v>
      </c>
      <c r="N1286" s="48">
        <v>36</v>
      </c>
      <c r="O1286" s="56">
        <v>12.26257</v>
      </c>
      <c r="P1286" s="48" t="str">
        <f t="shared" ref="P1286:P1349" si="691">LEFT(B1286,LEN(B1286)-3)</f>
        <v>5854 BK</v>
      </c>
      <c r="Q1286" s="76">
        <v>170</v>
      </c>
      <c r="R1286" s="76">
        <v>677</v>
      </c>
      <c r="S1286" s="49">
        <f t="shared" si="688"/>
        <v>2.6119230769230768</v>
      </c>
      <c r="T1286" s="49">
        <f t="shared" ref="T1286:T1349" si="692">S1286*D1286</f>
        <v>261.19230769230768</v>
      </c>
      <c r="U1286" s="49">
        <v>1019.2692307692307</v>
      </c>
      <c r="V1286" s="49">
        <f t="shared" si="680"/>
        <v>10.192692307692306</v>
      </c>
      <c r="W1286" s="49">
        <f t="shared" si="689"/>
        <v>13.059615384615384</v>
      </c>
      <c r="X1286" s="90">
        <f>ROUND(S1286*$X$2,0)</f>
        <v>18</v>
      </c>
      <c r="Y1286" s="91">
        <f t="shared" si="684"/>
        <v>220.72626</v>
      </c>
      <c r="Z1286" s="93">
        <f t="shared" si="672"/>
        <v>31</v>
      </c>
      <c r="AA1286" s="94">
        <f t="shared" si="685"/>
        <v>380.13967000000002</v>
      </c>
      <c r="AB1286" s="97">
        <f>ROUND((S1286*$AB$2)+Z1286,0)</f>
        <v>49</v>
      </c>
      <c r="AC1286" s="98">
        <f t="shared" si="686"/>
        <v>600.86593000000005</v>
      </c>
      <c r="AD1286" s="77" t="s">
        <v>5891</v>
      </c>
      <c r="AE1286" s="54">
        <v>600.86593000000005</v>
      </c>
      <c r="AF1286" s="17"/>
    </row>
    <row r="1287" spans="1:32" ht="16.899999999999999" customHeight="1" x14ac:dyDescent="0.3">
      <c r="A1287" s="73" t="s">
        <v>7</v>
      </c>
      <c r="B1287" s="74" t="s">
        <v>1096</v>
      </c>
      <c r="C1287" s="48" t="s">
        <v>40</v>
      </c>
      <c r="D1287" s="48">
        <v>1000</v>
      </c>
      <c r="E1287" s="48">
        <v>621</v>
      </c>
      <c r="F1287" s="48" t="s">
        <v>6128</v>
      </c>
      <c r="G1287" s="48" t="s">
        <v>112</v>
      </c>
      <c r="H1287" s="75">
        <f t="shared" si="687"/>
        <v>-0.16666666666666666</v>
      </c>
      <c r="I1287" s="74">
        <v>20</v>
      </c>
      <c r="J1287" s="74">
        <v>24</v>
      </c>
      <c r="K1287" s="48">
        <f>I1287</f>
        <v>20</v>
      </c>
      <c r="L1287" s="48">
        <f>$L$3</f>
        <v>-4</v>
      </c>
      <c r="M1287" s="48">
        <f t="shared" si="683"/>
        <v>16</v>
      </c>
      <c r="N1287" s="48">
        <v>16</v>
      </c>
      <c r="O1287" s="56">
        <v>57.27</v>
      </c>
      <c r="P1287" s="48" t="str">
        <f t="shared" si="691"/>
        <v>3057 YL</v>
      </c>
      <c r="Q1287" s="76">
        <v>49</v>
      </c>
      <c r="R1287" s="76">
        <v>115</v>
      </c>
      <c r="S1287" s="49">
        <f t="shared" si="688"/>
        <v>0.66038461538461535</v>
      </c>
      <c r="T1287" s="49">
        <f t="shared" si="692"/>
        <v>660.38461538461536</v>
      </c>
      <c r="U1287" s="49">
        <v>798.57692307692309</v>
      </c>
      <c r="V1287" s="49">
        <f t="shared" si="680"/>
        <v>0.79857692307692307</v>
      </c>
      <c r="W1287" s="49">
        <f>V1287*M1287</f>
        <v>12.777230769230769</v>
      </c>
      <c r="X1287" s="90">
        <f t="shared" ref="X1287" si="693">ROUND(S1287*$X$3,0)</f>
        <v>4</v>
      </c>
      <c r="Y1287" s="91">
        <f t="shared" si="684"/>
        <v>229.08</v>
      </c>
      <c r="Z1287" s="93">
        <f t="shared" si="672"/>
        <v>15</v>
      </c>
      <c r="AA1287" s="94">
        <f t="shared" si="685"/>
        <v>859.05000000000007</v>
      </c>
      <c r="AB1287" s="97">
        <f>ROUND((S1287*$AB$4)+Z1287,0)</f>
        <v>18</v>
      </c>
      <c r="AC1287" s="98">
        <f t="shared" si="686"/>
        <v>1030.8600000000001</v>
      </c>
      <c r="AD1287" s="77" t="s">
        <v>3</v>
      </c>
      <c r="AE1287" s="54">
        <v>1030.8600000000001</v>
      </c>
      <c r="AF1287" s="17"/>
    </row>
    <row r="1288" spans="1:32" ht="16.899999999999999" customHeight="1" x14ac:dyDescent="0.3">
      <c r="A1288" s="73" t="s">
        <v>7</v>
      </c>
      <c r="B1288" s="74" t="s">
        <v>2885</v>
      </c>
      <c r="C1288" s="48" t="s">
        <v>40</v>
      </c>
      <c r="D1288" s="48">
        <v>5000</v>
      </c>
      <c r="E1288" s="48">
        <v>621</v>
      </c>
      <c r="F1288" s="48" t="s">
        <v>6128</v>
      </c>
      <c r="G1288" s="48" t="s">
        <v>112</v>
      </c>
      <c r="H1288" s="75">
        <f t="shared" si="687"/>
        <v>-0.16666666666666666</v>
      </c>
      <c r="I1288" s="74">
        <v>20</v>
      </c>
      <c r="J1288" s="74">
        <v>24</v>
      </c>
      <c r="K1288" s="48">
        <f>I1288</f>
        <v>20</v>
      </c>
      <c r="L1288" s="48">
        <f>$L$3</f>
        <v>-4</v>
      </c>
      <c r="M1288" s="48">
        <f t="shared" si="683"/>
        <v>16</v>
      </c>
      <c r="N1288" s="48">
        <v>1</v>
      </c>
      <c r="O1288" s="56">
        <v>281.3</v>
      </c>
      <c r="P1288" s="48" t="str">
        <f t="shared" si="691"/>
        <v>3057 YL</v>
      </c>
      <c r="Q1288" s="76">
        <v>0</v>
      </c>
      <c r="R1288" s="76">
        <v>0</v>
      </c>
      <c r="S1288" s="49">
        <f t="shared" si="688"/>
        <v>0</v>
      </c>
      <c r="T1288" s="49">
        <f t="shared" si="692"/>
        <v>0</v>
      </c>
      <c r="U1288" s="49">
        <v>798.57692307692309</v>
      </c>
      <c r="V1288" s="49">
        <f t="shared" si="680"/>
        <v>0.15971538461538462</v>
      </c>
      <c r="W1288" s="49">
        <f t="shared" ref="W1288:W1307" si="694">S1288*M1288</f>
        <v>0</v>
      </c>
      <c r="X1288" s="90">
        <f>ROUNDUP(S1288*$X$3,0)</f>
        <v>0</v>
      </c>
      <c r="Y1288" s="91">
        <f t="shared" si="684"/>
        <v>0</v>
      </c>
      <c r="Z1288" s="93">
        <f t="shared" si="672"/>
        <v>0</v>
      </c>
      <c r="AA1288" s="94">
        <f t="shared" si="685"/>
        <v>0</v>
      </c>
      <c r="AB1288" s="97">
        <f>ROUND((S1288*$AB$4)+Z1288,0)</f>
        <v>0</v>
      </c>
      <c r="AC1288" s="98">
        <f t="shared" si="686"/>
        <v>0</v>
      </c>
      <c r="AD1288" s="77" t="s">
        <v>3</v>
      </c>
      <c r="AE1288" s="54">
        <v>0</v>
      </c>
      <c r="AF1288" s="17"/>
    </row>
    <row r="1289" spans="1:32" ht="16.899999999999999" customHeight="1" x14ac:dyDescent="0.3">
      <c r="A1289" s="73" t="s">
        <v>35</v>
      </c>
      <c r="B1289" s="74" t="s">
        <v>5022</v>
      </c>
      <c r="C1289" s="48" t="s">
        <v>464</v>
      </c>
      <c r="D1289" s="48">
        <v>1000</v>
      </c>
      <c r="E1289" s="48">
        <v>4013</v>
      </c>
      <c r="F1289" s="48" t="s">
        <v>6180</v>
      </c>
      <c r="G1289" s="48" t="s">
        <v>65</v>
      </c>
      <c r="H1289" s="75">
        <f t="shared" si="687"/>
        <v>0</v>
      </c>
      <c r="I1289" s="74">
        <v>5</v>
      </c>
      <c r="J1289" s="74">
        <v>5</v>
      </c>
      <c r="K1289" s="48">
        <f>J1289</f>
        <v>5</v>
      </c>
      <c r="L1289" s="48"/>
      <c r="M1289" s="48">
        <f t="shared" si="683"/>
        <v>5</v>
      </c>
      <c r="N1289" s="48">
        <v>4</v>
      </c>
      <c r="O1289" s="56">
        <v>122.54319</v>
      </c>
      <c r="P1289" s="48" t="str">
        <f t="shared" si="691"/>
        <v>5853/19 YL</v>
      </c>
      <c r="Q1289" s="76">
        <v>13</v>
      </c>
      <c r="R1289" s="76">
        <v>36</v>
      </c>
      <c r="S1289" s="49">
        <f t="shared" si="688"/>
        <v>0.18153846153846154</v>
      </c>
      <c r="T1289" s="49">
        <f t="shared" si="692"/>
        <v>181.53846153846155</v>
      </c>
      <c r="U1289" s="49">
        <v>413.5</v>
      </c>
      <c r="V1289" s="49">
        <f t="shared" si="680"/>
        <v>0.41349999999999998</v>
      </c>
      <c r="W1289" s="49">
        <f t="shared" si="694"/>
        <v>0.90769230769230769</v>
      </c>
      <c r="X1289" s="90">
        <f>ROUND(S1289*$X$2,0)</f>
        <v>1</v>
      </c>
      <c r="Y1289" s="91">
        <f t="shared" si="684"/>
        <v>122.54319</v>
      </c>
      <c r="Z1289" s="93">
        <f t="shared" si="672"/>
        <v>2</v>
      </c>
      <c r="AA1289" s="94">
        <f t="shared" si="685"/>
        <v>245.08637999999999</v>
      </c>
      <c r="AB1289" s="97">
        <f>ROUND((S1289*$AB$2)+Z1289,0)</f>
        <v>3</v>
      </c>
      <c r="AC1289" s="98">
        <f t="shared" si="686"/>
        <v>367.62957</v>
      </c>
      <c r="AD1289" s="77" t="s">
        <v>5891</v>
      </c>
      <c r="AE1289" s="54">
        <v>367.62957</v>
      </c>
      <c r="AF1289" s="17"/>
    </row>
    <row r="1290" spans="1:32" ht="16.899999999999999" customHeight="1" x14ac:dyDescent="0.3">
      <c r="A1290" s="73" t="s">
        <v>7</v>
      </c>
      <c r="B1290" s="74" t="s">
        <v>2389</v>
      </c>
      <c r="C1290" s="48" t="s">
        <v>1370</v>
      </c>
      <c r="D1290" s="48">
        <v>500</v>
      </c>
      <c r="E1290" s="48">
        <v>2834</v>
      </c>
      <c r="F1290" s="48" t="s">
        <v>6126</v>
      </c>
      <c r="G1290" s="48">
        <v>2</v>
      </c>
      <c r="H1290" s="75">
        <f t="shared" si="687"/>
        <v>0</v>
      </c>
      <c r="I1290" s="74">
        <v>55</v>
      </c>
      <c r="J1290" s="74">
        <f>I1290</f>
        <v>55</v>
      </c>
      <c r="K1290" s="48">
        <f>I1290</f>
        <v>55</v>
      </c>
      <c r="L1290" s="48"/>
      <c r="M1290" s="48">
        <f t="shared" si="683"/>
        <v>55</v>
      </c>
      <c r="N1290" s="48">
        <v>0</v>
      </c>
      <c r="O1290" s="56">
        <v>264.65341999999998</v>
      </c>
      <c r="P1290" s="48" t="str">
        <f t="shared" si="691"/>
        <v>65805CY SL</v>
      </c>
      <c r="Q1290" s="76" t="s">
        <v>6187</v>
      </c>
      <c r="R1290" s="76" t="s">
        <v>6187</v>
      </c>
      <c r="S1290" s="49">
        <f t="shared" si="688"/>
        <v>0</v>
      </c>
      <c r="T1290" s="49">
        <f t="shared" si="692"/>
        <v>0</v>
      </c>
      <c r="U1290" s="49">
        <v>148.07692307692307</v>
      </c>
      <c r="V1290" s="49">
        <f t="shared" si="680"/>
        <v>0.29615384615384616</v>
      </c>
      <c r="W1290" s="49">
        <f t="shared" si="694"/>
        <v>0</v>
      </c>
      <c r="X1290" s="90">
        <f>ROUNDUP(S1290*$X$4,0)</f>
        <v>0</v>
      </c>
      <c r="Y1290" s="91">
        <f t="shared" si="684"/>
        <v>0</v>
      </c>
      <c r="Z1290" s="93">
        <f t="shared" si="672"/>
        <v>0</v>
      </c>
      <c r="AA1290" s="94">
        <f t="shared" si="685"/>
        <v>0</v>
      </c>
      <c r="AB1290" s="97">
        <f>ROUND((S1290*$AB$4)+Z1290,0)</f>
        <v>0</v>
      </c>
      <c r="AC1290" s="98">
        <f t="shared" si="686"/>
        <v>0</v>
      </c>
      <c r="AD1290" s="77" t="s">
        <v>3</v>
      </c>
      <c r="AE1290" s="54">
        <v>0</v>
      </c>
      <c r="AF1290" s="17"/>
    </row>
    <row r="1291" spans="1:32" ht="16.899999999999999" customHeight="1" x14ac:dyDescent="0.3">
      <c r="A1291" s="73" t="s">
        <v>35</v>
      </c>
      <c r="B1291" s="74" t="s">
        <v>2354</v>
      </c>
      <c r="C1291" s="48" t="s">
        <v>34</v>
      </c>
      <c r="D1291" s="48">
        <v>1</v>
      </c>
      <c r="E1291" s="48">
        <v>1804</v>
      </c>
      <c r="F1291" s="48" t="s">
        <v>6129</v>
      </c>
      <c r="G1291" s="48" t="s">
        <v>35</v>
      </c>
      <c r="H1291" s="75">
        <f t="shared" si="687"/>
        <v>0</v>
      </c>
      <c r="I1291" s="74">
        <v>43</v>
      </c>
      <c r="J1291" s="74">
        <v>43</v>
      </c>
      <c r="K1291" s="48">
        <f>I1291</f>
        <v>43</v>
      </c>
      <c r="L1291" s="48">
        <f>$L$3</f>
        <v>-4</v>
      </c>
      <c r="M1291" s="48">
        <f t="shared" si="683"/>
        <v>39</v>
      </c>
      <c r="N1291" s="48">
        <v>28</v>
      </c>
      <c r="O1291" s="56">
        <v>17.3</v>
      </c>
      <c r="P1291" s="48" t="str">
        <f t="shared" si="691"/>
        <v>LC143 WH</v>
      </c>
      <c r="Q1291" s="76">
        <v>78</v>
      </c>
      <c r="R1291" s="76">
        <v>191</v>
      </c>
      <c r="S1291" s="49">
        <f t="shared" si="688"/>
        <v>1.0603846153846153</v>
      </c>
      <c r="T1291" s="49">
        <f t="shared" si="692"/>
        <v>1.0603846153846153</v>
      </c>
      <c r="U1291" s="49">
        <v>1.0603846153846153</v>
      </c>
      <c r="V1291" s="49">
        <f t="shared" si="680"/>
        <v>1.0603846153846153</v>
      </c>
      <c r="W1291" s="49">
        <f t="shared" si="694"/>
        <v>41.354999999999997</v>
      </c>
      <c r="X1291" s="90">
        <f>ROUND(S1291*$X$4,0)</f>
        <v>5</v>
      </c>
      <c r="Y1291" s="91">
        <f t="shared" si="684"/>
        <v>86.5</v>
      </c>
      <c r="Z1291" s="93">
        <f t="shared" si="672"/>
        <v>46</v>
      </c>
      <c r="AA1291" s="94">
        <f t="shared" si="685"/>
        <v>795.80000000000007</v>
      </c>
      <c r="AB1291" s="97">
        <f>ROUND((S1291*$AB$4)+Z1291,0)</f>
        <v>51</v>
      </c>
      <c r="AC1291" s="98">
        <f t="shared" si="686"/>
        <v>882.30000000000007</v>
      </c>
      <c r="AD1291" s="77" t="s">
        <v>3</v>
      </c>
      <c r="AE1291" s="54">
        <v>882.30000000000007</v>
      </c>
      <c r="AF1291" s="17"/>
    </row>
    <row r="1292" spans="1:32" ht="16.899999999999999" customHeight="1" x14ac:dyDescent="0.3">
      <c r="A1292" s="73" t="s">
        <v>7</v>
      </c>
      <c r="B1292" s="74" t="s">
        <v>5405</v>
      </c>
      <c r="C1292" s="48" t="s">
        <v>464</v>
      </c>
      <c r="D1292" s="48">
        <v>100</v>
      </c>
      <c r="E1292" s="48">
        <v>2800</v>
      </c>
      <c r="F1292" s="48" t="s">
        <v>5911</v>
      </c>
      <c r="G1292" s="48">
        <v>6</v>
      </c>
      <c r="H1292" s="75">
        <f t="shared" si="687"/>
        <v>0.08</v>
      </c>
      <c r="I1292" s="74">
        <v>108</v>
      </c>
      <c r="J1292" s="74">
        <v>100</v>
      </c>
      <c r="K1292" s="48">
        <f>J1292</f>
        <v>100</v>
      </c>
      <c r="L1292" s="48">
        <f>$L$3</f>
        <v>-4</v>
      </c>
      <c r="M1292" s="48">
        <f t="shared" si="683"/>
        <v>96</v>
      </c>
      <c r="N1292" s="48">
        <v>535</v>
      </c>
      <c r="O1292" s="56">
        <v>11.95</v>
      </c>
      <c r="P1292" s="48" t="str">
        <f t="shared" si="691"/>
        <v>5852 RD</v>
      </c>
      <c r="Q1292" s="76">
        <v>318</v>
      </c>
      <c r="R1292" s="76">
        <v>1352</v>
      </c>
      <c r="S1292" s="49">
        <f t="shared" si="688"/>
        <v>4.9846153846153847</v>
      </c>
      <c r="T1292" s="49">
        <f t="shared" si="692"/>
        <v>498.46153846153845</v>
      </c>
      <c r="U1292" s="49">
        <v>1241.1538461538462</v>
      </c>
      <c r="V1292" s="49">
        <f t="shared" si="680"/>
        <v>12.411538461538463</v>
      </c>
      <c r="W1292" s="49">
        <f t="shared" si="694"/>
        <v>478.52307692307693</v>
      </c>
      <c r="X1292" s="90">
        <f>ROUND(S1292*$X$4,0)</f>
        <v>25</v>
      </c>
      <c r="Y1292" s="91">
        <f t="shared" si="684"/>
        <v>298.75</v>
      </c>
      <c r="Z1292" s="93">
        <f t="shared" si="672"/>
        <v>504</v>
      </c>
      <c r="AA1292" s="94">
        <f t="shared" si="685"/>
        <v>6022.7999999999993</v>
      </c>
      <c r="AB1292" s="97">
        <f>ROUND((S1292*$AB$4)+Z1292,0)</f>
        <v>529</v>
      </c>
      <c r="AC1292" s="98">
        <f t="shared" si="686"/>
        <v>6321.5499999999993</v>
      </c>
      <c r="AD1292" s="77" t="s">
        <v>5890</v>
      </c>
      <c r="AE1292" s="54">
        <v>6321.5499999999993</v>
      </c>
      <c r="AF1292" s="17"/>
    </row>
    <row r="1293" spans="1:32" ht="16.899999999999999" customHeight="1" x14ac:dyDescent="0.3">
      <c r="A1293" s="73" t="s">
        <v>7</v>
      </c>
      <c r="B1293" s="74" t="s">
        <v>5223</v>
      </c>
      <c r="C1293" s="48" t="s">
        <v>10</v>
      </c>
      <c r="D1293" s="48">
        <v>500</v>
      </c>
      <c r="E1293" s="48">
        <v>2834</v>
      </c>
      <c r="F1293" s="48" t="s">
        <v>6126</v>
      </c>
      <c r="G1293" s="48">
        <v>2</v>
      </c>
      <c r="H1293" s="75">
        <f t="shared" si="687"/>
        <v>-0.75</v>
      </c>
      <c r="I1293" s="74">
        <v>25</v>
      </c>
      <c r="J1293" s="74">
        <v>100</v>
      </c>
      <c r="K1293" s="48">
        <f>I1293</f>
        <v>25</v>
      </c>
      <c r="L1293" s="48"/>
      <c r="M1293" s="48">
        <f t="shared" si="683"/>
        <v>25</v>
      </c>
      <c r="N1293" s="48">
        <v>7</v>
      </c>
      <c r="O1293" s="56">
        <v>76.58</v>
      </c>
      <c r="P1293" s="48" t="str">
        <f t="shared" si="691"/>
        <v>2423C SL</v>
      </c>
      <c r="Q1293" s="76">
        <v>23</v>
      </c>
      <c r="R1293" s="76">
        <v>49</v>
      </c>
      <c r="S1293" s="49">
        <f t="shared" si="688"/>
        <v>0.30423076923076919</v>
      </c>
      <c r="T1293" s="49">
        <f t="shared" si="692"/>
        <v>152.11538461538458</v>
      </c>
      <c r="U1293" s="49">
        <v>575.53307692307681</v>
      </c>
      <c r="V1293" s="49">
        <f t="shared" si="680"/>
        <v>1.1510661538461535</v>
      </c>
      <c r="W1293" s="49">
        <f t="shared" si="694"/>
        <v>7.6057692307692299</v>
      </c>
      <c r="X1293" s="90">
        <f>ROUND(S1293*$X$4,0)</f>
        <v>2</v>
      </c>
      <c r="Y1293" s="91">
        <f t="shared" si="684"/>
        <v>153.16</v>
      </c>
      <c r="Z1293" s="93">
        <f t="shared" si="672"/>
        <v>10</v>
      </c>
      <c r="AA1293" s="94">
        <f t="shared" si="685"/>
        <v>765.8</v>
      </c>
      <c r="AB1293" s="97">
        <f>ROUND((S1293*$AB$4)+Z1293,0)</f>
        <v>12</v>
      </c>
      <c r="AC1293" s="98">
        <f t="shared" si="686"/>
        <v>918.96</v>
      </c>
      <c r="AD1293" s="77" t="s">
        <v>3</v>
      </c>
      <c r="AE1293" s="54">
        <v>918.96</v>
      </c>
      <c r="AF1293" s="17"/>
    </row>
    <row r="1294" spans="1:32" ht="16.899999999999999" customHeight="1" x14ac:dyDescent="0.3">
      <c r="A1294" s="73" t="s">
        <v>35</v>
      </c>
      <c r="B1294" s="74" t="s">
        <v>1569</v>
      </c>
      <c r="C1294" s="48" t="s">
        <v>464</v>
      </c>
      <c r="D1294" s="48">
        <v>1000</v>
      </c>
      <c r="E1294" s="48">
        <v>4013</v>
      </c>
      <c r="F1294" s="48" t="s">
        <v>6180</v>
      </c>
      <c r="G1294" s="48" t="s">
        <v>65</v>
      </c>
      <c r="H1294" s="75">
        <f t="shared" si="687"/>
        <v>0</v>
      </c>
      <c r="I1294" s="74">
        <v>5</v>
      </c>
      <c r="J1294" s="74">
        <v>5</v>
      </c>
      <c r="K1294" s="48">
        <f>J1294</f>
        <v>5</v>
      </c>
      <c r="L1294" s="48"/>
      <c r="M1294" s="48">
        <f t="shared" si="683"/>
        <v>5</v>
      </c>
      <c r="N1294" s="48">
        <v>5</v>
      </c>
      <c r="O1294" s="56">
        <v>122.54319</v>
      </c>
      <c r="P1294" s="48" t="str">
        <f t="shared" si="691"/>
        <v>2855/1 BL</v>
      </c>
      <c r="Q1294" s="76">
        <v>0</v>
      </c>
      <c r="R1294" s="76">
        <v>9</v>
      </c>
      <c r="S1294" s="49">
        <f t="shared" si="688"/>
        <v>1.0384615384615384E-2</v>
      </c>
      <c r="T1294" s="49">
        <f t="shared" si="692"/>
        <v>10.384615384615385</v>
      </c>
      <c r="U1294" s="49">
        <v>25.73076923076923</v>
      </c>
      <c r="V1294" s="49">
        <f t="shared" si="680"/>
        <v>2.5730769230769231E-2</v>
      </c>
      <c r="W1294" s="49">
        <f t="shared" si="694"/>
        <v>5.1923076923076919E-2</v>
      </c>
      <c r="X1294" s="90">
        <f>ROUNDUP(S1294*$X$2,0)</f>
        <v>1</v>
      </c>
      <c r="Y1294" s="91">
        <f t="shared" si="684"/>
        <v>122.54319</v>
      </c>
      <c r="Z1294" s="93">
        <f t="shared" si="672"/>
        <v>1</v>
      </c>
      <c r="AA1294" s="94">
        <f t="shared" si="685"/>
        <v>122.54319</v>
      </c>
      <c r="AB1294" s="97">
        <f>ROUND((S1294*$AB$2)+Z1294,0)</f>
        <v>1</v>
      </c>
      <c r="AC1294" s="98">
        <f t="shared" si="686"/>
        <v>122.54319</v>
      </c>
      <c r="AD1294" s="77" t="s">
        <v>5891</v>
      </c>
      <c r="AE1294" s="54">
        <v>122.54319</v>
      </c>
      <c r="AF1294" s="17"/>
    </row>
    <row r="1295" spans="1:32" ht="16.899999999999999" customHeight="1" x14ac:dyDescent="0.3">
      <c r="A1295" s="73" t="s">
        <v>35</v>
      </c>
      <c r="B1295" s="74" t="s">
        <v>4353</v>
      </c>
      <c r="C1295" s="48" t="s">
        <v>1797</v>
      </c>
      <c r="D1295" s="48">
        <v>25</v>
      </c>
      <c r="E1295" s="48">
        <v>7880</v>
      </c>
      <c r="F1295" s="48" t="s">
        <v>5908</v>
      </c>
      <c r="G1295" s="48" t="s">
        <v>122</v>
      </c>
      <c r="H1295" s="75">
        <f t="shared" si="687"/>
        <v>0.5730337078651685</v>
      </c>
      <c r="I1295" s="74">
        <v>140</v>
      </c>
      <c r="J1295" s="74">
        <v>89</v>
      </c>
      <c r="K1295" s="48">
        <f>J1295</f>
        <v>89</v>
      </c>
      <c r="L1295" s="48">
        <f>$L$3</f>
        <v>-4</v>
      </c>
      <c r="M1295" s="48">
        <f t="shared" si="683"/>
        <v>85</v>
      </c>
      <c r="N1295" s="48">
        <v>10</v>
      </c>
      <c r="O1295" s="56">
        <v>17.84</v>
      </c>
      <c r="P1295" s="48" t="str">
        <f t="shared" si="691"/>
        <v>F6001/2 BK</v>
      </c>
      <c r="Q1295" s="76">
        <v>3</v>
      </c>
      <c r="R1295" s="76">
        <v>8</v>
      </c>
      <c r="S1295" s="49">
        <f t="shared" si="688"/>
        <v>4.1538461538461538E-2</v>
      </c>
      <c r="T1295" s="49">
        <f t="shared" si="692"/>
        <v>1.0384615384615385</v>
      </c>
      <c r="U1295" s="49">
        <v>3.2884615384615383</v>
      </c>
      <c r="V1295" s="49">
        <f t="shared" si="680"/>
        <v>0.13153846153846152</v>
      </c>
      <c r="W1295" s="49">
        <f t="shared" si="694"/>
        <v>3.5307692307692307</v>
      </c>
      <c r="X1295" s="90">
        <f t="shared" ref="X1295:X1297" si="695">ROUND(S1295*$X$4,0)</f>
        <v>0</v>
      </c>
      <c r="Y1295" s="91">
        <f t="shared" si="684"/>
        <v>0</v>
      </c>
      <c r="Z1295" s="93">
        <f t="shared" si="672"/>
        <v>4</v>
      </c>
      <c r="AA1295" s="94">
        <f t="shared" si="685"/>
        <v>71.36</v>
      </c>
      <c r="AB1295" s="97">
        <f>ROUND((S1295*$AB$4)+Z1295,0)</f>
        <v>4</v>
      </c>
      <c r="AC1295" s="98">
        <f t="shared" si="686"/>
        <v>71.36</v>
      </c>
      <c r="AD1295" s="77" t="s">
        <v>3</v>
      </c>
      <c r="AE1295" s="54">
        <v>71.36</v>
      </c>
      <c r="AF1295" s="17"/>
    </row>
    <row r="1296" spans="1:32" ht="16.899999999999999" customHeight="1" x14ac:dyDescent="0.3">
      <c r="A1296" s="73" t="s">
        <v>35</v>
      </c>
      <c r="B1296" s="74" t="s">
        <v>5207</v>
      </c>
      <c r="C1296" s="48" t="s">
        <v>34</v>
      </c>
      <c r="D1296" s="48">
        <v>500</v>
      </c>
      <c r="E1296" s="48">
        <v>6150</v>
      </c>
      <c r="F1296" s="48" t="s">
        <v>6125</v>
      </c>
      <c r="G1296" s="48" t="s">
        <v>3680</v>
      </c>
      <c r="H1296" s="75">
        <f t="shared" si="687"/>
        <v>0</v>
      </c>
      <c r="I1296" s="74">
        <v>28</v>
      </c>
      <c r="J1296" s="74">
        <v>28</v>
      </c>
      <c r="K1296" s="48">
        <f>I1296</f>
        <v>28</v>
      </c>
      <c r="L1296" s="48">
        <f>$L$3</f>
        <v>-4</v>
      </c>
      <c r="M1296" s="48">
        <f t="shared" si="683"/>
        <v>24</v>
      </c>
      <c r="N1296" s="48">
        <v>7</v>
      </c>
      <c r="O1296" s="56">
        <v>104.35</v>
      </c>
      <c r="P1296" s="48" t="str">
        <f t="shared" si="691"/>
        <v>SW21 NA</v>
      </c>
      <c r="Q1296" s="76">
        <v>64</v>
      </c>
      <c r="R1296" s="76">
        <v>204</v>
      </c>
      <c r="S1296" s="49">
        <f t="shared" si="688"/>
        <v>0.92461538461538462</v>
      </c>
      <c r="T1296" s="49">
        <f t="shared" si="692"/>
        <v>462.30769230769232</v>
      </c>
      <c r="U1296" s="49">
        <v>866.16346153846155</v>
      </c>
      <c r="V1296" s="49">
        <f t="shared" si="680"/>
        <v>1.7323269230769232</v>
      </c>
      <c r="W1296" s="49">
        <f t="shared" si="694"/>
        <v>22.190769230769231</v>
      </c>
      <c r="X1296" s="90">
        <f t="shared" si="695"/>
        <v>5</v>
      </c>
      <c r="Y1296" s="91">
        <f t="shared" si="684"/>
        <v>521.75</v>
      </c>
      <c r="Z1296" s="93">
        <f t="shared" si="672"/>
        <v>27</v>
      </c>
      <c r="AA1296" s="94">
        <f t="shared" si="685"/>
        <v>2817.45</v>
      </c>
      <c r="AB1296" s="97">
        <f>ROUND((S1296*$AB$4)+Z1296,0)</f>
        <v>32</v>
      </c>
      <c r="AC1296" s="98">
        <f t="shared" si="686"/>
        <v>3339.2</v>
      </c>
      <c r="AD1296" s="77" t="s">
        <v>3</v>
      </c>
      <c r="AE1296" s="54">
        <v>3339.2</v>
      </c>
      <c r="AF1296" s="17"/>
    </row>
    <row r="1297" spans="1:32" ht="16.899999999999999" customHeight="1" x14ac:dyDescent="0.3">
      <c r="A1297" s="73" t="s">
        <v>7</v>
      </c>
      <c r="B1297" s="74" t="s">
        <v>2517</v>
      </c>
      <c r="C1297" s="48" t="s">
        <v>10</v>
      </c>
      <c r="D1297" s="48">
        <v>1000</v>
      </c>
      <c r="E1297" s="48">
        <v>2834</v>
      </c>
      <c r="F1297" s="48" t="s">
        <v>6126</v>
      </c>
      <c r="G1297" s="48">
        <v>2</v>
      </c>
      <c r="H1297" s="75">
        <f t="shared" si="687"/>
        <v>0</v>
      </c>
      <c r="I1297" s="74">
        <v>30</v>
      </c>
      <c r="J1297" s="74">
        <f>I1297</f>
        <v>30</v>
      </c>
      <c r="K1297" s="48">
        <f>I1297</f>
        <v>30</v>
      </c>
      <c r="L1297" s="48"/>
      <c r="M1297" s="48">
        <f t="shared" si="683"/>
        <v>30</v>
      </c>
      <c r="N1297" s="48">
        <v>5</v>
      </c>
      <c r="O1297" s="56">
        <v>200.79420999999999</v>
      </c>
      <c r="P1297" s="48" t="str">
        <f t="shared" si="691"/>
        <v>2254/4 SL</v>
      </c>
      <c r="Q1297" s="76">
        <v>21</v>
      </c>
      <c r="R1297" s="76">
        <v>44</v>
      </c>
      <c r="S1297" s="49">
        <f t="shared" si="688"/>
        <v>0.27692307692307694</v>
      </c>
      <c r="T1297" s="49">
        <f t="shared" si="692"/>
        <v>276.92307692307696</v>
      </c>
      <c r="U1297" s="49">
        <v>288.80769230769232</v>
      </c>
      <c r="V1297" s="49">
        <f t="shared" si="680"/>
        <v>0.28880769230769232</v>
      </c>
      <c r="W1297" s="49">
        <f t="shared" si="694"/>
        <v>8.3076923076923084</v>
      </c>
      <c r="X1297" s="90">
        <f t="shared" si="695"/>
        <v>1</v>
      </c>
      <c r="Y1297" s="91">
        <f t="shared" si="684"/>
        <v>200.79420999999999</v>
      </c>
      <c r="Z1297" s="93">
        <f t="shared" si="672"/>
        <v>9</v>
      </c>
      <c r="AA1297" s="94">
        <f t="shared" si="685"/>
        <v>1807.14789</v>
      </c>
      <c r="AB1297" s="97">
        <f>ROUND((S1297*$AB$4)+Z1297,0)</f>
        <v>10</v>
      </c>
      <c r="AC1297" s="98">
        <f t="shared" si="686"/>
        <v>2007.9421</v>
      </c>
      <c r="AD1297" s="77" t="s">
        <v>3</v>
      </c>
      <c r="AE1297" s="54">
        <v>2007.9421</v>
      </c>
      <c r="AF1297" s="17"/>
    </row>
    <row r="1298" spans="1:32" ht="16.899999999999999" customHeight="1" x14ac:dyDescent="0.3">
      <c r="A1298" s="73" t="s">
        <v>7</v>
      </c>
      <c r="B1298" s="74" t="s">
        <v>3516</v>
      </c>
      <c r="C1298" s="48" t="s">
        <v>10</v>
      </c>
      <c r="D1298" s="48">
        <v>500</v>
      </c>
      <c r="E1298" s="48">
        <v>621</v>
      </c>
      <c r="F1298" s="48" t="s">
        <v>6128</v>
      </c>
      <c r="G1298" s="48" t="s">
        <v>11</v>
      </c>
      <c r="H1298" s="75">
        <f t="shared" si="687"/>
        <v>0</v>
      </c>
      <c r="I1298" s="74">
        <v>5</v>
      </c>
      <c r="J1298" s="74">
        <v>5</v>
      </c>
      <c r="K1298" s="48">
        <f>J1298</f>
        <v>5</v>
      </c>
      <c r="L1298" s="48"/>
      <c r="M1298" s="48">
        <f t="shared" si="683"/>
        <v>5</v>
      </c>
      <c r="N1298" s="48">
        <v>0</v>
      </c>
      <c r="O1298" s="56">
        <v>296.77503999999999</v>
      </c>
      <c r="P1298" s="48" t="str">
        <f t="shared" si="691"/>
        <v>6014C SL</v>
      </c>
      <c r="Q1298" s="76">
        <v>3</v>
      </c>
      <c r="R1298" s="76">
        <v>3</v>
      </c>
      <c r="S1298" s="49">
        <f t="shared" si="688"/>
        <v>3.5769230769230768E-2</v>
      </c>
      <c r="T1298" s="49">
        <f t="shared" si="692"/>
        <v>17.884615384615383</v>
      </c>
      <c r="U1298" s="49">
        <v>20.884615384615383</v>
      </c>
      <c r="V1298" s="49">
        <f t="shared" si="680"/>
        <v>4.1769230769230767E-2</v>
      </c>
      <c r="W1298" s="49">
        <f t="shared" si="694"/>
        <v>0.17884615384615385</v>
      </c>
      <c r="X1298" s="90">
        <f>ROUNDUP(S1298*$X$2,0)</f>
        <v>1</v>
      </c>
      <c r="Y1298" s="91">
        <f t="shared" si="684"/>
        <v>296.77503999999999</v>
      </c>
      <c r="Z1298" s="93">
        <f t="shared" si="672"/>
        <v>1</v>
      </c>
      <c r="AA1298" s="94">
        <f t="shared" si="685"/>
        <v>296.77503999999999</v>
      </c>
      <c r="AB1298" s="97">
        <f>ROUND((S1298*$AB$2)+Z1298,0)</f>
        <v>1</v>
      </c>
      <c r="AC1298" s="98">
        <f t="shared" si="686"/>
        <v>296.77503999999999</v>
      </c>
      <c r="AD1298" s="77" t="s">
        <v>5891</v>
      </c>
      <c r="AE1298" s="54">
        <v>296.77503999999999</v>
      </c>
      <c r="AF1298" s="17"/>
    </row>
    <row r="1299" spans="1:32" ht="16.899999999999999" customHeight="1" x14ac:dyDescent="0.3">
      <c r="A1299" s="73" t="s">
        <v>35</v>
      </c>
      <c r="B1299" s="74" t="s">
        <v>1574</v>
      </c>
      <c r="C1299" s="48" t="s">
        <v>40</v>
      </c>
      <c r="D1299" s="48">
        <v>1000</v>
      </c>
      <c r="E1299" s="48">
        <v>4003</v>
      </c>
      <c r="F1299" s="48" t="s">
        <v>5909</v>
      </c>
      <c r="G1299" s="48" t="s">
        <v>112</v>
      </c>
      <c r="H1299" s="75">
        <f t="shared" si="687"/>
        <v>0.4</v>
      </c>
      <c r="I1299" s="74">
        <v>49</v>
      </c>
      <c r="J1299" s="74">
        <v>35</v>
      </c>
      <c r="K1299" s="48">
        <f>J1299</f>
        <v>35</v>
      </c>
      <c r="L1299" s="48">
        <f>$L$3</f>
        <v>-4</v>
      </c>
      <c r="M1299" s="48">
        <f t="shared" si="683"/>
        <v>31</v>
      </c>
      <c r="N1299" s="48">
        <v>1</v>
      </c>
      <c r="O1299" s="56">
        <v>27.563590000000001</v>
      </c>
      <c r="P1299" s="48" t="str">
        <f t="shared" si="691"/>
        <v>3047 OR</v>
      </c>
      <c r="Q1299" s="76">
        <v>2</v>
      </c>
      <c r="R1299" s="76">
        <v>6</v>
      </c>
      <c r="S1299" s="49">
        <f t="shared" si="688"/>
        <v>2.8461538461538462E-2</v>
      </c>
      <c r="T1299" s="49">
        <f t="shared" si="692"/>
        <v>28.461538461538463</v>
      </c>
      <c r="U1299" s="49">
        <v>116.65384615384615</v>
      </c>
      <c r="V1299" s="49">
        <f t="shared" si="680"/>
        <v>0.11665384615384615</v>
      </c>
      <c r="W1299" s="49">
        <f t="shared" si="694"/>
        <v>0.88230769230769235</v>
      </c>
      <c r="X1299" s="90">
        <f t="shared" ref="X1299" si="696">ROUND(S1299*$X$4,0)</f>
        <v>0</v>
      </c>
      <c r="Y1299" s="91">
        <f t="shared" si="684"/>
        <v>0</v>
      </c>
      <c r="Z1299" s="93">
        <f t="shared" si="672"/>
        <v>1</v>
      </c>
      <c r="AA1299" s="94">
        <f t="shared" si="685"/>
        <v>27.563590000000001</v>
      </c>
      <c r="AB1299" s="97">
        <f t="shared" ref="AB1299:AB1304" si="697">ROUND((S1299*$AB$4)+Z1299,0)</f>
        <v>1</v>
      </c>
      <c r="AC1299" s="98">
        <f t="shared" si="686"/>
        <v>27.563590000000001</v>
      </c>
      <c r="AD1299" s="77" t="s">
        <v>3</v>
      </c>
      <c r="AE1299" s="54">
        <v>27.563590000000001</v>
      </c>
      <c r="AF1299" s="17"/>
    </row>
    <row r="1300" spans="1:32" ht="16.899999999999999" customHeight="1" x14ac:dyDescent="0.3">
      <c r="A1300" s="73" t="s">
        <v>35</v>
      </c>
      <c r="B1300" s="74" t="s">
        <v>5645</v>
      </c>
      <c r="C1300" s="48" t="s">
        <v>34</v>
      </c>
      <c r="D1300" s="48">
        <v>500</v>
      </c>
      <c r="E1300" s="48">
        <v>6150</v>
      </c>
      <c r="F1300" s="48" t="s">
        <v>6125</v>
      </c>
      <c r="G1300" s="48" t="s">
        <v>3680</v>
      </c>
      <c r="H1300" s="75">
        <f t="shared" si="687"/>
        <v>0</v>
      </c>
      <c r="I1300" s="74">
        <v>28</v>
      </c>
      <c r="J1300" s="74">
        <v>28</v>
      </c>
      <c r="K1300" s="48">
        <f>I1300</f>
        <v>28</v>
      </c>
      <c r="L1300" s="48">
        <f>$L$3</f>
        <v>-4</v>
      </c>
      <c r="M1300" s="48">
        <f t="shared" si="683"/>
        <v>24</v>
      </c>
      <c r="N1300" s="48">
        <v>0</v>
      </c>
      <c r="O1300" s="56">
        <v>276.5</v>
      </c>
      <c r="P1300" s="48" t="str">
        <f t="shared" si="691"/>
        <v>SW45 BK</v>
      </c>
      <c r="Q1300" s="76" t="s">
        <v>6187</v>
      </c>
      <c r="R1300" s="76" t="s">
        <v>6187</v>
      </c>
      <c r="S1300" s="49">
        <f t="shared" si="688"/>
        <v>0</v>
      </c>
      <c r="T1300" s="49">
        <f t="shared" si="692"/>
        <v>0</v>
      </c>
      <c r="U1300" s="49">
        <v>36</v>
      </c>
      <c r="V1300" s="49">
        <f t="shared" si="680"/>
        <v>7.1999999999999995E-2</v>
      </c>
      <c r="W1300" s="49">
        <f t="shared" si="694"/>
        <v>0</v>
      </c>
      <c r="X1300" s="90">
        <f>ROUNDUP(S1300*$X$4,0)</f>
        <v>0</v>
      </c>
      <c r="Y1300" s="91">
        <f t="shared" si="684"/>
        <v>0</v>
      </c>
      <c r="Z1300" s="93">
        <f t="shared" si="672"/>
        <v>0</v>
      </c>
      <c r="AA1300" s="94">
        <f t="shared" si="685"/>
        <v>0</v>
      </c>
      <c r="AB1300" s="97">
        <f t="shared" si="697"/>
        <v>0</v>
      </c>
      <c r="AC1300" s="98">
        <f t="shared" si="686"/>
        <v>0</v>
      </c>
      <c r="AD1300" s="77" t="s">
        <v>3</v>
      </c>
      <c r="AE1300" s="54">
        <v>0</v>
      </c>
      <c r="AF1300" s="17"/>
    </row>
    <row r="1301" spans="1:32" ht="16.899999999999999" customHeight="1" x14ac:dyDescent="0.3">
      <c r="A1301" s="73" t="s">
        <v>7</v>
      </c>
      <c r="B1301" s="74" t="s">
        <v>1113</v>
      </c>
      <c r="C1301" s="48" t="s">
        <v>40</v>
      </c>
      <c r="D1301" s="48">
        <v>1000</v>
      </c>
      <c r="E1301" s="48">
        <v>621</v>
      </c>
      <c r="F1301" s="48" t="s">
        <v>6128</v>
      </c>
      <c r="G1301" s="48" t="s">
        <v>112</v>
      </c>
      <c r="H1301" s="75">
        <f t="shared" si="687"/>
        <v>5.2631578947368418E-2</v>
      </c>
      <c r="I1301" s="74">
        <v>20</v>
      </c>
      <c r="J1301" s="74">
        <v>19</v>
      </c>
      <c r="K1301" s="48">
        <f>J1301</f>
        <v>19</v>
      </c>
      <c r="L1301" s="48">
        <f>$L$3</f>
        <v>-4</v>
      </c>
      <c r="M1301" s="48">
        <f t="shared" si="683"/>
        <v>15</v>
      </c>
      <c r="N1301" s="48">
        <v>3</v>
      </c>
      <c r="O1301" s="56">
        <v>143.13999999999999</v>
      </c>
      <c r="P1301" s="48" t="str">
        <f t="shared" si="691"/>
        <v>3080 BK</v>
      </c>
      <c r="Q1301" s="76">
        <v>46</v>
      </c>
      <c r="R1301" s="76">
        <v>151</v>
      </c>
      <c r="S1301" s="49">
        <f t="shared" si="688"/>
        <v>0.66961538461538461</v>
      </c>
      <c r="T1301" s="49">
        <f t="shared" si="692"/>
        <v>669.61538461538464</v>
      </c>
      <c r="U1301" s="49">
        <v>967.5</v>
      </c>
      <c r="V1301" s="49">
        <f t="shared" si="680"/>
        <v>0.96750000000000003</v>
      </c>
      <c r="W1301" s="49">
        <f t="shared" si="694"/>
        <v>10.044230769230769</v>
      </c>
      <c r="X1301" s="90">
        <f>ROUND(S1301*$X$3,0)</f>
        <v>4</v>
      </c>
      <c r="Y1301" s="91">
        <f t="shared" si="684"/>
        <v>572.55999999999995</v>
      </c>
      <c r="Z1301" s="93">
        <f t="shared" si="672"/>
        <v>14</v>
      </c>
      <c r="AA1301" s="94">
        <f t="shared" si="685"/>
        <v>2003.9599999999998</v>
      </c>
      <c r="AB1301" s="97">
        <f t="shared" si="697"/>
        <v>17</v>
      </c>
      <c r="AC1301" s="98">
        <f t="shared" si="686"/>
        <v>2433.3799999999997</v>
      </c>
      <c r="AD1301" s="77" t="s">
        <v>3</v>
      </c>
      <c r="AE1301" s="54">
        <v>2433.3799999999997</v>
      </c>
      <c r="AF1301" s="17"/>
    </row>
    <row r="1302" spans="1:32" ht="16.899999999999999" customHeight="1" x14ac:dyDescent="0.3">
      <c r="A1302" s="73" t="s">
        <v>7</v>
      </c>
      <c r="B1302" s="74" t="s">
        <v>1182</v>
      </c>
      <c r="C1302" s="48" t="s">
        <v>1154</v>
      </c>
      <c r="D1302" s="48">
        <v>500</v>
      </c>
      <c r="E1302" s="48">
        <v>2834</v>
      </c>
      <c r="F1302" s="48" t="s">
        <v>6126</v>
      </c>
      <c r="G1302" s="48">
        <v>2</v>
      </c>
      <c r="H1302" s="75">
        <f t="shared" si="687"/>
        <v>0</v>
      </c>
      <c r="I1302" s="74">
        <v>30</v>
      </c>
      <c r="J1302" s="74">
        <f t="shared" ref="J1302:J1303" si="698">I1302</f>
        <v>30</v>
      </c>
      <c r="K1302" s="48">
        <f>I1302</f>
        <v>30</v>
      </c>
      <c r="L1302" s="48"/>
      <c r="M1302" s="48">
        <f t="shared" si="683"/>
        <v>30</v>
      </c>
      <c r="N1302" s="48">
        <v>0</v>
      </c>
      <c r="O1302" s="56">
        <v>300.26740999999998</v>
      </c>
      <c r="P1302" s="48" t="str">
        <f t="shared" si="691"/>
        <v>5176C SL</v>
      </c>
      <c r="Q1302" s="76">
        <v>1</v>
      </c>
      <c r="R1302" s="76">
        <v>1</v>
      </c>
      <c r="S1302" s="49">
        <f t="shared" si="688"/>
        <v>1.1923076923076923E-2</v>
      </c>
      <c r="T1302" s="49">
        <f t="shared" si="692"/>
        <v>5.9615384615384617</v>
      </c>
      <c r="U1302" s="49">
        <v>872.53346153846132</v>
      </c>
      <c r="V1302" s="49">
        <f t="shared" si="680"/>
        <v>1.7450669230769227</v>
      </c>
      <c r="W1302" s="49">
        <f t="shared" si="694"/>
        <v>0.3576923076923077</v>
      </c>
      <c r="X1302" s="90">
        <f t="shared" ref="X1302:X1304" si="699">ROUND(S1302*$X$4,0)</f>
        <v>0</v>
      </c>
      <c r="Y1302" s="91">
        <f t="shared" si="684"/>
        <v>0</v>
      </c>
      <c r="Z1302" s="93">
        <f t="shared" ref="Z1302:Z1316" si="700">ROUND((S1302*M1302)+X1302,0)</f>
        <v>0</v>
      </c>
      <c r="AA1302" s="94">
        <f t="shared" si="685"/>
        <v>0</v>
      </c>
      <c r="AB1302" s="97">
        <f t="shared" si="697"/>
        <v>0</v>
      </c>
      <c r="AC1302" s="98">
        <f t="shared" si="686"/>
        <v>0</v>
      </c>
      <c r="AD1302" s="77" t="s">
        <v>3</v>
      </c>
      <c r="AE1302" s="54">
        <v>0</v>
      </c>
      <c r="AF1302" s="17"/>
    </row>
    <row r="1303" spans="1:32" ht="12.75" customHeight="1" x14ac:dyDescent="0.3">
      <c r="A1303" s="73" t="s">
        <v>7</v>
      </c>
      <c r="B1303" s="74" t="s">
        <v>2811</v>
      </c>
      <c r="C1303" s="48" t="s">
        <v>10</v>
      </c>
      <c r="D1303" s="48">
        <v>1000</v>
      </c>
      <c r="E1303" s="48">
        <v>2834</v>
      </c>
      <c r="F1303" s="48" t="s">
        <v>6126</v>
      </c>
      <c r="G1303" s="48">
        <v>2</v>
      </c>
      <c r="H1303" s="75">
        <f t="shared" si="687"/>
        <v>0</v>
      </c>
      <c r="I1303" s="74">
        <v>25</v>
      </c>
      <c r="J1303" s="74">
        <f t="shared" si="698"/>
        <v>25</v>
      </c>
      <c r="K1303" s="48">
        <f>I1303</f>
        <v>25</v>
      </c>
      <c r="L1303" s="48"/>
      <c r="M1303" s="48">
        <f t="shared" si="683"/>
        <v>25</v>
      </c>
      <c r="N1303" s="48">
        <v>3</v>
      </c>
      <c r="O1303" s="56">
        <v>225.42755</v>
      </c>
      <c r="P1303" s="48" t="str">
        <f t="shared" si="691"/>
        <v>6341 SL</v>
      </c>
      <c r="Q1303" s="76">
        <v>27</v>
      </c>
      <c r="R1303" s="76">
        <v>88</v>
      </c>
      <c r="S1303" s="49">
        <f t="shared" si="688"/>
        <v>0.3923076923076923</v>
      </c>
      <c r="T1303" s="49">
        <f t="shared" si="692"/>
        <v>392.30769230769232</v>
      </c>
      <c r="U1303" s="49">
        <v>477.76923076923077</v>
      </c>
      <c r="V1303" s="49">
        <f t="shared" si="680"/>
        <v>0.47776923076923078</v>
      </c>
      <c r="W1303" s="49">
        <f t="shared" si="694"/>
        <v>9.8076923076923084</v>
      </c>
      <c r="X1303" s="90">
        <f t="shared" si="699"/>
        <v>2</v>
      </c>
      <c r="Y1303" s="91">
        <f t="shared" si="684"/>
        <v>450.85509999999999</v>
      </c>
      <c r="Z1303" s="93">
        <f t="shared" si="700"/>
        <v>12</v>
      </c>
      <c r="AA1303" s="94">
        <f t="shared" si="685"/>
        <v>2705.1306</v>
      </c>
      <c r="AB1303" s="97">
        <f t="shared" si="697"/>
        <v>14</v>
      </c>
      <c r="AC1303" s="98">
        <f t="shared" si="686"/>
        <v>3155.9857000000002</v>
      </c>
      <c r="AD1303" s="77" t="s">
        <v>3</v>
      </c>
      <c r="AE1303" s="54">
        <v>3155.9857000000002</v>
      </c>
      <c r="AF1303" s="17"/>
    </row>
    <row r="1304" spans="1:32" ht="12.75" customHeight="1" x14ac:dyDescent="0.3">
      <c r="A1304" s="73" t="s">
        <v>7</v>
      </c>
      <c r="B1304" s="74" t="s">
        <v>1964</v>
      </c>
      <c r="C1304" s="48" t="s">
        <v>1154</v>
      </c>
      <c r="D1304" s="48">
        <v>1000</v>
      </c>
      <c r="E1304" s="48">
        <v>621</v>
      </c>
      <c r="F1304" s="48" t="s">
        <v>6128</v>
      </c>
      <c r="G1304" s="48" t="s">
        <v>35</v>
      </c>
      <c r="H1304" s="75">
        <f t="shared" si="687"/>
        <v>-0.52830188679245282</v>
      </c>
      <c r="I1304" s="74">
        <v>25</v>
      </c>
      <c r="J1304" s="74">
        <v>53</v>
      </c>
      <c r="K1304" s="48">
        <f>I1304</f>
        <v>25</v>
      </c>
      <c r="L1304" s="48">
        <v>-4</v>
      </c>
      <c r="M1304" s="48">
        <f t="shared" si="683"/>
        <v>21</v>
      </c>
      <c r="N1304" s="48">
        <v>74</v>
      </c>
      <c r="O1304" s="56">
        <v>63</v>
      </c>
      <c r="P1304" s="48" t="str">
        <f t="shared" si="691"/>
        <v>5021C SL</v>
      </c>
      <c r="Q1304" s="76">
        <v>7</v>
      </c>
      <c r="R1304" s="76">
        <v>37</v>
      </c>
      <c r="S1304" s="49">
        <f t="shared" si="688"/>
        <v>0.11807692307692308</v>
      </c>
      <c r="T1304" s="49">
        <f t="shared" si="692"/>
        <v>118.07692307692308</v>
      </c>
      <c r="U1304" s="49">
        <v>127.46153846153847</v>
      </c>
      <c r="V1304" s="49">
        <f t="shared" si="680"/>
        <v>0.12746153846153846</v>
      </c>
      <c r="W1304" s="49">
        <f t="shared" si="694"/>
        <v>2.4796153846153848</v>
      </c>
      <c r="X1304" s="90">
        <f t="shared" si="699"/>
        <v>1</v>
      </c>
      <c r="Y1304" s="91">
        <f t="shared" si="684"/>
        <v>63</v>
      </c>
      <c r="Z1304" s="93">
        <f t="shared" si="700"/>
        <v>3</v>
      </c>
      <c r="AA1304" s="94">
        <f t="shared" si="685"/>
        <v>189</v>
      </c>
      <c r="AB1304" s="97">
        <f t="shared" si="697"/>
        <v>4</v>
      </c>
      <c r="AC1304" s="98">
        <f t="shared" si="686"/>
        <v>252</v>
      </c>
      <c r="AD1304" s="77" t="s">
        <v>3</v>
      </c>
      <c r="AE1304" s="54">
        <v>252</v>
      </c>
      <c r="AF1304" s="17"/>
    </row>
    <row r="1305" spans="1:32" ht="16.899999999999999" customHeight="1" x14ac:dyDescent="0.3">
      <c r="A1305" s="73" t="s">
        <v>7</v>
      </c>
      <c r="B1305" s="74" t="s">
        <v>2455</v>
      </c>
      <c r="C1305" s="48" t="s">
        <v>1797</v>
      </c>
      <c r="D1305" s="48">
        <v>25</v>
      </c>
      <c r="E1305" s="48">
        <v>7408</v>
      </c>
      <c r="F1305" s="48" t="s">
        <v>5913</v>
      </c>
      <c r="G1305" s="48" t="s">
        <v>65</v>
      </c>
      <c r="H1305" s="75">
        <f t="shared" si="687"/>
        <v>0</v>
      </c>
      <c r="I1305" s="74">
        <v>5</v>
      </c>
      <c r="J1305" s="74">
        <v>5</v>
      </c>
      <c r="K1305" s="48">
        <f>J1305</f>
        <v>5</v>
      </c>
      <c r="L1305" s="48"/>
      <c r="M1305" s="48">
        <f t="shared" si="683"/>
        <v>5</v>
      </c>
      <c r="N1305" s="48">
        <v>13</v>
      </c>
      <c r="O1305" s="56">
        <v>46.270629999999997</v>
      </c>
      <c r="P1305" s="48" t="str">
        <f t="shared" si="691"/>
        <v>CAP21 BK</v>
      </c>
      <c r="Q1305" s="76">
        <v>84</v>
      </c>
      <c r="R1305" s="76">
        <v>372</v>
      </c>
      <c r="S1305" s="49">
        <f t="shared" si="688"/>
        <v>1.3338461538461539</v>
      </c>
      <c r="T1305" s="49">
        <f t="shared" si="692"/>
        <v>33.346153846153847</v>
      </c>
      <c r="U1305" s="49">
        <v>33.346153846153847</v>
      </c>
      <c r="V1305" s="49">
        <f t="shared" si="680"/>
        <v>1.3338461538461539</v>
      </c>
      <c r="W1305" s="49">
        <f t="shared" si="694"/>
        <v>6.6692307692307695</v>
      </c>
      <c r="X1305" s="90">
        <f>ROUND(S1305*$X$2,0)</f>
        <v>9</v>
      </c>
      <c r="Y1305" s="91">
        <f t="shared" si="684"/>
        <v>416.43566999999996</v>
      </c>
      <c r="Z1305" s="93">
        <f t="shared" si="700"/>
        <v>16</v>
      </c>
      <c r="AA1305" s="94">
        <f t="shared" si="685"/>
        <v>740.33007999999995</v>
      </c>
      <c r="AB1305" s="97">
        <f>ROUND((S1305*$AB$2)+Z1305,0)</f>
        <v>25</v>
      </c>
      <c r="AC1305" s="98">
        <f t="shared" si="686"/>
        <v>1156.76575</v>
      </c>
      <c r="AD1305" s="77" t="s">
        <v>5891</v>
      </c>
      <c r="AE1305" s="54">
        <v>1156.76575</v>
      </c>
      <c r="AF1305" s="17"/>
    </row>
    <row r="1306" spans="1:32" ht="16.899999999999999" customHeight="1" x14ac:dyDescent="0.3">
      <c r="A1306" s="73" t="s">
        <v>35</v>
      </c>
      <c r="B1306" s="74" t="s">
        <v>5119</v>
      </c>
      <c r="C1306" s="48" t="s">
        <v>34</v>
      </c>
      <c r="D1306" s="48">
        <v>500</v>
      </c>
      <c r="E1306" s="48">
        <v>1202</v>
      </c>
      <c r="F1306" s="48" t="s">
        <v>6130</v>
      </c>
      <c r="G1306" s="48" t="s">
        <v>35</v>
      </c>
      <c r="H1306" s="75">
        <f t="shared" si="687"/>
        <v>0</v>
      </c>
      <c r="I1306" s="74">
        <v>24</v>
      </c>
      <c r="J1306" s="74">
        <v>24</v>
      </c>
      <c r="K1306" s="48">
        <f>I1306</f>
        <v>24</v>
      </c>
      <c r="L1306" s="48">
        <f>$L$3</f>
        <v>-4</v>
      </c>
      <c r="M1306" s="48">
        <f t="shared" si="683"/>
        <v>20</v>
      </c>
      <c r="N1306" s="48">
        <v>5</v>
      </c>
      <c r="O1306" s="56">
        <v>77.8</v>
      </c>
      <c r="P1306" s="48" t="str">
        <f t="shared" si="691"/>
        <v>PF2008 NA</v>
      </c>
      <c r="Q1306" s="76">
        <v>10</v>
      </c>
      <c r="R1306" s="76">
        <v>44</v>
      </c>
      <c r="S1306" s="49">
        <f t="shared" si="688"/>
        <v>0.15846153846153846</v>
      </c>
      <c r="T1306" s="49">
        <f t="shared" si="692"/>
        <v>79.230769230769226</v>
      </c>
      <c r="U1306" s="49">
        <v>143.53846153846155</v>
      </c>
      <c r="V1306" s="49">
        <f t="shared" si="680"/>
        <v>0.28707692307692312</v>
      </c>
      <c r="W1306" s="49">
        <f t="shared" si="694"/>
        <v>3.1692307692307691</v>
      </c>
      <c r="X1306" s="90">
        <f>ROUND(S1306*$X$3,0)</f>
        <v>1</v>
      </c>
      <c r="Y1306" s="91">
        <f t="shared" si="684"/>
        <v>77.8</v>
      </c>
      <c r="Z1306" s="93">
        <f t="shared" si="700"/>
        <v>4</v>
      </c>
      <c r="AA1306" s="94">
        <f t="shared" si="685"/>
        <v>311.2</v>
      </c>
      <c r="AB1306" s="97">
        <f>ROUND((S1306*$AB$4)+Z1306,0)</f>
        <v>5</v>
      </c>
      <c r="AC1306" s="98">
        <f t="shared" si="686"/>
        <v>389</v>
      </c>
      <c r="AD1306" s="77" t="s">
        <v>5890</v>
      </c>
      <c r="AE1306" s="54">
        <v>389</v>
      </c>
      <c r="AF1306" s="17"/>
    </row>
    <row r="1307" spans="1:32" ht="16.899999999999999" customHeight="1" x14ac:dyDescent="0.3">
      <c r="A1307" s="73" t="s">
        <v>35</v>
      </c>
      <c r="B1307" s="74" t="s">
        <v>3182</v>
      </c>
      <c r="C1307" s="48" t="s">
        <v>2144</v>
      </c>
      <c r="D1307" s="48">
        <v>100</v>
      </c>
      <c r="E1307" s="48">
        <v>4013</v>
      </c>
      <c r="F1307" s="48" t="s">
        <v>6180</v>
      </c>
      <c r="G1307" s="48" t="s">
        <v>11</v>
      </c>
      <c r="H1307" s="75">
        <f t="shared" si="687"/>
        <v>0</v>
      </c>
      <c r="I1307" s="74">
        <v>5</v>
      </c>
      <c r="J1307" s="74">
        <v>5</v>
      </c>
      <c r="K1307" s="48">
        <f>J1307</f>
        <v>5</v>
      </c>
      <c r="L1307" s="48"/>
      <c r="M1307" s="48">
        <f t="shared" si="683"/>
        <v>5</v>
      </c>
      <c r="N1307" s="48">
        <v>3</v>
      </c>
      <c r="O1307" s="56">
        <v>119.28257000000001</v>
      </c>
      <c r="P1307" s="48" t="str">
        <f t="shared" si="691"/>
        <v>M1232 WH</v>
      </c>
      <c r="Q1307" s="76">
        <v>10</v>
      </c>
      <c r="R1307" s="76">
        <v>60</v>
      </c>
      <c r="S1307" s="49">
        <f t="shared" si="688"/>
        <v>0.17692307692307693</v>
      </c>
      <c r="T1307" s="49">
        <f t="shared" si="692"/>
        <v>17.692307692307693</v>
      </c>
      <c r="U1307" s="49">
        <v>17.692307692307693</v>
      </c>
      <c r="V1307" s="49">
        <f t="shared" si="680"/>
        <v>0.17692307692307693</v>
      </c>
      <c r="W1307" s="49">
        <f t="shared" si="694"/>
        <v>0.88461538461538469</v>
      </c>
      <c r="X1307" s="90">
        <f>ROUND(S1307*$X$2,0)</f>
        <v>1</v>
      </c>
      <c r="Y1307" s="91">
        <f t="shared" si="684"/>
        <v>119.28257000000001</v>
      </c>
      <c r="Z1307" s="93">
        <f t="shared" si="700"/>
        <v>2</v>
      </c>
      <c r="AA1307" s="94">
        <f t="shared" si="685"/>
        <v>238.56514000000001</v>
      </c>
      <c r="AB1307" s="97">
        <f>ROUND((S1307*$AB$2)+Z1307,0)</f>
        <v>3</v>
      </c>
      <c r="AC1307" s="98">
        <f t="shared" si="686"/>
        <v>357.84771000000001</v>
      </c>
      <c r="AD1307" s="77" t="s">
        <v>5891</v>
      </c>
      <c r="AE1307" s="54">
        <v>357.84771000000001</v>
      </c>
      <c r="AF1307" s="17"/>
    </row>
    <row r="1308" spans="1:32" ht="12.75" customHeight="1" x14ac:dyDescent="0.3">
      <c r="A1308" s="73" t="s">
        <v>35</v>
      </c>
      <c r="B1308" s="74" t="s">
        <v>5292</v>
      </c>
      <c r="C1308" s="48" t="s">
        <v>40</v>
      </c>
      <c r="D1308" s="48">
        <v>1000</v>
      </c>
      <c r="E1308" s="48">
        <v>621</v>
      </c>
      <c r="F1308" s="48" t="s">
        <v>6128</v>
      </c>
      <c r="G1308" s="48" t="s">
        <v>112</v>
      </c>
      <c r="H1308" s="75">
        <f t="shared" si="687"/>
        <v>-0.25925925925925924</v>
      </c>
      <c r="I1308" s="74">
        <v>20</v>
      </c>
      <c r="J1308" s="74">
        <v>27</v>
      </c>
      <c r="K1308" s="48">
        <f>I1308</f>
        <v>20</v>
      </c>
      <c r="L1308" s="48">
        <f>$L$3</f>
        <v>-4</v>
      </c>
      <c r="M1308" s="48">
        <f t="shared" si="683"/>
        <v>16</v>
      </c>
      <c r="N1308" s="48">
        <v>4</v>
      </c>
      <c r="O1308" s="56">
        <v>33.85</v>
      </c>
      <c r="P1308" s="48" t="str">
        <f t="shared" si="691"/>
        <v>3055 PK</v>
      </c>
      <c r="Q1308" s="76">
        <v>6</v>
      </c>
      <c r="R1308" s="76">
        <v>21</v>
      </c>
      <c r="S1308" s="49">
        <f t="shared" si="688"/>
        <v>8.8846153846153852E-2</v>
      </c>
      <c r="T1308" s="49">
        <f t="shared" si="692"/>
        <v>88.846153846153854</v>
      </c>
      <c r="U1308" s="49">
        <v>103.80769230769232</v>
      </c>
      <c r="V1308" s="49">
        <f t="shared" si="680"/>
        <v>0.10380769230769232</v>
      </c>
      <c r="W1308" s="49">
        <f>V1308*M1308</f>
        <v>1.6609230769230772</v>
      </c>
      <c r="X1308" s="90">
        <f>ROUND(S1308*$X$3,0)</f>
        <v>1</v>
      </c>
      <c r="Y1308" s="91">
        <f t="shared" si="684"/>
        <v>33.85</v>
      </c>
      <c r="Z1308" s="93">
        <f t="shared" si="700"/>
        <v>2</v>
      </c>
      <c r="AA1308" s="94">
        <f t="shared" si="685"/>
        <v>67.7</v>
      </c>
      <c r="AB1308" s="97">
        <f>ROUND((S1308*$AB$4)+Z1308,0)</f>
        <v>2</v>
      </c>
      <c r="AC1308" s="98">
        <f t="shared" si="686"/>
        <v>67.7</v>
      </c>
      <c r="AD1308" s="77" t="s">
        <v>3</v>
      </c>
      <c r="AE1308" s="54">
        <v>67.7</v>
      </c>
      <c r="AF1308" s="17"/>
    </row>
    <row r="1309" spans="1:32" ht="16.899999999999999" customHeight="1" x14ac:dyDescent="0.3">
      <c r="A1309" s="73" t="s">
        <v>7</v>
      </c>
      <c r="B1309" s="74" t="s">
        <v>4959</v>
      </c>
      <c r="C1309" s="48" t="s">
        <v>1797</v>
      </c>
      <c r="D1309" s="48">
        <v>1000</v>
      </c>
      <c r="E1309" s="48">
        <v>7880</v>
      </c>
      <c r="F1309" s="48" t="s">
        <v>5908</v>
      </c>
      <c r="G1309" s="48" t="s">
        <v>122</v>
      </c>
      <c r="H1309" s="75">
        <f t="shared" si="687"/>
        <v>0.55555555555555558</v>
      </c>
      <c r="I1309" s="74">
        <v>140</v>
      </c>
      <c r="J1309" s="74">
        <v>90</v>
      </c>
      <c r="K1309" s="48">
        <f>J1309</f>
        <v>90</v>
      </c>
      <c r="L1309" s="48">
        <f>$L$3</f>
        <v>-4</v>
      </c>
      <c r="M1309" s="48">
        <f t="shared" si="683"/>
        <v>86</v>
      </c>
      <c r="N1309" s="48">
        <v>2</v>
      </c>
      <c r="O1309" s="56">
        <v>141.85713999999999</v>
      </c>
      <c r="P1309" s="48" t="str">
        <f t="shared" si="691"/>
        <v>F221V3/8 BK</v>
      </c>
      <c r="Q1309" s="76">
        <v>5</v>
      </c>
      <c r="R1309" s="76">
        <v>9</v>
      </c>
      <c r="S1309" s="49">
        <f t="shared" si="688"/>
        <v>6.423076923076923E-2</v>
      </c>
      <c r="T1309" s="49">
        <f t="shared" si="692"/>
        <v>64.230769230769226</v>
      </c>
      <c r="U1309" s="49">
        <v>480.47999999999996</v>
      </c>
      <c r="V1309" s="49">
        <f t="shared" si="680"/>
        <v>0.48047999999999996</v>
      </c>
      <c r="W1309" s="49">
        <f t="shared" ref="W1309:W1314" si="701">S1309*M1309</f>
        <v>5.5238461538461534</v>
      </c>
      <c r="X1309" s="90">
        <f>ROUND(S1309*$X$4,0)</f>
        <v>0</v>
      </c>
      <c r="Y1309" s="91">
        <f t="shared" si="684"/>
        <v>0</v>
      </c>
      <c r="Z1309" s="93">
        <f t="shared" si="700"/>
        <v>6</v>
      </c>
      <c r="AA1309" s="94">
        <f t="shared" si="685"/>
        <v>851.14283999999998</v>
      </c>
      <c r="AB1309" s="97">
        <f>ROUND((S1309*$AB$4)+Z1309,0)</f>
        <v>6</v>
      </c>
      <c r="AC1309" s="98">
        <f t="shared" si="686"/>
        <v>851.14283999999998</v>
      </c>
      <c r="AD1309" s="77" t="s">
        <v>5890</v>
      </c>
      <c r="AE1309" s="54">
        <v>851.14283999999998</v>
      </c>
      <c r="AF1309" s="17"/>
    </row>
    <row r="1310" spans="1:32" ht="12.75" customHeight="1" x14ac:dyDescent="0.3">
      <c r="A1310" s="73" t="s">
        <v>35</v>
      </c>
      <c r="B1310" s="74" t="s">
        <v>1751</v>
      </c>
      <c r="C1310" s="48" t="s">
        <v>464</v>
      </c>
      <c r="D1310" s="48">
        <v>100</v>
      </c>
      <c r="E1310" s="48">
        <v>4013</v>
      </c>
      <c r="F1310" s="48" t="s">
        <v>6180</v>
      </c>
      <c r="G1310" s="48" t="s">
        <v>65</v>
      </c>
      <c r="H1310" s="75">
        <f t="shared" si="687"/>
        <v>0</v>
      </c>
      <c r="I1310" s="74">
        <v>5</v>
      </c>
      <c r="J1310" s="74">
        <v>5</v>
      </c>
      <c r="K1310" s="48">
        <f>J1310</f>
        <v>5</v>
      </c>
      <c r="L1310" s="48"/>
      <c r="M1310" s="48">
        <f t="shared" si="683"/>
        <v>5</v>
      </c>
      <c r="N1310" s="48">
        <v>21</v>
      </c>
      <c r="O1310" s="56">
        <v>9.2625700000000002</v>
      </c>
      <c r="P1310" s="48" t="str">
        <f t="shared" si="691"/>
        <v>5853 OR</v>
      </c>
      <c r="Q1310" s="76">
        <v>89</v>
      </c>
      <c r="R1310" s="76">
        <v>405</v>
      </c>
      <c r="S1310" s="49">
        <f t="shared" si="688"/>
        <v>1.4257692307692307</v>
      </c>
      <c r="T1310" s="49">
        <f t="shared" si="692"/>
        <v>142.57692307692307</v>
      </c>
      <c r="U1310" s="49">
        <v>309.5</v>
      </c>
      <c r="V1310" s="49">
        <f t="shared" si="680"/>
        <v>3.0950000000000002</v>
      </c>
      <c r="W1310" s="49">
        <f t="shared" si="701"/>
        <v>7.1288461538461529</v>
      </c>
      <c r="X1310" s="90">
        <f>ROUND(S1310*$X$2,0)</f>
        <v>10</v>
      </c>
      <c r="Y1310" s="91">
        <f t="shared" si="684"/>
        <v>92.625699999999995</v>
      </c>
      <c r="Z1310" s="93">
        <f t="shared" si="700"/>
        <v>17</v>
      </c>
      <c r="AA1310" s="94">
        <f t="shared" si="685"/>
        <v>157.46369000000001</v>
      </c>
      <c r="AB1310" s="97">
        <f>ROUND((S1310*$AB$2)+Z1310,0)</f>
        <v>27</v>
      </c>
      <c r="AC1310" s="98">
        <f t="shared" si="686"/>
        <v>250.08939000000001</v>
      </c>
      <c r="AD1310" s="77" t="s">
        <v>5891</v>
      </c>
      <c r="AE1310" s="54">
        <v>250.08939000000001</v>
      </c>
      <c r="AF1310" s="17"/>
    </row>
    <row r="1311" spans="1:32" ht="16.899999999999999" customHeight="1" x14ac:dyDescent="0.3">
      <c r="A1311" s="73" t="s">
        <v>7</v>
      </c>
      <c r="B1311" s="74" t="s">
        <v>3505</v>
      </c>
      <c r="C1311" s="48" t="s">
        <v>1154</v>
      </c>
      <c r="D1311" s="48">
        <v>1</v>
      </c>
      <c r="E1311" s="48">
        <v>2834</v>
      </c>
      <c r="F1311" s="48" t="s">
        <v>6126</v>
      </c>
      <c r="G1311" s="48">
        <v>2</v>
      </c>
      <c r="H1311" s="75">
        <f t="shared" si="687"/>
        <v>-0.125</v>
      </c>
      <c r="I1311" s="74">
        <v>35</v>
      </c>
      <c r="J1311" s="74">
        <v>40</v>
      </c>
      <c r="K1311" s="48">
        <f t="shared" ref="K1311:K1316" si="702">I1311</f>
        <v>35</v>
      </c>
      <c r="L1311" s="48"/>
      <c r="M1311" s="48">
        <f t="shared" si="683"/>
        <v>35</v>
      </c>
      <c r="N1311" s="48">
        <v>3134</v>
      </c>
      <c r="O1311" s="56">
        <v>0.21682000000000001</v>
      </c>
      <c r="P1311" s="48" t="str">
        <f t="shared" si="691"/>
        <v>5422 SL</v>
      </c>
      <c r="Q1311" s="76" t="s">
        <v>6187</v>
      </c>
      <c r="R1311" s="76" t="s">
        <v>6187</v>
      </c>
      <c r="S1311" s="49">
        <f t="shared" si="688"/>
        <v>0</v>
      </c>
      <c r="T1311" s="49">
        <f t="shared" si="692"/>
        <v>0</v>
      </c>
      <c r="U1311" s="49">
        <v>3.8846153846153846</v>
      </c>
      <c r="V1311" s="49">
        <f t="shared" si="680"/>
        <v>3.8846153846153846</v>
      </c>
      <c r="W1311" s="49">
        <f t="shared" si="701"/>
        <v>0</v>
      </c>
      <c r="X1311" s="90">
        <f>ROUNDUP(S1311*$X$4,0)</f>
        <v>0</v>
      </c>
      <c r="Y1311" s="91">
        <f t="shared" si="684"/>
        <v>0</v>
      </c>
      <c r="Z1311" s="93">
        <f t="shared" si="700"/>
        <v>0</v>
      </c>
      <c r="AA1311" s="94">
        <f t="shared" si="685"/>
        <v>0</v>
      </c>
      <c r="AB1311" s="97">
        <f t="shared" ref="AB1311:AB1316" si="703">ROUND((S1311*$AB$4)+Z1311,0)</f>
        <v>0</v>
      </c>
      <c r="AC1311" s="98">
        <f t="shared" si="686"/>
        <v>0</v>
      </c>
      <c r="AD1311" s="77" t="s">
        <v>3</v>
      </c>
      <c r="AE1311" s="54">
        <v>0</v>
      </c>
      <c r="AF1311" s="17"/>
    </row>
    <row r="1312" spans="1:32" ht="16.899999999999999" customHeight="1" x14ac:dyDescent="0.3">
      <c r="A1312" s="73" t="s">
        <v>7</v>
      </c>
      <c r="B1312" s="74" t="s">
        <v>864</v>
      </c>
      <c r="C1312" s="48" t="s">
        <v>34</v>
      </c>
      <c r="D1312" s="48">
        <v>100</v>
      </c>
      <c r="E1312" s="48">
        <v>4008</v>
      </c>
      <c r="F1312" s="48" t="s">
        <v>5910</v>
      </c>
      <c r="G1312" s="48" t="s">
        <v>35</v>
      </c>
      <c r="H1312" s="75">
        <f t="shared" si="687"/>
        <v>0</v>
      </c>
      <c r="I1312" s="74">
        <v>24</v>
      </c>
      <c r="J1312" s="74">
        <v>24</v>
      </c>
      <c r="K1312" s="48">
        <f t="shared" si="702"/>
        <v>24</v>
      </c>
      <c r="L1312" s="48">
        <f>$L$3</f>
        <v>-4</v>
      </c>
      <c r="M1312" s="48">
        <f t="shared" si="683"/>
        <v>20</v>
      </c>
      <c r="N1312" s="48">
        <v>4</v>
      </c>
      <c r="O1312" s="56">
        <v>101.2</v>
      </c>
      <c r="P1312" s="48" t="str">
        <f t="shared" si="691"/>
        <v>2173 SV</v>
      </c>
      <c r="Q1312" s="76">
        <v>2</v>
      </c>
      <c r="R1312" s="76">
        <v>0</v>
      </c>
      <c r="S1312" s="49">
        <f t="shared" si="688"/>
        <v>2.1538461538461538E-2</v>
      </c>
      <c r="T1312" s="49">
        <f t="shared" si="692"/>
        <v>2.1538461538461537</v>
      </c>
      <c r="U1312" s="49">
        <v>2.1538461538461537</v>
      </c>
      <c r="V1312" s="49">
        <f t="shared" si="680"/>
        <v>2.1538461538461538E-2</v>
      </c>
      <c r="W1312" s="49">
        <f t="shared" si="701"/>
        <v>0.43076923076923074</v>
      </c>
      <c r="X1312" s="90">
        <f>ROUND(S1312*$X$3,0)</f>
        <v>0</v>
      </c>
      <c r="Y1312" s="91">
        <f t="shared" si="684"/>
        <v>0</v>
      </c>
      <c r="Z1312" s="93">
        <f t="shared" si="700"/>
        <v>0</v>
      </c>
      <c r="AA1312" s="94">
        <f t="shared" si="685"/>
        <v>0</v>
      </c>
      <c r="AB1312" s="97">
        <f t="shared" si="703"/>
        <v>0</v>
      </c>
      <c r="AC1312" s="98">
        <f t="shared" si="686"/>
        <v>0</v>
      </c>
      <c r="AD1312" s="77" t="s">
        <v>3</v>
      </c>
      <c r="AE1312" s="54">
        <v>0</v>
      </c>
      <c r="AF1312" s="17"/>
    </row>
    <row r="1313" spans="1:32" ht="12.75" customHeight="1" x14ac:dyDescent="0.3">
      <c r="A1313" s="73" t="s">
        <v>35</v>
      </c>
      <c r="B1313" s="74" t="s">
        <v>3796</v>
      </c>
      <c r="C1313" s="48" t="s">
        <v>34</v>
      </c>
      <c r="D1313" s="48">
        <v>100</v>
      </c>
      <c r="E1313" s="48">
        <v>6150</v>
      </c>
      <c r="F1313" s="48" t="s">
        <v>6125</v>
      </c>
      <c r="G1313" s="48" t="s">
        <v>3680</v>
      </c>
      <c r="H1313" s="75">
        <f t="shared" si="687"/>
        <v>0</v>
      </c>
      <c r="I1313" s="74">
        <v>28</v>
      </c>
      <c r="J1313" s="74">
        <v>28</v>
      </c>
      <c r="K1313" s="48">
        <f t="shared" si="702"/>
        <v>28</v>
      </c>
      <c r="L1313" s="48">
        <f>$L$3</f>
        <v>-4</v>
      </c>
      <c r="M1313" s="48">
        <f t="shared" si="683"/>
        <v>24</v>
      </c>
      <c r="N1313" s="48">
        <v>7</v>
      </c>
      <c r="O1313" s="56">
        <v>22.07</v>
      </c>
      <c r="P1313" s="48" t="str">
        <f t="shared" si="691"/>
        <v>SW21 NA</v>
      </c>
      <c r="Q1313" s="76">
        <v>318</v>
      </c>
      <c r="R1313" s="76">
        <v>329</v>
      </c>
      <c r="S1313" s="49">
        <f t="shared" si="688"/>
        <v>3.8042307692307693</v>
      </c>
      <c r="T1313" s="49">
        <f t="shared" si="692"/>
        <v>380.42307692307691</v>
      </c>
      <c r="U1313" s="49">
        <v>866.16346153846155</v>
      </c>
      <c r="V1313" s="49">
        <f t="shared" si="680"/>
        <v>8.6616346153846155</v>
      </c>
      <c r="W1313" s="49">
        <f t="shared" si="701"/>
        <v>91.301538461538456</v>
      </c>
      <c r="X1313" s="90">
        <f t="shared" ref="X1313" si="704">ROUND(S1313*$X$4,0)</f>
        <v>19</v>
      </c>
      <c r="Y1313" s="91">
        <f t="shared" si="684"/>
        <v>419.33</v>
      </c>
      <c r="Z1313" s="93">
        <f t="shared" si="700"/>
        <v>110</v>
      </c>
      <c r="AA1313" s="94">
        <f t="shared" si="685"/>
        <v>2427.6999999999998</v>
      </c>
      <c r="AB1313" s="97">
        <f t="shared" si="703"/>
        <v>129</v>
      </c>
      <c r="AC1313" s="98">
        <f t="shared" si="686"/>
        <v>2847.03</v>
      </c>
      <c r="AD1313" s="77" t="s">
        <v>3</v>
      </c>
      <c r="AE1313" s="54">
        <v>2847.03</v>
      </c>
      <c r="AF1313" s="17"/>
    </row>
    <row r="1314" spans="1:32" ht="16.899999999999999" customHeight="1" x14ac:dyDescent="0.3">
      <c r="A1314" s="73" t="s">
        <v>7</v>
      </c>
      <c r="B1314" s="74" t="s">
        <v>185</v>
      </c>
      <c r="C1314" s="48" t="s">
        <v>10</v>
      </c>
      <c r="D1314" s="48">
        <v>500</v>
      </c>
      <c r="E1314" s="48">
        <v>2834</v>
      </c>
      <c r="F1314" s="48" t="s">
        <v>6126</v>
      </c>
      <c r="G1314" s="48">
        <v>2</v>
      </c>
      <c r="H1314" s="75">
        <f t="shared" si="687"/>
        <v>0</v>
      </c>
      <c r="I1314" s="74">
        <v>50</v>
      </c>
      <c r="J1314" s="74">
        <f>I1314</f>
        <v>50</v>
      </c>
      <c r="K1314" s="48">
        <f t="shared" si="702"/>
        <v>50</v>
      </c>
      <c r="L1314" s="48"/>
      <c r="M1314" s="48">
        <f t="shared" si="683"/>
        <v>50</v>
      </c>
      <c r="N1314" s="48">
        <v>0</v>
      </c>
      <c r="O1314" s="56">
        <v>240.99874</v>
      </c>
      <c r="P1314" s="48" t="str">
        <f t="shared" si="691"/>
        <v>1219/25C SL</v>
      </c>
      <c r="Q1314" s="76">
        <v>0</v>
      </c>
      <c r="R1314" s="76">
        <v>0</v>
      </c>
      <c r="S1314" s="49">
        <f t="shared" si="688"/>
        <v>0</v>
      </c>
      <c r="T1314" s="49">
        <f t="shared" si="692"/>
        <v>0</v>
      </c>
      <c r="U1314" s="49">
        <v>7.9615384615384617</v>
      </c>
      <c r="V1314" s="49">
        <f t="shared" si="680"/>
        <v>1.5923076923076922E-2</v>
      </c>
      <c r="W1314" s="49">
        <f t="shared" si="701"/>
        <v>0</v>
      </c>
      <c r="X1314" s="90">
        <f>ROUNDUP(S1314*$X$4,0)</f>
        <v>0</v>
      </c>
      <c r="Y1314" s="91">
        <f t="shared" si="684"/>
        <v>0</v>
      </c>
      <c r="Z1314" s="93">
        <f t="shared" si="700"/>
        <v>0</v>
      </c>
      <c r="AA1314" s="94">
        <f t="shared" si="685"/>
        <v>0</v>
      </c>
      <c r="AB1314" s="97">
        <f t="shared" si="703"/>
        <v>0</v>
      </c>
      <c r="AC1314" s="98">
        <f t="shared" si="686"/>
        <v>0</v>
      </c>
      <c r="AD1314" s="77" t="s">
        <v>3</v>
      </c>
      <c r="AE1314" s="54">
        <v>0</v>
      </c>
      <c r="AF1314" s="17"/>
    </row>
    <row r="1315" spans="1:32" ht="16.899999999999999" customHeight="1" x14ac:dyDescent="0.3">
      <c r="A1315" s="73" t="s">
        <v>7</v>
      </c>
      <c r="B1315" s="74" t="s">
        <v>1022</v>
      </c>
      <c r="C1315" s="48" t="s">
        <v>40</v>
      </c>
      <c r="D1315" s="48">
        <v>1000</v>
      </c>
      <c r="E1315" s="48">
        <v>621</v>
      </c>
      <c r="F1315" s="48" t="s">
        <v>6128</v>
      </c>
      <c r="G1315" s="48" t="s">
        <v>112</v>
      </c>
      <c r="H1315" s="75">
        <f t="shared" si="687"/>
        <v>-0.16666666666666666</v>
      </c>
      <c r="I1315" s="74">
        <v>20</v>
      </c>
      <c r="J1315" s="74">
        <v>24</v>
      </c>
      <c r="K1315" s="48">
        <f t="shared" si="702"/>
        <v>20</v>
      </c>
      <c r="L1315" s="48">
        <f>$L$3</f>
        <v>-4</v>
      </c>
      <c r="M1315" s="48">
        <f t="shared" si="683"/>
        <v>16</v>
      </c>
      <c r="N1315" s="48">
        <v>82</v>
      </c>
      <c r="O1315" s="56">
        <v>12.27</v>
      </c>
      <c r="P1315" s="48" t="str">
        <f t="shared" si="691"/>
        <v>3049 BK</v>
      </c>
      <c r="Q1315" s="76">
        <v>192</v>
      </c>
      <c r="R1315" s="76">
        <v>534</v>
      </c>
      <c r="S1315" s="49">
        <f t="shared" si="688"/>
        <v>2.6838461538461535</v>
      </c>
      <c r="T1315" s="49">
        <f t="shared" si="692"/>
        <v>2683.8461538461534</v>
      </c>
      <c r="U1315" s="49">
        <v>2924.8076923076919</v>
      </c>
      <c r="V1315" s="49">
        <f t="shared" si="680"/>
        <v>2.924807692307692</v>
      </c>
      <c r="W1315" s="49">
        <f>V1315*M1315</f>
        <v>46.796923076923072</v>
      </c>
      <c r="X1315" s="90">
        <f t="shared" ref="X1315:X1316" si="705">ROUND(S1315*$X$3,0)</f>
        <v>16</v>
      </c>
      <c r="Y1315" s="91">
        <f t="shared" si="684"/>
        <v>196.32</v>
      </c>
      <c r="Z1315" s="93">
        <f t="shared" si="700"/>
        <v>59</v>
      </c>
      <c r="AA1315" s="94">
        <f t="shared" si="685"/>
        <v>723.93</v>
      </c>
      <c r="AB1315" s="97">
        <f t="shared" si="703"/>
        <v>72</v>
      </c>
      <c r="AC1315" s="98">
        <f t="shared" si="686"/>
        <v>883.43999999999994</v>
      </c>
      <c r="AD1315" s="77" t="s">
        <v>3</v>
      </c>
      <c r="AE1315" s="54">
        <v>883.43999999999994</v>
      </c>
      <c r="AF1315" s="17"/>
    </row>
    <row r="1316" spans="1:32" ht="12.75" customHeight="1" x14ac:dyDescent="0.3">
      <c r="A1316" s="73" t="s">
        <v>7</v>
      </c>
      <c r="B1316" s="74" t="s">
        <v>2347</v>
      </c>
      <c r="C1316" s="48" t="s">
        <v>34</v>
      </c>
      <c r="D1316" s="48">
        <v>250</v>
      </c>
      <c r="E1316" s="48">
        <v>3001</v>
      </c>
      <c r="F1316" s="48" t="s">
        <v>6123</v>
      </c>
      <c r="G1316" s="48" t="s">
        <v>3680</v>
      </c>
      <c r="H1316" s="75">
        <f t="shared" si="687"/>
        <v>0</v>
      </c>
      <c r="I1316" s="74">
        <v>24</v>
      </c>
      <c r="J1316" s="74">
        <v>24</v>
      </c>
      <c r="K1316" s="48">
        <f t="shared" si="702"/>
        <v>24</v>
      </c>
      <c r="L1316" s="48">
        <f>$L$3</f>
        <v>-4</v>
      </c>
      <c r="M1316" s="48">
        <f t="shared" si="683"/>
        <v>20</v>
      </c>
      <c r="N1316" s="48">
        <v>7</v>
      </c>
      <c r="O1316" s="56">
        <v>48.75</v>
      </c>
      <c r="P1316" s="48" t="str">
        <f t="shared" si="691"/>
        <v>G110NF114 BK</v>
      </c>
      <c r="Q1316" s="76">
        <v>12</v>
      </c>
      <c r="R1316" s="76">
        <v>44</v>
      </c>
      <c r="S1316" s="49">
        <f t="shared" si="688"/>
        <v>0.18</v>
      </c>
      <c r="T1316" s="49">
        <f t="shared" si="692"/>
        <v>45</v>
      </c>
      <c r="U1316" s="49">
        <v>46.865384615384613</v>
      </c>
      <c r="V1316" s="49">
        <f t="shared" si="680"/>
        <v>0.18746153846153846</v>
      </c>
      <c r="W1316" s="49">
        <f>S1316*M1316</f>
        <v>3.5999999999999996</v>
      </c>
      <c r="X1316" s="90">
        <f t="shared" si="705"/>
        <v>1</v>
      </c>
      <c r="Y1316" s="91">
        <f t="shared" si="684"/>
        <v>48.75</v>
      </c>
      <c r="Z1316" s="93">
        <f t="shared" si="700"/>
        <v>5</v>
      </c>
      <c r="AA1316" s="94">
        <f t="shared" si="685"/>
        <v>243.75</v>
      </c>
      <c r="AB1316" s="97">
        <f t="shared" si="703"/>
        <v>6</v>
      </c>
      <c r="AC1316" s="98">
        <f t="shared" si="686"/>
        <v>292.5</v>
      </c>
      <c r="AD1316" s="77" t="s">
        <v>3</v>
      </c>
      <c r="AE1316" s="54">
        <v>292.5</v>
      </c>
      <c r="AF1316" s="17"/>
    </row>
    <row r="1317" spans="1:32" ht="12.75" customHeight="1" x14ac:dyDescent="0.3">
      <c r="A1317" s="73" t="s">
        <v>35</v>
      </c>
      <c r="B1317" s="74" t="s">
        <v>4999</v>
      </c>
      <c r="C1317" s="48" t="s">
        <v>40</v>
      </c>
      <c r="D1317" s="48">
        <v>1000</v>
      </c>
      <c r="E1317" s="48">
        <v>4750</v>
      </c>
      <c r="F1317" s="48" t="s">
        <v>5916</v>
      </c>
      <c r="G1317" s="48" t="s">
        <v>3680</v>
      </c>
      <c r="H1317" s="75">
        <f t="shared" si="687"/>
        <v>2.0405405405405403</v>
      </c>
      <c r="I1317" s="74">
        <v>225</v>
      </c>
      <c r="J1317" s="74">
        <v>74</v>
      </c>
      <c r="K1317" s="48">
        <f>J1317</f>
        <v>74</v>
      </c>
      <c r="L1317" s="48">
        <f>$L$3</f>
        <v>-4</v>
      </c>
      <c r="M1317" s="48">
        <f t="shared" si="683"/>
        <v>70</v>
      </c>
      <c r="N1317" s="48">
        <v>21</v>
      </c>
      <c r="O1317" s="56">
        <v>66.430000000000007</v>
      </c>
      <c r="P1317" s="48" t="str">
        <f t="shared" si="691"/>
        <v>7055/19 BR</v>
      </c>
      <c r="Q1317" s="76">
        <v>11</v>
      </c>
      <c r="R1317" s="76">
        <v>25</v>
      </c>
      <c r="S1317" s="49">
        <f t="shared" si="688"/>
        <v>0.14730769230769231</v>
      </c>
      <c r="T1317" s="49">
        <f t="shared" si="692"/>
        <v>147.30769230769229</v>
      </c>
      <c r="U1317" s="49">
        <v>170.84615384615384</v>
      </c>
      <c r="V1317" s="49">
        <f t="shared" si="680"/>
        <v>0.17084615384615384</v>
      </c>
      <c r="W1317" s="49">
        <f>V1317*M1317</f>
        <v>11.95923076923077</v>
      </c>
      <c r="X1317" s="90">
        <f>ROUND(V1317*$X$4,0)</f>
        <v>1</v>
      </c>
      <c r="Y1317" s="91">
        <f t="shared" si="684"/>
        <v>66.430000000000007</v>
      </c>
      <c r="Z1317" s="93">
        <f>ROUND((V1317*M1317)+X1317,0)</f>
        <v>13</v>
      </c>
      <c r="AA1317" s="94">
        <f t="shared" si="685"/>
        <v>863.59000000000015</v>
      </c>
      <c r="AB1317" s="97">
        <f>ROUND((V1317*$AB$4)+Z1317,0)</f>
        <v>14</v>
      </c>
      <c r="AC1317" s="98">
        <f t="shared" si="686"/>
        <v>930.0200000000001</v>
      </c>
      <c r="AD1317" s="77" t="s">
        <v>5889</v>
      </c>
      <c r="AE1317" s="54">
        <v>930.0200000000001</v>
      </c>
      <c r="AF1317" s="17"/>
    </row>
    <row r="1318" spans="1:32" ht="12.75" customHeight="1" x14ac:dyDescent="0.3">
      <c r="A1318" s="73" t="s">
        <v>7</v>
      </c>
      <c r="B1318" s="74" t="s">
        <v>1999</v>
      </c>
      <c r="C1318" s="48" t="s">
        <v>1154</v>
      </c>
      <c r="D1318" s="48">
        <v>500</v>
      </c>
      <c r="E1318" s="48">
        <v>2834</v>
      </c>
      <c r="F1318" s="48" t="s">
        <v>6126</v>
      </c>
      <c r="G1318" s="48">
        <v>2</v>
      </c>
      <c r="H1318" s="75">
        <f t="shared" si="687"/>
        <v>0</v>
      </c>
      <c r="I1318" s="74">
        <v>40</v>
      </c>
      <c r="J1318" s="74">
        <f>I1318</f>
        <v>40</v>
      </c>
      <c r="K1318" s="48">
        <f>I1318</f>
        <v>40</v>
      </c>
      <c r="L1318" s="48"/>
      <c r="M1318" s="48">
        <f t="shared" si="683"/>
        <v>40</v>
      </c>
      <c r="N1318" s="48">
        <v>0</v>
      </c>
      <c r="O1318" s="56">
        <v>283.47183000000001</v>
      </c>
      <c r="P1318" s="48" t="str">
        <f t="shared" si="691"/>
        <v>5470/15C SL</v>
      </c>
      <c r="Q1318" s="76">
        <v>1</v>
      </c>
      <c r="R1318" s="76">
        <v>1</v>
      </c>
      <c r="S1318" s="49">
        <f t="shared" si="688"/>
        <v>1.1923076923076923E-2</v>
      </c>
      <c r="T1318" s="49">
        <f t="shared" si="692"/>
        <v>5.9615384615384617</v>
      </c>
      <c r="U1318" s="49">
        <v>44.03846153846154</v>
      </c>
      <c r="V1318" s="49">
        <f t="shared" si="680"/>
        <v>8.807692307692308E-2</v>
      </c>
      <c r="W1318" s="49">
        <f t="shared" ref="W1318:W1326" si="706">S1318*M1318</f>
        <v>0.47692307692307695</v>
      </c>
      <c r="X1318" s="90">
        <f t="shared" ref="X1318:X1319" si="707">ROUND(S1318*$X$4,0)</f>
        <v>0</v>
      </c>
      <c r="Y1318" s="91">
        <f t="shared" si="684"/>
        <v>0</v>
      </c>
      <c r="Z1318" s="93">
        <f t="shared" ref="Z1318:Z1343" si="708">ROUND((S1318*M1318)+X1318,0)</f>
        <v>0</v>
      </c>
      <c r="AA1318" s="94">
        <f t="shared" si="685"/>
        <v>0</v>
      </c>
      <c r="AB1318" s="97">
        <f>ROUND((S1318*$AB$4)+Z1318,0)</f>
        <v>0</v>
      </c>
      <c r="AC1318" s="98">
        <f t="shared" si="686"/>
        <v>0</v>
      </c>
      <c r="AD1318" s="77" t="s">
        <v>3</v>
      </c>
      <c r="AE1318" s="54">
        <v>0</v>
      </c>
      <c r="AF1318" s="17"/>
    </row>
    <row r="1319" spans="1:32" ht="16.899999999999999" customHeight="1" x14ac:dyDescent="0.3">
      <c r="A1319" s="73" t="s">
        <v>7</v>
      </c>
      <c r="B1319" s="74" t="s">
        <v>2417</v>
      </c>
      <c r="C1319" s="48" t="s">
        <v>34</v>
      </c>
      <c r="D1319" s="48">
        <v>100</v>
      </c>
      <c r="E1319" s="48">
        <v>6150</v>
      </c>
      <c r="F1319" s="48" t="s">
        <v>6125</v>
      </c>
      <c r="G1319" s="48" t="s">
        <v>3680</v>
      </c>
      <c r="H1319" s="75">
        <f t="shared" si="687"/>
        <v>0</v>
      </c>
      <c r="I1319" s="74">
        <v>28</v>
      </c>
      <c r="J1319" s="74">
        <v>28</v>
      </c>
      <c r="K1319" s="48">
        <f>I1319</f>
        <v>28</v>
      </c>
      <c r="L1319" s="48">
        <f>$L$3</f>
        <v>-4</v>
      </c>
      <c r="M1319" s="48">
        <f t="shared" si="683"/>
        <v>24</v>
      </c>
      <c r="N1319" s="48">
        <v>23</v>
      </c>
      <c r="O1319" s="56">
        <v>33.409999999999997</v>
      </c>
      <c r="P1319" s="48" t="str">
        <f t="shared" si="691"/>
        <v>SW5 CL</v>
      </c>
      <c r="Q1319" s="76">
        <v>13</v>
      </c>
      <c r="R1319" s="76">
        <v>60</v>
      </c>
      <c r="S1319" s="49">
        <f t="shared" si="688"/>
        <v>0.20923076923076922</v>
      </c>
      <c r="T1319" s="49">
        <f t="shared" si="692"/>
        <v>20.923076923076923</v>
      </c>
      <c r="U1319" s="49">
        <v>168.04807692307691</v>
      </c>
      <c r="V1319" s="49">
        <f t="shared" si="680"/>
        <v>1.6804807692307691</v>
      </c>
      <c r="W1319" s="49">
        <f t="shared" si="706"/>
        <v>5.0215384615384613</v>
      </c>
      <c r="X1319" s="90">
        <f t="shared" si="707"/>
        <v>1</v>
      </c>
      <c r="Y1319" s="91">
        <f t="shared" si="684"/>
        <v>33.409999999999997</v>
      </c>
      <c r="Z1319" s="93">
        <f t="shared" si="708"/>
        <v>6</v>
      </c>
      <c r="AA1319" s="94">
        <f t="shared" si="685"/>
        <v>200.45999999999998</v>
      </c>
      <c r="AB1319" s="97">
        <f>ROUND((S1319*$AB$4)+Z1319,0)</f>
        <v>7</v>
      </c>
      <c r="AC1319" s="98">
        <f t="shared" si="686"/>
        <v>233.86999999999998</v>
      </c>
      <c r="AD1319" s="77" t="s">
        <v>3</v>
      </c>
      <c r="AE1319" s="54">
        <v>233.86999999999998</v>
      </c>
      <c r="AF1319" s="17"/>
    </row>
    <row r="1320" spans="1:32" ht="16.899999999999999" customHeight="1" x14ac:dyDescent="0.3">
      <c r="A1320" s="73" t="s">
        <v>35</v>
      </c>
      <c r="B1320" s="74" t="s">
        <v>3208</v>
      </c>
      <c r="C1320" s="48" t="s">
        <v>34</v>
      </c>
      <c r="D1320" s="48">
        <v>250</v>
      </c>
      <c r="E1320" s="48">
        <v>1202</v>
      </c>
      <c r="F1320" s="48" t="s">
        <v>6130</v>
      </c>
      <c r="G1320" s="48" t="s">
        <v>35</v>
      </c>
      <c r="H1320" s="75">
        <f t="shared" si="687"/>
        <v>0</v>
      </c>
      <c r="I1320" s="74">
        <v>24</v>
      </c>
      <c r="J1320" s="74">
        <v>24</v>
      </c>
      <c r="K1320" s="48">
        <f>I1320</f>
        <v>24</v>
      </c>
      <c r="L1320" s="48">
        <f>$L$3</f>
        <v>-4</v>
      </c>
      <c r="M1320" s="48">
        <f t="shared" si="683"/>
        <v>20</v>
      </c>
      <c r="N1320" s="48">
        <v>10</v>
      </c>
      <c r="O1320" s="56">
        <v>25.2</v>
      </c>
      <c r="P1320" s="48" t="str">
        <f t="shared" si="691"/>
        <v>PF1306 BK</v>
      </c>
      <c r="Q1320" s="76">
        <v>4</v>
      </c>
      <c r="R1320" s="76">
        <v>13</v>
      </c>
      <c r="S1320" s="49">
        <f t="shared" si="688"/>
        <v>5.8076923076923075E-2</v>
      </c>
      <c r="T1320" s="49">
        <f t="shared" si="692"/>
        <v>14.519230769230768</v>
      </c>
      <c r="U1320" s="49">
        <v>65.980769230769226</v>
      </c>
      <c r="V1320" s="49">
        <f t="shared" si="680"/>
        <v>0.26392307692307693</v>
      </c>
      <c r="W1320" s="49">
        <f t="shared" si="706"/>
        <v>1.1615384615384614</v>
      </c>
      <c r="X1320" s="90">
        <f>ROUND(S1320*$X$3,0)</f>
        <v>0</v>
      </c>
      <c r="Y1320" s="91">
        <f t="shared" si="684"/>
        <v>0</v>
      </c>
      <c r="Z1320" s="93">
        <f t="shared" si="708"/>
        <v>1</v>
      </c>
      <c r="AA1320" s="94">
        <f t="shared" si="685"/>
        <v>25.2</v>
      </c>
      <c r="AB1320" s="97">
        <f>ROUND((S1320*$AB$4)+Z1320,0)</f>
        <v>1</v>
      </c>
      <c r="AC1320" s="98">
        <f t="shared" si="686"/>
        <v>25.2</v>
      </c>
      <c r="AD1320" s="77" t="s">
        <v>3</v>
      </c>
      <c r="AE1320" s="54">
        <v>25.2</v>
      </c>
      <c r="AF1320" s="17"/>
    </row>
    <row r="1321" spans="1:32" ht="16.899999999999999" customHeight="1" x14ac:dyDescent="0.3">
      <c r="A1321" s="73" t="s">
        <v>7</v>
      </c>
      <c r="B1321" s="74" t="s">
        <v>2530</v>
      </c>
      <c r="C1321" s="48" t="s">
        <v>10</v>
      </c>
      <c r="D1321" s="48">
        <v>500</v>
      </c>
      <c r="E1321" s="48">
        <v>621</v>
      </c>
      <c r="F1321" s="48" t="s">
        <v>6128</v>
      </c>
      <c r="G1321" s="48" t="s">
        <v>11</v>
      </c>
      <c r="H1321" s="75">
        <f t="shared" si="687"/>
        <v>0</v>
      </c>
      <c r="I1321" s="74">
        <v>5</v>
      </c>
      <c r="J1321" s="74">
        <v>5</v>
      </c>
      <c r="K1321" s="48">
        <f>J1321</f>
        <v>5</v>
      </c>
      <c r="L1321" s="48"/>
      <c r="M1321" s="48">
        <f t="shared" si="683"/>
        <v>5</v>
      </c>
      <c r="N1321" s="48">
        <v>0</v>
      </c>
      <c r="O1321" s="56">
        <v>89.498360000000005</v>
      </c>
      <c r="P1321" s="48" t="str">
        <f t="shared" si="691"/>
        <v>2463C SL</v>
      </c>
      <c r="Q1321" s="76">
        <v>7</v>
      </c>
      <c r="R1321" s="76">
        <v>22</v>
      </c>
      <c r="S1321" s="49">
        <f t="shared" si="688"/>
        <v>0.10076923076923076</v>
      </c>
      <c r="T1321" s="49">
        <f t="shared" si="692"/>
        <v>50.38461538461538</v>
      </c>
      <c r="U1321" s="49">
        <v>445.69230769230762</v>
      </c>
      <c r="V1321" s="49">
        <f t="shared" si="680"/>
        <v>0.89138461538461522</v>
      </c>
      <c r="W1321" s="49">
        <f t="shared" si="706"/>
        <v>0.50384615384615383</v>
      </c>
      <c r="X1321" s="90">
        <f>ROUND(S1321*$X$2,0)</f>
        <v>1</v>
      </c>
      <c r="Y1321" s="91">
        <f t="shared" si="684"/>
        <v>89.498360000000005</v>
      </c>
      <c r="Z1321" s="93">
        <f t="shared" si="708"/>
        <v>2</v>
      </c>
      <c r="AA1321" s="94">
        <f t="shared" si="685"/>
        <v>178.99672000000001</v>
      </c>
      <c r="AB1321" s="97">
        <f>ROUND((S1321*$AB$2)+Z1321,0)</f>
        <v>3</v>
      </c>
      <c r="AC1321" s="98">
        <f t="shared" si="686"/>
        <v>268.49508000000003</v>
      </c>
      <c r="AD1321" s="77" t="s">
        <v>5891</v>
      </c>
      <c r="AE1321" s="54">
        <v>268.49508000000003</v>
      </c>
      <c r="AF1321" s="17"/>
    </row>
    <row r="1322" spans="1:32" ht="12.75" customHeight="1" x14ac:dyDescent="0.3">
      <c r="A1322" s="73" t="s">
        <v>7</v>
      </c>
      <c r="B1322" s="74" t="s">
        <v>1773</v>
      </c>
      <c r="C1322" s="48" t="s">
        <v>1370</v>
      </c>
      <c r="D1322" s="48">
        <v>500</v>
      </c>
      <c r="E1322" s="48">
        <v>2834</v>
      </c>
      <c r="F1322" s="48" t="s">
        <v>6126</v>
      </c>
      <c r="G1322" s="48">
        <v>2</v>
      </c>
      <c r="H1322" s="75">
        <f t="shared" si="687"/>
        <v>0</v>
      </c>
      <c r="I1322" s="74">
        <v>40</v>
      </c>
      <c r="J1322" s="74">
        <f>I1322</f>
        <v>40</v>
      </c>
      <c r="K1322" s="48">
        <f>I1322</f>
        <v>40</v>
      </c>
      <c r="L1322" s="48"/>
      <c r="M1322" s="48">
        <f t="shared" si="683"/>
        <v>40</v>
      </c>
      <c r="N1322" s="48">
        <v>0</v>
      </c>
      <c r="O1322" s="56">
        <v>239.38249999999999</v>
      </c>
      <c r="P1322" s="48" t="str">
        <f t="shared" si="691"/>
        <v>86212CY SL</v>
      </c>
      <c r="Q1322" s="76">
        <v>0</v>
      </c>
      <c r="R1322" s="76">
        <v>0</v>
      </c>
      <c r="S1322" s="49">
        <f t="shared" si="688"/>
        <v>0</v>
      </c>
      <c r="T1322" s="49">
        <f t="shared" si="692"/>
        <v>0</v>
      </c>
      <c r="U1322" s="49">
        <v>19.807692307692307</v>
      </c>
      <c r="V1322" s="49">
        <f t="shared" si="680"/>
        <v>3.9615384615384615E-2</v>
      </c>
      <c r="W1322" s="49">
        <f t="shared" si="706"/>
        <v>0</v>
      </c>
      <c r="X1322" s="90">
        <f>ROUNDUP(S1322*$X$4,0)</f>
        <v>0</v>
      </c>
      <c r="Y1322" s="91">
        <f t="shared" si="684"/>
        <v>0</v>
      </c>
      <c r="Z1322" s="93">
        <f t="shared" si="708"/>
        <v>0</v>
      </c>
      <c r="AA1322" s="94">
        <f t="shared" si="685"/>
        <v>0</v>
      </c>
      <c r="AB1322" s="97">
        <f t="shared" ref="AB1322:AB1329" si="709">ROUND((S1322*$AB$4)+Z1322,0)</f>
        <v>0</v>
      </c>
      <c r="AC1322" s="98">
        <f t="shared" si="686"/>
        <v>0</v>
      </c>
      <c r="AD1322" s="77" t="s">
        <v>3</v>
      </c>
      <c r="AE1322" s="54">
        <v>0</v>
      </c>
      <c r="AF1322" s="17"/>
    </row>
    <row r="1323" spans="1:32" ht="16.899999999999999" customHeight="1" x14ac:dyDescent="0.3">
      <c r="A1323" s="73" t="s">
        <v>7</v>
      </c>
      <c r="B1323" s="74" t="s">
        <v>3986</v>
      </c>
      <c r="C1323" s="48" t="s">
        <v>34</v>
      </c>
      <c r="D1323" s="48">
        <v>1000</v>
      </c>
      <c r="E1323" s="48">
        <v>4445</v>
      </c>
      <c r="F1323" s="48" t="s">
        <v>5912</v>
      </c>
      <c r="G1323" s="48" t="s">
        <v>122</v>
      </c>
      <c r="H1323" s="75">
        <f t="shared" si="687"/>
        <v>0.16470588235294117</v>
      </c>
      <c r="I1323" s="74">
        <v>99</v>
      </c>
      <c r="J1323" s="74">
        <v>85</v>
      </c>
      <c r="K1323" s="48">
        <f>J1323</f>
        <v>85</v>
      </c>
      <c r="L1323" s="48">
        <f>$L$3</f>
        <v>-4</v>
      </c>
      <c r="M1323" s="48">
        <f t="shared" si="683"/>
        <v>81</v>
      </c>
      <c r="N1323" s="48">
        <v>24</v>
      </c>
      <c r="O1323" s="56">
        <v>166.53</v>
      </c>
      <c r="P1323" s="48" t="str">
        <f t="shared" si="691"/>
        <v>TFT20022 NA</v>
      </c>
      <c r="Q1323" s="76">
        <v>4</v>
      </c>
      <c r="R1323" s="76">
        <v>26</v>
      </c>
      <c r="S1323" s="49">
        <f t="shared" si="688"/>
        <v>7.3076923076923067E-2</v>
      </c>
      <c r="T1323" s="49">
        <f t="shared" si="692"/>
        <v>73.076923076923066</v>
      </c>
      <c r="U1323" s="49">
        <v>195.69230769230768</v>
      </c>
      <c r="V1323" s="49">
        <f t="shared" si="680"/>
        <v>0.19569230769230767</v>
      </c>
      <c r="W1323" s="49">
        <f t="shared" si="706"/>
        <v>5.9192307692307686</v>
      </c>
      <c r="X1323" s="90">
        <f t="shared" ref="X1323:X1324" si="710">ROUND(S1323*$X$4,0)</f>
        <v>0</v>
      </c>
      <c r="Y1323" s="91">
        <f t="shared" si="684"/>
        <v>0</v>
      </c>
      <c r="Z1323" s="93">
        <f t="shared" si="708"/>
        <v>6</v>
      </c>
      <c r="AA1323" s="94">
        <f t="shared" si="685"/>
        <v>999.18000000000006</v>
      </c>
      <c r="AB1323" s="97">
        <f t="shared" si="709"/>
        <v>6</v>
      </c>
      <c r="AC1323" s="98">
        <f t="shared" si="686"/>
        <v>999.18000000000006</v>
      </c>
      <c r="AD1323" s="77" t="s">
        <v>3</v>
      </c>
      <c r="AE1323" s="54">
        <v>999.18000000000006</v>
      </c>
      <c r="AF1323" s="17"/>
    </row>
    <row r="1324" spans="1:32" ht="16.899999999999999" customHeight="1" x14ac:dyDescent="0.3">
      <c r="A1324" s="73" t="s">
        <v>35</v>
      </c>
      <c r="B1324" s="74" t="s">
        <v>1415</v>
      </c>
      <c r="C1324" s="48" t="s">
        <v>10</v>
      </c>
      <c r="D1324" s="48">
        <v>1000</v>
      </c>
      <c r="E1324" s="48">
        <v>2834</v>
      </c>
      <c r="F1324" s="48" t="s">
        <v>6126</v>
      </c>
      <c r="G1324" s="48">
        <v>2</v>
      </c>
      <c r="H1324" s="75">
        <f t="shared" si="687"/>
        <v>0</v>
      </c>
      <c r="I1324" s="74">
        <v>55</v>
      </c>
      <c r="J1324" s="74">
        <f>I1324</f>
        <v>55</v>
      </c>
      <c r="K1324" s="48">
        <f>I1324</f>
        <v>55</v>
      </c>
      <c r="L1324" s="48"/>
      <c r="M1324" s="48">
        <f t="shared" si="683"/>
        <v>55</v>
      </c>
      <c r="N1324" s="48">
        <v>0</v>
      </c>
      <c r="O1324" s="56">
        <v>263.07832000000002</v>
      </c>
      <c r="P1324" s="48" t="str">
        <f t="shared" si="691"/>
        <v>6363 SL</v>
      </c>
      <c r="Q1324" s="76">
        <v>2</v>
      </c>
      <c r="R1324" s="76">
        <v>11</v>
      </c>
      <c r="S1324" s="49">
        <f t="shared" si="688"/>
        <v>3.4230769230769231E-2</v>
      </c>
      <c r="T1324" s="49">
        <f t="shared" si="692"/>
        <v>34.230769230769234</v>
      </c>
      <c r="U1324" s="49">
        <v>74.384615384615387</v>
      </c>
      <c r="V1324" s="49">
        <f t="shared" si="680"/>
        <v>7.4384615384615382E-2</v>
      </c>
      <c r="W1324" s="49">
        <f t="shared" si="706"/>
        <v>1.8826923076923077</v>
      </c>
      <c r="X1324" s="90">
        <f t="shared" si="710"/>
        <v>0</v>
      </c>
      <c r="Y1324" s="91">
        <f t="shared" si="684"/>
        <v>0</v>
      </c>
      <c r="Z1324" s="93">
        <f t="shared" si="708"/>
        <v>2</v>
      </c>
      <c r="AA1324" s="94">
        <f t="shared" si="685"/>
        <v>526.15664000000004</v>
      </c>
      <c r="AB1324" s="97">
        <f t="shared" si="709"/>
        <v>2</v>
      </c>
      <c r="AC1324" s="98">
        <f t="shared" si="686"/>
        <v>526.15664000000004</v>
      </c>
      <c r="AD1324" s="77" t="s">
        <v>3</v>
      </c>
      <c r="AE1324" s="54">
        <v>526.15664000000004</v>
      </c>
      <c r="AF1324" s="17"/>
    </row>
    <row r="1325" spans="1:32" ht="16.899999999999999" customHeight="1" x14ac:dyDescent="0.3">
      <c r="A1325" s="73" t="s">
        <v>7</v>
      </c>
      <c r="B1325" s="74" t="s">
        <v>5637</v>
      </c>
      <c r="C1325" s="48" t="s">
        <v>34</v>
      </c>
      <c r="D1325" s="48">
        <v>100</v>
      </c>
      <c r="E1325" s="48">
        <v>1202</v>
      </c>
      <c r="F1325" s="48" t="s">
        <v>6130</v>
      </c>
      <c r="G1325" s="48" t="s">
        <v>35</v>
      </c>
      <c r="H1325" s="75">
        <f t="shared" si="687"/>
        <v>0</v>
      </c>
      <c r="I1325" s="74">
        <v>24</v>
      </c>
      <c r="J1325" s="74">
        <v>24</v>
      </c>
      <c r="K1325" s="48">
        <f>I1325</f>
        <v>24</v>
      </c>
      <c r="L1325" s="48">
        <f>$L$3</f>
        <v>-4</v>
      </c>
      <c r="M1325" s="48">
        <f t="shared" si="683"/>
        <v>20</v>
      </c>
      <c r="N1325" s="48">
        <v>24</v>
      </c>
      <c r="O1325" s="56">
        <v>32.049999999999997</v>
      </c>
      <c r="P1325" s="48" t="str">
        <f t="shared" si="691"/>
        <v>PF2401/2A NA</v>
      </c>
      <c r="Q1325" s="76">
        <v>64</v>
      </c>
      <c r="R1325" s="76">
        <v>259</v>
      </c>
      <c r="S1325" s="49">
        <f t="shared" si="688"/>
        <v>0.98807692307692307</v>
      </c>
      <c r="T1325" s="49">
        <f t="shared" si="692"/>
        <v>98.807692307692307</v>
      </c>
      <c r="U1325" s="49">
        <v>98.807692307692307</v>
      </c>
      <c r="V1325" s="49">
        <f t="shared" si="680"/>
        <v>0.98807692307692307</v>
      </c>
      <c r="W1325" s="49">
        <f t="shared" si="706"/>
        <v>19.761538461538461</v>
      </c>
      <c r="X1325" s="90">
        <f t="shared" ref="X1325" si="711">ROUND(S1325*$X$3,0)</f>
        <v>6</v>
      </c>
      <c r="Y1325" s="91">
        <f t="shared" si="684"/>
        <v>192.29999999999998</v>
      </c>
      <c r="Z1325" s="93">
        <f t="shared" si="708"/>
        <v>26</v>
      </c>
      <c r="AA1325" s="94">
        <f t="shared" si="685"/>
        <v>833.3</v>
      </c>
      <c r="AB1325" s="97">
        <f t="shared" si="709"/>
        <v>31</v>
      </c>
      <c r="AC1325" s="98">
        <f t="shared" si="686"/>
        <v>993.55</v>
      </c>
      <c r="AD1325" s="77" t="s">
        <v>3</v>
      </c>
      <c r="AE1325" s="54">
        <v>993.55</v>
      </c>
      <c r="AF1325" s="17"/>
    </row>
    <row r="1326" spans="1:32" ht="12.75" customHeight="1" x14ac:dyDescent="0.3">
      <c r="A1326" s="73" t="s">
        <v>35</v>
      </c>
      <c r="B1326" s="74" t="s">
        <v>1601</v>
      </c>
      <c r="C1326" s="48" t="s">
        <v>40</v>
      </c>
      <c r="D1326" s="48">
        <v>1000</v>
      </c>
      <c r="E1326" s="48">
        <v>621</v>
      </c>
      <c r="F1326" s="48" t="s">
        <v>6128</v>
      </c>
      <c r="G1326" s="48" t="s">
        <v>112</v>
      </c>
      <c r="H1326" s="75">
        <f t="shared" si="687"/>
        <v>-0.25925925925925924</v>
      </c>
      <c r="I1326" s="74">
        <v>20</v>
      </c>
      <c r="J1326" s="74">
        <v>27</v>
      </c>
      <c r="K1326" s="48">
        <f>I1326</f>
        <v>20</v>
      </c>
      <c r="L1326" s="48">
        <f>$L$3</f>
        <v>-4</v>
      </c>
      <c r="M1326" s="48">
        <f t="shared" si="683"/>
        <v>16</v>
      </c>
      <c r="N1326" s="48">
        <v>75</v>
      </c>
      <c r="O1326" s="56">
        <v>53.32</v>
      </c>
      <c r="P1326" s="48" t="str">
        <f t="shared" si="691"/>
        <v>3055 WB</v>
      </c>
      <c r="Q1326" s="76">
        <v>0</v>
      </c>
      <c r="R1326" s="76">
        <v>8</v>
      </c>
      <c r="S1326" s="49">
        <f t="shared" si="688"/>
        <v>9.2307692307692316E-3</v>
      </c>
      <c r="T1326" s="49">
        <f t="shared" si="692"/>
        <v>9.2307692307692317</v>
      </c>
      <c r="U1326" s="49">
        <v>24.346153846153847</v>
      </c>
      <c r="V1326" s="49">
        <f t="shared" si="680"/>
        <v>2.4346153846153847E-2</v>
      </c>
      <c r="W1326" s="49">
        <f t="shared" si="706"/>
        <v>0.14769230769230771</v>
      </c>
      <c r="X1326" s="90">
        <f>ROUNDUP(S1326*$X$3,0)</f>
        <v>1</v>
      </c>
      <c r="Y1326" s="91">
        <f t="shared" si="684"/>
        <v>53.32</v>
      </c>
      <c r="Z1326" s="93">
        <f t="shared" si="708"/>
        <v>1</v>
      </c>
      <c r="AA1326" s="94">
        <f t="shared" si="685"/>
        <v>53.32</v>
      </c>
      <c r="AB1326" s="97">
        <f t="shared" si="709"/>
        <v>1</v>
      </c>
      <c r="AC1326" s="98">
        <f t="shared" si="686"/>
        <v>53.32</v>
      </c>
      <c r="AD1326" s="77" t="s">
        <v>3</v>
      </c>
      <c r="AE1326" s="54">
        <v>53.32</v>
      </c>
      <c r="AF1326" s="17"/>
    </row>
    <row r="1327" spans="1:32" ht="12.75" customHeight="1" x14ac:dyDescent="0.3">
      <c r="A1327" s="73" t="s">
        <v>35</v>
      </c>
      <c r="B1327" s="74" t="s">
        <v>754</v>
      </c>
      <c r="C1327" s="48" t="s">
        <v>464</v>
      </c>
      <c r="D1327" s="48">
        <v>100</v>
      </c>
      <c r="E1327" s="48">
        <v>2800</v>
      </c>
      <c r="F1327" s="48" t="s">
        <v>5911</v>
      </c>
      <c r="G1327" s="48" t="s">
        <v>112</v>
      </c>
      <c r="H1327" s="75">
        <f t="shared" si="687"/>
        <v>0.03</v>
      </c>
      <c r="I1327" s="74">
        <v>103</v>
      </c>
      <c r="J1327" s="74">
        <v>100</v>
      </c>
      <c r="K1327" s="48">
        <f>J1327</f>
        <v>100</v>
      </c>
      <c r="L1327" s="48">
        <f>$L$3</f>
        <v>-4</v>
      </c>
      <c r="M1327" s="48">
        <f t="shared" ref="M1327:M1383" si="712">K1327+L1327</f>
        <v>96</v>
      </c>
      <c r="N1327" s="48">
        <v>38</v>
      </c>
      <c r="O1327" s="56">
        <v>13.59</v>
      </c>
      <c r="P1327" s="48" t="str">
        <f t="shared" si="691"/>
        <v>2840/7 BR</v>
      </c>
      <c r="Q1327" s="76">
        <v>18</v>
      </c>
      <c r="R1327" s="76">
        <v>88</v>
      </c>
      <c r="S1327" s="49">
        <f t="shared" si="688"/>
        <v>0.29538461538461536</v>
      </c>
      <c r="T1327" s="49">
        <f t="shared" si="692"/>
        <v>29.538461538461537</v>
      </c>
      <c r="U1327" s="49">
        <v>62.615384615384613</v>
      </c>
      <c r="V1327" s="49">
        <f t="shared" si="680"/>
        <v>0.62615384615384617</v>
      </c>
      <c r="W1327" s="49">
        <f t="shared" ref="W1327:W1352" si="713">S1327*M1327</f>
        <v>28.356923076923074</v>
      </c>
      <c r="X1327" s="90">
        <f>ROUND(S1327*$X$4,0)</f>
        <v>1</v>
      </c>
      <c r="Y1327" s="91">
        <f t="shared" ref="Y1327:Y1383" si="714">X1327*O1327</f>
        <v>13.59</v>
      </c>
      <c r="Z1327" s="93">
        <f t="shared" si="708"/>
        <v>29</v>
      </c>
      <c r="AA1327" s="94">
        <f t="shared" ref="AA1327:AA1383" si="715">Z1327*O1327</f>
        <v>394.11</v>
      </c>
      <c r="AB1327" s="97">
        <f t="shared" si="709"/>
        <v>30</v>
      </c>
      <c r="AC1327" s="98">
        <f t="shared" ref="AC1327:AC1383" si="716">AB1327*O1327</f>
        <v>407.7</v>
      </c>
      <c r="AD1327" s="77" t="s">
        <v>5890</v>
      </c>
      <c r="AE1327" s="54">
        <v>407.7</v>
      </c>
      <c r="AF1327" s="17"/>
    </row>
    <row r="1328" spans="1:32" ht="16.899999999999999" customHeight="1" x14ac:dyDescent="0.3">
      <c r="A1328" s="73" t="s">
        <v>7</v>
      </c>
      <c r="B1328" s="74" t="s">
        <v>2301</v>
      </c>
      <c r="C1328" s="48" t="s">
        <v>1143</v>
      </c>
      <c r="D1328" s="48">
        <v>1000</v>
      </c>
      <c r="E1328" s="48">
        <v>30327</v>
      </c>
      <c r="F1328" s="48" t="s">
        <v>5915</v>
      </c>
      <c r="G1328" s="48" t="s">
        <v>122</v>
      </c>
      <c r="H1328" s="75">
        <f t="shared" ref="H1328:H1384" si="717">(I1328-J1328)/J1328</f>
        <v>0</v>
      </c>
      <c r="I1328" s="74">
        <v>34</v>
      </c>
      <c r="J1328" s="74">
        <v>34</v>
      </c>
      <c r="K1328" s="48">
        <f>I1328</f>
        <v>34</v>
      </c>
      <c r="L1328" s="48">
        <f>$L$3</f>
        <v>-4</v>
      </c>
      <c r="M1328" s="48">
        <f t="shared" si="712"/>
        <v>30</v>
      </c>
      <c r="N1328" s="48">
        <v>5</v>
      </c>
      <c r="O1328" s="56">
        <v>608.22</v>
      </c>
      <c r="P1328" s="48" t="str">
        <f t="shared" si="691"/>
        <v>392045 WH</v>
      </c>
      <c r="Q1328" s="76">
        <v>4</v>
      </c>
      <c r="R1328" s="76">
        <v>28</v>
      </c>
      <c r="S1328" s="49">
        <f t="shared" ref="S1328:S1384" si="718">((Q1328/65*0.7)+(R1328/260*0.3))</f>
        <v>7.5384615384615383E-2</v>
      </c>
      <c r="T1328" s="49">
        <f t="shared" si="692"/>
        <v>75.384615384615387</v>
      </c>
      <c r="U1328" s="49">
        <v>129.69230769230768</v>
      </c>
      <c r="V1328" s="49">
        <f t="shared" si="680"/>
        <v>0.12969230769230769</v>
      </c>
      <c r="W1328" s="49">
        <f t="shared" si="713"/>
        <v>2.2615384615384615</v>
      </c>
      <c r="X1328" s="90">
        <f>ROUND(S1328*$X$4,0)</f>
        <v>0</v>
      </c>
      <c r="Y1328" s="91">
        <f t="shared" si="714"/>
        <v>0</v>
      </c>
      <c r="Z1328" s="93">
        <f t="shared" si="708"/>
        <v>2</v>
      </c>
      <c r="AA1328" s="94">
        <f t="shared" si="715"/>
        <v>1216.44</v>
      </c>
      <c r="AB1328" s="97">
        <f t="shared" si="709"/>
        <v>2</v>
      </c>
      <c r="AC1328" s="98">
        <f t="shared" si="716"/>
        <v>1216.44</v>
      </c>
      <c r="AD1328" s="77" t="s">
        <v>5890</v>
      </c>
      <c r="AE1328" s="54">
        <v>1216.44</v>
      </c>
      <c r="AF1328" s="17"/>
    </row>
    <row r="1329" spans="1:32" ht="16.899999999999999" customHeight="1" x14ac:dyDescent="0.3">
      <c r="A1329" s="73" t="s">
        <v>7</v>
      </c>
      <c r="B1329" s="74" t="s">
        <v>849</v>
      </c>
      <c r="C1329" s="48" t="s">
        <v>55</v>
      </c>
      <c r="D1329" s="48">
        <v>1000</v>
      </c>
      <c r="E1329" s="48">
        <v>4008</v>
      </c>
      <c r="F1329" s="48" t="s">
        <v>5910</v>
      </c>
      <c r="G1329" s="48" t="s">
        <v>35</v>
      </c>
      <c r="H1329" s="75">
        <f t="shared" si="717"/>
        <v>0</v>
      </c>
      <c r="I1329" s="74">
        <v>24</v>
      </c>
      <c r="J1329" s="74">
        <v>24</v>
      </c>
      <c r="K1329" s="48">
        <f>I1329</f>
        <v>24</v>
      </c>
      <c r="L1329" s="48">
        <f>$L$3</f>
        <v>-4</v>
      </c>
      <c r="M1329" s="48">
        <f t="shared" si="712"/>
        <v>20</v>
      </c>
      <c r="N1329" s="48">
        <v>11</v>
      </c>
      <c r="O1329" s="56">
        <v>74.783109999999994</v>
      </c>
      <c r="P1329" s="48" t="str">
        <f t="shared" si="691"/>
        <v>296 SV</v>
      </c>
      <c r="Q1329" s="76">
        <v>7</v>
      </c>
      <c r="R1329" s="76">
        <v>22</v>
      </c>
      <c r="S1329" s="49">
        <f t="shared" si="718"/>
        <v>0.10076923076923076</v>
      </c>
      <c r="T1329" s="49">
        <f t="shared" si="692"/>
        <v>100.76923076923076</v>
      </c>
      <c r="U1329" s="49">
        <v>231.46153846153845</v>
      </c>
      <c r="V1329" s="49">
        <f t="shared" si="680"/>
        <v>0.23146153846153844</v>
      </c>
      <c r="W1329" s="49">
        <f t="shared" si="713"/>
        <v>2.0153846153846153</v>
      </c>
      <c r="X1329" s="90">
        <f>ROUND(S1329*$X$3,0)</f>
        <v>1</v>
      </c>
      <c r="Y1329" s="91">
        <f t="shared" si="714"/>
        <v>74.783109999999994</v>
      </c>
      <c r="Z1329" s="93">
        <f t="shared" si="708"/>
        <v>3</v>
      </c>
      <c r="AA1329" s="94">
        <f t="shared" si="715"/>
        <v>224.34932999999998</v>
      </c>
      <c r="AB1329" s="97">
        <f t="shared" si="709"/>
        <v>4</v>
      </c>
      <c r="AC1329" s="98">
        <f t="shared" si="716"/>
        <v>299.13243999999997</v>
      </c>
      <c r="AD1329" s="77" t="s">
        <v>3</v>
      </c>
      <c r="AE1329" s="54">
        <v>299.13243999999997</v>
      </c>
      <c r="AF1329" s="17"/>
    </row>
    <row r="1330" spans="1:32" ht="16.899999999999999" customHeight="1" x14ac:dyDescent="0.3">
      <c r="A1330" s="73" t="s">
        <v>35</v>
      </c>
      <c r="B1330" s="74" t="s">
        <v>1390</v>
      </c>
      <c r="C1330" s="48" t="s">
        <v>464</v>
      </c>
      <c r="D1330" s="48">
        <v>1000</v>
      </c>
      <c r="E1330" s="48">
        <v>4013</v>
      </c>
      <c r="F1330" s="48" t="s">
        <v>6180</v>
      </c>
      <c r="G1330" s="48" t="s">
        <v>65</v>
      </c>
      <c r="H1330" s="75">
        <f t="shared" si="717"/>
        <v>0</v>
      </c>
      <c r="I1330" s="74">
        <v>5</v>
      </c>
      <c r="J1330" s="74">
        <v>5</v>
      </c>
      <c r="K1330" s="48">
        <f>J1330</f>
        <v>5</v>
      </c>
      <c r="L1330" s="48"/>
      <c r="M1330" s="48">
        <f t="shared" si="712"/>
        <v>5</v>
      </c>
      <c r="N1330" s="48">
        <v>2</v>
      </c>
      <c r="O1330" s="56">
        <v>122.54319</v>
      </c>
      <c r="P1330" s="48" t="str">
        <f t="shared" si="691"/>
        <v>5854 SL</v>
      </c>
      <c r="Q1330" s="76">
        <v>4</v>
      </c>
      <c r="R1330" s="76">
        <v>0</v>
      </c>
      <c r="S1330" s="49">
        <f t="shared" si="718"/>
        <v>4.3076923076923075E-2</v>
      </c>
      <c r="T1330" s="49">
        <f t="shared" si="692"/>
        <v>43.076923076923073</v>
      </c>
      <c r="U1330" s="49">
        <v>75.42307692307692</v>
      </c>
      <c r="V1330" s="49">
        <f t="shared" si="680"/>
        <v>7.5423076923076926E-2</v>
      </c>
      <c r="W1330" s="49">
        <f t="shared" si="713"/>
        <v>0.21538461538461537</v>
      </c>
      <c r="X1330" s="90">
        <f>ROUNDUP(S1330*$X$2,0)</f>
        <v>1</v>
      </c>
      <c r="Y1330" s="91">
        <f t="shared" si="714"/>
        <v>122.54319</v>
      </c>
      <c r="Z1330" s="93">
        <f t="shared" si="708"/>
        <v>1</v>
      </c>
      <c r="AA1330" s="94">
        <f t="shared" si="715"/>
        <v>122.54319</v>
      </c>
      <c r="AB1330" s="97">
        <f>ROUND((S1330*$AB$2)+Z1330,0)</f>
        <v>1</v>
      </c>
      <c r="AC1330" s="98">
        <f t="shared" si="716"/>
        <v>122.54319</v>
      </c>
      <c r="AD1330" s="77" t="s">
        <v>5891</v>
      </c>
      <c r="AE1330" s="54">
        <v>122.54319</v>
      </c>
      <c r="AF1330" s="17"/>
    </row>
    <row r="1331" spans="1:32" ht="12.75" customHeight="1" x14ac:dyDescent="0.3">
      <c r="A1331" s="73" t="s">
        <v>35</v>
      </c>
      <c r="B1331" s="74" t="s">
        <v>4640</v>
      </c>
      <c r="C1331" s="48" t="s">
        <v>464</v>
      </c>
      <c r="D1331" s="48">
        <v>1000</v>
      </c>
      <c r="E1331" s="48">
        <v>4013</v>
      </c>
      <c r="F1331" s="48" t="s">
        <v>6180</v>
      </c>
      <c r="G1331" s="48" t="s">
        <v>65</v>
      </c>
      <c r="H1331" s="75">
        <f t="shared" si="717"/>
        <v>0</v>
      </c>
      <c r="I1331" s="74">
        <v>5</v>
      </c>
      <c r="J1331" s="74">
        <v>5</v>
      </c>
      <c r="K1331" s="48">
        <f>J1331</f>
        <v>5</v>
      </c>
      <c r="L1331" s="48"/>
      <c r="M1331" s="48">
        <f t="shared" si="712"/>
        <v>5</v>
      </c>
      <c r="N1331" s="48">
        <v>0</v>
      </c>
      <c r="O1331" s="56">
        <v>132.54319000000001</v>
      </c>
      <c r="P1331" s="48" t="str">
        <f t="shared" si="691"/>
        <v>5855/7 YL</v>
      </c>
      <c r="Q1331" s="76">
        <v>3</v>
      </c>
      <c r="R1331" s="76">
        <v>9</v>
      </c>
      <c r="S1331" s="49">
        <f t="shared" si="718"/>
        <v>4.2692307692307696E-2</v>
      </c>
      <c r="T1331" s="49">
        <f t="shared" si="692"/>
        <v>42.692307692307693</v>
      </c>
      <c r="U1331" s="49">
        <v>59.42307692307692</v>
      </c>
      <c r="V1331" s="49">
        <f t="shared" si="680"/>
        <v>5.9423076923076919E-2</v>
      </c>
      <c r="W1331" s="49">
        <f t="shared" si="713"/>
        <v>0.21346153846153848</v>
      </c>
      <c r="X1331" s="90">
        <f>ROUNDUP(S1331*$X$2,0)</f>
        <v>1</v>
      </c>
      <c r="Y1331" s="91">
        <f t="shared" si="714"/>
        <v>132.54319000000001</v>
      </c>
      <c r="Z1331" s="93">
        <f t="shared" si="708"/>
        <v>1</v>
      </c>
      <c r="AA1331" s="94">
        <f t="shared" si="715"/>
        <v>132.54319000000001</v>
      </c>
      <c r="AB1331" s="97">
        <f>ROUND((S1331*$AB$2)+Z1331,0)</f>
        <v>1</v>
      </c>
      <c r="AC1331" s="98">
        <f t="shared" si="716"/>
        <v>132.54319000000001</v>
      </c>
      <c r="AD1331" s="77" t="s">
        <v>5891</v>
      </c>
      <c r="AE1331" s="54">
        <v>132.54319000000001</v>
      </c>
      <c r="AF1331" s="17"/>
    </row>
    <row r="1332" spans="1:32" ht="12.75" customHeight="1" x14ac:dyDescent="0.3">
      <c r="A1332" s="73" t="s">
        <v>35</v>
      </c>
      <c r="B1332" s="74" t="s">
        <v>2670</v>
      </c>
      <c r="C1332" s="48" t="s">
        <v>464</v>
      </c>
      <c r="D1332" s="48">
        <v>100</v>
      </c>
      <c r="E1332" s="48">
        <v>4013</v>
      </c>
      <c r="F1332" s="48" t="s">
        <v>6180</v>
      </c>
      <c r="G1332" s="48" t="s">
        <v>65</v>
      </c>
      <c r="H1332" s="75">
        <f t="shared" si="717"/>
        <v>0</v>
      </c>
      <c r="I1332" s="74">
        <v>5</v>
      </c>
      <c r="J1332" s="74">
        <v>5</v>
      </c>
      <c r="K1332" s="48">
        <f>J1332</f>
        <v>5</v>
      </c>
      <c r="L1332" s="48"/>
      <c r="M1332" s="48">
        <f t="shared" si="712"/>
        <v>5</v>
      </c>
      <c r="N1332" s="48">
        <v>39</v>
      </c>
      <c r="O1332" s="56">
        <v>9.2625700000000002</v>
      </c>
      <c r="P1332" s="48" t="str">
        <f t="shared" si="691"/>
        <v>5853 YL</v>
      </c>
      <c r="Q1332" s="76">
        <v>139</v>
      </c>
      <c r="R1332" s="76">
        <v>531</v>
      </c>
      <c r="S1332" s="49">
        <f t="shared" si="718"/>
        <v>2.1096153846153847</v>
      </c>
      <c r="T1332" s="49">
        <f t="shared" si="692"/>
        <v>210.96153846153845</v>
      </c>
      <c r="U1332" s="49">
        <v>265.19230769230768</v>
      </c>
      <c r="V1332" s="49">
        <f t="shared" si="680"/>
        <v>2.6519230769230768</v>
      </c>
      <c r="W1332" s="49">
        <f t="shared" si="713"/>
        <v>10.548076923076923</v>
      </c>
      <c r="X1332" s="90">
        <f>ROUND(S1332*$X$2,0)</f>
        <v>15</v>
      </c>
      <c r="Y1332" s="91">
        <f t="shared" si="714"/>
        <v>138.93854999999999</v>
      </c>
      <c r="Z1332" s="93">
        <f t="shared" si="708"/>
        <v>26</v>
      </c>
      <c r="AA1332" s="94">
        <f t="shared" si="715"/>
        <v>240.82682</v>
      </c>
      <c r="AB1332" s="97">
        <f>ROUND((S1332*$AB$2)+Z1332,0)</f>
        <v>41</v>
      </c>
      <c r="AC1332" s="98">
        <f t="shared" si="716"/>
        <v>379.76537000000002</v>
      </c>
      <c r="AD1332" s="77" t="s">
        <v>5891</v>
      </c>
      <c r="AE1332" s="54">
        <v>379.76537000000002</v>
      </c>
      <c r="AF1332" s="17"/>
    </row>
    <row r="1333" spans="1:32" ht="16.899999999999999" customHeight="1" x14ac:dyDescent="0.3">
      <c r="A1333" s="73" t="s">
        <v>35</v>
      </c>
      <c r="B1333" s="74" t="s">
        <v>3330</v>
      </c>
      <c r="C1333" s="48" t="s">
        <v>464</v>
      </c>
      <c r="D1333" s="48">
        <v>100</v>
      </c>
      <c r="E1333" s="48">
        <v>4013</v>
      </c>
      <c r="F1333" s="48" t="s">
        <v>6180</v>
      </c>
      <c r="G1333" s="48" t="s">
        <v>65</v>
      </c>
      <c r="H1333" s="75">
        <f t="shared" si="717"/>
        <v>0</v>
      </c>
      <c r="I1333" s="74">
        <v>5</v>
      </c>
      <c r="J1333" s="74">
        <v>5</v>
      </c>
      <c r="K1333" s="48">
        <f>J1333</f>
        <v>5</v>
      </c>
      <c r="L1333" s="48"/>
      <c r="M1333" s="48">
        <f t="shared" si="712"/>
        <v>5</v>
      </c>
      <c r="N1333" s="48">
        <v>35</v>
      </c>
      <c r="O1333" s="56">
        <v>9.2625700000000002</v>
      </c>
      <c r="P1333" s="48" t="str">
        <f t="shared" si="691"/>
        <v>5853 GR</v>
      </c>
      <c r="Q1333" s="76">
        <v>110</v>
      </c>
      <c r="R1333" s="76">
        <v>574</v>
      </c>
      <c r="S1333" s="49">
        <f t="shared" si="718"/>
        <v>1.8469230769230771</v>
      </c>
      <c r="T1333" s="49">
        <f t="shared" si="692"/>
        <v>184.69230769230771</v>
      </c>
      <c r="U1333" s="49">
        <v>348.92307692307691</v>
      </c>
      <c r="V1333" s="49">
        <f t="shared" si="680"/>
        <v>3.4892307692307689</v>
      </c>
      <c r="W1333" s="49">
        <f t="shared" si="713"/>
        <v>9.2346153846153847</v>
      </c>
      <c r="X1333" s="90">
        <f>ROUND(S1333*$X$2,0)</f>
        <v>13</v>
      </c>
      <c r="Y1333" s="91">
        <f t="shared" si="714"/>
        <v>120.41341</v>
      </c>
      <c r="Z1333" s="93">
        <f t="shared" si="708"/>
        <v>22</v>
      </c>
      <c r="AA1333" s="94">
        <f t="shared" si="715"/>
        <v>203.77654000000001</v>
      </c>
      <c r="AB1333" s="97">
        <f>ROUND((S1333*$AB$2)+Z1333,0)</f>
        <v>35</v>
      </c>
      <c r="AC1333" s="98">
        <f t="shared" si="716"/>
        <v>324.18995000000001</v>
      </c>
      <c r="AD1333" s="77" t="s">
        <v>5891</v>
      </c>
      <c r="AE1333" s="54">
        <v>324.18995000000001</v>
      </c>
      <c r="AF1333" s="17"/>
    </row>
    <row r="1334" spans="1:32" ht="12.75" customHeight="1" x14ac:dyDescent="0.3">
      <c r="A1334" s="73" t="s">
        <v>7</v>
      </c>
      <c r="B1334" s="74" t="s">
        <v>1864</v>
      </c>
      <c r="C1334" s="48" t="s">
        <v>1432</v>
      </c>
      <c r="D1334" s="48">
        <v>100</v>
      </c>
      <c r="E1334" s="48">
        <v>621</v>
      </c>
      <c r="F1334" s="48" t="s">
        <v>6128</v>
      </c>
      <c r="G1334" s="48" t="s">
        <v>35</v>
      </c>
      <c r="H1334" s="75">
        <f t="shared" si="717"/>
        <v>2.564102564102564E-2</v>
      </c>
      <c r="I1334" s="74">
        <v>40</v>
      </c>
      <c r="J1334" s="74">
        <v>39</v>
      </c>
      <c r="K1334" s="48">
        <f>J1334</f>
        <v>39</v>
      </c>
      <c r="L1334" s="48">
        <f>$L$3</f>
        <v>-4</v>
      </c>
      <c r="M1334" s="48">
        <f t="shared" si="712"/>
        <v>35</v>
      </c>
      <c r="N1334" s="48">
        <v>65</v>
      </c>
      <c r="O1334" s="56">
        <v>25.85</v>
      </c>
      <c r="P1334" s="48" t="str">
        <f t="shared" si="691"/>
        <v>6718 BK</v>
      </c>
      <c r="Q1334" s="76">
        <v>144</v>
      </c>
      <c r="R1334" s="76">
        <v>614</v>
      </c>
      <c r="S1334" s="49">
        <f t="shared" si="718"/>
        <v>2.2592307692307694</v>
      </c>
      <c r="T1334" s="49">
        <f t="shared" si="692"/>
        <v>225.92307692307693</v>
      </c>
      <c r="U1334" s="49">
        <v>758.23076923076917</v>
      </c>
      <c r="V1334" s="49">
        <f t="shared" ref="V1334:V1397" si="719">U1334/D1334</f>
        <v>7.5823076923076913</v>
      </c>
      <c r="W1334" s="49">
        <f t="shared" si="713"/>
        <v>79.073076923076925</v>
      </c>
      <c r="X1334" s="90">
        <f t="shared" ref="X1334:X1335" si="720">ROUND(S1334*$X$4,0)</f>
        <v>11</v>
      </c>
      <c r="Y1334" s="91">
        <f t="shared" si="714"/>
        <v>284.35000000000002</v>
      </c>
      <c r="Z1334" s="93">
        <f t="shared" si="708"/>
        <v>90</v>
      </c>
      <c r="AA1334" s="94">
        <f t="shared" si="715"/>
        <v>2326.5</v>
      </c>
      <c r="AB1334" s="97">
        <f>ROUND((S1334*$AB$4)+Z1334,0)</f>
        <v>101</v>
      </c>
      <c r="AC1334" s="98">
        <f t="shared" si="716"/>
        <v>2610.8500000000004</v>
      </c>
      <c r="AD1334" s="77" t="s">
        <v>3</v>
      </c>
      <c r="AE1334" s="54">
        <v>2610.8500000000004</v>
      </c>
      <c r="AF1334" s="17"/>
    </row>
    <row r="1335" spans="1:32" ht="16.899999999999999" customHeight="1" x14ac:dyDescent="0.3">
      <c r="A1335" s="73" t="s">
        <v>7</v>
      </c>
      <c r="B1335" s="74" t="s">
        <v>1170</v>
      </c>
      <c r="C1335" s="48" t="s">
        <v>1154</v>
      </c>
      <c r="D1335" s="48">
        <v>1000</v>
      </c>
      <c r="E1335" s="48">
        <v>621</v>
      </c>
      <c r="F1335" s="48" t="s">
        <v>6128</v>
      </c>
      <c r="G1335" s="48" t="s">
        <v>35</v>
      </c>
      <c r="H1335" s="75">
        <f t="shared" si="717"/>
        <v>-0.65753424657534243</v>
      </c>
      <c r="I1335" s="74">
        <v>25</v>
      </c>
      <c r="J1335" s="74">
        <v>73</v>
      </c>
      <c r="K1335" s="48">
        <f>I1335</f>
        <v>25</v>
      </c>
      <c r="L1335" s="48">
        <v>-4</v>
      </c>
      <c r="M1335" s="48">
        <f t="shared" si="712"/>
        <v>21</v>
      </c>
      <c r="N1335" s="48">
        <v>8</v>
      </c>
      <c r="O1335" s="56">
        <v>282.32</v>
      </c>
      <c r="P1335" s="48" t="str">
        <f t="shared" si="691"/>
        <v>5106C SL</v>
      </c>
      <c r="Q1335" s="76">
        <v>13</v>
      </c>
      <c r="R1335" s="76">
        <v>21</v>
      </c>
      <c r="S1335" s="49">
        <f t="shared" si="718"/>
        <v>0.16423076923076921</v>
      </c>
      <c r="T1335" s="49">
        <f t="shared" si="692"/>
        <v>164.2307692307692</v>
      </c>
      <c r="U1335" s="49">
        <v>177.65384615384613</v>
      </c>
      <c r="V1335" s="49">
        <f t="shared" si="719"/>
        <v>0.17765384615384613</v>
      </c>
      <c r="W1335" s="49">
        <f t="shared" si="713"/>
        <v>3.4488461538461532</v>
      </c>
      <c r="X1335" s="90">
        <f t="shared" si="720"/>
        <v>1</v>
      </c>
      <c r="Y1335" s="91">
        <f t="shared" si="714"/>
        <v>282.32</v>
      </c>
      <c r="Z1335" s="93">
        <f t="shared" si="708"/>
        <v>4</v>
      </c>
      <c r="AA1335" s="94">
        <f t="shared" si="715"/>
        <v>1129.28</v>
      </c>
      <c r="AB1335" s="97">
        <f>ROUND((S1335*$AB$4)+Z1335,0)</f>
        <v>5</v>
      </c>
      <c r="AC1335" s="98">
        <f t="shared" si="716"/>
        <v>1411.6</v>
      </c>
      <c r="AD1335" s="77" t="s">
        <v>3</v>
      </c>
      <c r="AE1335" s="54">
        <v>1411.6</v>
      </c>
      <c r="AF1335" s="17"/>
    </row>
    <row r="1336" spans="1:32" ht="12.75" customHeight="1" x14ac:dyDescent="0.3">
      <c r="A1336" s="73" t="s">
        <v>7</v>
      </c>
      <c r="B1336" s="74" t="s">
        <v>1124</v>
      </c>
      <c r="C1336" s="48" t="s">
        <v>40</v>
      </c>
      <c r="D1336" s="48">
        <v>1000</v>
      </c>
      <c r="E1336" s="48">
        <v>621</v>
      </c>
      <c r="F1336" s="48" t="s">
        <v>6128</v>
      </c>
      <c r="G1336" s="48" t="s">
        <v>112</v>
      </c>
      <c r="H1336" s="75">
        <f t="shared" si="717"/>
        <v>4.1666666666666664E-2</v>
      </c>
      <c r="I1336" s="74">
        <v>25</v>
      </c>
      <c r="J1336" s="74">
        <v>24</v>
      </c>
      <c r="K1336" s="48">
        <f>J1336</f>
        <v>24</v>
      </c>
      <c r="L1336" s="48">
        <f>$L$3</f>
        <v>-4</v>
      </c>
      <c r="M1336" s="48">
        <f t="shared" si="712"/>
        <v>20</v>
      </c>
      <c r="N1336" s="48">
        <v>0</v>
      </c>
      <c r="O1336" s="56">
        <v>184.93</v>
      </c>
      <c r="P1336" s="48" t="str">
        <f t="shared" si="691"/>
        <v>3081 WH</v>
      </c>
      <c r="Q1336" s="76">
        <v>1</v>
      </c>
      <c r="R1336" s="76">
        <v>6</v>
      </c>
      <c r="S1336" s="49">
        <f t="shared" si="718"/>
        <v>1.7692307692307691E-2</v>
      </c>
      <c r="T1336" s="49">
        <f t="shared" si="692"/>
        <v>17.69230769230769</v>
      </c>
      <c r="U1336" s="49">
        <v>45.692307692307693</v>
      </c>
      <c r="V1336" s="49">
        <f t="shared" si="719"/>
        <v>4.5692307692307692E-2</v>
      </c>
      <c r="W1336" s="49">
        <f t="shared" si="713"/>
        <v>0.35384615384615381</v>
      </c>
      <c r="X1336" s="90">
        <f>ROUNDUP(S1336*$X$3,0)</f>
        <v>1</v>
      </c>
      <c r="Y1336" s="91">
        <f t="shared" si="714"/>
        <v>184.93</v>
      </c>
      <c r="Z1336" s="93">
        <f t="shared" si="708"/>
        <v>1</v>
      </c>
      <c r="AA1336" s="94">
        <f t="shared" si="715"/>
        <v>184.93</v>
      </c>
      <c r="AB1336" s="97">
        <f>ROUND((S1336*$AB$4)+Z1336,0)</f>
        <v>1</v>
      </c>
      <c r="AC1336" s="98">
        <f t="shared" si="716"/>
        <v>184.93</v>
      </c>
      <c r="AD1336" s="77" t="s">
        <v>3</v>
      </c>
      <c r="AE1336" s="54">
        <v>184.93</v>
      </c>
      <c r="AF1336" s="17"/>
    </row>
    <row r="1337" spans="1:32" ht="16.899999999999999" customHeight="1" x14ac:dyDescent="0.3">
      <c r="A1337" s="73" t="s">
        <v>35</v>
      </c>
      <c r="B1337" s="74" t="s">
        <v>1612</v>
      </c>
      <c r="C1337" s="48" t="s">
        <v>40</v>
      </c>
      <c r="D1337" s="48">
        <v>100</v>
      </c>
      <c r="E1337" s="48">
        <v>621</v>
      </c>
      <c r="F1337" s="48" t="s">
        <v>6128</v>
      </c>
      <c r="G1337" s="48" t="s">
        <v>35</v>
      </c>
      <c r="H1337" s="75">
        <f t="shared" si="717"/>
        <v>-0.16666666666666666</v>
      </c>
      <c r="I1337" s="74">
        <v>20</v>
      </c>
      <c r="J1337" s="74">
        <v>24</v>
      </c>
      <c r="K1337" s="48">
        <f>I1337</f>
        <v>20</v>
      </c>
      <c r="L1337" s="48">
        <v>-4</v>
      </c>
      <c r="M1337" s="48">
        <f t="shared" si="712"/>
        <v>16</v>
      </c>
      <c r="N1337" s="48">
        <v>4</v>
      </c>
      <c r="O1337" s="56">
        <v>3.0630000000000002</v>
      </c>
      <c r="P1337" s="48" t="str">
        <f t="shared" si="691"/>
        <v>3071 OR</v>
      </c>
      <c r="Q1337" s="76">
        <v>12</v>
      </c>
      <c r="R1337" s="76">
        <v>32</v>
      </c>
      <c r="S1337" s="49">
        <f t="shared" si="718"/>
        <v>0.16615384615384615</v>
      </c>
      <c r="T1337" s="49">
        <f t="shared" si="692"/>
        <v>16.615384615384617</v>
      </c>
      <c r="U1337" s="49">
        <v>50.846153846153854</v>
      </c>
      <c r="V1337" s="49">
        <f t="shared" si="719"/>
        <v>0.50846153846153852</v>
      </c>
      <c r="W1337" s="49">
        <f t="shared" si="713"/>
        <v>2.6584615384615384</v>
      </c>
      <c r="X1337" s="90">
        <f t="shared" ref="X1337" si="721">ROUND(S1337*$X$3,0)</f>
        <v>1</v>
      </c>
      <c r="Y1337" s="91">
        <f t="shared" si="714"/>
        <v>3.0630000000000002</v>
      </c>
      <c r="Z1337" s="93">
        <f t="shared" si="708"/>
        <v>4</v>
      </c>
      <c r="AA1337" s="94">
        <f t="shared" si="715"/>
        <v>12.252000000000001</v>
      </c>
      <c r="AB1337" s="97">
        <f>ROUND((S1337*$AB$4)+Z1337,0)</f>
        <v>5</v>
      </c>
      <c r="AC1337" s="98">
        <f t="shared" si="716"/>
        <v>15.315000000000001</v>
      </c>
      <c r="AD1337" s="77" t="s">
        <v>3</v>
      </c>
      <c r="AE1337" s="54">
        <v>15.315000000000001</v>
      </c>
      <c r="AF1337" s="17"/>
    </row>
    <row r="1338" spans="1:32" ht="16.899999999999999" customHeight="1" x14ac:dyDescent="0.3">
      <c r="A1338" s="73" t="s">
        <v>35</v>
      </c>
      <c r="B1338" s="74" t="s">
        <v>1943</v>
      </c>
      <c r="C1338" s="48" t="s">
        <v>395</v>
      </c>
      <c r="D1338" s="48">
        <v>250</v>
      </c>
      <c r="E1338" s="48">
        <v>621</v>
      </c>
      <c r="F1338" s="48" t="s">
        <v>6128</v>
      </c>
      <c r="G1338" s="48" t="s">
        <v>35</v>
      </c>
      <c r="H1338" s="75">
        <f t="shared" si="717"/>
        <v>-0.6428571428571429</v>
      </c>
      <c r="I1338" s="74">
        <v>35</v>
      </c>
      <c r="J1338" s="74">
        <v>98</v>
      </c>
      <c r="K1338" s="48">
        <f>I1338</f>
        <v>35</v>
      </c>
      <c r="L1338" s="48">
        <f>$L$3</f>
        <v>-4</v>
      </c>
      <c r="M1338" s="48">
        <f t="shared" si="712"/>
        <v>31</v>
      </c>
      <c r="N1338" s="48">
        <v>59</v>
      </c>
      <c r="O1338" s="56">
        <v>80.957499999999996</v>
      </c>
      <c r="P1338" s="48" t="str">
        <f t="shared" si="691"/>
        <v>1931 BK</v>
      </c>
      <c r="Q1338" s="76">
        <v>0</v>
      </c>
      <c r="R1338" s="76">
        <v>43</v>
      </c>
      <c r="S1338" s="49">
        <f t="shared" si="718"/>
        <v>4.961538461538461E-2</v>
      </c>
      <c r="T1338" s="49">
        <f t="shared" si="692"/>
        <v>12.403846153846153</v>
      </c>
      <c r="U1338" s="49">
        <v>12.403846153846153</v>
      </c>
      <c r="V1338" s="49">
        <f t="shared" si="719"/>
        <v>4.961538461538461E-2</v>
      </c>
      <c r="W1338" s="49">
        <f t="shared" si="713"/>
        <v>1.5380769230769229</v>
      </c>
      <c r="X1338" s="90">
        <f>ROUND(S1338*$X$4,0)</f>
        <v>0</v>
      </c>
      <c r="Y1338" s="91">
        <f t="shared" si="714"/>
        <v>0</v>
      </c>
      <c r="Z1338" s="93">
        <f t="shared" si="708"/>
        <v>2</v>
      </c>
      <c r="AA1338" s="94">
        <f t="shared" si="715"/>
        <v>161.91499999999999</v>
      </c>
      <c r="AB1338" s="97">
        <f>ROUND((S1338*$AB$4)+Z1338,0)</f>
        <v>2</v>
      </c>
      <c r="AC1338" s="98">
        <f t="shared" si="716"/>
        <v>161.91499999999999</v>
      </c>
      <c r="AD1338" s="77" t="s">
        <v>3</v>
      </c>
      <c r="AE1338" s="54">
        <v>161.91499999999999</v>
      </c>
      <c r="AF1338" s="17"/>
    </row>
    <row r="1339" spans="1:32" ht="16.899999999999999" customHeight="1" x14ac:dyDescent="0.3">
      <c r="A1339" s="73" t="s">
        <v>35</v>
      </c>
      <c r="B1339" s="74" t="s">
        <v>1614</v>
      </c>
      <c r="C1339" s="48" t="s">
        <v>40</v>
      </c>
      <c r="D1339" s="48">
        <v>100</v>
      </c>
      <c r="E1339" s="48">
        <v>621</v>
      </c>
      <c r="F1339" s="48" t="s">
        <v>6128</v>
      </c>
      <c r="G1339" s="48" t="s">
        <v>65</v>
      </c>
      <c r="H1339" s="75">
        <f t="shared" si="717"/>
        <v>0</v>
      </c>
      <c r="I1339" s="74">
        <v>5</v>
      </c>
      <c r="J1339" s="74">
        <v>5</v>
      </c>
      <c r="K1339" s="48">
        <f>J1339</f>
        <v>5</v>
      </c>
      <c r="L1339" s="48"/>
      <c r="M1339" s="48">
        <f t="shared" si="712"/>
        <v>5</v>
      </c>
      <c r="N1339" s="48">
        <v>2</v>
      </c>
      <c r="O1339" s="56">
        <v>4.3575699999999999</v>
      </c>
      <c r="P1339" s="48" t="str">
        <f t="shared" si="691"/>
        <v>3071 SL</v>
      </c>
      <c r="Q1339" s="76">
        <v>15</v>
      </c>
      <c r="R1339" s="76">
        <v>22</v>
      </c>
      <c r="S1339" s="49">
        <f t="shared" si="718"/>
        <v>0.18692307692307694</v>
      </c>
      <c r="T1339" s="49">
        <f t="shared" si="692"/>
        <v>18.692307692307693</v>
      </c>
      <c r="U1339" s="49">
        <v>74.07692307692308</v>
      </c>
      <c r="V1339" s="49">
        <f t="shared" si="719"/>
        <v>0.74076923076923085</v>
      </c>
      <c r="W1339" s="49">
        <f t="shared" si="713"/>
        <v>0.93461538461538474</v>
      </c>
      <c r="X1339" s="90">
        <f>ROUND(S1339*$X$2,0)</f>
        <v>1</v>
      </c>
      <c r="Y1339" s="91">
        <f t="shared" si="714"/>
        <v>4.3575699999999999</v>
      </c>
      <c r="Z1339" s="93">
        <f t="shared" si="708"/>
        <v>2</v>
      </c>
      <c r="AA1339" s="94">
        <f t="shared" si="715"/>
        <v>8.7151399999999999</v>
      </c>
      <c r="AB1339" s="97">
        <f>ROUND((S1339*$AB$2)+Z1339,0)</f>
        <v>3</v>
      </c>
      <c r="AC1339" s="98">
        <f t="shared" si="716"/>
        <v>13.072710000000001</v>
      </c>
      <c r="AD1339" s="77" t="s">
        <v>5891</v>
      </c>
      <c r="AE1339" s="54">
        <v>13.072710000000001</v>
      </c>
      <c r="AF1339" s="17"/>
    </row>
    <row r="1340" spans="1:32" ht="12.75" customHeight="1" x14ac:dyDescent="0.3">
      <c r="A1340" s="73" t="s">
        <v>7</v>
      </c>
      <c r="B1340" s="74" t="s">
        <v>544</v>
      </c>
      <c r="C1340" s="48" t="s">
        <v>10</v>
      </c>
      <c r="D1340" s="48">
        <v>100</v>
      </c>
      <c r="E1340" s="48">
        <v>2834</v>
      </c>
      <c r="F1340" s="48" t="s">
        <v>6126</v>
      </c>
      <c r="G1340" s="48">
        <v>2</v>
      </c>
      <c r="H1340" s="75">
        <f t="shared" si="717"/>
        <v>-0.62264150943396224</v>
      </c>
      <c r="I1340" s="74">
        <v>20</v>
      </c>
      <c r="J1340" s="74">
        <v>53</v>
      </c>
      <c r="K1340" s="48">
        <f>I1340</f>
        <v>20</v>
      </c>
      <c r="L1340" s="48"/>
      <c r="M1340" s="48">
        <f t="shared" si="712"/>
        <v>20</v>
      </c>
      <c r="N1340" s="48">
        <v>318</v>
      </c>
      <c r="O1340" s="56">
        <v>10.811999999999999</v>
      </c>
      <c r="P1340" s="48" t="str">
        <f t="shared" si="691"/>
        <v>1897C SL</v>
      </c>
      <c r="Q1340" s="76">
        <v>228</v>
      </c>
      <c r="R1340" s="76">
        <v>818</v>
      </c>
      <c r="S1340" s="49">
        <f t="shared" si="718"/>
        <v>3.3992307692307691</v>
      </c>
      <c r="T1340" s="49">
        <f t="shared" si="692"/>
        <v>339.92307692307691</v>
      </c>
      <c r="U1340" s="49">
        <v>3094.5384615384619</v>
      </c>
      <c r="V1340" s="49">
        <f t="shared" si="719"/>
        <v>30.945384615384619</v>
      </c>
      <c r="W1340" s="49">
        <f t="shared" si="713"/>
        <v>67.984615384615381</v>
      </c>
      <c r="X1340" s="90">
        <f t="shared" ref="X1340" si="722">ROUND(S1340*$X$3,0)</f>
        <v>20</v>
      </c>
      <c r="Y1340" s="91">
        <f t="shared" si="714"/>
        <v>216.23999999999998</v>
      </c>
      <c r="Z1340" s="93">
        <f t="shared" si="708"/>
        <v>88</v>
      </c>
      <c r="AA1340" s="94">
        <f t="shared" si="715"/>
        <v>951.4559999999999</v>
      </c>
      <c r="AB1340" s="97">
        <f>ROUND((S1340*$AB$2)+Z1340,0)</f>
        <v>112</v>
      </c>
      <c r="AC1340" s="98">
        <f t="shared" si="716"/>
        <v>1210.944</v>
      </c>
      <c r="AD1340" s="77" t="s">
        <v>3</v>
      </c>
      <c r="AE1340" s="54">
        <v>1210.944</v>
      </c>
      <c r="AF1340" s="17"/>
    </row>
    <row r="1341" spans="1:32" ht="16.899999999999999" customHeight="1" x14ac:dyDescent="0.3">
      <c r="A1341" s="73" t="s">
        <v>7</v>
      </c>
      <c r="B1341" s="74" t="s">
        <v>2199</v>
      </c>
      <c r="C1341" s="48" t="s">
        <v>1154</v>
      </c>
      <c r="D1341" s="48">
        <v>500</v>
      </c>
      <c r="E1341" s="48">
        <v>2834</v>
      </c>
      <c r="F1341" s="48" t="s">
        <v>6126</v>
      </c>
      <c r="G1341" s="48">
        <v>2</v>
      </c>
      <c r="H1341" s="75">
        <f t="shared" si="717"/>
        <v>0</v>
      </c>
      <c r="I1341" s="74">
        <v>20</v>
      </c>
      <c r="J1341" s="74">
        <f t="shared" ref="J1341:J1342" si="723">I1341</f>
        <v>20</v>
      </c>
      <c r="K1341" s="48">
        <f>I1341</f>
        <v>20</v>
      </c>
      <c r="L1341" s="48"/>
      <c r="M1341" s="48">
        <f t="shared" si="712"/>
        <v>20</v>
      </c>
      <c r="N1341" s="48">
        <v>0</v>
      </c>
      <c r="O1341" s="56">
        <v>199.84379999999999</v>
      </c>
      <c r="P1341" s="48" t="str">
        <f t="shared" si="691"/>
        <v>5058C SL</v>
      </c>
      <c r="Q1341" s="76">
        <v>0</v>
      </c>
      <c r="R1341" s="76">
        <v>1</v>
      </c>
      <c r="S1341" s="49">
        <f t="shared" si="718"/>
        <v>1.153846153846154E-3</v>
      </c>
      <c r="T1341" s="49">
        <f t="shared" si="692"/>
        <v>0.57692307692307698</v>
      </c>
      <c r="U1341" s="49">
        <v>117.73076923076924</v>
      </c>
      <c r="V1341" s="49">
        <f t="shared" si="719"/>
        <v>0.23546153846153847</v>
      </c>
      <c r="W1341" s="49">
        <f t="shared" si="713"/>
        <v>2.3076923076923078E-2</v>
      </c>
      <c r="X1341" s="90">
        <f>ROUNDUP(S1341*$X$3,0)</f>
        <v>1</v>
      </c>
      <c r="Y1341" s="91">
        <f t="shared" si="714"/>
        <v>199.84379999999999</v>
      </c>
      <c r="Z1341" s="93">
        <f t="shared" si="708"/>
        <v>1</v>
      </c>
      <c r="AA1341" s="94">
        <f t="shared" si="715"/>
        <v>199.84379999999999</v>
      </c>
      <c r="AB1341" s="97">
        <f>ROUND((S1341*$AB$4)+Z1341,0)</f>
        <v>1</v>
      </c>
      <c r="AC1341" s="98">
        <f t="shared" si="716"/>
        <v>199.84379999999999</v>
      </c>
      <c r="AD1341" s="77" t="s">
        <v>3</v>
      </c>
      <c r="AE1341" s="54">
        <v>199.84379999999999</v>
      </c>
      <c r="AF1341" s="17"/>
    </row>
    <row r="1342" spans="1:32" ht="16.899999999999999" customHeight="1" x14ac:dyDescent="0.3">
      <c r="A1342" s="73" t="s">
        <v>7</v>
      </c>
      <c r="B1342" s="74" t="s">
        <v>3039</v>
      </c>
      <c r="C1342" s="48" t="s">
        <v>10</v>
      </c>
      <c r="D1342" s="48">
        <v>500</v>
      </c>
      <c r="E1342" s="48">
        <v>2834</v>
      </c>
      <c r="F1342" s="48" t="s">
        <v>6126</v>
      </c>
      <c r="G1342" s="48">
        <v>2</v>
      </c>
      <c r="H1342" s="75">
        <f t="shared" si="717"/>
        <v>0</v>
      </c>
      <c r="I1342" s="74">
        <v>30</v>
      </c>
      <c r="J1342" s="74">
        <f t="shared" si="723"/>
        <v>30</v>
      </c>
      <c r="K1342" s="48">
        <f>I1342</f>
        <v>30</v>
      </c>
      <c r="L1342" s="48"/>
      <c r="M1342" s="48">
        <f t="shared" si="712"/>
        <v>30</v>
      </c>
      <c r="N1342" s="48">
        <v>0</v>
      </c>
      <c r="O1342" s="56">
        <v>278.11043999999998</v>
      </c>
      <c r="P1342" s="48" t="str">
        <f t="shared" si="691"/>
        <v>6379 SL</v>
      </c>
      <c r="Q1342" s="76">
        <v>0</v>
      </c>
      <c r="R1342" s="76">
        <v>5</v>
      </c>
      <c r="S1342" s="49">
        <f t="shared" si="718"/>
        <v>5.7692307692307696E-3</v>
      </c>
      <c r="T1342" s="49">
        <f t="shared" si="692"/>
        <v>2.8846153846153846</v>
      </c>
      <c r="U1342" s="49">
        <v>48.03846153846154</v>
      </c>
      <c r="V1342" s="49">
        <f t="shared" si="719"/>
        <v>9.6076923076923074E-2</v>
      </c>
      <c r="W1342" s="49">
        <f t="shared" si="713"/>
        <v>0.17307692307692307</v>
      </c>
      <c r="X1342" s="90">
        <f>ROUNDUP(S1342*$X$4,0)</f>
        <v>1</v>
      </c>
      <c r="Y1342" s="91">
        <f t="shared" si="714"/>
        <v>278.11043999999998</v>
      </c>
      <c r="Z1342" s="93">
        <f t="shared" si="708"/>
        <v>1</v>
      </c>
      <c r="AA1342" s="94">
        <f t="shared" si="715"/>
        <v>278.11043999999998</v>
      </c>
      <c r="AB1342" s="97">
        <f>ROUND((S1342*$AB$4)+Z1342,0)</f>
        <v>1</v>
      </c>
      <c r="AC1342" s="98">
        <f t="shared" si="716"/>
        <v>278.11043999999998</v>
      </c>
      <c r="AD1342" s="77" t="s">
        <v>3</v>
      </c>
      <c r="AE1342" s="54">
        <v>278.11043999999998</v>
      </c>
      <c r="AF1342" s="17"/>
    </row>
    <row r="1343" spans="1:32" ht="12.75" customHeight="1" x14ac:dyDescent="0.3">
      <c r="A1343" s="73" t="s">
        <v>7</v>
      </c>
      <c r="B1343" s="74" t="s">
        <v>5562</v>
      </c>
      <c r="C1343" s="48" t="s">
        <v>1797</v>
      </c>
      <c r="D1343" s="48">
        <v>50</v>
      </c>
      <c r="E1343" s="48">
        <v>4445</v>
      </c>
      <c r="F1343" s="48" t="s">
        <v>5912</v>
      </c>
      <c r="G1343" s="48" t="s">
        <v>122</v>
      </c>
      <c r="H1343" s="75">
        <f t="shared" si="717"/>
        <v>0.14285714285714285</v>
      </c>
      <c r="I1343" s="74">
        <v>32</v>
      </c>
      <c r="J1343" s="74">
        <v>28</v>
      </c>
      <c r="K1343" s="48">
        <f>J1343</f>
        <v>28</v>
      </c>
      <c r="L1343" s="48">
        <f>$L$3</f>
        <v>-4</v>
      </c>
      <c r="M1343" s="48">
        <f t="shared" si="712"/>
        <v>24</v>
      </c>
      <c r="N1343" s="48">
        <v>8</v>
      </c>
      <c r="O1343" s="56">
        <v>27.41</v>
      </c>
      <c r="P1343" s="48" t="str">
        <f t="shared" si="691"/>
        <v>F2213/4 CL</v>
      </c>
      <c r="Q1343" s="76">
        <v>0</v>
      </c>
      <c r="R1343" s="76">
        <v>62</v>
      </c>
      <c r="S1343" s="49">
        <f t="shared" si="718"/>
        <v>7.1538461538461537E-2</v>
      </c>
      <c r="T1343" s="49">
        <f t="shared" si="692"/>
        <v>3.5769230769230766</v>
      </c>
      <c r="U1343" s="49">
        <v>87.311538461538447</v>
      </c>
      <c r="V1343" s="49">
        <f t="shared" si="719"/>
        <v>1.746230769230769</v>
      </c>
      <c r="W1343" s="49">
        <f t="shared" si="713"/>
        <v>1.7169230769230768</v>
      </c>
      <c r="X1343" s="90">
        <f t="shared" ref="X1343" si="724">ROUND(S1343*$X$4,0)</f>
        <v>0</v>
      </c>
      <c r="Y1343" s="91">
        <f t="shared" si="714"/>
        <v>0</v>
      </c>
      <c r="Z1343" s="93">
        <f t="shared" si="708"/>
        <v>2</v>
      </c>
      <c r="AA1343" s="94">
        <f t="shared" si="715"/>
        <v>54.82</v>
      </c>
      <c r="AB1343" s="97">
        <f>ROUND((S1343*$AB$4)+Z1343,0)</f>
        <v>2</v>
      </c>
      <c r="AC1343" s="98">
        <f t="shared" si="716"/>
        <v>54.82</v>
      </c>
      <c r="AD1343" s="77" t="s">
        <v>3</v>
      </c>
      <c r="AE1343" s="54">
        <v>54.82</v>
      </c>
      <c r="AF1343" s="17"/>
    </row>
    <row r="1344" spans="1:32" ht="12.75" customHeight="1" x14ac:dyDescent="0.3">
      <c r="A1344" s="73" t="s">
        <v>7</v>
      </c>
      <c r="B1344" s="80" t="s">
        <v>5984</v>
      </c>
      <c r="C1344" s="48" t="s">
        <v>5921</v>
      </c>
      <c r="D1344" s="49">
        <v>1</v>
      </c>
      <c r="E1344" s="49">
        <v>4003</v>
      </c>
      <c r="F1344" s="48" t="s">
        <v>5909</v>
      </c>
      <c r="G1344" s="48" t="s">
        <v>112</v>
      </c>
      <c r="H1344" s="75">
        <f t="shared" si="717"/>
        <v>0</v>
      </c>
      <c r="I1344" s="74">
        <v>59</v>
      </c>
      <c r="J1344" s="74">
        <v>59</v>
      </c>
      <c r="K1344" s="48">
        <f>I1344</f>
        <v>59</v>
      </c>
      <c r="L1344" s="48">
        <f>$L$3</f>
        <v>-4</v>
      </c>
      <c r="M1344" s="49">
        <f t="shared" si="712"/>
        <v>55</v>
      </c>
      <c r="N1344" s="48">
        <v>2186</v>
      </c>
      <c r="O1344" s="56">
        <v>0.38733000000000001</v>
      </c>
      <c r="P1344" s="48" t="str">
        <f t="shared" si="691"/>
        <v>78308 SL</v>
      </c>
      <c r="Q1344" s="76" t="s">
        <v>6187</v>
      </c>
      <c r="R1344" s="76" t="s">
        <v>6187</v>
      </c>
      <c r="S1344" s="49">
        <f t="shared" si="718"/>
        <v>0</v>
      </c>
      <c r="T1344" s="49">
        <f t="shared" si="692"/>
        <v>0</v>
      </c>
      <c r="U1344" s="49">
        <v>3.5000000000000004</v>
      </c>
      <c r="V1344" s="49">
        <f t="shared" si="719"/>
        <v>3.5000000000000004</v>
      </c>
      <c r="W1344" s="49">
        <f t="shared" si="713"/>
        <v>0</v>
      </c>
      <c r="X1344" s="90">
        <f>ROUND(V1344*$X$4,0)</f>
        <v>18</v>
      </c>
      <c r="Y1344" s="91">
        <f t="shared" si="714"/>
        <v>6.97194</v>
      </c>
      <c r="Z1344" s="93">
        <f>ROUND((V1344*M1344)+X1344,0)</f>
        <v>211</v>
      </c>
      <c r="AA1344" s="94">
        <f t="shared" si="715"/>
        <v>81.72663</v>
      </c>
      <c r="AB1344" s="97">
        <f>ROUND((V1344*$AB$4)+Z1344,0)</f>
        <v>229</v>
      </c>
      <c r="AC1344" s="98">
        <f t="shared" si="716"/>
        <v>88.698570000000004</v>
      </c>
      <c r="AD1344" s="77" t="s">
        <v>5889</v>
      </c>
      <c r="AE1344" s="54">
        <v>88.698570000000004</v>
      </c>
      <c r="AF1344" s="17"/>
    </row>
    <row r="1345" spans="1:32" ht="12.75" customHeight="1" x14ac:dyDescent="0.3">
      <c r="A1345" s="73" t="s">
        <v>7</v>
      </c>
      <c r="B1345" s="74" t="s">
        <v>1451</v>
      </c>
      <c r="C1345" s="48" t="s">
        <v>1432</v>
      </c>
      <c r="D1345" s="48">
        <v>100</v>
      </c>
      <c r="E1345" s="48">
        <v>621</v>
      </c>
      <c r="F1345" s="48" t="s">
        <v>6128</v>
      </c>
      <c r="G1345" s="48" t="s">
        <v>112</v>
      </c>
      <c r="H1345" s="75">
        <f t="shared" si="717"/>
        <v>2.564102564102564E-2</v>
      </c>
      <c r="I1345" s="74">
        <v>40</v>
      </c>
      <c r="J1345" s="74">
        <v>39</v>
      </c>
      <c r="K1345" s="48">
        <f>J1345</f>
        <v>39</v>
      </c>
      <c r="L1345" s="48">
        <f>$L$3</f>
        <v>-4</v>
      </c>
      <c r="M1345" s="48">
        <f t="shared" si="712"/>
        <v>35</v>
      </c>
      <c r="N1345" s="48">
        <v>177</v>
      </c>
      <c r="O1345" s="56">
        <v>3.3130000000000002</v>
      </c>
      <c r="P1345" s="48" t="str">
        <f t="shared" si="691"/>
        <v>6712 WH</v>
      </c>
      <c r="Q1345" s="76">
        <v>392</v>
      </c>
      <c r="R1345" s="76">
        <v>700</v>
      </c>
      <c r="S1345" s="49">
        <f t="shared" si="718"/>
        <v>5.0292307692307689</v>
      </c>
      <c r="T1345" s="49">
        <f t="shared" si="692"/>
        <v>502.92307692307691</v>
      </c>
      <c r="U1345" s="49">
        <v>3015.2307692307691</v>
      </c>
      <c r="V1345" s="49">
        <f t="shared" si="719"/>
        <v>30.152307692307691</v>
      </c>
      <c r="W1345" s="49">
        <f t="shared" si="713"/>
        <v>176.0230769230769</v>
      </c>
      <c r="X1345" s="90">
        <f>ROUND(S1345*$X$4,0)</f>
        <v>25</v>
      </c>
      <c r="Y1345" s="91">
        <f t="shared" si="714"/>
        <v>82.825000000000003</v>
      </c>
      <c r="Z1345" s="93">
        <f t="shared" ref="Z1345:Z1374" si="725">ROUND((S1345*M1345)+X1345,0)</f>
        <v>201</v>
      </c>
      <c r="AA1345" s="94">
        <f t="shared" si="715"/>
        <v>665.91300000000001</v>
      </c>
      <c r="AB1345" s="97">
        <f t="shared" ref="AB1345:AB1351" si="726">ROUND((S1345*$AB$4)+Z1345,0)</f>
        <v>226</v>
      </c>
      <c r="AC1345" s="98">
        <f t="shared" si="716"/>
        <v>748.73800000000006</v>
      </c>
      <c r="AD1345" s="77" t="s">
        <v>3</v>
      </c>
      <c r="AE1345" s="54">
        <v>748.73800000000006</v>
      </c>
      <c r="AF1345" s="17"/>
    </row>
    <row r="1346" spans="1:32" ht="12.75" customHeight="1" x14ac:dyDescent="0.3">
      <c r="A1346" s="73" t="s">
        <v>7</v>
      </c>
      <c r="B1346" s="74" t="s">
        <v>2497</v>
      </c>
      <c r="C1346" s="48" t="s">
        <v>34</v>
      </c>
      <c r="D1346" s="48">
        <v>500</v>
      </c>
      <c r="E1346" s="48">
        <v>1202</v>
      </c>
      <c r="F1346" s="48" t="s">
        <v>6130</v>
      </c>
      <c r="G1346" s="48" t="s">
        <v>35</v>
      </c>
      <c r="H1346" s="75">
        <f t="shared" si="717"/>
        <v>0</v>
      </c>
      <c r="I1346" s="74">
        <v>24</v>
      </c>
      <c r="J1346" s="74">
        <v>24</v>
      </c>
      <c r="K1346" s="48">
        <f>I1346</f>
        <v>24</v>
      </c>
      <c r="L1346" s="48">
        <f>$L$3</f>
        <v>-4</v>
      </c>
      <c r="M1346" s="48">
        <f t="shared" si="712"/>
        <v>20</v>
      </c>
      <c r="N1346" s="48">
        <v>9</v>
      </c>
      <c r="O1346" s="56">
        <v>43.55</v>
      </c>
      <c r="P1346" s="48" t="str">
        <f t="shared" si="691"/>
        <v>PF1308 BK</v>
      </c>
      <c r="Q1346" s="76">
        <v>7</v>
      </c>
      <c r="R1346" s="76">
        <v>28</v>
      </c>
      <c r="S1346" s="49">
        <f t="shared" si="718"/>
        <v>0.1076923076923077</v>
      </c>
      <c r="T1346" s="49">
        <f t="shared" si="692"/>
        <v>53.846153846153847</v>
      </c>
      <c r="U1346" s="49">
        <v>82.807692307692307</v>
      </c>
      <c r="V1346" s="49">
        <f t="shared" si="719"/>
        <v>0.16561538461538461</v>
      </c>
      <c r="W1346" s="49">
        <f t="shared" si="713"/>
        <v>2.1538461538461542</v>
      </c>
      <c r="X1346" s="90">
        <f>ROUND(S1346*$X$3,0)</f>
        <v>1</v>
      </c>
      <c r="Y1346" s="91">
        <f t="shared" si="714"/>
        <v>43.55</v>
      </c>
      <c r="Z1346" s="93">
        <f t="shared" si="725"/>
        <v>3</v>
      </c>
      <c r="AA1346" s="94">
        <f t="shared" si="715"/>
        <v>130.64999999999998</v>
      </c>
      <c r="AB1346" s="97">
        <f t="shared" si="726"/>
        <v>4</v>
      </c>
      <c r="AC1346" s="98">
        <f t="shared" si="716"/>
        <v>174.2</v>
      </c>
      <c r="AD1346" s="77" t="s">
        <v>3</v>
      </c>
      <c r="AE1346" s="54">
        <v>174.2</v>
      </c>
      <c r="AF1346" s="17"/>
    </row>
    <row r="1347" spans="1:32" ht="16.899999999999999" customHeight="1" x14ac:dyDescent="0.3">
      <c r="A1347" s="73" t="s">
        <v>7</v>
      </c>
      <c r="B1347" s="74" t="s">
        <v>3627</v>
      </c>
      <c r="C1347" s="48" t="s">
        <v>1370</v>
      </c>
      <c r="D1347" s="48">
        <v>500</v>
      </c>
      <c r="E1347" s="48">
        <v>2834</v>
      </c>
      <c r="F1347" s="48" t="s">
        <v>6126</v>
      </c>
      <c r="G1347" s="48">
        <v>2</v>
      </c>
      <c r="H1347" s="75">
        <f t="shared" si="717"/>
        <v>0</v>
      </c>
      <c r="I1347" s="74">
        <v>40</v>
      </c>
      <c r="J1347" s="74">
        <f t="shared" ref="J1347:J1348" si="727">I1347</f>
        <v>40</v>
      </c>
      <c r="K1347" s="48">
        <f>I1347</f>
        <v>40</v>
      </c>
      <c r="L1347" s="48"/>
      <c r="M1347" s="48">
        <f t="shared" si="712"/>
        <v>40</v>
      </c>
      <c r="N1347" s="48">
        <v>0</v>
      </c>
      <c r="O1347" s="56">
        <v>211.90559999999999</v>
      </c>
      <c r="P1347" s="48" t="str">
        <f t="shared" si="691"/>
        <v>86604CY SL</v>
      </c>
      <c r="Q1347" s="76">
        <v>2</v>
      </c>
      <c r="R1347" s="76">
        <v>2</v>
      </c>
      <c r="S1347" s="49">
        <f t="shared" si="718"/>
        <v>2.3846153846153847E-2</v>
      </c>
      <c r="T1347" s="49">
        <f t="shared" si="692"/>
        <v>11.923076923076923</v>
      </c>
      <c r="U1347" s="49">
        <v>35.84615384615384</v>
      </c>
      <c r="V1347" s="49">
        <f t="shared" si="719"/>
        <v>7.169230769230768E-2</v>
      </c>
      <c r="W1347" s="49">
        <f t="shared" si="713"/>
        <v>0.9538461538461539</v>
      </c>
      <c r="X1347" s="90">
        <f>ROUND(S1347*$X$4,0)</f>
        <v>0</v>
      </c>
      <c r="Y1347" s="91">
        <f t="shared" si="714"/>
        <v>0</v>
      </c>
      <c r="Z1347" s="93">
        <f t="shared" si="725"/>
        <v>1</v>
      </c>
      <c r="AA1347" s="94">
        <f t="shared" si="715"/>
        <v>211.90559999999999</v>
      </c>
      <c r="AB1347" s="97">
        <f t="shared" si="726"/>
        <v>1</v>
      </c>
      <c r="AC1347" s="98">
        <f t="shared" si="716"/>
        <v>211.90559999999999</v>
      </c>
      <c r="AD1347" s="77" t="s">
        <v>3</v>
      </c>
      <c r="AE1347" s="54">
        <v>211.90559999999999</v>
      </c>
      <c r="AF1347" s="17"/>
    </row>
    <row r="1348" spans="1:32" ht="16.899999999999999" customHeight="1" x14ac:dyDescent="0.3">
      <c r="A1348" s="73" t="s">
        <v>7</v>
      </c>
      <c r="B1348" s="74" t="s">
        <v>452</v>
      </c>
      <c r="C1348" s="48" t="s">
        <v>10</v>
      </c>
      <c r="D1348" s="48">
        <v>100</v>
      </c>
      <c r="E1348" s="48">
        <v>2834</v>
      </c>
      <c r="F1348" s="48" t="s">
        <v>6126</v>
      </c>
      <c r="G1348" s="48">
        <v>2</v>
      </c>
      <c r="H1348" s="75">
        <f t="shared" si="717"/>
        <v>0</v>
      </c>
      <c r="I1348" s="74">
        <v>25</v>
      </c>
      <c r="J1348" s="74">
        <f t="shared" si="727"/>
        <v>25</v>
      </c>
      <c r="K1348" s="48">
        <f>I1348</f>
        <v>25</v>
      </c>
      <c r="L1348" s="48"/>
      <c r="M1348" s="48">
        <f t="shared" si="712"/>
        <v>25</v>
      </c>
      <c r="N1348" s="48">
        <v>17</v>
      </c>
      <c r="O1348" s="56">
        <v>13.612170000000001</v>
      </c>
      <c r="P1348" s="48" t="str">
        <f t="shared" si="691"/>
        <v>2403C SL</v>
      </c>
      <c r="Q1348" s="76">
        <v>131</v>
      </c>
      <c r="R1348" s="76">
        <v>439</v>
      </c>
      <c r="S1348" s="49">
        <f t="shared" si="718"/>
        <v>1.9173076923076922</v>
      </c>
      <c r="T1348" s="49">
        <f t="shared" si="692"/>
        <v>191.73076923076923</v>
      </c>
      <c r="U1348" s="49">
        <v>774.61538461538464</v>
      </c>
      <c r="V1348" s="49">
        <f t="shared" si="719"/>
        <v>7.7461538461538462</v>
      </c>
      <c r="W1348" s="49">
        <f t="shared" si="713"/>
        <v>47.932692307692307</v>
      </c>
      <c r="X1348" s="90">
        <f>ROUND(S1348*$X$4,0)</f>
        <v>10</v>
      </c>
      <c r="Y1348" s="91">
        <f t="shared" si="714"/>
        <v>136.1217</v>
      </c>
      <c r="Z1348" s="93">
        <f t="shared" si="725"/>
        <v>58</v>
      </c>
      <c r="AA1348" s="94">
        <f t="shared" si="715"/>
        <v>789.5058600000001</v>
      </c>
      <c r="AB1348" s="97">
        <f t="shared" si="726"/>
        <v>68</v>
      </c>
      <c r="AC1348" s="98">
        <f t="shared" si="716"/>
        <v>925.62756000000002</v>
      </c>
      <c r="AD1348" s="77" t="s">
        <v>3</v>
      </c>
      <c r="AE1348" s="54">
        <v>925.62756000000002</v>
      </c>
      <c r="AF1348" s="17"/>
    </row>
    <row r="1349" spans="1:32" ht="16.899999999999999" customHeight="1" x14ac:dyDescent="0.3">
      <c r="A1349" s="73" t="s">
        <v>7</v>
      </c>
      <c r="B1349" s="74" t="s">
        <v>698</v>
      </c>
      <c r="C1349" s="48" t="s">
        <v>10</v>
      </c>
      <c r="D1349" s="48">
        <v>500</v>
      </c>
      <c r="E1349" s="48">
        <v>2834</v>
      </c>
      <c r="F1349" s="48" t="s">
        <v>6126</v>
      </c>
      <c r="G1349" s="48">
        <v>2</v>
      </c>
      <c r="H1349" s="75">
        <f t="shared" si="717"/>
        <v>0</v>
      </c>
      <c r="I1349" s="74">
        <v>20</v>
      </c>
      <c r="J1349" s="74">
        <f t="shared" ref="J1349:J1350" si="728">I1349</f>
        <v>20</v>
      </c>
      <c r="K1349" s="48">
        <f>I1349</f>
        <v>20</v>
      </c>
      <c r="L1349" s="48"/>
      <c r="M1349" s="48">
        <f t="shared" si="712"/>
        <v>20</v>
      </c>
      <c r="N1349" s="48">
        <v>0</v>
      </c>
      <c r="O1349" s="56">
        <v>255.36044000000001</v>
      </c>
      <c r="P1349" s="48" t="str">
        <f t="shared" si="691"/>
        <v>1898/12C SL</v>
      </c>
      <c r="Q1349" s="76">
        <v>1</v>
      </c>
      <c r="R1349" s="76">
        <v>12</v>
      </c>
      <c r="S1349" s="49">
        <f t="shared" si="718"/>
        <v>2.4615384615384615E-2</v>
      </c>
      <c r="T1349" s="49">
        <f t="shared" si="692"/>
        <v>12.307692307692308</v>
      </c>
      <c r="U1349" s="49">
        <v>136.96153846153845</v>
      </c>
      <c r="V1349" s="49">
        <f t="shared" si="719"/>
        <v>0.27392307692307688</v>
      </c>
      <c r="W1349" s="49">
        <f t="shared" si="713"/>
        <v>0.49230769230769234</v>
      </c>
      <c r="X1349" s="90">
        <f>ROUND(S1349*$X$3,0)</f>
        <v>0</v>
      </c>
      <c r="Y1349" s="91">
        <f t="shared" si="714"/>
        <v>0</v>
      </c>
      <c r="Z1349" s="93">
        <f t="shared" si="725"/>
        <v>0</v>
      </c>
      <c r="AA1349" s="94">
        <f t="shared" si="715"/>
        <v>0</v>
      </c>
      <c r="AB1349" s="97">
        <f t="shared" si="726"/>
        <v>0</v>
      </c>
      <c r="AC1349" s="98">
        <f t="shared" si="716"/>
        <v>0</v>
      </c>
      <c r="AD1349" s="77" t="s">
        <v>3</v>
      </c>
      <c r="AE1349" s="54">
        <v>0</v>
      </c>
      <c r="AF1349" s="17"/>
    </row>
    <row r="1350" spans="1:32" ht="16.899999999999999" customHeight="1" x14ac:dyDescent="0.3">
      <c r="A1350" s="73" t="s">
        <v>7</v>
      </c>
      <c r="B1350" s="74" t="s">
        <v>1302</v>
      </c>
      <c r="C1350" s="48" t="s">
        <v>1154</v>
      </c>
      <c r="D1350" s="48">
        <v>500</v>
      </c>
      <c r="E1350" s="48">
        <v>2834</v>
      </c>
      <c r="F1350" s="48" t="s">
        <v>6126</v>
      </c>
      <c r="G1350" s="48">
        <v>2</v>
      </c>
      <c r="H1350" s="75">
        <f t="shared" si="717"/>
        <v>0</v>
      </c>
      <c r="I1350" s="74">
        <v>40</v>
      </c>
      <c r="J1350" s="74">
        <f t="shared" si="728"/>
        <v>40</v>
      </c>
      <c r="K1350" s="48">
        <f>I1350</f>
        <v>40</v>
      </c>
      <c r="L1350" s="48"/>
      <c r="M1350" s="48">
        <f t="shared" si="712"/>
        <v>40</v>
      </c>
      <c r="N1350" s="48">
        <v>0</v>
      </c>
      <c r="O1350" s="56">
        <v>263.68892</v>
      </c>
      <c r="P1350" s="48" t="str">
        <f t="shared" ref="P1350:P1413" si="729">LEFT(B1350,LEN(B1350)-3)</f>
        <v>5199/20C SL</v>
      </c>
      <c r="Q1350" s="76">
        <v>0</v>
      </c>
      <c r="R1350" s="76">
        <v>2</v>
      </c>
      <c r="S1350" s="49">
        <f t="shared" si="718"/>
        <v>2.3076923076923079E-3</v>
      </c>
      <c r="T1350" s="49">
        <f t="shared" ref="T1350:T1413" si="730">S1350*D1350</f>
        <v>1.153846153846154</v>
      </c>
      <c r="U1350" s="49">
        <v>47.153846153846153</v>
      </c>
      <c r="V1350" s="49">
        <f t="shared" si="719"/>
        <v>9.4307692307692301E-2</v>
      </c>
      <c r="W1350" s="49">
        <f t="shared" si="713"/>
        <v>9.2307692307692313E-2</v>
      </c>
      <c r="X1350" s="90">
        <f>ROUNDUP(S1350*$X$4,0)</f>
        <v>1</v>
      </c>
      <c r="Y1350" s="91">
        <f t="shared" si="714"/>
        <v>263.68892</v>
      </c>
      <c r="Z1350" s="93">
        <f t="shared" si="725"/>
        <v>1</v>
      </c>
      <c r="AA1350" s="94">
        <f t="shared" si="715"/>
        <v>263.68892</v>
      </c>
      <c r="AB1350" s="97">
        <f t="shared" si="726"/>
        <v>1</v>
      </c>
      <c r="AC1350" s="98">
        <f t="shared" si="716"/>
        <v>263.68892</v>
      </c>
      <c r="AD1350" s="77" t="s">
        <v>3</v>
      </c>
      <c r="AE1350" s="54">
        <v>263.68892</v>
      </c>
      <c r="AF1350" s="17"/>
    </row>
    <row r="1351" spans="1:32" ht="16.899999999999999" customHeight="1" x14ac:dyDescent="0.3">
      <c r="A1351" s="73" t="s">
        <v>35</v>
      </c>
      <c r="B1351" s="74" t="s">
        <v>4090</v>
      </c>
      <c r="C1351" s="48" t="s">
        <v>1797</v>
      </c>
      <c r="D1351" s="48">
        <v>100</v>
      </c>
      <c r="E1351" s="48">
        <v>7880</v>
      </c>
      <c r="F1351" s="48" t="s">
        <v>5908</v>
      </c>
      <c r="G1351" s="48" t="s">
        <v>122</v>
      </c>
      <c r="H1351" s="75">
        <f t="shared" si="717"/>
        <v>0.55555555555555558</v>
      </c>
      <c r="I1351" s="74">
        <v>140</v>
      </c>
      <c r="J1351" s="74">
        <v>90</v>
      </c>
      <c r="K1351" s="48">
        <f>J1351</f>
        <v>90</v>
      </c>
      <c r="L1351" s="48">
        <f>$L$3</f>
        <v>-4</v>
      </c>
      <c r="M1351" s="48">
        <f t="shared" si="712"/>
        <v>86</v>
      </c>
      <c r="N1351" s="48">
        <v>21</v>
      </c>
      <c r="O1351" s="56">
        <v>9.3714300000000001</v>
      </c>
      <c r="P1351" s="48" t="str">
        <f t="shared" si="729"/>
        <v>F2211/8 RD</v>
      </c>
      <c r="Q1351" s="76">
        <v>43</v>
      </c>
      <c r="R1351" s="76">
        <v>83</v>
      </c>
      <c r="S1351" s="49">
        <f t="shared" si="718"/>
        <v>0.55884615384615377</v>
      </c>
      <c r="T1351" s="49">
        <f t="shared" si="730"/>
        <v>55.88461538461538</v>
      </c>
      <c r="U1351" s="49">
        <v>76.760769230769228</v>
      </c>
      <c r="V1351" s="49">
        <f t="shared" si="719"/>
        <v>0.76760769230769232</v>
      </c>
      <c r="W1351" s="49">
        <f t="shared" si="713"/>
        <v>48.060769230769225</v>
      </c>
      <c r="X1351" s="90">
        <f t="shared" ref="X1351" si="731">ROUND(S1351*$X$4,0)</f>
        <v>3</v>
      </c>
      <c r="Y1351" s="91">
        <f t="shared" si="714"/>
        <v>28.11429</v>
      </c>
      <c r="Z1351" s="93">
        <f t="shared" si="725"/>
        <v>51</v>
      </c>
      <c r="AA1351" s="94">
        <f t="shared" si="715"/>
        <v>477.94292999999999</v>
      </c>
      <c r="AB1351" s="97">
        <f t="shared" si="726"/>
        <v>54</v>
      </c>
      <c r="AC1351" s="98">
        <f t="shared" si="716"/>
        <v>506.05722000000003</v>
      </c>
      <c r="AD1351" s="77" t="s">
        <v>3</v>
      </c>
      <c r="AE1351" s="54">
        <v>506.05722000000003</v>
      </c>
      <c r="AF1351" s="17"/>
    </row>
    <row r="1352" spans="1:32" ht="16.899999999999999" customHeight="1" x14ac:dyDescent="0.3">
      <c r="A1352" s="73" t="s">
        <v>35</v>
      </c>
      <c r="B1352" s="74" t="s">
        <v>1816</v>
      </c>
      <c r="C1352" s="48" t="s">
        <v>464</v>
      </c>
      <c r="D1352" s="48">
        <v>100</v>
      </c>
      <c r="E1352" s="48">
        <v>4013</v>
      </c>
      <c r="F1352" s="48" t="s">
        <v>6180</v>
      </c>
      <c r="G1352" s="48" t="s">
        <v>65</v>
      </c>
      <c r="H1352" s="75">
        <f t="shared" si="717"/>
        <v>0</v>
      </c>
      <c r="I1352" s="74">
        <v>5</v>
      </c>
      <c r="J1352" s="74">
        <v>5</v>
      </c>
      <c r="K1352" s="48">
        <f>J1352</f>
        <v>5</v>
      </c>
      <c r="L1352" s="48"/>
      <c r="M1352" s="48">
        <f t="shared" si="712"/>
        <v>5</v>
      </c>
      <c r="N1352" s="48">
        <v>26</v>
      </c>
      <c r="O1352" s="56">
        <v>10.26257</v>
      </c>
      <c r="P1352" s="48" t="str">
        <f t="shared" si="729"/>
        <v>5854/7 OR</v>
      </c>
      <c r="Q1352" s="76">
        <v>81</v>
      </c>
      <c r="R1352" s="76">
        <v>266</v>
      </c>
      <c r="S1352" s="49">
        <f t="shared" si="718"/>
        <v>1.1792307692307691</v>
      </c>
      <c r="T1352" s="49">
        <f t="shared" si="730"/>
        <v>117.92307692307691</v>
      </c>
      <c r="U1352" s="49">
        <v>203.69230769230768</v>
      </c>
      <c r="V1352" s="49">
        <f t="shared" si="719"/>
        <v>2.0369230769230766</v>
      </c>
      <c r="W1352" s="49">
        <f t="shared" si="713"/>
        <v>5.8961538461538456</v>
      </c>
      <c r="X1352" s="90">
        <f>ROUND(S1352*$X$2,0)</f>
        <v>8</v>
      </c>
      <c r="Y1352" s="91">
        <f t="shared" si="714"/>
        <v>82.100560000000002</v>
      </c>
      <c r="Z1352" s="93">
        <f t="shared" si="725"/>
        <v>14</v>
      </c>
      <c r="AA1352" s="94">
        <f t="shared" si="715"/>
        <v>143.67598000000001</v>
      </c>
      <c r="AB1352" s="97">
        <f>ROUND((S1352*$AB$2)+Z1352,0)</f>
        <v>22</v>
      </c>
      <c r="AC1352" s="98">
        <f t="shared" si="716"/>
        <v>225.77654000000001</v>
      </c>
      <c r="AD1352" s="77" t="s">
        <v>5891</v>
      </c>
      <c r="AE1352" s="54">
        <v>225.77654000000001</v>
      </c>
      <c r="AF1352" s="17"/>
    </row>
    <row r="1353" spans="1:32" ht="16.899999999999999" customHeight="1" x14ac:dyDescent="0.3">
      <c r="A1353" s="73" t="s">
        <v>7</v>
      </c>
      <c r="B1353" s="74" t="s">
        <v>1525</v>
      </c>
      <c r="C1353" s="48" t="s">
        <v>40</v>
      </c>
      <c r="D1353" s="48">
        <v>1000</v>
      </c>
      <c r="E1353" s="48">
        <v>621</v>
      </c>
      <c r="F1353" s="48" t="s">
        <v>6128</v>
      </c>
      <c r="G1353" s="48" t="s">
        <v>112</v>
      </c>
      <c r="H1353" s="75">
        <f t="shared" si="717"/>
        <v>-0.25925925925925924</v>
      </c>
      <c r="I1353" s="74">
        <v>20</v>
      </c>
      <c r="J1353" s="74">
        <v>27</v>
      </c>
      <c r="K1353" s="48">
        <f>I1353</f>
        <v>20</v>
      </c>
      <c r="L1353" s="48">
        <f>$L$3</f>
        <v>-4</v>
      </c>
      <c r="M1353" s="48">
        <f t="shared" si="712"/>
        <v>16</v>
      </c>
      <c r="N1353" s="48">
        <v>21</v>
      </c>
      <c r="O1353" s="56">
        <v>33.97</v>
      </c>
      <c r="P1353" s="48" t="str">
        <f t="shared" si="729"/>
        <v>3055 GR</v>
      </c>
      <c r="Q1353" s="76">
        <v>61</v>
      </c>
      <c r="R1353" s="76">
        <v>149</v>
      </c>
      <c r="S1353" s="49">
        <f t="shared" si="718"/>
        <v>0.82884615384615379</v>
      </c>
      <c r="T1353" s="49">
        <f t="shared" si="730"/>
        <v>828.84615384615381</v>
      </c>
      <c r="U1353" s="49">
        <v>957.96153846153845</v>
      </c>
      <c r="V1353" s="49">
        <f t="shared" si="719"/>
        <v>0.95796153846153842</v>
      </c>
      <c r="W1353" s="49">
        <f>V1353*M1353</f>
        <v>15.327384615384615</v>
      </c>
      <c r="X1353" s="90">
        <f>ROUND(S1353*$X$3,0)</f>
        <v>5</v>
      </c>
      <c r="Y1353" s="91">
        <f t="shared" si="714"/>
        <v>169.85</v>
      </c>
      <c r="Z1353" s="93">
        <f t="shared" si="725"/>
        <v>18</v>
      </c>
      <c r="AA1353" s="94">
        <f t="shared" si="715"/>
        <v>611.46</v>
      </c>
      <c r="AB1353" s="97">
        <f t="shared" ref="AB1353:AB1367" si="732">ROUND((S1353*$AB$4)+Z1353,0)</f>
        <v>22</v>
      </c>
      <c r="AC1353" s="98">
        <f t="shared" si="716"/>
        <v>747.33999999999992</v>
      </c>
      <c r="AD1353" s="77" t="s">
        <v>3</v>
      </c>
      <c r="AE1353" s="54">
        <v>747.33999999999992</v>
      </c>
      <c r="AF1353" s="17"/>
    </row>
    <row r="1354" spans="1:32" ht="16.899999999999999" customHeight="1" x14ac:dyDescent="0.3">
      <c r="A1354" s="73" t="s">
        <v>7</v>
      </c>
      <c r="B1354" s="74" t="s">
        <v>3223</v>
      </c>
      <c r="C1354" s="48" t="s">
        <v>34</v>
      </c>
      <c r="D1354" s="48">
        <v>100</v>
      </c>
      <c r="E1354" s="48">
        <v>4445</v>
      </c>
      <c r="F1354" s="48" t="s">
        <v>5912</v>
      </c>
      <c r="G1354" s="48" t="s">
        <v>122</v>
      </c>
      <c r="H1354" s="75">
        <f t="shared" si="717"/>
        <v>0.16470588235294117</v>
      </c>
      <c r="I1354" s="74">
        <v>99</v>
      </c>
      <c r="J1354" s="74">
        <v>85</v>
      </c>
      <c r="K1354" s="48">
        <f>J1354</f>
        <v>85</v>
      </c>
      <c r="L1354" s="48">
        <f>$L$3</f>
        <v>-4</v>
      </c>
      <c r="M1354" s="48">
        <f t="shared" si="712"/>
        <v>81</v>
      </c>
      <c r="N1354" s="48">
        <v>195</v>
      </c>
      <c r="O1354" s="56">
        <v>29.68</v>
      </c>
      <c r="P1354" s="48" t="str">
        <f t="shared" si="729"/>
        <v>TFT20016 NA</v>
      </c>
      <c r="Q1354" s="76">
        <v>122</v>
      </c>
      <c r="R1354" s="76">
        <v>425</v>
      </c>
      <c r="S1354" s="49">
        <f t="shared" si="718"/>
        <v>1.8042307692307691</v>
      </c>
      <c r="T1354" s="49">
        <f t="shared" si="730"/>
        <v>180.42307692307691</v>
      </c>
      <c r="U1354" s="49">
        <v>953.30769230769215</v>
      </c>
      <c r="V1354" s="49">
        <f t="shared" si="719"/>
        <v>9.533076923076921</v>
      </c>
      <c r="W1354" s="49">
        <f t="shared" ref="W1354:W1362" si="733">S1354*M1354</f>
        <v>146.1426923076923</v>
      </c>
      <c r="X1354" s="90">
        <f>ROUND(S1354*$X$4,0)</f>
        <v>9</v>
      </c>
      <c r="Y1354" s="91">
        <f t="shared" si="714"/>
        <v>267.12</v>
      </c>
      <c r="Z1354" s="93">
        <f t="shared" si="725"/>
        <v>155</v>
      </c>
      <c r="AA1354" s="94">
        <f t="shared" si="715"/>
        <v>4600.3999999999996</v>
      </c>
      <c r="AB1354" s="97">
        <f t="shared" si="732"/>
        <v>164</v>
      </c>
      <c r="AC1354" s="98">
        <f t="shared" si="716"/>
        <v>4867.5199999999995</v>
      </c>
      <c r="AD1354" s="77" t="s">
        <v>3</v>
      </c>
      <c r="AE1354" s="54">
        <v>4867.5199999999995</v>
      </c>
      <c r="AF1354" s="17"/>
    </row>
    <row r="1355" spans="1:32" ht="16.899999999999999" customHeight="1" x14ac:dyDescent="0.3">
      <c r="A1355" s="73" t="s">
        <v>35</v>
      </c>
      <c r="B1355" s="74" t="s">
        <v>5681</v>
      </c>
      <c r="C1355" s="48" t="s">
        <v>1143</v>
      </c>
      <c r="D1355" s="48">
        <v>100</v>
      </c>
      <c r="E1355" s="48">
        <v>30327</v>
      </c>
      <c r="F1355" s="48" t="s">
        <v>5915</v>
      </c>
      <c r="G1355" s="48" t="s">
        <v>122</v>
      </c>
      <c r="H1355" s="75">
        <f t="shared" si="717"/>
        <v>0</v>
      </c>
      <c r="I1355" s="74">
        <v>34</v>
      </c>
      <c r="J1355" s="74">
        <v>34</v>
      </c>
      <c r="K1355" s="48">
        <f>I1355</f>
        <v>34</v>
      </c>
      <c r="L1355" s="48">
        <f>$L$3</f>
        <v>-4</v>
      </c>
      <c r="M1355" s="48">
        <f t="shared" si="712"/>
        <v>30</v>
      </c>
      <c r="N1355" s="48">
        <v>21</v>
      </c>
      <c r="O1355" s="56">
        <v>63.433999999999997</v>
      </c>
      <c r="P1355" s="48" t="str">
        <f t="shared" si="729"/>
        <v>392250 WH</v>
      </c>
      <c r="Q1355" s="76">
        <v>16</v>
      </c>
      <c r="R1355" s="76">
        <v>63</v>
      </c>
      <c r="S1355" s="49">
        <f t="shared" si="718"/>
        <v>0.245</v>
      </c>
      <c r="T1355" s="49">
        <f t="shared" si="730"/>
        <v>24.5</v>
      </c>
      <c r="U1355" s="49">
        <v>71.42307692307692</v>
      </c>
      <c r="V1355" s="49">
        <f t="shared" si="719"/>
        <v>0.71423076923076922</v>
      </c>
      <c r="W1355" s="49">
        <f t="shared" si="733"/>
        <v>7.35</v>
      </c>
      <c r="X1355" s="90">
        <f>ROUND(S1355*$X$4,0)</f>
        <v>1</v>
      </c>
      <c r="Y1355" s="91">
        <f t="shared" si="714"/>
        <v>63.433999999999997</v>
      </c>
      <c r="Z1355" s="93">
        <f t="shared" si="725"/>
        <v>8</v>
      </c>
      <c r="AA1355" s="94">
        <f t="shared" si="715"/>
        <v>507.47199999999998</v>
      </c>
      <c r="AB1355" s="97">
        <f t="shared" si="732"/>
        <v>9</v>
      </c>
      <c r="AC1355" s="98">
        <f t="shared" si="716"/>
        <v>570.90599999999995</v>
      </c>
      <c r="AD1355" s="77" t="s">
        <v>5890</v>
      </c>
      <c r="AE1355" s="54">
        <v>570.90599999999995</v>
      </c>
      <c r="AF1355" s="17"/>
    </row>
    <row r="1356" spans="1:32" ht="16.899999999999999" customHeight="1" x14ac:dyDescent="0.3">
      <c r="A1356" s="73" t="s">
        <v>7</v>
      </c>
      <c r="B1356" s="74" t="s">
        <v>2987</v>
      </c>
      <c r="C1356" s="48" t="s">
        <v>1797</v>
      </c>
      <c r="D1356" s="48">
        <v>100</v>
      </c>
      <c r="E1356" s="48">
        <v>4445</v>
      </c>
      <c r="F1356" s="48" t="s">
        <v>5912</v>
      </c>
      <c r="G1356" s="48" t="s">
        <v>122</v>
      </c>
      <c r="H1356" s="75">
        <f t="shared" si="717"/>
        <v>0.14285714285714285</v>
      </c>
      <c r="I1356" s="74">
        <v>32</v>
      </c>
      <c r="J1356" s="74">
        <v>28</v>
      </c>
      <c r="K1356" s="48">
        <f>J1356</f>
        <v>28</v>
      </c>
      <c r="L1356" s="48">
        <f>$L$3</f>
        <v>-4</v>
      </c>
      <c r="M1356" s="48">
        <f t="shared" si="712"/>
        <v>24</v>
      </c>
      <c r="N1356" s="48">
        <v>6</v>
      </c>
      <c r="O1356" s="56">
        <v>54.902000000000001</v>
      </c>
      <c r="P1356" s="48" t="str">
        <f t="shared" si="729"/>
        <v>F1053/4 BK</v>
      </c>
      <c r="Q1356" s="76">
        <v>25</v>
      </c>
      <c r="R1356" s="76">
        <v>85</v>
      </c>
      <c r="S1356" s="49">
        <f t="shared" si="718"/>
        <v>0.36730769230769228</v>
      </c>
      <c r="T1356" s="49">
        <f t="shared" si="730"/>
        <v>36.730769230769226</v>
      </c>
      <c r="U1356" s="49">
        <v>45.980769230769226</v>
      </c>
      <c r="V1356" s="49">
        <f t="shared" si="719"/>
        <v>0.45980769230769225</v>
      </c>
      <c r="W1356" s="49">
        <f t="shared" si="733"/>
        <v>8.8153846153846143</v>
      </c>
      <c r="X1356" s="90">
        <f>ROUND(S1356*$X$4,0)</f>
        <v>2</v>
      </c>
      <c r="Y1356" s="91">
        <f t="shared" si="714"/>
        <v>109.804</v>
      </c>
      <c r="Z1356" s="93">
        <f t="shared" si="725"/>
        <v>11</v>
      </c>
      <c r="AA1356" s="94">
        <f t="shared" si="715"/>
        <v>603.92200000000003</v>
      </c>
      <c r="AB1356" s="97">
        <f t="shared" si="732"/>
        <v>13</v>
      </c>
      <c r="AC1356" s="98">
        <f t="shared" si="716"/>
        <v>713.726</v>
      </c>
      <c r="AD1356" s="77" t="s">
        <v>5890</v>
      </c>
      <c r="AE1356" s="54">
        <v>713.726</v>
      </c>
      <c r="AF1356" s="17"/>
    </row>
    <row r="1357" spans="1:32" ht="16.899999999999999" customHeight="1" x14ac:dyDescent="0.3">
      <c r="A1357" s="73" t="s">
        <v>7</v>
      </c>
      <c r="B1357" s="74" t="s">
        <v>2612</v>
      </c>
      <c r="C1357" s="48" t="s">
        <v>1370</v>
      </c>
      <c r="D1357" s="48">
        <v>1</v>
      </c>
      <c r="E1357" s="48">
        <v>2834</v>
      </c>
      <c r="F1357" s="48" t="s">
        <v>6126</v>
      </c>
      <c r="G1357" s="48">
        <v>2</v>
      </c>
      <c r="H1357" s="75">
        <f t="shared" si="717"/>
        <v>-0.33333333333333331</v>
      </c>
      <c r="I1357" s="74">
        <v>40</v>
      </c>
      <c r="J1357" s="74">
        <v>60</v>
      </c>
      <c r="K1357" s="48">
        <f>I1357</f>
        <v>40</v>
      </c>
      <c r="L1357" s="48"/>
      <c r="M1357" s="48">
        <f t="shared" si="712"/>
        <v>40</v>
      </c>
      <c r="N1357" s="48">
        <v>4888</v>
      </c>
      <c r="O1357" s="56">
        <v>0.16980999999999999</v>
      </c>
      <c r="P1357" s="48" t="str">
        <f t="shared" si="729"/>
        <v>86002CY SL</v>
      </c>
      <c r="Q1357" s="76" t="s">
        <v>6187</v>
      </c>
      <c r="R1357" s="76" t="s">
        <v>6187</v>
      </c>
      <c r="S1357" s="49">
        <f t="shared" si="718"/>
        <v>0</v>
      </c>
      <c r="T1357" s="49">
        <f t="shared" si="730"/>
        <v>0</v>
      </c>
      <c r="U1357" s="49">
        <v>24.269230769230766</v>
      </c>
      <c r="V1357" s="49">
        <f t="shared" si="719"/>
        <v>24.269230769230766</v>
      </c>
      <c r="W1357" s="49">
        <f t="shared" si="733"/>
        <v>0</v>
      </c>
      <c r="X1357" s="90">
        <f>ROUNDUP(S1357*$X$4,0)</f>
        <v>0</v>
      </c>
      <c r="Y1357" s="91">
        <f t="shared" si="714"/>
        <v>0</v>
      </c>
      <c r="Z1357" s="93">
        <f t="shared" si="725"/>
        <v>0</v>
      </c>
      <c r="AA1357" s="94">
        <f t="shared" si="715"/>
        <v>0</v>
      </c>
      <c r="AB1357" s="97">
        <f t="shared" si="732"/>
        <v>0</v>
      </c>
      <c r="AC1357" s="98">
        <f t="shared" si="716"/>
        <v>0</v>
      </c>
      <c r="AD1357" s="77" t="s">
        <v>3</v>
      </c>
      <c r="AE1357" s="54">
        <v>0</v>
      </c>
      <c r="AF1357" s="17"/>
    </row>
    <row r="1358" spans="1:32" ht="16.899999999999999" customHeight="1" x14ac:dyDescent="0.3">
      <c r="A1358" s="73" t="s">
        <v>35</v>
      </c>
      <c r="B1358" s="74" t="s">
        <v>1633</v>
      </c>
      <c r="C1358" s="48" t="s">
        <v>1432</v>
      </c>
      <c r="D1358" s="48">
        <v>1000</v>
      </c>
      <c r="E1358" s="48">
        <v>621</v>
      </c>
      <c r="F1358" s="48" t="s">
        <v>6128</v>
      </c>
      <c r="G1358" s="48" t="s">
        <v>112</v>
      </c>
      <c r="H1358" s="75">
        <f t="shared" si="717"/>
        <v>0</v>
      </c>
      <c r="I1358" s="74">
        <v>39</v>
      </c>
      <c r="J1358" s="74">
        <v>39</v>
      </c>
      <c r="K1358" s="48">
        <f>I1358</f>
        <v>39</v>
      </c>
      <c r="L1358" s="48">
        <f>$L$3</f>
        <v>-4</v>
      </c>
      <c r="M1358" s="48">
        <f t="shared" si="712"/>
        <v>35</v>
      </c>
      <c r="N1358" s="48">
        <v>12</v>
      </c>
      <c r="O1358" s="56">
        <v>20.3</v>
      </c>
      <c r="P1358" s="48" t="str">
        <f t="shared" si="729"/>
        <v>6712 BR</v>
      </c>
      <c r="Q1358" s="76">
        <v>70</v>
      </c>
      <c r="R1358" s="76">
        <v>303</v>
      </c>
      <c r="S1358" s="49">
        <f t="shared" si="718"/>
        <v>1.1034615384615383</v>
      </c>
      <c r="T1358" s="49">
        <f t="shared" si="730"/>
        <v>1103.4615384615383</v>
      </c>
      <c r="U1358" s="49">
        <v>1248.653846153846</v>
      </c>
      <c r="V1358" s="49">
        <f t="shared" si="719"/>
        <v>1.2486538461538459</v>
      </c>
      <c r="W1358" s="49">
        <f t="shared" si="733"/>
        <v>38.621153846153838</v>
      </c>
      <c r="X1358" s="90">
        <f>ROUND(S1358*$X$4,0)</f>
        <v>6</v>
      </c>
      <c r="Y1358" s="91">
        <f t="shared" si="714"/>
        <v>121.80000000000001</v>
      </c>
      <c r="Z1358" s="93">
        <f t="shared" si="725"/>
        <v>45</v>
      </c>
      <c r="AA1358" s="94">
        <f t="shared" si="715"/>
        <v>913.5</v>
      </c>
      <c r="AB1358" s="97">
        <f t="shared" si="732"/>
        <v>51</v>
      </c>
      <c r="AC1358" s="98">
        <f t="shared" si="716"/>
        <v>1035.3</v>
      </c>
      <c r="AD1358" s="77" t="s">
        <v>3</v>
      </c>
      <c r="AE1358" s="54">
        <v>1035.3</v>
      </c>
      <c r="AF1358" s="17"/>
    </row>
    <row r="1359" spans="1:32" ht="16.899999999999999" customHeight="1" x14ac:dyDescent="0.3">
      <c r="A1359" s="73" t="s">
        <v>7</v>
      </c>
      <c r="B1359" s="74" t="s">
        <v>3363</v>
      </c>
      <c r="C1359" s="48" t="s">
        <v>1143</v>
      </c>
      <c r="D1359" s="48">
        <v>500</v>
      </c>
      <c r="E1359" s="48">
        <v>30327</v>
      </c>
      <c r="F1359" s="48" t="s">
        <v>5915</v>
      </c>
      <c r="G1359" s="48" t="s">
        <v>122</v>
      </c>
      <c r="H1359" s="75">
        <f t="shared" si="717"/>
        <v>0</v>
      </c>
      <c r="I1359" s="74">
        <v>34</v>
      </c>
      <c r="J1359" s="74">
        <v>34</v>
      </c>
      <c r="K1359" s="48">
        <f>I1359</f>
        <v>34</v>
      </c>
      <c r="L1359" s="48">
        <f>$L$3</f>
        <v>-4</v>
      </c>
      <c r="M1359" s="48">
        <f t="shared" si="712"/>
        <v>30</v>
      </c>
      <c r="N1359" s="48">
        <v>2</v>
      </c>
      <c r="O1359" s="56">
        <v>522.97500000000002</v>
      </c>
      <c r="P1359" s="48" t="str">
        <f t="shared" si="729"/>
        <v>391497 WH</v>
      </c>
      <c r="Q1359" s="76">
        <v>0</v>
      </c>
      <c r="R1359" s="76">
        <v>5</v>
      </c>
      <c r="S1359" s="49">
        <f t="shared" si="718"/>
        <v>5.7692307692307696E-3</v>
      </c>
      <c r="T1359" s="49">
        <f t="shared" si="730"/>
        <v>2.8846153846153846</v>
      </c>
      <c r="U1359" s="49">
        <v>8.5</v>
      </c>
      <c r="V1359" s="49">
        <f t="shared" si="719"/>
        <v>1.7000000000000001E-2</v>
      </c>
      <c r="W1359" s="49">
        <f t="shared" si="733"/>
        <v>0.17307692307692307</v>
      </c>
      <c r="X1359" s="90">
        <f>ROUNDUP(S1359*$X$4,0)</f>
        <v>1</v>
      </c>
      <c r="Y1359" s="91">
        <f t="shared" si="714"/>
        <v>522.97500000000002</v>
      </c>
      <c r="Z1359" s="93">
        <f t="shared" si="725"/>
        <v>1</v>
      </c>
      <c r="AA1359" s="94">
        <f t="shared" si="715"/>
        <v>522.97500000000002</v>
      </c>
      <c r="AB1359" s="97">
        <f t="shared" si="732"/>
        <v>1</v>
      </c>
      <c r="AC1359" s="98">
        <f t="shared" si="716"/>
        <v>522.97500000000002</v>
      </c>
      <c r="AD1359" s="77" t="s">
        <v>5890</v>
      </c>
      <c r="AE1359" s="54">
        <v>522.97500000000002</v>
      </c>
      <c r="AF1359" s="17"/>
    </row>
    <row r="1360" spans="1:32" ht="16.899999999999999" customHeight="1" x14ac:dyDescent="0.3">
      <c r="A1360" s="73" t="s">
        <v>35</v>
      </c>
      <c r="B1360" s="74" t="s">
        <v>3700</v>
      </c>
      <c r="C1360" s="48" t="s">
        <v>1797</v>
      </c>
      <c r="D1360" s="48">
        <v>20</v>
      </c>
      <c r="E1360" s="48">
        <v>7880</v>
      </c>
      <c r="F1360" s="48" t="s">
        <v>5908</v>
      </c>
      <c r="G1360" s="48" t="s">
        <v>122</v>
      </c>
      <c r="H1360" s="75">
        <f t="shared" si="717"/>
        <v>0.55555555555555558</v>
      </c>
      <c r="I1360" s="74">
        <v>140</v>
      </c>
      <c r="J1360" s="74">
        <v>90</v>
      </c>
      <c r="K1360" s="48">
        <f>J1360</f>
        <v>90</v>
      </c>
      <c r="L1360" s="48">
        <f>$L$3</f>
        <v>-4</v>
      </c>
      <c r="M1360" s="48">
        <f t="shared" si="712"/>
        <v>86</v>
      </c>
      <c r="N1360" s="48">
        <v>1622</v>
      </c>
      <c r="O1360" s="56">
        <v>12.085710000000001</v>
      </c>
      <c r="P1360" s="48" t="str">
        <f t="shared" si="729"/>
        <v>F221V1IN BK</v>
      </c>
      <c r="Q1360" s="76">
        <v>59</v>
      </c>
      <c r="R1360" s="76">
        <v>122</v>
      </c>
      <c r="S1360" s="49">
        <f t="shared" si="718"/>
        <v>0.77615384615384608</v>
      </c>
      <c r="T1360" s="49">
        <f t="shared" si="730"/>
        <v>15.523076923076921</v>
      </c>
      <c r="U1360" s="49">
        <v>45.72</v>
      </c>
      <c r="V1360" s="49">
        <f t="shared" si="719"/>
        <v>2.286</v>
      </c>
      <c r="W1360" s="49">
        <f t="shared" si="733"/>
        <v>66.749230769230763</v>
      </c>
      <c r="X1360" s="90">
        <f>ROUND(S1360*$X$4,0)</f>
        <v>4</v>
      </c>
      <c r="Y1360" s="91">
        <f t="shared" si="714"/>
        <v>48.342840000000002</v>
      </c>
      <c r="Z1360" s="93">
        <f t="shared" si="725"/>
        <v>71</v>
      </c>
      <c r="AA1360" s="94">
        <f t="shared" si="715"/>
        <v>858.08541000000002</v>
      </c>
      <c r="AB1360" s="97">
        <f t="shared" si="732"/>
        <v>75</v>
      </c>
      <c r="AC1360" s="98">
        <f t="shared" si="716"/>
        <v>906.42825000000005</v>
      </c>
      <c r="AD1360" s="77" t="s">
        <v>3</v>
      </c>
      <c r="AE1360" s="54">
        <v>906.42825000000005</v>
      </c>
      <c r="AF1360" s="17"/>
    </row>
    <row r="1361" spans="1:32" ht="16.899999999999999" customHeight="1" x14ac:dyDescent="0.3">
      <c r="A1361" s="73" t="s">
        <v>7</v>
      </c>
      <c r="B1361" s="74" t="s">
        <v>2390</v>
      </c>
      <c r="C1361" s="48" t="s">
        <v>1370</v>
      </c>
      <c r="D1361" s="48">
        <v>500</v>
      </c>
      <c r="E1361" s="48">
        <v>2834</v>
      </c>
      <c r="F1361" s="48" t="s">
        <v>6126</v>
      </c>
      <c r="G1361" s="48">
        <v>2</v>
      </c>
      <c r="H1361" s="75">
        <f t="shared" si="717"/>
        <v>0</v>
      </c>
      <c r="I1361" s="74">
        <v>40</v>
      </c>
      <c r="J1361" s="74">
        <f t="shared" ref="J1361:J1362" si="734">I1361</f>
        <v>40</v>
      </c>
      <c r="K1361" s="48">
        <f>I1361</f>
        <v>40</v>
      </c>
      <c r="L1361" s="48"/>
      <c r="M1361" s="48">
        <f t="shared" si="712"/>
        <v>40</v>
      </c>
      <c r="N1361" s="48">
        <v>1</v>
      </c>
      <c r="O1361" s="56">
        <v>208.57650000000001</v>
      </c>
      <c r="P1361" s="48" t="str">
        <f t="shared" si="729"/>
        <v>65807 SL</v>
      </c>
      <c r="Q1361" s="76">
        <v>0</v>
      </c>
      <c r="R1361" s="76">
        <v>1</v>
      </c>
      <c r="S1361" s="49">
        <f t="shared" si="718"/>
        <v>1.153846153846154E-3</v>
      </c>
      <c r="T1361" s="49">
        <f t="shared" si="730"/>
        <v>0.57692307692307698</v>
      </c>
      <c r="U1361" s="49">
        <v>238.84615384615384</v>
      </c>
      <c r="V1361" s="49">
        <f t="shared" si="719"/>
        <v>0.47769230769230769</v>
      </c>
      <c r="W1361" s="49">
        <f t="shared" si="733"/>
        <v>4.6153846153846156E-2</v>
      </c>
      <c r="X1361" s="90">
        <f t="shared" ref="X1361:X1362" si="735">ROUNDUP(S1361*$X$4,0)</f>
        <v>1</v>
      </c>
      <c r="Y1361" s="91">
        <f t="shared" si="714"/>
        <v>208.57650000000001</v>
      </c>
      <c r="Z1361" s="93">
        <f t="shared" si="725"/>
        <v>1</v>
      </c>
      <c r="AA1361" s="94">
        <f t="shared" si="715"/>
        <v>208.57650000000001</v>
      </c>
      <c r="AB1361" s="97">
        <f t="shared" si="732"/>
        <v>1</v>
      </c>
      <c r="AC1361" s="98">
        <f t="shared" si="716"/>
        <v>208.57650000000001</v>
      </c>
      <c r="AD1361" s="77" t="s">
        <v>3</v>
      </c>
      <c r="AE1361" s="54">
        <v>208.57650000000001</v>
      </c>
      <c r="AF1361" s="17"/>
    </row>
    <row r="1362" spans="1:32" ht="16.899999999999999" customHeight="1" x14ac:dyDescent="0.3">
      <c r="A1362" s="73" t="s">
        <v>7</v>
      </c>
      <c r="B1362" s="74" t="s">
        <v>3630</v>
      </c>
      <c r="C1362" s="48" t="s">
        <v>1370</v>
      </c>
      <c r="D1362" s="48">
        <v>500</v>
      </c>
      <c r="E1362" s="48">
        <v>2834</v>
      </c>
      <c r="F1362" s="48" t="s">
        <v>6126</v>
      </c>
      <c r="G1362" s="48">
        <v>2</v>
      </c>
      <c r="H1362" s="75">
        <f t="shared" si="717"/>
        <v>0</v>
      </c>
      <c r="I1362" s="74">
        <v>30</v>
      </c>
      <c r="J1362" s="74">
        <f t="shared" si="734"/>
        <v>30</v>
      </c>
      <c r="K1362" s="48">
        <f>I1362</f>
        <v>30</v>
      </c>
      <c r="L1362" s="48"/>
      <c r="M1362" s="48">
        <f t="shared" si="712"/>
        <v>30</v>
      </c>
      <c r="N1362" s="48">
        <v>0</v>
      </c>
      <c r="O1362" s="56">
        <v>263.87869999999998</v>
      </c>
      <c r="P1362" s="48" t="str">
        <f t="shared" si="729"/>
        <v>86705CY SL</v>
      </c>
      <c r="Q1362" s="76">
        <v>0</v>
      </c>
      <c r="R1362" s="76">
        <v>0</v>
      </c>
      <c r="S1362" s="49">
        <f t="shared" si="718"/>
        <v>0</v>
      </c>
      <c r="T1362" s="49">
        <f t="shared" si="730"/>
        <v>0</v>
      </c>
      <c r="U1362" s="49">
        <v>26.65384615384615</v>
      </c>
      <c r="V1362" s="49">
        <f t="shared" si="719"/>
        <v>5.3307692307692299E-2</v>
      </c>
      <c r="W1362" s="49">
        <f t="shared" si="733"/>
        <v>0</v>
      </c>
      <c r="X1362" s="90">
        <f t="shared" si="735"/>
        <v>0</v>
      </c>
      <c r="Y1362" s="91">
        <f t="shared" si="714"/>
        <v>0</v>
      </c>
      <c r="Z1362" s="93">
        <f t="shared" si="725"/>
        <v>0</v>
      </c>
      <c r="AA1362" s="94">
        <f t="shared" si="715"/>
        <v>0</v>
      </c>
      <c r="AB1362" s="97">
        <f t="shared" si="732"/>
        <v>0</v>
      </c>
      <c r="AC1362" s="98">
        <f t="shared" si="716"/>
        <v>0</v>
      </c>
      <c r="AD1362" s="77" t="s">
        <v>3</v>
      </c>
      <c r="AE1362" s="54">
        <v>0</v>
      </c>
      <c r="AF1362" s="17"/>
    </row>
    <row r="1363" spans="1:32" ht="16.899999999999999" customHeight="1" x14ac:dyDescent="0.3">
      <c r="A1363" s="73" t="s">
        <v>35</v>
      </c>
      <c r="B1363" s="74" t="s">
        <v>1535</v>
      </c>
      <c r="C1363" s="48" t="s">
        <v>40</v>
      </c>
      <c r="D1363" s="48">
        <v>1000</v>
      </c>
      <c r="E1363" s="48">
        <v>621</v>
      </c>
      <c r="F1363" s="48" t="s">
        <v>6128</v>
      </c>
      <c r="G1363" s="48" t="s">
        <v>112</v>
      </c>
      <c r="H1363" s="75">
        <f t="shared" si="717"/>
        <v>4.1666666666666664E-2</v>
      </c>
      <c r="I1363" s="74">
        <v>25</v>
      </c>
      <c r="J1363" s="74">
        <v>24</v>
      </c>
      <c r="K1363" s="48">
        <f>J1363</f>
        <v>24</v>
      </c>
      <c r="L1363" s="48">
        <f>$L$3</f>
        <v>-4</v>
      </c>
      <c r="M1363" s="48">
        <f t="shared" si="712"/>
        <v>20</v>
      </c>
      <c r="N1363" s="48">
        <v>0</v>
      </c>
      <c r="O1363" s="56">
        <v>49.41</v>
      </c>
      <c r="P1363" s="48" t="str">
        <f t="shared" si="729"/>
        <v>3057/1 RD</v>
      </c>
      <c r="Q1363" s="76">
        <v>0</v>
      </c>
      <c r="R1363" s="76">
        <v>3</v>
      </c>
      <c r="S1363" s="49">
        <f t="shared" si="718"/>
        <v>3.4615384615384616E-3</v>
      </c>
      <c r="T1363" s="49">
        <f t="shared" si="730"/>
        <v>3.4615384615384617</v>
      </c>
      <c r="U1363" s="49">
        <v>46.03846153846154</v>
      </c>
      <c r="V1363" s="49">
        <f t="shared" si="719"/>
        <v>4.6038461538461542E-2</v>
      </c>
      <c r="W1363" s="49">
        <f t="shared" ref="W1363:W1372" si="736">S1363*M1363</f>
        <v>6.9230769230769235E-2</v>
      </c>
      <c r="X1363" s="90">
        <f>ROUNDUP(S1363*$X$3,0)</f>
        <v>1</v>
      </c>
      <c r="Y1363" s="91">
        <f t="shared" si="714"/>
        <v>49.41</v>
      </c>
      <c r="Z1363" s="93">
        <f t="shared" si="725"/>
        <v>1</v>
      </c>
      <c r="AA1363" s="94">
        <f t="shared" si="715"/>
        <v>49.41</v>
      </c>
      <c r="AB1363" s="97">
        <f t="shared" si="732"/>
        <v>1</v>
      </c>
      <c r="AC1363" s="98">
        <f t="shared" si="716"/>
        <v>49.41</v>
      </c>
      <c r="AD1363" s="77" t="s">
        <v>3</v>
      </c>
      <c r="AE1363" s="54">
        <v>49.41</v>
      </c>
      <c r="AF1363" s="17"/>
    </row>
    <row r="1364" spans="1:32" ht="16.899999999999999" customHeight="1" x14ac:dyDescent="0.3">
      <c r="A1364" s="73" t="s">
        <v>35</v>
      </c>
      <c r="B1364" s="74" t="s">
        <v>2886</v>
      </c>
      <c r="C1364" s="48" t="s">
        <v>40</v>
      </c>
      <c r="D1364" s="48">
        <v>1000</v>
      </c>
      <c r="E1364" s="48">
        <v>621</v>
      </c>
      <c r="F1364" s="48" t="s">
        <v>6128</v>
      </c>
      <c r="G1364" s="48" t="s">
        <v>112</v>
      </c>
      <c r="H1364" s="75">
        <f t="shared" si="717"/>
        <v>4.1666666666666664E-2</v>
      </c>
      <c r="I1364" s="74">
        <v>25</v>
      </c>
      <c r="J1364" s="74">
        <v>24</v>
      </c>
      <c r="K1364" s="48">
        <f>J1364</f>
        <v>24</v>
      </c>
      <c r="L1364" s="48">
        <f>$L$3</f>
        <v>-4</v>
      </c>
      <c r="M1364" s="48">
        <f t="shared" si="712"/>
        <v>20</v>
      </c>
      <c r="N1364" s="48">
        <v>2</v>
      </c>
      <c r="O1364" s="56">
        <v>49.38</v>
      </c>
      <c r="P1364" s="48" t="str">
        <f t="shared" si="729"/>
        <v>3057/1 BK</v>
      </c>
      <c r="Q1364" s="76">
        <v>3</v>
      </c>
      <c r="R1364" s="76">
        <v>14</v>
      </c>
      <c r="S1364" s="49">
        <f t="shared" si="718"/>
        <v>4.8461538461538459E-2</v>
      </c>
      <c r="T1364" s="49">
        <f t="shared" si="730"/>
        <v>48.46153846153846</v>
      </c>
      <c r="U1364" s="49">
        <v>71.384615384615387</v>
      </c>
      <c r="V1364" s="49">
        <f t="shared" si="719"/>
        <v>7.1384615384615394E-2</v>
      </c>
      <c r="W1364" s="49">
        <f t="shared" si="736"/>
        <v>0.96923076923076912</v>
      </c>
      <c r="X1364" s="90">
        <f t="shared" ref="X1364" si="737">ROUND(S1364*$X$3,0)</f>
        <v>0</v>
      </c>
      <c r="Y1364" s="91">
        <f t="shared" si="714"/>
        <v>0</v>
      </c>
      <c r="Z1364" s="93">
        <f t="shared" si="725"/>
        <v>1</v>
      </c>
      <c r="AA1364" s="94">
        <f t="shared" si="715"/>
        <v>49.38</v>
      </c>
      <c r="AB1364" s="97">
        <f t="shared" si="732"/>
        <v>1</v>
      </c>
      <c r="AC1364" s="98">
        <f t="shared" si="716"/>
        <v>49.38</v>
      </c>
      <c r="AD1364" s="77" t="s">
        <v>3</v>
      </c>
      <c r="AE1364" s="54">
        <v>49.38</v>
      </c>
      <c r="AF1364" s="17"/>
    </row>
    <row r="1365" spans="1:32" ht="16.899999999999999" customHeight="1" x14ac:dyDescent="0.3">
      <c r="A1365" s="73" t="s">
        <v>7</v>
      </c>
      <c r="B1365" s="74" t="s">
        <v>3166</v>
      </c>
      <c r="C1365" s="48" t="s">
        <v>1370</v>
      </c>
      <c r="D1365" s="48">
        <v>500</v>
      </c>
      <c r="E1365" s="48">
        <v>2834</v>
      </c>
      <c r="F1365" s="48" t="s">
        <v>6126</v>
      </c>
      <c r="G1365" s="48">
        <v>2</v>
      </c>
      <c r="H1365" s="75">
        <f t="shared" si="717"/>
        <v>0</v>
      </c>
      <c r="I1365" s="74">
        <v>55</v>
      </c>
      <c r="J1365" s="74">
        <f>I1365</f>
        <v>55</v>
      </c>
      <c r="K1365" s="48">
        <f>I1365</f>
        <v>55</v>
      </c>
      <c r="L1365" s="48"/>
      <c r="M1365" s="48">
        <f t="shared" si="712"/>
        <v>55</v>
      </c>
      <c r="N1365" s="48">
        <v>0</v>
      </c>
      <c r="O1365" s="56">
        <v>242.00337999999999</v>
      </c>
      <c r="P1365" s="48" t="str">
        <f t="shared" si="729"/>
        <v>85804 BK</v>
      </c>
      <c r="Q1365" s="76">
        <v>0</v>
      </c>
      <c r="R1365" s="76">
        <v>0</v>
      </c>
      <c r="S1365" s="49">
        <f t="shared" si="718"/>
        <v>0</v>
      </c>
      <c r="T1365" s="49">
        <f t="shared" si="730"/>
        <v>0</v>
      </c>
      <c r="U1365" s="49">
        <v>26.807692307692307</v>
      </c>
      <c r="V1365" s="49">
        <f t="shared" si="719"/>
        <v>5.3615384615384613E-2</v>
      </c>
      <c r="W1365" s="49">
        <f t="shared" si="736"/>
        <v>0</v>
      </c>
      <c r="X1365" s="90">
        <f t="shared" ref="X1365:X1366" si="738">ROUNDUP(S1365*$X$4,0)</f>
        <v>0</v>
      </c>
      <c r="Y1365" s="91">
        <f t="shared" si="714"/>
        <v>0</v>
      </c>
      <c r="Z1365" s="93">
        <f t="shared" si="725"/>
        <v>0</v>
      </c>
      <c r="AA1365" s="94">
        <f t="shared" si="715"/>
        <v>0</v>
      </c>
      <c r="AB1365" s="97">
        <f t="shared" si="732"/>
        <v>0</v>
      </c>
      <c r="AC1365" s="98">
        <f t="shared" si="716"/>
        <v>0</v>
      </c>
      <c r="AD1365" s="77" t="s">
        <v>3</v>
      </c>
      <c r="AE1365" s="54">
        <v>0</v>
      </c>
      <c r="AF1365" s="17"/>
    </row>
    <row r="1366" spans="1:32" ht="16.899999999999999" customHeight="1" x14ac:dyDescent="0.3">
      <c r="A1366" s="73" t="s">
        <v>7</v>
      </c>
      <c r="B1366" s="74" t="s">
        <v>86</v>
      </c>
      <c r="C1366" s="48" t="s">
        <v>10</v>
      </c>
      <c r="D1366" s="48">
        <v>500</v>
      </c>
      <c r="E1366" s="48">
        <v>621</v>
      </c>
      <c r="F1366" s="48" t="s">
        <v>6128</v>
      </c>
      <c r="G1366" s="48" t="s">
        <v>35</v>
      </c>
      <c r="H1366" s="75">
        <f t="shared" si="717"/>
        <v>-0.6</v>
      </c>
      <c r="I1366" s="74">
        <v>40</v>
      </c>
      <c r="J1366" s="74">
        <v>100</v>
      </c>
      <c r="K1366" s="48">
        <f>I1366</f>
        <v>40</v>
      </c>
      <c r="L1366" s="48">
        <v>-4</v>
      </c>
      <c r="M1366" s="48">
        <f t="shared" si="712"/>
        <v>36</v>
      </c>
      <c r="N1366" s="48">
        <v>1</v>
      </c>
      <c r="O1366" s="56">
        <v>269.83499999999998</v>
      </c>
      <c r="P1366" s="48" t="str">
        <f t="shared" si="729"/>
        <v>1299/20C SL</v>
      </c>
      <c r="Q1366" s="76">
        <v>0</v>
      </c>
      <c r="R1366" s="76">
        <v>0</v>
      </c>
      <c r="S1366" s="49">
        <f t="shared" si="718"/>
        <v>0</v>
      </c>
      <c r="T1366" s="49">
        <f t="shared" si="730"/>
        <v>0</v>
      </c>
      <c r="U1366" s="49">
        <v>235.46153846153845</v>
      </c>
      <c r="V1366" s="49">
        <f t="shared" si="719"/>
        <v>0.47092307692307689</v>
      </c>
      <c r="W1366" s="49">
        <f t="shared" si="736"/>
        <v>0</v>
      </c>
      <c r="X1366" s="90">
        <f t="shared" si="738"/>
        <v>0</v>
      </c>
      <c r="Y1366" s="91">
        <f t="shared" si="714"/>
        <v>0</v>
      </c>
      <c r="Z1366" s="93">
        <f t="shared" si="725"/>
        <v>0</v>
      </c>
      <c r="AA1366" s="94">
        <f t="shared" si="715"/>
        <v>0</v>
      </c>
      <c r="AB1366" s="97">
        <f t="shared" si="732"/>
        <v>0</v>
      </c>
      <c r="AC1366" s="98">
        <f t="shared" si="716"/>
        <v>0</v>
      </c>
      <c r="AD1366" s="77" t="s">
        <v>3</v>
      </c>
      <c r="AE1366" s="54">
        <v>0</v>
      </c>
      <c r="AF1366" s="17"/>
    </row>
    <row r="1367" spans="1:32" ht="16.899999999999999" customHeight="1" x14ac:dyDescent="0.3">
      <c r="A1367" s="73" t="s">
        <v>7</v>
      </c>
      <c r="B1367" s="74" t="s">
        <v>248</v>
      </c>
      <c r="C1367" s="48" t="s">
        <v>10</v>
      </c>
      <c r="D1367" s="48">
        <v>1000</v>
      </c>
      <c r="E1367" s="48">
        <v>621</v>
      </c>
      <c r="F1367" s="48" t="s">
        <v>6128</v>
      </c>
      <c r="G1367" s="48" t="s">
        <v>35</v>
      </c>
      <c r="H1367" s="75">
        <f t="shared" si="717"/>
        <v>0.37931034482758619</v>
      </c>
      <c r="I1367" s="74">
        <v>40</v>
      </c>
      <c r="J1367" s="74">
        <v>29</v>
      </c>
      <c r="K1367" s="48">
        <f>J1367</f>
        <v>29</v>
      </c>
      <c r="L1367" s="48">
        <v>-4</v>
      </c>
      <c r="M1367" s="48">
        <f t="shared" si="712"/>
        <v>25</v>
      </c>
      <c r="N1367" s="48">
        <v>10</v>
      </c>
      <c r="O1367" s="56">
        <v>247.84</v>
      </c>
      <c r="P1367" s="48" t="str">
        <f t="shared" si="729"/>
        <v>1299/10C SL</v>
      </c>
      <c r="Q1367" s="76">
        <v>35</v>
      </c>
      <c r="R1367" s="76">
        <v>90</v>
      </c>
      <c r="S1367" s="49">
        <f t="shared" si="718"/>
        <v>0.48076923076923073</v>
      </c>
      <c r="T1367" s="49">
        <f t="shared" si="730"/>
        <v>480.76923076923072</v>
      </c>
      <c r="U1367" s="49">
        <v>575.03846153846143</v>
      </c>
      <c r="V1367" s="49">
        <f t="shared" si="719"/>
        <v>0.57503846153846139</v>
      </c>
      <c r="W1367" s="49">
        <f t="shared" si="736"/>
        <v>12.019230769230768</v>
      </c>
      <c r="X1367" s="90">
        <f t="shared" ref="X1367" si="739">ROUND(S1367*$X$4,0)</f>
        <v>2</v>
      </c>
      <c r="Y1367" s="91">
        <f t="shared" si="714"/>
        <v>495.68</v>
      </c>
      <c r="Z1367" s="93">
        <f t="shared" si="725"/>
        <v>14</v>
      </c>
      <c r="AA1367" s="94">
        <f t="shared" si="715"/>
        <v>3469.76</v>
      </c>
      <c r="AB1367" s="97">
        <f t="shared" si="732"/>
        <v>16</v>
      </c>
      <c r="AC1367" s="98">
        <f t="shared" si="716"/>
        <v>3965.44</v>
      </c>
      <c r="AD1367" s="77" t="s">
        <v>3</v>
      </c>
      <c r="AE1367" s="54">
        <v>3965.44</v>
      </c>
      <c r="AF1367" s="17"/>
    </row>
    <row r="1368" spans="1:32" ht="16.899999999999999" customHeight="1" x14ac:dyDescent="0.3">
      <c r="A1368" s="73" t="s">
        <v>7</v>
      </c>
      <c r="B1368" s="74" t="s">
        <v>1336</v>
      </c>
      <c r="C1368" s="48" t="s">
        <v>464</v>
      </c>
      <c r="D1368" s="48">
        <v>100</v>
      </c>
      <c r="E1368" s="48">
        <v>4013</v>
      </c>
      <c r="F1368" s="48" t="s">
        <v>6180</v>
      </c>
      <c r="G1368" s="48" t="s">
        <v>65</v>
      </c>
      <c r="H1368" s="75">
        <f t="shared" si="717"/>
        <v>0</v>
      </c>
      <c r="I1368" s="74">
        <v>5</v>
      </c>
      <c r="J1368" s="74">
        <v>5</v>
      </c>
      <c r="K1368" s="48">
        <f>J1368</f>
        <v>5</v>
      </c>
      <c r="L1368" s="48"/>
      <c r="M1368" s="48">
        <f t="shared" si="712"/>
        <v>5</v>
      </c>
      <c r="N1368" s="48">
        <v>19</v>
      </c>
      <c r="O1368" s="56">
        <v>22.342569999999998</v>
      </c>
      <c r="P1368" s="48" t="str">
        <f t="shared" si="729"/>
        <v>5856 YL</v>
      </c>
      <c r="Q1368" s="76">
        <v>57</v>
      </c>
      <c r="R1368" s="76">
        <v>267</v>
      </c>
      <c r="S1368" s="49">
        <f t="shared" si="718"/>
        <v>0.92192307692307685</v>
      </c>
      <c r="T1368" s="49">
        <f t="shared" si="730"/>
        <v>92.192307692307679</v>
      </c>
      <c r="U1368" s="49">
        <v>207.57692307692304</v>
      </c>
      <c r="V1368" s="49">
        <f t="shared" si="719"/>
        <v>2.0757692307692306</v>
      </c>
      <c r="W1368" s="49">
        <f t="shared" si="736"/>
        <v>4.6096153846153847</v>
      </c>
      <c r="X1368" s="90">
        <f>ROUND(S1368*$X$2,0)</f>
        <v>6</v>
      </c>
      <c r="Y1368" s="91">
        <f t="shared" si="714"/>
        <v>134.05542</v>
      </c>
      <c r="Z1368" s="93">
        <f t="shared" si="725"/>
        <v>11</v>
      </c>
      <c r="AA1368" s="94">
        <f t="shared" si="715"/>
        <v>245.76826999999997</v>
      </c>
      <c r="AB1368" s="97">
        <f>ROUND((S1368*$AB$2)+Z1368,0)</f>
        <v>17</v>
      </c>
      <c r="AC1368" s="98">
        <f t="shared" si="716"/>
        <v>379.82369</v>
      </c>
      <c r="AD1368" s="77" t="s">
        <v>5891</v>
      </c>
      <c r="AE1368" s="54">
        <v>379.82369</v>
      </c>
      <c r="AF1368" s="17"/>
    </row>
    <row r="1369" spans="1:32" ht="16.899999999999999" customHeight="1" x14ac:dyDescent="0.3">
      <c r="A1369" s="73" t="s">
        <v>35</v>
      </c>
      <c r="B1369" s="74" t="s">
        <v>3411</v>
      </c>
      <c r="C1369" s="48" t="s">
        <v>1370</v>
      </c>
      <c r="D1369" s="48">
        <v>500</v>
      </c>
      <c r="E1369" s="48">
        <v>2834</v>
      </c>
      <c r="F1369" s="48" t="s">
        <v>6126</v>
      </c>
      <c r="G1369" s="48">
        <v>2</v>
      </c>
      <c r="H1369" s="75">
        <f t="shared" si="717"/>
        <v>0</v>
      </c>
      <c r="I1369" s="74">
        <v>40</v>
      </c>
      <c r="J1369" s="74">
        <f>I1369</f>
        <v>40</v>
      </c>
      <c r="K1369" s="48">
        <f>I1369</f>
        <v>40</v>
      </c>
      <c r="L1369" s="48"/>
      <c r="M1369" s="48">
        <f t="shared" si="712"/>
        <v>40</v>
      </c>
      <c r="N1369" s="48">
        <v>0</v>
      </c>
      <c r="O1369" s="56">
        <v>253.69738000000001</v>
      </c>
      <c r="P1369" s="48" t="str">
        <f t="shared" si="729"/>
        <v>86606CY SL</v>
      </c>
      <c r="Q1369" s="76">
        <v>0</v>
      </c>
      <c r="R1369" s="76">
        <v>2</v>
      </c>
      <c r="S1369" s="49">
        <f t="shared" si="718"/>
        <v>2.3076923076923079E-3</v>
      </c>
      <c r="T1369" s="49">
        <f t="shared" si="730"/>
        <v>1.153846153846154</v>
      </c>
      <c r="U1369" s="49">
        <v>38.115384615384613</v>
      </c>
      <c r="V1369" s="49">
        <f t="shared" si="719"/>
        <v>7.6230769230769227E-2</v>
      </c>
      <c r="W1369" s="49">
        <f t="shared" si="736"/>
        <v>9.2307692307692313E-2</v>
      </c>
      <c r="X1369" s="90">
        <f>ROUNDUP(S1369*$X$4,0)</f>
        <v>1</v>
      </c>
      <c r="Y1369" s="91">
        <f t="shared" si="714"/>
        <v>253.69738000000001</v>
      </c>
      <c r="Z1369" s="93">
        <f t="shared" si="725"/>
        <v>1</v>
      </c>
      <c r="AA1369" s="94">
        <f t="shared" si="715"/>
        <v>253.69738000000001</v>
      </c>
      <c r="AB1369" s="97">
        <f t="shared" ref="AB1369:AB1374" si="740">ROUND((S1369*$AB$4)+Z1369,0)</f>
        <v>1</v>
      </c>
      <c r="AC1369" s="98">
        <f t="shared" si="716"/>
        <v>253.69738000000001</v>
      </c>
      <c r="AD1369" s="77" t="s">
        <v>3</v>
      </c>
      <c r="AE1369" s="54">
        <v>253.69738000000001</v>
      </c>
      <c r="AF1369" s="17"/>
    </row>
    <row r="1370" spans="1:32" ht="16.899999999999999" customHeight="1" x14ac:dyDescent="0.3">
      <c r="A1370" s="73" t="s">
        <v>7</v>
      </c>
      <c r="B1370" s="74" t="s">
        <v>242</v>
      </c>
      <c r="C1370" s="48" t="s">
        <v>34</v>
      </c>
      <c r="D1370" s="48">
        <v>100</v>
      </c>
      <c r="E1370" s="48">
        <v>4008</v>
      </c>
      <c r="F1370" s="48" t="s">
        <v>5910</v>
      </c>
      <c r="G1370" s="48" t="s">
        <v>35</v>
      </c>
      <c r="H1370" s="75">
        <f t="shared" si="717"/>
        <v>0</v>
      </c>
      <c r="I1370" s="74">
        <v>24</v>
      </c>
      <c r="J1370" s="74">
        <v>24</v>
      </c>
      <c r="K1370" s="48">
        <f>I1370</f>
        <v>24</v>
      </c>
      <c r="L1370" s="48">
        <f t="shared" ref="L1370:L1375" si="741">$L$3</f>
        <v>-4</v>
      </c>
      <c r="M1370" s="48">
        <f t="shared" si="712"/>
        <v>20</v>
      </c>
      <c r="N1370" s="48">
        <v>89</v>
      </c>
      <c r="O1370" s="56">
        <v>11.13</v>
      </c>
      <c r="P1370" s="48" t="str">
        <f t="shared" si="729"/>
        <v>1229 SV</v>
      </c>
      <c r="Q1370" s="76">
        <v>97</v>
      </c>
      <c r="R1370" s="76">
        <v>267</v>
      </c>
      <c r="S1370" s="49">
        <f t="shared" si="718"/>
        <v>1.3526923076923074</v>
      </c>
      <c r="T1370" s="49">
        <f t="shared" si="730"/>
        <v>135.26923076923075</v>
      </c>
      <c r="U1370" s="49">
        <v>384.49999999999994</v>
      </c>
      <c r="V1370" s="49">
        <f t="shared" si="719"/>
        <v>3.8449999999999993</v>
      </c>
      <c r="W1370" s="49">
        <f t="shared" si="736"/>
        <v>27.053846153846148</v>
      </c>
      <c r="X1370" s="90">
        <f>ROUND(S1370*$X$3,0)</f>
        <v>8</v>
      </c>
      <c r="Y1370" s="91">
        <f t="shared" si="714"/>
        <v>89.04</v>
      </c>
      <c r="Z1370" s="93">
        <f t="shared" si="725"/>
        <v>35</v>
      </c>
      <c r="AA1370" s="94">
        <f t="shared" si="715"/>
        <v>389.55</v>
      </c>
      <c r="AB1370" s="97">
        <f t="shared" si="740"/>
        <v>42</v>
      </c>
      <c r="AC1370" s="98">
        <f t="shared" si="716"/>
        <v>467.46000000000004</v>
      </c>
      <c r="AD1370" s="77" t="s">
        <v>3</v>
      </c>
      <c r="AE1370" s="54">
        <v>467.46000000000004</v>
      </c>
      <c r="AF1370" s="17"/>
    </row>
    <row r="1371" spans="1:32" ht="16.899999999999999" customHeight="1" x14ac:dyDescent="0.3">
      <c r="A1371" s="73" t="s">
        <v>7</v>
      </c>
      <c r="B1371" s="74" t="s">
        <v>5642</v>
      </c>
      <c r="C1371" s="48" t="s">
        <v>34</v>
      </c>
      <c r="D1371" s="48">
        <v>25</v>
      </c>
      <c r="E1371" s="48">
        <v>6150</v>
      </c>
      <c r="F1371" s="48" t="s">
        <v>6125</v>
      </c>
      <c r="G1371" s="48" t="s">
        <v>3680</v>
      </c>
      <c r="H1371" s="75">
        <f t="shared" si="717"/>
        <v>0</v>
      </c>
      <c r="I1371" s="74">
        <v>28</v>
      </c>
      <c r="J1371" s="74">
        <v>28</v>
      </c>
      <c r="K1371" s="48">
        <f>I1371</f>
        <v>28</v>
      </c>
      <c r="L1371" s="48">
        <f t="shared" si="741"/>
        <v>-4</v>
      </c>
      <c r="M1371" s="48">
        <f t="shared" si="712"/>
        <v>24</v>
      </c>
      <c r="N1371" s="48">
        <v>114</v>
      </c>
      <c r="O1371" s="56">
        <v>6.51</v>
      </c>
      <c r="P1371" s="48" t="str">
        <f t="shared" si="729"/>
        <v>SW4 NA</v>
      </c>
      <c r="Q1371" s="76">
        <v>6</v>
      </c>
      <c r="R1371" s="76">
        <v>284</v>
      </c>
      <c r="S1371" s="49">
        <f t="shared" si="718"/>
        <v>0.3923076923076923</v>
      </c>
      <c r="T1371" s="49">
        <f t="shared" si="730"/>
        <v>9.8076923076923084</v>
      </c>
      <c r="U1371" s="49">
        <v>494.65384615384619</v>
      </c>
      <c r="V1371" s="49">
        <f t="shared" si="719"/>
        <v>19.786153846153848</v>
      </c>
      <c r="W1371" s="49">
        <f t="shared" si="736"/>
        <v>9.4153846153846157</v>
      </c>
      <c r="X1371" s="90">
        <f>ROUND(S1371*$X$4,0)</f>
        <v>2</v>
      </c>
      <c r="Y1371" s="91">
        <f t="shared" si="714"/>
        <v>13.02</v>
      </c>
      <c r="Z1371" s="93">
        <f t="shared" si="725"/>
        <v>11</v>
      </c>
      <c r="AA1371" s="94">
        <f t="shared" si="715"/>
        <v>71.61</v>
      </c>
      <c r="AB1371" s="97">
        <f t="shared" si="740"/>
        <v>13</v>
      </c>
      <c r="AC1371" s="98">
        <f t="shared" si="716"/>
        <v>84.63</v>
      </c>
      <c r="AD1371" s="77" t="s">
        <v>3</v>
      </c>
      <c r="AE1371" s="54">
        <v>84.63</v>
      </c>
      <c r="AF1371" s="17"/>
    </row>
    <row r="1372" spans="1:32" ht="16.899999999999999" customHeight="1" x14ac:dyDescent="0.3">
      <c r="A1372" s="73" t="s">
        <v>7</v>
      </c>
      <c r="B1372" s="74" t="s">
        <v>3868</v>
      </c>
      <c r="C1372" s="48" t="s">
        <v>2146</v>
      </c>
      <c r="D1372" s="48">
        <v>100</v>
      </c>
      <c r="E1372" s="48">
        <v>621</v>
      </c>
      <c r="F1372" s="48" t="s">
        <v>6128</v>
      </c>
      <c r="G1372" s="48" t="s">
        <v>35</v>
      </c>
      <c r="H1372" s="75">
        <f t="shared" si="717"/>
        <v>0.1111111111111111</v>
      </c>
      <c r="I1372" s="74">
        <v>30</v>
      </c>
      <c r="J1372" s="74">
        <v>27</v>
      </c>
      <c r="K1372" s="48">
        <f>J1372</f>
        <v>27</v>
      </c>
      <c r="L1372" s="48">
        <f t="shared" si="741"/>
        <v>-4</v>
      </c>
      <c r="M1372" s="48">
        <f t="shared" si="712"/>
        <v>23</v>
      </c>
      <c r="N1372" s="48">
        <v>31</v>
      </c>
      <c r="O1372" s="56">
        <v>9.5760000000000005</v>
      </c>
      <c r="P1372" s="48" t="str">
        <f t="shared" si="729"/>
        <v>M4473 SL</v>
      </c>
      <c r="Q1372" s="76">
        <v>0</v>
      </c>
      <c r="R1372" s="76">
        <v>74</v>
      </c>
      <c r="S1372" s="49">
        <f t="shared" si="718"/>
        <v>8.5384615384615378E-2</v>
      </c>
      <c r="T1372" s="49">
        <f t="shared" si="730"/>
        <v>8.5384615384615383</v>
      </c>
      <c r="U1372" s="49">
        <v>261.03846153846155</v>
      </c>
      <c r="V1372" s="49">
        <f t="shared" si="719"/>
        <v>2.6103846153846155</v>
      </c>
      <c r="W1372" s="49">
        <f t="shared" si="736"/>
        <v>1.9638461538461538</v>
      </c>
      <c r="X1372" s="90">
        <f>ROUND(S1372*$X$4,0)</f>
        <v>0</v>
      </c>
      <c r="Y1372" s="91">
        <f t="shared" si="714"/>
        <v>0</v>
      </c>
      <c r="Z1372" s="93">
        <f t="shared" si="725"/>
        <v>2</v>
      </c>
      <c r="AA1372" s="94">
        <f t="shared" si="715"/>
        <v>19.152000000000001</v>
      </c>
      <c r="AB1372" s="97">
        <f t="shared" si="740"/>
        <v>2</v>
      </c>
      <c r="AC1372" s="98">
        <f t="shared" si="716"/>
        <v>19.152000000000001</v>
      </c>
      <c r="AD1372" s="77" t="s">
        <v>5890</v>
      </c>
      <c r="AE1372" s="54">
        <v>19.152000000000001</v>
      </c>
      <c r="AF1372" s="17"/>
    </row>
    <row r="1373" spans="1:32" ht="16.899999999999999" customHeight="1" x14ac:dyDescent="0.3">
      <c r="A1373" s="73" t="s">
        <v>35</v>
      </c>
      <c r="B1373" s="74" t="s">
        <v>979</v>
      </c>
      <c r="C1373" s="48" t="s">
        <v>464</v>
      </c>
      <c r="D1373" s="48">
        <v>100</v>
      </c>
      <c r="E1373" s="48">
        <v>2800</v>
      </c>
      <c r="F1373" s="48" t="s">
        <v>5911</v>
      </c>
      <c r="G1373" s="48" t="s">
        <v>112</v>
      </c>
      <c r="H1373" s="75">
        <f t="shared" si="717"/>
        <v>0</v>
      </c>
      <c r="I1373" s="74">
        <v>88</v>
      </c>
      <c r="J1373" s="74">
        <v>88</v>
      </c>
      <c r="K1373" s="48">
        <f>I1373</f>
        <v>88</v>
      </c>
      <c r="L1373" s="48">
        <f t="shared" si="741"/>
        <v>-4</v>
      </c>
      <c r="M1373" s="48">
        <f t="shared" si="712"/>
        <v>84</v>
      </c>
      <c r="N1373" s="48">
        <v>42</v>
      </c>
      <c r="O1373" s="56">
        <v>11.59</v>
      </c>
      <c r="P1373" s="48" t="str">
        <f t="shared" si="729"/>
        <v>2841/1 OR</v>
      </c>
      <c r="Q1373" s="76">
        <v>35</v>
      </c>
      <c r="R1373" s="76">
        <v>79</v>
      </c>
      <c r="S1373" s="49">
        <f t="shared" si="718"/>
        <v>0.468076923076923</v>
      </c>
      <c r="T1373" s="49">
        <f t="shared" si="730"/>
        <v>46.807692307692299</v>
      </c>
      <c r="U1373" s="49">
        <v>186.42307692307691</v>
      </c>
      <c r="V1373" s="49">
        <f t="shared" si="719"/>
        <v>1.8642307692307691</v>
      </c>
      <c r="W1373" s="49">
        <f t="shared" ref="W1373:W1380" si="742">S1373*M1373</f>
        <v>39.318461538461534</v>
      </c>
      <c r="X1373" s="90">
        <f>ROUND(S1373*$X$4,0)</f>
        <v>2</v>
      </c>
      <c r="Y1373" s="91">
        <f t="shared" si="714"/>
        <v>23.18</v>
      </c>
      <c r="Z1373" s="93">
        <f t="shared" si="725"/>
        <v>41</v>
      </c>
      <c r="AA1373" s="94">
        <f t="shared" si="715"/>
        <v>475.19</v>
      </c>
      <c r="AB1373" s="97">
        <f t="shared" si="740"/>
        <v>43</v>
      </c>
      <c r="AC1373" s="98">
        <f t="shared" si="716"/>
        <v>498.37</v>
      </c>
      <c r="AD1373" s="77" t="s">
        <v>5890</v>
      </c>
      <c r="AE1373" s="54">
        <v>498.37</v>
      </c>
      <c r="AF1373" s="17"/>
    </row>
    <row r="1374" spans="1:32" ht="16.899999999999999" customHeight="1" x14ac:dyDescent="0.3">
      <c r="A1374" s="73" t="s">
        <v>7</v>
      </c>
      <c r="B1374" s="74" t="s">
        <v>3007</v>
      </c>
      <c r="C1374" s="48" t="s">
        <v>1797</v>
      </c>
      <c r="D1374" s="48">
        <v>12</v>
      </c>
      <c r="E1374" s="48">
        <v>4445</v>
      </c>
      <c r="F1374" s="48" t="s">
        <v>5912</v>
      </c>
      <c r="G1374" s="48" t="s">
        <v>122</v>
      </c>
      <c r="H1374" s="75">
        <f t="shared" si="717"/>
        <v>0.14285714285714285</v>
      </c>
      <c r="I1374" s="74">
        <v>32</v>
      </c>
      <c r="J1374" s="74">
        <v>28</v>
      </c>
      <c r="K1374" s="48">
        <f>J1374</f>
        <v>28</v>
      </c>
      <c r="L1374" s="48">
        <f t="shared" si="741"/>
        <v>-4</v>
      </c>
      <c r="M1374" s="48">
        <f t="shared" si="712"/>
        <v>24</v>
      </c>
      <c r="N1374" s="48">
        <v>33</v>
      </c>
      <c r="O1374" s="56">
        <v>3.8330000000000002</v>
      </c>
      <c r="P1374" s="48" t="str">
        <f t="shared" si="729"/>
        <v>F2213/16 BK</v>
      </c>
      <c r="Q1374" s="76">
        <v>52</v>
      </c>
      <c r="R1374" s="76">
        <v>178</v>
      </c>
      <c r="S1374" s="49">
        <f t="shared" si="718"/>
        <v>0.76538461538461533</v>
      </c>
      <c r="T1374" s="49">
        <f t="shared" si="730"/>
        <v>9.184615384615384</v>
      </c>
      <c r="U1374" s="49">
        <v>1766.2064884615384</v>
      </c>
      <c r="V1374" s="49">
        <f t="shared" si="719"/>
        <v>147.18387403846154</v>
      </c>
      <c r="W1374" s="49">
        <f t="shared" si="742"/>
        <v>18.369230769230768</v>
      </c>
      <c r="X1374" s="90">
        <f>ROUND(S1374*$X$4,0)</f>
        <v>4</v>
      </c>
      <c r="Y1374" s="91">
        <f t="shared" si="714"/>
        <v>15.332000000000001</v>
      </c>
      <c r="Z1374" s="93">
        <f t="shared" si="725"/>
        <v>22</v>
      </c>
      <c r="AA1374" s="94">
        <f t="shared" si="715"/>
        <v>84.326000000000008</v>
      </c>
      <c r="AB1374" s="97">
        <f t="shared" si="740"/>
        <v>26</v>
      </c>
      <c r="AC1374" s="98">
        <f t="shared" si="716"/>
        <v>99.658000000000001</v>
      </c>
      <c r="AD1374" s="77" t="s">
        <v>3</v>
      </c>
      <c r="AE1374" s="54">
        <v>99.658000000000001</v>
      </c>
      <c r="AF1374" s="17"/>
    </row>
    <row r="1375" spans="1:32" ht="16.899999999999999" customHeight="1" x14ac:dyDescent="0.3">
      <c r="A1375" s="73" t="s">
        <v>7</v>
      </c>
      <c r="B1375" s="74" t="s">
        <v>2012</v>
      </c>
      <c r="C1375" s="48" t="s">
        <v>464</v>
      </c>
      <c r="D1375" s="48">
        <v>1</v>
      </c>
      <c r="E1375" s="48">
        <v>4013</v>
      </c>
      <c r="F1375" s="48" t="s">
        <v>6180</v>
      </c>
      <c r="G1375" s="48" t="s">
        <v>112</v>
      </c>
      <c r="H1375" s="75">
        <f t="shared" si="717"/>
        <v>0.21666666666666667</v>
      </c>
      <c r="I1375" s="74">
        <v>73</v>
      </c>
      <c r="J1375" s="74">
        <v>60</v>
      </c>
      <c r="K1375" s="48">
        <f>J1375</f>
        <v>60</v>
      </c>
      <c r="L1375" s="48">
        <f t="shared" si="741"/>
        <v>-4</v>
      </c>
      <c r="M1375" s="48">
        <f t="shared" si="712"/>
        <v>56</v>
      </c>
      <c r="N1375" s="48">
        <v>7277</v>
      </c>
      <c r="O1375" s="56">
        <v>0.16</v>
      </c>
      <c r="P1375" s="48" t="str">
        <f t="shared" si="729"/>
        <v>2845/19 WH</v>
      </c>
      <c r="Q1375" s="76" t="s">
        <v>6187</v>
      </c>
      <c r="R1375" s="76" t="s">
        <v>6187</v>
      </c>
      <c r="S1375" s="49">
        <f t="shared" si="718"/>
        <v>0</v>
      </c>
      <c r="T1375" s="49">
        <f t="shared" si="730"/>
        <v>0</v>
      </c>
      <c r="U1375" s="49">
        <v>185</v>
      </c>
      <c r="V1375" s="49">
        <f t="shared" si="719"/>
        <v>185</v>
      </c>
      <c r="W1375" s="49">
        <f t="shared" si="742"/>
        <v>0</v>
      </c>
      <c r="X1375" s="90">
        <f>ROUND(V1375*$X$4,0)</f>
        <v>925</v>
      </c>
      <c r="Y1375" s="91">
        <f t="shared" si="714"/>
        <v>148</v>
      </c>
      <c r="Z1375" s="93">
        <f>ROUND((V1375*M1375)+X1375,0)</f>
        <v>11285</v>
      </c>
      <c r="AA1375" s="94">
        <f t="shared" si="715"/>
        <v>1805.6000000000001</v>
      </c>
      <c r="AB1375" s="97">
        <f>ROUND((V1375*$AB$4)+Z1375,0)</f>
        <v>12210</v>
      </c>
      <c r="AC1375" s="98">
        <f t="shared" si="716"/>
        <v>1953.6000000000001</v>
      </c>
      <c r="AD1375" s="77" t="s">
        <v>5889</v>
      </c>
      <c r="AE1375" s="54">
        <v>1953.6000000000001</v>
      </c>
      <c r="AF1375" s="17"/>
    </row>
    <row r="1376" spans="1:32" ht="16.899999999999999" customHeight="1" x14ac:dyDescent="0.3">
      <c r="A1376" s="73" t="s">
        <v>7</v>
      </c>
      <c r="B1376" s="74" t="s">
        <v>3916</v>
      </c>
      <c r="C1376" s="48" t="s">
        <v>1154</v>
      </c>
      <c r="D1376" s="48">
        <v>500</v>
      </c>
      <c r="E1376" s="48">
        <v>2834</v>
      </c>
      <c r="F1376" s="48" t="s">
        <v>6126</v>
      </c>
      <c r="G1376" s="48">
        <v>2</v>
      </c>
      <c r="H1376" s="75">
        <f t="shared" si="717"/>
        <v>0</v>
      </c>
      <c r="I1376" s="74">
        <v>20</v>
      </c>
      <c r="J1376" s="74">
        <f>I1376</f>
        <v>20</v>
      </c>
      <c r="K1376" s="48">
        <f>I1376</f>
        <v>20</v>
      </c>
      <c r="L1376" s="48"/>
      <c r="M1376" s="48">
        <f t="shared" si="712"/>
        <v>20</v>
      </c>
      <c r="N1376" s="48">
        <v>0</v>
      </c>
      <c r="O1376" s="56">
        <v>221.95410999999999</v>
      </c>
      <c r="P1376" s="48" t="str">
        <f t="shared" si="729"/>
        <v>5068C SL</v>
      </c>
      <c r="Q1376" s="76" t="s">
        <v>6187</v>
      </c>
      <c r="R1376" s="76" t="s">
        <v>6187</v>
      </c>
      <c r="S1376" s="49">
        <f t="shared" si="718"/>
        <v>0</v>
      </c>
      <c r="T1376" s="49">
        <f t="shared" si="730"/>
        <v>0</v>
      </c>
      <c r="U1376" s="49">
        <v>106.46153846153847</v>
      </c>
      <c r="V1376" s="49">
        <f t="shared" si="719"/>
        <v>0.21292307692307694</v>
      </c>
      <c r="W1376" s="49">
        <f t="shared" si="742"/>
        <v>0</v>
      </c>
      <c r="X1376" s="90">
        <f>ROUNDUP(S1376*$X$3,0)</f>
        <v>0</v>
      </c>
      <c r="Y1376" s="91">
        <f t="shared" si="714"/>
        <v>0</v>
      </c>
      <c r="Z1376" s="93">
        <f t="shared" ref="Z1376:Z1383" si="743">ROUND((S1376*M1376)+X1376,0)</f>
        <v>0</v>
      </c>
      <c r="AA1376" s="94">
        <f t="shared" si="715"/>
        <v>0</v>
      </c>
      <c r="AB1376" s="97">
        <f>ROUND((S1376*$AB$4)+Z1376,0)</f>
        <v>0</v>
      </c>
      <c r="AC1376" s="98">
        <f t="shared" si="716"/>
        <v>0</v>
      </c>
      <c r="AD1376" s="77" t="s">
        <v>3</v>
      </c>
      <c r="AE1376" s="54">
        <v>0</v>
      </c>
      <c r="AF1376" s="17"/>
    </row>
    <row r="1377" spans="1:32" ht="16.899999999999999" customHeight="1" x14ac:dyDescent="0.3">
      <c r="A1377" s="73" t="s">
        <v>35</v>
      </c>
      <c r="B1377" s="74" t="s">
        <v>4679</v>
      </c>
      <c r="C1377" s="48" t="s">
        <v>464</v>
      </c>
      <c r="D1377" s="48">
        <v>1000</v>
      </c>
      <c r="E1377" s="48">
        <v>4013</v>
      </c>
      <c r="F1377" s="48" t="s">
        <v>6180</v>
      </c>
      <c r="G1377" s="48" t="s">
        <v>65</v>
      </c>
      <c r="H1377" s="75">
        <f t="shared" si="717"/>
        <v>0</v>
      </c>
      <c r="I1377" s="74">
        <v>5</v>
      </c>
      <c r="J1377" s="74">
        <v>5</v>
      </c>
      <c r="K1377" s="48">
        <f>J1377</f>
        <v>5</v>
      </c>
      <c r="L1377" s="48"/>
      <c r="M1377" s="48">
        <f t="shared" si="712"/>
        <v>5</v>
      </c>
      <c r="N1377" s="48">
        <v>0</v>
      </c>
      <c r="O1377" s="56">
        <v>252.50281000000001</v>
      </c>
      <c r="P1377" s="48" t="str">
        <f t="shared" si="729"/>
        <v>5876 BK</v>
      </c>
      <c r="Q1377" s="76">
        <v>4</v>
      </c>
      <c r="R1377" s="76">
        <v>14</v>
      </c>
      <c r="S1377" s="49">
        <f t="shared" si="718"/>
        <v>5.9230769230769226E-2</v>
      </c>
      <c r="T1377" s="49">
        <f t="shared" si="730"/>
        <v>59.230769230769226</v>
      </c>
      <c r="U1377" s="49">
        <v>96.961538461538453</v>
      </c>
      <c r="V1377" s="49">
        <f t="shared" si="719"/>
        <v>9.6961538461538446E-2</v>
      </c>
      <c r="W1377" s="49">
        <f t="shared" si="742"/>
        <v>0.2961538461538461</v>
      </c>
      <c r="X1377" s="90">
        <f>ROUND(S1377*$X$2,0)</f>
        <v>0</v>
      </c>
      <c r="Y1377" s="91">
        <f t="shared" si="714"/>
        <v>0</v>
      </c>
      <c r="Z1377" s="93">
        <f t="shared" si="743"/>
        <v>0</v>
      </c>
      <c r="AA1377" s="94">
        <f t="shared" si="715"/>
        <v>0</v>
      </c>
      <c r="AB1377" s="97">
        <f>ROUND((S1377*$AB$2)+Z1377,0)</f>
        <v>0</v>
      </c>
      <c r="AC1377" s="98">
        <f t="shared" si="716"/>
        <v>0</v>
      </c>
      <c r="AD1377" s="77" t="s">
        <v>5891</v>
      </c>
      <c r="AE1377" s="54">
        <v>0</v>
      </c>
      <c r="AF1377" s="17"/>
    </row>
    <row r="1378" spans="1:32" ht="16.899999999999999" customHeight="1" x14ac:dyDescent="0.3">
      <c r="A1378" s="73" t="s">
        <v>7</v>
      </c>
      <c r="B1378" s="74" t="s">
        <v>1179</v>
      </c>
      <c r="C1378" s="48" t="s">
        <v>1154</v>
      </c>
      <c r="D1378" s="48">
        <v>500</v>
      </c>
      <c r="E1378" s="48">
        <v>2834</v>
      </c>
      <c r="F1378" s="48" t="s">
        <v>6126</v>
      </c>
      <c r="G1378" s="48">
        <v>2</v>
      </c>
      <c r="H1378" s="75">
        <f t="shared" si="717"/>
        <v>0</v>
      </c>
      <c r="I1378" s="74">
        <v>30</v>
      </c>
      <c r="J1378" s="74">
        <f>I1378</f>
        <v>30</v>
      </c>
      <c r="K1378" s="48">
        <f>I1378</f>
        <v>30</v>
      </c>
      <c r="L1378" s="48"/>
      <c r="M1378" s="48">
        <f t="shared" si="712"/>
        <v>30</v>
      </c>
      <c r="N1378" s="48">
        <v>0</v>
      </c>
      <c r="O1378" s="56">
        <v>267.34476000000001</v>
      </c>
      <c r="P1378" s="48" t="str">
        <f t="shared" si="729"/>
        <v>5160C SL</v>
      </c>
      <c r="Q1378" s="76">
        <v>0</v>
      </c>
      <c r="R1378" s="76">
        <v>1</v>
      </c>
      <c r="S1378" s="49">
        <f t="shared" si="718"/>
        <v>1.153846153846154E-3</v>
      </c>
      <c r="T1378" s="49">
        <f t="shared" si="730"/>
        <v>0.57692307692307698</v>
      </c>
      <c r="U1378" s="49">
        <v>151.73076923076923</v>
      </c>
      <c r="V1378" s="49">
        <f t="shared" si="719"/>
        <v>0.30346153846153845</v>
      </c>
      <c r="W1378" s="49">
        <f t="shared" si="742"/>
        <v>3.4615384615384617E-2</v>
      </c>
      <c r="X1378" s="90">
        <f t="shared" ref="X1378:X1379" si="744">ROUNDUP(S1378*$X$4,0)</f>
        <v>1</v>
      </c>
      <c r="Y1378" s="91">
        <f t="shared" si="714"/>
        <v>267.34476000000001</v>
      </c>
      <c r="Z1378" s="93">
        <f t="shared" si="743"/>
        <v>1</v>
      </c>
      <c r="AA1378" s="94">
        <f t="shared" si="715"/>
        <v>267.34476000000001</v>
      </c>
      <c r="AB1378" s="97">
        <f>ROUND((S1378*$AB$4)+Z1378,0)</f>
        <v>1</v>
      </c>
      <c r="AC1378" s="98">
        <f t="shared" si="716"/>
        <v>267.34476000000001</v>
      </c>
      <c r="AD1378" s="77" t="s">
        <v>3</v>
      </c>
      <c r="AE1378" s="54">
        <v>267.34476000000001</v>
      </c>
      <c r="AF1378" s="17"/>
    </row>
    <row r="1379" spans="1:32" ht="16.899999999999999" customHeight="1" x14ac:dyDescent="0.3">
      <c r="A1379" s="73" t="s">
        <v>7</v>
      </c>
      <c r="B1379" s="74" t="s">
        <v>2748</v>
      </c>
      <c r="C1379" s="48" t="s">
        <v>1154</v>
      </c>
      <c r="D1379" s="48">
        <v>500</v>
      </c>
      <c r="E1379" s="48">
        <v>2834</v>
      </c>
      <c r="F1379" s="48" t="s">
        <v>6126</v>
      </c>
      <c r="G1379" s="48">
        <v>2</v>
      </c>
      <c r="H1379" s="75">
        <f t="shared" si="717"/>
        <v>-0.65</v>
      </c>
      <c r="I1379" s="74">
        <v>35</v>
      </c>
      <c r="J1379" s="74">
        <v>100</v>
      </c>
      <c r="K1379" s="48">
        <f>I1379</f>
        <v>35</v>
      </c>
      <c r="L1379" s="48"/>
      <c r="M1379" s="48">
        <f t="shared" si="712"/>
        <v>35</v>
      </c>
      <c r="N1379" s="48">
        <v>0</v>
      </c>
      <c r="O1379" s="56">
        <v>239.61324999999999</v>
      </c>
      <c r="P1379" s="48" t="str">
        <f t="shared" si="729"/>
        <v>5366C SL</v>
      </c>
      <c r="Q1379" s="76" t="s">
        <v>6187</v>
      </c>
      <c r="R1379" s="76" t="s">
        <v>6187</v>
      </c>
      <c r="S1379" s="49">
        <f t="shared" si="718"/>
        <v>0</v>
      </c>
      <c r="T1379" s="49">
        <f t="shared" si="730"/>
        <v>0</v>
      </c>
      <c r="U1379" s="49">
        <v>153.73076923076923</v>
      </c>
      <c r="V1379" s="49">
        <f t="shared" si="719"/>
        <v>0.30746153846153845</v>
      </c>
      <c r="W1379" s="49">
        <f t="shared" si="742"/>
        <v>0</v>
      </c>
      <c r="X1379" s="90">
        <f t="shared" si="744"/>
        <v>0</v>
      </c>
      <c r="Y1379" s="91">
        <f t="shared" si="714"/>
        <v>0</v>
      </c>
      <c r="Z1379" s="93">
        <f t="shared" si="743"/>
        <v>0</v>
      </c>
      <c r="AA1379" s="94">
        <f t="shared" si="715"/>
        <v>0</v>
      </c>
      <c r="AB1379" s="97">
        <f>ROUND((S1379*$AB$4)+Z1379,0)</f>
        <v>0</v>
      </c>
      <c r="AC1379" s="98">
        <f t="shared" si="716"/>
        <v>0</v>
      </c>
      <c r="AD1379" s="77" t="s">
        <v>3</v>
      </c>
      <c r="AE1379" s="54">
        <v>0</v>
      </c>
      <c r="AF1379" s="17"/>
    </row>
    <row r="1380" spans="1:32" ht="16.899999999999999" customHeight="1" x14ac:dyDescent="0.3">
      <c r="A1380" s="73" t="s">
        <v>7</v>
      </c>
      <c r="B1380" s="74" t="s">
        <v>717</v>
      </c>
      <c r="C1380" s="48" t="s">
        <v>464</v>
      </c>
      <c r="D1380" s="48">
        <v>100</v>
      </c>
      <c r="E1380" s="48">
        <v>4013</v>
      </c>
      <c r="F1380" s="48" t="s">
        <v>6180</v>
      </c>
      <c r="G1380" s="48" t="s">
        <v>65</v>
      </c>
      <c r="H1380" s="75">
        <f t="shared" si="717"/>
        <v>0</v>
      </c>
      <c r="I1380" s="74">
        <v>5</v>
      </c>
      <c r="J1380" s="74">
        <v>5</v>
      </c>
      <c r="K1380" s="48">
        <f>J1380</f>
        <v>5</v>
      </c>
      <c r="L1380" s="48"/>
      <c r="M1380" s="48">
        <f t="shared" si="712"/>
        <v>5</v>
      </c>
      <c r="N1380" s="48">
        <v>21</v>
      </c>
      <c r="O1380" s="56">
        <v>8.2625700000000002</v>
      </c>
      <c r="P1380" s="48" t="str">
        <f t="shared" si="729"/>
        <v>2842/7 RD</v>
      </c>
      <c r="Q1380" s="76">
        <v>116</v>
      </c>
      <c r="R1380" s="76">
        <v>444</v>
      </c>
      <c r="S1380" s="49">
        <f t="shared" si="718"/>
        <v>1.7615384615384615</v>
      </c>
      <c r="T1380" s="49">
        <f t="shared" si="730"/>
        <v>176.15384615384616</v>
      </c>
      <c r="U1380" s="49">
        <v>686.15384615384619</v>
      </c>
      <c r="V1380" s="49">
        <f t="shared" si="719"/>
        <v>6.861538461538462</v>
      </c>
      <c r="W1380" s="49">
        <f t="shared" si="742"/>
        <v>8.8076923076923066</v>
      </c>
      <c r="X1380" s="90">
        <f>ROUND(S1380*$X$2,0)</f>
        <v>12</v>
      </c>
      <c r="Y1380" s="91">
        <f t="shared" si="714"/>
        <v>99.150840000000002</v>
      </c>
      <c r="Z1380" s="93">
        <f t="shared" si="743"/>
        <v>21</v>
      </c>
      <c r="AA1380" s="94">
        <f t="shared" si="715"/>
        <v>173.51397</v>
      </c>
      <c r="AB1380" s="97">
        <f>ROUND((S1380*$AB$2)+Z1380,0)</f>
        <v>33</v>
      </c>
      <c r="AC1380" s="98">
        <f t="shared" si="716"/>
        <v>272.66480999999999</v>
      </c>
      <c r="AD1380" s="77" t="s">
        <v>5891</v>
      </c>
      <c r="AE1380" s="54">
        <v>272.66480999999999</v>
      </c>
      <c r="AF1380" s="17"/>
    </row>
    <row r="1381" spans="1:32" ht="16.899999999999999" customHeight="1" x14ac:dyDescent="0.3">
      <c r="A1381" s="73" t="s">
        <v>35</v>
      </c>
      <c r="B1381" s="74" t="s">
        <v>2108</v>
      </c>
      <c r="C1381" s="48" t="s">
        <v>1797</v>
      </c>
      <c r="D1381" s="48">
        <v>500</v>
      </c>
      <c r="E1381" s="48">
        <v>7880</v>
      </c>
      <c r="F1381" s="48" t="s">
        <v>5908</v>
      </c>
      <c r="G1381" s="48" t="s">
        <v>122</v>
      </c>
      <c r="H1381" s="75">
        <f t="shared" si="717"/>
        <v>0.55555555555555558</v>
      </c>
      <c r="I1381" s="74">
        <v>140</v>
      </c>
      <c r="J1381" s="74">
        <v>90</v>
      </c>
      <c r="K1381" s="48">
        <f>J1381</f>
        <v>90</v>
      </c>
      <c r="L1381" s="48">
        <f>$L$3</f>
        <v>-4</v>
      </c>
      <c r="M1381" s="48">
        <f t="shared" si="712"/>
        <v>86</v>
      </c>
      <c r="N1381" s="48">
        <v>7</v>
      </c>
      <c r="O1381" s="56">
        <v>38.614289999999997</v>
      </c>
      <c r="P1381" s="48" t="str">
        <f t="shared" si="729"/>
        <v>F2213/32 WH</v>
      </c>
      <c r="Q1381" s="76">
        <v>2</v>
      </c>
      <c r="R1381" s="76">
        <v>10</v>
      </c>
      <c r="S1381" s="49">
        <f t="shared" si="718"/>
        <v>3.3076923076923073E-2</v>
      </c>
      <c r="T1381" s="49">
        <f t="shared" si="730"/>
        <v>16.538461538461537</v>
      </c>
      <c r="U1381" s="49">
        <v>30.881153846153843</v>
      </c>
      <c r="V1381" s="49">
        <f t="shared" si="719"/>
        <v>6.1762307692307686E-2</v>
      </c>
      <c r="W1381" s="49">
        <f>S1381*M1381</f>
        <v>2.8446153846153841</v>
      </c>
      <c r="X1381" s="90">
        <f>ROUND(S1381*$X$4,0)</f>
        <v>0</v>
      </c>
      <c r="Y1381" s="91">
        <f t="shared" si="714"/>
        <v>0</v>
      </c>
      <c r="Z1381" s="93">
        <f t="shared" si="743"/>
        <v>3</v>
      </c>
      <c r="AA1381" s="94">
        <f t="shared" si="715"/>
        <v>115.84286999999999</v>
      </c>
      <c r="AB1381" s="97">
        <f>ROUND((S1381*$AB$4)+Z1381,0)</f>
        <v>3</v>
      </c>
      <c r="AC1381" s="98">
        <f t="shared" si="716"/>
        <v>115.84286999999999</v>
      </c>
      <c r="AD1381" s="77" t="s">
        <v>3</v>
      </c>
      <c r="AE1381" s="54">
        <v>115.84286999999999</v>
      </c>
      <c r="AF1381" s="17"/>
    </row>
    <row r="1382" spans="1:32" ht="16.899999999999999" customHeight="1" x14ac:dyDescent="0.3">
      <c r="A1382" s="73" t="s">
        <v>35</v>
      </c>
      <c r="B1382" s="74" t="s">
        <v>2364</v>
      </c>
      <c r="C1382" s="48" t="s">
        <v>10</v>
      </c>
      <c r="D1382" s="48">
        <v>1000</v>
      </c>
      <c r="E1382" s="48">
        <v>621</v>
      </c>
      <c r="F1382" s="48" t="s">
        <v>6128</v>
      </c>
      <c r="G1382" s="48" t="s">
        <v>35</v>
      </c>
      <c r="H1382" s="75">
        <f t="shared" si="717"/>
        <v>-0.6</v>
      </c>
      <c r="I1382" s="74">
        <v>40</v>
      </c>
      <c r="J1382" s="74">
        <v>100</v>
      </c>
      <c r="K1382" s="48">
        <f>I1382</f>
        <v>40</v>
      </c>
      <c r="L1382" s="48">
        <v>-4</v>
      </c>
      <c r="M1382" s="48">
        <f t="shared" si="712"/>
        <v>36</v>
      </c>
      <c r="N1382" s="48">
        <v>100</v>
      </c>
      <c r="O1382" s="56">
        <v>227.4</v>
      </c>
      <c r="P1382" s="48" t="str">
        <f t="shared" si="729"/>
        <v>6362 SL</v>
      </c>
      <c r="Q1382" s="76">
        <v>6</v>
      </c>
      <c r="R1382" s="76">
        <v>34</v>
      </c>
      <c r="S1382" s="49">
        <f t="shared" si="718"/>
        <v>0.10384615384615384</v>
      </c>
      <c r="T1382" s="49">
        <f t="shared" si="730"/>
        <v>103.84615384615384</v>
      </c>
      <c r="U1382" s="49">
        <v>119.92307692307692</v>
      </c>
      <c r="V1382" s="49">
        <f t="shared" si="719"/>
        <v>0.11992307692307692</v>
      </c>
      <c r="W1382" s="49">
        <f>S1382*M1382</f>
        <v>3.7384615384615381</v>
      </c>
      <c r="X1382" s="90">
        <f>ROUND(S1382*$X$4,0)</f>
        <v>1</v>
      </c>
      <c r="Y1382" s="91">
        <f t="shared" si="714"/>
        <v>227.4</v>
      </c>
      <c r="Z1382" s="93">
        <f t="shared" si="743"/>
        <v>5</v>
      </c>
      <c r="AA1382" s="94">
        <f t="shared" si="715"/>
        <v>1137</v>
      </c>
      <c r="AB1382" s="97">
        <f>ROUND((S1382*$AB$4)+Z1382,0)</f>
        <v>6</v>
      </c>
      <c r="AC1382" s="98">
        <f t="shared" si="716"/>
        <v>1364.4</v>
      </c>
      <c r="AD1382" s="77" t="s">
        <v>3</v>
      </c>
      <c r="AE1382" s="54">
        <v>1364.4</v>
      </c>
      <c r="AF1382" s="17"/>
    </row>
    <row r="1383" spans="1:32" ht="16.899999999999999" customHeight="1" x14ac:dyDescent="0.3">
      <c r="A1383" s="73" t="s">
        <v>7</v>
      </c>
      <c r="B1383" s="74" t="s">
        <v>1373</v>
      </c>
      <c r="C1383" s="48" t="s">
        <v>10</v>
      </c>
      <c r="D1383" s="48">
        <v>500</v>
      </c>
      <c r="E1383" s="48">
        <v>2834</v>
      </c>
      <c r="F1383" s="48" t="s">
        <v>6126</v>
      </c>
      <c r="G1383" s="48">
        <v>2</v>
      </c>
      <c r="H1383" s="75">
        <f t="shared" si="717"/>
        <v>0</v>
      </c>
      <c r="I1383" s="74">
        <v>35</v>
      </c>
      <c r="J1383" s="74">
        <f>I1383</f>
        <v>35</v>
      </c>
      <c r="K1383" s="48">
        <f>I1383</f>
        <v>35</v>
      </c>
      <c r="L1383" s="48"/>
      <c r="M1383" s="48">
        <f t="shared" si="712"/>
        <v>35</v>
      </c>
      <c r="N1383" s="48">
        <v>0</v>
      </c>
      <c r="O1383" s="56">
        <v>246.15488999999999</v>
      </c>
      <c r="P1383" s="48" t="str">
        <f t="shared" si="729"/>
        <v>5480C SL</v>
      </c>
      <c r="Q1383" s="76">
        <v>1</v>
      </c>
      <c r="R1383" s="76">
        <v>3</v>
      </c>
      <c r="S1383" s="49">
        <f t="shared" si="718"/>
        <v>1.4230769230769231E-2</v>
      </c>
      <c r="T1383" s="49">
        <f t="shared" si="730"/>
        <v>7.1153846153846159</v>
      </c>
      <c r="U1383" s="49">
        <v>118.26923076923077</v>
      </c>
      <c r="V1383" s="49">
        <f t="shared" si="719"/>
        <v>0.23653846153846156</v>
      </c>
      <c r="W1383" s="49">
        <f>S1383*M1383</f>
        <v>0.49807692307692308</v>
      </c>
      <c r="X1383" s="90">
        <f>ROUND(S1383*$X$4,0)</f>
        <v>0</v>
      </c>
      <c r="Y1383" s="91">
        <f t="shared" si="714"/>
        <v>0</v>
      </c>
      <c r="Z1383" s="93">
        <f t="shared" si="743"/>
        <v>0</v>
      </c>
      <c r="AA1383" s="94">
        <f t="shared" si="715"/>
        <v>0</v>
      </c>
      <c r="AB1383" s="97">
        <f>ROUND((S1383*$AB$4)+Z1383,0)</f>
        <v>0</v>
      </c>
      <c r="AC1383" s="98">
        <f t="shared" si="716"/>
        <v>0</v>
      </c>
      <c r="AD1383" s="77" t="s">
        <v>3</v>
      </c>
      <c r="AE1383" s="54">
        <v>0</v>
      </c>
      <c r="AF1383" s="17"/>
    </row>
    <row r="1384" spans="1:32" ht="16.899999999999999" customHeight="1" x14ac:dyDescent="0.3">
      <c r="A1384" s="73" t="s">
        <v>35</v>
      </c>
      <c r="B1384" s="74" t="s">
        <v>5835</v>
      </c>
      <c r="C1384" s="48" t="s">
        <v>40</v>
      </c>
      <c r="D1384" s="48">
        <v>1000</v>
      </c>
      <c r="E1384" s="48">
        <v>4750</v>
      </c>
      <c r="F1384" s="48" t="s">
        <v>5916</v>
      </c>
      <c r="G1384" s="48" t="s">
        <v>3680</v>
      </c>
      <c r="H1384" s="75">
        <f t="shared" si="717"/>
        <v>1.3936170212765957</v>
      </c>
      <c r="I1384" s="74">
        <v>225</v>
      </c>
      <c r="J1384" s="74">
        <v>94</v>
      </c>
      <c r="K1384" s="48">
        <f>J1384</f>
        <v>94</v>
      </c>
      <c r="L1384" s="48">
        <f>$L$3</f>
        <v>-4</v>
      </c>
      <c r="M1384" s="48">
        <f t="shared" ref="M1384:M1431" si="745">K1384+L1384</f>
        <v>90</v>
      </c>
      <c r="N1384" s="48">
        <v>47</v>
      </c>
      <c r="O1384" s="56">
        <v>89.58</v>
      </c>
      <c r="P1384" s="48" t="str">
        <f t="shared" si="729"/>
        <v>7053 VI</v>
      </c>
      <c r="Q1384" s="76">
        <v>19</v>
      </c>
      <c r="R1384" s="76">
        <v>43</v>
      </c>
      <c r="S1384" s="49">
        <f t="shared" si="718"/>
        <v>0.2542307692307692</v>
      </c>
      <c r="T1384" s="49">
        <f t="shared" si="730"/>
        <v>254.2307692307692</v>
      </c>
      <c r="U1384" s="49">
        <v>295.76923076923072</v>
      </c>
      <c r="V1384" s="49">
        <f t="shared" si="719"/>
        <v>0.29576923076923073</v>
      </c>
      <c r="W1384" s="49">
        <f>V1384*M1384</f>
        <v>26.619230769230764</v>
      </c>
      <c r="X1384" s="90">
        <f>ROUND(V1384*$X$4,0)</f>
        <v>1</v>
      </c>
      <c r="Y1384" s="91">
        <f t="shared" ref="Y1384:Y1431" si="746">X1384*O1384</f>
        <v>89.58</v>
      </c>
      <c r="Z1384" s="93">
        <f>ROUND((V1384*M1384)+X1384,0)</f>
        <v>28</v>
      </c>
      <c r="AA1384" s="94">
        <f t="shared" ref="AA1384:AA1431" si="747">Z1384*O1384</f>
        <v>2508.2399999999998</v>
      </c>
      <c r="AB1384" s="97">
        <f>ROUND((V1384*$AB$4)+Z1384,0)</f>
        <v>29</v>
      </c>
      <c r="AC1384" s="98">
        <f t="shared" ref="AC1384:AC1431" si="748">AB1384*O1384</f>
        <v>2597.8200000000002</v>
      </c>
      <c r="AD1384" s="77" t="s">
        <v>5889</v>
      </c>
      <c r="AE1384" s="54">
        <v>2597.8200000000002</v>
      </c>
      <c r="AF1384" s="17"/>
    </row>
    <row r="1385" spans="1:32" ht="16.899999999999999" customHeight="1" x14ac:dyDescent="0.3">
      <c r="A1385" s="73" t="s">
        <v>7</v>
      </c>
      <c r="B1385" s="74" t="s">
        <v>3419</v>
      </c>
      <c r="C1385" s="48" t="s">
        <v>10</v>
      </c>
      <c r="D1385" s="48">
        <v>1000</v>
      </c>
      <c r="E1385" s="48">
        <v>2834</v>
      </c>
      <c r="F1385" s="48" t="s">
        <v>6126</v>
      </c>
      <c r="G1385" s="48">
        <v>2</v>
      </c>
      <c r="H1385" s="75">
        <f t="shared" ref="H1385:H1432" si="749">(I1385-J1385)/J1385</f>
        <v>0</v>
      </c>
      <c r="I1385" s="74">
        <v>25</v>
      </c>
      <c r="J1385" s="74">
        <f>I1385</f>
        <v>25</v>
      </c>
      <c r="K1385" s="48">
        <f>I1385</f>
        <v>25</v>
      </c>
      <c r="L1385" s="48"/>
      <c r="M1385" s="48">
        <f t="shared" si="745"/>
        <v>25</v>
      </c>
      <c r="N1385" s="48">
        <v>2</v>
      </c>
      <c r="O1385" s="56">
        <v>413.70238999999998</v>
      </c>
      <c r="P1385" s="48" t="str">
        <f t="shared" si="729"/>
        <v>2216C SL</v>
      </c>
      <c r="Q1385" s="76">
        <v>7</v>
      </c>
      <c r="R1385" s="76">
        <v>23</v>
      </c>
      <c r="S1385" s="49">
        <f t="shared" ref="S1385:S1432" si="750">((Q1385/65*0.7)+(R1385/260*0.3))</f>
        <v>0.10192307692307692</v>
      </c>
      <c r="T1385" s="49">
        <f t="shared" si="730"/>
        <v>101.92307692307692</v>
      </c>
      <c r="U1385" s="49">
        <v>111.92307692307692</v>
      </c>
      <c r="V1385" s="49">
        <f t="shared" si="719"/>
        <v>0.11192307692307692</v>
      </c>
      <c r="W1385" s="49">
        <f t="shared" ref="W1385:W1397" si="751">S1385*M1385</f>
        <v>2.5480769230769229</v>
      </c>
      <c r="X1385" s="90">
        <f>ROUND(S1385*$X$4,0)</f>
        <v>1</v>
      </c>
      <c r="Y1385" s="91">
        <f t="shared" si="746"/>
        <v>413.70238999999998</v>
      </c>
      <c r="Z1385" s="93">
        <f t="shared" ref="Z1385:Z1429" si="752">ROUND((S1385*M1385)+X1385,0)</f>
        <v>4</v>
      </c>
      <c r="AA1385" s="94">
        <f t="shared" si="747"/>
        <v>1654.8095599999999</v>
      </c>
      <c r="AB1385" s="97">
        <f t="shared" ref="AB1385:AB1405" si="753">ROUND((S1385*$AB$4)+Z1385,0)</f>
        <v>5</v>
      </c>
      <c r="AC1385" s="98">
        <f t="shared" si="748"/>
        <v>2068.5119500000001</v>
      </c>
      <c r="AD1385" s="77" t="s">
        <v>3</v>
      </c>
      <c r="AE1385" s="54">
        <v>2068.5119500000001</v>
      </c>
      <c r="AF1385" s="17"/>
    </row>
    <row r="1386" spans="1:32" ht="16.899999999999999" customHeight="1" x14ac:dyDescent="0.3">
      <c r="A1386" s="73" t="s">
        <v>7</v>
      </c>
      <c r="B1386" s="74" t="s">
        <v>5636</v>
      </c>
      <c r="C1386" s="48" t="s">
        <v>34</v>
      </c>
      <c r="D1386" s="48">
        <v>100</v>
      </c>
      <c r="E1386" s="48">
        <v>1202</v>
      </c>
      <c r="F1386" s="48" t="s">
        <v>6130</v>
      </c>
      <c r="G1386" s="48" t="s">
        <v>35</v>
      </c>
      <c r="H1386" s="75">
        <f t="shared" si="749"/>
        <v>0</v>
      </c>
      <c r="I1386" s="74">
        <v>24</v>
      </c>
      <c r="J1386" s="74">
        <v>24</v>
      </c>
      <c r="K1386" s="48">
        <f>I1386</f>
        <v>24</v>
      </c>
      <c r="L1386" s="48">
        <f>$L$3</f>
        <v>-4</v>
      </c>
      <c r="M1386" s="48">
        <f t="shared" si="745"/>
        <v>20</v>
      </c>
      <c r="N1386" s="48">
        <v>31</v>
      </c>
      <c r="O1386" s="56">
        <v>19.62</v>
      </c>
      <c r="P1386" s="48" t="str">
        <f t="shared" si="729"/>
        <v>PF2005 NA</v>
      </c>
      <c r="Q1386" s="76">
        <v>56</v>
      </c>
      <c r="R1386" s="76">
        <v>320</v>
      </c>
      <c r="S1386" s="49">
        <f t="shared" si="750"/>
        <v>0.97230769230769232</v>
      </c>
      <c r="T1386" s="49">
        <f t="shared" si="730"/>
        <v>97.230769230769226</v>
      </c>
      <c r="U1386" s="49">
        <v>107.42307692307692</v>
      </c>
      <c r="V1386" s="49">
        <f t="shared" si="719"/>
        <v>1.0742307692307691</v>
      </c>
      <c r="W1386" s="49">
        <f t="shared" si="751"/>
        <v>19.446153846153848</v>
      </c>
      <c r="X1386" s="90">
        <f t="shared" ref="X1386:X1387" si="754">ROUND(S1386*$X$3,0)</f>
        <v>6</v>
      </c>
      <c r="Y1386" s="91">
        <f t="shared" si="746"/>
        <v>117.72</v>
      </c>
      <c r="Z1386" s="93">
        <f t="shared" si="752"/>
        <v>25</v>
      </c>
      <c r="AA1386" s="94">
        <f t="shared" si="747"/>
        <v>490.5</v>
      </c>
      <c r="AB1386" s="97">
        <f t="shared" si="753"/>
        <v>30</v>
      </c>
      <c r="AC1386" s="98">
        <f t="shared" si="748"/>
        <v>588.6</v>
      </c>
      <c r="AD1386" s="77" t="s">
        <v>3</v>
      </c>
      <c r="AE1386" s="54">
        <v>588.6</v>
      </c>
      <c r="AF1386" s="17"/>
    </row>
    <row r="1387" spans="1:32" ht="16.899999999999999" customHeight="1" x14ac:dyDescent="0.3">
      <c r="A1387" s="73" t="s">
        <v>7</v>
      </c>
      <c r="B1387" s="74" t="s">
        <v>1544</v>
      </c>
      <c r="C1387" s="48" t="s">
        <v>40</v>
      </c>
      <c r="D1387" s="48">
        <v>100</v>
      </c>
      <c r="E1387" s="48">
        <v>621</v>
      </c>
      <c r="F1387" s="48" t="s">
        <v>6128</v>
      </c>
      <c r="G1387" s="48" t="s">
        <v>112</v>
      </c>
      <c r="H1387" s="75">
        <f t="shared" si="749"/>
        <v>5.2631578947368418E-2</v>
      </c>
      <c r="I1387" s="74">
        <v>20</v>
      </c>
      <c r="J1387" s="74">
        <v>19</v>
      </c>
      <c r="K1387" s="48">
        <f>J1387</f>
        <v>19</v>
      </c>
      <c r="L1387" s="48">
        <f>$L$3</f>
        <v>-4</v>
      </c>
      <c r="M1387" s="48">
        <f t="shared" si="745"/>
        <v>15</v>
      </c>
      <c r="N1387" s="48">
        <v>17</v>
      </c>
      <c r="O1387" s="56">
        <v>16.707000000000001</v>
      </c>
      <c r="P1387" s="48" t="str">
        <f t="shared" si="729"/>
        <v>3080 GR</v>
      </c>
      <c r="Q1387" s="76">
        <v>26</v>
      </c>
      <c r="R1387" s="76">
        <v>89</v>
      </c>
      <c r="S1387" s="49">
        <f t="shared" si="750"/>
        <v>0.38269230769230766</v>
      </c>
      <c r="T1387" s="49">
        <f t="shared" si="730"/>
        <v>38.269230769230766</v>
      </c>
      <c r="U1387" s="49">
        <v>130.96153846153845</v>
      </c>
      <c r="V1387" s="49">
        <f t="shared" si="719"/>
        <v>1.3096153846153846</v>
      </c>
      <c r="W1387" s="49">
        <f t="shared" si="751"/>
        <v>5.740384615384615</v>
      </c>
      <c r="X1387" s="90">
        <f t="shared" si="754"/>
        <v>2</v>
      </c>
      <c r="Y1387" s="91">
        <f t="shared" si="746"/>
        <v>33.414000000000001</v>
      </c>
      <c r="Z1387" s="93">
        <f t="shared" si="752"/>
        <v>8</v>
      </c>
      <c r="AA1387" s="94">
        <f t="shared" si="747"/>
        <v>133.65600000000001</v>
      </c>
      <c r="AB1387" s="97">
        <f t="shared" si="753"/>
        <v>10</v>
      </c>
      <c r="AC1387" s="98">
        <f t="shared" si="748"/>
        <v>167.07</v>
      </c>
      <c r="AD1387" s="77" t="s">
        <v>3</v>
      </c>
      <c r="AE1387" s="54">
        <v>167.07</v>
      </c>
      <c r="AF1387" s="17"/>
    </row>
    <row r="1388" spans="1:32" ht="16.899999999999999" customHeight="1" x14ac:dyDescent="0.3">
      <c r="A1388" s="73" t="s">
        <v>7</v>
      </c>
      <c r="B1388" s="74" t="s">
        <v>1982</v>
      </c>
      <c r="C1388" s="48" t="s">
        <v>1154</v>
      </c>
      <c r="D1388" s="48">
        <v>500</v>
      </c>
      <c r="E1388" s="48">
        <v>2834</v>
      </c>
      <c r="F1388" s="48" t="s">
        <v>6126</v>
      </c>
      <c r="G1388" s="48">
        <v>2</v>
      </c>
      <c r="H1388" s="75">
        <f t="shared" si="749"/>
        <v>0</v>
      </c>
      <c r="I1388" s="74">
        <v>45</v>
      </c>
      <c r="J1388" s="74">
        <f t="shared" ref="J1388:J1389" si="755">I1388</f>
        <v>45</v>
      </c>
      <c r="K1388" s="48">
        <f>I1388</f>
        <v>45</v>
      </c>
      <c r="L1388" s="48"/>
      <c r="M1388" s="48">
        <f t="shared" si="745"/>
        <v>45</v>
      </c>
      <c r="N1388" s="48">
        <v>0</v>
      </c>
      <c r="O1388" s="56">
        <v>258.08670999999998</v>
      </c>
      <c r="P1388" s="48" t="str">
        <f t="shared" si="729"/>
        <v>5110/15C SL</v>
      </c>
      <c r="Q1388" s="76" t="s">
        <v>6187</v>
      </c>
      <c r="R1388" s="76" t="s">
        <v>6187</v>
      </c>
      <c r="S1388" s="49">
        <f t="shared" si="750"/>
        <v>0</v>
      </c>
      <c r="T1388" s="49">
        <f t="shared" si="730"/>
        <v>0</v>
      </c>
      <c r="U1388" s="49">
        <v>65.269230769230774</v>
      </c>
      <c r="V1388" s="49">
        <f t="shared" si="719"/>
        <v>0.13053846153846155</v>
      </c>
      <c r="W1388" s="49">
        <f t="shared" si="751"/>
        <v>0</v>
      </c>
      <c r="X1388" s="90">
        <f>ROUNDUP(S1388*$X$4,0)</f>
        <v>0</v>
      </c>
      <c r="Y1388" s="91">
        <f t="shared" si="746"/>
        <v>0</v>
      </c>
      <c r="Z1388" s="93">
        <f t="shared" si="752"/>
        <v>0</v>
      </c>
      <c r="AA1388" s="94">
        <f t="shared" si="747"/>
        <v>0</v>
      </c>
      <c r="AB1388" s="97">
        <f t="shared" si="753"/>
        <v>0</v>
      </c>
      <c r="AC1388" s="98">
        <f t="shared" si="748"/>
        <v>0</v>
      </c>
      <c r="AD1388" s="77" t="s">
        <v>3</v>
      </c>
      <c r="AE1388" s="54">
        <v>0</v>
      </c>
      <c r="AF1388" s="17"/>
    </row>
    <row r="1389" spans="1:32" ht="16.899999999999999" customHeight="1" x14ac:dyDescent="0.3">
      <c r="A1389" s="73" t="s">
        <v>7</v>
      </c>
      <c r="B1389" s="74" t="s">
        <v>234</v>
      </c>
      <c r="C1389" s="48" t="s">
        <v>10</v>
      </c>
      <c r="D1389" s="48">
        <v>500</v>
      </c>
      <c r="E1389" s="48">
        <v>2834</v>
      </c>
      <c r="F1389" s="48" t="s">
        <v>6126</v>
      </c>
      <c r="G1389" s="48">
        <v>2</v>
      </c>
      <c r="H1389" s="75">
        <f t="shared" si="749"/>
        <v>0</v>
      </c>
      <c r="I1389" s="74">
        <v>50</v>
      </c>
      <c r="J1389" s="74">
        <f t="shared" si="755"/>
        <v>50</v>
      </c>
      <c r="K1389" s="48">
        <f>I1389</f>
        <v>50</v>
      </c>
      <c r="L1389" s="48"/>
      <c r="M1389" s="48">
        <f t="shared" si="745"/>
        <v>50</v>
      </c>
      <c r="N1389" s="48">
        <v>0</v>
      </c>
      <c r="O1389" s="56">
        <v>228.24319</v>
      </c>
      <c r="P1389" s="48" t="str">
        <f t="shared" si="729"/>
        <v>1181/20C SL</v>
      </c>
      <c r="Q1389" s="76">
        <v>1</v>
      </c>
      <c r="R1389" s="76">
        <v>3</v>
      </c>
      <c r="S1389" s="49">
        <f t="shared" si="750"/>
        <v>1.4230769230769231E-2</v>
      </c>
      <c r="T1389" s="49">
        <f t="shared" si="730"/>
        <v>7.1153846153846159</v>
      </c>
      <c r="U1389" s="49">
        <v>244.23076923076923</v>
      </c>
      <c r="V1389" s="49">
        <f t="shared" si="719"/>
        <v>0.48846153846153845</v>
      </c>
      <c r="W1389" s="49">
        <f t="shared" si="751"/>
        <v>0.71153846153846156</v>
      </c>
      <c r="X1389" s="90">
        <f t="shared" ref="X1389" si="756">ROUND(S1389*$X$4,0)</f>
        <v>0</v>
      </c>
      <c r="Y1389" s="91">
        <f t="shared" si="746"/>
        <v>0</v>
      </c>
      <c r="Z1389" s="93">
        <f t="shared" si="752"/>
        <v>1</v>
      </c>
      <c r="AA1389" s="94">
        <f t="shared" si="747"/>
        <v>228.24319</v>
      </c>
      <c r="AB1389" s="97">
        <f t="shared" si="753"/>
        <v>1</v>
      </c>
      <c r="AC1389" s="98">
        <f t="shared" si="748"/>
        <v>228.24319</v>
      </c>
      <c r="AD1389" s="77" t="s">
        <v>3</v>
      </c>
      <c r="AE1389" s="54">
        <v>228.24319</v>
      </c>
      <c r="AF1389" s="17"/>
    </row>
    <row r="1390" spans="1:32" ht="16.899999999999999" customHeight="1" x14ac:dyDescent="0.3">
      <c r="A1390" s="73" t="s">
        <v>35</v>
      </c>
      <c r="B1390" s="74" t="s">
        <v>3645</v>
      </c>
      <c r="C1390" s="48" t="s">
        <v>1797</v>
      </c>
      <c r="D1390" s="48">
        <v>100</v>
      </c>
      <c r="E1390" s="48">
        <v>4445</v>
      </c>
      <c r="F1390" s="48" t="s">
        <v>5912</v>
      </c>
      <c r="G1390" s="48" t="s">
        <v>122</v>
      </c>
      <c r="H1390" s="75">
        <f t="shared" si="749"/>
        <v>0.14285714285714285</v>
      </c>
      <c r="I1390" s="74">
        <v>32</v>
      </c>
      <c r="J1390" s="74">
        <v>28</v>
      </c>
      <c r="K1390" s="48">
        <f>J1390</f>
        <v>28</v>
      </c>
      <c r="L1390" s="48">
        <f>$L$3</f>
        <v>-4</v>
      </c>
      <c r="M1390" s="48">
        <f t="shared" si="745"/>
        <v>24</v>
      </c>
      <c r="N1390" s="48">
        <v>1</v>
      </c>
      <c r="O1390" s="56">
        <v>69.335999999999999</v>
      </c>
      <c r="P1390" s="48" t="str">
        <f t="shared" si="729"/>
        <v>F1051IN BK</v>
      </c>
      <c r="Q1390" s="76">
        <v>6</v>
      </c>
      <c r="R1390" s="76">
        <v>9</v>
      </c>
      <c r="S1390" s="49">
        <f t="shared" si="750"/>
        <v>7.4999999999999997E-2</v>
      </c>
      <c r="T1390" s="49">
        <f t="shared" si="730"/>
        <v>7.5</v>
      </c>
      <c r="U1390" s="49">
        <v>38.04807692307692</v>
      </c>
      <c r="V1390" s="49">
        <f t="shared" si="719"/>
        <v>0.38048076923076918</v>
      </c>
      <c r="W1390" s="49">
        <f t="shared" si="751"/>
        <v>1.7999999999999998</v>
      </c>
      <c r="X1390" s="90">
        <f>ROUND(S1390*$X$4,0)</f>
        <v>0</v>
      </c>
      <c r="Y1390" s="91">
        <f t="shared" si="746"/>
        <v>0</v>
      </c>
      <c r="Z1390" s="93">
        <f t="shared" si="752"/>
        <v>2</v>
      </c>
      <c r="AA1390" s="94">
        <f t="shared" si="747"/>
        <v>138.672</v>
      </c>
      <c r="AB1390" s="97">
        <f t="shared" si="753"/>
        <v>2</v>
      </c>
      <c r="AC1390" s="98">
        <f t="shared" si="748"/>
        <v>138.672</v>
      </c>
      <c r="AD1390" s="77" t="s">
        <v>5890</v>
      </c>
      <c r="AE1390" s="54">
        <v>138.672</v>
      </c>
      <c r="AF1390" s="17"/>
    </row>
    <row r="1391" spans="1:32" ht="16.899999999999999" customHeight="1" x14ac:dyDescent="0.3">
      <c r="A1391" s="73" t="s">
        <v>35</v>
      </c>
      <c r="B1391" s="74" t="s">
        <v>854</v>
      </c>
      <c r="C1391" s="48" t="s">
        <v>40</v>
      </c>
      <c r="D1391" s="48">
        <v>1000</v>
      </c>
      <c r="E1391" s="48">
        <v>621</v>
      </c>
      <c r="F1391" s="48" t="s">
        <v>6128</v>
      </c>
      <c r="G1391" s="48" t="s">
        <v>112</v>
      </c>
      <c r="H1391" s="75">
        <f t="shared" si="749"/>
        <v>-0.56603773584905659</v>
      </c>
      <c r="I1391" s="74">
        <v>23</v>
      </c>
      <c r="J1391" s="74">
        <v>53</v>
      </c>
      <c r="K1391" s="48">
        <f>I1391</f>
        <v>23</v>
      </c>
      <c r="L1391" s="48">
        <f>$L$3</f>
        <v>-4</v>
      </c>
      <c r="M1391" s="48">
        <f t="shared" si="745"/>
        <v>19</v>
      </c>
      <c r="N1391" s="48">
        <v>16</v>
      </c>
      <c r="O1391" s="56">
        <v>15.57</v>
      </c>
      <c r="P1391" s="48" t="str">
        <f t="shared" si="729"/>
        <v>3048 YL</v>
      </c>
      <c r="Q1391" s="76">
        <v>9</v>
      </c>
      <c r="R1391" s="76">
        <v>41</v>
      </c>
      <c r="S1391" s="49">
        <f t="shared" si="750"/>
        <v>0.14423076923076922</v>
      </c>
      <c r="T1391" s="49">
        <f t="shared" si="730"/>
        <v>144.23076923076923</v>
      </c>
      <c r="U1391" s="49">
        <v>196.46153846153845</v>
      </c>
      <c r="V1391" s="49">
        <f t="shared" si="719"/>
        <v>0.19646153846153847</v>
      </c>
      <c r="W1391" s="49">
        <f t="shared" si="751"/>
        <v>2.740384615384615</v>
      </c>
      <c r="X1391" s="90">
        <f>ROUND(S1391*$X$3,0)</f>
        <v>1</v>
      </c>
      <c r="Y1391" s="91">
        <f t="shared" si="746"/>
        <v>15.57</v>
      </c>
      <c r="Z1391" s="93">
        <f t="shared" si="752"/>
        <v>4</v>
      </c>
      <c r="AA1391" s="94">
        <f t="shared" si="747"/>
        <v>62.28</v>
      </c>
      <c r="AB1391" s="97">
        <f t="shared" si="753"/>
        <v>5</v>
      </c>
      <c r="AC1391" s="98">
        <f t="shared" si="748"/>
        <v>77.849999999999994</v>
      </c>
      <c r="AD1391" s="77" t="s">
        <v>3</v>
      </c>
      <c r="AE1391" s="54">
        <v>77.849999999999994</v>
      </c>
      <c r="AF1391" s="17"/>
    </row>
    <row r="1392" spans="1:32" ht="16.899999999999999" customHeight="1" x14ac:dyDescent="0.3">
      <c r="A1392" s="73" t="s">
        <v>7</v>
      </c>
      <c r="B1392" s="74" t="s">
        <v>5527</v>
      </c>
      <c r="C1392" s="48" t="s">
        <v>1370</v>
      </c>
      <c r="D1392" s="48">
        <v>1000</v>
      </c>
      <c r="E1392" s="48">
        <v>2834</v>
      </c>
      <c r="F1392" s="48" t="s">
        <v>6126</v>
      </c>
      <c r="G1392" s="48">
        <v>2</v>
      </c>
      <c r="H1392" s="75">
        <f t="shared" si="749"/>
        <v>0</v>
      </c>
      <c r="I1392" s="74">
        <v>40</v>
      </c>
      <c r="J1392" s="74">
        <f t="shared" ref="J1392:J1393" si="757">I1392</f>
        <v>40</v>
      </c>
      <c r="K1392" s="48">
        <f>I1392</f>
        <v>40</v>
      </c>
      <c r="L1392" s="48"/>
      <c r="M1392" s="48">
        <f t="shared" si="745"/>
        <v>40</v>
      </c>
      <c r="N1392" s="48">
        <v>0</v>
      </c>
      <c r="O1392" s="56">
        <v>241.54266999999999</v>
      </c>
      <c r="P1392" s="48" t="str">
        <f t="shared" si="729"/>
        <v>86107CY SL</v>
      </c>
      <c r="Q1392" s="76">
        <v>1</v>
      </c>
      <c r="R1392" s="76">
        <v>6</v>
      </c>
      <c r="S1392" s="49">
        <f t="shared" si="750"/>
        <v>1.7692307692307691E-2</v>
      </c>
      <c r="T1392" s="49">
        <f t="shared" si="730"/>
        <v>17.69230769230769</v>
      </c>
      <c r="U1392" s="49">
        <v>19.23076923076923</v>
      </c>
      <c r="V1392" s="49">
        <f t="shared" si="719"/>
        <v>1.9230769230769228E-2</v>
      </c>
      <c r="W1392" s="49">
        <f t="shared" si="751"/>
        <v>0.70769230769230762</v>
      </c>
      <c r="X1392" s="90">
        <f t="shared" ref="X1392:X1394" si="758">ROUND(S1392*$X$4,0)</f>
        <v>0</v>
      </c>
      <c r="Y1392" s="91">
        <f t="shared" si="746"/>
        <v>0</v>
      </c>
      <c r="Z1392" s="93">
        <f t="shared" si="752"/>
        <v>1</v>
      </c>
      <c r="AA1392" s="94">
        <f t="shared" si="747"/>
        <v>241.54266999999999</v>
      </c>
      <c r="AB1392" s="97">
        <f t="shared" si="753"/>
        <v>1</v>
      </c>
      <c r="AC1392" s="98">
        <f t="shared" si="748"/>
        <v>241.54266999999999</v>
      </c>
      <c r="AD1392" s="77" t="s">
        <v>3</v>
      </c>
      <c r="AE1392" s="54">
        <v>241.54266999999999</v>
      </c>
      <c r="AF1392" s="17"/>
    </row>
    <row r="1393" spans="1:32" ht="16.899999999999999" customHeight="1" x14ac:dyDescent="0.3">
      <c r="A1393" s="73" t="s">
        <v>7</v>
      </c>
      <c r="B1393" s="74" t="s">
        <v>2752</v>
      </c>
      <c r="C1393" s="48" t="s">
        <v>10</v>
      </c>
      <c r="D1393" s="48">
        <v>100</v>
      </c>
      <c r="E1393" s="48">
        <v>2834</v>
      </c>
      <c r="F1393" s="48" t="s">
        <v>6126</v>
      </c>
      <c r="G1393" s="48">
        <v>2</v>
      </c>
      <c r="H1393" s="75">
        <f t="shared" si="749"/>
        <v>0</v>
      </c>
      <c r="I1393" s="74">
        <v>35</v>
      </c>
      <c r="J1393" s="74">
        <f t="shared" si="757"/>
        <v>35</v>
      </c>
      <c r="K1393" s="48">
        <f>I1393</f>
        <v>35</v>
      </c>
      <c r="L1393" s="48"/>
      <c r="M1393" s="48">
        <f t="shared" si="745"/>
        <v>35</v>
      </c>
      <c r="N1393" s="48">
        <v>36</v>
      </c>
      <c r="O1393" s="56">
        <v>13.78068</v>
      </c>
      <c r="P1393" s="48" t="str">
        <f t="shared" si="729"/>
        <v>5472C SL</v>
      </c>
      <c r="Q1393" s="76">
        <v>237</v>
      </c>
      <c r="R1393" s="76">
        <v>500</v>
      </c>
      <c r="S1393" s="49">
        <f t="shared" si="750"/>
        <v>3.1292307692307686</v>
      </c>
      <c r="T1393" s="49">
        <f t="shared" si="730"/>
        <v>312.92307692307685</v>
      </c>
      <c r="U1393" s="49">
        <v>714.8461538461537</v>
      </c>
      <c r="V1393" s="49">
        <f t="shared" si="719"/>
        <v>7.1484615384615369</v>
      </c>
      <c r="W1393" s="49">
        <f t="shared" si="751"/>
        <v>109.5230769230769</v>
      </c>
      <c r="X1393" s="90">
        <f t="shared" si="758"/>
        <v>16</v>
      </c>
      <c r="Y1393" s="91">
        <f t="shared" si="746"/>
        <v>220.49088</v>
      </c>
      <c r="Z1393" s="93">
        <f t="shared" si="752"/>
        <v>126</v>
      </c>
      <c r="AA1393" s="94">
        <f t="shared" si="747"/>
        <v>1736.3656800000001</v>
      </c>
      <c r="AB1393" s="97">
        <f t="shared" si="753"/>
        <v>142</v>
      </c>
      <c r="AC1393" s="98">
        <f t="shared" si="748"/>
        <v>1956.8565599999999</v>
      </c>
      <c r="AD1393" s="77" t="s">
        <v>3</v>
      </c>
      <c r="AE1393" s="54">
        <v>1956.8565599999999</v>
      </c>
      <c r="AF1393" s="17"/>
    </row>
    <row r="1394" spans="1:32" ht="16.899999999999999" customHeight="1" x14ac:dyDescent="0.3">
      <c r="A1394" s="73" t="s">
        <v>35</v>
      </c>
      <c r="B1394" s="74" t="s">
        <v>5548</v>
      </c>
      <c r="C1394" s="48" t="s">
        <v>1797</v>
      </c>
      <c r="D1394" s="48">
        <v>150</v>
      </c>
      <c r="E1394" s="48">
        <v>7880</v>
      </c>
      <c r="F1394" s="48" t="s">
        <v>5908</v>
      </c>
      <c r="G1394" s="48" t="s">
        <v>122</v>
      </c>
      <c r="H1394" s="75">
        <f t="shared" si="749"/>
        <v>0.55555555555555558</v>
      </c>
      <c r="I1394" s="74">
        <v>140</v>
      </c>
      <c r="J1394" s="74">
        <v>90</v>
      </c>
      <c r="K1394" s="48">
        <f>J1394</f>
        <v>90</v>
      </c>
      <c r="L1394" s="48">
        <f>$L$3</f>
        <v>-4</v>
      </c>
      <c r="M1394" s="48">
        <f t="shared" si="745"/>
        <v>86</v>
      </c>
      <c r="N1394" s="48">
        <v>27</v>
      </c>
      <c r="O1394" s="56">
        <v>30.88571</v>
      </c>
      <c r="P1394" s="48" t="str">
        <f t="shared" si="729"/>
        <v>F2211/2 YL</v>
      </c>
      <c r="Q1394" s="76">
        <v>24</v>
      </c>
      <c r="R1394" s="76">
        <v>52</v>
      </c>
      <c r="S1394" s="49">
        <f t="shared" si="750"/>
        <v>0.31846153846153846</v>
      </c>
      <c r="T1394" s="49">
        <f t="shared" si="730"/>
        <v>47.769230769230766</v>
      </c>
      <c r="U1394" s="49">
        <v>77.384615384615373</v>
      </c>
      <c r="V1394" s="49">
        <f t="shared" si="719"/>
        <v>0.51589743589743586</v>
      </c>
      <c r="W1394" s="49">
        <f t="shared" si="751"/>
        <v>27.387692307692308</v>
      </c>
      <c r="X1394" s="90">
        <f t="shared" si="758"/>
        <v>2</v>
      </c>
      <c r="Y1394" s="91">
        <f t="shared" si="746"/>
        <v>61.771419999999999</v>
      </c>
      <c r="Z1394" s="93">
        <f t="shared" si="752"/>
        <v>29</v>
      </c>
      <c r="AA1394" s="94">
        <f t="shared" si="747"/>
        <v>895.68558999999993</v>
      </c>
      <c r="AB1394" s="97">
        <f t="shared" si="753"/>
        <v>31</v>
      </c>
      <c r="AC1394" s="98">
        <f t="shared" si="748"/>
        <v>957.45700999999997</v>
      </c>
      <c r="AD1394" s="77" t="s">
        <v>3</v>
      </c>
      <c r="AE1394" s="54">
        <v>957.45700999999997</v>
      </c>
      <c r="AF1394" s="17"/>
    </row>
    <row r="1395" spans="1:32" ht="16.899999999999999" customHeight="1" x14ac:dyDescent="0.3">
      <c r="A1395" s="73" t="s">
        <v>7</v>
      </c>
      <c r="B1395" s="74" t="s">
        <v>3205</v>
      </c>
      <c r="C1395" s="48" t="s">
        <v>34</v>
      </c>
      <c r="D1395" s="48">
        <v>100</v>
      </c>
      <c r="E1395" s="48">
        <v>1202</v>
      </c>
      <c r="F1395" s="48" t="s">
        <v>6130</v>
      </c>
      <c r="G1395" s="48" t="s">
        <v>35</v>
      </c>
      <c r="H1395" s="75">
        <f t="shared" si="749"/>
        <v>0</v>
      </c>
      <c r="I1395" s="74">
        <v>24</v>
      </c>
      <c r="J1395" s="74">
        <v>24</v>
      </c>
      <c r="K1395" s="48">
        <f>I1395</f>
        <v>24</v>
      </c>
      <c r="L1395" s="48">
        <f>$L$3</f>
        <v>-4</v>
      </c>
      <c r="M1395" s="48">
        <f t="shared" si="745"/>
        <v>20</v>
      </c>
      <c r="N1395" s="48">
        <v>16</v>
      </c>
      <c r="O1395" s="56">
        <v>49.05</v>
      </c>
      <c r="P1395" s="48" t="str">
        <f t="shared" si="729"/>
        <v>PF1301/2A BK</v>
      </c>
      <c r="Q1395" s="76">
        <v>26</v>
      </c>
      <c r="R1395" s="76">
        <v>220</v>
      </c>
      <c r="S1395" s="49">
        <f t="shared" si="750"/>
        <v>0.53384615384615386</v>
      </c>
      <c r="T1395" s="49">
        <f t="shared" si="730"/>
        <v>53.384615384615387</v>
      </c>
      <c r="U1395" s="49">
        <v>53.384615384615387</v>
      </c>
      <c r="V1395" s="49">
        <f t="shared" si="719"/>
        <v>0.53384615384615386</v>
      </c>
      <c r="W1395" s="49">
        <f t="shared" si="751"/>
        <v>10.676923076923078</v>
      </c>
      <c r="X1395" s="90">
        <f>ROUND(S1395*$X$3,0)</f>
        <v>3</v>
      </c>
      <c r="Y1395" s="91">
        <f t="shared" si="746"/>
        <v>147.14999999999998</v>
      </c>
      <c r="Z1395" s="93">
        <f t="shared" si="752"/>
        <v>14</v>
      </c>
      <c r="AA1395" s="94">
        <f t="shared" si="747"/>
        <v>686.69999999999993</v>
      </c>
      <c r="AB1395" s="97">
        <f t="shared" si="753"/>
        <v>17</v>
      </c>
      <c r="AC1395" s="98">
        <f t="shared" si="748"/>
        <v>833.84999999999991</v>
      </c>
      <c r="AD1395" s="77" t="s">
        <v>3</v>
      </c>
      <c r="AE1395" s="54">
        <v>833.84999999999991</v>
      </c>
      <c r="AF1395" s="17"/>
    </row>
    <row r="1396" spans="1:32" ht="16.899999999999999" customHeight="1" x14ac:dyDescent="0.3">
      <c r="A1396" s="73" t="s">
        <v>7</v>
      </c>
      <c r="B1396" s="74" t="s">
        <v>3692</v>
      </c>
      <c r="C1396" s="48" t="s">
        <v>1797</v>
      </c>
      <c r="D1396" s="48">
        <v>20</v>
      </c>
      <c r="E1396" s="48">
        <v>7880</v>
      </c>
      <c r="F1396" s="48" t="s">
        <v>5908</v>
      </c>
      <c r="G1396" s="48" t="s">
        <v>122</v>
      </c>
      <c r="H1396" s="75">
        <f t="shared" si="749"/>
        <v>0.5730337078651685</v>
      </c>
      <c r="I1396" s="74">
        <v>140</v>
      </c>
      <c r="J1396" s="74">
        <v>89</v>
      </c>
      <c r="K1396" s="48">
        <f>J1396</f>
        <v>89</v>
      </c>
      <c r="L1396" s="48">
        <f>$L$3</f>
        <v>-4</v>
      </c>
      <c r="M1396" s="48">
        <f t="shared" si="745"/>
        <v>85</v>
      </c>
      <c r="N1396" s="48">
        <v>618</v>
      </c>
      <c r="O1396" s="56">
        <v>8.3142899999999997</v>
      </c>
      <c r="P1396" s="48" t="str">
        <f t="shared" si="729"/>
        <v>F2213/4 BK</v>
      </c>
      <c r="Q1396" s="76">
        <v>145</v>
      </c>
      <c r="R1396" s="76">
        <v>858</v>
      </c>
      <c r="S1396" s="49">
        <f t="shared" si="750"/>
        <v>2.5515384615384615</v>
      </c>
      <c r="T1396" s="49">
        <f t="shared" si="730"/>
        <v>51.030769230769231</v>
      </c>
      <c r="U1396" s="49">
        <v>200.28230769230768</v>
      </c>
      <c r="V1396" s="49">
        <f t="shared" si="719"/>
        <v>10.014115384615383</v>
      </c>
      <c r="W1396" s="49">
        <f t="shared" si="751"/>
        <v>216.88076923076923</v>
      </c>
      <c r="X1396" s="90">
        <f t="shared" ref="X1396:X1397" si="759">ROUND(S1396*$X$4,0)</f>
        <v>13</v>
      </c>
      <c r="Y1396" s="91">
        <f t="shared" si="746"/>
        <v>108.08577</v>
      </c>
      <c r="Z1396" s="93">
        <f t="shared" si="752"/>
        <v>230</v>
      </c>
      <c r="AA1396" s="94">
        <f t="shared" si="747"/>
        <v>1912.2866999999999</v>
      </c>
      <c r="AB1396" s="97">
        <f t="shared" si="753"/>
        <v>243</v>
      </c>
      <c r="AC1396" s="98">
        <f t="shared" si="748"/>
        <v>2020.37247</v>
      </c>
      <c r="AD1396" s="77" t="s">
        <v>3</v>
      </c>
      <c r="AE1396" s="54">
        <v>2020.37247</v>
      </c>
      <c r="AF1396" s="17"/>
    </row>
    <row r="1397" spans="1:32" ht="16.899999999999999" customHeight="1" x14ac:dyDescent="0.3">
      <c r="A1397" s="73" t="s">
        <v>35</v>
      </c>
      <c r="B1397" s="74" t="s">
        <v>4010</v>
      </c>
      <c r="C1397" s="48" t="s">
        <v>1432</v>
      </c>
      <c r="D1397" s="48">
        <v>100</v>
      </c>
      <c r="E1397" s="48">
        <v>621</v>
      </c>
      <c r="F1397" s="48" t="s">
        <v>6128</v>
      </c>
      <c r="G1397" s="48" t="s">
        <v>35</v>
      </c>
      <c r="H1397" s="75">
        <f t="shared" si="749"/>
        <v>0</v>
      </c>
      <c r="I1397" s="74">
        <v>39</v>
      </c>
      <c r="J1397" s="74">
        <v>39</v>
      </c>
      <c r="K1397" s="48">
        <f>I1397</f>
        <v>39</v>
      </c>
      <c r="L1397" s="48">
        <f>$L$3</f>
        <v>-4</v>
      </c>
      <c r="M1397" s="48">
        <f t="shared" si="745"/>
        <v>35</v>
      </c>
      <c r="N1397" s="48">
        <v>35</v>
      </c>
      <c r="O1397" s="56">
        <v>25.85</v>
      </c>
      <c r="P1397" s="48" t="str">
        <f t="shared" si="729"/>
        <v>6718 BR</v>
      </c>
      <c r="Q1397" s="76">
        <v>65</v>
      </c>
      <c r="R1397" s="76">
        <v>176</v>
      </c>
      <c r="S1397" s="49">
        <f t="shared" si="750"/>
        <v>0.903076923076923</v>
      </c>
      <c r="T1397" s="49">
        <f t="shared" si="730"/>
        <v>90.307692307692307</v>
      </c>
      <c r="U1397" s="49">
        <v>246.46153846153845</v>
      </c>
      <c r="V1397" s="49">
        <f t="shared" si="719"/>
        <v>2.4646153846153847</v>
      </c>
      <c r="W1397" s="49">
        <f t="shared" si="751"/>
        <v>31.607692307692304</v>
      </c>
      <c r="X1397" s="90">
        <f t="shared" si="759"/>
        <v>5</v>
      </c>
      <c r="Y1397" s="91">
        <f t="shared" si="746"/>
        <v>129.25</v>
      </c>
      <c r="Z1397" s="93">
        <f t="shared" si="752"/>
        <v>37</v>
      </c>
      <c r="AA1397" s="94">
        <f t="shared" si="747"/>
        <v>956.45</v>
      </c>
      <c r="AB1397" s="97">
        <f t="shared" si="753"/>
        <v>42</v>
      </c>
      <c r="AC1397" s="98">
        <f t="shared" si="748"/>
        <v>1085.7</v>
      </c>
      <c r="AD1397" s="77" t="s">
        <v>3</v>
      </c>
      <c r="AE1397" s="54">
        <v>1085.7</v>
      </c>
      <c r="AF1397" s="17"/>
    </row>
    <row r="1398" spans="1:32" ht="16.899999999999999" customHeight="1" x14ac:dyDescent="0.3">
      <c r="A1398" s="73" t="s">
        <v>7</v>
      </c>
      <c r="B1398" s="74" t="s">
        <v>1245</v>
      </c>
      <c r="C1398" s="48" t="s">
        <v>40</v>
      </c>
      <c r="D1398" s="48">
        <v>1000</v>
      </c>
      <c r="E1398" s="48">
        <v>621</v>
      </c>
      <c r="F1398" s="48" t="s">
        <v>6128</v>
      </c>
      <c r="G1398" s="48" t="s">
        <v>112</v>
      </c>
      <c r="H1398" s="75">
        <f t="shared" si="749"/>
        <v>4.1666666666666664E-2</v>
      </c>
      <c r="I1398" s="74">
        <v>25</v>
      </c>
      <c r="J1398" s="74">
        <v>24</v>
      </c>
      <c r="K1398" s="48">
        <f>J1398</f>
        <v>24</v>
      </c>
      <c r="L1398" s="48">
        <f>$L$3</f>
        <v>-4</v>
      </c>
      <c r="M1398" s="48">
        <f t="shared" si="745"/>
        <v>20</v>
      </c>
      <c r="N1398" s="48">
        <v>14</v>
      </c>
      <c r="O1398" s="56">
        <v>54.71</v>
      </c>
      <c r="P1398" s="48" t="str">
        <f t="shared" si="729"/>
        <v>3077 BK</v>
      </c>
      <c r="Q1398" s="76">
        <v>26</v>
      </c>
      <c r="R1398" s="76">
        <v>137</v>
      </c>
      <c r="S1398" s="49">
        <f t="shared" si="750"/>
        <v>0.43807692307692303</v>
      </c>
      <c r="T1398" s="49">
        <f t="shared" si="730"/>
        <v>438.07692307692304</v>
      </c>
      <c r="U1398" s="49">
        <v>791.88461538461536</v>
      </c>
      <c r="V1398" s="49">
        <f t="shared" ref="V1398:V1461" si="760">U1398/D1398</f>
        <v>0.79188461538461541</v>
      </c>
      <c r="W1398" s="49">
        <f>V1398*M1398</f>
        <v>15.837692307692308</v>
      </c>
      <c r="X1398" s="90">
        <f t="shared" ref="X1398" si="761">ROUND(S1398*$X$3,0)</f>
        <v>3</v>
      </c>
      <c r="Y1398" s="91">
        <f t="shared" si="746"/>
        <v>164.13</v>
      </c>
      <c r="Z1398" s="93">
        <f t="shared" si="752"/>
        <v>12</v>
      </c>
      <c r="AA1398" s="94">
        <f t="shared" si="747"/>
        <v>656.52</v>
      </c>
      <c r="AB1398" s="97">
        <f t="shared" si="753"/>
        <v>14</v>
      </c>
      <c r="AC1398" s="98">
        <f t="shared" si="748"/>
        <v>765.94</v>
      </c>
      <c r="AD1398" s="77" t="s">
        <v>3</v>
      </c>
      <c r="AE1398" s="54">
        <v>765.94</v>
      </c>
      <c r="AF1398" s="17"/>
    </row>
    <row r="1399" spans="1:32" ht="16.899999999999999" customHeight="1" x14ac:dyDescent="0.3">
      <c r="A1399" s="73" t="s">
        <v>7</v>
      </c>
      <c r="B1399" s="74" t="s">
        <v>1193</v>
      </c>
      <c r="C1399" s="48" t="s">
        <v>1154</v>
      </c>
      <c r="D1399" s="48">
        <v>500</v>
      </c>
      <c r="E1399" s="48">
        <v>2834</v>
      </c>
      <c r="F1399" s="48" t="s">
        <v>6126</v>
      </c>
      <c r="G1399" s="48">
        <v>2</v>
      </c>
      <c r="H1399" s="75">
        <f t="shared" si="749"/>
        <v>0</v>
      </c>
      <c r="I1399" s="74">
        <v>20</v>
      </c>
      <c r="J1399" s="74">
        <f t="shared" ref="J1399:J1400" si="762">I1399</f>
        <v>20</v>
      </c>
      <c r="K1399" s="48">
        <f>I1399</f>
        <v>20</v>
      </c>
      <c r="L1399" s="48"/>
      <c r="M1399" s="48">
        <f t="shared" si="745"/>
        <v>20</v>
      </c>
      <c r="N1399" s="48">
        <v>0</v>
      </c>
      <c r="O1399" s="56">
        <v>251.74254999999999</v>
      </c>
      <c r="P1399" s="48" t="str">
        <f t="shared" si="729"/>
        <v>5390C SL</v>
      </c>
      <c r="Q1399" s="76">
        <v>0</v>
      </c>
      <c r="R1399" s="76">
        <v>0</v>
      </c>
      <c r="S1399" s="49">
        <f t="shared" si="750"/>
        <v>0</v>
      </c>
      <c r="T1399" s="49">
        <f t="shared" si="730"/>
        <v>0</v>
      </c>
      <c r="U1399" s="49">
        <v>48.384615384615387</v>
      </c>
      <c r="V1399" s="49">
        <f t="shared" si="760"/>
        <v>9.6769230769230774E-2</v>
      </c>
      <c r="W1399" s="49">
        <f t="shared" ref="W1399:W1429" si="763">S1399*M1399</f>
        <v>0</v>
      </c>
      <c r="X1399" s="90">
        <f>ROUNDUP(S1399*$X$3,0)</f>
        <v>0</v>
      </c>
      <c r="Y1399" s="91">
        <f t="shared" si="746"/>
        <v>0</v>
      </c>
      <c r="Z1399" s="93">
        <f t="shared" si="752"/>
        <v>0</v>
      </c>
      <c r="AA1399" s="94">
        <f t="shared" si="747"/>
        <v>0</v>
      </c>
      <c r="AB1399" s="97">
        <f t="shared" si="753"/>
        <v>0</v>
      </c>
      <c r="AC1399" s="98">
        <f t="shared" si="748"/>
        <v>0</v>
      </c>
      <c r="AD1399" s="77" t="s">
        <v>3</v>
      </c>
      <c r="AE1399" s="54">
        <v>0</v>
      </c>
      <c r="AF1399" s="17"/>
    </row>
    <row r="1400" spans="1:32" ht="12.75" customHeight="1" x14ac:dyDescent="0.3">
      <c r="A1400" s="73" t="s">
        <v>7</v>
      </c>
      <c r="B1400" s="74" t="s">
        <v>1558</v>
      </c>
      <c r="C1400" s="48" t="s">
        <v>10</v>
      </c>
      <c r="D1400" s="48">
        <v>100</v>
      </c>
      <c r="E1400" s="48">
        <v>2834</v>
      </c>
      <c r="F1400" s="48" t="s">
        <v>6126</v>
      </c>
      <c r="G1400" s="48">
        <v>2</v>
      </c>
      <c r="H1400" s="75">
        <f t="shared" si="749"/>
        <v>0</v>
      </c>
      <c r="I1400" s="74">
        <v>40</v>
      </c>
      <c r="J1400" s="74">
        <f t="shared" si="762"/>
        <v>40</v>
      </c>
      <c r="K1400" s="48">
        <f>I1400</f>
        <v>40</v>
      </c>
      <c r="L1400" s="48"/>
      <c r="M1400" s="48">
        <f t="shared" si="745"/>
        <v>40</v>
      </c>
      <c r="N1400" s="48">
        <v>15</v>
      </c>
      <c r="O1400" s="56">
        <v>20.12106</v>
      </c>
      <c r="P1400" s="48" t="str">
        <f t="shared" si="729"/>
        <v>3306 SL</v>
      </c>
      <c r="Q1400" s="76">
        <v>43</v>
      </c>
      <c r="R1400" s="76">
        <v>124</v>
      </c>
      <c r="S1400" s="49">
        <f t="shared" si="750"/>
        <v>0.60615384615384615</v>
      </c>
      <c r="T1400" s="49">
        <f t="shared" si="730"/>
        <v>60.615384615384613</v>
      </c>
      <c r="U1400" s="49">
        <v>68.692307692307693</v>
      </c>
      <c r="V1400" s="49">
        <f t="shared" si="760"/>
        <v>0.68692307692307697</v>
      </c>
      <c r="W1400" s="49">
        <f t="shared" si="763"/>
        <v>24.246153846153845</v>
      </c>
      <c r="X1400" s="90">
        <f t="shared" ref="X1400:X1402" si="764">ROUND(S1400*$X$4,0)</f>
        <v>3</v>
      </c>
      <c r="Y1400" s="91">
        <f t="shared" si="746"/>
        <v>60.36318</v>
      </c>
      <c r="Z1400" s="93">
        <f t="shared" si="752"/>
        <v>27</v>
      </c>
      <c r="AA1400" s="94">
        <f t="shared" si="747"/>
        <v>543.26862000000006</v>
      </c>
      <c r="AB1400" s="97">
        <f t="shared" si="753"/>
        <v>30</v>
      </c>
      <c r="AC1400" s="98">
        <f t="shared" si="748"/>
        <v>603.6318</v>
      </c>
      <c r="AD1400" s="77" t="s">
        <v>3</v>
      </c>
      <c r="AE1400" s="54">
        <v>603.6318</v>
      </c>
      <c r="AF1400" s="17"/>
    </row>
    <row r="1401" spans="1:32" ht="16.899999999999999" customHeight="1" x14ac:dyDescent="0.3">
      <c r="A1401" s="73" t="s">
        <v>7</v>
      </c>
      <c r="B1401" s="74" t="s">
        <v>423</v>
      </c>
      <c r="C1401" s="48" t="s">
        <v>40</v>
      </c>
      <c r="D1401" s="48">
        <v>1000</v>
      </c>
      <c r="E1401" s="48">
        <v>621</v>
      </c>
      <c r="F1401" s="48" t="s">
        <v>6128</v>
      </c>
      <c r="G1401" s="48" t="s">
        <v>112</v>
      </c>
      <c r="H1401" s="75">
        <f t="shared" si="749"/>
        <v>3.7037037037037035E-2</v>
      </c>
      <c r="I1401" s="74">
        <v>28</v>
      </c>
      <c r="J1401" s="74">
        <v>27</v>
      </c>
      <c r="K1401" s="48">
        <f>J1401</f>
        <v>27</v>
      </c>
      <c r="L1401" s="48">
        <f>$L$3</f>
        <v>-4</v>
      </c>
      <c r="M1401" s="48">
        <f t="shared" si="745"/>
        <v>23</v>
      </c>
      <c r="N1401" s="48">
        <v>3</v>
      </c>
      <c r="O1401" s="56">
        <v>52.85</v>
      </c>
      <c r="P1401" s="48" t="str">
        <f t="shared" si="729"/>
        <v>1858/19 BL</v>
      </c>
      <c r="Q1401" s="76">
        <v>6</v>
      </c>
      <c r="R1401" s="76">
        <v>24</v>
      </c>
      <c r="S1401" s="49">
        <f t="shared" si="750"/>
        <v>9.2307692307692313E-2</v>
      </c>
      <c r="T1401" s="49">
        <f t="shared" si="730"/>
        <v>92.307692307692307</v>
      </c>
      <c r="U1401" s="49">
        <v>123.84615384615384</v>
      </c>
      <c r="V1401" s="49">
        <f t="shared" si="760"/>
        <v>0.12384615384615384</v>
      </c>
      <c r="W1401" s="49">
        <f t="shared" si="763"/>
        <v>2.1230769230769231</v>
      </c>
      <c r="X1401" s="90">
        <f t="shared" si="764"/>
        <v>0</v>
      </c>
      <c r="Y1401" s="91">
        <f t="shared" si="746"/>
        <v>0</v>
      </c>
      <c r="Z1401" s="93">
        <f t="shared" si="752"/>
        <v>2</v>
      </c>
      <c r="AA1401" s="94">
        <f t="shared" si="747"/>
        <v>105.7</v>
      </c>
      <c r="AB1401" s="97">
        <f t="shared" si="753"/>
        <v>2</v>
      </c>
      <c r="AC1401" s="98">
        <f t="shared" si="748"/>
        <v>105.7</v>
      </c>
      <c r="AD1401" s="77" t="s">
        <v>3</v>
      </c>
      <c r="AE1401" s="54">
        <v>105.7</v>
      </c>
      <c r="AF1401" s="17"/>
    </row>
    <row r="1402" spans="1:32" ht="16.899999999999999" customHeight="1" x14ac:dyDescent="0.3">
      <c r="A1402" s="73" t="s">
        <v>7</v>
      </c>
      <c r="B1402" s="74" t="s">
        <v>2900</v>
      </c>
      <c r="C1402" s="48" t="s">
        <v>10</v>
      </c>
      <c r="D1402" s="48">
        <v>1000</v>
      </c>
      <c r="E1402" s="48">
        <v>2834</v>
      </c>
      <c r="F1402" s="48" t="s">
        <v>6126</v>
      </c>
      <c r="G1402" s="48">
        <v>2</v>
      </c>
      <c r="H1402" s="75">
        <f t="shared" si="749"/>
        <v>0</v>
      </c>
      <c r="I1402" s="74">
        <v>40</v>
      </c>
      <c r="J1402" s="74">
        <f>I1402</f>
        <v>40</v>
      </c>
      <c r="K1402" s="48">
        <f>I1402</f>
        <v>40</v>
      </c>
      <c r="L1402" s="48"/>
      <c r="M1402" s="48">
        <f t="shared" si="745"/>
        <v>40</v>
      </c>
      <c r="N1402" s="48">
        <v>5</v>
      </c>
      <c r="O1402" s="56">
        <v>270.59420999999998</v>
      </c>
      <c r="P1402" s="48" t="str">
        <f t="shared" si="729"/>
        <v>3233 SL</v>
      </c>
      <c r="Q1402" s="76">
        <v>27</v>
      </c>
      <c r="R1402" s="76">
        <v>70</v>
      </c>
      <c r="S1402" s="49">
        <f t="shared" si="750"/>
        <v>0.37153846153846154</v>
      </c>
      <c r="T1402" s="49">
        <f t="shared" si="730"/>
        <v>371.53846153846155</v>
      </c>
      <c r="U1402" s="49">
        <v>386.73076923076923</v>
      </c>
      <c r="V1402" s="49">
        <f t="shared" si="760"/>
        <v>0.38673076923076921</v>
      </c>
      <c r="W1402" s="49">
        <f t="shared" si="763"/>
        <v>14.861538461538462</v>
      </c>
      <c r="X1402" s="90">
        <f t="shared" si="764"/>
        <v>2</v>
      </c>
      <c r="Y1402" s="91">
        <f t="shared" si="746"/>
        <v>541.18841999999995</v>
      </c>
      <c r="Z1402" s="93">
        <f t="shared" si="752"/>
        <v>17</v>
      </c>
      <c r="AA1402" s="94">
        <f t="shared" si="747"/>
        <v>4600.1015699999998</v>
      </c>
      <c r="AB1402" s="97">
        <f t="shared" si="753"/>
        <v>19</v>
      </c>
      <c r="AC1402" s="98">
        <f t="shared" si="748"/>
        <v>5141.2899899999993</v>
      </c>
      <c r="AD1402" s="77" t="s">
        <v>3</v>
      </c>
      <c r="AE1402" s="54">
        <v>5141.2899899999993</v>
      </c>
      <c r="AF1402" s="17"/>
    </row>
    <row r="1403" spans="1:32" ht="16.899999999999999" customHeight="1" x14ac:dyDescent="0.3">
      <c r="A1403" s="73" t="s">
        <v>7</v>
      </c>
      <c r="B1403" s="74" t="s">
        <v>1572</v>
      </c>
      <c r="C1403" s="48" t="s">
        <v>55</v>
      </c>
      <c r="D1403" s="48">
        <v>100</v>
      </c>
      <c r="E1403" s="48">
        <v>4008</v>
      </c>
      <c r="F1403" s="48" t="s">
        <v>5910</v>
      </c>
      <c r="G1403" s="48" t="s">
        <v>35</v>
      </c>
      <c r="H1403" s="75">
        <f t="shared" si="749"/>
        <v>0</v>
      </c>
      <c r="I1403" s="74">
        <v>24</v>
      </c>
      <c r="J1403" s="74">
        <v>24</v>
      </c>
      <c r="K1403" s="48">
        <f>I1403</f>
        <v>24</v>
      </c>
      <c r="L1403" s="48">
        <f>$L$3</f>
        <v>-4</v>
      </c>
      <c r="M1403" s="48">
        <f t="shared" si="745"/>
        <v>20</v>
      </c>
      <c r="N1403" s="48">
        <v>97</v>
      </c>
      <c r="O1403" s="56">
        <v>3.0366399999999998</v>
      </c>
      <c r="P1403" s="48" t="str">
        <f t="shared" si="729"/>
        <v>299 SV</v>
      </c>
      <c r="Q1403" s="76">
        <v>151</v>
      </c>
      <c r="R1403" s="76">
        <v>839</v>
      </c>
      <c r="S1403" s="49">
        <f t="shared" si="750"/>
        <v>2.5942307692307693</v>
      </c>
      <c r="T1403" s="49">
        <f t="shared" si="730"/>
        <v>259.42307692307691</v>
      </c>
      <c r="U1403" s="49">
        <v>923.26923076923072</v>
      </c>
      <c r="V1403" s="49">
        <f t="shared" si="760"/>
        <v>9.2326923076923073</v>
      </c>
      <c r="W1403" s="49">
        <f t="shared" si="763"/>
        <v>51.884615384615387</v>
      </c>
      <c r="X1403" s="90">
        <f>ROUND(S1403*$X$3,0)</f>
        <v>16</v>
      </c>
      <c r="Y1403" s="91">
        <f t="shared" si="746"/>
        <v>48.586239999999997</v>
      </c>
      <c r="Z1403" s="93">
        <f t="shared" si="752"/>
        <v>68</v>
      </c>
      <c r="AA1403" s="94">
        <f t="shared" si="747"/>
        <v>206.49151999999998</v>
      </c>
      <c r="AB1403" s="97">
        <f t="shared" si="753"/>
        <v>81</v>
      </c>
      <c r="AC1403" s="98">
        <f t="shared" si="748"/>
        <v>245.96784</v>
      </c>
      <c r="AD1403" s="77" t="s">
        <v>3</v>
      </c>
      <c r="AE1403" s="54">
        <v>245.96784</v>
      </c>
      <c r="AF1403" s="17"/>
    </row>
    <row r="1404" spans="1:32" ht="12.75" customHeight="1" x14ac:dyDescent="0.3">
      <c r="A1404" s="73" t="s">
        <v>35</v>
      </c>
      <c r="B1404" s="74" t="s">
        <v>1043</v>
      </c>
      <c r="C1404" s="48" t="s">
        <v>40</v>
      </c>
      <c r="D1404" s="48">
        <v>1000</v>
      </c>
      <c r="E1404" s="48">
        <v>621</v>
      </c>
      <c r="F1404" s="48" t="s">
        <v>6128</v>
      </c>
      <c r="G1404" s="48" t="s">
        <v>112</v>
      </c>
      <c r="H1404" s="75">
        <f t="shared" si="749"/>
        <v>-0.25925925925925924</v>
      </c>
      <c r="I1404" s="74">
        <v>20</v>
      </c>
      <c r="J1404" s="74">
        <v>27</v>
      </c>
      <c r="K1404" s="48">
        <f>I1404</f>
        <v>20</v>
      </c>
      <c r="L1404" s="48">
        <f>$L$3</f>
        <v>-4</v>
      </c>
      <c r="M1404" s="48">
        <f t="shared" si="745"/>
        <v>16</v>
      </c>
      <c r="N1404" s="48">
        <v>22</v>
      </c>
      <c r="O1404" s="56">
        <v>54.17</v>
      </c>
      <c r="P1404" s="48" t="str">
        <f t="shared" si="729"/>
        <v>3055 WU</v>
      </c>
      <c r="Q1404" s="76">
        <v>73</v>
      </c>
      <c r="R1404" s="76">
        <v>158</v>
      </c>
      <c r="S1404" s="49">
        <f t="shared" si="750"/>
        <v>0.96846153846153837</v>
      </c>
      <c r="T1404" s="49">
        <f t="shared" si="730"/>
        <v>968.46153846153834</v>
      </c>
      <c r="U1404" s="49">
        <v>1041.2692307692307</v>
      </c>
      <c r="V1404" s="49">
        <f t="shared" si="760"/>
        <v>1.0412692307692306</v>
      </c>
      <c r="W1404" s="49">
        <f t="shared" si="763"/>
        <v>15.495384615384614</v>
      </c>
      <c r="X1404" s="90">
        <f>ROUND(S1404*$X$3,0)</f>
        <v>6</v>
      </c>
      <c r="Y1404" s="91">
        <f t="shared" si="746"/>
        <v>325.02</v>
      </c>
      <c r="Z1404" s="93">
        <f t="shared" si="752"/>
        <v>21</v>
      </c>
      <c r="AA1404" s="94">
        <f t="shared" si="747"/>
        <v>1137.57</v>
      </c>
      <c r="AB1404" s="97">
        <f t="shared" si="753"/>
        <v>26</v>
      </c>
      <c r="AC1404" s="98">
        <f t="shared" si="748"/>
        <v>1408.42</v>
      </c>
      <c r="AD1404" s="77" t="s">
        <v>3</v>
      </c>
      <c r="AE1404" s="54">
        <v>1408.42</v>
      </c>
      <c r="AF1404" s="17"/>
    </row>
    <row r="1405" spans="1:32" ht="12.75" customHeight="1" x14ac:dyDescent="0.3">
      <c r="A1405" s="73" t="s">
        <v>7</v>
      </c>
      <c r="B1405" s="74" t="s">
        <v>500</v>
      </c>
      <c r="C1405" s="48" t="s">
        <v>34</v>
      </c>
      <c r="D1405" s="48">
        <v>250</v>
      </c>
      <c r="E1405" s="48">
        <v>4008</v>
      </c>
      <c r="F1405" s="48" t="s">
        <v>5910</v>
      </c>
      <c r="G1405" s="48" t="s">
        <v>35</v>
      </c>
      <c r="H1405" s="75">
        <f t="shared" si="749"/>
        <v>0</v>
      </c>
      <c r="I1405" s="74">
        <v>24</v>
      </c>
      <c r="J1405" s="74">
        <v>24</v>
      </c>
      <c r="K1405" s="48">
        <f>I1405</f>
        <v>24</v>
      </c>
      <c r="L1405" s="48">
        <f>$L$3</f>
        <v>-4</v>
      </c>
      <c r="M1405" s="48">
        <f t="shared" si="745"/>
        <v>20</v>
      </c>
      <c r="N1405" s="48">
        <v>7</v>
      </c>
      <c r="O1405" s="56">
        <v>56.25</v>
      </c>
      <c r="P1405" s="48" t="str">
        <f t="shared" si="729"/>
        <v>2168 SV</v>
      </c>
      <c r="Q1405" s="76">
        <v>9</v>
      </c>
      <c r="R1405" s="76">
        <v>321</v>
      </c>
      <c r="S1405" s="49">
        <f t="shared" si="750"/>
        <v>0.46730769230769231</v>
      </c>
      <c r="T1405" s="49">
        <f t="shared" si="730"/>
        <v>116.82692307692308</v>
      </c>
      <c r="U1405" s="49">
        <v>198.13461538461539</v>
      </c>
      <c r="V1405" s="49">
        <f t="shared" si="760"/>
        <v>0.79253846153846153</v>
      </c>
      <c r="W1405" s="49">
        <f t="shared" si="763"/>
        <v>9.3461538461538467</v>
      </c>
      <c r="X1405" s="90">
        <f>ROUND(S1405*$X$3,0)</f>
        <v>3</v>
      </c>
      <c r="Y1405" s="91">
        <f t="shared" si="746"/>
        <v>168.75</v>
      </c>
      <c r="Z1405" s="93">
        <f t="shared" si="752"/>
        <v>12</v>
      </c>
      <c r="AA1405" s="94">
        <f t="shared" si="747"/>
        <v>675</v>
      </c>
      <c r="AB1405" s="97">
        <f t="shared" si="753"/>
        <v>14</v>
      </c>
      <c r="AC1405" s="98">
        <f t="shared" si="748"/>
        <v>787.5</v>
      </c>
      <c r="AD1405" s="77" t="s">
        <v>3</v>
      </c>
      <c r="AE1405" s="54">
        <v>787.5</v>
      </c>
      <c r="AF1405" s="17"/>
    </row>
    <row r="1406" spans="1:32" ht="16.899999999999999" customHeight="1" x14ac:dyDescent="0.3">
      <c r="A1406" s="73" t="s">
        <v>7</v>
      </c>
      <c r="B1406" s="74" t="s">
        <v>1835</v>
      </c>
      <c r="C1406" s="48" t="s">
        <v>464</v>
      </c>
      <c r="D1406" s="48">
        <v>100</v>
      </c>
      <c r="E1406" s="48">
        <v>4013</v>
      </c>
      <c r="F1406" s="48" t="s">
        <v>6180</v>
      </c>
      <c r="G1406" s="48" t="s">
        <v>65</v>
      </c>
      <c r="H1406" s="75">
        <f t="shared" si="749"/>
        <v>0</v>
      </c>
      <c r="I1406" s="74">
        <v>5</v>
      </c>
      <c r="J1406" s="74">
        <v>5</v>
      </c>
      <c r="K1406" s="48">
        <f>J1406</f>
        <v>5</v>
      </c>
      <c r="L1406" s="48"/>
      <c r="M1406" s="48">
        <f t="shared" si="745"/>
        <v>5</v>
      </c>
      <c r="N1406" s="48">
        <v>4</v>
      </c>
      <c r="O1406" s="56">
        <v>47.452570000000001</v>
      </c>
      <c r="P1406" s="48" t="str">
        <f t="shared" si="729"/>
        <v>5859 BK</v>
      </c>
      <c r="Q1406" s="76">
        <v>122</v>
      </c>
      <c r="R1406" s="76">
        <v>371</v>
      </c>
      <c r="S1406" s="49">
        <f t="shared" si="750"/>
        <v>1.7419230769230767</v>
      </c>
      <c r="T1406" s="49">
        <f t="shared" si="730"/>
        <v>174.19230769230768</v>
      </c>
      <c r="U1406" s="49">
        <v>305.34615384615381</v>
      </c>
      <c r="V1406" s="49">
        <f t="shared" si="760"/>
        <v>3.053461538461538</v>
      </c>
      <c r="W1406" s="49">
        <f t="shared" si="763"/>
        <v>8.7096153846153825</v>
      </c>
      <c r="X1406" s="90">
        <f>ROUND(S1406*$X$2,0)</f>
        <v>12</v>
      </c>
      <c r="Y1406" s="91">
        <f t="shared" si="746"/>
        <v>569.43083999999999</v>
      </c>
      <c r="Z1406" s="93">
        <f t="shared" si="752"/>
        <v>21</v>
      </c>
      <c r="AA1406" s="94">
        <f t="shared" si="747"/>
        <v>996.50396999999998</v>
      </c>
      <c r="AB1406" s="97">
        <f>ROUND((S1406*$AB$2)+Z1406,0)</f>
        <v>33</v>
      </c>
      <c r="AC1406" s="98">
        <f t="shared" si="748"/>
        <v>1565.93481</v>
      </c>
      <c r="AD1406" s="77" t="s">
        <v>5891</v>
      </c>
      <c r="AE1406" s="54">
        <v>1565.93481</v>
      </c>
      <c r="AF1406" s="17"/>
    </row>
    <row r="1407" spans="1:32" ht="12.75" customHeight="1" x14ac:dyDescent="0.3">
      <c r="A1407" s="73" t="s">
        <v>35</v>
      </c>
      <c r="B1407" s="74" t="s">
        <v>2167</v>
      </c>
      <c r="C1407" s="48" t="s">
        <v>55</v>
      </c>
      <c r="D1407" s="48">
        <v>100</v>
      </c>
      <c r="E1407" s="48">
        <v>30432</v>
      </c>
      <c r="F1407" s="48" t="s">
        <v>5917</v>
      </c>
      <c r="G1407" s="48" t="s">
        <v>3680</v>
      </c>
      <c r="H1407" s="75">
        <f t="shared" si="749"/>
        <v>0</v>
      </c>
      <c r="I1407" s="74">
        <v>47</v>
      </c>
      <c r="J1407" s="74">
        <v>47</v>
      </c>
      <c r="K1407" s="48">
        <f t="shared" ref="K1407:K1412" si="765">I1407</f>
        <v>47</v>
      </c>
      <c r="L1407" s="48">
        <f>$L$3</f>
        <v>-4</v>
      </c>
      <c r="M1407" s="48">
        <f t="shared" si="745"/>
        <v>43</v>
      </c>
      <c r="N1407" s="48">
        <v>1</v>
      </c>
      <c r="O1407" s="56">
        <v>47.8</v>
      </c>
      <c r="P1407" s="48" t="str">
        <f t="shared" si="729"/>
        <v>3131626 TN</v>
      </c>
      <c r="Q1407" s="76">
        <v>11</v>
      </c>
      <c r="R1407" s="76">
        <v>29</v>
      </c>
      <c r="S1407" s="49">
        <f t="shared" si="750"/>
        <v>0.15192307692307694</v>
      </c>
      <c r="T1407" s="49">
        <f t="shared" si="730"/>
        <v>15.192307692307693</v>
      </c>
      <c r="U1407" s="49">
        <v>38.269230769230766</v>
      </c>
      <c r="V1407" s="49">
        <f t="shared" si="760"/>
        <v>0.38269230769230766</v>
      </c>
      <c r="W1407" s="49">
        <f t="shared" si="763"/>
        <v>6.532692307692308</v>
      </c>
      <c r="X1407" s="90">
        <f t="shared" ref="X1407" si="766">ROUND(S1407*$X$4,0)</f>
        <v>1</v>
      </c>
      <c r="Y1407" s="91">
        <f t="shared" si="746"/>
        <v>47.8</v>
      </c>
      <c r="Z1407" s="93">
        <f t="shared" si="752"/>
        <v>8</v>
      </c>
      <c r="AA1407" s="94">
        <f t="shared" si="747"/>
        <v>382.4</v>
      </c>
      <c r="AB1407" s="97">
        <f t="shared" ref="AB1407:AB1412" si="767">ROUND((S1407*$AB$4)+Z1407,0)</f>
        <v>9</v>
      </c>
      <c r="AC1407" s="98">
        <f t="shared" si="748"/>
        <v>430.2</v>
      </c>
      <c r="AD1407" s="77" t="s">
        <v>3</v>
      </c>
      <c r="AE1407" s="54">
        <v>430.2</v>
      </c>
      <c r="AF1407" s="17"/>
    </row>
    <row r="1408" spans="1:32" ht="16.899999999999999" customHeight="1" x14ac:dyDescent="0.3">
      <c r="A1408" s="73" t="s">
        <v>7</v>
      </c>
      <c r="B1408" s="74" t="s">
        <v>4232</v>
      </c>
      <c r="C1408" s="48" t="s">
        <v>1154</v>
      </c>
      <c r="D1408" s="48">
        <v>500</v>
      </c>
      <c r="E1408" s="48">
        <v>2834</v>
      </c>
      <c r="F1408" s="48" t="s">
        <v>6126</v>
      </c>
      <c r="G1408" s="48">
        <v>2</v>
      </c>
      <c r="H1408" s="75">
        <f t="shared" si="749"/>
        <v>0</v>
      </c>
      <c r="I1408" s="74">
        <v>35</v>
      </c>
      <c r="J1408" s="74">
        <f t="shared" ref="J1408:J1412" si="768">I1408</f>
        <v>35</v>
      </c>
      <c r="K1408" s="48">
        <f t="shared" si="765"/>
        <v>35</v>
      </c>
      <c r="L1408" s="48"/>
      <c r="M1408" s="48">
        <f t="shared" si="745"/>
        <v>35</v>
      </c>
      <c r="N1408" s="48">
        <v>0</v>
      </c>
      <c r="O1408" s="56">
        <v>160.85305</v>
      </c>
      <c r="P1408" s="48" t="str">
        <f t="shared" si="729"/>
        <v>5410/4 SL</v>
      </c>
      <c r="Q1408" s="76" t="s">
        <v>6187</v>
      </c>
      <c r="R1408" s="76" t="s">
        <v>6187</v>
      </c>
      <c r="S1408" s="49">
        <f t="shared" si="750"/>
        <v>0</v>
      </c>
      <c r="T1408" s="49">
        <f t="shared" si="730"/>
        <v>0</v>
      </c>
      <c r="U1408" s="49">
        <v>21.538461538461537</v>
      </c>
      <c r="V1408" s="49">
        <f t="shared" si="760"/>
        <v>4.3076923076923075E-2</v>
      </c>
      <c r="W1408" s="49">
        <f t="shared" si="763"/>
        <v>0</v>
      </c>
      <c r="X1408" s="90">
        <f>ROUNDUP(S1408*$X$4,0)</f>
        <v>0</v>
      </c>
      <c r="Y1408" s="91">
        <f t="shared" si="746"/>
        <v>0</v>
      </c>
      <c r="Z1408" s="93">
        <f t="shared" si="752"/>
        <v>0</v>
      </c>
      <c r="AA1408" s="94">
        <f t="shared" si="747"/>
        <v>0</v>
      </c>
      <c r="AB1408" s="97">
        <f t="shared" si="767"/>
        <v>0</v>
      </c>
      <c r="AC1408" s="98">
        <f t="shared" si="748"/>
        <v>0</v>
      </c>
      <c r="AD1408" s="77" t="s">
        <v>3</v>
      </c>
      <c r="AE1408" s="54">
        <v>0</v>
      </c>
      <c r="AF1408" s="17"/>
    </row>
    <row r="1409" spans="1:32" ht="16.899999999999999" customHeight="1" x14ac:dyDescent="0.3">
      <c r="A1409" s="73" t="s">
        <v>7</v>
      </c>
      <c r="B1409" s="74" t="s">
        <v>1689</v>
      </c>
      <c r="C1409" s="48" t="s">
        <v>1154</v>
      </c>
      <c r="D1409" s="48">
        <v>1000</v>
      </c>
      <c r="E1409" s="48">
        <v>2834</v>
      </c>
      <c r="F1409" s="48" t="s">
        <v>6126</v>
      </c>
      <c r="G1409" s="48">
        <v>2</v>
      </c>
      <c r="H1409" s="75">
        <f t="shared" si="749"/>
        <v>0</v>
      </c>
      <c r="I1409" s="74">
        <v>20</v>
      </c>
      <c r="J1409" s="74">
        <f t="shared" si="768"/>
        <v>20</v>
      </c>
      <c r="K1409" s="48">
        <f t="shared" si="765"/>
        <v>20</v>
      </c>
      <c r="L1409" s="48"/>
      <c r="M1409" s="48">
        <f t="shared" si="745"/>
        <v>20</v>
      </c>
      <c r="N1409" s="48">
        <v>0</v>
      </c>
      <c r="O1409" s="56">
        <v>221.59353999999999</v>
      </c>
      <c r="P1409" s="48" t="str">
        <f t="shared" si="729"/>
        <v>5020C SL</v>
      </c>
      <c r="Q1409" s="76">
        <v>3</v>
      </c>
      <c r="R1409" s="76">
        <v>2</v>
      </c>
      <c r="S1409" s="49">
        <f t="shared" si="750"/>
        <v>3.4615384615384617E-2</v>
      </c>
      <c r="T1409" s="49">
        <f t="shared" si="730"/>
        <v>34.61538461538462</v>
      </c>
      <c r="U1409" s="49">
        <v>37.923076923076927</v>
      </c>
      <c r="V1409" s="49">
        <f t="shared" si="760"/>
        <v>3.7923076923076927E-2</v>
      </c>
      <c r="W1409" s="49">
        <f t="shared" si="763"/>
        <v>0.69230769230769229</v>
      </c>
      <c r="X1409" s="90">
        <f>ROUND(S1409*$X$3,0)</f>
        <v>0</v>
      </c>
      <c r="Y1409" s="91">
        <f t="shared" si="746"/>
        <v>0</v>
      </c>
      <c r="Z1409" s="93">
        <f t="shared" si="752"/>
        <v>1</v>
      </c>
      <c r="AA1409" s="94">
        <f t="shared" si="747"/>
        <v>221.59353999999999</v>
      </c>
      <c r="AB1409" s="97">
        <f t="shared" si="767"/>
        <v>1</v>
      </c>
      <c r="AC1409" s="98">
        <f t="shared" si="748"/>
        <v>221.59353999999999</v>
      </c>
      <c r="AD1409" s="77" t="s">
        <v>3</v>
      </c>
      <c r="AE1409" s="54">
        <v>221.59353999999999</v>
      </c>
      <c r="AF1409" s="17"/>
    </row>
    <row r="1410" spans="1:32" ht="16.899999999999999" customHeight="1" x14ac:dyDescent="0.3">
      <c r="A1410" s="73" t="s">
        <v>7</v>
      </c>
      <c r="B1410" s="74" t="s">
        <v>4032</v>
      </c>
      <c r="C1410" s="48" t="s">
        <v>1370</v>
      </c>
      <c r="D1410" s="48">
        <v>500</v>
      </c>
      <c r="E1410" s="48">
        <v>2834</v>
      </c>
      <c r="F1410" s="48" t="s">
        <v>6126</v>
      </c>
      <c r="G1410" s="48">
        <v>2</v>
      </c>
      <c r="H1410" s="75">
        <f t="shared" si="749"/>
        <v>0</v>
      </c>
      <c r="I1410" s="74">
        <v>30</v>
      </c>
      <c r="J1410" s="74">
        <f t="shared" si="768"/>
        <v>30</v>
      </c>
      <c r="K1410" s="48">
        <f t="shared" si="765"/>
        <v>30</v>
      </c>
      <c r="L1410" s="48"/>
      <c r="M1410" s="48">
        <f t="shared" si="745"/>
        <v>30</v>
      </c>
      <c r="N1410" s="48">
        <v>0</v>
      </c>
      <c r="O1410" s="56">
        <v>236.90448000000001</v>
      </c>
      <c r="P1410" s="48" t="str">
        <f t="shared" si="729"/>
        <v>86704CY SL</v>
      </c>
      <c r="Q1410" s="76">
        <v>0</v>
      </c>
      <c r="R1410" s="76">
        <v>2</v>
      </c>
      <c r="S1410" s="49">
        <f t="shared" si="750"/>
        <v>2.3076923076923079E-3</v>
      </c>
      <c r="T1410" s="49">
        <f t="shared" si="730"/>
        <v>1.153846153846154</v>
      </c>
      <c r="U1410" s="49">
        <v>66.92307692307692</v>
      </c>
      <c r="V1410" s="49">
        <f t="shared" si="760"/>
        <v>0.13384615384615384</v>
      </c>
      <c r="W1410" s="49">
        <f t="shared" si="763"/>
        <v>6.9230769230769235E-2</v>
      </c>
      <c r="X1410" s="90">
        <f>ROUNDUP(S1410*$X$4,0)</f>
        <v>1</v>
      </c>
      <c r="Y1410" s="91">
        <f t="shared" si="746"/>
        <v>236.90448000000001</v>
      </c>
      <c r="Z1410" s="93">
        <f t="shared" si="752"/>
        <v>1</v>
      </c>
      <c r="AA1410" s="94">
        <f t="shared" si="747"/>
        <v>236.90448000000001</v>
      </c>
      <c r="AB1410" s="97">
        <f t="shared" si="767"/>
        <v>1</v>
      </c>
      <c r="AC1410" s="98">
        <f t="shared" si="748"/>
        <v>236.90448000000001</v>
      </c>
      <c r="AD1410" s="77" t="s">
        <v>3</v>
      </c>
      <c r="AE1410" s="54">
        <v>236.90448000000001</v>
      </c>
      <c r="AF1410" s="17"/>
    </row>
    <row r="1411" spans="1:32" ht="12.75" customHeight="1" x14ac:dyDescent="0.3">
      <c r="A1411" s="73" t="s">
        <v>7</v>
      </c>
      <c r="B1411" s="74" t="s">
        <v>1140</v>
      </c>
      <c r="C1411" s="48" t="s">
        <v>10</v>
      </c>
      <c r="D1411" s="48">
        <v>1000</v>
      </c>
      <c r="E1411" s="48">
        <v>2834</v>
      </c>
      <c r="F1411" s="48" t="s">
        <v>6126</v>
      </c>
      <c r="G1411" s="48">
        <v>2</v>
      </c>
      <c r="H1411" s="75">
        <f t="shared" si="749"/>
        <v>0</v>
      </c>
      <c r="I1411" s="74">
        <v>55</v>
      </c>
      <c r="J1411" s="74">
        <f t="shared" si="768"/>
        <v>55</v>
      </c>
      <c r="K1411" s="48">
        <f t="shared" si="765"/>
        <v>55</v>
      </c>
      <c r="L1411" s="48"/>
      <c r="M1411" s="48">
        <f t="shared" si="745"/>
        <v>55</v>
      </c>
      <c r="N1411" s="48">
        <v>0</v>
      </c>
      <c r="O1411" s="56">
        <v>269.89420999999999</v>
      </c>
      <c r="P1411" s="48" t="str">
        <f t="shared" si="729"/>
        <v>3310 SL</v>
      </c>
      <c r="Q1411" s="76">
        <v>1</v>
      </c>
      <c r="R1411" s="76">
        <v>5</v>
      </c>
      <c r="S1411" s="49">
        <f t="shared" si="750"/>
        <v>1.6538461538461537E-2</v>
      </c>
      <c r="T1411" s="49">
        <f t="shared" si="730"/>
        <v>16.538461538461537</v>
      </c>
      <c r="U1411" s="49">
        <v>41.230769230769226</v>
      </c>
      <c r="V1411" s="49">
        <f t="shared" si="760"/>
        <v>4.1230769230769224E-2</v>
      </c>
      <c r="W1411" s="49">
        <f t="shared" si="763"/>
        <v>0.90961538461538449</v>
      </c>
      <c r="X1411" s="90">
        <f t="shared" ref="X1411" si="769">ROUND(S1411*$X$4,0)</f>
        <v>0</v>
      </c>
      <c r="Y1411" s="91">
        <f t="shared" si="746"/>
        <v>0</v>
      </c>
      <c r="Z1411" s="93">
        <f t="shared" si="752"/>
        <v>1</v>
      </c>
      <c r="AA1411" s="94">
        <f t="shared" si="747"/>
        <v>269.89420999999999</v>
      </c>
      <c r="AB1411" s="97">
        <f t="shared" si="767"/>
        <v>1</v>
      </c>
      <c r="AC1411" s="98">
        <f t="shared" si="748"/>
        <v>269.89420999999999</v>
      </c>
      <c r="AD1411" s="77" t="s">
        <v>3</v>
      </c>
      <c r="AE1411" s="54">
        <v>269.89420999999999</v>
      </c>
      <c r="AF1411" s="17"/>
    </row>
    <row r="1412" spans="1:32" ht="16.899999999999999" customHeight="1" x14ac:dyDescent="0.3">
      <c r="A1412" s="73" t="s">
        <v>7</v>
      </c>
      <c r="B1412" s="74" t="s">
        <v>1692</v>
      </c>
      <c r="C1412" s="48" t="s">
        <v>1154</v>
      </c>
      <c r="D1412" s="48">
        <v>100</v>
      </c>
      <c r="E1412" s="48">
        <v>2834</v>
      </c>
      <c r="F1412" s="48" t="s">
        <v>6126</v>
      </c>
      <c r="G1412" s="48">
        <v>2</v>
      </c>
      <c r="H1412" s="75">
        <f t="shared" si="749"/>
        <v>0</v>
      </c>
      <c r="I1412" s="74">
        <v>20</v>
      </c>
      <c r="J1412" s="74">
        <f t="shared" si="768"/>
        <v>20</v>
      </c>
      <c r="K1412" s="48">
        <f t="shared" si="765"/>
        <v>20</v>
      </c>
      <c r="L1412" s="48"/>
      <c r="M1412" s="48">
        <f t="shared" si="745"/>
        <v>20</v>
      </c>
      <c r="N1412" s="48">
        <v>2</v>
      </c>
      <c r="O1412" s="56">
        <v>16.64575</v>
      </c>
      <c r="P1412" s="48" t="str">
        <f t="shared" si="729"/>
        <v>5062/1C SL</v>
      </c>
      <c r="Q1412" s="76">
        <v>0</v>
      </c>
      <c r="R1412" s="76">
        <v>7</v>
      </c>
      <c r="S1412" s="49">
        <f t="shared" si="750"/>
        <v>8.076923076923077E-3</v>
      </c>
      <c r="T1412" s="49">
        <f t="shared" si="730"/>
        <v>0.80769230769230771</v>
      </c>
      <c r="U1412" s="49">
        <v>44.653846153846153</v>
      </c>
      <c r="V1412" s="49">
        <f t="shared" si="760"/>
        <v>0.44653846153846155</v>
      </c>
      <c r="W1412" s="49">
        <f t="shared" si="763"/>
        <v>0.16153846153846155</v>
      </c>
      <c r="X1412" s="90">
        <f>ROUNDUP(S1412*$X$3,0)</f>
        <v>1</v>
      </c>
      <c r="Y1412" s="91">
        <f t="shared" si="746"/>
        <v>16.64575</v>
      </c>
      <c r="Z1412" s="93">
        <f t="shared" si="752"/>
        <v>1</v>
      </c>
      <c r="AA1412" s="94">
        <f t="shared" si="747"/>
        <v>16.64575</v>
      </c>
      <c r="AB1412" s="97">
        <f t="shared" si="767"/>
        <v>1</v>
      </c>
      <c r="AC1412" s="98">
        <f t="shared" si="748"/>
        <v>16.64575</v>
      </c>
      <c r="AD1412" s="77" t="s">
        <v>3</v>
      </c>
      <c r="AE1412" s="54">
        <v>16.64575</v>
      </c>
      <c r="AF1412" s="17"/>
    </row>
    <row r="1413" spans="1:32" ht="16.899999999999999" customHeight="1" x14ac:dyDescent="0.3">
      <c r="A1413" s="73" t="s">
        <v>7</v>
      </c>
      <c r="B1413" s="74" t="s">
        <v>2218</v>
      </c>
      <c r="C1413" s="48" t="s">
        <v>464</v>
      </c>
      <c r="D1413" s="48">
        <v>1000</v>
      </c>
      <c r="E1413" s="48">
        <v>4013</v>
      </c>
      <c r="F1413" s="48" t="s">
        <v>6180</v>
      </c>
      <c r="G1413" s="48" t="s">
        <v>65</v>
      </c>
      <c r="H1413" s="75">
        <f t="shared" si="749"/>
        <v>0</v>
      </c>
      <c r="I1413" s="74">
        <v>5</v>
      </c>
      <c r="J1413" s="74">
        <v>5</v>
      </c>
      <c r="K1413" s="48">
        <f>J1413</f>
        <v>5</v>
      </c>
      <c r="L1413" s="48"/>
      <c r="M1413" s="48">
        <f t="shared" si="745"/>
        <v>5</v>
      </c>
      <c r="N1413" s="48">
        <v>24</v>
      </c>
      <c r="O1413" s="56">
        <v>92.543189999999996</v>
      </c>
      <c r="P1413" s="48" t="str">
        <f t="shared" si="729"/>
        <v>5853 BK</v>
      </c>
      <c r="Q1413" s="76">
        <v>50</v>
      </c>
      <c r="R1413" s="76">
        <v>182</v>
      </c>
      <c r="S1413" s="49">
        <f t="shared" si="750"/>
        <v>0.7484615384615384</v>
      </c>
      <c r="T1413" s="49">
        <f t="shared" si="730"/>
        <v>748.46153846153845</v>
      </c>
      <c r="U1413" s="49">
        <v>1094.0384615384614</v>
      </c>
      <c r="V1413" s="49">
        <f t="shared" si="760"/>
        <v>1.0940384615384615</v>
      </c>
      <c r="W1413" s="49">
        <f t="shared" si="763"/>
        <v>3.7423076923076919</v>
      </c>
      <c r="X1413" s="90">
        <f>ROUND(S1413*$X$2,0)</f>
        <v>5</v>
      </c>
      <c r="Y1413" s="91">
        <f t="shared" si="746"/>
        <v>462.71594999999996</v>
      </c>
      <c r="Z1413" s="93">
        <f t="shared" si="752"/>
        <v>9</v>
      </c>
      <c r="AA1413" s="94">
        <f t="shared" si="747"/>
        <v>832.88870999999995</v>
      </c>
      <c r="AB1413" s="97">
        <f>ROUND((S1413*$AB$2)+Z1413,0)</f>
        <v>14</v>
      </c>
      <c r="AC1413" s="98">
        <f t="shared" si="748"/>
        <v>1295.60466</v>
      </c>
      <c r="AD1413" s="77" t="s">
        <v>5891</v>
      </c>
      <c r="AE1413" s="54">
        <v>1295.60466</v>
      </c>
      <c r="AF1413" s="17"/>
    </row>
    <row r="1414" spans="1:32" ht="12.75" customHeight="1" x14ac:dyDescent="0.3">
      <c r="A1414" s="73" t="s">
        <v>35</v>
      </c>
      <c r="B1414" s="74" t="s">
        <v>5175</v>
      </c>
      <c r="C1414" s="48" t="s">
        <v>1797</v>
      </c>
      <c r="D1414" s="48">
        <v>3000</v>
      </c>
      <c r="E1414" s="48">
        <v>7880</v>
      </c>
      <c r="F1414" s="48" t="s">
        <v>5908</v>
      </c>
      <c r="G1414" s="48" t="s">
        <v>122</v>
      </c>
      <c r="H1414" s="75">
        <f t="shared" si="749"/>
        <v>0.55555555555555558</v>
      </c>
      <c r="I1414" s="74">
        <v>140</v>
      </c>
      <c r="J1414" s="74">
        <v>90</v>
      </c>
      <c r="K1414" s="48">
        <f>J1414</f>
        <v>90</v>
      </c>
      <c r="L1414" s="48">
        <f>$L$3</f>
        <v>-4</v>
      </c>
      <c r="M1414" s="48">
        <f t="shared" si="745"/>
        <v>86</v>
      </c>
      <c r="N1414" s="48">
        <v>3</v>
      </c>
      <c r="O1414" s="56">
        <v>238.35713999999999</v>
      </c>
      <c r="P1414" s="48" t="str">
        <f t="shared" ref="P1414:P1477" si="770">LEFT(B1414,LEN(B1414)-3)</f>
        <v>F221V3/64 BK</v>
      </c>
      <c r="Q1414" s="76">
        <v>8</v>
      </c>
      <c r="R1414" s="76">
        <v>13</v>
      </c>
      <c r="S1414" s="49">
        <f t="shared" si="750"/>
        <v>0.10115384615384615</v>
      </c>
      <c r="T1414" s="49">
        <f t="shared" ref="T1414:T1477" si="771">S1414*D1414</f>
        <v>303.46153846153845</v>
      </c>
      <c r="U1414" s="49">
        <v>417.13846153846151</v>
      </c>
      <c r="V1414" s="49">
        <f t="shared" si="760"/>
        <v>0.13904615384615385</v>
      </c>
      <c r="W1414" s="49">
        <f t="shared" si="763"/>
        <v>8.6992307692307698</v>
      </c>
      <c r="X1414" s="90">
        <f>ROUND(S1414*$X$4,0)</f>
        <v>1</v>
      </c>
      <c r="Y1414" s="91">
        <f t="shared" si="746"/>
        <v>238.35713999999999</v>
      </c>
      <c r="Z1414" s="93">
        <f t="shared" si="752"/>
        <v>10</v>
      </c>
      <c r="AA1414" s="94">
        <f t="shared" si="747"/>
        <v>2383.5713999999998</v>
      </c>
      <c r="AB1414" s="97">
        <f t="shared" ref="AB1414:AB1429" si="772">ROUND((S1414*$AB$4)+Z1414,0)</f>
        <v>11</v>
      </c>
      <c r="AC1414" s="98">
        <f t="shared" si="748"/>
        <v>2621.9285399999999</v>
      </c>
      <c r="AD1414" s="77" t="s">
        <v>5890</v>
      </c>
      <c r="AE1414" s="54">
        <v>2621.9285399999999</v>
      </c>
      <c r="AF1414" s="17"/>
    </row>
    <row r="1415" spans="1:32" ht="16.899999999999999" customHeight="1" x14ac:dyDescent="0.3">
      <c r="A1415" s="73" t="s">
        <v>7</v>
      </c>
      <c r="B1415" s="74" t="s">
        <v>2296</v>
      </c>
      <c r="C1415" s="48" t="s">
        <v>10</v>
      </c>
      <c r="D1415" s="48">
        <v>1000</v>
      </c>
      <c r="E1415" s="48">
        <v>2834</v>
      </c>
      <c r="F1415" s="48" t="s">
        <v>6126</v>
      </c>
      <c r="G1415" s="48">
        <v>2</v>
      </c>
      <c r="H1415" s="75">
        <f t="shared" si="749"/>
        <v>0</v>
      </c>
      <c r="I1415" s="74">
        <v>55</v>
      </c>
      <c r="J1415" s="74">
        <f t="shared" ref="J1415:J1417" si="773">I1415</f>
        <v>55</v>
      </c>
      <c r="K1415" s="48">
        <f t="shared" ref="K1415:K1420" si="774">I1415</f>
        <v>55</v>
      </c>
      <c r="L1415" s="48"/>
      <c r="M1415" s="48">
        <f t="shared" si="745"/>
        <v>55</v>
      </c>
      <c r="N1415" s="48">
        <v>0</v>
      </c>
      <c r="O1415" s="56">
        <v>247.44404</v>
      </c>
      <c r="P1415" s="48" t="str">
        <f t="shared" si="770"/>
        <v>3308 SL</v>
      </c>
      <c r="Q1415" s="76">
        <v>1</v>
      </c>
      <c r="R1415" s="76">
        <v>7</v>
      </c>
      <c r="S1415" s="49">
        <f t="shared" si="750"/>
        <v>1.8846153846153846E-2</v>
      </c>
      <c r="T1415" s="49">
        <f t="shared" si="771"/>
        <v>18.846153846153847</v>
      </c>
      <c r="U1415" s="49">
        <v>26.73076923076923</v>
      </c>
      <c r="V1415" s="49">
        <f t="shared" si="760"/>
        <v>2.6730769230769232E-2</v>
      </c>
      <c r="W1415" s="49">
        <f t="shared" si="763"/>
        <v>1.0365384615384614</v>
      </c>
      <c r="X1415" s="90">
        <f>ROUND(S1415*$X$4,0)</f>
        <v>0</v>
      </c>
      <c r="Y1415" s="91">
        <f t="shared" si="746"/>
        <v>0</v>
      </c>
      <c r="Z1415" s="93">
        <f t="shared" si="752"/>
        <v>1</v>
      </c>
      <c r="AA1415" s="94">
        <f t="shared" si="747"/>
        <v>247.44404</v>
      </c>
      <c r="AB1415" s="97">
        <f t="shared" si="772"/>
        <v>1</v>
      </c>
      <c r="AC1415" s="98">
        <f t="shared" si="748"/>
        <v>247.44404</v>
      </c>
      <c r="AD1415" s="77" t="s">
        <v>3</v>
      </c>
      <c r="AE1415" s="54">
        <v>247.44404</v>
      </c>
      <c r="AF1415" s="17"/>
    </row>
    <row r="1416" spans="1:32" ht="16.899999999999999" customHeight="1" x14ac:dyDescent="0.3">
      <c r="A1416" s="73" t="s">
        <v>7</v>
      </c>
      <c r="B1416" s="74" t="s">
        <v>1357</v>
      </c>
      <c r="C1416" s="48" t="s">
        <v>10</v>
      </c>
      <c r="D1416" s="48">
        <v>500</v>
      </c>
      <c r="E1416" s="48">
        <v>2834</v>
      </c>
      <c r="F1416" s="48" t="s">
        <v>6126</v>
      </c>
      <c r="G1416" s="48">
        <v>2</v>
      </c>
      <c r="H1416" s="75">
        <f t="shared" si="749"/>
        <v>0</v>
      </c>
      <c r="I1416" s="74">
        <v>45</v>
      </c>
      <c r="J1416" s="74">
        <f t="shared" si="773"/>
        <v>45</v>
      </c>
      <c r="K1416" s="48">
        <f t="shared" si="774"/>
        <v>45</v>
      </c>
      <c r="L1416" s="48"/>
      <c r="M1416" s="48">
        <f t="shared" si="745"/>
        <v>45</v>
      </c>
      <c r="N1416" s="48">
        <v>0</v>
      </c>
      <c r="O1416" s="56">
        <v>243.18129999999999</v>
      </c>
      <c r="P1416" s="48" t="str">
        <f t="shared" si="770"/>
        <v>6347 SL</v>
      </c>
      <c r="Q1416" s="76">
        <v>1</v>
      </c>
      <c r="R1416" s="76">
        <v>1</v>
      </c>
      <c r="S1416" s="49">
        <f t="shared" si="750"/>
        <v>1.1923076923076923E-2</v>
      </c>
      <c r="T1416" s="49">
        <f t="shared" si="771"/>
        <v>5.9615384615384617</v>
      </c>
      <c r="U1416" s="49">
        <v>49.42307692307692</v>
      </c>
      <c r="V1416" s="49">
        <f t="shared" si="760"/>
        <v>9.8846153846153834E-2</v>
      </c>
      <c r="W1416" s="49">
        <f t="shared" si="763"/>
        <v>0.53653846153846152</v>
      </c>
      <c r="X1416" s="90">
        <f>ROUND(S1416*$X$4,0)</f>
        <v>0</v>
      </c>
      <c r="Y1416" s="91">
        <f t="shared" si="746"/>
        <v>0</v>
      </c>
      <c r="Z1416" s="93">
        <f t="shared" si="752"/>
        <v>1</v>
      </c>
      <c r="AA1416" s="94">
        <f t="shared" si="747"/>
        <v>243.18129999999999</v>
      </c>
      <c r="AB1416" s="97">
        <f t="shared" si="772"/>
        <v>1</v>
      </c>
      <c r="AC1416" s="98">
        <f t="shared" si="748"/>
        <v>243.18129999999999</v>
      </c>
      <c r="AD1416" s="77" t="s">
        <v>3</v>
      </c>
      <c r="AE1416" s="54">
        <v>243.18129999999999</v>
      </c>
      <c r="AF1416" s="17"/>
    </row>
    <row r="1417" spans="1:32" ht="16.899999999999999" customHeight="1" x14ac:dyDescent="0.3">
      <c r="A1417" s="73" t="s">
        <v>7</v>
      </c>
      <c r="B1417" s="74" t="s">
        <v>2524</v>
      </c>
      <c r="C1417" s="48" t="s">
        <v>10</v>
      </c>
      <c r="D1417" s="48">
        <v>500</v>
      </c>
      <c r="E1417" s="48">
        <v>2834</v>
      </c>
      <c r="F1417" s="48" t="s">
        <v>6126</v>
      </c>
      <c r="G1417" s="48">
        <v>2</v>
      </c>
      <c r="H1417" s="75">
        <f t="shared" si="749"/>
        <v>0</v>
      </c>
      <c r="I1417" s="74">
        <v>40</v>
      </c>
      <c r="J1417" s="74">
        <f t="shared" si="773"/>
        <v>40</v>
      </c>
      <c r="K1417" s="48">
        <f t="shared" si="774"/>
        <v>40</v>
      </c>
      <c r="L1417" s="48"/>
      <c r="M1417" s="48">
        <f t="shared" si="745"/>
        <v>40</v>
      </c>
      <c r="N1417" s="48">
        <v>0</v>
      </c>
      <c r="O1417" s="56">
        <v>201.34224</v>
      </c>
      <c r="P1417" s="48" t="str">
        <f t="shared" si="770"/>
        <v>3247 SL</v>
      </c>
      <c r="Q1417" s="76">
        <v>0</v>
      </c>
      <c r="R1417" s="76">
        <v>1</v>
      </c>
      <c r="S1417" s="49">
        <f t="shared" si="750"/>
        <v>1.153846153846154E-3</v>
      </c>
      <c r="T1417" s="49">
        <f t="shared" si="771"/>
        <v>0.57692307692307698</v>
      </c>
      <c r="U1417" s="49">
        <v>19.73076923076923</v>
      </c>
      <c r="V1417" s="49">
        <f t="shared" si="760"/>
        <v>3.9461538461538458E-2</v>
      </c>
      <c r="W1417" s="49">
        <f t="shared" si="763"/>
        <v>4.6153846153846156E-2</v>
      </c>
      <c r="X1417" s="90">
        <f>ROUNDUP(S1417*$X$4,0)</f>
        <v>1</v>
      </c>
      <c r="Y1417" s="91">
        <f t="shared" si="746"/>
        <v>201.34224</v>
      </c>
      <c r="Z1417" s="93">
        <f t="shared" si="752"/>
        <v>1</v>
      </c>
      <c r="AA1417" s="94">
        <f t="shared" si="747"/>
        <v>201.34224</v>
      </c>
      <c r="AB1417" s="97">
        <f t="shared" si="772"/>
        <v>1</v>
      </c>
      <c r="AC1417" s="98">
        <f t="shared" si="748"/>
        <v>201.34224</v>
      </c>
      <c r="AD1417" s="77" t="s">
        <v>3</v>
      </c>
      <c r="AE1417" s="54">
        <v>201.34224</v>
      </c>
      <c r="AF1417" s="17"/>
    </row>
    <row r="1418" spans="1:32" ht="16.899999999999999" customHeight="1" x14ac:dyDescent="0.3">
      <c r="A1418" s="73" t="s">
        <v>7</v>
      </c>
      <c r="B1418" s="74" t="s">
        <v>1424</v>
      </c>
      <c r="C1418" s="48" t="s">
        <v>1370</v>
      </c>
      <c r="D1418" s="48">
        <v>500</v>
      </c>
      <c r="E1418" s="48">
        <v>2834</v>
      </c>
      <c r="F1418" s="48" t="s">
        <v>6126</v>
      </c>
      <c r="G1418" s="48">
        <v>2</v>
      </c>
      <c r="H1418" s="75">
        <f t="shared" si="749"/>
        <v>0</v>
      </c>
      <c r="I1418" s="74">
        <v>50</v>
      </c>
      <c r="J1418" s="74">
        <f>I1418</f>
        <v>50</v>
      </c>
      <c r="K1418" s="48">
        <f t="shared" si="774"/>
        <v>50</v>
      </c>
      <c r="L1418" s="48"/>
      <c r="M1418" s="48">
        <f t="shared" si="745"/>
        <v>50</v>
      </c>
      <c r="N1418" s="48">
        <v>0</v>
      </c>
      <c r="O1418" s="56">
        <v>249.36770999999999</v>
      </c>
      <c r="P1418" s="48" t="str">
        <f t="shared" si="770"/>
        <v>65404 SL</v>
      </c>
      <c r="Q1418" s="76">
        <v>0</v>
      </c>
      <c r="R1418" s="76">
        <v>3</v>
      </c>
      <c r="S1418" s="49">
        <f t="shared" si="750"/>
        <v>3.4615384615384616E-3</v>
      </c>
      <c r="T1418" s="49">
        <f t="shared" si="771"/>
        <v>1.7307692307692308</v>
      </c>
      <c r="U1418" s="49">
        <v>340.11538461538453</v>
      </c>
      <c r="V1418" s="49">
        <f t="shared" si="760"/>
        <v>0.68023076923076908</v>
      </c>
      <c r="W1418" s="49">
        <f t="shared" si="763"/>
        <v>0.17307692307692307</v>
      </c>
      <c r="X1418" s="90">
        <f>ROUNDUP(S1418*$X$4,0)</f>
        <v>1</v>
      </c>
      <c r="Y1418" s="91">
        <f t="shared" si="746"/>
        <v>249.36770999999999</v>
      </c>
      <c r="Z1418" s="93">
        <f t="shared" si="752"/>
        <v>1</v>
      </c>
      <c r="AA1418" s="94">
        <f t="shared" si="747"/>
        <v>249.36770999999999</v>
      </c>
      <c r="AB1418" s="97">
        <f t="shared" si="772"/>
        <v>1</v>
      </c>
      <c r="AC1418" s="98">
        <f t="shared" si="748"/>
        <v>249.36770999999999</v>
      </c>
      <c r="AD1418" s="77" t="s">
        <v>3</v>
      </c>
      <c r="AE1418" s="54">
        <v>249.36770999999999</v>
      </c>
      <c r="AF1418" s="17"/>
    </row>
    <row r="1419" spans="1:32" ht="12.75" customHeight="1" x14ac:dyDescent="0.3">
      <c r="A1419" s="73" t="s">
        <v>35</v>
      </c>
      <c r="B1419" s="74" t="s">
        <v>3731</v>
      </c>
      <c r="C1419" s="48" t="s">
        <v>34</v>
      </c>
      <c r="D1419" s="48">
        <v>250</v>
      </c>
      <c r="E1419" s="48">
        <v>4350</v>
      </c>
      <c r="F1419" s="48" t="s">
        <v>6122</v>
      </c>
      <c r="G1419" s="48" t="s">
        <v>122</v>
      </c>
      <c r="H1419" s="75">
        <f t="shared" si="749"/>
        <v>0</v>
      </c>
      <c r="I1419" s="74">
        <v>84</v>
      </c>
      <c r="J1419" s="74">
        <v>84</v>
      </c>
      <c r="K1419" s="48">
        <f t="shared" si="774"/>
        <v>84</v>
      </c>
      <c r="L1419" s="48">
        <f>$L$3</f>
        <v>-4</v>
      </c>
      <c r="M1419" s="48">
        <f t="shared" si="745"/>
        <v>80</v>
      </c>
      <c r="N1419" s="48">
        <v>34</v>
      </c>
      <c r="O1419" s="56">
        <v>17.86307</v>
      </c>
      <c r="P1419" s="48" t="str">
        <f t="shared" si="770"/>
        <v>P1052 CL</v>
      </c>
      <c r="Q1419" s="76">
        <v>13</v>
      </c>
      <c r="R1419" s="76">
        <v>87</v>
      </c>
      <c r="S1419" s="49">
        <f t="shared" si="750"/>
        <v>0.24038461538461536</v>
      </c>
      <c r="T1419" s="49">
        <f t="shared" si="771"/>
        <v>60.09615384615384</v>
      </c>
      <c r="U1419" s="49">
        <v>69.057692307692307</v>
      </c>
      <c r="V1419" s="49">
        <f t="shared" si="760"/>
        <v>0.27623076923076922</v>
      </c>
      <c r="W1419" s="49">
        <f t="shared" si="763"/>
        <v>19.23076923076923</v>
      </c>
      <c r="X1419" s="90">
        <f>ROUND(S1419*$X$4,0)</f>
        <v>1</v>
      </c>
      <c r="Y1419" s="91">
        <f t="shared" si="746"/>
        <v>17.86307</v>
      </c>
      <c r="Z1419" s="93">
        <f t="shared" si="752"/>
        <v>20</v>
      </c>
      <c r="AA1419" s="94">
        <f t="shared" si="747"/>
        <v>357.26139999999998</v>
      </c>
      <c r="AB1419" s="97">
        <f t="shared" si="772"/>
        <v>21</v>
      </c>
      <c r="AC1419" s="98">
        <f t="shared" si="748"/>
        <v>375.12447000000003</v>
      </c>
      <c r="AD1419" s="77" t="s">
        <v>3</v>
      </c>
      <c r="AE1419" s="54">
        <v>375.12447000000003</v>
      </c>
      <c r="AF1419" s="17"/>
    </row>
    <row r="1420" spans="1:32" ht="16.899999999999999" customHeight="1" x14ac:dyDescent="0.3">
      <c r="A1420" s="73" t="s">
        <v>7</v>
      </c>
      <c r="B1420" s="74" t="s">
        <v>3052</v>
      </c>
      <c r="C1420" s="48" t="s">
        <v>1154</v>
      </c>
      <c r="D1420" s="48">
        <v>500</v>
      </c>
      <c r="E1420" s="48">
        <v>2834</v>
      </c>
      <c r="F1420" s="48" t="s">
        <v>6126</v>
      </c>
      <c r="G1420" s="48">
        <v>2</v>
      </c>
      <c r="H1420" s="75">
        <f t="shared" si="749"/>
        <v>0</v>
      </c>
      <c r="I1420" s="74">
        <v>20</v>
      </c>
      <c r="J1420" s="74">
        <f>I1420</f>
        <v>20</v>
      </c>
      <c r="K1420" s="48">
        <f t="shared" si="774"/>
        <v>20</v>
      </c>
      <c r="L1420" s="48"/>
      <c r="M1420" s="48">
        <f t="shared" si="745"/>
        <v>20</v>
      </c>
      <c r="N1420" s="48">
        <v>0</v>
      </c>
      <c r="O1420" s="56">
        <v>246.37237999999999</v>
      </c>
      <c r="P1420" s="48" t="str">
        <f t="shared" si="770"/>
        <v>5070C SL</v>
      </c>
      <c r="Q1420" s="76" t="s">
        <v>6187</v>
      </c>
      <c r="R1420" s="76" t="s">
        <v>6187</v>
      </c>
      <c r="S1420" s="49">
        <f t="shared" si="750"/>
        <v>0</v>
      </c>
      <c r="T1420" s="49">
        <f t="shared" si="771"/>
        <v>0</v>
      </c>
      <c r="U1420" s="49">
        <v>142.15384615384616</v>
      </c>
      <c r="V1420" s="49">
        <f t="shared" si="760"/>
        <v>0.28430769230769232</v>
      </c>
      <c r="W1420" s="49">
        <f t="shared" si="763"/>
        <v>0</v>
      </c>
      <c r="X1420" s="90">
        <f>ROUNDUP(S1420*$X$3,0)</f>
        <v>0</v>
      </c>
      <c r="Y1420" s="91">
        <f t="shared" si="746"/>
        <v>0</v>
      </c>
      <c r="Z1420" s="93">
        <f t="shared" si="752"/>
        <v>0</v>
      </c>
      <c r="AA1420" s="94">
        <f t="shared" si="747"/>
        <v>0</v>
      </c>
      <c r="AB1420" s="97">
        <f t="shared" si="772"/>
        <v>0</v>
      </c>
      <c r="AC1420" s="98">
        <f t="shared" si="748"/>
        <v>0</v>
      </c>
      <c r="AD1420" s="77" t="s">
        <v>3</v>
      </c>
      <c r="AE1420" s="54">
        <v>0</v>
      </c>
      <c r="AF1420" s="17"/>
    </row>
    <row r="1421" spans="1:32" ht="16.899999999999999" customHeight="1" x14ac:dyDescent="0.3">
      <c r="A1421" s="73" t="s">
        <v>7</v>
      </c>
      <c r="B1421" s="74" t="s">
        <v>2066</v>
      </c>
      <c r="C1421" s="48" t="s">
        <v>1432</v>
      </c>
      <c r="D1421" s="48">
        <v>1000</v>
      </c>
      <c r="E1421" s="48">
        <v>621</v>
      </c>
      <c r="F1421" s="48" t="s">
        <v>6128</v>
      </c>
      <c r="G1421" s="48" t="s">
        <v>112</v>
      </c>
      <c r="H1421" s="75">
        <f t="shared" si="749"/>
        <v>2.564102564102564E-2</v>
      </c>
      <c r="I1421" s="74">
        <v>40</v>
      </c>
      <c r="J1421" s="74">
        <v>39</v>
      </c>
      <c r="K1421" s="48">
        <f>J1421</f>
        <v>39</v>
      </c>
      <c r="L1421" s="48">
        <f>$L$3</f>
        <v>-4</v>
      </c>
      <c r="M1421" s="48">
        <f t="shared" si="745"/>
        <v>35</v>
      </c>
      <c r="N1421" s="48">
        <v>155</v>
      </c>
      <c r="O1421" s="56">
        <v>23.24</v>
      </c>
      <c r="P1421" s="48" t="str">
        <f t="shared" si="770"/>
        <v>6713 RD</v>
      </c>
      <c r="Q1421" s="76">
        <v>142</v>
      </c>
      <c r="R1421" s="76">
        <v>556</v>
      </c>
      <c r="S1421" s="49">
        <f t="shared" si="750"/>
        <v>2.1707692307692303</v>
      </c>
      <c r="T1421" s="49">
        <f t="shared" si="771"/>
        <v>2170.7692307692305</v>
      </c>
      <c r="U1421" s="49">
        <v>2456.7692307692305</v>
      </c>
      <c r="V1421" s="49">
        <f t="shared" si="760"/>
        <v>2.4567692307692304</v>
      </c>
      <c r="W1421" s="49">
        <f t="shared" si="763"/>
        <v>75.976923076923057</v>
      </c>
      <c r="X1421" s="90">
        <f>ROUND(S1421*$X$4,0)</f>
        <v>11</v>
      </c>
      <c r="Y1421" s="91">
        <f t="shared" si="746"/>
        <v>255.64</v>
      </c>
      <c r="Z1421" s="93">
        <f t="shared" si="752"/>
        <v>87</v>
      </c>
      <c r="AA1421" s="94">
        <f t="shared" si="747"/>
        <v>2021.8799999999999</v>
      </c>
      <c r="AB1421" s="97">
        <f t="shared" si="772"/>
        <v>98</v>
      </c>
      <c r="AC1421" s="98">
        <f t="shared" si="748"/>
        <v>2277.52</v>
      </c>
      <c r="AD1421" s="77" t="s">
        <v>3</v>
      </c>
      <c r="AE1421" s="54">
        <v>2277.52</v>
      </c>
      <c r="AF1421" s="17"/>
    </row>
    <row r="1422" spans="1:32" ht="12.75" customHeight="1" x14ac:dyDescent="0.3">
      <c r="A1422" s="73" t="s">
        <v>7</v>
      </c>
      <c r="B1422" s="74" t="s">
        <v>2803</v>
      </c>
      <c r="C1422" s="48" t="s">
        <v>61</v>
      </c>
      <c r="D1422" s="48">
        <v>1000</v>
      </c>
      <c r="E1422" s="48">
        <v>2800</v>
      </c>
      <c r="F1422" s="48" t="s">
        <v>5911</v>
      </c>
      <c r="G1422" s="48" t="s">
        <v>112</v>
      </c>
      <c r="H1422" s="75">
        <f t="shared" si="749"/>
        <v>0.65</v>
      </c>
      <c r="I1422" s="74">
        <v>165</v>
      </c>
      <c r="J1422" s="74">
        <v>100</v>
      </c>
      <c r="K1422" s="48">
        <f>J1422</f>
        <v>100</v>
      </c>
      <c r="L1422" s="48">
        <f>$L$3</f>
        <v>-4</v>
      </c>
      <c r="M1422" s="48">
        <f t="shared" si="745"/>
        <v>96</v>
      </c>
      <c r="N1422" s="48">
        <v>31</v>
      </c>
      <c r="O1422" s="56">
        <v>39.369999999999997</v>
      </c>
      <c r="P1422" s="48" t="str">
        <f t="shared" si="770"/>
        <v>5951 BL</v>
      </c>
      <c r="Q1422" s="76">
        <v>0</v>
      </c>
      <c r="R1422" s="76">
        <v>67</v>
      </c>
      <c r="S1422" s="49">
        <f t="shared" si="750"/>
        <v>7.7307692307692299E-2</v>
      </c>
      <c r="T1422" s="49">
        <f t="shared" si="771"/>
        <v>77.307692307692292</v>
      </c>
      <c r="U1422" s="49">
        <v>77.307692307692292</v>
      </c>
      <c r="V1422" s="49">
        <f t="shared" si="760"/>
        <v>7.7307692307692286E-2</v>
      </c>
      <c r="W1422" s="49">
        <f t="shared" si="763"/>
        <v>7.4215384615384608</v>
      </c>
      <c r="X1422" s="90">
        <f>ROUND(S1422*$X$4,0)</f>
        <v>0</v>
      </c>
      <c r="Y1422" s="91">
        <f t="shared" si="746"/>
        <v>0</v>
      </c>
      <c r="Z1422" s="93">
        <f t="shared" si="752"/>
        <v>7</v>
      </c>
      <c r="AA1422" s="94">
        <f t="shared" si="747"/>
        <v>275.58999999999997</v>
      </c>
      <c r="AB1422" s="97">
        <f t="shared" si="772"/>
        <v>7</v>
      </c>
      <c r="AC1422" s="98">
        <f t="shared" si="748"/>
        <v>275.58999999999997</v>
      </c>
      <c r="AD1422" s="77" t="s">
        <v>5890</v>
      </c>
      <c r="AE1422" s="54">
        <v>275.58999999999997</v>
      </c>
      <c r="AF1422" s="17"/>
    </row>
    <row r="1423" spans="1:32" ht="16.899999999999999" customHeight="1" x14ac:dyDescent="0.3">
      <c r="A1423" s="73" t="s">
        <v>35</v>
      </c>
      <c r="B1423" s="74" t="s">
        <v>5723</v>
      </c>
      <c r="C1423" s="48" t="s">
        <v>1370</v>
      </c>
      <c r="D1423" s="48">
        <v>500</v>
      </c>
      <c r="E1423" s="48">
        <v>2834</v>
      </c>
      <c r="F1423" s="48" t="s">
        <v>6126</v>
      </c>
      <c r="G1423" s="48">
        <v>2</v>
      </c>
      <c r="H1423" s="75">
        <f t="shared" si="749"/>
        <v>0</v>
      </c>
      <c r="I1423" s="74">
        <v>40</v>
      </c>
      <c r="J1423" s="74">
        <f>I1423</f>
        <v>40</v>
      </c>
      <c r="K1423" s="48">
        <f>I1423</f>
        <v>40</v>
      </c>
      <c r="L1423" s="48"/>
      <c r="M1423" s="48">
        <f t="shared" si="745"/>
        <v>40</v>
      </c>
      <c r="N1423" s="48">
        <v>0</v>
      </c>
      <c r="O1423" s="56">
        <v>217.40011000000001</v>
      </c>
      <c r="P1423" s="48" t="str">
        <f t="shared" si="770"/>
        <v>86605CY SL</v>
      </c>
      <c r="Q1423" s="76">
        <v>1</v>
      </c>
      <c r="R1423" s="76">
        <v>1</v>
      </c>
      <c r="S1423" s="49">
        <f t="shared" si="750"/>
        <v>1.1923076923076923E-2</v>
      </c>
      <c r="T1423" s="49">
        <f t="shared" si="771"/>
        <v>5.9615384615384617</v>
      </c>
      <c r="U1423" s="49">
        <v>37.53846153846154</v>
      </c>
      <c r="V1423" s="49">
        <f t="shared" si="760"/>
        <v>7.5076923076923083E-2</v>
      </c>
      <c r="W1423" s="49">
        <f t="shared" si="763"/>
        <v>0.47692307692307695</v>
      </c>
      <c r="X1423" s="90">
        <f>ROUND(S1423*$X$4,0)</f>
        <v>0</v>
      </c>
      <c r="Y1423" s="91">
        <f t="shared" si="746"/>
        <v>0</v>
      </c>
      <c r="Z1423" s="93">
        <f t="shared" si="752"/>
        <v>0</v>
      </c>
      <c r="AA1423" s="94">
        <f t="shared" si="747"/>
        <v>0</v>
      </c>
      <c r="AB1423" s="97">
        <f t="shared" si="772"/>
        <v>0</v>
      </c>
      <c r="AC1423" s="98">
        <f t="shared" si="748"/>
        <v>0</v>
      </c>
      <c r="AD1423" s="77" t="s">
        <v>3</v>
      </c>
      <c r="AE1423" s="54">
        <v>0</v>
      </c>
      <c r="AF1423" s="17"/>
    </row>
    <row r="1424" spans="1:32" ht="16.899999999999999" customHeight="1" x14ac:dyDescent="0.3">
      <c r="A1424" s="73" t="s">
        <v>7</v>
      </c>
      <c r="B1424" s="74" t="s">
        <v>3448</v>
      </c>
      <c r="C1424" s="48" t="s">
        <v>1432</v>
      </c>
      <c r="D1424" s="48">
        <v>5000</v>
      </c>
      <c r="E1424" s="48">
        <v>621</v>
      </c>
      <c r="F1424" s="48" t="s">
        <v>6128</v>
      </c>
      <c r="G1424" s="48" t="s">
        <v>112</v>
      </c>
      <c r="H1424" s="75">
        <f t="shared" si="749"/>
        <v>2.564102564102564E-2</v>
      </c>
      <c r="I1424" s="74">
        <v>40</v>
      </c>
      <c r="J1424" s="74">
        <v>39</v>
      </c>
      <c r="K1424" s="48">
        <f>J1424</f>
        <v>39</v>
      </c>
      <c r="L1424" s="48">
        <f>$L$3</f>
        <v>-4</v>
      </c>
      <c r="M1424" s="48">
        <f t="shared" si="745"/>
        <v>35</v>
      </c>
      <c r="N1424" s="48">
        <v>7</v>
      </c>
      <c r="O1424" s="56">
        <v>108.5</v>
      </c>
      <c r="P1424" s="48" t="str">
        <f t="shared" si="770"/>
        <v>6713 YL</v>
      </c>
      <c r="Q1424" s="76">
        <v>0</v>
      </c>
      <c r="R1424" s="76">
        <v>5</v>
      </c>
      <c r="S1424" s="49">
        <f t="shared" si="750"/>
        <v>5.7692307692307696E-3</v>
      </c>
      <c r="T1424" s="49">
        <f t="shared" si="771"/>
        <v>28.846153846153847</v>
      </c>
      <c r="U1424" s="49">
        <v>565.76923076923072</v>
      </c>
      <c r="V1424" s="49">
        <f t="shared" si="760"/>
        <v>0.11315384615384615</v>
      </c>
      <c r="W1424" s="49">
        <f t="shared" si="763"/>
        <v>0.20192307692307693</v>
      </c>
      <c r="X1424" s="90">
        <f>ROUNDUP(S1424*$X$4,0)</f>
        <v>1</v>
      </c>
      <c r="Y1424" s="91">
        <f t="shared" si="746"/>
        <v>108.5</v>
      </c>
      <c r="Z1424" s="93">
        <f t="shared" si="752"/>
        <v>1</v>
      </c>
      <c r="AA1424" s="94">
        <f t="shared" si="747"/>
        <v>108.5</v>
      </c>
      <c r="AB1424" s="97">
        <f t="shared" si="772"/>
        <v>1</v>
      </c>
      <c r="AC1424" s="98">
        <f t="shared" si="748"/>
        <v>108.5</v>
      </c>
      <c r="AD1424" s="77" t="s">
        <v>3</v>
      </c>
      <c r="AE1424" s="54">
        <v>108.5</v>
      </c>
      <c r="AF1424" s="17"/>
    </row>
    <row r="1425" spans="1:32" ht="16.899999999999999" customHeight="1" x14ac:dyDescent="0.3">
      <c r="A1425" s="73" t="s">
        <v>7</v>
      </c>
      <c r="B1425" s="74" t="s">
        <v>2139</v>
      </c>
      <c r="C1425" s="48" t="s">
        <v>34</v>
      </c>
      <c r="D1425" s="48">
        <v>100</v>
      </c>
      <c r="E1425" s="48">
        <v>3001</v>
      </c>
      <c r="F1425" s="48" t="s">
        <v>6123</v>
      </c>
      <c r="G1425" s="48" t="s">
        <v>3680</v>
      </c>
      <c r="H1425" s="75">
        <f t="shared" si="749"/>
        <v>0</v>
      </c>
      <c r="I1425" s="74">
        <v>24</v>
      </c>
      <c r="J1425" s="74">
        <v>24</v>
      </c>
      <c r="K1425" s="48">
        <f>I1425</f>
        <v>24</v>
      </c>
      <c r="L1425" s="48">
        <f>$L$3</f>
        <v>-4</v>
      </c>
      <c r="M1425" s="48">
        <f t="shared" si="745"/>
        <v>20</v>
      </c>
      <c r="N1425" s="48">
        <v>13</v>
      </c>
      <c r="O1425" s="56">
        <v>13.2</v>
      </c>
      <c r="P1425" s="48" t="str">
        <f t="shared" si="770"/>
        <v>G1103/4 BK</v>
      </c>
      <c r="Q1425" s="76">
        <v>35</v>
      </c>
      <c r="R1425" s="76">
        <v>73</v>
      </c>
      <c r="S1425" s="49">
        <f t="shared" si="750"/>
        <v>0.46115384615384608</v>
      </c>
      <c r="T1425" s="49">
        <f t="shared" si="771"/>
        <v>46.115384615384606</v>
      </c>
      <c r="U1425" s="49">
        <v>85.34615384615384</v>
      </c>
      <c r="V1425" s="49">
        <f t="shared" si="760"/>
        <v>0.85346153846153838</v>
      </c>
      <c r="W1425" s="49">
        <f t="shared" si="763"/>
        <v>9.2230769230769223</v>
      </c>
      <c r="X1425" s="90">
        <f>ROUND(S1425*$X$3,0)</f>
        <v>3</v>
      </c>
      <c r="Y1425" s="91">
        <f t="shared" si="746"/>
        <v>39.599999999999994</v>
      </c>
      <c r="Z1425" s="93">
        <f t="shared" si="752"/>
        <v>12</v>
      </c>
      <c r="AA1425" s="94">
        <f t="shared" si="747"/>
        <v>158.39999999999998</v>
      </c>
      <c r="AB1425" s="97">
        <f t="shared" si="772"/>
        <v>14</v>
      </c>
      <c r="AC1425" s="98">
        <f t="shared" si="748"/>
        <v>184.79999999999998</v>
      </c>
      <c r="AD1425" s="77" t="s">
        <v>3</v>
      </c>
      <c r="AE1425" s="54">
        <v>184.79999999999998</v>
      </c>
      <c r="AF1425" s="17"/>
    </row>
    <row r="1426" spans="1:32" ht="16.899999999999999" customHeight="1" x14ac:dyDescent="0.3">
      <c r="A1426" s="73" t="s">
        <v>7</v>
      </c>
      <c r="B1426" s="74" t="s">
        <v>5811</v>
      </c>
      <c r="C1426" s="48" t="s">
        <v>1432</v>
      </c>
      <c r="D1426" s="48">
        <v>5000</v>
      </c>
      <c r="E1426" s="48">
        <v>621</v>
      </c>
      <c r="F1426" s="48" t="s">
        <v>6128</v>
      </c>
      <c r="G1426" s="48" t="s">
        <v>112</v>
      </c>
      <c r="H1426" s="75">
        <f t="shared" si="749"/>
        <v>2.564102564102564E-2</v>
      </c>
      <c r="I1426" s="74">
        <v>40</v>
      </c>
      <c r="J1426" s="74">
        <v>39</v>
      </c>
      <c r="K1426" s="48">
        <f>J1426</f>
        <v>39</v>
      </c>
      <c r="L1426" s="48">
        <f>$L$3</f>
        <v>-4</v>
      </c>
      <c r="M1426" s="48">
        <f t="shared" si="745"/>
        <v>35</v>
      </c>
      <c r="N1426" s="48">
        <v>0</v>
      </c>
      <c r="O1426" s="56">
        <v>108.5</v>
      </c>
      <c r="P1426" s="48" t="str">
        <f t="shared" si="770"/>
        <v>6713 VI</v>
      </c>
      <c r="Q1426" s="76">
        <v>0</v>
      </c>
      <c r="R1426" s="76">
        <v>2</v>
      </c>
      <c r="S1426" s="49">
        <f t="shared" si="750"/>
        <v>2.3076923076923079E-3</v>
      </c>
      <c r="T1426" s="49">
        <f t="shared" si="771"/>
        <v>11.53846153846154</v>
      </c>
      <c r="U1426" s="49">
        <v>1046.1153846153843</v>
      </c>
      <c r="V1426" s="49">
        <f t="shared" si="760"/>
        <v>0.20922307692307687</v>
      </c>
      <c r="W1426" s="49">
        <f t="shared" si="763"/>
        <v>8.0769230769230774E-2</v>
      </c>
      <c r="X1426" s="90">
        <f>ROUNDUP(S1426*$X$4,0)</f>
        <v>1</v>
      </c>
      <c r="Y1426" s="91">
        <f t="shared" si="746"/>
        <v>108.5</v>
      </c>
      <c r="Z1426" s="93">
        <f t="shared" si="752"/>
        <v>1</v>
      </c>
      <c r="AA1426" s="94">
        <f t="shared" si="747"/>
        <v>108.5</v>
      </c>
      <c r="AB1426" s="97">
        <f t="shared" si="772"/>
        <v>1</v>
      </c>
      <c r="AC1426" s="98">
        <f t="shared" si="748"/>
        <v>108.5</v>
      </c>
      <c r="AD1426" s="77" t="s">
        <v>3</v>
      </c>
      <c r="AE1426" s="54">
        <v>108.5</v>
      </c>
      <c r="AF1426" s="17"/>
    </row>
    <row r="1427" spans="1:32" ht="16.899999999999999" customHeight="1" x14ac:dyDescent="0.3">
      <c r="A1427" s="73" t="s">
        <v>7</v>
      </c>
      <c r="B1427" s="74" t="s">
        <v>1516</v>
      </c>
      <c r="C1427" s="48" t="s">
        <v>40</v>
      </c>
      <c r="D1427" s="48">
        <v>1000</v>
      </c>
      <c r="E1427" s="48">
        <v>621</v>
      </c>
      <c r="F1427" s="48" t="s">
        <v>6128</v>
      </c>
      <c r="G1427" s="48" t="s">
        <v>112</v>
      </c>
      <c r="H1427" s="75">
        <f t="shared" si="749"/>
        <v>-0.25925925925925924</v>
      </c>
      <c r="I1427" s="74">
        <v>20</v>
      </c>
      <c r="J1427" s="74">
        <v>27</v>
      </c>
      <c r="K1427" s="48">
        <f>I1427</f>
        <v>20</v>
      </c>
      <c r="L1427" s="48">
        <f>$L$3</f>
        <v>-4</v>
      </c>
      <c r="M1427" s="48">
        <f t="shared" si="745"/>
        <v>16</v>
      </c>
      <c r="N1427" s="48">
        <v>28</v>
      </c>
      <c r="O1427" s="56">
        <v>18.440000000000001</v>
      </c>
      <c r="P1427" s="48" t="str">
        <f t="shared" si="770"/>
        <v>1853 RD</v>
      </c>
      <c r="Q1427" s="76">
        <v>88</v>
      </c>
      <c r="R1427" s="76">
        <v>194</v>
      </c>
      <c r="S1427" s="49">
        <f t="shared" si="750"/>
        <v>1.1715384615384616</v>
      </c>
      <c r="T1427" s="49">
        <f t="shared" si="771"/>
        <v>1171.5384615384617</v>
      </c>
      <c r="U1427" s="49">
        <v>1309.846153846154</v>
      </c>
      <c r="V1427" s="49">
        <f t="shared" si="760"/>
        <v>1.3098461538461541</v>
      </c>
      <c r="W1427" s="49">
        <f t="shared" si="763"/>
        <v>18.744615384615386</v>
      </c>
      <c r="X1427" s="90">
        <f>ROUND(S1427*$X$3,0)</f>
        <v>7</v>
      </c>
      <c r="Y1427" s="91">
        <f t="shared" si="746"/>
        <v>129.08000000000001</v>
      </c>
      <c r="Z1427" s="93">
        <f t="shared" si="752"/>
        <v>26</v>
      </c>
      <c r="AA1427" s="94">
        <f t="shared" si="747"/>
        <v>479.44000000000005</v>
      </c>
      <c r="AB1427" s="97">
        <f t="shared" si="772"/>
        <v>32</v>
      </c>
      <c r="AC1427" s="98">
        <f t="shared" si="748"/>
        <v>590.08000000000004</v>
      </c>
      <c r="AD1427" s="77" t="s">
        <v>6117</v>
      </c>
      <c r="AE1427" s="54">
        <v>590.08000000000004</v>
      </c>
      <c r="AF1427" s="17"/>
    </row>
    <row r="1428" spans="1:32" ht="16.899999999999999" customHeight="1" x14ac:dyDescent="0.3">
      <c r="A1428" s="73" t="s">
        <v>7</v>
      </c>
      <c r="B1428" s="74" t="s">
        <v>447</v>
      </c>
      <c r="C1428" s="48" t="s">
        <v>10</v>
      </c>
      <c r="D1428" s="48">
        <v>500</v>
      </c>
      <c r="E1428" s="48">
        <v>2834</v>
      </c>
      <c r="F1428" s="48" t="s">
        <v>6126</v>
      </c>
      <c r="G1428" s="48">
        <v>2</v>
      </c>
      <c r="H1428" s="75">
        <f t="shared" si="749"/>
        <v>0</v>
      </c>
      <c r="I1428" s="74">
        <v>25</v>
      </c>
      <c r="J1428" s="74">
        <f>I1428</f>
        <v>25</v>
      </c>
      <c r="K1428" s="48">
        <f>I1428</f>
        <v>25</v>
      </c>
      <c r="L1428" s="48"/>
      <c r="M1428" s="48">
        <f t="shared" si="745"/>
        <v>25</v>
      </c>
      <c r="N1428" s="48">
        <v>0</v>
      </c>
      <c r="O1428" s="56">
        <v>209.66463999999999</v>
      </c>
      <c r="P1428" s="48" t="str">
        <f t="shared" si="770"/>
        <v>2216C SL</v>
      </c>
      <c r="Q1428" s="76">
        <v>1</v>
      </c>
      <c r="R1428" s="76">
        <v>3</v>
      </c>
      <c r="S1428" s="49">
        <f t="shared" si="750"/>
        <v>1.4230769230769231E-2</v>
      </c>
      <c r="T1428" s="49">
        <f t="shared" si="771"/>
        <v>7.1153846153846159</v>
      </c>
      <c r="U1428" s="49">
        <v>111.92307692307692</v>
      </c>
      <c r="V1428" s="49">
        <f t="shared" si="760"/>
        <v>0.22384615384615383</v>
      </c>
      <c r="W1428" s="49">
        <f t="shared" si="763"/>
        <v>0.35576923076923078</v>
      </c>
      <c r="X1428" s="90">
        <f>ROUNDUP(S1428*$X$4,0)</f>
        <v>1</v>
      </c>
      <c r="Y1428" s="91">
        <f t="shared" si="746"/>
        <v>209.66463999999999</v>
      </c>
      <c r="Z1428" s="93">
        <f t="shared" si="752"/>
        <v>1</v>
      </c>
      <c r="AA1428" s="94">
        <f t="shared" si="747"/>
        <v>209.66463999999999</v>
      </c>
      <c r="AB1428" s="97">
        <f t="shared" si="772"/>
        <v>1</v>
      </c>
      <c r="AC1428" s="98">
        <f t="shared" si="748"/>
        <v>209.66463999999999</v>
      </c>
      <c r="AD1428" s="77" t="s">
        <v>3</v>
      </c>
      <c r="AE1428" s="54">
        <v>209.66463999999999</v>
      </c>
      <c r="AF1428" s="17"/>
    </row>
    <row r="1429" spans="1:32" ht="12.75" customHeight="1" x14ac:dyDescent="0.3">
      <c r="A1429" s="73" t="s">
        <v>35</v>
      </c>
      <c r="B1429" s="74" t="s">
        <v>5584</v>
      </c>
      <c r="C1429" s="48" t="s">
        <v>1797</v>
      </c>
      <c r="D1429" s="48">
        <v>250</v>
      </c>
      <c r="E1429" s="48">
        <v>7880</v>
      </c>
      <c r="F1429" s="48" t="s">
        <v>5908</v>
      </c>
      <c r="G1429" s="48" t="s">
        <v>122</v>
      </c>
      <c r="H1429" s="75">
        <f t="shared" si="749"/>
        <v>0.55555555555555558</v>
      </c>
      <c r="I1429" s="74">
        <v>140</v>
      </c>
      <c r="J1429" s="74">
        <v>90</v>
      </c>
      <c r="K1429" s="48">
        <f>J1429</f>
        <v>90</v>
      </c>
      <c r="L1429" s="48">
        <f t="shared" ref="L1429:L1439" si="775">$L$3</f>
        <v>-4</v>
      </c>
      <c r="M1429" s="48">
        <f t="shared" si="745"/>
        <v>86</v>
      </c>
      <c r="N1429" s="48">
        <v>13</v>
      </c>
      <c r="O1429" s="56">
        <v>86.585710000000006</v>
      </c>
      <c r="P1429" s="48" t="str">
        <f t="shared" si="770"/>
        <v>F221V1IN BK</v>
      </c>
      <c r="Q1429" s="76">
        <v>5</v>
      </c>
      <c r="R1429" s="76">
        <v>58</v>
      </c>
      <c r="S1429" s="49">
        <f t="shared" si="750"/>
        <v>0.12076923076923077</v>
      </c>
      <c r="T1429" s="49">
        <f t="shared" si="771"/>
        <v>30.192307692307693</v>
      </c>
      <c r="U1429" s="49">
        <v>45.72</v>
      </c>
      <c r="V1429" s="49">
        <f t="shared" si="760"/>
        <v>0.18287999999999999</v>
      </c>
      <c r="W1429" s="49">
        <f t="shared" si="763"/>
        <v>10.386153846153846</v>
      </c>
      <c r="X1429" s="90">
        <f t="shared" ref="X1429" si="776">ROUND(S1429*$X$4,0)</f>
        <v>1</v>
      </c>
      <c r="Y1429" s="91">
        <f t="shared" si="746"/>
        <v>86.585710000000006</v>
      </c>
      <c r="Z1429" s="93">
        <f t="shared" si="752"/>
        <v>11</v>
      </c>
      <c r="AA1429" s="94">
        <f t="shared" si="747"/>
        <v>952.44281000000001</v>
      </c>
      <c r="AB1429" s="97">
        <f t="shared" si="772"/>
        <v>12</v>
      </c>
      <c r="AC1429" s="98">
        <f t="shared" si="748"/>
        <v>1039.0285200000001</v>
      </c>
      <c r="AD1429" s="77" t="s">
        <v>3</v>
      </c>
      <c r="AE1429" s="54">
        <v>1039.0285200000001</v>
      </c>
      <c r="AF1429" s="17"/>
    </row>
    <row r="1430" spans="1:32" ht="16.899999999999999" customHeight="1" x14ac:dyDescent="0.3">
      <c r="A1430" s="73" t="s">
        <v>35</v>
      </c>
      <c r="B1430" s="74" t="s">
        <v>5521</v>
      </c>
      <c r="C1430" s="48" t="s">
        <v>40</v>
      </c>
      <c r="D1430" s="48">
        <v>1000</v>
      </c>
      <c r="E1430" s="48">
        <v>4750</v>
      </c>
      <c r="F1430" s="48" t="s">
        <v>5916</v>
      </c>
      <c r="G1430" s="48" t="s">
        <v>3680</v>
      </c>
      <c r="H1430" s="75">
        <f t="shared" si="749"/>
        <v>2.0405405405405403</v>
      </c>
      <c r="I1430" s="74">
        <v>225</v>
      </c>
      <c r="J1430" s="74">
        <v>74</v>
      </c>
      <c r="K1430" s="48">
        <f>J1430</f>
        <v>74</v>
      </c>
      <c r="L1430" s="48">
        <f t="shared" si="775"/>
        <v>-4</v>
      </c>
      <c r="M1430" s="48">
        <f t="shared" si="745"/>
        <v>70</v>
      </c>
      <c r="N1430" s="48">
        <v>15</v>
      </c>
      <c r="O1430" s="56">
        <v>70.27</v>
      </c>
      <c r="P1430" s="48" t="str">
        <f t="shared" si="770"/>
        <v>7131 WH</v>
      </c>
      <c r="Q1430" s="76">
        <v>10</v>
      </c>
      <c r="R1430" s="76">
        <v>40</v>
      </c>
      <c r="S1430" s="49">
        <f t="shared" si="750"/>
        <v>0.15384615384615385</v>
      </c>
      <c r="T1430" s="49">
        <f t="shared" si="771"/>
        <v>153.84615384615387</v>
      </c>
      <c r="U1430" s="49">
        <v>173.69230769230771</v>
      </c>
      <c r="V1430" s="49">
        <f t="shared" si="760"/>
        <v>0.1736923076923077</v>
      </c>
      <c r="W1430" s="49">
        <f>V1430*M1430</f>
        <v>12.158461538461539</v>
      </c>
      <c r="X1430" s="90">
        <f>ROUND(V1430*$X$4,0)</f>
        <v>1</v>
      </c>
      <c r="Y1430" s="91">
        <f t="shared" si="746"/>
        <v>70.27</v>
      </c>
      <c r="Z1430" s="93">
        <f>ROUND((V1430*M1430)+X1430,0)</f>
        <v>13</v>
      </c>
      <c r="AA1430" s="94">
        <f t="shared" si="747"/>
        <v>913.51</v>
      </c>
      <c r="AB1430" s="97">
        <f>ROUND((V1430*$AB$4)+Z1430,0)</f>
        <v>14</v>
      </c>
      <c r="AC1430" s="98">
        <f t="shared" si="748"/>
        <v>983.78</v>
      </c>
      <c r="AD1430" s="77" t="s">
        <v>5889</v>
      </c>
      <c r="AE1430" s="54">
        <v>983.78</v>
      </c>
      <c r="AF1430" s="17"/>
    </row>
    <row r="1431" spans="1:32" ht="16.899999999999999" customHeight="1" x14ac:dyDescent="0.3">
      <c r="A1431" s="73" t="s">
        <v>7</v>
      </c>
      <c r="B1431" s="74" t="s">
        <v>2919</v>
      </c>
      <c r="C1431" s="48" t="s">
        <v>1143</v>
      </c>
      <c r="D1431" s="48">
        <v>500</v>
      </c>
      <c r="E1431" s="48">
        <v>30327</v>
      </c>
      <c r="F1431" s="48" t="s">
        <v>5915</v>
      </c>
      <c r="G1431" s="48" t="s">
        <v>122</v>
      </c>
      <c r="H1431" s="75">
        <f t="shared" si="749"/>
        <v>0</v>
      </c>
      <c r="I1431" s="74">
        <v>34</v>
      </c>
      <c r="J1431" s="74">
        <v>34</v>
      </c>
      <c r="K1431" s="48">
        <f>I1431</f>
        <v>34</v>
      </c>
      <c r="L1431" s="48">
        <f t="shared" si="775"/>
        <v>-4</v>
      </c>
      <c r="M1431" s="48">
        <f t="shared" si="745"/>
        <v>30</v>
      </c>
      <c r="N1431" s="48">
        <v>1</v>
      </c>
      <c r="O1431" s="56">
        <v>405.92</v>
      </c>
      <c r="P1431" s="48" t="str">
        <f t="shared" si="770"/>
        <v>391245 WH</v>
      </c>
      <c r="Q1431" s="76">
        <v>3</v>
      </c>
      <c r="R1431" s="76">
        <v>5</v>
      </c>
      <c r="S1431" s="49">
        <f t="shared" si="750"/>
        <v>3.8076923076923078E-2</v>
      </c>
      <c r="T1431" s="49">
        <f t="shared" si="771"/>
        <v>19.03846153846154</v>
      </c>
      <c r="U1431" s="49">
        <v>108.07692307692309</v>
      </c>
      <c r="V1431" s="49">
        <f t="shared" si="760"/>
        <v>0.2161538461538462</v>
      </c>
      <c r="W1431" s="49">
        <f t="shared" ref="W1431:W1455" si="777">S1431*M1431</f>
        <v>1.1423076923076922</v>
      </c>
      <c r="X1431" s="90">
        <f>ROUND(S1431*$X$4,0)</f>
        <v>0</v>
      </c>
      <c r="Y1431" s="91">
        <f t="shared" si="746"/>
        <v>0</v>
      </c>
      <c r="Z1431" s="93">
        <f t="shared" ref="Z1431:Z1455" si="778">ROUND((S1431*M1431)+X1431,0)</f>
        <v>1</v>
      </c>
      <c r="AA1431" s="94">
        <f t="shared" si="747"/>
        <v>405.92</v>
      </c>
      <c r="AB1431" s="97">
        <f t="shared" ref="AB1431:AB1439" si="779">ROUND((S1431*$AB$4)+Z1431,0)</f>
        <v>1</v>
      </c>
      <c r="AC1431" s="98">
        <f t="shared" si="748"/>
        <v>405.92</v>
      </c>
      <c r="AD1431" s="77" t="s">
        <v>5890</v>
      </c>
      <c r="AE1431" s="54">
        <v>405.92</v>
      </c>
      <c r="AF1431" s="17"/>
    </row>
    <row r="1432" spans="1:32" ht="12.75" customHeight="1" x14ac:dyDescent="0.3">
      <c r="A1432" s="73" t="s">
        <v>7</v>
      </c>
      <c r="B1432" s="74" t="s">
        <v>2164</v>
      </c>
      <c r="C1432" s="48" t="s">
        <v>40</v>
      </c>
      <c r="D1432" s="48">
        <v>100</v>
      </c>
      <c r="E1432" s="48">
        <v>621</v>
      </c>
      <c r="F1432" s="48" t="s">
        <v>6128</v>
      </c>
      <c r="G1432" s="48" t="s">
        <v>112</v>
      </c>
      <c r="H1432" s="75">
        <f t="shared" si="749"/>
        <v>5.2631578947368418E-2</v>
      </c>
      <c r="I1432" s="74">
        <v>20</v>
      </c>
      <c r="J1432" s="74">
        <v>19</v>
      </c>
      <c r="K1432" s="48">
        <f>J1432</f>
        <v>19</v>
      </c>
      <c r="L1432" s="48">
        <f t="shared" si="775"/>
        <v>-4</v>
      </c>
      <c r="M1432" s="48">
        <f t="shared" ref="M1432:M1485" si="780">K1432+L1432</f>
        <v>15</v>
      </c>
      <c r="N1432" s="48">
        <v>50</v>
      </c>
      <c r="O1432" s="56">
        <v>16.632999999999999</v>
      </c>
      <c r="P1432" s="48" t="str">
        <f t="shared" si="770"/>
        <v>3080 RD</v>
      </c>
      <c r="Q1432" s="76">
        <v>139</v>
      </c>
      <c r="R1432" s="76">
        <v>293</v>
      </c>
      <c r="S1432" s="49">
        <f t="shared" si="750"/>
        <v>1.835</v>
      </c>
      <c r="T1432" s="49">
        <f t="shared" si="771"/>
        <v>183.5</v>
      </c>
      <c r="U1432" s="49">
        <v>307.34615384615387</v>
      </c>
      <c r="V1432" s="49">
        <f t="shared" si="760"/>
        <v>3.0734615384615385</v>
      </c>
      <c r="W1432" s="49">
        <f t="shared" si="777"/>
        <v>27.524999999999999</v>
      </c>
      <c r="X1432" s="90">
        <f>ROUND(S1432*$X$3,0)</f>
        <v>11</v>
      </c>
      <c r="Y1432" s="91">
        <f t="shared" ref="Y1432:Y1485" si="781">X1432*O1432</f>
        <v>182.96299999999999</v>
      </c>
      <c r="Z1432" s="93">
        <f t="shared" si="778"/>
        <v>39</v>
      </c>
      <c r="AA1432" s="94">
        <f t="shared" ref="AA1432:AA1485" si="782">Z1432*O1432</f>
        <v>648.68700000000001</v>
      </c>
      <c r="AB1432" s="97">
        <f t="shared" si="779"/>
        <v>48</v>
      </c>
      <c r="AC1432" s="98">
        <f t="shared" ref="AC1432:AC1485" si="783">AB1432*O1432</f>
        <v>798.38400000000001</v>
      </c>
      <c r="AD1432" s="77" t="s">
        <v>3</v>
      </c>
      <c r="AE1432" s="54">
        <v>798.38400000000001</v>
      </c>
      <c r="AF1432" s="17"/>
    </row>
    <row r="1433" spans="1:32" ht="16.899999999999999" customHeight="1" x14ac:dyDescent="0.3">
      <c r="A1433" s="73" t="s">
        <v>7</v>
      </c>
      <c r="B1433" s="74" t="s">
        <v>3800</v>
      </c>
      <c r="C1433" s="48" t="s">
        <v>34</v>
      </c>
      <c r="D1433" s="48">
        <v>100</v>
      </c>
      <c r="E1433" s="48">
        <v>6150</v>
      </c>
      <c r="F1433" s="48" t="s">
        <v>6125</v>
      </c>
      <c r="G1433" s="48" t="s">
        <v>3680</v>
      </c>
      <c r="H1433" s="75">
        <f t="shared" ref="H1433:H1486" si="784">(I1433-J1433)/J1433</f>
        <v>0</v>
      </c>
      <c r="I1433" s="74">
        <v>28</v>
      </c>
      <c r="J1433" s="74">
        <v>28</v>
      </c>
      <c r="K1433" s="48">
        <f>I1433</f>
        <v>28</v>
      </c>
      <c r="L1433" s="48">
        <f t="shared" si="775"/>
        <v>-4</v>
      </c>
      <c r="M1433" s="48">
        <f t="shared" si="780"/>
        <v>24</v>
      </c>
      <c r="N1433" s="48">
        <v>32</v>
      </c>
      <c r="O1433" s="56">
        <v>33.409999999999997</v>
      </c>
      <c r="P1433" s="48" t="str">
        <f t="shared" si="770"/>
        <v>SW44 BK</v>
      </c>
      <c r="Q1433" s="76">
        <v>5</v>
      </c>
      <c r="R1433" s="76">
        <v>239</v>
      </c>
      <c r="S1433" s="49">
        <f t="shared" ref="S1433:S1486" si="785">((Q1433/65*0.7)+(R1433/260*0.3))</f>
        <v>0.32961538461538464</v>
      </c>
      <c r="T1433" s="49">
        <f t="shared" si="771"/>
        <v>32.961538461538467</v>
      </c>
      <c r="U1433" s="49">
        <v>58.82692307692308</v>
      </c>
      <c r="V1433" s="49">
        <f t="shared" si="760"/>
        <v>0.58826923076923077</v>
      </c>
      <c r="W1433" s="49">
        <f t="shared" si="777"/>
        <v>7.9107692307692314</v>
      </c>
      <c r="X1433" s="90">
        <f t="shared" ref="X1433:X1434" si="786">ROUND(S1433*$X$4,0)</f>
        <v>2</v>
      </c>
      <c r="Y1433" s="91">
        <f t="shared" si="781"/>
        <v>66.819999999999993</v>
      </c>
      <c r="Z1433" s="93">
        <f t="shared" si="778"/>
        <v>10</v>
      </c>
      <c r="AA1433" s="94">
        <f t="shared" si="782"/>
        <v>334.09999999999997</v>
      </c>
      <c r="AB1433" s="97">
        <f t="shared" si="779"/>
        <v>12</v>
      </c>
      <c r="AC1433" s="98">
        <f t="shared" si="783"/>
        <v>400.91999999999996</v>
      </c>
      <c r="AD1433" s="77" t="s">
        <v>3</v>
      </c>
      <c r="AE1433" s="54">
        <v>400.91999999999996</v>
      </c>
      <c r="AF1433" s="17"/>
    </row>
    <row r="1434" spans="1:32" ht="16.899999999999999" customHeight="1" x14ac:dyDescent="0.3">
      <c r="A1434" s="73" t="s">
        <v>35</v>
      </c>
      <c r="B1434" s="74" t="s">
        <v>5831</v>
      </c>
      <c r="C1434" s="48" t="s">
        <v>1432</v>
      </c>
      <c r="D1434" s="48">
        <v>1000</v>
      </c>
      <c r="E1434" s="48">
        <v>4003</v>
      </c>
      <c r="F1434" s="48" t="s">
        <v>5909</v>
      </c>
      <c r="G1434" s="48" t="s">
        <v>112</v>
      </c>
      <c r="H1434" s="75">
        <f t="shared" si="784"/>
        <v>0</v>
      </c>
      <c r="I1434" s="74">
        <v>39</v>
      </c>
      <c r="J1434" s="74">
        <v>39</v>
      </c>
      <c r="K1434" s="48">
        <f>I1434</f>
        <v>39</v>
      </c>
      <c r="L1434" s="48">
        <f t="shared" si="775"/>
        <v>-4</v>
      </c>
      <c r="M1434" s="48">
        <f t="shared" si="780"/>
        <v>35</v>
      </c>
      <c r="N1434" s="48">
        <v>2</v>
      </c>
      <c r="O1434" s="56">
        <v>71.319999999999993</v>
      </c>
      <c r="P1434" s="48" t="str">
        <f t="shared" si="770"/>
        <v>6825 BK</v>
      </c>
      <c r="Q1434" s="76">
        <v>6</v>
      </c>
      <c r="R1434" s="76">
        <v>14</v>
      </c>
      <c r="S1434" s="49">
        <f t="shared" si="785"/>
        <v>8.0769230769230774E-2</v>
      </c>
      <c r="T1434" s="49">
        <f t="shared" si="771"/>
        <v>80.769230769230774</v>
      </c>
      <c r="U1434" s="49">
        <v>103.61538461538461</v>
      </c>
      <c r="V1434" s="49">
        <f t="shared" si="760"/>
        <v>0.10361538461538461</v>
      </c>
      <c r="W1434" s="49">
        <f t="shared" si="777"/>
        <v>2.8269230769230771</v>
      </c>
      <c r="X1434" s="90">
        <f t="shared" si="786"/>
        <v>0</v>
      </c>
      <c r="Y1434" s="91">
        <f t="shared" si="781"/>
        <v>0</v>
      </c>
      <c r="Z1434" s="93">
        <f t="shared" si="778"/>
        <v>3</v>
      </c>
      <c r="AA1434" s="94">
        <f t="shared" si="782"/>
        <v>213.95999999999998</v>
      </c>
      <c r="AB1434" s="97">
        <f t="shared" si="779"/>
        <v>3</v>
      </c>
      <c r="AC1434" s="98">
        <f t="shared" si="783"/>
        <v>213.95999999999998</v>
      </c>
      <c r="AD1434" s="77" t="s">
        <v>3</v>
      </c>
      <c r="AE1434" s="54">
        <v>213.95999999999998</v>
      </c>
      <c r="AF1434" s="17"/>
    </row>
    <row r="1435" spans="1:32" ht="16.899999999999999" customHeight="1" x14ac:dyDescent="0.3">
      <c r="A1435" s="73" t="s">
        <v>35</v>
      </c>
      <c r="B1435" s="74" t="s">
        <v>371</v>
      </c>
      <c r="C1435" s="48" t="s">
        <v>40</v>
      </c>
      <c r="D1435" s="48">
        <v>1000</v>
      </c>
      <c r="E1435" s="48">
        <v>621</v>
      </c>
      <c r="F1435" s="48" t="s">
        <v>6128</v>
      </c>
      <c r="G1435" s="48" t="s">
        <v>112</v>
      </c>
      <c r="H1435" s="75">
        <f t="shared" si="784"/>
        <v>-0.16666666666666666</v>
      </c>
      <c r="I1435" s="74">
        <v>20</v>
      </c>
      <c r="J1435" s="74">
        <v>24</v>
      </c>
      <c r="K1435" s="48">
        <f>I1435</f>
        <v>20</v>
      </c>
      <c r="L1435" s="48">
        <f t="shared" si="775"/>
        <v>-4</v>
      </c>
      <c r="M1435" s="48">
        <f t="shared" si="780"/>
        <v>16</v>
      </c>
      <c r="N1435" s="48">
        <v>7</v>
      </c>
      <c r="O1435" s="56">
        <v>15.53</v>
      </c>
      <c r="P1435" s="48" t="str">
        <f t="shared" si="770"/>
        <v>1854 WH</v>
      </c>
      <c r="Q1435" s="76">
        <v>2</v>
      </c>
      <c r="R1435" s="76">
        <v>30</v>
      </c>
      <c r="S1435" s="49">
        <f t="shared" si="785"/>
        <v>5.6153846153846151E-2</v>
      </c>
      <c r="T1435" s="49">
        <f t="shared" si="771"/>
        <v>56.153846153846153</v>
      </c>
      <c r="U1435" s="49">
        <v>147.34615384615384</v>
      </c>
      <c r="V1435" s="49">
        <f t="shared" si="760"/>
        <v>0.14734615384615385</v>
      </c>
      <c r="W1435" s="49">
        <f t="shared" si="777"/>
        <v>0.89846153846153842</v>
      </c>
      <c r="X1435" s="90">
        <f>ROUND(S1435*$X$3,0)</f>
        <v>0</v>
      </c>
      <c r="Y1435" s="91">
        <f t="shared" si="781"/>
        <v>0</v>
      </c>
      <c r="Z1435" s="93">
        <f t="shared" si="778"/>
        <v>1</v>
      </c>
      <c r="AA1435" s="94">
        <f t="shared" si="782"/>
        <v>15.53</v>
      </c>
      <c r="AB1435" s="97">
        <f t="shared" si="779"/>
        <v>1</v>
      </c>
      <c r="AC1435" s="98">
        <f t="shared" si="783"/>
        <v>15.53</v>
      </c>
      <c r="AD1435" s="77" t="s">
        <v>6117</v>
      </c>
      <c r="AE1435" s="54">
        <v>15.53</v>
      </c>
      <c r="AF1435" s="17"/>
    </row>
    <row r="1436" spans="1:32" ht="16.899999999999999" customHeight="1" x14ac:dyDescent="0.3">
      <c r="A1436" s="73" t="s">
        <v>7</v>
      </c>
      <c r="B1436" s="74" t="s">
        <v>3654</v>
      </c>
      <c r="C1436" s="48" t="s">
        <v>1797</v>
      </c>
      <c r="D1436" s="48">
        <v>32</v>
      </c>
      <c r="E1436" s="48">
        <v>4445</v>
      </c>
      <c r="F1436" s="48" t="s">
        <v>5912</v>
      </c>
      <c r="G1436" s="48" t="s">
        <v>122</v>
      </c>
      <c r="H1436" s="75">
        <f t="shared" si="784"/>
        <v>0.14285714285714285</v>
      </c>
      <c r="I1436" s="74">
        <v>32</v>
      </c>
      <c r="J1436" s="74">
        <v>28</v>
      </c>
      <c r="K1436" s="48">
        <f>J1436</f>
        <v>28</v>
      </c>
      <c r="L1436" s="48">
        <f t="shared" si="775"/>
        <v>-4</v>
      </c>
      <c r="M1436" s="48">
        <f t="shared" si="780"/>
        <v>24</v>
      </c>
      <c r="N1436" s="48">
        <v>17</v>
      </c>
      <c r="O1436" s="56">
        <v>12.01</v>
      </c>
      <c r="P1436" s="48" t="str">
        <f t="shared" si="770"/>
        <v>F2211/2 BK</v>
      </c>
      <c r="Q1436" s="76">
        <v>8</v>
      </c>
      <c r="R1436" s="76">
        <v>28</v>
      </c>
      <c r="S1436" s="49">
        <f t="shared" si="785"/>
        <v>0.11846153846153845</v>
      </c>
      <c r="T1436" s="49">
        <f t="shared" si="771"/>
        <v>3.7907692307692304</v>
      </c>
      <c r="U1436" s="49">
        <v>545.37076923076927</v>
      </c>
      <c r="V1436" s="49">
        <f t="shared" si="760"/>
        <v>17.04283653846154</v>
      </c>
      <c r="W1436" s="49">
        <f t="shared" si="777"/>
        <v>2.8430769230769228</v>
      </c>
      <c r="X1436" s="90">
        <f t="shared" ref="X1436:X1439" si="787">ROUND(S1436*$X$4,0)</f>
        <v>1</v>
      </c>
      <c r="Y1436" s="91">
        <f t="shared" si="781"/>
        <v>12.01</v>
      </c>
      <c r="Z1436" s="93">
        <f t="shared" si="778"/>
        <v>4</v>
      </c>
      <c r="AA1436" s="94">
        <f t="shared" si="782"/>
        <v>48.04</v>
      </c>
      <c r="AB1436" s="97">
        <f t="shared" si="779"/>
        <v>5</v>
      </c>
      <c r="AC1436" s="98">
        <f t="shared" si="783"/>
        <v>60.05</v>
      </c>
      <c r="AD1436" s="77" t="s">
        <v>3</v>
      </c>
      <c r="AE1436" s="54">
        <v>60.05</v>
      </c>
      <c r="AF1436" s="17"/>
    </row>
    <row r="1437" spans="1:32" ht="16.899999999999999" customHeight="1" x14ac:dyDescent="0.3">
      <c r="A1437" s="73" t="s">
        <v>35</v>
      </c>
      <c r="B1437" s="74" t="s">
        <v>2825</v>
      </c>
      <c r="C1437" s="48" t="s">
        <v>1143</v>
      </c>
      <c r="D1437" s="48">
        <v>500</v>
      </c>
      <c r="E1437" s="48">
        <v>30327</v>
      </c>
      <c r="F1437" s="48" t="s">
        <v>5915</v>
      </c>
      <c r="G1437" s="48" t="s">
        <v>122</v>
      </c>
      <c r="H1437" s="75">
        <f t="shared" si="784"/>
        <v>0</v>
      </c>
      <c r="I1437" s="74">
        <v>34</v>
      </c>
      <c r="J1437" s="74">
        <v>34</v>
      </c>
      <c r="K1437" s="48">
        <f>I1437</f>
        <v>34</v>
      </c>
      <c r="L1437" s="48">
        <f t="shared" si="775"/>
        <v>-4</v>
      </c>
      <c r="M1437" s="48">
        <f t="shared" si="780"/>
        <v>30</v>
      </c>
      <c r="N1437" s="48">
        <v>0</v>
      </c>
      <c r="O1437" s="56">
        <v>356.8</v>
      </c>
      <c r="P1437" s="48" t="str">
        <f t="shared" si="770"/>
        <v>391645 WH</v>
      </c>
      <c r="Q1437" s="76">
        <v>2</v>
      </c>
      <c r="R1437" s="76">
        <v>3</v>
      </c>
      <c r="S1437" s="49">
        <f t="shared" si="785"/>
        <v>2.4999999999999998E-2</v>
      </c>
      <c r="T1437" s="49">
        <f t="shared" si="771"/>
        <v>12.499999999999998</v>
      </c>
      <c r="U1437" s="49">
        <v>114.03846153846153</v>
      </c>
      <c r="V1437" s="49">
        <f t="shared" si="760"/>
        <v>0.22807692307692307</v>
      </c>
      <c r="W1437" s="49">
        <f t="shared" si="777"/>
        <v>0.74999999999999989</v>
      </c>
      <c r="X1437" s="90">
        <f t="shared" si="787"/>
        <v>0</v>
      </c>
      <c r="Y1437" s="91">
        <f t="shared" si="781"/>
        <v>0</v>
      </c>
      <c r="Z1437" s="93">
        <f t="shared" si="778"/>
        <v>1</v>
      </c>
      <c r="AA1437" s="94">
        <f t="shared" si="782"/>
        <v>356.8</v>
      </c>
      <c r="AB1437" s="97">
        <f t="shared" si="779"/>
        <v>1</v>
      </c>
      <c r="AC1437" s="98">
        <f t="shared" si="783"/>
        <v>356.8</v>
      </c>
      <c r="AD1437" s="77" t="s">
        <v>5890</v>
      </c>
      <c r="AE1437" s="54">
        <v>356.8</v>
      </c>
      <c r="AF1437" s="17"/>
    </row>
    <row r="1438" spans="1:32" ht="12.75" customHeight="1" x14ac:dyDescent="0.3">
      <c r="A1438" s="73" t="s">
        <v>7</v>
      </c>
      <c r="B1438" s="74" t="s">
        <v>3979</v>
      </c>
      <c r="C1438" s="48" t="s">
        <v>34</v>
      </c>
      <c r="D1438" s="48">
        <v>100</v>
      </c>
      <c r="E1438" s="48">
        <v>4445</v>
      </c>
      <c r="F1438" s="48" t="s">
        <v>5912</v>
      </c>
      <c r="G1438" s="48" t="s">
        <v>122</v>
      </c>
      <c r="H1438" s="75">
        <f t="shared" si="784"/>
        <v>0.13333333333333333</v>
      </c>
      <c r="I1438" s="74">
        <v>119</v>
      </c>
      <c r="J1438" s="74">
        <v>105</v>
      </c>
      <c r="K1438" s="48">
        <f>J1438</f>
        <v>105</v>
      </c>
      <c r="L1438" s="48">
        <f t="shared" si="775"/>
        <v>-4</v>
      </c>
      <c r="M1438" s="48">
        <f t="shared" si="780"/>
        <v>101</v>
      </c>
      <c r="N1438" s="48">
        <v>57</v>
      </c>
      <c r="O1438" s="56">
        <v>54.48</v>
      </c>
      <c r="P1438" s="48" t="str">
        <f t="shared" si="770"/>
        <v>TFT20010 NA</v>
      </c>
      <c r="Q1438" s="76">
        <v>12</v>
      </c>
      <c r="R1438" s="76">
        <v>51</v>
      </c>
      <c r="S1438" s="49">
        <f t="shared" si="785"/>
        <v>0.18807692307692309</v>
      </c>
      <c r="T1438" s="49">
        <f t="shared" si="771"/>
        <v>18.80769230769231</v>
      </c>
      <c r="U1438" s="49">
        <v>22.846153846153847</v>
      </c>
      <c r="V1438" s="49">
        <f t="shared" si="760"/>
        <v>0.22846153846153847</v>
      </c>
      <c r="W1438" s="49">
        <f t="shared" si="777"/>
        <v>18.995769230769231</v>
      </c>
      <c r="X1438" s="90">
        <f t="shared" si="787"/>
        <v>1</v>
      </c>
      <c r="Y1438" s="91">
        <f t="shared" si="781"/>
        <v>54.48</v>
      </c>
      <c r="Z1438" s="93">
        <f t="shared" si="778"/>
        <v>20</v>
      </c>
      <c r="AA1438" s="94">
        <f t="shared" si="782"/>
        <v>1089.5999999999999</v>
      </c>
      <c r="AB1438" s="97">
        <f t="shared" si="779"/>
        <v>21</v>
      </c>
      <c r="AC1438" s="98">
        <f t="shared" si="783"/>
        <v>1144.08</v>
      </c>
      <c r="AD1438" s="77" t="s">
        <v>3</v>
      </c>
      <c r="AE1438" s="54">
        <v>1144.08</v>
      </c>
      <c r="AF1438" s="17"/>
    </row>
    <row r="1439" spans="1:32" ht="16.899999999999999" customHeight="1" x14ac:dyDescent="0.3">
      <c r="A1439" s="73" t="s">
        <v>7</v>
      </c>
      <c r="B1439" s="74" t="s">
        <v>5154</v>
      </c>
      <c r="C1439" s="48" t="s">
        <v>34</v>
      </c>
      <c r="D1439" s="48">
        <v>1000</v>
      </c>
      <c r="E1439" s="48">
        <v>4445</v>
      </c>
      <c r="F1439" s="48" t="s">
        <v>5912</v>
      </c>
      <c r="G1439" s="48" t="s">
        <v>122</v>
      </c>
      <c r="H1439" s="75">
        <f t="shared" si="784"/>
        <v>0.16470588235294117</v>
      </c>
      <c r="I1439" s="74">
        <v>99</v>
      </c>
      <c r="J1439" s="74">
        <v>85</v>
      </c>
      <c r="K1439" s="48">
        <f>J1439</f>
        <v>85</v>
      </c>
      <c r="L1439" s="48">
        <f t="shared" si="775"/>
        <v>-4</v>
      </c>
      <c r="M1439" s="48">
        <f t="shared" si="780"/>
        <v>81</v>
      </c>
      <c r="N1439" s="48">
        <v>41</v>
      </c>
      <c r="O1439" s="56">
        <v>262.52999999999997</v>
      </c>
      <c r="P1439" s="48" t="str">
        <f t="shared" si="770"/>
        <v>TFT25020 NA</v>
      </c>
      <c r="Q1439" s="76">
        <v>2</v>
      </c>
      <c r="R1439" s="76">
        <v>1</v>
      </c>
      <c r="S1439" s="49">
        <f t="shared" si="785"/>
        <v>2.2692307692307692E-2</v>
      </c>
      <c r="T1439" s="49">
        <f t="shared" si="771"/>
        <v>22.692307692307693</v>
      </c>
      <c r="U1439" s="49">
        <v>232.88461538461536</v>
      </c>
      <c r="V1439" s="49">
        <f t="shared" si="760"/>
        <v>0.23288461538461536</v>
      </c>
      <c r="W1439" s="49">
        <f t="shared" si="777"/>
        <v>1.8380769230769232</v>
      </c>
      <c r="X1439" s="90">
        <f t="shared" si="787"/>
        <v>0</v>
      </c>
      <c r="Y1439" s="91">
        <f t="shared" si="781"/>
        <v>0</v>
      </c>
      <c r="Z1439" s="93">
        <f t="shared" si="778"/>
        <v>2</v>
      </c>
      <c r="AA1439" s="94">
        <f t="shared" si="782"/>
        <v>525.05999999999995</v>
      </c>
      <c r="AB1439" s="97">
        <f t="shared" si="779"/>
        <v>2</v>
      </c>
      <c r="AC1439" s="98">
        <f t="shared" si="783"/>
        <v>525.05999999999995</v>
      </c>
      <c r="AD1439" s="77" t="s">
        <v>3</v>
      </c>
      <c r="AE1439" s="54">
        <v>525.05999999999995</v>
      </c>
      <c r="AF1439" s="17"/>
    </row>
    <row r="1440" spans="1:32" ht="16.899999999999999" customHeight="1" x14ac:dyDescent="0.3">
      <c r="A1440" s="73" t="s">
        <v>7</v>
      </c>
      <c r="B1440" s="74" t="s">
        <v>4394</v>
      </c>
      <c r="C1440" s="48" t="s">
        <v>10</v>
      </c>
      <c r="D1440" s="48">
        <v>1000</v>
      </c>
      <c r="E1440" s="48">
        <v>4013</v>
      </c>
      <c r="F1440" s="48" t="s">
        <v>6180</v>
      </c>
      <c r="G1440" s="48" t="s">
        <v>65</v>
      </c>
      <c r="H1440" s="75">
        <f t="shared" si="784"/>
        <v>0</v>
      </c>
      <c r="I1440" s="74">
        <v>5</v>
      </c>
      <c r="J1440" s="74">
        <v>5</v>
      </c>
      <c r="K1440" s="48">
        <f>J1440</f>
        <v>5</v>
      </c>
      <c r="L1440" s="48"/>
      <c r="M1440" s="48">
        <f t="shared" si="780"/>
        <v>5</v>
      </c>
      <c r="N1440" s="48">
        <v>1</v>
      </c>
      <c r="O1440" s="56">
        <v>800.00654999999995</v>
      </c>
      <c r="P1440" s="48" t="str">
        <f t="shared" si="770"/>
        <v>2821/2 WH</v>
      </c>
      <c r="Q1440" s="76">
        <v>18</v>
      </c>
      <c r="R1440" s="76">
        <v>51</v>
      </c>
      <c r="S1440" s="49">
        <f t="shared" si="785"/>
        <v>0.25269230769230766</v>
      </c>
      <c r="T1440" s="49">
        <f t="shared" si="771"/>
        <v>252.69230769230765</v>
      </c>
      <c r="U1440" s="49">
        <v>281.1711538461538</v>
      </c>
      <c r="V1440" s="49">
        <f t="shared" si="760"/>
        <v>0.28117115384615382</v>
      </c>
      <c r="W1440" s="49">
        <f t="shared" si="777"/>
        <v>1.2634615384615384</v>
      </c>
      <c r="X1440" s="90">
        <f>ROUND(S1440*$X$2,0)</f>
        <v>2</v>
      </c>
      <c r="Y1440" s="91">
        <f t="shared" si="781"/>
        <v>1600.0130999999999</v>
      </c>
      <c r="Z1440" s="93">
        <f t="shared" si="778"/>
        <v>3</v>
      </c>
      <c r="AA1440" s="94">
        <f t="shared" si="782"/>
        <v>2400.0196499999997</v>
      </c>
      <c r="AB1440" s="97">
        <f>ROUND((S1440*$AB$2)+Z1440,0)</f>
        <v>5</v>
      </c>
      <c r="AC1440" s="98">
        <f t="shared" si="783"/>
        <v>4000.0327499999999</v>
      </c>
      <c r="AD1440" s="77" t="s">
        <v>5891</v>
      </c>
      <c r="AE1440" s="54">
        <v>4000.0327499999999</v>
      </c>
      <c r="AF1440" s="17"/>
    </row>
    <row r="1441" spans="1:32" ht="16.899999999999999" customHeight="1" x14ac:dyDescent="0.3">
      <c r="A1441" s="73" t="s">
        <v>7</v>
      </c>
      <c r="B1441" s="74" t="s">
        <v>5084</v>
      </c>
      <c r="C1441" s="48" t="s">
        <v>2148</v>
      </c>
      <c r="D1441" s="48">
        <v>500</v>
      </c>
      <c r="E1441" s="48">
        <v>2834</v>
      </c>
      <c r="F1441" s="48" t="s">
        <v>6126</v>
      </c>
      <c r="G1441" s="48">
        <v>2</v>
      </c>
      <c r="H1441" s="75">
        <f t="shared" si="784"/>
        <v>-0.52054794520547942</v>
      </c>
      <c r="I1441" s="74">
        <v>35</v>
      </c>
      <c r="J1441" s="74">
        <v>73</v>
      </c>
      <c r="K1441" s="48">
        <f>I1441</f>
        <v>35</v>
      </c>
      <c r="L1441" s="48"/>
      <c r="M1441" s="48">
        <f t="shared" si="780"/>
        <v>35</v>
      </c>
      <c r="N1441" s="48">
        <v>0</v>
      </c>
      <c r="O1441" s="56">
        <v>260.2</v>
      </c>
      <c r="P1441" s="48" t="str">
        <f t="shared" si="770"/>
        <v>M33848 BK</v>
      </c>
      <c r="Q1441" s="76">
        <v>2</v>
      </c>
      <c r="R1441" s="76">
        <v>2</v>
      </c>
      <c r="S1441" s="49">
        <f t="shared" si="785"/>
        <v>2.3846153846153847E-2</v>
      </c>
      <c r="T1441" s="49">
        <f t="shared" si="771"/>
        <v>11.923076923076923</v>
      </c>
      <c r="U1441" s="49">
        <v>21.153846153846153</v>
      </c>
      <c r="V1441" s="49">
        <f t="shared" si="760"/>
        <v>4.230769230769231E-2</v>
      </c>
      <c r="W1441" s="49">
        <f t="shared" si="777"/>
        <v>0.83461538461538465</v>
      </c>
      <c r="X1441" s="90">
        <f>ROUND(S1441*$X$4,0)</f>
        <v>0</v>
      </c>
      <c r="Y1441" s="91">
        <f t="shared" si="781"/>
        <v>0</v>
      </c>
      <c r="Z1441" s="93">
        <f t="shared" si="778"/>
        <v>1</v>
      </c>
      <c r="AA1441" s="94">
        <f t="shared" si="782"/>
        <v>260.2</v>
      </c>
      <c r="AB1441" s="97">
        <f t="shared" ref="AB1441:AB1455" si="788">ROUND((S1441*$AB$4)+Z1441,0)</f>
        <v>1</v>
      </c>
      <c r="AC1441" s="98">
        <f t="shared" si="783"/>
        <v>260.2</v>
      </c>
      <c r="AD1441" s="77" t="s">
        <v>3</v>
      </c>
      <c r="AE1441" s="54">
        <v>260.2</v>
      </c>
      <c r="AF1441" s="17"/>
    </row>
    <row r="1442" spans="1:32" ht="16.899999999999999" customHeight="1" x14ac:dyDescent="0.3">
      <c r="A1442" s="73" t="s">
        <v>35</v>
      </c>
      <c r="B1442" s="74" t="s">
        <v>1557</v>
      </c>
      <c r="C1442" s="48" t="s">
        <v>40</v>
      </c>
      <c r="D1442" s="48">
        <v>1000</v>
      </c>
      <c r="E1442" s="48">
        <v>621</v>
      </c>
      <c r="F1442" s="48" t="s">
        <v>6128</v>
      </c>
      <c r="G1442" s="48" t="s">
        <v>112</v>
      </c>
      <c r="H1442" s="75">
        <f t="shared" si="784"/>
        <v>5.2631578947368418E-2</v>
      </c>
      <c r="I1442" s="74">
        <v>20</v>
      </c>
      <c r="J1442" s="74">
        <v>19</v>
      </c>
      <c r="K1442" s="48">
        <f>J1442</f>
        <v>19</v>
      </c>
      <c r="L1442" s="48">
        <f>$L$3</f>
        <v>-4</v>
      </c>
      <c r="M1442" s="48">
        <f t="shared" si="780"/>
        <v>15</v>
      </c>
      <c r="N1442" s="48">
        <v>2</v>
      </c>
      <c r="O1442" s="56">
        <v>24.77</v>
      </c>
      <c r="P1442" s="48" t="str">
        <f t="shared" si="770"/>
        <v>3252 WH</v>
      </c>
      <c r="Q1442" s="76">
        <v>9</v>
      </c>
      <c r="R1442" s="76">
        <v>26</v>
      </c>
      <c r="S1442" s="49">
        <f t="shared" si="785"/>
        <v>0.12692307692307692</v>
      </c>
      <c r="T1442" s="49">
        <f t="shared" si="771"/>
        <v>126.92307692307692</v>
      </c>
      <c r="U1442" s="49">
        <v>210.80769230769232</v>
      </c>
      <c r="V1442" s="49">
        <f t="shared" si="760"/>
        <v>0.21080769230769231</v>
      </c>
      <c r="W1442" s="49">
        <f t="shared" si="777"/>
        <v>1.9038461538461537</v>
      </c>
      <c r="X1442" s="90">
        <f t="shared" ref="X1442:X1443" si="789">ROUND(S1442*$X$3,0)</f>
        <v>1</v>
      </c>
      <c r="Y1442" s="91">
        <f t="shared" si="781"/>
        <v>24.77</v>
      </c>
      <c r="Z1442" s="93">
        <f t="shared" si="778"/>
        <v>3</v>
      </c>
      <c r="AA1442" s="94">
        <f t="shared" si="782"/>
        <v>74.31</v>
      </c>
      <c r="AB1442" s="97">
        <f t="shared" si="788"/>
        <v>4</v>
      </c>
      <c r="AC1442" s="98">
        <f t="shared" si="783"/>
        <v>99.08</v>
      </c>
      <c r="AD1442" s="77" t="s">
        <v>3</v>
      </c>
      <c r="AE1442" s="54">
        <v>99.08</v>
      </c>
      <c r="AF1442" s="17"/>
    </row>
    <row r="1443" spans="1:32" ht="16.899999999999999" customHeight="1" x14ac:dyDescent="0.3">
      <c r="A1443" s="73" t="s">
        <v>7</v>
      </c>
      <c r="B1443" s="74" t="s">
        <v>5687</v>
      </c>
      <c r="C1443" s="48" t="s">
        <v>1154</v>
      </c>
      <c r="D1443" s="48">
        <v>1000</v>
      </c>
      <c r="E1443" s="48">
        <v>2834</v>
      </c>
      <c r="F1443" s="48" t="s">
        <v>6126</v>
      </c>
      <c r="G1443" s="48">
        <v>2</v>
      </c>
      <c r="H1443" s="75">
        <f t="shared" si="784"/>
        <v>0</v>
      </c>
      <c r="I1443" s="74">
        <v>20</v>
      </c>
      <c r="J1443" s="74">
        <f>I1443</f>
        <v>20</v>
      </c>
      <c r="K1443" s="48">
        <f t="shared" ref="K1443:K1455" si="790">I1443</f>
        <v>20</v>
      </c>
      <c r="L1443" s="48"/>
      <c r="M1443" s="48">
        <f t="shared" si="780"/>
        <v>20</v>
      </c>
      <c r="N1443" s="48">
        <v>1</v>
      </c>
      <c r="O1443" s="56">
        <v>495.91395999999997</v>
      </c>
      <c r="P1443" s="48" t="str">
        <f t="shared" si="770"/>
        <v>5070C SL</v>
      </c>
      <c r="Q1443" s="76">
        <v>10</v>
      </c>
      <c r="R1443" s="76">
        <v>27</v>
      </c>
      <c r="S1443" s="49">
        <f t="shared" si="785"/>
        <v>0.13884615384615384</v>
      </c>
      <c r="T1443" s="49">
        <f t="shared" si="771"/>
        <v>138.84615384615384</v>
      </c>
      <c r="U1443" s="49">
        <v>142.15384615384616</v>
      </c>
      <c r="V1443" s="49">
        <f t="shared" si="760"/>
        <v>0.14215384615384616</v>
      </c>
      <c r="W1443" s="49">
        <f t="shared" si="777"/>
        <v>2.7769230769230768</v>
      </c>
      <c r="X1443" s="90">
        <f t="shared" si="789"/>
        <v>1</v>
      </c>
      <c r="Y1443" s="91">
        <f t="shared" si="781"/>
        <v>495.91395999999997</v>
      </c>
      <c r="Z1443" s="93">
        <f t="shared" si="778"/>
        <v>4</v>
      </c>
      <c r="AA1443" s="94">
        <f t="shared" si="782"/>
        <v>1983.6558399999999</v>
      </c>
      <c r="AB1443" s="97">
        <f t="shared" si="788"/>
        <v>5</v>
      </c>
      <c r="AC1443" s="98">
        <f t="shared" si="783"/>
        <v>2479.5697999999998</v>
      </c>
      <c r="AD1443" s="77" t="s">
        <v>3</v>
      </c>
      <c r="AE1443" s="54">
        <v>2479.5697999999998</v>
      </c>
      <c r="AF1443" s="17"/>
    </row>
    <row r="1444" spans="1:32" ht="16.899999999999999" customHeight="1" x14ac:dyDescent="0.3">
      <c r="A1444" s="73" t="s">
        <v>7</v>
      </c>
      <c r="B1444" s="74" t="s">
        <v>3094</v>
      </c>
      <c r="C1444" s="48" t="s">
        <v>1154</v>
      </c>
      <c r="D1444" s="48">
        <v>500</v>
      </c>
      <c r="E1444" s="48">
        <v>2834</v>
      </c>
      <c r="F1444" s="48" t="s">
        <v>6126</v>
      </c>
      <c r="G1444" s="48">
        <v>2</v>
      </c>
      <c r="H1444" s="75">
        <f t="shared" si="784"/>
        <v>-0.7</v>
      </c>
      <c r="I1444" s="74">
        <v>30</v>
      </c>
      <c r="J1444" s="74">
        <v>100</v>
      </c>
      <c r="K1444" s="48">
        <f t="shared" si="790"/>
        <v>30</v>
      </c>
      <c r="L1444" s="48"/>
      <c r="M1444" s="48">
        <f t="shared" si="780"/>
        <v>30</v>
      </c>
      <c r="N1444" s="48">
        <v>7</v>
      </c>
      <c r="O1444" s="56">
        <v>206.29499999999999</v>
      </c>
      <c r="P1444" s="48" t="str">
        <f t="shared" si="770"/>
        <v>5174C SL</v>
      </c>
      <c r="Q1444" s="76">
        <v>0</v>
      </c>
      <c r="R1444" s="76">
        <v>0</v>
      </c>
      <c r="S1444" s="49">
        <f t="shared" si="785"/>
        <v>0</v>
      </c>
      <c r="T1444" s="49">
        <f t="shared" si="771"/>
        <v>0</v>
      </c>
      <c r="U1444" s="49">
        <v>153.88461538461539</v>
      </c>
      <c r="V1444" s="49">
        <f t="shared" si="760"/>
        <v>0.30776923076923079</v>
      </c>
      <c r="W1444" s="49">
        <f t="shared" si="777"/>
        <v>0</v>
      </c>
      <c r="X1444" s="90">
        <f>ROUNDUP(S1444*$X$4,0)</f>
        <v>0</v>
      </c>
      <c r="Y1444" s="91">
        <f t="shared" si="781"/>
        <v>0</v>
      </c>
      <c r="Z1444" s="93">
        <f t="shared" si="778"/>
        <v>0</v>
      </c>
      <c r="AA1444" s="94">
        <f t="shared" si="782"/>
        <v>0</v>
      </c>
      <c r="AB1444" s="97">
        <f t="shared" si="788"/>
        <v>0</v>
      </c>
      <c r="AC1444" s="98">
        <f t="shared" si="783"/>
        <v>0</v>
      </c>
      <c r="AD1444" s="77" t="s">
        <v>3</v>
      </c>
      <c r="AE1444" s="54">
        <v>0</v>
      </c>
      <c r="AF1444" s="17"/>
    </row>
    <row r="1445" spans="1:32" ht="16.899999999999999" customHeight="1" x14ac:dyDescent="0.3">
      <c r="A1445" s="73" t="s">
        <v>35</v>
      </c>
      <c r="B1445" s="74" t="s">
        <v>2413</v>
      </c>
      <c r="C1445" s="48" t="s">
        <v>34</v>
      </c>
      <c r="D1445" s="48">
        <v>100</v>
      </c>
      <c r="E1445" s="48">
        <v>6150</v>
      </c>
      <c r="F1445" s="48" t="s">
        <v>6125</v>
      </c>
      <c r="G1445" s="48" t="s">
        <v>3680</v>
      </c>
      <c r="H1445" s="75">
        <f t="shared" si="784"/>
        <v>0</v>
      </c>
      <c r="I1445" s="74">
        <v>28</v>
      </c>
      <c r="J1445" s="74">
        <v>28</v>
      </c>
      <c r="K1445" s="48">
        <f t="shared" si="790"/>
        <v>28</v>
      </c>
      <c r="L1445" s="48">
        <f>$L$3</f>
        <v>-4</v>
      </c>
      <c r="M1445" s="48">
        <f t="shared" si="780"/>
        <v>24</v>
      </c>
      <c r="N1445" s="48">
        <v>11</v>
      </c>
      <c r="O1445" s="56">
        <v>64.900000000000006</v>
      </c>
      <c r="P1445" s="48" t="str">
        <f t="shared" si="770"/>
        <v>SW30 NA</v>
      </c>
      <c r="Q1445" s="76">
        <v>12</v>
      </c>
      <c r="R1445" s="76">
        <v>97</v>
      </c>
      <c r="S1445" s="49">
        <f t="shared" si="785"/>
        <v>0.24115384615384616</v>
      </c>
      <c r="T1445" s="49">
        <f t="shared" si="771"/>
        <v>24.115384615384617</v>
      </c>
      <c r="U1445" s="49">
        <v>25.980769230769234</v>
      </c>
      <c r="V1445" s="49">
        <f t="shared" si="760"/>
        <v>0.25980769230769235</v>
      </c>
      <c r="W1445" s="49">
        <f t="shared" si="777"/>
        <v>5.7876923076923079</v>
      </c>
      <c r="X1445" s="90">
        <f t="shared" ref="X1445:X1450" si="791">ROUND(S1445*$X$4,0)</f>
        <v>1</v>
      </c>
      <c r="Y1445" s="91">
        <f t="shared" si="781"/>
        <v>64.900000000000006</v>
      </c>
      <c r="Z1445" s="93">
        <f t="shared" si="778"/>
        <v>7</v>
      </c>
      <c r="AA1445" s="94">
        <f t="shared" si="782"/>
        <v>454.30000000000007</v>
      </c>
      <c r="AB1445" s="97">
        <f t="shared" si="788"/>
        <v>8</v>
      </c>
      <c r="AC1445" s="98">
        <f t="shared" si="783"/>
        <v>519.20000000000005</v>
      </c>
      <c r="AD1445" s="77" t="s">
        <v>3</v>
      </c>
      <c r="AE1445" s="54">
        <v>519.20000000000005</v>
      </c>
      <c r="AF1445" s="17"/>
    </row>
    <row r="1446" spans="1:32" ht="16.899999999999999" customHeight="1" x14ac:dyDescent="0.3">
      <c r="A1446" s="73" t="s">
        <v>7</v>
      </c>
      <c r="B1446" s="74" t="s">
        <v>2664</v>
      </c>
      <c r="C1446" s="48" t="s">
        <v>464</v>
      </c>
      <c r="D1446" s="48">
        <v>1000</v>
      </c>
      <c r="E1446" s="48">
        <v>2800</v>
      </c>
      <c r="F1446" s="48" t="s">
        <v>5911</v>
      </c>
      <c r="G1446" s="48">
        <v>6</v>
      </c>
      <c r="H1446" s="75">
        <f t="shared" si="784"/>
        <v>0</v>
      </c>
      <c r="I1446" s="74">
        <v>93</v>
      </c>
      <c r="J1446" s="74">
        <v>93</v>
      </c>
      <c r="K1446" s="48">
        <f t="shared" si="790"/>
        <v>93</v>
      </c>
      <c r="L1446" s="48">
        <f>$L$3</f>
        <v>-4</v>
      </c>
      <c r="M1446" s="48">
        <f t="shared" si="780"/>
        <v>89</v>
      </c>
      <c r="N1446" s="48">
        <v>127</v>
      </c>
      <c r="O1446" s="56">
        <v>76</v>
      </c>
      <c r="P1446" s="48" t="str">
        <f t="shared" si="770"/>
        <v>5852 WH</v>
      </c>
      <c r="Q1446" s="76">
        <v>48</v>
      </c>
      <c r="R1446" s="76">
        <v>276</v>
      </c>
      <c r="S1446" s="49">
        <f t="shared" si="785"/>
        <v>0.83538461538461539</v>
      </c>
      <c r="T1446" s="49">
        <f t="shared" si="771"/>
        <v>835.38461538461536</v>
      </c>
      <c r="U1446" s="49">
        <v>1407.8461538461538</v>
      </c>
      <c r="V1446" s="49">
        <f t="shared" si="760"/>
        <v>1.4078461538461537</v>
      </c>
      <c r="W1446" s="49">
        <f t="shared" si="777"/>
        <v>74.349230769230772</v>
      </c>
      <c r="X1446" s="90">
        <f t="shared" si="791"/>
        <v>4</v>
      </c>
      <c r="Y1446" s="91">
        <f t="shared" si="781"/>
        <v>304</v>
      </c>
      <c r="Z1446" s="93">
        <f t="shared" si="778"/>
        <v>78</v>
      </c>
      <c r="AA1446" s="94">
        <f t="shared" si="782"/>
        <v>5928</v>
      </c>
      <c r="AB1446" s="97">
        <f t="shared" si="788"/>
        <v>82</v>
      </c>
      <c r="AC1446" s="98">
        <f t="shared" si="783"/>
        <v>6232</v>
      </c>
      <c r="AD1446" s="77" t="s">
        <v>5890</v>
      </c>
      <c r="AE1446" s="54">
        <v>6232</v>
      </c>
      <c r="AF1446" s="17"/>
    </row>
    <row r="1447" spans="1:32" ht="16.899999999999999" customHeight="1" x14ac:dyDescent="0.3">
      <c r="A1447" s="73" t="s">
        <v>35</v>
      </c>
      <c r="B1447" s="74" t="s">
        <v>2767</v>
      </c>
      <c r="C1447" s="48" t="s">
        <v>464</v>
      </c>
      <c r="D1447" s="48">
        <v>1000</v>
      </c>
      <c r="E1447" s="48">
        <v>2800</v>
      </c>
      <c r="F1447" s="48" t="s">
        <v>5911</v>
      </c>
      <c r="G1447" s="48">
        <v>6</v>
      </c>
      <c r="H1447" s="75">
        <f t="shared" si="784"/>
        <v>0</v>
      </c>
      <c r="I1447" s="74">
        <v>93</v>
      </c>
      <c r="J1447" s="74">
        <v>93</v>
      </c>
      <c r="K1447" s="48">
        <f t="shared" si="790"/>
        <v>93</v>
      </c>
      <c r="L1447" s="48">
        <f>$L$3</f>
        <v>-4</v>
      </c>
      <c r="M1447" s="48">
        <f t="shared" si="780"/>
        <v>89</v>
      </c>
      <c r="N1447" s="48">
        <v>9</v>
      </c>
      <c r="O1447" s="56">
        <v>76</v>
      </c>
      <c r="P1447" s="48" t="str">
        <f t="shared" si="770"/>
        <v>5852 VI</v>
      </c>
      <c r="Q1447" s="76">
        <v>2</v>
      </c>
      <c r="R1447" s="76">
        <v>34</v>
      </c>
      <c r="S1447" s="49">
        <f t="shared" si="785"/>
        <v>6.076923076923077E-2</v>
      </c>
      <c r="T1447" s="49">
        <f t="shared" si="771"/>
        <v>60.769230769230766</v>
      </c>
      <c r="U1447" s="49">
        <v>121.69230769230769</v>
      </c>
      <c r="V1447" s="49">
        <f t="shared" si="760"/>
        <v>0.1216923076923077</v>
      </c>
      <c r="W1447" s="49">
        <f t="shared" si="777"/>
        <v>5.4084615384615384</v>
      </c>
      <c r="X1447" s="90">
        <f t="shared" si="791"/>
        <v>0</v>
      </c>
      <c r="Y1447" s="91">
        <f t="shared" si="781"/>
        <v>0</v>
      </c>
      <c r="Z1447" s="93">
        <f t="shared" si="778"/>
        <v>5</v>
      </c>
      <c r="AA1447" s="94">
        <f t="shared" si="782"/>
        <v>380</v>
      </c>
      <c r="AB1447" s="97">
        <f t="shared" si="788"/>
        <v>5</v>
      </c>
      <c r="AC1447" s="98">
        <f t="shared" si="783"/>
        <v>380</v>
      </c>
      <c r="AD1447" s="77" t="s">
        <v>5890</v>
      </c>
      <c r="AE1447" s="54">
        <v>380</v>
      </c>
      <c r="AF1447" s="17"/>
    </row>
    <row r="1448" spans="1:32" ht="16.899999999999999" customHeight="1" x14ac:dyDescent="0.3">
      <c r="A1448" s="73" t="s">
        <v>7</v>
      </c>
      <c r="B1448" s="74" t="s">
        <v>1115</v>
      </c>
      <c r="C1448" s="48" t="s">
        <v>55</v>
      </c>
      <c r="D1448" s="48">
        <v>500</v>
      </c>
      <c r="E1448" s="48">
        <v>30432</v>
      </c>
      <c r="F1448" s="48" t="s">
        <v>5917</v>
      </c>
      <c r="G1448" s="48" t="s">
        <v>3680</v>
      </c>
      <c r="H1448" s="75">
        <f t="shared" si="784"/>
        <v>0</v>
      </c>
      <c r="I1448" s="74">
        <v>47</v>
      </c>
      <c r="J1448" s="74">
        <v>47</v>
      </c>
      <c r="K1448" s="48">
        <f t="shared" si="790"/>
        <v>47</v>
      </c>
      <c r="L1448" s="48">
        <f>$L$3</f>
        <v>-4</v>
      </c>
      <c r="M1448" s="48">
        <f t="shared" si="780"/>
        <v>43</v>
      </c>
      <c r="N1448" s="48">
        <v>4</v>
      </c>
      <c r="O1448" s="56">
        <v>316.75</v>
      </c>
      <c r="P1448" s="48" t="str">
        <f t="shared" si="770"/>
        <v>3131441 TN</v>
      </c>
      <c r="Q1448" s="76">
        <v>10</v>
      </c>
      <c r="R1448" s="76">
        <v>30</v>
      </c>
      <c r="S1448" s="49">
        <f t="shared" si="785"/>
        <v>0.1423076923076923</v>
      </c>
      <c r="T1448" s="49">
        <f t="shared" si="771"/>
        <v>71.153846153846146</v>
      </c>
      <c r="U1448" s="49">
        <v>82.84615384615384</v>
      </c>
      <c r="V1448" s="49">
        <f t="shared" si="760"/>
        <v>0.16569230769230767</v>
      </c>
      <c r="W1448" s="49">
        <f t="shared" si="777"/>
        <v>6.1192307692307688</v>
      </c>
      <c r="X1448" s="90">
        <f t="shared" si="791"/>
        <v>1</v>
      </c>
      <c r="Y1448" s="91">
        <f t="shared" si="781"/>
        <v>316.75</v>
      </c>
      <c r="Z1448" s="93">
        <f t="shared" si="778"/>
        <v>7</v>
      </c>
      <c r="AA1448" s="94">
        <f t="shared" si="782"/>
        <v>2217.25</v>
      </c>
      <c r="AB1448" s="97">
        <f t="shared" si="788"/>
        <v>8</v>
      </c>
      <c r="AC1448" s="98">
        <f t="shared" si="783"/>
        <v>2534</v>
      </c>
      <c r="AD1448" s="77" t="s">
        <v>3</v>
      </c>
      <c r="AE1448" s="54">
        <v>2534</v>
      </c>
      <c r="AF1448" s="17"/>
    </row>
    <row r="1449" spans="1:32" ht="16.899999999999999" customHeight="1" x14ac:dyDescent="0.3">
      <c r="A1449" s="73" t="s">
        <v>7</v>
      </c>
      <c r="B1449" s="74" t="s">
        <v>1673</v>
      </c>
      <c r="C1449" s="48" t="s">
        <v>10</v>
      </c>
      <c r="D1449" s="48">
        <v>100</v>
      </c>
      <c r="E1449" s="48">
        <v>2834</v>
      </c>
      <c r="F1449" s="48" t="s">
        <v>6126</v>
      </c>
      <c r="G1449" s="48">
        <v>2</v>
      </c>
      <c r="H1449" s="75">
        <f t="shared" si="784"/>
        <v>0</v>
      </c>
      <c r="I1449" s="74">
        <v>55</v>
      </c>
      <c r="J1449" s="74">
        <f>I1449</f>
        <v>55</v>
      </c>
      <c r="K1449" s="48">
        <f t="shared" si="790"/>
        <v>55</v>
      </c>
      <c r="L1449" s="48"/>
      <c r="M1449" s="48">
        <f t="shared" si="780"/>
        <v>55</v>
      </c>
      <c r="N1449" s="48">
        <v>14</v>
      </c>
      <c r="O1449" s="56">
        <v>25.55772</v>
      </c>
      <c r="P1449" s="48" t="str">
        <f t="shared" si="770"/>
        <v>3308 SL</v>
      </c>
      <c r="Q1449" s="76">
        <v>4</v>
      </c>
      <c r="R1449" s="76">
        <v>31</v>
      </c>
      <c r="S1449" s="49">
        <f t="shared" si="785"/>
        <v>7.8846153846153844E-2</v>
      </c>
      <c r="T1449" s="49">
        <f t="shared" si="771"/>
        <v>7.8846153846153841</v>
      </c>
      <c r="U1449" s="49">
        <v>26.73076923076923</v>
      </c>
      <c r="V1449" s="49">
        <f t="shared" si="760"/>
        <v>0.2673076923076923</v>
      </c>
      <c r="W1449" s="49">
        <f t="shared" si="777"/>
        <v>4.3365384615384617</v>
      </c>
      <c r="X1449" s="90">
        <f t="shared" si="791"/>
        <v>0</v>
      </c>
      <c r="Y1449" s="91">
        <f t="shared" si="781"/>
        <v>0</v>
      </c>
      <c r="Z1449" s="93">
        <f t="shared" si="778"/>
        <v>4</v>
      </c>
      <c r="AA1449" s="94">
        <f t="shared" si="782"/>
        <v>102.23088</v>
      </c>
      <c r="AB1449" s="97">
        <f t="shared" si="788"/>
        <v>4</v>
      </c>
      <c r="AC1449" s="98">
        <f t="shared" si="783"/>
        <v>102.23088</v>
      </c>
      <c r="AD1449" s="77" t="s">
        <v>3</v>
      </c>
      <c r="AE1449" s="54">
        <v>102.23088</v>
      </c>
      <c r="AF1449" s="17"/>
    </row>
    <row r="1450" spans="1:32" ht="16.899999999999999" customHeight="1" x14ac:dyDescent="0.3">
      <c r="A1450" s="73" t="s">
        <v>7</v>
      </c>
      <c r="B1450" s="74" t="s">
        <v>1153</v>
      </c>
      <c r="C1450" s="48" t="s">
        <v>1154</v>
      </c>
      <c r="D1450" s="48">
        <v>1000</v>
      </c>
      <c r="E1450" s="48">
        <v>621</v>
      </c>
      <c r="F1450" s="48" t="s">
        <v>6128</v>
      </c>
      <c r="G1450" s="48" t="s">
        <v>35</v>
      </c>
      <c r="H1450" s="75">
        <f t="shared" si="784"/>
        <v>-0.75</v>
      </c>
      <c r="I1450" s="74">
        <v>25</v>
      </c>
      <c r="J1450" s="74">
        <v>100</v>
      </c>
      <c r="K1450" s="48">
        <f t="shared" si="790"/>
        <v>25</v>
      </c>
      <c r="L1450" s="48">
        <v>-4</v>
      </c>
      <c r="M1450" s="48">
        <f t="shared" si="780"/>
        <v>21</v>
      </c>
      <c r="N1450" s="48">
        <v>65</v>
      </c>
      <c r="O1450" s="56">
        <v>19.399999999999999</v>
      </c>
      <c r="P1450" s="48" t="str">
        <f t="shared" si="770"/>
        <v>5014C SL</v>
      </c>
      <c r="Q1450" s="76">
        <v>51</v>
      </c>
      <c r="R1450" s="76">
        <v>96</v>
      </c>
      <c r="S1450" s="49">
        <f t="shared" si="785"/>
        <v>0.65999999999999992</v>
      </c>
      <c r="T1450" s="49">
        <f t="shared" si="771"/>
        <v>659.99999999999989</v>
      </c>
      <c r="U1450" s="49">
        <v>698.05230769230764</v>
      </c>
      <c r="V1450" s="49">
        <f t="shared" si="760"/>
        <v>0.69805230769230764</v>
      </c>
      <c r="W1450" s="49">
        <f t="shared" si="777"/>
        <v>13.859999999999998</v>
      </c>
      <c r="X1450" s="90">
        <f t="shared" si="791"/>
        <v>3</v>
      </c>
      <c r="Y1450" s="91">
        <f t="shared" si="781"/>
        <v>58.199999999999996</v>
      </c>
      <c r="Z1450" s="93">
        <f t="shared" si="778"/>
        <v>17</v>
      </c>
      <c r="AA1450" s="94">
        <f t="shared" si="782"/>
        <v>329.79999999999995</v>
      </c>
      <c r="AB1450" s="97">
        <f t="shared" si="788"/>
        <v>20</v>
      </c>
      <c r="AC1450" s="98">
        <f t="shared" si="783"/>
        <v>388</v>
      </c>
      <c r="AD1450" s="77" t="s">
        <v>3</v>
      </c>
      <c r="AE1450" s="54">
        <v>388</v>
      </c>
      <c r="AF1450" s="17"/>
    </row>
    <row r="1451" spans="1:32" ht="16.899999999999999" customHeight="1" x14ac:dyDescent="0.3">
      <c r="A1451" s="73" t="s">
        <v>35</v>
      </c>
      <c r="B1451" s="74" t="s">
        <v>294</v>
      </c>
      <c r="C1451" s="48" t="s">
        <v>40</v>
      </c>
      <c r="D1451" s="48">
        <v>1000</v>
      </c>
      <c r="E1451" s="48">
        <v>621</v>
      </c>
      <c r="F1451" s="48" t="s">
        <v>6128</v>
      </c>
      <c r="G1451" s="48" t="s">
        <v>112</v>
      </c>
      <c r="H1451" s="75">
        <f t="shared" si="784"/>
        <v>-0.52083333333333337</v>
      </c>
      <c r="I1451" s="74">
        <v>23</v>
      </c>
      <c r="J1451" s="74">
        <v>48</v>
      </c>
      <c r="K1451" s="48">
        <f t="shared" si="790"/>
        <v>23</v>
      </c>
      <c r="L1451" s="48">
        <f>$L$3</f>
        <v>-4</v>
      </c>
      <c r="M1451" s="48">
        <f t="shared" si="780"/>
        <v>19</v>
      </c>
      <c r="N1451" s="48">
        <v>9</v>
      </c>
      <c r="O1451" s="56">
        <v>15.88</v>
      </c>
      <c r="P1451" s="48" t="str">
        <f t="shared" si="770"/>
        <v>1550 BK</v>
      </c>
      <c r="Q1451" s="76">
        <v>18</v>
      </c>
      <c r="R1451" s="76">
        <v>59</v>
      </c>
      <c r="S1451" s="49">
        <f t="shared" si="785"/>
        <v>0.26192307692307693</v>
      </c>
      <c r="T1451" s="49">
        <f t="shared" si="771"/>
        <v>261.92307692307691</v>
      </c>
      <c r="U1451" s="49">
        <v>309.34615384615381</v>
      </c>
      <c r="V1451" s="49">
        <f t="shared" si="760"/>
        <v>0.30934615384615383</v>
      </c>
      <c r="W1451" s="49">
        <f t="shared" si="777"/>
        <v>4.9765384615384614</v>
      </c>
      <c r="X1451" s="90">
        <f>ROUND(S1451*$X$3,0)</f>
        <v>2</v>
      </c>
      <c r="Y1451" s="91">
        <f t="shared" si="781"/>
        <v>31.76</v>
      </c>
      <c r="Z1451" s="93">
        <f t="shared" si="778"/>
        <v>7</v>
      </c>
      <c r="AA1451" s="94">
        <f t="shared" si="782"/>
        <v>111.16000000000001</v>
      </c>
      <c r="AB1451" s="97">
        <f t="shared" si="788"/>
        <v>8</v>
      </c>
      <c r="AC1451" s="98">
        <f t="shared" si="783"/>
        <v>127.04</v>
      </c>
      <c r="AD1451" s="77" t="s">
        <v>3</v>
      </c>
      <c r="AE1451" s="54">
        <v>127.04</v>
      </c>
      <c r="AF1451" s="17"/>
    </row>
    <row r="1452" spans="1:32" ht="16.899999999999999" customHeight="1" x14ac:dyDescent="0.3">
      <c r="A1452" s="73" t="s">
        <v>35</v>
      </c>
      <c r="B1452" s="74" t="s">
        <v>2356</v>
      </c>
      <c r="C1452" s="48" t="s">
        <v>34</v>
      </c>
      <c r="D1452" s="48">
        <v>1</v>
      </c>
      <c r="E1452" s="48">
        <v>1804</v>
      </c>
      <c r="F1452" s="48" t="s">
        <v>6129</v>
      </c>
      <c r="G1452" s="48" t="s">
        <v>35</v>
      </c>
      <c r="H1452" s="75">
        <f t="shared" si="784"/>
        <v>0</v>
      </c>
      <c r="I1452" s="74">
        <v>43</v>
      </c>
      <c r="J1452" s="74">
        <v>43</v>
      </c>
      <c r="K1452" s="48">
        <f t="shared" si="790"/>
        <v>43</v>
      </c>
      <c r="L1452" s="48">
        <f>$L$3</f>
        <v>-4</v>
      </c>
      <c r="M1452" s="48">
        <f t="shared" si="780"/>
        <v>39</v>
      </c>
      <c r="N1452" s="48">
        <v>69</v>
      </c>
      <c r="O1452" s="56">
        <v>17.100000000000001</v>
      </c>
      <c r="P1452" s="48" t="str">
        <f t="shared" si="770"/>
        <v>LC162 WH</v>
      </c>
      <c r="Q1452" s="76">
        <v>130</v>
      </c>
      <c r="R1452" s="76">
        <v>564</v>
      </c>
      <c r="S1452" s="49">
        <f t="shared" si="785"/>
        <v>2.0507692307692307</v>
      </c>
      <c r="T1452" s="49">
        <f t="shared" si="771"/>
        <v>2.0507692307692307</v>
      </c>
      <c r="U1452" s="49">
        <v>2.0507692307692307</v>
      </c>
      <c r="V1452" s="49">
        <f t="shared" si="760"/>
        <v>2.0507692307692307</v>
      </c>
      <c r="W1452" s="49">
        <f t="shared" si="777"/>
        <v>79.97999999999999</v>
      </c>
      <c r="X1452" s="90">
        <f t="shared" ref="X1452:X1455" si="792">ROUND(S1452*$X$4,0)</f>
        <v>10</v>
      </c>
      <c r="Y1452" s="91">
        <f t="shared" si="781"/>
        <v>171</v>
      </c>
      <c r="Z1452" s="93">
        <f t="shared" si="778"/>
        <v>90</v>
      </c>
      <c r="AA1452" s="94">
        <f t="shared" si="782"/>
        <v>1539.0000000000002</v>
      </c>
      <c r="AB1452" s="97">
        <f t="shared" si="788"/>
        <v>100</v>
      </c>
      <c r="AC1452" s="98">
        <f t="shared" si="783"/>
        <v>1710.0000000000002</v>
      </c>
      <c r="AD1452" s="77" t="s">
        <v>3</v>
      </c>
      <c r="AE1452" s="54">
        <v>1710.0000000000002</v>
      </c>
      <c r="AF1452" s="17"/>
    </row>
    <row r="1453" spans="1:32" ht="16.899999999999999" customHeight="1" x14ac:dyDescent="0.3">
      <c r="A1453" s="73" t="s">
        <v>7</v>
      </c>
      <c r="B1453" s="74" t="s">
        <v>5541</v>
      </c>
      <c r="C1453" s="48" t="s">
        <v>1790</v>
      </c>
      <c r="D1453" s="48">
        <v>1000</v>
      </c>
      <c r="E1453" s="48">
        <v>621</v>
      </c>
      <c r="F1453" s="48" t="s">
        <v>6128</v>
      </c>
      <c r="G1453" s="48" t="s">
        <v>35</v>
      </c>
      <c r="H1453" s="75">
        <f t="shared" si="784"/>
        <v>-0.18604651162790697</v>
      </c>
      <c r="I1453" s="74">
        <v>35</v>
      </c>
      <c r="J1453" s="74">
        <v>43</v>
      </c>
      <c r="K1453" s="48">
        <f t="shared" si="790"/>
        <v>35</v>
      </c>
      <c r="L1453" s="48">
        <f>$L$3</f>
        <v>-4</v>
      </c>
      <c r="M1453" s="48">
        <f t="shared" si="780"/>
        <v>31</v>
      </c>
      <c r="N1453" s="48">
        <v>1</v>
      </c>
      <c r="O1453" s="56">
        <v>192.32</v>
      </c>
      <c r="P1453" s="48" t="str">
        <f t="shared" si="770"/>
        <v>9059C BK</v>
      </c>
      <c r="Q1453" s="76">
        <v>6</v>
      </c>
      <c r="R1453" s="76">
        <v>13</v>
      </c>
      <c r="S1453" s="49">
        <f t="shared" si="785"/>
        <v>7.9615384615384616E-2</v>
      </c>
      <c r="T1453" s="49">
        <f t="shared" si="771"/>
        <v>79.615384615384613</v>
      </c>
      <c r="U1453" s="49">
        <v>147.76307692307691</v>
      </c>
      <c r="V1453" s="49">
        <f t="shared" si="760"/>
        <v>0.14776307692307691</v>
      </c>
      <c r="W1453" s="49">
        <f t="shared" si="777"/>
        <v>2.4680769230769233</v>
      </c>
      <c r="X1453" s="90">
        <f t="shared" si="792"/>
        <v>0</v>
      </c>
      <c r="Y1453" s="91">
        <f t="shared" si="781"/>
        <v>0</v>
      </c>
      <c r="Z1453" s="93">
        <f t="shared" si="778"/>
        <v>2</v>
      </c>
      <c r="AA1453" s="94">
        <f t="shared" si="782"/>
        <v>384.64</v>
      </c>
      <c r="AB1453" s="97">
        <f t="shared" si="788"/>
        <v>2</v>
      </c>
      <c r="AC1453" s="98">
        <f t="shared" si="783"/>
        <v>384.64</v>
      </c>
      <c r="AD1453" s="77" t="s">
        <v>5890</v>
      </c>
      <c r="AE1453" s="54">
        <v>384.64</v>
      </c>
      <c r="AF1453" s="17"/>
    </row>
    <row r="1454" spans="1:32" ht="16.899999999999999" customHeight="1" x14ac:dyDescent="0.3">
      <c r="A1454" s="73" t="s">
        <v>7</v>
      </c>
      <c r="B1454" s="74" t="s">
        <v>616</v>
      </c>
      <c r="C1454" s="48" t="s">
        <v>10</v>
      </c>
      <c r="D1454" s="48">
        <v>100</v>
      </c>
      <c r="E1454" s="48">
        <v>2834</v>
      </c>
      <c r="F1454" s="48" t="s">
        <v>6126</v>
      </c>
      <c r="G1454" s="48">
        <v>2</v>
      </c>
      <c r="H1454" s="75">
        <f t="shared" si="784"/>
        <v>0</v>
      </c>
      <c r="I1454" s="74">
        <v>50</v>
      </c>
      <c r="J1454" s="74">
        <f>I1454</f>
        <v>50</v>
      </c>
      <c r="K1454" s="48">
        <f t="shared" si="790"/>
        <v>50</v>
      </c>
      <c r="L1454" s="48"/>
      <c r="M1454" s="48">
        <f t="shared" si="780"/>
        <v>50</v>
      </c>
      <c r="N1454" s="48">
        <v>2</v>
      </c>
      <c r="O1454" s="56">
        <v>57.744309999999999</v>
      </c>
      <c r="P1454" s="48" t="str">
        <f t="shared" si="770"/>
        <v>1896/15C SL</v>
      </c>
      <c r="Q1454" s="76">
        <v>20</v>
      </c>
      <c r="R1454" s="76">
        <v>70</v>
      </c>
      <c r="S1454" s="49">
        <f t="shared" si="785"/>
        <v>0.29615384615384616</v>
      </c>
      <c r="T1454" s="49">
        <f t="shared" si="771"/>
        <v>29.615384615384617</v>
      </c>
      <c r="U1454" s="49">
        <v>128.07692307692309</v>
      </c>
      <c r="V1454" s="49">
        <f t="shared" si="760"/>
        <v>1.2807692307692309</v>
      </c>
      <c r="W1454" s="49">
        <f t="shared" si="777"/>
        <v>14.807692307692308</v>
      </c>
      <c r="X1454" s="90">
        <f t="shared" si="792"/>
        <v>1</v>
      </c>
      <c r="Y1454" s="91">
        <f t="shared" si="781"/>
        <v>57.744309999999999</v>
      </c>
      <c r="Z1454" s="93">
        <f t="shared" si="778"/>
        <v>16</v>
      </c>
      <c r="AA1454" s="94">
        <f t="shared" si="782"/>
        <v>923.90895999999998</v>
      </c>
      <c r="AB1454" s="97">
        <f t="shared" si="788"/>
        <v>17</v>
      </c>
      <c r="AC1454" s="98">
        <f t="shared" si="783"/>
        <v>981.65327000000002</v>
      </c>
      <c r="AD1454" s="77" t="s">
        <v>3</v>
      </c>
      <c r="AE1454" s="54">
        <v>981.65327000000002</v>
      </c>
      <c r="AF1454" s="17"/>
    </row>
    <row r="1455" spans="1:32" ht="16.899999999999999" customHeight="1" x14ac:dyDescent="0.3">
      <c r="A1455" s="73" t="s">
        <v>35</v>
      </c>
      <c r="B1455" s="74" t="s">
        <v>4663</v>
      </c>
      <c r="C1455" s="48" t="s">
        <v>464</v>
      </c>
      <c r="D1455" s="48">
        <v>100</v>
      </c>
      <c r="E1455" s="48">
        <v>2800</v>
      </c>
      <c r="F1455" s="48" t="s">
        <v>5911</v>
      </c>
      <c r="G1455" s="48">
        <v>6</v>
      </c>
      <c r="H1455" s="75">
        <f t="shared" si="784"/>
        <v>0</v>
      </c>
      <c r="I1455" s="74">
        <v>93</v>
      </c>
      <c r="J1455" s="74">
        <v>93</v>
      </c>
      <c r="K1455" s="48">
        <f t="shared" si="790"/>
        <v>93</v>
      </c>
      <c r="L1455" s="48">
        <f>$L$3</f>
        <v>-4</v>
      </c>
      <c r="M1455" s="48">
        <f t="shared" si="780"/>
        <v>89</v>
      </c>
      <c r="N1455" s="48">
        <v>96</v>
      </c>
      <c r="O1455" s="56">
        <v>11.95</v>
      </c>
      <c r="P1455" s="48" t="str">
        <f t="shared" si="770"/>
        <v>5852 SL</v>
      </c>
      <c r="Q1455" s="76">
        <v>38</v>
      </c>
      <c r="R1455" s="76">
        <v>294</v>
      </c>
      <c r="S1455" s="49">
        <f t="shared" si="785"/>
        <v>0.74846153846153851</v>
      </c>
      <c r="T1455" s="49">
        <f t="shared" si="771"/>
        <v>74.846153846153854</v>
      </c>
      <c r="U1455" s="49">
        <v>147.15384615384616</v>
      </c>
      <c r="V1455" s="49">
        <f t="shared" si="760"/>
        <v>1.4715384615384617</v>
      </c>
      <c r="W1455" s="49">
        <f t="shared" si="777"/>
        <v>66.613076923076932</v>
      </c>
      <c r="X1455" s="90">
        <f t="shared" si="792"/>
        <v>4</v>
      </c>
      <c r="Y1455" s="91">
        <f t="shared" si="781"/>
        <v>47.8</v>
      </c>
      <c r="Z1455" s="93">
        <f t="shared" si="778"/>
        <v>71</v>
      </c>
      <c r="AA1455" s="94">
        <f t="shared" si="782"/>
        <v>848.44999999999993</v>
      </c>
      <c r="AB1455" s="97">
        <f t="shared" si="788"/>
        <v>75</v>
      </c>
      <c r="AC1455" s="98">
        <f t="shared" si="783"/>
        <v>896.25</v>
      </c>
      <c r="AD1455" s="77" t="s">
        <v>5890</v>
      </c>
      <c r="AE1455" s="54">
        <v>896.25</v>
      </c>
      <c r="AF1455" s="17"/>
    </row>
    <row r="1456" spans="1:32" ht="16.899999999999999" customHeight="1" x14ac:dyDescent="0.3">
      <c r="A1456" s="73" t="s">
        <v>35</v>
      </c>
      <c r="B1456" s="74" t="s">
        <v>2609</v>
      </c>
      <c r="C1456" s="48" t="s">
        <v>40</v>
      </c>
      <c r="D1456" s="48">
        <v>1000</v>
      </c>
      <c r="E1456" s="48">
        <v>4750</v>
      </c>
      <c r="F1456" s="48" t="s">
        <v>5916</v>
      </c>
      <c r="G1456" s="48" t="s">
        <v>3680</v>
      </c>
      <c r="H1456" s="75">
        <f t="shared" si="784"/>
        <v>2.0405405405405403</v>
      </c>
      <c r="I1456" s="74">
        <v>225</v>
      </c>
      <c r="J1456" s="74">
        <v>74</v>
      </c>
      <c r="K1456" s="48">
        <f>J1456</f>
        <v>74</v>
      </c>
      <c r="L1456" s="48">
        <f>$L$3</f>
        <v>-4</v>
      </c>
      <c r="M1456" s="48">
        <f t="shared" si="780"/>
        <v>70</v>
      </c>
      <c r="N1456" s="48">
        <v>16</v>
      </c>
      <c r="O1456" s="56">
        <v>52.88</v>
      </c>
      <c r="P1456" s="48" t="str">
        <f t="shared" si="770"/>
        <v>7130 BK</v>
      </c>
      <c r="Q1456" s="76">
        <v>11</v>
      </c>
      <c r="R1456" s="76">
        <v>62</v>
      </c>
      <c r="S1456" s="49">
        <f t="shared" si="785"/>
        <v>0.19</v>
      </c>
      <c r="T1456" s="49">
        <f t="shared" si="771"/>
        <v>190</v>
      </c>
      <c r="U1456" s="49">
        <v>281.53846153846155</v>
      </c>
      <c r="V1456" s="49">
        <f t="shared" si="760"/>
        <v>0.28153846153846157</v>
      </c>
      <c r="W1456" s="49">
        <f>V1456*M1456</f>
        <v>19.707692307692309</v>
      </c>
      <c r="X1456" s="90">
        <f>ROUND(V1456*$X$4,0)</f>
        <v>1</v>
      </c>
      <c r="Y1456" s="91">
        <f t="shared" si="781"/>
        <v>52.88</v>
      </c>
      <c r="Z1456" s="93">
        <f>ROUND((V1456*M1456)+X1456,0)</f>
        <v>21</v>
      </c>
      <c r="AA1456" s="94">
        <f t="shared" si="782"/>
        <v>1110.48</v>
      </c>
      <c r="AB1456" s="97">
        <f>ROUND((V1456*$AB$4)+Z1456,0)</f>
        <v>22</v>
      </c>
      <c r="AC1456" s="98">
        <f t="shared" si="783"/>
        <v>1163.3600000000001</v>
      </c>
      <c r="AD1456" s="77" t="s">
        <v>5889</v>
      </c>
      <c r="AE1456" s="54">
        <v>1163.3600000000001</v>
      </c>
      <c r="AF1456" s="17"/>
    </row>
    <row r="1457" spans="1:32" ht="16.899999999999999" customHeight="1" x14ac:dyDescent="0.3">
      <c r="A1457" s="73" t="s">
        <v>7</v>
      </c>
      <c r="B1457" s="74" t="s">
        <v>2248</v>
      </c>
      <c r="C1457" s="48" t="s">
        <v>464</v>
      </c>
      <c r="D1457" s="48">
        <v>100</v>
      </c>
      <c r="E1457" s="48">
        <v>4013</v>
      </c>
      <c r="F1457" s="48" t="s">
        <v>6180</v>
      </c>
      <c r="G1457" s="48" t="s">
        <v>65</v>
      </c>
      <c r="H1457" s="75">
        <f t="shared" si="784"/>
        <v>0</v>
      </c>
      <c r="I1457" s="74">
        <v>5</v>
      </c>
      <c r="J1457" s="74">
        <v>5</v>
      </c>
      <c r="K1457" s="48">
        <f>J1457</f>
        <v>5</v>
      </c>
      <c r="L1457" s="48"/>
      <c r="M1457" s="48">
        <f t="shared" si="780"/>
        <v>5</v>
      </c>
      <c r="N1457" s="48">
        <v>21</v>
      </c>
      <c r="O1457" s="56">
        <v>19.342569999999998</v>
      </c>
      <c r="P1457" s="48" t="str">
        <f t="shared" si="770"/>
        <v>5875 BK</v>
      </c>
      <c r="Q1457" s="76">
        <v>107</v>
      </c>
      <c r="R1457" s="76">
        <v>330</v>
      </c>
      <c r="S1457" s="49">
        <f t="shared" si="785"/>
        <v>1.533076923076923</v>
      </c>
      <c r="T1457" s="49">
        <f t="shared" si="771"/>
        <v>153.30769230769229</v>
      </c>
      <c r="U1457" s="49">
        <v>266.76923076923072</v>
      </c>
      <c r="V1457" s="49">
        <f t="shared" si="760"/>
        <v>2.6676923076923074</v>
      </c>
      <c r="W1457" s="49">
        <f t="shared" ref="W1457:W1468" si="793">S1457*M1457</f>
        <v>7.6653846153846148</v>
      </c>
      <c r="X1457" s="90">
        <f>ROUND(S1457*$X$2,0)</f>
        <v>11</v>
      </c>
      <c r="Y1457" s="91">
        <f t="shared" si="781"/>
        <v>212.76826999999997</v>
      </c>
      <c r="Z1457" s="93">
        <f t="shared" ref="Z1457:Z1472" si="794">ROUND((S1457*M1457)+X1457,0)</f>
        <v>19</v>
      </c>
      <c r="AA1457" s="94">
        <f t="shared" si="782"/>
        <v>367.50882999999999</v>
      </c>
      <c r="AB1457" s="97">
        <f>ROUND((S1457*$AB$2)+Z1457,0)</f>
        <v>30</v>
      </c>
      <c r="AC1457" s="98">
        <f t="shared" si="783"/>
        <v>580.2770999999999</v>
      </c>
      <c r="AD1457" s="77" t="s">
        <v>5891</v>
      </c>
      <c r="AE1457" s="54">
        <v>580.2770999999999</v>
      </c>
      <c r="AF1457" s="17"/>
    </row>
    <row r="1458" spans="1:32" ht="16.899999999999999" customHeight="1" x14ac:dyDescent="0.3">
      <c r="A1458" s="73" t="s">
        <v>7</v>
      </c>
      <c r="B1458" s="74" t="s">
        <v>1959</v>
      </c>
      <c r="C1458" s="48" t="s">
        <v>10</v>
      </c>
      <c r="D1458" s="48">
        <v>1000</v>
      </c>
      <c r="E1458" s="48">
        <v>2834</v>
      </c>
      <c r="F1458" s="48" t="s">
        <v>6126</v>
      </c>
      <c r="G1458" s="48">
        <v>2</v>
      </c>
      <c r="H1458" s="75">
        <f t="shared" si="784"/>
        <v>-0.47916666666666669</v>
      </c>
      <c r="I1458" s="74">
        <v>25</v>
      </c>
      <c r="J1458" s="74">
        <v>48</v>
      </c>
      <c r="K1458" s="48">
        <f>I1458</f>
        <v>25</v>
      </c>
      <c r="L1458" s="48"/>
      <c r="M1458" s="48">
        <f t="shared" si="780"/>
        <v>25</v>
      </c>
      <c r="N1458" s="48">
        <v>43</v>
      </c>
      <c r="O1458" s="56">
        <v>158.32</v>
      </c>
      <c r="P1458" s="48" t="str">
        <f t="shared" si="770"/>
        <v>2432C SL</v>
      </c>
      <c r="Q1458" s="76">
        <v>18</v>
      </c>
      <c r="R1458" s="76">
        <v>44</v>
      </c>
      <c r="S1458" s="49">
        <f t="shared" si="785"/>
        <v>0.2446153846153846</v>
      </c>
      <c r="T1458" s="49">
        <f t="shared" si="771"/>
        <v>244.61538461538458</v>
      </c>
      <c r="U1458" s="49">
        <v>292.3846153846153</v>
      </c>
      <c r="V1458" s="49">
        <f t="shared" si="760"/>
        <v>0.2923846153846153</v>
      </c>
      <c r="W1458" s="49">
        <f t="shared" si="793"/>
        <v>6.115384615384615</v>
      </c>
      <c r="X1458" s="90">
        <f>ROUND(S1458*$X$4,0)</f>
        <v>1</v>
      </c>
      <c r="Y1458" s="91">
        <f t="shared" si="781"/>
        <v>158.32</v>
      </c>
      <c r="Z1458" s="93">
        <f t="shared" si="794"/>
        <v>7</v>
      </c>
      <c r="AA1458" s="94">
        <f t="shared" si="782"/>
        <v>1108.24</v>
      </c>
      <c r="AB1458" s="97">
        <f t="shared" ref="AB1458:AB1472" si="795">ROUND((S1458*$AB$4)+Z1458,0)</f>
        <v>8</v>
      </c>
      <c r="AC1458" s="98">
        <f t="shared" si="783"/>
        <v>1266.56</v>
      </c>
      <c r="AD1458" s="77" t="s">
        <v>3</v>
      </c>
      <c r="AE1458" s="54">
        <v>1266.56</v>
      </c>
      <c r="AF1458" s="17"/>
    </row>
    <row r="1459" spans="1:32" ht="16.899999999999999" customHeight="1" x14ac:dyDescent="0.3">
      <c r="A1459" s="73" t="s">
        <v>7</v>
      </c>
      <c r="B1459" s="74" t="s">
        <v>1310</v>
      </c>
      <c r="C1459" s="48" t="s">
        <v>1154</v>
      </c>
      <c r="D1459" s="48">
        <v>1000</v>
      </c>
      <c r="E1459" s="48">
        <v>2834</v>
      </c>
      <c r="F1459" s="48" t="s">
        <v>6126</v>
      </c>
      <c r="G1459" s="48">
        <v>2</v>
      </c>
      <c r="H1459" s="75">
        <f t="shared" si="784"/>
        <v>0</v>
      </c>
      <c r="I1459" s="74">
        <v>20</v>
      </c>
      <c r="J1459" s="74">
        <f>I1459</f>
        <v>20</v>
      </c>
      <c r="K1459" s="48">
        <f>I1459</f>
        <v>20</v>
      </c>
      <c r="L1459" s="48"/>
      <c r="M1459" s="48">
        <f t="shared" si="780"/>
        <v>20</v>
      </c>
      <c r="N1459" s="48">
        <v>3</v>
      </c>
      <c r="O1459" s="56">
        <v>242.31178</v>
      </c>
      <c r="P1459" s="48" t="str">
        <f t="shared" si="770"/>
        <v>5384C SL</v>
      </c>
      <c r="Q1459" s="76">
        <v>17</v>
      </c>
      <c r="R1459" s="76">
        <v>46</v>
      </c>
      <c r="S1459" s="49">
        <f t="shared" si="785"/>
        <v>0.23615384615384616</v>
      </c>
      <c r="T1459" s="49">
        <f t="shared" si="771"/>
        <v>236.15384615384616</v>
      </c>
      <c r="U1459" s="49">
        <v>246.92307692307693</v>
      </c>
      <c r="V1459" s="49">
        <f t="shared" si="760"/>
        <v>0.24692307692307694</v>
      </c>
      <c r="W1459" s="49">
        <f t="shared" si="793"/>
        <v>4.7230769230769232</v>
      </c>
      <c r="X1459" s="90">
        <f t="shared" ref="X1459:X1460" si="796">ROUND(S1459*$X$3,0)</f>
        <v>1</v>
      </c>
      <c r="Y1459" s="91">
        <f t="shared" si="781"/>
        <v>242.31178</v>
      </c>
      <c r="Z1459" s="93">
        <f t="shared" si="794"/>
        <v>6</v>
      </c>
      <c r="AA1459" s="94">
        <f t="shared" si="782"/>
        <v>1453.87068</v>
      </c>
      <c r="AB1459" s="97">
        <f t="shared" si="795"/>
        <v>7</v>
      </c>
      <c r="AC1459" s="98">
        <f t="shared" si="783"/>
        <v>1696.18246</v>
      </c>
      <c r="AD1459" s="77" t="s">
        <v>3</v>
      </c>
      <c r="AE1459" s="54">
        <v>1696.18246</v>
      </c>
      <c r="AF1459" s="17"/>
    </row>
    <row r="1460" spans="1:32" ht="12.75" customHeight="1" x14ac:dyDescent="0.3">
      <c r="A1460" s="73" t="s">
        <v>35</v>
      </c>
      <c r="B1460" s="74" t="s">
        <v>4345</v>
      </c>
      <c r="C1460" s="48" t="s">
        <v>40</v>
      </c>
      <c r="D1460" s="48">
        <v>1000</v>
      </c>
      <c r="E1460" s="48">
        <v>621</v>
      </c>
      <c r="F1460" s="48" t="s">
        <v>6128</v>
      </c>
      <c r="G1460" s="48" t="s">
        <v>112</v>
      </c>
      <c r="H1460" s="75">
        <f t="shared" si="784"/>
        <v>5.2631578947368418E-2</v>
      </c>
      <c r="I1460" s="74">
        <v>20</v>
      </c>
      <c r="J1460" s="74">
        <v>19</v>
      </c>
      <c r="K1460" s="48">
        <f>J1460</f>
        <v>19</v>
      </c>
      <c r="L1460" s="48">
        <f>$L$3</f>
        <v>-4</v>
      </c>
      <c r="M1460" s="48">
        <f t="shared" si="780"/>
        <v>15</v>
      </c>
      <c r="N1460" s="48">
        <v>1</v>
      </c>
      <c r="O1460" s="56">
        <v>143.58000000000001</v>
      </c>
      <c r="P1460" s="48" t="str">
        <f t="shared" si="770"/>
        <v>3080 BR</v>
      </c>
      <c r="Q1460" s="76">
        <v>5</v>
      </c>
      <c r="R1460" s="76">
        <v>13</v>
      </c>
      <c r="S1460" s="49">
        <f t="shared" si="785"/>
        <v>6.8846153846153849E-2</v>
      </c>
      <c r="T1460" s="49">
        <f t="shared" si="771"/>
        <v>68.846153846153854</v>
      </c>
      <c r="U1460" s="49">
        <v>89.269230769230774</v>
      </c>
      <c r="V1460" s="49">
        <f t="shared" si="760"/>
        <v>8.9269230769230767E-2</v>
      </c>
      <c r="W1460" s="49">
        <f t="shared" si="793"/>
        <v>1.0326923076923078</v>
      </c>
      <c r="X1460" s="90">
        <f t="shared" si="796"/>
        <v>0</v>
      </c>
      <c r="Y1460" s="91">
        <f t="shared" si="781"/>
        <v>0</v>
      </c>
      <c r="Z1460" s="93">
        <f t="shared" si="794"/>
        <v>1</v>
      </c>
      <c r="AA1460" s="94">
        <f t="shared" si="782"/>
        <v>143.58000000000001</v>
      </c>
      <c r="AB1460" s="97">
        <f t="shared" si="795"/>
        <v>1</v>
      </c>
      <c r="AC1460" s="98">
        <f t="shared" si="783"/>
        <v>143.58000000000001</v>
      </c>
      <c r="AD1460" s="77" t="s">
        <v>3</v>
      </c>
      <c r="AE1460" s="54">
        <v>143.58000000000001</v>
      </c>
      <c r="AF1460" s="17"/>
    </row>
    <row r="1461" spans="1:32" ht="16.899999999999999" customHeight="1" x14ac:dyDescent="0.3">
      <c r="A1461" s="73" t="s">
        <v>7</v>
      </c>
      <c r="B1461" s="74" t="s">
        <v>1736</v>
      </c>
      <c r="C1461" s="48" t="s">
        <v>10</v>
      </c>
      <c r="D1461" s="48">
        <v>100</v>
      </c>
      <c r="E1461" s="48">
        <v>621</v>
      </c>
      <c r="F1461" s="48" t="s">
        <v>6128</v>
      </c>
      <c r="G1461" s="48" t="s">
        <v>35</v>
      </c>
      <c r="H1461" s="75">
        <f t="shared" si="784"/>
        <v>-0.75</v>
      </c>
      <c r="I1461" s="74">
        <v>25</v>
      </c>
      <c r="J1461" s="74">
        <v>100</v>
      </c>
      <c r="K1461" s="48">
        <f>I1461</f>
        <v>25</v>
      </c>
      <c r="L1461" s="48">
        <v>-4</v>
      </c>
      <c r="M1461" s="48">
        <f t="shared" si="780"/>
        <v>21</v>
      </c>
      <c r="N1461" s="48">
        <v>70</v>
      </c>
      <c r="O1461" s="56">
        <v>39.848999999999997</v>
      </c>
      <c r="P1461" s="48" t="str">
        <f t="shared" si="770"/>
        <v>5477C SL</v>
      </c>
      <c r="Q1461" s="76">
        <v>9</v>
      </c>
      <c r="R1461" s="76">
        <v>27</v>
      </c>
      <c r="S1461" s="49">
        <f t="shared" si="785"/>
        <v>0.12807692307692306</v>
      </c>
      <c r="T1461" s="49">
        <f t="shared" si="771"/>
        <v>12.807692307692307</v>
      </c>
      <c r="U1461" s="49">
        <v>184.34615384615384</v>
      </c>
      <c r="V1461" s="49">
        <f t="shared" si="760"/>
        <v>1.8434615384615385</v>
      </c>
      <c r="W1461" s="49">
        <f t="shared" si="793"/>
        <v>2.6896153846153843</v>
      </c>
      <c r="X1461" s="90">
        <f>ROUND(S1461*$X$4,0)</f>
        <v>1</v>
      </c>
      <c r="Y1461" s="91">
        <f t="shared" si="781"/>
        <v>39.848999999999997</v>
      </c>
      <c r="Z1461" s="93">
        <f t="shared" si="794"/>
        <v>4</v>
      </c>
      <c r="AA1461" s="94">
        <f t="shared" si="782"/>
        <v>159.39599999999999</v>
      </c>
      <c r="AB1461" s="97">
        <f t="shared" si="795"/>
        <v>5</v>
      </c>
      <c r="AC1461" s="98">
        <f t="shared" si="783"/>
        <v>199.24499999999998</v>
      </c>
      <c r="AD1461" s="77" t="s">
        <v>3</v>
      </c>
      <c r="AE1461" s="54">
        <v>199.24499999999998</v>
      </c>
      <c r="AF1461" s="17"/>
    </row>
    <row r="1462" spans="1:32" ht="16.899999999999999" customHeight="1" x14ac:dyDescent="0.3">
      <c r="A1462" s="73" t="s">
        <v>35</v>
      </c>
      <c r="B1462" s="74" t="s">
        <v>4616</v>
      </c>
      <c r="C1462" s="48" t="s">
        <v>40</v>
      </c>
      <c r="D1462" s="48">
        <v>1000</v>
      </c>
      <c r="E1462" s="48">
        <v>621</v>
      </c>
      <c r="F1462" s="48" t="s">
        <v>6128</v>
      </c>
      <c r="G1462" s="48" t="s">
        <v>112</v>
      </c>
      <c r="H1462" s="75">
        <f t="shared" si="784"/>
        <v>5.2631578947368418E-2</v>
      </c>
      <c r="I1462" s="74">
        <v>20</v>
      </c>
      <c r="J1462" s="74">
        <v>19</v>
      </c>
      <c r="K1462" s="48">
        <f>J1462</f>
        <v>19</v>
      </c>
      <c r="L1462" s="48">
        <f>$L$3</f>
        <v>-4</v>
      </c>
      <c r="M1462" s="48">
        <f t="shared" si="780"/>
        <v>15</v>
      </c>
      <c r="N1462" s="48">
        <v>1</v>
      </c>
      <c r="O1462" s="56">
        <v>143.35</v>
      </c>
      <c r="P1462" s="48" t="str">
        <f t="shared" si="770"/>
        <v>3080 BL</v>
      </c>
      <c r="Q1462" s="76">
        <v>8</v>
      </c>
      <c r="R1462" s="76">
        <v>28</v>
      </c>
      <c r="S1462" s="49">
        <f t="shared" si="785"/>
        <v>0.11846153846153845</v>
      </c>
      <c r="T1462" s="49">
        <f t="shared" si="771"/>
        <v>118.46153846153845</v>
      </c>
      <c r="U1462" s="49">
        <v>123.57692307692307</v>
      </c>
      <c r="V1462" s="49">
        <f t="shared" ref="V1462:V1525" si="797">U1462/D1462</f>
        <v>0.12357692307692307</v>
      </c>
      <c r="W1462" s="49">
        <f t="shared" si="793"/>
        <v>1.7769230769230768</v>
      </c>
      <c r="X1462" s="90">
        <f t="shared" ref="X1462:X1463" si="798">ROUND(S1462*$X$3,0)</f>
        <v>1</v>
      </c>
      <c r="Y1462" s="91">
        <f t="shared" si="781"/>
        <v>143.35</v>
      </c>
      <c r="Z1462" s="93">
        <f t="shared" si="794"/>
        <v>3</v>
      </c>
      <c r="AA1462" s="94">
        <f t="shared" si="782"/>
        <v>430.04999999999995</v>
      </c>
      <c r="AB1462" s="97">
        <f t="shared" si="795"/>
        <v>4</v>
      </c>
      <c r="AC1462" s="98">
        <f t="shared" si="783"/>
        <v>573.4</v>
      </c>
      <c r="AD1462" s="77" t="s">
        <v>3</v>
      </c>
      <c r="AE1462" s="54">
        <v>573.4</v>
      </c>
      <c r="AF1462" s="17"/>
    </row>
    <row r="1463" spans="1:32" ht="16.899999999999999" customHeight="1" x14ac:dyDescent="0.3">
      <c r="A1463" s="73" t="s">
        <v>35</v>
      </c>
      <c r="B1463" s="74" t="s">
        <v>1502</v>
      </c>
      <c r="C1463" s="48" t="s">
        <v>40</v>
      </c>
      <c r="D1463" s="48">
        <v>1000</v>
      </c>
      <c r="E1463" s="48">
        <v>621</v>
      </c>
      <c r="F1463" s="48" t="s">
        <v>6128</v>
      </c>
      <c r="G1463" s="48" t="s">
        <v>112</v>
      </c>
      <c r="H1463" s="75">
        <f t="shared" si="784"/>
        <v>-0.56603773584905659</v>
      </c>
      <c r="I1463" s="74">
        <v>23</v>
      </c>
      <c r="J1463" s="74">
        <v>53</v>
      </c>
      <c r="K1463" s="48">
        <f t="shared" ref="K1463:K1471" si="799">I1463</f>
        <v>23</v>
      </c>
      <c r="L1463" s="48">
        <f>$L$3</f>
        <v>-4</v>
      </c>
      <c r="M1463" s="48">
        <f t="shared" si="780"/>
        <v>19</v>
      </c>
      <c r="N1463" s="48">
        <v>2</v>
      </c>
      <c r="O1463" s="56">
        <v>137.30000000000001</v>
      </c>
      <c r="P1463" s="48" t="str">
        <f t="shared" si="770"/>
        <v>1561 BK</v>
      </c>
      <c r="Q1463" s="76">
        <v>8</v>
      </c>
      <c r="R1463" s="76">
        <v>38</v>
      </c>
      <c r="S1463" s="49">
        <f t="shared" si="785"/>
        <v>0.13</v>
      </c>
      <c r="T1463" s="49">
        <f t="shared" si="771"/>
        <v>130</v>
      </c>
      <c r="U1463" s="49">
        <v>175.34615384615384</v>
      </c>
      <c r="V1463" s="49">
        <f t="shared" si="797"/>
        <v>0.17534615384615385</v>
      </c>
      <c r="W1463" s="49">
        <f t="shared" si="793"/>
        <v>2.4700000000000002</v>
      </c>
      <c r="X1463" s="90">
        <f t="shared" si="798"/>
        <v>1</v>
      </c>
      <c r="Y1463" s="91">
        <f t="shared" si="781"/>
        <v>137.30000000000001</v>
      </c>
      <c r="Z1463" s="93">
        <f t="shared" si="794"/>
        <v>3</v>
      </c>
      <c r="AA1463" s="94">
        <f t="shared" si="782"/>
        <v>411.90000000000003</v>
      </c>
      <c r="AB1463" s="97">
        <f t="shared" si="795"/>
        <v>4</v>
      </c>
      <c r="AC1463" s="98">
        <f t="shared" si="783"/>
        <v>549.20000000000005</v>
      </c>
      <c r="AD1463" s="77" t="s">
        <v>3</v>
      </c>
      <c r="AE1463" s="54">
        <v>549.20000000000005</v>
      </c>
      <c r="AF1463" s="17"/>
    </row>
    <row r="1464" spans="1:32" ht="16.899999999999999" customHeight="1" x14ac:dyDescent="0.3">
      <c r="A1464" s="73" t="s">
        <v>7</v>
      </c>
      <c r="B1464" s="74" t="s">
        <v>3543</v>
      </c>
      <c r="C1464" s="48" t="s">
        <v>1370</v>
      </c>
      <c r="D1464" s="48">
        <v>1000</v>
      </c>
      <c r="E1464" s="48">
        <v>2834</v>
      </c>
      <c r="F1464" s="48" t="s">
        <v>6126</v>
      </c>
      <c r="G1464" s="48">
        <v>2</v>
      </c>
      <c r="H1464" s="75">
        <f t="shared" si="784"/>
        <v>0</v>
      </c>
      <c r="I1464" s="74">
        <v>40</v>
      </c>
      <c r="J1464" s="74">
        <f>I1464</f>
        <v>40</v>
      </c>
      <c r="K1464" s="48">
        <f t="shared" si="799"/>
        <v>40</v>
      </c>
      <c r="L1464" s="48"/>
      <c r="M1464" s="48">
        <f t="shared" si="780"/>
        <v>40</v>
      </c>
      <c r="N1464" s="48">
        <v>4</v>
      </c>
      <c r="O1464" s="56">
        <v>200.18002999999999</v>
      </c>
      <c r="P1464" s="48" t="str">
        <f t="shared" si="770"/>
        <v>65803 SL</v>
      </c>
      <c r="Q1464" s="76">
        <v>34</v>
      </c>
      <c r="R1464" s="76">
        <v>69</v>
      </c>
      <c r="S1464" s="49">
        <f t="shared" si="785"/>
        <v>0.44576923076923081</v>
      </c>
      <c r="T1464" s="49">
        <f t="shared" si="771"/>
        <v>445.76923076923083</v>
      </c>
      <c r="U1464" s="49">
        <v>485.84615384615392</v>
      </c>
      <c r="V1464" s="49">
        <f t="shared" si="797"/>
        <v>0.48584615384615393</v>
      </c>
      <c r="W1464" s="49">
        <f t="shared" si="793"/>
        <v>17.830769230769231</v>
      </c>
      <c r="X1464" s="90">
        <f t="shared" ref="X1464:X1467" si="800">ROUND(S1464*$X$4,0)</f>
        <v>2</v>
      </c>
      <c r="Y1464" s="91">
        <f t="shared" si="781"/>
        <v>400.36005999999998</v>
      </c>
      <c r="Z1464" s="93">
        <f t="shared" si="794"/>
        <v>20</v>
      </c>
      <c r="AA1464" s="94">
        <f t="shared" si="782"/>
        <v>4003.6005999999998</v>
      </c>
      <c r="AB1464" s="97">
        <f t="shared" si="795"/>
        <v>22</v>
      </c>
      <c r="AC1464" s="98">
        <f t="shared" si="783"/>
        <v>4403.9606599999997</v>
      </c>
      <c r="AD1464" s="77" t="s">
        <v>3</v>
      </c>
      <c r="AE1464" s="54">
        <v>4403.9606599999997</v>
      </c>
      <c r="AF1464" s="17"/>
    </row>
    <row r="1465" spans="1:32" ht="16.899999999999999" customHeight="1" x14ac:dyDescent="0.3">
      <c r="A1465" s="73" t="s">
        <v>7</v>
      </c>
      <c r="B1465" s="74" t="s">
        <v>5373</v>
      </c>
      <c r="C1465" s="48" t="s">
        <v>1154</v>
      </c>
      <c r="D1465" s="48">
        <v>500</v>
      </c>
      <c r="E1465" s="48">
        <v>2834</v>
      </c>
      <c r="F1465" s="48" t="s">
        <v>6126</v>
      </c>
      <c r="G1465" s="48">
        <v>2</v>
      </c>
      <c r="H1465" s="75">
        <f t="shared" si="784"/>
        <v>-0.65753424657534243</v>
      </c>
      <c r="I1465" s="74">
        <v>25</v>
      </c>
      <c r="J1465" s="74">
        <v>73</v>
      </c>
      <c r="K1465" s="48">
        <f t="shared" si="799"/>
        <v>25</v>
      </c>
      <c r="L1465" s="48"/>
      <c r="M1465" s="48">
        <f t="shared" si="780"/>
        <v>25</v>
      </c>
      <c r="N1465" s="48">
        <v>0</v>
      </c>
      <c r="O1465" s="56">
        <v>211.33500000000001</v>
      </c>
      <c r="P1465" s="48" t="str">
        <f t="shared" si="770"/>
        <v>5166C SL</v>
      </c>
      <c r="Q1465" s="76">
        <v>0</v>
      </c>
      <c r="R1465" s="76">
        <v>2</v>
      </c>
      <c r="S1465" s="49">
        <f t="shared" si="785"/>
        <v>2.3076923076923079E-3</v>
      </c>
      <c r="T1465" s="49">
        <f t="shared" si="771"/>
        <v>1.153846153846154</v>
      </c>
      <c r="U1465" s="49">
        <v>125.23076923076923</v>
      </c>
      <c r="V1465" s="49">
        <f t="shared" si="797"/>
        <v>0.25046153846153846</v>
      </c>
      <c r="W1465" s="49">
        <f t="shared" si="793"/>
        <v>5.7692307692307696E-2</v>
      </c>
      <c r="X1465" s="90">
        <f>ROUNDUP(S1465*$X$4,0)</f>
        <v>1</v>
      </c>
      <c r="Y1465" s="91">
        <f t="shared" si="781"/>
        <v>211.33500000000001</v>
      </c>
      <c r="Z1465" s="93">
        <f t="shared" si="794"/>
        <v>1</v>
      </c>
      <c r="AA1465" s="94">
        <f t="shared" si="782"/>
        <v>211.33500000000001</v>
      </c>
      <c r="AB1465" s="97">
        <f t="shared" si="795"/>
        <v>1</v>
      </c>
      <c r="AC1465" s="98">
        <f t="shared" si="783"/>
        <v>211.33500000000001</v>
      </c>
      <c r="AD1465" s="77" t="s">
        <v>3</v>
      </c>
      <c r="AE1465" s="54">
        <v>211.33500000000001</v>
      </c>
      <c r="AF1465" s="17"/>
    </row>
    <row r="1466" spans="1:32" ht="16.899999999999999" customHeight="1" x14ac:dyDescent="0.3">
      <c r="A1466" s="73" t="s">
        <v>35</v>
      </c>
      <c r="B1466" s="74" t="s">
        <v>4409</v>
      </c>
      <c r="C1466" s="48" t="s">
        <v>1143</v>
      </c>
      <c r="D1466" s="48">
        <v>500</v>
      </c>
      <c r="E1466" s="48">
        <v>30327</v>
      </c>
      <c r="F1466" s="48" t="s">
        <v>5915</v>
      </c>
      <c r="G1466" s="48" t="s">
        <v>122</v>
      </c>
      <c r="H1466" s="75">
        <f t="shared" si="784"/>
        <v>0</v>
      </c>
      <c r="I1466" s="74">
        <v>34</v>
      </c>
      <c r="J1466" s="74">
        <v>34</v>
      </c>
      <c r="K1466" s="48">
        <f t="shared" si="799"/>
        <v>34</v>
      </c>
      <c r="L1466" s="48">
        <f>$L$3</f>
        <v>-4</v>
      </c>
      <c r="M1466" s="48">
        <f t="shared" si="780"/>
        <v>30</v>
      </c>
      <c r="N1466" s="48">
        <v>0</v>
      </c>
      <c r="O1466" s="56">
        <v>657.25</v>
      </c>
      <c r="P1466" s="48" t="str">
        <f t="shared" si="770"/>
        <v>39X2015 WH</v>
      </c>
      <c r="Q1466" s="76">
        <v>2</v>
      </c>
      <c r="R1466" s="76">
        <v>5</v>
      </c>
      <c r="S1466" s="49">
        <f t="shared" si="785"/>
        <v>2.7307692307692307E-2</v>
      </c>
      <c r="T1466" s="49">
        <f t="shared" si="771"/>
        <v>13.653846153846153</v>
      </c>
      <c r="U1466" s="49">
        <v>123.34615384615384</v>
      </c>
      <c r="V1466" s="49">
        <f t="shared" si="797"/>
        <v>0.24669230769230768</v>
      </c>
      <c r="W1466" s="49">
        <f t="shared" si="793"/>
        <v>0.81923076923076921</v>
      </c>
      <c r="X1466" s="90">
        <f t="shared" si="800"/>
        <v>0</v>
      </c>
      <c r="Y1466" s="91">
        <f t="shared" si="781"/>
        <v>0</v>
      </c>
      <c r="Z1466" s="93">
        <f t="shared" si="794"/>
        <v>1</v>
      </c>
      <c r="AA1466" s="94">
        <f t="shared" si="782"/>
        <v>657.25</v>
      </c>
      <c r="AB1466" s="97">
        <f t="shared" si="795"/>
        <v>1</v>
      </c>
      <c r="AC1466" s="98">
        <f t="shared" si="783"/>
        <v>657.25</v>
      </c>
      <c r="AD1466" s="77" t="s">
        <v>5890</v>
      </c>
      <c r="AE1466" s="54">
        <v>657.25</v>
      </c>
      <c r="AF1466" s="17"/>
    </row>
    <row r="1467" spans="1:32" ht="12.75" customHeight="1" x14ac:dyDescent="0.3">
      <c r="A1467" s="73" t="s">
        <v>35</v>
      </c>
      <c r="B1467" s="74" t="s">
        <v>3164</v>
      </c>
      <c r="C1467" s="48" t="s">
        <v>34</v>
      </c>
      <c r="D1467" s="48">
        <v>1</v>
      </c>
      <c r="E1467" s="48">
        <v>1804</v>
      </c>
      <c r="F1467" s="48" t="s">
        <v>6129</v>
      </c>
      <c r="G1467" s="48" t="s">
        <v>35</v>
      </c>
      <c r="H1467" s="75">
        <f t="shared" si="784"/>
        <v>0</v>
      </c>
      <c r="I1467" s="74">
        <v>43</v>
      </c>
      <c r="J1467" s="74">
        <v>43</v>
      </c>
      <c r="K1467" s="48">
        <f t="shared" si="799"/>
        <v>43</v>
      </c>
      <c r="L1467" s="48">
        <f>$L$3</f>
        <v>-4</v>
      </c>
      <c r="M1467" s="48">
        <f t="shared" si="780"/>
        <v>39</v>
      </c>
      <c r="N1467" s="48">
        <v>26</v>
      </c>
      <c r="O1467" s="56">
        <v>19.850000000000001</v>
      </c>
      <c r="P1467" s="48" t="str">
        <f t="shared" si="770"/>
        <v>805062B BK</v>
      </c>
      <c r="Q1467" s="76">
        <v>32</v>
      </c>
      <c r="R1467" s="76">
        <v>141</v>
      </c>
      <c r="S1467" s="49">
        <f t="shared" si="785"/>
        <v>0.50730769230769224</v>
      </c>
      <c r="T1467" s="49">
        <f t="shared" si="771"/>
        <v>0.50730769230769224</v>
      </c>
      <c r="U1467" s="49">
        <v>0.50730769230769224</v>
      </c>
      <c r="V1467" s="49">
        <f t="shared" si="797"/>
        <v>0.50730769230769224</v>
      </c>
      <c r="W1467" s="49">
        <f t="shared" si="793"/>
        <v>19.784999999999997</v>
      </c>
      <c r="X1467" s="90">
        <f t="shared" si="800"/>
        <v>3</v>
      </c>
      <c r="Y1467" s="91">
        <f t="shared" si="781"/>
        <v>59.550000000000004</v>
      </c>
      <c r="Z1467" s="93">
        <f t="shared" si="794"/>
        <v>23</v>
      </c>
      <c r="AA1467" s="94">
        <f t="shared" si="782"/>
        <v>456.55</v>
      </c>
      <c r="AB1467" s="97">
        <f t="shared" si="795"/>
        <v>26</v>
      </c>
      <c r="AC1467" s="98">
        <f t="shared" si="783"/>
        <v>516.1</v>
      </c>
      <c r="AD1467" s="77" t="s">
        <v>3</v>
      </c>
      <c r="AE1467" s="54">
        <v>516.1</v>
      </c>
      <c r="AF1467" s="17"/>
    </row>
    <row r="1468" spans="1:32" ht="16.899999999999999" customHeight="1" x14ac:dyDescent="0.3">
      <c r="A1468" s="73" t="s">
        <v>35</v>
      </c>
      <c r="B1468" s="74" t="s">
        <v>132</v>
      </c>
      <c r="C1468" s="48" t="s">
        <v>10</v>
      </c>
      <c r="D1468" s="48">
        <v>500</v>
      </c>
      <c r="E1468" s="48">
        <v>2834</v>
      </c>
      <c r="F1468" s="48" t="s">
        <v>6126</v>
      </c>
      <c r="G1468" s="48">
        <v>2</v>
      </c>
      <c r="H1468" s="75">
        <f t="shared" si="784"/>
        <v>0</v>
      </c>
      <c r="I1468" s="74">
        <v>20</v>
      </c>
      <c r="J1468" s="74">
        <f>I1468</f>
        <v>20</v>
      </c>
      <c r="K1468" s="48">
        <f t="shared" si="799"/>
        <v>20</v>
      </c>
      <c r="L1468" s="48"/>
      <c r="M1468" s="48">
        <f t="shared" si="780"/>
        <v>20</v>
      </c>
      <c r="N1468" s="48">
        <v>0</v>
      </c>
      <c r="O1468" s="56">
        <v>105.18252</v>
      </c>
      <c r="P1468" s="48" t="str">
        <f t="shared" si="770"/>
        <v>1217C SL</v>
      </c>
      <c r="Q1468" s="76">
        <v>2</v>
      </c>
      <c r="R1468" s="76">
        <v>0</v>
      </c>
      <c r="S1468" s="49">
        <f t="shared" si="785"/>
        <v>2.1538461538461538E-2</v>
      </c>
      <c r="T1468" s="49">
        <f t="shared" si="771"/>
        <v>10.769230769230768</v>
      </c>
      <c r="U1468" s="49">
        <v>32.269230769230766</v>
      </c>
      <c r="V1468" s="49">
        <f t="shared" si="797"/>
        <v>6.4538461538461531E-2</v>
      </c>
      <c r="W1468" s="49">
        <f t="shared" si="793"/>
        <v>0.43076923076923074</v>
      </c>
      <c r="X1468" s="90">
        <f>ROUND(S1468*$X$3,0)</f>
        <v>0</v>
      </c>
      <c r="Y1468" s="91">
        <f t="shared" si="781"/>
        <v>0</v>
      </c>
      <c r="Z1468" s="93">
        <f t="shared" si="794"/>
        <v>0</v>
      </c>
      <c r="AA1468" s="94">
        <f t="shared" si="782"/>
        <v>0</v>
      </c>
      <c r="AB1468" s="97">
        <f t="shared" si="795"/>
        <v>0</v>
      </c>
      <c r="AC1468" s="98">
        <f t="shared" si="783"/>
        <v>0</v>
      </c>
      <c r="AD1468" s="77" t="s">
        <v>3</v>
      </c>
      <c r="AE1468" s="54">
        <v>0</v>
      </c>
      <c r="AF1468" s="17"/>
    </row>
    <row r="1469" spans="1:32" ht="12.75" customHeight="1" x14ac:dyDescent="0.3">
      <c r="A1469" s="73" t="s">
        <v>7</v>
      </c>
      <c r="B1469" s="74" t="s">
        <v>1744</v>
      </c>
      <c r="C1469" s="48" t="s">
        <v>1154</v>
      </c>
      <c r="D1469" s="48">
        <v>1</v>
      </c>
      <c r="E1469" s="48">
        <v>2834</v>
      </c>
      <c r="F1469" s="48" t="s">
        <v>6126</v>
      </c>
      <c r="G1469" s="48">
        <v>2</v>
      </c>
      <c r="H1469" s="75">
        <f t="shared" si="784"/>
        <v>-0.42857142857142855</v>
      </c>
      <c r="I1469" s="74">
        <v>40</v>
      </c>
      <c r="J1469" s="74">
        <v>70</v>
      </c>
      <c r="K1469" s="48">
        <f t="shared" si="799"/>
        <v>40</v>
      </c>
      <c r="L1469" s="48"/>
      <c r="M1469" s="48">
        <f t="shared" si="780"/>
        <v>40</v>
      </c>
      <c r="N1469" s="48">
        <v>11731</v>
      </c>
      <c r="O1469" s="56">
        <v>0.18060000000000001</v>
      </c>
      <c r="P1469" s="48" t="str">
        <f t="shared" si="770"/>
        <v>5494C SL</v>
      </c>
      <c r="Q1469" s="76">
        <v>0</v>
      </c>
      <c r="R1469" s="76">
        <v>167</v>
      </c>
      <c r="S1469" s="49">
        <f t="shared" si="785"/>
        <v>0.19269230769230769</v>
      </c>
      <c r="T1469" s="49">
        <f t="shared" si="771"/>
        <v>0.19269230769230769</v>
      </c>
      <c r="U1469" s="49">
        <v>61.269615384615378</v>
      </c>
      <c r="V1469" s="49">
        <f t="shared" si="797"/>
        <v>61.269615384615378</v>
      </c>
      <c r="W1469" s="49">
        <f>V1469*M1469</f>
        <v>2450.7846153846149</v>
      </c>
      <c r="X1469" s="90">
        <f>ROUND(S1469*$X$4,0)</f>
        <v>1</v>
      </c>
      <c r="Y1469" s="91">
        <f t="shared" si="781"/>
        <v>0.18060000000000001</v>
      </c>
      <c r="Z1469" s="93">
        <f t="shared" si="794"/>
        <v>9</v>
      </c>
      <c r="AA1469" s="94">
        <f t="shared" si="782"/>
        <v>1.6254000000000002</v>
      </c>
      <c r="AB1469" s="97">
        <f t="shared" si="795"/>
        <v>10</v>
      </c>
      <c r="AC1469" s="98">
        <f t="shared" si="783"/>
        <v>1.806</v>
      </c>
      <c r="AD1469" s="77" t="s">
        <v>3</v>
      </c>
      <c r="AE1469" s="54">
        <v>1.806</v>
      </c>
      <c r="AF1469" s="17"/>
    </row>
    <row r="1470" spans="1:32" ht="16.899999999999999" customHeight="1" x14ac:dyDescent="0.3">
      <c r="A1470" s="73" t="s">
        <v>7</v>
      </c>
      <c r="B1470" s="74" t="s">
        <v>1159</v>
      </c>
      <c r="C1470" s="48" t="s">
        <v>1154</v>
      </c>
      <c r="D1470" s="48">
        <v>500</v>
      </c>
      <c r="E1470" s="48">
        <v>2834</v>
      </c>
      <c r="F1470" s="48" t="s">
        <v>6126</v>
      </c>
      <c r="G1470" s="48">
        <v>2</v>
      </c>
      <c r="H1470" s="75">
        <f t="shared" si="784"/>
        <v>0</v>
      </c>
      <c r="I1470" s="74">
        <v>20</v>
      </c>
      <c r="J1470" s="74">
        <f>I1470</f>
        <v>20</v>
      </c>
      <c r="K1470" s="48">
        <f t="shared" si="799"/>
        <v>20</v>
      </c>
      <c r="L1470" s="48"/>
      <c r="M1470" s="48">
        <f t="shared" si="780"/>
        <v>20</v>
      </c>
      <c r="N1470" s="48">
        <v>0</v>
      </c>
      <c r="O1470" s="56">
        <v>194.69282999999999</v>
      </c>
      <c r="P1470" s="48" t="str">
        <f t="shared" si="770"/>
        <v>5060C SL</v>
      </c>
      <c r="Q1470" s="76">
        <v>1</v>
      </c>
      <c r="R1470" s="76">
        <v>2</v>
      </c>
      <c r="S1470" s="49">
        <f t="shared" si="785"/>
        <v>1.3076923076923076E-2</v>
      </c>
      <c r="T1470" s="49">
        <f t="shared" si="771"/>
        <v>6.5384615384615383</v>
      </c>
      <c r="U1470" s="49">
        <v>10.076923076923077</v>
      </c>
      <c r="V1470" s="49">
        <f t="shared" si="797"/>
        <v>2.0153846153846154E-2</v>
      </c>
      <c r="W1470" s="49">
        <f t="shared" ref="W1470:W1478" si="801">S1470*M1470</f>
        <v>0.2615384615384615</v>
      </c>
      <c r="X1470" s="90">
        <f>ROUNDUP(S1470*$X$3,0)</f>
        <v>1</v>
      </c>
      <c r="Y1470" s="91">
        <f t="shared" si="781"/>
        <v>194.69282999999999</v>
      </c>
      <c r="Z1470" s="93">
        <f t="shared" si="794"/>
        <v>1</v>
      </c>
      <c r="AA1470" s="94">
        <f t="shared" si="782"/>
        <v>194.69282999999999</v>
      </c>
      <c r="AB1470" s="97">
        <f t="shared" si="795"/>
        <v>1</v>
      </c>
      <c r="AC1470" s="98">
        <f t="shared" si="783"/>
        <v>194.69282999999999</v>
      </c>
      <c r="AD1470" s="77" t="s">
        <v>3</v>
      </c>
      <c r="AE1470" s="54">
        <v>194.69282999999999</v>
      </c>
      <c r="AF1470" s="17"/>
    </row>
    <row r="1471" spans="1:32" ht="16.899999999999999" customHeight="1" x14ac:dyDescent="0.3">
      <c r="A1471" s="73" t="s">
        <v>7</v>
      </c>
      <c r="B1471" s="74" t="s">
        <v>1745</v>
      </c>
      <c r="C1471" s="48" t="s">
        <v>1154</v>
      </c>
      <c r="D1471" s="48">
        <v>1000</v>
      </c>
      <c r="E1471" s="48">
        <v>621</v>
      </c>
      <c r="F1471" s="48" t="s">
        <v>6128</v>
      </c>
      <c r="G1471" s="48" t="s">
        <v>35</v>
      </c>
      <c r="H1471" s="75">
        <f t="shared" si="784"/>
        <v>-0.75</v>
      </c>
      <c r="I1471" s="74">
        <v>25</v>
      </c>
      <c r="J1471" s="74">
        <v>100</v>
      </c>
      <c r="K1471" s="48">
        <f t="shared" si="799"/>
        <v>25</v>
      </c>
      <c r="L1471" s="48">
        <v>-4</v>
      </c>
      <c r="M1471" s="48">
        <f t="shared" si="780"/>
        <v>21</v>
      </c>
      <c r="N1471" s="48">
        <v>11</v>
      </c>
      <c r="O1471" s="56">
        <v>249.3</v>
      </c>
      <c r="P1471" s="48" t="str">
        <f t="shared" si="770"/>
        <v>5560C SL</v>
      </c>
      <c r="Q1471" s="76">
        <v>11</v>
      </c>
      <c r="R1471" s="76">
        <v>11</v>
      </c>
      <c r="S1471" s="49">
        <f t="shared" si="785"/>
        <v>0.13115384615384615</v>
      </c>
      <c r="T1471" s="49">
        <f t="shared" si="771"/>
        <v>131.15384615384616</v>
      </c>
      <c r="U1471" s="49">
        <v>144.24230769230769</v>
      </c>
      <c r="V1471" s="49">
        <f t="shared" si="797"/>
        <v>0.1442423076923077</v>
      </c>
      <c r="W1471" s="49">
        <f t="shared" si="801"/>
        <v>2.754230769230769</v>
      </c>
      <c r="X1471" s="90">
        <f t="shared" ref="X1471:X1472" si="802">ROUND(S1471*$X$4,0)</f>
        <v>1</v>
      </c>
      <c r="Y1471" s="91">
        <f t="shared" si="781"/>
        <v>249.3</v>
      </c>
      <c r="Z1471" s="93">
        <f t="shared" si="794"/>
        <v>4</v>
      </c>
      <c r="AA1471" s="94">
        <f t="shared" si="782"/>
        <v>997.2</v>
      </c>
      <c r="AB1471" s="97">
        <f t="shared" si="795"/>
        <v>5</v>
      </c>
      <c r="AC1471" s="98">
        <f t="shared" si="783"/>
        <v>1246.5</v>
      </c>
      <c r="AD1471" s="77" t="s">
        <v>3</v>
      </c>
      <c r="AE1471" s="54">
        <v>1246.5</v>
      </c>
      <c r="AF1471" s="17"/>
    </row>
    <row r="1472" spans="1:32" ht="16.899999999999999" customHeight="1" x14ac:dyDescent="0.3">
      <c r="A1472" s="73" t="s">
        <v>7</v>
      </c>
      <c r="B1472" s="74" t="s">
        <v>3224</v>
      </c>
      <c r="C1472" s="48" t="s">
        <v>34</v>
      </c>
      <c r="D1472" s="48">
        <v>100</v>
      </c>
      <c r="E1472" s="48">
        <v>4445</v>
      </c>
      <c r="F1472" s="48" t="s">
        <v>5912</v>
      </c>
      <c r="G1472" s="48" t="s">
        <v>122</v>
      </c>
      <c r="H1472" s="75">
        <f t="shared" si="784"/>
        <v>0.16470588235294117</v>
      </c>
      <c r="I1472" s="74">
        <v>99</v>
      </c>
      <c r="J1472" s="74">
        <v>85</v>
      </c>
      <c r="K1472" s="48">
        <f>J1472</f>
        <v>85</v>
      </c>
      <c r="L1472" s="48">
        <f>$L$3</f>
        <v>-4</v>
      </c>
      <c r="M1472" s="48">
        <f t="shared" si="780"/>
        <v>81</v>
      </c>
      <c r="N1472" s="48">
        <v>79</v>
      </c>
      <c r="O1472" s="56">
        <v>13.82</v>
      </c>
      <c r="P1472" s="48" t="str">
        <f t="shared" si="770"/>
        <v>TFT20024 NA</v>
      </c>
      <c r="Q1472" s="76">
        <v>13</v>
      </c>
      <c r="R1472" s="76">
        <v>176</v>
      </c>
      <c r="S1472" s="49">
        <f t="shared" si="785"/>
        <v>0.34307692307692306</v>
      </c>
      <c r="T1472" s="49">
        <f t="shared" si="771"/>
        <v>34.307692307692307</v>
      </c>
      <c r="U1472" s="49">
        <v>104.5</v>
      </c>
      <c r="V1472" s="49">
        <f t="shared" si="797"/>
        <v>1.0449999999999999</v>
      </c>
      <c r="W1472" s="49">
        <f t="shared" si="801"/>
        <v>27.789230769230766</v>
      </c>
      <c r="X1472" s="90">
        <f t="shared" si="802"/>
        <v>2</v>
      </c>
      <c r="Y1472" s="91">
        <f t="shared" si="781"/>
        <v>27.64</v>
      </c>
      <c r="Z1472" s="93">
        <f t="shared" si="794"/>
        <v>30</v>
      </c>
      <c r="AA1472" s="94">
        <f t="shared" si="782"/>
        <v>414.6</v>
      </c>
      <c r="AB1472" s="97">
        <f t="shared" si="795"/>
        <v>32</v>
      </c>
      <c r="AC1472" s="98">
        <f t="shared" si="783"/>
        <v>442.24</v>
      </c>
      <c r="AD1472" s="77" t="s">
        <v>3</v>
      </c>
      <c r="AE1472" s="54">
        <v>442.24</v>
      </c>
      <c r="AF1472" s="17"/>
    </row>
    <row r="1473" spans="1:32" ht="16.899999999999999" customHeight="1" x14ac:dyDescent="0.3">
      <c r="A1473" s="73" t="s">
        <v>35</v>
      </c>
      <c r="B1473" s="74" t="s">
        <v>5791</v>
      </c>
      <c r="C1473" s="48" t="s">
        <v>464</v>
      </c>
      <c r="D1473" s="48">
        <v>1</v>
      </c>
      <c r="E1473" s="48">
        <v>4013</v>
      </c>
      <c r="F1473" s="48" t="s">
        <v>6180</v>
      </c>
      <c r="G1473" s="48" t="s">
        <v>112</v>
      </c>
      <c r="H1473" s="75">
        <f t="shared" si="784"/>
        <v>0.55000000000000004</v>
      </c>
      <c r="I1473" s="74">
        <v>93</v>
      </c>
      <c r="J1473" s="74">
        <v>60</v>
      </c>
      <c r="K1473" s="48">
        <f>J1473</f>
        <v>60</v>
      </c>
      <c r="L1473" s="48">
        <f>$L$3</f>
        <v>-4</v>
      </c>
      <c r="M1473" s="48">
        <f t="shared" si="780"/>
        <v>56</v>
      </c>
      <c r="N1473" s="48">
        <v>15056</v>
      </c>
      <c r="O1473" s="56">
        <v>0.12</v>
      </c>
      <c r="P1473" s="48" t="str">
        <f t="shared" si="770"/>
        <v>5855/7 YL</v>
      </c>
      <c r="Q1473" s="76" t="s">
        <v>6187</v>
      </c>
      <c r="R1473" s="76" t="s">
        <v>6187</v>
      </c>
      <c r="S1473" s="49">
        <f t="shared" si="785"/>
        <v>0</v>
      </c>
      <c r="T1473" s="49">
        <f t="shared" si="771"/>
        <v>0</v>
      </c>
      <c r="U1473" s="49">
        <v>59.42307692307692</v>
      </c>
      <c r="V1473" s="49">
        <f t="shared" si="797"/>
        <v>59.42307692307692</v>
      </c>
      <c r="W1473" s="49">
        <f t="shared" si="801"/>
        <v>0</v>
      </c>
      <c r="X1473" s="90">
        <f>ROUND(V1473*$X$4,0)</f>
        <v>297</v>
      </c>
      <c r="Y1473" s="91">
        <f t="shared" si="781"/>
        <v>35.64</v>
      </c>
      <c r="Z1473" s="93">
        <f>ROUND((V1473*M1473)+X1473,0)</f>
        <v>3625</v>
      </c>
      <c r="AA1473" s="94">
        <f t="shared" si="782"/>
        <v>435</v>
      </c>
      <c r="AB1473" s="97">
        <f>ROUND((V1473*$AB$4)+Z1473,0)</f>
        <v>3922</v>
      </c>
      <c r="AC1473" s="98">
        <f t="shared" si="783"/>
        <v>470.64</v>
      </c>
      <c r="AD1473" s="77" t="s">
        <v>5889</v>
      </c>
      <c r="AE1473" s="54">
        <v>470.64</v>
      </c>
      <c r="AF1473" s="17"/>
    </row>
    <row r="1474" spans="1:32" ht="16.899999999999999" customHeight="1" x14ac:dyDescent="0.3">
      <c r="A1474" s="73" t="s">
        <v>7</v>
      </c>
      <c r="B1474" s="74" t="s">
        <v>2732</v>
      </c>
      <c r="C1474" s="48" t="s">
        <v>1154</v>
      </c>
      <c r="D1474" s="48">
        <v>500</v>
      </c>
      <c r="E1474" s="48">
        <v>621</v>
      </c>
      <c r="F1474" s="48" t="s">
        <v>6128</v>
      </c>
      <c r="G1474" s="48" t="s">
        <v>35</v>
      </c>
      <c r="H1474" s="75">
        <f t="shared" si="784"/>
        <v>-0.6</v>
      </c>
      <c r="I1474" s="74">
        <v>40</v>
      </c>
      <c r="J1474" s="74">
        <v>100</v>
      </c>
      <c r="K1474" s="48">
        <f>I1474</f>
        <v>40</v>
      </c>
      <c r="L1474" s="48">
        <v>-4</v>
      </c>
      <c r="M1474" s="48">
        <f t="shared" si="780"/>
        <v>36</v>
      </c>
      <c r="N1474" s="48">
        <v>1</v>
      </c>
      <c r="O1474" s="56">
        <v>227.53</v>
      </c>
      <c r="P1474" s="48" t="str">
        <f t="shared" si="770"/>
        <v>5100/20C SL</v>
      </c>
      <c r="Q1474" s="76">
        <v>0</v>
      </c>
      <c r="R1474" s="76">
        <v>1</v>
      </c>
      <c r="S1474" s="49">
        <f t="shared" si="785"/>
        <v>1.153846153846154E-3</v>
      </c>
      <c r="T1474" s="49">
        <f t="shared" si="771"/>
        <v>0.57692307692307698</v>
      </c>
      <c r="U1474" s="49">
        <v>209.19230769230768</v>
      </c>
      <c r="V1474" s="49">
        <f t="shared" si="797"/>
        <v>0.41838461538461535</v>
      </c>
      <c r="W1474" s="49">
        <f t="shared" si="801"/>
        <v>4.1538461538461545E-2</v>
      </c>
      <c r="X1474" s="90">
        <f t="shared" ref="X1474:X1475" si="803">ROUNDUP(S1474*$X$4,0)</f>
        <v>1</v>
      </c>
      <c r="Y1474" s="91">
        <f t="shared" si="781"/>
        <v>227.53</v>
      </c>
      <c r="Z1474" s="93">
        <f t="shared" ref="Z1474:Z1478" si="804">ROUND((S1474*M1474)+X1474,0)</f>
        <v>1</v>
      </c>
      <c r="AA1474" s="94">
        <f t="shared" si="782"/>
        <v>227.53</v>
      </c>
      <c r="AB1474" s="97">
        <f>ROUND((S1474*$AB$4)+Z1474,0)</f>
        <v>1</v>
      </c>
      <c r="AC1474" s="98">
        <f t="shared" si="783"/>
        <v>227.53</v>
      </c>
      <c r="AD1474" s="77" t="s">
        <v>3</v>
      </c>
      <c r="AE1474" s="54">
        <v>227.53</v>
      </c>
      <c r="AF1474" s="17"/>
    </row>
    <row r="1475" spans="1:32" ht="16.899999999999999" customHeight="1" x14ac:dyDescent="0.3">
      <c r="A1475" s="73" t="s">
        <v>7</v>
      </c>
      <c r="B1475" s="74" t="s">
        <v>3410</v>
      </c>
      <c r="C1475" s="48" t="s">
        <v>1370</v>
      </c>
      <c r="D1475" s="48">
        <v>500</v>
      </c>
      <c r="E1475" s="48">
        <v>2834</v>
      </c>
      <c r="F1475" s="48" t="s">
        <v>6126</v>
      </c>
      <c r="G1475" s="48">
        <v>2</v>
      </c>
      <c r="H1475" s="75">
        <f t="shared" si="784"/>
        <v>0</v>
      </c>
      <c r="I1475" s="74">
        <v>40</v>
      </c>
      <c r="J1475" s="74">
        <f>I1475</f>
        <v>40</v>
      </c>
      <c r="K1475" s="48">
        <f>I1475</f>
        <v>40</v>
      </c>
      <c r="L1475" s="48"/>
      <c r="M1475" s="48">
        <f t="shared" si="780"/>
        <v>40</v>
      </c>
      <c r="N1475" s="48">
        <v>0</v>
      </c>
      <c r="O1475" s="56">
        <v>166.31599</v>
      </c>
      <c r="P1475" s="48" t="str">
        <f t="shared" si="770"/>
        <v>86603CY SL</v>
      </c>
      <c r="Q1475" s="76">
        <v>0</v>
      </c>
      <c r="R1475" s="76">
        <v>1</v>
      </c>
      <c r="S1475" s="49">
        <f t="shared" si="785"/>
        <v>1.153846153846154E-3</v>
      </c>
      <c r="T1475" s="49">
        <f t="shared" si="771"/>
        <v>0.57692307692307698</v>
      </c>
      <c r="U1475" s="49">
        <v>7.5769230769230766</v>
      </c>
      <c r="V1475" s="49">
        <f t="shared" si="797"/>
        <v>1.5153846153846153E-2</v>
      </c>
      <c r="W1475" s="49">
        <f t="shared" si="801"/>
        <v>4.6153846153846156E-2</v>
      </c>
      <c r="X1475" s="90">
        <f t="shared" si="803"/>
        <v>1</v>
      </c>
      <c r="Y1475" s="91">
        <f t="shared" si="781"/>
        <v>166.31599</v>
      </c>
      <c r="Z1475" s="93">
        <f t="shared" si="804"/>
        <v>1</v>
      </c>
      <c r="AA1475" s="94">
        <f t="shared" si="782"/>
        <v>166.31599</v>
      </c>
      <c r="AB1475" s="97">
        <f>ROUND((S1475*$AB$4)+Z1475,0)</f>
        <v>1</v>
      </c>
      <c r="AC1475" s="98">
        <f t="shared" si="783"/>
        <v>166.31599</v>
      </c>
      <c r="AD1475" s="77" t="s">
        <v>3</v>
      </c>
      <c r="AE1475" s="54">
        <v>166.31599</v>
      </c>
      <c r="AF1475" s="17"/>
    </row>
    <row r="1476" spans="1:32" ht="16.899999999999999" customHeight="1" x14ac:dyDescent="0.3">
      <c r="A1476" s="73" t="s">
        <v>35</v>
      </c>
      <c r="B1476" s="74" t="s">
        <v>426</v>
      </c>
      <c r="C1476" s="48" t="s">
        <v>16</v>
      </c>
      <c r="D1476" s="48">
        <v>100</v>
      </c>
      <c r="E1476" s="48">
        <v>6223</v>
      </c>
      <c r="F1476" s="48" t="s">
        <v>17</v>
      </c>
      <c r="G1476" s="48" t="s">
        <v>11</v>
      </c>
      <c r="H1476" s="75">
        <f t="shared" si="784"/>
        <v>0</v>
      </c>
      <c r="I1476" s="74">
        <v>5</v>
      </c>
      <c r="J1476" s="74">
        <v>5</v>
      </c>
      <c r="K1476" s="48">
        <f>J1476</f>
        <v>5</v>
      </c>
      <c r="L1476" s="48"/>
      <c r="M1476" s="48">
        <f t="shared" si="780"/>
        <v>5</v>
      </c>
      <c r="N1476" s="48">
        <v>14</v>
      </c>
      <c r="O1476" s="56">
        <v>16.25957</v>
      </c>
      <c r="P1476" s="48" t="str">
        <f t="shared" si="770"/>
        <v>1895L SL</v>
      </c>
      <c r="Q1476" s="76">
        <v>71</v>
      </c>
      <c r="R1476" s="76">
        <v>637</v>
      </c>
      <c r="S1476" s="49">
        <f t="shared" si="785"/>
        <v>1.4996153846153844</v>
      </c>
      <c r="T1476" s="49">
        <f t="shared" si="771"/>
        <v>149.96153846153842</v>
      </c>
      <c r="U1476" s="49">
        <v>179.38461538461536</v>
      </c>
      <c r="V1476" s="49">
        <f t="shared" si="797"/>
        <v>1.7938461538461536</v>
      </c>
      <c r="W1476" s="49">
        <f t="shared" si="801"/>
        <v>7.4980769230769218</v>
      </c>
      <c r="X1476" s="90">
        <f>ROUND(S1476*$X$2,0)</f>
        <v>10</v>
      </c>
      <c r="Y1476" s="91">
        <f t="shared" si="781"/>
        <v>162.59569999999999</v>
      </c>
      <c r="Z1476" s="93">
        <f t="shared" si="804"/>
        <v>17</v>
      </c>
      <c r="AA1476" s="94">
        <f t="shared" si="782"/>
        <v>276.41269</v>
      </c>
      <c r="AB1476" s="97">
        <f>ROUND((S1476*$AB$2)+Z1476,0)</f>
        <v>27</v>
      </c>
      <c r="AC1476" s="98">
        <f t="shared" si="783"/>
        <v>439.00839000000002</v>
      </c>
      <c r="AD1476" s="77" t="s">
        <v>5891</v>
      </c>
      <c r="AE1476" s="54">
        <v>439.00839000000002</v>
      </c>
      <c r="AF1476" s="17"/>
    </row>
    <row r="1477" spans="1:32" ht="16.899999999999999" customHeight="1" x14ac:dyDescent="0.3">
      <c r="A1477" s="73" t="s">
        <v>35</v>
      </c>
      <c r="B1477" s="74" t="s">
        <v>5035</v>
      </c>
      <c r="C1477" s="48" t="s">
        <v>1797</v>
      </c>
      <c r="D1477" s="48">
        <v>1000</v>
      </c>
      <c r="E1477" s="48">
        <v>7880</v>
      </c>
      <c r="F1477" s="48" t="s">
        <v>5908</v>
      </c>
      <c r="G1477" s="48" t="s">
        <v>122</v>
      </c>
      <c r="H1477" s="75">
        <f t="shared" si="784"/>
        <v>0.55555555555555558</v>
      </c>
      <c r="I1477" s="74">
        <v>140</v>
      </c>
      <c r="J1477" s="74">
        <v>90</v>
      </c>
      <c r="K1477" s="48">
        <f>J1477</f>
        <v>90</v>
      </c>
      <c r="L1477" s="48">
        <f>$L$3</f>
        <v>-4</v>
      </c>
      <c r="M1477" s="48">
        <f t="shared" si="780"/>
        <v>86</v>
      </c>
      <c r="N1477" s="48">
        <v>0</v>
      </c>
      <c r="O1477" s="56">
        <v>88.528570000000002</v>
      </c>
      <c r="P1477" s="48" t="str">
        <f t="shared" si="770"/>
        <v>F2211/16 BL</v>
      </c>
      <c r="Q1477" s="76">
        <v>1</v>
      </c>
      <c r="R1477" s="76">
        <v>5</v>
      </c>
      <c r="S1477" s="49">
        <f t="shared" si="785"/>
        <v>1.6538461538461537E-2</v>
      </c>
      <c r="T1477" s="49">
        <f t="shared" si="771"/>
        <v>16.538461538461537</v>
      </c>
      <c r="U1477" s="49">
        <v>28.27461538461538</v>
      </c>
      <c r="V1477" s="49">
        <f t="shared" si="797"/>
        <v>2.8274615384615381E-2</v>
      </c>
      <c r="W1477" s="49">
        <f t="shared" si="801"/>
        <v>1.4223076923076921</v>
      </c>
      <c r="X1477" s="90">
        <f>ROUND(S1477*$X$4,0)</f>
        <v>0</v>
      </c>
      <c r="Y1477" s="91">
        <f t="shared" si="781"/>
        <v>0</v>
      </c>
      <c r="Z1477" s="93">
        <f t="shared" si="804"/>
        <v>1</v>
      </c>
      <c r="AA1477" s="94">
        <f t="shared" si="782"/>
        <v>88.528570000000002</v>
      </c>
      <c r="AB1477" s="97">
        <f>ROUND((S1477*$AB$4)+Z1477,0)</f>
        <v>1</v>
      </c>
      <c r="AC1477" s="98">
        <f t="shared" si="783"/>
        <v>88.528570000000002</v>
      </c>
      <c r="AD1477" s="77" t="s">
        <v>3</v>
      </c>
      <c r="AE1477" s="54">
        <v>88.528570000000002</v>
      </c>
      <c r="AF1477" s="17"/>
    </row>
    <row r="1478" spans="1:32" ht="16.899999999999999" customHeight="1" x14ac:dyDescent="0.3">
      <c r="A1478" s="73" t="s">
        <v>35</v>
      </c>
      <c r="B1478" s="74" t="s">
        <v>4356</v>
      </c>
      <c r="C1478" s="48" t="s">
        <v>2144</v>
      </c>
      <c r="D1478" s="48">
        <v>100</v>
      </c>
      <c r="E1478" s="48">
        <v>4013</v>
      </c>
      <c r="F1478" s="48" t="s">
        <v>6180</v>
      </c>
      <c r="G1478" s="48" t="s">
        <v>11</v>
      </c>
      <c r="H1478" s="75">
        <f t="shared" si="784"/>
        <v>0</v>
      </c>
      <c r="I1478" s="74">
        <v>5</v>
      </c>
      <c r="J1478" s="74">
        <v>5</v>
      </c>
      <c r="K1478" s="48">
        <f>J1478</f>
        <v>5</v>
      </c>
      <c r="L1478" s="48"/>
      <c r="M1478" s="48">
        <f t="shared" si="780"/>
        <v>5</v>
      </c>
      <c r="N1478" s="48">
        <v>3</v>
      </c>
      <c r="O1478" s="56">
        <v>130.28256999999999</v>
      </c>
      <c r="P1478" s="48" t="str">
        <f t="shared" ref="P1478:P1541" si="805">LEFT(B1478,LEN(B1478)-3)</f>
        <v>M1223 WH</v>
      </c>
      <c r="Q1478" s="76">
        <v>20</v>
      </c>
      <c r="R1478" s="76">
        <v>71</v>
      </c>
      <c r="S1478" s="49">
        <f t="shared" si="785"/>
        <v>0.29730769230769233</v>
      </c>
      <c r="T1478" s="49">
        <f t="shared" ref="T1478:T1541" si="806">S1478*D1478</f>
        <v>29.730769230769234</v>
      </c>
      <c r="U1478" s="49">
        <v>29.730769230769234</v>
      </c>
      <c r="V1478" s="49">
        <f t="shared" si="797"/>
        <v>0.29730769230769233</v>
      </c>
      <c r="W1478" s="49">
        <f t="shared" si="801"/>
        <v>1.4865384615384616</v>
      </c>
      <c r="X1478" s="90">
        <f>ROUND(S1478*$X$2,0)</f>
        <v>2</v>
      </c>
      <c r="Y1478" s="91">
        <f t="shared" si="781"/>
        <v>260.56513999999999</v>
      </c>
      <c r="Z1478" s="93">
        <f t="shared" si="804"/>
        <v>3</v>
      </c>
      <c r="AA1478" s="94">
        <f t="shared" si="782"/>
        <v>390.84771000000001</v>
      </c>
      <c r="AB1478" s="97">
        <f>ROUND((S1478*$AB$2)+Z1478,0)</f>
        <v>5</v>
      </c>
      <c r="AC1478" s="98">
        <f t="shared" si="783"/>
        <v>651.41284999999993</v>
      </c>
      <c r="AD1478" s="77" t="s">
        <v>5891</v>
      </c>
      <c r="AE1478" s="54">
        <v>651.41284999999993</v>
      </c>
      <c r="AF1478" s="17"/>
    </row>
    <row r="1479" spans="1:32" ht="16.899999999999999" customHeight="1" x14ac:dyDescent="0.3">
      <c r="A1479" s="73" t="s">
        <v>35</v>
      </c>
      <c r="B1479" s="74" t="s">
        <v>1762</v>
      </c>
      <c r="C1479" s="48" t="s">
        <v>40</v>
      </c>
      <c r="D1479" s="48">
        <v>1000</v>
      </c>
      <c r="E1479" s="48">
        <v>4750</v>
      </c>
      <c r="F1479" s="48" t="s">
        <v>5916</v>
      </c>
      <c r="G1479" s="48" t="s">
        <v>3680</v>
      </c>
      <c r="H1479" s="75">
        <f t="shared" si="784"/>
        <v>2.0405405405405403</v>
      </c>
      <c r="I1479" s="74">
        <v>225</v>
      </c>
      <c r="J1479" s="74">
        <v>74</v>
      </c>
      <c r="K1479" s="48">
        <f>J1479</f>
        <v>74</v>
      </c>
      <c r="L1479" s="48">
        <f>$L$3</f>
        <v>-4</v>
      </c>
      <c r="M1479" s="48">
        <f t="shared" si="780"/>
        <v>70</v>
      </c>
      <c r="N1479" s="48">
        <v>31</v>
      </c>
      <c r="O1479" s="56">
        <v>56.66</v>
      </c>
      <c r="P1479" s="48" t="str">
        <f t="shared" si="805"/>
        <v>7054 WH</v>
      </c>
      <c r="Q1479" s="76">
        <v>15</v>
      </c>
      <c r="R1479" s="76">
        <v>32</v>
      </c>
      <c r="S1479" s="49">
        <f t="shared" si="785"/>
        <v>0.19846153846153847</v>
      </c>
      <c r="T1479" s="49">
        <f t="shared" si="806"/>
        <v>198.46153846153845</v>
      </c>
      <c r="U1479" s="49">
        <v>241.15384615384613</v>
      </c>
      <c r="V1479" s="49">
        <f t="shared" si="797"/>
        <v>0.24115384615384614</v>
      </c>
      <c r="W1479" s="49">
        <f>V1479*M1479</f>
        <v>16.880769230769229</v>
      </c>
      <c r="X1479" s="90">
        <f>ROUND(V1479*$X$4,0)</f>
        <v>1</v>
      </c>
      <c r="Y1479" s="91">
        <f t="shared" si="781"/>
        <v>56.66</v>
      </c>
      <c r="Z1479" s="93">
        <f>ROUND((V1479*M1479)+X1479,0)</f>
        <v>18</v>
      </c>
      <c r="AA1479" s="94">
        <f t="shared" si="782"/>
        <v>1019.8799999999999</v>
      </c>
      <c r="AB1479" s="97">
        <f>ROUND((V1479*$AB$4)+Z1479,0)</f>
        <v>19</v>
      </c>
      <c r="AC1479" s="98">
        <f t="shared" si="783"/>
        <v>1076.54</v>
      </c>
      <c r="AD1479" s="77" t="s">
        <v>5889</v>
      </c>
      <c r="AE1479" s="54">
        <v>1076.54</v>
      </c>
      <c r="AF1479" s="17"/>
    </row>
    <row r="1480" spans="1:32" ht="16.899999999999999" customHeight="1" x14ac:dyDescent="0.3">
      <c r="A1480" s="73" t="s">
        <v>35</v>
      </c>
      <c r="B1480" s="74" t="s">
        <v>3060</v>
      </c>
      <c r="C1480" s="48" t="s">
        <v>1143</v>
      </c>
      <c r="D1480" s="48">
        <v>100</v>
      </c>
      <c r="E1480" s="48">
        <v>30327</v>
      </c>
      <c r="F1480" s="48" t="s">
        <v>5915</v>
      </c>
      <c r="G1480" s="48" t="s">
        <v>122</v>
      </c>
      <c r="H1480" s="75">
        <f t="shared" si="784"/>
        <v>0</v>
      </c>
      <c r="I1480" s="74">
        <v>34</v>
      </c>
      <c r="J1480" s="74">
        <v>34</v>
      </c>
      <c r="K1480" s="48">
        <f>I1480</f>
        <v>34</v>
      </c>
      <c r="L1480" s="48">
        <f>$L$3</f>
        <v>-4</v>
      </c>
      <c r="M1480" s="48">
        <f t="shared" si="780"/>
        <v>30</v>
      </c>
      <c r="N1480" s="48">
        <v>4</v>
      </c>
      <c r="O1480" s="56">
        <v>79</v>
      </c>
      <c r="P1480" s="48" t="str">
        <f t="shared" si="805"/>
        <v>391441 BK</v>
      </c>
      <c r="Q1480" s="76">
        <v>15</v>
      </c>
      <c r="R1480" s="76">
        <v>58</v>
      </c>
      <c r="S1480" s="49">
        <f t="shared" si="785"/>
        <v>0.22846153846153847</v>
      </c>
      <c r="T1480" s="49">
        <f t="shared" si="806"/>
        <v>22.846153846153847</v>
      </c>
      <c r="U1480" s="49">
        <v>48.807692307692307</v>
      </c>
      <c r="V1480" s="49">
        <f t="shared" si="797"/>
        <v>0.48807692307692307</v>
      </c>
      <c r="W1480" s="49">
        <f t="shared" ref="W1480:W1491" si="807">S1480*M1480</f>
        <v>6.8538461538461544</v>
      </c>
      <c r="X1480" s="90">
        <f>ROUND(S1480*$X$4,0)</f>
        <v>1</v>
      </c>
      <c r="Y1480" s="91">
        <f t="shared" si="781"/>
        <v>79</v>
      </c>
      <c r="Z1480" s="93">
        <f t="shared" ref="Z1480:Z1515" si="808">ROUND((S1480*M1480)+X1480,0)</f>
        <v>8</v>
      </c>
      <c r="AA1480" s="94">
        <f t="shared" si="782"/>
        <v>632</v>
      </c>
      <c r="AB1480" s="97">
        <f>ROUND((S1480*$AB$4)+Z1480,0)</f>
        <v>9</v>
      </c>
      <c r="AC1480" s="98">
        <f t="shared" si="783"/>
        <v>711</v>
      </c>
      <c r="AD1480" s="77" t="s">
        <v>5890</v>
      </c>
      <c r="AE1480" s="54">
        <v>711</v>
      </c>
      <c r="AF1480" s="17"/>
    </row>
    <row r="1481" spans="1:32" ht="16.899999999999999" customHeight="1" x14ac:dyDescent="0.3">
      <c r="A1481" s="73" t="s">
        <v>7</v>
      </c>
      <c r="B1481" s="74" t="s">
        <v>1826</v>
      </c>
      <c r="C1481" s="48" t="s">
        <v>464</v>
      </c>
      <c r="D1481" s="48">
        <v>1000</v>
      </c>
      <c r="E1481" s="48">
        <v>4013</v>
      </c>
      <c r="F1481" s="48" t="s">
        <v>6180</v>
      </c>
      <c r="G1481" s="48" t="s">
        <v>65</v>
      </c>
      <c r="H1481" s="75">
        <f t="shared" si="784"/>
        <v>0</v>
      </c>
      <c r="I1481" s="74">
        <v>5</v>
      </c>
      <c r="J1481" s="74">
        <v>5</v>
      </c>
      <c r="K1481" s="48">
        <f>J1481</f>
        <v>5</v>
      </c>
      <c r="L1481" s="48"/>
      <c r="M1481" s="48">
        <f t="shared" si="780"/>
        <v>5</v>
      </c>
      <c r="N1481" s="48">
        <v>2</v>
      </c>
      <c r="O1481" s="56">
        <v>222.54319000000001</v>
      </c>
      <c r="P1481" s="48" t="str">
        <f t="shared" si="805"/>
        <v>5856 BL</v>
      </c>
      <c r="Q1481" s="76">
        <v>13</v>
      </c>
      <c r="R1481" s="76">
        <v>36</v>
      </c>
      <c r="S1481" s="49">
        <f t="shared" si="785"/>
        <v>0.18153846153846154</v>
      </c>
      <c r="T1481" s="49">
        <f t="shared" si="806"/>
        <v>181.53846153846155</v>
      </c>
      <c r="U1481" s="49">
        <v>392.96153846153845</v>
      </c>
      <c r="V1481" s="49">
        <f t="shared" si="797"/>
        <v>0.39296153846153847</v>
      </c>
      <c r="W1481" s="49">
        <f t="shared" si="807"/>
        <v>0.90769230769230769</v>
      </c>
      <c r="X1481" s="90">
        <f>ROUND(S1481*$X$2,0)</f>
        <v>1</v>
      </c>
      <c r="Y1481" s="91">
        <f t="shared" si="781"/>
        <v>222.54319000000001</v>
      </c>
      <c r="Z1481" s="93">
        <f t="shared" si="808"/>
        <v>2</v>
      </c>
      <c r="AA1481" s="94">
        <f t="shared" si="782"/>
        <v>445.08638000000002</v>
      </c>
      <c r="AB1481" s="97">
        <f>ROUND((S1481*$AB$2)+Z1481,0)</f>
        <v>3</v>
      </c>
      <c r="AC1481" s="98">
        <f t="shared" si="783"/>
        <v>667.62957000000006</v>
      </c>
      <c r="AD1481" s="77" t="s">
        <v>5891</v>
      </c>
      <c r="AE1481" s="54">
        <v>667.62957000000006</v>
      </c>
      <c r="AF1481" s="17"/>
    </row>
    <row r="1482" spans="1:32" ht="16.899999999999999" customHeight="1" x14ac:dyDescent="0.3">
      <c r="A1482" s="73" t="s">
        <v>7</v>
      </c>
      <c r="B1482" s="74" t="s">
        <v>1571</v>
      </c>
      <c r="C1482" s="48" t="s">
        <v>55</v>
      </c>
      <c r="D1482" s="48">
        <v>100</v>
      </c>
      <c r="E1482" s="48">
        <v>4008</v>
      </c>
      <c r="F1482" s="48" t="s">
        <v>5910</v>
      </c>
      <c r="G1482" s="48" t="s">
        <v>35</v>
      </c>
      <c r="H1482" s="75">
        <f t="shared" si="784"/>
        <v>0</v>
      </c>
      <c r="I1482" s="74">
        <v>24</v>
      </c>
      <c r="J1482" s="74">
        <v>24</v>
      </c>
      <c r="K1482" s="48">
        <f>I1482</f>
        <v>24</v>
      </c>
      <c r="L1482" s="48">
        <f>$L$3</f>
        <v>-4</v>
      </c>
      <c r="M1482" s="48">
        <f t="shared" si="780"/>
        <v>20</v>
      </c>
      <c r="N1482" s="48">
        <v>22</v>
      </c>
      <c r="O1482" s="56">
        <v>12.393330000000001</v>
      </c>
      <c r="P1482" s="48" t="str">
        <f t="shared" si="805"/>
        <v>295 SV</v>
      </c>
      <c r="Q1482" s="76">
        <v>58</v>
      </c>
      <c r="R1482" s="76">
        <v>160</v>
      </c>
      <c r="S1482" s="49">
        <f t="shared" si="785"/>
        <v>0.8092307692307692</v>
      </c>
      <c r="T1482" s="49">
        <f t="shared" si="806"/>
        <v>80.92307692307692</v>
      </c>
      <c r="U1482" s="49">
        <v>170.15384615384613</v>
      </c>
      <c r="V1482" s="49">
        <f t="shared" si="797"/>
        <v>1.7015384615384612</v>
      </c>
      <c r="W1482" s="49">
        <f t="shared" si="807"/>
        <v>16.184615384615384</v>
      </c>
      <c r="X1482" s="90">
        <f>ROUND(S1482*$X$3,0)</f>
        <v>5</v>
      </c>
      <c r="Y1482" s="91">
        <f t="shared" si="781"/>
        <v>61.966650000000001</v>
      </c>
      <c r="Z1482" s="93">
        <f t="shared" si="808"/>
        <v>21</v>
      </c>
      <c r="AA1482" s="94">
        <f t="shared" si="782"/>
        <v>260.25993</v>
      </c>
      <c r="AB1482" s="97">
        <f>ROUND((S1482*$AB$4)+Z1482,0)</f>
        <v>25</v>
      </c>
      <c r="AC1482" s="98">
        <f t="shared" si="783"/>
        <v>309.83325000000002</v>
      </c>
      <c r="AD1482" s="77" t="s">
        <v>3</v>
      </c>
      <c r="AE1482" s="54">
        <v>309.83325000000002</v>
      </c>
      <c r="AF1482" s="17"/>
    </row>
    <row r="1483" spans="1:32" ht="16.899999999999999" customHeight="1" x14ac:dyDescent="0.3">
      <c r="A1483" s="73" t="s">
        <v>7</v>
      </c>
      <c r="B1483" s="74" t="s">
        <v>5462</v>
      </c>
      <c r="C1483" s="48" t="s">
        <v>10</v>
      </c>
      <c r="D1483" s="48">
        <v>1000</v>
      </c>
      <c r="E1483" s="48">
        <v>2834</v>
      </c>
      <c r="F1483" s="48" t="s">
        <v>6126</v>
      </c>
      <c r="G1483" s="48">
        <v>2</v>
      </c>
      <c r="H1483" s="75">
        <f t="shared" si="784"/>
        <v>0</v>
      </c>
      <c r="I1483" s="74">
        <v>55</v>
      </c>
      <c r="J1483" s="74">
        <f>I1483</f>
        <v>55</v>
      </c>
      <c r="K1483" s="48">
        <f>I1483</f>
        <v>55</v>
      </c>
      <c r="L1483" s="48"/>
      <c r="M1483" s="48">
        <f t="shared" si="780"/>
        <v>55</v>
      </c>
      <c r="N1483" s="48">
        <v>1</v>
      </c>
      <c r="O1483" s="56">
        <v>273.99002000000002</v>
      </c>
      <c r="P1483" s="48" t="str">
        <f t="shared" si="805"/>
        <v>6413 SL</v>
      </c>
      <c r="Q1483" s="76">
        <v>9</v>
      </c>
      <c r="R1483" s="76">
        <v>24</v>
      </c>
      <c r="S1483" s="49">
        <f t="shared" si="785"/>
        <v>0.12461538461538461</v>
      </c>
      <c r="T1483" s="49">
        <f t="shared" si="806"/>
        <v>124.61538461538461</v>
      </c>
      <c r="U1483" s="49">
        <v>158.92307692307691</v>
      </c>
      <c r="V1483" s="49">
        <f t="shared" si="797"/>
        <v>0.15892307692307692</v>
      </c>
      <c r="W1483" s="49">
        <f t="shared" si="807"/>
        <v>6.8538461538461535</v>
      </c>
      <c r="X1483" s="90">
        <f>ROUND(S1483*$X$4,0)</f>
        <v>1</v>
      </c>
      <c r="Y1483" s="91">
        <f t="shared" si="781"/>
        <v>273.99002000000002</v>
      </c>
      <c r="Z1483" s="93">
        <f t="shared" si="808"/>
        <v>8</v>
      </c>
      <c r="AA1483" s="94">
        <f t="shared" si="782"/>
        <v>2191.9201600000001</v>
      </c>
      <c r="AB1483" s="97">
        <f>ROUND((S1483*$AB$4)+Z1483,0)</f>
        <v>9</v>
      </c>
      <c r="AC1483" s="98">
        <f t="shared" si="783"/>
        <v>2465.9101800000003</v>
      </c>
      <c r="AD1483" s="77" t="s">
        <v>3</v>
      </c>
      <c r="AE1483" s="54">
        <v>2465.9101800000003</v>
      </c>
      <c r="AF1483" s="17"/>
    </row>
    <row r="1484" spans="1:32" ht="16.899999999999999" customHeight="1" x14ac:dyDescent="0.3">
      <c r="A1484" s="73" t="s">
        <v>35</v>
      </c>
      <c r="B1484" s="74" t="s">
        <v>1678</v>
      </c>
      <c r="C1484" s="48" t="s">
        <v>1143</v>
      </c>
      <c r="D1484" s="48">
        <v>500</v>
      </c>
      <c r="E1484" s="48">
        <v>30327</v>
      </c>
      <c r="F1484" s="48" t="s">
        <v>5915</v>
      </c>
      <c r="G1484" s="48" t="s">
        <v>122</v>
      </c>
      <c r="H1484" s="75">
        <f t="shared" si="784"/>
        <v>0</v>
      </c>
      <c r="I1484" s="74">
        <v>34</v>
      </c>
      <c r="J1484" s="74">
        <v>34</v>
      </c>
      <c r="K1484" s="48">
        <f>I1484</f>
        <v>34</v>
      </c>
      <c r="L1484" s="48">
        <f>$L$3</f>
        <v>-4</v>
      </c>
      <c r="M1484" s="48">
        <f t="shared" si="780"/>
        <v>30</v>
      </c>
      <c r="N1484" s="48">
        <v>2</v>
      </c>
      <c r="O1484" s="56">
        <v>377</v>
      </c>
      <c r="P1484" s="48" t="str">
        <f t="shared" si="805"/>
        <v>391441 BK</v>
      </c>
      <c r="Q1484" s="76">
        <v>3</v>
      </c>
      <c r="R1484" s="76">
        <v>15</v>
      </c>
      <c r="S1484" s="49">
        <f t="shared" si="785"/>
        <v>4.9615384615384617E-2</v>
      </c>
      <c r="T1484" s="49">
        <f t="shared" si="806"/>
        <v>24.807692307692307</v>
      </c>
      <c r="U1484" s="49">
        <v>48.807692307692307</v>
      </c>
      <c r="V1484" s="49">
        <f t="shared" si="797"/>
        <v>9.7615384615384618E-2</v>
      </c>
      <c r="W1484" s="49">
        <f t="shared" si="807"/>
        <v>1.4884615384615385</v>
      </c>
      <c r="X1484" s="90">
        <f>ROUND(S1484*$X$4,0)</f>
        <v>0</v>
      </c>
      <c r="Y1484" s="91">
        <f t="shared" si="781"/>
        <v>0</v>
      </c>
      <c r="Z1484" s="93">
        <f t="shared" si="808"/>
        <v>1</v>
      </c>
      <c r="AA1484" s="94">
        <f t="shared" si="782"/>
        <v>377</v>
      </c>
      <c r="AB1484" s="97">
        <f>ROUND((S1484*$AB$4)+Z1484,0)</f>
        <v>1</v>
      </c>
      <c r="AC1484" s="98">
        <f t="shared" si="783"/>
        <v>377</v>
      </c>
      <c r="AD1484" s="77" t="s">
        <v>5890</v>
      </c>
      <c r="AE1484" s="54">
        <v>377</v>
      </c>
      <c r="AF1484" s="17"/>
    </row>
    <row r="1485" spans="1:32" ht="16.899999999999999" customHeight="1" x14ac:dyDescent="0.3">
      <c r="A1485" s="73" t="s">
        <v>7</v>
      </c>
      <c r="B1485" s="74" t="s">
        <v>1426</v>
      </c>
      <c r="C1485" s="48" t="s">
        <v>1370</v>
      </c>
      <c r="D1485" s="48">
        <v>500</v>
      </c>
      <c r="E1485" s="48">
        <v>2834</v>
      </c>
      <c r="F1485" s="48" t="s">
        <v>6126</v>
      </c>
      <c r="G1485" s="48">
        <v>2</v>
      </c>
      <c r="H1485" s="75">
        <f t="shared" si="784"/>
        <v>0</v>
      </c>
      <c r="I1485" s="74">
        <v>40</v>
      </c>
      <c r="J1485" s="74">
        <f>I1485</f>
        <v>40</v>
      </c>
      <c r="K1485" s="48">
        <f>I1485</f>
        <v>40</v>
      </c>
      <c r="L1485" s="48"/>
      <c r="M1485" s="48">
        <f t="shared" si="780"/>
        <v>40</v>
      </c>
      <c r="N1485" s="48">
        <v>0</v>
      </c>
      <c r="O1485" s="56">
        <v>210.84023999999999</v>
      </c>
      <c r="P1485" s="48" t="str">
        <f t="shared" si="805"/>
        <v>65605 SL</v>
      </c>
      <c r="Q1485" s="76">
        <v>1</v>
      </c>
      <c r="R1485" s="76">
        <v>4</v>
      </c>
      <c r="S1485" s="49">
        <f t="shared" si="785"/>
        <v>1.5384615384615385E-2</v>
      </c>
      <c r="T1485" s="49">
        <f t="shared" si="806"/>
        <v>7.6923076923076925</v>
      </c>
      <c r="U1485" s="49">
        <v>41.53846153846154</v>
      </c>
      <c r="V1485" s="49">
        <f t="shared" si="797"/>
        <v>8.3076923076923076E-2</v>
      </c>
      <c r="W1485" s="49">
        <f t="shared" si="807"/>
        <v>0.61538461538461542</v>
      </c>
      <c r="X1485" s="90">
        <f>ROUND(S1485*$X$4,0)</f>
        <v>0</v>
      </c>
      <c r="Y1485" s="91">
        <f t="shared" si="781"/>
        <v>0</v>
      </c>
      <c r="Z1485" s="93">
        <f t="shared" si="808"/>
        <v>1</v>
      </c>
      <c r="AA1485" s="94">
        <f t="shared" si="782"/>
        <v>210.84023999999999</v>
      </c>
      <c r="AB1485" s="97">
        <f>ROUND((S1485*$AB$4)+Z1485,0)</f>
        <v>1</v>
      </c>
      <c r="AC1485" s="98">
        <f t="shared" si="783"/>
        <v>210.84023999999999</v>
      </c>
      <c r="AD1485" s="77" t="s">
        <v>3</v>
      </c>
      <c r="AE1485" s="54">
        <v>210.84023999999999</v>
      </c>
      <c r="AF1485" s="17"/>
    </row>
    <row r="1486" spans="1:32" ht="16.899999999999999" customHeight="1" x14ac:dyDescent="0.3">
      <c r="A1486" s="73" t="s">
        <v>7</v>
      </c>
      <c r="B1486" s="74" t="s">
        <v>3394</v>
      </c>
      <c r="C1486" s="48" t="s">
        <v>1370</v>
      </c>
      <c r="D1486" s="48">
        <v>500</v>
      </c>
      <c r="E1486" s="48">
        <v>2834</v>
      </c>
      <c r="F1486" s="48" t="s">
        <v>6126</v>
      </c>
      <c r="G1486" s="48">
        <v>2</v>
      </c>
      <c r="H1486" s="75">
        <f t="shared" si="784"/>
        <v>0</v>
      </c>
      <c r="I1486" s="74">
        <v>45</v>
      </c>
      <c r="J1486" s="74">
        <f>I1486</f>
        <v>45</v>
      </c>
      <c r="K1486" s="48">
        <f>I1486</f>
        <v>45</v>
      </c>
      <c r="L1486" s="48"/>
      <c r="M1486" s="48">
        <f t="shared" ref="M1486:M1528" si="809">K1486+L1486</f>
        <v>45</v>
      </c>
      <c r="N1486" s="48">
        <v>0</v>
      </c>
      <c r="O1486" s="56">
        <v>188.64793</v>
      </c>
      <c r="P1486" s="48" t="str">
        <f t="shared" si="805"/>
        <v>65803CY SL</v>
      </c>
      <c r="Q1486" s="76" t="s">
        <v>6187</v>
      </c>
      <c r="R1486" s="76" t="s">
        <v>6187</v>
      </c>
      <c r="S1486" s="49">
        <f t="shared" si="785"/>
        <v>0</v>
      </c>
      <c r="T1486" s="49">
        <f t="shared" si="806"/>
        <v>0</v>
      </c>
      <c r="U1486" s="49">
        <v>141.30769230769229</v>
      </c>
      <c r="V1486" s="49">
        <f t="shared" si="797"/>
        <v>0.2826153846153846</v>
      </c>
      <c r="W1486" s="49">
        <f t="shared" si="807"/>
        <v>0</v>
      </c>
      <c r="X1486" s="90">
        <f>ROUNDUP(S1486*$X$4,0)</f>
        <v>0</v>
      </c>
      <c r="Y1486" s="91">
        <f t="shared" ref="Y1486:Y1528" si="810">X1486*O1486</f>
        <v>0</v>
      </c>
      <c r="Z1486" s="93">
        <f t="shared" si="808"/>
        <v>0</v>
      </c>
      <c r="AA1486" s="94">
        <f t="shared" ref="AA1486:AA1528" si="811">Z1486*O1486</f>
        <v>0</v>
      </c>
      <c r="AB1486" s="97">
        <f>ROUND((S1486*$AB$4)+Z1486,0)</f>
        <v>0</v>
      </c>
      <c r="AC1486" s="98">
        <f t="shared" ref="AC1486:AC1528" si="812">AB1486*O1486</f>
        <v>0</v>
      </c>
      <c r="AD1486" s="77" t="s">
        <v>3</v>
      </c>
      <c r="AE1486" s="54">
        <v>0</v>
      </c>
      <c r="AF1486" s="17"/>
    </row>
    <row r="1487" spans="1:32" ht="16.899999999999999" customHeight="1" x14ac:dyDescent="0.3">
      <c r="A1487" s="73" t="s">
        <v>35</v>
      </c>
      <c r="B1487" s="74" t="s">
        <v>4137</v>
      </c>
      <c r="C1487" s="48" t="s">
        <v>16</v>
      </c>
      <c r="D1487" s="48">
        <v>500</v>
      </c>
      <c r="E1487" s="48">
        <v>6223</v>
      </c>
      <c r="F1487" s="48" t="s">
        <v>17</v>
      </c>
      <c r="G1487" s="48" t="s">
        <v>11</v>
      </c>
      <c r="H1487" s="75">
        <f t="shared" ref="H1487:H1529" si="813">(I1487-J1487)/J1487</f>
        <v>0</v>
      </c>
      <c r="I1487" s="74">
        <v>5</v>
      </c>
      <c r="J1487" s="74">
        <v>5</v>
      </c>
      <c r="K1487" s="48">
        <f>J1487</f>
        <v>5</v>
      </c>
      <c r="L1487" s="48"/>
      <c r="M1487" s="48">
        <f t="shared" si="809"/>
        <v>5</v>
      </c>
      <c r="N1487" s="48">
        <v>0</v>
      </c>
      <c r="O1487" s="56">
        <v>140.51499999999999</v>
      </c>
      <c r="P1487" s="48" t="str">
        <f t="shared" si="805"/>
        <v>1896/4L SL</v>
      </c>
      <c r="Q1487" s="76">
        <v>1</v>
      </c>
      <c r="R1487" s="76">
        <v>1</v>
      </c>
      <c r="S1487" s="49">
        <f t="shared" ref="S1487:S1529" si="814">((Q1487/65*0.7)+(R1487/260*0.3))</f>
        <v>1.1923076923076923E-2</v>
      </c>
      <c r="T1487" s="49">
        <f t="shared" si="806"/>
        <v>5.9615384615384617</v>
      </c>
      <c r="U1487" s="49">
        <v>88.92307692307692</v>
      </c>
      <c r="V1487" s="49">
        <f t="shared" si="797"/>
        <v>0.17784615384615385</v>
      </c>
      <c r="W1487" s="49">
        <f t="shared" si="807"/>
        <v>5.9615384615384619E-2</v>
      </c>
      <c r="X1487" s="90">
        <f>ROUNDUP(S1487*$X$2,0)</f>
        <v>1</v>
      </c>
      <c r="Y1487" s="91">
        <f t="shared" si="810"/>
        <v>140.51499999999999</v>
      </c>
      <c r="Z1487" s="93">
        <f t="shared" si="808"/>
        <v>1</v>
      </c>
      <c r="AA1487" s="94">
        <f t="shared" si="811"/>
        <v>140.51499999999999</v>
      </c>
      <c r="AB1487" s="97">
        <f>ROUND((S1487*$AB$2)+Z1487,0)</f>
        <v>1</v>
      </c>
      <c r="AC1487" s="98">
        <f t="shared" si="812"/>
        <v>140.51499999999999</v>
      </c>
      <c r="AD1487" s="77" t="s">
        <v>5891</v>
      </c>
      <c r="AE1487" s="54">
        <v>140.51499999999999</v>
      </c>
      <c r="AF1487" s="17"/>
    </row>
    <row r="1488" spans="1:32" ht="16.899999999999999" customHeight="1" x14ac:dyDescent="0.3">
      <c r="A1488" s="73" t="s">
        <v>7</v>
      </c>
      <c r="B1488" s="74" t="s">
        <v>4634</v>
      </c>
      <c r="C1488" s="48" t="s">
        <v>1432</v>
      </c>
      <c r="D1488" s="48">
        <v>1000</v>
      </c>
      <c r="E1488" s="48">
        <v>4003</v>
      </c>
      <c r="F1488" s="48" t="s">
        <v>5909</v>
      </c>
      <c r="G1488" s="48" t="s">
        <v>112</v>
      </c>
      <c r="H1488" s="75">
        <f t="shared" si="813"/>
        <v>0</v>
      </c>
      <c r="I1488" s="74">
        <v>39</v>
      </c>
      <c r="J1488" s="74">
        <v>39</v>
      </c>
      <c r="K1488" s="48">
        <f>I1488</f>
        <v>39</v>
      </c>
      <c r="L1488" s="48">
        <f>$L$3</f>
        <v>-4</v>
      </c>
      <c r="M1488" s="48">
        <f t="shared" si="809"/>
        <v>35</v>
      </c>
      <c r="N1488" s="48">
        <v>0</v>
      </c>
      <c r="O1488" s="56">
        <v>98.15</v>
      </c>
      <c r="P1488" s="48" t="str">
        <f t="shared" si="805"/>
        <v>6827 RD</v>
      </c>
      <c r="Q1488" s="76">
        <v>0</v>
      </c>
      <c r="R1488" s="76">
        <v>4</v>
      </c>
      <c r="S1488" s="49">
        <f t="shared" si="814"/>
        <v>4.6153846153846158E-3</v>
      </c>
      <c r="T1488" s="49">
        <f t="shared" si="806"/>
        <v>4.6153846153846159</v>
      </c>
      <c r="U1488" s="49">
        <v>9.2692307692307701</v>
      </c>
      <c r="V1488" s="49">
        <f t="shared" si="797"/>
        <v>9.2692307692307692E-3</v>
      </c>
      <c r="W1488" s="49">
        <f t="shared" si="807"/>
        <v>0.16153846153846155</v>
      </c>
      <c r="X1488" s="90">
        <f>ROUNDUP(S1488*$X$4,0)</f>
        <v>1</v>
      </c>
      <c r="Y1488" s="91">
        <f t="shared" si="810"/>
        <v>98.15</v>
      </c>
      <c r="Z1488" s="93">
        <f t="shared" si="808"/>
        <v>1</v>
      </c>
      <c r="AA1488" s="94">
        <f t="shared" si="811"/>
        <v>98.15</v>
      </c>
      <c r="AB1488" s="97">
        <f>ROUND((S1488*$AB$4)+Z1488,0)</f>
        <v>1</v>
      </c>
      <c r="AC1488" s="98">
        <f t="shared" si="812"/>
        <v>98.15</v>
      </c>
      <c r="AD1488" s="77" t="s">
        <v>3</v>
      </c>
      <c r="AE1488" s="54">
        <v>98.15</v>
      </c>
      <c r="AF1488" s="17"/>
    </row>
    <row r="1489" spans="1:32" ht="16.899999999999999" customHeight="1" x14ac:dyDescent="0.3">
      <c r="A1489" s="73" t="s">
        <v>35</v>
      </c>
      <c r="B1489" s="74" t="s">
        <v>1322</v>
      </c>
      <c r="C1489" s="48" t="s">
        <v>464</v>
      </c>
      <c r="D1489" s="48">
        <v>100</v>
      </c>
      <c r="E1489" s="48">
        <v>2800</v>
      </c>
      <c r="F1489" s="48" t="s">
        <v>5911</v>
      </c>
      <c r="G1489" s="48">
        <v>6</v>
      </c>
      <c r="H1489" s="75">
        <f t="shared" si="813"/>
        <v>0</v>
      </c>
      <c r="I1489" s="74">
        <v>98</v>
      </c>
      <c r="J1489" s="74">
        <v>98</v>
      </c>
      <c r="K1489" s="48">
        <f>I1489</f>
        <v>98</v>
      </c>
      <c r="L1489" s="48">
        <f>$L$3</f>
        <v>-4</v>
      </c>
      <c r="M1489" s="48">
        <f t="shared" si="809"/>
        <v>94</v>
      </c>
      <c r="N1489" s="48">
        <v>173</v>
      </c>
      <c r="O1489" s="56">
        <v>11.95</v>
      </c>
      <c r="P1489" s="48" t="str">
        <f t="shared" si="805"/>
        <v>5852 YL</v>
      </c>
      <c r="Q1489" s="76">
        <v>145</v>
      </c>
      <c r="R1489" s="76">
        <v>522</v>
      </c>
      <c r="S1489" s="49">
        <f t="shared" si="814"/>
        <v>2.163846153846154</v>
      </c>
      <c r="T1489" s="49">
        <f t="shared" si="806"/>
        <v>216.38461538461539</v>
      </c>
      <c r="U1489" s="49">
        <v>787.53846153846143</v>
      </c>
      <c r="V1489" s="49">
        <f t="shared" si="797"/>
        <v>7.8753846153846148</v>
      </c>
      <c r="W1489" s="49">
        <f t="shared" si="807"/>
        <v>203.40153846153848</v>
      </c>
      <c r="X1489" s="90">
        <f t="shared" ref="X1489" si="815">ROUND(S1489*$X$4,0)</f>
        <v>11</v>
      </c>
      <c r="Y1489" s="91">
        <f t="shared" si="810"/>
        <v>131.44999999999999</v>
      </c>
      <c r="Z1489" s="93">
        <f t="shared" si="808"/>
        <v>214</v>
      </c>
      <c r="AA1489" s="94">
        <f t="shared" si="811"/>
        <v>2557.2999999999997</v>
      </c>
      <c r="AB1489" s="97">
        <f>ROUND((S1489*$AB$4)+Z1489,0)</f>
        <v>225</v>
      </c>
      <c r="AC1489" s="98">
        <f t="shared" si="812"/>
        <v>2688.75</v>
      </c>
      <c r="AD1489" s="77" t="s">
        <v>5890</v>
      </c>
      <c r="AE1489" s="54">
        <v>2688.75</v>
      </c>
      <c r="AF1489" s="17"/>
    </row>
    <row r="1490" spans="1:32" ht="16.899999999999999" customHeight="1" x14ac:dyDescent="0.3">
      <c r="A1490" s="73" t="s">
        <v>35</v>
      </c>
      <c r="B1490" s="74" t="s">
        <v>4641</v>
      </c>
      <c r="C1490" s="48" t="s">
        <v>464</v>
      </c>
      <c r="D1490" s="48">
        <v>100</v>
      </c>
      <c r="E1490" s="48">
        <v>4013</v>
      </c>
      <c r="F1490" s="48" t="s">
        <v>6180</v>
      </c>
      <c r="G1490" s="48" t="s">
        <v>65</v>
      </c>
      <c r="H1490" s="75">
        <f t="shared" si="813"/>
        <v>0</v>
      </c>
      <c r="I1490" s="74">
        <v>5</v>
      </c>
      <c r="J1490" s="74">
        <v>5</v>
      </c>
      <c r="K1490" s="48">
        <f>J1490</f>
        <v>5</v>
      </c>
      <c r="L1490" s="48"/>
      <c r="M1490" s="48">
        <f t="shared" si="809"/>
        <v>5</v>
      </c>
      <c r="N1490" s="48">
        <v>26</v>
      </c>
      <c r="O1490" s="56">
        <v>13.26257</v>
      </c>
      <c r="P1490" s="48" t="str">
        <f t="shared" si="805"/>
        <v>5855/7 YL</v>
      </c>
      <c r="Q1490" s="76">
        <v>0</v>
      </c>
      <c r="R1490" s="76">
        <v>145</v>
      </c>
      <c r="S1490" s="49">
        <f t="shared" si="814"/>
        <v>0.1673076923076923</v>
      </c>
      <c r="T1490" s="49">
        <f t="shared" si="806"/>
        <v>16.73076923076923</v>
      </c>
      <c r="U1490" s="49">
        <v>59.42307692307692</v>
      </c>
      <c r="V1490" s="49">
        <f t="shared" si="797"/>
        <v>0.59423076923076923</v>
      </c>
      <c r="W1490" s="49">
        <f t="shared" si="807"/>
        <v>0.83653846153846145</v>
      </c>
      <c r="X1490" s="90">
        <f>ROUND(S1490*$X$2,0)</f>
        <v>1</v>
      </c>
      <c r="Y1490" s="91">
        <f t="shared" si="810"/>
        <v>13.26257</v>
      </c>
      <c r="Z1490" s="93">
        <f t="shared" si="808"/>
        <v>2</v>
      </c>
      <c r="AA1490" s="94">
        <f t="shared" si="811"/>
        <v>26.52514</v>
      </c>
      <c r="AB1490" s="97">
        <f>ROUND((S1490*$AB$2)+Z1490,0)</f>
        <v>3</v>
      </c>
      <c r="AC1490" s="98">
        <f t="shared" si="812"/>
        <v>39.787710000000004</v>
      </c>
      <c r="AD1490" s="77" t="s">
        <v>5891</v>
      </c>
      <c r="AE1490" s="54">
        <v>39.787710000000004</v>
      </c>
      <c r="AF1490" s="17"/>
    </row>
    <row r="1491" spans="1:32" ht="12.75" customHeight="1" x14ac:dyDescent="0.3">
      <c r="A1491" s="73" t="s">
        <v>35</v>
      </c>
      <c r="B1491" s="74" t="s">
        <v>4665</v>
      </c>
      <c r="C1491" s="48" t="s">
        <v>464</v>
      </c>
      <c r="D1491" s="48">
        <v>100</v>
      </c>
      <c r="E1491" s="48">
        <v>4013</v>
      </c>
      <c r="F1491" s="48" t="s">
        <v>6180</v>
      </c>
      <c r="G1491" s="48" t="s">
        <v>65</v>
      </c>
      <c r="H1491" s="75">
        <f t="shared" si="813"/>
        <v>0</v>
      </c>
      <c r="I1491" s="74">
        <v>5</v>
      </c>
      <c r="J1491" s="74">
        <v>5</v>
      </c>
      <c r="K1491" s="48">
        <f>J1491</f>
        <v>5</v>
      </c>
      <c r="L1491" s="48"/>
      <c r="M1491" s="48">
        <f t="shared" si="809"/>
        <v>5</v>
      </c>
      <c r="N1491" s="48">
        <v>11</v>
      </c>
      <c r="O1491" s="56">
        <v>13.26257</v>
      </c>
      <c r="P1491" s="48" t="str">
        <f t="shared" si="805"/>
        <v>5855/7 BR</v>
      </c>
      <c r="Q1491" s="76">
        <v>159</v>
      </c>
      <c r="R1491" s="76">
        <v>509</v>
      </c>
      <c r="S1491" s="49">
        <f t="shared" si="814"/>
        <v>2.2996153846153846</v>
      </c>
      <c r="T1491" s="49">
        <f t="shared" si="806"/>
        <v>229.96153846153845</v>
      </c>
      <c r="U1491" s="49">
        <v>229.96153846153845</v>
      </c>
      <c r="V1491" s="49">
        <f t="shared" si="797"/>
        <v>2.2996153846153846</v>
      </c>
      <c r="W1491" s="49">
        <f t="shared" si="807"/>
        <v>11.498076923076923</v>
      </c>
      <c r="X1491" s="90">
        <f>ROUND(S1491*$X$2,0)</f>
        <v>16</v>
      </c>
      <c r="Y1491" s="91">
        <f t="shared" si="810"/>
        <v>212.20112</v>
      </c>
      <c r="Z1491" s="93">
        <f t="shared" si="808"/>
        <v>27</v>
      </c>
      <c r="AA1491" s="94">
        <f t="shared" si="811"/>
        <v>358.08938999999998</v>
      </c>
      <c r="AB1491" s="97">
        <f>ROUND((S1491*$AB$2)+Z1491,0)</f>
        <v>43</v>
      </c>
      <c r="AC1491" s="98">
        <f t="shared" si="812"/>
        <v>570.29051000000004</v>
      </c>
      <c r="AD1491" s="77" t="s">
        <v>5891</v>
      </c>
      <c r="AE1491" s="54">
        <v>570.29051000000004</v>
      </c>
      <c r="AF1491" s="17"/>
    </row>
    <row r="1492" spans="1:32" ht="16.899999999999999" customHeight="1" x14ac:dyDescent="0.3">
      <c r="A1492" s="73" t="s">
        <v>35</v>
      </c>
      <c r="B1492" s="74" t="s">
        <v>2033</v>
      </c>
      <c r="C1492" s="48" t="s">
        <v>40</v>
      </c>
      <c r="D1492" s="48">
        <v>1000</v>
      </c>
      <c r="E1492" s="48">
        <v>621</v>
      </c>
      <c r="F1492" s="48" t="s">
        <v>6128</v>
      </c>
      <c r="G1492" s="48" t="s">
        <v>112</v>
      </c>
      <c r="H1492" s="75">
        <f t="shared" si="813"/>
        <v>4.1666666666666664E-2</v>
      </c>
      <c r="I1492" s="74">
        <v>25</v>
      </c>
      <c r="J1492" s="74">
        <v>24</v>
      </c>
      <c r="K1492" s="48">
        <f>J1492</f>
        <v>24</v>
      </c>
      <c r="L1492" s="48">
        <f>$L$3</f>
        <v>-4</v>
      </c>
      <c r="M1492" s="48">
        <f t="shared" si="809"/>
        <v>20</v>
      </c>
      <c r="N1492" s="48">
        <v>7</v>
      </c>
      <c r="O1492" s="56">
        <v>12.72</v>
      </c>
      <c r="P1492" s="48" t="str">
        <f t="shared" si="805"/>
        <v>3050/1 RD</v>
      </c>
      <c r="Q1492" s="76">
        <v>26</v>
      </c>
      <c r="R1492" s="76">
        <v>42</v>
      </c>
      <c r="S1492" s="49">
        <f t="shared" si="814"/>
        <v>0.32846153846153842</v>
      </c>
      <c r="T1492" s="49">
        <f t="shared" si="806"/>
        <v>328.4615384615384</v>
      </c>
      <c r="U1492" s="49">
        <v>487.65384615384608</v>
      </c>
      <c r="V1492" s="49">
        <f t="shared" si="797"/>
        <v>0.48765384615384605</v>
      </c>
      <c r="W1492" s="49">
        <f>V1492*M1492</f>
        <v>9.7530769230769216</v>
      </c>
      <c r="X1492" s="90">
        <f>ROUND(S1492*$X$3,0)</f>
        <v>2</v>
      </c>
      <c r="Y1492" s="91">
        <f t="shared" si="810"/>
        <v>25.44</v>
      </c>
      <c r="Z1492" s="93">
        <f t="shared" si="808"/>
        <v>9</v>
      </c>
      <c r="AA1492" s="94">
        <f t="shared" si="811"/>
        <v>114.48</v>
      </c>
      <c r="AB1492" s="97">
        <f t="shared" ref="AB1492:AB1516" si="816">ROUND((S1492*$AB$4)+Z1492,0)</f>
        <v>11</v>
      </c>
      <c r="AC1492" s="98">
        <f t="shared" si="812"/>
        <v>139.92000000000002</v>
      </c>
      <c r="AD1492" s="77" t="s">
        <v>3</v>
      </c>
      <c r="AE1492" s="54">
        <v>139.92000000000002</v>
      </c>
      <c r="AF1492" s="17"/>
    </row>
    <row r="1493" spans="1:32" ht="16.899999999999999" customHeight="1" x14ac:dyDescent="0.3">
      <c r="A1493" s="73" t="s">
        <v>7</v>
      </c>
      <c r="B1493" s="74" t="s">
        <v>2675</v>
      </c>
      <c r="C1493" s="48" t="s">
        <v>1797</v>
      </c>
      <c r="D1493" s="48">
        <v>20</v>
      </c>
      <c r="E1493" s="48">
        <v>7880</v>
      </c>
      <c r="F1493" s="48" t="s">
        <v>5908</v>
      </c>
      <c r="G1493" s="48" t="s">
        <v>122</v>
      </c>
      <c r="H1493" s="75">
        <f t="shared" si="813"/>
        <v>0.55555555555555558</v>
      </c>
      <c r="I1493" s="74">
        <v>140</v>
      </c>
      <c r="J1493" s="74">
        <v>90</v>
      </c>
      <c r="K1493" s="48">
        <f>J1493</f>
        <v>90</v>
      </c>
      <c r="L1493" s="48">
        <f>$L$3</f>
        <v>-4</v>
      </c>
      <c r="M1493" s="48">
        <f t="shared" si="809"/>
        <v>86</v>
      </c>
      <c r="N1493" s="48">
        <v>72</v>
      </c>
      <c r="O1493" s="56">
        <v>5.1142899999999996</v>
      </c>
      <c r="P1493" s="48" t="str">
        <f t="shared" si="805"/>
        <v>F221V1/2 BK</v>
      </c>
      <c r="Q1493" s="76">
        <v>1774</v>
      </c>
      <c r="R1493" s="76">
        <v>3105</v>
      </c>
      <c r="S1493" s="49">
        <f t="shared" si="814"/>
        <v>22.687307692307691</v>
      </c>
      <c r="T1493" s="49">
        <f t="shared" si="806"/>
        <v>453.74615384615379</v>
      </c>
      <c r="U1493" s="49">
        <v>1812.6857692307692</v>
      </c>
      <c r="V1493" s="49">
        <f t="shared" si="797"/>
        <v>90.634288461538461</v>
      </c>
      <c r="W1493" s="49">
        <f t="shared" ref="W1493:W1532" si="817">S1493*M1493</f>
        <v>1951.1084615384614</v>
      </c>
      <c r="X1493" s="90">
        <f>ROUND(S1493*$X$4,0)</f>
        <v>113</v>
      </c>
      <c r="Y1493" s="91">
        <f t="shared" si="810"/>
        <v>577.91476999999998</v>
      </c>
      <c r="Z1493" s="93">
        <f t="shared" si="808"/>
        <v>2064</v>
      </c>
      <c r="AA1493" s="94">
        <f t="shared" si="811"/>
        <v>10555.894559999999</v>
      </c>
      <c r="AB1493" s="97">
        <f t="shared" si="816"/>
        <v>2177</v>
      </c>
      <c r="AC1493" s="98">
        <f t="shared" si="812"/>
        <v>11133.809329999998</v>
      </c>
      <c r="AD1493" s="77" t="s">
        <v>3</v>
      </c>
      <c r="AE1493" s="54">
        <v>11133.809329999998</v>
      </c>
      <c r="AF1493" s="17"/>
    </row>
    <row r="1494" spans="1:32" ht="16.899999999999999" customHeight="1" x14ac:dyDescent="0.3">
      <c r="A1494" s="73" t="s">
        <v>35</v>
      </c>
      <c r="B1494" s="74" t="s">
        <v>2484</v>
      </c>
      <c r="C1494" s="48" t="s">
        <v>1797</v>
      </c>
      <c r="D1494" s="48">
        <v>100</v>
      </c>
      <c r="E1494" s="48">
        <v>7880</v>
      </c>
      <c r="F1494" s="48" t="s">
        <v>5908</v>
      </c>
      <c r="G1494" s="48" t="s">
        <v>122</v>
      </c>
      <c r="H1494" s="75">
        <f t="shared" si="813"/>
        <v>0.55555555555555558</v>
      </c>
      <c r="I1494" s="74">
        <v>140</v>
      </c>
      <c r="J1494" s="74">
        <v>90</v>
      </c>
      <c r="K1494" s="48">
        <f>J1494</f>
        <v>90</v>
      </c>
      <c r="L1494" s="48">
        <f>$L$3</f>
        <v>-4</v>
      </c>
      <c r="M1494" s="48">
        <f t="shared" si="809"/>
        <v>86</v>
      </c>
      <c r="N1494" s="48">
        <v>5</v>
      </c>
      <c r="O1494" s="56">
        <v>15.828569999999999</v>
      </c>
      <c r="P1494" s="48" t="str">
        <f t="shared" si="805"/>
        <v>F2213/8 YL</v>
      </c>
      <c r="Q1494" s="76">
        <v>12</v>
      </c>
      <c r="R1494" s="76">
        <v>17</v>
      </c>
      <c r="S1494" s="49">
        <f t="shared" si="814"/>
        <v>0.14884615384615385</v>
      </c>
      <c r="T1494" s="49">
        <f t="shared" si="806"/>
        <v>14.884615384615385</v>
      </c>
      <c r="U1494" s="49">
        <v>80.356923076923067</v>
      </c>
      <c r="V1494" s="49">
        <f t="shared" si="797"/>
        <v>0.8035692307692307</v>
      </c>
      <c r="W1494" s="49">
        <f t="shared" si="817"/>
        <v>12.80076923076923</v>
      </c>
      <c r="X1494" s="90">
        <f>ROUND(S1494*$X$4,0)</f>
        <v>1</v>
      </c>
      <c r="Y1494" s="91">
        <f t="shared" si="810"/>
        <v>15.828569999999999</v>
      </c>
      <c r="Z1494" s="93">
        <f t="shared" si="808"/>
        <v>14</v>
      </c>
      <c r="AA1494" s="94">
        <f t="shared" si="811"/>
        <v>221.59997999999999</v>
      </c>
      <c r="AB1494" s="97">
        <f t="shared" si="816"/>
        <v>15</v>
      </c>
      <c r="AC1494" s="98">
        <f t="shared" si="812"/>
        <v>237.42854999999997</v>
      </c>
      <c r="AD1494" s="77" t="s">
        <v>3</v>
      </c>
      <c r="AE1494" s="54">
        <v>237.42854999999997</v>
      </c>
      <c r="AF1494" s="17"/>
    </row>
    <row r="1495" spans="1:32" ht="16.899999999999999" customHeight="1" x14ac:dyDescent="0.3">
      <c r="A1495" s="73" t="s">
        <v>7</v>
      </c>
      <c r="B1495" s="74" t="s">
        <v>1778</v>
      </c>
      <c r="C1495" s="48" t="s">
        <v>1370</v>
      </c>
      <c r="D1495" s="48">
        <v>100</v>
      </c>
      <c r="E1495" s="48">
        <v>2834</v>
      </c>
      <c r="F1495" s="48" t="s">
        <v>6126</v>
      </c>
      <c r="G1495" s="48">
        <v>2</v>
      </c>
      <c r="H1495" s="75">
        <f t="shared" si="813"/>
        <v>0</v>
      </c>
      <c r="I1495" s="74">
        <v>30</v>
      </c>
      <c r="J1495" s="74">
        <f t="shared" ref="J1495:J1498" si="818">I1495</f>
        <v>30</v>
      </c>
      <c r="K1495" s="48">
        <f>I1495</f>
        <v>30</v>
      </c>
      <c r="L1495" s="48"/>
      <c r="M1495" s="48">
        <f t="shared" si="809"/>
        <v>30</v>
      </c>
      <c r="N1495" s="48">
        <v>1</v>
      </c>
      <c r="O1495" s="56">
        <v>68.455489999999998</v>
      </c>
      <c r="P1495" s="48" t="str">
        <f t="shared" si="805"/>
        <v>86312CY SL</v>
      </c>
      <c r="Q1495" s="76">
        <v>8</v>
      </c>
      <c r="R1495" s="76">
        <v>10</v>
      </c>
      <c r="S1495" s="49">
        <f t="shared" si="814"/>
        <v>9.7692307692307689E-2</v>
      </c>
      <c r="T1495" s="49">
        <f t="shared" si="806"/>
        <v>9.7692307692307683</v>
      </c>
      <c r="U1495" s="49">
        <v>16.692307692307693</v>
      </c>
      <c r="V1495" s="49">
        <f t="shared" si="797"/>
        <v>0.16692307692307692</v>
      </c>
      <c r="W1495" s="49">
        <f t="shared" si="817"/>
        <v>2.9307692307692306</v>
      </c>
      <c r="X1495" s="90">
        <f>ROUND(S1495*$X$4,0)</f>
        <v>0</v>
      </c>
      <c r="Y1495" s="91">
        <f t="shared" si="810"/>
        <v>0</v>
      </c>
      <c r="Z1495" s="93">
        <f t="shared" si="808"/>
        <v>3</v>
      </c>
      <c r="AA1495" s="94">
        <f t="shared" si="811"/>
        <v>205.36646999999999</v>
      </c>
      <c r="AB1495" s="97">
        <f t="shared" si="816"/>
        <v>3</v>
      </c>
      <c r="AC1495" s="98">
        <f t="shared" si="812"/>
        <v>205.36646999999999</v>
      </c>
      <c r="AD1495" s="77" t="s">
        <v>3</v>
      </c>
      <c r="AE1495" s="54">
        <v>205.36646999999999</v>
      </c>
      <c r="AF1495" s="17"/>
    </row>
    <row r="1496" spans="1:32" ht="16.899999999999999" customHeight="1" x14ac:dyDescent="0.3">
      <c r="A1496" s="73" t="s">
        <v>7</v>
      </c>
      <c r="B1496" s="74" t="s">
        <v>1779</v>
      </c>
      <c r="C1496" s="48" t="s">
        <v>1370</v>
      </c>
      <c r="D1496" s="48">
        <v>1000</v>
      </c>
      <c r="E1496" s="48">
        <v>2834</v>
      </c>
      <c r="F1496" s="48" t="s">
        <v>6126</v>
      </c>
      <c r="G1496" s="48">
        <v>2</v>
      </c>
      <c r="H1496" s="75">
        <f t="shared" si="813"/>
        <v>0</v>
      </c>
      <c r="I1496" s="74">
        <v>40</v>
      </c>
      <c r="J1496" s="74">
        <f t="shared" si="818"/>
        <v>40</v>
      </c>
      <c r="K1496" s="48">
        <f>I1496</f>
        <v>40</v>
      </c>
      <c r="L1496" s="48"/>
      <c r="M1496" s="48">
        <f t="shared" si="809"/>
        <v>40</v>
      </c>
      <c r="N1496" s="48">
        <v>6</v>
      </c>
      <c r="O1496" s="56">
        <v>219.73608999999999</v>
      </c>
      <c r="P1496" s="48" t="str">
        <f t="shared" si="805"/>
        <v>86402CY SL</v>
      </c>
      <c r="Q1496" s="76">
        <v>0</v>
      </c>
      <c r="R1496" s="76">
        <v>48</v>
      </c>
      <c r="S1496" s="49">
        <f t="shared" si="814"/>
        <v>5.5384615384615386E-2</v>
      </c>
      <c r="T1496" s="49">
        <f t="shared" si="806"/>
        <v>55.384615384615387</v>
      </c>
      <c r="U1496" s="49">
        <v>57.153846153846153</v>
      </c>
      <c r="V1496" s="49">
        <f t="shared" si="797"/>
        <v>5.7153846153846152E-2</v>
      </c>
      <c r="W1496" s="49">
        <f t="shared" si="817"/>
        <v>2.2153846153846155</v>
      </c>
      <c r="X1496" s="90">
        <f>ROUND(S1496*$X$4,0)</f>
        <v>0</v>
      </c>
      <c r="Y1496" s="91">
        <f t="shared" si="810"/>
        <v>0</v>
      </c>
      <c r="Z1496" s="93">
        <f t="shared" si="808"/>
        <v>2</v>
      </c>
      <c r="AA1496" s="94">
        <f t="shared" si="811"/>
        <v>439.47217999999998</v>
      </c>
      <c r="AB1496" s="97">
        <f t="shared" si="816"/>
        <v>2</v>
      </c>
      <c r="AC1496" s="98">
        <f t="shared" si="812"/>
        <v>439.47217999999998</v>
      </c>
      <c r="AD1496" s="77" t="s">
        <v>3</v>
      </c>
      <c r="AE1496" s="54">
        <v>439.47217999999998</v>
      </c>
      <c r="AF1496" s="17"/>
    </row>
    <row r="1497" spans="1:32" ht="16.899999999999999" customHeight="1" x14ac:dyDescent="0.3">
      <c r="A1497" s="73" t="s">
        <v>7</v>
      </c>
      <c r="B1497" s="74" t="s">
        <v>5368</v>
      </c>
      <c r="C1497" s="48" t="s">
        <v>1154</v>
      </c>
      <c r="D1497" s="48">
        <v>500</v>
      </c>
      <c r="E1497" s="48">
        <v>2834</v>
      </c>
      <c r="F1497" s="48" t="s">
        <v>6126</v>
      </c>
      <c r="G1497" s="48">
        <v>2</v>
      </c>
      <c r="H1497" s="75">
        <f t="shared" si="813"/>
        <v>0</v>
      </c>
      <c r="I1497" s="74">
        <v>25</v>
      </c>
      <c r="J1497" s="74">
        <f t="shared" si="818"/>
        <v>25</v>
      </c>
      <c r="K1497" s="48">
        <f>I1497</f>
        <v>25</v>
      </c>
      <c r="L1497" s="48"/>
      <c r="M1497" s="48">
        <f t="shared" si="809"/>
        <v>25</v>
      </c>
      <c r="N1497" s="48">
        <v>0</v>
      </c>
      <c r="O1497" s="56">
        <v>113.03561999999999</v>
      </c>
      <c r="P1497" s="48" t="str">
        <f t="shared" si="805"/>
        <v>5152C SL</v>
      </c>
      <c r="Q1497" s="76">
        <v>0</v>
      </c>
      <c r="R1497" s="76">
        <v>6</v>
      </c>
      <c r="S1497" s="49">
        <f t="shared" si="814"/>
        <v>6.9230769230769233E-3</v>
      </c>
      <c r="T1497" s="49">
        <f t="shared" si="806"/>
        <v>3.4615384615384617</v>
      </c>
      <c r="U1497" s="49">
        <v>308.46153846153851</v>
      </c>
      <c r="V1497" s="49">
        <f t="shared" si="797"/>
        <v>0.61692307692307702</v>
      </c>
      <c r="W1497" s="49">
        <f t="shared" si="817"/>
        <v>0.17307692307692307</v>
      </c>
      <c r="X1497" s="90">
        <f t="shared" ref="X1497:X1498" si="819">ROUNDUP(S1497*$X$4,0)</f>
        <v>1</v>
      </c>
      <c r="Y1497" s="91">
        <f t="shared" si="810"/>
        <v>113.03561999999999</v>
      </c>
      <c r="Z1497" s="93">
        <f t="shared" si="808"/>
        <v>1</v>
      </c>
      <c r="AA1497" s="94">
        <f t="shared" si="811"/>
        <v>113.03561999999999</v>
      </c>
      <c r="AB1497" s="97">
        <f t="shared" si="816"/>
        <v>1</v>
      </c>
      <c r="AC1497" s="98">
        <f t="shared" si="812"/>
        <v>113.03561999999999</v>
      </c>
      <c r="AD1497" s="77" t="s">
        <v>3</v>
      </c>
      <c r="AE1497" s="54">
        <v>113.03561999999999</v>
      </c>
      <c r="AF1497" s="17"/>
    </row>
    <row r="1498" spans="1:32" ht="16.899999999999999" customHeight="1" x14ac:dyDescent="0.3">
      <c r="A1498" s="73" t="s">
        <v>7</v>
      </c>
      <c r="B1498" s="74" t="s">
        <v>1781</v>
      </c>
      <c r="C1498" s="48" t="s">
        <v>1370</v>
      </c>
      <c r="D1498" s="48">
        <v>1000</v>
      </c>
      <c r="E1498" s="48">
        <v>2834</v>
      </c>
      <c r="F1498" s="48" t="s">
        <v>6126</v>
      </c>
      <c r="G1498" s="48">
        <v>2</v>
      </c>
      <c r="H1498" s="75">
        <f t="shared" si="813"/>
        <v>0</v>
      </c>
      <c r="I1498" s="74">
        <v>40</v>
      </c>
      <c r="J1498" s="74">
        <f t="shared" si="818"/>
        <v>40</v>
      </c>
      <c r="K1498" s="48">
        <f>I1498</f>
        <v>40</v>
      </c>
      <c r="L1498" s="48"/>
      <c r="M1498" s="48">
        <f t="shared" si="809"/>
        <v>40</v>
      </c>
      <c r="N1498" s="48">
        <v>0</v>
      </c>
      <c r="O1498" s="56">
        <v>315.77343999999999</v>
      </c>
      <c r="P1498" s="48" t="str">
        <f t="shared" si="805"/>
        <v>86504CY SL</v>
      </c>
      <c r="Q1498" s="76">
        <v>0</v>
      </c>
      <c r="R1498" s="76">
        <v>0</v>
      </c>
      <c r="S1498" s="49">
        <f t="shared" si="814"/>
        <v>0</v>
      </c>
      <c r="T1498" s="49">
        <f t="shared" si="806"/>
        <v>0</v>
      </c>
      <c r="U1498" s="49">
        <v>9.1153846153846168</v>
      </c>
      <c r="V1498" s="49">
        <f t="shared" si="797"/>
        <v>9.1153846153846172E-3</v>
      </c>
      <c r="W1498" s="49">
        <f t="shared" si="817"/>
        <v>0</v>
      </c>
      <c r="X1498" s="90">
        <f t="shared" si="819"/>
        <v>0</v>
      </c>
      <c r="Y1498" s="91">
        <f t="shared" si="810"/>
        <v>0</v>
      </c>
      <c r="Z1498" s="93">
        <f t="shared" si="808"/>
        <v>0</v>
      </c>
      <c r="AA1498" s="94">
        <f t="shared" si="811"/>
        <v>0</v>
      </c>
      <c r="AB1498" s="97">
        <f t="shared" si="816"/>
        <v>0</v>
      </c>
      <c r="AC1498" s="98">
        <f t="shared" si="812"/>
        <v>0</v>
      </c>
      <c r="AD1498" s="77" t="s">
        <v>3</v>
      </c>
      <c r="AE1498" s="54">
        <v>0</v>
      </c>
      <c r="AF1498" s="17"/>
    </row>
    <row r="1499" spans="1:32" ht="16.899999999999999" customHeight="1" x14ac:dyDescent="0.3">
      <c r="A1499" s="73" t="s">
        <v>7</v>
      </c>
      <c r="B1499" s="74" t="s">
        <v>972</v>
      </c>
      <c r="C1499" s="48" t="s">
        <v>10</v>
      </c>
      <c r="D1499" s="48">
        <v>1000</v>
      </c>
      <c r="E1499" s="48">
        <v>2834</v>
      </c>
      <c r="F1499" s="48" t="s">
        <v>6126</v>
      </c>
      <c r="G1499" s="48">
        <v>2</v>
      </c>
      <c r="H1499" s="75">
        <f t="shared" si="813"/>
        <v>-0.375</v>
      </c>
      <c r="I1499" s="74">
        <v>30</v>
      </c>
      <c r="J1499" s="74">
        <v>48</v>
      </c>
      <c r="K1499" s="48">
        <f>I1499</f>
        <v>30</v>
      </c>
      <c r="L1499" s="48"/>
      <c r="M1499" s="48">
        <f t="shared" si="809"/>
        <v>30</v>
      </c>
      <c r="N1499" s="48">
        <v>0</v>
      </c>
      <c r="O1499" s="56">
        <v>166.08</v>
      </c>
      <c r="P1499" s="48" t="str">
        <f t="shared" si="805"/>
        <v>2432C SL</v>
      </c>
      <c r="Q1499" s="76">
        <v>0</v>
      </c>
      <c r="R1499" s="76">
        <v>1</v>
      </c>
      <c r="S1499" s="49">
        <f t="shared" si="814"/>
        <v>1.153846153846154E-3</v>
      </c>
      <c r="T1499" s="49">
        <f t="shared" si="806"/>
        <v>1.153846153846154</v>
      </c>
      <c r="U1499" s="49">
        <v>292.3846153846153</v>
      </c>
      <c r="V1499" s="49">
        <f t="shared" si="797"/>
        <v>0.2923846153846153</v>
      </c>
      <c r="W1499" s="49">
        <f t="shared" si="817"/>
        <v>3.4615384615384617E-2</v>
      </c>
      <c r="X1499" s="90">
        <f>ROUNDUP(S1499*$X$4,0)</f>
        <v>1</v>
      </c>
      <c r="Y1499" s="91">
        <f t="shared" si="810"/>
        <v>166.08</v>
      </c>
      <c r="Z1499" s="93">
        <f t="shared" si="808"/>
        <v>1</v>
      </c>
      <c r="AA1499" s="94">
        <f t="shared" si="811"/>
        <v>166.08</v>
      </c>
      <c r="AB1499" s="97">
        <f t="shared" si="816"/>
        <v>1</v>
      </c>
      <c r="AC1499" s="98">
        <f t="shared" si="812"/>
        <v>166.08</v>
      </c>
      <c r="AD1499" s="77" t="s">
        <v>3</v>
      </c>
      <c r="AE1499" s="54">
        <v>166.08</v>
      </c>
      <c r="AF1499" s="17"/>
    </row>
    <row r="1500" spans="1:32" ht="12.75" customHeight="1" x14ac:dyDescent="0.3">
      <c r="A1500" s="73" t="s">
        <v>35</v>
      </c>
      <c r="B1500" s="74" t="s">
        <v>5161</v>
      </c>
      <c r="C1500" s="48" t="s">
        <v>34</v>
      </c>
      <c r="D1500" s="48">
        <v>500</v>
      </c>
      <c r="E1500" s="48">
        <v>4445</v>
      </c>
      <c r="F1500" s="48" t="s">
        <v>5912</v>
      </c>
      <c r="G1500" s="48" t="s">
        <v>122</v>
      </c>
      <c r="H1500" s="75">
        <f t="shared" si="813"/>
        <v>0.16470588235294117</v>
      </c>
      <c r="I1500" s="74">
        <v>99</v>
      </c>
      <c r="J1500" s="74">
        <v>85</v>
      </c>
      <c r="K1500" s="48">
        <f>J1500</f>
        <v>85</v>
      </c>
      <c r="L1500" s="48">
        <f>$L$3</f>
        <v>-4</v>
      </c>
      <c r="M1500" s="48">
        <f t="shared" si="809"/>
        <v>81</v>
      </c>
      <c r="N1500" s="48">
        <v>0</v>
      </c>
      <c r="O1500" s="56">
        <v>250.53</v>
      </c>
      <c r="P1500" s="48" t="str">
        <f t="shared" si="805"/>
        <v>TFT20011 NA</v>
      </c>
      <c r="Q1500" s="76">
        <v>0</v>
      </c>
      <c r="R1500" s="76">
        <v>12</v>
      </c>
      <c r="S1500" s="49">
        <f t="shared" si="814"/>
        <v>1.3846153846153847E-2</v>
      </c>
      <c r="T1500" s="49">
        <f t="shared" si="806"/>
        <v>6.9230769230769234</v>
      </c>
      <c r="U1500" s="49">
        <v>23.307692307692307</v>
      </c>
      <c r="V1500" s="49">
        <f t="shared" si="797"/>
        <v>4.6615384615384614E-2</v>
      </c>
      <c r="W1500" s="49">
        <f t="shared" si="817"/>
        <v>1.1215384615384616</v>
      </c>
      <c r="X1500" s="90">
        <f>ROUND(S1500*$X$4,0)</f>
        <v>0</v>
      </c>
      <c r="Y1500" s="91">
        <f t="shared" si="810"/>
        <v>0</v>
      </c>
      <c r="Z1500" s="93">
        <f t="shared" si="808"/>
        <v>1</v>
      </c>
      <c r="AA1500" s="94">
        <f t="shared" si="811"/>
        <v>250.53</v>
      </c>
      <c r="AB1500" s="97">
        <f t="shared" si="816"/>
        <v>1</v>
      </c>
      <c r="AC1500" s="98">
        <f t="shared" si="812"/>
        <v>250.53</v>
      </c>
      <c r="AD1500" s="77" t="s">
        <v>3</v>
      </c>
      <c r="AE1500" s="54">
        <v>250.53</v>
      </c>
      <c r="AF1500" s="17"/>
    </row>
    <row r="1501" spans="1:32" ht="16.899999999999999" customHeight="1" x14ac:dyDescent="0.3">
      <c r="A1501" s="73" t="s">
        <v>7</v>
      </c>
      <c r="B1501" s="74" t="s">
        <v>1785</v>
      </c>
      <c r="C1501" s="48" t="s">
        <v>1370</v>
      </c>
      <c r="D1501" s="48">
        <v>1000</v>
      </c>
      <c r="E1501" s="48">
        <v>2834</v>
      </c>
      <c r="F1501" s="48" t="s">
        <v>6126</v>
      </c>
      <c r="G1501" s="48">
        <v>2</v>
      </c>
      <c r="H1501" s="75">
        <f t="shared" si="813"/>
        <v>0</v>
      </c>
      <c r="I1501" s="74">
        <v>30</v>
      </c>
      <c r="J1501" s="74">
        <f t="shared" ref="J1501:J1502" si="820">I1501</f>
        <v>30</v>
      </c>
      <c r="K1501" s="48">
        <f>I1501</f>
        <v>30</v>
      </c>
      <c r="L1501" s="48"/>
      <c r="M1501" s="48">
        <f t="shared" si="809"/>
        <v>30</v>
      </c>
      <c r="N1501" s="48">
        <v>7</v>
      </c>
      <c r="O1501" s="56">
        <v>570.68483000000003</v>
      </c>
      <c r="P1501" s="48" t="str">
        <f t="shared" si="805"/>
        <v>86706CY SL</v>
      </c>
      <c r="Q1501" s="76">
        <v>0</v>
      </c>
      <c r="R1501" s="76">
        <v>30</v>
      </c>
      <c r="S1501" s="49">
        <f t="shared" si="814"/>
        <v>3.4615384615384617E-2</v>
      </c>
      <c r="T1501" s="49">
        <f t="shared" si="806"/>
        <v>34.61538461538462</v>
      </c>
      <c r="U1501" s="49">
        <v>62.230769230769234</v>
      </c>
      <c r="V1501" s="49">
        <f t="shared" si="797"/>
        <v>6.2230769230769235E-2</v>
      </c>
      <c r="W1501" s="49">
        <f t="shared" si="817"/>
        <v>1.0384615384615385</v>
      </c>
      <c r="X1501" s="90">
        <f>ROUND(S1501*$X$4,0)</f>
        <v>0</v>
      </c>
      <c r="Y1501" s="91">
        <f t="shared" si="810"/>
        <v>0</v>
      </c>
      <c r="Z1501" s="93">
        <f t="shared" si="808"/>
        <v>1</v>
      </c>
      <c r="AA1501" s="94">
        <f t="shared" si="811"/>
        <v>570.68483000000003</v>
      </c>
      <c r="AB1501" s="97">
        <f t="shared" si="816"/>
        <v>1</v>
      </c>
      <c r="AC1501" s="98">
        <f t="shared" si="812"/>
        <v>570.68483000000003</v>
      </c>
      <c r="AD1501" s="77" t="s">
        <v>3</v>
      </c>
      <c r="AE1501" s="54">
        <v>570.68483000000003</v>
      </c>
      <c r="AF1501" s="17"/>
    </row>
    <row r="1502" spans="1:32" ht="16.899999999999999" customHeight="1" x14ac:dyDescent="0.3">
      <c r="A1502" s="73" t="s">
        <v>7</v>
      </c>
      <c r="B1502" s="74" t="s">
        <v>1786</v>
      </c>
      <c r="C1502" s="48" t="s">
        <v>1370</v>
      </c>
      <c r="D1502" s="48">
        <v>100</v>
      </c>
      <c r="E1502" s="48">
        <v>2834</v>
      </c>
      <c r="F1502" s="48" t="s">
        <v>6126</v>
      </c>
      <c r="G1502" s="48">
        <v>2</v>
      </c>
      <c r="H1502" s="75">
        <f t="shared" si="813"/>
        <v>0</v>
      </c>
      <c r="I1502" s="74">
        <v>40</v>
      </c>
      <c r="J1502" s="74">
        <f t="shared" si="820"/>
        <v>40</v>
      </c>
      <c r="K1502" s="48">
        <f>I1502</f>
        <v>40</v>
      </c>
      <c r="L1502" s="48"/>
      <c r="M1502" s="48">
        <f t="shared" si="809"/>
        <v>40</v>
      </c>
      <c r="N1502" s="48">
        <v>0</v>
      </c>
      <c r="O1502" s="56">
        <v>94.278570000000002</v>
      </c>
      <c r="P1502" s="48" t="str">
        <f t="shared" si="805"/>
        <v>86708CY SL</v>
      </c>
      <c r="Q1502" s="76">
        <v>4</v>
      </c>
      <c r="R1502" s="76">
        <v>5</v>
      </c>
      <c r="S1502" s="49">
        <f t="shared" si="814"/>
        <v>4.8846153846153845E-2</v>
      </c>
      <c r="T1502" s="49">
        <f t="shared" si="806"/>
        <v>4.8846153846153841</v>
      </c>
      <c r="U1502" s="49">
        <v>22.576923076923073</v>
      </c>
      <c r="V1502" s="49">
        <f t="shared" si="797"/>
        <v>0.22576923076923072</v>
      </c>
      <c r="W1502" s="49">
        <f t="shared" si="817"/>
        <v>1.9538461538461538</v>
      </c>
      <c r="X1502" s="90">
        <f>ROUND(S1502*$X$4,0)</f>
        <v>0</v>
      </c>
      <c r="Y1502" s="91">
        <f t="shared" si="810"/>
        <v>0</v>
      </c>
      <c r="Z1502" s="93">
        <f t="shared" si="808"/>
        <v>2</v>
      </c>
      <c r="AA1502" s="94">
        <f t="shared" si="811"/>
        <v>188.55714</v>
      </c>
      <c r="AB1502" s="97">
        <f t="shared" si="816"/>
        <v>2</v>
      </c>
      <c r="AC1502" s="98">
        <f t="shared" si="812"/>
        <v>188.55714</v>
      </c>
      <c r="AD1502" s="77" t="s">
        <v>3</v>
      </c>
      <c r="AE1502" s="54">
        <v>188.55714</v>
      </c>
      <c r="AF1502" s="17"/>
    </row>
    <row r="1503" spans="1:32" ht="16.899999999999999" customHeight="1" x14ac:dyDescent="0.3">
      <c r="A1503" s="73" t="s">
        <v>35</v>
      </c>
      <c r="B1503" s="74" t="s">
        <v>5647</v>
      </c>
      <c r="C1503" s="48" t="s">
        <v>34</v>
      </c>
      <c r="D1503" s="48">
        <v>1000</v>
      </c>
      <c r="E1503" s="48">
        <v>4445</v>
      </c>
      <c r="F1503" s="48" t="s">
        <v>5912</v>
      </c>
      <c r="G1503" s="48" t="s">
        <v>122</v>
      </c>
      <c r="H1503" s="75">
        <f t="shared" si="813"/>
        <v>0.16470588235294117</v>
      </c>
      <c r="I1503" s="74">
        <v>99</v>
      </c>
      <c r="J1503" s="74">
        <v>85</v>
      </c>
      <c r="K1503" s="48">
        <f>J1503</f>
        <v>85</v>
      </c>
      <c r="L1503" s="48">
        <f>$L$3</f>
        <v>-4</v>
      </c>
      <c r="M1503" s="48">
        <f t="shared" si="809"/>
        <v>81</v>
      </c>
      <c r="N1503" s="48">
        <v>0</v>
      </c>
      <c r="O1503" s="56">
        <v>246.03</v>
      </c>
      <c r="P1503" s="48" t="str">
        <f t="shared" si="805"/>
        <v>TFT20019 NA</v>
      </c>
      <c r="Q1503" s="76">
        <v>0</v>
      </c>
      <c r="R1503" s="76">
        <v>4</v>
      </c>
      <c r="S1503" s="49">
        <f t="shared" si="814"/>
        <v>4.6153846153846158E-3</v>
      </c>
      <c r="T1503" s="49">
        <f t="shared" si="806"/>
        <v>4.6153846153846159</v>
      </c>
      <c r="U1503" s="49">
        <v>66.769230769230774</v>
      </c>
      <c r="V1503" s="49">
        <f t="shared" si="797"/>
        <v>6.6769230769230775E-2</v>
      </c>
      <c r="W1503" s="49">
        <f t="shared" si="817"/>
        <v>0.37384615384615388</v>
      </c>
      <c r="X1503" s="90">
        <f>ROUNDUP(S1503*$X$4,0)</f>
        <v>1</v>
      </c>
      <c r="Y1503" s="91">
        <f t="shared" si="810"/>
        <v>246.03</v>
      </c>
      <c r="Z1503" s="93">
        <f t="shared" si="808"/>
        <v>1</v>
      </c>
      <c r="AA1503" s="94">
        <f t="shared" si="811"/>
        <v>246.03</v>
      </c>
      <c r="AB1503" s="97">
        <f t="shared" si="816"/>
        <v>1</v>
      </c>
      <c r="AC1503" s="98">
        <f t="shared" si="812"/>
        <v>246.03</v>
      </c>
      <c r="AD1503" s="77" t="s">
        <v>3</v>
      </c>
      <c r="AE1503" s="54">
        <v>246.03</v>
      </c>
      <c r="AF1503" s="17"/>
    </row>
    <row r="1504" spans="1:32" ht="16.899999999999999" customHeight="1" x14ac:dyDescent="0.3">
      <c r="A1504" s="73" t="s">
        <v>7</v>
      </c>
      <c r="B1504" s="74" t="s">
        <v>3829</v>
      </c>
      <c r="C1504" s="48" t="s">
        <v>1797</v>
      </c>
      <c r="D1504" s="48">
        <v>50</v>
      </c>
      <c r="E1504" s="48">
        <v>4445</v>
      </c>
      <c r="F1504" s="48" t="s">
        <v>5912</v>
      </c>
      <c r="G1504" s="48" t="s">
        <v>122</v>
      </c>
      <c r="H1504" s="75">
        <f t="shared" si="813"/>
        <v>0.14285714285714285</v>
      </c>
      <c r="I1504" s="74">
        <v>32</v>
      </c>
      <c r="J1504" s="74">
        <v>28</v>
      </c>
      <c r="K1504" s="48">
        <f>J1504</f>
        <v>28</v>
      </c>
      <c r="L1504" s="48">
        <f>$L$3</f>
        <v>-4</v>
      </c>
      <c r="M1504" s="48">
        <f t="shared" si="809"/>
        <v>24</v>
      </c>
      <c r="N1504" s="48">
        <v>116</v>
      </c>
      <c r="O1504" s="56">
        <v>13.79</v>
      </c>
      <c r="P1504" s="48" t="str">
        <f t="shared" si="805"/>
        <v>F2213/8 BK</v>
      </c>
      <c r="Q1504" s="76">
        <v>142</v>
      </c>
      <c r="R1504" s="76">
        <v>398</v>
      </c>
      <c r="S1504" s="49">
        <f t="shared" si="814"/>
        <v>1.9884615384615381</v>
      </c>
      <c r="T1504" s="49">
        <f t="shared" si="806"/>
        <v>99.423076923076906</v>
      </c>
      <c r="U1504" s="49">
        <v>680.74322307692307</v>
      </c>
      <c r="V1504" s="49">
        <f t="shared" si="797"/>
        <v>13.614864461538462</v>
      </c>
      <c r="W1504" s="49">
        <f t="shared" si="817"/>
        <v>47.723076923076917</v>
      </c>
      <c r="X1504" s="90">
        <f>ROUND(S1504*$X$4,0)</f>
        <v>10</v>
      </c>
      <c r="Y1504" s="91">
        <f t="shared" si="810"/>
        <v>137.89999999999998</v>
      </c>
      <c r="Z1504" s="93">
        <f t="shared" si="808"/>
        <v>58</v>
      </c>
      <c r="AA1504" s="94">
        <f t="shared" si="811"/>
        <v>799.81999999999994</v>
      </c>
      <c r="AB1504" s="97">
        <f t="shared" si="816"/>
        <v>68</v>
      </c>
      <c r="AC1504" s="98">
        <f t="shared" si="812"/>
        <v>937.71999999999991</v>
      </c>
      <c r="AD1504" s="77" t="s">
        <v>3</v>
      </c>
      <c r="AE1504" s="54">
        <v>937.71999999999991</v>
      </c>
      <c r="AF1504" s="17"/>
    </row>
    <row r="1505" spans="1:32" ht="16.899999999999999" customHeight="1" x14ac:dyDescent="0.3">
      <c r="A1505" s="73" t="s">
        <v>7</v>
      </c>
      <c r="B1505" s="74" t="s">
        <v>398</v>
      </c>
      <c r="C1505" s="48" t="s">
        <v>10</v>
      </c>
      <c r="D1505" s="48">
        <v>500</v>
      </c>
      <c r="E1505" s="48">
        <v>2834</v>
      </c>
      <c r="F1505" s="48" t="s">
        <v>6126</v>
      </c>
      <c r="G1505" s="48">
        <v>2</v>
      </c>
      <c r="H1505" s="75">
        <f t="shared" si="813"/>
        <v>0</v>
      </c>
      <c r="I1505" s="74">
        <v>25</v>
      </c>
      <c r="J1505" s="74">
        <f>I1505</f>
        <v>25</v>
      </c>
      <c r="K1505" s="48">
        <f>I1505</f>
        <v>25</v>
      </c>
      <c r="L1505" s="48"/>
      <c r="M1505" s="48">
        <f t="shared" si="809"/>
        <v>25</v>
      </c>
      <c r="N1505" s="48">
        <v>0</v>
      </c>
      <c r="O1505" s="56">
        <v>183.88686000000001</v>
      </c>
      <c r="P1505" s="48" t="str">
        <f t="shared" si="805"/>
        <v>2215C SL</v>
      </c>
      <c r="Q1505" s="76">
        <v>3</v>
      </c>
      <c r="R1505" s="76">
        <v>9</v>
      </c>
      <c r="S1505" s="49">
        <f t="shared" si="814"/>
        <v>4.2692307692307696E-2</v>
      </c>
      <c r="T1505" s="49">
        <f t="shared" si="806"/>
        <v>21.346153846153847</v>
      </c>
      <c r="U1505" s="49">
        <v>79.57692307692308</v>
      </c>
      <c r="V1505" s="49">
        <f t="shared" si="797"/>
        <v>0.15915384615384617</v>
      </c>
      <c r="W1505" s="49">
        <f t="shared" si="817"/>
        <v>1.0673076923076925</v>
      </c>
      <c r="X1505" s="90">
        <f>ROUND(S1505*$X$4,0)</f>
        <v>0</v>
      </c>
      <c r="Y1505" s="91">
        <f t="shared" si="810"/>
        <v>0</v>
      </c>
      <c r="Z1505" s="93">
        <f t="shared" si="808"/>
        <v>1</v>
      </c>
      <c r="AA1505" s="94">
        <f t="shared" si="811"/>
        <v>183.88686000000001</v>
      </c>
      <c r="AB1505" s="97">
        <f t="shared" si="816"/>
        <v>1</v>
      </c>
      <c r="AC1505" s="98">
        <f t="shared" si="812"/>
        <v>183.88686000000001</v>
      </c>
      <c r="AD1505" s="77" t="s">
        <v>3</v>
      </c>
      <c r="AE1505" s="54">
        <v>183.88686000000001</v>
      </c>
      <c r="AF1505" s="17"/>
    </row>
    <row r="1506" spans="1:32" ht="16.899999999999999" customHeight="1" x14ac:dyDescent="0.3">
      <c r="A1506" s="73" t="s">
        <v>7</v>
      </c>
      <c r="B1506" s="74" t="s">
        <v>2337</v>
      </c>
      <c r="C1506" s="48" t="s">
        <v>1797</v>
      </c>
      <c r="D1506" s="48">
        <v>100</v>
      </c>
      <c r="E1506" s="48">
        <v>4445</v>
      </c>
      <c r="F1506" s="48" t="s">
        <v>5912</v>
      </c>
      <c r="G1506" s="48" t="s">
        <v>122</v>
      </c>
      <c r="H1506" s="75">
        <f t="shared" si="813"/>
        <v>2.65</v>
      </c>
      <c r="I1506" s="74">
        <v>219</v>
      </c>
      <c r="J1506" s="74">
        <v>60</v>
      </c>
      <c r="K1506" s="48">
        <f>J1506</f>
        <v>60</v>
      </c>
      <c r="L1506" s="48">
        <f>$L$3</f>
        <v>-4</v>
      </c>
      <c r="M1506" s="48">
        <f t="shared" si="809"/>
        <v>56</v>
      </c>
      <c r="N1506" s="48">
        <v>10</v>
      </c>
      <c r="O1506" s="56">
        <v>139.33000000000001</v>
      </c>
      <c r="P1506" s="48" t="str">
        <f t="shared" si="805"/>
        <v>F40010 NA</v>
      </c>
      <c r="Q1506" s="76">
        <v>4</v>
      </c>
      <c r="R1506" s="76">
        <v>43</v>
      </c>
      <c r="S1506" s="49">
        <f t="shared" si="814"/>
        <v>9.2692307692307685E-2</v>
      </c>
      <c r="T1506" s="49">
        <f t="shared" si="806"/>
        <v>9.2692307692307683</v>
      </c>
      <c r="U1506" s="49">
        <v>9.2692307692307683</v>
      </c>
      <c r="V1506" s="49">
        <f t="shared" si="797"/>
        <v>9.2692307692307685E-2</v>
      </c>
      <c r="W1506" s="49">
        <f t="shared" si="817"/>
        <v>5.1907692307692308</v>
      </c>
      <c r="X1506" s="90">
        <f>ROUND(S1506*$X$4,0)</f>
        <v>0</v>
      </c>
      <c r="Y1506" s="91">
        <f t="shared" si="810"/>
        <v>0</v>
      </c>
      <c r="Z1506" s="93">
        <f t="shared" si="808"/>
        <v>5</v>
      </c>
      <c r="AA1506" s="94">
        <f t="shared" si="811"/>
        <v>696.65000000000009</v>
      </c>
      <c r="AB1506" s="97">
        <f t="shared" si="816"/>
        <v>5</v>
      </c>
      <c r="AC1506" s="98">
        <f t="shared" si="812"/>
        <v>696.65000000000009</v>
      </c>
      <c r="AD1506" s="77" t="s">
        <v>3</v>
      </c>
      <c r="AE1506" s="54">
        <v>696.65000000000009</v>
      </c>
      <c r="AF1506" s="17"/>
    </row>
    <row r="1507" spans="1:32" ht="16.899999999999999" customHeight="1" x14ac:dyDescent="0.3">
      <c r="A1507" s="73" t="s">
        <v>7</v>
      </c>
      <c r="B1507" s="74" t="s">
        <v>4383</v>
      </c>
      <c r="C1507" s="48" t="s">
        <v>1154</v>
      </c>
      <c r="D1507" s="48">
        <v>1000</v>
      </c>
      <c r="E1507" s="48">
        <v>2834</v>
      </c>
      <c r="F1507" s="48" t="s">
        <v>6126</v>
      </c>
      <c r="G1507" s="48">
        <v>2</v>
      </c>
      <c r="H1507" s="75">
        <f t="shared" si="813"/>
        <v>-0.33962264150943394</v>
      </c>
      <c r="I1507" s="74">
        <v>35</v>
      </c>
      <c r="J1507" s="74">
        <v>53</v>
      </c>
      <c r="K1507" s="48">
        <f>I1507</f>
        <v>35</v>
      </c>
      <c r="L1507" s="48"/>
      <c r="M1507" s="48">
        <f t="shared" si="809"/>
        <v>35</v>
      </c>
      <c r="N1507" s="48">
        <v>14</v>
      </c>
      <c r="O1507" s="56">
        <v>165.54</v>
      </c>
      <c r="P1507" s="48" t="str">
        <f t="shared" si="805"/>
        <v>5383C SL</v>
      </c>
      <c r="Q1507" s="76">
        <v>13</v>
      </c>
      <c r="R1507" s="76">
        <v>0</v>
      </c>
      <c r="S1507" s="49">
        <f t="shared" si="814"/>
        <v>0.13999999999999999</v>
      </c>
      <c r="T1507" s="49">
        <f t="shared" si="806"/>
        <v>139.99999999999997</v>
      </c>
      <c r="U1507" s="49">
        <v>143.65384615384613</v>
      </c>
      <c r="V1507" s="49">
        <f t="shared" si="797"/>
        <v>0.14365384615384613</v>
      </c>
      <c r="W1507" s="49">
        <f t="shared" si="817"/>
        <v>4.8999999999999995</v>
      </c>
      <c r="X1507" s="90">
        <f>ROUND(S1507*$X$4,0)</f>
        <v>1</v>
      </c>
      <c r="Y1507" s="91">
        <f t="shared" si="810"/>
        <v>165.54</v>
      </c>
      <c r="Z1507" s="93">
        <f t="shared" si="808"/>
        <v>6</v>
      </c>
      <c r="AA1507" s="94">
        <f t="shared" si="811"/>
        <v>993.24</v>
      </c>
      <c r="AB1507" s="97">
        <f t="shared" si="816"/>
        <v>7</v>
      </c>
      <c r="AC1507" s="98">
        <f t="shared" si="812"/>
        <v>1158.78</v>
      </c>
      <c r="AD1507" s="77" t="s">
        <v>3</v>
      </c>
      <c r="AE1507" s="54">
        <v>1158.78</v>
      </c>
      <c r="AF1507" s="17"/>
    </row>
    <row r="1508" spans="1:32" ht="16.899999999999999" customHeight="1" x14ac:dyDescent="0.3">
      <c r="A1508" s="73" t="s">
        <v>7</v>
      </c>
      <c r="B1508" s="74" t="s">
        <v>1949</v>
      </c>
      <c r="C1508" s="48" t="s">
        <v>10</v>
      </c>
      <c r="D1508" s="48">
        <v>1000</v>
      </c>
      <c r="E1508" s="48">
        <v>621</v>
      </c>
      <c r="F1508" s="48" t="s">
        <v>6128</v>
      </c>
      <c r="G1508" s="48" t="s">
        <v>35</v>
      </c>
      <c r="H1508" s="75">
        <f t="shared" si="813"/>
        <v>-0.52830188679245282</v>
      </c>
      <c r="I1508" s="74">
        <v>25</v>
      </c>
      <c r="J1508" s="74">
        <v>53</v>
      </c>
      <c r="K1508" s="48">
        <f>I1508</f>
        <v>25</v>
      </c>
      <c r="L1508" s="48">
        <v>-4</v>
      </c>
      <c r="M1508" s="48">
        <f t="shared" si="809"/>
        <v>21</v>
      </c>
      <c r="N1508" s="48">
        <v>16</v>
      </c>
      <c r="O1508" s="56">
        <v>204.9</v>
      </c>
      <c r="P1508" s="48" t="str">
        <f t="shared" si="805"/>
        <v>2213C SL</v>
      </c>
      <c r="Q1508" s="76">
        <v>33</v>
      </c>
      <c r="R1508" s="76">
        <v>38</v>
      </c>
      <c r="S1508" s="49">
        <f t="shared" si="814"/>
        <v>0.39923076923076922</v>
      </c>
      <c r="T1508" s="49">
        <f t="shared" si="806"/>
        <v>399.23076923076923</v>
      </c>
      <c r="U1508" s="49">
        <v>488.69230769230774</v>
      </c>
      <c r="V1508" s="49">
        <f t="shared" si="797"/>
        <v>0.48869230769230776</v>
      </c>
      <c r="W1508" s="49">
        <f t="shared" si="817"/>
        <v>8.3838461538461537</v>
      </c>
      <c r="X1508" s="90">
        <f>ROUND(S1508*$X$4,0)</f>
        <v>2</v>
      </c>
      <c r="Y1508" s="91">
        <f t="shared" si="810"/>
        <v>409.8</v>
      </c>
      <c r="Z1508" s="93">
        <f t="shared" si="808"/>
        <v>10</v>
      </c>
      <c r="AA1508" s="94">
        <f t="shared" si="811"/>
        <v>2049</v>
      </c>
      <c r="AB1508" s="97">
        <f t="shared" si="816"/>
        <v>12</v>
      </c>
      <c r="AC1508" s="98">
        <f t="shared" si="812"/>
        <v>2458.8000000000002</v>
      </c>
      <c r="AD1508" s="77" t="s">
        <v>3</v>
      </c>
      <c r="AE1508" s="54">
        <v>2458.8000000000002</v>
      </c>
      <c r="AF1508" s="17"/>
    </row>
    <row r="1509" spans="1:32" ht="16.899999999999999" customHeight="1" x14ac:dyDescent="0.3">
      <c r="A1509" s="73" t="s">
        <v>7</v>
      </c>
      <c r="B1509" s="74" t="s">
        <v>1727</v>
      </c>
      <c r="C1509" s="48" t="s">
        <v>1154</v>
      </c>
      <c r="D1509" s="48">
        <v>500</v>
      </c>
      <c r="E1509" s="48">
        <v>2834</v>
      </c>
      <c r="F1509" s="48" t="s">
        <v>6126</v>
      </c>
      <c r="G1509" s="48">
        <v>2</v>
      </c>
      <c r="H1509" s="75">
        <f t="shared" si="813"/>
        <v>-0.31034482758620691</v>
      </c>
      <c r="I1509" s="74">
        <v>20</v>
      </c>
      <c r="J1509" s="74">
        <v>29</v>
      </c>
      <c r="K1509" s="48">
        <f>I1509</f>
        <v>20</v>
      </c>
      <c r="L1509" s="48"/>
      <c r="M1509" s="48">
        <f t="shared" si="809"/>
        <v>20</v>
      </c>
      <c r="N1509" s="48">
        <v>0</v>
      </c>
      <c r="O1509" s="56">
        <v>170.99</v>
      </c>
      <c r="P1509" s="48" t="str">
        <f t="shared" si="805"/>
        <v>5388C SL</v>
      </c>
      <c r="Q1509" s="76">
        <v>1</v>
      </c>
      <c r="R1509" s="76">
        <v>0</v>
      </c>
      <c r="S1509" s="49">
        <f t="shared" si="814"/>
        <v>1.0769230769230769E-2</v>
      </c>
      <c r="T1509" s="49">
        <f t="shared" si="806"/>
        <v>5.3846153846153841</v>
      </c>
      <c r="U1509" s="49">
        <v>227.2692307692308</v>
      </c>
      <c r="V1509" s="49">
        <f t="shared" si="797"/>
        <v>0.45453846153846161</v>
      </c>
      <c r="W1509" s="49">
        <f t="shared" si="817"/>
        <v>0.21538461538461537</v>
      </c>
      <c r="X1509" s="90">
        <f>ROUNDUP(S1509*$X$3,0)</f>
        <v>1</v>
      </c>
      <c r="Y1509" s="91">
        <f t="shared" si="810"/>
        <v>170.99</v>
      </c>
      <c r="Z1509" s="93">
        <f t="shared" si="808"/>
        <v>1</v>
      </c>
      <c r="AA1509" s="94">
        <f t="shared" si="811"/>
        <v>170.99</v>
      </c>
      <c r="AB1509" s="97">
        <f t="shared" si="816"/>
        <v>1</v>
      </c>
      <c r="AC1509" s="98">
        <f t="shared" si="812"/>
        <v>170.99</v>
      </c>
      <c r="AD1509" s="77" t="s">
        <v>3</v>
      </c>
      <c r="AE1509" s="54">
        <v>170.99</v>
      </c>
      <c r="AF1509" s="17"/>
    </row>
    <row r="1510" spans="1:32" ht="16.899999999999999" customHeight="1" x14ac:dyDescent="0.3">
      <c r="A1510" s="73" t="s">
        <v>35</v>
      </c>
      <c r="B1510" s="74" t="s">
        <v>2393</v>
      </c>
      <c r="C1510" s="48" t="s">
        <v>1432</v>
      </c>
      <c r="D1510" s="48">
        <v>100</v>
      </c>
      <c r="E1510" s="48">
        <v>621</v>
      </c>
      <c r="F1510" s="48" t="s">
        <v>6128</v>
      </c>
      <c r="G1510" s="48" t="s">
        <v>35</v>
      </c>
      <c r="H1510" s="75">
        <f t="shared" si="813"/>
        <v>2.564102564102564E-2</v>
      </c>
      <c r="I1510" s="74">
        <v>40</v>
      </c>
      <c r="J1510" s="74">
        <v>39</v>
      </c>
      <c r="K1510" s="48">
        <f>J1510</f>
        <v>39</v>
      </c>
      <c r="L1510" s="48">
        <f>$L$3</f>
        <v>-4</v>
      </c>
      <c r="M1510" s="48">
        <f t="shared" si="809"/>
        <v>35</v>
      </c>
      <c r="N1510" s="48">
        <v>38</v>
      </c>
      <c r="O1510" s="56">
        <v>6.3</v>
      </c>
      <c r="P1510" s="48" t="str">
        <f t="shared" si="805"/>
        <v>6710 BL</v>
      </c>
      <c r="Q1510" s="76">
        <v>67</v>
      </c>
      <c r="R1510" s="76">
        <v>222</v>
      </c>
      <c r="S1510" s="49">
        <f t="shared" si="814"/>
        <v>0.97769230769230764</v>
      </c>
      <c r="T1510" s="49">
        <f t="shared" si="806"/>
        <v>97.769230769230759</v>
      </c>
      <c r="U1510" s="49">
        <v>1013.5384615384614</v>
      </c>
      <c r="V1510" s="49">
        <f t="shared" si="797"/>
        <v>10.135384615384615</v>
      </c>
      <c r="W1510" s="49">
        <f t="shared" si="817"/>
        <v>34.219230769230769</v>
      </c>
      <c r="X1510" s="90">
        <f t="shared" ref="X1510:X1516" si="821">ROUND(S1510*$X$4,0)</f>
        <v>5</v>
      </c>
      <c r="Y1510" s="91">
        <f t="shared" si="810"/>
        <v>31.5</v>
      </c>
      <c r="Z1510" s="93">
        <f t="shared" si="808"/>
        <v>39</v>
      </c>
      <c r="AA1510" s="94">
        <f t="shared" si="811"/>
        <v>245.7</v>
      </c>
      <c r="AB1510" s="97">
        <f t="shared" si="816"/>
        <v>44</v>
      </c>
      <c r="AC1510" s="98">
        <f t="shared" si="812"/>
        <v>277.2</v>
      </c>
      <c r="AD1510" s="77" t="s">
        <v>3</v>
      </c>
      <c r="AE1510" s="54">
        <v>277.2</v>
      </c>
      <c r="AF1510" s="17"/>
    </row>
    <row r="1511" spans="1:32" ht="16.899999999999999" customHeight="1" x14ac:dyDescent="0.3">
      <c r="A1511" s="73" t="s">
        <v>7</v>
      </c>
      <c r="B1511" s="74" t="s">
        <v>1980</v>
      </c>
      <c r="C1511" s="48" t="s">
        <v>1154</v>
      </c>
      <c r="D1511" s="48">
        <v>1000</v>
      </c>
      <c r="E1511" s="48">
        <v>621</v>
      </c>
      <c r="F1511" s="48" t="s">
        <v>6128</v>
      </c>
      <c r="G1511" s="48" t="s">
        <v>35</v>
      </c>
      <c r="H1511" s="75">
        <f t="shared" si="813"/>
        <v>-0.75</v>
      </c>
      <c r="I1511" s="74">
        <v>25</v>
      </c>
      <c r="J1511" s="74">
        <v>100</v>
      </c>
      <c r="K1511" s="48">
        <f>I1511</f>
        <v>25</v>
      </c>
      <c r="L1511" s="48">
        <v>-4</v>
      </c>
      <c r="M1511" s="48">
        <f t="shared" si="809"/>
        <v>21</v>
      </c>
      <c r="N1511" s="48">
        <v>17</v>
      </c>
      <c r="O1511" s="56">
        <v>230.48</v>
      </c>
      <c r="P1511" s="48" t="str">
        <f t="shared" si="805"/>
        <v>5103C SL</v>
      </c>
      <c r="Q1511" s="76">
        <v>5</v>
      </c>
      <c r="R1511" s="76">
        <v>20</v>
      </c>
      <c r="S1511" s="49">
        <f t="shared" si="814"/>
        <v>7.6923076923076927E-2</v>
      </c>
      <c r="T1511" s="49">
        <f t="shared" si="806"/>
        <v>76.923076923076934</v>
      </c>
      <c r="U1511" s="49">
        <v>131.38461538461539</v>
      </c>
      <c r="V1511" s="49">
        <f t="shared" si="797"/>
        <v>0.13138461538461538</v>
      </c>
      <c r="W1511" s="49">
        <f t="shared" si="817"/>
        <v>1.6153846153846154</v>
      </c>
      <c r="X1511" s="90">
        <f t="shared" si="821"/>
        <v>0</v>
      </c>
      <c r="Y1511" s="91">
        <f t="shared" si="810"/>
        <v>0</v>
      </c>
      <c r="Z1511" s="93">
        <f t="shared" si="808"/>
        <v>2</v>
      </c>
      <c r="AA1511" s="94">
        <f t="shared" si="811"/>
        <v>460.96</v>
      </c>
      <c r="AB1511" s="97">
        <f t="shared" si="816"/>
        <v>2</v>
      </c>
      <c r="AC1511" s="98">
        <f t="shared" si="812"/>
        <v>460.96</v>
      </c>
      <c r="AD1511" s="77" t="s">
        <v>3</v>
      </c>
      <c r="AE1511" s="54">
        <v>460.96</v>
      </c>
      <c r="AF1511" s="17"/>
    </row>
    <row r="1512" spans="1:32" ht="16.899999999999999" customHeight="1" x14ac:dyDescent="0.3">
      <c r="A1512" s="73" t="s">
        <v>7</v>
      </c>
      <c r="B1512" s="74" t="s">
        <v>3386</v>
      </c>
      <c r="C1512" s="48" t="s">
        <v>1370</v>
      </c>
      <c r="D1512" s="48">
        <v>100</v>
      </c>
      <c r="E1512" s="48">
        <v>2834</v>
      </c>
      <c r="F1512" s="48" t="s">
        <v>6126</v>
      </c>
      <c r="G1512" s="48">
        <v>2</v>
      </c>
      <c r="H1512" s="75">
        <f t="shared" si="813"/>
        <v>0</v>
      </c>
      <c r="I1512" s="74">
        <v>55</v>
      </c>
      <c r="J1512" s="74">
        <f t="shared" ref="J1512:J1515" si="822">I1512</f>
        <v>55</v>
      </c>
      <c r="K1512" s="48">
        <f>I1512</f>
        <v>55</v>
      </c>
      <c r="L1512" s="48"/>
      <c r="M1512" s="48">
        <f t="shared" si="809"/>
        <v>55</v>
      </c>
      <c r="N1512" s="48">
        <v>3</v>
      </c>
      <c r="O1512" s="56">
        <v>104.05276000000001</v>
      </c>
      <c r="P1512" s="48" t="str">
        <f t="shared" si="805"/>
        <v>65103 SL</v>
      </c>
      <c r="Q1512" s="76">
        <v>14</v>
      </c>
      <c r="R1512" s="76">
        <v>26</v>
      </c>
      <c r="S1512" s="49">
        <f t="shared" si="814"/>
        <v>0.18076923076923077</v>
      </c>
      <c r="T1512" s="49">
        <f t="shared" si="806"/>
        <v>18.076923076923077</v>
      </c>
      <c r="U1512" s="49">
        <v>100.76923076923079</v>
      </c>
      <c r="V1512" s="49">
        <f t="shared" si="797"/>
        <v>1.0076923076923079</v>
      </c>
      <c r="W1512" s="49">
        <f t="shared" si="817"/>
        <v>9.9423076923076916</v>
      </c>
      <c r="X1512" s="90">
        <f t="shared" si="821"/>
        <v>1</v>
      </c>
      <c r="Y1512" s="91">
        <f t="shared" si="810"/>
        <v>104.05276000000001</v>
      </c>
      <c r="Z1512" s="93">
        <f t="shared" si="808"/>
        <v>11</v>
      </c>
      <c r="AA1512" s="94">
        <f t="shared" si="811"/>
        <v>1144.5803600000002</v>
      </c>
      <c r="AB1512" s="97">
        <f t="shared" si="816"/>
        <v>12</v>
      </c>
      <c r="AC1512" s="98">
        <f t="shared" si="812"/>
        <v>1248.63312</v>
      </c>
      <c r="AD1512" s="77" t="s">
        <v>3</v>
      </c>
      <c r="AE1512" s="54">
        <v>1248.63312</v>
      </c>
      <c r="AF1512" s="17"/>
    </row>
    <row r="1513" spans="1:32" ht="16.899999999999999" customHeight="1" x14ac:dyDescent="0.3">
      <c r="A1513" s="73" t="s">
        <v>7</v>
      </c>
      <c r="B1513" s="74" t="s">
        <v>3526</v>
      </c>
      <c r="C1513" s="48" t="s">
        <v>10</v>
      </c>
      <c r="D1513" s="48">
        <v>500</v>
      </c>
      <c r="E1513" s="48">
        <v>2834</v>
      </c>
      <c r="F1513" s="48" t="s">
        <v>6126</v>
      </c>
      <c r="G1513" s="48">
        <v>2</v>
      </c>
      <c r="H1513" s="75">
        <f t="shared" si="813"/>
        <v>0</v>
      </c>
      <c r="I1513" s="74">
        <v>55</v>
      </c>
      <c r="J1513" s="74">
        <f t="shared" si="822"/>
        <v>55</v>
      </c>
      <c r="K1513" s="48">
        <f>I1513</f>
        <v>55</v>
      </c>
      <c r="L1513" s="48"/>
      <c r="M1513" s="48">
        <f t="shared" si="809"/>
        <v>55</v>
      </c>
      <c r="N1513" s="48">
        <v>0</v>
      </c>
      <c r="O1513" s="56">
        <v>174.98669000000001</v>
      </c>
      <c r="P1513" s="48" t="str">
        <f t="shared" si="805"/>
        <v>6364 SL</v>
      </c>
      <c r="Q1513" s="76">
        <v>4</v>
      </c>
      <c r="R1513" s="76">
        <v>5</v>
      </c>
      <c r="S1513" s="49">
        <f t="shared" si="814"/>
        <v>4.8846153846153845E-2</v>
      </c>
      <c r="T1513" s="49">
        <f t="shared" si="806"/>
        <v>24.423076923076923</v>
      </c>
      <c r="U1513" s="49">
        <v>281.15384615384613</v>
      </c>
      <c r="V1513" s="49">
        <f t="shared" si="797"/>
        <v>0.56230769230769229</v>
      </c>
      <c r="W1513" s="49">
        <f t="shared" si="817"/>
        <v>2.6865384615384613</v>
      </c>
      <c r="X1513" s="90">
        <f t="shared" si="821"/>
        <v>0</v>
      </c>
      <c r="Y1513" s="91">
        <f t="shared" si="810"/>
        <v>0</v>
      </c>
      <c r="Z1513" s="93">
        <f t="shared" si="808"/>
        <v>3</v>
      </c>
      <c r="AA1513" s="94">
        <f t="shared" si="811"/>
        <v>524.96007000000009</v>
      </c>
      <c r="AB1513" s="97">
        <f t="shared" si="816"/>
        <v>3</v>
      </c>
      <c r="AC1513" s="98">
        <f t="shared" si="812"/>
        <v>524.96007000000009</v>
      </c>
      <c r="AD1513" s="77" t="s">
        <v>3</v>
      </c>
      <c r="AE1513" s="54">
        <v>524.96007000000009</v>
      </c>
      <c r="AF1513" s="17"/>
    </row>
    <row r="1514" spans="1:32" ht="16.899999999999999" customHeight="1" x14ac:dyDescent="0.3">
      <c r="A1514" s="73" t="s">
        <v>7</v>
      </c>
      <c r="B1514" s="74" t="s">
        <v>5692</v>
      </c>
      <c r="C1514" s="48" t="s">
        <v>1154</v>
      </c>
      <c r="D1514" s="48">
        <v>500</v>
      </c>
      <c r="E1514" s="48">
        <v>2834</v>
      </c>
      <c r="F1514" s="48" t="s">
        <v>6126</v>
      </c>
      <c r="G1514" s="48">
        <v>2</v>
      </c>
      <c r="H1514" s="75">
        <f t="shared" si="813"/>
        <v>0</v>
      </c>
      <c r="I1514" s="74">
        <v>40</v>
      </c>
      <c r="J1514" s="74">
        <f t="shared" si="822"/>
        <v>40</v>
      </c>
      <c r="K1514" s="48">
        <f>I1514</f>
        <v>40</v>
      </c>
      <c r="L1514" s="48"/>
      <c r="M1514" s="48">
        <f t="shared" si="809"/>
        <v>40</v>
      </c>
      <c r="N1514" s="48">
        <v>0</v>
      </c>
      <c r="O1514" s="56">
        <v>208.54918000000001</v>
      </c>
      <c r="P1514" s="48" t="str">
        <f t="shared" si="805"/>
        <v>5132C SL</v>
      </c>
      <c r="Q1514" s="76">
        <v>1</v>
      </c>
      <c r="R1514" s="76">
        <v>2</v>
      </c>
      <c r="S1514" s="49">
        <f t="shared" si="814"/>
        <v>1.3076923076923076E-2</v>
      </c>
      <c r="T1514" s="49">
        <f t="shared" si="806"/>
        <v>6.5384615384615383</v>
      </c>
      <c r="U1514" s="49">
        <v>62.92307692307692</v>
      </c>
      <c r="V1514" s="49">
        <f t="shared" si="797"/>
        <v>0.12584615384615383</v>
      </c>
      <c r="W1514" s="49">
        <f t="shared" si="817"/>
        <v>0.52307692307692299</v>
      </c>
      <c r="X1514" s="90">
        <f t="shared" si="821"/>
        <v>0</v>
      </c>
      <c r="Y1514" s="91">
        <f t="shared" si="810"/>
        <v>0</v>
      </c>
      <c r="Z1514" s="93">
        <f t="shared" si="808"/>
        <v>1</v>
      </c>
      <c r="AA1514" s="94">
        <f t="shared" si="811"/>
        <v>208.54918000000001</v>
      </c>
      <c r="AB1514" s="97">
        <f t="shared" si="816"/>
        <v>1</v>
      </c>
      <c r="AC1514" s="98">
        <f t="shared" si="812"/>
        <v>208.54918000000001</v>
      </c>
      <c r="AD1514" s="77" t="s">
        <v>3</v>
      </c>
      <c r="AE1514" s="54">
        <v>208.54918000000001</v>
      </c>
      <c r="AF1514" s="17"/>
    </row>
    <row r="1515" spans="1:32" ht="16.899999999999999" customHeight="1" x14ac:dyDescent="0.3">
      <c r="A1515" s="73" t="s">
        <v>7</v>
      </c>
      <c r="B1515" s="74" t="s">
        <v>4506</v>
      </c>
      <c r="C1515" s="48" t="s">
        <v>1154</v>
      </c>
      <c r="D1515" s="48">
        <v>500</v>
      </c>
      <c r="E1515" s="48">
        <v>2834</v>
      </c>
      <c r="F1515" s="48" t="s">
        <v>6126</v>
      </c>
      <c r="G1515" s="48">
        <v>2</v>
      </c>
      <c r="H1515" s="75">
        <f t="shared" si="813"/>
        <v>0</v>
      </c>
      <c r="I1515" s="74">
        <v>40</v>
      </c>
      <c r="J1515" s="74">
        <f t="shared" si="822"/>
        <v>40</v>
      </c>
      <c r="K1515" s="48">
        <f>I1515</f>
        <v>40</v>
      </c>
      <c r="L1515" s="48"/>
      <c r="M1515" s="48">
        <f t="shared" si="809"/>
        <v>40</v>
      </c>
      <c r="N1515" s="48">
        <v>0</v>
      </c>
      <c r="O1515" s="56">
        <v>200.44601</v>
      </c>
      <c r="P1515" s="48" t="str">
        <f t="shared" si="805"/>
        <v>5199/15C SL</v>
      </c>
      <c r="Q1515" s="76">
        <v>0</v>
      </c>
      <c r="R1515" s="76">
        <v>1</v>
      </c>
      <c r="S1515" s="49">
        <f t="shared" si="814"/>
        <v>1.153846153846154E-3</v>
      </c>
      <c r="T1515" s="49">
        <f t="shared" si="806"/>
        <v>0.57692307692307698</v>
      </c>
      <c r="U1515" s="49">
        <v>176.5</v>
      </c>
      <c r="V1515" s="49">
        <f t="shared" si="797"/>
        <v>0.35299999999999998</v>
      </c>
      <c r="W1515" s="49">
        <f t="shared" si="817"/>
        <v>4.6153846153846156E-2</v>
      </c>
      <c r="X1515" s="90">
        <f>ROUNDUP(S1515*$X$4,0)</f>
        <v>1</v>
      </c>
      <c r="Y1515" s="91">
        <f t="shared" si="810"/>
        <v>200.44601</v>
      </c>
      <c r="Z1515" s="93">
        <f t="shared" si="808"/>
        <v>1</v>
      </c>
      <c r="AA1515" s="94">
        <f t="shared" si="811"/>
        <v>200.44601</v>
      </c>
      <c r="AB1515" s="97">
        <f t="shared" si="816"/>
        <v>1</v>
      </c>
      <c r="AC1515" s="98">
        <f t="shared" si="812"/>
        <v>200.44601</v>
      </c>
      <c r="AD1515" s="77" t="s">
        <v>3</v>
      </c>
      <c r="AE1515" s="54">
        <v>200.44601</v>
      </c>
      <c r="AF1515" s="17"/>
    </row>
    <row r="1516" spans="1:32" ht="16.899999999999999" customHeight="1" x14ac:dyDescent="0.3">
      <c r="A1516" s="73" t="s">
        <v>7</v>
      </c>
      <c r="B1516" s="74" t="s">
        <v>3432</v>
      </c>
      <c r="C1516" s="48" t="s">
        <v>1432</v>
      </c>
      <c r="D1516" s="48">
        <v>100</v>
      </c>
      <c r="E1516" s="48">
        <v>621</v>
      </c>
      <c r="F1516" s="48" t="s">
        <v>6128</v>
      </c>
      <c r="G1516" s="48" t="s">
        <v>35</v>
      </c>
      <c r="H1516" s="75">
        <f t="shared" si="813"/>
        <v>2.564102564102564E-2</v>
      </c>
      <c r="I1516" s="74">
        <v>40</v>
      </c>
      <c r="J1516" s="74">
        <v>39</v>
      </c>
      <c r="K1516" s="48">
        <f>J1516</f>
        <v>39</v>
      </c>
      <c r="L1516" s="48">
        <f>$L$3</f>
        <v>-4</v>
      </c>
      <c r="M1516" s="48">
        <f t="shared" si="809"/>
        <v>35</v>
      </c>
      <c r="N1516" s="48">
        <v>250</v>
      </c>
      <c r="O1516" s="56">
        <v>6.55</v>
      </c>
      <c r="P1516" s="48" t="str">
        <f t="shared" si="805"/>
        <v>6711 RD</v>
      </c>
      <c r="Q1516" s="76">
        <v>324</v>
      </c>
      <c r="R1516" s="76">
        <v>633</v>
      </c>
      <c r="S1516" s="49">
        <f t="shared" si="814"/>
        <v>4.2196153846153841</v>
      </c>
      <c r="T1516" s="49">
        <f t="shared" si="806"/>
        <v>421.9615384615384</v>
      </c>
      <c r="U1516" s="49">
        <v>2030.0384615384612</v>
      </c>
      <c r="V1516" s="49">
        <f t="shared" si="797"/>
        <v>20.300384615384612</v>
      </c>
      <c r="W1516" s="49">
        <f t="shared" si="817"/>
        <v>147.68653846153845</v>
      </c>
      <c r="X1516" s="90">
        <f t="shared" si="821"/>
        <v>21</v>
      </c>
      <c r="Y1516" s="91">
        <f t="shared" si="810"/>
        <v>137.54999999999998</v>
      </c>
      <c r="Z1516" s="93">
        <f t="shared" ref="Z1516" si="823">ROUND((S1516*M1516)+X1516,0)</f>
        <v>169</v>
      </c>
      <c r="AA1516" s="94">
        <f t="shared" si="811"/>
        <v>1106.95</v>
      </c>
      <c r="AB1516" s="97">
        <f t="shared" si="816"/>
        <v>190</v>
      </c>
      <c r="AC1516" s="98">
        <f t="shared" si="812"/>
        <v>1244.5</v>
      </c>
      <c r="AD1516" s="77" t="s">
        <v>3</v>
      </c>
      <c r="AE1516" s="54">
        <v>1244.5</v>
      </c>
      <c r="AF1516" s="17"/>
    </row>
    <row r="1517" spans="1:32" ht="16.899999999999999" customHeight="1" x14ac:dyDescent="0.3">
      <c r="A1517" s="73" t="s">
        <v>7</v>
      </c>
      <c r="B1517" s="74" t="s">
        <v>1403</v>
      </c>
      <c r="C1517" s="48" t="s">
        <v>464</v>
      </c>
      <c r="D1517" s="48">
        <v>1</v>
      </c>
      <c r="E1517" s="48">
        <v>4013</v>
      </c>
      <c r="F1517" s="48" t="s">
        <v>6180</v>
      </c>
      <c r="G1517" s="48" t="s">
        <v>112</v>
      </c>
      <c r="H1517" s="75">
        <f t="shared" si="813"/>
        <v>0.55000000000000004</v>
      </c>
      <c r="I1517" s="74">
        <v>93</v>
      </c>
      <c r="J1517" s="74">
        <v>60</v>
      </c>
      <c r="K1517" s="48">
        <f>J1517</f>
        <v>60</v>
      </c>
      <c r="L1517" s="48">
        <f>$L$3</f>
        <v>-4</v>
      </c>
      <c r="M1517" s="48">
        <f t="shared" si="809"/>
        <v>56</v>
      </c>
      <c r="N1517" s="48">
        <v>11904</v>
      </c>
      <c r="O1517" s="56">
        <v>0.18</v>
      </c>
      <c r="P1517" s="48" t="str">
        <f t="shared" si="805"/>
        <v>5856/7 WH</v>
      </c>
      <c r="Q1517" s="76" t="s">
        <v>6187</v>
      </c>
      <c r="R1517" s="76" t="s">
        <v>6187</v>
      </c>
      <c r="S1517" s="49">
        <f t="shared" si="814"/>
        <v>0</v>
      </c>
      <c r="T1517" s="49">
        <f t="shared" si="806"/>
        <v>0</v>
      </c>
      <c r="U1517" s="49">
        <v>28.115384615384613</v>
      </c>
      <c r="V1517" s="49">
        <f t="shared" si="797"/>
        <v>28.115384615384613</v>
      </c>
      <c r="W1517" s="49">
        <f t="shared" si="817"/>
        <v>0</v>
      </c>
      <c r="X1517" s="90">
        <f>ROUND(V1517*$X$4,0)</f>
        <v>141</v>
      </c>
      <c r="Y1517" s="91">
        <f t="shared" si="810"/>
        <v>25.38</v>
      </c>
      <c r="Z1517" s="93">
        <f>ROUND((V1517*M1517)+X1517,0)</f>
        <v>1715</v>
      </c>
      <c r="AA1517" s="94">
        <f t="shared" si="811"/>
        <v>308.7</v>
      </c>
      <c r="AB1517" s="97">
        <f>ROUND((V1517*$AB$4)+Z1517,0)</f>
        <v>1856</v>
      </c>
      <c r="AC1517" s="98">
        <f t="shared" si="812"/>
        <v>334.08</v>
      </c>
      <c r="AD1517" s="77" t="s">
        <v>5889</v>
      </c>
      <c r="AE1517" s="54">
        <v>334.08</v>
      </c>
      <c r="AF1517" s="17"/>
    </row>
    <row r="1518" spans="1:32" ht="16.899999999999999" customHeight="1" x14ac:dyDescent="0.3">
      <c r="A1518" s="73" t="s">
        <v>7</v>
      </c>
      <c r="B1518" s="74" t="s">
        <v>2276</v>
      </c>
      <c r="C1518" s="48" t="s">
        <v>40</v>
      </c>
      <c r="D1518" s="48">
        <v>100</v>
      </c>
      <c r="E1518" s="48">
        <v>621</v>
      </c>
      <c r="F1518" s="48" t="s">
        <v>6128</v>
      </c>
      <c r="G1518" s="48" t="s">
        <v>112</v>
      </c>
      <c r="H1518" s="75">
        <f t="shared" si="813"/>
        <v>4.1666666666666664E-2</v>
      </c>
      <c r="I1518" s="74">
        <v>25</v>
      </c>
      <c r="J1518" s="74">
        <v>24</v>
      </c>
      <c r="K1518" s="48">
        <f>J1518</f>
        <v>24</v>
      </c>
      <c r="L1518" s="48">
        <f>$L$3</f>
        <v>-4</v>
      </c>
      <c r="M1518" s="48">
        <f t="shared" si="809"/>
        <v>20</v>
      </c>
      <c r="N1518" s="48">
        <v>25</v>
      </c>
      <c r="O1518" s="56">
        <v>9.2409999999999997</v>
      </c>
      <c r="P1518" s="48" t="str">
        <f t="shared" si="805"/>
        <v>3077 GY</v>
      </c>
      <c r="Q1518" s="76">
        <v>157</v>
      </c>
      <c r="R1518" s="76">
        <v>526</v>
      </c>
      <c r="S1518" s="49">
        <f t="shared" si="814"/>
        <v>2.2976923076923077</v>
      </c>
      <c r="T1518" s="49">
        <f t="shared" si="806"/>
        <v>229.76923076923077</v>
      </c>
      <c r="U1518" s="49">
        <v>1622.4615384615381</v>
      </c>
      <c r="V1518" s="49">
        <f t="shared" si="797"/>
        <v>16.22461538461538</v>
      </c>
      <c r="W1518" s="49">
        <f t="shared" si="817"/>
        <v>45.953846153846158</v>
      </c>
      <c r="X1518" s="90">
        <f>ROUND(S1518*$X$3,0)</f>
        <v>14</v>
      </c>
      <c r="Y1518" s="91">
        <f t="shared" si="810"/>
        <v>129.374</v>
      </c>
      <c r="Z1518" s="93">
        <f t="shared" ref="Z1518:Z1567" si="824">ROUND((S1518*M1518)+X1518,0)</f>
        <v>60</v>
      </c>
      <c r="AA1518" s="94">
        <f t="shared" si="811"/>
        <v>554.46</v>
      </c>
      <c r="AB1518" s="97">
        <f t="shared" ref="AB1518:AB1529" si="825">ROUND((S1518*$AB$4)+Z1518,0)</f>
        <v>71</v>
      </c>
      <c r="AC1518" s="98">
        <f t="shared" si="812"/>
        <v>656.11099999999999</v>
      </c>
      <c r="AD1518" s="77" t="s">
        <v>3</v>
      </c>
      <c r="AE1518" s="54">
        <v>656.11099999999999</v>
      </c>
      <c r="AF1518" s="17"/>
    </row>
    <row r="1519" spans="1:32" ht="16.899999999999999" customHeight="1" x14ac:dyDescent="0.3">
      <c r="A1519" s="73" t="s">
        <v>7</v>
      </c>
      <c r="B1519" s="74" t="s">
        <v>3819</v>
      </c>
      <c r="C1519" s="48" t="s">
        <v>10</v>
      </c>
      <c r="D1519" s="48">
        <v>500</v>
      </c>
      <c r="E1519" s="48">
        <v>2834</v>
      </c>
      <c r="F1519" s="48" t="s">
        <v>6126</v>
      </c>
      <c r="G1519" s="48">
        <v>2</v>
      </c>
      <c r="H1519" s="75">
        <f t="shared" si="813"/>
        <v>0</v>
      </c>
      <c r="I1519" s="74">
        <v>35</v>
      </c>
      <c r="J1519" s="74">
        <f>I1519</f>
        <v>35</v>
      </c>
      <c r="K1519" s="48">
        <f>I1519</f>
        <v>35</v>
      </c>
      <c r="L1519" s="48"/>
      <c r="M1519" s="48">
        <f t="shared" si="809"/>
        <v>35</v>
      </c>
      <c r="N1519" s="48">
        <v>0</v>
      </c>
      <c r="O1519" s="56">
        <v>123.43808</v>
      </c>
      <c r="P1519" s="48" t="str">
        <f t="shared" si="805"/>
        <v>2256/3 SL</v>
      </c>
      <c r="Q1519" s="76">
        <v>0</v>
      </c>
      <c r="R1519" s="76">
        <v>1</v>
      </c>
      <c r="S1519" s="49">
        <f t="shared" si="814"/>
        <v>1.153846153846154E-3</v>
      </c>
      <c r="T1519" s="49">
        <f t="shared" si="806"/>
        <v>0.57692307692307698</v>
      </c>
      <c r="U1519" s="49">
        <v>9.9615384615384617</v>
      </c>
      <c r="V1519" s="49">
        <f t="shared" si="797"/>
        <v>1.9923076923076922E-2</v>
      </c>
      <c r="W1519" s="49">
        <f t="shared" si="817"/>
        <v>4.0384615384615387E-2</v>
      </c>
      <c r="X1519" s="90">
        <f>ROUNDUP(S1519*$X$4,0)</f>
        <v>1</v>
      </c>
      <c r="Y1519" s="91">
        <f t="shared" si="810"/>
        <v>123.43808</v>
      </c>
      <c r="Z1519" s="93">
        <f t="shared" si="824"/>
        <v>1</v>
      </c>
      <c r="AA1519" s="94">
        <f t="shared" si="811"/>
        <v>123.43808</v>
      </c>
      <c r="AB1519" s="97">
        <f t="shared" si="825"/>
        <v>1</v>
      </c>
      <c r="AC1519" s="98">
        <f t="shared" si="812"/>
        <v>123.43808</v>
      </c>
      <c r="AD1519" s="77" t="s">
        <v>3</v>
      </c>
      <c r="AE1519" s="54">
        <v>123.43808</v>
      </c>
      <c r="AF1519" s="17"/>
    </row>
    <row r="1520" spans="1:32" ht="16.899999999999999" customHeight="1" x14ac:dyDescent="0.3">
      <c r="A1520" s="73" t="s">
        <v>35</v>
      </c>
      <c r="B1520" s="74" t="s">
        <v>5057</v>
      </c>
      <c r="C1520" s="48" t="s">
        <v>1432</v>
      </c>
      <c r="D1520" s="48">
        <v>100</v>
      </c>
      <c r="E1520" s="48">
        <v>4003</v>
      </c>
      <c r="F1520" s="48" t="s">
        <v>5909</v>
      </c>
      <c r="G1520" s="48" t="s">
        <v>112</v>
      </c>
      <c r="H1520" s="75">
        <f t="shared" si="813"/>
        <v>0</v>
      </c>
      <c r="I1520" s="74">
        <v>39</v>
      </c>
      <c r="J1520" s="74">
        <v>39</v>
      </c>
      <c r="K1520" s="48">
        <f>I1520</f>
        <v>39</v>
      </c>
      <c r="L1520" s="48">
        <f>$L$3</f>
        <v>-4</v>
      </c>
      <c r="M1520" s="48">
        <f t="shared" si="809"/>
        <v>35</v>
      </c>
      <c r="N1520" s="48">
        <v>44</v>
      </c>
      <c r="O1520" s="56">
        <v>6.55</v>
      </c>
      <c r="P1520" s="48" t="str">
        <f t="shared" si="805"/>
        <v>6823 BK</v>
      </c>
      <c r="Q1520" s="76">
        <v>32</v>
      </c>
      <c r="R1520" s="76">
        <v>142</v>
      </c>
      <c r="S1520" s="49">
        <f t="shared" si="814"/>
        <v>0.50846153846153841</v>
      </c>
      <c r="T1520" s="49">
        <f t="shared" si="806"/>
        <v>50.84615384615384</v>
      </c>
      <c r="U1520" s="49">
        <v>278.92307692307691</v>
      </c>
      <c r="V1520" s="49">
        <f t="shared" si="797"/>
        <v>2.7892307692307692</v>
      </c>
      <c r="W1520" s="49">
        <f t="shared" si="817"/>
        <v>17.796153846153846</v>
      </c>
      <c r="X1520" s="90">
        <f t="shared" ref="X1520" si="826">ROUND(S1520*$X$4,0)</f>
        <v>3</v>
      </c>
      <c r="Y1520" s="91">
        <f t="shared" si="810"/>
        <v>19.649999999999999</v>
      </c>
      <c r="Z1520" s="93">
        <f t="shared" si="824"/>
        <v>21</v>
      </c>
      <c r="AA1520" s="94">
        <f t="shared" si="811"/>
        <v>137.54999999999998</v>
      </c>
      <c r="AB1520" s="97">
        <f t="shared" si="825"/>
        <v>24</v>
      </c>
      <c r="AC1520" s="98">
        <f t="shared" si="812"/>
        <v>157.19999999999999</v>
      </c>
      <c r="AD1520" s="77" t="s">
        <v>3</v>
      </c>
      <c r="AE1520" s="54">
        <v>157.19999999999999</v>
      </c>
      <c r="AF1520" s="17"/>
    </row>
    <row r="1521" spans="1:32" ht="16.899999999999999" customHeight="1" x14ac:dyDescent="0.3">
      <c r="A1521" s="73" t="s">
        <v>7</v>
      </c>
      <c r="B1521" s="74" t="s">
        <v>390</v>
      </c>
      <c r="C1521" s="48" t="s">
        <v>10</v>
      </c>
      <c r="D1521" s="48">
        <v>500</v>
      </c>
      <c r="E1521" s="48">
        <v>2834</v>
      </c>
      <c r="F1521" s="48" t="s">
        <v>6126</v>
      </c>
      <c r="G1521" s="48">
        <v>2</v>
      </c>
      <c r="H1521" s="75">
        <f t="shared" si="813"/>
        <v>0</v>
      </c>
      <c r="I1521" s="74">
        <v>20</v>
      </c>
      <c r="J1521" s="74">
        <f>I1521</f>
        <v>20</v>
      </c>
      <c r="K1521" s="48">
        <f>I1521</f>
        <v>20</v>
      </c>
      <c r="L1521" s="48"/>
      <c r="M1521" s="48">
        <f t="shared" si="809"/>
        <v>20</v>
      </c>
      <c r="N1521" s="48">
        <v>0</v>
      </c>
      <c r="O1521" s="56">
        <v>203.02097000000001</v>
      </c>
      <c r="P1521" s="48" t="str">
        <f t="shared" si="805"/>
        <v>1898/9C SL</v>
      </c>
      <c r="Q1521" s="76">
        <v>0</v>
      </c>
      <c r="R1521" s="76">
        <v>2</v>
      </c>
      <c r="S1521" s="49">
        <f t="shared" si="814"/>
        <v>2.3076923076923079E-3</v>
      </c>
      <c r="T1521" s="49">
        <f t="shared" si="806"/>
        <v>1.153846153846154</v>
      </c>
      <c r="U1521" s="49">
        <v>58.192307692307686</v>
      </c>
      <c r="V1521" s="49">
        <f t="shared" si="797"/>
        <v>0.11638461538461538</v>
      </c>
      <c r="W1521" s="49">
        <f t="shared" si="817"/>
        <v>4.6153846153846156E-2</v>
      </c>
      <c r="X1521" s="90">
        <f>ROUNDUP(S1521*$X$3,0)</f>
        <v>1</v>
      </c>
      <c r="Y1521" s="91">
        <f t="shared" si="810"/>
        <v>203.02097000000001</v>
      </c>
      <c r="Z1521" s="93">
        <f t="shared" si="824"/>
        <v>1</v>
      </c>
      <c r="AA1521" s="94">
        <f t="shared" si="811"/>
        <v>203.02097000000001</v>
      </c>
      <c r="AB1521" s="97">
        <f t="shared" si="825"/>
        <v>1</v>
      </c>
      <c r="AC1521" s="98">
        <f t="shared" si="812"/>
        <v>203.02097000000001</v>
      </c>
      <c r="AD1521" s="77" t="s">
        <v>3</v>
      </c>
      <c r="AE1521" s="54">
        <v>203.02097000000001</v>
      </c>
      <c r="AF1521" s="17"/>
    </row>
    <row r="1522" spans="1:32" ht="16.899999999999999" customHeight="1" x14ac:dyDescent="0.3">
      <c r="A1522" s="73" t="s">
        <v>35</v>
      </c>
      <c r="B1522" s="74" t="s">
        <v>3597</v>
      </c>
      <c r="C1522" s="48" t="s">
        <v>1797</v>
      </c>
      <c r="D1522" s="48">
        <v>1</v>
      </c>
      <c r="E1522" s="48">
        <v>4445</v>
      </c>
      <c r="F1522" s="48" t="s">
        <v>5912</v>
      </c>
      <c r="G1522" s="48" t="s">
        <v>122</v>
      </c>
      <c r="H1522" s="75">
        <f t="shared" si="813"/>
        <v>0.14285714285714285</v>
      </c>
      <c r="I1522" s="74">
        <v>32</v>
      </c>
      <c r="J1522" s="74">
        <v>28</v>
      </c>
      <c r="K1522" s="48">
        <f>J1522</f>
        <v>28</v>
      </c>
      <c r="L1522" s="48">
        <f>$L$3</f>
        <v>-4</v>
      </c>
      <c r="M1522" s="48">
        <f t="shared" si="809"/>
        <v>24</v>
      </c>
      <c r="N1522" s="48">
        <v>31</v>
      </c>
      <c r="O1522" s="56">
        <v>16.5</v>
      </c>
      <c r="P1522" s="48" t="str">
        <f t="shared" si="805"/>
        <v>F105MS/1 BK</v>
      </c>
      <c r="Q1522" s="76">
        <v>40</v>
      </c>
      <c r="R1522" s="76">
        <v>143</v>
      </c>
      <c r="S1522" s="49">
        <f t="shared" si="814"/>
        <v>0.59576923076923083</v>
      </c>
      <c r="T1522" s="49">
        <f t="shared" si="806"/>
        <v>0.59576923076923083</v>
      </c>
      <c r="U1522" s="49">
        <v>0.59576923076923083</v>
      </c>
      <c r="V1522" s="49">
        <f t="shared" si="797"/>
        <v>0.59576923076923083</v>
      </c>
      <c r="W1522" s="49">
        <f t="shared" si="817"/>
        <v>14.29846153846154</v>
      </c>
      <c r="X1522" s="90">
        <f t="shared" ref="X1522:X1526" si="827">ROUND(S1522*$X$4,0)</f>
        <v>3</v>
      </c>
      <c r="Y1522" s="91">
        <f t="shared" si="810"/>
        <v>49.5</v>
      </c>
      <c r="Z1522" s="93">
        <f t="shared" si="824"/>
        <v>17</v>
      </c>
      <c r="AA1522" s="94">
        <f t="shared" si="811"/>
        <v>280.5</v>
      </c>
      <c r="AB1522" s="97">
        <f t="shared" si="825"/>
        <v>20</v>
      </c>
      <c r="AC1522" s="98">
        <f t="shared" si="812"/>
        <v>330</v>
      </c>
      <c r="AD1522" s="77" t="s">
        <v>3</v>
      </c>
      <c r="AE1522" s="54">
        <v>330</v>
      </c>
      <c r="AF1522" s="17"/>
    </row>
    <row r="1523" spans="1:32" ht="16.899999999999999" customHeight="1" x14ac:dyDescent="0.3">
      <c r="A1523" s="73" t="s">
        <v>7</v>
      </c>
      <c r="B1523" s="74" t="s">
        <v>106</v>
      </c>
      <c r="C1523" s="48" t="s">
        <v>61</v>
      </c>
      <c r="D1523" s="48">
        <v>100</v>
      </c>
      <c r="E1523" s="48">
        <v>2800</v>
      </c>
      <c r="F1523" s="48" t="s">
        <v>5911</v>
      </c>
      <c r="G1523" s="48" t="s">
        <v>112</v>
      </c>
      <c r="H1523" s="75">
        <f t="shared" si="813"/>
        <v>0.65</v>
      </c>
      <c r="I1523" s="74">
        <v>165</v>
      </c>
      <c r="J1523" s="74">
        <v>100</v>
      </c>
      <c r="K1523" s="48">
        <f>J1523</f>
        <v>100</v>
      </c>
      <c r="L1523" s="48">
        <f>$L$3</f>
        <v>-4</v>
      </c>
      <c r="M1523" s="48">
        <f t="shared" si="809"/>
        <v>96</v>
      </c>
      <c r="N1523" s="48">
        <v>35</v>
      </c>
      <c r="O1523" s="56">
        <v>12.40175</v>
      </c>
      <c r="P1523" s="48" t="str">
        <f t="shared" si="805"/>
        <v>1805 GR</v>
      </c>
      <c r="Q1523" s="76">
        <v>18</v>
      </c>
      <c r="R1523" s="76">
        <v>75</v>
      </c>
      <c r="S1523" s="49">
        <f t="shared" si="814"/>
        <v>0.28038461538461534</v>
      </c>
      <c r="T1523" s="49">
        <f t="shared" si="806"/>
        <v>28.038461538461533</v>
      </c>
      <c r="U1523" s="49">
        <v>86.5</v>
      </c>
      <c r="V1523" s="49">
        <f t="shared" si="797"/>
        <v>0.86499999999999999</v>
      </c>
      <c r="W1523" s="49">
        <f t="shared" si="817"/>
        <v>26.916923076923073</v>
      </c>
      <c r="X1523" s="90">
        <f t="shared" si="827"/>
        <v>1</v>
      </c>
      <c r="Y1523" s="91">
        <f t="shared" si="810"/>
        <v>12.40175</v>
      </c>
      <c r="Z1523" s="93">
        <f t="shared" si="824"/>
        <v>28</v>
      </c>
      <c r="AA1523" s="94">
        <f t="shared" si="811"/>
        <v>347.24900000000002</v>
      </c>
      <c r="AB1523" s="97">
        <f t="shared" si="825"/>
        <v>29</v>
      </c>
      <c r="AC1523" s="98">
        <f t="shared" si="812"/>
        <v>359.65075000000002</v>
      </c>
      <c r="AD1523" s="77" t="s">
        <v>5890</v>
      </c>
      <c r="AE1523" s="54">
        <v>359.65075000000002</v>
      </c>
      <c r="AF1523" s="17"/>
    </row>
    <row r="1524" spans="1:32" ht="16.899999999999999" customHeight="1" x14ac:dyDescent="0.3">
      <c r="A1524" s="73" t="s">
        <v>35</v>
      </c>
      <c r="B1524" s="74" t="s">
        <v>3437</v>
      </c>
      <c r="C1524" s="48" t="s">
        <v>1432</v>
      </c>
      <c r="D1524" s="48">
        <v>5000</v>
      </c>
      <c r="E1524" s="48">
        <v>621</v>
      </c>
      <c r="F1524" s="48" t="s">
        <v>6128</v>
      </c>
      <c r="G1524" s="48" t="s">
        <v>112</v>
      </c>
      <c r="H1524" s="75">
        <f t="shared" si="813"/>
        <v>2.564102564102564E-2</v>
      </c>
      <c r="I1524" s="74">
        <v>40</v>
      </c>
      <c r="J1524" s="74">
        <v>39</v>
      </c>
      <c r="K1524" s="48">
        <f>J1524</f>
        <v>39</v>
      </c>
      <c r="L1524" s="48">
        <f>$L$3</f>
        <v>-4</v>
      </c>
      <c r="M1524" s="48">
        <f t="shared" si="809"/>
        <v>35</v>
      </c>
      <c r="N1524" s="48">
        <v>1</v>
      </c>
      <c r="O1524" s="56">
        <v>93</v>
      </c>
      <c r="P1524" s="48" t="str">
        <f t="shared" si="805"/>
        <v>6712 GR</v>
      </c>
      <c r="Q1524" s="76">
        <v>1</v>
      </c>
      <c r="R1524" s="76">
        <v>3</v>
      </c>
      <c r="S1524" s="49">
        <f t="shared" si="814"/>
        <v>1.4230769230769231E-2</v>
      </c>
      <c r="T1524" s="49">
        <f t="shared" si="806"/>
        <v>71.15384615384616</v>
      </c>
      <c r="U1524" s="49">
        <v>877.46153846153834</v>
      </c>
      <c r="V1524" s="49">
        <f t="shared" si="797"/>
        <v>0.17549230769230767</v>
      </c>
      <c r="W1524" s="49">
        <f t="shared" si="817"/>
        <v>0.49807692307692308</v>
      </c>
      <c r="X1524" s="90">
        <f t="shared" si="827"/>
        <v>0</v>
      </c>
      <c r="Y1524" s="91">
        <f t="shared" si="810"/>
        <v>0</v>
      </c>
      <c r="Z1524" s="93">
        <f t="shared" si="824"/>
        <v>0</v>
      </c>
      <c r="AA1524" s="94">
        <f t="shared" si="811"/>
        <v>0</v>
      </c>
      <c r="AB1524" s="97">
        <f t="shared" si="825"/>
        <v>0</v>
      </c>
      <c r="AC1524" s="98">
        <f t="shared" si="812"/>
        <v>0</v>
      </c>
      <c r="AD1524" s="77" t="s">
        <v>3</v>
      </c>
      <c r="AE1524" s="54">
        <v>0</v>
      </c>
      <c r="AF1524" s="17"/>
    </row>
    <row r="1525" spans="1:32" ht="16.899999999999999" customHeight="1" x14ac:dyDescent="0.3">
      <c r="A1525" s="73" t="s">
        <v>35</v>
      </c>
      <c r="B1525" s="74" t="s">
        <v>3440</v>
      </c>
      <c r="C1525" s="48" t="s">
        <v>1432</v>
      </c>
      <c r="D1525" s="48">
        <v>5000</v>
      </c>
      <c r="E1525" s="48">
        <v>621</v>
      </c>
      <c r="F1525" s="48" t="s">
        <v>6128</v>
      </c>
      <c r="G1525" s="48" t="s">
        <v>112</v>
      </c>
      <c r="H1525" s="75">
        <f t="shared" si="813"/>
        <v>2.564102564102564E-2</v>
      </c>
      <c r="I1525" s="74">
        <v>40</v>
      </c>
      <c r="J1525" s="74">
        <v>39</v>
      </c>
      <c r="K1525" s="48">
        <f>J1525</f>
        <v>39</v>
      </c>
      <c r="L1525" s="48">
        <f>$L$3</f>
        <v>-4</v>
      </c>
      <c r="M1525" s="48">
        <f t="shared" si="809"/>
        <v>35</v>
      </c>
      <c r="N1525" s="48">
        <v>1</v>
      </c>
      <c r="O1525" s="56">
        <v>93.05</v>
      </c>
      <c r="P1525" s="48" t="str">
        <f t="shared" si="805"/>
        <v>6712 YL</v>
      </c>
      <c r="Q1525" s="76">
        <v>3</v>
      </c>
      <c r="R1525" s="76">
        <v>4</v>
      </c>
      <c r="S1525" s="49">
        <f t="shared" si="814"/>
        <v>3.6923076923076927E-2</v>
      </c>
      <c r="T1525" s="49">
        <f t="shared" si="806"/>
        <v>184.61538461538464</v>
      </c>
      <c r="U1525" s="49">
        <v>908.15384615384619</v>
      </c>
      <c r="V1525" s="49">
        <f t="shared" si="797"/>
        <v>0.18163076923076923</v>
      </c>
      <c r="W1525" s="49">
        <f t="shared" si="817"/>
        <v>1.2923076923076924</v>
      </c>
      <c r="X1525" s="90">
        <f t="shared" si="827"/>
        <v>0</v>
      </c>
      <c r="Y1525" s="91">
        <f t="shared" si="810"/>
        <v>0</v>
      </c>
      <c r="Z1525" s="93">
        <f t="shared" si="824"/>
        <v>1</v>
      </c>
      <c r="AA1525" s="94">
        <f t="shared" si="811"/>
        <v>93.05</v>
      </c>
      <c r="AB1525" s="97">
        <f t="shared" si="825"/>
        <v>1</v>
      </c>
      <c r="AC1525" s="98">
        <f t="shared" si="812"/>
        <v>93.05</v>
      </c>
      <c r="AD1525" s="77" t="s">
        <v>3</v>
      </c>
      <c r="AE1525" s="54">
        <v>93.05</v>
      </c>
      <c r="AF1525" s="17"/>
    </row>
    <row r="1526" spans="1:32" ht="16.899999999999999" customHeight="1" x14ac:dyDescent="0.3">
      <c r="A1526" s="73" t="s">
        <v>7</v>
      </c>
      <c r="B1526" s="74" t="s">
        <v>2380</v>
      </c>
      <c r="C1526" s="48" t="s">
        <v>1370</v>
      </c>
      <c r="D1526" s="48">
        <v>500</v>
      </c>
      <c r="E1526" s="48">
        <v>2834</v>
      </c>
      <c r="F1526" s="48" t="s">
        <v>6126</v>
      </c>
      <c r="G1526" s="48">
        <v>2</v>
      </c>
      <c r="H1526" s="75">
        <f t="shared" si="813"/>
        <v>0</v>
      </c>
      <c r="I1526" s="74">
        <v>50</v>
      </c>
      <c r="J1526" s="74">
        <f>I1526</f>
        <v>50</v>
      </c>
      <c r="K1526" s="48">
        <f>I1526</f>
        <v>50</v>
      </c>
      <c r="L1526" s="48"/>
      <c r="M1526" s="48">
        <f t="shared" si="809"/>
        <v>50</v>
      </c>
      <c r="N1526" s="48">
        <v>0</v>
      </c>
      <c r="O1526" s="56">
        <v>201.66441</v>
      </c>
      <c r="P1526" s="48" t="str">
        <f t="shared" si="805"/>
        <v>65403 SL</v>
      </c>
      <c r="Q1526" s="76">
        <v>2</v>
      </c>
      <c r="R1526" s="76">
        <v>9</v>
      </c>
      <c r="S1526" s="49">
        <f t="shared" si="814"/>
        <v>3.1923076923076922E-2</v>
      </c>
      <c r="T1526" s="49">
        <f t="shared" si="806"/>
        <v>15.961538461538462</v>
      </c>
      <c r="U1526" s="49">
        <v>231.50000000000003</v>
      </c>
      <c r="V1526" s="49">
        <f t="shared" ref="V1526:V1589" si="828">U1526/D1526</f>
        <v>0.46300000000000008</v>
      </c>
      <c r="W1526" s="49">
        <f t="shared" si="817"/>
        <v>1.596153846153846</v>
      </c>
      <c r="X1526" s="90">
        <f t="shared" si="827"/>
        <v>0</v>
      </c>
      <c r="Y1526" s="91">
        <f t="shared" si="810"/>
        <v>0</v>
      </c>
      <c r="Z1526" s="93">
        <f t="shared" si="824"/>
        <v>2</v>
      </c>
      <c r="AA1526" s="94">
        <f t="shared" si="811"/>
        <v>403.32882000000001</v>
      </c>
      <c r="AB1526" s="97">
        <f t="shared" si="825"/>
        <v>2</v>
      </c>
      <c r="AC1526" s="98">
        <f t="shared" si="812"/>
        <v>403.32882000000001</v>
      </c>
      <c r="AD1526" s="77" t="s">
        <v>3</v>
      </c>
      <c r="AE1526" s="54">
        <v>403.32882000000001</v>
      </c>
      <c r="AF1526" s="17"/>
    </row>
    <row r="1527" spans="1:32" ht="16.899999999999999" customHeight="1" x14ac:dyDescent="0.3">
      <c r="A1527" s="73" t="s">
        <v>7</v>
      </c>
      <c r="B1527" s="74" t="s">
        <v>798</v>
      </c>
      <c r="C1527" s="48" t="s">
        <v>40</v>
      </c>
      <c r="D1527" s="48">
        <v>100</v>
      </c>
      <c r="E1527" s="48">
        <v>621</v>
      </c>
      <c r="F1527" s="48" t="s">
        <v>6128</v>
      </c>
      <c r="G1527" s="48" t="s">
        <v>112</v>
      </c>
      <c r="H1527" s="75">
        <f t="shared" si="813"/>
        <v>-0.25925925925925924</v>
      </c>
      <c r="I1527" s="74">
        <v>20</v>
      </c>
      <c r="J1527" s="74">
        <v>27</v>
      </c>
      <c r="K1527" s="48">
        <f>I1527</f>
        <v>20</v>
      </c>
      <c r="L1527" s="48">
        <f>$L$3</f>
        <v>-4</v>
      </c>
      <c r="M1527" s="48">
        <f t="shared" si="809"/>
        <v>16</v>
      </c>
      <c r="N1527" s="48">
        <v>189</v>
      </c>
      <c r="O1527" s="56">
        <v>2.0139999999999998</v>
      </c>
      <c r="P1527" s="48" t="str">
        <f t="shared" si="805"/>
        <v>3051 BL</v>
      </c>
      <c r="Q1527" s="76">
        <v>344</v>
      </c>
      <c r="R1527" s="76">
        <v>1262</v>
      </c>
      <c r="S1527" s="49">
        <f t="shared" si="814"/>
        <v>5.1607692307692306</v>
      </c>
      <c r="T1527" s="49">
        <f t="shared" si="806"/>
        <v>516.07692307692309</v>
      </c>
      <c r="U1527" s="49">
        <v>4136.8461538461543</v>
      </c>
      <c r="V1527" s="49">
        <f t="shared" si="828"/>
        <v>41.368461538461546</v>
      </c>
      <c r="W1527" s="49">
        <f t="shared" si="817"/>
        <v>82.572307692307689</v>
      </c>
      <c r="X1527" s="90">
        <f>ROUND(S1527*$X$3,0)</f>
        <v>31</v>
      </c>
      <c r="Y1527" s="91">
        <f t="shared" si="810"/>
        <v>62.43399999999999</v>
      </c>
      <c r="Z1527" s="93">
        <f t="shared" si="824"/>
        <v>114</v>
      </c>
      <c r="AA1527" s="94">
        <f t="shared" si="811"/>
        <v>229.59599999999998</v>
      </c>
      <c r="AB1527" s="97">
        <f t="shared" si="825"/>
        <v>140</v>
      </c>
      <c r="AC1527" s="98">
        <f t="shared" si="812"/>
        <v>281.95999999999998</v>
      </c>
      <c r="AD1527" s="77" t="s">
        <v>3</v>
      </c>
      <c r="AE1527" s="54">
        <v>281.95999999999998</v>
      </c>
      <c r="AF1527" s="17"/>
    </row>
    <row r="1528" spans="1:32" ht="16.899999999999999" customHeight="1" x14ac:dyDescent="0.3">
      <c r="A1528" s="73" t="s">
        <v>7</v>
      </c>
      <c r="B1528" s="74" t="s">
        <v>2641</v>
      </c>
      <c r="C1528" s="48" t="s">
        <v>1154</v>
      </c>
      <c r="D1528" s="48">
        <v>500</v>
      </c>
      <c r="E1528" s="48">
        <v>621</v>
      </c>
      <c r="F1528" s="48" t="s">
        <v>6128</v>
      </c>
      <c r="G1528" s="48" t="s">
        <v>35</v>
      </c>
      <c r="H1528" s="75">
        <f t="shared" si="813"/>
        <v>-0.65753424657534243</v>
      </c>
      <c r="I1528" s="74">
        <v>25</v>
      </c>
      <c r="J1528" s="74">
        <v>73</v>
      </c>
      <c r="K1528" s="48">
        <f>I1528</f>
        <v>25</v>
      </c>
      <c r="L1528" s="48">
        <v>-4</v>
      </c>
      <c r="M1528" s="48">
        <f t="shared" si="809"/>
        <v>21</v>
      </c>
      <c r="N1528" s="48">
        <v>0</v>
      </c>
      <c r="O1528" s="56">
        <v>219.75</v>
      </c>
      <c r="P1528" s="48" t="str">
        <f t="shared" si="805"/>
        <v>5276C SL</v>
      </c>
      <c r="Q1528" s="76" t="s">
        <v>6187</v>
      </c>
      <c r="R1528" s="76" t="s">
        <v>6187</v>
      </c>
      <c r="S1528" s="49">
        <f t="shared" si="814"/>
        <v>0</v>
      </c>
      <c r="T1528" s="49">
        <f t="shared" si="806"/>
        <v>0</v>
      </c>
      <c r="U1528" s="49">
        <v>2.2307692307692308</v>
      </c>
      <c r="V1528" s="49">
        <f t="shared" si="828"/>
        <v>4.4615384615384621E-3</v>
      </c>
      <c r="W1528" s="49">
        <f t="shared" si="817"/>
        <v>0</v>
      </c>
      <c r="X1528" s="90">
        <f>ROUNDUP(S1528*$X$4,0)</f>
        <v>0</v>
      </c>
      <c r="Y1528" s="91">
        <f t="shared" si="810"/>
        <v>0</v>
      </c>
      <c r="Z1528" s="93">
        <f t="shared" si="824"/>
        <v>0</v>
      </c>
      <c r="AA1528" s="94">
        <f t="shared" si="811"/>
        <v>0</v>
      </c>
      <c r="AB1528" s="97">
        <f t="shared" si="825"/>
        <v>0</v>
      </c>
      <c r="AC1528" s="98">
        <f t="shared" si="812"/>
        <v>0</v>
      </c>
      <c r="AD1528" s="77" t="s">
        <v>3</v>
      </c>
      <c r="AE1528" s="54">
        <v>0</v>
      </c>
      <c r="AF1528" s="17"/>
    </row>
    <row r="1529" spans="1:32" ht="16.899999999999999" customHeight="1" x14ac:dyDescent="0.3">
      <c r="A1529" s="73" t="s">
        <v>35</v>
      </c>
      <c r="B1529" s="74" t="s">
        <v>1266</v>
      </c>
      <c r="C1529" s="48" t="s">
        <v>40</v>
      </c>
      <c r="D1529" s="48">
        <v>100</v>
      </c>
      <c r="E1529" s="48">
        <v>621</v>
      </c>
      <c r="F1529" s="48" t="s">
        <v>6128</v>
      </c>
      <c r="G1529" s="48" t="s">
        <v>112</v>
      </c>
      <c r="H1529" s="75">
        <f t="shared" si="813"/>
        <v>-0.52083333333333337</v>
      </c>
      <c r="I1529" s="74">
        <v>23</v>
      </c>
      <c r="J1529" s="74">
        <v>48</v>
      </c>
      <c r="K1529" s="48">
        <f>I1529</f>
        <v>23</v>
      </c>
      <c r="L1529" s="48">
        <f>$L$3</f>
        <v>-4</v>
      </c>
      <c r="M1529" s="48">
        <f t="shared" ref="M1529:M1574" si="829">K1529+L1529</f>
        <v>19</v>
      </c>
      <c r="N1529" s="48">
        <v>100</v>
      </c>
      <c r="O1529" s="56">
        <v>2.5190000000000001</v>
      </c>
      <c r="P1529" s="48" t="str">
        <f t="shared" si="805"/>
        <v>3251 WH</v>
      </c>
      <c r="Q1529" s="76">
        <v>119</v>
      </c>
      <c r="R1529" s="76">
        <v>315</v>
      </c>
      <c r="S1529" s="49">
        <f t="shared" si="814"/>
        <v>1.645</v>
      </c>
      <c r="T1529" s="49">
        <f t="shared" si="806"/>
        <v>164.5</v>
      </c>
      <c r="U1529" s="49">
        <v>666.42307692307691</v>
      </c>
      <c r="V1529" s="49">
        <f t="shared" si="828"/>
        <v>6.6642307692307687</v>
      </c>
      <c r="W1529" s="49">
        <f t="shared" si="817"/>
        <v>31.254999999999999</v>
      </c>
      <c r="X1529" s="90">
        <f>ROUND(S1529*$X$3,0)</f>
        <v>10</v>
      </c>
      <c r="Y1529" s="91">
        <f t="shared" ref="Y1529:Y1574" si="830">X1529*O1529</f>
        <v>25.19</v>
      </c>
      <c r="Z1529" s="93">
        <f t="shared" si="824"/>
        <v>41</v>
      </c>
      <c r="AA1529" s="94">
        <f t="shared" ref="AA1529:AA1574" si="831">Z1529*O1529</f>
        <v>103.27900000000001</v>
      </c>
      <c r="AB1529" s="97">
        <f t="shared" si="825"/>
        <v>49</v>
      </c>
      <c r="AC1529" s="98">
        <f t="shared" ref="AC1529:AC1574" si="832">AB1529*O1529</f>
        <v>123.43100000000001</v>
      </c>
      <c r="AD1529" s="77" t="s">
        <v>3</v>
      </c>
      <c r="AE1529" s="54">
        <v>123.43100000000001</v>
      </c>
      <c r="AF1529" s="17"/>
    </row>
    <row r="1530" spans="1:32" ht="16.899999999999999" customHeight="1" x14ac:dyDescent="0.3">
      <c r="A1530" s="73" t="s">
        <v>35</v>
      </c>
      <c r="B1530" s="74" t="s">
        <v>4678</v>
      </c>
      <c r="C1530" s="48" t="s">
        <v>464</v>
      </c>
      <c r="D1530" s="48">
        <v>100</v>
      </c>
      <c r="E1530" s="48">
        <v>4013</v>
      </c>
      <c r="F1530" s="48" t="s">
        <v>6180</v>
      </c>
      <c r="G1530" s="48" t="s">
        <v>65</v>
      </c>
      <c r="H1530" s="75">
        <f t="shared" ref="H1530:H1574" si="833">(I1530-J1530)/J1530</f>
        <v>0</v>
      </c>
      <c r="I1530" s="74">
        <v>5</v>
      </c>
      <c r="J1530" s="74">
        <v>5</v>
      </c>
      <c r="K1530" s="48">
        <f>J1530</f>
        <v>5</v>
      </c>
      <c r="L1530" s="48"/>
      <c r="M1530" s="48">
        <f t="shared" si="829"/>
        <v>5</v>
      </c>
      <c r="N1530" s="48">
        <v>6</v>
      </c>
      <c r="O1530" s="56">
        <v>19.342569999999998</v>
      </c>
      <c r="P1530" s="48" t="str">
        <f t="shared" si="805"/>
        <v>5875 GR</v>
      </c>
      <c r="Q1530" s="76">
        <v>10</v>
      </c>
      <c r="R1530" s="76">
        <v>63</v>
      </c>
      <c r="S1530" s="49">
        <f t="shared" ref="S1530:S1574" si="834">((Q1530/65*0.7)+(R1530/260*0.3))</f>
        <v>0.18038461538461539</v>
      </c>
      <c r="T1530" s="49">
        <f t="shared" si="806"/>
        <v>18.03846153846154</v>
      </c>
      <c r="U1530" s="49">
        <v>38.807692307692307</v>
      </c>
      <c r="V1530" s="49">
        <f t="shared" si="828"/>
        <v>0.38807692307692304</v>
      </c>
      <c r="W1530" s="49">
        <f t="shared" si="817"/>
        <v>0.90192307692307694</v>
      </c>
      <c r="X1530" s="90">
        <f>ROUND(S1530*$X$2,0)</f>
        <v>1</v>
      </c>
      <c r="Y1530" s="91">
        <f t="shared" si="830"/>
        <v>19.342569999999998</v>
      </c>
      <c r="Z1530" s="93">
        <f t="shared" si="824"/>
        <v>2</v>
      </c>
      <c r="AA1530" s="94">
        <f t="shared" si="831"/>
        <v>38.685139999999997</v>
      </c>
      <c r="AB1530" s="97">
        <f>ROUND((S1530*$AB$2)+Z1530,0)</f>
        <v>3</v>
      </c>
      <c r="AC1530" s="98">
        <f t="shared" si="832"/>
        <v>58.027709999999999</v>
      </c>
      <c r="AD1530" s="77" t="s">
        <v>5891</v>
      </c>
      <c r="AE1530" s="54">
        <v>58.027709999999999</v>
      </c>
      <c r="AF1530" s="17"/>
    </row>
    <row r="1531" spans="1:32" ht="16.899999999999999" customHeight="1" x14ac:dyDescent="0.3">
      <c r="A1531" s="73" t="s">
        <v>7</v>
      </c>
      <c r="B1531" s="74" t="s">
        <v>3307</v>
      </c>
      <c r="C1531" s="48" t="s">
        <v>34</v>
      </c>
      <c r="D1531" s="48">
        <v>500</v>
      </c>
      <c r="E1531" s="48">
        <v>4008</v>
      </c>
      <c r="F1531" s="48" t="s">
        <v>5910</v>
      </c>
      <c r="G1531" s="48" t="s">
        <v>35</v>
      </c>
      <c r="H1531" s="75">
        <f t="shared" si="833"/>
        <v>0</v>
      </c>
      <c r="I1531" s="74">
        <v>24</v>
      </c>
      <c r="J1531" s="74">
        <v>24</v>
      </c>
      <c r="K1531" s="48">
        <f t="shared" ref="K1531:K1540" si="835">I1531</f>
        <v>24</v>
      </c>
      <c r="L1531" s="48">
        <f>$L$3</f>
        <v>-4</v>
      </c>
      <c r="M1531" s="48">
        <f t="shared" si="829"/>
        <v>20</v>
      </c>
      <c r="N1531" s="48">
        <v>1</v>
      </c>
      <c r="O1531" s="56">
        <v>289.85000000000002</v>
      </c>
      <c r="P1531" s="48" t="str">
        <f t="shared" si="805"/>
        <v>1233 SV</v>
      </c>
      <c r="Q1531" s="76">
        <v>1</v>
      </c>
      <c r="R1531" s="76">
        <v>6</v>
      </c>
      <c r="S1531" s="49">
        <f t="shared" si="834"/>
        <v>1.7692307692307691E-2</v>
      </c>
      <c r="T1531" s="49">
        <f t="shared" si="806"/>
        <v>8.8461538461538449</v>
      </c>
      <c r="U1531" s="49">
        <v>287.73076923076923</v>
      </c>
      <c r="V1531" s="49">
        <f t="shared" si="828"/>
        <v>0.57546153846153847</v>
      </c>
      <c r="W1531" s="49">
        <f t="shared" si="817"/>
        <v>0.35384615384615381</v>
      </c>
      <c r="X1531" s="90">
        <f>ROUNDUP(S1531*$X$3,0)</f>
        <v>1</v>
      </c>
      <c r="Y1531" s="91">
        <f t="shared" si="830"/>
        <v>289.85000000000002</v>
      </c>
      <c r="Z1531" s="93">
        <f t="shared" si="824"/>
        <v>1</v>
      </c>
      <c r="AA1531" s="94">
        <f t="shared" si="831"/>
        <v>289.85000000000002</v>
      </c>
      <c r="AB1531" s="97">
        <f t="shared" ref="AB1531:AB1541" si="836">ROUND((S1531*$AB$4)+Z1531,0)</f>
        <v>1</v>
      </c>
      <c r="AC1531" s="98">
        <f t="shared" si="832"/>
        <v>289.85000000000002</v>
      </c>
      <c r="AD1531" s="77" t="s">
        <v>5890</v>
      </c>
      <c r="AE1531" s="54">
        <v>289.85000000000002</v>
      </c>
      <c r="AF1531" s="17"/>
    </row>
    <row r="1532" spans="1:32" ht="16.899999999999999" customHeight="1" x14ac:dyDescent="0.3">
      <c r="A1532" s="73" t="s">
        <v>35</v>
      </c>
      <c r="B1532" s="74" t="s">
        <v>3038</v>
      </c>
      <c r="C1532" s="48" t="s">
        <v>10</v>
      </c>
      <c r="D1532" s="48">
        <v>500</v>
      </c>
      <c r="E1532" s="48">
        <v>2834</v>
      </c>
      <c r="F1532" s="48" t="s">
        <v>6126</v>
      </c>
      <c r="G1532" s="48">
        <v>2</v>
      </c>
      <c r="H1532" s="75">
        <f t="shared" si="833"/>
        <v>0</v>
      </c>
      <c r="I1532" s="74">
        <v>30</v>
      </c>
      <c r="J1532" s="74">
        <f>I1532</f>
        <v>30</v>
      </c>
      <c r="K1532" s="48">
        <f t="shared" si="835"/>
        <v>30</v>
      </c>
      <c r="L1532" s="48"/>
      <c r="M1532" s="48">
        <f t="shared" si="829"/>
        <v>30</v>
      </c>
      <c r="N1532" s="48">
        <v>0</v>
      </c>
      <c r="O1532" s="56">
        <v>204.34242</v>
      </c>
      <c r="P1532" s="48" t="str">
        <f t="shared" si="805"/>
        <v>6376 SL</v>
      </c>
      <c r="Q1532" s="76">
        <v>3</v>
      </c>
      <c r="R1532" s="76">
        <v>6</v>
      </c>
      <c r="S1532" s="49">
        <f t="shared" si="834"/>
        <v>3.9230769230769229E-2</v>
      </c>
      <c r="T1532" s="49">
        <f t="shared" si="806"/>
        <v>19.615384615384613</v>
      </c>
      <c r="U1532" s="49">
        <v>105.34615384615384</v>
      </c>
      <c r="V1532" s="49">
        <f t="shared" si="828"/>
        <v>0.21069230769230768</v>
      </c>
      <c r="W1532" s="49">
        <f t="shared" si="817"/>
        <v>1.176923076923077</v>
      </c>
      <c r="X1532" s="90">
        <f>ROUND(S1532*$X$4,0)</f>
        <v>0</v>
      </c>
      <c r="Y1532" s="91">
        <f t="shared" si="830"/>
        <v>0</v>
      </c>
      <c r="Z1532" s="93">
        <f t="shared" si="824"/>
        <v>1</v>
      </c>
      <c r="AA1532" s="94">
        <f t="shared" si="831"/>
        <v>204.34242</v>
      </c>
      <c r="AB1532" s="97">
        <f t="shared" si="836"/>
        <v>1</v>
      </c>
      <c r="AC1532" s="98">
        <f t="shared" si="832"/>
        <v>204.34242</v>
      </c>
      <c r="AD1532" s="77" t="s">
        <v>3</v>
      </c>
      <c r="AE1532" s="54">
        <v>204.34242</v>
      </c>
      <c r="AF1532" s="17"/>
    </row>
    <row r="1533" spans="1:32" ht="16.899999999999999" customHeight="1" x14ac:dyDescent="0.3">
      <c r="A1533" s="73" t="s">
        <v>7</v>
      </c>
      <c r="B1533" s="74" t="s">
        <v>1592</v>
      </c>
      <c r="C1533" s="48" t="s">
        <v>40</v>
      </c>
      <c r="D1533" s="48">
        <v>1000</v>
      </c>
      <c r="E1533" s="48">
        <v>621</v>
      </c>
      <c r="F1533" s="48" t="s">
        <v>6128</v>
      </c>
      <c r="G1533" s="48" t="s">
        <v>112</v>
      </c>
      <c r="H1533" s="75">
        <f t="shared" si="833"/>
        <v>-0.25925925925925924</v>
      </c>
      <c r="I1533" s="74">
        <v>20</v>
      </c>
      <c r="J1533" s="74">
        <v>27</v>
      </c>
      <c r="K1533" s="48">
        <f t="shared" si="835"/>
        <v>20</v>
      </c>
      <c r="L1533" s="48">
        <f>$L$3</f>
        <v>-4</v>
      </c>
      <c r="M1533" s="48">
        <f t="shared" si="829"/>
        <v>16</v>
      </c>
      <c r="N1533" s="48">
        <v>190</v>
      </c>
      <c r="O1533" s="56">
        <v>28.1</v>
      </c>
      <c r="P1533" s="48" t="str">
        <f t="shared" si="805"/>
        <v>3053 BL</v>
      </c>
      <c r="Q1533" s="76">
        <v>162</v>
      </c>
      <c r="R1533" s="76">
        <v>636</v>
      </c>
      <c r="S1533" s="49">
        <f t="shared" si="834"/>
        <v>2.4784615384615383</v>
      </c>
      <c r="T1533" s="49">
        <f t="shared" si="806"/>
        <v>2478.4615384615381</v>
      </c>
      <c r="U1533" s="49">
        <v>2905.9230769230767</v>
      </c>
      <c r="V1533" s="49">
        <f t="shared" si="828"/>
        <v>2.9059230769230768</v>
      </c>
      <c r="W1533" s="49">
        <f>V1533*M1533</f>
        <v>46.494769230769229</v>
      </c>
      <c r="X1533" s="90">
        <f>ROUND(S1533*$X$3,0)</f>
        <v>15</v>
      </c>
      <c r="Y1533" s="91">
        <f t="shared" si="830"/>
        <v>421.5</v>
      </c>
      <c r="Z1533" s="93">
        <f t="shared" si="824"/>
        <v>55</v>
      </c>
      <c r="AA1533" s="94">
        <f t="shared" si="831"/>
        <v>1545.5</v>
      </c>
      <c r="AB1533" s="97">
        <f t="shared" si="836"/>
        <v>67</v>
      </c>
      <c r="AC1533" s="98">
        <f t="shared" si="832"/>
        <v>1882.7</v>
      </c>
      <c r="AD1533" s="77" t="s">
        <v>3</v>
      </c>
      <c r="AE1533" s="54">
        <v>1882.7</v>
      </c>
      <c r="AF1533" s="17"/>
    </row>
    <row r="1534" spans="1:32" ht="16.899999999999999" customHeight="1" x14ac:dyDescent="0.3">
      <c r="A1534" s="73" t="s">
        <v>7</v>
      </c>
      <c r="B1534" s="74" t="s">
        <v>1286</v>
      </c>
      <c r="C1534" s="48" t="s">
        <v>1154</v>
      </c>
      <c r="D1534" s="48">
        <v>1000</v>
      </c>
      <c r="E1534" s="48">
        <v>2834</v>
      </c>
      <c r="F1534" s="48" t="s">
        <v>6126</v>
      </c>
      <c r="G1534" s="48">
        <v>2</v>
      </c>
      <c r="H1534" s="75">
        <f t="shared" si="833"/>
        <v>0</v>
      </c>
      <c r="I1534" s="74">
        <v>25</v>
      </c>
      <c r="J1534" s="74">
        <f t="shared" ref="J1534:J1537" si="837">I1534</f>
        <v>25</v>
      </c>
      <c r="K1534" s="48">
        <f t="shared" si="835"/>
        <v>25</v>
      </c>
      <c r="L1534" s="48"/>
      <c r="M1534" s="48">
        <f t="shared" si="829"/>
        <v>25</v>
      </c>
      <c r="N1534" s="48">
        <v>1</v>
      </c>
      <c r="O1534" s="56">
        <v>364.38749999999999</v>
      </c>
      <c r="P1534" s="48" t="str">
        <f t="shared" si="805"/>
        <v>5110C SL</v>
      </c>
      <c r="Q1534" s="76">
        <v>8</v>
      </c>
      <c r="R1534" s="76">
        <v>7</v>
      </c>
      <c r="S1534" s="49">
        <f t="shared" si="834"/>
        <v>9.4230769230769229E-2</v>
      </c>
      <c r="T1534" s="49">
        <f t="shared" si="806"/>
        <v>94.230769230769226</v>
      </c>
      <c r="U1534" s="49">
        <v>117.92307692307692</v>
      </c>
      <c r="V1534" s="49">
        <f t="shared" si="828"/>
        <v>0.11792307692307692</v>
      </c>
      <c r="W1534" s="49">
        <f t="shared" ref="W1534:W1549" si="838">S1534*M1534</f>
        <v>2.3557692307692308</v>
      </c>
      <c r="X1534" s="90">
        <f>ROUND(S1534*$X$4,0)</f>
        <v>0</v>
      </c>
      <c r="Y1534" s="91">
        <f t="shared" si="830"/>
        <v>0</v>
      </c>
      <c r="Z1534" s="93">
        <f t="shared" si="824"/>
        <v>2</v>
      </c>
      <c r="AA1534" s="94">
        <f t="shared" si="831"/>
        <v>728.77499999999998</v>
      </c>
      <c r="AB1534" s="97">
        <f t="shared" si="836"/>
        <v>2</v>
      </c>
      <c r="AC1534" s="98">
        <f t="shared" si="832"/>
        <v>728.77499999999998</v>
      </c>
      <c r="AD1534" s="77" t="s">
        <v>3</v>
      </c>
      <c r="AE1534" s="54">
        <v>728.77499999999998</v>
      </c>
      <c r="AF1534" s="17"/>
    </row>
    <row r="1535" spans="1:32" ht="12.75" customHeight="1" x14ac:dyDescent="0.3">
      <c r="A1535" s="73" t="s">
        <v>7</v>
      </c>
      <c r="B1535" s="74" t="s">
        <v>2898</v>
      </c>
      <c r="C1535" s="48" t="s">
        <v>10</v>
      </c>
      <c r="D1535" s="48">
        <v>1000</v>
      </c>
      <c r="E1535" s="48">
        <v>2834</v>
      </c>
      <c r="F1535" s="48" t="s">
        <v>6126</v>
      </c>
      <c r="G1535" s="48">
        <v>2</v>
      </c>
      <c r="H1535" s="75">
        <f t="shared" si="833"/>
        <v>0</v>
      </c>
      <c r="I1535" s="74">
        <v>40</v>
      </c>
      <c r="J1535" s="74">
        <f t="shared" si="837"/>
        <v>40</v>
      </c>
      <c r="K1535" s="48">
        <f t="shared" si="835"/>
        <v>40</v>
      </c>
      <c r="L1535" s="48"/>
      <c r="M1535" s="48">
        <f t="shared" si="829"/>
        <v>40</v>
      </c>
      <c r="N1535" s="48">
        <v>10</v>
      </c>
      <c r="O1535" s="56">
        <v>189.53292999999999</v>
      </c>
      <c r="P1535" s="48" t="str">
        <f t="shared" si="805"/>
        <v>3222 SL</v>
      </c>
      <c r="Q1535" s="76">
        <v>21</v>
      </c>
      <c r="R1535" s="76">
        <v>86</v>
      </c>
      <c r="S1535" s="49">
        <f t="shared" si="834"/>
        <v>0.32538461538461538</v>
      </c>
      <c r="T1535" s="49">
        <f t="shared" si="806"/>
        <v>325.38461538461536</v>
      </c>
      <c r="U1535" s="49">
        <v>336.19230769230768</v>
      </c>
      <c r="V1535" s="49">
        <f t="shared" si="828"/>
        <v>0.33619230769230768</v>
      </c>
      <c r="W1535" s="49">
        <f t="shared" si="838"/>
        <v>13.015384615384615</v>
      </c>
      <c r="X1535" s="90">
        <f>ROUND(S1535*$X$4,0)</f>
        <v>2</v>
      </c>
      <c r="Y1535" s="91">
        <f t="shared" si="830"/>
        <v>379.06585999999999</v>
      </c>
      <c r="Z1535" s="93">
        <f t="shared" si="824"/>
        <v>15</v>
      </c>
      <c r="AA1535" s="94">
        <f t="shared" si="831"/>
        <v>2842.99395</v>
      </c>
      <c r="AB1535" s="97">
        <f t="shared" si="836"/>
        <v>17</v>
      </c>
      <c r="AC1535" s="98">
        <f t="shared" si="832"/>
        <v>3222.0598099999997</v>
      </c>
      <c r="AD1535" s="77" t="s">
        <v>3</v>
      </c>
      <c r="AE1535" s="54">
        <v>3222.0598099999997</v>
      </c>
      <c r="AF1535" s="17"/>
    </row>
    <row r="1536" spans="1:32" ht="16.899999999999999" customHeight="1" x14ac:dyDescent="0.3">
      <c r="A1536" s="73" t="s">
        <v>7</v>
      </c>
      <c r="B1536" s="74" t="s">
        <v>3934</v>
      </c>
      <c r="C1536" s="48" t="s">
        <v>1154</v>
      </c>
      <c r="D1536" s="48">
        <v>500</v>
      </c>
      <c r="E1536" s="48">
        <v>2834</v>
      </c>
      <c r="F1536" s="48" t="s">
        <v>6126</v>
      </c>
      <c r="G1536" s="48">
        <v>2</v>
      </c>
      <c r="H1536" s="75">
        <f t="shared" si="833"/>
        <v>0</v>
      </c>
      <c r="I1536" s="74">
        <v>35</v>
      </c>
      <c r="J1536" s="74">
        <f t="shared" si="837"/>
        <v>35</v>
      </c>
      <c r="K1536" s="48">
        <f t="shared" si="835"/>
        <v>35</v>
      </c>
      <c r="L1536" s="48"/>
      <c r="M1536" s="48">
        <f t="shared" si="829"/>
        <v>35</v>
      </c>
      <c r="N1536" s="48">
        <v>0</v>
      </c>
      <c r="O1536" s="56">
        <v>170.92114000000001</v>
      </c>
      <c r="P1536" s="48" t="str">
        <f t="shared" si="805"/>
        <v>5485C SL</v>
      </c>
      <c r="Q1536" s="76">
        <v>0</v>
      </c>
      <c r="R1536" s="76">
        <v>1</v>
      </c>
      <c r="S1536" s="49">
        <f t="shared" si="834"/>
        <v>1.153846153846154E-3</v>
      </c>
      <c r="T1536" s="49">
        <f t="shared" si="806"/>
        <v>0.57692307692307698</v>
      </c>
      <c r="U1536" s="49">
        <v>71.15384615384616</v>
      </c>
      <c r="V1536" s="49">
        <f t="shared" si="828"/>
        <v>0.14230769230769233</v>
      </c>
      <c r="W1536" s="49">
        <f t="shared" si="838"/>
        <v>4.0384615384615387E-2</v>
      </c>
      <c r="X1536" s="90">
        <f t="shared" ref="X1536:X1537" si="839">ROUNDUP(S1536*$X$4,0)</f>
        <v>1</v>
      </c>
      <c r="Y1536" s="91">
        <f t="shared" si="830"/>
        <v>170.92114000000001</v>
      </c>
      <c r="Z1536" s="93">
        <f t="shared" si="824"/>
        <v>1</v>
      </c>
      <c r="AA1536" s="94">
        <f t="shared" si="831"/>
        <v>170.92114000000001</v>
      </c>
      <c r="AB1536" s="97">
        <f t="shared" si="836"/>
        <v>1</v>
      </c>
      <c r="AC1536" s="98">
        <f t="shared" si="832"/>
        <v>170.92114000000001</v>
      </c>
      <c r="AD1536" s="77" t="s">
        <v>3</v>
      </c>
      <c r="AE1536" s="54">
        <v>170.92114000000001</v>
      </c>
      <c r="AF1536" s="17"/>
    </row>
    <row r="1537" spans="1:32" ht="16.899999999999999" customHeight="1" x14ac:dyDescent="0.3">
      <c r="A1537" s="73" t="s">
        <v>35</v>
      </c>
      <c r="B1537" s="74" t="s">
        <v>5714</v>
      </c>
      <c r="C1537" s="48" t="s">
        <v>10</v>
      </c>
      <c r="D1537" s="48">
        <v>500</v>
      </c>
      <c r="E1537" s="48">
        <v>2834</v>
      </c>
      <c r="F1537" s="48" t="s">
        <v>6126</v>
      </c>
      <c r="G1537" s="48">
        <v>2</v>
      </c>
      <c r="H1537" s="75">
        <f t="shared" si="833"/>
        <v>0</v>
      </c>
      <c r="I1537" s="74">
        <v>40</v>
      </c>
      <c r="J1537" s="74">
        <f t="shared" si="837"/>
        <v>40</v>
      </c>
      <c r="K1537" s="48">
        <f t="shared" si="835"/>
        <v>40</v>
      </c>
      <c r="L1537" s="48"/>
      <c r="M1537" s="48">
        <f t="shared" si="829"/>
        <v>40</v>
      </c>
      <c r="N1537" s="48">
        <v>0</v>
      </c>
      <c r="O1537" s="56">
        <v>127.98251999999999</v>
      </c>
      <c r="P1537" s="48" t="str">
        <f t="shared" si="805"/>
        <v>6390 SL</v>
      </c>
      <c r="Q1537" s="76">
        <v>0</v>
      </c>
      <c r="R1537" s="76">
        <v>2</v>
      </c>
      <c r="S1537" s="49">
        <f t="shared" si="834"/>
        <v>2.3076923076923079E-3</v>
      </c>
      <c r="T1537" s="49">
        <f t="shared" si="806"/>
        <v>1.153846153846154</v>
      </c>
      <c r="U1537" s="49">
        <v>9.7307692307692299</v>
      </c>
      <c r="V1537" s="49">
        <f t="shared" si="828"/>
        <v>1.9461538461538461E-2</v>
      </c>
      <c r="W1537" s="49">
        <f t="shared" si="838"/>
        <v>9.2307692307692313E-2</v>
      </c>
      <c r="X1537" s="90">
        <f t="shared" si="839"/>
        <v>1</v>
      </c>
      <c r="Y1537" s="91">
        <f t="shared" si="830"/>
        <v>127.98251999999999</v>
      </c>
      <c r="Z1537" s="93">
        <f t="shared" si="824"/>
        <v>1</v>
      </c>
      <c r="AA1537" s="94">
        <f t="shared" si="831"/>
        <v>127.98251999999999</v>
      </c>
      <c r="AB1537" s="97">
        <f t="shared" si="836"/>
        <v>1</v>
      </c>
      <c r="AC1537" s="98">
        <f t="shared" si="832"/>
        <v>127.98251999999999</v>
      </c>
      <c r="AD1537" s="77" t="s">
        <v>3</v>
      </c>
      <c r="AE1537" s="54">
        <v>127.98251999999999</v>
      </c>
      <c r="AF1537" s="17"/>
    </row>
    <row r="1538" spans="1:32" ht="16.899999999999999" customHeight="1" x14ac:dyDescent="0.3">
      <c r="A1538" s="73" t="s">
        <v>7</v>
      </c>
      <c r="B1538" s="74" t="s">
        <v>4870</v>
      </c>
      <c r="C1538" s="48" t="s">
        <v>1370</v>
      </c>
      <c r="D1538" s="48">
        <v>1000</v>
      </c>
      <c r="E1538" s="48">
        <v>2834</v>
      </c>
      <c r="F1538" s="48" t="s">
        <v>6126</v>
      </c>
      <c r="G1538" s="48">
        <v>2</v>
      </c>
      <c r="H1538" s="75">
        <f t="shared" si="833"/>
        <v>0</v>
      </c>
      <c r="I1538" s="74">
        <v>30</v>
      </c>
      <c r="J1538" s="74">
        <f>I1538</f>
        <v>30</v>
      </c>
      <c r="K1538" s="48">
        <f t="shared" si="835"/>
        <v>30</v>
      </c>
      <c r="L1538" s="48"/>
      <c r="M1538" s="48">
        <f t="shared" si="829"/>
        <v>30</v>
      </c>
      <c r="N1538" s="48">
        <v>2</v>
      </c>
      <c r="O1538" s="56">
        <v>223.98884000000001</v>
      </c>
      <c r="P1538" s="48" t="str">
        <f t="shared" si="805"/>
        <v>86701CY SL</v>
      </c>
      <c r="Q1538" s="76">
        <v>3</v>
      </c>
      <c r="R1538" s="76">
        <v>32</v>
      </c>
      <c r="S1538" s="49">
        <f t="shared" si="834"/>
        <v>6.9230769230769235E-2</v>
      </c>
      <c r="T1538" s="49">
        <f t="shared" si="806"/>
        <v>69.230769230769241</v>
      </c>
      <c r="U1538" s="49">
        <v>82.730769230769241</v>
      </c>
      <c r="V1538" s="49">
        <f t="shared" si="828"/>
        <v>8.2730769230769247E-2</v>
      </c>
      <c r="W1538" s="49">
        <f t="shared" si="838"/>
        <v>2.0769230769230771</v>
      </c>
      <c r="X1538" s="90">
        <f>ROUND(S1538*$X$4,0)</f>
        <v>0</v>
      </c>
      <c r="Y1538" s="91">
        <f t="shared" si="830"/>
        <v>0</v>
      </c>
      <c r="Z1538" s="93">
        <f t="shared" si="824"/>
        <v>2</v>
      </c>
      <c r="AA1538" s="94">
        <f t="shared" si="831"/>
        <v>447.97768000000002</v>
      </c>
      <c r="AB1538" s="97">
        <f t="shared" si="836"/>
        <v>2</v>
      </c>
      <c r="AC1538" s="98">
        <f t="shared" si="832"/>
        <v>447.97768000000002</v>
      </c>
      <c r="AD1538" s="77" t="s">
        <v>3</v>
      </c>
      <c r="AE1538" s="54">
        <v>447.97768000000002</v>
      </c>
      <c r="AF1538" s="17"/>
    </row>
    <row r="1539" spans="1:32" ht="16.899999999999999" customHeight="1" x14ac:dyDescent="0.3">
      <c r="A1539" s="73" t="s">
        <v>7</v>
      </c>
      <c r="B1539" s="74" t="s">
        <v>174</v>
      </c>
      <c r="C1539" s="48" t="s">
        <v>10</v>
      </c>
      <c r="D1539" s="48">
        <v>500</v>
      </c>
      <c r="E1539" s="48">
        <v>621</v>
      </c>
      <c r="F1539" s="48" t="s">
        <v>6128</v>
      </c>
      <c r="G1539" s="48" t="s">
        <v>35</v>
      </c>
      <c r="H1539" s="75">
        <f t="shared" si="833"/>
        <v>-0.75</v>
      </c>
      <c r="I1539" s="74">
        <v>25</v>
      </c>
      <c r="J1539" s="74">
        <v>100</v>
      </c>
      <c r="K1539" s="48">
        <f t="shared" si="835"/>
        <v>25</v>
      </c>
      <c r="L1539" s="48">
        <v>-4</v>
      </c>
      <c r="M1539" s="48">
        <f t="shared" si="829"/>
        <v>21</v>
      </c>
      <c r="N1539" s="48">
        <v>114</v>
      </c>
      <c r="O1539" s="56">
        <v>62.27</v>
      </c>
      <c r="P1539" s="48" t="str">
        <f t="shared" si="805"/>
        <v>1174C SL</v>
      </c>
      <c r="Q1539" s="76">
        <v>28</v>
      </c>
      <c r="R1539" s="76">
        <v>126</v>
      </c>
      <c r="S1539" s="49">
        <f t="shared" si="834"/>
        <v>0.44692307692307692</v>
      </c>
      <c r="T1539" s="49">
        <f t="shared" si="806"/>
        <v>223.46153846153845</v>
      </c>
      <c r="U1539" s="49">
        <v>3445.2692307692309</v>
      </c>
      <c r="V1539" s="49">
        <f t="shared" si="828"/>
        <v>6.8905384615384619</v>
      </c>
      <c r="W1539" s="49">
        <f t="shared" si="838"/>
        <v>9.3853846153846145</v>
      </c>
      <c r="X1539" s="90">
        <f>ROUND(S1539*$X$4,0)</f>
        <v>2</v>
      </c>
      <c r="Y1539" s="91">
        <f t="shared" si="830"/>
        <v>124.54</v>
      </c>
      <c r="Z1539" s="93">
        <f t="shared" si="824"/>
        <v>11</v>
      </c>
      <c r="AA1539" s="94">
        <f t="shared" si="831"/>
        <v>684.97</v>
      </c>
      <c r="AB1539" s="97">
        <f t="shared" si="836"/>
        <v>13</v>
      </c>
      <c r="AC1539" s="98">
        <f t="shared" si="832"/>
        <v>809.51</v>
      </c>
      <c r="AD1539" s="77" t="s">
        <v>3</v>
      </c>
      <c r="AE1539" s="54">
        <v>809.51</v>
      </c>
      <c r="AF1539" s="17"/>
    </row>
    <row r="1540" spans="1:32" ht="16.899999999999999" customHeight="1" x14ac:dyDescent="0.3">
      <c r="A1540" s="73" t="s">
        <v>7</v>
      </c>
      <c r="B1540" s="74" t="s">
        <v>2715</v>
      </c>
      <c r="C1540" s="48" t="s">
        <v>34</v>
      </c>
      <c r="D1540" s="48">
        <v>100</v>
      </c>
      <c r="E1540" s="48">
        <v>1202</v>
      </c>
      <c r="F1540" s="48" t="s">
        <v>6130</v>
      </c>
      <c r="G1540" s="48" t="s">
        <v>35</v>
      </c>
      <c r="H1540" s="75">
        <f t="shared" si="833"/>
        <v>0</v>
      </c>
      <c r="I1540" s="74">
        <v>24</v>
      </c>
      <c r="J1540" s="74">
        <v>24</v>
      </c>
      <c r="K1540" s="48">
        <f t="shared" si="835"/>
        <v>24</v>
      </c>
      <c r="L1540" s="48">
        <f>$L$3</f>
        <v>-4</v>
      </c>
      <c r="M1540" s="48">
        <f t="shared" si="829"/>
        <v>20</v>
      </c>
      <c r="N1540" s="48">
        <v>12</v>
      </c>
      <c r="O1540" s="56">
        <v>31.82</v>
      </c>
      <c r="P1540" s="48" t="str">
        <f t="shared" si="805"/>
        <v>PF1303/8 BK</v>
      </c>
      <c r="Q1540" s="76">
        <v>50</v>
      </c>
      <c r="R1540" s="76">
        <v>124</v>
      </c>
      <c r="S1540" s="49">
        <f t="shared" si="834"/>
        <v>0.68153846153846154</v>
      </c>
      <c r="T1540" s="49">
        <f t="shared" si="806"/>
        <v>68.15384615384616</v>
      </c>
      <c r="U1540" s="49">
        <v>68.15384615384616</v>
      </c>
      <c r="V1540" s="49">
        <f t="shared" si="828"/>
        <v>0.68153846153846165</v>
      </c>
      <c r="W1540" s="49">
        <f t="shared" si="838"/>
        <v>13.63076923076923</v>
      </c>
      <c r="X1540" s="90">
        <f>ROUND(S1540*$X$3,0)</f>
        <v>4</v>
      </c>
      <c r="Y1540" s="91">
        <f t="shared" si="830"/>
        <v>127.28</v>
      </c>
      <c r="Z1540" s="93">
        <f t="shared" si="824"/>
        <v>18</v>
      </c>
      <c r="AA1540" s="94">
        <f t="shared" si="831"/>
        <v>572.76</v>
      </c>
      <c r="AB1540" s="97">
        <f t="shared" si="836"/>
        <v>21</v>
      </c>
      <c r="AC1540" s="98">
        <f t="shared" si="832"/>
        <v>668.22</v>
      </c>
      <c r="AD1540" s="77" t="s">
        <v>3</v>
      </c>
      <c r="AE1540" s="54">
        <v>668.22</v>
      </c>
      <c r="AF1540" s="17"/>
    </row>
    <row r="1541" spans="1:32" ht="12.75" customHeight="1" x14ac:dyDescent="0.3">
      <c r="A1541" s="73" t="s">
        <v>7</v>
      </c>
      <c r="B1541" s="74" t="s">
        <v>1155</v>
      </c>
      <c r="C1541" s="48" t="s">
        <v>1154</v>
      </c>
      <c r="D1541" s="48">
        <v>1000</v>
      </c>
      <c r="E1541" s="48">
        <v>621</v>
      </c>
      <c r="F1541" s="48" t="s">
        <v>6128</v>
      </c>
      <c r="G1541" s="48" t="s">
        <v>35</v>
      </c>
      <c r="H1541" s="75">
        <f t="shared" si="833"/>
        <v>0.20689655172413793</v>
      </c>
      <c r="I1541" s="74">
        <v>35</v>
      </c>
      <c r="J1541" s="74">
        <v>29</v>
      </c>
      <c r="K1541" s="48">
        <f>J1541</f>
        <v>29</v>
      </c>
      <c r="L1541" s="48">
        <v>-4</v>
      </c>
      <c r="M1541" s="48">
        <f t="shared" si="829"/>
        <v>25</v>
      </c>
      <c r="N1541" s="48">
        <v>2</v>
      </c>
      <c r="O1541" s="56">
        <v>206.32</v>
      </c>
      <c r="P1541" s="48" t="str">
        <f t="shared" si="805"/>
        <v>5018C SL</v>
      </c>
      <c r="Q1541" s="76">
        <v>5</v>
      </c>
      <c r="R1541" s="76">
        <v>17</v>
      </c>
      <c r="S1541" s="49">
        <f t="shared" si="834"/>
        <v>7.3461538461538467E-2</v>
      </c>
      <c r="T1541" s="49">
        <f t="shared" si="806"/>
        <v>73.461538461538467</v>
      </c>
      <c r="U1541" s="49">
        <v>84.769230769230774</v>
      </c>
      <c r="V1541" s="49">
        <f t="shared" si="828"/>
        <v>8.4769230769230777E-2</v>
      </c>
      <c r="W1541" s="49">
        <f t="shared" si="838"/>
        <v>1.8365384615384617</v>
      </c>
      <c r="X1541" s="90">
        <f>ROUND(S1541*$X$4,0)</f>
        <v>0</v>
      </c>
      <c r="Y1541" s="91">
        <f t="shared" si="830"/>
        <v>0</v>
      </c>
      <c r="Z1541" s="93">
        <f t="shared" si="824"/>
        <v>2</v>
      </c>
      <c r="AA1541" s="94">
        <f t="shared" si="831"/>
        <v>412.64</v>
      </c>
      <c r="AB1541" s="97">
        <f t="shared" si="836"/>
        <v>2</v>
      </c>
      <c r="AC1541" s="98">
        <f t="shared" si="832"/>
        <v>412.64</v>
      </c>
      <c r="AD1541" s="77" t="s">
        <v>3</v>
      </c>
      <c r="AE1541" s="54">
        <v>412.64</v>
      </c>
      <c r="AF1541" s="17"/>
    </row>
    <row r="1542" spans="1:32" ht="16.899999999999999" customHeight="1" x14ac:dyDescent="0.3">
      <c r="A1542" s="73" t="s">
        <v>7</v>
      </c>
      <c r="B1542" s="74" t="s">
        <v>2931</v>
      </c>
      <c r="C1542" s="48" t="s">
        <v>464</v>
      </c>
      <c r="D1542" s="48">
        <v>100</v>
      </c>
      <c r="E1542" s="48">
        <v>4013</v>
      </c>
      <c r="F1542" s="48" t="s">
        <v>6180</v>
      </c>
      <c r="G1542" s="48" t="s">
        <v>65</v>
      </c>
      <c r="H1542" s="75">
        <f t="shared" si="833"/>
        <v>0</v>
      </c>
      <c r="I1542" s="74">
        <v>5</v>
      </c>
      <c r="J1542" s="74">
        <v>5</v>
      </c>
      <c r="K1542" s="48">
        <f>J1542</f>
        <v>5</v>
      </c>
      <c r="L1542" s="48"/>
      <c r="M1542" s="48">
        <f t="shared" si="829"/>
        <v>5</v>
      </c>
      <c r="N1542" s="48">
        <v>21</v>
      </c>
      <c r="O1542" s="56">
        <v>22.342569999999998</v>
      </c>
      <c r="P1542" s="48" t="str">
        <f t="shared" ref="P1542:P1605" si="840">LEFT(B1542,LEN(B1542)-3)</f>
        <v>5856 GR</v>
      </c>
      <c r="Q1542" s="76">
        <v>67</v>
      </c>
      <c r="R1542" s="76">
        <v>462</v>
      </c>
      <c r="S1542" s="49">
        <f t="shared" si="834"/>
        <v>1.2546153846153845</v>
      </c>
      <c r="T1542" s="49">
        <f t="shared" ref="T1542:T1605" si="841">S1542*D1542</f>
        <v>125.46153846153845</v>
      </c>
      <c r="U1542" s="49">
        <v>294.30769230769226</v>
      </c>
      <c r="V1542" s="49">
        <f t="shared" si="828"/>
        <v>2.9430769230769225</v>
      </c>
      <c r="W1542" s="49">
        <f t="shared" si="838"/>
        <v>6.2730769230769221</v>
      </c>
      <c r="X1542" s="90">
        <f>ROUND(S1542*$X$2,0)</f>
        <v>9</v>
      </c>
      <c r="Y1542" s="91">
        <f t="shared" si="830"/>
        <v>201.08312999999998</v>
      </c>
      <c r="Z1542" s="93">
        <f t="shared" si="824"/>
        <v>15</v>
      </c>
      <c r="AA1542" s="94">
        <f t="shared" si="831"/>
        <v>335.13854999999995</v>
      </c>
      <c r="AB1542" s="97">
        <f>ROUND((S1542*$AB$2)+Z1542,0)</f>
        <v>24</v>
      </c>
      <c r="AC1542" s="98">
        <f t="shared" si="832"/>
        <v>536.22167999999999</v>
      </c>
      <c r="AD1542" s="77" t="s">
        <v>5891</v>
      </c>
      <c r="AE1542" s="54">
        <v>536.22167999999999</v>
      </c>
      <c r="AF1542" s="17"/>
    </row>
    <row r="1543" spans="1:32" ht="16.899999999999999" customHeight="1" x14ac:dyDescent="0.3">
      <c r="A1543" s="73" t="s">
        <v>7</v>
      </c>
      <c r="B1543" s="74" t="s">
        <v>1851</v>
      </c>
      <c r="C1543" s="48" t="s">
        <v>10</v>
      </c>
      <c r="D1543" s="48">
        <v>500</v>
      </c>
      <c r="E1543" s="48">
        <v>2834</v>
      </c>
      <c r="F1543" s="48" t="s">
        <v>6126</v>
      </c>
      <c r="G1543" s="48">
        <v>2</v>
      </c>
      <c r="H1543" s="75">
        <f t="shared" si="833"/>
        <v>0</v>
      </c>
      <c r="I1543" s="74">
        <v>35</v>
      </c>
      <c r="J1543" s="74">
        <f>I1543</f>
        <v>35</v>
      </c>
      <c r="K1543" s="48">
        <f>I1543</f>
        <v>35</v>
      </c>
      <c r="L1543" s="48"/>
      <c r="M1543" s="48">
        <f t="shared" si="829"/>
        <v>35</v>
      </c>
      <c r="N1543" s="48">
        <v>0</v>
      </c>
      <c r="O1543" s="56">
        <v>203.55352999999999</v>
      </c>
      <c r="P1543" s="48" t="str">
        <f t="shared" si="840"/>
        <v>6386 SL</v>
      </c>
      <c r="Q1543" s="76">
        <v>0</v>
      </c>
      <c r="R1543" s="76">
        <v>1</v>
      </c>
      <c r="S1543" s="49">
        <f t="shared" si="834"/>
        <v>1.153846153846154E-3</v>
      </c>
      <c r="T1543" s="49">
        <f t="shared" si="841"/>
        <v>0.57692307692307698</v>
      </c>
      <c r="U1543" s="49">
        <v>64.038461538461533</v>
      </c>
      <c r="V1543" s="49">
        <f t="shared" si="828"/>
        <v>0.12807692307692306</v>
      </c>
      <c r="W1543" s="49">
        <f t="shared" si="838"/>
        <v>4.0384615384615387E-2</v>
      </c>
      <c r="X1543" s="90">
        <f>ROUNDUP(S1543*$X$4,0)</f>
        <v>1</v>
      </c>
      <c r="Y1543" s="91">
        <f t="shared" si="830"/>
        <v>203.55352999999999</v>
      </c>
      <c r="Z1543" s="93">
        <f t="shared" si="824"/>
        <v>1</v>
      </c>
      <c r="AA1543" s="94">
        <f t="shared" si="831"/>
        <v>203.55352999999999</v>
      </c>
      <c r="AB1543" s="97">
        <f t="shared" ref="AB1543:AB1553" si="842">ROUND((S1543*$AB$4)+Z1543,0)</f>
        <v>1</v>
      </c>
      <c r="AC1543" s="98">
        <f t="shared" si="832"/>
        <v>203.55352999999999</v>
      </c>
      <c r="AD1543" s="77" t="s">
        <v>3</v>
      </c>
      <c r="AE1543" s="54">
        <v>203.55352999999999</v>
      </c>
      <c r="AF1543" s="17"/>
    </row>
    <row r="1544" spans="1:32" ht="12.75" customHeight="1" x14ac:dyDescent="0.3">
      <c r="A1544" s="73" t="s">
        <v>7</v>
      </c>
      <c r="B1544" s="74" t="s">
        <v>2280</v>
      </c>
      <c r="C1544" s="48" t="s">
        <v>40</v>
      </c>
      <c r="D1544" s="48">
        <v>100</v>
      </c>
      <c r="E1544" s="48">
        <v>621</v>
      </c>
      <c r="F1544" s="48" t="s">
        <v>6128</v>
      </c>
      <c r="G1544" s="48" t="s">
        <v>112</v>
      </c>
      <c r="H1544" s="75">
        <f t="shared" si="833"/>
        <v>4.1666666666666664E-2</v>
      </c>
      <c r="I1544" s="74">
        <v>25</v>
      </c>
      <c r="J1544" s="74">
        <v>24</v>
      </c>
      <c r="K1544" s="48">
        <f>J1544</f>
        <v>24</v>
      </c>
      <c r="L1544" s="48">
        <f>$L$3</f>
        <v>-4</v>
      </c>
      <c r="M1544" s="48">
        <f t="shared" si="829"/>
        <v>20</v>
      </c>
      <c r="N1544" s="48">
        <v>9</v>
      </c>
      <c r="O1544" s="56">
        <v>20.495999999999999</v>
      </c>
      <c r="P1544" s="48" t="str">
        <f t="shared" si="840"/>
        <v>3081 WH</v>
      </c>
      <c r="Q1544" s="76">
        <v>17</v>
      </c>
      <c r="R1544" s="76">
        <v>84</v>
      </c>
      <c r="S1544" s="49">
        <f t="shared" si="834"/>
        <v>0.28000000000000003</v>
      </c>
      <c r="T1544" s="49">
        <f t="shared" si="841"/>
        <v>28.000000000000004</v>
      </c>
      <c r="U1544" s="49">
        <v>45.692307692307693</v>
      </c>
      <c r="V1544" s="49">
        <f t="shared" si="828"/>
        <v>0.45692307692307693</v>
      </c>
      <c r="W1544" s="49">
        <f t="shared" si="838"/>
        <v>5.6000000000000005</v>
      </c>
      <c r="X1544" s="90">
        <f>ROUND(S1544*$X$3,0)</f>
        <v>2</v>
      </c>
      <c r="Y1544" s="91">
        <f t="shared" si="830"/>
        <v>40.991999999999997</v>
      </c>
      <c r="Z1544" s="93">
        <f t="shared" si="824"/>
        <v>8</v>
      </c>
      <c r="AA1544" s="94">
        <f t="shared" si="831"/>
        <v>163.96799999999999</v>
      </c>
      <c r="AB1544" s="97">
        <f t="shared" si="842"/>
        <v>9</v>
      </c>
      <c r="AC1544" s="98">
        <f t="shared" si="832"/>
        <v>184.464</v>
      </c>
      <c r="AD1544" s="77" t="s">
        <v>3</v>
      </c>
      <c r="AE1544" s="54">
        <v>184.464</v>
      </c>
      <c r="AF1544" s="17"/>
    </row>
    <row r="1545" spans="1:32" ht="16.899999999999999" customHeight="1" x14ac:dyDescent="0.3">
      <c r="A1545" s="73" t="s">
        <v>35</v>
      </c>
      <c r="B1545" s="74" t="s">
        <v>3828</v>
      </c>
      <c r="C1545" s="48" t="s">
        <v>1797</v>
      </c>
      <c r="D1545" s="48">
        <v>20</v>
      </c>
      <c r="E1545" s="48">
        <v>7880</v>
      </c>
      <c r="F1545" s="48" t="s">
        <v>5908</v>
      </c>
      <c r="G1545" s="48" t="s">
        <v>122</v>
      </c>
      <c r="H1545" s="75">
        <f t="shared" si="833"/>
        <v>0.55555555555555558</v>
      </c>
      <c r="I1545" s="74">
        <v>140</v>
      </c>
      <c r="J1545" s="74">
        <v>90</v>
      </c>
      <c r="K1545" s="48">
        <f>J1545</f>
        <v>90</v>
      </c>
      <c r="L1545" s="48">
        <f>$L$3</f>
        <v>-4</v>
      </c>
      <c r="M1545" s="48">
        <f t="shared" si="829"/>
        <v>86</v>
      </c>
      <c r="N1545" s="48">
        <v>93</v>
      </c>
      <c r="O1545" s="56">
        <v>8.1285699999999999</v>
      </c>
      <c r="P1545" s="48" t="str">
        <f t="shared" si="840"/>
        <v>F2213/4 YL</v>
      </c>
      <c r="Q1545" s="76">
        <v>8</v>
      </c>
      <c r="R1545" s="76">
        <v>115</v>
      </c>
      <c r="S1545" s="49">
        <f t="shared" si="834"/>
        <v>0.21884615384615386</v>
      </c>
      <c r="T1545" s="49">
        <f t="shared" si="841"/>
        <v>4.3769230769230774</v>
      </c>
      <c r="U1545" s="49">
        <v>31.874615384615382</v>
      </c>
      <c r="V1545" s="49">
        <f t="shared" si="828"/>
        <v>1.5937307692307692</v>
      </c>
      <c r="W1545" s="49">
        <f t="shared" si="838"/>
        <v>18.820769230769233</v>
      </c>
      <c r="X1545" s="90">
        <f>ROUND(S1545*$X$4,0)</f>
        <v>1</v>
      </c>
      <c r="Y1545" s="91">
        <f t="shared" si="830"/>
        <v>8.1285699999999999</v>
      </c>
      <c r="Z1545" s="93">
        <f t="shared" si="824"/>
        <v>20</v>
      </c>
      <c r="AA1545" s="94">
        <f t="shared" si="831"/>
        <v>162.57139999999998</v>
      </c>
      <c r="AB1545" s="97">
        <f t="shared" si="842"/>
        <v>21</v>
      </c>
      <c r="AC1545" s="98">
        <f t="shared" si="832"/>
        <v>170.69997000000001</v>
      </c>
      <c r="AD1545" s="77" t="s">
        <v>3</v>
      </c>
      <c r="AE1545" s="54">
        <v>170.69997000000001</v>
      </c>
      <c r="AF1545" s="17"/>
    </row>
    <row r="1546" spans="1:32" ht="16.899999999999999" customHeight="1" x14ac:dyDescent="0.3">
      <c r="A1546" s="73" t="s">
        <v>7</v>
      </c>
      <c r="B1546" s="74" t="s">
        <v>1855</v>
      </c>
      <c r="C1546" s="48" t="s">
        <v>1370</v>
      </c>
      <c r="D1546" s="48">
        <v>500</v>
      </c>
      <c r="E1546" s="48">
        <v>2834</v>
      </c>
      <c r="F1546" s="48" t="s">
        <v>6126</v>
      </c>
      <c r="G1546" s="48">
        <v>2</v>
      </c>
      <c r="H1546" s="75">
        <f t="shared" si="833"/>
        <v>0</v>
      </c>
      <c r="I1546" s="74">
        <v>55</v>
      </c>
      <c r="J1546" s="74">
        <f t="shared" ref="J1546:J1548" si="843">I1546</f>
        <v>55</v>
      </c>
      <c r="K1546" s="48">
        <f>I1546</f>
        <v>55</v>
      </c>
      <c r="L1546" s="48"/>
      <c r="M1546" s="48">
        <f t="shared" si="829"/>
        <v>55</v>
      </c>
      <c r="N1546" s="48">
        <v>0</v>
      </c>
      <c r="O1546" s="56">
        <v>321.13693999999998</v>
      </c>
      <c r="P1546" s="48" t="str">
        <f t="shared" si="840"/>
        <v>65604CY SL</v>
      </c>
      <c r="Q1546" s="76" t="s">
        <v>6187</v>
      </c>
      <c r="R1546" s="76" t="s">
        <v>6187</v>
      </c>
      <c r="S1546" s="49">
        <f t="shared" si="834"/>
        <v>0</v>
      </c>
      <c r="T1546" s="49">
        <f t="shared" si="841"/>
        <v>0</v>
      </c>
      <c r="U1546" s="49">
        <v>35.03846153846154</v>
      </c>
      <c r="V1546" s="49">
        <f t="shared" si="828"/>
        <v>7.0076923076923078E-2</v>
      </c>
      <c r="W1546" s="49">
        <f t="shared" si="838"/>
        <v>0</v>
      </c>
      <c r="X1546" s="90">
        <f>ROUNDUP(S1546*$X$4,0)</f>
        <v>0</v>
      </c>
      <c r="Y1546" s="91">
        <f t="shared" si="830"/>
        <v>0</v>
      </c>
      <c r="Z1546" s="93">
        <f t="shared" si="824"/>
        <v>0</v>
      </c>
      <c r="AA1546" s="94">
        <f t="shared" si="831"/>
        <v>0</v>
      </c>
      <c r="AB1546" s="97">
        <f t="shared" si="842"/>
        <v>0</v>
      </c>
      <c r="AC1546" s="98">
        <f t="shared" si="832"/>
        <v>0</v>
      </c>
      <c r="AD1546" s="77" t="s">
        <v>3</v>
      </c>
      <c r="AE1546" s="54">
        <v>0</v>
      </c>
      <c r="AF1546" s="17"/>
    </row>
    <row r="1547" spans="1:32" ht="16.899999999999999" customHeight="1" x14ac:dyDescent="0.3">
      <c r="A1547" s="73" t="s">
        <v>7</v>
      </c>
      <c r="B1547" s="74" t="s">
        <v>1353</v>
      </c>
      <c r="C1547" s="48" t="s">
        <v>10</v>
      </c>
      <c r="D1547" s="48">
        <v>100</v>
      </c>
      <c r="E1547" s="48">
        <v>2834</v>
      </c>
      <c r="F1547" s="48" t="s">
        <v>6126</v>
      </c>
      <c r="G1547" s="48">
        <v>2</v>
      </c>
      <c r="H1547" s="75">
        <f t="shared" si="833"/>
        <v>0</v>
      </c>
      <c r="I1547" s="74">
        <v>25</v>
      </c>
      <c r="J1547" s="74">
        <f t="shared" si="843"/>
        <v>25</v>
      </c>
      <c r="K1547" s="48">
        <f>I1547</f>
        <v>25</v>
      </c>
      <c r="L1547" s="48"/>
      <c r="M1547" s="48">
        <f t="shared" si="829"/>
        <v>25</v>
      </c>
      <c r="N1547" s="48">
        <v>5</v>
      </c>
      <c r="O1547" s="56">
        <v>23.25179</v>
      </c>
      <c r="P1547" s="48" t="str">
        <f t="shared" si="840"/>
        <v>6341 SL</v>
      </c>
      <c r="Q1547" s="76">
        <v>56</v>
      </c>
      <c r="R1547" s="76">
        <v>33</v>
      </c>
      <c r="S1547" s="49">
        <f t="shared" si="834"/>
        <v>0.64115384615384619</v>
      </c>
      <c r="T1547" s="49">
        <f t="shared" si="841"/>
        <v>64.115384615384613</v>
      </c>
      <c r="U1547" s="49">
        <v>477.76923076923077</v>
      </c>
      <c r="V1547" s="49">
        <f t="shared" si="828"/>
        <v>4.7776923076923081</v>
      </c>
      <c r="W1547" s="49">
        <f t="shared" si="838"/>
        <v>16.028846153846153</v>
      </c>
      <c r="X1547" s="90">
        <f>ROUND(S1547*$X$4,0)</f>
        <v>3</v>
      </c>
      <c r="Y1547" s="91">
        <f t="shared" si="830"/>
        <v>69.755369999999999</v>
      </c>
      <c r="Z1547" s="93">
        <f t="shared" si="824"/>
        <v>19</v>
      </c>
      <c r="AA1547" s="94">
        <f t="shared" si="831"/>
        <v>441.78400999999997</v>
      </c>
      <c r="AB1547" s="97">
        <f t="shared" si="842"/>
        <v>22</v>
      </c>
      <c r="AC1547" s="98">
        <f t="shared" si="832"/>
        <v>511.53937999999999</v>
      </c>
      <c r="AD1547" s="77" t="s">
        <v>3</v>
      </c>
      <c r="AE1547" s="54">
        <v>511.53937999999999</v>
      </c>
      <c r="AF1547" s="17"/>
    </row>
    <row r="1548" spans="1:32" ht="16.899999999999999" customHeight="1" x14ac:dyDescent="0.3">
      <c r="A1548" s="73" t="s">
        <v>7</v>
      </c>
      <c r="B1548" s="74" t="s">
        <v>1857</v>
      </c>
      <c r="C1548" s="48" t="s">
        <v>1370</v>
      </c>
      <c r="D1548" s="48">
        <v>1000</v>
      </c>
      <c r="E1548" s="48">
        <v>2834</v>
      </c>
      <c r="F1548" s="48" t="s">
        <v>6126</v>
      </c>
      <c r="G1548" s="48">
        <v>2</v>
      </c>
      <c r="H1548" s="75">
        <f t="shared" si="833"/>
        <v>0</v>
      </c>
      <c r="I1548" s="74">
        <v>40</v>
      </c>
      <c r="J1548" s="74">
        <f t="shared" si="843"/>
        <v>40</v>
      </c>
      <c r="K1548" s="48">
        <f>I1548</f>
        <v>40</v>
      </c>
      <c r="L1548" s="48"/>
      <c r="M1548" s="48">
        <f t="shared" si="829"/>
        <v>40</v>
      </c>
      <c r="N1548" s="48">
        <v>0</v>
      </c>
      <c r="O1548" s="56">
        <v>560.11339999999996</v>
      </c>
      <c r="P1548" s="48" t="str">
        <f t="shared" si="840"/>
        <v>65607 SL</v>
      </c>
      <c r="Q1548" s="76">
        <v>1</v>
      </c>
      <c r="R1548" s="76">
        <v>9</v>
      </c>
      <c r="S1548" s="49">
        <f t="shared" si="834"/>
        <v>2.1153846153846155E-2</v>
      </c>
      <c r="T1548" s="49">
        <f t="shared" si="841"/>
        <v>21.153846153846153</v>
      </c>
      <c r="U1548" s="49">
        <v>24.23076923076923</v>
      </c>
      <c r="V1548" s="49">
        <f t="shared" si="828"/>
        <v>2.4230769230769229E-2</v>
      </c>
      <c r="W1548" s="49">
        <f t="shared" si="838"/>
        <v>0.84615384615384626</v>
      </c>
      <c r="X1548" s="90">
        <f>ROUND(S1548*$X$4,0)</f>
        <v>0</v>
      </c>
      <c r="Y1548" s="91">
        <f t="shared" si="830"/>
        <v>0</v>
      </c>
      <c r="Z1548" s="93">
        <f t="shared" si="824"/>
        <v>1</v>
      </c>
      <c r="AA1548" s="94">
        <f t="shared" si="831"/>
        <v>560.11339999999996</v>
      </c>
      <c r="AB1548" s="97">
        <f t="shared" si="842"/>
        <v>1</v>
      </c>
      <c r="AC1548" s="98">
        <f t="shared" si="832"/>
        <v>560.11339999999996</v>
      </c>
      <c r="AD1548" s="77" t="s">
        <v>3</v>
      </c>
      <c r="AE1548" s="54">
        <v>560.11339999999996</v>
      </c>
      <c r="AF1548" s="17"/>
    </row>
    <row r="1549" spans="1:32" ht="12.75" customHeight="1" x14ac:dyDescent="0.3">
      <c r="A1549" s="73" t="s">
        <v>7</v>
      </c>
      <c r="B1549" s="74" t="s">
        <v>38</v>
      </c>
      <c r="C1549" s="48" t="s">
        <v>10</v>
      </c>
      <c r="D1549" s="48">
        <v>500</v>
      </c>
      <c r="E1549" s="48">
        <v>621</v>
      </c>
      <c r="F1549" s="48" t="s">
        <v>6128</v>
      </c>
      <c r="G1549" s="48" t="s">
        <v>35</v>
      </c>
      <c r="H1549" s="75">
        <f t="shared" si="833"/>
        <v>-0.6</v>
      </c>
      <c r="I1549" s="74">
        <v>40</v>
      </c>
      <c r="J1549" s="74">
        <v>100</v>
      </c>
      <c r="K1549" s="48">
        <f>I1549</f>
        <v>40</v>
      </c>
      <c r="L1549" s="48">
        <v>-4</v>
      </c>
      <c r="M1549" s="48">
        <f t="shared" si="829"/>
        <v>36</v>
      </c>
      <c r="N1549" s="48">
        <v>1</v>
      </c>
      <c r="O1549" s="56">
        <v>177.04499999999999</v>
      </c>
      <c r="P1549" s="48" t="str">
        <f t="shared" si="840"/>
        <v>1299/15C SL</v>
      </c>
      <c r="Q1549" s="76">
        <v>1</v>
      </c>
      <c r="R1549" s="76">
        <v>7</v>
      </c>
      <c r="S1549" s="49">
        <f t="shared" si="834"/>
        <v>1.8846153846153846E-2</v>
      </c>
      <c r="T1549" s="49">
        <f t="shared" si="841"/>
        <v>9.4230769230769234</v>
      </c>
      <c r="U1549" s="49">
        <v>254.65384615384616</v>
      </c>
      <c r="V1549" s="49">
        <f t="shared" si="828"/>
        <v>0.50930769230769235</v>
      </c>
      <c r="W1549" s="49">
        <f t="shared" si="838"/>
        <v>0.67846153846153845</v>
      </c>
      <c r="X1549" s="90">
        <f>ROUND(S1549*$X$4,0)</f>
        <v>0</v>
      </c>
      <c r="Y1549" s="91">
        <f t="shared" si="830"/>
        <v>0</v>
      </c>
      <c r="Z1549" s="93">
        <f t="shared" si="824"/>
        <v>1</v>
      </c>
      <c r="AA1549" s="94">
        <f t="shared" si="831"/>
        <v>177.04499999999999</v>
      </c>
      <c r="AB1549" s="97">
        <f t="shared" si="842"/>
        <v>1</v>
      </c>
      <c r="AC1549" s="98">
        <f t="shared" si="832"/>
        <v>177.04499999999999</v>
      </c>
      <c r="AD1549" s="77" t="s">
        <v>3</v>
      </c>
      <c r="AE1549" s="54">
        <v>177.04499999999999</v>
      </c>
      <c r="AF1549" s="17"/>
    </row>
    <row r="1550" spans="1:32" ht="16.899999999999999" customHeight="1" x14ac:dyDescent="0.3">
      <c r="A1550" s="73" t="s">
        <v>35</v>
      </c>
      <c r="B1550" s="74" t="s">
        <v>2032</v>
      </c>
      <c r="C1550" s="48" t="s">
        <v>40</v>
      </c>
      <c r="D1550" s="48">
        <v>1000</v>
      </c>
      <c r="E1550" s="48">
        <v>621</v>
      </c>
      <c r="F1550" s="48" t="s">
        <v>6128</v>
      </c>
      <c r="G1550" s="48" t="s">
        <v>112</v>
      </c>
      <c r="H1550" s="75">
        <f t="shared" si="833"/>
        <v>4.1666666666666664E-2</v>
      </c>
      <c r="I1550" s="74">
        <v>25</v>
      </c>
      <c r="J1550" s="74">
        <v>24</v>
      </c>
      <c r="K1550" s="48">
        <f>J1550</f>
        <v>24</v>
      </c>
      <c r="L1550" s="48">
        <f>$L$3</f>
        <v>-4</v>
      </c>
      <c r="M1550" s="48">
        <f t="shared" si="829"/>
        <v>20</v>
      </c>
      <c r="N1550" s="48">
        <v>13</v>
      </c>
      <c r="O1550" s="56">
        <v>12.7</v>
      </c>
      <c r="P1550" s="48" t="str">
        <f t="shared" si="840"/>
        <v>3050/1 BK</v>
      </c>
      <c r="Q1550" s="76">
        <v>39</v>
      </c>
      <c r="R1550" s="76">
        <v>87</v>
      </c>
      <c r="S1550" s="49">
        <f t="shared" si="834"/>
        <v>0.52038461538461533</v>
      </c>
      <c r="T1550" s="49">
        <f t="shared" si="841"/>
        <v>520.38461538461536</v>
      </c>
      <c r="U1550" s="49">
        <v>885.88461538461524</v>
      </c>
      <c r="V1550" s="49">
        <f t="shared" si="828"/>
        <v>0.88588461538461527</v>
      </c>
      <c r="W1550" s="49">
        <f>V1550*M1550</f>
        <v>17.717692307692307</v>
      </c>
      <c r="X1550" s="90">
        <f>ROUND(S1550*$X$3,0)</f>
        <v>3</v>
      </c>
      <c r="Y1550" s="91">
        <f t="shared" si="830"/>
        <v>38.099999999999994</v>
      </c>
      <c r="Z1550" s="93">
        <f t="shared" si="824"/>
        <v>13</v>
      </c>
      <c r="AA1550" s="94">
        <f t="shared" si="831"/>
        <v>165.1</v>
      </c>
      <c r="AB1550" s="97">
        <f t="shared" si="842"/>
        <v>16</v>
      </c>
      <c r="AC1550" s="98">
        <f t="shared" si="832"/>
        <v>203.2</v>
      </c>
      <c r="AD1550" s="77" t="s">
        <v>3</v>
      </c>
      <c r="AE1550" s="54">
        <v>203.2</v>
      </c>
      <c r="AF1550" s="17"/>
    </row>
    <row r="1551" spans="1:32" ht="16.899999999999999" customHeight="1" x14ac:dyDescent="0.3">
      <c r="A1551" s="73" t="s">
        <v>7</v>
      </c>
      <c r="B1551" s="74" t="s">
        <v>5698</v>
      </c>
      <c r="C1551" s="48" t="s">
        <v>1154</v>
      </c>
      <c r="D1551" s="48">
        <v>500</v>
      </c>
      <c r="E1551" s="48">
        <v>2834</v>
      </c>
      <c r="F1551" s="48" t="s">
        <v>6126</v>
      </c>
      <c r="G1551" s="48">
        <v>2</v>
      </c>
      <c r="H1551" s="75">
        <f t="shared" si="833"/>
        <v>-0.65</v>
      </c>
      <c r="I1551" s="74">
        <v>35</v>
      </c>
      <c r="J1551" s="74">
        <v>100</v>
      </c>
      <c r="K1551" s="48">
        <f>I1551</f>
        <v>35</v>
      </c>
      <c r="L1551" s="48"/>
      <c r="M1551" s="48">
        <f t="shared" si="829"/>
        <v>35</v>
      </c>
      <c r="N1551" s="48">
        <v>3</v>
      </c>
      <c r="O1551" s="56">
        <v>142.72499999999999</v>
      </c>
      <c r="P1551" s="48" t="str">
        <f t="shared" si="840"/>
        <v>5363C SL</v>
      </c>
      <c r="Q1551" s="76">
        <v>1</v>
      </c>
      <c r="R1551" s="76">
        <v>1</v>
      </c>
      <c r="S1551" s="49">
        <f t="shared" si="834"/>
        <v>1.1923076923076923E-2</v>
      </c>
      <c r="T1551" s="49">
        <f t="shared" si="841"/>
        <v>5.9615384615384617</v>
      </c>
      <c r="U1551" s="49">
        <v>62.88461538461538</v>
      </c>
      <c r="V1551" s="49">
        <f t="shared" si="828"/>
        <v>0.12576923076923077</v>
      </c>
      <c r="W1551" s="49">
        <f>S1551*M1551</f>
        <v>0.41730769230769232</v>
      </c>
      <c r="X1551" s="90">
        <f t="shared" ref="X1551" si="844">ROUND(S1551*$X$4,0)</f>
        <v>0</v>
      </c>
      <c r="Y1551" s="91">
        <f t="shared" si="830"/>
        <v>0</v>
      </c>
      <c r="Z1551" s="93">
        <f t="shared" si="824"/>
        <v>0</v>
      </c>
      <c r="AA1551" s="94">
        <f t="shared" si="831"/>
        <v>0</v>
      </c>
      <c r="AB1551" s="97">
        <f t="shared" si="842"/>
        <v>0</v>
      </c>
      <c r="AC1551" s="98">
        <f t="shared" si="832"/>
        <v>0</v>
      </c>
      <c r="AD1551" s="77" t="s">
        <v>3</v>
      </c>
      <c r="AE1551" s="54">
        <v>0</v>
      </c>
      <c r="AF1551" s="17"/>
    </row>
    <row r="1552" spans="1:32" ht="16.899999999999999" customHeight="1" x14ac:dyDescent="0.3">
      <c r="A1552" s="73" t="s">
        <v>7</v>
      </c>
      <c r="B1552" s="74" t="s">
        <v>272</v>
      </c>
      <c r="C1552" s="48" t="s">
        <v>10</v>
      </c>
      <c r="D1552" s="48">
        <v>500</v>
      </c>
      <c r="E1552" s="48">
        <v>2834</v>
      </c>
      <c r="F1552" s="48" t="s">
        <v>6126</v>
      </c>
      <c r="G1552" s="48">
        <v>2</v>
      </c>
      <c r="H1552" s="75">
        <f t="shared" si="833"/>
        <v>0</v>
      </c>
      <c r="I1552" s="74">
        <v>35</v>
      </c>
      <c r="J1552" s="74">
        <f>I1552</f>
        <v>35</v>
      </c>
      <c r="K1552" s="48">
        <f>I1552</f>
        <v>35</v>
      </c>
      <c r="L1552" s="48"/>
      <c r="M1552" s="48">
        <f t="shared" si="829"/>
        <v>35</v>
      </c>
      <c r="N1552" s="48">
        <v>0</v>
      </c>
      <c r="O1552" s="56">
        <v>178.35489000000001</v>
      </c>
      <c r="P1552" s="48" t="str">
        <f t="shared" si="840"/>
        <v>1064 SL</v>
      </c>
      <c r="Q1552" s="76">
        <v>0</v>
      </c>
      <c r="R1552" s="76">
        <v>2</v>
      </c>
      <c r="S1552" s="49">
        <f t="shared" si="834"/>
        <v>2.3076923076923079E-3</v>
      </c>
      <c r="T1552" s="49">
        <f t="shared" si="841"/>
        <v>1.153846153846154</v>
      </c>
      <c r="U1552" s="49">
        <v>150.92307692307691</v>
      </c>
      <c r="V1552" s="49">
        <f t="shared" si="828"/>
        <v>0.30184615384615382</v>
      </c>
      <c r="W1552" s="49">
        <f>S1552*M1552</f>
        <v>8.0769230769230774E-2</v>
      </c>
      <c r="X1552" s="90">
        <f>ROUNDUP(S1552*$X$4,0)</f>
        <v>1</v>
      </c>
      <c r="Y1552" s="91">
        <f t="shared" si="830"/>
        <v>178.35489000000001</v>
      </c>
      <c r="Z1552" s="93">
        <f t="shared" si="824"/>
        <v>1</v>
      </c>
      <c r="AA1552" s="94">
        <f t="shared" si="831"/>
        <v>178.35489000000001</v>
      </c>
      <c r="AB1552" s="97">
        <f t="shared" si="842"/>
        <v>1</v>
      </c>
      <c r="AC1552" s="98">
        <f t="shared" si="832"/>
        <v>178.35489000000001</v>
      </c>
      <c r="AD1552" s="77" t="s">
        <v>3</v>
      </c>
      <c r="AE1552" s="54">
        <v>178.35489000000001</v>
      </c>
      <c r="AF1552" s="17"/>
    </row>
    <row r="1553" spans="1:32" ht="16.899999999999999" customHeight="1" x14ac:dyDescent="0.3">
      <c r="A1553" s="73" t="s">
        <v>35</v>
      </c>
      <c r="B1553" s="74" t="s">
        <v>352</v>
      </c>
      <c r="C1553" s="48" t="s">
        <v>40</v>
      </c>
      <c r="D1553" s="48">
        <v>1000</v>
      </c>
      <c r="E1553" s="48">
        <v>621</v>
      </c>
      <c r="F1553" s="48" t="s">
        <v>6128</v>
      </c>
      <c r="G1553" s="48" t="s">
        <v>112</v>
      </c>
      <c r="H1553" s="75">
        <f t="shared" si="833"/>
        <v>-0.16666666666666666</v>
      </c>
      <c r="I1553" s="74">
        <v>20</v>
      </c>
      <c r="J1553" s="74">
        <v>24</v>
      </c>
      <c r="K1553" s="48">
        <f>I1553</f>
        <v>20</v>
      </c>
      <c r="L1553" s="48">
        <f>$L$3</f>
        <v>-4</v>
      </c>
      <c r="M1553" s="48">
        <f t="shared" si="829"/>
        <v>16</v>
      </c>
      <c r="N1553" s="48">
        <v>25</v>
      </c>
      <c r="O1553" s="56">
        <v>19.309999999999999</v>
      </c>
      <c r="P1553" s="48" t="str">
        <f t="shared" si="840"/>
        <v>1551 BL</v>
      </c>
      <c r="Q1553" s="76">
        <v>4</v>
      </c>
      <c r="R1553" s="76">
        <v>20</v>
      </c>
      <c r="S1553" s="49">
        <f t="shared" si="834"/>
        <v>6.6153846153846146E-2</v>
      </c>
      <c r="T1553" s="49">
        <f t="shared" si="841"/>
        <v>66.153846153846146</v>
      </c>
      <c r="U1553" s="49">
        <v>222.30769230769232</v>
      </c>
      <c r="V1553" s="49">
        <f t="shared" si="828"/>
        <v>0.22230769230769232</v>
      </c>
      <c r="W1553" s="49">
        <f>S1553*M1553</f>
        <v>1.0584615384615383</v>
      </c>
      <c r="X1553" s="90">
        <f>ROUND(S1553*$X$3,0)</f>
        <v>0</v>
      </c>
      <c r="Y1553" s="91">
        <f t="shared" si="830"/>
        <v>0</v>
      </c>
      <c r="Z1553" s="93">
        <f t="shared" si="824"/>
        <v>1</v>
      </c>
      <c r="AA1553" s="94">
        <f t="shared" si="831"/>
        <v>19.309999999999999</v>
      </c>
      <c r="AB1553" s="97">
        <f t="shared" si="842"/>
        <v>1</v>
      </c>
      <c r="AC1553" s="98">
        <f t="shared" si="832"/>
        <v>19.309999999999999</v>
      </c>
      <c r="AD1553" s="77" t="s">
        <v>3</v>
      </c>
      <c r="AE1553" s="54">
        <v>19.309999999999999</v>
      </c>
      <c r="AF1553" s="17"/>
    </row>
    <row r="1554" spans="1:32" ht="16.899999999999999" customHeight="1" x14ac:dyDescent="0.3">
      <c r="A1554" s="73" t="s">
        <v>7</v>
      </c>
      <c r="B1554" s="74" t="s">
        <v>231</v>
      </c>
      <c r="C1554" s="48" t="s">
        <v>10</v>
      </c>
      <c r="D1554" s="48">
        <v>100</v>
      </c>
      <c r="E1554" s="48">
        <v>621</v>
      </c>
      <c r="F1554" s="48" t="s">
        <v>6128</v>
      </c>
      <c r="G1554" s="48" t="s">
        <v>35</v>
      </c>
      <c r="H1554" s="75">
        <f t="shared" si="833"/>
        <v>-0.6875</v>
      </c>
      <c r="I1554" s="74">
        <v>15</v>
      </c>
      <c r="J1554" s="74">
        <v>48</v>
      </c>
      <c r="K1554" s="48">
        <f>I1554</f>
        <v>15</v>
      </c>
      <c r="L1554" s="48">
        <v>-4</v>
      </c>
      <c r="M1554" s="48">
        <f t="shared" si="829"/>
        <v>11</v>
      </c>
      <c r="N1554" s="48">
        <v>125</v>
      </c>
      <c r="O1554" s="56">
        <v>15.061999999999999</v>
      </c>
      <c r="P1554" s="48" t="str">
        <f t="shared" si="840"/>
        <v>1178C SL</v>
      </c>
      <c r="Q1554" s="76">
        <v>174</v>
      </c>
      <c r="R1554" s="76">
        <v>510</v>
      </c>
      <c r="S1554" s="49">
        <f t="shared" si="834"/>
        <v>2.4623076923076921</v>
      </c>
      <c r="T1554" s="49">
        <f t="shared" si="841"/>
        <v>246.2307692307692</v>
      </c>
      <c r="U1554" s="49">
        <v>688.15384615384608</v>
      </c>
      <c r="V1554" s="49">
        <f t="shared" si="828"/>
        <v>6.8815384615384607</v>
      </c>
      <c r="W1554" s="49">
        <f t="shared" ref="W1554:W1561" si="845">S1554*M1554</f>
        <v>27.085384615384612</v>
      </c>
      <c r="X1554" s="90">
        <f>ROUND(S1554*$X$2,0)</f>
        <v>17</v>
      </c>
      <c r="Y1554" s="91">
        <f t="shared" si="830"/>
        <v>256.05399999999997</v>
      </c>
      <c r="Z1554" s="93">
        <f t="shared" si="824"/>
        <v>44</v>
      </c>
      <c r="AA1554" s="94">
        <f t="shared" si="831"/>
        <v>662.72799999999995</v>
      </c>
      <c r="AB1554" s="97">
        <f>ROUND((S1554*$AB$2)+Z1554,0)</f>
        <v>61</v>
      </c>
      <c r="AC1554" s="98">
        <f t="shared" si="832"/>
        <v>918.78199999999993</v>
      </c>
      <c r="AD1554" s="77" t="s">
        <v>3</v>
      </c>
      <c r="AE1554" s="54">
        <v>918.78199999999993</v>
      </c>
      <c r="AF1554" s="17"/>
    </row>
    <row r="1555" spans="1:32" ht="16.899999999999999" customHeight="1" x14ac:dyDescent="0.3">
      <c r="A1555" s="73" t="s">
        <v>7</v>
      </c>
      <c r="B1555" s="74" t="s">
        <v>2964</v>
      </c>
      <c r="C1555" s="48" t="s">
        <v>1370</v>
      </c>
      <c r="D1555" s="48">
        <v>500</v>
      </c>
      <c r="E1555" s="48">
        <v>2834</v>
      </c>
      <c r="F1555" s="48" t="s">
        <v>6126</v>
      </c>
      <c r="G1555" s="48">
        <v>2</v>
      </c>
      <c r="H1555" s="75">
        <f t="shared" si="833"/>
        <v>0</v>
      </c>
      <c r="I1555" s="74">
        <v>40</v>
      </c>
      <c r="J1555" s="74">
        <f>I1555</f>
        <v>40</v>
      </c>
      <c r="K1555" s="48">
        <f>I1555</f>
        <v>40</v>
      </c>
      <c r="L1555" s="48"/>
      <c r="M1555" s="48">
        <f t="shared" si="829"/>
        <v>40</v>
      </c>
      <c r="N1555" s="48">
        <v>0</v>
      </c>
      <c r="O1555" s="56">
        <v>187.92097000000001</v>
      </c>
      <c r="P1555" s="48" t="str">
        <f t="shared" si="840"/>
        <v>65604 SL</v>
      </c>
      <c r="Q1555" s="76">
        <v>0</v>
      </c>
      <c r="R1555" s="76">
        <v>0</v>
      </c>
      <c r="S1555" s="49">
        <f t="shared" si="834"/>
        <v>0</v>
      </c>
      <c r="T1555" s="49">
        <f t="shared" si="841"/>
        <v>0</v>
      </c>
      <c r="U1555" s="49">
        <v>61.807692307692314</v>
      </c>
      <c r="V1555" s="49">
        <f t="shared" si="828"/>
        <v>0.12361538461538463</v>
      </c>
      <c r="W1555" s="49">
        <f t="shared" si="845"/>
        <v>0</v>
      </c>
      <c r="X1555" s="90">
        <f>ROUNDUP(S1555*$X$4,0)</f>
        <v>0</v>
      </c>
      <c r="Y1555" s="91">
        <f t="shared" si="830"/>
        <v>0</v>
      </c>
      <c r="Z1555" s="93">
        <f t="shared" si="824"/>
        <v>0</v>
      </c>
      <c r="AA1555" s="94">
        <f t="shared" si="831"/>
        <v>0</v>
      </c>
      <c r="AB1555" s="97">
        <f>ROUND((S1555*$AB$4)+Z1555,0)</f>
        <v>0</v>
      </c>
      <c r="AC1555" s="98">
        <f t="shared" si="832"/>
        <v>0</v>
      </c>
      <c r="AD1555" s="77" t="s">
        <v>3</v>
      </c>
      <c r="AE1555" s="54">
        <v>0</v>
      </c>
      <c r="AF1555" s="17"/>
    </row>
    <row r="1556" spans="1:32" ht="16.899999999999999" customHeight="1" x14ac:dyDescent="0.3">
      <c r="A1556" s="73" t="s">
        <v>35</v>
      </c>
      <c r="B1556" s="74" t="s">
        <v>2562</v>
      </c>
      <c r="C1556" s="48" t="s">
        <v>464</v>
      </c>
      <c r="D1556" s="48">
        <v>1000</v>
      </c>
      <c r="E1556" s="48">
        <v>4013</v>
      </c>
      <c r="F1556" s="48" t="s">
        <v>6180</v>
      </c>
      <c r="G1556" s="48" t="s">
        <v>65</v>
      </c>
      <c r="H1556" s="75">
        <f t="shared" si="833"/>
        <v>0</v>
      </c>
      <c r="I1556" s="74">
        <v>5</v>
      </c>
      <c r="J1556" s="74">
        <v>5</v>
      </c>
      <c r="K1556" s="48">
        <f>J1556</f>
        <v>5</v>
      </c>
      <c r="L1556" s="48"/>
      <c r="M1556" s="48">
        <f t="shared" si="829"/>
        <v>5</v>
      </c>
      <c r="N1556" s="48">
        <v>0</v>
      </c>
      <c r="O1556" s="56">
        <v>172.54319000000001</v>
      </c>
      <c r="P1556" s="48" t="str">
        <f t="shared" si="840"/>
        <v>2856/1 WH</v>
      </c>
      <c r="Q1556" s="76">
        <v>0</v>
      </c>
      <c r="R1556" s="76">
        <v>7</v>
      </c>
      <c r="S1556" s="49">
        <f t="shared" si="834"/>
        <v>8.076923076923077E-3</v>
      </c>
      <c r="T1556" s="49">
        <f t="shared" si="841"/>
        <v>8.0769230769230766</v>
      </c>
      <c r="U1556" s="49">
        <v>54.269230769230774</v>
      </c>
      <c r="V1556" s="49">
        <f t="shared" si="828"/>
        <v>5.4269230769230771E-2</v>
      </c>
      <c r="W1556" s="49">
        <f t="shared" si="845"/>
        <v>4.0384615384615387E-2</v>
      </c>
      <c r="X1556" s="90">
        <f>ROUNDUP(S1556*$X$2,0)</f>
        <v>1</v>
      </c>
      <c r="Y1556" s="91">
        <f t="shared" si="830"/>
        <v>172.54319000000001</v>
      </c>
      <c r="Z1556" s="93">
        <f t="shared" si="824"/>
        <v>1</v>
      </c>
      <c r="AA1556" s="94">
        <f t="shared" si="831"/>
        <v>172.54319000000001</v>
      </c>
      <c r="AB1556" s="97">
        <f>ROUND((S1556*$AB$2)+Z1556,0)</f>
        <v>1</v>
      </c>
      <c r="AC1556" s="98">
        <f t="shared" si="832"/>
        <v>172.54319000000001</v>
      </c>
      <c r="AD1556" s="77" t="s">
        <v>5891</v>
      </c>
      <c r="AE1556" s="54">
        <v>172.54319000000001</v>
      </c>
      <c r="AF1556" s="17"/>
    </row>
    <row r="1557" spans="1:32" ht="16.899999999999999" customHeight="1" x14ac:dyDescent="0.3">
      <c r="A1557" s="73" t="s">
        <v>35</v>
      </c>
      <c r="B1557" s="74" t="s">
        <v>3672</v>
      </c>
      <c r="C1557" s="48" t="s">
        <v>464</v>
      </c>
      <c r="D1557" s="48">
        <v>1000</v>
      </c>
      <c r="E1557" s="48">
        <v>4013</v>
      </c>
      <c r="F1557" s="48" t="s">
        <v>6180</v>
      </c>
      <c r="G1557" s="48" t="s">
        <v>65</v>
      </c>
      <c r="H1557" s="75">
        <f t="shared" si="833"/>
        <v>0</v>
      </c>
      <c r="I1557" s="74">
        <v>5</v>
      </c>
      <c r="J1557" s="74">
        <v>5</v>
      </c>
      <c r="K1557" s="48">
        <f>J1557</f>
        <v>5</v>
      </c>
      <c r="L1557" s="48"/>
      <c r="M1557" s="48">
        <f t="shared" si="829"/>
        <v>5</v>
      </c>
      <c r="N1557" s="48">
        <v>0</v>
      </c>
      <c r="O1557" s="56">
        <v>172.54319000000001</v>
      </c>
      <c r="P1557" s="48" t="str">
        <f t="shared" si="840"/>
        <v>2856/1 RD</v>
      </c>
      <c r="Q1557" s="76">
        <v>1</v>
      </c>
      <c r="R1557" s="76">
        <v>2</v>
      </c>
      <c r="S1557" s="49">
        <f t="shared" si="834"/>
        <v>1.3076923076923076E-2</v>
      </c>
      <c r="T1557" s="49">
        <f t="shared" si="841"/>
        <v>13.076923076923077</v>
      </c>
      <c r="U1557" s="49">
        <v>51.615384615384613</v>
      </c>
      <c r="V1557" s="49">
        <f t="shared" si="828"/>
        <v>5.1615384615384612E-2</v>
      </c>
      <c r="W1557" s="49">
        <f t="shared" si="845"/>
        <v>6.5384615384615374E-2</v>
      </c>
      <c r="X1557" s="90">
        <f>ROUNDUP(S1557*$X$2,0)</f>
        <v>1</v>
      </c>
      <c r="Y1557" s="91">
        <f t="shared" si="830"/>
        <v>172.54319000000001</v>
      </c>
      <c r="Z1557" s="93">
        <f t="shared" si="824"/>
        <v>1</v>
      </c>
      <c r="AA1557" s="94">
        <f t="shared" si="831"/>
        <v>172.54319000000001</v>
      </c>
      <c r="AB1557" s="97">
        <f>ROUND((S1557*$AB$2)+Z1557,0)</f>
        <v>1</v>
      </c>
      <c r="AC1557" s="98">
        <f t="shared" si="832"/>
        <v>172.54319000000001</v>
      </c>
      <c r="AD1557" s="77" t="s">
        <v>5891</v>
      </c>
      <c r="AE1557" s="54">
        <v>172.54319000000001</v>
      </c>
      <c r="AF1557" s="17"/>
    </row>
    <row r="1558" spans="1:32" ht="16.899999999999999" customHeight="1" x14ac:dyDescent="0.3">
      <c r="A1558" s="73" t="s">
        <v>7</v>
      </c>
      <c r="B1558" s="74" t="s">
        <v>5344</v>
      </c>
      <c r="C1558" s="48" t="s">
        <v>1143</v>
      </c>
      <c r="D1558" s="48">
        <v>100</v>
      </c>
      <c r="E1558" s="48">
        <v>30327</v>
      </c>
      <c r="F1558" s="48" t="s">
        <v>5915</v>
      </c>
      <c r="G1558" s="48" t="s">
        <v>122</v>
      </c>
      <c r="H1558" s="75">
        <f t="shared" si="833"/>
        <v>0</v>
      </c>
      <c r="I1558" s="74">
        <v>34</v>
      </c>
      <c r="J1558" s="74">
        <v>34</v>
      </c>
      <c r="K1558" s="48">
        <f>I1558</f>
        <v>34</v>
      </c>
      <c r="L1558" s="48">
        <f>$L$3</f>
        <v>-4</v>
      </c>
      <c r="M1558" s="48">
        <f t="shared" si="829"/>
        <v>30</v>
      </c>
      <c r="N1558" s="48">
        <v>11</v>
      </c>
      <c r="O1558" s="56">
        <v>84.6</v>
      </c>
      <c r="P1558" s="48" t="str">
        <f t="shared" si="840"/>
        <v>391245 WH</v>
      </c>
      <c r="Q1558" s="76">
        <v>21</v>
      </c>
      <c r="R1558" s="76">
        <v>69</v>
      </c>
      <c r="S1558" s="49">
        <f t="shared" si="834"/>
        <v>0.30576923076923079</v>
      </c>
      <c r="T1558" s="49">
        <f t="shared" si="841"/>
        <v>30.57692307692308</v>
      </c>
      <c r="U1558" s="49">
        <v>108.07692307692309</v>
      </c>
      <c r="V1558" s="49">
        <f t="shared" si="828"/>
        <v>1.0807692307692309</v>
      </c>
      <c r="W1558" s="49">
        <f t="shared" si="845"/>
        <v>9.1730769230769234</v>
      </c>
      <c r="X1558" s="90">
        <f>ROUND(S1558*$X$4,0)</f>
        <v>2</v>
      </c>
      <c r="Y1558" s="91">
        <f t="shared" si="830"/>
        <v>169.2</v>
      </c>
      <c r="Z1558" s="93">
        <f t="shared" si="824"/>
        <v>11</v>
      </c>
      <c r="AA1558" s="94">
        <f t="shared" si="831"/>
        <v>930.59999999999991</v>
      </c>
      <c r="AB1558" s="97">
        <f>ROUND((S1558*$AB$4)+Z1558,0)</f>
        <v>13</v>
      </c>
      <c r="AC1558" s="98">
        <f t="shared" si="832"/>
        <v>1099.8</v>
      </c>
      <c r="AD1558" s="77" t="s">
        <v>5890</v>
      </c>
      <c r="AE1558" s="54">
        <v>1099.8</v>
      </c>
      <c r="AF1558" s="17"/>
    </row>
    <row r="1559" spans="1:32" ht="16.899999999999999" customHeight="1" x14ac:dyDescent="0.3">
      <c r="A1559" s="73" t="s">
        <v>7</v>
      </c>
      <c r="B1559" s="74" t="s">
        <v>1875</v>
      </c>
      <c r="C1559" s="48" t="s">
        <v>40</v>
      </c>
      <c r="D1559" s="48">
        <v>1000</v>
      </c>
      <c r="E1559" s="48">
        <v>2834</v>
      </c>
      <c r="F1559" s="48" t="s">
        <v>6126</v>
      </c>
      <c r="G1559" s="48">
        <v>2</v>
      </c>
      <c r="H1559" s="75">
        <f t="shared" si="833"/>
        <v>0</v>
      </c>
      <c r="I1559" s="74">
        <v>35</v>
      </c>
      <c r="J1559" s="74">
        <f>I1559</f>
        <v>35</v>
      </c>
      <c r="K1559" s="48">
        <f>I1559</f>
        <v>35</v>
      </c>
      <c r="L1559" s="48"/>
      <c r="M1559" s="48">
        <f t="shared" si="829"/>
        <v>35</v>
      </c>
      <c r="N1559" s="48">
        <v>0</v>
      </c>
      <c r="O1559" s="56">
        <v>583.69335999999998</v>
      </c>
      <c r="P1559" s="48" t="str">
        <f t="shared" si="840"/>
        <v>786133 GY</v>
      </c>
      <c r="Q1559" s="76">
        <v>4</v>
      </c>
      <c r="R1559" s="76">
        <v>8</v>
      </c>
      <c r="S1559" s="49">
        <f t="shared" si="834"/>
        <v>5.2307692307692305E-2</v>
      </c>
      <c r="T1559" s="49">
        <f t="shared" si="841"/>
        <v>52.307692307692307</v>
      </c>
      <c r="U1559" s="49">
        <v>52.307692307692307</v>
      </c>
      <c r="V1559" s="49">
        <f t="shared" si="828"/>
        <v>5.2307692307692305E-2</v>
      </c>
      <c r="W1559" s="49">
        <f t="shared" si="845"/>
        <v>1.8307692307692307</v>
      </c>
      <c r="X1559" s="90">
        <f>ROUND(S1559*$X$4,0)</f>
        <v>0</v>
      </c>
      <c r="Y1559" s="91">
        <f t="shared" si="830"/>
        <v>0</v>
      </c>
      <c r="Z1559" s="93">
        <f t="shared" si="824"/>
        <v>2</v>
      </c>
      <c r="AA1559" s="94">
        <f t="shared" si="831"/>
        <v>1167.38672</v>
      </c>
      <c r="AB1559" s="97">
        <f>ROUND((S1559*$AB$4)+Z1559,0)</f>
        <v>2</v>
      </c>
      <c r="AC1559" s="98">
        <f t="shared" si="832"/>
        <v>1167.38672</v>
      </c>
      <c r="AD1559" s="77" t="s">
        <v>3</v>
      </c>
      <c r="AE1559" s="54">
        <v>1167.38672</v>
      </c>
      <c r="AF1559" s="17"/>
    </row>
    <row r="1560" spans="1:32" ht="16.899999999999999" customHeight="1" x14ac:dyDescent="0.3">
      <c r="A1560" s="73" t="s">
        <v>7</v>
      </c>
      <c r="B1560" s="74" t="s">
        <v>151</v>
      </c>
      <c r="C1560" s="48" t="s">
        <v>40</v>
      </c>
      <c r="D1560" s="48">
        <v>1000</v>
      </c>
      <c r="E1560" s="48">
        <v>621</v>
      </c>
      <c r="F1560" s="48" t="s">
        <v>6128</v>
      </c>
      <c r="G1560" s="48" t="s">
        <v>112</v>
      </c>
      <c r="H1560" s="75">
        <f t="shared" si="833"/>
        <v>-0.56603773584905659</v>
      </c>
      <c r="I1560" s="74">
        <v>23</v>
      </c>
      <c r="J1560" s="74">
        <v>53</v>
      </c>
      <c r="K1560" s="48">
        <f>I1560</f>
        <v>23</v>
      </c>
      <c r="L1560" s="48">
        <f>$L$3</f>
        <v>-4</v>
      </c>
      <c r="M1560" s="48">
        <f t="shared" si="829"/>
        <v>19</v>
      </c>
      <c r="N1560" s="48">
        <v>9</v>
      </c>
      <c r="O1560" s="56">
        <v>28.15</v>
      </c>
      <c r="P1560" s="48" t="str">
        <f t="shared" si="840"/>
        <v>1553 BK</v>
      </c>
      <c r="Q1560" s="76">
        <v>23</v>
      </c>
      <c r="R1560" s="76">
        <v>58</v>
      </c>
      <c r="S1560" s="49">
        <f t="shared" si="834"/>
        <v>0.31461538461538463</v>
      </c>
      <c r="T1560" s="49">
        <f t="shared" si="841"/>
        <v>314.61538461538464</v>
      </c>
      <c r="U1560" s="49">
        <v>378.07692307692309</v>
      </c>
      <c r="V1560" s="49">
        <f t="shared" si="828"/>
        <v>0.37807692307692309</v>
      </c>
      <c r="W1560" s="49">
        <f t="shared" si="845"/>
        <v>5.9776923076923083</v>
      </c>
      <c r="X1560" s="90">
        <f>ROUND(S1560*$X$3,0)</f>
        <v>2</v>
      </c>
      <c r="Y1560" s="91">
        <f t="shared" si="830"/>
        <v>56.3</v>
      </c>
      <c r="Z1560" s="93">
        <f t="shared" si="824"/>
        <v>8</v>
      </c>
      <c r="AA1560" s="94">
        <f t="shared" si="831"/>
        <v>225.2</v>
      </c>
      <c r="AB1560" s="97">
        <f>ROUND((S1560*$AB$4)+Z1560,0)</f>
        <v>10</v>
      </c>
      <c r="AC1560" s="98">
        <f t="shared" si="832"/>
        <v>281.5</v>
      </c>
      <c r="AD1560" s="77" t="s">
        <v>3</v>
      </c>
      <c r="AE1560" s="54">
        <v>281.5</v>
      </c>
      <c r="AF1560" s="17"/>
    </row>
    <row r="1561" spans="1:32" ht="16.899999999999999" customHeight="1" x14ac:dyDescent="0.3">
      <c r="A1561" s="73" t="s">
        <v>7</v>
      </c>
      <c r="B1561" s="74" t="s">
        <v>2978</v>
      </c>
      <c r="C1561" s="48" t="s">
        <v>1790</v>
      </c>
      <c r="D1561" s="48">
        <v>1000</v>
      </c>
      <c r="E1561" s="48">
        <v>621</v>
      </c>
      <c r="F1561" s="48" t="s">
        <v>6128</v>
      </c>
      <c r="G1561" s="48" t="s">
        <v>11</v>
      </c>
      <c r="H1561" s="75">
        <f t="shared" si="833"/>
        <v>0</v>
      </c>
      <c r="I1561" s="74">
        <v>5</v>
      </c>
      <c r="J1561" s="74">
        <v>5</v>
      </c>
      <c r="K1561" s="48">
        <f>J1561</f>
        <v>5</v>
      </c>
      <c r="L1561" s="48"/>
      <c r="M1561" s="48">
        <f t="shared" si="829"/>
        <v>5</v>
      </c>
      <c r="N1561" s="48">
        <v>0</v>
      </c>
      <c r="O1561" s="56">
        <v>137.2696</v>
      </c>
      <c r="P1561" s="48" t="str">
        <f t="shared" si="840"/>
        <v>9058C BK</v>
      </c>
      <c r="Q1561" s="76">
        <v>0</v>
      </c>
      <c r="R1561" s="76">
        <v>0</v>
      </c>
      <c r="S1561" s="49">
        <f t="shared" si="834"/>
        <v>0</v>
      </c>
      <c r="T1561" s="49">
        <f t="shared" si="841"/>
        <v>0</v>
      </c>
      <c r="U1561" s="49">
        <v>308.15384615384613</v>
      </c>
      <c r="V1561" s="49">
        <f t="shared" si="828"/>
        <v>0.30815384615384611</v>
      </c>
      <c r="W1561" s="49">
        <f t="shared" si="845"/>
        <v>0</v>
      </c>
      <c r="X1561" s="90">
        <f>ROUNDUP(S1561*$X$2,0)</f>
        <v>0</v>
      </c>
      <c r="Y1561" s="91">
        <f t="shared" si="830"/>
        <v>0</v>
      </c>
      <c r="Z1561" s="93">
        <f t="shared" si="824"/>
        <v>0</v>
      </c>
      <c r="AA1561" s="94">
        <f t="shared" si="831"/>
        <v>0</v>
      </c>
      <c r="AB1561" s="97">
        <f>ROUND((S1561*$AB$2)+Z1561,0)</f>
        <v>0</v>
      </c>
      <c r="AC1561" s="98">
        <f t="shared" si="832"/>
        <v>0</v>
      </c>
      <c r="AD1561" s="77" t="s">
        <v>5891</v>
      </c>
      <c r="AE1561" s="54">
        <v>0</v>
      </c>
      <c r="AF1561" s="17"/>
    </row>
    <row r="1562" spans="1:32" ht="16.899999999999999" customHeight="1" x14ac:dyDescent="0.3">
      <c r="A1562" s="73" t="s">
        <v>7</v>
      </c>
      <c r="B1562" s="74" t="s">
        <v>2058</v>
      </c>
      <c r="C1562" s="48" t="s">
        <v>40</v>
      </c>
      <c r="D1562" s="48">
        <v>1000</v>
      </c>
      <c r="E1562" s="48">
        <v>621</v>
      </c>
      <c r="F1562" s="48" t="s">
        <v>6128</v>
      </c>
      <c r="G1562" s="48" t="s">
        <v>112</v>
      </c>
      <c r="H1562" s="75">
        <f t="shared" si="833"/>
        <v>-0.25925925925925924</v>
      </c>
      <c r="I1562" s="74">
        <v>20</v>
      </c>
      <c r="J1562" s="74">
        <v>27</v>
      </c>
      <c r="K1562" s="48">
        <f>I1562</f>
        <v>20</v>
      </c>
      <c r="L1562" s="48">
        <f>$L$3</f>
        <v>-4</v>
      </c>
      <c r="M1562" s="48">
        <f t="shared" si="829"/>
        <v>16</v>
      </c>
      <c r="N1562" s="48">
        <v>29</v>
      </c>
      <c r="O1562" s="56">
        <v>33.770000000000003</v>
      </c>
      <c r="P1562" s="48" t="str">
        <f t="shared" si="840"/>
        <v>3055 OR</v>
      </c>
      <c r="Q1562" s="76">
        <v>64</v>
      </c>
      <c r="R1562" s="76">
        <v>105</v>
      </c>
      <c r="S1562" s="49">
        <f t="shared" si="834"/>
        <v>0.81038461538461537</v>
      </c>
      <c r="T1562" s="49">
        <f t="shared" si="841"/>
        <v>810.38461538461536</v>
      </c>
      <c r="U1562" s="49">
        <v>946.57692307692298</v>
      </c>
      <c r="V1562" s="49">
        <f t="shared" si="828"/>
        <v>0.94657692307692298</v>
      </c>
      <c r="W1562" s="49">
        <f>V1562*M1562</f>
        <v>15.145230769230768</v>
      </c>
      <c r="X1562" s="90">
        <f>ROUND(S1562*$X$3,0)</f>
        <v>5</v>
      </c>
      <c r="Y1562" s="91">
        <f t="shared" si="830"/>
        <v>168.85000000000002</v>
      </c>
      <c r="Z1562" s="93">
        <f t="shared" si="824"/>
        <v>18</v>
      </c>
      <c r="AA1562" s="94">
        <f t="shared" si="831"/>
        <v>607.86</v>
      </c>
      <c r="AB1562" s="97">
        <f>ROUND((S1562*$AB$4)+Z1562,0)</f>
        <v>22</v>
      </c>
      <c r="AC1562" s="98">
        <f t="shared" si="832"/>
        <v>742.94</v>
      </c>
      <c r="AD1562" s="77" t="s">
        <v>3</v>
      </c>
      <c r="AE1562" s="54">
        <v>742.94</v>
      </c>
      <c r="AF1562" s="17"/>
    </row>
    <row r="1563" spans="1:32" ht="16.899999999999999" customHeight="1" x14ac:dyDescent="0.3">
      <c r="A1563" s="73" t="s">
        <v>7</v>
      </c>
      <c r="B1563" s="74" t="s">
        <v>1203</v>
      </c>
      <c r="C1563" s="48" t="s">
        <v>10</v>
      </c>
      <c r="D1563" s="48">
        <v>500</v>
      </c>
      <c r="E1563" s="48">
        <v>621</v>
      </c>
      <c r="F1563" s="48" t="s">
        <v>6128</v>
      </c>
      <c r="G1563" s="48" t="s">
        <v>35</v>
      </c>
      <c r="H1563" s="75">
        <f t="shared" si="833"/>
        <v>-0.75</v>
      </c>
      <c r="I1563" s="74">
        <v>25</v>
      </c>
      <c r="J1563" s="74">
        <v>100</v>
      </c>
      <c r="K1563" s="48">
        <f>I1563</f>
        <v>25</v>
      </c>
      <c r="L1563" s="48">
        <v>-4</v>
      </c>
      <c r="M1563" s="48">
        <f t="shared" si="829"/>
        <v>21</v>
      </c>
      <c r="N1563" s="48">
        <v>2</v>
      </c>
      <c r="O1563" s="56">
        <v>170.88</v>
      </c>
      <c r="P1563" s="48" t="str">
        <f t="shared" si="840"/>
        <v>5477C SL</v>
      </c>
      <c r="Q1563" s="76">
        <v>2</v>
      </c>
      <c r="R1563" s="76">
        <v>2</v>
      </c>
      <c r="S1563" s="49">
        <f t="shared" si="834"/>
        <v>2.3846153846153847E-2</v>
      </c>
      <c r="T1563" s="49">
        <f t="shared" si="841"/>
        <v>11.923076923076923</v>
      </c>
      <c r="U1563" s="49">
        <v>184.34615384615384</v>
      </c>
      <c r="V1563" s="49">
        <f t="shared" si="828"/>
        <v>0.36869230769230765</v>
      </c>
      <c r="W1563" s="49">
        <f t="shared" ref="W1563:W1574" si="846">S1563*M1563</f>
        <v>0.50076923076923074</v>
      </c>
      <c r="X1563" s="90">
        <f t="shared" ref="X1563" si="847">ROUND(S1563*$X$4,0)</f>
        <v>0</v>
      </c>
      <c r="Y1563" s="91">
        <f t="shared" si="830"/>
        <v>0</v>
      </c>
      <c r="Z1563" s="93">
        <f t="shared" si="824"/>
        <v>1</v>
      </c>
      <c r="AA1563" s="94">
        <f t="shared" si="831"/>
        <v>170.88</v>
      </c>
      <c r="AB1563" s="97">
        <f>ROUND((S1563*$AB$4)+Z1563,0)</f>
        <v>1</v>
      </c>
      <c r="AC1563" s="98">
        <f t="shared" si="832"/>
        <v>170.88</v>
      </c>
      <c r="AD1563" s="77" t="s">
        <v>3</v>
      </c>
      <c r="AE1563" s="54">
        <v>170.88</v>
      </c>
      <c r="AF1563" s="17"/>
    </row>
    <row r="1564" spans="1:32" ht="16.899999999999999" customHeight="1" x14ac:dyDescent="0.3">
      <c r="A1564" s="73" t="s">
        <v>7</v>
      </c>
      <c r="B1564" s="74" t="s">
        <v>4473</v>
      </c>
      <c r="C1564" s="48" t="s">
        <v>1154</v>
      </c>
      <c r="D1564" s="48">
        <v>500</v>
      </c>
      <c r="E1564" s="48">
        <v>2834</v>
      </c>
      <c r="F1564" s="48" t="s">
        <v>6126</v>
      </c>
      <c r="G1564" s="48">
        <v>2</v>
      </c>
      <c r="H1564" s="75">
        <f t="shared" si="833"/>
        <v>0</v>
      </c>
      <c r="I1564" s="74">
        <v>40</v>
      </c>
      <c r="J1564" s="74">
        <f>I1564</f>
        <v>40</v>
      </c>
      <c r="K1564" s="48">
        <f>I1564</f>
        <v>40</v>
      </c>
      <c r="L1564" s="48"/>
      <c r="M1564" s="48">
        <f t="shared" si="829"/>
        <v>40</v>
      </c>
      <c r="N1564" s="48">
        <v>0</v>
      </c>
      <c r="O1564" s="56">
        <v>170.05374</v>
      </c>
      <c r="P1564" s="48" t="str">
        <f t="shared" si="840"/>
        <v>5275C SL</v>
      </c>
      <c r="Q1564" s="76">
        <v>0</v>
      </c>
      <c r="R1564" s="76">
        <v>0</v>
      </c>
      <c r="S1564" s="49">
        <f t="shared" si="834"/>
        <v>0</v>
      </c>
      <c r="T1564" s="49">
        <f t="shared" si="841"/>
        <v>0</v>
      </c>
      <c r="U1564" s="49">
        <v>22.115384615384613</v>
      </c>
      <c r="V1564" s="49">
        <f t="shared" si="828"/>
        <v>4.4230769230769226E-2</v>
      </c>
      <c r="W1564" s="49">
        <f t="shared" si="846"/>
        <v>0</v>
      </c>
      <c r="X1564" s="90">
        <f>ROUNDUP(S1564*$X$4,0)</f>
        <v>0</v>
      </c>
      <c r="Y1564" s="91">
        <f t="shared" si="830"/>
        <v>0</v>
      </c>
      <c r="Z1564" s="93">
        <f t="shared" si="824"/>
        <v>0</v>
      </c>
      <c r="AA1564" s="94">
        <f t="shared" si="831"/>
        <v>0</v>
      </c>
      <c r="AB1564" s="97">
        <f>ROUND((S1564*$AB$4)+Z1564,0)</f>
        <v>0</v>
      </c>
      <c r="AC1564" s="98">
        <f t="shared" si="832"/>
        <v>0</v>
      </c>
      <c r="AD1564" s="77" t="s">
        <v>3</v>
      </c>
      <c r="AE1564" s="54">
        <v>0</v>
      </c>
      <c r="AF1564" s="17"/>
    </row>
    <row r="1565" spans="1:32" ht="16.899999999999999" customHeight="1" x14ac:dyDescent="0.3">
      <c r="A1565" s="73" t="s">
        <v>35</v>
      </c>
      <c r="B1565" s="74" t="s">
        <v>396</v>
      </c>
      <c r="C1565" s="48" t="s">
        <v>34</v>
      </c>
      <c r="D1565" s="48">
        <v>250</v>
      </c>
      <c r="E1565" s="48">
        <v>4008</v>
      </c>
      <c r="F1565" s="48" t="s">
        <v>5910</v>
      </c>
      <c r="G1565" s="48" t="s">
        <v>35</v>
      </c>
      <c r="H1565" s="75">
        <f t="shared" si="833"/>
        <v>0</v>
      </c>
      <c r="I1565" s="74">
        <v>24</v>
      </c>
      <c r="J1565" s="74">
        <v>24</v>
      </c>
      <c r="K1565" s="48">
        <f>I1565</f>
        <v>24</v>
      </c>
      <c r="L1565" s="48">
        <f>$L$3</f>
        <v>-4</v>
      </c>
      <c r="M1565" s="48">
        <f t="shared" si="829"/>
        <v>20</v>
      </c>
      <c r="N1565" s="48">
        <v>6</v>
      </c>
      <c r="O1565" s="56">
        <v>27.75</v>
      </c>
      <c r="P1565" s="48" t="str">
        <f t="shared" si="840"/>
        <v>2163 SV</v>
      </c>
      <c r="Q1565" s="76">
        <v>9</v>
      </c>
      <c r="R1565" s="76">
        <v>18</v>
      </c>
      <c r="S1565" s="49">
        <f t="shared" si="834"/>
        <v>0.11769230769230768</v>
      </c>
      <c r="T1565" s="49">
        <f t="shared" si="841"/>
        <v>29.42307692307692</v>
      </c>
      <c r="U1565" s="49">
        <v>117.53846153846153</v>
      </c>
      <c r="V1565" s="49">
        <f t="shared" si="828"/>
        <v>0.47015384615384614</v>
      </c>
      <c r="W1565" s="49">
        <f t="shared" si="846"/>
        <v>2.3538461538461535</v>
      </c>
      <c r="X1565" s="90">
        <f>ROUND(S1565*$X$3,0)</f>
        <v>1</v>
      </c>
      <c r="Y1565" s="91">
        <f t="shared" si="830"/>
        <v>27.75</v>
      </c>
      <c r="Z1565" s="93">
        <f t="shared" si="824"/>
        <v>3</v>
      </c>
      <c r="AA1565" s="94">
        <f t="shared" si="831"/>
        <v>83.25</v>
      </c>
      <c r="AB1565" s="97">
        <f>ROUND((S1565*$AB$4)+Z1565,0)</f>
        <v>4</v>
      </c>
      <c r="AC1565" s="98">
        <f t="shared" si="832"/>
        <v>111</v>
      </c>
      <c r="AD1565" s="77" t="s">
        <v>3</v>
      </c>
      <c r="AE1565" s="54">
        <v>111</v>
      </c>
      <c r="AF1565" s="17"/>
    </row>
    <row r="1566" spans="1:32" ht="16.899999999999999" customHeight="1" x14ac:dyDescent="0.3">
      <c r="A1566" s="73" t="s">
        <v>35</v>
      </c>
      <c r="B1566" s="74" t="s">
        <v>1829</v>
      </c>
      <c r="C1566" s="48" t="s">
        <v>464</v>
      </c>
      <c r="D1566" s="48">
        <v>1000</v>
      </c>
      <c r="E1566" s="48">
        <v>4013</v>
      </c>
      <c r="F1566" s="48" t="s">
        <v>6180</v>
      </c>
      <c r="G1566" s="48" t="s">
        <v>65</v>
      </c>
      <c r="H1566" s="75">
        <f t="shared" si="833"/>
        <v>0</v>
      </c>
      <c r="I1566" s="74">
        <v>5</v>
      </c>
      <c r="J1566" s="74">
        <v>5</v>
      </c>
      <c r="K1566" s="48">
        <f>J1566</f>
        <v>5</v>
      </c>
      <c r="L1566" s="48"/>
      <c r="M1566" s="48">
        <f t="shared" si="829"/>
        <v>5</v>
      </c>
      <c r="N1566" s="48">
        <v>0</v>
      </c>
      <c r="O1566" s="56">
        <v>192.54319000000001</v>
      </c>
      <c r="P1566" s="48" t="str">
        <f t="shared" si="840"/>
        <v>5856/7 RD</v>
      </c>
      <c r="Q1566" s="76">
        <v>0</v>
      </c>
      <c r="R1566" s="76">
        <v>4</v>
      </c>
      <c r="S1566" s="49">
        <f t="shared" si="834"/>
        <v>4.6153846153846158E-3</v>
      </c>
      <c r="T1566" s="49">
        <f t="shared" si="841"/>
        <v>4.6153846153846159</v>
      </c>
      <c r="U1566" s="49">
        <v>49.615384615384613</v>
      </c>
      <c r="V1566" s="49">
        <f t="shared" si="828"/>
        <v>4.961538461538461E-2</v>
      </c>
      <c r="W1566" s="49">
        <f t="shared" si="846"/>
        <v>2.3076923076923078E-2</v>
      </c>
      <c r="X1566" s="90">
        <f>ROUNDUP(S1566*$X$2,0)</f>
        <v>1</v>
      </c>
      <c r="Y1566" s="91">
        <f t="shared" si="830"/>
        <v>192.54319000000001</v>
      </c>
      <c r="Z1566" s="93">
        <f t="shared" si="824"/>
        <v>1</v>
      </c>
      <c r="AA1566" s="94">
        <f t="shared" si="831"/>
        <v>192.54319000000001</v>
      </c>
      <c r="AB1566" s="97">
        <f>ROUND((S1566*$AB$2)+Z1566,0)</f>
        <v>1</v>
      </c>
      <c r="AC1566" s="98">
        <f t="shared" si="832"/>
        <v>192.54319000000001</v>
      </c>
      <c r="AD1566" s="77" t="s">
        <v>5891</v>
      </c>
      <c r="AE1566" s="54">
        <v>192.54319000000001</v>
      </c>
      <c r="AF1566" s="17"/>
    </row>
    <row r="1567" spans="1:32" ht="16.899999999999999" customHeight="1" x14ac:dyDescent="0.3">
      <c r="A1567" s="73" t="s">
        <v>35</v>
      </c>
      <c r="B1567" s="74" t="s">
        <v>3509</v>
      </c>
      <c r="C1567" s="48" t="s">
        <v>464</v>
      </c>
      <c r="D1567" s="48">
        <v>100</v>
      </c>
      <c r="E1567" s="48">
        <v>2800</v>
      </c>
      <c r="F1567" s="48" t="s">
        <v>5911</v>
      </c>
      <c r="G1567" s="48" t="s">
        <v>112</v>
      </c>
      <c r="H1567" s="75">
        <f t="shared" si="833"/>
        <v>0.09</v>
      </c>
      <c r="I1567" s="74">
        <v>109</v>
      </c>
      <c r="J1567" s="74">
        <v>100</v>
      </c>
      <c r="K1567" s="48">
        <f>J1567</f>
        <v>100</v>
      </c>
      <c r="L1567" s="48">
        <f>$L$3</f>
        <v>-4</v>
      </c>
      <c r="M1567" s="48">
        <f t="shared" si="829"/>
        <v>96</v>
      </c>
      <c r="N1567" s="48">
        <v>90</v>
      </c>
      <c r="O1567" s="56">
        <v>11.59</v>
      </c>
      <c r="P1567" s="48" t="str">
        <f t="shared" si="840"/>
        <v>2841/7 OR</v>
      </c>
      <c r="Q1567" s="76">
        <v>29</v>
      </c>
      <c r="R1567" s="76">
        <v>101</v>
      </c>
      <c r="S1567" s="49">
        <f t="shared" si="834"/>
        <v>0.42884615384615382</v>
      </c>
      <c r="T1567" s="49">
        <f t="shared" si="841"/>
        <v>42.88461538461538</v>
      </c>
      <c r="U1567" s="49">
        <v>60.576923076923066</v>
      </c>
      <c r="V1567" s="49">
        <f t="shared" si="828"/>
        <v>0.60576923076923062</v>
      </c>
      <c r="W1567" s="49">
        <f t="shared" si="846"/>
        <v>41.169230769230765</v>
      </c>
      <c r="X1567" s="90">
        <f>ROUND(S1567*$X$4,0)</f>
        <v>2</v>
      </c>
      <c r="Y1567" s="91">
        <f t="shared" si="830"/>
        <v>23.18</v>
      </c>
      <c r="Z1567" s="93">
        <f t="shared" si="824"/>
        <v>43</v>
      </c>
      <c r="AA1567" s="94">
        <f t="shared" si="831"/>
        <v>498.37</v>
      </c>
      <c r="AB1567" s="97">
        <f t="shared" ref="AB1567:AB1575" si="848">ROUND((S1567*$AB$4)+Z1567,0)</f>
        <v>45</v>
      </c>
      <c r="AC1567" s="98">
        <f t="shared" si="832"/>
        <v>521.54999999999995</v>
      </c>
      <c r="AD1567" s="77" t="s">
        <v>5890</v>
      </c>
      <c r="AE1567" s="54">
        <v>521.54999999999995</v>
      </c>
      <c r="AF1567" s="17"/>
    </row>
    <row r="1568" spans="1:32" ht="16.899999999999999" customHeight="1" x14ac:dyDescent="0.3">
      <c r="A1568" s="73" t="s">
        <v>7</v>
      </c>
      <c r="B1568" s="74" t="s">
        <v>3025</v>
      </c>
      <c r="C1568" s="48" t="s">
        <v>1797</v>
      </c>
      <c r="D1568" s="48">
        <v>300</v>
      </c>
      <c r="E1568" s="48">
        <v>7880</v>
      </c>
      <c r="F1568" s="48" t="s">
        <v>5908</v>
      </c>
      <c r="G1568" s="48" t="s">
        <v>122</v>
      </c>
      <c r="H1568" s="75">
        <f t="shared" si="833"/>
        <v>0.55555555555555558</v>
      </c>
      <c r="I1568" s="74">
        <v>140</v>
      </c>
      <c r="J1568" s="74">
        <v>90</v>
      </c>
      <c r="K1568" s="48">
        <f>J1568</f>
        <v>90</v>
      </c>
      <c r="L1568" s="48">
        <f>$L$3</f>
        <v>-4</v>
      </c>
      <c r="M1568" s="48">
        <f t="shared" si="829"/>
        <v>86</v>
      </c>
      <c r="N1568" s="48">
        <v>10</v>
      </c>
      <c r="O1568" s="56">
        <v>63.414290000000001</v>
      </c>
      <c r="P1568" s="48" t="str">
        <f t="shared" si="840"/>
        <v>F221B1/2 CL</v>
      </c>
      <c r="Q1568" s="76">
        <v>1</v>
      </c>
      <c r="R1568" s="76">
        <v>83</v>
      </c>
      <c r="S1568" s="49">
        <f t="shared" si="834"/>
        <v>0.10653846153846153</v>
      </c>
      <c r="T1568" s="49">
        <f t="shared" si="841"/>
        <v>31.961538461538456</v>
      </c>
      <c r="U1568" s="49">
        <v>44.269230769230766</v>
      </c>
      <c r="V1568" s="49">
        <f t="shared" si="828"/>
        <v>0.14756410256410255</v>
      </c>
      <c r="W1568" s="49">
        <f t="shared" si="846"/>
        <v>9.1623076923076905</v>
      </c>
      <c r="X1568" s="90">
        <f>ROUND(S1568*$X$4,0)</f>
        <v>1</v>
      </c>
      <c r="Y1568" s="91">
        <f t="shared" si="830"/>
        <v>63.414290000000001</v>
      </c>
      <c r="Z1568" s="93">
        <f t="shared" ref="Z1568:Z1582" si="849">ROUND((S1568*M1568)+X1568,0)</f>
        <v>10</v>
      </c>
      <c r="AA1568" s="94">
        <f t="shared" si="831"/>
        <v>634.14290000000005</v>
      </c>
      <c r="AB1568" s="97">
        <f t="shared" si="848"/>
        <v>11</v>
      </c>
      <c r="AC1568" s="98">
        <f t="shared" si="832"/>
        <v>697.55718999999999</v>
      </c>
      <c r="AD1568" s="77" t="s">
        <v>3</v>
      </c>
      <c r="AE1568" s="54">
        <v>697.55718999999999</v>
      </c>
      <c r="AF1568" s="17"/>
    </row>
    <row r="1569" spans="1:32" ht="16.899999999999999" customHeight="1" x14ac:dyDescent="0.3">
      <c r="A1569" s="73" t="s">
        <v>35</v>
      </c>
      <c r="B1569" s="74" t="s">
        <v>2466</v>
      </c>
      <c r="C1569" s="48" t="s">
        <v>1797</v>
      </c>
      <c r="D1569" s="48">
        <v>250</v>
      </c>
      <c r="E1569" s="48">
        <v>7880</v>
      </c>
      <c r="F1569" s="48" t="s">
        <v>5908</v>
      </c>
      <c r="G1569" s="48" t="s">
        <v>122</v>
      </c>
      <c r="H1569" s="75">
        <f t="shared" si="833"/>
        <v>0.55555555555555558</v>
      </c>
      <c r="I1569" s="74">
        <v>140</v>
      </c>
      <c r="J1569" s="74">
        <v>90</v>
      </c>
      <c r="K1569" s="48">
        <f>J1569</f>
        <v>90</v>
      </c>
      <c r="L1569" s="48">
        <f>$L$3</f>
        <v>-4</v>
      </c>
      <c r="M1569" s="48">
        <f t="shared" si="829"/>
        <v>86</v>
      </c>
      <c r="N1569" s="48">
        <v>8</v>
      </c>
      <c r="O1569" s="56">
        <v>24.542860000000001</v>
      </c>
      <c r="P1569" s="48" t="str">
        <f t="shared" si="840"/>
        <v>F2211/4 YL</v>
      </c>
      <c r="Q1569" s="76">
        <v>0</v>
      </c>
      <c r="R1569" s="76">
        <v>2</v>
      </c>
      <c r="S1569" s="49">
        <f t="shared" si="834"/>
        <v>2.3076923076923079E-3</v>
      </c>
      <c r="T1569" s="49">
        <f t="shared" si="841"/>
        <v>0.57692307692307698</v>
      </c>
      <c r="U1569" s="49">
        <v>8.3076923076923102</v>
      </c>
      <c r="V1569" s="49">
        <f t="shared" si="828"/>
        <v>3.3230769230769237E-2</v>
      </c>
      <c r="W1569" s="49">
        <f t="shared" si="846"/>
        <v>0.19846153846153847</v>
      </c>
      <c r="X1569" s="90">
        <f>ROUNDUP(S1569*$X$4,0)</f>
        <v>1</v>
      </c>
      <c r="Y1569" s="91">
        <f t="shared" si="830"/>
        <v>24.542860000000001</v>
      </c>
      <c r="Z1569" s="93">
        <f t="shared" si="849"/>
        <v>1</v>
      </c>
      <c r="AA1569" s="94">
        <f t="shared" si="831"/>
        <v>24.542860000000001</v>
      </c>
      <c r="AB1569" s="97">
        <f t="shared" si="848"/>
        <v>1</v>
      </c>
      <c r="AC1569" s="98">
        <f t="shared" si="832"/>
        <v>24.542860000000001</v>
      </c>
      <c r="AD1569" s="77" t="s">
        <v>3</v>
      </c>
      <c r="AE1569" s="54">
        <v>24.542860000000001</v>
      </c>
      <c r="AF1569" s="17"/>
    </row>
    <row r="1570" spans="1:32" ht="16.899999999999999" customHeight="1" x14ac:dyDescent="0.3">
      <c r="A1570" s="73" t="s">
        <v>7</v>
      </c>
      <c r="B1570" s="74" t="s">
        <v>1885</v>
      </c>
      <c r="C1570" s="48" t="s">
        <v>1370</v>
      </c>
      <c r="D1570" s="48">
        <v>100</v>
      </c>
      <c r="E1570" s="48">
        <v>2834</v>
      </c>
      <c r="F1570" s="48" t="s">
        <v>6126</v>
      </c>
      <c r="G1570" s="48">
        <v>2</v>
      </c>
      <c r="H1570" s="75">
        <f t="shared" si="833"/>
        <v>0</v>
      </c>
      <c r="I1570" s="74">
        <v>30</v>
      </c>
      <c r="J1570" s="74">
        <f>I1570</f>
        <v>30</v>
      </c>
      <c r="K1570" s="48">
        <f>I1570</f>
        <v>30</v>
      </c>
      <c r="L1570" s="48"/>
      <c r="M1570" s="48">
        <f t="shared" si="829"/>
        <v>30</v>
      </c>
      <c r="N1570" s="48">
        <v>0</v>
      </c>
      <c r="O1570" s="56">
        <v>63.809339999999999</v>
      </c>
      <c r="P1570" s="48" t="str">
        <f t="shared" si="840"/>
        <v>86706CY SL</v>
      </c>
      <c r="Q1570" s="76">
        <v>19</v>
      </c>
      <c r="R1570" s="76">
        <v>32</v>
      </c>
      <c r="S1570" s="49">
        <f t="shared" si="834"/>
        <v>0.24153846153846154</v>
      </c>
      <c r="T1570" s="49">
        <f t="shared" si="841"/>
        <v>24.153846153846153</v>
      </c>
      <c r="U1570" s="49">
        <v>62.230769230769234</v>
      </c>
      <c r="V1570" s="49">
        <f t="shared" si="828"/>
        <v>0.62230769230769234</v>
      </c>
      <c r="W1570" s="49">
        <f t="shared" si="846"/>
        <v>7.2461538461538462</v>
      </c>
      <c r="X1570" s="90">
        <f>ROUND(S1570*$X$4,0)</f>
        <v>1</v>
      </c>
      <c r="Y1570" s="91">
        <f t="shared" si="830"/>
        <v>63.809339999999999</v>
      </c>
      <c r="Z1570" s="93">
        <f t="shared" si="849"/>
        <v>8</v>
      </c>
      <c r="AA1570" s="94">
        <f t="shared" si="831"/>
        <v>510.47471999999999</v>
      </c>
      <c r="AB1570" s="97">
        <f t="shared" si="848"/>
        <v>9</v>
      </c>
      <c r="AC1570" s="98">
        <f t="shared" si="832"/>
        <v>574.28405999999995</v>
      </c>
      <c r="AD1570" s="77" t="s">
        <v>3</v>
      </c>
      <c r="AE1570" s="54">
        <v>574.28405999999995</v>
      </c>
      <c r="AF1570" s="17"/>
    </row>
    <row r="1571" spans="1:32" ht="12.75" customHeight="1" x14ac:dyDescent="0.3">
      <c r="A1571" s="73" t="s">
        <v>35</v>
      </c>
      <c r="B1571" s="74" t="s">
        <v>5173</v>
      </c>
      <c r="C1571" s="48" t="s">
        <v>1797</v>
      </c>
      <c r="D1571" s="48">
        <v>100</v>
      </c>
      <c r="E1571" s="48">
        <v>7880</v>
      </c>
      <c r="F1571" s="48" t="s">
        <v>5908</v>
      </c>
      <c r="G1571" s="48" t="s">
        <v>122</v>
      </c>
      <c r="H1571" s="75">
        <f t="shared" si="833"/>
        <v>0.55555555555555558</v>
      </c>
      <c r="I1571" s="74">
        <v>140</v>
      </c>
      <c r="J1571" s="74">
        <v>90</v>
      </c>
      <c r="K1571" s="48">
        <f>J1571</f>
        <v>90</v>
      </c>
      <c r="L1571" s="48">
        <f>$L$3</f>
        <v>-4</v>
      </c>
      <c r="M1571" s="48">
        <f t="shared" si="829"/>
        <v>86</v>
      </c>
      <c r="N1571" s="48">
        <v>43</v>
      </c>
      <c r="O1571" s="56">
        <v>10.02857</v>
      </c>
      <c r="P1571" s="48" t="str">
        <f t="shared" si="840"/>
        <v>F2213/64 GR</v>
      </c>
      <c r="Q1571" s="76">
        <v>9</v>
      </c>
      <c r="R1571" s="76">
        <v>29</v>
      </c>
      <c r="S1571" s="49">
        <f t="shared" si="834"/>
        <v>0.13038461538461538</v>
      </c>
      <c r="T1571" s="49">
        <f t="shared" si="841"/>
        <v>13.038461538461538</v>
      </c>
      <c r="U1571" s="49">
        <v>13.038461538461538</v>
      </c>
      <c r="V1571" s="49">
        <f t="shared" si="828"/>
        <v>0.13038461538461538</v>
      </c>
      <c r="W1571" s="49">
        <f t="shared" si="846"/>
        <v>11.213076923076922</v>
      </c>
      <c r="X1571" s="90">
        <f>ROUND(S1571*$X$4,0)</f>
        <v>1</v>
      </c>
      <c r="Y1571" s="91">
        <f t="shared" si="830"/>
        <v>10.02857</v>
      </c>
      <c r="Z1571" s="93">
        <f t="shared" si="849"/>
        <v>12</v>
      </c>
      <c r="AA1571" s="94">
        <f t="shared" si="831"/>
        <v>120.34284</v>
      </c>
      <c r="AB1571" s="97">
        <f t="shared" si="848"/>
        <v>13</v>
      </c>
      <c r="AC1571" s="98">
        <f t="shared" si="832"/>
        <v>130.37141</v>
      </c>
      <c r="AD1571" s="77" t="s">
        <v>3</v>
      </c>
      <c r="AE1571" s="54">
        <v>130.37141</v>
      </c>
      <c r="AF1571" s="17"/>
    </row>
    <row r="1572" spans="1:32" ht="16.899999999999999" customHeight="1" x14ac:dyDescent="0.3">
      <c r="A1572" s="73" t="s">
        <v>7</v>
      </c>
      <c r="B1572" s="74" t="s">
        <v>4381</v>
      </c>
      <c r="C1572" s="48" t="s">
        <v>1154</v>
      </c>
      <c r="D1572" s="48">
        <v>500</v>
      </c>
      <c r="E1572" s="48">
        <v>2834</v>
      </c>
      <c r="F1572" s="48" t="s">
        <v>6126</v>
      </c>
      <c r="G1572" s="48">
        <v>2</v>
      </c>
      <c r="H1572" s="75">
        <f t="shared" si="833"/>
        <v>-0.33962264150943394</v>
      </c>
      <c r="I1572" s="74">
        <v>35</v>
      </c>
      <c r="J1572" s="74">
        <v>53</v>
      </c>
      <c r="K1572" s="48">
        <f>I1572</f>
        <v>35</v>
      </c>
      <c r="L1572" s="48"/>
      <c r="M1572" s="48">
        <f t="shared" si="829"/>
        <v>35</v>
      </c>
      <c r="N1572" s="48">
        <v>3</v>
      </c>
      <c r="O1572" s="56">
        <v>149.09</v>
      </c>
      <c r="P1572" s="48" t="str">
        <f t="shared" si="840"/>
        <v>5364C SL</v>
      </c>
      <c r="Q1572" s="76">
        <v>1</v>
      </c>
      <c r="R1572" s="76">
        <v>4</v>
      </c>
      <c r="S1572" s="49">
        <f t="shared" si="834"/>
        <v>1.5384615384615385E-2</v>
      </c>
      <c r="T1572" s="49">
        <f t="shared" si="841"/>
        <v>7.6923076923076925</v>
      </c>
      <c r="U1572" s="49">
        <v>390.11538461538464</v>
      </c>
      <c r="V1572" s="49">
        <f t="shared" si="828"/>
        <v>0.78023076923076928</v>
      </c>
      <c r="W1572" s="49">
        <f t="shared" si="846"/>
        <v>0.53846153846153855</v>
      </c>
      <c r="X1572" s="90">
        <f>ROUND(S1572*$X$4,0)</f>
        <v>0</v>
      </c>
      <c r="Y1572" s="91">
        <f t="shared" si="830"/>
        <v>0</v>
      </c>
      <c r="Z1572" s="93">
        <f t="shared" si="849"/>
        <v>1</v>
      </c>
      <c r="AA1572" s="94">
        <f t="shared" si="831"/>
        <v>149.09</v>
      </c>
      <c r="AB1572" s="97">
        <f t="shared" si="848"/>
        <v>1</v>
      </c>
      <c r="AC1572" s="98">
        <f t="shared" si="832"/>
        <v>149.09</v>
      </c>
      <c r="AD1572" s="77" t="s">
        <v>3</v>
      </c>
      <c r="AE1572" s="54">
        <v>149.09</v>
      </c>
      <c r="AF1572" s="17"/>
    </row>
    <row r="1573" spans="1:32" ht="16.899999999999999" customHeight="1" x14ac:dyDescent="0.3">
      <c r="A1573" s="73" t="s">
        <v>7</v>
      </c>
      <c r="B1573" s="74" t="s">
        <v>1351</v>
      </c>
      <c r="C1573" s="48" t="s">
        <v>10</v>
      </c>
      <c r="D1573" s="48">
        <v>1000</v>
      </c>
      <c r="E1573" s="48">
        <v>621</v>
      </c>
      <c r="F1573" s="48" t="s">
        <v>6128</v>
      </c>
      <c r="G1573" s="48" t="s">
        <v>35</v>
      </c>
      <c r="H1573" s="75">
        <f t="shared" si="833"/>
        <v>-0.7</v>
      </c>
      <c r="I1573" s="74">
        <v>30</v>
      </c>
      <c r="J1573" s="74">
        <v>100</v>
      </c>
      <c r="K1573" s="48">
        <f>I1573</f>
        <v>30</v>
      </c>
      <c r="L1573" s="48">
        <v>-4</v>
      </c>
      <c r="M1573" s="48">
        <f t="shared" si="829"/>
        <v>26</v>
      </c>
      <c r="N1573" s="48">
        <v>54</v>
      </c>
      <c r="O1573" s="56">
        <v>215.62</v>
      </c>
      <c r="P1573" s="48" t="str">
        <f t="shared" si="840"/>
        <v>6340 SL</v>
      </c>
      <c r="Q1573" s="76">
        <v>10</v>
      </c>
      <c r="R1573" s="76">
        <v>55</v>
      </c>
      <c r="S1573" s="49">
        <f t="shared" si="834"/>
        <v>0.17115384615384616</v>
      </c>
      <c r="T1573" s="49">
        <f t="shared" si="841"/>
        <v>171.15384615384616</v>
      </c>
      <c r="U1573" s="49">
        <v>193.26923076923077</v>
      </c>
      <c r="V1573" s="49">
        <f t="shared" si="828"/>
        <v>0.19326923076923078</v>
      </c>
      <c r="W1573" s="49">
        <f t="shared" si="846"/>
        <v>4.45</v>
      </c>
      <c r="X1573" s="90">
        <f>ROUND(S1573*$X$4,0)</f>
        <v>1</v>
      </c>
      <c r="Y1573" s="91">
        <f t="shared" si="830"/>
        <v>215.62</v>
      </c>
      <c r="Z1573" s="93">
        <f t="shared" si="849"/>
        <v>5</v>
      </c>
      <c r="AA1573" s="94">
        <f t="shared" si="831"/>
        <v>1078.0999999999999</v>
      </c>
      <c r="AB1573" s="97">
        <f t="shared" si="848"/>
        <v>6</v>
      </c>
      <c r="AC1573" s="98">
        <f t="shared" si="832"/>
        <v>1293.72</v>
      </c>
      <c r="AD1573" s="77" t="s">
        <v>3</v>
      </c>
      <c r="AE1573" s="54">
        <v>1293.72</v>
      </c>
      <c r="AF1573" s="17"/>
    </row>
    <row r="1574" spans="1:32" ht="16.899999999999999" customHeight="1" x14ac:dyDescent="0.3">
      <c r="A1574" s="73" t="s">
        <v>35</v>
      </c>
      <c r="B1574" s="74" t="s">
        <v>2852</v>
      </c>
      <c r="C1574" s="48" t="s">
        <v>10</v>
      </c>
      <c r="D1574" s="48">
        <v>500</v>
      </c>
      <c r="E1574" s="48">
        <v>2834</v>
      </c>
      <c r="F1574" s="48" t="s">
        <v>6126</v>
      </c>
      <c r="G1574" s="48">
        <v>2</v>
      </c>
      <c r="H1574" s="75">
        <f t="shared" si="833"/>
        <v>0</v>
      </c>
      <c r="I1574" s="74">
        <v>30</v>
      </c>
      <c r="J1574" s="74">
        <f>I1574</f>
        <v>30</v>
      </c>
      <c r="K1574" s="48">
        <f>I1574</f>
        <v>30</v>
      </c>
      <c r="L1574" s="48"/>
      <c r="M1574" s="48">
        <f t="shared" si="829"/>
        <v>30</v>
      </c>
      <c r="N1574" s="48">
        <v>0</v>
      </c>
      <c r="O1574" s="56">
        <v>129.65475000000001</v>
      </c>
      <c r="P1574" s="48" t="str">
        <f t="shared" si="840"/>
        <v>1743C SL</v>
      </c>
      <c r="Q1574" s="76" t="s">
        <v>6187</v>
      </c>
      <c r="R1574" s="76" t="s">
        <v>6187</v>
      </c>
      <c r="S1574" s="49">
        <f t="shared" si="834"/>
        <v>0</v>
      </c>
      <c r="T1574" s="49">
        <f t="shared" si="841"/>
        <v>0</v>
      </c>
      <c r="U1574" s="49">
        <v>30.69230769230769</v>
      </c>
      <c r="V1574" s="49">
        <f t="shared" si="828"/>
        <v>6.1384615384615378E-2</v>
      </c>
      <c r="W1574" s="49">
        <f t="shared" si="846"/>
        <v>0</v>
      </c>
      <c r="X1574" s="90">
        <f>ROUNDUP(S1574*$X$4,0)</f>
        <v>0</v>
      </c>
      <c r="Y1574" s="91">
        <f t="shared" si="830"/>
        <v>0</v>
      </c>
      <c r="Z1574" s="93">
        <f t="shared" si="849"/>
        <v>0</v>
      </c>
      <c r="AA1574" s="94">
        <f t="shared" si="831"/>
        <v>0</v>
      </c>
      <c r="AB1574" s="97">
        <f t="shared" si="848"/>
        <v>0</v>
      </c>
      <c r="AC1574" s="98">
        <f t="shared" si="832"/>
        <v>0</v>
      </c>
      <c r="AD1574" s="77" t="s">
        <v>3</v>
      </c>
      <c r="AE1574" s="54">
        <v>0</v>
      </c>
      <c r="AF1574" s="17"/>
    </row>
    <row r="1575" spans="1:32" ht="16.899999999999999" customHeight="1" x14ac:dyDescent="0.3">
      <c r="A1575" s="73" t="s">
        <v>7</v>
      </c>
      <c r="B1575" s="74" t="s">
        <v>881</v>
      </c>
      <c r="C1575" s="48" t="s">
        <v>10</v>
      </c>
      <c r="D1575" s="48">
        <v>1000</v>
      </c>
      <c r="E1575" s="48">
        <v>2834</v>
      </c>
      <c r="F1575" s="48" t="s">
        <v>6126</v>
      </c>
      <c r="G1575" s="48">
        <v>2</v>
      </c>
      <c r="H1575" s="75">
        <f t="shared" ref="H1575:H1611" si="850">(I1575-J1575)/J1575</f>
        <v>-0.75</v>
      </c>
      <c r="I1575" s="74">
        <v>25</v>
      </c>
      <c r="J1575" s="74">
        <v>100</v>
      </c>
      <c r="K1575" s="48">
        <f>I1575</f>
        <v>25</v>
      </c>
      <c r="L1575" s="48"/>
      <c r="M1575" s="48">
        <f t="shared" ref="M1575:M1610" si="851">K1575+L1575</f>
        <v>25</v>
      </c>
      <c r="N1575" s="48">
        <v>0</v>
      </c>
      <c r="O1575" s="56">
        <v>159.88999999999999</v>
      </c>
      <c r="P1575" s="48" t="str">
        <f t="shared" si="840"/>
        <v>2423C SL</v>
      </c>
      <c r="Q1575" s="76" t="s">
        <v>6187</v>
      </c>
      <c r="R1575" s="76" t="s">
        <v>6187</v>
      </c>
      <c r="S1575" s="49">
        <f t="shared" ref="S1575:S1611" si="852">((Q1575/65*0.7)+(R1575/260*0.3))</f>
        <v>0</v>
      </c>
      <c r="T1575" s="49">
        <f t="shared" si="841"/>
        <v>0</v>
      </c>
      <c r="U1575" s="49">
        <v>575.53307692307681</v>
      </c>
      <c r="V1575" s="49">
        <f t="shared" si="828"/>
        <v>0.57553307692307676</v>
      </c>
      <c r="W1575" s="49">
        <f t="shared" ref="W1575:W1583" si="853">S1575*M1575</f>
        <v>0</v>
      </c>
      <c r="X1575" s="90">
        <f>ROUNDUP(S1575*$X$4,0)</f>
        <v>0</v>
      </c>
      <c r="Y1575" s="91">
        <f t="shared" ref="Y1575:Y1610" si="854">X1575*O1575</f>
        <v>0</v>
      </c>
      <c r="Z1575" s="93">
        <f t="shared" si="849"/>
        <v>0</v>
      </c>
      <c r="AA1575" s="94">
        <f t="shared" ref="AA1575:AA1610" si="855">Z1575*O1575</f>
        <v>0</v>
      </c>
      <c r="AB1575" s="97">
        <f t="shared" si="848"/>
        <v>0</v>
      </c>
      <c r="AC1575" s="98">
        <f t="shared" ref="AC1575:AC1610" si="856">AB1575*O1575</f>
        <v>0</v>
      </c>
      <c r="AD1575" s="77" t="s">
        <v>3</v>
      </c>
      <c r="AE1575" s="54">
        <v>0</v>
      </c>
      <c r="AF1575" s="17"/>
    </row>
    <row r="1576" spans="1:32" ht="16.899999999999999" customHeight="1" x14ac:dyDescent="0.3">
      <c r="A1576" s="73" t="s">
        <v>7</v>
      </c>
      <c r="B1576" s="80" t="s">
        <v>6050</v>
      </c>
      <c r="C1576" s="48" t="s">
        <v>5921</v>
      </c>
      <c r="D1576" s="49">
        <v>1000</v>
      </c>
      <c r="E1576" s="49">
        <v>4003</v>
      </c>
      <c r="F1576" s="48" t="s">
        <v>5909</v>
      </c>
      <c r="G1576" s="48" t="s">
        <v>65</v>
      </c>
      <c r="H1576" s="75">
        <f t="shared" si="850"/>
        <v>0</v>
      </c>
      <c r="I1576" s="74">
        <v>5</v>
      </c>
      <c r="J1576" s="74">
        <v>5</v>
      </c>
      <c r="K1576" s="48">
        <f>J1576</f>
        <v>5</v>
      </c>
      <c r="L1576" s="49"/>
      <c r="M1576" s="49">
        <f t="shared" si="851"/>
        <v>5</v>
      </c>
      <c r="N1576" s="48">
        <v>3</v>
      </c>
      <c r="O1576" s="56">
        <v>177.32392999999999</v>
      </c>
      <c r="P1576" s="48" t="str">
        <f t="shared" si="840"/>
        <v>78102 SL</v>
      </c>
      <c r="Q1576" s="76">
        <v>10</v>
      </c>
      <c r="R1576" s="76">
        <v>64</v>
      </c>
      <c r="S1576" s="49">
        <f t="shared" si="852"/>
        <v>0.18153846153846154</v>
      </c>
      <c r="T1576" s="49">
        <f t="shared" si="841"/>
        <v>181.53846153846155</v>
      </c>
      <c r="U1576" s="49">
        <v>188.69230769230771</v>
      </c>
      <c r="V1576" s="49">
        <f t="shared" si="828"/>
        <v>0.18869230769230771</v>
      </c>
      <c r="W1576" s="49">
        <f t="shared" si="853"/>
        <v>0.90769230769230769</v>
      </c>
      <c r="X1576" s="90">
        <f>ROUND(S1576*$X$2,0)</f>
        <v>1</v>
      </c>
      <c r="Y1576" s="91">
        <f t="shared" si="854"/>
        <v>177.32392999999999</v>
      </c>
      <c r="Z1576" s="93">
        <f t="shared" si="849"/>
        <v>2</v>
      </c>
      <c r="AA1576" s="94">
        <f t="shared" si="855"/>
        <v>354.64785999999998</v>
      </c>
      <c r="AB1576" s="97">
        <f>ROUND((S1576*$AB$2)+Z1576,0)</f>
        <v>3</v>
      </c>
      <c r="AC1576" s="98">
        <f t="shared" si="856"/>
        <v>531.97178999999994</v>
      </c>
      <c r="AD1576" s="77" t="s">
        <v>5891</v>
      </c>
      <c r="AE1576" s="54">
        <v>531.97178999999994</v>
      </c>
      <c r="AF1576" s="17"/>
    </row>
    <row r="1577" spans="1:32" ht="16.899999999999999" customHeight="1" x14ac:dyDescent="0.3">
      <c r="A1577" s="73" t="s">
        <v>7</v>
      </c>
      <c r="B1577" s="74" t="s">
        <v>53</v>
      </c>
      <c r="C1577" s="48" t="s">
        <v>10</v>
      </c>
      <c r="D1577" s="48">
        <v>328</v>
      </c>
      <c r="E1577" s="48">
        <v>621</v>
      </c>
      <c r="F1577" s="48" t="s">
        <v>6128</v>
      </c>
      <c r="G1577" s="48" t="s">
        <v>35</v>
      </c>
      <c r="H1577" s="75">
        <f t="shared" si="850"/>
        <v>-0.65</v>
      </c>
      <c r="I1577" s="74">
        <v>35</v>
      </c>
      <c r="J1577" s="74">
        <v>100</v>
      </c>
      <c r="K1577" s="48">
        <f t="shared" ref="K1577:K1582" si="857">I1577</f>
        <v>35</v>
      </c>
      <c r="L1577" s="48">
        <f>$L$3</f>
        <v>-4</v>
      </c>
      <c r="M1577" s="48">
        <f t="shared" si="851"/>
        <v>31</v>
      </c>
      <c r="N1577" s="48">
        <v>45</v>
      </c>
      <c r="O1577" s="56">
        <v>84.056560000000005</v>
      </c>
      <c r="P1577" s="48" t="str">
        <f t="shared" si="840"/>
        <v>1604 SL</v>
      </c>
      <c r="Q1577" s="76">
        <v>10</v>
      </c>
      <c r="R1577" s="76">
        <v>25</v>
      </c>
      <c r="S1577" s="49">
        <f t="shared" si="852"/>
        <v>0.13653846153846155</v>
      </c>
      <c r="T1577" s="49">
        <f t="shared" si="841"/>
        <v>44.784615384615392</v>
      </c>
      <c r="U1577" s="49">
        <v>215.55384615384617</v>
      </c>
      <c r="V1577" s="49">
        <f t="shared" si="828"/>
        <v>0.6571763602251407</v>
      </c>
      <c r="W1577" s="49">
        <f t="shared" si="853"/>
        <v>4.2326923076923082</v>
      </c>
      <c r="X1577" s="90">
        <f t="shared" ref="X1577:X1579" si="858">ROUND(S1577*$X$4,0)</f>
        <v>1</v>
      </c>
      <c r="Y1577" s="91">
        <f t="shared" si="854"/>
        <v>84.056560000000005</v>
      </c>
      <c r="Z1577" s="93">
        <f t="shared" si="849"/>
        <v>5</v>
      </c>
      <c r="AA1577" s="94">
        <f t="shared" si="855"/>
        <v>420.28280000000001</v>
      </c>
      <c r="AB1577" s="97">
        <f t="shared" ref="AB1577:AB1582" si="859">ROUND((S1577*$AB$4)+Z1577,0)</f>
        <v>6</v>
      </c>
      <c r="AC1577" s="98">
        <f t="shared" si="856"/>
        <v>504.33936000000006</v>
      </c>
      <c r="AD1577" s="77" t="s">
        <v>3</v>
      </c>
      <c r="AE1577" s="54">
        <v>504.33936000000006</v>
      </c>
      <c r="AF1577" s="17"/>
    </row>
    <row r="1578" spans="1:32" ht="16.899999999999999" customHeight="1" x14ac:dyDescent="0.3">
      <c r="A1578" s="73" t="s">
        <v>35</v>
      </c>
      <c r="B1578" s="74" t="s">
        <v>3978</v>
      </c>
      <c r="C1578" s="48" t="s">
        <v>34</v>
      </c>
      <c r="D1578" s="48">
        <v>100</v>
      </c>
      <c r="E1578" s="48">
        <v>6150</v>
      </c>
      <c r="F1578" s="48" t="s">
        <v>6125</v>
      </c>
      <c r="G1578" s="48" t="s">
        <v>3680</v>
      </c>
      <c r="H1578" s="75">
        <f t="shared" si="850"/>
        <v>0</v>
      </c>
      <c r="I1578" s="74">
        <v>28</v>
      </c>
      <c r="J1578" s="74">
        <v>28</v>
      </c>
      <c r="K1578" s="48">
        <f t="shared" si="857"/>
        <v>28</v>
      </c>
      <c r="L1578" s="48">
        <f>$L$3</f>
        <v>-4</v>
      </c>
      <c r="M1578" s="48">
        <f t="shared" si="851"/>
        <v>24</v>
      </c>
      <c r="N1578" s="48">
        <v>19</v>
      </c>
      <c r="O1578" s="56">
        <v>16.96</v>
      </c>
      <c r="P1578" s="48" t="str">
        <f t="shared" si="840"/>
        <v>SW51 BK</v>
      </c>
      <c r="Q1578" s="76">
        <v>0</v>
      </c>
      <c r="R1578" s="76">
        <v>154</v>
      </c>
      <c r="S1578" s="49">
        <f t="shared" si="852"/>
        <v>0.17769230769230768</v>
      </c>
      <c r="T1578" s="49">
        <f t="shared" si="841"/>
        <v>17.769230769230766</v>
      </c>
      <c r="U1578" s="49">
        <v>17.769230769230766</v>
      </c>
      <c r="V1578" s="49">
        <f t="shared" si="828"/>
        <v>0.17769230769230768</v>
      </c>
      <c r="W1578" s="49">
        <f t="shared" si="853"/>
        <v>4.264615384615384</v>
      </c>
      <c r="X1578" s="90">
        <f t="shared" si="858"/>
        <v>1</v>
      </c>
      <c r="Y1578" s="91">
        <f t="shared" si="854"/>
        <v>16.96</v>
      </c>
      <c r="Z1578" s="93">
        <f t="shared" si="849"/>
        <v>5</v>
      </c>
      <c r="AA1578" s="94">
        <f t="shared" si="855"/>
        <v>84.800000000000011</v>
      </c>
      <c r="AB1578" s="97">
        <f t="shared" si="859"/>
        <v>6</v>
      </c>
      <c r="AC1578" s="98">
        <f t="shared" si="856"/>
        <v>101.76</v>
      </c>
      <c r="AD1578" s="77" t="s">
        <v>3</v>
      </c>
      <c r="AE1578" s="54">
        <v>101.76</v>
      </c>
      <c r="AF1578" s="17"/>
    </row>
    <row r="1579" spans="1:32" ht="16.899999999999999" customHeight="1" x14ac:dyDescent="0.3">
      <c r="A1579" s="73" t="s">
        <v>7</v>
      </c>
      <c r="B1579" s="74" t="s">
        <v>1648</v>
      </c>
      <c r="C1579" s="48" t="s">
        <v>1432</v>
      </c>
      <c r="D1579" s="48">
        <v>100</v>
      </c>
      <c r="E1579" s="48">
        <v>621</v>
      </c>
      <c r="F1579" s="48" t="s">
        <v>6128</v>
      </c>
      <c r="G1579" s="48" t="s">
        <v>112</v>
      </c>
      <c r="H1579" s="75">
        <f t="shared" si="850"/>
        <v>0</v>
      </c>
      <c r="I1579" s="74">
        <v>39</v>
      </c>
      <c r="J1579" s="74">
        <v>39</v>
      </c>
      <c r="K1579" s="48">
        <f t="shared" si="857"/>
        <v>39</v>
      </c>
      <c r="L1579" s="48">
        <f>$L$3</f>
        <v>-4</v>
      </c>
      <c r="M1579" s="48">
        <f t="shared" si="851"/>
        <v>35</v>
      </c>
      <c r="N1579" s="48">
        <v>52</v>
      </c>
      <c r="O1579" s="56">
        <v>7.7089999999999996</v>
      </c>
      <c r="P1579" s="48" t="str">
        <f t="shared" si="840"/>
        <v>6715 GY</v>
      </c>
      <c r="Q1579" s="76">
        <v>136</v>
      </c>
      <c r="R1579" s="76">
        <v>389</v>
      </c>
      <c r="S1579" s="49">
        <f t="shared" si="852"/>
        <v>1.9134615384615385</v>
      </c>
      <c r="T1579" s="49">
        <f t="shared" si="841"/>
        <v>191.34615384615387</v>
      </c>
      <c r="U1579" s="49">
        <v>1395.9615384615381</v>
      </c>
      <c r="V1579" s="49">
        <f t="shared" si="828"/>
        <v>13.959615384615381</v>
      </c>
      <c r="W1579" s="49">
        <f t="shared" si="853"/>
        <v>66.971153846153854</v>
      </c>
      <c r="X1579" s="90">
        <f t="shared" si="858"/>
        <v>10</v>
      </c>
      <c r="Y1579" s="91">
        <f t="shared" si="854"/>
        <v>77.09</v>
      </c>
      <c r="Z1579" s="93">
        <f t="shared" si="849"/>
        <v>77</v>
      </c>
      <c r="AA1579" s="94">
        <f t="shared" si="855"/>
        <v>593.59299999999996</v>
      </c>
      <c r="AB1579" s="97">
        <f t="shared" si="859"/>
        <v>87</v>
      </c>
      <c r="AC1579" s="98">
        <f t="shared" si="856"/>
        <v>670.68299999999999</v>
      </c>
      <c r="AD1579" s="77" t="s">
        <v>3</v>
      </c>
      <c r="AE1579" s="54">
        <v>670.68299999999999</v>
      </c>
      <c r="AF1579" s="17"/>
    </row>
    <row r="1580" spans="1:32" ht="16.899999999999999" customHeight="1" x14ac:dyDescent="0.3">
      <c r="A1580" s="73" t="s">
        <v>7</v>
      </c>
      <c r="B1580" s="74" t="s">
        <v>1677</v>
      </c>
      <c r="C1580" s="48" t="s">
        <v>10</v>
      </c>
      <c r="D1580" s="48">
        <v>500</v>
      </c>
      <c r="E1580" s="48">
        <v>2834</v>
      </c>
      <c r="F1580" s="48" t="s">
        <v>6126</v>
      </c>
      <c r="G1580" s="48">
        <v>2</v>
      </c>
      <c r="H1580" s="75">
        <f t="shared" si="850"/>
        <v>0</v>
      </c>
      <c r="I1580" s="74">
        <v>40</v>
      </c>
      <c r="J1580" s="74">
        <f>I1580</f>
        <v>40</v>
      </c>
      <c r="K1580" s="48">
        <f t="shared" si="857"/>
        <v>40</v>
      </c>
      <c r="L1580" s="48"/>
      <c r="M1580" s="48">
        <f t="shared" si="851"/>
        <v>40</v>
      </c>
      <c r="N1580" s="48">
        <v>0</v>
      </c>
      <c r="O1580" s="56">
        <v>97.62697</v>
      </c>
      <c r="P1580" s="48" t="str">
        <f t="shared" si="840"/>
        <v>3466C SL</v>
      </c>
      <c r="Q1580" s="76">
        <v>0</v>
      </c>
      <c r="R1580" s="76">
        <v>0</v>
      </c>
      <c r="S1580" s="49">
        <f t="shared" si="852"/>
        <v>0</v>
      </c>
      <c r="T1580" s="49">
        <f t="shared" si="841"/>
        <v>0</v>
      </c>
      <c r="U1580" s="49">
        <v>70.57692307692308</v>
      </c>
      <c r="V1580" s="49">
        <f t="shared" si="828"/>
        <v>0.14115384615384616</v>
      </c>
      <c r="W1580" s="49">
        <f t="shared" si="853"/>
        <v>0</v>
      </c>
      <c r="X1580" s="90">
        <f>ROUNDUP(S1580*$X$4,0)</f>
        <v>0</v>
      </c>
      <c r="Y1580" s="91">
        <f t="shared" si="854"/>
        <v>0</v>
      </c>
      <c r="Z1580" s="93">
        <f t="shared" si="849"/>
        <v>0</v>
      </c>
      <c r="AA1580" s="94">
        <f t="shared" si="855"/>
        <v>0</v>
      </c>
      <c r="AB1580" s="97">
        <f t="shared" si="859"/>
        <v>0</v>
      </c>
      <c r="AC1580" s="98">
        <f t="shared" si="856"/>
        <v>0</v>
      </c>
      <c r="AD1580" s="77" t="s">
        <v>3</v>
      </c>
      <c r="AE1580" s="54">
        <v>0</v>
      </c>
      <c r="AF1580" s="17"/>
    </row>
    <row r="1581" spans="1:32" ht="16.899999999999999" customHeight="1" x14ac:dyDescent="0.3">
      <c r="A1581" s="73" t="s">
        <v>7</v>
      </c>
      <c r="B1581" s="74" t="s">
        <v>4189</v>
      </c>
      <c r="C1581" s="48" t="s">
        <v>34</v>
      </c>
      <c r="D1581" s="48">
        <v>25</v>
      </c>
      <c r="E1581" s="48">
        <v>1202</v>
      </c>
      <c r="F1581" s="48" t="s">
        <v>6130</v>
      </c>
      <c r="G1581" s="48" t="s">
        <v>35</v>
      </c>
      <c r="H1581" s="75">
        <f t="shared" si="850"/>
        <v>0</v>
      </c>
      <c r="I1581" s="74">
        <v>24</v>
      </c>
      <c r="J1581" s="74">
        <v>24</v>
      </c>
      <c r="K1581" s="48">
        <f t="shared" si="857"/>
        <v>24</v>
      </c>
      <c r="L1581" s="48">
        <f>$L$3</f>
        <v>-4</v>
      </c>
      <c r="M1581" s="48">
        <f t="shared" si="851"/>
        <v>20</v>
      </c>
      <c r="N1581" s="48">
        <v>5</v>
      </c>
      <c r="O1581" s="56">
        <v>21.315000000000001</v>
      </c>
      <c r="P1581" s="48" t="str">
        <f t="shared" si="840"/>
        <v>PF2001/2A NA</v>
      </c>
      <c r="Q1581" s="76">
        <v>26</v>
      </c>
      <c r="R1581" s="76">
        <v>49</v>
      </c>
      <c r="S1581" s="49">
        <f t="shared" si="852"/>
        <v>0.33653846153846151</v>
      </c>
      <c r="T1581" s="49">
        <f t="shared" si="841"/>
        <v>8.4134615384615383</v>
      </c>
      <c r="U1581" s="49">
        <v>225.45192307692309</v>
      </c>
      <c r="V1581" s="49">
        <f t="shared" si="828"/>
        <v>9.018076923076924</v>
      </c>
      <c r="W1581" s="49">
        <f t="shared" si="853"/>
        <v>6.7307692307692299</v>
      </c>
      <c r="X1581" s="90">
        <f>ROUND(S1581*$X$3,0)</f>
        <v>2</v>
      </c>
      <c r="Y1581" s="91">
        <f t="shared" si="854"/>
        <v>42.63</v>
      </c>
      <c r="Z1581" s="93">
        <f t="shared" si="849"/>
        <v>9</v>
      </c>
      <c r="AA1581" s="94">
        <f t="shared" si="855"/>
        <v>191.83500000000001</v>
      </c>
      <c r="AB1581" s="97">
        <f t="shared" si="859"/>
        <v>11</v>
      </c>
      <c r="AC1581" s="98">
        <f t="shared" si="856"/>
        <v>234.465</v>
      </c>
      <c r="AD1581" s="77" t="s">
        <v>3</v>
      </c>
      <c r="AE1581" s="54">
        <v>234.465</v>
      </c>
      <c r="AF1581" s="17"/>
    </row>
    <row r="1582" spans="1:32" ht="16.899999999999999" customHeight="1" x14ac:dyDescent="0.3">
      <c r="A1582" s="73" t="s">
        <v>7</v>
      </c>
      <c r="B1582" s="74" t="s">
        <v>925</v>
      </c>
      <c r="C1582" s="48" t="s">
        <v>10</v>
      </c>
      <c r="D1582" s="48">
        <v>500</v>
      </c>
      <c r="E1582" s="48">
        <v>2834</v>
      </c>
      <c r="F1582" s="48" t="s">
        <v>6126</v>
      </c>
      <c r="G1582" s="48">
        <v>2</v>
      </c>
      <c r="H1582" s="75">
        <f t="shared" si="850"/>
        <v>0</v>
      </c>
      <c r="I1582" s="74">
        <v>25</v>
      </c>
      <c r="J1582" s="74">
        <f>I1582</f>
        <v>25</v>
      </c>
      <c r="K1582" s="48">
        <f t="shared" si="857"/>
        <v>25</v>
      </c>
      <c r="L1582" s="48"/>
      <c r="M1582" s="48">
        <f t="shared" si="851"/>
        <v>25</v>
      </c>
      <c r="N1582" s="48">
        <v>0</v>
      </c>
      <c r="O1582" s="56">
        <v>188.49377999999999</v>
      </c>
      <c r="P1582" s="48" t="str">
        <f t="shared" si="840"/>
        <v>2243C SL</v>
      </c>
      <c r="Q1582" s="76">
        <v>3</v>
      </c>
      <c r="R1582" s="76">
        <v>7</v>
      </c>
      <c r="S1582" s="49">
        <f t="shared" si="852"/>
        <v>4.0384615384615387E-2</v>
      </c>
      <c r="T1582" s="49">
        <f t="shared" si="841"/>
        <v>20.192307692307693</v>
      </c>
      <c r="U1582" s="49">
        <v>111.34615384615385</v>
      </c>
      <c r="V1582" s="49">
        <f t="shared" si="828"/>
        <v>0.22269230769230772</v>
      </c>
      <c r="W1582" s="49">
        <f t="shared" si="853"/>
        <v>1.0096153846153846</v>
      </c>
      <c r="X1582" s="90">
        <f>ROUND(S1582*$X$4,0)</f>
        <v>0</v>
      </c>
      <c r="Y1582" s="91">
        <f t="shared" si="854"/>
        <v>0</v>
      </c>
      <c r="Z1582" s="93">
        <f t="shared" si="849"/>
        <v>1</v>
      </c>
      <c r="AA1582" s="94">
        <f t="shared" si="855"/>
        <v>188.49377999999999</v>
      </c>
      <c r="AB1582" s="97">
        <f t="shared" si="859"/>
        <v>1</v>
      </c>
      <c r="AC1582" s="98">
        <f t="shared" si="856"/>
        <v>188.49377999999999</v>
      </c>
      <c r="AD1582" s="77" t="s">
        <v>3</v>
      </c>
      <c r="AE1582" s="54">
        <v>188.49377999999999</v>
      </c>
      <c r="AF1582" s="17"/>
    </row>
    <row r="1583" spans="1:32" ht="16.899999999999999" customHeight="1" x14ac:dyDescent="0.3">
      <c r="A1583" s="73" t="s">
        <v>35</v>
      </c>
      <c r="B1583" s="74" t="s">
        <v>4667</v>
      </c>
      <c r="C1583" s="48" t="s">
        <v>464</v>
      </c>
      <c r="D1583" s="48">
        <v>1</v>
      </c>
      <c r="E1583" s="48">
        <v>4013</v>
      </c>
      <c r="F1583" s="48" t="s">
        <v>6180</v>
      </c>
      <c r="G1583" s="48" t="s">
        <v>112</v>
      </c>
      <c r="H1583" s="75">
        <f t="shared" si="850"/>
        <v>0.13333333333333333</v>
      </c>
      <c r="I1583" s="74">
        <v>68</v>
      </c>
      <c r="J1583" s="74">
        <v>60</v>
      </c>
      <c r="K1583" s="48">
        <f>J1583</f>
        <v>60</v>
      </c>
      <c r="L1583" s="48">
        <f>$L$3</f>
        <v>-4</v>
      </c>
      <c r="M1583" s="48">
        <f t="shared" si="851"/>
        <v>56</v>
      </c>
      <c r="N1583" s="48">
        <v>12211</v>
      </c>
      <c r="O1583" s="56">
        <v>0.11</v>
      </c>
      <c r="P1583" s="48" t="str">
        <f t="shared" si="840"/>
        <v>5853/19 GR</v>
      </c>
      <c r="Q1583" s="76" t="s">
        <v>6187</v>
      </c>
      <c r="R1583" s="76" t="s">
        <v>6187</v>
      </c>
      <c r="S1583" s="49">
        <f t="shared" si="852"/>
        <v>0</v>
      </c>
      <c r="T1583" s="49">
        <f t="shared" si="841"/>
        <v>0</v>
      </c>
      <c r="U1583" s="49">
        <v>55.88461538461538</v>
      </c>
      <c r="V1583" s="49">
        <f t="shared" si="828"/>
        <v>55.88461538461538</v>
      </c>
      <c r="W1583" s="49">
        <f t="shared" si="853"/>
        <v>0</v>
      </c>
      <c r="X1583" s="90">
        <f>ROUND(V1583*$X$4,0)</f>
        <v>279</v>
      </c>
      <c r="Y1583" s="91">
        <f t="shared" si="854"/>
        <v>30.69</v>
      </c>
      <c r="Z1583" s="93">
        <f>ROUND((V1583*M1583)+X1583,0)</f>
        <v>3409</v>
      </c>
      <c r="AA1583" s="94">
        <f t="shared" si="855"/>
        <v>374.99</v>
      </c>
      <c r="AB1583" s="97">
        <f>ROUND((V1583*$AB$4)+Z1583,0)</f>
        <v>3688</v>
      </c>
      <c r="AC1583" s="98">
        <f t="shared" si="856"/>
        <v>405.68</v>
      </c>
      <c r="AD1583" s="77" t="s">
        <v>5889</v>
      </c>
      <c r="AE1583" s="54">
        <v>405.68</v>
      </c>
      <c r="AF1583" s="17"/>
    </row>
    <row r="1584" spans="1:32" ht="16.899999999999999" customHeight="1" x14ac:dyDescent="0.3">
      <c r="A1584" s="73" t="s">
        <v>7</v>
      </c>
      <c r="B1584" s="74" t="s">
        <v>142</v>
      </c>
      <c r="C1584" s="48" t="s">
        <v>10</v>
      </c>
      <c r="D1584" s="48">
        <v>1000</v>
      </c>
      <c r="E1584" s="48">
        <v>621</v>
      </c>
      <c r="F1584" s="48" t="s">
        <v>6128</v>
      </c>
      <c r="G1584" s="48" t="s">
        <v>35</v>
      </c>
      <c r="H1584" s="75">
        <f t="shared" si="850"/>
        <v>-0.13793103448275862</v>
      </c>
      <c r="I1584" s="74">
        <v>25</v>
      </c>
      <c r="J1584" s="74">
        <v>29</v>
      </c>
      <c r="K1584" s="48">
        <f>I1584</f>
        <v>25</v>
      </c>
      <c r="L1584" s="48">
        <v>-4</v>
      </c>
      <c r="M1584" s="48">
        <f t="shared" si="851"/>
        <v>21</v>
      </c>
      <c r="N1584" s="48">
        <v>1</v>
      </c>
      <c r="O1584" s="56">
        <v>190.54</v>
      </c>
      <c r="P1584" s="48" t="str">
        <f t="shared" si="840"/>
        <v>1297C SL</v>
      </c>
      <c r="Q1584" s="76">
        <v>0</v>
      </c>
      <c r="R1584" s="76">
        <v>0</v>
      </c>
      <c r="S1584" s="49">
        <f t="shared" si="852"/>
        <v>0</v>
      </c>
      <c r="T1584" s="49">
        <f t="shared" si="841"/>
        <v>0</v>
      </c>
      <c r="U1584" s="49">
        <v>228.15384615384613</v>
      </c>
      <c r="V1584" s="49">
        <f t="shared" si="828"/>
        <v>0.22815384615384612</v>
      </c>
      <c r="W1584" s="49">
        <f>S1584*M1584</f>
        <v>0</v>
      </c>
      <c r="X1584" s="90">
        <f>ROUNDUP(S1584*$X$4,0)</f>
        <v>0</v>
      </c>
      <c r="Y1584" s="91">
        <f t="shared" si="854"/>
        <v>0</v>
      </c>
      <c r="Z1584" s="93">
        <f t="shared" ref="Z1584:Z1610" si="860">ROUND((S1584*M1584)+X1584,0)</f>
        <v>0</v>
      </c>
      <c r="AA1584" s="94">
        <f t="shared" si="855"/>
        <v>0</v>
      </c>
      <c r="AB1584" s="97">
        <f>ROUND((S1584*$AB$4)+Z1584,0)</f>
        <v>0</v>
      </c>
      <c r="AC1584" s="98">
        <f t="shared" si="856"/>
        <v>0</v>
      </c>
      <c r="AD1584" s="77" t="s">
        <v>3</v>
      </c>
      <c r="AE1584" s="54">
        <v>0</v>
      </c>
      <c r="AF1584" s="17"/>
    </row>
    <row r="1585" spans="1:32" ht="16.899999999999999" customHeight="1" x14ac:dyDescent="0.3">
      <c r="A1585" s="73" t="s">
        <v>35</v>
      </c>
      <c r="B1585" s="74" t="s">
        <v>1927</v>
      </c>
      <c r="C1585" s="48" t="s">
        <v>40</v>
      </c>
      <c r="D1585" s="48">
        <v>1000</v>
      </c>
      <c r="E1585" s="48">
        <v>621</v>
      </c>
      <c r="F1585" s="48" t="s">
        <v>6128</v>
      </c>
      <c r="G1585" s="48" t="s">
        <v>112</v>
      </c>
      <c r="H1585" s="75">
        <f t="shared" si="850"/>
        <v>-0.13793103448275862</v>
      </c>
      <c r="I1585" s="74">
        <v>25</v>
      </c>
      <c r="J1585" s="74">
        <v>29</v>
      </c>
      <c r="K1585" s="48">
        <f>I1585</f>
        <v>25</v>
      </c>
      <c r="L1585" s="48">
        <f>$L$3</f>
        <v>-4</v>
      </c>
      <c r="M1585" s="48">
        <f t="shared" si="851"/>
        <v>21</v>
      </c>
      <c r="N1585" s="48">
        <v>1</v>
      </c>
      <c r="O1585" s="56">
        <v>39.229999999999997</v>
      </c>
      <c r="P1585" s="48" t="str">
        <f t="shared" si="840"/>
        <v>1857 YL</v>
      </c>
      <c r="Q1585" s="76">
        <v>1</v>
      </c>
      <c r="R1585" s="76">
        <v>3</v>
      </c>
      <c r="S1585" s="49">
        <f t="shared" si="852"/>
        <v>1.4230769230769231E-2</v>
      </c>
      <c r="T1585" s="49">
        <f t="shared" si="841"/>
        <v>14.230769230769232</v>
      </c>
      <c r="U1585" s="49">
        <v>27.76923076923077</v>
      </c>
      <c r="V1585" s="49">
        <f t="shared" si="828"/>
        <v>2.7769230769230772E-2</v>
      </c>
      <c r="W1585" s="49">
        <f t="shared" ref="W1585:W1610" si="861">S1585*M1585</f>
        <v>0.29884615384615387</v>
      </c>
      <c r="X1585" s="90">
        <f>ROUNDUP(S1585*$X$4,0)</f>
        <v>1</v>
      </c>
      <c r="Y1585" s="91">
        <f t="shared" si="854"/>
        <v>39.229999999999997</v>
      </c>
      <c r="Z1585" s="93">
        <f t="shared" si="860"/>
        <v>1</v>
      </c>
      <c r="AA1585" s="94">
        <f t="shared" si="855"/>
        <v>39.229999999999997</v>
      </c>
      <c r="AB1585" s="97">
        <f>ROUND((S1585*$AB$4)+Z1585,0)</f>
        <v>1</v>
      </c>
      <c r="AC1585" s="98">
        <f t="shared" si="856"/>
        <v>39.229999999999997</v>
      </c>
      <c r="AD1585" s="77" t="s">
        <v>3</v>
      </c>
      <c r="AE1585" s="54">
        <v>39.229999999999997</v>
      </c>
      <c r="AF1585" s="17"/>
    </row>
    <row r="1586" spans="1:32" ht="16.899999999999999" customHeight="1" x14ac:dyDescent="0.3">
      <c r="A1586" s="73" t="s">
        <v>35</v>
      </c>
      <c r="B1586" s="74" t="s">
        <v>1928</v>
      </c>
      <c r="C1586" s="48" t="s">
        <v>40</v>
      </c>
      <c r="D1586" s="48">
        <v>100</v>
      </c>
      <c r="E1586" s="48">
        <v>621</v>
      </c>
      <c r="F1586" s="48" t="s">
        <v>6128</v>
      </c>
      <c r="G1586" s="48" t="s">
        <v>112</v>
      </c>
      <c r="H1586" s="75">
        <f t="shared" si="850"/>
        <v>-0.13793103448275862</v>
      </c>
      <c r="I1586" s="74">
        <v>25</v>
      </c>
      <c r="J1586" s="74">
        <v>29</v>
      </c>
      <c r="K1586" s="48">
        <f>I1586</f>
        <v>25</v>
      </c>
      <c r="L1586" s="48">
        <f>$L$3</f>
        <v>-4</v>
      </c>
      <c r="M1586" s="48">
        <f t="shared" si="851"/>
        <v>21</v>
      </c>
      <c r="N1586" s="48">
        <v>1</v>
      </c>
      <c r="O1586" s="56">
        <v>4.0140000000000002</v>
      </c>
      <c r="P1586" s="48" t="str">
        <f t="shared" si="840"/>
        <v>1857 YL</v>
      </c>
      <c r="Q1586" s="76">
        <v>10</v>
      </c>
      <c r="R1586" s="76">
        <v>24</v>
      </c>
      <c r="S1586" s="49">
        <f t="shared" si="852"/>
        <v>0.13538461538461538</v>
      </c>
      <c r="T1586" s="49">
        <f t="shared" si="841"/>
        <v>13.538461538461538</v>
      </c>
      <c r="U1586" s="49">
        <v>27.76923076923077</v>
      </c>
      <c r="V1586" s="49">
        <f t="shared" si="828"/>
        <v>0.27769230769230768</v>
      </c>
      <c r="W1586" s="49">
        <f t="shared" si="861"/>
        <v>2.8430769230769228</v>
      </c>
      <c r="X1586" s="90">
        <f>ROUND(S1586*$X$4,0)</f>
        <v>1</v>
      </c>
      <c r="Y1586" s="91">
        <f t="shared" si="854"/>
        <v>4.0140000000000002</v>
      </c>
      <c r="Z1586" s="93">
        <f t="shared" si="860"/>
        <v>4</v>
      </c>
      <c r="AA1586" s="94">
        <f t="shared" si="855"/>
        <v>16.056000000000001</v>
      </c>
      <c r="AB1586" s="97">
        <f>ROUND((S1586*$AB$4)+Z1586,0)</f>
        <v>5</v>
      </c>
      <c r="AC1586" s="98">
        <f t="shared" si="856"/>
        <v>20.07</v>
      </c>
      <c r="AD1586" s="77" t="s">
        <v>6117</v>
      </c>
      <c r="AE1586" s="54">
        <v>20.07</v>
      </c>
      <c r="AF1586" s="17"/>
    </row>
    <row r="1587" spans="1:32" ht="16.899999999999999" customHeight="1" x14ac:dyDescent="0.3">
      <c r="A1587" s="73" t="s">
        <v>7</v>
      </c>
      <c r="B1587" s="74" t="s">
        <v>1259</v>
      </c>
      <c r="C1587" s="48" t="s">
        <v>10</v>
      </c>
      <c r="D1587" s="48">
        <v>500</v>
      </c>
      <c r="E1587" s="48">
        <v>2834</v>
      </c>
      <c r="F1587" s="48" t="s">
        <v>6126</v>
      </c>
      <c r="G1587" s="48">
        <v>2</v>
      </c>
      <c r="H1587" s="75">
        <f t="shared" si="850"/>
        <v>0</v>
      </c>
      <c r="I1587" s="74">
        <v>40</v>
      </c>
      <c r="J1587" s="74">
        <f>I1587</f>
        <v>40</v>
      </c>
      <c r="K1587" s="48">
        <f>I1587</f>
        <v>40</v>
      </c>
      <c r="L1587" s="48"/>
      <c r="M1587" s="48">
        <f t="shared" si="851"/>
        <v>40</v>
      </c>
      <c r="N1587" s="48">
        <v>0</v>
      </c>
      <c r="O1587" s="56">
        <v>187.42558</v>
      </c>
      <c r="P1587" s="48" t="str">
        <f t="shared" si="840"/>
        <v>3243 SL</v>
      </c>
      <c r="Q1587" s="76">
        <v>0</v>
      </c>
      <c r="R1587" s="76">
        <v>0</v>
      </c>
      <c r="S1587" s="49">
        <f t="shared" si="852"/>
        <v>0</v>
      </c>
      <c r="T1587" s="49">
        <f t="shared" si="841"/>
        <v>0</v>
      </c>
      <c r="U1587" s="49">
        <v>56.5</v>
      </c>
      <c r="V1587" s="49">
        <f t="shared" si="828"/>
        <v>0.113</v>
      </c>
      <c r="W1587" s="49">
        <f t="shared" si="861"/>
        <v>0</v>
      </c>
      <c r="X1587" s="90">
        <f>ROUNDUP(S1587*$X$4,0)</f>
        <v>0</v>
      </c>
      <c r="Y1587" s="91">
        <f t="shared" si="854"/>
        <v>0</v>
      </c>
      <c r="Z1587" s="93">
        <f t="shared" si="860"/>
        <v>0</v>
      </c>
      <c r="AA1587" s="94">
        <f t="shared" si="855"/>
        <v>0</v>
      </c>
      <c r="AB1587" s="97">
        <f>ROUND((S1587*$AB$4)+Z1587,0)</f>
        <v>0</v>
      </c>
      <c r="AC1587" s="98">
        <f t="shared" si="856"/>
        <v>0</v>
      </c>
      <c r="AD1587" s="77" t="s">
        <v>3</v>
      </c>
      <c r="AE1587" s="54">
        <v>0</v>
      </c>
      <c r="AF1587" s="17"/>
    </row>
    <row r="1588" spans="1:32" ht="16.899999999999999" customHeight="1" x14ac:dyDescent="0.3">
      <c r="A1588" s="73" t="s">
        <v>35</v>
      </c>
      <c r="B1588" s="74" t="s">
        <v>4676</v>
      </c>
      <c r="C1588" s="48" t="s">
        <v>464</v>
      </c>
      <c r="D1588" s="48">
        <v>100</v>
      </c>
      <c r="E1588" s="48">
        <v>4013</v>
      </c>
      <c r="F1588" s="48" t="s">
        <v>6180</v>
      </c>
      <c r="G1588" s="48" t="s">
        <v>65</v>
      </c>
      <c r="H1588" s="75">
        <f t="shared" si="850"/>
        <v>0</v>
      </c>
      <c r="I1588" s="74">
        <v>5</v>
      </c>
      <c r="J1588" s="74">
        <v>5</v>
      </c>
      <c r="K1588" s="48">
        <f>J1588</f>
        <v>5</v>
      </c>
      <c r="L1588" s="48"/>
      <c r="M1588" s="48">
        <f t="shared" si="851"/>
        <v>5</v>
      </c>
      <c r="N1588" s="48">
        <v>10</v>
      </c>
      <c r="O1588" s="56">
        <v>34.452570000000001</v>
      </c>
      <c r="P1588" s="48" t="str">
        <f t="shared" si="840"/>
        <v>5858 YL</v>
      </c>
      <c r="Q1588" s="76">
        <v>7</v>
      </c>
      <c r="R1588" s="76">
        <v>69</v>
      </c>
      <c r="S1588" s="49">
        <f t="shared" si="852"/>
        <v>0.155</v>
      </c>
      <c r="T1588" s="49">
        <f t="shared" si="841"/>
        <v>15.5</v>
      </c>
      <c r="U1588" s="49">
        <v>15.5</v>
      </c>
      <c r="V1588" s="49">
        <f t="shared" si="828"/>
        <v>0.155</v>
      </c>
      <c r="W1588" s="49">
        <f t="shared" si="861"/>
        <v>0.77500000000000002</v>
      </c>
      <c r="X1588" s="90">
        <f>ROUND(S1588*$X$2,0)</f>
        <v>1</v>
      </c>
      <c r="Y1588" s="91">
        <f t="shared" si="854"/>
        <v>34.452570000000001</v>
      </c>
      <c r="Z1588" s="93">
        <f t="shared" si="860"/>
        <v>2</v>
      </c>
      <c r="AA1588" s="94">
        <f t="shared" si="855"/>
        <v>68.905140000000003</v>
      </c>
      <c r="AB1588" s="97">
        <f>ROUND((S1588*$AB$2)+Z1588,0)</f>
        <v>3</v>
      </c>
      <c r="AC1588" s="98">
        <f t="shared" si="856"/>
        <v>103.35771</v>
      </c>
      <c r="AD1588" s="77" t="s">
        <v>5891</v>
      </c>
      <c r="AE1588" s="54">
        <v>103.35771</v>
      </c>
      <c r="AF1588" s="17"/>
    </row>
    <row r="1589" spans="1:32" ht="16.899999999999999" customHeight="1" x14ac:dyDescent="0.3">
      <c r="A1589" s="73" t="s">
        <v>35</v>
      </c>
      <c r="B1589" s="74" t="s">
        <v>4896</v>
      </c>
      <c r="C1589" s="48" t="s">
        <v>3175</v>
      </c>
      <c r="D1589" s="48">
        <v>1640</v>
      </c>
      <c r="E1589" s="48">
        <v>2834</v>
      </c>
      <c r="F1589" s="48" t="s">
        <v>6126</v>
      </c>
      <c r="G1589" s="48">
        <v>2</v>
      </c>
      <c r="H1589" s="75">
        <f t="shared" si="850"/>
        <v>0</v>
      </c>
      <c r="I1589" s="74">
        <v>35</v>
      </c>
      <c r="J1589" s="74">
        <f>I1589</f>
        <v>35</v>
      </c>
      <c r="K1589" s="48">
        <f>I1589</f>
        <v>35</v>
      </c>
      <c r="L1589" s="48"/>
      <c r="M1589" s="48">
        <f t="shared" si="851"/>
        <v>35</v>
      </c>
      <c r="N1589" s="48">
        <v>0</v>
      </c>
      <c r="O1589" s="56">
        <v>180.16981000000001</v>
      </c>
      <c r="P1589" s="48" t="str">
        <f t="shared" si="840"/>
        <v>B953031 GE</v>
      </c>
      <c r="Q1589" s="76">
        <v>0</v>
      </c>
      <c r="R1589" s="76">
        <v>0</v>
      </c>
      <c r="S1589" s="49">
        <f t="shared" si="852"/>
        <v>0</v>
      </c>
      <c r="T1589" s="49">
        <f t="shared" si="841"/>
        <v>0</v>
      </c>
      <c r="U1589" s="49">
        <v>132.58769230769232</v>
      </c>
      <c r="V1589" s="49">
        <f t="shared" si="828"/>
        <v>8.0846153846153859E-2</v>
      </c>
      <c r="W1589" s="49">
        <f t="shared" si="861"/>
        <v>0</v>
      </c>
      <c r="X1589" s="90">
        <f>ROUNDUP(S1589*$X$4,0)</f>
        <v>0</v>
      </c>
      <c r="Y1589" s="91">
        <f t="shared" si="854"/>
        <v>0</v>
      </c>
      <c r="Z1589" s="93">
        <f t="shared" si="860"/>
        <v>0</v>
      </c>
      <c r="AA1589" s="94">
        <f t="shared" si="855"/>
        <v>0</v>
      </c>
      <c r="AB1589" s="97">
        <f t="shared" ref="AB1589:AB1594" si="862">ROUND((S1589*$AB$4)+Z1589,0)</f>
        <v>0</v>
      </c>
      <c r="AC1589" s="98">
        <f t="shared" si="856"/>
        <v>0</v>
      </c>
      <c r="AD1589" s="77" t="s">
        <v>3</v>
      </c>
      <c r="AE1589" s="54">
        <v>0</v>
      </c>
      <c r="AF1589" s="17"/>
    </row>
    <row r="1590" spans="1:32" ht="12.75" customHeight="1" x14ac:dyDescent="0.3">
      <c r="A1590" s="73" t="s">
        <v>35</v>
      </c>
      <c r="B1590" s="74" t="s">
        <v>5651</v>
      </c>
      <c r="C1590" s="48" t="s">
        <v>34</v>
      </c>
      <c r="D1590" s="48">
        <v>500</v>
      </c>
      <c r="E1590" s="48">
        <v>4445</v>
      </c>
      <c r="F1590" s="48" t="s">
        <v>5912</v>
      </c>
      <c r="G1590" s="48" t="s">
        <v>122</v>
      </c>
      <c r="H1590" s="75">
        <f t="shared" si="850"/>
        <v>0.16470588235294117</v>
      </c>
      <c r="I1590" s="74">
        <v>99</v>
      </c>
      <c r="J1590" s="74">
        <v>85</v>
      </c>
      <c r="K1590" s="48">
        <f>J1590</f>
        <v>85</v>
      </c>
      <c r="L1590" s="48">
        <f>$L$3</f>
        <v>-4</v>
      </c>
      <c r="M1590" s="48">
        <f t="shared" si="851"/>
        <v>81</v>
      </c>
      <c r="N1590" s="48">
        <v>3</v>
      </c>
      <c r="O1590" s="56">
        <v>219.78</v>
      </c>
      <c r="P1590" s="48" t="str">
        <f t="shared" si="840"/>
        <v>TFT25016 NA</v>
      </c>
      <c r="Q1590" s="76">
        <v>3</v>
      </c>
      <c r="R1590" s="76">
        <v>15</v>
      </c>
      <c r="S1590" s="49">
        <f t="shared" si="852"/>
        <v>4.9615384615384617E-2</v>
      </c>
      <c r="T1590" s="49">
        <f t="shared" si="841"/>
        <v>24.807692307692307</v>
      </c>
      <c r="U1590" s="49">
        <v>73.92307692307692</v>
      </c>
      <c r="V1590" s="49">
        <f t="shared" ref="V1590:V1653" si="863">U1590/D1590</f>
        <v>0.14784615384615385</v>
      </c>
      <c r="W1590" s="49">
        <f t="shared" si="861"/>
        <v>4.0188461538461535</v>
      </c>
      <c r="X1590" s="90">
        <f t="shared" ref="X1590:X1593" si="864">ROUND(S1590*$X$4,0)</f>
        <v>0</v>
      </c>
      <c r="Y1590" s="91">
        <f t="shared" si="854"/>
        <v>0</v>
      </c>
      <c r="Z1590" s="93">
        <f t="shared" si="860"/>
        <v>4</v>
      </c>
      <c r="AA1590" s="94">
        <f t="shared" si="855"/>
        <v>879.12</v>
      </c>
      <c r="AB1590" s="97">
        <f t="shared" si="862"/>
        <v>4</v>
      </c>
      <c r="AC1590" s="98">
        <f t="shared" si="856"/>
        <v>879.12</v>
      </c>
      <c r="AD1590" s="77" t="s">
        <v>3</v>
      </c>
      <c r="AE1590" s="54">
        <v>879.12</v>
      </c>
      <c r="AF1590" s="17"/>
    </row>
    <row r="1591" spans="1:32" ht="16.899999999999999" customHeight="1" x14ac:dyDescent="0.3">
      <c r="A1591" s="73" t="s">
        <v>7</v>
      </c>
      <c r="B1591" s="74" t="s">
        <v>1316</v>
      </c>
      <c r="C1591" s="48" t="s">
        <v>1154</v>
      </c>
      <c r="D1591" s="48">
        <v>100</v>
      </c>
      <c r="E1591" s="48">
        <v>2834</v>
      </c>
      <c r="F1591" s="48" t="s">
        <v>6126</v>
      </c>
      <c r="G1591" s="48">
        <v>2</v>
      </c>
      <c r="H1591" s="75">
        <f t="shared" si="850"/>
        <v>0</v>
      </c>
      <c r="I1591" s="74">
        <v>40</v>
      </c>
      <c r="J1591" s="74">
        <f>I1591</f>
        <v>40</v>
      </c>
      <c r="K1591" s="48">
        <f>I1591</f>
        <v>40</v>
      </c>
      <c r="L1591" s="48"/>
      <c r="M1591" s="48">
        <f t="shared" si="851"/>
        <v>40</v>
      </c>
      <c r="N1591" s="48">
        <v>0</v>
      </c>
      <c r="O1591" s="56">
        <v>63.752139999999997</v>
      </c>
      <c r="P1591" s="48" t="str">
        <f t="shared" si="840"/>
        <v>5470/15C SL</v>
      </c>
      <c r="Q1591" s="76" t="s">
        <v>6187</v>
      </c>
      <c r="R1591" s="76" t="s">
        <v>6187</v>
      </c>
      <c r="S1591" s="49">
        <f t="shared" si="852"/>
        <v>0</v>
      </c>
      <c r="T1591" s="49">
        <f t="shared" si="841"/>
        <v>0</v>
      </c>
      <c r="U1591" s="49">
        <v>44.03846153846154</v>
      </c>
      <c r="V1591" s="49">
        <f t="shared" si="863"/>
        <v>0.44038461538461537</v>
      </c>
      <c r="W1591" s="49">
        <f t="shared" si="861"/>
        <v>0</v>
      </c>
      <c r="X1591" s="90">
        <f>ROUNDUP(S1591*$X$4,0)</f>
        <v>0</v>
      </c>
      <c r="Y1591" s="91">
        <f t="shared" si="854"/>
        <v>0</v>
      </c>
      <c r="Z1591" s="93">
        <f t="shared" si="860"/>
        <v>0</v>
      </c>
      <c r="AA1591" s="94">
        <f t="shared" si="855"/>
        <v>0</v>
      </c>
      <c r="AB1591" s="97">
        <f t="shared" si="862"/>
        <v>0</v>
      </c>
      <c r="AC1591" s="98">
        <f t="shared" si="856"/>
        <v>0</v>
      </c>
      <c r="AD1591" s="77" t="s">
        <v>3</v>
      </c>
      <c r="AE1591" s="54">
        <v>0</v>
      </c>
      <c r="AF1591" s="17"/>
    </row>
    <row r="1592" spans="1:32" ht="16.899999999999999" customHeight="1" x14ac:dyDescent="0.3">
      <c r="A1592" s="73" t="s">
        <v>7</v>
      </c>
      <c r="B1592" s="74" t="s">
        <v>4325</v>
      </c>
      <c r="C1592" s="48" t="s">
        <v>40</v>
      </c>
      <c r="D1592" s="48">
        <v>100</v>
      </c>
      <c r="E1592" s="48">
        <v>2834</v>
      </c>
      <c r="F1592" s="48" t="s">
        <v>6126</v>
      </c>
      <c r="G1592" s="48">
        <v>2</v>
      </c>
      <c r="H1592" s="75">
        <f t="shared" si="850"/>
        <v>-0.125</v>
      </c>
      <c r="I1592" s="74">
        <v>35</v>
      </c>
      <c r="J1592" s="74">
        <v>40</v>
      </c>
      <c r="K1592" s="48">
        <f>I1592</f>
        <v>35</v>
      </c>
      <c r="L1592" s="48"/>
      <c r="M1592" s="48">
        <f t="shared" si="851"/>
        <v>35</v>
      </c>
      <c r="N1592" s="48">
        <v>42</v>
      </c>
      <c r="O1592" s="56">
        <v>40.913679999999999</v>
      </c>
      <c r="P1592" s="48" t="str">
        <f t="shared" si="840"/>
        <v>788133 BK</v>
      </c>
      <c r="Q1592" s="76">
        <v>20</v>
      </c>
      <c r="R1592" s="76">
        <v>102</v>
      </c>
      <c r="S1592" s="49">
        <f t="shared" si="852"/>
        <v>0.33307692307692305</v>
      </c>
      <c r="T1592" s="49">
        <f t="shared" si="841"/>
        <v>33.307692307692307</v>
      </c>
      <c r="U1592" s="49">
        <v>202.92307692307691</v>
      </c>
      <c r="V1592" s="49">
        <f t="shared" si="863"/>
        <v>2.0292307692307689</v>
      </c>
      <c r="W1592" s="49">
        <f t="shared" si="861"/>
        <v>11.657692307692306</v>
      </c>
      <c r="X1592" s="90">
        <f t="shared" si="864"/>
        <v>2</v>
      </c>
      <c r="Y1592" s="91">
        <f t="shared" si="854"/>
        <v>81.827359999999999</v>
      </c>
      <c r="Z1592" s="93">
        <f t="shared" si="860"/>
        <v>14</v>
      </c>
      <c r="AA1592" s="94">
        <f t="shared" si="855"/>
        <v>572.79151999999999</v>
      </c>
      <c r="AB1592" s="97">
        <f t="shared" si="862"/>
        <v>16</v>
      </c>
      <c r="AC1592" s="98">
        <f t="shared" si="856"/>
        <v>654.61887999999999</v>
      </c>
      <c r="AD1592" s="77" t="s">
        <v>3</v>
      </c>
      <c r="AE1592" s="54">
        <v>654.61887999999999</v>
      </c>
      <c r="AF1592" s="17"/>
    </row>
    <row r="1593" spans="1:32" ht="12.75" customHeight="1" x14ac:dyDescent="0.3">
      <c r="A1593" s="73" t="s">
        <v>7</v>
      </c>
      <c r="B1593" s="74" t="s">
        <v>3259</v>
      </c>
      <c r="C1593" s="48" t="s">
        <v>1432</v>
      </c>
      <c r="D1593" s="48">
        <v>100</v>
      </c>
      <c r="E1593" s="48">
        <v>621</v>
      </c>
      <c r="F1593" s="48" t="s">
        <v>6128</v>
      </c>
      <c r="G1593" s="48" t="s">
        <v>35</v>
      </c>
      <c r="H1593" s="75">
        <f t="shared" si="850"/>
        <v>2.564102564102564E-2</v>
      </c>
      <c r="I1593" s="74">
        <v>40</v>
      </c>
      <c r="J1593" s="74">
        <v>39</v>
      </c>
      <c r="K1593" s="48">
        <f>J1593</f>
        <v>39</v>
      </c>
      <c r="L1593" s="48">
        <f>$L$3</f>
        <v>-4</v>
      </c>
      <c r="M1593" s="48">
        <f t="shared" si="851"/>
        <v>35</v>
      </c>
      <c r="N1593" s="48">
        <v>131</v>
      </c>
      <c r="O1593" s="56">
        <v>8.3000000000000007</v>
      </c>
      <c r="P1593" s="48" t="str">
        <f t="shared" si="840"/>
        <v>6714 BL</v>
      </c>
      <c r="Q1593" s="76">
        <v>100</v>
      </c>
      <c r="R1593" s="76">
        <v>292</v>
      </c>
      <c r="S1593" s="49">
        <f t="shared" si="852"/>
        <v>1.4138461538461538</v>
      </c>
      <c r="T1593" s="49">
        <f t="shared" si="841"/>
        <v>141.38461538461539</v>
      </c>
      <c r="U1593" s="49">
        <v>1986.3846153846152</v>
      </c>
      <c r="V1593" s="49">
        <f t="shared" si="863"/>
        <v>19.863846153846154</v>
      </c>
      <c r="W1593" s="49">
        <f t="shared" si="861"/>
        <v>49.484615384615381</v>
      </c>
      <c r="X1593" s="90">
        <f t="shared" si="864"/>
        <v>7</v>
      </c>
      <c r="Y1593" s="91">
        <f t="shared" si="854"/>
        <v>58.100000000000009</v>
      </c>
      <c r="Z1593" s="93">
        <f t="shared" si="860"/>
        <v>56</v>
      </c>
      <c r="AA1593" s="94">
        <f t="shared" si="855"/>
        <v>464.80000000000007</v>
      </c>
      <c r="AB1593" s="97">
        <f t="shared" si="862"/>
        <v>63</v>
      </c>
      <c r="AC1593" s="98">
        <f t="shared" si="856"/>
        <v>522.90000000000009</v>
      </c>
      <c r="AD1593" s="77" t="s">
        <v>3</v>
      </c>
      <c r="AE1593" s="54">
        <v>522.90000000000009</v>
      </c>
      <c r="AF1593" s="17"/>
    </row>
    <row r="1594" spans="1:32" ht="12.75" customHeight="1" x14ac:dyDescent="0.3">
      <c r="A1594" s="73" t="s">
        <v>7</v>
      </c>
      <c r="B1594" s="74" t="s">
        <v>1712</v>
      </c>
      <c r="C1594" s="48" t="s">
        <v>1154</v>
      </c>
      <c r="D1594" s="48">
        <v>500</v>
      </c>
      <c r="E1594" s="48">
        <v>2834</v>
      </c>
      <c r="F1594" s="48" t="s">
        <v>6126</v>
      </c>
      <c r="G1594" s="48">
        <v>2</v>
      </c>
      <c r="H1594" s="75">
        <f t="shared" si="850"/>
        <v>0</v>
      </c>
      <c r="I1594" s="74">
        <v>30</v>
      </c>
      <c r="J1594" s="74">
        <f>I1594</f>
        <v>30</v>
      </c>
      <c r="K1594" s="48">
        <f>I1594</f>
        <v>30</v>
      </c>
      <c r="L1594" s="48"/>
      <c r="M1594" s="48">
        <f t="shared" si="851"/>
        <v>30</v>
      </c>
      <c r="N1594" s="48">
        <v>0</v>
      </c>
      <c r="O1594" s="56">
        <v>183.21395999999999</v>
      </c>
      <c r="P1594" s="48" t="str">
        <f t="shared" si="840"/>
        <v>5124C SL</v>
      </c>
      <c r="Q1594" s="76">
        <v>0</v>
      </c>
      <c r="R1594" s="76">
        <v>1</v>
      </c>
      <c r="S1594" s="49">
        <f t="shared" si="852"/>
        <v>1.153846153846154E-3</v>
      </c>
      <c r="T1594" s="49">
        <f t="shared" si="841"/>
        <v>0.57692307692307698</v>
      </c>
      <c r="U1594" s="49">
        <v>536.38461538461547</v>
      </c>
      <c r="V1594" s="49">
        <f t="shared" si="863"/>
        <v>1.0727692307692309</v>
      </c>
      <c r="W1594" s="49">
        <f t="shared" si="861"/>
        <v>3.4615384615384617E-2</v>
      </c>
      <c r="X1594" s="90">
        <f>ROUNDUP(S1594*$X$4,0)</f>
        <v>1</v>
      </c>
      <c r="Y1594" s="91">
        <f t="shared" si="854"/>
        <v>183.21395999999999</v>
      </c>
      <c r="Z1594" s="93">
        <f t="shared" si="860"/>
        <v>1</v>
      </c>
      <c r="AA1594" s="94">
        <f t="shared" si="855"/>
        <v>183.21395999999999</v>
      </c>
      <c r="AB1594" s="97">
        <f t="shared" si="862"/>
        <v>1</v>
      </c>
      <c r="AC1594" s="98">
        <f t="shared" si="856"/>
        <v>183.21395999999999</v>
      </c>
      <c r="AD1594" s="77" t="s">
        <v>3</v>
      </c>
      <c r="AE1594" s="54">
        <v>183.21395999999999</v>
      </c>
      <c r="AF1594" s="17"/>
    </row>
    <row r="1595" spans="1:32" ht="12.75" customHeight="1" x14ac:dyDescent="0.3">
      <c r="A1595" s="73" t="s">
        <v>35</v>
      </c>
      <c r="B1595" s="74" t="s">
        <v>4610</v>
      </c>
      <c r="C1595" s="48" t="s">
        <v>16</v>
      </c>
      <c r="D1595" s="48">
        <v>500</v>
      </c>
      <c r="E1595" s="48">
        <v>6223</v>
      </c>
      <c r="F1595" s="48" t="s">
        <v>17</v>
      </c>
      <c r="G1595" s="48" t="s">
        <v>11</v>
      </c>
      <c r="H1595" s="75">
        <f t="shared" si="850"/>
        <v>0</v>
      </c>
      <c r="I1595" s="74">
        <v>5</v>
      </c>
      <c r="J1595" s="74">
        <v>5</v>
      </c>
      <c r="K1595" s="48">
        <f>J1595</f>
        <v>5</v>
      </c>
      <c r="L1595" s="48"/>
      <c r="M1595" s="48">
        <f t="shared" si="851"/>
        <v>5</v>
      </c>
      <c r="N1595" s="48">
        <v>0</v>
      </c>
      <c r="O1595" s="56">
        <v>150.96289999999999</v>
      </c>
      <c r="P1595" s="48" t="str">
        <f t="shared" si="840"/>
        <v>5474L SL</v>
      </c>
      <c r="Q1595" s="76">
        <v>0</v>
      </c>
      <c r="R1595" s="76">
        <v>1</v>
      </c>
      <c r="S1595" s="49">
        <f t="shared" si="852"/>
        <v>1.153846153846154E-3</v>
      </c>
      <c r="T1595" s="49">
        <f t="shared" si="841"/>
        <v>0.57692307692307698</v>
      </c>
      <c r="U1595" s="49">
        <v>64.038461538461533</v>
      </c>
      <c r="V1595" s="49">
        <f t="shared" si="863"/>
        <v>0.12807692307692306</v>
      </c>
      <c r="W1595" s="49">
        <f t="shared" si="861"/>
        <v>5.7692307692307696E-3</v>
      </c>
      <c r="X1595" s="90">
        <f>ROUNDUP(S1595*$X$2,0)</f>
        <v>1</v>
      </c>
      <c r="Y1595" s="91">
        <f t="shared" si="854"/>
        <v>150.96289999999999</v>
      </c>
      <c r="Z1595" s="93">
        <f t="shared" si="860"/>
        <v>1</v>
      </c>
      <c r="AA1595" s="94">
        <f t="shared" si="855"/>
        <v>150.96289999999999</v>
      </c>
      <c r="AB1595" s="97">
        <f>ROUND((S1595*$AB$2)+Z1595,0)</f>
        <v>1</v>
      </c>
      <c r="AC1595" s="98">
        <f t="shared" si="856"/>
        <v>150.96289999999999</v>
      </c>
      <c r="AD1595" s="77" t="s">
        <v>5891</v>
      </c>
      <c r="AE1595" s="54">
        <v>150.96289999999999</v>
      </c>
      <c r="AF1595" s="17"/>
    </row>
    <row r="1596" spans="1:32" ht="12.75" customHeight="1" x14ac:dyDescent="0.3">
      <c r="A1596" s="73" t="s">
        <v>35</v>
      </c>
      <c r="B1596" s="74" t="s">
        <v>1577</v>
      </c>
      <c r="C1596" s="48" t="s">
        <v>40</v>
      </c>
      <c r="D1596" s="48">
        <v>1000</v>
      </c>
      <c r="E1596" s="48">
        <v>621</v>
      </c>
      <c r="F1596" s="48" t="s">
        <v>6128</v>
      </c>
      <c r="G1596" s="48" t="s">
        <v>112</v>
      </c>
      <c r="H1596" s="75">
        <f t="shared" si="850"/>
        <v>4.1666666666666664E-2</v>
      </c>
      <c r="I1596" s="74">
        <v>25</v>
      </c>
      <c r="J1596" s="74">
        <v>24</v>
      </c>
      <c r="K1596" s="48">
        <f>J1596</f>
        <v>24</v>
      </c>
      <c r="L1596" s="48">
        <f>$L$3</f>
        <v>-4</v>
      </c>
      <c r="M1596" s="48">
        <f t="shared" si="851"/>
        <v>20</v>
      </c>
      <c r="N1596" s="48">
        <v>21</v>
      </c>
      <c r="O1596" s="56">
        <v>15.65</v>
      </c>
      <c r="P1596" s="48" t="str">
        <f t="shared" si="840"/>
        <v>3048 GR</v>
      </c>
      <c r="Q1596" s="76">
        <v>22</v>
      </c>
      <c r="R1596" s="76">
        <v>67</v>
      </c>
      <c r="S1596" s="49">
        <f t="shared" si="852"/>
        <v>0.3142307692307692</v>
      </c>
      <c r="T1596" s="49">
        <f t="shared" si="841"/>
        <v>314.23076923076923</v>
      </c>
      <c r="U1596" s="49">
        <v>331.34615384615381</v>
      </c>
      <c r="V1596" s="49">
        <f t="shared" si="863"/>
        <v>0.33134615384615379</v>
      </c>
      <c r="W1596" s="49">
        <f t="shared" si="861"/>
        <v>6.2846153846153836</v>
      </c>
      <c r="X1596" s="90">
        <f>ROUND(S1596*$X$3,0)</f>
        <v>2</v>
      </c>
      <c r="Y1596" s="91">
        <f t="shared" si="854"/>
        <v>31.3</v>
      </c>
      <c r="Z1596" s="93">
        <f t="shared" si="860"/>
        <v>8</v>
      </c>
      <c r="AA1596" s="94">
        <f t="shared" si="855"/>
        <v>125.2</v>
      </c>
      <c r="AB1596" s="97">
        <f>ROUND((S1596*$AB$4)+Z1596,0)</f>
        <v>10</v>
      </c>
      <c r="AC1596" s="98">
        <f t="shared" si="856"/>
        <v>156.5</v>
      </c>
      <c r="AD1596" s="77" t="s">
        <v>3</v>
      </c>
      <c r="AE1596" s="54">
        <v>156.5</v>
      </c>
      <c r="AF1596" s="17"/>
    </row>
    <row r="1597" spans="1:32" ht="16.899999999999999" customHeight="1" x14ac:dyDescent="0.3">
      <c r="A1597" s="73" t="s">
        <v>7</v>
      </c>
      <c r="B1597" s="74" t="s">
        <v>1707</v>
      </c>
      <c r="C1597" s="48" t="s">
        <v>1154</v>
      </c>
      <c r="D1597" s="48">
        <v>500</v>
      </c>
      <c r="E1597" s="48">
        <v>2834</v>
      </c>
      <c r="F1597" s="48" t="s">
        <v>6126</v>
      </c>
      <c r="G1597" s="48">
        <v>2</v>
      </c>
      <c r="H1597" s="75">
        <f t="shared" si="850"/>
        <v>0</v>
      </c>
      <c r="I1597" s="74">
        <v>25</v>
      </c>
      <c r="J1597" s="74">
        <f>I1597</f>
        <v>25</v>
      </c>
      <c r="K1597" s="48">
        <f>I1597</f>
        <v>25</v>
      </c>
      <c r="L1597" s="48"/>
      <c r="M1597" s="48">
        <f t="shared" si="851"/>
        <v>25</v>
      </c>
      <c r="N1597" s="48">
        <v>0</v>
      </c>
      <c r="O1597" s="56">
        <v>185.31892999999999</v>
      </c>
      <c r="P1597" s="48" t="str">
        <f t="shared" si="840"/>
        <v>5110C SL</v>
      </c>
      <c r="Q1597" s="76">
        <v>0</v>
      </c>
      <c r="R1597" s="76">
        <v>0</v>
      </c>
      <c r="S1597" s="49">
        <f t="shared" si="852"/>
        <v>0</v>
      </c>
      <c r="T1597" s="49">
        <f t="shared" si="841"/>
        <v>0</v>
      </c>
      <c r="U1597" s="49">
        <v>117.92307692307692</v>
      </c>
      <c r="V1597" s="49">
        <f t="shared" si="863"/>
        <v>0.23584615384615384</v>
      </c>
      <c r="W1597" s="49">
        <f t="shared" si="861"/>
        <v>0</v>
      </c>
      <c r="X1597" s="90">
        <f>ROUNDUP(S1597*$X$4,0)</f>
        <v>0</v>
      </c>
      <c r="Y1597" s="91">
        <f t="shared" si="854"/>
        <v>0</v>
      </c>
      <c r="Z1597" s="93">
        <f t="shared" si="860"/>
        <v>0</v>
      </c>
      <c r="AA1597" s="94">
        <f t="shared" si="855"/>
        <v>0</v>
      </c>
      <c r="AB1597" s="97">
        <f>ROUND((S1597*$AB$4)+Z1597,0)</f>
        <v>0</v>
      </c>
      <c r="AC1597" s="98">
        <f t="shared" si="856"/>
        <v>0</v>
      </c>
      <c r="AD1597" s="77" t="s">
        <v>3</v>
      </c>
      <c r="AE1597" s="54">
        <v>0</v>
      </c>
      <c r="AF1597" s="17"/>
    </row>
    <row r="1598" spans="1:32" ht="16.899999999999999" customHeight="1" x14ac:dyDescent="0.3">
      <c r="A1598" s="73" t="s">
        <v>7</v>
      </c>
      <c r="B1598" s="74" t="s">
        <v>5312</v>
      </c>
      <c r="C1598" s="48" t="s">
        <v>40</v>
      </c>
      <c r="D1598" s="48">
        <v>100</v>
      </c>
      <c r="E1598" s="48">
        <v>621</v>
      </c>
      <c r="F1598" s="48" t="s">
        <v>6128</v>
      </c>
      <c r="G1598" s="48" t="s">
        <v>112</v>
      </c>
      <c r="H1598" s="75">
        <f t="shared" si="850"/>
        <v>-0.16666666666666666</v>
      </c>
      <c r="I1598" s="74">
        <v>20</v>
      </c>
      <c r="J1598" s="74">
        <v>24</v>
      </c>
      <c r="K1598" s="48">
        <f>I1598</f>
        <v>20</v>
      </c>
      <c r="L1598" s="48">
        <f>$L$3</f>
        <v>-4</v>
      </c>
      <c r="M1598" s="48">
        <f t="shared" si="851"/>
        <v>16</v>
      </c>
      <c r="N1598" s="48">
        <v>173</v>
      </c>
      <c r="O1598" s="56">
        <v>7.9619999999999997</v>
      </c>
      <c r="P1598" s="48" t="str">
        <f t="shared" si="840"/>
        <v>3075 GY</v>
      </c>
      <c r="Q1598" s="76">
        <v>195</v>
      </c>
      <c r="R1598" s="76">
        <v>807</v>
      </c>
      <c r="S1598" s="49">
        <f t="shared" si="852"/>
        <v>3.0311538461538459</v>
      </c>
      <c r="T1598" s="49">
        <f t="shared" si="841"/>
        <v>303.11538461538458</v>
      </c>
      <c r="U1598" s="49">
        <v>1352.7307692307688</v>
      </c>
      <c r="V1598" s="49">
        <f t="shared" si="863"/>
        <v>13.527307692307689</v>
      </c>
      <c r="W1598" s="49">
        <f t="shared" si="861"/>
        <v>48.498461538461534</v>
      </c>
      <c r="X1598" s="90">
        <f>ROUND(S1598*$X$3,0)</f>
        <v>18</v>
      </c>
      <c r="Y1598" s="91">
        <f t="shared" si="854"/>
        <v>143.316</v>
      </c>
      <c r="Z1598" s="93">
        <f t="shared" si="860"/>
        <v>66</v>
      </c>
      <c r="AA1598" s="94">
        <f t="shared" si="855"/>
        <v>525.49199999999996</v>
      </c>
      <c r="AB1598" s="97">
        <f>ROUND((S1598*$AB$4)+Z1598,0)</f>
        <v>81</v>
      </c>
      <c r="AC1598" s="98">
        <f t="shared" si="856"/>
        <v>644.92200000000003</v>
      </c>
      <c r="AD1598" s="77" t="s">
        <v>3</v>
      </c>
      <c r="AE1598" s="54">
        <v>644.92200000000003</v>
      </c>
      <c r="AF1598" s="17"/>
    </row>
    <row r="1599" spans="1:32" ht="16.899999999999999" customHeight="1" x14ac:dyDescent="0.3">
      <c r="A1599" s="73" t="s">
        <v>7</v>
      </c>
      <c r="B1599" s="74" t="s">
        <v>3014</v>
      </c>
      <c r="C1599" s="48" t="s">
        <v>1797</v>
      </c>
      <c r="D1599" s="48">
        <v>100</v>
      </c>
      <c r="E1599" s="48">
        <v>7880</v>
      </c>
      <c r="F1599" s="48" t="s">
        <v>5908</v>
      </c>
      <c r="G1599" s="48" t="s">
        <v>122</v>
      </c>
      <c r="H1599" s="75">
        <f t="shared" si="850"/>
        <v>0.55555555555555558</v>
      </c>
      <c r="I1599" s="74">
        <v>140</v>
      </c>
      <c r="J1599" s="74">
        <v>90</v>
      </c>
      <c r="K1599" s="48">
        <f>J1599</f>
        <v>90</v>
      </c>
      <c r="L1599" s="48">
        <f>$L$3</f>
        <v>-4</v>
      </c>
      <c r="M1599" s="48">
        <f t="shared" si="851"/>
        <v>86</v>
      </c>
      <c r="N1599" s="48">
        <v>251</v>
      </c>
      <c r="O1599" s="56">
        <v>13.87143</v>
      </c>
      <c r="P1599" s="48" t="str">
        <f t="shared" si="840"/>
        <v>F2213/32 BK</v>
      </c>
      <c r="Q1599" s="76">
        <v>88</v>
      </c>
      <c r="R1599" s="76">
        <v>334</v>
      </c>
      <c r="S1599" s="49">
        <f t="shared" si="852"/>
        <v>1.333076923076923</v>
      </c>
      <c r="T1599" s="49">
        <f t="shared" si="841"/>
        <v>133.30769230769229</v>
      </c>
      <c r="U1599" s="49">
        <v>480.96617692307689</v>
      </c>
      <c r="V1599" s="49">
        <f t="shared" si="863"/>
        <v>4.809661769230769</v>
      </c>
      <c r="W1599" s="49">
        <f t="shared" si="861"/>
        <v>114.64461538461538</v>
      </c>
      <c r="X1599" s="90">
        <f>ROUND(S1599*$X$4,0)</f>
        <v>7</v>
      </c>
      <c r="Y1599" s="91">
        <f t="shared" si="854"/>
        <v>97.100009999999997</v>
      </c>
      <c r="Z1599" s="93">
        <f t="shared" si="860"/>
        <v>122</v>
      </c>
      <c r="AA1599" s="94">
        <f t="shared" si="855"/>
        <v>1692.3144600000001</v>
      </c>
      <c r="AB1599" s="97">
        <f>ROUND((S1599*$AB$4)+Z1599,0)</f>
        <v>129</v>
      </c>
      <c r="AC1599" s="98">
        <f t="shared" si="856"/>
        <v>1789.4144699999999</v>
      </c>
      <c r="AD1599" s="77" t="s">
        <v>3</v>
      </c>
      <c r="AE1599" s="54">
        <v>1789.4144699999999</v>
      </c>
      <c r="AF1599" s="17"/>
    </row>
    <row r="1600" spans="1:32" ht="12.75" customHeight="1" x14ac:dyDescent="0.3">
      <c r="A1600" s="73" t="s">
        <v>35</v>
      </c>
      <c r="B1600" s="74" t="s">
        <v>126</v>
      </c>
      <c r="C1600" s="48" t="s">
        <v>16</v>
      </c>
      <c r="D1600" s="48">
        <v>500</v>
      </c>
      <c r="E1600" s="48">
        <v>6223</v>
      </c>
      <c r="F1600" s="48" t="s">
        <v>17</v>
      </c>
      <c r="G1600" s="48" t="s">
        <v>11</v>
      </c>
      <c r="H1600" s="75">
        <f t="shared" si="850"/>
        <v>0</v>
      </c>
      <c r="I1600" s="74">
        <v>5</v>
      </c>
      <c r="J1600" s="74">
        <v>5</v>
      </c>
      <c r="K1600" s="48">
        <f>J1600</f>
        <v>5</v>
      </c>
      <c r="L1600" s="48"/>
      <c r="M1600" s="48">
        <f t="shared" si="851"/>
        <v>5</v>
      </c>
      <c r="N1600" s="48">
        <v>0</v>
      </c>
      <c r="O1600" s="56">
        <v>118.41500000000001</v>
      </c>
      <c r="P1600" s="48" t="str">
        <f t="shared" si="840"/>
        <v>1178L SL</v>
      </c>
      <c r="Q1600" s="76" t="s">
        <v>6187</v>
      </c>
      <c r="R1600" s="76" t="s">
        <v>6187</v>
      </c>
      <c r="S1600" s="49">
        <f t="shared" si="852"/>
        <v>0</v>
      </c>
      <c r="T1600" s="49">
        <f t="shared" si="841"/>
        <v>0</v>
      </c>
      <c r="U1600" s="49">
        <v>152.23076923076923</v>
      </c>
      <c r="V1600" s="49">
        <f t="shared" si="863"/>
        <v>0.30446153846153845</v>
      </c>
      <c r="W1600" s="49">
        <f t="shared" si="861"/>
        <v>0</v>
      </c>
      <c r="X1600" s="90">
        <f>ROUNDUP(S1600*$X$2,0)</f>
        <v>0</v>
      </c>
      <c r="Y1600" s="91">
        <f t="shared" si="854"/>
        <v>0</v>
      </c>
      <c r="Z1600" s="93">
        <f t="shared" si="860"/>
        <v>0</v>
      </c>
      <c r="AA1600" s="94">
        <f t="shared" si="855"/>
        <v>0</v>
      </c>
      <c r="AB1600" s="97">
        <f>ROUND((S1600*$AB$2)+Z1600,0)</f>
        <v>0</v>
      </c>
      <c r="AC1600" s="98">
        <f t="shared" si="856"/>
        <v>0</v>
      </c>
      <c r="AD1600" s="77" t="s">
        <v>5891</v>
      </c>
      <c r="AE1600" s="54">
        <v>0</v>
      </c>
      <c r="AF1600" s="17"/>
    </row>
    <row r="1601" spans="1:32" ht="16.899999999999999" customHeight="1" x14ac:dyDescent="0.3">
      <c r="A1601" s="73" t="s">
        <v>7</v>
      </c>
      <c r="B1601" s="74" t="s">
        <v>2806</v>
      </c>
      <c r="C1601" s="48" t="s">
        <v>10</v>
      </c>
      <c r="D1601" s="48">
        <v>500</v>
      </c>
      <c r="E1601" s="48">
        <v>2834</v>
      </c>
      <c r="F1601" s="48" t="s">
        <v>6126</v>
      </c>
      <c r="G1601" s="48">
        <v>2</v>
      </c>
      <c r="H1601" s="75">
        <f t="shared" si="850"/>
        <v>0</v>
      </c>
      <c r="I1601" s="74">
        <v>35</v>
      </c>
      <c r="J1601" s="74">
        <f t="shared" ref="J1601:J1602" si="865">I1601</f>
        <v>35</v>
      </c>
      <c r="K1601" s="48">
        <f>I1601</f>
        <v>35</v>
      </c>
      <c r="L1601" s="48"/>
      <c r="M1601" s="48">
        <f t="shared" si="851"/>
        <v>35</v>
      </c>
      <c r="N1601" s="48">
        <v>0</v>
      </c>
      <c r="O1601" s="56">
        <v>178.93267</v>
      </c>
      <c r="P1601" s="48" t="str">
        <f t="shared" si="840"/>
        <v>6062C SL</v>
      </c>
      <c r="Q1601" s="76">
        <v>1</v>
      </c>
      <c r="R1601" s="76">
        <v>3</v>
      </c>
      <c r="S1601" s="49">
        <f t="shared" si="852"/>
        <v>1.4230769230769231E-2</v>
      </c>
      <c r="T1601" s="49">
        <f t="shared" si="841"/>
        <v>7.1153846153846159</v>
      </c>
      <c r="U1601" s="49">
        <v>37.153846153846153</v>
      </c>
      <c r="V1601" s="49">
        <f t="shared" si="863"/>
        <v>7.4307692307692311E-2</v>
      </c>
      <c r="W1601" s="49">
        <f t="shared" si="861"/>
        <v>0.49807692307692308</v>
      </c>
      <c r="X1601" s="90">
        <f t="shared" ref="X1601:X1603" si="866">ROUND(S1601*$X$4,0)</f>
        <v>0</v>
      </c>
      <c r="Y1601" s="91">
        <f t="shared" si="854"/>
        <v>0</v>
      </c>
      <c r="Z1601" s="93">
        <f t="shared" si="860"/>
        <v>0</v>
      </c>
      <c r="AA1601" s="94">
        <f t="shared" si="855"/>
        <v>0</v>
      </c>
      <c r="AB1601" s="97">
        <f>ROUND((S1601*$AB$4)+Z1601,0)</f>
        <v>0</v>
      </c>
      <c r="AC1601" s="98">
        <f t="shared" si="856"/>
        <v>0</v>
      </c>
      <c r="AD1601" s="77" t="s">
        <v>3</v>
      </c>
      <c r="AE1601" s="54">
        <v>0</v>
      </c>
      <c r="AF1601" s="17"/>
    </row>
    <row r="1602" spans="1:32" ht="16.899999999999999" customHeight="1" x14ac:dyDescent="0.3">
      <c r="A1602" s="73" t="s">
        <v>7</v>
      </c>
      <c r="B1602" s="74" t="s">
        <v>312</v>
      </c>
      <c r="C1602" s="48" t="s">
        <v>10</v>
      </c>
      <c r="D1602" s="48">
        <v>500</v>
      </c>
      <c r="E1602" s="48">
        <v>2834</v>
      </c>
      <c r="F1602" s="48" t="s">
        <v>6126</v>
      </c>
      <c r="G1602" s="48">
        <v>2</v>
      </c>
      <c r="H1602" s="75">
        <f t="shared" si="850"/>
        <v>0</v>
      </c>
      <c r="I1602" s="74">
        <v>30</v>
      </c>
      <c r="J1602" s="74">
        <f t="shared" si="865"/>
        <v>30</v>
      </c>
      <c r="K1602" s="48">
        <f>I1602</f>
        <v>30</v>
      </c>
      <c r="L1602" s="48"/>
      <c r="M1602" s="48">
        <f t="shared" si="851"/>
        <v>30</v>
      </c>
      <c r="N1602" s="48">
        <v>0</v>
      </c>
      <c r="O1602" s="56">
        <v>133.18113</v>
      </c>
      <c r="P1602" s="48" t="str">
        <f t="shared" si="840"/>
        <v>1747/4C SL</v>
      </c>
      <c r="Q1602" s="76">
        <v>0</v>
      </c>
      <c r="R1602" s="76">
        <v>4</v>
      </c>
      <c r="S1602" s="49">
        <f t="shared" si="852"/>
        <v>4.6153846153846158E-3</v>
      </c>
      <c r="T1602" s="49">
        <f t="shared" si="841"/>
        <v>2.3076923076923079</v>
      </c>
      <c r="U1602" s="49">
        <v>30.923076923076923</v>
      </c>
      <c r="V1602" s="49">
        <f t="shared" si="863"/>
        <v>6.1846153846153849E-2</v>
      </c>
      <c r="W1602" s="49">
        <f t="shared" si="861"/>
        <v>0.13846153846153847</v>
      </c>
      <c r="X1602" s="90">
        <f>ROUNDUP(S1602*$X$4,0)</f>
        <v>1</v>
      </c>
      <c r="Y1602" s="91">
        <f t="shared" si="854"/>
        <v>133.18113</v>
      </c>
      <c r="Z1602" s="93">
        <f t="shared" si="860"/>
        <v>1</v>
      </c>
      <c r="AA1602" s="94">
        <f t="shared" si="855"/>
        <v>133.18113</v>
      </c>
      <c r="AB1602" s="97">
        <f>ROUND((S1602*$AB$4)+Z1602,0)</f>
        <v>1</v>
      </c>
      <c r="AC1602" s="98">
        <f t="shared" si="856"/>
        <v>133.18113</v>
      </c>
      <c r="AD1602" s="77" t="s">
        <v>3</v>
      </c>
      <c r="AE1602" s="54">
        <v>133.18113</v>
      </c>
      <c r="AF1602" s="17"/>
    </row>
    <row r="1603" spans="1:32" ht="16.899999999999999" customHeight="1" x14ac:dyDescent="0.3">
      <c r="A1603" s="73" t="s">
        <v>35</v>
      </c>
      <c r="B1603" s="74" t="s">
        <v>3958</v>
      </c>
      <c r="C1603" s="48" t="s">
        <v>34</v>
      </c>
      <c r="D1603" s="48">
        <v>500</v>
      </c>
      <c r="E1603" s="48">
        <v>4350</v>
      </c>
      <c r="F1603" s="48" t="s">
        <v>6122</v>
      </c>
      <c r="G1603" s="48" t="s">
        <v>122</v>
      </c>
      <c r="H1603" s="75">
        <f t="shared" si="850"/>
        <v>0</v>
      </c>
      <c r="I1603" s="74">
        <v>84</v>
      </c>
      <c r="J1603" s="74">
        <v>84</v>
      </c>
      <c r="K1603" s="48">
        <f>I1603</f>
        <v>84</v>
      </c>
      <c r="L1603" s="48">
        <f>$L$3</f>
        <v>-4</v>
      </c>
      <c r="M1603" s="48">
        <f t="shared" si="851"/>
        <v>80</v>
      </c>
      <c r="N1603" s="48">
        <v>11</v>
      </c>
      <c r="O1603" s="56">
        <v>18.757930000000002</v>
      </c>
      <c r="P1603" s="48" t="str">
        <f t="shared" si="840"/>
        <v>P10511 BK</v>
      </c>
      <c r="Q1603" s="76">
        <v>15</v>
      </c>
      <c r="R1603" s="76">
        <v>36</v>
      </c>
      <c r="S1603" s="49">
        <f t="shared" si="852"/>
        <v>0.2030769230769231</v>
      </c>
      <c r="T1603" s="49">
        <f t="shared" si="841"/>
        <v>101.53846153846155</v>
      </c>
      <c r="U1603" s="49">
        <v>143.69230769230771</v>
      </c>
      <c r="V1603" s="49">
        <f t="shared" si="863"/>
        <v>0.28738461538461541</v>
      </c>
      <c r="W1603" s="49">
        <f t="shared" si="861"/>
        <v>16.246153846153849</v>
      </c>
      <c r="X1603" s="90">
        <f t="shared" si="866"/>
        <v>1</v>
      </c>
      <c r="Y1603" s="91">
        <f t="shared" si="854"/>
        <v>18.757930000000002</v>
      </c>
      <c r="Z1603" s="93">
        <f t="shared" si="860"/>
        <v>17</v>
      </c>
      <c r="AA1603" s="94">
        <f t="shared" si="855"/>
        <v>318.88481000000002</v>
      </c>
      <c r="AB1603" s="97">
        <f>ROUND((S1603*$AB$4)+Z1603,0)</f>
        <v>18</v>
      </c>
      <c r="AC1603" s="98">
        <f t="shared" si="856"/>
        <v>337.64274</v>
      </c>
      <c r="AD1603" s="77" t="s">
        <v>3</v>
      </c>
      <c r="AE1603" s="54">
        <v>337.64274</v>
      </c>
      <c r="AF1603" s="17"/>
    </row>
    <row r="1604" spans="1:32" ht="16.899999999999999" customHeight="1" x14ac:dyDescent="0.3">
      <c r="A1604" s="73" t="s">
        <v>7</v>
      </c>
      <c r="B1604" s="74" t="s">
        <v>2705</v>
      </c>
      <c r="C1604" s="48" t="s">
        <v>2144</v>
      </c>
      <c r="D1604" s="48">
        <v>100</v>
      </c>
      <c r="E1604" s="48">
        <v>4013</v>
      </c>
      <c r="F1604" s="48" t="s">
        <v>6180</v>
      </c>
      <c r="G1604" s="48" t="s">
        <v>11</v>
      </c>
      <c r="H1604" s="75">
        <f t="shared" si="850"/>
        <v>0</v>
      </c>
      <c r="I1604" s="74">
        <v>5</v>
      </c>
      <c r="J1604" s="74">
        <v>5</v>
      </c>
      <c r="K1604" s="48">
        <f>J1604</f>
        <v>5</v>
      </c>
      <c r="L1604" s="48"/>
      <c r="M1604" s="48">
        <f t="shared" si="851"/>
        <v>5</v>
      </c>
      <c r="N1604" s="48">
        <v>5</v>
      </c>
      <c r="O1604" s="56">
        <v>104.28257000000001</v>
      </c>
      <c r="P1604" s="48" t="str">
        <f t="shared" si="840"/>
        <v>M1222 WH</v>
      </c>
      <c r="Q1604" s="76">
        <v>60</v>
      </c>
      <c r="R1604" s="76">
        <v>230</v>
      </c>
      <c r="S1604" s="49">
        <f t="shared" si="852"/>
        <v>0.91153846153846163</v>
      </c>
      <c r="T1604" s="49">
        <f t="shared" si="841"/>
        <v>91.15384615384616</v>
      </c>
      <c r="U1604" s="49">
        <v>101.18076923076924</v>
      </c>
      <c r="V1604" s="49">
        <f t="shared" si="863"/>
        <v>1.0118076923076924</v>
      </c>
      <c r="W1604" s="49">
        <f t="shared" si="861"/>
        <v>4.5576923076923084</v>
      </c>
      <c r="X1604" s="90">
        <f>ROUND(S1604*$X$2,0)</f>
        <v>6</v>
      </c>
      <c r="Y1604" s="91">
        <f t="shared" si="854"/>
        <v>625.69542000000001</v>
      </c>
      <c r="Z1604" s="93">
        <f t="shared" si="860"/>
        <v>11</v>
      </c>
      <c r="AA1604" s="94">
        <f t="shared" si="855"/>
        <v>1147.1082700000002</v>
      </c>
      <c r="AB1604" s="97">
        <f>ROUND((S1604*$AB$2)+Z1604,0)</f>
        <v>17</v>
      </c>
      <c r="AC1604" s="98">
        <f t="shared" si="856"/>
        <v>1772.8036900000002</v>
      </c>
      <c r="AD1604" s="77" t="s">
        <v>5891</v>
      </c>
      <c r="AE1604" s="54">
        <v>1772.8036900000002</v>
      </c>
      <c r="AF1604" s="17"/>
    </row>
    <row r="1605" spans="1:32" ht="16.899999999999999" customHeight="1" x14ac:dyDescent="0.3">
      <c r="A1605" s="73" t="s">
        <v>7</v>
      </c>
      <c r="B1605" s="74" t="s">
        <v>102</v>
      </c>
      <c r="C1605" s="48" t="s">
        <v>10</v>
      </c>
      <c r="D1605" s="48">
        <v>1000</v>
      </c>
      <c r="E1605" s="48">
        <v>2834</v>
      </c>
      <c r="F1605" s="48" t="s">
        <v>6126</v>
      </c>
      <c r="G1605" s="48">
        <v>2</v>
      </c>
      <c r="H1605" s="75">
        <f t="shared" si="850"/>
        <v>0</v>
      </c>
      <c r="I1605" s="74">
        <v>30</v>
      </c>
      <c r="J1605" s="74">
        <f>I1605</f>
        <v>30</v>
      </c>
      <c r="K1605" s="48">
        <f>I1605</f>
        <v>30</v>
      </c>
      <c r="L1605" s="48"/>
      <c r="M1605" s="48">
        <f t="shared" si="851"/>
        <v>30</v>
      </c>
      <c r="N1605" s="48">
        <v>1</v>
      </c>
      <c r="O1605" s="56">
        <v>185.37199000000001</v>
      </c>
      <c r="P1605" s="48" t="str">
        <f t="shared" si="840"/>
        <v>1741C SL</v>
      </c>
      <c r="Q1605" s="76">
        <v>1</v>
      </c>
      <c r="R1605" s="76">
        <v>14</v>
      </c>
      <c r="S1605" s="49">
        <f t="shared" si="852"/>
        <v>2.6923076923076925E-2</v>
      </c>
      <c r="T1605" s="49">
        <f t="shared" si="841"/>
        <v>26.923076923076923</v>
      </c>
      <c r="U1605" s="49">
        <v>77.269230769230759</v>
      </c>
      <c r="V1605" s="49">
        <f t="shared" si="863"/>
        <v>7.7269230769230757E-2</v>
      </c>
      <c r="W1605" s="49">
        <f t="shared" si="861"/>
        <v>0.80769230769230771</v>
      </c>
      <c r="X1605" s="90">
        <f t="shared" ref="X1605:X1607" si="867">ROUND(S1605*$X$4,0)</f>
        <v>0</v>
      </c>
      <c r="Y1605" s="91">
        <f t="shared" si="854"/>
        <v>0</v>
      </c>
      <c r="Z1605" s="93">
        <f t="shared" si="860"/>
        <v>1</v>
      </c>
      <c r="AA1605" s="94">
        <f t="shared" si="855"/>
        <v>185.37199000000001</v>
      </c>
      <c r="AB1605" s="97">
        <f t="shared" ref="AB1605:AB1610" si="868">ROUND((S1605*$AB$4)+Z1605,0)</f>
        <v>1</v>
      </c>
      <c r="AC1605" s="98">
        <f t="shared" si="856"/>
        <v>185.37199000000001</v>
      </c>
      <c r="AD1605" s="77" t="s">
        <v>3</v>
      </c>
      <c r="AE1605" s="54">
        <v>185.37199000000001</v>
      </c>
      <c r="AF1605" s="17"/>
    </row>
    <row r="1606" spans="1:32" ht="16.899999999999999" customHeight="1" x14ac:dyDescent="0.3">
      <c r="A1606" s="73" t="s">
        <v>7</v>
      </c>
      <c r="B1606" s="74" t="s">
        <v>3805</v>
      </c>
      <c r="C1606" s="48" t="s">
        <v>34</v>
      </c>
      <c r="D1606" s="48">
        <v>100</v>
      </c>
      <c r="E1606" s="48">
        <v>4445</v>
      </c>
      <c r="F1606" s="48" t="s">
        <v>5912</v>
      </c>
      <c r="G1606" s="48" t="s">
        <v>122</v>
      </c>
      <c r="H1606" s="75">
        <f t="shared" si="850"/>
        <v>0.16470588235294117</v>
      </c>
      <c r="I1606" s="74">
        <v>99</v>
      </c>
      <c r="J1606" s="74">
        <v>85</v>
      </c>
      <c r="K1606" s="48">
        <f>J1606</f>
        <v>85</v>
      </c>
      <c r="L1606" s="48">
        <f>$L$3</f>
        <v>-4</v>
      </c>
      <c r="M1606" s="48">
        <f t="shared" si="851"/>
        <v>81</v>
      </c>
      <c r="N1606" s="48">
        <v>124</v>
      </c>
      <c r="O1606" s="56">
        <v>17.2</v>
      </c>
      <c r="P1606" s="48" t="str">
        <f t="shared" ref="P1606:P1669" si="869">LEFT(B1606,LEN(B1606)-3)</f>
        <v>TFT20022 NA</v>
      </c>
      <c r="Q1606" s="76">
        <v>89</v>
      </c>
      <c r="R1606" s="76">
        <v>217</v>
      </c>
      <c r="S1606" s="49">
        <f t="shared" si="852"/>
        <v>1.2088461538461537</v>
      </c>
      <c r="T1606" s="49">
        <f t="shared" ref="T1606:T1669" si="870">S1606*D1606</f>
        <v>120.88461538461537</v>
      </c>
      <c r="U1606" s="49">
        <v>195.69230769230768</v>
      </c>
      <c r="V1606" s="49">
        <f t="shared" si="863"/>
        <v>1.9569230769230768</v>
      </c>
      <c r="W1606" s="49">
        <f t="shared" si="861"/>
        <v>97.916538461538451</v>
      </c>
      <c r="X1606" s="90">
        <f t="shared" si="867"/>
        <v>6</v>
      </c>
      <c r="Y1606" s="91">
        <f t="shared" si="854"/>
        <v>103.19999999999999</v>
      </c>
      <c r="Z1606" s="93">
        <f t="shared" si="860"/>
        <v>104</v>
      </c>
      <c r="AA1606" s="94">
        <f t="shared" si="855"/>
        <v>1788.8</v>
      </c>
      <c r="AB1606" s="97">
        <f t="shared" si="868"/>
        <v>110</v>
      </c>
      <c r="AC1606" s="98">
        <f t="shared" si="856"/>
        <v>1892</v>
      </c>
      <c r="AD1606" s="77" t="s">
        <v>3</v>
      </c>
      <c r="AE1606" s="54">
        <v>1892</v>
      </c>
      <c r="AF1606" s="17"/>
    </row>
    <row r="1607" spans="1:32" ht="16.899999999999999" customHeight="1" x14ac:dyDescent="0.3">
      <c r="A1607" s="73" t="s">
        <v>7</v>
      </c>
      <c r="B1607" s="74" t="s">
        <v>1737</v>
      </c>
      <c r="C1607" s="48" t="s">
        <v>10</v>
      </c>
      <c r="D1607" s="48">
        <v>500</v>
      </c>
      <c r="E1607" s="48">
        <v>2834</v>
      </c>
      <c r="F1607" s="48" t="s">
        <v>6126</v>
      </c>
      <c r="G1607" s="48">
        <v>2</v>
      </c>
      <c r="H1607" s="75">
        <f t="shared" si="850"/>
        <v>0</v>
      </c>
      <c r="I1607" s="74">
        <v>35</v>
      </c>
      <c r="J1607" s="74">
        <f>I1607</f>
        <v>35</v>
      </c>
      <c r="K1607" s="48">
        <f>I1607</f>
        <v>35</v>
      </c>
      <c r="L1607" s="48"/>
      <c r="M1607" s="48">
        <f t="shared" si="851"/>
        <v>35</v>
      </c>
      <c r="N1607" s="48">
        <v>0</v>
      </c>
      <c r="O1607" s="56">
        <v>172.99797000000001</v>
      </c>
      <c r="P1607" s="48" t="str">
        <f t="shared" si="869"/>
        <v>5478C SL</v>
      </c>
      <c r="Q1607" s="76">
        <v>3</v>
      </c>
      <c r="R1607" s="76">
        <v>8</v>
      </c>
      <c r="S1607" s="49">
        <f t="shared" si="852"/>
        <v>4.1538461538461538E-2</v>
      </c>
      <c r="T1607" s="49">
        <f t="shared" si="870"/>
        <v>20.76923076923077</v>
      </c>
      <c r="U1607" s="49">
        <v>187.69230769230768</v>
      </c>
      <c r="V1607" s="49">
        <f t="shared" si="863"/>
        <v>0.37538461538461537</v>
      </c>
      <c r="W1607" s="49">
        <f t="shared" si="861"/>
        <v>1.4538461538461538</v>
      </c>
      <c r="X1607" s="90">
        <f t="shared" si="867"/>
        <v>0</v>
      </c>
      <c r="Y1607" s="91">
        <f t="shared" si="854"/>
        <v>0</v>
      </c>
      <c r="Z1607" s="93">
        <f t="shared" si="860"/>
        <v>1</v>
      </c>
      <c r="AA1607" s="94">
        <f t="shared" si="855"/>
        <v>172.99797000000001</v>
      </c>
      <c r="AB1607" s="97">
        <f t="shared" si="868"/>
        <v>1</v>
      </c>
      <c r="AC1607" s="98">
        <f t="shared" si="856"/>
        <v>172.99797000000001</v>
      </c>
      <c r="AD1607" s="77" t="s">
        <v>3</v>
      </c>
      <c r="AE1607" s="54">
        <v>172.99797000000001</v>
      </c>
      <c r="AF1607" s="17"/>
    </row>
    <row r="1608" spans="1:32" ht="16.899999999999999" customHeight="1" x14ac:dyDescent="0.3">
      <c r="A1608" s="73" t="s">
        <v>7</v>
      </c>
      <c r="B1608" s="74" t="s">
        <v>786</v>
      </c>
      <c r="C1608" s="48" t="s">
        <v>55</v>
      </c>
      <c r="D1608" s="48">
        <v>1000</v>
      </c>
      <c r="E1608" s="48">
        <v>4008</v>
      </c>
      <c r="F1608" s="48" t="s">
        <v>5910</v>
      </c>
      <c r="G1608" s="48" t="s">
        <v>35</v>
      </c>
      <c r="H1608" s="75">
        <f t="shared" si="850"/>
        <v>0</v>
      </c>
      <c r="I1608" s="74">
        <v>24</v>
      </c>
      <c r="J1608" s="74">
        <v>24</v>
      </c>
      <c r="K1608" s="48">
        <f>I1608</f>
        <v>24</v>
      </c>
      <c r="L1608" s="48">
        <f>$L$3</f>
        <v>-4</v>
      </c>
      <c r="M1608" s="48">
        <f t="shared" si="851"/>
        <v>20</v>
      </c>
      <c r="N1608" s="48">
        <v>27</v>
      </c>
      <c r="O1608" s="56">
        <v>30.775950000000002</v>
      </c>
      <c r="P1608" s="48" t="str">
        <f t="shared" si="869"/>
        <v>298 SV</v>
      </c>
      <c r="Q1608" s="76">
        <v>28</v>
      </c>
      <c r="R1608" s="76">
        <v>94</v>
      </c>
      <c r="S1608" s="49">
        <f t="shared" si="852"/>
        <v>0.41</v>
      </c>
      <c r="T1608" s="49">
        <f t="shared" si="870"/>
        <v>410</v>
      </c>
      <c r="U1608" s="49">
        <v>622.96153846153845</v>
      </c>
      <c r="V1608" s="49">
        <f t="shared" si="863"/>
        <v>0.62296153846153846</v>
      </c>
      <c r="W1608" s="49">
        <f t="shared" si="861"/>
        <v>8.1999999999999993</v>
      </c>
      <c r="X1608" s="90">
        <f t="shared" ref="X1608:X1609" si="871">ROUND(S1608*$X$3,0)</f>
        <v>2</v>
      </c>
      <c r="Y1608" s="91">
        <f t="shared" si="854"/>
        <v>61.551900000000003</v>
      </c>
      <c r="Z1608" s="93">
        <f t="shared" si="860"/>
        <v>10</v>
      </c>
      <c r="AA1608" s="94">
        <f t="shared" si="855"/>
        <v>307.7595</v>
      </c>
      <c r="AB1608" s="97">
        <f t="shared" si="868"/>
        <v>12</v>
      </c>
      <c r="AC1608" s="98">
        <f t="shared" si="856"/>
        <v>369.31140000000005</v>
      </c>
      <c r="AD1608" s="77" t="s">
        <v>3</v>
      </c>
      <c r="AE1608" s="54">
        <v>369.31140000000005</v>
      </c>
      <c r="AF1608" s="17"/>
    </row>
    <row r="1609" spans="1:32" ht="16.899999999999999" customHeight="1" x14ac:dyDescent="0.3">
      <c r="A1609" s="73" t="s">
        <v>7</v>
      </c>
      <c r="B1609" s="74" t="s">
        <v>4087</v>
      </c>
      <c r="C1609" s="48" t="s">
        <v>1797</v>
      </c>
      <c r="D1609" s="48">
        <v>40</v>
      </c>
      <c r="E1609" s="48">
        <v>4445</v>
      </c>
      <c r="F1609" s="48" t="s">
        <v>5912</v>
      </c>
      <c r="G1609" s="48" t="s">
        <v>122</v>
      </c>
      <c r="H1609" s="75">
        <f t="shared" si="850"/>
        <v>0.17391304347826086</v>
      </c>
      <c r="I1609" s="74">
        <v>27</v>
      </c>
      <c r="J1609" s="74">
        <v>23</v>
      </c>
      <c r="K1609" s="48">
        <f>J1609</f>
        <v>23</v>
      </c>
      <c r="L1609" s="48">
        <f>$L$3</f>
        <v>-4</v>
      </c>
      <c r="M1609" s="48">
        <f t="shared" si="851"/>
        <v>19</v>
      </c>
      <c r="N1609" s="48">
        <v>1</v>
      </c>
      <c r="O1609" s="56">
        <v>12.01</v>
      </c>
      <c r="P1609" s="48" t="str">
        <f t="shared" si="869"/>
        <v>F2211/4 WH</v>
      </c>
      <c r="Q1609" s="76">
        <v>1</v>
      </c>
      <c r="R1609" s="76">
        <v>10</v>
      </c>
      <c r="S1609" s="49">
        <f t="shared" si="852"/>
        <v>2.2307692307692306E-2</v>
      </c>
      <c r="T1609" s="49">
        <f t="shared" si="870"/>
        <v>0.89230769230769225</v>
      </c>
      <c r="U1609" s="49">
        <v>114.44615384615385</v>
      </c>
      <c r="V1609" s="49">
        <f t="shared" si="863"/>
        <v>2.8611538461538464</v>
      </c>
      <c r="W1609" s="49">
        <f t="shared" si="861"/>
        <v>0.42384615384615382</v>
      </c>
      <c r="X1609" s="90">
        <f t="shared" si="871"/>
        <v>0</v>
      </c>
      <c r="Y1609" s="91">
        <f t="shared" si="854"/>
        <v>0</v>
      </c>
      <c r="Z1609" s="93">
        <f t="shared" si="860"/>
        <v>0</v>
      </c>
      <c r="AA1609" s="94">
        <f t="shared" si="855"/>
        <v>0</v>
      </c>
      <c r="AB1609" s="97">
        <f t="shared" si="868"/>
        <v>0</v>
      </c>
      <c r="AC1609" s="98">
        <f t="shared" si="856"/>
        <v>0</v>
      </c>
      <c r="AD1609" s="77" t="s">
        <v>3</v>
      </c>
      <c r="AE1609" s="54">
        <v>0</v>
      </c>
      <c r="AF1609" s="17"/>
    </row>
    <row r="1610" spans="1:32" ht="16.899999999999999" customHeight="1" x14ac:dyDescent="0.3">
      <c r="A1610" s="73" t="s">
        <v>7</v>
      </c>
      <c r="B1610" s="74" t="s">
        <v>2211</v>
      </c>
      <c r="C1610" s="48" t="s">
        <v>1154</v>
      </c>
      <c r="D1610" s="48">
        <v>1000</v>
      </c>
      <c r="E1610" s="48">
        <v>2834</v>
      </c>
      <c r="F1610" s="48" t="s">
        <v>6126</v>
      </c>
      <c r="G1610" s="48">
        <v>2</v>
      </c>
      <c r="H1610" s="75">
        <f t="shared" si="850"/>
        <v>0</v>
      </c>
      <c r="I1610" s="74">
        <v>35</v>
      </c>
      <c r="J1610" s="74">
        <f>I1610</f>
        <v>35</v>
      </c>
      <c r="K1610" s="48">
        <f>I1610</f>
        <v>35</v>
      </c>
      <c r="L1610" s="48"/>
      <c r="M1610" s="48">
        <f t="shared" si="851"/>
        <v>35</v>
      </c>
      <c r="N1610" s="48">
        <v>2</v>
      </c>
      <c r="O1610" s="56">
        <v>200.94161</v>
      </c>
      <c r="P1610" s="48" t="str">
        <f t="shared" si="869"/>
        <v>5494C SL</v>
      </c>
      <c r="Q1610" s="76">
        <v>2</v>
      </c>
      <c r="R1610" s="76">
        <v>9</v>
      </c>
      <c r="S1610" s="49">
        <f t="shared" si="852"/>
        <v>3.1923076923076922E-2</v>
      </c>
      <c r="T1610" s="49">
        <f t="shared" si="870"/>
        <v>31.923076923076923</v>
      </c>
      <c r="U1610" s="49">
        <v>61.269615384615378</v>
      </c>
      <c r="V1610" s="49">
        <f t="shared" si="863"/>
        <v>6.1269615384615381E-2</v>
      </c>
      <c r="W1610" s="49">
        <f t="shared" si="861"/>
        <v>1.1173076923076923</v>
      </c>
      <c r="X1610" s="90">
        <f>ROUND(S1610*$X$4,0)</f>
        <v>0</v>
      </c>
      <c r="Y1610" s="91">
        <f t="shared" si="854"/>
        <v>0</v>
      </c>
      <c r="Z1610" s="93">
        <f t="shared" si="860"/>
        <v>1</v>
      </c>
      <c r="AA1610" s="94">
        <f t="shared" si="855"/>
        <v>200.94161</v>
      </c>
      <c r="AB1610" s="97">
        <f t="shared" si="868"/>
        <v>1</v>
      </c>
      <c r="AC1610" s="98">
        <f t="shared" si="856"/>
        <v>200.94161</v>
      </c>
      <c r="AD1610" s="77" t="s">
        <v>3</v>
      </c>
      <c r="AE1610" s="54">
        <v>200.94161</v>
      </c>
      <c r="AF1610" s="17"/>
    </row>
    <row r="1611" spans="1:32" ht="16.899999999999999" customHeight="1" x14ac:dyDescent="0.3">
      <c r="A1611" s="73" t="s">
        <v>7</v>
      </c>
      <c r="B1611" s="74" t="s">
        <v>5520</v>
      </c>
      <c r="C1611" s="48" t="s">
        <v>40</v>
      </c>
      <c r="D1611" s="48">
        <v>1000</v>
      </c>
      <c r="E1611" s="48">
        <v>4750</v>
      </c>
      <c r="F1611" s="48" t="s">
        <v>5916</v>
      </c>
      <c r="G1611" s="48" t="s">
        <v>3680</v>
      </c>
      <c r="H1611" s="75">
        <f t="shared" si="850"/>
        <v>2.0405405405405403</v>
      </c>
      <c r="I1611" s="74">
        <v>225</v>
      </c>
      <c r="J1611" s="74">
        <v>74</v>
      </c>
      <c r="K1611" s="48">
        <f>J1611</f>
        <v>74</v>
      </c>
      <c r="L1611" s="48">
        <f>$L$3</f>
        <v>-4</v>
      </c>
      <c r="M1611" s="48">
        <f t="shared" ref="M1611:M1669" si="872">K1611+L1611</f>
        <v>70</v>
      </c>
      <c r="N1611" s="48">
        <v>5</v>
      </c>
      <c r="O1611" s="56">
        <v>52.88</v>
      </c>
      <c r="P1611" s="48" t="str">
        <f t="shared" si="869"/>
        <v>7130 RD</v>
      </c>
      <c r="Q1611" s="76">
        <v>3</v>
      </c>
      <c r="R1611" s="76">
        <v>7</v>
      </c>
      <c r="S1611" s="49">
        <f t="shared" si="852"/>
        <v>4.0384615384615387E-2</v>
      </c>
      <c r="T1611" s="49">
        <f t="shared" si="870"/>
        <v>40.384615384615387</v>
      </c>
      <c r="U1611" s="49">
        <v>92.307692307692307</v>
      </c>
      <c r="V1611" s="49">
        <f t="shared" si="863"/>
        <v>9.2307692307692313E-2</v>
      </c>
      <c r="W1611" s="49">
        <f>V1611*M1611</f>
        <v>6.4615384615384617</v>
      </c>
      <c r="X1611" s="90">
        <f>ROUND(V1611*$X$4,0)</f>
        <v>0</v>
      </c>
      <c r="Y1611" s="91">
        <f t="shared" ref="Y1611:Y1669" si="873">X1611*O1611</f>
        <v>0</v>
      </c>
      <c r="Z1611" s="93">
        <f>ROUND((V1611*M1611)+X1611,0)</f>
        <v>6</v>
      </c>
      <c r="AA1611" s="94">
        <f t="shared" ref="AA1611:AA1669" si="874">Z1611*O1611</f>
        <v>317.28000000000003</v>
      </c>
      <c r="AB1611" s="97">
        <f>ROUND((V1611*$AB$4)+Z1611,0)</f>
        <v>6</v>
      </c>
      <c r="AC1611" s="98">
        <f t="shared" ref="AC1611:AC1669" si="875">AB1611*O1611</f>
        <v>317.28000000000003</v>
      </c>
      <c r="AD1611" s="77" t="s">
        <v>5889</v>
      </c>
      <c r="AE1611" s="54">
        <v>317.28000000000003</v>
      </c>
      <c r="AF1611" s="17"/>
    </row>
    <row r="1612" spans="1:32" ht="16.899999999999999" customHeight="1" x14ac:dyDescent="0.3">
      <c r="A1612" s="73" t="s">
        <v>35</v>
      </c>
      <c r="B1612" s="74" t="s">
        <v>1381</v>
      </c>
      <c r="C1612" s="48" t="s">
        <v>464</v>
      </c>
      <c r="D1612" s="48">
        <v>100</v>
      </c>
      <c r="E1612" s="48">
        <v>2800</v>
      </c>
      <c r="F1612" s="48" t="s">
        <v>5911</v>
      </c>
      <c r="G1612" s="48">
        <v>6</v>
      </c>
      <c r="H1612" s="75">
        <f t="shared" ref="H1612:H1670" si="876">(I1612-J1612)/J1612</f>
        <v>0</v>
      </c>
      <c r="I1612" s="74">
        <v>88</v>
      </c>
      <c r="J1612" s="74">
        <v>88</v>
      </c>
      <c r="K1612" s="48">
        <f t="shared" ref="K1612:K1617" si="877">I1612</f>
        <v>88</v>
      </c>
      <c r="L1612" s="48">
        <f>$L$3</f>
        <v>-4</v>
      </c>
      <c r="M1612" s="48">
        <f t="shared" si="872"/>
        <v>84</v>
      </c>
      <c r="N1612" s="48">
        <v>135</v>
      </c>
      <c r="O1612" s="56">
        <v>11.95</v>
      </c>
      <c r="P1612" s="48" t="str">
        <f t="shared" si="869"/>
        <v>5852 BR</v>
      </c>
      <c r="Q1612" s="76">
        <v>47</v>
      </c>
      <c r="R1612" s="76">
        <v>288</v>
      </c>
      <c r="S1612" s="49">
        <f t="shared" ref="S1612:S1670" si="878">((Q1612/65*0.7)+(R1612/260*0.3))</f>
        <v>0.83846153846153837</v>
      </c>
      <c r="T1612" s="49">
        <f t="shared" si="870"/>
        <v>83.84615384615384</v>
      </c>
      <c r="U1612" s="49">
        <v>186.92307692307691</v>
      </c>
      <c r="V1612" s="49">
        <f t="shared" si="863"/>
        <v>1.869230769230769</v>
      </c>
      <c r="W1612" s="49">
        <f t="shared" ref="W1612:W1635" si="879">S1612*M1612</f>
        <v>70.430769230769229</v>
      </c>
      <c r="X1612" s="90">
        <f>ROUND(S1612*$X$4,0)</f>
        <v>4</v>
      </c>
      <c r="Y1612" s="91">
        <f t="shared" si="873"/>
        <v>47.8</v>
      </c>
      <c r="Z1612" s="93">
        <f t="shared" ref="Z1612:Z1643" si="880">ROUND((S1612*M1612)+X1612,0)</f>
        <v>74</v>
      </c>
      <c r="AA1612" s="94">
        <f t="shared" si="874"/>
        <v>884.3</v>
      </c>
      <c r="AB1612" s="97">
        <f t="shared" ref="AB1612:AB1617" si="881">ROUND((S1612*$AB$4)+Z1612,0)</f>
        <v>78</v>
      </c>
      <c r="AC1612" s="98">
        <f t="shared" si="875"/>
        <v>932.09999999999991</v>
      </c>
      <c r="AD1612" s="77" t="s">
        <v>5890</v>
      </c>
      <c r="AE1612" s="54">
        <v>932.09999999999991</v>
      </c>
      <c r="AF1612" s="17"/>
    </row>
    <row r="1613" spans="1:32" ht="16.899999999999999" customHeight="1" x14ac:dyDescent="0.3">
      <c r="A1613" s="73" t="s">
        <v>35</v>
      </c>
      <c r="B1613" s="74" t="s">
        <v>2215</v>
      </c>
      <c r="C1613" s="48" t="s">
        <v>464</v>
      </c>
      <c r="D1613" s="48">
        <v>100</v>
      </c>
      <c r="E1613" s="48">
        <v>2800</v>
      </c>
      <c r="F1613" s="48" t="s">
        <v>5911</v>
      </c>
      <c r="G1613" s="48">
        <v>6</v>
      </c>
      <c r="H1613" s="75">
        <f t="shared" si="876"/>
        <v>0</v>
      </c>
      <c r="I1613" s="74">
        <v>93</v>
      </c>
      <c r="J1613" s="74">
        <v>93</v>
      </c>
      <c r="K1613" s="48">
        <f t="shared" si="877"/>
        <v>93</v>
      </c>
      <c r="L1613" s="48">
        <f>$L$3</f>
        <v>-4</v>
      </c>
      <c r="M1613" s="48">
        <f t="shared" si="872"/>
        <v>89</v>
      </c>
      <c r="N1613" s="48">
        <v>58</v>
      </c>
      <c r="O1613" s="56">
        <v>11.95</v>
      </c>
      <c r="P1613" s="48" t="str">
        <f t="shared" si="869"/>
        <v>5852 VI</v>
      </c>
      <c r="Q1613" s="76">
        <v>39</v>
      </c>
      <c r="R1613" s="76">
        <v>164</v>
      </c>
      <c r="S1613" s="49">
        <f t="shared" si="878"/>
        <v>0.60923076923076924</v>
      </c>
      <c r="T1613" s="49">
        <f t="shared" si="870"/>
        <v>60.923076923076927</v>
      </c>
      <c r="U1613" s="49">
        <v>121.69230769230769</v>
      </c>
      <c r="V1613" s="49">
        <f t="shared" si="863"/>
        <v>1.216923076923077</v>
      </c>
      <c r="W1613" s="49">
        <f t="shared" si="879"/>
        <v>54.221538461538465</v>
      </c>
      <c r="X1613" s="90">
        <f>ROUND(S1613*$X$4,0)</f>
        <v>3</v>
      </c>
      <c r="Y1613" s="91">
        <f t="shared" si="873"/>
        <v>35.849999999999994</v>
      </c>
      <c r="Z1613" s="93">
        <f t="shared" si="880"/>
        <v>57</v>
      </c>
      <c r="AA1613" s="94">
        <f t="shared" si="874"/>
        <v>681.15</v>
      </c>
      <c r="AB1613" s="97">
        <f t="shared" si="881"/>
        <v>60</v>
      </c>
      <c r="AC1613" s="98">
        <f t="shared" si="875"/>
        <v>717</v>
      </c>
      <c r="AD1613" s="77" t="s">
        <v>5890</v>
      </c>
      <c r="AE1613" s="54">
        <v>717</v>
      </c>
      <c r="AF1613" s="17"/>
    </row>
    <row r="1614" spans="1:32" ht="12.75" customHeight="1" x14ac:dyDescent="0.3">
      <c r="A1614" s="73" t="s">
        <v>7</v>
      </c>
      <c r="B1614" s="74" t="s">
        <v>129</v>
      </c>
      <c r="C1614" s="48" t="s">
        <v>10</v>
      </c>
      <c r="D1614" s="48">
        <v>500</v>
      </c>
      <c r="E1614" s="48">
        <v>621</v>
      </c>
      <c r="F1614" s="48" t="s">
        <v>6128</v>
      </c>
      <c r="G1614" s="48" t="s">
        <v>35</v>
      </c>
      <c r="H1614" s="75">
        <f t="shared" si="876"/>
        <v>-0.6</v>
      </c>
      <c r="I1614" s="74">
        <v>40</v>
      </c>
      <c r="J1614" s="74">
        <v>100</v>
      </c>
      <c r="K1614" s="48">
        <f t="shared" si="877"/>
        <v>40</v>
      </c>
      <c r="L1614" s="48">
        <v>-4</v>
      </c>
      <c r="M1614" s="48">
        <f t="shared" si="872"/>
        <v>36</v>
      </c>
      <c r="N1614" s="48">
        <v>12</v>
      </c>
      <c r="O1614" s="56">
        <v>186.035</v>
      </c>
      <c r="P1614" s="48" t="str">
        <f t="shared" si="869"/>
        <v>1181/15C SL</v>
      </c>
      <c r="Q1614" s="76">
        <v>1</v>
      </c>
      <c r="R1614" s="76">
        <v>3</v>
      </c>
      <c r="S1614" s="49">
        <f t="shared" si="878"/>
        <v>1.4230769230769231E-2</v>
      </c>
      <c r="T1614" s="49">
        <f t="shared" si="870"/>
        <v>7.1153846153846159</v>
      </c>
      <c r="U1614" s="49">
        <v>81.076923076923066</v>
      </c>
      <c r="V1614" s="49">
        <f t="shared" si="863"/>
        <v>0.16215384615384612</v>
      </c>
      <c r="W1614" s="49">
        <f t="shared" si="879"/>
        <v>0.51230769230769235</v>
      </c>
      <c r="X1614" s="90">
        <f>ROUND(S1614*$X$4,0)</f>
        <v>0</v>
      </c>
      <c r="Y1614" s="91">
        <f t="shared" si="873"/>
        <v>0</v>
      </c>
      <c r="Z1614" s="93">
        <f t="shared" si="880"/>
        <v>1</v>
      </c>
      <c r="AA1614" s="94">
        <f t="shared" si="874"/>
        <v>186.035</v>
      </c>
      <c r="AB1614" s="97">
        <f t="shared" si="881"/>
        <v>1</v>
      </c>
      <c r="AC1614" s="98">
        <f t="shared" si="875"/>
        <v>186.035</v>
      </c>
      <c r="AD1614" s="77" t="s">
        <v>3</v>
      </c>
      <c r="AE1614" s="54">
        <v>186.035</v>
      </c>
      <c r="AF1614" s="17"/>
    </row>
    <row r="1615" spans="1:32" ht="12.75" customHeight="1" x14ac:dyDescent="0.3">
      <c r="A1615" s="73" t="s">
        <v>35</v>
      </c>
      <c r="B1615" s="74" t="s">
        <v>5067</v>
      </c>
      <c r="C1615" s="48" t="s">
        <v>1432</v>
      </c>
      <c r="D1615" s="48">
        <v>1000</v>
      </c>
      <c r="E1615" s="48">
        <v>4003</v>
      </c>
      <c r="F1615" s="48" t="s">
        <v>5909</v>
      </c>
      <c r="G1615" s="48" t="s">
        <v>112</v>
      </c>
      <c r="H1615" s="75">
        <f t="shared" si="876"/>
        <v>0</v>
      </c>
      <c r="I1615" s="74">
        <v>39</v>
      </c>
      <c r="J1615" s="74">
        <v>39</v>
      </c>
      <c r="K1615" s="48">
        <f t="shared" si="877"/>
        <v>39</v>
      </c>
      <c r="L1615" s="48">
        <f>$L$3</f>
        <v>-4</v>
      </c>
      <c r="M1615" s="48">
        <f t="shared" si="872"/>
        <v>35</v>
      </c>
      <c r="N1615" s="48">
        <v>6</v>
      </c>
      <c r="O1615" s="56">
        <v>52.85</v>
      </c>
      <c r="P1615" s="48" t="str">
        <f t="shared" si="869"/>
        <v>6824 RD</v>
      </c>
      <c r="Q1615" s="76">
        <v>4</v>
      </c>
      <c r="R1615" s="76">
        <v>22</v>
      </c>
      <c r="S1615" s="49">
        <f t="shared" si="878"/>
        <v>6.8461538461538463E-2</v>
      </c>
      <c r="T1615" s="49">
        <f t="shared" si="870"/>
        <v>68.461538461538467</v>
      </c>
      <c r="U1615" s="49">
        <v>80.961538461538467</v>
      </c>
      <c r="V1615" s="49">
        <f t="shared" si="863"/>
        <v>8.0961538461538474E-2</v>
      </c>
      <c r="W1615" s="49">
        <f t="shared" si="879"/>
        <v>2.3961538461538461</v>
      </c>
      <c r="X1615" s="90">
        <f>ROUND(S1615*$X$4,0)</f>
        <v>0</v>
      </c>
      <c r="Y1615" s="91">
        <f t="shared" si="873"/>
        <v>0</v>
      </c>
      <c r="Z1615" s="93">
        <f t="shared" si="880"/>
        <v>2</v>
      </c>
      <c r="AA1615" s="94">
        <f t="shared" si="874"/>
        <v>105.7</v>
      </c>
      <c r="AB1615" s="97">
        <f t="shared" si="881"/>
        <v>2</v>
      </c>
      <c r="AC1615" s="98">
        <f t="shared" si="875"/>
        <v>105.7</v>
      </c>
      <c r="AD1615" s="77" t="s">
        <v>3</v>
      </c>
      <c r="AE1615" s="54">
        <v>105.7</v>
      </c>
      <c r="AF1615" s="17"/>
    </row>
    <row r="1616" spans="1:32" ht="16.899999999999999" customHeight="1" x14ac:dyDescent="0.3">
      <c r="A1616" s="73" t="s">
        <v>7</v>
      </c>
      <c r="B1616" s="74" t="s">
        <v>4072</v>
      </c>
      <c r="C1616" s="48" t="s">
        <v>1788</v>
      </c>
      <c r="D1616" s="48">
        <v>500</v>
      </c>
      <c r="E1616" s="48">
        <v>2834</v>
      </c>
      <c r="F1616" s="48" t="s">
        <v>6126</v>
      </c>
      <c r="G1616" s="48">
        <v>2</v>
      </c>
      <c r="H1616" s="75">
        <f t="shared" si="876"/>
        <v>0</v>
      </c>
      <c r="I1616" s="74">
        <v>35</v>
      </c>
      <c r="J1616" s="74">
        <f>I1616</f>
        <v>35</v>
      </c>
      <c r="K1616" s="48">
        <f t="shared" si="877"/>
        <v>35</v>
      </c>
      <c r="L1616" s="48"/>
      <c r="M1616" s="48">
        <f t="shared" si="872"/>
        <v>35</v>
      </c>
      <c r="N1616" s="48">
        <v>0</v>
      </c>
      <c r="O1616" s="56">
        <v>181.65352999999999</v>
      </c>
      <c r="P1616" s="48" t="str">
        <f t="shared" si="869"/>
        <v>M4724 SL</v>
      </c>
      <c r="Q1616" s="76">
        <v>0</v>
      </c>
      <c r="R1616" s="76">
        <v>2</v>
      </c>
      <c r="S1616" s="49">
        <f t="shared" si="878"/>
        <v>2.3076923076923079E-3</v>
      </c>
      <c r="T1616" s="49">
        <f t="shared" si="870"/>
        <v>1.153846153846154</v>
      </c>
      <c r="U1616" s="49">
        <v>22.46153846153846</v>
      </c>
      <c r="V1616" s="49">
        <f t="shared" si="863"/>
        <v>4.492307692307692E-2</v>
      </c>
      <c r="W1616" s="49">
        <f t="shared" si="879"/>
        <v>8.0769230769230774E-2</v>
      </c>
      <c r="X1616" s="90">
        <f>ROUNDUP(S1616*$X$4,0)</f>
        <v>1</v>
      </c>
      <c r="Y1616" s="91">
        <f t="shared" si="873"/>
        <v>181.65352999999999</v>
      </c>
      <c r="Z1616" s="93">
        <f t="shared" si="880"/>
        <v>1</v>
      </c>
      <c r="AA1616" s="94">
        <f t="shared" si="874"/>
        <v>181.65352999999999</v>
      </c>
      <c r="AB1616" s="97">
        <f t="shared" si="881"/>
        <v>1</v>
      </c>
      <c r="AC1616" s="98">
        <f t="shared" si="875"/>
        <v>181.65352999999999</v>
      </c>
      <c r="AD1616" s="77" t="s">
        <v>3</v>
      </c>
      <c r="AE1616" s="54">
        <v>181.65352999999999</v>
      </c>
      <c r="AF1616" s="17"/>
    </row>
    <row r="1617" spans="1:32" ht="12.75" customHeight="1" x14ac:dyDescent="0.3">
      <c r="A1617" s="73" t="s">
        <v>7</v>
      </c>
      <c r="B1617" s="74" t="s">
        <v>266</v>
      </c>
      <c r="C1617" s="48" t="s">
        <v>40</v>
      </c>
      <c r="D1617" s="48">
        <v>1000</v>
      </c>
      <c r="E1617" s="48">
        <v>621</v>
      </c>
      <c r="F1617" s="48" t="s">
        <v>6128</v>
      </c>
      <c r="G1617" s="48" t="s">
        <v>112</v>
      </c>
      <c r="H1617" s="75">
        <f t="shared" si="876"/>
        <v>-0.16666666666666666</v>
      </c>
      <c r="I1617" s="74">
        <v>20</v>
      </c>
      <c r="J1617" s="74">
        <v>24</v>
      </c>
      <c r="K1617" s="48">
        <f t="shared" si="877"/>
        <v>20</v>
      </c>
      <c r="L1617" s="48">
        <f>$L$3</f>
        <v>-4</v>
      </c>
      <c r="M1617" s="48">
        <f t="shared" si="872"/>
        <v>16</v>
      </c>
      <c r="N1617" s="48">
        <v>2</v>
      </c>
      <c r="O1617" s="56">
        <v>58.05</v>
      </c>
      <c r="P1617" s="48" t="str">
        <f t="shared" si="869"/>
        <v>1557 RD</v>
      </c>
      <c r="Q1617" s="76">
        <v>0</v>
      </c>
      <c r="R1617" s="76">
        <v>3</v>
      </c>
      <c r="S1617" s="49">
        <f t="shared" si="878"/>
        <v>3.4615384615384616E-3</v>
      </c>
      <c r="T1617" s="49">
        <f t="shared" si="870"/>
        <v>3.4615384615384617</v>
      </c>
      <c r="U1617" s="49">
        <v>34.730769230769226</v>
      </c>
      <c r="V1617" s="49">
        <f t="shared" si="863"/>
        <v>3.4730769230769225E-2</v>
      </c>
      <c r="W1617" s="49">
        <f t="shared" si="879"/>
        <v>5.5384615384615386E-2</v>
      </c>
      <c r="X1617" s="90">
        <f>ROUNDUP(S1617*$X$3,0)</f>
        <v>1</v>
      </c>
      <c r="Y1617" s="91">
        <f t="shared" si="873"/>
        <v>58.05</v>
      </c>
      <c r="Z1617" s="93">
        <f t="shared" si="880"/>
        <v>1</v>
      </c>
      <c r="AA1617" s="94">
        <f t="shared" si="874"/>
        <v>58.05</v>
      </c>
      <c r="AB1617" s="97">
        <f t="shared" si="881"/>
        <v>1</v>
      </c>
      <c r="AC1617" s="98">
        <f t="shared" si="875"/>
        <v>58.05</v>
      </c>
      <c r="AD1617" s="77" t="s">
        <v>3</v>
      </c>
      <c r="AE1617" s="54">
        <v>58.05</v>
      </c>
      <c r="AF1617" s="17"/>
    </row>
    <row r="1618" spans="1:32" ht="12.75" customHeight="1" x14ac:dyDescent="0.3">
      <c r="A1618" s="73" t="s">
        <v>7</v>
      </c>
      <c r="B1618" s="74" t="s">
        <v>5407</v>
      </c>
      <c r="C1618" s="48" t="s">
        <v>464</v>
      </c>
      <c r="D1618" s="48">
        <v>100</v>
      </c>
      <c r="E1618" s="48">
        <v>4013</v>
      </c>
      <c r="F1618" s="48" t="s">
        <v>6180</v>
      </c>
      <c r="G1618" s="48" t="s">
        <v>65</v>
      </c>
      <c r="H1618" s="75">
        <f t="shared" si="876"/>
        <v>0</v>
      </c>
      <c r="I1618" s="74">
        <v>5</v>
      </c>
      <c r="J1618" s="74">
        <v>5</v>
      </c>
      <c r="K1618" s="48">
        <f>J1618</f>
        <v>5</v>
      </c>
      <c r="L1618" s="48"/>
      <c r="M1618" s="48">
        <f t="shared" si="872"/>
        <v>5</v>
      </c>
      <c r="N1618" s="48">
        <v>79</v>
      </c>
      <c r="O1618" s="56">
        <v>9.2625700000000002</v>
      </c>
      <c r="P1618" s="48" t="str">
        <f t="shared" si="869"/>
        <v>5853 BK</v>
      </c>
      <c r="Q1618" s="76">
        <v>180</v>
      </c>
      <c r="R1618" s="76">
        <v>1315</v>
      </c>
      <c r="S1618" s="49">
        <f t="shared" si="878"/>
        <v>3.4557692307692305</v>
      </c>
      <c r="T1618" s="49">
        <f t="shared" si="870"/>
        <v>345.57692307692304</v>
      </c>
      <c r="U1618" s="49">
        <v>1094.0384615384614</v>
      </c>
      <c r="V1618" s="49">
        <f t="shared" si="863"/>
        <v>10.940384615384614</v>
      </c>
      <c r="W1618" s="49">
        <f t="shared" si="879"/>
        <v>17.278846153846153</v>
      </c>
      <c r="X1618" s="90">
        <f>ROUND(S1618*$X$2,0)</f>
        <v>24</v>
      </c>
      <c r="Y1618" s="91">
        <f t="shared" si="873"/>
        <v>222.30168</v>
      </c>
      <c r="Z1618" s="93">
        <f t="shared" si="880"/>
        <v>41</v>
      </c>
      <c r="AA1618" s="94">
        <f t="shared" si="874"/>
        <v>379.76537000000002</v>
      </c>
      <c r="AB1618" s="97">
        <f>ROUND((S1618*$AB$2)+Z1618,0)</f>
        <v>65</v>
      </c>
      <c r="AC1618" s="98">
        <f t="shared" si="875"/>
        <v>602.06704999999999</v>
      </c>
      <c r="AD1618" s="77" t="s">
        <v>5891</v>
      </c>
      <c r="AE1618" s="54">
        <v>602.06704999999999</v>
      </c>
      <c r="AF1618" s="17"/>
    </row>
    <row r="1619" spans="1:32" ht="16.899999999999999" customHeight="1" x14ac:dyDescent="0.3">
      <c r="A1619" s="73" t="s">
        <v>7</v>
      </c>
      <c r="B1619" s="74" t="s">
        <v>2994</v>
      </c>
      <c r="C1619" s="48" t="s">
        <v>1797</v>
      </c>
      <c r="D1619" s="48">
        <v>150</v>
      </c>
      <c r="E1619" s="48">
        <v>7880</v>
      </c>
      <c r="F1619" s="48" t="s">
        <v>5908</v>
      </c>
      <c r="G1619" s="48" t="s">
        <v>122</v>
      </c>
      <c r="H1619" s="75">
        <f t="shared" si="876"/>
        <v>0.55555555555555558</v>
      </c>
      <c r="I1619" s="74">
        <v>140</v>
      </c>
      <c r="J1619" s="74">
        <v>90</v>
      </c>
      <c r="K1619" s="48">
        <f>J1619</f>
        <v>90</v>
      </c>
      <c r="L1619" s="48">
        <f>$L$3</f>
        <v>-4</v>
      </c>
      <c r="M1619" s="48">
        <f t="shared" si="872"/>
        <v>86</v>
      </c>
      <c r="N1619" s="48">
        <v>185</v>
      </c>
      <c r="O1619" s="56">
        <v>26.985710000000001</v>
      </c>
      <c r="P1619" s="48" t="str">
        <f t="shared" si="869"/>
        <v>F2211/2 CL</v>
      </c>
      <c r="Q1619" s="76">
        <v>30</v>
      </c>
      <c r="R1619" s="76">
        <v>135</v>
      </c>
      <c r="S1619" s="49">
        <f t="shared" si="878"/>
        <v>0.47884615384615387</v>
      </c>
      <c r="T1619" s="49">
        <f t="shared" si="870"/>
        <v>71.82692307692308</v>
      </c>
      <c r="U1619" s="49">
        <v>184.01538461538462</v>
      </c>
      <c r="V1619" s="49">
        <f t="shared" si="863"/>
        <v>1.2267692307692308</v>
      </c>
      <c r="W1619" s="49">
        <f t="shared" si="879"/>
        <v>41.180769230769229</v>
      </c>
      <c r="X1619" s="90">
        <f>ROUND(S1619*$X$4,0)</f>
        <v>2</v>
      </c>
      <c r="Y1619" s="91">
        <f t="shared" si="873"/>
        <v>53.971420000000002</v>
      </c>
      <c r="Z1619" s="93">
        <f t="shared" si="880"/>
        <v>43</v>
      </c>
      <c r="AA1619" s="94">
        <f t="shared" si="874"/>
        <v>1160.38553</v>
      </c>
      <c r="AB1619" s="97">
        <f>ROUND((S1619*$AB$4)+Z1619,0)</f>
        <v>45</v>
      </c>
      <c r="AC1619" s="98">
        <f t="shared" si="875"/>
        <v>1214.3569500000001</v>
      </c>
      <c r="AD1619" s="77" t="s">
        <v>3</v>
      </c>
      <c r="AE1619" s="54">
        <v>1214.3569500000001</v>
      </c>
      <c r="AF1619" s="17"/>
    </row>
    <row r="1620" spans="1:32" ht="16.899999999999999" customHeight="1" x14ac:dyDescent="0.3">
      <c r="A1620" s="73" t="s">
        <v>35</v>
      </c>
      <c r="B1620" s="74" t="s">
        <v>2236</v>
      </c>
      <c r="C1620" s="48" t="s">
        <v>464</v>
      </c>
      <c r="D1620" s="48">
        <v>100</v>
      </c>
      <c r="E1620" s="48">
        <v>4013</v>
      </c>
      <c r="F1620" s="48" t="s">
        <v>6180</v>
      </c>
      <c r="G1620" s="48" t="s">
        <v>65</v>
      </c>
      <c r="H1620" s="75">
        <f t="shared" si="876"/>
        <v>0</v>
      </c>
      <c r="I1620" s="74">
        <v>5</v>
      </c>
      <c r="J1620" s="74">
        <v>5</v>
      </c>
      <c r="K1620" s="48">
        <f>J1620</f>
        <v>5</v>
      </c>
      <c r="L1620" s="48"/>
      <c r="M1620" s="48">
        <f t="shared" si="872"/>
        <v>5</v>
      </c>
      <c r="N1620" s="48">
        <v>13</v>
      </c>
      <c r="O1620" s="56">
        <v>22.342569999999998</v>
      </c>
      <c r="P1620" s="48" t="str">
        <f t="shared" si="869"/>
        <v>5856 OR</v>
      </c>
      <c r="Q1620" s="76">
        <v>111</v>
      </c>
      <c r="R1620" s="76">
        <v>370</v>
      </c>
      <c r="S1620" s="49">
        <f t="shared" si="878"/>
        <v>1.6223076923076922</v>
      </c>
      <c r="T1620" s="49">
        <f t="shared" si="870"/>
        <v>162.23076923076923</v>
      </c>
      <c r="U1620" s="49">
        <v>211.07692307692307</v>
      </c>
      <c r="V1620" s="49">
        <f t="shared" si="863"/>
        <v>2.1107692307692307</v>
      </c>
      <c r="W1620" s="49">
        <f t="shared" si="879"/>
        <v>8.111538461538462</v>
      </c>
      <c r="X1620" s="90">
        <f>ROUND(S1620*$X$2,0)</f>
        <v>11</v>
      </c>
      <c r="Y1620" s="91">
        <f t="shared" si="873"/>
        <v>245.76826999999997</v>
      </c>
      <c r="Z1620" s="93">
        <f t="shared" si="880"/>
        <v>19</v>
      </c>
      <c r="AA1620" s="94">
        <f t="shared" si="874"/>
        <v>424.50882999999999</v>
      </c>
      <c r="AB1620" s="97">
        <f>ROUND((S1620*$AB$2)+Z1620,0)</f>
        <v>30</v>
      </c>
      <c r="AC1620" s="98">
        <f t="shared" si="875"/>
        <v>670.2770999999999</v>
      </c>
      <c r="AD1620" s="77" t="s">
        <v>5891</v>
      </c>
      <c r="AE1620" s="54">
        <v>670.2770999999999</v>
      </c>
      <c r="AF1620" s="17"/>
    </row>
    <row r="1621" spans="1:32" ht="12.75" customHeight="1" x14ac:dyDescent="0.3">
      <c r="A1621" s="73" t="s">
        <v>35</v>
      </c>
      <c r="B1621" s="74" t="s">
        <v>3248</v>
      </c>
      <c r="C1621" s="48" t="s">
        <v>1432</v>
      </c>
      <c r="D1621" s="48">
        <v>5000</v>
      </c>
      <c r="E1621" s="48">
        <v>621</v>
      </c>
      <c r="F1621" s="48" t="s">
        <v>6128</v>
      </c>
      <c r="G1621" s="48" t="s">
        <v>35</v>
      </c>
      <c r="H1621" s="75">
        <f t="shared" si="876"/>
        <v>2.564102564102564E-2</v>
      </c>
      <c r="I1621" s="74">
        <v>40</v>
      </c>
      <c r="J1621" s="74">
        <v>39</v>
      </c>
      <c r="K1621" s="48">
        <f>J1621</f>
        <v>39</v>
      </c>
      <c r="L1621" s="48">
        <f>$L$3</f>
        <v>-4</v>
      </c>
      <c r="M1621" s="48">
        <f t="shared" si="872"/>
        <v>35</v>
      </c>
      <c r="N1621" s="48">
        <v>0</v>
      </c>
      <c r="O1621" s="56">
        <v>151.25</v>
      </c>
      <c r="P1621" s="48" t="str">
        <f t="shared" si="869"/>
        <v>6711 SL</v>
      </c>
      <c r="Q1621" s="76">
        <v>0</v>
      </c>
      <c r="R1621" s="76">
        <v>3</v>
      </c>
      <c r="S1621" s="49">
        <f t="shared" si="878"/>
        <v>3.4615384615384616E-3</v>
      </c>
      <c r="T1621" s="49">
        <f t="shared" si="870"/>
        <v>17.307692307692307</v>
      </c>
      <c r="U1621" s="49">
        <v>478.07692307692309</v>
      </c>
      <c r="V1621" s="49">
        <f t="shared" si="863"/>
        <v>9.5615384615384616E-2</v>
      </c>
      <c r="W1621" s="49">
        <f t="shared" si="879"/>
        <v>0.12115384615384615</v>
      </c>
      <c r="X1621" s="90">
        <f>ROUNDUP(S1621*$X$4,0)</f>
        <v>1</v>
      </c>
      <c r="Y1621" s="91">
        <f t="shared" si="873"/>
        <v>151.25</v>
      </c>
      <c r="Z1621" s="93">
        <f t="shared" si="880"/>
        <v>1</v>
      </c>
      <c r="AA1621" s="94">
        <f t="shared" si="874"/>
        <v>151.25</v>
      </c>
      <c r="AB1621" s="97">
        <f>ROUND((S1621*$AB$4)+Z1621,0)</f>
        <v>1</v>
      </c>
      <c r="AC1621" s="98">
        <f t="shared" si="875"/>
        <v>151.25</v>
      </c>
      <c r="AD1621" s="77" t="s">
        <v>3</v>
      </c>
      <c r="AE1621" s="54">
        <v>151.25</v>
      </c>
      <c r="AF1621" s="17"/>
    </row>
    <row r="1622" spans="1:32" ht="16.899999999999999" customHeight="1" x14ac:dyDescent="0.3">
      <c r="A1622" s="73" t="s">
        <v>35</v>
      </c>
      <c r="B1622" s="74" t="s">
        <v>5419</v>
      </c>
      <c r="C1622" s="48" t="s">
        <v>464</v>
      </c>
      <c r="D1622" s="48">
        <v>100</v>
      </c>
      <c r="E1622" s="48">
        <v>4013</v>
      </c>
      <c r="F1622" s="48" t="s">
        <v>6180</v>
      </c>
      <c r="G1622" s="48" t="s">
        <v>65</v>
      </c>
      <c r="H1622" s="75">
        <f t="shared" si="876"/>
        <v>0</v>
      </c>
      <c r="I1622" s="74">
        <v>5</v>
      </c>
      <c r="J1622" s="74">
        <v>5</v>
      </c>
      <c r="K1622" s="48">
        <f>J1622</f>
        <v>5</v>
      </c>
      <c r="L1622" s="48"/>
      <c r="M1622" s="48">
        <f t="shared" si="872"/>
        <v>5</v>
      </c>
      <c r="N1622" s="48">
        <v>21</v>
      </c>
      <c r="O1622" s="56">
        <v>10.26257</v>
      </c>
      <c r="P1622" s="48" t="str">
        <f t="shared" si="869"/>
        <v>5854/7 GR</v>
      </c>
      <c r="Q1622" s="76">
        <v>133</v>
      </c>
      <c r="R1622" s="76">
        <v>350</v>
      </c>
      <c r="S1622" s="49">
        <f t="shared" si="878"/>
        <v>1.836153846153846</v>
      </c>
      <c r="T1622" s="49">
        <f t="shared" si="870"/>
        <v>183.61538461538461</v>
      </c>
      <c r="U1622" s="49">
        <v>371.69230769230774</v>
      </c>
      <c r="V1622" s="49">
        <f t="shared" si="863"/>
        <v>3.7169230769230772</v>
      </c>
      <c r="W1622" s="49">
        <f t="shared" si="879"/>
        <v>9.1807692307692292</v>
      </c>
      <c r="X1622" s="90">
        <f>ROUND(S1622*$X$2,0)</f>
        <v>13</v>
      </c>
      <c r="Y1622" s="91">
        <f t="shared" si="873"/>
        <v>133.41341</v>
      </c>
      <c r="Z1622" s="93">
        <f t="shared" si="880"/>
        <v>22</v>
      </c>
      <c r="AA1622" s="94">
        <f t="shared" si="874"/>
        <v>225.77654000000001</v>
      </c>
      <c r="AB1622" s="97">
        <f>ROUND((S1622*$AB$2)+Z1622,0)</f>
        <v>35</v>
      </c>
      <c r="AC1622" s="98">
        <f t="shared" si="875"/>
        <v>359.18995000000001</v>
      </c>
      <c r="AD1622" s="77" t="s">
        <v>5891</v>
      </c>
      <c r="AE1622" s="54">
        <v>359.18995000000001</v>
      </c>
      <c r="AF1622" s="17"/>
    </row>
    <row r="1623" spans="1:32" ht="16.899999999999999" customHeight="1" x14ac:dyDescent="0.3">
      <c r="A1623" s="73" t="s">
        <v>7</v>
      </c>
      <c r="B1623" s="74" t="s">
        <v>861</v>
      </c>
      <c r="C1623" s="48" t="s">
        <v>395</v>
      </c>
      <c r="D1623" s="48">
        <v>250</v>
      </c>
      <c r="E1623" s="48">
        <v>621</v>
      </c>
      <c r="F1623" s="48" t="s">
        <v>6128</v>
      </c>
      <c r="G1623" s="48" t="s">
        <v>35</v>
      </c>
      <c r="H1623" s="75">
        <f t="shared" si="876"/>
        <v>-0.75</v>
      </c>
      <c r="I1623" s="74">
        <v>25</v>
      </c>
      <c r="J1623" s="74">
        <v>100</v>
      </c>
      <c r="K1623" s="48">
        <f>I1623</f>
        <v>25</v>
      </c>
      <c r="L1623" s="48">
        <f>$L$3</f>
        <v>-4</v>
      </c>
      <c r="M1623" s="48">
        <f t="shared" si="872"/>
        <v>21</v>
      </c>
      <c r="N1623" s="48">
        <v>693</v>
      </c>
      <c r="O1623" s="56">
        <v>118.34</v>
      </c>
      <c r="P1623" s="48" t="str">
        <f t="shared" si="869"/>
        <v>1943/3 BK</v>
      </c>
      <c r="Q1623" s="76">
        <v>84</v>
      </c>
      <c r="R1623" s="76">
        <v>363</v>
      </c>
      <c r="S1623" s="49">
        <f t="shared" si="878"/>
        <v>1.3234615384615385</v>
      </c>
      <c r="T1623" s="49">
        <f t="shared" si="870"/>
        <v>330.86538461538464</v>
      </c>
      <c r="U1623" s="49">
        <v>330.86538461538464</v>
      </c>
      <c r="V1623" s="49">
        <f t="shared" si="863"/>
        <v>1.3234615384615385</v>
      </c>
      <c r="W1623" s="49">
        <f t="shared" si="879"/>
        <v>27.792692307692306</v>
      </c>
      <c r="X1623" s="90">
        <f t="shared" ref="X1623:X1625" si="882">ROUND(S1623*$X$4,0)</f>
        <v>7</v>
      </c>
      <c r="Y1623" s="91">
        <f t="shared" si="873"/>
        <v>828.38</v>
      </c>
      <c r="Z1623" s="93">
        <f t="shared" si="880"/>
        <v>35</v>
      </c>
      <c r="AA1623" s="94">
        <f t="shared" si="874"/>
        <v>4141.9000000000005</v>
      </c>
      <c r="AB1623" s="97">
        <f>ROUND((S1623*$AB$4)+Z1623,0)</f>
        <v>42</v>
      </c>
      <c r="AC1623" s="98">
        <f t="shared" si="875"/>
        <v>4970.28</v>
      </c>
      <c r="AD1623" s="77" t="s">
        <v>3</v>
      </c>
      <c r="AE1623" s="54">
        <v>4970.28</v>
      </c>
      <c r="AF1623" s="17"/>
    </row>
    <row r="1624" spans="1:32" ht="16.899999999999999" customHeight="1" x14ac:dyDescent="0.3">
      <c r="A1624" s="73" t="s">
        <v>7</v>
      </c>
      <c r="B1624" s="74" t="s">
        <v>2387</v>
      </c>
      <c r="C1624" s="48" t="s">
        <v>1370</v>
      </c>
      <c r="D1624" s="48">
        <v>500</v>
      </c>
      <c r="E1624" s="48">
        <v>2834</v>
      </c>
      <c r="F1624" s="48" t="s">
        <v>6126</v>
      </c>
      <c r="G1624" s="48">
        <v>2</v>
      </c>
      <c r="H1624" s="75">
        <f t="shared" si="876"/>
        <v>0</v>
      </c>
      <c r="I1624" s="74">
        <v>40</v>
      </c>
      <c r="J1624" s="74">
        <f>I1624</f>
        <v>40</v>
      </c>
      <c r="K1624" s="48">
        <f>I1624</f>
        <v>40</v>
      </c>
      <c r="L1624" s="48"/>
      <c r="M1624" s="48">
        <f t="shared" si="872"/>
        <v>40</v>
      </c>
      <c r="N1624" s="48">
        <v>0</v>
      </c>
      <c r="O1624" s="56">
        <v>169.54184000000001</v>
      </c>
      <c r="P1624" s="48" t="str">
        <f t="shared" si="869"/>
        <v>65805 SL</v>
      </c>
      <c r="Q1624" s="76">
        <v>0</v>
      </c>
      <c r="R1624" s="76">
        <v>1</v>
      </c>
      <c r="S1624" s="49">
        <f t="shared" si="878"/>
        <v>1.153846153846154E-3</v>
      </c>
      <c r="T1624" s="49">
        <f t="shared" si="870"/>
        <v>0.57692307692307698</v>
      </c>
      <c r="U1624" s="49">
        <v>127.84615384615384</v>
      </c>
      <c r="V1624" s="49">
        <f t="shared" si="863"/>
        <v>0.25569230769230766</v>
      </c>
      <c r="W1624" s="49">
        <f t="shared" si="879"/>
        <v>4.6153846153846156E-2</v>
      </c>
      <c r="X1624" s="90">
        <f>ROUNDUP(S1624*$X$4,0)</f>
        <v>1</v>
      </c>
      <c r="Y1624" s="91">
        <f t="shared" si="873"/>
        <v>169.54184000000001</v>
      </c>
      <c r="Z1624" s="93">
        <f t="shared" si="880"/>
        <v>1</v>
      </c>
      <c r="AA1624" s="94">
        <f t="shared" si="874"/>
        <v>169.54184000000001</v>
      </c>
      <c r="AB1624" s="97">
        <f>ROUND((S1624*$AB$4)+Z1624,0)</f>
        <v>1</v>
      </c>
      <c r="AC1624" s="98">
        <f t="shared" si="875"/>
        <v>169.54184000000001</v>
      </c>
      <c r="AD1624" s="77" t="s">
        <v>3</v>
      </c>
      <c r="AE1624" s="54">
        <v>169.54184000000001</v>
      </c>
      <c r="AF1624" s="17"/>
    </row>
    <row r="1625" spans="1:32" ht="16.899999999999999" customHeight="1" x14ac:dyDescent="0.3">
      <c r="A1625" s="73" t="s">
        <v>35</v>
      </c>
      <c r="B1625" s="74" t="s">
        <v>3641</v>
      </c>
      <c r="C1625" s="48" t="s">
        <v>1797</v>
      </c>
      <c r="D1625" s="48">
        <v>1000</v>
      </c>
      <c r="E1625" s="48">
        <v>4445</v>
      </c>
      <c r="F1625" s="48" t="s">
        <v>5912</v>
      </c>
      <c r="G1625" s="48" t="s">
        <v>122</v>
      </c>
      <c r="H1625" s="75">
        <f t="shared" si="876"/>
        <v>7.2727272727272724E-2</v>
      </c>
      <c r="I1625" s="74">
        <v>59</v>
      </c>
      <c r="J1625" s="74">
        <v>55</v>
      </c>
      <c r="K1625" s="48">
        <f>J1625</f>
        <v>55</v>
      </c>
      <c r="L1625" s="48">
        <f>$L$3</f>
        <v>-4</v>
      </c>
      <c r="M1625" s="48">
        <f t="shared" si="872"/>
        <v>51</v>
      </c>
      <c r="N1625" s="48">
        <v>3</v>
      </c>
      <c r="O1625" s="56">
        <v>193.93</v>
      </c>
      <c r="P1625" s="48" t="str">
        <f t="shared" si="869"/>
        <v>F1051/16 BK</v>
      </c>
      <c r="Q1625" s="76">
        <v>26</v>
      </c>
      <c r="R1625" s="76">
        <v>46</v>
      </c>
      <c r="S1625" s="49">
        <f t="shared" si="878"/>
        <v>0.33307692307692305</v>
      </c>
      <c r="T1625" s="49">
        <f t="shared" si="870"/>
        <v>333.07692307692304</v>
      </c>
      <c r="U1625" s="49">
        <v>418.83653846153845</v>
      </c>
      <c r="V1625" s="49">
        <f t="shared" si="863"/>
        <v>0.41883653846153845</v>
      </c>
      <c r="W1625" s="49">
        <f t="shared" si="879"/>
        <v>16.986923076923077</v>
      </c>
      <c r="X1625" s="90">
        <f t="shared" si="882"/>
        <v>2</v>
      </c>
      <c r="Y1625" s="91">
        <f t="shared" si="873"/>
        <v>387.86</v>
      </c>
      <c r="Z1625" s="93">
        <f t="shared" si="880"/>
        <v>19</v>
      </c>
      <c r="AA1625" s="94">
        <f t="shared" si="874"/>
        <v>3684.67</v>
      </c>
      <c r="AB1625" s="97">
        <f>ROUND((S1625*$AB$4)+Z1625,0)</f>
        <v>21</v>
      </c>
      <c r="AC1625" s="98">
        <f t="shared" si="875"/>
        <v>4072.53</v>
      </c>
      <c r="AD1625" s="77" t="s">
        <v>5890</v>
      </c>
      <c r="AE1625" s="54">
        <v>4072.53</v>
      </c>
      <c r="AF1625" s="17"/>
    </row>
    <row r="1626" spans="1:32" ht="12.75" customHeight="1" x14ac:dyDescent="0.3">
      <c r="A1626" s="73" t="s">
        <v>7</v>
      </c>
      <c r="B1626" s="74" t="s">
        <v>2780</v>
      </c>
      <c r="C1626" s="48" t="s">
        <v>464</v>
      </c>
      <c r="D1626" s="48">
        <v>100</v>
      </c>
      <c r="E1626" s="48">
        <v>4013</v>
      </c>
      <c r="F1626" s="48" t="s">
        <v>6180</v>
      </c>
      <c r="G1626" s="48" t="s">
        <v>65</v>
      </c>
      <c r="H1626" s="75">
        <f t="shared" si="876"/>
        <v>0</v>
      </c>
      <c r="I1626" s="74">
        <v>5</v>
      </c>
      <c r="J1626" s="74">
        <v>5</v>
      </c>
      <c r="K1626" s="48">
        <f>J1626</f>
        <v>5</v>
      </c>
      <c r="L1626" s="48"/>
      <c r="M1626" s="48">
        <f t="shared" si="872"/>
        <v>5</v>
      </c>
      <c r="N1626" s="48">
        <v>34</v>
      </c>
      <c r="O1626" s="56">
        <v>16.342569999999998</v>
      </c>
      <c r="P1626" s="48" t="str">
        <f t="shared" si="869"/>
        <v>5855 WH</v>
      </c>
      <c r="Q1626" s="76">
        <v>113</v>
      </c>
      <c r="R1626" s="76">
        <v>894</v>
      </c>
      <c r="S1626" s="49">
        <f t="shared" si="878"/>
        <v>2.2484615384615383</v>
      </c>
      <c r="T1626" s="49">
        <f t="shared" si="870"/>
        <v>224.84615384615384</v>
      </c>
      <c r="U1626" s="49">
        <v>633.30769230769238</v>
      </c>
      <c r="V1626" s="49">
        <f t="shared" si="863"/>
        <v>6.3330769230769235</v>
      </c>
      <c r="W1626" s="49">
        <f t="shared" si="879"/>
        <v>11.242307692307691</v>
      </c>
      <c r="X1626" s="90">
        <f>ROUND(S1626*$X$2,0)</f>
        <v>16</v>
      </c>
      <c r="Y1626" s="91">
        <f t="shared" si="873"/>
        <v>261.48111999999998</v>
      </c>
      <c r="Z1626" s="93">
        <f t="shared" si="880"/>
        <v>27</v>
      </c>
      <c r="AA1626" s="94">
        <f t="shared" si="874"/>
        <v>441.24938999999995</v>
      </c>
      <c r="AB1626" s="97">
        <f>ROUND((S1626*$AB$2)+Z1626,0)</f>
        <v>43</v>
      </c>
      <c r="AC1626" s="98">
        <f t="shared" si="875"/>
        <v>702.73050999999998</v>
      </c>
      <c r="AD1626" s="77" t="s">
        <v>5891</v>
      </c>
      <c r="AE1626" s="54">
        <v>702.73050999999998</v>
      </c>
      <c r="AF1626" s="17"/>
    </row>
    <row r="1627" spans="1:32" ht="16.899999999999999" customHeight="1" x14ac:dyDescent="0.3">
      <c r="A1627" s="73" t="s">
        <v>7</v>
      </c>
      <c r="B1627" s="74" t="s">
        <v>1963</v>
      </c>
      <c r="C1627" s="48" t="s">
        <v>1154</v>
      </c>
      <c r="D1627" s="48">
        <v>328</v>
      </c>
      <c r="E1627" s="48">
        <v>2834</v>
      </c>
      <c r="F1627" s="48" t="s">
        <v>6126</v>
      </c>
      <c r="G1627" s="48">
        <v>2</v>
      </c>
      <c r="H1627" s="75">
        <f t="shared" si="876"/>
        <v>0</v>
      </c>
      <c r="I1627" s="74">
        <v>20</v>
      </c>
      <c r="J1627" s="74">
        <f t="shared" ref="J1627:J1628" si="883">I1627</f>
        <v>20</v>
      </c>
      <c r="K1627" s="48">
        <f>I1627</f>
        <v>20</v>
      </c>
      <c r="L1627" s="48"/>
      <c r="M1627" s="48">
        <f t="shared" si="872"/>
        <v>20</v>
      </c>
      <c r="N1627" s="48">
        <v>0</v>
      </c>
      <c r="O1627" s="56">
        <v>78.564019999999999</v>
      </c>
      <c r="P1627" s="48" t="str">
        <f t="shared" si="869"/>
        <v>5020C SL</v>
      </c>
      <c r="Q1627" s="76" t="s">
        <v>6187</v>
      </c>
      <c r="R1627" s="76" t="s">
        <v>6187</v>
      </c>
      <c r="S1627" s="49">
        <f t="shared" si="878"/>
        <v>0</v>
      </c>
      <c r="T1627" s="49">
        <f t="shared" si="870"/>
        <v>0</v>
      </c>
      <c r="U1627" s="49">
        <v>37.923076923076927</v>
      </c>
      <c r="V1627" s="49">
        <f t="shared" si="863"/>
        <v>0.11561913696060039</v>
      </c>
      <c r="W1627" s="49">
        <f t="shared" si="879"/>
        <v>0</v>
      </c>
      <c r="X1627" s="90">
        <f>ROUNDUP(S1627*$X$3,0)</f>
        <v>0</v>
      </c>
      <c r="Y1627" s="91">
        <f t="shared" si="873"/>
        <v>0</v>
      </c>
      <c r="Z1627" s="93">
        <f t="shared" si="880"/>
        <v>0</v>
      </c>
      <c r="AA1627" s="94">
        <f t="shared" si="874"/>
        <v>0</v>
      </c>
      <c r="AB1627" s="97">
        <f>ROUND((S1627*$AB$4)+Z1627,0)</f>
        <v>0</v>
      </c>
      <c r="AC1627" s="98">
        <f t="shared" si="875"/>
        <v>0</v>
      </c>
      <c r="AD1627" s="77" t="s">
        <v>3</v>
      </c>
      <c r="AE1627" s="54">
        <v>0</v>
      </c>
      <c r="AF1627" s="17"/>
    </row>
    <row r="1628" spans="1:32" ht="16.899999999999999" customHeight="1" x14ac:dyDescent="0.3">
      <c r="A1628" s="73" t="s">
        <v>7</v>
      </c>
      <c r="B1628" s="74" t="s">
        <v>1355</v>
      </c>
      <c r="C1628" s="48" t="s">
        <v>10</v>
      </c>
      <c r="D1628" s="48">
        <v>500</v>
      </c>
      <c r="E1628" s="48">
        <v>2834</v>
      </c>
      <c r="F1628" s="48" t="s">
        <v>6126</v>
      </c>
      <c r="G1628" s="48">
        <v>2</v>
      </c>
      <c r="H1628" s="75">
        <f t="shared" si="876"/>
        <v>0</v>
      </c>
      <c r="I1628" s="74">
        <v>25</v>
      </c>
      <c r="J1628" s="74">
        <f t="shared" si="883"/>
        <v>25</v>
      </c>
      <c r="K1628" s="48">
        <f>I1628</f>
        <v>25</v>
      </c>
      <c r="L1628" s="48"/>
      <c r="M1628" s="48">
        <f t="shared" si="872"/>
        <v>25</v>
      </c>
      <c r="N1628" s="48">
        <v>0</v>
      </c>
      <c r="O1628" s="56">
        <v>167.57019</v>
      </c>
      <c r="P1628" s="48" t="str">
        <f t="shared" si="869"/>
        <v>6346 SL</v>
      </c>
      <c r="Q1628" s="76">
        <v>0</v>
      </c>
      <c r="R1628" s="76">
        <v>0</v>
      </c>
      <c r="S1628" s="49">
        <f t="shared" si="878"/>
        <v>0</v>
      </c>
      <c r="T1628" s="49">
        <f t="shared" si="870"/>
        <v>0</v>
      </c>
      <c r="U1628" s="49">
        <v>149.07692307692307</v>
      </c>
      <c r="V1628" s="49">
        <f t="shared" si="863"/>
        <v>0.29815384615384616</v>
      </c>
      <c r="W1628" s="49">
        <f t="shared" si="879"/>
        <v>0</v>
      </c>
      <c r="X1628" s="90">
        <f>ROUNDUP(S1628*$X$4,0)</f>
        <v>0</v>
      </c>
      <c r="Y1628" s="91">
        <f t="shared" si="873"/>
        <v>0</v>
      </c>
      <c r="Z1628" s="93">
        <f t="shared" si="880"/>
        <v>0</v>
      </c>
      <c r="AA1628" s="94">
        <f t="shared" si="874"/>
        <v>0</v>
      </c>
      <c r="AB1628" s="97">
        <f>ROUND((S1628*$AB$4)+Z1628,0)</f>
        <v>0</v>
      </c>
      <c r="AC1628" s="98">
        <f t="shared" si="875"/>
        <v>0</v>
      </c>
      <c r="AD1628" s="77" t="s">
        <v>3</v>
      </c>
      <c r="AE1628" s="54">
        <v>0</v>
      </c>
      <c r="AF1628" s="17"/>
    </row>
    <row r="1629" spans="1:32" ht="16.899999999999999" customHeight="1" x14ac:dyDescent="0.3">
      <c r="A1629" s="73" t="s">
        <v>7</v>
      </c>
      <c r="B1629" s="74" t="s">
        <v>1567</v>
      </c>
      <c r="C1629" s="48" t="s">
        <v>1154</v>
      </c>
      <c r="D1629" s="48">
        <v>1000</v>
      </c>
      <c r="E1629" s="48">
        <v>621</v>
      </c>
      <c r="F1629" s="48" t="s">
        <v>6128</v>
      </c>
      <c r="G1629" s="48" t="s">
        <v>35</v>
      </c>
      <c r="H1629" s="75">
        <f t="shared" si="876"/>
        <v>-0.62264150943396224</v>
      </c>
      <c r="I1629" s="74">
        <v>20</v>
      </c>
      <c r="J1629" s="74">
        <v>53</v>
      </c>
      <c r="K1629" s="48">
        <f>I1629</f>
        <v>20</v>
      </c>
      <c r="L1629" s="48">
        <v>-4</v>
      </c>
      <c r="M1629" s="48">
        <f t="shared" si="872"/>
        <v>16</v>
      </c>
      <c r="N1629" s="48">
        <v>21</v>
      </c>
      <c r="O1629" s="56">
        <v>123.42</v>
      </c>
      <c r="P1629" s="48" t="str">
        <f t="shared" si="869"/>
        <v>5006C SL</v>
      </c>
      <c r="Q1629" s="76">
        <v>19</v>
      </c>
      <c r="R1629" s="76">
        <v>54</v>
      </c>
      <c r="S1629" s="49">
        <f t="shared" si="878"/>
        <v>0.26692307692307693</v>
      </c>
      <c r="T1629" s="49">
        <f t="shared" si="870"/>
        <v>266.92307692307691</v>
      </c>
      <c r="U1629" s="49">
        <v>297.30769230769226</v>
      </c>
      <c r="V1629" s="49">
        <f t="shared" si="863"/>
        <v>0.29730769230769227</v>
      </c>
      <c r="W1629" s="49">
        <f t="shared" si="879"/>
        <v>4.2707692307692309</v>
      </c>
      <c r="X1629" s="90">
        <f>ROUND(S1629*$X$3,0)</f>
        <v>2</v>
      </c>
      <c r="Y1629" s="91">
        <f t="shared" si="873"/>
        <v>246.84</v>
      </c>
      <c r="Z1629" s="93">
        <f t="shared" si="880"/>
        <v>6</v>
      </c>
      <c r="AA1629" s="94">
        <f t="shared" si="874"/>
        <v>740.52</v>
      </c>
      <c r="AB1629" s="97">
        <f>ROUND((S1629*$AB$4)+Z1629,0)</f>
        <v>7</v>
      </c>
      <c r="AC1629" s="98">
        <f t="shared" si="875"/>
        <v>863.94</v>
      </c>
      <c r="AD1629" s="77" t="s">
        <v>3</v>
      </c>
      <c r="AE1629" s="54">
        <v>863.94</v>
      </c>
      <c r="AF1629" s="17"/>
    </row>
    <row r="1630" spans="1:32" ht="16.899999999999999" customHeight="1" x14ac:dyDescent="0.3">
      <c r="A1630" s="73" t="s">
        <v>7</v>
      </c>
      <c r="B1630" s="74" t="s">
        <v>5467</v>
      </c>
      <c r="C1630" s="48" t="s">
        <v>1367</v>
      </c>
      <c r="D1630" s="48">
        <v>500</v>
      </c>
      <c r="E1630" s="48">
        <v>621</v>
      </c>
      <c r="F1630" s="48" t="s">
        <v>6128</v>
      </c>
      <c r="G1630" s="48" t="s">
        <v>11</v>
      </c>
      <c r="H1630" s="75">
        <f t="shared" si="876"/>
        <v>0</v>
      </c>
      <c r="I1630" s="74">
        <v>5</v>
      </c>
      <c r="J1630" s="74">
        <v>5</v>
      </c>
      <c r="K1630" s="48">
        <f>J1630</f>
        <v>5</v>
      </c>
      <c r="L1630" s="48"/>
      <c r="M1630" s="48">
        <f t="shared" si="872"/>
        <v>5</v>
      </c>
      <c r="N1630" s="48">
        <v>0</v>
      </c>
      <c r="O1630" s="56">
        <v>173.05655999999999</v>
      </c>
      <c r="P1630" s="48" t="str">
        <f t="shared" si="869"/>
        <v>6455 BK</v>
      </c>
      <c r="Q1630" s="76">
        <v>0</v>
      </c>
      <c r="R1630" s="76">
        <v>5</v>
      </c>
      <c r="S1630" s="49">
        <f t="shared" si="878"/>
        <v>5.7692307692307696E-3</v>
      </c>
      <c r="T1630" s="49">
        <f t="shared" si="870"/>
        <v>2.8846153846153846</v>
      </c>
      <c r="U1630" s="49">
        <v>91.038461538461547</v>
      </c>
      <c r="V1630" s="49">
        <f t="shared" si="863"/>
        <v>0.18207692307692308</v>
      </c>
      <c r="W1630" s="49">
        <f t="shared" si="879"/>
        <v>2.8846153846153848E-2</v>
      </c>
      <c r="X1630" s="90">
        <f>ROUNDUP(S1630*$X$2,0)</f>
        <v>1</v>
      </c>
      <c r="Y1630" s="91">
        <f t="shared" si="873"/>
        <v>173.05655999999999</v>
      </c>
      <c r="Z1630" s="93">
        <f t="shared" si="880"/>
        <v>1</v>
      </c>
      <c r="AA1630" s="94">
        <f t="shared" si="874"/>
        <v>173.05655999999999</v>
      </c>
      <c r="AB1630" s="97">
        <f>ROUND((S1630*$AB$2)+Z1630,0)</f>
        <v>1</v>
      </c>
      <c r="AC1630" s="98">
        <f t="shared" si="875"/>
        <v>173.05655999999999</v>
      </c>
      <c r="AD1630" s="77" t="s">
        <v>5891</v>
      </c>
      <c r="AE1630" s="54">
        <v>173.05655999999999</v>
      </c>
      <c r="AF1630" s="17"/>
    </row>
    <row r="1631" spans="1:32" ht="16.899999999999999" customHeight="1" x14ac:dyDescent="0.3">
      <c r="A1631" s="73" t="s">
        <v>35</v>
      </c>
      <c r="B1631" s="74" t="s">
        <v>743</v>
      </c>
      <c r="C1631" s="48" t="s">
        <v>464</v>
      </c>
      <c r="D1631" s="48">
        <v>1000</v>
      </c>
      <c r="E1631" s="48">
        <v>4013</v>
      </c>
      <c r="F1631" s="48" t="s">
        <v>6180</v>
      </c>
      <c r="G1631" s="48" t="s">
        <v>65</v>
      </c>
      <c r="H1631" s="75">
        <f t="shared" si="876"/>
        <v>0</v>
      </c>
      <c r="I1631" s="74">
        <v>5</v>
      </c>
      <c r="J1631" s="74">
        <v>5</v>
      </c>
      <c r="K1631" s="48">
        <f>J1631</f>
        <v>5</v>
      </c>
      <c r="L1631" s="48"/>
      <c r="M1631" s="48">
        <f t="shared" si="872"/>
        <v>5</v>
      </c>
      <c r="N1631" s="48">
        <v>0</v>
      </c>
      <c r="O1631" s="56">
        <v>172.54319000000001</v>
      </c>
      <c r="P1631" s="48" t="str">
        <f t="shared" si="869"/>
        <v>2856/1 BK</v>
      </c>
      <c r="Q1631" s="76">
        <v>0</v>
      </c>
      <c r="R1631" s="76">
        <v>5</v>
      </c>
      <c r="S1631" s="49">
        <f t="shared" si="878"/>
        <v>5.7692307692307696E-3</v>
      </c>
      <c r="T1631" s="49">
        <f t="shared" si="870"/>
        <v>5.7692307692307692</v>
      </c>
      <c r="U1631" s="49">
        <v>113.26923076923077</v>
      </c>
      <c r="V1631" s="49">
        <f t="shared" si="863"/>
        <v>0.11326923076923077</v>
      </c>
      <c r="W1631" s="49">
        <f t="shared" si="879"/>
        <v>2.8846153846153848E-2</v>
      </c>
      <c r="X1631" s="90">
        <f>ROUNDUP(S1631*$X$2,0)</f>
        <v>1</v>
      </c>
      <c r="Y1631" s="91">
        <f t="shared" si="873"/>
        <v>172.54319000000001</v>
      </c>
      <c r="Z1631" s="93">
        <f t="shared" si="880"/>
        <v>1</v>
      </c>
      <c r="AA1631" s="94">
        <f t="shared" si="874"/>
        <v>172.54319000000001</v>
      </c>
      <c r="AB1631" s="97">
        <f>ROUND((S1631*$AB$2)+Z1631,0)</f>
        <v>1</v>
      </c>
      <c r="AC1631" s="98">
        <f t="shared" si="875"/>
        <v>172.54319000000001</v>
      </c>
      <c r="AD1631" s="77" t="s">
        <v>5891</v>
      </c>
      <c r="AE1631" s="54">
        <v>172.54319000000001</v>
      </c>
      <c r="AF1631" s="17"/>
    </row>
    <row r="1632" spans="1:32" ht="16.899999999999999" customHeight="1" x14ac:dyDescent="0.3">
      <c r="A1632" s="73" t="s">
        <v>35</v>
      </c>
      <c r="B1632" s="74" t="s">
        <v>2551</v>
      </c>
      <c r="C1632" s="48" t="s">
        <v>464</v>
      </c>
      <c r="D1632" s="48">
        <v>100</v>
      </c>
      <c r="E1632" s="48">
        <v>4013</v>
      </c>
      <c r="F1632" s="48" t="s">
        <v>6180</v>
      </c>
      <c r="G1632" s="48" t="s">
        <v>65</v>
      </c>
      <c r="H1632" s="75">
        <f t="shared" si="876"/>
        <v>0</v>
      </c>
      <c r="I1632" s="74">
        <v>5</v>
      </c>
      <c r="J1632" s="74">
        <v>5</v>
      </c>
      <c r="K1632" s="48">
        <f>J1632</f>
        <v>5</v>
      </c>
      <c r="L1632" s="48"/>
      <c r="M1632" s="48">
        <f t="shared" si="872"/>
        <v>5</v>
      </c>
      <c r="N1632" s="48">
        <v>26</v>
      </c>
      <c r="O1632" s="56">
        <v>11.26257</v>
      </c>
      <c r="P1632" s="48" t="str">
        <f t="shared" si="869"/>
        <v>2843/19 BK</v>
      </c>
      <c r="Q1632" s="76">
        <v>38</v>
      </c>
      <c r="R1632" s="76">
        <v>162</v>
      </c>
      <c r="S1632" s="49">
        <f t="shared" si="878"/>
        <v>0.59615384615384615</v>
      </c>
      <c r="T1632" s="49">
        <f t="shared" si="870"/>
        <v>59.615384615384613</v>
      </c>
      <c r="U1632" s="49">
        <v>235.38461538461539</v>
      </c>
      <c r="V1632" s="49">
        <f t="shared" si="863"/>
        <v>2.3538461538461539</v>
      </c>
      <c r="W1632" s="49">
        <f t="shared" si="879"/>
        <v>2.9807692307692308</v>
      </c>
      <c r="X1632" s="90">
        <f>ROUND(S1632*$X$2,0)</f>
        <v>4</v>
      </c>
      <c r="Y1632" s="91">
        <f t="shared" si="873"/>
        <v>45.050280000000001</v>
      </c>
      <c r="Z1632" s="93">
        <f t="shared" si="880"/>
        <v>7</v>
      </c>
      <c r="AA1632" s="94">
        <f t="shared" si="874"/>
        <v>78.837990000000005</v>
      </c>
      <c r="AB1632" s="97">
        <f>ROUND((S1632*$AB$2)+Z1632,0)</f>
        <v>11</v>
      </c>
      <c r="AC1632" s="98">
        <f t="shared" si="875"/>
        <v>123.88827000000001</v>
      </c>
      <c r="AD1632" s="77" t="s">
        <v>5891</v>
      </c>
      <c r="AE1632" s="54">
        <v>123.88827000000001</v>
      </c>
      <c r="AF1632" s="17"/>
    </row>
    <row r="1633" spans="1:32" ht="16.899999999999999" customHeight="1" x14ac:dyDescent="0.3">
      <c r="A1633" s="73" t="s">
        <v>7</v>
      </c>
      <c r="B1633" s="74" t="s">
        <v>1969</v>
      </c>
      <c r="C1633" s="48" t="s">
        <v>1154</v>
      </c>
      <c r="D1633" s="48">
        <v>1000</v>
      </c>
      <c r="E1633" s="48">
        <v>2834</v>
      </c>
      <c r="F1633" s="48" t="s">
        <v>6126</v>
      </c>
      <c r="G1633" s="48">
        <v>2</v>
      </c>
      <c r="H1633" s="75">
        <f t="shared" si="876"/>
        <v>0</v>
      </c>
      <c r="I1633" s="74">
        <v>20</v>
      </c>
      <c r="J1633" s="74">
        <f>I1633</f>
        <v>20</v>
      </c>
      <c r="K1633" s="48">
        <f>I1633</f>
        <v>20</v>
      </c>
      <c r="L1633" s="48"/>
      <c r="M1633" s="48">
        <f t="shared" si="872"/>
        <v>20</v>
      </c>
      <c r="N1633" s="48">
        <v>3</v>
      </c>
      <c r="O1633" s="56">
        <v>159.3672</v>
      </c>
      <c r="P1633" s="48" t="str">
        <f t="shared" si="869"/>
        <v>5062/1C SL</v>
      </c>
      <c r="Q1633" s="76">
        <v>3</v>
      </c>
      <c r="R1633" s="76">
        <v>10</v>
      </c>
      <c r="S1633" s="49">
        <f t="shared" si="878"/>
        <v>4.3846153846153847E-2</v>
      </c>
      <c r="T1633" s="49">
        <f t="shared" si="870"/>
        <v>43.846153846153847</v>
      </c>
      <c r="U1633" s="49">
        <v>44.653846153846153</v>
      </c>
      <c r="V1633" s="49">
        <f t="shared" si="863"/>
        <v>4.4653846153846155E-2</v>
      </c>
      <c r="W1633" s="49">
        <f t="shared" si="879"/>
        <v>0.87692307692307692</v>
      </c>
      <c r="X1633" s="90">
        <f>ROUND(S1633*$X$3,0)</f>
        <v>0</v>
      </c>
      <c r="Y1633" s="91">
        <f t="shared" si="873"/>
        <v>0</v>
      </c>
      <c r="Z1633" s="93">
        <f t="shared" si="880"/>
        <v>1</v>
      </c>
      <c r="AA1633" s="94">
        <f t="shared" si="874"/>
        <v>159.3672</v>
      </c>
      <c r="AB1633" s="97">
        <f>ROUND((S1633*$AB$4)+Z1633,0)</f>
        <v>1</v>
      </c>
      <c r="AC1633" s="98">
        <f t="shared" si="875"/>
        <v>159.3672</v>
      </c>
      <c r="AD1633" s="77" t="s">
        <v>3</v>
      </c>
      <c r="AE1633" s="54">
        <v>159.3672</v>
      </c>
      <c r="AF1633" s="17"/>
    </row>
    <row r="1634" spans="1:32" ht="16.899999999999999" customHeight="1" x14ac:dyDescent="0.3">
      <c r="A1634" s="73" t="s">
        <v>7</v>
      </c>
      <c r="B1634" s="74" t="s">
        <v>3144</v>
      </c>
      <c r="C1634" s="48" t="s">
        <v>2144</v>
      </c>
      <c r="D1634" s="48">
        <v>100</v>
      </c>
      <c r="E1634" s="48">
        <v>4013</v>
      </c>
      <c r="F1634" s="48" t="s">
        <v>6180</v>
      </c>
      <c r="G1634" s="48" t="s">
        <v>11</v>
      </c>
      <c r="H1634" s="75">
        <f t="shared" si="876"/>
        <v>0</v>
      </c>
      <c r="I1634" s="74">
        <v>5</v>
      </c>
      <c r="J1634" s="74">
        <v>5</v>
      </c>
      <c r="K1634" s="48">
        <f>J1634</f>
        <v>5</v>
      </c>
      <c r="L1634" s="48"/>
      <c r="M1634" s="48">
        <f t="shared" si="872"/>
        <v>5</v>
      </c>
      <c r="N1634" s="48">
        <v>3</v>
      </c>
      <c r="O1634" s="56">
        <v>213.28256999999999</v>
      </c>
      <c r="P1634" s="48" t="str">
        <f t="shared" si="869"/>
        <v>M1253 WH</v>
      </c>
      <c r="Q1634" s="76">
        <v>13</v>
      </c>
      <c r="R1634" s="76">
        <v>83</v>
      </c>
      <c r="S1634" s="49">
        <f t="shared" si="878"/>
        <v>0.23576923076923073</v>
      </c>
      <c r="T1634" s="49">
        <f t="shared" si="870"/>
        <v>23.576923076923073</v>
      </c>
      <c r="U1634" s="49">
        <v>26.557692307692303</v>
      </c>
      <c r="V1634" s="49">
        <f t="shared" si="863"/>
        <v>0.26557692307692304</v>
      </c>
      <c r="W1634" s="49">
        <f t="shared" si="879"/>
        <v>1.1788461538461537</v>
      </c>
      <c r="X1634" s="90">
        <f>ROUND(S1634*$X$2,0)</f>
        <v>2</v>
      </c>
      <c r="Y1634" s="91">
        <f t="shared" si="873"/>
        <v>426.56513999999999</v>
      </c>
      <c r="Z1634" s="93">
        <f t="shared" si="880"/>
        <v>3</v>
      </c>
      <c r="AA1634" s="94">
        <f t="shared" si="874"/>
        <v>639.84771000000001</v>
      </c>
      <c r="AB1634" s="97">
        <f>ROUND((S1634*$AB$2)+Z1634,0)</f>
        <v>5</v>
      </c>
      <c r="AC1634" s="98">
        <f t="shared" si="875"/>
        <v>1066.4128499999999</v>
      </c>
      <c r="AD1634" s="77" t="s">
        <v>5891</v>
      </c>
      <c r="AE1634" s="54">
        <v>1066.4128499999999</v>
      </c>
      <c r="AF1634" s="17"/>
    </row>
    <row r="1635" spans="1:32" ht="16.899999999999999" customHeight="1" x14ac:dyDescent="0.3">
      <c r="A1635" s="73" t="s">
        <v>7</v>
      </c>
      <c r="B1635" s="74" t="s">
        <v>1676</v>
      </c>
      <c r="C1635" s="48" t="s">
        <v>10</v>
      </c>
      <c r="D1635" s="48">
        <v>1000</v>
      </c>
      <c r="E1635" s="48">
        <v>2834</v>
      </c>
      <c r="F1635" s="48" t="s">
        <v>6126</v>
      </c>
      <c r="G1635" s="48">
        <v>2</v>
      </c>
      <c r="H1635" s="75">
        <f t="shared" si="876"/>
        <v>0</v>
      </c>
      <c r="I1635" s="74">
        <v>40</v>
      </c>
      <c r="J1635" s="74">
        <f>I1635</f>
        <v>40</v>
      </c>
      <c r="K1635" s="48">
        <f>I1635</f>
        <v>40</v>
      </c>
      <c r="L1635" s="48"/>
      <c r="M1635" s="48">
        <f t="shared" si="872"/>
        <v>40</v>
      </c>
      <c r="N1635" s="48">
        <v>2</v>
      </c>
      <c r="O1635" s="56">
        <v>186.57199</v>
      </c>
      <c r="P1635" s="48" t="str">
        <f t="shared" si="869"/>
        <v>3466C SL</v>
      </c>
      <c r="Q1635" s="76">
        <v>4</v>
      </c>
      <c r="R1635" s="76">
        <v>19</v>
      </c>
      <c r="S1635" s="49">
        <f t="shared" si="878"/>
        <v>6.5000000000000002E-2</v>
      </c>
      <c r="T1635" s="49">
        <f t="shared" si="870"/>
        <v>65</v>
      </c>
      <c r="U1635" s="49">
        <v>70.57692307692308</v>
      </c>
      <c r="V1635" s="49">
        <f t="shared" si="863"/>
        <v>7.0576923076923079E-2</v>
      </c>
      <c r="W1635" s="49">
        <f t="shared" si="879"/>
        <v>2.6</v>
      </c>
      <c r="X1635" s="90">
        <f>ROUND(S1635*$X$4,0)</f>
        <v>0</v>
      </c>
      <c r="Y1635" s="91">
        <f t="shared" si="873"/>
        <v>0</v>
      </c>
      <c r="Z1635" s="93">
        <f t="shared" si="880"/>
        <v>3</v>
      </c>
      <c r="AA1635" s="94">
        <f t="shared" si="874"/>
        <v>559.71596999999997</v>
      </c>
      <c r="AB1635" s="97">
        <f t="shared" ref="AB1635:AB1640" si="884">ROUND((S1635*$AB$4)+Z1635,0)</f>
        <v>3</v>
      </c>
      <c r="AC1635" s="98">
        <f t="shared" si="875"/>
        <v>559.71596999999997</v>
      </c>
      <c r="AD1635" s="77" t="s">
        <v>3</v>
      </c>
      <c r="AE1635" s="54">
        <v>559.71596999999997</v>
      </c>
      <c r="AF1635" s="17"/>
    </row>
    <row r="1636" spans="1:32" ht="16.899999999999999" customHeight="1" x14ac:dyDescent="0.3">
      <c r="A1636" s="73" t="s">
        <v>35</v>
      </c>
      <c r="B1636" s="74" t="s">
        <v>2595</v>
      </c>
      <c r="C1636" s="48" t="s">
        <v>1432</v>
      </c>
      <c r="D1636" s="48">
        <v>1</v>
      </c>
      <c r="E1636" s="48">
        <v>621</v>
      </c>
      <c r="F1636" s="48" t="s">
        <v>6128</v>
      </c>
      <c r="G1636" s="48" t="s">
        <v>35</v>
      </c>
      <c r="H1636" s="75">
        <f t="shared" si="876"/>
        <v>2.564102564102564E-2</v>
      </c>
      <c r="I1636" s="74">
        <v>40</v>
      </c>
      <c r="J1636" s="74">
        <v>39</v>
      </c>
      <c r="K1636" s="48">
        <f>J1636</f>
        <v>39</v>
      </c>
      <c r="L1636" s="48">
        <f>$L$3</f>
        <v>-4</v>
      </c>
      <c r="M1636" s="48">
        <f t="shared" si="872"/>
        <v>35</v>
      </c>
      <c r="N1636" s="48">
        <v>0</v>
      </c>
      <c r="O1636" s="56">
        <v>0</v>
      </c>
      <c r="P1636" s="48" t="str">
        <f t="shared" si="869"/>
        <v>6717S BK</v>
      </c>
      <c r="Q1636" s="76" t="s">
        <v>6187</v>
      </c>
      <c r="R1636" s="76" t="s">
        <v>6187</v>
      </c>
      <c r="S1636" s="49">
        <f t="shared" si="878"/>
        <v>0</v>
      </c>
      <c r="T1636" s="49">
        <f t="shared" si="870"/>
        <v>0</v>
      </c>
      <c r="U1636" s="49">
        <v>15.923076923076923</v>
      </c>
      <c r="V1636" s="49">
        <f t="shared" si="863"/>
        <v>15.923076923076923</v>
      </c>
      <c r="W1636" s="49">
        <f>V1636*M1636</f>
        <v>557.30769230769226</v>
      </c>
      <c r="X1636" s="90">
        <f>ROUNDUP(S1636*$X$4,0)</f>
        <v>0</v>
      </c>
      <c r="Y1636" s="91">
        <f t="shared" si="873"/>
        <v>0</v>
      </c>
      <c r="Z1636" s="93">
        <f t="shared" si="880"/>
        <v>0</v>
      </c>
      <c r="AA1636" s="94">
        <f t="shared" si="874"/>
        <v>0</v>
      </c>
      <c r="AB1636" s="97">
        <f t="shared" si="884"/>
        <v>0</v>
      </c>
      <c r="AC1636" s="98">
        <f t="shared" si="875"/>
        <v>0</v>
      </c>
      <c r="AD1636" s="77" t="s">
        <v>3</v>
      </c>
      <c r="AE1636" s="54">
        <v>0</v>
      </c>
      <c r="AF1636" s="17"/>
    </row>
    <row r="1637" spans="1:32" ht="16.899999999999999" customHeight="1" x14ac:dyDescent="0.3">
      <c r="A1637" s="73" t="s">
        <v>35</v>
      </c>
      <c r="B1637" s="74" t="s">
        <v>5713</v>
      </c>
      <c r="C1637" s="48" t="s">
        <v>10</v>
      </c>
      <c r="D1637" s="48">
        <v>500</v>
      </c>
      <c r="E1637" s="48">
        <v>2834</v>
      </c>
      <c r="F1637" s="48" t="s">
        <v>6126</v>
      </c>
      <c r="G1637" s="48">
        <v>2</v>
      </c>
      <c r="H1637" s="75">
        <f t="shared" si="876"/>
        <v>0</v>
      </c>
      <c r="I1637" s="74">
        <v>30</v>
      </c>
      <c r="J1637" s="74">
        <f>I1637</f>
        <v>30</v>
      </c>
      <c r="K1637" s="48">
        <f t="shared" ref="K1637:K1643" si="885">I1637</f>
        <v>30</v>
      </c>
      <c r="L1637" s="48"/>
      <c r="M1637" s="48">
        <f t="shared" si="872"/>
        <v>30</v>
      </c>
      <c r="N1637" s="48">
        <v>0</v>
      </c>
      <c r="O1637" s="56">
        <v>176.48686000000001</v>
      </c>
      <c r="P1637" s="48" t="str">
        <f t="shared" si="869"/>
        <v>6375 SL</v>
      </c>
      <c r="Q1637" s="76">
        <v>1</v>
      </c>
      <c r="R1637" s="76">
        <v>2</v>
      </c>
      <c r="S1637" s="49">
        <f t="shared" si="878"/>
        <v>1.3076923076923076E-2</v>
      </c>
      <c r="T1637" s="49">
        <f t="shared" si="870"/>
        <v>6.5384615384615383</v>
      </c>
      <c r="U1637" s="49">
        <v>65.769230769230759</v>
      </c>
      <c r="V1637" s="49">
        <f t="shared" si="863"/>
        <v>0.13153846153846152</v>
      </c>
      <c r="W1637" s="49">
        <f t="shared" ref="W1637:W1643" si="886">S1637*M1637</f>
        <v>0.3923076923076923</v>
      </c>
      <c r="X1637" s="90">
        <f t="shared" ref="X1637:X1638" si="887">ROUND(S1637*$X$4,0)</f>
        <v>0</v>
      </c>
      <c r="Y1637" s="91">
        <f t="shared" si="873"/>
        <v>0</v>
      </c>
      <c r="Z1637" s="93">
        <f t="shared" si="880"/>
        <v>0</v>
      </c>
      <c r="AA1637" s="94">
        <f t="shared" si="874"/>
        <v>0</v>
      </c>
      <c r="AB1637" s="97">
        <f t="shared" si="884"/>
        <v>0</v>
      </c>
      <c r="AC1637" s="98">
        <f t="shared" si="875"/>
        <v>0</v>
      </c>
      <c r="AD1637" s="77" t="s">
        <v>3</v>
      </c>
      <c r="AE1637" s="54">
        <v>0</v>
      </c>
      <c r="AF1637" s="17"/>
    </row>
    <row r="1638" spans="1:32" ht="16.899999999999999" customHeight="1" x14ac:dyDescent="0.3">
      <c r="A1638" s="73" t="s">
        <v>35</v>
      </c>
      <c r="B1638" s="74" t="s">
        <v>2826</v>
      </c>
      <c r="C1638" s="48" t="s">
        <v>1143</v>
      </c>
      <c r="D1638" s="48">
        <v>100</v>
      </c>
      <c r="E1638" s="48">
        <v>30327</v>
      </c>
      <c r="F1638" s="48" t="s">
        <v>5915</v>
      </c>
      <c r="G1638" s="48" t="s">
        <v>122</v>
      </c>
      <c r="H1638" s="75">
        <f t="shared" si="876"/>
        <v>0</v>
      </c>
      <c r="I1638" s="74">
        <v>34</v>
      </c>
      <c r="J1638" s="74">
        <v>34</v>
      </c>
      <c r="K1638" s="48">
        <f t="shared" si="885"/>
        <v>34</v>
      </c>
      <c r="L1638" s="48">
        <f>$L$3</f>
        <v>-4</v>
      </c>
      <c r="M1638" s="48">
        <f t="shared" si="872"/>
        <v>30</v>
      </c>
      <c r="N1638" s="48">
        <v>2</v>
      </c>
      <c r="O1638" s="56">
        <v>119.04</v>
      </c>
      <c r="P1638" s="48" t="str">
        <f t="shared" si="869"/>
        <v>391697 WH</v>
      </c>
      <c r="Q1638" s="76">
        <v>7</v>
      </c>
      <c r="R1638" s="76">
        <v>42</v>
      </c>
      <c r="S1638" s="49">
        <f t="shared" si="878"/>
        <v>0.12384615384615386</v>
      </c>
      <c r="T1638" s="49">
        <f t="shared" si="870"/>
        <v>12.384615384615385</v>
      </c>
      <c r="U1638" s="49">
        <v>19.5</v>
      </c>
      <c r="V1638" s="49">
        <f t="shared" si="863"/>
        <v>0.19500000000000001</v>
      </c>
      <c r="W1638" s="49">
        <f t="shared" si="886"/>
        <v>3.7153846153846155</v>
      </c>
      <c r="X1638" s="90">
        <f t="shared" si="887"/>
        <v>1</v>
      </c>
      <c r="Y1638" s="91">
        <f t="shared" si="873"/>
        <v>119.04</v>
      </c>
      <c r="Z1638" s="93">
        <f t="shared" si="880"/>
        <v>5</v>
      </c>
      <c r="AA1638" s="94">
        <f t="shared" si="874"/>
        <v>595.20000000000005</v>
      </c>
      <c r="AB1638" s="97">
        <f t="shared" si="884"/>
        <v>6</v>
      </c>
      <c r="AC1638" s="98">
        <f t="shared" si="875"/>
        <v>714.24</v>
      </c>
      <c r="AD1638" s="77" t="s">
        <v>5890</v>
      </c>
      <c r="AE1638" s="54">
        <v>714.24</v>
      </c>
      <c r="AF1638" s="17"/>
    </row>
    <row r="1639" spans="1:32" ht="12.75" customHeight="1" x14ac:dyDescent="0.3">
      <c r="A1639" s="73" t="s">
        <v>7</v>
      </c>
      <c r="B1639" s="74" t="s">
        <v>1086</v>
      </c>
      <c r="C1639" s="48" t="s">
        <v>40</v>
      </c>
      <c r="D1639" s="48">
        <v>100</v>
      </c>
      <c r="E1639" s="48">
        <v>621</v>
      </c>
      <c r="F1639" s="48" t="s">
        <v>6128</v>
      </c>
      <c r="G1639" s="48" t="s">
        <v>112</v>
      </c>
      <c r="H1639" s="75">
        <f t="shared" si="876"/>
        <v>-0.25925925925925924</v>
      </c>
      <c r="I1639" s="74">
        <v>20</v>
      </c>
      <c r="J1639" s="74">
        <v>27</v>
      </c>
      <c r="K1639" s="48">
        <f t="shared" si="885"/>
        <v>20</v>
      </c>
      <c r="L1639" s="48">
        <f>$L$3</f>
        <v>-4</v>
      </c>
      <c r="M1639" s="48">
        <f t="shared" si="872"/>
        <v>16</v>
      </c>
      <c r="N1639" s="48">
        <v>121</v>
      </c>
      <c r="O1639" s="56">
        <v>2.012</v>
      </c>
      <c r="P1639" s="48" t="str">
        <f t="shared" si="869"/>
        <v>3051 YL</v>
      </c>
      <c r="Q1639" s="76">
        <v>287</v>
      </c>
      <c r="R1639" s="76">
        <v>1060</v>
      </c>
      <c r="S1639" s="49">
        <f t="shared" si="878"/>
        <v>4.3138461538461534</v>
      </c>
      <c r="T1639" s="49">
        <f t="shared" si="870"/>
        <v>431.38461538461536</v>
      </c>
      <c r="U1639" s="49">
        <v>3577.1538461538462</v>
      </c>
      <c r="V1639" s="49">
        <f t="shared" si="863"/>
        <v>35.771538461538462</v>
      </c>
      <c r="W1639" s="49">
        <f t="shared" si="886"/>
        <v>69.021538461538455</v>
      </c>
      <c r="X1639" s="90">
        <f>ROUND(S1639*$X$3,0)</f>
        <v>26</v>
      </c>
      <c r="Y1639" s="91">
        <f t="shared" si="873"/>
        <v>52.311999999999998</v>
      </c>
      <c r="Z1639" s="93">
        <f t="shared" si="880"/>
        <v>95</v>
      </c>
      <c r="AA1639" s="94">
        <f t="shared" si="874"/>
        <v>191.14000000000001</v>
      </c>
      <c r="AB1639" s="97">
        <f t="shared" si="884"/>
        <v>117</v>
      </c>
      <c r="AC1639" s="98">
        <f t="shared" si="875"/>
        <v>235.404</v>
      </c>
      <c r="AD1639" s="77" t="s">
        <v>3</v>
      </c>
      <c r="AE1639" s="54">
        <v>235.404</v>
      </c>
      <c r="AF1639" s="17"/>
    </row>
    <row r="1640" spans="1:32" ht="16.899999999999999" customHeight="1" x14ac:dyDescent="0.3">
      <c r="A1640" s="73" t="s">
        <v>7</v>
      </c>
      <c r="B1640" s="74" t="s">
        <v>2526</v>
      </c>
      <c r="C1640" s="48" t="s">
        <v>1143</v>
      </c>
      <c r="D1640" s="48">
        <v>100</v>
      </c>
      <c r="E1640" s="48">
        <v>30327</v>
      </c>
      <c r="F1640" s="48" t="s">
        <v>5915</v>
      </c>
      <c r="G1640" s="48" t="s">
        <v>122</v>
      </c>
      <c r="H1640" s="75">
        <f t="shared" si="876"/>
        <v>0</v>
      </c>
      <c r="I1640" s="74">
        <v>34</v>
      </c>
      <c r="J1640" s="74">
        <v>34</v>
      </c>
      <c r="K1640" s="48">
        <f t="shared" si="885"/>
        <v>34</v>
      </c>
      <c r="L1640" s="48">
        <f>$L$3</f>
        <v>-4</v>
      </c>
      <c r="M1640" s="48">
        <f t="shared" si="872"/>
        <v>30</v>
      </c>
      <c r="N1640" s="48">
        <v>3</v>
      </c>
      <c r="O1640" s="56">
        <v>120.595</v>
      </c>
      <c r="P1640" s="48" t="str">
        <f t="shared" si="869"/>
        <v>391497 WH</v>
      </c>
      <c r="Q1640" s="76">
        <v>2</v>
      </c>
      <c r="R1640" s="76">
        <v>10</v>
      </c>
      <c r="S1640" s="49">
        <f t="shared" si="878"/>
        <v>3.3076923076923073E-2</v>
      </c>
      <c r="T1640" s="49">
        <f t="shared" si="870"/>
        <v>3.3076923076923075</v>
      </c>
      <c r="U1640" s="49">
        <v>8.5</v>
      </c>
      <c r="V1640" s="49">
        <f t="shared" si="863"/>
        <v>8.5000000000000006E-2</v>
      </c>
      <c r="W1640" s="49">
        <f t="shared" si="886"/>
        <v>0.99230769230769222</v>
      </c>
      <c r="X1640" s="90">
        <f>ROUND(S1640*$X$4,0)</f>
        <v>0</v>
      </c>
      <c r="Y1640" s="91">
        <f t="shared" si="873"/>
        <v>0</v>
      </c>
      <c r="Z1640" s="93">
        <f t="shared" si="880"/>
        <v>1</v>
      </c>
      <c r="AA1640" s="94">
        <f t="shared" si="874"/>
        <v>120.595</v>
      </c>
      <c r="AB1640" s="97">
        <f t="shared" si="884"/>
        <v>1</v>
      </c>
      <c r="AC1640" s="98">
        <f t="shared" si="875"/>
        <v>120.595</v>
      </c>
      <c r="AD1640" s="77" t="s">
        <v>5890</v>
      </c>
      <c r="AE1640" s="54">
        <v>120.595</v>
      </c>
      <c r="AF1640" s="17"/>
    </row>
    <row r="1641" spans="1:32" ht="16.899999999999999" customHeight="1" x14ac:dyDescent="0.3">
      <c r="A1641" s="73" t="s">
        <v>7</v>
      </c>
      <c r="B1641" s="74" t="s">
        <v>330</v>
      </c>
      <c r="C1641" s="48" t="s">
        <v>10</v>
      </c>
      <c r="D1641" s="48">
        <v>100</v>
      </c>
      <c r="E1641" s="48">
        <v>621</v>
      </c>
      <c r="F1641" s="48" t="s">
        <v>6128</v>
      </c>
      <c r="G1641" s="48" t="s">
        <v>35</v>
      </c>
      <c r="H1641" s="75">
        <f t="shared" si="876"/>
        <v>-0.71698113207547165</v>
      </c>
      <c r="I1641" s="74">
        <v>15</v>
      </c>
      <c r="J1641" s="74">
        <v>53</v>
      </c>
      <c r="K1641" s="48">
        <f t="shared" si="885"/>
        <v>15</v>
      </c>
      <c r="L1641" s="48">
        <v>-4</v>
      </c>
      <c r="M1641" s="48">
        <f t="shared" si="872"/>
        <v>11</v>
      </c>
      <c r="N1641" s="48">
        <v>175</v>
      </c>
      <c r="O1641" s="56">
        <v>18.177</v>
      </c>
      <c r="P1641" s="48" t="str">
        <f t="shared" si="869"/>
        <v>1180C SL</v>
      </c>
      <c r="Q1641" s="76">
        <v>59</v>
      </c>
      <c r="R1641" s="76">
        <v>222</v>
      </c>
      <c r="S1641" s="49">
        <f t="shared" si="878"/>
        <v>0.89153846153846139</v>
      </c>
      <c r="T1641" s="49">
        <f t="shared" si="870"/>
        <v>89.153846153846132</v>
      </c>
      <c r="U1641" s="49">
        <v>664.15384615384596</v>
      </c>
      <c r="V1641" s="49">
        <f t="shared" si="863"/>
        <v>6.6415384615384596</v>
      </c>
      <c r="W1641" s="49">
        <f t="shared" si="886"/>
        <v>9.8069230769230753</v>
      </c>
      <c r="X1641" s="90">
        <f>ROUND(S1641*$X$2,0)</f>
        <v>6</v>
      </c>
      <c r="Y1641" s="91">
        <f t="shared" si="873"/>
        <v>109.062</v>
      </c>
      <c r="Z1641" s="93">
        <f t="shared" si="880"/>
        <v>16</v>
      </c>
      <c r="AA1641" s="94">
        <f t="shared" si="874"/>
        <v>290.83199999999999</v>
      </c>
      <c r="AB1641" s="97">
        <f>ROUND((S1641*$AB$2)+Z1641,0)</f>
        <v>22</v>
      </c>
      <c r="AC1641" s="98">
        <f t="shared" si="875"/>
        <v>399.89400000000001</v>
      </c>
      <c r="AD1641" s="77" t="s">
        <v>3</v>
      </c>
      <c r="AE1641" s="54">
        <v>399.89400000000001</v>
      </c>
      <c r="AF1641" s="17"/>
    </row>
    <row r="1642" spans="1:32" ht="16.899999999999999" customHeight="1" x14ac:dyDescent="0.3">
      <c r="A1642" s="73" t="s">
        <v>35</v>
      </c>
      <c r="B1642" s="74" t="s">
        <v>664</v>
      </c>
      <c r="C1642" s="48" t="s">
        <v>40</v>
      </c>
      <c r="D1642" s="48">
        <v>1000</v>
      </c>
      <c r="E1642" s="48">
        <v>621</v>
      </c>
      <c r="F1642" s="48" t="s">
        <v>6128</v>
      </c>
      <c r="G1642" s="48" t="s">
        <v>112</v>
      </c>
      <c r="H1642" s="75">
        <f t="shared" si="876"/>
        <v>-0.55128205128205132</v>
      </c>
      <c r="I1642" s="74">
        <v>35</v>
      </c>
      <c r="J1642" s="74">
        <v>78</v>
      </c>
      <c r="K1642" s="48">
        <f t="shared" si="885"/>
        <v>35</v>
      </c>
      <c r="L1642" s="48">
        <f>$L$3</f>
        <v>-4</v>
      </c>
      <c r="M1642" s="48">
        <f t="shared" si="872"/>
        <v>31</v>
      </c>
      <c r="N1642" s="48">
        <v>118</v>
      </c>
      <c r="O1642" s="56">
        <v>11.84</v>
      </c>
      <c r="P1642" s="48" t="str">
        <f t="shared" si="869"/>
        <v>1852 BL</v>
      </c>
      <c r="Q1642" s="76">
        <v>0</v>
      </c>
      <c r="R1642" s="76">
        <v>4</v>
      </c>
      <c r="S1642" s="49">
        <f t="shared" si="878"/>
        <v>4.6153846153846158E-3</v>
      </c>
      <c r="T1642" s="49">
        <f t="shared" si="870"/>
        <v>4.6153846153846159</v>
      </c>
      <c r="U1642" s="49">
        <v>97.769230769230759</v>
      </c>
      <c r="V1642" s="49">
        <f t="shared" si="863"/>
        <v>9.7769230769230761E-2</v>
      </c>
      <c r="W1642" s="49">
        <f t="shared" si="886"/>
        <v>0.1430769230769231</v>
      </c>
      <c r="X1642" s="90">
        <f>ROUNDUP(S1642*$X$4,0)</f>
        <v>1</v>
      </c>
      <c r="Y1642" s="91">
        <f t="shared" si="873"/>
        <v>11.84</v>
      </c>
      <c r="Z1642" s="93">
        <f t="shared" si="880"/>
        <v>1</v>
      </c>
      <c r="AA1642" s="94">
        <f t="shared" si="874"/>
        <v>11.84</v>
      </c>
      <c r="AB1642" s="97">
        <f>ROUND((S1642*$AB$4)+Z1642,0)</f>
        <v>1</v>
      </c>
      <c r="AC1642" s="98">
        <f t="shared" si="875"/>
        <v>11.84</v>
      </c>
      <c r="AD1642" s="77" t="s">
        <v>3</v>
      </c>
      <c r="AE1642" s="54">
        <v>11.84</v>
      </c>
      <c r="AF1642" s="17"/>
    </row>
    <row r="1643" spans="1:32" ht="16.899999999999999" customHeight="1" x14ac:dyDescent="0.3">
      <c r="A1643" s="73" t="s">
        <v>7</v>
      </c>
      <c r="B1643" s="74" t="s">
        <v>246</v>
      </c>
      <c r="C1643" s="48" t="s">
        <v>10</v>
      </c>
      <c r="D1643" s="48">
        <v>1000</v>
      </c>
      <c r="E1643" s="48">
        <v>2834</v>
      </c>
      <c r="F1643" s="48" t="s">
        <v>6126</v>
      </c>
      <c r="G1643" s="48">
        <v>2</v>
      </c>
      <c r="H1643" s="75">
        <f t="shared" si="876"/>
        <v>0</v>
      </c>
      <c r="I1643" s="74">
        <v>20</v>
      </c>
      <c r="J1643" s="74">
        <f>I1643</f>
        <v>20</v>
      </c>
      <c r="K1643" s="48">
        <f t="shared" si="885"/>
        <v>20</v>
      </c>
      <c r="L1643" s="48"/>
      <c r="M1643" s="48">
        <f t="shared" si="872"/>
        <v>20</v>
      </c>
      <c r="N1643" s="48">
        <v>6</v>
      </c>
      <c r="O1643" s="56">
        <v>152.43866</v>
      </c>
      <c r="P1643" s="48" t="str">
        <f t="shared" si="869"/>
        <v>1295C SL</v>
      </c>
      <c r="Q1643" s="76">
        <v>63</v>
      </c>
      <c r="R1643" s="76">
        <v>128</v>
      </c>
      <c r="S1643" s="49">
        <f t="shared" si="878"/>
        <v>0.82615384615384613</v>
      </c>
      <c r="T1643" s="49">
        <f t="shared" si="870"/>
        <v>826.15384615384608</v>
      </c>
      <c r="U1643" s="49">
        <v>1037.6153846153845</v>
      </c>
      <c r="V1643" s="49">
        <f t="shared" si="863"/>
        <v>1.0376153846153846</v>
      </c>
      <c r="W1643" s="49">
        <f t="shared" si="886"/>
        <v>16.523076923076921</v>
      </c>
      <c r="X1643" s="90">
        <f>ROUND(S1643*$X$3,0)</f>
        <v>5</v>
      </c>
      <c r="Y1643" s="91">
        <f t="shared" si="873"/>
        <v>762.19330000000002</v>
      </c>
      <c r="Z1643" s="93">
        <f t="shared" si="880"/>
        <v>22</v>
      </c>
      <c r="AA1643" s="94">
        <f t="shared" si="874"/>
        <v>3353.6505200000001</v>
      </c>
      <c r="AB1643" s="97">
        <f>ROUND((S1643*$AB$4)+Z1643,0)</f>
        <v>26</v>
      </c>
      <c r="AC1643" s="98">
        <f t="shared" si="875"/>
        <v>3963.4051599999998</v>
      </c>
      <c r="AD1643" s="77" t="s">
        <v>3</v>
      </c>
      <c r="AE1643" s="54">
        <v>3963.4051599999998</v>
      </c>
      <c r="AF1643" s="17"/>
    </row>
    <row r="1644" spans="1:32" ht="16.899999999999999" customHeight="1" x14ac:dyDescent="0.3">
      <c r="A1644" s="73" t="s">
        <v>35</v>
      </c>
      <c r="B1644" s="74" t="s">
        <v>4804</v>
      </c>
      <c r="C1644" s="48" t="s">
        <v>40</v>
      </c>
      <c r="D1644" s="48">
        <v>1000</v>
      </c>
      <c r="E1644" s="48">
        <v>4750</v>
      </c>
      <c r="F1644" s="48" t="s">
        <v>5916</v>
      </c>
      <c r="G1644" s="48" t="s">
        <v>3680</v>
      </c>
      <c r="H1644" s="75">
        <f t="shared" si="876"/>
        <v>1.3936170212765957</v>
      </c>
      <c r="I1644" s="74">
        <v>225</v>
      </c>
      <c r="J1644" s="74">
        <v>94</v>
      </c>
      <c r="K1644" s="48">
        <f>J1644</f>
        <v>94</v>
      </c>
      <c r="L1644" s="48">
        <f>$L$3</f>
        <v>-4</v>
      </c>
      <c r="M1644" s="48">
        <f t="shared" si="872"/>
        <v>90</v>
      </c>
      <c r="N1644" s="48">
        <v>10</v>
      </c>
      <c r="O1644" s="56">
        <v>89.58</v>
      </c>
      <c r="P1644" s="48" t="str">
        <f t="shared" si="869"/>
        <v>7053 BR</v>
      </c>
      <c r="Q1644" s="76">
        <v>11</v>
      </c>
      <c r="R1644" s="76">
        <v>33</v>
      </c>
      <c r="S1644" s="49">
        <f t="shared" si="878"/>
        <v>0.15653846153846154</v>
      </c>
      <c r="T1644" s="49">
        <f t="shared" si="870"/>
        <v>156.53846153846155</v>
      </c>
      <c r="U1644" s="49">
        <v>176.69230769230771</v>
      </c>
      <c r="V1644" s="49">
        <f t="shared" si="863"/>
        <v>0.1766923076923077</v>
      </c>
      <c r="W1644" s="49">
        <f>V1644*M1644</f>
        <v>15.902307692307694</v>
      </c>
      <c r="X1644" s="90">
        <f t="shared" ref="X1644:X1645" si="888">ROUND(V1644*$X$4,0)</f>
        <v>1</v>
      </c>
      <c r="Y1644" s="91">
        <f t="shared" si="873"/>
        <v>89.58</v>
      </c>
      <c r="Z1644" s="93">
        <f>ROUND((V1644*M1644)+X1644,0)</f>
        <v>17</v>
      </c>
      <c r="AA1644" s="94">
        <f t="shared" si="874"/>
        <v>1522.86</v>
      </c>
      <c r="AB1644" s="97">
        <f>ROUND((V1644*$AB$4)+Z1644,0)</f>
        <v>18</v>
      </c>
      <c r="AC1644" s="98">
        <f t="shared" si="875"/>
        <v>1612.44</v>
      </c>
      <c r="AD1644" s="77" t="s">
        <v>5889</v>
      </c>
      <c r="AE1644" s="54">
        <v>1612.44</v>
      </c>
      <c r="AF1644" s="17"/>
    </row>
    <row r="1645" spans="1:32" ht="16.899999999999999" customHeight="1" x14ac:dyDescent="0.3">
      <c r="A1645" s="73" t="s">
        <v>35</v>
      </c>
      <c r="B1645" s="74" t="s">
        <v>4847</v>
      </c>
      <c r="C1645" s="48" t="s">
        <v>40</v>
      </c>
      <c r="D1645" s="48">
        <v>1000</v>
      </c>
      <c r="E1645" s="48">
        <v>4750</v>
      </c>
      <c r="F1645" s="48" t="s">
        <v>5916</v>
      </c>
      <c r="G1645" s="48" t="s">
        <v>3680</v>
      </c>
      <c r="H1645" s="75">
        <f t="shared" si="876"/>
        <v>1.3936170212765957</v>
      </c>
      <c r="I1645" s="74">
        <v>225</v>
      </c>
      <c r="J1645" s="74">
        <v>94</v>
      </c>
      <c r="K1645" s="48">
        <f>J1645</f>
        <v>94</v>
      </c>
      <c r="L1645" s="48">
        <f>$L$3</f>
        <v>-4</v>
      </c>
      <c r="M1645" s="48">
        <f t="shared" si="872"/>
        <v>90</v>
      </c>
      <c r="N1645" s="48">
        <v>32</v>
      </c>
      <c r="O1645" s="56">
        <v>89.58</v>
      </c>
      <c r="P1645" s="48" t="str">
        <f t="shared" si="869"/>
        <v>7053 OR</v>
      </c>
      <c r="Q1645" s="76">
        <v>47</v>
      </c>
      <c r="R1645" s="76">
        <v>126</v>
      </c>
      <c r="S1645" s="49">
        <f t="shared" si="878"/>
        <v>0.6515384615384614</v>
      </c>
      <c r="T1645" s="49">
        <f t="shared" si="870"/>
        <v>651.53846153846143</v>
      </c>
      <c r="U1645" s="49">
        <v>699.69230769230762</v>
      </c>
      <c r="V1645" s="49">
        <f t="shared" si="863"/>
        <v>0.69969230769230761</v>
      </c>
      <c r="W1645" s="49">
        <f>V1645*M1645</f>
        <v>62.972307692307687</v>
      </c>
      <c r="X1645" s="90">
        <f t="shared" si="888"/>
        <v>3</v>
      </c>
      <c r="Y1645" s="91">
        <f t="shared" si="873"/>
        <v>268.74</v>
      </c>
      <c r="Z1645" s="93">
        <f>ROUND((V1645*M1645)+X1645,0)</f>
        <v>66</v>
      </c>
      <c r="AA1645" s="94">
        <f t="shared" si="874"/>
        <v>5912.28</v>
      </c>
      <c r="AB1645" s="97">
        <f>ROUND((V1645*$AB$4)+Z1645,0)</f>
        <v>69</v>
      </c>
      <c r="AC1645" s="98">
        <f t="shared" si="875"/>
        <v>6181.0199999999995</v>
      </c>
      <c r="AD1645" s="77" t="s">
        <v>5889</v>
      </c>
      <c r="AE1645" s="54">
        <v>6181.0199999999995</v>
      </c>
      <c r="AF1645" s="17"/>
    </row>
    <row r="1646" spans="1:32" ht="16.899999999999999" customHeight="1" x14ac:dyDescent="0.3">
      <c r="A1646" s="73" t="s">
        <v>7</v>
      </c>
      <c r="B1646" s="74" t="s">
        <v>3890</v>
      </c>
      <c r="C1646" s="48" t="s">
        <v>2148</v>
      </c>
      <c r="D1646" s="48">
        <v>500</v>
      </c>
      <c r="E1646" s="48">
        <v>2834</v>
      </c>
      <c r="F1646" s="48" t="s">
        <v>6126</v>
      </c>
      <c r="G1646" s="48">
        <v>2</v>
      </c>
      <c r="H1646" s="75">
        <f t="shared" si="876"/>
        <v>0</v>
      </c>
      <c r="I1646" s="74">
        <v>30</v>
      </c>
      <c r="J1646" s="74">
        <f>I1646</f>
        <v>30</v>
      </c>
      <c r="K1646" s="48">
        <f>I1646</f>
        <v>30</v>
      </c>
      <c r="L1646" s="48"/>
      <c r="M1646" s="48">
        <f t="shared" si="872"/>
        <v>30</v>
      </c>
      <c r="N1646" s="48">
        <v>0</v>
      </c>
      <c r="O1646" s="56">
        <v>173.44792000000001</v>
      </c>
      <c r="P1646" s="48" t="str">
        <f t="shared" si="869"/>
        <v>M1704 SL</v>
      </c>
      <c r="Q1646" s="76" t="s">
        <v>6187</v>
      </c>
      <c r="R1646" s="76" t="s">
        <v>6187</v>
      </c>
      <c r="S1646" s="49">
        <f t="shared" si="878"/>
        <v>0</v>
      </c>
      <c r="T1646" s="49">
        <f t="shared" si="870"/>
        <v>0</v>
      </c>
      <c r="U1646" s="49">
        <v>195.80769230769232</v>
      </c>
      <c r="V1646" s="49">
        <f t="shared" si="863"/>
        <v>0.39161538461538464</v>
      </c>
      <c r="W1646" s="49">
        <f t="shared" ref="W1646:W1655" si="889">S1646*M1646</f>
        <v>0</v>
      </c>
      <c r="X1646" s="90">
        <f>ROUNDUP(S1646*$X$4,0)</f>
        <v>0</v>
      </c>
      <c r="Y1646" s="91">
        <f t="shared" si="873"/>
        <v>0</v>
      </c>
      <c r="Z1646" s="93">
        <f t="shared" ref="Z1646:Z1655" si="890">ROUND((S1646*M1646)+X1646,0)</f>
        <v>0</v>
      </c>
      <c r="AA1646" s="94">
        <f t="shared" si="874"/>
        <v>0</v>
      </c>
      <c r="AB1646" s="97">
        <f>ROUND((S1646*$AB$4)+Z1646,0)</f>
        <v>0</v>
      </c>
      <c r="AC1646" s="98">
        <f t="shared" si="875"/>
        <v>0</v>
      </c>
      <c r="AD1646" s="77" t="s">
        <v>3</v>
      </c>
      <c r="AE1646" s="54">
        <v>0</v>
      </c>
      <c r="AF1646" s="17"/>
    </row>
    <row r="1647" spans="1:32" ht="16.899999999999999" customHeight="1" x14ac:dyDescent="0.3">
      <c r="A1647" s="73" t="s">
        <v>7</v>
      </c>
      <c r="B1647" s="74" t="s">
        <v>1398</v>
      </c>
      <c r="C1647" s="48" t="s">
        <v>464</v>
      </c>
      <c r="D1647" s="48">
        <v>1000</v>
      </c>
      <c r="E1647" s="48">
        <v>4013</v>
      </c>
      <c r="F1647" s="48" t="s">
        <v>6180</v>
      </c>
      <c r="G1647" s="48" t="s">
        <v>65</v>
      </c>
      <c r="H1647" s="75">
        <f t="shared" si="876"/>
        <v>0</v>
      </c>
      <c r="I1647" s="74">
        <v>5</v>
      </c>
      <c r="J1647" s="74">
        <v>5</v>
      </c>
      <c r="K1647" s="48">
        <f>J1647</f>
        <v>5</v>
      </c>
      <c r="L1647" s="48"/>
      <c r="M1647" s="48">
        <f t="shared" si="872"/>
        <v>5</v>
      </c>
      <c r="N1647" s="48">
        <v>7</v>
      </c>
      <c r="O1647" s="56">
        <v>162.54319000000001</v>
      </c>
      <c r="P1647" s="48" t="str">
        <f t="shared" si="869"/>
        <v>5855 YL</v>
      </c>
      <c r="Q1647" s="76">
        <v>2</v>
      </c>
      <c r="R1647" s="76">
        <v>25</v>
      </c>
      <c r="S1647" s="49">
        <f t="shared" si="878"/>
        <v>5.0384615384615389E-2</v>
      </c>
      <c r="T1647" s="49">
        <f t="shared" si="870"/>
        <v>50.384615384615387</v>
      </c>
      <c r="U1647" s="49">
        <v>80.07692307692308</v>
      </c>
      <c r="V1647" s="49">
        <f t="shared" si="863"/>
        <v>8.0076923076923073E-2</v>
      </c>
      <c r="W1647" s="49">
        <f t="shared" si="889"/>
        <v>0.25192307692307692</v>
      </c>
      <c r="X1647" s="90">
        <f>ROUNDUP(S1647*$X$2,0)</f>
        <v>1</v>
      </c>
      <c r="Y1647" s="91">
        <f t="shared" si="873"/>
        <v>162.54319000000001</v>
      </c>
      <c r="Z1647" s="93">
        <f t="shared" si="890"/>
        <v>1</v>
      </c>
      <c r="AA1647" s="94">
        <f t="shared" si="874"/>
        <v>162.54319000000001</v>
      </c>
      <c r="AB1647" s="97">
        <f>ROUND((S1647*$AB$2)+Z1647,0)</f>
        <v>1</v>
      </c>
      <c r="AC1647" s="98">
        <f t="shared" si="875"/>
        <v>162.54319000000001</v>
      </c>
      <c r="AD1647" s="77" t="s">
        <v>5891</v>
      </c>
      <c r="AE1647" s="54">
        <v>162.54319000000001</v>
      </c>
      <c r="AF1647" s="17"/>
    </row>
    <row r="1648" spans="1:32" ht="16.899999999999999" customHeight="1" x14ac:dyDescent="0.3">
      <c r="A1648" s="73" t="s">
        <v>7</v>
      </c>
      <c r="B1648" s="74" t="s">
        <v>1821</v>
      </c>
      <c r="C1648" s="48" t="s">
        <v>464</v>
      </c>
      <c r="D1648" s="48">
        <v>1000</v>
      </c>
      <c r="E1648" s="48">
        <v>4013</v>
      </c>
      <c r="F1648" s="48" t="s">
        <v>6180</v>
      </c>
      <c r="G1648" s="48" t="s">
        <v>65</v>
      </c>
      <c r="H1648" s="75">
        <f t="shared" si="876"/>
        <v>0</v>
      </c>
      <c r="I1648" s="74">
        <v>5</v>
      </c>
      <c r="J1648" s="74">
        <v>5</v>
      </c>
      <c r="K1648" s="48">
        <f>J1648</f>
        <v>5</v>
      </c>
      <c r="L1648" s="48"/>
      <c r="M1648" s="48">
        <f t="shared" si="872"/>
        <v>5</v>
      </c>
      <c r="N1648" s="48">
        <v>2</v>
      </c>
      <c r="O1648" s="56">
        <v>162.54319000000001</v>
      </c>
      <c r="P1648" s="48" t="str">
        <f t="shared" si="869"/>
        <v>5855 GR</v>
      </c>
      <c r="Q1648" s="76">
        <v>4</v>
      </c>
      <c r="R1648" s="76">
        <v>28</v>
      </c>
      <c r="S1648" s="49">
        <f t="shared" si="878"/>
        <v>7.5384615384615383E-2</v>
      </c>
      <c r="T1648" s="49">
        <f t="shared" si="870"/>
        <v>75.384615384615387</v>
      </c>
      <c r="U1648" s="49">
        <v>108.11538461538461</v>
      </c>
      <c r="V1648" s="49">
        <f t="shared" si="863"/>
        <v>0.10811538461538461</v>
      </c>
      <c r="W1648" s="49">
        <f t="shared" si="889"/>
        <v>0.37692307692307692</v>
      </c>
      <c r="X1648" s="90">
        <f>ROUND(S1648*$X$2,0)</f>
        <v>1</v>
      </c>
      <c r="Y1648" s="91">
        <f t="shared" si="873"/>
        <v>162.54319000000001</v>
      </c>
      <c r="Z1648" s="93">
        <f t="shared" si="890"/>
        <v>1</v>
      </c>
      <c r="AA1648" s="94">
        <f t="shared" si="874"/>
        <v>162.54319000000001</v>
      </c>
      <c r="AB1648" s="97">
        <f>ROUND((S1648*$AB$2)+Z1648,0)</f>
        <v>2</v>
      </c>
      <c r="AC1648" s="98">
        <f t="shared" si="875"/>
        <v>325.08638000000002</v>
      </c>
      <c r="AD1648" s="77" t="s">
        <v>5891</v>
      </c>
      <c r="AE1648" s="54">
        <v>325.08638000000002</v>
      </c>
      <c r="AF1648" s="17"/>
    </row>
    <row r="1649" spans="1:32" ht="12.75" customHeight="1" x14ac:dyDescent="0.3">
      <c r="A1649" s="73" t="s">
        <v>7</v>
      </c>
      <c r="B1649" s="74" t="s">
        <v>1944</v>
      </c>
      <c r="C1649" s="48" t="s">
        <v>395</v>
      </c>
      <c r="D1649" s="48">
        <v>250</v>
      </c>
      <c r="E1649" s="48">
        <v>621</v>
      </c>
      <c r="F1649" s="48" t="s">
        <v>6128</v>
      </c>
      <c r="G1649" s="48" t="s">
        <v>35</v>
      </c>
      <c r="H1649" s="75">
        <f t="shared" si="876"/>
        <v>-0.6428571428571429</v>
      </c>
      <c r="I1649" s="74">
        <v>35</v>
      </c>
      <c r="J1649" s="74">
        <v>98</v>
      </c>
      <c r="K1649" s="48">
        <f>I1649</f>
        <v>35</v>
      </c>
      <c r="L1649" s="48">
        <f>$L$3</f>
        <v>-4</v>
      </c>
      <c r="M1649" s="48">
        <f t="shared" si="872"/>
        <v>31</v>
      </c>
      <c r="N1649" s="48">
        <v>31</v>
      </c>
      <c r="O1649" s="56">
        <v>172.64750000000001</v>
      </c>
      <c r="P1649" s="48" t="str">
        <f t="shared" si="869"/>
        <v>1935/3 BK</v>
      </c>
      <c r="Q1649" s="76">
        <v>17</v>
      </c>
      <c r="R1649" s="76">
        <v>88</v>
      </c>
      <c r="S1649" s="49">
        <f t="shared" si="878"/>
        <v>0.2846153846153846</v>
      </c>
      <c r="T1649" s="49">
        <f t="shared" si="870"/>
        <v>71.153846153846146</v>
      </c>
      <c r="U1649" s="49">
        <v>71.153846153846146</v>
      </c>
      <c r="V1649" s="49">
        <f t="shared" si="863"/>
        <v>0.2846153846153846</v>
      </c>
      <c r="W1649" s="49">
        <f t="shared" si="889"/>
        <v>8.8230769230769219</v>
      </c>
      <c r="X1649" s="90">
        <f t="shared" ref="X1649:X1652" si="891">ROUND(S1649*$X$4,0)</f>
        <v>1</v>
      </c>
      <c r="Y1649" s="91">
        <f t="shared" si="873"/>
        <v>172.64750000000001</v>
      </c>
      <c r="Z1649" s="93">
        <f t="shared" si="890"/>
        <v>10</v>
      </c>
      <c r="AA1649" s="94">
        <f t="shared" si="874"/>
        <v>1726.4750000000001</v>
      </c>
      <c r="AB1649" s="97">
        <f t="shared" ref="AB1649:AB1655" si="892">ROUND((S1649*$AB$4)+Z1649,0)</f>
        <v>11</v>
      </c>
      <c r="AC1649" s="98">
        <f t="shared" si="875"/>
        <v>1899.1225000000002</v>
      </c>
      <c r="AD1649" s="77" t="s">
        <v>3</v>
      </c>
      <c r="AE1649" s="54">
        <v>1899.1225000000002</v>
      </c>
      <c r="AF1649" s="17"/>
    </row>
    <row r="1650" spans="1:32" ht="16.899999999999999" customHeight="1" x14ac:dyDescent="0.3">
      <c r="A1650" s="73" t="s">
        <v>7</v>
      </c>
      <c r="B1650" s="74" t="s">
        <v>177</v>
      </c>
      <c r="C1650" s="48" t="s">
        <v>10</v>
      </c>
      <c r="D1650" s="48">
        <v>100</v>
      </c>
      <c r="E1650" s="48">
        <v>2834</v>
      </c>
      <c r="F1650" s="48" t="s">
        <v>6126</v>
      </c>
      <c r="G1650" s="48">
        <v>2</v>
      </c>
      <c r="H1650" s="75">
        <f t="shared" si="876"/>
        <v>0</v>
      </c>
      <c r="I1650" s="74">
        <v>50</v>
      </c>
      <c r="J1650" s="74">
        <f t="shared" ref="J1650:J1651" si="893">I1650</f>
        <v>50</v>
      </c>
      <c r="K1650" s="48">
        <f>I1650</f>
        <v>50</v>
      </c>
      <c r="L1650" s="48"/>
      <c r="M1650" s="48">
        <f t="shared" si="872"/>
        <v>50</v>
      </c>
      <c r="N1650" s="48">
        <v>5</v>
      </c>
      <c r="O1650" s="56">
        <v>65.970969999999994</v>
      </c>
      <c r="P1650" s="48" t="str">
        <f t="shared" si="869"/>
        <v>1181/25C SL</v>
      </c>
      <c r="Q1650" s="76">
        <v>31</v>
      </c>
      <c r="R1650" s="76">
        <v>151</v>
      </c>
      <c r="S1650" s="49">
        <f t="shared" si="878"/>
        <v>0.50807692307692309</v>
      </c>
      <c r="T1650" s="49">
        <f t="shared" si="870"/>
        <v>50.807692307692307</v>
      </c>
      <c r="U1650" s="49">
        <v>145.80769230769232</v>
      </c>
      <c r="V1650" s="49">
        <f t="shared" si="863"/>
        <v>1.4580769230769233</v>
      </c>
      <c r="W1650" s="49">
        <f t="shared" si="889"/>
        <v>25.403846153846153</v>
      </c>
      <c r="X1650" s="90">
        <f t="shared" si="891"/>
        <v>3</v>
      </c>
      <c r="Y1650" s="91">
        <f t="shared" si="873"/>
        <v>197.91290999999998</v>
      </c>
      <c r="Z1650" s="93">
        <f t="shared" si="890"/>
        <v>28</v>
      </c>
      <c r="AA1650" s="94">
        <f t="shared" si="874"/>
        <v>1847.1871599999999</v>
      </c>
      <c r="AB1650" s="97">
        <f t="shared" si="892"/>
        <v>31</v>
      </c>
      <c r="AC1650" s="98">
        <f t="shared" si="875"/>
        <v>2045.1000699999997</v>
      </c>
      <c r="AD1650" s="77" t="s">
        <v>3</v>
      </c>
      <c r="AE1650" s="54">
        <v>2045.1000699999997</v>
      </c>
      <c r="AF1650" s="17"/>
    </row>
    <row r="1651" spans="1:32" ht="16.899999999999999" customHeight="1" x14ac:dyDescent="0.3">
      <c r="A1651" s="73" t="s">
        <v>7</v>
      </c>
      <c r="B1651" s="74" t="s">
        <v>1879</v>
      </c>
      <c r="C1651" s="48" t="s">
        <v>1370</v>
      </c>
      <c r="D1651" s="48">
        <v>500</v>
      </c>
      <c r="E1651" s="48">
        <v>2834</v>
      </c>
      <c r="F1651" s="48" t="s">
        <v>6126</v>
      </c>
      <c r="G1651" s="48">
        <v>2</v>
      </c>
      <c r="H1651" s="75">
        <f t="shared" si="876"/>
        <v>0</v>
      </c>
      <c r="I1651" s="74">
        <v>40</v>
      </c>
      <c r="J1651" s="74">
        <f t="shared" si="893"/>
        <v>40</v>
      </c>
      <c r="K1651" s="48">
        <f>I1651</f>
        <v>40</v>
      </c>
      <c r="L1651" s="48"/>
      <c r="M1651" s="48">
        <f t="shared" si="872"/>
        <v>40</v>
      </c>
      <c r="N1651" s="48">
        <v>0</v>
      </c>
      <c r="O1651" s="56">
        <v>126.00023</v>
      </c>
      <c r="P1651" s="48" t="str">
        <f t="shared" si="869"/>
        <v>86007CY SL</v>
      </c>
      <c r="Q1651" s="76" t="s">
        <v>6187</v>
      </c>
      <c r="R1651" s="76" t="s">
        <v>6187</v>
      </c>
      <c r="S1651" s="49">
        <f t="shared" si="878"/>
        <v>0</v>
      </c>
      <c r="T1651" s="49">
        <f t="shared" si="870"/>
        <v>0</v>
      </c>
      <c r="U1651" s="49">
        <v>18.461538461538463</v>
      </c>
      <c r="V1651" s="49">
        <f t="shared" si="863"/>
        <v>3.6923076923076927E-2</v>
      </c>
      <c r="W1651" s="49">
        <f t="shared" si="889"/>
        <v>0</v>
      </c>
      <c r="X1651" s="90">
        <f>ROUNDUP(S1651*$X$4,0)</f>
        <v>0</v>
      </c>
      <c r="Y1651" s="91">
        <f t="shared" si="873"/>
        <v>0</v>
      </c>
      <c r="Z1651" s="93">
        <f t="shared" si="890"/>
        <v>0</v>
      </c>
      <c r="AA1651" s="94">
        <f t="shared" si="874"/>
        <v>0</v>
      </c>
      <c r="AB1651" s="97">
        <f t="shared" si="892"/>
        <v>0</v>
      </c>
      <c r="AC1651" s="98">
        <f t="shared" si="875"/>
        <v>0</v>
      </c>
      <c r="AD1651" s="77" t="s">
        <v>3</v>
      </c>
      <c r="AE1651" s="54">
        <v>0</v>
      </c>
      <c r="AF1651" s="17"/>
    </row>
    <row r="1652" spans="1:32" ht="16.899999999999999" customHeight="1" x14ac:dyDescent="0.3">
      <c r="A1652" s="73" t="s">
        <v>35</v>
      </c>
      <c r="B1652" s="74" t="s">
        <v>4007</v>
      </c>
      <c r="C1652" s="48" t="s">
        <v>1432</v>
      </c>
      <c r="D1652" s="48">
        <v>100</v>
      </c>
      <c r="E1652" s="48">
        <v>621</v>
      </c>
      <c r="F1652" s="48" t="s">
        <v>6128</v>
      </c>
      <c r="G1652" s="48" t="s">
        <v>35</v>
      </c>
      <c r="H1652" s="75">
        <f t="shared" si="876"/>
        <v>2.564102564102564E-2</v>
      </c>
      <c r="I1652" s="74">
        <v>40</v>
      </c>
      <c r="J1652" s="74">
        <v>39</v>
      </c>
      <c r="K1652" s="48">
        <f>J1652</f>
        <v>39</v>
      </c>
      <c r="L1652" s="48">
        <f>$L$3</f>
        <v>-4</v>
      </c>
      <c r="M1652" s="48">
        <f t="shared" si="872"/>
        <v>35</v>
      </c>
      <c r="N1652" s="48">
        <v>29</v>
      </c>
      <c r="O1652" s="56">
        <v>18.600000000000001</v>
      </c>
      <c r="P1652" s="48" t="str">
        <f t="shared" si="869"/>
        <v>6717 YL</v>
      </c>
      <c r="Q1652" s="76">
        <v>21</v>
      </c>
      <c r="R1652" s="76">
        <v>83</v>
      </c>
      <c r="S1652" s="49">
        <f t="shared" si="878"/>
        <v>0.32192307692307692</v>
      </c>
      <c r="T1652" s="49">
        <f t="shared" si="870"/>
        <v>32.192307692307693</v>
      </c>
      <c r="U1652" s="49">
        <v>78.34615384615384</v>
      </c>
      <c r="V1652" s="49">
        <f t="shared" si="863"/>
        <v>0.78346153846153843</v>
      </c>
      <c r="W1652" s="49">
        <f t="shared" si="889"/>
        <v>11.267307692307693</v>
      </c>
      <c r="X1652" s="90">
        <f t="shared" si="891"/>
        <v>2</v>
      </c>
      <c r="Y1652" s="91">
        <f t="shared" si="873"/>
        <v>37.200000000000003</v>
      </c>
      <c r="Z1652" s="93">
        <f t="shared" si="890"/>
        <v>13</v>
      </c>
      <c r="AA1652" s="94">
        <f t="shared" si="874"/>
        <v>241.8</v>
      </c>
      <c r="AB1652" s="97">
        <f t="shared" si="892"/>
        <v>15</v>
      </c>
      <c r="AC1652" s="98">
        <f t="shared" si="875"/>
        <v>279</v>
      </c>
      <c r="AD1652" s="77" t="s">
        <v>3</v>
      </c>
      <c r="AE1652" s="54">
        <v>279</v>
      </c>
      <c r="AF1652" s="17"/>
    </row>
    <row r="1653" spans="1:32" ht="16.899999999999999" customHeight="1" x14ac:dyDescent="0.3">
      <c r="A1653" s="73" t="s">
        <v>7</v>
      </c>
      <c r="B1653" s="74" t="s">
        <v>5609</v>
      </c>
      <c r="C1653" s="48" t="s">
        <v>34</v>
      </c>
      <c r="D1653" s="48">
        <v>100</v>
      </c>
      <c r="E1653" s="48">
        <v>3001</v>
      </c>
      <c r="F1653" s="48" t="s">
        <v>6123</v>
      </c>
      <c r="G1653" s="48" t="s">
        <v>3680</v>
      </c>
      <c r="H1653" s="75">
        <f t="shared" si="876"/>
        <v>0</v>
      </c>
      <c r="I1653" s="74">
        <v>24</v>
      </c>
      <c r="J1653" s="74">
        <v>24</v>
      </c>
      <c r="K1653" s="48">
        <f>I1653</f>
        <v>24</v>
      </c>
      <c r="L1653" s="48">
        <f>$L$3</f>
        <v>-4</v>
      </c>
      <c r="M1653" s="48">
        <f t="shared" si="872"/>
        <v>20</v>
      </c>
      <c r="N1653" s="48">
        <v>10</v>
      </c>
      <c r="O1653" s="56">
        <v>13.6</v>
      </c>
      <c r="P1653" s="48" t="str">
        <f t="shared" si="869"/>
        <v>G110NF34 BK</v>
      </c>
      <c r="Q1653" s="76">
        <v>32</v>
      </c>
      <c r="R1653" s="76">
        <v>92</v>
      </c>
      <c r="S1653" s="49">
        <f t="shared" si="878"/>
        <v>0.45076923076923076</v>
      </c>
      <c r="T1653" s="49">
        <f t="shared" si="870"/>
        <v>45.076923076923073</v>
      </c>
      <c r="U1653" s="49">
        <v>101.42307692307692</v>
      </c>
      <c r="V1653" s="49">
        <f t="shared" si="863"/>
        <v>1.0142307692307693</v>
      </c>
      <c r="W1653" s="49">
        <f t="shared" si="889"/>
        <v>9.0153846153846153</v>
      </c>
      <c r="X1653" s="90">
        <f>ROUND(S1653*$X$3,0)</f>
        <v>3</v>
      </c>
      <c r="Y1653" s="91">
        <f t="shared" si="873"/>
        <v>40.799999999999997</v>
      </c>
      <c r="Z1653" s="93">
        <f t="shared" si="890"/>
        <v>12</v>
      </c>
      <c r="AA1653" s="94">
        <f t="shared" si="874"/>
        <v>163.19999999999999</v>
      </c>
      <c r="AB1653" s="97">
        <f t="shared" si="892"/>
        <v>14</v>
      </c>
      <c r="AC1653" s="98">
        <f t="shared" si="875"/>
        <v>190.4</v>
      </c>
      <c r="AD1653" s="77" t="s">
        <v>3</v>
      </c>
      <c r="AE1653" s="54">
        <v>190.4</v>
      </c>
      <c r="AF1653" s="17"/>
    </row>
    <row r="1654" spans="1:32" ht="16.899999999999999" customHeight="1" x14ac:dyDescent="0.3">
      <c r="A1654" s="73" t="s">
        <v>7</v>
      </c>
      <c r="B1654" s="74" t="s">
        <v>1409</v>
      </c>
      <c r="C1654" s="48" t="s">
        <v>10</v>
      </c>
      <c r="D1654" s="48">
        <v>500</v>
      </c>
      <c r="E1654" s="48">
        <v>2834</v>
      </c>
      <c r="F1654" s="48" t="s">
        <v>6126</v>
      </c>
      <c r="G1654" s="48">
        <v>2</v>
      </c>
      <c r="H1654" s="75">
        <f t="shared" si="876"/>
        <v>0</v>
      </c>
      <c r="I1654" s="74">
        <v>25</v>
      </c>
      <c r="J1654" s="74">
        <f t="shared" ref="J1654:J1655" si="894">I1654</f>
        <v>25</v>
      </c>
      <c r="K1654" s="48">
        <f>I1654</f>
        <v>25</v>
      </c>
      <c r="L1654" s="48"/>
      <c r="M1654" s="48">
        <f t="shared" si="872"/>
        <v>25</v>
      </c>
      <c r="N1654" s="48">
        <v>0</v>
      </c>
      <c r="O1654" s="56">
        <v>158.86541</v>
      </c>
      <c r="P1654" s="48" t="str">
        <f t="shared" si="869"/>
        <v>6032C SL</v>
      </c>
      <c r="Q1654" s="76">
        <v>1</v>
      </c>
      <c r="R1654" s="76">
        <v>2</v>
      </c>
      <c r="S1654" s="49">
        <f t="shared" si="878"/>
        <v>1.3076923076923076E-2</v>
      </c>
      <c r="T1654" s="49">
        <f t="shared" si="870"/>
        <v>6.5384615384615383</v>
      </c>
      <c r="U1654" s="49">
        <v>84.65384615384616</v>
      </c>
      <c r="V1654" s="49">
        <f t="shared" ref="V1654:V1717" si="895">U1654/D1654</f>
        <v>0.16930769230769233</v>
      </c>
      <c r="W1654" s="49">
        <f t="shared" si="889"/>
        <v>0.32692307692307693</v>
      </c>
      <c r="X1654" s="90">
        <f>ROUNDUP(S1654*$X$4,0)</f>
        <v>1</v>
      </c>
      <c r="Y1654" s="91">
        <f t="shared" si="873"/>
        <v>158.86541</v>
      </c>
      <c r="Z1654" s="93">
        <f t="shared" si="890"/>
        <v>1</v>
      </c>
      <c r="AA1654" s="94">
        <f t="shared" si="874"/>
        <v>158.86541</v>
      </c>
      <c r="AB1654" s="97">
        <f t="shared" si="892"/>
        <v>1</v>
      </c>
      <c r="AC1654" s="98">
        <f t="shared" si="875"/>
        <v>158.86541</v>
      </c>
      <c r="AD1654" s="77" t="s">
        <v>3</v>
      </c>
      <c r="AE1654" s="54">
        <v>158.86541</v>
      </c>
      <c r="AF1654" s="17"/>
    </row>
    <row r="1655" spans="1:32" ht="16.899999999999999" customHeight="1" x14ac:dyDescent="0.3">
      <c r="A1655" s="73" t="s">
        <v>7</v>
      </c>
      <c r="B1655" s="74" t="s">
        <v>1309</v>
      </c>
      <c r="C1655" s="48" t="s">
        <v>1154</v>
      </c>
      <c r="D1655" s="48">
        <v>1000</v>
      </c>
      <c r="E1655" s="48">
        <v>2834</v>
      </c>
      <c r="F1655" s="48" t="s">
        <v>6126</v>
      </c>
      <c r="G1655" s="48">
        <v>2</v>
      </c>
      <c r="H1655" s="75">
        <f t="shared" si="876"/>
        <v>0</v>
      </c>
      <c r="I1655" s="74">
        <v>20</v>
      </c>
      <c r="J1655" s="74">
        <f t="shared" si="894"/>
        <v>20</v>
      </c>
      <c r="K1655" s="48">
        <f>I1655</f>
        <v>20</v>
      </c>
      <c r="L1655" s="48"/>
      <c r="M1655" s="48">
        <f t="shared" si="872"/>
        <v>20</v>
      </c>
      <c r="N1655" s="48">
        <v>2</v>
      </c>
      <c r="O1655" s="56">
        <v>182.93626</v>
      </c>
      <c r="P1655" s="48" t="str">
        <f t="shared" si="869"/>
        <v>5382C SL</v>
      </c>
      <c r="Q1655" s="76">
        <v>15</v>
      </c>
      <c r="R1655" s="76">
        <v>30</v>
      </c>
      <c r="S1655" s="49">
        <f t="shared" si="878"/>
        <v>0.19615384615384618</v>
      </c>
      <c r="T1655" s="49">
        <f t="shared" si="870"/>
        <v>196.15384615384619</v>
      </c>
      <c r="U1655" s="49">
        <v>228.30769230769235</v>
      </c>
      <c r="V1655" s="49">
        <f t="shared" si="895"/>
        <v>0.22830769230769235</v>
      </c>
      <c r="W1655" s="49">
        <f t="shared" si="889"/>
        <v>3.9230769230769234</v>
      </c>
      <c r="X1655" s="90">
        <f>ROUND(S1655*$X$3,0)</f>
        <v>1</v>
      </c>
      <c r="Y1655" s="91">
        <f t="shared" si="873"/>
        <v>182.93626</v>
      </c>
      <c r="Z1655" s="93">
        <f t="shared" si="890"/>
        <v>5</v>
      </c>
      <c r="AA1655" s="94">
        <f t="shared" si="874"/>
        <v>914.68129999999996</v>
      </c>
      <c r="AB1655" s="97">
        <f t="shared" si="892"/>
        <v>6</v>
      </c>
      <c r="AC1655" s="98">
        <f t="shared" si="875"/>
        <v>1097.6175600000001</v>
      </c>
      <c r="AD1655" s="77" t="s">
        <v>3</v>
      </c>
      <c r="AE1655" s="54">
        <v>1097.6175600000001</v>
      </c>
      <c r="AF1655" s="17"/>
    </row>
    <row r="1656" spans="1:32" ht="16.899999999999999" customHeight="1" x14ac:dyDescent="0.3">
      <c r="A1656" s="73" t="s">
        <v>35</v>
      </c>
      <c r="B1656" s="74" t="s">
        <v>4728</v>
      </c>
      <c r="C1656" s="48" t="s">
        <v>40</v>
      </c>
      <c r="D1656" s="48">
        <v>1000</v>
      </c>
      <c r="E1656" s="48">
        <v>4750</v>
      </c>
      <c r="F1656" s="48" t="s">
        <v>5916</v>
      </c>
      <c r="G1656" s="48" t="s">
        <v>3680</v>
      </c>
      <c r="H1656" s="75">
        <f t="shared" si="876"/>
        <v>2.0405405405405403</v>
      </c>
      <c r="I1656" s="74">
        <v>225</v>
      </c>
      <c r="J1656" s="74">
        <v>74</v>
      </c>
      <c r="K1656" s="48">
        <f>J1656</f>
        <v>74</v>
      </c>
      <c r="L1656" s="48">
        <f>$L$3</f>
        <v>-4</v>
      </c>
      <c r="M1656" s="48">
        <f t="shared" si="872"/>
        <v>70</v>
      </c>
      <c r="N1656" s="48">
        <v>14</v>
      </c>
      <c r="O1656" s="56">
        <v>66.430000000000007</v>
      </c>
      <c r="P1656" s="48" t="str">
        <f t="shared" si="869"/>
        <v>7055/19 SL</v>
      </c>
      <c r="Q1656" s="76">
        <v>4</v>
      </c>
      <c r="R1656" s="76">
        <v>31</v>
      </c>
      <c r="S1656" s="49">
        <f t="shared" si="878"/>
        <v>7.8846153846153844E-2</v>
      </c>
      <c r="T1656" s="49">
        <f t="shared" si="870"/>
        <v>78.84615384615384</v>
      </c>
      <c r="U1656" s="49">
        <v>86.92307692307692</v>
      </c>
      <c r="V1656" s="49">
        <f t="shared" si="895"/>
        <v>8.6923076923076922E-2</v>
      </c>
      <c r="W1656" s="49">
        <f>V1656*M1656</f>
        <v>6.0846153846153843</v>
      </c>
      <c r="X1656" s="90">
        <f>ROUND(V1656*$X$4,0)</f>
        <v>0</v>
      </c>
      <c r="Y1656" s="91">
        <f t="shared" si="873"/>
        <v>0</v>
      </c>
      <c r="Z1656" s="93">
        <f>ROUND((V1656*M1656)+X1656,0)</f>
        <v>6</v>
      </c>
      <c r="AA1656" s="94">
        <f t="shared" si="874"/>
        <v>398.58000000000004</v>
      </c>
      <c r="AB1656" s="97">
        <f>ROUND((V1656*$AB$4)+Z1656,0)</f>
        <v>6</v>
      </c>
      <c r="AC1656" s="98">
        <f t="shared" si="875"/>
        <v>398.58000000000004</v>
      </c>
      <c r="AD1656" s="77" t="s">
        <v>5889</v>
      </c>
      <c r="AE1656" s="54">
        <v>398.58000000000004</v>
      </c>
      <c r="AF1656" s="17"/>
    </row>
    <row r="1657" spans="1:32" ht="16.899999999999999" customHeight="1" x14ac:dyDescent="0.3">
      <c r="A1657" s="73" t="s">
        <v>7</v>
      </c>
      <c r="B1657" s="74" t="s">
        <v>3080</v>
      </c>
      <c r="C1657" s="48" t="s">
        <v>1154</v>
      </c>
      <c r="D1657" s="48">
        <v>500</v>
      </c>
      <c r="E1657" s="48">
        <v>621</v>
      </c>
      <c r="F1657" s="48" t="s">
        <v>6128</v>
      </c>
      <c r="G1657" s="48" t="s">
        <v>35</v>
      </c>
      <c r="H1657" s="75">
        <f t="shared" si="876"/>
        <v>-0.6</v>
      </c>
      <c r="I1657" s="74">
        <v>40</v>
      </c>
      <c r="J1657" s="74">
        <v>100</v>
      </c>
      <c r="K1657" s="48">
        <f>I1657</f>
        <v>40</v>
      </c>
      <c r="L1657" s="48">
        <v>-4</v>
      </c>
      <c r="M1657" s="48">
        <f t="shared" si="872"/>
        <v>36</v>
      </c>
      <c r="N1657" s="48">
        <v>1</v>
      </c>
      <c r="O1657" s="56">
        <v>174.91</v>
      </c>
      <c r="P1657" s="48" t="str">
        <f t="shared" si="869"/>
        <v>5100/15C SL</v>
      </c>
      <c r="Q1657" s="76">
        <v>2</v>
      </c>
      <c r="R1657" s="76">
        <v>5</v>
      </c>
      <c r="S1657" s="49">
        <f t="shared" si="878"/>
        <v>2.7307692307692307E-2</v>
      </c>
      <c r="T1657" s="49">
        <f t="shared" si="870"/>
        <v>13.653846153846153</v>
      </c>
      <c r="U1657" s="49">
        <v>497.99999999999994</v>
      </c>
      <c r="V1657" s="49">
        <f t="shared" si="895"/>
        <v>0.99599999999999989</v>
      </c>
      <c r="W1657" s="49">
        <f t="shared" ref="W1657:W1686" si="896">S1657*M1657</f>
        <v>0.98307692307692307</v>
      </c>
      <c r="X1657" s="90">
        <f>ROUND(S1657*$X$4,0)</f>
        <v>0</v>
      </c>
      <c r="Y1657" s="91">
        <f t="shared" si="873"/>
        <v>0</v>
      </c>
      <c r="Z1657" s="93">
        <f t="shared" ref="Z1657:Z1686" si="897">ROUND((S1657*M1657)+X1657,0)</f>
        <v>1</v>
      </c>
      <c r="AA1657" s="94">
        <f t="shared" si="874"/>
        <v>174.91</v>
      </c>
      <c r="AB1657" s="97">
        <f>ROUND((S1657*$AB$4)+Z1657,0)</f>
        <v>1</v>
      </c>
      <c r="AC1657" s="98">
        <f t="shared" si="875"/>
        <v>174.91</v>
      </c>
      <c r="AD1657" s="77" t="s">
        <v>3</v>
      </c>
      <c r="AE1657" s="54">
        <v>174.91</v>
      </c>
      <c r="AF1657" s="17"/>
    </row>
    <row r="1658" spans="1:32" ht="12.75" customHeight="1" x14ac:dyDescent="0.3">
      <c r="A1658" s="73" t="s">
        <v>7</v>
      </c>
      <c r="B1658" s="74" t="s">
        <v>649</v>
      </c>
      <c r="C1658" s="48" t="s">
        <v>10</v>
      </c>
      <c r="D1658" s="48">
        <v>1000</v>
      </c>
      <c r="E1658" s="48">
        <v>2834</v>
      </c>
      <c r="F1658" s="48" t="s">
        <v>6126</v>
      </c>
      <c r="G1658" s="48">
        <v>2</v>
      </c>
      <c r="H1658" s="75">
        <f t="shared" si="876"/>
        <v>0</v>
      </c>
      <c r="I1658" s="74">
        <v>25</v>
      </c>
      <c r="J1658" s="74">
        <f t="shared" ref="J1658:J1659" si="898">I1658</f>
        <v>25</v>
      </c>
      <c r="K1658" s="48">
        <f>I1658</f>
        <v>25</v>
      </c>
      <c r="L1658" s="48"/>
      <c r="M1658" s="48">
        <f t="shared" si="872"/>
        <v>25</v>
      </c>
      <c r="N1658" s="48">
        <v>0</v>
      </c>
      <c r="O1658" s="56">
        <v>162.40358000000001</v>
      </c>
      <c r="P1658" s="48" t="str">
        <f t="shared" si="869"/>
        <v>2413C SL</v>
      </c>
      <c r="Q1658" s="76">
        <v>0</v>
      </c>
      <c r="R1658" s="76">
        <v>0</v>
      </c>
      <c r="S1658" s="49">
        <f t="shared" si="878"/>
        <v>0</v>
      </c>
      <c r="T1658" s="49">
        <f t="shared" si="870"/>
        <v>0</v>
      </c>
      <c r="U1658" s="49">
        <v>1208.1923076923076</v>
      </c>
      <c r="V1658" s="49">
        <f t="shared" si="895"/>
        <v>1.2081923076923076</v>
      </c>
      <c r="W1658" s="49">
        <f t="shared" si="896"/>
        <v>0</v>
      </c>
      <c r="X1658" s="90">
        <f t="shared" ref="X1658:X1659" si="899">ROUNDUP(S1658*$X$4,0)</f>
        <v>0</v>
      </c>
      <c r="Y1658" s="91">
        <f t="shared" si="873"/>
        <v>0</v>
      </c>
      <c r="Z1658" s="93">
        <f t="shared" si="897"/>
        <v>0</v>
      </c>
      <c r="AA1658" s="94">
        <f t="shared" si="874"/>
        <v>0</v>
      </c>
      <c r="AB1658" s="97">
        <f>ROUND((S1658*$AB$4)+Z1658,0)</f>
        <v>0</v>
      </c>
      <c r="AC1658" s="98">
        <f t="shared" si="875"/>
        <v>0</v>
      </c>
      <c r="AD1658" s="77" t="s">
        <v>3</v>
      </c>
      <c r="AE1658" s="54">
        <v>0</v>
      </c>
      <c r="AF1658" s="17"/>
    </row>
    <row r="1659" spans="1:32" ht="16.899999999999999" customHeight="1" x14ac:dyDescent="0.3">
      <c r="A1659" s="73" t="s">
        <v>35</v>
      </c>
      <c r="B1659" s="74" t="s">
        <v>1772</v>
      </c>
      <c r="C1659" s="48" t="s">
        <v>1370</v>
      </c>
      <c r="D1659" s="48">
        <v>500</v>
      </c>
      <c r="E1659" s="48">
        <v>2834</v>
      </c>
      <c r="F1659" s="48" t="s">
        <v>6126</v>
      </c>
      <c r="G1659" s="48">
        <v>2</v>
      </c>
      <c r="H1659" s="75">
        <f t="shared" si="876"/>
        <v>0</v>
      </c>
      <c r="I1659" s="74">
        <v>40</v>
      </c>
      <c r="J1659" s="74">
        <f t="shared" si="898"/>
        <v>40</v>
      </c>
      <c r="K1659" s="48">
        <f>I1659</f>
        <v>40</v>
      </c>
      <c r="L1659" s="48"/>
      <c r="M1659" s="48">
        <f t="shared" si="872"/>
        <v>40</v>
      </c>
      <c r="N1659" s="48">
        <v>0</v>
      </c>
      <c r="O1659" s="56">
        <v>133.48924</v>
      </c>
      <c r="P1659" s="48" t="str">
        <f t="shared" si="869"/>
        <v>86205CY SL</v>
      </c>
      <c r="Q1659" s="76">
        <v>0</v>
      </c>
      <c r="R1659" s="76">
        <v>1</v>
      </c>
      <c r="S1659" s="49">
        <f t="shared" si="878"/>
        <v>1.153846153846154E-3</v>
      </c>
      <c r="T1659" s="49">
        <f t="shared" si="870"/>
        <v>0.57692307692307698</v>
      </c>
      <c r="U1659" s="49">
        <v>7.1538461538461542</v>
      </c>
      <c r="V1659" s="49">
        <f t="shared" si="895"/>
        <v>1.4307692307692308E-2</v>
      </c>
      <c r="W1659" s="49">
        <f t="shared" si="896"/>
        <v>4.6153846153846156E-2</v>
      </c>
      <c r="X1659" s="90">
        <f t="shared" si="899"/>
        <v>1</v>
      </c>
      <c r="Y1659" s="91">
        <f t="shared" si="873"/>
        <v>133.48924</v>
      </c>
      <c r="Z1659" s="93">
        <f t="shared" si="897"/>
        <v>1</v>
      </c>
      <c r="AA1659" s="94">
        <f t="shared" si="874"/>
        <v>133.48924</v>
      </c>
      <c r="AB1659" s="97">
        <f>ROUND((S1659*$AB$4)+Z1659,0)</f>
        <v>1</v>
      </c>
      <c r="AC1659" s="98">
        <f t="shared" si="875"/>
        <v>133.48924</v>
      </c>
      <c r="AD1659" s="77" t="s">
        <v>3</v>
      </c>
      <c r="AE1659" s="54">
        <v>133.48924</v>
      </c>
      <c r="AF1659" s="17"/>
    </row>
    <row r="1660" spans="1:32" ht="12.75" customHeight="1" x14ac:dyDescent="0.3">
      <c r="A1660" s="73" t="s">
        <v>35</v>
      </c>
      <c r="B1660" s="74" t="s">
        <v>3748</v>
      </c>
      <c r="C1660" s="48" t="s">
        <v>464</v>
      </c>
      <c r="D1660" s="48">
        <v>1000</v>
      </c>
      <c r="E1660" s="48">
        <v>4013</v>
      </c>
      <c r="F1660" s="48" t="s">
        <v>6180</v>
      </c>
      <c r="G1660" s="48" t="s">
        <v>65</v>
      </c>
      <c r="H1660" s="75">
        <f t="shared" si="876"/>
        <v>0</v>
      </c>
      <c r="I1660" s="74">
        <v>5</v>
      </c>
      <c r="J1660" s="74">
        <v>5</v>
      </c>
      <c r="K1660" s="48">
        <f>J1660</f>
        <v>5</v>
      </c>
      <c r="L1660" s="48"/>
      <c r="M1660" s="48">
        <f t="shared" si="872"/>
        <v>5</v>
      </c>
      <c r="N1660" s="48">
        <v>1</v>
      </c>
      <c r="O1660" s="56">
        <v>142.54319000000001</v>
      </c>
      <c r="P1660" s="48" t="str">
        <f t="shared" si="869"/>
        <v>5874 GR</v>
      </c>
      <c r="Q1660" s="76">
        <v>2</v>
      </c>
      <c r="R1660" s="76">
        <v>80</v>
      </c>
      <c r="S1660" s="49">
        <f t="shared" si="878"/>
        <v>0.11384615384615385</v>
      </c>
      <c r="T1660" s="49">
        <f t="shared" si="870"/>
        <v>113.84615384615385</v>
      </c>
      <c r="U1660" s="49">
        <v>146.15384615384616</v>
      </c>
      <c r="V1660" s="49">
        <f t="shared" si="895"/>
        <v>0.14615384615384616</v>
      </c>
      <c r="W1660" s="49">
        <f t="shared" si="896"/>
        <v>0.56923076923076921</v>
      </c>
      <c r="X1660" s="90">
        <f>ROUND(S1660*$X$2,0)</f>
        <v>1</v>
      </c>
      <c r="Y1660" s="91">
        <f t="shared" si="873"/>
        <v>142.54319000000001</v>
      </c>
      <c r="Z1660" s="93">
        <f t="shared" si="897"/>
        <v>2</v>
      </c>
      <c r="AA1660" s="94">
        <f t="shared" si="874"/>
        <v>285.08638000000002</v>
      </c>
      <c r="AB1660" s="97">
        <f>ROUND((S1660*$AB$2)+Z1660,0)</f>
        <v>3</v>
      </c>
      <c r="AC1660" s="98">
        <f t="shared" si="875"/>
        <v>427.62957000000006</v>
      </c>
      <c r="AD1660" s="77" t="s">
        <v>5891</v>
      </c>
      <c r="AE1660" s="54">
        <v>427.62957000000006</v>
      </c>
      <c r="AF1660" s="17"/>
    </row>
    <row r="1661" spans="1:32" ht="16.899999999999999" customHeight="1" x14ac:dyDescent="0.3">
      <c r="A1661" s="73" t="s">
        <v>7</v>
      </c>
      <c r="B1661" s="74" t="s">
        <v>1994</v>
      </c>
      <c r="C1661" s="48" t="s">
        <v>1154</v>
      </c>
      <c r="D1661" s="48">
        <v>1000</v>
      </c>
      <c r="E1661" s="48">
        <v>2834</v>
      </c>
      <c r="F1661" s="48" t="s">
        <v>6126</v>
      </c>
      <c r="G1661" s="48">
        <v>2</v>
      </c>
      <c r="H1661" s="75">
        <f t="shared" si="876"/>
        <v>0</v>
      </c>
      <c r="I1661" s="74">
        <v>50</v>
      </c>
      <c r="J1661" s="74">
        <f>I1661</f>
        <v>50</v>
      </c>
      <c r="K1661" s="48">
        <f>I1661</f>
        <v>50</v>
      </c>
      <c r="L1661" s="48"/>
      <c r="M1661" s="48">
        <f t="shared" si="872"/>
        <v>50</v>
      </c>
      <c r="N1661" s="48">
        <v>0</v>
      </c>
      <c r="O1661" s="56">
        <v>774.54625999999996</v>
      </c>
      <c r="P1661" s="48" t="str">
        <f t="shared" si="869"/>
        <v>5390/15C SL</v>
      </c>
      <c r="Q1661" s="76">
        <v>7</v>
      </c>
      <c r="R1661" s="76">
        <v>27</v>
      </c>
      <c r="S1661" s="49">
        <f t="shared" si="878"/>
        <v>0.10653846153846154</v>
      </c>
      <c r="T1661" s="49">
        <f t="shared" si="870"/>
        <v>106.53846153846155</v>
      </c>
      <c r="U1661" s="49">
        <v>107.69230769230771</v>
      </c>
      <c r="V1661" s="49">
        <f t="shared" si="895"/>
        <v>0.10769230769230771</v>
      </c>
      <c r="W1661" s="49">
        <f t="shared" si="896"/>
        <v>5.3269230769230766</v>
      </c>
      <c r="X1661" s="90">
        <f t="shared" ref="X1661:X1662" si="900">ROUND(S1661*$X$4,0)</f>
        <v>1</v>
      </c>
      <c r="Y1661" s="91">
        <f t="shared" si="873"/>
        <v>774.54625999999996</v>
      </c>
      <c r="Z1661" s="93">
        <f t="shared" si="897"/>
        <v>6</v>
      </c>
      <c r="AA1661" s="94">
        <f t="shared" si="874"/>
        <v>4647.2775599999995</v>
      </c>
      <c r="AB1661" s="97">
        <f>ROUND((S1661*$AB$4)+Z1661,0)</f>
        <v>7</v>
      </c>
      <c r="AC1661" s="98">
        <f t="shared" si="875"/>
        <v>5421.8238199999996</v>
      </c>
      <c r="AD1661" s="77" t="s">
        <v>3</v>
      </c>
      <c r="AE1661" s="54">
        <v>5421.8238199999996</v>
      </c>
      <c r="AF1661" s="17"/>
    </row>
    <row r="1662" spans="1:32" ht="16.899999999999999" customHeight="1" x14ac:dyDescent="0.3">
      <c r="A1662" s="73" t="s">
        <v>7</v>
      </c>
      <c r="B1662" s="74" t="s">
        <v>2259</v>
      </c>
      <c r="C1662" s="48" t="s">
        <v>10</v>
      </c>
      <c r="D1662" s="48">
        <v>100</v>
      </c>
      <c r="E1662" s="48">
        <v>621</v>
      </c>
      <c r="F1662" s="48" t="s">
        <v>6128</v>
      </c>
      <c r="G1662" s="48" t="s">
        <v>35</v>
      </c>
      <c r="H1662" s="75">
        <f t="shared" si="876"/>
        <v>-0.6</v>
      </c>
      <c r="I1662" s="74">
        <v>40</v>
      </c>
      <c r="J1662" s="74">
        <v>100</v>
      </c>
      <c r="K1662" s="48">
        <f>I1662</f>
        <v>40</v>
      </c>
      <c r="L1662" s="48">
        <v>-4</v>
      </c>
      <c r="M1662" s="48">
        <f t="shared" si="872"/>
        <v>36</v>
      </c>
      <c r="N1662" s="48">
        <v>39</v>
      </c>
      <c r="O1662" s="56">
        <v>55.170999999999999</v>
      </c>
      <c r="P1662" s="48" t="str">
        <f t="shared" si="869"/>
        <v>6309 SL</v>
      </c>
      <c r="Q1662" s="76">
        <v>39</v>
      </c>
      <c r="R1662" s="76">
        <v>161</v>
      </c>
      <c r="S1662" s="49">
        <f t="shared" si="878"/>
        <v>0.60576923076923073</v>
      </c>
      <c r="T1662" s="49">
        <f t="shared" si="870"/>
        <v>60.576923076923073</v>
      </c>
      <c r="U1662" s="49">
        <v>99.42307692307692</v>
      </c>
      <c r="V1662" s="49">
        <f t="shared" si="895"/>
        <v>0.99423076923076925</v>
      </c>
      <c r="W1662" s="49">
        <f t="shared" si="896"/>
        <v>21.807692307692307</v>
      </c>
      <c r="X1662" s="90">
        <f t="shared" si="900"/>
        <v>3</v>
      </c>
      <c r="Y1662" s="91">
        <f t="shared" si="873"/>
        <v>165.51300000000001</v>
      </c>
      <c r="Z1662" s="93">
        <f t="shared" si="897"/>
        <v>25</v>
      </c>
      <c r="AA1662" s="94">
        <f t="shared" si="874"/>
        <v>1379.2750000000001</v>
      </c>
      <c r="AB1662" s="97">
        <f>ROUND((S1662*$AB$4)+Z1662,0)</f>
        <v>28</v>
      </c>
      <c r="AC1662" s="98">
        <f t="shared" si="875"/>
        <v>1544.788</v>
      </c>
      <c r="AD1662" s="77" t="s">
        <v>3</v>
      </c>
      <c r="AE1662" s="54">
        <v>1544.788</v>
      </c>
      <c r="AF1662" s="17"/>
    </row>
    <row r="1663" spans="1:32" ht="12.75" customHeight="1" x14ac:dyDescent="0.3">
      <c r="A1663" s="73" t="s">
        <v>7</v>
      </c>
      <c r="B1663" s="74" t="s">
        <v>2443</v>
      </c>
      <c r="C1663" s="48" t="s">
        <v>1370</v>
      </c>
      <c r="D1663" s="48">
        <v>500</v>
      </c>
      <c r="E1663" s="48">
        <v>2834</v>
      </c>
      <c r="F1663" s="48" t="s">
        <v>6126</v>
      </c>
      <c r="G1663" s="48">
        <v>2</v>
      </c>
      <c r="H1663" s="75">
        <f t="shared" si="876"/>
        <v>0</v>
      </c>
      <c r="I1663" s="74">
        <v>30</v>
      </c>
      <c r="J1663" s="74">
        <f>I1663</f>
        <v>30</v>
      </c>
      <c r="K1663" s="48">
        <f>I1663</f>
        <v>30</v>
      </c>
      <c r="L1663" s="48"/>
      <c r="M1663" s="48">
        <f t="shared" si="872"/>
        <v>30</v>
      </c>
      <c r="N1663" s="48">
        <v>0</v>
      </c>
      <c r="O1663" s="56">
        <v>156.84515999999999</v>
      </c>
      <c r="P1663" s="48" t="str">
        <f t="shared" si="869"/>
        <v>86702CY SL</v>
      </c>
      <c r="Q1663" s="76">
        <v>0</v>
      </c>
      <c r="R1663" s="76">
        <v>2</v>
      </c>
      <c r="S1663" s="49">
        <f t="shared" si="878"/>
        <v>2.3076923076923079E-3</v>
      </c>
      <c r="T1663" s="49">
        <f t="shared" si="870"/>
        <v>1.153846153846154</v>
      </c>
      <c r="U1663" s="49">
        <v>43.384615384615387</v>
      </c>
      <c r="V1663" s="49">
        <f t="shared" si="895"/>
        <v>8.6769230769230779E-2</v>
      </c>
      <c r="W1663" s="49">
        <f t="shared" si="896"/>
        <v>6.9230769230769235E-2</v>
      </c>
      <c r="X1663" s="90">
        <f>ROUNDUP(S1663*$X$4,0)</f>
        <v>1</v>
      </c>
      <c r="Y1663" s="91">
        <f t="shared" si="873"/>
        <v>156.84515999999999</v>
      </c>
      <c r="Z1663" s="93">
        <f t="shared" si="897"/>
        <v>1</v>
      </c>
      <c r="AA1663" s="94">
        <f t="shared" si="874"/>
        <v>156.84515999999999</v>
      </c>
      <c r="AB1663" s="97">
        <f>ROUND((S1663*$AB$4)+Z1663,0)</f>
        <v>1</v>
      </c>
      <c r="AC1663" s="98">
        <f t="shared" si="875"/>
        <v>156.84515999999999</v>
      </c>
      <c r="AD1663" s="77" t="s">
        <v>3</v>
      </c>
      <c r="AE1663" s="54">
        <v>156.84515999999999</v>
      </c>
      <c r="AF1663" s="17"/>
    </row>
    <row r="1664" spans="1:32" ht="16.899999999999999" customHeight="1" x14ac:dyDescent="0.3">
      <c r="A1664" s="73" t="s">
        <v>35</v>
      </c>
      <c r="B1664" s="74" t="s">
        <v>958</v>
      </c>
      <c r="C1664" s="48" t="s">
        <v>464</v>
      </c>
      <c r="D1664" s="48">
        <v>1000</v>
      </c>
      <c r="E1664" s="48">
        <v>4013</v>
      </c>
      <c r="F1664" s="48" t="s">
        <v>6180</v>
      </c>
      <c r="G1664" s="48" t="s">
        <v>65</v>
      </c>
      <c r="H1664" s="75">
        <f t="shared" si="876"/>
        <v>0</v>
      </c>
      <c r="I1664" s="74">
        <v>5</v>
      </c>
      <c r="J1664" s="74">
        <v>5</v>
      </c>
      <c r="K1664" s="48">
        <f>J1664</f>
        <v>5</v>
      </c>
      <c r="L1664" s="48"/>
      <c r="M1664" s="48">
        <f t="shared" si="872"/>
        <v>5</v>
      </c>
      <c r="N1664" s="48">
        <v>2</v>
      </c>
      <c r="O1664" s="56">
        <v>111.19580999999999</v>
      </c>
      <c r="P1664" s="48" t="str">
        <f t="shared" si="869"/>
        <v>2844/19 RD</v>
      </c>
      <c r="Q1664" s="76">
        <v>7</v>
      </c>
      <c r="R1664" s="76">
        <v>11</v>
      </c>
      <c r="S1664" s="49">
        <f t="shared" si="878"/>
        <v>8.807692307692308E-2</v>
      </c>
      <c r="T1664" s="49">
        <f t="shared" si="870"/>
        <v>88.07692307692308</v>
      </c>
      <c r="U1664" s="49">
        <v>131.38461538461539</v>
      </c>
      <c r="V1664" s="49">
        <f t="shared" si="895"/>
        <v>0.13138461538461538</v>
      </c>
      <c r="W1664" s="49">
        <f t="shared" si="896"/>
        <v>0.44038461538461537</v>
      </c>
      <c r="X1664" s="90">
        <f>ROUND(S1664*$X$2,0)</f>
        <v>1</v>
      </c>
      <c r="Y1664" s="91">
        <f t="shared" si="873"/>
        <v>111.19580999999999</v>
      </c>
      <c r="Z1664" s="93">
        <f t="shared" si="897"/>
        <v>1</v>
      </c>
      <c r="AA1664" s="94">
        <f t="shared" si="874"/>
        <v>111.19580999999999</v>
      </c>
      <c r="AB1664" s="97">
        <f>ROUND((S1664*$AB$2)+Z1664,0)</f>
        <v>2</v>
      </c>
      <c r="AC1664" s="98">
        <f t="shared" si="875"/>
        <v>222.39161999999999</v>
      </c>
      <c r="AD1664" s="77" t="s">
        <v>5891</v>
      </c>
      <c r="AE1664" s="54">
        <v>222.39161999999999</v>
      </c>
      <c r="AF1664" s="17"/>
    </row>
    <row r="1665" spans="1:32" ht="16.899999999999999" customHeight="1" x14ac:dyDescent="0.3">
      <c r="A1665" s="73" t="s">
        <v>35</v>
      </c>
      <c r="B1665" s="74" t="s">
        <v>4529</v>
      </c>
      <c r="C1665" s="48" t="s">
        <v>464</v>
      </c>
      <c r="D1665" s="48">
        <v>1000</v>
      </c>
      <c r="E1665" s="48">
        <v>4013</v>
      </c>
      <c r="F1665" s="48" t="s">
        <v>6180</v>
      </c>
      <c r="G1665" s="48" t="s">
        <v>65</v>
      </c>
      <c r="H1665" s="75">
        <f t="shared" si="876"/>
        <v>0</v>
      </c>
      <c r="I1665" s="74">
        <v>5</v>
      </c>
      <c r="J1665" s="74">
        <v>5</v>
      </c>
      <c r="K1665" s="48">
        <f>J1665</f>
        <v>5</v>
      </c>
      <c r="L1665" s="48"/>
      <c r="M1665" s="48">
        <f t="shared" si="872"/>
        <v>5</v>
      </c>
      <c r="N1665" s="48">
        <v>0</v>
      </c>
      <c r="O1665" s="56">
        <v>111.19580999999999</v>
      </c>
      <c r="P1665" s="48" t="str">
        <f t="shared" si="869"/>
        <v>2844/19 SL</v>
      </c>
      <c r="Q1665" s="76">
        <v>0</v>
      </c>
      <c r="R1665" s="76">
        <v>1</v>
      </c>
      <c r="S1665" s="49">
        <f t="shared" si="878"/>
        <v>1.153846153846154E-3</v>
      </c>
      <c r="T1665" s="49">
        <f t="shared" si="870"/>
        <v>1.153846153846154</v>
      </c>
      <c r="U1665" s="49">
        <v>10.461538461538462</v>
      </c>
      <c r="V1665" s="49">
        <f t="shared" si="895"/>
        <v>1.0461538461538461E-2</v>
      </c>
      <c r="W1665" s="49">
        <f t="shared" si="896"/>
        <v>5.7692307692307696E-3</v>
      </c>
      <c r="X1665" s="90">
        <f>ROUNDUP(S1665*$X$2,0)</f>
        <v>1</v>
      </c>
      <c r="Y1665" s="91">
        <f t="shared" si="873"/>
        <v>111.19580999999999</v>
      </c>
      <c r="Z1665" s="93">
        <f t="shared" si="897"/>
        <v>1</v>
      </c>
      <c r="AA1665" s="94">
        <f t="shared" si="874"/>
        <v>111.19580999999999</v>
      </c>
      <c r="AB1665" s="97">
        <f>ROUND((S1665*$AB$2)+Z1665,0)</f>
        <v>1</v>
      </c>
      <c r="AC1665" s="98">
        <f t="shared" si="875"/>
        <v>111.19580999999999</v>
      </c>
      <c r="AD1665" s="77" t="s">
        <v>5891</v>
      </c>
      <c r="AE1665" s="54">
        <v>111.19580999999999</v>
      </c>
      <c r="AF1665" s="17"/>
    </row>
    <row r="1666" spans="1:32" ht="16.899999999999999" customHeight="1" x14ac:dyDescent="0.3">
      <c r="A1666" s="73" t="s">
        <v>35</v>
      </c>
      <c r="B1666" s="74" t="s">
        <v>5251</v>
      </c>
      <c r="C1666" s="48" t="s">
        <v>464</v>
      </c>
      <c r="D1666" s="48">
        <v>1000</v>
      </c>
      <c r="E1666" s="48">
        <v>4013</v>
      </c>
      <c r="F1666" s="48" t="s">
        <v>6180</v>
      </c>
      <c r="G1666" s="48" t="s">
        <v>65</v>
      </c>
      <c r="H1666" s="75">
        <f t="shared" si="876"/>
        <v>0</v>
      </c>
      <c r="I1666" s="74">
        <v>5</v>
      </c>
      <c r="J1666" s="74">
        <v>5</v>
      </c>
      <c r="K1666" s="48">
        <f>J1666</f>
        <v>5</v>
      </c>
      <c r="L1666" s="48"/>
      <c r="M1666" s="48">
        <f t="shared" si="872"/>
        <v>5</v>
      </c>
      <c r="N1666" s="48">
        <v>0</v>
      </c>
      <c r="O1666" s="56">
        <v>111.19580999999999</v>
      </c>
      <c r="P1666" s="48" t="str">
        <f t="shared" si="869"/>
        <v>2844/19 BL</v>
      </c>
      <c r="Q1666" s="76">
        <v>1</v>
      </c>
      <c r="R1666" s="76">
        <v>0</v>
      </c>
      <c r="S1666" s="49">
        <f t="shared" si="878"/>
        <v>1.0769230769230769E-2</v>
      </c>
      <c r="T1666" s="49">
        <f t="shared" si="870"/>
        <v>10.769230769230768</v>
      </c>
      <c r="U1666" s="49">
        <v>34.115384615384613</v>
      </c>
      <c r="V1666" s="49">
        <f t="shared" si="895"/>
        <v>3.411538461538461E-2</v>
      </c>
      <c r="W1666" s="49">
        <f t="shared" si="896"/>
        <v>5.3846153846153842E-2</v>
      </c>
      <c r="X1666" s="90">
        <f>ROUNDUP(S1666*$X$2,0)</f>
        <v>1</v>
      </c>
      <c r="Y1666" s="91">
        <f t="shared" si="873"/>
        <v>111.19580999999999</v>
      </c>
      <c r="Z1666" s="93">
        <f t="shared" si="897"/>
        <v>1</v>
      </c>
      <c r="AA1666" s="94">
        <f t="shared" si="874"/>
        <v>111.19580999999999</v>
      </c>
      <c r="AB1666" s="97">
        <f>ROUND((S1666*$AB$2)+Z1666,0)</f>
        <v>1</v>
      </c>
      <c r="AC1666" s="98">
        <f t="shared" si="875"/>
        <v>111.19580999999999</v>
      </c>
      <c r="AD1666" s="77" t="s">
        <v>5891</v>
      </c>
      <c r="AE1666" s="54">
        <v>111.19580999999999</v>
      </c>
      <c r="AF1666" s="17"/>
    </row>
    <row r="1667" spans="1:32" ht="16.899999999999999" customHeight="1" x14ac:dyDescent="0.3">
      <c r="A1667" s="73" t="s">
        <v>35</v>
      </c>
      <c r="B1667" s="74" t="s">
        <v>5252</v>
      </c>
      <c r="C1667" s="48" t="s">
        <v>464</v>
      </c>
      <c r="D1667" s="48">
        <v>1000</v>
      </c>
      <c r="E1667" s="48">
        <v>4013</v>
      </c>
      <c r="F1667" s="48" t="s">
        <v>6180</v>
      </c>
      <c r="G1667" s="48" t="s">
        <v>65</v>
      </c>
      <c r="H1667" s="75">
        <f t="shared" si="876"/>
        <v>0</v>
      </c>
      <c r="I1667" s="74">
        <v>5</v>
      </c>
      <c r="J1667" s="74">
        <v>5</v>
      </c>
      <c r="K1667" s="48">
        <f>J1667</f>
        <v>5</v>
      </c>
      <c r="L1667" s="48"/>
      <c r="M1667" s="48">
        <f t="shared" si="872"/>
        <v>5</v>
      </c>
      <c r="N1667" s="48">
        <v>0</v>
      </c>
      <c r="O1667" s="56">
        <v>111.19580999999999</v>
      </c>
      <c r="P1667" s="48" t="str">
        <f t="shared" si="869"/>
        <v>2844/19 YL</v>
      </c>
      <c r="Q1667" s="76">
        <v>2</v>
      </c>
      <c r="R1667" s="76">
        <v>3</v>
      </c>
      <c r="S1667" s="49">
        <f t="shared" si="878"/>
        <v>2.4999999999999998E-2</v>
      </c>
      <c r="T1667" s="49">
        <f t="shared" si="870"/>
        <v>24.999999999999996</v>
      </c>
      <c r="U1667" s="49">
        <v>52.653846153846146</v>
      </c>
      <c r="V1667" s="49">
        <f t="shared" si="895"/>
        <v>5.2653846153846148E-2</v>
      </c>
      <c r="W1667" s="49">
        <f t="shared" si="896"/>
        <v>0.12499999999999999</v>
      </c>
      <c r="X1667" s="90">
        <f>ROUNDUP(S1667*$X$2,0)</f>
        <v>1</v>
      </c>
      <c r="Y1667" s="91">
        <f t="shared" si="873"/>
        <v>111.19580999999999</v>
      </c>
      <c r="Z1667" s="93">
        <f t="shared" si="897"/>
        <v>1</v>
      </c>
      <c r="AA1667" s="94">
        <f t="shared" si="874"/>
        <v>111.19580999999999</v>
      </c>
      <c r="AB1667" s="97">
        <f>ROUND((S1667*$AB$2)+Z1667,0)</f>
        <v>1</v>
      </c>
      <c r="AC1667" s="98">
        <f t="shared" si="875"/>
        <v>111.19580999999999</v>
      </c>
      <c r="AD1667" s="77" t="s">
        <v>5891</v>
      </c>
      <c r="AE1667" s="54">
        <v>111.19580999999999</v>
      </c>
      <c r="AF1667" s="17"/>
    </row>
    <row r="1668" spans="1:32" ht="16.899999999999999" customHeight="1" x14ac:dyDescent="0.3">
      <c r="A1668" s="73" t="s">
        <v>35</v>
      </c>
      <c r="B1668" s="74" t="s">
        <v>5764</v>
      </c>
      <c r="C1668" s="48" t="s">
        <v>464</v>
      </c>
      <c r="D1668" s="48">
        <v>1000</v>
      </c>
      <c r="E1668" s="48">
        <v>4013</v>
      </c>
      <c r="F1668" s="48" t="s">
        <v>6180</v>
      </c>
      <c r="G1668" s="48" t="s">
        <v>65</v>
      </c>
      <c r="H1668" s="75">
        <f t="shared" si="876"/>
        <v>0</v>
      </c>
      <c r="I1668" s="74">
        <v>5</v>
      </c>
      <c r="J1668" s="74">
        <v>5</v>
      </c>
      <c r="K1668" s="48">
        <f>J1668</f>
        <v>5</v>
      </c>
      <c r="L1668" s="48"/>
      <c r="M1668" s="48">
        <f t="shared" si="872"/>
        <v>5</v>
      </c>
      <c r="N1668" s="48">
        <v>0</v>
      </c>
      <c r="O1668" s="56">
        <v>111.19580999999999</v>
      </c>
      <c r="P1668" s="48" t="str">
        <f t="shared" si="869"/>
        <v>2844/19 VI</v>
      </c>
      <c r="Q1668" s="76">
        <v>2</v>
      </c>
      <c r="R1668" s="76">
        <v>2</v>
      </c>
      <c r="S1668" s="49">
        <f t="shared" si="878"/>
        <v>2.3846153846153847E-2</v>
      </c>
      <c r="T1668" s="49">
        <f t="shared" si="870"/>
        <v>23.846153846153847</v>
      </c>
      <c r="U1668" s="49">
        <v>42.384615384615387</v>
      </c>
      <c r="V1668" s="49">
        <f t="shared" si="895"/>
        <v>4.2384615384615389E-2</v>
      </c>
      <c r="W1668" s="49">
        <f t="shared" si="896"/>
        <v>0.11923076923076924</v>
      </c>
      <c r="X1668" s="90">
        <f>ROUNDUP(S1668*$X$2,0)</f>
        <v>1</v>
      </c>
      <c r="Y1668" s="91">
        <f t="shared" si="873"/>
        <v>111.19580999999999</v>
      </c>
      <c r="Z1668" s="93">
        <f t="shared" si="897"/>
        <v>1</v>
      </c>
      <c r="AA1668" s="94">
        <f t="shared" si="874"/>
        <v>111.19580999999999</v>
      </c>
      <c r="AB1668" s="97">
        <f>ROUND((S1668*$AB$2)+Z1668,0)</f>
        <v>1</v>
      </c>
      <c r="AC1668" s="98">
        <f t="shared" si="875"/>
        <v>111.19580999999999</v>
      </c>
      <c r="AD1668" s="77" t="s">
        <v>5891</v>
      </c>
      <c r="AE1668" s="54">
        <v>111.19580999999999</v>
      </c>
      <c r="AF1668" s="17"/>
    </row>
    <row r="1669" spans="1:32" ht="16.899999999999999" customHeight="1" x14ac:dyDescent="0.3">
      <c r="A1669" s="73" t="s">
        <v>7</v>
      </c>
      <c r="B1669" s="74" t="s">
        <v>1706</v>
      </c>
      <c r="C1669" s="48" t="s">
        <v>1154</v>
      </c>
      <c r="D1669" s="48">
        <v>500</v>
      </c>
      <c r="E1669" s="48">
        <v>621</v>
      </c>
      <c r="F1669" s="48" t="s">
        <v>6128</v>
      </c>
      <c r="G1669" s="48" t="s">
        <v>35</v>
      </c>
      <c r="H1669" s="75">
        <f t="shared" si="876"/>
        <v>-0.75</v>
      </c>
      <c r="I1669" s="74">
        <v>25</v>
      </c>
      <c r="J1669" s="74">
        <v>100</v>
      </c>
      <c r="K1669" s="48">
        <f>I1669</f>
        <v>25</v>
      </c>
      <c r="L1669" s="48">
        <v>-4</v>
      </c>
      <c r="M1669" s="48">
        <f t="shared" si="872"/>
        <v>21</v>
      </c>
      <c r="N1669" s="48">
        <v>0</v>
      </c>
      <c r="O1669" s="56">
        <v>154.99</v>
      </c>
      <c r="P1669" s="48" t="str">
        <f t="shared" si="869"/>
        <v>5108C SL</v>
      </c>
      <c r="Q1669" s="76">
        <v>0</v>
      </c>
      <c r="R1669" s="76">
        <v>4</v>
      </c>
      <c r="S1669" s="49">
        <f t="shared" si="878"/>
        <v>4.6153846153846158E-3</v>
      </c>
      <c r="T1669" s="49">
        <f t="shared" si="870"/>
        <v>2.3076923076923079</v>
      </c>
      <c r="U1669" s="49">
        <v>107.42307692307692</v>
      </c>
      <c r="V1669" s="49">
        <f t="shared" si="895"/>
        <v>0.21484615384615385</v>
      </c>
      <c r="W1669" s="49">
        <f t="shared" si="896"/>
        <v>9.6923076923076931E-2</v>
      </c>
      <c r="X1669" s="90">
        <f>ROUNDUP(S1669*$X$4,0)</f>
        <v>1</v>
      </c>
      <c r="Y1669" s="91">
        <f t="shared" si="873"/>
        <v>154.99</v>
      </c>
      <c r="Z1669" s="93">
        <f t="shared" si="897"/>
        <v>1</v>
      </c>
      <c r="AA1669" s="94">
        <f t="shared" si="874"/>
        <v>154.99</v>
      </c>
      <c r="AB1669" s="97">
        <f>ROUND((S1669*$AB$4)+Z1669,0)</f>
        <v>1</v>
      </c>
      <c r="AC1669" s="98">
        <f t="shared" si="875"/>
        <v>154.99</v>
      </c>
      <c r="AD1669" s="77" t="s">
        <v>3</v>
      </c>
      <c r="AE1669" s="54">
        <v>154.99</v>
      </c>
      <c r="AF1669" s="17"/>
    </row>
    <row r="1670" spans="1:32" ht="16.899999999999999" customHeight="1" x14ac:dyDescent="0.3">
      <c r="A1670" s="73" t="s">
        <v>35</v>
      </c>
      <c r="B1670" s="74" t="s">
        <v>3023</v>
      </c>
      <c r="C1670" s="48" t="s">
        <v>1797</v>
      </c>
      <c r="D1670" s="48">
        <v>100</v>
      </c>
      <c r="E1670" s="48">
        <v>7880</v>
      </c>
      <c r="F1670" s="48" t="s">
        <v>5908</v>
      </c>
      <c r="G1670" s="48" t="s">
        <v>122</v>
      </c>
      <c r="H1670" s="75">
        <f t="shared" si="876"/>
        <v>0.55555555555555558</v>
      </c>
      <c r="I1670" s="74">
        <v>140</v>
      </c>
      <c r="J1670" s="74">
        <v>90</v>
      </c>
      <c r="K1670" s="48">
        <f>J1670</f>
        <v>90</v>
      </c>
      <c r="L1670" s="48">
        <f>$L$3</f>
        <v>-4</v>
      </c>
      <c r="M1670" s="48">
        <f t="shared" ref="M1670:M1727" si="901">K1670+L1670</f>
        <v>86</v>
      </c>
      <c r="N1670" s="48">
        <v>59</v>
      </c>
      <c r="O1670" s="56">
        <v>15.828569999999999</v>
      </c>
      <c r="P1670" s="48" t="str">
        <f t="shared" ref="P1670:P1733" si="902">LEFT(B1670,LEN(B1670)-3)</f>
        <v>F2213/8 WH</v>
      </c>
      <c r="Q1670" s="76">
        <v>17</v>
      </c>
      <c r="R1670" s="76">
        <v>50</v>
      </c>
      <c r="S1670" s="49">
        <f t="shared" si="878"/>
        <v>0.24076923076923079</v>
      </c>
      <c r="T1670" s="49">
        <f t="shared" ref="T1670:T1733" si="903">S1670*D1670</f>
        <v>24.07692307692308</v>
      </c>
      <c r="U1670" s="49">
        <v>44.870384615384616</v>
      </c>
      <c r="V1670" s="49">
        <f t="shared" si="895"/>
        <v>0.44870384615384618</v>
      </c>
      <c r="W1670" s="49">
        <f t="shared" si="896"/>
        <v>20.70615384615385</v>
      </c>
      <c r="X1670" s="90">
        <f t="shared" ref="X1670" si="904">ROUND(S1670*$X$4,0)</f>
        <v>1</v>
      </c>
      <c r="Y1670" s="91">
        <f t="shared" ref="Y1670:Y1727" si="905">X1670*O1670</f>
        <v>15.828569999999999</v>
      </c>
      <c r="Z1670" s="93">
        <f t="shared" si="897"/>
        <v>22</v>
      </c>
      <c r="AA1670" s="94">
        <f t="shared" ref="AA1670:AA1727" si="906">Z1670*O1670</f>
        <v>348.22853999999995</v>
      </c>
      <c r="AB1670" s="97">
        <f>ROUND((S1670*$AB$4)+Z1670,0)</f>
        <v>23</v>
      </c>
      <c r="AC1670" s="98">
        <f t="shared" ref="AC1670:AC1727" si="907">AB1670*O1670</f>
        <v>364.05710999999997</v>
      </c>
      <c r="AD1670" s="77" t="s">
        <v>3</v>
      </c>
      <c r="AE1670" s="54">
        <v>364.05710999999997</v>
      </c>
      <c r="AF1670" s="17"/>
    </row>
    <row r="1671" spans="1:32" ht="16.899999999999999" customHeight="1" x14ac:dyDescent="0.3">
      <c r="A1671" s="73" t="s">
        <v>35</v>
      </c>
      <c r="B1671" s="74" t="s">
        <v>2849</v>
      </c>
      <c r="C1671" s="48" t="s">
        <v>34</v>
      </c>
      <c r="D1671" s="48">
        <v>25</v>
      </c>
      <c r="E1671" s="48">
        <v>3001</v>
      </c>
      <c r="F1671" s="48" t="s">
        <v>6123</v>
      </c>
      <c r="G1671" s="48" t="s">
        <v>3680</v>
      </c>
      <c r="H1671" s="75">
        <f t="shared" ref="H1671:H1728" si="908">(I1671-J1671)/J1671</f>
        <v>0</v>
      </c>
      <c r="I1671" s="74">
        <v>24</v>
      </c>
      <c r="J1671" s="74">
        <v>24</v>
      </c>
      <c r="K1671" s="48">
        <f>I1671</f>
        <v>24</v>
      </c>
      <c r="L1671" s="48">
        <f>$L$3</f>
        <v>-4</v>
      </c>
      <c r="M1671" s="48">
        <f t="shared" si="901"/>
        <v>20</v>
      </c>
      <c r="N1671" s="48">
        <v>0</v>
      </c>
      <c r="O1671" s="56">
        <v>28.5</v>
      </c>
      <c r="P1671" s="48" t="str">
        <f t="shared" si="902"/>
        <v>ZGRP2IN BK</v>
      </c>
      <c r="Q1671" s="76">
        <v>0</v>
      </c>
      <c r="R1671" s="76">
        <v>0</v>
      </c>
      <c r="S1671" s="49">
        <f t="shared" ref="S1671:S1728" si="909">((Q1671/65*0.7)+(R1671/260*0.3))</f>
        <v>0</v>
      </c>
      <c r="T1671" s="49">
        <f t="shared" si="903"/>
        <v>0</v>
      </c>
      <c r="U1671" s="49">
        <v>4.9230769230769234</v>
      </c>
      <c r="V1671" s="49">
        <f t="shared" si="895"/>
        <v>0.19692307692307692</v>
      </c>
      <c r="W1671" s="49">
        <f t="shared" si="896"/>
        <v>0</v>
      </c>
      <c r="X1671" s="90">
        <f>ROUNDUP(S1671*$X$3,0)</f>
        <v>0</v>
      </c>
      <c r="Y1671" s="91">
        <f t="shared" si="905"/>
        <v>0</v>
      </c>
      <c r="Z1671" s="93">
        <f t="shared" si="897"/>
        <v>0</v>
      </c>
      <c r="AA1671" s="94">
        <f t="shared" si="906"/>
        <v>0</v>
      </c>
      <c r="AB1671" s="97">
        <f>ROUND((S1671*$AB$4)+Z1671,0)</f>
        <v>0</v>
      </c>
      <c r="AC1671" s="98">
        <f t="shared" si="907"/>
        <v>0</v>
      </c>
      <c r="AD1671" s="77" t="s">
        <v>3</v>
      </c>
      <c r="AE1671" s="54">
        <v>0</v>
      </c>
      <c r="AF1671" s="17"/>
    </row>
    <row r="1672" spans="1:32" ht="16.899999999999999" customHeight="1" x14ac:dyDescent="0.3">
      <c r="A1672" s="73" t="s">
        <v>7</v>
      </c>
      <c r="B1672" s="74" t="s">
        <v>909</v>
      </c>
      <c r="C1672" s="48" t="s">
        <v>464</v>
      </c>
      <c r="D1672" s="48">
        <v>1000</v>
      </c>
      <c r="E1672" s="48">
        <v>4013</v>
      </c>
      <c r="F1672" s="48" t="s">
        <v>6180</v>
      </c>
      <c r="G1672" s="48" t="s">
        <v>65</v>
      </c>
      <c r="H1672" s="75">
        <f t="shared" si="908"/>
        <v>0</v>
      </c>
      <c r="I1672" s="74">
        <v>5</v>
      </c>
      <c r="J1672" s="74">
        <v>5</v>
      </c>
      <c r="K1672" s="48">
        <f>J1672</f>
        <v>5</v>
      </c>
      <c r="L1672" s="48"/>
      <c r="M1672" s="48">
        <f t="shared" si="901"/>
        <v>5</v>
      </c>
      <c r="N1672" s="48">
        <v>0</v>
      </c>
      <c r="O1672" s="56">
        <v>152.54319000000001</v>
      </c>
      <c r="P1672" s="48" t="str">
        <f t="shared" si="902"/>
        <v>2845/7 BK</v>
      </c>
      <c r="Q1672" s="76">
        <v>8</v>
      </c>
      <c r="R1672" s="76">
        <v>18</v>
      </c>
      <c r="S1672" s="49">
        <f t="shared" si="909"/>
        <v>0.10692307692307693</v>
      </c>
      <c r="T1672" s="49">
        <f t="shared" si="903"/>
        <v>106.92307692307692</v>
      </c>
      <c r="U1672" s="49">
        <v>131.84615384615384</v>
      </c>
      <c r="V1672" s="49">
        <f t="shared" si="895"/>
        <v>0.13184615384615384</v>
      </c>
      <c r="W1672" s="49">
        <f t="shared" si="896"/>
        <v>0.5346153846153846</v>
      </c>
      <c r="X1672" s="90">
        <f>ROUND(S1672*$X$2,0)</f>
        <v>1</v>
      </c>
      <c r="Y1672" s="91">
        <f t="shared" si="905"/>
        <v>152.54319000000001</v>
      </c>
      <c r="Z1672" s="93">
        <f t="shared" si="897"/>
        <v>2</v>
      </c>
      <c r="AA1672" s="94">
        <f t="shared" si="906"/>
        <v>305.08638000000002</v>
      </c>
      <c r="AB1672" s="97">
        <f>ROUND((S1672*$AB$2)+Z1672,0)</f>
        <v>3</v>
      </c>
      <c r="AC1672" s="98">
        <f t="shared" si="907"/>
        <v>457.62957000000006</v>
      </c>
      <c r="AD1672" s="77" t="s">
        <v>5891</v>
      </c>
      <c r="AE1672" s="54">
        <v>457.62957000000006</v>
      </c>
      <c r="AF1672" s="17"/>
    </row>
    <row r="1673" spans="1:32" ht="16.899999999999999" customHeight="1" x14ac:dyDescent="0.3">
      <c r="A1673" s="73" t="s">
        <v>7</v>
      </c>
      <c r="B1673" s="74" t="s">
        <v>4197</v>
      </c>
      <c r="C1673" s="48" t="s">
        <v>34</v>
      </c>
      <c r="D1673" s="48">
        <v>25</v>
      </c>
      <c r="E1673" s="48">
        <v>6150</v>
      </c>
      <c r="F1673" s="48" t="s">
        <v>6125</v>
      </c>
      <c r="G1673" s="48" t="s">
        <v>3680</v>
      </c>
      <c r="H1673" s="75">
        <f t="shared" si="908"/>
        <v>0</v>
      </c>
      <c r="I1673" s="74">
        <v>28</v>
      </c>
      <c r="J1673" s="74">
        <v>28</v>
      </c>
      <c r="K1673" s="48">
        <f>I1673</f>
        <v>28</v>
      </c>
      <c r="L1673" s="48">
        <f>$L$3</f>
        <v>-4</v>
      </c>
      <c r="M1673" s="48">
        <f t="shared" si="901"/>
        <v>24</v>
      </c>
      <c r="N1673" s="48">
        <v>24</v>
      </c>
      <c r="O1673" s="56">
        <v>5.22</v>
      </c>
      <c r="P1673" s="48" t="str">
        <f t="shared" si="902"/>
        <v>SW42 BK</v>
      </c>
      <c r="Q1673" s="76">
        <v>20</v>
      </c>
      <c r="R1673" s="76">
        <v>99</v>
      </c>
      <c r="S1673" s="49">
        <f t="shared" si="909"/>
        <v>0.32961538461538464</v>
      </c>
      <c r="T1673" s="49">
        <f t="shared" si="903"/>
        <v>8.2403846153846168</v>
      </c>
      <c r="U1673" s="49">
        <v>175.08653846153845</v>
      </c>
      <c r="V1673" s="49">
        <f t="shared" si="895"/>
        <v>7.0034615384615382</v>
      </c>
      <c r="W1673" s="49">
        <f t="shared" si="896"/>
        <v>7.9107692307692314</v>
      </c>
      <c r="X1673" s="90">
        <f t="shared" ref="X1673" si="910">ROUND(S1673*$X$4,0)</f>
        <v>2</v>
      </c>
      <c r="Y1673" s="91">
        <f t="shared" si="905"/>
        <v>10.44</v>
      </c>
      <c r="Z1673" s="93">
        <f t="shared" si="897"/>
        <v>10</v>
      </c>
      <c r="AA1673" s="94">
        <f t="shared" si="906"/>
        <v>52.199999999999996</v>
      </c>
      <c r="AB1673" s="97">
        <f>ROUND((S1673*$AB$4)+Z1673,0)</f>
        <v>12</v>
      </c>
      <c r="AC1673" s="98">
        <f t="shared" si="907"/>
        <v>62.64</v>
      </c>
      <c r="AD1673" s="77" t="s">
        <v>3</v>
      </c>
      <c r="AE1673" s="54">
        <v>62.64</v>
      </c>
      <c r="AF1673" s="17"/>
    </row>
    <row r="1674" spans="1:32" ht="16.899999999999999" customHeight="1" x14ac:dyDescent="0.3">
      <c r="A1674" s="73" t="s">
        <v>35</v>
      </c>
      <c r="B1674" s="74" t="s">
        <v>5059</v>
      </c>
      <c r="C1674" s="48" t="s">
        <v>1797</v>
      </c>
      <c r="D1674" s="48">
        <v>100</v>
      </c>
      <c r="E1674" s="48">
        <v>4445</v>
      </c>
      <c r="F1674" s="48" t="s">
        <v>5912</v>
      </c>
      <c r="G1674" s="48" t="s">
        <v>122</v>
      </c>
      <c r="H1674" s="75">
        <f t="shared" si="908"/>
        <v>0.17948717948717949</v>
      </c>
      <c r="I1674" s="74">
        <v>92</v>
      </c>
      <c r="J1674" s="74">
        <v>78</v>
      </c>
      <c r="K1674" s="48">
        <f>J1674</f>
        <v>78</v>
      </c>
      <c r="L1674" s="48">
        <f>$L$3</f>
        <v>-4</v>
      </c>
      <c r="M1674" s="48">
        <f t="shared" si="901"/>
        <v>74</v>
      </c>
      <c r="N1674" s="48">
        <v>0</v>
      </c>
      <c r="O1674" s="56">
        <v>65.545000000000002</v>
      </c>
      <c r="P1674" s="48" t="str">
        <f t="shared" si="902"/>
        <v>F2951/4 BK</v>
      </c>
      <c r="Q1674" s="76" t="s">
        <v>6187</v>
      </c>
      <c r="R1674" s="76" t="s">
        <v>6187</v>
      </c>
      <c r="S1674" s="49">
        <f t="shared" si="909"/>
        <v>0</v>
      </c>
      <c r="T1674" s="49">
        <f t="shared" si="903"/>
        <v>0</v>
      </c>
      <c r="U1674" s="49">
        <v>2.3461538461538463</v>
      </c>
      <c r="V1674" s="49">
        <f t="shared" si="895"/>
        <v>2.3461538461538464E-2</v>
      </c>
      <c r="W1674" s="49">
        <f t="shared" si="896"/>
        <v>0</v>
      </c>
      <c r="X1674" s="90">
        <f t="shared" ref="X1674:X1675" si="911">ROUNDUP(S1674*$X$4,0)</f>
        <v>0</v>
      </c>
      <c r="Y1674" s="91">
        <f t="shared" si="905"/>
        <v>0</v>
      </c>
      <c r="Z1674" s="93">
        <f t="shared" si="897"/>
        <v>0</v>
      </c>
      <c r="AA1674" s="94">
        <f t="shared" si="906"/>
        <v>0</v>
      </c>
      <c r="AB1674" s="97">
        <f>ROUND((S1674*$AB$4)+Z1674,0)</f>
        <v>0</v>
      </c>
      <c r="AC1674" s="98">
        <f t="shared" si="907"/>
        <v>0</v>
      </c>
      <c r="AD1674" s="77" t="s">
        <v>3</v>
      </c>
      <c r="AE1674" s="54">
        <v>0</v>
      </c>
      <c r="AF1674" s="17"/>
    </row>
    <row r="1675" spans="1:32" ht="16.899999999999999" customHeight="1" x14ac:dyDescent="0.3">
      <c r="A1675" s="73" t="s">
        <v>7</v>
      </c>
      <c r="B1675" s="74" t="s">
        <v>1989</v>
      </c>
      <c r="C1675" s="48" t="s">
        <v>1154</v>
      </c>
      <c r="D1675" s="48">
        <v>500</v>
      </c>
      <c r="E1675" s="48">
        <v>2834</v>
      </c>
      <c r="F1675" s="48" t="s">
        <v>6126</v>
      </c>
      <c r="G1675" s="48">
        <v>2</v>
      </c>
      <c r="H1675" s="75">
        <f t="shared" si="908"/>
        <v>-0.75</v>
      </c>
      <c r="I1675" s="74">
        <v>25</v>
      </c>
      <c r="J1675" s="74">
        <v>100</v>
      </c>
      <c r="K1675" s="48">
        <f>I1675</f>
        <v>25</v>
      </c>
      <c r="L1675" s="48"/>
      <c r="M1675" s="48">
        <f t="shared" si="901"/>
        <v>25</v>
      </c>
      <c r="N1675" s="48">
        <v>0</v>
      </c>
      <c r="O1675" s="56">
        <v>234.1</v>
      </c>
      <c r="P1675" s="48" t="str">
        <f t="shared" si="902"/>
        <v>5164C SL</v>
      </c>
      <c r="Q1675" s="76" t="s">
        <v>6187</v>
      </c>
      <c r="R1675" s="76" t="s">
        <v>6187</v>
      </c>
      <c r="S1675" s="49">
        <f t="shared" si="909"/>
        <v>0</v>
      </c>
      <c r="T1675" s="49">
        <f t="shared" si="903"/>
        <v>0</v>
      </c>
      <c r="U1675" s="49">
        <v>160.96153846153848</v>
      </c>
      <c r="V1675" s="49">
        <f t="shared" si="895"/>
        <v>0.32192307692307698</v>
      </c>
      <c r="W1675" s="49">
        <f t="shared" si="896"/>
        <v>0</v>
      </c>
      <c r="X1675" s="90">
        <f t="shared" si="911"/>
        <v>0</v>
      </c>
      <c r="Y1675" s="91">
        <f t="shared" si="905"/>
        <v>0</v>
      </c>
      <c r="Z1675" s="93">
        <f t="shared" si="897"/>
        <v>0</v>
      </c>
      <c r="AA1675" s="94">
        <f t="shared" si="906"/>
        <v>0</v>
      </c>
      <c r="AB1675" s="97">
        <f>ROUND((S1675*$AB$4)+Z1675,0)</f>
        <v>0</v>
      </c>
      <c r="AC1675" s="98">
        <f t="shared" si="907"/>
        <v>0</v>
      </c>
      <c r="AD1675" s="77" t="s">
        <v>3</v>
      </c>
      <c r="AE1675" s="54">
        <v>0</v>
      </c>
      <c r="AF1675" s="17"/>
    </row>
    <row r="1676" spans="1:32" ht="16.899999999999999" customHeight="1" x14ac:dyDescent="0.3">
      <c r="A1676" s="73" t="s">
        <v>35</v>
      </c>
      <c r="B1676" s="74" t="s">
        <v>3035</v>
      </c>
      <c r="C1676" s="48" t="s">
        <v>10</v>
      </c>
      <c r="D1676" s="48">
        <v>500</v>
      </c>
      <c r="E1676" s="48">
        <v>2834</v>
      </c>
      <c r="F1676" s="48" t="s">
        <v>6126</v>
      </c>
      <c r="G1676" s="48">
        <v>2</v>
      </c>
      <c r="H1676" s="75">
        <f t="shared" si="908"/>
        <v>0</v>
      </c>
      <c r="I1676" s="74">
        <v>25</v>
      </c>
      <c r="J1676" s="74">
        <f>I1676</f>
        <v>25</v>
      </c>
      <c r="K1676" s="48">
        <f>I1676</f>
        <v>25</v>
      </c>
      <c r="L1676" s="48"/>
      <c r="M1676" s="48">
        <f t="shared" si="901"/>
        <v>25</v>
      </c>
      <c r="N1676" s="48">
        <v>0</v>
      </c>
      <c r="O1676" s="56">
        <v>139.64223999999999</v>
      </c>
      <c r="P1676" s="48" t="str">
        <f t="shared" si="902"/>
        <v>6333 SL</v>
      </c>
      <c r="Q1676" s="76">
        <v>0</v>
      </c>
      <c r="R1676" s="76">
        <v>1</v>
      </c>
      <c r="S1676" s="49">
        <f t="shared" si="909"/>
        <v>1.153846153846154E-3</v>
      </c>
      <c r="T1676" s="49">
        <f t="shared" si="903"/>
        <v>0.57692307692307698</v>
      </c>
      <c r="U1676" s="49">
        <v>24.96153846153846</v>
      </c>
      <c r="V1676" s="49">
        <f t="shared" si="895"/>
        <v>4.9923076923076917E-2</v>
      </c>
      <c r="W1676" s="49">
        <f t="shared" si="896"/>
        <v>2.8846153846153848E-2</v>
      </c>
      <c r="X1676" s="90">
        <f>ROUNDUP(S1676*$X$4,0)</f>
        <v>1</v>
      </c>
      <c r="Y1676" s="91">
        <f t="shared" si="905"/>
        <v>139.64223999999999</v>
      </c>
      <c r="Z1676" s="93">
        <f t="shared" si="897"/>
        <v>1</v>
      </c>
      <c r="AA1676" s="94">
        <f t="shared" si="906"/>
        <v>139.64223999999999</v>
      </c>
      <c r="AB1676" s="97">
        <f>ROUND((S1676*$AB$4)+Z1676,0)</f>
        <v>1</v>
      </c>
      <c r="AC1676" s="98">
        <f t="shared" si="907"/>
        <v>139.64223999999999</v>
      </c>
      <c r="AD1676" s="77" t="s">
        <v>3</v>
      </c>
      <c r="AE1676" s="54">
        <v>139.64223999999999</v>
      </c>
      <c r="AF1676" s="17"/>
    </row>
    <row r="1677" spans="1:32" ht="16.899999999999999" customHeight="1" x14ac:dyDescent="0.3">
      <c r="A1677" s="73" t="s">
        <v>35</v>
      </c>
      <c r="B1677" s="74" t="s">
        <v>2011</v>
      </c>
      <c r="C1677" s="48" t="s">
        <v>464</v>
      </c>
      <c r="D1677" s="48">
        <v>100</v>
      </c>
      <c r="E1677" s="48">
        <v>4013</v>
      </c>
      <c r="F1677" s="48" t="s">
        <v>6180</v>
      </c>
      <c r="G1677" s="48" t="s">
        <v>65</v>
      </c>
      <c r="H1677" s="75">
        <f t="shared" si="908"/>
        <v>0</v>
      </c>
      <c r="I1677" s="74">
        <v>5</v>
      </c>
      <c r="J1677" s="74">
        <v>5</v>
      </c>
      <c r="K1677" s="48">
        <f>J1677</f>
        <v>5</v>
      </c>
      <c r="L1677" s="48"/>
      <c r="M1677" s="48">
        <f t="shared" si="901"/>
        <v>5</v>
      </c>
      <c r="N1677" s="48">
        <v>2</v>
      </c>
      <c r="O1677" s="56">
        <v>17.26257</v>
      </c>
      <c r="P1677" s="48" t="str">
        <f t="shared" si="902"/>
        <v>2845/19 SL</v>
      </c>
      <c r="Q1677" s="76">
        <v>3</v>
      </c>
      <c r="R1677" s="76">
        <v>29</v>
      </c>
      <c r="S1677" s="49">
        <f t="shared" si="909"/>
        <v>6.5769230769230774E-2</v>
      </c>
      <c r="T1677" s="49">
        <f t="shared" si="903"/>
        <v>6.5769230769230775</v>
      </c>
      <c r="U1677" s="49">
        <v>15.80769230769231</v>
      </c>
      <c r="V1677" s="49">
        <f t="shared" si="895"/>
        <v>0.15807692307692311</v>
      </c>
      <c r="W1677" s="49">
        <f t="shared" si="896"/>
        <v>0.3288461538461539</v>
      </c>
      <c r="X1677" s="90">
        <f>ROUND(S1677*$X$2,0)</f>
        <v>0</v>
      </c>
      <c r="Y1677" s="91">
        <f t="shared" si="905"/>
        <v>0</v>
      </c>
      <c r="Z1677" s="93">
        <f t="shared" si="897"/>
        <v>0</v>
      </c>
      <c r="AA1677" s="94">
        <f t="shared" si="906"/>
        <v>0</v>
      </c>
      <c r="AB1677" s="97">
        <f>ROUND((S1677*$AB$2)+Z1677,0)</f>
        <v>0</v>
      </c>
      <c r="AC1677" s="98">
        <f t="shared" si="907"/>
        <v>0</v>
      </c>
      <c r="AD1677" s="77" t="s">
        <v>5891</v>
      </c>
      <c r="AE1677" s="54">
        <v>0</v>
      </c>
      <c r="AF1677" s="17"/>
    </row>
    <row r="1678" spans="1:32" ht="16.899999999999999" customHeight="1" x14ac:dyDescent="0.3">
      <c r="A1678" s="73" t="s">
        <v>35</v>
      </c>
      <c r="B1678" s="74" t="s">
        <v>712</v>
      </c>
      <c r="C1678" s="48" t="s">
        <v>464</v>
      </c>
      <c r="D1678" s="48">
        <v>1000</v>
      </c>
      <c r="E1678" s="48">
        <v>2800</v>
      </c>
      <c r="F1678" s="48" t="s">
        <v>5911</v>
      </c>
      <c r="G1678" s="48" t="s">
        <v>112</v>
      </c>
      <c r="H1678" s="75">
        <f t="shared" si="908"/>
        <v>0.09</v>
      </c>
      <c r="I1678" s="74">
        <v>109</v>
      </c>
      <c r="J1678" s="74">
        <v>100</v>
      </c>
      <c r="K1678" s="48">
        <f>J1678</f>
        <v>100</v>
      </c>
      <c r="L1678" s="48">
        <f>$L$3</f>
        <v>-4</v>
      </c>
      <c r="M1678" s="48">
        <f t="shared" si="901"/>
        <v>96</v>
      </c>
      <c r="N1678" s="48">
        <v>20</v>
      </c>
      <c r="O1678" s="56">
        <v>71.234999999999999</v>
      </c>
      <c r="P1678" s="48" t="str">
        <f t="shared" si="902"/>
        <v>2841/7 GR</v>
      </c>
      <c r="Q1678" s="76">
        <v>8</v>
      </c>
      <c r="R1678" s="76">
        <v>39</v>
      </c>
      <c r="S1678" s="49">
        <f t="shared" si="909"/>
        <v>0.13115384615384615</v>
      </c>
      <c r="T1678" s="49">
        <f t="shared" si="903"/>
        <v>131.15384615384616</v>
      </c>
      <c r="U1678" s="49">
        <v>215.69230769230768</v>
      </c>
      <c r="V1678" s="49">
        <f t="shared" si="895"/>
        <v>0.21569230769230768</v>
      </c>
      <c r="W1678" s="49">
        <f t="shared" si="896"/>
        <v>12.590769230769229</v>
      </c>
      <c r="X1678" s="90">
        <f t="shared" ref="X1678" si="912">ROUND(S1678*$X$4,0)</f>
        <v>1</v>
      </c>
      <c r="Y1678" s="91">
        <f t="shared" si="905"/>
        <v>71.234999999999999</v>
      </c>
      <c r="Z1678" s="93">
        <f t="shared" si="897"/>
        <v>14</v>
      </c>
      <c r="AA1678" s="94">
        <f t="shared" si="906"/>
        <v>997.29</v>
      </c>
      <c r="AB1678" s="97">
        <f>ROUND((S1678*$AB$4)+Z1678,0)</f>
        <v>15</v>
      </c>
      <c r="AC1678" s="98">
        <f t="shared" si="907"/>
        <v>1068.5250000000001</v>
      </c>
      <c r="AD1678" s="77" t="s">
        <v>5890</v>
      </c>
      <c r="AE1678" s="54">
        <v>1068.5250000000001</v>
      </c>
      <c r="AF1678" s="17"/>
    </row>
    <row r="1679" spans="1:32" ht="16.899999999999999" customHeight="1" x14ac:dyDescent="0.3">
      <c r="A1679" s="73" t="s">
        <v>7</v>
      </c>
      <c r="B1679" s="74" t="s">
        <v>3536</v>
      </c>
      <c r="C1679" s="48" t="s">
        <v>1370</v>
      </c>
      <c r="D1679" s="48">
        <v>500</v>
      </c>
      <c r="E1679" s="48">
        <v>2834</v>
      </c>
      <c r="F1679" s="48" t="s">
        <v>6126</v>
      </c>
      <c r="G1679" s="48">
        <v>2</v>
      </c>
      <c r="H1679" s="75">
        <f t="shared" si="908"/>
        <v>0</v>
      </c>
      <c r="I1679" s="74">
        <v>40</v>
      </c>
      <c r="J1679" s="74">
        <f t="shared" ref="J1679:J1680" si="913">I1679</f>
        <v>40</v>
      </c>
      <c r="K1679" s="48">
        <f>I1679</f>
        <v>40</v>
      </c>
      <c r="L1679" s="48"/>
      <c r="M1679" s="48">
        <f t="shared" si="901"/>
        <v>40</v>
      </c>
      <c r="N1679" s="48">
        <v>0</v>
      </c>
      <c r="O1679" s="56">
        <v>172.19569000000001</v>
      </c>
      <c r="P1679" s="48" t="str">
        <f t="shared" si="902"/>
        <v>65007 SL</v>
      </c>
      <c r="Q1679" s="76">
        <v>0</v>
      </c>
      <c r="R1679" s="76">
        <v>1</v>
      </c>
      <c r="S1679" s="49">
        <f t="shared" si="909"/>
        <v>1.153846153846154E-3</v>
      </c>
      <c r="T1679" s="49">
        <f t="shared" si="903"/>
        <v>0.57692307692307698</v>
      </c>
      <c r="U1679" s="49">
        <v>2.8076923076923079</v>
      </c>
      <c r="V1679" s="49">
        <f t="shared" si="895"/>
        <v>5.6153846153846158E-3</v>
      </c>
      <c r="W1679" s="49">
        <f t="shared" si="896"/>
        <v>4.6153846153846156E-2</v>
      </c>
      <c r="X1679" s="90">
        <f t="shared" ref="X1679:X1680" si="914">ROUNDUP(S1679*$X$4,0)</f>
        <v>1</v>
      </c>
      <c r="Y1679" s="91">
        <f t="shared" si="905"/>
        <v>172.19569000000001</v>
      </c>
      <c r="Z1679" s="93">
        <f t="shared" si="897"/>
        <v>1</v>
      </c>
      <c r="AA1679" s="94">
        <f t="shared" si="906"/>
        <v>172.19569000000001</v>
      </c>
      <c r="AB1679" s="97">
        <f>ROUND((S1679*$AB$4)+Z1679,0)</f>
        <v>1</v>
      </c>
      <c r="AC1679" s="98">
        <f t="shared" si="907"/>
        <v>172.19569000000001</v>
      </c>
      <c r="AD1679" s="77" t="s">
        <v>3</v>
      </c>
      <c r="AE1679" s="54">
        <v>172.19569000000001</v>
      </c>
      <c r="AF1679" s="17"/>
    </row>
    <row r="1680" spans="1:32" ht="16.899999999999999" customHeight="1" x14ac:dyDescent="0.3">
      <c r="A1680" s="73" t="s">
        <v>7</v>
      </c>
      <c r="B1680" s="74" t="s">
        <v>3079</v>
      </c>
      <c r="C1680" s="48" t="s">
        <v>1154</v>
      </c>
      <c r="D1680" s="48">
        <v>500</v>
      </c>
      <c r="E1680" s="48">
        <v>2834</v>
      </c>
      <c r="F1680" s="48" t="s">
        <v>6126</v>
      </c>
      <c r="G1680" s="48">
        <v>2</v>
      </c>
      <c r="H1680" s="75">
        <f t="shared" si="908"/>
        <v>0</v>
      </c>
      <c r="I1680" s="74">
        <v>35</v>
      </c>
      <c r="J1680" s="74">
        <f t="shared" si="913"/>
        <v>35</v>
      </c>
      <c r="K1680" s="48">
        <f>I1680</f>
        <v>35</v>
      </c>
      <c r="L1680" s="48"/>
      <c r="M1680" s="48">
        <f t="shared" si="901"/>
        <v>35</v>
      </c>
      <c r="N1680" s="48">
        <v>0</v>
      </c>
      <c r="O1680" s="56">
        <v>164.44048000000001</v>
      </c>
      <c r="P1680" s="48" t="str">
        <f t="shared" si="902"/>
        <v>5074C SL</v>
      </c>
      <c r="Q1680" s="76">
        <v>0</v>
      </c>
      <c r="R1680" s="76">
        <v>2</v>
      </c>
      <c r="S1680" s="49">
        <f t="shared" si="909"/>
        <v>2.3076923076923079E-3</v>
      </c>
      <c r="T1680" s="49">
        <f t="shared" si="903"/>
        <v>1.153846153846154</v>
      </c>
      <c r="U1680" s="49">
        <v>127.88461538461539</v>
      </c>
      <c r="V1680" s="49">
        <f t="shared" si="895"/>
        <v>0.25576923076923075</v>
      </c>
      <c r="W1680" s="49">
        <f t="shared" si="896"/>
        <v>8.0769230769230774E-2</v>
      </c>
      <c r="X1680" s="90">
        <f t="shared" si="914"/>
        <v>1</v>
      </c>
      <c r="Y1680" s="91">
        <f t="shared" si="905"/>
        <v>164.44048000000001</v>
      </c>
      <c r="Z1680" s="93">
        <f t="shared" si="897"/>
        <v>1</v>
      </c>
      <c r="AA1680" s="94">
        <f t="shared" si="906"/>
        <v>164.44048000000001</v>
      </c>
      <c r="AB1680" s="97">
        <f>ROUND((S1680*$AB$4)+Z1680,0)</f>
        <v>1</v>
      </c>
      <c r="AC1680" s="98">
        <f t="shared" si="907"/>
        <v>164.44048000000001</v>
      </c>
      <c r="AD1680" s="77" t="s">
        <v>3</v>
      </c>
      <c r="AE1680" s="54">
        <v>164.44048000000001</v>
      </c>
      <c r="AF1680" s="17"/>
    </row>
    <row r="1681" spans="1:32" ht="16.899999999999999" customHeight="1" x14ac:dyDescent="0.3">
      <c r="A1681" s="73" t="s">
        <v>35</v>
      </c>
      <c r="B1681" s="74" t="s">
        <v>2014</v>
      </c>
      <c r="C1681" s="48" t="s">
        <v>464</v>
      </c>
      <c r="D1681" s="48">
        <v>100</v>
      </c>
      <c r="E1681" s="48">
        <v>4013</v>
      </c>
      <c r="F1681" s="48" t="s">
        <v>6180</v>
      </c>
      <c r="G1681" s="48" t="s">
        <v>65</v>
      </c>
      <c r="H1681" s="75">
        <f t="shared" si="908"/>
        <v>0</v>
      </c>
      <c r="I1681" s="74">
        <v>5</v>
      </c>
      <c r="J1681" s="74">
        <v>5</v>
      </c>
      <c r="K1681" s="48">
        <f>J1681</f>
        <v>5</v>
      </c>
      <c r="L1681" s="48"/>
      <c r="M1681" s="48">
        <f t="shared" si="901"/>
        <v>5</v>
      </c>
      <c r="N1681" s="48">
        <v>17</v>
      </c>
      <c r="O1681" s="56">
        <v>12.26257</v>
      </c>
      <c r="P1681" s="48" t="str">
        <f t="shared" si="902"/>
        <v>2855/1 BL</v>
      </c>
      <c r="Q1681" s="76">
        <v>6</v>
      </c>
      <c r="R1681" s="76">
        <v>77</v>
      </c>
      <c r="S1681" s="49">
        <f t="shared" si="909"/>
        <v>0.15346153846153845</v>
      </c>
      <c r="T1681" s="49">
        <f t="shared" si="903"/>
        <v>15.346153846153845</v>
      </c>
      <c r="U1681" s="49">
        <v>25.73076923076923</v>
      </c>
      <c r="V1681" s="49">
        <f t="shared" si="895"/>
        <v>0.25730769230769229</v>
      </c>
      <c r="W1681" s="49">
        <f t="shared" si="896"/>
        <v>0.76730769230769225</v>
      </c>
      <c r="X1681" s="90">
        <f>ROUND(S1681*$X$2,0)</f>
        <v>1</v>
      </c>
      <c r="Y1681" s="91">
        <f t="shared" si="905"/>
        <v>12.26257</v>
      </c>
      <c r="Z1681" s="93">
        <f t="shared" si="897"/>
        <v>2</v>
      </c>
      <c r="AA1681" s="94">
        <f t="shared" si="906"/>
        <v>24.52514</v>
      </c>
      <c r="AB1681" s="97">
        <f>ROUND((S1681*$AB$2)+Z1681,0)</f>
        <v>3</v>
      </c>
      <c r="AC1681" s="98">
        <f t="shared" si="907"/>
        <v>36.787710000000004</v>
      </c>
      <c r="AD1681" s="77" t="s">
        <v>5891</v>
      </c>
      <c r="AE1681" s="54">
        <v>36.787710000000004</v>
      </c>
      <c r="AF1681" s="17"/>
    </row>
    <row r="1682" spans="1:32" ht="16.899999999999999" customHeight="1" x14ac:dyDescent="0.3">
      <c r="A1682" s="73" t="s">
        <v>7</v>
      </c>
      <c r="B1682" s="74" t="s">
        <v>4003</v>
      </c>
      <c r="C1682" s="48" t="s">
        <v>1432</v>
      </c>
      <c r="D1682" s="48">
        <v>100</v>
      </c>
      <c r="E1682" s="48">
        <v>621</v>
      </c>
      <c r="F1682" s="48" t="s">
        <v>6128</v>
      </c>
      <c r="G1682" s="48" t="s">
        <v>35</v>
      </c>
      <c r="H1682" s="75">
        <f t="shared" si="908"/>
        <v>2.564102564102564E-2</v>
      </c>
      <c r="I1682" s="74">
        <v>40</v>
      </c>
      <c r="J1682" s="74">
        <v>39</v>
      </c>
      <c r="K1682" s="48">
        <f>J1682</f>
        <v>39</v>
      </c>
      <c r="L1682" s="48">
        <f>$L$3</f>
        <v>-4</v>
      </c>
      <c r="M1682" s="48">
        <f t="shared" si="901"/>
        <v>35</v>
      </c>
      <c r="N1682" s="48">
        <v>144</v>
      </c>
      <c r="O1682" s="56">
        <v>11.65</v>
      </c>
      <c r="P1682" s="48" t="str">
        <f t="shared" si="902"/>
        <v>6716 RD</v>
      </c>
      <c r="Q1682" s="76">
        <v>80</v>
      </c>
      <c r="R1682" s="76">
        <v>759</v>
      </c>
      <c r="S1682" s="49">
        <f t="shared" si="909"/>
        <v>1.7373076923076924</v>
      </c>
      <c r="T1682" s="49">
        <f t="shared" si="903"/>
        <v>173.73076923076925</v>
      </c>
      <c r="U1682" s="49">
        <v>2472.5769230769229</v>
      </c>
      <c r="V1682" s="49">
        <f t="shared" si="895"/>
        <v>24.725769230769227</v>
      </c>
      <c r="W1682" s="49">
        <f t="shared" si="896"/>
        <v>60.805769230769236</v>
      </c>
      <c r="X1682" s="90">
        <f t="shared" ref="X1682:X1686" si="915">ROUND(S1682*$X$4,0)</f>
        <v>9</v>
      </c>
      <c r="Y1682" s="91">
        <f t="shared" si="905"/>
        <v>104.85000000000001</v>
      </c>
      <c r="Z1682" s="93">
        <f t="shared" si="897"/>
        <v>70</v>
      </c>
      <c r="AA1682" s="94">
        <f t="shared" si="906"/>
        <v>815.5</v>
      </c>
      <c r="AB1682" s="97">
        <f>ROUND((S1682*$AB$4)+Z1682,0)</f>
        <v>79</v>
      </c>
      <c r="AC1682" s="98">
        <f t="shared" si="907"/>
        <v>920.35</v>
      </c>
      <c r="AD1682" s="77" t="s">
        <v>3</v>
      </c>
      <c r="AE1682" s="54">
        <v>920.35</v>
      </c>
      <c r="AF1682" s="17"/>
    </row>
    <row r="1683" spans="1:32" ht="16.899999999999999" customHeight="1" x14ac:dyDescent="0.3">
      <c r="A1683" s="73" t="s">
        <v>7</v>
      </c>
      <c r="B1683" s="74" t="s">
        <v>3053</v>
      </c>
      <c r="C1683" s="48" t="s">
        <v>1154</v>
      </c>
      <c r="D1683" s="48">
        <v>500</v>
      </c>
      <c r="E1683" s="48">
        <v>621</v>
      </c>
      <c r="F1683" s="48" t="s">
        <v>6128</v>
      </c>
      <c r="G1683" s="48" t="s">
        <v>35</v>
      </c>
      <c r="H1683" s="75">
        <f t="shared" si="908"/>
        <v>-0.6</v>
      </c>
      <c r="I1683" s="74">
        <v>40</v>
      </c>
      <c r="J1683" s="74">
        <v>100</v>
      </c>
      <c r="K1683" s="48">
        <f>I1683</f>
        <v>40</v>
      </c>
      <c r="L1683" s="48">
        <v>-4</v>
      </c>
      <c r="M1683" s="48">
        <f t="shared" si="901"/>
        <v>36</v>
      </c>
      <c r="N1683" s="48">
        <v>0</v>
      </c>
      <c r="O1683" s="56">
        <v>157.84</v>
      </c>
      <c r="P1683" s="48" t="str">
        <f t="shared" si="902"/>
        <v>5120C SL</v>
      </c>
      <c r="Q1683" s="76">
        <v>0</v>
      </c>
      <c r="R1683" s="76">
        <v>0</v>
      </c>
      <c r="S1683" s="49">
        <f t="shared" si="909"/>
        <v>0</v>
      </c>
      <c r="T1683" s="49">
        <f t="shared" si="903"/>
        <v>0</v>
      </c>
      <c r="U1683" s="49">
        <v>75.34615384615384</v>
      </c>
      <c r="V1683" s="49">
        <f t="shared" si="895"/>
        <v>0.15069230769230768</v>
      </c>
      <c r="W1683" s="49">
        <f t="shared" si="896"/>
        <v>0</v>
      </c>
      <c r="X1683" s="90">
        <f>ROUNDUP(S1683*$X$4,0)</f>
        <v>0</v>
      </c>
      <c r="Y1683" s="91">
        <f t="shared" si="905"/>
        <v>0</v>
      </c>
      <c r="Z1683" s="93">
        <f t="shared" si="897"/>
        <v>0</v>
      </c>
      <c r="AA1683" s="94">
        <f t="shared" si="906"/>
        <v>0</v>
      </c>
      <c r="AB1683" s="97">
        <f>ROUND((S1683*$AB$4)+Z1683,0)</f>
        <v>0</v>
      </c>
      <c r="AC1683" s="98">
        <f t="shared" si="907"/>
        <v>0</v>
      </c>
      <c r="AD1683" s="77" t="s">
        <v>3</v>
      </c>
      <c r="AE1683" s="54">
        <v>0</v>
      </c>
      <c r="AF1683" s="17"/>
    </row>
    <row r="1684" spans="1:32" ht="16.899999999999999" customHeight="1" x14ac:dyDescent="0.3">
      <c r="A1684" s="73" t="s">
        <v>7</v>
      </c>
      <c r="B1684" s="74" t="s">
        <v>2149</v>
      </c>
      <c r="C1684" s="48" t="s">
        <v>1209</v>
      </c>
      <c r="D1684" s="48">
        <v>100</v>
      </c>
      <c r="E1684" s="48">
        <v>2834</v>
      </c>
      <c r="F1684" s="48" t="s">
        <v>6126</v>
      </c>
      <c r="G1684" s="48">
        <v>2</v>
      </c>
      <c r="H1684" s="75">
        <f t="shared" si="908"/>
        <v>-0.65</v>
      </c>
      <c r="I1684" s="74">
        <v>35</v>
      </c>
      <c r="J1684" s="74">
        <v>100</v>
      </c>
      <c r="K1684" s="48">
        <f>I1684</f>
        <v>35</v>
      </c>
      <c r="L1684" s="48"/>
      <c r="M1684" s="48">
        <f t="shared" si="901"/>
        <v>35</v>
      </c>
      <c r="N1684" s="48">
        <v>18</v>
      </c>
      <c r="O1684" s="56">
        <v>22.933</v>
      </c>
      <c r="P1684" s="48" t="str">
        <f t="shared" si="902"/>
        <v>M9520010 BK</v>
      </c>
      <c r="Q1684" s="76">
        <v>0</v>
      </c>
      <c r="R1684" s="76">
        <v>96</v>
      </c>
      <c r="S1684" s="49">
        <f t="shared" si="909"/>
        <v>0.11076923076923077</v>
      </c>
      <c r="T1684" s="49">
        <f t="shared" si="903"/>
        <v>11.076923076923077</v>
      </c>
      <c r="U1684" s="49">
        <v>238</v>
      </c>
      <c r="V1684" s="49">
        <f t="shared" si="895"/>
        <v>2.38</v>
      </c>
      <c r="W1684" s="49">
        <f t="shared" si="896"/>
        <v>3.8769230769230769</v>
      </c>
      <c r="X1684" s="90">
        <f t="shared" si="915"/>
        <v>1</v>
      </c>
      <c r="Y1684" s="91">
        <f t="shared" si="905"/>
        <v>22.933</v>
      </c>
      <c r="Z1684" s="93">
        <f t="shared" si="897"/>
        <v>5</v>
      </c>
      <c r="AA1684" s="94">
        <f t="shared" si="906"/>
        <v>114.66499999999999</v>
      </c>
      <c r="AB1684" s="97">
        <f>ROUND((S1684*$AB$4)+Z1684,0)</f>
        <v>6</v>
      </c>
      <c r="AC1684" s="98">
        <f t="shared" si="907"/>
        <v>137.59800000000001</v>
      </c>
      <c r="AD1684" s="77" t="s">
        <v>3</v>
      </c>
      <c r="AE1684" s="54">
        <v>137.59800000000001</v>
      </c>
      <c r="AF1684" s="17"/>
    </row>
    <row r="1685" spans="1:32" ht="16.899999999999999" customHeight="1" x14ac:dyDescent="0.3">
      <c r="A1685" s="73" t="s">
        <v>7</v>
      </c>
      <c r="B1685" s="74" t="s">
        <v>5709</v>
      </c>
      <c r="C1685" s="48" t="s">
        <v>10</v>
      </c>
      <c r="D1685" s="48">
        <v>100</v>
      </c>
      <c r="E1685" s="48">
        <v>621</v>
      </c>
      <c r="F1685" s="48" t="s">
        <v>6128</v>
      </c>
      <c r="G1685" s="48" t="s">
        <v>35</v>
      </c>
      <c r="H1685" s="75">
        <f t="shared" si="908"/>
        <v>-0.41860465116279072</v>
      </c>
      <c r="I1685" s="74">
        <v>25</v>
      </c>
      <c r="J1685" s="74">
        <v>43</v>
      </c>
      <c r="K1685" s="48">
        <f>I1685</f>
        <v>25</v>
      </c>
      <c r="L1685" s="48">
        <f>$L$3</f>
        <v>-4</v>
      </c>
      <c r="M1685" s="48">
        <f t="shared" si="901"/>
        <v>21</v>
      </c>
      <c r="N1685" s="48">
        <v>1</v>
      </c>
      <c r="O1685" s="56">
        <v>47.21</v>
      </c>
      <c r="P1685" s="48" t="str">
        <f t="shared" si="902"/>
        <v>6318 SL</v>
      </c>
      <c r="Q1685" s="76">
        <v>11</v>
      </c>
      <c r="R1685" s="76">
        <v>19</v>
      </c>
      <c r="S1685" s="49">
        <f t="shared" si="909"/>
        <v>0.14038461538461539</v>
      </c>
      <c r="T1685" s="49">
        <f t="shared" si="903"/>
        <v>14.038461538461538</v>
      </c>
      <c r="U1685" s="49">
        <v>68.653846153846146</v>
      </c>
      <c r="V1685" s="49">
        <f t="shared" si="895"/>
        <v>0.68653846153846143</v>
      </c>
      <c r="W1685" s="49">
        <f t="shared" si="896"/>
        <v>2.9480769230769233</v>
      </c>
      <c r="X1685" s="90">
        <f t="shared" si="915"/>
        <v>1</v>
      </c>
      <c r="Y1685" s="91">
        <f t="shared" si="905"/>
        <v>47.21</v>
      </c>
      <c r="Z1685" s="93">
        <f t="shared" si="897"/>
        <v>4</v>
      </c>
      <c r="AA1685" s="94">
        <f t="shared" si="906"/>
        <v>188.84</v>
      </c>
      <c r="AB1685" s="97">
        <f>ROUND((S1685*$AB$4)+Z1685,0)</f>
        <v>5</v>
      </c>
      <c r="AC1685" s="98">
        <f t="shared" si="907"/>
        <v>236.05</v>
      </c>
      <c r="AD1685" s="77" t="s">
        <v>5890</v>
      </c>
      <c r="AE1685" s="54">
        <v>236.05</v>
      </c>
      <c r="AF1685" s="17"/>
    </row>
    <row r="1686" spans="1:32" ht="16.899999999999999" customHeight="1" x14ac:dyDescent="0.3">
      <c r="A1686" s="73" t="s">
        <v>7</v>
      </c>
      <c r="B1686" s="74" t="s">
        <v>240</v>
      </c>
      <c r="C1686" s="48" t="s">
        <v>10</v>
      </c>
      <c r="D1686" s="48">
        <v>500</v>
      </c>
      <c r="E1686" s="48">
        <v>2834</v>
      </c>
      <c r="F1686" s="48" t="s">
        <v>6126</v>
      </c>
      <c r="G1686" s="48">
        <v>2</v>
      </c>
      <c r="H1686" s="75">
        <f t="shared" si="908"/>
        <v>-0.5</v>
      </c>
      <c r="I1686" s="74">
        <v>50</v>
      </c>
      <c r="J1686" s="74">
        <v>100</v>
      </c>
      <c r="K1686" s="48">
        <f>I1686</f>
        <v>50</v>
      </c>
      <c r="L1686" s="48"/>
      <c r="M1686" s="48">
        <f t="shared" si="901"/>
        <v>50</v>
      </c>
      <c r="N1686" s="48">
        <v>2</v>
      </c>
      <c r="O1686" s="56">
        <v>143.6</v>
      </c>
      <c r="P1686" s="48" t="str">
        <f t="shared" si="902"/>
        <v>1219/15C SL</v>
      </c>
      <c r="Q1686" s="76">
        <v>1</v>
      </c>
      <c r="R1686" s="76">
        <v>2</v>
      </c>
      <c r="S1686" s="49">
        <f t="shared" si="909"/>
        <v>1.3076923076923076E-2</v>
      </c>
      <c r="T1686" s="49">
        <f t="shared" si="903"/>
        <v>6.5384615384615383</v>
      </c>
      <c r="U1686" s="49">
        <v>53.5</v>
      </c>
      <c r="V1686" s="49">
        <f t="shared" si="895"/>
        <v>0.107</v>
      </c>
      <c r="W1686" s="49">
        <f t="shared" si="896"/>
        <v>0.65384615384615385</v>
      </c>
      <c r="X1686" s="90">
        <f t="shared" si="915"/>
        <v>0</v>
      </c>
      <c r="Y1686" s="91">
        <f t="shared" si="905"/>
        <v>0</v>
      </c>
      <c r="Z1686" s="93">
        <f t="shared" si="897"/>
        <v>1</v>
      </c>
      <c r="AA1686" s="94">
        <f t="shared" si="906"/>
        <v>143.6</v>
      </c>
      <c r="AB1686" s="97">
        <f>ROUND((S1686*$AB$4)+Z1686,0)</f>
        <v>1</v>
      </c>
      <c r="AC1686" s="98">
        <f t="shared" si="907"/>
        <v>143.6</v>
      </c>
      <c r="AD1686" s="77" t="s">
        <v>3</v>
      </c>
      <c r="AE1686" s="54">
        <v>143.6</v>
      </c>
      <c r="AF1686" s="17"/>
    </row>
    <row r="1687" spans="1:32" ht="16.899999999999999" customHeight="1" x14ac:dyDescent="0.3">
      <c r="A1687" s="73" t="s">
        <v>35</v>
      </c>
      <c r="B1687" s="74" t="s">
        <v>4648</v>
      </c>
      <c r="C1687" s="48" t="s">
        <v>40</v>
      </c>
      <c r="D1687" s="48">
        <v>1000</v>
      </c>
      <c r="E1687" s="48">
        <v>4750</v>
      </c>
      <c r="F1687" s="48" t="s">
        <v>5916</v>
      </c>
      <c r="G1687" s="48" t="s">
        <v>3680</v>
      </c>
      <c r="H1687" s="75">
        <f t="shared" si="908"/>
        <v>2.0405405405405403</v>
      </c>
      <c r="I1687" s="74">
        <v>225</v>
      </c>
      <c r="J1687" s="74">
        <v>74</v>
      </c>
      <c r="K1687" s="48">
        <f>J1687</f>
        <v>74</v>
      </c>
      <c r="L1687" s="48">
        <f>$L$3</f>
        <v>-4</v>
      </c>
      <c r="M1687" s="48">
        <f t="shared" si="901"/>
        <v>70</v>
      </c>
      <c r="N1687" s="48">
        <v>12</v>
      </c>
      <c r="O1687" s="56">
        <v>64.41</v>
      </c>
      <c r="P1687" s="48" t="str">
        <f t="shared" si="902"/>
        <v>7055 OR</v>
      </c>
      <c r="Q1687" s="76">
        <v>6</v>
      </c>
      <c r="R1687" s="76">
        <v>21</v>
      </c>
      <c r="S1687" s="49">
        <f t="shared" si="909"/>
        <v>8.8846153846153852E-2</v>
      </c>
      <c r="T1687" s="49">
        <f t="shared" si="903"/>
        <v>88.846153846153854</v>
      </c>
      <c r="U1687" s="49">
        <v>95.461538461538467</v>
      </c>
      <c r="V1687" s="49">
        <f t="shared" si="895"/>
        <v>9.5461538461538473E-2</v>
      </c>
      <c r="W1687" s="49">
        <f>V1687*M1687</f>
        <v>6.6823076923076927</v>
      </c>
      <c r="X1687" s="90">
        <f>ROUND(V1687*$X$4,0)</f>
        <v>0</v>
      </c>
      <c r="Y1687" s="91">
        <f t="shared" si="905"/>
        <v>0</v>
      </c>
      <c r="Z1687" s="93">
        <f>ROUND((V1687*M1687)+X1687,0)</f>
        <v>7</v>
      </c>
      <c r="AA1687" s="94">
        <f t="shared" si="906"/>
        <v>450.87</v>
      </c>
      <c r="AB1687" s="97">
        <f>ROUND((V1687*$AB$4)+Z1687,0)</f>
        <v>7</v>
      </c>
      <c r="AC1687" s="98">
        <f t="shared" si="907"/>
        <v>450.87</v>
      </c>
      <c r="AD1687" s="77" t="s">
        <v>5889</v>
      </c>
      <c r="AE1687" s="54">
        <v>450.87</v>
      </c>
      <c r="AF1687" s="17"/>
    </row>
    <row r="1688" spans="1:32" ht="16.899999999999999" customHeight="1" x14ac:dyDescent="0.3">
      <c r="A1688" s="73" t="s">
        <v>7</v>
      </c>
      <c r="B1688" s="74" t="s">
        <v>2813</v>
      </c>
      <c r="C1688" s="48" t="s">
        <v>10</v>
      </c>
      <c r="D1688" s="48">
        <v>500</v>
      </c>
      <c r="E1688" s="48">
        <v>2834</v>
      </c>
      <c r="F1688" s="48" t="s">
        <v>6126</v>
      </c>
      <c r="G1688" s="48">
        <v>2</v>
      </c>
      <c r="H1688" s="75">
        <f t="shared" si="908"/>
        <v>0</v>
      </c>
      <c r="I1688" s="74">
        <v>25</v>
      </c>
      <c r="J1688" s="74">
        <f>I1688</f>
        <v>25</v>
      </c>
      <c r="K1688" s="48">
        <f t="shared" ref="K1688:K1701" si="916">I1688</f>
        <v>25</v>
      </c>
      <c r="L1688" s="48"/>
      <c r="M1688" s="48">
        <f t="shared" si="901"/>
        <v>25</v>
      </c>
      <c r="N1688" s="48">
        <v>0</v>
      </c>
      <c r="O1688" s="56">
        <v>168.47002000000001</v>
      </c>
      <c r="P1688" s="48" t="str">
        <f t="shared" si="902"/>
        <v>6345 SL</v>
      </c>
      <c r="Q1688" s="76">
        <v>0</v>
      </c>
      <c r="R1688" s="76">
        <v>2</v>
      </c>
      <c r="S1688" s="49">
        <f t="shared" si="909"/>
        <v>2.3076923076923079E-3</v>
      </c>
      <c r="T1688" s="49">
        <f t="shared" si="903"/>
        <v>1.153846153846154</v>
      </c>
      <c r="U1688" s="49">
        <v>50.538461538461533</v>
      </c>
      <c r="V1688" s="49">
        <f t="shared" si="895"/>
        <v>0.10107692307692306</v>
      </c>
      <c r="W1688" s="49">
        <f t="shared" ref="W1688:W1700" si="917">S1688*M1688</f>
        <v>5.7692307692307696E-2</v>
      </c>
      <c r="X1688" s="90">
        <f>ROUNDUP(S1688*$X$4,0)</f>
        <v>1</v>
      </c>
      <c r="Y1688" s="91">
        <f t="shared" si="905"/>
        <v>168.47002000000001</v>
      </c>
      <c r="Z1688" s="93">
        <f t="shared" ref="Z1688:Z1709" si="918">ROUND((S1688*M1688)+X1688,0)</f>
        <v>1</v>
      </c>
      <c r="AA1688" s="94">
        <f t="shared" si="906"/>
        <v>168.47002000000001</v>
      </c>
      <c r="AB1688" s="97">
        <f t="shared" ref="AB1688:AB1693" si="919">ROUND((S1688*$AB$4)+Z1688,0)</f>
        <v>1</v>
      </c>
      <c r="AC1688" s="98">
        <f t="shared" si="907"/>
        <v>168.47002000000001</v>
      </c>
      <c r="AD1688" s="77" t="s">
        <v>3</v>
      </c>
      <c r="AE1688" s="54">
        <v>168.47002000000001</v>
      </c>
      <c r="AF1688" s="17"/>
    </row>
    <row r="1689" spans="1:32" ht="16.899999999999999" customHeight="1" x14ac:dyDescent="0.3">
      <c r="A1689" s="73" t="s">
        <v>35</v>
      </c>
      <c r="B1689" s="74" t="s">
        <v>5622</v>
      </c>
      <c r="C1689" s="48" t="s">
        <v>34</v>
      </c>
      <c r="D1689" s="48">
        <v>1000</v>
      </c>
      <c r="E1689" s="48">
        <v>4350</v>
      </c>
      <c r="F1689" s="48" t="s">
        <v>6122</v>
      </c>
      <c r="G1689" s="48" t="s">
        <v>122</v>
      </c>
      <c r="H1689" s="75">
        <f t="shared" si="908"/>
        <v>0</v>
      </c>
      <c r="I1689" s="74">
        <v>84</v>
      </c>
      <c r="J1689" s="74">
        <v>84</v>
      </c>
      <c r="K1689" s="48">
        <f t="shared" si="916"/>
        <v>84</v>
      </c>
      <c r="L1689" s="48">
        <f>$L$3</f>
        <v>-4</v>
      </c>
      <c r="M1689" s="48">
        <f t="shared" si="901"/>
        <v>80</v>
      </c>
      <c r="N1689" s="48">
        <v>33</v>
      </c>
      <c r="O1689" s="56">
        <v>26.661020000000001</v>
      </c>
      <c r="P1689" s="48" t="str">
        <f t="shared" si="902"/>
        <v>P10516 CL</v>
      </c>
      <c r="Q1689" s="76">
        <v>22</v>
      </c>
      <c r="R1689" s="76">
        <v>74</v>
      </c>
      <c r="S1689" s="49">
        <f t="shared" si="909"/>
        <v>0.3223076923076923</v>
      </c>
      <c r="T1689" s="49">
        <f t="shared" si="903"/>
        <v>322.30769230769232</v>
      </c>
      <c r="U1689" s="49">
        <v>336.73076923076923</v>
      </c>
      <c r="V1689" s="49">
        <f t="shared" si="895"/>
        <v>0.33673076923076922</v>
      </c>
      <c r="W1689" s="49">
        <f t="shared" si="917"/>
        <v>25.784615384615385</v>
      </c>
      <c r="X1689" s="90">
        <f t="shared" ref="X1689:X1691" si="920">ROUND(S1689*$X$4,0)</f>
        <v>2</v>
      </c>
      <c r="Y1689" s="91">
        <f t="shared" si="905"/>
        <v>53.322040000000001</v>
      </c>
      <c r="Z1689" s="93">
        <f t="shared" si="918"/>
        <v>28</v>
      </c>
      <c r="AA1689" s="94">
        <f t="shared" si="906"/>
        <v>746.50855999999999</v>
      </c>
      <c r="AB1689" s="97">
        <f t="shared" si="919"/>
        <v>30</v>
      </c>
      <c r="AC1689" s="98">
        <f t="shared" si="907"/>
        <v>799.8306</v>
      </c>
      <c r="AD1689" s="77" t="s">
        <v>3</v>
      </c>
      <c r="AE1689" s="54">
        <v>799.8306</v>
      </c>
      <c r="AF1689" s="17"/>
    </row>
    <row r="1690" spans="1:32" ht="16.899999999999999" customHeight="1" x14ac:dyDescent="0.3">
      <c r="A1690" s="73" t="s">
        <v>35</v>
      </c>
      <c r="B1690" s="74" t="s">
        <v>5460</v>
      </c>
      <c r="C1690" s="48" t="s">
        <v>10</v>
      </c>
      <c r="D1690" s="48">
        <v>100</v>
      </c>
      <c r="E1690" s="48">
        <v>621</v>
      </c>
      <c r="F1690" s="48" t="s">
        <v>6128</v>
      </c>
      <c r="G1690" s="48" t="s">
        <v>35</v>
      </c>
      <c r="H1690" s="75">
        <f t="shared" si="908"/>
        <v>-0.6</v>
      </c>
      <c r="I1690" s="74">
        <v>40</v>
      </c>
      <c r="J1690" s="74">
        <v>100</v>
      </c>
      <c r="K1690" s="48">
        <f t="shared" si="916"/>
        <v>40</v>
      </c>
      <c r="L1690" s="48">
        <v>-4</v>
      </c>
      <c r="M1690" s="48">
        <f t="shared" si="901"/>
        <v>36</v>
      </c>
      <c r="N1690" s="48">
        <v>188</v>
      </c>
      <c r="O1690" s="56">
        <v>29.120999999999999</v>
      </c>
      <c r="P1690" s="48" t="str">
        <f t="shared" si="902"/>
        <v>6362 SL</v>
      </c>
      <c r="Q1690" s="76">
        <v>10</v>
      </c>
      <c r="R1690" s="76">
        <v>46</v>
      </c>
      <c r="S1690" s="49">
        <f t="shared" si="909"/>
        <v>0.16076923076923078</v>
      </c>
      <c r="T1690" s="49">
        <f t="shared" si="903"/>
        <v>16.076923076923077</v>
      </c>
      <c r="U1690" s="49">
        <v>119.92307692307692</v>
      </c>
      <c r="V1690" s="49">
        <f t="shared" si="895"/>
        <v>1.1992307692307691</v>
      </c>
      <c r="W1690" s="49">
        <f t="shared" si="917"/>
        <v>5.7876923076923079</v>
      </c>
      <c r="X1690" s="90">
        <f t="shared" si="920"/>
        <v>1</v>
      </c>
      <c r="Y1690" s="91">
        <f t="shared" si="905"/>
        <v>29.120999999999999</v>
      </c>
      <c r="Z1690" s="93">
        <f t="shared" si="918"/>
        <v>7</v>
      </c>
      <c r="AA1690" s="94">
        <f t="shared" si="906"/>
        <v>203.84699999999998</v>
      </c>
      <c r="AB1690" s="97">
        <f t="shared" si="919"/>
        <v>8</v>
      </c>
      <c r="AC1690" s="98">
        <f t="shared" si="907"/>
        <v>232.96799999999999</v>
      </c>
      <c r="AD1690" s="77" t="s">
        <v>3</v>
      </c>
      <c r="AE1690" s="54">
        <v>232.96799999999999</v>
      </c>
      <c r="AF1690" s="17"/>
    </row>
    <row r="1691" spans="1:32" ht="12.75" customHeight="1" x14ac:dyDescent="0.3">
      <c r="A1691" s="73" t="s">
        <v>7</v>
      </c>
      <c r="B1691" s="74" t="s">
        <v>650</v>
      </c>
      <c r="C1691" s="48" t="s">
        <v>10</v>
      </c>
      <c r="D1691" s="48">
        <v>1000</v>
      </c>
      <c r="E1691" s="48">
        <v>2834</v>
      </c>
      <c r="F1691" s="48" t="s">
        <v>6126</v>
      </c>
      <c r="G1691" s="48">
        <v>2</v>
      </c>
      <c r="H1691" s="75">
        <f t="shared" si="908"/>
        <v>-0.75</v>
      </c>
      <c r="I1691" s="74">
        <v>25</v>
      </c>
      <c r="J1691" s="74">
        <v>100</v>
      </c>
      <c r="K1691" s="48">
        <f t="shared" si="916"/>
        <v>25</v>
      </c>
      <c r="L1691" s="48"/>
      <c r="M1691" s="48">
        <f t="shared" si="901"/>
        <v>25</v>
      </c>
      <c r="N1691" s="48">
        <v>114</v>
      </c>
      <c r="O1691" s="56">
        <v>156.65</v>
      </c>
      <c r="P1691" s="48" t="str">
        <f t="shared" si="902"/>
        <v>2421C SL</v>
      </c>
      <c r="Q1691" s="76">
        <v>56</v>
      </c>
      <c r="R1691" s="76">
        <v>135</v>
      </c>
      <c r="S1691" s="49">
        <f t="shared" si="909"/>
        <v>0.75884615384615384</v>
      </c>
      <c r="T1691" s="49">
        <f t="shared" si="903"/>
        <v>758.84615384615381</v>
      </c>
      <c r="U1691" s="49">
        <v>1161.6430769230769</v>
      </c>
      <c r="V1691" s="49">
        <f t="shared" si="895"/>
        <v>1.161643076923077</v>
      </c>
      <c r="W1691" s="49">
        <f t="shared" si="917"/>
        <v>18.971153846153847</v>
      </c>
      <c r="X1691" s="90">
        <f t="shared" si="920"/>
        <v>4</v>
      </c>
      <c r="Y1691" s="91">
        <f t="shared" si="905"/>
        <v>626.6</v>
      </c>
      <c r="Z1691" s="93">
        <f t="shared" si="918"/>
        <v>23</v>
      </c>
      <c r="AA1691" s="94">
        <f t="shared" si="906"/>
        <v>3602.9500000000003</v>
      </c>
      <c r="AB1691" s="97">
        <f t="shared" si="919"/>
        <v>27</v>
      </c>
      <c r="AC1691" s="98">
        <f t="shared" si="907"/>
        <v>4229.55</v>
      </c>
      <c r="AD1691" s="77" t="s">
        <v>3</v>
      </c>
      <c r="AE1691" s="54">
        <v>4229.55</v>
      </c>
      <c r="AF1691" s="17"/>
    </row>
    <row r="1692" spans="1:32" ht="12.75" customHeight="1" x14ac:dyDescent="0.3">
      <c r="A1692" s="73" t="s">
        <v>7</v>
      </c>
      <c r="B1692" s="74" t="s">
        <v>1293</v>
      </c>
      <c r="C1692" s="48" t="s">
        <v>1154</v>
      </c>
      <c r="D1692" s="48">
        <v>500</v>
      </c>
      <c r="E1692" s="48">
        <v>2834</v>
      </c>
      <c r="F1692" s="48" t="s">
        <v>6126</v>
      </c>
      <c r="G1692" s="48">
        <v>2</v>
      </c>
      <c r="H1692" s="75">
        <f t="shared" si="908"/>
        <v>-0.75</v>
      </c>
      <c r="I1692" s="74">
        <v>25</v>
      </c>
      <c r="J1692" s="74">
        <v>100</v>
      </c>
      <c r="K1692" s="48">
        <f t="shared" si="916"/>
        <v>25</v>
      </c>
      <c r="L1692" s="48"/>
      <c r="M1692" s="48">
        <f t="shared" si="901"/>
        <v>25</v>
      </c>
      <c r="N1692" s="48">
        <v>1</v>
      </c>
      <c r="O1692" s="56">
        <v>160.57</v>
      </c>
      <c r="P1692" s="48" t="str">
        <f t="shared" si="902"/>
        <v>5163C SL</v>
      </c>
      <c r="Q1692" s="76">
        <v>0</v>
      </c>
      <c r="R1692" s="76">
        <v>0</v>
      </c>
      <c r="S1692" s="49">
        <f t="shared" si="909"/>
        <v>0</v>
      </c>
      <c r="T1692" s="49">
        <f t="shared" si="903"/>
        <v>0</v>
      </c>
      <c r="U1692" s="49">
        <v>144</v>
      </c>
      <c r="V1692" s="49">
        <f t="shared" si="895"/>
        <v>0.28799999999999998</v>
      </c>
      <c r="W1692" s="49">
        <f t="shared" si="917"/>
        <v>0</v>
      </c>
      <c r="X1692" s="90">
        <f t="shared" ref="X1692:X1693" si="921">ROUNDUP(S1692*$X$4,0)</f>
        <v>0</v>
      </c>
      <c r="Y1692" s="91">
        <f t="shared" si="905"/>
        <v>0</v>
      </c>
      <c r="Z1692" s="93">
        <f t="shared" si="918"/>
        <v>0</v>
      </c>
      <c r="AA1692" s="94">
        <f t="shared" si="906"/>
        <v>0</v>
      </c>
      <c r="AB1692" s="97">
        <f t="shared" si="919"/>
        <v>0</v>
      </c>
      <c r="AC1692" s="98">
        <f t="shared" si="907"/>
        <v>0</v>
      </c>
      <c r="AD1692" s="77" t="s">
        <v>3</v>
      </c>
      <c r="AE1692" s="54">
        <v>0</v>
      </c>
      <c r="AF1692" s="17"/>
    </row>
    <row r="1693" spans="1:32" ht="12.75" customHeight="1" x14ac:dyDescent="0.3">
      <c r="A1693" s="73" t="s">
        <v>7</v>
      </c>
      <c r="B1693" s="74" t="s">
        <v>3050</v>
      </c>
      <c r="C1693" s="48" t="s">
        <v>1154</v>
      </c>
      <c r="D1693" s="48">
        <v>500</v>
      </c>
      <c r="E1693" s="48">
        <v>621</v>
      </c>
      <c r="F1693" s="48" t="s">
        <v>6128</v>
      </c>
      <c r="G1693" s="48" t="s">
        <v>35</v>
      </c>
      <c r="H1693" s="75">
        <f t="shared" si="908"/>
        <v>-0.65753424657534243</v>
      </c>
      <c r="I1693" s="74">
        <v>25</v>
      </c>
      <c r="J1693" s="74">
        <v>73</v>
      </c>
      <c r="K1693" s="48">
        <f t="shared" si="916"/>
        <v>25</v>
      </c>
      <c r="L1693" s="48">
        <v>-4</v>
      </c>
      <c r="M1693" s="48">
        <f t="shared" si="901"/>
        <v>21</v>
      </c>
      <c r="N1693" s="48">
        <v>1</v>
      </c>
      <c r="O1693" s="56">
        <v>155.22999999999999</v>
      </c>
      <c r="P1693" s="48" t="str">
        <f t="shared" si="902"/>
        <v>5020/15C SL</v>
      </c>
      <c r="Q1693" s="76">
        <v>1</v>
      </c>
      <c r="R1693" s="76">
        <v>0</v>
      </c>
      <c r="S1693" s="49">
        <f t="shared" si="909"/>
        <v>1.0769230769230769E-2</v>
      </c>
      <c r="T1693" s="49">
        <f t="shared" si="903"/>
        <v>5.3846153846153841</v>
      </c>
      <c r="U1693" s="49">
        <v>135.34615384615384</v>
      </c>
      <c r="V1693" s="49">
        <f t="shared" si="895"/>
        <v>0.27069230769230768</v>
      </c>
      <c r="W1693" s="49">
        <f t="shared" si="917"/>
        <v>0.22615384615384615</v>
      </c>
      <c r="X1693" s="90">
        <f t="shared" si="921"/>
        <v>1</v>
      </c>
      <c r="Y1693" s="91">
        <f t="shared" si="905"/>
        <v>155.22999999999999</v>
      </c>
      <c r="Z1693" s="93">
        <f t="shared" si="918"/>
        <v>1</v>
      </c>
      <c r="AA1693" s="94">
        <f t="shared" si="906"/>
        <v>155.22999999999999</v>
      </c>
      <c r="AB1693" s="97">
        <f t="shared" si="919"/>
        <v>1</v>
      </c>
      <c r="AC1693" s="98">
        <f t="shared" si="907"/>
        <v>155.22999999999999</v>
      </c>
      <c r="AD1693" s="77" t="s">
        <v>3</v>
      </c>
      <c r="AE1693" s="54">
        <v>155.22999999999999</v>
      </c>
      <c r="AF1693" s="17"/>
    </row>
    <row r="1694" spans="1:32" ht="16.899999999999999" customHeight="1" x14ac:dyDescent="0.3">
      <c r="A1694" s="73" t="s">
        <v>35</v>
      </c>
      <c r="B1694" s="74" t="s">
        <v>5133</v>
      </c>
      <c r="C1694" s="48" t="s">
        <v>34</v>
      </c>
      <c r="D1694" s="48">
        <v>1000</v>
      </c>
      <c r="E1694" s="48">
        <v>4350</v>
      </c>
      <c r="F1694" s="48" t="s">
        <v>6122</v>
      </c>
      <c r="G1694" s="48" t="s">
        <v>122</v>
      </c>
      <c r="H1694" s="75">
        <f t="shared" si="908"/>
        <v>0</v>
      </c>
      <c r="I1694" s="74">
        <v>84</v>
      </c>
      <c r="J1694" s="74">
        <v>84</v>
      </c>
      <c r="K1694" s="48">
        <f t="shared" si="916"/>
        <v>84</v>
      </c>
      <c r="L1694" s="48">
        <f>$L$3</f>
        <v>-4</v>
      </c>
      <c r="M1694" s="48">
        <f t="shared" si="901"/>
        <v>80</v>
      </c>
      <c r="N1694" s="48">
        <v>158</v>
      </c>
      <c r="O1694" s="56">
        <v>26.309560000000001</v>
      </c>
      <c r="P1694" s="48" t="str">
        <f t="shared" si="902"/>
        <v>P10516 BK</v>
      </c>
      <c r="Q1694" s="76">
        <v>160</v>
      </c>
      <c r="R1694" s="76">
        <v>210</v>
      </c>
      <c r="S1694" s="49">
        <f t="shared" si="909"/>
        <v>1.9653846153846155</v>
      </c>
      <c r="T1694" s="49">
        <f t="shared" si="903"/>
        <v>1965.3846153846155</v>
      </c>
      <c r="U1694" s="49">
        <v>1980.9615384615386</v>
      </c>
      <c r="V1694" s="49">
        <f t="shared" si="895"/>
        <v>1.9809615384615387</v>
      </c>
      <c r="W1694" s="49">
        <f t="shared" si="917"/>
        <v>157.23076923076923</v>
      </c>
      <c r="X1694" s="90">
        <f>ROUND(S1694*$X$4,0)</f>
        <v>10</v>
      </c>
      <c r="Y1694" s="91">
        <f t="shared" si="905"/>
        <v>263.09559999999999</v>
      </c>
      <c r="Z1694" s="93">
        <f t="shared" si="918"/>
        <v>167</v>
      </c>
      <c r="AA1694" s="94">
        <f t="shared" si="906"/>
        <v>4393.6965200000004</v>
      </c>
      <c r="AB1694" s="97">
        <f t="shared" ref="AB1694:AB1701" si="922">ROUND((S1694*$AB$4)+Z1694,0)</f>
        <v>177</v>
      </c>
      <c r="AC1694" s="98">
        <f t="shared" si="907"/>
        <v>4656.7921200000001</v>
      </c>
      <c r="AD1694" s="77" t="s">
        <v>3</v>
      </c>
      <c r="AE1694" s="54">
        <v>4656.7921200000001</v>
      </c>
      <c r="AF1694" s="17"/>
    </row>
    <row r="1695" spans="1:32" ht="16.899999999999999" customHeight="1" x14ac:dyDescent="0.3">
      <c r="A1695" s="73" t="s">
        <v>7</v>
      </c>
      <c r="B1695" s="74" t="s">
        <v>5388</v>
      </c>
      <c r="C1695" s="48" t="s">
        <v>1154</v>
      </c>
      <c r="D1695" s="48">
        <v>500</v>
      </c>
      <c r="E1695" s="48">
        <v>2834</v>
      </c>
      <c r="F1695" s="48" t="s">
        <v>6126</v>
      </c>
      <c r="G1695" s="48">
        <v>2</v>
      </c>
      <c r="H1695" s="75">
        <f t="shared" si="908"/>
        <v>0</v>
      </c>
      <c r="I1695" s="74">
        <v>20</v>
      </c>
      <c r="J1695" s="74">
        <f>I1695</f>
        <v>20</v>
      </c>
      <c r="K1695" s="48">
        <f t="shared" si="916"/>
        <v>20</v>
      </c>
      <c r="L1695" s="48"/>
      <c r="M1695" s="48">
        <f t="shared" si="901"/>
        <v>20</v>
      </c>
      <c r="N1695" s="48">
        <v>0</v>
      </c>
      <c r="O1695" s="56">
        <v>165.89904000000001</v>
      </c>
      <c r="P1695" s="48" t="str">
        <f t="shared" si="902"/>
        <v>5468C SL</v>
      </c>
      <c r="Q1695" s="76">
        <v>0</v>
      </c>
      <c r="R1695" s="76">
        <v>0</v>
      </c>
      <c r="S1695" s="49">
        <f t="shared" si="909"/>
        <v>0</v>
      </c>
      <c r="T1695" s="49">
        <f t="shared" si="903"/>
        <v>0</v>
      </c>
      <c r="U1695" s="49">
        <v>205.84615384615384</v>
      </c>
      <c r="V1695" s="49">
        <f t="shared" si="895"/>
        <v>0.41169230769230769</v>
      </c>
      <c r="W1695" s="49">
        <f t="shared" si="917"/>
        <v>0</v>
      </c>
      <c r="X1695" s="90">
        <f>ROUNDUP(S1695*$X$3,0)</f>
        <v>0</v>
      </c>
      <c r="Y1695" s="91">
        <f t="shared" si="905"/>
        <v>0</v>
      </c>
      <c r="Z1695" s="93">
        <f t="shared" si="918"/>
        <v>0</v>
      </c>
      <c r="AA1695" s="94">
        <f t="shared" si="906"/>
        <v>0</v>
      </c>
      <c r="AB1695" s="97">
        <f t="shared" si="922"/>
        <v>0</v>
      </c>
      <c r="AC1695" s="98">
        <f t="shared" si="907"/>
        <v>0</v>
      </c>
      <c r="AD1695" s="77" t="s">
        <v>3</v>
      </c>
      <c r="AE1695" s="54">
        <v>0</v>
      </c>
      <c r="AF1695" s="17"/>
    </row>
    <row r="1696" spans="1:32" ht="16.899999999999999" customHeight="1" x14ac:dyDescent="0.3">
      <c r="A1696" s="73" t="s">
        <v>35</v>
      </c>
      <c r="B1696" s="74" t="s">
        <v>2030</v>
      </c>
      <c r="C1696" s="48" t="s">
        <v>40</v>
      </c>
      <c r="D1696" s="48">
        <v>100</v>
      </c>
      <c r="E1696" s="48">
        <v>621</v>
      </c>
      <c r="F1696" s="48" t="s">
        <v>6128</v>
      </c>
      <c r="G1696" s="48" t="s">
        <v>112</v>
      </c>
      <c r="H1696" s="75">
        <f t="shared" si="908"/>
        <v>-0.25925925925925924</v>
      </c>
      <c r="I1696" s="74">
        <v>20</v>
      </c>
      <c r="J1696" s="74">
        <v>27</v>
      </c>
      <c r="K1696" s="48">
        <f t="shared" si="916"/>
        <v>20</v>
      </c>
      <c r="L1696" s="48">
        <f>$L$3</f>
        <v>-4</v>
      </c>
      <c r="M1696" s="48">
        <f t="shared" si="901"/>
        <v>16</v>
      </c>
      <c r="N1696" s="48">
        <v>4</v>
      </c>
      <c r="O1696" s="56">
        <v>4.0179999999999998</v>
      </c>
      <c r="P1696" s="48" t="str">
        <f t="shared" si="902"/>
        <v>3050 WG</v>
      </c>
      <c r="Q1696" s="76">
        <v>14</v>
      </c>
      <c r="R1696" s="76">
        <v>76</v>
      </c>
      <c r="S1696" s="49">
        <f t="shared" si="909"/>
        <v>0.23846153846153845</v>
      </c>
      <c r="T1696" s="49">
        <f t="shared" si="903"/>
        <v>23.846153846153843</v>
      </c>
      <c r="U1696" s="49">
        <v>38.076923076923073</v>
      </c>
      <c r="V1696" s="49">
        <f t="shared" si="895"/>
        <v>0.38076923076923075</v>
      </c>
      <c r="W1696" s="49">
        <f t="shared" si="917"/>
        <v>3.8153846153846152</v>
      </c>
      <c r="X1696" s="90">
        <f t="shared" ref="X1696:X1699" si="923">ROUND(S1696*$X$3,0)</f>
        <v>1</v>
      </c>
      <c r="Y1696" s="91">
        <f t="shared" si="905"/>
        <v>4.0179999999999998</v>
      </c>
      <c r="Z1696" s="93">
        <f t="shared" si="918"/>
        <v>5</v>
      </c>
      <c r="AA1696" s="94">
        <f t="shared" si="906"/>
        <v>20.09</v>
      </c>
      <c r="AB1696" s="97">
        <f t="shared" si="922"/>
        <v>6</v>
      </c>
      <c r="AC1696" s="98">
        <f t="shared" si="907"/>
        <v>24.107999999999997</v>
      </c>
      <c r="AD1696" s="77" t="s">
        <v>3</v>
      </c>
      <c r="AE1696" s="54">
        <v>24.107999999999997</v>
      </c>
      <c r="AF1696" s="17"/>
    </row>
    <row r="1697" spans="1:32" ht="16.899999999999999" customHeight="1" x14ac:dyDescent="0.3">
      <c r="A1697" s="73" t="s">
        <v>7</v>
      </c>
      <c r="B1697" s="74" t="s">
        <v>3308</v>
      </c>
      <c r="C1697" s="48" t="s">
        <v>1154</v>
      </c>
      <c r="D1697" s="48">
        <v>500</v>
      </c>
      <c r="E1697" s="48">
        <v>2834</v>
      </c>
      <c r="F1697" s="48" t="s">
        <v>6126</v>
      </c>
      <c r="G1697" s="48">
        <v>2</v>
      </c>
      <c r="H1697" s="75">
        <f t="shared" si="908"/>
        <v>0</v>
      </c>
      <c r="I1697" s="74">
        <v>20</v>
      </c>
      <c r="J1697" s="74">
        <f t="shared" ref="J1697:J1698" si="924">I1697</f>
        <v>20</v>
      </c>
      <c r="K1697" s="48">
        <f t="shared" si="916"/>
        <v>20</v>
      </c>
      <c r="L1697" s="48"/>
      <c r="M1697" s="48">
        <f t="shared" si="901"/>
        <v>20</v>
      </c>
      <c r="N1697" s="48">
        <v>0</v>
      </c>
      <c r="O1697" s="56">
        <v>171.82169999999999</v>
      </c>
      <c r="P1697" s="48" t="str">
        <f t="shared" si="902"/>
        <v>5386C SL</v>
      </c>
      <c r="Q1697" s="76">
        <v>2</v>
      </c>
      <c r="R1697" s="76">
        <v>9</v>
      </c>
      <c r="S1697" s="49">
        <f t="shared" si="909"/>
        <v>3.1923076923076922E-2</v>
      </c>
      <c r="T1697" s="49">
        <f t="shared" si="903"/>
        <v>15.961538461538462</v>
      </c>
      <c r="U1697" s="49">
        <v>228.57692307692307</v>
      </c>
      <c r="V1697" s="49">
        <f t="shared" si="895"/>
        <v>0.45715384615384613</v>
      </c>
      <c r="W1697" s="49">
        <f t="shared" si="917"/>
        <v>0.63846153846153841</v>
      </c>
      <c r="X1697" s="90">
        <f t="shared" si="923"/>
        <v>0</v>
      </c>
      <c r="Y1697" s="91">
        <f t="shared" si="905"/>
        <v>0</v>
      </c>
      <c r="Z1697" s="93">
        <f t="shared" si="918"/>
        <v>1</v>
      </c>
      <c r="AA1697" s="94">
        <f t="shared" si="906"/>
        <v>171.82169999999999</v>
      </c>
      <c r="AB1697" s="97">
        <f t="shared" si="922"/>
        <v>1</v>
      </c>
      <c r="AC1697" s="98">
        <f t="shared" si="907"/>
        <v>171.82169999999999</v>
      </c>
      <c r="AD1697" s="77" t="s">
        <v>3</v>
      </c>
      <c r="AE1697" s="54">
        <v>171.82169999999999</v>
      </c>
      <c r="AF1697" s="17"/>
    </row>
    <row r="1698" spans="1:32" ht="12.75" customHeight="1" x14ac:dyDescent="0.3">
      <c r="A1698" s="73" t="s">
        <v>7</v>
      </c>
      <c r="B1698" s="74" t="s">
        <v>3898</v>
      </c>
      <c r="C1698" s="48" t="s">
        <v>1788</v>
      </c>
      <c r="D1698" s="48">
        <v>500</v>
      </c>
      <c r="E1698" s="48">
        <v>2834</v>
      </c>
      <c r="F1698" s="48" t="s">
        <v>6126</v>
      </c>
      <c r="G1698" s="48">
        <v>2</v>
      </c>
      <c r="H1698" s="75">
        <f t="shared" si="908"/>
        <v>0</v>
      </c>
      <c r="I1698" s="74">
        <v>20</v>
      </c>
      <c r="J1698" s="74">
        <f t="shared" si="924"/>
        <v>20</v>
      </c>
      <c r="K1698" s="48">
        <f t="shared" si="916"/>
        <v>20</v>
      </c>
      <c r="L1698" s="48"/>
      <c r="M1698" s="48">
        <f t="shared" si="901"/>
        <v>20</v>
      </c>
      <c r="N1698" s="48">
        <v>0</v>
      </c>
      <c r="O1698" s="56">
        <v>163.28685999999999</v>
      </c>
      <c r="P1698" s="48" t="str">
        <f t="shared" si="902"/>
        <v>881806 SL</v>
      </c>
      <c r="Q1698" s="76">
        <v>5</v>
      </c>
      <c r="R1698" s="76">
        <v>23</v>
      </c>
      <c r="S1698" s="49">
        <f t="shared" si="909"/>
        <v>8.0384615384615388E-2</v>
      </c>
      <c r="T1698" s="49">
        <f t="shared" si="903"/>
        <v>40.192307692307693</v>
      </c>
      <c r="U1698" s="49">
        <v>430.73076923076917</v>
      </c>
      <c r="V1698" s="49">
        <f t="shared" si="895"/>
        <v>0.86146153846153839</v>
      </c>
      <c r="W1698" s="49">
        <f t="shared" si="917"/>
        <v>1.6076923076923078</v>
      </c>
      <c r="X1698" s="90">
        <f t="shared" si="923"/>
        <v>0</v>
      </c>
      <c r="Y1698" s="91">
        <f t="shared" si="905"/>
        <v>0</v>
      </c>
      <c r="Z1698" s="93">
        <f t="shared" si="918"/>
        <v>2</v>
      </c>
      <c r="AA1698" s="94">
        <f t="shared" si="906"/>
        <v>326.57371999999998</v>
      </c>
      <c r="AB1698" s="97">
        <f t="shared" si="922"/>
        <v>2</v>
      </c>
      <c r="AC1698" s="98">
        <f t="shared" si="907"/>
        <v>326.57371999999998</v>
      </c>
      <c r="AD1698" s="77" t="s">
        <v>3</v>
      </c>
      <c r="AE1698" s="54">
        <v>326.57371999999998</v>
      </c>
      <c r="AF1698" s="17"/>
    </row>
    <row r="1699" spans="1:32" ht="12.75" customHeight="1" x14ac:dyDescent="0.3">
      <c r="A1699" s="73" t="s">
        <v>7</v>
      </c>
      <c r="B1699" s="74" t="s">
        <v>1482</v>
      </c>
      <c r="C1699" s="48" t="s">
        <v>34</v>
      </c>
      <c r="D1699" s="48">
        <v>100</v>
      </c>
      <c r="E1699" s="48">
        <v>4008</v>
      </c>
      <c r="F1699" s="48" t="s">
        <v>5910</v>
      </c>
      <c r="G1699" s="48" t="s">
        <v>35</v>
      </c>
      <c r="H1699" s="75">
        <f t="shared" si="908"/>
        <v>0</v>
      </c>
      <c r="I1699" s="74">
        <v>24</v>
      </c>
      <c r="J1699" s="74">
        <v>24</v>
      </c>
      <c r="K1699" s="48">
        <f t="shared" si="916"/>
        <v>24</v>
      </c>
      <c r="L1699" s="48">
        <f>$L$3</f>
        <v>-4</v>
      </c>
      <c r="M1699" s="48">
        <f t="shared" si="901"/>
        <v>20</v>
      </c>
      <c r="N1699" s="48">
        <v>68</v>
      </c>
      <c r="O1699" s="56">
        <v>48.204999999999998</v>
      </c>
      <c r="P1699" s="48" t="str">
        <f t="shared" si="902"/>
        <v>1233/2 SV</v>
      </c>
      <c r="Q1699" s="76">
        <v>144</v>
      </c>
      <c r="R1699" s="76">
        <v>339</v>
      </c>
      <c r="S1699" s="49">
        <f t="shared" si="909"/>
        <v>1.9419230769230769</v>
      </c>
      <c r="T1699" s="49">
        <f t="shared" si="903"/>
        <v>194.19230769230768</v>
      </c>
      <c r="U1699" s="49">
        <v>361.50000000000006</v>
      </c>
      <c r="V1699" s="49">
        <f t="shared" si="895"/>
        <v>3.6150000000000007</v>
      </c>
      <c r="W1699" s="49">
        <f t="shared" si="917"/>
        <v>38.838461538461537</v>
      </c>
      <c r="X1699" s="90">
        <f t="shared" si="923"/>
        <v>12</v>
      </c>
      <c r="Y1699" s="91">
        <f t="shared" si="905"/>
        <v>578.46</v>
      </c>
      <c r="Z1699" s="93">
        <f t="shared" si="918"/>
        <v>51</v>
      </c>
      <c r="AA1699" s="94">
        <f t="shared" si="906"/>
        <v>2458.4549999999999</v>
      </c>
      <c r="AB1699" s="97">
        <f t="shared" si="922"/>
        <v>61</v>
      </c>
      <c r="AC1699" s="98">
        <f t="shared" si="907"/>
        <v>2940.5050000000001</v>
      </c>
      <c r="AD1699" s="77" t="s">
        <v>3</v>
      </c>
      <c r="AE1699" s="54">
        <v>2940.5050000000001</v>
      </c>
      <c r="AF1699" s="17"/>
    </row>
    <row r="1700" spans="1:32" ht="16.899999999999999" customHeight="1" x14ac:dyDescent="0.3">
      <c r="A1700" s="73" t="s">
        <v>35</v>
      </c>
      <c r="B1700" s="74" t="s">
        <v>3752</v>
      </c>
      <c r="C1700" s="48" t="s">
        <v>10</v>
      </c>
      <c r="D1700" s="48">
        <v>500</v>
      </c>
      <c r="E1700" s="48">
        <v>2834</v>
      </c>
      <c r="F1700" s="48" t="s">
        <v>6126</v>
      </c>
      <c r="G1700" s="48">
        <v>2</v>
      </c>
      <c r="H1700" s="75">
        <f t="shared" si="908"/>
        <v>0</v>
      </c>
      <c r="I1700" s="74">
        <v>35</v>
      </c>
      <c r="J1700" s="74">
        <f>I1700</f>
        <v>35</v>
      </c>
      <c r="K1700" s="48">
        <f t="shared" si="916"/>
        <v>35</v>
      </c>
      <c r="L1700" s="48"/>
      <c r="M1700" s="48">
        <f t="shared" si="901"/>
        <v>35</v>
      </c>
      <c r="N1700" s="48">
        <v>0</v>
      </c>
      <c r="O1700" s="56">
        <v>149.43763000000001</v>
      </c>
      <c r="P1700" s="48" t="str">
        <f t="shared" si="902"/>
        <v>6053C SL</v>
      </c>
      <c r="Q1700" s="76">
        <v>0</v>
      </c>
      <c r="R1700" s="76">
        <v>1</v>
      </c>
      <c r="S1700" s="49">
        <f t="shared" si="909"/>
        <v>1.153846153846154E-3</v>
      </c>
      <c r="T1700" s="49">
        <f t="shared" si="903"/>
        <v>0.57692307692307698</v>
      </c>
      <c r="U1700" s="49">
        <v>44.53846153846154</v>
      </c>
      <c r="V1700" s="49">
        <f t="shared" si="895"/>
        <v>8.9076923076923081E-2</v>
      </c>
      <c r="W1700" s="49">
        <f t="shared" si="917"/>
        <v>4.0384615384615387E-2</v>
      </c>
      <c r="X1700" s="90">
        <f>ROUNDUP(S1700*$X$4,0)</f>
        <v>1</v>
      </c>
      <c r="Y1700" s="91">
        <f t="shared" si="905"/>
        <v>149.43763000000001</v>
      </c>
      <c r="Z1700" s="93">
        <f t="shared" si="918"/>
        <v>1</v>
      </c>
      <c r="AA1700" s="94">
        <f t="shared" si="906"/>
        <v>149.43763000000001</v>
      </c>
      <c r="AB1700" s="97">
        <f t="shared" si="922"/>
        <v>1</v>
      </c>
      <c r="AC1700" s="98">
        <f t="shared" si="907"/>
        <v>149.43763000000001</v>
      </c>
      <c r="AD1700" s="77" t="s">
        <v>3</v>
      </c>
      <c r="AE1700" s="54">
        <v>149.43763000000001</v>
      </c>
      <c r="AF1700" s="17"/>
    </row>
    <row r="1701" spans="1:32" ht="12.75" customHeight="1" x14ac:dyDescent="0.3">
      <c r="A1701" s="73" t="s">
        <v>35</v>
      </c>
      <c r="B1701" s="74" t="s">
        <v>4562</v>
      </c>
      <c r="C1701" s="48" t="s">
        <v>40</v>
      </c>
      <c r="D1701" s="48">
        <v>1000</v>
      </c>
      <c r="E1701" s="48">
        <v>621</v>
      </c>
      <c r="F1701" s="48" t="s">
        <v>6128</v>
      </c>
      <c r="G1701" s="48" t="s">
        <v>112</v>
      </c>
      <c r="H1701" s="75">
        <f t="shared" si="908"/>
        <v>-0.16666666666666666</v>
      </c>
      <c r="I1701" s="74">
        <v>20</v>
      </c>
      <c r="J1701" s="74">
        <v>24</v>
      </c>
      <c r="K1701" s="48">
        <f t="shared" si="916"/>
        <v>20</v>
      </c>
      <c r="L1701" s="48">
        <f>$L$3</f>
        <v>-4</v>
      </c>
      <c r="M1701" s="48">
        <f t="shared" si="901"/>
        <v>16</v>
      </c>
      <c r="N1701" s="48">
        <v>0</v>
      </c>
      <c r="O1701" s="56">
        <v>17.149999999999999</v>
      </c>
      <c r="P1701" s="48" t="str">
        <f t="shared" si="902"/>
        <v>3070 BR</v>
      </c>
      <c r="Q1701" s="76">
        <v>0</v>
      </c>
      <c r="R1701" s="76">
        <v>1</v>
      </c>
      <c r="S1701" s="49">
        <f t="shared" si="909"/>
        <v>1.153846153846154E-3</v>
      </c>
      <c r="T1701" s="49">
        <f t="shared" si="903"/>
        <v>1.153846153846154</v>
      </c>
      <c r="U1701" s="49">
        <v>31.88461538461538</v>
      </c>
      <c r="V1701" s="49">
        <f t="shared" si="895"/>
        <v>3.1884615384615379E-2</v>
      </c>
      <c r="W1701" s="49">
        <f>V1701*M1701</f>
        <v>0.51015384615384607</v>
      </c>
      <c r="X1701" s="90">
        <f>ROUNDUP(S1701*$X$3,0)</f>
        <v>1</v>
      </c>
      <c r="Y1701" s="91">
        <f t="shared" si="905"/>
        <v>17.149999999999999</v>
      </c>
      <c r="Z1701" s="93">
        <f t="shared" si="918"/>
        <v>1</v>
      </c>
      <c r="AA1701" s="94">
        <f t="shared" si="906"/>
        <v>17.149999999999999</v>
      </c>
      <c r="AB1701" s="97">
        <f t="shared" si="922"/>
        <v>1</v>
      </c>
      <c r="AC1701" s="98">
        <f t="shared" si="907"/>
        <v>17.149999999999999</v>
      </c>
      <c r="AD1701" s="77" t="s">
        <v>3</v>
      </c>
      <c r="AE1701" s="54">
        <v>17.149999999999999</v>
      </c>
      <c r="AF1701" s="17"/>
    </row>
    <row r="1702" spans="1:32" ht="12.75" customHeight="1" x14ac:dyDescent="0.3">
      <c r="A1702" s="73" t="s">
        <v>7</v>
      </c>
      <c r="B1702" s="74" t="s">
        <v>3531</v>
      </c>
      <c r="C1702" s="48" t="s">
        <v>1367</v>
      </c>
      <c r="D1702" s="48">
        <v>500</v>
      </c>
      <c r="E1702" s="48">
        <v>621</v>
      </c>
      <c r="F1702" s="48" t="s">
        <v>6128</v>
      </c>
      <c r="G1702" s="48" t="s">
        <v>11</v>
      </c>
      <c r="H1702" s="75">
        <f t="shared" si="908"/>
        <v>0</v>
      </c>
      <c r="I1702" s="74">
        <v>5</v>
      </c>
      <c r="J1702" s="74">
        <v>5</v>
      </c>
      <c r="K1702" s="48">
        <f>J1702</f>
        <v>5</v>
      </c>
      <c r="L1702" s="48"/>
      <c r="M1702" s="48">
        <f t="shared" si="901"/>
        <v>5</v>
      </c>
      <c r="N1702" s="48">
        <v>1</v>
      </c>
      <c r="O1702" s="56">
        <v>174.11241999999999</v>
      </c>
      <c r="P1702" s="48" t="str">
        <f t="shared" si="902"/>
        <v>6452 SL</v>
      </c>
      <c r="Q1702" s="76">
        <v>0</v>
      </c>
      <c r="R1702" s="76">
        <v>12</v>
      </c>
      <c r="S1702" s="49">
        <f t="shared" si="909"/>
        <v>1.3846153846153847E-2</v>
      </c>
      <c r="T1702" s="49">
        <f t="shared" si="903"/>
        <v>6.9230769230769234</v>
      </c>
      <c r="U1702" s="49">
        <v>261.11538461538464</v>
      </c>
      <c r="V1702" s="49">
        <f t="shared" si="895"/>
        <v>0.52223076923076928</v>
      </c>
      <c r="W1702" s="49">
        <f>S1702*M1702</f>
        <v>6.9230769230769235E-2</v>
      </c>
      <c r="X1702" s="90">
        <f>ROUNDUP(S1702*$X$2,0)</f>
        <v>1</v>
      </c>
      <c r="Y1702" s="91">
        <f t="shared" si="905"/>
        <v>174.11241999999999</v>
      </c>
      <c r="Z1702" s="93">
        <f t="shared" si="918"/>
        <v>1</v>
      </c>
      <c r="AA1702" s="94">
        <f t="shared" si="906"/>
        <v>174.11241999999999</v>
      </c>
      <c r="AB1702" s="97">
        <f>ROUND((S1702*$AB$2)+Z1702,0)</f>
        <v>1</v>
      </c>
      <c r="AC1702" s="98">
        <f t="shared" si="907"/>
        <v>174.11241999999999</v>
      </c>
      <c r="AD1702" s="77" t="s">
        <v>5891</v>
      </c>
      <c r="AE1702" s="54">
        <v>174.11241999999999</v>
      </c>
      <c r="AF1702" s="17"/>
    </row>
    <row r="1703" spans="1:32" ht="16.899999999999999" customHeight="1" x14ac:dyDescent="0.3">
      <c r="A1703" s="73" t="s">
        <v>7</v>
      </c>
      <c r="B1703" s="74" t="s">
        <v>1735</v>
      </c>
      <c r="C1703" s="48" t="s">
        <v>10</v>
      </c>
      <c r="D1703" s="48">
        <v>100</v>
      </c>
      <c r="E1703" s="48">
        <v>621</v>
      </c>
      <c r="F1703" s="48" t="s">
        <v>6128</v>
      </c>
      <c r="G1703" s="48" t="s">
        <v>35</v>
      </c>
      <c r="H1703" s="75">
        <f t="shared" si="908"/>
        <v>-0.62264150943396224</v>
      </c>
      <c r="I1703" s="74">
        <v>20</v>
      </c>
      <c r="J1703" s="74">
        <v>53</v>
      </c>
      <c r="K1703" s="48">
        <f>I1703</f>
        <v>20</v>
      </c>
      <c r="L1703" s="48">
        <v>-4</v>
      </c>
      <c r="M1703" s="48">
        <f t="shared" si="901"/>
        <v>16</v>
      </c>
      <c r="N1703" s="48">
        <v>77</v>
      </c>
      <c r="O1703" s="56">
        <v>13.57</v>
      </c>
      <c r="P1703" s="48" t="str">
        <f t="shared" si="902"/>
        <v>5473C SL</v>
      </c>
      <c r="Q1703" s="76">
        <v>143</v>
      </c>
      <c r="R1703" s="76">
        <v>304</v>
      </c>
      <c r="S1703" s="49">
        <f t="shared" si="909"/>
        <v>1.8907692307692308</v>
      </c>
      <c r="T1703" s="49">
        <f t="shared" si="903"/>
        <v>189.07692307692307</v>
      </c>
      <c r="U1703" s="49">
        <v>376.19230769230768</v>
      </c>
      <c r="V1703" s="49">
        <f t="shared" si="895"/>
        <v>3.7619230769230767</v>
      </c>
      <c r="W1703" s="49">
        <f>S1703*M1703</f>
        <v>30.252307692307692</v>
      </c>
      <c r="X1703" s="90">
        <f>ROUND(S1703*$X$3,0)</f>
        <v>11</v>
      </c>
      <c r="Y1703" s="91">
        <f t="shared" si="905"/>
        <v>149.27000000000001</v>
      </c>
      <c r="Z1703" s="93">
        <f t="shared" si="918"/>
        <v>41</v>
      </c>
      <c r="AA1703" s="94">
        <f t="shared" si="906"/>
        <v>556.37</v>
      </c>
      <c r="AB1703" s="97">
        <f t="shared" ref="AB1703:AB1708" si="925">ROUND((S1703*$AB$4)+Z1703,0)</f>
        <v>50</v>
      </c>
      <c r="AC1703" s="98">
        <f t="shared" si="907"/>
        <v>678.5</v>
      </c>
      <c r="AD1703" s="77" t="s">
        <v>3</v>
      </c>
      <c r="AE1703" s="54">
        <v>678.5</v>
      </c>
      <c r="AF1703" s="17"/>
    </row>
    <row r="1704" spans="1:32" ht="12.75" customHeight="1" x14ac:dyDescent="0.3">
      <c r="A1704" s="73" t="s">
        <v>35</v>
      </c>
      <c r="B1704" s="74" t="s">
        <v>2887</v>
      </c>
      <c r="C1704" s="48" t="s">
        <v>40</v>
      </c>
      <c r="D1704" s="48">
        <v>1000</v>
      </c>
      <c r="E1704" s="48">
        <v>621</v>
      </c>
      <c r="F1704" s="48" t="s">
        <v>6128</v>
      </c>
      <c r="G1704" s="48" t="s">
        <v>112</v>
      </c>
      <c r="H1704" s="75">
        <f t="shared" si="908"/>
        <v>-0.16666666666666666</v>
      </c>
      <c r="I1704" s="74">
        <v>20</v>
      </c>
      <c r="J1704" s="74">
        <v>24</v>
      </c>
      <c r="K1704" s="48">
        <f>I1704</f>
        <v>20</v>
      </c>
      <c r="L1704" s="48">
        <f>$L$3</f>
        <v>-4</v>
      </c>
      <c r="M1704" s="48">
        <f t="shared" si="901"/>
        <v>16</v>
      </c>
      <c r="N1704" s="48">
        <v>0</v>
      </c>
      <c r="O1704" s="56">
        <v>17.32</v>
      </c>
      <c r="P1704" s="48" t="str">
        <f t="shared" si="902"/>
        <v>3070 GR</v>
      </c>
      <c r="Q1704" s="76">
        <v>2</v>
      </c>
      <c r="R1704" s="76">
        <v>4</v>
      </c>
      <c r="S1704" s="49">
        <f t="shared" si="909"/>
        <v>2.6153846153846153E-2</v>
      </c>
      <c r="T1704" s="49">
        <f t="shared" si="903"/>
        <v>26.153846153846153</v>
      </c>
      <c r="U1704" s="49">
        <v>46.230769230769226</v>
      </c>
      <c r="V1704" s="49">
        <f t="shared" si="895"/>
        <v>4.6230769230769228E-2</v>
      </c>
      <c r="W1704" s="49">
        <f>V1704*M1704</f>
        <v>0.73969230769230765</v>
      </c>
      <c r="X1704" s="90">
        <f>ROUND(S1704*$X$3,0)</f>
        <v>0</v>
      </c>
      <c r="Y1704" s="91">
        <f t="shared" si="905"/>
        <v>0</v>
      </c>
      <c r="Z1704" s="93">
        <f t="shared" si="918"/>
        <v>0</v>
      </c>
      <c r="AA1704" s="94">
        <f t="shared" si="906"/>
        <v>0</v>
      </c>
      <c r="AB1704" s="97">
        <f t="shared" si="925"/>
        <v>0</v>
      </c>
      <c r="AC1704" s="98">
        <f t="shared" si="907"/>
        <v>0</v>
      </c>
      <c r="AD1704" s="77" t="s">
        <v>3</v>
      </c>
      <c r="AE1704" s="54">
        <v>0</v>
      </c>
      <c r="AF1704" s="17"/>
    </row>
    <row r="1705" spans="1:32" ht="16.899999999999999" customHeight="1" x14ac:dyDescent="0.3">
      <c r="A1705" s="73" t="s">
        <v>7</v>
      </c>
      <c r="B1705" s="74" t="s">
        <v>5459</v>
      </c>
      <c r="C1705" s="48" t="s">
        <v>10</v>
      </c>
      <c r="D1705" s="48">
        <v>500</v>
      </c>
      <c r="E1705" s="48">
        <v>621</v>
      </c>
      <c r="F1705" s="48" t="s">
        <v>6128</v>
      </c>
      <c r="G1705" s="48" t="s">
        <v>35</v>
      </c>
      <c r="H1705" s="75">
        <f t="shared" si="908"/>
        <v>-0.65</v>
      </c>
      <c r="I1705" s="74">
        <v>35</v>
      </c>
      <c r="J1705" s="74">
        <v>100</v>
      </c>
      <c r="K1705" s="48">
        <f>I1705</f>
        <v>35</v>
      </c>
      <c r="L1705" s="48">
        <v>-4</v>
      </c>
      <c r="M1705" s="48">
        <f t="shared" si="901"/>
        <v>31</v>
      </c>
      <c r="N1705" s="48">
        <v>18</v>
      </c>
      <c r="O1705" s="56">
        <v>136.30000000000001</v>
      </c>
      <c r="P1705" s="48" t="str">
        <f t="shared" si="902"/>
        <v>6344 SL</v>
      </c>
      <c r="Q1705" s="76">
        <v>0</v>
      </c>
      <c r="R1705" s="76">
        <v>1</v>
      </c>
      <c r="S1705" s="49">
        <f t="shared" si="909"/>
        <v>1.153846153846154E-3</v>
      </c>
      <c r="T1705" s="49">
        <f t="shared" si="903"/>
        <v>0.57692307692307698</v>
      </c>
      <c r="U1705" s="49">
        <v>158.65384615384616</v>
      </c>
      <c r="V1705" s="49">
        <f t="shared" si="895"/>
        <v>0.31730769230769235</v>
      </c>
      <c r="W1705" s="49">
        <f>S1705*M1705</f>
        <v>3.5769230769230775E-2</v>
      </c>
      <c r="X1705" s="90">
        <f>ROUNDUP(S1705*$X$4,0)</f>
        <v>1</v>
      </c>
      <c r="Y1705" s="91">
        <f t="shared" si="905"/>
        <v>136.30000000000001</v>
      </c>
      <c r="Z1705" s="93">
        <f t="shared" si="918"/>
        <v>1</v>
      </c>
      <c r="AA1705" s="94">
        <f t="shared" si="906"/>
        <v>136.30000000000001</v>
      </c>
      <c r="AB1705" s="97">
        <f t="shared" si="925"/>
        <v>1</v>
      </c>
      <c r="AC1705" s="98">
        <f t="shared" si="907"/>
        <v>136.30000000000001</v>
      </c>
      <c r="AD1705" s="77" t="s">
        <v>3</v>
      </c>
      <c r="AE1705" s="54">
        <v>136.30000000000001</v>
      </c>
      <c r="AF1705" s="17"/>
    </row>
    <row r="1706" spans="1:32" ht="16.899999999999999" customHeight="1" x14ac:dyDescent="0.3">
      <c r="A1706" s="73" t="s">
        <v>7</v>
      </c>
      <c r="B1706" s="74" t="s">
        <v>1995</v>
      </c>
      <c r="C1706" s="48" t="s">
        <v>1154</v>
      </c>
      <c r="D1706" s="48">
        <v>1000</v>
      </c>
      <c r="E1706" s="48">
        <v>2834</v>
      </c>
      <c r="F1706" s="48" t="s">
        <v>6126</v>
      </c>
      <c r="G1706" s="48">
        <v>2</v>
      </c>
      <c r="H1706" s="75">
        <f t="shared" si="908"/>
        <v>0</v>
      </c>
      <c r="I1706" s="74">
        <v>20</v>
      </c>
      <c r="J1706" s="74">
        <f>I1706</f>
        <v>20</v>
      </c>
      <c r="K1706" s="48">
        <f>I1706</f>
        <v>20</v>
      </c>
      <c r="L1706" s="48"/>
      <c r="M1706" s="48">
        <f t="shared" si="901"/>
        <v>20</v>
      </c>
      <c r="N1706" s="48">
        <v>2</v>
      </c>
      <c r="O1706" s="56">
        <v>147.3672</v>
      </c>
      <c r="P1706" s="48" t="str">
        <f t="shared" si="902"/>
        <v>5462C SL</v>
      </c>
      <c r="Q1706" s="76">
        <v>16</v>
      </c>
      <c r="R1706" s="76">
        <v>64</v>
      </c>
      <c r="S1706" s="49">
        <f t="shared" si="909"/>
        <v>0.24615384615384617</v>
      </c>
      <c r="T1706" s="49">
        <f t="shared" si="903"/>
        <v>246.15384615384616</v>
      </c>
      <c r="U1706" s="49">
        <v>267.5</v>
      </c>
      <c r="V1706" s="49">
        <f t="shared" si="895"/>
        <v>0.26750000000000002</v>
      </c>
      <c r="W1706" s="49">
        <f>S1706*M1706</f>
        <v>4.9230769230769234</v>
      </c>
      <c r="X1706" s="90">
        <f>ROUND(S1706*$X$3,0)</f>
        <v>1</v>
      </c>
      <c r="Y1706" s="91">
        <f t="shared" si="905"/>
        <v>147.3672</v>
      </c>
      <c r="Z1706" s="93">
        <f t="shared" si="918"/>
        <v>6</v>
      </c>
      <c r="AA1706" s="94">
        <f t="shared" si="906"/>
        <v>884.20319999999992</v>
      </c>
      <c r="AB1706" s="97">
        <f t="shared" si="925"/>
        <v>7</v>
      </c>
      <c r="AC1706" s="98">
        <f t="shared" si="907"/>
        <v>1031.5704000000001</v>
      </c>
      <c r="AD1706" s="77" t="s">
        <v>3</v>
      </c>
      <c r="AE1706" s="54">
        <v>1031.5704000000001</v>
      </c>
      <c r="AF1706" s="17"/>
    </row>
    <row r="1707" spans="1:32" ht="12.75" customHeight="1" x14ac:dyDescent="0.3">
      <c r="A1707" s="73" t="s">
        <v>35</v>
      </c>
      <c r="B1707" s="74" t="s">
        <v>1434</v>
      </c>
      <c r="C1707" s="48" t="s">
        <v>1432</v>
      </c>
      <c r="D1707" s="48">
        <v>5000</v>
      </c>
      <c r="E1707" s="48">
        <v>621</v>
      </c>
      <c r="F1707" s="48" t="s">
        <v>6128</v>
      </c>
      <c r="G1707" s="48" t="s">
        <v>35</v>
      </c>
      <c r="H1707" s="75">
        <f t="shared" si="908"/>
        <v>2.564102564102564E-2</v>
      </c>
      <c r="I1707" s="74">
        <v>40</v>
      </c>
      <c r="J1707" s="74">
        <v>39</v>
      </c>
      <c r="K1707" s="48">
        <f>J1707</f>
        <v>39</v>
      </c>
      <c r="L1707" s="48">
        <f>$L$3</f>
        <v>-4</v>
      </c>
      <c r="M1707" s="48">
        <f t="shared" si="901"/>
        <v>35</v>
      </c>
      <c r="N1707" s="48">
        <v>0</v>
      </c>
      <c r="O1707" s="56">
        <v>131.5</v>
      </c>
      <c r="P1707" s="48" t="str">
        <f t="shared" si="902"/>
        <v>6710 BR</v>
      </c>
      <c r="Q1707" s="76" t="s">
        <v>6187</v>
      </c>
      <c r="R1707" s="76" t="s">
        <v>6187</v>
      </c>
      <c r="S1707" s="49">
        <f t="shared" si="909"/>
        <v>0</v>
      </c>
      <c r="T1707" s="49">
        <f t="shared" si="903"/>
        <v>0</v>
      </c>
      <c r="U1707" s="49">
        <v>198.80769230769226</v>
      </c>
      <c r="V1707" s="49">
        <f t="shared" si="895"/>
        <v>3.9761538461538452E-2</v>
      </c>
      <c r="W1707" s="49">
        <f>S1707*M1707</f>
        <v>0</v>
      </c>
      <c r="X1707" s="90">
        <f>ROUNDUP(S1707*$X$4,0)</f>
        <v>0</v>
      </c>
      <c r="Y1707" s="91">
        <f t="shared" si="905"/>
        <v>0</v>
      </c>
      <c r="Z1707" s="93">
        <f t="shared" si="918"/>
        <v>0</v>
      </c>
      <c r="AA1707" s="94">
        <f t="shared" si="906"/>
        <v>0</v>
      </c>
      <c r="AB1707" s="97">
        <f t="shared" si="925"/>
        <v>0</v>
      </c>
      <c r="AC1707" s="98">
        <f t="shared" si="907"/>
        <v>0</v>
      </c>
      <c r="AD1707" s="77" t="s">
        <v>3</v>
      </c>
      <c r="AE1707" s="54">
        <v>0</v>
      </c>
      <c r="AF1707" s="17"/>
    </row>
    <row r="1708" spans="1:32" ht="16.899999999999999" customHeight="1" x14ac:dyDescent="0.3">
      <c r="A1708" s="73" t="s">
        <v>7</v>
      </c>
      <c r="B1708" s="74" t="s">
        <v>5477</v>
      </c>
      <c r="C1708" s="48" t="s">
        <v>1432</v>
      </c>
      <c r="D1708" s="48">
        <v>5000</v>
      </c>
      <c r="E1708" s="48">
        <v>621</v>
      </c>
      <c r="F1708" s="48" t="s">
        <v>6128</v>
      </c>
      <c r="G1708" s="48" t="s">
        <v>35</v>
      </c>
      <c r="H1708" s="75">
        <f t="shared" si="908"/>
        <v>2.564102564102564E-2</v>
      </c>
      <c r="I1708" s="74">
        <v>40</v>
      </c>
      <c r="J1708" s="74">
        <v>39</v>
      </c>
      <c r="K1708" s="48">
        <f>J1708</f>
        <v>39</v>
      </c>
      <c r="L1708" s="48">
        <f>$L$3</f>
        <v>-4</v>
      </c>
      <c r="M1708" s="48">
        <f t="shared" si="901"/>
        <v>35</v>
      </c>
      <c r="N1708" s="48">
        <v>2</v>
      </c>
      <c r="O1708" s="56">
        <v>131.5</v>
      </c>
      <c r="P1708" s="48" t="str">
        <f t="shared" si="902"/>
        <v>6710 RD</v>
      </c>
      <c r="Q1708" s="76">
        <v>1</v>
      </c>
      <c r="R1708" s="76">
        <v>0</v>
      </c>
      <c r="S1708" s="49">
        <f t="shared" si="909"/>
        <v>1.0769230769230769E-2</v>
      </c>
      <c r="T1708" s="49">
        <f t="shared" si="903"/>
        <v>53.846153846153847</v>
      </c>
      <c r="U1708" s="49">
        <v>1172.8461538461538</v>
      </c>
      <c r="V1708" s="49">
        <f t="shared" si="895"/>
        <v>0.23456923076923075</v>
      </c>
      <c r="W1708" s="49">
        <f>S1708*M1708</f>
        <v>0.37692307692307692</v>
      </c>
      <c r="X1708" s="90">
        <f t="shared" ref="X1708" si="926">ROUND(S1708*$X$4,0)</f>
        <v>0</v>
      </c>
      <c r="Y1708" s="91">
        <f t="shared" si="905"/>
        <v>0</v>
      </c>
      <c r="Z1708" s="93">
        <f t="shared" si="918"/>
        <v>0</v>
      </c>
      <c r="AA1708" s="94">
        <f t="shared" si="906"/>
        <v>0</v>
      </c>
      <c r="AB1708" s="97">
        <f t="shared" si="925"/>
        <v>0</v>
      </c>
      <c r="AC1708" s="98">
        <f t="shared" si="907"/>
        <v>0</v>
      </c>
      <c r="AD1708" s="77" t="s">
        <v>3</v>
      </c>
      <c r="AE1708" s="54">
        <v>0</v>
      </c>
      <c r="AF1708" s="17"/>
    </row>
    <row r="1709" spans="1:32" ht="16.899999999999999" customHeight="1" x14ac:dyDescent="0.3">
      <c r="A1709" s="73" t="s">
        <v>7</v>
      </c>
      <c r="B1709" s="74" t="s">
        <v>276</v>
      </c>
      <c r="C1709" s="48" t="s">
        <v>10</v>
      </c>
      <c r="D1709" s="48">
        <v>100</v>
      </c>
      <c r="E1709" s="48">
        <v>621</v>
      </c>
      <c r="F1709" s="48" t="s">
        <v>6128</v>
      </c>
      <c r="G1709" s="48" t="s">
        <v>35</v>
      </c>
      <c r="H1709" s="75">
        <f t="shared" si="908"/>
        <v>-0.71698113207547165</v>
      </c>
      <c r="I1709" s="74">
        <v>15</v>
      </c>
      <c r="J1709" s="74">
        <v>53</v>
      </c>
      <c r="K1709" s="48">
        <f>I1709</f>
        <v>15</v>
      </c>
      <c r="L1709" s="48">
        <v>-4</v>
      </c>
      <c r="M1709" s="48">
        <f t="shared" si="901"/>
        <v>11</v>
      </c>
      <c r="N1709" s="48">
        <v>77</v>
      </c>
      <c r="O1709" s="56">
        <v>13.545</v>
      </c>
      <c r="P1709" s="48" t="str">
        <f t="shared" si="902"/>
        <v>1177C SL</v>
      </c>
      <c r="Q1709" s="76">
        <v>59</v>
      </c>
      <c r="R1709" s="76">
        <v>158</v>
      </c>
      <c r="S1709" s="49">
        <f t="shared" si="909"/>
        <v>0.81769230769230761</v>
      </c>
      <c r="T1709" s="49">
        <f t="shared" si="903"/>
        <v>81.769230769230759</v>
      </c>
      <c r="U1709" s="49">
        <v>315.61538461538464</v>
      </c>
      <c r="V1709" s="49">
        <f t="shared" si="895"/>
        <v>3.1561538461538463</v>
      </c>
      <c r="W1709" s="49">
        <f>S1709*M1709</f>
        <v>8.9946153846153845</v>
      </c>
      <c r="X1709" s="90">
        <f>ROUND(S1709*$X$2,0)</f>
        <v>6</v>
      </c>
      <c r="Y1709" s="91">
        <f t="shared" si="905"/>
        <v>81.27</v>
      </c>
      <c r="Z1709" s="93">
        <f t="shared" si="918"/>
        <v>15</v>
      </c>
      <c r="AA1709" s="94">
        <f t="shared" si="906"/>
        <v>203.17500000000001</v>
      </c>
      <c r="AB1709" s="97">
        <f>ROUND((S1709*$AB$2)+Z1709,0)</f>
        <v>21</v>
      </c>
      <c r="AC1709" s="98">
        <f t="shared" si="907"/>
        <v>284.44499999999999</v>
      </c>
      <c r="AD1709" s="77" t="s">
        <v>3</v>
      </c>
      <c r="AE1709" s="54">
        <v>284.44499999999999</v>
      </c>
      <c r="AF1709" s="17"/>
    </row>
    <row r="1710" spans="1:32" ht="12.75" customHeight="1" x14ac:dyDescent="0.3">
      <c r="A1710" s="73" t="s">
        <v>35</v>
      </c>
      <c r="B1710" s="74" t="s">
        <v>4647</v>
      </c>
      <c r="C1710" s="48" t="s">
        <v>40</v>
      </c>
      <c r="D1710" s="48">
        <v>1000</v>
      </c>
      <c r="E1710" s="48">
        <v>4750</v>
      </c>
      <c r="F1710" s="48" t="s">
        <v>5916</v>
      </c>
      <c r="G1710" s="48" t="s">
        <v>3680</v>
      </c>
      <c r="H1710" s="75">
        <f t="shared" si="908"/>
        <v>2.0405405405405403</v>
      </c>
      <c r="I1710" s="74">
        <v>225</v>
      </c>
      <c r="J1710" s="74">
        <v>74</v>
      </c>
      <c r="K1710" s="48">
        <f>J1710</f>
        <v>74</v>
      </c>
      <c r="L1710" s="48">
        <f>$L$3</f>
        <v>-4</v>
      </c>
      <c r="M1710" s="48">
        <f t="shared" si="901"/>
        <v>70</v>
      </c>
      <c r="N1710" s="48">
        <v>12</v>
      </c>
      <c r="O1710" s="56">
        <v>58.69</v>
      </c>
      <c r="P1710" s="48" t="str">
        <f t="shared" si="902"/>
        <v>7054/19 VI</v>
      </c>
      <c r="Q1710" s="76">
        <v>6</v>
      </c>
      <c r="R1710" s="76">
        <v>22</v>
      </c>
      <c r="S1710" s="49">
        <f t="shared" si="909"/>
        <v>0.09</v>
      </c>
      <c r="T1710" s="49">
        <f t="shared" si="903"/>
        <v>90</v>
      </c>
      <c r="U1710" s="49">
        <v>105.61538461538461</v>
      </c>
      <c r="V1710" s="49">
        <f t="shared" si="895"/>
        <v>0.10561538461538461</v>
      </c>
      <c r="W1710" s="49">
        <f>V1710*M1710</f>
        <v>7.3930769230769231</v>
      </c>
      <c r="X1710" s="90">
        <f>ROUND(V1710*$X$4,0)</f>
        <v>1</v>
      </c>
      <c r="Y1710" s="91">
        <f t="shared" si="905"/>
        <v>58.69</v>
      </c>
      <c r="Z1710" s="93">
        <f>ROUND((V1710*M1710)+X1710,0)</f>
        <v>8</v>
      </c>
      <c r="AA1710" s="94">
        <f t="shared" si="906"/>
        <v>469.52</v>
      </c>
      <c r="AB1710" s="97">
        <f>ROUND((V1710*$AB$4)+Z1710,0)</f>
        <v>9</v>
      </c>
      <c r="AC1710" s="98">
        <f t="shared" si="907"/>
        <v>528.21</v>
      </c>
      <c r="AD1710" s="77" t="s">
        <v>5889</v>
      </c>
      <c r="AE1710" s="54">
        <v>528.21</v>
      </c>
      <c r="AF1710" s="17"/>
    </row>
    <row r="1711" spans="1:32" ht="16.899999999999999" customHeight="1" x14ac:dyDescent="0.3">
      <c r="A1711" s="73" t="s">
        <v>35</v>
      </c>
      <c r="B1711" s="74" t="s">
        <v>2923</v>
      </c>
      <c r="C1711" s="48" t="s">
        <v>464</v>
      </c>
      <c r="D1711" s="48">
        <v>100</v>
      </c>
      <c r="E1711" s="48">
        <v>4013</v>
      </c>
      <c r="F1711" s="48" t="s">
        <v>6180</v>
      </c>
      <c r="G1711" s="48" t="s">
        <v>65</v>
      </c>
      <c r="H1711" s="75">
        <f t="shared" si="908"/>
        <v>0</v>
      </c>
      <c r="I1711" s="74">
        <v>5</v>
      </c>
      <c r="J1711" s="74">
        <v>5</v>
      </c>
      <c r="K1711" s="48">
        <f>J1711</f>
        <v>5</v>
      </c>
      <c r="L1711" s="48"/>
      <c r="M1711" s="48">
        <f t="shared" si="901"/>
        <v>5</v>
      </c>
      <c r="N1711" s="48">
        <v>6</v>
      </c>
      <c r="O1711" s="56">
        <v>12.26257</v>
      </c>
      <c r="P1711" s="48" t="str">
        <f t="shared" si="902"/>
        <v>5854 VI</v>
      </c>
      <c r="Q1711" s="76">
        <v>23</v>
      </c>
      <c r="R1711" s="76">
        <v>66</v>
      </c>
      <c r="S1711" s="49">
        <f t="shared" si="909"/>
        <v>0.32384615384615384</v>
      </c>
      <c r="T1711" s="49">
        <f t="shared" si="903"/>
        <v>32.384615384615387</v>
      </c>
      <c r="U1711" s="49">
        <v>98.923076923076934</v>
      </c>
      <c r="V1711" s="49">
        <f t="shared" si="895"/>
        <v>0.98923076923076936</v>
      </c>
      <c r="W1711" s="49">
        <f>S1711*M1711</f>
        <v>1.6192307692307693</v>
      </c>
      <c r="X1711" s="90">
        <f>ROUND(S1711*$X$2,0)</f>
        <v>2</v>
      </c>
      <c r="Y1711" s="91">
        <f t="shared" si="905"/>
        <v>24.52514</v>
      </c>
      <c r="Z1711" s="93">
        <f t="shared" ref="Z1711:Z1727" si="927">ROUND((S1711*M1711)+X1711,0)</f>
        <v>4</v>
      </c>
      <c r="AA1711" s="94">
        <f t="shared" si="906"/>
        <v>49.050280000000001</v>
      </c>
      <c r="AB1711" s="97">
        <f>ROUND((S1711*$AB$2)+Z1711,0)</f>
        <v>6</v>
      </c>
      <c r="AC1711" s="98">
        <f t="shared" si="907"/>
        <v>73.575420000000008</v>
      </c>
      <c r="AD1711" s="77" t="s">
        <v>5891</v>
      </c>
      <c r="AE1711" s="54">
        <v>73.575420000000008</v>
      </c>
      <c r="AF1711" s="17"/>
    </row>
    <row r="1712" spans="1:32" ht="12.75" customHeight="1" x14ac:dyDescent="0.3">
      <c r="A1712" s="73" t="s">
        <v>35</v>
      </c>
      <c r="B1712" s="74" t="s">
        <v>5417</v>
      </c>
      <c r="C1712" s="48" t="s">
        <v>464</v>
      </c>
      <c r="D1712" s="48">
        <v>100</v>
      </c>
      <c r="E1712" s="48">
        <v>4013</v>
      </c>
      <c r="F1712" s="48" t="s">
        <v>6180</v>
      </c>
      <c r="G1712" s="48" t="s">
        <v>65</v>
      </c>
      <c r="H1712" s="75">
        <f t="shared" si="908"/>
        <v>0</v>
      </c>
      <c r="I1712" s="74">
        <v>5</v>
      </c>
      <c r="J1712" s="74">
        <v>5</v>
      </c>
      <c r="K1712" s="48">
        <f>J1712</f>
        <v>5</v>
      </c>
      <c r="L1712" s="48"/>
      <c r="M1712" s="48">
        <f t="shared" si="901"/>
        <v>5</v>
      </c>
      <c r="N1712" s="48">
        <v>15</v>
      </c>
      <c r="O1712" s="56">
        <v>12.26257</v>
      </c>
      <c r="P1712" s="48" t="str">
        <f t="shared" si="902"/>
        <v>5854 YL</v>
      </c>
      <c r="Q1712" s="76">
        <v>31</v>
      </c>
      <c r="R1712" s="76">
        <v>207</v>
      </c>
      <c r="S1712" s="49">
        <f t="shared" si="909"/>
        <v>0.57269230769230761</v>
      </c>
      <c r="T1712" s="49">
        <f t="shared" si="903"/>
        <v>57.269230769230759</v>
      </c>
      <c r="U1712" s="49">
        <v>61.884615384615373</v>
      </c>
      <c r="V1712" s="49">
        <f t="shared" si="895"/>
        <v>0.61884615384615371</v>
      </c>
      <c r="W1712" s="49">
        <f t="shared" ref="W1712:W1720" si="928">S1712*M1712</f>
        <v>2.8634615384615381</v>
      </c>
      <c r="X1712" s="90">
        <f>ROUND(S1712*$X$2,0)</f>
        <v>4</v>
      </c>
      <c r="Y1712" s="91">
        <f t="shared" si="905"/>
        <v>49.050280000000001</v>
      </c>
      <c r="Z1712" s="93">
        <f t="shared" si="927"/>
        <v>7</v>
      </c>
      <c r="AA1712" s="94">
        <f t="shared" si="906"/>
        <v>85.837990000000005</v>
      </c>
      <c r="AB1712" s="97">
        <f>ROUND((S1712*$AB$2)+Z1712,0)</f>
        <v>11</v>
      </c>
      <c r="AC1712" s="98">
        <f t="shared" si="907"/>
        <v>134.88827000000001</v>
      </c>
      <c r="AD1712" s="77" t="s">
        <v>5891</v>
      </c>
      <c r="AE1712" s="54">
        <v>134.88827000000001</v>
      </c>
      <c r="AF1712" s="17"/>
    </row>
    <row r="1713" spans="1:32" ht="16.899999999999999" customHeight="1" x14ac:dyDescent="0.3">
      <c r="A1713" s="73" t="s">
        <v>35</v>
      </c>
      <c r="B1713" s="74" t="s">
        <v>3968</v>
      </c>
      <c r="C1713" s="48" t="s">
        <v>34</v>
      </c>
      <c r="D1713" s="48">
        <v>100</v>
      </c>
      <c r="E1713" s="48">
        <v>1202</v>
      </c>
      <c r="F1713" s="48" t="s">
        <v>6130</v>
      </c>
      <c r="G1713" s="48" t="s">
        <v>35</v>
      </c>
      <c r="H1713" s="75">
        <f t="shared" si="908"/>
        <v>0</v>
      </c>
      <c r="I1713" s="74">
        <v>24</v>
      </c>
      <c r="J1713" s="74">
        <v>24</v>
      </c>
      <c r="K1713" s="48">
        <f t="shared" ref="K1713:K1725" si="929">I1713</f>
        <v>24</v>
      </c>
      <c r="L1713" s="48">
        <f>$L$3</f>
        <v>-4</v>
      </c>
      <c r="M1713" s="48">
        <f t="shared" si="901"/>
        <v>20</v>
      </c>
      <c r="N1713" s="48">
        <v>7</v>
      </c>
      <c r="O1713" s="56">
        <v>13.9</v>
      </c>
      <c r="P1713" s="48" t="str">
        <f t="shared" si="902"/>
        <v>PF20010 NA</v>
      </c>
      <c r="Q1713" s="76">
        <v>47</v>
      </c>
      <c r="R1713" s="76">
        <v>141</v>
      </c>
      <c r="S1713" s="49">
        <f t="shared" si="909"/>
        <v>0.66884615384615376</v>
      </c>
      <c r="T1713" s="49">
        <f t="shared" si="903"/>
        <v>66.884615384615373</v>
      </c>
      <c r="U1713" s="49">
        <v>86.307692307692292</v>
      </c>
      <c r="V1713" s="49">
        <f t="shared" si="895"/>
        <v>0.86307692307692296</v>
      </c>
      <c r="W1713" s="49">
        <f t="shared" si="928"/>
        <v>13.376923076923076</v>
      </c>
      <c r="X1713" s="90">
        <f t="shared" ref="X1713:X1714" si="930">ROUND(S1713*$X$3,0)</f>
        <v>4</v>
      </c>
      <c r="Y1713" s="91">
        <f t="shared" si="905"/>
        <v>55.6</v>
      </c>
      <c r="Z1713" s="93">
        <f t="shared" si="927"/>
        <v>17</v>
      </c>
      <c r="AA1713" s="94">
        <f t="shared" si="906"/>
        <v>236.3</v>
      </c>
      <c r="AB1713" s="97">
        <f t="shared" ref="AB1713:AB1725" si="931">ROUND((S1713*$AB$4)+Z1713,0)</f>
        <v>20</v>
      </c>
      <c r="AC1713" s="98">
        <f t="shared" si="907"/>
        <v>278</v>
      </c>
      <c r="AD1713" s="77" t="s">
        <v>3</v>
      </c>
      <c r="AE1713" s="54">
        <v>278</v>
      </c>
      <c r="AF1713" s="17"/>
    </row>
    <row r="1714" spans="1:32" ht="16.899999999999999" customHeight="1" x14ac:dyDescent="0.3">
      <c r="A1714" s="73" t="s">
        <v>7</v>
      </c>
      <c r="B1714" s="74" t="s">
        <v>2031</v>
      </c>
      <c r="C1714" s="48" t="s">
        <v>40</v>
      </c>
      <c r="D1714" s="48">
        <v>100</v>
      </c>
      <c r="E1714" s="48">
        <v>621</v>
      </c>
      <c r="F1714" s="48" t="s">
        <v>6128</v>
      </c>
      <c r="G1714" s="48" t="s">
        <v>112</v>
      </c>
      <c r="H1714" s="75">
        <f t="shared" si="908"/>
        <v>-0.25925925925925924</v>
      </c>
      <c r="I1714" s="74">
        <v>20</v>
      </c>
      <c r="J1714" s="74">
        <v>27</v>
      </c>
      <c r="K1714" s="48">
        <f t="shared" si="929"/>
        <v>20</v>
      </c>
      <c r="L1714" s="48">
        <f>$L$3</f>
        <v>-4</v>
      </c>
      <c r="M1714" s="48">
        <f t="shared" si="901"/>
        <v>16</v>
      </c>
      <c r="N1714" s="48">
        <v>207</v>
      </c>
      <c r="O1714" s="56">
        <v>2.032</v>
      </c>
      <c r="P1714" s="48" t="str">
        <f t="shared" si="902"/>
        <v>3050 WH</v>
      </c>
      <c r="Q1714" s="76">
        <v>240</v>
      </c>
      <c r="R1714" s="76">
        <v>969</v>
      </c>
      <c r="S1714" s="49">
        <f t="shared" si="909"/>
        <v>3.7026923076923079</v>
      </c>
      <c r="T1714" s="49">
        <f t="shared" si="903"/>
        <v>370.26923076923077</v>
      </c>
      <c r="U1714" s="49">
        <v>5209.5</v>
      </c>
      <c r="V1714" s="49">
        <f t="shared" si="895"/>
        <v>52.094999999999999</v>
      </c>
      <c r="W1714" s="49">
        <f t="shared" si="928"/>
        <v>59.243076923076927</v>
      </c>
      <c r="X1714" s="90">
        <f t="shared" si="930"/>
        <v>22</v>
      </c>
      <c r="Y1714" s="91">
        <f t="shared" si="905"/>
        <v>44.704000000000001</v>
      </c>
      <c r="Z1714" s="93">
        <f t="shared" si="927"/>
        <v>81</v>
      </c>
      <c r="AA1714" s="94">
        <f t="shared" si="906"/>
        <v>164.59200000000001</v>
      </c>
      <c r="AB1714" s="97">
        <f t="shared" si="931"/>
        <v>100</v>
      </c>
      <c r="AC1714" s="98">
        <f t="shared" si="907"/>
        <v>203.2</v>
      </c>
      <c r="AD1714" s="77" t="s">
        <v>3</v>
      </c>
      <c r="AE1714" s="54">
        <v>203.2</v>
      </c>
      <c r="AF1714" s="17"/>
    </row>
    <row r="1715" spans="1:32" ht="12.75" customHeight="1" x14ac:dyDescent="0.3">
      <c r="A1715" s="73" t="s">
        <v>35</v>
      </c>
      <c r="B1715" s="74" t="s">
        <v>5508</v>
      </c>
      <c r="C1715" s="48" t="s">
        <v>1432</v>
      </c>
      <c r="D1715" s="48">
        <v>1000</v>
      </c>
      <c r="E1715" s="48">
        <v>621</v>
      </c>
      <c r="F1715" s="48" t="s">
        <v>6128</v>
      </c>
      <c r="G1715" s="48" t="s">
        <v>35</v>
      </c>
      <c r="H1715" s="75">
        <f t="shared" si="908"/>
        <v>0</v>
      </c>
      <c r="I1715" s="74">
        <v>39</v>
      </c>
      <c r="J1715" s="74">
        <v>39</v>
      </c>
      <c r="K1715" s="48">
        <f t="shared" si="929"/>
        <v>39</v>
      </c>
      <c r="L1715" s="48">
        <f>$L$3</f>
        <v>-4</v>
      </c>
      <c r="M1715" s="48">
        <f t="shared" si="901"/>
        <v>35</v>
      </c>
      <c r="N1715" s="48">
        <v>4</v>
      </c>
      <c r="O1715" s="56">
        <v>154.65</v>
      </c>
      <c r="P1715" s="48" t="str">
        <f t="shared" si="902"/>
        <v>6717 BR</v>
      </c>
      <c r="Q1715" s="76">
        <v>2</v>
      </c>
      <c r="R1715" s="76">
        <v>15</v>
      </c>
      <c r="S1715" s="49">
        <f t="shared" si="909"/>
        <v>3.884615384615385E-2</v>
      </c>
      <c r="T1715" s="49">
        <f t="shared" si="903"/>
        <v>38.846153846153847</v>
      </c>
      <c r="U1715" s="49">
        <v>151.61538461538461</v>
      </c>
      <c r="V1715" s="49">
        <f t="shared" si="895"/>
        <v>0.15161538461538462</v>
      </c>
      <c r="W1715" s="49">
        <f t="shared" si="928"/>
        <v>1.3596153846153847</v>
      </c>
      <c r="X1715" s="90">
        <f t="shared" ref="X1715:X1716" si="932">ROUND(S1715*$X$4,0)</f>
        <v>0</v>
      </c>
      <c r="Y1715" s="91">
        <f t="shared" si="905"/>
        <v>0</v>
      </c>
      <c r="Z1715" s="93">
        <f t="shared" si="927"/>
        <v>1</v>
      </c>
      <c r="AA1715" s="94">
        <f t="shared" si="906"/>
        <v>154.65</v>
      </c>
      <c r="AB1715" s="97">
        <f t="shared" si="931"/>
        <v>1</v>
      </c>
      <c r="AC1715" s="98">
        <f t="shared" si="907"/>
        <v>154.65</v>
      </c>
      <c r="AD1715" s="77" t="s">
        <v>3</v>
      </c>
      <c r="AE1715" s="54">
        <v>154.65</v>
      </c>
      <c r="AF1715" s="17"/>
    </row>
    <row r="1716" spans="1:32" ht="16.899999999999999" customHeight="1" x14ac:dyDescent="0.3">
      <c r="A1716" s="73" t="s">
        <v>7</v>
      </c>
      <c r="B1716" s="74" t="s">
        <v>2135</v>
      </c>
      <c r="C1716" s="48" t="s">
        <v>1797</v>
      </c>
      <c r="D1716" s="48">
        <v>50</v>
      </c>
      <c r="E1716" s="48">
        <v>4155</v>
      </c>
      <c r="F1716" s="48" t="s">
        <v>6134</v>
      </c>
      <c r="G1716" s="48" t="s">
        <v>35</v>
      </c>
      <c r="H1716" s="75">
        <f t="shared" si="908"/>
        <v>0</v>
      </c>
      <c r="I1716" s="74">
        <v>72</v>
      </c>
      <c r="J1716" s="74">
        <v>72</v>
      </c>
      <c r="K1716" s="48">
        <f t="shared" si="929"/>
        <v>72</v>
      </c>
      <c r="L1716" s="48">
        <f>$L$3</f>
        <v>-4</v>
      </c>
      <c r="M1716" s="48">
        <f t="shared" si="901"/>
        <v>68</v>
      </c>
      <c r="N1716" s="48">
        <v>51</v>
      </c>
      <c r="O1716" s="56">
        <v>42.66</v>
      </c>
      <c r="P1716" s="48" t="str">
        <f t="shared" si="902"/>
        <v>FITFAB-2 BK</v>
      </c>
      <c r="Q1716" s="76">
        <v>5</v>
      </c>
      <c r="R1716" s="76">
        <v>43</v>
      </c>
      <c r="S1716" s="49">
        <f t="shared" si="909"/>
        <v>0.10346153846153847</v>
      </c>
      <c r="T1716" s="49">
        <f t="shared" si="903"/>
        <v>5.1730769230769234</v>
      </c>
      <c r="U1716" s="49">
        <v>36.942307692307693</v>
      </c>
      <c r="V1716" s="49">
        <f t="shared" si="895"/>
        <v>0.73884615384615382</v>
      </c>
      <c r="W1716" s="49">
        <f t="shared" si="928"/>
        <v>7.0353846153846158</v>
      </c>
      <c r="X1716" s="90">
        <f t="shared" si="932"/>
        <v>1</v>
      </c>
      <c r="Y1716" s="91">
        <f t="shared" si="905"/>
        <v>42.66</v>
      </c>
      <c r="Z1716" s="93">
        <f t="shared" si="927"/>
        <v>8</v>
      </c>
      <c r="AA1716" s="94">
        <f t="shared" si="906"/>
        <v>341.28</v>
      </c>
      <c r="AB1716" s="97">
        <f t="shared" si="931"/>
        <v>9</v>
      </c>
      <c r="AC1716" s="98">
        <f t="shared" si="907"/>
        <v>383.93999999999994</v>
      </c>
      <c r="AD1716" s="77" t="s">
        <v>5890</v>
      </c>
      <c r="AE1716" s="54">
        <v>383.93999999999994</v>
      </c>
      <c r="AF1716" s="17"/>
    </row>
    <row r="1717" spans="1:32" ht="12.75" customHeight="1" x14ac:dyDescent="0.3">
      <c r="A1717" s="73" t="s">
        <v>7</v>
      </c>
      <c r="B1717" s="74" t="s">
        <v>5277</v>
      </c>
      <c r="C1717" s="48" t="s">
        <v>40</v>
      </c>
      <c r="D1717" s="48">
        <v>100</v>
      </c>
      <c r="E1717" s="48">
        <v>621</v>
      </c>
      <c r="F1717" s="48" t="s">
        <v>6128</v>
      </c>
      <c r="G1717" s="48" t="s">
        <v>112</v>
      </c>
      <c r="H1717" s="75">
        <f t="shared" si="908"/>
        <v>-0.25925925925925924</v>
      </c>
      <c r="I1717" s="74">
        <v>20</v>
      </c>
      <c r="J1717" s="74">
        <v>27</v>
      </c>
      <c r="K1717" s="48">
        <f t="shared" si="929"/>
        <v>20</v>
      </c>
      <c r="L1717" s="48">
        <f>$L$3</f>
        <v>-4</v>
      </c>
      <c r="M1717" s="48">
        <f t="shared" si="901"/>
        <v>16</v>
      </c>
      <c r="N1717" s="48">
        <v>234</v>
      </c>
      <c r="O1717" s="56">
        <v>2.0259999999999998</v>
      </c>
      <c r="P1717" s="48" t="str">
        <f t="shared" si="902"/>
        <v>3051 GR</v>
      </c>
      <c r="Q1717" s="76">
        <v>529</v>
      </c>
      <c r="R1717" s="76">
        <v>1388</v>
      </c>
      <c r="S1717" s="49">
        <f t="shared" si="909"/>
        <v>7.2984615384615372</v>
      </c>
      <c r="T1717" s="49">
        <f t="shared" si="903"/>
        <v>729.8461538461537</v>
      </c>
      <c r="U1717" s="49">
        <v>3253.6923076923072</v>
      </c>
      <c r="V1717" s="49">
        <f t="shared" si="895"/>
        <v>32.536923076923074</v>
      </c>
      <c r="W1717" s="49">
        <f t="shared" si="928"/>
        <v>116.7753846153846</v>
      </c>
      <c r="X1717" s="90">
        <f>ROUND(S1717*$X$3,0)</f>
        <v>44</v>
      </c>
      <c r="Y1717" s="91">
        <f t="shared" si="905"/>
        <v>89.143999999999991</v>
      </c>
      <c r="Z1717" s="93">
        <f t="shared" si="927"/>
        <v>161</v>
      </c>
      <c r="AA1717" s="94">
        <f t="shared" si="906"/>
        <v>326.18599999999998</v>
      </c>
      <c r="AB1717" s="97">
        <f t="shared" si="931"/>
        <v>197</v>
      </c>
      <c r="AC1717" s="98">
        <f t="shared" si="907"/>
        <v>399.12199999999996</v>
      </c>
      <c r="AD1717" s="77" t="s">
        <v>3</v>
      </c>
      <c r="AE1717" s="54">
        <v>399.12199999999996</v>
      </c>
      <c r="AF1717" s="17"/>
    </row>
    <row r="1718" spans="1:32" ht="12.75" customHeight="1" x14ac:dyDescent="0.3">
      <c r="A1718" s="73" t="s">
        <v>7</v>
      </c>
      <c r="B1718" s="74" t="s">
        <v>3506</v>
      </c>
      <c r="C1718" s="48" t="s">
        <v>1154</v>
      </c>
      <c r="D1718" s="48">
        <v>500</v>
      </c>
      <c r="E1718" s="48">
        <v>2834</v>
      </c>
      <c r="F1718" s="48" t="s">
        <v>6126</v>
      </c>
      <c r="G1718" s="48">
        <v>2</v>
      </c>
      <c r="H1718" s="75">
        <f t="shared" si="908"/>
        <v>0</v>
      </c>
      <c r="I1718" s="74">
        <v>35</v>
      </c>
      <c r="J1718" s="74">
        <f>I1718</f>
        <v>35</v>
      </c>
      <c r="K1718" s="48">
        <f t="shared" si="929"/>
        <v>35</v>
      </c>
      <c r="L1718" s="48"/>
      <c r="M1718" s="48">
        <f t="shared" si="901"/>
        <v>35</v>
      </c>
      <c r="N1718" s="48">
        <v>0</v>
      </c>
      <c r="O1718" s="56">
        <v>158.18454</v>
      </c>
      <c r="P1718" s="48" t="str">
        <f t="shared" si="902"/>
        <v>5430/3 SL</v>
      </c>
      <c r="Q1718" s="76">
        <v>0</v>
      </c>
      <c r="R1718" s="76">
        <v>0</v>
      </c>
      <c r="S1718" s="49">
        <f t="shared" si="909"/>
        <v>0</v>
      </c>
      <c r="T1718" s="49">
        <f t="shared" si="903"/>
        <v>0</v>
      </c>
      <c r="U1718" s="49">
        <v>115.49999999999999</v>
      </c>
      <c r="V1718" s="49">
        <f t="shared" ref="V1718:V1781" si="933">U1718/D1718</f>
        <v>0.23099999999999998</v>
      </c>
      <c r="W1718" s="49">
        <f t="shared" si="928"/>
        <v>0</v>
      </c>
      <c r="X1718" s="90">
        <f t="shared" ref="X1718:X1719" si="934">ROUNDUP(S1718*$X$4,0)</f>
        <v>0</v>
      </c>
      <c r="Y1718" s="91">
        <f t="shared" si="905"/>
        <v>0</v>
      </c>
      <c r="Z1718" s="93">
        <f t="shared" si="927"/>
        <v>0</v>
      </c>
      <c r="AA1718" s="94">
        <f t="shared" si="906"/>
        <v>0</v>
      </c>
      <c r="AB1718" s="97">
        <f t="shared" si="931"/>
        <v>0</v>
      </c>
      <c r="AC1718" s="98">
        <f t="shared" si="907"/>
        <v>0</v>
      </c>
      <c r="AD1718" s="77" t="s">
        <v>3</v>
      </c>
      <c r="AE1718" s="54">
        <v>0</v>
      </c>
      <c r="AF1718" s="17"/>
    </row>
    <row r="1719" spans="1:32" ht="16.899999999999999" customHeight="1" x14ac:dyDescent="0.3">
      <c r="A1719" s="73" t="s">
        <v>7</v>
      </c>
      <c r="B1719" s="74" t="s">
        <v>1682</v>
      </c>
      <c r="C1719" s="48" t="s">
        <v>1143</v>
      </c>
      <c r="D1719" s="48">
        <v>500</v>
      </c>
      <c r="E1719" s="48">
        <v>30327</v>
      </c>
      <c r="F1719" s="48" t="s">
        <v>5915</v>
      </c>
      <c r="G1719" s="48" t="s">
        <v>122</v>
      </c>
      <c r="H1719" s="75">
        <f t="shared" si="908"/>
        <v>0</v>
      </c>
      <c r="I1719" s="74">
        <v>34</v>
      </c>
      <c r="J1719" s="74">
        <v>34</v>
      </c>
      <c r="K1719" s="48">
        <f t="shared" si="929"/>
        <v>34</v>
      </c>
      <c r="L1719" s="48">
        <f>$L$3</f>
        <v>-4</v>
      </c>
      <c r="M1719" s="48">
        <f t="shared" si="901"/>
        <v>30</v>
      </c>
      <c r="N1719" s="48">
        <v>2</v>
      </c>
      <c r="O1719" s="56">
        <v>148.535</v>
      </c>
      <c r="P1719" s="48" t="str">
        <f t="shared" si="902"/>
        <v>39X2205 WH</v>
      </c>
      <c r="Q1719" s="76">
        <v>1</v>
      </c>
      <c r="R1719" s="76">
        <v>0</v>
      </c>
      <c r="S1719" s="49">
        <f t="shared" si="909"/>
        <v>1.0769230769230769E-2</v>
      </c>
      <c r="T1719" s="49">
        <f t="shared" si="903"/>
        <v>5.3846153846153841</v>
      </c>
      <c r="U1719" s="49">
        <v>423.53846153846149</v>
      </c>
      <c r="V1719" s="49">
        <f t="shared" si="933"/>
        <v>0.84707692307692295</v>
      </c>
      <c r="W1719" s="49">
        <f t="shared" si="928"/>
        <v>0.32307692307692304</v>
      </c>
      <c r="X1719" s="90">
        <f t="shared" si="934"/>
        <v>1</v>
      </c>
      <c r="Y1719" s="91">
        <f t="shared" si="905"/>
        <v>148.535</v>
      </c>
      <c r="Z1719" s="93">
        <f t="shared" si="927"/>
        <v>1</v>
      </c>
      <c r="AA1719" s="94">
        <f t="shared" si="906"/>
        <v>148.535</v>
      </c>
      <c r="AB1719" s="97">
        <f t="shared" si="931"/>
        <v>1</v>
      </c>
      <c r="AC1719" s="98">
        <f t="shared" si="907"/>
        <v>148.535</v>
      </c>
      <c r="AD1719" s="77" t="s">
        <v>5890</v>
      </c>
      <c r="AE1719" s="54">
        <v>148.535</v>
      </c>
      <c r="AF1719" s="17"/>
    </row>
    <row r="1720" spans="1:32" ht="12.75" customHeight="1" x14ac:dyDescent="0.3">
      <c r="A1720" s="73" t="s">
        <v>7</v>
      </c>
      <c r="B1720" s="74" t="s">
        <v>1946</v>
      </c>
      <c r="C1720" s="48" t="s">
        <v>34</v>
      </c>
      <c r="D1720" s="48">
        <v>100</v>
      </c>
      <c r="E1720" s="48">
        <v>4008</v>
      </c>
      <c r="F1720" s="48" t="s">
        <v>5910</v>
      </c>
      <c r="G1720" s="48" t="s">
        <v>35</v>
      </c>
      <c r="H1720" s="75">
        <f t="shared" si="908"/>
        <v>0</v>
      </c>
      <c r="I1720" s="74">
        <v>24</v>
      </c>
      <c r="J1720" s="74">
        <v>24</v>
      </c>
      <c r="K1720" s="48">
        <f t="shared" si="929"/>
        <v>24</v>
      </c>
      <c r="L1720" s="48">
        <f>$L$3</f>
        <v>-4</v>
      </c>
      <c r="M1720" s="48">
        <f t="shared" si="901"/>
        <v>20</v>
      </c>
      <c r="N1720" s="48">
        <v>23</v>
      </c>
      <c r="O1720" s="56">
        <v>38.64</v>
      </c>
      <c r="P1720" s="48" t="str">
        <f t="shared" si="902"/>
        <v>2144 SV</v>
      </c>
      <c r="Q1720" s="76">
        <v>12</v>
      </c>
      <c r="R1720" s="76">
        <v>78</v>
      </c>
      <c r="S1720" s="49">
        <f t="shared" si="909"/>
        <v>0.21923076923076923</v>
      </c>
      <c r="T1720" s="49">
        <f t="shared" si="903"/>
        <v>21.923076923076923</v>
      </c>
      <c r="U1720" s="49">
        <v>27.884615384615387</v>
      </c>
      <c r="V1720" s="49">
        <f t="shared" si="933"/>
        <v>0.27884615384615385</v>
      </c>
      <c r="W1720" s="49">
        <f t="shared" si="928"/>
        <v>4.384615384615385</v>
      </c>
      <c r="X1720" s="90">
        <f t="shared" ref="X1720:X1722" si="935">ROUND(S1720*$X$3,0)</f>
        <v>1</v>
      </c>
      <c r="Y1720" s="91">
        <f t="shared" si="905"/>
        <v>38.64</v>
      </c>
      <c r="Z1720" s="93">
        <f t="shared" si="927"/>
        <v>5</v>
      </c>
      <c r="AA1720" s="94">
        <f t="shared" si="906"/>
        <v>193.2</v>
      </c>
      <c r="AB1720" s="97">
        <f t="shared" si="931"/>
        <v>6</v>
      </c>
      <c r="AC1720" s="98">
        <f t="shared" si="907"/>
        <v>231.84</v>
      </c>
      <c r="AD1720" s="77" t="s">
        <v>3</v>
      </c>
      <c r="AE1720" s="54">
        <v>231.84</v>
      </c>
      <c r="AF1720" s="17"/>
    </row>
    <row r="1721" spans="1:32" ht="12.75" customHeight="1" x14ac:dyDescent="0.3">
      <c r="A1721" s="73" t="s">
        <v>35</v>
      </c>
      <c r="B1721" s="74" t="s">
        <v>5306</v>
      </c>
      <c r="C1721" s="48" t="s">
        <v>40</v>
      </c>
      <c r="D1721" s="48">
        <v>1000</v>
      </c>
      <c r="E1721" s="48">
        <v>621</v>
      </c>
      <c r="F1721" s="48" t="s">
        <v>6128</v>
      </c>
      <c r="G1721" s="48" t="s">
        <v>112</v>
      </c>
      <c r="H1721" s="75">
        <f t="shared" si="908"/>
        <v>-0.16666666666666666</v>
      </c>
      <c r="I1721" s="74">
        <v>20</v>
      </c>
      <c r="J1721" s="74">
        <v>24</v>
      </c>
      <c r="K1721" s="48">
        <f t="shared" si="929"/>
        <v>20</v>
      </c>
      <c r="L1721" s="48">
        <f>$L$3</f>
        <v>-4</v>
      </c>
      <c r="M1721" s="48">
        <f t="shared" si="901"/>
        <v>16</v>
      </c>
      <c r="N1721" s="48">
        <v>1</v>
      </c>
      <c r="O1721" s="56">
        <v>48.9</v>
      </c>
      <c r="P1721" s="48" t="str">
        <f t="shared" si="902"/>
        <v>3071 GY</v>
      </c>
      <c r="Q1721" s="76">
        <v>1</v>
      </c>
      <c r="R1721" s="76">
        <v>3</v>
      </c>
      <c r="S1721" s="49">
        <f t="shared" si="909"/>
        <v>1.4230769230769231E-2</v>
      </c>
      <c r="T1721" s="49">
        <f t="shared" si="903"/>
        <v>14.230769230769232</v>
      </c>
      <c r="U1721" s="49">
        <v>36.423076923076927</v>
      </c>
      <c r="V1721" s="49">
        <f t="shared" si="933"/>
        <v>3.6423076923076926E-2</v>
      </c>
      <c r="W1721" s="49">
        <f>V1721*M1721</f>
        <v>0.58276923076923082</v>
      </c>
      <c r="X1721" s="90">
        <f>ROUNDUP(S1721*$X$3,0)</f>
        <v>1</v>
      </c>
      <c r="Y1721" s="91">
        <f t="shared" si="905"/>
        <v>48.9</v>
      </c>
      <c r="Z1721" s="93">
        <f t="shared" si="927"/>
        <v>1</v>
      </c>
      <c r="AA1721" s="94">
        <f t="shared" si="906"/>
        <v>48.9</v>
      </c>
      <c r="AB1721" s="97">
        <f t="shared" si="931"/>
        <v>1</v>
      </c>
      <c r="AC1721" s="98">
        <f t="shared" si="907"/>
        <v>48.9</v>
      </c>
      <c r="AD1721" s="77" t="s">
        <v>3</v>
      </c>
      <c r="AE1721" s="54">
        <v>48.9</v>
      </c>
      <c r="AF1721" s="17"/>
    </row>
    <row r="1722" spans="1:32" ht="16.899999999999999" customHeight="1" x14ac:dyDescent="0.3">
      <c r="A1722" s="73" t="s">
        <v>7</v>
      </c>
      <c r="B1722" s="74" t="s">
        <v>148</v>
      </c>
      <c r="C1722" s="48" t="s">
        <v>40</v>
      </c>
      <c r="D1722" s="48">
        <v>100</v>
      </c>
      <c r="E1722" s="48">
        <v>621</v>
      </c>
      <c r="F1722" s="48" t="s">
        <v>6128</v>
      </c>
      <c r="G1722" s="48" t="s">
        <v>112</v>
      </c>
      <c r="H1722" s="75">
        <f t="shared" si="908"/>
        <v>-0.16666666666666666</v>
      </c>
      <c r="I1722" s="74">
        <v>20</v>
      </c>
      <c r="J1722" s="74">
        <v>24</v>
      </c>
      <c r="K1722" s="48">
        <f t="shared" si="929"/>
        <v>20</v>
      </c>
      <c r="L1722" s="48">
        <f>$L$3</f>
        <v>-4</v>
      </c>
      <c r="M1722" s="48">
        <f t="shared" si="901"/>
        <v>16</v>
      </c>
      <c r="N1722" s="48">
        <v>40</v>
      </c>
      <c r="O1722" s="56">
        <v>2.65</v>
      </c>
      <c r="P1722" s="48" t="str">
        <f t="shared" si="902"/>
        <v>1551 RD</v>
      </c>
      <c r="Q1722" s="76">
        <v>148</v>
      </c>
      <c r="R1722" s="76">
        <v>401</v>
      </c>
      <c r="S1722" s="49">
        <f t="shared" si="909"/>
        <v>2.0565384615384614</v>
      </c>
      <c r="T1722" s="49">
        <f t="shared" si="903"/>
        <v>205.65384615384613</v>
      </c>
      <c r="U1722" s="49">
        <v>587.57692307692309</v>
      </c>
      <c r="V1722" s="49">
        <f t="shared" si="933"/>
        <v>5.8757692307692313</v>
      </c>
      <c r="W1722" s="49">
        <f t="shared" ref="W1722:W1731" si="936">S1722*M1722</f>
        <v>32.904615384615383</v>
      </c>
      <c r="X1722" s="90">
        <f t="shared" si="935"/>
        <v>12</v>
      </c>
      <c r="Y1722" s="91">
        <f t="shared" si="905"/>
        <v>31.799999999999997</v>
      </c>
      <c r="Z1722" s="93">
        <f t="shared" si="927"/>
        <v>45</v>
      </c>
      <c r="AA1722" s="94">
        <f t="shared" si="906"/>
        <v>119.25</v>
      </c>
      <c r="AB1722" s="97">
        <f t="shared" si="931"/>
        <v>55</v>
      </c>
      <c r="AC1722" s="98">
        <f t="shared" si="907"/>
        <v>145.75</v>
      </c>
      <c r="AD1722" s="77" t="s">
        <v>3</v>
      </c>
      <c r="AE1722" s="54">
        <v>145.75</v>
      </c>
      <c r="AF1722" s="17"/>
    </row>
    <row r="1723" spans="1:32" ht="16.899999999999999" customHeight="1" x14ac:dyDescent="0.3">
      <c r="A1723" s="73" t="s">
        <v>35</v>
      </c>
      <c r="B1723" s="74" t="s">
        <v>2810</v>
      </c>
      <c r="C1723" s="48" t="s">
        <v>10</v>
      </c>
      <c r="D1723" s="48">
        <v>500</v>
      </c>
      <c r="E1723" s="48">
        <v>2834</v>
      </c>
      <c r="F1723" s="48" t="s">
        <v>6126</v>
      </c>
      <c r="G1723" s="48">
        <v>2</v>
      </c>
      <c r="H1723" s="75">
        <f t="shared" si="908"/>
        <v>0</v>
      </c>
      <c r="I1723" s="74">
        <v>50</v>
      </c>
      <c r="J1723" s="74">
        <f>I1723</f>
        <v>50</v>
      </c>
      <c r="K1723" s="48">
        <f t="shared" si="929"/>
        <v>50</v>
      </c>
      <c r="L1723" s="48"/>
      <c r="M1723" s="48">
        <f t="shared" si="901"/>
        <v>50</v>
      </c>
      <c r="N1723" s="48">
        <v>0</v>
      </c>
      <c r="O1723" s="56">
        <v>154.16446999999999</v>
      </c>
      <c r="P1723" s="48" t="str">
        <f t="shared" si="902"/>
        <v>6307 SL</v>
      </c>
      <c r="Q1723" s="76">
        <v>2</v>
      </c>
      <c r="R1723" s="76">
        <v>2</v>
      </c>
      <c r="S1723" s="49">
        <f t="shared" si="909"/>
        <v>2.3846153846153847E-2</v>
      </c>
      <c r="T1723" s="49">
        <f t="shared" si="903"/>
        <v>11.923076923076923</v>
      </c>
      <c r="U1723" s="49">
        <v>69.692307692307693</v>
      </c>
      <c r="V1723" s="49">
        <f t="shared" si="933"/>
        <v>0.13938461538461538</v>
      </c>
      <c r="W1723" s="49">
        <f t="shared" si="936"/>
        <v>1.1923076923076923</v>
      </c>
      <c r="X1723" s="90">
        <f>ROUND(S1723*$X$4,0)</f>
        <v>0</v>
      </c>
      <c r="Y1723" s="91">
        <f t="shared" si="905"/>
        <v>0</v>
      </c>
      <c r="Z1723" s="93">
        <f t="shared" si="927"/>
        <v>1</v>
      </c>
      <c r="AA1723" s="94">
        <f t="shared" si="906"/>
        <v>154.16446999999999</v>
      </c>
      <c r="AB1723" s="97">
        <f t="shared" si="931"/>
        <v>1</v>
      </c>
      <c r="AC1723" s="98">
        <f t="shared" si="907"/>
        <v>154.16446999999999</v>
      </c>
      <c r="AD1723" s="77" t="s">
        <v>3</v>
      </c>
      <c r="AE1723" s="54">
        <v>154.16446999999999</v>
      </c>
      <c r="AF1723" s="17"/>
    </row>
    <row r="1724" spans="1:32" ht="16.899999999999999" customHeight="1" x14ac:dyDescent="0.3">
      <c r="A1724" s="73" t="s">
        <v>7</v>
      </c>
      <c r="B1724" s="74" t="s">
        <v>1945</v>
      </c>
      <c r="C1724" s="48" t="s">
        <v>34</v>
      </c>
      <c r="D1724" s="48">
        <v>500</v>
      </c>
      <c r="E1724" s="48">
        <v>4008</v>
      </c>
      <c r="F1724" s="48" t="s">
        <v>5910</v>
      </c>
      <c r="G1724" s="48" t="s">
        <v>35</v>
      </c>
      <c r="H1724" s="75">
        <f t="shared" si="908"/>
        <v>0</v>
      </c>
      <c r="I1724" s="74">
        <v>24</v>
      </c>
      <c r="J1724" s="74">
        <v>24</v>
      </c>
      <c r="K1724" s="48">
        <f t="shared" si="929"/>
        <v>24</v>
      </c>
      <c r="L1724" s="48">
        <f>$L$3</f>
        <v>-4</v>
      </c>
      <c r="M1724" s="48">
        <f t="shared" si="901"/>
        <v>20</v>
      </c>
      <c r="N1724" s="48">
        <v>0</v>
      </c>
      <c r="O1724" s="56">
        <v>193.2</v>
      </c>
      <c r="P1724" s="48" t="str">
        <f t="shared" si="902"/>
        <v>2144 SV</v>
      </c>
      <c r="Q1724" s="76">
        <v>1</v>
      </c>
      <c r="R1724" s="76">
        <v>1</v>
      </c>
      <c r="S1724" s="49">
        <f t="shared" si="909"/>
        <v>1.1923076923076923E-2</v>
      </c>
      <c r="T1724" s="49">
        <f t="shared" si="903"/>
        <v>5.9615384615384617</v>
      </c>
      <c r="U1724" s="49">
        <v>27.884615384615387</v>
      </c>
      <c r="V1724" s="49">
        <f t="shared" si="933"/>
        <v>5.5769230769230772E-2</v>
      </c>
      <c r="W1724" s="49">
        <f t="shared" si="936"/>
        <v>0.23846153846153847</v>
      </c>
      <c r="X1724" s="90">
        <f>ROUNDUP(S1724*$X$3,0)</f>
        <v>1</v>
      </c>
      <c r="Y1724" s="91">
        <f t="shared" si="905"/>
        <v>193.2</v>
      </c>
      <c r="Z1724" s="93">
        <f t="shared" si="927"/>
        <v>1</v>
      </c>
      <c r="AA1724" s="94">
        <f t="shared" si="906"/>
        <v>193.2</v>
      </c>
      <c r="AB1724" s="97">
        <f t="shared" si="931"/>
        <v>1</v>
      </c>
      <c r="AC1724" s="98">
        <f t="shared" si="907"/>
        <v>193.2</v>
      </c>
      <c r="AD1724" s="77" t="s">
        <v>3</v>
      </c>
      <c r="AE1724" s="54">
        <v>193.2</v>
      </c>
      <c r="AF1724" s="17"/>
    </row>
    <row r="1725" spans="1:32" ht="16.899999999999999" customHeight="1" x14ac:dyDescent="0.3">
      <c r="A1725" s="73" t="s">
        <v>7</v>
      </c>
      <c r="B1725" s="74" t="s">
        <v>289</v>
      </c>
      <c r="C1725" s="48" t="s">
        <v>10</v>
      </c>
      <c r="D1725" s="48">
        <v>500</v>
      </c>
      <c r="E1725" s="48">
        <v>2834</v>
      </c>
      <c r="F1725" s="48" t="s">
        <v>6126</v>
      </c>
      <c r="G1725" s="48">
        <v>2</v>
      </c>
      <c r="H1725" s="75">
        <f t="shared" si="908"/>
        <v>0</v>
      </c>
      <c r="I1725" s="74">
        <v>20</v>
      </c>
      <c r="J1725" s="74">
        <f>I1725</f>
        <v>20</v>
      </c>
      <c r="K1725" s="48">
        <f t="shared" si="929"/>
        <v>20</v>
      </c>
      <c r="L1725" s="48"/>
      <c r="M1725" s="48">
        <f t="shared" si="901"/>
        <v>20</v>
      </c>
      <c r="N1725" s="48">
        <v>0</v>
      </c>
      <c r="O1725" s="56">
        <v>80.560299999999998</v>
      </c>
      <c r="P1725" s="48" t="str">
        <f t="shared" si="902"/>
        <v>1295C SL</v>
      </c>
      <c r="Q1725" s="76">
        <v>15</v>
      </c>
      <c r="R1725" s="76">
        <v>75</v>
      </c>
      <c r="S1725" s="49">
        <f t="shared" si="909"/>
        <v>0.24807692307692308</v>
      </c>
      <c r="T1725" s="49">
        <f t="shared" si="903"/>
        <v>124.03846153846155</v>
      </c>
      <c r="U1725" s="49">
        <v>1037.6153846153845</v>
      </c>
      <c r="V1725" s="49">
        <f t="shared" si="933"/>
        <v>2.0752307692307692</v>
      </c>
      <c r="W1725" s="49">
        <f t="shared" si="936"/>
        <v>4.9615384615384617</v>
      </c>
      <c r="X1725" s="90">
        <f t="shared" ref="X1725" si="937">ROUND(S1725*$X$3,0)</f>
        <v>1</v>
      </c>
      <c r="Y1725" s="91">
        <f t="shared" si="905"/>
        <v>80.560299999999998</v>
      </c>
      <c r="Z1725" s="93">
        <f t="shared" si="927"/>
        <v>6</v>
      </c>
      <c r="AA1725" s="94">
        <f t="shared" si="906"/>
        <v>483.36180000000002</v>
      </c>
      <c r="AB1725" s="97">
        <f t="shared" si="931"/>
        <v>7</v>
      </c>
      <c r="AC1725" s="98">
        <f t="shared" si="907"/>
        <v>563.9221</v>
      </c>
      <c r="AD1725" s="77" t="s">
        <v>3</v>
      </c>
      <c r="AE1725" s="54">
        <v>563.9221</v>
      </c>
      <c r="AF1725" s="17"/>
    </row>
    <row r="1726" spans="1:32" ht="16.899999999999999" customHeight="1" x14ac:dyDescent="0.3">
      <c r="A1726" s="73" t="s">
        <v>35</v>
      </c>
      <c r="B1726" s="74" t="s">
        <v>4154</v>
      </c>
      <c r="C1726" s="48" t="s">
        <v>16</v>
      </c>
      <c r="D1726" s="48">
        <v>500</v>
      </c>
      <c r="E1726" s="48">
        <v>621</v>
      </c>
      <c r="F1726" s="48" t="s">
        <v>6128</v>
      </c>
      <c r="G1726" s="48" t="s">
        <v>11</v>
      </c>
      <c r="H1726" s="75">
        <f t="shared" si="908"/>
        <v>0</v>
      </c>
      <c r="I1726" s="74">
        <v>5</v>
      </c>
      <c r="J1726" s="74">
        <v>5</v>
      </c>
      <c r="K1726" s="48">
        <f>J1726</f>
        <v>5</v>
      </c>
      <c r="L1726" s="48"/>
      <c r="M1726" s="48">
        <f t="shared" si="901"/>
        <v>5</v>
      </c>
      <c r="N1726" s="48">
        <v>0</v>
      </c>
      <c r="O1726" s="56">
        <v>99.607900000000001</v>
      </c>
      <c r="P1726" s="48" t="str">
        <f t="shared" si="902"/>
        <v>2463L SL</v>
      </c>
      <c r="Q1726" s="76">
        <v>0</v>
      </c>
      <c r="R1726" s="76">
        <v>0</v>
      </c>
      <c r="S1726" s="49">
        <f t="shared" si="909"/>
        <v>0</v>
      </c>
      <c r="T1726" s="49">
        <f t="shared" si="903"/>
        <v>0</v>
      </c>
      <c r="U1726" s="49">
        <v>80.269230769230774</v>
      </c>
      <c r="V1726" s="49">
        <f t="shared" si="933"/>
        <v>0.16053846153846155</v>
      </c>
      <c r="W1726" s="49">
        <f t="shared" si="936"/>
        <v>0</v>
      </c>
      <c r="X1726" s="90">
        <f>ROUNDUP(S1726*$X$2,0)</f>
        <v>0</v>
      </c>
      <c r="Y1726" s="91">
        <f t="shared" si="905"/>
        <v>0</v>
      </c>
      <c r="Z1726" s="93">
        <f t="shared" si="927"/>
        <v>0</v>
      </c>
      <c r="AA1726" s="94">
        <f t="shared" si="906"/>
        <v>0</v>
      </c>
      <c r="AB1726" s="97">
        <f>ROUND((S1726*$AB$2)+Z1726,0)</f>
        <v>0</v>
      </c>
      <c r="AC1726" s="98">
        <f t="shared" si="907"/>
        <v>0</v>
      </c>
      <c r="AD1726" s="77" t="s">
        <v>5891</v>
      </c>
      <c r="AE1726" s="54">
        <v>0</v>
      </c>
      <c r="AF1726" s="17"/>
    </row>
    <row r="1727" spans="1:32" ht="16.899999999999999" customHeight="1" x14ac:dyDescent="0.3">
      <c r="A1727" s="73" t="s">
        <v>7</v>
      </c>
      <c r="B1727" s="74" t="s">
        <v>5598</v>
      </c>
      <c r="C1727" s="48" t="s">
        <v>1797</v>
      </c>
      <c r="D1727" s="48">
        <v>20</v>
      </c>
      <c r="E1727" s="48">
        <v>7880</v>
      </c>
      <c r="F1727" s="48" t="s">
        <v>5908</v>
      </c>
      <c r="G1727" s="48" t="s">
        <v>122</v>
      </c>
      <c r="H1727" s="75">
        <f t="shared" si="908"/>
        <v>0.5730337078651685</v>
      </c>
      <c r="I1727" s="74">
        <v>140</v>
      </c>
      <c r="J1727" s="74">
        <v>89</v>
      </c>
      <c r="K1727" s="48">
        <f>J1727</f>
        <v>89</v>
      </c>
      <c r="L1727" s="48">
        <f>$L$3</f>
        <v>-4</v>
      </c>
      <c r="M1727" s="48">
        <f t="shared" si="901"/>
        <v>85</v>
      </c>
      <c r="N1727" s="48">
        <v>8</v>
      </c>
      <c r="O1727" s="56">
        <v>64.48</v>
      </c>
      <c r="P1727" s="48" t="str">
        <f t="shared" si="902"/>
        <v>F4212IN BK</v>
      </c>
      <c r="Q1727" s="76">
        <v>19</v>
      </c>
      <c r="R1727" s="76">
        <v>55</v>
      </c>
      <c r="S1727" s="49">
        <f t="shared" si="909"/>
        <v>0.2680769230769231</v>
      </c>
      <c r="T1727" s="49">
        <f t="shared" si="903"/>
        <v>5.361538461538462</v>
      </c>
      <c r="U1727" s="49">
        <v>5.361538461538462</v>
      </c>
      <c r="V1727" s="49">
        <f t="shared" si="933"/>
        <v>0.2680769230769231</v>
      </c>
      <c r="W1727" s="49">
        <f t="shared" si="936"/>
        <v>22.786538461538463</v>
      </c>
      <c r="X1727" s="90">
        <f>ROUND(S1727*$X$4,0)</f>
        <v>1</v>
      </c>
      <c r="Y1727" s="91">
        <f t="shared" si="905"/>
        <v>64.48</v>
      </c>
      <c r="Z1727" s="93">
        <f t="shared" si="927"/>
        <v>24</v>
      </c>
      <c r="AA1727" s="94">
        <f t="shared" si="906"/>
        <v>1547.52</v>
      </c>
      <c r="AB1727" s="97">
        <f>ROUND((S1727*$AB$4)+Z1727,0)</f>
        <v>25</v>
      </c>
      <c r="AC1727" s="98">
        <f t="shared" si="907"/>
        <v>1612</v>
      </c>
      <c r="AD1727" s="77" t="s">
        <v>3</v>
      </c>
      <c r="AE1727" s="54">
        <v>1612</v>
      </c>
      <c r="AF1727" s="17"/>
    </row>
    <row r="1728" spans="1:32" ht="16.899999999999999" customHeight="1" x14ac:dyDescent="0.3">
      <c r="A1728" s="73" t="s">
        <v>35</v>
      </c>
      <c r="B1728" s="74" t="s">
        <v>2009</v>
      </c>
      <c r="C1728" s="48" t="s">
        <v>464</v>
      </c>
      <c r="D1728" s="48">
        <v>1</v>
      </c>
      <c r="E1728" s="48">
        <v>4013</v>
      </c>
      <c r="F1728" s="48" t="s">
        <v>6180</v>
      </c>
      <c r="G1728" s="48" t="s">
        <v>112</v>
      </c>
      <c r="H1728" s="75">
        <f t="shared" si="908"/>
        <v>0.21666666666666667</v>
      </c>
      <c r="I1728" s="74">
        <v>73</v>
      </c>
      <c r="J1728" s="74">
        <v>60</v>
      </c>
      <c r="K1728" s="48">
        <f>J1728</f>
        <v>60</v>
      </c>
      <c r="L1728" s="48">
        <f>$L$3</f>
        <v>-4</v>
      </c>
      <c r="M1728" s="48">
        <f t="shared" ref="M1728:M1763" si="938">K1728+L1728</f>
        <v>56</v>
      </c>
      <c r="N1728" s="48">
        <v>3934</v>
      </c>
      <c r="O1728" s="56">
        <v>0.16</v>
      </c>
      <c r="P1728" s="48" t="str">
        <f t="shared" si="902"/>
        <v>2845/19 BL</v>
      </c>
      <c r="Q1728" s="76" t="s">
        <v>6187</v>
      </c>
      <c r="R1728" s="76" t="s">
        <v>6187</v>
      </c>
      <c r="S1728" s="49">
        <f t="shared" si="909"/>
        <v>0</v>
      </c>
      <c r="T1728" s="49">
        <f t="shared" si="903"/>
        <v>0</v>
      </c>
      <c r="U1728" s="49">
        <v>63.346153846153847</v>
      </c>
      <c r="V1728" s="49">
        <f t="shared" si="933"/>
        <v>63.346153846153847</v>
      </c>
      <c r="W1728" s="49">
        <f t="shared" si="936"/>
        <v>0</v>
      </c>
      <c r="X1728" s="90">
        <f>ROUND(V1728*$X$4,0)</f>
        <v>317</v>
      </c>
      <c r="Y1728" s="91">
        <f t="shared" ref="Y1728:Y1763" si="939">X1728*O1728</f>
        <v>50.72</v>
      </c>
      <c r="Z1728" s="93">
        <f>ROUND((V1728*M1728)+X1728,0)</f>
        <v>3864</v>
      </c>
      <c r="AA1728" s="94">
        <f t="shared" ref="AA1728:AA1763" si="940">Z1728*O1728</f>
        <v>618.24</v>
      </c>
      <c r="AB1728" s="97">
        <f>ROUND((V1728*$AB$4)+Z1728,0)</f>
        <v>4181</v>
      </c>
      <c r="AC1728" s="98">
        <f t="shared" ref="AC1728:AC1763" si="941">AB1728*O1728</f>
        <v>668.96</v>
      </c>
      <c r="AD1728" s="77" t="s">
        <v>5889</v>
      </c>
      <c r="AE1728" s="54">
        <v>668.96</v>
      </c>
      <c r="AF1728" s="17"/>
    </row>
    <row r="1729" spans="1:32" ht="16.899999999999999" customHeight="1" x14ac:dyDescent="0.3">
      <c r="A1729" s="73" t="s">
        <v>35</v>
      </c>
      <c r="B1729" s="74" t="s">
        <v>99</v>
      </c>
      <c r="C1729" s="48" t="s">
        <v>10</v>
      </c>
      <c r="D1729" s="48">
        <v>500</v>
      </c>
      <c r="E1729" s="48">
        <v>2834</v>
      </c>
      <c r="F1729" s="48" t="s">
        <v>6126</v>
      </c>
      <c r="G1729" s="48">
        <v>2</v>
      </c>
      <c r="H1729" s="75">
        <f t="shared" ref="H1729:H1763" si="942">(I1729-J1729)/J1729</f>
        <v>0</v>
      </c>
      <c r="I1729" s="74">
        <v>30</v>
      </c>
      <c r="J1729" s="74">
        <f>I1729</f>
        <v>30</v>
      </c>
      <c r="K1729" s="48">
        <f>I1729</f>
        <v>30</v>
      </c>
      <c r="L1729" s="48"/>
      <c r="M1729" s="48">
        <f t="shared" si="938"/>
        <v>30</v>
      </c>
      <c r="N1729" s="48">
        <v>0</v>
      </c>
      <c r="O1729" s="56">
        <v>127.44224</v>
      </c>
      <c r="P1729" s="48" t="str">
        <f t="shared" si="902"/>
        <v>1710 SL</v>
      </c>
      <c r="Q1729" s="76">
        <v>3</v>
      </c>
      <c r="R1729" s="76">
        <v>6</v>
      </c>
      <c r="S1729" s="49">
        <f t="shared" ref="S1729:S1763" si="943">((Q1729/65*0.7)+(R1729/260*0.3))</f>
        <v>3.9230769230769229E-2</v>
      </c>
      <c r="T1729" s="49">
        <f t="shared" si="903"/>
        <v>19.615384615384613</v>
      </c>
      <c r="U1729" s="49">
        <v>136.88461538461539</v>
      </c>
      <c r="V1729" s="49">
        <f t="shared" si="933"/>
        <v>0.27376923076923076</v>
      </c>
      <c r="W1729" s="49">
        <f t="shared" si="936"/>
        <v>1.176923076923077</v>
      </c>
      <c r="X1729" s="90">
        <f t="shared" ref="X1729:X1730" si="944">ROUND(S1729*$X$4,0)</f>
        <v>0</v>
      </c>
      <c r="Y1729" s="91">
        <f t="shared" si="939"/>
        <v>0</v>
      </c>
      <c r="Z1729" s="93">
        <f t="shared" ref="Z1729:Z1759" si="945">ROUND((S1729*M1729)+X1729,0)</f>
        <v>1</v>
      </c>
      <c r="AA1729" s="94">
        <f t="shared" si="940"/>
        <v>127.44224</v>
      </c>
      <c r="AB1729" s="97">
        <f t="shared" ref="AB1729:AB1739" si="946">ROUND((S1729*$AB$4)+Z1729,0)</f>
        <v>1</v>
      </c>
      <c r="AC1729" s="98">
        <f t="shared" si="941"/>
        <v>127.44224</v>
      </c>
      <c r="AD1729" s="77" t="s">
        <v>3</v>
      </c>
      <c r="AE1729" s="54">
        <v>127.44224</v>
      </c>
      <c r="AF1729" s="17"/>
    </row>
    <row r="1730" spans="1:32" ht="16.899999999999999" customHeight="1" x14ac:dyDescent="0.3">
      <c r="A1730" s="73" t="s">
        <v>35</v>
      </c>
      <c r="B1730" s="74" t="s">
        <v>5089</v>
      </c>
      <c r="C1730" s="48" t="s">
        <v>1797</v>
      </c>
      <c r="D1730" s="48">
        <v>1000</v>
      </c>
      <c r="E1730" s="48">
        <v>7880</v>
      </c>
      <c r="F1730" s="48" t="s">
        <v>5908</v>
      </c>
      <c r="G1730" s="48" t="s">
        <v>122</v>
      </c>
      <c r="H1730" s="75">
        <f t="shared" si="942"/>
        <v>0.55555555555555558</v>
      </c>
      <c r="I1730" s="74">
        <v>140</v>
      </c>
      <c r="J1730" s="74">
        <v>90</v>
      </c>
      <c r="K1730" s="48">
        <f>J1730</f>
        <v>90</v>
      </c>
      <c r="L1730" s="48">
        <f>$L$3</f>
        <v>-4</v>
      </c>
      <c r="M1730" s="48">
        <f t="shared" si="938"/>
        <v>86</v>
      </c>
      <c r="N1730" s="48">
        <v>6</v>
      </c>
      <c r="O1730" s="56">
        <v>78.842860000000002</v>
      </c>
      <c r="P1730" s="48" t="str">
        <f t="shared" si="902"/>
        <v>F2211/16 RD</v>
      </c>
      <c r="Q1730" s="76">
        <v>2</v>
      </c>
      <c r="R1730" s="76">
        <v>4</v>
      </c>
      <c r="S1730" s="49">
        <f t="shared" si="943"/>
        <v>2.6153846153846153E-2</v>
      </c>
      <c r="T1730" s="49">
        <f t="shared" si="903"/>
        <v>26.153846153846153</v>
      </c>
      <c r="U1730" s="49">
        <v>36.642307692307696</v>
      </c>
      <c r="V1730" s="49">
        <f t="shared" si="933"/>
        <v>3.6642307692307696E-2</v>
      </c>
      <c r="W1730" s="49">
        <f t="shared" si="936"/>
        <v>2.2492307692307691</v>
      </c>
      <c r="X1730" s="90">
        <f t="shared" si="944"/>
        <v>0</v>
      </c>
      <c r="Y1730" s="91">
        <f t="shared" si="939"/>
        <v>0</v>
      </c>
      <c r="Z1730" s="93">
        <f t="shared" si="945"/>
        <v>2</v>
      </c>
      <c r="AA1730" s="94">
        <f t="shared" si="940"/>
        <v>157.68572</v>
      </c>
      <c r="AB1730" s="97">
        <f t="shared" si="946"/>
        <v>2</v>
      </c>
      <c r="AC1730" s="98">
        <f t="shared" si="941"/>
        <v>157.68572</v>
      </c>
      <c r="AD1730" s="77" t="s">
        <v>3</v>
      </c>
      <c r="AE1730" s="54">
        <v>157.68572</v>
      </c>
      <c r="AF1730" s="17"/>
    </row>
    <row r="1731" spans="1:32" ht="16.899999999999999" customHeight="1" x14ac:dyDescent="0.3">
      <c r="A1731" s="73" t="s">
        <v>35</v>
      </c>
      <c r="B1731" s="74" t="s">
        <v>3966</v>
      </c>
      <c r="C1731" s="48" t="s">
        <v>34</v>
      </c>
      <c r="D1731" s="48">
        <v>100</v>
      </c>
      <c r="E1731" s="48">
        <v>1202</v>
      </c>
      <c r="F1731" s="48" t="s">
        <v>6130</v>
      </c>
      <c r="G1731" s="48" t="s">
        <v>35</v>
      </c>
      <c r="H1731" s="75">
        <f t="shared" si="942"/>
        <v>0</v>
      </c>
      <c r="I1731" s="74">
        <v>24</v>
      </c>
      <c r="J1731" s="74">
        <v>24</v>
      </c>
      <c r="K1731" s="48">
        <f>I1731</f>
        <v>24</v>
      </c>
      <c r="L1731" s="48">
        <f>$L$3</f>
        <v>-4</v>
      </c>
      <c r="M1731" s="48">
        <f t="shared" si="938"/>
        <v>20</v>
      </c>
      <c r="N1731" s="48">
        <v>21</v>
      </c>
      <c r="O1731" s="56">
        <v>10.08</v>
      </c>
      <c r="P1731" s="48" t="str">
        <f t="shared" si="902"/>
        <v>PF1306 BK</v>
      </c>
      <c r="Q1731" s="76">
        <v>33</v>
      </c>
      <c r="R1731" s="76">
        <v>138</v>
      </c>
      <c r="S1731" s="49">
        <f t="shared" si="943"/>
        <v>0.51461538461538459</v>
      </c>
      <c r="T1731" s="49">
        <f t="shared" si="903"/>
        <v>51.46153846153846</v>
      </c>
      <c r="U1731" s="49">
        <v>65.980769230769226</v>
      </c>
      <c r="V1731" s="49">
        <f t="shared" si="933"/>
        <v>0.65980769230769232</v>
      </c>
      <c r="W1731" s="49">
        <f t="shared" si="936"/>
        <v>10.292307692307691</v>
      </c>
      <c r="X1731" s="90">
        <f>ROUND(S1731*$X$3,0)</f>
        <v>3</v>
      </c>
      <c r="Y1731" s="91">
        <f t="shared" si="939"/>
        <v>30.240000000000002</v>
      </c>
      <c r="Z1731" s="93">
        <f t="shared" si="945"/>
        <v>13</v>
      </c>
      <c r="AA1731" s="94">
        <f t="shared" si="940"/>
        <v>131.04</v>
      </c>
      <c r="AB1731" s="97">
        <f t="shared" si="946"/>
        <v>16</v>
      </c>
      <c r="AC1731" s="98">
        <f t="shared" si="941"/>
        <v>161.28</v>
      </c>
      <c r="AD1731" s="77" t="s">
        <v>3</v>
      </c>
      <c r="AE1731" s="54">
        <v>161.28</v>
      </c>
      <c r="AF1731" s="17"/>
    </row>
    <row r="1732" spans="1:32" ht="16.899999999999999" customHeight="1" x14ac:dyDescent="0.3">
      <c r="A1732" s="73" t="s">
        <v>7</v>
      </c>
      <c r="B1732" s="74" t="s">
        <v>1942</v>
      </c>
      <c r="C1732" s="48" t="s">
        <v>10</v>
      </c>
      <c r="D1732" s="48">
        <v>500</v>
      </c>
      <c r="E1732" s="48">
        <v>2834</v>
      </c>
      <c r="F1732" s="48" t="s">
        <v>6126</v>
      </c>
      <c r="G1732" s="48">
        <v>2</v>
      </c>
      <c r="H1732" s="75">
        <f t="shared" si="942"/>
        <v>0</v>
      </c>
      <c r="I1732" s="74">
        <v>35</v>
      </c>
      <c r="J1732" s="74">
        <f t="shared" ref="J1732:J1733" si="947">I1732</f>
        <v>35</v>
      </c>
      <c r="K1732" s="48">
        <f>I1732</f>
        <v>35</v>
      </c>
      <c r="L1732" s="48"/>
      <c r="M1732" s="48">
        <f t="shared" si="938"/>
        <v>35</v>
      </c>
      <c r="N1732" s="48">
        <v>0</v>
      </c>
      <c r="O1732" s="56">
        <v>148.45891</v>
      </c>
      <c r="P1732" s="48" t="str">
        <f t="shared" si="902"/>
        <v>1899/4C SL</v>
      </c>
      <c r="Q1732" s="76">
        <v>0</v>
      </c>
      <c r="R1732" s="76">
        <v>2</v>
      </c>
      <c r="S1732" s="49">
        <f t="shared" si="943"/>
        <v>2.3076923076923079E-3</v>
      </c>
      <c r="T1732" s="49">
        <f t="shared" si="903"/>
        <v>1.153846153846154</v>
      </c>
      <c r="U1732" s="49">
        <v>59.88461538461538</v>
      </c>
      <c r="V1732" s="49">
        <f t="shared" si="933"/>
        <v>0.11976923076923075</v>
      </c>
      <c r="W1732" s="49">
        <f t="shared" ref="W1732:W1764" si="948">S1732*M1732</f>
        <v>8.0769230769230774E-2</v>
      </c>
      <c r="X1732" s="90">
        <f t="shared" ref="X1732:X1733" si="949">ROUNDUP(S1732*$X$4,0)</f>
        <v>1</v>
      </c>
      <c r="Y1732" s="91">
        <f t="shared" si="939"/>
        <v>148.45891</v>
      </c>
      <c r="Z1732" s="93">
        <f t="shared" si="945"/>
        <v>1</v>
      </c>
      <c r="AA1732" s="94">
        <f t="shared" si="940"/>
        <v>148.45891</v>
      </c>
      <c r="AB1732" s="97">
        <f t="shared" si="946"/>
        <v>1</v>
      </c>
      <c r="AC1732" s="98">
        <f t="shared" si="941"/>
        <v>148.45891</v>
      </c>
      <c r="AD1732" s="77" t="s">
        <v>3</v>
      </c>
      <c r="AE1732" s="54">
        <v>148.45891</v>
      </c>
      <c r="AF1732" s="17"/>
    </row>
    <row r="1733" spans="1:32" ht="16.899999999999999" customHeight="1" x14ac:dyDescent="0.3">
      <c r="A1733" s="73" t="s">
        <v>7</v>
      </c>
      <c r="B1733" s="74" t="s">
        <v>3231</v>
      </c>
      <c r="C1733" s="48" t="s">
        <v>10</v>
      </c>
      <c r="D1733" s="48">
        <v>500</v>
      </c>
      <c r="E1733" s="48">
        <v>2834</v>
      </c>
      <c r="F1733" s="48" t="s">
        <v>6126</v>
      </c>
      <c r="G1733" s="48">
        <v>2</v>
      </c>
      <c r="H1733" s="75">
        <f t="shared" si="942"/>
        <v>0</v>
      </c>
      <c r="I1733" s="74">
        <v>30</v>
      </c>
      <c r="J1733" s="74">
        <f t="shared" si="947"/>
        <v>30</v>
      </c>
      <c r="K1733" s="48">
        <f>I1733</f>
        <v>30</v>
      </c>
      <c r="L1733" s="48"/>
      <c r="M1733" s="48">
        <f t="shared" si="938"/>
        <v>30</v>
      </c>
      <c r="N1733" s="48">
        <v>0</v>
      </c>
      <c r="O1733" s="56">
        <v>128.31447</v>
      </c>
      <c r="P1733" s="48" t="str">
        <f t="shared" si="902"/>
        <v>1748C SL</v>
      </c>
      <c r="Q1733" s="76" t="s">
        <v>6187</v>
      </c>
      <c r="R1733" s="76" t="s">
        <v>6187</v>
      </c>
      <c r="S1733" s="49">
        <f t="shared" si="943"/>
        <v>0</v>
      </c>
      <c r="T1733" s="49">
        <f t="shared" si="903"/>
        <v>0</v>
      </c>
      <c r="U1733" s="49">
        <v>5.4615384615384617</v>
      </c>
      <c r="V1733" s="49">
        <f t="shared" si="933"/>
        <v>1.0923076923076923E-2</v>
      </c>
      <c r="W1733" s="49">
        <f t="shared" si="948"/>
        <v>0</v>
      </c>
      <c r="X1733" s="90">
        <f t="shared" si="949"/>
        <v>0</v>
      </c>
      <c r="Y1733" s="91">
        <f t="shared" si="939"/>
        <v>0</v>
      </c>
      <c r="Z1733" s="93">
        <f t="shared" si="945"/>
        <v>0</v>
      </c>
      <c r="AA1733" s="94">
        <f t="shared" si="940"/>
        <v>0</v>
      </c>
      <c r="AB1733" s="97">
        <f t="shared" si="946"/>
        <v>0</v>
      </c>
      <c r="AC1733" s="98">
        <f t="shared" si="941"/>
        <v>0</v>
      </c>
      <c r="AD1733" s="77" t="s">
        <v>3</v>
      </c>
      <c r="AE1733" s="54">
        <v>0</v>
      </c>
      <c r="AF1733" s="17"/>
    </row>
    <row r="1734" spans="1:32" ht="16.899999999999999" customHeight="1" x14ac:dyDescent="0.3">
      <c r="A1734" s="73" t="s">
        <v>7</v>
      </c>
      <c r="B1734" s="74" t="s">
        <v>2518</v>
      </c>
      <c r="C1734" s="48" t="s">
        <v>10</v>
      </c>
      <c r="D1734" s="48">
        <v>1000</v>
      </c>
      <c r="E1734" s="48">
        <v>2834</v>
      </c>
      <c r="F1734" s="48" t="s">
        <v>6126</v>
      </c>
      <c r="G1734" s="48">
        <v>2</v>
      </c>
      <c r="H1734" s="75">
        <f t="shared" si="942"/>
        <v>-0.75</v>
      </c>
      <c r="I1734" s="74">
        <v>25</v>
      </c>
      <c r="J1734" s="74">
        <v>100</v>
      </c>
      <c r="K1734" s="48">
        <f>I1734</f>
        <v>25</v>
      </c>
      <c r="L1734" s="48"/>
      <c r="M1734" s="48">
        <f t="shared" si="938"/>
        <v>25</v>
      </c>
      <c r="N1734" s="48">
        <v>2</v>
      </c>
      <c r="O1734" s="56">
        <v>159.22999999999999</v>
      </c>
      <c r="P1734" s="48" t="str">
        <f t="shared" ref="P1734:P1797" si="950">LEFT(B1734,LEN(B1734)-3)</f>
        <v>2421C SL</v>
      </c>
      <c r="Q1734" s="76">
        <v>3</v>
      </c>
      <c r="R1734" s="76">
        <v>4</v>
      </c>
      <c r="S1734" s="49">
        <f t="shared" si="943"/>
        <v>3.6923076923076927E-2</v>
      </c>
      <c r="T1734" s="49">
        <f t="shared" ref="T1734:T1797" si="951">S1734*D1734</f>
        <v>36.923076923076927</v>
      </c>
      <c r="U1734" s="49">
        <v>1161.6430769230769</v>
      </c>
      <c r="V1734" s="49">
        <f t="shared" si="933"/>
        <v>1.161643076923077</v>
      </c>
      <c r="W1734" s="49">
        <f t="shared" si="948"/>
        <v>0.92307692307692313</v>
      </c>
      <c r="X1734" s="90">
        <f>ROUND(S1734*$X$4,0)</f>
        <v>0</v>
      </c>
      <c r="Y1734" s="91">
        <f t="shared" si="939"/>
        <v>0</v>
      </c>
      <c r="Z1734" s="93">
        <f t="shared" si="945"/>
        <v>1</v>
      </c>
      <c r="AA1734" s="94">
        <f t="shared" si="940"/>
        <v>159.22999999999999</v>
      </c>
      <c r="AB1734" s="97">
        <f t="shared" si="946"/>
        <v>1</v>
      </c>
      <c r="AC1734" s="98">
        <f t="shared" si="941"/>
        <v>159.22999999999999</v>
      </c>
      <c r="AD1734" s="77" t="s">
        <v>3</v>
      </c>
      <c r="AE1734" s="54">
        <v>159.22999999999999</v>
      </c>
      <c r="AF1734" s="17"/>
    </row>
    <row r="1735" spans="1:32" ht="16.899999999999999" customHeight="1" x14ac:dyDescent="0.3">
      <c r="A1735" s="73" t="s">
        <v>35</v>
      </c>
      <c r="B1735" s="74" t="s">
        <v>510</v>
      </c>
      <c r="C1735" s="48" t="s">
        <v>61</v>
      </c>
      <c r="D1735" s="48">
        <v>1000</v>
      </c>
      <c r="E1735" s="48">
        <v>2800</v>
      </c>
      <c r="F1735" s="48" t="s">
        <v>5911</v>
      </c>
      <c r="G1735" s="48" t="s">
        <v>112</v>
      </c>
      <c r="H1735" s="75">
        <f t="shared" si="942"/>
        <v>0.65</v>
      </c>
      <c r="I1735" s="74">
        <v>165</v>
      </c>
      <c r="J1735" s="74">
        <v>100</v>
      </c>
      <c r="K1735" s="48">
        <f>J1735</f>
        <v>100</v>
      </c>
      <c r="L1735" s="48">
        <f>$L$3</f>
        <v>-4</v>
      </c>
      <c r="M1735" s="48">
        <f t="shared" si="938"/>
        <v>96</v>
      </c>
      <c r="N1735" s="48">
        <v>3</v>
      </c>
      <c r="O1735" s="56">
        <v>72.88</v>
      </c>
      <c r="P1735" s="48" t="str">
        <f t="shared" si="950"/>
        <v>1805 BK</v>
      </c>
      <c r="Q1735" s="76">
        <v>5</v>
      </c>
      <c r="R1735" s="76">
        <v>15</v>
      </c>
      <c r="S1735" s="49">
        <f t="shared" si="943"/>
        <v>7.1153846153846151E-2</v>
      </c>
      <c r="T1735" s="49">
        <f t="shared" si="951"/>
        <v>71.153846153846146</v>
      </c>
      <c r="U1735" s="49">
        <v>135.80769230769229</v>
      </c>
      <c r="V1735" s="49">
        <f t="shared" si="933"/>
        <v>0.1358076923076923</v>
      </c>
      <c r="W1735" s="49">
        <f t="shared" si="948"/>
        <v>6.8307692307692305</v>
      </c>
      <c r="X1735" s="90">
        <f>ROUND(S1735*$X$4,0)</f>
        <v>0</v>
      </c>
      <c r="Y1735" s="91">
        <f t="shared" si="939"/>
        <v>0</v>
      </c>
      <c r="Z1735" s="93">
        <f t="shared" si="945"/>
        <v>7</v>
      </c>
      <c r="AA1735" s="94">
        <f t="shared" si="940"/>
        <v>510.15999999999997</v>
      </c>
      <c r="AB1735" s="97">
        <f t="shared" si="946"/>
        <v>7</v>
      </c>
      <c r="AC1735" s="98">
        <f t="shared" si="941"/>
        <v>510.15999999999997</v>
      </c>
      <c r="AD1735" s="77" t="s">
        <v>5890</v>
      </c>
      <c r="AE1735" s="54">
        <v>510.15999999999997</v>
      </c>
      <c r="AF1735" s="17"/>
    </row>
    <row r="1736" spans="1:32" ht="16.899999999999999" customHeight="1" x14ac:dyDescent="0.3">
      <c r="A1736" s="73" t="s">
        <v>35</v>
      </c>
      <c r="B1736" s="74" t="s">
        <v>3810</v>
      </c>
      <c r="C1736" s="48" t="s">
        <v>34</v>
      </c>
      <c r="D1736" s="48">
        <v>100</v>
      </c>
      <c r="E1736" s="48">
        <v>4445</v>
      </c>
      <c r="F1736" s="48" t="s">
        <v>5912</v>
      </c>
      <c r="G1736" s="48" t="s">
        <v>122</v>
      </c>
      <c r="H1736" s="75">
        <f t="shared" si="942"/>
        <v>0.16470588235294117</v>
      </c>
      <c r="I1736" s="74">
        <v>99</v>
      </c>
      <c r="J1736" s="74">
        <v>85</v>
      </c>
      <c r="K1736" s="48">
        <f>J1736</f>
        <v>85</v>
      </c>
      <c r="L1736" s="48">
        <f>$L$3</f>
        <v>-4</v>
      </c>
      <c r="M1736" s="48">
        <f t="shared" si="938"/>
        <v>81</v>
      </c>
      <c r="N1736" s="48">
        <v>86</v>
      </c>
      <c r="O1736" s="56">
        <v>21.63</v>
      </c>
      <c r="P1736" s="48" t="str">
        <f t="shared" si="950"/>
        <v>TFT25024 NA</v>
      </c>
      <c r="Q1736" s="76">
        <v>54</v>
      </c>
      <c r="R1736" s="76">
        <v>131</v>
      </c>
      <c r="S1736" s="49">
        <f t="shared" si="943"/>
        <v>0.73269230769230775</v>
      </c>
      <c r="T1736" s="49">
        <f t="shared" si="951"/>
        <v>73.269230769230774</v>
      </c>
      <c r="U1736" s="49">
        <v>88.461538461538467</v>
      </c>
      <c r="V1736" s="49">
        <f t="shared" si="933"/>
        <v>0.88461538461538469</v>
      </c>
      <c r="W1736" s="49">
        <f t="shared" si="948"/>
        <v>59.348076923076931</v>
      </c>
      <c r="X1736" s="90">
        <f>ROUND(S1736*$X$4,0)</f>
        <v>4</v>
      </c>
      <c r="Y1736" s="91">
        <f t="shared" si="939"/>
        <v>86.52</v>
      </c>
      <c r="Z1736" s="93">
        <f t="shared" si="945"/>
        <v>63</v>
      </c>
      <c r="AA1736" s="94">
        <f t="shared" si="940"/>
        <v>1362.6899999999998</v>
      </c>
      <c r="AB1736" s="97">
        <f t="shared" si="946"/>
        <v>67</v>
      </c>
      <c r="AC1736" s="98">
        <f t="shared" si="941"/>
        <v>1449.21</v>
      </c>
      <c r="AD1736" s="77" t="s">
        <v>3</v>
      </c>
      <c r="AE1736" s="54">
        <v>1449.21</v>
      </c>
      <c r="AF1736" s="17"/>
    </row>
    <row r="1737" spans="1:32" ht="16.899999999999999" customHeight="1" x14ac:dyDescent="0.3">
      <c r="A1737" s="73" t="s">
        <v>7</v>
      </c>
      <c r="B1737" s="74" t="s">
        <v>3098</v>
      </c>
      <c r="C1737" s="48" t="s">
        <v>1154</v>
      </c>
      <c r="D1737" s="48">
        <v>500</v>
      </c>
      <c r="E1737" s="48">
        <v>621</v>
      </c>
      <c r="F1737" s="48" t="s">
        <v>6128</v>
      </c>
      <c r="G1737" s="48" t="s">
        <v>35</v>
      </c>
      <c r="H1737" s="75">
        <f t="shared" si="942"/>
        <v>-0.75</v>
      </c>
      <c r="I1737" s="74">
        <v>25</v>
      </c>
      <c r="J1737" s="74">
        <v>100</v>
      </c>
      <c r="K1737" s="48">
        <f>I1737</f>
        <v>25</v>
      </c>
      <c r="L1737" s="48">
        <v>-4</v>
      </c>
      <c r="M1737" s="48">
        <f t="shared" si="938"/>
        <v>21</v>
      </c>
      <c r="N1737" s="48">
        <v>1</v>
      </c>
      <c r="O1737" s="56">
        <v>124.49723</v>
      </c>
      <c r="P1737" s="48" t="str">
        <f t="shared" si="950"/>
        <v>5273C SL</v>
      </c>
      <c r="Q1737" s="76" t="s">
        <v>6187</v>
      </c>
      <c r="R1737" s="76" t="s">
        <v>6187</v>
      </c>
      <c r="S1737" s="49">
        <f t="shared" si="943"/>
        <v>0</v>
      </c>
      <c r="T1737" s="49">
        <f t="shared" si="951"/>
        <v>0</v>
      </c>
      <c r="U1737" s="49">
        <v>1.7692307692307692</v>
      </c>
      <c r="V1737" s="49">
        <f t="shared" si="933"/>
        <v>3.5384615384615385E-3</v>
      </c>
      <c r="W1737" s="49">
        <f t="shared" si="948"/>
        <v>0</v>
      </c>
      <c r="X1737" s="90">
        <f>ROUNDUP(S1737*$X$4,0)</f>
        <v>0</v>
      </c>
      <c r="Y1737" s="91">
        <f t="shared" si="939"/>
        <v>0</v>
      </c>
      <c r="Z1737" s="93">
        <f t="shared" si="945"/>
        <v>0</v>
      </c>
      <c r="AA1737" s="94">
        <f t="shared" si="940"/>
        <v>0</v>
      </c>
      <c r="AB1737" s="97">
        <f t="shared" si="946"/>
        <v>0</v>
      </c>
      <c r="AC1737" s="98">
        <f t="shared" si="941"/>
        <v>0</v>
      </c>
      <c r="AD1737" s="77" t="s">
        <v>3</v>
      </c>
      <c r="AE1737" s="54">
        <v>0</v>
      </c>
      <c r="AF1737" s="17"/>
    </row>
    <row r="1738" spans="1:32" ht="16.899999999999999" customHeight="1" x14ac:dyDescent="0.3">
      <c r="A1738" s="73" t="s">
        <v>7</v>
      </c>
      <c r="B1738" s="74" t="s">
        <v>3186</v>
      </c>
      <c r="C1738" s="48" t="s">
        <v>2146</v>
      </c>
      <c r="D1738" s="48">
        <v>100</v>
      </c>
      <c r="E1738" s="48">
        <v>621</v>
      </c>
      <c r="F1738" s="48" t="s">
        <v>6128</v>
      </c>
      <c r="G1738" s="48" t="s">
        <v>35</v>
      </c>
      <c r="H1738" s="75">
        <f t="shared" si="942"/>
        <v>0.43</v>
      </c>
      <c r="I1738" s="74">
        <v>143</v>
      </c>
      <c r="J1738" s="74">
        <v>100</v>
      </c>
      <c r="K1738" s="48">
        <f>J1738</f>
        <v>100</v>
      </c>
      <c r="L1738" s="48">
        <v>-4</v>
      </c>
      <c r="M1738" s="48">
        <f t="shared" si="938"/>
        <v>96</v>
      </c>
      <c r="N1738" s="48">
        <v>2</v>
      </c>
      <c r="O1738" s="56">
        <v>23.82</v>
      </c>
      <c r="P1738" s="48" t="str">
        <f t="shared" si="950"/>
        <v>M13244 SL</v>
      </c>
      <c r="Q1738" s="76">
        <v>9</v>
      </c>
      <c r="R1738" s="76">
        <v>13</v>
      </c>
      <c r="S1738" s="49">
        <f t="shared" si="943"/>
        <v>0.11192307692307692</v>
      </c>
      <c r="T1738" s="49">
        <f t="shared" si="951"/>
        <v>11.192307692307692</v>
      </c>
      <c r="U1738" s="49">
        <v>87.15384615384616</v>
      </c>
      <c r="V1738" s="49">
        <f t="shared" si="933"/>
        <v>0.8715384615384616</v>
      </c>
      <c r="W1738" s="49">
        <f t="shared" si="948"/>
        <v>10.744615384615384</v>
      </c>
      <c r="X1738" s="90">
        <f>ROUND(S1738*$X$4,0)</f>
        <v>1</v>
      </c>
      <c r="Y1738" s="91">
        <f t="shared" si="939"/>
        <v>23.82</v>
      </c>
      <c r="Z1738" s="93">
        <f t="shared" si="945"/>
        <v>12</v>
      </c>
      <c r="AA1738" s="94">
        <f t="shared" si="940"/>
        <v>285.84000000000003</v>
      </c>
      <c r="AB1738" s="97">
        <f t="shared" si="946"/>
        <v>13</v>
      </c>
      <c r="AC1738" s="98">
        <f t="shared" si="941"/>
        <v>309.66000000000003</v>
      </c>
      <c r="AD1738" s="77" t="s">
        <v>3</v>
      </c>
      <c r="AE1738" s="54">
        <v>309.66000000000003</v>
      </c>
      <c r="AF1738" s="17"/>
    </row>
    <row r="1739" spans="1:32" ht="16.899999999999999" customHeight="1" x14ac:dyDescent="0.3">
      <c r="A1739" s="73" t="s">
        <v>7</v>
      </c>
      <c r="B1739" s="74" t="s">
        <v>2291</v>
      </c>
      <c r="C1739" s="48" t="s">
        <v>10</v>
      </c>
      <c r="D1739" s="48">
        <v>500</v>
      </c>
      <c r="E1739" s="48">
        <v>2834</v>
      </c>
      <c r="F1739" s="48" t="s">
        <v>6126</v>
      </c>
      <c r="G1739" s="48">
        <v>2</v>
      </c>
      <c r="H1739" s="75">
        <f t="shared" si="942"/>
        <v>0</v>
      </c>
      <c r="I1739" s="74">
        <v>40</v>
      </c>
      <c r="J1739" s="74">
        <f>I1739</f>
        <v>40</v>
      </c>
      <c r="K1739" s="48">
        <f>I1739</f>
        <v>40</v>
      </c>
      <c r="L1739" s="48"/>
      <c r="M1739" s="48">
        <f t="shared" si="938"/>
        <v>40</v>
      </c>
      <c r="N1739" s="48">
        <v>0</v>
      </c>
      <c r="O1739" s="56">
        <v>155.93669</v>
      </c>
      <c r="P1739" s="48" t="str">
        <f t="shared" si="950"/>
        <v>3246 SL</v>
      </c>
      <c r="Q1739" s="76">
        <v>3</v>
      </c>
      <c r="R1739" s="76">
        <v>5</v>
      </c>
      <c r="S1739" s="49">
        <f t="shared" si="943"/>
        <v>3.8076923076923078E-2</v>
      </c>
      <c r="T1739" s="49">
        <f t="shared" si="951"/>
        <v>19.03846153846154</v>
      </c>
      <c r="U1739" s="49">
        <v>31.153846153846153</v>
      </c>
      <c r="V1739" s="49">
        <f t="shared" si="933"/>
        <v>6.2307692307692307E-2</v>
      </c>
      <c r="W1739" s="49">
        <f t="shared" si="948"/>
        <v>1.523076923076923</v>
      </c>
      <c r="X1739" s="90">
        <f>ROUND(S1739*$X$4,0)</f>
        <v>0</v>
      </c>
      <c r="Y1739" s="91">
        <f t="shared" si="939"/>
        <v>0</v>
      </c>
      <c r="Z1739" s="93">
        <f t="shared" si="945"/>
        <v>2</v>
      </c>
      <c r="AA1739" s="94">
        <f t="shared" si="940"/>
        <v>311.87338</v>
      </c>
      <c r="AB1739" s="97">
        <f t="shared" si="946"/>
        <v>2</v>
      </c>
      <c r="AC1739" s="98">
        <f t="shared" si="941"/>
        <v>311.87338</v>
      </c>
      <c r="AD1739" s="77" t="s">
        <v>3</v>
      </c>
      <c r="AE1739" s="54">
        <v>311.87338</v>
      </c>
      <c r="AF1739" s="17"/>
    </row>
    <row r="1740" spans="1:32" ht="16.899999999999999" customHeight="1" x14ac:dyDescent="0.3">
      <c r="A1740" s="73" t="s">
        <v>35</v>
      </c>
      <c r="B1740" s="74" t="s">
        <v>1386</v>
      </c>
      <c r="C1740" s="48" t="s">
        <v>464</v>
      </c>
      <c r="D1740" s="48">
        <v>1000</v>
      </c>
      <c r="E1740" s="48">
        <v>4013</v>
      </c>
      <c r="F1740" s="48" t="s">
        <v>6180</v>
      </c>
      <c r="G1740" s="48" t="s">
        <v>65</v>
      </c>
      <c r="H1740" s="75">
        <f t="shared" si="942"/>
        <v>0</v>
      </c>
      <c r="I1740" s="74">
        <v>5</v>
      </c>
      <c r="J1740" s="74">
        <v>5</v>
      </c>
      <c r="K1740" s="48">
        <f>J1740</f>
        <v>5</v>
      </c>
      <c r="L1740" s="48"/>
      <c r="M1740" s="48">
        <f t="shared" si="938"/>
        <v>5</v>
      </c>
      <c r="N1740" s="48">
        <v>2</v>
      </c>
      <c r="O1740" s="56">
        <v>122.54319</v>
      </c>
      <c r="P1740" s="48" t="str">
        <f t="shared" si="950"/>
        <v>5853/19 BK</v>
      </c>
      <c r="Q1740" s="76">
        <v>61</v>
      </c>
      <c r="R1740" s="76">
        <v>99</v>
      </c>
      <c r="S1740" s="49">
        <f t="shared" si="943"/>
        <v>0.77115384615384608</v>
      </c>
      <c r="T1740" s="49">
        <f t="shared" si="951"/>
        <v>771.15384615384608</v>
      </c>
      <c r="U1740" s="49">
        <v>848.15384615384608</v>
      </c>
      <c r="V1740" s="49">
        <f t="shared" si="933"/>
        <v>0.84815384615384604</v>
      </c>
      <c r="W1740" s="49">
        <f t="shared" si="948"/>
        <v>3.8557692307692304</v>
      </c>
      <c r="X1740" s="90">
        <f>ROUND(S1740*$X$2,0)</f>
        <v>5</v>
      </c>
      <c r="Y1740" s="91">
        <f t="shared" si="939"/>
        <v>612.71595000000002</v>
      </c>
      <c r="Z1740" s="93">
        <f t="shared" si="945"/>
        <v>9</v>
      </c>
      <c r="AA1740" s="94">
        <f t="shared" si="940"/>
        <v>1102.8887099999999</v>
      </c>
      <c r="AB1740" s="97">
        <f>ROUND((S1740*$AB$2)+Z1740,0)</f>
        <v>14</v>
      </c>
      <c r="AC1740" s="98">
        <f t="shared" si="941"/>
        <v>1715.60466</v>
      </c>
      <c r="AD1740" s="77" t="s">
        <v>5891</v>
      </c>
      <c r="AE1740" s="54">
        <v>1715.60466</v>
      </c>
      <c r="AF1740" s="17"/>
    </row>
    <row r="1741" spans="1:32" ht="16.899999999999999" customHeight="1" x14ac:dyDescent="0.3">
      <c r="A1741" s="73" t="s">
        <v>35</v>
      </c>
      <c r="B1741" s="74" t="s">
        <v>1753</v>
      </c>
      <c r="C1741" s="48" t="s">
        <v>464</v>
      </c>
      <c r="D1741" s="48">
        <v>1000</v>
      </c>
      <c r="E1741" s="48">
        <v>4013</v>
      </c>
      <c r="F1741" s="48" t="s">
        <v>6180</v>
      </c>
      <c r="G1741" s="48" t="s">
        <v>65</v>
      </c>
      <c r="H1741" s="75">
        <f t="shared" si="942"/>
        <v>0</v>
      </c>
      <c r="I1741" s="74">
        <v>5</v>
      </c>
      <c r="J1741" s="74">
        <v>5</v>
      </c>
      <c r="K1741" s="48">
        <f>J1741</f>
        <v>5</v>
      </c>
      <c r="L1741" s="48"/>
      <c r="M1741" s="48">
        <f t="shared" si="938"/>
        <v>5</v>
      </c>
      <c r="N1741" s="48">
        <v>8</v>
      </c>
      <c r="O1741" s="56">
        <v>122.54319</v>
      </c>
      <c r="P1741" s="48" t="str">
        <f t="shared" si="950"/>
        <v>5853/19 WH</v>
      </c>
      <c r="Q1741" s="76">
        <v>8</v>
      </c>
      <c r="R1741" s="76">
        <v>59</v>
      </c>
      <c r="S1741" s="49">
        <f t="shared" si="943"/>
        <v>0.15423076923076923</v>
      </c>
      <c r="T1741" s="49">
        <f t="shared" si="951"/>
        <v>154.23076923076923</v>
      </c>
      <c r="U1741" s="49">
        <v>226.11538461538461</v>
      </c>
      <c r="V1741" s="49">
        <f t="shared" si="933"/>
        <v>0.22611538461538461</v>
      </c>
      <c r="W1741" s="49">
        <f t="shared" si="948"/>
        <v>0.77115384615384608</v>
      </c>
      <c r="X1741" s="90">
        <f>ROUND(S1741*$X$2,0)</f>
        <v>1</v>
      </c>
      <c r="Y1741" s="91">
        <f t="shared" si="939"/>
        <v>122.54319</v>
      </c>
      <c r="Z1741" s="93">
        <f t="shared" si="945"/>
        <v>2</v>
      </c>
      <c r="AA1741" s="94">
        <f t="shared" si="940"/>
        <v>245.08637999999999</v>
      </c>
      <c r="AB1741" s="97">
        <f>ROUND((S1741*$AB$2)+Z1741,0)</f>
        <v>3</v>
      </c>
      <c r="AC1741" s="98">
        <f t="shared" si="941"/>
        <v>367.62957</v>
      </c>
      <c r="AD1741" s="77" t="s">
        <v>5891</v>
      </c>
      <c r="AE1741" s="54">
        <v>367.62957</v>
      </c>
      <c r="AF1741" s="17"/>
    </row>
    <row r="1742" spans="1:32" ht="16.899999999999999" customHeight="1" x14ac:dyDescent="0.3">
      <c r="A1742" s="73" t="s">
        <v>7</v>
      </c>
      <c r="B1742" s="74" t="s">
        <v>2672</v>
      </c>
      <c r="C1742" s="48" t="s">
        <v>464</v>
      </c>
      <c r="D1742" s="48">
        <v>1000</v>
      </c>
      <c r="E1742" s="48">
        <v>4013</v>
      </c>
      <c r="F1742" s="48" t="s">
        <v>6180</v>
      </c>
      <c r="G1742" s="48" t="s">
        <v>65</v>
      </c>
      <c r="H1742" s="75">
        <f t="shared" si="942"/>
        <v>0</v>
      </c>
      <c r="I1742" s="74">
        <v>5</v>
      </c>
      <c r="J1742" s="74">
        <v>5</v>
      </c>
      <c r="K1742" s="48">
        <f>J1742</f>
        <v>5</v>
      </c>
      <c r="L1742" s="48"/>
      <c r="M1742" s="48">
        <f t="shared" si="938"/>
        <v>5</v>
      </c>
      <c r="N1742" s="48">
        <v>7</v>
      </c>
      <c r="O1742" s="56">
        <v>122.54319</v>
      </c>
      <c r="P1742" s="48" t="str">
        <f t="shared" si="950"/>
        <v>5853/19 RD</v>
      </c>
      <c r="Q1742" s="76">
        <v>34</v>
      </c>
      <c r="R1742" s="76">
        <v>90</v>
      </c>
      <c r="S1742" s="49">
        <f t="shared" si="943"/>
        <v>0.47</v>
      </c>
      <c r="T1742" s="49">
        <f t="shared" si="951"/>
        <v>470</v>
      </c>
      <c r="U1742" s="49">
        <v>716.11538461538464</v>
      </c>
      <c r="V1742" s="49">
        <f t="shared" si="933"/>
        <v>0.7161153846153846</v>
      </c>
      <c r="W1742" s="49">
        <f t="shared" si="948"/>
        <v>2.3499999999999996</v>
      </c>
      <c r="X1742" s="90">
        <f>ROUND(S1742*$X$2,0)</f>
        <v>3</v>
      </c>
      <c r="Y1742" s="91">
        <f t="shared" si="939"/>
        <v>367.62957</v>
      </c>
      <c r="Z1742" s="93">
        <f t="shared" si="945"/>
        <v>5</v>
      </c>
      <c r="AA1742" s="94">
        <f t="shared" si="940"/>
        <v>612.71595000000002</v>
      </c>
      <c r="AB1742" s="97">
        <f>ROUND((S1742*$AB$2)+Z1742,0)</f>
        <v>8</v>
      </c>
      <c r="AC1742" s="98">
        <f t="shared" si="941"/>
        <v>980.34551999999996</v>
      </c>
      <c r="AD1742" s="77" t="s">
        <v>5891</v>
      </c>
      <c r="AE1742" s="54">
        <v>980.34551999999996</v>
      </c>
      <c r="AF1742" s="17"/>
    </row>
    <row r="1743" spans="1:32" ht="16.899999999999999" customHeight="1" x14ac:dyDescent="0.3">
      <c r="A1743" s="73" t="s">
        <v>35</v>
      </c>
      <c r="B1743" s="74" t="s">
        <v>2848</v>
      </c>
      <c r="C1743" s="48" t="s">
        <v>34</v>
      </c>
      <c r="D1743" s="48">
        <v>500</v>
      </c>
      <c r="E1743" s="48">
        <v>4445</v>
      </c>
      <c r="F1743" s="48" t="s">
        <v>5912</v>
      </c>
      <c r="G1743" s="48" t="s">
        <v>122</v>
      </c>
      <c r="H1743" s="75">
        <f t="shared" si="942"/>
        <v>0.23749999999999999</v>
      </c>
      <c r="I1743" s="74">
        <v>99</v>
      </c>
      <c r="J1743" s="74">
        <v>80</v>
      </c>
      <c r="K1743" s="48">
        <f>J1743</f>
        <v>80</v>
      </c>
      <c r="L1743" s="48">
        <f>$L$3</f>
        <v>-4</v>
      </c>
      <c r="M1743" s="48">
        <f t="shared" si="938"/>
        <v>76</v>
      </c>
      <c r="N1743" s="48">
        <v>35</v>
      </c>
      <c r="O1743" s="56">
        <v>162.03</v>
      </c>
      <c r="P1743" s="48" t="str">
        <f t="shared" si="950"/>
        <v>TFT25018 NA</v>
      </c>
      <c r="Q1743" s="76">
        <v>22</v>
      </c>
      <c r="R1743" s="76">
        <v>26</v>
      </c>
      <c r="S1743" s="49">
        <f t="shared" si="943"/>
        <v>0.26692307692307693</v>
      </c>
      <c r="T1743" s="49">
        <f t="shared" si="951"/>
        <v>133.46153846153845</v>
      </c>
      <c r="U1743" s="49">
        <v>179.11538461538461</v>
      </c>
      <c r="V1743" s="49">
        <f t="shared" si="933"/>
        <v>0.35823076923076924</v>
      </c>
      <c r="W1743" s="49">
        <f t="shared" si="948"/>
        <v>20.286153846153848</v>
      </c>
      <c r="X1743" s="90">
        <f>ROUND(S1743*$X$4,0)</f>
        <v>1</v>
      </c>
      <c r="Y1743" s="91">
        <f t="shared" si="939"/>
        <v>162.03</v>
      </c>
      <c r="Z1743" s="93">
        <f t="shared" si="945"/>
        <v>21</v>
      </c>
      <c r="AA1743" s="94">
        <f t="shared" si="940"/>
        <v>3402.63</v>
      </c>
      <c r="AB1743" s="97">
        <f>ROUND((S1743*$AB$4)+Z1743,0)</f>
        <v>22</v>
      </c>
      <c r="AC1743" s="98">
        <f t="shared" si="941"/>
        <v>3564.66</v>
      </c>
      <c r="AD1743" s="77" t="s">
        <v>3</v>
      </c>
      <c r="AE1743" s="54">
        <v>3564.66</v>
      </c>
      <c r="AF1743" s="17"/>
    </row>
    <row r="1744" spans="1:32" ht="16.899999999999999" customHeight="1" x14ac:dyDescent="0.3">
      <c r="A1744" s="73" t="s">
        <v>7</v>
      </c>
      <c r="B1744" s="74" t="s">
        <v>2746</v>
      </c>
      <c r="C1744" s="48" t="s">
        <v>1154</v>
      </c>
      <c r="D1744" s="48">
        <v>500</v>
      </c>
      <c r="E1744" s="48">
        <v>621</v>
      </c>
      <c r="F1744" s="48" t="s">
        <v>6128</v>
      </c>
      <c r="G1744" s="48" t="s">
        <v>35</v>
      </c>
      <c r="H1744" s="75">
        <f t="shared" si="942"/>
        <v>-0.65753424657534243</v>
      </c>
      <c r="I1744" s="74">
        <v>25</v>
      </c>
      <c r="J1744" s="74">
        <v>73</v>
      </c>
      <c r="K1744" s="48">
        <f>I1744</f>
        <v>25</v>
      </c>
      <c r="L1744" s="48">
        <v>-4</v>
      </c>
      <c r="M1744" s="48">
        <f t="shared" si="938"/>
        <v>21</v>
      </c>
      <c r="N1744" s="48">
        <v>0</v>
      </c>
      <c r="O1744" s="56">
        <v>170.155</v>
      </c>
      <c r="P1744" s="48" t="str">
        <f t="shared" si="950"/>
        <v>5274C SL</v>
      </c>
      <c r="Q1744" s="76">
        <v>1</v>
      </c>
      <c r="R1744" s="76">
        <v>0</v>
      </c>
      <c r="S1744" s="49">
        <f t="shared" si="943"/>
        <v>1.0769230769230769E-2</v>
      </c>
      <c r="T1744" s="49">
        <f t="shared" si="951"/>
        <v>5.3846153846153841</v>
      </c>
      <c r="U1744" s="49">
        <v>106.07692307692307</v>
      </c>
      <c r="V1744" s="49">
        <f t="shared" si="933"/>
        <v>0.21215384615384614</v>
      </c>
      <c r="W1744" s="49">
        <f t="shared" si="948"/>
        <v>0.22615384615384615</v>
      </c>
      <c r="X1744" s="90">
        <f>ROUNDUP(S1744*$X$4,0)</f>
        <v>1</v>
      </c>
      <c r="Y1744" s="91">
        <f t="shared" si="939"/>
        <v>170.155</v>
      </c>
      <c r="Z1744" s="93">
        <f t="shared" si="945"/>
        <v>1</v>
      </c>
      <c r="AA1744" s="94">
        <f t="shared" si="940"/>
        <v>170.155</v>
      </c>
      <c r="AB1744" s="97">
        <f>ROUND((S1744*$AB$4)+Z1744,0)</f>
        <v>1</v>
      </c>
      <c r="AC1744" s="98">
        <f t="shared" si="941"/>
        <v>170.155</v>
      </c>
      <c r="AD1744" s="77" t="s">
        <v>3</v>
      </c>
      <c r="AE1744" s="54">
        <v>170.155</v>
      </c>
      <c r="AF1744" s="17"/>
    </row>
    <row r="1745" spans="1:32" ht="16.899999999999999" customHeight="1" x14ac:dyDescent="0.3">
      <c r="A1745" s="73" t="s">
        <v>35</v>
      </c>
      <c r="B1745" s="74" t="s">
        <v>3472</v>
      </c>
      <c r="C1745" s="48" t="s">
        <v>1790</v>
      </c>
      <c r="D1745" s="48">
        <v>100</v>
      </c>
      <c r="E1745" s="48">
        <v>621</v>
      </c>
      <c r="F1745" s="48" t="s">
        <v>6128</v>
      </c>
      <c r="G1745" s="48" t="s">
        <v>11</v>
      </c>
      <c r="H1745" s="75">
        <f t="shared" si="942"/>
        <v>0</v>
      </c>
      <c r="I1745" s="74">
        <v>5</v>
      </c>
      <c r="J1745" s="74">
        <v>5</v>
      </c>
      <c r="K1745" s="48">
        <f>J1745</f>
        <v>5</v>
      </c>
      <c r="L1745" s="48"/>
      <c r="M1745" s="48">
        <f t="shared" si="938"/>
        <v>5</v>
      </c>
      <c r="N1745" s="48">
        <v>2</v>
      </c>
      <c r="O1745" s="56">
        <v>14.280570000000001</v>
      </c>
      <c r="P1745" s="48" t="str">
        <f t="shared" si="950"/>
        <v>9058X BK</v>
      </c>
      <c r="Q1745" s="76">
        <v>3</v>
      </c>
      <c r="R1745" s="76">
        <v>14</v>
      </c>
      <c r="S1745" s="49">
        <f t="shared" si="943"/>
        <v>4.8461538461538459E-2</v>
      </c>
      <c r="T1745" s="49">
        <f t="shared" si="951"/>
        <v>4.8461538461538458</v>
      </c>
      <c r="U1745" s="49">
        <v>13.692307692307693</v>
      </c>
      <c r="V1745" s="49">
        <f t="shared" si="933"/>
        <v>0.13692307692307693</v>
      </c>
      <c r="W1745" s="49">
        <f t="shared" si="948"/>
        <v>0.24230769230769228</v>
      </c>
      <c r="X1745" s="90">
        <f>ROUNDUP(S1745*$X$2,0)</f>
        <v>1</v>
      </c>
      <c r="Y1745" s="91">
        <f t="shared" si="939"/>
        <v>14.280570000000001</v>
      </c>
      <c r="Z1745" s="93">
        <f t="shared" si="945"/>
        <v>1</v>
      </c>
      <c r="AA1745" s="94">
        <f t="shared" si="940"/>
        <v>14.280570000000001</v>
      </c>
      <c r="AB1745" s="97">
        <f>ROUND((S1745*$AB$2)+Z1745,0)</f>
        <v>1</v>
      </c>
      <c r="AC1745" s="98">
        <f t="shared" si="941"/>
        <v>14.280570000000001</v>
      </c>
      <c r="AD1745" s="77" t="s">
        <v>5891</v>
      </c>
      <c r="AE1745" s="54">
        <v>14.280570000000001</v>
      </c>
      <c r="AF1745" s="17"/>
    </row>
    <row r="1746" spans="1:32" ht="12.75" customHeight="1" x14ac:dyDescent="0.3">
      <c r="A1746" s="73" t="s">
        <v>7</v>
      </c>
      <c r="B1746" s="74" t="s">
        <v>2244</v>
      </c>
      <c r="C1746" s="48" t="s">
        <v>464</v>
      </c>
      <c r="D1746" s="48">
        <v>100</v>
      </c>
      <c r="E1746" s="48">
        <v>4013</v>
      </c>
      <c r="F1746" s="48" t="s">
        <v>6180</v>
      </c>
      <c r="G1746" s="48" t="s">
        <v>65</v>
      </c>
      <c r="H1746" s="75">
        <f t="shared" si="942"/>
        <v>0</v>
      </c>
      <c r="I1746" s="74">
        <v>5</v>
      </c>
      <c r="J1746" s="74">
        <v>5</v>
      </c>
      <c r="K1746" s="48">
        <f>J1746</f>
        <v>5</v>
      </c>
      <c r="L1746" s="48"/>
      <c r="M1746" s="48">
        <f t="shared" si="938"/>
        <v>5</v>
      </c>
      <c r="N1746" s="48">
        <v>19</v>
      </c>
      <c r="O1746" s="56">
        <v>34.452570000000001</v>
      </c>
      <c r="P1746" s="48" t="str">
        <f t="shared" si="950"/>
        <v>5858 WH</v>
      </c>
      <c r="Q1746" s="76">
        <v>141</v>
      </c>
      <c r="R1746" s="76">
        <v>354</v>
      </c>
      <c r="S1746" s="49">
        <f t="shared" si="943"/>
        <v>1.9269230769230767</v>
      </c>
      <c r="T1746" s="49">
        <f t="shared" si="951"/>
        <v>192.69230769230768</v>
      </c>
      <c r="U1746" s="49">
        <v>240.38461538461536</v>
      </c>
      <c r="V1746" s="49">
        <f t="shared" si="933"/>
        <v>2.4038461538461537</v>
      </c>
      <c r="W1746" s="49">
        <f t="shared" si="948"/>
        <v>9.6346153846153832</v>
      </c>
      <c r="X1746" s="90">
        <f>ROUND(S1746*$X$2,0)</f>
        <v>13</v>
      </c>
      <c r="Y1746" s="91">
        <f t="shared" si="939"/>
        <v>447.88341000000003</v>
      </c>
      <c r="Z1746" s="93">
        <f t="shared" si="945"/>
        <v>23</v>
      </c>
      <c r="AA1746" s="94">
        <f t="shared" si="940"/>
        <v>792.40911000000006</v>
      </c>
      <c r="AB1746" s="97">
        <f>ROUND((S1746*$AB$2)+Z1746,0)</f>
        <v>36</v>
      </c>
      <c r="AC1746" s="98">
        <f t="shared" si="941"/>
        <v>1240.29252</v>
      </c>
      <c r="AD1746" s="77" t="s">
        <v>5891</v>
      </c>
      <c r="AE1746" s="54">
        <v>1240.29252</v>
      </c>
      <c r="AF1746" s="17"/>
    </row>
    <row r="1747" spans="1:32" ht="12.75" customHeight="1" x14ac:dyDescent="0.3">
      <c r="A1747" s="73" t="s">
        <v>7</v>
      </c>
      <c r="B1747" s="74" t="s">
        <v>2154</v>
      </c>
      <c r="C1747" s="48" t="s">
        <v>34</v>
      </c>
      <c r="D1747" s="48">
        <v>100</v>
      </c>
      <c r="E1747" s="48">
        <v>4350</v>
      </c>
      <c r="F1747" s="48" t="s">
        <v>6122</v>
      </c>
      <c r="G1747" s="48" t="s">
        <v>122</v>
      </c>
      <c r="H1747" s="75">
        <f t="shared" si="942"/>
        <v>0</v>
      </c>
      <c r="I1747" s="74">
        <v>84</v>
      </c>
      <c r="J1747" s="74">
        <v>84</v>
      </c>
      <c r="K1747" s="48">
        <f>I1747</f>
        <v>84</v>
      </c>
      <c r="L1747" s="48">
        <f>$L$3</f>
        <v>-4</v>
      </c>
      <c r="M1747" s="48">
        <f t="shared" si="938"/>
        <v>80</v>
      </c>
      <c r="N1747" s="48">
        <v>54</v>
      </c>
      <c r="O1747" s="56">
        <v>9.8995899999999999</v>
      </c>
      <c r="P1747" s="48" t="str">
        <f t="shared" si="950"/>
        <v>P1052 BK</v>
      </c>
      <c r="Q1747" s="76">
        <v>40</v>
      </c>
      <c r="R1747" s="76">
        <v>122</v>
      </c>
      <c r="S1747" s="49">
        <f t="shared" si="943"/>
        <v>0.57153846153846155</v>
      </c>
      <c r="T1747" s="49">
        <f t="shared" si="951"/>
        <v>57.153846153846153</v>
      </c>
      <c r="U1747" s="49">
        <v>909.75</v>
      </c>
      <c r="V1747" s="49">
        <f t="shared" si="933"/>
        <v>9.0975000000000001</v>
      </c>
      <c r="W1747" s="49">
        <f t="shared" si="948"/>
        <v>45.723076923076924</v>
      </c>
      <c r="X1747" s="90">
        <f t="shared" ref="X1747" si="952">ROUND(S1747*$X$4,0)</f>
        <v>3</v>
      </c>
      <c r="Y1747" s="91">
        <f t="shared" si="939"/>
        <v>29.69877</v>
      </c>
      <c r="Z1747" s="93">
        <f t="shared" si="945"/>
        <v>49</v>
      </c>
      <c r="AA1747" s="94">
        <f t="shared" si="940"/>
        <v>485.07990999999998</v>
      </c>
      <c r="AB1747" s="97">
        <f>ROUND((S1747*$AB$4)+Z1747,0)</f>
        <v>52</v>
      </c>
      <c r="AC1747" s="98">
        <f t="shared" si="941"/>
        <v>514.77868000000001</v>
      </c>
      <c r="AD1747" s="77" t="s">
        <v>3</v>
      </c>
      <c r="AE1747" s="54">
        <v>514.77868000000001</v>
      </c>
      <c r="AF1747" s="17"/>
    </row>
    <row r="1748" spans="1:32" ht="16.899999999999999" customHeight="1" x14ac:dyDescent="0.3">
      <c r="A1748" s="73" t="s">
        <v>7</v>
      </c>
      <c r="B1748" s="74" t="s">
        <v>872</v>
      </c>
      <c r="C1748" s="48" t="s">
        <v>10</v>
      </c>
      <c r="D1748" s="48">
        <v>500</v>
      </c>
      <c r="E1748" s="48">
        <v>2834</v>
      </c>
      <c r="F1748" s="48" t="s">
        <v>6126</v>
      </c>
      <c r="G1748" s="48">
        <v>2</v>
      </c>
      <c r="H1748" s="75">
        <f t="shared" si="942"/>
        <v>0</v>
      </c>
      <c r="I1748" s="74">
        <v>30</v>
      </c>
      <c r="J1748" s="74">
        <f>I1748</f>
        <v>30</v>
      </c>
      <c r="K1748" s="48">
        <f>I1748</f>
        <v>30</v>
      </c>
      <c r="L1748" s="48"/>
      <c r="M1748" s="48">
        <f t="shared" si="938"/>
        <v>30</v>
      </c>
      <c r="N1748" s="48">
        <v>0</v>
      </c>
      <c r="O1748" s="56">
        <v>139.25890999999999</v>
      </c>
      <c r="P1748" s="48" t="str">
        <f t="shared" si="950"/>
        <v>2254/6 SL</v>
      </c>
      <c r="Q1748" s="76">
        <v>0</v>
      </c>
      <c r="R1748" s="76">
        <v>2</v>
      </c>
      <c r="S1748" s="49">
        <f t="shared" si="943"/>
        <v>2.3076923076923079E-3</v>
      </c>
      <c r="T1748" s="49">
        <f t="shared" si="951"/>
        <v>1.153846153846154</v>
      </c>
      <c r="U1748" s="49">
        <v>27.42307692307692</v>
      </c>
      <c r="V1748" s="49">
        <f t="shared" si="933"/>
        <v>5.4846153846153836E-2</v>
      </c>
      <c r="W1748" s="49">
        <f t="shared" si="948"/>
        <v>6.9230769230769235E-2</v>
      </c>
      <c r="X1748" s="90">
        <f t="shared" ref="X1748:X1749" si="953">ROUNDUP(S1748*$X$4,0)</f>
        <v>1</v>
      </c>
      <c r="Y1748" s="91">
        <f t="shared" si="939"/>
        <v>139.25890999999999</v>
      </c>
      <c r="Z1748" s="93">
        <f t="shared" si="945"/>
        <v>1</v>
      </c>
      <c r="AA1748" s="94">
        <f t="shared" si="940"/>
        <v>139.25890999999999</v>
      </c>
      <c r="AB1748" s="97">
        <f>ROUND((S1748*$AB$4)+Z1748,0)</f>
        <v>1</v>
      </c>
      <c r="AC1748" s="98">
        <f t="shared" si="941"/>
        <v>139.25890999999999</v>
      </c>
      <c r="AD1748" s="77" t="s">
        <v>3</v>
      </c>
      <c r="AE1748" s="54">
        <v>139.25890999999999</v>
      </c>
      <c r="AF1748" s="17"/>
    </row>
    <row r="1749" spans="1:32" ht="16.899999999999999" customHeight="1" x14ac:dyDescent="0.3">
      <c r="A1749" s="73" t="s">
        <v>35</v>
      </c>
      <c r="B1749" s="74" t="s">
        <v>4234</v>
      </c>
      <c r="C1749" s="48" t="s">
        <v>34</v>
      </c>
      <c r="D1749" s="48">
        <v>1000</v>
      </c>
      <c r="E1749" s="48">
        <v>4445</v>
      </c>
      <c r="F1749" s="48" t="s">
        <v>5912</v>
      </c>
      <c r="G1749" s="48" t="s">
        <v>122</v>
      </c>
      <c r="H1749" s="75">
        <f t="shared" si="942"/>
        <v>0.16470588235294117</v>
      </c>
      <c r="I1749" s="74">
        <v>99</v>
      </c>
      <c r="J1749" s="74">
        <v>85</v>
      </c>
      <c r="K1749" s="48">
        <f>J1749</f>
        <v>85</v>
      </c>
      <c r="L1749" s="48">
        <f>$L$3</f>
        <v>-4</v>
      </c>
      <c r="M1749" s="48">
        <f t="shared" si="938"/>
        <v>81</v>
      </c>
      <c r="N1749" s="48">
        <v>0</v>
      </c>
      <c r="O1749" s="56">
        <v>189.03</v>
      </c>
      <c r="P1749" s="48" t="str">
        <f t="shared" si="950"/>
        <v>TFT25024 NA</v>
      </c>
      <c r="Q1749" s="76">
        <v>0</v>
      </c>
      <c r="R1749" s="76">
        <v>5</v>
      </c>
      <c r="S1749" s="49">
        <f t="shared" si="943"/>
        <v>5.7692307692307696E-3</v>
      </c>
      <c r="T1749" s="49">
        <f t="shared" si="951"/>
        <v>5.7692307692307692</v>
      </c>
      <c r="U1749" s="49">
        <v>88.461538461538467</v>
      </c>
      <c r="V1749" s="49">
        <f t="shared" si="933"/>
        <v>8.8461538461538466E-2</v>
      </c>
      <c r="W1749" s="49">
        <f t="shared" si="948"/>
        <v>0.46730769230769231</v>
      </c>
      <c r="X1749" s="90">
        <f t="shared" si="953"/>
        <v>1</v>
      </c>
      <c r="Y1749" s="91">
        <f t="shared" si="939"/>
        <v>189.03</v>
      </c>
      <c r="Z1749" s="93">
        <f t="shared" si="945"/>
        <v>1</v>
      </c>
      <c r="AA1749" s="94">
        <f t="shared" si="940"/>
        <v>189.03</v>
      </c>
      <c r="AB1749" s="97">
        <f>ROUND((S1749*$AB$4)+Z1749,0)</f>
        <v>1</v>
      </c>
      <c r="AC1749" s="98">
        <f t="shared" si="941"/>
        <v>189.03</v>
      </c>
      <c r="AD1749" s="77" t="s">
        <v>3</v>
      </c>
      <c r="AE1749" s="54">
        <v>189.03</v>
      </c>
      <c r="AF1749" s="17"/>
    </row>
    <row r="1750" spans="1:32" ht="16.899999999999999" customHeight="1" x14ac:dyDescent="0.3">
      <c r="A1750" s="73" t="s">
        <v>35</v>
      </c>
      <c r="B1750" s="74" t="s">
        <v>492</v>
      </c>
      <c r="C1750" s="48" t="s">
        <v>16</v>
      </c>
      <c r="D1750" s="48">
        <v>500</v>
      </c>
      <c r="E1750" s="48">
        <v>6223</v>
      </c>
      <c r="F1750" s="48" t="s">
        <v>17</v>
      </c>
      <c r="G1750" s="48" t="s">
        <v>11</v>
      </c>
      <c r="H1750" s="75">
        <f t="shared" si="942"/>
        <v>0</v>
      </c>
      <c r="I1750" s="74">
        <v>5</v>
      </c>
      <c r="J1750" s="74">
        <v>5</v>
      </c>
      <c r="K1750" s="48">
        <f>J1750</f>
        <v>5</v>
      </c>
      <c r="L1750" s="48"/>
      <c r="M1750" s="48">
        <f t="shared" si="938"/>
        <v>5</v>
      </c>
      <c r="N1750" s="48">
        <v>0</v>
      </c>
      <c r="O1750" s="56">
        <v>97.614999999999995</v>
      </c>
      <c r="P1750" s="48" t="str">
        <f t="shared" si="950"/>
        <v>1896L SL</v>
      </c>
      <c r="Q1750" s="76" t="s">
        <v>6187</v>
      </c>
      <c r="R1750" s="76" t="s">
        <v>6187</v>
      </c>
      <c r="S1750" s="49">
        <f t="shared" si="943"/>
        <v>0</v>
      </c>
      <c r="T1750" s="49">
        <f t="shared" si="951"/>
        <v>0</v>
      </c>
      <c r="U1750" s="49">
        <v>84.307692307692321</v>
      </c>
      <c r="V1750" s="49">
        <f t="shared" si="933"/>
        <v>0.16861538461538464</v>
      </c>
      <c r="W1750" s="49">
        <f t="shared" si="948"/>
        <v>0</v>
      </c>
      <c r="X1750" s="90">
        <f>ROUNDUP(S1750*$X$2,0)</f>
        <v>0</v>
      </c>
      <c r="Y1750" s="91">
        <f t="shared" si="939"/>
        <v>0</v>
      </c>
      <c r="Z1750" s="93">
        <f t="shared" si="945"/>
        <v>0</v>
      </c>
      <c r="AA1750" s="94">
        <f t="shared" si="940"/>
        <v>0</v>
      </c>
      <c r="AB1750" s="97">
        <f>ROUND((S1750*$AB$2)+Z1750,0)</f>
        <v>0</v>
      </c>
      <c r="AC1750" s="98">
        <f t="shared" si="941"/>
        <v>0</v>
      </c>
      <c r="AD1750" s="77" t="s">
        <v>5891</v>
      </c>
      <c r="AE1750" s="54">
        <v>0</v>
      </c>
      <c r="AF1750" s="17"/>
    </row>
    <row r="1751" spans="1:32" ht="16.899999999999999" customHeight="1" x14ac:dyDescent="0.3">
      <c r="A1751" s="73" t="s">
        <v>7</v>
      </c>
      <c r="B1751" s="74" t="s">
        <v>1562</v>
      </c>
      <c r="C1751" s="48" t="s">
        <v>1143</v>
      </c>
      <c r="D1751" s="48">
        <v>500</v>
      </c>
      <c r="E1751" s="48">
        <v>30327</v>
      </c>
      <c r="F1751" s="48" t="s">
        <v>5915</v>
      </c>
      <c r="G1751" s="48" t="s">
        <v>122</v>
      </c>
      <c r="H1751" s="75">
        <f t="shared" si="942"/>
        <v>0</v>
      </c>
      <c r="I1751" s="74">
        <v>34</v>
      </c>
      <c r="J1751" s="74">
        <v>34</v>
      </c>
      <c r="K1751" s="48">
        <f>I1751</f>
        <v>34</v>
      </c>
      <c r="L1751" s="48">
        <f>$L$3</f>
        <v>-4</v>
      </c>
      <c r="M1751" s="48">
        <f t="shared" si="938"/>
        <v>30</v>
      </c>
      <c r="N1751" s="48">
        <v>5</v>
      </c>
      <c r="O1751" s="56">
        <v>346.1</v>
      </c>
      <c r="P1751" s="48" t="str">
        <f t="shared" si="950"/>
        <v>391845 WH</v>
      </c>
      <c r="Q1751" s="76">
        <v>0</v>
      </c>
      <c r="R1751" s="76">
        <v>1</v>
      </c>
      <c r="S1751" s="49">
        <f t="shared" si="943"/>
        <v>1.153846153846154E-3</v>
      </c>
      <c r="T1751" s="49">
        <f t="shared" si="951"/>
        <v>0.57692307692307698</v>
      </c>
      <c r="U1751" s="49">
        <v>109.73076923076924</v>
      </c>
      <c r="V1751" s="49">
        <f t="shared" si="933"/>
        <v>0.21946153846153849</v>
      </c>
      <c r="W1751" s="49">
        <f t="shared" si="948"/>
        <v>3.4615384615384617E-2</v>
      </c>
      <c r="X1751" s="90">
        <f>ROUNDUP(S1751*$X$4,0)</f>
        <v>1</v>
      </c>
      <c r="Y1751" s="91">
        <f t="shared" si="939"/>
        <v>346.1</v>
      </c>
      <c r="Z1751" s="93">
        <f t="shared" si="945"/>
        <v>1</v>
      </c>
      <c r="AA1751" s="94">
        <f t="shared" si="940"/>
        <v>346.1</v>
      </c>
      <c r="AB1751" s="97">
        <f t="shared" ref="AB1751:AB1769" si="954">ROUND((S1751*$AB$4)+Z1751,0)</f>
        <v>1</v>
      </c>
      <c r="AC1751" s="98">
        <f t="shared" si="941"/>
        <v>346.1</v>
      </c>
      <c r="AD1751" s="77" t="s">
        <v>5890</v>
      </c>
      <c r="AE1751" s="54">
        <v>346.1</v>
      </c>
      <c r="AF1751" s="17"/>
    </row>
    <row r="1752" spans="1:32" ht="16.899999999999999" customHeight="1" x14ac:dyDescent="0.3">
      <c r="A1752" s="73" t="s">
        <v>35</v>
      </c>
      <c r="B1752" s="74" t="s">
        <v>2157</v>
      </c>
      <c r="C1752" s="48" t="s">
        <v>34</v>
      </c>
      <c r="D1752" s="48">
        <v>500</v>
      </c>
      <c r="E1752" s="48">
        <v>4350</v>
      </c>
      <c r="F1752" s="48" t="s">
        <v>6122</v>
      </c>
      <c r="G1752" s="48" t="s">
        <v>122</v>
      </c>
      <c r="H1752" s="75">
        <f t="shared" si="942"/>
        <v>0</v>
      </c>
      <c r="I1752" s="74">
        <v>84</v>
      </c>
      <c r="J1752" s="74">
        <v>84</v>
      </c>
      <c r="K1752" s="48">
        <f>I1752</f>
        <v>84</v>
      </c>
      <c r="L1752" s="48">
        <f>$L$3</f>
        <v>-4</v>
      </c>
      <c r="M1752" s="48">
        <f t="shared" si="938"/>
        <v>80</v>
      </c>
      <c r="N1752" s="48">
        <v>33</v>
      </c>
      <c r="O1752" s="56">
        <v>23.470330000000001</v>
      </c>
      <c r="P1752" s="48" t="str">
        <f t="shared" si="950"/>
        <v>P1056 CL</v>
      </c>
      <c r="Q1752" s="76">
        <v>5</v>
      </c>
      <c r="R1752" s="76">
        <v>38</v>
      </c>
      <c r="S1752" s="49">
        <f t="shared" si="943"/>
        <v>9.7692307692307689E-2</v>
      </c>
      <c r="T1752" s="49">
        <f t="shared" si="951"/>
        <v>48.846153846153847</v>
      </c>
      <c r="U1752" s="49">
        <v>126.23076923076923</v>
      </c>
      <c r="V1752" s="49">
        <f t="shared" si="933"/>
        <v>0.25246153846153846</v>
      </c>
      <c r="W1752" s="49">
        <f t="shared" si="948"/>
        <v>7.8153846153846152</v>
      </c>
      <c r="X1752" s="90">
        <f t="shared" ref="X1752:X1753" si="955">ROUND(S1752*$X$4,0)</f>
        <v>0</v>
      </c>
      <c r="Y1752" s="91">
        <f t="shared" si="939"/>
        <v>0</v>
      </c>
      <c r="Z1752" s="93">
        <f t="shared" si="945"/>
        <v>8</v>
      </c>
      <c r="AA1752" s="94">
        <f t="shared" si="940"/>
        <v>187.76264</v>
      </c>
      <c r="AB1752" s="97">
        <f t="shared" si="954"/>
        <v>8</v>
      </c>
      <c r="AC1752" s="98">
        <f t="shared" si="941"/>
        <v>187.76264</v>
      </c>
      <c r="AD1752" s="77" t="s">
        <v>3</v>
      </c>
      <c r="AE1752" s="54">
        <v>187.76264</v>
      </c>
      <c r="AF1752" s="17"/>
    </row>
    <row r="1753" spans="1:32" ht="16.899999999999999" customHeight="1" x14ac:dyDescent="0.3">
      <c r="A1753" s="73" t="s">
        <v>7</v>
      </c>
      <c r="B1753" s="74" t="s">
        <v>1554</v>
      </c>
      <c r="C1753" s="48" t="s">
        <v>10</v>
      </c>
      <c r="D1753" s="48">
        <v>500</v>
      </c>
      <c r="E1753" s="48">
        <v>2834</v>
      </c>
      <c r="F1753" s="48" t="s">
        <v>6126</v>
      </c>
      <c r="G1753" s="48">
        <v>2</v>
      </c>
      <c r="H1753" s="75">
        <f t="shared" si="942"/>
        <v>0</v>
      </c>
      <c r="I1753" s="74">
        <v>40</v>
      </c>
      <c r="J1753" s="74">
        <f>I1753</f>
        <v>40</v>
      </c>
      <c r="K1753" s="48">
        <f>I1753</f>
        <v>40</v>
      </c>
      <c r="L1753" s="48"/>
      <c r="M1753" s="48">
        <f t="shared" si="938"/>
        <v>40</v>
      </c>
      <c r="N1753" s="48">
        <v>0</v>
      </c>
      <c r="O1753" s="56">
        <v>147.53252000000001</v>
      </c>
      <c r="P1753" s="48" t="str">
        <f t="shared" si="950"/>
        <v>3242 SL</v>
      </c>
      <c r="Q1753" s="76">
        <v>1</v>
      </c>
      <c r="R1753" s="76">
        <v>3</v>
      </c>
      <c r="S1753" s="49">
        <f t="shared" si="943"/>
        <v>1.4230769230769231E-2</v>
      </c>
      <c r="T1753" s="49">
        <f t="shared" si="951"/>
        <v>7.1153846153846159</v>
      </c>
      <c r="U1753" s="49">
        <v>22.76923076923077</v>
      </c>
      <c r="V1753" s="49">
        <f t="shared" si="933"/>
        <v>4.5538461538461542E-2</v>
      </c>
      <c r="W1753" s="49">
        <f t="shared" si="948"/>
        <v>0.56923076923076921</v>
      </c>
      <c r="X1753" s="90">
        <f t="shared" si="955"/>
        <v>0</v>
      </c>
      <c r="Y1753" s="91">
        <f t="shared" si="939"/>
        <v>0</v>
      </c>
      <c r="Z1753" s="93">
        <f t="shared" si="945"/>
        <v>1</v>
      </c>
      <c r="AA1753" s="94">
        <f t="shared" si="940"/>
        <v>147.53252000000001</v>
      </c>
      <c r="AB1753" s="97">
        <f t="shared" si="954"/>
        <v>1</v>
      </c>
      <c r="AC1753" s="98">
        <f t="shared" si="941"/>
        <v>147.53252000000001</v>
      </c>
      <c r="AD1753" s="77" t="s">
        <v>3</v>
      </c>
      <c r="AE1753" s="54">
        <v>147.53252000000001</v>
      </c>
      <c r="AF1753" s="17"/>
    </row>
    <row r="1754" spans="1:32" ht="16.899999999999999" customHeight="1" x14ac:dyDescent="0.3">
      <c r="A1754" s="73" t="s">
        <v>7</v>
      </c>
      <c r="B1754" s="74" t="s">
        <v>4191</v>
      </c>
      <c r="C1754" s="48" t="s">
        <v>34</v>
      </c>
      <c r="D1754" s="48">
        <v>100</v>
      </c>
      <c r="E1754" s="48">
        <v>1202</v>
      </c>
      <c r="F1754" s="48" t="s">
        <v>6130</v>
      </c>
      <c r="G1754" s="48" t="s">
        <v>35</v>
      </c>
      <c r="H1754" s="75">
        <f t="shared" si="942"/>
        <v>0</v>
      </c>
      <c r="I1754" s="74">
        <v>24</v>
      </c>
      <c r="J1754" s="74">
        <v>24</v>
      </c>
      <c r="K1754" s="48">
        <f>I1754</f>
        <v>24</v>
      </c>
      <c r="L1754" s="48">
        <f>$L$3</f>
        <v>-4</v>
      </c>
      <c r="M1754" s="48">
        <f t="shared" si="938"/>
        <v>20</v>
      </c>
      <c r="N1754" s="48">
        <v>11</v>
      </c>
      <c r="O1754" s="56">
        <v>16.64</v>
      </c>
      <c r="P1754" s="48" t="str">
        <f t="shared" si="950"/>
        <v>PF2007 NA</v>
      </c>
      <c r="Q1754" s="76">
        <v>14</v>
      </c>
      <c r="R1754" s="76">
        <v>45</v>
      </c>
      <c r="S1754" s="49">
        <f t="shared" si="943"/>
        <v>0.20269230769230767</v>
      </c>
      <c r="T1754" s="49">
        <f t="shared" si="951"/>
        <v>20.269230769230766</v>
      </c>
      <c r="U1754" s="49">
        <v>102.96153846153848</v>
      </c>
      <c r="V1754" s="49">
        <f t="shared" si="933"/>
        <v>1.0296153846153848</v>
      </c>
      <c r="W1754" s="49">
        <f t="shared" si="948"/>
        <v>4.0538461538461537</v>
      </c>
      <c r="X1754" s="90">
        <f>ROUND(S1754*$X$3,0)</f>
        <v>1</v>
      </c>
      <c r="Y1754" s="91">
        <f t="shared" si="939"/>
        <v>16.64</v>
      </c>
      <c r="Z1754" s="93">
        <f t="shared" si="945"/>
        <v>5</v>
      </c>
      <c r="AA1754" s="94">
        <f t="shared" si="940"/>
        <v>83.2</v>
      </c>
      <c r="AB1754" s="97">
        <f t="shared" si="954"/>
        <v>6</v>
      </c>
      <c r="AC1754" s="98">
        <f t="shared" si="941"/>
        <v>99.84</v>
      </c>
      <c r="AD1754" s="77" t="s">
        <v>3</v>
      </c>
      <c r="AE1754" s="54">
        <v>99.84</v>
      </c>
      <c r="AF1754" s="17"/>
    </row>
    <row r="1755" spans="1:32" ht="16.899999999999999" customHeight="1" x14ac:dyDescent="0.3">
      <c r="A1755" s="73" t="s">
        <v>35</v>
      </c>
      <c r="B1755" s="74" t="s">
        <v>788</v>
      </c>
      <c r="C1755" s="48" t="s">
        <v>40</v>
      </c>
      <c r="D1755" s="48">
        <v>1000</v>
      </c>
      <c r="E1755" s="48">
        <v>621</v>
      </c>
      <c r="F1755" s="48" t="s">
        <v>6128</v>
      </c>
      <c r="G1755" s="48" t="s">
        <v>112</v>
      </c>
      <c r="H1755" s="75">
        <f t="shared" si="942"/>
        <v>4.1666666666666664E-2</v>
      </c>
      <c r="I1755" s="74">
        <v>25</v>
      </c>
      <c r="J1755" s="74">
        <v>24</v>
      </c>
      <c r="K1755" s="48">
        <f>J1755</f>
        <v>24</v>
      </c>
      <c r="L1755" s="48">
        <f>$L$3</f>
        <v>-4</v>
      </c>
      <c r="M1755" s="48">
        <f t="shared" si="938"/>
        <v>20</v>
      </c>
      <c r="N1755" s="48">
        <v>10</v>
      </c>
      <c r="O1755" s="56">
        <v>15.55</v>
      </c>
      <c r="P1755" s="48" t="str">
        <f t="shared" si="950"/>
        <v>3048 OR</v>
      </c>
      <c r="Q1755" s="76">
        <v>10</v>
      </c>
      <c r="R1755" s="76">
        <v>40</v>
      </c>
      <c r="S1755" s="49">
        <f t="shared" si="943"/>
        <v>0.15384615384615385</v>
      </c>
      <c r="T1755" s="49">
        <f t="shared" si="951"/>
        <v>153.84615384615387</v>
      </c>
      <c r="U1755" s="49">
        <v>159.84615384615387</v>
      </c>
      <c r="V1755" s="49">
        <f t="shared" si="933"/>
        <v>0.15984615384615386</v>
      </c>
      <c r="W1755" s="49">
        <f t="shared" si="948"/>
        <v>3.0769230769230771</v>
      </c>
      <c r="X1755" s="90">
        <f>ROUND(S1755*$X$3,0)</f>
        <v>1</v>
      </c>
      <c r="Y1755" s="91">
        <f t="shared" si="939"/>
        <v>15.55</v>
      </c>
      <c r="Z1755" s="93">
        <f t="shared" si="945"/>
        <v>4</v>
      </c>
      <c r="AA1755" s="94">
        <f t="shared" si="940"/>
        <v>62.2</v>
      </c>
      <c r="AB1755" s="97">
        <f t="shared" si="954"/>
        <v>5</v>
      </c>
      <c r="AC1755" s="98">
        <f t="shared" si="941"/>
        <v>77.75</v>
      </c>
      <c r="AD1755" s="77" t="s">
        <v>3</v>
      </c>
      <c r="AE1755" s="54">
        <v>77.75</v>
      </c>
      <c r="AF1755" s="17"/>
    </row>
    <row r="1756" spans="1:32" ht="16.899999999999999" customHeight="1" x14ac:dyDescent="0.3">
      <c r="A1756" s="73" t="s">
        <v>7</v>
      </c>
      <c r="B1756" s="74" t="s">
        <v>2098</v>
      </c>
      <c r="C1756" s="48" t="s">
        <v>1370</v>
      </c>
      <c r="D1756" s="48">
        <v>1000</v>
      </c>
      <c r="E1756" s="48">
        <v>2834</v>
      </c>
      <c r="F1756" s="48" t="s">
        <v>6126</v>
      </c>
      <c r="G1756" s="48">
        <v>2</v>
      </c>
      <c r="H1756" s="75">
        <f t="shared" si="942"/>
        <v>0</v>
      </c>
      <c r="I1756" s="74">
        <v>40</v>
      </c>
      <c r="J1756" s="74">
        <f>I1756</f>
        <v>40</v>
      </c>
      <c r="K1756" s="48">
        <f>I1756</f>
        <v>40</v>
      </c>
      <c r="L1756" s="48"/>
      <c r="M1756" s="48">
        <f t="shared" si="938"/>
        <v>40</v>
      </c>
      <c r="N1756" s="48">
        <v>0</v>
      </c>
      <c r="O1756" s="56">
        <v>243.31851</v>
      </c>
      <c r="P1756" s="48" t="str">
        <f t="shared" si="950"/>
        <v>86007CY SL</v>
      </c>
      <c r="Q1756" s="76">
        <v>1</v>
      </c>
      <c r="R1756" s="76">
        <v>4</v>
      </c>
      <c r="S1756" s="49">
        <f t="shared" si="943"/>
        <v>1.5384615384615385E-2</v>
      </c>
      <c r="T1756" s="49">
        <f t="shared" si="951"/>
        <v>15.384615384615385</v>
      </c>
      <c r="U1756" s="49">
        <v>18.461538461538463</v>
      </c>
      <c r="V1756" s="49">
        <f t="shared" si="933"/>
        <v>1.8461538461538463E-2</v>
      </c>
      <c r="W1756" s="49">
        <f t="shared" si="948"/>
        <v>0.61538461538461542</v>
      </c>
      <c r="X1756" s="90">
        <f>ROUND(S1756*$X$4,0)</f>
        <v>0</v>
      </c>
      <c r="Y1756" s="91">
        <f t="shared" si="939"/>
        <v>0</v>
      </c>
      <c r="Z1756" s="93">
        <f t="shared" si="945"/>
        <v>1</v>
      </c>
      <c r="AA1756" s="94">
        <f t="shared" si="940"/>
        <v>243.31851</v>
      </c>
      <c r="AB1756" s="97">
        <f t="shared" si="954"/>
        <v>1</v>
      </c>
      <c r="AC1756" s="98">
        <f t="shared" si="941"/>
        <v>243.31851</v>
      </c>
      <c r="AD1756" s="77" t="s">
        <v>3</v>
      </c>
      <c r="AE1756" s="54">
        <v>243.31851</v>
      </c>
      <c r="AF1756" s="17"/>
    </row>
    <row r="1757" spans="1:32" ht="16.899999999999999" customHeight="1" x14ac:dyDescent="0.3">
      <c r="A1757" s="73" t="s">
        <v>35</v>
      </c>
      <c r="B1757" s="74" t="s">
        <v>787</v>
      </c>
      <c r="C1757" s="48" t="s">
        <v>55</v>
      </c>
      <c r="D1757" s="48">
        <v>1000</v>
      </c>
      <c r="E1757" s="48">
        <v>4008</v>
      </c>
      <c r="F1757" s="48" t="s">
        <v>5910</v>
      </c>
      <c r="G1757" s="48" t="s">
        <v>35</v>
      </c>
      <c r="H1757" s="75">
        <f t="shared" si="942"/>
        <v>0</v>
      </c>
      <c r="I1757" s="74">
        <v>24</v>
      </c>
      <c r="J1757" s="74">
        <v>24</v>
      </c>
      <c r="K1757" s="48">
        <f>I1757</f>
        <v>24</v>
      </c>
      <c r="L1757" s="48">
        <f>$L$3</f>
        <v>-4</v>
      </c>
      <c r="M1757" s="48">
        <f t="shared" si="938"/>
        <v>20</v>
      </c>
      <c r="N1757" s="48">
        <v>51</v>
      </c>
      <c r="O1757" s="56">
        <v>7.0320400000000003</v>
      </c>
      <c r="P1757" s="48" t="str">
        <f t="shared" si="950"/>
        <v>299/3 SV</v>
      </c>
      <c r="Q1757" s="76">
        <v>94</v>
      </c>
      <c r="R1757" s="76">
        <v>255</v>
      </c>
      <c r="S1757" s="49">
        <f t="shared" si="943"/>
        <v>1.3065384615384614</v>
      </c>
      <c r="T1757" s="49">
        <f t="shared" si="951"/>
        <v>1306.5384615384614</v>
      </c>
      <c r="U1757" s="49">
        <v>1470.4615384615383</v>
      </c>
      <c r="V1757" s="49">
        <f t="shared" si="933"/>
        <v>1.4704615384615383</v>
      </c>
      <c r="W1757" s="49">
        <f t="shared" si="948"/>
        <v>26.130769230769229</v>
      </c>
      <c r="X1757" s="90">
        <f>ROUND(S1757*$X$3,0)</f>
        <v>8</v>
      </c>
      <c r="Y1757" s="91">
        <f t="shared" si="939"/>
        <v>56.256320000000002</v>
      </c>
      <c r="Z1757" s="93">
        <f t="shared" si="945"/>
        <v>34</v>
      </c>
      <c r="AA1757" s="94">
        <f t="shared" si="940"/>
        <v>239.08936</v>
      </c>
      <c r="AB1757" s="97">
        <f t="shared" si="954"/>
        <v>41</v>
      </c>
      <c r="AC1757" s="98">
        <f t="shared" si="941"/>
        <v>288.31364000000002</v>
      </c>
      <c r="AD1757" s="77" t="s">
        <v>3</v>
      </c>
      <c r="AE1757" s="54">
        <v>288.31364000000002</v>
      </c>
      <c r="AF1757" s="17"/>
    </row>
    <row r="1758" spans="1:32" ht="16.899999999999999" customHeight="1" x14ac:dyDescent="0.3">
      <c r="A1758" s="73" t="s">
        <v>7</v>
      </c>
      <c r="B1758" s="74" t="s">
        <v>1364</v>
      </c>
      <c r="C1758" s="48" t="s">
        <v>10</v>
      </c>
      <c r="D1758" s="48">
        <v>500</v>
      </c>
      <c r="E1758" s="48">
        <v>2834</v>
      </c>
      <c r="F1758" s="48" t="s">
        <v>6126</v>
      </c>
      <c r="G1758" s="48">
        <v>2</v>
      </c>
      <c r="H1758" s="75">
        <f t="shared" si="942"/>
        <v>0</v>
      </c>
      <c r="I1758" s="74">
        <v>55</v>
      </c>
      <c r="J1758" s="74">
        <f>I1758</f>
        <v>55</v>
      </c>
      <c r="K1758" s="48">
        <f>I1758</f>
        <v>55</v>
      </c>
      <c r="L1758" s="48"/>
      <c r="M1758" s="48">
        <f t="shared" si="938"/>
        <v>55</v>
      </c>
      <c r="N1758" s="48">
        <v>0</v>
      </c>
      <c r="O1758" s="56">
        <v>140.12019000000001</v>
      </c>
      <c r="P1758" s="48" t="str">
        <f t="shared" si="950"/>
        <v>6413 SL</v>
      </c>
      <c r="Q1758" s="76">
        <v>2</v>
      </c>
      <c r="R1758" s="76">
        <v>4</v>
      </c>
      <c r="S1758" s="49">
        <f t="shared" si="943"/>
        <v>2.6153846153846153E-2</v>
      </c>
      <c r="T1758" s="49">
        <f t="shared" si="951"/>
        <v>13.076923076923077</v>
      </c>
      <c r="U1758" s="49">
        <v>158.92307692307691</v>
      </c>
      <c r="V1758" s="49">
        <f t="shared" si="933"/>
        <v>0.31784615384615383</v>
      </c>
      <c r="W1758" s="49">
        <f t="shared" si="948"/>
        <v>1.4384615384615385</v>
      </c>
      <c r="X1758" s="90">
        <f t="shared" ref="X1758:X1759" si="956">ROUND(S1758*$X$4,0)</f>
        <v>0</v>
      </c>
      <c r="Y1758" s="91">
        <f t="shared" si="939"/>
        <v>0</v>
      </c>
      <c r="Z1758" s="93">
        <f t="shared" si="945"/>
        <v>1</v>
      </c>
      <c r="AA1758" s="94">
        <f t="shared" si="940"/>
        <v>140.12019000000001</v>
      </c>
      <c r="AB1758" s="97">
        <f t="shared" si="954"/>
        <v>1</v>
      </c>
      <c r="AC1758" s="98">
        <f t="shared" si="941"/>
        <v>140.12019000000001</v>
      </c>
      <c r="AD1758" s="77" t="s">
        <v>3</v>
      </c>
      <c r="AE1758" s="54">
        <v>140.12019000000001</v>
      </c>
      <c r="AF1758" s="17"/>
    </row>
    <row r="1759" spans="1:32" ht="16.899999999999999" customHeight="1" x14ac:dyDescent="0.3">
      <c r="A1759" s="73" t="s">
        <v>35</v>
      </c>
      <c r="B1759" s="74" t="s">
        <v>1900</v>
      </c>
      <c r="C1759" s="48" t="s">
        <v>1797</v>
      </c>
      <c r="D1759" s="48">
        <v>1000</v>
      </c>
      <c r="E1759" s="48">
        <v>7880</v>
      </c>
      <c r="F1759" s="48" t="s">
        <v>5908</v>
      </c>
      <c r="G1759" s="48" t="s">
        <v>122</v>
      </c>
      <c r="H1759" s="75">
        <f t="shared" si="942"/>
        <v>0.55555555555555558</v>
      </c>
      <c r="I1759" s="74">
        <v>140</v>
      </c>
      <c r="J1759" s="74">
        <v>90</v>
      </c>
      <c r="K1759" s="48">
        <f>J1759</f>
        <v>90</v>
      </c>
      <c r="L1759" s="48">
        <f>$L$3</f>
        <v>-4</v>
      </c>
      <c r="M1759" s="48">
        <f t="shared" si="938"/>
        <v>86</v>
      </c>
      <c r="N1759" s="48">
        <v>0</v>
      </c>
      <c r="O1759" s="56">
        <v>75.257140000000007</v>
      </c>
      <c r="P1759" s="48" t="str">
        <f t="shared" si="950"/>
        <v>F2211/16 WH</v>
      </c>
      <c r="Q1759" s="76">
        <v>0</v>
      </c>
      <c r="R1759" s="76">
        <v>17</v>
      </c>
      <c r="S1759" s="49">
        <f t="shared" si="943"/>
        <v>1.9615384615384614E-2</v>
      </c>
      <c r="T1759" s="49">
        <f t="shared" si="951"/>
        <v>19.615384615384613</v>
      </c>
      <c r="U1759" s="49">
        <v>36.047692307692301</v>
      </c>
      <c r="V1759" s="49">
        <f t="shared" si="933"/>
        <v>3.6047692307692301E-2</v>
      </c>
      <c r="W1759" s="49">
        <f t="shared" si="948"/>
        <v>1.6869230769230767</v>
      </c>
      <c r="X1759" s="90">
        <f t="shared" si="956"/>
        <v>0</v>
      </c>
      <c r="Y1759" s="91">
        <f t="shared" si="939"/>
        <v>0</v>
      </c>
      <c r="Z1759" s="93">
        <f t="shared" si="945"/>
        <v>2</v>
      </c>
      <c r="AA1759" s="94">
        <f t="shared" si="940"/>
        <v>150.51428000000001</v>
      </c>
      <c r="AB1759" s="97">
        <f t="shared" si="954"/>
        <v>2</v>
      </c>
      <c r="AC1759" s="98">
        <f t="shared" si="941"/>
        <v>150.51428000000001</v>
      </c>
      <c r="AD1759" s="77" t="s">
        <v>3</v>
      </c>
      <c r="AE1759" s="54">
        <v>150.51428000000001</v>
      </c>
      <c r="AF1759" s="17"/>
    </row>
    <row r="1760" spans="1:32" ht="16.899999999999999" customHeight="1" x14ac:dyDescent="0.3">
      <c r="A1760" s="73" t="s">
        <v>7</v>
      </c>
      <c r="B1760" s="74" t="s">
        <v>2103</v>
      </c>
      <c r="C1760" s="48" t="s">
        <v>1370</v>
      </c>
      <c r="D1760" s="48">
        <v>1000</v>
      </c>
      <c r="E1760" s="48">
        <v>2834</v>
      </c>
      <c r="F1760" s="48" t="s">
        <v>6126</v>
      </c>
      <c r="G1760" s="48">
        <v>2</v>
      </c>
      <c r="H1760" s="75">
        <f t="shared" si="942"/>
        <v>0</v>
      </c>
      <c r="I1760" s="74">
        <v>40</v>
      </c>
      <c r="J1760" s="74">
        <f t="shared" ref="J1760:J1761" si="957">I1760</f>
        <v>40</v>
      </c>
      <c r="K1760" s="48">
        <f t="shared" ref="K1760:K1765" si="958">I1760</f>
        <v>40</v>
      </c>
      <c r="L1760" s="48"/>
      <c r="M1760" s="48">
        <f t="shared" si="938"/>
        <v>40</v>
      </c>
      <c r="N1760" s="48">
        <v>0</v>
      </c>
      <c r="O1760" s="56">
        <v>268.67453</v>
      </c>
      <c r="P1760" s="48" t="str">
        <f t="shared" si="950"/>
        <v>86207CY SL</v>
      </c>
      <c r="Q1760" s="76">
        <v>0</v>
      </c>
      <c r="R1760" s="76">
        <v>5</v>
      </c>
      <c r="S1760" s="49">
        <f t="shared" si="943"/>
        <v>5.7692307692307696E-3</v>
      </c>
      <c r="T1760" s="49">
        <f t="shared" si="951"/>
        <v>5.7692307692307692</v>
      </c>
      <c r="U1760" s="49">
        <v>21.961538461538463</v>
      </c>
      <c r="V1760" s="49">
        <f t="shared" si="933"/>
        <v>2.1961538461538463E-2</v>
      </c>
      <c r="W1760" s="49">
        <f t="shared" si="948"/>
        <v>0.23076923076923078</v>
      </c>
      <c r="X1760" s="90">
        <f>ROUNDUP(S1760*$X$4,0)</f>
        <v>1</v>
      </c>
      <c r="Y1760" s="91">
        <f t="shared" si="939"/>
        <v>268.67453</v>
      </c>
      <c r="Z1760" s="93">
        <f t="shared" ref="Z1760:Z1784" si="959">ROUND((S1760*M1760)+X1760,0)</f>
        <v>1</v>
      </c>
      <c r="AA1760" s="94">
        <f t="shared" si="940"/>
        <v>268.67453</v>
      </c>
      <c r="AB1760" s="97">
        <f t="shared" si="954"/>
        <v>1</v>
      </c>
      <c r="AC1760" s="98">
        <f t="shared" si="941"/>
        <v>268.67453</v>
      </c>
      <c r="AD1760" s="77" t="s">
        <v>3</v>
      </c>
      <c r="AE1760" s="54">
        <v>268.67453</v>
      </c>
      <c r="AF1760" s="17"/>
    </row>
    <row r="1761" spans="1:32" ht="16.899999999999999" customHeight="1" x14ac:dyDescent="0.3">
      <c r="A1761" s="73" t="s">
        <v>7</v>
      </c>
      <c r="B1761" s="74" t="s">
        <v>2104</v>
      </c>
      <c r="C1761" s="48" t="s">
        <v>1370</v>
      </c>
      <c r="D1761" s="48">
        <v>100</v>
      </c>
      <c r="E1761" s="48">
        <v>2834</v>
      </c>
      <c r="F1761" s="48" t="s">
        <v>6126</v>
      </c>
      <c r="G1761" s="48">
        <v>2</v>
      </c>
      <c r="H1761" s="75">
        <f t="shared" si="942"/>
        <v>0</v>
      </c>
      <c r="I1761" s="74">
        <v>40</v>
      </c>
      <c r="J1761" s="74">
        <f t="shared" si="957"/>
        <v>40</v>
      </c>
      <c r="K1761" s="48">
        <f t="shared" si="958"/>
        <v>40</v>
      </c>
      <c r="L1761" s="48"/>
      <c r="M1761" s="48">
        <f t="shared" si="938"/>
        <v>40</v>
      </c>
      <c r="N1761" s="48">
        <v>0</v>
      </c>
      <c r="O1761" s="56">
        <v>35.097369999999998</v>
      </c>
      <c r="P1761" s="48" t="str">
        <f t="shared" si="950"/>
        <v>86207CY SL</v>
      </c>
      <c r="Q1761" s="76">
        <v>13</v>
      </c>
      <c r="R1761" s="76">
        <v>19</v>
      </c>
      <c r="S1761" s="49">
        <f t="shared" si="943"/>
        <v>0.16192307692307692</v>
      </c>
      <c r="T1761" s="49">
        <f t="shared" si="951"/>
        <v>16.192307692307693</v>
      </c>
      <c r="U1761" s="49">
        <v>21.961538461538463</v>
      </c>
      <c r="V1761" s="49">
        <f t="shared" si="933"/>
        <v>0.21961538461538463</v>
      </c>
      <c r="W1761" s="49">
        <f t="shared" si="948"/>
        <v>6.476923076923077</v>
      </c>
      <c r="X1761" s="90">
        <f t="shared" ref="X1761" si="960">ROUND(S1761*$X$4,0)</f>
        <v>1</v>
      </c>
      <c r="Y1761" s="91">
        <f t="shared" si="939"/>
        <v>35.097369999999998</v>
      </c>
      <c r="Z1761" s="93">
        <f t="shared" si="959"/>
        <v>7</v>
      </c>
      <c r="AA1761" s="94">
        <f t="shared" si="940"/>
        <v>245.68158999999997</v>
      </c>
      <c r="AB1761" s="97">
        <f t="shared" si="954"/>
        <v>8</v>
      </c>
      <c r="AC1761" s="98">
        <f t="shared" si="941"/>
        <v>280.77895999999998</v>
      </c>
      <c r="AD1761" s="77" t="s">
        <v>3</v>
      </c>
      <c r="AE1761" s="54">
        <v>280.77895999999998</v>
      </c>
      <c r="AF1761" s="17"/>
    </row>
    <row r="1762" spans="1:32" ht="16.899999999999999" customHeight="1" x14ac:dyDescent="0.3">
      <c r="A1762" s="73" t="s">
        <v>35</v>
      </c>
      <c r="B1762" s="74" t="s">
        <v>47</v>
      </c>
      <c r="C1762" s="48" t="s">
        <v>40</v>
      </c>
      <c r="D1762" s="48">
        <v>1000</v>
      </c>
      <c r="E1762" s="48">
        <v>621</v>
      </c>
      <c r="F1762" s="48" t="s">
        <v>6128</v>
      </c>
      <c r="G1762" s="48" t="s">
        <v>112</v>
      </c>
      <c r="H1762" s="75">
        <f t="shared" si="942"/>
        <v>-0.56603773584905659</v>
      </c>
      <c r="I1762" s="74">
        <v>23</v>
      </c>
      <c r="J1762" s="74">
        <v>53</v>
      </c>
      <c r="K1762" s="48">
        <f t="shared" si="958"/>
        <v>23</v>
      </c>
      <c r="L1762" s="48">
        <f>$L$3</f>
        <v>-4</v>
      </c>
      <c r="M1762" s="48">
        <f t="shared" si="938"/>
        <v>19</v>
      </c>
      <c r="N1762" s="48">
        <v>15</v>
      </c>
      <c r="O1762" s="56">
        <v>28.12</v>
      </c>
      <c r="P1762" s="48" t="str">
        <f t="shared" si="950"/>
        <v>1553 RD</v>
      </c>
      <c r="Q1762" s="76">
        <v>4</v>
      </c>
      <c r="R1762" s="76">
        <v>20</v>
      </c>
      <c r="S1762" s="49">
        <f t="shared" si="943"/>
        <v>6.6153846153846146E-2</v>
      </c>
      <c r="T1762" s="49">
        <f t="shared" si="951"/>
        <v>66.153846153846146</v>
      </c>
      <c r="U1762" s="49">
        <v>131.88461538461536</v>
      </c>
      <c r="V1762" s="49">
        <f t="shared" si="933"/>
        <v>0.13188461538461535</v>
      </c>
      <c r="W1762" s="49">
        <f t="shared" si="948"/>
        <v>1.2569230769230768</v>
      </c>
      <c r="X1762" s="90">
        <f>ROUND(S1762*$X$3,0)</f>
        <v>0</v>
      </c>
      <c r="Y1762" s="91">
        <f t="shared" si="939"/>
        <v>0</v>
      </c>
      <c r="Z1762" s="93">
        <f t="shared" si="959"/>
        <v>1</v>
      </c>
      <c r="AA1762" s="94">
        <f t="shared" si="940"/>
        <v>28.12</v>
      </c>
      <c r="AB1762" s="97">
        <f t="shared" si="954"/>
        <v>1</v>
      </c>
      <c r="AC1762" s="98">
        <f t="shared" si="941"/>
        <v>28.12</v>
      </c>
      <c r="AD1762" s="77" t="s">
        <v>3</v>
      </c>
      <c r="AE1762" s="54">
        <v>28.12</v>
      </c>
      <c r="AF1762" s="17"/>
    </row>
    <row r="1763" spans="1:32" ht="16.899999999999999" customHeight="1" x14ac:dyDescent="0.3">
      <c r="A1763" s="73" t="s">
        <v>7</v>
      </c>
      <c r="B1763" s="74" t="s">
        <v>2106</v>
      </c>
      <c r="C1763" s="48" t="s">
        <v>1370</v>
      </c>
      <c r="D1763" s="48">
        <v>1000</v>
      </c>
      <c r="E1763" s="48">
        <v>2834</v>
      </c>
      <c r="F1763" s="48" t="s">
        <v>6126</v>
      </c>
      <c r="G1763" s="48">
        <v>2</v>
      </c>
      <c r="H1763" s="75">
        <f t="shared" si="942"/>
        <v>0</v>
      </c>
      <c r="I1763" s="74">
        <v>40</v>
      </c>
      <c r="J1763" s="74">
        <f>I1763</f>
        <v>40</v>
      </c>
      <c r="K1763" s="48">
        <f t="shared" si="958"/>
        <v>40</v>
      </c>
      <c r="L1763" s="48"/>
      <c r="M1763" s="48">
        <f t="shared" si="938"/>
        <v>40</v>
      </c>
      <c r="N1763" s="48">
        <v>0</v>
      </c>
      <c r="O1763" s="56">
        <v>417.56083999999998</v>
      </c>
      <c r="P1763" s="48" t="str">
        <f t="shared" si="950"/>
        <v>86604CY SL</v>
      </c>
      <c r="Q1763" s="76">
        <v>1</v>
      </c>
      <c r="R1763" s="76">
        <v>5</v>
      </c>
      <c r="S1763" s="49">
        <f t="shared" si="943"/>
        <v>1.6538461538461537E-2</v>
      </c>
      <c r="T1763" s="49">
        <f t="shared" si="951"/>
        <v>16.538461538461537</v>
      </c>
      <c r="U1763" s="49">
        <v>35.84615384615384</v>
      </c>
      <c r="V1763" s="49">
        <f t="shared" si="933"/>
        <v>3.584615384615384E-2</v>
      </c>
      <c r="W1763" s="49">
        <f t="shared" si="948"/>
        <v>0.66153846153846141</v>
      </c>
      <c r="X1763" s="90">
        <f>ROUND(S1763*$X$4,0)</f>
        <v>0</v>
      </c>
      <c r="Y1763" s="91">
        <f t="shared" si="939"/>
        <v>0</v>
      </c>
      <c r="Z1763" s="93">
        <f t="shared" si="959"/>
        <v>1</v>
      </c>
      <c r="AA1763" s="94">
        <f t="shared" si="940"/>
        <v>417.56083999999998</v>
      </c>
      <c r="AB1763" s="97">
        <f t="shared" si="954"/>
        <v>1</v>
      </c>
      <c r="AC1763" s="98">
        <f t="shared" si="941"/>
        <v>417.56083999999998</v>
      </c>
      <c r="AD1763" s="77" t="s">
        <v>3</v>
      </c>
      <c r="AE1763" s="54">
        <v>417.56083999999998</v>
      </c>
      <c r="AF1763" s="17"/>
    </row>
    <row r="1764" spans="1:32" ht="16.899999999999999" customHeight="1" x14ac:dyDescent="0.3">
      <c r="A1764" s="73" t="s">
        <v>7</v>
      </c>
      <c r="B1764" s="74" t="s">
        <v>5387</v>
      </c>
      <c r="C1764" s="48" t="s">
        <v>1154</v>
      </c>
      <c r="D1764" s="48">
        <v>500</v>
      </c>
      <c r="E1764" s="48">
        <v>2834</v>
      </c>
      <c r="F1764" s="48" t="s">
        <v>6126</v>
      </c>
      <c r="G1764" s="48">
        <v>2</v>
      </c>
      <c r="H1764" s="75">
        <f t="shared" ref="H1764:H1802" si="961">(I1764-J1764)/J1764</f>
        <v>0</v>
      </c>
      <c r="I1764" s="74">
        <v>20</v>
      </c>
      <c r="J1764" s="74">
        <f>I1764</f>
        <v>20</v>
      </c>
      <c r="K1764" s="48">
        <f t="shared" si="958"/>
        <v>20</v>
      </c>
      <c r="L1764" s="48"/>
      <c r="M1764" s="48">
        <f t="shared" ref="M1764:M1801" si="962">K1764+L1764</f>
        <v>20</v>
      </c>
      <c r="N1764" s="48">
        <v>0</v>
      </c>
      <c r="O1764" s="56">
        <v>145.34656000000001</v>
      </c>
      <c r="P1764" s="48" t="str">
        <f t="shared" si="950"/>
        <v>5466C SL</v>
      </c>
      <c r="Q1764" s="76">
        <v>2</v>
      </c>
      <c r="R1764" s="76">
        <v>4</v>
      </c>
      <c r="S1764" s="49">
        <f t="shared" ref="S1764:S1802" si="963">((Q1764/65*0.7)+(R1764/260*0.3))</f>
        <v>2.6153846153846153E-2</v>
      </c>
      <c r="T1764" s="49">
        <f t="shared" si="951"/>
        <v>13.076923076923077</v>
      </c>
      <c r="U1764" s="49">
        <v>226.84615384615384</v>
      </c>
      <c r="V1764" s="49">
        <f t="shared" si="933"/>
        <v>0.45369230769230767</v>
      </c>
      <c r="W1764" s="49">
        <f t="shared" si="948"/>
        <v>0.52307692307692299</v>
      </c>
      <c r="X1764" s="90">
        <f>ROUND(S1764*$X$3,0)</f>
        <v>0</v>
      </c>
      <c r="Y1764" s="91">
        <f t="shared" ref="Y1764:Y1801" si="964">X1764*O1764</f>
        <v>0</v>
      </c>
      <c r="Z1764" s="93">
        <f t="shared" si="959"/>
        <v>1</v>
      </c>
      <c r="AA1764" s="94">
        <f t="shared" ref="AA1764:AA1801" si="965">Z1764*O1764</f>
        <v>145.34656000000001</v>
      </c>
      <c r="AB1764" s="97">
        <f t="shared" si="954"/>
        <v>1</v>
      </c>
      <c r="AC1764" s="98">
        <f t="shared" ref="AC1764:AC1801" si="966">AB1764*O1764</f>
        <v>145.34656000000001</v>
      </c>
      <c r="AD1764" s="77" t="s">
        <v>3</v>
      </c>
      <c r="AE1764" s="54">
        <v>145.34656000000001</v>
      </c>
      <c r="AF1764" s="17"/>
    </row>
    <row r="1765" spans="1:32" ht="16.899999999999999" customHeight="1" x14ac:dyDescent="0.3">
      <c r="A1765" s="73" t="s">
        <v>7</v>
      </c>
      <c r="B1765" s="74" t="s">
        <v>2378</v>
      </c>
      <c r="C1765" s="48" t="s">
        <v>1370</v>
      </c>
      <c r="D1765" s="48">
        <v>500</v>
      </c>
      <c r="E1765" s="48">
        <v>2834</v>
      </c>
      <c r="F1765" s="48" t="s">
        <v>6126</v>
      </c>
      <c r="G1765" s="48">
        <v>2</v>
      </c>
      <c r="H1765" s="75">
        <f t="shared" si="961"/>
        <v>0</v>
      </c>
      <c r="I1765" s="74">
        <v>40</v>
      </c>
      <c r="J1765" s="74">
        <f>I1765</f>
        <v>40</v>
      </c>
      <c r="K1765" s="48">
        <f t="shared" si="958"/>
        <v>40</v>
      </c>
      <c r="L1765" s="48"/>
      <c r="M1765" s="48">
        <f t="shared" si="962"/>
        <v>40</v>
      </c>
      <c r="N1765" s="48">
        <v>0</v>
      </c>
      <c r="O1765" s="56">
        <v>147.20779999999999</v>
      </c>
      <c r="P1765" s="48" t="str">
        <f t="shared" si="950"/>
        <v>65005 SL</v>
      </c>
      <c r="Q1765" s="76">
        <v>0</v>
      </c>
      <c r="R1765" s="76">
        <v>1</v>
      </c>
      <c r="S1765" s="49">
        <f t="shared" si="963"/>
        <v>1.153846153846154E-3</v>
      </c>
      <c r="T1765" s="49">
        <f t="shared" si="951"/>
        <v>0.57692307692307698</v>
      </c>
      <c r="U1765" s="49">
        <v>14.961538461538462</v>
      </c>
      <c r="V1765" s="49">
        <f t="shared" si="933"/>
        <v>2.9923076923076924E-2</v>
      </c>
      <c r="W1765" s="49">
        <f t="shared" ref="W1765:W1797" si="967">S1765*M1765</f>
        <v>4.6153846153846156E-2</v>
      </c>
      <c r="X1765" s="90">
        <f>ROUNDUP(S1765*$X$4,0)</f>
        <v>1</v>
      </c>
      <c r="Y1765" s="91">
        <f t="shared" si="964"/>
        <v>147.20779999999999</v>
      </c>
      <c r="Z1765" s="93">
        <f t="shared" si="959"/>
        <v>1</v>
      </c>
      <c r="AA1765" s="94">
        <f t="shared" si="965"/>
        <v>147.20779999999999</v>
      </c>
      <c r="AB1765" s="97">
        <f t="shared" si="954"/>
        <v>1</v>
      </c>
      <c r="AC1765" s="98">
        <f t="shared" si="966"/>
        <v>147.20779999999999</v>
      </c>
      <c r="AD1765" s="77" t="s">
        <v>3</v>
      </c>
      <c r="AE1765" s="54">
        <v>147.20779999999999</v>
      </c>
      <c r="AF1765" s="17"/>
    </row>
    <row r="1766" spans="1:32" ht="16.899999999999999" customHeight="1" x14ac:dyDescent="0.3">
      <c r="A1766" s="73" t="s">
        <v>7</v>
      </c>
      <c r="B1766" s="74" t="s">
        <v>575</v>
      </c>
      <c r="C1766" s="48" t="s">
        <v>40</v>
      </c>
      <c r="D1766" s="48">
        <v>1000</v>
      </c>
      <c r="E1766" s="48">
        <v>621</v>
      </c>
      <c r="F1766" s="48" t="s">
        <v>6128</v>
      </c>
      <c r="G1766" s="48" t="s">
        <v>112</v>
      </c>
      <c r="H1766" s="75">
        <f t="shared" si="961"/>
        <v>3.7037037037037035E-2</v>
      </c>
      <c r="I1766" s="74">
        <v>28</v>
      </c>
      <c r="J1766" s="74">
        <v>27</v>
      </c>
      <c r="K1766" s="48">
        <f>J1766</f>
        <v>27</v>
      </c>
      <c r="L1766" s="48">
        <f>$L$3</f>
        <v>-4</v>
      </c>
      <c r="M1766" s="48">
        <f t="shared" si="962"/>
        <v>23</v>
      </c>
      <c r="N1766" s="48">
        <v>53</v>
      </c>
      <c r="O1766" s="56">
        <v>20.55</v>
      </c>
      <c r="P1766" s="48" t="str">
        <f t="shared" si="950"/>
        <v>1855/19 BK</v>
      </c>
      <c r="Q1766" s="76">
        <v>22</v>
      </c>
      <c r="R1766" s="76">
        <v>101</v>
      </c>
      <c r="S1766" s="49">
        <f t="shared" si="963"/>
        <v>0.35346153846153849</v>
      </c>
      <c r="T1766" s="49">
        <f t="shared" si="951"/>
        <v>353.46153846153851</v>
      </c>
      <c r="U1766" s="49">
        <v>386.30769230769238</v>
      </c>
      <c r="V1766" s="49">
        <f t="shared" si="933"/>
        <v>0.38630769230769235</v>
      </c>
      <c r="W1766" s="49">
        <f t="shared" si="967"/>
        <v>8.129615384615386</v>
      </c>
      <c r="X1766" s="90">
        <f>ROUND(S1766*$X$4,0)</f>
        <v>2</v>
      </c>
      <c r="Y1766" s="91">
        <f t="shared" si="964"/>
        <v>41.1</v>
      </c>
      <c r="Z1766" s="93">
        <f t="shared" si="959"/>
        <v>10</v>
      </c>
      <c r="AA1766" s="94">
        <f t="shared" si="965"/>
        <v>205.5</v>
      </c>
      <c r="AB1766" s="97">
        <f t="shared" si="954"/>
        <v>12</v>
      </c>
      <c r="AC1766" s="98">
        <f t="shared" si="966"/>
        <v>246.60000000000002</v>
      </c>
      <c r="AD1766" s="77" t="s">
        <v>6117</v>
      </c>
      <c r="AE1766" s="54">
        <v>246.60000000000002</v>
      </c>
      <c r="AF1766" s="17"/>
    </row>
    <row r="1767" spans="1:32" ht="16.899999999999999" customHeight="1" x14ac:dyDescent="0.3">
      <c r="A1767" s="73" t="s">
        <v>7</v>
      </c>
      <c r="B1767" s="74" t="s">
        <v>3539</v>
      </c>
      <c r="C1767" s="48" t="s">
        <v>1370</v>
      </c>
      <c r="D1767" s="48">
        <v>500</v>
      </c>
      <c r="E1767" s="48">
        <v>2834</v>
      </c>
      <c r="F1767" s="48" t="s">
        <v>6126</v>
      </c>
      <c r="G1767" s="48">
        <v>2</v>
      </c>
      <c r="H1767" s="75">
        <f t="shared" si="961"/>
        <v>0</v>
      </c>
      <c r="I1767" s="74">
        <v>40</v>
      </c>
      <c r="J1767" s="74">
        <f>I1767</f>
        <v>40</v>
      </c>
      <c r="K1767" s="48">
        <f>I1767</f>
        <v>40</v>
      </c>
      <c r="L1767" s="48"/>
      <c r="M1767" s="48">
        <f t="shared" si="962"/>
        <v>40</v>
      </c>
      <c r="N1767" s="48">
        <v>0</v>
      </c>
      <c r="O1767" s="56">
        <v>141.61438999999999</v>
      </c>
      <c r="P1767" s="48" t="str">
        <f t="shared" si="950"/>
        <v>65603 SL</v>
      </c>
      <c r="Q1767" s="76">
        <v>5</v>
      </c>
      <c r="R1767" s="76">
        <v>14</v>
      </c>
      <c r="S1767" s="49">
        <f t="shared" si="963"/>
        <v>7.0000000000000007E-2</v>
      </c>
      <c r="T1767" s="49">
        <f t="shared" si="951"/>
        <v>35</v>
      </c>
      <c r="U1767" s="49">
        <v>206.23076923076923</v>
      </c>
      <c r="V1767" s="49">
        <f t="shared" si="933"/>
        <v>0.41246153846153844</v>
      </c>
      <c r="W1767" s="49">
        <f t="shared" si="967"/>
        <v>2.8000000000000003</v>
      </c>
      <c r="X1767" s="90">
        <f>ROUND(S1767*$X$4,0)</f>
        <v>0</v>
      </c>
      <c r="Y1767" s="91">
        <f t="shared" si="964"/>
        <v>0</v>
      </c>
      <c r="Z1767" s="93">
        <f t="shared" si="959"/>
        <v>3</v>
      </c>
      <c r="AA1767" s="94">
        <f t="shared" si="965"/>
        <v>424.84316999999999</v>
      </c>
      <c r="AB1767" s="97">
        <f t="shared" si="954"/>
        <v>3</v>
      </c>
      <c r="AC1767" s="98">
        <f t="shared" si="966"/>
        <v>424.84316999999999</v>
      </c>
      <c r="AD1767" s="77" t="s">
        <v>3</v>
      </c>
      <c r="AE1767" s="54">
        <v>424.84316999999999</v>
      </c>
      <c r="AF1767" s="17"/>
    </row>
    <row r="1768" spans="1:32" ht="12.75" customHeight="1" x14ac:dyDescent="0.3">
      <c r="A1768" s="73" t="s">
        <v>7</v>
      </c>
      <c r="B1768" s="74" t="s">
        <v>2645</v>
      </c>
      <c r="C1768" s="48" t="s">
        <v>1154</v>
      </c>
      <c r="D1768" s="48">
        <v>500</v>
      </c>
      <c r="E1768" s="48">
        <v>2834</v>
      </c>
      <c r="F1768" s="48" t="s">
        <v>6126</v>
      </c>
      <c r="G1768" s="48">
        <v>2</v>
      </c>
      <c r="H1768" s="75">
        <f t="shared" si="961"/>
        <v>0</v>
      </c>
      <c r="I1768" s="74">
        <v>35</v>
      </c>
      <c r="J1768" s="74">
        <f>I1768</f>
        <v>35</v>
      </c>
      <c r="K1768" s="48">
        <f>I1768</f>
        <v>35</v>
      </c>
      <c r="L1768" s="48"/>
      <c r="M1768" s="48">
        <f t="shared" si="962"/>
        <v>35</v>
      </c>
      <c r="N1768" s="48">
        <v>0</v>
      </c>
      <c r="O1768" s="56">
        <v>145.15691000000001</v>
      </c>
      <c r="P1768" s="48" t="str">
        <f t="shared" si="950"/>
        <v>5430/2 SL</v>
      </c>
      <c r="Q1768" s="76">
        <v>0</v>
      </c>
      <c r="R1768" s="76">
        <v>3</v>
      </c>
      <c r="S1768" s="49">
        <f t="shared" si="963"/>
        <v>3.4615384615384616E-3</v>
      </c>
      <c r="T1768" s="49">
        <f t="shared" si="951"/>
        <v>1.7307692307692308</v>
      </c>
      <c r="U1768" s="49">
        <v>402.9615384615384</v>
      </c>
      <c r="V1768" s="49">
        <f t="shared" si="933"/>
        <v>0.80592307692307674</v>
      </c>
      <c r="W1768" s="49">
        <f t="shared" si="967"/>
        <v>0.12115384615384615</v>
      </c>
      <c r="X1768" s="90">
        <f>ROUNDUP(S1768*$X$4,0)</f>
        <v>1</v>
      </c>
      <c r="Y1768" s="91">
        <f t="shared" si="964"/>
        <v>145.15691000000001</v>
      </c>
      <c r="Z1768" s="93">
        <f t="shared" si="959"/>
        <v>1</v>
      </c>
      <c r="AA1768" s="94">
        <f t="shared" si="965"/>
        <v>145.15691000000001</v>
      </c>
      <c r="AB1768" s="97">
        <f t="shared" si="954"/>
        <v>1</v>
      </c>
      <c r="AC1768" s="98">
        <f t="shared" si="966"/>
        <v>145.15691000000001</v>
      </c>
      <c r="AD1768" s="77" t="s">
        <v>3</v>
      </c>
      <c r="AE1768" s="54">
        <v>145.15691000000001</v>
      </c>
      <c r="AF1768" s="17"/>
    </row>
    <row r="1769" spans="1:32" ht="16.899999999999999" customHeight="1" x14ac:dyDescent="0.3">
      <c r="A1769" s="73" t="s">
        <v>7</v>
      </c>
      <c r="B1769" s="74" t="s">
        <v>4459</v>
      </c>
      <c r="C1769" s="48" t="s">
        <v>1797</v>
      </c>
      <c r="D1769" s="48">
        <v>100</v>
      </c>
      <c r="E1769" s="48">
        <v>7880</v>
      </c>
      <c r="F1769" s="48" t="s">
        <v>5908</v>
      </c>
      <c r="G1769" s="48" t="s">
        <v>122</v>
      </c>
      <c r="H1769" s="75">
        <f t="shared" si="961"/>
        <v>0.5730337078651685</v>
      </c>
      <c r="I1769" s="74">
        <v>140</v>
      </c>
      <c r="J1769" s="74">
        <v>89</v>
      </c>
      <c r="K1769" s="48">
        <f>J1769</f>
        <v>89</v>
      </c>
      <c r="L1769" s="48">
        <f>$L$3</f>
        <v>-4</v>
      </c>
      <c r="M1769" s="48">
        <f t="shared" si="962"/>
        <v>85</v>
      </c>
      <c r="N1769" s="48">
        <v>5</v>
      </c>
      <c r="O1769" s="56">
        <v>228.39</v>
      </c>
      <c r="P1769" s="48" t="str">
        <f t="shared" si="950"/>
        <v>F6501/8 BK</v>
      </c>
      <c r="Q1769" s="76">
        <v>2</v>
      </c>
      <c r="R1769" s="76">
        <v>13</v>
      </c>
      <c r="S1769" s="49">
        <f t="shared" si="963"/>
        <v>3.6538461538461534E-2</v>
      </c>
      <c r="T1769" s="49">
        <f t="shared" si="951"/>
        <v>3.6538461538461533</v>
      </c>
      <c r="U1769" s="49">
        <v>3.6538461538461533</v>
      </c>
      <c r="V1769" s="49">
        <f t="shared" si="933"/>
        <v>3.6538461538461534E-2</v>
      </c>
      <c r="W1769" s="49">
        <f t="shared" si="967"/>
        <v>3.1057692307692304</v>
      </c>
      <c r="X1769" s="90">
        <f>ROUND(S1769*$X$4,0)</f>
        <v>0</v>
      </c>
      <c r="Y1769" s="91">
        <f t="shared" si="964"/>
        <v>0</v>
      </c>
      <c r="Z1769" s="93">
        <f t="shared" si="959"/>
        <v>3</v>
      </c>
      <c r="AA1769" s="94">
        <f t="shared" si="965"/>
        <v>685.17</v>
      </c>
      <c r="AB1769" s="97">
        <f t="shared" si="954"/>
        <v>3</v>
      </c>
      <c r="AC1769" s="98">
        <f t="shared" si="966"/>
        <v>685.17</v>
      </c>
      <c r="AD1769" s="77" t="s">
        <v>3</v>
      </c>
      <c r="AE1769" s="54">
        <v>685.17</v>
      </c>
      <c r="AF1769" s="17"/>
    </row>
    <row r="1770" spans="1:32" ht="16.899999999999999" customHeight="1" x14ac:dyDescent="0.3">
      <c r="A1770" s="73" t="s">
        <v>35</v>
      </c>
      <c r="B1770" s="74" t="s">
        <v>2240</v>
      </c>
      <c r="C1770" s="48" t="s">
        <v>464</v>
      </c>
      <c r="D1770" s="48">
        <v>100</v>
      </c>
      <c r="E1770" s="48">
        <v>4013</v>
      </c>
      <c r="F1770" s="48" t="s">
        <v>6180</v>
      </c>
      <c r="G1770" s="48" t="s">
        <v>65</v>
      </c>
      <c r="H1770" s="75">
        <f t="shared" si="961"/>
        <v>0</v>
      </c>
      <c r="I1770" s="74">
        <v>5</v>
      </c>
      <c r="J1770" s="74">
        <v>5</v>
      </c>
      <c r="K1770" s="48">
        <f>J1770</f>
        <v>5</v>
      </c>
      <c r="L1770" s="48"/>
      <c r="M1770" s="48">
        <f t="shared" si="962"/>
        <v>5</v>
      </c>
      <c r="N1770" s="48">
        <v>10</v>
      </c>
      <c r="O1770" s="56">
        <v>28.342569999999998</v>
      </c>
      <c r="P1770" s="48" t="str">
        <f t="shared" si="950"/>
        <v>5857 YL</v>
      </c>
      <c r="Q1770" s="76">
        <v>23</v>
      </c>
      <c r="R1770" s="76">
        <v>135</v>
      </c>
      <c r="S1770" s="49">
        <f t="shared" si="963"/>
        <v>0.40346153846153843</v>
      </c>
      <c r="T1770" s="49">
        <f t="shared" si="951"/>
        <v>40.34615384615384</v>
      </c>
      <c r="U1770" s="49">
        <v>62.653846153846146</v>
      </c>
      <c r="V1770" s="49">
        <f t="shared" si="933"/>
        <v>0.62653846153846149</v>
      </c>
      <c r="W1770" s="49">
        <f t="shared" si="967"/>
        <v>2.0173076923076922</v>
      </c>
      <c r="X1770" s="90">
        <f>ROUND(S1770*$X$2,0)</f>
        <v>3</v>
      </c>
      <c r="Y1770" s="91">
        <f t="shared" si="964"/>
        <v>85.027709999999999</v>
      </c>
      <c r="Z1770" s="93">
        <f t="shared" si="959"/>
        <v>5</v>
      </c>
      <c r="AA1770" s="94">
        <f t="shared" si="965"/>
        <v>141.71285</v>
      </c>
      <c r="AB1770" s="97">
        <f>ROUND((S1770*$AB$2)+Z1770,0)</f>
        <v>8</v>
      </c>
      <c r="AC1770" s="98">
        <f t="shared" si="966"/>
        <v>226.74055999999999</v>
      </c>
      <c r="AD1770" s="77" t="s">
        <v>5891</v>
      </c>
      <c r="AE1770" s="54">
        <v>226.74055999999999</v>
      </c>
      <c r="AF1770" s="17"/>
    </row>
    <row r="1771" spans="1:32" ht="16.899999999999999" customHeight="1" x14ac:dyDescent="0.3">
      <c r="A1771" s="73" t="s">
        <v>7</v>
      </c>
      <c r="B1771" s="74" t="s">
        <v>2974</v>
      </c>
      <c r="C1771" s="48" t="s">
        <v>1370</v>
      </c>
      <c r="D1771" s="48">
        <v>500</v>
      </c>
      <c r="E1771" s="48">
        <v>2834</v>
      </c>
      <c r="F1771" s="48" t="s">
        <v>6126</v>
      </c>
      <c r="G1771" s="48">
        <v>2</v>
      </c>
      <c r="H1771" s="75">
        <f t="shared" si="961"/>
        <v>0</v>
      </c>
      <c r="I1771" s="74">
        <v>40</v>
      </c>
      <c r="J1771" s="74">
        <f>I1771</f>
        <v>40</v>
      </c>
      <c r="K1771" s="48">
        <f>I1771</f>
        <v>40</v>
      </c>
      <c r="L1771" s="48"/>
      <c r="M1771" s="48">
        <f t="shared" si="962"/>
        <v>40</v>
      </c>
      <c r="N1771" s="48">
        <v>0</v>
      </c>
      <c r="O1771" s="56">
        <v>137.29951</v>
      </c>
      <c r="P1771" s="48" t="str">
        <f t="shared" si="950"/>
        <v>86602CY SL</v>
      </c>
      <c r="Q1771" s="76">
        <v>0</v>
      </c>
      <c r="R1771" s="76">
        <v>2</v>
      </c>
      <c r="S1771" s="49">
        <f t="shared" si="963"/>
        <v>2.3076923076923079E-3</v>
      </c>
      <c r="T1771" s="49">
        <f t="shared" si="951"/>
        <v>1.153846153846154</v>
      </c>
      <c r="U1771" s="49">
        <v>30.69230769230769</v>
      </c>
      <c r="V1771" s="49">
        <f t="shared" si="933"/>
        <v>6.1384615384615378E-2</v>
      </c>
      <c r="W1771" s="49">
        <f t="shared" si="967"/>
        <v>9.2307692307692313E-2</v>
      </c>
      <c r="X1771" s="90">
        <f>ROUNDUP(S1771*$X$4,0)</f>
        <v>1</v>
      </c>
      <c r="Y1771" s="91">
        <f t="shared" si="964"/>
        <v>137.29951</v>
      </c>
      <c r="Z1771" s="93">
        <f t="shared" si="959"/>
        <v>1</v>
      </c>
      <c r="AA1771" s="94">
        <f t="shared" si="965"/>
        <v>137.29951</v>
      </c>
      <c r="AB1771" s="97">
        <f>ROUND((S1771*$AB$4)+Z1771,0)</f>
        <v>1</v>
      </c>
      <c r="AC1771" s="98">
        <f t="shared" si="966"/>
        <v>137.29951</v>
      </c>
      <c r="AD1771" s="77" t="s">
        <v>3</v>
      </c>
      <c r="AE1771" s="54">
        <v>137.29951</v>
      </c>
      <c r="AF1771" s="17"/>
    </row>
    <row r="1772" spans="1:32" ht="16.899999999999999" customHeight="1" x14ac:dyDescent="0.3">
      <c r="A1772" s="73" t="s">
        <v>7</v>
      </c>
      <c r="B1772" s="74" t="s">
        <v>2709</v>
      </c>
      <c r="C1772" s="48" t="s">
        <v>1209</v>
      </c>
      <c r="D1772" s="48">
        <v>500</v>
      </c>
      <c r="E1772" s="48">
        <v>2834</v>
      </c>
      <c r="F1772" s="48" t="s">
        <v>6126</v>
      </c>
      <c r="G1772" s="48">
        <v>2</v>
      </c>
      <c r="H1772" s="75">
        <f t="shared" si="961"/>
        <v>-0.65</v>
      </c>
      <c r="I1772" s="74">
        <v>35</v>
      </c>
      <c r="J1772" s="74">
        <v>100</v>
      </c>
      <c r="K1772" s="48">
        <f>I1772</f>
        <v>35</v>
      </c>
      <c r="L1772" s="48"/>
      <c r="M1772" s="48">
        <f t="shared" si="962"/>
        <v>35</v>
      </c>
      <c r="N1772" s="48">
        <v>6</v>
      </c>
      <c r="O1772" s="56">
        <v>83</v>
      </c>
      <c r="P1772" s="48" t="str">
        <f t="shared" si="950"/>
        <v>M9520010 BK</v>
      </c>
      <c r="Q1772" s="76">
        <v>14</v>
      </c>
      <c r="R1772" s="76">
        <v>30</v>
      </c>
      <c r="S1772" s="49">
        <f t="shared" si="963"/>
        <v>0.18538461538461537</v>
      </c>
      <c r="T1772" s="49">
        <f t="shared" si="951"/>
        <v>92.692307692307679</v>
      </c>
      <c r="U1772" s="49">
        <v>238</v>
      </c>
      <c r="V1772" s="49">
        <f t="shared" si="933"/>
        <v>0.47599999999999998</v>
      </c>
      <c r="W1772" s="49">
        <f t="shared" si="967"/>
        <v>6.4884615384615376</v>
      </c>
      <c r="X1772" s="90">
        <f>ROUND(S1772*$X$4,0)</f>
        <v>1</v>
      </c>
      <c r="Y1772" s="91">
        <f t="shared" si="964"/>
        <v>83</v>
      </c>
      <c r="Z1772" s="93">
        <f t="shared" si="959"/>
        <v>7</v>
      </c>
      <c r="AA1772" s="94">
        <f t="shared" si="965"/>
        <v>581</v>
      </c>
      <c r="AB1772" s="97">
        <f>ROUND((S1772*$AB$4)+Z1772,0)</f>
        <v>8</v>
      </c>
      <c r="AC1772" s="98">
        <f t="shared" si="966"/>
        <v>664</v>
      </c>
      <c r="AD1772" s="77" t="s">
        <v>3</v>
      </c>
      <c r="AE1772" s="54">
        <v>664</v>
      </c>
      <c r="AF1772" s="17"/>
    </row>
    <row r="1773" spans="1:32" ht="16.899999999999999" customHeight="1" x14ac:dyDescent="0.3">
      <c r="A1773" s="73" t="s">
        <v>7</v>
      </c>
      <c r="B1773" s="74" t="s">
        <v>1553</v>
      </c>
      <c r="C1773" s="48" t="s">
        <v>10</v>
      </c>
      <c r="D1773" s="48">
        <v>500</v>
      </c>
      <c r="E1773" s="48">
        <v>2834</v>
      </c>
      <c r="F1773" s="48" t="s">
        <v>6126</v>
      </c>
      <c r="G1773" s="48">
        <v>2</v>
      </c>
      <c r="H1773" s="75">
        <f t="shared" si="961"/>
        <v>0</v>
      </c>
      <c r="I1773" s="74">
        <v>40</v>
      </c>
      <c r="J1773" s="74">
        <f>I1773</f>
        <v>40</v>
      </c>
      <c r="K1773" s="48">
        <f>I1773</f>
        <v>40</v>
      </c>
      <c r="L1773" s="48"/>
      <c r="M1773" s="48">
        <f t="shared" si="962"/>
        <v>40</v>
      </c>
      <c r="N1773" s="48">
        <v>0</v>
      </c>
      <c r="O1773" s="56">
        <v>139.63808</v>
      </c>
      <c r="P1773" s="48" t="str">
        <f t="shared" si="950"/>
        <v>3233 SL</v>
      </c>
      <c r="Q1773" s="76">
        <v>0</v>
      </c>
      <c r="R1773" s="76">
        <v>4</v>
      </c>
      <c r="S1773" s="49">
        <f t="shared" si="963"/>
        <v>4.6153846153846158E-3</v>
      </c>
      <c r="T1773" s="49">
        <f t="shared" si="951"/>
        <v>2.3076923076923079</v>
      </c>
      <c r="U1773" s="49">
        <v>386.73076923076923</v>
      </c>
      <c r="V1773" s="49">
        <f t="shared" si="933"/>
        <v>0.77346153846153842</v>
      </c>
      <c r="W1773" s="49">
        <f t="shared" si="967"/>
        <v>0.18461538461538463</v>
      </c>
      <c r="X1773" s="90">
        <f>ROUNDUP(S1773*$X$4,0)</f>
        <v>1</v>
      </c>
      <c r="Y1773" s="91">
        <f t="shared" si="964"/>
        <v>139.63808</v>
      </c>
      <c r="Z1773" s="93">
        <f t="shared" si="959"/>
        <v>1</v>
      </c>
      <c r="AA1773" s="94">
        <f t="shared" si="965"/>
        <v>139.63808</v>
      </c>
      <c r="AB1773" s="97">
        <f>ROUND((S1773*$AB$4)+Z1773,0)</f>
        <v>1</v>
      </c>
      <c r="AC1773" s="98">
        <f t="shared" si="966"/>
        <v>139.63808</v>
      </c>
      <c r="AD1773" s="77" t="s">
        <v>3</v>
      </c>
      <c r="AE1773" s="54">
        <v>139.63808</v>
      </c>
      <c r="AF1773" s="17"/>
    </row>
    <row r="1774" spans="1:32" ht="16.899999999999999" customHeight="1" x14ac:dyDescent="0.3">
      <c r="A1774" s="73" t="s">
        <v>7</v>
      </c>
      <c r="B1774" s="74" t="s">
        <v>3215</v>
      </c>
      <c r="C1774" s="48" t="s">
        <v>34</v>
      </c>
      <c r="D1774" s="48">
        <v>25</v>
      </c>
      <c r="E1774" s="48">
        <v>6150</v>
      </c>
      <c r="F1774" s="48" t="s">
        <v>6125</v>
      </c>
      <c r="G1774" s="48" t="s">
        <v>3680</v>
      </c>
      <c r="H1774" s="75">
        <f t="shared" si="961"/>
        <v>0</v>
      </c>
      <c r="I1774" s="74">
        <v>28</v>
      </c>
      <c r="J1774" s="74">
        <v>28</v>
      </c>
      <c r="K1774" s="48">
        <f>I1774</f>
        <v>28</v>
      </c>
      <c r="L1774" s="48">
        <f>$L$3</f>
        <v>-4</v>
      </c>
      <c r="M1774" s="48">
        <f t="shared" si="962"/>
        <v>24</v>
      </c>
      <c r="N1774" s="48">
        <v>1</v>
      </c>
      <c r="O1774" s="56">
        <v>67</v>
      </c>
      <c r="P1774" s="48" t="str">
        <f t="shared" si="950"/>
        <v>SW33 NA</v>
      </c>
      <c r="Q1774" s="76">
        <v>15</v>
      </c>
      <c r="R1774" s="76">
        <v>19</v>
      </c>
      <c r="S1774" s="49">
        <f t="shared" si="963"/>
        <v>0.18346153846153848</v>
      </c>
      <c r="T1774" s="49">
        <f t="shared" si="951"/>
        <v>4.5865384615384617</v>
      </c>
      <c r="U1774" s="49">
        <v>18.855769230769234</v>
      </c>
      <c r="V1774" s="49">
        <f t="shared" si="933"/>
        <v>0.75423076923076937</v>
      </c>
      <c r="W1774" s="49">
        <f t="shared" si="967"/>
        <v>4.4030769230769238</v>
      </c>
      <c r="X1774" s="90">
        <f>ROUND(S1774*$X$4,0)</f>
        <v>1</v>
      </c>
      <c r="Y1774" s="91">
        <f t="shared" si="964"/>
        <v>67</v>
      </c>
      <c r="Z1774" s="93">
        <f t="shared" si="959"/>
        <v>5</v>
      </c>
      <c r="AA1774" s="94">
        <f t="shared" si="965"/>
        <v>335</v>
      </c>
      <c r="AB1774" s="97">
        <f>ROUND((S1774*$AB$4)+Z1774,0)</f>
        <v>6</v>
      </c>
      <c r="AC1774" s="98">
        <f t="shared" si="966"/>
        <v>402</v>
      </c>
      <c r="AD1774" s="77" t="s">
        <v>3</v>
      </c>
      <c r="AE1774" s="54">
        <v>402</v>
      </c>
      <c r="AF1774" s="17"/>
    </row>
    <row r="1775" spans="1:32" ht="16.899999999999999" customHeight="1" x14ac:dyDescent="0.3">
      <c r="A1775" s="73" t="s">
        <v>7</v>
      </c>
      <c r="B1775" s="74" t="s">
        <v>1705</v>
      </c>
      <c r="C1775" s="48" t="s">
        <v>1154</v>
      </c>
      <c r="D1775" s="48">
        <v>500</v>
      </c>
      <c r="E1775" s="48">
        <v>621</v>
      </c>
      <c r="F1775" s="48" t="s">
        <v>6128</v>
      </c>
      <c r="G1775" s="48" t="s">
        <v>35</v>
      </c>
      <c r="H1775" s="75">
        <f t="shared" si="961"/>
        <v>-0.65753424657534243</v>
      </c>
      <c r="I1775" s="74">
        <v>25</v>
      </c>
      <c r="J1775" s="74">
        <v>73</v>
      </c>
      <c r="K1775" s="48">
        <f>I1775</f>
        <v>25</v>
      </c>
      <c r="L1775" s="48">
        <v>-4</v>
      </c>
      <c r="M1775" s="48">
        <f t="shared" si="962"/>
        <v>21</v>
      </c>
      <c r="N1775" s="48">
        <v>0</v>
      </c>
      <c r="O1775" s="56">
        <v>145.05500000000001</v>
      </c>
      <c r="P1775" s="48" t="str">
        <f t="shared" si="950"/>
        <v>5106C SL</v>
      </c>
      <c r="Q1775" s="76" t="s">
        <v>6187</v>
      </c>
      <c r="R1775" s="76" t="s">
        <v>6187</v>
      </c>
      <c r="S1775" s="49">
        <f t="shared" si="963"/>
        <v>0</v>
      </c>
      <c r="T1775" s="49">
        <f t="shared" si="951"/>
        <v>0</v>
      </c>
      <c r="U1775" s="49">
        <v>177.65384615384613</v>
      </c>
      <c r="V1775" s="49">
        <f t="shared" si="933"/>
        <v>0.35530769230769227</v>
      </c>
      <c r="W1775" s="49">
        <f t="shared" si="967"/>
        <v>0</v>
      </c>
      <c r="X1775" s="90">
        <f>ROUNDUP(S1775*$X$4,0)</f>
        <v>0</v>
      </c>
      <c r="Y1775" s="91">
        <f t="shared" si="964"/>
        <v>0</v>
      </c>
      <c r="Z1775" s="93">
        <f t="shared" si="959"/>
        <v>0</v>
      </c>
      <c r="AA1775" s="94">
        <f t="shared" si="965"/>
        <v>0</v>
      </c>
      <c r="AB1775" s="97">
        <f>ROUND((S1775*$AB$4)+Z1775,0)</f>
        <v>0</v>
      </c>
      <c r="AC1775" s="98">
        <f t="shared" si="966"/>
        <v>0</v>
      </c>
      <c r="AD1775" s="77" t="s">
        <v>3</v>
      </c>
      <c r="AE1775" s="54">
        <v>0</v>
      </c>
      <c r="AF1775" s="17"/>
    </row>
    <row r="1776" spans="1:32" ht="16.899999999999999" customHeight="1" x14ac:dyDescent="0.3">
      <c r="A1776" s="73" t="s">
        <v>35</v>
      </c>
      <c r="B1776" s="74" t="s">
        <v>3669</v>
      </c>
      <c r="C1776" s="48" t="s">
        <v>464</v>
      </c>
      <c r="D1776" s="48">
        <v>1000</v>
      </c>
      <c r="E1776" s="48">
        <v>4013</v>
      </c>
      <c r="F1776" s="48" t="s">
        <v>6180</v>
      </c>
      <c r="G1776" s="48" t="s">
        <v>65</v>
      </c>
      <c r="H1776" s="75">
        <f t="shared" si="961"/>
        <v>0</v>
      </c>
      <c r="I1776" s="74">
        <v>5</v>
      </c>
      <c r="J1776" s="74">
        <v>5</v>
      </c>
      <c r="K1776" s="48">
        <f>J1776</f>
        <v>5</v>
      </c>
      <c r="L1776" s="48"/>
      <c r="M1776" s="48">
        <f t="shared" si="962"/>
        <v>5</v>
      </c>
      <c r="N1776" s="48">
        <v>0</v>
      </c>
      <c r="O1776" s="56">
        <v>101.19580999999999</v>
      </c>
      <c r="P1776" s="48" t="str">
        <f t="shared" si="950"/>
        <v>2844/7 GR</v>
      </c>
      <c r="Q1776" s="76">
        <v>9</v>
      </c>
      <c r="R1776" s="76">
        <v>7</v>
      </c>
      <c r="S1776" s="49">
        <f t="shared" si="963"/>
        <v>0.105</v>
      </c>
      <c r="T1776" s="49">
        <f t="shared" si="951"/>
        <v>105</v>
      </c>
      <c r="U1776" s="49">
        <v>164.5</v>
      </c>
      <c r="V1776" s="49">
        <f t="shared" si="933"/>
        <v>0.16450000000000001</v>
      </c>
      <c r="W1776" s="49">
        <f t="shared" si="967"/>
        <v>0.52500000000000002</v>
      </c>
      <c r="X1776" s="90">
        <f>ROUND(S1776*$X$2,0)</f>
        <v>1</v>
      </c>
      <c r="Y1776" s="91">
        <f t="shared" si="964"/>
        <v>101.19580999999999</v>
      </c>
      <c r="Z1776" s="93">
        <f t="shared" si="959"/>
        <v>2</v>
      </c>
      <c r="AA1776" s="94">
        <f t="shared" si="965"/>
        <v>202.39161999999999</v>
      </c>
      <c r="AB1776" s="97">
        <f>ROUND((S1776*$AB$2)+Z1776,0)</f>
        <v>3</v>
      </c>
      <c r="AC1776" s="98">
        <f t="shared" si="966"/>
        <v>303.58742999999998</v>
      </c>
      <c r="AD1776" s="77" t="s">
        <v>5891</v>
      </c>
      <c r="AE1776" s="54">
        <v>303.58742999999998</v>
      </c>
      <c r="AF1776" s="17"/>
    </row>
    <row r="1777" spans="1:32" ht="16.899999999999999" customHeight="1" x14ac:dyDescent="0.3">
      <c r="A1777" s="73" t="s">
        <v>35</v>
      </c>
      <c r="B1777" s="74" t="s">
        <v>226</v>
      </c>
      <c r="C1777" s="48" t="s">
        <v>16</v>
      </c>
      <c r="D1777" s="48">
        <v>500</v>
      </c>
      <c r="E1777" s="48">
        <v>6223</v>
      </c>
      <c r="F1777" s="48" t="s">
        <v>17</v>
      </c>
      <c r="G1777" s="48" t="s">
        <v>11</v>
      </c>
      <c r="H1777" s="75">
        <f t="shared" si="961"/>
        <v>0</v>
      </c>
      <c r="I1777" s="74">
        <v>5</v>
      </c>
      <c r="J1777" s="74">
        <v>5</v>
      </c>
      <c r="K1777" s="48">
        <f>J1777</f>
        <v>5</v>
      </c>
      <c r="L1777" s="48"/>
      <c r="M1777" s="48">
        <f t="shared" si="962"/>
        <v>5</v>
      </c>
      <c r="N1777" s="48">
        <v>1</v>
      </c>
      <c r="O1777" s="56">
        <v>487.09363999999999</v>
      </c>
      <c r="P1777" s="48" t="str">
        <f t="shared" si="950"/>
        <v>1172L SL</v>
      </c>
      <c r="Q1777" s="76">
        <v>0</v>
      </c>
      <c r="R1777" s="76">
        <v>1</v>
      </c>
      <c r="S1777" s="49">
        <f t="shared" si="963"/>
        <v>1.153846153846154E-3</v>
      </c>
      <c r="T1777" s="49">
        <f t="shared" si="951"/>
        <v>0.57692307692307698</v>
      </c>
      <c r="U1777" s="49">
        <v>402.11538461538464</v>
      </c>
      <c r="V1777" s="49">
        <f t="shared" si="933"/>
        <v>0.8042307692307693</v>
      </c>
      <c r="W1777" s="49">
        <f t="shared" si="967"/>
        <v>5.7692307692307696E-3</v>
      </c>
      <c r="X1777" s="90">
        <f>ROUNDUP(S1777*$X$2,0)</f>
        <v>1</v>
      </c>
      <c r="Y1777" s="91">
        <f t="shared" si="964"/>
        <v>487.09363999999999</v>
      </c>
      <c r="Z1777" s="93">
        <f t="shared" si="959"/>
        <v>1</v>
      </c>
      <c r="AA1777" s="94">
        <f t="shared" si="965"/>
        <v>487.09363999999999</v>
      </c>
      <c r="AB1777" s="97">
        <f>ROUND((S1777*$AB$2)+Z1777,0)</f>
        <v>1</v>
      </c>
      <c r="AC1777" s="98">
        <f t="shared" si="966"/>
        <v>487.09363999999999</v>
      </c>
      <c r="AD1777" s="77" t="s">
        <v>5891</v>
      </c>
      <c r="AE1777" s="54">
        <v>487.09363999999999</v>
      </c>
      <c r="AF1777" s="17"/>
    </row>
    <row r="1778" spans="1:32" ht="16.899999999999999" customHeight="1" x14ac:dyDescent="0.3">
      <c r="A1778" s="73" t="s">
        <v>35</v>
      </c>
      <c r="B1778" s="74" t="s">
        <v>3128</v>
      </c>
      <c r="C1778" s="48" t="s">
        <v>1797</v>
      </c>
      <c r="D1778" s="48">
        <v>20</v>
      </c>
      <c r="E1778" s="48">
        <v>7880</v>
      </c>
      <c r="F1778" s="48" t="s">
        <v>5908</v>
      </c>
      <c r="G1778" s="48" t="s">
        <v>122</v>
      </c>
      <c r="H1778" s="75">
        <f t="shared" si="961"/>
        <v>0.55555555555555558</v>
      </c>
      <c r="I1778" s="74">
        <v>140</v>
      </c>
      <c r="J1778" s="74">
        <v>90</v>
      </c>
      <c r="K1778" s="48">
        <f>J1778</f>
        <v>90</v>
      </c>
      <c r="L1778" s="48">
        <f>$L$3</f>
        <v>-4</v>
      </c>
      <c r="M1778" s="48">
        <f t="shared" si="962"/>
        <v>86</v>
      </c>
      <c r="N1778" s="48">
        <v>33</v>
      </c>
      <c r="O1778" s="56">
        <v>19.350000000000001</v>
      </c>
      <c r="P1778" s="48" t="str">
        <f t="shared" si="950"/>
        <v>F7501IN BK</v>
      </c>
      <c r="Q1778" s="76">
        <v>55</v>
      </c>
      <c r="R1778" s="76">
        <v>111</v>
      </c>
      <c r="S1778" s="49">
        <f t="shared" si="963"/>
        <v>0.7203846153846154</v>
      </c>
      <c r="T1778" s="49">
        <f t="shared" si="951"/>
        <v>14.407692307692308</v>
      </c>
      <c r="U1778" s="49">
        <v>14.407692307692308</v>
      </c>
      <c r="V1778" s="49">
        <f t="shared" si="933"/>
        <v>0.7203846153846154</v>
      </c>
      <c r="W1778" s="49">
        <f t="shared" si="967"/>
        <v>61.953076923076921</v>
      </c>
      <c r="X1778" s="90">
        <f t="shared" ref="X1778:X1781" si="968">ROUND(S1778*$X$4,0)</f>
        <v>4</v>
      </c>
      <c r="Y1778" s="91">
        <f t="shared" si="964"/>
        <v>77.400000000000006</v>
      </c>
      <c r="Z1778" s="93">
        <f t="shared" si="959"/>
        <v>66</v>
      </c>
      <c r="AA1778" s="94">
        <f t="shared" si="965"/>
        <v>1277.1000000000001</v>
      </c>
      <c r="AB1778" s="97">
        <f t="shared" ref="AB1778:AB1788" si="969">ROUND((S1778*$AB$4)+Z1778,0)</f>
        <v>70</v>
      </c>
      <c r="AC1778" s="98">
        <f t="shared" si="966"/>
        <v>1354.5</v>
      </c>
      <c r="AD1778" s="77" t="s">
        <v>3</v>
      </c>
      <c r="AE1778" s="54">
        <v>1354.5</v>
      </c>
      <c r="AF1778" s="17"/>
    </row>
    <row r="1779" spans="1:32" ht="16.899999999999999" customHeight="1" x14ac:dyDescent="0.3">
      <c r="A1779" s="73" t="s">
        <v>7</v>
      </c>
      <c r="B1779" s="74" t="s">
        <v>3428</v>
      </c>
      <c r="C1779" s="48" t="s">
        <v>1370</v>
      </c>
      <c r="D1779" s="48">
        <v>500</v>
      </c>
      <c r="E1779" s="48">
        <v>2834</v>
      </c>
      <c r="F1779" s="48" t="s">
        <v>6126</v>
      </c>
      <c r="G1779" s="48">
        <v>2</v>
      </c>
      <c r="H1779" s="75">
        <f t="shared" si="961"/>
        <v>0</v>
      </c>
      <c r="I1779" s="74">
        <v>40</v>
      </c>
      <c r="J1779" s="74">
        <f>I1779</f>
        <v>40</v>
      </c>
      <c r="K1779" s="48">
        <f>I1779</f>
        <v>40</v>
      </c>
      <c r="L1779" s="48"/>
      <c r="M1779" s="48">
        <f t="shared" si="962"/>
        <v>40</v>
      </c>
      <c r="N1779" s="48">
        <v>0</v>
      </c>
      <c r="O1779" s="56">
        <v>139.90011000000001</v>
      </c>
      <c r="P1779" s="48" t="str">
        <f t="shared" si="950"/>
        <v>65804 SL</v>
      </c>
      <c r="Q1779" s="76">
        <v>0</v>
      </c>
      <c r="R1779" s="76">
        <v>5</v>
      </c>
      <c r="S1779" s="49">
        <f t="shared" si="963"/>
        <v>5.7692307692307696E-3</v>
      </c>
      <c r="T1779" s="49">
        <f t="shared" si="951"/>
        <v>2.8846153846153846</v>
      </c>
      <c r="U1779" s="49">
        <v>163.65384615384616</v>
      </c>
      <c r="V1779" s="49">
        <f t="shared" si="933"/>
        <v>0.3273076923076923</v>
      </c>
      <c r="W1779" s="49">
        <f t="shared" si="967"/>
        <v>0.23076923076923078</v>
      </c>
      <c r="X1779" s="90">
        <f>ROUNDUP(S1779*$X$4,0)</f>
        <v>1</v>
      </c>
      <c r="Y1779" s="91">
        <f t="shared" si="964"/>
        <v>139.90011000000001</v>
      </c>
      <c r="Z1779" s="93">
        <f t="shared" si="959"/>
        <v>1</v>
      </c>
      <c r="AA1779" s="94">
        <f t="shared" si="965"/>
        <v>139.90011000000001</v>
      </c>
      <c r="AB1779" s="97">
        <f t="shared" si="969"/>
        <v>1</v>
      </c>
      <c r="AC1779" s="98">
        <f t="shared" si="966"/>
        <v>139.90011000000001</v>
      </c>
      <c r="AD1779" s="77" t="s">
        <v>3</v>
      </c>
      <c r="AE1779" s="54">
        <v>139.90011000000001</v>
      </c>
      <c r="AF1779" s="17"/>
    </row>
    <row r="1780" spans="1:32" ht="16.899999999999999" customHeight="1" x14ac:dyDescent="0.3">
      <c r="A1780" s="73" t="s">
        <v>7</v>
      </c>
      <c r="B1780" s="74" t="s">
        <v>1478</v>
      </c>
      <c r="C1780" s="48" t="s">
        <v>10</v>
      </c>
      <c r="D1780" s="48">
        <v>500</v>
      </c>
      <c r="E1780" s="48">
        <v>621</v>
      </c>
      <c r="F1780" s="48" t="s">
        <v>6128</v>
      </c>
      <c r="G1780" s="48" t="s">
        <v>35</v>
      </c>
      <c r="H1780" s="75">
        <f t="shared" si="961"/>
        <v>-0.24528301886792453</v>
      </c>
      <c r="I1780" s="74">
        <v>40</v>
      </c>
      <c r="J1780" s="74">
        <v>53</v>
      </c>
      <c r="K1780" s="48">
        <f>I1780</f>
        <v>40</v>
      </c>
      <c r="L1780" s="48">
        <v>-4</v>
      </c>
      <c r="M1780" s="48">
        <f t="shared" si="962"/>
        <v>36</v>
      </c>
      <c r="N1780" s="48">
        <v>1</v>
      </c>
      <c r="O1780" s="56">
        <v>79.025000000000006</v>
      </c>
      <c r="P1780" s="48" t="str">
        <f t="shared" si="950"/>
        <v>1219/12C SL</v>
      </c>
      <c r="Q1780" s="76">
        <v>6</v>
      </c>
      <c r="R1780" s="76">
        <v>10</v>
      </c>
      <c r="S1780" s="49">
        <f t="shared" si="963"/>
        <v>7.6153846153846155E-2</v>
      </c>
      <c r="T1780" s="49">
        <f t="shared" si="951"/>
        <v>38.07692307692308</v>
      </c>
      <c r="U1780" s="49">
        <v>591.65384615384619</v>
      </c>
      <c r="V1780" s="49">
        <f t="shared" si="933"/>
        <v>1.1833076923076924</v>
      </c>
      <c r="W1780" s="49">
        <f t="shared" si="967"/>
        <v>2.7415384615384615</v>
      </c>
      <c r="X1780" s="90">
        <f t="shared" si="968"/>
        <v>0</v>
      </c>
      <c r="Y1780" s="91">
        <f t="shared" si="964"/>
        <v>0</v>
      </c>
      <c r="Z1780" s="93">
        <f t="shared" si="959"/>
        <v>3</v>
      </c>
      <c r="AA1780" s="94">
        <f t="shared" si="965"/>
        <v>237.07500000000002</v>
      </c>
      <c r="AB1780" s="97">
        <f t="shared" si="969"/>
        <v>3</v>
      </c>
      <c r="AC1780" s="98">
        <f t="shared" si="966"/>
        <v>237.07500000000002</v>
      </c>
      <c r="AD1780" s="77" t="s">
        <v>3</v>
      </c>
      <c r="AE1780" s="54">
        <v>237.07500000000002</v>
      </c>
      <c r="AF1780" s="17"/>
    </row>
    <row r="1781" spans="1:32" ht="16.899999999999999" customHeight="1" x14ac:dyDescent="0.3">
      <c r="A1781" s="73" t="s">
        <v>7</v>
      </c>
      <c r="B1781" s="74" t="s">
        <v>3845</v>
      </c>
      <c r="C1781" s="48" t="s">
        <v>1797</v>
      </c>
      <c r="D1781" s="48">
        <v>100</v>
      </c>
      <c r="E1781" s="48">
        <v>7880</v>
      </c>
      <c r="F1781" s="48" t="s">
        <v>5908</v>
      </c>
      <c r="G1781" s="48" t="s">
        <v>122</v>
      </c>
      <c r="H1781" s="75">
        <f t="shared" si="961"/>
        <v>0.5730337078651685</v>
      </c>
      <c r="I1781" s="74">
        <v>140</v>
      </c>
      <c r="J1781" s="74">
        <v>89</v>
      </c>
      <c r="K1781" s="48">
        <f>J1781</f>
        <v>89</v>
      </c>
      <c r="L1781" s="48">
        <f>$L$3</f>
        <v>-4</v>
      </c>
      <c r="M1781" s="48">
        <f t="shared" si="962"/>
        <v>85</v>
      </c>
      <c r="N1781" s="48">
        <v>42</v>
      </c>
      <c r="O1781" s="56">
        <v>27.54</v>
      </c>
      <c r="P1781" s="48" t="str">
        <f t="shared" si="950"/>
        <v>F3001/8 BK</v>
      </c>
      <c r="Q1781" s="76">
        <v>35</v>
      </c>
      <c r="R1781" s="76">
        <v>125</v>
      </c>
      <c r="S1781" s="49">
        <f t="shared" si="963"/>
        <v>0.52115384615384608</v>
      </c>
      <c r="T1781" s="49">
        <f t="shared" si="951"/>
        <v>52.115384615384606</v>
      </c>
      <c r="U1781" s="49">
        <v>53.824999999999989</v>
      </c>
      <c r="V1781" s="49">
        <f t="shared" si="933"/>
        <v>0.5382499999999999</v>
      </c>
      <c r="W1781" s="49">
        <f t="shared" si="967"/>
        <v>44.29807692307692</v>
      </c>
      <c r="X1781" s="90">
        <f t="shared" si="968"/>
        <v>3</v>
      </c>
      <c r="Y1781" s="91">
        <f t="shared" si="964"/>
        <v>82.62</v>
      </c>
      <c r="Z1781" s="93">
        <f t="shared" si="959"/>
        <v>47</v>
      </c>
      <c r="AA1781" s="94">
        <f t="shared" si="965"/>
        <v>1294.3799999999999</v>
      </c>
      <c r="AB1781" s="97">
        <f t="shared" si="969"/>
        <v>50</v>
      </c>
      <c r="AC1781" s="98">
        <f t="shared" si="966"/>
        <v>1377</v>
      </c>
      <c r="AD1781" s="77" t="s">
        <v>3</v>
      </c>
      <c r="AE1781" s="54">
        <v>1377</v>
      </c>
      <c r="AF1781" s="17"/>
    </row>
    <row r="1782" spans="1:32" ht="16.899999999999999" customHeight="1" x14ac:dyDescent="0.3">
      <c r="A1782" s="73" t="s">
        <v>35</v>
      </c>
      <c r="B1782" s="74" t="s">
        <v>1078</v>
      </c>
      <c r="C1782" s="48" t="s">
        <v>40</v>
      </c>
      <c r="D1782" s="48">
        <v>100</v>
      </c>
      <c r="E1782" s="48">
        <v>621</v>
      </c>
      <c r="F1782" s="48" t="s">
        <v>6128</v>
      </c>
      <c r="G1782" s="48" t="s">
        <v>112</v>
      </c>
      <c r="H1782" s="75">
        <f t="shared" si="961"/>
        <v>4.1666666666666664E-2</v>
      </c>
      <c r="I1782" s="74">
        <v>25</v>
      </c>
      <c r="J1782" s="74">
        <v>24</v>
      </c>
      <c r="K1782" s="48">
        <f>J1782</f>
        <v>24</v>
      </c>
      <c r="L1782" s="48">
        <f>$L$3</f>
        <v>-4</v>
      </c>
      <c r="M1782" s="48">
        <f t="shared" si="962"/>
        <v>20</v>
      </c>
      <c r="N1782" s="48">
        <v>99</v>
      </c>
      <c r="O1782" s="56">
        <v>1.9510000000000001</v>
      </c>
      <c r="P1782" s="48" t="str">
        <f t="shared" si="950"/>
        <v>3050/1 BK</v>
      </c>
      <c r="Q1782" s="76">
        <v>275</v>
      </c>
      <c r="R1782" s="76">
        <v>601</v>
      </c>
      <c r="S1782" s="49">
        <f t="shared" si="963"/>
        <v>3.6549999999999994</v>
      </c>
      <c r="T1782" s="49">
        <f t="shared" si="951"/>
        <v>365.49999999999994</v>
      </c>
      <c r="U1782" s="49">
        <v>885.88461538461524</v>
      </c>
      <c r="V1782" s="49">
        <f t="shared" ref="V1782:V1845" si="970">U1782/D1782</f>
        <v>8.8588461538461516</v>
      </c>
      <c r="W1782" s="49">
        <f t="shared" si="967"/>
        <v>73.099999999999994</v>
      </c>
      <c r="X1782" s="90">
        <f>ROUND(S1782*$X$3,0)</f>
        <v>22</v>
      </c>
      <c r="Y1782" s="91">
        <f t="shared" si="964"/>
        <v>42.922000000000004</v>
      </c>
      <c r="Z1782" s="93">
        <f t="shared" si="959"/>
        <v>95</v>
      </c>
      <c r="AA1782" s="94">
        <f t="shared" si="965"/>
        <v>185.345</v>
      </c>
      <c r="AB1782" s="97">
        <f t="shared" si="969"/>
        <v>113</v>
      </c>
      <c r="AC1782" s="98">
        <f t="shared" si="966"/>
        <v>220.46299999999999</v>
      </c>
      <c r="AD1782" s="77" t="s">
        <v>3</v>
      </c>
      <c r="AE1782" s="54">
        <v>220.46299999999999</v>
      </c>
      <c r="AF1782" s="17"/>
    </row>
    <row r="1783" spans="1:32" ht="16.899999999999999" customHeight="1" x14ac:dyDescent="0.3">
      <c r="A1783" s="73" t="s">
        <v>35</v>
      </c>
      <c r="B1783" s="74" t="s">
        <v>4605</v>
      </c>
      <c r="C1783" s="48" t="s">
        <v>1432</v>
      </c>
      <c r="D1783" s="48">
        <v>100</v>
      </c>
      <c r="E1783" s="48">
        <v>621</v>
      </c>
      <c r="F1783" s="48" t="s">
        <v>6128</v>
      </c>
      <c r="G1783" s="48" t="s">
        <v>112</v>
      </c>
      <c r="H1783" s="75">
        <f t="shared" si="961"/>
        <v>0</v>
      </c>
      <c r="I1783" s="74">
        <v>39</v>
      </c>
      <c r="J1783" s="74">
        <v>39</v>
      </c>
      <c r="K1783" s="48">
        <f>I1783</f>
        <v>39</v>
      </c>
      <c r="L1783" s="48">
        <f>$L$3</f>
        <v>-4</v>
      </c>
      <c r="M1783" s="48">
        <f t="shared" si="962"/>
        <v>35</v>
      </c>
      <c r="N1783" s="48">
        <v>19</v>
      </c>
      <c r="O1783" s="56">
        <v>5.2649999999999997</v>
      </c>
      <c r="P1783" s="48" t="str">
        <f t="shared" si="950"/>
        <v>6712 GY</v>
      </c>
      <c r="Q1783" s="76">
        <v>15</v>
      </c>
      <c r="R1783" s="76">
        <v>34</v>
      </c>
      <c r="S1783" s="49">
        <f t="shared" si="963"/>
        <v>0.20076923076923078</v>
      </c>
      <c r="T1783" s="49">
        <f t="shared" si="951"/>
        <v>20.076923076923077</v>
      </c>
      <c r="U1783" s="49">
        <v>71.230769230769226</v>
      </c>
      <c r="V1783" s="49">
        <f t="shared" si="970"/>
        <v>0.71230769230769231</v>
      </c>
      <c r="W1783" s="49">
        <f t="shared" si="967"/>
        <v>7.0269230769230777</v>
      </c>
      <c r="X1783" s="90">
        <f t="shared" ref="X1783:X1784" si="971">ROUND(S1783*$X$4,0)</f>
        <v>1</v>
      </c>
      <c r="Y1783" s="91">
        <f t="shared" si="964"/>
        <v>5.2649999999999997</v>
      </c>
      <c r="Z1783" s="93">
        <f t="shared" si="959"/>
        <v>8</v>
      </c>
      <c r="AA1783" s="94">
        <f t="shared" si="965"/>
        <v>42.12</v>
      </c>
      <c r="AB1783" s="97">
        <f t="shared" si="969"/>
        <v>9</v>
      </c>
      <c r="AC1783" s="98">
        <f t="shared" si="966"/>
        <v>47.384999999999998</v>
      </c>
      <c r="AD1783" s="77" t="s">
        <v>3</v>
      </c>
      <c r="AE1783" s="54">
        <v>47.384999999999998</v>
      </c>
      <c r="AF1783" s="17"/>
    </row>
    <row r="1784" spans="1:32" ht="16.899999999999999" customHeight="1" x14ac:dyDescent="0.3">
      <c r="A1784" s="73" t="s">
        <v>7</v>
      </c>
      <c r="B1784" s="74" t="s">
        <v>3980</v>
      </c>
      <c r="C1784" s="48" t="s">
        <v>34</v>
      </c>
      <c r="D1784" s="48">
        <v>100</v>
      </c>
      <c r="E1784" s="48">
        <v>4445</v>
      </c>
      <c r="F1784" s="48" t="s">
        <v>5912</v>
      </c>
      <c r="G1784" s="48" t="s">
        <v>122</v>
      </c>
      <c r="H1784" s="75">
        <f t="shared" si="961"/>
        <v>0.16470588235294117</v>
      </c>
      <c r="I1784" s="74">
        <v>99</v>
      </c>
      <c r="J1784" s="74">
        <v>85</v>
      </c>
      <c r="K1784" s="48">
        <f>J1784</f>
        <v>85</v>
      </c>
      <c r="L1784" s="48">
        <f>$L$3</f>
        <v>-4</v>
      </c>
      <c r="M1784" s="48">
        <f t="shared" si="962"/>
        <v>81</v>
      </c>
      <c r="N1784" s="48">
        <v>30</v>
      </c>
      <c r="O1784" s="56">
        <v>39.82</v>
      </c>
      <c r="P1784" s="48" t="str">
        <f t="shared" si="950"/>
        <v>TFT20012 NA</v>
      </c>
      <c r="Q1784" s="76">
        <v>20</v>
      </c>
      <c r="R1784" s="76">
        <v>68</v>
      </c>
      <c r="S1784" s="49">
        <f t="shared" si="963"/>
        <v>0.29384615384615387</v>
      </c>
      <c r="T1784" s="49">
        <f t="shared" si="951"/>
        <v>29.384615384615387</v>
      </c>
      <c r="U1784" s="49">
        <v>33.423076923076927</v>
      </c>
      <c r="V1784" s="49">
        <f t="shared" si="970"/>
        <v>0.33423076923076928</v>
      </c>
      <c r="W1784" s="49">
        <f t="shared" si="967"/>
        <v>23.801538461538463</v>
      </c>
      <c r="X1784" s="90">
        <f t="shared" si="971"/>
        <v>1</v>
      </c>
      <c r="Y1784" s="91">
        <f t="shared" si="964"/>
        <v>39.82</v>
      </c>
      <c r="Z1784" s="93">
        <f t="shared" si="959"/>
        <v>25</v>
      </c>
      <c r="AA1784" s="94">
        <f t="shared" si="965"/>
        <v>995.5</v>
      </c>
      <c r="AB1784" s="97">
        <f t="shared" si="969"/>
        <v>26</v>
      </c>
      <c r="AC1784" s="98">
        <f t="shared" si="966"/>
        <v>1035.32</v>
      </c>
      <c r="AD1784" s="77" t="s">
        <v>3</v>
      </c>
      <c r="AE1784" s="54">
        <v>1035.32</v>
      </c>
      <c r="AF1784" s="17"/>
    </row>
    <row r="1785" spans="1:32" ht="16.899999999999999" customHeight="1" x14ac:dyDescent="0.3">
      <c r="A1785" s="73" t="s">
        <v>7</v>
      </c>
      <c r="B1785" s="74" t="s">
        <v>409</v>
      </c>
      <c r="C1785" s="48" t="s">
        <v>10</v>
      </c>
      <c r="D1785" s="48">
        <v>1000</v>
      </c>
      <c r="E1785" s="48">
        <v>621</v>
      </c>
      <c r="F1785" s="48" t="s">
        <v>6128</v>
      </c>
      <c r="G1785" s="48" t="s">
        <v>35</v>
      </c>
      <c r="H1785" s="75">
        <f t="shared" si="961"/>
        <v>-0.62</v>
      </c>
      <c r="I1785" s="74">
        <v>38</v>
      </c>
      <c r="J1785" s="74">
        <v>100</v>
      </c>
      <c r="K1785" s="48">
        <f>I1785</f>
        <v>38</v>
      </c>
      <c r="L1785" s="48">
        <v>-4</v>
      </c>
      <c r="M1785" s="48">
        <f t="shared" si="962"/>
        <v>34</v>
      </c>
      <c r="N1785" s="48">
        <v>0</v>
      </c>
      <c r="O1785" s="56">
        <v>93.6</v>
      </c>
      <c r="P1785" s="48" t="str">
        <f t="shared" si="950"/>
        <v>2411C SL</v>
      </c>
      <c r="Q1785" s="76" t="s">
        <v>6187</v>
      </c>
      <c r="R1785" s="76" t="s">
        <v>6187</v>
      </c>
      <c r="S1785" s="49">
        <f t="shared" si="963"/>
        <v>0</v>
      </c>
      <c r="T1785" s="49">
        <f t="shared" si="951"/>
        <v>0</v>
      </c>
      <c r="U1785" s="49">
        <v>466.57692307692309</v>
      </c>
      <c r="V1785" s="49">
        <f t="shared" si="970"/>
        <v>0.46657692307692311</v>
      </c>
      <c r="W1785" s="49">
        <f t="shared" si="967"/>
        <v>0</v>
      </c>
      <c r="X1785" s="90">
        <f>ROUNDUP(S1785*$X$4,0)</f>
        <v>0</v>
      </c>
      <c r="Y1785" s="91">
        <f t="shared" si="964"/>
        <v>0</v>
      </c>
      <c r="Z1785" s="93">
        <f t="shared" ref="Z1785:Z1805" si="972">ROUND((S1785*M1785)+X1785,0)</f>
        <v>0</v>
      </c>
      <c r="AA1785" s="94">
        <f t="shared" si="965"/>
        <v>0</v>
      </c>
      <c r="AB1785" s="97">
        <f t="shared" si="969"/>
        <v>0</v>
      </c>
      <c r="AC1785" s="98">
        <f t="shared" si="966"/>
        <v>0</v>
      </c>
      <c r="AD1785" s="77" t="s">
        <v>3</v>
      </c>
      <c r="AE1785" s="54">
        <v>0</v>
      </c>
      <c r="AF1785" s="17"/>
    </row>
    <row r="1786" spans="1:32" ht="16.899999999999999" customHeight="1" x14ac:dyDescent="0.3">
      <c r="A1786" s="73" t="s">
        <v>35</v>
      </c>
      <c r="B1786" s="74" t="s">
        <v>4460</v>
      </c>
      <c r="C1786" s="48" t="s">
        <v>34</v>
      </c>
      <c r="D1786" s="48">
        <v>250</v>
      </c>
      <c r="E1786" s="48">
        <v>3001</v>
      </c>
      <c r="F1786" s="48" t="s">
        <v>6123</v>
      </c>
      <c r="G1786" s="48" t="s">
        <v>3680</v>
      </c>
      <c r="H1786" s="75">
        <f t="shared" si="961"/>
        <v>0</v>
      </c>
      <c r="I1786" s="74">
        <v>24</v>
      </c>
      <c r="J1786" s="74">
        <v>24</v>
      </c>
      <c r="K1786" s="48">
        <f>I1786</f>
        <v>24</v>
      </c>
      <c r="L1786" s="48">
        <f>$L$3</f>
        <v>-4</v>
      </c>
      <c r="M1786" s="48">
        <f t="shared" si="962"/>
        <v>20</v>
      </c>
      <c r="N1786" s="48">
        <v>2</v>
      </c>
      <c r="O1786" s="56">
        <v>92</v>
      </c>
      <c r="P1786" s="48" t="str">
        <f t="shared" si="950"/>
        <v>G1601/2 BK</v>
      </c>
      <c r="Q1786" s="76">
        <v>33</v>
      </c>
      <c r="R1786" s="76">
        <v>39</v>
      </c>
      <c r="S1786" s="49">
        <f t="shared" si="963"/>
        <v>0.40038461538461534</v>
      </c>
      <c r="T1786" s="49">
        <f t="shared" si="951"/>
        <v>100.09615384615384</v>
      </c>
      <c r="U1786" s="49">
        <v>105.19230769230768</v>
      </c>
      <c r="V1786" s="49">
        <f t="shared" si="970"/>
        <v>0.42076923076923073</v>
      </c>
      <c r="W1786" s="49">
        <f t="shared" si="967"/>
        <v>8.0076923076923059</v>
      </c>
      <c r="X1786" s="90">
        <f>ROUND(S1786*$X$3,0)</f>
        <v>2</v>
      </c>
      <c r="Y1786" s="91">
        <f t="shared" si="964"/>
        <v>184</v>
      </c>
      <c r="Z1786" s="93">
        <f t="shared" si="972"/>
        <v>10</v>
      </c>
      <c r="AA1786" s="94">
        <f t="shared" si="965"/>
        <v>920</v>
      </c>
      <c r="AB1786" s="97">
        <f t="shared" si="969"/>
        <v>12</v>
      </c>
      <c r="AC1786" s="98">
        <f t="shared" si="966"/>
        <v>1104</v>
      </c>
      <c r="AD1786" s="77" t="s">
        <v>3</v>
      </c>
      <c r="AE1786" s="54">
        <v>1104</v>
      </c>
      <c r="AF1786" s="17"/>
    </row>
    <row r="1787" spans="1:32" ht="16.899999999999999" customHeight="1" x14ac:dyDescent="0.3">
      <c r="A1787" s="73" t="s">
        <v>7</v>
      </c>
      <c r="B1787" s="74" t="s">
        <v>505</v>
      </c>
      <c r="C1787" s="48" t="s">
        <v>10</v>
      </c>
      <c r="D1787" s="48">
        <v>1000</v>
      </c>
      <c r="E1787" s="48">
        <v>621</v>
      </c>
      <c r="F1787" s="48" t="s">
        <v>6128</v>
      </c>
      <c r="G1787" s="48" t="s">
        <v>35</v>
      </c>
      <c r="H1787" s="75">
        <f t="shared" si="961"/>
        <v>-0.75</v>
      </c>
      <c r="I1787" s="74">
        <v>25</v>
      </c>
      <c r="J1787" s="74">
        <v>100</v>
      </c>
      <c r="K1787" s="48">
        <f>I1787</f>
        <v>25</v>
      </c>
      <c r="L1787" s="48">
        <v>-4</v>
      </c>
      <c r="M1787" s="48">
        <f t="shared" si="962"/>
        <v>21</v>
      </c>
      <c r="N1787" s="48">
        <v>32</v>
      </c>
      <c r="O1787" s="56">
        <v>89.33</v>
      </c>
      <c r="P1787" s="48" t="str">
        <f t="shared" si="950"/>
        <v>2411C SL</v>
      </c>
      <c r="Q1787" s="76">
        <v>28</v>
      </c>
      <c r="R1787" s="76">
        <v>16</v>
      </c>
      <c r="S1787" s="49">
        <f t="shared" si="963"/>
        <v>0.32</v>
      </c>
      <c r="T1787" s="49">
        <f t="shared" si="951"/>
        <v>320</v>
      </c>
      <c r="U1787" s="49">
        <v>466.57692307692309</v>
      </c>
      <c r="V1787" s="49">
        <f t="shared" si="970"/>
        <v>0.46657692307692311</v>
      </c>
      <c r="W1787" s="49">
        <f t="shared" si="967"/>
        <v>6.72</v>
      </c>
      <c r="X1787" s="90">
        <f t="shared" ref="X1787:X1788" si="973">ROUND(S1787*$X$4,0)</f>
        <v>2</v>
      </c>
      <c r="Y1787" s="91">
        <f t="shared" si="964"/>
        <v>178.66</v>
      </c>
      <c r="Z1787" s="93">
        <f t="shared" si="972"/>
        <v>9</v>
      </c>
      <c r="AA1787" s="94">
        <f t="shared" si="965"/>
        <v>803.97</v>
      </c>
      <c r="AB1787" s="97">
        <f t="shared" si="969"/>
        <v>11</v>
      </c>
      <c r="AC1787" s="98">
        <f t="shared" si="966"/>
        <v>982.63</v>
      </c>
      <c r="AD1787" s="77" t="s">
        <v>3</v>
      </c>
      <c r="AE1787" s="54">
        <v>982.63</v>
      </c>
      <c r="AF1787" s="17"/>
    </row>
    <row r="1788" spans="1:32" ht="16.899999999999999" customHeight="1" x14ac:dyDescent="0.3">
      <c r="A1788" s="73" t="s">
        <v>35</v>
      </c>
      <c r="B1788" s="74" t="s">
        <v>2169</v>
      </c>
      <c r="C1788" s="48" t="s">
        <v>10</v>
      </c>
      <c r="D1788" s="48">
        <v>500</v>
      </c>
      <c r="E1788" s="48">
        <v>2834</v>
      </c>
      <c r="F1788" s="48" t="s">
        <v>6126</v>
      </c>
      <c r="G1788" s="48">
        <v>2</v>
      </c>
      <c r="H1788" s="75">
        <f t="shared" si="961"/>
        <v>0</v>
      </c>
      <c r="I1788" s="74">
        <v>40</v>
      </c>
      <c r="J1788" s="74">
        <f>I1788</f>
        <v>40</v>
      </c>
      <c r="K1788" s="48">
        <f>I1788</f>
        <v>40</v>
      </c>
      <c r="L1788" s="48"/>
      <c r="M1788" s="48">
        <f t="shared" si="962"/>
        <v>40</v>
      </c>
      <c r="N1788" s="48">
        <v>0</v>
      </c>
      <c r="O1788" s="56">
        <v>93.354749999999996</v>
      </c>
      <c r="P1788" s="48" t="str">
        <f t="shared" si="950"/>
        <v>3211 SL</v>
      </c>
      <c r="Q1788" s="76">
        <v>2</v>
      </c>
      <c r="R1788" s="76">
        <v>3</v>
      </c>
      <c r="S1788" s="49">
        <f t="shared" si="963"/>
        <v>2.4999999999999998E-2</v>
      </c>
      <c r="T1788" s="49">
        <f t="shared" si="951"/>
        <v>12.499999999999998</v>
      </c>
      <c r="U1788" s="49">
        <v>68.730769230769226</v>
      </c>
      <c r="V1788" s="49">
        <f t="shared" si="970"/>
        <v>0.13746153846153844</v>
      </c>
      <c r="W1788" s="49">
        <f t="shared" si="967"/>
        <v>0.99999999999999989</v>
      </c>
      <c r="X1788" s="90">
        <f t="shared" si="973"/>
        <v>0</v>
      </c>
      <c r="Y1788" s="91">
        <f t="shared" si="964"/>
        <v>0</v>
      </c>
      <c r="Z1788" s="93">
        <f t="shared" si="972"/>
        <v>1</v>
      </c>
      <c r="AA1788" s="94">
        <f t="shared" si="965"/>
        <v>93.354749999999996</v>
      </c>
      <c r="AB1788" s="97">
        <f t="shared" si="969"/>
        <v>1</v>
      </c>
      <c r="AC1788" s="98">
        <f t="shared" si="966"/>
        <v>93.354749999999996</v>
      </c>
      <c r="AD1788" s="77" t="s">
        <v>3</v>
      </c>
      <c r="AE1788" s="54">
        <v>93.354749999999996</v>
      </c>
      <c r="AF1788" s="17"/>
    </row>
    <row r="1789" spans="1:32" ht="16.899999999999999" customHeight="1" x14ac:dyDescent="0.3">
      <c r="A1789" s="73" t="s">
        <v>35</v>
      </c>
      <c r="B1789" s="74" t="s">
        <v>4545</v>
      </c>
      <c r="C1789" s="48" t="s">
        <v>464</v>
      </c>
      <c r="D1789" s="48">
        <v>1000</v>
      </c>
      <c r="E1789" s="48">
        <v>4013</v>
      </c>
      <c r="F1789" s="48" t="s">
        <v>6180</v>
      </c>
      <c r="G1789" s="48" t="s">
        <v>65</v>
      </c>
      <c r="H1789" s="75">
        <f t="shared" si="961"/>
        <v>0</v>
      </c>
      <c r="I1789" s="74">
        <v>5</v>
      </c>
      <c r="J1789" s="74">
        <v>5</v>
      </c>
      <c r="K1789" s="48">
        <f t="shared" ref="K1789:K1794" si="974">J1789</f>
        <v>5</v>
      </c>
      <c r="L1789" s="48"/>
      <c r="M1789" s="48">
        <f t="shared" si="962"/>
        <v>5</v>
      </c>
      <c r="N1789" s="48">
        <v>0</v>
      </c>
      <c r="O1789" s="56">
        <v>132.54319000000001</v>
      </c>
      <c r="P1789" s="48" t="str">
        <f t="shared" si="950"/>
        <v>5855/7 GR</v>
      </c>
      <c r="Q1789" s="76">
        <v>0</v>
      </c>
      <c r="R1789" s="76">
        <v>4</v>
      </c>
      <c r="S1789" s="49">
        <f t="shared" si="963"/>
        <v>4.6153846153846158E-3</v>
      </c>
      <c r="T1789" s="49">
        <f t="shared" si="951"/>
        <v>4.6153846153846159</v>
      </c>
      <c r="U1789" s="49">
        <v>87.038461538461533</v>
      </c>
      <c r="V1789" s="49">
        <f t="shared" si="970"/>
        <v>8.7038461538461537E-2</v>
      </c>
      <c r="W1789" s="49">
        <f t="shared" si="967"/>
        <v>2.3076923076923078E-2</v>
      </c>
      <c r="X1789" s="90">
        <f>ROUNDUP(S1789*$X$2,0)</f>
        <v>1</v>
      </c>
      <c r="Y1789" s="91">
        <f t="shared" si="964"/>
        <v>132.54319000000001</v>
      </c>
      <c r="Z1789" s="93">
        <f t="shared" si="972"/>
        <v>1</v>
      </c>
      <c r="AA1789" s="94">
        <f t="shared" si="965"/>
        <v>132.54319000000001</v>
      </c>
      <c r="AB1789" s="97">
        <f>ROUND((S1789*$AB$2)+Z1789,0)</f>
        <v>1</v>
      </c>
      <c r="AC1789" s="98">
        <f t="shared" si="966"/>
        <v>132.54319000000001</v>
      </c>
      <c r="AD1789" s="77" t="s">
        <v>5891</v>
      </c>
      <c r="AE1789" s="54">
        <v>132.54319000000001</v>
      </c>
      <c r="AF1789" s="17"/>
    </row>
    <row r="1790" spans="1:32" ht="16.899999999999999" customHeight="1" x14ac:dyDescent="0.3">
      <c r="A1790" s="73" t="s">
        <v>35</v>
      </c>
      <c r="B1790" s="74" t="s">
        <v>4671</v>
      </c>
      <c r="C1790" s="48" t="s">
        <v>464</v>
      </c>
      <c r="D1790" s="48">
        <v>1000</v>
      </c>
      <c r="E1790" s="48">
        <v>4013</v>
      </c>
      <c r="F1790" s="48" t="s">
        <v>6180</v>
      </c>
      <c r="G1790" s="48" t="s">
        <v>65</v>
      </c>
      <c r="H1790" s="75">
        <f t="shared" si="961"/>
        <v>0</v>
      </c>
      <c r="I1790" s="74">
        <v>5</v>
      </c>
      <c r="J1790" s="74">
        <v>5</v>
      </c>
      <c r="K1790" s="48">
        <f t="shared" si="974"/>
        <v>5</v>
      </c>
      <c r="L1790" s="48"/>
      <c r="M1790" s="48">
        <f t="shared" si="962"/>
        <v>5</v>
      </c>
      <c r="N1790" s="48">
        <v>0</v>
      </c>
      <c r="O1790" s="56">
        <v>132.54319000000001</v>
      </c>
      <c r="P1790" s="48" t="str">
        <f t="shared" si="950"/>
        <v>5855/7 SL</v>
      </c>
      <c r="Q1790" s="76">
        <v>1</v>
      </c>
      <c r="R1790" s="76">
        <v>2</v>
      </c>
      <c r="S1790" s="49">
        <f t="shared" si="963"/>
        <v>1.3076923076923076E-2</v>
      </c>
      <c r="T1790" s="49">
        <f t="shared" si="951"/>
        <v>13.076923076923077</v>
      </c>
      <c r="U1790" s="49">
        <v>53.269230769230774</v>
      </c>
      <c r="V1790" s="49">
        <f t="shared" si="970"/>
        <v>5.3269230769230777E-2</v>
      </c>
      <c r="W1790" s="49">
        <f t="shared" si="967"/>
        <v>6.5384615384615374E-2</v>
      </c>
      <c r="X1790" s="90">
        <f>ROUNDUP(S1790*$X$2,0)</f>
        <v>1</v>
      </c>
      <c r="Y1790" s="91">
        <f t="shared" si="964"/>
        <v>132.54319000000001</v>
      </c>
      <c r="Z1790" s="93">
        <f t="shared" si="972"/>
        <v>1</v>
      </c>
      <c r="AA1790" s="94">
        <f t="shared" si="965"/>
        <v>132.54319000000001</v>
      </c>
      <c r="AB1790" s="97">
        <f>ROUND((S1790*$AB$2)+Z1790,0)</f>
        <v>1</v>
      </c>
      <c r="AC1790" s="98">
        <f t="shared" si="966"/>
        <v>132.54319000000001</v>
      </c>
      <c r="AD1790" s="77" t="s">
        <v>5891</v>
      </c>
      <c r="AE1790" s="54">
        <v>132.54319000000001</v>
      </c>
      <c r="AF1790" s="17"/>
    </row>
    <row r="1791" spans="1:32" ht="16.899999999999999" customHeight="1" x14ac:dyDescent="0.3">
      <c r="A1791" s="73" t="s">
        <v>35</v>
      </c>
      <c r="B1791" s="74" t="s">
        <v>4738</v>
      </c>
      <c r="C1791" s="48" t="s">
        <v>464</v>
      </c>
      <c r="D1791" s="48">
        <v>1000</v>
      </c>
      <c r="E1791" s="48">
        <v>4013</v>
      </c>
      <c r="F1791" s="48" t="s">
        <v>6180</v>
      </c>
      <c r="G1791" s="48" t="s">
        <v>65</v>
      </c>
      <c r="H1791" s="75">
        <f t="shared" si="961"/>
        <v>0</v>
      </c>
      <c r="I1791" s="74">
        <v>5</v>
      </c>
      <c r="J1791" s="74">
        <v>5</v>
      </c>
      <c r="K1791" s="48">
        <f t="shared" si="974"/>
        <v>5</v>
      </c>
      <c r="L1791" s="48"/>
      <c r="M1791" s="48">
        <f t="shared" si="962"/>
        <v>5</v>
      </c>
      <c r="N1791" s="48">
        <v>0</v>
      </c>
      <c r="O1791" s="56">
        <v>132.54319000000001</v>
      </c>
      <c r="P1791" s="48" t="str">
        <f t="shared" si="950"/>
        <v>5855/7 OR</v>
      </c>
      <c r="Q1791" s="76">
        <v>1</v>
      </c>
      <c r="R1791" s="76">
        <v>4</v>
      </c>
      <c r="S1791" s="49">
        <f t="shared" si="963"/>
        <v>1.5384615384615385E-2</v>
      </c>
      <c r="T1791" s="49">
        <f t="shared" si="951"/>
        <v>15.384615384615385</v>
      </c>
      <c r="U1791" s="49">
        <v>84.65384615384616</v>
      </c>
      <c r="V1791" s="49">
        <f t="shared" si="970"/>
        <v>8.4653846153846163E-2</v>
      </c>
      <c r="W1791" s="49">
        <f t="shared" si="967"/>
        <v>7.6923076923076927E-2</v>
      </c>
      <c r="X1791" s="90">
        <f>ROUNDUP(S1791*$X$2,0)</f>
        <v>1</v>
      </c>
      <c r="Y1791" s="91">
        <f t="shared" si="964"/>
        <v>132.54319000000001</v>
      </c>
      <c r="Z1791" s="93">
        <f t="shared" si="972"/>
        <v>1</v>
      </c>
      <c r="AA1791" s="94">
        <f t="shared" si="965"/>
        <v>132.54319000000001</v>
      </c>
      <c r="AB1791" s="97">
        <f>ROUND((S1791*$AB$2)+Z1791,0)</f>
        <v>1</v>
      </c>
      <c r="AC1791" s="98">
        <f t="shared" si="966"/>
        <v>132.54319000000001</v>
      </c>
      <c r="AD1791" s="77" t="s">
        <v>5891</v>
      </c>
      <c r="AE1791" s="54">
        <v>132.54319000000001</v>
      </c>
      <c r="AF1791" s="17"/>
    </row>
    <row r="1792" spans="1:32" ht="16.899999999999999" customHeight="1" x14ac:dyDescent="0.3">
      <c r="A1792" s="73" t="s">
        <v>35</v>
      </c>
      <c r="B1792" s="74" t="s">
        <v>1384</v>
      </c>
      <c r="C1792" s="48" t="s">
        <v>464</v>
      </c>
      <c r="D1792" s="48">
        <v>100</v>
      </c>
      <c r="E1792" s="48">
        <v>4013</v>
      </c>
      <c r="F1792" s="48" t="s">
        <v>6180</v>
      </c>
      <c r="G1792" s="48" t="s">
        <v>65</v>
      </c>
      <c r="H1792" s="75">
        <f t="shared" si="961"/>
        <v>0</v>
      </c>
      <c r="I1792" s="74">
        <v>5</v>
      </c>
      <c r="J1792" s="74">
        <v>5</v>
      </c>
      <c r="K1792" s="48">
        <f t="shared" si="974"/>
        <v>5</v>
      </c>
      <c r="L1792" s="48"/>
      <c r="M1792" s="48">
        <f t="shared" si="962"/>
        <v>5</v>
      </c>
      <c r="N1792" s="48">
        <v>61</v>
      </c>
      <c r="O1792" s="56">
        <v>9.2625700000000002</v>
      </c>
      <c r="P1792" s="48" t="str">
        <f t="shared" si="950"/>
        <v>5853 BR</v>
      </c>
      <c r="Q1792" s="76">
        <v>45</v>
      </c>
      <c r="R1792" s="76">
        <v>345</v>
      </c>
      <c r="S1792" s="49">
        <f t="shared" si="963"/>
        <v>0.88269230769230766</v>
      </c>
      <c r="T1792" s="49">
        <f t="shared" si="951"/>
        <v>88.269230769230774</v>
      </c>
      <c r="U1792" s="49">
        <v>196.73076923076923</v>
      </c>
      <c r="V1792" s="49">
        <f t="shared" si="970"/>
        <v>1.9673076923076922</v>
      </c>
      <c r="W1792" s="49">
        <f t="shared" si="967"/>
        <v>4.4134615384615383</v>
      </c>
      <c r="X1792" s="90">
        <f>ROUND(S1792*$X$2,0)</f>
        <v>6</v>
      </c>
      <c r="Y1792" s="91">
        <f t="shared" si="964"/>
        <v>55.575420000000001</v>
      </c>
      <c r="Z1792" s="93">
        <f t="shared" si="972"/>
        <v>10</v>
      </c>
      <c r="AA1792" s="94">
        <f t="shared" si="965"/>
        <v>92.625699999999995</v>
      </c>
      <c r="AB1792" s="97">
        <f>ROUND((S1792*$AB$2)+Z1792,0)</f>
        <v>16</v>
      </c>
      <c r="AC1792" s="98">
        <f t="shared" si="966"/>
        <v>148.20112</v>
      </c>
      <c r="AD1792" s="77" t="s">
        <v>5891</v>
      </c>
      <c r="AE1792" s="54">
        <v>148.20112</v>
      </c>
      <c r="AF1792" s="17"/>
    </row>
    <row r="1793" spans="1:32" ht="12.75" customHeight="1" x14ac:dyDescent="0.3">
      <c r="A1793" s="73" t="s">
        <v>35</v>
      </c>
      <c r="B1793" s="74" t="s">
        <v>3304</v>
      </c>
      <c r="C1793" s="48" t="s">
        <v>16</v>
      </c>
      <c r="D1793" s="48">
        <v>500</v>
      </c>
      <c r="E1793" s="48">
        <v>6223</v>
      </c>
      <c r="F1793" s="48" t="s">
        <v>17</v>
      </c>
      <c r="G1793" s="48" t="s">
        <v>11</v>
      </c>
      <c r="H1793" s="75">
        <f t="shared" si="961"/>
        <v>0</v>
      </c>
      <c r="I1793" s="74">
        <v>5</v>
      </c>
      <c r="J1793" s="74">
        <v>5</v>
      </c>
      <c r="K1793" s="48">
        <f t="shared" si="974"/>
        <v>5</v>
      </c>
      <c r="L1793" s="48"/>
      <c r="M1793" s="48">
        <f t="shared" si="962"/>
        <v>5</v>
      </c>
      <c r="N1793" s="48">
        <v>0</v>
      </c>
      <c r="O1793" s="56">
        <v>110.735</v>
      </c>
      <c r="P1793" s="48" t="str">
        <f t="shared" si="950"/>
        <v>1176L SL</v>
      </c>
      <c r="Q1793" s="76" t="s">
        <v>6187</v>
      </c>
      <c r="R1793" s="76" t="s">
        <v>6187</v>
      </c>
      <c r="S1793" s="49">
        <f t="shared" si="963"/>
        <v>0</v>
      </c>
      <c r="T1793" s="49">
        <f t="shared" si="951"/>
        <v>0</v>
      </c>
      <c r="U1793" s="49">
        <v>125.69230769230768</v>
      </c>
      <c r="V1793" s="49">
        <f t="shared" si="970"/>
        <v>0.25138461538461537</v>
      </c>
      <c r="W1793" s="49">
        <f t="shared" si="967"/>
        <v>0</v>
      </c>
      <c r="X1793" s="90">
        <f>ROUNDUP(S1793*$X$2,0)</f>
        <v>0</v>
      </c>
      <c r="Y1793" s="91">
        <f t="shared" si="964"/>
        <v>0</v>
      </c>
      <c r="Z1793" s="93">
        <f t="shared" si="972"/>
        <v>0</v>
      </c>
      <c r="AA1793" s="94">
        <f t="shared" si="965"/>
        <v>0</v>
      </c>
      <c r="AB1793" s="97">
        <f>ROUND((S1793*$AB$2)+Z1793,0)</f>
        <v>0</v>
      </c>
      <c r="AC1793" s="98">
        <f t="shared" si="966"/>
        <v>0</v>
      </c>
      <c r="AD1793" s="77" t="s">
        <v>5891</v>
      </c>
      <c r="AE1793" s="54">
        <v>0</v>
      </c>
      <c r="AF1793" s="17"/>
    </row>
    <row r="1794" spans="1:32" ht="12.75" customHeight="1" x14ac:dyDescent="0.3">
      <c r="A1794" s="73" t="s">
        <v>35</v>
      </c>
      <c r="B1794" s="74" t="s">
        <v>5038</v>
      </c>
      <c r="C1794" s="48" t="s">
        <v>1797</v>
      </c>
      <c r="D1794" s="48">
        <v>60</v>
      </c>
      <c r="E1794" s="48">
        <v>4445</v>
      </c>
      <c r="F1794" s="48" t="s">
        <v>5912</v>
      </c>
      <c r="G1794" s="48" t="s">
        <v>122</v>
      </c>
      <c r="H1794" s="75">
        <f t="shared" si="961"/>
        <v>0.14285714285714285</v>
      </c>
      <c r="I1794" s="74">
        <v>32</v>
      </c>
      <c r="J1794" s="74">
        <v>28</v>
      </c>
      <c r="K1794" s="48">
        <f t="shared" si="974"/>
        <v>28</v>
      </c>
      <c r="L1794" s="48">
        <f>$L$3</f>
        <v>-4</v>
      </c>
      <c r="M1794" s="48">
        <f t="shared" si="962"/>
        <v>24</v>
      </c>
      <c r="N1794" s="48">
        <v>0</v>
      </c>
      <c r="O1794" s="56">
        <v>12.01</v>
      </c>
      <c r="P1794" s="48" t="str">
        <f t="shared" si="950"/>
        <v>F2211/8 BL</v>
      </c>
      <c r="Q1794" s="76">
        <v>1</v>
      </c>
      <c r="R1794" s="76">
        <v>4</v>
      </c>
      <c r="S1794" s="49">
        <f t="shared" si="963"/>
        <v>1.5384615384615385E-2</v>
      </c>
      <c r="T1794" s="49">
        <f t="shared" si="951"/>
        <v>0.92307692307692313</v>
      </c>
      <c r="U1794" s="49">
        <v>593.46153846153834</v>
      </c>
      <c r="V1794" s="49">
        <f t="shared" si="970"/>
        <v>9.8910256410256387</v>
      </c>
      <c r="W1794" s="49">
        <f t="shared" si="967"/>
        <v>0.36923076923076925</v>
      </c>
      <c r="X1794" s="90">
        <f t="shared" ref="X1794" si="975">ROUND(S1794*$X$4,0)</f>
        <v>0</v>
      </c>
      <c r="Y1794" s="91">
        <f t="shared" si="964"/>
        <v>0</v>
      </c>
      <c r="Z1794" s="93">
        <f t="shared" si="972"/>
        <v>0</v>
      </c>
      <c r="AA1794" s="94">
        <f t="shared" si="965"/>
        <v>0</v>
      </c>
      <c r="AB1794" s="97">
        <f t="shared" ref="AB1794:AB1803" si="976">ROUND((S1794*$AB$4)+Z1794,0)</f>
        <v>0</v>
      </c>
      <c r="AC1794" s="98">
        <f t="shared" si="966"/>
        <v>0</v>
      </c>
      <c r="AD1794" s="77" t="s">
        <v>3</v>
      </c>
      <c r="AE1794" s="54">
        <v>0</v>
      </c>
      <c r="AF1794" s="17"/>
    </row>
    <row r="1795" spans="1:32" ht="16.899999999999999" customHeight="1" x14ac:dyDescent="0.3">
      <c r="A1795" s="73" t="s">
        <v>7</v>
      </c>
      <c r="B1795" s="74" t="s">
        <v>2631</v>
      </c>
      <c r="C1795" s="48" t="s">
        <v>1154</v>
      </c>
      <c r="D1795" s="48">
        <v>500</v>
      </c>
      <c r="E1795" s="48">
        <v>621</v>
      </c>
      <c r="F1795" s="48" t="s">
        <v>6128</v>
      </c>
      <c r="G1795" s="48" t="s">
        <v>35</v>
      </c>
      <c r="H1795" s="75">
        <f t="shared" si="961"/>
        <v>0</v>
      </c>
      <c r="I1795" s="74">
        <v>73</v>
      </c>
      <c r="J1795" s="74">
        <v>73</v>
      </c>
      <c r="K1795" s="48">
        <f t="shared" ref="K1795:K1802" si="977">I1795</f>
        <v>73</v>
      </c>
      <c r="L1795" s="48">
        <v>-4</v>
      </c>
      <c r="M1795" s="48">
        <f t="shared" si="962"/>
        <v>69</v>
      </c>
      <c r="N1795" s="48">
        <v>0</v>
      </c>
      <c r="O1795" s="56">
        <v>123.40882999999999</v>
      </c>
      <c r="P1795" s="48" t="str">
        <f t="shared" si="950"/>
        <v>5122C SL</v>
      </c>
      <c r="Q1795" s="76" t="s">
        <v>6187</v>
      </c>
      <c r="R1795" s="76" t="s">
        <v>6187</v>
      </c>
      <c r="S1795" s="49">
        <f t="shared" si="963"/>
        <v>0</v>
      </c>
      <c r="T1795" s="49">
        <f t="shared" si="951"/>
        <v>0</v>
      </c>
      <c r="U1795" s="49">
        <v>168.80769230769229</v>
      </c>
      <c r="V1795" s="49">
        <f t="shared" si="970"/>
        <v>0.33761538461538459</v>
      </c>
      <c r="W1795" s="49">
        <f t="shared" si="967"/>
        <v>0</v>
      </c>
      <c r="X1795" s="90">
        <f>ROUNDUP(S1795*$X$4,0)</f>
        <v>0</v>
      </c>
      <c r="Y1795" s="91">
        <f t="shared" si="964"/>
        <v>0</v>
      </c>
      <c r="Z1795" s="93">
        <f t="shared" si="972"/>
        <v>0</v>
      </c>
      <c r="AA1795" s="94">
        <f t="shared" si="965"/>
        <v>0</v>
      </c>
      <c r="AB1795" s="97">
        <f t="shared" si="976"/>
        <v>0</v>
      </c>
      <c r="AC1795" s="98">
        <f t="shared" si="966"/>
        <v>0</v>
      </c>
      <c r="AD1795" s="77" t="s">
        <v>3</v>
      </c>
      <c r="AE1795" s="54">
        <v>0</v>
      </c>
      <c r="AF1795" s="17"/>
    </row>
    <row r="1796" spans="1:32" ht="16.899999999999999" customHeight="1" x14ac:dyDescent="0.3">
      <c r="A1796" s="73" t="s">
        <v>35</v>
      </c>
      <c r="B1796" s="74" t="s">
        <v>2909</v>
      </c>
      <c r="C1796" s="48" t="s">
        <v>40</v>
      </c>
      <c r="D1796" s="48">
        <v>1000</v>
      </c>
      <c r="E1796" s="48">
        <v>621</v>
      </c>
      <c r="F1796" s="48" t="s">
        <v>6128</v>
      </c>
      <c r="G1796" s="48" t="s">
        <v>112</v>
      </c>
      <c r="H1796" s="75">
        <f t="shared" si="961"/>
        <v>-0.31034482758620691</v>
      </c>
      <c r="I1796" s="74">
        <v>20</v>
      </c>
      <c r="J1796" s="74">
        <v>29</v>
      </c>
      <c r="K1796" s="48">
        <f t="shared" si="977"/>
        <v>20</v>
      </c>
      <c r="L1796" s="48">
        <f>$L$3</f>
        <v>-4</v>
      </c>
      <c r="M1796" s="48">
        <f t="shared" si="962"/>
        <v>16</v>
      </c>
      <c r="N1796" s="48">
        <v>3</v>
      </c>
      <c r="O1796" s="56">
        <v>18.39</v>
      </c>
      <c r="P1796" s="48" t="str">
        <f t="shared" si="950"/>
        <v>3251 SL</v>
      </c>
      <c r="Q1796" s="76">
        <v>5</v>
      </c>
      <c r="R1796" s="76">
        <v>15</v>
      </c>
      <c r="S1796" s="49">
        <f t="shared" si="963"/>
        <v>7.1153846153846151E-2</v>
      </c>
      <c r="T1796" s="49">
        <f t="shared" si="951"/>
        <v>71.153846153846146</v>
      </c>
      <c r="U1796" s="49">
        <v>103.42307692307692</v>
      </c>
      <c r="V1796" s="49">
        <f t="shared" si="970"/>
        <v>0.10342307692307692</v>
      </c>
      <c r="W1796" s="49">
        <f t="shared" si="967"/>
        <v>1.1384615384615384</v>
      </c>
      <c r="X1796" s="90">
        <f t="shared" ref="X1796:X1799" si="978">ROUND(S1796*$X$3,0)</f>
        <v>0</v>
      </c>
      <c r="Y1796" s="91">
        <f t="shared" si="964"/>
        <v>0</v>
      </c>
      <c r="Z1796" s="93">
        <f t="shared" si="972"/>
        <v>1</v>
      </c>
      <c r="AA1796" s="94">
        <f t="shared" si="965"/>
        <v>18.39</v>
      </c>
      <c r="AB1796" s="97">
        <f t="shared" si="976"/>
        <v>1</v>
      </c>
      <c r="AC1796" s="98">
        <f t="shared" si="966"/>
        <v>18.39</v>
      </c>
      <c r="AD1796" s="77" t="s">
        <v>3</v>
      </c>
      <c r="AE1796" s="54">
        <v>18.39</v>
      </c>
      <c r="AF1796" s="17"/>
    </row>
    <row r="1797" spans="1:32" ht="16.899999999999999" customHeight="1" x14ac:dyDescent="0.3">
      <c r="A1797" s="73" t="s">
        <v>35</v>
      </c>
      <c r="B1797" s="74" t="s">
        <v>4552</v>
      </c>
      <c r="C1797" s="48" t="s">
        <v>40</v>
      </c>
      <c r="D1797" s="48">
        <v>100</v>
      </c>
      <c r="E1797" s="48">
        <v>621</v>
      </c>
      <c r="F1797" s="48" t="s">
        <v>6128</v>
      </c>
      <c r="G1797" s="48" t="s">
        <v>35</v>
      </c>
      <c r="H1797" s="75">
        <f t="shared" si="961"/>
        <v>-0.58333333333333337</v>
      </c>
      <c r="I1797" s="74">
        <v>20</v>
      </c>
      <c r="J1797" s="74">
        <v>48</v>
      </c>
      <c r="K1797" s="48">
        <f t="shared" si="977"/>
        <v>20</v>
      </c>
      <c r="L1797" s="48">
        <f>$L$3</f>
        <v>-4</v>
      </c>
      <c r="M1797" s="48">
        <f t="shared" si="962"/>
        <v>16</v>
      </c>
      <c r="N1797" s="48">
        <v>20</v>
      </c>
      <c r="O1797" s="56">
        <v>8.93</v>
      </c>
      <c r="P1797" s="48" t="str">
        <f t="shared" si="950"/>
        <v>461816 BL</v>
      </c>
      <c r="Q1797" s="76">
        <v>0</v>
      </c>
      <c r="R1797" s="76">
        <v>117</v>
      </c>
      <c r="S1797" s="49">
        <f t="shared" si="963"/>
        <v>0.13500000000000001</v>
      </c>
      <c r="T1797" s="49">
        <f t="shared" si="951"/>
        <v>13.5</v>
      </c>
      <c r="U1797" s="49">
        <v>124.07692307692307</v>
      </c>
      <c r="V1797" s="49">
        <f t="shared" si="970"/>
        <v>1.2407692307692306</v>
      </c>
      <c r="W1797" s="49">
        <f t="shared" si="967"/>
        <v>2.16</v>
      </c>
      <c r="X1797" s="90">
        <f t="shared" si="978"/>
        <v>1</v>
      </c>
      <c r="Y1797" s="91">
        <f t="shared" si="964"/>
        <v>8.93</v>
      </c>
      <c r="Z1797" s="93">
        <f t="shared" si="972"/>
        <v>3</v>
      </c>
      <c r="AA1797" s="94">
        <f t="shared" si="965"/>
        <v>26.79</v>
      </c>
      <c r="AB1797" s="97">
        <f t="shared" si="976"/>
        <v>4</v>
      </c>
      <c r="AC1797" s="98">
        <f t="shared" si="966"/>
        <v>35.72</v>
      </c>
      <c r="AD1797" s="77" t="s">
        <v>5890</v>
      </c>
      <c r="AE1797" s="54">
        <v>35.72</v>
      </c>
      <c r="AF1797" s="17"/>
    </row>
    <row r="1798" spans="1:32" ht="16.899999999999999" customHeight="1" x14ac:dyDescent="0.3">
      <c r="A1798" s="73" t="s">
        <v>35</v>
      </c>
      <c r="B1798" s="74" t="s">
        <v>1588</v>
      </c>
      <c r="C1798" s="48" t="s">
        <v>40</v>
      </c>
      <c r="D1798" s="48">
        <v>1000</v>
      </c>
      <c r="E1798" s="48">
        <v>621</v>
      </c>
      <c r="F1798" s="48" t="s">
        <v>6128</v>
      </c>
      <c r="G1798" s="48" t="s">
        <v>112</v>
      </c>
      <c r="H1798" s="75">
        <f t="shared" si="961"/>
        <v>-0.25925925925925924</v>
      </c>
      <c r="I1798" s="74">
        <v>20</v>
      </c>
      <c r="J1798" s="74">
        <v>27</v>
      </c>
      <c r="K1798" s="48">
        <f t="shared" si="977"/>
        <v>20</v>
      </c>
      <c r="L1798" s="48">
        <f>$L$3</f>
        <v>-4</v>
      </c>
      <c r="M1798" s="48">
        <f t="shared" si="962"/>
        <v>16</v>
      </c>
      <c r="N1798" s="48">
        <v>27</v>
      </c>
      <c r="O1798" s="56">
        <v>19.22</v>
      </c>
      <c r="P1798" s="48" t="str">
        <f t="shared" ref="P1798:P1861" si="979">LEFT(B1798,LEN(B1798)-3)</f>
        <v>3051 SL</v>
      </c>
      <c r="Q1798" s="76">
        <v>63</v>
      </c>
      <c r="R1798" s="76">
        <v>253</v>
      </c>
      <c r="S1798" s="49">
        <f t="shared" si="963"/>
        <v>0.9703846153846154</v>
      </c>
      <c r="T1798" s="49">
        <f t="shared" ref="T1798:T1861" si="980">S1798*D1798</f>
        <v>970.38461538461536</v>
      </c>
      <c r="U1798" s="49">
        <v>1342.9615384615386</v>
      </c>
      <c r="V1798" s="49">
        <f t="shared" si="970"/>
        <v>1.3429615384615385</v>
      </c>
      <c r="W1798" s="49">
        <f>V1798*M1798</f>
        <v>21.487384615384617</v>
      </c>
      <c r="X1798" s="90">
        <f t="shared" si="978"/>
        <v>6</v>
      </c>
      <c r="Y1798" s="91">
        <f t="shared" si="964"/>
        <v>115.32</v>
      </c>
      <c r="Z1798" s="93">
        <f t="shared" si="972"/>
        <v>22</v>
      </c>
      <c r="AA1798" s="94">
        <f t="shared" si="965"/>
        <v>422.84</v>
      </c>
      <c r="AB1798" s="97">
        <f t="shared" si="976"/>
        <v>27</v>
      </c>
      <c r="AC1798" s="98">
        <f t="shared" si="966"/>
        <v>518.93999999999994</v>
      </c>
      <c r="AD1798" s="77" t="s">
        <v>3</v>
      </c>
      <c r="AE1798" s="54">
        <v>518.93999999999994</v>
      </c>
      <c r="AF1798" s="17"/>
    </row>
    <row r="1799" spans="1:32" ht="16.899999999999999" customHeight="1" x14ac:dyDescent="0.3">
      <c r="A1799" s="73" t="s">
        <v>7</v>
      </c>
      <c r="B1799" s="74" t="s">
        <v>2565</v>
      </c>
      <c r="C1799" s="48" t="s">
        <v>55</v>
      </c>
      <c r="D1799" s="48">
        <v>100</v>
      </c>
      <c r="E1799" s="48">
        <v>4008</v>
      </c>
      <c r="F1799" s="48" t="s">
        <v>5910</v>
      </c>
      <c r="G1799" s="48" t="s">
        <v>35</v>
      </c>
      <c r="H1799" s="75">
        <f t="shared" si="961"/>
        <v>0</v>
      </c>
      <c r="I1799" s="74">
        <v>24</v>
      </c>
      <c r="J1799" s="74">
        <v>24</v>
      </c>
      <c r="K1799" s="48">
        <f t="shared" si="977"/>
        <v>24</v>
      </c>
      <c r="L1799" s="48">
        <f>$L$3</f>
        <v>-4</v>
      </c>
      <c r="M1799" s="48">
        <f t="shared" si="962"/>
        <v>20</v>
      </c>
      <c r="N1799" s="48">
        <v>26</v>
      </c>
      <c r="O1799" s="56">
        <v>4.0875899999999996</v>
      </c>
      <c r="P1799" s="48" t="str">
        <f t="shared" si="979"/>
        <v>298 SV</v>
      </c>
      <c r="Q1799" s="76">
        <v>137</v>
      </c>
      <c r="R1799" s="76">
        <v>567</v>
      </c>
      <c r="S1799" s="49">
        <f t="shared" si="963"/>
        <v>2.1296153846153842</v>
      </c>
      <c r="T1799" s="49">
        <f t="shared" si="980"/>
        <v>212.96153846153842</v>
      </c>
      <c r="U1799" s="49">
        <v>622.96153846153845</v>
      </c>
      <c r="V1799" s="49">
        <f t="shared" si="970"/>
        <v>6.2296153846153848</v>
      </c>
      <c r="W1799" s="49">
        <f t="shared" ref="W1799:W1803" si="981">S1799*M1799</f>
        <v>42.592307692307685</v>
      </c>
      <c r="X1799" s="90">
        <f t="shared" si="978"/>
        <v>13</v>
      </c>
      <c r="Y1799" s="91">
        <f t="shared" si="964"/>
        <v>53.138669999999998</v>
      </c>
      <c r="Z1799" s="93">
        <f t="shared" si="972"/>
        <v>56</v>
      </c>
      <c r="AA1799" s="94">
        <f t="shared" si="965"/>
        <v>228.90503999999999</v>
      </c>
      <c r="AB1799" s="97">
        <f t="shared" si="976"/>
        <v>67</v>
      </c>
      <c r="AC1799" s="98">
        <f t="shared" si="966"/>
        <v>273.86852999999996</v>
      </c>
      <c r="AD1799" s="77" t="s">
        <v>3</v>
      </c>
      <c r="AE1799" s="54">
        <v>273.86852999999996</v>
      </c>
      <c r="AF1799" s="17"/>
    </row>
    <row r="1800" spans="1:32" ht="12.75" customHeight="1" x14ac:dyDescent="0.3">
      <c r="A1800" s="73" t="s">
        <v>7</v>
      </c>
      <c r="B1800" s="74" t="s">
        <v>5378</v>
      </c>
      <c r="C1800" s="48" t="s">
        <v>1154</v>
      </c>
      <c r="D1800" s="48">
        <v>500</v>
      </c>
      <c r="E1800" s="48">
        <v>621</v>
      </c>
      <c r="F1800" s="48" t="s">
        <v>6128</v>
      </c>
      <c r="G1800" s="48" t="s">
        <v>35</v>
      </c>
      <c r="H1800" s="75">
        <f t="shared" si="961"/>
        <v>-0.13793103448275862</v>
      </c>
      <c r="I1800" s="74">
        <v>25</v>
      </c>
      <c r="J1800" s="74">
        <v>29</v>
      </c>
      <c r="K1800" s="48">
        <f t="shared" si="977"/>
        <v>25</v>
      </c>
      <c r="L1800" s="48">
        <v>-4</v>
      </c>
      <c r="M1800" s="48">
        <f t="shared" si="962"/>
        <v>21</v>
      </c>
      <c r="N1800" s="48">
        <v>1</v>
      </c>
      <c r="O1800" s="56">
        <v>141.31</v>
      </c>
      <c r="P1800" s="48" t="str">
        <f t="shared" si="979"/>
        <v>5199/10C SL</v>
      </c>
      <c r="Q1800" s="76">
        <v>3</v>
      </c>
      <c r="R1800" s="76">
        <v>4</v>
      </c>
      <c r="S1800" s="49">
        <f t="shared" si="963"/>
        <v>3.6923076923076927E-2</v>
      </c>
      <c r="T1800" s="49">
        <f t="shared" si="980"/>
        <v>18.461538461538463</v>
      </c>
      <c r="U1800" s="49">
        <v>178.65384615384613</v>
      </c>
      <c r="V1800" s="49">
        <f t="shared" si="970"/>
        <v>0.35730769230769227</v>
      </c>
      <c r="W1800" s="49">
        <f t="shared" si="981"/>
        <v>0.77538461538461545</v>
      </c>
      <c r="X1800" s="90">
        <f>ROUND(S1800*$X$4,0)</f>
        <v>0</v>
      </c>
      <c r="Y1800" s="91">
        <f t="shared" si="964"/>
        <v>0</v>
      </c>
      <c r="Z1800" s="93">
        <f t="shared" si="972"/>
        <v>1</v>
      </c>
      <c r="AA1800" s="94">
        <f t="shared" si="965"/>
        <v>141.31</v>
      </c>
      <c r="AB1800" s="97">
        <f t="shared" si="976"/>
        <v>1</v>
      </c>
      <c r="AC1800" s="98">
        <f t="shared" si="966"/>
        <v>141.31</v>
      </c>
      <c r="AD1800" s="77" t="s">
        <v>3</v>
      </c>
      <c r="AE1800" s="54">
        <v>141.31</v>
      </c>
      <c r="AF1800" s="17"/>
    </row>
    <row r="1801" spans="1:32" ht="16.899999999999999" customHeight="1" x14ac:dyDescent="0.3">
      <c r="A1801" s="73" t="s">
        <v>7</v>
      </c>
      <c r="B1801" s="74" t="s">
        <v>3521</v>
      </c>
      <c r="C1801" s="48" t="s">
        <v>10</v>
      </c>
      <c r="D1801" s="48">
        <v>500</v>
      </c>
      <c r="E1801" s="48">
        <v>621</v>
      </c>
      <c r="F1801" s="48" t="s">
        <v>6128</v>
      </c>
      <c r="G1801" s="48" t="s">
        <v>35</v>
      </c>
      <c r="H1801" s="75">
        <f t="shared" si="961"/>
        <v>-0.65</v>
      </c>
      <c r="I1801" s="74">
        <v>35</v>
      </c>
      <c r="J1801" s="74">
        <v>100</v>
      </c>
      <c r="K1801" s="48">
        <f t="shared" si="977"/>
        <v>35</v>
      </c>
      <c r="L1801" s="48">
        <v>-4</v>
      </c>
      <c r="M1801" s="48">
        <f t="shared" si="962"/>
        <v>31</v>
      </c>
      <c r="N1801" s="48">
        <v>8</v>
      </c>
      <c r="O1801" s="56">
        <v>134.36500000000001</v>
      </c>
      <c r="P1801" s="48" t="str">
        <f t="shared" si="979"/>
        <v>6342 SL</v>
      </c>
      <c r="Q1801" s="76">
        <v>4</v>
      </c>
      <c r="R1801" s="76">
        <v>8</v>
      </c>
      <c r="S1801" s="49">
        <f t="shared" si="963"/>
        <v>5.2307692307692305E-2</v>
      </c>
      <c r="T1801" s="49">
        <f t="shared" si="980"/>
        <v>26.153846153846153</v>
      </c>
      <c r="U1801" s="49">
        <v>422.26923076923072</v>
      </c>
      <c r="V1801" s="49">
        <f t="shared" si="970"/>
        <v>0.84453846153846146</v>
      </c>
      <c r="W1801" s="49">
        <f t="shared" si="981"/>
        <v>1.6215384615384614</v>
      </c>
      <c r="X1801" s="90">
        <f>ROUND(S1801*$X$4,0)</f>
        <v>0</v>
      </c>
      <c r="Y1801" s="91">
        <f t="shared" si="964"/>
        <v>0</v>
      </c>
      <c r="Z1801" s="93">
        <f t="shared" si="972"/>
        <v>2</v>
      </c>
      <c r="AA1801" s="94">
        <f t="shared" si="965"/>
        <v>268.73</v>
      </c>
      <c r="AB1801" s="97">
        <f t="shared" si="976"/>
        <v>2</v>
      </c>
      <c r="AC1801" s="98">
        <f t="shared" si="966"/>
        <v>268.73</v>
      </c>
      <c r="AD1801" s="77" t="s">
        <v>3</v>
      </c>
      <c r="AE1801" s="54">
        <v>268.73</v>
      </c>
      <c r="AF1801" s="17"/>
    </row>
    <row r="1802" spans="1:32" ht="16.899999999999999" customHeight="1" x14ac:dyDescent="0.3">
      <c r="A1802" s="73" t="s">
        <v>7</v>
      </c>
      <c r="B1802" s="74" t="s">
        <v>2004</v>
      </c>
      <c r="C1802" s="48" t="s">
        <v>10</v>
      </c>
      <c r="D1802" s="48">
        <v>500</v>
      </c>
      <c r="E1802" s="48">
        <v>621</v>
      </c>
      <c r="F1802" s="48" t="s">
        <v>6128</v>
      </c>
      <c r="G1802" s="48" t="s">
        <v>35</v>
      </c>
      <c r="H1802" s="75">
        <f t="shared" si="961"/>
        <v>-0.71698113207547165</v>
      </c>
      <c r="I1802" s="74">
        <v>15</v>
      </c>
      <c r="J1802" s="74">
        <v>53</v>
      </c>
      <c r="K1802" s="48">
        <f t="shared" si="977"/>
        <v>15</v>
      </c>
      <c r="L1802" s="48">
        <v>-4</v>
      </c>
      <c r="M1802" s="48">
        <f t="shared" ref="M1802:M1858" si="982">K1802+L1802</f>
        <v>11</v>
      </c>
      <c r="N1802" s="48">
        <v>1</v>
      </c>
      <c r="O1802" s="56">
        <v>105</v>
      </c>
      <c r="P1802" s="48" t="str">
        <f t="shared" si="979"/>
        <v>5476C SL</v>
      </c>
      <c r="Q1802" s="76">
        <v>0</v>
      </c>
      <c r="R1802" s="76">
        <v>1</v>
      </c>
      <c r="S1802" s="49">
        <f t="shared" si="963"/>
        <v>1.153846153846154E-3</v>
      </c>
      <c r="T1802" s="49">
        <f t="shared" si="980"/>
        <v>0.57692307692307698</v>
      </c>
      <c r="U1802" s="49">
        <v>476.57692307692309</v>
      </c>
      <c r="V1802" s="49">
        <f t="shared" si="970"/>
        <v>0.95315384615384624</v>
      </c>
      <c r="W1802" s="49">
        <f t="shared" si="981"/>
        <v>1.2692307692307694E-2</v>
      </c>
      <c r="X1802" s="90">
        <f>ROUNDUP(S1802*$X$2,0)</f>
        <v>1</v>
      </c>
      <c r="Y1802" s="91">
        <f t="shared" ref="Y1802:Y1858" si="983">X1802*O1802</f>
        <v>105</v>
      </c>
      <c r="Z1802" s="93">
        <f t="shared" si="972"/>
        <v>1</v>
      </c>
      <c r="AA1802" s="94">
        <f t="shared" ref="AA1802:AA1858" si="984">Z1802*O1802</f>
        <v>105</v>
      </c>
      <c r="AB1802" s="97">
        <f t="shared" si="976"/>
        <v>1</v>
      </c>
      <c r="AC1802" s="98">
        <f t="shared" ref="AC1802:AC1858" si="985">AB1802*O1802</f>
        <v>105</v>
      </c>
      <c r="AD1802" s="77" t="s">
        <v>3</v>
      </c>
      <c r="AE1802" s="54">
        <v>105</v>
      </c>
      <c r="AF1802" s="17"/>
    </row>
    <row r="1803" spans="1:32" ht="16.899999999999999" customHeight="1" x14ac:dyDescent="0.3">
      <c r="A1803" s="73" t="s">
        <v>7</v>
      </c>
      <c r="B1803" s="74" t="s">
        <v>5553</v>
      </c>
      <c r="C1803" s="48" t="s">
        <v>1797</v>
      </c>
      <c r="D1803" s="48">
        <v>50</v>
      </c>
      <c r="E1803" s="48">
        <v>4445</v>
      </c>
      <c r="F1803" s="48" t="s">
        <v>5912</v>
      </c>
      <c r="G1803" s="48" t="s">
        <v>122</v>
      </c>
      <c r="H1803" s="75">
        <f t="shared" ref="H1803:H1859" si="986">(I1803-J1803)/J1803</f>
        <v>8.8888888888888892E-2</v>
      </c>
      <c r="I1803" s="74">
        <v>49</v>
      </c>
      <c r="J1803" s="74">
        <v>45</v>
      </c>
      <c r="K1803" s="48">
        <f>J1803</f>
        <v>45</v>
      </c>
      <c r="L1803" s="48">
        <f>$L$3</f>
        <v>-4</v>
      </c>
      <c r="M1803" s="48">
        <f t="shared" si="982"/>
        <v>41</v>
      </c>
      <c r="N1803" s="48">
        <v>27</v>
      </c>
      <c r="O1803" s="56">
        <v>38.130000000000003</v>
      </c>
      <c r="P1803" s="48" t="str">
        <f t="shared" si="979"/>
        <v>F2211IN BK</v>
      </c>
      <c r="Q1803" s="76">
        <v>15</v>
      </c>
      <c r="R1803" s="76">
        <v>127</v>
      </c>
      <c r="S1803" s="49">
        <f t="shared" ref="S1803:S1859" si="987">((Q1803/65*0.7)+(R1803/260*0.3))</f>
        <v>0.30807692307692308</v>
      </c>
      <c r="T1803" s="49">
        <f t="shared" si="980"/>
        <v>15.403846153846153</v>
      </c>
      <c r="U1803" s="49">
        <v>187.09538461538463</v>
      </c>
      <c r="V1803" s="49">
        <f t="shared" si="970"/>
        <v>3.7419076923076928</v>
      </c>
      <c r="W1803" s="49">
        <f t="shared" si="981"/>
        <v>12.631153846153847</v>
      </c>
      <c r="X1803" s="90">
        <f>ROUND(S1803*$X$4,0)</f>
        <v>2</v>
      </c>
      <c r="Y1803" s="91">
        <f t="shared" si="983"/>
        <v>76.260000000000005</v>
      </c>
      <c r="Z1803" s="93">
        <f t="shared" si="972"/>
        <v>15</v>
      </c>
      <c r="AA1803" s="94">
        <f t="shared" si="984"/>
        <v>571.95000000000005</v>
      </c>
      <c r="AB1803" s="97">
        <f t="shared" si="976"/>
        <v>17</v>
      </c>
      <c r="AC1803" s="98">
        <f t="shared" si="985"/>
        <v>648.21</v>
      </c>
      <c r="AD1803" s="77" t="s">
        <v>3</v>
      </c>
      <c r="AE1803" s="54">
        <v>648.21</v>
      </c>
      <c r="AF1803" s="17"/>
    </row>
    <row r="1804" spans="1:32" ht="16.899999999999999" customHeight="1" x14ac:dyDescent="0.3">
      <c r="A1804" s="73" t="s">
        <v>35</v>
      </c>
      <c r="B1804" s="74" t="s">
        <v>325</v>
      </c>
      <c r="C1804" s="48" t="s">
        <v>16</v>
      </c>
      <c r="D1804" s="48">
        <v>1000</v>
      </c>
      <c r="E1804" s="48">
        <v>6223</v>
      </c>
      <c r="F1804" s="48" t="s">
        <v>17</v>
      </c>
      <c r="G1804" s="48" t="s">
        <v>11</v>
      </c>
      <c r="H1804" s="75">
        <f t="shared" si="986"/>
        <v>0</v>
      </c>
      <c r="I1804" s="74">
        <v>5</v>
      </c>
      <c r="J1804" s="74">
        <v>5</v>
      </c>
      <c r="K1804" s="48">
        <f>J1804</f>
        <v>5</v>
      </c>
      <c r="L1804" s="48"/>
      <c r="M1804" s="48">
        <f t="shared" si="982"/>
        <v>5</v>
      </c>
      <c r="N1804" s="48">
        <v>8</v>
      </c>
      <c r="O1804" s="56">
        <v>965.00654999999995</v>
      </c>
      <c r="P1804" s="48" t="str">
        <f t="shared" si="979"/>
        <v>1172L SL</v>
      </c>
      <c r="Q1804" s="76">
        <v>6</v>
      </c>
      <c r="R1804" s="76">
        <v>67</v>
      </c>
      <c r="S1804" s="49">
        <f t="shared" si="987"/>
        <v>0.14192307692307693</v>
      </c>
      <c r="T1804" s="49">
        <f t="shared" si="980"/>
        <v>141.92307692307693</v>
      </c>
      <c r="U1804" s="49">
        <v>402.11538461538464</v>
      </c>
      <c r="V1804" s="49">
        <f t="shared" si="970"/>
        <v>0.40211538461538465</v>
      </c>
      <c r="W1804" s="49">
        <f>V1804*M1804</f>
        <v>2.0105769230769233</v>
      </c>
      <c r="X1804" s="90">
        <f>ROUND(S1804*$X$2,0)</f>
        <v>1</v>
      </c>
      <c r="Y1804" s="91">
        <f t="shared" si="983"/>
        <v>965.00654999999995</v>
      </c>
      <c r="Z1804" s="93">
        <f t="shared" si="972"/>
        <v>2</v>
      </c>
      <c r="AA1804" s="94">
        <f t="shared" si="984"/>
        <v>1930.0130999999999</v>
      </c>
      <c r="AB1804" s="97">
        <f>ROUND((S1804*$AB$2)+Z1804,0)</f>
        <v>3</v>
      </c>
      <c r="AC1804" s="98">
        <f t="shared" si="985"/>
        <v>2895.0196499999997</v>
      </c>
      <c r="AD1804" s="77" t="s">
        <v>5891</v>
      </c>
      <c r="AE1804" s="54">
        <v>2895.0196499999997</v>
      </c>
      <c r="AF1804" s="17"/>
    </row>
    <row r="1805" spans="1:32" ht="16.899999999999999" customHeight="1" x14ac:dyDescent="0.3">
      <c r="A1805" s="73" t="s">
        <v>35</v>
      </c>
      <c r="B1805" s="74" t="s">
        <v>2959</v>
      </c>
      <c r="C1805" s="48" t="s">
        <v>10</v>
      </c>
      <c r="D1805" s="48">
        <v>500</v>
      </c>
      <c r="E1805" s="48">
        <v>2834</v>
      </c>
      <c r="F1805" s="48" t="s">
        <v>6126</v>
      </c>
      <c r="G1805" s="48">
        <v>2</v>
      </c>
      <c r="H1805" s="75">
        <f t="shared" si="986"/>
        <v>0</v>
      </c>
      <c r="I1805" s="74">
        <v>40</v>
      </c>
      <c r="J1805" s="74">
        <f>I1805</f>
        <v>40</v>
      </c>
      <c r="K1805" s="48">
        <f t="shared" ref="K1805:K1810" si="988">I1805</f>
        <v>40</v>
      </c>
      <c r="L1805" s="48"/>
      <c r="M1805" s="48">
        <f t="shared" si="982"/>
        <v>40</v>
      </c>
      <c r="N1805" s="48">
        <v>0</v>
      </c>
      <c r="O1805" s="56">
        <v>135.99919</v>
      </c>
      <c r="P1805" s="48" t="str">
        <f t="shared" si="979"/>
        <v>6391 SL</v>
      </c>
      <c r="Q1805" s="76">
        <v>0</v>
      </c>
      <c r="R1805" s="76">
        <v>0</v>
      </c>
      <c r="S1805" s="49">
        <f t="shared" si="987"/>
        <v>0</v>
      </c>
      <c r="T1805" s="49">
        <f t="shared" si="980"/>
        <v>0</v>
      </c>
      <c r="U1805" s="49">
        <v>115.84615384615384</v>
      </c>
      <c r="V1805" s="49">
        <f t="shared" si="970"/>
        <v>0.23169230769230767</v>
      </c>
      <c r="W1805" s="49">
        <f t="shared" ref="W1805:W1820" si="989">S1805*M1805</f>
        <v>0</v>
      </c>
      <c r="X1805" s="90">
        <f>ROUNDUP(S1805*$X$4,0)</f>
        <v>0</v>
      </c>
      <c r="Y1805" s="91">
        <f t="shared" si="983"/>
        <v>0</v>
      </c>
      <c r="Z1805" s="93">
        <f t="shared" si="972"/>
        <v>0</v>
      </c>
      <c r="AA1805" s="94">
        <f t="shared" si="984"/>
        <v>0</v>
      </c>
      <c r="AB1805" s="97">
        <f>ROUND((S1805*$AB$4)+Z1805,0)</f>
        <v>0</v>
      </c>
      <c r="AC1805" s="98">
        <f t="shared" si="985"/>
        <v>0</v>
      </c>
      <c r="AD1805" s="77" t="s">
        <v>3</v>
      </c>
      <c r="AE1805" s="54">
        <v>0</v>
      </c>
      <c r="AF1805" s="17"/>
    </row>
    <row r="1806" spans="1:32" ht="16.899999999999999" customHeight="1" x14ac:dyDescent="0.3">
      <c r="A1806" s="73" t="s">
        <v>7</v>
      </c>
      <c r="B1806" s="80" t="s">
        <v>5963</v>
      </c>
      <c r="C1806" s="48" t="s">
        <v>5921</v>
      </c>
      <c r="D1806" s="49">
        <v>1</v>
      </c>
      <c r="E1806" s="49">
        <v>4003</v>
      </c>
      <c r="F1806" s="48" t="s">
        <v>5909</v>
      </c>
      <c r="G1806" s="48" t="s">
        <v>112</v>
      </c>
      <c r="H1806" s="75">
        <f t="shared" si="986"/>
        <v>0</v>
      </c>
      <c r="I1806" s="74">
        <v>54</v>
      </c>
      <c r="J1806" s="74">
        <v>54</v>
      </c>
      <c r="K1806" s="48">
        <f t="shared" si="988"/>
        <v>54</v>
      </c>
      <c r="L1806" s="48">
        <f>$L$3</f>
        <v>-4</v>
      </c>
      <c r="M1806" s="49">
        <f t="shared" si="982"/>
        <v>50</v>
      </c>
      <c r="N1806" s="48">
        <v>3130</v>
      </c>
      <c r="O1806" s="56">
        <v>0.33645000000000003</v>
      </c>
      <c r="P1806" s="48" t="str">
        <f t="shared" si="979"/>
        <v>78118 SL</v>
      </c>
      <c r="Q1806" s="76" t="s">
        <v>6187</v>
      </c>
      <c r="R1806" s="76" t="s">
        <v>6187</v>
      </c>
      <c r="S1806" s="49">
        <f t="shared" si="987"/>
        <v>0</v>
      </c>
      <c r="T1806" s="49">
        <f t="shared" si="980"/>
        <v>0</v>
      </c>
      <c r="U1806" s="49">
        <v>25.269230769230766</v>
      </c>
      <c r="V1806" s="49">
        <f t="shared" si="970"/>
        <v>25.269230769230766</v>
      </c>
      <c r="W1806" s="49">
        <f t="shared" si="989"/>
        <v>0</v>
      </c>
      <c r="X1806" s="90">
        <f>ROUND(V1806*$X$4,0)</f>
        <v>126</v>
      </c>
      <c r="Y1806" s="91">
        <f t="shared" si="983"/>
        <v>42.392700000000005</v>
      </c>
      <c r="Z1806" s="93">
        <f>ROUND((V1806*M1806)+X1806,0)</f>
        <v>1389</v>
      </c>
      <c r="AA1806" s="94">
        <f t="shared" si="984"/>
        <v>467.32905000000005</v>
      </c>
      <c r="AB1806" s="97">
        <f>ROUND((V1806*$AB$4)+Z1806,0)</f>
        <v>1515</v>
      </c>
      <c r="AC1806" s="98">
        <f t="shared" si="985"/>
        <v>509.72175000000004</v>
      </c>
      <c r="AD1806" s="77" t="s">
        <v>5889</v>
      </c>
      <c r="AE1806" s="54">
        <v>509.72175000000004</v>
      </c>
      <c r="AF1806" s="17"/>
    </row>
    <row r="1807" spans="1:32" ht="16.899999999999999" customHeight="1" x14ac:dyDescent="0.3">
      <c r="A1807" s="73" t="s">
        <v>35</v>
      </c>
      <c r="B1807" s="74" t="s">
        <v>188</v>
      </c>
      <c r="C1807" s="48" t="s">
        <v>34</v>
      </c>
      <c r="D1807" s="48">
        <v>100</v>
      </c>
      <c r="E1807" s="48">
        <v>4008</v>
      </c>
      <c r="F1807" s="48" t="s">
        <v>5910</v>
      </c>
      <c r="G1807" s="48" t="s">
        <v>35</v>
      </c>
      <c r="H1807" s="75">
        <f t="shared" si="986"/>
        <v>0</v>
      </c>
      <c r="I1807" s="74">
        <v>24</v>
      </c>
      <c r="J1807" s="74">
        <v>24</v>
      </c>
      <c r="K1807" s="48">
        <f t="shared" si="988"/>
        <v>24</v>
      </c>
      <c r="L1807" s="48">
        <f>$L$3</f>
        <v>-4</v>
      </c>
      <c r="M1807" s="48">
        <f t="shared" si="982"/>
        <v>20</v>
      </c>
      <c r="N1807" s="48">
        <v>28</v>
      </c>
      <c r="O1807" s="56">
        <v>9.02</v>
      </c>
      <c r="P1807" s="48" t="str">
        <f t="shared" si="979"/>
        <v>1224 SV</v>
      </c>
      <c r="Q1807" s="76">
        <v>33</v>
      </c>
      <c r="R1807" s="76">
        <v>149</v>
      </c>
      <c r="S1807" s="49">
        <f t="shared" si="987"/>
        <v>0.52730769230769226</v>
      </c>
      <c r="T1807" s="49">
        <f t="shared" si="980"/>
        <v>52.730769230769226</v>
      </c>
      <c r="U1807" s="49">
        <v>77.730769230769226</v>
      </c>
      <c r="V1807" s="49">
        <f t="shared" si="970"/>
        <v>0.77730769230769226</v>
      </c>
      <c r="W1807" s="49">
        <f t="shared" si="989"/>
        <v>10.546153846153846</v>
      </c>
      <c r="X1807" s="90">
        <f>ROUND(S1807*$X$3,0)</f>
        <v>3</v>
      </c>
      <c r="Y1807" s="91">
        <f t="shared" si="983"/>
        <v>27.06</v>
      </c>
      <c r="Z1807" s="93">
        <f t="shared" ref="Z1807:Z1816" si="990">ROUND((S1807*M1807)+X1807,0)</f>
        <v>14</v>
      </c>
      <c r="AA1807" s="94">
        <f t="shared" si="984"/>
        <v>126.28</v>
      </c>
      <c r="AB1807" s="97">
        <f>ROUND((S1807*$AB$4)+Z1807,0)</f>
        <v>17</v>
      </c>
      <c r="AC1807" s="98">
        <f t="shared" si="985"/>
        <v>153.34</v>
      </c>
      <c r="AD1807" s="77" t="s">
        <v>3</v>
      </c>
      <c r="AE1807" s="54">
        <v>153.34</v>
      </c>
      <c r="AF1807" s="17"/>
    </row>
    <row r="1808" spans="1:32" ht="16.899999999999999" customHeight="1" x14ac:dyDescent="0.3">
      <c r="A1808" s="73" t="s">
        <v>7</v>
      </c>
      <c r="B1808" s="74" t="s">
        <v>3776</v>
      </c>
      <c r="C1808" s="48" t="s">
        <v>10</v>
      </c>
      <c r="D1808" s="48">
        <v>500</v>
      </c>
      <c r="E1808" s="48">
        <v>2834</v>
      </c>
      <c r="F1808" s="48" t="s">
        <v>6126</v>
      </c>
      <c r="G1808" s="48">
        <v>2</v>
      </c>
      <c r="H1808" s="75">
        <f t="shared" si="986"/>
        <v>0</v>
      </c>
      <c r="I1808" s="74">
        <v>25</v>
      </c>
      <c r="J1808" s="74">
        <f t="shared" ref="J1808:J1810" si="991">I1808</f>
        <v>25</v>
      </c>
      <c r="K1808" s="48">
        <f t="shared" si="988"/>
        <v>25</v>
      </c>
      <c r="L1808" s="48"/>
      <c r="M1808" s="48">
        <f t="shared" si="982"/>
        <v>25</v>
      </c>
      <c r="N1808" s="48">
        <v>0</v>
      </c>
      <c r="O1808" s="56">
        <v>139.52141</v>
      </c>
      <c r="P1808" s="48" t="str">
        <f t="shared" si="979"/>
        <v>6332 SL</v>
      </c>
      <c r="Q1808" s="76">
        <v>3</v>
      </c>
      <c r="R1808" s="76">
        <v>4</v>
      </c>
      <c r="S1808" s="49">
        <f t="shared" si="987"/>
        <v>3.6923076923076927E-2</v>
      </c>
      <c r="T1808" s="49">
        <f t="shared" si="980"/>
        <v>18.461538461538463</v>
      </c>
      <c r="U1808" s="49">
        <v>78.576923076923066</v>
      </c>
      <c r="V1808" s="49">
        <f t="shared" si="970"/>
        <v>0.15715384615384614</v>
      </c>
      <c r="W1808" s="49">
        <f t="shared" si="989"/>
        <v>0.92307692307692313</v>
      </c>
      <c r="X1808" s="90">
        <f t="shared" ref="X1808:X1810" si="992">ROUND(S1808*$X$4,0)</f>
        <v>0</v>
      </c>
      <c r="Y1808" s="91">
        <f t="shared" si="983"/>
        <v>0</v>
      </c>
      <c r="Z1808" s="93">
        <f t="shared" si="990"/>
        <v>1</v>
      </c>
      <c r="AA1808" s="94">
        <f t="shared" si="984"/>
        <v>139.52141</v>
      </c>
      <c r="AB1808" s="97">
        <f>ROUND((S1808*$AB$4)+Z1808,0)</f>
        <v>1</v>
      </c>
      <c r="AC1808" s="98">
        <f t="shared" si="985"/>
        <v>139.52141</v>
      </c>
      <c r="AD1808" s="77" t="s">
        <v>3</v>
      </c>
      <c r="AE1808" s="54">
        <v>139.52141</v>
      </c>
      <c r="AF1808" s="17"/>
    </row>
    <row r="1809" spans="1:32" ht="16.899999999999999" customHeight="1" x14ac:dyDescent="0.3">
      <c r="A1809" s="73" t="s">
        <v>7</v>
      </c>
      <c r="B1809" s="74" t="s">
        <v>5395</v>
      </c>
      <c r="C1809" s="48" t="s">
        <v>10</v>
      </c>
      <c r="D1809" s="48">
        <v>100</v>
      </c>
      <c r="E1809" s="48">
        <v>2834</v>
      </c>
      <c r="F1809" s="48" t="s">
        <v>6126</v>
      </c>
      <c r="G1809" s="48">
        <v>2</v>
      </c>
      <c r="H1809" s="75">
        <f t="shared" si="986"/>
        <v>0</v>
      </c>
      <c r="I1809" s="74">
        <v>40</v>
      </c>
      <c r="J1809" s="74">
        <f t="shared" si="991"/>
        <v>40</v>
      </c>
      <c r="K1809" s="48">
        <f t="shared" si="988"/>
        <v>40</v>
      </c>
      <c r="L1809" s="48"/>
      <c r="M1809" s="48">
        <f t="shared" si="982"/>
        <v>40</v>
      </c>
      <c r="N1809" s="48">
        <v>9</v>
      </c>
      <c r="O1809" s="56">
        <v>73.465419999999995</v>
      </c>
      <c r="P1809" s="48" t="str">
        <f t="shared" si="979"/>
        <v>5480/15C SL</v>
      </c>
      <c r="Q1809" s="76">
        <v>18</v>
      </c>
      <c r="R1809" s="76">
        <v>68</v>
      </c>
      <c r="S1809" s="49">
        <f t="shared" si="987"/>
        <v>0.27230769230769231</v>
      </c>
      <c r="T1809" s="49">
        <f t="shared" si="980"/>
        <v>27.23076923076923</v>
      </c>
      <c r="U1809" s="49">
        <v>67.038461538461533</v>
      </c>
      <c r="V1809" s="49">
        <f t="shared" si="970"/>
        <v>0.67038461538461536</v>
      </c>
      <c r="W1809" s="49">
        <f t="shared" si="989"/>
        <v>10.892307692307693</v>
      </c>
      <c r="X1809" s="90">
        <f t="shared" si="992"/>
        <v>1</v>
      </c>
      <c r="Y1809" s="91">
        <f t="shared" si="983"/>
        <v>73.465419999999995</v>
      </c>
      <c r="Z1809" s="93">
        <f t="shared" si="990"/>
        <v>12</v>
      </c>
      <c r="AA1809" s="94">
        <f t="shared" si="984"/>
        <v>881.58503999999994</v>
      </c>
      <c r="AB1809" s="97">
        <f>ROUND((S1809*$AB$4)+Z1809,0)</f>
        <v>13</v>
      </c>
      <c r="AC1809" s="98">
        <f t="shared" si="985"/>
        <v>955.05045999999993</v>
      </c>
      <c r="AD1809" s="77" t="s">
        <v>3</v>
      </c>
      <c r="AE1809" s="54">
        <v>955.05045999999993</v>
      </c>
      <c r="AF1809" s="17"/>
    </row>
    <row r="1810" spans="1:32" ht="16.899999999999999" customHeight="1" x14ac:dyDescent="0.3">
      <c r="A1810" s="73" t="s">
        <v>7</v>
      </c>
      <c r="B1810" s="74" t="s">
        <v>454</v>
      </c>
      <c r="C1810" s="48" t="s">
        <v>10</v>
      </c>
      <c r="D1810" s="48">
        <v>1000</v>
      </c>
      <c r="E1810" s="48">
        <v>2834</v>
      </c>
      <c r="F1810" s="48" t="s">
        <v>6126</v>
      </c>
      <c r="G1810" s="48">
        <v>2</v>
      </c>
      <c r="H1810" s="75">
        <f t="shared" si="986"/>
        <v>0</v>
      </c>
      <c r="I1810" s="74">
        <v>25</v>
      </c>
      <c r="J1810" s="74">
        <f t="shared" si="991"/>
        <v>25</v>
      </c>
      <c r="K1810" s="48">
        <f t="shared" si="988"/>
        <v>25</v>
      </c>
      <c r="L1810" s="48"/>
      <c r="M1810" s="48">
        <f t="shared" si="982"/>
        <v>25</v>
      </c>
      <c r="N1810" s="48">
        <v>9</v>
      </c>
      <c r="O1810" s="56">
        <v>130.17738</v>
      </c>
      <c r="P1810" s="48" t="str">
        <f t="shared" si="979"/>
        <v>2412C SL</v>
      </c>
      <c r="Q1810" s="76">
        <v>28</v>
      </c>
      <c r="R1810" s="76">
        <v>88</v>
      </c>
      <c r="S1810" s="49">
        <f t="shared" si="987"/>
        <v>0.40307692307692305</v>
      </c>
      <c r="T1810" s="49">
        <f t="shared" si="980"/>
        <v>403.07692307692304</v>
      </c>
      <c r="U1810" s="49">
        <v>872.84615384615381</v>
      </c>
      <c r="V1810" s="49">
        <f t="shared" si="970"/>
        <v>0.87284615384615383</v>
      </c>
      <c r="W1810" s="49">
        <f t="shared" si="989"/>
        <v>10.076923076923077</v>
      </c>
      <c r="X1810" s="90">
        <f t="shared" si="992"/>
        <v>2</v>
      </c>
      <c r="Y1810" s="91">
        <f t="shared" si="983"/>
        <v>260.35476</v>
      </c>
      <c r="Z1810" s="93">
        <f t="shared" si="990"/>
        <v>12</v>
      </c>
      <c r="AA1810" s="94">
        <f t="shared" si="984"/>
        <v>1562.1285600000001</v>
      </c>
      <c r="AB1810" s="97">
        <f>ROUND((S1810*$AB$4)+Z1810,0)</f>
        <v>14</v>
      </c>
      <c r="AC1810" s="98">
        <f t="shared" si="985"/>
        <v>1822.48332</v>
      </c>
      <c r="AD1810" s="77" t="s">
        <v>3</v>
      </c>
      <c r="AE1810" s="54">
        <v>1822.48332</v>
      </c>
      <c r="AF1810" s="17"/>
    </row>
    <row r="1811" spans="1:32" ht="16.899999999999999" customHeight="1" x14ac:dyDescent="0.3">
      <c r="A1811" s="73" t="s">
        <v>7</v>
      </c>
      <c r="B1811" s="74" t="s">
        <v>2377</v>
      </c>
      <c r="C1811" s="48" t="s">
        <v>1367</v>
      </c>
      <c r="D1811" s="48">
        <v>500</v>
      </c>
      <c r="E1811" s="48">
        <v>621</v>
      </c>
      <c r="F1811" s="48" t="s">
        <v>6128</v>
      </c>
      <c r="G1811" s="48" t="s">
        <v>11</v>
      </c>
      <c r="H1811" s="75">
        <f t="shared" si="986"/>
        <v>0</v>
      </c>
      <c r="I1811" s="74">
        <v>5</v>
      </c>
      <c r="J1811" s="74">
        <v>5</v>
      </c>
      <c r="K1811" s="48">
        <f>J1811</f>
        <v>5</v>
      </c>
      <c r="L1811" s="48"/>
      <c r="M1811" s="48">
        <f t="shared" si="982"/>
        <v>5</v>
      </c>
      <c r="N1811" s="48">
        <v>0</v>
      </c>
      <c r="O1811" s="56">
        <v>130.00242</v>
      </c>
      <c r="P1811" s="48" t="str">
        <f t="shared" si="979"/>
        <v>6463 VI</v>
      </c>
      <c r="Q1811" s="76">
        <v>0</v>
      </c>
      <c r="R1811" s="76">
        <v>0</v>
      </c>
      <c r="S1811" s="49">
        <f t="shared" si="987"/>
        <v>0</v>
      </c>
      <c r="T1811" s="49">
        <f t="shared" si="980"/>
        <v>0</v>
      </c>
      <c r="U1811" s="49">
        <v>32.653846153846153</v>
      </c>
      <c r="V1811" s="49">
        <f t="shared" si="970"/>
        <v>6.5307692307692303E-2</v>
      </c>
      <c r="W1811" s="49">
        <f t="shared" si="989"/>
        <v>0</v>
      </c>
      <c r="X1811" s="90">
        <f>ROUNDUP(S1811*$X$2,0)</f>
        <v>0</v>
      </c>
      <c r="Y1811" s="91">
        <f t="shared" si="983"/>
        <v>0</v>
      </c>
      <c r="Z1811" s="93">
        <f t="shared" si="990"/>
        <v>0</v>
      </c>
      <c r="AA1811" s="94">
        <f t="shared" si="984"/>
        <v>0</v>
      </c>
      <c r="AB1811" s="97">
        <f>ROUND((S1811*$AB$2)+Z1811,0)</f>
        <v>0</v>
      </c>
      <c r="AC1811" s="98">
        <f t="shared" si="985"/>
        <v>0</v>
      </c>
      <c r="AD1811" s="77" t="s">
        <v>5891</v>
      </c>
      <c r="AE1811" s="54">
        <v>0</v>
      </c>
      <c r="AF1811" s="17"/>
    </row>
    <row r="1812" spans="1:32" ht="16.899999999999999" customHeight="1" x14ac:dyDescent="0.3">
      <c r="A1812" s="73" t="s">
        <v>7</v>
      </c>
      <c r="B1812" s="74" t="s">
        <v>2127</v>
      </c>
      <c r="C1812" s="48" t="s">
        <v>1797</v>
      </c>
      <c r="D1812" s="48">
        <v>14</v>
      </c>
      <c r="E1812" s="48">
        <v>4445</v>
      </c>
      <c r="F1812" s="48" t="s">
        <v>5912</v>
      </c>
      <c r="G1812" s="48" t="s">
        <v>122</v>
      </c>
      <c r="H1812" s="75">
        <f t="shared" si="986"/>
        <v>0.14736842105263157</v>
      </c>
      <c r="I1812" s="74">
        <v>109</v>
      </c>
      <c r="J1812" s="74">
        <v>95</v>
      </c>
      <c r="K1812" s="48">
        <f>J1812</f>
        <v>95</v>
      </c>
      <c r="L1812" s="48">
        <f>$L$3</f>
        <v>-4</v>
      </c>
      <c r="M1812" s="48">
        <f t="shared" si="982"/>
        <v>91</v>
      </c>
      <c r="N1812" s="48">
        <v>123</v>
      </c>
      <c r="O1812" s="56">
        <v>7.98</v>
      </c>
      <c r="P1812" s="48" t="str">
        <f t="shared" si="979"/>
        <v>F3211/8 BK</v>
      </c>
      <c r="Q1812" s="76">
        <v>33</v>
      </c>
      <c r="R1812" s="76">
        <v>152</v>
      </c>
      <c r="S1812" s="49">
        <f t="shared" si="987"/>
        <v>0.53076923076923077</v>
      </c>
      <c r="T1812" s="49">
        <f t="shared" si="980"/>
        <v>7.430769230769231</v>
      </c>
      <c r="U1812" s="49">
        <v>163.27692307692308</v>
      </c>
      <c r="V1812" s="49">
        <f t="shared" si="970"/>
        <v>11.662637362637364</v>
      </c>
      <c r="W1812" s="49">
        <f t="shared" si="989"/>
        <v>48.3</v>
      </c>
      <c r="X1812" s="90">
        <f t="shared" ref="X1812:X1813" si="993">ROUND(S1812*$X$4,0)</f>
        <v>3</v>
      </c>
      <c r="Y1812" s="91">
        <f t="shared" si="983"/>
        <v>23.94</v>
      </c>
      <c r="Z1812" s="93">
        <f t="shared" si="990"/>
        <v>51</v>
      </c>
      <c r="AA1812" s="94">
        <f t="shared" si="984"/>
        <v>406.98</v>
      </c>
      <c r="AB1812" s="97">
        <f>ROUND((S1812*$AB$4)+Z1812,0)</f>
        <v>54</v>
      </c>
      <c r="AC1812" s="98">
        <f t="shared" si="985"/>
        <v>430.92</v>
      </c>
      <c r="AD1812" s="77" t="s">
        <v>3</v>
      </c>
      <c r="AE1812" s="54">
        <v>430.92</v>
      </c>
      <c r="AF1812" s="17"/>
    </row>
    <row r="1813" spans="1:32" ht="16.899999999999999" customHeight="1" x14ac:dyDescent="0.3">
      <c r="A1813" s="73" t="s">
        <v>7</v>
      </c>
      <c r="B1813" s="74" t="s">
        <v>691</v>
      </c>
      <c r="C1813" s="48" t="s">
        <v>10</v>
      </c>
      <c r="D1813" s="48">
        <v>100</v>
      </c>
      <c r="E1813" s="48">
        <v>621</v>
      </c>
      <c r="F1813" s="48" t="s">
        <v>6128</v>
      </c>
      <c r="G1813" s="48" t="s">
        <v>35</v>
      </c>
      <c r="H1813" s="75">
        <f t="shared" si="986"/>
        <v>-0.52830188679245282</v>
      </c>
      <c r="I1813" s="74">
        <v>25</v>
      </c>
      <c r="J1813" s="74">
        <v>53</v>
      </c>
      <c r="K1813" s="48">
        <f>I1813</f>
        <v>25</v>
      </c>
      <c r="L1813" s="48">
        <v>-4</v>
      </c>
      <c r="M1813" s="48">
        <f t="shared" si="982"/>
        <v>21</v>
      </c>
      <c r="N1813" s="48">
        <v>154</v>
      </c>
      <c r="O1813" s="56">
        <v>12.38</v>
      </c>
      <c r="P1813" s="48" t="str">
        <f t="shared" si="979"/>
        <v>1896/4C SL</v>
      </c>
      <c r="Q1813" s="76">
        <v>254</v>
      </c>
      <c r="R1813" s="76">
        <v>621</v>
      </c>
      <c r="S1813" s="49">
        <f t="shared" si="987"/>
        <v>3.4519230769230766</v>
      </c>
      <c r="T1813" s="49">
        <f t="shared" si="980"/>
        <v>345.19230769230768</v>
      </c>
      <c r="U1813" s="49">
        <v>2398.8461538461538</v>
      </c>
      <c r="V1813" s="49">
        <f t="shared" si="970"/>
        <v>23.988461538461539</v>
      </c>
      <c r="W1813" s="49">
        <f t="shared" si="989"/>
        <v>72.490384615384613</v>
      </c>
      <c r="X1813" s="90">
        <f t="shared" si="993"/>
        <v>17</v>
      </c>
      <c r="Y1813" s="91">
        <f t="shared" si="983"/>
        <v>210.46</v>
      </c>
      <c r="Z1813" s="93">
        <f t="shared" si="990"/>
        <v>89</v>
      </c>
      <c r="AA1813" s="94">
        <f t="shared" si="984"/>
        <v>1101.8200000000002</v>
      </c>
      <c r="AB1813" s="97">
        <f>ROUND((S1813*$AB$2)+Z1813,0)</f>
        <v>113</v>
      </c>
      <c r="AC1813" s="98">
        <f t="shared" si="985"/>
        <v>1398.94</v>
      </c>
      <c r="AD1813" s="77" t="s">
        <v>3</v>
      </c>
      <c r="AE1813" s="54">
        <v>1398.94</v>
      </c>
      <c r="AF1813" s="17"/>
    </row>
    <row r="1814" spans="1:32" ht="16.899999999999999" customHeight="1" x14ac:dyDescent="0.3">
      <c r="A1814" s="73" t="s">
        <v>35</v>
      </c>
      <c r="B1814" s="74" t="s">
        <v>5331</v>
      </c>
      <c r="C1814" s="48" t="s">
        <v>40</v>
      </c>
      <c r="D1814" s="48">
        <v>100</v>
      </c>
      <c r="E1814" s="48">
        <v>621</v>
      </c>
      <c r="F1814" s="48" t="s">
        <v>6128</v>
      </c>
      <c r="G1814" s="48" t="s">
        <v>112</v>
      </c>
      <c r="H1814" s="75">
        <f t="shared" si="986"/>
        <v>-0.58333333333333337</v>
      </c>
      <c r="I1814" s="74">
        <v>20</v>
      </c>
      <c r="J1814" s="74">
        <v>48</v>
      </c>
      <c r="K1814" s="48">
        <f>I1814</f>
        <v>20</v>
      </c>
      <c r="L1814" s="48">
        <f>$L$3</f>
        <v>-4</v>
      </c>
      <c r="M1814" s="48">
        <f t="shared" si="982"/>
        <v>16</v>
      </c>
      <c r="N1814" s="48">
        <v>26</v>
      </c>
      <c r="O1814" s="56">
        <v>2.52</v>
      </c>
      <c r="P1814" s="48" t="str">
        <f t="shared" si="979"/>
        <v>3251 BL</v>
      </c>
      <c r="Q1814" s="76">
        <v>71</v>
      </c>
      <c r="R1814" s="76">
        <v>219</v>
      </c>
      <c r="S1814" s="49">
        <f t="shared" si="987"/>
        <v>1.0173076923076922</v>
      </c>
      <c r="T1814" s="49">
        <f t="shared" si="980"/>
        <v>101.73076923076923</v>
      </c>
      <c r="U1814" s="49">
        <v>420.96153846153845</v>
      </c>
      <c r="V1814" s="49">
        <f t="shared" si="970"/>
        <v>4.2096153846153843</v>
      </c>
      <c r="W1814" s="49">
        <f t="shared" si="989"/>
        <v>16.276923076923076</v>
      </c>
      <c r="X1814" s="90">
        <f>ROUND(S1814*$X$3,0)</f>
        <v>6</v>
      </c>
      <c r="Y1814" s="91">
        <f t="shared" si="983"/>
        <v>15.120000000000001</v>
      </c>
      <c r="Z1814" s="93">
        <f t="shared" si="990"/>
        <v>22</v>
      </c>
      <c r="AA1814" s="94">
        <f t="shared" si="984"/>
        <v>55.44</v>
      </c>
      <c r="AB1814" s="97">
        <f>ROUND((S1814*$AB$4)+Z1814,0)</f>
        <v>27</v>
      </c>
      <c r="AC1814" s="98">
        <f t="shared" si="985"/>
        <v>68.040000000000006</v>
      </c>
      <c r="AD1814" s="77" t="s">
        <v>3</v>
      </c>
      <c r="AE1814" s="54">
        <v>68.040000000000006</v>
      </c>
      <c r="AF1814" s="17"/>
    </row>
    <row r="1815" spans="1:32" ht="16.899999999999999" customHeight="1" x14ac:dyDescent="0.3">
      <c r="A1815" s="73" t="s">
        <v>7</v>
      </c>
      <c r="B1815" s="74" t="s">
        <v>2788</v>
      </c>
      <c r="C1815" s="48" t="s">
        <v>464</v>
      </c>
      <c r="D1815" s="48">
        <v>100</v>
      </c>
      <c r="E1815" s="48">
        <v>4013</v>
      </c>
      <c r="F1815" s="48" t="s">
        <v>6180</v>
      </c>
      <c r="G1815" s="48" t="s">
        <v>65</v>
      </c>
      <c r="H1815" s="75">
        <f t="shared" si="986"/>
        <v>0</v>
      </c>
      <c r="I1815" s="74">
        <v>5</v>
      </c>
      <c r="J1815" s="74">
        <v>5</v>
      </c>
      <c r="K1815" s="48">
        <f>J1815</f>
        <v>5</v>
      </c>
      <c r="L1815" s="48"/>
      <c r="M1815" s="48">
        <f t="shared" si="982"/>
        <v>5</v>
      </c>
      <c r="N1815" s="48">
        <v>55</v>
      </c>
      <c r="O1815" s="56">
        <v>22.342569999999998</v>
      </c>
      <c r="P1815" s="48" t="str">
        <f t="shared" si="979"/>
        <v>5856 WH</v>
      </c>
      <c r="Q1815" s="76">
        <v>95</v>
      </c>
      <c r="R1815" s="76">
        <v>730</v>
      </c>
      <c r="S1815" s="49">
        <f t="shared" si="987"/>
        <v>1.8653846153846152</v>
      </c>
      <c r="T1815" s="49">
        <f t="shared" si="980"/>
        <v>186.53846153846152</v>
      </c>
      <c r="U1815" s="49">
        <v>486.15384615384619</v>
      </c>
      <c r="V1815" s="49">
        <f t="shared" si="970"/>
        <v>4.861538461538462</v>
      </c>
      <c r="W1815" s="49">
        <f t="shared" si="989"/>
        <v>9.3269230769230766</v>
      </c>
      <c r="X1815" s="90">
        <f>ROUND(S1815*$X$2,0)</f>
        <v>13</v>
      </c>
      <c r="Y1815" s="91">
        <f t="shared" si="983"/>
        <v>290.45340999999996</v>
      </c>
      <c r="Z1815" s="93">
        <f t="shared" si="990"/>
        <v>22</v>
      </c>
      <c r="AA1815" s="94">
        <f t="shared" si="984"/>
        <v>491.53653999999995</v>
      </c>
      <c r="AB1815" s="97">
        <f>ROUND((S1815*$AB$2)+Z1815,0)</f>
        <v>35</v>
      </c>
      <c r="AC1815" s="98">
        <f t="shared" si="985"/>
        <v>781.98994999999991</v>
      </c>
      <c r="AD1815" s="77" t="s">
        <v>5891</v>
      </c>
      <c r="AE1815" s="54">
        <v>781.98994999999991</v>
      </c>
      <c r="AF1815" s="17"/>
    </row>
    <row r="1816" spans="1:32" ht="16.899999999999999" customHeight="1" x14ac:dyDescent="0.3">
      <c r="A1816" s="73" t="s">
        <v>35</v>
      </c>
      <c r="B1816" s="74" t="s">
        <v>6116</v>
      </c>
      <c r="C1816" s="48" t="s">
        <v>40</v>
      </c>
      <c r="D1816" s="48">
        <v>1000</v>
      </c>
      <c r="E1816" s="48">
        <v>621</v>
      </c>
      <c r="F1816" s="48" t="s">
        <v>6128</v>
      </c>
      <c r="G1816" s="48" t="s">
        <v>112</v>
      </c>
      <c r="H1816" s="75">
        <f t="shared" si="986"/>
        <v>5.2631578947368418E-2</v>
      </c>
      <c r="I1816" s="74">
        <v>20</v>
      </c>
      <c r="J1816" s="74">
        <v>19</v>
      </c>
      <c r="K1816" s="48">
        <f>J1816</f>
        <v>19</v>
      </c>
      <c r="L1816" s="48">
        <f>$L$3</f>
        <v>-4</v>
      </c>
      <c r="M1816" s="48">
        <f t="shared" si="982"/>
        <v>15</v>
      </c>
      <c r="N1816" s="48">
        <v>1</v>
      </c>
      <c r="O1816" s="56">
        <v>169.78</v>
      </c>
      <c r="P1816" s="48" t="str">
        <f t="shared" si="979"/>
        <v>3080 GY</v>
      </c>
      <c r="Q1816" s="76">
        <v>12</v>
      </c>
      <c r="R1816" s="76">
        <v>53</v>
      </c>
      <c r="S1816" s="49">
        <f t="shared" si="987"/>
        <v>0.19038461538461537</v>
      </c>
      <c r="T1816" s="49">
        <f t="shared" si="980"/>
        <v>190.38461538461539</v>
      </c>
      <c r="U1816" s="49">
        <v>190.38461538461539</v>
      </c>
      <c r="V1816" s="49">
        <f t="shared" si="970"/>
        <v>0.19038461538461537</v>
      </c>
      <c r="W1816" s="49">
        <f t="shared" si="989"/>
        <v>2.8557692307692308</v>
      </c>
      <c r="X1816" s="90">
        <f>ROUND(S1816*$X$3,0)</f>
        <v>1</v>
      </c>
      <c r="Y1816" s="91">
        <f t="shared" si="983"/>
        <v>169.78</v>
      </c>
      <c r="Z1816" s="93">
        <f t="shared" si="990"/>
        <v>4</v>
      </c>
      <c r="AA1816" s="94">
        <f t="shared" si="984"/>
        <v>679.12</v>
      </c>
      <c r="AB1816" s="97">
        <f t="shared" ref="AB1816:AB1826" si="994">ROUND((S1816*$AB$4)+Z1816,0)</f>
        <v>5</v>
      </c>
      <c r="AC1816" s="98">
        <f t="shared" si="985"/>
        <v>848.9</v>
      </c>
      <c r="AD1816" s="77" t="s">
        <v>3</v>
      </c>
      <c r="AE1816" s="54">
        <v>848.9</v>
      </c>
      <c r="AF1816" s="17"/>
    </row>
    <row r="1817" spans="1:32" ht="12.75" customHeight="1" x14ac:dyDescent="0.3">
      <c r="A1817" s="73" t="s">
        <v>7</v>
      </c>
      <c r="B1817" s="74" t="s">
        <v>1695</v>
      </c>
      <c r="C1817" s="48" t="s">
        <v>1154</v>
      </c>
      <c r="D1817" s="48">
        <v>500</v>
      </c>
      <c r="E1817" s="48">
        <v>2834</v>
      </c>
      <c r="F1817" s="48" t="s">
        <v>6126</v>
      </c>
      <c r="G1817" s="48">
        <v>2</v>
      </c>
      <c r="H1817" s="75">
        <f t="shared" si="986"/>
        <v>0</v>
      </c>
      <c r="I1817" s="74">
        <v>40</v>
      </c>
      <c r="J1817" s="74">
        <f>I1817</f>
        <v>40</v>
      </c>
      <c r="K1817" s="48">
        <f t="shared" ref="K1817:K1823" si="995">I1817</f>
        <v>40</v>
      </c>
      <c r="L1817" s="48"/>
      <c r="M1817" s="48">
        <f t="shared" si="982"/>
        <v>40</v>
      </c>
      <c r="N1817" s="48">
        <v>0</v>
      </c>
      <c r="O1817" s="56">
        <v>129.64672999999999</v>
      </c>
      <c r="P1817" s="48" t="str">
        <f t="shared" si="979"/>
        <v>5073/1C SL</v>
      </c>
      <c r="Q1817" s="76" t="s">
        <v>6187</v>
      </c>
      <c r="R1817" s="76" t="s">
        <v>6187</v>
      </c>
      <c r="S1817" s="49">
        <f t="shared" si="987"/>
        <v>0</v>
      </c>
      <c r="T1817" s="49">
        <f t="shared" si="980"/>
        <v>0</v>
      </c>
      <c r="U1817" s="49">
        <v>44.230769230769226</v>
      </c>
      <c r="V1817" s="49">
        <f t="shared" si="970"/>
        <v>8.8461538461538453E-2</v>
      </c>
      <c r="W1817" s="49">
        <f t="shared" si="989"/>
        <v>0</v>
      </c>
      <c r="X1817" s="90">
        <f t="shared" ref="X1817:X1818" si="996">ROUNDUP(S1817*$X$4,0)</f>
        <v>0</v>
      </c>
      <c r="Y1817" s="91">
        <f t="shared" si="983"/>
        <v>0</v>
      </c>
      <c r="Z1817" s="93">
        <f t="shared" ref="Z1817:Z1866" si="997">ROUND((S1817*M1817)+X1817,0)</f>
        <v>0</v>
      </c>
      <c r="AA1817" s="94">
        <f t="shared" si="984"/>
        <v>0</v>
      </c>
      <c r="AB1817" s="97">
        <f t="shared" si="994"/>
        <v>0</v>
      </c>
      <c r="AC1817" s="98">
        <f t="shared" si="985"/>
        <v>0</v>
      </c>
      <c r="AD1817" s="77" t="s">
        <v>3</v>
      </c>
      <c r="AE1817" s="54">
        <v>0</v>
      </c>
      <c r="AF1817" s="17"/>
    </row>
    <row r="1818" spans="1:32" ht="12.75" customHeight="1" x14ac:dyDescent="0.3">
      <c r="A1818" s="73" t="s">
        <v>35</v>
      </c>
      <c r="B1818" s="74" t="s">
        <v>2365</v>
      </c>
      <c r="C1818" s="48" t="s">
        <v>10</v>
      </c>
      <c r="D1818" s="48">
        <v>500</v>
      </c>
      <c r="E1818" s="48">
        <v>621</v>
      </c>
      <c r="F1818" s="48" t="s">
        <v>6128</v>
      </c>
      <c r="G1818" s="48" t="s">
        <v>35</v>
      </c>
      <c r="H1818" s="75">
        <f t="shared" si="986"/>
        <v>-0.6</v>
      </c>
      <c r="I1818" s="74">
        <v>40</v>
      </c>
      <c r="J1818" s="74">
        <v>100</v>
      </c>
      <c r="K1818" s="48">
        <f t="shared" si="995"/>
        <v>40</v>
      </c>
      <c r="L1818" s="48">
        <v>-4</v>
      </c>
      <c r="M1818" s="48">
        <f t="shared" si="982"/>
        <v>36</v>
      </c>
      <c r="N1818" s="48">
        <v>1</v>
      </c>
      <c r="O1818" s="56">
        <v>117.56</v>
      </c>
      <c r="P1818" s="48" t="str">
        <f t="shared" si="979"/>
        <v>6362 SL</v>
      </c>
      <c r="Q1818" s="76">
        <v>0</v>
      </c>
      <c r="R1818" s="76">
        <v>0</v>
      </c>
      <c r="S1818" s="49">
        <f t="shared" si="987"/>
        <v>0</v>
      </c>
      <c r="T1818" s="49">
        <f t="shared" si="980"/>
        <v>0</v>
      </c>
      <c r="U1818" s="49">
        <v>119.92307692307692</v>
      </c>
      <c r="V1818" s="49">
        <f t="shared" si="970"/>
        <v>0.23984615384615385</v>
      </c>
      <c r="W1818" s="49">
        <f t="shared" si="989"/>
        <v>0</v>
      </c>
      <c r="X1818" s="90">
        <f t="shared" si="996"/>
        <v>0</v>
      </c>
      <c r="Y1818" s="91">
        <f t="shared" si="983"/>
        <v>0</v>
      </c>
      <c r="Z1818" s="93">
        <f t="shared" si="997"/>
        <v>0</v>
      </c>
      <c r="AA1818" s="94">
        <f t="shared" si="984"/>
        <v>0</v>
      </c>
      <c r="AB1818" s="97">
        <f t="shared" si="994"/>
        <v>0</v>
      </c>
      <c r="AC1818" s="98">
        <f t="shared" si="985"/>
        <v>0</v>
      </c>
      <c r="AD1818" s="77" t="s">
        <v>3</v>
      </c>
      <c r="AE1818" s="54">
        <v>0</v>
      </c>
      <c r="AF1818" s="17"/>
    </row>
    <row r="1819" spans="1:32" ht="16.899999999999999" customHeight="1" x14ac:dyDescent="0.3">
      <c r="A1819" s="73" t="s">
        <v>7</v>
      </c>
      <c r="B1819" s="74" t="s">
        <v>3527</v>
      </c>
      <c r="C1819" s="48" t="s">
        <v>10</v>
      </c>
      <c r="D1819" s="48">
        <v>500</v>
      </c>
      <c r="E1819" s="48">
        <v>621</v>
      </c>
      <c r="F1819" s="48" t="s">
        <v>6128</v>
      </c>
      <c r="G1819" s="48" t="s">
        <v>35</v>
      </c>
      <c r="H1819" s="75">
        <f t="shared" si="986"/>
        <v>-0.52054794520547942</v>
      </c>
      <c r="I1819" s="74">
        <v>35</v>
      </c>
      <c r="J1819" s="74">
        <v>73</v>
      </c>
      <c r="K1819" s="48">
        <f t="shared" si="995"/>
        <v>35</v>
      </c>
      <c r="L1819" s="48">
        <v>-4</v>
      </c>
      <c r="M1819" s="48">
        <f t="shared" si="982"/>
        <v>31</v>
      </c>
      <c r="N1819" s="48">
        <v>47</v>
      </c>
      <c r="O1819" s="56">
        <v>139.095</v>
      </c>
      <c r="P1819" s="48" t="str">
        <f t="shared" si="979"/>
        <v>6374 SL</v>
      </c>
      <c r="Q1819" s="76">
        <v>3</v>
      </c>
      <c r="R1819" s="76">
        <v>9</v>
      </c>
      <c r="S1819" s="49">
        <f t="shared" si="987"/>
        <v>4.2692307692307696E-2</v>
      </c>
      <c r="T1819" s="49">
        <f t="shared" si="980"/>
        <v>21.346153846153847</v>
      </c>
      <c r="U1819" s="49">
        <v>283.38461538461542</v>
      </c>
      <c r="V1819" s="49">
        <f t="shared" si="970"/>
        <v>0.5667692307692308</v>
      </c>
      <c r="W1819" s="49">
        <f t="shared" si="989"/>
        <v>1.3234615384615385</v>
      </c>
      <c r="X1819" s="90">
        <f>ROUND(S1819*$X$4,0)</f>
        <v>0</v>
      </c>
      <c r="Y1819" s="91">
        <f t="shared" si="983"/>
        <v>0</v>
      </c>
      <c r="Z1819" s="93">
        <f t="shared" si="997"/>
        <v>1</v>
      </c>
      <c r="AA1819" s="94">
        <f t="shared" si="984"/>
        <v>139.095</v>
      </c>
      <c r="AB1819" s="97">
        <f t="shared" si="994"/>
        <v>1</v>
      </c>
      <c r="AC1819" s="98">
        <f t="shared" si="985"/>
        <v>139.095</v>
      </c>
      <c r="AD1819" s="77" t="s">
        <v>3</v>
      </c>
      <c r="AE1819" s="54">
        <v>139.095</v>
      </c>
      <c r="AF1819" s="17"/>
    </row>
    <row r="1820" spans="1:32" ht="16.899999999999999" customHeight="1" x14ac:dyDescent="0.3">
      <c r="A1820" s="73" t="s">
        <v>7</v>
      </c>
      <c r="B1820" s="74" t="s">
        <v>2342</v>
      </c>
      <c r="C1820" s="48" t="s">
        <v>1797</v>
      </c>
      <c r="D1820" s="48">
        <v>50</v>
      </c>
      <c r="E1820" s="48">
        <v>4155</v>
      </c>
      <c r="F1820" s="48" t="s">
        <v>6134</v>
      </c>
      <c r="G1820" s="48" t="s">
        <v>35</v>
      </c>
      <c r="H1820" s="75">
        <f t="shared" si="986"/>
        <v>0</v>
      </c>
      <c r="I1820" s="74">
        <v>72</v>
      </c>
      <c r="J1820" s="74">
        <v>72</v>
      </c>
      <c r="K1820" s="48">
        <f t="shared" si="995"/>
        <v>72</v>
      </c>
      <c r="L1820" s="48">
        <f>$L$3</f>
        <v>-4</v>
      </c>
      <c r="M1820" s="48">
        <f t="shared" si="982"/>
        <v>68</v>
      </c>
      <c r="N1820" s="48">
        <v>25</v>
      </c>
      <c r="O1820" s="56">
        <v>36.14</v>
      </c>
      <c r="P1820" s="48" t="str">
        <f t="shared" si="979"/>
        <v>FITFAB-1 BK</v>
      </c>
      <c r="Q1820" s="76">
        <v>26</v>
      </c>
      <c r="R1820" s="76">
        <v>52</v>
      </c>
      <c r="S1820" s="49">
        <f t="shared" si="987"/>
        <v>0.33999999999999997</v>
      </c>
      <c r="T1820" s="49">
        <f t="shared" si="980"/>
        <v>17</v>
      </c>
      <c r="U1820" s="49">
        <v>73.384615384615387</v>
      </c>
      <c r="V1820" s="49">
        <f t="shared" si="970"/>
        <v>1.4676923076923076</v>
      </c>
      <c r="W1820" s="49">
        <f t="shared" si="989"/>
        <v>23.119999999999997</v>
      </c>
      <c r="X1820" s="90">
        <f>ROUND(S1820*$X$4,0)</f>
        <v>2</v>
      </c>
      <c r="Y1820" s="91">
        <f t="shared" si="983"/>
        <v>72.28</v>
      </c>
      <c r="Z1820" s="93">
        <f t="shared" si="997"/>
        <v>25</v>
      </c>
      <c r="AA1820" s="94">
        <f t="shared" si="984"/>
        <v>903.5</v>
      </c>
      <c r="AB1820" s="97">
        <f t="shared" si="994"/>
        <v>27</v>
      </c>
      <c r="AC1820" s="98">
        <f t="shared" si="985"/>
        <v>975.78</v>
      </c>
      <c r="AD1820" s="77" t="s">
        <v>5890</v>
      </c>
      <c r="AE1820" s="54">
        <v>975.78</v>
      </c>
      <c r="AF1820" s="17"/>
    </row>
    <row r="1821" spans="1:32" ht="16.899999999999999" customHeight="1" x14ac:dyDescent="0.3">
      <c r="A1821" s="73" t="s">
        <v>35</v>
      </c>
      <c r="B1821" s="74" t="s">
        <v>4328</v>
      </c>
      <c r="C1821" s="48" t="s">
        <v>1143</v>
      </c>
      <c r="D1821" s="48">
        <v>100</v>
      </c>
      <c r="E1821" s="48">
        <v>30327</v>
      </c>
      <c r="F1821" s="48" t="s">
        <v>5915</v>
      </c>
      <c r="G1821" s="48" t="s">
        <v>122</v>
      </c>
      <c r="H1821" s="75">
        <f t="shared" si="986"/>
        <v>0</v>
      </c>
      <c r="I1821" s="74">
        <v>34</v>
      </c>
      <c r="J1821" s="74">
        <v>34</v>
      </c>
      <c r="K1821" s="48">
        <f t="shared" si="995"/>
        <v>34</v>
      </c>
      <c r="L1821" s="48">
        <f>$L$3</f>
        <v>-4</v>
      </c>
      <c r="M1821" s="48">
        <f t="shared" si="982"/>
        <v>30</v>
      </c>
      <c r="N1821" s="48">
        <v>5</v>
      </c>
      <c r="O1821" s="56">
        <v>75.378</v>
      </c>
      <c r="P1821" s="48" t="str">
        <f t="shared" si="979"/>
        <v>391626 BK</v>
      </c>
      <c r="Q1821" s="76">
        <v>22</v>
      </c>
      <c r="R1821" s="76">
        <v>42</v>
      </c>
      <c r="S1821" s="49">
        <f t="shared" si="987"/>
        <v>0.2853846153846154</v>
      </c>
      <c r="T1821" s="49">
        <f t="shared" si="980"/>
        <v>28.53846153846154</v>
      </c>
      <c r="U1821" s="49">
        <v>72.57692307692308</v>
      </c>
      <c r="V1821" s="49">
        <f t="shared" si="970"/>
        <v>0.72576923076923083</v>
      </c>
      <c r="W1821" s="49">
        <f t="shared" ref="W1821:W1829" si="998">S1821*M1821</f>
        <v>8.5615384615384613</v>
      </c>
      <c r="X1821" s="90">
        <f>ROUND(S1821*$X$4,0)</f>
        <v>1</v>
      </c>
      <c r="Y1821" s="91">
        <f t="shared" si="983"/>
        <v>75.378</v>
      </c>
      <c r="Z1821" s="93">
        <f t="shared" si="997"/>
        <v>10</v>
      </c>
      <c r="AA1821" s="94">
        <f t="shared" si="984"/>
        <v>753.78</v>
      </c>
      <c r="AB1821" s="97">
        <f t="shared" si="994"/>
        <v>11</v>
      </c>
      <c r="AC1821" s="98">
        <f t="shared" si="985"/>
        <v>829.15800000000002</v>
      </c>
      <c r="AD1821" s="77" t="s">
        <v>5890</v>
      </c>
      <c r="AE1821" s="54">
        <v>829.15800000000002</v>
      </c>
      <c r="AF1821" s="17"/>
    </row>
    <row r="1822" spans="1:32" ht="16.899999999999999" customHeight="1" x14ac:dyDescent="0.3">
      <c r="A1822" s="73" t="s">
        <v>35</v>
      </c>
      <c r="B1822" s="74" t="s">
        <v>4551</v>
      </c>
      <c r="C1822" s="48" t="s">
        <v>40</v>
      </c>
      <c r="D1822" s="48">
        <v>1000</v>
      </c>
      <c r="E1822" s="48">
        <v>621</v>
      </c>
      <c r="F1822" s="48" t="s">
        <v>6128</v>
      </c>
      <c r="G1822" s="48" t="s">
        <v>35</v>
      </c>
      <c r="H1822" s="75">
        <f t="shared" si="986"/>
        <v>-0.56603773584905659</v>
      </c>
      <c r="I1822" s="74">
        <v>23</v>
      </c>
      <c r="J1822" s="74">
        <v>53</v>
      </c>
      <c r="K1822" s="48">
        <f t="shared" si="995"/>
        <v>23</v>
      </c>
      <c r="L1822" s="48">
        <f>$L$3</f>
        <v>-4</v>
      </c>
      <c r="M1822" s="48">
        <f t="shared" si="982"/>
        <v>19</v>
      </c>
      <c r="N1822" s="48">
        <v>4</v>
      </c>
      <c r="O1822" s="56">
        <v>56.07</v>
      </c>
      <c r="P1822" s="48" t="str">
        <f t="shared" si="979"/>
        <v>461626 WH</v>
      </c>
      <c r="Q1822" s="76">
        <v>1</v>
      </c>
      <c r="R1822" s="76">
        <v>2</v>
      </c>
      <c r="S1822" s="49">
        <f t="shared" si="987"/>
        <v>1.3076923076923076E-2</v>
      </c>
      <c r="T1822" s="49">
        <f t="shared" si="980"/>
        <v>13.076923076923077</v>
      </c>
      <c r="U1822" s="49">
        <v>100.23076923076923</v>
      </c>
      <c r="V1822" s="49">
        <f t="shared" si="970"/>
        <v>0.10023076923076922</v>
      </c>
      <c r="W1822" s="49">
        <f t="shared" si="998"/>
        <v>0.24846153846153846</v>
      </c>
      <c r="X1822" s="90">
        <f>ROUNDUP(S1822*$X$3,0)</f>
        <v>1</v>
      </c>
      <c r="Y1822" s="91">
        <f t="shared" si="983"/>
        <v>56.07</v>
      </c>
      <c r="Z1822" s="93">
        <f t="shared" si="997"/>
        <v>1</v>
      </c>
      <c r="AA1822" s="94">
        <f t="shared" si="984"/>
        <v>56.07</v>
      </c>
      <c r="AB1822" s="97">
        <f t="shared" si="994"/>
        <v>1</v>
      </c>
      <c r="AC1822" s="98">
        <f t="shared" si="985"/>
        <v>56.07</v>
      </c>
      <c r="AD1822" s="77" t="s">
        <v>5890</v>
      </c>
      <c r="AE1822" s="54">
        <v>56.07</v>
      </c>
      <c r="AF1822" s="17"/>
    </row>
    <row r="1823" spans="1:32" ht="12.75" customHeight="1" x14ac:dyDescent="0.3">
      <c r="A1823" s="73" t="s">
        <v>7</v>
      </c>
      <c r="B1823" s="74" t="s">
        <v>874</v>
      </c>
      <c r="C1823" s="48" t="s">
        <v>10</v>
      </c>
      <c r="D1823" s="48">
        <v>100</v>
      </c>
      <c r="E1823" s="48">
        <v>621</v>
      </c>
      <c r="F1823" s="48" t="s">
        <v>6128</v>
      </c>
      <c r="G1823" s="48" t="s">
        <v>35</v>
      </c>
      <c r="H1823" s="75">
        <f t="shared" si="986"/>
        <v>-0.75</v>
      </c>
      <c r="I1823" s="74">
        <v>25</v>
      </c>
      <c r="J1823" s="74">
        <v>100</v>
      </c>
      <c r="K1823" s="48">
        <f t="shared" si="995"/>
        <v>25</v>
      </c>
      <c r="L1823" s="48">
        <v>-4</v>
      </c>
      <c r="M1823" s="48">
        <f t="shared" si="982"/>
        <v>21</v>
      </c>
      <c r="N1823" s="48">
        <v>539</v>
      </c>
      <c r="O1823" s="56">
        <v>8.0109999999999992</v>
      </c>
      <c r="P1823" s="48" t="str">
        <f t="shared" si="979"/>
        <v>2401C SL</v>
      </c>
      <c r="Q1823" s="76">
        <v>86</v>
      </c>
      <c r="R1823" s="76">
        <v>374</v>
      </c>
      <c r="S1823" s="49">
        <f t="shared" si="987"/>
        <v>1.3576923076923078</v>
      </c>
      <c r="T1823" s="49">
        <f t="shared" si="980"/>
        <v>135.76923076923077</v>
      </c>
      <c r="U1823" s="49">
        <v>570.96153846153857</v>
      </c>
      <c r="V1823" s="49">
        <f t="shared" si="970"/>
        <v>5.7096153846153861</v>
      </c>
      <c r="W1823" s="49">
        <f t="shared" si="998"/>
        <v>28.511538461538464</v>
      </c>
      <c r="X1823" s="90">
        <f t="shared" ref="X1823:X1824" si="999">ROUND(S1823*$X$4,0)</f>
        <v>7</v>
      </c>
      <c r="Y1823" s="91">
        <f t="shared" si="983"/>
        <v>56.076999999999998</v>
      </c>
      <c r="Z1823" s="93">
        <f t="shared" si="997"/>
        <v>36</v>
      </c>
      <c r="AA1823" s="94">
        <f t="shared" si="984"/>
        <v>288.39599999999996</v>
      </c>
      <c r="AB1823" s="97">
        <f t="shared" si="994"/>
        <v>43</v>
      </c>
      <c r="AC1823" s="98">
        <f t="shared" si="985"/>
        <v>344.47299999999996</v>
      </c>
      <c r="AD1823" s="77" t="s">
        <v>3</v>
      </c>
      <c r="AE1823" s="54">
        <v>344.47299999999996</v>
      </c>
      <c r="AF1823" s="17"/>
    </row>
    <row r="1824" spans="1:32" ht="16.899999999999999" customHeight="1" x14ac:dyDescent="0.3">
      <c r="A1824" s="73" t="s">
        <v>35</v>
      </c>
      <c r="B1824" s="74" t="s">
        <v>1804</v>
      </c>
      <c r="C1824" s="48" t="s">
        <v>1797</v>
      </c>
      <c r="D1824" s="48">
        <v>20</v>
      </c>
      <c r="E1824" s="48">
        <v>7880</v>
      </c>
      <c r="F1824" s="48" t="s">
        <v>5908</v>
      </c>
      <c r="G1824" s="48" t="s">
        <v>122</v>
      </c>
      <c r="H1824" s="75">
        <f t="shared" si="986"/>
        <v>0.5730337078651685</v>
      </c>
      <c r="I1824" s="74">
        <v>140</v>
      </c>
      <c r="J1824" s="74">
        <v>89</v>
      </c>
      <c r="K1824" s="48">
        <f>J1824</f>
        <v>89</v>
      </c>
      <c r="L1824" s="48">
        <f>$L$3</f>
        <v>-4</v>
      </c>
      <c r="M1824" s="48">
        <f t="shared" si="982"/>
        <v>85</v>
      </c>
      <c r="N1824" s="48">
        <v>118</v>
      </c>
      <c r="O1824" s="56">
        <v>6.6285699999999999</v>
      </c>
      <c r="P1824" s="48" t="str">
        <f t="shared" si="979"/>
        <v>F2211/2 RD</v>
      </c>
      <c r="Q1824" s="76">
        <v>57</v>
      </c>
      <c r="R1824" s="76">
        <v>136</v>
      </c>
      <c r="S1824" s="49">
        <f t="shared" si="987"/>
        <v>0.77076923076923076</v>
      </c>
      <c r="T1824" s="49">
        <f t="shared" si="980"/>
        <v>15.415384615384616</v>
      </c>
      <c r="U1824" s="49">
        <v>73.770384615384629</v>
      </c>
      <c r="V1824" s="49">
        <f t="shared" si="970"/>
        <v>3.6885192307692316</v>
      </c>
      <c r="W1824" s="49">
        <f t="shared" si="998"/>
        <v>65.515384615384619</v>
      </c>
      <c r="X1824" s="90">
        <f t="shared" si="999"/>
        <v>4</v>
      </c>
      <c r="Y1824" s="91">
        <f t="shared" si="983"/>
        <v>26.514279999999999</v>
      </c>
      <c r="Z1824" s="93">
        <f t="shared" si="997"/>
        <v>70</v>
      </c>
      <c r="AA1824" s="94">
        <f t="shared" si="984"/>
        <v>463.99989999999997</v>
      </c>
      <c r="AB1824" s="97">
        <f t="shared" si="994"/>
        <v>74</v>
      </c>
      <c r="AC1824" s="98">
        <f t="shared" si="985"/>
        <v>490.51418000000001</v>
      </c>
      <c r="AD1824" s="77" t="s">
        <v>3</v>
      </c>
      <c r="AE1824" s="54">
        <v>490.51418000000001</v>
      </c>
      <c r="AF1824" s="17"/>
    </row>
    <row r="1825" spans="1:32" ht="16.899999999999999" customHeight="1" x14ac:dyDescent="0.3">
      <c r="A1825" s="73" t="s">
        <v>7</v>
      </c>
      <c r="B1825" s="74" t="s">
        <v>4958</v>
      </c>
      <c r="C1825" s="48" t="s">
        <v>1797</v>
      </c>
      <c r="D1825" s="48">
        <v>800</v>
      </c>
      <c r="E1825" s="48">
        <v>7880</v>
      </c>
      <c r="F1825" s="48" t="s">
        <v>5908</v>
      </c>
      <c r="G1825" s="48" t="s">
        <v>122</v>
      </c>
      <c r="H1825" s="75">
        <f t="shared" si="986"/>
        <v>0.55555555555555558</v>
      </c>
      <c r="I1825" s="74">
        <v>140</v>
      </c>
      <c r="J1825" s="74">
        <v>90</v>
      </c>
      <c r="K1825" s="48">
        <f>J1825</f>
        <v>90</v>
      </c>
      <c r="L1825" s="48">
        <f>$L$3</f>
        <v>-4</v>
      </c>
      <c r="M1825" s="48">
        <f t="shared" si="982"/>
        <v>86</v>
      </c>
      <c r="N1825" s="48">
        <v>0</v>
      </c>
      <c r="O1825" s="56">
        <v>93.38</v>
      </c>
      <c r="P1825" s="48" t="str">
        <f t="shared" si="979"/>
        <v>F221V1/2 BK</v>
      </c>
      <c r="Q1825" s="76" t="s">
        <v>6187</v>
      </c>
      <c r="R1825" s="76" t="s">
        <v>6187</v>
      </c>
      <c r="S1825" s="49">
        <f t="shared" si="987"/>
        <v>0</v>
      </c>
      <c r="T1825" s="49">
        <f t="shared" si="980"/>
        <v>0</v>
      </c>
      <c r="U1825" s="49">
        <v>1812.6857692307692</v>
      </c>
      <c r="V1825" s="49">
        <f t="shared" si="970"/>
        <v>2.2658572115384614</v>
      </c>
      <c r="W1825" s="49">
        <f t="shared" si="998"/>
        <v>0</v>
      </c>
      <c r="X1825" s="90">
        <f>ROUNDUP(S1825*$X$4,0)</f>
        <v>0</v>
      </c>
      <c r="Y1825" s="91">
        <f t="shared" si="983"/>
        <v>0</v>
      </c>
      <c r="Z1825" s="93">
        <f t="shared" si="997"/>
        <v>0</v>
      </c>
      <c r="AA1825" s="94">
        <f t="shared" si="984"/>
        <v>0</v>
      </c>
      <c r="AB1825" s="97">
        <f t="shared" si="994"/>
        <v>0</v>
      </c>
      <c r="AC1825" s="98">
        <f t="shared" si="985"/>
        <v>0</v>
      </c>
      <c r="AD1825" s="77" t="s">
        <v>5890</v>
      </c>
      <c r="AE1825" s="54">
        <v>0</v>
      </c>
      <c r="AF1825" s="17"/>
    </row>
    <row r="1826" spans="1:32" ht="16.899999999999999" customHeight="1" x14ac:dyDescent="0.3">
      <c r="A1826" s="73" t="s">
        <v>35</v>
      </c>
      <c r="B1826" s="74" t="s">
        <v>322</v>
      </c>
      <c r="C1826" s="48" t="s">
        <v>10</v>
      </c>
      <c r="D1826" s="48">
        <v>1000</v>
      </c>
      <c r="E1826" s="48">
        <v>2834</v>
      </c>
      <c r="F1826" s="48" t="s">
        <v>6126</v>
      </c>
      <c r="G1826" s="48">
        <v>2</v>
      </c>
      <c r="H1826" s="75">
        <f t="shared" si="986"/>
        <v>0</v>
      </c>
      <c r="I1826" s="74">
        <v>20</v>
      </c>
      <c r="J1826" s="74">
        <f>I1826</f>
        <v>20</v>
      </c>
      <c r="K1826" s="48">
        <f>I1826</f>
        <v>20</v>
      </c>
      <c r="L1826" s="48"/>
      <c r="M1826" s="48">
        <f t="shared" si="982"/>
        <v>20</v>
      </c>
      <c r="N1826" s="48">
        <v>2</v>
      </c>
      <c r="O1826" s="56">
        <v>136.1831</v>
      </c>
      <c r="P1826" s="48" t="str">
        <f t="shared" si="979"/>
        <v>1131C SL</v>
      </c>
      <c r="Q1826" s="76">
        <v>18</v>
      </c>
      <c r="R1826" s="76">
        <v>74</v>
      </c>
      <c r="S1826" s="49">
        <f t="shared" si="987"/>
        <v>0.27923076923076923</v>
      </c>
      <c r="T1826" s="49">
        <f t="shared" si="980"/>
        <v>279.23076923076923</v>
      </c>
      <c r="U1826" s="49">
        <v>290.19230769230768</v>
      </c>
      <c r="V1826" s="49">
        <f t="shared" si="970"/>
        <v>0.29019230769230769</v>
      </c>
      <c r="W1826" s="49">
        <f t="shared" si="998"/>
        <v>5.5846153846153843</v>
      </c>
      <c r="X1826" s="90">
        <f>ROUND(S1826*$X$3,0)</f>
        <v>2</v>
      </c>
      <c r="Y1826" s="91">
        <f t="shared" si="983"/>
        <v>272.36619999999999</v>
      </c>
      <c r="Z1826" s="93">
        <f t="shared" si="997"/>
        <v>8</v>
      </c>
      <c r="AA1826" s="94">
        <f t="shared" si="984"/>
        <v>1089.4648</v>
      </c>
      <c r="AB1826" s="97">
        <f t="shared" si="994"/>
        <v>9</v>
      </c>
      <c r="AC1826" s="98">
        <f t="shared" si="985"/>
        <v>1225.6478999999999</v>
      </c>
      <c r="AD1826" s="77" t="s">
        <v>3</v>
      </c>
      <c r="AE1826" s="54">
        <v>1225.6478999999999</v>
      </c>
      <c r="AF1826" s="17"/>
    </row>
    <row r="1827" spans="1:32" ht="16.899999999999999" customHeight="1" x14ac:dyDescent="0.3">
      <c r="A1827" s="73" t="s">
        <v>7</v>
      </c>
      <c r="B1827" s="74" t="s">
        <v>1419</v>
      </c>
      <c r="C1827" s="48" t="s">
        <v>1367</v>
      </c>
      <c r="D1827" s="48">
        <v>500</v>
      </c>
      <c r="E1827" s="48">
        <v>621</v>
      </c>
      <c r="F1827" s="48" t="s">
        <v>6128</v>
      </c>
      <c r="G1827" s="48" t="s">
        <v>11</v>
      </c>
      <c r="H1827" s="75">
        <f t="shared" si="986"/>
        <v>0</v>
      </c>
      <c r="I1827" s="74">
        <v>5</v>
      </c>
      <c r="J1827" s="74">
        <v>5</v>
      </c>
      <c r="K1827" s="48">
        <f>J1827</f>
        <v>5</v>
      </c>
      <c r="L1827" s="48"/>
      <c r="M1827" s="48">
        <f t="shared" si="982"/>
        <v>5</v>
      </c>
      <c r="N1827" s="48">
        <v>0</v>
      </c>
      <c r="O1827" s="56">
        <v>133.30742000000001</v>
      </c>
      <c r="P1827" s="48" t="str">
        <f t="shared" si="979"/>
        <v>6453 BK</v>
      </c>
      <c r="Q1827" s="76">
        <v>1</v>
      </c>
      <c r="R1827" s="76">
        <v>4</v>
      </c>
      <c r="S1827" s="49">
        <f t="shared" si="987"/>
        <v>1.5384615384615385E-2</v>
      </c>
      <c r="T1827" s="49">
        <f t="shared" si="980"/>
        <v>7.6923076923076925</v>
      </c>
      <c r="U1827" s="49">
        <v>1166.5769230769229</v>
      </c>
      <c r="V1827" s="49">
        <f t="shared" si="970"/>
        <v>2.3331538461538459</v>
      </c>
      <c r="W1827" s="49">
        <f t="shared" si="998"/>
        <v>7.6923076923076927E-2</v>
      </c>
      <c r="X1827" s="90">
        <f>ROUNDUP(S1827*$X$2,0)</f>
        <v>1</v>
      </c>
      <c r="Y1827" s="91">
        <f t="shared" si="983"/>
        <v>133.30742000000001</v>
      </c>
      <c r="Z1827" s="93">
        <f t="shared" si="997"/>
        <v>1</v>
      </c>
      <c r="AA1827" s="94">
        <f t="shared" si="984"/>
        <v>133.30742000000001</v>
      </c>
      <c r="AB1827" s="97">
        <f>ROUND((S1827*$AB$2)+Z1827,0)</f>
        <v>1</v>
      </c>
      <c r="AC1827" s="98">
        <f t="shared" si="985"/>
        <v>133.30742000000001</v>
      </c>
      <c r="AD1827" s="77" t="s">
        <v>5891</v>
      </c>
      <c r="AE1827" s="54">
        <v>133.30742000000001</v>
      </c>
      <c r="AF1827" s="17"/>
    </row>
    <row r="1828" spans="1:32" ht="16.899999999999999" customHeight="1" x14ac:dyDescent="0.3">
      <c r="A1828" s="73" t="s">
        <v>7</v>
      </c>
      <c r="B1828" s="74" t="s">
        <v>1119</v>
      </c>
      <c r="C1828" s="48" t="s">
        <v>10</v>
      </c>
      <c r="D1828" s="48">
        <v>500</v>
      </c>
      <c r="E1828" s="48">
        <v>2834</v>
      </c>
      <c r="F1828" s="48" t="s">
        <v>6126</v>
      </c>
      <c r="G1828" s="48">
        <v>2</v>
      </c>
      <c r="H1828" s="75">
        <f t="shared" si="986"/>
        <v>0</v>
      </c>
      <c r="I1828" s="74">
        <v>40</v>
      </c>
      <c r="J1828" s="74">
        <f>I1828</f>
        <v>40</v>
      </c>
      <c r="K1828" s="48">
        <f>I1828</f>
        <v>40</v>
      </c>
      <c r="L1828" s="48"/>
      <c r="M1828" s="48">
        <f t="shared" si="982"/>
        <v>40</v>
      </c>
      <c r="N1828" s="48">
        <v>0</v>
      </c>
      <c r="O1828" s="56">
        <v>128.48808</v>
      </c>
      <c r="P1828" s="48" t="str">
        <f t="shared" si="979"/>
        <v>3232 SL</v>
      </c>
      <c r="Q1828" s="76">
        <v>5</v>
      </c>
      <c r="R1828" s="76">
        <v>5</v>
      </c>
      <c r="S1828" s="49">
        <f t="shared" si="987"/>
        <v>5.9615384615384619E-2</v>
      </c>
      <c r="T1828" s="49">
        <f t="shared" si="980"/>
        <v>29.80769230769231</v>
      </c>
      <c r="U1828" s="49">
        <v>150.61538461538464</v>
      </c>
      <c r="V1828" s="49">
        <f t="shared" si="970"/>
        <v>0.3012307692307693</v>
      </c>
      <c r="W1828" s="49">
        <f t="shared" si="998"/>
        <v>2.3846153846153846</v>
      </c>
      <c r="X1828" s="90">
        <f t="shared" ref="X1828:X1838" si="1000">ROUND(S1828*$X$4,0)</f>
        <v>0</v>
      </c>
      <c r="Y1828" s="91">
        <f t="shared" si="983"/>
        <v>0</v>
      </c>
      <c r="Z1828" s="93">
        <f t="shared" si="997"/>
        <v>2</v>
      </c>
      <c r="AA1828" s="94">
        <f t="shared" si="984"/>
        <v>256.97615999999999</v>
      </c>
      <c r="AB1828" s="97">
        <f t="shared" ref="AB1828:AB1841" si="1001">ROUND((S1828*$AB$4)+Z1828,0)</f>
        <v>2</v>
      </c>
      <c r="AC1828" s="98">
        <f t="shared" si="985"/>
        <v>256.97615999999999</v>
      </c>
      <c r="AD1828" s="77" t="s">
        <v>3</v>
      </c>
      <c r="AE1828" s="54">
        <v>256.97615999999999</v>
      </c>
      <c r="AF1828" s="17"/>
    </row>
    <row r="1829" spans="1:32" ht="16.899999999999999" customHeight="1" x14ac:dyDescent="0.3">
      <c r="A1829" s="73" t="s">
        <v>35</v>
      </c>
      <c r="B1829" s="74" t="s">
        <v>520</v>
      </c>
      <c r="C1829" s="48" t="s">
        <v>40</v>
      </c>
      <c r="D1829" s="48">
        <v>1000</v>
      </c>
      <c r="E1829" s="48">
        <v>621</v>
      </c>
      <c r="F1829" s="48" t="s">
        <v>6128</v>
      </c>
      <c r="G1829" s="48" t="s">
        <v>112</v>
      </c>
      <c r="H1829" s="75">
        <f t="shared" si="986"/>
        <v>3.7037037037037035E-2</v>
      </c>
      <c r="I1829" s="74">
        <v>28</v>
      </c>
      <c r="J1829" s="74">
        <v>27</v>
      </c>
      <c r="K1829" s="48">
        <f>J1829</f>
        <v>27</v>
      </c>
      <c r="L1829" s="48">
        <f>$L$3</f>
        <v>-4</v>
      </c>
      <c r="M1829" s="48">
        <f t="shared" si="982"/>
        <v>23</v>
      </c>
      <c r="N1829" s="48">
        <v>1</v>
      </c>
      <c r="O1829" s="56">
        <v>21.09</v>
      </c>
      <c r="P1829" s="48" t="str">
        <f t="shared" si="979"/>
        <v>1855 BR</v>
      </c>
      <c r="Q1829" s="76">
        <v>15</v>
      </c>
      <c r="R1829" s="76">
        <v>32</v>
      </c>
      <c r="S1829" s="49">
        <f t="shared" si="987"/>
        <v>0.19846153846153847</v>
      </c>
      <c r="T1829" s="49">
        <f t="shared" si="980"/>
        <v>198.46153846153845</v>
      </c>
      <c r="U1829" s="49">
        <v>223.5</v>
      </c>
      <c r="V1829" s="49">
        <f t="shared" si="970"/>
        <v>0.2235</v>
      </c>
      <c r="W1829" s="49">
        <f t="shared" si="998"/>
        <v>4.5646153846153847</v>
      </c>
      <c r="X1829" s="90">
        <f t="shared" si="1000"/>
        <v>1</v>
      </c>
      <c r="Y1829" s="91">
        <f t="shared" si="983"/>
        <v>21.09</v>
      </c>
      <c r="Z1829" s="93">
        <f t="shared" si="997"/>
        <v>6</v>
      </c>
      <c r="AA1829" s="94">
        <f t="shared" si="984"/>
        <v>126.53999999999999</v>
      </c>
      <c r="AB1829" s="97">
        <f t="shared" si="1001"/>
        <v>7</v>
      </c>
      <c r="AC1829" s="98">
        <f t="shared" si="985"/>
        <v>147.63</v>
      </c>
      <c r="AD1829" s="77" t="s">
        <v>3</v>
      </c>
      <c r="AE1829" s="54">
        <v>147.63</v>
      </c>
      <c r="AF1829" s="17"/>
    </row>
    <row r="1830" spans="1:32" ht="16.899999999999999" customHeight="1" x14ac:dyDescent="0.3">
      <c r="A1830" s="73" t="s">
        <v>7</v>
      </c>
      <c r="B1830" s="74" t="s">
        <v>5466</v>
      </c>
      <c r="C1830" s="48" t="s">
        <v>1367</v>
      </c>
      <c r="D1830" s="48">
        <v>1000</v>
      </c>
      <c r="E1830" s="48">
        <v>621</v>
      </c>
      <c r="F1830" s="48" t="s">
        <v>6128</v>
      </c>
      <c r="G1830" s="48" t="s">
        <v>35</v>
      </c>
      <c r="H1830" s="75">
        <f t="shared" si="986"/>
        <v>-0.67948717948717952</v>
      </c>
      <c r="I1830" s="74">
        <v>25</v>
      </c>
      <c r="J1830" s="74">
        <v>78</v>
      </c>
      <c r="K1830" s="48">
        <f>I1830</f>
        <v>25</v>
      </c>
      <c r="L1830" s="48">
        <f>$L$3</f>
        <v>-4</v>
      </c>
      <c r="M1830" s="48">
        <f t="shared" si="982"/>
        <v>21</v>
      </c>
      <c r="N1830" s="48">
        <v>3</v>
      </c>
      <c r="O1830" s="56">
        <v>309.07</v>
      </c>
      <c r="P1830" s="48" t="str">
        <f t="shared" si="979"/>
        <v>6455 BK</v>
      </c>
      <c r="Q1830" s="76">
        <v>2</v>
      </c>
      <c r="R1830" s="76">
        <v>38</v>
      </c>
      <c r="S1830" s="49">
        <f t="shared" si="987"/>
        <v>6.5384615384615388E-2</v>
      </c>
      <c r="T1830" s="49">
        <f t="shared" si="980"/>
        <v>65.384615384615387</v>
      </c>
      <c r="U1830" s="49">
        <v>91.038461538461547</v>
      </c>
      <c r="V1830" s="49">
        <f t="shared" si="970"/>
        <v>9.103846153846154E-2</v>
      </c>
      <c r="W1830" s="49">
        <f>V1830*M1830</f>
        <v>1.9118076923076923</v>
      </c>
      <c r="X1830" s="90">
        <f t="shared" si="1000"/>
        <v>0</v>
      </c>
      <c r="Y1830" s="91">
        <f t="shared" si="983"/>
        <v>0</v>
      </c>
      <c r="Z1830" s="93">
        <f t="shared" si="997"/>
        <v>1</v>
      </c>
      <c r="AA1830" s="94">
        <f t="shared" si="984"/>
        <v>309.07</v>
      </c>
      <c r="AB1830" s="97">
        <f t="shared" si="1001"/>
        <v>1</v>
      </c>
      <c r="AC1830" s="98">
        <f t="shared" si="985"/>
        <v>309.07</v>
      </c>
      <c r="AD1830" s="77" t="s">
        <v>3</v>
      </c>
      <c r="AE1830" s="54">
        <v>309.07</v>
      </c>
      <c r="AF1830" s="17"/>
    </row>
    <row r="1831" spans="1:32" ht="16.899999999999999" customHeight="1" x14ac:dyDescent="0.3">
      <c r="A1831" s="73" t="s">
        <v>7</v>
      </c>
      <c r="B1831" s="74" t="s">
        <v>5506</v>
      </c>
      <c r="C1831" s="48" t="s">
        <v>1432</v>
      </c>
      <c r="D1831" s="48">
        <v>100</v>
      </c>
      <c r="E1831" s="48">
        <v>621</v>
      </c>
      <c r="F1831" s="48" t="s">
        <v>6128</v>
      </c>
      <c r="G1831" s="48" t="s">
        <v>35</v>
      </c>
      <c r="H1831" s="75">
        <f t="shared" si="986"/>
        <v>2.564102564102564E-2</v>
      </c>
      <c r="I1831" s="74">
        <v>40</v>
      </c>
      <c r="J1831" s="74">
        <v>39</v>
      </c>
      <c r="K1831" s="48">
        <f>J1831</f>
        <v>39</v>
      </c>
      <c r="L1831" s="48">
        <f>$L$3</f>
        <v>-4</v>
      </c>
      <c r="M1831" s="48">
        <f t="shared" si="982"/>
        <v>35</v>
      </c>
      <c r="N1831" s="48">
        <v>41</v>
      </c>
      <c r="O1831" s="56">
        <v>11.65</v>
      </c>
      <c r="P1831" s="48" t="str">
        <f t="shared" si="979"/>
        <v>6716 WH</v>
      </c>
      <c r="Q1831" s="76">
        <v>41</v>
      </c>
      <c r="R1831" s="76">
        <v>436</v>
      </c>
      <c r="S1831" s="49">
        <f t="shared" si="987"/>
        <v>0.94461538461538463</v>
      </c>
      <c r="T1831" s="49">
        <f t="shared" si="980"/>
        <v>94.461538461538467</v>
      </c>
      <c r="U1831" s="49">
        <v>1859.0769230769231</v>
      </c>
      <c r="V1831" s="49">
        <f t="shared" si="970"/>
        <v>18.590769230769229</v>
      </c>
      <c r="W1831" s="49">
        <f t="shared" ref="W1831:W1838" si="1002">S1831*M1831</f>
        <v>33.061538461538461</v>
      </c>
      <c r="X1831" s="90">
        <f t="shared" si="1000"/>
        <v>5</v>
      </c>
      <c r="Y1831" s="91">
        <f t="shared" si="983"/>
        <v>58.25</v>
      </c>
      <c r="Z1831" s="93">
        <f t="shared" si="997"/>
        <v>38</v>
      </c>
      <c r="AA1831" s="94">
        <f t="shared" si="984"/>
        <v>442.7</v>
      </c>
      <c r="AB1831" s="97">
        <f t="shared" si="1001"/>
        <v>43</v>
      </c>
      <c r="AC1831" s="98">
        <f t="shared" si="985"/>
        <v>500.95</v>
      </c>
      <c r="AD1831" s="77" t="s">
        <v>3</v>
      </c>
      <c r="AE1831" s="54">
        <v>500.95</v>
      </c>
      <c r="AF1831" s="17"/>
    </row>
    <row r="1832" spans="1:32" ht="12.75" customHeight="1" x14ac:dyDescent="0.3">
      <c r="A1832" s="73" t="s">
        <v>7</v>
      </c>
      <c r="B1832" s="74" t="s">
        <v>1374</v>
      </c>
      <c r="C1832" s="48" t="s">
        <v>1154</v>
      </c>
      <c r="D1832" s="48">
        <v>500</v>
      </c>
      <c r="E1832" s="48">
        <v>621</v>
      </c>
      <c r="F1832" s="48" t="s">
        <v>6128</v>
      </c>
      <c r="G1832" s="48" t="s">
        <v>35</v>
      </c>
      <c r="H1832" s="75">
        <f t="shared" si="986"/>
        <v>0</v>
      </c>
      <c r="I1832" s="74">
        <v>53</v>
      </c>
      <c r="J1832" s="74">
        <v>53</v>
      </c>
      <c r="K1832" s="48">
        <f>I1832</f>
        <v>53</v>
      </c>
      <c r="L1832" s="48">
        <v>-4</v>
      </c>
      <c r="M1832" s="48">
        <f t="shared" si="982"/>
        <v>49</v>
      </c>
      <c r="N1832" s="48">
        <v>1</v>
      </c>
      <c r="O1832" s="56">
        <v>94.1</v>
      </c>
      <c r="P1832" s="48" t="str">
        <f t="shared" si="979"/>
        <v>5484C SL</v>
      </c>
      <c r="Q1832" s="76">
        <v>0</v>
      </c>
      <c r="R1832" s="76">
        <v>3</v>
      </c>
      <c r="S1832" s="49">
        <f t="shared" si="987"/>
        <v>3.4615384615384616E-3</v>
      </c>
      <c r="T1832" s="49">
        <f t="shared" si="980"/>
        <v>1.7307692307692308</v>
      </c>
      <c r="U1832" s="49">
        <v>123.38461538461537</v>
      </c>
      <c r="V1832" s="49">
        <f t="shared" si="970"/>
        <v>0.24676923076923074</v>
      </c>
      <c r="W1832" s="49">
        <f t="shared" si="1002"/>
        <v>0.16961538461538461</v>
      </c>
      <c r="X1832" s="90">
        <f>ROUNDUP(S1832*$X$4,0)</f>
        <v>1</v>
      </c>
      <c r="Y1832" s="91">
        <f t="shared" si="983"/>
        <v>94.1</v>
      </c>
      <c r="Z1832" s="93">
        <f t="shared" si="997"/>
        <v>1</v>
      </c>
      <c r="AA1832" s="94">
        <f t="shared" si="984"/>
        <v>94.1</v>
      </c>
      <c r="AB1832" s="97">
        <f t="shared" si="1001"/>
        <v>1</v>
      </c>
      <c r="AC1832" s="98">
        <f t="shared" si="985"/>
        <v>94.1</v>
      </c>
      <c r="AD1832" s="77" t="s">
        <v>3</v>
      </c>
      <c r="AE1832" s="54">
        <v>94.1</v>
      </c>
      <c r="AF1832" s="17"/>
    </row>
    <row r="1833" spans="1:32" ht="16.899999999999999" customHeight="1" x14ac:dyDescent="0.3">
      <c r="A1833" s="73" t="s">
        <v>7</v>
      </c>
      <c r="B1833" s="74" t="s">
        <v>1180</v>
      </c>
      <c r="C1833" s="48" t="s">
        <v>1154</v>
      </c>
      <c r="D1833" s="48">
        <v>500</v>
      </c>
      <c r="E1833" s="48">
        <v>2834</v>
      </c>
      <c r="F1833" s="48" t="s">
        <v>6126</v>
      </c>
      <c r="G1833" s="48">
        <v>2</v>
      </c>
      <c r="H1833" s="75">
        <f t="shared" si="986"/>
        <v>-0.52830188679245282</v>
      </c>
      <c r="I1833" s="74">
        <v>25</v>
      </c>
      <c r="J1833" s="74">
        <v>53</v>
      </c>
      <c r="K1833" s="48">
        <f>I1833</f>
        <v>25</v>
      </c>
      <c r="L1833" s="48"/>
      <c r="M1833" s="48">
        <f t="shared" si="982"/>
        <v>25</v>
      </c>
      <c r="N1833" s="48">
        <v>0</v>
      </c>
      <c r="O1833" s="56">
        <v>106.33499999999999</v>
      </c>
      <c r="P1833" s="48" t="str">
        <f t="shared" si="979"/>
        <v>5162C SL</v>
      </c>
      <c r="Q1833" s="76">
        <v>8</v>
      </c>
      <c r="R1833" s="76">
        <v>11</v>
      </c>
      <c r="S1833" s="49">
        <f t="shared" si="987"/>
        <v>9.8846153846153847E-2</v>
      </c>
      <c r="T1833" s="49">
        <f t="shared" si="980"/>
        <v>49.423076923076927</v>
      </c>
      <c r="U1833" s="49">
        <v>920.42307692307691</v>
      </c>
      <c r="V1833" s="49">
        <f t="shared" si="970"/>
        <v>1.8408461538461538</v>
      </c>
      <c r="W1833" s="49">
        <f t="shared" si="1002"/>
        <v>2.4711538461538463</v>
      </c>
      <c r="X1833" s="90">
        <f t="shared" si="1000"/>
        <v>0</v>
      </c>
      <c r="Y1833" s="91">
        <f t="shared" si="983"/>
        <v>0</v>
      </c>
      <c r="Z1833" s="93">
        <f t="shared" si="997"/>
        <v>2</v>
      </c>
      <c r="AA1833" s="94">
        <f t="shared" si="984"/>
        <v>212.67</v>
      </c>
      <c r="AB1833" s="97">
        <f t="shared" si="1001"/>
        <v>2</v>
      </c>
      <c r="AC1833" s="98">
        <f t="shared" si="985"/>
        <v>212.67</v>
      </c>
      <c r="AD1833" s="77" t="s">
        <v>3</v>
      </c>
      <c r="AE1833" s="54">
        <v>212.67</v>
      </c>
      <c r="AF1833" s="17"/>
    </row>
    <row r="1834" spans="1:32" ht="16.899999999999999" customHeight="1" x14ac:dyDescent="0.3">
      <c r="A1834" s="73" t="s">
        <v>7</v>
      </c>
      <c r="B1834" s="74" t="s">
        <v>4028</v>
      </c>
      <c r="C1834" s="48" t="s">
        <v>1370</v>
      </c>
      <c r="D1834" s="48">
        <v>500</v>
      </c>
      <c r="E1834" s="48">
        <v>2834</v>
      </c>
      <c r="F1834" s="48" t="s">
        <v>6126</v>
      </c>
      <c r="G1834" s="48">
        <v>2</v>
      </c>
      <c r="H1834" s="75">
        <f t="shared" si="986"/>
        <v>0</v>
      </c>
      <c r="I1834" s="74">
        <v>40</v>
      </c>
      <c r="J1834" s="74">
        <f>I1834</f>
        <v>40</v>
      </c>
      <c r="K1834" s="48">
        <f>I1834</f>
        <v>40</v>
      </c>
      <c r="L1834" s="48"/>
      <c r="M1834" s="48">
        <f t="shared" si="982"/>
        <v>40</v>
      </c>
      <c r="N1834" s="48">
        <v>0</v>
      </c>
      <c r="O1834" s="56">
        <v>130.62917999999999</v>
      </c>
      <c r="P1834" s="48" t="str">
        <f t="shared" si="979"/>
        <v>86502CY SL</v>
      </c>
      <c r="Q1834" s="76" t="s">
        <v>6187</v>
      </c>
      <c r="R1834" s="76" t="s">
        <v>6187</v>
      </c>
      <c r="S1834" s="49">
        <f t="shared" si="987"/>
        <v>0</v>
      </c>
      <c r="T1834" s="49">
        <f t="shared" si="980"/>
        <v>0</v>
      </c>
      <c r="U1834" s="49">
        <v>271.15384615384613</v>
      </c>
      <c r="V1834" s="49">
        <f t="shared" si="970"/>
        <v>0.54230769230769227</v>
      </c>
      <c r="W1834" s="49">
        <f t="shared" si="1002"/>
        <v>0</v>
      </c>
      <c r="X1834" s="90">
        <f>ROUNDUP(S1834*$X$4,0)</f>
        <v>0</v>
      </c>
      <c r="Y1834" s="91">
        <f t="shared" si="983"/>
        <v>0</v>
      </c>
      <c r="Z1834" s="93">
        <f t="shared" si="997"/>
        <v>0</v>
      </c>
      <c r="AA1834" s="94">
        <f t="shared" si="984"/>
        <v>0</v>
      </c>
      <c r="AB1834" s="97">
        <f t="shared" si="1001"/>
        <v>0</v>
      </c>
      <c r="AC1834" s="98">
        <f t="shared" si="985"/>
        <v>0</v>
      </c>
      <c r="AD1834" s="77" t="s">
        <v>3</v>
      </c>
      <c r="AE1834" s="54">
        <v>0</v>
      </c>
      <c r="AF1834" s="17"/>
    </row>
    <row r="1835" spans="1:32" ht="16.899999999999999" customHeight="1" x14ac:dyDescent="0.3">
      <c r="A1835" s="73" t="s">
        <v>7</v>
      </c>
      <c r="B1835" s="74" t="s">
        <v>971</v>
      </c>
      <c r="C1835" s="48" t="s">
        <v>10</v>
      </c>
      <c r="D1835" s="48">
        <v>100</v>
      </c>
      <c r="E1835" s="48">
        <v>2834</v>
      </c>
      <c r="F1835" s="48" t="s">
        <v>6126</v>
      </c>
      <c r="G1835" s="48">
        <v>2</v>
      </c>
      <c r="H1835" s="75">
        <f t="shared" si="986"/>
        <v>-0.75</v>
      </c>
      <c r="I1835" s="74">
        <v>25</v>
      </c>
      <c r="J1835" s="74">
        <v>100</v>
      </c>
      <c r="K1835" s="48">
        <f>I1835</f>
        <v>25</v>
      </c>
      <c r="L1835" s="48"/>
      <c r="M1835" s="48">
        <f t="shared" si="982"/>
        <v>25</v>
      </c>
      <c r="N1835" s="48">
        <v>110</v>
      </c>
      <c r="O1835" s="56">
        <v>28.571000000000002</v>
      </c>
      <c r="P1835" s="48" t="str">
        <f t="shared" si="979"/>
        <v>2424C SL</v>
      </c>
      <c r="Q1835" s="76">
        <v>36</v>
      </c>
      <c r="R1835" s="76">
        <v>300</v>
      </c>
      <c r="S1835" s="49">
        <f t="shared" si="987"/>
        <v>0.73384615384615381</v>
      </c>
      <c r="T1835" s="49">
        <f t="shared" si="980"/>
        <v>73.384615384615387</v>
      </c>
      <c r="U1835" s="49">
        <v>820.49999999999989</v>
      </c>
      <c r="V1835" s="49">
        <f t="shared" si="970"/>
        <v>8.2049999999999983</v>
      </c>
      <c r="W1835" s="49">
        <f t="shared" si="1002"/>
        <v>18.346153846153847</v>
      </c>
      <c r="X1835" s="90">
        <f t="shared" si="1000"/>
        <v>4</v>
      </c>
      <c r="Y1835" s="91">
        <f t="shared" si="983"/>
        <v>114.28400000000001</v>
      </c>
      <c r="Z1835" s="93">
        <f t="shared" si="997"/>
        <v>22</v>
      </c>
      <c r="AA1835" s="94">
        <f t="shared" si="984"/>
        <v>628.56200000000001</v>
      </c>
      <c r="AB1835" s="97">
        <f t="shared" si="1001"/>
        <v>26</v>
      </c>
      <c r="AC1835" s="98">
        <f t="shared" si="985"/>
        <v>742.846</v>
      </c>
      <c r="AD1835" s="77" t="s">
        <v>3</v>
      </c>
      <c r="AE1835" s="54">
        <v>742.846</v>
      </c>
      <c r="AF1835" s="17"/>
    </row>
    <row r="1836" spans="1:32" ht="16.899999999999999" customHeight="1" x14ac:dyDescent="0.3">
      <c r="A1836" s="73" t="s">
        <v>7</v>
      </c>
      <c r="B1836" s="74" t="s">
        <v>4360</v>
      </c>
      <c r="C1836" s="48" t="s">
        <v>2146</v>
      </c>
      <c r="D1836" s="48">
        <v>500</v>
      </c>
      <c r="E1836" s="48">
        <v>621</v>
      </c>
      <c r="F1836" s="48" t="s">
        <v>6128</v>
      </c>
      <c r="G1836" s="48" t="s">
        <v>35</v>
      </c>
      <c r="H1836" s="75">
        <f t="shared" si="986"/>
        <v>0.43</v>
      </c>
      <c r="I1836" s="74">
        <v>143</v>
      </c>
      <c r="J1836" s="74">
        <v>100</v>
      </c>
      <c r="K1836" s="48">
        <f>J1836</f>
        <v>100</v>
      </c>
      <c r="L1836" s="48">
        <v>-4</v>
      </c>
      <c r="M1836" s="48">
        <f t="shared" si="982"/>
        <v>96</v>
      </c>
      <c r="N1836" s="48">
        <v>1</v>
      </c>
      <c r="O1836" s="56">
        <v>124.755</v>
      </c>
      <c r="P1836" s="48" t="str">
        <f t="shared" si="979"/>
        <v>M13244 SL</v>
      </c>
      <c r="Q1836" s="76">
        <v>0</v>
      </c>
      <c r="R1836" s="76">
        <v>1</v>
      </c>
      <c r="S1836" s="49">
        <f t="shared" si="987"/>
        <v>1.153846153846154E-3</v>
      </c>
      <c r="T1836" s="49">
        <f t="shared" si="980"/>
        <v>0.57692307692307698</v>
      </c>
      <c r="U1836" s="49">
        <v>87.15384615384616</v>
      </c>
      <c r="V1836" s="49">
        <f t="shared" si="970"/>
        <v>0.17430769230769233</v>
      </c>
      <c r="W1836" s="49">
        <f t="shared" si="1002"/>
        <v>0.11076923076923079</v>
      </c>
      <c r="X1836" s="90">
        <f t="shared" ref="X1836:X1837" si="1003">ROUNDUP(S1836*$X$4,0)</f>
        <v>1</v>
      </c>
      <c r="Y1836" s="91">
        <f t="shared" si="983"/>
        <v>124.755</v>
      </c>
      <c r="Z1836" s="93">
        <f t="shared" si="997"/>
        <v>1</v>
      </c>
      <c r="AA1836" s="94">
        <f t="shared" si="984"/>
        <v>124.755</v>
      </c>
      <c r="AB1836" s="97">
        <f t="shared" si="1001"/>
        <v>1</v>
      </c>
      <c r="AC1836" s="98">
        <f t="shared" si="985"/>
        <v>124.755</v>
      </c>
      <c r="AD1836" s="77" t="s">
        <v>3</v>
      </c>
      <c r="AE1836" s="54">
        <v>124.755</v>
      </c>
      <c r="AF1836" s="17"/>
    </row>
    <row r="1837" spans="1:32" ht="16.899999999999999" customHeight="1" x14ac:dyDescent="0.3">
      <c r="A1837" s="73" t="s">
        <v>7</v>
      </c>
      <c r="B1837" s="74" t="s">
        <v>5528</v>
      </c>
      <c r="C1837" s="48" t="s">
        <v>1370</v>
      </c>
      <c r="D1837" s="48">
        <v>500</v>
      </c>
      <c r="E1837" s="48">
        <v>2834</v>
      </c>
      <c r="F1837" s="48" t="s">
        <v>6126</v>
      </c>
      <c r="G1837" s="48">
        <v>2</v>
      </c>
      <c r="H1837" s="75">
        <f t="shared" si="986"/>
        <v>0</v>
      </c>
      <c r="I1837" s="74">
        <v>40</v>
      </c>
      <c r="J1837" s="74">
        <f>I1837</f>
        <v>40</v>
      </c>
      <c r="K1837" s="48">
        <f t="shared" ref="K1837:K1842" si="1004">I1837</f>
        <v>40</v>
      </c>
      <c r="L1837" s="48"/>
      <c r="M1837" s="48">
        <f t="shared" si="982"/>
        <v>40</v>
      </c>
      <c r="N1837" s="48">
        <v>0</v>
      </c>
      <c r="O1837" s="56">
        <v>125.19803</v>
      </c>
      <c r="P1837" s="48" t="str">
        <f t="shared" si="979"/>
        <v>86107CY SL</v>
      </c>
      <c r="Q1837" s="76">
        <v>0</v>
      </c>
      <c r="R1837" s="76">
        <v>0</v>
      </c>
      <c r="S1837" s="49">
        <f t="shared" si="987"/>
        <v>0</v>
      </c>
      <c r="T1837" s="49">
        <f t="shared" si="980"/>
        <v>0</v>
      </c>
      <c r="U1837" s="49">
        <v>19.23076923076923</v>
      </c>
      <c r="V1837" s="49">
        <f t="shared" si="970"/>
        <v>3.8461538461538457E-2</v>
      </c>
      <c r="W1837" s="49">
        <f t="shared" si="1002"/>
        <v>0</v>
      </c>
      <c r="X1837" s="90">
        <f t="shared" si="1003"/>
        <v>0</v>
      </c>
      <c r="Y1837" s="91">
        <f t="shared" si="983"/>
        <v>0</v>
      </c>
      <c r="Z1837" s="93">
        <f t="shared" si="997"/>
        <v>0</v>
      </c>
      <c r="AA1837" s="94">
        <f t="shared" si="984"/>
        <v>0</v>
      </c>
      <c r="AB1837" s="97">
        <f t="shared" si="1001"/>
        <v>0</v>
      </c>
      <c r="AC1837" s="98">
        <f t="shared" si="985"/>
        <v>0</v>
      </c>
      <c r="AD1837" s="77" t="s">
        <v>3</v>
      </c>
      <c r="AE1837" s="54">
        <v>0</v>
      </c>
      <c r="AF1837" s="17"/>
    </row>
    <row r="1838" spans="1:32" ht="16.899999999999999" customHeight="1" x14ac:dyDescent="0.3">
      <c r="A1838" s="73" t="s">
        <v>7</v>
      </c>
      <c r="B1838" s="74" t="s">
        <v>1307</v>
      </c>
      <c r="C1838" s="48" t="s">
        <v>1154</v>
      </c>
      <c r="D1838" s="48">
        <v>500</v>
      </c>
      <c r="E1838" s="48">
        <v>2834</v>
      </c>
      <c r="F1838" s="48" t="s">
        <v>6126</v>
      </c>
      <c r="G1838" s="48">
        <v>2</v>
      </c>
      <c r="H1838" s="75">
        <f t="shared" si="986"/>
        <v>-0.33962264150943394</v>
      </c>
      <c r="I1838" s="74">
        <v>35</v>
      </c>
      <c r="J1838" s="74">
        <v>53</v>
      </c>
      <c r="K1838" s="48">
        <f t="shared" si="1004"/>
        <v>35</v>
      </c>
      <c r="L1838" s="48"/>
      <c r="M1838" s="48">
        <f t="shared" si="982"/>
        <v>35</v>
      </c>
      <c r="N1838" s="48">
        <v>1</v>
      </c>
      <c r="O1838" s="56">
        <v>97.924999999999997</v>
      </c>
      <c r="P1838" s="48" t="str">
        <f t="shared" si="979"/>
        <v>5362C SL</v>
      </c>
      <c r="Q1838" s="76">
        <v>2</v>
      </c>
      <c r="R1838" s="76">
        <v>4</v>
      </c>
      <c r="S1838" s="49">
        <f t="shared" si="987"/>
        <v>2.6153846153846153E-2</v>
      </c>
      <c r="T1838" s="49">
        <f t="shared" si="980"/>
        <v>13.076923076923077</v>
      </c>
      <c r="U1838" s="49">
        <v>571.57692307692298</v>
      </c>
      <c r="V1838" s="49">
        <f t="shared" si="970"/>
        <v>1.143153846153846</v>
      </c>
      <c r="W1838" s="49">
        <f t="shared" si="1002"/>
        <v>0.91538461538461535</v>
      </c>
      <c r="X1838" s="90">
        <f t="shared" si="1000"/>
        <v>0</v>
      </c>
      <c r="Y1838" s="91">
        <f t="shared" si="983"/>
        <v>0</v>
      </c>
      <c r="Z1838" s="93">
        <f t="shared" si="997"/>
        <v>1</v>
      </c>
      <c r="AA1838" s="94">
        <f t="shared" si="984"/>
        <v>97.924999999999997</v>
      </c>
      <c r="AB1838" s="97">
        <f t="shared" si="1001"/>
        <v>1</v>
      </c>
      <c r="AC1838" s="98">
        <f t="shared" si="985"/>
        <v>97.924999999999997</v>
      </c>
      <c r="AD1838" s="77" t="s">
        <v>3</v>
      </c>
      <c r="AE1838" s="54">
        <v>97.924999999999997</v>
      </c>
      <c r="AF1838" s="17"/>
    </row>
    <row r="1839" spans="1:32" ht="16.899999999999999" customHeight="1" x14ac:dyDescent="0.3">
      <c r="A1839" s="73" t="s">
        <v>35</v>
      </c>
      <c r="B1839" s="74" t="s">
        <v>2572</v>
      </c>
      <c r="C1839" s="48" t="s">
        <v>40</v>
      </c>
      <c r="D1839" s="48">
        <v>1000</v>
      </c>
      <c r="E1839" s="48">
        <v>621</v>
      </c>
      <c r="F1839" s="48" t="s">
        <v>6128</v>
      </c>
      <c r="G1839" s="48" t="s">
        <v>112</v>
      </c>
      <c r="H1839" s="75">
        <f t="shared" si="986"/>
        <v>-0.16666666666666666</v>
      </c>
      <c r="I1839" s="74">
        <v>20</v>
      </c>
      <c r="J1839" s="74">
        <v>24</v>
      </c>
      <c r="K1839" s="48">
        <f t="shared" si="1004"/>
        <v>20</v>
      </c>
      <c r="L1839" s="48">
        <f>$L$3</f>
        <v>-4</v>
      </c>
      <c r="M1839" s="48">
        <f t="shared" si="982"/>
        <v>16</v>
      </c>
      <c r="N1839" s="48">
        <v>21</v>
      </c>
      <c r="O1839" s="56">
        <v>12.28</v>
      </c>
      <c r="P1839" s="48" t="str">
        <f t="shared" si="979"/>
        <v>3049 BL</v>
      </c>
      <c r="Q1839" s="76">
        <v>57</v>
      </c>
      <c r="R1839" s="76">
        <v>90</v>
      </c>
      <c r="S1839" s="49">
        <f t="shared" si="987"/>
        <v>0.71769230769230763</v>
      </c>
      <c r="T1839" s="49">
        <f t="shared" si="980"/>
        <v>717.69230769230762</v>
      </c>
      <c r="U1839" s="49">
        <v>895.92307692307691</v>
      </c>
      <c r="V1839" s="49">
        <f t="shared" si="970"/>
        <v>0.89592307692307693</v>
      </c>
      <c r="W1839" s="49">
        <f>V1839*M1839</f>
        <v>14.334769230769231</v>
      </c>
      <c r="X1839" s="90">
        <f>ROUND(S1839*$X$3,0)</f>
        <v>4</v>
      </c>
      <c r="Y1839" s="91">
        <f t="shared" si="983"/>
        <v>49.12</v>
      </c>
      <c r="Z1839" s="93">
        <f t="shared" si="997"/>
        <v>15</v>
      </c>
      <c r="AA1839" s="94">
        <f t="shared" si="984"/>
        <v>184.2</v>
      </c>
      <c r="AB1839" s="97">
        <f t="shared" si="1001"/>
        <v>19</v>
      </c>
      <c r="AC1839" s="98">
        <f t="shared" si="985"/>
        <v>233.32</v>
      </c>
      <c r="AD1839" s="77" t="s">
        <v>3</v>
      </c>
      <c r="AE1839" s="54">
        <v>233.32</v>
      </c>
      <c r="AF1839" s="17"/>
    </row>
    <row r="1840" spans="1:32" ht="16.899999999999999" customHeight="1" x14ac:dyDescent="0.3">
      <c r="A1840" s="73" t="s">
        <v>7</v>
      </c>
      <c r="B1840" s="74" t="s">
        <v>1674</v>
      </c>
      <c r="C1840" s="48" t="s">
        <v>10</v>
      </c>
      <c r="D1840" s="48">
        <v>100</v>
      </c>
      <c r="E1840" s="48">
        <v>2834</v>
      </c>
      <c r="F1840" s="48" t="s">
        <v>6126</v>
      </c>
      <c r="G1840" s="48">
        <v>2</v>
      </c>
      <c r="H1840" s="75">
        <f t="shared" si="986"/>
        <v>0</v>
      </c>
      <c r="I1840" s="74">
        <v>55</v>
      </c>
      <c r="J1840" s="74">
        <f t="shared" ref="J1840:J1841" si="1005">I1840</f>
        <v>55</v>
      </c>
      <c r="K1840" s="48">
        <f t="shared" si="1004"/>
        <v>55</v>
      </c>
      <c r="L1840" s="48"/>
      <c r="M1840" s="48">
        <f t="shared" si="982"/>
        <v>55</v>
      </c>
      <c r="N1840" s="48">
        <v>14</v>
      </c>
      <c r="O1840" s="56">
        <v>27.698450000000001</v>
      </c>
      <c r="P1840" s="48" t="str">
        <f t="shared" si="979"/>
        <v>3310 SL</v>
      </c>
      <c r="Q1840" s="76">
        <v>9</v>
      </c>
      <c r="R1840" s="76">
        <v>130</v>
      </c>
      <c r="S1840" s="49">
        <f t="shared" si="987"/>
        <v>0.24692307692307691</v>
      </c>
      <c r="T1840" s="49">
        <f t="shared" si="980"/>
        <v>24.69230769230769</v>
      </c>
      <c r="U1840" s="49">
        <v>41.230769230769226</v>
      </c>
      <c r="V1840" s="49">
        <f t="shared" si="970"/>
        <v>0.41230769230769226</v>
      </c>
      <c r="W1840" s="49">
        <f t="shared" ref="W1840:W1866" si="1006">S1840*M1840</f>
        <v>13.58076923076923</v>
      </c>
      <c r="X1840" s="90">
        <f t="shared" ref="X1840:X1841" si="1007">ROUND(S1840*$X$4,0)</f>
        <v>1</v>
      </c>
      <c r="Y1840" s="91">
        <f t="shared" si="983"/>
        <v>27.698450000000001</v>
      </c>
      <c r="Z1840" s="93">
        <f t="shared" si="997"/>
        <v>15</v>
      </c>
      <c r="AA1840" s="94">
        <f t="shared" si="984"/>
        <v>415.47675000000004</v>
      </c>
      <c r="AB1840" s="97">
        <f t="shared" si="1001"/>
        <v>16</v>
      </c>
      <c r="AC1840" s="98">
        <f t="shared" si="985"/>
        <v>443.17520000000002</v>
      </c>
      <c r="AD1840" s="77" t="s">
        <v>3</v>
      </c>
      <c r="AE1840" s="54">
        <v>443.17520000000002</v>
      </c>
      <c r="AF1840" s="17"/>
    </row>
    <row r="1841" spans="1:32" ht="16.899999999999999" customHeight="1" x14ac:dyDescent="0.3">
      <c r="A1841" s="73" t="s">
        <v>7</v>
      </c>
      <c r="B1841" s="74" t="s">
        <v>4504</v>
      </c>
      <c r="C1841" s="48" t="s">
        <v>10</v>
      </c>
      <c r="D1841" s="48">
        <v>1000</v>
      </c>
      <c r="E1841" s="48">
        <v>2834</v>
      </c>
      <c r="F1841" s="48" t="s">
        <v>6126</v>
      </c>
      <c r="G1841" s="48">
        <v>2</v>
      </c>
      <c r="H1841" s="75">
        <f t="shared" si="986"/>
        <v>0</v>
      </c>
      <c r="I1841" s="74">
        <v>25</v>
      </c>
      <c r="J1841" s="74">
        <f t="shared" si="1005"/>
        <v>25</v>
      </c>
      <c r="K1841" s="48">
        <f t="shared" si="1004"/>
        <v>25</v>
      </c>
      <c r="L1841" s="48"/>
      <c r="M1841" s="48">
        <f t="shared" si="982"/>
        <v>25</v>
      </c>
      <c r="N1841" s="48">
        <v>0</v>
      </c>
      <c r="O1841" s="56">
        <v>128.44802999999999</v>
      </c>
      <c r="P1841" s="48" t="str">
        <f t="shared" si="979"/>
        <v>2403C SL</v>
      </c>
      <c r="Q1841" s="76">
        <v>2</v>
      </c>
      <c r="R1841" s="76">
        <v>3</v>
      </c>
      <c r="S1841" s="49">
        <f t="shared" si="987"/>
        <v>2.4999999999999998E-2</v>
      </c>
      <c r="T1841" s="49">
        <f t="shared" si="980"/>
        <v>24.999999999999996</v>
      </c>
      <c r="U1841" s="49">
        <v>774.61538461538464</v>
      </c>
      <c r="V1841" s="49">
        <f t="shared" si="970"/>
        <v>0.77461538461538459</v>
      </c>
      <c r="W1841" s="49">
        <f t="shared" si="1006"/>
        <v>0.625</v>
      </c>
      <c r="X1841" s="90">
        <f t="shared" si="1007"/>
        <v>0</v>
      </c>
      <c r="Y1841" s="91">
        <f t="shared" si="983"/>
        <v>0</v>
      </c>
      <c r="Z1841" s="93">
        <f t="shared" si="997"/>
        <v>1</v>
      </c>
      <c r="AA1841" s="94">
        <f t="shared" si="984"/>
        <v>128.44802999999999</v>
      </c>
      <c r="AB1841" s="97">
        <f t="shared" si="1001"/>
        <v>1</v>
      </c>
      <c r="AC1841" s="98">
        <f t="shared" si="985"/>
        <v>128.44802999999999</v>
      </c>
      <c r="AD1841" s="77" t="s">
        <v>3</v>
      </c>
      <c r="AE1841" s="54">
        <v>128.44802999999999</v>
      </c>
      <c r="AF1841" s="17"/>
    </row>
    <row r="1842" spans="1:32" ht="16.899999999999999" customHeight="1" x14ac:dyDescent="0.3">
      <c r="A1842" s="73" t="s">
        <v>7</v>
      </c>
      <c r="B1842" s="74" t="s">
        <v>2206</v>
      </c>
      <c r="C1842" s="48" t="s">
        <v>1154</v>
      </c>
      <c r="D1842" s="48">
        <v>500</v>
      </c>
      <c r="E1842" s="48">
        <v>621</v>
      </c>
      <c r="F1842" s="48" t="s">
        <v>6128</v>
      </c>
      <c r="G1842" s="48" t="s">
        <v>35</v>
      </c>
      <c r="H1842" s="75">
        <f t="shared" si="986"/>
        <v>-0.71698113207547165</v>
      </c>
      <c r="I1842" s="74">
        <v>15</v>
      </c>
      <c r="J1842" s="74">
        <v>53</v>
      </c>
      <c r="K1842" s="48">
        <f t="shared" si="1004"/>
        <v>15</v>
      </c>
      <c r="L1842" s="48">
        <v>-4</v>
      </c>
      <c r="M1842" s="48">
        <f t="shared" si="982"/>
        <v>11</v>
      </c>
      <c r="N1842" s="48">
        <v>0</v>
      </c>
      <c r="O1842" s="56">
        <v>100.77500000000001</v>
      </c>
      <c r="P1842" s="48" t="str">
        <f t="shared" si="979"/>
        <v>5118C SL</v>
      </c>
      <c r="Q1842" s="76">
        <v>0</v>
      </c>
      <c r="R1842" s="76">
        <v>0</v>
      </c>
      <c r="S1842" s="49">
        <f t="shared" si="987"/>
        <v>0</v>
      </c>
      <c r="T1842" s="49">
        <f t="shared" si="980"/>
        <v>0</v>
      </c>
      <c r="U1842" s="49">
        <v>310.5</v>
      </c>
      <c r="V1842" s="49">
        <f t="shared" si="970"/>
        <v>0.621</v>
      </c>
      <c r="W1842" s="49">
        <f t="shared" si="1006"/>
        <v>0</v>
      </c>
      <c r="X1842" s="90">
        <f>ROUNDUP(S1842*$X$2,0)</f>
        <v>0</v>
      </c>
      <c r="Y1842" s="91">
        <f t="shared" si="983"/>
        <v>0</v>
      </c>
      <c r="Z1842" s="93">
        <f t="shared" si="997"/>
        <v>0</v>
      </c>
      <c r="AA1842" s="94">
        <f t="shared" si="984"/>
        <v>0</v>
      </c>
      <c r="AB1842" s="97">
        <f>ROUND((S1842*$AB$2)+Z1842,0)</f>
        <v>0</v>
      </c>
      <c r="AC1842" s="98">
        <f t="shared" si="985"/>
        <v>0</v>
      </c>
      <c r="AD1842" s="77" t="s">
        <v>3</v>
      </c>
      <c r="AE1842" s="54">
        <v>0</v>
      </c>
      <c r="AF1842" s="17"/>
    </row>
    <row r="1843" spans="1:32" ht="16.899999999999999" customHeight="1" x14ac:dyDescent="0.3">
      <c r="A1843" s="73" t="s">
        <v>7</v>
      </c>
      <c r="B1843" s="74" t="s">
        <v>896</v>
      </c>
      <c r="C1843" s="48" t="s">
        <v>464</v>
      </c>
      <c r="D1843" s="48">
        <v>100</v>
      </c>
      <c r="E1843" s="48">
        <v>4013</v>
      </c>
      <c r="F1843" s="48" t="s">
        <v>6180</v>
      </c>
      <c r="G1843" s="48" t="s">
        <v>65</v>
      </c>
      <c r="H1843" s="75">
        <f t="shared" si="986"/>
        <v>0</v>
      </c>
      <c r="I1843" s="74">
        <v>5</v>
      </c>
      <c r="J1843" s="74">
        <v>5</v>
      </c>
      <c r="K1843" s="48">
        <f>J1843</f>
        <v>5</v>
      </c>
      <c r="L1843" s="48"/>
      <c r="M1843" s="48">
        <f t="shared" si="982"/>
        <v>5</v>
      </c>
      <c r="N1843" s="48">
        <v>21</v>
      </c>
      <c r="O1843" s="56">
        <v>12.26257</v>
      </c>
      <c r="P1843" s="48" t="str">
        <f t="shared" si="979"/>
        <v>2842/19 BK</v>
      </c>
      <c r="Q1843" s="76">
        <v>106</v>
      </c>
      <c r="R1843" s="76">
        <v>448</v>
      </c>
      <c r="S1843" s="49">
        <f t="shared" si="987"/>
        <v>1.6584615384615384</v>
      </c>
      <c r="T1843" s="49">
        <f t="shared" si="980"/>
        <v>165.84615384615384</v>
      </c>
      <c r="U1843" s="49">
        <v>1622.3846153846155</v>
      </c>
      <c r="V1843" s="49">
        <f t="shared" si="970"/>
        <v>16.223846153846154</v>
      </c>
      <c r="W1843" s="49">
        <f t="shared" si="1006"/>
        <v>8.2923076923076913</v>
      </c>
      <c r="X1843" s="90">
        <f>ROUND(S1843*$X$2,0)</f>
        <v>12</v>
      </c>
      <c r="Y1843" s="91">
        <f t="shared" si="983"/>
        <v>147.15084000000002</v>
      </c>
      <c r="Z1843" s="93">
        <f t="shared" si="997"/>
        <v>20</v>
      </c>
      <c r="AA1843" s="94">
        <f t="shared" si="984"/>
        <v>245.25139999999999</v>
      </c>
      <c r="AB1843" s="97">
        <f>ROUND((S1843*$AB$2)+Z1843,0)</f>
        <v>32</v>
      </c>
      <c r="AC1843" s="98">
        <f t="shared" si="985"/>
        <v>392.40224000000001</v>
      </c>
      <c r="AD1843" s="77" t="s">
        <v>5891</v>
      </c>
      <c r="AE1843" s="54">
        <v>392.40224000000001</v>
      </c>
      <c r="AF1843" s="17"/>
    </row>
    <row r="1844" spans="1:32" ht="16.899999999999999" customHeight="1" x14ac:dyDescent="0.3">
      <c r="A1844" s="73" t="s">
        <v>7</v>
      </c>
      <c r="B1844" s="74" t="s">
        <v>923</v>
      </c>
      <c r="C1844" s="48" t="s">
        <v>10</v>
      </c>
      <c r="D1844" s="48">
        <v>500</v>
      </c>
      <c r="E1844" s="48">
        <v>621</v>
      </c>
      <c r="F1844" s="48" t="s">
        <v>6128</v>
      </c>
      <c r="G1844" s="48" t="s">
        <v>35</v>
      </c>
      <c r="H1844" s="75">
        <f t="shared" si="986"/>
        <v>0</v>
      </c>
      <c r="I1844" s="74">
        <v>53</v>
      </c>
      <c r="J1844" s="74">
        <v>53</v>
      </c>
      <c r="K1844" s="48">
        <f>I1844</f>
        <v>53</v>
      </c>
      <c r="L1844" s="48">
        <v>-4</v>
      </c>
      <c r="M1844" s="48">
        <f t="shared" si="982"/>
        <v>49</v>
      </c>
      <c r="N1844" s="48">
        <v>5</v>
      </c>
      <c r="O1844" s="56">
        <v>81</v>
      </c>
      <c r="P1844" s="48" t="str">
        <f t="shared" si="979"/>
        <v>2214C SL</v>
      </c>
      <c r="Q1844" s="76">
        <v>1</v>
      </c>
      <c r="R1844" s="76">
        <v>5</v>
      </c>
      <c r="S1844" s="49">
        <f t="shared" si="987"/>
        <v>1.6538461538461537E-2</v>
      </c>
      <c r="T1844" s="49">
        <f t="shared" si="980"/>
        <v>8.2692307692307683</v>
      </c>
      <c r="U1844" s="49">
        <v>402.03846153846155</v>
      </c>
      <c r="V1844" s="49">
        <f t="shared" si="970"/>
        <v>0.80407692307692313</v>
      </c>
      <c r="W1844" s="49">
        <f t="shared" si="1006"/>
        <v>0.81038461538461526</v>
      </c>
      <c r="X1844" s="90">
        <f>ROUND(S1844*$X$4,0)</f>
        <v>0</v>
      </c>
      <c r="Y1844" s="91">
        <f t="shared" si="983"/>
        <v>0</v>
      </c>
      <c r="Z1844" s="93">
        <f t="shared" si="997"/>
        <v>1</v>
      </c>
      <c r="AA1844" s="94">
        <f t="shared" si="984"/>
        <v>81</v>
      </c>
      <c r="AB1844" s="97">
        <f>ROUND((S1844*$AB$4)+Z1844,0)</f>
        <v>1</v>
      </c>
      <c r="AC1844" s="98">
        <f t="shared" si="985"/>
        <v>81</v>
      </c>
      <c r="AD1844" s="77" t="s">
        <v>3</v>
      </c>
      <c r="AE1844" s="54">
        <v>81</v>
      </c>
      <c r="AF1844" s="17"/>
    </row>
    <row r="1845" spans="1:32" ht="16.899999999999999" customHeight="1" x14ac:dyDescent="0.3">
      <c r="A1845" s="73" t="s">
        <v>35</v>
      </c>
      <c r="B1845" s="74" t="s">
        <v>1859</v>
      </c>
      <c r="C1845" s="48" t="s">
        <v>1432</v>
      </c>
      <c r="D1845" s="48">
        <v>1000</v>
      </c>
      <c r="E1845" s="48">
        <v>621</v>
      </c>
      <c r="F1845" s="48" t="s">
        <v>6128</v>
      </c>
      <c r="G1845" s="48" t="s">
        <v>35</v>
      </c>
      <c r="H1845" s="75">
        <f t="shared" si="986"/>
        <v>0</v>
      </c>
      <c r="I1845" s="74">
        <v>39</v>
      </c>
      <c r="J1845" s="74">
        <v>39</v>
      </c>
      <c r="K1845" s="48">
        <f>I1845</f>
        <v>39</v>
      </c>
      <c r="L1845" s="48">
        <f>$L$3</f>
        <v>-4</v>
      </c>
      <c r="M1845" s="48">
        <f t="shared" si="982"/>
        <v>35</v>
      </c>
      <c r="N1845" s="48">
        <v>6</v>
      </c>
      <c r="O1845" s="56">
        <v>26.3</v>
      </c>
      <c r="P1845" s="48" t="str">
        <f t="shared" si="979"/>
        <v>6710 BR</v>
      </c>
      <c r="Q1845" s="76">
        <v>9</v>
      </c>
      <c r="R1845" s="76">
        <v>33</v>
      </c>
      <c r="S1845" s="49">
        <f t="shared" si="987"/>
        <v>0.13499999999999998</v>
      </c>
      <c r="T1845" s="49">
        <f t="shared" si="980"/>
        <v>134.99999999999997</v>
      </c>
      <c r="U1845" s="49">
        <v>198.80769230769226</v>
      </c>
      <c r="V1845" s="49">
        <f t="shared" si="970"/>
        <v>0.19880769230769227</v>
      </c>
      <c r="W1845" s="49">
        <f t="shared" si="1006"/>
        <v>4.7249999999999996</v>
      </c>
      <c r="X1845" s="90">
        <f>ROUND(S1845*$X$4,0)</f>
        <v>1</v>
      </c>
      <c r="Y1845" s="91">
        <f t="shared" si="983"/>
        <v>26.3</v>
      </c>
      <c r="Z1845" s="93">
        <f t="shared" si="997"/>
        <v>6</v>
      </c>
      <c r="AA1845" s="94">
        <f t="shared" si="984"/>
        <v>157.80000000000001</v>
      </c>
      <c r="AB1845" s="97">
        <f>ROUND((S1845*$AB$4)+Z1845,0)</f>
        <v>7</v>
      </c>
      <c r="AC1845" s="98">
        <f t="shared" si="985"/>
        <v>184.1</v>
      </c>
      <c r="AD1845" s="77" t="s">
        <v>3</v>
      </c>
      <c r="AE1845" s="54">
        <v>184.1</v>
      </c>
      <c r="AF1845" s="17"/>
    </row>
    <row r="1846" spans="1:32" ht="16.899999999999999" customHeight="1" x14ac:dyDescent="0.3">
      <c r="A1846" s="73" t="s">
        <v>35</v>
      </c>
      <c r="B1846" s="74" t="s">
        <v>3151</v>
      </c>
      <c r="C1846" s="48" t="s">
        <v>34</v>
      </c>
      <c r="D1846" s="48">
        <v>100</v>
      </c>
      <c r="E1846" s="48">
        <v>4350</v>
      </c>
      <c r="F1846" s="48" t="s">
        <v>6122</v>
      </c>
      <c r="G1846" s="48" t="s">
        <v>122</v>
      </c>
      <c r="H1846" s="75">
        <f t="shared" si="986"/>
        <v>0</v>
      </c>
      <c r="I1846" s="74">
        <v>84</v>
      </c>
      <c r="J1846" s="74">
        <v>84</v>
      </c>
      <c r="K1846" s="48">
        <f>I1846</f>
        <v>84</v>
      </c>
      <c r="L1846" s="48">
        <f>$L$3</f>
        <v>-4</v>
      </c>
      <c r="M1846" s="48">
        <f t="shared" si="982"/>
        <v>80</v>
      </c>
      <c r="N1846" s="48">
        <v>35</v>
      </c>
      <c r="O1846" s="56">
        <v>6.51</v>
      </c>
      <c r="P1846" s="48" t="str">
        <f t="shared" si="979"/>
        <v>P10514 BK</v>
      </c>
      <c r="Q1846" s="76">
        <v>12</v>
      </c>
      <c r="R1846" s="76">
        <v>101</v>
      </c>
      <c r="S1846" s="49">
        <f t="shared" si="987"/>
        <v>0.24576923076923077</v>
      </c>
      <c r="T1846" s="49">
        <f t="shared" si="980"/>
        <v>24.576923076923077</v>
      </c>
      <c r="U1846" s="49">
        <v>136.30769230769229</v>
      </c>
      <c r="V1846" s="49">
        <f t="shared" ref="V1846:V1909" si="1008">U1846/D1846</f>
        <v>1.3630769230769229</v>
      </c>
      <c r="W1846" s="49">
        <f t="shared" si="1006"/>
        <v>19.661538461538463</v>
      </c>
      <c r="X1846" s="90">
        <f>ROUND(S1846*$X$4,0)</f>
        <v>1</v>
      </c>
      <c r="Y1846" s="91">
        <f t="shared" si="983"/>
        <v>6.51</v>
      </c>
      <c r="Z1846" s="93">
        <f t="shared" si="997"/>
        <v>21</v>
      </c>
      <c r="AA1846" s="94">
        <f t="shared" si="984"/>
        <v>136.71</v>
      </c>
      <c r="AB1846" s="97">
        <f>ROUND((S1846*$AB$4)+Z1846,0)</f>
        <v>22</v>
      </c>
      <c r="AC1846" s="98">
        <f t="shared" si="985"/>
        <v>143.22</v>
      </c>
      <c r="AD1846" s="77" t="s">
        <v>3</v>
      </c>
      <c r="AE1846" s="54">
        <v>143.22</v>
      </c>
      <c r="AF1846" s="17"/>
    </row>
    <row r="1847" spans="1:32" ht="16.899999999999999" customHeight="1" x14ac:dyDescent="0.3">
      <c r="A1847" s="73" t="s">
        <v>35</v>
      </c>
      <c r="B1847" s="74" t="s">
        <v>3225</v>
      </c>
      <c r="C1847" s="48" t="s">
        <v>34</v>
      </c>
      <c r="D1847" s="48">
        <v>100</v>
      </c>
      <c r="E1847" s="48">
        <v>4445</v>
      </c>
      <c r="F1847" s="48" t="s">
        <v>5912</v>
      </c>
      <c r="G1847" s="48" t="s">
        <v>122</v>
      </c>
      <c r="H1847" s="75">
        <f t="shared" si="986"/>
        <v>0.16470588235294117</v>
      </c>
      <c r="I1847" s="74">
        <v>99</v>
      </c>
      <c r="J1847" s="74">
        <v>85</v>
      </c>
      <c r="K1847" s="48">
        <f>J1847</f>
        <v>85</v>
      </c>
      <c r="L1847" s="48">
        <f>$L$3</f>
        <v>-4</v>
      </c>
      <c r="M1847" s="48">
        <f t="shared" si="982"/>
        <v>81</v>
      </c>
      <c r="N1847" s="48">
        <v>59</v>
      </c>
      <c r="O1847" s="56">
        <v>12.65</v>
      </c>
      <c r="P1847" s="48" t="str">
        <f t="shared" si="979"/>
        <v>TFT20026 NA</v>
      </c>
      <c r="Q1847" s="76">
        <v>41</v>
      </c>
      <c r="R1847" s="76">
        <v>178</v>
      </c>
      <c r="S1847" s="49">
        <f t="shared" si="987"/>
        <v>0.64692307692307693</v>
      </c>
      <c r="T1847" s="49">
        <f t="shared" si="980"/>
        <v>64.692307692307693</v>
      </c>
      <c r="U1847" s="49">
        <v>87.192307692307693</v>
      </c>
      <c r="V1847" s="49">
        <f t="shared" si="1008"/>
        <v>0.87192307692307691</v>
      </c>
      <c r="W1847" s="49">
        <f t="shared" si="1006"/>
        <v>52.400769230769228</v>
      </c>
      <c r="X1847" s="90">
        <f>ROUND(S1847*$X$4,0)</f>
        <v>3</v>
      </c>
      <c r="Y1847" s="91">
        <f t="shared" si="983"/>
        <v>37.950000000000003</v>
      </c>
      <c r="Z1847" s="93">
        <f t="shared" si="997"/>
        <v>55</v>
      </c>
      <c r="AA1847" s="94">
        <f t="shared" si="984"/>
        <v>695.75</v>
      </c>
      <c r="AB1847" s="97">
        <f>ROUND((S1847*$AB$4)+Z1847,0)</f>
        <v>58</v>
      </c>
      <c r="AC1847" s="98">
        <f t="shared" si="985"/>
        <v>733.7</v>
      </c>
      <c r="AD1847" s="77" t="s">
        <v>3</v>
      </c>
      <c r="AE1847" s="54">
        <v>733.7</v>
      </c>
      <c r="AF1847" s="17"/>
    </row>
    <row r="1848" spans="1:32" ht="16.899999999999999" customHeight="1" x14ac:dyDescent="0.3">
      <c r="A1848" s="73" t="s">
        <v>7</v>
      </c>
      <c r="B1848" s="74" t="s">
        <v>1346</v>
      </c>
      <c r="C1848" s="48" t="s">
        <v>10</v>
      </c>
      <c r="D1848" s="48">
        <v>100</v>
      </c>
      <c r="E1848" s="48">
        <v>621</v>
      </c>
      <c r="F1848" s="48" t="s">
        <v>6128</v>
      </c>
      <c r="G1848" s="48" t="s">
        <v>11</v>
      </c>
      <c r="H1848" s="75">
        <f t="shared" si="986"/>
        <v>0</v>
      </c>
      <c r="I1848" s="74">
        <v>5</v>
      </c>
      <c r="J1848" s="74">
        <v>5</v>
      </c>
      <c r="K1848" s="48">
        <f>J1848</f>
        <v>5</v>
      </c>
      <c r="L1848" s="48"/>
      <c r="M1848" s="48">
        <f t="shared" si="982"/>
        <v>5</v>
      </c>
      <c r="N1848" s="48">
        <v>0</v>
      </c>
      <c r="O1848" s="56">
        <v>66.288089999999997</v>
      </c>
      <c r="P1848" s="48" t="str">
        <f t="shared" si="979"/>
        <v>6014C SL</v>
      </c>
      <c r="Q1848" s="76">
        <v>0</v>
      </c>
      <c r="R1848" s="76">
        <v>26</v>
      </c>
      <c r="S1848" s="49">
        <f t="shared" si="987"/>
        <v>0.03</v>
      </c>
      <c r="T1848" s="49">
        <f t="shared" si="980"/>
        <v>3</v>
      </c>
      <c r="U1848" s="49">
        <v>20.884615384615383</v>
      </c>
      <c r="V1848" s="49">
        <f t="shared" si="1008"/>
        <v>0.20884615384615382</v>
      </c>
      <c r="W1848" s="49">
        <f t="shared" si="1006"/>
        <v>0.15</v>
      </c>
      <c r="X1848" s="90">
        <f>ROUNDUP(S1848*$X$2,0)</f>
        <v>1</v>
      </c>
      <c r="Y1848" s="91">
        <f t="shared" si="983"/>
        <v>66.288089999999997</v>
      </c>
      <c r="Z1848" s="93">
        <f t="shared" si="997"/>
        <v>1</v>
      </c>
      <c r="AA1848" s="94">
        <f t="shared" si="984"/>
        <v>66.288089999999997</v>
      </c>
      <c r="AB1848" s="97">
        <f>ROUND((S1848*$AB$2)+Z1848,0)</f>
        <v>1</v>
      </c>
      <c r="AC1848" s="98">
        <f t="shared" si="985"/>
        <v>66.288089999999997</v>
      </c>
      <c r="AD1848" s="77" t="s">
        <v>5891</v>
      </c>
      <c r="AE1848" s="54">
        <v>66.288089999999997</v>
      </c>
      <c r="AF1848" s="17"/>
    </row>
    <row r="1849" spans="1:32" ht="16.899999999999999" customHeight="1" x14ac:dyDescent="0.3">
      <c r="A1849" s="73" t="s">
        <v>7</v>
      </c>
      <c r="B1849" s="74" t="s">
        <v>1202</v>
      </c>
      <c r="C1849" s="48" t="s">
        <v>10</v>
      </c>
      <c r="D1849" s="48">
        <v>100</v>
      </c>
      <c r="E1849" s="48">
        <v>621</v>
      </c>
      <c r="F1849" s="48" t="s">
        <v>6128</v>
      </c>
      <c r="G1849" s="48" t="s">
        <v>35</v>
      </c>
      <c r="H1849" s="75">
        <f t="shared" si="986"/>
        <v>-0.71698113207547165</v>
      </c>
      <c r="I1849" s="74">
        <v>15</v>
      </c>
      <c r="J1849" s="74">
        <v>53</v>
      </c>
      <c r="K1849" s="48">
        <f t="shared" ref="K1849:K1859" si="1009">I1849</f>
        <v>15</v>
      </c>
      <c r="L1849" s="48">
        <v>-4</v>
      </c>
      <c r="M1849" s="48">
        <f t="shared" si="982"/>
        <v>11</v>
      </c>
      <c r="N1849" s="48">
        <v>30</v>
      </c>
      <c r="O1849" s="56">
        <v>22.774999999999999</v>
      </c>
      <c r="P1849" s="48" t="str">
        <f t="shared" si="979"/>
        <v>5476C SL</v>
      </c>
      <c r="Q1849" s="76">
        <v>48</v>
      </c>
      <c r="R1849" s="76">
        <v>184</v>
      </c>
      <c r="S1849" s="49">
        <f t="shared" si="987"/>
        <v>0.72923076923076924</v>
      </c>
      <c r="T1849" s="49">
        <f t="shared" si="980"/>
        <v>72.92307692307692</v>
      </c>
      <c r="U1849" s="49">
        <v>476.57692307692309</v>
      </c>
      <c r="V1849" s="49">
        <f t="shared" si="1008"/>
        <v>4.765769230769231</v>
      </c>
      <c r="W1849" s="49">
        <f t="shared" si="1006"/>
        <v>8.0215384615384622</v>
      </c>
      <c r="X1849" s="90">
        <f>ROUND(S1849*$X$2,0)</f>
        <v>5</v>
      </c>
      <c r="Y1849" s="91">
        <f t="shared" si="983"/>
        <v>113.875</v>
      </c>
      <c r="Z1849" s="93">
        <f t="shared" si="997"/>
        <v>13</v>
      </c>
      <c r="AA1849" s="94">
        <f t="shared" si="984"/>
        <v>296.07499999999999</v>
      </c>
      <c r="AB1849" s="97">
        <f t="shared" ref="AB1849:AB1864" si="1010">ROUND((S1849*$AB$4)+Z1849,0)</f>
        <v>17</v>
      </c>
      <c r="AC1849" s="98">
        <f t="shared" si="985"/>
        <v>387.17499999999995</v>
      </c>
      <c r="AD1849" s="77" t="s">
        <v>3</v>
      </c>
      <c r="AE1849" s="54">
        <v>387.17499999999995</v>
      </c>
      <c r="AF1849" s="17"/>
    </row>
    <row r="1850" spans="1:32" ht="16.899999999999999" customHeight="1" x14ac:dyDescent="0.3">
      <c r="A1850" s="73" t="s">
        <v>7</v>
      </c>
      <c r="B1850" s="74" t="s">
        <v>2915</v>
      </c>
      <c r="C1850" s="48" t="s">
        <v>10</v>
      </c>
      <c r="D1850" s="48">
        <v>500</v>
      </c>
      <c r="E1850" s="48">
        <v>2834</v>
      </c>
      <c r="F1850" s="48" t="s">
        <v>6126</v>
      </c>
      <c r="G1850" s="48">
        <v>2</v>
      </c>
      <c r="H1850" s="75">
        <f t="shared" si="986"/>
        <v>0</v>
      </c>
      <c r="I1850" s="74">
        <v>40</v>
      </c>
      <c r="J1850" s="74">
        <f>I1850</f>
        <v>40</v>
      </c>
      <c r="K1850" s="48">
        <f t="shared" si="1009"/>
        <v>40</v>
      </c>
      <c r="L1850" s="48"/>
      <c r="M1850" s="48">
        <f t="shared" si="982"/>
        <v>40</v>
      </c>
      <c r="N1850" s="48">
        <v>0</v>
      </c>
      <c r="O1850" s="56">
        <v>111.39919</v>
      </c>
      <c r="P1850" s="48" t="str">
        <f t="shared" si="979"/>
        <v>3467C SL</v>
      </c>
      <c r="Q1850" s="76">
        <v>1</v>
      </c>
      <c r="R1850" s="76">
        <v>2</v>
      </c>
      <c r="S1850" s="49">
        <f t="shared" si="987"/>
        <v>1.3076923076923076E-2</v>
      </c>
      <c r="T1850" s="49">
        <f t="shared" si="980"/>
        <v>6.5384615384615383</v>
      </c>
      <c r="U1850" s="49">
        <v>34</v>
      </c>
      <c r="V1850" s="49">
        <f t="shared" si="1008"/>
        <v>6.8000000000000005E-2</v>
      </c>
      <c r="W1850" s="49">
        <f t="shared" si="1006"/>
        <v>0.52307692307692299</v>
      </c>
      <c r="X1850" s="90">
        <f>ROUND(S1850*$X$4,0)</f>
        <v>0</v>
      </c>
      <c r="Y1850" s="91">
        <f t="shared" si="983"/>
        <v>0</v>
      </c>
      <c r="Z1850" s="93">
        <f t="shared" si="997"/>
        <v>1</v>
      </c>
      <c r="AA1850" s="94">
        <f t="shared" si="984"/>
        <v>111.39919</v>
      </c>
      <c r="AB1850" s="97">
        <f t="shared" si="1010"/>
        <v>1</v>
      </c>
      <c r="AC1850" s="98">
        <f t="shared" si="985"/>
        <v>111.39919</v>
      </c>
      <c r="AD1850" s="77" t="s">
        <v>3</v>
      </c>
      <c r="AE1850" s="54">
        <v>111.39919</v>
      </c>
      <c r="AF1850" s="17"/>
    </row>
    <row r="1851" spans="1:32" ht="16.899999999999999" customHeight="1" x14ac:dyDescent="0.3">
      <c r="A1851" s="73" t="s">
        <v>7</v>
      </c>
      <c r="B1851" s="74" t="s">
        <v>3104</v>
      </c>
      <c r="C1851" s="48" t="s">
        <v>1154</v>
      </c>
      <c r="D1851" s="48">
        <v>500</v>
      </c>
      <c r="E1851" s="48">
        <v>2834</v>
      </c>
      <c r="F1851" s="48" t="s">
        <v>6126</v>
      </c>
      <c r="G1851" s="48">
        <v>2</v>
      </c>
      <c r="H1851" s="75">
        <f t="shared" si="986"/>
        <v>0</v>
      </c>
      <c r="I1851" s="74">
        <v>20</v>
      </c>
      <c r="J1851" s="74">
        <f>I1851</f>
        <v>20</v>
      </c>
      <c r="K1851" s="48">
        <f t="shared" si="1009"/>
        <v>20</v>
      </c>
      <c r="L1851" s="48"/>
      <c r="M1851" s="48">
        <f t="shared" si="982"/>
        <v>20</v>
      </c>
      <c r="N1851" s="48">
        <v>0</v>
      </c>
      <c r="O1851" s="56">
        <v>125.44231000000001</v>
      </c>
      <c r="P1851" s="48" t="str">
        <f t="shared" si="979"/>
        <v>5384C SL</v>
      </c>
      <c r="Q1851" s="76">
        <v>1</v>
      </c>
      <c r="R1851" s="76">
        <v>3</v>
      </c>
      <c r="S1851" s="49">
        <f t="shared" si="987"/>
        <v>1.4230769230769231E-2</v>
      </c>
      <c r="T1851" s="49">
        <f t="shared" si="980"/>
        <v>7.1153846153846159</v>
      </c>
      <c r="U1851" s="49">
        <v>246.92307692307693</v>
      </c>
      <c r="V1851" s="49">
        <f t="shared" si="1008"/>
        <v>0.49384615384615388</v>
      </c>
      <c r="W1851" s="49">
        <f t="shared" si="1006"/>
        <v>0.2846153846153846</v>
      </c>
      <c r="X1851" s="90">
        <f>ROUNDUP(S1851*$X$3,0)</f>
        <v>1</v>
      </c>
      <c r="Y1851" s="91">
        <f t="shared" si="983"/>
        <v>125.44231000000001</v>
      </c>
      <c r="Z1851" s="93">
        <f t="shared" si="997"/>
        <v>1</v>
      </c>
      <c r="AA1851" s="94">
        <f t="shared" si="984"/>
        <v>125.44231000000001</v>
      </c>
      <c r="AB1851" s="97">
        <f t="shared" si="1010"/>
        <v>1</v>
      </c>
      <c r="AC1851" s="98">
        <f t="shared" si="985"/>
        <v>125.44231000000001</v>
      </c>
      <c r="AD1851" s="77" t="s">
        <v>3</v>
      </c>
      <c r="AE1851" s="54">
        <v>125.44231000000001</v>
      </c>
      <c r="AF1851" s="17"/>
    </row>
    <row r="1852" spans="1:32" ht="16.899999999999999" customHeight="1" x14ac:dyDescent="0.3">
      <c r="A1852" s="73" t="s">
        <v>7</v>
      </c>
      <c r="B1852" s="74" t="s">
        <v>156</v>
      </c>
      <c r="C1852" s="48" t="s">
        <v>40</v>
      </c>
      <c r="D1852" s="48">
        <v>1000</v>
      </c>
      <c r="E1852" s="48">
        <v>621</v>
      </c>
      <c r="F1852" s="48" t="s">
        <v>6128</v>
      </c>
      <c r="G1852" s="48" t="s">
        <v>112</v>
      </c>
      <c r="H1852" s="75">
        <f t="shared" si="986"/>
        <v>-0.16666666666666666</v>
      </c>
      <c r="I1852" s="74">
        <v>20</v>
      </c>
      <c r="J1852" s="74">
        <v>24</v>
      </c>
      <c r="K1852" s="48">
        <f t="shared" si="1009"/>
        <v>20</v>
      </c>
      <c r="L1852" s="48">
        <f>$L$3</f>
        <v>-4</v>
      </c>
      <c r="M1852" s="48">
        <f t="shared" si="982"/>
        <v>16</v>
      </c>
      <c r="N1852" s="48">
        <v>14</v>
      </c>
      <c r="O1852" s="56">
        <v>34.85</v>
      </c>
      <c r="P1852" s="48" t="str">
        <f t="shared" si="979"/>
        <v>1555 SL</v>
      </c>
      <c r="Q1852" s="76">
        <v>5</v>
      </c>
      <c r="R1852" s="76">
        <v>92</v>
      </c>
      <c r="S1852" s="49">
        <f t="shared" si="987"/>
        <v>0.16</v>
      </c>
      <c r="T1852" s="49">
        <f t="shared" si="980"/>
        <v>160</v>
      </c>
      <c r="U1852" s="49">
        <v>164.84615384615384</v>
      </c>
      <c r="V1852" s="49">
        <f t="shared" si="1008"/>
        <v>0.16484615384615384</v>
      </c>
      <c r="W1852" s="49">
        <f t="shared" si="1006"/>
        <v>2.56</v>
      </c>
      <c r="X1852" s="90">
        <f t="shared" ref="X1852" si="1011">ROUND(S1852*$X$3,0)</f>
        <v>1</v>
      </c>
      <c r="Y1852" s="91">
        <f t="shared" si="983"/>
        <v>34.85</v>
      </c>
      <c r="Z1852" s="93">
        <f t="shared" si="997"/>
        <v>4</v>
      </c>
      <c r="AA1852" s="94">
        <f t="shared" si="984"/>
        <v>139.4</v>
      </c>
      <c r="AB1852" s="97">
        <f t="shared" si="1010"/>
        <v>5</v>
      </c>
      <c r="AC1852" s="98">
        <f t="shared" si="985"/>
        <v>174.25</v>
      </c>
      <c r="AD1852" s="77" t="s">
        <v>3</v>
      </c>
      <c r="AE1852" s="54">
        <v>174.25</v>
      </c>
      <c r="AF1852" s="17"/>
    </row>
    <row r="1853" spans="1:32" ht="16.899999999999999" customHeight="1" x14ac:dyDescent="0.3">
      <c r="A1853" s="73" t="s">
        <v>7</v>
      </c>
      <c r="B1853" s="74" t="s">
        <v>5742</v>
      </c>
      <c r="C1853" s="48" t="s">
        <v>34</v>
      </c>
      <c r="D1853" s="48">
        <v>500</v>
      </c>
      <c r="E1853" s="48">
        <v>4008</v>
      </c>
      <c r="F1853" s="48" t="s">
        <v>5910</v>
      </c>
      <c r="G1853" s="48" t="s">
        <v>35</v>
      </c>
      <c r="H1853" s="75">
        <f t="shared" si="986"/>
        <v>0</v>
      </c>
      <c r="I1853" s="74">
        <v>24</v>
      </c>
      <c r="J1853" s="74">
        <v>24</v>
      </c>
      <c r="K1853" s="48">
        <f t="shared" si="1009"/>
        <v>24</v>
      </c>
      <c r="L1853" s="48">
        <f>$L$3</f>
        <v>-4</v>
      </c>
      <c r="M1853" s="48">
        <f t="shared" si="982"/>
        <v>20</v>
      </c>
      <c r="N1853" s="48">
        <v>1</v>
      </c>
      <c r="O1853" s="56">
        <v>92.75</v>
      </c>
      <c r="P1853" s="48" t="str">
        <f t="shared" si="979"/>
        <v>1230 SV</v>
      </c>
      <c r="Q1853" s="76">
        <v>1</v>
      </c>
      <c r="R1853" s="76">
        <v>4</v>
      </c>
      <c r="S1853" s="49">
        <f t="shared" si="987"/>
        <v>1.5384615384615385E-2</v>
      </c>
      <c r="T1853" s="49">
        <f t="shared" si="980"/>
        <v>7.6923076923076925</v>
      </c>
      <c r="U1853" s="49">
        <v>346.26923076923072</v>
      </c>
      <c r="V1853" s="49">
        <f t="shared" si="1008"/>
        <v>0.69253846153846144</v>
      </c>
      <c r="W1853" s="49">
        <f t="shared" si="1006"/>
        <v>0.30769230769230771</v>
      </c>
      <c r="X1853" s="90">
        <f>ROUNDUP(S1853*$X$3,0)</f>
        <v>1</v>
      </c>
      <c r="Y1853" s="91">
        <f t="shared" si="983"/>
        <v>92.75</v>
      </c>
      <c r="Z1853" s="93">
        <f t="shared" si="997"/>
        <v>1</v>
      </c>
      <c r="AA1853" s="94">
        <f t="shared" si="984"/>
        <v>92.75</v>
      </c>
      <c r="AB1853" s="97">
        <f t="shared" si="1010"/>
        <v>1</v>
      </c>
      <c r="AC1853" s="98">
        <f t="shared" si="985"/>
        <v>92.75</v>
      </c>
      <c r="AD1853" s="77" t="s">
        <v>5890</v>
      </c>
      <c r="AE1853" s="54">
        <v>92.75</v>
      </c>
      <c r="AF1853" s="17"/>
    </row>
    <row r="1854" spans="1:32" ht="16.899999999999999" customHeight="1" x14ac:dyDescent="0.3">
      <c r="A1854" s="73" t="s">
        <v>7</v>
      </c>
      <c r="B1854" s="74" t="s">
        <v>2101</v>
      </c>
      <c r="C1854" s="48" t="s">
        <v>1370</v>
      </c>
      <c r="D1854" s="48">
        <v>500</v>
      </c>
      <c r="E1854" s="48">
        <v>2834</v>
      </c>
      <c r="F1854" s="48" t="s">
        <v>6126</v>
      </c>
      <c r="G1854" s="48">
        <v>2</v>
      </c>
      <c r="H1854" s="75">
        <f t="shared" si="986"/>
        <v>0</v>
      </c>
      <c r="I1854" s="74">
        <v>40</v>
      </c>
      <c r="J1854" s="74">
        <f t="shared" ref="J1854:J1855" si="1012">I1854</f>
        <v>40</v>
      </c>
      <c r="K1854" s="48">
        <f t="shared" si="1009"/>
        <v>40</v>
      </c>
      <c r="L1854" s="48"/>
      <c r="M1854" s="48">
        <f t="shared" si="982"/>
        <v>40</v>
      </c>
      <c r="N1854" s="48">
        <v>0</v>
      </c>
      <c r="O1854" s="56">
        <v>123.84638</v>
      </c>
      <c r="P1854" s="48" t="str">
        <f t="shared" si="979"/>
        <v>86105CY SL</v>
      </c>
      <c r="Q1854" s="76" t="s">
        <v>6187</v>
      </c>
      <c r="R1854" s="76" t="s">
        <v>6187</v>
      </c>
      <c r="S1854" s="49">
        <f t="shared" si="987"/>
        <v>0</v>
      </c>
      <c r="T1854" s="49">
        <f t="shared" si="980"/>
        <v>0</v>
      </c>
      <c r="U1854" s="49">
        <v>100.26923076923077</v>
      </c>
      <c r="V1854" s="49">
        <f t="shared" si="1008"/>
        <v>0.20053846153846155</v>
      </c>
      <c r="W1854" s="49">
        <f t="shared" si="1006"/>
        <v>0</v>
      </c>
      <c r="X1854" s="90">
        <f t="shared" ref="X1854:X1856" si="1013">ROUNDUP(S1854*$X$4,0)</f>
        <v>0</v>
      </c>
      <c r="Y1854" s="91">
        <f t="shared" si="983"/>
        <v>0</v>
      </c>
      <c r="Z1854" s="93">
        <f t="shared" si="997"/>
        <v>0</v>
      </c>
      <c r="AA1854" s="94">
        <f t="shared" si="984"/>
        <v>0</v>
      </c>
      <c r="AB1854" s="97">
        <f t="shared" si="1010"/>
        <v>0</v>
      </c>
      <c r="AC1854" s="98">
        <f t="shared" si="985"/>
        <v>0</v>
      </c>
      <c r="AD1854" s="77" t="s">
        <v>3</v>
      </c>
      <c r="AE1854" s="54">
        <v>0</v>
      </c>
      <c r="AF1854" s="17"/>
    </row>
    <row r="1855" spans="1:32" ht="16.899999999999999" customHeight="1" x14ac:dyDescent="0.3">
      <c r="A1855" s="73" t="s">
        <v>7</v>
      </c>
      <c r="B1855" s="74" t="s">
        <v>1131</v>
      </c>
      <c r="C1855" s="48" t="s">
        <v>10</v>
      </c>
      <c r="D1855" s="48">
        <v>500</v>
      </c>
      <c r="E1855" s="48">
        <v>2834</v>
      </c>
      <c r="F1855" s="48" t="s">
        <v>6126</v>
      </c>
      <c r="G1855" s="48">
        <v>2</v>
      </c>
      <c r="H1855" s="75">
        <f t="shared" si="986"/>
        <v>0</v>
      </c>
      <c r="I1855" s="74">
        <v>40</v>
      </c>
      <c r="J1855" s="74">
        <f t="shared" si="1012"/>
        <v>40</v>
      </c>
      <c r="K1855" s="48">
        <f t="shared" si="1009"/>
        <v>40</v>
      </c>
      <c r="L1855" s="48"/>
      <c r="M1855" s="48">
        <f t="shared" si="982"/>
        <v>40</v>
      </c>
      <c r="N1855" s="48">
        <v>3</v>
      </c>
      <c r="O1855" s="56">
        <v>121.85475</v>
      </c>
      <c r="P1855" s="48" t="str">
        <f t="shared" si="979"/>
        <v>3223 SL</v>
      </c>
      <c r="Q1855" s="76">
        <v>0</v>
      </c>
      <c r="R1855" s="76">
        <v>9</v>
      </c>
      <c r="S1855" s="49">
        <f t="shared" si="987"/>
        <v>1.0384615384615384E-2</v>
      </c>
      <c r="T1855" s="49">
        <f t="shared" si="980"/>
        <v>5.1923076923076925</v>
      </c>
      <c r="U1855" s="49">
        <v>190.69230769230768</v>
      </c>
      <c r="V1855" s="49">
        <f t="shared" si="1008"/>
        <v>0.38138461538461538</v>
      </c>
      <c r="W1855" s="49">
        <f t="shared" si="1006"/>
        <v>0.41538461538461535</v>
      </c>
      <c r="X1855" s="90">
        <f t="shared" si="1013"/>
        <v>1</v>
      </c>
      <c r="Y1855" s="91">
        <f t="shared" si="983"/>
        <v>121.85475</v>
      </c>
      <c r="Z1855" s="93">
        <f t="shared" si="997"/>
        <v>1</v>
      </c>
      <c r="AA1855" s="94">
        <f t="shared" si="984"/>
        <v>121.85475</v>
      </c>
      <c r="AB1855" s="97">
        <f t="shared" si="1010"/>
        <v>1</v>
      </c>
      <c r="AC1855" s="98">
        <f t="shared" si="985"/>
        <v>121.85475</v>
      </c>
      <c r="AD1855" s="77" t="s">
        <v>3</v>
      </c>
      <c r="AE1855" s="54">
        <v>121.85475</v>
      </c>
      <c r="AF1855" s="17"/>
    </row>
    <row r="1856" spans="1:32" ht="16.899999999999999" customHeight="1" x14ac:dyDescent="0.3">
      <c r="A1856" s="73" t="s">
        <v>7</v>
      </c>
      <c r="B1856" s="74" t="s">
        <v>1702</v>
      </c>
      <c r="C1856" s="48" t="s">
        <v>1154</v>
      </c>
      <c r="D1856" s="48">
        <v>500</v>
      </c>
      <c r="E1856" s="48">
        <v>621</v>
      </c>
      <c r="F1856" s="48" t="s">
        <v>6128</v>
      </c>
      <c r="G1856" s="48" t="s">
        <v>35</v>
      </c>
      <c r="H1856" s="75">
        <f t="shared" si="986"/>
        <v>-0.13793103448275862</v>
      </c>
      <c r="I1856" s="74">
        <v>25</v>
      </c>
      <c r="J1856" s="74">
        <v>29</v>
      </c>
      <c r="K1856" s="48">
        <f t="shared" si="1009"/>
        <v>25</v>
      </c>
      <c r="L1856" s="48">
        <v>-4</v>
      </c>
      <c r="M1856" s="48">
        <f t="shared" si="982"/>
        <v>21</v>
      </c>
      <c r="N1856" s="48">
        <v>0</v>
      </c>
      <c r="O1856" s="56">
        <v>179.96</v>
      </c>
      <c r="P1856" s="48" t="str">
        <f t="shared" si="979"/>
        <v>5100C SL</v>
      </c>
      <c r="Q1856" s="76">
        <v>1</v>
      </c>
      <c r="R1856" s="76">
        <v>2</v>
      </c>
      <c r="S1856" s="49">
        <f t="shared" si="987"/>
        <v>1.3076923076923076E-2</v>
      </c>
      <c r="T1856" s="49">
        <f t="shared" si="980"/>
        <v>6.5384615384615383</v>
      </c>
      <c r="U1856" s="49">
        <v>284.5</v>
      </c>
      <c r="V1856" s="49">
        <f t="shared" si="1008"/>
        <v>0.56899999999999995</v>
      </c>
      <c r="W1856" s="49">
        <f t="shared" si="1006"/>
        <v>0.27461538461538459</v>
      </c>
      <c r="X1856" s="90">
        <f t="shared" si="1013"/>
        <v>1</v>
      </c>
      <c r="Y1856" s="91">
        <f t="shared" si="983"/>
        <v>179.96</v>
      </c>
      <c r="Z1856" s="93">
        <f t="shared" si="997"/>
        <v>1</v>
      </c>
      <c r="AA1856" s="94">
        <f t="shared" si="984"/>
        <v>179.96</v>
      </c>
      <c r="AB1856" s="97">
        <f t="shared" si="1010"/>
        <v>1</v>
      </c>
      <c r="AC1856" s="98">
        <f t="shared" si="985"/>
        <v>179.96</v>
      </c>
      <c r="AD1856" s="77" t="s">
        <v>3</v>
      </c>
      <c r="AE1856" s="54">
        <v>179.96</v>
      </c>
      <c r="AF1856" s="17"/>
    </row>
    <row r="1857" spans="1:32" ht="16.899999999999999" customHeight="1" x14ac:dyDescent="0.3">
      <c r="A1857" s="73" t="s">
        <v>35</v>
      </c>
      <c r="B1857" s="74" t="s">
        <v>1947</v>
      </c>
      <c r="C1857" s="48" t="s">
        <v>34</v>
      </c>
      <c r="D1857" s="48">
        <v>100</v>
      </c>
      <c r="E1857" s="48">
        <v>4008</v>
      </c>
      <c r="F1857" s="48" t="s">
        <v>5910</v>
      </c>
      <c r="G1857" s="48" t="s">
        <v>35</v>
      </c>
      <c r="H1857" s="75">
        <f t="shared" si="986"/>
        <v>0</v>
      </c>
      <c r="I1857" s="74">
        <v>24</v>
      </c>
      <c r="J1857" s="74">
        <v>24</v>
      </c>
      <c r="K1857" s="48">
        <f t="shared" si="1009"/>
        <v>24</v>
      </c>
      <c r="L1857" s="48">
        <f>$L$3</f>
        <v>-4</v>
      </c>
      <c r="M1857" s="48">
        <f t="shared" si="982"/>
        <v>20</v>
      </c>
      <c r="N1857" s="48">
        <v>10</v>
      </c>
      <c r="O1857" s="56">
        <v>11.13</v>
      </c>
      <c r="P1857" s="48" t="str">
        <f t="shared" si="979"/>
        <v>2163 SV</v>
      </c>
      <c r="Q1857" s="76">
        <v>65</v>
      </c>
      <c r="R1857" s="76">
        <v>157</v>
      </c>
      <c r="S1857" s="49">
        <f t="shared" si="987"/>
        <v>0.88115384615384607</v>
      </c>
      <c r="T1857" s="49">
        <f t="shared" si="980"/>
        <v>88.115384615384613</v>
      </c>
      <c r="U1857" s="49">
        <v>117.53846153846153</v>
      </c>
      <c r="V1857" s="49">
        <f t="shared" si="1008"/>
        <v>1.1753846153846153</v>
      </c>
      <c r="W1857" s="49">
        <f t="shared" si="1006"/>
        <v>17.623076923076923</v>
      </c>
      <c r="X1857" s="90">
        <f>ROUND(S1857*$X$3,0)</f>
        <v>5</v>
      </c>
      <c r="Y1857" s="91">
        <f t="shared" si="983"/>
        <v>55.650000000000006</v>
      </c>
      <c r="Z1857" s="93">
        <f t="shared" si="997"/>
        <v>23</v>
      </c>
      <c r="AA1857" s="94">
        <f t="shared" si="984"/>
        <v>255.99</v>
      </c>
      <c r="AB1857" s="97">
        <f t="shared" si="1010"/>
        <v>27</v>
      </c>
      <c r="AC1857" s="98">
        <f t="shared" si="985"/>
        <v>300.51000000000005</v>
      </c>
      <c r="AD1857" s="77" t="s">
        <v>3</v>
      </c>
      <c r="AE1857" s="54">
        <v>300.51000000000005</v>
      </c>
      <c r="AF1857" s="17"/>
    </row>
    <row r="1858" spans="1:32" ht="16.899999999999999" customHeight="1" x14ac:dyDescent="0.3">
      <c r="A1858" s="73" t="s">
        <v>35</v>
      </c>
      <c r="B1858" s="74" t="s">
        <v>4819</v>
      </c>
      <c r="C1858" s="48" t="s">
        <v>1370</v>
      </c>
      <c r="D1858" s="48">
        <v>500</v>
      </c>
      <c r="E1858" s="48">
        <v>2834</v>
      </c>
      <c r="F1858" s="48" t="s">
        <v>6126</v>
      </c>
      <c r="G1858" s="48">
        <v>2</v>
      </c>
      <c r="H1858" s="75">
        <f t="shared" si="986"/>
        <v>0</v>
      </c>
      <c r="I1858" s="74">
        <v>40</v>
      </c>
      <c r="J1858" s="74">
        <f>I1858</f>
        <v>40</v>
      </c>
      <c r="K1858" s="48">
        <f t="shared" si="1009"/>
        <v>40</v>
      </c>
      <c r="L1858" s="48"/>
      <c r="M1858" s="48">
        <f t="shared" si="982"/>
        <v>40</v>
      </c>
      <c r="N1858" s="48">
        <v>0</v>
      </c>
      <c r="O1858" s="56">
        <v>121.59072</v>
      </c>
      <c r="P1858" s="48" t="str">
        <f t="shared" si="979"/>
        <v>65004 SL</v>
      </c>
      <c r="Q1858" s="76">
        <v>0</v>
      </c>
      <c r="R1858" s="76">
        <v>2</v>
      </c>
      <c r="S1858" s="49">
        <f t="shared" si="987"/>
        <v>2.3076923076923079E-3</v>
      </c>
      <c r="T1858" s="49">
        <f t="shared" si="980"/>
        <v>1.153846153846154</v>
      </c>
      <c r="U1858" s="49">
        <v>87.5</v>
      </c>
      <c r="V1858" s="49">
        <f t="shared" si="1008"/>
        <v>0.17499999999999999</v>
      </c>
      <c r="W1858" s="49">
        <f t="shared" si="1006"/>
        <v>9.2307692307692313E-2</v>
      </c>
      <c r="X1858" s="90">
        <f>ROUNDUP(S1858*$X$4,0)</f>
        <v>1</v>
      </c>
      <c r="Y1858" s="91">
        <f t="shared" si="983"/>
        <v>121.59072</v>
      </c>
      <c r="Z1858" s="93">
        <f t="shared" si="997"/>
        <v>1</v>
      </c>
      <c r="AA1858" s="94">
        <f t="shared" si="984"/>
        <v>121.59072</v>
      </c>
      <c r="AB1858" s="97">
        <f t="shared" si="1010"/>
        <v>1</v>
      </c>
      <c r="AC1858" s="98">
        <f t="shared" si="985"/>
        <v>121.59072</v>
      </c>
      <c r="AD1858" s="77" t="s">
        <v>3</v>
      </c>
      <c r="AE1858" s="54">
        <v>121.59072</v>
      </c>
      <c r="AF1858" s="17"/>
    </row>
    <row r="1859" spans="1:32" ht="16.899999999999999" customHeight="1" x14ac:dyDescent="0.3">
      <c r="A1859" s="73" t="s">
        <v>35</v>
      </c>
      <c r="B1859" s="74" t="s">
        <v>2951</v>
      </c>
      <c r="C1859" s="48" t="s">
        <v>10</v>
      </c>
      <c r="D1859" s="48">
        <v>100</v>
      </c>
      <c r="E1859" s="48">
        <v>621</v>
      </c>
      <c r="F1859" s="48" t="s">
        <v>6128</v>
      </c>
      <c r="G1859" s="48" t="s">
        <v>35</v>
      </c>
      <c r="H1859" s="75">
        <f t="shared" si="986"/>
        <v>0</v>
      </c>
      <c r="I1859" s="74">
        <v>29</v>
      </c>
      <c r="J1859" s="74">
        <v>29</v>
      </c>
      <c r="K1859" s="48">
        <f t="shared" si="1009"/>
        <v>29</v>
      </c>
      <c r="L1859" s="48">
        <v>-4</v>
      </c>
      <c r="M1859" s="48">
        <f t="shared" ref="M1859:M1914" si="1014">K1859+L1859</f>
        <v>25</v>
      </c>
      <c r="N1859" s="48">
        <v>53</v>
      </c>
      <c r="O1859" s="56">
        <v>16.103000000000002</v>
      </c>
      <c r="P1859" s="48" t="str">
        <f t="shared" si="979"/>
        <v>6300/4 SL</v>
      </c>
      <c r="Q1859" s="76">
        <v>151</v>
      </c>
      <c r="R1859" s="76">
        <v>376</v>
      </c>
      <c r="S1859" s="49">
        <f t="shared" si="987"/>
        <v>2.06</v>
      </c>
      <c r="T1859" s="49">
        <f t="shared" si="980"/>
        <v>206</v>
      </c>
      <c r="U1859" s="49">
        <v>555.80769230769226</v>
      </c>
      <c r="V1859" s="49">
        <f t="shared" si="1008"/>
        <v>5.5580769230769222</v>
      </c>
      <c r="W1859" s="49">
        <f t="shared" si="1006"/>
        <v>51.5</v>
      </c>
      <c r="X1859" s="90">
        <f>ROUND(S1859*$X$4,0)</f>
        <v>10</v>
      </c>
      <c r="Y1859" s="91">
        <f t="shared" ref="Y1859:Y1914" si="1015">X1859*O1859</f>
        <v>161.03000000000003</v>
      </c>
      <c r="Z1859" s="93">
        <f t="shared" si="997"/>
        <v>62</v>
      </c>
      <c r="AA1859" s="94">
        <f t="shared" ref="AA1859:AA1914" si="1016">Z1859*O1859</f>
        <v>998.38600000000008</v>
      </c>
      <c r="AB1859" s="97">
        <f t="shared" si="1010"/>
        <v>72</v>
      </c>
      <c r="AC1859" s="98">
        <f t="shared" ref="AC1859:AC1914" si="1017">AB1859*O1859</f>
        <v>1159.4160000000002</v>
      </c>
      <c r="AD1859" s="77" t="s">
        <v>3</v>
      </c>
      <c r="AE1859" s="54">
        <v>1159.4160000000002</v>
      </c>
      <c r="AF1859" s="17"/>
    </row>
    <row r="1860" spans="1:32" ht="16.899999999999999" customHeight="1" x14ac:dyDescent="0.3">
      <c r="A1860" s="73" t="s">
        <v>35</v>
      </c>
      <c r="B1860" s="74" t="s">
        <v>1891</v>
      </c>
      <c r="C1860" s="48" t="s">
        <v>1797</v>
      </c>
      <c r="D1860" s="48">
        <v>500</v>
      </c>
      <c r="E1860" s="48">
        <v>4445</v>
      </c>
      <c r="F1860" s="48" t="s">
        <v>5912</v>
      </c>
      <c r="G1860" s="48" t="s">
        <v>122</v>
      </c>
      <c r="H1860" s="75">
        <f t="shared" ref="H1860:H1915" si="1018">(I1860-J1860)/J1860</f>
        <v>0.14285714285714285</v>
      </c>
      <c r="I1860" s="74">
        <v>32</v>
      </c>
      <c r="J1860" s="74">
        <v>28</v>
      </c>
      <c r="K1860" s="48">
        <f>J1860</f>
        <v>28</v>
      </c>
      <c r="L1860" s="48">
        <f>$L$3</f>
        <v>-4</v>
      </c>
      <c r="M1860" s="48">
        <f t="shared" si="1014"/>
        <v>24</v>
      </c>
      <c r="N1860" s="48">
        <v>1</v>
      </c>
      <c r="O1860" s="56">
        <v>100.43</v>
      </c>
      <c r="P1860" s="48" t="str">
        <f t="shared" si="979"/>
        <v>F1051/16 BK</v>
      </c>
      <c r="Q1860" s="76">
        <v>2</v>
      </c>
      <c r="R1860" s="76">
        <v>7</v>
      </c>
      <c r="S1860" s="49">
        <f t="shared" ref="S1860:S1915" si="1019">((Q1860/65*0.7)+(R1860/260*0.3))</f>
        <v>2.9615384615384613E-2</v>
      </c>
      <c r="T1860" s="49">
        <f t="shared" si="980"/>
        <v>14.807692307692307</v>
      </c>
      <c r="U1860" s="49">
        <v>418.83653846153845</v>
      </c>
      <c r="V1860" s="49">
        <f t="shared" si="1008"/>
        <v>0.83767307692307691</v>
      </c>
      <c r="W1860" s="49">
        <f t="shared" si="1006"/>
        <v>0.71076923076923071</v>
      </c>
      <c r="X1860" s="90">
        <f>ROUND(S1860*$X$4,0)</f>
        <v>0</v>
      </c>
      <c r="Y1860" s="91">
        <f t="shared" si="1015"/>
        <v>0</v>
      </c>
      <c r="Z1860" s="93">
        <f t="shared" si="997"/>
        <v>1</v>
      </c>
      <c r="AA1860" s="94">
        <f t="shared" si="1016"/>
        <v>100.43</v>
      </c>
      <c r="AB1860" s="97">
        <f t="shared" si="1010"/>
        <v>1</v>
      </c>
      <c r="AC1860" s="98">
        <f t="shared" si="1017"/>
        <v>100.43</v>
      </c>
      <c r="AD1860" s="77" t="s">
        <v>5890</v>
      </c>
      <c r="AE1860" s="54">
        <v>100.43</v>
      </c>
      <c r="AF1860" s="17"/>
    </row>
    <row r="1861" spans="1:32" ht="16.899999999999999" customHeight="1" x14ac:dyDescent="0.3">
      <c r="A1861" s="73" t="s">
        <v>35</v>
      </c>
      <c r="B1861" s="74" t="s">
        <v>5111</v>
      </c>
      <c r="C1861" s="48" t="s">
        <v>1370</v>
      </c>
      <c r="D1861" s="48">
        <v>1000</v>
      </c>
      <c r="E1861" s="48">
        <v>2834</v>
      </c>
      <c r="F1861" s="48" t="s">
        <v>6126</v>
      </c>
      <c r="G1861" s="48">
        <v>2</v>
      </c>
      <c r="H1861" s="75">
        <f t="shared" si="1018"/>
        <v>0</v>
      </c>
      <c r="I1861" s="74">
        <v>40</v>
      </c>
      <c r="J1861" s="74">
        <f t="shared" ref="J1861:J1862" si="1020">I1861</f>
        <v>40</v>
      </c>
      <c r="K1861" s="48">
        <f>I1861</f>
        <v>40</v>
      </c>
      <c r="L1861" s="48"/>
      <c r="M1861" s="48">
        <f t="shared" si="1014"/>
        <v>40</v>
      </c>
      <c r="N1861" s="48">
        <v>1</v>
      </c>
      <c r="O1861" s="56">
        <v>247.28385</v>
      </c>
      <c r="P1861" s="48" t="str">
        <f t="shared" si="979"/>
        <v>86401CY SL</v>
      </c>
      <c r="Q1861" s="76">
        <v>2</v>
      </c>
      <c r="R1861" s="76">
        <v>9</v>
      </c>
      <c r="S1861" s="49">
        <f t="shared" si="1019"/>
        <v>3.1923076923076922E-2</v>
      </c>
      <c r="T1861" s="49">
        <f t="shared" si="980"/>
        <v>31.923076923076923</v>
      </c>
      <c r="U1861" s="49">
        <v>49.84615384615384</v>
      </c>
      <c r="V1861" s="49">
        <f t="shared" si="1008"/>
        <v>4.9846153846153839E-2</v>
      </c>
      <c r="W1861" s="49">
        <f t="shared" si="1006"/>
        <v>1.2769230769230768</v>
      </c>
      <c r="X1861" s="90">
        <f>ROUND(S1861*$X$4,0)</f>
        <v>0</v>
      </c>
      <c r="Y1861" s="91">
        <f t="shared" si="1015"/>
        <v>0</v>
      </c>
      <c r="Z1861" s="93">
        <f t="shared" si="997"/>
        <v>1</v>
      </c>
      <c r="AA1861" s="94">
        <f t="shared" si="1016"/>
        <v>247.28385</v>
      </c>
      <c r="AB1861" s="97">
        <f t="shared" si="1010"/>
        <v>1</v>
      </c>
      <c r="AC1861" s="98">
        <f t="shared" si="1017"/>
        <v>247.28385</v>
      </c>
      <c r="AD1861" s="77" t="s">
        <v>3</v>
      </c>
      <c r="AE1861" s="54">
        <v>247.28385</v>
      </c>
      <c r="AF1861" s="17"/>
    </row>
    <row r="1862" spans="1:32" ht="16.899999999999999" customHeight="1" x14ac:dyDescent="0.3">
      <c r="A1862" s="73" t="s">
        <v>7</v>
      </c>
      <c r="B1862" s="74" t="s">
        <v>2289</v>
      </c>
      <c r="C1862" s="48" t="s">
        <v>10</v>
      </c>
      <c r="D1862" s="48">
        <v>100</v>
      </c>
      <c r="E1862" s="48">
        <v>2834</v>
      </c>
      <c r="F1862" s="48" t="s">
        <v>6126</v>
      </c>
      <c r="G1862" s="48">
        <v>2</v>
      </c>
      <c r="H1862" s="75">
        <f t="shared" si="1018"/>
        <v>0</v>
      </c>
      <c r="I1862" s="74">
        <v>40</v>
      </c>
      <c r="J1862" s="74">
        <f t="shared" si="1020"/>
        <v>40</v>
      </c>
      <c r="K1862" s="48">
        <f>I1862</f>
        <v>40</v>
      </c>
      <c r="L1862" s="48"/>
      <c r="M1862" s="48">
        <f t="shared" si="1014"/>
        <v>40</v>
      </c>
      <c r="N1862" s="48">
        <v>2</v>
      </c>
      <c r="O1862" s="56">
        <v>44.857750000000003</v>
      </c>
      <c r="P1862" s="48" t="str">
        <f t="shared" ref="P1862:P1925" si="1021">LEFT(B1862,LEN(B1862)-3)</f>
        <v>3243 SL</v>
      </c>
      <c r="Q1862" s="76">
        <v>3</v>
      </c>
      <c r="R1862" s="76">
        <v>5</v>
      </c>
      <c r="S1862" s="49">
        <f t="shared" si="1019"/>
        <v>3.8076923076923078E-2</v>
      </c>
      <c r="T1862" s="49">
        <f t="shared" ref="T1862:T1925" si="1022">S1862*D1862</f>
        <v>3.8076923076923079</v>
      </c>
      <c r="U1862" s="49">
        <v>56.5</v>
      </c>
      <c r="V1862" s="49">
        <f t="shared" si="1008"/>
        <v>0.56499999999999995</v>
      </c>
      <c r="W1862" s="49">
        <f t="shared" si="1006"/>
        <v>1.523076923076923</v>
      </c>
      <c r="X1862" s="90">
        <f>ROUND(S1862*$X$4,0)</f>
        <v>0</v>
      </c>
      <c r="Y1862" s="91">
        <f t="shared" si="1015"/>
        <v>0</v>
      </c>
      <c r="Z1862" s="93">
        <f t="shared" si="997"/>
        <v>2</v>
      </c>
      <c r="AA1862" s="94">
        <f t="shared" si="1016"/>
        <v>89.715500000000006</v>
      </c>
      <c r="AB1862" s="97">
        <f t="shared" si="1010"/>
        <v>2</v>
      </c>
      <c r="AC1862" s="98">
        <f t="shared" si="1017"/>
        <v>89.715500000000006</v>
      </c>
      <c r="AD1862" s="77" t="s">
        <v>3</v>
      </c>
      <c r="AE1862" s="54">
        <v>89.715500000000006</v>
      </c>
      <c r="AF1862" s="17"/>
    </row>
    <row r="1863" spans="1:32" ht="16.899999999999999" customHeight="1" x14ac:dyDescent="0.3">
      <c r="A1863" s="73" t="s">
        <v>7</v>
      </c>
      <c r="B1863" s="74" t="s">
        <v>3803</v>
      </c>
      <c r="C1863" s="48" t="s">
        <v>34</v>
      </c>
      <c r="D1863" s="48">
        <v>500</v>
      </c>
      <c r="E1863" s="48">
        <v>4445</v>
      </c>
      <c r="F1863" s="48" t="s">
        <v>5912</v>
      </c>
      <c r="G1863" s="48" t="s">
        <v>122</v>
      </c>
      <c r="H1863" s="75">
        <f t="shared" si="1018"/>
        <v>0.16470588235294117</v>
      </c>
      <c r="I1863" s="74">
        <v>99</v>
      </c>
      <c r="J1863" s="74">
        <v>85</v>
      </c>
      <c r="K1863" s="48">
        <f>J1863</f>
        <v>85</v>
      </c>
      <c r="L1863" s="48">
        <f>$L$3</f>
        <v>-4</v>
      </c>
      <c r="M1863" s="48">
        <f t="shared" si="1014"/>
        <v>81</v>
      </c>
      <c r="N1863" s="48">
        <v>0</v>
      </c>
      <c r="O1863" s="56">
        <v>145.53</v>
      </c>
      <c r="P1863" s="48" t="str">
        <f t="shared" si="1021"/>
        <v>TFT20017 NA</v>
      </c>
      <c r="Q1863" s="76" t="s">
        <v>6187</v>
      </c>
      <c r="R1863" s="76" t="s">
        <v>6187</v>
      </c>
      <c r="S1863" s="49">
        <f t="shared" si="1019"/>
        <v>0</v>
      </c>
      <c r="T1863" s="49">
        <f t="shared" si="1022"/>
        <v>0</v>
      </c>
      <c r="U1863" s="49">
        <v>219.30769230769226</v>
      </c>
      <c r="V1863" s="49">
        <f t="shared" si="1008"/>
        <v>0.43861538461538452</v>
      </c>
      <c r="W1863" s="49">
        <f t="shared" si="1006"/>
        <v>0</v>
      </c>
      <c r="X1863" s="90">
        <f>ROUNDUP(S1863*$X$4,0)</f>
        <v>0</v>
      </c>
      <c r="Y1863" s="91">
        <f t="shared" si="1015"/>
        <v>0</v>
      </c>
      <c r="Z1863" s="93">
        <f t="shared" si="997"/>
        <v>0</v>
      </c>
      <c r="AA1863" s="94">
        <f t="shared" si="1016"/>
        <v>0</v>
      </c>
      <c r="AB1863" s="97">
        <f t="shared" si="1010"/>
        <v>0</v>
      </c>
      <c r="AC1863" s="98">
        <f t="shared" si="1017"/>
        <v>0</v>
      </c>
      <c r="AD1863" s="77" t="s">
        <v>3</v>
      </c>
      <c r="AE1863" s="54">
        <v>0</v>
      </c>
      <c r="AF1863" s="17"/>
    </row>
    <row r="1864" spans="1:32" ht="16.899999999999999" customHeight="1" x14ac:dyDescent="0.3">
      <c r="A1864" s="73" t="s">
        <v>35</v>
      </c>
      <c r="B1864" s="74" t="s">
        <v>4346</v>
      </c>
      <c r="C1864" s="48" t="s">
        <v>40</v>
      </c>
      <c r="D1864" s="48">
        <v>1000</v>
      </c>
      <c r="E1864" s="48">
        <v>621</v>
      </c>
      <c r="F1864" s="48" t="s">
        <v>6128</v>
      </c>
      <c r="G1864" s="48" t="s">
        <v>112</v>
      </c>
      <c r="H1864" s="75">
        <f t="shared" si="1018"/>
        <v>-0.25925925925925924</v>
      </c>
      <c r="I1864" s="74">
        <v>20</v>
      </c>
      <c r="J1864" s="74">
        <v>27</v>
      </c>
      <c r="K1864" s="48">
        <f>I1864</f>
        <v>20</v>
      </c>
      <c r="L1864" s="48">
        <f>$L$3</f>
        <v>-4</v>
      </c>
      <c r="M1864" s="48">
        <f t="shared" si="1014"/>
        <v>16</v>
      </c>
      <c r="N1864" s="48">
        <v>15</v>
      </c>
      <c r="O1864" s="56">
        <v>14.23</v>
      </c>
      <c r="P1864" s="48" t="str">
        <f t="shared" si="1021"/>
        <v>3250 VI</v>
      </c>
      <c r="Q1864" s="76">
        <v>18</v>
      </c>
      <c r="R1864" s="76">
        <v>52</v>
      </c>
      <c r="S1864" s="49">
        <f t="shared" si="1019"/>
        <v>0.25384615384615383</v>
      </c>
      <c r="T1864" s="49">
        <f t="shared" si="1022"/>
        <v>253.84615384615384</v>
      </c>
      <c r="U1864" s="49">
        <v>306.96153846153845</v>
      </c>
      <c r="V1864" s="49">
        <f t="shared" si="1008"/>
        <v>0.30696153846153845</v>
      </c>
      <c r="W1864" s="49">
        <f t="shared" si="1006"/>
        <v>4.0615384615384613</v>
      </c>
      <c r="X1864" s="90">
        <f>ROUND(S1864*$X$3,0)</f>
        <v>2</v>
      </c>
      <c r="Y1864" s="91">
        <f t="shared" si="1015"/>
        <v>28.46</v>
      </c>
      <c r="Z1864" s="93">
        <f t="shared" si="997"/>
        <v>6</v>
      </c>
      <c r="AA1864" s="94">
        <f t="shared" si="1016"/>
        <v>85.38</v>
      </c>
      <c r="AB1864" s="97">
        <f t="shared" si="1010"/>
        <v>7</v>
      </c>
      <c r="AC1864" s="98">
        <f t="shared" si="1017"/>
        <v>99.61</v>
      </c>
      <c r="AD1864" s="77" t="s">
        <v>3</v>
      </c>
      <c r="AE1864" s="54">
        <v>99.61</v>
      </c>
      <c r="AF1864" s="17"/>
    </row>
    <row r="1865" spans="1:32" ht="16.899999999999999" customHeight="1" x14ac:dyDescent="0.3">
      <c r="A1865" s="73" t="s">
        <v>35</v>
      </c>
      <c r="B1865" s="74" t="s">
        <v>1323</v>
      </c>
      <c r="C1865" s="48" t="s">
        <v>464</v>
      </c>
      <c r="D1865" s="48">
        <v>1000</v>
      </c>
      <c r="E1865" s="48">
        <v>4013</v>
      </c>
      <c r="F1865" s="48" t="s">
        <v>6180</v>
      </c>
      <c r="G1865" s="48" t="s">
        <v>65</v>
      </c>
      <c r="H1865" s="75">
        <f t="shared" si="1018"/>
        <v>0</v>
      </c>
      <c r="I1865" s="74">
        <v>5</v>
      </c>
      <c r="J1865" s="74">
        <v>5</v>
      </c>
      <c r="K1865" s="48">
        <f>J1865</f>
        <v>5</v>
      </c>
      <c r="L1865" s="48"/>
      <c r="M1865" s="48">
        <f t="shared" si="1014"/>
        <v>5</v>
      </c>
      <c r="N1865" s="48">
        <v>2</v>
      </c>
      <c r="O1865" s="56">
        <v>92.543189999999996</v>
      </c>
      <c r="P1865" s="48" t="str">
        <f t="shared" si="1021"/>
        <v>5853 OR</v>
      </c>
      <c r="Q1865" s="76">
        <v>11</v>
      </c>
      <c r="R1865" s="76">
        <v>42</v>
      </c>
      <c r="S1865" s="49">
        <f t="shared" si="1019"/>
        <v>0.16692307692307692</v>
      </c>
      <c r="T1865" s="49">
        <f t="shared" si="1022"/>
        <v>166.92307692307693</v>
      </c>
      <c r="U1865" s="49">
        <v>309.5</v>
      </c>
      <c r="V1865" s="49">
        <f t="shared" si="1008"/>
        <v>0.3095</v>
      </c>
      <c r="W1865" s="49">
        <f t="shared" si="1006"/>
        <v>0.83461538461538465</v>
      </c>
      <c r="X1865" s="90">
        <f>ROUND(S1865*$X$2,0)</f>
        <v>1</v>
      </c>
      <c r="Y1865" s="91">
        <f t="shared" si="1015"/>
        <v>92.543189999999996</v>
      </c>
      <c r="Z1865" s="93">
        <f t="shared" si="997"/>
        <v>2</v>
      </c>
      <c r="AA1865" s="94">
        <f t="shared" si="1016"/>
        <v>185.08637999999999</v>
      </c>
      <c r="AB1865" s="97">
        <f>ROUND((S1865*$AB$2)+Z1865,0)</f>
        <v>3</v>
      </c>
      <c r="AC1865" s="98">
        <f t="shared" si="1017"/>
        <v>277.62957</v>
      </c>
      <c r="AD1865" s="77" t="s">
        <v>5891</v>
      </c>
      <c r="AE1865" s="54">
        <v>277.62957</v>
      </c>
      <c r="AF1865" s="17"/>
    </row>
    <row r="1866" spans="1:32" ht="16.899999999999999" customHeight="1" x14ac:dyDescent="0.3">
      <c r="A1866" s="73" t="s">
        <v>7</v>
      </c>
      <c r="B1866" s="74" t="s">
        <v>625</v>
      </c>
      <c r="C1866" s="48" t="s">
        <v>10</v>
      </c>
      <c r="D1866" s="48">
        <v>500</v>
      </c>
      <c r="E1866" s="48">
        <v>2834</v>
      </c>
      <c r="F1866" s="48" t="s">
        <v>6126</v>
      </c>
      <c r="G1866" s="48">
        <v>2</v>
      </c>
      <c r="H1866" s="75">
        <f t="shared" si="1018"/>
        <v>0</v>
      </c>
      <c r="I1866" s="74">
        <v>20</v>
      </c>
      <c r="J1866" s="74">
        <f>I1866</f>
        <v>20</v>
      </c>
      <c r="K1866" s="48">
        <f>I1866</f>
        <v>20</v>
      </c>
      <c r="L1866" s="48"/>
      <c r="M1866" s="48">
        <f t="shared" si="1014"/>
        <v>20</v>
      </c>
      <c r="N1866" s="48">
        <v>0</v>
      </c>
      <c r="O1866" s="56">
        <v>117.77002</v>
      </c>
      <c r="P1866" s="48" t="str">
        <f t="shared" si="1021"/>
        <v>1898/5C SL</v>
      </c>
      <c r="Q1866" s="76">
        <v>7</v>
      </c>
      <c r="R1866" s="76">
        <v>14</v>
      </c>
      <c r="S1866" s="49">
        <f t="shared" si="1019"/>
        <v>9.1538461538461541E-2</v>
      </c>
      <c r="T1866" s="49">
        <f t="shared" si="1022"/>
        <v>45.769230769230774</v>
      </c>
      <c r="U1866" s="49">
        <v>267</v>
      </c>
      <c r="V1866" s="49">
        <f t="shared" si="1008"/>
        <v>0.53400000000000003</v>
      </c>
      <c r="W1866" s="49">
        <f t="shared" si="1006"/>
        <v>1.8307692307692309</v>
      </c>
      <c r="X1866" s="90">
        <f>ROUND(S1866*$X$3,0)</f>
        <v>1</v>
      </c>
      <c r="Y1866" s="91">
        <f t="shared" si="1015"/>
        <v>117.77002</v>
      </c>
      <c r="Z1866" s="93">
        <f t="shared" si="997"/>
        <v>3</v>
      </c>
      <c r="AA1866" s="94">
        <f t="shared" si="1016"/>
        <v>353.31006000000002</v>
      </c>
      <c r="AB1866" s="97">
        <f>ROUND((S1866*$AB$4)+Z1866,0)</f>
        <v>3</v>
      </c>
      <c r="AC1866" s="98">
        <f t="shared" si="1017"/>
        <v>353.31006000000002</v>
      </c>
      <c r="AD1866" s="77" t="s">
        <v>3</v>
      </c>
      <c r="AE1866" s="54">
        <v>353.31006000000002</v>
      </c>
      <c r="AF1866" s="17"/>
    </row>
    <row r="1867" spans="1:32" ht="16.899999999999999" customHeight="1" x14ac:dyDescent="0.3">
      <c r="A1867" s="73" t="s">
        <v>7</v>
      </c>
      <c r="B1867" s="74" t="s">
        <v>3274</v>
      </c>
      <c r="C1867" s="48" t="s">
        <v>40</v>
      </c>
      <c r="D1867" s="48">
        <v>1000</v>
      </c>
      <c r="E1867" s="48">
        <v>4750</v>
      </c>
      <c r="F1867" s="48" t="s">
        <v>5916</v>
      </c>
      <c r="G1867" s="48" t="s">
        <v>3680</v>
      </c>
      <c r="H1867" s="75">
        <f t="shared" si="1018"/>
        <v>1.3936170212765957</v>
      </c>
      <c r="I1867" s="74">
        <v>225</v>
      </c>
      <c r="J1867" s="74">
        <v>94</v>
      </c>
      <c r="K1867" s="48">
        <f>J1867</f>
        <v>94</v>
      </c>
      <c r="L1867" s="48">
        <f>$L$3</f>
        <v>-4</v>
      </c>
      <c r="M1867" s="48">
        <f t="shared" si="1014"/>
        <v>90</v>
      </c>
      <c r="N1867" s="48">
        <v>85</v>
      </c>
      <c r="O1867" s="56">
        <v>89.58</v>
      </c>
      <c r="P1867" s="48" t="str">
        <f t="shared" si="1021"/>
        <v>7053 BK</v>
      </c>
      <c r="Q1867" s="76">
        <v>89</v>
      </c>
      <c r="R1867" s="76">
        <v>268</v>
      </c>
      <c r="S1867" s="49">
        <f t="shared" si="1019"/>
        <v>1.2676923076923075</v>
      </c>
      <c r="T1867" s="49">
        <f t="shared" si="1022"/>
        <v>1267.6923076923074</v>
      </c>
      <c r="U1867" s="49">
        <v>1338.0769230769229</v>
      </c>
      <c r="V1867" s="49">
        <f t="shared" si="1008"/>
        <v>1.3380769230769229</v>
      </c>
      <c r="W1867" s="49">
        <f>V1867*M1867</f>
        <v>120.42692307692306</v>
      </c>
      <c r="X1867" s="90">
        <f>ROUND(V1867*$X$4,0)</f>
        <v>7</v>
      </c>
      <c r="Y1867" s="91">
        <f t="shared" si="1015"/>
        <v>627.05999999999995</v>
      </c>
      <c r="Z1867" s="93">
        <f>ROUND((V1867*M1867)+X1867,0)</f>
        <v>127</v>
      </c>
      <c r="AA1867" s="94">
        <f t="shared" si="1016"/>
        <v>11376.66</v>
      </c>
      <c r="AB1867" s="97">
        <f>ROUND((V1867*$AB$4)+Z1867,0)</f>
        <v>134</v>
      </c>
      <c r="AC1867" s="98">
        <f t="shared" si="1017"/>
        <v>12003.72</v>
      </c>
      <c r="AD1867" s="77" t="s">
        <v>5889</v>
      </c>
      <c r="AE1867" s="54">
        <v>12003.72</v>
      </c>
      <c r="AF1867" s="17"/>
    </row>
    <row r="1868" spans="1:32" ht="16.899999999999999" customHeight="1" x14ac:dyDescent="0.3">
      <c r="A1868" s="73" t="s">
        <v>7</v>
      </c>
      <c r="B1868" s="74" t="s">
        <v>1941</v>
      </c>
      <c r="C1868" s="48" t="s">
        <v>10</v>
      </c>
      <c r="D1868" s="48">
        <v>500</v>
      </c>
      <c r="E1868" s="48">
        <v>2834</v>
      </c>
      <c r="F1868" s="48" t="s">
        <v>6126</v>
      </c>
      <c r="G1868" s="48">
        <v>2</v>
      </c>
      <c r="H1868" s="75">
        <f t="shared" si="1018"/>
        <v>-0.65</v>
      </c>
      <c r="I1868" s="74">
        <v>35</v>
      </c>
      <c r="J1868" s="74">
        <v>100</v>
      </c>
      <c r="K1868" s="48">
        <f>I1868</f>
        <v>35</v>
      </c>
      <c r="L1868" s="48"/>
      <c r="M1868" s="48">
        <f t="shared" si="1014"/>
        <v>35</v>
      </c>
      <c r="N1868" s="48">
        <v>14</v>
      </c>
      <c r="O1868" s="56">
        <v>107.89</v>
      </c>
      <c r="P1868" s="48" t="str">
        <f t="shared" si="1021"/>
        <v>1899/3C SL</v>
      </c>
      <c r="Q1868" s="76">
        <v>0</v>
      </c>
      <c r="R1868" s="76">
        <v>0</v>
      </c>
      <c r="S1868" s="49">
        <f t="shared" si="1019"/>
        <v>0</v>
      </c>
      <c r="T1868" s="49">
        <f t="shared" si="1022"/>
        <v>0</v>
      </c>
      <c r="U1868" s="49">
        <v>183.34615384615384</v>
      </c>
      <c r="V1868" s="49">
        <f t="shared" si="1008"/>
        <v>0.36669230769230771</v>
      </c>
      <c r="W1868" s="49">
        <f t="shared" ref="W1868:W1876" si="1023">S1868*M1868</f>
        <v>0</v>
      </c>
      <c r="X1868" s="90">
        <f>ROUNDUP(S1868*$X$4,0)</f>
        <v>0</v>
      </c>
      <c r="Y1868" s="91">
        <f t="shared" si="1015"/>
        <v>0</v>
      </c>
      <c r="Z1868" s="93">
        <f t="shared" ref="Z1868:Z1900" si="1024">ROUND((S1868*M1868)+X1868,0)</f>
        <v>0</v>
      </c>
      <c r="AA1868" s="94">
        <f t="shared" si="1016"/>
        <v>0</v>
      </c>
      <c r="AB1868" s="97">
        <f>ROUND((S1868*$AB$4)+Z1868,0)</f>
        <v>0</v>
      </c>
      <c r="AC1868" s="98">
        <f t="shared" si="1017"/>
        <v>0</v>
      </c>
      <c r="AD1868" s="77" t="s">
        <v>3</v>
      </c>
      <c r="AE1868" s="54">
        <v>0</v>
      </c>
      <c r="AF1868" s="17"/>
    </row>
    <row r="1869" spans="1:32" ht="16.899999999999999" customHeight="1" x14ac:dyDescent="0.3">
      <c r="A1869" s="73" t="s">
        <v>7</v>
      </c>
      <c r="B1869" s="74" t="s">
        <v>702</v>
      </c>
      <c r="C1869" s="48" t="s">
        <v>10</v>
      </c>
      <c r="D1869" s="48">
        <v>500</v>
      </c>
      <c r="E1869" s="48">
        <v>2834</v>
      </c>
      <c r="F1869" s="48" t="s">
        <v>6126</v>
      </c>
      <c r="G1869" s="48">
        <v>2</v>
      </c>
      <c r="H1869" s="75">
        <f t="shared" si="1018"/>
        <v>-0.75</v>
      </c>
      <c r="I1869" s="74">
        <v>25</v>
      </c>
      <c r="J1869" s="74">
        <v>100</v>
      </c>
      <c r="K1869" s="48">
        <f>I1869</f>
        <v>25</v>
      </c>
      <c r="L1869" s="48"/>
      <c r="M1869" s="48">
        <f t="shared" si="1014"/>
        <v>25</v>
      </c>
      <c r="N1869" s="48">
        <v>17</v>
      </c>
      <c r="O1869" s="56">
        <v>99.405000000000001</v>
      </c>
      <c r="P1869" s="48" t="str">
        <f t="shared" si="1021"/>
        <v>2424C SL</v>
      </c>
      <c r="Q1869" s="76">
        <v>4</v>
      </c>
      <c r="R1869" s="76">
        <v>5</v>
      </c>
      <c r="S1869" s="49">
        <f t="shared" si="1019"/>
        <v>4.8846153846153845E-2</v>
      </c>
      <c r="T1869" s="49">
        <f t="shared" si="1022"/>
        <v>24.423076923076923</v>
      </c>
      <c r="U1869" s="49">
        <v>820.49999999999989</v>
      </c>
      <c r="V1869" s="49">
        <f t="shared" si="1008"/>
        <v>1.6409999999999998</v>
      </c>
      <c r="W1869" s="49">
        <f t="shared" si="1023"/>
        <v>1.221153846153846</v>
      </c>
      <c r="X1869" s="90">
        <f t="shared" ref="X1869" si="1025">ROUND(S1869*$X$4,0)</f>
        <v>0</v>
      </c>
      <c r="Y1869" s="91">
        <f t="shared" si="1015"/>
        <v>0</v>
      </c>
      <c r="Z1869" s="93">
        <f t="shared" si="1024"/>
        <v>1</v>
      </c>
      <c r="AA1869" s="94">
        <f t="shared" si="1016"/>
        <v>99.405000000000001</v>
      </c>
      <c r="AB1869" s="97">
        <f>ROUND((S1869*$AB$4)+Z1869,0)</f>
        <v>1</v>
      </c>
      <c r="AC1869" s="98">
        <f t="shared" si="1017"/>
        <v>99.405000000000001</v>
      </c>
      <c r="AD1869" s="77" t="s">
        <v>3</v>
      </c>
      <c r="AE1869" s="54">
        <v>99.405000000000001</v>
      </c>
      <c r="AF1869" s="17"/>
    </row>
    <row r="1870" spans="1:32" ht="16.899999999999999" customHeight="1" x14ac:dyDescent="0.3">
      <c r="A1870" s="73" t="s">
        <v>7</v>
      </c>
      <c r="B1870" s="74" t="s">
        <v>133</v>
      </c>
      <c r="C1870" s="48" t="s">
        <v>10</v>
      </c>
      <c r="D1870" s="48">
        <v>500</v>
      </c>
      <c r="E1870" s="48">
        <v>2834</v>
      </c>
      <c r="F1870" s="48" t="s">
        <v>6126</v>
      </c>
      <c r="G1870" s="48">
        <v>2</v>
      </c>
      <c r="H1870" s="75">
        <f t="shared" si="1018"/>
        <v>0</v>
      </c>
      <c r="I1870" s="74">
        <v>20</v>
      </c>
      <c r="J1870" s="74">
        <f>I1870</f>
        <v>20</v>
      </c>
      <c r="K1870" s="48">
        <f>I1870</f>
        <v>20</v>
      </c>
      <c r="L1870" s="48"/>
      <c r="M1870" s="48">
        <f t="shared" si="1014"/>
        <v>20</v>
      </c>
      <c r="N1870" s="48">
        <v>0</v>
      </c>
      <c r="O1870" s="56">
        <v>114.75891</v>
      </c>
      <c r="P1870" s="48" t="str">
        <f t="shared" si="1021"/>
        <v>1219/10C SL</v>
      </c>
      <c r="Q1870" s="76">
        <v>1</v>
      </c>
      <c r="R1870" s="76">
        <v>1</v>
      </c>
      <c r="S1870" s="49">
        <f t="shared" si="1019"/>
        <v>1.1923076923076923E-2</v>
      </c>
      <c r="T1870" s="49">
        <f t="shared" si="1022"/>
        <v>5.9615384615384617</v>
      </c>
      <c r="U1870" s="49">
        <v>32.807692307692307</v>
      </c>
      <c r="V1870" s="49">
        <f t="shared" si="1008"/>
        <v>6.5615384615384617E-2</v>
      </c>
      <c r="W1870" s="49">
        <f t="shared" si="1023"/>
        <v>0.23846153846153847</v>
      </c>
      <c r="X1870" s="90">
        <f>ROUNDUP(S1870*$X$3,0)</f>
        <v>1</v>
      </c>
      <c r="Y1870" s="91">
        <f t="shared" si="1015"/>
        <v>114.75891</v>
      </c>
      <c r="Z1870" s="93">
        <f t="shared" si="1024"/>
        <v>1</v>
      </c>
      <c r="AA1870" s="94">
        <f t="shared" si="1016"/>
        <v>114.75891</v>
      </c>
      <c r="AB1870" s="97">
        <f>ROUND((S1870*$AB$4)+Z1870,0)</f>
        <v>1</v>
      </c>
      <c r="AC1870" s="98">
        <f t="shared" si="1017"/>
        <v>114.75891</v>
      </c>
      <c r="AD1870" s="77" t="s">
        <v>3</v>
      </c>
      <c r="AE1870" s="54">
        <v>114.75891</v>
      </c>
      <c r="AF1870" s="17"/>
    </row>
    <row r="1871" spans="1:32" ht="16.899999999999999" customHeight="1" x14ac:dyDescent="0.3">
      <c r="A1871" s="73" t="s">
        <v>7</v>
      </c>
      <c r="B1871" s="74" t="s">
        <v>1839</v>
      </c>
      <c r="C1871" s="48" t="s">
        <v>464</v>
      </c>
      <c r="D1871" s="48">
        <v>100</v>
      </c>
      <c r="E1871" s="48">
        <v>4013</v>
      </c>
      <c r="F1871" s="48" t="s">
        <v>6180</v>
      </c>
      <c r="G1871" s="48" t="s">
        <v>65</v>
      </c>
      <c r="H1871" s="75">
        <f t="shared" si="1018"/>
        <v>0</v>
      </c>
      <c r="I1871" s="74">
        <v>5</v>
      </c>
      <c r="J1871" s="74">
        <v>5</v>
      </c>
      <c r="K1871" s="48">
        <f>J1871</f>
        <v>5</v>
      </c>
      <c r="L1871" s="48"/>
      <c r="M1871" s="48">
        <f t="shared" si="1014"/>
        <v>5</v>
      </c>
      <c r="N1871" s="48">
        <v>10</v>
      </c>
      <c r="O1871" s="56">
        <v>19.342569999999998</v>
      </c>
      <c r="P1871" s="48" t="str">
        <f t="shared" si="1021"/>
        <v>5875 RD</v>
      </c>
      <c r="Q1871" s="76">
        <v>32</v>
      </c>
      <c r="R1871" s="76">
        <v>285</v>
      </c>
      <c r="S1871" s="49">
        <f t="shared" si="1019"/>
        <v>0.67346153846153844</v>
      </c>
      <c r="T1871" s="49">
        <f t="shared" si="1022"/>
        <v>67.34615384615384</v>
      </c>
      <c r="U1871" s="49">
        <v>460.03846153846155</v>
      </c>
      <c r="V1871" s="49">
        <f t="shared" si="1008"/>
        <v>4.6003846153846153</v>
      </c>
      <c r="W1871" s="49">
        <f t="shared" si="1023"/>
        <v>3.3673076923076923</v>
      </c>
      <c r="X1871" s="90">
        <f>ROUND(S1871*$X$2,0)</f>
        <v>5</v>
      </c>
      <c r="Y1871" s="91">
        <f t="shared" si="1015"/>
        <v>96.712849999999989</v>
      </c>
      <c r="Z1871" s="93">
        <f t="shared" si="1024"/>
        <v>8</v>
      </c>
      <c r="AA1871" s="94">
        <f t="shared" si="1016"/>
        <v>154.74055999999999</v>
      </c>
      <c r="AB1871" s="97">
        <f>ROUND((S1871*$AB$2)+Z1871,0)</f>
        <v>13</v>
      </c>
      <c r="AC1871" s="98">
        <f t="shared" si="1017"/>
        <v>251.45340999999999</v>
      </c>
      <c r="AD1871" s="77" t="s">
        <v>5891</v>
      </c>
      <c r="AE1871" s="54">
        <v>251.45340999999999</v>
      </c>
      <c r="AF1871" s="17"/>
    </row>
    <row r="1872" spans="1:32" ht="16.899999999999999" customHeight="1" x14ac:dyDescent="0.3">
      <c r="A1872" s="73" t="s">
        <v>7</v>
      </c>
      <c r="B1872" s="74" t="s">
        <v>3911</v>
      </c>
      <c r="C1872" s="48" t="s">
        <v>10</v>
      </c>
      <c r="D1872" s="48">
        <v>100</v>
      </c>
      <c r="E1872" s="48">
        <v>2834</v>
      </c>
      <c r="F1872" s="48" t="s">
        <v>6126</v>
      </c>
      <c r="G1872" s="48">
        <v>2</v>
      </c>
      <c r="H1872" s="75">
        <f t="shared" si="1018"/>
        <v>0</v>
      </c>
      <c r="I1872" s="74">
        <v>55</v>
      </c>
      <c r="J1872" s="74">
        <f t="shared" ref="J1872:J1874" si="1026">I1872</f>
        <v>55</v>
      </c>
      <c r="K1872" s="48">
        <f>I1872</f>
        <v>55</v>
      </c>
      <c r="L1872" s="48"/>
      <c r="M1872" s="48">
        <f t="shared" si="1014"/>
        <v>55</v>
      </c>
      <c r="N1872" s="48">
        <v>3</v>
      </c>
      <c r="O1872" s="56">
        <v>43.42512</v>
      </c>
      <c r="P1872" s="48" t="str">
        <f t="shared" si="1021"/>
        <v>3315 SL</v>
      </c>
      <c r="Q1872" s="76">
        <v>0</v>
      </c>
      <c r="R1872" s="76">
        <v>43</v>
      </c>
      <c r="S1872" s="49">
        <f t="shared" si="1019"/>
        <v>4.961538461538461E-2</v>
      </c>
      <c r="T1872" s="49">
        <f t="shared" si="1022"/>
        <v>4.9615384615384608</v>
      </c>
      <c r="U1872" s="49">
        <v>4.9615384615384608</v>
      </c>
      <c r="V1872" s="49">
        <f t="shared" si="1008"/>
        <v>4.961538461538461E-2</v>
      </c>
      <c r="W1872" s="49">
        <f t="shared" si="1023"/>
        <v>2.7288461538461535</v>
      </c>
      <c r="X1872" s="90">
        <f t="shared" ref="X1872:X1874" si="1027">ROUND(S1872*$X$4,0)</f>
        <v>0</v>
      </c>
      <c r="Y1872" s="91">
        <f t="shared" si="1015"/>
        <v>0</v>
      </c>
      <c r="Z1872" s="93">
        <f t="shared" si="1024"/>
        <v>3</v>
      </c>
      <c r="AA1872" s="94">
        <f t="shared" si="1016"/>
        <v>130.27536000000001</v>
      </c>
      <c r="AB1872" s="97">
        <f>ROUND((S1872*$AB$4)+Z1872,0)</f>
        <v>3</v>
      </c>
      <c r="AC1872" s="98">
        <f t="shared" si="1017"/>
        <v>130.27536000000001</v>
      </c>
      <c r="AD1872" s="77" t="s">
        <v>3</v>
      </c>
      <c r="AE1872" s="54">
        <v>130.27536000000001</v>
      </c>
      <c r="AF1872" s="17"/>
    </row>
    <row r="1873" spans="1:32" ht="16.899999999999999" customHeight="1" x14ac:dyDescent="0.3">
      <c r="A1873" s="73" t="s">
        <v>35</v>
      </c>
      <c r="B1873" s="74" t="s">
        <v>1854</v>
      </c>
      <c r="C1873" s="48" t="s">
        <v>1370</v>
      </c>
      <c r="D1873" s="48">
        <v>500</v>
      </c>
      <c r="E1873" s="48">
        <v>2834</v>
      </c>
      <c r="F1873" s="48" t="s">
        <v>6126</v>
      </c>
      <c r="G1873" s="48">
        <v>2</v>
      </c>
      <c r="H1873" s="75">
        <f t="shared" si="1018"/>
        <v>0</v>
      </c>
      <c r="I1873" s="74">
        <v>35</v>
      </c>
      <c r="J1873" s="74">
        <f t="shared" si="1026"/>
        <v>35</v>
      </c>
      <c r="K1873" s="48">
        <f>I1873</f>
        <v>35</v>
      </c>
      <c r="L1873" s="48"/>
      <c r="M1873" s="48">
        <f t="shared" si="1014"/>
        <v>35</v>
      </c>
      <c r="N1873" s="48">
        <v>0</v>
      </c>
      <c r="O1873" s="56">
        <v>115.70780000000001</v>
      </c>
      <c r="P1873" s="48" t="str">
        <f t="shared" si="1021"/>
        <v>65602 SL</v>
      </c>
      <c r="Q1873" s="76">
        <v>1</v>
      </c>
      <c r="R1873" s="76">
        <v>6</v>
      </c>
      <c r="S1873" s="49">
        <f t="shared" si="1019"/>
        <v>1.7692307692307691E-2</v>
      </c>
      <c r="T1873" s="49">
        <f t="shared" si="1022"/>
        <v>8.8461538461538449</v>
      </c>
      <c r="U1873" s="49">
        <v>56.84615384615384</v>
      </c>
      <c r="V1873" s="49">
        <f t="shared" si="1008"/>
        <v>0.11369230769230768</v>
      </c>
      <c r="W1873" s="49">
        <f t="shared" si="1023"/>
        <v>0.61923076923076914</v>
      </c>
      <c r="X1873" s="90">
        <f t="shared" si="1027"/>
        <v>0</v>
      </c>
      <c r="Y1873" s="91">
        <f t="shared" si="1015"/>
        <v>0</v>
      </c>
      <c r="Z1873" s="93">
        <f t="shared" si="1024"/>
        <v>1</v>
      </c>
      <c r="AA1873" s="94">
        <f t="shared" si="1016"/>
        <v>115.70780000000001</v>
      </c>
      <c r="AB1873" s="97">
        <f>ROUND((S1873*$AB$4)+Z1873,0)</f>
        <v>1</v>
      </c>
      <c r="AC1873" s="98">
        <f t="shared" si="1017"/>
        <v>115.70780000000001</v>
      </c>
      <c r="AD1873" s="77" t="s">
        <v>3</v>
      </c>
      <c r="AE1873" s="54">
        <v>115.70780000000001</v>
      </c>
      <c r="AF1873" s="17"/>
    </row>
    <row r="1874" spans="1:32" ht="16.899999999999999" customHeight="1" x14ac:dyDescent="0.3">
      <c r="A1874" s="73" t="s">
        <v>7</v>
      </c>
      <c r="B1874" s="74" t="s">
        <v>3580</v>
      </c>
      <c r="C1874" s="48" t="s">
        <v>1370</v>
      </c>
      <c r="D1874" s="48">
        <v>500</v>
      </c>
      <c r="E1874" s="48">
        <v>2834</v>
      </c>
      <c r="F1874" s="48" t="s">
        <v>6126</v>
      </c>
      <c r="G1874" s="48">
        <v>2</v>
      </c>
      <c r="H1874" s="75">
        <f t="shared" si="1018"/>
        <v>0</v>
      </c>
      <c r="I1874" s="74">
        <v>30</v>
      </c>
      <c r="J1874" s="74">
        <f t="shared" si="1026"/>
        <v>30</v>
      </c>
      <c r="K1874" s="48">
        <f>I1874</f>
        <v>30</v>
      </c>
      <c r="L1874" s="48"/>
      <c r="M1874" s="48">
        <f t="shared" si="1014"/>
        <v>30</v>
      </c>
      <c r="N1874" s="48">
        <v>0</v>
      </c>
      <c r="O1874" s="56">
        <v>118.1266</v>
      </c>
      <c r="P1874" s="48" t="str">
        <f t="shared" si="1021"/>
        <v>86304CY SL</v>
      </c>
      <c r="Q1874" s="76">
        <v>1</v>
      </c>
      <c r="R1874" s="76">
        <v>7</v>
      </c>
      <c r="S1874" s="49">
        <f t="shared" si="1019"/>
        <v>1.8846153846153846E-2</v>
      </c>
      <c r="T1874" s="49">
        <f t="shared" si="1022"/>
        <v>9.4230769230769234</v>
      </c>
      <c r="U1874" s="49">
        <v>187.30769230769232</v>
      </c>
      <c r="V1874" s="49">
        <f t="shared" si="1008"/>
        <v>0.37461538461538463</v>
      </c>
      <c r="W1874" s="49">
        <f t="shared" si="1023"/>
        <v>0.56538461538461537</v>
      </c>
      <c r="X1874" s="90">
        <f t="shared" si="1027"/>
        <v>0</v>
      </c>
      <c r="Y1874" s="91">
        <f t="shared" si="1015"/>
        <v>0</v>
      </c>
      <c r="Z1874" s="93">
        <f t="shared" si="1024"/>
        <v>1</v>
      </c>
      <c r="AA1874" s="94">
        <f t="shared" si="1016"/>
        <v>118.1266</v>
      </c>
      <c r="AB1874" s="97">
        <f>ROUND((S1874*$AB$4)+Z1874,0)</f>
        <v>1</v>
      </c>
      <c r="AC1874" s="98">
        <f t="shared" si="1017"/>
        <v>118.1266</v>
      </c>
      <c r="AD1874" s="77" t="s">
        <v>3</v>
      </c>
      <c r="AE1874" s="54">
        <v>118.1266</v>
      </c>
      <c r="AF1874" s="17"/>
    </row>
    <row r="1875" spans="1:32" ht="12.75" customHeight="1" x14ac:dyDescent="0.3">
      <c r="A1875" s="73" t="s">
        <v>35</v>
      </c>
      <c r="B1875" s="74" t="s">
        <v>1416</v>
      </c>
      <c r="C1875" s="48" t="s">
        <v>10</v>
      </c>
      <c r="D1875" s="48">
        <v>100</v>
      </c>
      <c r="E1875" s="48">
        <v>621</v>
      </c>
      <c r="F1875" s="48" t="s">
        <v>6128</v>
      </c>
      <c r="G1875" s="48" t="s">
        <v>11</v>
      </c>
      <c r="H1875" s="75">
        <f t="shared" si="1018"/>
        <v>0</v>
      </c>
      <c r="I1875" s="74">
        <v>5</v>
      </c>
      <c r="J1875" s="74">
        <v>5</v>
      </c>
      <c r="K1875" s="48">
        <f>J1875</f>
        <v>5</v>
      </c>
      <c r="L1875" s="48"/>
      <c r="M1875" s="48">
        <f t="shared" si="1014"/>
        <v>5</v>
      </c>
      <c r="N1875" s="48">
        <v>5</v>
      </c>
      <c r="O1875" s="56">
        <v>57.657310000000003</v>
      </c>
      <c r="P1875" s="48" t="str">
        <f t="shared" si="1021"/>
        <v>6393 SL</v>
      </c>
      <c r="Q1875" s="76">
        <v>157</v>
      </c>
      <c r="R1875" s="76">
        <v>207</v>
      </c>
      <c r="S1875" s="49">
        <f t="shared" si="1019"/>
        <v>1.9296153846153845</v>
      </c>
      <c r="T1875" s="49">
        <f t="shared" si="1022"/>
        <v>192.96153846153845</v>
      </c>
      <c r="U1875" s="49">
        <v>271.80769230769226</v>
      </c>
      <c r="V1875" s="49">
        <f t="shared" si="1008"/>
        <v>2.7180769230769228</v>
      </c>
      <c r="W1875" s="49">
        <f t="shared" si="1023"/>
        <v>9.648076923076923</v>
      </c>
      <c r="X1875" s="90">
        <f>ROUND(S1875*$X$2,0)</f>
        <v>14</v>
      </c>
      <c r="Y1875" s="91">
        <f t="shared" si="1015"/>
        <v>807.20234000000005</v>
      </c>
      <c r="Z1875" s="93">
        <f t="shared" si="1024"/>
        <v>24</v>
      </c>
      <c r="AA1875" s="94">
        <f t="shared" si="1016"/>
        <v>1383.7754400000001</v>
      </c>
      <c r="AB1875" s="97">
        <f>ROUND((S1875*$AB$2)+Z1875,0)</f>
        <v>38</v>
      </c>
      <c r="AC1875" s="98">
        <f t="shared" si="1017"/>
        <v>2190.9777800000002</v>
      </c>
      <c r="AD1875" s="77" t="s">
        <v>5891</v>
      </c>
      <c r="AE1875" s="54">
        <v>2190.9777800000002</v>
      </c>
      <c r="AF1875" s="17"/>
    </row>
    <row r="1876" spans="1:32" ht="16.899999999999999" customHeight="1" x14ac:dyDescent="0.3">
      <c r="A1876" s="73" t="s">
        <v>35</v>
      </c>
      <c r="B1876" s="74" t="s">
        <v>3737</v>
      </c>
      <c r="C1876" s="48" t="s">
        <v>34</v>
      </c>
      <c r="D1876" s="48">
        <v>100</v>
      </c>
      <c r="E1876" s="48">
        <v>4350</v>
      </c>
      <c r="F1876" s="48" t="s">
        <v>6122</v>
      </c>
      <c r="G1876" s="48" t="s">
        <v>122</v>
      </c>
      <c r="H1876" s="75">
        <f t="shared" si="1018"/>
        <v>0</v>
      </c>
      <c r="I1876" s="74">
        <v>84</v>
      </c>
      <c r="J1876" s="74">
        <v>84</v>
      </c>
      <c r="K1876" s="48">
        <f>I1876</f>
        <v>84</v>
      </c>
      <c r="L1876" s="48">
        <f>$L$3</f>
        <v>-4</v>
      </c>
      <c r="M1876" s="48">
        <f t="shared" si="1014"/>
        <v>80</v>
      </c>
      <c r="N1876" s="48">
        <v>37</v>
      </c>
      <c r="O1876" s="56">
        <v>8.7953499999999991</v>
      </c>
      <c r="P1876" s="48" t="str">
        <f t="shared" si="1021"/>
        <v>P1055 CL</v>
      </c>
      <c r="Q1876" s="76">
        <v>20</v>
      </c>
      <c r="R1876" s="76">
        <v>41</v>
      </c>
      <c r="S1876" s="49">
        <f t="shared" si="1019"/>
        <v>0.26269230769230772</v>
      </c>
      <c r="T1876" s="49">
        <f t="shared" si="1022"/>
        <v>26.269230769230774</v>
      </c>
      <c r="U1876" s="49">
        <v>109.34615384615385</v>
      </c>
      <c r="V1876" s="49">
        <f t="shared" si="1008"/>
        <v>1.0934615384615385</v>
      </c>
      <c r="W1876" s="49">
        <f t="shared" si="1023"/>
        <v>21.015384615384619</v>
      </c>
      <c r="X1876" s="90">
        <f>ROUND(S1876*$X$4,0)</f>
        <v>1</v>
      </c>
      <c r="Y1876" s="91">
        <f t="shared" si="1015"/>
        <v>8.7953499999999991</v>
      </c>
      <c r="Z1876" s="93">
        <f t="shared" si="1024"/>
        <v>22</v>
      </c>
      <c r="AA1876" s="94">
        <f t="shared" si="1016"/>
        <v>193.49769999999998</v>
      </c>
      <c r="AB1876" s="97">
        <f>ROUND((S1876*$AB$4)+Z1876,0)</f>
        <v>23</v>
      </c>
      <c r="AC1876" s="98">
        <f t="shared" si="1017"/>
        <v>202.29304999999999</v>
      </c>
      <c r="AD1876" s="77" t="s">
        <v>3</v>
      </c>
      <c r="AE1876" s="54">
        <v>202.29304999999999</v>
      </c>
      <c r="AF1876" s="17"/>
    </row>
    <row r="1877" spans="1:32" ht="12.75" customHeight="1" x14ac:dyDescent="0.3">
      <c r="A1877" s="73" t="s">
        <v>35</v>
      </c>
      <c r="B1877" s="74" t="s">
        <v>2268</v>
      </c>
      <c r="C1877" s="48" t="s">
        <v>40</v>
      </c>
      <c r="D1877" s="48">
        <v>1000</v>
      </c>
      <c r="E1877" s="48">
        <v>621</v>
      </c>
      <c r="F1877" s="48" t="s">
        <v>6128</v>
      </c>
      <c r="G1877" s="48" t="s">
        <v>112</v>
      </c>
      <c r="H1877" s="75">
        <f t="shared" si="1018"/>
        <v>-0.16666666666666666</v>
      </c>
      <c r="I1877" s="74">
        <v>20</v>
      </c>
      <c r="J1877" s="74">
        <v>24</v>
      </c>
      <c r="K1877" s="48">
        <f>I1877</f>
        <v>20</v>
      </c>
      <c r="L1877" s="48">
        <f>$L$3</f>
        <v>-4</v>
      </c>
      <c r="M1877" s="48">
        <f t="shared" si="1014"/>
        <v>16</v>
      </c>
      <c r="N1877" s="48">
        <v>4</v>
      </c>
      <c r="O1877" s="56">
        <v>28.98</v>
      </c>
      <c r="P1877" s="48" t="str">
        <f t="shared" si="1021"/>
        <v>3071 OR</v>
      </c>
      <c r="Q1877" s="76">
        <v>2</v>
      </c>
      <c r="R1877" s="76">
        <v>11</v>
      </c>
      <c r="S1877" s="49">
        <f t="shared" si="1019"/>
        <v>3.4230769230769231E-2</v>
      </c>
      <c r="T1877" s="49">
        <f t="shared" si="1022"/>
        <v>34.230769230769234</v>
      </c>
      <c r="U1877" s="49">
        <v>50.846153846153854</v>
      </c>
      <c r="V1877" s="49">
        <f t="shared" si="1008"/>
        <v>5.0846153846153853E-2</v>
      </c>
      <c r="W1877" s="49">
        <f>V1877*M1877</f>
        <v>0.81353846153846165</v>
      </c>
      <c r="X1877" s="90">
        <f>ROUND(S1877*$X$3,0)</f>
        <v>0</v>
      </c>
      <c r="Y1877" s="91">
        <f t="shared" si="1015"/>
        <v>0</v>
      </c>
      <c r="Z1877" s="93">
        <f t="shared" si="1024"/>
        <v>1</v>
      </c>
      <c r="AA1877" s="94">
        <f t="shared" si="1016"/>
        <v>28.98</v>
      </c>
      <c r="AB1877" s="97">
        <f>ROUND((S1877*$AB$4)+Z1877,0)</f>
        <v>1</v>
      </c>
      <c r="AC1877" s="98">
        <f t="shared" si="1017"/>
        <v>28.98</v>
      </c>
      <c r="AD1877" s="77" t="s">
        <v>3</v>
      </c>
      <c r="AE1877" s="54">
        <v>28.98</v>
      </c>
      <c r="AF1877" s="17"/>
    </row>
    <row r="1878" spans="1:32" ht="16.899999999999999" customHeight="1" x14ac:dyDescent="0.3">
      <c r="A1878" s="73" t="s">
        <v>35</v>
      </c>
      <c r="B1878" s="74" t="s">
        <v>999</v>
      </c>
      <c r="C1878" s="48" t="s">
        <v>464</v>
      </c>
      <c r="D1878" s="48">
        <v>1000</v>
      </c>
      <c r="E1878" s="48">
        <v>4013</v>
      </c>
      <c r="F1878" s="48" t="s">
        <v>6180</v>
      </c>
      <c r="G1878" s="48" t="s">
        <v>65</v>
      </c>
      <c r="H1878" s="75">
        <f t="shared" si="1018"/>
        <v>0</v>
      </c>
      <c r="I1878" s="74">
        <v>5</v>
      </c>
      <c r="J1878" s="74">
        <v>5</v>
      </c>
      <c r="K1878" s="48">
        <f>J1878</f>
        <v>5</v>
      </c>
      <c r="L1878" s="48"/>
      <c r="M1878" s="48">
        <f t="shared" si="1014"/>
        <v>5</v>
      </c>
      <c r="N1878" s="48">
        <v>0</v>
      </c>
      <c r="O1878" s="56">
        <v>81.195809999999994</v>
      </c>
      <c r="P1878" s="48" t="str">
        <f t="shared" si="1021"/>
        <v>2843/7 OR</v>
      </c>
      <c r="Q1878" s="76">
        <v>1</v>
      </c>
      <c r="R1878" s="76">
        <v>5</v>
      </c>
      <c r="S1878" s="49">
        <f t="shared" si="1019"/>
        <v>1.6538461538461537E-2</v>
      </c>
      <c r="T1878" s="49">
        <f t="shared" si="1022"/>
        <v>16.538461538461537</v>
      </c>
      <c r="U1878" s="49">
        <v>55.807692307692307</v>
      </c>
      <c r="V1878" s="49">
        <f t="shared" si="1008"/>
        <v>5.5807692307692308E-2</v>
      </c>
      <c r="W1878" s="49">
        <f>S1878*M1878</f>
        <v>8.2692307692307676E-2</v>
      </c>
      <c r="X1878" s="90">
        <f>ROUNDUP(S1878*$X$2,0)</f>
        <v>1</v>
      </c>
      <c r="Y1878" s="91">
        <f t="shared" si="1015"/>
        <v>81.195809999999994</v>
      </c>
      <c r="Z1878" s="93">
        <f t="shared" si="1024"/>
        <v>1</v>
      </c>
      <c r="AA1878" s="94">
        <f t="shared" si="1016"/>
        <v>81.195809999999994</v>
      </c>
      <c r="AB1878" s="97">
        <f>ROUND((S1878*$AB$2)+Z1878,0)</f>
        <v>1</v>
      </c>
      <c r="AC1878" s="98">
        <f t="shared" si="1017"/>
        <v>81.195809999999994</v>
      </c>
      <c r="AD1878" s="77" t="s">
        <v>5891</v>
      </c>
      <c r="AE1878" s="54">
        <v>81.195809999999994</v>
      </c>
      <c r="AF1878" s="17"/>
    </row>
    <row r="1879" spans="1:32" ht="16.899999999999999" customHeight="1" x14ac:dyDescent="0.3">
      <c r="A1879" s="73" t="s">
        <v>35</v>
      </c>
      <c r="B1879" s="74" t="s">
        <v>4301</v>
      </c>
      <c r="C1879" s="48" t="s">
        <v>464</v>
      </c>
      <c r="D1879" s="48">
        <v>1000</v>
      </c>
      <c r="E1879" s="48">
        <v>4013</v>
      </c>
      <c r="F1879" s="48" t="s">
        <v>6180</v>
      </c>
      <c r="G1879" s="48" t="s">
        <v>65</v>
      </c>
      <c r="H1879" s="75">
        <f t="shared" si="1018"/>
        <v>0</v>
      </c>
      <c r="I1879" s="74">
        <v>5</v>
      </c>
      <c r="J1879" s="74">
        <v>5</v>
      </c>
      <c r="K1879" s="48">
        <f>J1879</f>
        <v>5</v>
      </c>
      <c r="L1879" s="48"/>
      <c r="M1879" s="48">
        <f t="shared" si="1014"/>
        <v>5</v>
      </c>
      <c r="N1879" s="48">
        <v>2</v>
      </c>
      <c r="O1879" s="56">
        <v>81.195809999999994</v>
      </c>
      <c r="P1879" s="48" t="str">
        <f t="shared" si="1021"/>
        <v>2843/7 GR</v>
      </c>
      <c r="Q1879" s="76">
        <v>4</v>
      </c>
      <c r="R1879" s="76">
        <v>9</v>
      </c>
      <c r="S1879" s="49">
        <f t="shared" si="1019"/>
        <v>5.3461538461538463E-2</v>
      </c>
      <c r="T1879" s="49">
        <f t="shared" si="1022"/>
        <v>53.46153846153846</v>
      </c>
      <c r="U1879" s="49">
        <v>102.88461538461539</v>
      </c>
      <c r="V1879" s="49">
        <f t="shared" si="1008"/>
        <v>0.10288461538461538</v>
      </c>
      <c r="W1879" s="49">
        <f>S1879*M1879</f>
        <v>0.2673076923076923</v>
      </c>
      <c r="X1879" s="90">
        <f>ROUND(S1879*$X$2,0)</f>
        <v>0</v>
      </c>
      <c r="Y1879" s="91">
        <f t="shared" si="1015"/>
        <v>0</v>
      </c>
      <c r="Z1879" s="93">
        <f t="shared" si="1024"/>
        <v>0</v>
      </c>
      <c r="AA1879" s="94">
        <f t="shared" si="1016"/>
        <v>0</v>
      </c>
      <c r="AB1879" s="97">
        <f>ROUND((S1879*$AB$2)+Z1879,0)</f>
        <v>0</v>
      </c>
      <c r="AC1879" s="98">
        <f t="shared" si="1017"/>
        <v>0</v>
      </c>
      <c r="AD1879" s="77" t="s">
        <v>5891</v>
      </c>
      <c r="AE1879" s="54">
        <v>0</v>
      </c>
      <c r="AF1879" s="17"/>
    </row>
    <row r="1880" spans="1:32" ht="12.75" customHeight="1" x14ac:dyDescent="0.3">
      <c r="A1880" s="73" t="s">
        <v>35</v>
      </c>
      <c r="B1880" s="74" t="s">
        <v>2266</v>
      </c>
      <c r="C1880" s="48" t="s">
        <v>40</v>
      </c>
      <c r="D1880" s="48">
        <v>1000</v>
      </c>
      <c r="E1880" s="48">
        <v>621</v>
      </c>
      <c r="F1880" s="48" t="s">
        <v>6128</v>
      </c>
      <c r="G1880" s="48" t="s">
        <v>112</v>
      </c>
      <c r="H1880" s="75">
        <f t="shared" si="1018"/>
        <v>-0.16666666666666666</v>
      </c>
      <c r="I1880" s="74">
        <v>20</v>
      </c>
      <c r="J1880" s="74">
        <v>24</v>
      </c>
      <c r="K1880" s="48">
        <f>I1880</f>
        <v>20</v>
      </c>
      <c r="L1880" s="48">
        <f>$L$3</f>
        <v>-4</v>
      </c>
      <c r="M1880" s="48">
        <f t="shared" si="1014"/>
        <v>16</v>
      </c>
      <c r="N1880" s="48">
        <v>2</v>
      </c>
      <c r="O1880" s="56">
        <v>16.95</v>
      </c>
      <c r="P1880" s="48" t="str">
        <f t="shared" si="1021"/>
        <v>3070 OR</v>
      </c>
      <c r="Q1880" s="76">
        <v>3</v>
      </c>
      <c r="R1880" s="76">
        <v>5</v>
      </c>
      <c r="S1880" s="49">
        <f t="shared" si="1019"/>
        <v>3.8076923076923078E-2</v>
      </c>
      <c r="T1880" s="49">
        <f t="shared" si="1022"/>
        <v>38.07692307692308</v>
      </c>
      <c r="U1880" s="49">
        <v>39.384615384615387</v>
      </c>
      <c r="V1880" s="49">
        <f t="shared" si="1008"/>
        <v>3.9384615384615386E-2</v>
      </c>
      <c r="W1880" s="49">
        <f>S1880*M1880</f>
        <v>0.60923076923076924</v>
      </c>
      <c r="X1880" s="90">
        <f>ROUND(S1880*$X$3,0)</f>
        <v>0</v>
      </c>
      <c r="Y1880" s="91">
        <f t="shared" si="1015"/>
        <v>0</v>
      </c>
      <c r="Z1880" s="93">
        <f t="shared" si="1024"/>
        <v>1</v>
      </c>
      <c r="AA1880" s="94">
        <f t="shared" si="1016"/>
        <v>16.95</v>
      </c>
      <c r="AB1880" s="97">
        <f>ROUND((S1880*$AB$4)+Z1880,0)</f>
        <v>1</v>
      </c>
      <c r="AC1880" s="98">
        <f t="shared" si="1017"/>
        <v>16.95</v>
      </c>
      <c r="AD1880" s="77" t="s">
        <v>3</v>
      </c>
      <c r="AE1880" s="54">
        <v>16.95</v>
      </c>
      <c r="AF1880" s="17"/>
    </row>
    <row r="1881" spans="1:32" ht="12.75" customHeight="1" x14ac:dyDescent="0.3">
      <c r="A1881" s="73" t="s">
        <v>35</v>
      </c>
      <c r="B1881" s="74" t="s">
        <v>4580</v>
      </c>
      <c r="C1881" s="48" t="s">
        <v>464</v>
      </c>
      <c r="D1881" s="48">
        <v>1000</v>
      </c>
      <c r="E1881" s="48">
        <v>4013</v>
      </c>
      <c r="F1881" s="48" t="s">
        <v>6180</v>
      </c>
      <c r="G1881" s="48" t="s">
        <v>65</v>
      </c>
      <c r="H1881" s="75">
        <f t="shared" si="1018"/>
        <v>0</v>
      </c>
      <c r="I1881" s="74">
        <v>5</v>
      </c>
      <c r="J1881" s="74">
        <v>5</v>
      </c>
      <c r="K1881" s="48">
        <f>J1881</f>
        <v>5</v>
      </c>
      <c r="L1881" s="48"/>
      <c r="M1881" s="48">
        <f t="shared" si="1014"/>
        <v>5</v>
      </c>
      <c r="N1881" s="48">
        <v>0</v>
      </c>
      <c r="O1881" s="56">
        <v>81.195809999999994</v>
      </c>
      <c r="P1881" s="48" t="str">
        <f t="shared" si="1021"/>
        <v>2843/7 VI</v>
      </c>
      <c r="Q1881" s="76">
        <v>0</v>
      </c>
      <c r="R1881" s="76">
        <v>10</v>
      </c>
      <c r="S1881" s="49">
        <f t="shared" si="1019"/>
        <v>1.1538461538461539E-2</v>
      </c>
      <c r="T1881" s="49">
        <f t="shared" si="1022"/>
        <v>11.538461538461538</v>
      </c>
      <c r="U1881" s="49">
        <v>29.615384615384613</v>
      </c>
      <c r="V1881" s="49">
        <f t="shared" si="1008"/>
        <v>2.9615384615384613E-2</v>
      </c>
      <c r="W1881" s="49">
        <f>S1881*M1881</f>
        <v>5.7692307692307696E-2</v>
      </c>
      <c r="X1881" s="90">
        <f>ROUNDUP(S1881*$X$2,0)</f>
        <v>1</v>
      </c>
      <c r="Y1881" s="91">
        <f t="shared" si="1015"/>
        <v>81.195809999999994</v>
      </c>
      <c r="Z1881" s="93">
        <f t="shared" si="1024"/>
        <v>1</v>
      </c>
      <c r="AA1881" s="94">
        <f t="shared" si="1016"/>
        <v>81.195809999999994</v>
      </c>
      <c r="AB1881" s="97">
        <f>ROUND((S1881*$AB$2)+Z1881,0)</f>
        <v>1</v>
      </c>
      <c r="AC1881" s="98">
        <f t="shared" si="1017"/>
        <v>81.195809999999994</v>
      </c>
      <c r="AD1881" s="77" t="s">
        <v>5891</v>
      </c>
      <c r="AE1881" s="54">
        <v>81.195809999999994</v>
      </c>
      <c r="AF1881" s="17"/>
    </row>
    <row r="1882" spans="1:32" ht="12.75" customHeight="1" x14ac:dyDescent="0.3">
      <c r="A1882" s="73" t="s">
        <v>35</v>
      </c>
      <c r="B1882" s="74" t="s">
        <v>1539</v>
      </c>
      <c r="C1882" s="48" t="s">
        <v>40</v>
      </c>
      <c r="D1882" s="48">
        <v>1000</v>
      </c>
      <c r="E1882" s="48">
        <v>621</v>
      </c>
      <c r="F1882" s="48" t="s">
        <v>6128</v>
      </c>
      <c r="G1882" s="48" t="s">
        <v>112</v>
      </c>
      <c r="H1882" s="75">
        <f t="shared" si="1018"/>
        <v>-0.16666666666666666</v>
      </c>
      <c r="I1882" s="74">
        <v>20</v>
      </c>
      <c r="J1882" s="74">
        <v>24</v>
      </c>
      <c r="K1882" s="48">
        <f>I1882</f>
        <v>20</v>
      </c>
      <c r="L1882" s="48">
        <f>$L$3</f>
        <v>-4</v>
      </c>
      <c r="M1882" s="48">
        <f t="shared" si="1014"/>
        <v>16</v>
      </c>
      <c r="N1882" s="48">
        <v>3</v>
      </c>
      <c r="O1882" s="56">
        <v>29.05</v>
      </c>
      <c r="P1882" s="48" t="str">
        <f t="shared" si="1021"/>
        <v>3071 SL</v>
      </c>
      <c r="Q1882" s="76">
        <v>3</v>
      </c>
      <c r="R1882" s="76">
        <v>20</v>
      </c>
      <c r="S1882" s="49">
        <f t="shared" si="1019"/>
        <v>5.5384615384615386E-2</v>
      </c>
      <c r="T1882" s="49">
        <f t="shared" si="1022"/>
        <v>55.384615384615387</v>
      </c>
      <c r="U1882" s="49">
        <v>74.07692307692308</v>
      </c>
      <c r="V1882" s="49">
        <f t="shared" si="1008"/>
        <v>7.4076923076923082E-2</v>
      </c>
      <c r="W1882" s="49">
        <f>V1882*M1882</f>
        <v>1.1852307692307693</v>
      </c>
      <c r="X1882" s="90">
        <f>ROUND(S1882*$X$3,0)</f>
        <v>0</v>
      </c>
      <c r="Y1882" s="91">
        <f t="shared" si="1015"/>
        <v>0</v>
      </c>
      <c r="Z1882" s="93">
        <f t="shared" si="1024"/>
        <v>1</v>
      </c>
      <c r="AA1882" s="94">
        <f t="shared" si="1016"/>
        <v>29.05</v>
      </c>
      <c r="AB1882" s="97">
        <f>ROUND((S1882*$AB$4)+Z1882,0)</f>
        <v>1</v>
      </c>
      <c r="AC1882" s="98">
        <f t="shared" si="1017"/>
        <v>29.05</v>
      </c>
      <c r="AD1882" s="77" t="s">
        <v>3</v>
      </c>
      <c r="AE1882" s="54">
        <v>29.05</v>
      </c>
      <c r="AF1882" s="17"/>
    </row>
    <row r="1883" spans="1:32" ht="12.75" customHeight="1" x14ac:dyDescent="0.3">
      <c r="A1883" s="73" t="s">
        <v>7</v>
      </c>
      <c r="B1883" s="74" t="s">
        <v>2954</v>
      </c>
      <c r="C1883" s="48" t="s">
        <v>10</v>
      </c>
      <c r="D1883" s="48">
        <v>500</v>
      </c>
      <c r="E1883" s="48">
        <v>2834</v>
      </c>
      <c r="F1883" s="48" t="s">
        <v>6126</v>
      </c>
      <c r="G1883" s="48">
        <v>2</v>
      </c>
      <c r="H1883" s="75">
        <f t="shared" si="1018"/>
        <v>0</v>
      </c>
      <c r="I1883" s="74">
        <v>25</v>
      </c>
      <c r="J1883" s="74">
        <f>I1883</f>
        <v>25</v>
      </c>
      <c r="K1883" s="48">
        <f>I1883</f>
        <v>25</v>
      </c>
      <c r="L1883" s="48"/>
      <c r="M1883" s="48">
        <f t="shared" si="1014"/>
        <v>25</v>
      </c>
      <c r="N1883" s="48">
        <v>0</v>
      </c>
      <c r="O1883" s="56">
        <v>117.05475</v>
      </c>
      <c r="P1883" s="48" t="str">
        <f t="shared" si="1021"/>
        <v>6341 SL</v>
      </c>
      <c r="Q1883" s="76">
        <v>3</v>
      </c>
      <c r="R1883" s="76">
        <v>9</v>
      </c>
      <c r="S1883" s="49">
        <f t="shared" si="1019"/>
        <v>4.2692307692307696E-2</v>
      </c>
      <c r="T1883" s="49">
        <f t="shared" si="1022"/>
        <v>21.346153846153847</v>
      </c>
      <c r="U1883" s="49">
        <v>477.76923076923077</v>
      </c>
      <c r="V1883" s="49">
        <f t="shared" si="1008"/>
        <v>0.95553846153846156</v>
      </c>
      <c r="W1883" s="49">
        <f t="shared" ref="W1883:W1938" si="1028">S1883*M1883</f>
        <v>1.0673076923076925</v>
      </c>
      <c r="X1883" s="90">
        <f t="shared" ref="X1883:X1886" si="1029">ROUND(S1883*$X$4,0)</f>
        <v>0</v>
      </c>
      <c r="Y1883" s="91">
        <f t="shared" si="1015"/>
        <v>0</v>
      </c>
      <c r="Z1883" s="93">
        <f t="shared" si="1024"/>
        <v>1</v>
      </c>
      <c r="AA1883" s="94">
        <f t="shared" si="1016"/>
        <v>117.05475</v>
      </c>
      <c r="AB1883" s="97">
        <f>ROUND((S1883*$AB$4)+Z1883,0)</f>
        <v>1</v>
      </c>
      <c r="AC1883" s="98">
        <f t="shared" si="1017"/>
        <v>117.05475</v>
      </c>
      <c r="AD1883" s="77" t="s">
        <v>3</v>
      </c>
      <c r="AE1883" s="54">
        <v>117.05475</v>
      </c>
      <c r="AF1883" s="17"/>
    </row>
    <row r="1884" spans="1:32" ht="12.75" customHeight="1" x14ac:dyDescent="0.3">
      <c r="A1884" s="73" t="s">
        <v>7</v>
      </c>
      <c r="B1884" s="74" t="s">
        <v>1635</v>
      </c>
      <c r="C1884" s="48" t="s">
        <v>1432</v>
      </c>
      <c r="D1884" s="48">
        <v>100</v>
      </c>
      <c r="E1884" s="48">
        <v>621</v>
      </c>
      <c r="F1884" s="48" t="s">
        <v>6128</v>
      </c>
      <c r="G1884" s="48" t="s">
        <v>112</v>
      </c>
      <c r="H1884" s="75">
        <f t="shared" si="1018"/>
        <v>2.564102564102564E-2</v>
      </c>
      <c r="I1884" s="74">
        <v>40</v>
      </c>
      <c r="J1884" s="74">
        <v>39</v>
      </c>
      <c r="K1884" s="48">
        <f>J1884</f>
        <v>39</v>
      </c>
      <c r="L1884" s="48">
        <f>$L$3</f>
        <v>-4</v>
      </c>
      <c r="M1884" s="48">
        <f t="shared" si="1014"/>
        <v>35</v>
      </c>
      <c r="N1884" s="48">
        <v>178</v>
      </c>
      <c r="O1884" s="56">
        <v>3.6139999999999999</v>
      </c>
      <c r="P1884" s="48" t="str">
        <f t="shared" si="1021"/>
        <v>6713 BK</v>
      </c>
      <c r="Q1884" s="76">
        <v>196</v>
      </c>
      <c r="R1884" s="76">
        <v>570</v>
      </c>
      <c r="S1884" s="49">
        <f t="shared" si="1019"/>
        <v>2.7684615384615383</v>
      </c>
      <c r="T1884" s="49">
        <f t="shared" si="1022"/>
        <v>276.84615384615381</v>
      </c>
      <c r="U1884" s="49">
        <v>3788.3846153846152</v>
      </c>
      <c r="V1884" s="49">
        <f t="shared" si="1008"/>
        <v>37.88384615384615</v>
      </c>
      <c r="W1884" s="49">
        <f t="shared" si="1028"/>
        <v>96.896153846153837</v>
      </c>
      <c r="X1884" s="90">
        <f t="shared" si="1029"/>
        <v>14</v>
      </c>
      <c r="Y1884" s="91">
        <f t="shared" si="1015"/>
        <v>50.595999999999997</v>
      </c>
      <c r="Z1884" s="93">
        <f t="shared" si="1024"/>
        <v>111</v>
      </c>
      <c r="AA1884" s="94">
        <f t="shared" si="1016"/>
        <v>401.154</v>
      </c>
      <c r="AB1884" s="97">
        <f>ROUND((S1884*$AB$4)+Z1884,0)</f>
        <v>125</v>
      </c>
      <c r="AC1884" s="98">
        <f t="shared" si="1017"/>
        <v>451.75</v>
      </c>
      <c r="AD1884" s="77" t="s">
        <v>3</v>
      </c>
      <c r="AE1884" s="54">
        <v>451.75</v>
      </c>
      <c r="AF1884" s="17"/>
    </row>
    <row r="1885" spans="1:32" ht="12.75" customHeight="1" x14ac:dyDescent="0.3">
      <c r="A1885" s="73" t="s">
        <v>7</v>
      </c>
      <c r="B1885" s="74" t="s">
        <v>5155</v>
      </c>
      <c r="C1885" s="48" t="s">
        <v>34</v>
      </c>
      <c r="D1885" s="48">
        <v>500</v>
      </c>
      <c r="E1885" s="48">
        <v>4445</v>
      </c>
      <c r="F1885" s="48" t="s">
        <v>5912</v>
      </c>
      <c r="G1885" s="48" t="s">
        <v>122</v>
      </c>
      <c r="H1885" s="75">
        <f t="shared" si="1018"/>
        <v>0.16470588235294117</v>
      </c>
      <c r="I1885" s="74">
        <v>99</v>
      </c>
      <c r="J1885" s="74">
        <v>85</v>
      </c>
      <c r="K1885" s="48">
        <f>J1885</f>
        <v>85</v>
      </c>
      <c r="L1885" s="48">
        <f>$L$3</f>
        <v>-4</v>
      </c>
      <c r="M1885" s="48">
        <f t="shared" si="1014"/>
        <v>81</v>
      </c>
      <c r="N1885" s="48">
        <v>10</v>
      </c>
      <c r="O1885" s="56">
        <v>132.78</v>
      </c>
      <c r="P1885" s="48" t="str">
        <f t="shared" si="1021"/>
        <v>TFT25020 NA</v>
      </c>
      <c r="Q1885" s="76">
        <v>18</v>
      </c>
      <c r="R1885" s="76">
        <v>23</v>
      </c>
      <c r="S1885" s="49">
        <f t="shared" si="1019"/>
        <v>0.22038461538461537</v>
      </c>
      <c r="T1885" s="49">
        <f t="shared" si="1022"/>
        <v>110.19230769230769</v>
      </c>
      <c r="U1885" s="49">
        <v>232.88461538461536</v>
      </c>
      <c r="V1885" s="49">
        <f t="shared" si="1008"/>
        <v>0.46576923076923071</v>
      </c>
      <c r="W1885" s="49">
        <f t="shared" si="1028"/>
        <v>17.851153846153846</v>
      </c>
      <c r="X1885" s="90">
        <f t="shared" si="1029"/>
        <v>1</v>
      </c>
      <c r="Y1885" s="91">
        <f t="shared" si="1015"/>
        <v>132.78</v>
      </c>
      <c r="Z1885" s="93">
        <f t="shared" si="1024"/>
        <v>19</v>
      </c>
      <c r="AA1885" s="94">
        <f t="shared" si="1016"/>
        <v>2522.8200000000002</v>
      </c>
      <c r="AB1885" s="97">
        <f>ROUND((S1885*$AB$4)+Z1885,0)</f>
        <v>20</v>
      </c>
      <c r="AC1885" s="98">
        <f t="shared" si="1017"/>
        <v>2655.6</v>
      </c>
      <c r="AD1885" s="77" t="s">
        <v>3</v>
      </c>
      <c r="AE1885" s="54">
        <v>2655.6</v>
      </c>
      <c r="AF1885" s="17"/>
    </row>
    <row r="1886" spans="1:32" ht="16.899999999999999" customHeight="1" x14ac:dyDescent="0.3">
      <c r="A1886" s="73" t="s">
        <v>35</v>
      </c>
      <c r="B1886" s="74" t="s">
        <v>5555</v>
      </c>
      <c r="C1886" s="48" t="s">
        <v>1797</v>
      </c>
      <c r="D1886" s="48">
        <v>20</v>
      </c>
      <c r="E1886" s="48">
        <v>7880</v>
      </c>
      <c r="F1886" s="48" t="s">
        <v>5908</v>
      </c>
      <c r="G1886" s="48" t="s">
        <v>122</v>
      </c>
      <c r="H1886" s="75">
        <f t="shared" si="1018"/>
        <v>0.55555555555555558</v>
      </c>
      <c r="I1886" s="74">
        <v>140</v>
      </c>
      <c r="J1886" s="74">
        <v>90</v>
      </c>
      <c r="K1886" s="48">
        <f>J1886</f>
        <v>90</v>
      </c>
      <c r="L1886" s="48">
        <f>$L$3</f>
        <v>-4</v>
      </c>
      <c r="M1886" s="48">
        <f t="shared" si="1014"/>
        <v>86</v>
      </c>
      <c r="N1886" s="48">
        <v>45</v>
      </c>
      <c r="O1886" s="56">
        <v>10.3</v>
      </c>
      <c r="P1886" s="48" t="str">
        <f t="shared" si="1021"/>
        <v>F2211IN WH</v>
      </c>
      <c r="Q1886" s="76">
        <v>15</v>
      </c>
      <c r="R1886" s="76">
        <v>71</v>
      </c>
      <c r="S1886" s="49">
        <f t="shared" si="1019"/>
        <v>0.24346153846153845</v>
      </c>
      <c r="T1886" s="49">
        <f t="shared" si="1022"/>
        <v>4.8692307692307688</v>
      </c>
      <c r="U1886" s="49">
        <v>5.2507692307692304</v>
      </c>
      <c r="V1886" s="49">
        <f t="shared" si="1008"/>
        <v>0.2625384615384615</v>
      </c>
      <c r="W1886" s="49">
        <f t="shared" si="1028"/>
        <v>20.937692307692306</v>
      </c>
      <c r="X1886" s="90">
        <f t="shared" si="1029"/>
        <v>1</v>
      </c>
      <c r="Y1886" s="91">
        <f t="shared" si="1015"/>
        <v>10.3</v>
      </c>
      <c r="Z1886" s="93">
        <f t="shared" si="1024"/>
        <v>22</v>
      </c>
      <c r="AA1886" s="94">
        <f t="shared" si="1016"/>
        <v>226.60000000000002</v>
      </c>
      <c r="AB1886" s="97">
        <f>ROUND((S1886*$AB$4)+Z1886,0)</f>
        <v>23</v>
      </c>
      <c r="AC1886" s="98">
        <f t="shared" si="1017"/>
        <v>236.9</v>
      </c>
      <c r="AD1886" s="77" t="s">
        <v>3</v>
      </c>
      <c r="AE1886" s="54">
        <v>236.9</v>
      </c>
      <c r="AF1886" s="17"/>
    </row>
    <row r="1887" spans="1:32" ht="16.899999999999999" customHeight="1" x14ac:dyDescent="0.3">
      <c r="A1887" s="73" t="s">
        <v>7</v>
      </c>
      <c r="B1887" s="74" t="s">
        <v>3588</v>
      </c>
      <c r="C1887" s="48" t="s">
        <v>1790</v>
      </c>
      <c r="D1887" s="48">
        <v>500</v>
      </c>
      <c r="E1887" s="48">
        <v>621</v>
      </c>
      <c r="F1887" s="48" t="s">
        <v>6128</v>
      </c>
      <c r="G1887" s="48" t="s">
        <v>11</v>
      </c>
      <c r="H1887" s="75">
        <f t="shared" si="1018"/>
        <v>0</v>
      </c>
      <c r="I1887" s="74">
        <v>5</v>
      </c>
      <c r="J1887" s="74">
        <v>5</v>
      </c>
      <c r="K1887" s="48">
        <f>J1887</f>
        <v>5</v>
      </c>
      <c r="L1887" s="48"/>
      <c r="M1887" s="48">
        <f t="shared" si="1014"/>
        <v>5</v>
      </c>
      <c r="N1887" s="48">
        <v>0</v>
      </c>
      <c r="O1887" s="56">
        <v>98.947900000000004</v>
      </c>
      <c r="P1887" s="48" t="str">
        <f t="shared" si="1021"/>
        <v>9059C BK</v>
      </c>
      <c r="Q1887" s="76">
        <v>0</v>
      </c>
      <c r="R1887" s="76">
        <v>0</v>
      </c>
      <c r="S1887" s="49">
        <f t="shared" si="1019"/>
        <v>0</v>
      </c>
      <c r="T1887" s="49">
        <f t="shared" si="1022"/>
        <v>0</v>
      </c>
      <c r="U1887" s="49">
        <v>147.76307692307691</v>
      </c>
      <c r="V1887" s="49">
        <f t="shared" si="1008"/>
        <v>0.29552615384615383</v>
      </c>
      <c r="W1887" s="49">
        <f t="shared" si="1028"/>
        <v>0</v>
      </c>
      <c r="X1887" s="90">
        <f>ROUNDUP(S1887*$X$2,0)</f>
        <v>0</v>
      </c>
      <c r="Y1887" s="91">
        <f t="shared" si="1015"/>
        <v>0</v>
      </c>
      <c r="Z1887" s="93">
        <f t="shared" si="1024"/>
        <v>0</v>
      </c>
      <c r="AA1887" s="94">
        <f t="shared" si="1016"/>
        <v>0</v>
      </c>
      <c r="AB1887" s="97">
        <f>ROUND((S1887*$AB$2)+Z1887,0)</f>
        <v>0</v>
      </c>
      <c r="AC1887" s="98">
        <f t="shared" si="1017"/>
        <v>0</v>
      </c>
      <c r="AD1887" s="77" t="s">
        <v>5891</v>
      </c>
      <c r="AE1887" s="54">
        <v>0</v>
      </c>
      <c r="AF1887" s="17"/>
    </row>
    <row r="1888" spans="1:32" ht="12.75" customHeight="1" x14ac:dyDescent="0.3">
      <c r="A1888" s="73" t="s">
        <v>7</v>
      </c>
      <c r="B1888" s="74" t="s">
        <v>557</v>
      </c>
      <c r="C1888" s="48" t="s">
        <v>55</v>
      </c>
      <c r="D1888" s="48">
        <v>500</v>
      </c>
      <c r="E1888" s="48">
        <v>621</v>
      </c>
      <c r="F1888" s="48" t="s">
        <v>6128</v>
      </c>
      <c r="G1888" s="48" t="s">
        <v>11</v>
      </c>
      <c r="H1888" s="75">
        <f t="shared" si="1018"/>
        <v>0</v>
      </c>
      <c r="I1888" s="74">
        <v>5</v>
      </c>
      <c r="J1888" s="74">
        <v>5</v>
      </c>
      <c r="K1888" s="48">
        <f>J1888</f>
        <v>5</v>
      </c>
      <c r="L1888" s="48"/>
      <c r="M1888" s="48">
        <f t="shared" si="1014"/>
        <v>5</v>
      </c>
      <c r="N1888" s="48">
        <v>0</v>
      </c>
      <c r="O1888" s="56">
        <v>67.055800000000005</v>
      </c>
      <c r="P1888" s="48" t="str">
        <f t="shared" si="1021"/>
        <v>1636 BK</v>
      </c>
      <c r="Q1888" s="76">
        <v>0</v>
      </c>
      <c r="R1888" s="76">
        <v>7</v>
      </c>
      <c r="S1888" s="49">
        <f t="shared" si="1019"/>
        <v>8.076923076923077E-3</v>
      </c>
      <c r="T1888" s="49">
        <f t="shared" si="1022"/>
        <v>4.0384615384615383</v>
      </c>
      <c r="U1888" s="49">
        <v>187.99999999999994</v>
      </c>
      <c r="V1888" s="49">
        <f t="shared" si="1008"/>
        <v>0.37599999999999989</v>
      </c>
      <c r="W1888" s="49">
        <f t="shared" si="1028"/>
        <v>4.0384615384615387E-2</v>
      </c>
      <c r="X1888" s="90">
        <f>ROUNDUP(S1888*$X$2,0)</f>
        <v>1</v>
      </c>
      <c r="Y1888" s="91">
        <f t="shared" si="1015"/>
        <v>67.055800000000005</v>
      </c>
      <c r="Z1888" s="93">
        <f t="shared" si="1024"/>
        <v>1</v>
      </c>
      <c r="AA1888" s="94">
        <f t="shared" si="1016"/>
        <v>67.055800000000005</v>
      </c>
      <c r="AB1888" s="97">
        <f>ROUND((S1888*$AB$2)+Z1888,0)</f>
        <v>1</v>
      </c>
      <c r="AC1888" s="98">
        <f t="shared" si="1017"/>
        <v>67.055800000000005</v>
      </c>
      <c r="AD1888" s="77" t="s">
        <v>5891</v>
      </c>
      <c r="AE1888" s="54">
        <v>67.055800000000005</v>
      </c>
      <c r="AF1888" s="17"/>
    </row>
    <row r="1889" spans="1:32" ht="12.75" customHeight="1" x14ac:dyDescent="0.3">
      <c r="A1889" s="73" t="s">
        <v>35</v>
      </c>
      <c r="B1889" s="74" t="s">
        <v>3960</v>
      </c>
      <c r="C1889" s="48" t="s">
        <v>34</v>
      </c>
      <c r="D1889" s="48">
        <v>1000</v>
      </c>
      <c r="E1889" s="48">
        <v>4350</v>
      </c>
      <c r="F1889" s="48" t="s">
        <v>6122</v>
      </c>
      <c r="G1889" s="48" t="s">
        <v>122</v>
      </c>
      <c r="H1889" s="75">
        <f t="shared" si="1018"/>
        <v>0</v>
      </c>
      <c r="I1889" s="74">
        <v>84</v>
      </c>
      <c r="J1889" s="74">
        <v>84</v>
      </c>
      <c r="K1889" s="48">
        <f>I1889</f>
        <v>84</v>
      </c>
      <c r="L1889" s="48">
        <f>$L$3</f>
        <v>-4</v>
      </c>
      <c r="M1889" s="48">
        <f t="shared" si="1014"/>
        <v>80</v>
      </c>
      <c r="N1889" s="48">
        <v>15</v>
      </c>
      <c r="O1889" s="56">
        <v>24.329730000000001</v>
      </c>
      <c r="P1889" s="48" t="str">
        <f t="shared" si="1021"/>
        <v>P10518 CL</v>
      </c>
      <c r="Q1889" s="76">
        <v>2</v>
      </c>
      <c r="R1889" s="76">
        <v>11</v>
      </c>
      <c r="S1889" s="49">
        <f t="shared" si="1019"/>
        <v>3.4230769230769231E-2</v>
      </c>
      <c r="T1889" s="49">
        <f t="shared" si="1022"/>
        <v>34.230769230769234</v>
      </c>
      <c r="U1889" s="49">
        <v>63.384615384615387</v>
      </c>
      <c r="V1889" s="49">
        <f t="shared" si="1008"/>
        <v>6.3384615384615386E-2</v>
      </c>
      <c r="W1889" s="49">
        <f t="shared" si="1028"/>
        <v>2.7384615384615385</v>
      </c>
      <c r="X1889" s="90">
        <f t="shared" ref="X1889:X1893" si="1030">ROUND(S1889*$X$4,0)</f>
        <v>0</v>
      </c>
      <c r="Y1889" s="91">
        <f t="shared" si="1015"/>
        <v>0</v>
      </c>
      <c r="Z1889" s="93">
        <f t="shared" si="1024"/>
        <v>3</v>
      </c>
      <c r="AA1889" s="94">
        <f t="shared" si="1016"/>
        <v>72.989190000000008</v>
      </c>
      <c r="AB1889" s="97">
        <f t="shared" ref="AB1889:AB1900" si="1031">ROUND((S1889*$AB$4)+Z1889,0)</f>
        <v>3</v>
      </c>
      <c r="AC1889" s="98">
        <f t="shared" si="1017"/>
        <v>72.989190000000008</v>
      </c>
      <c r="AD1889" s="77" t="s">
        <v>3</v>
      </c>
      <c r="AE1889" s="54">
        <v>72.989190000000008</v>
      </c>
      <c r="AF1889" s="17"/>
    </row>
    <row r="1890" spans="1:32" ht="16.899999999999999" customHeight="1" x14ac:dyDescent="0.3">
      <c r="A1890" s="73" t="s">
        <v>7</v>
      </c>
      <c r="B1890" s="74" t="s">
        <v>5735</v>
      </c>
      <c r="C1890" s="48" t="s">
        <v>1788</v>
      </c>
      <c r="D1890" s="48">
        <v>100</v>
      </c>
      <c r="E1890" s="48">
        <v>2834</v>
      </c>
      <c r="F1890" s="48" t="s">
        <v>6126</v>
      </c>
      <c r="G1890" s="48">
        <v>2</v>
      </c>
      <c r="H1890" s="75">
        <f t="shared" si="1018"/>
        <v>0</v>
      </c>
      <c r="I1890" s="74">
        <v>35</v>
      </c>
      <c r="J1890" s="74">
        <f>I1890</f>
        <v>35</v>
      </c>
      <c r="K1890" s="48">
        <f>I1890</f>
        <v>35</v>
      </c>
      <c r="L1890" s="48"/>
      <c r="M1890" s="48">
        <f t="shared" si="1014"/>
        <v>35</v>
      </c>
      <c r="N1890" s="48">
        <v>3</v>
      </c>
      <c r="O1890" s="56">
        <v>43.575530000000001</v>
      </c>
      <c r="P1890" s="48" t="str">
        <f t="shared" si="1021"/>
        <v>M4724 SL</v>
      </c>
      <c r="Q1890" s="76">
        <v>5</v>
      </c>
      <c r="R1890" s="76">
        <v>8</v>
      </c>
      <c r="S1890" s="49">
        <f t="shared" si="1019"/>
        <v>6.3076923076923086E-2</v>
      </c>
      <c r="T1890" s="49">
        <f t="shared" si="1022"/>
        <v>6.3076923076923084</v>
      </c>
      <c r="U1890" s="49">
        <v>22.46153846153846</v>
      </c>
      <c r="V1890" s="49">
        <f t="shared" si="1008"/>
        <v>0.22461538461538461</v>
      </c>
      <c r="W1890" s="49">
        <f t="shared" si="1028"/>
        <v>2.2076923076923078</v>
      </c>
      <c r="X1890" s="90">
        <f t="shared" si="1030"/>
        <v>0</v>
      </c>
      <c r="Y1890" s="91">
        <f t="shared" si="1015"/>
        <v>0</v>
      </c>
      <c r="Z1890" s="93">
        <f t="shared" si="1024"/>
        <v>2</v>
      </c>
      <c r="AA1890" s="94">
        <f t="shared" si="1016"/>
        <v>87.151060000000001</v>
      </c>
      <c r="AB1890" s="97">
        <f t="shared" si="1031"/>
        <v>2</v>
      </c>
      <c r="AC1890" s="98">
        <f t="shared" si="1017"/>
        <v>87.151060000000001</v>
      </c>
      <c r="AD1890" s="77" t="s">
        <v>3</v>
      </c>
      <c r="AE1890" s="54">
        <v>87.151060000000001</v>
      </c>
      <c r="AF1890" s="17"/>
    </row>
    <row r="1891" spans="1:32" ht="16.899999999999999" customHeight="1" x14ac:dyDescent="0.3">
      <c r="A1891" s="73" t="s">
        <v>35</v>
      </c>
      <c r="B1891" s="74" t="s">
        <v>4002</v>
      </c>
      <c r="C1891" s="48" t="s">
        <v>1432</v>
      </c>
      <c r="D1891" s="48">
        <v>100</v>
      </c>
      <c r="E1891" s="48">
        <v>621</v>
      </c>
      <c r="F1891" s="48" t="s">
        <v>6128</v>
      </c>
      <c r="G1891" s="48" t="s">
        <v>35</v>
      </c>
      <c r="H1891" s="75">
        <f t="shared" si="1018"/>
        <v>2.564102564102564E-2</v>
      </c>
      <c r="I1891" s="74">
        <v>40</v>
      </c>
      <c r="J1891" s="74">
        <v>39</v>
      </c>
      <c r="K1891" s="48">
        <f>J1891</f>
        <v>39</v>
      </c>
      <c r="L1891" s="48">
        <f>$L$3</f>
        <v>-4</v>
      </c>
      <c r="M1891" s="48">
        <f t="shared" si="1014"/>
        <v>35</v>
      </c>
      <c r="N1891" s="48">
        <v>89</v>
      </c>
      <c r="O1891" s="56">
        <v>11.65</v>
      </c>
      <c r="P1891" s="48" t="str">
        <f t="shared" si="1021"/>
        <v>6716 GR</v>
      </c>
      <c r="Q1891" s="76">
        <v>8</v>
      </c>
      <c r="R1891" s="76">
        <v>17</v>
      </c>
      <c r="S1891" s="49">
        <f t="shared" si="1019"/>
        <v>0.10576923076923077</v>
      </c>
      <c r="T1891" s="49">
        <f t="shared" si="1022"/>
        <v>10.576923076923077</v>
      </c>
      <c r="U1891" s="49">
        <v>77.5</v>
      </c>
      <c r="V1891" s="49">
        <f t="shared" si="1008"/>
        <v>0.77500000000000002</v>
      </c>
      <c r="W1891" s="49">
        <f t="shared" si="1028"/>
        <v>3.7019230769230771</v>
      </c>
      <c r="X1891" s="90">
        <f t="shared" si="1030"/>
        <v>1</v>
      </c>
      <c r="Y1891" s="91">
        <f t="shared" si="1015"/>
        <v>11.65</v>
      </c>
      <c r="Z1891" s="93">
        <f t="shared" si="1024"/>
        <v>5</v>
      </c>
      <c r="AA1891" s="94">
        <f t="shared" si="1016"/>
        <v>58.25</v>
      </c>
      <c r="AB1891" s="97">
        <f t="shared" si="1031"/>
        <v>6</v>
      </c>
      <c r="AC1891" s="98">
        <f t="shared" si="1017"/>
        <v>69.900000000000006</v>
      </c>
      <c r="AD1891" s="77" t="s">
        <v>3</v>
      </c>
      <c r="AE1891" s="54">
        <v>69.900000000000006</v>
      </c>
      <c r="AF1891" s="17"/>
    </row>
    <row r="1892" spans="1:32" ht="12.75" customHeight="1" x14ac:dyDescent="0.3">
      <c r="A1892" s="73" t="s">
        <v>7</v>
      </c>
      <c r="B1892" s="74" t="s">
        <v>5536</v>
      </c>
      <c r="C1892" s="48" t="s">
        <v>1370</v>
      </c>
      <c r="D1892" s="48">
        <v>500</v>
      </c>
      <c r="E1892" s="48">
        <v>2834</v>
      </c>
      <c r="F1892" s="48" t="s">
        <v>6126</v>
      </c>
      <c r="G1892" s="48">
        <v>2</v>
      </c>
      <c r="H1892" s="75">
        <f t="shared" si="1018"/>
        <v>0</v>
      </c>
      <c r="I1892" s="74">
        <v>30</v>
      </c>
      <c r="J1892" s="74">
        <f>I1892</f>
        <v>30</v>
      </c>
      <c r="K1892" s="48">
        <f>I1892</f>
        <v>30</v>
      </c>
      <c r="L1892" s="48"/>
      <c r="M1892" s="48">
        <f t="shared" si="1014"/>
        <v>30</v>
      </c>
      <c r="N1892" s="48">
        <v>0</v>
      </c>
      <c r="O1892" s="56">
        <v>116.33539</v>
      </c>
      <c r="P1892" s="48" t="str">
        <f t="shared" si="1021"/>
        <v>86701CY SL</v>
      </c>
      <c r="Q1892" s="76">
        <v>0</v>
      </c>
      <c r="R1892" s="76">
        <v>0</v>
      </c>
      <c r="S1892" s="49">
        <f t="shared" si="1019"/>
        <v>0</v>
      </c>
      <c r="T1892" s="49">
        <f t="shared" si="1022"/>
        <v>0</v>
      </c>
      <c r="U1892" s="49">
        <v>82.730769230769241</v>
      </c>
      <c r="V1892" s="49">
        <f t="shared" si="1008"/>
        <v>0.16546153846153849</v>
      </c>
      <c r="W1892" s="49">
        <f t="shared" si="1028"/>
        <v>0</v>
      </c>
      <c r="X1892" s="90">
        <f>ROUNDUP(S1892*$X$4,0)</f>
        <v>0</v>
      </c>
      <c r="Y1892" s="91">
        <f t="shared" si="1015"/>
        <v>0</v>
      </c>
      <c r="Z1892" s="93">
        <f t="shared" si="1024"/>
        <v>0</v>
      </c>
      <c r="AA1892" s="94">
        <f t="shared" si="1016"/>
        <v>0</v>
      </c>
      <c r="AB1892" s="97">
        <f t="shared" si="1031"/>
        <v>0</v>
      </c>
      <c r="AC1892" s="98">
        <f t="shared" si="1017"/>
        <v>0</v>
      </c>
      <c r="AD1892" s="77" t="s">
        <v>3</v>
      </c>
      <c r="AE1892" s="54">
        <v>0</v>
      </c>
      <c r="AF1892" s="17"/>
    </row>
    <row r="1893" spans="1:32" ht="16.899999999999999" customHeight="1" x14ac:dyDescent="0.3">
      <c r="A1893" s="73" t="s">
        <v>7</v>
      </c>
      <c r="B1893" s="74" t="s">
        <v>3830</v>
      </c>
      <c r="C1893" s="48" t="s">
        <v>1797</v>
      </c>
      <c r="D1893" s="48">
        <v>8</v>
      </c>
      <c r="E1893" s="48">
        <v>4445</v>
      </c>
      <c r="F1893" s="48" t="s">
        <v>5912</v>
      </c>
      <c r="G1893" s="48" t="s">
        <v>122</v>
      </c>
      <c r="H1893" s="75">
        <f t="shared" si="1018"/>
        <v>0.14285714285714285</v>
      </c>
      <c r="I1893" s="74">
        <v>32</v>
      </c>
      <c r="J1893" s="74">
        <v>28</v>
      </c>
      <c r="K1893" s="48">
        <f>J1893</f>
        <v>28</v>
      </c>
      <c r="L1893" s="48">
        <f>$L$3</f>
        <v>-4</v>
      </c>
      <c r="M1893" s="48">
        <f t="shared" si="1014"/>
        <v>24</v>
      </c>
      <c r="N1893" s="48">
        <v>40</v>
      </c>
      <c r="O1893" s="56">
        <v>3.7776000000000001</v>
      </c>
      <c r="P1893" s="48" t="str">
        <f t="shared" si="1021"/>
        <v>F2213/8 BK</v>
      </c>
      <c r="Q1893" s="76">
        <v>31</v>
      </c>
      <c r="R1893" s="76">
        <v>186</v>
      </c>
      <c r="S1893" s="49">
        <f t="shared" si="1019"/>
        <v>0.54846153846153844</v>
      </c>
      <c r="T1893" s="49">
        <f t="shared" si="1022"/>
        <v>4.3876923076923076</v>
      </c>
      <c r="U1893" s="49">
        <v>680.74322307692307</v>
      </c>
      <c r="V1893" s="49">
        <f t="shared" si="1008"/>
        <v>85.092902884615384</v>
      </c>
      <c r="W1893" s="49">
        <f t="shared" si="1028"/>
        <v>13.163076923076922</v>
      </c>
      <c r="X1893" s="90">
        <f t="shared" si="1030"/>
        <v>3</v>
      </c>
      <c r="Y1893" s="91">
        <f t="shared" si="1015"/>
        <v>11.332800000000001</v>
      </c>
      <c r="Z1893" s="93">
        <f t="shared" si="1024"/>
        <v>16</v>
      </c>
      <c r="AA1893" s="94">
        <f t="shared" si="1016"/>
        <v>60.441600000000001</v>
      </c>
      <c r="AB1893" s="97">
        <f t="shared" si="1031"/>
        <v>19</v>
      </c>
      <c r="AC1893" s="98">
        <f t="shared" si="1017"/>
        <v>71.7744</v>
      </c>
      <c r="AD1893" s="77" t="s">
        <v>3</v>
      </c>
      <c r="AE1893" s="54">
        <v>71.7744</v>
      </c>
      <c r="AF1893" s="17"/>
    </row>
    <row r="1894" spans="1:32" ht="16.899999999999999" customHeight="1" x14ac:dyDescent="0.3">
      <c r="A1894" s="73" t="s">
        <v>7</v>
      </c>
      <c r="B1894" s="74" t="s">
        <v>3319</v>
      </c>
      <c r="C1894" s="48" t="s">
        <v>1154</v>
      </c>
      <c r="D1894" s="48">
        <v>500</v>
      </c>
      <c r="E1894" s="48">
        <v>621</v>
      </c>
      <c r="F1894" s="48" t="s">
        <v>6128</v>
      </c>
      <c r="G1894" s="48" t="s">
        <v>35</v>
      </c>
      <c r="H1894" s="75">
        <f t="shared" si="1018"/>
        <v>-0.62264150943396224</v>
      </c>
      <c r="I1894" s="74">
        <v>20</v>
      </c>
      <c r="J1894" s="74">
        <v>53</v>
      </c>
      <c r="K1894" s="48">
        <f>I1894</f>
        <v>20</v>
      </c>
      <c r="L1894" s="48">
        <v>-4</v>
      </c>
      <c r="M1894" s="48">
        <f t="shared" si="1014"/>
        <v>16</v>
      </c>
      <c r="N1894" s="48">
        <v>0</v>
      </c>
      <c r="O1894" s="56">
        <v>81.95</v>
      </c>
      <c r="P1894" s="48" t="str">
        <f t="shared" si="1021"/>
        <v>5483C SL</v>
      </c>
      <c r="Q1894" s="76">
        <v>1</v>
      </c>
      <c r="R1894" s="76">
        <v>1</v>
      </c>
      <c r="S1894" s="49">
        <f t="shared" si="1019"/>
        <v>1.1923076923076923E-2</v>
      </c>
      <c r="T1894" s="49">
        <f t="shared" si="1022"/>
        <v>5.9615384615384617</v>
      </c>
      <c r="U1894" s="49">
        <v>332.30769230769226</v>
      </c>
      <c r="V1894" s="49">
        <f t="shared" si="1008"/>
        <v>0.6646153846153845</v>
      </c>
      <c r="W1894" s="49">
        <f t="shared" si="1028"/>
        <v>0.19076923076923077</v>
      </c>
      <c r="X1894" s="90">
        <f t="shared" ref="X1894:X1895" si="1032">ROUNDUP(S1894*$X$3,0)</f>
        <v>1</v>
      </c>
      <c r="Y1894" s="91">
        <f t="shared" si="1015"/>
        <v>81.95</v>
      </c>
      <c r="Z1894" s="93">
        <f t="shared" si="1024"/>
        <v>1</v>
      </c>
      <c r="AA1894" s="94">
        <f t="shared" si="1016"/>
        <v>81.95</v>
      </c>
      <c r="AB1894" s="97">
        <f t="shared" si="1031"/>
        <v>1</v>
      </c>
      <c r="AC1894" s="98">
        <f t="shared" si="1017"/>
        <v>81.95</v>
      </c>
      <c r="AD1894" s="77" t="s">
        <v>3</v>
      </c>
      <c r="AE1894" s="54">
        <v>81.95</v>
      </c>
      <c r="AF1894" s="17"/>
    </row>
    <row r="1895" spans="1:32" ht="16.899999999999999" customHeight="1" x14ac:dyDescent="0.3">
      <c r="A1895" s="73" t="s">
        <v>35</v>
      </c>
      <c r="B1895" s="74" t="s">
        <v>268</v>
      </c>
      <c r="C1895" s="48" t="s">
        <v>40</v>
      </c>
      <c r="D1895" s="48">
        <v>1000</v>
      </c>
      <c r="E1895" s="48">
        <v>621</v>
      </c>
      <c r="F1895" s="48" t="s">
        <v>6128</v>
      </c>
      <c r="G1895" s="48" t="s">
        <v>35</v>
      </c>
      <c r="H1895" s="75">
        <f t="shared" si="1018"/>
        <v>-0.62264150943396224</v>
      </c>
      <c r="I1895" s="74">
        <v>20</v>
      </c>
      <c r="J1895" s="74">
        <v>53</v>
      </c>
      <c r="K1895" s="48">
        <f>I1895</f>
        <v>20</v>
      </c>
      <c r="L1895" s="48">
        <f>$L$3</f>
        <v>-4</v>
      </c>
      <c r="M1895" s="48">
        <f t="shared" si="1014"/>
        <v>16</v>
      </c>
      <c r="N1895" s="48">
        <v>3</v>
      </c>
      <c r="O1895" s="56">
        <v>81.86</v>
      </c>
      <c r="P1895" s="48" t="str">
        <f t="shared" si="1021"/>
        <v>1559 GR</v>
      </c>
      <c r="Q1895" s="76">
        <v>0</v>
      </c>
      <c r="R1895" s="76">
        <v>2</v>
      </c>
      <c r="S1895" s="49">
        <f t="shared" si="1019"/>
        <v>2.3076923076923079E-3</v>
      </c>
      <c r="T1895" s="49">
        <f t="shared" si="1022"/>
        <v>2.3076923076923079</v>
      </c>
      <c r="U1895" s="49">
        <v>13.230769230769232</v>
      </c>
      <c r="V1895" s="49">
        <f t="shared" si="1008"/>
        <v>1.3230769230769232E-2</v>
      </c>
      <c r="W1895" s="49">
        <f t="shared" si="1028"/>
        <v>3.6923076923076927E-2</v>
      </c>
      <c r="X1895" s="90">
        <f t="shared" si="1032"/>
        <v>1</v>
      </c>
      <c r="Y1895" s="91">
        <f t="shared" si="1015"/>
        <v>81.86</v>
      </c>
      <c r="Z1895" s="93">
        <f t="shared" si="1024"/>
        <v>1</v>
      </c>
      <c r="AA1895" s="94">
        <f t="shared" si="1016"/>
        <v>81.86</v>
      </c>
      <c r="AB1895" s="97">
        <f t="shared" si="1031"/>
        <v>1</v>
      </c>
      <c r="AC1895" s="98">
        <f t="shared" si="1017"/>
        <v>81.86</v>
      </c>
      <c r="AD1895" s="77" t="s">
        <v>3</v>
      </c>
      <c r="AE1895" s="54">
        <v>81.86</v>
      </c>
      <c r="AF1895" s="17"/>
    </row>
    <row r="1896" spans="1:32" ht="16.899999999999999" customHeight="1" x14ac:dyDescent="0.3">
      <c r="A1896" s="73" t="s">
        <v>7</v>
      </c>
      <c r="B1896" s="74" t="s">
        <v>2850</v>
      </c>
      <c r="C1896" s="48" t="s">
        <v>34</v>
      </c>
      <c r="D1896" s="48">
        <v>100</v>
      </c>
      <c r="E1896" s="48">
        <v>4008</v>
      </c>
      <c r="F1896" s="48" t="s">
        <v>5910</v>
      </c>
      <c r="G1896" s="48" t="s">
        <v>35</v>
      </c>
      <c r="H1896" s="75">
        <f t="shared" si="1018"/>
        <v>0</v>
      </c>
      <c r="I1896" s="74">
        <v>24</v>
      </c>
      <c r="J1896" s="74">
        <v>24</v>
      </c>
      <c r="K1896" s="48">
        <f>I1896</f>
        <v>24</v>
      </c>
      <c r="L1896" s="48">
        <f>$L$3</f>
        <v>-4</v>
      </c>
      <c r="M1896" s="48">
        <f t="shared" si="1014"/>
        <v>20</v>
      </c>
      <c r="N1896" s="48">
        <v>13</v>
      </c>
      <c r="O1896" s="56">
        <v>225.09</v>
      </c>
      <c r="P1896" s="48" t="str">
        <f t="shared" si="1021"/>
        <v>1240 SV</v>
      </c>
      <c r="Q1896" s="76">
        <v>11</v>
      </c>
      <c r="R1896" s="76">
        <v>59</v>
      </c>
      <c r="S1896" s="49">
        <f t="shared" si="1019"/>
        <v>0.18653846153846154</v>
      </c>
      <c r="T1896" s="49">
        <f t="shared" si="1022"/>
        <v>18.653846153846153</v>
      </c>
      <c r="U1896" s="49">
        <v>18.653846153846153</v>
      </c>
      <c r="V1896" s="49">
        <f t="shared" si="1008"/>
        <v>0.18653846153846154</v>
      </c>
      <c r="W1896" s="49">
        <f t="shared" si="1028"/>
        <v>3.7307692307692308</v>
      </c>
      <c r="X1896" s="90">
        <f t="shared" ref="X1896" si="1033">ROUND(S1896*$X$3,0)</f>
        <v>1</v>
      </c>
      <c r="Y1896" s="91">
        <f t="shared" si="1015"/>
        <v>225.09</v>
      </c>
      <c r="Z1896" s="93">
        <f t="shared" si="1024"/>
        <v>5</v>
      </c>
      <c r="AA1896" s="94">
        <f t="shared" si="1016"/>
        <v>1125.45</v>
      </c>
      <c r="AB1896" s="97">
        <f t="shared" si="1031"/>
        <v>6</v>
      </c>
      <c r="AC1896" s="98">
        <f t="shared" si="1017"/>
        <v>1350.54</v>
      </c>
      <c r="AD1896" s="77" t="s">
        <v>3</v>
      </c>
      <c r="AE1896" s="54">
        <v>1350.54</v>
      </c>
      <c r="AF1896" s="17"/>
    </row>
    <row r="1897" spans="1:32" ht="16.899999999999999" customHeight="1" x14ac:dyDescent="0.3">
      <c r="A1897" s="73" t="s">
        <v>35</v>
      </c>
      <c r="B1897" s="74" t="s">
        <v>5860</v>
      </c>
      <c r="C1897" s="48" t="s">
        <v>1797</v>
      </c>
      <c r="D1897" s="48">
        <v>500</v>
      </c>
      <c r="E1897" s="48">
        <v>7880</v>
      </c>
      <c r="F1897" s="48" t="s">
        <v>5908</v>
      </c>
      <c r="G1897" s="48" t="s">
        <v>122</v>
      </c>
      <c r="H1897" s="75">
        <f t="shared" si="1018"/>
        <v>0.55555555555555558</v>
      </c>
      <c r="I1897" s="74">
        <v>140</v>
      </c>
      <c r="J1897" s="74">
        <v>90</v>
      </c>
      <c r="K1897" s="48">
        <f>J1897</f>
        <v>90</v>
      </c>
      <c r="L1897" s="48">
        <f>$L$3</f>
        <v>-4</v>
      </c>
      <c r="M1897" s="48">
        <f t="shared" si="1014"/>
        <v>86</v>
      </c>
      <c r="N1897" s="48">
        <v>6</v>
      </c>
      <c r="O1897" s="56">
        <v>40.485709999999997</v>
      </c>
      <c r="P1897" s="48" t="str">
        <f t="shared" si="1021"/>
        <v>F2213/16 GR</v>
      </c>
      <c r="Q1897" s="76">
        <v>2</v>
      </c>
      <c r="R1897" s="76">
        <v>8</v>
      </c>
      <c r="S1897" s="49">
        <f t="shared" si="1019"/>
        <v>3.0769230769230771E-2</v>
      </c>
      <c r="T1897" s="49">
        <f t="shared" si="1022"/>
        <v>15.384615384615385</v>
      </c>
      <c r="U1897" s="49">
        <v>37.237692307692306</v>
      </c>
      <c r="V1897" s="49">
        <f t="shared" si="1008"/>
        <v>7.447538461538461E-2</v>
      </c>
      <c r="W1897" s="49">
        <f t="shared" si="1028"/>
        <v>2.6461538461538465</v>
      </c>
      <c r="X1897" s="90">
        <f>ROUND(S1897*$X$4,0)</f>
        <v>0</v>
      </c>
      <c r="Y1897" s="91">
        <f t="shared" si="1015"/>
        <v>0</v>
      </c>
      <c r="Z1897" s="93">
        <f t="shared" si="1024"/>
        <v>3</v>
      </c>
      <c r="AA1897" s="94">
        <f t="shared" si="1016"/>
        <v>121.45712999999999</v>
      </c>
      <c r="AB1897" s="97">
        <f t="shared" si="1031"/>
        <v>3</v>
      </c>
      <c r="AC1897" s="98">
        <f t="shared" si="1017"/>
        <v>121.45712999999999</v>
      </c>
      <c r="AD1897" s="77" t="s">
        <v>3</v>
      </c>
      <c r="AE1897" s="54">
        <v>121.45712999999999</v>
      </c>
      <c r="AF1897" s="17"/>
    </row>
    <row r="1898" spans="1:32" ht="16.899999999999999" customHeight="1" x14ac:dyDescent="0.3">
      <c r="A1898" s="73" t="s">
        <v>35</v>
      </c>
      <c r="B1898" s="74" t="s">
        <v>4171</v>
      </c>
      <c r="C1898" s="48" t="s">
        <v>34</v>
      </c>
      <c r="D1898" s="48">
        <v>50</v>
      </c>
      <c r="E1898" s="48">
        <v>3001</v>
      </c>
      <c r="F1898" s="48" t="s">
        <v>6123</v>
      </c>
      <c r="G1898" s="48" t="s">
        <v>3680</v>
      </c>
      <c r="H1898" s="75">
        <f t="shared" si="1018"/>
        <v>0</v>
      </c>
      <c r="I1898" s="74">
        <v>24</v>
      </c>
      <c r="J1898" s="74">
        <v>24</v>
      </c>
      <c r="K1898" s="48">
        <f>I1898</f>
        <v>24</v>
      </c>
      <c r="L1898" s="48">
        <f>$L$3</f>
        <v>-4</v>
      </c>
      <c r="M1898" s="48">
        <f t="shared" si="1014"/>
        <v>20</v>
      </c>
      <c r="N1898" s="48">
        <v>0</v>
      </c>
      <c r="O1898" s="56">
        <v>12.35</v>
      </c>
      <c r="P1898" s="48" t="str">
        <f t="shared" si="1021"/>
        <v>G110NF112 BK</v>
      </c>
      <c r="Q1898" s="76">
        <v>5</v>
      </c>
      <c r="R1898" s="76">
        <v>10</v>
      </c>
      <c r="S1898" s="49">
        <f t="shared" si="1019"/>
        <v>6.5384615384615388E-2</v>
      </c>
      <c r="T1898" s="49">
        <f t="shared" si="1022"/>
        <v>3.2692307692307696</v>
      </c>
      <c r="U1898" s="49">
        <v>3.8461538461538467</v>
      </c>
      <c r="V1898" s="49">
        <f t="shared" si="1008"/>
        <v>7.6923076923076927E-2</v>
      </c>
      <c r="W1898" s="49">
        <f t="shared" si="1028"/>
        <v>1.3076923076923077</v>
      </c>
      <c r="X1898" s="90">
        <f>ROUND(S1898*$X$3,0)</f>
        <v>0</v>
      </c>
      <c r="Y1898" s="91">
        <f t="shared" si="1015"/>
        <v>0</v>
      </c>
      <c r="Z1898" s="93">
        <f t="shared" si="1024"/>
        <v>1</v>
      </c>
      <c r="AA1898" s="94">
        <f t="shared" si="1016"/>
        <v>12.35</v>
      </c>
      <c r="AB1898" s="97">
        <f t="shared" si="1031"/>
        <v>1</v>
      </c>
      <c r="AC1898" s="98">
        <f t="shared" si="1017"/>
        <v>12.35</v>
      </c>
      <c r="AD1898" s="77" t="s">
        <v>3</v>
      </c>
      <c r="AE1898" s="54">
        <v>12.35</v>
      </c>
      <c r="AF1898" s="17"/>
    </row>
    <row r="1899" spans="1:32" ht="16.899999999999999" customHeight="1" x14ac:dyDescent="0.3">
      <c r="A1899" s="73" t="s">
        <v>7</v>
      </c>
      <c r="B1899" s="74" t="s">
        <v>3466</v>
      </c>
      <c r="C1899" s="48" t="s">
        <v>395</v>
      </c>
      <c r="D1899" s="48">
        <v>1</v>
      </c>
      <c r="E1899" s="48">
        <v>3506</v>
      </c>
      <c r="F1899" s="48" t="s">
        <v>6132</v>
      </c>
      <c r="G1899" s="48" t="s">
        <v>35</v>
      </c>
      <c r="H1899" s="75">
        <f t="shared" si="1018"/>
        <v>0</v>
      </c>
      <c r="I1899" s="74">
        <v>38</v>
      </c>
      <c r="J1899" s="74">
        <v>38</v>
      </c>
      <c r="K1899" s="48">
        <f>I1899</f>
        <v>38</v>
      </c>
      <c r="L1899" s="48">
        <f>$L$3</f>
        <v>-4</v>
      </c>
      <c r="M1899" s="48">
        <f t="shared" si="1014"/>
        <v>34</v>
      </c>
      <c r="N1899" s="48">
        <v>31</v>
      </c>
      <c r="O1899" s="56">
        <v>11.1</v>
      </c>
      <c r="P1899" s="48" t="str">
        <f t="shared" si="1021"/>
        <v>704R BK</v>
      </c>
      <c r="Q1899" s="76">
        <v>20</v>
      </c>
      <c r="R1899" s="76">
        <v>222</v>
      </c>
      <c r="S1899" s="49">
        <f t="shared" si="1019"/>
        <v>0.47153846153846152</v>
      </c>
      <c r="T1899" s="49">
        <f t="shared" si="1022"/>
        <v>0.47153846153846152</v>
      </c>
      <c r="U1899" s="49">
        <v>0.47153846153846152</v>
      </c>
      <c r="V1899" s="49">
        <f t="shared" si="1008"/>
        <v>0.47153846153846152</v>
      </c>
      <c r="W1899" s="49">
        <f t="shared" si="1028"/>
        <v>16.032307692307693</v>
      </c>
      <c r="X1899" s="90">
        <f t="shared" ref="X1899" si="1034">ROUND(S1899*$X$4,0)</f>
        <v>2</v>
      </c>
      <c r="Y1899" s="91">
        <f t="shared" si="1015"/>
        <v>22.2</v>
      </c>
      <c r="Z1899" s="93">
        <f t="shared" si="1024"/>
        <v>18</v>
      </c>
      <c r="AA1899" s="94">
        <f t="shared" si="1016"/>
        <v>199.79999999999998</v>
      </c>
      <c r="AB1899" s="97">
        <f t="shared" si="1031"/>
        <v>20</v>
      </c>
      <c r="AC1899" s="98">
        <f t="shared" si="1017"/>
        <v>222</v>
      </c>
      <c r="AD1899" s="77" t="s">
        <v>5890</v>
      </c>
      <c r="AE1899" s="54">
        <v>222</v>
      </c>
      <c r="AF1899" s="17"/>
    </row>
    <row r="1900" spans="1:32" ht="16.899999999999999" customHeight="1" x14ac:dyDescent="0.3">
      <c r="A1900" s="73" t="s">
        <v>7</v>
      </c>
      <c r="B1900" s="74" t="s">
        <v>5340</v>
      </c>
      <c r="C1900" s="48" t="s">
        <v>10</v>
      </c>
      <c r="D1900" s="48">
        <v>500</v>
      </c>
      <c r="E1900" s="48">
        <v>2834</v>
      </c>
      <c r="F1900" s="48" t="s">
        <v>6126</v>
      </c>
      <c r="G1900" s="48">
        <v>2</v>
      </c>
      <c r="H1900" s="75">
        <f t="shared" si="1018"/>
        <v>0</v>
      </c>
      <c r="I1900" s="74">
        <v>40</v>
      </c>
      <c r="J1900" s="74">
        <f>I1900</f>
        <v>40</v>
      </c>
      <c r="K1900" s="48">
        <f>I1900</f>
        <v>40</v>
      </c>
      <c r="L1900" s="48"/>
      <c r="M1900" s="48">
        <f t="shared" si="1014"/>
        <v>40</v>
      </c>
      <c r="N1900" s="48">
        <v>0</v>
      </c>
      <c r="O1900" s="56">
        <v>119.04364</v>
      </c>
      <c r="P1900" s="48" t="str">
        <f t="shared" si="1021"/>
        <v>3468C SL</v>
      </c>
      <c r="Q1900" s="76" t="s">
        <v>6187</v>
      </c>
      <c r="R1900" s="76" t="s">
        <v>6187</v>
      </c>
      <c r="S1900" s="49">
        <f t="shared" si="1019"/>
        <v>0</v>
      </c>
      <c r="T1900" s="49">
        <f t="shared" si="1022"/>
        <v>0</v>
      </c>
      <c r="U1900" s="49">
        <v>75.42307692307692</v>
      </c>
      <c r="V1900" s="49">
        <f t="shared" si="1008"/>
        <v>0.15084615384615385</v>
      </c>
      <c r="W1900" s="49">
        <f t="shared" si="1028"/>
        <v>0</v>
      </c>
      <c r="X1900" s="90">
        <f>ROUNDUP(S1900*$X$4,0)</f>
        <v>0</v>
      </c>
      <c r="Y1900" s="91">
        <f t="shared" si="1015"/>
        <v>0</v>
      </c>
      <c r="Z1900" s="93">
        <f t="shared" si="1024"/>
        <v>0</v>
      </c>
      <c r="AA1900" s="94">
        <f t="shared" si="1016"/>
        <v>0</v>
      </c>
      <c r="AB1900" s="97">
        <f t="shared" si="1031"/>
        <v>0</v>
      </c>
      <c r="AC1900" s="98">
        <f t="shared" si="1017"/>
        <v>0</v>
      </c>
      <c r="AD1900" s="77" t="s">
        <v>3</v>
      </c>
      <c r="AE1900" s="54">
        <v>0</v>
      </c>
      <c r="AF1900" s="17"/>
    </row>
    <row r="1901" spans="1:32" ht="16.899999999999999" customHeight="1" x14ac:dyDescent="0.3">
      <c r="A1901" s="73" t="s">
        <v>35</v>
      </c>
      <c r="B1901" s="74" t="s">
        <v>897</v>
      </c>
      <c r="C1901" s="48" t="s">
        <v>464</v>
      </c>
      <c r="D1901" s="48">
        <v>1</v>
      </c>
      <c r="E1901" s="48">
        <v>4013</v>
      </c>
      <c r="F1901" s="48" t="s">
        <v>6180</v>
      </c>
      <c r="G1901" s="48" t="s">
        <v>112</v>
      </c>
      <c r="H1901" s="75">
        <f t="shared" si="1018"/>
        <v>0.21666666666666667</v>
      </c>
      <c r="I1901" s="74">
        <v>73</v>
      </c>
      <c r="J1901" s="74">
        <v>60</v>
      </c>
      <c r="K1901" s="48">
        <f>J1901</f>
        <v>60</v>
      </c>
      <c r="L1901" s="48">
        <f>$L$3</f>
        <v>-4</v>
      </c>
      <c r="M1901" s="48">
        <f t="shared" si="1014"/>
        <v>56</v>
      </c>
      <c r="N1901" s="48">
        <v>44165</v>
      </c>
      <c r="O1901" s="56">
        <v>7.0000000000000007E-2</v>
      </c>
      <c r="P1901" s="48" t="str">
        <f t="shared" si="1021"/>
        <v>2842/7 GR</v>
      </c>
      <c r="Q1901" s="76" t="s">
        <v>6187</v>
      </c>
      <c r="R1901" s="76" t="s">
        <v>6187</v>
      </c>
      <c r="S1901" s="49">
        <f t="shared" si="1019"/>
        <v>0</v>
      </c>
      <c r="T1901" s="49">
        <f t="shared" si="1022"/>
        <v>0</v>
      </c>
      <c r="U1901" s="49">
        <v>176.46153846153845</v>
      </c>
      <c r="V1901" s="49">
        <f t="shared" si="1008"/>
        <v>176.46153846153845</v>
      </c>
      <c r="W1901" s="49">
        <f t="shared" si="1028"/>
        <v>0</v>
      </c>
      <c r="X1901" s="90">
        <f>ROUND(V1901*$X$4,0)</f>
        <v>882</v>
      </c>
      <c r="Y1901" s="91">
        <f t="shared" si="1015"/>
        <v>61.740000000000009</v>
      </c>
      <c r="Z1901" s="93">
        <f>ROUND((V1901*M1901)+X1901,0)</f>
        <v>10764</v>
      </c>
      <c r="AA1901" s="94">
        <f t="shared" si="1016"/>
        <v>753.48</v>
      </c>
      <c r="AB1901" s="97">
        <f>ROUND((V1901*$AB$4)+Z1901,0)</f>
        <v>11646</v>
      </c>
      <c r="AC1901" s="98">
        <f t="shared" si="1017"/>
        <v>815.22</v>
      </c>
      <c r="AD1901" s="77" t="s">
        <v>5889</v>
      </c>
      <c r="AE1901" s="54">
        <v>815.22</v>
      </c>
      <c r="AF1901" s="17"/>
    </row>
    <row r="1902" spans="1:32" ht="16.899999999999999" customHeight="1" x14ac:dyDescent="0.3">
      <c r="A1902" s="73" t="s">
        <v>35</v>
      </c>
      <c r="B1902" s="74" t="s">
        <v>4478</v>
      </c>
      <c r="C1902" s="48" t="s">
        <v>40</v>
      </c>
      <c r="D1902" s="48">
        <v>1000</v>
      </c>
      <c r="E1902" s="48">
        <v>621</v>
      </c>
      <c r="F1902" s="48" t="s">
        <v>6128</v>
      </c>
      <c r="G1902" s="48" t="s">
        <v>112</v>
      </c>
      <c r="H1902" s="75">
        <f t="shared" si="1018"/>
        <v>5.2631578947368418E-2</v>
      </c>
      <c r="I1902" s="74">
        <v>20</v>
      </c>
      <c r="J1902" s="74">
        <v>19</v>
      </c>
      <c r="K1902" s="48">
        <f>J1902</f>
        <v>19</v>
      </c>
      <c r="L1902" s="48">
        <f>$L$3</f>
        <v>-4</v>
      </c>
      <c r="M1902" s="48">
        <f t="shared" si="1014"/>
        <v>15</v>
      </c>
      <c r="N1902" s="48">
        <v>1</v>
      </c>
      <c r="O1902" s="56">
        <v>24.79</v>
      </c>
      <c r="P1902" s="48" t="str">
        <f t="shared" si="1021"/>
        <v>3252 YL</v>
      </c>
      <c r="Q1902" s="76">
        <v>1</v>
      </c>
      <c r="R1902" s="76">
        <v>8</v>
      </c>
      <c r="S1902" s="49">
        <f t="shared" si="1019"/>
        <v>0.02</v>
      </c>
      <c r="T1902" s="49">
        <f t="shared" si="1022"/>
        <v>20</v>
      </c>
      <c r="U1902" s="49">
        <v>38.576923076923073</v>
      </c>
      <c r="V1902" s="49">
        <f t="shared" si="1008"/>
        <v>3.8576923076923071E-2</v>
      </c>
      <c r="W1902" s="49">
        <f t="shared" si="1028"/>
        <v>0.3</v>
      </c>
      <c r="X1902" s="90">
        <f>ROUNDUP(S1902*$X$3,0)</f>
        <v>1</v>
      </c>
      <c r="Y1902" s="91">
        <f t="shared" si="1015"/>
        <v>24.79</v>
      </c>
      <c r="Z1902" s="93">
        <f t="shared" ref="Z1902:Z1945" si="1035">ROUND((S1902*M1902)+X1902,0)</f>
        <v>1</v>
      </c>
      <c r="AA1902" s="94">
        <f t="shared" si="1016"/>
        <v>24.79</v>
      </c>
      <c r="AB1902" s="97">
        <f>ROUND((S1902*$AB$4)+Z1902,0)</f>
        <v>1</v>
      </c>
      <c r="AC1902" s="98">
        <f t="shared" si="1017"/>
        <v>24.79</v>
      </c>
      <c r="AD1902" s="77" t="s">
        <v>3</v>
      </c>
      <c r="AE1902" s="54">
        <v>24.79</v>
      </c>
      <c r="AF1902" s="17"/>
    </row>
    <row r="1903" spans="1:32" ht="16.899999999999999" customHeight="1" x14ac:dyDescent="0.3">
      <c r="A1903" s="73" t="s">
        <v>35</v>
      </c>
      <c r="B1903" s="74" t="s">
        <v>1453</v>
      </c>
      <c r="C1903" s="48" t="s">
        <v>1432</v>
      </c>
      <c r="D1903" s="48">
        <v>100</v>
      </c>
      <c r="E1903" s="48">
        <v>621</v>
      </c>
      <c r="F1903" s="48" t="s">
        <v>6128</v>
      </c>
      <c r="G1903" s="48" t="s">
        <v>112</v>
      </c>
      <c r="H1903" s="75">
        <f t="shared" si="1018"/>
        <v>2.564102564102564E-2</v>
      </c>
      <c r="I1903" s="74">
        <v>40</v>
      </c>
      <c r="J1903" s="74">
        <v>39</v>
      </c>
      <c r="K1903" s="48">
        <f>J1903</f>
        <v>39</v>
      </c>
      <c r="L1903" s="48">
        <f>$L$3</f>
        <v>-4</v>
      </c>
      <c r="M1903" s="48">
        <f t="shared" si="1014"/>
        <v>35</v>
      </c>
      <c r="N1903" s="48">
        <v>81</v>
      </c>
      <c r="O1903" s="56">
        <v>3.3159999999999998</v>
      </c>
      <c r="P1903" s="48" t="str">
        <f t="shared" si="1021"/>
        <v>6712 YL</v>
      </c>
      <c r="Q1903" s="76">
        <v>111</v>
      </c>
      <c r="R1903" s="76">
        <v>208</v>
      </c>
      <c r="S1903" s="49">
        <f t="shared" si="1019"/>
        <v>1.4353846153846153</v>
      </c>
      <c r="T1903" s="49">
        <f t="shared" si="1022"/>
        <v>143.53846153846152</v>
      </c>
      <c r="U1903" s="49">
        <v>908.15384615384619</v>
      </c>
      <c r="V1903" s="49">
        <f t="shared" si="1008"/>
        <v>9.0815384615384627</v>
      </c>
      <c r="W1903" s="49">
        <f t="shared" si="1028"/>
        <v>50.238461538461536</v>
      </c>
      <c r="X1903" s="90">
        <f>ROUND(S1903*$X$4,0)</f>
        <v>7</v>
      </c>
      <c r="Y1903" s="91">
        <f t="shared" si="1015"/>
        <v>23.212</v>
      </c>
      <c r="Z1903" s="93">
        <f t="shared" si="1035"/>
        <v>57</v>
      </c>
      <c r="AA1903" s="94">
        <f t="shared" si="1016"/>
        <v>189.012</v>
      </c>
      <c r="AB1903" s="97">
        <f>ROUND((S1903*$AB$4)+Z1903,0)</f>
        <v>64</v>
      </c>
      <c r="AC1903" s="98">
        <f t="shared" si="1017"/>
        <v>212.22399999999999</v>
      </c>
      <c r="AD1903" s="77" t="s">
        <v>3</v>
      </c>
      <c r="AE1903" s="54">
        <v>212.22399999999999</v>
      </c>
      <c r="AF1903" s="17"/>
    </row>
    <row r="1904" spans="1:32" ht="16.899999999999999" customHeight="1" x14ac:dyDescent="0.3">
      <c r="A1904" s="73" t="s">
        <v>7</v>
      </c>
      <c r="B1904" s="74" t="s">
        <v>257</v>
      </c>
      <c r="C1904" s="48" t="s">
        <v>40</v>
      </c>
      <c r="D1904" s="48">
        <v>100</v>
      </c>
      <c r="E1904" s="48">
        <v>621</v>
      </c>
      <c r="F1904" s="48" t="s">
        <v>6128</v>
      </c>
      <c r="G1904" s="48" t="s">
        <v>112</v>
      </c>
      <c r="H1904" s="75">
        <f t="shared" si="1018"/>
        <v>-0.16666666666666666</v>
      </c>
      <c r="I1904" s="74">
        <v>20</v>
      </c>
      <c r="J1904" s="74">
        <v>24</v>
      </c>
      <c r="K1904" s="48">
        <f>I1904</f>
        <v>20</v>
      </c>
      <c r="L1904" s="48">
        <f>$L$3</f>
        <v>-4</v>
      </c>
      <c r="M1904" s="48">
        <f t="shared" si="1014"/>
        <v>16</v>
      </c>
      <c r="N1904" s="48">
        <v>47</v>
      </c>
      <c r="O1904" s="56">
        <v>2.6520000000000001</v>
      </c>
      <c r="P1904" s="48" t="str">
        <f t="shared" si="1021"/>
        <v>1551 BK</v>
      </c>
      <c r="Q1904" s="76">
        <v>149</v>
      </c>
      <c r="R1904" s="76">
        <v>328</v>
      </c>
      <c r="S1904" s="49">
        <f t="shared" si="1019"/>
        <v>1.9830769230769227</v>
      </c>
      <c r="T1904" s="49">
        <f t="shared" si="1022"/>
        <v>198.30769230769226</v>
      </c>
      <c r="U1904" s="49">
        <v>447.92307692307691</v>
      </c>
      <c r="V1904" s="49">
        <f t="shared" si="1008"/>
        <v>4.4792307692307691</v>
      </c>
      <c r="W1904" s="49">
        <f t="shared" si="1028"/>
        <v>31.729230769230764</v>
      </c>
      <c r="X1904" s="90">
        <f t="shared" ref="X1904:X1905" si="1036">ROUND(S1904*$X$3,0)</f>
        <v>12</v>
      </c>
      <c r="Y1904" s="91">
        <f t="shared" si="1015"/>
        <v>31.824000000000002</v>
      </c>
      <c r="Z1904" s="93">
        <f t="shared" si="1035"/>
        <v>44</v>
      </c>
      <c r="AA1904" s="94">
        <f t="shared" si="1016"/>
        <v>116.688</v>
      </c>
      <c r="AB1904" s="97">
        <f>ROUND((S1904*$AB$4)+Z1904,0)</f>
        <v>54</v>
      </c>
      <c r="AC1904" s="98">
        <f t="shared" si="1017"/>
        <v>143.208</v>
      </c>
      <c r="AD1904" s="77" t="s">
        <v>3</v>
      </c>
      <c r="AE1904" s="54">
        <v>143.208</v>
      </c>
      <c r="AF1904" s="17"/>
    </row>
    <row r="1905" spans="1:32" ht="16.899999999999999" customHeight="1" x14ac:dyDescent="0.3">
      <c r="A1905" s="73" t="s">
        <v>35</v>
      </c>
      <c r="B1905" s="74" t="s">
        <v>2577</v>
      </c>
      <c r="C1905" s="48" t="s">
        <v>40</v>
      </c>
      <c r="D1905" s="48">
        <v>100</v>
      </c>
      <c r="E1905" s="48">
        <v>621</v>
      </c>
      <c r="F1905" s="48" t="s">
        <v>6128</v>
      </c>
      <c r="G1905" s="48" t="s">
        <v>112</v>
      </c>
      <c r="H1905" s="75">
        <f t="shared" si="1018"/>
        <v>-0.25925925925925924</v>
      </c>
      <c r="I1905" s="74">
        <v>20</v>
      </c>
      <c r="J1905" s="74">
        <v>27</v>
      </c>
      <c r="K1905" s="48">
        <f>I1905</f>
        <v>20</v>
      </c>
      <c r="L1905" s="48">
        <f>$L$3</f>
        <v>-4</v>
      </c>
      <c r="M1905" s="48">
        <f t="shared" si="1014"/>
        <v>16</v>
      </c>
      <c r="N1905" s="48">
        <v>28</v>
      </c>
      <c r="O1905" s="56">
        <v>3.9630000000000001</v>
      </c>
      <c r="P1905" s="48" t="str">
        <f t="shared" si="1021"/>
        <v>3051 WR</v>
      </c>
      <c r="Q1905" s="76">
        <v>25</v>
      </c>
      <c r="R1905" s="76">
        <v>88</v>
      </c>
      <c r="S1905" s="49">
        <f t="shared" si="1019"/>
        <v>0.37076923076923074</v>
      </c>
      <c r="T1905" s="49">
        <f t="shared" si="1022"/>
        <v>37.076923076923073</v>
      </c>
      <c r="U1905" s="49">
        <v>138.23076923076923</v>
      </c>
      <c r="V1905" s="49">
        <f t="shared" si="1008"/>
        <v>1.3823076923076922</v>
      </c>
      <c r="W1905" s="49">
        <f t="shared" si="1028"/>
        <v>5.9323076923076918</v>
      </c>
      <c r="X1905" s="90">
        <f t="shared" si="1036"/>
        <v>2</v>
      </c>
      <c r="Y1905" s="91">
        <f t="shared" si="1015"/>
        <v>7.9260000000000002</v>
      </c>
      <c r="Z1905" s="93">
        <f t="shared" si="1035"/>
        <v>8</v>
      </c>
      <c r="AA1905" s="94">
        <f t="shared" si="1016"/>
        <v>31.704000000000001</v>
      </c>
      <c r="AB1905" s="97">
        <f>ROUND((S1905*$AB$4)+Z1905,0)</f>
        <v>10</v>
      </c>
      <c r="AC1905" s="98">
        <f t="shared" si="1017"/>
        <v>39.630000000000003</v>
      </c>
      <c r="AD1905" s="77" t="s">
        <v>3</v>
      </c>
      <c r="AE1905" s="54">
        <v>39.630000000000003</v>
      </c>
      <c r="AF1905" s="17"/>
    </row>
    <row r="1906" spans="1:32" ht="12.75" customHeight="1" x14ac:dyDescent="0.3">
      <c r="A1906" s="73" t="s">
        <v>7</v>
      </c>
      <c r="B1906" s="74" t="s">
        <v>130</v>
      </c>
      <c r="C1906" s="48" t="s">
        <v>10</v>
      </c>
      <c r="D1906" s="48">
        <v>100</v>
      </c>
      <c r="E1906" s="48">
        <v>2834</v>
      </c>
      <c r="F1906" s="48" t="s">
        <v>6126</v>
      </c>
      <c r="G1906" s="48" t="s">
        <v>9</v>
      </c>
      <c r="H1906" s="75">
        <f t="shared" si="1018"/>
        <v>0</v>
      </c>
      <c r="I1906" s="74">
        <v>5</v>
      </c>
      <c r="J1906" s="74">
        <v>5</v>
      </c>
      <c r="K1906" s="48">
        <f>J1906</f>
        <v>5</v>
      </c>
      <c r="L1906" s="48"/>
      <c r="M1906" s="48">
        <f t="shared" si="1014"/>
        <v>5</v>
      </c>
      <c r="N1906" s="48">
        <v>13</v>
      </c>
      <c r="O1906" s="56">
        <v>109.26985999999999</v>
      </c>
      <c r="P1906" s="48" t="str">
        <f t="shared" si="1021"/>
        <v>1181/40C SL</v>
      </c>
      <c r="Q1906" s="76">
        <v>5</v>
      </c>
      <c r="R1906" s="76">
        <v>67</v>
      </c>
      <c r="S1906" s="49">
        <f t="shared" si="1019"/>
        <v>0.13115384615384615</v>
      </c>
      <c r="T1906" s="49">
        <f t="shared" si="1022"/>
        <v>13.115384615384615</v>
      </c>
      <c r="U1906" s="49">
        <v>27.923076923076923</v>
      </c>
      <c r="V1906" s="49">
        <f t="shared" si="1008"/>
        <v>0.27923076923076923</v>
      </c>
      <c r="W1906" s="49">
        <f t="shared" si="1028"/>
        <v>0.65576923076923077</v>
      </c>
      <c r="X1906" s="90">
        <f>ROUND(S1906*$X$2,0)</f>
        <v>1</v>
      </c>
      <c r="Y1906" s="91">
        <f t="shared" si="1015"/>
        <v>109.26985999999999</v>
      </c>
      <c r="Z1906" s="93">
        <f t="shared" si="1035"/>
        <v>2</v>
      </c>
      <c r="AA1906" s="94">
        <f t="shared" si="1016"/>
        <v>218.53971999999999</v>
      </c>
      <c r="AB1906" s="97">
        <f>ROUND((S1906*$AB$2)+Z1906,0)</f>
        <v>3</v>
      </c>
      <c r="AC1906" s="98">
        <f t="shared" si="1017"/>
        <v>327.80957999999998</v>
      </c>
      <c r="AD1906" s="77" t="s">
        <v>5891</v>
      </c>
      <c r="AE1906" s="54">
        <v>327.80957999999998</v>
      </c>
      <c r="AF1906" s="17"/>
    </row>
    <row r="1907" spans="1:32" ht="16.899999999999999" customHeight="1" x14ac:dyDescent="0.3">
      <c r="A1907" s="73" t="s">
        <v>35</v>
      </c>
      <c r="B1907" s="74" t="s">
        <v>1383</v>
      </c>
      <c r="C1907" s="48" t="s">
        <v>464</v>
      </c>
      <c r="D1907" s="48">
        <v>1000</v>
      </c>
      <c r="E1907" s="48">
        <v>2800</v>
      </c>
      <c r="F1907" s="48" t="s">
        <v>5911</v>
      </c>
      <c r="G1907" s="48">
        <v>6</v>
      </c>
      <c r="H1907" s="75">
        <f t="shared" si="1018"/>
        <v>0</v>
      </c>
      <c r="I1907" s="74">
        <v>98</v>
      </c>
      <c r="J1907" s="74">
        <v>98</v>
      </c>
      <c r="K1907" s="48">
        <f>I1907</f>
        <v>98</v>
      </c>
      <c r="L1907" s="48">
        <f>$L$3</f>
        <v>-4</v>
      </c>
      <c r="M1907" s="48">
        <f t="shared" si="1014"/>
        <v>94</v>
      </c>
      <c r="N1907" s="48">
        <v>26</v>
      </c>
      <c r="O1907" s="56">
        <v>76</v>
      </c>
      <c r="P1907" s="48" t="str">
        <f t="shared" si="1021"/>
        <v>5852 YL</v>
      </c>
      <c r="Q1907" s="76">
        <v>39</v>
      </c>
      <c r="R1907" s="76">
        <v>131</v>
      </c>
      <c r="S1907" s="49">
        <f t="shared" si="1019"/>
        <v>0.57115384615384612</v>
      </c>
      <c r="T1907" s="49">
        <f t="shared" si="1022"/>
        <v>571.15384615384608</v>
      </c>
      <c r="U1907" s="49">
        <v>787.53846153846143</v>
      </c>
      <c r="V1907" s="49">
        <f t="shared" si="1008"/>
        <v>0.78753846153846141</v>
      </c>
      <c r="W1907" s="49">
        <f t="shared" si="1028"/>
        <v>53.688461538461539</v>
      </c>
      <c r="X1907" s="90">
        <f>ROUND(S1907*$X$4,0)</f>
        <v>3</v>
      </c>
      <c r="Y1907" s="91">
        <f t="shared" si="1015"/>
        <v>228</v>
      </c>
      <c r="Z1907" s="93">
        <f t="shared" si="1035"/>
        <v>57</v>
      </c>
      <c r="AA1907" s="94">
        <f t="shared" si="1016"/>
        <v>4332</v>
      </c>
      <c r="AB1907" s="97">
        <f t="shared" ref="AB1907:AB1913" si="1037">ROUND((S1907*$AB$4)+Z1907,0)</f>
        <v>60</v>
      </c>
      <c r="AC1907" s="98">
        <f t="shared" si="1017"/>
        <v>4560</v>
      </c>
      <c r="AD1907" s="77" t="s">
        <v>5890</v>
      </c>
      <c r="AE1907" s="54">
        <v>4560</v>
      </c>
      <c r="AF1907" s="17"/>
    </row>
    <row r="1908" spans="1:32" ht="16.899999999999999" customHeight="1" x14ac:dyDescent="0.3">
      <c r="A1908" s="73" t="s">
        <v>35</v>
      </c>
      <c r="B1908" s="74" t="s">
        <v>2663</v>
      </c>
      <c r="C1908" s="48" t="s">
        <v>464</v>
      </c>
      <c r="D1908" s="48">
        <v>1000</v>
      </c>
      <c r="E1908" s="48">
        <v>2800</v>
      </c>
      <c r="F1908" s="48" t="s">
        <v>5911</v>
      </c>
      <c r="G1908" s="48">
        <v>6</v>
      </c>
      <c r="H1908" s="75">
        <f t="shared" si="1018"/>
        <v>0</v>
      </c>
      <c r="I1908" s="74">
        <v>93</v>
      </c>
      <c r="J1908" s="74">
        <v>93</v>
      </c>
      <c r="K1908" s="48">
        <f>I1908</f>
        <v>93</v>
      </c>
      <c r="L1908" s="48">
        <f>$L$3</f>
        <v>-4</v>
      </c>
      <c r="M1908" s="48">
        <f t="shared" si="1014"/>
        <v>89</v>
      </c>
      <c r="N1908" s="48">
        <v>26</v>
      </c>
      <c r="O1908" s="56">
        <v>76</v>
      </c>
      <c r="P1908" s="48" t="str">
        <f t="shared" si="1021"/>
        <v>5852 OR</v>
      </c>
      <c r="Q1908" s="76">
        <v>2</v>
      </c>
      <c r="R1908" s="76">
        <v>44</v>
      </c>
      <c r="S1908" s="49">
        <f t="shared" si="1019"/>
        <v>7.2307692307692309E-2</v>
      </c>
      <c r="T1908" s="49">
        <f t="shared" si="1022"/>
        <v>72.307692307692307</v>
      </c>
      <c r="U1908" s="49">
        <v>213.61538461538464</v>
      </c>
      <c r="V1908" s="49">
        <f t="shared" si="1008"/>
        <v>0.21361538461538465</v>
      </c>
      <c r="W1908" s="49">
        <f t="shared" si="1028"/>
        <v>6.4353846153846153</v>
      </c>
      <c r="X1908" s="90">
        <f>ROUND(S1908*$X$4,0)</f>
        <v>0</v>
      </c>
      <c r="Y1908" s="91">
        <f t="shared" si="1015"/>
        <v>0</v>
      </c>
      <c r="Z1908" s="93">
        <f t="shared" si="1035"/>
        <v>6</v>
      </c>
      <c r="AA1908" s="94">
        <f t="shared" si="1016"/>
        <v>456</v>
      </c>
      <c r="AB1908" s="97">
        <f t="shared" si="1037"/>
        <v>6</v>
      </c>
      <c r="AC1908" s="98">
        <f t="shared" si="1017"/>
        <v>456</v>
      </c>
      <c r="AD1908" s="77" t="s">
        <v>5890</v>
      </c>
      <c r="AE1908" s="54">
        <v>456</v>
      </c>
      <c r="AF1908" s="17"/>
    </row>
    <row r="1909" spans="1:32" ht="12.75" customHeight="1" x14ac:dyDescent="0.3">
      <c r="A1909" s="73" t="s">
        <v>35</v>
      </c>
      <c r="B1909" s="74" t="s">
        <v>4662</v>
      </c>
      <c r="C1909" s="48" t="s">
        <v>464</v>
      </c>
      <c r="D1909" s="48">
        <v>1000</v>
      </c>
      <c r="E1909" s="48">
        <v>2800</v>
      </c>
      <c r="F1909" s="48" t="s">
        <v>5911</v>
      </c>
      <c r="G1909" s="48">
        <v>6</v>
      </c>
      <c r="H1909" s="75">
        <f t="shared" si="1018"/>
        <v>0</v>
      </c>
      <c r="I1909" s="74">
        <v>93</v>
      </c>
      <c r="J1909" s="74">
        <v>93</v>
      </c>
      <c r="K1909" s="48">
        <f>I1909</f>
        <v>93</v>
      </c>
      <c r="L1909" s="48">
        <f>$L$3</f>
        <v>-4</v>
      </c>
      <c r="M1909" s="48">
        <f t="shared" si="1014"/>
        <v>89</v>
      </c>
      <c r="N1909" s="48">
        <v>21</v>
      </c>
      <c r="O1909" s="56">
        <v>76</v>
      </c>
      <c r="P1909" s="48" t="str">
        <f t="shared" si="1021"/>
        <v>5852 SL</v>
      </c>
      <c r="Q1909" s="76">
        <v>2</v>
      </c>
      <c r="R1909" s="76">
        <v>44</v>
      </c>
      <c r="S1909" s="49">
        <f t="shared" si="1019"/>
        <v>7.2307692307692309E-2</v>
      </c>
      <c r="T1909" s="49">
        <f t="shared" si="1022"/>
        <v>72.307692307692307</v>
      </c>
      <c r="U1909" s="49">
        <v>147.15384615384616</v>
      </c>
      <c r="V1909" s="49">
        <f t="shared" si="1008"/>
        <v>0.14715384615384616</v>
      </c>
      <c r="W1909" s="49">
        <f t="shared" si="1028"/>
        <v>6.4353846153846153</v>
      </c>
      <c r="X1909" s="90">
        <f>ROUND(S1909*$X$4,0)</f>
        <v>0</v>
      </c>
      <c r="Y1909" s="91">
        <f t="shared" si="1015"/>
        <v>0</v>
      </c>
      <c r="Z1909" s="93">
        <f t="shared" si="1035"/>
        <v>6</v>
      </c>
      <c r="AA1909" s="94">
        <f t="shared" si="1016"/>
        <v>456</v>
      </c>
      <c r="AB1909" s="97">
        <f t="shared" si="1037"/>
        <v>6</v>
      </c>
      <c r="AC1909" s="98">
        <f t="shared" si="1017"/>
        <v>456</v>
      </c>
      <c r="AD1909" s="77" t="s">
        <v>5890</v>
      </c>
      <c r="AE1909" s="54">
        <v>456</v>
      </c>
      <c r="AF1909" s="17"/>
    </row>
    <row r="1910" spans="1:32" ht="16.899999999999999" customHeight="1" x14ac:dyDescent="0.3">
      <c r="A1910" s="73" t="s">
        <v>35</v>
      </c>
      <c r="B1910" s="74" t="s">
        <v>5403</v>
      </c>
      <c r="C1910" s="48" t="s">
        <v>464</v>
      </c>
      <c r="D1910" s="48">
        <v>1000</v>
      </c>
      <c r="E1910" s="48">
        <v>2800</v>
      </c>
      <c r="F1910" s="48" t="s">
        <v>5911</v>
      </c>
      <c r="G1910" s="48">
        <v>6</v>
      </c>
      <c r="H1910" s="75">
        <f t="shared" si="1018"/>
        <v>0</v>
      </c>
      <c r="I1910" s="74">
        <v>88</v>
      </c>
      <c r="J1910" s="74">
        <v>88</v>
      </c>
      <c r="K1910" s="48">
        <f>I1910</f>
        <v>88</v>
      </c>
      <c r="L1910" s="48">
        <f>$L$3</f>
        <v>-4</v>
      </c>
      <c r="M1910" s="48">
        <f t="shared" si="1014"/>
        <v>84</v>
      </c>
      <c r="N1910" s="48">
        <v>16</v>
      </c>
      <c r="O1910" s="56">
        <v>76</v>
      </c>
      <c r="P1910" s="48" t="str">
        <f t="shared" si="1021"/>
        <v>5852 BR</v>
      </c>
      <c r="Q1910" s="76">
        <v>4</v>
      </c>
      <c r="R1910" s="76">
        <v>52</v>
      </c>
      <c r="S1910" s="49">
        <f t="shared" si="1019"/>
        <v>0.10307692307692307</v>
      </c>
      <c r="T1910" s="49">
        <f t="shared" si="1022"/>
        <v>103.07692307692307</v>
      </c>
      <c r="U1910" s="49">
        <v>186.92307692307691</v>
      </c>
      <c r="V1910" s="49">
        <f t="shared" ref="V1910:V1973" si="1038">U1910/D1910</f>
        <v>0.18692307692307691</v>
      </c>
      <c r="W1910" s="49">
        <f t="shared" si="1028"/>
        <v>8.6584615384615375</v>
      </c>
      <c r="X1910" s="90">
        <f>ROUND(S1910*$X$4,0)</f>
        <v>1</v>
      </c>
      <c r="Y1910" s="91">
        <f t="shared" si="1015"/>
        <v>76</v>
      </c>
      <c r="Z1910" s="93">
        <f t="shared" si="1035"/>
        <v>10</v>
      </c>
      <c r="AA1910" s="94">
        <f t="shared" si="1016"/>
        <v>760</v>
      </c>
      <c r="AB1910" s="97">
        <f t="shared" si="1037"/>
        <v>11</v>
      </c>
      <c r="AC1910" s="98">
        <f t="shared" si="1017"/>
        <v>836</v>
      </c>
      <c r="AD1910" s="77" t="s">
        <v>5890</v>
      </c>
      <c r="AE1910" s="54">
        <v>836</v>
      </c>
      <c r="AF1910" s="17"/>
    </row>
    <row r="1911" spans="1:32" ht="16.899999999999999" customHeight="1" x14ac:dyDescent="0.3">
      <c r="A1911" s="73" t="s">
        <v>7</v>
      </c>
      <c r="B1911" s="74" t="s">
        <v>1704</v>
      </c>
      <c r="C1911" s="48" t="s">
        <v>1154</v>
      </c>
      <c r="D1911" s="48">
        <v>500</v>
      </c>
      <c r="E1911" s="48">
        <v>2834</v>
      </c>
      <c r="F1911" s="48" t="s">
        <v>6126</v>
      </c>
      <c r="G1911" s="48">
        <v>2</v>
      </c>
      <c r="H1911" s="75">
        <f t="shared" si="1018"/>
        <v>-0.52830188679245282</v>
      </c>
      <c r="I1911" s="74">
        <v>25</v>
      </c>
      <c r="J1911" s="74">
        <v>53</v>
      </c>
      <c r="K1911" s="48">
        <f>I1911</f>
        <v>25</v>
      </c>
      <c r="L1911" s="48"/>
      <c r="M1911" s="48">
        <f t="shared" si="1014"/>
        <v>25</v>
      </c>
      <c r="N1911" s="48">
        <v>0</v>
      </c>
      <c r="O1911" s="56">
        <v>90.65</v>
      </c>
      <c r="P1911" s="48" t="str">
        <f t="shared" si="1021"/>
        <v>5104C SL</v>
      </c>
      <c r="Q1911" s="76" t="s">
        <v>6187</v>
      </c>
      <c r="R1911" s="76" t="s">
        <v>6187</v>
      </c>
      <c r="S1911" s="49">
        <f t="shared" si="1019"/>
        <v>0</v>
      </c>
      <c r="T1911" s="49">
        <f t="shared" si="1022"/>
        <v>0</v>
      </c>
      <c r="U1911" s="49">
        <v>1856.1923076923076</v>
      </c>
      <c r="V1911" s="49">
        <f t="shared" si="1038"/>
        <v>3.7123846153846154</v>
      </c>
      <c r="W1911" s="49">
        <f t="shared" si="1028"/>
        <v>0</v>
      </c>
      <c r="X1911" s="90">
        <f>ROUNDUP(S1911*$X$4,0)</f>
        <v>0</v>
      </c>
      <c r="Y1911" s="91">
        <f t="shared" si="1015"/>
        <v>0</v>
      </c>
      <c r="Z1911" s="93">
        <f t="shared" si="1035"/>
        <v>0</v>
      </c>
      <c r="AA1911" s="94">
        <f t="shared" si="1016"/>
        <v>0</v>
      </c>
      <c r="AB1911" s="97">
        <f t="shared" si="1037"/>
        <v>0</v>
      </c>
      <c r="AC1911" s="98">
        <f t="shared" si="1017"/>
        <v>0</v>
      </c>
      <c r="AD1911" s="77" t="s">
        <v>3</v>
      </c>
      <c r="AE1911" s="54">
        <v>0</v>
      </c>
      <c r="AF1911" s="17"/>
    </row>
    <row r="1912" spans="1:32" ht="16.899999999999999" customHeight="1" x14ac:dyDescent="0.3">
      <c r="A1912" s="73" t="s">
        <v>35</v>
      </c>
      <c r="B1912" s="74" t="s">
        <v>5182</v>
      </c>
      <c r="C1912" s="48" t="s">
        <v>1797</v>
      </c>
      <c r="D1912" s="48">
        <v>100</v>
      </c>
      <c r="E1912" s="48">
        <v>7880</v>
      </c>
      <c r="F1912" s="48" t="s">
        <v>5908</v>
      </c>
      <c r="G1912" s="48" t="s">
        <v>122</v>
      </c>
      <c r="H1912" s="75">
        <f t="shared" si="1018"/>
        <v>0.55555555555555558</v>
      </c>
      <c r="I1912" s="74">
        <v>140</v>
      </c>
      <c r="J1912" s="74">
        <v>90</v>
      </c>
      <c r="K1912" s="48">
        <f>J1912</f>
        <v>90</v>
      </c>
      <c r="L1912" s="48">
        <f>$L$3</f>
        <v>-4</v>
      </c>
      <c r="M1912" s="48">
        <f t="shared" si="1014"/>
        <v>86</v>
      </c>
      <c r="N1912" s="48">
        <v>9</v>
      </c>
      <c r="O1912" s="56">
        <v>9.9714299999999998</v>
      </c>
      <c r="P1912" s="48" t="str">
        <f t="shared" si="1021"/>
        <v>F2211/16 BL</v>
      </c>
      <c r="Q1912" s="76">
        <v>4</v>
      </c>
      <c r="R1912" s="76">
        <v>11</v>
      </c>
      <c r="S1912" s="49">
        <f t="shared" si="1019"/>
        <v>5.5769230769230765E-2</v>
      </c>
      <c r="T1912" s="49">
        <f t="shared" si="1022"/>
        <v>5.5769230769230766</v>
      </c>
      <c r="U1912" s="49">
        <v>28.27461538461538</v>
      </c>
      <c r="V1912" s="49">
        <f t="shared" si="1038"/>
        <v>0.28274615384615381</v>
      </c>
      <c r="W1912" s="49">
        <f t="shared" si="1028"/>
        <v>4.796153846153846</v>
      </c>
      <c r="X1912" s="90">
        <f>ROUND(S1912*$X$4,0)</f>
        <v>0</v>
      </c>
      <c r="Y1912" s="91">
        <f t="shared" si="1015"/>
        <v>0</v>
      </c>
      <c r="Z1912" s="93">
        <f t="shared" si="1035"/>
        <v>5</v>
      </c>
      <c r="AA1912" s="94">
        <f t="shared" si="1016"/>
        <v>49.857149999999997</v>
      </c>
      <c r="AB1912" s="97">
        <f t="shared" si="1037"/>
        <v>5</v>
      </c>
      <c r="AC1912" s="98">
        <f t="shared" si="1017"/>
        <v>49.857149999999997</v>
      </c>
      <c r="AD1912" s="77" t="s">
        <v>3</v>
      </c>
      <c r="AE1912" s="54">
        <v>49.857149999999997</v>
      </c>
      <c r="AF1912" s="17"/>
    </row>
    <row r="1913" spans="1:32" ht="16.899999999999999" customHeight="1" x14ac:dyDescent="0.3">
      <c r="A1913" s="73" t="s">
        <v>35</v>
      </c>
      <c r="B1913" s="74" t="s">
        <v>3730</v>
      </c>
      <c r="C1913" s="48" t="s">
        <v>34</v>
      </c>
      <c r="D1913" s="48">
        <v>100</v>
      </c>
      <c r="E1913" s="48">
        <v>4350</v>
      </c>
      <c r="F1913" s="48" t="s">
        <v>6122</v>
      </c>
      <c r="G1913" s="48" t="s">
        <v>122</v>
      </c>
      <c r="H1913" s="75">
        <f t="shared" si="1018"/>
        <v>0</v>
      </c>
      <c r="I1913" s="74">
        <v>84</v>
      </c>
      <c r="J1913" s="74">
        <v>84</v>
      </c>
      <c r="K1913" s="48">
        <f>I1913</f>
        <v>84</v>
      </c>
      <c r="L1913" s="48">
        <f>$L$3</f>
        <v>-4</v>
      </c>
      <c r="M1913" s="48">
        <f t="shared" si="1014"/>
        <v>80</v>
      </c>
      <c r="N1913" s="48">
        <v>233</v>
      </c>
      <c r="O1913" s="56">
        <v>6.5422900000000004</v>
      </c>
      <c r="P1913" s="48" t="str">
        <f t="shared" si="1021"/>
        <v>P10514 CL</v>
      </c>
      <c r="Q1913" s="76">
        <v>29</v>
      </c>
      <c r="R1913" s="76">
        <v>119</v>
      </c>
      <c r="S1913" s="49">
        <f t="shared" si="1019"/>
        <v>0.44961538461538458</v>
      </c>
      <c r="T1913" s="49">
        <f t="shared" si="1022"/>
        <v>44.96153846153846</v>
      </c>
      <c r="U1913" s="49">
        <v>200.92307692307691</v>
      </c>
      <c r="V1913" s="49">
        <f t="shared" si="1038"/>
        <v>2.0092307692307689</v>
      </c>
      <c r="W1913" s="49">
        <f t="shared" si="1028"/>
        <v>35.969230769230769</v>
      </c>
      <c r="X1913" s="90">
        <f>ROUND(S1913*$X$4,0)</f>
        <v>2</v>
      </c>
      <c r="Y1913" s="91">
        <f t="shared" si="1015"/>
        <v>13.084580000000001</v>
      </c>
      <c r="Z1913" s="93">
        <f t="shared" si="1035"/>
        <v>38</v>
      </c>
      <c r="AA1913" s="94">
        <f t="shared" si="1016"/>
        <v>248.60702000000001</v>
      </c>
      <c r="AB1913" s="97">
        <f t="shared" si="1037"/>
        <v>40</v>
      </c>
      <c r="AC1913" s="98">
        <f t="shared" si="1017"/>
        <v>261.69159999999999</v>
      </c>
      <c r="AD1913" s="77" t="s">
        <v>3</v>
      </c>
      <c r="AE1913" s="54">
        <v>261.69159999999999</v>
      </c>
      <c r="AF1913" s="17"/>
    </row>
    <row r="1914" spans="1:32" ht="16.899999999999999" customHeight="1" x14ac:dyDescent="0.3">
      <c r="A1914" s="73" t="s">
        <v>35</v>
      </c>
      <c r="B1914" s="74" t="s">
        <v>4672</v>
      </c>
      <c r="C1914" s="48" t="s">
        <v>464</v>
      </c>
      <c r="D1914" s="48">
        <v>100</v>
      </c>
      <c r="E1914" s="48">
        <v>4013</v>
      </c>
      <c r="F1914" s="48" t="s">
        <v>6180</v>
      </c>
      <c r="G1914" s="48" t="s">
        <v>65</v>
      </c>
      <c r="H1914" s="75">
        <f t="shared" si="1018"/>
        <v>0</v>
      </c>
      <c r="I1914" s="74">
        <v>5</v>
      </c>
      <c r="J1914" s="74">
        <v>5</v>
      </c>
      <c r="K1914" s="48">
        <f t="shared" ref="K1914:K1919" si="1039">J1914</f>
        <v>5</v>
      </c>
      <c r="L1914" s="48"/>
      <c r="M1914" s="48">
        <f t="shared" si="1014"/>
        <v>5</v>
      </c>
      <c r="N1914" s="48">
        <v>10</v>
      </c>
      <c r="O1914" s="56">
        <v>13.26257</v>
      </c>
      <c r="P1914" s="48" t="str">
        <f t="shared" si="1021"/>
        <v>5855/7 SL</v>
      </c>
      <c r="Q1914" s="76">
        <v>28</v>
      </c>
      <c r="R1914" s="76">
        <v>87</v>
      </c>
      <c r="S1914" s="49">
        <f t="shared" si="1019"/>
        <v>0.40192307692307694</v>
      </c>
      <c r="T1914" s="49">
        <f t="shared" si="1022"/>
        <v>40.192307692307693</v>
      </c>
      <c r="U1914" s="49">
        <v>53.269230769230774</v>
      </c>
      <c r="V1914" s="49">
        <f t="shared" si="1038"/>
        <v>0.53269230769230769</v>
      </c>
      <c r="W1914" s="49">
        <f t="shared" si="1028"/>
        <v>2.0096153846153846</v>
      </c>
      <c r="X1914" s="90">
        <f>ROUND(S1914*$X$2,0)</f>
        <v>3</v>
      </c>
      <c r="Y1914" s="91">
        <f t="shared" si="1015"/>
        <v>39.787710000000004</v>
      </c>
      <c r="Z1914" s="93">
        <f t="shared" si="1035"/>
        <v>5</v>
      </c>
      <c r="AA1914" s="94">
        <f t="shared" si="1016"/>
        <v>66.312849999999997</v>
      </c>
      <c r="AB1914" s="97">
        <f t="shared" ref="AB1914:AB1919" si="1040">ROUND((S1914*$AB$2)+Z1914,0)</f>
        <v>8</v>
      </c>
      <c r="AC1914" s="98">
        <f t="shared" si="1017"/>
        <v>106.10056</v>
      </c>
      <c r="AD1914" s="77" t="s">
        <v>5891</v>
      </c>
      <c r="AE1914" s="54">
        <v>106.10056</v>
      </c>
      <c r="AF1914" s="17"/>
    </row>
    <row r="1915" spans="1:32" ht="16.899999999999999" customHeight="1" x14ac:dyDescent="0.3">
      <c r="A1915" s="73" t="s">
        <v>35</v>
      </c>
      <c r="B1915" s="74" t="s">
        <v>5415</v>
      </c>
      <c r="C1915" s="48" t="s">
        <v>464</v>
      </c>
      <c r="D1915" s="48">
        <v>100</v>
      </c>
      <c r="E1915" s="48">
        <v>4013</v>
      </c>
      <c r="F1915" s="48" t="s">
        <v>6180</v>
      </c>
      <c r="G1915" s="48" t="s">
        <v>65</v>
      </c>
      <c r="H1915" s="75">
        <f t="shared" si="1018"/>
        <v>0</v>
      </c>
      <c r="I1915" s="74">
        <v>5</v>
      </c>
      <c r="J1915" s="74">
        <v>5</v>
      </c>
      <c r="K1915" s="48">
        <f t="shared" si="1039"/>
        <v>5</v>
      </c>
      <c r="L1915" s="48"/>
      <c r="M1915" s="48">
        <f t="shared" ref="M1915:M1954" si="1041">K1915+L1915</f>
        <v>5</v>
      </c>
      <c r="N1915" s="48">
        <v>5</v>
      </c>
      <c r="O1915" s="56">
        <v>12.26257</v>
      </c>
      <c r="P1915" s="48" t="str">
        <f t="shared" si="1021"/>
        <v>5854 SL</v>
      </c>
      <c r="Q1915" s="76">
        <v>22</v>
      </c>
      <c r="R1915" s="76">
        <v>75</v>
      </c>
      <c r="S1915" s="49">
        <f t="shared" si="1019"/>
        <v>0.32346153846153847</v>
      </c>
      <c r="T1915" s="49">
        <f t="shared" si="1022"/>
        <v>32.346153846153847</v>
      </c>
      <c r="U1915" s="49">
        <v>75.42307692307692</v>
      </c>
      <c r="V1915" s="49">
        <f t="shared" si="1038"/>
        <v>0.75423076923076915</v>
      </c>
      <c r="W1915" s="49">
        <f t="shared" si="1028"/>
        <v>1.6173076923076923</v>
      </c>
      <c r="X1915" s="90">
        <f>ROUND(S1915*$X$2,0)</f>
        <v>2</v>
      </c>
      <c r="Y1915" s="91">
        <f t="shared" ref="Y1915:Y1954" si="1042">X1915*O1915</f>
        <v>24.52514</v>
      </c>
      <c r="Z1915" s="93">
        <f t="shared" si="1035"/>
        <v>4</v>
      </c>
      <c r="AA1915" s="94">
        <f t="shared" ref="AA1915:AA1954" si="1043">Z1915*O1915</f>
        <v>49.050280000000001</v>
      </c>
      <c r="AB1915" s="97">
        <f t="shared" si="1040"/>
        <v>6</v>
      </c>
      <c r="AC1915" s="98">
        <f t="shared" ref="AC1915:AC1954" si="1044">AB1915*O1915</f>
        <v>73.575420000000008</v>
      </c>
      <c r="AD1915" s="77" t="s">
        <v>5891</v>
      </c>
      <c r="AE1915" s="54">
        <v>73.575420000000008</v>
      </c>
      <c r="AF1915" s="17"/>
    </row>
    <row r="1916" spans="1:32" ht="16.899999999999999" customHeight="1" x14ac:dyDescent="0.3">
      <c r="A1916" s="73" t="s">
        <v>35</v>
      </c>
      <c r="B1916" s="74" t="s">
        <v>2226</v>
      </c>
      <c r="C1916" s="48" t="s">
        <v>464</v>
      </c>
      <c r="D1916" s="48">
        <v>1000</v>
      </c>
      <c r="E1916" s="48">
        <v>4013</v>
      </c>
      <c r="F1916" s="48" t="s">
        <v>6180</v>
      </c>
      <c r="G1916" s="48" t="s">
        <v>65</v>
      </c>
      <c r="H1916" s="75">
        <f t="shared" ref="H1916:H1955" si="1045">(I1916-J1916)/J1916</f>
        <v>0</v>
      </c>
      <c r="I1916" s="74">
        <v>5</v>
      </c>
      <c r="J1916" s="74">
        <v>5</v>
      </c>
      <c r="K1916" s="48">
        <f t="shared" si="1039"/>
        <v>5</v>
      </c>
      <c r="L1916" s="48"/>
      <c r="M1916" s="48">
        <f t="shared" si="1041"/>
        <v>5</v>
      </c>
      <c r="N1916" s="48">
        <v>0</v>
      </c>
      <c r="O1916" s="56">
        <v>102.54319</v>
      </c>
      <c r="P1916" s="48" t="str">
        <f t="shared" si="1021"/>
        <v>5854/7 GR</v>
      </c>
      <c r="Q1916" s="76">
        <v>15</v>
      </c>
      <c r="R1916" s="76">
        <v>23</v>
      </c>
      <c r="S1916" s="49">
        <f t="shared" ref="S1916:S1955" si="1046">((Q1916/65*0.7)+(R1916/260*0.3))</f>
        <v>0.18807692307692309</v>
      </c>
      <c r="T1916" s="49">
        <f t="shared" si="1022"/>
        <v>188.07692307692309</v>
      </c>
      <c r="U1916" s="49">
        <v>371.69230769230774</v>
      </c>
      <c r="V1916" s="49">
        <f t="shared" si="1038"/>
        <v>0.37169230769230771</v>
      </c>
      <c r="W1916" s="49">
        <f t="shared" si="1028"/>
        <v>0.94038461538461537</v>
      </c>
      <c r="X1916" s="90">
        <f>ROUND(S1916*$X$2,0)</f>
        <v>1</v>
      </c>
      <c r="Y1916" s="91">
        <f t="shared" si="1042"/>
        <v>102.54319</v>
      </c>
      <c r="Z1916" s="93">
        <f t="shared" si="1035"/>
        <v>2</v>
      </c>
      <c r="AA1916" s="94">
        <f t="shared" si="1043"/>
        <v>205.08637999999999</v>
      </c>
      <c r="AB1916" s="97">
        <f t="shared" si="1040"/>
        <v>3</v>
      </c>
      <c r="AC1916" s="98">
        <f t="shared" si="1044"/>
        <v>307.62957</v>
      </c>
      <c r="AD1916" s="77" t="s">
        <v>5891</v>
      </c>
      <c r="AE1916" s="54">
        <v>307.62957</v>
      </c>
      <c r="AF1916" s="17"/>
    </row>
    <row r="1917" spans="1:32" ht="16.899999999999999" customHeight="1" x14ac:dyDescent="0.3">
      <c r="A1917" s="73" t="s">
        <v>35</v>
      </c>
      <c r="B1917" s="74" t="s">
        <v>4542</v>
      </c>
      <c r="C1917" s="48" t="s">
        <v>464</v>
      </c>
      <c r="D1917" s="48">
        <v>1000</v>
      </c>
      <c r="E1917" s="48">
        <v>4013</v>
      </c>
      <c r="F1917" s="48" t="s">
        <v>6180</v>
      </c>
      <c r="G1917" s="48" t="s">
        <v>65</v>
      </c>
      <c r="H1917" s="75">
        <f t="shared" si="1045"/>
        <v>0</v>
      </c>
      <c r="I1917" s="74">
        <v>5</v>
      </c>
      <c r="J1917" s="74">
        <v>5</v>
      </c>
      <c r="K1917" s="48">
        <f t="shared" si="1039"/>
        <v>5</v>
      </c>
      <c r="L1917" s="48"/>
      <c r="M1917" s="48">
        <f t="shared" si="1041"/>
        <v>5</v>
      </c>
      <c r="N1917" s="48">
        <v>0</v>
      </c>
      <c r="O1917" s="56">
        <v>102.54319</v>
      </c>
      <c r="P1917" s="48" t="str">
        <f t="shared" si="1021"/>
        <v>5854/7 VI</v>
      </c>
      <c r="Q1917" s="76">
        <v>3</v>
      </c>
      <c r="R1917" s="76">
        <v>6</v>
      </c>
      <c r="S1917" s="49">
        <f t="shared" si="1046"/>
        <v>3.9230769230769229E-2</v>
      </c>
      <c r="T1917" s="49">
        <f t="shared" si="1022"/>
        <v>39.230769230769226</v>
      </c>
      <c r="U1917" s="49">
        <v>135.23076923076923</v>
      </c>
      <c r="V1917" s="49">
        <f t="shared" si="1038"/>
        <v>0.13523076923076924</v>
      </c>
      <c r="W1917" s="49">
        <f t="shared" si="1028"/>
        <v>0.19615384615384615</v>
      </c>
      <c r="X1917" s="90">
        <f>ROUNDUP(S1917*$X$2,0)</f>
        <v>1</v>
      </c>
      <c r="Y1917" s="91">
        <f t="shared" si="1042"/>
        <v>102.54319</v>
      </c>
      <c r="Z1917" s="93">
        <f t="shared" si="1035"/>
        <v>1</v>
      </c>
      <c r="AA1917" s="94">
        <f t="shared" si="1043"/>
        <v>102.54319</v>
      </c>
      <c r="AB1917" s="97">
        <f t="shared" si="1040"/>
        <v>1</v>
      </c>
      <c r="AC1917" s="98">
        <f t="shared" si="1044"/>
        <v>102.54319</v>
      </c>
      <c r="AD1917" s="77" t="s">
        <v>5891</v>
      </c>
      <c r="AE1917" s="54">
        <v>102.54319</v>
      </c>
      <c r="AF1917" s="17"/>
    </row>
    <row r="1918" spans="1:32" ht="16.899999999999999" customHeight="1" x14ac:dyDescent="0.3">
      <c r="A1918" s="73" t="s">
        <v>35</v>
      </c>
      <c r="B1918" s="74" t="s">
        <v>4669</v>
      </c>
      <c r="C1918" s="48" t="s">
        <v>464</v>
      </c>
      <c r="D1918" s="48">
        <v>1000</v>
      </c>
      <c r="E1918" s="48">
        <v>4013</v>
      </c>
      <c r="F1918" s="48" t="s">
        <v>6180</v>
      </c>
      <c r="G1918" s="48" t="s">
        <v>65</v>
      </c>
      <c r="H1918" s="75">
        <f t="shared" si="1045"/>
        <v>0</v>
      </c>
      <c r="I1918" s="74">
        <v>5</v>
      </c>
      <c r="J1918" s="74">
        <v>5</v>
      </c>
      <c r="K1918" s="48">
        <f t="shared" si="1039"/>
        <v>5</v>
      </c>
      <c r="L1918" s="48"/>
      <c r="M1918" s="48">
        <f t="shared" si="1041"/>
        <v>5</v>
      </c>
      <c r="N1918" s="48">
        <v>0</v>
      </c>
      <c r="O1918" s="56">
        <v>102.54319</v>
      </c>
      <c r="P1918" s="48" t="str">
        <f t="shared" si="1021"/>
        <v>5854/7 BR</v>
      </c>
      <c r="Q1918" s="76">
        <v>1</v>
      </c>
      <c r="R1918" s="76">
        <v>6</v>
      </c>
      <c r="S1918" s="49">
        <f t="shared" si="1046"/>
        <v>1.7692307692307691E-2</v>
      </c>
      <c r="T1918" s="49">
        <f t="shared" si="1022"/>
        <v>17.69230769230769</v>
      </c>
      <c r="U1918" s="49">
        <v>181.88461538461536</v>
      </c>
      <c r="V1918" s="49">
        <f t="shared" si="1038"/>
        <v>0.18188461538461537</v>
      </c>
      <c r="W1918" s="49">
        <f t="shared" si="1028"/>
        <v>8.8461538461538453E-2</v>
      </c>
      <c r="X1918" s="90">
        <f>ROUNDUP(S1918*$X$2,0)</f>
        <v>1</v>
      </c>
      <c r="Y1918" s="91">
        <f t="shared" si="1042"/>
        <v>102.54319</v>
      </c>
      <c r="Z1918" s="93">
        <f t="shared" si="1035"/>
        <v>1</v>
      </c>
      <c r="AA1918" s="94">
        <f t="shared" si="1043"/>
        <v>102.54319</v>
      </c>
      <c r="AB1918" s="97">
        <f t="shared" si="1040"/>
        <v>1</v>
      </c>
      <c r="AC1918" s="98">
        <f t="shared" si="1044"/>
        <v>102.54319</v>
      </c>
      <c r="AD1918" s="77" t="s">
        <v>5891</v>
      </c>
      <c r="AE1918" s="54">
        <v>102.54319</v>
      </c>
      <c r="AF1918" s="17"/>
    </row>
    <row r="1919" spans="1:32" ht="16.899999999999999" customHeight="1" x14ac:dyDescent="0.3">
      <c r="A1919" s="73" t="s">
        <v>7</v>
      </c>
      <c r="B1919" s="74" t="s">
        <v>3376</v>
      </c>
      <c r="C1919" s="48" t="s">
        <v>1154</v>
      </c>
      <c r="D1919" s="48">
        <v>100</v>
      </c>
      <c r="E1919" s="48">
        <v>2834</v>
      </c>
      <c r="F1919" s="48" t="s">
        <v>6126</v>
      </c>
      <c r="G1919" s="48" t="s">
        <v>9</v>
      </c>
      <c r="H1919" s="75">
        <f t="shared" si="1045"/>
        <v>0</v>
      </c>
      <c r="I1919" s="74">
        <v>5</v>
      </c>
      <c r="J1919" s="74">
        <v>5</v>
      </c>
      <c r="K1919" s="48">
        <f t="shared" si="1039"/>
        <v>5</v>
      </c>
      <c r="L1919" s="48"/>
      <c r="M1919" s="48">
        <f t="shared" si="1041"/>
        <v>5</v>
      </c>
      <c r="N1919" s="48">
        <v>0</v>
      </c>
      <c r="O1919" s="56">
        <v>119.70021</v>
      </c>
      <c r="P1919" s="48" t="str">
        <f t="shared" si="1021"/>
        <v>5100/60C SL</v>
      </c>
      <c r="Q1919" s="76">
        <v>0</v>
      </c>
      <c r="R1919" s="76">
        <v>0</v>
      </c>
      <c r="S1919" s="49">
        <f t="shared" si="1046"/>
        <v>0</v>
      </c>
      <c r="T1919" s="49">
        <f t="shared" si="1022"/>
        <v>0</v>
      </c>
      <c r="U1919" s="49">
        <v>23.653846153846153</v>
      </c>
      <c r="V1919" s="49">
        <f t="shared" si="1038"/>
        <v>0.23653846153846153</v>
      </c>
      <c r="W1919" s="49">
        <f t="shared" si="1028"/>
        <v>0</v>
      </c>
      <c r="X1919" s="90">
        <f>ROUNDUP(S1919*$X$2,0)</f>
        <v>0</v>
      </c>
      <c r="Y1919" s="91">
        <f t="shared" si="1042"/>
        <v>0</v>
      </c>
      <c r="Z1919" s="93">
        <f t="shared" si="1035"/>
        <v>0</v>
      </c>
      <c r="AA1919" s="94">
        <f t="shared" si="1043"/>
        <v>0</v>
      </c>
      <c r="AB1919" s="97">
        <f t="shared" si="1040"/>
        <v>0</v>
      </c>
      <c r="AC1919" s="98">
        <f t="shared" si="1044"/>
        <v>0</v>
      </c>
      <c r="AD1919" s="77" t="s">
        <v>5891</v>
      </c>
      <c r="AE1919" s="54">
        <v>0</v>
      </c>
      <c r="AF1919" s="17"/>
    </row>
    <row r="1920" spans="1:32" ht="12.75" customHeight="1" x14ac:dyDescent="0.3">
      <c r="A1920" s="73" t="s">
        <v>7</v>
      </c>
      <c r="B1920" s="74" t="s">
        <v>1087</v>
      </c>
      <c r="C1920" s="48" t="s">
        <v>40</v>
      </c>
      <c r="D1920" s="48">
        <v>5000</v>
      </c>
      <c r="E1920" s="48">
        <v>621</v>
      </c>
      <c r="F1920" s="48" t="s">
        <v>6128</v>
      </c>
      <c r="G1920" s="48" t="s">
        <v>112</v>
      </c>
      <c r="H1920" s="75">
        <f t="shared" si="1045"/>
        <v>-0.25925925925925924</v>
      </c>
      <c r="I1920" s="74">
        <v>20</v>
      </c>
      <c r="J1920" s="74">
        <v>27</v>
      </c>
      <c r="K1920" s="48">
        <f>I1920</f>
        <v>20</v>
      </c>
      <c r="L1920" s="48">
        <f>$L$3</f>
        <v>-4</v>
      </c>
      <c r="M1920" s="48">
        <f t="shared" si="1041"/>
        <v>16</v>
      </c>
      <c r="N1920" s="48">
        <v>11</v>
      </c>
      <c r="O1920" s="56">
        <v>88.7</v>
      </c>
      <c r="P1920" s="48" t="str">
        <f t="shared" si="1021"/>
        <v>3051 YL</v>
      </c>
      <c r="Q1920" s="76">
        <v>22</v>
      </c>
      <c r="R1920" s="76">
        <v>44</v>
      </c>
      <c r="S1920" s="49">
        <f t="shared" si="1046"/>
        <v>0.28769230769230769</v>
      </c>
      <c r="T1920" s="49">
        <f t="shared" si="1022"/>
        <v>1438.4615384615386</v>
      </c>
      <c r="U1920" s="49">
        <v>3577.1538461538462</v>
      </c>
      <c r="V1920" s="49">
        <f t="shared" si="1038"/>
        <v>0.7154307692307692</v>
      </c>
      <c r="W1920" s="49">
        <f t="shared" si="1028"/>
        <v>4.6030769230769231</v>
      </c>
      <c r="X1920" s="90">
        <f>ROUND(S1920*$X$3,0)</f>
        <v>2</v>
      </c>
      <c r="Y1920" s="91">
        <f t="shared" si="1042"/>
        <v>177.4</v>
      </c>
      <c r="Z1920" s="93">
        <f t="shared" si="1035"/>
        <v>7</v>
      </c>
      <c r="AA1920" s="94">
        <f t="shared" si="1043"/>
        <v>620.9</v>
      </c>
      <c r="AB1920" s="97">
        <f>ROUND((S1920*$AB$4)+Z1920,0)</f>
        <v>8</v>
      </c>
      <c r="AC1920" s="98">
        <f t="shared" si="1044"/>
        <v>709.6</v>
      </c>
      <c r="AD1920" s="77" t="s">
        <v>3</v>
      </c>
      <c r="AE1920" s="54">
        <v>709.6</v>
      </c>
      <c r="AF1920" s="17"/>
    </row>
    <row r="1921" spans="1:32" ht="16.899999999999999" customHeight="1" x14ac:dyDescent="0.3">
      <c r="A1921" s="73" t="s">
        <v>7</v>
      </c>
      <c r="B1921" s="74" t="s">
        <v>2039</v>
      </c>
      <c r="C1921" s="48" t="s">
        <v>40</v>
      </c>
      <c r="D1921" s="48">
        <v>5000</v>
      </c>
      <c r="E1921" s="48">
        <v>621</v>
      </c>
      <c r="F1921" s="48" t="s">
        <v>6128</v>
      </c>
      <c r="G1921" s="48" t="s">
        <v>112</v>
      </c>
      <c r="H1921" s="75">
        <f t="shared" si="1045"/>
        <v>-0.25925925925925924</v>
      </c>
      <c r="I1921" s="74">
        <v>20</v>
      </c>
      <c r="J1921" s="74">
        <v>27</v>
      </c>
      <c r="K1921" s="48">
        <f>I1921</f>
        <v>20</v>
      </c>
      <c r="L1921" s="48">
        <f>$L$3</f>
        <v>-4</v>
      </c>
      <c r="M1921" s="48">
        <f t="shared" si="1041"/>
        <v>16</v>
      </c>
      <c r="N1921" s="48">
        <v>4</v>
      </c>
      <c r="O1921" s="56">
        <v>88.55</v>
      </c>
      <c r="P1921" s="48" t="str">
        <f t="shared" si="1021"/>
        <v>3051 OR</v>
      </c>
      <c r="Q1921" s="76">
        <v>6</v>
      </c>
      <c r="R1921" s="76">
        <v>11</v>
      </c>
      <c r="S1921" s="49">
        <f t="shared" si="1046"/>
        <v>7.7307692307692313E-2</v>
      </c>
      <c r="T1921" s="49">
        <f t="shared" si="1022"/>
        <v>386.53846153846155</v>
      </c>
      <c r="U1921" s="49">
        <v>1759.8461538461536</v>
      </c>
      <c r="V1921" s="49">
        <f t="shared" si="1038"/>
        <v>0.3519692307692307</v>
      </c>
      <c r="W1921" s="49">
        <f t="shared" si="1028"/>
        <v>1.236923076923077</v>
      </c>
      <c r="X1921" s="90">
        <f>ROUND(S1921*$X$3,0)</f>
        <v>0</v>
      </c>
      <c r="Y1921" s="91">
        <f t="shared" si="1042"/>
        <v>0</v>
      </c>
      <c r="Z1921" s="93">
        <f t="shared" si="1035"/>
        <v>1</v>
      </c>
      <c r="AA1921" s="94">
        <f t="shared" si="1043"/>
        <v>88.55</v>
      </c>
      <c r="AB1921" s="97">
        <f>ROUND((S1921*$AB$4)+Z1921,0)</f>
        <v>1</v>
      </c>
      <c r="AC1921" s="98">
        <f t="shared" si="1044"/>
        <v>88.55</v>
      </c>
      <c r="AD1921" s="77" t="s">
        <v>3</v>
      </c>
      <c r="AE1921" s="54">
        <v>88.55</v>
      </c>
      <c r="AF1921" s="17"/>
    </row>
    <row r="1922" spans="1:32" ht="12.75" customHeight="1" x14ac:dyDescent="0.3">
      <c r="A1922" s="73" t="s">
        <v>7</v>
      </c>
      <c r="B1922" s="74" t="s">
        <v>2458</v>
      </c>
      <c r="C1922" s="48" t="s">
        <v>1797</v>
      </c>
      <c r="D1922" s="48">
        <v>100</v>
      </c>
      <c r="E1922" s="48">
        <v>4350</v>
      </c>
      <c r="F1922" s="48" t="s">
        <v>6122</v>
      </c>
      <c r="G1922" s="48" t="s">
        <v>122</v>
      </c>
      <c r="H1922" s="75">
        <f t="shared" si="1045"/>
        <v>0</v>
      </c>
      <c r="I1922" s="74">
        <v>59</v>
      </c>
      <c r="J1922" s="74">
        <v>59</v>
      </c>
      <c r="K1922" s="48">
        <f>I1922</f>
        <v>59</v>
      </c>
      <c r="L1922" s="48">
        <f>$L$3</f>
        <v>-4</v>
      </c>
      <c r="M1922" s="48">
        <f t="shared" si="1041"/>
        <v>55</v>
      </c>
      <c r="N1922" s="48">
        <v>28</v>
      </c>
      <c r="O1922" s="56">
        <v>15.480600000000001</v>
      </c>
      <c r="P1922" s="48" t="str">
        <f t="shared" si="1021"/>
        <v>F1053/32 BK</v>
      </c>
      <c r="Q1922" s="76">
        <v>52</v>
      </c>
      <c r="R1922" s="76">
        <v>159</v>
      </c>
      <c r="S1922" s="49">
        <f t="shared" si="1046"/>
        <v>0.7434615384615384</v>
      </c>
      <c r="T1922" s="49">
        <f t="shared" si="1022"/>
        <v>74.34615384615384</v>
      </c>
      <c r="U1922" s="49">
        <v>383.625</v>
      </c>
      <c r="V1922" s="49">
        <f t="shared" si="1038"/>
        <v>3.8362500000000002</v>
      </c>
      <c r="W1922" s="49">
        <f t="shared" si="1028"/>
        <v>40.890384615384612</v>
      </c>
      <c r="X1922" s="90">
        <f>ROUND(S1922*$X$4,0)</f>
        <v>4</v>
      </c>
      <c r="Y1922" s="91">
        <f t="shared" si="1042"/>
        <v>61.922400000000003</v>
      </c>
      <c r="Z1922" s="93">
        <f t="shared" si="1035"/>
        <v>45</v>
      </c>
      <c r="AA1922" s="94">
        <f t="shared" si="1043"/>
        <v>696.62700000000007</v>
      </c>
      <c r="AB1922" s="97">
        <f>ROUND((S1922*$AB$4)+Z1922,0)</f>
        <v>49</v>
      </c>
      <c r="AC1922" s="98">
        <f t="shared" si="1044"/>
        <v>758.54939999999999</v>
      </c>
      <c r="AD1922" s="77" t="s">
        <v>5890</v>
      </c>
      <c r="AE1922" s="54">
        <v>758.54939999999999</v>
      </c>
      <c r="AF1922" s="17"/>
    </row>
    <row r="1923" spans="1:32" ht="16.899999999999999" customHeight="1" x14ac:dyDescent="0.3">
      <c r="A1923" s="73" t="s">
        <v>7</v>
      </c>
      <c r="B1923" s="74" t="s">
        <v>1890</v>
      </c>
      <c r="C1923" s="48" t="s">
        <v>1790</v>
      </c>
      <c r="D1923" s="48">
        <v>500</v>
      </c>
      <c r="E1923" s="48">
        <v>621</v>
      </c>
      <c r="F1923" s="48" t="s">
        <v>6128</v>
      </c>
      <c r="G1923" s="48" t="s">
        <v>11</v>
      </c>
      <c r="H1923" s="75">
        <f t="shared" si="1045"/>
        <v>0</v>
      </c>
      <c r="I1923" s="74">
        <v>5</v>
      </c>
      <c r="J1923" s="74">
        <v>5</v>
      </c>
      <c r="K1923" s="48">
        <f>J1923</f>
        <v>5</v>
      </c>
      <c r="L1923" s="48"/>
      <c r="M1923" s="48">
        <f t="shared" si="1041"/>
        <v>5</v>
      </c>
      <c r="N1923" s="48">
        <v>0</v>
      </c>
      <c r="O1923" s="56">
        <v>97.605000000000004</v>
      </c>
      <c r="P1923" s="48" t="str">
        <f t="shared" si="1021"/>
        <v>9059B BK</v>
      </c>
      <c r="Q1923" s="76" t="s">
        <v>6187</v>
      </c>
      <c r="R1923" s="76" t="s">
        <v>6187</v>
      </c>
      <c r="S1923" s="49">
        <f t="shared" si="1046"/>
        <v>0</v>
      </c>
      <c r="T1923" s="49">
        <f t="shared" si="1022"/>
        <v>0</v>
      </c>
      <c r="U1923" s="49">
        <v>73.923076923076934</v>
      </c>
      <c r="V1923" s="49">
        <f t="shared" si="1038"/>
        <v>0.14784615384615388</v>
      </c>
      <c r="W1923" s="49">
        <f t="shared" si="1028"/>
        <v>0</v>
      </c>
      <c r="X1923" s="90">
        <f>ROUNDUP(S1923*$X$2,0)</f>
        <v>0</v>
      </c>
      <c r="Y1923" s="91">
        <f t="shared" si="1042"/>
        <v>0</v>
      </c>
      <c r="Z1923" s="93">
        <f t="shared" si="1035"/>
        <v>0</v>
      </c>
      <c r="AA1923" s="94">
        <f t="shared" si="1043"/>
        <v>0</v>
      </c>
      <c r="AB1923" s="97">
        <f>ROUND((S1923*$AB$2)+Z1923,0)</f>
        <v>0</v>
      </c>
      <c r="AC1923" s="98">
        <f t="shared" si="1044"/>
        <v>0</v>
      </c>
      <c r="AD1923" s="77" t="s">
        <v>5891</v>
      </c>
      <c r="AE1923" s="54">
        <v>0</v>
      </c>
      <c r="AF1923" s="17"/>
    </row>
    <row r="1924" spans="1:32" ht="16.899999999999999" customHeight="1" x14ac:dyDescent="0.3">
      <c r="A1924" s="73" t="s">
        <v>7</v>
      </c>
      <c r="B1924" s="74" t="s">
        <v>1120</v>
      </c>
      <c r="C1924" s="48" t="s">
        <v>10</v>
      </c>
      <c r="D1924" s="48">
        <v>500</v>
      </c>
      <c r="E1924" s="48">
        <v>2834</v>
      </c>
      <c r="F1924" s="48" t="s">
        <v>6126</v>
      </c>
      <c r="G1924" s="48">
        <v>2</v>
      </c>
      <c r="H1924" s="75">
        <f t="shared" si="1045"/>
        <v>0</v>
      </c>
      <c r="I1924" s="74">
        <v>40</v>
      </c>
      <c r="J1924" s="74">
        <f>I1924</f>
        <v>40</v>
      </c>
      <c r="K1924" s="48">
        <f>I1924</f>
        <v>40</v>
      </c>
      <c r="L1924" s="48"/>
      <c r="M1924" s="48">
        <f t="shared" si="1041"/>
        <v>40</v>
      </c>
      <c r="N1924" s="48">
        <v>0</v>
      </c>
      <c r="O1924" s="56">
        <v>120.63252</v>
      </c>
      <c r="P1924" s="48" t="str">
        <f t="shared" si="1021"/>
        <v>3241 SL</v>
      </c>
      <c r="Q1924" s="76">
        <v>3</v>
      </c>
      <c r="R1924" s="76">
        <v>2</v>
      </c>
      <c r="S1924" s="49">
        <f t="shared" si="1046"/>
        <v>3.4615384615384617E-2</v>
      </c>
      <c r="T1924" s="49">
        <f t="shared" si="1022"/>
        <v>17.30769230769231</v>
      </c>
      <c r="U1924" s="49">
        <v>81.57692307692308</v>
      </c>
      <c r="V1924" s="49">
        <f t="shared" si="1038"/>
        <v>0.16315384615384615</v>
      </c>
      <c r="W1924" s="49">
        <f t="shared" si="1028"/>
        <v>1.3846153846153846</v>
      </c>
      <c r="X1924" s="90">
        <f>ROUND(S1924*$X$4,0)</f>
        <v>0</v>
      </c>
      <c r="Y1924" s="91">
        <f t="shared" si="1042"/>
        <v>0</v>
      </c>
      <c r="Z1924" s="93">
        <f t="shared" si="1035"/>
        <v>1</v>
      </c>
      <c r="AA1924" s="94">
        <f t="shared" si="1043"/>
        <v>120.63252</v>
      </c>
      <c r="AB1924" s="97">
        <f>ROUND((S1924*$AB$4)+Z1924,0)</f>
        <v>1</v>
      </c>
      <c r="AC1924" s="98">
        <f t="shared" si="1044"/>
        <v>120.63252</v>
      </c>
      <c r="AD1924" s="77" t="s">
        <v>3</v>
      </c>
      <c r="AE1924" s="54">
        <v>120.63252</v>
      </c>
      <c r="AF1924" s="17"/>
    </row>
    <row r="1925" spans="1:32" ht="16.899999999999999" customHeight="1" x14ac:dyDescent="0.3">
      <c r="A1925" s="73" t="s">
        <v>35</v>
      </c>
      <c r="B1925" s="74" t="s">
        <v>937</v>
      </c>
      <c r="C1925" s="48" t="s">
        <v>16</v>
      </c>
      <c r="D1925" s="48">
        <v>500</v>
      </c>
      <c r="E1925" s="48">
        <v>621</v>
      </c>
      <c r="F1925" s="48" t="s">
        <v>6128</v>
      </c>
      <c r="G1925" s="48" t="s">
        <v>11</v>
      </c>
      <c r="H1925" s="75">
        <f t="shared" si="1045"/>
        <v>0</v>
      </c>
      <c r="I1925" s="74">
        <v>5</v>
      </c>
      <c r="J1925" s="74">
        <v>5</v>
      </c>
      <c r="K1925" s="48">
        <f>J1925</f>
        <v>5</v>
      </c>
      <c r="L1925" s="48"/>
      <c r="M1925" s="48">
        <f t="shared" si="1041"/>
        <v>5</v>
      </c>
      <c r="N1925" s="48">
        <v>0</v>
      </c>
      <c r="O1925" s="56">
        <v>63.333640000000003</v>
      </c>
      <c r="P1925" s="48" t="str">
        <f t="shared" si="1021"/>
        <v>2466L SL</v>
      </c>
      <c r="Q1925" s="76">
        <v>23</v>
      </c>
      <c r="R1925" s="76">
        <v>31</v>
      </c>
      <c r="S1925" s="49">
        <f t="shared" si="1046"/>
        <v>0.28346153846153843</v>
      </c>
      <c r="T1925" s="49">
        <f t="shared" si="1022"/>
        <v>141.73076923076923</v>
      </c>
      <c r="U1925" s="49">
        <v>538.88461538461536</v>
      </c>
      <c r="V1925" s="49">
        <f t="shared" si="1038"/>
        <v>1.0777692307692308</v>
      </c>
      <c r="W1925" s="49">
        <f t="shared" si="1028"/>
        <v>1.4173076923076922</v>
      </c>
      <c r="X1925" s="90">
        <f>ROUND(S1925*$X$2,0)</f>
        <v>2</v>
      </c>
      <c r="Y1925" s="91">
        <f t="shared" si="1042"/>
        <v>126.66728000000001</v>
      </c>
      <c r="Z1925" s="93">
        <f t="shared" si="1035"/>
        <v>3</v>
      </c>
      <c r="AA1925" s="94">
        <f t="shared" si="1043"/>
        <v>190.00092000000001</v>
      </c>
      <c r="AB1925" s="97">
        <f>ROUND((S1925*$AB$2)+Z1925,0)</f>
        <v>5</v>
      </c>
      <c r="AC1925" s="98">
        <f t="shared" si="1044"/>
        <v>316.66820000000001</v>
      </c>
      <c r="AD1925" s="77" t="s">
        <v>5891</v>
      </c>
      <c r="AE1925" s="54">
        <v>316.66820000000001</v>
      </c>
      <c r="AF1925" s="17"/>
    </row>
    <row r="1926" spans="1:32" ht="16.899999999999999" customHeight="1" x14ac:dyDescent="0.3">
      <c r="A1926" s="73" t="s">
        <v>7</v>
      </c>
      <c r="B1926" s="74" t="s">
        <v>2966</v>
      </c>
      <c r="C1926" s="48" t="s">
        <v>1370</v>
      </c>
      <c r="D1926" s="48">
        <v>500</v>
      </c>
      <c r="E1926" s="48">
        <v>2834</v>
      </c>
      <c r="F1926" s="48" t="s">
        <v>6126</v>
      </c>
      <c r="G1926" s="48">
        <v>2</v>
      </c>
      <c r="H1926" s="75">
        <f t="shared" si="1045"/>
        <v>0</v>
      </c>
      <c r="I1926" s="74">
        <v>40</v>
      </c>
      <c r="J1926" s="74">
        <f>I1926</f>
        <v>40</v>
      </c>
      <c r="K1926" s="48">
        <f>I1926</f>
        <v>40</v>
      </c>
      <c r="L1926" s="48"/>
      <c r="M1926" s="48">
        <f t="shared" si="1041"/>
        <v>40</v>
      </c>
      <c r="N1926" s="48">
        <v>0</v>
      </c>
      <c r="O1926" s="56">
        <v>104.37643</v>
      </c>
      <c r="P1926" s="48" t="str">
        <f t="shared" ref="P1926:P1989" si="1047">LEFT(B1926,LEN(B1926)-3)</f>
        <v>65803 SL</v>
      </c>
      <c r="Q1926" s="76">
        <v>3</v>
      </c>
      <c r="R1926" s="76">
        <v>12</v>
      </c>
      <c r="S1926" s="49">
        <f t="shared" si="1046"/>
        <v>4.6153846153846156E-2</v>
      </c>
      <c r="T1926" s="49">
        <f t="shared" ref="T1926:T1989" si="1048">S1926*D1926</f>
        <v>23.076923076923077</v>
      </c>
      <c r="U1926" s="49">
        <v>485.84615384615392</v>
      </c>
      <c r="V1926" s="49">
        <f t="shared" si="1038"/>
        <v>0.97169230769230786</v>
      </c>
      <c r="W1926" s="49">
        <f t="shared" si="1028"/>
        <v>1.8461538461538463</v>
      </c>
      <c r="X1926" s="90">
        <f t="shared" ref="X1926:X1928" si="1049">ROUND(S1926*$X$4,0)</f>
        <v>0</v>
      </c>
      <c r="Y1926" s="91">
        <f t="shared" si="1042"/>
        <v>0</v>
      </c>
      <c r="Z1926" s="93">
        <f t="shared" si="1035"/>
        <v>2</v>
      </c>
      <c r="AA1926" s="94">
        <f t="shared" si="1043"/>
        <v>208.75286</v>
      </c>
      <c r="AB1926" s="97">
        <f t="shared" ref="AB1926:AB1932" si="1050">ROUND((S1926*$AB$4)+Z1926,0)</f>
        <v>2</v>
      </c>
      <c r="AC1926" s="98">
        <f t="shared" si="1044"/>
        <v>208.75286</v>
      </c>
      <c r="AD1926" s="77" t="s">
        <v>3</v>
      </c>
      <c r="AE1926" s="54">
        <v>208.75286</v>
      </c>
      <c r="AF1926" s="17"/>
    </row>
    <row r="1927" spans="1:32" ht="16.899999999999999" customHeight="1" x14ac:dyDescent="0.3">
      <c r="A1927" s="73" t="s">
        <v>35</v>
      </c>
      <c r="B1927" s="74" t="s">
        <v>812</v>
      </c>
      <c r="C1927" s="48" t="s">
        <v>464</v>
      </c>
      <c r="D1927" s="48">
        <v>1000</v>
      </c>
      <c r="E1927" s="48">
        <v>2800</v>
      </c>
      <c r="F1927" s="48" t="s">
        <v>5911</v>
      </c>
      <c r="G1927" s="48" t="s">
        <v>112</v>
      </c>
      <c r="H1927" s="75">
        <f t="shared" si="1045"/>
        <v>0.03</v>
      </c>
      <c r="I1927" s="74">
        <v>103</v>
      </c>
      <c r="J1927" s="74">
        <v>100</v>
      </c>
      <c r="K1927" s="48">
        <f>J1927</f>
        <v>100</v>
      </c>
      <c r="L1927" s="48">
        <f>$L$3</f>
        <v>-4</v>
      </c>
      <c r="M1927" s="48">
        <f t="shared" si="1041"/>
        <v>96</v>
      </c>
      <c r="N1927" s="48">
        <v>0</v>
      </c>
      <c r="O1927" s="56">
        <v>91.234999999999999</v>
      </c>
      <c r="P1927" s="48" t="str">
        <f t="shared" si="1047"/>
        <v>2840/7 OR</v>
      </c>
      <c r="Q1927" s="76">
        <v>0</v>
      </c>
      <c r="R1927" s="76">
        <v>4</v>
      </c>
      <c r="S1927" s="49">
        <f t="shared" si="1046"/>
        <v>4.6153846153846158E-3</v>
      </c>
      <c r="T1927" s="49">
        <f t="shared" si="1048"/>
        <v>4.6153846153846159</v>
      </c>
      <c r="U1927" s="49">
        <v>20.653846153846153</v>
      </c>
      <c r="V1927" s="49">
        <f t="shared" si="1038"/>
        <v>2.0653846153846155E-2</v>
      </c>
      <c r="W1927" s="49">
        <f t="shared" si="1028"/>
        <v>0.44307692307692315</v>
      </c>
      <c r="X1927" s="90">
        <f>ROUNDUP(S1927*$X$4,0)</f>
        <v>1</v>
      </c>
      <c r="Y1927" s="91">
        <f t="shared" si="1042"/>
        <v>91.234999999999999</v>
      </c>
      <c r="Z1927" s="93">
        <f t="shared" si="1035"/>
        <v>1</v>
      </c>
      <c r="AA1927" s="94">
        <f t="shared" si="1043"/>
        <v>91.234999999999999</v>
      </c>
      <c r="AB1927" s="97">
        <f t="shared" si="1050"/>
        <v>1</v>
      </c>
      <c r="AC1927" s="98">
        <f t="shared" si="1044"/>
        <v>91.234999999999999</v>
      </c>
      <c r="AD1927" s="77" t="s">
        <v>5890</v>
      </c>
      <c r="AE1927" s="54">
        <v>91.234999999999999</v>
      </c>
      <c r="AF1927" s="17"/>
    </row>
    <row r="1928" spans="1:32" ht="16.899999999999999" customHeight="1" x14ac:dyDescent="0.3">
      <c r="A1928" s="73" t="s">
        <v>35</v>
      </c>
      <c r="B1928" s="74" t="s">
        <v>1414</v>
      </c>
      <c r="C1928" s="48" t="s">
        <v>10</v>
      </c>
      <c r="D1928" s="48">
        <v>100</v>
      </c>
      <c r="E1928" s="48">
        <v>621</v>
      </c>
      <c r="F1928" s="48" t="s">
        <v>6128</v>
      </c>
      <c r="G1928" s="48" t="s">
        <v>35</v>
      </c>
      <c r="H1928" s="75">
        <f t="shared" si="1045"/>
        <v>-0.13793103448275862</v>
      </c>
      <c r="I1928" s="74">
        <v>25</v>
      </c>
      <c r="J1928" s="74">
        <v>29</v>
      </c>
      <c r="K1928" s="48">
        <f>I1928</f>
        <v>25</v>
      </c>
      <c r="L1928" s="48">
        <v>-4</v>
      </c>
      <c r="M1928" s="48">
        <f t="shared" si="1041"/>
        <v>21</v>
      </c>
      <c r="N1928" s="48">
        <v>35</v>
      </c>
      <c r="O1928" s="56">
        <v>17.637</v>
      </c>
      <c r="P1928" s="48" t="str">
        <f t="shared" si="1047"/>
        <v>6306 SL</v>
      </c>
      <c r="Q1928" s="76">
        <v>46</v>
      </c>
      <c r="R1928" s="76">
        <v>194</v>
      </c>
      <c r="S1928" s="49">
        <f t="shared" si="1046"/>
        <v>0.71923076923076923</v>
      </c>
      <c r="T1928" s="49">
        <f t="shared" si="1048"/>
        <v>71.92307692307692</v>
      </c>
      <c r="U1928" s="49">
        <v>183.46153846153845</v>
      </c>
      <c r="V1928" s="49">
        <f t="shared" si="1038"/>
        <v>1.8346153846153845</v>
      </c>
      <c r="W1928" s="49">
        <f t="shared" si="1028"/>
        <v>15.103846153846154</v>
      </c>
      <c r="X1928" s="90">
        <f t="shared" si="1049"/>
        <v>4</v>
      </c>
      <c r="Y1928" s="91">
        <f t="shared" si="1042"/>
        <v>70.548000000000002</v>
      </c>
      <c r="Z1928" s="93">
        <f t="shared" si="1035"/>
        <v>19</v>
      </c>
      <c r="AA1928" s="94">
        <f t="shared" si="1043"/>
        <v>335.10300000000001</v>
      </c>
      <c r="AB1928" s="97">
        <f t="shared" si="1050"/>
        <v>23</v>
      </c>
      <c r="AC1928" s="98">
        <f t="shared" si="1044"/>
        <v>405.65100000000001</v>
      </c>
      <c r="AD1928" s="77" t="s">
        <v>3</v>
      </c>
      <c r="AE1928" s="54">
        <v>405.65100000000001</v>
      </c>
      <c r="AF1928" s="17"/>
    </row>
    <row r="1929" spans="1:32" ht="16.899999999999999" customHeight="1" x14ac:dyDescent="0.3">
      <c r="A1929" s="73" t="s">
        <v>7</v>
      </c>
      <c r="B1929" s="74" t="s">
        <v>5531</v>
      </c>
      <c r="C1929" s="48" t="s">
        <v>1370</v>
      </c>
      <c r="D1929" s="48">
        <v>500</v>
      </c>
      <c r="E1929" s="48">
        <v>2834</v>
      </c>
      <c r="F1929" s="48" t="s">
        <v>6126</v>
      </c>
      <c r="G1929" s="48">
        <v>2</v>
      </c>
      <c r="H1929" s="75">
        <f t="shared" si="1045"/>
        <v>0</v>
      </c>
      <c r="I1929" s="74">
        <v>40</v>
      </c>
      <c r="J1929" s="74">
        <f>I1929</f>
        <v>40</v>
      </c>
      <c r="K1929" s="48">
        <f>I1929</f>
        <v>40</v>
      </c>
      <c r="L1929" s="48"/>
      <c r="M1929" s="48">
        <f t="shared" si="1041"/>
        <v>40</v>
      </c>
      <c r="N1929" s="48">
        <v>0</v>
      </c>
      <c r="O1929" s="56">
        <v>113.47825</v>
      </c>
      <c r="P1929" s="48" t="str">
        <f t="shared" si="1047"/>
        <v>86204CY SL</v>
      </c>
      <c r="Q1929" s="76" t="s">
        <v>6187</v>
      </c>
      <c r="R1929" s="76" t="s">
        <v>6187</v>
      </c>
      <c r="S1929" s="49">
        <f t="shared" si="1046"/>
        <v>0</v>
      </c>
      <c r="T1929" s="49">
        <f t="shared" si="1048"/>
        <v>0</v>
      </c>
      <c r="U1929" s="49">
        <v>49.15384615384616</v>
      </c>
      <c r="V1929" s="49">
        <f t="shared" si="1038"/>
        <v>9.8307692307692318E-2</v>
      </c>
      <c r="W1929" s="49">
        <f t="shared" si="1028"/>
        <v>0</v>
      </c>
      <c r="X1929" s="90">
        <f>ROUNDUP(S1929*$X$4,0)</f>
        <v>0</v>
      </c>
      <c r="Y1929" s="91">
        <f t="shared" si="1042"/>
        <v>0</v>
      </c>
      <c r="Z1929" s="93">
        <f t="shared" si="1035"/>
        <v>0</v>
      </c>
      <c r="AA1929" s="94">
        <f t="shared" si="1043"/>
        <v>0</v>
      </c>
      <c r="AB1929" s="97">
        <f t="shared" si="1050"/>
        <v>0</v>
      </c>
      <c r="AC1929" s="98">
        <f t="shared" si="1044"/>
        <v>0</v>
      </c>
      <c r="AD1929" s="77" t="s">
        <v>3</v>
      </c>
      <c r="AE1929" s="54">
        <v>0</v>
      </c>
      <c r="AF1929" s="17"/>
    </row>
    <row r="1930" spans="1:32" ht="16.899999999999999" customHeight="1" x14ac:dyDescent="0.3">
      <c r="A1930" s="73" t="s">
        <v>35</v>
      </c>
      <c r="B1930" s="74" t="s">
        <v>4827</v>
      </c>
      <c r="C1930" s="48" t="s">
        <v>1432</v>
      </c>
      <c r="D1930" s="48">
        <v>100</v>
      </c>
      <c r="E1930" s="48">
        <v>621</v>
      </c>
      <c r="F1930" s="48" t="s">
        <v>6128</v>
      </c>
      <c r="G1930" s="48" t="s">
        <v>35</v>
      </c>
      <c r="H1930" s="75">
        <f t="shared" si="1045"/>
        <v>2.564102564102564E-2</v>
      </c>
      <c r="I1930" s="74">
        <v>40</v>
      </c>
      <c r="J1930" s="74">
        <v>39</v>
      </c>
      <c r="K1930" s="48">
        <f>J1930</f>
        <v>39</v>
      </c>
      <c r="L1930" s="48">
        <f>$L$3</f>
        <v>-4</v>
      </c>
      <c r="M1930" s="48">
        <f t="shared" si="1041"/>
        <v>35</v>
      </c>
      <c r="N1930" s="48">
        <v>36</v>
      </c>
      <c r="O1930" s="56">
        <v>8.9</v>
      </c>
      <c r="P1930" s="48" t="str">
        <f t="shared" si="1047"/>
        <v>6715S BK</v>
      </c>
      <c r="Q1930" s="76">
        <v>24</v>
      </c>
      <c r="R1930" s="76">
        <v>115</v>
      </c>
      <c r="S1930" s="49">
        <f t="shared" si="1046"/>
        <v>0.39115384615384619</v>
      </c>
      <c r="T1930" s="49">
        <f t="shared" si="1048"/>
        <v>39.11538461538462</v>
      </c>
      <c r="U1930" s="49">
        <v>69.5</v>
      </c>
      <c r="V1930" s="49">
        <f t="shared" si="1038"/>
        <v>0.69499999999999995</v>
      </c>
      <c r="W1930" s="49">
        <f t="shared" si="1028"/>
        <v>13.690384615384616</v>
      </c>
      <c r="X1930" s="90">
        <f t="shared" ref="X1930:X1932" si="1051">ROUND(S1930*$X$4,0)</f>
        <v>2</v>
      </c>
      <c r="Y1930" s="91">
        <f t="shared" si="1042"/>
        <v>17.8</v>
      </c>
      <c r="Z1930" s="93">
        <f t="shared" si="1035"/>
        <v>16</v>
      </c>
      <c r="AA1930" s="94">
        <f t="shared" si="1043"/>
        <v>142.4</v>
      </c>
      <c r="AB1930" s="97">
        <f t="shared" si="1050"/>
        <v>18</v>
      </c>
      <c r="AC1930" s="98">
        <f t="shared" si="1044"/>
        <v>160.20000000000002</v>
      </c>
      <c r="AD1930" s="77" t="s">
        <v>3</v>
      </c>
      <c r="AE1930" s="54">
        <v>160.20000000000002</v>
      </c>
      <c r="AF1930" s="17"/>
    </row>
    <row r="1931" spans="1:32" ht="16.899999999999999" customHeight="1" x14ac:dyDescent="0.3">
      <c r="A1931" s="73" t="s">
        <v>7</v>
      </c>
      <c r="B1931" s="74" t="s">
        <v>1979</v>
      </c>
      <c r="C1931" s="48" t="s">
        <v>1154</v>
      </c>
      <c r="D1931" s="48">
        <v>328</v>
      </c>
      <c r="E1931" s="48">
        <v>621</v>
      </c>
      <c r="F1931" s="48" t="s">
        <v>6128</v>
      </c>
      <c r="G1931" s="48" t="s">
        <v>35</v>
      </c>
      <c r="H1931" s="75">
        <f t="shared" si="1045"/>
        <v>0.43</v>
      </c>
      <c r="I1931" s="74">
        <v>143</v>
      </c>
      <c r="J1931" s="74">
        <v>100</v>
      </c>
      <c r="K1931" s="48">
        <f>J1931</f>
        <v>100</v>
      </c>
      <c r="L1931" s="48">
        <v>-4</v>
      </c>
      <c r="M1931" s="48">
        <f t="shared" si="1041"/>
        <v>96</v>
      </c>
      <c r="N1931" s="48">
        <v>5</v>
      </c>
      <c r="O1931" s="56">
        <v>117.42728</v>
      </c>
      <c r="P1931" s="48" t="str">
        <f t="shared" si="1047"/>
        <v>5100/15C SL</v>
      </c>
      <c r="Q1931" s="76">
        <v>0</v>
      </c>
      <c r="R1931" s="76">
        <v>0</v>
      </c>
      <c r="S1931" s="49">
        <f t="shared" si="1046"/>
        <v>0</v>
      </c>
      <c r="T1931" s="49">
        <f t="shared" si="1048"/>
        <v>0</v>
      </c>
      <c r="U1931" s="49">
        <v>497.99999999999994</v>
      </c>
      <c r="V1931" s="49">
        <f t="shared" si="1038"/>
        <v>1.5182926829268291</v>
      </c>
      <c r="W1931" s="49">
        <f t="shared" si="1028"/>
        <v>0</v>
      </c>
      <c r="X1931" s="90">
        <f>ROUNDUP(S1931*$X$4,0)</f>
        <v>0</v>
      </c>
      <c r="Y1931" s="91">
        <f t="shared" si="1042"/>
        <v>0</v>
      </c>
      <c r="Z1931" s="93">
        <f t="shared" si="1035"/>
        <v>0</v>
      </c>
      <c r="AA1931" s="94">
        <f t="shared" si="1043"/>
        <v>0</v>
      </c>
      <c r="AB1931" s="97">
        <f t="shared" si="1050"/>
        <v>0</v>
      </c>
      <c r="AC1931" s="98">
        <f t="shared" si="1044"/>
        <v>0</v>
      </c>
      <c r="AD1931" s="77" t="s">
        <v>3</v>
      </c>
      <c r="AE1931" s="54">
        <v>0</v>
      </c>
      <c r="AF1931" s="17"/>
    </row>
    <row r="1932" spans="1:32" ht="16.899999999999999" customHeight="1" x14ac:dyDescent="0.3">
      <c r="A1932" s="73" t="s">
        <v>7</v>
      </c>
      <c r="B1932" s="74" t="s">
        <v>5560</v>
      </c>
      <c r="C1932" s="48" t="s">
        <v>1797</v>
      </c>
      <c r="D1932" s="48">
        <v>500</v>
      </c>
      <c r="E1932" s="48">
        <v>7880</v>
      </c>
      <c r="F1932" s="48" t="s">
        <v>5908</v>
      </c>
      <c r="G1932" s="48" t="s">
        <v>122</v>
      </c>
      <c r="H1932" s="75">
        <f t="shared" si="1045"/>
        <v>0.55555555555555558</v>
      </c>
      <c r="I1932" s="74">
        <v>140</v>
      </c>
      <c r="J1932" s="74">
        <v>90</v>
      </c>
      <c r="K1932" s="48">
        <f>J1932</f>
        <v>90</v>
      </c>
      <c r="L1932" s="48">
        <f>$L$3</f>
        <v>-4</v>
      </c>
      <c r="M1932" s="48">
        <f t="shared" si="1041"/>
        <v>86</v>
      </c>
      <c r="N1932" s="48">
        <v>14</v>
      </c>
      <c r="O1932" s="56">
        <v>38.614289999999997</v>
      </c>
      <c r="P1932" s="48" t="str">
        <f t="shared" si="1047"/>
        <v>F2213/32 CL</v>
      </c>
      <c r="Q1932" s="76">
        <v>16</v>
      </c>
      <c r="R1932" s="76">
        <v>81</v>
      </c>
      <c r="S1932" s="49">
        <f t="shared" si="1046"/>
        <v>0.26576923076923076</v>
      </c>
      <c r="T1932" s="49">
        <f t="shared" si="1048"/>
        <v>132.88461538461539</v>
      </c>
      <c r="U1932" s="49">
        <v>259.39192307692304</v>
      </c>
      <c r="V1932" s="49">
        <f t="shared" si="1038"/>
        <v>0.5187838461538461</v>
      </c>
      <c r="W1932" s="49">
        <f t="shared" si="1028"/>
        <v>22.856153846153845</v>
      </c>
      <c r="X1932" s="90">
        <f t="shared" si="1051"/>
        <v>1</v>
      </c>
      <c r="Y1932" s="91">
        <f t="shared" si="1042"/>
        <v>38.614289999999997</v>
      </c>
      <c r="Z1932" s="93">
        <f t="shared" si="1035"/>
        <v>24</v>
      </c>
      <c r="AA1932" s="94">
        <f t="shared" si="1043"/>
        <v>926.74295999999993</v>
      </c>
      <c r="AB1932" s="97">
        <f t="shared" si="1050"/>
        <v>25</v>
      </c>
      <c r="AC1932" s="98">
        <f t="shared" si="1044"/>
        <v>965.35724999999991</v>
      </c>
      <c r="AD1932" s="77" t="s">
        <v>3</v>
      </c>
      <c r="AE1932" s="54">
        <v>965.35724999999991</v>
      </c>
      <c r="AF1932" s="17"/>
    </row>
    <row r="1933" spans="1:32" ht="16.899999999999999" customHeight="1" x14ac:dyDescent="0.3">
      <c r="A1933" s="73" t="s">
        <v>35</v>
      </c>
      <c r="B1933" s="74" t="s">
        <v>990</v>
      </c>
      <c r="C1933" s="48" t="s">
        <v>464</v>
      </c>
      <c r="D1933" s="48">
        <v>100</v>
      </c>
      <c r="E1933" s="48">
        <v>4013</v>
      </c>
      <c r="F1933" s="48" t="s">
        <v>6180</v>
      </c>
      <c r="G1933" s="48" t="s">
        <v>65</v>
      </c>
      <c r="H1933" s="75">
        <f t="shared" si="1045"/>
        <v>0</v>
      </c>
      <c r="I1933" s="74">
        <v>5</v>
      </c>
      <c r="J1933" s="74">
        <v>5</v>
      </c>
      <c r="K1933" s="48">
        <f>J1933</f>
        <v>5</v>
      </c>
      <c r="L1933" s="48"/>
      <c r="M1933" s="48">
        <f t="shared" si="1041"/>
        <v>5</v>
      </c>
      <c r="N1933" s="48">
        <v>7</v>
      </c>
      <c r="O1933" s="56">
        <v>8.2625700000000002</v>
      </c>
      <c r="P1933" s="48" t="str">
        <f t="shared" si="1047"/>
        <v>2842/1 RD</v>
      </c>
      <c r="Q1933" s="76">
        <v>29</v>
      </c>
      <c r="R1933" s="76">
        <v>95</v>
      </c>
      <c r="S1933" s="49">
        <f t="shared" si="1046"/>
        <v>0.4219230769230769</v>
      </c>
      <c r="T1933" s="49">
        <f t="shared" si="1048"/>
        <v>42.192307692307693</v>
      </c>
      <c r="U1933" s="49">
        <v>46.807692307692307</v>
      </c>
      <c r="V1933" s="49">
        <f t="shared" si="1038"/>
        <v>0.46807692307692306</v>
      </c>
      <c r="W1933" s="49">
        <f t="shared" si="1028"/>
        <v>2.1096153846153847</v>
      </c>
      <c r="X1933" s="90">
        <f>ROUND(S1933*$X$2,0)</f>
        <v>3</v>
      </c>
      <c r="Y1933" s="91">
        <f t="shared" si="1042"/>
        <v>24.787710000000001</v>
      </c>
      <c r="Z1933" s="93">
        <f t="shared" si="1035"/>
        <v>5</v>
      </c>
      <c r="AA1933" s="94">
        <f t="shared" si="1043"/>
        <v>41.312849999999997</v>
      </c>
      <c r="AB1933" s="97">
        <f>ROUND((S1933*$AB$2)+Z1933,0)</f>
        <v>8</v>
      </c>
      <c r="AC1933" s="98">
        <f t="shared" si="1044"/>
        <v>66.100560000000002</v>
      </c>
      <c r="AD1933" s="77" t="s">
        <v>5891</v>
      </c>
      <c r="AE1933" s="54">
        <v>66.100560000000002</v>
      </c>
      <c r="AF1933" s="17"/>
    </row>
    <row r="1934" spans="1:32" ht="16.899999999999999" customHeight="1" x14ac:dyDescent="0.3">
      <c r="A1934" s="73" t="s">
        <v>35</v>
      </c>
      <c r="B1934" s="74" t="s">
        <v>4355</v>
      </c>
      <c r="C1934" s="48" t="s">
        <v>34</v>
      </c>
      <c r="D1934" s="48">
        <v>50</v>
      </c>
      <c r="E1934" s="48">
        <v>3001</v>
      </c>
      <c r="F1934" s="48" t="s">
        <v>6123</v>
      </c>
      <c r="G1934" s="48" t="s">
        <v>3680</v>
      </c>
      <c r="H1934" s="75">
        <f t="shared" si="1045"/>
        <v>0</v>
      </c>
      <c r="I1934" s="74">
        <v>24</v>
      </c>
      <c r="J1934" s="74">
        <v>24</v>
      </c>
      <c r="K1934" s="48">
        <f>I1934</f>
        <v>24</v>
      </c>
      <c r="L1934" s="48">
        <f>$L$3</f>
        <v>-4</v>
      </c>
      <c r="M1934" s="48">
        <f t="shared" si="1041"/>
        <v>20</v>
      </c>
      <c r="N1934" s="48">
        <v>2</v>
      </c>
      <c r="O1934" s="56">
        <v>21.28</v>
      </c>
      <c r="P1934" s="48" t="str">
        <f t="shared" si="1047"/>
        <v>G1601/2 BK</v>
      </c>
      <c r="Q1934" s="76">
        <v>7</v>
      </c>
      <c r="R1934" s="76">
        <v>23</v>
      </c>
      <c r="S1934" s="49">
        <f t="shared" si="1046"/>
        <v>0.10192307692307692</v>
      </c>
      <c r="T1934" s="49">
        <f t="shared" si="1048"/>
        <v>5.0961538461538458</v>
      </c>
      <c r="U1934" s="49">
        <v>105.19230769230768</v>
      </c>
      <c r="V1934" s="49">
        <f t="shared" si="1038"/>
        <v>2.1038461538461535</v>
      </c>
      <c r="W1934" s="49">
        <f t="shared" si="1028"/>
        <v>2.0384615384615383</v>
      </c>
      <c r="X1934" s="90">
        <f>ROUND(S1934*$X$3,0)</f>
        <v>1</v>
      </c>
      <c r="Y1934" s="91">
        <f t="shared" si="1042"/>
        <v>21.28</v>
      </c>
      <c r="Z1934" s="93">
        <f t="shared" si="1035"/>
        <v>3</v>
      </c>
      <c r="AA1934" s="94">
        <f t="shared" si="1043"/>
        <v>63.84</v>
      </c>
      <c r="AB1934" s="97">
        <f>ROUND((S1934*$AB$4)+Z1934,0)</f>
        <v>4</v>
      </c>
      <c r="AC1934" s="98">
        <f t="shared" si="1044"/>
        <v>85.12</v>
      </c>
      <c r="AD1934" s="77" t="s">
        <v>3</v>
      </c>
      <c r="AE1934" s="54">
        <v>85.12</v>
      </c>
      <c r="AF1934" s="17"/>
    </row>
    <row r="1935" spans="1:32" ht="16.899999999999999" customHeight="1" x14ac:dyDescent="0.3">
      <c r="A1935" s="73" t="s">
        <v>35</v>
      </c>
      <c r="B1935" s="74" t="s">
        <v>5091</v>
      </c>
      <c r="C1935" s="48" t="s">
        <v>1797</v>
      </c>
      <c r="D1935" s="48">
        <v>250</v>
      </c>
      <c r="E1935" s="48">
        <v>7880</v>
      </c>
      <c r="F1935" s="48" t="s">
        <v>5908</v>
      </c>
      <c r="G1935" s="48" t="s">
        <v>122</v>
      </c>
      <c r="H1935" s="75">
        <f t="shared" si="1045"/>
        <v>0.55555555555555558</v>
      </c>
      <c r="I1935" s="74">
        <v>140</v>
      </c>
      <c r="J1935" s="74">
        <v>90</v>
      </c>
      <c r="K1935" s="48">
        <f>J1935</f>
        <v>90</v>
      </c>
      <c r="L1935" s="48">
        <f>$L$3</f>
        <v>-4</v>
      </c>
      <c r="M1935" s="48">
        <f t="shared" si="1041"/>
        <v>86</v>
      </c>
      <c r="N1935" s="48">
        <v>2</v>
      </c>
      <c r="O1935" s="56">
        <v>115.35714</v>
      </c>
      <c r="P1935" s="48" t="str">
        <f t="shared" si="1047"/>
        <v>F2211IN BL</v>
      </c>
      <c r="Q1935" s="76">
        <v>2</v>
      </c>
      <c r="R1935" s="76">
        <v>2</v>
      </c>
      <c r="S1935" s="49">
        <f t="shared" si="1046"/>
        <v>2.3846153846153847E-2</v>
      </c>
      <c r="T1935" s="49">
        <f t="shared" si="1048"/>
        <v>5.9615384615384617</v>
      </c>
      <c r="U1935" s="49">
        <v>13.841538461538462</v>
      </c>
      <c r="V1935" s="49">
        <f t="shared" si="1038"/>
        <v>5.536615384615385E-2</v>
      </c>
      <c r="W1935" s="49">
        <f t="shared" si="1028"/>
        <v>2.0507692307692307</v>
      </c>
      <c r="X1935" s="90">
        <f>ROUND(S1935*$X$4,0)</f>
        <v>0</v>
      </c>
      <c r="Y1935" s="91">
        <f t="shared" si="1042"/>
        <v>0</v>
      </c>
      <c r="Z1935" s="93">
        <f t="shared" si="1035"/>
        <v>2</v>
      </c>
      <c r="AA1935" s="94">
        <f t="shared" si="1043"/>
        <v>230.71428</v>
      </c>
      <c r="AB1935" s="97">
        <f>ROUND((S1935*$AB$4)+Z1935,0)</f>
        <v>2</v>
      </c>
      <c r="AC1935" s="98">
        <f t="shared" si="1044"/>
        <v>230.71428</v>
      </c>
      <c r="AD1935" s="77" t="s">
        <v>3</v>
      </c>
      <c r="AE1935" s="54">
        <v>230.71428</v>
      </c>
      <c r="AF1935" s="17"/>
    </row>
    <row r="1936" spans="1:32" ht="16.899999999999999" customHeight="1" x14ac:dyDescent="0.3">
      <c r="A1936" s="73" t="s">
        <v>35</v>
      </c>
      <c r="B1936" s="74" t="s">
        <v>993</v>
      </c>
      <c r="C1936" s="48" t="s">
        <v>464</v>
      </c>
      <c r="D1936" s="48">
        <v>100</v>
      </c>
      <c r="E1936" s="48">
        <v>4013</v>
      </c>
      <c r="F1936" s="48" t="s">
        <v>6180</v>
      </c>
      <c r="G1936" s="48" t="s">
        <v>65</v>
      </c>
      <c r="H1936" s="75">
        <f t="shared" si="1045"/>
        <v>0</v>
      </c>
      <c r="I1936" s="74">
        <v>5</v>
      </c>
      <c r="J1936" s="74">
        <v>5</v>
      </c>
      <c r="K1936" s="48">
        <f>J1936</f>
        <v>5</v>
      </c>
      <c r="L1936" s="48"/>
      <c r="M1936" s="48">
        <f t="shared" si="1041"/>
        <v>5</v>
      </c>
      <c r="N1936" s="48">
        <v>26</v>
      </c>
      <c r="O1936" s="56">
        <v>12.26257</v>
      </c>
      <c r="P1936" s="48" t="str">
        <f t="shared" si="1047"/>
        <v>2842/19 RD</v>
      </c>
      <c r="Q1936" s="76">
        <v>119</v>
      </c>
      <c r="R1936" s="76">
        <v>293</v>
      </c>
      <c r="S1936" s="49">
        <f t="shared" si="1046"/>
        <v>1.6196153846153845</v>
      </c>
      <c r="T1936" s="49">
        <f t="shared" si="1048"/>
        <v>161.96153846153845</v>
      </c>
      <c r="U1936" s="49">
        <v>307.34615384615381</v>
      </c>
      <c r="V1936" s="49">
        <f t="shared" si="1038"/>
        <v>3.073461538461538</v>
      </c>
      <c r="W1936" s="49">
        <f t="shared" si="1028"/>
        <v>8.0980769230769223</v>
      </c>
      <c r="X1936" s="90">
        <f>ROUND(S1936*$X$2,0)</f>
        <v>11</v>
      </c>
      <c r="Y1936" s="91">
        <f t="shared" si="1042"/>
        <v>134.88827000000001</v>
      </c>
      <c r="Z1936" s="93">
        <f t="shared" si="1035"/>
        <v>19</v>
      </c>
      <c r="AA1936" s="94">
        <f t="shared" si="1043"/>
        <v>232.98883000000001</v>
      </c>
      <c r="AB1936" s="97">
        <f>ROUND((S1936*$AB$2)+Z1936,0)</f>
        <v>30</v>
      </c>
      <c r="AC1936" s="98">
        <f t="shared" si="1044"/>
        <v>367.87709999999998</v>
      </c>
      <c r="AD1936" s="77" t="s">
        <v>5891</v>
      </c>
      <c r="AE1936" s="54">
        <v>367.87709999999998</v>
      </c>
      <c r="AF1936" s="17"/>
    </row>
    <row r="1937" spans="1:32" ht="16.899999999999999" customHeight="1" x14ac:dyDescent="0.3">
      <c r="A1937" s="73" t="s">
        <v>35</v>
      </c>
      <c r="B1937" s="74" t="s">
        <v>4699</v>
      </c>
      <c r="C1937" s="48" t="s">
        <v>464</v>
      </c>
      <c r="D1937" s="48">
        <v>100</v>
      </c>
      <c r="E1937" s="48">
        <v>4013</v>
      </c>
      <c r="F1937" s="48" t="s">
        <v>6180</v>
      </c>
      <c r="G1937" s="48" t="s">
        <v>65</v>
      </c>
      <c r="H1937" s="75">
        <f t="shared" si="1045"/>
        <v>0</v>
      </c>
      <c r="I1937" s="74">
        <v>5</v>
      </c>
      <c r="J1937" s="74">
        <v>5</v>
      </c>
      <c r="K1937" s="48">
        <f>J1937</f>
        <v>5</v>
      </c>
      <c r="L1937" s="48"/>
      <c r="M1937" s="48">
        <f t="shared" si="1041"/>
        <v>5</v>
      </c>
      <c r="N1937" s="48">
        <v>6</v>
      </c>
      <c r="O1937" s="56">
        <v>34.452570000000001</v>
      </c>
      <c r="P1937" s="48" t="str">
        <f t="shared" si="1047"/>
        <v>5858 BR</v>
      </c>
      <c r="Q1937" s="76">
        <v>24</v>
      </c>
      <c r="R1937" s="76">
        <v>158</v>
      </c>
      <c r="S1937" s="49">
        <f t="shared" si="1046"/>
        <v>0.44076923076923075</v>
      </c>
      <c r="T1937" s="49">
        <f t="shared" si="1048"/>
        <v>44.076923076923073</v>
      </c>
      <c r="U1937" s="49">
        <v>44.076923076923073</v>
      </c>
      <c r="V1937" s="49">
        <f t="shared" si="1038"/>
        <v>0.44076923076923075</v>
      </c>
      <c r="W1937" s="49">
        <f t="shared" si="1028"/>
        <v>2.2038461538461536</v>
      </c>
      <c r="X1937" s="90">
        <f>ROUND(S1937*$X$2,0)</f>
        <v>3</v>
      </c>
      <c r="Y1937" s="91">
        <f t="shared" si="1042"/>
        <v>103.35771</v>
      </c>
      <c r="Z1937" s="93">
        <f t="shared" si="1035"/>
        <v>5</v>
      </c>
      <c r="AA1937" s="94">
        <f t="shared" si="1043"/>
        <v>172.26285000000001</v>
      </c>
      <c r="AB1937" s="97">
        <f>ROUND((S1937*$AB$2)+Z1937,0)</f>
        <v>8</v>
      </c>
      <c r="AC1937" s="98">
        <f t="shared" si="1044"/>
        <v>275.62056000000001</v>
      </c>
      <c r="AD1937" s="77" t="s">
        <v>5891</v>
      </c>
      <c r="AE1937" s="54">
        <v>275.62056000000001</v>
      </c>
      <c r="AF1937" s="17"/>
    </row>
    <row r="1938" spans="1:32" ht="16.899999999999999" customHeight="1" x14ac:dyDescent="0.3">
      <c r="A1938" s="73" t="s">
        <v>35</v>
      </c>
      <c r="B1938" s="74" t="s">
        <v>5824</v>
      </c>
      <c r="C1938" s="48" t="s">
        <v>1432</v>
      </c>
      <c r="D1938" s="48">
        <v>1000</v>
      </c>
      <c r="E1938" s="48">
        <v>4003</v>
      </c>
      <c r="F1938" s="48" t="s">
        <v>5909</v>
      </c>
      <c r="G1938" s="48" t="s">
        <v>112</v>
      </c>
      <c r="H1938" s="75">
        <f t="shared" si="1045"/>
        <v>0</v>
      </c>
      <c r="I1938" s="74">
        <v>39</v>
      </c>
      <c r="J1938" s="74">
        <v>39</v>
      </c>
      <c r="K1938" s="48">
        <f t="shared" ref="K1938:K1947" si="1052">I1938</f>
        <v>39</v>
      </c>
      <c r="L1938" s="48">
        <f>$L$3</f>
        <v>-4</v>
      </c>
      <c r="M1938" s="48">
        <f t="shared" si="1041"/>
        <v>35</v>
      </c>
      <c r="N1938" s="48">
        <v>16</v>
      </c>
      <c r="O1938" s="56">
        <v>32</v>
      </c>
      <c r="P1938" s="48" t="str">
        <f t="shared" si="1047"/>
        <v>6822 BK</v>
      </c>
      <c r="Q1938" s="76">
        <v>38</v>
      </c>
      <c r="R1938" s="76">
        <v>64</v>
      </c>
      <c r="S1938" s="49">
        <f t="shared" si="1046"/>
        <v>0.48307692307692307</v>
      </c>
      <c r="T1938" s="49">
        <f t="shared" si="1048"/>
        <v>483.07692307692309</v>
      </c>
      <c r="U1938" s="49">
        <v>754.11538461538453</v>
      </c>
      <c r="V1938" s="49">
        <f t="shared" si="1038"/>
        <v>0.75411538461538452</v>
      </c>
      <c r="W1938" s="49">
        <f t="shared" si="1028"/>
        <v>16.907692307692308</v>
      </c>
      <c r="X1938" s="90">
        <f>ROUND(S1938*$X$4,0)</f>
        <v>2</v>
      </c>
      <c r="Y1938" s="91">
        <f t="shared" si="1042"/>
        <v>64</v>
      </c>
      <c r="Z1938" s="93">
        <f t="shared" si="1035"/>
        <v>19</v>
      </c>
      <c r="AA1938" s="94">
        <f t="shared" si="1043"/>
        <v>608</v>
      </c>
      <c r="AB1938" s="97">
        <f>ROUND((S1938*$AB$4)+Z1938,0)</f>
        <v>21</v>
      </c>
      <c r="AC1938" s="98">
        <f t="shared" si="1044"/>
        <v>672</v>
      </c>
      <c r="AD1938" s="77" t="s">
        <v>3</v>
      </c>
      <c r="AE1938" s="54">
        <v>672</v>
      </c>
      <c r="AF1938" s="17"/>
    </row>
    <row r="1939" spans="1:32" ht="16.899999999999999" customHeight="1" x14ac:dyDescent="0.3">
      <c r="A1939" s="73" t="s">
        <v>35</v>
      </c>
      <c r="B1939" s="74" t="s">
        <v>3861</v>
      </c>
      <c r="C1939" s="48" t="s">
        <v>34</v>
      </c>
      <c r="D1939" s="48">
        <v>250</v>
      </c>
      <c r="E1939" s="48">
        <v>3001</v>
      </c>
      <c r="F1939" s="48" t="s">
        <v>6123</v>
      </c>
      <c r="G1939" s="48" t="s">
        <v>3680</v>
      </c>
      <c r="H1939" s="75">
        <f t="shared" si="1045"/>
        <v>0</v>
      </c>
      <c r="I1939" s="74">
        <v>24</v>
      </c>
      <c r="J1939" s="74">
        <v>24</v>
      </c>
      <c r="K1939" s="48">
        <f t="shared" si="1052"/>
        <v>24</v>
      </c>
      <c r="L1939" s="48">
        <f>$L$3</f>
        <v>-4</v>
      </c>
      <c r="M1939" s="48">
        <f t="shared" si="1041"/>
        <v>20</v>
      </c>
      <c r="N1939" s="48">
        <v>0</v>
      </c>
      <c r="O1939" s="56">
        <v>61.75</v>
      </c>
      <c r="P1939" s="48" t="str">
        <f t="shared" si="1047"/>
        <v>G110NF112 BK</v>
      </c>
      <c r="Q1939" s="76">
        <v>0</v>
      </c>
      <c r="R1939" s="76">
        <v>2</v>
      </c>
      <c r="S1939" s="49">
        <f t="shared" si="1046"/>
        <v>2.3076923076923079E-3</v>
      </c>
      <c r="T1939" s="49">
        <f t="shared" si="1048"/>
        <v>0.57692307692307698</v>
      </c>
      <c r="U1939" s="49">
        <v>3.8461538461538467</v>
      </c>
      <c r="V1939" s="49">
        <f t="shared" si="1038"/>
        <v>1.5384615384615387E-2</v>
      </c>
      <c r="W1939" s="49">
        <f t="shared" ref="W1939:W1977" si="1053">S1939*M1939</f>
        <v>4.6153846153846156E-2</v>
      </c>
      <c r="X1939" s="90">
        <f>ROUNDUP(S1939*$X$3,0)</f>
        <v>1</v>
      </c>
      <c r="Y1939" s="91">
        <f t="shared" si="1042"/>
        <v>61.75</v>
      </c>
      <c r="Z1939" s="93">
        <f t="shared" si="1035"/>
        <v>1</v>
      </c>
      <c r="AA1939" s="94">
        <f t="shared" si="1043"/>
        <v>61.75</v>
      </c>
      <c r="AB1939" s="97">
        <f>ROUND((S1939*$AB$4)+Z1939,0)</f>
        <v>1</v>
      </c>
      <c r="AC1939" s="98">
        <f t="shared" si="1044"/>
        <v>61.75</v>
      </c>
      <c r="AD1939" s="77" t="s">
        <v>3</v>
      </c>
      <c r="AE1939" s="54">
        <v>61.75</v>
      </c>
      <c r="AF1939" s="17"/>
    </row>
    <row r="1940" spans="1:32" ht="16.899999999999999" customHeight="1" x14ac:dyDescent="0.3">
      <c r="A1940" s="73" t="s">
        <v>7</v>
      </c>
      <c r="B1940" s="74" t="s">
        <v>2702</v>
      </c>
      <c r="C1940" s="48" t="s">
        <v>34</v>
      </c>
      <c r="D1940" s="48">
        <v>50</v>
      </c>
      <c r="E1940" s="48">
        <v>3001</v>
      </c>
      <c r="F1940" s="48" t="s">
        <v>6123</v>
      </c>
      <c r="G1940" s="48" t="s">
        <v>3680</v>
      </c>
      <c r="H1940" s="75">
        <f t="shared" si="1045"/>
        <v>0</v>
      </c>
      <c r="I1940" s="74">
        <v>24</v>
      </c>
      <c r="J1940" s="74">
        <v>24</v>
      </c>
      <c r="K1940" s="48">
        <f t="shared" si="1052"/>
        <v>24</v>
      </c>
      <c r="L1940" s="48">
        <f>$L$3</f>
        <v>-4</v>
      </c>
      <c r="M1940" s="48">
        <f t="shared" si="1041"/>
        <v>20</v>
      </c>
      <c r="N1940" s="48">
        <v>4</v>
      </c>
      <c r="O1940" s="56">
        <v>20.2</v>
      </c>
      <c r="P1940" s="48" t="str">
        <f t="shared" si="1047"/>
        <v>G120NF114 BK</v>
      </c>
      <c r="Q1940" s="76">
        <v>7</v>
      </c>
      <c r="R1940" s="76">
        <v>22</v>
      </c>
      <c r="S1940" s="49">
        <f t="shared" si="1046"/>
        <v>0.10076923076923076</v>
      </c>
      <c r="T1940" s="49">
        <f t="shared" si="1048"/>
        <v>5.0384615384615383</v>
      </c>
      <c r="U1940" s="49">
        <v>12.153846153846153</v>
      </c>
      <c r="V1940" s="49">
        <f t="shared" si="1038"/>
        <v>0.24307692307692308</v>
      </c>
      <c r="W1940" s="49">
        <f t="shared" si="1053"/>
        <v>2.0153846153846153</v>
      </c>
      <c r="X1940" s="90">
        <f>ROUND(S1940*$X$3,0)</f>
        <v>1</v>
      </c>
      <c r="Y1940" s="91">
        <f t="shared" si="1042"/>
        <v>20.2</v>
      </c>
      <c r="Z1940" s="93">
        <f t="shared" si="1035"/>
        <v>3</v>
      </c>
      <c r="AA1940" s="94">
        <f t="shared" si="1043"/>
        <v>60.599999999999994</v>
      </c>
      <c r="AB1940" s="97">
        <f>ROUND((S1940*$AB$4)+Z1940,0)</f>
        <v>4</v>
      </c>
      <c r="AC1940" s="98">
        <f t="shared" si="1044"/>
        <v>80.8</v>
      </c>
      <c r="AD1940" s="77" t="s">
        <v>3</v>
      </c>
      <c r="AE1940" s="54">
        <v>80.8</v>
      </c>
      <c r="AF1940" s="17"/>
    </row>
    <row r="1941" spans="1:32" ht="16.899999999999999" customHeight="1" x14ac:dyDescent="0.3">
      <c r="A1941" s="73" t="s">
        <v>7</v>
      </c>
      <c r="B1941" s="74" t="s">
        <v>1411</v>
      </c>
      <c r="C1941" s="48" t="s">
        <v>10</v>
      </c>
      <c r="D1941" s="48">
        <v>500</v>
      </c>
      <c r="E1941" s="48">
        <v>2834</v>
      </c>
      <c r="F1941" s="48" t="s">
        <v>6126</v>
      </c>
      <c r="G1941" s="48">
        <v>2</v>
      </c>
      <c r="H1941" s="75">
        <f t="shared" si="1045"/>
        <v>0</v>
      </c>
      <c r="I1941" s="74">
        <v>50</v>
      </c>
      <c r="J1941" s="74">
        <f>I1941</f>
        <v>50</v>
      </c>
      <c r="K1941" s="48">
        <f t="shared" si="1052"/>
        <v>50</v>
      </c>
      <c r="L1941" s="48"/>
      <c r="M1941" s="48">
        <f t="shared" si="1041"/>
        <v>50</v>
      </c>
      <c r="N1941" s="48">
        <v>3</v>
      </c>
      <c r="O1941" s="56">
        <v>102.52141</v>
      </c>
      <c r="P1941" s="48" t="str">
        <f t="shared" si="1047"/>
        <v>6083C SL</v>
      </c>
      <c r="Q1941" s="76">
        <v>0</v>
      </c>
      <c r="R1941" s="76">
        <v>7</v>
      </c>
      <c r="S1941" s="49">
        <f t="shared" si="1046"/>
        <v>8.076923076923077E-3</v>
      </c>
      <c r="T1941" s="49">
        <f t="shared" si="1048"/>
        <v>4.0384615384615383</v>
      </c>
      <c r="U1941" s="49">
        <v>77.538461538461533</v>
      </c>
      <c r="V1941" s="49">
        <f t="shared" si="1038"/>
        <v>0.15507692307692306</v>
      </c>
      <c r="W1941" s="49">
        <f t="shared" si="1053"/>
        <v>0.40384615384615385</v>
      </c>
      <c r="X1941" s="90">
        <f>ROUNDUP(S1941*$X$4,0)</f>
        <v>1</v>
      </c>
      <c r="Y1941" s="91">
        <f t="shared" si="1042"/>
        <v>102.52141</v>
      </c>
      <c r="Z1941" s="93">
        <f t="shared" si="1035"/>
        <v>1</v>
      </c>
      <c r="AA1941" s="94">
        <f t="shared" si="1043"/>
        <v>102.52141</v>
      </c>
      <c r="AB1941" s="97">
        <f>ROUND((S1941*$AB$4)+Z1941,0)</f>
        <v>1</v>
      </c>
      <c r="AC1941" s="98">
        <f t="shared" si="1044"/>
        <v>102.52141</v>
      </c>
      <c r="AD1941" s="77" t="s">
        <v>3</v>
      </c>
      <c r="AE1941" s="54">
        <v>102.52141</v>
      </c>
      <c r="AF1941" s="17"/>
    </row>
    <row r="1942" spans="1:32" ht="16.899999999999999" customHeight="1" x14ac:dyDescent="0.3">
      <c r="A1942" s="73" t="s">
        <v>7</v>
      </c>
      <c r="B1942" s="74" t="s">
        <v>1256</v>
      </c>
      <c r="C1942" s="48" t="s">
        <v>10</v>
      </c>
      <c r="D1942" s="48">
        <v>1000</v>
      </c>
      <c r="E1942" s="48">
        <v>2834</v>
      </c>
      <c r="F1942" s="48" t="s">
        <v>6126</v>
      </c>
      <c r="G1942" s="48">
        <v>2</v>
      </c>
      <c r="H1942" s="75">
        <f t="shared" si="1045"/>
        <v>0</v>
      </c>
      <c r="I1942" s="74">
        <v>40</v>
      </c>
      <c r="J1942" s="74">
        <f>I1942</f>
        <v>40</v>
      </c>
      <c r="K1942" s="48">
        <f t="shared" si="1052"/>
        <v>40</v>
      </c>
      <c r="L1942" s="48"/>
      <c r="M1942" s="48">
        <f t="shared" si="1041"/>
        <v>40</v>
      </c>
      <c r="N1942" s="48">
        <v>2</v>
      </c>
      <c r="O1942" s="56">
        <v>235.02754999999999</v>
      </c>
      <c r="P1942" s="48" t="str">
        <f t="shared" si="1047"/>
        <v>3223 SL</v>
      </c>
      <c r="Q1942" s="76">
        <v>13</v>
      </c>
      <c r="R1942" s="76">
        <v>25</v>
      </c>
      <c r="S1942" s="49">
        <f t="shared" si="1046"/>
        <v>0.16884615384615384</v>
      </c>
      <c r="T1942" s="49">
        <f t="shared" si="1048"/>
        <v>168.84615384615384</v>
      </c>
      <c r="U1942" s="49">
        <v>190.69230769230768</v>
      </c>
      <c r="V1942" s="49">
        <f t="shared" si="1038"/>
        <v>0.19069230769230769</v>
      </c>
      <c r="W1942" s="49">
        <f t="shared" si="1053"/>
        <v>6.7538461538461538</v>
      </c>
      <c r="X1942" s="90">
        <f>ROUND(S1942*$X$4,0)</f>
        <v>1</v>
      </c>
      <c r="Y1942" s="91">
        <f t="shared" si="1042"/>
        <v>235.02754999999999</v>
      </c>
      <c r="Z1942" s="93">
        <f t="shared" si="1035"/>
        <v>8</v>
      </c>
      <c r="AA1942" s="94">
        <f t="shared" si="1043"/>
        <v>1880.2203999999999</v>
      </c>
      <c r="AB1942" s="97">
        <f>ROUND((S1942*$AB$4)+Z1942,0)</f>
        <v>9</v>
      </c>
      <c r="AC1942" s="98">
        <f t="shared" si="1044"/>
        <v>2115.2479499999999</v>
      </c>
      <c r="AD1942" s="77" t="s">
        <v>3</v>
      </c>
      <c r="AE1942" s="54">
        <v>2115.2479499999999</v>
      </c>
      <c r="AF1942" s="17"/>
    </row>
    <row r="1943" spans="1:32" ht="16.899999999999999" customHeight="1" x14ac:dyDescent="0.3">
      <c r="A1943" s="73" t="s">
        <v>35</v>
      </c>
      <c r="B1943" s="74" t="s">
        <v>5734</v>
      </c>
      <c r="C1943" s="48" t="s">
        <v>2146</v>
      </c>
      <c r="D1943" s="48">
        <v>100</v>
      </c>
      <c r="E1943" s="48">
        <v>621</v>
      </c>
      <c r="F1943" s="48" t="s">
        <v>6128</v>
      </c>
      <c r="G1943" s="48" t="s">
        <v>35</v>
      </c>
      <c r="H1943" s="75">
        <f t="shared" si="1045"/>
        <v>-0.52830188679245282</v>
      </c>
      <c r="I1943" s="74">
        <v>25</v>
      </c>
      <c r="J1943" s="74">
        <v>53</v>
      </c>
      <c r="K1943" s="48">
        <f t="shared" si="1052"/>
        <v>25</v>
      </c>
      <c r="L1943" s="48">
        <f>$L$3</f>
        <v>-4</v>
      </c>
      <c r="M1943" s="48">
        <f t="shared" si="1041"/>
        <v>21</v>
      </c>
      <c r="N1943" s="48">
        <v>46</v>
      </c>
      <c r="O1943" s="56">
        <v>9.7330000000000005</v>
      </c>
      <c r="P1943" s="48" t="str">
        <f t="shared" si="1047"/>
        <v>M13304 SL</v>
      </c>
      <c r="Q1943" s="76">
        <v>28</v>
      </c>
      <c r="R1943" s="76">
        <v>128</v>
      </c>
      <c r="S1943" s="49">
        <f t="shared" si="1046"/>
        <v>0.44923076923076921</v>
      </c>
      <c r="T1943" s="49">
        <f t="shared" si="1048"/>
        <v>44.92307692307692</v>
      </c>
      <c r="U1943" s="49">
        <v>275.30769230769232</v>
      </c>
      <c r="V1943" s="49">
        <f t="shared" si="1038"/>
        <v>2.7530769230769234</v>
      </c>
      <c r="W1943" s="49">
        <f t="shared" si="1053"/>
        <v>9.4338461538461527</v>
      </c>
      <c r="X1943" s="90">
        <f>ROUND(S1943*$X$4,0)</f>
        <v>2</v>
      </c>
      <c r="Y1943" s="91">
        <f t="shared" si="1042"/>
        <v>19.466000000000001</v>
      </c>
      <c r="Z1943" s="93">
        <f t="shared" si="1035"/>
        <v>11</v>
      </c>
      <c r="AA1943" s="94">
        <f t="shared" si="1043"/>
        <v>107.063</v>
      </c>
      <c r="AB1943" s="97">
        <f>ROUND((S1943*$AB$2)+Z1943,0)</f>
        <v>14</v>
      </c>
      <c r="AC1943" s="98">
        <f t="shared" si="1044"/>
        <v>136.262</v>
      </c>
      <c r="AD1943" s="77" t="s">
        <v>5890</v>
      </c>
      <c r="AE1943" s="54">
        <v>136.262</v>
      </c>
      <c r="AF1943" s="17"/>
    </row>
    <row r="1944" spans="1:32" ht="16.899999999999999" customHeight="1" x14ac:dyDescent="0.3">
      <c r="A1944" s="73" t="s">
        <v>7</v>
      </c>
      <c r="B1944" s="74" t="s">
        <v>1878</v>
      </c>
      <c r="C1944" s="48" t="s">
        <v>1370</v>
      </c>
      <c r="D1944" s="48">
        <v>500</v>
      </c>
      <c r="E1944" s="48">
        <v>2834</v>
      </c>
      <c r="F1944" s="48" t="s">
        <v>6126</v>
      </c>
      <c r="G1944" s="48">
        <v>2</v>
      </c>
      <c r="H1944" s="75">
        <f t="shared" si="1045"/>
        <v>0</v>
      </c>
      <c r="I1944" s="74">
        <v>40</v>
      </c>
      <c r="J1944" s="74">
        <f>I1944</f>
        <v>40</v>
      </c>
      <c r="K1944" s="48">
        <f t="shared" si="1052"/>
        <v>40</v>
      </c>
      <c r="L1944" s="48"/>
      <c r="M1944" s="48">
        <f t="shared" si="1041"/>
        <v>40</v>
      </c>
      <c r="N1944" s="48">
        <v>0</v>
      </c>
      <c r="O1944" s="56">
        <v>107.2255</v>
      </c>
      <c r="P1944" s="48" t="str">
        <f t="shared" si="1047"/>
        <v>86005CY SL</v>
      </c>
      <c r="Q1944" s="76">
        <v>1</v>
      </c>
      <c r="R1944" s="76">
        <v>3</v>
      </c>
      <c r="S1944" s="49">
        <f t="shared" si="1046"/>
        <v>1.4230769230769231E-2</v>
      </c>
      <c r="T1944" s="49">
        <f t="shared" si="1048"/>
        <v>7.1153846153846159</v>
      </c>
      <c r="U1944" s="49">
        <v>7.9230769230769234</v>
      </c>
      <c r="V1944" s="49">
        <f t="shared" si="1038"/>
        <v>1.5846153846153847E-2</v>
      </c>
      <c r="W1944" s="49">
        <f t="shared" si="1053"/>
        <v>0.56923076923076921</v>
      </c>
      <c r="X1944" s="90">
        <f t="shared" ref="X1944:X1945" si="1054">ROUND(S1944*$X$4,0)</f>
        <v>0</v>
      </c>
      <c r="Y1944" s="91">
        <f t="shared" si="1042"/>
        <v>0</v>
      </c>
      <c r="Z1944" s="93">
        <f t="shared" si="1035"/>
        <v>1</v>
      </c>
      <c r="AA1944" s="94">
        <f t="shared" si="1043"/>
        <v>107.2255</v>
      </c>
      <c r="AB1944" s="97">
        <f t="shared" ref="AB1944:AB1949" si="1055">ROUND((S1944*$AB$4)+Z1944,0)</f>
        <v>1</v>
      </c>
      <c r="AC1944" s="98">
        <f t="shared" si="1044"/>
        <v>107.2255</v>
      </c>
      <c r="AD1944" s="77" t="s">
        <v>3</v>
      </c>
      <c r="AE1944" s="54">
        <v>107.2255</v>
      </c>
      <c r="AF1944" s="17"/>
    </row>
    <row r="1945" spans="1:32" ht="16.899999999999999" customHeight="1" x14ac:dyDescent="0.3">
      <c r="A1945" s="73" t="s">
        <v>7</v>
      </c>
      <c r="B1945" s="74" t="s">
        <v>3085</v>
      </c>
      <c r="C1945" s="48" t="s">
        <v>1154</v>
      </c>
      <c r="D1945" s="48">
        <v>500</v>
      </c>
      <c r="E1945" s="48">
        <v>621</v>
      </c>
      <c r="F1945" s="48" t="s">
        <v>6128</v>
      </c>
      <c r="G1945" s="48" t="s">
        <v>35</v>
      </c>
      <c r="H1945" s="75">
        <f t="shared" si="1045"/>
        <v>-0.43396226415094341</v>
      </c>
      <c r="I1945" s="74">
        <v>30</v>
      </c>
      <c r="J1945" s="74">
        <v>53</v>
      </c>
      <c r="K1945" s="48">
        <f t="shared" si="1052"/>
        <v>30</v>
      </c>
      <c r="L1945" s="48">
        <v>-4</v>
      </c>
      <c r="M1945" s="48">
        <f t="shared" si="1041"/>
        <v>26</v>
      </c>
      <c r="N1945" s="48">
        <v>0</v>
      </c>
      <c r="O1945" s="56">
        <v>87.21</v>
      </c>
      <c r="P1945" s="48" t="str">
        <f t="shared" si="1047"/>
        <v>5116C SL</v>
      </c>
      <c r="Q1945" s="76">
        <v>1</v>
      </c>
      <c r="R1945" s="76">
        <v>3</v>
      </c>
      <c r="S1945" s="49">
        <f t="shared" si="1046"/>
        <v>1.4230769230769231E-2</v>
      </c>
      <c r="T1945" s="49">
        <f t="shared" si="1048"/>
        <v>7.1153846153846159</v>
      </c>
      <c r="U1945" s="49">
        <v>259.76923076923072</v>
      </c>
      <c r="V1945" s="49">
        <f t="shared" si="1038"/>
        <v>0.51953846153846139</v>
      </c>
      <c r="W1945" s="49">
        <f t="shared" si="1053"/>
        <v>0.37</v>
      </c>
      <c r="X1945" s="90">
        <f t="shared" si="1054"/>
        <v>0</v>
      </c>
      <c r="Y1945" s="91">
        <f t="shared" si="1042"/>
        <v>0</v>
      </c>
      <c r="Z1945" s="93">
        <f t="shared" si="1035"/>
        <v>0</v>
      </c>
      <c r="AA1945" s="94">
        <f t="shared" si="1043"/>
        <v>0</v>
      </c>
      <c r="AB1945" s="97">
        <f t="shared" si="1055"/>
        <v>0</v>
      </c>
      <c r="AC1945" s="98">
        <f t="shared" si="1044"/>
        <v>0</v>
      </c>
      <c r="AD1945" s="77" t="s">
        <v>3</v>
      </c>
      <c r="AE1945" s="54">
        <v>0</v>
      </c>
      <c r="AF1945" s="17"/>
    </row>
    <row r="1946" spans="1:32" ht="16.899999999999999" customHeight="1" x14ac:dyDescent="0.3">
      <c r="A1946" s="73" t="s">
        <v>35</v>
      </c>
      <c r="B1946" s="74" t="s">
        <v>752</v>
      </c>
      <c r="C1946" s="48" t="s">
        <v>40</v>
      </c>
      <c r="D1946" s="48">
        <v>1000</v>
      </c>
      <c r="E1946" s="48">
        <v>621</v>
      </c>
      <c r="F1946" s="48" t="s">
        <v>6128</v>
      </c>
      <c r="G1946" s="48" t="s">
        <v>112</v>
      </c>
      <c r="H1946" s="75">
        <f t="shared" si="1045"/>
        <v>-0.62264150943396224</v>
      </c>
      <c r="I1946" s="74">
        <v>20</v>
      </c>
      <c r="J1946" s="74">
        <v>53</v>
      </c>
      <c r="K1946" s="48">
        <f t="shared" si="1052"/>
        <v>20</v>
      </c>
      <c r="L1946" s="48">
        <f>$L$3</f>
        <v>-4</v>
      </c>
      <c r="M1946" s="48">
        <f t="shared" si="1041"/>
        <v>16</v>
      </c>
      <c r="N1946" s="48">
        <v>19</v>
      </c>
      <c r="O1946" s="56">
        <v>15.54</v>
      </c>
      <c r="P1946" s="48" t="str">
        <f t="shared" si="1047"/>
        <v>3048 VI</v>
      </c>
      <c r="Q1946" s="76">
        <v>10</v>
      </c>
      <c r="R1946" s="76">
        <v>26</v>
      </c>
      <c r="S1946" s="49">
        <f t="shared" si="1046"/>
        <v>0.1376923076923077</v>
      </c>
      <c r="T1946" s="49">
        <f t="shared" si="1048"/>
        <v>137.69230769230771</v>
      </c>
      <c r="U1946" s="49">
        <v>163.69230769230771</v>
      </c>
      <c r="V1946" s="49">
        <f t="shared" si="1038"/>
        <v>0.16369230769230772</v>
      </c>
      <c r="W1946" s="49">
        <f t="shared" si="1053"/>
        <v>2.2030769230769232</v>
      </c>
      <c r="X1946" s="90">
        <f>ROUND(S1946*$X$3,0)</f>
        <v>1</v>
      </c>
      <c r="Y1946" s="91">
        <f t="shared" si="1042"/>
        <v>15.54</v>
      </c>
      <c r="Z1946" s="93">
        <f t="shared" ref="Z1946:Z1948" si="1056">ROUND((S1946*M1946)+X1946,0)</f>
        <v>3</v>
      </c>
      <c r="AA1946" s="94">
        <f t="shared" si="1043"/>
        <v>46.62</v>
      </c>
      <c r="AB1946" s="97">
        <f t="shared" si="1055"/>
        <v>4</v>
      </c>
      <c r="AC1946" s="98">
        <f t="shared" si="1044"/>
        <v>62.16</v>
      </c>
      <c r="AD1946" s="77" t="s">
        <v>3</v>
      </c>
      <c r="AE1946" s="54">
        <v>62.16</v>
      </c>
      <c r="AF1946" s="17"/>
    </row>
    <row r="1947" spans="1:32" ht="16.899999999999999" customHeight="1" x14ac:dyDescent="0.3">
      <c r="A1947" s="73" t="s">
        <v>35</v>
      </c>
      <c r="B1947" s="74" t="s">
        <v>5270</v>
      </c>
      <c r="C1947" s="48" t="s">
        <v>40</v>
      </c>
      <c r="D1947" s="48">
        <v>1000</v>
      </c>
      <c r="E1947" s="48">
        <v>621</v>
      </c>
      <c r="F1947" s="48" t="s">
        <v>6128</v>
      </c>
      <c r="G1947" s="48" t="s">
        <v>112</v>
      </c>
      <c r="H1947" s="75">
        <f t="shared" si="1045"/>
        <v>-0.62264150943396224</v>
      </c>
      <c r="I1947" s="74">
        <v>20</v>
      </c>
      <c r="J1947" s="74">
        <v>53</v>
      </c>
      <c r="K1947" s="48">
        <f t="shared" si="1052"/>
        <v>20</v>
      </c>
      <c r="L1947" s="48">
        <f>$L$3</f>
        <v>-4</v>
      </c>
      <c r="M1947" s="48">
        <f t="shared" si="1041"/>
        <v>16</v>
      </c>
      <c r="N1947" s="48">
        <v>5</v>
      </c>
      <c r="O1947" s="56">
        <v>12.03</v>
      </c>
      <c r="P1947" s="48" t="str">
        <f t="shared" si="1047"/>
        <v>3048 BR</v>
      </c>
      <c r="Q1947" s="76">
        <v>5</v>
      </c>
      <c r="R1947" s="76">
        <v>22</v>
      </c>
      <c r="S1947" s="49">
        <f t="shared" si="1046"/>
        <v>7.923076923076923E-2</v>
      </c>
      <c r="T1947" s="49">
        <f t="shared" si="1048"/>
        <v>79.230769230769226</v>
      </c>
      <c r="U1947" s="49">
        <v>120.96153846153845</v>
      </c>
      <c r="V1947" s="49">
        <f t="shared" si="1038"/>
        <v>0.12096153846153845</v>
      </c>
      <c r="W1947" s="49">
        <f t="shared" si="1053"/>
        <v>1.2676923076923077</v>
      </c>
      <c r="X1947" s="90">
        <f>ROUND(S1947*$X$3,0)</f>
        <v>0</v>
      </c>
      <c r="Y1947" s="91">
        <f t="shared" si="1042"/>
        <v>0</v>
      </c>
      <c r="Z1947" s="93">
        <f t="shared" si="1056"/>
        <v>1</v>
      </c>
      <c r="AA1947" s="94">
        <f t="shared" si="1043"/>
        <v>12.03</v>
      </c>
      <c r="AB1947" s="97">
        <f t="shared" si="1055"/>
        <v>1</v>
      </c>
      <c r="AC1947" s="98">
        <f t="shared" si="1044"/>
        <v>12.03</v>
      </c>
      <c r="AD1947" s="77" t="s">
        <v>3</v>
      </c>
      <c r="AE1947" s="54">
        <v>12.03</v>
      </c>
      <c r="AF1947" s="17"/>
    </row>
    <row r="1948" spans="1:32" ht="16.899999999999999" customHeight="1" x14ac:dyDescent="0.3">
      <c r="A1948" s="73" t="s">
        <v>7</v>
      </c>
      <c r="B1948" s="74" t="s">
        <v>5101</v>
      </c>
      <c r="C1948" s="48" t="s">
        <v>1797</v>
      </c>
      <c r="D1948" s="48">
        <v>1000</v>
      </c>
      <c r="E1948" s="48">
        <v>7880</v>
      </c>
      <c r="F1948" s="48" t="s">
        <v>5908</v>
      </c>
      <c r="G1948" s="48" t="s">
        <v>122</v>
      </c>
      <c r="H1948" s="75">
        <f t="shared" si="1045"/>
        <v>0.55555555555555558</v>
      </c>
      <c r="I1948" s="74">
        <v>140</v>
      </c>
      <c r="J1948" s="74">
        <v>90</v>
      </c>
      <c r="K1948" s="48">
        <f>J1948</f>
        <v>90</v>
      </c>
      <c r="L1948" s="48">
        <f>$L$3</f>
        <v>-4</v>
      </c>
      <c r="M1948" s="48">
        <f t="shared" si="1041"/>
        <v>86</v>
      </c>
      <c r="N1948" s="48">
        <v>5</v>
      </c>
      <c r="O1948" s="56">
        <v>113.01429</v>
      </c>
      <c r="P1948" s="48" t="str">
        <f t="shared" si="1047"/>
        <v>F221V1/4 BK</v>
      </c>
      <c r="Q1948" s="76">
        <v>0</v>
      </c>
      <c r="R1948" s="76">
        <v>9</v>
      </c>
      <c r="S1948" s="49">
        <f t="shared" si="1046"/>
        <v>1.0384615384615384E-2</v>
      </c>
      <c r="T1948" s="49">
        <f t="shared" si="1048"/>
        <v>10.384615384615385</v>
      </c>
      <c r="U1948" s="49">
        <v>533.44615384615372</v>
      </c>
      <c r="V1948" s="49">
        <f t="shared" si="1038"/>
        <v>0.53344615384615368</v>
      </c>
      <c r="W1948" s="49">
        <f t="shared" si="1053"/>
        <v>0.8930769230769231</v>
      </c>
      <c r="X1948" s="90">
        <f>ROUND(S1948*$X$4,0)</f>
        <v>0</v>
      </c>
      <c r="Y1948" s="91">
        <f t="shared" si="1042"/>
        <v>0</v>
      </c>
      <c r="Z1948" s="93">
        <f t="shared" si="1056"/>
        <v>1</v>
      </c>
      <c r="AA1948" s="94">
        <f t="shared" si="1043"/>
        <v>113.01429</v>
      </c>
      <c r="AB1948" s="97">
        <f t="shared" si="1055"/>
        <v>1</v>
      </c>
      <c r="AC1948" s="98">
        <f t="shared" si="1044"/>
        <v>113.01429</v>
      </c>
      <c r="AD1948" s="77" t="s">
        <v>5890</v>
      </c>
      <c r="AE1948" s="54">
        <v>113.01429</v>
      </c>
      <c r="AF1948" s="17"/>
    </row>
    <row r="1949" spans="1:32" ht="16.899999999999999" customHeight="1" x14ac:dyDescent="0.3">
      <c r="A1949" s="73" t="s">
        <v>7</v>
      </c>
      <c r="B1949" s="74" t="s">
        <v>3636</v>
      </c>
      <c r="C1949" s="48" t="s">
        <v>1790</v>
      </c>
      <c r="D1949" s="48">
        <v>328</v>
      </c>
      <c r="E1949" s="48">
        <v>621</v>
      </c>
      <c r="F1949" s="48" t="s">
        <v>6128</v>
      </c>
      <c r="G1949" s="48" t="s">
        <v>112</v>
      </c>
      <c r="H1949" s="75">
        <f t="shared" si="1045"/>
        <v>3.125E-2</v>
      </c>
      <c r="I1949" s="74">
        <v>33</v>
      </c>
      <c r="J1949" s="74">
        <v>32</v>
      </c>
      <c r="K1949" s="48">
        <f>J1949</f>
        <v>32</v>
      </c>
      <c r="L1949" s="48">
        <v>-4</v>
      </c>
      <c r="M1949" s="48">
        <f t="shared" si="1041"/>
        <v>28</v>
      </c>
      <c r="N1949" s="48">
        <v>1</v>
      </c>
      <c r="O1949" s="56">
        <v>56.740720000000003</v>
      </c>
      <c r="P1949" s="48" t="str">
        <f t="shared" si="1047"/>
        <v>9058AC BK</v>
      </c>
      <c r="Q1949" s="76">
        <v>1</v>
      </c>
      <c r="R1949" s="76">
        <v>3</v>
      </c>
      <c r="S1949" s="49">
        <f t="shared" si="1046"/>
        <v>1.4230769230769231E-2</v>
      </c>
      <c r="T1949" s="49">
        <f t="shared" si="1048"/>
        <v>4.6676923076923078</v>
      </c>
      <c r="U1949" s="49">
        <v>639.16769230769216</v>
      </c>
      <c r="V1949" s="49">
        <f t="shared" si="1038"/>
        <v>1.9486819887429638</v>
      </c>
      <c r="W1949" s="49">
        <f t="shared" si="1053"/>
        <v>0.39846153846153848</v>
      </c>
      <c r="X1949" s="90">
        <f>ROUND(S1949*$X$4,0)</f>
        <v>0</v>
      </c>
      <c r="Y1949" s="91">
        <f t="shared" si="1042"/>
        <v>0</v>
      </c>
      <c r="Z1949" s="93">
        <f t="shared" ref="Z1949:Z1983" si="1057">ROUND((S1949*M1949)+X1949,0)</f>
        <v>0</v>
      </c>
      <c r="AA1949" s="94">
        <f t="shared" si="1043"/>
        <v>0</v>
      </c>
      <c r="AB1949" s="97">
        <f t="shared" si="1055"/>
        <v>0</v>
      </c>
      <c r="AC1949" s="98">
        <f t="shared" si="1044"/>
        <v>0</v>
      </c>
      <c r="AD1949" s="77" t="s">
        <v>3</v>
      </c>
      <c r="AE1949" s="54">
        <v>0</v>
      </c>
      <c r="AF1949" s="17"/>
    </row>
    <row r="1950" spans="1:32" ht="16.899999999999999" customHeight="1" x14ac:dyDescent="0.3">
      <c r="A1950" s="73" t="s">
        <v>7</v>
      </c>
      <c r="B1950" s="74" t="s">
        <v>2357</v>
      </c>
      <c r="C1950" s="48" t="s">
        <v>2144</v>
      </c>
      <c r="D1950" s="48">
        <v>100</v>
      </c>
      <c r="E1950" s="48">
        <v>4013</v>
      </c>
      <c r="F1950" s="48" t="s">
        <v>6180</v>
      </c>
      <c r="G1950" s="48" t="s">
        <v>11</v>
      </c>
      <c r="H1950" s="75">
        <f t="shared" si="1045"/>
        <v>0</v>
      </c>
      <c r="I1950" s="74">
        <v>5</v>
      </c>
      <c r="J1950" s="74">
        <v>5</v>
      </c>
      <c r="K1950" s="48">
        <f>J1950</f>
        <v>5</v>
      </c>
      <c r="L1950" s="48"/>
      <c r="M1950" s="48">
        <f t="shared" si="1041"/>
        <v>5</v>
      </c>
      <c r="N1950" s="48">
        <v>3</v>
      </c>
      <c r="O1950" s="56">
        <v>182.28256999999999</v>
      </c>
      <c r="P1950" s="48" t="str">
        <f t="shared" si="1047"/>
        <v>M1243 WH</v>
      </c>
      <c r="Q1950" s="76">
        <v>10</v>
      </c>
      <c r="R1950" s="76">
        <v>30</v>
      </c>
      <c r="S1950" s="49">
        <f t="shared" si="1046"/>
        <v>0.1423076923076923</v>
      </c>
      <c r="T1950" s="49">
        <f t="shared" si="1048"/>
        <v>14.23076923076923</v>
      </c>
      <c r="U1950" s="49">
        <v>65.77</v>
      </c>
      <c r="V1950" s="49">
        <f t="shared" si="1038"/>
        <v>0.65769999999999995</v>
      </c>
      <c r="W1950" s="49">
        <f t="shared" si="1053"/>
        <v>0.71153846153846145</v>
      </c>
      <c r="X1950" s="90">
        <f>ROUND(S1950*$X$2,0)</f>
        <v>1</v>
      </c>
      <c r="Y1950" s="91">
        <f t="shared" si="1042"/>
        <v>182.28256999999999</v>
      </c>
      <c r="Z1950" s="93">
        <f t="shared" si="1057"/>
        <v>2</v>
      </c>
      <c r="AA1950" s="94">
        <f t="shared" si="1043"/>
        <v>364.56513999999999</v>
      </c>
      <c r="AB1950" s="97">
        <f>ROUND((S1950*$AB$2)+Z1950,0)</f>
        <v>3</v>
      </c>
      <c r="AC1950" s="98">
        <f t="shared" si="1044"/>
        <v>546.84771000000001</v>
      </c>
      <c r="AD1950" s="77" t="s">
        <v>5891</v>
      </c>
      <c r="AE1950" s="54">
        <v>546.84771000000001</v>
      </c>
      <c r="AF1950" s="17"/>
    </row>
    <row r="1951" spans="1:32" ht="16.899999999999999" customHeight="1" x14ac:dyDescent="0.3">
      <c r="A1951" s="73" t="s">
        <v>35</v>
      </c>
      <c r="B1951" s="74" t="s">
        <v>2419</v>
      </c>
      <c r="C1951" s="48" t="s">
        <v>34</v>
      </c>
      <c r="D1951" s="48">
        <v>100</v>
      </c>
      <c r="E1951" s="48">
        <v>4445</v>
      </c>
      <c r="F1951" s="48" t="s">
        <v>5912</v>
      </c>
      <c r="G1951" s="48" t="s">
        <v>122</v>
      </c>
      <c r="H1951" s="75">
        <f t="shared" si="1045"/>
        <v>0.16470588235294117</v>
      </c>
      <c r="I1951" s="74">
        <v>99</v>
      </c>
      <c r="J1951" s="74">
        <v>85</v>
      </c>
      <c r="K1951" s="48">
        <f>J1951</f>
        <v>85</v>
      </c>
      <c r="L1951" s="48">
        <f>$L$3</f>
        <v>-4</v>
      </c>
      <c r="M1951" s="48">
        <f t="shared" si="1041"/>
        <v>81</v>
      </c>
      <c r="N1951" s="48">
        <v>18</v>
      </c>
      <c r="O1951" s="56">
        <v>31.63</v>
      </c>
      <c r="P1951" s="48" t="str">
        <f t="shared" si="1047"/>
        <v>TFT20015 NA</v>
      </c>
      <c r="Q1951" s="76">
        <v>1</v>
      </c>
      <c r="R1951" s="76">
        <v>92</v>
      </c>
      <c r="S1951" s="49">
        <f t="shared" si="1046"/>
        <v>0.11692307692307692</v>
      </c>
      <c r="T1951" s="49">
        <f t="shared" si="1048"/>
        <v>11.692307692307692</v>
      </c>
      <c r="U1951" s="49">
        <v>19.769230769230766</v>
      </c>
      <c r="V1951" s="49">
        <f t="shared" si="1038"/>
        <v>0.19769230769230767</v>
      </c>
      <c r="W1951" s="49">
        <f t="shared" si="1053"/>
        <v>9.4707692307692302</v>
      </c>
      <c r="X1951" s="90">
        <f>ROUND(S1951*$X$4,0)</f>
        <v>1</v>
      </c>
      <c r="Y1951" s="91">
        <f t="shared" si="1042"/>
        <v>31.63</v>
      </c>
      <c r="Z1951" s="93">
        <f t="shared" si="1057"/>
        <v>10</v>
      </c>
      <c r="AA1951" s="94">
        <f t="shared" si="1043"/>
        <v>316.3</v>
      </c>
      <c r="AB1951" s="97">
        <f>ROUND((S1951*$AB$4)+Z1951,0)</f>
        <v>11</v>
      </c>
      <c r="AC1951" s="98">
        <f t="shared" si="1044"/>
        <v>347.93</v>
      </c>
      <c r="AD1951" s="77" t="s">
        <v>3</v>
      </c>
      <c r="AE1951" s="54">
        <v>347.93</v>
      </c>
      <c r="AF1951" s="17"/>
    </row>
    <row r="1952" spans="1:32" ht="12.75" customHeight="1" x14ac:dyDescent="0.3">
      <c r="A1952" s="73" t="s">
        <v>7</v>
      </c>
      <c r="B1952" s="74" t="s">
        <v>5352</v>
      </c>
      <c r="C1952" s="48" t="s">
        <v>1154</v>
      </c>
      <c r="D1952" s="48">
        <v>500</v>
      </c>
      <c r="E1952" s="48">
        <v>621</v>
      </c>
      <c r="F1952" s="48" t="s">
        <v>6128</v>
      </c>
      <c r="G1952" s="48" t="s">
        <v>35</v>
      </c>
      <c r="H1952" s="75">
        <f t="shared" si="1045"/>
        <v>-0.71698113207547165</v>
      </c>
      <c r="I1952" s="74">
        <v>15</v>
      </c>
      <c r="J1952" s="74">
        <v>53</v>
      </c>
      <c r="K1952" s="48">
        <f t="shared" ref="K1952:K1960" si="1058">I1952</f>
        <v>15</v>
      </c>
      <c r="L1952" s="48">
        <v>-4</v>
      </c>
      <c r="M1952" s="48">
        <f t="shared" si="1041"/>
        <v>11</v>
      </c>
      <c r="N1952" s="48">
        <v>0</v>
      </c>
      <c r="O1952" s="56">
        <v>77.734999999999999</v>
      </c>
      <c r="P1952" s="48" t="str">
        <f t="shared" si="1047"/>
        <v>5008C SL</v>
      </c>
      <c r="Q1952" s="76" t="s">
        <v>6187</v>
      </c>
      <c r="R1952" s="76" t="s">
        <v>6187</v>
      </c>
      <c r="S1952" s="49">
        <f t="shared" si="1046"/>
        <v>0</v>
      </c>
      <c r="T1952" s="49">
        <f t="shared" si="1048"/>
        <v>0</v>
      </c>
      <c r="U1952" s="49">
        <v>26.846153846153847</v>
      </c>
      <c r="V1952" s="49">
        <f t="shared" si="1038"/>
        <v>5.3692307692307692E-2</v>
      </c>
      <c r="W1952" s="49">
        <f t="shared" si="1053"/>
        <v>0</v>
      </c>
      <c r="X1952" s="90">
        <f>ROUNDUP(S1952*$X$2,0)</f>
        <v>0</v>
      </c>
      <c r="Y1952" s="91">
        <f t="shared" si="1042"/>
        <v>0</v>
      </c>
      <c r="Z1952" s="93">
        <f t="shared" si="1057"/>
        <v>0</v>
      </c>
      <c r="AA1952" s="94">
        <f t="shared" si="1043"/>
        <v>0</v>
      </c>
      <c r="AB1952" s="97">
        <f>ROUND((S1952*$AB$2)+Z1952,0)</f>
        <v>0</v>
      </c>
      <c r="AC1952" s="98">
        <f t="shared" si="1044"/>
        <v>0</v>
      </c>
      <c r="AD1952" s="77" t="s">
        <v>3</v>
      </c>
      <c r="AE1952" s="54">
        <v>0</v>
      </c>
      <c r="AF1952" s="17"/>
    </row>
    <row r="1953" spans="1:32" ht="16.899999999999999" customHeight="1" x14ac:dyDescent="0.3">
      <c r="A1953" s="73" t="s">
        <v>35</v>
      </c>
      <c r="B1953" s="74" t="s">
        <v>631</v>
      </c>
      <c r="C1953" s="48" t="s">
        <v>34</v>
      </c>
      <c r="D1953" s="48">
        <v>250</v>
      </c>
      <c r="E1953" s="48">
        <v>4008</v>
      </c>
      <c r="F1953" s="48" t="s">
        <v>5910</v>
      </c>
      <c r="G1953" s="48" t="s">
        <v>35</v>
      </c>
      <c r="H1953" s="75">
        <f t="shared" si="1045"/>
        <v>0</v>
      </c>
      <c r="I1953" s="74">
        <v>24</v>
      </c>
      <c r="J1953" s="74">
        <v>24</v>
      </c>
      <c r="K1953" s="48">
        <f t="shared" si="1058"/>
        <v>24</v>
      </c>
      <c r="L1953" s="48">
        <f>$L$3</f>
        <v>-4</v>
      </c>
      <c r="M1953" s="48">
        <f t="shared" si="1041"/>
        <v>20</v>
      </c>
      <c r="N1953" s="48">
        <v>7</v>
      </c>
      <c r="O1953" s="56">
        <v>20.5</v>
      </c>
      <c r="P1953" s="48" t="str">
        <f t="shared" si="1047"/>
        <v>2162 SV</v>
      </c>
      <c r="Q1953" s="76">
        <v>6</v>
      </c>
      <c r="R1953" s="76">
        <v>29</v>
      </c>
      <c r="S1953" s="49">
        <f t="shared" si="1046"/>
        <v>9.8076923076923075E-2</v>
      </c>
      <c r="T1953" s="49">
        <f t="shared" si="1048"/>
        <v>24.51923076923077</v>
      </c>
      <c r="U1953" s="49">
        <v>93.75</v>
      </c>
      <c r="V1953" s="49">
        <f t="shared" si="1038"/>
        <v>0.375</v>
      </c>
      <c r="W1953" s="49">
        <f t="shared" si="1053"/>
        <v>1.9615384615384615</v>
      </c>
      <c r="X1953" s="90">
        <f>ROUND(S1953*$X$3,0)</f>
        <v>1</v>
      </c>
      <c r="Y1953" s="91">
        <f t="shared" si="1042"/>
        <v>20.5</v>
      </c>
      <c r="Z1953" s="93">
        <f t="shared" si="1057"/>
        <v>3</v>
      </c>
      <c r="AA1953" s="94">
        <f t="shared" si="1043"/>
        <v>61.5</v>
      </c>
      <c r="AB1953" s="97">
        <f t="shared" ref="AB1953:AB1980" si="1059">ROUND((S1953*$AB$4)+Z1953,0)</f>
        <v>3</v>
      </c>
      <c r="AC1953" s="98">
        <f t="shared" si="1044"/>
        <v>61.5</v>
      </c>
      <c r="AD1953" s="77" t="s">
        <v>5890</v>
      </c>
      <c r="AE1953" s="54">
        <v>61.5</v>
      </c>
      <c r="AF1953" s="17"/>
    </row>
    <row r="1954" spans="1:32" ht="16.899999999999999" customHeight="1" x14ac:dyDescent="0.3">
      <c r="A1954" s="73" t="s">
        <v>7</v>
      </c>
      <c r="B1954" s="74" t="s">
        <v>2360</v>
      </c>
      <c r="C1954" s="48" t="s">
        <v>1209</v>
      </c>
      <c r="D1954" s="48">
        <v>1000</v>
      </c>
      <c r="E1954" s="48">
        <v>2834</v>
      </c>
      <c r="F1954" s="48" t="s">
        <v>6126</v>
      </c>
      <c r="G1954" s="48">
        <v>2</v>
      </c>
      <c r="H1954" s="75">
        <f t="shared" si="1045"/>
        <v>0</v>
      </c>
      <c r="I1954" s="74">
        <v>35</v>
      </c>
      <c r="J1954" s="74">
        <v>35</v>
      </c>
      <c r="K1954" s="48">
        <f t="shared" si="1058"/>
        <v>35</v>
      </c>
      <c r="L1954" s="48"/>
      <c r="M1954" s="48">
        <f t="shared" si="1041"/>
        <v>35</v>
      </c>
      <c r="N1954" s="48">
        <v>0</v>
      </c>
      <c r="O1954" s="56">
        <v>561.87468999999999</v>
      </c>
      <c r="P1954" s="48" t="str">
        <f t="shared" si="1047"/>
        <v>M9740040 BK</v>
      </c>
      <c r="Q1954" s="76">
        <v>0</v>
      </c>
      <c r="R1954" s="76">
        <v>0</v>
      </c>
      <c r="S1954" s="49">
        <f t="shared" si="1046"/>
        <v>0</v>
      </c>
      <c r="T1954" s="49">
        <f t="shared" si="1048"/>
        <v>0</v>
      </c>
      <c r="U1954" s="49">
        <v>0.80769230769230771</v>
      </c>
      <c r="V1954" s="49">
        <f t="shared" si="1038"/>
        <v>8.0769230769230766E-4</v>
      </c>
      <c r="W1954" s="49">
        <f t="shared" si="1053"/>
        <v>0</v>
      </c>
      <c r="X1954" s="90">
        <f t="shared" ref="X1954:X1955" si="1060">ROUNDUP(S1954*$X$4,0)</f>
        <v>0</v>
      </c>
      <c r="Y1954" s="91">
        <f t="shared" si="1042"/>
        <v>0</v>
      </c>
      <c r="Z1954" s="93">
        <f t="shared" si="1057"/>
        <v>0</v>
      </c>
      <c r="AA1954" s="94">
        <f t="shared" si="1043"/>
        <v>0</v>
      </c>
      <c r="AB1954" s="97">
        <f t="shared" si="1059"/>
        <v>0</v>
      </c>
      <c r="AC1954" s="98">
        <f t="shared" si="1044"/>
        <v>0</v>
      </c>
      <c r="AD1954" s="77" t="s">
        <v>3</v>
      </c>
      <c r="AE1954" s="54">
        <v>0</v>
      </c>
      <c r="AF1954" s="17"/>
    </row>
    <row r="1955" spans="1:32" ht="16.899999999999999" customHeight="1" x14ac:dyDescent="0.3">
      <c r="A1955" s="73" t="s">
        <v>7</v>
      </c>
      <c r="B1955" s="74" t="s">
        <v>2361</v>
      </c>
      <c r="C1955" s="48" t="s">
        <v>1209</v>
      </c>
      <c r="D1955" s="48">
        <v>100</v>
      </c>
      <c r="E1955" s="48">
        <v>2834</v>
      </c>
      <c r="F1955" s="48" t="s">
        <v>6126</v>
      </c>
      <c r="G1955" s="48">
        <v>2</v>
      </c>
      <c r="H1955" s="75">
        <f t="shared" si="1045"/>
        <v>0</v>
      </c>
      <c r="I1955" s="74">
        <v>35</v>
      </c>
      <c r="J1955" s="74">
        <v>35</v>
      </c>
      <c r="K1955" s="48">
        <f t="shared" si="1058"/>
        <v>35</v>
      </c>
      <c r="L1955" s="48"/>
      <c r="M1955" s="48">
        <f t="shared" ref="M1955:M2006" si="1061">K1955+L1955</f>
        <v>35</v>
      </c>
      <c r="N1955" s="48">
        <v>0</v>
      </c>
      <c r="O1955" s="56">
        <v>60.880560000000003</v>
      </c>
      <c r="P1955" s="48" t="str">
        <f t="shared" si="1047"/>
        <v>M9740040 BK</v>
      </c>
      <c r="Q1955" s="76">
        <v>0</v>
      </c>
      <c r="R1955" s="76">
        <v>7</v>
      </c>
      <c r="S1955" s="49">
        <f t="shared" si="1046"/>
        <v>8.076923076923077E-3</v>
      </c>
      <c r="T1955" s="49">
        <f t="shared" si="1048"/>
        <v>0.80769230769230771</v>
      </c>
      <c r="U1955" s="49">
        <v>0.80769230769230771</v>
      </c>
      <c r="V1955" s="49">
        <f t="shared" si="1038"/>
        <v>8.076923076923077E-3</v>
      </c>
      <c r="W1955" s="49">
        <f t="shared" si="1053"/>
        <v>0.28269230769230769</v>
      </c>
      <c r="X1955" s="90">
        <f t="shared" si="1060"/>
        <v>1</v>
      </c>
      <c r="Y1955" s="91">
        <f t="shared" ref="Y1955:Y2006" si="1062">X1955*O1955</f>
        <v>60.880560000000003</v>
      </c>
      <c r="Z1955" s="93">
        <f t="shared" si="1057"/>
        <v>1</v>
      </c>
      <c r="AA1955" s="94">
        <f t="shared" ref="AA1955:AA2006" si="1063">Z1955*O1955</f>
        <v>60.880560000000003</v>
      </c>
      <c r="AB1955" s="97">
        <f t="shared" si="1059"/>
        <v>1</v>
      </c>
      <c r="AC1955" s="98">
        <f t="shared" ref="AC1955:AC2006" si="1064">AB1955*O1955</f>
        <v>60.880560000000003</v>
      </c>
      <c r="AD1955" s="77" t="s">
        <v>3</v>
      </c>
      <c r="AE1955" s="54">
        <v>60.880560000000003</v>
      </c>
      <c r="AF1955" s="17"/>
    </row>
    <row r="1956" spans="1:32" ht="16.899999999999999" customHeight="1" x14ac:dyDescent="0.3">
      <c r="A1956" s="73" t="s">
        <v>7</v>
      </c>
      <c r="B1956" s="74" t="s">
        <v>3289</v>
      </c>
      <c r="C1956" s="48" t="s">
        <v>1370</v>
      </c>
      <c r="D1956" s="48">
        <v>500</v>
      </c>
      <c r="E1956" s="48">
        <v>2834</v>
      </c>
      <c r="F1956" s="48" t="s">
        <v>6126</v>
      </c>
      <c r="G1956" s="48">
        <v>2</v>
      </c>
      <c r="H1956" s="75">
        <f t="shared" ref="H1956:H2006" si="1065">(I1956-J1956)/J1956</f>
        <v>0</v>
      </c>
      <c r="I1956" s="74">
        <v>40</v>
      </c>
      <c r="J1956" s="74">
        <f>I1956</f>
        <v>40</v>
      </c>
      <c r="K1956" s="48">
        <f t="shared" si="1058"/>
        <v>40</v>
      </c>
      <c r="L1956" s="48"/>
      <c r="M1956" s="48">
        <f t="shared" si="1061"/>
        <v>40</v>
      </c>
      <c r="N1956" s="48">
        <v>0</v>
      </c>
      <c r="O1956" s="56">
        <v>102.96726</v>
      </c>
      <c r="P1956" s="48" t="str">
        <f t="shared" si="1047"/>
        <v>86004CY SL</v>
      </c>
      <c r="Q1956" s="76">
        <v>1</v>
      </c>
      <c r="R1956" s="76">
        <v>1</v>
      </c>
      <c r="S1956" s="49">
        <f t="shared" ref="S1956:S2006" si="1066">((Q1956/65*0.7)+(R1956/260*0.3))</f>
        <v>1.1923076923076923E-2</v>
      </c>
      <c r="T1956" s="49">
        <f t="shared" si="1048"/>
        <v>5.9615384615384617</v>
      </c>
      <c r="U1956" s="49">
        <v>25.807692307692307</v>
      </c>
      <c r="V1956" s="49">
        <f t="shared" si="1038"/>
        <v>5.1615384615384612E-2</v>
      </c>
      <c r="W1956" s="49">
        <f t="shared" si="1053"/>
        <v>0.47692307692307695</v>
      </c>
      <c r="X1956" s="90">
        <f t="shared" ref="X1956" si="1067">ROUND(S1956*$X$4,0)</f>
        <v>0</v>
      </c>
      <c r="Y1956" s="91">
        <f t="shared" si="1062"/>
        <v>0</v>
      </c>
      <c r="Z1956" s="93">
        <f t="shared" si="1057"/>
        <v>0</v>
      </c>
      <c r="AA1956" s="94">
        <f t="shared" si="1063"/>
        <v>0</v>
      </c>
      <c r="AB1956" s="97">
        <f t="shared" si="1059"/>
        <v>0</v>
      </c>
      <c r="AC1956" s="98">
        <f t="shared" si="1064"/>
        <v>0</v>
      </c>
      <c r="AD1956" s="77" t="s">
        <v>3</v>
      </c>
      <c r="AE1956" s="54">
        <v>0</v>
      </c>
      <c r="AF1956" s="17"/>
    </row>
    <row r="1957" spans="1:32" ht="16.899999999999999" customHeight="1" x14ac:dyDescent="0.3">
      <c r="A1957" s="73" t="s">
        <v>35</v>
      </c>
      <c r="B1957" s="74" t="s">
        <v>2567</v>
      </c>
      <c r="C1957" s="48" t="s">
        <v>55</v>
      </c>
      <c r="D1957" s="48">
        <v>1000</v>
      </c>
      <c r="E1957" s="48">
        <v>4008</v>
      </c>
      <c r="F1957" s="48" t="s">
        <v>5910</v>
      </c>
      <c r="G1957" s="48" t="s">
        <v>35</v>
      </c>
      <c r="H1957" s="75">
        <f t="shared" si="1065"/>
        <v>0</v>
      </c>
      <c r="I1957" s="74">
        <v>24</v>
      </c>
      <c r="J1957" s="74">
        <v>24</v>
      </c>
      <c r="K1957" s="48">
        <f t="shared" si="1058"/>
        <v>24</v>
      </c>
      <c r="L1957" s="48">
        <f>$L$3</f>
        <v>-4</v>
      </c>
      <c r="M1957" s="48">
        <f t="shared" si="1061"/>
        <v>20</v>
      </c>
      <c r="N1957" s="48">
        <v>7</v>
      </c>
      <c r="O1957" s="56">
        <v>9.4482900000000001</v>
      </c>
      <c r="P1957" s="48" t="str">
        <f t="shared" si="1047"/>
        <v>299/2 SV</v>
      </c>
      <c r="Q1957" s="76">
        <v>23</v>
      </c>
      <c r="R1957" s="76">
        <v>56</v>
      </c>
      <c r="S1957" s="49">
        <f t="shared" si="1066"/>
        <v>0.31230769230769229</v>
      </c>
      <c r="T1957" s="49">
        <f t="shared" si="1048"/>
        <v>312.30769230769226</v>
      </c>
      <c r="U1957" s="49">
        <v>398.53846153846149</v>
      </c>
      <c r="V1957" s="49">
        <f t="shared" si="1038"/>
        <v>0.39853846153846151</v>
      </c>
      <c r="W1957" s="49">
        <f t="shared" si="1053"/>
        <v>6.2461538461538453</v>
      </c>
      <c r="X1957" s="90">
        <f t="shared" ref="X1957:X1958" si="1068">ROUND(S1957*$X$3,0)</f>
        <v>2</v>
      </c>
      <c r="Y1957" s="91">
        <f t="shared" si="1062"/>
        <v>18.89658</v>
      </c>
      <c r="Z1957" s="93">
        <f t="shared" si="1057"/>
        <v>8</v>
      </c>
      <c r="AA1957" s="94">
        <f t="shared" si="1063"/>
        <v>75.586320000000001</v>
      </c>
      <c r="AB1957" s="97">
        <f t="shared" si="1059"/>
        <v>10</v>
      </c>
      <c r="AC1957" s="98">
        <f t="shared" si="1064"/>
        <v>94.482900000000001</v>
      </c>
      <c r="AD1957" s="77" t="s">
        <v>3</v>
      </c>
      <c r="AE1957" s="54">
        <v>94.482900000000001</v>
      </c>
      <c r="AF1957" s="17"/>
    </row>
    <row r="1958" spans="1:32" ht="16.899999999999999" customHeight="1" x14ac:dyDescent="0.3">
      <c r="A1958" s="73" t="s">
        <v>7</v>
      </c>
      <c r="B1958" s="74" t="s">
        <v>2566</v>
      </c>
      <c r="C1958" s="48" t="s">
        <v>55</v>
      </c>
      <c r="D1958" s="48">
        <v>1000</v>
      </c>
      <c r="E1958" s="48">
        <v>4008</v>
      </c>
      <c r="F1958" s="48" t="s">
        <v>5910</v>
      </c>
      <c r="G1958" s="48" t="s">
        <v>35</v>
      </c>
      <c r="H1958" s="75">
        <f t="shared" si="1065"/>
        <v>0</v>
      </c>
      <c r="I1958" s="74">
        <v>24</v>
      </c>
      <c r="J1958" s="74">
        <v>24</v>
      </c>
      <c r="K1958" s="48">
        <f t="shared" si="1058"/>
        <v>24</v>
      </c>
      <c r="L1958" s="48">
        <f>$L$3</f>
        <v>-4</v>
      </c>
      <c r="M1958" s="48">
        <f t="shared" si="1061"/>
        <v>20</v>
      </c>
      <c r="N1958" s="48">
        <v>30</v>
      </c>
      <c r="O1958" s="56">
        <v>20.266480000000001</v>
      </c>
      <c r="P1958" s="48" t="str">
        <f t="shared" si="1047"/>
        <v>299 SV</v>
      </c>
      <c r="Q1958" s="76">
        <v>46</v>
      </c>
      <c r="R1958" s="76">
        <v>146</v>
      </c>
      <c r="S1958" s="49">
        <f t="shared" si="1066"/>
        <v>0.66384615384615386</v>
      </c>
      <c r="T1958" s="49">
        <f t="shared" si="1048"/>
        <v>663.84615384615381</v>
      </c>
      <c r="U1958" s="49">
        <v>923.26923076923072</v>
      </c>
      <c r="V1958" s="49">
        <f t="shared" si="1038"/>
        <v>0.92326923076923073</v>
      </c>
      <c r="W1958" s="49">
        <f t="shared" si="1053"/>
        <v>13.276923076923078</v>
      </c>
      <c r="X1958" s="90">
        <f t="shared" si="1068"/>
        <v>4</v>
      </c>
      <c r="Y1958" s="91">
        <f t="shared" si="1062"/>
        <v>81.065920000000006</v>
      </c>
      <c r="Z1958" s="93">
        <f t="shared" si="1057"/>
        <v>17</v>
      </c>
      <c r="AA1958" s="94">
        <f t="shared" si="1063"/>
        <v>344.53016000000002</v>
      </c>
      <c r="AB1958" s="97">
        <f t="shared" si="1059"/>
        <v>20</v>
      </c>
      <c r="AC1958" s="98">
        <f t="shared" si="1064"/>
        <v>405.32960000000003</v>
      </c>
      <c r="AD1958" s="77" t="s">
        <v>3</v>
      </c>
      <c r="AE1958" s="54">
        <v>405.32960000000003</v>
      </c>
      <c r="AF1958" s="17"/>
    </row>
    <row r="1959" spans="1:32" ht="16.899999999999999" customHeight="1" x14ac:dyDescent="0.3">
      <c r="A1959" s="73" t="s">
        <v>7</v>
      </c>
      <c r="B1959" s="74" t="s">
        <v>3103</v>
      </c>
      <c r="C1959" s="48" t="s">
        <v>1154</v>
      </c>
      <c r="D1959" s="48">
        <v>500</v>
      </c>
      <c r="E1959" s="48">
        <v>2834</v>
      </c>
      <c r="F1959" s="48" t="s">
        <v>6126</v>
      </c>
      <c r="G1959" s="48">
        <v>2</v>
      </c>
      <c r="H1959" s="75">
        <f t="shared" si="1065"/>
        <v>-0.33962264150943394</v>
      </c>
      <c r="I1959" s="74">
        <v>35</v>
      </c>
      <c r="J1959" s="74">
        <v>53</v>
      </c>
      <c r="K1959" s="48">
        <f t="shared" si="1058"/>
        <v>35</v>
      </c>
      <c r="L1959" s="48"/>
      <c r="M1959" s="48">
        <f t="shared" si="1061"/>
        <v>35</v>
      </c>
      <c r="N1959" s="48">
        <v>1</v>
      </c>
      <c r="O1959" s="56">
        <v>83.864999999999995</v>
      </c>
      <c r="P1959" s="48" t="str">
        <f t="shared" si="1047"/>
        <v>5383C SL</v>
      </c>
      <c r="Q1959" s="76">
        <v>0</v>
      </c>
      <c r="R1959" s="76">
        <v>0</v>
      </c>
      <c r="S1959" s="49">
        <f t="shared" si="1066"/>
        <v>0</v>
      </c>
      <c r="T1959" s="49">
        <f t="shared" si="1048"/>
        <v>0</v>
      </c>
      <c r="U1959" s="49">
        <v>143.65384615384613</v>
      </c>
      <c r="V1959" s="49">
        <f t="shared" si="1038"/>
        <v>0.28730769230769226</v>
      </c>
      <c r="W1959" s="49">
        <f t="shared" si="1053"/>
        <v>0</v>
      </c>
      <c r="X1959" s="90">
        <f>ROUNDUP(S1959*$X$4,0)</f>
        <v>0</v>
      </c>
      <c r="Y1959" s="91">
        <f t="shared" si="1062"/>
        <v>0</v>
      </c>
      <c r="Z1959" s="93">
        <f t="shared" si="1057"/>
        <v>0</v>
      </c>
      <c r="AA1959" s="94">
        <f t="shared" si="1063"/>
        <v>0</v>
      </c>
      <c r="AB1959" s="97">
        <f t="shared" si="1059"/>
        <v>0</v>
      </c>
      <c r="AC1959" s="98">
        <f t="shared" si="1064"/>
        <v>0</v>
      </c>
      <c r="AD1959" s="77" t="s">
        <v>3</v>
      </c>
      <c r="AE1959" s="54">
        <v>0</v>
      </c>
      <c r="AF1959" s="17"/>
    </row>
    <row r="1960" spans="1:32" ht="16.899999999999999" customHeight="1" x14ac:dyDescent="0.3">
      <c r="A1960" s="73" t="s">
        <v>35</v>
      </c>
      <c r="B1960" s="74" t="s">
        <v>801</v>
      </c>
      <c r="C1960" s="48" t="s">
        <v>40</v>
      </c>
      <c r="D1960" s="48">
        <v>1000</v>
      </c>
      <c r="E1960" s="48">
        <v>621</v>
      </c>
      <c r="F1960" s="48" t="s">
        <v>6128</v>
      </c>
      <c r="G1960" s="48" t="s">
        <v>112</v>
      </c>
      <c r="H1960" s="75">
        <f t="shared" si="1065"/>
        <v>-0.25925925925925924</v>
      </c>
      <c r="I1960" s="74">
        <v>20</v>
      </c>
      <c r="J1960" s="74">
        <v>27</v>
      </c>
      <c r="K1960" s="48">
        <f t="shared" si="1058"/>
        <v>20</v>
      </c>
      <c r="L1960" s="48">
        <f>$L$3</f>
        <v>-4</v>
      </c>
      <c r="M1960" s="48">
        <f t="shared" si="1061"/>
        <v>16</v>
      </c>
      <c r="N1960" s="48">
        <v>3</v>
      </c>
      <c r="O1960" s="56">
        <v>38.729999999999997</v>
      </c>
      <c r="P1960" s="48" t="str">
        <f t="shared" si="1047"/>
        <v>3051 WO</v>
      </c>
      <c r="Q1960" s="76">
        <v>11</v>
      </c>
      <c r="R1960" s="76">
        <v>10</v>
      </c>
      <c r="S1960" s="49">
        <f t="shared" si="1066"/>
        <v>0.13</v>
      </c>
      <c r="T1960" s="49">
        <f t="shared" si="1048"/>
        <v>130</v>
      </c>
      <c r="U1960" s="49">
        <v>142</v>
      </c>
      <c r="V1960" s="49">
        <f t="shared" si="1038"/>
        <v>0.14199999999999999</v>
      </c>
      <c r="W1960" s="49">
        <f t="shared" si="1053"/>
        <v>2.08</v>
      </c>
      <c r="X1960" s="90">
        <f>ROUND(S1960*$X$3,0)</f>
        <v>1</v>
      </c>
      <c r="Y1960" s="91">
        <f t="shared" si="1062"/>
        <v>38.729999999999997</v>
      </c>
      <c r="Z1960" s="93">
        <f t="shared" si="1057"/>
        <v>3</v>
      </c>
      <c r="AA1960" s="94">
        <f t="shared" si="1063"/>
        <v>116.19</v>
      </c>
      <c r="AB1960" s="97">
        <f t="shared" si="1059"/>
        <v>4</v>
      </c>
      <c r="AC1960" s="98">
        <f t="shared" si="1064"/>
        <v>154.91999999999999</v>
      </c>
      <c r="AD1960" s="77" t="s">
        <v>3</v>
      </c>
      <c r="AE1960" s="54">
        <v>154.91999999999999</v>
      </c>
      <c r="AF1960" s="17"/>
    </row>
    <row r="1961" spans="1:32" ht="16.899999999999999" customHeight="1" x14ac:dyDescent="0.3">
      <c r="A1961" s="73" t="s">
        <v>35</v>
      </c>
      <c r="B1961" s="74" t="s">
        <v>3439</v>
      </c>
      <c r="C1961" s="48" t="s">
        <v>1432</v>
      </c>
      <c r="D1961" s="48">
        <v>1000</v>
      </c>
      <c r="E1961" s="48">
        <v>621</v>
      </c>
      <c r="F1961" s="48" t="s">
        <v>6128</v>
      </c>
      <c r="G1961" s="48" t="s">
        <v>112</v>
      </c>
      <c r="H1961" s="75">
        <f t="shared" si="1065"/>
        <v>1.0512820512820513</v>
      </c>
      <c r="I1961" s="74">
        <v>80</v>
      </c>
      <c r="J1961" s="74">
        <v>39</v>
      </c>
      <c r="K1961" s="48">
        <f>J1961</f>
        <v>39</v>
      </c>
      <c r="L1961" s="48">
        <f>$L$3</f>
        <v>-4</v>
      </c>
      <c r="M1961" s="48">
        <f t="shared" si="1061"/>
        <v>35</v>
      </c>
      <c r="N1961" s="48">
        <v>41</v>
      </c>
      <c r="O1961" s="56">
        <v>20.18</v>
      </c>
      <c r="P1961" s="48" t="str">
        <f t="shared" si="1047"/>
        <v>6712 YL</v>
      </c>
      <c r="Q1961" s="76">
        <v>26</v>
      </c>
      <c r="R1961" s="76">
        <v>260</v>
      </c>
      <c r="S1961" s="49">
        <f t="shared" si="1066"/>
        <v>0.57999999999999996</v>
      </c>
      <c r="T1961" s="49">
        <f t="shared" si="1048"/>
        <v>580</v>
      </c>
      <c r="U1961" s="49">
        <v>908.15384615384619</v>
      </c>
      <c r="V1961" s="49">
        <f t="shared" si="1038"/>
        <v>0.9081538461538462</v>
      </c>
      <c r="W1961" s="49">
        <f t="shared" si="1053"/>
        <v>20.299999999999997</v>
      </c>
      <c r="X1961" s="90">
        <f>ROUND(S1961*$X$4,0)</f>
        <v>3</v>
      </c>
      <c r="Y1961" s="91">
        <f t="shared" si="1062"/>
        <v>60.54</v>
      </c>
      <c r="Z1961" s="93">
        <f t="shared" si="1057"/>
        <v>23</v>
      </c>
      <c r="AA1961" s="94">
        <f t="shared" si="1063"/>
        <v>464.14</v>
      </c>
      <c r="AB1961" s="97">
        <f t="shared" si="1059"/>
        <v>26</v>
      </c>
      <c r="AC1961" s="98">
        <f t="shared" si="1064"/>
        <v>524.67999999999995</v>
      </c>
      <c r="AD1961" s="77" t="s">
        <v>3</v>
      </c>
      <c r="AE1961" s="54">
        <v>524.67999999999995</v>
      </c>
      <c r="AF1961" s="17"/>
    </row>
    <row r="1962" spans="1:32" ht="16.899999999999999" customHeight="1" x14ac:dyDescent="0.3">
      <c r="A1962" s="73" t="s">
        <v>35</v>
      </c>
      <c r="B1962" s="74" t="s">
        <v>1085</v>
      </c>
      <c r="C1962" s="48" t="s">
        <v>40</v>
      </c>
      <c r="D1962" s="48">
        <v>1000</v>
      </c>
      <c r="E1962" s="48">
        <v>621</v>
      </c>
      <c r="F1962" s="48" t="s">
        <v>6128</v>
      </c>
      <c r="G1962" s="48" t="s">
        <v>112</v>
      </c>
      <c r="H1962" s="75">
        <f t="shared" si="1065"/>
        <v>-0.25925925925925924</v>
      </c>
      <c r="I1962" s="74">
        <v>20</v>
      </c>
      <c r="J1962" s="74">
        <v>27</v>
      </c>
      <c r="K1962" s="48">
        <f t="shared" ref="K1962:K1967" si="1069">I1962</f>
        <v>20</v>
      </c>
      <c r="L1962" s="48">
        <f>$L$3</f>
        <v>-4</v>
      </c>
      <c r="M1962" s="48">
        <f t="shared" si="1061"/>
        <v>16</v>
      </c>
      <c r="N1962" s="48">
        <v>3</v>
      </c>
      <c r="O1962" s="56">
        <v>38.729999999999997</v>
      </c>
      <c r="P1962" s="48" t="str">
        <f t="shared" si="1047"/>
        <v>3051 WB</v>
      </c>
      <c r="Q1962" s="76">
        <v>13</v>
      </c>
      <c r="R1962" s="76">
        <v>31</v>
      </c>
      <c r="S1962" s="49">
        <f t="shared" si="1066"/>
        <v>0.17576923076923076</v>
      </c>
      <c r="T1962" s="49">
        <f t="shared" si="1048"/>
        <v>175.76923076923077</v>
      </c>
      <c r="U1962" s="49">
        <v>214.69230769230768</v>
      </c>
      <c r="V1962" s="49">
        <f t="shared" si="1038"/>
        <v>0.21469230769230768</v>
      </c>
      <c r="W1962" s="49">
        <f t="shared" si="1053"/>
        <v>2.8123076923076922</v>
      </c>
      <c r="X1962" s="90">
        <f t="shared" ref="X1962:X1963" si="1070">ROUND(S1962*$X$3,0)</f>
        <v>1</v>
      </c>
      <c r="Y1962" s="91">
        <f t="shared" si="1062"/>
        <v>38.729999999999997</v>
      </c>
      <c r="Z1962" s="93">
        <f t="shared" si="1057"/>
        <v>4</v>
      </c>
      <c r="AA1962" s="94">
        <f t="shared" si="1063"/>
        <v>154.91999999999999</v>
      </c>
      <c r="AB1962" s="97">
        <f t="shared" si="1059"/>
        <v>5</v>
      </c>
      <c r="AC1962" s="98">
        <f t="shared" si="1064"/>
        <v>193.64999999999998</v>
      </c>
      <c r="AD1962" s="77" t="s">
        <v>3</v>
      </c>
      <c r="AE1962" s="54">
        <v>193.64999999999998</v>
      </c>
      <c r="AF1962" s="17"/>
    </row>
    <row r="1963" spans="1:32" ht="16.899999999999999" customHeight="1" x14ac:dyDescent="0.3">
      <c r="A1963" s="73" t="s">
        <v>35</v>
      </c>
      <c r="B1963" s="74" t="s">
        <v>2041</v>
      </c>
      <c r="C1963" s="48" t="s">
        <v>40</v>
      </c>
      <c r="D1963" s="48">
        <v>1000</v>
      </c>
      <c r="E1963" s="48">
        <v>621</v>
      </c>
      <c r="F1963" s="48" t="s">
        <v>6128</v>
      </c>
      <c r="G1963" s="48" t="s">
        <v>112</v>
      </c>
      <c r="H1963" s="75">
        <f t="shared" si="1065"/>
        <v>-0.25925925925925924</v>
      </c>
      <c r="I1963" s="74">
        <v>20</v>
      </c>
      <c r="J1963" s="74">
        <v>27</v>
      </c>
      <c r="K1963" s="48">
        <f t="shared" si="1069"/>
        <v>20</v>
      </c>
      <c r="L1963" s="48">
        <f>$L$3</f>
        <v>-4</v>
      </c>
      <c r="M1963" s="48">
        <f t="shared" si="1061"/>
        <v>16</v>
      </c>
      <c r="N1963" s="48">
        <v>3</v>
      </c>
      <c r="O1963" s="56">
        <v>38.729999999999997</v>
      </c>
      <c r="P1963" s="48" t="str">
        <f t="shared" si="1047"/>
        <v>3051 WR</v>
      </c>
      <c r="Q1963" s="76">
        <v>8</v>
      </c>
      <c r="R1963" s="76">
        <v>13</v>
      </c>
      <c r="S1963" s="49">
        <f t="shared" si="1066"/>
        <v>0.10115384615384615</v>
      </c>
      <c r="T1963" s="49">
        <f t="shared" si="1048"/>
        <v>101.15384615384615</v>
      </c>
      <c r="U1963" s="49">
        <v>138.23076923076923</v>
      </c>
      <c r="V1963" s="49">
        <f t="shared" si="1038"/>
        <v>0.13823076923076921</v>
      </c>
      <c r="W1963" s="49">
        <f t="shared" si="1053"/>
        <v>1.6184615384615384</v>
      </c>
      <c r="X1963" s="90">
        <f t="shared" si="1070"/>
        <v>1</v>
      </c>
      <c r="Y1963" s="91">
        <f t="shared" si="1062"/>
        <v>38.729999999999997</v>
      </c>
      <c r="Z1963" s="93">
        <f t="shared" si="1057"/>
        <v>3</v>
      </c>
      <c r="AA1963" s="94">
        <f t="shared" si="1063"/>
        <v>116.19</v>
      </c>
      <c r="AB1963" s="97">
        <f t="shared" si="1059"/>
        <v>4</v>
      </c>
      <c r="AC1963" s="98">
        <f t="shared" si="1064"/>
        <v>154.91999999999999</v>
      </c>
      <c r="AD1963" s="77" t="s">
        <v>3</v>
      </c>
      <c r="AE1963" s="54">
        <v>154.91999999999999</v>
      </c>
      <c r="AF1963" s="17"/>
    </row>
    <row r="1964" spans="1:32" ht="12.75" customHeight="1" x14ac:dyDescent="0.3">
      <c r="A1964" s="73" t="s">
        <v>35</v>
      </c>
      <c r="B1964" s="74" t="s">
        <v>3198</v>
      </c>
      <c r="C1964" s="48" t="s">
        <v>10</v>
      </c>
      <c r="D1964" s="48">
        <v>100</v>
      </c>
      <c r="E1964" s="48">
        <v>2834</v>
      </c>
      <c r="F1964" s="48" t="s">
        <v>6126</v>
      </c>
      <c r="G1964" s="48">
        <v>2</v>
      </c>
      <c r="H1964" s="75">
        <f t="shared" si="1065"/>
        <v>0</v>
      </c>
      <c r="I1964" s="74">
        <v>35</v>
      </c>
      <c r="J1964" s="74">
        <f t="shared" ref="J1964:J1965" si="1071">I1964</f>
        <v>35</v>
      </c>
      <c r="K1964" s="48">
        <f t="shared" si="1069"/>
        <v>35</v>
      </c>
      <c r="L1964" s="48"/>
      <c r="M1964" s="48">
        <f t="shared" si="1061"/>
        <v>35</v>
      </c>
      <c r="N1964" s="48">
        <v>0</v>
      </c>
      <c r="O1964" s="56">
        <v>37.166640000000001</v>
      </c>
      <c r="P1964" s="48" t="str">
        <f t="shared" si="1047"/>
        <v>6053C SL</v>
      </c>
      <c r="Q1964" s="76">
        <v>4</v>
      </c>
      <c r="R1964" s="76">
        <v>7</v>
      </c>
      <c r="S1964" s="49">
        <f t="shared" si="1066"/>
        <v>5.1153846153846154E-2</v>
      </c>
      <c r="T1964" s="49">
        <f t="shared" si="1048"/>
        <v>5.115384615384615</v>
      </c>
      <c r="U1964" s="49">
        <v>44.53846153846154</v>
      </c>
      <c r="V1964" s="49">
        <f t="shared" si="1038"/>
        <v>0.44538461538461538</v>
      </c>
      <c r="W1964" s="49">
        <f t="shared" si="1053"/>
        <v>1.7903846153846155</v>
      </c>
      <c r="X1964" s="90">
        <f>ROUND(S1964*$X$4,0)</f>
        <v>0</v>
      </c>
      <c r="Y1964" s="91">
        <f t="shared" si="1062"/>
        <v>0</v>
      </c>
      <c r="Z1964" s="93">
        <f t="shared" si="1057"/>
        <v>2</v>
      </c>
      <c r="AA1964" s="94">
        <f t="shared" si="1063"/>
        <v>74.333280000000002</v>
      </c>
      <c r="AB1964" s="97">
        <f t="shared" si="1059"/>
        <v>2</v>
      </c>
      <c r="AC1964" s="98">
        <f t="shared" si="1064"/>
        <v>74.333280000000002</v>
      </c>
      <c r="AD1964" s="77" t="s">
        <v>3</v>
      </c>
      <c r="AE1964" s="54">
        <v>74.333280000000002</v>
      </c>
      <c r="AF1964" s="17"/>
    </row>
    <row r="1965" spans="1:32" ht="16.899999999999999" customHeight="1" x14ac:dyDescent="0.3">
      <c r="A1965" s="73" t="s">
        <v>7</v>
      </c>
      <c r="B1965" s="74" t="s">
        <v>3074</v>
      </c>
      <c r="C1965" s="48" t="s">
        <v>1154</v>
      </c>
      <c r="D1965" s="48">
        <v>500</v>
      </c>
      <c r="E1965" s="48">
        <v>2834</v>
      </c>
      <c r="F1965" s="48" t="s">
        <v>6126</v>
      </c>
      <c r="G1965" s="48">
        <v>2</v>
      </c>
      <c r="H1965" s="75">
        <f t="shared" si="1065"/>
        <v>0</v>
      </c>
      <c r="I1965" s="74">
        <v>20</v>
      </c>
      <c r="J1965" s="74">
        <f t="shared" si="1071"/>
        <v>20</v>
      </c>
      <c r="K1965" s="48">
        <f t="shared" si="1069"/>
        <v>20</v>
      </c>
      <c r="L1965" s="48"/>
      <c r="M1965" s="48">
        <f t="shared" si="1061"/>
        <v>20</v>
      </c>
      <c r="N1965" s="48">
        <v>0</v>
      </c>
      <c r="O1965" s="56">
        <v>108.11081</v>
      </c>
      <c r="P1965" s="48" t="str">
        <f t="shared" si="1047"/>
        <v>5064C SL</v>
      </c>
      <c r="Q1965" s="76">
        <v>1</v>
      </c>
      <c r="R1965" s="76">
        <v>4</v>
      </c>
      <c r="S1965" s="49">
        <f t="shared" si="1066"/>
        <v>1.5384615384615385E-2</v>
      </c>
      <c r="T1965" s="49">
        <f t="shared" si="1048"/>
        <v>7.6923076923076925</v>
      </c>
      <c r="U1965" s="49">
        <v>112.76923076923076</v>
      </c>
      <c r="V1965" s="49">
        <f t="shared" si="1038"/>
        <v>0.22553846153846152</v>
      </c>
      <c r="W1965" s="49">
        <f t="shared" si="1053"/>
        <v>0.30769230769230771</v>
      </c>
      <c r="X1965" s="90">
        <f>ROUNDUP(S1965*$X$3,0)</f>
        <v>1</v>
      </c>
      <c r="Y1965" s="91">
        <f t="shared" si="1062"/>
        <v>108.11081</v>
      </c>
      <c r="Z1965" s="93">
        <f t="shared" si="1057"/>
        <v>1</v>
      </c>
      <c r="AA1965" s="94">
        <f t="shared" si="1063"/>
        <v>108.11081</v>
      </c>
      <c r="AB1965" s="97">
        <f t="shared" si="1059"/>
        <v>1</v>
      </c>
      <c r="AC1965" s="98">
        <f t="shared" si="1064"/>
        <v>108.11081</v>
      </c>
      <c r="AD1965" s="77" t="s">
        <v>3</v>
      </c>
      <c r="AE1965" s="54">
        <v>108.11081</v>
      </c>
      <c r="AF1965" s="17"/>
    </row>
    <row r="1966" spans="1:32" ht="16.899999999999999" customHeight="1" x14ac:dyDescent="0.3">
      <c r="A1966" s="73" t="s">
        <v>35</v>
      </c>
      <c r="B1966" s="74" t="s">
        <v>4368</v>
      </c>
      <c r="C1966" s="48" t="s">
        <v>1154</v>
      </c>
      <c r="D1966" s="48">
        <v>500</v>
      </c>
      <c r="E1966" s="48">
        <v>621</v>
      </c>
      <c r="F1966" s="48" t="s">
        <v>6128</v>
      </c>
      <c r="G1966" s="48" t="s">
        <v>35</v>
      </c>
      <c r="H1966" s="75">
        <f t="shared" si="1065"/>
        <v>-0.75</v>
      </c>
      <c r="I1966" s="74">
        <v>25</v>
      </c>
      <c r="J1966" s="74">
        <v>100</v>
      </c>
      <c r="K1966" s="48">
        <f t="shared" si="1069"/>
        <v>25</v>
      </c>
      <c r="L1966" s="48">
        <v>-4</v>
      </c>
      <c r="M1966" s="48">
        <f t="shared" si="1061"/>
        <v>21</v>
      </c>
      <c r="N1966" s="48">
        <v>0</v>
      </c>
      <c r="O1966" s="56">
        <v>77.154690000000002</v>
      </c>
      <c r="P1966" s="48" t="str">
        <f t="shared" si="1047"/>
        <v>5022C SL</v>
      </c>
      <c r="Q1966" s="76" t="s">
        <v>6187</v>
      </c>
      <c r="R1966" s="76" t="s">
        <v>6187</v>
      </c>
      <c r="S1966" s="49">
        <f t="shared" si="1066"/>
        <v>0</v>
      </c>
      <c r="T1966" s="49">
        <f t="shared" si="1048"/>
        <v>0</v>
      </c>
      <c r="U1966" s="49">
        <v>61.615384615384613</v>
      </c>
      <c r="V1966" s="49">
        <f t="shared" si="1038"/>
        <v>0.12323076923076923</v>
      </c>
      <c r="W1966" s="49">
        <f t="shared" si="1053"/>
        <v>0</v>
      </c>
      <c r="X1966" s="90">
        <f>ROUNDUP(S1966*$X$4,0)</f>
        <v>0</v>
      </c>
      <c r="Y1966" s="91">
        <f t="shared" si="1062"/>
        <v>0</v>
      </c>
      <c r="Z1966" s="93">
        <f t="shared" si="1057"/>
        <v>0</v>
      </c>
      <c r="AA1966" s="94">
        <f t="shared" si="1063"/>
        <v>0</v>
      </c>
      <c r="AB1966" s="97">
        <f t="shared" si="1059"/>
        <v>0</v>
      </c>
      <c r="AC1966" s="98">
        <f t="shared" si="1064"/>
        <v>0</v>
      </c>
      <c r="AD1966" s="77" t="s">
        <v>3</v>
      </c>
      <c r="AE1966" s="54">
        <v>0</v>
      </c>
      <c r="AF1966" s="17"/>
    </row>
    <row r="1967" spans="1:32" ht="16.899999999999999" customHeight="1" x14ac:dyDescent="0.3">
      <c r="A1967" s="73" t="s">
        <v>7</v>
      </c>
      <c r="B1967" s="74" t="s">
        <v>335</v>
      </c>
      <c r="C1967" s="48" t="s">
        <v>10</v>
      </c>
      <c r="D1967" s="48">
        <v>1000</v>
      </c>
      <c r="E1967" s="48">
        <v>621</v>
      </c>
      <c r="F1967" s="48" t="s">
        <v>6128</v>
      </c>
      <c r="G1967" s="48" t="s">
        <v>35</v>
      </c>
      <c r="H1967" s="75">
        <f t="shared" si="1065"/>
        <v>-0.62264150943396224</v>
      </c>
      <c r="I1967" s="74">
        <v>20</v>
      </c>
      <c r="J1967" s="74">
        <v>53</v>
      </c>
      <c r="K1967" s="48">
        <f t="shared" si="1069"/>
        <v>20</v>
      </c>
      <c r="L1967" s="48">
        <v>-4</v>
      </c>
      <c r="M1967" s="48">
        <f t="shared" si="1061"/>
        <v>16</v>
      </c>
      <c r="N1967" s="48">
        <v>37</v>
      </c>
      <c r="O1967" s="56">
        <v>63.95</v>
      </c>
      <c r="P1967" s="48" t="str">
        <f t="shared" si="1047"/>
        <v>1213C SL</v>
      </c>
      <c r="Q1967" s="76">
        <v>59</v>
      </c>
      <c r="R1967" s="76">
        <v>174</v>
      </c>
      <c r="S1967" s="49">
        <f t="shared" si="1066"/>
        <v>0.83615384615384603</v>
      </c>
      <c r="T1967" s="49">
        <f t="shared" si="1048"/>
        <v>836.15384615384608</v>
      </c>
      <c r="U1967" s="49">
        <v>929.46153846153834</v>
      </c>
      <c r="V1967" s="49">
        <f t="shared" si="1038"/>
        <v>0.92946153846153834</v>
      </c>
      <c r="W1967" s="49">
        <f t="shared" si="1053"/>
        <v>13.378461538461536</v>
      </c>
      <c r="X1967" s="90">
        <f>ROUND(S1967*$X$3,0)</f>
        <v>5</v>
      </c>
      <c r="Y1967" s="91">
        <f t="shared" si="1062"/>
        <v>319.75</v>
      </c>
      <c r="Z1967" s="93">
        <f t="shared" si="1057"/>
        <v>18</v>
      </c>
      <c r="AA1967" s="94">
        <f t="shared" si="1063"/>
        <v>1151.1000000000001</v>
      </c>
      <c r="AB1967" s="97">
        <f t="shared" si="1059"/>
        <v>22</v>
      </c>
      <c r="AC1967" s="98">
        <f t="shared" si="1064"/>
        <v>1406.9</v>
      </c>
      <c r="AD1967" s="77" t="s">
        <v>3</v>
      </c>
      <c r="AE1967" s="54">
        <v>1406.9</v>
      </c>
      <c r="AF1967" s="17"/>
    </row>
    <row r="1968" spans="1:32" ht="16.899999999999999" customHeight="1" x14ac:dyDescent="0.3">
      <c r="A1968" s="73" t="s">
        <v>7</v>
      </c>
      <c r="B1968" s="74" t="s">
        <v>3269</v>
      </c>
      <c r="C1968" s="48" t="s">
        <v>1432</v>
      </c>
      <c r="D1968" s="48">
        <v>100</v>
      </c>
      <c r="E1968" s="48">
        <v>621</v>
      </c>
      <c r="F1968" s="48" t="s">
        <v>6128</v>
      </c>
      <c r="G1968" s="48" t="s">
        <v>35</v>
      </c>
      <c r="H1968" s="75">
        <f t="shared" si="1065"/>
        <v>2.564102564102564E-2</v>
      </c>
      <c r="I1968" s="74">
        <v>40</v>
      </c>
      <c r="J1968" s="74">
        <v>39</v>
      </c>
      <c r="K1968" s="48">
        <f>J1968</f>
        <v>39</v>
      </c>
      <c r="L1968" s="48">
        <f>$L$3</f>
        <v>-4</v>
      </c>
      <c r="M1968" s="48">
        <f t="shared" si="1061"/>
        <v>35</v>
      </c>
      <c r="N1968" s="48">
        <v>74</v>
      </c>
      <c r="O1968" s="56">
        <v>11.65</v>
      </c>
      <c r="P1968" s="48" t="str">
        <f t="shared" si="1047"/>
        <v>6716 BL</v>
      </c>
      <c r="Q1968" s="76">
        <v>113</v>
      </c>
      <c r="R1968" s="76">
        <v>274</v>
      </c>
      <c r="S1968" s="49">
        <f t="shared" si="1066"/>
        <v>1.533076923076923</v>
      </c>
      <c r="T1968" s="49">
        <f t="shared" si="1048"/>
        <v>153.30769230769229</v>
      </c>
      <c r="U1968" s="49">
        <v>1025.6153846153845</v>
      </c>
      <c r="V1968" s="49">
        <f t="shared" si="1038"/>
        <v>10.256153846153845</v>
      </c>
      <c r="W1968" s="49">
        <f t="shared" si="1053"/>
        <v>53.657692307692308</v>
      </c>
      <c r="X1968" s="90">
        <f>ROUND(S1968*$X$4,0)</f>
        <v>8</v>
      </c>
      <c r="Y1968" s="91">
        <f t="shared" si="1062"/>
        <v>93.2</v>
      </c>
      <c r="Z1968" s="93">
        <f t="shared" si="1057"/>
        <v>62</v>
      </c>
      <c r="AA1968" s="94">
        <f t="shared" si="1063"/>
        <v>722.30000000000007</v>
      </c>
      <c r="AB1968" s="97">
        <f t="shared" si="1059"/>
        <v>70</v>
      </c>
      <c r="AC1968" s="98">
        <f t="shared" si="1064"/>
        <v>815.5</v>
      </c>
      <c r="AD1968" s="77" t="s">
        <v>3</v>
      </c>
      <c r="AE1968" s="54">
        <v>815.5</v>
      </c>
      <c r="AF1968" s="17"/>
    </row>
    <row r="1969" spans="1:32" ht="12.75" customHeight="1" x14ac:dyDescent="0.3">
      <c r="A1969" s="73" t="s">
        <v>35</v>
      </c>
      <c r="B1969" s="74" t="s">
        <v>3200</v>
      </c>
      <c r="C1969" s="48" t="s">
        <v>10</v>
      </c>
      <c r="D1969" s="48">
        <v>500</v>
      </c>
      <c r="E1969" s="48">
        <v>2834</v>
      </c>
      <c r="F1969" s="48" t="s">
        <v>6126</v>
      </c>
      <c r="G1969" s="48">
        <v>2</v>
      </c>
      <c r="H1969" s="75">
        <f t="shared" si="1065"/>
        <v>0</v>
      </c>
      <c r="I1969" s="74">
        <v>25</v>
      </c>
      <c r="J1969" s="74">
        <f>I1969</f>
        <v>25</v>
      </c>
      <c r="K1969" s="48">
        <f t="shared" ref="K1969:K1977" si="1072">I1969</f>
        <v>25</v>
      </c>
      <c r="L1969" s="48"/>
      <c r="M1969" s="48">
        <f t="shared" si="1061"/>
        <v>25</v>
      </c>
      <c r="N1969" s="48">
        <v>0</v>
      </c>
      <c r="O1969" s="56">
        <v>88.82141</v>
      </c>
      <c r="P1969" s="48" t="str">
        <f t="shared" si="1047"/>
        <v>6327 SL</v>
      </c>
      <c r="Q1969" s="76">
        <v>1</v>
      </c>
      <c r="R1969" s="76">
        <v>2</v>
      </c>
      <c r="S1969" s="49">
        <f t="shared" si="1066"/>
        <v>1.3076923076923076E-2</v>
      </c>
      <c r="T1969" s="49">
        <f t="shared" si="1048"/>
        <v>6.5384615384615383</v>
      </c>
      <c r="U1969" s="49">
        <v>69.92307692307692</v>
      </c>
      <c r="V1969" s="49">
        <f t="shared" si="1038"/>
        <v>0.13984615384615384</v>
      </c>
      <c r="W1969" s="49">
        <f t="shared" si="1053"/>
        <v>0.32692307692307693</v>
      </c>
      <c r="X1969" s="90">
        <f>ROUNDUP(S1969*$X$4,0)</f>
        <v>1</v>
      </c>
      <c r="Y1969" s="91">
        <f t="shared" si="1062"/>
        <v>88.82141</v>
      </c>
      <c r="Z1969" s="93">
        <f t="shared" si="1057"/>
        <v>1</v>
      </c>
      <c r="AA1969" s="94">
        <f t="shared" si="1063"/>
        <v>88.82141</v>
      </c>
      <c r="AB1969" s="97">
        <f t="shared" si="1059"/>
        <v>1</v>
      </c>
      <c r="AC1969" s="98">
        <f t="shared" si="1064"/>
        <v>88.82141</v>
      </c>
      <c r="AD1969" s="77" t="s">
        <v>3</v>
      </c>
      <c r="AE1969" s="54">
        <v>88.82141</v>
      </c>
      <c r="AF1969" s="17"/>
    </row>
    <row r="1970" spans="1:32" ht="16.899999999999999" customHeight="1" x14ac:dyDescent="0.3">
      <c r="A1970" s="73" t="s">
        <v>7</v>
      </c>
      <c r="B1970" s="74" t="s">
        <v>1484</v>
      </c>
      <c r="C1970" s="48" t="s">
        <v>10</v>
      </c>
      <c r="D1970" s="48">
        <v>100</v>
      </c>
      <c r="E1970" s="48">
        <v>621</v>
      </c>
      <c r="F1970" s="48" t="s">
        <v>6128</v>
      </c>
      <c r="G1970" s="48" t="s">
        <v>35</v>
      </c>
      <c r="H1970" s="75">
        <f t="shared" si="1065"/>
        <v>-0.13793103448275862</v>
      </c>
      <c r="I1970" s="74">
        <v>25</v>
      </c>
      <c r="J1970" s="74">
        <v>29</v>
      </c>
      <c r="K1970" s="48">
        <f t="shared" si="1072"/>
        <v>25</v>
      </c>
      <c r="L1970" s="48">
        <v>-4</v>
      </c>
      <c r="M1970" s="48">
        <f t="shared" si="1061"/>
        <v>21</v>
      </c>
      <c r="N1970" s="48">
        <v>26</v>
      </c>
      <c r="O1970" s="56">
        <v>17.48</v>
      </c>
      <c r="P1970" s="48" t="str">
        <f t="shared" si="1047"/>
        <v>1294C SL</v>
      </c>
      <c r="Q1970" s="76">
        <v>7</v>
      </c>
      <c r="R1970" s="76">
        <v>90</v>
      </c>
      <c r="S1970" s="49">
        <f t="shared" si="1066"/>
        <v>0.17923076923076922</v>
      </c>
      <c r="T1970" s="49">
        <f t="shared" si="1048"/>
        <v>17.923076923076923</v>
      </c>
      <c r="U1970" s="49">
        <v>820.80769230769215</v>
      </c>
      <c r="V1970" s="49">
        <f t="shared" si="1038"/>
        <v>8.2080769230769217</v>
      </c>
      <c r="W1970" s="49">
        <f t="shared" si="1053"/>
        <v>3.7638461538461536</v>
      </c>
      <c r="X1970" s="90">
        <f>ROUND(S1970*$X$4,0)</f>
        <v>1</v>
      </c>
      <c r="Y1970" s="91">
        <f t="shared" si="1062"/>
        <v>17.48</v>
      </c>
      <c r="Z1970" s="93">
        <f t="shared" si="1057"/>
        <v>5</v>
      </c>
      <c r="AA1970" s="94">
        <f t="shared" si="1063"/>
        <v>87.4</v>
      </c>
      <c r="AB1970" s="97">
        <f t="shared" si="1059"/>
        <v>6</v>
      </c>
      <c r="AC1970" s="98">
        <f t="shared" si="1064"/>
        <v>104.88</v>
      </c>
      <c r="AD1970" s="77" t="s">
        <v>3</v>
      </c>
      <c r="AE1970" s="54">
        <v>104.88</v>
      </c>
      <c r="AF1970" s="17"/>
    </row>
    <row r="1971" spans="1:32" ht="16.899999999999999" customHeight="1" x14ac:dyDescent="0.3">
      <c r="A1971" s="73" t="s">
        <v>7</v>
      </c>
      <c r="B1971" s="74" t="s">
        <v>3237</v>
      </c>
      <c r="C1971" s="48" t="s">
        <v>10</v>
      </c>
      <c r="D1971" s="48">
        <v>500</v>
      </c>
      <c r="E1971" s="48">
        <v>2834</v>
      </c>
      <c r="F1971" s="48" t="s">
        <v>6126</v>
      </c>
      <c r="G1971" s="48">
        <v>2</v>
      </c>
      <c r="H1971" s="75">
        <f t="shared" si="1065"/>
        <v>0</v>
      </c>
      <c r="I1971" s="74">
        <v>30</v>
      </c>
      <c r="J1971" s="74">
        <f t="shared" ref="J1971:J1972" si="1073">I1971</f>
        <v>30</v>
      </c>
      <c r="K1971" s="48">
        <f t="shared" si="1072"/>
        <v>30</v>
      </c>
      <c r="L1971" s="48"/>
      <c r="M1971" s="48">
        <f t="shared" si="1061"/>
        <v>30</v>
      </c>
      <c r="N1971" s="48">
        <v>0</v>
      </c>
      <c r="O1971" s="56">
        <v>104.73808</v>
      </c>
      <c r="P1971" s="48" t="str">
        <f t="shared" si="1047"/>
        <v>2254/4 SL</v>
      </c>
      <c r="Q1971" s="76">
        <v>0</v>
      </c>
      <c r="R1971" s="76">
        <v>1</v>
      </c>
      <c r="S1971" s="49">
        <f t="shared" si="1066"/>
        <v>1.153846153846154E-3</v>
      </c>
      <c r="T1971" s="49">
        <f t="shared" si="1048"/>
        <v>0.57692307692307698</v>
      </c>
      <c r="U1971" s="49">
        <v>288.80769230769232</v>
      </c>
      <c r="V1971" s="49">
        <f t="shared" si="1038"/>
        <v>0.57761538461538464</v>
      </c>
      <c r="W1971" s="49">
        <f t="shared" si="1053"/>
        <v>3.4615384615384617E-2</v>
      </c>
      <c r="X1971" s="90">
        <f t="shared" ref="X1971:X1972" si="1074">ROUNDUP(S1971*$X$4,0)</f>
        <v>1</v>
      </c>
      <c r="Y1971" s="91">
        <f t="shared" si="1062"/>
        <v>104.73808</v>
      </c>
      <c r="Z1971" s="93">
        <f t="shared" si="1057"/>
        <v>1</v>
      </c>
      <c r="AA1971" s="94">
        <f t="shared" si="1063"/>
        <v>104.73808</v>
      </c>
      <c r="AB1971" s="97">
        <f t="shared" si="1059"/>
        <v>1</v>
      </c>
      <c r="AC1971" s="98">
        <f t="shared" si="1064"/>
        <v>104.73808</v>
      </c>
      <c r="AD1971" s="77" t="s">
        <v>3</v>
      </c>
      <c r="AE1971" s="54">
        <v>104.73808</v>
      </c>
      <c r="AF1971" s="17"/>
    </row>
    <row r="1972" spans="1:32" ht="12.75" customHeight="1" x14ac:dyDescent="0.3">
      <c r="A1972" s="73" t="s">
        <v>7</v>
      </c>
      <c r="B1972" s="74" t="s">
        <v>3622</v>
      </c>
      <c r="C1972" s="48" t="s">
        <v>1370</v>
      </c>
      <c r="D1972" s="48">
        <v>500</v>
      </c>
      <c r="E1972" s="48">
        <v>2834</v>
      </c>
      <c r="F1972" s="48" t="s">
        <v>6126</v>
      </c>
      <c r="G1972" s="48">
        <v>2</v>
      </c>
      <c r="H1972" s="75">
        <f t="shared" si="1065"/>
        <v>0</v>
      </c>
      <c r="I1972" s="74">
        <v>30</v>
      </c>
      <c r="J1972" s="74">
        <f t="shared" si="1073"/>
        <v>30</v>
      </c>
      <c r="K1972" s="48">
        <f t="shared" si="1072"/>
        <v>30</v>
      </c>
      <c r="L1972" s="48"/>
      <c r="M1972" s="48">
        <f t="shared" si="1061"/>
        <v>30</v>
      </c>
      <c r="N1972" s="48">
        <v>0</v>
      </c>
      <c r="O1972" s="56">
        <v>104.37935</v>
      </c>
      <c r="P1972" s="48" t="str">
        <f t="shared" si="1047"/>
        <v>86302CY SL</v>
      </c>
      <c r="Q1972" s="76">
        <v>0</v>
      </c>
      <c r="R1972" s="76">
        <v>1</v>
      </c>
      <c r="S1972" s="49">
        <f t="shared" si="1066"/>
        <v>1.153846153846154E-3</v>
      </c>
      <c r="T1972" s="49">
        <f t="shared" si="1048"/>
        <v>0.57692307692307698</v>
      </c>
      <c r="U1972" s="49">
        <v>148.38461538461539</v>
      </c>
      <c r="V1972" s="49">
        <f t="shared" si="1038"/>
        <v>0.29676923076923079</v>
      </c>
      <c r="W1972" s="49">
        <f t="shared" si="1053"/>
        <v>3.4615384615384617E-2</v>
      </c>
      <c r="X1972" s="90">
        <f t="shared" si="1074"/>
        <v>1</v>
      </c>
      <c r="Y1972" s="91">
        <f t="shared" si="1062"/>
        <v>104.37935</v>
      </c>
      <c r="Z1972" s="93">
        <f t="shared" si="1057"/>
        <v>1</v>
      </c>
      <c r="AA1972" s="94">
        <f t="shared" si="1063"/>
        <v>104.37935</v>
      </c>
      <c r="AB1972" s="97">
        <f t="shared" si="1059"/>
        <v>1</v>
      </c>
      <c r="AC1972" s="98">
        <f t="shared" si="1064"/>
        <v>104.37935</v>
      </c>
      <c r="AD1972" s="77" t="s">
        <v>3</v>
      </c>
      <c r="AE1972" s="54">
        <v>104.37935</v>
      </c>
      <c r="AF1972" s="17"/>
    </row>
    <row r="1973" spans="1:32" ht="16.899999999999999" customHeight="1" x14ac:dyDescent="0.3">
      <c r="A1973" s="73" t="s">
        <v>7</v>
      </c>
      <c r="B1973" s="74" t="s">
        <v>1167</v>
      </c>
      <c r="C1973" s="48" t="s">
        <v>1154</v>
      </c>
      <c r="D1973" s="48">
        <v>500</v>
      </c>
      <c r="E1973" s="48">
        <v>621</v>
      </c>
      <c r="F1973" s="48" t="s">
        <v>6128</v>
      </c>
      <c r="G1973" s="48" t="s">
        <v>35</v>
      </c>
      <c r="H1973" s="75">
        <f t="shared" si="1065"/>
        <v>-0.75</v>
      </c>
      <c r="I1973" s="74">
        <v>25</v>
      </c>
      <c r="J1973" s="74">
        <v>100</v>
      </c>
      <c r="K1973" s="48">
        <f t="shared" si="1072"/>
        <v>25</v>
      </c>
      <c r="L1973" s="48">
        <v>-4</v>
      </c>
      <c r="M1973" s="48">
        <f t="shared" si="1061"/>
        <v>21</v>
      </c>
      <c r="N1973" s="48">
        <v>2</v>
      </c>
      <c r="O1973" s="56">
        <v>116.43</v>
      </c>
      <c r="P1973" s="48" t="str">
        <f t="shared" si="1047"/>
        <v>5103C SL</v>
      </c>
      <c r="Q1973" s="76">
        <v>0</v>
      </c>
      <c r="R1973" s="76">
        <v>1</v>
      </c>
      <c r="S1973" s="49">
        <f t="shared" si="1066"/>
        <v>1.153846153846154E-3</v>
      </c>
      <c r="T1973" s="49">
        <f t="shared" si="1048"/>
        <v>0.57692307692307698</v>
      </c>
      <c r="U1973" s="49">
        <v>131.38461538461539</v>
      </c>
      <c r="V1973" s="49">
        <f t="shared" si="1038"/>
        <v>0.26276923076923075</v>
      </c>
      <c r="W1973" s="49">
        <f t="shared" si="1053"/>
        <v>2.4230769230769233E-2</v>
      </c>
      <c r="X1973" s="90">
        <f t="shared" ref="X1973:X1974" si="1075">ROUNDUP(S1973*$X$4,0)</f>
        <v>1</v>
      </c>
      <c r="Y1973" s="91">
        <f t="shared" si="1062"/>
        <v>116.43</v>
      </c>
      <c r="Z1973" s="93">
        <f t="shared" si="1057"/>
        <v>1</v>
      </c>
      <c r="AA1973" s="94">
        <f t="shared" si="1063"/>
        <v>116.43</v>
      </c>
      <c r="AB1973" s="97">
        <f t="shared" si="1059"/>
        <v>1</v>
      </c>
      <c r="AC1973" s="98">
        <f t="shared" si="1064"/>
        <v>116.43</v>
      </c>
      <c r="AD1973" s="77" t="s">
        <v>3</v>
      </c>
      <c r="AE1973" s="54">
        <v>116.43</v>
      </c>
      <c r="AF1973" s="17"/>
    </row>
    <row r="1974" spans="1:32" ht="16.899999999999999" customHeight="1" x14ac:dyDescent="0.3">
      <c r="A1974" s="73" t="s">
        <v>7</v>
      </c>
      <c r="B1974" s="74" t="s">
        <v>969</v>
      </c>
      <c r="C1974" s="48" t="s">
        <v>10</v>
      </c>
      <c r="D1974" s="48">
        <v>500</v>
      </c>
      <c r="E1974" s="48">
        <v>2834</v>
      </c>
      <c r="F1974" s="48" t="s">
        <v>6126</v>
      </c>
      <c r="G1974" s="48">
        <v>2</v>
      </c>
      <c r="H1974" s="75">
        <f t="shared" si="1065"/>
        <v>0</v>
      </c>
      <c r="I1974" s="74">
        <v>35</v>
      </c>
      <c r="J1974" s="74">
        <f>I1974</f>
        <v>35</v>
      </c>
      <c r="K1974" s="48">
        <f t="shared" si="1072"/>
        <v>35</v>
      </c>
      <c r="L1974" s="48"/>
      <c r="M1974" s="48">
        <f t="shared" si="1061"/>
        <v>35</v>
      </c>
      <c r="N1974" s="48">
        <v>0</v>
      </c>
      <c r="O1974" s="56">
        <v>102.7629</v>
      </c>
      <c r="P1974" s="48" t="str">
        <f t="shared" si="1047"/>
        <v>2414C SL</v>
      </c>
      <c r="Q1974" s="76">
        <v>0</v>
      </c>
      <c r="R1974" s="76">
        <v>0</v>
      </c>
      <c r="S1974" s="49">
        <f t="shared" si="1066"/>
        <v>0</v>
      </c>
      <c r="T1974" s="49">
        <f t="shared" si="1048"/>
        <v>0</v>
      </c>
      <c r="U1974" s="49">
        <v>799.57692307692298</v>
      </c>
      <c r="V1974" s="49">
        <f t="shared" ref="V1974:V2037" si="1076">U1974/D1974</f>
        <v>1.5991538461538459</v>
      </c>
      <c r="W1974" s="49">
        <f t="shared" si="1053"/>
        <v>0</v>
      </c>
      <c r="X1974" s="90">
        <f t="shared" si="1075"/>
        <v>0</v>
      </c>
      <c r="Y1974" s="91">
        <f t="shared" si="1062"/>
        <v>0</v>
      </c>
      <c r="Z1974" s="93">
        <f t="shared" si="1057"/>
        <v>0</v>
      </c>
      <c r="AA1974" s="94">
        <f t="shared" si="1063"/>
        <v>0</v>
      </c>
      <c r="AB1974" s="97">
        <f t="shared" si="1059"/>
        <v>0</v>
      </c>
      <c r="AC1974" s="98">
        <f t="shared" si="1064"/>
        <v>0</v>
      </c>
      <c r="AD1974" s="77" t="s">
        <v>3</v>
      </c>
      <c r="AE1974" s="54">
        <v>0</v>
      </c>
      <c r="AF1974" s="17"/>
    </row>
    <row r="1975" spans="1:32" ht="12.75" customHeight="1" x14ac:dyDescent="0.3">
      <c r="A1975" s="73" t="s">
        <v>7</v>
      </c>
      <c r="B1975" s="74" t="s">
        <v>2383</v>
      </c>
      <c r="C1975" s="48" t="s">
        <v>1370</v>
      </c>
      <c r="D1975" s="48">
        <v>1</v>
      </c>
      <c r="E1975" s="48">
        <v>2834</v>
      </c>
      <c r="F1975" s="48" t="s">
        <v>6126</v>
      </c>
      <c r="G1975" s="48">
        <v>2</v>
      </c>
      <c r="H1975" s="75">
        <f t="shared" si="1065"/>
        <v>-0.5</v>
      </c>
      <c r="I1975" s="74">
        <v>55</v>
      </c>
      <c r="J1975" s="74">
        <v>110</v>
      </c>
      <c r="K1975" s="48">
        <f t="shared" si="1072"/>
        <v>55</v>
      </c>
      <c r="L1975" s="48"/>
      <c r="M1975" s="48">
        <f t="shared" si="1061"/>
        <v>55</v>
      </c>
      <c r="N1975" s="48">
        <v>1207</v>
      </c>
      <c r="O1975" s="56">
        <v>0.60523000000000005</v>
      </c>
      <c r="P1975" s="48" t="str">
        <f t="shared" si="1047"/>
        <v>65604CY SL</v>
      </c>
      <c r="Q1975" s="76">
        <v>100</v>
      </c>
      <c r="R1975" s="76">
        <v>100</v>
      </c>
      <c r="S1975" s="49">
        <f t="shared" si="1066"/>
        <v>1.1923076923076923</v>
      </c>
      <c r="T1975" s="49">
        <f t="shared" si="1048"/>
        <v>1.1923076923076923</v>
      </c>
      <c r="U1975" s="49">
        <v>35.03846153846154</v>
      </c>
      <c r="V1975" s="49">
        <f t="shared" si="1076"/>
        <v>35.03846153846154</v>
      </c>
      <c r="W1975" s="49">
        <f t="shared" si="1053"/>
        <v>65.57692307692308</v>
      </c>
      <c r="X1975" s="90">
        <f>ROUND(S1975*$X$4,0)</f>
        <v>6</v>
      </c>
      <c r="Y1975" s="91">
        <f t="shared" si="1062"/>
        <v>3.6313800000000001</v>
      </c>
      <c r="Z1975" s="93">
        <f t="shared" si="1057"/>
        <v>72</v>
      </c>
      <c r="AA1975" s="94">
        <f t="shared" si="1063"/>
        <v>43.576560000000001</v>
      </c>
      <c r="AB1975" s="97">
        <f t="shared" si="1059"/>
        <v>78</v>
      </c>
      <c r="AC1975" s="98">
        <f t="shared" si="1064"/>
        <v>47.207940000000001</v>
      </c>
      <c r="AD1975" s="77" t="s">
        <v>3</v>
      </c>
      <c r="AE1975" s="54">
        <v>47.207940000000001</v>
      </c>
      <c r="AF1975" s="17"/>
    </row>
    <row r="1976" spans="1:32" ht="16.899999999999999" customHeight="1" x14ac:dyDescent="0.3">
      <c r="A1976" s="73" t="s">
        <v>7</v>
      </c>
      <c r="B1976" s="74" t="s">
        <v>3735</v>
      </c>
      <c r="C1976" s="48" t="s">
        <v>34</v>
      </c>
      <c r="D1976" s="48">
        <v>100</v>
      </c>
      <c r="E1976" s="48">
        <v>4350</v>
      </c>
      <c r="F1976" s="48" t="s">
        <v>6122</v>
      </c>
      <c r="G1976" s="48" t="s">
        <v>122</v>
      </c>
      <c r="H1976" s="75">
        <f t="shared" si="1065"/>
        <v>0</v>
      </c>
      <c r="I1976" s="74">
        <v>84</v>
      </c>
      <c r="J1976" s="74">
        <v>84</v>
      </c>
      <c r="K1976" s="48">
        <f t="shared" si="1072"/>
        <v>84</v>
      </c>
      <c r="L1976" s="48">
        <f>$L$3</f>
        <v>-4</v>
      </c>
      <c r="M1976" s="48">
        <f t="shared" si="1061"/>
        <v>80</v>
      </c>
      <c r="N1976" s="48">
        <v>10</v>
      </c>
      <c r="O1976" s="56">
        <v>9.4516399999999994</v>
      </c>
      <c r="P1976" s="48" t="str">
        <f t="shared" si="1047"/>
        <v>P1054 CL</v>
      </c>
      <c r="Q1976" s="76">
        <v>11</v>
      </c>
      <c r="R1976" s="76">
        <v>25</v>
      </c>
      <c r="S1976" s="49">
        <f t="shared" si="1066"/>
        <v>0.14730769230769231</v>
      </c>
      <c r="T1976" s="49">
        <f t="shared" si="1048"/>
        <v>14.73076923076923</v>
      </c>
      <c r="U1976" s="49">
        <v>197.23076923076923</v>
      </c>
      <c r="V1976" s="49">
        <f t="shared" si="1076"/>
        <v>1.9723076923076923</v>
      </c>
      <c r="W1976" s="49">
        <f t="shared" si="1053"/>
        <v>11.784615384615385</v>
      </c>
      <c r="X1976" s="90">
        <f>ROUND(S1976*$X$4,0)</f>
        <v>1</v>
      </c>
      <c r="Y1976" s="91">
        <f t="shared" si="1062"/>
        <v>9.4516399999999994</v>
      </c>
      <c r="Z1976" s="93">
        <f t="shared" si="1057"/>
        <v>13</v>
      </c>
      <c r="AA1976" s="94">
        <f t="shared" si="1063"/>
        <v>122.87132</v>
      </c>
      <c r="AB1976" s="97">
        <f t="shared" si="1059"/>
        <v>14</v>
      </c>
      <c r="AC1976" s="98">
        <f t="shared" si="1064"/>
        <v>132.32295999999999</v>
      </c>
      <c r="AD1976" s="77" t="s">
        <v>3</v>
      </c>
      <c r="AE1976" s="54">
        <v>132.32295999999999</v>
      </c>
      <c r="AF1976" s="17"/>
    </row>
    <row r="1977" spans="1:32" ht="16.899999999999999" customHeight="1" x14ac:dyDescent="0.3">
      <c r="A1977" s="73" t="s">
        <v>7</v>
      </c>
      <c r="B1977" s="74" t="s">
        <v>1347</v>
      </c>
      <c r="C1977" s="48" t="s">
        <v>10</v>
      </c>
      <c r="D1977" s="48">
        <v>1000</v>
      </c>
      <c r="E1977" s="48">
        <v>2834</v>
      </c>
      <c r="F1977" s="48" t="s">
        <v>6126</v>
      </c>
      <c r="G1977" s="48">
        <v>2</v>
      </c>
      <c r="H1977" s="75">
        <f t="shared" si="1065"/>
        <v>0</v>
      </c>
      <c r="I1977" s="74">
        <v>25</v>
      </c>
      <c r="J1977" s="74">
        <f>I1977</f>
        <v>25</v>
      </c>
      <c r="K1977" s="48">
        <f t="shared" si="1072"/>
        <v>25</v>
      </c>
      <c r="L1977" s="48"/>
      <c r="M1977" s="48">
        <f t="shared" si="1061"/>
        <v>25</v>
      </c>
      <c r="N1977" s="48">
        <v>2</v>
      </c>
      <c r="O1977" s="56">
        <v>391.35795000000002</v>
      </c>
      <c r="P1977" s="48" t="str">
        <f t="shared" si="1047"/>
        <v>6033C SL</v>
      </c>
      <c r="Q1977" s="76">
        <v>14</v>
      </c>
      <c r="R1977" s="76">
        <v>44</v>
      </c>
      <c r="S1977" s="49">
        <f t="shared" si="1066"/>
        <v>0.20153846153846153</v>
      </c>
      <c r="T1977" s="49">
        <f t="shared" si="1048"/>
        <v>201.53846153846152</v>
      </c>
      <c r="U1977" s="49">
        <v>257.61538461538458</v>
      </c>
      <c r="V1977" s="49">
        <f t="shared" si="1076"/>
        <v>0.25761538461538458</v>
      </c>
      <c r="W1977" s="49">
        <f t="shared" si="1053"/>
        <v>5.0384615384615383</v>
      </c>
      <c r="X1977" s="90">
        <f>ROUND(S1977*$X$4,0)</f>
        <v>1</v>
      </c>
      <c r="Y1977" s="91">
        <f t="shared" si="1062"/>
        <v>391.35795000000002</v>
      </c>
      <c r="Z1977" s="93">
        <f t="shared" si="1057"/>
        <v>6</v>
      </c>
      <c r="AA1977" s="94">
        <f t="shared" si="1063"/>
        <v>2348.1477</v>
      </c>
      <c r="AB1977" s="97">
        <f t="shared" si="1059"/>
        <v>7</v>
      </c>
      <c r="AC1977" s="98">
        <f t="shared" si="1064"/>
        <v>2739.5056500000001</v>
      </c>
      <c r="AD1977" s="77" t="s">
        <v>3</v>
      </c>
      <c r="AE1977" s="54">
        <v>2739.5056500000001</v>
      </c>
      <c r="AF1977" s="17"/>
    </row>
    <row r="1978" spans="1:32" ht="16.899999999999999" customHeight="1" x14ac:dyDescent="0.3">
      <c r="A1978" s="73" t="s">
        <v>7</v>
      </c>
      <c r="B1978" s="74" t="s">
        <v>3016</v>
      </c>
      <c r="C1978" s="48" t="s">
        <v>1797</v>
      </c>
      <c r="D1978" s="48">
        <v>6</v>
      </c>
      <c r="E1978" s="48">
        <v>4445</v>
      </c>
      <c r="F1978" s="48" t="s">
        <v>5912</v>
      </c>
      <c r="G1978" s="48" t="s">
        <v>122</v>
      </c>
      <c r="H1978" s="75">
        <f t="shared" si="1065"/>
        <v>2.2999999999999998</v>
      </c>
      <c r="I1978" s="74">
        <v>132</v>
      </c>
      <c r="J1978" s="74">
        <v>40</v>
      </c>
      <c r="K1978" s="48">
        <f>J1978</f>
        <v>40</v>
      </c>
      <c r="L1978" s="48">
        <f>$L$3</f>
        <v>-4</v>
      </c>
      <c r="M1978" s="48">
        <f t="shared" si="1061"/>
        <v>36</v>
      </c>
      <c r="N1978" s="48">
        <v>37</v>
      </c>
      <c r="O1978" s="56">
        <v>4.5961999999999996</v>
      </c>
      <c r="P1978" s="48" t="str">
        <f t="shared" si="1047"/>
        <v>F2213/4 BK</v>
      </c>
      <c r="Q1978" s="76">
        <v>13</v>
      </c>
      <c r="R1978" s="76">
        <v>80</v>
      </c>
      <c r="S1978" s="49">
        <f t="shared" si="1066"/>
        <v>0.2323076923076923</v>
      </c>
      <c r="T1978" s="49">
        <f t="shared" si="1048"/>
        <v>1.3938461538461537</v>
      </c>
      <c r="U1978" s="49">
        <v>200.28230769230768</v>
      </c>
      <c r="V1978" s="49">
        <f t="shared" si="1076"/>
        <v>33.380384615384614</v>
      </c>
      <c r="W1978" s="49">
        <f t="shared" ref="W1978:W1983" si="1077">S1978*M1978</f>
        <v>8.3630769230769229</v>
      </c>
      <c r="X1978" s="90">
        <f>ROUND(S1978*$X$4,0)</f>
        <v>1</v>
      </c>
      <c r="Y1978" s="91">
        <f t="shared" si="1062"/>
        <v>4.5961999999999996</v>
      </c>
      <c r="Z1978" s="93">
        <f t="shared" si="1057"/>
        <v>9</v>
      </c>
      <c r="AA1978" s="94">
        <f t="shared" si="1063"/>
        <v>41.365799999999993</v>
      </c>
      <c r="AB1978" s="97">
        <f t="shared" si="1059"/>
        <v>10</v>
      </c>
      <c r="AC1978" s="98">
        <f t="shared" si="1064"/>
        <v>45.961999999999996</v>
      </c>
      <c r="AD1978" s="77" t="s">
        <v>3</v>
      </c>
      <c r="AE1978" s="54">
        <v>45.961999999999996</v>
      </c>
      <c r="AF1978" s="17"/>
    </row>
    <row r="1979" spans="1:32" ht="12.75" customHeight="1" x14ac:dyDescent="0.3">
      <c r="A1979" s="73" t="s">
        <v>35</v>
      </c>
      <c r="B1979" s="74" t="s">
        <v>5530</v>
      </c>
      <c r="C1979" s="48" t="s">
        <v>1370</v>
      </c>
      <c r="D1979" s="48">
        <v>500</v>
      </c>
      <c r="E1979" s="48">
        <v>2834</v>
      </c>
      <c r="F1979" s="48" t="s">
        <v>6126</v>
      </c>
      <c r="G1979" s="48">
        <v>2</v>
      </c>
      <c r="H1979" s="75">
        <f t="shared" si="1065"/>
        <v>0</v>
      </c>
      <c r="I1979" s="74">
        <v>40</v>
      </c>
      <c r="J1979" s="74">
        <f t="shared" ref="J1979:J1980" si="1078">I1979</f>
        <v>40</v>
      </c>
      <c r="K1979" s="48">
        <f>I1979</f>
        <v>40</v>
      </c>
      <c r="L1979" s="48"/>
      <c r="M1979" s="48">
        <f t="shared" si="1061"/>
        <v>40</v>
      </c>
      <c r="N1979" s="48">
        <v>0</v>
      </c>
      <c r="O1979" s="56">
        <v>102.89033999999999</v>
      </c>
      <c r="P1979" s="48" t="str">
        <f t="shared" si="1047"/>
        <v>86203CY SL</v>
      </c>
      <c r="Q1979" s="76">
        <v>0</v>
      </c>
      <c r="R1979" s="76">
        <v>2</v>
      </c>
      <c r="S1979" s="49">
        <f t="shared" si="1066"/>
        <v>2.3076923076923079E-3</v>
      </c>
      <c r="T1979" s="49">
        <f t="shared" si="1048"/>
        <v>1.153846153846154</v>
      </c>
      <c r="U1979" s="49">
        <v>31.846153846153847</v>
      </c>
      <c r="V1979" s="49">
        <f t="shared" si="1076"/>
        <v>6.3692307692307687E-2</v>
      </c>
      <c r="W1979" s="49">
        <f t="shared" si="1077"/>
        <v>9.2307692307692313E-2</v>
      </c>
      <c r="X1979" s="90">
        <f t="shared" ref="X1979:X1980" si="1079">ROUNDUP(S1979*$X$4,0)</f>
        <v>1</v>
      </c>
      <c r="Y1979" s="91">
        <f t="shared" si="1062"/>
        <v>102.89033999999999</v>
      </c>
      <c r="Z1979" s="93">
        <f t="shared" si="1057"/>
        <v>1</v>
      </c>
      <c r="AA1979" s="94">
        <f t="shared" si="1063"/>
        <v>102.89033999999999</v>
      </c>
      <c r="AB1979" s="97">
        <f t="shared" si="1059"/>
        <v>1</v>
      </c>
      <c r="AC1979" s="98">
        <f t="shared" si="1064"/>
        <v>102.89033999999999</v>
      </c>
      <c r="AD1979" s="77" t="s">
        <v>3</v>
      </c>
      <c r="AE1979" s="54">
        <v>102.89033999999999</v>
      </c>
      <c r="AF1979" s="17"/>
    </row>
    <row r="1980" spans="1:32" ht="16.899999999999999" customHeight="1" x14ac:dyDescent="0.3">
      <c r="A1980" s="73" t="s">
        <v>7</v>
      </c>
      <c r="B1980" s="74" t="s">
        <v>3625</v>
      </c>
      <c r="C1980" s="48" t="s">
        <v>1370</v>
      </c>
      <c r="D1980" s="48">
        <v>500</v>
      </c>
      <c r="E1980" s="48">
        <v>2834</v>
      </c>
      <c r="F1980" s="48" t="s">
        <v>6126</v>
      </c>
      <c r="G1980" s="48">
        <v>2</v>
      </c>
      <c r="H1980" s="75">
        <f t="shared" si="1065"/>
        <v>0</v>
      </c>
      <c r="I1980" s="74">
        <v>40</v>
      </c>
      <c r="J1980" s="74">
        <f t="shared" si="1078"/>
        <v>40</v>
      </c>
      <c r="K1980" s="48">
        <f>I1980</f>
        <v>40</v>
      </c>
      <c r="L1980" s="48"/>
      <c r="M1980" s="48">
        <f t="shared" si="1061"/>
        <v>40</v>
      </c>
      <c r="N1980" s="48">
        <v>0</v>
      </c>
      <c r="O1980" s="56">
        <v>114.20902</v>
      </c>
      <c r="P1980" s="48" t="str">
        <f t="shared" si="1047"/>
        <v>86402CY SL</v>
      </c>
      <c r="Q1980" s="76">
        <v>0</v>
      </c>
      <c r="R1980" s="76">
        <v>0</v>
      </c>
      <c r="S1980" s="49">
        <f t="shared" si="1066"/>
        <v>0</v>
      </c>
      <c r="T1980" s="49">
        <f t="shared" si="1048"/>
        <v>0</v>
      </c>
      <c r="U1980" s="49">
        <v>57.153846153846153</v>
      </c>
      <c r="V1980" s="49">
        <f t="shared" si="1076"/>
        <v>0.1143076923076923</v>
      </c>
      <c r="W1980" s="49">
        <f t="shared" si="1077"/>
        <v>0</v>
      </c>
      <c r="X1980" s="90">
        <f t="shared" si="1079"/>
        <v>0</v>
      </c>
      <c r="Y1980" s="91">
        <f t="shared" si="1062"/>
        <v>0</v>
      </c>
      <c r="Z1980" s="93">
        <f t="shared" si="1057"/>
        <v>0</v>
      </c>
      <c r="AA1980" s="94">
        <f t="shared" si="1063"/>
        <v>0</v>
      </c>
      <c r="AB1980" s="97">
        <f t="shared" si="1059"/>
        <v>0</v>
      </c>
      <c r="AC1980" s="98">
        <f t="shared" si="1064"/>
        <v>0</v>
      </c>
      <c r="AD1980" s="77" t="s">
        <v>3</v>
      </c>
      <c r="AE1980" s="54">
        <v>0</v>
      </c>
      <c r="AF1980" s="17"/>
    </row>
    <row r="1981" spans="1:32" ht="16.899999999999999" customHeight="1" x14ac:dyDescent="0.3">
      <c r="A1981" s="73" t="s">
        <v>35</v>
      </c>
      <c r="B1981" s="74" t="s">
        <v>3586</v>
      </c>
      <c r="C1981" s="48" t="s">
        <v>1790</v>
      </c>
      <c r="D1981" s="48">
        <v>100</v>
      </c>
      <c r="E1981" s="48">
        <v>621</v>
      </c>
      <c r="F1981" s="48" t="s">
        <v>6128</v>
      </c>
      <c r="G1981" s="48" t="s">
        <v>11</v>
      </c>
      <c r="H1981" s="75">
        <f t="shared" si="1065"/>
        <v>0</v>
      </c>
      <c r="I1981" s="74">
        <v>5</v>
      </c>
      <c r="J1981" s="74">
        <v>5</v>
      </c>
      <c r="K1981" s="48">
        <f>J1981</f>
        <v>5</v>
      </c>
      <c r="L1981" s="48"/>
      <c r="M1981" s="48">
        <f t="shared" si="1061"/>
        <v>5</v>
      </c>
      <c r="N1981" s="48">
        <v>3</v>
      </c>
      <c r="O1981" s="56">
        <v>16.337569999999999</v>
      </c>
      <c r="P1981" s="48" t="str">
        <f t="shared" si="1047"/>
        <v>9058A BK</v>
      </c>
      <c r="Q1981" s="76">
        <v>65</v>
      </c>
      <c r="R1981" s="76">
        <v>119</v>
      </c>
      <c r="S1981" s="49">
        <f t="shared" si="1066"/>
        <v>0.83730769230769231</v>
      </c>
      <c r="T1981" s="49">
        <f t="shared" si="1048"/>
        <v>83.730769230769226</v>
      </c>
      <c r="U1981" s="49">
        <v>306.42307692307696</v>
      </c>
      <c r="V1981" s="49">
        <f t="shared" si="1076"/>
        <v>3.0642307692307695</v>
      </c>
      <c r="W1981" s="49">
        <f t="shared" si="1077"/>
        <v>4.1865384615384613</v>
      </c>
      <c r="X1981" s="90">
        <f>ROUND(S1981*$X$2,0)</f>
        <v>6</v>
      </c>
      <c r="Y1981" s="91">
        <f t="shared" si="1062"/>
        <v>98.025419999999997</v>
      </c>
      <c r="Z1981" s="93">
        <f t="shared" si="1057"/>
        <v>10</v>
      </c>
      <c r="AA1981" s="94">
        <f t="shared" si="1063"/>
        <v>163.37569999999999</v>
      </c>
      <c r="AB1981" s="97">
        <f>ROUND((S1981*$AB$2)+Z1981,0)</f>
        <v>16</v>
      </c>
      <c r="AC1981" s="98">
        <f t="shared" si="1064"/>
        <v>261.40111999999999</v>
      </c>
      <c r="AD1981" s="77" t="s">
        <v>5891</v>
      </c>
      <c r="AE1981" s="54">
        <v>261.40111999999999</v>
      </c>
      <c r="AF1981" s="17"/>
    </row>
    <row r="1982" spans="1:32" ht="16.899999999999999" customHeight="1" x14ac:dyDescent="0.3">
      <c r="A1982" s="73" t="s">
        <v>7</v>
      </c>
      <c r="B1982" s="74" t="s">
        <v>4083</v>
      </c>
      <c r="C1982" s="48" t="s">
        <v>1797</v>
      </c>
      <c r="D1982" s="48">
        <v>18</v>
      </c>
      <c r="E1982" s="48">
        <v>4445</v>
      </c>
      <c r="F1982" s="48" t="s">
        <v>5912</v>
      </c>
      <c r="G1982" s="48" t="s">
        <v>122</v>
      </c>
      <c r="H1982" s="75">
        <f t="shared" si="1065"/>
        <v>0.14285714285714285</v>
      </c>
      <c r="I1982" s="74">
        <v>32</v>
      </c>
      <c r="J1982" s="74">
        <v>28</v>
      </c>
      <c r="K1982" s="48">
        <f>J1982</f>
        <v>28</v>
      </c>
      <c r="L1982" s="48">
        <f>$L$3</f>
        <v>-4</v>
      </c>
      <c r="M1982" s="48">
        <f t="shared" si="1061"/>
        <v>24</v>
      </c>
      <c r="N1982" s="48">
        <v>14</v>
      </c>
      <c r="O1982" s="56">
        <v>4.2195499999999999</v>
      </c>
      <c r="P1982" s="48" t="str">
        <f t="shared" si="1047"/>
        <v>F2211/16 BK</v>
      </c>
      <c r="Q1982" s="76">
        <v>26</v>
      </c>
      <c r="R1982" s="76">
        <v>115</v>
      </c>
      <c r="S1982" s="49">
        <f t="shared" si="1066"/>
        <v>0.41269230769230769</v>
      </c>
      <c r="T1982" s="49">
        <f t="shared" si="1048"/>
        <v>7.4284615384615389</v>
      </c>
      <c r="U1982" s="49">
        <v>907.44190769230761</v>
      </c>
      <c r="V1982" s="49">
        <f t="shared" si="1076"/>
        <v>50.413439316239312</v>
      </c>
      <c r="W1982" s="49">
        <f t="shared" si="1077"/>
        <v>9.9046153846153846</v>
      </c>
      <c r="X1982" s="90">
        <f>ROUND(S1982*$X$4,0)</f>
        <v>2</v>
      </c>
      <c r="Y1982" s="91">
        <f t="shared" si="1062"/>
        <v>8.4390999999999998</v>
      </c>
      <c r="Z1982" s="93">
        <f t="shared" si="1057"/>
        <v>12</v>
      </c>
      <c r="AA1982" s="94">
        <f t="shared" si="1063"/>
        <v>50.634599999999999</v>
      </c>
      <c r="AB1982" s="97">
        <f>ROUND((S1982*$AB$4)+Z1982,0)</f>
        <v>14</v>
      </c>
      <c r="AC1982" s="98">
        <f t="shared" si="1064"/>
        <v>59.073700000000002</v>
      </c>
      <c r="AD1982" s="77" t="s">
        <v>3</v>
      </c>
      <c r="AE1982" s="54">
        <v>59.073700000000002</v>
      </c>
      <c r="AF1982" s="17"/>
    </row>
    <row r="1983" spans="1:32" ht="16.899999999999999" customHeight="1" x14ac:dyDescent="0.3">
      <c r="A1983" s="73" t="s">
        <v>7</v>
      </c>
      <c r="B1983" s="74" t="s">
        <v>879</v>
      </c>
      <c r="C1983" s="48" t="s">
        <v>10</v>
      </c>
      <c r="D1983" s="48">
        <v>100</v>
      </c>
      <c r="E1983" s="48">
        <v>2834</v>
      </c>
      <c r="F1983" s="48" t="s">
        <v>6126</v>
      </c>
      <c r="G1983" s="48">
        <v>2</v>
      </c>
      <c r="H1983" s="75">
        <f t="shared" si="1065"/>
        <v>-0.75</v>
      </c>
      <c r="I1983" s="74">
        <v>25</v>
      </c>
      <c r="J1983" s="74">
        <v>100</v>
      </c>
      <c r="K1983" s="48">
        <f>I1983</f>
        <v>25</v>
      </c>
      <c r="L1983" s="48"/>
      <c r="M1983" s="48">
        <f t="shared" si="1061"/>
        <v>25</v>
      </c>
      <c r="N1983" s="48">
        <v>368</v>
      </c>
      <c r="O1983" s="56">
        <v>19.024000000000001</v>
      </c>
      <c r="P1983" s="48" t="str">
        <f t="shared" si="1047"/>
        <v>2421C SL</v>
      </c>
      <c r="Q1983" s="76">
        <v>40</v>
      </c>
      <c r="R1983" s="76">
        <v>122</v>
      </c>
      <c r="S1983" s="49">
        <f t="shared" si="1066"/>
        <v>0.57153846153846155</v>
      </c>
      <c r="T1983" s="49">
        <f t="shared" si="1048"/>
        <v>57.153846153846153</v>
      </c>
      <c r="U1983" s="49">
        <v>1161.6430769230769</v>
      </c>
      <c r="V1983" s="49">
        <f t="shared" si="1076"/>
        <v>11.616430769230769</v>
      </c>
      <c r="W1983" s="49">
        <f t="shared" si="1077"/>
        <v>14.288461538461538</v>
      </c>
      <c r="X1983" s="90">
        <f>ROUND(S1983*$X$4,0)</f>
        <v>3</v>
      </c>
      <c r="Y1983" s="91">
        <f t="shared" si="1062"/>
        <v>57.072000000000003</v>
      </c>
      <c r="Z1983" s="93">
        <f t="shared" si="1057"/>
        <v>17</v>
      </c>
      <c r="AA1983" s="94">
        <f t="shared" si="1063"/>
        <v>323.40800000000002</v>
      </c>
      <c r="AB1983" s="97">
        <f>ROUND((S1983*$AB$4)+Z1983,0)</f>
        <v>20</v>
      </c>
      <c r="AC1983" s="98">
        <f t="shared" si="1064"/>
        <v>380.48</v>
      </c>
      <c r="AD1983" s="77" t="s">
        <v>3</v>
      </c>
      <c r="AE1983" s="54">
        <v>380.48</v>
      </c>
      <c r="AF1983" s="17"/>
    </row>
    <row r="1984" spans="1:32" ht="16.899999999999999" customHeight="1" x14ac:dyDescent="0.3">
      <c r="A1984" s="73" t="s">
        <v>35</v>
      </c>
      <c r="B1984" s="74" t="s">
        <v>4880</v>
      </c>
      <c r="C1984" s="48" t="s">
        <v>40</v>
      </c>
      <c r="D1984" s="48">
        <v>1000</v>
      </c>
      <c r="E1984" s="48">
        <v>4750</v>
      </c>
      <c r="F1984" s="48" t="s">
        <v>5916</v>
      </c>
      <c r="G1984" s="48" t="s">
        <v>3680</v>
      </c>
      <c r="H1984" s="75">
        <f t="shared" si="1065"/>
        <v>2.0405405405405403</v>
      </c>
      <c r="I1984" s="74">
        <v>225</v>
      </c>
      <c r="J1984" s="74">
        <v>74</v>
      </c>
      <c r="K1984" s="48">
        <f>J1984</f>
        <v>74</v>
      </c>
      <c r="L1984" s="48">
        <f>$L$3</f>
        <v>-4</v>
      </c>
      <c r="M1984" s="48">
        <f t="shared" si="1061"/>
        <v>70</v>
      </c>
      <c r="N1984" s="48">
        <v>22</v>
      </c>
      <c r="O1984" s="56">
        <v>58.69</v>
      </c>
      <c r="P1984" s="48" t="str">
        <f t="shared" si="1047"/>
        <v>7054/19 BL</v>
      </c>
      <c r="Q1984" s="76">
        <v>6</v>
      </c>
      <c r="R1984" s="76">
        <v>34</v>
      </c>
      <c r="S1984" s="49">
        <f t="shared" si="1066"/>
        <v>0.10384615384615384</v>
      </c>
      <c r="T1984" s="49">
        <f t="shared" si="1048"/>
        <v>103.84615384615384</v>
      </c>
      <c r="U1984" s="49">
        <v>122.96153846153845</v>
      </c>
      <c r="V1984" s="49">
        <f t="shared" si="1076"/>
        <v>0.12296153846153846</v>
      </c>
      <c r="W1984" s="49">
        <f>V1984*M1984</f>
        <v>8.6073076923076925</v>
      </c>
      <c r="X1984" s="90">
        <f>ROUND(V1984*$X$4,0)</f>
        <v>1</v>
      </c>
      <c r="Y1984" s="91">
        <f t="shared" si="1062"/>
        <v>58.69</v>
      </c>
      <c r="Z1984" s="93">
        <f>ROUND((V1984*M1984)+X1984,0)</f>
        <v>10</v>
      </c>
      <c r="AA1984" s="94">
        <f t="shared" si="1063"/>
        <v>586.9</v>
      </c>
      <c r="AB1984" s="97">
        <f>ROUND((V1984*$AB$4)+Z1984,0)</f>
        <v>11</v>
      </c>
      <c r="AC1984" s="98">
        <f t="shared" si="1064"/>
        <v>645.58999999999992</v>
      </c>
      <c r="AD1984" s="77" t="s">
        <v>5889</v>
      </c>
      <c r="AE1984" s="54">
        <v>645.58999999999992</v>
      </c>
      <c r="AF1984" s="17"/>
    </row>
    <row r="1985" spans="1:32" ht="16.899999999999999" customHeight="1" x14ac:dyDescent="0.3">
      <c r="A1985" s="73" t="s">
        <v>35</v>
      </c>
      <c r="B1985" s="74" t="s">
        <v>785</v>
      </c>
      <c r="C1985" s="48" t="s">
        <v>464</v>
      </c>
      <c r="D1985" s="48">
        <v>1000</v>
      </c>
      <c r="E1985" s="48">
        <v>4013</v>
      </c>
      <c r="F1985" s="48" t="s">
        <v>6180</v>
      </c>
      <c r="G1985" s="48" t="s">
        <v>65</v>
      </c>
      <c r="H1985" s="75">
        <f t="shared" si="1065"/>
        <v>0</v>
      </c>
      <c r="I1985" s="74">
        <v>5</v>
      </c>
      <c r="J1985" s="74">
        <v>5</v>
      </c>
      <c r="K1985" s="48">
        <f>J1985</f>
        <v>5</v>
      </c>
      <c r="L1985" s="48"/>
      <c r="M1985" s="48">
        <f t="shared" si="1061"/>
        <v>5</v>
      </c>
      <c r="N1985" s="48">
        <v>2</v>
      </c>
      <c r="O1985" s="56">
        <v>82.543189999999996</v>
      </c>
      <c r="P1985" s="48" t="str">
        <f t="shared" si="1047"/>
        <v>2854/1 BK</v>
      </c>
      <c r="Q1985" s="76">
        <v>3</v>
      </c>
      <c r="R1985" s="76">
        <v>10</v>
      </c>
      <c r="S1985" s="49">
        <f t="shared" si="1066"/>
        <v>4.3846153846153847E-2</v>
      </c>
      <c r="T1985" s="49">
        <f t="shared" si="1048"/>
        <v>43.846153846153847</v>
      </c>
      <c r="U1985" s="49">
        <v>72.57692307692308</v>
      </c>
      <c r="V1985" s="49">
        <f t="shared" si="1076"/>
        <v>7.2576923076923081E-2</v>
      </c>
      <c r="W1985" s="49">
        <f t="shared" ref="W1985:W1999" si="1080">S1985*M1985</f>
        <v>0.21923076923076923</v>
      </c>
      <c r="X1985" s="90">
        <f>ROUNDUP(S1985*$X$2,0)</f>
        <v>1</v>
      </c>
      <c r="Y1985" s="91">
        <f t="shared" si="1062"/>
        <v>82.543189999999996</v>
      </c>
      <c r="Z1985" s="93">
        <f t="shared" ref="Z1985:Z2024" si="1081">ROUND((S1985*M1985)+X1985,0)</f>
        <v>1</v>
      </c>
      <c r="AA1985" s="94">
        <f t="shared" si="1063"/>
        <v>82.543189999999996</v>
      </c>
      <c r="AB1985" s="97">
        <f>ROUND((S1985*$AB$2)+Z1985,0)</f>
        <v>1</v>
      </c>
      <c r="AC1985" s="98">
        <f t="shared" si="1064"/>
        <v>82.543189999999996</v>
      </c>
      <c r="AD1985" s="77" t="s">
        <v>5891</v>
      </c>
      <c r="AE1985" s="54">
        <v>82.543189999999996</v>
      </c>
      <c r="AF1985" s="17"/>
    </row>
    <row r="1986" spans="1:32" ht="16.899999999999999" customHeight="1" x14ac:dyDescent="0.3">
      <c r="A1986" s="73" t="s">
        <v>35</v>
      </c>
      <c r="B1986" s="74" t="s">
        <v>5259</v>
      </c>
      <c r="C1986" s="48" t="s">
        <v>464</v>
      </c>
      <c r="D1986" s="48">
        <v>1000</v>
      </c>
      <c r="E1986" s="48">
        <v>4013</v>
      </c>
      <c r="F1986" s="48" t="s">
        <v>6180</v>
      </c>
      <c r="G1986" s="48" t="s">
        <v>65</v>
      </c>
      <c r="H1986" s="75">
        <f t="shared" si="1065"/>
        <v>0</v>
      </c>
      <c r="I1986" s="74">
        <v>5</v>
      </c>
      <c r="J1986" s="74">
        <v>5</v>
      </c>
      <c r="K1986" s="48">
        <f>J1986</f>
        <v>5</v>
      </c>
      <c r="L1986" s="48"/>
      <c r="M1986" s="48">
        <f t="shared" si="1061"/>
        <v>5</v>
      </c>
      <c r="N1986" s="48">
        <v>0</v>
      </c>
      <c r="O1986" s="56">
        <v>82.543189999999996</v>
      </c>
      <c r="P1986" s="48" t="str">
        <f t="shared" si="1047"/>
        <v>2854/1 RD</v>
      </c>
      <c r="Q1986" s="76">
        <v>3</v>
      </c>
      <c r="R1986" s="76">
        <v>16</v>
      </c>
      <c r="S1986" s="49">
        <f t="shared" si="1066"/>
        <v>5.0769230769230775E-2</v>
      </c>
      <c r="T1986" s="49">
        <f t="shared" si="1048"/>
        <v>50.769230769230774</v>
      </c>
      <c r="U1986" s="49">
        <v>73.807692307692307</v>
      </c>
      <c r="V1986" s="49">
        <f t="shared" si="1076"/>
        <v>7.380769230769231E-2</v>
      </c>
      <c r="W1986" s="49">
        <f t="shared" si="1080"/>
        <v>0.25384615384615389</v>
      </c>
      <c r="X1986" s="90">
        <f>ROUNDUP(S1986*$X$2,0)</f>
        <v>1</v>
      </c>
      <c r="Y1986" s="91">
        <f t="shared" si="1062"/>
        <v>82.543189999999996</v>
      </c>
      <c r="Z1986" s="93">
        <f t="shared" si="1081"/>
        <v>1</v>
      </c>
      <c r="AA1986" s="94">
        <f t="shared" si="1063"/>
        <v>82.543189999999996</v>
      </c>
      <c r="AB1986" s="97">
        <f>ROUND((S1986*$AB$2)+Z1986,0)</f>
        <v>1</v>
      </c>
      <c r="AC1986" s="98">
        <f t="shared" si="1064"/>
        <v>82.543189999999996</v>
      </c>
      <c r="AD1986" s="77" t="s">
        <v>5891</v>
      </c>
      <c r="AE1986" s="54">
        <v>82.543189999999996</v>
      </c>
      <c r="AF1986" s="17"/>
    </row>
    <row r="1987" spans="1:32" ht="16.899999999999999" customHeight="1" x14ac:dyDescent="0.3">
      <c r="A1987" s="73" t="s">
        <v>35</v>
      </c>
      <c r="B1987" s="74" t="s">
        <v>2395</v>
      </c>
      <c r="C1987" s="48" t="s">
        <v>1432</v>
      </c>
      <c r="D1987" s="48">
        <v>1000</v>
      </c>
      <c r="E1987" s="48">
        <v>621</v>
      </c>
      <c r="F1987" s="48" t="s">
        <v>6128</v>
      </c>
      <c r="G1987" s="48" t="s">
        <v>35</v>
      </c>
      <c r="H1987" s="75">
        <f t="shared" si="1065"/>
        <v>0</v>
      </c>
      <c r="I1987" s="74">
        <v>39</v>
      </c>
      <c r="J1987" s="74">
        <v>39</v>
      </c>
      <c r="K1987" s="48">
        <f>I1987</f>
        <v>39</v>
      </c>
      <c r="L1987" s="48">
        <f>$L$3</f>
        <v>-4</v>
      </c>
      <c r="M1987" s="48">
        <f t="shared" si="1061"/>
        <v>35</v>
      </c>
      <c r="N1987" s="48">
        <v>0</v>
      </c>
      <c r="O1987" s="56">
        <v>29.3</v>
      </c>
      <c r="P1987" s="48" t="str">
        <f t="shared" si="1047"/>
        <v>6710 GY</v>
      </c>
      <c r="Q1987" s="76">
        <v>0</v>
      </c>
      <c r="R1987" s="76">
        <v>1</v>
      </c>
      <c r="S1987" s="49">
        <f t="shared" si="1066"/>
        <v>1.153846153846154E-3</v>
      </c>
      <c r="T1987" s="49">
        <f t="shared" si="1048"/>
        <v>1.153846153846154</v>
      </c>
      <c r="U1987" s="49">
        <v>10</v>
      </c>
      <c r="V1987" s="49">
        <f t="shared" si="1076"/>
        <v>0.01</v>
      </c>
      <c r="W1987" s="49">
        <f t="shared" si="1080"/>
        <v>4.0384615384615387E-2</v>
      </c>
      <c r="X1987" s="90">
        <f>ROUNDUP(S1987*$X$4,0)</f>
        <v>1</v>
      </c>
      <c r="Y1987" s="91">
        <f t="shared" si="1062"/>
        <v>29.3</v>
      </c>
      <c r="Z1987" s="93">
        <f t="shared" si="1081"/>
        <v>1</v>
      </c>
      <c r="AA1987" s="94">
        <f t="shared" si="1063"/>
        <v>29.3</v>
      </c>
      <c r="AB1987" s="97">
        <f>ROUND((S1987*$AB$4)+Z1987,0)</f>
        <v>1</v>
      </c>
      <c r="AC1987" s="98">
        <f t="shared" si="1064"/>
        <v>29.3</v>
      </c>
      <c r="AD1987" s="77" t="s">
        <v>3</v>
      </c>
      <c r="AE1987" s="54">
        <v>29.3</v>
      </c>
      <c r="AF1987" s="17"/>
    </row>
    <row r="1988" spans="1:32" ht="16.899999999999999" customHeight="1" x14ac:dyDescent="0.3">
      <c r="A1988" s="73" t="s">
        <v>7</v>
      </c>
      <c r="B1988" s="74" t="s">
        <v>2690</v>
      </c>
      <c r="C1988" s="48" t="s">
        <v>1797</v>
      </c>
      <c r="D1988" s="48">
        <v>10</v>
      </c>
      <c r="E1988" s="48">
        <v>4445</v>
      </c>
      <c r="F1988" s="48" t="s">
        <v>5912</v>
      </c>
      <c r="G1988" s="48" t="s">
        <v>122</v>
      </c>
      <c r="H1988" s="75">
        <f t="shared" si="1065"/>
        <v>0.48749999999999999</v>
      </c>
      <c r="I1988" s="74">
        <v>119</v>
      </c>
      <c r="J1988" s="74">
        <v>80</v>
      </c>
      <c r="K1988" s="48">
        <f>J1988</f>
        <v>80</v>
      </c>
      <c r="L1988" s="48">
        <f>$L$3</f>
        <v>-4</v>
      </c>
      <c r="M1988" s="48">
        <f t="shared" si="1061"/>
        <v>76</v>
      </c>
      <c r="N1988" s="48">
        <v>753</v>
      </c>
      <c r="O1988" s="56">
        <v>5.82</v>
      </c>
      <c r="P1988" s="48" t="str">
        <f t="shared" si="1047"/>
        <v>F3501/8 CL</v>
      </c>
      <c r="Q1988" s="76">
        <v>252</v>
      </c>
      <c r="R1988" s="76">
        <v>530</v>
      </c>
      <c r="S1988" s="49">
        <f t="shared" si="1066"/>
        <v>3.3253846153846154</v>
      </c>
      <c r="T1988" s="49">
        <f t="shared" si="1048"/>
        <v>33.253846153846155</v>
      </c>
      <c r="U1988" s="49">
        <v>149.67692307692306</v>
      </c>
      <c r="V1988" s="49">
        <f t="shared" si="1076"/>
        <v>14.967692307692307</v>
      </c>
      <c r="W1988" s="49">
        <f t="shared" si="1080"/>
        <v>252.72923076923078</v>
      </c>
      <c r="X1988" s="90">
        <f t="shared" ref="X1988" si="1082">ROUND(S1988*$X$4,0)</f>
        <v>17</v>
      </c>
      <c r="Y1988" s="91">
        <f t="shared" si="1062"/>
        <v>98.94</v>
      </c>
      <c r="Z1988" s="93">
        <f t="shared" si="1081"/>
        <v>270</v>
      </c>
      <c r="AA1988" s="94">
        <f t="shared" si="1063"/>
        <v>1571.4</v>
      </c>
      <c r="AB1988" s="97">
        <f>ROUND((S1988*$AB$4)+Z1988,0)</f>
        <v>287</v>
      </c>
      <c r="AC1988" s="98">
        <f t="shared" si="1064"/>
        <v>1670.3400000000001</v>
      </c>
      <c r="AD1988" s="77" t="s">
        <v>3</v>
      </c>
      <c r="AE1988" s="54">
        <v>1670.3400000000001</v>
      </c>
      <c r="AF1988" s="17"/>
    </row>
    <row r="1989" spans="1:32" ht="16.899999999999999" customHeight="1" x14ac:dyDescent="0.3">
      <c r="A1989" s="73" t="s">
        <v>35</v>
      </c>
      <c r="B1989" s="74" t="s">
        <v>4915</v>
      </c>
      <c r="C1989" s="48" t="s">
        <v>16</v>
      </c>
      <c r="D1989" s="48">
        <v>500</v>
      </c>
      <c r="E1989" s="48">
        <v>621</v>
      </c>
      <c r="F1989" s="48" t="s">
        <v>6128</v>
      </c>
      <c r="G1989" s="48" t="s">
        <v>11</v>
      </c>
      <c r="H1989" s="75">
        <f t="shared" si="1065"/>
        <v>0</v>
      </c>
      <c r="I1989" s="74">
        <v>5</v>
      </c>
      <c r="J1989" s="74">
        <v>5</v>
      </c>
      <c r="K1989" s="48">
        <f>J1989</f>
        <v>5</v>
      </c>
      <c r="L1989" s="48"/>
      <c r="M1989" s="48">
        <f t="shared" si="1061"/>
        <v>5</v>
      </c>
      <c r="N1989" s="48">
        <v>0</v>
      </c>
      <c r="O1989" s="56">
        <v>71.538640000000001</v>
      </c>
      <c r="P1989" s="48" t="str">
        <f t="shared" si="1047"/>
        <v>5473L SL</v>
      </c>
      <c r="Q1989" s="76">
        <v>1</v>
      </c>
      <c r="R1989" s="76">
        <v>2</v>
      </c>
      <c r="S1989" s="49">
        <f t="shared" si="1066"/>
        <v>1.3076923076923076E-2</v>
      </c>
      <c r="T1989" s="49">
        <f t="shared" si="1048"/>
        <v>6.5384615384615383</v>
      </c>
      <c r="U1989" s="49">
        <v>72.461538461538453</v>
      </c>
      <c r="V1989" s="49">
        <f t="shared" si="1076"/>
        <v>0.1449230769230769</v>
      </c>
      <c r="W1989" s="49">
        <f t="shared" si="1080"/>
        <v>6.5384615384615374E-2</v>
      </c>
      <c r="X1989" s="90">
        <f>ROUNDUP(S1989*$X$2,0)</f>
        <v>1</v>
      </c>
      <c r="Y1989" s="91">
        <f t="shared" si="1062"/>
        <v>71.538640000000001</v>
      </c>
      <c r="Z1989" s="93">
        <f t="shared" si="1081"/>
        <v>1</v>
      </c>
      <c r="AA1989" s="94">
        <f t="shared" si="1063"/>
        <v>71.538640000000001</v>
      </c>
      <c r="AB1989" s="97">
        <f>ROUND((S1989*$AB$2)+Z1989,0)</f>
        <v>1</v>
      </c>
      <c r="AC1989" s="98">
        <f t="shared" si="1064"/>
        <v>71.538640000000001</v>
      </c>
      <c r="AD1989" s="77" t="s">
        <v>5891</v>
      </c>
      <c r="AE1989" s="54">
        <v>71.538640000000001</v>
      </c>
      <c r="AF1989" s="17"/>
    </row>
    <row r="1990" spans="1:32" ht="16.899999999999999" customHeight="1" x14ac:dyDescent="0.3">
      <c r="A1990" s="73" t="s">
        <v>7</v>
      </c>
      <c r="B1990" s="74" t="s">
        <v>5722</v>
      </c>
      <c r="C1990" s="48" t="s">
        <v>1370</v>
      </c>
      <c r="D1990" s="48">
        <v>500</v>
      </c>
      <c r="E1990" s="48">
        <v>2834</v>
      </c>
      <c r="F1990" s="48" t="s">
        <v>6126</v>
      </c>
      <c r="G1990" s="48">
        <v>2</v>
      </c>
      <c r="H1990" s="75">
        <f t="shared" si="1065"/>
        <v>0</v>
      </c>
      <c r="I1990" s="74">
        <v>40</v>
      </c>
      <c r="J1990" s="74">
        <f>I1990</f>
        <v>40</v>
      </c>
      <c r="K1990" s="48">
        <f t="shared" ref="K1990:K1995" si="1083">I1990</f>
        <v>40</v>
      </c>
      <c r="L1990" s="48"/>
      <c r="M1990" s="48">
        <f t="shared" si="1061"/>
        <v>40</v>
      </c>
      <c r="N1990" s="48">
        <v>0</v>
      </c>
      <c r="O1990" s="56">
        <v>99.654070000000004</v>
      </c>
      <c r="P1990" s="48" t="str">
        <f t="shared" ref="P1990:P2053" si="1084">LEFT(B1990,LEN(B1990)-3)</f>
        <v>86501CY SL</v>
      </c>
      <c r="Q1990" s="76">
        <v>0</v>
      </c>
      <c r="R1990" s="76">
        <v>0</v>
      </c>
      <c r="S1990" s="49">
        <f t="shared" si="1066"/>
        <v>0</v>
      </c>
      <c r="T1990" s="49">
        <f t="shared" ref="T1990:T2053" si="1085">S1990*D1990</f>
        <v>0</v>
      </c>
      <c r="U1990" s="49">
        <v>81.961538461538467</v>
      </c>
      <c r="V1990" s="49">
        <f t="shared" si="1076"/>
        <v>0.16392307692307692</v>
      </c>
      <c r="W1990" s="49">
        <f t="shared" si="1080"/>
        <v>0</v>
      </c>
      <c r="X1990" s="90">
        <f>ROUNDUP(S1990*$X$4,0)</f>
        <v>0</v>
      </c>
      <c r="Y1990" s="91">
        <f t="shared" si="1062"/>
        <v>0</v>
      </c>
      <c r="Z1990" s="93">
        <f t="shared" si="1081"/>
        <v>0</v>
      </c>
      <c r="AA1990" s="94">
        <f t="shared" si="1063"/>
        <v>0</v>
      </c>
      <c r="AB1990" s="97">
        <f t="shared" ref="AB1990:AB1995" si="1086">ROUND((S1990*$AB$4)+Z1990,0)</f>
        <v>0</v>
      </c>
      <c r="AC1990" s="98">
        <f t="shared" si="1064"/>
        <v>0</v>
      </c>
      <c r="AD1990" s="77" t="s">
        <v>3</v>
      </c>
      <c r="AE1990" s="54">
        <v>0</v>
      </c>
      <c r="AF1990" s="17"/>
    </row>
    <row r="1991" spans="1:32" ht="16.899999999999999" customHeight="1" x14ac:dyDescent="0.3">
      <c r="A1991" s="73" t="s">
        <v>7</v>
      </c>
      <c r="B1991" s="74" t="s">
        <v>2989</v>
      </c>
      <c r="C1991" s="48" t="s">
        <v>1797</v>
      </c>
      <c r="D1991" s="48">
        <v>100</v>
      </c>
      <c r="E1991" s="48">
        <v>4350</v>
      </c>
      <c r="F1991" s="48" t="s">
        <v>6122</v>
      </c>
      <c r="G1991" s="48" t="s">
        <v>122</v>
      </c>
      <c r="H1991" s="75">
        <f t="shared" si="1065"/>
        <v>0</v>
      </c>
      <c r="I1991" s="74">
        <v>59</v>
      </c>
      <c r="J1991" s="74">
        <v>59</v>
      </c>
      <c r="K1991" s="48">
        <f t="shared" si="1083"/>
        <v>59</v>
      </c>
      <c r="L1991" s="48">
        <f>$L$3</f>
        <v>-4</v>
      </c>
      <c r="M1991" s="48">
        <f t="shared" si="1061"/>
        <v>55</v>
      </c>
      <c r="N1991" s="48">
        <v>24</v>
      </c>
      <c r="O1991" s="56">
        <v>21.759840000000001</v>
      </c>
      <c r="P1991" s="48" t="str">
        <f t="shared" si="1084"/>
        <v>F1053/8 BK</v>
      </c>
      <c r="Q1991" s="76">
        <v>56</v>
      </c>
      <c r="R1991" s="76">
        <v>148</v>
      </c>
      <c r="S1991" s="49">
        <f t="shared" si="1066"/>
        <v>0.77384615384615385</v>
      </c>
      <c r="T1991" s="49">
        <f t="shared" si="1085"/>
        <v>77.384615384615387</v>
      </c>
      <c r="U1991" s="49">
        <v>530.92307692307691</v>
      </c>
      <c r="V1991" s="49">
        <f t="shared" si="1076"/>
        <v>5.3092307692307692</v>
      </c>
      <c r="W1991" s="49">
        <f t="shared" si="1080"/>
        <v>42.561538461538461</v>
      </c>
      <c r="X1991" s="90">
        <f t="shared" ref="X1991" si="1087">ROUND(S1991*$X$4,0)</f>
        <v>4</v>
      </c>
      <c r="Y1991" s="91">
        <f t="shared" si="1062"/>
        <v>87.039360000000002</v>
      </c>
      <c r="Z1991" s="93">
        <f t="shared" si="1081"/>
        <v>47</v>
      </c>
      <c r="AA1991" s="94">
        <f t="shared" si="1063"/>
        <v>1022.71248</v>
      </c>
      <c r="AB1991" s="97">
        <f t="shared" si="1086"/>
        <v>51</v>
      </c>
      <c r="AC1991" s="98">
        <f t="shared" si="1064"/>
        <v>1109.7518400000001</v>
      </c>
      <c r="AD1991" s="77" t="s">
        <v>5890</v>
      </c>
      <c r="AE1991" s="54">
        <v>1109.7518400000001</v>
      </c>
      <c r="AF1991" s="17"/>
    </row>
    <row r="1992" spans="1:32" ht="16.899999999999999" customHeight="1" x14ac:dyDescent="0.3">
      <c r="A1992" s="73" t="s">
        <v>35</v>
      </c>
      <c r="B1992" s="74" t="s">
        <v>4493</v>
      </c>
      <c r="C1992" s="48" t="s">
        <v>40</v>
      </c>
      <c r="D1992" s="48">
        <v>1000</v>
      </c>
      <c r="E1992" s="48">
        <v>621</v>
      </c>
      <c r="F1992" s="48" t="s">
        <v>6128</v>
      </c>
      <c r="G1992" s="48" t="s">
        <v>35</v>
      </c>
      <c r="H1992" s="75">
        <f t="shared" si="1065"/>
        <v>-0.52083333333333337</v>
      </c>
      <c r="I1992" s="74">
        <v>23</v>
      </c>
      <c r="J1992" s="74">
        <v>48</v>
      </c>
      <c r="K1992" s="48">
        <f t="shared" si="1083"/>
        <v>23</v>
      </c>
      <c r="L1992" s="48">
        <f>$L$3</f>
        <v>-4</v>
      </c>
      <c r="M1992" s="48">
        <f t="shared" si="1061"/>
        <v>19</v>
      </c>
      <c r="N1992" s="48">
        <v>2</v>
      </c>
      <c r="O1992" s="56">
        <v>68.33</v>
      </c>
      <c r="P1992" s="48" t="str">
        <f t="shared" si="1084"/>
        <v>461816 BL</v>
      </c>
      <c r="Q1992" s="76">
        <v>0</v>
      </c>
      <c r="R1992" s="76">
        <v>58</v>
      </c>
      <c r="S1992" s="49">
        <f t="shared" si="1066"/>
        <v>6.6923076923076918E-2</v>
      </c>
      <c r="T1992" s="49">
        <f t="shared" si="1085"/>
        <v>66.92307692307692</v>
      </c>
      <c r="U1992" s="49">
        <v>124.07692307692307</v>
      </c>
      <c r="V1992" s="49">
        <f t="shared" si="1076"/>
        <v>0.12407692307692307</v>
      </c>
      <c r="W1992" s="49">
        <f t="shared" si="1080"/>
        <v>1.2715384615384615</v>
      </c>
      <c r="X1992" s="90">
        <f>ROUND(S1992*$X$3,0)</f>
        <v>0</v>
      </c>
      <c r="Y1992" s="91">
        <f t="shared" si="1062"/>
        <v>0</v>
      </c>
      <c r="Z1992" s="93">
        <f t="shared" si="1081"/>
        <v>1</v>
      </c>
      <c r="AA1992" s="94">
        <f t="shared" si="1063"/>
        <v>68.33</v>
      </c>
      <c r="AB1992" s="97">
        <f t="shared" si="1086"/>
        <v>1</v>
      </c>
      <c r="AC1992" s="98">
        <f t="shared" si="1064"/>
        <v>68.33</v>
      </c>
      <c r="AD1992" s="77" t="s">
        <v>5890</v>
      </c>
      <c r="AE1992" s="54">
        <v>68.33</v>
      </c>
      <c r="AF1992" s="17"/>
    </row>
    <row r="1993" spans="1:32" ht="16.899999999999999" customHeight="1" x14ac:dyDescent="0.3">
      <c r="A1993" s="73" t="s">
        <v>35</v>
      </c>
      <c r="B1993" s="74" t="s">
        <v>2718</v>
      </c>
      <c r="C1993" s="48" t="s">
        <v>34</v>
      </c>
      <c r="D1993" s="48">
        <v>100</v>
      </c>
      <c r="E1993" s="48">
        <v>6150</v>
      </c>
      <c r="F1993" s="48" t="s">
        <v>6125</v>
      </c>
      <c r="G1993" s="48" t="s">
        <v>3680</v>
      </c>
      <c r="H1993" s="75">
        <f t="shared" si="1065"/>
        <v>0</v>
      </c>
      <c r="I1993" s="74">
        <v>28</v>
      </c>
      <c r="J1993" s="74">
        <v>28</v>
      </c>
      <c r="K1993" s="48">
        <f t="shared" si="1083"/>
        <v>28</v>
      </c>
      <c r="L1993" s="48">
        <f>$L$3</f>
        <v>-4</v>
      </c>
      <c r="M1993" s="48">
        <f t="shared" si="1061"/>
        <v>24</v>
      </c>
      <c r="N1993" s="48">
        <v>48</v>
      </c>
      <c r="O1993" s="56">
        <v>6.38</v>
      </c>
      <c r="P1993" s="48" t="str">
        <f t="shared" si="1084"/>
        <v>SW1 NA</v>
      </c>
      <c r="Q1993" s="76">
        <v>30</v>
      </c>
      <c r="R1993" s="76">
        <v>194</v>
      </c>
      <c r="S1993" s="49">
        <f t="shared" si="1066"/>
        <v>0.54692307692307696</v>
      </c>
      <c r="T1993" s="49">
        <f t="shared" si="1085"/>
        <v>54.692307692307693</v>
      </c>
      <c r="U1993" s="49">
        <v>100.10576923076923</v>
      </c>
      <c r="V1993" s="49">
        <f t="shared" si="1076"/>
        <v>1.0010576923076924</v>
      </c>
      <c r="W1993" s="49">
        <f t="shared" si="1080"/>
        <v>13.126153846153848</v>
      </c>
      <c r="X1993" s="90">
        <f t="shared" ref="X1993:X1995" si="1088">ROUND(S1993*$X$4,0)</f>
        <v>3</v>
      </c>
      <c r="Y1993" s="91">
        <f t="shared" si="1062"/>
        <v>19.14</v>
      </c>
      <c r="Z1993" s="93">
        <f t="shared" si="1081"/>
        <v>16</v>
      </c>
      <c r="AA1993" s="94">
        <f t="shared" si="1063"/>
        <v>102.08</v>
      </c>
      <c r="AB1993" s="97">
        <f t="shared" si="1086"/>
        <v>19</v>
      </c>
      <c r="AC1993" s="98">
        <f t="shared" si="1064"/>
        <v>121.22</v>
      </c>
      <c r="AD1993" s="77" t="s">
        <v>3</v>
      </c>
      <c r="AE1993" s="54">
        <v>121.22</v>
      </c>
      <c r="AF1993" s="17"/>
    </row>
    <row r="1994" spans="1:32" ht="16.899999999999999" customHeight="1" x14ac:dyDescent="0.3">
      <c r="A1994" s="73" t="s">
        <v>7</v>
      </c>
      <c r="B1994" s="74" t="s">
        <v>3409</v>
      </c>
      <c r="C1994" s="48" t="s">
        <v>1370</v>
      </c>
      <c r="D1994" s="48">
        <v>100</v>
      </c>
      <c r="E1994" s="48">
        <v>2834</v>
      </c>
      <c r="F1994" s="48" t="s">
        <v>6126</v>
      </c>
      <c r="G1994" s="48">
        <v>2</v>
      </c>
      <c r="H1994" s="75">
        <f t="shared" si="1065"/>
        <v>0</v>
      </c>
      <c r="I1994" s="74">
        <v>55</v>
      </c>
      <c r="J1994" s="74">
        <f t="shared" ref="J1994:J1995" si="1089">I1994</f>
        <v>55</v>
      </c>
      <c r="K1994" s="48">
        <f t="shared" si="1083"/>
        <v>55</v>
      </c>
      <c r="L1994" s="48"/>
      <c r="M1994" s="48">
        <f t="shared" si="1061"/>
        <v>55</v>
      </c>
      <c r="N1994" s="48">
        <v>0</v>
      </c>
      <c r="O1994" s="56">
        <v>92.684060000000002</v>
      </c>
      <c r="P1994" s="48" t="str">
        <f t="shared" si="1084"/>
        <v>86514CY SL</v>
      </c>
      <c r="Q1994" s="76">
        <v>0</v>
      </c>
      <c r="R1994" s="76">
        <v>21</v>
      </c>
      <c r="S1994" s="49">
        <f t="shared" si="1066"/>
        <v>2.4230769230769233E-2</v>
      </c>
      <c r="T1994" s="49">
        <f t="shared" si="1085"/>
        <v>2.4230769230769234</v>
      </c>
      <c r="U1994" s="49">
        <v>25.884615384615383</v>
      </c>
      <c r="V1994" s="49">
        <f t="shared" si="1076"/>
        <v>0.25884615384615384</v>
      </c>
      <c r="W1994" s="49">
        <f t="shared" si="1080"/>
        <v>1.3326923076923078</v>
      </c>
      <c r="X1994" s="90">
        <f t="shared" si="1088"/>
        <v>0</v>
      </c>
      <c r="Y1994" s="91">
        <f t="shared" si="1062"/>
        <v>0</v>
      </c>
      <c r="Z1994" s="93">
        <f t="shared" si="1081"/>
        <v>1</v>
      </c>
      <c r="AA1994" s="94">
        <f t="shared" si="1063"/>
        <v>92.684060000000002</v>
      </c>
      <c r="AB1994" s="97">
        <f t="shared" si="1086"/>
        <v>1</v>
      </c>
      <c r="AC1994" s="98">
        <f t="shared" si="1064"/>
        <v>92.684060000000002</v>
      </c>
      <c r="AD1994" s="77" t="s">
        <v>3</v>
      </c>
      <c r="AE1994" s="54">
        <v>92.684060000000002</v>
      </c>
      <c r="AF1994" s="17"/>
    </row>
    <row r="1995" spans="1:32" ht="16.899999999999999" customHeight="1" x14ac:dyDescent="0.3">
      <c r="A1995" s="73" t="s">
        <v>7</v>
      </c>
      <c r="B1995" s="74" t="s">
        <v>3759</v>
      </c>
      <c r="C1995" s="48" t="s">
        <v>1370</v>
      </c>
      <c r="D1995" s="48">
        <v>100</v>
      </c>
      <c r="E1995" s="48">
        <v>2834</v>
      </c>
      <c r="F1995" s="48" t="s">
        <v>6126</v>
      </c>
      <c r="G1995" s="48">
        <v>2</v>
      </c>
      <c r="H1995" s="75">
        <f t="shared" si="1065"/>
        <v>0</v>
      </c>
      <c r="I1995" s="74">
        <v>55</v>
      </c>
      <c r="J1995" s="74">
        <f t="shared" si="1089"/>
        <v>55</v>
      </c>
      <c r="K1995" s="48">
        <f t="shared" si="1083"/>
        <v>55</v>
      </c>
      <c r="L1995" s="48"/>
      <c r="M1995" s="48">
        <f t="shared" si="1061"/>
        <v>55</v>
      </c>
      <c r="N1995" s="48">
        <v>1</v>
      </c>
      <c r="O1995" s="56">
        <v>105.10441</v>
      </c>
      <c r="P1995" s="48" t="str">
        <f t="shared" si="1084"/>
        <v>65203CY SL</v>
      </c>
      <c r="Q1995" s="76">
        <v>15</v>
      </c>
      <c r="R1995" s="76">
        <v>38</v>
      </c>
      <c r="S1995" s="49">
        <f t="shared" si="1066"/>
        <v>0.20538461538461539</v>
      </c>
      <c r="T1995" s="49">
        <f t="shared" si="1085"/>
        <v>20.53846153846154</v>
      </c>
      <c r="U1995" s="49">
        <v>38.807692307692307</v>
      </c>
      <c r="V1995" s="49">
        <f t="shared" si="1076"/>
        <v>0.38807692307692304</v>
      </c>
      <c r="W1995" s="49">
        <f t="shared" si="1080"/>
        <v>11.296153846153846</v>
      </c>
      <c r="X1995" s="90">
        <f t="shared" si="1088"/>
        <v>1</v>
      </c>
      <c r="Y1995" s="91">
        <f t="shared" si="1062"/>
        <v>105.10441</v>
      </c>
      <c r="Z1995" s="93">
        <f t="shared" si="1081"/>
        <v>12</v>
      </c>
      <c r="AA1995" s="94">
        <f t="shared" si="1063"/>
        <v>1261.2529199999999</v>
      </c>
      <c r="AB1995" s="97">
        <f t="shared" si="1086"/>
        <v>13</v>
      </c>
      <c r="AC1995" s="98">
        <f t="shared" si="1064"/>
        <v>1366.35733</v>
      </c>
      <c r="AD1995" s="77" t="s">
        <v>3</v>
      </c>
      <c r="AE1995" s="54">
        <v>1366.35733</v>
      </c>
      <c r="AF1995" s="17"/>
    </row>
    <row r="1996" spans="1:32" ht="16.899999999999999" customHeight="1" x14ac:dyDescent="0.3">
      <c r="A1996" s="73" t="s">
        <v>7</v>
      </c>
      <c r="B1996" s="74" t="s">
        <v>5539</v>
      </c>
      <c r="C1996" s="48" t="s">
        <v>1790</v>
      </c>
      <c r="D1996" s="48">
        <v>500</v>
      </c>
      <c r="E1996" s="48">
        <v>621</v>
      </c>
      <c r="F1996" s="48" t="s">
        <v>6128</v>
      </c>
      <c r="G1996" s="48" t="s">
        <v>11</v>
      </c>
      <c r="H1996" s="75">
        <f t="shared" si="1065"/>
        <v>0</v>
      </c>
      <c r="I1996" s="74">
        <v>5</v>
      </c>
      <c r="J1996" s="74">
        <v>5</v>
      </c>
      <c r="K1996" s="48">
        <f>J1996</f>
        <v>5</v>
      </c>
      <c r="L1996" s="48"/>
      <c r="M1996" s="48">
        <f t="shared" si="1061"/>
        <v>5</v>
      </c>
      <c r="N1996" s="48">
        <v>1</v>
      </c>
      <c r="O1996" s="56">
        <v>102.93864000000001</v>
      </c>
      <c r="P1996" s="48" t="str">
        <f t="shared" si="1084"/>
        <v>9058C BK</v>
      </c>
      <c r="Q1996" s="76">
        <v>0</v>
      </c>
      <c r="R1996" s="76">
        <v>0</v>
      </c>
      <c r="S1996" s="49">
        <f t="shared" si="1066"/>
        <v>0</v>
      </c>
      <c r="T1996" s="49">
        <f t="shared" si="1085"/>
        <v>0</v>
      </c>
      <c r="U1996" s="49">
        <v>308.15384615384613</v>
      </c>
      <c r="V1996" s="49">
        <f t="shared" si="1076"/>
        <v>0.61630769230769222</v>
      </c>
      <c r="W1996" s="49">
        <f t="shared" si="1080"/>
        <v>0</v>
      </c>
      <c r="X1996" s="90">
        <f>ROUNDUP(S1996*$X$2,0)</f>
        <v>0</v>
      </c>
      <c r="Y1996" s="91">
        <f t="shared" si="1062"/>
        <v>0</v>
      </c>
      <c r="Z1996" s="93">
        <f t="shared" si="1081"/>
        <v>0</v>
      </c>
      <c r="AA1996" s="94">
        <f t="shared" si="1063"/>
        <v>0</v>
      </c>
      <c r="AB1996" s="97">
        <f>ROUND((S1996*$AB$2)+Z1996,0)</f>
        <v>0</v>
      </c>
      <c r="AC1996" s="98">
        <f t="shared" si="1064"/>
        <v>0</v>
      </c>
      <c r="AD1996" s="77" t="s">
        <v>5891</v>
      </c>
      <c r="AE1996" s="54">
        <v>0</v>
      </c>
      <c r="AF1996" s="17"/>
    </row>
    <row r="1997" spans="1:32" ht="16.899999999999999" customHeight="1" x14ac:dyDescent="0.3">
      <c r="A1997" s="73" t="s">
        <v>7</v>
      </c>
      <c r="B1997" s="74" t="s">
        <v>2529</v>
      </c>
      <c r="C1997" s="48" t="s">
        <v>10</v>
      </c>
      <c r="D1997" s="48">
        <v>1000</v>
      </c>
      <c r="E1997" s="48">
        <v>2834</v>
      </c>
      <c r="F1997" s="48" t="s">
        <v>6126</v>
      </c>
      <c r="G1997" s="48">
        <v>2</v>
      </c>
      <c r="H1997" s="75">
        <f t="shared" si="1065"/>
        <v>-0.47916666666666669</v>
      </c>
      <c r="I1997" s="74">
        <v>25</v>
      </c>
      <c r="J1997" s="74">
        <v>48</v>
      </c>
      <c r="K1997" s="48">
        <f>I1997</f>
        <v>25</v>
      </c>
      <c r="L1997" s="48"/>
      <c r="M1997" s="48">
        <f t="shared" si="1061"/>
        <v>25</v>
      </c>
      <c r="N1997" s="48">
        <v>52</v>
      </c>
      <c r="O1997" s="56">
        <v>49.51</v>
      </c>
      <c r="P1997" s="48" t="str">
        <f t="shared" si="1084"/>
        <v>2461C SL</v>
      </c>
      <c r="Q1997" s="76">
        <v>31</v>
      </c>
      <c r="R1997" s="76">
        <v>76</v>
      </c>
      <c r="S1997" s="49">
        <f t="shared" si="1066"/>
        <v>0.42153846153846153</v>
      </c>
      <c r="T1997" s="49">
        <f t="shared" si="1085"/>
        <v>421.53846153846155</v>
      </c>
      <c r="U1997" s="49">
        <v>472.46153846153845</v>
      </c>
      <c r="V1997" s="49">
        <f t="shared" si="1076"/>
        <v>0.47246153846153843</v>
      </c>
      <c r="W1997" s="49">
        <f t="shared" si="1080"/>
        <v>10.538461538461538</v>
      </c>
      <c r="X1997" s="90">
        <f>ROUND(S1997*$X$4,0)</f>
        <v>2</v>
      </c>
      <c r="Y1997" s="91">
        <f t="shared" si="1062"/>
        <v>99.02</v>
      </c>
      <c r="Z1997" s="93">
        <f t="shared" si="1081"/>
        <v>13</v>
      </c>
      <c r="AA1997" s="94">
        <f t="shared" si="1063"/>
        <v>643.63</v>
      </c>
      <c r="AB1997" s="97">
        <f>ROUND((S1997*$AB$4)+Z1997,0)</f>
        <v>15</v>
      </c>
      <c r="AC1997" s="98">
        <f t="shared" si="1064"/>
        <v>742.65</v>
      </c>
      <c r="AD1997" s="77" t="s">
        <v>3</v>
      </c>
      <c r="AE1997" s="54">
        <v>742.65</v>
      </c>
      <c r="AF1997" s="17"/>
    </row>
    <row r="1998" spans="1:32" ht="16.899999999999999" customHeight="1" x14ac:dyDescent="0.3">
      <c r="A1998" s="73" t="s">
        <v>7</v>
      </c>
      <c r="B1998" s="74" t="s">
        <v>1406</v>
      </c>
      <c r="C1998" s="48" t="s">
        <v>464</v>
      </c>
      <c r="D1998" s="48">
        <v>100</v>
      </c>
      <c r="E1998" s="48">
        <v>4013</v>
      </c>
      <c r="F1998" s="48" t="s">
        <v>6180</v>
      </c>
      <c r="G1998" s="48" t="s">
        <v>65</v>
      </c>
      <c r="H1998" s="75">
        <f t="shared" si="1065"/>
        <v>0</v>
      </c>
      <c r="I1998" s="74">
        <v>5</v>
      </c>
      <c r="J1998" s="74">
        <v>5</v>
      </c>
      <c r="K1998" s="48">
        <f>J1998</f>
        <v>5</v>
      </c>
      <c r="L1998" s="48"/>
      <c r="M1998" s="48">
        <f t="shared" si="1061"/>
        <v>5</v>
      </c>
      <c r="N1998" s="48">
        <v>21</v>
      </c>
      <c r="O1998" s="56">
        <v>19.342569999999998</v>
      </c>
      <c r="P1998" s="48" t="str">
        <f t="shared" si="1084"/>
        <v>5875 WH</v>
      </c>
      <c r="Q1998" s="76">
        <v>50</v>
      </c>
      <c r="R1998" s="76">
        <v>167</v>
      </c>
      <c r="S1998" s="49">
        <f t="shared" si="1066"/>
        <v>0.73115384615384615</v>
      </c>
      <c r="T1998" s="49">
        <f t="shared" si="1085"/>
        <v>73.115384615384613</v>
      </c>
      <c r="U1998" s="49">
        <v>2054.2692307692305</v>
      </c>
      <c r="V1998" s="49">
        <f t="shared" si="1076"/>
        <v>20.542692307692306</v>
      </c>
      <c r="W1998" s="49">
        <f t="shared" si="1080"/>
        <v>3.6557692307692307</v>
      </c>
      <c r="X1998" s="90">
        <f>ROUND(S1998*$X$2,0)</f>
        <v>5</v>
      </c>
      <c r="Y1998" s="91">
        <f t="shared" si="1062"/>
        <v>96.712849999999989</v>
      </c>
      <c r="Z1998" s="93">
        <f t="shared" si="1081"/>
        <v>9</v>
      </c>
      <c r="AA1998" s="94">
        <f t="shared" si="1063"/>
        <v>174.08312999999998</v>
      </c>
      <c r="AB1998" s="97">
        <f>ROUND((S1998*$AB$2)+Z1998,0)</f>
        <v>14</v>
      </c>
      <c r="AC1998" s="98">
        <f t="shared" si="1064"/>
        <v>270.79597999999999</v>
      </c>
      <c r="AD1998" s="77" t="s">
        <v>5891</v>
      </c>
      <c r="AE1998" s="54">
        <v>270.79597999999999</v>
      </c>
      <c r="AF1998" s="17"/>
    </row>
    <row r="1999" spans="1:32" ht="16.899999999999999" customHeight="1" x14ac:dyDescent="0.3">
      <c r="A1999" s="73" t="s">
        <v>7</v>
      </c>
      <c r="B1999" s="74" t="s">
        <v>1375</v>
      </c>
      <c r="C1999" s="48" t="s">
        <v>1154</v>
      </c>
      <c r="D1999" s="48">
        <v>500</v>
      </c>
      <c r="E1999" s="48">
        <v>2834</v>
      </c>
      <c r="F1999" s="48" t="s">
        <v>6126</v>
      </c>
      <c r="G1999" s="48">
        <v>2</v>
      </c>
      <c r="H1999" s="75">
        <f t="shared" si="1065"/>
        <v>0</v>
      </c>
      <c r="I1999" s="74">
        <v>20</v>
      </c>
      <c r="J1999" s="74">
        <f>I1999</f>
        <v>20</v>
      </c>
      <c r="K1999" s="48">
        <f>I1999</f>
        <v>20</v>
      </c>
      <c r="L1999" s="48"/>
      <c r="M1999" s="48">
        <f t="shared" si="1061"/>
        <v>20</v>
      </c>
      <c r="N1999" s="48">
        <v>0</v>
      </c>
      <c r="O1999" s="56">
        <v>98.707499999999996</v>
      </c>
      <c r="P1999" s="48" t="str">
        <f t="shared" si="1084"/>
        <v>5599/5C SL</v>
      </c>
      <c r="Q1999" s="76" t="s">
        <v>6187</v>
      </c>
      <c r="R1999" s="76" t="s">
        <v>6187</v>
      </c>
      <c r="S1999" s="49">
        <f t="shared" si="1066"/>
        <v>0</v>
      </c>
      <c r="T1999" s="49">
        <f t="shared" si="1085"/>
        <v>0</v>
      </c>
      <c r="U1999" s="49">
        <v>44.230769230769226</v>
      </c>
      <c r="V1999" s="49">
        <f t="shared" si="1076"/>
        <v>8.8461538461538453E-2</v>
      </c>
      <c r="W1999" s="49">
        <f t="shared" si="1080"/>
        <v>0</v>
      </c>
      <c r="X1999" s="90">
        <f>ROUNDUP(S1999*$X$3,0)</f>
        <v>0</v>
      </c>
      <c r="Y1999" s="91">
        <f t="shared" si="1062"/>
        <v>0</v>
      </c>
      <c r="Z1999" s="93">
        <f t="shared" si="1081"/>
        <v>0</v>
      </c>
      <c r="AA1999" s="94">
        <f t="shared" si="1063"/>
        <v>0</v>
      </c>
      <c r="AB1999" s="97">
        <f>ROUND((S1999*$AB$4)+Z1999,0)</f>
        <v>0</v>
      </c>
      <c r="AC1999" s="98">
        <f t="shared" si="1064"/>
        <v>0</v>
      </c>
      <c r="AD1999" s="77" t="s">
        <v>3</v>
      </c>
      <c r="AE1999" s="54">
        <v>0</v>
      </c>
      <c r="AF1999" s="17"/>
    </row>
    <row r="2000" spans="1:32" ht="16.899999999999999" customHeight="1" x14ac:dyDescent="0.3">
      <c r="A2000" s="73" t="s">
        <v>35</v>
      </c>
      <c r="B2000" s="74" t="s">
        <v>3301</v>
      </c>
      <c r="C2000" s="48" t="s">
        <v>16</v>
      </c>
      <c r="D2000" s="48">
        <v>500</v>
      </c>
      <c r="E2000" s="48">
        <v>6223</v>
      </c>
      <c r="F2000" s="48" t="s">
        <v>17</v>
      </c>
      <c r="G2000" s="48" t="s">
        <v>11</v>
      </c>
      <c r="H2000" s="75">
        <f t="shared" si="1065"/>
        <v>0</v>
      </c>
      <c r="I2000" s="74">
        <v>5</v>
      </c>
      <c r="J2000" s="74">
        <v>5</v>
      </c>
      <c r="K2000" s="48">
        <f>J2000</f>
        <v>5</v>
      </c>
      <c r="L2000" s="48"/>
      <c r="M2000" s="48">
        <f t="shared" si="1061"/>
        <v>5</v>
      </c>
      <c r="N2000" s="48">
        <v>0</v>
      </c>
      <c r="O2000" s="56">
        <v>86.143640000000005</v>
      </c>
      <c r="P2000" s="48" t="str">
        <f t="shared" si="1084"/>
        <v>1174L SL</v>
      </c>
      <c r="Q2000" s="76">
        <v>0</v>
      </c>
      <c r="R2000" s="76">
        <v>0</v>
      </c>
      <c r="S2000" s="49">
        <f t="shared" si="1066"/>
        <v>0</v>
      </c>
      <c r="T2000" s="49">
        <f t="shared" si="1085"/>
        <v>0</v>
      </c>
      <c r="U2000" s="49">
        <v>165.69230769230768</v>
      </c>
      <c r="V2000" s="49">
        <f t="shared" si="1076"/>
        <v>0.33138461538461533</v>
      </c>
      <c r="W2000" s="49">
        <f t="shared" ref="W2000:W2005" si="1090">S2000*M2000</f>
        <v>0</v>
      </c>
      <c r="X2000" s="90">
        <f>ROUNDUP(S2000*$X$2,0)</f>
        <v>0</v>
      </c>
      <c r="Y2000" s="91">
        <f t="shared" si="1062"/>
        <v>0</v>
      </c>
      <c r="Z2000" s="93">
        <f t="shared" si="1081"/>
        <v>0</v>
      </c>
      <c r="AA2000" s="94">
        <f t="shared" si="1063"/>
        <v>0</v>
      </c>
      <c r="AB2000" s="97">
        <f>ROUND((S2000*$AB$2)+Z2000,0)</f>
        <v>0</v>
      </c>
      <c r="AC2000" s="98">
        <f t="shared" si="1064"/>
        <v>0</v>
      </c>
      <c r="AD2000" s="77" t="s">
        <v>5891</v>
      </c>
      <c r="AE2000" s="54">
        <v>0</v>
      </c>
      <c r="AF2000" s="17"/>
    </row>
    <row r="2001" spans="1:32" ht="16.899999999999999" customHeight="1" x14ac:dyDescent="0.3">
      <c r="A2001" s="73" t="s">
        <v>7</v>
      </c>
      <c r="B2001" s="74" t="s">
        <v>3492</v>
      </c>
      <c r="C2001" s="48" t="s">
        <v>1154</v>
      </c>
      <c r="D2001" s="48">
        <v>328</v>
      </c>
      <c r="E2001" s="48">
        <v>621</v>
      </c>
      <c r="F2001" s="48" t="s">
        <v>6128</v>
      </c>
      <c r="G2001" s="48" t="s">
        <v>35</v>
      </c>
      <c r="H2001" s="75">
        <f t="shared" si="1065"/>
        <v>0</v>
      </c>
      <c r="I2001" s="74">
        <v>73</v>
      </c>
      <c r="J2001" s="74">
        <v>73</v>
      </c>
      <c r="K2001" s="48">
        <f>I2001</f>
        <v>73</v>
      </c>
      <c r="L2001" s="48">
        <v>-4</v>
      </c>
      <c r="M2001" s="48">
        <f t="shared" si="1061"/>
        <v>69</v>
      </c>
      <c r="N2001" s="48">
        <v>0</v>
      </c>
      <c r="O2001" s="56">
        <v>99.251710000000003</v>
      </c>
      <c r="P2001" s="48" t="str">
        <f t="shared" si="1084"/>
        <v>5020/15C SL</v>
      </c>
      <c r="Q2001" s="76" t="s">
        <v>6187</v>
      </c>
      <c r="R2001" s="76" t="s">
        <v>6187</v>
      </c>
      <c r="S2001" s="49">
        <f t="shared" si="1066"/>
        <v>0</v>
      </c>
      <c r="T2001" s="49">
        <f t="shared" si="1085"/>
        <v>0</v>
      </c>
      <c r="U2001" s="49">
        <v>135.34615384615384</v>
      </c>
      <c r="V2001" s="49">
        <f t="shared" si="1076"/>
        <v>0.41264071294559096</v>
      </c>
      <c r="W2001" s="49">
        <f t="shared" si="1090"/>
        <v>0</v>
      </c>
      <c r="X2001" s="90">
        <f>ROUNDUP(S2001*$X$4,0)</f>
        <v>0</v>
      </c>
      <c r="Y2001" s="91">
        <f t="shared" si="1062"/>
        <v>0</v>
      </c>
      <c r="Z2001" s="93">
        <f t="shared" si="1081"/>
        <v>0</v>
      </c>
      <c r="AA2001" s="94">
        <f t="shared" si="1063"/>
        <v>0</v>
      </c>
      <c r="AB2001" s="97">
        <f>ROUND((S2001*$AB$4)+Z2001,0)</f>
        <v>0</v>
      </c>
      <c r="AC2001" s="98">
        <f t="shared" si="1064"/>
        <v>0</v>
      </c>
      <c r="AD2001" s="77" t="s">
        <v>3</v>
      </c>
      <c r="AE2001" s="54">
        <v>0</v>
      </c>
      <c r="AF2001" s="17"/>
    </row>
    <row r="2002" spans="1:32" ht="16.899999999999999" customHeight="1" x14ac:dyDescent="0.3">
      <c r="A2002" s="73" t="s">
        <v>7</v>
      </c>
      <c r="B2002" s="74" t="s">
        <v>2818</v>
      </c>
      <c r="C2002" s="48" t="s">
        <v>10</v>
      </c>
      <c r="D2002" s="48">
        <v>500</v>
      </c>
      <c r="E2002" s="48">
        <v>2834</v>
      </c>
      <c r="F2002" s="48" t="s">
        <v>6126</v>
      </c>
      <c r="G2002" s="48">
        <v>2</v>
      </c>
      <c r="H2002" s="75">
        <f t="shared" si="1065"/>
        <v>0</v>
      </c>
      <c r="I2002" s="74">
        <v>55</v>
      </c>
      <c r="J2002" s="74">
        <f t="shared" ref="J2002:J2003" si="1091">I2002</f>
        <v>55</v>
      </c>
      <c r="K2002" s="48">
        <f>I2002</f>
        <v>55</v>
      </c>
      <c r="L2002" s="48"/>
      <c r="M2002" s="48">
        <f t="shared" si="1061"/>
        <v>55</v>
      </c>
      <c r="N2002" s="48">
        <v>0</v>
      </c>
      <c r="O2002" s="56">
        <v>103.85475</v>
      </c>
      <c r="P2002" s="48" t="str">
        <f t="shared" si="1084"/>
        <v>6412 SL</v>
      </c>
      <c r="Q2002" s="76">
        <v>2</v>
      </c>
      <c r="R2002" s="76">
        <v>13</v>
      </c>
      <c r="S2002" s="49">
        <f t="shared" si="1066"/>
        <v>3.6538461538461534E-2</v>
      </c>
      <c r="T2002" s="49">
        <f t="shared" si="1085"/>
        <v>18.269230769230766</v>
      </c>
      <c r="U2002" s="49">
        <v>263.26923076923077</v>
      </c>
      <c r="V2002" s="49">
        <f t="shared" si="1076"/>
        <v>0.52653846153846151</v>
      </c>
      <c r="W2002" s="49">
        <f t="shared" si="1090"/>
        <v>2.0096153846153841</v>
      </c>
      <c r="X2002" s="90">
        <f t="shared" ref="X2002:X2003" si="1092">ROUND(S2002*$X$4,0)</f>
        <v>0</v>
      </c>
      <c r="Y2002" s="91">
        <f t="shared" si="1062"/>
        <v>0</v>
      </c>
      <c r="Z2002" s="93">
        <f t="shared" si="1081"/>
        <v>2</v>
      </c>
      <c r="AA2002" s="94">
        <f t="shared" si="1063"/>
        <v>207.70949999999999</v>
      </c>
      <c r="AB2002" s="97">
        <f>ROUND((S2002*$AB$4)+Z2002,0)</f>
        <v>2</v>
      </c>
      <c r="AC2002" s="98">
        <f t="shared" si="1064"/>
        <v>207.70949999999999</v>
      </c>
      <c r="AD2002" s="77" t="s">
        <v>3</v>
      </c>
      <c r="AE2002" s="54">
        <v>207.70949999999999</v>
      </c>
      <c r="AF2002" s="17"/>
    </row>
    <row r="2003" spans="1:32" ht="16.899999999999999" customHeight="1" x14ac:dyDescent="0.3">
      <c r="A2003" s="73" t="s">
        <v>7</v>
      </c>
      <c r="B2003" s="74" t="s">
        <v>1128</v>
      </c>
      <c r="C2003" s="48" t="s">
        <v>10</v>
      </c>
      <c r="D2003" s="48">
        <v>500</v>
      </c>
      <c r="E2003" s="48">
        <v>2834</v>
      </c>
      <c r="F2003" s="48" t="s">
        <v>6126</v>
      </c>
      <c r="G2003" s="48">
        <v>2</v>
      </c>
      <c r="H2003" s="75">
        <f t="shared" si="1065"/>
        <v>0</v>
      </c>
      <c r="I2003" s="74">
        <v>40</v>
      </c>
      <c r="J2003" s="74">
        <f t="shared" si="1091"/>
        <v>40</v>
      </c>
      <c r="K2003" s="48">
        <f>I2003</f>
        <v>40</v>
      </c>
      <c r="L2003" s="48"/>
      <c r="M2003" s="48">
        <f t="shared" si="1061"/>
        <v>40</v>
      </c>
      <c r="N2003" s="48">
        <v>0</v>
      </c>
      <c r="O2003" s="56">
        <v>106.73808</v>
      </c>
      <c r="P2003" s="48" t="str">
        <f t="shared" si="1084"/>
        <v>3213 SL</v>
      </c>
      <c r="Q2003" s="76">
        <v>3</v>
      </c>
      <c r="R2003" s="76">
        <v>4</v>
      </c>
      <c r="S2003" s="49">
        <f t="shared" si="1066"/>
        <v>3.6923076923076927E-2</v>
      </c>
      <c r="T2003" s="49">
        <f t="shared" si="1085"/>
        <v>18.461538461538463</v>
      </c>
      <c r="U2003" s="49">
        <v>108.00000000000001</v>
      </c>
      <c r="V2003" s="49">
        <f t="shared" si="1076"/>
        <v>0.21600000000000003</v>
      </c>
      <c r="W2003" s="49">
        <f t="shared" si="1090"/>
        <v>1.476923076923077</v>
      </c>
      <c r="X2003" s="90">
        <f t="shared" si="1092"/>
        <v>0</v>
      </c>
      <c r="Y2003" s="91">
        <f t="shared" si="1062"/>
        <v>0</v>
      </c>
      <c r="Z2003" s="93">
        <f t="shared" si="1081"/>
        <v>1</v>
      </c>
      <c r="AA2003" s="94">
        <f t="shared" si="1063"/>
        <v>106.73808</v>
      </c>
      <c r="AB2003" s="97">
        <f>ROUND((S2003*$AB$4)+Z2003,0)</f>
        <v>1</v>
      </c>
      <c r="AC2003" s="98">
        <f t="shared" si="1064"/>
        <v>106.73808</v>
      </c>
      <c r="AD2003" s="77" t="s">
        <v>3</v>
      </c>
      <c r="AE2003" s="54">
        <v>106.73808</v>
      </c>
      <c r="AF2003" s="17"/>
    </row>
    <row r="2004" spans="1:32" ht="16.899999999999999" customHeight="1" x14ac:dyDescent="0.3">
      <c r="A2004" s="73" t="s">
        <v>35</v>
      </c>
      <c r="B2004" s="74" t="s">
        <v>4670</v>
      </c>
      <c r="C2004" s="48" t="s">
        <v>464</v>
      </c>
      <c r="D2004" s="48">
        <v>100</v>
      </c>
      <c r="E2004" s="48">
        <v>4013</v>
      </c>
      <c r="F2004" s="48" t="s">
        <v>6180</v>
      </c>
      <c r="G2004" s="48" t="s">
        <v>65</v>
      </c>
      <c r="H2004" s="75">
        <f t="shared" si="1065"/>
        <v>0</v>
      </c>
      <c r="I2004" s="74">
        <v>5</v>
      </c>
      <c r="J2004" s="74">
        <v>5</v>
      </c>
      <c r="K2004" s="48">
        <f>J2004</f>
        <v>5</v>
      </c>
      <c r="L2004" s="48"/>
      <c r="M2004" s="48">
        <f t="shared" si="1061"/>
        <v>5</v>
      </c>
      <c r="N2004" s="48">
        <v>13</v>
      </c>
      <c r="O2004" s="56">
        <v>13.26257</v>
      </c>
      <c r="P2004" s="48" t="str">
        <f t="shared" si="1084"/>
        <v>5855/7 OR</v>
      </c>
      <c r="Q2004" s="76">
        <v>40</v>
      </c>
      <c r="R2004" s="76">
        <v>227</v>
      </c>
      <c r="S2004" s="49">
        <f t="shared" si="1066"/>
        <v>0.69269230769230772</v>
      </c>
      <c r="T2004" s="49">
        <f t="shared" si="1085"/>
        <v>69.269230769230774</v>
      </c>
      <c r="U2004" s="49">
        <v>84.65384615384616</v>
      </c>
      <c r="V2004" s="49">
        <f t="shared" si="1076"/>
        <v>0.84653846153846157</v>
      </c>
      <c r="W2004" s="49">
        <f t="shared" si="1090"/>
        <v>3.4634615384615386</v>
      </c>
      <c r="X2004" s="90">
        <f>ROUND(S2004*$X$2,0)</f>
        <v>5</v>
      </c>
      <c r="Y2004" s="91">
        <f t="shared" si="1062"/>
        <v>66.312849999999997</v>
      </c>
      <c r="Z2004" s="93">
        <f t="shared" si="1081"/>
        <v>8</v>
      </c>
      <c r="AA2004" s="94">
        <f t="shared" si="1063"/>
        <v>106.10056</v>
      </c>
      <c r="AB2004" s="97">
        <f>ROUND((S2004*$AB$2)+Z2004,0)</f>
        <v>13</v>
      </c>
      <c r="AC2004" s="98">
        <f t="shared" si="1064"/>
        <v>172.41341</v>
      </c>
      <c r="AD2004" s="77" t="s">
        <v>5891</v>
      </c>
      <c r="AE2004" s="54">
        <v>172.41341</v>
      </c>
      <c r="AF2004" s="17"/>
    </row>
    <row r="2005" spans="1:32" ht="16.899999999999999" customHeight="1" x14ac:dyDescent="0.3">
      <c r="A2005" s="73" t="s">
        <v>35</v>
      </c>
      <c r="B2005" s="74" t="s">
        <v>4091</v>
      </c>
      <c r="C2005" s="48" t="s">
        <v>1797</v>
      </c>
      <c r="D2005" s="48">
        <v>100</v>
      </c>
      <c r="E2005" s="48">
        <v>7880</v>
      </c>
      <c r="F2005" s="48" t="s">
        <v>5908</v>
      </c>
      <c r="G2005" s="48" t="s">
        <v>122</v>
      </c>
      <c r="H2005" s="75">
        <f t="shared" si="1065"/>
        <v>0.55555555555555558</v>
      </c>
      <c r="I2005" s="74">
        <v>140</v>
      </c>
      <c r="J2005" s="74">
        <v>90</v>
      </c>
      <c r="K2005" s="48">
        <f>J2005</f>
        <v>90</v>
      </c>
      <c r="L2005" s="48">
        <f t="shared" ref="L2005:L2013" si="1093">$L$3</f>
        <v>-4</v>
      </c>
      <c r="M2005" s="48">
        <f t="shared" si="1061"/>
        <v>86</v>
      </c>
      <c r="N2005" s="48">
        <v>12</v>
      </c>
      <c r="O2005" s="56">
        <v>9.3714300000000001</v>
      </c>
      <c r="P2005" s="48" t="str">
        <f t="shared" si="1084"/>
        <v>F2211/8 YL</v>
      </c>
      <c r="Q2005" s="76">
        <v>26</v>
      </c>
      <c r="R2005" s="76">
        <v>33</v>
      </c>
      <c r="S2005" s="49">
        <f t="shared" si="1066"/>
        <v>0.31807692307692303</v>
      </c>
      <c r="T2005" s="49">
        <f t="shared" si="1085"/>
        <v>31.807692307692303</v>
      </c>
      <c r="U2005" s="49">
        <v>94.723076923076917</v>
      </c>
      <c r="V2005" s="49">
        <f t="shared" si="1076"/>
        <v>0.94723076923076921</v>
      </c>
      <c r="W2005" s="49">
        <f t="shared" si="1090"/>
        <v>27.354615384615382</v>
      </c>
      <c r="X2005" s="90">
        <f t="shared" ref="X2005" si="1094">ROUND(S2005*$X$4,0)</f>
        <v>2</v>
      </c>
      <c r="Y2005" s="91">
        <f t="shared" si="1062"/>
        <v>18.74286</v>
      </c>
      <c r="Z2005" s="93">
        <f t="shared" si="1081"/>
        <v>29</v>
      </c>
      <c r="AA2005" s="94">
        <f t="shared" si="1063"/>
        <v>271.77147000000002</v>
      </c>
      <c r="AB2005" s="97">
        <f t="shared" ref="AB2005:AB2021" si="1095">ROUND((S2005*$AB$4)+Z2005,0)</f>
        <v>31</v>
      </c>
      <c r="AC2005" s="98">
        <f t="shared" si="1064"/>
        <v>290.51433000000003</v>
      </c>
      <c r="AD2005" s="77" t="s">
        <v>3</v>
      </c>
      <c r="AE2005" s="54">
        <v>290.51433000000003</v>
      </c>
      <c r="AF2005" s="17"/>
    </row>
    <row r="2006" spans="1:32" ht="16.899999999999999" customHeight="1" x14ac:dyDescent="0.3">
      <c r="A2006" s="73" t="s">
        <v>35</v>
      </c>
      <c r="B2006" s="74" t="s">
        <v>222</v>
      </c>
      <c r="C2006" s="48" t="s">
        <v>55</v>
      </c>
      <c r="D2006" s="48">
        <v>1000</v>
      </c>
      <c r="E2006" s="48">
        <v>621</v>
      </c>
      <c r="F2006" s="48" t="s">
        <v>6128</v>
      </c>
      <c r="G2006" s="48" t="s">
        <v>35</v>
      </c>
      <c r="H2006" s="75">
        <f t="shared" si="1065"/>
        <v>-0.54081632653061229</v>
      </c>
      <c r="I2006" s="74">
        <v>45</v>
      </c>
      <c r="J2006" s="74">
        <v>98</v>
      </c>
      <c r="K2006" s="48">
        <f>I2006</f>
        <v>45</v>
      </c>
      <c r="L2006" s="48">
        <f t="shared" si="1093"/>
        <v>-4</v>
      </c>
      <c r="M2006" s="48">
        <f t="shared" si="1061"/>
        <v>41</v>
      </c>
      <c r="N2006" s="48">
        <v>4</v>
      </c>
      <c r="O2006" s="56">
        <v>139.69999999999999</v>
      </c>
      <c r="P2006" s="48" t="str">
        <f t="shared" si="1084"/>
        <v>1635 RD</v>
      </c>
      <c r="Q2006" s="76">
        <v>0</v>
      </c>
      <c r="R2006" s="76">
        <v>5</v>
      </c>
      <c r="S2006" s="49">
        <f t="shared" si="1066"/>
        <v>5.7692307692307696E-3</v>
      </c>
      <c r="T2006" s="49">
        <f t="shared" si="1085"/>
        <v>5.7692307692307692</v>
      </c>
      <c r="U2006" s="49">
        <v>27.884615384615383</v>
      </c>
      <c r="V2006" s="49">
        <f t="shared" si="1076"/>
        <v>2.7884615384615383E-2</v>
      </c>
      <c r="W2006" s="49">
        <f>V2006*M2006</f>
        <v>1.1432692307692307</v>
      </c>
      <c r="X2006" s="90">
        <f>ROUNDUP(S2006*$X$4,0)</f>
        <v>1</v>
      </c>
      <c r="Y2006" s="91">
        <f t="shared" si="1062"/>
        <v>139.69999999999999</v>
      </c>
      <c r="Z2006" s="93">
        <f t="shared" si="1081"/>
        <v>1</v>
      </c>
      <c r="AA2006" s="94">
        <f t="shared" si="1063"/>
        <v>139.69999999999999</v>
      </c>
      <c r="AB2006" s="97">
        <f t="shared" si="1095"/>
        <v>1</v>
      </c>
      <c r="AC2006" s="98">
        <f t="shared" si="1064"/>
        <v>139.69999999999999</v>
      </c>
      <c r="AD2006" s="77" t="s">
        <v>3</v>
      </c>
      <c r="AE2006" s="54">
        <v>139.69999999999999</v>
      </c>
      <c r="AF2006" s="17"/>
    </row>
    <row r="2007" spans="1:32" ht="16.899999999999999" customHeight="1" x14ac:dyDescent="0.3">
      <c r="A2007" s="73" t="s">
        <v>7</v>
      </c>
      <c r="B2007" s="74" t="s">
        <v>3558</v>
      </c>
      <c r="C2007" s="48" t="s">
        <v>1432</v>
      </c>
      <c r="D2007" s="48">
        <v>1000</v>
      </c>
      <c r="E2007" s="48">
        <v>621</v>
      </c>
      <c r="F2007" s="48" t="s">
        <v>6128</v>
      </c>
      <c r="G2007" s="48" t="s">
        <v>112</v>
      </c>
      <c r="H2007" s="75">
        <f t="shared" ref="H2007:H2043" si="1096">(I2007-J2007)/J2007</f>
        <v>0</v>
      </c>
      <c r="I2007" s="74">
        <v>39</v>
      </c>
      <c r="J2007" s="74">
        <v>39</v>
      </c>
      <c r="K2007" s="48">
        <f>I2007</f>
        <v>39</v>
      </c>
      <c r="L2007" s="48">
        <f t="shared" si="1093"/>
        <v>-4</v>
      </c>
      <c r="M2007" s="48">
        <f t="shared" ref="M2007:M2043" si="1097">K2007+L2007</f>
        <v>35</v>
      </c>
      <c r="N2007" s="48">
        <v>48</v>
      </c>
      <c r="O2007" s="56">
        <v>23.41</v>
      </c>
      <c r="P2007" s="48" t="str">
        <f t="shared" si="1084"/>
        <v>6713 BR</v>
      </c>
      <c r="Q2007" s="76">
        <v>12</v>
      </c>
      <c r="R2007" s="76">
        <v>213</v>
      </c>
      <c r="S2007" s="49">
        <f t="shared" ref="S2007:S2043" si="1098">((Q2007/65*0.7)+(R2007/260*0.3))</f>
        <v>0.375</v>
      </c>
      <c r="T2007" s="49">
        <f t="shared" si="1085"/>
        <v>375</v>
      </c>
      <c r="U2007" s="49">
        <v>431.26923076923077</v>
      </c>
      <c r="V2007" s="49">
        <f t="shared" si="1076"/>
        <v>0.43126923076923079</v>
      </c>
      <c r="W2007" s="49">
        <f t="shared" ref="W2007:W2022" si="1099">S2007*M2007</f>
        <v>13.125</v>
      </c>
      <c r="X2007" s="90">
        <f>ROUND(S2007*$X$4,0)</f>
        <v>2</v>
      </c>
      <c r="Y2007" s="91">
        <f t="shared" ref="Y2007:Y2043" si="1100">X2007*O2007</f>
        <v>46.82</v>
      </c>
      <c r="Z2007" s="93">
        <f t="shared" si="1081"/>
        <v>15</v>
      </c>
      <c r="AA2007" s="94">
        <f t="shared" ref="AA2007:AA2043" si="1101">Z2007*O2007</f>
        <v>351.15</v>
      </c>
      <c r="AB2007" s="97">
        <f t="shared" si="1095"/>
        <v>17</v>
      </c>
      <c r="AC2007" s="98">
        <f t="shared" ref="AC2007:AC2043" si="1102">AB2007*O2007</f>
        <v>397.97</v>
      </c>
      <c r="AD2007" s="77" t="s">
        <v>3</v>
      </c>
      <c r="AE2007" s="54">
        <v>397.97</v>
      </c>
      <c r="AF2007" s="17"/>
    </row>
    <row r="2008" spans="1:32" ht="16.899999999999999" customHeight="1" x14ac:dyDescent="0.3">
      <c r="A2008" s="73" t="s">
        <v>35</v>
      </c>
      <c r="B2008" s="74" t="s">
        <v>666</v>
      </c>
      <c r="C2008" s="48" t="s">
        <v>40</v>
      </c>
      <c r="D2008" s="48">
        <v>1000</v>
      </c>
      <c r="E2008" s="48">
        <v>621</v>
      </c>
      <c r="F2008" s="48" t="s">
        <v>6128</v>
      </c>
      <c r="G2008" s="48" t="s">
        <v>112</v>
      </c>
      <c r="H2008" s="75">
        <f t="shared" si="1096"/>
        <v>-0.55128205128205132</v>
      </c>
      <c r="I2008" s="74">
        <v>35</v>
      </c>
      <c r="J2008" s="74">
        <v>78</v>
      </c>
      <c r="K2008" s="48">
        <f>I2008</f>
        <v>35</v>
      </c>
      <c r="L2008" s="48">
        <f t="shared" si="1093"/>
        <v>-4</v>
      </c>
      <c r="M2008" s="48">
        <f t="shared" si="1097"/>
        <v>31</v>
      </c>
      <c r="N2008" s="48">
        <v>2</v>
      </c>
      <c r="O2008" s="56">
        <v>25.67</v>
      </c>
      <c r="P2008" s="48" t="str">
        <f t="shared" si="1084"/>
        <v>1852 VI</v>
      </c>
      <c r="Q2008" s="76">
        <v>2</v>
      </c>
      <c r="R2008" s="76">
        <v>8</v>
      </c>
      <c r="S2008" s="49">
        <f t="shared" si="1098"/>
        <v>3.0769230769230771E-2</v>
      </c>
      <c r="T2008" s="49">
        <f t="shared" si="1085"/>
        <v>30.76923076923077</v>
      </c>
      <c r="U2008" s="49">
        <v>74.192307692307693</v>
      </c>
      <c r="V2008" s="49">
        <f t="shared" si="1076"/>
        <v>7.4192307692307696E-2</v>
      </c>
      <c r="W2008" s="49">
        <f t="shared" si="1099"/>
        <v>0.9538461538461539</v>
      </c>
      <c r="X2008" s="90">
        <f>ROUND(S2008*$X$4,0)</f>
        <v>0</v>
      </c>
      <c r="Y2008" s="91">
        <f t="shared" si="1100"/>
        <v>0</v>
      </c>
      <c r="Z2008" s="93">
        <f t="shared" si="1081"/>
        <v>1</v>
      </c>
      <c r="AA2008" s="94">
        <f t="shared" si="1101"/>
        <v>25.67</v>
      </c>
      <c r="AB2008" s="97">
        <f t="shared" si="1095"/>
        <v>1</v>
      </c>
      <c r="AC2008" s="98">
        <f t="shared" si="1102"/>
        <v>25.67</v>
      </c>
      <c r="AD2008" s="77" t="s">
        <v>3</v>
      </c>
      <c r="AE2008" s="54">
        <v>25.67</v>
      </c>
      <c r="AF2008" s="17"/>
    </row>
    <row r="2009" spans="1:32" ht="16.899999999999999" customHeight="1" x14ac:dyDescent="0.3">
      <c r="A2009" s="73" t="s">
        <v>35</v>
      </c>
      <c r="B2009" s="74" t="s">
        <v>3695</v>
      </c>
      <c r="C2009" s="48" t="s">
        <v>1797</v>
      </c>
      <c r="D2009" s="48">
        <v>3000</v>
      </c>
      <c r="E2009" s="48">
        <v>7880</v>
      </c>
      <c r="F2009" s="48" t="s">
        <v>5908</v>
      </c>
      <c r="G2009" s="48" t="s">
        <v>122</v>
      </c>
      <c r="H2009" s="75">
        <f t="shared" si="1096"/>
        <v>0.55555555555555558</v>
      </c>
      <c r="I2009" s="74">
        <v>140</v>
      </c>
      <c r="J2009" s="74">
        <v>90</v>
      </c>
      <c r="K2009" s="48">
        <f>J2009</f>
        <v>90</v>
      </c>
      <c r="L2009" s="48">
        <f t="shared" si="1093"/>
        <v>-4</v>
      </c>
      <c r="M2009" s="48">
        <f t="shared" si="1097"/>
        <v>86</v>
      </c>
      <c r="N2009" s="48">
        <v>2</v>
      </c>
      <c r="O2009" s="56">
        <v>284.71429000000001</v>
      </c>
      <c r="P2009" s="48" t="str">
        <f t="shared" si="1084"/>
        <v>F221B1/16 CL</v>
      </c>
      <c r="Q2009" s="76">
        <v>3</v>
      </c>
      <c r="R2009" s="76">
        <v>7</v>
      </c>
      <c r="S2009" s="49">
        <f t="shared" si="1098"/>
        <v>4.0384615384615387E-2</v>
      </c>
      <c r="T2009" s="49">
        <f t="shared" si="1085"/>
        <v>121.15384615384616</v>
      </c>
      <c r="U2009" s="49">
        <v>815</v>
      </c>
      <c r="V2009" s="49">
        <f t="shared" si="1076"/>
        <v>0.27166666666666667</v>
      </c>
      <c r="W2009" s="49">
        <f t="shared" si="1099"/>
        <v>3.4730769230769232</v>
      </c>
      <c r="X2009" s="90">
        <f>ROUND(S2009*$X$4,0)</f>
        <v>0</v>
      </c>
      <c r="Y2009" s="91">
        <f t="shared" si="1100"/>
        <v>0</v>
      </c>
      <c r="Z2009" s="93">
        <f t="shared" si="1081"/>
        <v>3</v>
      </c>
      <c r="AA2009" s="94">
        <f t="shared" si="1101"/>
        <v>854.14287000000002</v>
      </c>
      <c r="AB2009" s="97">
        <f t="shared" si="1095"/>
        <v>3</v>
      </c>
      <c r="AC2009" s="98">
        <f t="shared" si="1102"/>
        <v>854.14287000000002</v>
      </c>
      <c r="AD2009" s="77" t="s">
        <v>3</v>
      </c>
      <c r="AE2009" s="54">
        <v>854.14287000000002</v>
      </c>
      <c r="AF2009" s="17"/>
    </row>
    <row r="2010" spans="1:32" ht="16.899999999999999" customHeight="1" x14ac:dyDescent="0.3">
      <c r="A2010" s="73" t="s">
        <v>35</v>
      </c>
      <c r="B2010" s="74" t="s">
        <v>2109</v>
      </c>
      <c r="C2010" s="48" t="s">
        <v>1797</v>
      </c>
      <c r="D2010" s="48">
        <v>20</v>
      </c>
      <c r="E2010" s="48">
        <v>7880</v>
      </c>
      <c r="F2010" s="48" t="s">
        <v>5908</v>
      </c>
      <c r="G2010" s="48" t="s">
        <v>122</v>
      </c>
      <c r="H2010" s="75">
        <f t="shared" si="1096"/>
        <v>0.55555555555555558</v>
      </c>
      <c r="I2010" s="74">
        <v>140</v>
      </c>
      <c r="J2010" s="74">
        <v>90</v>
      </c>
      <c r="K2010" s="48">
        <f>J2010</f>
        <v>90</v>
      </c>
      <c r="L2010" s="48">
        <f t="shared" si="1093"/>
        <v>-4</v>
      </c>
      <c r="M2010" s="48">
        <f t="shared" si="1097"/>
        <v>86</v>
      </c>
      <c r="N2010" s="48">
        <v>65</v>
      </c>
      <c r="O2010" s="56">
        <v>8.4571400000000008</v>
      </c>
      <c r="P2010" s="48" t="str">
        <f t="shared" si="1084"/>
        <v>F2213/4 GR</v>
      </c>
      <c r="Q2010" s="76">
        <v>39</v>
      </c>
      <c r="R2010" s="76">
        <v>129</v>
      </c>
      <c r="S2010" s="49">
        <f t="shared" si="1098"/>
        <v>0.56884615384615378</v>
      </c>
      <c r="T2010" s="49">
        <f t="shared" si="1085"/>
        <v>11.376923076923076</v>
      </c>
      <c r="U2010" s="49">
        <v>18.684615384615384</v>
      </c>
      <c r="V2010" s="49">
        <f t="shared" si="1076"/>
        <v>0.9342307692307692</v>
      </c>
      <c r="W2010" s="49">
        <f t="shared" si="1099"/>
        <v>48.920769230769224</v>
      </c>
      <c r="X2010" s="90">
        <f>ROUND(S2010*$X$4,0)</f>
        <v>3</v>
      </c>
      <c r="Y2010" s="91">
        <f t="shared" si="1100"/>
        <v>25.371420000000001</v>
      </c>
      <c r="Z2010" s="93">
        <f t="shared" si="1081"/>
        <v>52</v>
      </c>
      <c r="AA2010" s="94">
        <f t="shared" si="1101"/>
        <v>439.77128000000005</v>
      </c>
      <c r="AB2010" s="97">
        <f t="shared" si="1095"/>
        <v>55</v>
      </c>
      <c r="AC2010" s="98">
        <f t="shared" si="1102"/>
        <v>465.14270000000005</v>
      </c>
      <c r="AD2010" s="77" t="s">
        <v>3</v>
      </c>
      <c r="AE2010" s="54">
        <v>465.14270000000005</v>
      </c>
      <c r="AF2010" s="17"/>
    </row>
    <row r="2011" spans="1:32" ht="16.899999999999999" customHeight="1" x14ac:dyDescent="0.3">
      <c r="A2011" s="73" t="s">
        <v>35</v>
      </c>
      <c r="B2011" s="74" t="s">
        <v>2995</v>
      </c>
      <c r="C2011" s="48" t="s">
        <v>1797</v>
      </c>
      <c r="D2011" s="48">
        <v>150</v>
      </c>
      <c r="E2011" s="48">
        <v>7880</v>
      </c>
      <c r="F2011" s="48" t="s">
        <v>5908</v>
      </c>
      <c r="G2011" s="48" t="s">
        <v>122</v>
      </c>
      <c r="H2011" s="75">
        <f t="shared" si="1096"/>
        <v>0.55555555555555558</v>
      </c>
      <c r="I2011" s="74">
        <v>140</v>
      </c>
      <c r="J2011" s="74">
        <v>90</v>
      </c>
      <c r="K2011" s="48">
        <f>J2011</f>
        <v>90</v>
      </c>
      <c r="L2011" s="48">
        <f t="shared" si="1093"/>
        <v>-4</v>
      </c>
      <c r="M2011" s="48">
        <f t="shared" si="1097"/>
        <v>86</v>
      </c>
      <c r="N2011" s="48">
        <v>6</v>
      </c>
      <c r="O2011" s="56">
        <v>28.38571</v>
      </c>
      <c r="P2011" s="48" t="str">
        <f t="shared" si="1084"/>
        <v>F2211/2 GR</v>
      </c>
      <c r="Q2011" s="76">
        <v>12</v>
      </c>
      <c r="R2011" s="76">
        <v>49</v>
      </c>
      <c r="S2011" s="49">
        <f t="shared" si="1098"/>
        <v>0.18576923076923077</v>
      </c>
      <c r="T2011" s="49">
        <f t="shared" si="1085"/>
        <v>27.865384615384617</v>
      </c>
      <c r="U2011" s="49">
        <v>38.205769230769235</v>
      </c>
      <c r="V2011" s="49">
        <f t="shared" si="1076"/>
        <v>0.25470512820512825</v>
      </c>
      <c r="W2011" s="49">
        <f t="shared" si="1099"/>
        <v>15.976153846153846</v>
      </c>
      <c r="X2011" s="90">
        <f>ROUND(S2011*$X$4,0)</f>
        <v>1</v>
      </c>
      <c r="Y2011" s="91">
        <f t="shared" si="1100"/>
        <v>28.38571</v>
      </c>
      <c r="Z2011" s="93">
        <f t="shared" si="1081"/>
        <v>17</v>
      </c>
      <c r="AA2011" s="94">
        <f t="shared" si="1101"/>
        <v>482.55707000000001</v>
      </c>
      <c r="AB2011" s="97">
        <f t="shared" si="1095"/>
        <v>18</v>
      </c>
      <c r="AC2011" s="98">
        <f t="shared" si="1102"/>
        <v>510.94277999999997</v>
      </c>
      <c r="AD2011" s="77" t="s">
        <v>3</v>
      </c>
      <c r="AE2011" s="54">
        <v>510.94277999999997</v>
      </c>
      <c r="AF2011" s="17"/>
    </row>
    <row r="2012" spans="1:32" ht="16.899999999999999" customHeight="1" x14ac:dyDescent="0.3">
      <c r="A2012" s="73" t="s">
        <v>7</v>
      </c>
      <c r="B2012" s="74" t="s">
        <v>5627</v>
      </c>
      <c r="C2012" s="48" t="s">
        <v>34</v>
      </c>
      <c r="D2012" s="48">
        <v>100</v>
      </c>
      <c r="E2012" s="48">
        <v>4350</v>
      </c>
      <c r="F2012" s="48" t="s">
        <v>6122</v>
      </c>
      <c r="G2012" s="48" t="s">
        <v>122</v>
      </c>
      <c r="H2012" s="75">
        <f t="shared" si="1096"/>
        <v>0</v>
      </c>
      <c r="I2012" s="74">
        <v>84</v>
      </c>
      <c r="J2012" s="74">
        <v>84</v>
      </c>
      <c r="K2012" s="48">
        <f t="shared" ref="K2012:K2019" si="1103">I2012</f>
        <v>84</v>
      </c>
      <c r="L2012" s="48">
        <f t="shared" si="1093"/>
        <v>-4</v>
      </c>
      <c r="M2012" s="48">
        <f t="shared" si="1097"/>
        <v>80</v>
      </c>
      <c r="N2012" s="48">
        <v>95</v>
      </c>
      <c r="O2012" s="56">
        <v>13.311249999999999</v>
      </c>
      <c r="P2012" s="48" t="str">
        <f t="shared" si="1084"/>
        <v>P1055/16 BK</v>
      </c>
      <c r="Q2012" s="76">
        <v>65</v>
      </c>
      <c r="R2012" s="76">
        <v>101</v>
      </c>
      <c r="S2012" s="49">
        <f t="shared" si="1098"/>
        <v>0.81653846153846144</v>
      </c>
      <c r="T2012" s="49">
        <f t="shared" si="1085"/>
        <v>81.653846153846146</v>
      </c>
      <c r="U2012" s="49">
        <v>159.34615384615384</v>
      </c>
      <c r="V2012" s="49">
        <f t="shared" si="1076"/>
        <v>1.5934615384615385</v>
      </c>
      <c r="W2012" s="49">
        <f t="shared" si="1099"/>
        <v>65.323076923076911</v>
      </c>
      <c r="X2012" s="90">
        <f t="shared" ref="X2012:X2014" si="1104">ROUND(S2012*$X$4,0)</f>
        <v>4</v>
      </c>
      <c r="Y2012" s="91">
        <f t="shared" si="1100"/>
        <v>53.244999999999997</v>
      </c>
      <c r="Z2012" s="93">
        <f t="shared" si="1081"/>
        <v>69</v>
      </c>
      <c r="AA2012" s="94">
        <f t="shared" si="1101"/>
        <v>918.47624999999994</v>
      </c>
      <c r="AB2012" s="97">
        <f t="shared" si="1095"/>
        <v>73</v>
      </c>
      <c r="AC2012" s="98">
        <f t="shared" si="1102"/>
        <v>971.72124999999994</v>
      </c>
      <c r="AD2012" s="77" t="s">
        <v>3</v>
      </c>
      <c r="AE2012" s="54">
        <v>971.72124999999994</v>
      </c>
      <c r="AF2012" s="17"/>
    </row>
    <row r="2013" spans="1:32" ht="16.899999999999999" customHeight="1" x14ac:dyDescent="0.3">
      <c r="A2013" s="73" t="s">
        <v>35</v>
      </c>
      <c r="B2013" s="74" t="s">
        <v>4982</v>
      </c>
      <c r="C2013" s="48" t="s">
        <v>1432</v>
      </c>
      <c r="D2013" s="48">
        <v>100</v>
      </c>
      <c r="E2013" s="48">
        <v>4003</v>
      </c>
      <c r="F2013" s="48" t="s">
        <v>5909</v>
      </c>
      <c r="G2013" s="48" t="s">
        <v>112</v>
      </c>
      <c r="H2013" s="75">
        <f t="shared" si="1096"/>
        <v>0</v>
      </c>
      <c r="I2013" s="74">
        <v>39</v>
      </c>
      <c r="J2013" s="74">
        <v>39</v>
      </c>
      <c r="K2013" s="48">
        <f t="shared" si="1103"/>
        <v>39</v>
      </c>
      <c r="L2013" s="48">
        <f t="shared" si="1093"/>
        <v>-4</v>
      </c>
      <c r="M2013" s="48">
        <f t="shared" si="1097"/>
        <v>35</v>
      </c>
      <c r="N2013" s="48">
        <v>23</v>
      </c>
      <c r="O2013" s="56">
        <v>5.8</v>
      </c>
      <c r="P2013" s="48" t="str">
        <f t="shared" si="1084"/>
        <v>6821 RD</v>
      </c>
      <c r="Q2013" s="76">
        <v>3</v>
      </c>
      <c r="R2013" s="76">
        <v>97</v>
      </c>
      <c r="S2013" s="49">
        <f t="shared" si="1098"/>
        <v>0.14423076923076922</v>
      </c>
      <c r="T2013" s="49">
        <f t="shared" si="1085"/>
        <v>14.423076923076922</v>
      </c>
      <c r="U2013" s="49">
        <v>70.57692307692308</v>
      </c>
      <c r="V2013" s="49">
        <f t="shared" si="1076"/>
        <v>0.70576923076923082</v>
      </c>
      <c r="W2013" s="49">
        <f t="shared" si="1099"/>
        <v>5.0480769230769225</v>
      </c>
      <c r="X2013" s="90">
        <f t="shared" si="1104"/>
        <v>1</v>
      </c>
      <c r="Y2013" s="91">
        <f t="shared" si="1100"/>
        <v>5.8</v>
      </c>
      <c r="Z2013" s="93">
        <f t="shared" si="1081"/>
        <v>6</v>
      </c>
      <c r="AA2013" s="94">
        <f t="shared" si="1101"/>
        <v>34.799999999999997</v>
      </c>
      <c r="AB2013" s="97">
        <f t="shared" si="1095"/>
        <v>7</v>
      </c>
      <c r="AC2013" s="98">
        <f t="shared" si="1102"/>
        <v>40.6</v>
      </c>
      <c r="AD2013" s="77" t="s">
        <v>3</v>
      </c>
      <c r="AE2013" s="54">
        <v>40.6</v>
      </c>
      <c r="AF2013" s="17"/>
    </row>
    <row r="2014" spans="1:32" ht="16.899999999999999" customHeight="1" x14ac:dyDescent="0.3">
      <c r="A2014" s="73" t="s">
        <v>35</v>
      </c>
      <c r="B2014" s="74" t="s">
        <v>2428</v>
      </c>
      <c r="C2014" s="48" t="s">
        <v>10</v>
      </c>
      <c r="D2014" s="48">
        <v>100</v>
      </c>
      <c r="E2014" s="48">
        <v>2834</v>
      </c>
      <c r="F2014" s="48" t="s">
        <v>6126</v>
      </c>
      <c r="G2014" s="48">
        <v>2</v>
      </c>
      <c r="H2014" s="75">
        <f t="shared" si="1096"/>
        <v>0</v>
      </c>
      <c r="I2014" s="74">
        <v>30</v>
      </c>
      <c r="J2014" s="74">
        <f t="shared" ref="J2014:J2017" si="1105">I2014</f>
        <v>30</v>
      </c>
      <c r="K2014" s="48">
        <f t="shared" si="1103"/>
        <v>30</v>
      </c>
      <c r="L2014" s="48"/>
      <c r="M2014" s="48">
        <f t="shared" si="1097"/>
        <v>30</v>
      </c>
      <c r="N2014" s="48">
        <v>0</v>
      </c>
      <c r="O2014" s="56">
        <v>25.771789999999999</v>
      </c>
      <c r="P2014" s="48" t="str">
        <f t="shared" si="1084"/>
        <v>1743C SL</v>
      </c>
      <c r="Q2014" s="76">
        <v>1</v>
      </c>
      <c r="R2014" s="76">
        <v>20</v>
      </c>
      <c r="S2014" s="49">
        <f t="shared" si="1098"/>
        <v>3.3846153846153845E-2</v>
      </c>
      <c r="T2014" s="49">
        <f t="shared" si="1085"/>
        <v>3.3846153846153846</v>
      </c>
      <c r="U2014" s="49">
        <v>30.69230769230769</v>
      </c>
      <c r="V2014" s="49">
        <f t="shared" si="1076"/>
        <v>0.30692307692307691</v>
      </c>
      <c r="W2014" s="49">
        <f t="shared" si="1099"/>
        <v>1.0153846153846153</v>
      </c>
      <c r="X2014" s="90">
        <f t="shared" si="1104"/>
        <v>0</v>
      </c>
      <c r="Y2014" s="91">
        <f t="shared" si="1100"/>
        <v>0</v>
      </c>
      <c r="Z2014" s="93">
        <f t="shared" si="1081"/>
        <v>1</v>
      </c>
      <c r="AA2014" s="94">
        <f t="shared" si="1101"/>
        <v>25.771789999999999</v>
      </c>
      <c r="AB2014" s="97">
        <f t="shared" si="1095"/>
        <v>1</v>
      </c>
      <c r="AC2014" s="98">
        <f t="shared" si="1102"/>
        <v>25.771789999999999</v>
      </c>
      <c r="AD2014" s="77" t="s">
        <v>3</v>
      </c>
      <c r="AE2014" s="54">
        <v>25.771789999999999</v>
      </c>
      <c r="AF2014" s="17"/>
    </row>
    <row r="2015" spans="1:32" ht="16.899999999999999" customHeight="1" x14ac:dyDescent="0.3">
      <c r="A2015" s="73" t="s">
        <v>7</v>
      </c>
      <c r="B2015" s="74" t="s">
        <v>3071</v>
      </c>
      <c r="C2015" s="48" t="s">
        <v>1154</v>
      </c>
      <c r="D2015" s="48">
        <v>500</v>
      </c>
      <c r="E2015" s="48">
        <v>2834</v>
      </c>
      <c r="F2015" s="48" t="s">
        <v>6126</v>
      </c>
      <c r="G2015" s="48">
        <v>2</v>
      </c>
      <c r="H2015" s="75">
        <f t="shared" si="1096"/>
        <v>0</v>
      </c>
      <c r="I2015" s="74">
        <v>20</v>
      </c>
      <c r="J2015" s="74">
        <f t="shared" si="1105"/>
        <v>20</v>
      </c>
      <c r="K2015" s="48">
        <f t="shared" si="1103"/>
        <v>20</v>
      </c>
      <c r="L2015" s="48"/>
      <c r="M2015" s="48">
        <f t="shared" si="1097"/>
        <v>20</v>
      </c>
      <c r="N2015" s="48">
        <v>0</v>
      </c>
      <c r="O2015" s="56">
        <v>88.980379999999997</v>
      </c>
      <c r="P2015" s="48" t="str">
        <f t="shared" si="1084"/>
        <v>5054C SL</v>
      </c>
      <c r="Q2015" s="76">
        <v>0</v>
      </c>
      <c r="R2015" s="76">
        <v>1</v>
      </c>
      <c r="S2015" s="49">
        <f t="shared" si="1098"/>
        <v>1.153846153846154E-3</v>
      </c>
      <c r="T2015" s="49">
        <f t="shared" si="1085"/>
        <v>0.57692307692307698</v>
      </c>
      <c r="U2015" s="49">
        <v>268.23076923076923</v>
      </c>
      <c r="V2015" s="49">
        <f t="shared" si="1076"/>
        <v>0.53646153846153843</v>
      </c>
      <c r="W2015" s="49">
        <f t="shared" si="1099"/>
        <v>2.3076923076923078E-2</v>
      </c>
      <c r="X2015" s="90">
        <f>ROUNDUP(S2015*$X$3,0)</f>
        <v>1</v>
      </c>
      <c r="Y2015" s="91">
        <f t="shared" si="1100"/>
        <v>88.980379999999997</v>
      </c>
      <c r="Z2015" s="93">
        <f t="shared" si="1081"/>
        <v>1</v>
      </c>
      <c r="AA2015" s="94">
        <f t="shared" si="1101"/>
        <v>88.980379999999997</v>
      </c>
      <c r="AB2015" s="97">
        <f t="shared" si="1095"/>
        <v>1</v>
      </c>
      <c r="AC2015" s="98">
        <f t="shared" si="1102"/>
        <v>88.980379999999997</v>
      </c>
      <c r="AD2015" s="77" t="s">
        <v>3</v>
      </c>
      <c r="AE2015" s="54">
        <v>88.980379999999997</v>
      </c>
      <c r="AF2015" s="17"/>
    </row>
    <row r="2016" spans="1:32" ht="16.899999999999999" customHeight="1" x14ac:dyDescent="0.3">
      <c r="A2016" s="73" t="s">
        <v>7</v>
      </c>
      <c r="B2016" s="74" t="s">
        <v>2430</v>
      </c>
      <c r="C2016" s="48" t="s">
        <v>10</v>
      </c>
      <c r="D2016" s="48">
        <v>1000</v>
      </c>
      <c r="E2016" s="48">
        <v>2834</v>
      </c>
      <c r="F2016" s="48" t="s">
        <v>6126</v>
      </c>
      <c r="G2016" s="48">
        <v>2</v>
      </c>
      <c r="H2016" s="75">
        <f t="shared" si="1096"/>
        <v>0</v>
      </c>
      <c r="I2016" s="74">
        <v>30</v>
      </c>
      <c r="J2016" s="74">
        <f t="shared" si="1105"/>
        <v>30</v>
      </c>
      <c r="K2016" s="48">
        <f t="shared" si="1103"/>
        <v>30</v>
      </c>
      <c r="L2016" s="48"/>
      <c r="M2016" s="48">
        <f t="shared" si="1097"/>
        <v>30</v>
      </c>
      <c r="N2016" s="48">
        <v>0</v>
      </c>
      <c r="O2016" s="56">
        <v>248.05609999999999</v>
      </c>
      <c r="P2016" s="48" t="str">
        <f t="shared" si="1084"/>
        <v>1748C SL</v>
      </c>
      <c r="Q2016" s="76">
        <v>0</v>
      </c>
      <c r="R2016" s="76">
        <v>0</v>
      </c>
      <c r="S2016" s="49">
        <f t="shared" si="1098"/>
        <v>0</v>
      </c>
      <c r="T2016" s="49">
        <f t="shared" si="1085"/>
        <v>0</v>
      </c>
      <c r="U2016" s="49">
        <v>5.4615384615384617</v>
      </c>
      <c r="V2016" s="49">
        <f t="shared" si="1076"/>
        <v>5.4615384615384613E-3</v>
      </c>
      <c r="W2016" s="49">
        <f t="shared" si="1099"/>
        <v>0</v>
      </c>
      <c r="X2016" s="90">
        <f>ROUNDUP(S2016*$X$4,0)</f>
        <v>0</v>
      </c>
      <c r="Y2016" s="91">
        <f t="shared" si="1100"/>
        <v>0</v>
      </c>
      <c r="Z2016" s="93">
        <f t="shared" si="1081"/>
        <v>0</v>
      </c>
      <c r="AA2016" s="94">
        <f t="shared" si="1101"/>
        <v>0</v>
      </c>
      <c r="AB2016" s="97">
        <f t="shared" si="1095"/>
        <v>0</v>
      </c>
      <c r="AC2016" s="98">
        <f t="shared" si="1102"/>
        <v>0</v>
      </c>
      <c r="AD2016" s="77" t="s">
        <v>3</v>
      </c>
      <c r="AE2016" s="54">
        <v>0</v>
      </c>
      <c r="AF2016" s="17"/>
    </row>
    <row r="2017" spans="1:32" ht="16.899999999999999" customHeight="1" x14ac:dyDescent="0.3">
      <c r="A2017" s="73" t="s">
        <v>7</v>
      </c>
      <c r="B2017" s="74" t="s">
        <v>2431</v>
      </c>
      <c r="C2017" s="48" t="s">
        <v>10</v>
      </c>
      <c r="D2017" s="48">
        <v>100</v>
      </c>
      <c r="E2017" s="48">
        <v>2834</v>
      </c>
      <c r="F2017" s="48" t="s">
        <v>6126</v>
      </c>
      <c r="G2017" s="48">
        <v>2</v>
      </c>
      <c r="H2017" s="75">
        <f t="shared" si="1096"/>
        <v>0</v>
      </c>
      <c r="I2017" s="74">
        <v>30</v>
      </c>
      <c r="J2017" s="74">
        <f t="shared" si="1105"/>
        <v>30</v>
      </c>
      <c r="K2017" s="48">
        <f t="shared" si="1103"/>
        <v>30</v>
      </c>
      <c r="L2017" s="48"/>
      <c r="M2017" s="48">
        <f t="shared" si="1097"/>
        <v>30</v>
      </c>
      <c r="N2017" s="48">
        <v>0</v>
      </c>
      <c r="O2017" s="56">
        <v>33.035530000000001</v>
      </c>
      <c r="P2017" s="48" t="str">
        <f t="shared" si="1084"/>
        <v>1748C SL</v>
      </c>
      <c r="Q2017" s="76">
        <v>4</v>
      </c>
      <c r="R2017" s="76">
        <v>10</v>
      </c>
      <c r="S2017" s="49">
        <f t="shared" si="1098"/>
        <v>5.4615384615384614E-2</v>
      </c>
      <c r="T2017" s="49">
        <f t="shared" si="1085"/>
        <v>5.4615384615384617</v>
      </c>
      <c r="U2017" s="49">
        <v>5.4615384615384617</v>
      </c>
      <c r="V2017" s="49">
        <f t="shared" si="1076"/>
        <v>5.4615384615384614E-2</v>
      </c>
      <c r="W2017" s="49">
        <f t="shared" si="1099"/>
        <v>1.6384615384615384</v>
      </c>
      <c r="X2017" s="90">
        <f>ROUND(S2017*$X$4,0)</f>
        <v>0</v>
      </c>
      <c r="Y2017" s="91">
        <f t="shared" si="1100"/>
        <v>0</v>
      </c>
      <c r="Z2017" s="93">
        <f t="shared" si="1081"/>
        <v>2</v>
      </c>
      <c r="AA2017" s="94">
        <f t="shared" si="1101"/>
        <v>66.071060000000003</v>
      </c>
      <c r="AB2017" s="97">
        <f t="shared" si="1095"/>
        <v>2</v>
      </c>
      <c r="AC2017" s="98">
        <f t="shared" si="1102"/>
        <v>66.071060000000003</v>
      </c>
      <c r="AD2017" s="77" t="s">
        <v>3</v>
      </c>
      <c r="AE2017" s="54">
        <v>66.071060000000003</v>
      </c>
      <c r="AF2017" s="17"/>
    </row>
    <row r="2018" spans="1:32" ht="16.899999999999999" customHeight="1" x14ac:dyDescent="0.3">
      <c r="A2018" s="73" t="s">
        <v>7</v>
      </c>
      <c r="B2018" s="74" t="s">
        <v>2416</v>
      </c>
      <c r="C2018" s="48" t="s">
        <v>34</v>
      </c>
      <c r="D2018" s="48">
        <v>100</v>
      </c>
      <c r="E2018" s="48">
        <v>6150</v>
      </c>
      <c r="F2018" s="48" t="s">
        <v>6125</v>
      </c>
      <c r="G2018" s="48" t="s">
        <v>3680</v>
      </c>
      <c r="H2018" s="75">
        <f t="shared" si="1096"/>
        <v>0</v>
      </c>
      <c r="I2018" s="74">
        <v>28</v>
      </c>
      <c r="J2018" s="74">
        <v>28</v>
      </c>
      <c r="K2018" s="48">
        <f t="shared" si="1103"/>
        <v>28</v>
      </c>
      <c r="L2018" s="48">
        <f>$L$3</f>
        <v>-4</v>
      </c>
      <c r="M2018" s="48">
        <f t="shared" si="1097"/>
        <v>24</v>
      </c>
      <c r="N2018" s="48">
        <v>73</v>
      </c>
      <c r="O2018" s="56">
        <v>15.16</v>
      </c>
      <c r="P2018" s="48" t="str">
        <f t="shared" si="1084"/>
        <v>SW42 BK</v>
      </c>
      <c r="Q2018" s="76">
        <v>117</v>
      </c>
      <c r="R2018" s="76">
        <v>354</v>
      </c>
      <c r="S2018" s="49">
        <f t="shared" si="1098"/>
        <v>1.6684615384615384</v>
      </c>
      <c r="T2018" s="49">
        <f t="shared" si="1085"/>
        <v>166.84615384615384</v>
      </c>
      <c r="U2018" s="49">
        <v>175.08653846153845</v>
      </c>
      <c r="V2018" s="49">
        <f t="shared" si="1076"/>
        <v>1.7508653846153845</v>
      </c>
      <c r="W2018" s="49">
        <f t="shared" si="1099"/>
        <v>40.043076923076924</v>
      </c>
      <c r="X2018" s="90">
        <f>ROUND(S2018*$X$4,0)</f>
        <v>8</v>
      </c>
      <c r="Y2018" s="91">
        <f t="shared" si="1100"/>
        <v>121.28</v>
      </c>
      <c r="Z2018" s="93">
        <f t="shared" si="1081"/>
        <v>48</v>
      </c>
      <c r="AA2018" s="94">
        <f t="shared" si="1101"/>
        <v>727.68000000000006</v>
      </c>
      <c r="AB2018" s="97">
        <f t="shared" si="1095"/>
        <v>56</v>
      </c>
      <c r="AC2018" s="98">
        <f t="shared" si="1102"/>
        <v>848.96</v>
      </c>
      <c r="AD2018" s="77" t="s">
        <v>3</v>
      </c>
      <c r="AE2018" s="54">
        <v>848.96</v>
      </c>
      <c r="AF2018" s="17"/>
    </row>
    <row r="2019" spans="1:32" ht="16.899999999999999" customHeight="1" x14ac:dyDescent="0.3">
      <c r="A2019" s="73" t="s">
        <v>7</v>
      </c>
      <c r="B2019" s="74" t="s">
        <v>5525</v>
      </c>
      <c r="C2019" s="48" t="s">
        <v>1370</v>
      </c>
      <c r="D2019" s="48">
        <v>500</v>
      </c>
      <c r="E2019" s="48">
        <v>2834</v>
      </c>
      <c r="F2019" s="48" t="s">
        <v>6126</v>
      </c>
      <c r="G2019" s="48">
        <v>2</v>
      </c>
      <c r="H2019" s="75">
        <f t="shared" si="1096"/>
        <v>0</v>
      </c>
      <c r="I2019" s="74">
        <v>40</v>
      </c>
      <c r="J2019" s="74">
        <f>I2019</f>
        <v>40</v>
      </c>
      <c r="K2019" s="48">
        <f t="shared" si="1103"/>
        <v>40</v>
      </c>
      <c r="L2019" s="48"/>
      <c r="M2019" s="48">
        <f t="shared" si="1097"/>
        <v>40</v>
      </c>
      <c r="N2019" s="48">
        <v>0</v>
      </c>
      <c r="O2019" s="56">
        <v>95.088139999999996</v>
      </c>
      <c r="P2019" s="48" t="str">
        <f t="shared" si="1084"/>
        <v>86103CY SL</v>
      </c>
      <c r="Q2019" s="76" t="s">
        <v>6187</v>
      </c>
      <c r="R2019" s="76" t="s">
        <v>6187</v>
      </c>
      <c r="S2019" s="49">
        <f t="shared" si="1098"/>
        <v>0</v>
      </c>
      <c r="T2019" s="49">
        <f t="shared" si="1085"/>
        <v>0</v>
      </c>
      <c r="U2019" s="49">
        <v>3</v>
      </c>
      <c r="V2019" s="49">
        <f t="shared" si="1076"/>
        <v>6.0000000000000001E-3</v>
      </c>
      <c r="W2019" s="49">
        <f t="shared" si="1099"/>
        <v>0</v>
      </c>
      <c r="X2019" s="90">
        <f>ROUNDUP(S2019*$X$4,0)</f>
        <v>0</v>
      </c>
      <c r="Y2019" s="91">
        <f t="shared" si="1100"/>
        <v>0</v>
      </c>
      <c r="Z2019" s="93">
        <f t="shared" si="1081"/>
        <v>0</v>
      </c>
      <c r="AA2019" s="94">
        <f t="shared" si="1101"/>
        <v>0</v>
      </c>
      <c r="AB2019" s="97">
        <f t="shared" si="1095"/>
        <v>0</v>
      </c>
      <c r="AC2019" s="98">
        <f t="shared" si="1102"/>
        <v>0</v>
      </c>
      <c r="AD2019" s="77" t="s">
        <v>3</v>
      </c>
      <c r="AE2019" s="54">
        <v>0</v>
      </c>
      <c r="AF2019" s="17"/>
    </row>
    <row r="2020" spans="1:32" ht="16.899999999999999" customHeight="1" x14ac:dyDescent="0.3">
      <c r="A2020" s="73" t="s">
        <v>35</v>
      </c>
      <c r="B2020" s="74" t="s">
        <v>3549</v>
      </c>
      <c r="C2020" s="48" t="s">
        <v>1432</v>
      </c>
      <c r="D2020" s="48">
        <v>100</v>
      </c>
      <c r="E2020" s="48">
        <v>621</v>
      </c>
      <c r="F2020" s="48" t="s">
        <v>6128</v>
      </c>
      <c r="G2020" s="48" t="s">
        <v>35</v>
      </c>
      <c r="H2020" s="75">
        <f t="shared" si="1096"/>
        <v>2.564102564102564E-2</v>
      </c>
      <c r="I2020" s="74">
        <v>40</v>
      </c>
      <c r="J2020" s="74">
        <v>39</v>
      </c>
      <c r="K2020" s="48">
        <f>J2020</f>
        <v>39</v>
      </c>
      <c r="L2020" s="48">
        <f>$L$3</f>
        <v>-4</v>
      </c>
      <c r="M2020" s="48">
        <f t="shared" si="1097"/>
        <v>35</v>
      </c>
      <c r="N2020" s="48">
        <v>99</v>
      </c>
      <c r="O2020" s="56">
        <v>6.3</v>
      </c>
      <c r="P2020" s="48" t="str">
        <f t="shared" si="1084"/>
        <v>6710 WH</v>
      </c>
      <c r="Q2020" s="76">
        <v>122</v>
      </c>
      <c r="R2020" s="76">
        <v>334</v>
      </c>
      <c r="S2020" s="49">
        <f t="shared" si="1098"/>
        <v>1.6992307692307691</v>
      </c>
      <c r="T2020" s="49">
        <f t="shared" si="1085"/>
        <v>169.92307692307691</v>
      </c>
      <c r="U2020" s="49">
        <v>2896.8461538461538</v>
      </c>
      <c r="V2020" s="49">
        <f t="shared" si="1076"/>
        <v>28.96846153846154</v>
      </c>
      <c r="W2020" s="49">
        <f t="shared" si="1099"/>
        <v>59.473076923076917</v>
      </c>
      <c r="X2020" s="90">
        <f>ROUND(S2020*$X$4,0)</f>
        <v>8</v>
      </c>
      <c r="Y2020" s="91">
        <f t="shared" si="1100"/>
        <v>50.4</v>
      </c>
      <c r="Z2020" s="93">
        <f t="shared" si="1081"/>
        <v>67</v>
      </c>
      <c r="AA2020" s="94">
        <f t="shared" si="1101"/>
        <v>422.09999999999997</v>
      </c>
      <c r="AB2020" s="97">
        <f t="shared" si="1095"/>
        <v>75</v>
      </c>
      <c r="AC2020" s="98">
        <f t="shared" si="1102"/>
        <v>472.5</v>
      </c>
      <c r="AD2020" s="77" t="s">
        <v>3</v>
      </c>
      <c r="AE2020" s="54">
        <v>472.5</v>
      </c>
      <c r="AF2020" s="17"/>
    </row>
    <row r="2021" spans="1:32" ht="16.899999999999999" customHeight="1" x14ac:dyDescent="0.3">
      <c r="A2021" s="73" t="s">
        <v>35</v>
      </c>
      <c r="B2021" s="74" t="s">
        <v>2461</v>
      </c>
      <c r="C2021" s="48" t="s">
        <v>1797</v>
      </c>
      <c r="D2021" s="48">
        <v>100</v>
      </c>
      <c r="E2021" s="48">
        <v>7880</v>
      </c>
      <c r="F2021" s="48" t="s">
        <v>5908</v>
      </c>
      <c r="G2021" s="48" t="s">
        <v>122</v>
      </c>
      <c r="H2021" s="75">
        <f t="shared" si="1096"/>
        <v>0.55555555555555558</v>
      </c>
      <c r="I2021" s="74">
        <v>140</v>
      </c>
      <c r="J2021" s="74">
        <v>90</v>
      </c>
      <c r="K2021" s="48">
        <f>J2021</f>
        <v>90</v>
      </c>
      <c r="L2021" s="48">
        <f>$L$3</f>
        <v>-4</v>
      </c>
      <c r="M2021" s="48">
        <f t="shared" si="1097"/>
        <v>86</v>
      </c>
      <c r="N2021" s="48">
        <v>139</v>
      </c>
      <c r="O2021" s="56">
        <v>8.3571399999999993</v>
      </c>
      <c r="P2021" s="48" t="str">
        <f t="shared" si="1084"/>
        <v>F2211/16 YL</v>
      </c>
      <c r="Q2021" s="76">
        <v>1</v>
      </c>
      <c r="R2021" s="76">
        <v>11</v>
      </c>
      <c r="S2021" s="49">
        <f t="shared" si="1098"/>
        <v>2.3461538461538461E-2</v>
      </c>
      <c r="T2021" s="49">
        <f t="shared" si="1085"/>
        <v>2.3461538461538463</v>
      </c>
      <c r="U2021" s="49">
        <v>114.12461538461538</v>
      </c>
      <c r="V2021" s="49">
        <f t="shared" si="1076"/>
        <v>1.1412461538461538</v>
      </c>
      <c r="W2021" s="49">
        <f t="shared" si="1099"/>
        <v>2.0176923076923075</v>
      </c>
      <c r="X2021" s="90">
        <f>ROUND(S2021*$X$4,0)</f>
        <v>0</v>
      </c>
      <c r="Y2021" s="91">
        <f t="shared" si="1100"/>
        <v>0</v>
      </c>
      <c r="Z2021" s="93">
        <f t="shared" si="1081"/>
        <v>2</v>
      </c>
      <c r="AA2021" s="94">
        <f t="shared" si="1101"/>
        <v>16.714279999999999</v>
      </c>
      <c r="AB2021" s="97">
        <f t="shared" si="1095"/>
        <v>2</v>
      </c>
      <c r="AC2021" s="98">
        <f t="shared" si="1102"/>
        <v>16.714279999999999</v>
      </c>
      <c r="AD2021" s="77" t="s">
        <v>3</v>
      </c>
      <c r="AE2021" s="54">
        <v>16.714279999999999</v>
      </c>
      <c r="AF2021" s="17"/>
    </row>
    <row r="2022" spans="1:32" ht="16.899999999999999" customHeight="1" x14ac:dyDescent="0.3">
      <c r="A2022" s="73" t="s">
        <v>35</v>
      </c>
      <c r="B2022" s="74" t="s">
        <v>689</v>
      </c>
      <c r="C2022" s="48" t="s">
        <v>16</v>
      </c>
      <c r="D2022" s="48">
        <v>500</v>
      </c>
      <c r="E2022" s="48">
        <v>6223</v>
      </c>
      <c r="F2022" s="48" t="s">
        <v>17</v>
      </c>
      <c r="G2022" s="48" t="s">
        <v>11</v>
      </c>
      <c r="H2022" s="75">
        <f t="shared" si="1096"/>
        <v>0</v>
      </c>
      <c r="I2022" s="74">
        <v>5</v>
      </c>
      <c r="J2022" s="74">
        <v>5</v>
      </c>
      <c r="K2022" s="48">
        <f>J2022</f>
        <v>5</v>
      </c>
      <c r="L2022" s="48"/>
      <c r="M2022" s="48">
        <f t="shared" si="1097"/>
        <v>5</v>
      </c>
      <c r="N2022" s="48">
        <v>0</v>
      </c>
      <c r="O2022" s="56">
        <v>82.093639999999994</v>
      </c>
      <c r="P2022" s="48" t="str">
        <f t="shared" si="1084"/>
        <v>1895L SL</v>
      </c>
      <c r="Q2022" s="76">
        <v>0</v>
      </c>
      <c r="R2022" s="76">
        <v>5</v>
      </c>
      <c r="S2022" s="49">
        <f t="shared" si="1098"/>
        <v>5.7692307692307696E-3</v>
      </c>
      <c r="T2022" s="49">
        <f t="shared" si="1085"/>
        <v>2.8846153846153846</v>
      </c>
      <c r="U2022" s="49">
        <v>179.38461538461536</v>
      </c>
      <c r="V2022" s="49">
        <f t="shared" si="1076"/>
        <v>0.35876923076923073</v>
      </c>
      <c r="W2022" s="49">
        <f t="shared" si="1099"/>
        <v>2.8846153846153848E-2</v>
      </c>
      <c r="X2022" s="90">
        <f>ROUNDUP(S2022*$X$2,0)</f>
        <v>1</v>
      </c>
      <c r="Y2022" s="91">
        <f t="shared" si="1100"/>
        <v>82.093639999999994</v>
      </c>
      <c r="Z2022" s="93">
        <f t="shared" si="1081"/>
        <v>1</v>
      </c>
      <c r="AA2022" s="94">
        <f t="shared" si="1101"/>
        <v>82.093639999999994</v>
      </c>
      <c r="AB2022" s="97">
        <f>ROUND((S2022*$AB$2)+Z2022,0)</f>
        <v>1</v>
      </c>
      <c r="AC2022" s="98">
        <f t="shared" si="1102"/>
        <v>82.093639999999994</v>
      </c>
      <c r="AD2022" s="77" t="s">
        <v>5891</v>
      </c>
      <c r="AE2022" s="54">
        <v>82.093639999999994</v>
      </c>
      <c r="AF2022" s="17"/>
    </row>
    <row r="2023" spans="1:32" ht="16.899999999999999" customHeight="1" x14ac:dyDescent="0.3">
      <c r="A2023" s="73" t="s">
        <v>7</v>
      </c>
      <c r="B2023" s="74" t="s">
        <v>1579</v>
      </c>
      <c r="C2023" s="48" t="s">
        <v>40</v>
      </c>
      <c r="D2023" s="48">
        <v>1000</v>
      </c>
      <c r="E2023" s="48">
        <v>621</v>
      </c>
      <c r="F2023" s="48" t="s">
        <v>6128</v>
      </c>
      <c r="G2023" s="48" t="s">
        <v>112</v>
      </c>
      <c r="H2023" s="75">
        <f t="shared" si="1096"/>
        <v>-0.16666666666666666</v>
      </c>
      <c r="I2023" s="74">
        <v>20</v>
      </c>
      <c r="J2023" s="74">
        <v>24</v>
      </c>
      <c r="K2023" s="48">
        <f>I2023</f>
        <v>20</v>
      </c>
      <c r="L2023" s="48">
        <f>$L$3</f>
        <v>-4</v>
      </c>
      <c r="M2023" s="48">
        <f t="shared" si="1097"/>
        <v>16</v>
      </c>
      <c r="N2023" s="48">
        <v>56</v>
      </c>
      <c r="O2023" s="56">
        <v>12.28</v>
      </c>
      <c r="P2023" s="48" t="str">
        <f t="shared" si="1084"/>
        <v>3049 RD</v>
      </c>
      <c r="Q2023" s="76">
        <v>102</v>
      </c>
      <c r="R2023" s="76">
        <v>310</v>
      </c>
      <c r="S2023" s="49">
        <f t="shared" si="1098"/>
        <v>1.4561538461538461</v>
      </c>
      <c r="T2023" s="49">
        <f t="shared" si="1085"/>
        <v>1456.1538461538462</v>
      </c>
      <c r="U2023" s="49">
        <v>1708.5384615384614</v>
      </c>
      <c r="V2023" s="49">
        <f t="shared" si="1076"/>
        <v>1.7085384615384613</v>
      </c>
      <c r="W2023" s="49">
        <f>V2023*M2023</f>
        <v>27.336615384615381</v>
      </c>
      <c r="X2023" s="90">
        <f>ROUND(S2023*$X$3,0)</f>
        <v>9</v>
      </c>
      <c r="Y2023" s="91">
        <f t="shared" si="1100"/>
        <v>110.52</v>
      </c>
      <c r="Z2023" s="93">
        <f t="shared" si="1081"/>
        <v>32</v>
      </c>
      <c r="AA2023" s="94">
        <f t="shared" si="1101"/>
        <v>392.96</v>
      </c>
      <c r="AB2023" s="97">
        <f>ROUND((S2023*$AB$4)+Z2023,0)</f>
        <v>39</v>
      </c>
      <c r="AC2023" s="98">
        <f t="shared" si="1102"/>
        <v>478.91999999999996</v>
      </c>
      <c r="AD2023" s="77" t="s">
        <v>3</v>
      </c>
      <c r="AE2023" s="54">
        <v>478.91999999999996</v>
      </c>
      <c r="AF2023" s="17"/>
    </row>
    <row r="2024" spans="1:32" ht="16.899999999999999" customHeight="1" x14ac:dyDescent="0.3">
      <c r="A2024" s="73" t="s">
        <v>7</v>
      </c>
      <c r="B2024" s="74" t="s">
        <v>2287</v>
      </c>
      <c r="C2024" s="48" t="s">
        <v>10</v>
      </c>
      <c r="D2024" s="48">
        <v>500</v>
      </c>
      <c r="E2024" s="48">
        <v>2834</v>
      </c>
      <c r="F2024" s="48" t="s">
        <v>6126</v>
      </c>
      <c r="G2024" s="48">
        <v>2</v>
      </c>
      <c r="H2024" s="75">
        <f t="shared" si="1096"/>
        <v>0</v>
      </c>
      <c r="I2024" s="74">
        <v>40</v>
      </c>
      <c r="J2024" s="74">
        <f t="shared" ref="J2024:J2025" si="1106">I2024</f>
        <v>40</v>
      </c>
      <c r="K2024" s="48">
        <f>I2024</f>
        <v>40</v>
      </c>
      <c r="L2024" s="48"/>
      <c r="M2024" s="48">
        <f t="shared" si="1097"/>
        <v>40</v>
      </c>
      <c r="N2024" s="48">
        <v>0</v>
      </c>
      <c r="O2024" s="56">
        <v>92.954750000000004</v>
      </c>
      <c r="P2024" s="48" t="str">
        <f t="shared" si="1084"/>
        <v>3221 SL</v>
      </c>
      <c r="Q2024" s="76">
        <v>5</v>
      </c>
      <c r="R2024" s="76">
        <v>22</v>
      </c>
      <c r="S2024" s="49">
        <f t="shared" si="1098"/>
        <v>7.923076923076923E-2</v>
      </c>
      <c r="T2024" s="49">
        <f t="shared" si="1085"/>
        <v>39.615384615384613</v>
      </c>
      <c r="U2024" s="49">
        <v>603.30769230769226</v>
      </c>
      <c r="V2024" s="49">
        <f t="shared" si="1076"/>
        <v>1.2066153846153844</v>
      </c>
      <c r="W2024" s="49">
        <f t="shared" ref="W2024:W2046" si="1107">S2024*M2024</f>
        <v>3.1692307692307691</v>
      </c>
      <c r="X2024" s="90">
        <f t="shared" ref="X2024:X2025" si="1108">ROUND(S2024*$X$4,0)</f>
        <v>0</v>
      </c>
      <c r="Y2024" s="91">
        <f t="shared" si="1100"/>
        <v>0</v>
      </c>
      <c r="Z2024" s="93">
        <f t="shared" si="1081"/>
        <v>3</v>
      </c>
      <c r="AA2024" s="94">
        <f t="shared" si="1101"/>
        <v>278.86425000000003</v>
      </c>
      <c r="AB2024" s="97">
        <f>ROUND((S2024*$AB$4)+Z2024,0)</f>
        <v>3</v>
      </c>
      <c r="AC2024" s="98">
        <f t="shared" si="1102"/>
        <v>278.86425000000003</v>
      </c>
      <c r="AD2024" s="77" t="s">
        <v>3</v>
      </c>
      <c r="AE2024" s="54">
        <v>278.86425000000003</v>
      </c>
      <c r="AF2024" s="17"/>
    </row>
    <row r="2025" spans="1:32" ht="16.899999999999999" customHeight="1" x14ac:dyDescent="0.3">
      <c r="A2025" s="73" t="s">
        <v>7</v>
      </c>
      <c r="B2025" s="74" t="s">
        <v>3320</v>
      </c>
      <c r="C2025" s="48" t="s">
        <v>1154</v>
      </c>
      <c r="D2025" s="48">
        <v>500</v>
      </c>
      <c r="E2025" s="48">
        <v>2834</v>
      </c>
      <c r="F2025" s="48" t="s">
        <v>6126</v>
      </c>
      <c r="G2025" s="48">
        <v>2</v>
      </c>
      <c r="H2025" s="75">
        <f t="shared" si="1096"/>
        <v>0</v>
      </c>
      <c r="I2025" s="74">
        <v>35</v>
      </c>
      <c r="J2025" s="74">
        <f t="shared" si="1106"/>
        <v>35</v>
      </c>
      <c r="K2025" s="48">
        <f>I2025</f>
        <v>35</v>
      </c>
      <c r="L2025" s="48"/>
      <c r="M2025" s="48">
        <f t="shared" si="1097"/>
        <v>35</v>
      </c>
      <c r="N2025" s="48">
        <v>0</v>
      </c>
      <c r="O2025" s="56">
        <v>104.75722</v>
      </c>
      <c r="P2025" s="48" t="str">
        <f t="shared" si="1084"/>
        <v>5494C SL</v>
      </c>
      <c r="Q2025" s="76">
        <v>1</v>
      </c>
      <c r="R2025" s="76">
        <v>3</v>
      </c>
      <c r="S2025" s="49">
        <f t="shared" si="1098"/>
        <v>1.4230769230769231E-2</v>
      </c>
      <c r="T2025" s="49">
        <f t="shared" si="1085"/>
        <v>7.1153846153846159</v>
      </c>
      <c r="U2025" s="49">
        <v>61.269615384615378</v>
      </c>
      <c r="V2025" s="49">
        <f t="shared" si="1076"/>
        <v>0.12253923076923076</v>
      </c>
      <c r="W2025" s="49">
        <f t="shared" si="1107"/>
        <v>0.49807692307692308</v>
      </c>
      <c r="X2025" s="90">
        <f t="shared" si="1108"/>
        <v>0</v>
      </c>
      <c r="Y2025" s="91">
        <f t="shared" si="1100"/>
        <v>0</v>
      </c>
      <c r="Z2025" s="93">
        <f t="shared" ref="Z2025:Z2046" si="1109">ROUND((S2025*M2025)+X2025,0)</f>
        <v>0</v>
      </c>
      <c r="AA2025" s="94">
        <f t="shared" si="1101"/>
        <v>0</v>
      </c>
      <c r="AB2025" s="97">
        <f>ROUND((S2025*$AB$4)+Z2025,0)</f>
        <v>0</v>
      </c>
      <c r="AC2025" s="98">
        <f t="shared" si="1102"/>
        <v>0</v>
      </c>
      <c r="AD2025" s="77" t="s">
        <v>3</v>
      </c>
      <c r="AE2025" s="54">
        <v>0</v>
      </c>
      <c r="AF2025" s="17"/>
    </row>
    <row r="2026" spans="1:32" ht="16.899999999999999" customHeight="1" x14ac:dyDescent="0.3">
      <c r="A2026" s="73" t="s">
        <v>7</v>
      </c>
      <c r="B2026" s="74" t="s">
        <v>5150</v>
      </c>
      <c r="C2026" s="48" t="s">
        <v>34</v>
      </c>
      <c r="D2026" s="48">
        <v>500</v>
      </c>
      <c r="E2026" s="48">
        <v>6150</v>
      </c>
      <c r="F2026" s="48" t="s">
        <v>6125</v>
      </c>
      <c r="G2026" s="48" t="s">
        <v>3680</v>
      </c>
      <c r="H2026" s="75">
        <f t="shared" si="1096"/>
        <v>0</v>
      </c>
      <c r="I2026" s="74">
        <v>28</v>
      </c>
      <c r="J2026" s="74">
        <v>28</v>
      </c>
      <c r="K2026" s="48">
        <f>I2026</f>
        <v>28</v>
      </c>
      <c r="L2026" s="48">
        <f>$L$3</f>
        <v>-4</v>
      </c>
      <c r="M2026" s="48">
        <f t="shared" si="1097"/>
        <v>24</v>
      </c>
      <c r="N2026" s="48">
        <v>2</v>
      </c>
      <c r="O2026" s="56">
        <v>44.97</v>
      </c>
      <c r="P2026" s="48" t="str">
        <f t="shared" si="1084"/>
        <v>SW41 BK</v>
      </c>
      <c r="Q2026" s="76">
        <v>6</v>
      </c>
      <c r="R2026" s="76">
        <v>9</v>
      </c>
      <c r="S2026" s="49">
        <f t="shared" si="1098"/>
        <v>7.4999999999999997E-2</v>
      </c>
      <c r="T2026" s="49">
        <f t="shared" si="1085"/>
        <v>37.5</v>
      </c>
      <c r="U2026" s="49">
        <v>187.42307692307691</v>
      </c>
      <c r="V2026" s="49">
        <f t="shared" si="1076"/>
        <v>0.37484615384615383</v>
      </c>
      <c r="W2026" s="49">
        <f t="shared" si="1107"/>
        <v>1.7999999999999998</v>
      </c>
      <c r="X2026" s="90">
        <f>ROUND(S2026*$X$4,0)</f>
        <v>0</v>
      </c>
      <c r="Y2026" s="91">
        <f t="shared" si="1100"/>
        <v>0</v>
      </c>
      <c r="Z2026" s="93">
        <f t="shared" si="1109"/>
        <v>2</v>
      </c>
      <c r="AA2026" s="94">
        <f t="shared" si="1101"/>
        <v>89.94</v>
      </c>
      <c r="AB2026" s="97">
        <f>ROUND((S2026*$AB$4)+Z2026,0)</f>
        <v>2</v>
      </c>
      <c r="AC2026" s="98">
        <f t="shared" si="1102"/>
        <v>89.94</v>
      </c>
      <c r="AD2026" s="77" t="s">
        <v>3</v>
      </c>
      <c r="AE2026" s="54">
        <v>89.94</v>
      </c>
      <c r="AF2026" s="17"/>
    </row>
    <row r="2027" spans="1:32" ht="16.899999999999999" customHeight="1" x14ac:dyDescent="0.3">
      <c r="A2027" s="73" t="s">
        <v>7</v>
      </c>
      <c r="B2027" s="74" t="s">
        <v>3638</v>
      </c>
      <c r="C2027" s="48" t="s">
        <v>1790</v>
      </c>
      <c r="D2027" s="48">
        <v>100</v>
      </c>
      <c r="E2027" s="48">
        <v>621</v>
      </c>
      <c r="F2027" s="48" t="s">
        <v>6128</v>
      </c>
      <c r="G2027" s="48" t="s">
        <v>11</v>
      </c>
      <c r="H2027" s="75">
        <f t="shared" si="1096"/>
        <v>0</v>
      </c>
      <c r="I2027" s="74">
        <v>5</v>
      </c>
      <c r="J2027" s="74">
        <v>5</v>
      </c>
      <c r="K2027" s="48">
        <f>J2027</f>
        <v>5</v>
      </c>
      <c r="L2027" s="48"/>
      <c r="M2027" s="48">
        <f t="shared" si="1097"/>
        <v>5</v>
      </c>
      <c r="N2027" s="48">
        <v>0</v>
      </c>
      <c r="O2027" s="56">
        <v>19.74457</v>
      </c>
      <c r="P2027" s="48" t="str">
        <f t="shared" si="1084"/>
        <v>9062A BK</v>
      </c>
      <c r="Q2027" s="76">
        <v>7</v>
      </c>
      <c r="R2027" s="76">
        <v>31</v>
      </c>
      <c r="S2027" s="49">
        <f t="shared" si="1098"/>
        <v>0.11115384615384616</v>
      </c>
      <c r="T2027" s="49">
        <f t="shared" si="1085"/>
        <v>11.115384615384617</v>
      </c>
      <c r="U2027" s="49">
        <v>110.34615384615384</v>
      </c>
      <c r="V2027" s="49">
        <f t="shared" si="1076"/>
        <v>1.1034615384615385</v>
      </c>
      <c r="W2027" s="49">
        <f t="shared" si="1107"/>
        <v>0.55576923076923079</v>
      </c>
      <c r="X2027" s="90">
        <f>ROUND(S2027*$X$2,0)</f>
        <v>1</v>
      </c>
      <c r="Y2027" s="91">
        <f t="shared" si="1100"/>
        <v>19.74457</v>
      </c>
      <c r="Z2027" s="93">
        <f t="shared" si="1109"/>
        <v>2</v>
      </c>
      <c r="AA2027" s="94">
        <f t="shared" si="1101"/>
        <v>39.489139999999999</v>
      </c>
      <c r="AB2027" s="97">
        <f>ROUND((S2027*$AB$2)+Z2027,0)</f>
        <v>3</v>
      </c>
      <c r="AC2027" s="98">
        <f t="shared" si="1102"/>
        <v>59.233710000000002</v>
      </c>
      <c r="AD2027" s="77" t="s">
        <v>5891</v>
      </c>
      <c r="AE2027" s="54">
        <v>59.233710000000002</v>
      </c>
      <c r="AF2027" s="17"/>
    </row>
    <row r="2028" spans="1:32" ht="16.899999999999999" customHeight="1" x14ac:dyDescent="0.3">
      <c r="A2028" s="73" t="s">
        <v>7</v>
      </c>
      <c r="B2028" s="74" t="s">
        <v>2436</v>
      </c>
      <c r="C2028" s="48" t="s">
        <v>464</v>
      </c>
      <c r="D2028" s="48">
        <v>1000</v>
      </c>
      <c r="E2028" s="48">
        <v>4013</v>
      </c>
      <c r="F2028" s="48" t="s">
        <v>6180</v>
      </c>
      <c r="G2028" s="48" t="s">
        <v>65</v>
      </c>
      <c r="H2028" s="75">
        <f t="shared" si="1096"/>
        <v>0</v>
      </c>
      <c r="I2028" s="74">
        <v>5</v>
      </c>
      <c r="J2028" s="74">
        <v>5</v>
      </c>
      <c r="K2028" s="48">
        <f>J2028</f>
        <v>5</v>
      </c>
      <c r="L2028" s="48"/>
      <c r="M2028" s="48">
        <f t="shared" si="1097"/>
        <v>5</v>
      </c>
      <c r="N2028" s="48">
        <v>0</v>
      </c>
      <c r="O2028" s="56">
        <v>252.50281000000001</v>
      </c>
      <c r="P2028" s="48" t="str">
        <f t="shared" si="1084"/>
        <v>2857/1 RD</v>
      </c>
      <c r="Q2028" s="76">
        <v>0</v>
      </c>
      <c r="R2028" s="76">
        <v>0</v>
      </c>
      <c r="S2028" s="49">
        <f t="shared" si="1098"/>
        <v>0</v>
      </c>
      <c r="T2028" s="49">
        <f t="shared" si="1085"/>
        <v>0</v>
      </c>
      <c r="U2028" s="49">
        <v>1.7692307692307692</v>
      </c>
      <c r="V2028" s="49">
        <f t="shared" si="1076"/>
        <v>1.7692307692307693E-3</v>
      </c>
      <c r="W2028" s="49">
        <f t="shared" si="1107"/>
        <v>0</v>
      </c>
      <c r="X2028" s="90">
        <f>ROUNDUP(S2028*$X$2,0)</f>
        <v>0</v>
      </c>
      <c r="Y2028" s="91">
        <f t="shared" si="1100"/>
        <v>0</v>
      </c>
      <c r="Z2028" s="93">
        <f t="shared" si="1109"/>
        <v>0</v>
      </c>
      <c r="AA2028" s="94">
        <f t="shared" si="1101"/>
        <v>0</v>
      </c>
      <c r="AB2028" s="97">
        <f>ROUND((S2028*$AB$2)+Z2028,0)</f>
        <v>0</v>
      </c>
      <c r="AC2028" s="98">
        <f t="shared" si="1102"/>
        <v>0</v>
      </c>
      <c r="AD2028" s="77" t="s">
        <v>5891</v>
      </c>
      <c r="AE2028" s="54">
        <v>0</v>
      </c>
      <c r="AF2028" s="17"/>
    </row>
    <row r="2029" spans="1:32" ht="16.899999999999999" customHeight="1" x14ac:dyDescent="0.3">
      <c r="A2029" s="73" t="s">
        <v>7</v>
      </c>
      <c r="B2029" s="74" t="s">
        <v>2439</v>
      </c>
      <c r="C2029" s="48" t="s">
        <v>1370</v>
      </c>
      <c r="D2029" s="48">
        <v>100</v>
      </c>
      <c r="E2029" s="48">
        <v>2834</v>
      </c>
      <c r="F2029" s="48" t="s">
        <v>6126</v>
      </c>
      <c r="G2029" s="48">
        <v>2</v>
      </c>
      <c r="H2029" s="75">
        <f t="shared" si="1096"/>
        <v>0</v>
      </c>
      <c r="I2029" s="74">
        <v>40</v>
      </c>
      <c r="J2029" s="74">
        <f t="shared" ref="J2029:J2030" si="1110">I2029</f>
        <v>40</v>
      </c>
      <c r="K2029" s="48">
        <f t="shared" ref="K2029:K2037" si="1111">I2029</f>
        <v>40</v>
      </c>
      <c r="L2029" s="48"/>
      <c r="M2029" s="48">
        <f t="shared" si="1097"/>
        <v>40</v>
      </c>
      <c r="N2029" s="48">
        <v>3</v>
      </c>
      <c r="O2029" s="56">
        <v>49.62594</v>
      </c>
      <c r="P2029" s="48" t="str">
        <f t="shared" si="1084"/>
        <v>86604CY SL</v>
      </c>
      <c r="Q2029" s="76">
        <v>6</v>
      </c>
      <c r="R2029" s="76">
        <v>8</v>
      </c>
      <c r="S2029" s="49">
        <f t="shared" si="1098"/>
        <v>7.3846153846153853E-2</v>
      </c>
      <c r="T2029" s="49">
        <f t="shared" si="1085"/>
        <v>7.384615384615385</v>
      </c>
      <c r="U2029" s="49">
        <v>35.84615384615384</v>
      </c>
      <c r="V2029" s="49">
        <f t="shared" si="1076"/>
        <v>0.35846153846153839</v>
      </c>
      <c r="W2029" s="49">
        <f t="shared" si="1107"/>
        <v>2.953846153846154</v>
      </c>
      <c r="X2029" s="90">
        <f>ROUND(S2029*$X$4,0)</f>
        <v>0</v>
      </c>
      <c r="Y2029" s="91">
        <f t="shared" si="1100"/>
        <v>0</v>
      </c>
      <c r="Z2029" s="93">
        <f t="shared" si="1109"/>
        <v>3</v>
      </c>
      <c r="AA2029" s="94">
        <f t="shared" si="1101"/>
        <v>148.87781999999999</v>
      </c>
      <c r="AB2029" s="97">
        <f t="shared" ref="AB2029:AB2045" si="1112">ROUND((S2029*$AB$4)+Z2029,0)</f>
        <v>3</v>
      </c>
      <c r="AC2029" s="98">
        <f t="shared" si="1102"/>
        <v>148.87781999999999</v>
      </c>
      <c r="AD2029" s="77" t="s">
        <v>3</v>
      </c>
      <c r="AE2029" s="54">
        <v>148.87781999999999</v>
      </c>
      <c r="AF2029" s="17"/>
    </row>
    <row r="2030" spans="1:32" ht="16.899999999999999" customHeight="1" x14ac:dyDescent="0.3">
      <c r="A2030" s="73" t="s">
        <v>7</v>
      </c>
      <c r="B2030" s="74" t="s">
        <v>2440</v>
      </c>
      <c r="C2030" s="48" t="s">
        <v>1370</v>
      </c>
      <c r="D2030" s="48">
        <v>1000</v>
      </c>
      <c r="E2030" s="48">
        <v>2834</v>
      </c>
      <c r="F2030" s="48" t="s">
        <v>6126</v>
      </c>
      <c r="G2030" s="48">
        <v>2</v>
      </c>
      <c r="H2030" s="75">
        <f t="shared" si="1096"/>
        <v>0</v>
      </c>
      <c r="I2030" s="74">
        <v>40</v>
      </c>
      <c r="J2030" s="74">
        <f t="shared" si="1110"/>
        <v>40</v>
      </c>
      <c r="K2030" s="48">
        <f t="shared" si="1111"/>
        <v>40</v>
      </c>
      <c r="L2030" s="48"/>
      <c r="M2030" s="48">
        <f t="shared" si="1097"/>
        <v>40</v>
      </c>
      <c r="N2030" s="48">
        <v>0</v>
      </c>
      <c r="O2030" s="56">
        <v>675.26724999999999</v>
      </c>
      <c r="P2030" s="48" t="str">
        <f t="shared" si="1084"/>
        <v>86608CY SL</v>
      </c>
      <c r="Q2030" s="76">
        <v>2</v>
      </c>
      <c r="R2030" s="76">
        <v>0</v>
      </c>
      <c r="S2030" s="49">
        <f t="shared" si="1098"/>
        <v>2.1538461538461538E-2</v>
      </c>
      <c r="T2030" s="49">
        <f t="shared" si="1085"/>
        <v>21.538461538461537</v>
      </c>
      <c r="U2030" s="49">
        <v>42.269230769230766</v>
      </c>
      <c r="V2030" s="49">
        <f t="shared" si="1076"/>
        <v>4.2269230769230767E-2</v>
      </c>
      <c r="W2030" s="49">
        <f t="shared" si="1107"/>
        <v>0.86153846153846148</v>
      </c>
      <c r="X2030" s="90">
        <f>ROUND(S2030*$X$4,0)</f>
        <v>0</v>
      </c>
      <c r="Y2030" s="91">
        <f t="shared" si="1100"/>
        <v>0</v>
      </c>
      <c r="Z2030" s="93">
        <f t="shared" si="1109"/>
        <v>1</v>
      </c>
      <c r="AA2030" s="94">
        <f t="shared" si="1101"/>
        <v>675.26724999999999</v>
      </c>
      <c r="AB2030" s="97">
        <f t="shared" si="1112"/>
        <v>1</v>
      </c>
      <c r="AC2030" s="98">
        <f t="shared" si="1102"/>
        <v>675.26724999999999</v>
      </c>
      <c r="AD2030" s="77" t="s">
        <v>3</v>
      </c>
      <c r="AE2030" s="54">
        <v>675.26724999999999</v>
      </c>
      <c r="AF2030" s="17"/>
    </row>
    <row r="2031" spans="1:32" ht="16.899999999999999" customHeight="1" x14ac:dyDescent="0.3">
      <c r="A2031" s="73" t="s">
        <v>35</v>
      </c>
      <c r="B2031" s="74" t="s">
        <v>2214</v>
      </c>
      <c r="C2031" s="48" t="s">
        <v>464</v>
      </c>
      <c r="D2031" s="48">
        <v>100</v>
      </c>
      <c r="E2031" s="48">
        <v>2800</v>
      </c>
      <c r="F2031" s="48" t="s">
        <v>5911</v>
      </c>
      <c r="G2031" s="48">
        <v>6</v>
      </c>
      <c r="H2031" s="75">
        <f t="shared" si="1096"/>
        <v>0</v>
      </c>
      <c r="I2031" s="74">
        <v>93</v>
      </c>
      <c r="J2031" s="74">
        <v>93</v>
      </c>
      <c r="K2031" s="48">
        <f t="shared" si="1111"/>
        <v>93</v>
      </c>
      <c r="L2031" s="48">
        <f>$L$3</f>
        <v>-4</v>
      </c>
      <c r="M2031" s="48">
        <f t="shared" si="1097"/>
        <v>89</v>
      </c>
      <c r="N2031" s="48">
        <v>430</v>
      </c>
      <c r="O2031" s="56">
        <v>11.95</v>
      </c>
      <c r="P2031" s="48" t="str">
        <f t="shared" si="1084"/>
        <v>5852 GR</v>
      </c>
      <c r="Q2031" s="76">
        <v>161</v>
      </c>
      <c r="R2031" s="76">
        <v>559</v>
      </c>
      <c r="S2031" s="49">
        <f t="shared" si="1098"/>
        <v>2.3788461538461538</v>
      </c>
      <c r="T2031" s="49">
        <f t="shared" si="1085"/>
        <v>237.88461538461539</v>
      </c>
      <c r="U2031" s="49">
        <v>746.34615384615381</v>
      </c>
      <c r="V2031" s="49">
        <f t="shared" si="1076"/>
        <v>7.4634615384615381</v>
      </c>
      <c r="W2031" s="49">
        <f t="shared" si="1107"/>
        <v>211.71730769230768</v>
      </c>
      <c r="X2031" s="90">
        <f>ROUND(S2031*$X$4,0)</f>
        <v>12</v>
      </c>
      <c r="Y2031" s="91">
        <f t="shared" si="1100"/>
        <v>143.39999999999998</v>
      </c>
      <c r="Z2031" s="93">
        <f t="shared" si="1109"/>
        <v>224</v>
      </c>
      <c r="AA2031" s="94">
        <f t="shared" si="1101"/>
        <v>2676.7999999999997</v>
      </c>
      <c r="AB2031" s="97">
        <f t="shared" si="1112"/>
        <v>236</v>
      </c>
      <c r="AC2031" s="98">
        <f t="shared" si="1102"/>
        <v>2820.2</v>
      </c>
      <c r="AD2031" s="77" t="s">
        <v>5890</v>
      </c>
      <c r="AE2031" s="54">
        <v>2820.2</v>
      </c>
      <c r="AF2031" s="17"/>
    </row>
    <row r="2032" spans="1:32" ht="16.899999999999999" customHeight="1" x14ac:dyDescent="0.3">
      <c r="A2032" s="73" t="s">
        <v>7</v>
      </c>
      <c r="B2032" s="74" t="s">
        <v>2442</v>
      </c>
      <c r="C2032" s="48" t="s">
        <v>1370</v>
      </c>
      <c r="D2032" s="48">
        <v>100</v>
      </c>
      <c r="E2032" s="48">
        <v>2834</v>
      </c>
      <c r="F2032" s="48" t="s">
        <v>6126</v>
      </c>
      <c r="G2032" s="48">
        <v>2</v>
      </c>
      <c r="H2032" s="75">
        <f t="shared" si="1096"/>
        <v>0</v>
      </c>
      <c r="I2032" s="74">
        <v>40</v>
      </c>
      <c r="J2032" s="74">
        <f t="shared" ref="J2032:J2033" si="1113">I2032</f>
        <v>40</v>
      </c>
      <c r="K2032" s="48">
        <f t="shared" si="1111"/>
        <v>40</v>
      </c>
      <c r="L2032" s="48"/>
      <c r="M2032" s="48">
        <f t="shared" si="1097"/>
        <v>40</v>
      </c>
      <c r="N2032" s="48">
        <v>2</v>
      </c>
      <c r="O2032" s="56">
        <v>74.267579999999995</v>
      </c>
      <c r="P2032" s="48" t="str">
        <f t="shared" si="1084"/>
        <v>86608CY SL</v>
      </c>
      <c r="Q2032" s="76">
        <v>12</v>
      </c>
      <c r="R2032" s="76">
        <v>16</v>
      </c>
      <c r="S2032" s="49">
        <f t="shared" si="1098"/>
        <v>0.14769230769230771</v>
      </c>
      <c r="T2032" s="49">
        <f t="shared" si="1085"/>
        <v>14.76923076923077</v>
      </c>
      <c r="U2032" s="49">
        <v>42.269230769230766</v>
      </c>
      <c r="V2032" s="49">
        <f t="shared" si="1076"/>
        <v>0.42269230769230764</v>
      </c>
      <c r="W2032" s="49">
        <f t="shared" si="1107"/>
        <v>5.907692307692308</v>
      </c>
      <c r="X2032" s="90">
        <f>ROUND(S2032*$X$4,0)</f>
        <v>1</v>
      </c>
      <c r="Y2032" s="91">
        <f t="shared" si="1100"/>
        <v>74.267579999999995</v>
      </c>
      <c r="Z2032" s="93">
        <f t="shared" si="1109"/>
        <v>7</v>
      </c>
      <c r="AA2032" s="94">
        <f t="shared" si="1101"/>
        <v>519.87306000000001</v>
      </c>
      <c r="AB2032" s="97">
        <f t="shared" si="1112"/>
        <v>8</v>
      </c>
      <c r="AC2032" s="98">
        <f t="shared" si="1102"/>
        <v>594.14063999999996</v>
      </c>
      <c r="AD2032" s="77" t="s">
        <v>3</v>
      </c>
      <c r="AE2032" s="54">
        <v>594.14063999999996</v>
      </c>
      <c r="AF2032" s="17"/>
    </row>
    <row r="2033" spans="1:32" ht="16.899999999999999" customHeight="1" x14ac:dyDescent="0.3">
      <c r="A2033" s="73" t="s">
        <v>7</v>
      </c>
      <c r="B2033" s="74" t="s">
        <v>3572</v>
      </c>
      <c r="C2033" s="48" t="s">
        <v>1370</v>
      </c>
      <c r="D2033" s="48">
        <v>500</v>
      </c>
      <c r="E2033" s="48">
        <v>2834</v>
      </c>
      <c r="F2033" s="48" t="s">
        <v>6126</v>
      </c>
      <c r="G2033" s="48">
        <v>2</v>
      </c>
      <c r="H2033" s="75">
        <f t="shared" si="1096"/>
        <v>0</v>
      </c>
      <c r="I2033" s="74">
        <v>40</v>
      </c>
      <c r="J2033" s="74">
        <f t="shared" si="1113"/>
        <v>40</v>
      </c>
      <c r="K2033" s="48">
        <f t="shared" si="1111"/>
        <v>40</v>
      </c>
      <c r="L2033" s="48"/>
      <c r="M2033" s="48">
        <f t="shared" si="1097"/>
        <v>40</v>
      </c>
      <c r="N2033" s="48">
        <v>0</v>
      </c>
      <c r="O2033" s="56">
        <v>99.500230000000002</v>
      </c>
      <c r="P2033" s="48" t="str">
        <f t="shared" si="1084"/>
        <v>86002CY SL</v>
      </c>
      <c r="Q2033" s="76">
        <v>0</v>
      </c>
      <c r="R2033" s="76">
        <v>0</v>
      </c>
      <c r="S2033" s="49">
        <f t="shared" si="1098"/>
        <v>0</v>
      </c>
      <c r="T2033" s="49">
        <f t="shared" si="1085"/>
        <v>0</v>
      </c>
      <c r="U2033" s="49">
        <v>24.269230769230766</v>
      </c>
      <c r="V2033" s="49">
        <f t="shared" si="1076"/>
        <v>4.853846153846153E-2</v>
      </c>
      <c r="W2033" s="49">
        <f t="shared" si="1107"/>
        <v>0</v>
      </c>
      <c r="X2033" s="90">
        <f t="shared" ref="X2033:X2034" si="1114">ROUNDUP(S2033*$X$4,0)</f>
        <v>0</v>
      </c>
      <c r="Y2033" s="91">
        <f t="shared" si="1100"/>
        <v>0</v>
      </c>
      <c r="Z2033" s="93">
        <f t="shared" si="1109"/>
        <v>0</v>
      </c>
      <c r="AA2033" s="94">
        <f t="shared" si="1101"/>
        <v>0</v>
      </c>
      <c r="AB2033" s="97">
        <f t="shared" si="1112"/>
        <v>0</v>
      </c>
      <c r="AC2033" s="98">
        <f t="shared" si="1102"/>
        <v>0</v>
      </c>
      <c r="AD2033" s="77" t="s">
        <v>3</v>
      </c>
      <c r="AE2033" s="54">
        <v>0</v>
      </c>
      <c r="AF2033" s="17"/>
    </row>
    <row r="2034" spans="1:32" ht="16.899999999999999" customHeight="1" x14ac:dyDescent="0.3">
      <c r="A2034" s="73" t="s">
        <v>7</v>
      </c>
      <c r="B2034" s="74" t="s">
        <v>1700</v>
      </c>
      <c r="C2034" s="48" t="s">
        <v>1154</v>
      </c>
      <c r="D2034" s="48">
        <v>500</v>
      </c>
      <c r="E2034" s="48">
        <v>621</v>
      </c>
      <c r="F2034" s="48" t="s">
        <v>6128</v>
      </c>
      <c r="G2034" s="48" t="s">
        <v>35</v>
      </c>
      <c r="H2034" s="75">
        <f t="shared" si="1096"/>
        <v>-0.13793103448275862</v>
      </c>
      <c r="I2034" s="74">
        <v>25</v>
      </c>
      <c r="J2034" s="74">
        <v>29</v>
      </c>
      <c r="K2034" s="48">
        <f t="shared" si="1111"/>
        <v>25</v>
      </c>
      <c r="L2034" s="48">
        <v>-4</v>
      </c>
      <c r="M2034" s="48">
        <f t="shared" si="1097"/>
        <v>21</v>
      </c>
      <c r="N2034" s="48">
        <v>0</v>
      </c>
      <c r="O2034" s="56">
        <v>106.455</v>
      </c>
      <c r="P2034" s="48" t="str">
        <f t="shared" si="1084"/>
        <v>5098C SL</v>
      </c>
      <c r="Q2034" s="76">
        <v>0</v>
      </c>
      <c r="R2034" s="76">
        <v>1</v>
      </c>
      <c r="S2034" s="49">
        <f t="shared" si="1098"/>
        <v>1.153846153846154E-3</v>
      </c>
      <c r="T2034" s="49">
        <f t="shared" si="1085"/>
        <v>0.57692307692307698</v>
      </c>
      <c r="U2034" s="49">
        <v>155.46153846153845</v>
      </c>
      <c r="V2034" s="49">
        <f t="shared" si="1076"/>
        <v>0.31092307692307691</v>
      </c>
      <c r="W2034" s="49">
        <f t="shared" si="1107"/>
        <v>2.4230769230769233E-2</v>
      </c>
      <c r="X2034" s="90">
        <f t="shared" si="1114"/>
        <v>1</v>
      </c>
      <c r="Y2034" s="91">
        <f t="shared" si="1100"/>
        <v>106.455</v>
      </c>
      <c r="Z2034" s="93">
        <f t="shared" si="1109"/>
        <v>1</v>
      </c>
      <c r="AA2034" s="94">
        <f t="shared" si="1101"/>
        <v>106.455</v>
      </c>
      <c r="AB2034" s="97">
        <f t="shared" si="1112"/>
        <v>1</v>
      </c>
      <c r="AC2034" s="98">
        <f t="shared" si="1102"/>
        <v>106.455</v>
      </c>
      <c r="AD2034" s="77" t="s">
        <v>3</v>
      </c>
      <c r="AE2034" s="54">
        <v>106.455</v>
      </c>
      <c r="AF2034" s="17"/>
    </row>
    <row r="2035" spans="1:32" ht="16.899999999999999" customHeight="1" x14ac:dyDescent="0.3">
      <c r="A2035" s="73" t="s">
        <v>35</v>
      </c>
      <c r="B2035" s="74" t="s">
        <v>3140</v>
      </c>
      <c r="C2035" s="48" t="s">
        <v>34</v>
      </c>
      <c r="D2035" s="48">
        <v>1</v>
      </c>
      <c r="E2035" s="48">
        <v>1804</v>
      </c>
      <c r="F2035" s="48" t="s">
        <v>6129</v>
      </c>
      <c r="G2035" s="48" t="s">
        <v>35</v>
      </c>
      <c r="H2035" s="75">
        <f t="shared" si="1096"/>
        <v>0</v>
      </c>
      <c r="I2035" s="74">
        <v>43</v>
      </c>
      <c r="J2035" s="74">
        <v>43</v>
      </c>
      <c r="K2035" s="48">
        <f t="shared" si="1111"/>
        <v>43</v>
      </c>
      <c r="L2035" s="48">
        <f>$L$3</f>
        <v>-4</v>
      </c>
      <c r="M2035" s="48">
        <f t="shared" si="1097"/>
        <v>39</v>
      </c>
      <c r="N2035" s="48">
        <v>51</v>
      </c>
      <c r="O2035" s="56">
        <v>20.85</v>
      </c>
      <c r="P2035" s="48" t="str">
        <f t="shared" si="1084"/>
        <v>LC143 BK</v>
      </c>
      <c r="Q2035" s="76">
        <v>104</v>
      </c>
      <c r="R2035" s="76">
        <v>333</v>
      </c>
      <c r="S2035" s="49">
        <f t="shared" si="1098"/>
        <v>1.504230769230769</v>
      </c>
      <c r="T2035" s="49">
        <f t="shared" si="1085"/>
        <v>1.504230769230769</v>
      </c>
      <c r="U2035" s="49">
        <v>1.504230769230769</v>
      </c>
      <c r="V2035" s="49">
        <f t="shared" si="1076"/>
        <v>1.504230769230769</v>
      </c>
      <c r="W2035" s="49">
        <f t="shared" si="1107"/>
        <v>58.664999999999992</v>
      </c>
      <c r="X2035" s="90">
        <f>ROUND(S2035*$X$4,0)</f>
        <v>8</v>
      </c>
      <c r="Y2035" s="91">
        <f t="shared" si="1100"/>
        <v>166.8</v>
      </c>
      <c r="Z2035" s="93">
        <f t="shared" si="1109"/>
        <v>67</v>
      </c>
      <c r="AA2035" s="94">
        <f t="shared" si="1101"/>
        <v>1396.95</v>
      </c>
      <c r="AB2035" s="97">
        <f t="shared" si="1112"/>
        <v>75</v>
      </c>
      <c r="AC2035" s="98">
        <f t="shared" si="1102"/>
        <v>1563.75</v>
      </c>
      <c r="AD2035" s="77" t="s">
        <v>3</v>
      </c>
      <c r="AE2035" s="54">
        <v>1563.75</v>
      </c>
      <c r="AF2035" s="17"/>
    </row>
    <row r="2036" spans="1:32" ht="16.899999999999999" customHeight="1" x14ac:dyDescent="0.3">
      <c r="A2036" s="73" t="s">
        <v>7</v>
      </c>
      <c r="B2036" s="74" t="s">
        <v>748</v>
      </c>
      <c r="C2036" s="48" t="s">
        <v>55</v>
      </c>
      <c r="D2036" s="48">
        <v>1000</v>
      </c>
      <c r="E2036" s="48">
        <v>4008</v>
      </c>
      <c r="F2036" s="48" t="s">
        <v>5910</v>
      </c>
      <c r="G2036" s="48" t="s">
        <v>35</v>
      </c>
      <c r="H2036" s="75">
        <f t="shared" si="1096"/>
        <v>0</v>
      </c>
      <c r="I2036" s="74">
        <v>24</v>
      </c>
      <c r="J2036" s="74">
        <v>24</v>
      </c>
      <c r="K2036" s="48">
        <f t="shared" si="1111"/>
        <v>24</v>
      </c>
      <c r="L2036" s="48">
        <f>$L$3</f>
        <v>-4</v>
      </c>
      <c r="M2036" s="48">
        <f t="shared" si="1097"/>
        <v>20</v>
      </c>
      <c r="N2036" s="48">
        <v>6</v>
      </c>
      <c r="O2036" s="56">
        <v>13.805020000000001</v>
      </c>
      <c r="P2036" s="48" t="str">
        <f t="shared" si="1084"/>
        <v>299/1 SV</v>
      </c>
      <c r="Q2036" s="76">
        <v>16</v>
      </c>
      <c r="R2036" s="76">
        <v>60</v>
      </c>
      <c r="S2036" s="49">
        <f t="shared" si="1098"/>
        <v>0.24153846153846154</v>
      </c>
      <c r="T2036" s="49">
        <f t="shared" si="1085"/>
        <v>241.53846153846155</v>
      </c>
      <c r="U2036" s="49">
        <v>621.73076923076928</v>
      </c>
      <c r="V2036" s="49">
        <f t="shared" si="1076"/>
        <v>0.62173076923076931</v>
      </c>
      <c r="W2036" s="49">
        <f t="shared" si="1107"/>
        <v>4.8307692307692305</v>
      </c>
      <c r="X2036" s="90">
        <f>ROUND(S2036*$X$3,0)</f>
        <v>1</v>
      </c>
      <c r="Y2036" s="91">
        <f t="shared" si="1100"/>
        <v>13.805020000000001</v>
      </c>
      <c r="Z2036" s="93">
        <f t="shared" si="1109"/>
        <v>6</v>
      </c>
      <c r="AA2036" s="94">
        <f t="shared" si="1101"/>
        <v>82.830120000000008</v>
      </c>
      <c r="AB2036" s="97">
        <f t="shared" si="1112"/>
        <v>7</v>
      </c>
      <c r="AC2036" s="98">
        <f t="shared" si="1102"/>
        <v>96.635140000000007</v>
      </c>
      <c r="AD2036" s="77" t="s">
        <v>3</v>
      </c>
      <c r="AE2036" s="54">
        <v>96.635140000000007</v>
      </c>
      <c r="AF2036" s="17"/>
    </row>
    <row r="2037" spans="1:32" ht="12.75" customHeight="1" x14ac:dyDescent="0.3">
      <c r="A2037" s="73" t="s">
        <v>7</v>
      </c>
      <c r="B2037" s="74" t="s">
        <v>4317</v>
      </c>
      <c r="C2037" s="48" t="s">
        <v>1370</v>
      </c>
      <c r="D2037" s="48">
        <v>100</v>
      </c>
      <c r="E2037" s="48">
        <v>2834</v>
      </c>
      <c r="F2037" s="48" t="s">
        <v>6126</v>
      </c>
      <c r="G2037" s="48">
        <v>2</v>
      </c>
      <c r="H2037" s="75">
        <f t="shared" si="1096"/>
        <v>0</v>
      </c>
      <c r="I2037" s="74">
        <v>45</v>
      </c>
      <c r="J2037" s="74">
        <f>I2037</f>
        <v>45</v>
      </c>
      <c r="K2037" s="48">
        <f t="shared" si="1111"/>
        <v>45</v>
      </c>
      <c r="L2037" s="48"/>
      <c r="M2037" s="48">
        <f t="shared" si="1097"/>
        <v>45</v>
      </c>
      <c r="N2037" s="48">
        <v>0</v>
      </c>
      <c r="O2037" s="56">
        <v>44.78736</v>
      </c>
      <c r="P2037" s="48" t="str">
        <f t="shared" si="1084"/>
        <v>65803CY SL</v>
      </c>
      <c r="Q2037" s="76">
        <v>1</v>
      </c>
      <c r="R2037" s="76">
        <v>12</v>
      </c>
      <c r="S2037" s="49">
        <f t="shared" si="1098"/>
        <v>2.4615384615384615E-2</v>
      </c>
      <c r="T2037" s="49">
        <f t="shared" si="1085"/>
        <v>2.4615384615384617</v>
      </c>
      <c r="U2037" s="49">
        <v>141.30769230769229</v>
      </c>
      <c r="V2037" s="49">
        <f t="shared" si="1076"/>
        <v>1.4130769230769229</v>
      </c>
      <c r="W2037" s="49">
        <f t="shared" si="1107"/>
        <v>1.1076923076923078</v>
      </c>
      <c r="X2037" s="90">
        <f t="shared" ref="X2037:X2038" si="1115">ROUND(S2037*$X$4,0)</f>
        <v>0</v>
      </c>
      <c r="Y2037" s="91">
        <f t="shared" si="1100"/>
        <v>0</v>
      </c>
      <c r="Z2037" s="93">
        <f t="shared" si="1109"/>
        <v>1</v>
      </c>
      <c r="AA2037" s="94">
        <f t="shared" si="1101"/>
        <v>44.78736</v>
      </c>
      <c r="AB2037" s="97">
        <f t="shared" si="1112"/>
        <v>1</v>
      </c>
      <c r="AC2037" s="98">
        <f t="shared" si="1102"/>
        <v>44.78736</v>
      </c>
      <c r="AD2037" s="77" t="s">
        <v>3</v>
      </c>
      <c r="AE2037" s="54">
        <v>44.78736</v>
      </c>
      <c r="AF2037" s="17"/>
    </row>
    <row r="2038" spans="1:32" ht="12.75" customHeight="1" x14ac:dyDescent="0.3">
      <c r="A2038" s="73" t="s">
        <v>7</v>
      </c>
      <c r="B2038" s="74" t="s">
        <v>5591</v>
      </c>
      <c r="C2038" s="48" t="s">
        <v>1797</v>
      </c>
      <c r="D2038" s="48">
        <v>4</v>
      </c>
      <c r="E2038" s="48">
        <v>4445</v>
      </c>
      <c r="F2038" s="48" t="s">
        <v>5912</v>
      </c>
      <c r="G2038" s="48" t="s">
        <v>122</v>
      </c>
      <c r="H2038" s="75">
        <f t="shared" si="1096"/>
        <v>0.14736842105263157</v>
      </c>
      <c r="I2038" s="74">
        <v>109</v>
      </c>
      <c r="J2038" s="74">
        <v>95</v>
      </c>
      <c r="K2038" s="48">
        <f>J2038</f>
        <v>95</v>
      </c>
      <c r="L2038" s="48">
        <f>$L$3</f>
        <v>-4</v>
      </c>
      <c r="M2038" s="48">
        <f t="shared" si="1097"/>
        <v>91</v>
      </c>
      <c r="N2038" s="48">
        <v>96</v>
      </c>
      <c r="O2038" s="56">
        <v>8.42</v>
      </c>
      <c r="P2038" s="48" t="str">
        <f t="shared" si="1084"/>
        <v>F3211 BK</v>
      </c>
      <c r="Q2038" s="76">
        <v>92</v>
      </c>
      <c r="R2038" s="76">
        <v>129</v>
      </c>
      <c r="S2038" s="49">
        <f t="shared" si="1098"/>
        <v>1.1396153846153845</v>
      </c>
      <c r="T2038" s="49">
        <f t="shared" si="1085"/>
        <v>4.5584615384615379</v>
      </c>
      <c r="U2038" s="49">
        <v>57.16615384615384</v>
      </c>
      <c r="V2038" s="49">
        <f t="shared" ref="V2038:V2101" si="1116">U2038/D2038</f>
        <v>14.29153846153846</v>
      </c>
      <c r="W2038" s="49">
        <f t="shared" si="1107"/>
        <v>103.70499999999998</v>
      </c>
      <c r="X2038" s="90">
        <f t="shared" si="1115"/>
        <v>6</v>
      </c>
      <c r="Y2038" s="91">
        <f t="shared" si="1100"/>
        <v>50.519999999999996</v>
      </c>
      <c r="Z2038" s="93">
        <f t="shared" si="1109"/>
        <v>110</v>
      </c>
      <c r="AA2038" s="94">
        <f t="shared" si="1101"/>
        <v>926.2</v>
      </c>
      <c r="AB2038" s="97">
        <f t="shared" si="1112"/>
        <v>116</v>
      </c>
      <c r="AC2038" s="98">
        <f t="shared" si="1102"/>
        <v>976.72</v>
      </c>
      <c r="AD2038" s="77" t="s">
        <v>3</v>
      </c>
      <c r="AE2038" s="54">
        <v>976.72</v>
      </c>
      <c r="AF2038" s="17"/>
    </row>
    <row r="2039" spans="1:32" ht="16.899999999999999" customHeight="1" x14ac:dyDescent="0.3">
      <c r="A2039" s="73" t="s">
        <v>7</v>
      </c>
      <c r="B2039" s="74" t="s">
        <v>1196</v>
      </c>
      <c r="C2039" s="48" t="s">
        <v>1154</v>
      </c>
      <c r="D2039" s="48">
        <v>500</v>
      </c>
      <c r="E2039" s="48">
        <v>2834</v>
      </c>
      <c r="F2039" s="48" t="s">
        <v>6126</v>
      </c>
      <c r="G2039" s="48">
        <v>2</v>
      </c>
      <c r="H2039" s="75">
        <f t="shared" si="1096"/>
        <v>0</v>
      </c>
      <c r="I2039" s="74">
        <v>20</v>
      </c>
      <c r="J2039" s="74">
        <f>I2039</f>
        <v>20</v>
      </c>
      <c r="K2039" s="48">
        <f t="shared" ref="K2039:K2052" si="1117">I2039</f>
        <v>20</v>
      </c>
      <c r="L2039" s="48"/>
      <c r="M2039" s="48">
        <f t="shared" si="1097"/>
        <v>20</v>
      </c>
      <c r="N2039" s="48">
        <v>0</v>
      </c>
      <c r="O2039" s="56">
        <v>89.262140000000002</v>
      </c>
      <c r="P2039" s="48" t="str">
        <f t="shared" si="1084"/>
        <v>5463C SL</v>
      </c>
      <c r="Q2039" s="76">
        <v>0</v>
      </c>
      <c r="R2039" s="76">
        <v>0</v>
      </c>
      <c r="S2039" s="49">
        <f t="shared" si="1098"/>
        <v>0</v>
      </c>
      <c r="T2039" s="49">
        <f t="shared" si="1085"/>
        <v>0</v>
      </c>
      <c r="U2039" s="49">
        <v>222.30769230769232</v>
      </c>
      <c r="V2039" s="49">
        <f t="shared" si="1116"/>
        <v>0.44461538461538463</v>
      </c>
      <c r="W2039" s="49">
        <f t="shared" si="1107"/>
        <v>0</v>
      </c>
      <c r="X2039" s="90">
        <f>ROUNDUP(S2039*$X$3,0)</f>
        <v>0</v>
      </c>
      <c r="Y2039" s="91">
        <f t="shared" si="1100"/>
        <v>0</v>
      </c>
      <c r="Z2039" s="93">
        <f t="shared" si="1109"/>
        <v>0</v>
      </c>
      <c r="AA2039" s="94">
        <f t="shared" si="1101"/>
        <v>0</v>
      </c>
      <c r="AB2039" s="97">
        <f t="shared" si="1112"/>
        <v>0</v>
      </c>
      <c r="AC2039" s="98">
        <f t="shared" si="1102"/>
        <v>0</v>
      </c>
      <c r="AD2039" s="77" t="s">
        <v>3</v>
      </c>
      <c r="AE2039" s="54">
        <v>0</v>
      </c>
      <c r="AF2039" s="17"/>
    </row>
    <row r="2040" spans="1:32" ht="16.899999999999999" customHeight="1" x14ac:dyDescent="0.3">
      <c r="A2040" s="73" t="s">
        <v>7</v>
      </c>
      <c r="B2040" s="74" t="s">
        <v>1186</v>
      </c>
      <c r="C2040" s="48" t="s">
        <v>1154</v>
      </c>
      <c r="D2040" s="48">
        <v>500</v>
      </c>
      <c r="E2040" s="48">
        <v>621</v>
      </c>
      <c r="F2040" s="48" t="s">
        <v>6128</v>
      </c>
      <c r="G2040" s="48" t="s">
        <v>35</v>
      </c>
      <c r="H2040" s="75">
        <f t="shared" si="1096"/>
        <v>0</v>
      </c>
      <c r="I2040" s="74">
        <v>53</v>
      </c>
      <c r="J2040" s="74">
        <v>53</v>
      </c>
      <c r="K2040" s="48">
        <f t="shared" si="1117"/>
        <v>53</v>
      </c>
      <c r="L2040" s="48">
        <v>-4</v>
      </c>
      <c r="M2040" s="48">
        <f t="shared" si="1097"/>
        <v>49</v>
      </c>
      <c r="N2040" s="48">
        <v>1</v>
      </c>
      <c r="O2040" s="56">
        <v>61.84</v>
      </c>
      <c r="P2040" s="48" t="str">
        <f t="shared" si="1084"/>
        <v>5271C SL</v>
      </c>
      <c r="Q2040" s="76">
        <v>0</v>
      </c>
      <c r="R2040" s="76">
        <v>0</v>
      </c>
      <c r="S2040" s="49">
        <f t="shared" si="1098"/>
        <v>0</v>
      </c>
      <c r="T2040" s="49">
        <f t="shared" si="1085"/>
        <v>0</v>
      </c>
      <c r="U2040" s="49">
        <v>321.96153846153851</v>
      </c>
      <c r="V2040" s="49">
        <f t="shared" si="1116"/>
        <v>0.64392307692307704</v>
      </c>
      <c r="W2040" s="49">
        <f t="shared" si="1107"/>
        <v>0</v>
      </c>
      <c r="X2040" s="90">
        <f>ROUNDUP(S2040*$X$4,0)</f>
        <v>0</v>
      </c>
      <c r="Y2040" s="91">
        <f t="shared" si="1100"/>
        <v>0</v>
      </c>
      <c r="Z2040" s="93">
        <f t="shared" si="1109"/>
        <v>0</v>
      </c>
      <c r="AA2040" s="94">
        <f t="shared" si="1101"/>
        <v>0</v>
      </c>
      <c r="AB2040" s="97">
        <f t="shared" si="1112"/>
        <v>0</v>
      </c>
      <c r="AC2040" s="98">
        <f t="shared" si="1102"/>
        <v>0</v>
      </c>
      <c r="AD2040" s="77" t="s">
        <v>3</v>
      </c>
      <c r="AE2040" s="54">
        <v>0</v>
      </c>
      <c r="AF2040" s="17"/>
    </row>
    <row r="2041" spans="1:32" ht="16.899999999999999" customHeight="1" x14ac:dyDescent="0.3">
      <c r="A2041" s="73" t="s">
        <v>7</v>
      </c>
      <c r="B2041" s="74" t="s">
        <v>3721</v>
      </c>
      <c r="C2041" s="48" t="s">
        <v>34</v>
      </c>
      <c r="D2041" s="48">
        <v>250</v>
      </c>
      <c r="E2041" s="48">
        <v>3001</v>
      </c>
      <c r="F2041" s="48" t="s">
        <v>6123</v>
      </c>
      <c r="G2041" s="48" t="s">
        <v>3680</v>
      </c>
      <c r="H2041" s="75">
        <f t="shared" si="1096"/>
        <v>0</v>
      </c>
      <c r="I2041" s="74">
        <v>24</v>
      </c>
      <c r="J2041" s="74">
        <v>24</v>
      </c>
      <c r="K2041" s="48">
        <f t="shared" si="1117"/>
        <v>24</v>
      </c>
      <c r="L2041" s="48">
        <f>$L$3</f>
        <v>-4</v>
      </c>
      <c r="M2041" s="48">
        <f t="shared" si="1097"/>
        <v>20</v>
      </c>
      <c r="N2041" s="48">
        <v>7</v>
      </c>
      <c r="O2041" s="56">
        <v>64</v>
      </c>
      <c r="P2041" s="48" t="str">
        <f t="shared" si="1084"/>
        <v>G12011/4 BK</v>
      </c>
      <c r="Q2041" s="76">
        <v>4</v>
      </c>
      <c r="R2041" s="76">
        <v>13</v>
      </c>
      <c r="S2041" s="49">
        <f t="shared" si="1098"/>
        <v>5.8076923076923075E-2</v>
      </c>
      <c r="T2041" s="49">
        <f t="shared" si="1085"/>
        <v>14.519230769230768</v>
      </c>
      <c r="U2041" s="49">
        <v>20.44230769230769</v>
      </c>
      <c r="V2041" s="49">
        <f t="shared" si="1116"/>
        <v>8.1769230769230761E-2</v>
      </c>
      <c r="W2041" s="49">
        <f t="shared" si="1107"/>
        <v>1.1615384615384614</v>
      </c>
      <c r="X2041" s="90">
        <f>ROUND(S2041*$X$3,0)</f>
        <v>0</v>
      </c>
      <c r="Y2041" s="91">
        <f t="shared" si="1100"/>
        <v>0</v>
      </c>
      <c r="Z2041" s="93">
        <f t="shared" si="1109"/>
        <v>1</v>
      </c>
      <c r="AA2041" s="94">
        <f t="shared" si="1101"/>
        <v>64</v>
      </c>
      <c r="AB2041" s="97">
        <f t="shared" si="1112"/>
        <v>1</v>
      </c>
      <c r="AC2041" s="98">
        <f t="shared" si="1102"/>
        <v>64</v>
      </c>
      <c r="AD2041" s="77" t="s">
        <v>3</v>
      </c>
      <c r="AE2041" s="54">
        <v>64</v>
      </c>
      <c r="AF2041" s="17"/>
    </row>
    <row r="2042" spans="1:32" ht="16.899999999999999" customHeight="1" x14ac:dyDescent="0.3">
      <c r="A2042" s="73" t="s">
        <v>35</v>
      </c>
      <c r="B2042" s="74" t="s">
        <v>4025</v>
      </c>
      <c r="C2042" s="48" t="s">
        <v>1370</v>
      </c>
      <c r="D2042" s="48">
        <v>500</v>
      </c>
      <c r="E2042" s="48">
        <v>2834</v>
      </c>
      <c r="F2042" s="48" t="s">
        <v>6126</v>
      </c>
      <c r="G2042" s="48">
        <v>2</v>
      </c>
      <c r="H2042" s="75">
        <f t="shared" si="1096"/>
        <v>0</v>
      </c>
      <c r="I2042" s="74">
        <v>40</v>
      </c>
      <c r="J2042" s="74">
        <f>I2042</f>
        <v>40</v>
      </c>
      <c r="K2042" s="48">
        <f t="shared" si="1117"/>
        <v>40</v>
      </c>
      <c r="L2042" s="48"/>
      <c r="M2042" s="48">
        <f t="shared" si="1097"/>
        <v>40</v>
      </c>
      <c r="N2042" s="48">
        <v>0</v>
      </c>
      <c r="O2042" s="56">
        <v>98.379350000000002</v>
      </c>
      <c r="P2042" s="48" t="str">
        <f t="shared" si="1084"/>
        <v>86202CY SL</v>
      </c>
      <c r="Q2042" s="76" t="s">
        <v>6187</v>
      </c>
      <c r="R2042" s="76" t="s">
        <v>6187</v>
      </c>
      <c r="S2042" s="49">
        <f t="shared" si="1098"/>
        <v>0</v>
      </c>
      <c r="T2042" s="49">
        <f t="shared" si="1085"/>
        <v>0</v>
      </c>
      <c r="U2042" s="49">
        <v>161.19230769230768</v>
      </c>
      <c r="V2042" s="49">
        <f t="shared" si="1116"/>
        <v>0.32238461538461538</v>
      </c>
      <c r="W2042" s="49">
        <f t="shared" si="1107"/>
        <v>0</v>
      </c>
      <c r="X2042" s="90">
        <f>ROUNDUP(S2042*$X$4,0)</f>
        <v>0</v>
      </c>
      <c r="Y2042" s="91">
        <f t="shared" si="1100"/>
        <v>0</v>
      </c>
      <c r="Z2042" s="93">
        <f t="shared" si="1109"/>
        <v>0</v>
      </c>
      <c r="AA2042" s="94">
        <f t="shared" si="1101"/>
        <v>0</v>
      </c>
      <c r="AB2042" s="97">
        <f t="shared" si="1112"/>
        <v>0</v>
      </c>
      <c r="AC2042" s="98">
        <f t="shared" si="1102"/>
        <v>0</v>
      </c>
      <c r="AD2042" s="77" t="s">
        <v>3</v>
      </c>
      <c r="AE2042" s="54">
        <v>0</v>
      </c>
      <c r="AF2042" s="17"/>
    </row>
    <row r="2043" spans="1:32" ht="16.899999999999999" customHeight="1" x14ac:dyDescent="0.3">
      <c r="A2043" s="73" t="s">
        <v>7</v>
      </c>
      <c r="B2043" s="74" t="s">
        <v>3046</v>
      </c>
      <c r="C2043" s="48" t="s">
        <v>1143</v>
      </c>
      <c r="D2043" s="48">
        <v>100</v>
      </c>
      <c r="E2043" s="48">
        <v>30327</v>
      </c>
      <c r="F2043" s="48" t="s">
        <v>5915</v>
      </c>
      <c r="G2043" s="48" t="s">
        <v>122</v>
      </c>
      <c r="H2043" s="75">
        <f t="shared" si="1096"/>
        <v>0</v>
      </c>
      <c r="I2043" s="74">
        <v>34</v>
      </c>
      <c r="J2043" s="74">
        <v>34</v>
      </c>
      <c r="K2043" s="48">
        <f t="shared" si="1117"/>
        <v>34</v>
      </c>
      <c r="L2043" s="48">
        <f>$L$3</f>
        <v>-4</v>
      </c>
      <c r="M2043" s="48">
        <f t="shared" si="1097"/>
        <v>30</v>
      </c>
      <c r="N2043" s="48">
        <v>10</v>
      </c>
      <c r="O2043" s="56">
        <v>99.75</v>
      </c>
      <c r="P2043" s="48" t="str">
        <f t="shared" si="1084"/>
        <v>390845 WH</v>
      </c>
      <c r="Q2043" s="76">
        <v>4</v>
      </c>
      <c r="R2043" s="76">
        <v>20</v>
      </c>
      <c r="S2043" s="49">
        <f t="shared" si="1098"/>
        <v>6.6153846153846146E-2</v>
      </c>
      <c r="T2043" s="49">
        <f t="shared" si="1085"/>
        <v>6.615384615384615</v>
      </c>
      <c r="U2043" s="49">
        <v>43.346153846153847</v>
      </c>
      <c r="V2043" s="49">
        <f t="shared" si="1116"/>
        <v>0.43346153846153845</v>
      </c>
      <c r="W2043" s="49">
        <f t="shared" si="1107"/>
        <v>1.9846153846153844</v>
      </c>
      <c r="X2043" s="90">
        <f t="shared" ref="X2043" si="1118">ROUND(S2043*$X$4,0)</f>
        <v>0</v>
      </c>
      <c r="Y2043" s="91">
        <f t="shared" si="1100"/>
        <v>0</v>
      </c>
      <c r="Z2043" s="93">
        <f t="shared" si="1109"/>
        <v>2</v>
      </c>
      <c r="AA2043" s="94">
        <f t="shared" si="1101"/>
        <v>199.5</v>
      </c>
      <c r="AB2043" s="97">
        <f t="shared" si="1112"/>
        <v>2</v>
      </c>
      <c r="AC2043" s="98">
        <f t="shared" si="1102"/>
        <v>199.5</v>
      </c>
      <c r="AD2043" s="77" t="s">
        <v>5890</v>
      </c>
      <c r="AE2043" s="54">
        <v>199.5</v>
      </c>
      <c r="AF2043" s="17"/>
    </row>
    <row r="2044" spans="1:32" ht="16.899999999999999" customHeight="1" x14ac:dyDescent="0.3">
      <c r="A2044" s="73" t="s">
        <v>7</v>
      </c>
      <c r="B2044" s="74" t="s">
        <v>5034</v>
      </c>
      <c r="C2044" s="48" t="s">
        <v>34</v>
      </c>
      <c r="D2044" s="48">
        <v>250</v>
      </c>
      <c r="E2044" s="48">
        <v>3001</v>
      </c>
      <c r="F2044" s="48" t="s">
        <v>6123</v>
      </c>
      <c r="G2044" s="48" t="s">
        <v>3680</v>
      </c>
      <c r="H2044" s="75">
        <f t="shared" ref="H2044:H2062" si="1119">(I2044-J2044)/J2044</f>
        <v>0</v>
      </c>
      <c r="I2044" s="74">
        <v>24</v>
      </c>
      <c r="J2044" s="74">
        <v>24</v>
      </c>
      <c r="K2044" s="48">
        <f t="shared" si="1117"/>
        <v>24</v>
      </c>
      <c r="L2044" s="48">
        <f>$L$3</f>
        <v>-4</v>
      </c>
      <c r="M2044" s="48">
        <f t="shared" ref="M2044:M2061" si="1120">K2044+L2044</f>
        <v>20</v>
      </c>
      <c r="N2044" s="48">
        <v>1</v>
      </c>
      <c r="O2044" s="56">
        <v>101</v>
      </c>
      <c r="P2044" s="48" t="str">
        <f t="shared" si="1084"/>
        <v>G120NF114 BK</v>
      </c>
      <c r="Q2044" s="76">
        <v>2</v>
      </c>
      <c r="R2044" s="76">
        <v>6</v>
      </c>
      <c r="S2044" s="49">
        <f t="shared" ref="S2044:S2062" si="1121">((Q2044/65*0.7)+(R2044/260*0.3))</f>
        <v>2.8461538461538462E-2</v>
      </c>
      <c r="T2044" s="49">
        <f t="shared" si="1085"/>
        <v>7.1153846153846159</v>
      </c>
      <c r="U2044" s="49">
        <v>12.153846153846153</v>
      </c>
      <c r="V2044" s="49">
        <f t="shared" si="1116"/>
        <v>4.8615384615384616E-2</v>
      </c>
      <c r="W2044" s="49">
        <f t="shared" si="1107"/>
        <v>0.56923076923076921</v>
      </c>
      <c r="X2044" s="90">
        <f>ROUND(S2044*$X$3,0)</f>
        <v>0</v>
      </c>
      <c r="Y2044" s="91">
        <f t="shared" ref="Y2044:Y2061" si="1122">X2044*O2044</f>
        <v>0</v>
      </c>
      <c r="Z2044" s="93">
        <f t="shared" si="1109"/>
        <v>1</v>
      </c>
      <c r="AA2044" s="94">
        <f t="shared" ref="AA2044:AA2061" si="1123">Z2044*O2044</f>
        <v>101</v>
      </c>
      <c r="AB2044" s="97">
        <f t="shared" si="1112"/>
        <v>1</v>
      </c>
      <c r="AC2044" s="98">
        <f t="shared" ref="AC2044:AC2061" si="1124">AB2044*O2044</f>
        <v>101</v>
      </c>
      <c r="AD2044" s="77" t="s">
        <v>3</v>
      </c>
      <c r="AE2044" s="54">
        <v>101</v>
      </c>
      <c r="AF2044" s="17"/>
    </row>
    <row r="2045" spans="1:32" ht="16.899999999999999" customHeight="1" x14ac:dyDescent="0.3">
      <c r="A2045" s="73" t="s">
        <v>7</v>
      </c>
      <c r="B2045" s="74" t="s">
        <v>103</v>
      </c>
      <c r="C2045" s="48" t="s">
        <v>10</v>
      </c>
      <c r="D2045" s="48">
        <v>500</v>
      </c>
      <c r="E2045" s="48">
        <v>2834</v>
      </c>
      <c r="F2045" s="48" t="s">
        <v>6126</v>
      </c>
      <c r="G2045" s="48">
        <v>2</v>
      </c>
      <c r="H2045" s="75">
        <f t="shared" si="1119"/>
        <v>0</v>
      </c>
      <c r="I2045" s="74">
        <v>30</v>
      </c>
      <c r="J2045" s="74">
        <f>I2045</f>
        <v>30</v>
      </c>
      <c r="K2045" s="48">
        <f t="shared" si="1117"/>
        <v>30</v>
      </c>
      <c r="L2045" s="48"/>
      <c r="M2045" s="48">
        <f t="shared" si="1120"/>
        <v>30</v>
      </c>
      <c r="N2045" s="48">
        <v>0</v>
      </c>
      <c r="O2045" s="56">
        <v>96.038079999999994</v>
      </c>
      <c r="P2045" s="48" t="str">
        <f t="shared" si="1084"/>
        <v>1746C SL</v>
      </c>
      <c r="Q2045" s="76">
        <v>2</v>
      </c>
      <c r="R2045" s="76">
        <v>3</v>
      </c>
      <c r="S2045" s="49">
        <f t="shared" si="1121"/>
        <v>2.4999999999999998E-2</v>
      </c>
      <c r="T2045" s="49">
        <f t="shared" si="1085"/>
        <v>12.499999999999998</v>
      </c>
      <c r="U2045" s="49">
        <v>74.038461538461533</v>
      </c>
      <c r="V2045" s="49">
        <f t="shared" si="1116"/>
        <v>0.14807692307692308</v>
      </c>
      <c r="W2045" s="49">
        <f t="shared" si="1107"/>
        <v>0.74999999999999989</v>
      </c>
      <c r="X2045" s="90">
        <f>ROUND(S2045*$X$4,0)</f>
        <v>0</v>
      </c>
      <c r="Y2045" s="91">
        <f t="shared" si="1122"/>
        <v>0</v>
      </c>
      <c r="Z2045" s="93">
        <f t="shared" si="1109"/>
        <v>1</v>
      </c>
      <c r="AA2045" s="94">
        <f t="shared" si="1123"/>
        <v>96.038079999999994</v>
      </c>
      <c r="AB2045" s="97">
        <f t="shared" si="1112"/>
        <v>1</v>
      </c>
      <c r="AC2045" s="98">
        <f t="shared" si="1124"/>
        <v>96.038079999999994</v>
      </c>
      <c r="AD2045" s="77" t="s">
        <v>3</v>
      </c>
      <c r="AE2045" s="54">
        <v>96.038079999999994</v>
      </c>
      <c r="AF2045" s="17"/>
    </row>
    <row r="2046" spans="1:32" ht="16.899999999999999" customHeight="1" x14ac:dyDescent="0.3">
      <c r="A2046" s="73" t="s">
        <v>7</v>
      </c>
      <c r="B2046" s="74" t="s">
        <v>5365</v>
      </c>
      <c r="C2046" s="48" t="s">
        <v>1154</v>
      </c>
      <c r="D2046" s="48">
        <v>500</v>
      </c>
      <c r="E2046" s="48">
        <v>621</v>
      </c>
      <c r="F2046" s="48" t="s">
        <v>6128</v>
      </c>
      <c r="G2046" s="48" t="s">
        <v>35</v>
      </c>
      <c r="H2046" s="75">
        <f t="shared" si="1119"/>
        <v>-0.71698113207547165</v>
      </c>
      <c r="I2046" s="74">
        <v>15</v>
      </c>
      <c r="J2046" s="74">
        <v>53</v>
      </c>
      <c r="K2046" s="48">
        <f t="shared" si="1117"/>
        <v>15</v>
      </c>
      <c r="L2046" s="48">
        <v>-4</v>
      </c>
      <c r="M2046" s="48">
        <f t="shared" si="1120"/>
        <v>11</v>
      </c>
      <c r="N2046" s="48">
        <v>1</v>
      </c>
      <c r="O2046" s="56">
        <v>72.349999999999994</v>
      </c>
      <c r="P2046" s="48" t="str">
        <f t="shared" si="1084"/>
        <v>5102C SL</v>
      </c>
      <c r="Q2046" s="76">
        <v>1</v>
      </c>
      <c r="R2046" s="76">
        <v>1</v>
      </c>
      <c r="S2046" s="49">
        <f t="shared" si="1121"/>
        <v>1.1923076923076923E-2</v>
      </c>
      <c r="T2046" s="49">
        <f t="shared" si="1085"/>
        <v>5.9615384615384617</v>
      </c>
      <c r="U2046" s="49">
        <v>500.61538461538453</v>
      </c>
      <c r="V2046" s="49">
        <f t="shared" si="1116"/>
        <v>1.0012307692307691</v>
      </c>
      <c r="W2046" s="49">
        <f t="shared" si="1107"/>
        <v>0.13115384615384615</v>
      </c>
      <c r="X2046" s="90">
        <f>ROUNDUP(S2046*$X$2,0)</f>
        <v>1</v>
      </c>
      <c r="Y2046" s="91">
        <f t="shared" si="1122"/>
        <v>72.349999999999994</v>
      </c>
      <c r="Z2046" s="93">
        <f t="shared" si="1109"/>
        <v>1</v>
      </c>
      <c r="AA2046" s="94">
        <f t="shared" si="1123"/>
        <v>72.349999999999994</v>
      </c>
      <c r="AB2046" s="97">
        <f>ROUND((S2046*$AB$2)+Z2046,0)</f>
        <v>1</v>
      </c>
      <c r="AC2046" s="98">
        <f t="shared" si="1124"/>
        <v>72.349999999999994</v>
      </c>
      <c r="AD2046" s="77" t="s">
        <v>3</v>
      </c>
      <c r="AE2046" s="54">
        <v>72.349999999999994</v>
      </c>
      <c r="AF2046" s="17"/>
    </row>
    <row r="2047" spans="1:32" ht="16.899999999999999" customHeight="1" x14ac:dyDescent="0.3">
      <c r="A2047" s="73" t="s">
        <v>35</v>
      </c>
      <c r="B2047" s="74" t="s">
        <v>2192</v>
      </c>
      <c r="C2047" s="48" t="s">
        <v>34</v>
      </c>
      <c r="D2047" s="48">
        <v>100</v>
      </c>
      <c r="E2047" s="48">
        <v>20051</v>
      </c>
      <c r="F2047" s="48" t="s">
        <v>6124</v>
      </c>
      <c r="G2047" s="48" t="s">
        <v>3680</v>
      </c>
      <c r="H2047" s="75">
        <f t="shared" si="1119"/>
        <v>0</v>
      </c>
      <c r="I2047" s="74">
        <v>28</v>
      </c>
      <c r="J2047" s="74">
        <v>28</v>
      </c>
      <c r="K2047" s="48">
        <f t="shared" si="1117"/>
        <v>28</v>
      </c>
      <c r="L2047" s="48">
        <f>$L$3</f>
        <v>-4</v>
      </c>
      <c r="M2047" s="48">
        <f t="shared" si="1120"/>
        <v>24</v>
      </c>
      <c r="N2047" s="48">
        <v>8</v>
      </c>
      <c r="O2047" s="56">
        <v>5.7</v>
      </c>
      <c r="P2047" s="48" t="str">
        <f t="shared" si="1084"/>
        <v>492250 BK</v>
      </c>
      <c r="Q2047" s="76">
        <v>15</v>
      </c>
      <c r="R2047" s="76">
        <v>72</v>
      </c>
      <c r="S2047" s="49">
        <f t="shared" si="1121"/>
        <v>0.24461538461538462</v>
      </c>
      <c r="T2047" s="49">
        <f t="shared" si="1085"/>
        <v>24.461538461538463</v>
      </c>
      <c r="U2047" s="49">
        <v>24.461538461538463</v>
      </c>
      <c r="V2047" s="49">
        <f t="shared" si="1116"/>
        <v>0.24461538461538462</v>
      </c>
      <c r="W2047" s="49">
        <f t="shared" ref="W2047:W2059" si="1125">S2047*M2047</f>
        <v>5.8707692307692305</v>
      </c>
      <c r="X2047" s="90">
        <f>ROUND(S2047*$X$4,0)</f>
        <v>1</v>
      </c>
      <c r="Y2047" s="91">
        <f t="shared" si="1122"/>
        <v>5.7</v>
      </c>
      <c r="Z2047" s="93">
        <f t="shared" ref="Z2047:Z2086" si="1126">ROUND((S2047*M2047)+X2047,0)</f>
        <v>7</v>
      </c>
      <c r="AA2047" s="94">
        <f t="shared" si="1123"/>
        <v>39.9</v>
      </c>
      <c r="AB2047" s="97">
        <f t="shared" ref="AB2047:AB2052" si="1127">ROUND((S2047*$AB$4)+Z2047,0)</f>
        <v>8</v>
      </c>
      <c r="AC2047" s="98">
        <f t="shared" si="1124"/>
        <v>45.6</v>
      </c>
      <c r="AD2047" s="77" t="s">
        <v>3</v>
      </c>
      <c r="AE2047" s="54">
        <v>45.6</v>
      </c>
      <c r="AF2047" s="17"/>
    </row>
    <row r="2048" spans="1:32" ht="16.899999999999999" customHeight="1" x14ac:dyDescent="0.3">
      <c r="A2048" s="73" t="s">
        <v>35</v>
      </c>
      <c r="B2048" s="74" t="s">
        <v>5159</v>
      </c>
      <c r="C2048" s="48" t="s">
        <v>34</v>
      </c>
      <c r="D2048" s="48">
        <v>100</v>
      </c>
      <c r="E2048" s="48">
        <v>1202</v>
      </c>
      <c r="F2048" s="48" t="s">
        <v>6130</v>
      </c>
      <c r="G2048" s="48" t="s">
        <v>35</v>
      </c>
      <c r="H2048" s="75">
        <f t="shared" si="1119"/>
        <v>0</v>
      </c>
      <c r="I2048" s="74">
        <v>24</v>
      </c>
      <c r="J2048" s="74">
        <v>24</v>
      </c>
      <c r="K2048" s="48">
        <f t="shared" si="1117"/>
        <v>24</v>
      </c>
      <c r="L2048" s="48">
        <f>$L$3</f>
        <v>-4</v>
      </c>
      <c r="M2048" s="48">
        <f t="shared" si="1120"/>
        <v>20</v>
      </c>
      <c r="N2048" s="48">
        <v>30</v>
      </c>
      <c r="O2048" s="56">
        <v>5.77</v>
      </c>
      <c r="P2048" s="48" t="str">
        <f t="shared" si="1084"/>
        <v>PF2407 NA</v>
      </c>
      <c r="Q2048" s="76">
        <v>92</v>
      </c>
      <c r="R2048" s="76">
        <v>237</v>
      </c>
      <c r="S2048" s="49">
        <f t="shared" si="1121"/>
        <v>1.2642307692307693</v>
      </c>
      <c r="T2048" s="49">
        <f t="shared" si="1085"/>
        <v>126.42307692307693</v>
      </c>
      <c r="U2048" s="49">
        <v>126.42307692307693</v>
      </c>
      <c r="V2048" s="49">
        <f t="shared" si="1116"/>
        <v>1.2642307692307693</v>
      </c>
      <c r="W2048" s="49">
        <f t="shared" si="1125"/>
        <v>25.284615384615385</v>
      </c>
      <c r="X2048" s="90">
        <f>ROUND(S2048*$X$3,0)</f>
        <v>8</v>
      </c>
      <c r="Y2048" s="91">
        <f t="shared" si="1122"/>
        <v>46.16</v>
      </c>
      <c r="Z2048" s="93">
        <f t="shared" si="1126"/>
        <v>33</v>
      </c>
      <c r="AA2048" s="94">
        <f t="shared" si="1123"/>
        <v>190.41</v>
      </c>
      <c r="AB2048" s="97">
        <f t="shared" si="1127"/>
        <v>39</v>
      </c>
      <c r="AC2048" s="98">
        <f t="shared" si="1124"/>
        <v>225.02999999999997</v>
      </c>
      <c r="AD2048" s="77" t="s">
        <v>3</v>
      </c>
      <c r="AE2048" s="54">
        <v>225.02999999999997</v>
      </c>
      <c r="AF2048" s="17"/>
    </row>
    <row r="2049" spans="1:32" ht="16.899999999999999" customHeight="1" x14ac:dyDescent="0.3">
      <c r="A2049" s="73" t="s">
        <v>7</v>
      </c>
      <c r="B2049" s="74" t="s">
        <v>1172</v>
      </c>
      <c r="C2049" s="48" t="s">
        <v>1154</v>
      </c>
      <c r="D2049" s="48">
        <v>500</v>
      </c>
      <c r="E2049" s="48">
        <v>621</v>
      </c>
      <c r="F2049" s="48" t="s">
        <v>6128</v>
      </c>
      <c r="G2049" s="48" t="s">
        <v>35</v>
      </c>
      <c r="H2049" s="75">
        <f t="shared" si="1119"/>
        <v>-0.43396226415094341</v>
      </c>
      <c r="I2049" s="74">
        <v>30</v>
      </c>
      <c r="J2049" s="74">
        <v>53</v>
      </c>
      <c r="K2049" s="48">
        <f t="shared" si="1117"/>
        <v>30</v>
      </c>
      <c r="L2049" s="48">
        <v>-4</v>
      </c>
      <c r="M2049" s="48">
        <f t="shared" si="1120"/>
        <v>26</v>
      </c>
      <c r="N2049" s="48">
        <v>0</v>
      </c>
      <c r="O2049" s="56">
        <v>75.435000000000002</v>
      </c>
      <c r="P2049" s="48" t="str">
        <f t="shared" si="1084"/>
        <v>5114C SL</v>
      </c>
      <c r="Q2049" s="76" t="s">
        <v>6187</v>
      </c>
      <c r="R2049" s="76" t="s">
        <v>6187</v>
      </c>
      <c r="S2049" s="49">
        <f t="shared" si="1121"/>
        <v>0</v>
      </c>
      <c r="T2049" s="49">
        <f t="shared" si="1085"/>
        <v>0</v>
      </c>
      <c r="U2049" s="49">
        <v>6.5769230769230775</v>
      </c>
      <c r="V2049" s="49">
        <f t="shared" si="1116"/>
        <v>1.3153846153846155E-2</v>
      </c>
      <c r="W2049" s="49">
        <f t="shared" si="1125"/>
        <v>0</v>
      </c>
      <c r="X2049" s="90">
        <f>ROUNDUP(S2049*$X$4,0)</f>
        <v>0</v>
      </c>
      <c r="Y2049" s="91">
        <f t="shared" si="1122"/>
        <v>0</v>
      </c>
      <c r="Z2049" s="93">
        <f t="shared" si="1126"/>
        <v>0</v>
      </c>
      <c r="AA2049" s="94">
        <f t="shared" si="1123"/>
        <v>0</v>
      </c>
      <c r="AB2049" s="97">
        <f t="shared" si="1127"/>
        <v>0</v>
      </c>
      <c r="AC2049" s="98">
        <f t="shared" si="1124"/>
        <v>0</v>
      </c>
      <c r="AD2049" s="77" t="s">
        <v>3</v>
      </c>
      <c r="AE2049" s="54">
        <v>0</v>
      </c>
      <c r="AF2049" s="17"/>
    </row>
    <row r="2050" spans="1:32" ht="16.899999999999999" customHeight="1" x14ac:dyDescent="0.3">
      <c r="A2050" s="73" t="s">
        <v>7</v>
      </c>
      <c r="B2050" s="74" t="s">
        <v>1232</v>
      </c>
      <c r="C2050" s="48" t="s">
        <v>40</v>
      </c>
      <c r="D2050" s="48">
        <v>100</v>
      </c>
      <c r="E2050" s="48">
        <v>621</v>
      </c>
      <c r="F2050" s="48" t="s">
        <v>6128</v>
      </c>
      <c r="G2050" s="48" t="s">
        <v>112</v>
      </c>
      <c r="H2050" s="75">
        <f t="shared" si="1119"/>
        <v>-0.25925925925925924</v>
      </c>
      <c r="I2050" s="74">
        <v>20</v>
      </c>
      <c r="J2050" s="74">
        <v>27</v>
      </c>
      <c r="K2050" s="48">
        <f t="shared" si="1117"/>
        <v>20</v>
      </c>
      <c r="L2050" s="48">
        <f>$L$3</f>
        <v>-4</v>
      </c>
      <c r="M2050" s="48">
        <f t="shared" si="1120"/>
        <v>16</v>
      </c>
      <c r="N2050" s="48">
        <v>212</v>
      </c>
      <c r="O2050" s="56">
        <v>2.8980000000000001</v>
      </c>
      <c r="P2050" s="48" t="str">
        <f t="shared" si="1084"/>
        <v>3053 RD</v>
      </c>
      <c r="Q2050" s="76">
        <v>526</v>
      </c>
      <c r="R2050" s="76">
        <v>1797</v>
      </c>
      <c r="S2050" s="49">
        <f t="shared" si="1121"/>
        <v>7.7380769230769229</v>
      </c>
      <c r="T2050" s="49">
        <f t="shared" si="1085"/>
        <v>773.80769230769226</v>
      </c>
      <c r="U2050" s="49">
        <v>5596.8846153846152</v>
      </c>
      <c r="V2050" s="49">
        <f t="shared" si="1116"/>
        <v>55.968846153846151</v>
      </c>
      <c r="W2050" s="49">
        <f t="shared" si="1125"/>
        <v>123.80923076923077</v>
      </c>
      <c r="X2050" s="90">
        <f t="shared" ref="X2050:X2051" si="1128">ROUND(S2050*$X$3,0)</f>
        <v>46</v>
      </c>
      <c r="Y2050" s="91">
        <f t="shared" si="1122"/>
        <v>133.30799999999999</v>
      </c>
      <c r="Z2050" s="93">
        <f t="shared" si="1126"/>
        <v>170</v>
      </c>
      <c r="AA2050" s="94">
        <f t="shared" si="1123"/>
        <v>492.66</v>
      </c>
      <c r="AB2050" s="97">
        <f t="shared" si="1127"/>
        <v>209</v>
      </c>
      <c r="AC2050" s="98">
        <f t="shared" si="1124"/>
        <v>605.68200000000002</v>
      </c>
      <c r="AD2050" s="77" t="s">
        <v>3</v>
      </c>
      <c r="AE2050" s="54">
        <v>605.68200000000002</v>
      </c>
      <c r="AF2050" s="17"/>
    </row>
    <row r="2051" spans="1:32" ht="16.899999999999999" customHeight="1" x14ac:dyDescent="0.3">
      <c r="A2051" s="73" t="s">
        <v>35</v>
      </c>
      <c r="B2051" s="74" t="s">
        <v>2017</v>
      </c>
      <c r="C2051" s="48" t="s">
        <v>55</v>
      </c>
      <c r="D2051" s="48">
        <v>100</v>
      </c>
      <c r="E2051" s="48">
        <v>4008</v>
      </c>
      <c r="F2051" s="48" t="s">
        <v>5910</v>
      </c>
      <c r="G2051" s="48" t="s">
        <v>35</v>
      </c>
      <c r="H2051" s="75">
        <f t="shared" si="1119"/>
        <v>0</v>
      </c>
      <c r="I2051" s="74">
        <v>24</v>
      </c>
      <c r="J2051" s="74">
        <v>24</v>
      </c>
      <c r="K2051" s="48">
        <f t="shared" si="1117"/>
        <v>24</v>
      </c>
      <c r="L2051" s="48">
        <f>$L$3</f>
        <v>-4</v>
      </c>
      <c r="M2051" s="48">
        <f t="shared" si="1120"/>
        <v>20</v>
      </c>
      <c r="N2051" s="48">
        <v>5</v>
      </c>
      <c r="O2051" s="56">
        <v>29.7471</v>
      </c>
      <c r="P2051" s="48" t="str">
        <f t="shared" si="1084"/>
        <v>289 SV</v>
      </c>
      <c r="Q2051" s="76">
        <v>6</v>
      </c>
      <c r="R2051" s="76">
        <v>55</v>
      </c>
      <c r="S2051" s="49">
        <f t="shared" si="1121"/>
        <v>0.12807692307692309</v>
      </c>
      <c r="T2051" s="49">
        <f t="shared" si="1085"/>
        <v>12.807692307692308</v>
      </c>
      <c r="U2051" s="49">
        <v>23.192307692307693</v>
      </c>
      <c r="V2051" s="49">
        <f t="shared" si="1116"/>
        <v>0.23192307692307693</v>
      </c>
      <c r="W2051" s="49">
        <f t="shared" si="1125"/>
        <v>2.5615384615384618</v>
      </c>
      <c r="X2051" s="90">
        <f t="shared" si="1128"/>
        <v>1</v>
      </c>
      <c r="Y2051" s="91">
        <f t="shared" si="1122"/>
        <v>29.7471</v>
      </c>
      <c r="Z2051" s="93">
        <f t="shared" si="1126"/>
        <v>4</v>
      </c>
      <c r="AA2051" s="94">
        <f t="shared" si="1123"/>
        <v>118.9884</v>
      </c>
      <c r="AB2051" s="97">
        <f t="shared" si="1127"/>
        <v>5</v>
      </c>
      <c r="AC2051" s="98">
        <f t="shared" si="1124"/>
        <v>148.7355</v>
      </c>
      <c r="AD2051" s="77" t="s">
        <v>3</v>
      </c>
      <c r="AE2051" s="54">
        <v>148.7355</v>
      </c>
      <c r="AF2051" s="17"/>
    </row>
    <row r="2052" spans="1:32" ht="16.899999999999999" customHeight="1" x14ac:dyDescent="0.3">
      <c r="A2052" s="73" t="s">
        <v>7</v>
      </c>
      <c r="B2052" s="74" t="s">
        <v>5472</v>
      </c>
      <c r="C2052" s="48" t="s">
        <v>1370</v>
      </c>
      <c r="D2052" s="48">
        <v>500</v>
      </c>
      <c r="E2052" s="48">
        <v>2834</v>
      </c>
      <c r="F2052" s="48" t="s">
        <v>6126</v>
      </c>
      <c r="G2052" s="48">
        <v>2</v>
      </c>
      <c r="H2052" s="75">
        <f t="shared" si="1119"/>
        <v>0</v>
      </c>
      <c r="I2052" s="74">
        <v>35</v>
      </c>
      <c r="J2052" s="74">
        <f>I2052</f>
        <v>35</v>
      </c>
      <c r="K2052" s="48">
        <f t="shared" si="1117"/>
        <v>35</v>
      </c>
      <c r="L2052" s="48"/>
      <c r="M2052" s="48">
        <f t="shared" si="1120"/>
        <v>35</v>
      </c>
      <c r="N2052" s="48">
        <v>0</v>
      </c>
      <c r="O2052" s="56">
        <v>85.332480000000004</v>
      </c>
      <c r="P2052" s="48" t="str">
        <f t="shared" si="1084"/>
        <v>65802 SL</v>
      </c>
      <c r="Q2052" s="76">
        <v>2</v>
      </c>
      <c r="R2052" s="76">
        <v>8</v>
      </c>
      <c r="S2052" s="49">
        <f t="shared" si="1121"/>
        <v>3.0769230769230771E-2</v>
      </c>
      <c r="T2052" s="49">
        <f t="shared" si="1085"/>
        <v>15.384615384615385</v>
      </c>
      <c r="U2052" s="49">
        <v>399.57692307692309</v>
      </c>
      <c r="V2052" s="49">
        <f t="shared" si="1116"/>
        <v>0.79915384615384621</v>
      </c>
      <c r="W2052" s="49">
        <f t="shared" si="1125"/>
        <v>1.0769230769230771</v>
      </c>
      <c r="X2052" s="90">
        <f>ROUND(S2052*$X$4,0)</f>
        <v>0</v>
      </c>
      <c r="Y2052" s="91">
        <f t="shared" si="1122"/>
        <v>0</v>
      </c>
      <c r="Z2052" s="93">
        <f t="shared" si="1126"/>
        <v>1</v>
      </c>
      <c r="AA2052" s="94">
        <f t="shared" si="1123"/>
        <v>85.332480000000004</v>
      </c>
      <c r="AB2052" s="97">
        <f t="shared" si="1127"/>
        <v>1</v>
      </c>
      <c r="AC2052" s="98">
        <f t="shared" si="1124"/>
        <v>85.332480000000004</v>
      </c>
      <c r="AD2052" s="77" t="s">
        <v>3</v>
      </c>
      <c r="AE2052" s="54">
        <v>85.332480000000004</v>
      </c>
      <c r="AF2052" s="17"/>
    </row>
    <row r="2053" spans="1:32" ht="16.899999999999999" customHeight="1" x14ac:dyDescent="0.3">
      <c r="A2053" s="73" t="s">
        <v>35</v>
      </c>
      <c r="B2053" s="74" t="s">
        <v>759</v>
      </c>
      <c r="C2053" s="48" t="s">
        <v>464</v>
      </c>
      <c r="D2053" s="48">
        <v>100</v>
      </c>
      <c r="E2053" s="48">
        <v>4013</v>
      </c>
      <c r="F2053" s="48" t="s">
        <v>6180</v>
      </c>
      <c r="G2053" s="48" t="s">
        <v>65</v>
      </c>
      <c r="H2053" s="75">
        <f t="shared" si="1119"/>
        <v>0</v>
      </c>
      <c r="I2053" s="74">
        <v>5</v>
      </c>
      <c r="J2053" s="74">
        <v>5</v>
      </c>
      <c r="K2053" s="48">
        <f>J2053</f>
        <v>5</v>
      </c>
      <c r="L2053" s="48"/>
      <c r="M2053" s="48">
        <f t="shared" si="1120"/>
        <v>5</v>
      </c>
      <c r="N2053" s="48">
        <v>0</v>
      </c>
      <c r="O2053" s="56">
        <v>8.2625700000000002</v>
      </c>
      <c r="P2053" s="48" t="str">
        <f t="shared" si="1084"/>
        <v>2842/1 BK</v>
      </c>
      <c r="Q2053" s="76">
        <v>0</v>
      </c>
      <c r="R2053" s="76">
        <v>13</v>
      </c>
      <c r="S2053" s="49">
        <f t="shared" si="1121"/>
        <v>1.4999999999999999E-2</v>
      </c>
      <c r="T2053" s="49">
        <f t="shared" si="1085"/>
        <v>1.5</v>
      </c>
      <c r="U2053" s="49">
        <v>221.5</v>
      </c>
      <c r="V2053" s="49">
        <f t="shared" si="1116"/>
        <v>2.2149999999999999</v>
      </c>
      <c r="W2053" s="49">
        <f t="shared" si="1125"/>
        <v>7.4999999999999997E-2</v>
      </c>
      <c r="X2053" s="90">
        <f>ROUNDUP(S2053*$X$2,0)</f>
        <v>1</v>
      </c>
      <c r="Y2053" s="91">
        <f t="shared" si="1122"/>
        <v>8.2625700000000002</v>
      </c>
      <c r="Z2053" s="93">
        <f t="shared" si="1126"/>
        <v>1</v>
      </c>
      <c r="AA2053" s="94">
        <f t="shared" si="1123"/>
        <v>8.2625700000000002</v>
      </c>
      <c r="AB2053" s="97">
        <f>ROUND((S2053*$AB$2)+Z2053,0)</f>
        <v>1</v>
      </c>
      <c r="AC2053" s="98">
        <f t="shared" si="1124"/>
        <v>8.2625700000000002</v>
      </c>
      <c r="AD2053" s="77" t="s">
        <v>5891</v>
      </c>
      <c r="AE2053" s="54">
        <v>8.2625700000000002</v>
      </c>
      <c r="AF2053" s="17"/>
    </row>
    <row r="2054" spans="1:32" ht="16.899999999999999" customHeight="1" x14ac:dyDescent="0.3">
      <c r="A2054" s="73" t="s">
        <v>7</v>
      </c>
      <c r="B2054" s="74" t="s">
        <v>179</v>
      </c>
      <c r="C2054" s="48" t="s">
        <v>10</v>
      </c>
      <c r="D2054" s="48">
        <v>1000</v>
      </c>
      <c r="E2054" s="48">
        <v>621</v>
      </c>
      <c r="F2054" s="48" t="s">
        <v>6128</v>
      </c>
      <c r="G2054" s="48" t="s">
        <v>35</v>
      </c>
      <c r="H2054" s="75">
        <f t="shared" si="1119"/>
        <v>-0.62264150943396224</v>
      </c>
      <c r="I2054" s="74">
        <v>20</v>
      </c>
      <c r="J2054" s="74">
        <v>53</v>
      </c>
      <c r="K2054" s="48">
        <f>I2054</f>
        <v>20</v>
      </c>
      <c r="L2054" s="48">
        <v>-4</v>
      </c>
      <c r="M2054" s="48">
        <f t="shared" si="1120"/>
        <v>16</v>
      </c>
      <c r="N2054" s="48">
        <v>69</v>
      </c>
      <c r="O2054" s="56">
        <v>58.68</v>
      </c>
      <c r="P2054" s="48" t="str">
        <f t="shared" ref="P2054:P2117" si="1129">LEFT(B2054,LEN(B2054)-3)</f>
        <v>1212C SL</v>
      </c>
      <c r="Q2054" s="76">
        <v>42</v>
      </c>
      <c r="R2054" s="76">
        <v>163</v>
      </c>
      <c r="S2054" s="49">
        <f t="shared" si="1121"/>
        <v>0.64038461538461533</v>
      </c>
      <c r="T2054" s="49">
        <f t="shared" ref="T2054:T2117" si="1130">S2054*D2054</f>
        <v>640.38461538461536</v>
      </c>
      <c r="U2054" s="49">
        <v>927.76923076923072</v>
      </c>
      <c r="V2054" s="49">
        <f t="shared" si="1116"/>
        <v>0.92776923076923068</v>
      </c>
      <c r="W2054" s="49">
        <f t="shared" si="1125"/>
        <v>10.246153846153845</v>
      </c>
      <c r="X2054" s="90">
        <f t="shared" ref="X2054" si="1131">ROUND(S2054*$X$3,0)</f>
        <v>4</v>
      </c>
      <c r="Y2054" s="91">
        <f t="shared" si="1122"/>
        <v>234.72</v>
      </c>
      <c r="Z2054" s="93">
        <f t="shared" si="1126"/>
        <v>14</v>
      </c>
      <c r="AA2054" s="94">
        <f t="shared" si="1123"/>
        <v>821.52</v>
      </c>
      <c r="AB2054" s="97">
        <f>ROUND((S2054*$AB$4)+Z2054,0)</f>
        <v>17</v>
      </c>
      <c r="AC2054" s="98">
        <f t="shared" si="1124"/>
        <v>997.56</v>
      </c>
      <c r="AD2054" s="77" t="s">
        <v>3</v>
      </c>
      <c r="AE2054" s="54">
        <v>997.56</v>
      </c>
      <c r="AF2054" s="17"/>
    </row>
    <row r="2055" spans="1:32" ht="16.899999999999999" customHeight="1" x14ac:dyDescent="0.3">
      <c r="A2055" s="73" t="s">
        <v>7</v>
      </c>
      <c r="B2055" s="74" t="s">
        <v>184</v>
      </c>
      <c r="C2055" s="48" t="s">
        <v>10</v>
      </c>
      <c r="D2055" s="48">
        <v>500</v>
      </c>
      <c r="E2055" s="48">
        <v>2834</v>
      </c>
      <c r="F2055" s="48" t="s">
        <v>6126</v>
      </c>
      <c r="G2055" s="48">
        <v>2</v>
      </c>
      <c r="H2055" s="75">
        <f t="shared" si="1119"/>
        <v>0</v>
      </c>
      <c r="I2055" s="74">
        <v>20</v>
      </c>
      <c r="J2055" s="74">
        <f>I2055</f>
        <v>20</v>
      </c>
      <c r="K2055" s="48">
        <f>I2055</f>
        <v>20</v>
      </c>
      <c r="L2055" s="48"/>
      <c r="M2055" s="48">
        <f t="shared" si="1120"/>
        <v>20</v>
      </c>
      <c r="N2055" s="48">
        <v>0</v>
      </c>
      <c r="O2055" s="56">
        <v>90.315860000000001</v>
      </c>
      <c r="P2055" s="48" t="str">
        <f t="shared" si="1129"/>
        <v>1218C SL</v>
      </c>
      <c r="Q2055" s="76">
        <v>0</v>
      </c>
      <c r="R2055" s="76">
        <v>8</v>
      </c>
      <c r="S2055" s="49">
        <f t="shared" si="1121"/>
        <v>9.2307692307692316E-3</v>
      </c>
      <c r="T2055" s="49">
        <f t="shared" si="1130"/>
        <v>4.6153846153846159</v>
      </c>
      <c r="U2055" s="49">
        <v>79.42307692307692</v>
      </c>
      <c r="V2055" s="49">
        <f t="shared" si="1116"/>
        <v>0.15884615384615383</v>
      </c>
      <c r="W2055" s="49">
        <f t="shared" si="1125"/>
        <v>0.18461538461538463</v>
      </c>
      <c r="X2055" s="90">
        <f>ROUNDUP(S2055*$X$3,0)</f>
        <v>1</v>
      </c>
      <c r="Y2055" s="91">
        <f t="shared" si="1122"/>
        <v>90.315860000000001</v>
      </c>
      <c r="Z2055" s="93">
        <f t="shared" si="1126"/>
        <v>1</v>
      </c>
      <c r="AA2055" s="94">
        <f t="shared" si="1123"/>
        <v>90.315860000000001</v>
      </c>
      <c r="AB2055" s="97">
        <f>ROUND((S2055*$AB$4)+Z2055,0)</f>
        <v>1</v>
      </c>
      <c r="AC2055" s="98">
        <f t="shared" si="1124"/>
        <v>90.315860000000001</v>
      </c>
      <c r="AD2055" s="77" t="s">
        <v>3</v>
      </c>
      <c r="AE2055" s="54">
        <v>90.315860000000001</v>
      </c>
      <c r="AF2055" s="17"/>
    </row>
    <row r="2056" spans="1:32" ht="16.899999999999999" customHeight="1" x14ac:dyDescent="0.3">
      <c r="A2056" s="73" t="s">
        <v>7</v>
      </c>
      <c r="B2056" s="74" t="s">
        <v>5377</v>
      </c>
      <c r="C2056" s="48" t="s">
        <v>1154</v>
      </c>
      <c r="D2056" s="48">
        <v>500</v>
      </c>
      <c r="E2056" s="48">
        <v>621</v>
      </c>
      <c r="F2056" s="48" t="s">
        <v>6128</v>
      </c>
      <c r="G2056" s="48" t="s">
        <v>35</v>
      </c>
      <c r="H2056" s="75">
        <f t="shared" si="1119"/>
        <v>-0.13793103448275862</v>
      </c>
      <c r="I2056" s="74">
        <v>25</v>
      </c>
      <c r="J2056" s="74">
        <v>29</v>
      </c>
      <c r="K2056" s="48">
        <f>I2056</f>
        <v>25</v>
      </c>
      <c r="L2056" s="48">
        <v>-4</v>
      </c>
      <c r="M2056" s="48">
        <f t="shared" si="1120"/>
        <v>21</v>
      </c>
      <c r="N2056" s="48">
        <v>2</v>
      </c>
      <c r="O2056" s="56">
        <v>108.575</v>
      </c>
      <c r="P2056" s="48" t="str">
        <f t="shared" si="1129"/>
        <v>5196C SL</v>
      </c>
      <c r="Q2056" s="76">
        <v>1</v>
      </c>
      <c r="R2056" s="76">
        <v>2</v>
      </c>
      <c r="S2056" s="49">
        <f t="shared" si="1121"/>
        <v>1.3076923076923076E-2</v>
      </c>
      <c r="T2056" s="49">
        <f t="shared" si="1130"/>
        <v>6.5384615384615383</v>
      </c>
      <c r="U2056" s="49">
        <v>798.57692307692298</v>
      </c>
      <c r="V2056" s="49">
        <f t="shared" si="1116"/>
        <v>1.5971538461538459</v>
      </c>
      <c r="W2056" s="49">
        <f t="shared" si="1125"/>
        <v>0.27461538461538459</v>
      </c>
      <c r="X2056" s="90">
        <f t="shared" ref="X2056:X2057" si="1132">ROUNDUP(S2056*$X$4,0)</f>
        <v>1</v>
      </c>
      <c r="Y2056" s="91">
        <f t="shared" si="1122"/>
        <v>108.575</v>
      </c>
      <c r="Z2056" s="93">
        <f t="shared" si="1126"/>
        <v>1</v>
      </c>
      <c r="AA2056" s="94">
        <f t="shared" si="1123"/>
        <v>108.575</v>
      </c>
      <c r="AB2056" s="97">
        <f>ROUND((S2056*$AB$4)+Z2056,0)</f>
        <v>1</v>
      </c>
      <c r="AC2056" s="98">
        <f t="shared" si="1124"/>
        <v>108.575</v>
      </c>
      <c r="AD2056" s="77" t="s">
        <v>3</v>
      </c>
      <c r="AE2056" s="54">
        <v>108.575</v>
      </c>
      <c r="AF2056" s="17"/>
    </row>
    <row r="2057" spans="1:32" ht="16.899999999999999" customHeight="1" x14ac:dyDescent="0.3">
      <c r="A2057" s="73" t="s">
        <v>35</v>
      </c>
      <c r="B2057" s="74" t="s">
        <v>4213</v>
      </c>
      <c r="C2057" s="48" t="s">
        <v>10</v>
      </c>
      <c r="D2057" s="48">
        <v>500</v>
      </c>
      <c r="E2057" s="48">
        <v>2834</v>
      </c>
      <c r="F2057" s="48" t="s">
        <v>6126</v>
      </c>
      <c r="G2057" s="48">
        <v>2</v>
      </c>
      <c r="H2057" s="75">
        <f t="shared" si="1119"/>
        <v>0</v>
      </c>
      <c r="I2057" s="74">
        <v>40</v>
      </c>
      <c r="J2057" s="74">
        <f>I2057</f>
        <v>40</v>
      </c>
      <c r="K2057" s="48">
        <f>I2057</f>
        <v>40</v>
      </c>
      <c r="L2057" s="48"/>
      <c r="M2057" s="48">
        <f t="shared" si="1120"/>
        <v>40</v>
      </c>
      <c r="N2057" s="48">
        <v>0</v>
      </c>
      <c r="O2057" s="56">
        <v>108.62697</v>
      </c>
      <c r="P2057" s="48" t="str">
        <f t="shared" si="1129"/>
        <v>3465C SL</v>
      </c>
      <c r="Q2057" s="76" t="s">
        <v>6187</v>
      </c>
      <c r="R2057" s="76" t="s">
        <v>6187</v>
      </c>
      <c r="S2057" s="49">
        <f t="shared" si="1121"/>
        <v>0</v>
      </c>
      <c r="T2057" s="49">
        <f t="shared" si="1130"/>
        <v>0</v>
      </c>
      <c r="U2057" s="49">
        <v>31.115384615384617</v>
      </c>
      <c r="V2057" s="49">
        <f t="shared" si="1116"/>
        <v>6.2230769230769235E-2</v>
      </c>
      <c r="W2057" s="49">
        <f t="shared" si="1125"/>
        <v>0</v>
      </c>
      <c r="X2057" s="90">
        <f t="shared" si="1132"/>
        <v>0</v>
      </c>
      <c r="Y2057" s="91">
        <f t="shared" si="1122"/>
        <v>0</v>
      </c>
      <c r="Z2057" s="93">
        <f t="shared" si="1126"/>
        <v>0</v>
      </c>
      <c r="AA2057" s="94">
        <f t="shared" si="1123"/>
        <v>0</v>
      </c>
      <c r="AB2057" s="97">
        <f>ROUND((S2057*$AB$4)+Z2057,0)</f>
        <v>0</v>
      </c>
      <c r="AC2057" s="98">
        <f t="shared" si="1124"/>
        <v>0</v>
      </c>
      <c r="AD2057" s="77" t="s">
        <v>3</v>
      </c>
      <c r="AE2057" s="54">
        <v>0</v>
      </c>
      <c r="AF2057" s="17"/>
    </row>
    <row r="2058" spans="1:32" ht="16.899999999999999" customHeight="1" x14ac:dyDescent="0.3">
      <c r="A2058" s="73" t="s">
        <v>7</v>
      </c>
      <c r="B2058" s="74" t="s">
        <v>3590</v>
      </c>
      <c r="C2058" s="48" t="s">
        <v>1790</v>
      </c>
      <c r="D2058" s="48">
        <v>500</v>
      </c>
      <c r="E2058" s="48">
        <v>621</v>
      </c>
      <c r="F2058" s="48" t="s">
        <v>6128</v>
      </c>
      <c r="G2058" s="48" t="s">
        <v>11</v>
      </c>
      <c r="H2058" s="75">
        <f t="shared" si="1119"/>
        <v>0</v>
      </c>
      <c r="I2058" s="74">
        <v>5</v>
      </c>
      <c r="J2058" s="74">
        <v>5</v>
      </c>
      <c r="K2058" s="48">
        <f>J2058</f>
        <v>5</v>
      </c>
      <c r="L2058" s="48"/>
      <c r="M2058" s="48">
        <f t="shared" si="1120"/>
        <v>5</v>
      </c>
      <c r="N2058" s="48">
        <v>0</v>
      </c>
      <c r="O2058" s="56">
        <v>99.518640000000005</v>
      </c>
      <c r="P2058" s="48" t="str">
        <f t="shared" si="1129"/>
        <v>9062A BK</v>
      </c>
      <c r="Q2058" s="76">
        <v>0</v>
      </c>
      <c r="R2058" s="76">
        <v>2</v>
      </c>
      <c r="S2058" s="49">
        <f t="shared" si="1121"/>
        <v>2.3076923076923079E-3</v>
      </c>
      <c r="T2058" s="49">
        <f t="shared" si="1130"/>
        <v>1.153846153846154</v>
      </c>
      <c r="U2058" s="49">
        <v>110.34615384615384</v>
      </c>
      <c r="V2058" s="49">
        <f t="shared" si="1116"/>
        <v>0.22069230769230769</v>
      </c>
      <c r="W2058" s="49">
        <f t="shared" si="1125"/>
        <v>1.1538461538461539E-2</v>
      </c>
      <c r="X2058" s="90">
        <f>ROUNDUP(S2058*$X$2,0)</f>
        <v>1</v>
      </c>
      <c r="Y2058" s="91">
        <f t="shared" si="1122"/>
        <v>99.518640000000005</v>
      </c>
      <c r="Z2058" s="93">
        <f t="shared" si="1126"/>
        <v>1</v>
      </c>
      <c r="AA2058" s="94">
        <f t="shared" si="1123"/>
        <v>99.518640000000005</v>
      </c>
      <c r="AB2058" s="97">
        <f>ROUND((S2058*$AB$2)+Z2058,0)</f>
        <v>1</v>
      </c>
      <c r="AC2058" s="98">
        <f t="shared" si="1124"/>
        <v>99.518640000000005</v>
      </c>
      <c r="AD2058" s="77" t="s">
        <v>5891</v>
      </c>
      <c r="AE2058" s="54">
        <v>99.518640000000005</v>
      </c>
      <c r="AF2058" s="17"/>
    </row>
    <row r="2059" spans="1:32" ht="16.899999999999999" customHeight="1" x14ac:dyDescent="0.3">
      <c r="A2059" s="73" t="s">
        <v>7</v>
      </c>
      <c r="B2059" s="74" t="s">
        <v>2753</v>
      </c>
      <c r="C2059" s="48" t="s">
        <v>1154</v>
      </c>
      <c r="D2059" s="48">
        <v>500</v>
      </c>
      <c r="E2059" s="48">
        <v>621</v>
      </c>
      <c r="F2059" s="48" t="s">
        <v>6128</v>
      </c>
      <c r="G2059" s="48" t="s">
        <v>35</v>
      </c>
      <c r="H2059" s="75">
        <f t="shared" si="1119"/>
        <v>-0.71698113207547165</v>
      </c>
      <c r="I2059" s="74">
        <v>15</v>
      </c>
      <c r="J2059" s="74">
        <v>53</v>
      </c>
      <c r="K2059" s="48">
        <f t="shared" ref="K2059:K2077" si="1133">I2059</f>
        <v>15</v>
      </c>
      <c r="L2059" s="48">
        <v>-4</v>
      </c>
      <c r="M2059" s="48">
        <f t="shared" si="1120"/>
        <v>11</v>
      </c>
      <c r="N2059" s="48">
        <v>0</v>
      </c>
      <c r="O2059" s="56">
        <v>68.924999999999997</v>
      </c>
      <c r="P2059" s="48" t="str">
        <f t="shared" si="1129"/>
        <v>5482C SL</v>
      </c>
      <c r="Q2059" s="76">
        <v>0</v>
      </c>
      <c r="R2059" s="76">
        <v>2</v>
      </c>
      <c r="S2059" s="49">
        <f t="shared" si="1121"/>
        <v>2.3076923076923079E-3</v>
      </c>
      <c r="T2059" s="49">
        <f t="shared" si="1130"/>
        <v>1.153846153846154</v>
      </c>
      <c r="U2059" s="49">
        <v>289.73076923076917</v>
      </c>
      <c r="V2059" s="49">
        <f t="shared" si="1116"/>
        <v>0.57946153846153836</v>
      </c>
      <c r="W2059" s="49">
        <f t="shared" si="1125"/>
        <v>2.5384615384615387E-2</v>
      </c>
      <c r="X2059" s="90">
        <f>ROUNDUP(S2059*$X$2,0)</f>
        <v>1</v>
      </c>
      <c r="Y2059" s="91">
        <f t="shared" si="1122"/>
        <v>68.924999999999997</v>
      </c>
      <c r="Z2059" s="93">
        <f t="shared" si="1126"/>
        <v>1</v>
      </c>
      <c r="AA2059" s="94">
        <f t="shared" si="1123"/>
        <v>68.924999999999997</v>
      </c>
      <c r="AB2059" s="97">
        <f t="shared" ref="AB2059:AB2079" si="1134">ROUND((S2059*$AB$4)+Z2059,0)</f>
        <v>1</v>
      </c>
      <c r="AC2059" s="98">
        <f t="shared" si="1124"/>
        <v>68.924999999999997</v>
      </c>
      <c r="AD2059" s="77" t="s">
        <v>3</v>
      </c>
      <c r="AE2059" s="54">
        <v>68.924999999999997</v>
      </c>
      <c r="AF2059" s="17"/>
    </row>
    <row r="2060" spans="1:32" ht="12.75" customHeight="1" x14ac:dyDescent="0.3">
      <c r="A2060" s="73" t="s">
        <v>7</v>
      </c>
      <c r="B2060" s="74" t="s">
        <v>2514</v>
      </c>
      <c r="C2060" s="48" t="s">
        <v>10</v>
      </c>
      <c r="D2060" s="48">
        <v>1</v>
      </c>
      <c r="E2060" s="48">
        <v>2834</v>
      </c>
      <c r="F2060" s="48" t="s">
        <v>6126</v>
      </c>
      <c r="G2060" s="48">
        <v>2</v>
      </c>
      <c r="H2060" s="75">
        <f t="shared" si="1119"/>
        <v>-0.25</v>
      </c>
      <c r="I2060" s="74">
        <v>30</v>
      </c>
      <c r="J2060" s="74">
        <v>40</v>
      </c>
      <c r="K2060" s="48">
        <f t="shared" si="1133"/>
        <v>30</v>
      </c>
      <c r="L2060" s="48"/>
      <c r="M2060" s="48">
        <f t="shared" si="1120"/>
        <v>30</v>
      </c>
      <c r="N2060" s="48">
        <v>4293</v>
      </c>
      <c r="O2060" s="56">
        <v>0.18154999999999999</v>
      </c>
      <c r="P2060" s="48" t="str">
        <f t="shared" si="1129"/>
        <v>1318C SL</v>
      </c>
      <c r="Q2060" s="76" t="s">
        <v>6187</v>
      </c>
      <c r="R2060" s="76" t="s">
        <v>6187</v>
      </c>
      <c r="S2060" s="49">
        <f t="shared" si="1121"/>
        <v>0</v>
      </c>
      <c r="T2060" s="49">
        <f t="shared" si="1130"/>
        <v>0</v>
      </c>
      <c r="U2060" s="49">
        <v>115.38461538461537</v>
      </c>
      <c r="V2060" s="49">
        <f t="shared" si="1116"/>
        <v>115.38461538461537</v>
      </c>
      <c r="W2060" s="49">
        <f>V2060*M2060</f>
        <v>3461.538461538461</v>
      </c>
      <c r="X2060" s="90">
        <f>ROUNDUP(S2060*$X$4,0)</f>
        <v>0</v>
      </c>
      <c r="Y2060" s="91">
        <f t="shared" si="1122"/>
        <v>0</v>
      </c>
      <c r="Z2060" s="93">
        <f t="shared" si="1126"/>
        <v>0</v>
      </c>
      <c r="AA2060" s="94">
        <f t="shared" si="1123"/>
        <v>0</v>
      </c>
      <c r="AB2060" s="97">
        <f t="shared" si="1134"/>
        <v>0</v>
      </c>
      <c r="AC2060" s="98">
        <f t="shared" si="1124"/>
        <v>0</v>
      </c>
      <c r="AD2060" s="77" t="s">
        <v>3</v>
      </c>
      <c r="AE2060" s="54">
        <v>0</v>
      </c>
      <c r="AF2060" s="17"/>
    </row>
    <row r="2061" spans="1:32" ht="16.899999999999999" customHeight="1" x14ac:dyDescent="0.3">
      <c r="A2061" s="73" t="s">
        <v>35</v>
      </c>
      <c r="B2061" s="74" t="s">
        <v>3148</v>
      </c>
      <c r="C2061" s="48" t="s">
        <v>34</v>
      </c>
      <c r="D2061" s="48">
        <v>100</v>
      </c>
      <c r="E2061" s="48">
        <v>4350</v>
      </c>
      <c r="F2061" s="48" t="s">
        <v>6122</v>
      </c>
      <c r="G2061" s="48" t="s">
        <v>122</v>
      </c>
      <c r="H2061" s="75">
        <f t="shared" si="1119"/>
        <v>0</v>
      </c>
      <c r="I2061" s="74">
        <v>84</v>
      </c>
      <c r="J2061" s="74">
        <v>84</v>
      </c>
      <c r="K2061" s="48">
        <f t="shared" si="1133"/>
        <v>84</v>
      </c>
      <c r="L2061" s="48">
        <f>$L$3</f>
        <v>-4</v>
      </c>
      <c r="M2061" s="48">
        <f t="shared" si="1120"/>
        <v>80</v>
      </c>
      <c r="N2061" s="48">
        <v>18</v>
      </c>
      <c r="O2061" s="56">
        <v>6.7633299999999998</v>
      </c>
      <c r="P2061" s="48" t="str">
        <f t="shared" si="1129"/>
        <v>P10511 BK</v>
      </c>
      <c r="Q2061" s="76">
        <v>34</v>
      </c>
      <c r="R2061" s="76">
        <v>48</v>
      </c>
      <c r="S2061" s="49">
        <f t="shared" si="1121"/>
        <v>0.42153846153846153</v>
      </c>
      <c r="T2061" s="49">
        <f t="shared" si="1130"/>
        <v>42.153846153846153</v>
      </c>
      <c r="U2061" s="49">
        <v>143.69230769230771</v>
      </c>
      <c r="V2061" s="49">
        <f t="shared" si="1116"/>
        <v>1.436923076923077</v>
      </c>
      <c r="W2061" s="49">
        <f t="shared" ref="W2061:W2109" si="1135">S2061*M2061</f>
        <v>33.723076923076924</v>
      </c>
      <c r="X2061" s="90">
        <f>ROUND(S2061*$X$4,0)</f>
        <v>2</v>
      </c>
      <c r="Y2061" s="91">
        <f t="shared" si="1122"/>
        <v>13.52666</v>
      </c>
      <c r="Z2061" s="93">
        <f t="shared" si="1126"/>
        <v>36</v>
      </c>
      <c r="AA2061" s="94">
        <f t="shared" si="1123"/>
        <v>243.47987999999998</v>
      </c>
      <c r="AB2061" s="97">
        <f t="shared" si="1134"/>
        <v>38</v>
      </c>
      <c r="AC2061" s="98">
        <f t="shared" si="1124"/>
        <v>257.00653999999997</v>
      </c>
      <c r="AD2061" s="77" t="s">
        <v>3</v>
      </c>
      <c r="AE2061" s="54">
        <v>257.00653999999997</v>
      </c>
      <c r="AF2061" s="17"/>
    </row>
    <row r="2062" spans="1:32" ht="16.899999999999999" customHeight="1" x14ac:dyDescent="0.3">
      <c r="A2062" s="73" t="s">
        <v>7</v>
      </c>
      <c r="B2062" s="74" t="s">
        <v>309</v>
      </c>
      <c r="C2062" s="48" t="s">
        <v>10</v>
      </c>
      <c r="D2062" s="48">
        <v>500</v>
      </c>
      <c r="E2062" s="48">
        <v>2834</v>
      </c>
      <c r="F2062" s="48" t="s">
        <v>6126</v>
      </c>
      <c r="G2062" s="48">
        <v>2</v>
      </c>
      <c r="H2062" s="75">
        <f t="shared" si="1119"/>
        <v>0</v>
      </c>
      <c r="I2062" s="74">
        <v>30</v>
      </c>
      <c r="J2062" s="74">
        <f>I2062</f>
        <v>30</v>
      </c>
      <c r="K2062" s="48">
        <f t="shared" si="1133"/>
        <v>30</v>
      </c>
      <c r="L2062" s="48"/>
      <c r="M2062" s="48">
        <f t="shared" ref="M2062:M2112" si="1136">K2062+L2062</f>
        <v>30</v>
      </c>
      <c r="N2062" s="48">
        <v>0</v>
      </c>
      <c r="O2062" s="56">
        <v>97.026970000000006</v>
      </c>
      <c r="P2062" s="48" t="str">
        <f t="shared" si="1129"/>
        <v>1741C SL</v>
      </c>
      <c r="Q2062" s="76">
        <v>4</v>
      </c>
      <c r="R2062" s="76">
        <v>6</v>
      </c>
      <c r="S2062" s="49">
        <f t="shared" si="1121"/>
        <v>4.9999999999999996E-2</v>
      </c>
      <c r="T2062" s="49">
        <f t="shared" si="1130"/>
        <v>24.999999999999996</v>
      </c>
      <c r="U2062" s="49">
        <v>77.269230769230759</v>
      </c>
      <c r="V2062" s="49">
        <f t="shared" si="1116"/>
        <v>0.15453846153846151</v>
      </c>
      <c r="W2062" s="49">
        <f t="shared" si="1135"/>
        <v>1.4999999999999998</v>
      </c>
      <c r="X2062" s="90">
        <f>ROUND(S2062*$X$4,0)</f>
        <v>0</v>
      </c>
      <c r="Y2062" s="91">
        <f t="shared" ref="Y2062:Y2112" si="1137">X2062*O2062</f>
        <v>0</v>
      </c>
      <c r="Z2062" s="93">
        <f t="shared" si="1126"/>
        <v>2</v>
      </c>
      <c r="AA2062" s="94">
        <f t="shared" ref="AA2062:AA2112" si="1138">Z2062*O2062</f>
        <v>194.05394000000001</v>
      </c>
      <c r="AB2062" s="97">
        <f t="shared" si="1134"/>
        <v>2</v>
      </c>
      <c r="AC2062" s="98">
        <f t="shared" ref="AC2062:AC2112" si="1139">AB2062*O2062</f>
        <v>194.05394000000001</v>
      </c>
      <c r="AD2062" s="77" t="s">
        <v>3</v>
      </c>
      <c r="AE2062" s="54">
        <v>194.05394000000001</v>
      </c>
      <c r="AF2062" s="17"/>
    </row>
    <row r="2063" spans="1:32" ht="16.899999999999999" customHeight="1" x14ac:dyDescent="0.3">
      <c r="A2063" s="73" t="s">
        <v>7</v>
      </c>
      <c r="B2063" s="74" t="s">
        <v>280</v>
      </c>
      <c r="C2063" s="48" t="s">
        <v>10</v>
      </c>
      <c r="D2063" s="48">
        <v>100</v>
      </c>
      <c r="E2063" s="48">
        <v>621</v>
      </c>
      <c r="F2063" s="48" t="s">
        <v>6128</v>
      </c>
      <c r="G2063" s="48" t="s">
        <v>35</v>
      </c>
      <c r="H2063" s="75">
        <f t="shared" ref="H2063:H2113" si="1140">(I2063-J2063)/J2063</f>
        <v>-0.62264150943396224</v>
      </c>
      <c r="I2063" s="74">
        <v>20</v>
      </c>
      <c r="J2063" s="74">
        <v>53</v>
      </c>
      <c r="K2063" s="48">
        <f t="shared" si="1133"/>
        <v>20</v>
      </c>
      <c r="L2063" s="48">
        <v>-4</v>
      </c>
      <c r="M2063" s="48">
        <f t="shared" si="1136"/>
        <v>16</v>
      </c>
      <c r="N2063" s="48">
        <v>38</v>
      </c>
      <c r="O2063" s="56">
        <v>7.298</v>
      </c>
      <c r="P2063" s="48" t="str">
        <f t="shared" si="1129"/>
        <v>1212C SL</v>
      </c>
      <c r="Q2063" s="76">
        <v>75</v>
      </c>
      <c r="R2063" s="76">
        <v>239</v>
      </c>
      <c r="S2063" s="49">
        <f t="shared" ref="S2063:S2113" si="1141">((Q2063/65*0.7)+(R2063/260*0.3))</f>
        <v>1.0834615384615383</v>
      </c>
      <c r="T2063" s="49">
        <f t="shared" si="1130"/>
        <v>108.34615384615383</v>
      </c>
      <c r="U2063" s="49">
        <v>927.76923076923072</v>
      </c>
      <c r="V2063" s="49">
        <f t="shared" si="1116"/>
        <v>9.2776923076923072</v>
      </c>
      <c r="W2063" s="49">
        <f t="shared" si="1135"/>
        <v>17.335384615384612</v>
      </c>
      <c r="X2063" s="90">
        <f>ROUND(S2063*$X$3,0)</f>
        <v>7</v>
      </c>
      <c r="Y2063" s="91">
        <f t="shared" si="1137"/>
        <v>51.085999999999999</v>
      </c>
      <c r="Z2063" s="93">
        <f t="shared" si="1126"/>
        <v>24</v>
      </c>
      <c r="AA2063" s="94">
        <f t="shared" si="1138"/>
        <v>175.15199999999999</v>
      </c>
      <c r="AB2063" s="97">
        <f t="shared" si="1134"/>
        <v>29</v>
      </c>
      <c r="AC2063" s="98">
        <f t="shared" si="1139"/>
        <v>211.642</v>
      </c>
      <c r="AD2063" s="77" t="s">
        <v>3</v>
      </c>
      <c r="AE2063" s="54">
        <v>211.642</v>
      </c>
      <c r="AF2063" s="17"/>
    </row>
    <row r="2064" spans="1:32" ht="16.899999999999999" customHeight="1" x14ac:dyDescent="0.3">
      <c r="A2064" s="73" t="s">
        <v>35</v>
      </c>
      <c r="B2064" s="74" t="s">
        <v>2952</v>
      </c>
      <c r="C2064" s="48" t="s">
        <v>10</v>
      </c>
      <c r="D2064" s="48">
        <v>500</v>
      </c>
      <c r="E2064" s="48">
        <v>2834</v>
      </c>
      <c r="F2064" s="48" t="s">
        <v>6126</v>
      </c>
      <c r="G2064" s="48">
        <v>2</v>
      </c>
      <c r="H2064" s="75">
        <f t="shared" si="1140"/>
        <v>0</v>
      </c>
      <c r="I2064" s="74">
        <v>25</v>
      </c>
      <c r="J2064" s="74">
        <f>I2064</f>
        <v>25</v>
      </c>
      <c r="K2064" s="48">
        <f t="shared" si="1133"/>
        <v>25</v>
      </c>
      <c r="L2064" s="48"/>
      <c r="M2064" s="48">
        <f t="shared" si="1136"/>
        <v>25</v>
      </c>
      <c r="N2064" s="48">
        <v>0</v>
      </c>
      <c r="O2064" s="56">
        <v>94.749189999999999</v>
      </c>
      <c r="P2064" s="48" t="str">
        <f t="shared" si="1129"/>
        <v>6328 SL</v>
      </c>
      <c r="Q2064" s="76">
        <v>2</v>
      </c>
      <c r="R2064" s="76">
        <v>2</v>
      </c>
      <c r="S2064" s="49">
        <f t="shared" si="1141"/>
        <v>2.3846153846153847E-2</v>
      </c>
      <c r="T2064" s="49">
        <f t="shared" si="1130"/>
        <v>11.923076923076923</v>
      </c>
      <c r="U2064" s="49">
        <v>364.42307692307685</v>
      </c>
      <c r="V2064" s="49">
        <f t="shared" si="1116"/>
        <v>0.7288461538461537</v>
      </c>
      <c r="W2064" s="49">
        <f t="shared" si="1135"/>
        <v>0.59615384615384615</v>
      </c>
      <c r="X2064" s="90">
        <f>ROUND(S2064*$X$4,0)</f>
        <v>0</v>
      </c>
      <c r="Y2064" s="91">
        <f t="shared" si="1137"/>
        <v>0</v>
      </c>
      <c r="Z2064" s="93">
        <f t="shared" si="1126"/>
        <v>1</v>
      </c>
      <c r="AA2064" s="94">
        <f t="shared" si="1138"/>
        <v>94.749189999999999</v>
      </c>
      <c r="AB2064" s="97">
        <f t="shared" si="1134"/>
        <v>1</v>
      </c>
      <c r="AC2064" s="98">
        <f t="shared" si="1139"/>
        <v>94.749189999999999</v>
      </c>
      <c r="AD2064" s="77" t="s">
        <v>3</v>
      </c>
      <c r="AE2064" s="54">
        <v>94.749189999999999</v>
      </c>
      <c r="AF2064" s="17"/>
    </row>
    <row r="2065" spans="1:32" ht="16.899999999999999" customHeight="1" x14ac:dyDescent="0.3">
      <c r="A2065" s="73" t="s">
        <v>35</v>
      </c>
      <c r="B2065" s="74" t="s">
        <v>1967</v>
      </c>
      <c r="C2065" s="48" t="s">
        <v>1154</v>
      </c>
      <c r="D2065" s="48">
        <v>500</v>
      </c>
      <c r="E2065" s="48">
        <v>2834</v>
      </c>
      <c r="F2065" s="48" t="s">
        <v>6126</v>
      </c>
      <c r="G2065" s="48">
        <v>2</v>
      </c>
      <c r="H2065" s="75">
        <f t="shared" si="1140"/>
        <v>0</v>
      </c>
      <c r="I2065" s="74">
        <v>20</v>
      </c>
      <c r="J2065" s="74">
        <f t="shared" ref="J2065:J2068" si="1142">I2065</f>
        <v>20</v>
      </c>
      <c r="K2065" s="48">
        <f t="shared" si="1133"/>
        <v>20</v>
      </c>
      <c r="L2065" s="48"/>
      <c r="M2065" s="48">
        <f t="shared" si="1136"/>
        <v>20</v>
      </c>
      <c r="N2065" s="48">
        <v>0</v>
      </c>
      <c r="O2065" s="56">
        <v>90.007999999999996</v>
      </c>
      <c r="P2065" s="48" t="str">
        <f t="shared" si="1129"/>
        <v>5053C SL</v>
      </c>
      <c r="Q2065" s="76">
        <v>0</v>
      </c>
      <c r="R2065" s="76">
        <v>0</v>
      </c>
      <c r="S2065" s="49">
        <f t="shared" si="1141"/>
        <v>0</v>
      </c>
      <c r="T2065" s="49">
        <f t="shared" si="1130"/>
        <v>0</v>
      </c>
      <c r="U2065" s="49">
        <v>63.307692307692314</v>
      </c>
      <c r="V2065" s="49">
        <f t="shared" si="1116"/>
        <v>0.12661538461538463</v>
      </c>
      <c r="W2065" s="49">
        <f t="shared" si="1135"/>
        <v>0</v>
      </c>
      <c r="X2065" s="90">
        <f>ROUNDUP(S2065*$X$3,0)</f>
        <v>0</v>
      </c>
      <c r="Y2065" s="91">
        <f t="shared" si="1137"/>
        <v>0</v>
      </c>
      <c r="Z2065" s="93">
        <f t="shared" si="1126"/>
        <v>0</v>
      </c>
      <c r="AA2065" s="94">
        <f t="shared" si="1138"/>
        <v>0</v>
      </c>
      <c r="AB2065" s="97">
        <f t="shared" si="1134"/>
        <v>0</v>
      </c>
      <c r="AC2065" s="98">
        <f t="shared" si="1139"/>
        <v>0</v>
      </c>
      <c r="AD2065" s="77" t="s">
        <v>3</v>
      </c>
      <c r="AE2065" s="54">
        <v>0</v>
      </c>
      <c r="AF2065" s="17"/>
    </row>
    <row r="2066" spans="1:32" ht="16.899999999999999" customHeight="1" x14ac:dyDescent="0.3">
      <c r="A2066" s="73" t="s">
        <v>7</v>
      </c>
      <c r="B2066" s="74" t="s">
        <v>1268</v>
      </c>
      <c r="C2066" s="48" t="s">
        <v>10</v>
      </c>
      <c r="D2066" s="48">
        <v>100</v>
      </c>
      <c r="E2066" s="48">
        <v>2834</v>
      </c>
      <c r="F2066" s="48" t="s">
        <v>6126</v>
      </c>
      <c r="G2066" s="48">
        <v>2</v>
      </c>
      <c r="H2066" s="75">
        <f t="shared" si="1140"/>
        <v>0</v>
      </c>
      <c r="I2066" s="74">
        <v>40</v>
      </c>
      <c r="J2066" s="74">
        <f t="shared" si="1142"/>
        <v>40</v>
      </c>
      <c r="K2066" s="48">
        <f t="shared" si="1133"/>
        <v>40</v>
      </c>
      <c r="L2066" s="48"/>
      <c r="M2066" s="48">
        <f t="shared" si="1136"/>
        <v>40</v>
      </c>
      <c r="N2066" s="48">
        <v>3</v>
      </c>
      <c r="O2066" s="56">
        <v>17.733280000000001</v>
      </c>
      <c r="P2066" s="48" t="str">
        <f t="shared" si="1129"/>
        <v>3303 SL</v>
      </c>
      <c r="Q2066" s="76">
        <v>12</v>
      </c>
      <c r="R2066" s="76">
        <v>19</v>
      </c>
      <c r="S2066" s="49">
        <f t="shared" si="1141"/>
        <v>0.15115384615384617</v>
      </c>
      <c r="T2066" s="49">
        <f t="shared" si="1130"/>
        <v>15.115384615384617</v>
      </c>
      <c r="U2066" s="49">
        <v>19.730769230769234</v>
      </c>
      <c r="V2066" s="49">
        <f t="shared" si="1116"/>
        <v>0.19730769230769232</v>
      </c>
      <c r="W2066" s="49">
        <f t="shared" si="1135"/>
        <v>6.0461538461538469</v>
      </c>
      <c r="X2066" s="90">
        <f t="shared" ref="X2066:X2067" si="1143">ROUND(S2066*$X$4,0)</f>
        <v>1</v>
      </c>
      <c r="Y2066" s="91">
        <f t="shared" si="1137"/>
        <v>17.733280000000001</v>
      </c>
      <c r="Z2066" s="93">
        <f t="shared" si="1126"/>
        <v>7</v>
      </c>
      <c r="AA2066" s="94">
        <f t="shared" si="1138"/>
        <v>124.13296</v>
      </c>
      <c r="AB2066" s="97">
        <f t="shared" si="1134"/>
        <v>8</v>
      </c>
      <c r="AC2066" s="98">
        <f t="shared" si="1139"/>
        <v>141.86624</v>
      </c>
      <c r="AD2066" s="77" t="s">
        <v>3</v>
      </c>
      <c r="AE2066" s="54">
        <v>141.86624</v>
      </c>
      <c r="AF2066" s="17"/>
    </row>
    <row r="2067" spans="1:32" ht="16.899999999999999" customHeight="1" x14ac:dyDescent="0.3">
      <c r="A2067" s="73" t="s">
        <v>7</v>
      </c>
      <c r="B2067" s="74" t="s">
        <v>2961</v>
      </c>
      <c r="C2067" s="48" t="s">
        <v>1370</v>
      </c>
      <c r="D2067" s="48">
        <v>500</v>
      </c>
      <c r="E2067" s="48">
        <v>2834</v>
      </c>
      <c r="F2067" s="48" t="s">
        <v>6126</v>
      </c>
      <c r="G2067" s="48">
        <v>2</v>
      </c>
      <c r="H2067" s="75">
        <f t="shared" si="1140"/>
        <v>0</v>
      </c>
      <c r="I2067" s="74">
        <v>40</v>
      </c>
      <c r="J2067" s="74">
        <f t="shared" si="1142"/>
        <v>40</v>
      </c>
      <c r="K2067" s="48">
        <f t="shared" si="1133"/>
        <v>40</v>
      </c>
      <c r="L2067" s="48"/>
      <c r="M2067" s="48">
        <f t="shared" si="1136"/>
        <v>40</v>
      </c>
      <c r="N2067" s="48">
        <v>0</v>
      </c>
      <c r="O2067" s="56">
        <v>91.645660000000007</v>
      </c>
      <c r="P2067" s="48" t="str">
        <f t="shared" si="1129"/>
        <v>65003 SL</v>
      </c>
      <c r="Q2067" s="76">
        <v>1</v>
      </c>
      <c r="R2067" s="76">
        <v>2</v>
      </c>
      <c r="S2067" s="49">
        <f t="shared" si="1141"/>
        <v>1.3076923076923076E-2</v>
      </c>
      <c r="T2067" s="49">
        <f t="shared" si="1130"/>
        <v>6.5384615384615383</v>
      </c>
      <c r="U2067" s="49">
        <v>73.076923076923066</v>
      </c>
      <c r="V2067" s="49">
        <f t="shared" si="1116"/>
        <v>0.14615384615384613</v>
      </c>
      <c r="W2067" s="49">
        <f t="shared" si="1135"/>
        <v>0.52307692307692299</v>
      </c>
      <c r="X2067" s="90">
        <f t="shared" si="1143"/>
        <v>0</v>
      </c>
      <c r="Y2067" s="91">
        <f t="shared" si="1137"/>
        <v>0</v>
      </c>
      <c r="Z2067" s="93">
        <f t="shared" si="1126"/>
        <v>1</v>
      </c>
      <c r="AA2067" s="94">
        <f t="shared" si="1138"/>
        <v>91.645660000000007</v>
      </c>
      <c r="AB2067" s="97">
        <f t="shared" si="1134"/>
        <v>1</v>
      </c>
      <c r="AC2067" s="98">
        <f t="shared" si="1139"/>
        <v>91.645660000000007</v>
      </c>
      <c r="AD2067" s="77" t="s">
        <v>3</v>
      </c>
      <c r="AE2067" s="54">
        <v>91.645660000000007</v>
      </c>
      <c r="AF2067" s="17"/>
    </row>
    <row r="2068" spans="1:32" ht="16.899999999999999" customHeight="1" x14ac:dyDescent="0.3">
      <c r="A2068" s="73" t="s">
        <v>7</v>
      </c>
      <c r="B2068" s="74" t="s">
        <v>1161</v>
      </c>
      <c r="C2068" s="48" t="s">
        <v>1154</v>
      </c>
      <c r="D2068" s="48">
        <v>500</v>
      </c>
      <c r="E2068" s="48">
        <v>2834</v>
      </c>
      <c r="F2068" s="48" t="s">
        <v>6126</v>
      </c>
      <c r="G2068" s="48">
        <v>2</v>
      </c>
      <c r="H2068" s="75">
        <f t="shared" si="1140"/>
        <v>0</v>
      </c>
      <c r="I2068" s="74">
        <v>20</v>
      </c>
      <c r="J2068" s="74">
        <f t="shared" si="1142"/>
        <v>20</v>
      </c>
      <c r="K2068" s="48">
        <f t="shared" si="1133"/>
        <v>20</v>
      </c>
      <c r="L2068" s="48"/>
      <c r="M2068" s="48">
        <f t="shared" si="1136"/>
        <v>20</v>
      </c>
      <c r="N2068" s="48">
        <v>0</v>
      </c>
      <c r="O2068" s="56">
        <v>91.853300000000004</v>
      </c>
      <c r="P2068" s="48" t="str">
        <f t="shared" si="1129"/>
        <v>5063C SL</v>
      </c>
      <c r="Q2068" s="76" t="s">
        <v>6187</v>
      </c>
      <c r="R2068" s="76" t="s">
        <v>6187</v>
      </c>
      <c r="S2068" s="49">
        <f t="shared" si="1141"/>
        <v>0</v>
      </c>
      <c r="T2068" s="49">
        <f t="shared" si="1130"/>
        <v>0</v>
      </c>
      <c r="U2068" s="49">
        <v>329.53846153846149</v>
      </c>
      <c r="V2068" s="49">
        <f t="shared" si="1116"/>
        <v>0.659076923076923</v>
      </c>
      <c r="W2068" s="49">
        <f t="shared" si="1135"/>
        <v>0</v>
      </c>
      <c r="X2068" s="90">
        <f>ROUNDUP(S2068*$X$3,0)</f>
        <v>0</v>
      </c>
      <c r="Y2068" s="91">
        <f t="shared" si="1137"/>
        <v>0</v>
      </c>
      <c r="Z2068" s="93">
        <f t="shared" si="1126"/>
        <v>0</v>
      </c>
      <c r="AA2068" s="94">
        <f t="shared" si="1138"/>
        <v>0</v>
      </c>
      <c r="AB2068" s="97">
        <f t="shared" si="1134"/>
        <v>0</v>
      </c>
      <c r="AC2068" s="98">
        <f t="shared" si="1139"/>
        <v>0</v>
      </c>
      <c r="AD2068" s="77" t="s">
        <v>3</v>
      </c>
      <c r="AE2068" s="54">
        <v>0</v>
      </c>
      <c r="AF2068" s="17"/>
    </row>
    <row r="2069" spans="1:32" ht="16.899999999999999" customHeight="1" x14ac:dyDescent="0.3">
      <c r="A2069" s="73" t="s">
        <v>35</v>
      </c>
      <c r="B2069" s="74" t="s">
        <v>4825</v>
      </c>
      <c r="C2069" s="48" t="s">
        <v>1432</v>
      </c>
      <c r="D2069" s="48">
        <v>1000</v>
      </c>
      <c r="E2069" s="48">
        <v>621</v>
      </c>
      <c r="F2069" s="48" t="s">
        <v>6128</v>
      </c>
      <c r="G2069" s="48" t="s">
        <v>112</v>
      </c>
      <c r="H2069" s="75">
        <f t="shared" si="1140"/>
        <v>0</v>
      </c>
      <c r="I2069" s="74">
        <v>39</v>
      </c>
      <c r="J2069" s="74">
        <v>39</v>
      </c>
      <c r="K2069" s="48">
        <f t="shared" si="1133"/>
        <v>39</v>
      </c>
      <c r="L2069" s="48">
        <f>$L$3</f>
        <v>-4</v>
      </c>
      <c r="M2069" s="48">
        <f t="shared" si="1136"/>
        <v>35</v>
      </c>
      <c r="N2069" s="48">
        <v>2</v>
      </c>
      <c r="O2069" s="56">
        <v>39.67</v>
      </c>
      <c r="P2069" s="48" t="str">
        <f t="shared" si="1129"/>
        <v>6712 GY</v>
      </c>
      <c r="Q2069" s="76">
        <v>4</v>
      </c>
      <c r="R2069" s="76">
        <v>7</v>
      </c>
      <c r="S2069" s="49">
        <f t="shared" si="1141"/>
        <v>5.1153846153846154E-2</v>
      </c>
      <c r="T2069" s="49">
        <f t="shared" si="1130"/>
        <v>51.153846153846153</v>
      </c>
      <c r="U2069" s="49">
        <v>71.230769230769226</v>
      </c>
      <c r="V2069" s="49">
        <f t="shared" si="1116"/>
        <v>7.1230769230769223E-2</v>
      </c>
      <c r="W2069" s="49">
        <f t="shared" si="1135"/>
        <v>1.7903846153846155</v>
      </c>
      <c r="X2069" s="90">
        <f t="shared" ref="X2069:X2070" si="1144">ROUND(S2069*$X$4,0)</f>
        <v>0</v>
      </c>
      <c r="Y2069" s="91">
        <f t="shared" si="1137"/>
        <v>0</v>
      </c>
      <c r="Z2069" s="93">
        <f t="shared" si="1126"/>
        <v>2</v>
      </c>
      <c r="AA2069" s="94">
        <f t="shared" si="1138"/>
        <v>79.34</v>
      </c>
      <c r="AB2069" s="97">
        <f t="shared" si="1134"/>
        <v>2</v>
      </c>
      <c r="AC2069" s="98">
        <f t="shared" si="1139"/>
        <v>79.34</v>
      </c>
      <c r="AD2069" s="77" t="s">
        <v>3</v>
      </c>
      <c r="AE2069" s="54">
        <v>79.34</v>
      </c>
      <c r="AF2069" s="17"/>
    </row>
    <row r="2070" spans="1:32" ht="16.899999999999999" customHeight="1" x14ac:dyDescent="0.3">
      <c r="A2070" s="73" t="s">
        <v>7</v>
      </c>
      <c r="B2070" s="74" t="s">
        <v>2841</v>
      </c>
      <c r="C2070" s="48" t="s">
        <v>1154</v>
      </c>
      <c r="D2070" s="48">
        <v>100</v>
      </c>
      <c r="E2070" s="48">
        <v>2834</v>
      </c>
      <c r="F2070" s="48" t="s">
        <v>6126</v>
      </c>
      <c r="G2070" s="48">
        <v>2</v>
      </c>
      <c r="H2070" s="75">
        <f t="shared" si="1140"/>
        <v>-0.55000000000000004</v>
      </c>
      <c r="I2070" s="74">
        <v>45</v>
      </c>
      <c r="J2070" s="74">
        <v>100</v>
      </c>
      <c r="K2070" s="48">
        <f t="shared" si="1133"/>
        <v>45</v>
      </c>
      <c r="L2070" s="48"/>
      <c r="M2070" s="48">
        <f t="shared" si="1136"/>
        <v>45</v>
      </c>
      <c r="N2070" s="48">
        <v>7</v>
      </c>
      <c r="O2070" s="56">
        <v>73.058999999999997</v>
      </c>
      <c r="P2070" s="48" t="str">
        <f t="shared" si="1129"/>
        <v>5178C SL</v>
      </c>
      <c r="Q2070" s="76">
        <v>4</v>
      </c>
      <c r="R2070" s="76">
        <v>6</v>
      </c>
      <c r="S2070" s="49">
        <f t="shared" si="1141"/>
        <v>4.9999999999999996E-2</v>
      </c>
      <c r="T2070" s="49">
        <f t="shared" si="1130"/>
        <v>5</v>
      </c>
      <c r="U2070" s="49">
        <v>40.38461538461538</v>
      </c>
      <c r="V2070" s="49">
        <f t="shared" si="1116"/>
        <v>0.4038461538461538</v>
      </c>
      <c r="W2070" s="49">
        <f t="shared" si="1135"/>
        <v>2.25</v>
      </c>
      <c r="X2070" s="90">
        <f t="shared" si="1144"/>
        <v>0</v>
      </c>
      <c r="Y2070" s="91">
        <f t="shared" si="1137"/>
        <v>0</v>
      </c>
      <c r="Z2070" s="93">
        <f t="shared" si="1126"/>
        <v>2</v>
      </c>
      <c r="AA2070" s="94">
        <f t="shared" si="1138"/>
        <v>146.11799999999999</v>
      </c>
      <c r="AB2070" s="97">
        <f t="shared" si="1134"/>
        <v>2</v>
      </c>
      <c r="AC2070" s="98">
        <f t="shared" si="1139"/>
        <v>146.11799999999999</v>
      </c>
      <c r="AD2070" s="77" t="s">
        <v>3</v>
      </c>
      <c r="AE2070" s="54">
        <v>146.11799999999999</v>
      </c>
      <c r="AF2070" s="17"/>
    </row>
    <row r="2071" spans="1:32" ht="16.899999999999999" customHeight="1" x14ac:dyDescent="0.3">
      <c r="A2071" s="73" t="s">
        <v>7</v>
      </c>
      <c r="B2071" s="74" t="s">
        <v>3928</v>
      </c>
      <c r="C2071" s="48" t="s">
        <v>1154</v>
      </c>
      <c r="D2071" s="48">
        <v>100</v>
      </c>
      <c r="E2071" s="48">
        <v>2834</v>
      </c>
      <c r="F2071" s="48" t="s">
        <v>6126</v>
      </c>
      <c r="G2071" s="48">
        <v>2</v>
      </c>
      <c r="H2071" s="75">
        <f t="shared" si="1140"/>
        <v>0</v>
      </c>
      <c r="I2071" s="74">
        <v>40</v>
      </c>
      <c r="J2071" s="74">
        <f>I2071</f>
        <v>40</v>
      </c>
      <c r="K2071" s="48">
        <f t="shared" si="1133"/>
        <v>40</v>
      </c>
      <c r="L2071" s="48"/>
      <c r="M2071" s="48">
        <f t="shared" si="1136"/>
        <v>40</v>
      </c>
      <c r="N2071" s="48">
        <v>0</v>
      </c>
      <c r="O2071" s="56">
        <v>68.748829999999998</v>
      </c>
      <c r="P2071" s="48" t="str">
        <f t="shared" si="1129"/>
        <v>5341C SL</v>
      </c>
      <c r="Q2071" s="76">
        <v>0</v>
      </c>
      <c r="R2071" s="76">
        <v>9</v>
      </c>
      <c r="S2071" s="49">
        <f t="shared" si="1141"/>
        <v>1.0384615384615384E-2</v>
      </c>
      <c r="T2071" s="49">
        <f t="shared" si="1130"/>
        <v>1.0384615384615385</v>
      </c>
      <c r="U2071" s="49">
        <v>6.8076923076923075</v>
      </c>
      <c r="V2071" s="49">
        <f t="shared" si="1116"/>
        <v>6.8076923076923077E-2</v>
      </c>
      <c r="W2071" s="49">
        <f t="shared" si="1135"/>
        <v>0.41538461538461535</v>
      </c>
      <c r="X2071" s="90">
        <f>ROUNDUP(S2071*$X$4,0)</f>
        <v>1</v>
      </c>
      <c r="Y2071" s="91">
        <f t="shared" si="1137"/>
        <v>68.748829999999998</v>
      </c>
      <c r="Z2071" s="93">
        <f t="shared" si="1126"/>
        <v>1</v>
      </c>
      <c r="AA2071" s="94">
        <f t="shared" si="1138"/>
        <v>68.748829999999998</v>
      </c>
      <c r="AB2071" s="97">
        <f t="shared" si="1134"/>
        <v>1</v>
      </c>
      <c r="AC2071" s="98">
        <f t="shared" si="1139"/>
        <v>68.748829999999998</v>
      </c>
      <c r="AD2071" s="77" t="s">
        <v>3</v>
      </c>
      <c r="AE2071" s="54">
        <v>68.748829999999998</v>
      </c>
      <c r="AF2071" s="17"/>
    </row>
    <row r="2072" spans="1:32" ht="16.899999999999999" customHeight="1" x14ac:dyDescent="0.3">
      <c r="A2072" s="73" t="s">
        <v>7</v>
      </c>
      <c r="B2072" s="74" t="s">
        <v>1127</v>
      </c>
      <c r="C2072" s="48" t="s">
        <v>10</v>
      </c>
      <c r="D2072" s="48">
        <v>500</v>
      </c>
      <c r="E2072" s="48">
        <v>2834</v>
      </c>
      <c r="F2072" s="48" t="s">
        <v>6126</v>
      </c>
      <c r="G2072" s="48">
        <v>2</v>
      </c>
      <c r="H2072" s="75">
        <f t="shared" si="1140"/>
        <v>0</v>
      </c>
      <c r="I2072" s="74">
        <v>40</v>
      </c>
      <c r="J2072" s="74">
        <f>I2072</f>
        <v>40</v>
      </c>
      <c r="K2072" s="48">
        <f t="shared" si="1133"/>
        <v>40</v>
      </c>
      <c r="L2072" s="48"/>
      <c r="M2072" s="48">
        <f t="shared" si="1136"/>
        <v>40</v>
      </c>
      <c r="N2072" s="48">
        <v>0</v>
      </c>
      <c r="O2072" s="56">
        <v>96.521410000000003</v>
      </c>
      <c r="P2072" s="48" t="str">
        <f t="shared" si="1129"/>
        <v>3212 SL</v>
      </c>
      <c r="Q2072" s="76">
        <v>0</v>
      </c>
      <c r="R2072" s="76">
        <v>0</v>
      </c>
      <c r="S2072" s="49">
        <f t="shared" si="1141"/>
        <v>0</v>
      </c>
      <c r="T2072" s="49">
        <f t="shared" si="1130"/>
        <v>0</v>
      </c>
      <c r="U2072" s="49">
        <v>60.692307692307693</v>
      </c>
      <c r="V2072" s="49">
        <f t="shared" si="1116"/>
        <v>0.12138461538461538</v>
      </c>
      <c r="W2072" s="49">
        <f t="shared" si="1135"/>
        <v>0</v>
      </c>
      <c r="X2072" s="90">
        <f t="shared" ref="X2072:X2073" si="1145">ROUNDUP(S2072*$X$4,0)</f>
        <v>0</v>
      </c>
      <c r="Y2072" s="91">
        <f t="shared" si="1137"/>
        <v>0</v>
      </c>
      <c r="Z2072" s="93">
        <f t="shared" si="1126"/>
        <v>0</v>
      </c>
      <c r="AA2072" s="94">
        <f t="shared" si="1138"/>
        <v>0</v>
      </c>
      <c r="AB2072" s="97">
        <f t="shared" si="1134"/>
        <v>0</v>
      </c>
      <c r="AC2072" s="98">
        <f t="shared" si="1139"/>
        <v>0</v>
      </c>
      <c r="AD2072" s="77" t="s">
        <v>3</v>
      </c>
      <c r="AE2072" s="54">
        <v>0</v>
      </c>
      <c r="AF2072" s="17"/>
    </row>
    <row r="2073" spans="1:32" ht="16.899999999999999" customHeight="1" x14ac:dyDescent="0.3">
      <c r="A2073" s="73" t="s">
        <v>35</v>
      </c>
      <c r="B2073" s="74" t="s">
        <v>2257</v>
      </c>
      <c r="C2073" s="48" t="s">
        <v>10</v>
      </c>
      <c r="D2073" s="48">
        <v>500</v>
      </c>
      <c r="E2073" s="48">
        <v>621</v>
      </c>
      <c r="F2073" s="48" t="s">
        <v>6128</v>
      </c>
      <c r="G2073" s="48" t="s">
        <v>35</v>
      </c>
      <c r="H2073" s="75">
        <f t="shared" si="1140"/>
        <v>-0.13793103448275862</v>
      </c>
      <c r="I2073" s="74">
        <v>25</v>
      </c>
      <c r="J2073" s="74">
        <v>29</v>
      </c>
      <c r="K2073" s="48">
        <f t="shared" si="1133"/>
        <v>25</v>
      </c>
      <c r="L2073" s="48">
        <v>-4</v>
      </c>
      <c r="M2073" s="48">
        <f t="shared" si="1136"/>
        <v>21</v>
      </c>
      <c r="N2073" s="48">
        <v>2</v>
      </c>
      <c r="O2073" s="56">
        <v>76.594999999999999</v>
      </c>
      <c r="P2073" s="48" t="str">
        <f t="shared" si="1129"/>
        <v>6306 SL</v>
      </c>
      <c r="Q2073" s="76">
        <v>0</v>
      </c>
      <c r="R2073" s="76">
        <v>4</v>
      </c>
      <c r="S2073" s="49">
        <f t="shared" si="1141"/>
        <v>4.6153846153846158E-3</v>
      </c>
      <c r="T2073" s="49">
        <f t="shared" si="1130"/>
        <v>2.3076923076923079</v>
      </c>
      <c r="U2073" s="49">
        <v>183.46153846153845</v>
      </c>
      <c r="V2073" s="49">
        <f t="shared" si="1116"/>
        <v>0.36692307692307691</v>
      </c>
      <c r="W2073" s="49">
        <f t="shared" si="1135"/>
        <v>9.6923076923076931E-2</v>
      </c>
      <c r="X2073" s="90">
        <f t="shared" si="1145"/>
        <v>1</v>
      </c>
      <c r="Y2073" s="91">
        <f t="shared" si="1137"/>
        <v>76.594999999999999</v>
      </c>
      <c r="Z2073" s="93">
        <f t="shared" si="1126"/>
        <v>1</v>
      </c>
      <c r="AA2073" s="94">
        <f t="shared" si="1138"/>
        <v>76.594999999999999</v>
      </c>
      <c r="AB2073" s="97">
        <f t="shared" si="1134"/>
        <v>1</v>
      </c>
      <c r="AC2073" s="98">
        <f t="shared" si="1139"/>
        <v>76.594999999999999</v>
      </c>
      <c r="AD2073" s="77" t="s">
        <v>3</v>
      </c>
      <c r="AE2073" s="54">
        <v>76.594999999999999</v>
      </c>
      <c r="AF2073" s="17"/>
    </row>
    <row r="2074" spans="1:32" ht="16.899999999999999" customHeight="1" x14ac:dyDescent="0.3">
      <c r="A2074" s="73" t="s">
        <v>7</v>
      </c>
      <c r="B2074" s="74" t="s">
        <v>4369</v>
      </c>
      <c r="C2074" s="48" t="s">
        <v>1154</v>
      </c>
      <c r="D2074" s="48">
        <v>500</v>
      </c>
      <c r="E2074" s="48">
        <v>2834</v>
      </c>
      <c r="F2074" s="48" t="s">
        <v>6126</v>
      </c>
      <c r="G2074" s="48">
        <v>2</v>
      </c>
      <c r="H2074" s="75">
        <f t="shared" si="1140"/>
        <v>0</v>
      </c>
      <c r="I2074" s="74">
        <v>40</v>
      </c>
      <c r="J2074" s="74">
        <f>I2074</f>
        <v>40</v>
      </c>
      <c r="K2074" s="48">
        <f t="shared" si="1133"/>
        <v>40</v>
      </c>
      <c r="L2074" s="48"/>
      <c r="M2074" s="48">
        <f t="shared" si="1136"/>
        <v>40</v>
      </c>
      <c r="N2074" s="48">
        <v>0</v>
      </c>
      <c r="O2074" s="56">
        <v>99.869879999999995</v>
      </c>
      <c r="P2074" s="48" t="str">
        <f t="shared" si="1129"/>
        <v>5063/1C SL</v>
      </c>
      <c r="Q2074" s="76">
        <v>1</v>
      </c>
      <c r="R2074" s="76">
        <v>3</v>
      </c>
      <c r="S2074" s="49">
        <f t="shared" si="1141"/>
        <v>1.4230769230769231E-2</v>
      </c>
      <c r="T2074" s="49">
        <f t="shared" si="1130"/>
        <v>7.1153846153846159</v>
      </c>
      <c r="U2074" s="49">
        <v>66.884615384615387</v>
      </c>
      <c r="V2074" s="49">
        <f t="shared" si="1116"/>
        <v>0.13376923076923078</v>
      </c>
      <c r="W2074" s="49">
        <f t="shared" si="1135"/>
        <v>0.56923076923076921</v>
      </c>
      <c r="X2074" s="90">
        <f>ROUND(S2074*$X$4,0)</f>
        <v>0</v>
      </c>
      <c r="Y2074" s="91">
        <f t="shared" si="1137"/>
        <v>0</v>
      </c>
      <c r="Z2074" s="93">
        <f t="shared" si="1126"/>
        <v>1</v>
      </c>
      <c r="AA2074" s="94">
        <f t="shared" si="1138"/>
        <v>99.869879999999995</v>
      </c>
      <c r="AB2074" s="97">
        <f t="shared" si="1134"/>
        <v>1</v>
      </c>
      <c r="AC2074" s="98">
        <f t="shared" si="1139"/>
        <v>99.869879999999995</v>
      </c>
      <c r="AD2074" s="77" t="s">
        <v>3</v>
      </c>
      <c r="AE2074" s="54">
        <v>99.869879999999995</v>
      </c>
      <c r="AF2074" s="17"/>
    </row>
    <row r="2075" spans="1:32" ht="16.899999999999999" customHeight="1" x14ac:dyDescent="0.3">
      <c r="A2075" s="73" t="s">
        <v>7</v>
      </c>
      <c r="B2075" s="74" t="s">
        <v>440</v>
      </c>
      <c r="C2075" s="48" t="s">
        <v>34</v>
      </c>
      <c r="D2075" s="48">
        <v>100</v>
      </c>
      <c r="E2075" s="48">
        <v>4008</v>
      </c>
      <c r="F2075" s="48" t="s">
        <v>5910</v>
      </c>
      <c r="G2075" s="48" t="s">
        <v>35</v>
      </c>
      <c r="H2075" s="75">
        <f t="shared" si="1140"/>
        <v>0</v>
      </c>
      <c r="I2075" s="74">
        <v>24</v>
      </c>
      <c r="J2075" s="74">
        <v>24</v>
      </c>
      <c r="K2075" s="48">
        <f t="shared" si="1133"/>
        <v>24</v>
      </c>
      <c r="L2075" s="48">
        <f>$L$3</f>
        <v>-4</v>
      </c>
      <c r="M2075" s="48">
        <f t="shared" si="1136"/>
        <v>20</v>
      </c>
      <c r="N2075" s="48">
        <v>7</v>
      </c>
      <c r="O2075" s="56">
        <v>36.799999999999997</v>
      </c>
      <c r="P2075" s="48" t="str">
        <f t="shared" si="1129"/>
        <v>2142 SV</v>
      </c>
      <c r="Q2075" s="76">
        <v>36</v>
      </c>
      <c r="R2075" s="76">
        <v>205</v>
      </c>
      <c r="S2075" s="49">
        <f t="shared" si="1141"/>
        <v>0.62423076923076914</v>
      </c>
      <c r="T2075" s="49">
        <f t="shared" si="1130"/>
        <v>62.423076923076913</v>
      </c>
      <c r="U2075" s="49">
        <v>77.807692307692292</v>
      </c>
      <c r="V2075" s="49">
        <f t="shared" si="1116"/>
        <v>0.77807692307692289</v>
      </c>
      <c r="W2075" s="49">
        <f t="shared" si="1135"/>
        <v>12.484615384615383</v>
      </c>
      <c r="X2075" s="90">
        <f>ROUND(S2075*$X$3,0)</f>
        <v>4</v>
      </c>
      <c r="Y2075" s="91">
        <f t="shared" si="1137"/>
        <v>147.19999999999999</v>
      </c>
      <c r="Z2075" s="93">
        <f t="shared" si="1126"/>
        <v>16</v>
      </c>
      <c r="AA2075" s="94">
        <f t="shared" si="1138"/>
        <v>588.79999999999995</v>
      </c>
      <c r="AB2075" s="97">
        <f t="shared" si="1134"/>
        <v>19</v>
      </c>
      <c r="AC2075" s="98">
        <f t="shared" si="1139"/>
        <v>699.19999999999993</v>
      </c>
      <c r="AD2075" s="77" t="s">
        <v>3</v>
      </c>
      <c r="AE2075" s="54">
        <v>699.19999999999993</v>
      </c>
      <c r="AF2075" s="17"/>
    </row>
    <row r="2076" spans="1:32" ht="16.899999999999999" customHeight="1" x14ac:dyDescent="0.3">
      <c r="A2076" s="73" t="s">
        <v>35</v>
      </c>
      <c r="B2076" s="74" t="s">
        <v>4838</v>
      </c>
      <c r="C2076" s="48" t="s">
        <v>1432</v>
      </c>
      <c r="D2076" s="48">
        <v>100</v>
      </c>
      <c r="E2076" s="48">
        <v>4003</v>
      </c>
      <c r="F2076" s="48" t="s">
        <v>5909</v>
      </c>
      <c r="G2076" s="48" t="s">
        <v>112</v>
      </c>
      <c r="H2076" s="75">
        <f t="shared" si="1140"/>
        <v>0</v>
      </c>
      <c r="I2076" s="74">
        <v>39</v>
      </c>
      <c r="J2076" s="74">
        <v>39</v>
      </c>
      <c r="K2076" s="48">
        <f t="shared" si="1133"/>
        <v>39</v>
      </c>
      <c r="L2076" s="48">
        <f>$L$3</f>
        <v>-4</v>
      </c>
      <c r="M2076" s="48">
        <f t="shared" si="1136"/>
        <v>35</v>
      </c>
      <c r="N2076" s="48">
        <v>1</v>
      </c>
      <c r="O2076" s="56">
        <v>6.55</v>
      </c>
      <c r="P2076" s="48" t="str">
        <f t="shared" si="1129"/>
        <v>6823 GR</v>
      </c>
      <c r="Q2076" s="76">
        <v>9</v>
      </c>
      <c r="R2076" s="76">
        <v>12</v>
      </c>
      <c r="S2076" s="49">
        <f t="shared" si="1141"/>
        <v>0.11076923076923076</v>
      </c>
      <c r="T2076" s="49">
        <f t="shared" si="1130"/>
        <v>11.076923076923077</v>
      </c>
      <c r="U2076" s="49">
        <v>36.076923076923073</v>
      </c>
      <c r="V2076" s="49">
        <f t="shared" si="1116"/>
        <v>0.36076923076923073</v>
      </c>
      <c r="W2076" s="49">
        <f t="shared" si="1135"/>
        <v>3.8769230769230765</v>
      </c>
      <c r="X2076" s="90">
        <f>ROUND(S2076*$X$4,0)</f>
        <v>1</v>
      </c>
      <c r="Y2076" s="91">
        <f t="shared" si="1137"/>
        <v>6.55</v>
      </c>
      <c r="Z2076" s="93">
        <f t="shared" si="1126"/>
        <v>5</v>
      </c>
      <c r="AA2076" s="94">
        <f t="shared" si="1138"/>
        <v>32.75</v>
      </c>
      <c r="AB2076" s="97">
        <f t="shared" si="1134"/>
        <v>6</v>
      </c>
      <c r="AC2076" s="98">
        <f t="shared" si="1139"/>
        <v>39.299999999999997</v>
      </c>
      <c r="AD2076" s="77" t="s">
        <v>3</v>
      </c>
      <c r="AE2076" s="54">
        <v>39.299999999999997</v>
      </c>
      <c r="AF2076" s="17"/>
    </row>
    <row r="2077" spans="1:32" ht="12.75" customHeight="1" x14ac:dyDescent="0.3">
      <c r="A2077" s="73" t="s">
        <v>7</v>
      </c>
      <c r="B2077" s="74" t="s">
        <v>2307</v>
      </c>
      <c r="C2077" s="48" t="s">
        <v>1154</v>
      </c>
      <c r="D2077" s="48">
        <v>500</v>
      </c>
      <c r="E2077" s="48">
        <v>621</v>
      </c>
      <c r="F2077" s="48" t="s">
        <v>6128</v>
      </c>
      <c r="G2077" s="48" t="s">
        <v>35</v>
      </c>
      <c r="H2077" s="75">
        <f t="shared" si="1140"/>
        <v>-0.62264150943396224</v>
      </c>
      <c r="I2077" s="74">
        <v>20</v>
      </c>
      <c r="J2077" s="74">
        <v>53</v>
      </c>
      <c r="K2077" s="48">
        <f t="shared" si="1133"/>
        <v>20</v>
      </c>
      <c r="L2077" s="48">
        <v>-4</v>
      </c>
      <c r="M2077" s="48">
        <f t="shared" si="1136"/>
        <v>16</v>
      </c>
      <c r="N2077" s="48">
        <v>0</v>
      </c>
      <c r="O2077" s="56">
        <v>62.935000000000002</v>
      </c>
      <c r="P2077" s="48" t="str">
        <f t="shared" si="1129"/>
        <v>5006C SL</v>
      </c>
      <c r="Q2077" s="76">
        <v>0</v>
      </c>
      <c r="R2077" s="76">
        <v>0</v>
      </c>
      <c r="S2077" s="49">
        <f t="shared" si="1141"/>
        <v>0</v>
      </c>
      <c r="T2077" s="49">
        <f t="shared" si="1130"/>
        <v>0</v>
      </c>
      <c r="U2077" s="49">
        <v>297.30769230769226</v>
      </c>
      <c r="V2077" s="49">
        <f t="shared" si="1116"/>
        <v>0.59461538461538455</v>
      </c>
      <c r="W2077" s="49">
        <f t="shared" si="1135"/>
        <v>0</v>
      </c>
      <c r="X2077" s="90">
        <f>ROUNDUP(S2077*$X$3,0)</f>
        <v>0</v>
      </c>
      <c r="Y2077" s="91">
        <f t="shared" si="1137"/>
        <v>0</v>
      </c>
      <c r="Z2077" s="93">
        <f t="shared" si="1126"/>
        <v>0</v>
      </c>
      <c r="AA2077" s="94">
        <f t="shared" si="1138"/>
        <v>0</v>
      </c>
      <c r="AB2077" s="97">
        <f t="shared" si="1134"/>
        <v>0</v>
      </c>
      <c r="AC2077" s="98">
        <f t="shared" si="1139"/>
        <v>0</v>
      </c>
      <c r="AD2077" s="77" t="s">
        <v>3</v>
      </c>
      <c r="AE2077" s="54">
        <v>0</v>
      </c>
      <c r="AF2077" s="17"/>
    </row>
    <row r="2078" spans="1:32" ht="16.899999999999999" customHeight="1" x14ac:dyDescent="0.3">
      <c r="A2078" s="73" t="s">
        <v>35</v>
      </c>
      <c r="B2078" s="74" t="s">
        <v>5509</v>
      </c>
      <c r="C2078" s="48" t="s">
        <v>1432</v>
      </c>
      <c r="D2078" s="48">
        <v>100</v>
      </c>
      <c r="E2078" s="48">
        <v>621</v>
      </c>
      <c r="F2078" s="48" t="s">
        <v>6128</v>
      </c>
      <c r="G2078" s="48" t="s">
        <v>35</v>
      </c>
      <c r="H2078" s="75">
        <f t="shared" si="1140"/>
        <v>2.564102564102564E-2</v>
      </c>
      <c r="I2078" s="74">
        <v>40</v>
      </c>
      <c r="J2078" s="74">
        <v>39</v>
      </c>
      <c r="K2078" s="48">
        <f>J2078</f>
        <v>39</v>
      </c>
      <c r="L2078" s="48">
        <f>$L$3</f>
        <v>-4</v>
      </c>
      <c r="M2078" s="48">
        <f t="shared" si="1136"/>
        <v>35</v>
      </c>
      <c r="N2078" s="48">
        <v>23</v>
      </c>
      <c r="O2078" s="56">
        <v>17.95</v>
      </c>
      <c r="P2078" s="48" t="str">
        <f t="shared" si="1129"/>
        <v>6717S BK</v>
      </c>
      <c r="Q2078" s="76">
        <v>6</v>
      </c>
      <c r="R2078" s="76">
        <v>32</v>
      </c>
      <c r="S2078" s="49">
        <f t="shared" si="1141"/>
        <v>0.10153846153846155</v>
      </c>
      <c r="T2078" s="49">
        <f t="shared" si="1130"/>
        <v>10.153846153846155</v>
      </c>
      <c r="U2078" s="49">
        <v>15.923076923076923</v>
      </c>
      <c r="V2078" s="49">
        <f t="shared" si="1116"/>
        <v>0.15923076923076923</v>
      </c>
      <c r="W2078" s="49">
        <f t="shared" si="1135"/>
        <v>3.5538461538461541</v>
      </c>
      <c r="X2078" s="90">
        <f>ROUND(S2078*$X$4,0)</f>
        <v>1</v>
      </c>
      <c r="Y2078" s="91">
        <f t="shared" si="1137"/>
        <v>17.95</v>
      </c>
      <c r="Z2078" s="93">
        <f t="shared" si="1126"/>
        <v>5</v>
      </c>
      <c r="AA2078" s="94">
        <f t="shared" si="1138"/>
        <v>89.75</v>
      </c>
      <c r="AB2078" s="97">
        <f t="shared" si="1134"/>
        <v>6</v>
      </c>
      <c r="AC2078" s="98">
        <f t="shared" si="1139"/>
        <v>107.69999999999999</v>
      </c>
      <c r="AD2078" s="77" t="s">
        <v>3</v>
      </c>
      <c r="AE2078" s="54">
        <v>107.69999999999999</v>
      </c>
      <c r="AF2078" s="17"/>
    </row>
    <row r="2079" spans="1:32" ht="16.899999999999999" customHeight="1" x14ac:dyDescent="0.3">
      <c r="A2079" s="73" t="s">
        <v>7</v>
      </c>
      <c r="B2079" s="74" t="s">
        <v>1073</v>
      </c>
      <c r="C2079" s="48" t="s">
        <v>40</v>
      </c>
      <c r="D2079" s="48">
        <v>100</v>
      </c>
      <c r="E2079" s="48">
        <v>621</v>
      </c>
      <c r="F2079" s="48" t="s">
        <v>6128</v>
      </c>
      <c r="G2079" s="48" t="s">
        <v>112</v>
      </c>
      <c r="H2079" s="75">
        <f t="shared" si="1140"/>
        <v>-0.25925925925925924</v>
      </c>
      <c r="I2079" s="74">
        <v>20</v>
      </c>
      <c r="J2079" s="74">
        <v>27</v>
      </c>
      <c r="K2079" s="48">
        <f>I2079</f>
        <v>20</v>
      </c>
      <c r="L2079" s="48">
        <f>$L$3</f>
        <v>-4</v>
      </c>
      <c r="M2079" s="48">
        <f t="shared" si="1136"/>
        <v>16</v>
      </c>
      <c r="N2079" s="48">
        <v>148</v>
      </c>
      <c r="O2079" s="56">
        <v>1.3879999999999999</v>
      </c>
      <c r="P2079" s="48" t="str">
        <f t="shared" si="1129"/>
        <v>3050 GR</v>
      </c>
      <c r="Q2079" s="76">
        <v>209</v>
      </c>
      <c r="R2079" s="76">
        <v>561</v>
      </c>
      <c r="S2079" s="49">
        <f t="shared" si="1141"/>
        <v>2.898076923076923</v>
      </c>
      <c r="T2079" s="49">
        <f t="shared" si="1130"/>
        <v>289.80769230769232</v>
      </c>
      <c r="U2079" s="49">
        <v>1628.2692307692307</v>
      </c>
      <c r="V2079" s="49">
        <f t="shared" si="1116"/>
        <v>16.282692307692308</v>
      </c>
      <c r="W2079" s="49">
        <f t="shared" si="1135"/>
        <v>46.369230769230768</v>
      </c>
      <c r="X2079" s="90">
        <f>ROUND(S2079*$X$3,0)</f>
        <v>17</v>
      </c>
      <c r="Y2079" s="91">
        <f t="shared" si="1137"/>
        <v>23.595999999999997</v>
      </c>
      <c r="Z2079" s="93">
        <f t="shared" si="1126"/>
        <v>63</v>
      </c>
      <c r="AA2079" s="94">
        <f t="shared" si="1138"/>
        <v>87.443999999999988</v>
      </c>
      <c r="AB2079" s="97">
        <f t="shared" si="1134"/>
        <v>77</v>
      </c>
      <c r="AC2079" s="98">
        <f t="shared" si="1139"/>
        <v>106.87599999999999</v>
      </c>
      <c r="AD2079" s="77" t="s">
        <v>3</v>
      </c>
      <c r="AE2079" s="54">
        <v>106.87599999999999</v>
      </c>
      <c r="AF2079" s="17"/>
    </row>
    <row r="2080" spans="1:32" ht="12.75" customHeight="1" x14ac:dyDescent="0.3">
      <c r="A2080" s="73" t="s">
        <v>35</v>
      </c>
      <c r="B2080" s="74" t="s">
        <v>2546</v>
      </c>
      <c r="C2080" s="48" t="s">
        <v>464</v>
      </c>
      <c r="D2080" s="48">
        <v>1000</v>
      </c>
      <c r="E2080" s="48">
        <v>4013</v>
      </c>
      <c r="F2080" s="48" t="s">
        <v>6180</v>
      </c>
      <c r="G2080" s="48" t="s">
        <v>65</v>
      </c>
      <c r="H2080" s="75">
        <f t="shared" si="1140"/>
        <v>0</v>
      </c>
      <c r="I2080" s="74">
        <v>5</v>
      </c>
      <c r="J2080" s="74">
        <v>5</v>
      </c>
      <c r="K2080" s="48">
        <f>J2080</f>
        <v>5</v>
      </c>
      <c r="L2080" s="48"/>
      <c r="M2080" s="48">
        <f t="shared" si="1136"/>
        <v>5</v>
      </c>
      <c r="N2080" s="48">
        <v>0</v>
      </c>
      <c r="O2080" s="56">
        <v>81.195809999999994</v>
      </c>
      <c r="P2080" s="48" t="str">
        <f t="shared" si="1129"/>
        <v>2842/1 GR</v>
      </c>
      <c r="Q2080" s="76">
        <v>2</v>
      </c>
      <c r="R2080" s="76">
        <v>10</v>
      </c>
      <c r="S2080" s="49">
        <f t="shared" si="1141"/>
        <v>3.3076923076923073E-2</v>
      </c>
      <c r="T2080" s="49">
        <f t="shared" si="1130"/>
        <v>33.076923076923073</v>
      </c>
      <c r="U2080" s="49">
        <v>56.5</v>
      </c>
      <c r="V2080" s="49">
        <f t="shared" si="1116"/>
        <v>5.6500000000000002E-2</v>
      </c>
      <c r="W2080" s="49">
        <f t="shared" si="1135"/>
        <v>0.16538461538461535</v>
      </c>
      <c r="X2080" s="90">
        <f>ROUNDUP(S2080*$X$2,0)</f>
        <v>1</v>
      </c>
      <c r="Y2080" s="91">
        <f t="shared" si="1137"/>
        <v>81.195809999999994</v>
      </c>
      <c r="Z2080" s="93">
        <f t="shared" si="1126"/>
        <v>1</v>
      </c>
      <c r="AA2080" s="94">
        <f t="shared" si="1138"/>
        <v>81.195809999999994</v>
      </c>
      <c r="AB2080" s="97">
        <f>ROUND((S2080*$AB$2)+Z2080,0)</f>
        <v>1</v>
      </c>
      <c r="AC2080" s="98">
        <f t="shared" si="1139"/>
        <v>81.195809999999994</v>
      </c>
      <c r="AD2080" s="77" t="s">
        <v>5891</v>
      </c>
      <c r="AE2080" s="54">
        <v>81.195809999999994</v>
      </c>
      <c r="AF2080" s="17"/>
    </row>
    <row r="2081" spans="1:32" ht="16.899999999999999" customHeight="1" x14ac:dyDescent="0.3">
      <c r="A2081" s="73" t="s">
        <v>35</v>
      </c>
      <c r="B2081" s="74" t="s">
        <v>989</v>
      </c>
      <c r="C2081" s="48" t="s">
        <v>464</v>
      </c>
      <c r="D2081" s="48">
        <v>1000</v>
      </c>
      <c r="E2081" s="48">
        <v>4013</v>
      </c>
      <c r="F2081" s="48" t="s">
        <v>6180</v>
      </c>
      <c r="G2081" s="48" t="s">
        <v>65</v>
      </c>
      <c r="H2081" s="75">
        <f t="shared" si="1140"/>
        <v>0</v>
      </c>
      <c r="I2081" s="74">
        <v>5</v>
      </c>
      <c r="J2081" s="74">
        <v>5</v>
      </c>
      <c r="K2081" s="48">
        <f>J2081</f>
        <v>5</v>
      </c>
      <c r="L2081" s="48"/>
      <c r="M2081" s="48">
        <f t="shared" si="1136"/>
        <v>5</v>
      </c>
      <c r="N2081" s="48">
        <v>0</v>
      </c>
      <c r="O2081" s="56">
        <v>81.195809999999994</v>
      </c>
      <c r="P2081" s="48" t="str">
        <f t="shared" si="1129"/>
        <v>2842/1 RD</v>
      </c>
      <c r="Q2081" s="76">
        <v>0</v>
      </c>
      <c r="R2081" s="76">
        <v>4</v>
      </c>
      <c r="S2081" s="49">
        <f t="shared" si="1141"/>
        <v>4.6153846153846158E-3</v>
      </c>
      <c r="T2081" s="49">
        <f t="shared" si="1130"/>
        <v>4.6153846153846159</v>
      </c>
      <c r="U2081" s="49">
        <v>46.807692307692307</v>
      </c>
      <c r="V2081" s="49">
        <f t="shared" si="1116"/>
        <v>4.6807692307692307E-2</v>
      </c>
      <c r="W2081" s="49">
        <f t="shared" si="1135"/>
        <v>2.3076923076923078E-2</v>
      </c>
      <c r="X2081" s="90">
        <f>ROUNDUP(S2081*$X$2,0)</f>
        <v>1</v>
      </c>
      <c r="Y2081" s="91">
        <f t="shared" si="1137"/>
        <v>81.195809999999994</v>
      </c>
      <c r="Z2081" s="93">
        <f t="shared" si="1126"/>
        <v>1</v>
      </c>
      <c r="AA2081" s="94">
        <f t="shared" si="1138"/>
        <v>81.195809999999994</v>
      </c>
      <c r="AB2081" s="97">
        <f>ROUND((S2081*$AB$2)+Z2081,0)</f>
        <v>1</v>
      </c>
      <c r="AC2081" s="98">
        <f t="shared" si="1139"/>
        <v>81.195809999999994</v>
      </c>
      <c r="AD2081" s="77" t="s">
        <v>5891</v>
      </c>
      <c r="AE2081" s="54">
        <v>81.195809999999994</v>
      </c>
      <c r="AF2081" s="17"/>
    </row>
    <row r="2082" spans="1:32" ht="16.899999999999999" customHeight="1" x14ac:dyDescent="0.3">
      <c r="A2082" s="73" t="s">
        <v>35</v>
      </c>
      <c r="B2082" s="74" t="s">
        <v>4524</v>
      </c>
      <c r="C2082" s="48" t="s">
        <v>464</v>
      </c>
      <c r="D2082" s="48">
        <v>1000</v>
      </c>
      <c r="E2082" s="48">
        <v>4013</v>
      </c>
      <c r="F2082" s="48" t="s">
        <v>6180</v>
      </c>
      <c r="G2082" s="48" t="s">
        <v>65</v>
      </c>
      <c r="H2082" s="75">
        <f t="shared" si="1140"/>
        <v>0</v>
      </c>
      <c r="I2082" s="74">
        <v>5</v>
      </c>
      <c r="J2082" s="74">
        <v>5</v>
      </c>
      <c r="K2082" s="48">
        <f>J2082</f>
        <v>5</v>
      </c>
      <c r="L2082" s="48"/>
      <c r="M2082" s="48">
        <f t="shared" si="1136"/>
        <v>5</v>
      </c>
      <c r="N2082" s="48">
        <v>0</v>
      </c>
      <c r="O2082" s="56">
        <v>81.195809999999994</v>
      </c>
      <c r="P2082" s="48" t="str">
        <f t="shared" si="1129"/>
        <v>2842/1 YL</v>
      </c>
      <c r="Q2082" s="76">
        <v>1</v>
      </c>
      <c r="R2082" s="76">
        <v>1</v>
      </c>
      <c r="S2082" s="49">
        <f t="shared" si="1141"/>
        <v>1.1923076923076923E-2</v>
      </c>
      <c r="T2082" s="49">
        <f t="shared" si="1130"/>
        <v>11.923076923076923</v>
      </c>
      <c r="U2082" s="49">
        <v>16.423076923076923</v>
      </c>
      <c r="V2082" s="49">
        <f t="shared" si="1116"/>
        <v>1.6423076923076922E-2</v>
      </c>
      <c r="W2082" s="49">
        <f t="shared" si="1135"/>
        <v>5.9615384615384619E-2</v>
      </c>
      <c r="X2082" s="90">
        <f>ROUNDUP(S2082*$X$2,0)</f>
        <v>1</v>
      </c>
      <c r="Y2082" s="91">
        <f t="shared" si="1137"/>
        <v>81.195809999999994</v>
      </c>
      <c r="Z2082" s="93">
        <f t="shared" si="1126"/>
        <v>1</v>
      </c>
      <c r="AA2082" s="94">
        <f t="shared" si="1138"/>
        <v>81.195809999999994</v>
      </c>
      <c r="AB2082" s="97">
        <f>ROUND((S2082*$AB$2)+Z2082,0)</f>
        <v>1</v>
      </c>
      <c r="AC2082" s="98">
        <f t="shared" si="1139"/>
        <v>81.195809999999994</v>
      </c>
      <c r="AD2082" s="77" t="s">
        <v>5891</v>
      </c>
      <c r="AE2082" s="54">
        <v>81.195809999999994</v>
      </c>
      <c r="AF2082" s="17"/>
    </row>
    <row r="2083" spans="1:32" ht="16.899999999999999" customHeight="1" x14ac:dyDescent="0.3">
      <c r="A2083" s="73" t="s">
        <v>7</v>
      </c>
      <c r="B2083" s="74" t="s">
        <v>3616</v>
      </c>
      <c r="C2083" s="48" t="s">
        <v>1370</v>
      </c>
      <c r="D2083" s="48">
        <v>500</v>
      </c>
      <c r="E2083" s="48">
        <v>2834</v>
      </c>
      <c r="F2083" s="48" t="s">
        <v>6126</v>
      </c>
      <c r="G2083" s="48">
        <v>2</v>
      </c>
      <c r="H2083" s="75">
        <f t="shared" si="1140"/>
        <v>0</v>
      </c>
      <c r="I2083" s="74">
        <v>40</v>
      </c>
      <c r="J2083" s="74">
        <f>I2083</f>
        <v>40</v>
      </c>
      <c r="K2083" s="48">
        <f>I2083</f>
        <v>40</v>
      </c>
      <c r="L2083" s="48"/>
      <c r="M2083" s="48">
        <f t="shared" si="1136"/>
        <v>40</v>
      </c>
      <c r="N2083" s="48">
        <v>0</v>
      </c>
      <c r="O2083" s="56">
        <v>94.445279999999997</v>
      </c>
      <c r="P2083" s="48" t="str">
        <f t="shared" si="1129"/>
        <v>86104CY SL</v>
      </c>
      <c r="Q2083" s="76">
        <v>3</v>
      </c>
      <c r="R2083" s="76">
        <v>7</v>
      </c>
      <c r="S2083" s="49">
        <f t="shared" si="1141"/>
        <v>4.0384615384615387E-2</v>
      </c>
      <c r="T2083" s="49">
        <f t="shared" si="1130"/>
        <v>20.192307692307693</v>
      </c>
      <c r="U2083" s="49">
        <v>43.615384615384613</v>
      </c>
      <c r="V2083" s="49">
        <f t="shared" si="1116"/>
        <v>8.7230769230769223E-2</v>
      </c>
      <c r="W2083" s="49">
        <f t="shared" si="1135"/>
        <v>1.6153846153846154</v>
      </c>
      <c r="X2083" s="90">
        <f>ROUND(S2083*$X$4,0)</f>
        <v>0</v>
      </c>
      <c r="Y2083" s="91">
        <f t="shared" si="1137"/>
        <v>0</v>
      </c>
      <c r="Z2083" s="93">
        <f t="shared" si="1126"/>
        <v>2</v>
      </c>
      <c r="AA2083" s="94">
        <f t="shared" si="1138"/>
        <v>188.89055999999999</v>
      </c>
      <c r="AB2083" s="97">
        <f>ROUND((S2083*$AB$4)+Z2083,0)</f>
        <v>2</v>
      </c>
      <c r="AC2083" s="98">
        <f t="shared" si="1139"/>
        <v>188.89055999999999</v>
      </c>
      <c r="AD2083" s="77" t="s">
        <v>3</v>
      </c>
      <c r="AE2083" s="54">
        <v>188.89055999999999</v>
      </c>
      <c r="AF2083" s="17"/>
    </row>
    <row r="2084" spans="1:32" ht="16.899999999999999" customHeight="1" x14ac:dyDescent="0.3">
      <c r="A2084" s="73" t="s">
        <v>35</v>
      </c>
      <c r="B2084" s="74" t="s">
        <v>5410</v>
      </c>
      <c r="C2084" s="48" t="s">
        <v>464</v>
      </c>
      <c r="D2084" s="48">
        <v>100</v>
      </c>
      <c r="E2084" s="48">
        <v>4013</v>
      </c>
      <c r="F2084" s="48" t="s">
        <v>6180</v>
      </c>
      <c r="G2084" s="48" t="s">
        <v>65</v>
      </c>
      <c r="H2084" s="75">
        <f t="shared" si="1140"/>
        <v>0</v>
      </c>
      <c r="I2084" s="74">
        <v>5</v>
      </c>
      <c r="J2084" s="74">
        <v>5</v>
      </c>
      <c r="K2084" s="48">
        <f>J2084</f>
        <v>5</v>
      </c>
      <c r="L2084" s="48"/>
      <c r="M2084" s="48">
        <f t="shared" si="1136"/>
        <v>5</v>
      </c>
      <c r="N2084" s="48">
        <v>14</v>
      </c>
      <c r="O2084" s="56">
        <v>9.2625700000000002</v>
      </c>
      <c r="P2084" s="48" t="str">
        <f t="shared" si="1129"/>
        <v>5853 VI</v>
      </c>
      <c r="Q2084" s="76">
        <v>106</v>
      </c>
      <c r="R2084" s="76">
        <v>292</v>
      </c>
      <c r="S2084" s="49">
        <f t="shared" si="1141"/>
        <v>1.4784615384615383</v>
      </c>
      <c r="T2084" s="49">
        <f t="shared" si="1130"/>
        <v>147.84615384615384</v>
      </c>
      <c r="U2084" s="49">
        <v>174.38461538461539</v>
      </c>
      <c r="V2084" s="49">
        <f t="shared" si="1116"/>
        <v>1.7438461538461538</v>
      </c>
      <c r="W2084" s="49">
        <f t="shared" si="1135"/>
        <v>7.3923076923076909</v>
      </c>
      <c r="X2084" s="90">
        <f>ROUND(S2084*$X$2,0)</f>
        <v>10</v>
      </c>
      <c r="Y2084" s="91">
        <f t="shared" si="1137"/>
        <v>92.625699999999995</v>
      </c>
      <c r="Z2084" s="93">
        <f t="shared" si="1126"/>
        <v>17</v>
      </c>
      <c r="AA2084" s="94">
        <f t="shared" si="1138"/>
        <v>157.46369000000001</v>
      </c>
      <c r="AB2084" s="97">
        <f>ROUND((S2084*$AB$2)+Z2084,0)</f>
        <v>27</v>
      </c>
      <c r="AC2084" s="98">
        <f t="shared" si="1139"/>
        <v>250.08939000000001</v>
      </c>
      <c r="AD2084" s="77" t="s">
        <v>5891</v>
      </c>
      <c r="AE2084" s="54">
        <v>250.08939000000001</v>
      </c>
      <c r="AF2084" s="17"/>
    </row>
    <row r="2085" spans="1:32" ht="16.899999999999999" customHeight="1" x14ac:dyDescent="0.3">
      <c r="A2085" s="73" t="s">
        <v>7</v>
      </c>
      <c r="B2085" s="74" t="s">
        <v>2784</v>
      </c>
      <c r="C2085" s="48" t="s">
        <v>464</v>
      </c>
      <c r="D2085" s="48">
        <v>100</v>
      </c>
      <c r="E2085" s="48">
        <v>4013</v>
      </c>
      <c r="F2085" s="48" t="s">
        <v>6180</v>
      </c>
      <c r="G2085" s="48" t="s">
        <v>65</v>
      </c>
      <c r="H2085" s="75">
        <f t="shared" si="1140"/>
        <v>0</v>
      </c>
      <c r="I2085" s="74">
        <v>5</v>
      </c>
      <c r="J2085" s="74">
        <v>5</v>
      </c>
      <c r="K2085" s="48">
        <f>J2085</f>
        <v>5</v>
      </c>
      <c r="L2085" s="48"/>
      <c r="M2085" s="48">
        <f t="shared" si="1136"/>
        <v>5</v>
      </c>
      <c r="N2085" s="48">
        <v>23</v>
      </c>
      <c r="O2085" s="56">
        <v>22.342569999999998</v>
      </c>
      <c r="P2085" s="48" t="str">
        <f t="shared" si="1129"/>
        <v>5856 BL</v>
      </c>
      <c r="Q2085" s="76">
        <v>148</v>
      </c>
      <c r="R2085" s="76">
        <v>451</v>
      </c>
      <c r="S2085" s="49">
        <f t="shared" si="1141"/>
        <v>2.1142307692307689</v>
      </c>
      <c r="T2085" s="49">
        <f t="shared" si="1130"/>
        <v>211.42307692307691</v>
      </c>
      <c r="U2085" s="49">
        <v>392.96153846153845</v>
      </c>
      <c r="V2085" s="49">
        <f t="shared" si="1116"/>
        <v>3.9296153846153845</v>
      </c>
      <c r="W2085" s="49">
        <f t="shared" si="1135"/>
        <v>10.571153846153845</v>
      </c>
      <c r="X2085" s="90">
        <f>ROUND(S2085*$X$2,0)</f>
        <v>15</v>
      </c>
      <c r="Y2085" s="91">
        <f t="shared" si="1137"/>
        <v>335.13854999999995</v>
      </c>
      <c r="Z2085" s="93">
        <f t="shared" si="1126"/>
        <v>26</v>
      </c>
      <c r="AA2085" s="94">
        <f t="shared" si="1138"/>
        <v>580.90681999999993</v>
      </c>
      <c r="AB2085" s="97">
        <f>ROUND((S2085*$AB$2)+Z2085,0)</f>
        <v>41</v>
      </c>
      <c r="AC2085" s="98">
        <f t="shared" si="1139"/>
        <v>916.04536999999993</v>
      </c>
      <c r="AD2085" s="77" t="s">
        <v>5891</v>
      </c>
      <c r="AE2085" s="54">
        <v>916.04536999999993</v>
      </c>
      <c r="AF2085" s="17"/>
    </row>
    <row r="2086" spans="1:32" ht="16.899999999999999" customHeight="1" x14ac:dyDescent="0.3">
      <c r="A2086" s="73" t="s">
        <v>7</v>
      </c>
      <c r="B2086" s="74" t="s">
        <v>2786</v>
      </c>
      <c r="C2086" s="48" t="s">
        <v>464</v>
      </c>
      <c r="D2086" s="48">
        <v>100</v>
      </c>
      <c r="E2086" s="48">
        <v>4013</v>
      </c>
      <c r="F2086" s="48" t="s">
        <v>6180</v>
      </c>
      <c r="G2086" s="48" t="s">
        <v>65</v>
      </c>
      <c r="H2086" s="75">
        <f t="shared" si="1140"/>
        <v>0</v>
      </c>
      <c r="I2086" s="74">
        <v>5</v>
      </c>
      <c r="J2086" s="74">
        <v>5</v>
      </c>
      <c r="K2086" s="48">
        <f>J2086</f>
        <v>5</v>
      </c>
      <c r="L2086" s="48"/>
      <c r="M2086" s="48">
        <f t="shared" si="1136"/>
        <v>5</v>
      </c>
      <c r="N2086" s="48">
        <v>12</v>
      </c>
      <c r="O2086" s="56">
        <v>22.342569999999998</v>
      </c>
      <c r="P2086" s="48" t="str">
        <f t="shared" si="1129"/>
        <v>5856 BR</v>
      </c>
      <c r="Q2086" s="76">
        <v>62</v>
      </c>
      <c r="R2086" s="76">
        <v>203</v>
      </c>
      <c r="S2086" s="49">
        <f t="shared" si="1141"/>
        <v>0.90192307692307694</v>
      </c>
      <c r="T2086" s="49">
        <f t="shared" si="1130"/>
        <v>90.192307692307693</v>
      </c>
      <c r="U2086" s="49">
        <v>157.5</v>
      </c>
      <c r="V2086" s="49">
        <f t="shared" si="1116"/>
        <v>1.575</v>
      </c>
      <c r="W2086" s="49">
        <f t="shared" si="1135"/>
        <v>4.509615384615385</v>
      </c>
      <c r="X2086" s="90">
        <f>ROUND(S2086*$X$2,0)</f>
        <v>6</v>
      </c>
      <c r="Y2086" s="91">
        <f t="shared" si="1137"/>
        <v>134.05542</v>
      </c>
      <c r="Z2086" s="93">
        <f t="shared" si="1126"/>
        <v>11</v>
      </c>
      <c r="AA2086" s="94">
        <f t="shared" si="1138"/>
        <v>245.76826999999997</v>
      </c>
      <c r="AB2086" s="97">
        <f>ROUND((S2086*$AB$2)+Z2086,0)</f>
        <v>17</v>
      </c>
      <c r="AC2086" s="98">
        <f t="shared" si="1139"/>
        <v>379.82369</v>
      </c>
      <c r="AD2086" s="77" t="s">
        <v>5891</v>
      </c>
      <c r="AE2086" s="54">
        <v>379.82369</v>
      </c>
      <c r="AF2086" s="17"/>
    </row>
    <row r="2087" spans="1:32" ht="16.899999999999999" customHeight="1" x14ac:dyDescent="0.3">
      <c r="A2087" s="73" t="s">
        <v>35</v>
      </c>
      <c r="B2087" s="74" t="s">
        <v>2537</v>
      </c>
      <c r="C2087" s="48" t="s">
        <v>464</v>
      </c>
      <c r="D2087" s="48">
        <v>1000</v>
      </c>
      <c r="E2087" s="48">
        <v>2800</v>
      </c>
      <c r="F2087" s="48" t="s">
        <v>5911</v>
      </c>
      <c r="G2087" s="48" t="s">
        <v>112</v>
      </c>
      <c r="H2087" s="75">
        <f t="shared" si="1140"/>
        <v>0.03</v>
      </c>
      <c r="I2087" s="74">
        <v>103</v>
      </c>
      <c r="J2087" s="74">
        <v>100</v>
      </c>
      <c r="K2087" s="48">
        <f>J2087</f>
        <v>100</v>
      </c>
      <c r="L2087" s="48">
        <f>$L$3</f>
        <v>-4</v>
      </c>
      <c r="M2087" s="48">
        <f t="shared" si="1136"/>
        <v>96</v>
      </c>
      <c r="N2087" s="48">
        <v>5</v>
      </c>
      <c r="O2087" s="56">
        <v>91.234999999999999</v>
      </c>
      <c r="P2087" s="48" t="str">
        <f t="shared" si="1129"/>
        <v>2840/7 VI</v>
      </c>
      <c r="Q2087" s="76">
        <v>1</v>
      </c>
      <c r="R2087" s="76">
        <v>4</v>
      </c>
      <c r="S2087" s="49">
        <f t="shared" si="1141"/>
        <v>1.5384615384615385E-2</v>
      </c>
      <c r="T2087" s="49">
        <f t="shared" si="1130"/>
        <v>15.384615384615385</v>
      </c>
      <c r="U2087" s="49">
        <v>44.269230769230774</v>
      </c>
      <c r="V2087" s="49">
        <f t="shared" si="1116"/>
        <v>4.4269230769230776E-2</v>
      </c>
      <c r="W2087" s="49">
        <f t="shared" si="1135"/>
        <v>1.476923076923077</v>
      </c>
      <c r="X2087" s="90">
        <f>ROUND(S2087*$X$4,0)</f>
        <v>0</v>
      </c>
      <c r="Y2087" s="91">
        <f t="shared" si="1137"/>
        <v>0</v>
      </c>
      <c r="Z2087" s="93">
        <f t="shared" ref="Z2087:Z2091" si="1146">ROUND((S2087*M2087)+X2087,0)</f>
        <v>1</v>
      </c>
      <c r="AA2087" s="94">
        <f t="shared" si="1138"/>
        <v>91.234999999999999</v>
      </c>
      <c r="AB2087" s="97">
        <f>ROUND((S2087*$AB$4)+Z2087,0)</f>
        <v>1</v>
      </c>
      <c r="AC2087" s="98">
        <f t="shared" si="1139"/>
        <v>91.234999999999999</v>
      </c>
      <c r="AD2087" s="77" t="s">
        <v>5890</v>
      </c>
      <c r="AE2087" s="54">
        <v>91.234999999999999</v>
      </c>
      <c r="AF2087" s="17"/>
    </row>
    <row r="2088" spans="1:32" ht="16.899999999999999" customHeight="1" x14ac:dyDescent="0.3">
      <c r="A2088" s="73" t="s">
        <v>35</v>
      </c>
      <c r="B2088" s="74" t="s">
        <v>918</v>
      </c>
      <c r="C2088" s="48" t="s">
        <v>34</v>
      </c>
      <c r="D2088" s="48">
        <v>100</v>
      </c>
      <c r="E2088" s="48">
        <v>4008</v>
      </c>
      <c r="F2088" s="48" t="s">
        <v>5910</v>
      </c>
      <c r="G2088" s="48" t="s">
        <v>35</v>
      </c>
      <c r="H2088" s="75">
        <f t="shared" si="1140"/>
        <v>0</v>
      </c>
      <c r="I2088" s="74">
        <v>24</v>
      </c>
      <c r="J2088" s="74">
        <v>24</v>
      </c>
      <c r="K2088" s="48">
        <f>I2088</f>
        <v>24</v>
      </c>
      <c r="L2088" s="48">
        <f>$L$3</f>
        <v>-4</v>
      </c>
      <c r="M2088" s="48">
        <f t="shared" si="1136"/>
        <v>20</v>
      </c>
      <c r="N2088" s="48">
        <v>7</v>
      </c>
      <c r="O2088" s="56">
        <v>8.2200000000000006</v>
      </c>
      <c r="P2088" s="48" t="str">
        <f t="shared" si="1129"/>
        <v>2162 SV</v>
      </c>
      <c r="Q2088" s="76">
        <v>54</v>
      </c>
      <c r="R2088" s="76">
        <v>96</v>
      </c>
      <c r="S2088" s="49">
        <f t="shared" si="1141"/>
        <v>0.69230769230769229</v>
      </c>
      <c r="T2088" s="49">
        <f t="shared" si="1130"/>
        <v>69.230769230769226</v>
      </c>
      <c r="U2088" s="49">
        <v>93.75</v>
      </c>
      <c r="V2088" s="49">
        <f t="shared" si="1116"/>
        <v>0.9375</v>
      </c>
      <c r="W2088" s="49">
        <f t="shared" si="1135"/>
        <v>13.846153846153847</v>
      </c>
      <c r="X2088" s="90">
        <f>ROUND(S2088*$X$3,0)</f>
        <v>4</v>
      </c>
      <c r="Y2088" s="91">
        <f t="shared" si="1137"/>
        <v>32.880000000000003</v>
      </c>
      <c r="Z2088" s="93">
        <f t="shared" si="1146"/>
        <v>18</v>
      </c>
      <c r="AA2088" s="94">
        <f t="shared" si="1138"/>
        <v>147.96</v>
      </c>
      <c r="AB2088" s="97">
        <f>ROUND((S2088*$AB$4)+Z2088,0)</f>
        <v>21</v>
      </c>
      <c r="AC2088" s="98">
        <f t="shared" si="1139"/>
        <v>172.62</v>
      </c>
      <c r="AD2088" s="77" t="s">
        <v>3</v>
      </c>
      <c r="AE2088" s="54">
        <v>172.62</v>
      </c>
      <c r="AF2088" s="17"/>
    </row>
    <row r="2089" spans="1:32" ht="16.899999999999999" customHeight="1" x14ac:dyDescent="0.3">
      <c r="A2089" s="73" t="s">
        <v>35</v>
      </c>
      <c r="B2089" s="74" t="s">
        <v>3964</v>
      </c>
      <c r="C2089" s="48" t="s">
        <v>34</v>
      </c>
      <c r="D2089" s="48">
        <v>100</v>
      </c>
      <c r="E2089" s="48">
        <v>4350</v>
      </c>
      <c r="F2089" s="48" t="s">
        <v>6122</v>
      </c>
      <c r="G2089" s="48" t="s">
        <v>122</v>
      </c>
      <c r="H2089" s="75">
        <f t="shared" si="1140"/>
        <v>0</v>
      </c>
      <c r="I2089" s="74">
        <v>84</v>
      </c>
      <c r="J2089" s="74">
        <v>84</v>
      </c>
      <c r="K2089" s="48">
        <f>I2089</f>
        <v>84</v>
      </c>
      <c r="L2089" s="48">
        <f>$L$3</f>
        <v>-4</v>
      </c>
      <c r="M2089" s="48">
        <f t="shared" si="1136"/>
        <v>80</v>
      </c>
      <c r="N2089" s="48">
        <v>166</v>
      </c>
      <c r="O2089" s="56">
        <v>7.8581200000000004</v>
      </c>
      <c r="P2089" s="48" t="str">
        <f t="shared" si="1129"/>
        <v>P1057 BK</v>
      </c>
      <c r="Q2089" s="76">
        <v>71</v>
      </c>
      <c r="R2089" s="76">
        <v>139</v>
      </c>
      <c r="S2089" s="49">
        <f t="shared" si="1141"/>
        <v>0.92499999999999982</v>
      </c>
      <c r="T2089" s="49">
        <f t="shared" si="1130"/>
        <v>92.499999999999986</v>
      </c>
      <c r="U2089" s="49">
        <v>348.46153846153845</v>
      </c>
      <c r="V2089" s="49">
        <f t="shared" si="1116"/>
        <v>3.4846153846153847</v>
      </c>
      <c r="W2089" s="49">
        <f t="shared" si="1135"/>
        <v>73.999999999999986</v>
      </c>
      <c r="X2089" s="90">
        <f t="shared" ref="X2089" si="1147">ROUND(S2089*$X$4,0)</f>
        <v>5</v>
      </c>
      <c r="Y2089" s="91">
        <f t="shared" si="1137"/>
        <v>39.290600000000005</v>
      </c>
      <c r="Z2089" s="93">
        <f t="shared" si="1146"/>
        <v>79</v>
      </c>
      <c r="AA2089" s="94">
        <f t="shared" si="1138"/>
        <v>620.79147999999998</v>
      </c>
      <c r="AB2089" s="97">
        <f>ROUND((S2089*$AB$4)+Z2089,0)</f>
        <v>84</v>
      </c>
      <c r="AC2089" s="98">
        <f t="shared" si="1139"/>
        <v>660.08208000000002</v>
      </c>
      <c r="AD2089" s="77" t="s">
        <v>3</v>
      </c>
      <c r="AE2089" s="54">
        <v>660.08208000000002</v>
      </c>
      <c r="AF2089" s="17"/>
    </row>
    <row r="2090" spans="1:32" ht="16.899999999999999" customHeight="1" x14ac:dyDescent="0.3">
      <c r="A2090" s="73" t="s">
        <v>7</v>
      </c>
      <c r="B2090" s="74" t="s">
        <v>5367</v>
      </c>
      <c r="C2090" s="48" t="s">
        <v>1154</v>
      </c>
      <c r="D2090" s="48">
        <v>500</v>
      </c>
      <c r="E2090" s="48">
        <v>2834</v>
      </c>
      <c r="F2090" s="48" t="s">
        <v>6126</v>
      </c>
      <c r="G2090" s="48">
        <v>2</v>
      </c>
      <c r="H2090" s="75">
        <f t="shared" si="1140"/>
        <v>0</v>
      </c>
      <c r="I2090" s="74">
        <v>25</v>
      </c>
      <c r="J2090" s="74">
        <f>I2090</f>
        <v>25</v>
      </c>
      <c r="K2090" s="48">
        <f>I2090</f>
        <v>25</v>
      </c>
      <c r="L2090" s="48"/>
      <c r="M2090" s="48">
        <f t="shared" si="1136"/>
        <v>25</v>
      </c>
      <c r="N2090" s="48">
        <v>0</v>
      </c>
      <c r="O2090" s="56">
        <v>107.0964</v>
      </c>
      <c r="P2090" s="48" t="str">
        <f t="shared" si="1129"/>
        <v>5121C SL</v>
      </c>
      <c r="Q2090" s="76">
        <v>0</v>
      </c>
      <c r="R2090" s="76">
        <v>4</v>
      </c>
      <c r="S2090" s="49">
        <f t="shared" si="1141"/>
        <v>4.6153846153846158E-3</v>
      </c>
      <c r="T2090" s="49">
        <f t="shared" si="1130"/>
        <v>2.3076923076923079</v>
      </c>
      <c r="U2090" s="49">
        <v>629.46153846153834</v>
      </c>
      <c r="V2090" s="49">
        <f t="shared" si="1116"/>
        <v>1.2589230769230766</v>
      </c>
      <c r="W2090" s="49">
        <f t="shared" si="1135"/>
        <v>0.11538461538461539</v>
      </c>
      <c r="X2090" s="90">
        <f>ROUNDUP(S2090*$X$4,0)</f>
        <v>1</v>
      </c>
      <c r="Y2090" s="91">
        <f t="shared" si="1137"/>
        <v>107.0964</v>
      </c>
      <c r="Z2090" s="93">
        <f t="shared" si="1146"/>
        <v>1</v>
      </c>
      <c r="AA2090" s="94">
        <f t="shared" si="1138"/>
        <v>107.0964</v>
      </c>
      <c r="AB2090" s="97">
        <f>ROUND((S2090*$AB$4)+Z2090,0)</f>
        <v>1</v>
      </c>
      <c r="AC2090" s="98">
        <f t="shared" si="1139"/>
        <v>107.0964</v>
      </c>
      <c r="AD2090" s="77" t="s">
        <v>3</v>
      </c>
      <c r="AE2090" s="54">
        <v>107.0964</v>
      </c>
      <c r="AF2090" s="17"/>
    </row>
    <row r="2091" spans="1:32" ht="16.899999999999999" customHeight="1" x14ac:dyDescent="0.3">
      <c r="A2091" s="73" t="s">
        <v>7</v>
      </c>
      <c r="B2091" s="74" t="s">
        <v>3134</v>
      </c>
      <c r="C2091" s="48" t="s">
        <v>34</v>
      </c>
      <c r="D2091" s="48">
        <v>50</v>
      </c>
      <c r="E2091" s="48">
        <v>3001</v>
      </c>
      <c r="F2091" s="48" t="s">
        <v>6123</v>
      </c>
      <c r="G2091" s="48" t="s">
        <v>3680</v>
      </c>
      <c r="H2091" s="75">
        <f t="shared" si="1140"/>
        <v>0</v>
      </c>
      <c r="I2091" s="74">
        <v>24</v>
      </c>
      <c r="J2091" s="74">
        <v>24</v>
      </c>
      <c r="K2091" s="48">
        <f>I2091</f>
        <v>24</v>
      </c>
      <c r="L2091" s="48">
        <f>$L$3</f>
        <v>-4</v>
      </c>
      <c r="M2091" s="48">
        <f t="shared" si="1136"/>
        <v>20</v>
      </c>
      <c r="N2091" s="48">
        <v>3</v>
      </c>
      <c r="O2091" s="56">
        <v>11.15</v>
      </c>
      <c r="P2091" s="48" t="str">
        <f t="shared" si="1129"/>
        <v>G11011/4 BK</v>
      </c>
      <c r="Q2091" s="76">
        <v>16</v>
      </c>
      <c r="R2091" s="76">
        <v>36</v>
      </c>
      <c r="S2091" s="49">
        <f t="shared" si="1141"/>
        <v>0.21384615384615385</v>
      </c>
      <c r="T2091" s="49">
        <f t="shared" si="1130"/>
        <v>10.692307692307693</v>
      </c>
      <c r="U2091" s="49">
        <v>29.346153846153847</v>
      </c>
      <c r="V2091" s="49">
        <f t="shared" si="1116"/>
        <v>0.58692307692307688</v>
      </c>
      <c r="W2091" s="49">
        <f t="shared" si="1135"/>
        <v>4.2769230769230768</v>
      </c>
      <c r="X2091" s="90">
        <f>ROUND(S2091*$X$3,0)</f>
        <v>1</v>
      </c>
      <c r="Y2091" s="91">
        <f t="shared" si="1137"/>
        <v>11.15</v>
      </c>
      <c r="Z2091" s="93">
        <f t="shared" si="1146"/>
        <v>5</v>
      </c>
      <c r="AA2091" s="94">
        <f t="shared" si="1138"/>
        <v>55.75</v>
      </c>
      <c r="AB2091" s="97">
        <f>ROUND((S2091*$AB$4)+Z2091,0)</f>
        <v>6</v>
      </c>
      <c r="AC2091" s="98">
        <f t="shared" si="1139"/>
        <v>66.900000000000006</v>
      </c>
      <c r="AD2091" s="77" t="s">
        <v>3</v>
      </c>
      <c r="AE2091" s="54">
        <v>66.900000000000006</v>
      </c>
      <c r="AF2091" s="17"/>
    </row>
    <row r="2092" spans="1:32" ht="16.899999999999999" customHeight="1" x14ac:dyDescent="0.3">
      <c r="A2092" s="73" t="s">
        <v>35</v>
      </c>
      <c r="B2092" s="74" t="s">
        <v>5670</v>
      </c>
      <c r="C2092" s="48" t="s">
        <v>464</v>
      </c>
      <c r="D2092" s="48">
        <v>1</v>
      </c>
      <c r="E2092" s="48">
        <v>4013</v>
      </c>
      <c r="F2092" s="48" t="s">
        <v>6180</v>
      </c>
      <c r="G2092" s="48" t="s">
        <v>112</v>
      </c>
      <c r="H2092" s="75">
        <f t="shared" si="1140"/>
        <v>0.21666666666666667</v>
      </c>
      <c r="I2092" s="74">
        <v>73</v>
      </c>
      <c r="J2092" s="74">
        <v>60</v>
      </c>
      <c r="K2092" s="48">
        <f>J2092</f>
        <v>60</v>
      </c>
      <c r="L2092" s="48">
        <f>$L$3</f>
        <v>-4</v>
      </c>
      <c r="M2092" s="48">
        <f t="shared" si="1136"/>
        <v>56</v>
      </c>
      <c r="N2092" s="48">
        <v>3327</v>
      </c>
      <c r="O2092" s="56">
        <v>0.16</v>
      </c>
      <c r="P2092" s="48" t="str">
        <f t="shared" si="1129"/>
        <v>2845/19 YL</v>
      </c>
      <c r="Q2092" s="76" t="s">
        <v>6187</v>
      </c>
      <c r="R2092" s="76" t="s">
        <v>6187</v>
      </c>
      <c r="S2092" s="49">
        <f t="shared" si="1141"/>
        <v>0</v>
      </c>
      <c r="T2092" s="49">
        <f t="shared" si="1130"/>
        <v>0</v>
      </c>
      <c r="U2092" s="49">
        <v>60.461538461538467</v>
      </c>
      <c r="V2092" s="49">
        <f t="shared" si="1116"/>
        <v>60.461538461538467</v>
      </c>
      <c r="W2092" s="49">
        <f t="shared" si="1135"/>
        <v>0</v>
      </c>
      <c r="X2092" s="90">
        <f>ROUND(V2092*$X$4,0)</f>
        <v>302</v>
      </c>
      <c r="Y2092" s="91">
        <f t="shared" si="1137"/>
        <v>48.32</v>
      </c>
      <c r="Z2092" s="93">
        <f>ROUND((V2092*M2092)+X2092,0)</f>
        <v>3688</v>
      </c>
      <c r="AA2092" s="94">
        <f t="shared" si="1138"/>
        <v>590.08000000000004</v>
      </c>
      <c r="AB2092" s="97">
        <f>ROUND((V2092*$AB$4)+Z2092,0)</f>
        <v>3990</v>
      </c>
      <c r="AC2092" s="98">
        <f t="shared" si="1139"/>
        <v>638.4</v>
      </c>
      <c r="AD2092" s="77" t="s">
        <v>5889</v>
      </c>
      <c r="AE2092" s="54">
        <v>638.4</v>
      </c>
      <c r="AF2092" s="17"/>
    </row>
    <row r="2093" spans="1:32" ht="16.899999999999999" customHeight="1" x14ac:dyDescent="0.3">
      <c r="A2093" s="73" t="s">
        <v>7</v>
      </c>
      <c r="B2093" s="74" t="s">
        <v>3442</v>
      </c>
      <c r="C2093" s="48" t="s">
        <v>1432</v>
      </c>
      <c r="D2093" s="48">
        <v>100</v>
      </c>
      <c r="E2093" s="48">
        <v>621</v>
      </c>
      <c r="F2093" s="48" t="s">
        <v>6128</v>
      </c>
      <c r="G2093" s="48" t="s">
        <v>112</v>
      </c>
      <c r="H2093" s="75">
        <f t="shared" si="1140"/>
        <v>0</v>
      </c>
      <c r="I2093" s="74">
        <v>39</v>
      </c>
      <c r="J2093" s="74">
        <v>39</v>
      </c>
      <c r="K2093" s="48">
        <f>I2093</f>
        <v>39</v>
      </c>
      <c r="L2093" s="48">
        <f>$L$3</f>
        <v>-4</v>
      </c>
      <c r="M2093" s="48">
        <f t="shared" si="1136"/>
        <v>35</v>
      </c>
      <c r="N2093" s="48">
        <v>18</v>
      </c>
      <c r="O2093" s="56">
        <v>3.6389999999999998</v>
      </c>
      <c r="P2093" s="48" t="str">
        <f t="shared" si="1129"/>
        <v>6713 BR</v>
      </c>
      <c r="Q2093" s="76">
        <v>41</v>
      </c>
      <c r="R2093" s="76">
        <v>105</v>
      </c>
      <c r="S2093" s="49">
        <f t="shared" si="1141"/>
        <v>0.5626923076923076</v>
      </c>
      <c r="T2093" s="49">
        <f t="shared" si="1130"/>
        <v>56.269230769230759</v>
      </c>
      <c r="U2093" s="49">
        <v>431.26923076923077</v>
      </c>
      <c r="V2093" s="49">
        <f t="shared" si="1116"/>
        <v>4.3126923076923074</v>
      </c>
      <c r="W2093" s="49">
        <f t="shared" si="1135"/>
        <v>19.694230769230767</v>
      </c>
      <c r="X2093" s="90">
        <f>ROUND(S2093*$X$4,0)</f>
        <v>3</v>
      </c>
      <c r="Y2093" s="91">
        <f t="shared" si="1137"/>
        <v>10.917</v>
      </c>
      <c r="Z2093" s="93">
        <f t="shared" ref="Z2093:Z2109" si="1148">ROUND((S2093*M2093)+X2093,0)</f>
        <v>23</v>
      </c>
      <c r="AA2093" s="94">
        <f t="shared" si="1138"/>
        <v>83.696999999999989</v>
      </c>
      <c r="AB2093" s="97">
        <f>ROUND((S2093*$AB$4)+Z2093,0)</f>
        <v>26</v>
      </c>
      <c r="AC2093" s="98">
        <f t="shared" si="1139"/>
        <v>94.61399999999999</v>
      </c>
      <c r="AD2093" s="77" t="s">
        <v>3</v>
      </c>
      <c r="AE2093" s="54">
        <v>94.61399999999999</v>
      </c>
      <c r="AF2093" s="17"/>
    </row>
    <row r="2094" spans="1:32" ht="16.899999999999999" customHeight="1" x14ac:dyDescent="0.3">
      <c r="A2094" s="73" t="s">
        <v>35</v>
      </c>
      <c r="B2094" s="74" t="s">
        <v>5874</v>
      </c>
      <c r="C2094" s="48" t="s">
        <v>34</v>
      </c>
      <c r="D2094" s="48">
        <v>500</v>
      </c>
      <c r="E2094" s="48">
        <v>1202</v>
      </c>
      <c r="F2094" s="48" t="s">
        <v>6130</v>
      </c>
      <c r="G2094" s="48" t="s">
        <v>35</v>
      </c>
      <c r="H2094" s="75">
        <f t="shared" si="1140"/>
        <v>0</v>
      </c>
      <c r="I2094" s="74">
        <v>24</v>
      </c>
      <c r="J2094" s="74">
        <v>24</v>
      </c>
      <c r="K2094" s="48">
        <f>I2094</f>
        <v>24</v>
      </c>
      <c r="L2094" s="48">
        <f>$L$3</f>
        <v>-4</v>
      </c>
      <c r="M2094" s="48">
        <f t="shared" si="1136"/>
        <v>20</v>
      </c>
      <c r="N2094" s="48">
        <v>0</v>
      </c>
      <c r="O2094" s="56">
        <v>69.5</v>
      </c>
      <c r="P2094" s="48" t="str">
        <f t="shared" si="1129"/>
        <v>PF20010 NA</v>
      </c>
      <c r="Q2094" s="76">
        <v>2</v>
      </c>
      <c r="R2094" s="76">
        <v>15</v>
      </c>
      <c r="S2094" s="49">
        <f t="shared" si="1141"/>
        <v>3.884615384615385E-2</v>
      </c>
      <c r="T2094" s="49">
        <f t="shared" si="1130"/>
        <v>19.423076923076923</v>
      </c>
      <c r="U2094" s="49">
        <v>86.307692307692292</v>
      </c>
      <c r="V2094" s="49">
        <f t="shared" si="1116"/>
        <v>0.17261538461538459</v>
      </c>
      <c r="W2094" s="49">
        <f t="shared" si="1135"/>
        <v>0.77692307692307705</v>
      </c>
      <c r="X2094" s="90">
        <f>ROUND(S2094*$X$3,0)</f>
        <v>0</v>
      </c>
      <c r="Y2094" s="91">
        <f t="shared" si="1137"/>
        <v>0</v>
      </c>
      <c r="Z2094" s="93">
        <f t="shared" si="1148"/>
        <v>1</v>
      </c>
      <c r="AA2094" s="94">
        <f t="shared" si="1138"/>
        <v>69.5</v>
      </c>
      <c r="AB2094" s="97">
        <f>ROUND((S2094*$AB$4)+Z2094,0)</f>
        <v>1</v>
      </c>
      <c r="AC2094" s="98">
        <f t="shared" si="1139"/>
        <v>69.5</v>
      </c>
      <c r="AD2094" s="77" t="s">
        <v>5890</v>
      </c>
      <c r="AE2094" s="54">
        <v>69.5</v>
      </c>
      <c r="AF2094" s="17"/>
    </row>
    <row r="2095" spans="1:32" ht="16.899999999999999" customHeight="1" x14ac:dyDescent="0.3">
      <c r="A2095" s="73" t="s">
        <v>35</v>
      </c>
      <c r="B2095" s="74" t="s">
        <v>2545</v>
      </c>
      <c r="C2095" s="48" t="s">
        <v>464</v>
      </c>
      <c r="D2095" s="48">
        <v>100</v>
      </c>
      <c r="E2095" s="48">
        <v>4013</v>
      </c>
      <c r="F2095" s="48" t="s">
        <v>6180</v>
      </c>
      <c r="G2095" s="48" t="s">
        <v>65</v>
      </c>
      <c r="H2095" s="75">
        <f t="shared" si="1140"/>
        <v>0</v>
      </c>
      <c r="I2095" s="74">
        <v>5</v>
      </c>
      <c r="J2095" s="74">
        <v>5</v>
      </c>
      <c r="K2095" s="48">
        <f>J2095</f>
        <v>5</v>
      </c>
      <c r="L2095" s="48"/>
      <c r="M2095" s="48">
        <f t="shared" si="1136"/>
        <v>5</v>
      </c>
      <c r="N2095" s="48">
        <v>0</v>
      </c>
      <c r="O2095" s="56">
        <v>8.2625700000000002</v>
      </c>
      <c r="P2095" s="48" t="str">
        <f t="shared" si="1129"/>
        <v>2842/1 BL</v>
      </c>
      <c r="Q2095" s="76">
        <v>20</v>
      </c>
      <c r="R2095" s="76">
        <v>68</v>
      </c>
      <c r="S2095" s="49">
        <f t="shared" si="1141"/>
        <v>0.29384615384615387</v>
      </c>
      <c r="T2095" s="49">
        <f t="shared" si="1130"/>
        <v>29.384615384615387</v>
      </c>
      <c r="U2095" s="49">
        <v>31.692307692307693</v>
      </c>
      <c r="V2095" s="49">
        <f t="shared" si="1116"/>
        <v>0.31692307692307692</v>
      </c>
      <c r="W2095" s="49">
        <f t="shared" si="1135"/>
        <v>1.4692307692307693</v>
      </c>
      <c r="X2095" s="90">
        <f>ROUND(S2095*$X$2,0)</f>
        <v>2</v>
      </c>
      <c r="Y2095" s="91">
        <f t="shared" si="1137"/>
        <v>16.52514</v>
      </c>
      <c r="Z2095" s="93">
        <f t="shared" si="1148"/>
        <v>3</v>
      </c>
      <c r="AA2095" s="94">
        <f t="shared" si="1138"/>
        <v>24.787710000000001</v>
      </c>
      <c r="AB2095" s="97">
        <f>ROUND((S2095*$AB$2)+Z2095,0)</f>
        <v>5</v>
      </c>
      <c r="AC2095" s="98">
        <f t="shared" si="1139"/>
        <v>41.312849999999997</v>
      </c>
      <c r="AD2095" s="77" t="s">
        <v>5891</v>
      </c>
      <c r="AE2095" s="54">
        <v>41.312849999999997</v>
      </c>
      <c r="AF2095" s="17"/>
    </row>
    <row r="2096" spans="1:32" ht="16.899999999999999" customHeight="1" x14ac:dyDescent="0.3">
      <c r="A2096" s="73" t="s">
        <v>7</v>
      </c>
      <c r="B2096" s="74" t="s">
        <v>1992</v>
      </c>
      <c r="C2096" s="48" t="s">
        <v>1154</v>
      </c>
      <c r="D2096" s="48">
        <v>500</v>
      </c>
      <c r="E2096" s="48">
        <v>2834</v>
      </c>
      <c r="F2096" s="48" t="s">
        <v>6126</v>
      </c>
      <c r="G2096" s="48">
        <v>2</v>
      </c>
      <c r="H2096" s="75">
        <f t="shared" si="1140"/>
        <v>0</v>
      </c>
      <c r="I2096" s="74">
        <v>20</v>
      </c>
      <c r="J2096" s="74">
        <f t="shared" ref="J2096:J2098" si="1149">I2096</f>
        <v>20</v>
      </c>
      <c r="K2096" s="48">
        <f t="shared" ref="K2096:K2102" si="1150">I2096</f>
        <v>20</v>
      </c>
      <c r="L2096" s="48"/>
      <c r="M2096" s="48">
        <f t="shared" si="1136"/>
        <v>20</v>
      </c>
      <c r="N2096" s="48">
        <v>0</v>
      </c>
      <c r="O2096" s="56">
        <v>95.809100000000001</v>
      </c>
      <c r="P2096" s="48" t="str">
        <f t="shared" si="1129"/>
        <v>5382C SL</v>
      </c>
      <c r="Q2096" s="76">
        <v>3</v>
      </c>
      <c r="R2096" s="76">
        <v>3</v>
      </c>
      <c r="S2096" s="49">
        <f t="shared" si="1141"/>
        <v>3.5769230769230768E-2</v>
      </c>
      <c r="T2096" s="49">
        <f t="shared" si="1130"/>
        <v>17.884615384615383</v>
      </c>
      <c r="U2096" s="49">
        <v>228.30769230769235</v>
      </c>
      <c r="V2096" s="49">
        <f t="shared" si="1116"/>
        <v>0.4566153846153847</v>
      </c>
      <c r="W2096" s="49">
        <f t="shared" si="1135"/>
        <v>0.7153846153846154</v>
      </c>
      <c r="X2096" s="90">
        <f>ROUND(S2096*$X$3,0)</f>
        <v>0</v>
      </c>
      <c r="Y2096" s="91">
        <f t="shared" si="1137"/>
        <v>0</v>
      </c>
      <c r="Z2096" s="93">
        <f t="shared" si="1148"/>
        <v>1</v>
      </c>
      <c r="AA2096" s="94">
        <f t="shared" si="1138"/>
        <v>95.809100000000001</v>
      </c>
      <c r="AB2096" s="97">
        <f t="shared" ref="AB2096:AB2104" si="1151">ROUND((S2096*$AB$4)+Z2096,0)</f>
        <v>1</v>
      </c>
      <c r="AC2096" s="98">
        <f t="shared" si="1139"/>
        <v>95.809100000000001</v>
      </c>
      <c r="AD2096" s="77" t="s">
        <v>3</v>
      </c>
      <c r="AE2096" s="54">
        <v>95.809100000000001</v>
      </c>
      <c r="AF2096" s="17"/>
    </row>
    <row r="2097" spans="1:32" ht="16.899999999999999" customHeight="1" x14ac:dyDescent="0.3">
      <c r="A2097" s="73" t="s">
        <v>35</v>
      </c>
      <c r="B2097" s="74" t="s">
        <v>2658</v>
      </c>
      <c r="C2097" s="48" t="s">
        <v>1209</v>
      </c>
      <c r="D2097" s="48">
        <v>500</v>
      </c>
      <c r="E2097" s="48">
        <v>2834</v>
      </c>
      <c r="F2097" s="48" t="s">
        <v>6126</v>
      </c>
      <c r="G2097" s="48">
        <v>2</v>
      </c>
      <c r="H2097" s="75">
        <f t="shared" si="1140"/>
        <v>0</v>
      </c>
      <c r="I2097" s="74">
        <v>35</v>
      </c>
      <c r="J2097" s="74">
        <f t="shared" si="1149"/>
        <v>35</v>
      </c>
      <c r="K2097" s="48">
        <f t="shared" si="1150"/>
        <v>35</v>
      </c>
      <c r="L2097" s="48"/>
      <c r="M2097" s="48">
        <f t="shared" si="1136"/>
        <v>35</v>
      </c>
      <c r="N2097" s="48">
        <v>0</v>
      </c>
      <c r="O2097" s="56">
        <v>71.571899999999999</v>
      </c>
      <c r="P2097" s="48" t="str">
        <f t="shared" si="1129"/>
        <v>5616B2001 BK</v>
      </c>
      <c r="Q2097" s="76">
        <v>0</v>
      </c>
      <c r="R2097" s="76">
        <v>8</v>
      </c>
      <c r="S2097" s="49">
        <f t="shared" si="1141"/>
        <v>9.2307692307692316E-3</v>
      </c>
      <c r="T2097" s="49">
        <f t="shared" si="1130"/>
        <v>4.6153846153846159</v>
      </c>
      <c r="U2097" s="49">
        <v>247.34615384615384</v>
      </c>
      <c r="V2097" s="49">
        <f t="shared" si="1116"/>
        <v>0.49469230769230765</v>
      </c>
      <c r="W2097" s="49">
        <f t="shared" si="1135"/>
        <v>0.32307692307692309</v>
      </c>
      <c r="X2097" s="90">
        <f t="shared" ref="X2097:X2098" si="1152">ROUNDUP(S2097*$X$4,0)</f>
        <v>1</v>
      </c>
      <c r="Y2097" s="91">
        <f t="shared" si="1137"/>
        <v>71.571899999999999</v>
      </c>
      <c r="Z2097" s="93">
        <f t="shared" si="1148"/>
        <v>1</v>
      </c>
      <c r="AA2097" s="94">
        <f t="shared" si="1138"/>
        <v>71.571899999999999</v>
      </c>
      <c r="AB2097" s="97">
        <f t="shared" si="1151"/>
        <v>1</v>
      </c>
      <c r="AC2097" s="98">
        <f t="shared" si="1139"/>
        <v>71.571899999999999</v>
      </c>
      <c r="AD2097" s="77" t="s">
        <v>3</v>
      </c>
      <c r="AE2097" s="54">
        <v>71.571899999999999</v>
      </c>
      <c r="AF2097" s="17"/>
    </row>
    <row r="2098" spans="1:32" ht="16.899999999999999" customHeight="1" x14ac:dyDescent="0.3">
      <c r="A2098" s="73" t="s">
        <v>35</v>
      </c>
      <c r="B2098" s="74" t="s">
        <v>929</v>
      </c>
      <c r="C2098" s="48" t="s">
        <v>10</v>
      </c>
      <c r="D2098" s="48">
        <v>500</v>
      </c>
      <c r="E2098" s="48">
        <v>2834</v>
      </c>
      <c r="F2098" s="48" t="s">
        <v>6126</v>
      </c>
      <c r="G2098" s="48">
        <v>2</v>
      </c>
      <c r="H2098" s="75">
        <f t="shared" si="1140"/>
        <v>0</v>
      </c>
      <c r="I2098" s="74">
        <v>30</v>
      </c>
      <c r="J2098" s="74">
        <f t="shared" si="1149"/>
        <v>30</v>
      </c>
      <c r="K2098" s="48">
        <f t="shared" si="1150"/>
        <v>30</v>
      </c>
      <c r="L2098" s="48"/>
      <c r="M2098" s="48">
        <f t="shared" si="1136"/>
        <v>30</v>
      </c>
      <c r="N2098" s="48">
        <v>0</v>
      </c>
      <c r="O2098" s="56">
        <v>93.299189999999996</v>
      </c>
      <c r="P2098" s="48" t="str">
        <f t="shared" si="1129"/>
        <v>2256 SL</v>
      </c>
      <c r="Q2098" s="76" t="s">
        <v>6187</v>
      </c>
      <c r="R2098" s="76" t="s">
        <v>6187</v>
      </c>
      <c r="S2098" s="49">
        <f t="shared" si="1141"/>
        <v>0</v>
      </c>
      <c r="T2098" s="49">
        <f t="shared" si="1130"/>
        <v>0</v>
      </c>
      <c r="U2098" s="49">
        <v>84.269230769230774</v>
      </c>
      <c r="V2098" s="49">
        <f t="shared" si="1116"/>
        <v>0.16853846153846155</v>
      </c>
      <c r="W2098" s="49">
        <f t="shared" si="1135"/>
        <v>0</v>
      </c>
      <c r="X2098" s="90">
        <f t="shared" si="1152"/>
        <v>0</v>
      </c>
      <c r="Y2098" s="91">
        <f t="shared" si="1137"/>
        <v>0</v>
      </c>
      <c r="Z2098" s="93">
        <f t="shared" si="1148"/>
        <v>0</v>
      </c>
      <c r="AA2098" s="94">
        <f t="shared" si="1138"/>
        <v>0</v>
      </c>
      <c r="AB2098" s="97">
        <f t="shared" si="1151"/>
        <v>0</v>
      </c>
      <c r="AC2098" s="98">
        <f t="shared" si="1139"/>
        <v>0</v>
      </c>
      <c r="AD2098" s="77" t="s">
        <v>3</v>
      </c>
      <c r="AE2098" s="54">
        <v>0</v>
      </c>
      <c r="AF2098" s="17"/>
    </row>
    <row r="2099" spans="1:32" ht="16.899999999999999" customHeight="1" x14ac:dyDescent="0.3">
      <c r="A2099" s="73" t="s">
        <v>7</v>
      </c>
      <c r="B2099" s="74" t="s">
        <v>2500</v>
      </c>
      <c r="C2099" s="48" t="s">
        <v>34</v>
      </c>
      <c r="D2099" s="48">
        <v>25</v>
      </c>
      <c r="E2099" s="48">
        <v>1202</v>
      </c>
      <c r="F2099" s="48" t="s">
        <v>6130</v>
      </c>
      <c r="G2099" s="48" t="s">
        <v>35</v>
      </c>
      <c r="H2099" s="75">
        <f t="shared" si="1140"/>
        <v>0</v>
      </c>
      <c r="I2099" s="74">
        <v>24</v>
      </c>
      <c r="J2099" s="74">
        <v>24</v>
      </c>
      <c r="K2099" s="48">
        <f t="shared" si="1150"/>
        <v>24</v>
      </c>
      <c r="L2099" s="48">
        <f>$L$3</f>
        <v>-4</v>
      </c>
      <c r="M2099" s="48">
        <f t="shared" si="1136"/>
        <v>20</v>
      </c>
      <c r="N2099" s="48">
        <v>5</v>
      </c>
      <c r="O2099" s="56">
        <v>13.855</v>
      </c>
      <c r="P2099" s="48" t="str">
        <f t="shared" si="1129"/>
        <v>PF2003/8 NA</v>
      </c>
      <c r="Q2099" s="76">
        <v>5</v>
      </c>
      <c r="R2099" s="76">
        <v>40</v>
      </c>
      <c r="S2099" s="49">
        <f t="shared" si="1141"/>
        <v>0.1</v>
      </c>
      <c r="T2099" s="49">
        <f t="shared" si="1130"/>
        <v>2.5</v>
      </c>
      <c r="U2099" s="49">
        <v>24.53846153846154</v>
      </c>
      <c r="V2099" s="49">
        <f t="shared" si="1116"/>
        <v>0.98153846153846158</v>
      </c>
      <c r="W2099" s="49">
        <f t="shared" si="1135"/>
        <v>2</v>
      </c>
      <c r="X2099" s="90">
        <f t="shared" ref="X2099:X2101" si="1153">ROUND(S2099*$X$3,0)</f>
        <v>1</v>
      </c>
      <c r="Y2099" s="91">
        <f t="shared" si="1137"/>
        <v>13.855</v>
      </c>
      <c r="Z2099" s="93">
        <f t="shared" si="1148"/>
        <v>3</v>
      </c>
      <c r="AA2099" s="94">
        <f t="shared" si="1138"/>
        <v>41.564999999999998</v>
      </c>
      <c r="AB2099" s="97">
        <f t="shared" si="1151"/>
        <v>4</v>
      </c>
      <c r="AC2099" s="98">
        <f t="shared" si="1139"/>
        <v>55.42</v>
      </c>
      <c r="AD2099" s="77" t="s">
        <v>3</v>
      </c>
      <c r="AE2099" s="54">
        <v>55.42</v>
      </c>
      <c r="AF2099" s="17"/>
    </row>
    <row r="2100" spans="1:32" ht="16.899999999999999" customHeight="1" x14ac:dyDescent="0.3">
      <c r="A2100" s="73" t="s">
        <v>7</v>
      </c>
      <c r="B2100" s="74" t="s">
        <v>3486</v>
      </c>
      <c r="C2100" s="48" t="s">
        <v>34</v>
      </c>
      <c r="D2100" s="48">
        <v>500</v>
      </c>
      <c r="E2100" s="48">
        <v>4008</v>
      </c>
      <c r="F2100" s="48" t="s">
        <v>5910</v>
      </c>
      <c r="G2100" s="48" t="s">
        <v>35</v>
      </c>
      <c r="H2100" s="75">
        <f t="shared" si="1140"/>
        <v>0</v>
      </c>
      <c r="I2100" s="74">
        <v>24</v>
      </c>
      <c r="J2100" s="74">
        <v>24</v>
      </c>
      <c r="K2100" s="48">
        <f t="shared" si="1150"/>
        <v>24</v>
      </c>
      <c r="L2100" s="48">
        <f>$L$3</f>
        <v>-4</v>
      </c>
      <c r="M2100" s="48">
        <f t="shared" si="1136"/>
        <v>20</v>
      </c>
      <c r="N2100" s="48">
        <v>1</v>
      </c>
      <c r="O2100" s="56">
        <v>110.6</v>
      </c>
      <c r="P2100" s="48" t="str">
        <f t="shared" si="1129"/>
        <v>1231 SV</v>
      </c>
      <c r="Q2100" s="76">
        <v>5</v>
      </c>
      <c r="R2100" s="76">
        <v>14</v>
      </c>
      <c r="S2100" s="49">
        <f t="shared" si="1141"/>
        <v>7.0000000000000007E-2</v>
      </c>
      <c r="T2100" s="49">
        <f t="shared" si="1130"/>
        <v>35</v>
      </c>
      <c r="U2100" s="49">
        <v>1450</v>
      </c>
      <c r="V2100" s="49">
        <f t="shared" si="1116"/>
        <v>2.9</v>
      </c>
      <c r="W2100" s="49">
        <f t="shared" si="1135"/>
        <v>1.4000000000000001</v>
      </c>
      <c r="X2100" s="90">
        <f t="shared" si="1153"/>
        <v>0</v>
      </c>
      <c r="Y2100" s="91">
        <f t="shared" si="1137"/>
        <v>0</v>
      </c>
      <c r="Z2100" s="93">
        <f t="shared" si="1148"/>
        <v>1</v>
      </c>
      <c r="AA2100" s="94">
        <f t="shared" si="1138"/>
        <v>110.6</v>
      </c>
      <c r="AB2100" s="97">
        <f t="shared" si="1151"/>
        <v>1</v>
      </c>
      <c r="AC2100" s="98">
        <f t="shared" si="1139"/>
        <v>110.6</v>
      </c>
      <c r="AD2100" s="77" t="s">
        <v>5890</v>
      </c>
      <c r="AE2100" s="54">
        <v>110.6</v>
      </c>
      <c r="AF2100" s="17"/>
    </row>
    <row r="2101" spans="1:32" ht="16.899999999999999" customHeight="1" x14ac:dyDescent="0.3">
      <c r="A2101" s="73" t="s">
        <v>7</v>
      </c>
      <c r="B2101" s="74" t="s">
        <v>69</v>
      </c>
      <c r="C2101" s="48" t="s">
        <v>10</v>
      </c>
      <c r="D2101" s="48">
        <v>1000</v>
      </c>
      <c r="E2101" s="48">
        <v>2834</v>
      </c>
      <c r="F2101" s="48" t="s">
        <v>6126</v>
      </c>
      <c r="G2101" s="48">
        <v>2</v>
      </c>
      <c r="H2101" s="75">
        <f t="shared" si="1140"/>
        <v>-0.58333333333333337</v>
      </c>
      <c r="I2101" s="74">
        <v>20</v>
      </c>
      <c r="J2101" s="74">
        <v>48</v>
      </c>
      <c r="K2101" s="48">
        <f t="shared" si="1150"/>
        <v>20</v>
      </c>
      <c r="L2101" s="48"/>
      <c r="M2101" s="48">
        <f t="shared" si="1136"/>
        <v>20</v>
      </c>
      <c r="N2101" s="48">
        <v>21</v>
      </c>
      <c r="O2101" s="56">
        <v>52.61</v>
      </c>
      <c r="P2101" s="48" t="str">
        <f t="shared" si="1129"/>
        <v>1172C SL</v>
      </c>
      <c r="Q2101" s="76">
        <v>15</v>
      </c>
      <c r="R2101" s="76">
        <v>37</v>
      </c>
      <c r="S2101" s="49">
        <f t="shared" si="1141"/>
        <v>0.20423076923076924</v>
      </c>
      <c r="T2101" s="49">
        <f t="shared" si="1130"/>
        <v>204.23076923076925</v>
      </c>
      <c r="U2101" s="49">
        <v>16650</v>
      </c>
      <c r="V2101" s="49">
        <f t="shared" si="1116"/>
        <v>16.649999999999999</v>
      </c>
      <c r="W2101" s="49">
        <f t="shared" si="1135"/>
        <v>4.0846153846153852</v>
      </c>
      <c r="X2101" s="90">
        <f t="shared" si="1153"/>
        <v>1</v>
      </c>
      <c r="Y2101" s="91">
        <f t="shared" si="1137"/>
        <v>52.61</v>
      </c>
      <c r="Z2101" s="93">
        <f t="shared" si="1148"/>
        <v>5</v>
      </c>
      <c r="AA2101" s="94">
        <f t="shared" si="1138"/>
        <v>263.05</v>
      </c>
      <c r="AB2101" s="97">
        <f t="shared" si="1151"/>
        <v>6</v>
      </c>
      <c r="AC2101" s="98">
        <f t="shared" si="1139"/>
        <v>315.65999999999997</v>
      </c>
      <c r="AD2101" s="77" t="s">
        <v>3</v>
      </c>
      <c r="AE2101" s="54">
        <v>315.65999999999997</v>
      </c>
      <c r="AF2101" s="17"/>
    </row>
    <row r="2102" spans="1:32" ht="16.899999999999999" customHeight="1" x14ac:dyDescent="0.3">
      <c r="A2102" s="73" t="s">
        <v>35</v>
      </c>
      <c r="B2102" s="74" t="s">
        <v>2153</v>
      </c>
      <c r="C2102" s="48" t="s">
        <v>34</v>
      </c>
      <c r="D2102" s="48">
        <v>100</v>
      </c>
      <c r="E2102" s="48">
        <v>4350</v>
      </c>
      <c r="F2102" s="48" t="s">
        <v>6122</v>
      </c>
      <c r="G2102" s="48" t="s">
        <v>122</v>
      </c>
      <c r="H2102" s="75">
        <f t="shared" si="1140"/>
        <v>0</v>
      </c>
      <c r="I2102" s="74">
        <v>84</v>
      </c>
      <c r="J2102" s="74">
        <v>84</v>
      </c>
      <c r="K2102" s="48">
        <f t="shared" si="1150"/>
        <v>84</v>
      </c>
      <c r="L2102" s="48">
        <f>$L$3</f>
        <v>-4</v>
      </c>
      <c r="M2102" s="48">
        <f t="shared" si="1136"/>
        <v>80</v>
      </c>
      <c r="N2102" s="48">
        <v>11</v>
      </c>
      <c r="O2102" s="56">
        <v>6.2892799999999998</v>
      </c>
      <c r="P2102" s="48" t="str">
        <f t="shared" si="1129"/>
        <v>P10518 CL</v>
      </c>
      <c r="Q2102" s="76">
        <v>20</v>
      </c>
      <c r="R2102" s="76">
        <v>66</v>
      </c>
      <c r="S2102" s="49">
        <f t="shared" si="1141"/>
        <v>0.29153846153846152</v>
      </c>
      <c r="T2102" s="49">
        <f t="shared" si="1130"/>
        <v>29.153846153846153</v>
      </c>
      <c r="U2102" s="49">
        <v>63.384615384615387</v>
      </c>
      <c r="V2102" s="49">
        <f t="shared" ref="V2102:V2165" si="1154">U2102/D2102</f>
        <v>0.63384615384615384</v>
      </c>
      <c r="W2102" s="49">
        <f t="shared" si="1135"/>
        <v>23.323076923076922</v>
      </c>
      <c r="X2102" s="90">
        <f t="shared" ref="X2102:X2104" si="1155">ROUND(S2102*$X$4,0)</f>
        <v>1</v>
      </c>
      <c r="Y2102" s="91">
        <f t="shared" si="1137"/>
        <v>6.2892799999999998</v>
      </c>
      <c r="Z2102" s="93">
        <f t="shared" si="1148"/>
        <v>24</v>
      </c>
      <c r="AA2102" s="94">
        <f t="shared" si="1138"/>
        <v>150.94272000000001</v>
      </c>
      <c r="AB2102" s="97">
        <f t="shared" si="1151"/>
        <v>25</v>
      </c>
      <c r="AC2102" s="98">
        <f t="shared" si="1139"/>
        <v>157.232</v>
      </c>
      <c r="AD2102" s="77" t="s">
        <v>3</v>
      </c>
      <c r="AE2102" s="54">
        <v>157.232</v>
      </c>
      <c r="AF2102" s="17"/>
    </row>
    <row r="2103" spans="1:32" ht="16.899999999999999" customHeight="1" x14ac:dyDescent="0.3">
      <c r="A2103" s="73" t="s">
        <v>7</v>
      </c>
      <c r="B2103" s="74" t="s">
        <v>3124</v>
      </c>
      <c r="C2103" s="48" t="s">
        <v>1797</v>
      </c>
      <c r="D2103" s="48">
        <v>25</v>
      </c>
      <c r="E2103" s="48">
        <v>7880</v>
      </c>
      <c r="F2103" s="48" t="s">
        <v>5908</v>
      </c>
      <c r="G2103" s="48" t="s">
        <v>122</v>
      </c>
      <c r="H2103" s="75">
        <f t="shared" si="1140"/>
        <v>0.5730337078651685</v>
      </c>
      <c r="I2103" s="74">
        <v>140</v>
      </c>
      <c r="J2103" s="74">
        <v>89</v>
      </c>
      <c r="K2103" s="48">
        <f>J2103</f>
        <v>89</v>
      </c>
      <c r="L2103" s="48">
        <f>$L$3</f>
        <v>-4</v>
      </c>
      <c r="M2103" s="48">
        <f t="shared" si="1136"/>
        <v>85</v>
      </c>
      <c r="N2103" s="48">
        <v>13</v>
      </c>
      <c r="O2103" s="56">
        <v>12.41</v>
      </c>
      <c r="P2103" s="48" t="str">
        <f t="shared" si="1129"/>
        <v>F6001/4 BK</v>
      </c>
      <c r="Q2103" s="76">
        <v>7</v>
      </c>
      <c r="R2103" s="76">
        <v>26</v>
      </c>
      <c r="S2103" s="49">
        <f t="shared" si="1141"/>
        <v>0.10538461538461538</v>
      </c>
      <c r="T2103" s="49">
        <f t="shared" si="1130"/>
        <v>2.6346153846153846</v>
      </c>
      <c r="U2103" s="49">
        <v>22.94230769230769</v>
      </c>
      <c r="V2103" s="49">
        <f t="shared" si="1154"/>
        <v>0.91769230769230759</v>
      </c>
      <c r="W2103" s="49">
        <f t="shared" si="1135"/>
        <v>8.957692307692307</v>
      </c>
      <c r="X2103" s="90">
        <f t="shared" si="1155"/>
        <v>1</v>
      </c>
      <c r="Y2103" s="91">
        <f t="shared" si="1137"/>
        <v>12.41</v>
      </c>
      <c r="Z2103" s="93">
        <f t="shared" si="1148"/>
        <v>10</v>
      </c>
      <c r="AA2103" s="94">
        <f t="shared" si="1138"/>
        <v>124.1</v>
      </c>
      <c r="AB2103" s="97">
        <f t="shared" si="1151"/>
        <v>11</v>
      </c>
      <c r="AC2103" s="98">
        <f t="shared" si="1139"/>
        <v>136.51</v>
      </c>
      <c r="AD2103" s="77" t="s">
        <v>3</v>
      </c>
      <c r="AE2103" s="54">
        <v>136.51</v>
      </c>
      <c r="AF2103" s="17"/>
    </row>
    <row r="2104" spans="1:32" ht="16.899999999999999" customHeight="1" x14ac:dyDescent="0.3">
      <c r="A2104" s="73" t="s">
        <v>7</v>
      </c>
      <c r="B2104" s="74" t="s">
        <v>1952</v>
      </c>
      <c r="C2104" s="48" t="s">
        <v>10</v>
      </c>
      <c r="D2104" s="48">
        <v>500</v>
      </c>
      <c r="E2104" s="48">
        <v>621</v>
      </c>
      <c r="F2104" s="48" t="s">
        <v>6128</v>
      </c>
      <c r="G2104" s="48" t="s">
        <v>35</v>
      </c>
      <c r="H2104" s="75">
        <f t="shared" si="1140"/>
        <v>-0.75</v>
      </c>
      <c r="I2104" s="74">
        <v>25</v>
      </c>
      <c r="J2104" s="74">
        <v>100</v>
      </c>
      <c r="K2104" s="48">
        <f>I2104</f>
        <v>25</v>
      </c>
      <c r="L2104" s="48">
        <v>-4</v>
      </c>
      <c r="M2104" s="48">
        <f t="shared" si="1136"/>
        <v>21</v>
      </c>
      <c r="N2104" s="48">
        <v>0</v>
      </c>
      <c r="O2104" s="56">
        <v>64.855000000000004</v>
      </c>
      <c r="P2104" s="48" t="str">
        <f t="shared" si="1129"/>
        <v>2241C SL</v>
      </c>
      <c r="Q2104" s="76">
        <v>3</v>
      </c>
      <c r="R2104" s="76">
        <v>3</v>
      </c>
      <c r="S2104" s="49">
        <f t="shared" si="1141"/>
        <v>3.5769230769230768E-2</v>
      </c>
      <c r="T2104" s="49">
        <f t="shared" si="1130"/>
        <v>17.884615384615383</v>
      </c>
      <c r="U2104" s="49">
        <v>1995.7692307692309</v>
      </c>
      <c r="V2104" s="49">
        <f t="shared" si="1154"/>
        <v>3.9915384615384619</v>
      </c>
      <c r="W2104" s="49">
        <f t="shared" si="1135"/>
        <v>0.75115384615384617</v>
      </c>
      <c r="X2104" s="90">
        <f t="shared" si="1155"/>
        <v>0</v>
      </c>
      <c r="Y2104" s="91">
        <f t="shared" si="1137"/>
        <v>0</v>
      </c>
      <c r="Z2104" s="93">
        <f t="shared" si="1148"/>
        <v>1</v>
      </c>
      <c r="AA2104" s="94">
        <f t="shared" si="1138"/>
        <v>64.855000000000004</v>
      </c>
      <c r="AB2104" s="97">
        <f t="shared" si="1151"/>
        <v>1</v>
      </c>
      <c r="AC2104" s="98">
        <f t="shared" si="1139"/>
        <v>64.855000000000004</v>
      </c>
      <c r="AD2104" s="77" t="s">
        <v>3</v>
      </c>
      <c r="AE2104" s="54">
        <v>64.855000000000004</v>
      </c>
      <c r="AF2104" s="17"/>
    </row>
    <row r="2105" spans="1:32" ht="16.899999999999999" customHeight="1" x14ac:dyDescent="0.3">
      <c r="A2105" s="73" t="s">
        <v>7</v>
      </c>
      <c r="B2105" s="74" t="s">
        <v>727</v>
      </c>
      <c r="C2105" s="48" t="s">
        <v>464</v>
      </c>
      <c r="D2105" s="48">
        <v>100</v>
      </c>
      <c r="E2105" s="48">
        <v>4013</v>
      </c>
      <c r="F2105" s="48" t="s">
        <v>6180</v>
      </c>
      <c r="G2105" s="48" t="s">
        <v>65</v>
      </c>
      <c r="H2105" s="75">
        <f t="shared" si="1140"/>
        <v>0</v>
      </c>
      <c r="I2105" s="74">
        <v>5</v>
      </c>
      <c r="J2105" s="74">
        <v>5</v>
      </c>
      <c r="K2105" s="48">
        <f>J2105</f>
        <v>5</v>
      </c>
      <c r="L2105" s="48"/>
      <c r="M2105" s="48">
        <f t="shared" si="1136"/>
        <v>5</v>
      </c>
      <c r="N2105" s="48">
        <v>11</v>
      </c>
      <c r="O2105" s="56">
        <v>11.26257</v>
      </c>
      <c r="P2105" s="48" t="str">
        <f t="shared" si="1129"/>
        <v>2844/19 WH</v>
      </c>
      <c r="Q2105" s="76">
        <v>20</v>
      </c>
      <c r="R2105" s="76">
        <v>54</v>
      </c>
      <c r="S2105" s="49">
        <f t="shared" si="1141"/>
        <v>0.27769230769230768</v>
      </c>
      <c r="T2105" s="49">
        <f t="shared" si="1130"/>
        <v>27.769230769230766</v>
      </c>
      <c r="U2105" s="49">
        <v>541.99999999999989</v>
      </c>
      <c r="V2105" s="49">
        <f t="shared" si="1154"/>
        <v>5.419999999999999</v>
      </c>
      <c r="W2105" s="49">
        <f t="shared" si="1135"/>
        <v>1.3884615384615384</v>
      </c>
      <c r="X2105" s="90">
        <f>ROUND(S2105*$X$2,0)</f>
        <v>2</v>
      </c>
      <c r="Y2105" s="91">
        <f t="shared" si="1137"/>
        <v>22.52514</v>
      </c>
      <c r="Z2105" s="93">
        <f t="shared" si="1148"/>
        <v>3</v>
      </c>
      <c r="AA2105" s="94">
        <f t="shared" si="1138"/>
        <v>33.787710000000004</v>
      </c>
      <c r="AB2105" s="97">
        <f>ROUND((S2105*$AB$2)+Z2105,0)</f>
        <v>5</v>
      </c>
      <c r="AC2105" s="98">
        <f t="shared" si="1139"/>
        <v>56.312849999999997</v>
      </c>
      <c r="AD2105" s="77" t="s">
        <v>5891</v>
      </c>
      <c r="AE2105" s="54">
        <v>56.312849999999997</v>
      </c>
      <c r="AF2105" s="17"/>
    </row>
    <row r="2106" spans="1:32" ht="16.899999999999999" customHeight="1" x14ac:dyDescent="0.3">
      <c r="A2106" s="73" t="s">
        <v>35</v>
      </c>
      <c r="B2106" s="74" t="s">
        <v>4054</v>
      </c>
      <c r="C2106" s="48" t="s">
        <v>40</v>
      </c>
      <c r="D2106" s="48">
        <v>100</v>
      </c>
      <c r="E2106" s="48">
        <v>4750</v>
      </c>
      <c r="F2106" s="48" t="s">
        <v>5916</v>
      </c>
      <c r="G2106" s="48" t="s">
        <v>20</v>
      </c>
      <c r="H2106" s="75">
        <f t="shared" si="1140"/>
        <v>0</v>
      </c>
      <c r="I2106" s="74">
        <v>5</v>
      </c>
      <c r="J2106" s="74">
        <v>5</v>
      </c>
      <c r="K2106" s="48">
        <f>J2106</f>
        <v>5</v>
      </c>
      <c r="L2106" s="48"/>
      <c r="M2106" s="48">
        <f t="shared" si="1136"/>
        <v>5</v>
      </c>
      <c r="N2106" s="48">
        <v>2</v>
      </c>
      <c r="O2106" s="56">
        <v>15.136570000000001</v>
      </c>
      <c r="P2106" s="48" t="str">
        <f t="shared" si="1129"/>
        <v>7134 BK</v>
      </c>
      <c r="Q2106" s="76">
        <v>5</v>
      </c>
      <c r="R2106" s="76">
        <v>14</v>
      </c>
      <c r="S2106" s="49">
        <f t="shared" si="1141"/>
        <v>7.0000000000000007E-2</v>
      </c>
      <c r="T2106" s="49">
        <f t="shared" si="1130"/>
        <v>7.0000000000000009</v>
      </c>
      <c r="U2106" s="49">
        <v>75.07692307692308</v>
      </c>
      <c r="V2106" s="49">
        <f t="shared" si="1154"/>
        <v>0.75076923076923086</v>
      </c>
      <c r="W2106" s="49">
        <f t="shared" si="1135"/>
        <v>0.35000000000000003</v>
      </c>
      <c r="X2106" s="90">
        <f>ROUND(S2106*$X$2,0)</f>
        <v>0</v>
      </c>
      <c r="Y2106" s="91">
        <f t="shared" si="1137"/>
        <v>0</v>
      </c>
      <c r="Z2106" s="93">
        <f t="shared" si="1148"/>
        <v>0</v>
      </c>
      <c r="AA2106" s="94">
        <f t="shared" si="1138"/>
        <v>0</v>
      </c>
      <c r="AB2106" s="97">
        <f>ROUND((S2106*$AB$2)+Z2106,0)</f>
        <v>0</v>
      </c>
      <c r="AC2106" s="98">
        <f t="shared" si="1139"/>
        <v>0</v>
      </c>
      <c r="AD2106" s="77" t="s">
        <v>5891</v>
      </c>
      <c r="AE2106" s="54">
        <v>0</v>
      </c>
      <c r="AF2106" s="17"/>
    </row>
    <row r="2107" spans="1:32" ht="16.899999999999999" customHeight="1" x14ac:dyDescent="0.3">
      <c r="A2107" s="73" t="s">
        <v>35</v>
      </c>
      <c r="B2107" s="74" t="s">
        <v>227</v>
      </c>
      <c r="C2107" s="48" t="s">
        <v>16</v>
      </c>
      <c r="D2107" s="48">
        <v>500</v>
      </c>
      <c r="E2107" s="48">
        <v>6223</v>
      </c>
      <c r="F2107" s="48" t="s">
        <v>17</v>
      </c>
      <c r="G2107" s="48" t="s">
        <v>11</v>
      </c>
      <c r="H2107" s="75">
        <f t="shared" si="1140"/>
        <v>0</v>
      </c>
      <c r="I2107" s="74">
        <v>5</v>
      </c>
      <c r="J2107" s="74">
        <v>5</v>
      </c>
      <c r="K2107" s="48">
        <f>J2107</f>
        <v>5</v>
      </c>
      <c r="L2107" s="48"/>
      <c r="M2107" s="48">
        <f t="shared" si="1136"/>
        <v>5</v>
      </c>
      <c r="N2107" s="48">
        <v>0</v>
      </c>
      <c r="O2107" s="56">
        <v>73.912899999999993</v>
      </c>
      <c r="P2107" s="48" t="str">
        <f t="shared" si="1129"/>
        <v>1173L SL</v>
      </c>
      <c r="Q2107" s="76">
        <v>1</v>
      </c>
      <c r="R2107" s="76">
        <v>2</v>
      </c>
      <c r="S2107" s="49">
        <f t="shared" si="1141"/>
        <v>1.3076923076923076E-2</v>
      </c>
      <c r="T2107" s="49">
        <f t="shared" si="1130"/>
        <v>6.5384615384615383</v>
      </c>
      <c r="U2107" s="49">
        <v>178.76923076923077</v>
      </c>
      <c r="V2107" s="49">
        <f t="shared" si="1154"/>
        <v>0.35753846153846153</v>
      </c>
      <c r="W2107" s="49">
        <f t="shared" si="1135"/>
        <v>6.5384615384615374E-2</v>
      </c>
      <c r="X2107" s="90">
        <f>ROUNDUP(S2107*$X$2,0)</f>
        <v>1</v>
      </c>
      <c r="Y2107" s="91">
        <f t="shared" si="1137"/>
        <v>73.912899999999993</v>
      </c>
      <c r="Z2107" s="93">
        <f t="shared" si="1148"/>
        <v>1</v>
      </c>
      <c r="AA2107" s="94">
        <f t="shared" si="1138"/>
        <v>73.912899999999993</v>
      </c>
      <c r="AB2107" s="97">
        <f>ROUND((S2107*$AB$2)+Z2107,0)</f>
        <v>1</v>
      </c>
      <c r="AC2107" s="98">
        <f t="shared" si="1139"/>
        <v>73.912899999999993</v>
      </c>
      <c r="AD2107" s="77" t="s">
        <v>5891</v>
      </c>
      <c r="AE2107" s="54">
        <v>73.912899999999993</v>
      </c>
      <c r="AF2107" s="17"/>
    </row>
    <row r="2108" spans="1:32" ht="16.899999999999999" customHeight="1" x14ac:dyDescent="0.3">
      <c r="A2108" s="73" t="s">
        <v>35</v>
      </c>
      <c r="B2108" s="74" t="s">
        <v>3977</v>
      </c>
      <c r="C2108" s="48" t="s">
        <v>34</v>
      </c>
      <c r="D2108" s="48">
        <v>25</v>
      </c>
      <c r="E2108" s="48">
        <v>6150</v>
      </c>
      <c r="F2108" s="48" t="s">
        <v>6125</v>
      </c>
      <c r="G2108" s="48" t="s">
        <v>3680</v>
      </c>
      <c r="H2108" s="75">
        <f t="shared" si="1140"/>
        <v>0</v>
      </c>
      <c r="I2108" s="74">
        <v>28</v>
      </c>
      <c r="J2108" s="74">
        <v>28</v>
      </c>
      <c r="K2108" s="48">
        <f t="shared" ref="K2108:K2114" si="1156">I2108</f>
        <v>28</v>
      </c>
      <c r="L2108" s="48">
        <f>$L$3</f>
        <v>-4</v>
      </c>
      <c r="M2108" s="48">
        <f t="shared" si="1136"/>
        <v>24</v>
      </c>
      <c r="N2108" s="48">
        <v>6</v>
      </c>
      <c r="O2108" s="56">
        <v>2.96</v>
      </c>
      <c r="P2108" s="48" t="str">
        <f t="shared" si="1129"/>
        <v>SW40 BK</v>
      </c>
      <c r="Q2108" s="76">
        <v>17</v>
      </c>
      <c r="R2108" s="76">
        <v>28</v>
      </c>
      <c r="S2108" s="49">
        <f t="shared" si="1141"/>
        <v>0.2153846153846154</v>
      </c>
      <c r="T2108" s="49">
        <f t="shared" si="1130"/>
        <v>5.384615384615385</v>
      </c>
      <c r="U2108" s="49">
        <v>20.269230769230766</v>
      </c>
      <c r="V2108" s="49">
        <f t="shared" si="1154"/>
        <v>0.81076923076923069</v>
      </c>
      <c r="W2108" s="49">
        <f t="shared" si="1135"/>
        <v>5.1692307692307695</v>
      </c>
      <c r="X2108" s="90">
        <f t="shared" ref="X2108:X2109" si="1157">ROUND(S2108*$X$4,0)</f>
        <v>1</v>
      </c>
      <c r="Y2108" s="91">
        <f t="shared" si="1137"/>
        <v>2.96</v>
      </c>
      <c r="Z2108" s="93">
        <f t="shared" si="1148"/>
        <v>6</v>
      </c>
      <c r="AA2108" s="94">
        <f t="shared" si="1138"/>
        <v>17.759999999999998</v>
      </c>
      <c r="AB2108" s="97">
        <f t="shared" ref="AB2108:AB2114" si="1158">ROUND((S2108*$AB$4)+Z2108,0)</f>
        <v>7</v>
      </c>
      <c r="AC2108" s="98">
        <f t="shared" si="1139"/>
        <v>20.72</v>
      </c>
      <c r="AD2108" s="77" t="s">
        <v>3</v>
      </c>
      <c r="AE2108" s="54">
        <v>20.72</v>
      </c>
      <c r="AF2108" s="17"/>
    </row>
    <row r="2109" spans="1:32" ht="16.899999999999999" customHeight="1" x14ac:dyDescent="0.3">
      <c r="A2109" s="73" t="s">
        <v>35</v>
      </c>
      <c r="B2109" s="74" t="s">
        <v>3062</v>
      </c>
      <c r="C2109" s="48" t="s">
        <v>34</v>
      </c>
      <c r="D2109" s="48">
        <v>100</v>
      </c>
      <c r="E2109" s="48">
        <v>20051</v>
      </c>
      <c r="F2109" s="48" t="s">
        <v>6124</v>
      </c>
      <c r="G2109" s="48" t="s">
        <v>3680</v>
      </c>
      <c r="H2109" s="75">
        <f t="shared" si="1140"/>
        <v>0</v>
      </c>
      <c r="I2109" s="74">
        <v>28</v>
      </c>
      <c r="J2109" s="74">
        <v>28</v>
      </c>
      <c r="K2109" s="48">
        <f t="shared" si="1156"/>
        <v>28</v>
      </c>
      <c r="L2109" s="48">
        <f>$L$3</f>
        <v>-4</v>
      </c>
      <c r="M2109" s="48">
        <f t="shared" si="1136"/>
        <v>24</v>
      </c>
      <c r="N2109" s="48">
        <v>15</v>
      </c>
      <c r="O2109" s="56">
        <v>6.58</v>
      </c>
      <c r="P2109" s="48" t="str">
        <f t="shared" si="1129"/>
        <v>492350 BK</v>
      </c>
      <c r="Q2109" s="76">
        <v>4</v>
      </c>
      <c r="R2109" s="76">
        <v>66</v>
      </c>
      <c r="S2109" s="49">
        <f t="shared" si="1141"/>
        <v>0.11923076923076922</v>
      </c>
      <c r="T2109" s="49">
        <f t="shared" si="1130"/>
        <v>11.923076923076922</v>
      </c>
      <c r="U2109" s="49">
        <v>11.923076923076922</v>
      </c>
      <c r="V2109" s="49">
        <f t="shared" si="1154"/>
        <v>0.11923076923076921</v>
      </c>
      <c r="W2109" s="49">
        <f t="shared" si="1135"/>
        <v>2.8615384615384611</v>
      </c>
      <c r="X2109" s="90">
        <f t="shared" si="1157"/>
        <v>1</v>
      </c>
      <c r="Y2109" s="91">
        <f t="shared" si="1137"/>
        <v>6.58</v>
      </c>
      <c r="Z2109" s="93">
        <f t="shared" si="1148"/>
        <v>4</v>
      </c>
      <c r="AA2109" s="94">
        <f t="shared" si="1138"/>
        <v>26.32</v>
      </c>
      <c r="AB2109" s="97">
        <f t="shared" si="1158"/>
        <v>5</v>
      </c>
      <c r="AC2109" s="98">
        <f t="shared" si="1139"/>
        <v>32.9</v>
      </c>
      <c r="AD2109" s="77" t="s">
        <v>3</v>
      </c>
      <c r="AE2109" s="54">
        <v>32.9</v>
      </c>
      <c r="AF2109" s="17"/>
    </row>
    <row r="2110" spans="1:32" ht="16.899999999999999" customHeight="1" x14ac:dyDescent="0.3">
      <c r="A2110" s="73" t="s">
        <v>7</v>
      </c>
      <c r="B2110" s="74" t="s">
        <v>543</v>
      </c>
      <c r="C2110" s="48" t="s">
        <v>10</v>
      </c>
      <c r="D2110" s="48">
        <v>100</v>
      </c>
      <c r="E2110" s="48">
        <v>2834</v>
      </c>
      <c r="F2110" s="48" t="s">
        <v>6126</v>
      </c>
      <c r="G2110" s="48">
        <v>2</v>
      </c>
      <c r="H2110" s="75">
        <f t="shared" si="1140"/>
        <v>0</v>
      </c>
      <c r="I2110" s="74">
        <v>20</v>
      </c>
      <c r="J2110" s="74">
        <f>I2110</f>
        <v>20</v>
      </c>
      <c r="K2110" s="48">
        <f t="shared" si="1156"/>
        <v>20</v>
      </c>
      <c r="L2110" s="48"/>
      <c r="M2110" s="48">
        <f t="shared" si="1136"/>
        <v>20</v>
      </c>
      <c r="N2110" s="48">
        <v>32</v>
      </c>
      <c r="O2110" s="56">
        <v>12.594010000000001</v>
      </c>
      <c r="P2110" s="48" t="str">
        <f t="shared" si="1129"/>
        <v>1896C SL</v>
      </c>
      <c r="Q2110" s="76">
        <v>157</v>
      </c>
      <c r="R2110" s="76">
        <v>436</v>
      </c>
      <c r="S2110" s="49">
        <f t="shared" si="1141"/>
        <v>2.1938461538461538</v>
      </c>
      <c r="T2110" s="49">
        <f t="shared" si="1130"/>
        <v>219.38461538461539</v>
      </c>
      <c r="U2110" s="49">
        <v>675.92307692307691</v>
      </c>
      <c r="V2110" s="49">
        <f t="shared" si="1154"/>
        <v>6.7592307692307694</v>
      </c>
      <c r="W2110" s="49">
        <f t="shared" ref="W2110:W2134" si="1159">S2110*M2110</f>
        <v>43.876923076923077</v>
      </c>
      <c r="X2110" s="90">
        <f>ROUND(S2110*$X$3,0)</f>
        <v>13</v>
      </c>
      <c r="Y2110" s="91">
        <f t="shared" si="1137"/>
        <v>163.72213000000002</v>
      </c>
      <c r="Z2110" s="93">
        <f t="shared" ref="Z2110:Z2133" si="1160">ROUND((S2110*M2110)+X2110,0)</f>
        <v>57</v>
      </c>
      <c r="AA2110" s="94">
        <f t="shared" si="1138"/>
        <v>717.8585700000001</v>
      </c>
      <c r="AB2110" s="97">
        <f t="shared" si="1158"/>
        <v>68</v>
      </c>
      <c r="AC2110" s="98">
        <f t="shared" si="1139"/>
        <v>856.39268000000004</v>
      </c>
      <c r="AD2110" s="77" t="s">
        <v>3</v>
      </c>
      <c r="AE2110" s="54">
        <v>856.39268000000004</v>
      </c>
      <c r="AF2110" s="17"/>
    </row>
    <row r="2111" spans="1:32" ht="16.899999999999999" customHeight="1" x14ac:dyDescent="0.3">
      <c r="A2111" s="73" t="s">
        <v>35</v>
      </c>
      <c r="B2111" s="74" t="s">
        <v>3974</v>
      </c>
      <c r="C2111" s="48" t="s">
        <v>34</v>
      </c>
      <c r="D2111" s="48">
        <v>100</v>
      </c>
      <c r="E2111" s="48">
        <v>6150</v>
      </c>
      <c r="F2111" s="48" t="s">
        <v>6125</v>
      </c>
      <c r="G2111" s="48" t="s">
        <v>3680</v>
      </c>
      <c r="H2111" s="75">
        <f t="shared" si="1140"/>
        <v>0</v>
      </c>
      <c r="I2111" s="74">
        <v>28</v>
      </c>
      <c r="J2111" s="74">
        <v>28</v>
      </c>
      <c r="K2111" s="48">
        <f t="shared" si="1156"/>
        <v>28</v>
      </c>
      <c r="L2111" s="48">
        <f>$L$3</f>
        <v>-4</v>
      </c>
      <c r="M2111" s="48">
        <f t="shared" si="1136"/>
        <v>24</v>
      </c>
      <c r="N2111" s="48">
        <v>7</v>
      </c>
      <c r="O2111" s="56">
        <v>33.35</v>
      </c>
      <c r="P2111" s="48" t="str">
        <f t="shared" si="1129"/>
        <v>SW22 NA</v>
      </c>
      <c r="Q2111" s="76">
        <v>76</v>
      </c>
      <c r="R2111" s="76">
        <v>126</v>
      </c>
      <c r="S2111" s="49">
        <f t="shared" si="1141"/>
        <v>0.9638461538461538</v>
      </c>
      <c r="T2111" s="49">
        <f t="shared" si="1130"/>
        <v>96.384615384615387</v>
      </c>
      <c r="U2111" s="49">
        <v>107.71153846153847</v>
      </c>
      <c r="V2111" s="49">
        <f t="shared" si="1154"/>
        <v>1.0771153846153847</v>
      </c>
      <c r="W2111" s="49">
        <f t="shared" si="1159"/>
        <v>23.132307692307691</v>
      </c>
      <c r="X2111" s="90">
        <f t="shared" ref="X2111:X2113" si="1161">ROUND(S2111*$X$4,0)</f>
        <v>5</v>
      </c>
      <c r="Y2111" s="91">
        <f t="shared" si="1137"/>
        <v>166.75</v>
      </c>
      <c r="Z2111" s="93">
        <f t="shared" si="1160"/>
        <v>28</v>
      </c>
      <c r="AA2111" s="94">
        <f t="shared" si="1138"/>
        <v>933.80000000000007</v>
      </c>
      <c r="AB2111" s="97">
        <f t="shared" si="1158"/>
        <v>33</v>
      </c>
      <c r="AC2111" s="98">
        <f t="shared" si="1139"/>
        <v>1100.55</v>
      </c>
      <c r="AD2111" s="77" t="s">
        <v>3</v>
      </c>
      <c r="AE2111" s="54">
        <v>1100.55</v>
      </c>
      <c r="AF2111" s="17"/>
    </row>
    <row r="2112" spans="1:32" ht="16.899999999999999" customHeight="1" x14ac:dyDescent="0.3">
      <c r="A2112" s="73" t="s">
        <v>7</v>
      </c>
      <c r="B2112" s="74" t="s">
        <v>2655</v>
      </c>
      <c r="C2112" s="48" t="s">
        <v>1154</v>
      </c>
      <c r="D2112" s="48">
        <v>500</v>
      </c>
      <c r="E2112" s="48">
        <v>621</v>
      </c>
      <c r="F2112" s="48" t="s">
        <v>6128</v>
      </c>
      <c r="G2112" s="48" t="s">
        <v>35</v>
      </c>
      <c r="H2112" s="75">
        <f t="shared" si="1140"/>
        <v>-0.65753424657534243</v>
      </c>
      <c r="I2112" s="74">
        <v>25</v>
      </c>
      <c r="J2112" s="74">
        <v>73</v>
      </c>
      <c r="K2112" s="48">
        <f t="shared" si="1156"/>
        <v>25</v>
      </c>
      <c r="L2112" s="48">
        <v>-4</v>
      </c>
      <c r="M2112" s="48">
        <f t="shared" si="1136"/>
        <v>21</v>
      </c>
      <c r="N2112" s="48">
        <v>0</v>
      </c>
      <c r="O2112" s="56">
        <v>79.359110000000001</v>
      </c>
      <c r="P2112" s="48" t="str">
        <f t="shared" si="1129"/>
        <v>5493C SL</v>
      </c>
      <c r="Q2112" s="76" t="s">
        <v>6187</v>
      </c>
      <c r="R2112" s="76" t="s">
        <v>6187</v>
      </c>
      <c r="S2112" s="49">
        <f t="shared" si="1141"/>
        <v>0</v>
      </c>
      <c r="T2112" s="49">
        <f t="shared" si="1130"/>
        <v>0</v>
      </c>
      <c r="U2112" s="49">
        <v>56.07692307692308</v>
      </c>
      <c r="V2112" s="49">
        <f t="shared" si="1154"/>
        <v>0.11215384615384616</v>
      </c>
      <c r="W2112" s="49">
        <f t="shared" si="1159"/>
        <v>0</v>
      </c>
      <c r="X2112" s="90">
        <f>ROUNDUP(S2112*$X$4,0)</f>
        <v>0</v>
      </c>
      <c r="Y2112" s="91">
        <f t="shared" si="1137"/>
        <v>0</v>
      </c>
      <c r="Z2112" s="93">
        <f t="shared" si="1160"/>
        <v>0</v>
      </c>
      <c r="AA2112" s="94">
        <f t="shared" si="1138"/>
        <v>0</v>
      </c>
      <c r="AB2112" s="97">
        <f t="shared" si="1158"/>
        <v>0</v>
      </c>
      <c r="AC2112" s="98">
        <f t="shared" si="1139"/>
        <v>0</v>
      </c>
      <c r="AD2112" s="77" t="s">
        <v>3</v>
      </c>
      <c r="AE2112" s="54">
        <v>0</v>
      </c>
      <c r="AF2112" s="17"/>
    </row>
    <row r="2113" spans="1:32" ht="16.899999999999999" customHeight="1" x14ac:dyDescent="0.3">
      <c r="A2113" s="73" t="s">
        <v>7</v>
      </c>
      <c r="B2113" s="74" t="s">
        <v>3533</v>
      </c>
      <c r="C2113" s="48" t="s">
        <v>1370</v>
      </c>
      <c r="D2113" s="48">
        <v>500</v>
      </c>
      <c r="E2113" s="48">
        <v>2834</v>
      </c>
      <c r="F2113" s="48" t="s">
        <v>6126</v>
      </c>
      <c r="G2113" s="48">
        <v>2</v>
      </c>
      <c r="H2113" s="75">
        <f t="shared" si="1140"/>
        <v>0</v>
      </c>
      <c r="I2113" s="74">
        <v>35</v>
      </c>
      <c r="J2113" s="74">
        <f>I2113</f>
        <v>35</v>
      </c>
      <c r="K2113" s="48">
        <f t="shared" si="1156"/>
        <v>35</v>
      </c>
      <c r="L2113" s="48"/>
      <c r="M2113" s="48">
        <f t="shared" ref="M2113:M2163" si="1162">K2113+L2113</f>
        <v>35</v>
      </c>
      <c r="N2113" s="48">
        <v>0</v>
      </c>
      <c r="O2113" s="56">
        <v>80.870940000000004</v>
      </c>
      <c r="P2113" s="48" t="str">
        <f t="shared" si="1129"/>
        <v>65002 SL</v>
      </c>
      <c r="Q2113" s="76">
        <v>5</v>
      </c>
      <c r="R2113" s="76">
        <v>5</v>
      </c>
      <c r="S2113" s="49">
        <f t="shared" si="1141"/>
        <v>5.9615384615384619E-2</v>
      </c>
      <c r="T2113" s="49">
        <f t="shared" si="1130"/>
        <v>29.80769230769231</v>
      </c>
      <c r="U2113" s="49">
        <v>511.29923076923075</v>
      </c>
      <c r="V2113" s="49">
        <f t="shared" si="1154"/>
        <v>1.0225984615384616</v>
      </c>
      <c r="W2113" s="49">
        <f t="shared" si="1159"/>
        <v>2.0865384615384617</v>
      </c>
      <c r="X2113" s="90">
        <f t="shared" si="1161"/>
        <v>0</v>
      </c>
      <c r="Y2113" s="91">
        <f t="shared" ref="Y2113:Y2163" si="1163">X2113*O2113</f>
        <v>0</v>
      </c>
      <c r="Z2113" s="93">
        <f t="shared" si="1160"/>
        <v>2</v>
      </c>
      <c r="AA2113" s="94">
        <f t="shared" ref="AA2113:AA2163" si="1164">Z2113*O2113</f>
        <v>161.74188000000001</v>
      </c>
      <c r="AB2113" s="97">
        <f t="shared" si="1158"/>
        <v>2</v>
      </c>
      <c r="AC2113" s="98">
        <f t="shared" ref="AC2113:AC2163" si="1165">AB2113*O2113</f>
        <v>161.74188000000001</v>
      </c>
      <c r="AD2113" s="77" t="s">
        <v>3</v>
      </c>
      <c r="AE2113" s="54">
        <v>161.74188000000001</v>
      </c>
      <c r="AF2113" s="17"/>
    </row>
    <row r="2114" spans="1:32" ht="16.899999999999999" customHeight="1" x14ac:dyDescent="0.3">
      <c r="A2114" s="73" t="s">
        <v>35</v>
      </c>
      <c r="B2114" s="74" t="s">
        <v>5130</v>
      </c>
      <c r="C2114" s="48" t="s">
        <v>34</v>
      </c>
      <c r="D2114" s="48">
        <v>50</v>
      </c>
      <c r="E2114" s="48">
        <v>3001</v>
      </c>
      <c r="F2114" s="48" t="s">
        <v>6123</v>
      </c>
      <c r="G2114" s="48" t="s">
        <v>3680</v>
      </c>
      <c r="H2114" s="75">
        <f t="shared" ref="H2114:H2164" si="1166">(I2114-J2114)/J2114</f>
        <v>0</v>
      </c>
      <c r="I2114" s="74">
        <v>24</v>
      </c>
      <c r="J2114" s="74">
        <v>24</v>
      </c>
      <c r="K2114" s="48">
        <f t="shared" si="1156"/>
        <v>24</v>
      </c>
      <c r="L2114" s="48">
        <f>$L$3</f>
        <v>-4</v>
      </c>
      <c r="M2114" s="48">
        <f t="shared" si="1162"/>
        <v>20</v>
      </c>
      <c r="N2114" s="48">
        <v>4</v>
      </c>
      <c r="O2114" s="56">
        <v>57</v>
      </c>
      <c r="P2114" s="48" t="str">
        <f t="shared" si="1129"/>
        <v>ZGRP2IN BK</v>
      </c>
      <c r="Q2114" s="76">
        <v>7</v>
      </c>
      <c r="R2114" s="76">
        <v>20</v>
      </c>
      <c r="S2114" s="49">
        <f t="shared" ref="S2114:S2164" si="1167">((Q2114/65*0.7)+(R2114/260*0.3))</f>
        <v>9.8461538461538461E-2</v>
      </c>
      <c r="T2114" s="49">
        <f t="shared" si="1130"/>
        <v>4.9230769230769234</v>
      </c>
      <c r="U2114" s="49">
        <v>4.9230769230769234</v>
      </c>
      <c r="V2114" s="49">
        <f t="shared" si="1154"/>
        <v>9.8461538461538461E-2</v>
      </c>
      <c r="W2114" s="49">
        <f t="shared" si="1159"/>
        <v>1.9692307692307693</v>
      </c>
      <c r="X2114" s="90">
        <f>ROUND(S2114*$X$3,0)</f>
        <v>1</v>
      </c>
      <c r="Y2114" s="91">
        <f t="shared" si="1163"/>
        <v>57</v>
      </c>
      <c r="Z2114" s="93">
        <f t="shared" si="1160"/>
        <v>3</v>
      </c>
      <c r="AA2114" s="94">
        <f t="shared" si="1164"/>
        <v>171</v>
      </c>
      <c r="AB2114" s="97">
        <f t="shared" si="1158"/>
        <v>3</v>
      </c>
      <c r="AC2114" s="98">
        <f t="shared" si="1165"/>
        <v>171</v>
      </c>
      <c r="AD2114" s="77" t="s">
        <v>3</v>
      </c>
      <c r="AE2114" s="54">
        <v>171</v>
      </c>
      <c r="AF2114" s="17"/>
    </row>
    <row r="2115" spans="1:32" ht="16.899999999999999" customHeight="1" x14ac:dyDescent="0.3">
      <c r="A2115" s="73" t="s">
        <v>35</v>
      </c>
      <c r="B2115" s="74" t="s">
        <v>2550</v>
      </c>
      <c r="C2115" s="48" t="s">
        <v>464</v>
      </c>
      <c r="D2115" s="48">
        <v>100</v>
      </c>
      <c r="E2115" s="48">
        <v>4013</v>
      </c>
      <c r="F2115" s="48" t="s">
        <v>6180</v>
      </c>
      <c r="G2115" s="48" t="s">
        <v>65</v>
      </c>
      <c r="H2115" s="75">
        <f t="shared" si="1166"/>
        <v>0</v>
      </c>
      <c r="I2115" s="74">
        <v>5</v>
      </c>
      <c r="J2115" s="74">
        <v>5</v>
      </c>
      <c r="K2115" s="48">
        <f>J2115</f>
        <v>5</v>
      </c>
      <c r="L2115" s="48"/>
      <c r="M2115" s="48">
        <f t="shared" si="1162"/>
        <v>5</v>
      </c>
      <c r="N2115" s="48">
        <v>13</v>
      </c>
      <c r="O2115" s="56">
        <v>8.2625700000000002</v>
      </c>
      <c r="P2115" s="48" t="str">
        <f t="shared" si="1129"/>
        <v>2842/7 YL</v>
      </c>
      <c r="Q2115" s="76">
        <v>30</v>
      </c>
      <c r="R2115" s="76">
        <v>143</v>
      </c>
      <c r="S2115" s="49">
        <f t="shared" si="1167"/>
        <v>0.48807692307692307</v>
      </c>
      <c r="T2115" s="49">
        <f t="shared" si="1130"/>
        <v>48.807692307692307</v>
      </c>
      <c r="U2115" s="49">
        <v>111.5</v>
      </c>
      <c r="V2115" s="49">
        <f t="shared" si="1154"/>
        <v>1.115</v>
      </c>
      <c r="W2115" s="49">
        <f t="shared" si="1159"/>
        <v>2.4403846153846152</v>
      </c>
      <c r="X2115" s="90">
        <f>ROUND(S2115*$X$2,0)</f>
        <v>3</v>
      </c>
      <c r="Y2115" s="91">
        <f t="shared" si="1163"/>
        <v>24.787710000000001</v>
      </c>
      <c r="Z2115" s="93">
        <f t="shared" si="1160"/>
        <v>5</v>
      </c>
      <c r="AA2115" s="94">
        <f t="shared" si="1164"/>
        <v>41.312849999999997</v>
      </c>
      <c r="AB2115" s="97">
        <f>ROUND((S2115*$AB$2)+Z2115,0)</f>
        <v>8</v>
      </c>
      <c r="AC2115" s="98">
        <f t="shared" si="1165"/>
        <v>66.100560000000002</v>
      </c>
      <c r="AD2115" s="77" t="s">
        <v>5891</v>
      </c>
      <c r="AE2115" s="54">
        <v>66.100560000000002</v>
      </c>
      <c r="AF2115" s="17"/>
    </row>
    <row r="2116" spans="1:32" ht="16.899999999999999" customHeight="1" x14ac:dyDescent="0.3">
      <c r="A2116" s="73" t="s">
        <v>35</v>
      </c>
      <c r="B2116" s="74" t="s">
        <v>986</v>
      </c>
      <c r="C2116" s="48" t="s">
        <v>464</v>
      </c>
      <c r="D2116" s="48">
        <v>100</v>
      </c>
      <c r="E2116" s="48">
        <v>2800</v>
      </c>
      <c r="F2116" s="48" t="s">
        <v>5911</v>
      </c>
      <c r="G2116" s="48" t="s">
        <v>112</v>
      </c>
      <c r="H2116" s="75">
        <f t="shared" si="1166"/>
        <v>0.09</v>
      </c>
      <c r="I2116" s="74">
        <v>109</v>
      </c>
      <c r="J2116" s="74">
        <v>100</v>
      </c>
      <c r="K2116" s="48">
        <f>J2116</f>
        <v>100</v>
      </c>
      <c r="L2116" s="48">
        <f>$L$3</f>
        <v>-4</v>
      </c>
      <c r="M2116" s="48">
        <f t="shared" si="1162"/>
        <v>96</v>
      </c>
      <c r="N2116" s="48">
        <v>34</v>
      </c>
      <c r="O2116" s="56">
        <v>11.59</v>
      </c>
      <c r="P2116" s="48" t="str">
        <f t="shared" si="1129"/>
        <v>2841/7 YL</v>
      </c>
      <c r="Q2116" s="76">
        <v>88</v>
      </c>
      <c r="R2116" s="76">
        <v>265</v>
      </c>
      <c r="S2116" s="49">
        <f t="shared" si="1167"/>
        <v>1.2534615384615384</v>
      </c>
      <c r="T2116" s="49">
        <f t="shared" si="1130"/>
        <v>125.34615384615384</v>
      </c>
      <c r="U2116" s="49">
        <v>184.57692307692307</v>
      </c>
      <c r="V2116" s="49">
        <f t="shared" si="1154"/>
        <v>1.8457692307692306</v>
      </c>
      <c r="W2116" s="49">
        <f t="shared" si="1159"/>
        <v>120.33230769230769</v>
      </c>
      <c r="X2116" s="90">
        <f t="shared" ref="X2116:X2126" si="1168">ROUND(S2116*$X$4,0)</f>
        <v>6</v>
      </c>
      <c r="Y2116" s="91">
        <f t="shared" si="1163"/>
        <v>69.539999999999992</v>
      </c>
      <c r="Z2116" s="93">
        <f t="shared" si="1160"/>
        <v>126</v>
      </c>
      <c r="AA2116" s="94">
        <f t="shared" si="1164"/>
        <v>1460.34</v>
      </c>
      <c r="AB2116" s="97">
        <f t="shared" ref="AB2116:AB2128" si="1169">ROUND((S2116*$AB$4)+Z2116,0)</f>
        <v>132</v>
      </c>
      <c r="AC2116" s="98">
        <f t="shared" si="1165"/>
        <v>1529.8799999999999</v>
      </c>
      <c r="AD2116" s="77" t="s">
        <v>5890</v>
      </c>
      <c r="AE2116" s="54">
        <v>1529.8799999999999</v>
      </c>
      <c r="AF2116" s="17"/>
    </row>
    <row r="2117" spans="1:32" ht="16.899999999999999" customHeight="1" x14ac:dyDescent="0.3">
      <c r="A2117" s="73" t="s">
        <v>7</v>
      </c>
      <c r="B2117" s="74" t="s">
        <v>1156</v>
      </c>
      <c r="C2117" s="48" t="s">
        <v>1154</v>
      </c>
      <c r="D2117" s="48">
        <v>100</v>
      </c>
      <c r="E2117" s="48">
        <v>621</v>
      </c>
      <c r="F2117" s="48" t="s">
        <v>6128</v>
      </c>
      <c r="G2117" s="48" t="s">
        <v>35</v>
      </c>
      <c r="H2117" s="75">
        <f t="shared" si="1166"/>
        <v>0.20689655172413793</v>
      </c>
      <c r="I2117" s="74">
        <v>35</v>
      </c>
      <c r="J2117" s="74">
        <v>29</v>
      </c>
      <c r="K2117" s="48">
        <f>J2117</f>
        <v>29</v>
      </c>
      <c r="L2117" s="48">
        <v>-4</v>
      </c>
      <c r="M2117" s="48">
        <f t="shared" si="1162"/>
        <v>25</v>
      </c>
      <c r="N2117" s="48">
        <v>1</v>
      </c>
      <c r="O2117" s="56">
        <v>22.792000000000002</v>
      </c>
      <c r="P2117" s="48" t="str">
        <f t="shared" si="1129"/>
        <v>5018C SL</v>
      </c>
      <c r="Q2117" s="76">
        <v>9</v>
      </c>
      <c r="R2117" s="76">
        <v>14</v>
      </c>
      <c r="S2117" s="49">
        <f t="shared" si="1167"/>
        <v>0.11307692307692307</v>
      </c>
      <c r="T2117" s="49">
        <f t="shared" si="1130"/>
        <v>11.307692307692307</v>
      </c>
      <c r="U2117" s="49">
        <v>84.769230769230774</v>
      </c>
      <c r="V2117" s="49">
        <f t="shared" si="1154"/>
        <v>0.84769230769230774</v>
      </c>
      <c r="W2117" s="49">
        <f t="shared" si="1159"/>
        <v>2.8269230769230766</v>
      </c>
      <c r="X2117" s="90">
        <f t="shared" si="1168"/>
        <v>1</v>
      </c>
      <c r="Y2117" s="91">
        <f t="shared" si="1163"/>
        <v>22.792000000000002</v>
      </c>
      <c r="Z2117" s="93">
        <f t="shared" si="1160"/>
        <v>4</v>
      </c>
      <c r="AA2117" s="94">
        <f t="shared" si="1164"/>
        <v>91.168000000000006</v>
      </c>
      <c r="AB2117" s="97">
        <f t="shared" si="1169"/>
        <v>5</v>
      </c>
      <c r="AC2117" s="98">
        <f t="shared" si="1165"/>
        <v>113.96000000000001</v>
      </c>
      <c r="AD2117" s="77" t="s">
        <v>3</v>
      </c>
      <c r="AE2117" s="54">
        <v>113.96000000000001</v>
      </c>
      <c r="AF2117" s="17"/>
    </row>
    <row r="2118" spans="1:32" ht="16.899999999999999" customHeight="1" x14ac:dyDescent="0.3">
      <c r="A2118" s="73" t="s">
        <v>7</v>
      </c>
      <c r="B2118" s="74" t="s">
        <v>4179</v>
      </c>
      <c r="C2118" s="48" t="s">
        <v>2146</v>
      </c>
      <c r="D2118" s="48">
        <v>100</v>
      </c>
      <c r="E2118" s="48">
        <v>2834</v>
      </c>
      <c r="F2118" s="48" t="s">
        <v>6126</v>
      </c>
      <c r="G2118" s="48">
        <v>2</v>
      </c>
      <c r="H2118" s="75">
        <f t="shared" si="1166"/>
        <v>-0.65</v>
      </c>
      <c r="I2118" s="74">
        <v>35</v>
      </c>
      <c r="J2118" s="74">
        <v>100</v>
      </c>
      <c r="K2118" s="48">
        <f>I2118</f>
        <v>35</v>
      </c>
      <c r="L2118" s="48"/>
      <c r="M2118" s="48">
        <f t="shared" si="1162"/>
        <v>35</v>
      </c>
      <c r="N2118" s="48">
        <v>9</v>
      </c>
      <c r="O2118" s="56">
        <v>19.667999999999999</v>
      </c>
      <c r="P2118" s="48" t="str">
        <f t="shared" ref="P2118:P2181" si="1170">LEFT(B2118,LEN(B2118)-3)</f>
        <v>M33502 SL</v>
      </c>
      <c r="Q2118" s="76">
        <v>33</v>
      </c>
      <c r="R2118" s="76">
        <v>65</v>
      </c>
      <c r="S2118" s="49">
        <f t="shared" si="1167"/>
        <v>0.43038461538461537</v>
      </c>
      <c r="T2118" s="49">
        <f t="shared" ref="T2118:T2181" si="1171">S2118*D2118</f>
        <v>43.038461538461533</v>
      </c>
      <c r="U2118" s="49">
        <v>615.92307692307691</v>
      </c>
      <c r="V2118" s="49">
        <f t="shared" si="1154"/>
        <v>6.1592307692307688</v>
      </c>
      <c r="W2118" s="49">
        <f t="shared" si="1159"/>
        <v>15.063461538461539</v>
      </c>
      <c r="X2118" s="90">
        <f t="shared" si="1168"/>
        <v>2</v>
      </c>
      <c r="Y2118" s="91">
        <f t="shared" si="1163"/>
        <v>39.335999999999999</v>
      </c>
      <c r="Z2118" s="93">
        <f t="shared" si="1160"/>
        <v>17</v>
      </c>
      <c r="AA2118" s="94">
        <f t="shared" si="1164"/>
        <v>334.35599999999999</v>
      </c>
      <c r="AB2118" s="97">
        <f t="shared" si="1169"/>
        <v>19</v>
      </c>
      <c r="AC2118" s="98">
        <f t="shared" si="1165"/>
        <v>373.69200000000001</v>
      </c>
      <c r="AD2118" s="77" t="s">
        <v>3</v>
      </c>
      <c r="AE2118" s="54">
        <v>373.69200000000001</v>
      </c>
      <c r="AF2118" s="17"/>
    </row>
    <row r="2119" spans="1:32" ht="16.899999999999999" customHeight="1" x14ac:dyDescent="0.3">
      <c r="A2119" s="73" t="s">
        <v>35</v>
      </c>
      <c r="B2119" s="74" t="s">
        <v>1382</v>
      </c>
      <c r="C2119" s="48" t="s">
        <v>464</v>
      </c>
      <c r="D2119" s="48">
        <v>100</v>
      </c>
      <c r="E2119" s="48">
        <v>2800</v>
      </c>
      <c r="F2119" s="48" t="s">
        <v>5911</v>
      </c>
      <c r="G2119" s="48">
        <v>6</v>
      </c>
      <c r="H2119" s="75">
        <f t="shared" si="1166"/>
        <v>0</v>
      </c>
      <c r="I2119" s="74">
        <v>93</v>
      </c>
      <c r="J2119" s="74">
        <v>93</v>
      </c>
      <c r="K2119" s="48">
        <f>I2119</f>
        <v>93</v>
      </c>
      <c r="L2119" s="48">
        <f>$L$3</f>
        <v>-4</v>
      </c>
      <c r="M2119" s="48">
        <f t="shared" si="1162"/>
        <v>89</v>
      </c>
      <c r="N2119" s="48">
        <v>182</v>
      </c>
      <c r="O2119" s="56">
        <v>11.95</v>
      </c>
      <c r="P2119" s="48" t="str">
        <f t="shared" si="1170"/>
        <v>5852 OR</v>
      </c>
      <c r="Q2119" s="76">
        <v>95</v>
      </c>
      <c r="R2119" s="76">
        <v>338</v>
      </c>
      <c r="S2119" s="49">
        <f t="shared" si="1167"/>
        <v>1.4130769230769231</v>
      </c>
      <c r="T2119" s="49">
        <f t="shared" si="1171"/>
        <v>141.30769230769232</v>
      </c>
      <c r="U2119" s="49">
        <v>213.61538461538464</v>
      </c>
      <c r="V2119" s="49">
        <f t="shared" si="1154"/>
        <v>2.1361538461538463</v>
      </c>
      <c r="W2119" s="49">
        <f t="shared" si="1159"/>
        <v>125.76384615384616</v>
      </c>
      <c r="X2119" s="90">
        <f t="shared" si="1168"/>
        <v>7</v>
      </c>
      <c r="Y2119" s="91">
        <f t="shared" si="1163"/>
        <v>83.649999999999991</v>
      </c>
      <c r="Z2119" s="93">
        <f t="shared" si="1160"/>
        <v>133</v>
      </c>
      <c r="AA2119" s="94">
        <f t="shared" si="1164"/>
        <v>1589.35</v>
      </c>
      <c r="AB2119" s="97">
        <f t="shared" si="1169"/>
        <v>140</v>
      </c>
      <c r="AC2119" s="98">
        <f t="shared" si="1165"/>
        <v>1673</v>
      </c>
      <c r="AD2119" s="77" t="s">
        <v>5890</v>
      </c>
      <c r="AE2119" s="54">
        <v>1673</v>
      </c>
      <c r="AF2119" s="17"/>
    </row>
    <row r="2120" spans="1:32" ht="16.899999999999999" customHeight="1" x14ac:dyDescent="0.3">
      <c r="A2120" s="73" t="s">
        <v>35</v>
      </c>
      <c r="B2120" s="74" t="s">
        <v>5239</v>
      </c>
      <c r="C2120" s="48" t="s">
        <v>464</v>
      </c>
      <c r="D2120" s="48">
        <v>1000</v>
      </c>
      <c r="E2120" s="48">
        <v>2800</v>
      </c>
      <c r="F2120" s="48" t="s">
        <v>5911</v>
      </c>
      <c r="G2120" s="48" t="s">
        <v>112</v>
      </c>
      <c r="H2120" s="75">
        <f t="shared" si="1166"/>
        <v>0.09</v>
      </c>
      <c r="I2120" s="74">
        <v>109</v>
      </c>
      <c r="J2120" s="74">
        <v>100</v>
      </c>
      <c r="K2120" s="48">
        <f>J2120</f>
        <v>100</v>
      </c>
      <c r="L2120" s="48">
        <f>$L$3</f>
        <v>-4</v>
      </c>
      <c r="M2120" s="48">
        <f t="shared" si="1162"/>
        <v>96</v>
      </c>
      <c r="N2120" s="48">
        <v>25</v>
      </c>
      <c r="O2120" s="56">
        <v>71.234999999999999</v>
      </c>
      <c r="P2120" s="48" t="str">
        <f t="shared" si="1170"/>
        <v>2841/7 BR</v>
      </c>
      <c r="Q2120" s="76">
        <v>12</v>
      </c>
      <c r="R2120" s="76">
        <v>23</v>
      </c>
      <c r="S2120" s="49">
        <f t="shared" si="1167"/>
        <v>0.15576923076923077</v>
      </c>
      <c r="T2120" s="49">
        <f t="shared" si="1171"/>
        <v>155.76923076923077</v>
      </c>
      <c r="U2120" s="49">
        <v>180.46153846153845</v>
      </c>
      <c r="V2120" s="49">
        <f t="shared" si="1154"/>
        <v>0.18046153846153845</v>
      </c>
      <c r="W2120" s="49">
        <f t="shared" si="1159"/>
        <v>14.953846153846154</v>
      </c>
      <c r="X2120" s="90">
        <f t="shared" si="1168"/>
        <v>1</v>
      </c>
      <c r="Y2120" s="91">
        <f t="shared" si="1163"/>
        <v>71.234999999999999</v>
      </c>
      <c r="Z2120" s="93">
        <f t="shared" si="1160"/>
        <v>16</v>
      </c>
      <c r="AA2120" s="94">
        <f t="shared" si="1164"/>
        <v>1139.76</v>
      </c>
      <c r="AB2120" s="97">
        <f t="shared" si="1169"/>
        <v>17</v>
      </c>
      <c r="AC2120" s="98">
        <f t="shared" si="1165"/>
        <v>1210.9949999999999</v>
      </c>
      <c r="AD2120" s="77" t="s">
        <v>5890</v>
      </c>
      <c r="AE2120" s="54">
        <v>1210.9949999999999</v>
      </c>
      <c r="AF2120" s="17"/>
    </row>
    <row r="2121" spans="1:32" ht="12.75" customHeight="1" x14ac:dyDescent="0.3">
      <c r="A2121" s="73" t="s">
        <v>7</v>
      </c>
      <c r="B2121" s="74" t="s">
        <v>651</v>
      </c>
      <c r="C2121" s="48" t="s">
        <v>10</v>
      </c>
      <c r="D2121" s="48">
        <v>500</v>
      </c>
      <c r="E2121" s="48">
        <v>2834</v>
      </c>
      <c r="F2121" s="48" t="s">
        <v>6126</v>
      </c>
      <c r="G2121" s="48">
        <v>2</v>
      </c>
      <c r="H2121" s="75">
        <f t="shared" si="1166"/>
        <v>-0.75</v>
      </c>
      <c r="I2121" s="74">
        <v>25</v>
      </c>
      <c r="J2121" s="74">
        <v>100</v>
      </c>
      <c r="K2121" s="48">
        <f>I2121</f>
        <v>25</v>
      </c>
      <c r="L2121" s="48"/>
      <c r="M2121" s="48">
        <f t="shared" si="1162"/>
        <v>25</v>
      </c>
      <c r="N2121" s="48">
        <v>35</v>
      </c>
      <c r="O2121" s="56">
        <v>75.989999999999995</v>
      </c>
      <c r="P2121" s="48" t="str">
        <f t="shared" si="1170"/>
        <v>2421C SL</v>
      </c>
      <c r="Q2121" s="76">
        <v>41</v>
      </c>
      <c r="R2121" s="76">
        <v>98</v>
      </c>
      <c r="S2121" s="49">
        <f t="shared" si="1167"/>
        <v>0.55461538461538451</v>
      </c>
      <c r="T2121" s="49">
        <f t="shared" si="1171"/>
        <v>277.30769230769226</v>
      </c>
      <c r="U2121" s="49">
        <v>1161.6430769230769</v>
      </c>
      <c r="V2121" s="49">
        <f t="shared" si="1154"/>
        <v>2.323286153846154</v>
      </c>
      <c r="W2121" s="49">
        <f t="shared" si="1159"/>
        <v>13.865384615384613</v>
      </c>
      <c r="X2121" s="90">
        <f t="shared" si="1168"/>
        <v>3</v>
      </c>
      <c r="Y2121" s="91">
        <f t="shared" si="1163"/>
        <v>227.96999999999997</v>
      </c>
      <c r="Z2121" s="93">
        <f t="shared" si="1160"/>
        <v>17</v>
      </c>
      <c r="AA2121" s="94">
        <f t="shared" si="1164"/>
        <v>1291.83</v>
      </c>
      <c r="AB2121" s="97">
        <f t="shared" si="1169"/>
        <v>20</v>
      </c>
      <c r="AC2121" s="98">
        <f t="shared" si="1165"/>
        <v>1519.8</v>
      </c>
      <c r="AD2121" s="77" t="s">
        <v>3</v>
      </c>
      <c r="AE2121" s="54">
        <v>1519.8</v>
      </c>
      <c r="AF2121" s="17"/>
    </row>
    <row r="2122" spans="1:32" ht="16.899999999999999" customHeight="1" x14ac:dyDescent="0.3">
      <c r="A2122" s="73" t="s">
        <v>35</v>
      </c>
      <c r="B2122" s="74" t="s">
        <v>2998</v>
      </c>
      <c r="C2122" s="48" t="s">
        <v>1797</v>
      </c>
      <c r="D2122" s="48">
        <v>100</v>
      </c>
      <c r="E2122" s="48">
        <v>7880</v>
      </c>
      <c r="F2122" s="48" t="s">
        <v>5908</v>
      </c>
      <c r="G2122" s="48" t="s">
        <v>122</v>
      </c>
      <c r="H2122" s="75">
        <f t="shared" si="1166"/>
        <v>0.48936170212765956</v>
      </c>
      <c r="I2122" s="74">
        <v>140</v>
      </c>
      <c r="J2122" s="74">
        <v>94</v>
      </c>
      <c r="K2122" s="48">
        <f>J2122</f>
        <v>94</v>
      </c>
      <c r="L2122" s="48">
        <f>$L$3</f>
        <v>-4</v>
      </c>
      <c r="M2122" s="48">
        <f t="shared" si="1162"/>
        <v>90</v>
      </c>
      <c r="N2122" s="48">
        <v>67</v>
      </c>
      <c r="O2122" s="56">
        <v>16.88571</v>
      </c>
      <c r="P2122" s="48" t="str">
        <f t="shared" si="1170"/>
        <v>F2211/4 BL</v>
      </c>
      <c r="Q2122" s="76">
        <v>28</v>
      </c>
      <c r="R2122" s="76">
        <v>42</v>
      </c>
      <c r="S2122" s="49">
        <f t="shared" si="1167"/>
        <v>0.35</v>
      </c>
      <c r="T2122" s="49">
        <f t="shared" si="1171"/>
        <v>35</v>
      </c>
      <c r="U2122" s="49">
        <v>41.246153846153845</v>
      </c>
      <c r="V2122" s="49">
        <f t="shared" si="1154"/>
        <v>0.41246153846153844</v>
      </c>
      <c r="W2122" s="49">
        <f t="shared" si="1159"/>
        <v>31.499999999999996</v>
      </c>
      <c r="X2122" s="90">
        <f t="shared" si="1168"/>
        <v>2</v>
      </c>
      <c r="Y2122" s="91">
        <f t="shared" si="1163"/>
        <v>33.771419999999999</v>
      </c>
      <c r="Z2122" s="93">
        <f t="shared" si="1160"/>
        <v>34</v>
      </c>
      <c r="AA2122" s="94">
        <f t="shared" si="1164"/>
        <v>574.11414000000002</v>
      </c>
      <c r="AB2122" s="97">
        <f t="shared" si="1169"/>
        <v>36</v>
      </c>
      <c r="AC2122" s="98">
        <f t="shared" si="1165"/>
        <v>607.88555999999994</v>
      </c>
      <c r="AD2122" s="77" t="s">
        <v>3</v>
      </c>
      <c r="AE2122" s="54">
        <v>607.88555999999994</v>
      </c>
      <c r="AF2122" s="17"/>
    </row>
    <row r="2123" spans="1:32" ht="16.899999999999999" customHeight="1" x14ac:dyDescent="0.3">
      <c r="A2123" s="73" t="s">
        <v>7</v>
      </c>
      <c r="B2123" s="74" t="s">
        <v>3602</v>
      </c>
      <c r="C2123" s="48" t="s">
        <v>1797</v>
      </c>
      <c r="D2123" s="48">
        <v>40</v>
      </c>
      <c r="E2123" s="48">
        <v>4445</v>
      </c>
      <c r="F2123" s="48" t="s">
        <v>5912</v>
      </c>
      <c r="G2123" s="48" t="s">
        <v>122</v>
      </c>
      <c r="H2123" s="75">
        <f t="shared" si="1166"/>
        <v>0.14285714285714285</v>
      </c>
      <c r="I2123" s="74">
        <v>32</v>
      </c>
      <c r="J2123" s="74">
        <v>28</v>
      </c>
      <c r="K2123" s="48">
        <f>J2123</f>
        <v>28</v>
      </c>
      <c r="L2123" s="48">
        <f>$L$3</f>
        <v>-4</v>
      </c>
      <c r="M2123" s="48">
        <f t="shared" si="1162"/>
        <v>24</v>
      </c>
      <c r="N2123" s="48">
        <v>18</v>
      </c>
      <c r="O2123" s="56">
        <v>12.01</v>
      </c>
      <c r="P2123" s="48" t="str">
        <f t="shared" si="1170"/>
        <v>F2211/4 BK</v>
      </c>
      <c r="Q2123" s="76">
        <v>10</v>
      </c>
      <c r="R2123" s="76">
        <v>118</v>
      </c>
      <c r="S2123" s="49">
        <f t="shared" si="1167"/>
        <v>0.24384615384615385</v>
      </c>
      <c r="T2123" s="49">
        <f t="shared" si="1171"/>
        <v>9.7538461538461547</v>
      </c>
      <c r="U2123" s="49">
        <v>1155.0788384615382</v>
      </c>
      <c r="V2123" s="49">
        <f t="shared" si="1154"/>
        <v>28.876970961538454</v>
      </c>
      <c r="W2123" s="49">
        <f t="shared" si="1159"/>
        <v>5.8523076923076927</v>
      </c>
      <c r="X2123" s="90">
        <f t="shared" si="1168"/>
        <v>1</v>
      </c>
      <c r="Y2123" s="91">
        <f t="shared" si="1163"/>
        <v>12.01</v>
      </c>
      <c r="Z2123" s="93">
        <f t="shared" si="1160"/>
        <v>7</v>
      </c>
      <c r="AA2123" s="94">
        <f t="shared" si="1164"/>
        <v>84.07</v>
      </c>
      <c r="AB2123" s="97">
        <f t="shared" si="1169"/>
        <v>8</v>
      </c>
      <c r="AC2123" s="98">
        <f t="shared" si="1165"/>
        <v>96.08</v>
      </c>
      <c r="AD2123" s="77" t="s">
        <v>3</v>
      </c>
      <c r="AE2123" s="54">
        <v>96.08</v>
      </c>
      <c r="AF2123" s="17"/>
    </row>
    <row r="2124" spans="1:32" ht="12.75" customHeight="1" x14ac:dyDescent="0.3">
      <c r="A2124" s="73" t="s">
        <v>7</v>
      </c>
      <c r="B2124" s="74" t="s">
        <v>3827</v>
      </c>
      <c r="C2124" s="48" t="s">
        <v>1797</v>
      </c>
      <c r="D2124" s="48">
        <v>250</v>
      </c>
      <c r="E2124" s="48">
        <v>7880</v>
      </c>
      <c r="F2124" s="48" t="s">
        <v>5908</v>
      </c>
      <c r="G2124" s="48" t="s">
        <v>122</v>
      </c>
      <c r="H2124" s="75">
        <f t="shared" si="1166"/>
        <v>0.55555555555555558</v>
      </c>
      <c r="I2124" s="74">
        <v>140</v>
      </c>
      <c r="J2124" s="74">
        <v>90</v>
      </c>
      <c r="K2124" s="48">
        <f>J2124</f>
        <v>90</v>
      </c>
      <c r="L2124" s="48">
        <f>$L$3</f>
        <v>-4</v>
      </c>
      <c r="M2124" s="48">
        <f t="shared" si="1162"/>
        <v>86</v>
      </c>
      <c r="N2124" s="48">
        <v>5</v>
      </c>
      <c r="O2124" s="56">
        <v>67.842860000000002</v>
      </c>
      <c r="P2124" s="48" t="str">
        <f t="shared" si="1170"/>
        <v>F2213/4 WH</v>
      </c>
      <c r="Q2124" s="76">
        <v>1</v>
      </c>
      <c r="R2124" s="76">
        <v>38</v>
      </c>
      <c r="S2124" s="49">
        <f t="shared" si="1167"/>
        <v>5.4615384615384614E-2</v>
      </c>
      <c r="T2124" s="49">
        <f t="shared" si="1171"/>
        <v>13.653846153846153</v>
      </c>
      <c r="U2124" s="49">
        <v>20.39076923076923</v>
      </c>
      <c r="V2124" s="49">
        <f t="shared" si="1154"/>
        <v>8.1563076923076919E-2</v>
      </c>
      <c r="W2124" s="49">
        <f t="shared" si="1159"/>
        <v>4.6969230769230768</v>
      </c>
      <c r="X2124" s="90">
        <f t="shared" si="1168"/>
        <v>0</v>
      </c>
      <c r="Y2124" s="91">
        <f t="shared" si="1163"/>
        <v>0</v>
      </c>
      <c r="Z2124" s="93">
        <f t="shared" si="1160"/>
        <v>5</v>
      </c>
      <c r="AA2124" s="94">
        <f t="shared" si="1164"/>
        <v>339.21429999999998</v>
      </c>
      <c r="AB2124" s="97">
        <f t="shared" si="1169"/>
        <v>5</v>
      </c>
      <c r="AC2124" s="98">
        <f t="shared" si="1165"/>
        <v>339.21429999999998</v>
      </c>
      <c r="AD2124" s="77" t="s">
        <v>3</v>
      </c>
      <c r="AE2124" s="54">
        <v>339.21429999999998</v>
      </c>
      <c r="AF2124" s="17"/>
    </row>
    <row r="2125" spans="1:32" ht="16.899999999999999" customHeight="1" x14ac:dyDescent="0.3">
      <c r="A2125" s="73" t="s">
        <v>7</v>
      </c>
      <c r="B2125" s="74" t="s">
        <v>4417</v>
      </c>
      <c r="C2125" s="48" t="s">
        <v>1154</v>
      </c>
      <c r="D2125" s="48">
        <v>100</v>
      </c>
      <c r="E2125" s="48">
        <v>2834</v>
      </c>
      <c r="F2125" s="48" t="s">
        <v>6126</v>
      </c>
      <c r="G2125" s="48">
        <v>2</v>
      </c>
      <c r="H2125" s="75">
        <f t="shared" si="1166"/>
        <v>-0.73333333333333328</v>
      </c>
      <c r="I2125" s="74">
        <v>40</v>
      </c>
      <c r="J2125" s="74">
        <v>150</v>
      </c>
      <c r="K2125" s="48">
        <f>I2125</f>
        <v>40</v>
      </c>
      <c r="L2125" s="48"/>
      <c r="M2125" s="48">
        <f t="shared" si="1162"/>
        <v>40</v>
      </c>
      <c r="N2125" s="48">
        <v>32</v>
      </c>
      <c r="O2125" s="56">
        <v>82.507000000000005</v>
      </c>
      <c r="P2125" s="48" t="str">
        <f t="shared" si="1170"/>
        <v>5544 SL</v>
      </c>
      <c r="Q2125" s="76">
        <v>0</v>
      </c>
      <c r="R2125" s="76">
        <v>0</v>
      </c>
      <c r="S2125" s="49">
        <f t="shared" si="1167"/>
        <v>0</v>
      </c>
      <c r="T2125" s="49">
        <f t="shared" si="1171"/>
        <v>0</v>
      </c>
      <c r="U2125" s="49">
        <v>70.384615384615373</v>
      </c>
      <c r="V2125" s="49">
        <f t="shared" si="1154"/>
        <v>0.70384615384615368</v>
      </c>
      <c r="W2125" s="49">
        <f t="shared" si="1159"/>
        <v>0</v>
      </c>
      <c r="X2125" s="90">
        <f>ROUNDUP(S2125*$X$4,0)</f>
        <v>0</v>
      </c>
      <c r="Y2125" s="91">
        <f t="shared" si="1163"/>
        <v>0</v>
      </c>
      <c r="Z2125" s="93">
        <f t="shared" si="1160"/>
        <v>0</v>
      </c>
      <c r="AA2125" s="94">
        <f t="shared" si="1164"/>
        <v>0</v>
      </c>
      <c r="AB2125" s="97">
        <f t="shared" si="1169"/>
        <v>0</v>
      </c>
      <c r="AC2125" s="98">
        <f t="shared" si="1165"/>
        <v>0</v>
      </c>
      <c r="AD2125" s="77" t="s">
        <v>3</v>
      </c>
      <c r="AE2125" s="54">
        <v>0</v>
      </c>
      <c r="AF2125" s="17"/>
    </row>
    <row r="2126" spans="1:32" ht="16.899999999999999" customHeight="1" x14ac:dyDescent="0.3">
      <c r="A2126" s="73" t="s">
        <v>35</v>
      </c>
      <c r="B2126" s="74" t="s">
        <v>5823</v>
      </c>
      <c r="C2126" s="48" t="s">
        <v>1432</v>
      </c>
      <c r="D2126" s="48">
        <v>100</v>
      </c>
      <c r="E2126" s="48">
        <v>4003</v>
      </c>
      <c r="F2126" s="48" t="s">
        <v>5909</v>
      </c>
      <c r="G2126" s="48" t="s">
        <v>112</v>
      </c>
      <c r="H2126" s="75">
        <f t="shared" si="1166"/>
        <v>0</v>
      </c>
      <c r="I2126" s="74">
        <v>39</v>
      </c>
      <c r="J2126" s="74">
        <v>39</v>
      </c>
      <c r="K2126" s="48">
        <f>I2126</f>
        <v>39</v>
      </c>
      <c r="L2126" s="48">
        <f>$L$3</f>
        <v>-4</v>
      </c>
      <c r="M2126" s="48">
        <f t="shared" si="1162"/>
        <v>35</v>
      </c>
      <c r="N2126" s="48">
        <v>17</v>
      </c>
      <c r="O2126" s="56">
        <v>5.8</v>
      </c>
      <c r="P2126" s="48" t="str">
        <f t="shared" si="1170"/>
        <v>6821 BK</v>
      </c>
      <c r="Q2126" s="76">
        <v>2</v>
      </c>
      <c r="R2126" s="76">
        <v>44</v>
      </c>
      <c r="S2126" s="49">
        <f t="shared" si="1167"/>
        <v>7.2307692307692309E-2</v>
      </c>
      <c r="T2126" s="49">
        <f t="shared" si="1171"/>
        <v>7.2307692307692308</v>
      </c>
      <c r="U2126" s="49">
        <v>132.61538461538461</v>
      </c>
      <c r="V2126" s="49">
        <f t="shared" si="1154"/>
        <v>1.3261538461538462</v>
      </c>
      <c r="W2126" s="49">
        <f t="shared" si="1159"/>
        <v>2.5307692307692307</v>
      </c>
      <c r="X2126" s="90">
        <f t="shared" si="1168"/>
        <v>0</v>
      </c>
      <c r="Y2126" s="91">
        <f t="shared" si="1163"/>
        <v>0</v>
      </c>
      <c r="Z2126" s="93">
        <f t="shared" si="1160"/>
        <v>3</v>
      </c>
      <c r="AA2126" s="94">
        <f t="shared" si="1164"/>
        <v>17.399999999999999</v>
      </c>
      <c r="AB2126" s="97">
        <f t="shared" si="1169"/>
        <v>3</v>
      </c>
      <c r="AC2126" s="98">
        <f t="shared" si="1165"/>
        <v>17.399999999999999</v>
      </c>
      <c r="AD2126" s="77" t="s">
        <v>3</v>
      </c>
      <c r="AE2126" s="54">
        <v>17.399999999999999</v>
      </c>
      <c r="AF2126" s="17"/>
    </row>
    <row r="2127" spans="1:32" ht="16.899999999999999" customHeight="1" x14ac:dyDescent="0.3">
      <c r="A2127" s="73" t="s">
        <v>35</v>
      </c>
      <c r="B2127" s="74" t="s">
        <v>3866</v>
      </c>
      <c r="C2127" s="48" t="s">
        <v>34</v>
      </c>
      <c r="D2127" s="48">
        <v>100</v>
      </c>
      <c r="E2127" s="48">
        <v>3001</v>
      </c>
      <c r="F2127" s="48" t="s">
        <v>6123</v>
      </c>
      <c r="G2127" s="48" t="s">
        <v>3680</v>
      </c>
      <c r="H2127" s="75">
        <f t="shared" si="1166"/>
        <v>0</v>
      </c>
      <c r="I2127" s="74">
        <v>24</v>
      </c>
      <c r="J2127" s="74">
        <v>24</v>
      </c>
      <c r="K2127" s="48">
        <f>I2127</f>
        <v>24</v>
      </c>
      <c r="L2127" s="48">
        <f>$L$3</f>
        <v>-4</v>
      </c>
      <c r="M2127" s="48">
        <f t="shared" si="1162"/>
        <v>20</v>
      </c>
      <c r="N2127" s="48">
        <v>14</v>
      </c>
      <c r="O2127" s="56">
        <v>32.090000000000003</v>
      </c>
      <c r="P2127" s="48" t="str">
        <f t="shared" si="1170"/>
        <v>G1301/2 BK</v>
      </c>
      <c r="Q2127" s="76">
        <v>9</v>
      </c>
      <c r="R2127" s="76">
        <v>35</v>
      </c>
      <c r="S2127" s="49">
        <f t="shared" si="1167"/>
        <v>0.1373076923076923</v>
      </c>
      <c r="T2127" s="49">
        <f t="shared" si="1171"/>
        <v>13.73076923076923</v>
      </c>
      <c r="U2127" s="49">
        <v>61.557692307692307</v>
      </c>
      <c r="V2127" s="49">
        <f t="shared" si="1154"/>
        <v>0.61557692307692302</v>
      </c>
      <c r="W2127" s="49">
        <f t="shared" si="1159"/>
        <v>2.7461538461538462</v>
      </c>
      <c r="X2127" s="90">
        <f t="shared" ref="X2127" si="1172">ROUND(S2127*$X$3,0)</f>
        <v>1</v>
      </c>
      <c r="Y2127" s="91">
        <f t="shared" si="1163"/>
        <v>32.090000000000003</v>
      </c>
      <c r="Z2127" s="93">
        <f t="shared" si="1160"/>
        <v>4</v>
      </c>
      <c r="AA2127" s="94">
        <f t="shared" si="1164"/>
        <v>128.36000000000001</v>
      </c>
      <c r="AB2127" s="97">
        <f t="shared" si="1169"/>
        <v>5</v>
      </c>
      <c r="AC2127" s="98">
        <f t="shared" si="1165"/>
        <v>160.45000000000002</v>
      </c>
      <c r="AD2127" s="77" t="s">
        <v>3</v>
      </c>
      <c r="AE2127" s="54">
        <v>160.45000000000002</v>
      </c>
      <c r="AF2127" s="17"/>
    </row>
    <row r="2128" spans="1:32" ht="16.899999999999999" customHeight="1" x14ac:dyDescent="0.3">
      <c r="A2128" s="73" t="s">
        <v>7</v>
      </c>
      <c r="B2128" s="74" t="s">
        <v>2255</v>
      </c>
      <c r="C2128" s="48" t="s">
        <v>10</v>
      </c>
      <c r="D2128" s="48">
        <v>500</v>
      </c>
      <c r="E2128" s="48">
        <v>2834</v>
      </c>
      <c r="F2128" s="48" t="s">
        <v>6126</v>
      </c>
      <c r="G2128" s="48">
        <v>2</v>
      </c>
      <c r="H2128" s="75">
        <f t="shared" si="1166"/>
        <v>0</v>
      </c>
      <c r="I2128" s="74">
        <v>20</v>
      </c>
      <c r="J2128" s="74">
        <f>I2128</f>
        <v>20</v>
      </c>
      <c r="K2128" s="48">
        <f>I2128</f>
        <v>20</v>
      </c>
      <c r="L2128" s="48"/>
      <c r="M2128" s="48">
        <f t="shared" si="1162"/>
        <v>20</v>
      </c>
      <c r="N2128" s="48">
        <v>2</v>
      </c>
      <c r="O2128" s="56">
        <v>77.454750000000004</v>
      </c>
      <c r="P2128" s="48" t="str">
        <f t="shared" si="1170"/>
        <v>6305 SL</v>
      </c>
      <c r="Q2128" s="76">
        <v>0</v>
      </c>
      <c r="R2128" s="76">
        <v>4</v>
      </c>
      <c r="S2128" s="49">
        <f t="shared" si="1167"/>
        <v>4.6153846153846158E-3</v>
      </c>
      <c r="T2128" s="49">
        <f t="shared" si="1171"/>
        <v>2.3076923076923079</v>
      </c>
      <c r="U2128" s="49">
        <v>140.80769230769229</v>
      </c>
      <c r="V2128" s="49">
        <f t="shared" si="1154"/>
        <v>0.2816153846153846</v>
      </c>
      <c r="W2128" s="49">
        <f t="shared" si="1159"/>
        <v>9.2307692307692313E-2</v>
      </c>
      <c r="X2128" s="90">
        <f>ROUNDUP(S2128*$X$3,0)</f>
        <v>1</v>
      </c>
      <c r="Y2128" s="91">
        <f t="shared" si="1163"/>
        <v>77.454750000000004</v>
      </c>
      <c r="Z2128" s="93">
        <f t="shared" si="1160"/>
        <v>1</v>
      </c>
      <c r="AA2128" s="94">
        <f t="shared" si="1164"/>
        <v>77.454750000000004</v>
      </c>
      <c r="AB2128" s="97">
        <f t="shared" si="1169"/>
        <v>1</v>
      </c>
      <c r="AC2128" s="98">
        <f t="shared" si="1165"/>
        <v>77.454750000000004</v>
      </c>
      <c r="AD2128" s="77" t="s">
        <v>3</v>
      </c>
      <c r="AE2128" s="54">
        <v>77.454750000000004</v>
      </c>
      <c r="AF2128" s="17"/>
    </row>
    <row r="2129" spans="1:32" ht="12.75" customHeight="1" x14ac:dyDescent="0.3">
      <c r="A2129" s="73" t="s">
        <v>7</v>
      </c>
      <c r="B2129" s="74" t="s">
        <v>2467</v>
      </c>
      <c r="C2129" s="48" t="s">
        <v>1797</v>
      </c>
      <c r="D2129" s="48">
        <v>14</v>
      </c>
      <c r="E2129" s="48">
        <v>4445</v>
      </c>
      <c r="F2129" s="48" t="s">
        <v>5912</v>
      </c>
      <c r="G2129" s="48" t="s">
        <v>122</v>
      </c>
      <c r="H2129" s="75">
        <f t="shared" si="1166"/>
        <v>0.14285714285714285</v>
      </c>
      <c r="I2129" s="74">
        <v>32</v>
      </c>
      <c r="J2129" s="74">
        <v>28</v>
      </c>
      <c r="K2129" s="48">
        <f>J2129</f>
        <v>28</v>
      </c>
      <c r="L2129" s="48">
        <f>$L$3</f>
        <v>-4</v>
      </c>
      <c r="M2129" s="48">
        <f t="shared" si="1162"/>
        <v>24</v>
      </c>
      <c r="N2129" s="48">
        <v>33</v>
      </c>
      <c r="O2129" s="56">
        <v>3.4844499999999998</v>
      </c>
      <c r="P2129" s="48" t="str">
        <f t="shared" si="1170"/>
        <v>F2211/8 BK</v>
      </c>
      <c r="Q2129" s="76">
        <v>76</v>
      </c>
      <c r="R2129" s="76">
        <v>300</v>
      </c>
      <c r="S2129" s="49">
        <f t="shared" si="1167"/>
        <v>1.1646153846153846</v>
      </c>
      <c r="T2129" s="49">
        <f t="shared" si="1171"/>
        <v>16.304615384615385</v>
      </c>
      <c r="U2129" s="49">
        <v>1717.0109038461535</v>
      </c>
      <c r="V2129" s="49">
        <f t="shared" si="1154"/>
        <v>122.64363598901096</v>
      </c>
      <c r="W2129" s="49">
        <f t="shared" si="1159"/>
        <v>27.950769230769232</v>
      </c>
      <c r="X2129" s="90">
        <f>ROUND(S2129*$X$4,0)</f>
        <v>6</v>
      </c>
      <c r="Y2129" s="91">
        <f t="shared" si="1163"/>
        <v>20.906700000000001</v>
      </c>
      <c r="Z2129" s="93">
        <f t="shared" si="1160"/>
        <v>34</v>
      </c>
      <c r="AA2129" s="94">
        <f t="shared" si="1164"/>
        <v>118.4713</v>
      </c>
      <c r="AB2129" s="97">
        <f>ROUND((S2129*$AB$4)+Z2129,0)</f>
        <v>40</v>
      </c>
      <c r="AC2129" s="98">
        <f t="shared" si="1165"/>
        <v>139.37799999999999</v>
      </c>
      <c r="AD2129" s="77" t="s">
        <v>3</v>
      </c>
      <c r="AE2129" s="54">
        <v>139.37799999999999</v>
      </c>
      <c r="AF2129" s="17"/>
    </row>
    <row r="2130" spans="1:32" ht="16.899999999999999" customHeight="1" x14ac:dyDescent="0.3">
      <c r="A2130" s="73" t="s">
        <v>35</v>
      </c>
      <c r="B2130" s="74" t="s">
        <v>2944</v>
      </c>
      <c r="C2130" s="48" t="s">
        <v>464</v>
      </c>
      <c r="D2130" s="48">
        <v>1000</v>
      </c>
      <c r="E2130" s="48">
        <v>4013</v>
      </c>
      <c r="F2130" s="48" t="s">
        <v>6180</v>
      </c>
      <c r="G2130" s="48" t="s">
        <v>65</v>
      </c>
      <c r="H2130" s="75">
        <f t="shared" si="1166"/>
        <v>0</v>
      </c>
      <c r="I2130" s="74">
        <v>5</v>
      </c>
      <c r="J2130" s="74">
        <v>5</v>
      </c>
      <c r="K2130" s="48">
        <f>J2130</f>
        <v>5</v>
      </c>
      <c r="L2130" s="48"/>
      <c r="M2130" s="48">
        <f t="shared" si="1162"/>
        <v>5</v>
      </c>
      <c r="N2130" s="48">
        <v>2</v>
      </c>
      <c r="O2130" s="56">
        <v>142.54319000000001</v>
      </c>
      <c r="P2130" s="48" t="str">
        <f t="shared" si="1170"/>
        <v>5874 BK</v>
      </c>
      <c r="Q2130" s="76">
        <v>15</v>
      </c>
      <c r="R2130" s="76">
        <v>123</v>
      </c>
      <c r="S2130" s="49">
        <f t="shared" si="1167"/>
        <v>0.30346153846153845</v>
      </c>
      <c r="T2130" s="49">
        <f t="shared" si="1171"/>
        <v>303.46153846153845</v>
      </c>
      <c r="U2130" s="49">
        <v>358.96153846153845</v>
      </c>
      <c r="V2130" s="49">
        <f t="shared" si="1154"/>
        <v>0.35896153846153844</v>
      </c>
      <c r="W2130" s="49">
        <f t="shared" si="1159"/>
        <v>1.5173076923076922</v>
      </c>
      <c r="X2130" s="90">
        <f>ROUND(S2130*$X$2,0)</f>
        <v>2</v>
      </c>
      <c r="Y2130" s="91">
        <f t="shared" si="1163"/>
        <v>285.08638000000002</v>
      </c>
      <c r="Z2130" s="93">
        <f t="shared" si="1160"/>
        <v>4</v>
      </c>
      <c r="AA2130" s="94">
        <f t="shared" si="1164"/>
        <v>570.17276000000004</v>
      </c>
      <c r="AB2130" s="97">
        <f>ROUND((S2130*$AB$2)+Z2130,0)</f>
        <v>6</v>
      </c>
      <c r="AC2130" s="98">
        <f t="shared" si="1165"/>
        <v>855.25914000000012</v>
      </c>
      <c r="AD2130" s="77" t="s">
        <v>5891</v>
      </c>
      <c r="AE2130" s="54">
        <v>855.25914000000012</v>
      </c>
      <c r="AF2130" s="17"/>
    </row>
    <row r="2131" spans="1:32" ht="16.899999999999999" customHeight="1" x14ac:dyDescent="0.3">
      <c r="A2131" s="73" t="s">
        <v>7</v>
      </c>
      <c r="B2131" s="74" t="s">
        <v>4481</v>
      </c>
      <c r="C2131" s="48" t="s">
        <v>1790</v>
      </c>
      <c r="D2131" s="48">
        <v>500</v>
      </c>
      <c r="E2131" s="48">
        <v>621</v>
      </c>
      <c r="F2131" s="48" t="s">
        <v>6128</v>
      </c>
      <c r="G2131" s="48" t="s">
        <v>11</v>
      </c>
      <c r="H2131" s="75">
        <f t="shared" si="1166"/>
        <v>0</v>
      </c>
      <c r="I2131" s="74">
        <v>5</v>
      </c>
      <c r="J2131" s="74">
        <v>5</v>
      </c>
      <c r="K2131" s="48">
        <f>J2131</f>
        <v>5</v>
      </c>
      <c r="L2131" s="48"/>
      <c r="M2131" s="48">
        <f t="shared" si="1162"/>
        <v>5</v>
      </c>
      <c r="N2131" s="48">
        <v>0</v>
      </c>
      <c r="O2131" s="56">
        <v>75.069749999999999</v>
      </c>
      <c r="P2131" s="48" t="str">
        <f t="shared" si="1170"/>
        <v>M4182 BK</v>
      </c>
      <c r="Q2131" s="76" t="s">
        <v>6187</v>
      </c>
      <c r="R2131" s="76" t="s">
        <v>6187</v>
      </c>
      <c r="S2131" s="49">
        <f t="shared" si="1167"/>
        <v>0</v>
      </c>
      <c r="T2131" s="49">
        <f t="shared" si="1171"/>
        <v>0</v>
      </c>
      <c r="U2131" s="49">
        <v>1.153846153846154</v>
      </c>
      <c r="V2131" s="49">
        <f t="shared" si="1154"/>
        <v>2.3076923076923079E-3</v>
      </c>
      <c r="W2131" s="49">
        <f t="shared" si="1159"/>
        <v>0</v>
      </c>
      <c r="X2131" s="90">
        <f>ROUNDUP(S2131*$X$2,0)</f>
        <v>0</v>
      </c>
      <c r="Y2131" s="91">
        <f t="shared" si="1163"/>
        <v>0</v>
      </c>
      <c r="Z2131" s="93">
        <f t="shared" si="1160"/>
        <v>0</v>
      </c>
      <c r="AA2131" s="94">
        <f t="shared" si="1164"/>
        <v>0</v>
      </c>
      <c r="AB2131" s="97">
        <f>ROUND((S2131*$AB$2)+Z2131,0)</f>
        <v>0</v>
      </c>
      <c r="AC2131" s="98">
        <f t="shared" si="1165"/>
        <v>0</v>
      </c>
      <c r="AD2131" s="77" t="s">
        <v>5891</v>
      </c>
      <c r="AE2131" s="54">
        <v>0</v>
      </c>
      <c r="AF2131" s="17"/>
    </row>
    <row r="2132" spans="1:32" ht="12.75" customHeight="1" x14ac:dyDescent="0.3">
      <c r="A2132" s="73" t="s">
        <v>7</v>
      </c>
      <c r="B2132" s="74" t="s">
        <v>5222</v>
      </c>
      <c r="C2132" s="48" t="s">
        <v>10</v>
      </c>
      <c r="D2132" s="48">
        <v>500</v>
      </c>
      <c r="E2132" s="48">
        <v>2834</v>
      </c>
      <c r="F2132" s="48" t="s">
        <v>6126</v>
      </c>
      <c r="G2132" s="48">
        <v>2</v>
      </c>
      <c r="H2132" s="75">
        <f t="shared" si="1166"/>
        <v>-0.47916666666666669</v>
      </c>
      <c r="I2132" s="74">
        <v>25</v>
      </c>
      <c r="J2132" s="74">
        <v>48</v>
      </c>
      <c r="K2132" s="48">
        <f>I2132</f>
        <v>25</v>
      </c>
      <c r="L2132" s="48"/>
      <c r="M2132" s="48">
        <f t="shared" si="1162"/>
        <v>25</v>
      </c>
      <c r="N2132" s="48">
        <v>0</v>
      </c>
      <c r="O2132" s="56">
        <v>63.13</v>
      </c>
      <c r="P2132" s="48" t="str">
        <f t="shared" si="1170"/>
        <v>2422C SL</v>
      </c>
      <c r="Q2132" s="76">
        <v>1</v>
      </c>
      <c r="R2132" s="76">
        <v>1</v>
      </c>
      <c r="S2132" s="49">
        <f t="shared" si="1167"/>
        <v>1.1923076923076923E-2</v>
      </c>
      <c r="T2132" s="49">
        <f t="shared" si="1171"/>
        <v>5.9615384615384617</v>
      </c>
      <c r="U2132" s="49">
        <v>1385.9615384615386</v>
      </c>
      <c r="V2132" s="49">
        <f t="shared" si="1154"/>
        <v>2.7719230769230769</v>
      </c>
      <c r="W2132" s="49">
        <f t="shared" si="1159"/>
        <v>0.29807692307692307</v>
      </c>
      <c r="X2132" s="90">
        <f>ROUNDUP(S2132*$X$4,0)</f>
        <v>1</v>
      </c>
      <c r="Y2132" s="91">
        <f t="shared" si="1163"/>
        <v>63.13</v>
      </c>
      <c r="Z2132" s="93">
        <f t="shared" si="1160"/>
        <v>1</v>
      </c>
      <c r="AA2132" s="94">
        <f t="shared" si="1164"/>
        <v>63.13</v>
      </c>
      <c r="AB2132" s="97">
        <f>ROUND((S2132*$AB$4)+Z2132,0)</f>
        <v>1</v>
      </c>
      <c r="AC2132" s="98">
        <f t="shared" si="1165"/>
        <v>63.13</v>
      </c>
      <c r="AD2132" s="77" t="s">
        <v>3</v>
      </c>
      <c r="AE2132" s="54">
        <v>63.13</v>
      </c>
      <c r="AF2132" s="17"/>
    </row>
    <row r="2133" spans="1:32" ht="16.899999999999999" customHeight="1" x14ac:dyDescent="0.3">
      <c r="A2133" s="73" t="s">
        <v>35</v>
      </c>
      <c r="B2133" s="74" t="s">
        <v>4828</v>
      </c>
      <c r="C2133" s="48" t="s">
        <v>1432</v>
      </c>
      <c r="D2133" s="48">
        <v>100</v>
      </c>
      <c r="E2133" s="48">
        <v>4003</v>
      </c>
      <c r="F2133" s="48" t="s">
        <v>5909</v>
      </c>
      <c r="G2133" s="48" t="s">
        <v>112</v>
      </c>
      <c r="H2133" s="75">
        <f t="shared" si="1166"/>
        <v>0</v>
      </c>
      <c r="I2133" s="74">
        <v>39</v>
      </c>
      <c r="J2133" s="74">
        <v>39</v>
      </c>
      <c r="K2133" s="48">
        <f>I2133</f>
        <v>39</v>
      </c>
      <c r="L2133" s="48">
        <f>$L$3</f>
        <v>-4</v>
      </c>
      <c r="M2133" s="48">
        <f t="shared" si="1162"/>
        <v>35</v>
      </c>
      <c r="N2133" s="48">
        <v>34</v>
      </c>
      <c r="O2133" s="56">
        <v>5.6</v>
      </c>
      <c r="P2133" s="48" t="str">
        <f t="shared" si="1170"/>
        <v>6820 BL</v>
      </c>
      <c r="Q2133" s="76">
        <v>3</v>
      </c>
      <c r="R2133" s="76">
        <v>19</v>
      </c>
      <c r="S2133" s="49">
        <f t="shared" si="1167"/>
        <v>5.4230769230769235E-2</v>
      </c>
      <c r="T2133" s="49">
        <f t="shared" si="1171"/>
        <v>5.4230769230769234</v>
      </c>
      <c r="U2133" s="49">
        <v>674.65384615384608</v>
      </c>
      <c r="V2133" s="49">
        <f t="shared" si="1154"/>
        <v>6.7465384615384609</v>
      </c>
      <c r="W2133" s="49">
        <f t="shared" si="1159"/>
        <v>1.8980769230769232</v>
      </c>
      <c r="X2133" s="90">
        <f t="shared" ref="X2133" si="1173">ROUND(S2133*$X$4,0)</f>
        <v>0</v>
      </c>
      <c r="Y2133" s="91">
        <f t="shared" si="1163"/>
        <v>0</v>
      </c>
      <c r="Z2133" s="93">
        <f t="shared" si="1160"/>
        <v>2</v>
      </c>
      <c r="AA2133" s="94">
        <f t="shared" si="1164"/>
        <v>11.2</v>
      </c>
      <c r="AB2133" s="97">
        <f>ROUND((S2133*$AB$4)+Z2133,0)</f>
        <v>2</v>
      </c>
      <c r="AC2133" s="98">
        <f t="shared" si="1165"/>
        <v>11.2</v>
      </c>
      <c r="AD2133" s="77" t="s">
        <v>3</v>
      </c>
      <c r="AE2133" s="54">
        <v>11.2</v>
      </c>
      <c r="AF2133" s="17"/>
    </row>
    <row r="2134" spans="1:32" ht="16.899999999999999" customHeight="1" x14ac:dyDescent="0.3">
      <c r="A2134" s="73" t="s">
        <v>35</v>
      </c>
      <c r="B2134" s="74" t="s">
        <v>3485</v>
      </c>
      <c r="C2134" s="48" t="s">
        <v>16</v>
      </c>
      <c r="D2134" s="48">
        <v>1</v>
      </c>
      <c r="E2134" s="48">
        <v>6223</v>
      </c>
      <c r="F2134" s="48" t="s">
        <v>17</v>
      </c>
      <c r="G2134" s="48" t="s">
        <v>35</v>
      </c>
      <c r="H2134" s="75">
        <f t="shared" si="1166"/>
        <v>0.90909090909090906</v>
      </c>
      <c r="I2134" s="74">
        <v>84</v>
      </c>
      <c r="J2134" s="74">
        <v>44</v>
      </c>
      <c r="K2134" s="48">
        <f>J2134</f>
        <v>44</v>
      </c>
      <c r="L2134" s="48">
        <f>$L$3</f>
        <v>-4</v>
      </c>
      <c r="M2134" s="48">
        <f t="shared" si="1162"/>
        <v>40</v>
      </c>
      <c r="N2134" s="48">
        <v>3368</v>
      </c>
      <c r="O2134" s="56">
        <v>0.17030000000000001</v>
      </c>
      <c r="P2134" s="48" t="str">
        <f t="shared" si="1170"/>
        <v>1175L SL</v>
      </c>
      <c r="Q2134" s="76" t="s">
        <v>6187</v>
      </c>
      <c r="R2134" s="76" t="s">
        <v>6187</v>
      </c>
      <c r="S2134" s="49">
        <f t="shared" si="1167"/>
        <v>0</v>
      </c>
      <c r="T2134" s="49">
        <f t="shared" si="1171"/>
        <v>0</v>
      </c>
      <c r="U2134" s="49">
        <v>182.76923076923075</v>
      </c>
      <c r="V2134" s="49">
        <f t="shared" si="1154"/>
        <v>182.76923076923075</v>
      </c>
      <c r="W2134" s="49">
        <f t="shared" si="1159"/>
        <v>0</v>
      </c>
      <c r="X2134" s="90">
        <f>ROUND(V2134*$X$4,0)</f>
        <v>914</v>
      </c>
      <c r="Y2134" s="91">
        <f t="shared" si="1163"/>
        <v>155.6542</v>
      </c>
      <c r="Z2134" s="93">
        <f>ROUND((V2134*M2134)+X2134,0)</f>
        <v>8225</v>
      </c>
      <c r="AA2134" s="94">
        <f t="shared" si="1164"/>
        <v>1400.7175</v>
      </c>
      <c r="AB2134" s="97">
        <f>ROUND((V2134*$AB$4)+Z2134,0)</f>
        <v>9139</v>
      </c>
      <c r="AC2134" s="98">
        <f t="shared" si="1165"/>
        <v>1556.3717000000001</v>
      </c>
      <c r="AD2134" s="77" t="s">
        <v>5889</v>
      </c>
      <c r="AE2134" s="54">
        <v>1556.3717000000001</v>
      </c>
      <c r="AF2134" s="17"/>
    </row>
    <row r="2135" spans="1:32" ht="16.899999999999999" customHeight="1" x14ac:dyDescent="0.3">
      <c r="A2135" s="73" t="s">
        <v>35</v>
      </c>
      <c r="B2135" s="74" t="s">
        <v>4653</v>
      </c>
      <c r="C2135" s="48" t="s">
        <v>464</v>
      </c>
      <c r="D2135" s="48">
        <v>100</v>
      </c>
      <c r="E2135" s="48">
        <v>4013</v>
      </c>
      <c r="F2135" s="48" t="s">
        <v>6180</v>
      </c>
      <c r="G2135" s="48" t="s">
        <v>65</v>
      </c>
      <c r="H2135" s="75">
        <f t="shared" si="1166"/>
        <v>0</v>
      </c>
      <c r="I2135" s="74">
        <v>5</v>
      </c>
      <c r="J2135" s="74">
        <v>5</v>
      </c>
      <c r="K2135" s="48">
        <f>J2135</f>
        <v>5</v>
      </c>
      <c r="L2135" s="48"/>
      <c r="M2135" s="48">
        <f t="shared" si="1162"/>
        <v>5</v>
      </c>
      <c r="N2135" s="48">
        <v>5</v>
      </c>
      <c r="O2135" s="56">
        <v>25.342569999999998</v>
      </c>
      <c r="P2135" s="48" t="str">
        <f t="shared" si="1170"/>
        <v>5876 BK</v>
      </c>
      <c r="Q2135" s="76">
        <v>27</v>
      </c>
      <c r="R2135" s="76">
        <v>75</v>
      </c>
      <c r="S2135" s="49">
        <f t="shared" si="1167"/>
        <v>0.37730769230769229</v>
      </c>
      <c r="T2135" s="49">
        <f t="shared" si="1171"/>
        <v>37.730769230769226</v>
      </c>
      <c r="U2135" s="49">
        <v>96.961538461538453</v>
      </c>
      <c r="V2135" s="49">
        <f t="shared" si="1154"/>
        <v>0.96961538461538455</v>
      </c>
      <c r="W2135" s="49">
        <f t="shared" ref="W2135:W2184" si="1174">S2135*M2135</f>
        <v>1.8865384615384615</v>
      </c>
      <c r="X2135" s="90">
        <f>ROUND(S2135*$X$2,0)</f>
        <v>3</v>
      </c>
      <c r="Y2135" s="91">
        <f t="shared" si="1163"/>
        <v>76.027709999999999</v>
      </c>
      <c r="Z2135" s="93">
        <f t="shared" ref="Z2135:Z2149" si="1175">ROUND((S2135*M2135)+X2135,0)</f>
        <v>5</v>
      </c>
      <c r="AA2135" s="94">
        <f t="shared" si="1164"/>
        <v>126.71284999999999</v>
      </c>
      <c r="AB2135" s="97">
        <f>ROUND((S2135*$AB$2)+Z2135,0)</f>
        <v>8</v>
      </c>
      <c r="AC2135" s="98">
        <f t="shared" si="1165"/>
        <v>202.74055999999999</v>
      </c>
      <c r="AD2135" s="77" t="s">
        <v>5891</v>
      </c>
      <c r="AE2135" s="54">
        <v>202.74055999999999</v>
      </c>
      <c r="AF2135" s="17"/>
    </row>
    <row r="2136" spans="1:32" ht="16.899999999999999" customHeight="1" x14ac:dyDescent="0.3">
      <c r="A2136" s="73" t="s">
        <v>7</v>
      </c>
      <c r="B2136" s="74" t="s">
        <v>5718</v>
      </c>
      <c r="C2136" s="48" t="s">
        <v>1370</v>
      </c>
      <c r="D2136" s="48">
        <v>100</v>
      </c>
      <c r="E2136" s="48">
        <v>2834</v>
      </c>
      <c r="F2136" s="48" t="s">
        <v>6126</v>
      </c>
      <c r="G2136" s="48">
        <v>2</v>
      </c>
      <c r="H2136" s="75">
        <f t="shared" si="1166"/>
        <v>0</v>
      </c>
      <c r="I2136" s="74">
        <v>55</v>
      </c>
      <c r="J2136" s="74">
        <f>I2136</f>
        <v>55</v>
      </c>
      <c r="K2136" s="48">
        <f>I2136</f>
        <v>55</v>
      </c>
      <c r="L2136" s="48"/>
      <c r="M2136" s="48">
        <f t="shared" si="1162"/>
        <v>55</v>
      </c>
      <c r="N2136" s="48">
        <v>0</v>
      </c>
      <c r="O2136" s="56">
        <v>76.942300000000003</v>
      </c>
      <c r="P2136" s="48" t="str">
        <f t="shared" si="1170"/>
        <v>65807CY SL</v>
      </c>
      <c r="Q2136" s="76">
        <v>1</v>
      </c>
      <c r="R2136" s="76">
        <v>21</v>
      </c>
      <c r="S2136" s="49">
        <f t="shared" si="1167"/>
        <v>3.5000000000000003E-2</v>
      </c>
      <c r="T2136" s="49">
        <f t="shared" si="1171"/>
        <v>3.5000000000000004</v>
      </c>
      <c r="U2136" s="49">
        <v>182.34615384615384</v>
      </c>
      <c r="V2136" s="49">
        <f t="shared" si="1154"/>
        <v>1.8234615384615385</v>
      </c>
      <c r="W2136" s="49">
        <f t="shared" si="1174"/>
        <v>1.9250000000000003</v>
      </c>
      <c r="X2136" s="90">
        <f>ROUND(S2136*$X$4,0)</f>
        <v>0</v>
      </c>
      <c r="Y2136" s="91">
        <f t="shared" si="1163"/>
        <v>0</v>
      </c>
      <c r="Z2136" s="93">
        <f t="shared" si="1175"/>
        <v>2</v>
      </c>
      <c r="AA2136" s="94">
        <f t="shared" si="1164"/>
        <v>153.88460000000001</v>
      </c>
      <c r="AB2136" s="97">
        <f>ROUND((S2136*$AB$4)+Z2136,0)</f>
        <v>2</v>
      </c>
      <c r="AC2136" s="98">
        <f t="shared" si="1165"/>
        <v>153.88460000000001</v>
      </c>
      <c r="AD2136" s="77" t="s">
        <v>3</v>
      </c>
      <c r="AE2136" s="54">
        <v>153.88460000000001</v>
      </c>
      <c r="AF2136" s="17"/>
    </row>
    <row r="2137" spans="1:32" ht="16.899999999999999" customHeight="1" x14ac:dyDescent="0.3">
      <c r="A2137" s="73" t="s">
        <v>7</v>
      </c>
      <c r="B2137" s="74" t="s">
        <v>4359</v>
      </c>
      <c r="C2137" s="48" t="s">
        <v>2146</v>
      </c>
      <c r="D2137" s="48">
        <v>500</v>
      </c>
      <c r="E2137" s="48">
        <v>621</v>
      </c>
      <c r="F2137" s="48" t="s">
        <v>6128</v>
      </c>
      <c r="G2137" s="48" t="s">
        <v>11</v>
      </c>
      <c r="H2137" s="75">
        <f t="shared" si="1166"/>
        <v>0</v>
      </c>
      <c r="I2137" s="74">
        <v>5</v>
      </c>
      <c r="J2137" s="74">
        <v>5</v>
      </c>
      <c r="K2137" s="48">
        <f>J2137</f>
        <v>5</v>
      </c>
      <c r="L2137" s="48"/>
      <c r="M2137" s="48">
        <f t="shared" si="1162"/>
        <v>5</v>
      </c>
      <c r="N2137" s="48">
        <v>0</v>
      </c>
      <c r="O2137" s="56">
        <v>82.268640000000005</v>
      </c>
      <c r="P2137" s="48" t="str">
        <f t="shared" si="1170"/>
        <v>M13233 SL</v>
      </c>
      <c r="Q2137" s="76">
        <v>0</v>
      </c>
      <c r="R2137" s="76">
        <v>0</v>
      </c>
      <c r="S2137" s="49">
        <f t="shared" si="1167"/>
        <v>0</v>
      </c>
      <c r="T2137" s="49">
        <f t="shared" si="1171"/>
        <v>0</v>
      </c>
      <c r="U2137" s="49">
        <v>190.15384615384613</v>
      </c>
      <c r="V2137" s="49">
        <f t="shared" si="1154"/>
        <v>0.38030769230769229</v>
      </c>
      <c r="W2137" s="49">
        <f t="shared" si="1174"/>
        <v>0</v>
      </c>
      <c r="X2137" s="90">
        <f>ROUNDUP(S2137*$X$2,0)</f>
        <v>0</v>
      </c>
      <c r="Y2137" s="91">
        <f t="shared" si="1163"/>
        <v>0</v>
      </c>
      <c r="Z2137" s="93">
        <f t="shared" si="1175"/>
        <v>0</v>
      </c>
      <c r="AA2137" s="94">
        <f t="shared" si="1164"/>
        <v>0</v>
      </c>
      <c r="AB2137" s="97">
        <f>ROUND((S2137*$AB$2)+Z2137,0)</f>
        <v>0</v>
      </c>
      <c r="AC2137" s="98">
        <f t="shared" si="1165"/>
        <v>0</v>
      </c>
      <c r="AD2137" s="77" t="s">
        <v>5891</v>
      </c>
      <c r="AE2137" s="54">
        <v>0</v>
      </c>
      <c r="AF2137" s="17"/>
    </row>
    <row r="2138" spans="1:32" ht="16.899999999999999" customHeight="1" x14ac:dyDescent="0.3">
      <c r="A2138" s="73" t="s">
        <v>7</v>
      </c>
      <c r="B2138" s="74" t="s">
        <v>1352</v>
      </c>
      <c r="C2138" s="48" t="s">
        <v>10</v>
      </c>
      <c r="D2138" s="48">
        <v>100</v>
      </c>
      <c r="E2138" s="48">
        <v>621</v>
      </c>
      <c r="F2138" s="48" t="s">
        <v>6128</v>
      </c>
      <c r="G2138" s="48" t="s">
        <v>35</v>
      </c>
      <c r="H2138" s="75">
        <f t="shared" si="1166"/>
        <v>-0.7</v>
      </c>
      <c r="I2138" s="74">
        <v>30</v>
      </c>
      <c r="J2138" s="74">
        <v>100</v>
      </c>
      <c r="K2138" s="48">
        <f>I2138</f>
        <v>30</v>
      </c>
      <c r="L2138" s="48">
        <v>-4</v>
      </c>
      <c r="M2138" s="48">
        <f t="shared" si="1162"/>
        <v>26</v>
      </c>
      <c r="N2138" s="48">
        <v>70</v>
      </c>
      <c r="O2138" s="56">
        <v>27.94</v>
      </c>
      <c r="P2138" s="48" t="str">
        <f t="shared" si="1170"/>
        <v>6340 SL</v>
      </c>
      <c r="Q2138" s="76">
        <v>2</v>
      </c>
      <c r="R2138" s="76">
        <v>93</v>
      </c>
      <c r="S2138" s="49">
        <f t="shared" si="1167"/>
        <v>0.12884615384615386</v>
      </c>
      <c r="T2138" s="49">
        <f t="shared" si="1171"/>
        <v>12.884615384615387</v>
      </c>
      <c r="U2138" s="49">
        <v>193.26923076923077</v>
      </c>
      <c r="V2138" s="49">
        <f t="shared" si="1154"/>
        <v>1.9326923076923077</v>
      </c>
      <c r="W2138" s="49">
        <f t="shared" si="1174"/>
        <v>3.3500000000000005</v>
      </c>
      <c r="X2138" s="90">
        <f>ROUND(S2138*$X$4,0)</f>
        <v>1</v>
      </c>
      <c r="Y2138" s="91">
        <f t="shared" si="1163"/>
        <v>27.94</v>
      </c>
      <c r="Z2138" s="93">
        <f t="shared" si="1175"/>
        <v>4</v>
      </c>
      <c r="AA2138" s="94">
        <f t="shared" si="1164"/>
        <v>111.76</v>
      </c>
      <c r="AB2138" s="97">
        <f>ROUND((S2138*$AB$4)+Z2138,0)</f>
        <v>5</v>
      </c>
      <c r="AC2138" s="98">
        <f t="shared" si="1165"/>
        <v>139.70000000000002</v>
      </c>
      <c r="AD2138" s="77" t="s">
        <v>3</v>
      </c>
      <c r="AE2138" s="54">
        <v>139.70000000000002</v>
      </c>
      <c r="AF2138" s="17"/>
    </row>
    <row r="2139" spans="1:32" ht="16.899999999999999" customHeight="1" x14ac:dyDescent="0.3">
      <c r="A2139" s="73" t="s">
        <v>7</v>
      </c>
      <c r="B2139" s="74" t="s">
        <v>765</v>
      </c>
      <c r="C2139" s="48" t="s">
        <v>464</v>
      </c>
      <c r="D2139" s="48">
        <v>100</v>
      </c>
      <c r="E2139" s="48">
        <v>4013</v>
      </c>
      <c r="F2139" s="48" t="s">
        <v>6180</v>
      </c>
      <c r="G2139" s="48" t="s">
        <v>65</v>
      </c>
      <c r="H2139" s="75">
        <f t="shared" si="1166"/>
        <v>0</v>
      </c>
      <c r="I2139" s="74">
        <v>5</v>
      </c>
      <c r="J2139" s="74">
        <v>5</v>
      </c>
      <c r="K2139" s="48">
        <f>J2139</f>
        <v>5</v>
      </c>
      <c r="L2139" s="48"/>
      <c r="M2139" s="48">
        <f t="shared" si="1162"/>
        <v>5</v>
      </c>
      <c r="N2139" s="48">
        <v>8</v>
      </c>
      <c r="O2139" s="56">
        <v>12.26257</v>
      </c>
      <c r="P2139" s="48" t="str">
        <f t="shared" si="1170"/>
        <v>2842/19 WH</v>
      </c>
      <c r="Q2139" s="76">
        <v>86</v>
      </c>
      <c r="R2139" s="76">
        <v>217</v>
      </c>
      <c r="S2139" s="49">
        <f t="shared" si="1167"/>
        <v>1.1765384615384615</v>
      </c>
      <c r="T2139" s="49">
        <f t="shared" si="1171"/>
        <v>117.65384615384616</v>
      </c>
      <c r="U2139" s="49">
        <v>400.34615384615381</v>
      </c>
      <c r="V2139" s="49">
        <f t="shared" si="1154"/>
        <v>4.0034615384615382</v>
      </c>
      <c r="W2139" s="49">
        <f t="shared" si="1174"/>
        <v>5.8826923076923077</v>
      </c>
      <c r="X2139" s="90">
        <f>ROUND(S2139*$X$2,0)</f>
        <v>8</v>
      </c>
      <c r="Y2139" s="91">
        <f t="shared" si="1163"/>
        <v>98.100560000000002</v>
      </c>
      <c r="Z2139" s="93">
        <f t="shared" si="1175"/>
        <v>14</v>
      </c>
      <c r="AA2139" s="94">
        <f t="shared" si="1164"/>
        <v>171.67598000000001</v>
      </c>
      <c r="AB2139" s="97">
        <f>ROUND((S2139*$AB$2)+Z2139,0)</f>
        <v>22</v>
      </c>
      <c r="AC2139" s="98">
        <f t="shared" si="1165"/>
        <v>269.77654000000001</v>
      </c>
      <c r="AD2139" s="77" t="s">
        <v>5891</v>
      </c>
      <c r="AE2139" s="54">
        <v>269.77654000000001</v>
      </c>
      <c r="AF2139" s="17"/>
    </row>
    <row r="2140" spans="1:32" ht="16.899999999999999" customHeight="1" x14ac:dyDescent="0.3">
      <c r="A2140" s="73" t="s">
        <v>7</v>
      </c>
      <c r="B2140" s="74" t="s">
        <v>2906</v>
      </c>
      <c r="C2140" s="48" t="s">
        <v>40</v>
      </c>
      <c r="D2140" s="48">
        <v>100</v>
      </c>
      <c r="E2140" s="48">
        <v>621</v>
      </c>
      <c r="F2140" s="48" t="s">
        <v>6128</v>
      </c>
      <c r="G2140" s="48" t="s">
        <v>112</v>
      </c>
      <c r="H2140" s="75">
        <f t="shared" si="1166"/>
        <v>-0.25925925925925924</v>
      </c>
      <c r="I2140" s="74">
        <v>20</v>
      </c>
      <c r="J2140" s="74">
        <v>27</v>
      </c>
      <c r="K2140" s="48">
        <f t="shared" ref="K2140:K2151" si="1176">I2140</f>
        <v>20</v>
      </c>
      <c r="L2140" s="48">
        <f>$L$3</f>
        <v>-4</v>
      </c>
      <c r="M2140" s="48">
        <f t="shared" si="1162"/>
        <v>16</v>
      </c>
      <c r="N2140" s="48">
        <v>103</v>
      </c>
      <c r="O2140" s="56">
        <v>2.081</v>
      </c>
      <c r="P2140" s="48" t="str">
        <f t="shared" si="1170"/>
        <v>3250 RD</v>
      </c>
      <c r="Q2140" s="76">
        <v>599</v>
      </c>
      <c r="R2140" s="76">
        <v>1366</v>
      </c>
      <c r="S2140" s="49">
        <f t="shared" si="1167"/>
        <v>8.0269230769230759</v>
      </c>
      <c r="T2140" s="49">
        <f t="shared" si="1171"/>
        <v>802.69230769230762</v>
      </c>
      <c r="U2140" s="49">
        <v>1968.8461538461538</v>
      </c>
      <c r="V2140" s="49">
        <f t="shared" si="1154"/>
        <v>19.688461538461539</v>
      </c>
      <c r="W2140" s="49">
        <f t="shared" si="1174"/>
        <v>128.43076923076922</v>
      </c>
      <c r="X2140" s="90">
        <f>ROUND(S2140*$X$3,0)</f>
        <v>48</v>
      </c>
      <c r="Y2140" s="91">
        <f t="shared" si="1163"/>
        <v>99.888000000000005</v>
      </c>
      <c r="Z2140" s="93">
        <f t="shared" si="1175"/>
        <v>176</v>
      </c>
      <c r="AA2140" s="94">
        <f t="shared" si="1164"/>
        <v>366.25599999999997</v>
      </c>
      <c r="AB2140" s="97">
        <f>ROUND((S2140*$AB$4)+Z2140,0)</f>
        <v>216</v>
      </c>
      <c r="AC2140" s="98">
        <f t="shared" si="1165"/>
        <v>449.49599999999998</v>
      </c>
      <c r="AD2140" s="77" t="s">
        <v>3</v>
      </c>
      <c r="AE2140" s="54">
        <v>449.49599999999998</v>
      </c>
      <c r="AF2140" s="17"/>
    </row>
    <row r="2141" spans="1:32" ht="16.899999999999999" customHeight="1" x14ac:dyDescent="0.3">
      <c r="A2141" s="73" t="s">
        <v>7</v>
      </c>
      <c r="B2141" s="74" t="s">
        <v>3909</v>
      </c>
      <c r="C2141" s="48" t="s">
        <v>1788</v>
      </c>
      <c r="D2141" s="48">
        <v>500</v>
      </c>
      <c r="E2141" s="48">
        <v>621</v>
      </c>
      <c r="F2141" s="48" t="s">
        <v>6128</v>
      </c>
      <c r="G2141" s="48" t="s">
        <v>35</v>
      </c>
      <c r="H2141" s="75">
        <f t="shared" si="1166"/>
        <v>0</v>
      </c>
      <c r="I2141" s="74">
        <v>29</v>
      </c>
      <c r="J2141" s="74">
        <v>29</v>
      </c>
      <c r="K2141" s="48">
        <f t="shared" si="1176"/>
        <v>29</v>
      </c>
      <c r="L2141" s="48">
        <v>-4</v>
      </c>
      <c r="M2141" s="48">
        <f t="shared" si="1162"/>
        <v>25</v>
      </c>
      <c r="N2141" s="48">
        <v>1</v>
      </c>
      <c r="O2141" s="56">
        <v>66.454999999999998</v>
      </c>
      <c r="P2141" s="48" t="str">
        <f t="shared" si="1170"/>
        <v>M4635 SL</v>
      </c>
      <c r="Q2141" s="76">
        <v>1</v>
      </c>
      <c r="R2141" s="76">
        <v>4</v>
      </c>
      <c r="S2141" s="49">
        <f t="shared" si="1167"/>
        <v>1.5384615384615385E-2</v>
      </c>
      <c r="T2141" s="49">
        <f t="shared" si="1171"/>
        <v>7.6923076923076925</v>
      </c>
      <c r="U2141" s="49">
        <v>148.96153846153848</v>
      </c>
      <c r="V2141" s="49">
        <f t="shared" si="1154"/>
        <v>0.29792307692307696</v>
      </c>
      <c r="W2141" s="49">
        <f t="shared" si="1174"/>
        <v>0.38461538461538464</v>
      </c>
      <c r="X2141" s="90">
        <f t="shared" ref="X2141:X2144" si="1177">ROUND(S2141*$X$4,0)</f>
        <v>0</v>
      </c>
      <c r="Y2141" s="91">
        <f t="shared" si="1163"/>
        <v>0</v>
      </c>
      <c r="Z2141" s="93">
        <f t="shared" si="1175"/>
        <v>0</v>
      </c>
      <c r="AA2141" s="94">
        <f t="shared" si="1164"/>
        <v>0</v>
      </c>
      <c r="AB2141" s="97">
        <f>ROUND((S2141*$AB$4)+Z2141,0)</f>
        <v>0</v>
      </c>
      <c r="AC2141" s="98">
        <f t="shared" si="1165"/>
        <v>0</v>
      </c>
      <c r="AD2141" s="77" t="s">
        <v>3</v>
      </c>
      <c r="AE2141" s="54">
        <v>0</v>
      </c>
      <c r="AF2141" s="17"/>
    </row>
    <row r="2142" spans="1:32" ht="16.899999999999999" customHeight="1" x14ac:dyDescent="0.3">
      <c r="A2142" s="73" t="s">
        <v>35</v>
      </c>
      <c r="B2142" s="74" t="s">
        <v>4633</v>
      </c>
      <c r="C2142" s="48" t="s">
        <v>1432</v>
      </c>
      <c r="D2142" s="48">
        <v>1000</v>
      </c>
      <c r="E2142" s="48">
        <v>4003</v>
      </c>
      <c r="F2142" s="48" t="s">
        <v>5909</v>
      </c>
      <c r="G2142" s="48" t="s">
        <v>112</v>
      </c>
      <c r="H2142" s="75">
        <f t="shared" si="1166"/>
        <v>0</v>
      </c>
      <c r="I2142" s="74">
        <v>39</v>
      </c>
      <c r="J2142" s="74">
        <v>39</v>
      </c>
      <c r="K2142" s="48">
        <f t="shared" si="1176"/>
        <v>39</v>
      </c>
      <c r="L2142" s="48">
        <f>$L$3</f>
        <v>-4</v>
      </c>
      <c r="M2142" s="48">
        <f t="shared" si="1162"/>
        <v>35</v>
      </c>
      <c r="N2142" s="48">
        <v>5</v>
      </c>
      <c r="O2142" s="56">
        <v>71.319999999999993</v>
      </c>
      <c r="P2142" s="48" t="str">
        <f t="shared" si="1170"/>
        <v>6825 RD</v>
      </c>
      <c r="Q2142" s="76">
        <v>12</v>
      </c>
      <c r="R2142" s="76">
        <v>24</v>
      </c>
      <c r="S2142" s="49">
        <f t="shared" si="1167"/>
        <v>0.15692307692307692</v>
      </c>
      <c r="T2142" s="49">
        <f t="shared" si="1171"/>
        <v>156.92307692307691</v>
      </c>
      <c r="U2142" s="49">
        <v>169.19230769230768</v>
      </c>
      <c r="V2142" s="49">
        <f t="shared" si="1154"/>
        <v>0.16919230769230767</v>
      </c>
      <c r="W2142" s="49">
        <f t="shared" si="1174"/>
        <v>5.4923076923076923</v>
      </c>
      <c r="X2142" s="90">
        <f t="shared" si="1177"/>
        <v>1</v>
      </c>
      <c r="Y2142" s="91">
        <f t="shared" si="1163"/>
        <v>71.319999999999993</v>
      </c>
      <c r="Z2142" s="93">
        <f t="shared" si="1175"/>
        <v>6</v>
      </c>
      <c r="AA2142" s="94">
        <f t="shared" si="1164"/>
        <v>427.91999999999996</v>
      </c>
      <c r="AB2142" s="97">
        <f>ROUND((S2142*$AB$4)+Z2142,0)</f>
        <v>7</v>
      </c>
      <c r="AC2142" s="98">
        <f t="shared" si="1165"/>
        <v>499.23999999999995</v>
      </c>
      <c r="AD2142" s="77" t="s">
        <v>3</v>
      </c>
      <c r="AE2142" s="54">
        <v>499.23999999999995</v>
      </c>
      <c r="AF2142" s="17"/>
    </row>
    <row r="2143" spans="1:32" ht="12.75" customHeight="1" x14ac:dyDescent="0.3">
      <c r="A2143" s="73" t="s">
        <v>7</v>
      </c>
      <c r="B2143" s="74" t="s">
        <v>412</v>
      </c>
      <c r="C2143" s="48" t="s">
        <v>10</v>
      </c>
      <c r="D2143" s="48">
        <v>500</v>
      </c>
      <c r="E2143" s="48">
        <v>2834</v>
      </c>
      <c r="F2143" s="48" t="s">
        <v>6126</v>
      </c>
      <c r="G2143" s="48">
        <v>2</v>
      </c>
      <c r="H2143" s="75">
        <f t="shared" si="1166"/>
        <v>0</v>
      </c>
      <c r="I2143" s="74">
        <v>25</v>
      </c>
      <c r="J2143" s="74">
        <f>I2143</f>
        <v>25</v>
      </c>
      <c r="K2143" s="48">
        <f t="shared" si="1176"/>
        <v>25</v>
      </c>
      <c r="L2143" s="48"/>
      <c r="M2143" s="48">
        <f t="shared" si="1162"/>
        <v>25</v>
      </c>
      <c r="N2143" s="48">
        <v>0</v>
      </c>
      <c r="O2143" s="56">
        <v>85.451779999999999</v>
      </c>
      <c r="P2143" s="48" t="str">
        <f t="shared" si="1170"/>
        <v>2413C SL</v>
      </c>
      <c r="Q2143" s="76">
        <v>5</v>
      </c>
      <c r="R2143" s="76">
        <v>11</v>
      </c>
      <c r="S2143" s="49">
        <f t="shared" si="1167"/>
        <v>6.6538461538461546E-2</v>
      </c>
      <c r="T2143" s="49">
        <f t="shared" si="1171"/>
        <v>33.269230769230774</v>
      </c>
      <c r="U2143" s="49">
        <v>1208.1923076923076</v>
      </c>
      <c r="V2143" s="49">
        <f t="shared" si="1154"/>
        <v>2.4163846153846151</v>
      </c>
      <c r="W2143" s="49">
        <f t="shared" si="1174"/>
        <v>1.6634615384615388</v>
      </c>
      <c r="X2143" s="90">
        <f t="shared" si="1177"/>
        <v>0</v>
      </c>
      <c r="Y2143" s="91">
        <f t="shared" si="1163"/>
        <v>0</v>
      </c>
      <c r="Z2143" s="93">
        <f t="shared" si="1175"/>
        <v>2</v>
      </c>
      <c r="AA2143" s="94">
        <f t="shared" si="1164"/>
        <v>170.90356</v>
      </c>
      <c r="AB2143" s="97">
        <f>ROUND((S2143*$AB$4)+Z2143,0)</f>
        <v>2</v>
      </c>
      <c r="AC2143" s="98">
        <f t="shared" si="1165"/>
        <v>170.90356</v>
      </c>
      <c r="AD2143" s="77" t="s">
        <v>3</v>
      </c>
      <c r="AE2143" s="54">
        <v>170.90356</v>
      </c>
      <c r="AF2143" s="17"/>
    </row>
    <row r="2144" spans="1:32" ht="16.899999999999999" customHeight="1" x14ac:dyDescent="0.3">
      <c r="A2144" s="73" t="s">
        <v>7</v>
      </c>
      <c r="B2144" s="74" t="s">
        <v>708</v>
      </c>
      <c r="C2144" s="48" t="s">
        <v>464</v>
      </c>
      <c r="D2144" s="48">
        <v>1000</v>
      </c>
      <c r="E2144" s="48">
        <v>2800</v>
      </c>
      <c r="F2144" s="48" t="s">
        <v>5911</v>
      </c>
      <c r="G2144" s="48" t="s">
        <v>112</v>
      </c>
      <c r="H2144" s="75">
        <f t="shared" si="1166"/>
        <v>0</v>
      </c>
      <c r="I2144" s="74">
        <v>88</v>
      </c>
      <c r="J2144" s="74">
        <v>88</v>
      </c>
      <c r="K2144" s="48">
        <f t="shared" si="1176"/>
        <v>88</v>
      </c>
      <c r="L2144" s="48">
        <f>$L$3</f>
        <v>-4</v>
      </c>
      <c r="M2144" s="48">
        <f t="shared" si="1162"/>
        <v>84</v>
      </c>
      <c r="N2144" s="48">
        <v>19</v>
      </c>
      <c r="O2144" s="56">
        <v>71.234999999999999</v>
      </c>
      <c r="P2144" s="48" t="str">
        <f t="shared" si="1170"/>
        <v>2841/1 GR</v>
      </c>
      <c r="Q2144" s="76">
        <v>10</v>
      </c>
      <c r="R2144" s="76">
        <v>24</v>
      </c>
      <c r="S2144" s="49">
        <f t="shared" si="1167"/>
        <v>0.13538461538461538</v>
      </c>
      <c r="T2144" s="49">
        <f t="shared" si="1171"/>
        <v>135.38461538461539</v>
      </c>
      <c r="U2144" s="49">
        <v>272.34615384615381</v>
      </c>
      <c r="V2144" s="49">
        <f t="shared" si="1154"/>
        <v>0.27234615384615379</v>
      </c>
      <c r="W2144" s="49">
        <f t="shared" si="1174"/>
        <v>11.372307692307691</v>
      </c>
      <c r="X2144" s="90">
        <f t="shared" si="1177"/>
        <v>1</v>
      </c>
      <c r="Y2144" s="91">
        <f t="shared" si="1163"/>
        <v>71.234999999999999</v>
      </c>
      <c r="Z2144" s="93">
        <f t="shared" si="1175"/>
        <v>12</v>
      </c>
      <c r="AA2144" s="94">
        <f t="shared" si="1164"/>
        <v>854.81999999999994</v>
      </c>
      <c r="AB2144" s="97">
        <f>ROUND((S2144*$AB$4)+Z2144,0)</f>
        <v>13</v>
      </c>
      <c r="AC2144" s="98">
        <f t="shared" si="1165"/>
        <v>926.05499999999995</v>
      </c>
      <c r="AD2144" s="77" t="s">
        <v>5890</v>
      </c>
      <c r="AE2144" s="54">
        <v>926.05499999999995</v>
      </c>
      <c r="AF2144" s="17"/>
    </row>
    <row r="2145" spans="1:32" ht="16.899999999999999" customHeight="1" x14ac:dyDescent="0.3">
      <c r="A2145" s="73" t="s">
        <v>7</v>
      </c>
      <c r="B2145" s="74" t="s">
        <v>123</v>
      </c>
      <c r="C2145" s="48" t="s">
        <v>10</v>
      </c>
      <c r="D2145" s="48">
        <v>1000</v>
      </c>
      <c r="E2145" s="48">
        <v>2834</v>
      </c>
      <c r="F2145" s="48" t="s">
        <v>6126</v>
      </c>
      <c r="G2145" s="48">
        <v>2</v>
      </c>
      <c r="H2145" s="75">
        <f t="shared" si="1166"/>
        <v>-0.62264150943396224</v>
      </c>
      <c r="I2145" s="74">
        <v>20</v>
      </c>
      <c r="J2145" s="74">
        <v>53</v>
      </c>
      <c r="K2145" s="48">
        <f t="shared" si="1176"/>
        <v>20</v>
      </c>
      <c r="L2145" s="48"/>
      <c r="M2145" s="48">
        <f t="shared" si="1162"/>
        <v>20</v>
      </c>
      <c r="N2145" s="48">
        <v>12</v>
      </c>
      <c r="O2145" s="56">
        <v>82.04</v>
      </c>
      <c r="P2145" s="48" t="str">
        <f t="shared" si="1170"/>
        <v>1173C SL</v>
      </c>
      <c r="Q2145" s="76">
        <v>19</v>
      </c>
      <c r="R2145" s="76">
        <v>19</v>
      </c>
      <c r="S2145" s="49">
        <f t="shared" si="1167"/>
        <v>0.22653846153846155</v>
      </c>
      <c r="T2145" s="49">
        <f t="shared" si="1171"/>
        <v>226.53846153846155</v>
      </c>
      <c r="U2145" s="49">
        <v>2959</v>
      </c>
      <c r="V2145" s="49">
        <f t="shared" si="1154"/>
        <v>2.9590000000000001</v>
      </c>
      <c r="W2145" s="49">
        <f t="shared" si="1174"/>
        <v>4.5307692307692307</v>
      </c>
      <c r="X2145" s="90">
        <f>ROUND(S2145*$X$3,0)</f>
        <v>1</v>
      </c>
      <c r="Y2145" s="91">
        <f t="shared" si="1163"/>
        <v>82.04</v>
      </c>
      <c r="Z2145" s="93">
        <f t="shared" si="1175"/>
        <v>6</v>
      </c>
      <c r="AA2145" s="94">
        <f t="shared" si="1164"/>
        <v>492.24</v>
      </c>
      <c r="AB2145" s="97">
        <f>ROUND((S2145*$AB$2)+Z2145,0)</f>
        <v>8</v>
      </c>
      <c r="AC2145" s="98">
        <f t="shared" si="1165"/>
        <v>656.32</v>
      </c>
      <c r="AD2145" s="77" t="s">
        <v>3</v>
      </c>
      <c r="AE2145" s="54">
        <v>656.32</v>
      </c>
      <c r="AF2145" s="17"/>
    </row>
    <row r="2146" spans="1:32" ht="16.899999999999999" customHeight="1" x14ac:dyDescent="0.3">
      <c r="A2146" s="73" t="s">
        <v>7</v>
      </c>
      <c r="B2146" s="74" t="s">
        <v>1722</v>
      </c>
      <c r="C2146" s="48" t="s">
        <v>1154</v>
      </c>
      <c r="D2146" s="48">
        <v>500</v>
      </c>
      <c r="E2146" s="48">
        <v>2834</v>
      </c>
      <c r="F2146" s="48" t="s">
        <v>6126</v>
      </c>
      <c r="G2146" s="48">
        <v>2</v>
      </c>
      <c r="H2146" s="75">
        <f t="shared" si="1166"/>
        <v>-0.62264150943396224</v>
      </c>
      <c r="I2146" s="74">
        <v>20</v>
      </c>
      <c r="J2146" s="74">
        <v>53</v>
      </c>
      <c r="K2146" s="48">
        <f t="shared" si="1176"/>
        <v>20</v>
      </c>
      <c r="L2146" s="48"/>
      <c r="M2146" s="48">
        <f t="shared" si="1162"/>
        <v>20</v>
      </c>
      <c r="N2146" s="48">
        <v>0</v>
      </c>
      <c r="O2146" s="56">
        <v>50.23</v>
      </c>
      <c r="P2146" s="48" t="str">
        <f t="shared" si="1170"/>
        <v>5194C SL</v>
      </c>
      <c r="Q2146" s="76">
        <v>2</v>
      </c>
      <c r="R2146" s="76">
        <v>10</v>
      </c>
      <c r="S2146" s="49">
        <f t="shared" si="1167"/>
        <v>3.3076923076923073E-2</v>
      </c>
      <c r="T2146" s="49">
        <f t="shared" si="1171"/>
        <v>16.538461538461537</v>
      </c>
      <c r="U2146" s="49">
        <v>510.34615384615381</v>
      </c>
      <c r="V2146" s="49">
        <f t="shared" si="1154"/>
        <v>1.0206923076923076</v>
      </c>
      <c r="W2146" s="49">
        <f t="shared" si="1174"/>
        <v>0.66153846153846141</v>
      </c>
      <c r="X2146" s="90">
        <f>ROUND(S2146*$X$3,0)</f>
        <v>0</v>
      </c>
      <c r="Y2146" s="91">
        <f t="shared" si="1163"/>
        <v>0</v>
      </c>
      <c r="Z2146" s="93">
        <f t="shared" si="1175"/>
        <v>1</v>
      </c>
      <c r="AA2146" s="94">
        <f t="shared" si="1164"/>
        <v>50.23</v>
      </c>
      <c r="AB2146" s="97">
        <f>ROUND((S2146*$AB$4)+Z2146,0)</f>
        <v>1</v>
      </c>
      <c r="AC2146" s="98">
        <f t="shared" si="1165"/>
        <v>50.23</v>
      </c>
      <c r="AD2146" s="77" t="s">
        <v>3</v>
      </c>
      <c r="AE2146" s="54">
        <v>50.23</v>
      </c>
      <c r="AF2146" s="17"/>
    </row>
    <row r="2147" spans="1:32" ht="16.899999999999999" customHeight="1" x14ac:dyDescent="0.3">
      <c r="A2147" s="73" t="s">
        <v>35</v>
      </c>
      <c r="B2147" s="74" t="s">
        <v>5122</v>
      </c>
      <c r="C2147" s="48" t="s">
        <v>34</v>
      </c>
      <c r="D2147" s="48">
        <v>100</v>
      </c>
      <c r="E2147" s="48">
        <v>1202</v>
      </c>
      <c r="F2147" s="48" t="s">
        <v>6130</v>
      </c>
      <c r="G2147" s="48" t="s">
        <v>35</v>
      </c>
      <c r="H2147" s="75">
        <f t="shared" si="1166"/>
        <v>0</v>
      </c>
      <c r="I2147" s="74">
        <v>24</v>
      </c>
      <c r="J2147" s="74">
        <v>24</v>
      </c>
      <c r="K2147" s="48">
        <f t="shared" si="1176"/>
        <v>24</v>
      </c>
      <c r="L2147" s="48">
        <f>$L$3</f>
        <v>-4</v>
      </c>
      <c r="M2147" s="48">
        <f t="shared" si="1162"/>
        <v>20</v>
      </c>
      <c r="N2147" s="48">
        <v>38</v>
      </c>
      <c r="O2147" s="56">
        <v>6.84</v>
      </c>
      <c r="P2147" s="48" t="str">
        <f t="shared" si="1170"/>
        <v>PF2405 NA</v>
      </c>
      <c r="Q2147" s="76">
        <v>18</v>
      </c>
      <c r="R2147" s="76">
        <v>90</v>
      </c>
      <c r="S2147" s="49">
        <f t="shared" si="1167"/>
        <v>0.2976923076923077</v>
      </c>
      <c r="T2147" s="49">
        <f t="shared" si="1171"/>
        <v>29.76923076923077</v>
      </c>
      <c r="U2147" s="49">
        <v>29.76923076923077</v>
      </c>
      <c r="V2147" s="49">
        <f t="shared" si="1154"/>
        <v>0.2976923076923077</v>
      </c>
      <c r="W2147" s="49">
        <f t="shared" si="1174"/>
        <v>5.953846153846154</v>
      </c>
      <c r="X2147" s="90">
        <f>ROUND(S2147*$X$3,0)</f>
        <v>2</v>
      </c>
      <c r="Y2147" s="91">
        <f t="shared" si="1163"/>
        <v>13.68</v>
      </c>
      <c r="Z2147" s="93">
        <f t="shared" si="1175"/>
        <v>8</v>
      </c>
      <c r="AA2147" s="94">
        <f t="shared" si="1164"/>
        <v>54.72</v>
      </c>
      <c r="AB2147" s="97">
        <f>ROUND((S2147*$AB$4)+Z2147,0)</f>
        <v>9</v>
      </c>
      <c r="AC2147" s="98">
        <f t="shared" si="1165"/>
        <v>61.56</v>
      </c>
      <c r="AD2147" s="77" t="s">
        <v>3</v>
      </c>
      <c r="AE2147" s="54">
        <v>61.56</v>
      </c>
      <c r="AF2147" s="17"/>
    </row>
    <row r="2148" spans="1:32" ht="16.899999999999999" customHeight="1" x14ac:dyDescent="0.3">
      <c r="A2148" s="73" t="s">
        <v>35</v>
      </c>
      <c r="B2148" s="74" t="s">
        <v>5269</v>
      </c>
      <c r="C2148" s="48" t="s">
        <v>40</v>
      </c>
      <c r="D2148" s="48">
        <v>1000</v>
      </c>
      <c r="E2148" s="48">
        <v>621</v>
      </c>
      <c r="F2148" s="48" t="s">
        <v>6128</v>
      </c>
      <c r="G2148" s="48" t="s">
        <v>112</v>
      </c>
      <c r="H2148" s="75">
        <f t="shared" si="1166"/>
        <v>-0.62264150943396224</v>
      </c>
      <c r="I2148" s="74">
        <v>20</v>
      </c>
      <c r="J2148" s="74">
        <v>53</v>
      </c>
      <c r="K2148" s="48">
        <f t="shared" si="1176"/>
        <v>20</v>
      </c>
      <c r="L2148" s="48">
        <f>$L$3</f>
        <v>-4</v>
      </c>
      <c r="M2148" s="48">
        <f t="shared" si="1162"/>
        <v>16</v>
      </c>
      <c r="N2148" s="48">
        <v>19</v>
      </c>
      <c r="O2148" s="56">
        <v>12</v>
      </c>
      <c r="P2148" s="48" t="str">
        <f t="shared" si="1170"/>
        <v>3048 BL</v>
      </c>
      <c r="Q2148" s="76">
        <v>8</v>
      </c>
      <c r="R2148" s="76">
        <v>83</v>
      </c>
      <c r="S2148" s="49">
        <f t="shared" si="1167"/>
        <v>0.18192307692307691</v>
      </c>
      <c r="T2148" s="49">
        <f t="shared" si="1171"/>
        <v>181.92307692307691</v>
      </c>
      <c r="U2148" s="49">
        <v>228.92307692307691</v>
      </c>
      <c r="V2148" s="49">
        <f t="shared" si="1154"/>
        <v>0.2289230769230769</v>
      </c>
      <c r="W2148" s="49">
        <f t="shared" si="1174"/>
        <v>2.9107692307692306</v>
      </c>
      <c r="X2148" s="90">
        <f>ROUND(S2148*$X$3,0)</f>
        <v>1</v>
      </c>
      <c r="Y2148" s="91">
        <f t="shared" si="1163"/>
        <v>12</v>
      </c>
      <c r="Z2148" s="93">
        <f t="shared" si="1175"/>
        <v>4</v>
      </c>
      <c r="AA2148" s="94">
        <f t="shared" si="1164"/>
        <v>48</v>
      </c>
      <c r="AB2148" s="97">
        <f>ROUND((S2148*$AB$4)+Z2148,0)</f>
        <v>5</v>
      </c>
      <c r="AC2148" s="98">
        <f t="shared" si="1165"/>
        <v>60</v>
      </c>
      <c r="AD2148" s="77" t="s">
        <v>3</v>
      </c>
      <c r="AE2148" s="54">
        <v>60</v>
      </c>
      <c r="AF2148" s="17"/>
    </row>
    <row r="2149" spans="1:32" ht="16.899999999999999" customHeight="1" x14ac:dyDescent="0.3">
      <c r="A2149" s="73" t="s">
        <v>7</v>
      </c>
      <c r="B2149" s="74" t="s">
        <v>2757</v>
      </c>
      <c r="C2149" s="48" t="s">
        <v>1154</v>
      </c>
      <c r="D2149" s="48">
        <v>500</v>
      </c>
      <c r="E2149" s="48">
        <v>621</v>
      </c>
      <c r="F2149" s="48" t="s">
        <v>6128</v>
      </c>
      <c r="G2149" s="48" t="s">
        <v>35</v>
      </c>
      <c r="H2149" s="75">
        <f t="shared" si="1166"/>
        <v>-0.52830188679245282</v>
      </c>
      <c r="I2149" s="74">
        <v>25</v>
      </c>
      <c r="J2149" s="74">
        <v>53</v>
      </c>
      <c r="K2149" s="48">
        <f t="shared" si="1176"/>
        <v>25</v>
      </c>
      <c r="L2149" s="48">
        <v>-4</v>
      </c>
      <c r="M2149" s="48">
        <f t="shared" si="1162"/>
        <v>21</v>
      </c>
      <c r="N2149" s="48">
        <v>0</v>
      </c>
      <c r="O2149" s="56">
        <v>63.005519999999997</v>
      </c>
      <c r="P2149" s="48" t="str">
        <f t="shared" si="1170"/>
        <v>5492C SL</v>
      </c>
      <c r="Q2149" s="76">
        <v>0</v>
      </c>
      <c r="R2149" s="76">
        <v>0</v>
      </c>
      <c r="S2149" s="49">
        <f t="shared" si="1167"/>
        <v>0</v>
      </c>
      <c r="T2149" s="49">
        <f t="shared" si="1171"/>
        <v>0</v>
      </c>
      <c r="U2149" s="49">
        <v>265.75038461538463</v>
      </c>
      <c r="V2149" s="49">
        <f t="shared" si="1154"/>
        <v>0.53150076923076928</v>
      </c>
      <c r="W2149" s="49">
        <f t="shared" si="1174"/>
        <v>0</v>
      </c>
      <c r="X2149" s="90">
        <f>ROUNDUP(S2149*$X$4,0)</f>
        <v>0</v>
      </c>
      <c r="Y2149" s="91">
        <f t="shared" si="1163"/>
        <v>0</v>
      </c>
      <c r="Z2149" s="93">
        <f t="shared" si="1175"/>
        <v>0</v>
      </c>
      <c r="AA2149" s="94">
        <f t="shared" si="1164"/>
        <v>0</v>
      </c>
      <c r="AB2149" s="97">
        <f>ROUND((S2149*$AB$4)+Z2149,0)</f>
        <v>0</v>
      </c>
      <c r="AC2149" s="98">
        <f t="shared" si="1165"/>
        <v>0</v>
      </c>
      <c r="AD2149" s="77" t="s">
        <v>3</v>
      </c>
      <c r="AE2149" s="54">
        <v>0</v>
      </c>
      <c r="AF2149" s="17"/>
    </row>
    <row r="2150" spans="1:32" ht="16.899999999999999" customHeight="1" x14ac:dyDescent="0.3">
      <c r="A2150" s="73" t="s">
        <v>7</v>
      </c>
      <c r="B2150" s="74" t="s">
        <v>5843</v>
      </c>
      <c r="C2150" s="48" t="s">
        <v>3403</v>
      </c>
      <c r="D2150" s="48">
        <v>1</v>
      </c>
      <c r="E2150" s="48">
        <v>4003</v>
      </c>
      <c r="F2150" s="48" t="s">
        <v>5909</v>
      </c>
      <c r="G2150" s="48" t="s">
        <v>112</v>
      </c>
      <c r="H2150" s="75">
        <f t="shared" si="1166"/>
        <v>0</v>
      </c>
      <c r="I2150" s="74">
        <v>49</v>
      </c>
      <c r="J2150" s="74">
        <v>49</v>
      </c>
      <c r="K2150" s="48">
        <f t="shared" si="1176"/>
        <v>49</v>
      </c>
      <c r="L2150" s="48">
        <f>$L$3</f>
        <v>-4</v>
      </c>
      <c r="M2150" s="48">
        <f t="shared" si="1162"/>
        <v>45</v>
      </c>
      <c r="N2150" s="48">
        <v>286</v>
      </c>
      <c r="O2150" s="56">
        <v>0.40627000000000002</v>
      </c>
      <c r="P2150" s="48" t="str">
        <f t="shared" si="1170"/>
        <v>79019 SL</v>
      </c>
      <c r="Q2150" s="76" t="s">
        <v>6187</v>
      </c>
      <c r="R2150" s="76" t="s">
        <v>6187</v>
      </c>
      <c r="S2150" s="49">
        <f t="shared" si="1167"/>
        <v>0</v>
      </c>
      <c r="T2150" s="49">
        <f t="shared" si="1171"/>
        <v>0</v>
      </c>
      <c r="U2150" s="49">
        <v>9</v>
      </c>
      <c r="V2150" s="49">
        <f t="shared" si="1154"/>
        <v>9</v>
      </c>
      <c r="W2150" s="49">
        <f t="shared" si="1174"/>
        <v>0</v>
      </c>
      <c r="X2150" s="90">
        <f>ROUND(V2150*$X$4,0)</f>
        <v>45</v>
      </c>
      <c r="Y2150" s="91">
        <f t="shared" si="1163"/>
        <v>18.282150000000001</v>
      </c>
      <c r="Z2150" s="93">
        <f>ROUND((V2150*M2150)+X2150,0)</f>
        <v>450</v>
      </c>
      <c r="AA2150" s="94">
        <f t="shared" si="1164"/>
        <v>182.82150000000001</v>
      </c>
      <c r="AB2150" s="97">
        <f>ROUND((V2150*$AB$4)+Z2150,0)</f>
        <v>495</v>
      </c>
      <c r="AC2150" s="98">
        <f t="shared" si="1165"/>
        <v>201.10365000000002</v>
      </c>
      <c r="AD2150" s="77" t="s">
        <v>5889</v>
      </c>
      <c r="AE2150" s="54">
        <v>201.10365000000002</v>
      </c>
      <c r="AF2150" s="17"/>
    </row>
    <row r="2151" spans="1:32" ht="12.75" customHeight="1" x14ac:dyDescent="0.3">
      <c r="A2151" s="73" t="s">
        <v>7</v>
      </c>
      <c r="B2151" s="74" t="s">
        <v>3146</v>
      </c>
      <c r="C2151" s="48" t="s">
        <v>1209</v>
      </c>
      <c r="D2151" s="48">
        <v>500</v>
      </c>
      <c r="E2151" s="48">
        <v>2834</v>
      </c>
      <c r="F2151" s="48" t="s">
        <v>6126</v>
      </c>
      <c r="G2151" s="48">
        <v>2</v>
      </c>
      <c r="H2151" s="75">
        <f t="shared" si="1166"/>
        <v>-0.52054794520547942</v>
      </c>
      <c r="I2151" s="74">
        <v>35</v>
      </c>
      <c r="J2151" s="74">
        <v>73</v>
      </c>
      <c r="K2151" s="48">
        <f t="shared" si="1176"/>
        <v>35</v>
      </c>
      <c r="L2151" s="48"/>
      <c r="M2151" s="48">
        <f t="shared" si="1162"/>
        <v>35</v>
      </c>
      <c r="N2151" s="48">
        <v>2</v>
      </c>
      <c r="O2151" s="56">
        <v>95.724999999999994</v>
      </c>
      <c r="P2151" s="48" t="str">
        <f t="shared" si="1170"/>
        <v>M8528010 BK</v>
      </c>
      <c r="Q2151" s="76">
        <v>13</v>
      </c>
      <c r="R2151" s="76">
        <v>26</v>
      </c>
      <c r="S2151" s="49">
        <f t="shared" si="1167"/>
        <v>0.16999999999999998</v>
      </c>
      <c r="T2151" s="49">
        <f t="shared" si="1171"/>
        <v>84.999999999999986</v>
      </c>
      <c r="U2151" s="49">
        <v>1738.3407692307692</v>
      </c>
      <c r="V2151" s="49">
        <f t="shared" si="1154"/>
        <v>3.4766815384615382</v>
      </c>
      <c r="W2151" s="49">
        <f t="shared" si="1174"/>
        <v>5.9499999999999993</v>
      </c>
      <c r="X2151" s="90">
        <f t="shared" ref="X2151:X2154" si="1178">ROUND(S2151*$X$4,0)</f>
        <v>1</v>
      </c>
      <c r="Y2151" s="91">
        <f t="shared" si="1163"/>
        <v>95.724999999999994</v>
      </c>
      <c r="Z2151" s="93">
        <f t="shared" ref="Z2151:Z2174" si="1179">ROUND((S2151*M2151)+X2151,0)</f>
        <v>7</v>
      </c>
      <c r="AA2151" s="94">
        <f t="shared" si="1164"/>
        <v>670.07499999999993</v>
      </c>
      <c r="AB2151" s="97">
        <f t="shared" ref="AB2151:AB2164" si="1180">ROUND((S2151*$AB$4)+Z2151,0)</f>
        <v>8</v>
      </c>
      <c r="AC2151" s="98">
        <f t="shared" si="1165"/>
        <v>765.8</v>
      </c>
      <c r="AD2151" s="77" t="s">
        <v>3</v>
      </c>
      <c r="AE2151" s="54">
        <v>765.8</v>
      </c>
      <c r="AF2151" s="17"/>
    </row>
    <row r="2152" spans="1:32" ht="16.899999999999999" customHeight="1" x14ac:dyDescent="0.3">
      <c r="A2152" s="73" t="s">
        <v>35</v>
      </c>
      <c r="B2152" s="74" t="s">
        <v>511</v>
      </c>
      <c r="C2152" s="48" t="s">
        <v>61</v>
      </c>
      <c r="D2152" s="48">
        <v>100</v>
      </c>
      <c r="E2152" s="48">
        <v>2800</v>
      </c>
      <c r="F2152" s="48" t="s">
        <v>5911</v>
      </c>
      <c r="G2152" s="48" t="s">
        <v>112</v>
      </c>
      <c r="H2152" s="75">
        <f t="shared" si="1166"/>
        <v>0.65</v>
      </c>
      <c r="I2152" s="74">
        <v>165</v>
      </c>
      <c r="J2152" s="74">
        <v>100</v>
      </c>
      <c r="K2152" s="48">
        <f>J2152</f>
        <v>100</v>
      </c>
      <c r="L2152" s="48">
        <f>$L$3</f>
        <v>-4</v>
      </c>
      <c r="M2152" s="48">
        <f t="shared" si="1162"/>
        <v>96</v>
      </c>
      <c r="N2152" s="48">
        <v>15</v>
      </c>
      <c r="O2152" s="56">
        <v>12.40175</v>
      </c>
      <c r="P2152" s="48" t="str">
        <f t="shared" si="1170"/>
        <v>1805 BL</v>
      </c>
      <c r="Q2152" s="76">
        <v>5</v>
      </c>
      <c r="R2152" s="76">
        <v>25</v>
      </c>
      <c r="S2152" s="49">
        <f t="shared" si="1167"/>
        <v>8.2692307692307704E-2</v>
      </c>
      <c r="T2152" s="49">
        <f t="shared" si="1171"/>
        <v>8.2692307692307701</v>
      </c>
      <c r="U2152" s="49">
        <v>83.269230769230774</v>
      </c>
      <c r="V2152" s="49">
        <f t="shared" si="1154"/>
        <v>0.83269230769230773</v>
      </c>
      <c r="W2152" s="49">
        <f t="shared" si="1174"/>
        <v>7.9384615384615396</v>
      </c>
      <c r="X2152" s="90">
        <f t="shared" si="1178"/>
        <v>0</v>
      </c>
      <c r="Y2152" s="91">
        <f t="shared" si="1163"/>
        <v>0</v>
      </c>
      <c r="Z2152" s="93">
        <f t="shared" si="1179"/>
        <v>8</v>
      </c>
      <c r="AA2152" s="94">
        <f t="shared" si="1164"/>
        <v>99.213999999999999</v>
      </c>
      <c r="AB2152" s="97">
        <f t="shared" si="1180"/>
        <v>8</v>
      </c>
      <c r="AC2152" s="98">
        <f t="shared" si="1165"/>
        <v>99.213999999999999</v>
      </c>
      <c r="AD2152" s="77" t="s">
        <v>5890</v>
      </c>
      <c r="AE2152" s="54">
        <v>99.213999999999999</v>
      </c>
      <c r="AF2152" s="17"/>
    </row>
    <row r="2153" spans="1:32" ht="16.899999999999999" customHeight="1" x14ac:dyDescent="0.3">
      <c r="A2153" s="73" t="s">
        <v>35</v>
      </c>
      <c r="B2153" s="74" t="s">
        <v>63</v>
      </c>
      <c r="C2153" s="48" t="s">
        <v>40</v>
      </c>
      <c r="D2153" s="48">
        <v>1000</v>
      </c>
      <c r="E2153" s="48">
        <v>4003</v>
      </c>
      <c r="F2153" s="48" t="s">
        <v>5909</v>
      </c>
      <c r="G2153" s="48" t="s">
        <v>112</v>
      </c>
      <c r="H2153" s="75">
        <f t="shared" si="1166"/>
        <v>0.4</v>
      </c>
      <c r="I2153" s="74">
        <v>49</v>
      </c>
      <c r="J2153" s="74">
        <v>35</v>
      </c>
      <c r="K2153" s="48">
        <f>J2153</f>
        <v>35</v>
      </c>
      <c r="L2153" s="48">
        <f>$L$3</f>
        <v>-4</v>
      </c>
      <c r="M2153" s="48">
        <f t="shared" si="1162"/>
        <v>31</v>
      </c>
      <c r="N2153" s="48">
        <v>22</v>
      </c>
      <c r="O2153" s="56">
        <v>23.904170000000001</v>
      </c>
      <c r="P2153" s="48" t="str">
        <f t="shared" si="1170"/>
        <v>1850 BK</v>
      </c>
      <c r="Q2153" s="76">
        <v>205</v>
      </c>
      <c r="R2153" s="76">
        <v>327</v>
      </c>
      <c r="S2153" s="49">
        <f t="shared" si="1167"/>
        <v>2.5849999999999995</v>
      </c>
      <c r="T2153" s="49">
        <f t="shared" si="1171"/>
        <v>2584.9999999999995</v>
      </c>
      <c r="U2153" s="49">
        <v>2609.7692307692305</v>
      </c>
      <c r="V2153" s="49">
        <f t="shared" si="1154"/>
        <v>2.6097692307692304</v>
      </c>
      <c r="W2153" s="49">
        <f t="shared" si="1174"/>
        <v>80.134999999999991</v>
      </c>
      <c r="X2153" s="90">
        <f t="shared" si="1178"/>
        <v>13</v>
      </c>
      <c r="Y2153" s="91">
        <f t="shared" si="1163"/>
        <v>310.75421</v>
      </c>
      <c r="Z2153" s="93">
        <f t="shared" si="1179"/>
        <v>93</v>
      </c>
      <c r="AA2153" s="94">
        <f t="shared" si="1164"/>
        <v>2223.08781</v>
      </c>
      <c r="AB2153" s="97">
        <f t="shared" si="1180"/>
        <v>106</v>
      </c>
      <c r="AC2153" s="98">
        <f t="shared" si="1165"/>
        <v>2533.84202</v>
      </c>
      <c r="AD2153" s="77" t="s">
        <v>3</v>
      </c>
      <c r="AE2153" s="54">
        <v>2533.84202</v>
      </c>
      <c r="AF2153" s="17"/>
    </row>
    <row r="2154" spans="1:32" ht="12.75" customHeight="1" x14ac:dyDescent="0.3">
      <c r="A2154" s="73" t="s">
        <v>35</v>
      </c>
      <c r="B2154" s="74" t="s">
        <v>2480</v>
      </c>
      <c r="C2154" s="48" t="s">
        <v>1797</v>
      </c>
      <c r="D2154" s="48">
        <v>20</v>
      </c>
      <c r="E2154" s="48">
        <v>7880</v>
      </c>
      <c r="F2154" s="48" t="s">
        <v>5908</v>
      </c>
      <c r="G2154" s="48" t="s">
        <v>122</v>
      </c>
      <c r="H2154" s="75">
        <f t="shared" si="1166"/>
        <v>0.5730337078651685</v>
      </c>
      <c r="I2154" s="74">
        <v>140</v>
      </c>
      <c r="J2154" s="74">
        <v>89</v>
      </c>
      <c r="K2154" s="48">
        <f>J2154</f>
        <v>89</v>
      </c>
      <c r="L2154" s="48">
        <f>$L$3</f>
        <v>-4</v>
      </c>
      <c r="M2154" s="48">
        <f t="shared" si="1162"/>
        <v>85</v>
      </c>
      <c r="N2154" s="48">
        <v>119</v>
      </c>
      <c r="O2154" s="56">
        <v>8.9285700000000006</v>
      </c>
      <c r="P2154" s="48" t="str">
        <f t="shared" si="1170"/>
        <v>F2213/4 RD</v>
      </c>
      <c r="Q2154" s="76">
        <v>56</v>
      </c>
      <c r="R2154" s="76">
        <v>233</v>
      </c>
      <c r="S2154" s="49">
        <f t="shared" si="1167"/>
        <v>0.87192307692307691</v>
      </c>
      <c r="T2154" s="49">
        <f t="shared" si="1171"/>
        <v>17.438461538461539</v>
      </c>
      <c r="U2154" s="49">
        <v>86.299230769230761</v>
      </c>
      <c r="V2154" s="49">
        <f t="shared" si="1154"/>
        <v>4.3149615384615378</v>
      </c>
      <c r="W2154" s="49">
        <f t="shared" si="1174"/>
        <v>74.113461538461536</v>
      </c>
      <c r="X2154" s="90">
        <f t="shared" si="1178"/>
        <v>4</v>
      </c>
      <c r="Y2154" s="91">
        <f t="shared" si="1163"/>
        <v>35.714280000000002</v>
      </c>
      <c r="Z2154" s="93">
        <f t="shared" si="1179"/>
        <v>78</v>
      </c>
      <c r="AA2154" s="94">
        <f t="shared" si="1164"/>
        <v>696.42846000000009</v>
      </c>
      <c r="AB2154" s="97">
        <f t="shared" si="1180"/>
        <v>82</v>
      </c>
      <c r="AC2154" s="98">
        <f t="shared" si="1165"/>
        <v>732.14274</v>
      </c>
      <c r="AD2154" s="77" t="s">
        <v>3</v>
      </c>
      <c r="AE2154" s="54">
        <v>732.14274</v>
      </c>
      <c r="AF2154" s="17"/>
    </row>
    <row r="2155" spans="1:32" ht="16.899999999999999" customHeight="1" x14ac:dyDescent="0.3">
      <c r="A2155" s="73" t="s">
        <v>35</v>
      </c>
      <c r="B2155" s="74" t="s">
        <v>3688</v>
      </c>
      <c r="C2155" s="48" t="s">
        <v>40</v>
      </c>
      <c r="D2155" s="48">
        <v>1000</v>
      </c>
      <c r="E2155" s="48">
        <v>621</v>
      </c>
      <c r="F2155" s="48" t="s">
        <v>6128</v>
      </c>
      <c r="G2155" s="48" t="s">
        <v>112</v>
      </c>
      <c r="H2155" s="75">
        <f t="shared" si="1166"/>
        <v>-0.58333333333333337</v>
      </c>
      <c r="I2155" s="74">
        <v>20</v>
      </c>
      <c r="J2155" s="74">
        <v>48</v>
      </c>
      <c r="K2155" s="48">
        <f>I2155</f>
        <v>20</v>
      </c>
      <c r="L2155" s="48">
        <f>$L$3</f>
        <v>-4</v>
      </c>
      <c r="M2155" s="48">
        <f t="shared" si="1162"/>
        <v>16</v>
      </c>
      <c r="N2155" s="48">
        <v>7</v>
      </c>
      <c r="O2155" s="56">
        <v>40.96</v>
      </c>
      <c r="P2155" s="48" t="str">
        <f t="shared" si="1170"/>
        <v>3253 RD</v>
      </c>
      <c r="Q2155" s="76">
        <v>1</v>
      </c>
      <c r="R2155" s="76">
        <v>16</v>
      </c>
      <c r="S2155" s="49">
        <f t="shared" si="1167"/>
        <v>2.9230769230769234E-2</v>
      </c>
      <c r="T2155" s="49">
        <f t="shared" si="1171"/>
        <v>29.230769230769234</v>
      </c>
      <c r="U2155" s="49">
        <v>84.84615384615384</v>
      </c>
      <c r="V2155" s="49">
        <f t="shared" si="1154"/>
        <v>8.4846153846153835E-2</v>
      </c>
      <c r="W2155" s="49">
        <f t="shared" si="1174"/>
        <v>0.46769230769230774</v>
      </c>
      <c r="X2155" s="90">
        <f>ROUND(S2155*$X$3,0)</f>
        <v>0</v>
      </c>
      <c r="Y2155" s="91">
        <f t="shared" si="1163"/>
        <v>0</v>
      </c>
      <c r="Z2155" s="93">
        <f t="shared" si="1179"/>
        <v>0</v>
      </c>
      <c r="AA2155" s="94">
        <f t="shared" si="1164"/>
        <v>0</v>
      </c>
      <c r="AB2155" s="97">
        <f t="shared" si="1180"/>
        <v>0</v>
      </c>
      <c r="AC2155" s="98">
        <f t="shared" si="1165"/>
        <v>0</v>
      </c>
      <c r="AD2155" s="77" t="s">
        <v>3</v>
      </c>
      <c r="AE2155" s="54">
        <v>0</v>
      </c>
      <c r="AF2155" s="17"/>
    </row>
    <row r="2156" spans="1:32" ht="16.899999999999999" customHeight="1" x14ac:dyDescent="0.3">
      <c r="A2156" s="73" t="s">
        <v>7</v>
      </c>
      <c r="B2156" s="74" t="s">
        <v>4012</v>
      </c>
      <c r="C2156" s="48" t="s">
        <v>1432</v>
      </c>
      <c r="D2156" s="48">
        <v>100</v>
      </c>
      <c r="E2156" s="48">
        <v>621</v>
      </c>
      <c r="F2156" s="48" t="s">
        <v>6128</v>
      </c>
      <c r="G2156" s="48" t="s">
        <v>35</v>
      </c>
      <c r="H2156" s="75">
        <f t="shared" si="1166"/>
        <v>2.564102564102564E-2</v>
      </c>
      <c r="I2156" s="74">
        <v>40</v>
      </c>
      <c r="J2156" s="74">
        <v>39</v>
      </c>
      <c r="K2156" s="48">
        <f>J2156</f>
        <v>39</v>
      </c>
      <c r="L2156" s="48">
        <f>$L$3</f>
        <v>-4</v>
      </c>
      <c r="M2156" s="48">
        <f t="shared" si="1162"/>
        <v>35</v>
      </c>
      <c r="N2156" s="48">
        <v>40</v>
      </c>
      <c r="O2156" s="56">
        <v>25.85</v>
      </c>
      <c r="P2156" s="48" t="str">
        <f t="shared" si="1170"/>
        <v>6718 RD</v>
      </c>
      <c r="Q2156" s="76">
        <v>51</v>
      </c>
      <c r="R2156" s="76">
        <v>218</v>
      </c>
      <c r="S2156" s="49">
        <f t="shared" si="1167"/>
        <v>0.80076923076923068</v>
      </c>
      <c r="T2156" s="49">
        <f t="shared" si="1171"/>
        <v>80.076923076923066</v>
      </c>
      <c r="U2156" s="49">
        <v>594.30769230769226</v>
      </c>
      <c r="V2156" s="49">
        <f t="shared" si="1154"/>
        <v>5.9430769230769229</v>
      </c>
      <c r="W2156" s="49">
        <f t="shared" si="1174"/>
        <v>28.026923076923072</v>
      </c>
      <c r="X2156" s="90">
        <f t="shared" ref="X2156:X2158" si="1181">ROUND(S2156*$X$4,0)</f>
        <v>4</v>
      </c>
      <c r="Y2156" s="91">
        <f t="shared" si="1163"/>
        <v>103.4</v>
      </c>
      <c r="Z2156" s="93">
        <f t="shared" si="1179"/>
        <v>32</v>
      </c>
      <c r="AA2156" s="94">
        <f t="shared" si="1164"/>
        <v>827.2</v>
      </c>
      <c r="AB2156" s="97">
        <f t="shared" si="1180"/>
        <v>36</v>
      </c>
      <c r="AC2156" s="98">
        <f t="shared" si="1165"/>
        <v>930.6</v>
      </c>
      <c r="AD2156" s="77" t="s">
        <v>3</v>
      </c>
      <c r="AE2156" s="54">
        <v>930.6</v>
      </c>
      <c r="AF2156" s="17"/>
    </row>
    <row r="2157" spans="1:32" ht="12.75" customHeight="1" x14ac:dyDescent="0.3">
      <c r="A2157" s="73" t="s">
        <v>7</v>
      </c>
      <c r="B2157" s="74" t="s">
        <v>5448</v>
      </c>
      <c r="C2157" s="48" t="s">
        <v>10</v>
      </c>
      <c r="D2157" s="48">
        <v>500</v>
      </c>
      <c r="E2157" s="48">
        <v>2834</v>
      </c>
      <c r="F2157" s="48" t="s">
        <v>6126</v>
      </c>
      <c r="G2157" s="48">
        <v>2</v>
      </c>
      <c r="H2157" s="75">
        <f t="shared" si="1166"/>
        <v>0</v>
      </c>
      <c r="I2157" s="74">
        <v>25</v>
      </c>
      <c r="J2157" s="74">
        <f>I2157</f>
        <v>25</v>
      </c>
      <c r="K2157" s="48">
        <f>I2157</f>
        <v>25</v>
      </c>
      <c r="L2157" s="48"/>
      <c r="M2157" s="48">
        <f t="shared" si="1162"/>
        <v>25</v>
      </c>
      <c r="N2157" s="48">
        <v>1</v>
      </c>
      <c r="O2157" s="56">
        <v>251.95489000000001</v>
      </c>
      <c r="P2157" s="48" t="str">
        <f t="shared" si="1170"/>
        <v>6012C SL</v>
      </c>
      <c r="Q2157" s="76">
        <v>3</v>
      </c>
      <c r="R2157" s="76">
        <v>12</v>
      </c>
      <c r="S2157" s="49">
        <f t="shared" si="1167"/>
        <v>4.6153846153846156E-2</v>
      </c>
      <c r="T2157" s="49">
        <f t="shared" si="1171"/>
        <v>23.076923076923077</v>
      </c>
      <c r="U2157" s="49">
        <v>117.65384615384616</v>
      </c>
      <c r="V2157" s="49">
        <f t="shared" si="1154"/>
        <v>0.23530769230769233</v>
      </c>
      <c r="W2157" s="49">
        <f t="shared" si="1174"/>
        <v>1.153846153846154</v>
      </c>
      <c r="X2157" s="90">
        <f t="shared" si="1181"/>
        <v>0</v>
      </c>
      <c r="Y2157" s="91">
        <f t="shared" si="1163"/>
        <v>0</v>
      </c>
      <c r="Z2157" s="93">
        <f t="shared" si="1179"/>
        <v>1</v>
      </c>
      <c r="AA2157" s="94">
        <f t="shared" si="1164"/>
        <v>251.95489000000001</v>
      </c>
      <c r="AB2157" s="97">
        <f t="shared" si="1180"/>
        <v>1</v>
      </c>
      <c r="AC2157" s="98">
        <f t="shared" si="1165"/>
        <v>251.95489000000001</v>
      </c>
      <c r="AD2157" s="77" t="s">
        <v>3</v>
      </c>
      <c r="AE2157" s="54">
        <v>251.95489000000001</v>
      </c>
      <c r="AF2157" s="17"/>
    </row>
    <row r="2158" spans="1:32" ht="16.899999999999999" customHeight="1" x14ac:dyDescent="0.3">
      <c r="A2158" s="73" t="s">
        <v>35</v>
      </c>
      <c r="B2158" s="74" t="s">
        <v>5575</v>
      </c>
      <c r="C2158" s="48" t="s">
        <v>1797</v>
      </c>
      <c r="D2158" s="48">
        <v>1</v>
      </c>
      <c r="E2158" s="48">
        <v>4445</v>
      </c>
      <c r="F2158" s="48" t="s">
        <v>5912</v>
      </c>
      <c r="G2158" s="48" t="s">
        <v>122</v>
      </c>
      <c r="H2158" s="75">
        <f t="shared" si="1166"/>
        <v>0.14285714285714285</v>
      </c>
      <c r="I2158" s="74">
        <v>32</v>
      </c>
      <c r="J2158" s="74">
        <v>28</v>
      </c>
      <c r="K2158" s="48">
        <f>J2158</f>
        <v>28</v>
      </c>
      <c r="L2158" s="48">
        <f>$L$3</f>
        <v>-4</v>
      </c>
      <c r="M2158" s="48">
        <f t="shared" si="1162"/>
        <v>24</v>
      </c>
      <c r="N2158" s="48">
        <v>24</v>
      </c>
      <c r="O2158" s="56">
        <v>6.96</v>
      </c>
      <c r="P2158" s="48" t="str">
        <f t="shared" si="1170"/>
        <v>F221MS/2 BK</v>
      </c>
      <c r="Q2158" s="76">
        <v>39</v>
      </c>
      <c r="R2158" s="76">
        <v>106</v>
      </c>
      <c r="S2158" s="49">
        <f t="shared" si="1167"/>
        <v>0.54230769230769227</v>
      </c>
      <c r="T2158" s="49">
        <f t="shared" si="1171"/>
        <v>0.54230769230769227</v>
      </c>
      <c r="U2158" s="49">
        <v>0.54230769230769227</v>
      </c>
      <c r="V2158" s="49">
        <f t="shared" si="1154"/>
        <v>0.54230769230769227</v>
      </c>
      <c r="W2158" s="49">
        <f t="shared" si="1174"/>
        <v>13.015384615384615</v>
      </c>
      <c r="X2158" s="90">
        <f t="shared" si="1181"/>
        <v>3</v>
      </c>
      <c r="Y2158" s="91">
        <f t="shared" si="1163"/>
        <v>20.88</v>
      </c>
      <c r="Z2158" s="93">
        <f t="shared" si="1179"/>
        <v>16</v>
      </c>
      <c r="AA2158" s="94">
        <f t="shared" si="1164"/>
        <v>111.36</v>
      </c>
      <c r="AB2158" s="97">
        <f t="shared" si="1180"/>
        <v>19</v>
      </c>
      <c r="AC2158" s="98">
        <f t="shared" si="1165"/>
        <v>132.24</v>
      </c>
      <c r="AD2158" s="77" t="s">
        <v>3</v>
      </c>
      <c r="AE2158" s="54">
        <v>132.24</v>
      </c>
      <c r="AF2158" s="17"/>
    </row>
    <row r="2159" spans="1:32" ht="16.899999999999999" customHeight="1" x14ac:dyDescent="0.3">
      <c r="A2159" s="73" t="s">
        <v>7</v>
      </c>
      <c r="B2159" s="74" t="s">
        <v>1160</v>
      </c>
      <c r="C2159" s="48" t="s">
        <v>1154</v>
      </c>
      <c r="D2159" s="48">
        <v>500</v>
      </c>
      <c r="E2159" s="48">
        <v>621</v>
      </c>
      <c r="F2159" s="48" t="s">
        <v>6128</v>
      </c>
      <c r="G2159" s="48" t="s">
        <v>35</v>
      </c>
      <c r="H2159" s="75">
        <f t="shared" si="1166"/>
        <v>-0.62264150943396224</v>
      </c>
      <c r="I2159" s="74">
        <v>20</v>
      </c>
      <c r="J2159" s="74">
        <v>53</v>
      </c>
      <c r="K2159" s="48">
        <f t="shared" ref="K2159:K2164" si="1182">I2159</f>
        <v>20</v>
      </c>
      <c r="L2159" s="48">
        <v>-4</v>
      </c>
      <c r="M2159" s="48">
        <f t="shared" si="1162"/>
        <v>16</v>
      </c>
      <c r="N2159" s="48">
        <v>0</v>
      </c>
      <c r="O2159" s="56">
        <v>54.34</v>
      </c>
      <c r="P2159" s="48" t="str">
        <f t="shared" si="1170"/>
        <v>5062C SL</v>
      </c>
      <c r="Q2159" s="76">
        <v>1</v>
      </c>
      <c r="R2159" s="76">
        <v>2</v>
      </c>
      <c r="S2159" s="49">
        <f t="shared" si="1167"/>
        <v>1.3076923076923076E-2</v>
      </c>
      <c r="T2159" s="49">
        <f t="shared" si="1171"/>
        <v>6.5384615384615383</v>
      </c>
      <c r="U2159" s="49">
        <v>596.19230769230774</v>
      </c>
      <c r="V2159" s="49">
        <f t="shared" si="1154"/>
        <v>1.1923846153846154</v>
      </c>
      <c r="W2159" s="49">
        <f t="shared" si="1174"/>
        <v>0.20923076923076922</v>
      </c>
      <c r="X2159" s="90">
        <f>ROUNDUP(S2159*$X$3,0)</f>
        <v>1</v>
      </c>
      <c r="Y2159" s="91">
        <f t="shared" si="1163"/>
        <v>54.34</v>
      </c>
      <c r="Z2159" s="93">
        <f t="shared" si="1179"/>
        <v>1</v>
      </c>
      <c r="AA2159" s="94">
        <f t="shared" si="1164"/>
        <v>54.34</v>
      </c>
      <c r="AB2159" s="97">
        <f t="shared" si="1180"/>
        <v>1</v>
      </c>
      <c r="AC2159" s="98">
        <f t="shared" si="1165"/>
        <v>54.34</v>
      </c>
      <c r="AD2159" s="77" t="s">
        <v>3</v>
      </c>
      <c r="AE2159" s="54">
        <v>54.34</v>
      </c>
      <c r="AF2159" s="17"/>
    </row>
    <row r="2160" spans="1:32" ht="12.75" customHeight="1" x14ac:dyDescent="0.3">
      <c r="A2160" s="73" t="s">
        <v>35</v>
      </c>
      <c r="B2160" s="74" t="s">
        <v>4470</v>
      </c>
      <c r="C2160" s="48" t="s">
        <v>40</v>
      </c>
      <c r="D2160" s="48">
        <v>100</v>
      </c>
      <c r="E2160" s="48">
        <v>621</v>
      </c>
      <c r="F2160" s="48" t="s">
        <v>6128</v>
      </c>
      <c r="G2160" s="48" t="s">
        <v>112</v>
      </c>
      <c r="H2160" s="75">
        <f t="shared" si="1166"/>
        <v>-0.25925925925925924</v>
      </c>
      <c r="I2160" s="74">
        <v>20</v>
      </c>
      <c r="J2160" s="74">
        <v>27</v>
      </c>
      <c r="K2160" s="48">
        <f t="shared" si="1182"/>
        <v>20</v>
      </c>
      <c r="L2160" s="48">
        <f>$L$3</f>
        <v>-4</v>
      </c>
      <c r="M2160" s="48">
        <f t="shared" si="1162"/>
        <v>16</v>
      </c>
      <c r="N2160" s="48">
        <v>22</v>
      </c>
      <c r="O2160" s="56">
        <v>2.016</v>
      </c>
      <c r="P2160" s="48" t="str">
        <f t="shared" si="1170"/>
        <v>3051 PK</v>
      </c>
      <c r="Q2160" s="76">
        <v>45</v>
      </c>
      <c r="R2160" s="76">
        <v>216</v>
      </c>
      <c r="S2160" s="49">
        <f t="shared" si="1167"/>
        <v>0.73384615384615381</v>
      </c>
      <c r="T2160" s="49">
        <f t="shared" si="1171"/>
        <v>73.384615384615387</v>
      </c>
      <c r="U2160" s="49">
        <v>224.53846153846152</v>
      </c>
      <c r="V2160" s="49">
        <f t="shared" si="1154"/>
        <v>2.2453846153846153</v>
      </c>
      <c r="W2160" s="49">
        <f t="shared" si="1174"/>
        <v>11.741538461538461</v>
      </c>
      <c r="X2160" s="90">
        <f t="shared" ref="X2160" si="1183">ROUND(S2160*$X$3,0)</f>
        <v>4</v>
      </c>
      <c r="Y2160" s="91">
        <f t="shared" si="1163"/>
        <v>8.0640000000000001</v>
      </c>
      <c r="Z2160" s="93">
        <f t="shared" si="1179"/>
        <v>16</v>
      </c>
      <c r="AA2160" s="94">
        <f t="shared" si="1164"/>
        <v>32.256</v>
      </c>
      <c r="AB2160" s="97">
        <f t="shared" si="1180"/>
        <v>20</v>
      </c>
      <c r="AC2160" s="98">
        <f t="shared" si="1165"/>
        <v>40.32</v>
      </c>
      <c r="AD2160" s="77" t="s">
        <v>3</v>
      </c>
      <c r="AE2160" s="54">
        <v>40.32</v>
      </c>
      <c r="AF2160" s="17"/>
    </row>
    <row r="2161" spans="1:32" ht="16.899999999999999" customHeight="1" x14ac:dyDescent="0.3">
      <c r="A2161" s="73" t="s">
        <v>35</v>
      </c>
      <c r="B2161" s="74" t="s">
        <v>927</v>
      </c>
      <c r="C2161" s="48" t="s">
        <v>10</v>
      </c>
      <c r="D2161" s="48">
        <v>500</v>
      </c>
      <c r="E2161" s="48">
        <v>2834</v>
      </c>
      <c r="F2161" s="48" t="s">
        <v>6126</v>
      </c>
      <c r="G2161" s="48">
        <v>2</v>
      </c>
      <c r="H2161" s="75">
        <f t="shared" si="1166"/>
        <v>0</v>
      </c>
      <c r="I2161" s="74">
        <v>30</v>
      </c>
      <c r="J2161" s="74">
        <f>I2161</f>
        <v>30</v>
      </c>
      <c r="K2161" s="48">
        <f t="shared" si="1182"/>
        <v>30</v>
      </c>
      <c r="L2161" s="48"/>
      <c r="M2161" s="48">
        <f t="shared" si="1162"/>
        <v>30</v>
      </c>
      <c r="N2161" s="48">
        <v>0</v>
      </c>
      <c r="O2161" s="56">
        <v>74.488079999999997</v>
      </c>
      <c r="P2161" s="48" t="str">
        <f t="shared" si="1170"/>
        <v>2254 SL</v>
      </c>
      <c r="Q2161" s="76">
        <v>1</v>
      </c>
      <c r="R2161" s="76">
        <v>4</v>
      </c>
      <c r="S2161" s="49">
        <f t="shared" si="1167"/>
        <v>1.5384615384615385E-2</v>
      </c>
      <c r="T2161" s="49">
        <f t="shared" si="1171"/>
        <v>7.6923076923076925</v>
      </c>
      <c r="U2161" s="49">
        <v>19.807692307692307</v>
      </c>
      <c r="V2161" s="49">
        <f t="shared" si="1154"/>
        <v>3.9615384615384615E-2</v>
      </c>
      <c r="W2161" s="49">
        <f t="shared" si="1174"/>
        <v>0.46153846153846156</v>
      </c>
      <c r="X2161" s="90">
        <f t="shared" ref="X2161:X2164" si="1184">ROUND(S2161*$X$4,0)</f>
        <v>0</v>
      </c>
      <c r="Y2161" s="91">
        <f t="shared" si="1163"/>
        <v>0</v>
      </c>
      <c r="Z2161" s="93">
        <f t="shared" si="1179"/>
        <v>0</v>
      </c>
      <c r="AA2161" s="94">
        <f t="shared" si="1164"/>
        <v>0</v>
      </c>
      <c r="AB2161" s="97">
        <f t="shared" si="1180"/>
        <v>0</v>
      </c>
      <c r="AC2161" s="98">
        <f t="shared" si="1165"/>
        <v>0</v>
      </c>
      <c r="AD2161" s="77" t="s">
        <v>3</v>
      </c>
      <c r="AE2161" s="54">
        <v>0</v>
      </c>
      <c r="AF2161" s="17"/>
    </row>
    <row r="2162" spans="1:32" ht="16.899999999999999" customHeight="1" x14ac:dyDescent="0.3">
      <c r="A2162" s="73" t="s">
        <v>7</v>
      </c>
      <c r="B2162" s="74" t="s">
        <v>2435</v>
      </c>
      <c r="C2162" s="48" t="s">
        <v>10</v>
      </c>
      <c r="D2162" s="48">
        <v>1000</v>
      </c>
      <c r="E2162" s="48">
        <v>2834</v>
      </c>
      <c r="F2162" s="48" t="s">
        <v>6126</v>
      </c>
      <c r="G2162" s="48">
        <v>2</v>
      </c>
      <c r="H2162" s="75">
        <f t="shared" si="1166"/>
        <v>-0.375</v>
      </c>
      <c r="I2162" s="74">
        <v>30</v>
      </c>
      <c r="J2162" s="74">
        <v>48</v>
      </c>
      <c r="K2162" s="48">
        <f t="shared" si="1182"/>
        <v>30</v>
      </c>
      <c r="L2162" s="48"/>
      <c r="M2162" s="48">
        <f t="shared" si="1162"/>
        <v>30</v>
      </c>
      <c r="N2162" s="48">
        <v>1</v>
      </c>
      <c r="O2162" s="56">
        <v>60.89</v>
      </c>
      <c r="P2162" s="48" t="str">
        <f t="shared" si="1170"/>
        <v>2461C SL</v>
      </c>
      <c r="Q2162" s="76">
        <v>0</v>
      </c>
      <c r="R2162" s="76">
        <v>2</v>
      </c>
      <c r="S2162" s="49">
        <f t="shared" si="1167"/>
        <v>2.3076923076923079E-3</v>
      </c>
      <c r="T2162" s="49">
        <f t="shared" si="1171"/>
        <v>2.3076923076923079</v>
      </c>
      <c r="U2162" s="49">
        <v>472.46153846153845</v>
      </c>
      <c r="V2162" s="49">
        <f t="shared" si="1154"/>
        <v>0.47246153846153843</v>
      </c>
      <c r="W2162" s="49">
        <f t="shared" si="1174"/>
        <v>6.9230769230769235E-2</v>
      </c>
      <c r="X2162" s="90">
        <f>ROUNDUP(S2162*$X$4,0)</f>
        <v>1</v>
      </c>
      <c r="Y2162" s="91">
        <f t="shared" si="1163"/>
        <v>60.89</v>
      </c>
      <c r="Z2162" s="93">
        <f t="shared" si="1179"/>
        <v>1</v>
      </c>
      <c r="AA2162" s="94">
        <f t="shared" si="1164"/>
        <v>60.89</v>
      </c>
      <c r="AB2162" s="97">
        <f t="shared" si="1180"/>
        <v>1</v>
      </c>
      <c r="AC2162" s="98">
        <f t="shared" si="1165"/>
        <v>60.89</v>
      </c>
      <c r="AD2162" s="77" t="s">
        <v>3</v>
      </c>
      <c r="AE2162" s="54">
        <v>60.89</v>
      </c>
      <c r="AF2162" s="17"/>
    </row>
    <row r="2163" spans="1:32" ht="16.899999999999999" customHeight="1" x14ac:dyDescent="0.3">
      <c r="A2163" s="73" t="s">
        <v>7</v>
      </c>
      <c r="B2163" s="74" t="s">
        <v>3596</v>
      </c>
      <c r="C2163" s="48" t="s">
        <v>1797</v>
      </c>
      <c r="D2163" s="48">
        <v>25</v>
      </c>
      <c r="E2163" s="48">
        <v>4350</v>
      </c>
      <c r="F2163" s="48" t="s">
        <v>6122</v>
      </c>
      <c r="G2163" s="48" t="s">
        <v>122</v>
      </c>
      <c r="H2163" s="75">
        <f t="shared" si="1166"/>
        <v>0</v>
      </c>
      <c r="I2163" s="74">
        <v>59</v>
      </c>
      <c r="J2163" s="74">
        <v>59</v>
      </c>
      <c r="K2163" s="48">
        <f t="shared" si="1182"/>
        <v>59</v>
      </c>
      <c r="L2163" s="48">
        <f>$L$3</f>
        <v>-4</v>
      </c>
      <c r="M2163" s="48">
        <f t="shared" si="1162"/>
        <v>55</v>
      </c>
      <c r="N2163" s="48">
        <v>84</v>
      </c>
      <c r="O2163" s="56">
        <v>6.3226800000000001</v>
      </c>
      <c r="P2163" s="48" t="str">
        <f t="shared" si="1170"/>
        <v>F1051/4 BK</v>
      </c>
      <c r="Q2163" s="76">
        <v>46</v>
      </c>
      <c r="R2163" s="76">
        <v>191</v>
      </c>
      <c r="S2163" s="49">
        <f t="shared" si="1167"/>
        <v>0.71576923076923071</v>
      </c>
      <c r="T2163" s="49">
        <f t="shared" si="1171"/>
        <v>17.894230769230766</v>
      </c>
      <c r="U2163" s="49">
        <v>444.24038461538458</v>
      </c>
      <c r="V2163" s="49">
        <f t="shared" si="1154"/>
        <v>17.769615384615385</v>
      </c>
      <c r="W2163" s="49">
        <f t="shared" si="1174"/>
        <v>39.367307692307691</v>
      </c>
      <c r="X2163" s="90">
        <f t="shared" si="1184"/>
        <v>4</v>
      </c>
      <c r="Y2163" s="91">
        <f t="shared" si="1163"/>
        <v>25.29072</v>
      </c>
      <c r="Z2163" s="93">
        <f t="shared" si="1179"/>
        <v>43</v>
      </c>
      <c r="AA2163" s="94">
        <f t="shared" si="1164"/>
        <v>271.87524000000002</v>
      </c>
      <c r="AB2163" s="97">
        <f t="shared" si="1180"/>
        <v>47</v>
      </c>
      <c r="AC2163" s="98">
        <f t="shared" si="1165"/>
        <v>297.16595999999998</v>
      </c>
      <c r="AD2163" s="77" t="s">
        <v>5890</v>
      </c>
      <c r="AE2163" s="54">
        <v>297.16595999999998</v>
      </c>
      <c r="AF2163" s="17"/>
    </row>
    <row r="2164" spans="1:32" ht="16.899999999999999" customHeight="1" x14ac:dyDescent="0.3">
      <c r="A2164" s="73" t="s">
        <v>35</v>
      </c>
      <c r="B2164" s="74" t="s">
        <v>4183</v>
      </c>
      <c r="C2164" s="48" t="s">
        <v>34</v>
      </c>
      <c r="D2164" s="48">
        <v>500</v>
      </c>
      <c r="E2164" s="48">
        <v>4350</v>
      </c>
      <c r="F2164" s="48" t="s">
        <v>6122</v>
      </c>
      <c r="G2164" s="48" t="s">
        <v>122</v>
      </c>
      <c r="H2164" s="75">
        <f t="shared" si="1166"/>
        <v>0</v>
      </c>
      <c r="I2164" s="74">
        <v>84</v>
      </c>
      <c r="J2164" s="74">
        <v>84</v>
      </c>
      <c r="K2164" s="48">
        <f t="shared" si="1182"/>
        <v>84</v>
      </c>
      <c r="L2164" s="48">
        <f>$L$3</f>
        <v>-4</v>
      </c>
      <c r="M2164" s="48">
        <f t="shared" ref="M2164:M2214" si="1185">K2164+L2164</f>
        <v>80</v>
      </c>
      <c r="N2164" s="48">
        <v>16</v>
      </c>
      <c r="O2164" s="56">
        <v>19.867740000000001</v>
      </c>
      <c r="P2164" s="48" t="str">
        <f t="shared" si="1170"/>
        <v>P10514 BK</v>
      </c>
      <c r="Q2164" s="76">
        <v>17</v>
      </c>
      <c r="R2164" s="76">
        <v>35</v>
      </c>
      <c r="S2164" s="49">
        <f t="shared" si="1167"/>
        <v>0.22346153846153846</v>
      </c>
      <c r="T2164" s="49">
        <f t="shared" si="1171"/>
        <v>111.73076923076923</v>
      </c>
      <c r="U2164" s="49">
        <v>136.30769230769229</v>
      </c>
      <c r="V2164" s="49">
        <f t="shared" si="1154"/>
        <v>0.27261538461538459</v>
      </c>
      <c r="W2164" s="49">
        <f t="shared" si="1174"/>
        <v>17.876923076923077</v>
      </c>
      <c r="X2164" s="90">
        <f t="shared" si="1184"/>
        <v>1</v>
      </c>
      <c r="Y2164" s="91">
        <f t="shared" ref="Y2164:Y2214" si="1186">X2164*O2164</f>
        <v>19.867740000000001</v>
      </c>
      <c r="Z2164" s="93">
        <f t="shared" si="1179"/>
        <v>19</v>
      </c>
      <c r="AA2164" s="94">
        <f t="shared" ref="AA2164:AA2214" si="1187">Z2164*O2164</f>
        <v>377.48706000000004</v>
      </c>
      <c r="AB2164" s="97">
        <f t="shared" si="1180"/>
        <v>20</v>
      </c>
      <c r="AC2164" s="98">
        <f t="shared" ref="AC2164:AC2214" si="1188">AB2164*O2164</f>
        <v>397.35480000000001</v>
      </c>
      <c r="AD2164" s="77" t="s">
        <v>3</v>
      </c>
      <c r="AE2164" s="54">
        <v>397.35480000000001</v>
      </c>
      <c r="AF2164" s="17"/>
    </row>
    <row r="2165" spans="1:32" ht="12.75" customHeight="1" x14ac:dyDescent="0.3">
      <c r="A2165" s="73" t="s">
        <v>7</v>
      </c>
      <c r="B2165" s="74" t="s">
        <v>1340</v>
      </c>
      <c r="C2165" s="48" t="s">
        <v>464</v>
      </c>
      <c r="D2165" s="48">
        <v>100</v>
      </c>
      <c r="E2165" s="48">
        <v>4013</v>
      </c>
      <c r="F2165" s="48" t="s">
        <v>6180</v>
      </c>
      <c r="G2165" s="48" t="s">
        <v>65</v>
      </c>
      <c r="H2165" s="75">
        <f t="shared" ref="H2165:H2214" si="1189">(I2165-J2165)/J2165</f>
        <v>0</v>
      </c>
      <c r="I2165" s="74">
        <v>5</v>
      </c>
      <c r="J2165" s="74">
        <v>5</v>
      </c>
      <c r="K2165" s="48">
        <f>J2165</f>
        <v>5</v>
      </c>
      <c r="L2165" s="48"/>
      <c r="M2165" s="48">
        <f t="shared" si="1185"/>
        <v>5</v>
      </c>
      <c r="N2165" s="48">
        <v>16</v>
      </c>
      <c r="O2165" s="56">
        <v>34.452570000000001</v>
      </c>
      <c r="P2165" s="48" t="str">
        <f t="shared" si="1170"/>
        <v>5858 GR</v>
      </c>
      <c r="Q2165" s="76">
        <v>25</v>
      </c>
      <c r="R2165" s="76">
        <v>179</v>
      </c>
      <c r="S2165" s="49">
        <f t="shared" ref="S2165:S2214" si="1190">((Q2165/65*0.7)+(R2165/260*0.3))</f>
        <v>0.47576923076923072</v>
      </c>
      <c r="T2165" s="49">
        <f t="shared" si="1171"/>
        <v>47.576923076923073</v>
      </c>
      <c r="U2165" s="49">
        <v>168.73076923076923</v>
      </c>
      <c r="V2165" s="49">
        <f t="shared" si="1154"/>
        <v>1.6873076923076922</v>
      </c>
      <c r="W2165" s="49">
        <f t="shared" si="1174"/>
        <v>2.3788461538461538</v>
      </c>
      <c r="X2165" s="90">
        <f>ROUND(S2165*$X$2,0)</f>
        <v>3</v>
      </c>
      <c r="Y2165" s="91">
        <f t="shared" si="1186"/>
        <v>103.35771</v>
      </c>
      <c r="Z2165" s="93">
        <f t="shared" si="1179"/>
        <v>5</v>
      </c>
      <c r="AA2165" s="94">
        <f t="shared" si="1187"/>
        <v>172.26285000000001</v>
      </c>
      <c r="AB2165" s="97">
        <f>ROUND((S2165*$AB$2)+Z2165,0)</f>
        <v>8</v>
      </c>
      <c r="AC2165" s="98">
        <f t="shared" si="1188"/>
        <v>275.62056000000001</v>
      </c>
      <c r="AD2165" s="77" t="s">
        <v>5891</v>
      </c>
      <c r="AE2165" s="54">
        <v>275.62056000000001</v>
      </c>
      <c r="AF2165" s="17"/>
    </row>
    <row r="2166" spans="1:32" ht="16.899999999999999" customHeight="1" x14ac:dyDescent="0.3">
      <c r="A2166" s="73" t="s">
        <v>35</v>
      </c>
      <c r="B2166" s="74" t="s">
        <v>1734</v>
      </c>
      <c r="C2166" s="48" t="s">
        <v>16</v>
      </c>
      <c r="D2166" s="48">
        <v>500</v>
      </c>
      <c r="E2166" s="48">
        <v>621</v>
      </c>
      <c r="F2166" s="48" t="s">
        <v>6128</v>
      </c>
      <c r="G2166" s="48" t="s">
        <v>11</v>
      </c>
      <c r="H2166" s="75">
        <f t="shared" si="1189"/>
        <v>0</v>
      </c>
      <c r="I2166" s="74">
        <v>5</v>
      </c>
      <c r="J2166" s="74">
        <v>5</v>
      </c>
      <c r="K2166" s="48">
        <f>J2166</f>
        <v>5</v>
      </c>
      <c r="L2166" s="48"/>
      <c r="M2166" s="48">
        <f t="shared" si="1185"/>
        <v>5</v>
      </c>
      <c r="N2166" s="48">
        <v>0</v>
      </c>
      <c r="O2166" s="56">
        <v>67.032899999999998</v>
      </c>
      <c r="P2166" s="48" t="str">
        <f t="shared" si="1170"/>
        <v>5472L SL</v>
      </c>
      <c r="Q2166" s="76">
        <v>2</v>
      </c>
      <c r="R2166" s="76">
        <v>3</v>
      </c>
      <c r="S2166" s="49">
        <f t="shared" si="1190"/>
        <v>2.4999999999999998E-2</v>
      </c>
      <c r="T2166" s="49">
        <f t="shared" si="1171"/>
        <v>12.499999999999998</v>
      </c>
      <c r="U2166" s="49">
        <v>118.26923076923077</v>
      </c>
      <c r="V2166" s="49">
        <f t="shared" ref="V2166:V2229" si="1191">U2166/D2166</f>
        <v>0.23653846153846156</v>
      </c>
      <c r="W2166" s="49">
        <f t="shared" si="1174"/>
        <v>0.12499999999999999</v>
      </c>
      <c r="X2166" s="90">
        <f>ROUNDUP(S2166*$X$2,0)</f>
        <v>1</v>
      </c>
      <c r="Y2166" s="91">
        <f t="shared" si="1186"/>
        <v>67.032899999999998</v>
      </c>
      <c r="Z2166" s="93">
        <f t="shared" si="1179"/>
        <v>1</v>
      </c>
      <c r="AA2166" s="94">
        <f t="shared" si="1187"/>
        <v>67.032899999999998</v>
      </c>
      <c r="AB2166" s="97">
        <f>ROUND((S2166*$AB$2)+Z2166,0)</f>
        <v>1</v>
      </c>
      <c r="AC2166" s="98">
        <f t="shared" si="1188"/>
        <v>67.032899999999998</v>
      </c>
      <c r="AD2166" s="77" t="s">
        <v>5891</v>
      </c>
      <c r="AE2166" s="54">
        <v>67.032899999999998</v>
      </c>
      <c r="AF2166" s="17"/>
    </row>
    <row r="2167" spans="1:32" ht="16.899999999999999" customHeight="1" x14ac:dyDescent="0.3">
      <c r="A2167" s="73" t="s">
        <v>7</v>
      </c>
      <c r="B2167" s="74" t="s">
        <v>2629</v>
      </c>
      <c r="C2167" s="48" t="s">
        <v>1370</v>
      </c>
      <c r="D2167" s="48">
        <v>100</v>
      </c>
      <c r="E2167" s="48">
        <v>2834</v>
      </c>
      <c r="F2167" s="48" t="s">
        <v>6126</v>
      </c>
      <c r="G2167" s="48">
        <v>2</v>
      </c>
      <c r="H2167" s="75">
        <f t="shared" si="1189"/>
        <v>0</v>
      </c>
      <c r="I2167" s="74">
        <v>40</v>
      </c>
      <c r="J2167" s="74">
        <f t="shared" ref="J2167:J2168" si="1192">I2167</f>
        <v>40</v>
      </c>
      <c r="K2167" s="48">
        <f>I2167</f>
        <v>40</v>
      </c>
      <c r="L2167" s="48"/>
      <c r="M2167" s="48">
        <f t="shared" si="1185"/>
        <v>40</v>
      </c>
      <c r="N2167" s="48">
        <v>3</v>
      </c>
      <c r="O2167" s="56">
        <v>22.682639999999999</v>
      </c>
      <c r="P2167" s="48" t="str">
        <f t="shared" si="1170"/>
        <v>86402CY SL</v>
      </c>
      <c r="Q2167" s="76">
        <v>1</v>
      </c>
      <c r="R2167" s="76">
        <v>6</v>
      </c>
      <c r="S2167" s="49">
        <f t="shared" si="1190"/>
        <v>1.7692307692307691E-2</v>
      </c>
      <c r="T2167" s="49">
        <f t="shared" si="1171"/>
        <v>1.7692307692307692</v>
      </c>
      <c r="U2167" s="49">
        <v>57.153846153846153</v>
      </c>
      <c r="V2167" s="49">
        <f t="shared" si="1191"/>
        <v>0.57153846153846155</v>
      </c>
      <c r="W2167" s="49">
        <f t="shared" si="1174"/>
        <v>0.70769230769230762</v>
      </c>
      <c r="X2167" s="90">
        <f>ROUND(S2167*$X$4,0)</f>
        <v>0</v>
      </c>
      <c r="Y2167" s="91">
        <f t="shared" si="1186"/>
        <v>0</v>
      </c>
      <c r="Z2167" s="93">
        <f t="shared" si="1179"/>
        <v>1</v>
      </c>
      <c r="AA2167" s="94">
        <f t="shared" si="1187"/>
        <v>22.682639999999999</v>
      </c>
      <c r="AB2167" s="97">
        <f t="shared" ref="AB2167:AB2174" si="1193">ROUND((S2167*$AB$4)+Z2167,0)</f>
        <v>1</v>
      </c>
      <c r="AC2167" s="98">
        <f t="shared" si="1188"/>
        <v>22.682639999999999</v>
      </c>
      <c r="AD2167" s="77" t="s">
        <v>3</v>
      </c>
      <c r="AE2167" s="54">
        <v>22.682639999999999</v>
      </c>
      <c r="AF2167" s="17"/>
    </row>
    <row r="2168" spans="1:32" ht="16.899999999999999" customHeight="1" x14ac:dyDescent="0.3">
      <c r="A2168" s="73" t="s">
        <v>7</v>
      </c>
      <c r="B2168" s="74" t="s">
        <v>2630</v>
      </c>
      <c r="C2168" s="48" t="s">
        <v>1370</v>
      </c>
      <c r="D2168" s="48">
        <v>100</v>
      </c>
      <c r="E2168" s="48">
        <v>2834</v>
      </c>
      <c r="F2168" s="48" t="s">
        <v>6126</v>
      </c>
      <c r="G2168" s="48">
        <v>2</v>
      </c>
      <c r="H2168" s="75">
        <f t="shared" si="1189"/>
        <v>0</v>
      </c>
      <c r="I2168" s="74">
        <v>40</v>
      </c>
      <c r="J2168" s="74">
        <f t="shared" si="1192"/>
        <v>40</v>
      </c>
      <c r="K2168" s="48">
        <f>I2168</f>
        <v>40</v>
      </c>
      <c r="L2168" s="48"/>
      <c r="M2168" s="48">
        <f t="shared" si="1185"/>
        <v>40</v>
      </c>
      <c r="N2168" s="48">
        <v>0</v>
      </c>
      <c r="O2168" s="56">
        <v>39.807259999999999</v>
      </c>
      <c r="P2168" s="48" t="str">
        <f t="shared" si="1170"/>
        <v>86504CY SL</v>
      </c>
      <c r="Q2168" s="76">
        <v>6</v>
      </c>
      <c r="R2168" s="76">
        <v>18</v>
      </c>
      <c r="S2168" s="49">
        <f t="shared" si="1190"/>
        <v>8.5384615384615392E-2</v>
      </c>
      <c r="T2168" s="49">
        <f t="shared" si="1171"/>
        <v>8.5384615384615401</v>
      </c>
      <c r="U2168" s="49">
        <v>9.1153846153846168</v>
      </c>
      <c r="V2168" s="49">
        <f t="shared" si="1191"/>
        <v>9.1153846153846169E-2</v>
      </c>
      <c r="W2168" s="49">
        <f t="shared" si="1174"/>
        <v>3.4153846153846157</v>
      </c>
      <c r="X2168" s="90">
        <f>ROUND(S2168*$X$4,0)</f>
        <v>0</v>
      </c>
      <c r="Y2168" s="91">
        <f t="shared" si="1186"/>
        <v>0</v>
      </c>
      <c r="Z2168" s="93">
        <f t="shared" si="1179"/>
        <v>3</v>
      </c>
      <c r="AA2168" s="94">
        <f t="shared" si="1187"/>
        <v>119.42178</v>
      </c>
      <c r="AB2168" s="97">
        <f t="shared" si="1193"/>
        <v>3</v>
      </c>
      <c r="AC2168" s="98">
        <f t="shared" si="1188"/>
        <v>119.42178</v>
      </c>
      <c r="AD2168" s="77" t="s">
        <v>3</v>
      </c>
      <c r="AE2168" s="54">
        <v>119.42178</v>
      </c>
      <c r="AF2168" s="17"/>
    </row>
    <row r="2169" spans="1:32" ht="16.899999999999999" customHeight="1" x14ac:dyDescent="0.3">
      <c r="A2169" s="73" t="s">
        <v>35</v>
      </c>
      <c r="B2169" s="74" t="s">
        <v>1787</v>
      </c>
      <c r="C2169" s="48" t="s">
        <v>1788</v>
      </c>
      <c r="D2169" s="48">
        <v>100</v>
      </c>
      <c r="E2169" s="48">
        <v>621</v>
      </c>
      <c r="F2169" s="48" t="s">
        <v>6128</v>
      </c>
      <c r="G2169" s="48" t="s">
        <v>35</v>
      </c>
      <c r="H2169" s="75">
        <f t="shared" si="1189"/>
        <v>-0.13793103448275862</v>
      </c>
      <c r="I2169" s="74">
        <v>25</v>
      </c>
      <c r="J2169" s="74">
        <v>29</v>
      </c>
      <c r="K2169" s="48">
        <f>I2169</f>
        <v>25</v>
      </c>
      <c r="L2169" s="48">
        <v>-4</v>
      </c>
      <c r="M2169" s="48">
        <f t="shared" si="1185"/>
        <v>21</v>
      </c>
      <c r="N2169" s="48">
        <v>21</v>
      </c>
      <c r="O2169" s="56">
        <v>16.085999999999999</v>
      </c>
      <c r="P2169" s="48" t="str">
        <f t="shared" si="1170"/>
        <v>882202 SL</v>
      </c>
      <c r="Q2169" s="76">
        <v>24</v>
      </c>
      <c r="R2169" s="76">
        <v>103</v>
      </c>
      <c r="S2169" s="49">
        <f t="shared" si="1190"/>
        <v>0.37730769230769229</v>
      </c>
      <c r="T2169" s="49">
        <f t="shared" si="1171"/>
        <v>37.730769230769226</v>
      </c>
      <c r="U2169" s="49">
        <v>91.576923076923066</v>
      </c>
      <c r="V2169" s="49">
        <f t="shared" si="1191"/>
        <v>0.91576923076923067</v>
      </c>
      <c r="W2169" s="49">
        <f t="shared" si="1174"/>
        <v>7.9234615384615381</v>
      </c>
      <c r="X2169" s="90">
        <f>ROUND(S2169*$X$4,0)</f>
        <v>2</v>
      </c>
      <c r="Y2169" s="91">
        <f t="shared" si="1186"/>
        <v>32.171999999999997</v>
      </c>
      <c r="Z2169" s="93">
        <f t="shared" si="1179"/>
        <v>10</v>
      </c>
      <c r="AA2169" s="94">
        <f t="shared" si="1187"/>
        <v>160.85999999999999</v>
      </c>
      <c r="AB2169" s="97">
        <f t="shared" si="1193"/>
        <v>12</v>
      </c>
      <c r="AC2169" s="98">
        <f t="shared" si="1188"/>
        <v>193.03199999999998</v>
      </c>
      <c r="AD2169" s="77" t="s">
        <v>3</v>
      </c>
      <c r="AE2169" s="54">
        <v>193.03199999999998</v>
      </c>
      <c r="AF2169" s="17"/>
    </row>
    <row r="2170" spans="1:32" ht="16.899999999999999" customHeight="1" x14ac:dyDescent="0.3">
      <c r="A2170" s="73" t="s">
        <v>7</v>
      </c>
      <c r="B2170" s="74" t="s">
        <v>4180</v>
      </c>
      <c r="C2170" s="48" t="s">
        <v>1209</v>
      </c>
      <c r="D2170" s="48">
        <v>500</v>
      </c>
      <c r="E2170" s="48">
        <v>2834</v>
      </c>
      <c r="F2170" s="48" t="s">
        <v>6126</v>
      </c>
      <c r="G2170" s="48">
        <v>2</v>
      </c>
      <c r="H2170" s="75">
        <f t="shared" si="1189"/>
        <v>0</v>
      </c>
      <c r="I2170" s="74">
        <v>35</v>
      </c>
      <c r="J2170" s="74">
        <f>I2170</f>
        <v>35</v>
      </c>
      <c r="K2170" s="48">
        <f>I2170</f>
        <v>35</v>
      </c>
      <c r="L2170" s="48"/>
      <c r="M2170" s="48">
        <f t="shared" si="1185"/>
        <v>35</v>
      </c>
      <c r="N2170" s="48">
        <v>0</v>
      </c>
      <c r="O2170" s="56">
        <v>82.762110000000007</v>
      </c>
      <c r="P2170" s="48" t="str">
        <f t="shared" si="1170"/>
        <v>M9528010 BK</v>
      </c>
      <c r="Q2170" s="76">
        <v>2</v>
      </c>
      <c r="R2170" s="76">
        <v>4</v>
      </c>
      <c r="S2170" s="49">
        <f t="shared" si="1190"/>
        <v>2.6153846153846153E-2</v>
      </c>
      <c r="T2170" s="49">
        <f t="shared" si="1171"/>
        <v>13.076923076923077</v>
      </c>
      <c r="U2170" s="49">
        <v>3261.5250000000001</v>
      </c>
      <c r="V2170" s="49">
        <f t="shared" si="1191"/>
        <v>6.5230500000000005</v>
      </c>
      <c r="W2170" s="49">
        <f t="shared" si="1174"/>
        <v>0.91538461538461535</v>
      </c>
      <c r="X2170" s="90">
        <f>ROUND(S2170*$X$4,0)</f>
        <v>0</v>
      </c>
      <c r="Y2170" s="91">
        <f t="shared" si="1186"/>
        <v>0</v>
      </c>
      <c r="Z2170" s="93">
        <f t="shared" si="1179"/>
        <v>1</v>
      </c>
      <c r="AA2170" s="94">
        <f t="shared" si="1187"/>
        <v>82.762110000000007</v>
      </c>
      <c r="AB2170" s="97">
        <f t="shared" si="1193"/>
        <v>1</v>
      </c>
      <c r="AC2170" s="98">
        <f t="shared" si="1188"/>
        <v>82.762110000000007</v>
      </c>
      <c r="AD2170" s="77" t="s">
        <v>3</v>
      </c>
      <c r="AE2170" s="54">
        <v>82.762110000000007</v>
      </c>
      <c r="AF2170" s="17"/>
    </row>
    <row r="2171" spans="1:32" ht="16.899999999999999" customHeight="1" x14ac:dyDescent="0.3">
      <c r="A2171" s="73" t="s">
        <v>35</v>
      </c>
      <c r="B2171" s="74" t="s">
        <v>5268</v>
      </c>
      <c r="C2171" s="48" t="s">
        <v>40</v>
      </c>
      <c r="D2171" s="48">
        <v>1000</v>
      </c>
      <c r="E2171" s="48">
        <v>4003</v>
      </c>
      <c r="F2171" s="48" t="s">
        <v>5909</v>
      </c>
      <c r="G2171" s="48" t="s">
        <v>112</v>
      </c>
      <c r="H2171" s="75">
        <f t="shared" si="1189"/>
        <v>0.4</v>
      </c>
      <c r="I2171" s="74">
        <v>49</v>
      </c>
      <c r="J2171" s="74">
        <v>35</v>
      </c>
      <c r="K2171" s="48">
        <f>J2171</f>
        <v>35</v>
      </c>
      <c r="L2171" s="48">
        <f>$L$3</f>
        <v>-4</v>
      </c>
      <c r="M2171" s="48">
        <f t="shared" si="1185"/>
        <v>31</v>
      </c>
      <c r="N2171" s="48">
        <v>1</v>
      </c>
      <c r="O2171" s="56">
        <v>27.563590000000001</v>
      </c>
      <c r="P2171" s="48" t="str">
        <f t="shared" si="1170"/>
        <v>3047 YL</v>
      </c>
      <c r="Q2171" s="76">
        <v>0</v>
      </c>
      <c r="R2171" s="76">
        <v>1</v>
      </c>
      <c r="S2171" s="49">
        <f t="shared" si="1190"/>
        <v>1.153846153846154E-3</v>
      </c>
      <c r="T2171" s="49">
        <f t="shared" si="1171"/>
        <v>1.153846153846154</v>
      </c>
      <c r="U2171" s="49">
        <v>62.307692307692314</v>
      </c>
      <c r="V2171" s="49">
        <f t="shared" si="1191"/>
        <v>6.2307692307692314E-2</v>
      </c>
      <c r="W2171" s="49">
        <f t="shared" si="1174"/>
        <v>3.5769230769230775E-2</v>
      </c>
      <c r="X2171" s="90">
        <f>ROUNDUP(S2171*$X$4,0)</f>
        <v>1</v>
      </c>
      <c r="Y2171" s="91">
        <f t="shared" si="1186"/>
        <v>27.563590000000001</v>
      </c>
      <c r="Z2171" s="93">
        <f t="shared" si="1179"/>
        <v>1</v>
      </c>
      <c r="AA2171" s="94">
        <f t="shared" si="1187"/>
        <v>27.563590000000001</v>
      </c>
      <c r="AB2171" s="97">
        <f t="shared" si="1193"/>
        <v>1</v>
      </c>
      <c r="AC2171" s="98">
        <f t="shared" si="1188"/>
        <v>27.563590000000001</v>
      </c>
      <c r="AD2171" s="77" t="s">
        <v>3</v>
      </c>
      <c r="AE2171" s="54">
        <v>27.563590000000001</v>
      </c>
      <c r="AF2171" s="17"/>
    </row>
    <row r="2172" spans="1:32" ht="16.899999999999999" customHeight="1" x14ac:dyDescent="0.3">
      <c r="A2172" s="73" t="s">
        <v>35</v>
      </c>
      <c r="B2172" s="74" t="s">
        <v>789</v>
      </c>
      <c r="C2172" s="48" t="s">
        <v>40</v>
      </c>
      <c r="D2172" s="48">
        <v>1000</v>
      </c>
      <c r="E2172" s="48">
        <v>621</v>
      </c>
      <c r="F2172" s="48" t="s">
        <v>6128</v>
      </c>
      <c r="G2172" s="48" t="s">
        <v>112</v>
      </c>
      <c r="H2172" s="75">
        <f t="shared" si="1189"/>
        <v>-0.62264150943396224</v>
      </c>
      <c r="I2172" s="74">
        <v>20</v>
      </c>
      <c r="J2172" s="74">
        <v>53</v>
      </c>
      <c r="K2172" s="48">
        <f>I2172</f>
        <v>20</v>
      </c>
      <c r="L2172" s="48">
        <f>$L$3</f>
        <v>-4</v>
      </c>
      <c r="M2172" s="48">
        <f t="shared" si="1185"/>
        <v>16</v>
      </c>
      <c r="N2172" s="48">
        <v>4</v>
      </c>
      <c r="O2172" s="56">
        <v>15.56</v>
      </c>
      <c r="P2172" s="48" t="str">
        <f t="shared" si="1170"/>
        <v>3048 SL</v>
      </c>
      <c r="Q2172" s="76">
        <v>9</v>
      </c>
      <c r="R2172" s="76">
        <v>26</v>
      </c>
      <c r="S2172" s="49">
        <f t="shared" si="1190"/>
        <v>0.12692307692307692</v>
      </c>
      <c r="T2172" s="49">
        <f t="shared" si="1171"/>
        <v>126.92307692307692</v>
      </c>
      <c r="U2172" s="49">
        <v>136</v>
      </c>
      <c r="V2172" s="49">
        <f t="shared" si="1191"/>
        <v>0.13600000000000001</v>
      </c>
      <c r="W2172" s="49">
        <f t="shared" si="1174"/>
        <v>2.0307692307692307</v>
      </c>
      <c r="X2172" s="90">
        <f>ROUND(S2172*$X$3,0)</f>
        <v>1</v>
      </c>
      <c r="Y2172" s="91">
        <f t="shared" si="1186"/>
        <v>15.56</v>
      </c>
      <c r="Z2172" s="93">
        <f t="shared" si="1179"/>
        <v>3</v>
      </c>
      <c r="AA2172" s="94">
        <f t="shared" si="1187"/>
        <v>46.68</v>
      </c>
      <c r="AB2172" s="97">
        <f t="shared" si="1193"/>
        <v>4</v>
      </c>
      <c r="AC2172" s="98">
        <f t="shared" si="1188"/>
        <v>62.24</v>
      </c>
      <c r="AD2172" s="77" t="s">
        <v>3</v>
      </c>
      <c r="AE2172" s="54">
        <v>62.24</v>
      </c>
      <c r="AF2172" s="17"/>
    </row>
    <row r="2173" spans="1:32" ht="16.899999999999999" customHeight="1" x14ac:dyDescent="0.3">
      <c r="A2173" s="73" t="s">
        <v>35</v>
      </c>
      <c r="B2173" s="74" t="s">
        <v>5213</v>
      </c>
      <c r="C2173" s="48" t="s">
        <v>34</v>
      </c>
      <c r="D2173" s="48">
        <v>500</v>
      </c>
      <c r="E2173" s="48">
        <v>4445</v>
      </c>
      <c r="F2173" s="48" t="s">
        <v>5912</v>
      </c>
      <c r="G2173" s="48" t="s">
        <v>122</v>
      </c>
      <c r="H2173" s="75">
        <f t="shared" si="1189"/>
        <v>0.16470588235294117</v>
      </c>
      <c r="I2173" s="74">
        <v>99</v>
      </c>
      <c r="J2173" s="74">
        <v>85</v>
      </c>
      <c r="K2173" s="48">
        <f>J2173</f>
        <v>85</v>
      </c>
      <c r="L2173" s="48">
        <f>$L$3</f>
        <v>-4</v>
      </c>
      <c r="M2173" s="48">
        <f t="shared" si="1185"/>
        <v>81</v>
      </c>
      <c r="N2173" s="48">
        <v>5</v>
      </c>
      <c r="O2173" s="56">
        <v>96.03</v>
      </c>
      <c r="P2173" s="48" t="str">
        <f t="shared" si="1170"/>
        <v>TFT25024 NA</v>
      </c>
      <c r="Q2173" s="76">
        <v>1</v>
      </c>
      <c r="R2173" s="76">
        <v>7</v>
      </c>
      <c r="S2173" s="49">
        <f t="shared" si="1190"/>
        <v>1.8846153846153846E-2</v>
      </c>
      <c r="T2173" s="49">
        <f t="shared" si="1171"/>
        <v>9.4230769230769234</v>
      </c>
      <c r="U2173" s="49">
        <v>88.461538461538467</v>
      </c>
      <c r="V2173" s="49">
        <f t="shared" si="1191"/>
        <v>0.17692307692307693</v>
      </c>
      <c r="W2173" s="49">
        <f t="shared" si="1174"/>
        <v>1.5265384615384616</v>
      </c>
      <c r="X2173" s="90">
        <f t="shared" ref="X2173:X2174" si="1194">ROUND(S2173*$X$4,0)</f>
        <v>0</v>
      </c>
      <c r="Y2173" s="91">
        <f t="shared" si="1186"/>
        <v>0</v>
      </c>
      <c r="Z2173" s="93">
        <f t="shared" si="1179"/>
        <v>2</v>
      </c>
      <c r="AA2173" s="94">
        <f t="shared" si="1187"/>
        <v>192.06</v>
      </c>
      <c r="AB2173" s="97">
        <f t="shared" si="1193"/>
        <v>2</v>
      </c>
      <c r="AC2173" s="98">
        <f t="shared" si="1188"/>
        <v>192.06</v>
      </c>
      <c r="AD2173" s="77" t="s">
        <v>3</v>
      </c>
      <c r="AE2173" s="54">
        <v>192.06</v>
      </c>
      <c r="AF2173" s="17"/>
    </row>
    <row r="2174" spans="1:32" ht="16.899999999999999" customHeight="1" x14ac:dyDescent="0.3">
      <c r="A2174" s="73" t="s">
        <v>7</v>
      </c>
      <c r="B2174" s="74" t="s">
        <v>659</v>
      </c>
      <c r="C2174" s="48" t="s">
        <v>10</v>
      </c>
      <c r="D2174" s="48">
        <v>500</v>
      </c>
      <c r="E2174" s="48">
        <v>2834</v>
      </c>
      <c r="F2174" s="48" t="s">
        <v>6126</v>
      </c>
      <c r="G2174" s="48">
        <v>2</v>
      </c>
      <c r="H2174" s="75">
        <f t="shared" si="1189"/>
        <v>0</v>
      </c>
      <c r="I2174" s="74">
        <v>30</v>
      </c>
      <c r="J2174" s="74">
        <f>I2174</f>
        <v>30</v>
      </c>
      <c r="K2174" s="48">
        <f>I2174</f>
        <v>30</v>
      </c>
      <c r="L2174" s="48"/>
      <c r="M2174" s="48">
        <f t="shared" si="1185"/>
        <v>30</v>
      </c>
      <c r="N2174" s="48">
        <v>0</v>
      </c>
      <c r="O2174" s="56">
        <v>79.749189999999999</v>
      </c>
      <c r="P2174" s="48" t="str">
        <f t="shared" si="1170"/>
        <v>1736C SL</v>
      </c>
      <c r="Q2174" s="76">
        <v>2</v>
      </c>
      <c r="R2174" s="76">
        <v>4</v>
      </c>
      <c r="S2174" s="49">
        <f t="shared" si="1190"/>
        <v>2.6153846153846153E-2</v>
      </c>
      <c r="T2174" s="49">
        <f t="shared" si="1171"/>
        <v>13.076923076923077</v>
      </c>
      <c r="U2174" s="49">
        <v>151.73076923076923</v>
      </c>
      <c r="V2174" s="49">
        <f t="shared" si="1191"/>
        <v>0.30346153846153845</v>
      </c>
      <c r="W2174" s="49">
        <f t="shared" si="1174"/>
        <v>0.7846153846153846</v>
      </c>
      <c r="X2174" s="90">
        <f t="shared" si="1194"/>
        <v>0</v>
      </c>
      <c r="Y2174" s="91">
        <f t="shared" si="1186"/>
        <v>0</v>
      </c>
      <c r="Z2174" s="93">
        <f t="shared" si="1179"/>
        <v>1</v>
      </c>
      <c r="AA2174" s="94">
        <f t="shared" si="1187"/>
        <v>79.749189999999999</v>
      </c>
      <c r="AB2174" s="97">
        <f t="shared" si="1193"/>
        <v>1</v>
      </c>
      <c r="AC2174" s="98">
        <f t="shared" si="1188"/>
        <v>79.749189999999999</v>
      </c>
      <c r="AD2174" s="77" t="s">
        <v>3</v>
      </c>
      <c r="AE2174" s="54">
        <v>79.749189999999999</v>
      </c>
      <c r="AF2174" s="17"/>
    </row>
    <row r="2175" spans="1:32" ht="12.75" customHeight="1" x14ac:dyDescent="0.3">
      <c r="A2175" s="73" t="s">
        <v>35</v>
      </c>
      <c r="B2175" s="74" t="s">
        <v>4918</v>
      </c>
      <c r="C2175" s="48" t="s">
        <v>16</v>
      </c>
      <c r="D2175" s="48">
        <v>1</v>
      </c>
      <c r="E2175" s="48">
        <v>6223</v>
      </c>
      <c r="F2175" s="48" t="s">
        <v>17</v>
      </c>
      <c r="G2175" s="48" t="s">
        <v>35</v>
      </c>
      <c r="H2175" s="75">
        <f t="shared" si="1189"/>
        <v>0.90909090909090906</v>
      </c>
      <c r="I2175" s="74">
        <v>84</v>
      </c>
      <c r="J2175" s="74">
        <v>44</v>
      </c>
      <c r="K2175" s="48">
        <f>J2175</f>
        <v>44</v>
      </c>
      <c r="L2175" s="48">
        <f>$L$3</f>
        <v>-4</v>
      </c>
      <c r="M2175" s="48">
        <f t="shared" si="1185"/>
        <v>40</v>
      </c>
      <c r="N2175" s="48">
        <v>766</v>
      </c>
      <c r="O2175" s="56">
        <v>0.37430000000000002</v>
      </c>
      <c r="P2175" s="48" t="str">
        <f t="shared" si="1170"/>
        <v>5476L SL</v>
      </c>
      <c r="Q2175" s="76" t="s">
        <v>6187</v>
      </c>
      <c r="R2175" s="76" t="s">
        <v>6187</v>
      </c>
      <c r="S2175" s="49">
        <f t="shared" si="1190"/>
        <v>0</v>
      </c>
      <c r="T2175" s="49">
        <f t="shared" si="1171"/>
        <v>0</v>
      </c>
      <c r="U2175" s="49">
        <v>9.1923076923076916</v>
      </c>
      <c r="V2175" s="49">
        <f t="shared" si="1191"/>
        <v>9.1923076923076916</v>
      </c>
      <c r="W2175" s="49">
        <f t="shared" si="1174"/>
        <v>0</v>
      </c>
      <c r="X2175" s="90">
        <f>ROUND(V2175*$X$4,0)</f>
        <v>46</v>
      </c>
      <c r="Y2175" s="91">
        <f t="shared" si="1186"/>
        <v>17.2178</v>
      </c>
      <c r="Z2175" s="93">
        <f>ROUND((V2175*M2175)+X2175,0)</f>
        <v>414</v>
      </c>
      <c r="AA2175" s="94">
        <f t="shared" si="1187"/>
        <v>154.96020000000001</v>
      </c>
      <c r="AB2175" s="97">
        <f>ROUND((V2175*$AB$4)+Z2175,0)</f>
        <v>460</v>
      </c>
      <c r="AC2175" s="98">
        <f t="shared" si="1188"/>
        <v>172.178</v>
      </c>
      <c r="AD2175" s="77" t="s">
        <v>5889</v>
      </c>
      <c r="AE2175" s="54">
        <v>172.178</v>
      </c>
      <c r="AF2175" s="17"/>
    </row>
    <row r="2176" spans="1:32" ht="12.75" customHeight="1" x14ac:dyDescent="0.3">
      <c r="A2176" s="73" t="s">
        <v>35</v>
      </c>
      <c r="B2176" s="74" t="s">
        <v>3278</v>
      </c>
      <c r="C2176" s="48" t="s">
        <v>40</v>
      </c>
      <c r="D2176" s="48">
        <v>100</v>
      </c>
      <c r="E2176" s="48">
        <v>4750</v>
      </c>
      <c r="F2176" s="48" t="s">
        <v>5916</v>
      </c>
      <c r="G2176" s="48" t="s">
        <v>20</v>
      </c>
      <c r="H2176" s="75">
        <f t="shared" si="1189"/>
        <v>0</v>
      </c>
      <c r="I2176" s="74">
        <v>5</v>
      </c>
      <c r="J2176" s="74">
        <v>5</v>
      </c>
      <c r="K2176" s="48">
        <f>J2176</f>
        <v>5</v>
      </c>
      <c r="L2176" s="48"/>
      <c r="M2176" s="48">
        <f t="shared" si="1185"/>
        <v>5</v>
      </c>
      <c r="N2176" s="48">
        <v>20</v>
      </c>
      <c r="O2176" s="56">
        <v>6.9285699999999997</v>
      </c>
      <c r="P2176" s="48" t="str">
        <f t="shared" si="1170"/>
        <v>7054 RD</v>
      </c>
      <c r="Q2176" s="76">
        <v>48</v>
      </c>
      <c r="R2176" s="76">
        <v>113</v>
      </c>
      <c r="S2176" s="49">
        <f t="shared" si="1190"/>
        <v>0.64730769230769236</v>
      </c>
      <c r="T2176" s="49">
        <f t="shared" si="1171"/>
        <v>64.730769230769241</v>
      </c>
      <c r="U2176" s="49">
        <v>466.65384615384619</v>
      </c>
      <c r="V2176" s="49">
        <f t="shared" si="1191"/>
        <v>4.6665384615384617</v>
      </c>
      <c r="W2176" s="49">
        <f t="shared" si="1174"/>
        <v>3.236538461538462</v>
      </c>
      <c r="X2176" s="90">
        <f>ROUND(S2176*$X$2,0)</f>
        <v>5</v>
      </c>
      <c r="Y2176" s="91">
        <f t="shared" si="1186"/>
        <v>34.642849999999996</v>
      </c>
      <c r="Z2176" s="93">
        <f t="shared" ref="Z2176:Z2221" si="1195">ROUND((S2176*M2176)+X2176,0)</f>
        <v>8</v>
      </c>
      <c r="AA2176" s="94">
        <f t="shared" si="1187"/>
        <v>55.428559999999997</v>
      </c>
      <c r="AB2176" s="97">
        <f>ROUND((S2176*$AB$2)+Z2176,0)</f>
        <v>13</v>
      </c>
      <c r="AC2176" s="98">
        <f t="shared" si="1188"/>
        <v>90.07141</v>
      </c>
      <c r="AD2176" s="77" t="s">
        <v>5891</v>
      </c>
      <c r="AE2176" s="54">
        <v>90.07141</v>
      </c>
      <c r="AF2176" s="17"/>
    </row>
    <row r="2177" spans="1:32" ht="16.899999999999999" customHeight="1" x14ac:dyDescent="0.3">
      <c r="A2177" s="73" t="s">
        <v>7</v>
      </c>
      <c r="B2177" s="74" t="s">
        <v>183</v>
      </c>
      <c r="C2177" s="48" t="s">
        <v>10</v>
      </c>
      <c r="D2177" s="48">
        <v>500</v>
      </c>
      <c r="E2177" s="48">
        <v>621</v>
      </c>
      <c r="F2177" s="48" t="s">
        <v>6128</v>
      </c>
      <c r="G2177" s="48" t="s">
        <v>35</v>
      </c>
      <c r="H2177" s="75">
        <f t="shared" si="1189"/>
        <v>-0.71698113207547165</v>
      </c>
      <c r="I2177" s="74">
        <v>15</v>
      </c>
      <c r="J2177" s="74">
        <v>53</v>
      </c>
      <c r="K2177" s="48">
        <f>I2177</f>
        <v>15</v>
      </c>
      <c r="L2177" s="48">
        <v>-4</v>
      </c>
      <c r="M2177" s="48">
        <f t="shared" si="1185"/>
        <v>11</v>
      </c>
      <c r="N2177" s="48">
        <v>0</v>
      </c>
      <c r="O2177" s="56">
        <v>42.78</v>
      </c>
      <c r="P2177" s="48" t="str">
        <f t="shared" si="1170"/>
        <v>1215C SL</v>
      </c>
      <c r="Q2177" s="76">
        <v>0</v>
      </c>
      <c r="R2177" s="76">
        <v>5</v>
      </c>
      <c r="S2177" s="49">
        <f t="shared" si="1190"/>
        <v>5.7692307692307696E-3</v>
      </c>
      <c r="T2177" s="49">
        <f t="shared" si="1171"/>
        <v>2.8846153846153846</v>
      </c>
      <c r="U2177" s="49">
        <v>156.5</v>
      </c>
      <c r="V2177" s="49">
        <f t="shared" si="1191"/>
        <v>0.313</v>
      </c>
      <c r="W2177" s="49">
        <f t="shared" si="1174"/>
        <v>6.3461538461538458E-2</v>
      </c>
      <c r="X2177" s="90">
        <f>ROUNDUP(S2177*$X$2,0)</f>
        <v>1</v>
      </c>
      <c r="Y2177" s="91">
        <f t="shared" si="1186"/>
        <v>42.78</v>
      </c>
      <c r="Z2177" s="93">
        <f t="shared" si="1195"/>
        <v>1</v>
      </c>
      <c r="AA2177" s="94">
        <f t="shared" si="1187"/>
        <v>42.78</v>
      </c>
      <c r="AB2177" s="97">
        <f>ROUND((S2177*$AB$2)+Z2177,0)</f>
        <v>1</v>
      </c>
      <c r="AC2177" s="98">
        <f t="shared" si="1188"/>
        <v>42.78</v>
      </c>
      <c r="AD2177" s="77" t="s">
        <v>3</v>
      </c>
      <c r="AE2177" s="54">
        <v>42.78</v>
      </c>
      <c r="AF2177" s="17"/>
    </row>
    <row r="2178" spans="1:32" ht="16.899999999999999" customHeight="1" x14ac:dyDescent="0.3">
      <c r="A2178" s="73" t="s">
        <v>7</v>
      </c>
      <c r="B2178" s="74" t="s">
        <v>5468</v>
      </c>
      <c r="C2178" s="48" t="s">
        <v>1370</v>
      </c>
      <c r="D2178" s="48">
        <v>1000</v>
      </c>
      <c r="E2178" s="48">
        <v>2834</v>
      </c>
      <c r="F2178" s="48" t="s">
        <v>6126</v>
      </c>
      <c r="G2178" s="48">
        <v>2</v>
      </c>
      <c r="H2178" s="75">
        <f t="shared" si="1189"/>
        <v>0</v>
      </c>
      <c r="I2178" s="74">
        <v>35</v>
      </c>
      <c r="J2178" s="74">
        <f>I2178</f>
        <v>35</v>
      </c>
      <c r="K2178" s="48">
        <f>I2178</f>
        <v>35</v>
      </c>
      <c r="L2178" s="48"/>
      <c r="M2178" s="48">
        <f t="shared" si="1185"/>
        <v>35</v>
      </c>
      <c r="N2178" s="48">
        <v>1</v>
      </c>
      <c r="O2178" s="56">
        <v>153.16904</v>
      </c>
      <c r="P2178" s="48" t="str">
        <f t="shared" si="1170"/>
        <v>65002 SL</v>
      </c>
      <c r="Q2178" s="76">
        <v>27</v>
      </c>
      <c r="R2178" s="76">
        <v>51</v>
      </c>
      <c r="S2178" s="49">
        <f t="shared" si="1190"/>
        <v>0.34961538461538461</v>
      </c>
      <c r="T2178" s="49">
        <f t="shared" si="1171"/>
        <v>349.61538461538458</v>
      </c>
      <c r="U2178" s="49">
        <v>511.29923076923075</v>
      </c>
      <c r="V2178" s="49">
        <f t="shared" si="1191"/>
        <v>0.51129923076923078</v>
      </c>
      <c r="W2178" s="49">
        <f t="shared" si="1174"/>
        <v>12.236538461538462</v>
      </c>
      <c r="X2178" s="90">
        <f t="shared" ref="X2178:X2181" si="1196">ROUND(S2178*$X$4,0)</f>
        <v>2</v>
      </c>
      <c r="Y2178" s="91">
        <f t="shared" si="1186"/>
        <v>306.33807999999999</v>
      </c>
      <c r="Z2178" s="93">
        <f t="shared" si="1195"/>
        <v>14</v>
      </c>
      <c r="AA2178" s="94">
        <f t="shared" si="1187"/>
        <v>2144.3665599999999</v>
      </c>
      <c r="AB2178" s="97">
        <f>ROUND((S2178*$AB$4)+Z2178,0)</f>
        <v>16</v>
      </c>
      <c r="AC2178" s="98">
        <f t="shared" si="1188"/>
        <v>2450.7046399999999</v>
      </c>
      <c r="AD2178" s="77" t="s">
        <v>3</v>
      </c>
      <c r="AE2178" s="54">
        <v>2450.7046399999999</v>
      </c>
      <c r="AF2178" s="17"/>
    </row>
    <row r="2179" spans="1:32" ht="16.899999999999999" customHeight="1" x14ac:dyDescent="0.3">
      <c r="A2179" s="73" t="s">
        <v>7</v>
      </c>
      <c r="B2179" s="74" t="s">
        <v>4157</v>
      </c>
      <c r="C2179" s="48" t="s">
        <v>1797</v>
      </c>
      <c r="D2179" s="48">
        <v>14</v>
      </c>
      <c r="E2179" s="48">
        <v>4445</v>
      </c>
      <c r="F2179" s="48" t="s">
        <v>5912</v>
      </c>
      <c r="G2179" s="48" t="s">
        <v>122</v>
      </c>
      <c r="H2179" s="75">
        <f t="shared" si="1189"/>
        <v>0.14736842105263157</v>
      </c>
      <c r="I2179" s="74">
        <v>109</v>
      </c>
      <c r="J2179" s="74">
        <v>95</v>
      </c>
      <c r="K2179" s="48">
        <f>J2179</f>
        <v>95</v>
      </c>
      <c r="L2179" s="48">
        <f>$L$3</f>
        <v>-4</v>
      </c>
      <c r="M2179" s="48">
        <f t="shared" si="1185"/>
        <v>91</v>
      </c>
      <c r="N2179" s="48">
        <v>212</v>
      </c>
      <c r="O2179" s="56">
        <v>6.93</v>
      </c>
      <c r="P2179" s="48" t="str">
        <f t="shared" si="1170"/>
        <v>F3501/16 CL</v>
      </c>
      <c r="Q2179" s="76">
        <v>41</v>
      </c>
      <c r="R2179" s="76">
        <v>91</v>
      </c>
      <c r="S2179" s="49">
        <f t="shared" si="1190"/>
        <v>0.54653846153846153</v>
      </c>
      <c r="T2179" s="49">
        <f t="shared" si="1171"/>
        <v>7.6515384615384612</v>
      </c>
      <c r="U2179" s="49">
        <v>200.95923076923077</v>
      </c>
      <c r="V2179" s="49">
        <f t="shared" si="1191"/>
        <v>14.354230769230769</v>
      </c>
      <c r="W2179" s="49">
        <f t="shared" si="1174"/>
        <v>49.734999999999999</v>
      </c>
      <c r="X2179" s="90">
        <f t="shared" si="1196"/>
        <v>3</v>
      </c>
      <c r="Y2179" s="91">
        <f t="shared" si="1186"/>
        <v>20.79</v>
      </c>
      <c r="Z2179" s="93">
        <f t="shared" si="1195"/>
        <v>53</v>
      </c>
      <c r="AA2179" s="94">
        <f t="shared" si="1187"/>
        <v>367.28999999999996</v>
      </c>
      <c r="AB2179" s="97">
        <f>ROUND((S2179*$AB$4)+Z2179,0)</f>
        <v>56</v>
      </c>
      <c r="AC2179" s="98">
        <f t="shared" si="1188"/>
        <v>388.08</v>
      </c>
      <c r="AD2179" s="77" t="s">
        <v>3</v>
      </c>
      <c r="AE2179" s="54">
        <v>388.08</v>
      </c>
      <c r="AF2179" s="17"/>
    </row>
    <row r="2180" spans="1:32" ht="16.899999999999999" customHeight="1" x14ac:dyDescent="0.3">
      <c r="A2180" s="73" t="s">
        <v>7</v>
      </c>
      <c r="B2180" s="74" t="s">
        <v>5620</v>
      </c>
      <c r="C2180" s="48" t="s">
        <v>34</v>
      </c>
      <c r="D2180" s="48">
        <v>100</v>
      </c>
      <c r="E2180" s="48">
        <v>4350</v>
      </c>
      <c r="F2180" s="48" t="s">
        <v>6122</v>
      </c>
      <c r="G2180" s="48" t="s">
        <v>122</v>
      </c>
      <c r="H2180" s="75">
        <f t="shared" si="1189"/>
        <v>0</v>
      </c>
      <c r="I2180" s="74">
        <v>84</v>
      </c>
      <c r="J2180" s="74">
        <v>84</v>
      </c>
      <c r="K2180" s="48">
        <f>I2180</f>
        <v>84</v>
      </c>
      <c r="L2180" s="48">
        <f>$L$3</f>
        <v>-4</v>
      </c>
      <c r="M2180" s="48">
        <f t="shared" si="1185"/>
        <v>80</v>
      </c>
      <c r="N2180" s="48">
        <v>30</v>
      </c>
      <c r="O2180" s="56">
        <v>13.714919999999999</v>
      </c>
      <c r="P2180" s="48" t="str">
        <f t="shared" si="1170"/>
        <v>P1050 BK</v>
      </c>
      <c r="Q2180" s="76">
        <v>4</v>
      </c>
      <c r="R2180" s="76">
        <v>137</v>
      </c>
      <c r="S2180" s="49">
        <f t="shared" si="1190"/>
        <v>0.20115384615384616</v>
      </c>
      <c r="T2180" s="49">
        <f t="shared" si="1171"/>
        <v>20.115384615384617</v>
      </c>
      <c r="U2180" s="49">
        <v>416.17307692307691</v>
      </c>
      <c r="V2180" s="49">
        <f t="shared" si="1191"/>
        <v>4.1617307692307692</v>
      </c>
      <c r="W2180" s="49">
        <f t="shared" si="1174"/>
        <v>16.092307692307692</v>
      </c>
      <c r="X2180" s="90">
        <f t="shared" si="1196"/>
        <v>1</v>
      </c>
      <c r="Y2180" s="91">
        <f t="shared" si="1186"/>
        <v>13.714919999999999</v>
      </c>
      <c r="Z2180" s="93">
        <f t="shared" si="1195"/>
        <v>17</v>
      </c>
      <c r="AA2180" s="94">
        <f t="shared" si="1187"/>
        <v>233.15364</v>
      </c>
      <c r="AB2180" s="97">
        <f>ROUND((S2180*$AB$4)+Z2180,0)</f>
        <v>18</v>
      </c>
      <c r="AC2180" s="98">
        <f t="shared" si="1188"/>
        <v>246.86856</v>
      </c>
      <c r="AD2180" s="77" t="s">
        <v>3</v>
      </c>
      <c r="AE2180" s="54">
        <v>246.86856</v>
      </c>
      <c r="AF2180" s="17"/>
    </row>
    <row r="2181" spans="1:32" ht="16.899999999999999" customHeight="1" x14ac:dyDescent="0.3">
      <c r="A2181" s="73" t="s">
        <v>7</v>
      </c>
      <c r="B2181" s="74" t="s">
        <v>3447</v>
      </c>
      <c r="C2181" s="48" t="s">
        <v>1432</v>
      </c>
      <c r="D2181" s="48">
        <v>100</v>
      </c>
      <c r="E2181" s="48">
        <v>621</v>
      </c>
      <c r="F2181" s="48" t="s">
        <v>6128</v>
      </c>
      <c r="G2181" s="48" t="s">
        <v>112</v>
      </c>
      <c r="H2181" s="75">
        <f t="shared" si="1189"/>
        <v>2.564102564102564E-2</v>
      </c>
      <c r="I2181" s="74">
        <v>40</v>
      </c>
      <c r="J2181" s="74">
        <v>39</v>
      </c>
      <c r="K2181" s="48">
        <f>J2181</f>
        <v>39</v>
      </c>
      <c r="L2181" s="48">
        <f>$L$3</f>
        <v>-4</v>
      </c>
      <c r="M2181" s="48">
        <f t="shared" si="1185"/>
        <v>35</v>
      </c>
      <c r="N2181" s="48">
        <v>143</v>
      </c>
      <c r="O2181" s="56">
        <v>3.62</v>
      </c>
      <c r="P2181" s="48" t="str">
        <f t="shared" si="1170"/>
        <v>6713 WH</v>
      </c>
      <c r="Q2181" s="76">
        <v>38</v>
      </c>
      <c r="R2181" s="76">
        <v>235</v>
      </c>
      <c r="S2181" s="49">
        <f t="shared" si="1190"/>
        <v>0.68038461538461537</v>
      </c>
      <c r="T2181" s="49">
        <f t="shared" si="1171"/>
        <v>68.038461538461533</v>
      </c>
      <c r="U2181" s="49">
        <v>5073.8076923076924</v>
      </c>
      <c r="V2181" s="49">
        <f t="shared" si="1191"/>
        <v>50.738076923076925</v>
      </c>
      <c r="W2181" s="49">
        <f t="shared" si="1174"/>
        <v>23.813461538461539</v>
      </c>
      <c r="X2181" s="90">
        <f t="shared" si="1196"/>
        <v>3</v>
      </c>
      <c r="Y2181" s="91">
        <f t="shared" si="1186"/>
        <v>10.86</v>
      </c>
      <c r="Z2181" s="93">
        <f t="shared" si="1195"/>
        <v>27</v>
      </c>
      <c r="AA2181" s="94">
        <f t="shared" si="1187"/>
        <v>97.740000000000009</v>
      </c>
      <c r="AB2181" s="97">
        <f>ROUND((S2181*$AB$4)+Z2181,0)</f>
        <v>30</v>
      </c>
      <c r="AC2181" s="98">
        <f t="shared" si="1188"/>
        <v>108.60000000000001</v>
      </c>
      <c r="AD2181" s="77" t="s">
        <v>3</v>
      </c>
      <c r="AE2181" s="54">
        <v>108.60000000000001</v>
      </c>
      <c r="AF2181" s="17"/>
    </row>
    <row r="2182" spans="1:32" ht="16.899999999999999" customHeight="1" x14ac:dyDescent="0.3">
      <c r="A2182" s="73" t="s">
        <v>7</v>
      </c>
      <c r="B2182" s="74" t="s">
        <v>5357</v>
      </c>
      <c r="C2182" s="48" t="s">
        <v>1154</v>
      </c>
      <c r="D2182" s="48">
        <v>500</v>
      </c>
      <c r="E2182" s="48">
        <v>2834</v>
      </c>
      <c r="F2182" s="48" t="s">
        <v>6126</v>
      </c>
      <c r="G2182" s="48">
        <v>2</v>
      </c>
      <c r="H2182" s="75">
        <f t="shared" si="1189"/>
        <v>0</v>
      </c>
      <c r="I2182" s="74">
        <v>20</v>
      </c>
      <c r="J2182" s="74">
        <f>I2182</f>
        <v>20</v>
      </c>
      <c r="K2182" s="48">
        <f>I2182</f>
        <v>20</v>
      </c>
      <c r="L2182" s="48"/>
      <c r="M2182" s="48">
        <f t="shared" si="1185"/>
        <v>20</v>
      </c>
      <c r="N2182" s="48">
        <v>0</v>
      </c>
      <c r="O2182" s="56">
        <v>84.024569999999997</v>
      </c>
      <c r="P2182" s="48" t="str">
        <f t="shared" ref="P2182:P2245" si="1197">LEFT(B2182,LEN(B2182)-3)</f>
        <v>5062/1C SL</v>
      </c>
      <c r="Q2182" s="76" t="s">
        <v>6187</v>
      </c>
      <c r="R2182" s="76" t="s">
        <v>6187</v>
      </c>
      <c r="S2182" s="49">
        <f t="shared" si="1190"/>
        <v>0</v>
      </c>
      <c r="T2182" s="49">
        <f t="shared" ref="T2182:T2245" si="1198">S2182*D2182</f>
        <v>0</v>
      </c>
      <c r="U2182" s="49">
        <v>44.653846153846153</v>
      </c>
      <c r="V2182" s="49">
        <f t="shared" si="1191"/>
        <v>8.930769230769231E-2</v>
      </c>
      <c r="W2182" s="49">
        <f t="shared" si="1174"/>
        <v>0</v>
      </c>
      <c r="X2182" s="90">
        <f>ROUNDUP(S2182*$X$3,0)</f>
        <v>0</v>
      </c>
      <c r="Y2182" s="91">
        <f t="shared" si="1186"/>
        <v>0</v>
      </c>
      <c r="Z2182" s="93">
        <f t="shared" si="1195"/>
        <v>0</v>
      </c>
      <c r="AA2182" s="94">
        <f t="shared" si="1187"/>
        <v>0</v>
      </c>
      <c r="AB2182" s="97">
        <f>ROUND((S2182*$AB$4)+Z2182,0)</f>
        <v>0</v>
      </c>
      <c r="AC2182" s="98">
        <f t="shared" si="1188"/>
        <v>0</v>
      </c>
      <c r="AD2182" s="77" t="s">
        <v>3</v>
      </c>
      <c r="AE2182" s="54">
        <v>0</v>
      </c>
      <c r="AF2182" s="17"/>
    </row>
    <row r="2183" spans="1:32" ht="16.899999999999999" customHeight="1" x14ac:dyDescent="0.3">
      <c r="A2183" s="73" t="s">
        <v>7</v>
      </c>
      <c r="B2183" s="74" t="s">
        <v>1686</v>
      </c>
      <c r="C2183" s="48" t="s">
        <v>1154</v>
      </c>
      <c r="D2183" s="48">
        <v>500</v>
      </c>
      <c r="E2183" s="48">
        <v>621</v>
      </c>
      <c r="F2183" s="48" t="s">
        <v>6128</v>
      </c>
      <c r="G2183" s="48" t="s">
        <v>35</v>
      </c>
      <c r="H2183" s="75">
        <f t="shared" si="1189"/>
        <v>-0.71698113207547165</v>
      </c>
      <c r="I2183" s="74">
        <v>15</v>
      </c>
      <c r="J2183" s="74">
        <v>53</v>
      </c>
      <c r="K2183" s="48">
        <f>I2183</f>
        <v>15</v>
      </c>
      <c r="L2183" s="48">
        <v>-4</v>
      </c>
      <c r="M2183" s="48">
        <f t="shared" si="1185"/>
        <v>11</v>
      </c>
      <c r="N2183" s="48">
        <v>1</v>
      </c>
      <c r="O2183" s="56">
        <v>43.33</v>
      </c>
      <c r="P2183" s="48" t="str">
        <f t="shared" si="1197"/>
        <v>5004C SL</v>
      </c>
      <c r="Q2183" s="76">
        <v>3</v>
      </c>
      <c r="R2183" s="76">
        <v>3</v>
      </c>
      <c r="S2183" s="49">
        <f t="shared" si="1190"/>
        <v>3.5769230769230768E-2</v>
      </c>
      <c r="T2183" s="49">
        <f t="shared" si="1198"/>
        <v>17.884615384615383</v>
      </c>
      <c r="U2183" s="49">
        <v>1139.7307692307691</v>
      </c>
      <c r="V2183" s="49">
        <f t="shared" si="1191"/>
        <v>2.279461538461538</v>
      </c>
      <c r="W2183" s="49">
        <f t="shared" si="1174"/>
        <v>0.39346153846153847</v>
      </c>
      <c r="X2183" s="90">
        <f>ROUND(S2183*$X$2,0)</f>
        <v>0</v>
      </c>
      <c r="Y2183" s="91">
        <f t="shared" si="1186"/>
        <v>0</v>
      </c>
      <c r="Z2183" s="93">
        <f t="shared" si="1195"/>
        <v>0</v>
      </c>
      <c r="AA2183" s="94">
        <f t="shared" si="1187"/>
        <v>0</v>
      </c>
      <c r="AB2183" s="97">
        <f>ROUND((S2183*$AB$2)+Z2183,0)</f>
        <v>0</v>
      </c>
      <c r="AC2183" s="98">
        <f t="shared" si="1188"/>
        <v>0</v>
      </c>
      <c r="AD2183" s="77" t="s">
        <v>3</v>
      </c>
      <c r="AE2183" s="54">
        <v>0</v>
      </c>
      <c r="AF2183" s="17"/>
    </row>
    <row r="2184" spans="1:32" ht="12.75" customHeight="1" x14ac:dyDescent="0.3">
      <c r="A2184" s="73" t="s">
        <v>7</v>
      </c>
      <c r="B2184" s="74" t="s">
        <v>2719</v>
      </c>
      <c r="C2184" s="48" t="s">
        <v>34</v>
      </c>
      <c r="D2184" s="48">
        <v>100</v>
      </c>
      <c r="E2184" s="48">
        <v>6150</v>
      </c>
      <c r="F2184" s="48" t="s">
        <v>6125</v>
      </c>
      <c r="G2184" s="48" t="s">
        <v>3680</v>
      </c>
      <c r="H2184" s="75">
        <f t="shared" si="1189"/>
        <v>0</v>
      </c>
      <c r="I2184" s="74">
        <v>28</v>
      </c>
      <c r="J2184" s="74">
        <v>28</v>
      </c>
      <c r="K2184" s="48">
        <f>I2184</f>
        <v>28</v>
      </c>
      <c r="L2184" s="48">
        <f>$L$3</f>
        <v>-4</v>
      </c>
      <c r="M2184" s="48">
        <f t="shared" si="1185"/>
        <v>24</v>
      </c>
      <c r="N2184" s="48">
        <v>10</v>
      </c>
      <c r="O2184" s="56">
        <v>31.85</v>
      </c>
      <c r="P2184" s="48" t="str">
        <f t="shared" si="1197"/>
        <v>SW11 WH</v>
      </c>
      <c r="Q2184" s="76">
        <v>12</v>
      </c>
      <c r="R2184" s="76">
        <v>37</v>
      </c>
      <c r="S2184" s="49">
        <f t="shared" si="1190"/>
        <v>0.17192307692307693</v>
      </c>
      <c r="T2184" s="49">
        <f t="shared" si="1198"/>
        <v>17.192307692307693</v>
      </c>
      <c r="U2184" s="49">
        <v>29.25</v>
      </c>
      <c r="V2184" s="49">
        <f t="shared" si="1191"/>
        <v>0.29249999999999998</v>
      </c>
      <c r="W2184" s="49">
        <f t="shared" si="1174"/>
        <v>4.1261538461538461</v>
      </c>
      <c r="X2184" s="90">
        <f>ROUND(S2184*$X$4,0)</f>
        <v>1</v>
      </c>
      <c r="Y2184" s="91">
        <f t="shared" si="1186"/>
        <v>31.85</v>
      </c>
      <c r="Z2184" s="93">
        <f t="shared" si="1195"/>
        <v>5</v>
      </c>
      <c r="AA2184" s="94">
        <f t="shared" si="1187"/>
        <v>159.25</v>
      </c>
      <c r="AB2184" s="97">
        <f>ROUND((S2184*$AB$4)+Z2184,0)</f>
        <v>6</v>
      </c>
      <c r="AC2184" s="98">
        <f t="shared" si="1188"/>
        <v>191.10000000000002</v>
      </c>
      <c r="AD2184" s="77" t="s">
        <v>3</v>
      </c>
      <c r="AE2184" s="54">
        <v>191.10000000000002</v>
      </c>
      <c r="AF2184" s="17"/>
    </row>
    <row r="2185" spans="1:32" ht="12.75" customHeight="1" x14ac:dyDescent="0.3">
      <c r="A2185" s="73" t="s">
        <v>7</v>
      </c>
      <c r="B2185" s="74" t="s">
        <v>2238</v>
      </c>
      <c r="C2185" s="48" t="s">
        <v>464</v>
      </c>
      <c r="D2185" s="48">
        <v>100</v>
      </c>
      <c r="E2185" s="48">
        <v>4013</v>
      </c>
      <c r="F2185" s="48" t="s">
        <v>6180</v>
      </c>
      <c r="G2185" s="48" t="s">
        <v>65</v>
      </c>
      <c r="H2185" s="75">
        <f t="shared" si="1189"/>
        <v>0</v>
      </c>
      <c r="I2185" s="74">
        <v>5</v>
      </c>
      <c r="J2185" s="74">
        <v>5</v>
      </c>
      <c r="K2185" s="48">
        <f>J2185</f>
        <v>5</v>
      </c>
      <c r="L2185" s="48"/>
      <c r="M2185" s="48">
        <f t="shared" si="1185"/>
        <v>5</v>
      </c>
      <c r="N2185" s="48">
        <v>29</v>
      </c>
      <c r="O2185" s="56">
        <v>28.342569999999998</v>
      </c>
      <c r="P2185" s="48" t="str">
        <f t="shared" si="1197"/>
        <v>5857 BL</v>
      </c>
      <c r="Q2185" s="76">
        <v>135</v>
      </c>
      <c r="R2185" s="76">
        <v>429</v>
      </c>
      <c r="S2185" s="49">
        <f t="shared" si="1190"/>
        <v>1.9488461538461537</v>
      </c>
      <c r="T2185" s="49">
        <f t="shared" si="1198"/>
        <v>194.88461538461536</v>
      </c>
      <c r="U2185" s="49">
        <v>194.88461538461536</v>
      </c>
      <c r="V2185" s="49">
        <f t="shared" si="1191"/>
        <v>1.9488461538461537</v>
      </c>
      <c r="W2185" s="49">
        <f t="shared" ref="W2185:W2222" si="1199">S2185*M2185</f>
        <v>9.7442307692307679</v>
      </c>
      <c r="X2185" s="90">
        <f>ROUND(S2185*$X$2,0)</f>
        <v>14</v>
      </c>
      <c r="Y2185" s="91">
        <f t="shared" si="1186"/>
        <v>396.79597999999999</v>
      </c>
      <c r="Z2185" s="93">
        <f t="shared" si="1195"/>
        <v>24</v>
      </c>
      <c r="AA2185" s="94">
        <f t="shared" si="1187"/>
        <v>680.22167999999999</v>
      </c>
      <c r="AB2185" s="97">
        <f>ROUND((S2185*$AB$2)+Z2185,0)</f>
        <v>38</v>
      </c>
      <c r="AC2185" s="98">
        <f t="shared" si="1188"/>
        <v>1077.01766</v>
      </c>
      <c r="AD2185" s="77" t="s">
        <v>5891</v>
      </c>
      <c r="AE2185" s="54">
        <v>1077.01766</v>
      </c>
      <c r="AF2185" s="17"/>
    </row>
    <row r="2186" spans="1:32" ht="16.899999999999999" customHeight="1" x14ac:dyDescent="0.3">
      <c r="A2186" s="73" t="s">
        <v>7</v>
      </c>
      <c r="B2186" s="74" t="s">
        <v>2708</v>
      </c>
      <c r="C2186" s="48" t="s">
        <v>2146</v>
      </c>
      <c r="D2186" s="48">
        <v>500</v>
      </c>
      <c r="E2186" s="48">
        <v>621</v>
      </c>
      <c r="F2186" s="48" t="s">
        <v>6128</v>
      </c>
      <c r="G2186" s="48" t="s">
        <v>35</v>
      </c>
      <c r="H2186" s="75">
        <f t="shared" si="1189"/>
        <v>0.1111111111111111</v>
      </c>
      <c r="I2186" s="74">
        <v>30</v>
      </c>
      <c r="J2186" s="74">
        <v>27</v>
      </c>
      <c r="K2186" s="48">
        <f>J2186</f>
        <v>27</v>
      </c>
      <c r="L2186" s="48">
        <f>$L$3</f>
        <v>-4</v>
      </c>
      <c r="M2186" s="48">
        <f t="shared" si="1185"/>
        <v>23</v>
      </c>
      <c r="N2186" s="48">
        <v>2</v>
      </c>
      <c r="O2186" s="56">
        <v>40.604999999999997</v>
      </c>
      <c r="P2186" s="48" t="str">
        <f t="shared" si="1197"/>
        <v>M4473 SL</v>
      </c>
      <c r="Q2186" s="76">
        <v>4</v>
      </c>
      <c r="R2186" s="76">
        <v>19</v>
      </c>
      <c r="S2186" s="49">
        <f t="shared" si="1190"/>
        <v>6.5000000000000002E-2</v>
      </c>
      <c r="T2186" s="49">
        <f t="shared" si="1198"/>
        <v>32.5</v>
      </c>
      <c r="U2186" s="49">
        <v>261.03846153846155</v>
      </c>
      <c r="V2186" s="49">
        <f t="shared" si="1191"/>
        <v>0.52207692307692311</v>
      </c>
      <c r="W2186" s="49">
        <f t="shared" si="1199"/>
        <v>1.4950000000000001</v>
      </c>
      <c r="X2186" s="90">
        <f t="shared" ref="X2186:X2187" si="1200">ROUND(S2186*$X$4,0)</f>
        <v>0</v>
      </c>
      <c r="Y2186" s="91">
        <f t="shared" si="1186"/>
        <v>0</v>
      </c>
      <c r="Z2186" s="93">
        <f t="shared" si="1195"/>
        <v>1</v>
      </c>
      <c r="AA2186" s="94">
        <f t="shared" si="1187"/>
        <v>40.604999999999997</v>
      </c>
      <c r="AB2186" s="97">
        <f t="shared" ref="AB2186:AB2200" si="1201">ROUND((S2186*$AB$4)+Z2186,0)</f>
        <v>1</v>
      </c>
      <c r="AC2186" s="98">
        <f t="shared" si="1188"/>
        <v>40.604999999999997</v>
      </c>
      <c r="AD2186" s="77" t="s">
        <v>5890</v>
      </c>
      <c r="AE2186" s="54">
        <v>40.604999999999997</v>
      </c>
      <c r="AF2186" s="17"/>
    </row>
    <row r="2187" spans="1:32" ht="16.899999999999999" customHeight="1" x14ac:dyDescent="0.3">
      <c r="A2187" s="73" t="s">
        <v>7</v>
      </c>
      <c r="B2187" s="74" t="s">
        <v>2414</v>
      </c>
      <c r="C2187" s="48" t="s">
        <v>34</v>
      </c>
      <c r="D2187" s="48">
        <v>25</v>
      </c>
      <c r="E2187" s="48">
        <v>6150</v>
      </c>
      <c r="F2187" s="48" t="s">
        <v>6125</v>
      </c>
      <c r="G2187" s="48" t="s">
        <v>3680</v>
      </c>
      <c r="H2187" s="75">
        <f t="shared" si="1189"/>
        <v>0</v>
      </c>
      <c r="I2187" s="74">
        <v>28</v>
      </c>
      <c r="J2187" s="74">
        <v>28</v>
      </c>
      <c r="K2187" s="48">
        <f t="shared" ref="K2187:K2193" si="1202">I2187</f>
        <v>28</v>
      </c>
      <c r="L2187" s="48">
        <f>$L$3</f>
        <v>-4</v>
      </c>
      <c r="M2187" s="48">
        <f t="shared" si="1185"/>
        <v>24</v>
      </c>
      <c r="N2187" s="48">
        <v>7</v>
      </c>
      <c r="O2187" s="56">
        <v>27.98</v>
      </c>
      <c r="P2187" s="48" t="str">
        <f t="shared" si="1197"/>
        <v>SW31 NA</v>
      </c>
      <c r="Q2187" s="76">
        <v>101</v>
      </c>
      <c r="R2187" s="76">
        <v>308</v>
      </c>
      <c r="S2187" s="49">
        <f t="shared" si="1190"/>
        <v>1.4430769230769231</v>
      </c>
      <c r="T2187" s="49">
        <f t="shared" si="1198"/>
        <v>36.07692307692308</v>
      </c>
      <c r="U2187" s="49">
        <v>94</v>
      </c>
      <c r="V2187" s="49">
        <f t="shared" si="1191"/>
        <v>3.76</v>
      </c>
      <c r="W2187" s="49">
        <f t="shared" si="1199"/>
        <v>34.633846153846157</v>
      </c>
      <c r="X2187" s="90">
        <f t="shared" si="1200"/>
        <v>7</v>
      </c>
      <c r="Y2187" s="91">
        <f t="shared" si="1186"/>
        <v>195.86</v>
      </c>
      <c r="Z2187" s="93">
        <f t="shared" si="1195"/>
        <v>42</v>
      </c>
      <c r="AA2187" s="94">
        <f t="shared" si="1187"/>
        <v>1175.1600000000001</v>
      </c>
      <c r="AB2187" s="97">
        <f t="shared" si="1201"/>
        <v>49</v>
      </c>
      <c r="AC2187" s="98">
        <f t="shared" si="1188"/>
        <v>1371.02</v>
      </c>
      <c r="AD2187" s="77" t="s">
        <v>3</v>
      </c>
      <c r="AE2187" s="54">
        <v>1371.02</v>
      </c>
      <c r="AF2187" s="17"/>
    </row>
    <row r="2188" spans="1:32" ht="16.899999999999999" customHeight="1" x14ac:dyDescent="0.3">
      <c r="A2188" s="73" t="s">
        <v>35</v>
      </c>
      <c r="B2188" s="74" t="s">
        <v>224</v>
      </c>
      <c r="C2188" s="48" t="s">
        <v>10</v>
      </c>
      <c r="D2188" s="48">
        <v>500</v>
      </c>
      <c r="E2188" s="48">
        <v>2834</v>
      </c>
      <c r="F2188" s="48" t="s">
        <v>6126</v>
      </c>
      <c r="G2188" s="48">
        <v>2</v>
      </c>
      <c r="H2188" s="75">
        <f t="shared" si="1189"/>
        <v>0</v>
      </c>
      <c r="I2188" s="74">
        <v>20</v>
      </c>
      <c r="J2188" s="74">
        <f t="shared" ref="J2188:J2189" si="1203">I2188</f>
        <v>20</v>
      </c>
      <c r="K2188" s="48">
        <f t="shared" si="1202"/>
        <v>20</v>
      </c>
      <c r="L2188" s="48"/>
      <c r="M2188" s="48">
        <f t="shared" si="1185"/>
        <v>20</v>
      </c>
      <c r="N2188" s="48">
        <v>0</v>
      </c>
      <c r="O2188" s="56">
        <v>72.432519999999997</v>
      </c>
      <c r="P2188" s="48" t="str">
        <f t="shared" si="1197"/>
        <v>1131C SL</v>
      </c>
      <c r="Q2188" s="76">
        <v>1</v>
      </c>
      <c r="R2188" s="76">
        <v>1</v>
      </c>
      <c r="S2188" s="49">
        <f t="shared" si="1190"/>
        <v>1.1923076923076923E-2</v>
      </c>
      <c r="T2188" s="49">
        <f t="shared" si="1198"/>
        <v>5.9615384615384617</v>
      </c>
      <c r="U2188" s="49">
        <v>290.19230769230768</v>
      </c>
      <c r="V2188" s="49">
        <f t="shared" si="1191"/>
        <v>0.58038461538461539</v>
      </c>
      <c r="W2188" s="49">
        <f t="shared" si="1199"/>
        <v>0.23846153846153847</v>
      </c>
      <c r="X2188" s="90">
        <f>ROUNDUP(S2188*$X$3,0)</f>
        <v>1</v>
      </c>
      <c r="Y2188" s="91">
        <f t="shared" si="1186"/>
        <v>72.432519999999997</v>
      </c>
      <c r="Z2188" s="93">
        <f t="shared" si="1195"/>
        <v>1</v>
      </c>
      <c r="AA2188" s="94">
        <f t="shared" si="1187"/>
        <v>72.432519999999997</v>
      </c>
      <c r="AB2188" s="97">
        <f t="shared" si="1201"/>
        <v>1</v>
      </c>
      <c r="AC2188" s="98">
        <f t="shared" si="1188"/>
        <v>72.432519999999997</v>
      </c>
      <c r="AD2188" s="77" t="s">
        <v>3</v>
      </c>
      <c r="AE2188" s="54">
        <v>72.432519999999997</v>
      </c>
      <c r="AF2188" s="17"/>
    </row>
    <row r="2189" spans="1:32" ht="16.899999999999999" customHeight="1" x14ac:dyDescent="0.3">
      <c r="A2189" s="73" t="s">
        <v>7</v>
      </c>
      <c r="B2189" s="74" t="s">
        <v>2897</v>
      </c>
      <c r="C2189" s="48" t="s">
        <v>10</v>
      </c>
      <c r="D2189" s="48">
        <v>100</v>
      </c>
      <c r="E2189" s="48">
        <v>2834</v>
      </c>
      <c r="F2189" s="48" t="s">
        <v>6126</v>
      </c>
      <c r="G2189" s="48">
        <v>2</v>
      </c>
      <c r="H2189" s="75">
        <f t="shared" si="1189"/>
        <v>0</v>
      </c>
      <c r="I2189" s="74">
        <v>40</v>
      </c>
      <c r="J2189" s="74">
        <f t="shared" si="1203"/>
        <v>40</v>
      </c>
      <c r="K2189" s="48">
        <f t="shared" si="1202"/>
        <v>40</v>
      </c>
      <c r="L2189" s="48"/>
      <c r="M2189" s="48">
        <f t="shared" si="1185"/>
        <v>40</v>
      </c>
      <c r="N2189" s="48">
        <v>13</v>
      </c>
      <c r="O2189" s="56">
        <v>18.472169999999998</v>
      </c>
      <c r="P2189" s="48" t="str">
        <f t="shared" si="1197"/>
        <v>3221 SL</v>
      </c>
      <c r="Q2189" s="76">
        <v>81</v>
      </c>
      <c r="R2189" s="76">
        <v>316</v>
      </c>
      <c r="S2189" s="49">
        <f t="shared" si="1190"/>
        <v>1.2369230769230768</v>
      </c>
      <c r="T2189" s="49">
        <f t="shared" si="1198"/>
        <v>123.69230769230768</v>
      </c>
      <c r="U2189" s="49">
        <v>603.30769230769226</v>
      </c>
      <c r="V2189" s="49">
        <f t="shared" si="1191"/>
        <v>6.0330769230769228</v>
      </c>
      <c r="W2189" s="49">
        <f t="shared" si="1199"/>
        <v>49.476923076923072</v>
      </c>
      <c r="X2189" s="90">
        <f t="shared" ref="X2189:X2190" si="1204">ROUND(S2189*$X$4,0)</f>
        <v>6</v>
      </c>
      <c r="Y2189" s="91">
        <f t="shared" si="1186"/>
        <v>110.83301999999999</v>
      </c>
      <c r="Z2189" s="93">
        <f t="shared" si="1195"/>
        <v>55</v>
      </c>
      <c r="AA2189" s="94">
        <f t="shared" si="1187"/>
        <v>1015.96935</v>
      </c>
      <c r="AB2189" s="97">
        <f t="shared" si="1201"/>
        <v>61</v>
      </c>
      <c r="AC2189" s="98">
        <f t="shared" si="1188"/>
        <v>1126.8023699999999</v>
      </c>
      <c r="AD2189" s="77" t="s">
        <v>3</v>
      </c>
      <c r="AE2189" s="54">
        <v>1126.8023699999999</v>
      </c>
      <c r="AF2189" s="17"/>
    </row>
    <row r="2190" spans="1:32" ht="12.75" customHeight="1" x14ac:dyDescent="0.3">
      <c r="A2190" s="73" t="s">
        <v>7</v>
      </c>
      <c r="B2190" s="74" t="s">
        <v>3069</v>
      </c>
      <c r="C2190" s="48" t="s">
        <v>1154</v>
      </c>
      <c r="D2190" s="48">
        <v>500</v>
      </c>
      <c r="E2190" s="48">
        <v>621</v>
      </c>
      <c r="F2190" s="48" t="s">
        <v>6128</v>
      </c>
      <c r="G2190" s="48" t="s">
        <v>35</v>
      </c>
      <c r="H2190" s="75">
        <f t="shared" si="1189"/>
        <v>0</v>
      </c>
      <c r="I2190" s="74">
        <v>53</v>
      </c>
      <c r="J2190" s="74">
        <v>53</v>
      </c>
      <c r="K2190" s="48">
        <f t="shared" si="1202"/>
        <v>53</v>
      </c>
      <c r="L2190" s="48">
        <v>-4</v>
      </c>
      <c r="M2190" s="48">
        <f t="shared" si="1185"/>
        <v>49</v>
      </c>
      <c r="N2190" s="48">
        <v>0</v>
      </c>
      <c r="O2190" s="56">
        <v>59.795580000000001</v>
      </c>
      <c r="P2190" s="48" t="str">
        <f t="shared" si="1197"/>
        <v>5016C SL</v>
      </c>
      <c r="Q2190" s="76">
        <v>1</v>
      </c>
      <c r="R2190" s="76">
        <v>1</v>
      </c>
      <c r="S2190" s="49">
        <f t="shared" si="1190"/>
        <v>1.1923076923076923E-2</v>
      </c>
      <c r="T2190" s="49">
        <f t="shared" si="1198"/>
        <v>5.9615384615384617</v>
      </c>
      <c r="U2190" s="49">
        <v>171.12461538461537</v>
      </c>
      <c r="V2190" s="49">
        <f t="shared" si="1191"/>
        <v>0.34224923076923075</v>
      </c>
      <c r="W2190" s="49">
        <f t="shared" si="1199"/>
        <v>0.58423076923076922</v>
      </c>
      <c r="X2190" s="90">
        <f t="shared" si="1204"/>
        <v>0</v>
      </c>
      <c r="Y2190" s="91">
        <f t="shared" si="1186"/>
        <v>0</v>
      </c>
      <c r="Z2190" s="93">
        <f t="shared" si="1195"/>
        <v>1</v>
      </c>
      <c r="AA2190" s="94">
        <f t="shared" si="1187"/>
        <v>59.795580000000001</v>
      </c>
      <c r="AB2190" s="97">
        <f t="shared" si="1201"/>
        <v>1</v>
      </c>
      <c r="AC2190" s="98">
        <f t="shared" si="1188"/>
        <v>59.795580000000001</v>
      </c>
      <c r="AD2190" s="77" t="s">
        <v>3</v>
      </c>
      <c r="AE2190" s="54">
        <v>59.795580000000001</v>
      </c>
      <c r="AF2190" s="17"/>
    </row>
    <row r="2191" spans="1:32" ht="16.899999999999999" customHeight="1" x14ac:dyDescent="0.3">
      <c r="A2191" s="73" t="s">
        <v>7</v>
      </c>
      <c r="B2191" s="74" t="s">
        <v>2869</v>
      </c>
      <c r="C2191" s="48" t="s">
        <v>40</v>
      </c>
      <c r="D2191" s="48">
        <v>100</v>
      </c>
      <c r="E2191" s="48">
        <v>621</v>
      </c>
      <c r="F2191" s="48" t="s">
        <v>6128</v>
      </c>
      <c r="G2191" s="48" t="s">
        <v>112</v>
      </c>
      <c r="H2191" s="75">
        <f t="shared" si="1189"/>
        <v>-0.25925925925925924</v>
      </c>
      <c r="I2191" s="74">
        <v>20</v>
      </c>
      <c r="J2191" s="74">
        <v>27</v>
      </c>
      <c r="K2191" s="48">
        <f t="shared" si="1202"/>
        <v>20</v>
      </c>
      <c r="L2191" s="48">
        <f>$L$3</f>
        <v>-4</v>
      </c>
      <c r="M2191" s="48">
        <f t="shared" si="1185"/>
        <v>16</v>
      </c>
      <c r="N2191" s="48">
        <v>146</v>
      </c>
      <c r="O2191" s="56">
        <v>2.9</v>
      </c>
      <c r="P2191" s="48" t="str">
        <f t="shared" si="1197"/>
        <v>3053 BL</v>
      </c>
      <c r="Q2191" s="76">
        <v>169</v>
      </c>
      <c r="R2191" s="76">
        <v>1044</v>
      </c>
      <c r="S2191" s="49">
        <f t="shared" si="1190"/>
        <v>3.0246153846153847</v>
      </c>
      <c r="T2191" s="49">
        <f t="shared" si="1198"/>
        <v>302.46153846153845</v>
      </c>
      <c r="U2191" s="49">
        <v>2905.9230769230767</v>
      </c>
      <c r="V2191" s="49">
        <f t="shared" si="1191"/>
        <v>29.059230769230766</v>
      </c>
      <c r="W2191" s="49">
        <f t="shared" si="1199"/>
        <v>48.393846153846155</v>
      </c>
      <c r="X2191" s="90">
        <f>ROUND(S2191*$X$3,0)</f>
        <v>18</v>
      </c>
      <c r="Y2191" s="91">
        <f t="shared" si="1186"/>
        <v>52.199999999999996</v>
      </c>
      <c r="Z2191" s="93">
        <f t="shared" si="1195"/>
        <v>66</v>
      </c>
      <c r="AA2191" s="94">
        <f t="shared" si="1187"/>
        <v>191.4</v>
      </c>
      <c r="AB2191" s="97">
        <f t="shared" si="1201"/>
        <v>81</v>
      </c>
      <c r="AC2191" s="98">
        <f t="shared" si="1188"/>
        <v>234.9</v>
      </c>
      <c r="AD2191" s="77" t="s">
        <v>3</v>
      </c>
      <c r="AE2191" s="54">
        <v>234.9</v>
      </c>
      <c r="AF2191" s="17"/>
    </row>
    <row r="2192" spans="1:32" ht="12.75" customHeight="1" x14ac:dyDescent="0.3">
      <c r="A2192" s="73" t="s">
        <v>7</v>
      </c>
      <c r="B2192" s="74" t="s">
        <v>1298</v>
      </c>
      <c r="C2192" s="48" t="s">
        <v>1154</v>
      </c>
      <c r="D2192" s="48">
        <v>500</v>
      </c>
      <c r="E2192" s="48">
        <v>621</v>
      </c>
      <c r="F2192" s="48" t="s">
        <v>6128</v>
      </c>
      <c r="G2192" s="48" t="s">
        <v>35</v>
      </c>
      <c r="H2192" s="75">
        <f t="shared" si="1189"/>
        <v>-0.13793103448275862</v>
      </c>
      <c r="I2192" s="74">
        <v>25</v>
      </c>
      <c r="J2192" s="74">
        <v>29</v>
      </c>
      <c r="K2192" s="48">
        <f t="shared" si="1202"/>
        <v>25</v>
      </c>
      <c r="L2192" s="48">
        <v>-4</v>
      </c>
      <c r="M2192" s="48">
        <f t="shared" si="1185"/>
        <v>21</v>
      </c>
      <c r="N2192" s="48">
        <v>0</v>
      </c>
      <c r="O2192" s="56">
        <v>82.844999999999999</v>
      </c>
      <c r="P2192" s="48" t="str">
        <f t="shared" si="1197"/>
        <v>5193C SL</v>
      </c>
      <c r="Q2192" s="76">
        <v>1</v>
      </c>
      <c r="R2192" s="76">
        <v>2</v>
      </c>
      <c r="S2192" s="49">
        <f t="shared" si="1190"/>
        <v>1.3076923076923076E-2</v>
      </c>
      <c r="T2192" s="49">
        <f t="shared" si="1198"/>
        <v>6.5384615384615383</v>
      </c>
      <c r="U2192" s="49">
        <v>116.73076923076921</v>
      </c>
      <c r="V2192" s="49">
        <f t="shared" si="1191"/>
        <v>0.23346153846153841</v>
      </c>
      <c r="W2192" s="49">
        <f t="shared" si="1199"/>
        <v>0.27461538461538459</v>
      </c>
      <c r="X2192" s="90">
        <f>ROUNDUP(S2192*$X$4,0)</f>
        <v>1</v>
      </c>
      <c r="Y2192" s="91">
        <f t="shared" si="1186"/>
        <v>82.844999999999999</v>
      </c>
      <c r="Z2192" s="93">
        <f t="shared" si="1195"/>
        <v>1</v>
      </c>
      <c r="AA2192" s="94">
        <f t="shared" si="1187"/>
        <v>82.844999999999999</v>
      </c>
      <c r="AB2192" s="97">
        <f t="shared" si="1201"/>
        <v>1</v>
      </c>
      <c r="AC2192" s="98">
        <f t="shared" si="1188"/>
        <v>82.844999999999999</v>
      </c>
      <c r="AD2192" s="77" t="s">
        <v>3</v>
      </c>
      <c r="AE2192" s="54">
        <v>82.844999999999999</v>
      </c>
      <c r="AF2192" s="17"/>
    </row>
    <row r="2193" spans="1:32" ht="16.899999999999999" customHeight="1" x14ac:dyDescent="0.3">
      <c r="A2193" s="73" t="s">
        <v>35</v>
      </c>
      <c r="B2193" s="74" t="s">
        <v>2650</v>
      </c>
      <c r="C2193" s="48" t="s">
        <v>10</v>
      </c>
      <c r="D2193" s="48">
        <v>1000</v>
      </c>
      <c r="E2193" s="48">
        <v>2834</v>
      </c>
      <c r="F2193" s="48" t="s">
        <v>6126</v>
      </c>
      <c r="G2193" s="48">
        <v>2</v>
      </c>
      <c r="H2193" s="75">
        <f t="shared" si="1189"/>
        <v>0</v>
      </c>
      <c r="I2193" s="74">
        <v>35</v>
      </c>
      <c r="J2193" s="74">
        <f>I2193</f>
        <v>35</v>
      </c>
      <c r="K2193" s="48">
        <f t="shared" si="1202"/>
        <v>35</v>
      </c>
      <c r="L2193" s="48"/>
      <c r="M2193" s="48">
        <f t="shared" si="1185"/>
        <v>35</v>
      </c>
      <c r="N2193" s="48">
        <v>0</v>
      </c>
      <c r="O2193" s="56">
        <v>452.48016999999999</v>
      </c>
      <c r="P2193" s="48" t="str">
        <f t="shared" si="1197"/>
        <v>5479C SL</v>
      </c>
      <c r="Q2193" s="76">
        <v>2</v>
      </c>
      <c r="R2193" s="76">
        <v>6</v>
      </c>
      <c r="S2193" s="49">
        <f t="shared" si="1190"/>
        <v>2.8461538461538462E-2</v>
      </c>
      <c r="T2193" s="49">
        <f t="shared" si="1198"/>
        <v>28.461538461538463</v>
      </c>
      <c r="U2193" s="49">
        <v>56.42307692307692</v>
      </c>
      <c r="V2193" s="49">
        <f t="shared" si="1191"/>
        <v>5.6423076923076923E-2</v>
      </c>
      <c r="W2193" s="49">
        <f t="shared" si="1199"/>
        <v>0.99615384615384617</v>
      </c>
      <c r="X2193" s="90">
        <f>ROUND(S2193*$X$4,0)</f>
        <v>0</v>
      </c>
      <c r="Y2193" s="91">
        <f t="shared" si="1186"/>
        <v>0</v>
      </c>
      <c r="Z2193" s="93">
        <f t="shared" si="1195"/>
        <v>1</v>
      </c>
      <c r="AA2193" s="94">
        <f t="shared" si="1187"/>
        <v>452.48016999999999</v>
      </c>
      <c r="AB2193" s="97">
        <f t="shared" si="1201"/>
        <v>1</v>
      </c>
      <c r="AC2193" s="98">
        <f t="shared" si="1188"/>
        <v>452.48016999999999</v>
      </c>
      <c r="AD2193" s="77" t="s">
        <v>3</v>
      </c>
      <c r="AE2193" s="54">
        <v>452.48016999999999</v>
      </c>
      <c r="AF2193" s="17"/>
    </row>
    <row r="2194" spans="1:32" ht="16.899999999999999" customHeight="1" x14ac:dyDescent="0.3">
      <c r="A2194" s="73" t="s">
        <v>35</v>
      </c>
      <c r="B2194" s="74" t="s">
        <v>3611</v>
      </c>
      <c r="C2194" s="48" t="s">
        <v>1797</v>
      </c>
      <c r="D2194" s="48">
        <v>100</v>
      </c>
      <c r="E2194" s="48">
        <v>7880</v>
      </c>
      <c r="F2194" s="48" t="s">
        <v>5908</v>
      </c>
      <c r="G2194" s="48" t="s">
        <v>122</v>
      </c>
      <c r="H2194" s="75">
        <f t="shared" si="1189"/>
        <v>0.55555555555555558</v>
      </c>
      <c r="I2194" s="74">
        <v>140</v>
      </c>
      <c r="J2194" s="74">
        <v>90</v>
      </c>
      <c r="K2194" s="48">
        <f>J2194</f>
        <v>90</v>
      </c>
      <c r="L2194" s="48">
        <f>$L$3</f>
        <v>-4</v>
      </c>
      <c r="M2194" s="48">
        <f t="shared" si="1185"/>
        <v>86</v>
      </c>
      <c r="N2194" s="48">
        <v>32</v>
      </c>
      <c r="O2194" s="56">
        <v>14.171430000000001</v>
      </c>
      <c r="P2194" s="48" t="str">
        <f t="shared" si="1197"/>
        <v>F2213/16 GR</v>
      </c>
      <c r="Q2194" s="76">
        <v>4</v>
      </c>
      <c r="R2194" s="76">
        <v>98</v>
      </c>
      <c r="S2194" s="49">
        <f t="shared" si="1190"/>
        <v>0.15615384615384614</v>
      </c>
      <c r="T2194" s="49">
        <f t="shared" si="1198"/>
        <v>15.615384615384615</v>
      </c>
      <c r="U2194" s="49">
        <v>37.237692307692306</v>
      </c>
      <c r="V2194" s="49">
        <f t="shared" si="1191"/>
        <v>0.37237692307692305</v>
      </c>
      <c r="W2194" s="49">
        <f t="shared" si="1199"/>
        <v>13.429230769230768</v>
      </c>
      <c r="X2194" s="90">
        <f>ROUND(S2194*$X$4,0)</f>
        <v>1</v>
      </c>
      <c r="Y2194" s="91">
        <f t="shared" si="1186"/>
        <v>14.171430000000001</v>
      </c>
      <c r="Z2194" s="93">
        <f t="shared" si="1195"/>
        <v>14</v>
      </c>
      <c r="AA2194" s="94">
        <f t="shared" si="1187"/>
        <v>198.40002000000001</v>
      </c>
      <c r="AB2194" s="97">
        <f t="shared" si="1201"/>
        <v>15</v>
      </c>
      <c r="AC2194" s="98">
        <f t="shared" si="1188"/>
        <v>212.57145000000003</v>
      </c>
      <c r="AD2194" s="77" t="s">
        <v>3</v>
      </c>
      <c r="AE2194" s="54">
        <v>212.57145000000003</v>
      </c>
      <c r="AF2194" s="17"/>
    </row>
    <row r="2195" spans="1:32" ht="16.899999999999999" customHeight="1" x14ac:dyDescent="0.3">
      <c r="A2195" s="73" t="s">
        <v>7</v>
      </c>
      <c r="B2195" s="74" t="s">
        <v>3056</v>
      </c>
      <c r="C2195" s="48" t="s">
        <v>1154</v>
      </c>
      <c r="D2195" s="48">
        <v>100</v>
      </c>
      <c r="E2195" s="48">
        <v>2834</v>
      </c>
      <c r="F2195" s="48" t="s">
        <v>6126</v>
      </c>
      <c r="G2195" s="48">
        <v>2</v>
      </c>
      <c r="H2195" s="75">
        <f t="shared" si="1189"/>
        <v>0</v>
      </c>
      <c r="I2195" s="74">
        <v>55</v>
      </c>
      <c r="J2195" s="74">
        <f>I2195</f>
        <v>55</v>
      </c>
      <c r="K2195" s="48">
        <f>I2195</f>
        <v>55</v>
      </c>
      <c r="L2195" s="48"/>
      <c r="M2195" s="48">
        <f t="shared" si="1185"/>
        <v>55</v>
      </c>
      <c r="N2195" s="48">
        <v>0</v>
      </c>
      <c r="O2195" s="56">
        <v>77.020650000000003</v>
      </c>
      <c r="P2195" s="48" t="str">
        <f t="shared" si="1197"/>
        <v>5160/15C SL</v>
      </c>
      <c r="Q2195" s="76">
        <v>4</v>
      </c>
      <c r="R2195" s="76">
        <v>11</v>
      </c>
      <c r="S2195" s="49">
        <f t="shared" si="1190"/>
        <v>5.5769230769230765E-2</v>
      </c>
      <c r="T2195" s="49">
        <f t="shared" si="1198"/>
        <v>5.5769230769230766</v>
      </c>
      <c r="U2195" s="49">
        <v>49.807692307692307</v>
      </c>
      <c r="V2195" s="49">
        <f t="shared" si="1191"/>
        <v>0.49807692307692308</v>
      </c>
      <c r="W2195" s="49">
        <f t="shared" si="1199"/>
        <v>3.0673076923076921</v>
      </c>
      <c r="X2195" s="90">
        <f>ROUND(S2195*$X$4,0)</f>
        <v>0</v>
      </c>
      <c r="Y2195" s="91">
        <f t="shared" si="1186"/>
        <v>0</v>
      </c>
      <c r="Z2195" s="93">
        <f t="shared" si="1195"/>
        <v>3</v>
      </c>
      <c r="AA2195" s="94">
        <f t="shared" si="1187"/>
        <v>231.06195000000002</v>
      </c>
      <c r="AB2195" s="97">
        <f t="shared" si="1201"/>
        <v>3</v>
      </c>
      <c r="AC2195" s="98">
        <f t="shared" si="1188"/>
        <v>231.06195000000002</v>
      </c>
      <c r="AD2195" s="77" t="s">
        <v>3</v>
      </c>
      <c r="AE2195" s="54">
        <v>231.06195000000002</v>
      </c>
      <c r="AF2195" s="17"/>
    </row>
    <row r="2196" spans="1:32" ht="16.899999999999999" customHeight="1" x14ac:dyDescent="0.3">
      <c r="A2196" s="73" t="s">
        <v>7</v>
      </c>
      <c r="B2196" s="74" t="s">
        <v>1460</v>
      </c>
      <c r="C2196" s="48" t="s">
        <v>1432</v>
      </c>
      <c r="D2196" s="48">
        <v>100</v>
      </c>
      <c r="E2196" s="48">
        <v>621</v>
      </c>
      <c r="F2196" s="48" t="s">
        <v>6128</v>
      </c>
      <c r="G2196" s="48" t="s">
        <v>112</v>
      </c>
      <c r="H2196" s="75">
        <f t="shared" si="1189"/>
        <v>0</v>
      </c>
      <c r="I2196" s="74">
        <v>39</v>
      </c>
      <c r="J2196" s="74">
        <v>39</v>
      </c>
      <c r="K2196" s="48">
        <f>I2196</f>
        <v>39</v>
      </c>
      <c r="L2196" s="48">
        <f>$L$3</f>
        <v>-4</v>
      </c>
      <c r="M2196" s="48">
        <f t="shared" si="1185"/>
        <v>35</v>
      </c>
      <c r="N2196" s="48">
        <v>63</v>
      </c>
      <c r="O2196" s="56">
        <v>5.7809999999999997</v>
      </c>
      <c r="P2196" s="48" t="str">
        <f t="shared" si="1197"/>
        <v>6715 BR</v>
      </c>
      <c r="Q2196" s="76">
        <v>99</v>
      </c>
      <c r="R2196" s="76">
        <v>288</v>
      </c>
      <c r="S2196" s="49">
        <f t="shared" si="1190"/>
        <v>1.3984615384615382</v>
      </c>
      <c r="T2196" s="49">
        <f t="shared" si="1198"/>
        <v>139.84615384615381</v>
      </c>
      <c r="U2196" s="49">
        <v>914.84615384615381</v>
      </c>
      <c r="V2196" s="49">
        <f t="shared" si="1191"/>
        <v>9.1484615384615378</v>
      </c>
      <c r="W2196" s="49">
        <f t="shared" si="1199"/>
        <v>48.946153846153834</v>
      </c>
      <c r="X2196" s="90">
        <f>ROUND(S2196*$X$4,0)</f>
        <v>7</v>
      </c>
      <c r="Y2196" s="91">
        <f t="shared" si="1186"/>
        <v>40.466999999999999</v>
      </c>
      <c r="Z2196" s="93">
        <f t="shared" si="1195"/>
        <v>56</v>
      </c>
      <c r="AA2196" s="94">
        <f t="shared" si="1187"/>
        <v>323.73599999999999</v>
      </c>
      <c r="AB2196" s="97">
        <f t="shared" si="1201"/>
        <v>63</v>
      </c>
      <c r="AC2196" s="98">
        <f t="shared" si="1188"/>
        <v>364.20299999999997</v>
      </c>
      <c r="AD2196" s="77" t="s">
        <v>3</v>
      </c>
      <c r="AE2196" s="54">
        <v>364.20299999999997</v>
      </c>
      <c r="AF2196" s="17"/>
    </row>
    <row r="2197" spans="1:32" ht="16.899999999999999" customHeight="1" x14ac:dyDescent="0.3">
      <c r="A2197" s="73" t="s">
        <v>7</v>
      </c>
      <c r="B2197" s="74" t="s">
        <v>5570</v>
      </c>
      <c r="C2197" s="48" t="s">
        <v>1797</v>
      </c>
      <c r="D2197" s="48">
        <v>100</v>
      </c>
      <c r="E2197" s="48">
        <v>7880</v>
      </c>
      <c r="F2197" s="48" t="s">
        <v>5908</v>
      </c>
      <c r="G2197" s="48" t="s">
        <v>122</v>
      </c>
      <c r="H2197" s="75">
        <f t="shared" si="1189"/>
        <v>0.55555555555555558</v>
      </c>
      <c r="I2197" s="74">
        <v>140</v>
      </c>
      <c r="J2197" s="74">
        <v>90</v>
      </c>
      <c r="K2197" s="48">
        <f>J2197</f>
        <v>90</v>
      </c>
      <c r="L2197" s="48">
        <f>$L$3</f>
        <v>-4</v>
      </c>
      <c r="M2197" s="48">
        <f t="shared" si="1185"/>
        <v>86</v>
      </c>
      <c r="N2197" s="48">
        <v>1</v>
      </c>
      <c r="O2197" s="56">
        <v>243.58571000000001</v>
      </c>
      <c r="P2197" s="48" t="str">
        <f t="shared" si="1197"/>
        <v>F2213IN CL</v>
      </c>
      <c r="Q2197" s="76">
        <v>10</v>
      </c>
      <c r="R2197" s="76">
        <v>30</v>
      </c>
      <c r="S2197" s="49">
        <f t="shared" si="1190"/>
        <v>0.1423076923076923</v>
      </c>
      <c r="T2197" s="49">
        <f t="shared" si="1198"/>
        <v>14.23076923076923</v>
      </c>
      <c r="U2197" s="49">
        <v>21.290384615384614</v>
      </c>
      <c r="V2197" s="49">
        <f t="shared" si="1191"/>
        <v>0.21290384615384614</v>
      </c>
      <c r="W2197" s="49">
        <f t="shared" si="1199"/>
        <v>12.238461538461538</v>
      </c>
      <c r="X2197" s="90">
        <f>ROUND(S2197*$X$4,0)</f>
        <v>1</v>
      </c>
      <c r="Y2197" s="91">
        <f t="shared" si="1186"/>
        <v>243.58571000000001</v>
      </c>
      <c r="Z2197" s="93">
        <f t="shared" si="1195"/>
        <v>13</v>
      </c>
      <c r="AA2197" s="94">
        <f t="shared" si="1187"/>
        <v>3166.6142300000001</v>
      </c>
      <c r="AB2197" s="97">
        <f t="shared" si="1201"/>
        <v>14</v>
      </c>
      <c r="AC2197" s="98">
        <f t="shared" si="1188"/>
        <v>3410.19994</v>
      </c>
      <c r="AD2197" s="77" t="s">
        <v>3</v>
      </c>
      <c r="AE2197" s="54">
        <v>3410.19994</v>
      </c>
      <c r="AF2197" s="17"/>
    </row>
    <row r="2198" spans="1:32" ht="16.899999999999999" customHeight="1" x14ac:dyDescent="0.3">
      <c r="A2198" s="73" t="s">
        <v>7</v>
      </c>
      <c r="B2198" s="74" t="s">
        <v>4275</v>
      </c>
      <c r="C2198" s="48" t="s">
        <v>1154</v>
      </c>
      <c r="D2198" s="48">
        <v>100</v>
      </c>
      <c r="E2198" s="48">
        <v>2834</v>
      </c>
      <c r="F2198" s="48" t="s">
        <v>6126</v>
      </c>
      <c r="G2198" s="48">
        <v>2</v>
      </c>
      <c r="H2198" s="75">
        <f t="shared" si="1189"/>
        <v>0</v>
      </c>
      <c r="I2198" s="74">
        <v>40</v>
      </c>
      <c r="J2198" s="74">
        <f>I2198</f>
        <v>40</v>
      </c>
      <c r="K2198" s="48">
        <f>I2198</f>
        <v>40</v>
      </c>
      <c r="L2198" s="48"/>
      <c r="M2198" s="48">
        <f t="shared" si="1185"/>
        <v>40</v>
      </c>
      <c r="N2198" s="48">
        <v>0</v>
      </c>
      <c r="O2198" s="56">
        <v>78.734870000000001</v>
      </c>
      <c r="P2198" s="48" t="str">
        <f t="shared" si="1197"/>
        <v>5430/9 SL</v>
      </c>
      <c r="Q2198" s="76">
        <v>0</v>
      </c>
      <c r="R2198" s="76">
        <v>0</v>
      </c>
      <c r="S2198" s="49">
        <f t="shared" si="1190"/>
        <v>0</v>
      </c>
      <c r="T2198" s="49">
        <f t="shared" si="1198"/>
        <v>0</v>
      </c>
      <c r="U2198" s="49">
        <v>0</v>
      </c>
      <c r="V2198" s="49">
        <f t="shared" si="1191"/>
        <v>0</v>
      </c>
      <c r="W2198" s="49">
        <f t="shared" si="1199"/>
        <v>0</v>
      </c>
      <c r="X2198" s="90">
        <f t="shared" ref="X2198:X2199" si="1205">ROUNDUP(S2198*$X$4,0)</f>
        <v>0</v>
      </c>
      <c r="Y2198" s="91">
        <f t="shared" si="1186"/>
        <v>0</v>
      </c>
      <c r="Z2198" s="93">
        <f t="shared" si="1195"/>
        <v>0</v>
      </c>
      <c r="AA2198" s="94">
        <f t="shared" si="1187"/>
        <v>0</v>
      </c>
      <c r="AB2198" s="97">
        <f t="shared" si="1201"/>
        <v>0</v>
      </c>
      <c r="AC2198" s="98">
        <f t="shared" si="1188"/>
        <v>0</v>
      </c>
      <c r="AD2198" s="77" t="s">
        <v>3</v>
      </c>
      <c r="AE2198" s="54">
        <v>0</v>
      </c>
      <c r="AF2198" s="17"/>
    </row>
    <row r="2199" spans="1:32" ht="16.899999999999999" customHeight="1" x14ac:dyDescent="0.3">
      <c r="A2199" s="73" t="s">
        <v>35</v>
      </c>
      <c r="B2199" s="74" t="s">
        <v>1843</v>
      </c>
      <c r="C2199" s="48" t="s">
        <v>10</v>
      </c>
      <c r="D2199" s="48">
        <v>500</v>
      </c>
      <c r="E2199" s="48">
        <v>621</v>
      </c>
      <c r="F2199" s="48" t="s">
        <v>6128</v>
      </c>
      <c r="G2199" s="48" t="s">
        <v>35</v>
      </c>
      <c r="H2199" s="75">
        <f t="shared" si="1189"/>
        <v>0</v>
      </c>
      <c r="I2199" s="74">
        <v>29</v>
      </c>
      <c r="J2199" s="74">
        <v>29</v>
      </c>
      <c r="K2199" s="48">
        <f>I2199</f>
        <v>29</v>
      </c>
      <c r="L2199" s="48">
        <v>-4</v>
      </c>
      <c r="M2199" s="48">
        <f t="shared" si="1185"/>
        <v>25</v>
      </c>
      <c r="N2199" s="48">
        <v>0</v>
      </c>
      <c r="O2199" s="56">
        <v>63.36</v>
      </c>
      <c r="P2199" s="48" t="str">
        <f t="shared" si="1197"/>
        <v>6300/4 SL</v>
      </c>
      <c r="Q2199" s="76">
        <v>1</v>
      </c>
      <c r="R2199" s="76">
        <v>1</v>
      </c>
      <c r="S2199" s="49">
        <f t="shared" si="1190"/>
        <v>1.1923076923076923E-2</v>
      </c>
      <c r="T2199" s="49">
        <f t="shared" si="1198"/>
        <v>5.9615384615384617</v>
      </c>
      <c r="U2199" s="49">
        <v>555.80769230769226</v>
      </c>
      <c r="V2199" s="49">
        <f t="shared" si="1191"/>
        <v>1.1116153846153844</v>
      </c>
      <c r="W2199" s="49">
        <f t="shared" si="1199"/>
        <v>0.29807692307692307</v>
      </c>
      <c r="X2199" s="90">
        <f t="shared" si="1205"/>
        <v>1</v>
      </c>
      <c r="Y2199" s="91">
        <f t="shared" si="1186"/>
        <v>63.36</v>
      </c>
      <c r="Z2199" s="93">
        <f t="shared" si="1195"/>
        <v>1</v>
      </c>
      <c r="AA2199" s="94">
        <f t="shared" si="1187"/>
        <v>63.36</v>
      </c>
      <c r="AB2199" s="97">
        <f t="shared" si="1201"/>
        <v>1</v>
      </c>
      <c r="AC2199" s="98">
        <f t="shared" si="1188"/>
        <v>63.36</v>
      </c>
      <c r="AD2199" s="77" t="s">
        <v>3</v>
      </c>
      <c r="AE2199" s="54">
        <v>63.36</v>
      </c>
      <c r="AF2199" s="17"/>
    </row>
    <row r="2200" spans="1:32" ht="16.899999999999999" customHeight="1" x14ac:dyDescent="0.3">
      <c r="A2200" s="73" t="s">
        <v>35</v>
      </c>
      <c r="B2200" s="74" t="s">
        <v>4005</v>
      </c>
      <c r="C2200" s="48" t="s">
        <v>1432</v>
      </c>
      <c r="D2200" s="48">
        <v>100</v>
      </c>
      <c r="E2200" s="48">
        <v>621</v>
      </c>
      <c r="F2200" s="48" t="s">
        <v>6128</v>
      </c>
      <c r="G2200" s="48" t="s">
        <v>35</v>
      </c>
      <c r="H2200" s="75">
        <f t="shared" si="1189"/>
        <v>0</v>
      </c>
      <c r="I2200" s="74">
        <v>39</v>
      </c>
      <c r="J2200" s="74">
        <v>39</v>
      </c>
      <c r="K2200" s="48">
        <f>I2200</f>
        <v>39</v>
      </c>
      <c r="L2200" s="48">
        <f>$L$3</f>
        <v>-4</v>
      </c>
      <c r="M2200" s="48">
        <f t="shared" si="1185"/>
        <v>35</v>
      </c>
      <c r="N2200" s="48">
        <v>23</v>
      </c>
      <c r="O2200" s="56">
        <v>18.600000000000001</v>
      </c>
      <c r="P2200" s="48" t="str">
        <f t="shared" si="1197"/>
        <v>6717 BR</v>
      </c>
      <c r="Q2200" s="76">
        <v>79</v>
      </c>
      <c r="R2200" s="76">
        <v>240</v>
      </c>
      <c r="S2200" s="49">
        <f t="shared" si="1190"/>
        <v>1.1276923076923075</v>
      </c>
      <c r="T2200" s="49">
        <f t="shared" si="1198"/>
        <v>112.76923076923076</v>
      </c>
      <c r="U2200" s="49">
        <v>151.61538461538461</v>
      </c>
      <c r="V2200" s="49">
        <f t="shared" si="1191"/>
        <v>1.5161538461538462</v>
      </c>
      <c r="W2200" s="49">
        <f t="shared" si="1199"/>
        <v>39.469230769230762</v>
      </c>
      <c r="X2200" s="90">
        <f>ROUND(S2200*$X$4,0)</f>
        <v>6</v>
      </c>
      <c r="Y2200" s="91">
        <f t="shared" si="1186"/>
        <v>111.60000000000001</v>
      </c>
      <c r="Z2200" s="93">
        <f t="shared" si="1195"/>
        <v>45</v>
      </c>
      <c r="AA2200" s="94">
        <f t="shared" si="1187"/>
        <v>837.00000000000011</v>
      </c>
      <c r="AB2200" s="97">
        <f t="shared" si="1201"/>
        <v>51</v>
      </c>
      <c r="AC2200" s="98">
        <f t="shared" si="1188"/>
        <v>948.6</v>
      </c>
      <c r="AD2200" s="77" t="s">
        <v>3</v>
      </c>
      <c r="AE2200" s="54">
        <v>948.6</v>
      </c>
      <c r="AF2200" s="17"/>
    </row>
    <row r="2201" spans="1:32" ht="16.899999999999999" customHeight="1" x14ac:dyDescent="0.3">
      <c r="A2201" s="73" t="s">
        <v>7</v>
      </c>
      <c r="B2201" s="74" t="s">
        <v>621</v>
      </c>
      <c r="C2201" s="48" t="s">
        <v>10</v>
      </c>
      <c r="D2201" s="48">
        <v>500</v>
      </c>
      <c r="E2201" s="48">
        <v>2834</v>
      </c>
      <c r="F2201" s="48" t="s">
        <v>6126</v>
      </c>
      <c r="G2201" s="48">
        <v>2</v>
      </c>
      <c r="H2201" s="75">
        <f t="shared" si="1189"/>
        <v>-0.62264150943396224</v>
      </c>
      <c r="I2201" s="74">
        <v>20</v>
      </c>
      <c r="J2201" s="74">
        <v>53</v>
      </c>
      <c r="K2201" s="48">
        <f>I2201</f>
        <v>20</v>
      </c>
      <c r="L2201" s="48"/>
      <c r="M2201" s="48">
        <f t="shared" si="1185"/>
        <v>20</v>
      </c>
      <c r="N2201" s="48">
        <v>11</v>
      </c>
      <c r="O2201" s="56">
        <v>46.314999999999998</v>
      </c>
      <c r="P2201" s="48" t="str">
        <f t="shared" si="1197"/>
        <v>1897C SL</v>
      </c>
      <c r="Q2201" s="76">
        <v>25</v>
      </c>
      <c r="R2201" s="76">
        <v>90</v>
      </c>
      <c r="S2201" s="49">
        <f t="shared" si="1190"/>
        <v>0.37307692307692308</v>
      </c>
      <c r="T2201" s="49">
        <f t="shared" si="1198"/>
        <v>186.53846153846155</v>
      </c>
      <c r="U2201" s="49">
        <v>3094.5384615384619</v>
      </c>
      <c r="V2201" s="49">
        <f t="shared" si="1191"/>
        <v>6.1890769230769234</v>
      </c>
      <c r="W2201" s="49">
        <f t="shared" si="1199"/>
        <v>7.4615384615384617</v>
      </c>
      <c r="X2201" s="90">
        <f>ROUND(S2201*$X$3,0)</f>
        <v>2</v>
      </c>
      <c r="Y2201" s="91">
        <f t="shared" si="1186"/>
        <v>92.63</v>
      </c>
      <c r="Z2201" s="93">
        <f t="shared" si="1195"/>
        <v>9</v>
      </c>
      <c r="AA2201" s="94">
        <f t="shared" si="1187"/>
        <v>416.83499999999998</v>
      </c>
      <c r="AB2201" s="97">
        <f>ROUND((S2201*$AB$2)+Z2201,0)</f>
        <v>12</v>
      </c>
      <c r="AC2201" s="98">
        <f t="shared" si="1188"/>
        <v>555.78</v>
      </c>
      <c r="AD2201" s="77" t="s">
        <v>3</v>
      </c>
      <c r="AE2201" s="54">
        <v>555.78</v>
      </c>
      <c r="AF2201" s="17"/>
    </row>
    <row r="2202" spans="1:32" ht="16.899999999999999" customHeight="1" x14ac:dyDescent="0.3">
      <c r="A2202" s="73" t="s">
        <v>7</v>
      </c>
      <c r="B2202" s="74" t="s">
        <v>2415</v>
      </c>
      <c r="C2202" s="48" t="s">
        <v>34</v>
      </c>
      <c r="D2202" s="48">
        <v>25</v>
      </c>
      <c r="E2202" s="48">
        <v>6150</v>
      </c>
      <c r="F2202" s="48" t="s">
        <v>6125</v>
      </c>
      <c r="G2202" s="48" t="s">
        <v>3680</v>
      </c>
      <c r="H2202" s="75">
        <f t="shared" si="1189"/>
        <v>0</v>
      </c>
      <c r="I2202" s="74">
        <v>28</v>
      </c>
      <c r="J2202" s="74">
        <v>28</v>
      </c>
      <c r="K2202" s="48">
        <f>I2202</f>
        <v>28</v>
      </c>
      <c r="L2202" s="48">
        <f>$L$3</f>
        <v>-4</v>
      </c>
      <c r="M2202" s="48">
        <f t="shared" si="1185"/>
        <v>24</v>
      </c>
      <c r="N2202" s="48">
        <v>32</v>
      </c>
      <c r="O2202" s="56">
        <v>3.86</v>
      </c>
      <c r="P2202" s="48" t="str">
        <f t="shared" si="1197"/>
        <v>SW41 BK</v>
      </c>
      <c r="Q2202" s="76">
        <v>25</v>
      </c>
      <c r="R2202" s="76">
        <v>120</v>
      </c>
      <c r="S2202" s="49">
        <f t="shared" si="1190"/>
        <v>0.40769230769230769</v>
      </c>
      <c r="T2202" s="49">
        <f t="shared" si="1198"/>
        <v>10.192307692307692</v>
      </c>
      <c r="U2202" s="49">
        <v>187.42307692307691</v>
      </c>
      <c r="V2202" s="49">
        <f t="shared" si="1191"/>
        <v>7.4969230769230766</v>
      </c>
      <c r="W2202" s="49">
        <f t="shared" si="1199"/>
        <v>9.7846153846153854</v>
      </c>
      <c r="X2202" s="90">
        <f>ROUND(S2202*$X$4,0)</f>
        <v>2</v>
      </c>
      <c r="Y2202" s="91">
        <f t="shared" si="1186"/>
        <v>7.72</v>
      </c>
      <c r="Z2202" s="93">
        <f t="shared" si="1195"/>
        <v>12</v>
      </c>
      <c r="AA2202" s="94">
        <f t="shared" si="1187"/>
        <v>46.32</v>
      </c>
      <c r="AB2202" s="97">
        <f>ROUND((S2202*$AB$4)+Z2202,0)</f>
        <v>14</v>
      </c>
      <c r="AC2202" s="98">
        <f t="shared" si="1188"/>
        <v>54.04</v>
      </c>
      <c r="AD2202" s="77" t="s">
        <v>3</v>
      </c>
      <c r="AE2202" s="54">
        <v>54.04</v>
      </c>
      <c r="AF2202" s="17"/>
    </row>
    <row r="2203" spans="1:32" ht="16.899999999999999" customHeight="1" x14ac:dyDescent="0.3">
      <c r="A2203" s="73" t="s">
        <v>35</v>
      </c>
      <c r="B2203" s="74" t="s">
        <v>983</v>
      </c>
      <c r="C2203" s="48" t="s">
        <v>464</v>
      </c>
      <c r="D2203" s="48">
        <v>100</v>
      </c>
      <c r="E2203" s="48">
        <v>2800</v>
      </c>
      <c r="F2203" s="48" t="s">
        <v>5911</v>
      </c>
      <c r="G2203" s="48" t="s">
        <v>112</v>
      </c>
      <c r="H2203" s="75">
        <f t="shared" si="1189"/>
        <v>0.09</v>
      </c>
      <c r="I2203" s="74">
        <v>109</v>
      </c>
      <c r="J2203" s="74">
        <v>100</v>
      </c>
      <c r="K2203" s="48">
        <f>J2203</f>
        <v>100</v>
      </c>
      <c r="L2203" s="48">
        <f>$L$3</f>
        <v>-4</v>
      </c>
      <c r="M2203" s="48">
        <f t="shared" si="1185"/>
        <v>96</v>
      </c>
      <c r="N2203" s="48">
        <v>66</v>
      </c>
      <c r="O2203" s="56">
        <v>11.59</v>
      </c>
      <c r="P2203" s="48" t="str">
        <f t="shared" si="1197"/>
        <v>2841/7 GR</v>
      </c>
      <c r="Q2203" s="76">
        <v>59</v>
      </c>
      <c r="R2203" s="76">
        <v>182</v>
      </c>
      <c r="S2203" s="49">
        <f t="shared" si="1190"/>
        <v>0.84538461538461529</v>
      </c>
      <c r="T2203" s="49">
        <f t="shared" si="1198"/>
        <v>84.538461538461533</v>
      </c>
      <c r="U2203" s="49">
        <v>215.69230769230768</v>
      </c>
      <c r="V2203" s="49">
        <f t="shared" si="1191"/>
        <v>2.1569230769230767</v>
      </c>
      <c r="W2203" s="49">
        <f t="shared" si="1199"/>
        <v>81.156923076923064</v>
      </c>
      <c r="X2203" s="90">
        <f>ROUND(S2203*$X$4,0)</f>
        <v>4</v>
      </c>
      <c r="Y2203" s="91">
        <f t="shared" si="1186"/>
        <v>46.36</v>
      </c>
      <c r="Z2203" s="93">
        <f t="shared" si="1195"/>
        <v>85</v>
      </c>
      <c r="AA2203" s="94">
        <f t="shared" si="1187"/>
        <v>985.15</v>
      </c>
      <c r="AB2203" s="97">
        <f>ROUND((S2203*$AB$4)+Z2203,0)</f>
        <v>89</v>
      </c>
      <c r="AC2203" s="98">
        <f t="shared" si="1188"/>
        <v>1031.51</v>
      </c>
      <c r="AD2203" s="77" t="s">
        <v>5890</v>
      </c>
      <c r="AE2203" s="54">
        <v>1031.51</v>
      </c>
      <c r="AF2203" s="17"/>
    </row>
    <row r="2204" spans="1:32" ht="16.899999999999999" customHeight="1" x14ac:dyDescent="0.3">
      <c r="A2204" s="73" t="s">
        <v>7</v>
      </c>
      <c r="B2204" s="74" t="s">
        <v>1699</v>
      </c>
      <c r="C2204" s="48" t="s">
        <v>1154</v>
      </c>
      <c r="D2204" s="48">
        <v>500</v>
      </c>
      <c r="E2204" s="48">
        <v>621</v>
      </c>
      <c r="F2204" s="48" t="s">
        <v>6128</v>
      </c>
      <c r="G2204" s="48" t="s">
        <v>35</v>
      </c>
      <c r="H2204" s="75">
        <f t="shared" si="1189"/>
        <v>-0.52830188679245282</v>
      </c>
      <c r="I2204" s="74">
        <v>25</v>
      </c>
      <c r="J2204" s="74">
        <v>53</v>
      </c>
      <c r="K2204" s="48">
        <f>I2204</f>
        <v>25</v>
      </c>
      <c r="L2204" s="48">
        <v>-4</v>
      </c>
      <c r="M2204" s="48">
        <f t="shared" si="1185"/>
        <v>21</v>
      </c>
      <c r="N2204" s="48">
        <v>0</v>
      </c>
      <c r="O2204" s="56">
        <v>43.93</v>
      </c>
      <c r="P2204" s="48" t="str">
        <f t="shared" si="1197"/>
        <v>5094C SL</v>
      </c>
      <c r="Q2204" s="76">
        <v>0</v>
      </c>
      <c r="R2204" s="76">
        <v>4</v>
      </c>
      <c r="S2204" s="49">
        <f t="shared" si="1190"/>
        <v>4.6153846153846158E-3</v>
      </c>
      <c r="T2204" s="49">
        <f t="shared" si="1198"/>
        <v>2.3076923076923079</v>
      </c>
      <c r="U2204" s="49">
        <v>1078.8723076923075</v>
      </c>
      <c r="V2204" s="49">
        <f t="shared" si="1191"/>
        <v>2.1577446153846149</v>
      </c>
      <c r="W2204" s="49">
        <f t="shared" si="1199"/>
        <v>9.6923076923076931E-2</v>
      </c>
      <c r="X2204" s="90">
        <f>ROUNDUP(S2204*$X$4,0)</f>
        <v>1</v>
      </c>
      <c r="Y2204" s="91">
        <f t="shared" si="1186"/>
        <v>43.93</v>
      </c>
      <c r="Z2204" s="93">
        <f t="shared" si="1195"/>
        <v>1</v>
      </c>
      <c r="AA2204" s="94">
        <f t="shared" si="1187"/>
        <v>43.93</v>
      </c>
      <c r="AB2204" s="97">
        <f>ROUND((S2204*$AB$2)+Z2204,0)</f>
        <v>1</v>
      </c>
      <c r="AC2204" s="98">
        <f t="shared" si="1188"/>
        <v>43.93</v>
      </c>
      <c r="AD2204" s="77" t="s">
        <v>3</v>
      </c>
      <c r="AE2204" s="54">
        <v>43.93</v>
      </c>
      <c r="AF2204" s="17"/>
    </row>
    <row r="2205" spans="1:32" ht="16.899999999999999" customHeight="1" x14ac:dyDescent="0.3">
      <c r="A2205" s="73" t="s">
        <v>35</v>
      </c>
      <c r="B2205" s="74" t="s">
        <v>2152</v>
      </c>
      <c r="C2205" s="48" t="s">
        <v>34</v>
      </c>
      <c r="D2205" s="48">
        <v>100</v>
      </c>
      <c r="E2205" s="48">
        <v>4350</v>
      </c>
      <c r="F2205" s="48" t="s">
        <v>6122</v>
      </c>
      <c r="G2205" s="48" t="s">
        <v>122</v>
      </c>
      <c r="H2205" s="75">
        <f t="shared" si="1189"/>
        <v>0</v>
      </c>
      <c r="I2205" s="74">
        <v>84</v>
      </c>
      <c r="J2205" s="74">
        <v>84</v>
      </c>
      <c r="K2205" s="48">
        <f>I2205</f>
        <v>84</v>
      </c>
      <c r="L2205" s="48">
        <f>$L$3</f>
        <v>-4</v>
      </c>
      <c r="M2205" s="48">
        <f t="shared" si="1185"/>
        <v>80</v>
      </c>
      <c r="N2205" s="48">
        <v>12</v>
      </c>
      <c r="O2205" s="56">
        <v>10.4856</v>
      </c>
      <c r="P2205" s="48" t="str">
        <f t="shared" si="1197"/>
        <v>P1051 CL</v>
      </c>
      <c r="Q2205" s="76">
        <v>3</v>
      </c>
      <c r="R2205" s="76">
        <v>7</v>
      </c>
      <c r="S2205" s="49">
        <f t="shared" si="1190"/>
        <v>4.0384615384615387E-2</v>
      </c>
      <c r="T2205" s="49">
        <f t="shared" si="1198"/>
        <v>4.0384615384615383</v>
      </c>
      <c r="U2205" s="49">
        <v>50.38461538461538</v>
      </c>
      <c r="V2205" s="49">
        <f t="shared" si="1191"/>
        <v>0.50384615384615383</v>
      </c>
      <c r="W2205" s="49">
        <f t="shared" si="1199"/>
        <v>3.2307692307692308</v>
      </c>
      <c r="X2205" s="90">
        <f>ROUND(S2205*$X$4,0)</f>
        <v>0</v>
      </c>
      <c r="Y2205" s="91">
        <f t="shared" si="1186"/>
        <v>0</v>
      </c>
      <c r="Z2205" s="93">
        <f t="shared" si="1195"/>
        <v>3</v>
      </c>
      <c r="AA2205" s="94">
        <f t="shared" si="1187"/>
        <v>31.456800000000001</v>
      </c>
      <c r="AB2205" s="97">
        <f>ROUND((S2205*$AB$4)+Z2205,0)</f>
        <v>3</v>
      </c>
      <c r="AC2205" s="98">
        <f t="shared" si="1188"/>
        <v>31.456800000000001</v>
      </c>
      <c r="AD2205" s="77" t="s">
        <v>3</v>
      </c>
      <c r="AE2205" s="54">
        <v>31.456800000000001</v>
      </c>
      <c r="AF2205" s="17"/>
    </row>
    <row r="2206" spans="1:32" ht="16.899999999999999" customHeight="1" x14ac:dyDescent="0.3">
      <c r="A2206" s="73" t="s">
        <v>7</v>
      </c>
      <c r="B2206" s="74" t="s">
        <v>3048</v>
      </c>
      <c r="C2206" s="48" t="s">
        <v>1143</v>
      </c>
      <c r="D2206" s="48">
        <v>100</v>
      </c>
      <c r="E2206" s="48">
        <v>30327</v>
      </c>
      <c r="F2206" s="48" t="s">
        <v>5915</v>
      </c>
      <c r="G2206" s="48" t="s">
        <v>122</v>
      </c>
      <c r="H2206" s="75">
        <f t="shared" si="1189"/>
        <v>0</v>
      </c>
      <c r="I2206" s="74">
        <v>34</v>
      </c>
      <c r="J2206" s="74">
        <v>34</v>
      </c>
      <c r="K2206" s="48">
        <f>I2206</f>
        <v>34</v>
      </c>
      <c r="L2206" s="48">
        <f>$L$3</f>
        <v>-4</v>
      </c>
      <c r="M2206" s="48">
        <f t="shared" si="1185"/>
        <v>30</v>
      </c>
      <c r="N2206" s="48">
        <v>5</v>
      </c>
      <c r="O2206" s="56">
        <v>71.8</v>
      </c>
      <c r="P2206" s="48" t="str">
        <f t="shared" si="1197"/>
        <v>391440 BK</v>
      </c>
      <c r="Q2206" s="76">
        <v>18</v>
      </c>
      <c r="R2206" s="76">
        <v>34</v>
      </c>
      <c r="S2206" s="49">
        <f t="shared" si="1190"/>
        <v>0.23307692307692307</v>
      </c>
      <c r="T2206" s="49">
        <f t="shared" si="1198"/>
        <v>23.307692307692307</v>
      </c>
      <c r="U2206" s="49">
        <v>23.307692307692307</v>
      </c>
      <c r="V2206" s="49">
        <f t="shared" si="1191"/>
        <v>0.23307692307692307</v>
      </c>
      <c r="W2206" s="49">
        <f t="shared" si="1199"/>
        <v>6.9923076923076923</v>
      </c>
      <c r="X2206" s="90">
        <f>ROUND(S2206*$X$4,0)</f>
        <v>1</v>
      </c>
      <c r="Y2206" s="91">
        <f t="shared" si="1186"/>
        <v>71.8</v>
      </c>
      <c r="Z2206" s="93">
        <f t="shared" si="1195"/>
        <v>8</v>
      </c>
      <c r="AA2206" s="94">
        <f t="shared" si="1187"/>
        <v>574.4</v>
      </c>
      <c r="AB2206" s="97">
        <f>ROUND((S2206*$AB$4)+Z2206,0)</f>
        <v>9</v>
      </c>
      <c r="AC2206" s="98">
        <f t="shared" si="1188"/>
        <v>646.19999999999993</v>
      </c>
      <c r="AD2206" s="77" t="s">
        <v>5890</v>
      </c>
      <c r="AE2206" s="54">
        <v>646.19999999999993</v>
      </c>
      <c r="AF2206" s="17"/>
    </row>
    <row r="2207" spans="1:32" ht="16.899999999999999" customHeight="1" x14ac:dyDescent="0.3">
      <c r="A2207" s="73" t="s">
        <v>35</v>
      </c>
      <c r="B2207" s="74" t="s">
        <v>404</v>
      </c>
      <c r="C2207" s="48" t="s">
        <v>10</v>
      </c>
      <c r="D2207" s="48">
        <v>500</v>
      </c>
      <c r="E2207" s="48">
        <v>621</v>
      </c>
      <c r="F2207" s="48" t="s">
        <v>6128</v>
      </c>
      <c r="G2207" s="48" t="s">
        <v>11</v>
      </c>
      <c r="H2207" s="75">
        <f t="shared" si="1189"/>
        <v>0</v>
      </c>
      <c r="I2207" s="74">
        <v>5</v>
      </c>
      <c r="J2207" s="74">
        <v>5</v>
      </c>
      <c r="K2207" s="48">
        <f>J2207</f>
        <v>5</v>
      </c>
      <c r="L2207" s="48"/>
      <c r="M2207" s="48">
        <f t="shared" si="1185"/>
        <v>5</v>
      </c>
      <c r="N2207" s="48">
        <v>0</v>
      </c>
      <c r="O2207" s="56">
        <v>60.2849</v>
      </c>
      <c r="P2207" s="48" t="str">
        <f t="shared" si="1197"/>
        <v>2254/1 SL</v>
      </c>
      <c r="Q2207" s="76">
        <v>0</v>
      </c>
      <c r="R2207" s="76">
        <v>6</v>
      </c>
      <c r="S2207" s="49">
        <f t="shared" si="1190"/>
        <v>6.9230769230769233E-3</v>
      </c>
      <c r="T2207" s="49">
        <f t="shared" si="1198"/>
        <v>3.4615384615384617</v>
      </c>
      <c r="U2207" s="49">
        <v>64.461538461538467</v>
      </c>
      <c r="V2207" s="49">
        <f t="shared" si="1191"/>
        <v>0.12892307692307695</v>
      </c>
      <c r="W2207" s="49">
        <f t="shared" si="1199"/>
        <v>3.4615384615384617E-2</v>
      </c>
      <c r="X2207" s="90">
        <f>ROUNDUP(S2207*$X$2,0)</f>
        <v>1</v>
      </c>
      <c r="Y2207" s="91">
        <f t="shared" si="1186"/>
        <v>60.2849</v>
      </c>
      <c r="Z2207" s="93">
        <f t="shared" si="1195"/>
        <v>1</v>
      </c>
      <c r="AA2207" s="94">
        <f t="shared" si="1187"/>
        <v>60.2849</v>
      </c>
      <c r="AB2207" s="97">
        <f>ROUND((S2207*$AB$2)+Z2207,0)</f>
        <v>1</v>
      </c>
      <c r="AC2207" s="98">
        <f t="shared" si="1188"/>
        <v>60.2849</v>
      </c>
      <c r="AD2207" s="77" t="s">
        <v>5891</v>
      </c>
      <c r="AE2207" s="54">
        <v>60.2849</v>
      </c>
      <c r="AF2207" s="17"/>
    </row>
    <row r="2208" spans="1:32" ht="16.899999999999999" customHeight="1" x14ac:dyDescent="0.3">
      <c r="A2208" s="73" t="s">
        <v>7</v>
      </c>
      <c r="B2208" s="74" t="s">
        <v>2349</v>
      </c>
      <c r="C2208" s="48" t="s">
        <v>34</v>
      </c>
      <c r="D2208" s="48">
        <v>500</v>
      </c>
      <c r="E2208" s="48">
        <v>3001</v>
      </c>
      <c r="F2208" s="48" t="s">
        <v>6123</v>
      </c>
      <c r="G2208" s="48" t="s">
        <v>3680</v>
      </c>
      <c r="H2208" s="75">
        <f t="shared" si="1189"/>
        <v>0</v>
      </c>
      <c r="I2208" s="74">
        <v>24</v>
      </c>
      <c r="J2208" s="74">
        <v>24</v>
      </c>
      <c r="K2208" s="48">
        <f>I2208</f>
        <v>24</v>
      </c>
      <c r="L2208" s="48">
        <f>$L$3</f>
        <v>-4</v>
      </c>
      <c r="M2208" s="48">
        <f t="shared" si="1185"/>
        <v>20</v>
      </c>
      <c r="N2208" s="48">
        <v>35</v>
      </c>
      <c r="O2208" s="56">
        <v>22</v>
      </c>
      <c r="P2208" s="48" t="str">
        <f t="shared" si="1197"/>
        <v>G1201/8 BK</v>
      </c>
      <c r="Q2208" s="76">
        <v>170</v>
      </c>
      <c r="R2208" s="76">
        <v>592</v>
      </c>
      <c r="S2208" s="49">
        <f t="shared" si="1190"/>
        <v>2.5138461538461536</v>
      </c>
      <c r="T2208" s="49">
        <f t="shared" si="1198"/>
        <v>1256.9230769230769</v>
      </c>
      <c r="U2208" s="49">
        <v>1349.4615384615383</v>
      </c>
      <c r="V2208" s="49">
        <f t="shared" si="1191"/>
        <v>2.6989230769230765</v>
      </c>
      <c r="W2208" s="49">
        <f t="shared" si="1199"/>
        <v>50.276923076923069</v>
      </c>
      <c r="X2208" s="90">
        <f>ROUND(S2208*$X$3,0)</f>
        <v>15</v>
      </c>
      <c r="Y2208" s="91">
        <f t="shared" si="1186"/>
        <v>330</v>
      </c>
      <c r="Z2208" s="93">
        <f t="shared" si="1195"/>
        <v>65</v>
      </c>
      <c r="AA2208" s="94">
        <f t="shared" si="1187"/>
        <v>1430</v>
      </c>
      <c r="AB2208" s="97">
        <f>ROUND((S2208*$AB$4)+Z2208,0)</f>
        <v>78</v>
      </c>
      <c r="AC2208" s="98">
        <f t="shared" si="1188"/>
        <v>1716</v>
      </c>
      <c r="AD2208" s="77" t="s">
        <v>3</v>
      </c>
      <c r="AE2208" s="54">
        <v>1716</v>
      </c>
      <c r="AF2208" s="17"/>
    </row>
    <row r="2209" spans="1:32" ht="16.899999999999999" customHeight="1" x14ac:dyDescent="0.3">
      <c r="A2209" s="73" t="s">
        <v>7</v>
      </c>
      <c r="B2209" s="74" t="s">
        <v>1922</v>
      </c>
      <c r="C2209" s="48" t="s">
        <v>40</v>
      </c>
      <c r="D2209" s="48">
        <v>100</v>
      </c>
      <c r="E2209" s="48">
        <v>621</v>
      </c>
      <c r="F2209" s="48" t="s">
        <v>6128</v>
      </c>
      <c r="G2209" s="48" t="s">
        <v>112</v>
      </c>
      <c r="H2209" s="75">
        <f t="shared" si="1189"/>
        <v>3.7037037037037035E-2</v>
      </c>
      <c r="I2209" s="74">
        <v>28</v>
      </c>
      <c r="J2209" s="74">
        <v>27</v>
      </c>
      <c r="K2209" s="48">
        <f>J2209</f>
        <v>27</v>
      </c>
      <c r="L2209" s="48">
        <f>$L$3</f>
        <v>-4</v>
      </c>
      <c r="M2209" s="48">
        <f t="shared" si="1185"/>
        <v>23</v>
      </c>
      <c r="N2209" s="48">
        <v>76</v>
      </c>
      <c r="O2209" s="56">
        <v>2.1549999999999998</v>
      </c>
      <c r="P2209" s="48" t="str">
        <f t="shared" si="1197"/>
        <v>1855 BK</v>
      </c>
      <c r="Q2209" s="76">
        <v>94</v>
      </c>
      <c r="R2209" s="76">
        <v>217</v>
      </c>
      <c r="S2209" s="49">
        <f t="shared" si="1190"/>
        <v>1.2626923076923076</v>
      </c>
      <c r="T2209" s="49">
        <f t="shared" si="1198"/>
        <v>126.26923076923076</v>
      </c>
      <c r="U2209" s="49">
        <v>805.88461538461524</v>
      </c>
      <c r="V2209" s="49">
        <f t="shared" si="1191"/>
        <v>8.0588461538461527</v>
      </c>
      <c r="W2209" s="49">
        <f t="shared" si="1199"/>
        <v>29.041923076923073</v>
      </c>
      <c r="X2209" s="90">
        <f>ROUND(S2209*$X$4,0)</f>
        <v>6</v>
      </c>
      <c r="Y2209" s="91">
        <f t="shared" si="1186"/>
        <v>12.93</v>
      </c>
      <c r="Z2209" s="93">
        <f t="shared" si="1195"/>
        <v>35</v>
      </c>
      <c r="AA2209" s="94">
        <f t="shared" si="1187"/>
        <v>75.424999999999997</v>
      </c>
      <c r="AB2209" s="97">
        <f>ROUND((S2209*$AB$4)+Z2209,0)</f>
        <v>41</v>
      </c>
      <c r="AC2209" s="98">
        <f t="shared" si="1188"/>
        <v>88.35499999999999</v>
      </c>
      <c r="AD2209" s="77" t="s">
        <v>6117</v>
      </c>
      <c r="AE2209" s="54">
        <v>88.35499999999999</v>
      </c>
      <c r="AF2209" s="17"/>
    </row>
    <row r="2210" spans="1:32" ht="16.899999999999999" customHeight="1" x14ac:dyDescent="0.3">
      <c r="A2210" s="73" t="s">
        <v>35</v>
      </c>
      <c r="B2210" s="74" t="s">
        <v>3251</v>
      </c>
      <c r="C2210" s="48" t="s">
        <v>1432</v>
      </c>
      <c r="D2210" s="48">
        <v>1000</v>
      </c>
      <c r="E2210" s="48">
        <v>621</v>
      </c>
      <c r="F2210" s="48" t="s">
        <v>6128</v>
      </c>
      <c r="G2210" s="48" t="s">
        <v>112</v>
      </c>
      <c r="H2210" s="75">
        <f t="shared" si="1189"/>
        <v>0</v>
      </c>
      <c r="I2210" s="74">
        <v>39</v>
      </c>
      <c r="J2210" s="74">
        <v>39</v>
      </c>
      <c r="K2210" s="48">
        <f>I2210</f>
        <v>39</v>
      </c>
      <c r="L2210" s="48">
        <f>$L$3</f>
        <v>-4</v>
      </c>
      <c r="M2210" s="48">
        <f t="shared" si="1185"/>
        <v>35</v>
      </c>
      <c r="N2210" s="48">
        <v>30</v>
      </c>
      <c r="O2210" s="56">
        <v>20.16</v>
      </c>
      <c r="P2210" s="48" t="str">
        <f t="shared" si="1197"/>
        <v>6712 SL</v>
      </c>
      <c r="Q2210" s="76">
        <v>71</v>
      </c>
      <c r="R2210" s="76">
        <v>259</v>
      </c>
      <c r="S2210" s="49">
        <f t="shared" si="1190"/>
        <v>1.0634615384615382</v>
      </c>
      <c r="T2210" s="49">
        <f t="shared" si="1198"/>
        <v>1063.4615384615383</v>
      </c>
      <c r="U2210" s="49">
        <v>3320.9230769230771</v>
      </c>
      <c r="V2210" s="49">
        <f t="shared" si="1191"/>
        <v>3.3209230769230773</v>
      </c>
      <c r="W2210" s="49">
        <f t="shared" si="1199"/>
        <v>37.22115384615384</v>
      </c>
      <c r="X2210" s="90">
        <f>ROUND(S2210*$X$4,0)</f>
        <v>5</v>
      </c>
      <c r="Y2210" s="91">
        <f t="shared" si="1186"/>
        <v>100.8</v>
      </c>
      <c r="Z2210" s="93">
        <f t="shared" si="1195"/>
        <v>42</v>
      </c>
      <c r="AA2210" s="94">
        <f t="shared" si="1187"/>
        <v>846.72</v>
      </c>
      <c r="AB2210" s="97">
        <f>ROUND((S2210*$AB$4)+Z2210,0)</f>
        <v>47</v>
      </c>
      <c r="AC2210" s="98">
        <f t="shared" si="1188"/>
        <v>947.52</v>
      </c>
      <c r="AD2210" s="77" t="s">
        <v>3</v>
      </c>
      <c r="AE2210" s="54">
        <v>947.52</v>
      </c>
      <c r="AF2210" s="17"/>
    </row>
    <row r="2211" spans="1:32" ht="16.899999999999999" customHeight="1" x14ac:dyDescent="0.3">
      <c r="A2211" s="73" t="s">
        <v>7</v>
      </c>
      <c r="B2211" s="74" t="s">
        <v>1978</v>
      </c>
      <c r="C2211" s="48" t="s">
        <v>1154</v>
      </c>
      <c r="D2211" s="48">
        <v>328</v>
      </c>
      <c r="E2211" s="48">
        <v>621</v>
      </c>
      <c r="F2211" s="48" t="s">
        <v>6128</v>
      </c>
      <c r="G2211" s="48" t="s">
        <v>35</v>
      </c>
      <c r="H2211" s="75">
        <f t="shared" si="1189"/>
        <v>0</v>
      </c>
      <c r="I2211" s="74">
        <v>29</v>
      </c>
      <c r="J2211" s="74">
        <v>29</v>
      </c>
      <c r="K2211" s="48">
        <f>I2211</f>
        <v>29</v>
      </c>
      <c r="L2211" s="48">
        <v>-4</v>
      </c>
      <c r="M2211" s="48">
        <f t="shared" si="1185"/>
        <v>25</v>
      </c>
      <c r="N2211" s="48">
        <v>0</v>
      </c>
      <c r="O2211" s="56">
        <v>71.310479999999998</v>
      </c>
      <c r="P2211" s="48" t="str">
        <f t="shared" si="1197"/>
        <v>5098C SL</v>
      </c>
      <c r="Q2211" s="76">
        <v>0</v>
      </c>
      <c r="R2211" s="76">
        <v>0</v>
      </c>
      <c r="S2211" s="49">
        <f t="shared" si="1190"/>
        <v>0</v>
      </c>
      <c r="T2211" s="49">
        <f t="shared" si="1198"/>
        <v>0</v>
      </c>
      <c r="U2211" s="49">
        <v>155.46153846153845</v>
      </c>
      <c r="V2211" s="49">
        <f t="shared" si="1191"/>
        <v>0.473968105065666</v>
      </c>
      <c r="W2211" s="49">
        <f t="shared" si="1199"/>
        <v>0</v>
      </c>
      <c r="X2211" s="90">
        <f>ROUNDUP(S2211*$X$4,0)</f>
        <v>0</v>
      </c>
      <c r="Y2211" s="91">
        <f t="shared" si="1186"/>
        <v>0</v>
      </c>
      <c r="Z2211" s="93">
        <f t="shared" si="1195"/>
        <v>0</v>
      </c>
      <c r="AA2211" s="94">
        <f t="shared" si="1187"/>
        <v>0</v>
      </c>
      <c r="AB2211" s="97">
        <f>ROUND((S2211*$AB$4)+Z2211,0)</f>
        <v>0</v>
      </c>
      <c r="AC2211" s="98">
        <f t="shared" si="1188"/>
        <v>0</v>
      </c>
      <c r="AD2211" s="77" t="s">
        <v>3</v>
      </c>
      <c r="AE2211" s="54">
        <v>0</v>
      </c>
      <c r="AF2211" s="17"/>
    </row>
    <row r="2212" spans="1:32" ht="16.899999999999999" customHeight="1" x14ac:dyDescent="0.3">
      <c r="A2212" s="73" t="s">
        <v>35</v>
      </c>
      <c r="B2212" s="74" t="s">
        <v>3281</v>
      </c>
      <c r="C2212" s="48" t="s">
        <v>40</v>
      </c>
      <c r="D2212" s="48">
        <v>100</v>
      </c>
      <c r="E2212" s="48">
        <v>4750</v>
      </c>
      <c r="F2212" s="48" t="s">
        <v>5916</v>
      </c>
      <c r="G2212" s="48" t="s">
        <v>20</v>
      </c>
      <c r="H2212" s="75">
        <f t="shared" si="1189"/>
        <v>0</v>
      </c>
      <c r="I2212" s="74">
        <v>5</v>
      </c>
      <c r="J2212" s="74">
        <v>5</v>
      </c>
      <c r="K2212" s="48">
        <f>J2212</f>
        <v>5</v>
      </c>
      <c r="L2212" s="48"/>
      <c r="M2212" s="48">
        <f t="shared" si="1185"/>
        <v>5</v>
      </c>
      <c r="N2212" s="48">
        <v>0</v>
      </c>
      <c r="O2212" s="56">
        <v>7.70357</v>
      </c>
      <c r="P2212" s="48" t="str">
        <f t="shared" si="1197"/>
        <v>7055 WH</v>
      </c>
      <c r="Q2212" s="76">
        <v>15</v>
      </c>
      <c r="R2212" s="76">
        <v>45</v>
      </c>
      <c r="S2212" s="49">
        <f t="shared" si="1190"/>
        <v>0.21346153846153848</v>
      </c>
      <c r="T2212" s="49">
        <f t="shared" si="1198"/>
        <v>21.346153846153847</v>
      </c>
      <c r="U2212" s="49">
        <v>90.961538461538453</v>
      </c>
      <c r="V2212" s="49">
        <f t="shared" si="1191"/>
        <v>0.90961538461538449</v>
      </c>
      <c r="W2212" s="49">
        <f t="shared" si="1199"/>
        <v>1.0673076923076925</v>
      </c>
      <c r="X2212" s="90">
        <f>ROUND(S2212*$X$2,0)</f>
        <v>1</v>
      </c>
      <c r="Y2212" s="91">
        <f t="shared" si="1186"/>
        <v>7.70357</v>
      </c>
      <c r="Z2212" s="93">
        <f t="shared" si="1195"/>
        <v>2</v>
      </c>
      <c r="AA2212" s="94">
        <f t="shared" si="1187"/>
        <v>15.40714</v>
      </c>
      <c r="AB2212" s="97">
        <f>ROUND((S2212*$AB$2)+Z2212,0)</f>
        <v>3</v>
      </c>
      <c r="AC2212" s="98">
        <f t="shared" si="1188"/>
        <v>23.110710000000001</v>
      </c>
      <c r="AD2212" s="77" t="s">
        <v>5891</v>
      </c>
      <c r="AE2212" s="54">
        <v>23.110710000000001</v>
      </c>
      <c r="AF2212" s="17"/>
    </row>
    <row r="2213" spans="1:32" ht="16.899999999999999" customHeight="1" x14ac:dyDescent="0.3">
      <c r="A2213" s="73" t="s">
        <v>35</v>
      </c>
      <c r="B2213" s="74" t="s">
        <v>3631</v>
      </c>
      <c r="C2213" s="48" t="s">
        <v>1788</v>
      </c>
      <c r="D2213" s="48">
        <v>500</v>
      </c>
      <c r="E2213" s="48">
        <v>2834</v>
      </c>
      <c r="F2213" s="48" t="s">
        <v>6126</v>
      </c>
      <c r="G2213" s="48">
        <v>2</v>
      </c>
      <c r="H2213" s="75">
        <f t="shared" si="1189"/>
        <v>0</v>
      </c>
      <c r="I2213" s="74">
        <v>20</v>
      </c>
      <c r="J2213" s="74">
        <f t="shared" ref="J2213:J2214" si="1206">I2213</f>
        <v>20</v>
      </c>
      <c r="K2213" s="48">
        <f>I2213</f>
        <v>20</v>
      </c>
      <c r="L2213" s="48"/>
      <c r="M2213" s="48">
        <f t="shared" si="1185"/>
        <v>20</v>
      </c>
      <c r="N2213" s="48">
        <v>0</v>
      </c>
      <c r="O2213" s="56">
        <v>71.410300000000007</v>
      </c>
      <c r="P2213" s="48" t="str">
        <f t="shared" si="1197"/>
        <v>881802 SL</v>
      </c>
      <c r="Q2213" s="76">
        <v>3</v>
      </c>
      <c r="R2213" s="76">
        <v>7</v>
      </c>
      <c r="S2213" s="49">
        <f t="shared" si="1190"/>
        <v>4.0384615384615387E-2</v>
      </c>
      <c r="T2213" s="49">
        <f t="shared" si="1198"/>
        <v>20.192307692307693</v>
      </c>
      <c r="U2213" s="49">
        <v>588.96153846153845</v>
      </c>
      <c r="V2213" s="49">
        <f t="shared" si="1191"/>
        <v>1.1779230769230769</v>
      </c>
      <c r="W2213" s="49">
        <f t="shared" si="1199"/>
        <v>0.80769230769230771</v>
      </c>
      <c r="X2213" s="90">
        <f>ROUND(S2213*$X$3,0)</f>
        <v>0</v>
      </c>
      <c r="Y2213" s="91">
        <f t="shared" si="1186"/>
        <v>0</v>
      </c>
      <c r="Z2213" s="93">
        <f t="shared" si="1195"/>
        <v>1</v>
      </c>
      <c r="AA2213" s="94">
        <f t="shared" si="1187"/>
        <v>71.410300000000007</v>
      </c>
      <c r="AB2213" s="97">
        <f>ROUND((S2213*$AB$4)+Z2213,0)</f>
        <v>1</v>
      </c>
      <c r="AC2213" s="98">
        <f t="shared" si="1188"/>
        <v>71.410300000000007</v>
      </c>
      <c r="AD2213" s="77" t="s">
        <v>3</v>
      </c>
      <c r="AE2213" s="54">
        <v>71.410300000000007</v>
      </c>
      <c r="AF2213" s="17"/>
    </row>
    <row r="2214" spans="1:32" ht="16.899999999999999" customHeight="1" x14ac:dyDescent="0.3">
      <c r="A2214" s="73" t="s">
        <v>7</v>
      </c>
      <c r="B2214" s="74" t="s">
        <v>973</v>
      </c>
      <c r="C2214" s="48" t="s">
        <v>10</v>
      </c>
      <c r="D2214" s="48">
        <v>100</v>
      </c>
      <c r="E2214" s="48">
        <v>2834</v>
      </c>
      <c r="F2214" s="48" t="s">
        <v>6126</v>
      </c>
      <c r="G2214" s="48">
        <v>2</v>
      </c>
      <c r="H2214" s="75">
        <f t="shared" si="1189"/>
        <v>0</v>
      </c>
      <c r="I2214" s="74">
        <v>25</v>
      </c>
      <c r="J2214" s="74">
        <f t="shared" si="1206"/>
        <v>25</v>
      </c>
      <c r="K2214" s="48">
        <f>I2214</f>
        <v>25</v>
      </c>
      <c r="L2214" s="48"/>
      <c r="M2214" s="48">
        <f t="shared" si="1185"/>
        <v>25</v>
      </c>
      <c r="N2214" s="48">
        <v>5</v>
      </c>
      <c r="O2214" s="56">
        <v>20.484390000000001</v>
      </c>
      <c r="P2214" s="48" t="str">
        <f t="shared" si="1197"/>
        <v>2464C SL</v>
      </c>
      <c r="Q2214" s="76">
        <v>9</v>
      </c>
      <c r="R2214" s="76">
        <v>34</v>
      </c>
      <c r="S2214" s="49">
        <f t="shared" si="1190"/>
        <v>0.13615384615384615</v>
      </c>
      <c r="T2214" s="49">
        <f t="shared" si="1198"/>
        <v>13.615384615384615</v>
      </c>
      <c r="U2214" s="49">
        <v>149.57692307692307</v>
      </c>
      <c r="V2214" s="49">
        <f t="shared" si="1191"/>
        <v>1.4957692307692307</v>
      </c>
      <c r="W2214" s="49">
        <f t="shared" si="1199"/>
        <v>3.4038461538461537</v>
      </c>
      <c r="X2214" s="90">
        <f>ROUND(S2214*$X$4,0)</f>
        <v>1</v>
      </c>
      <c r="Y2214" s="91">
        <f t="shared" si="1186"/>
        <v>20.484390000000001</v>
      </c>
      <c r="Z2214" s="93">
        <f t="shared" si="1195"/>
        <v>4</v>
      </c>
      <c r="AA2214" s="94">
        <f t="shared" si="1187"/>
        <v>81.937560000000005</v>
      </c>
      <c r="AB2214" s="97">
        <f>ROUND((S2214*$AB$4)+Z2214,0)</f>
        <v>5</v>
      </c>
      <c r="AC2214" s="98">
        <f t="shared" si="1188"/>
        <v>102.42195000000001</v>
      </c>
      <c r="AD2214" s="77" t="s">
        <v>3</v>
      </c>
      <c r="AE2214" s="54">
        <v>102.42195000000001</v>
      </c>
      <c r="AF2214" s="17"/>
    </row>
    <row r="2215" spans="1:32" ht="16.899999999999999" customHeight="1" x14ac:dyDescent="0.3">
      <c r="A2215" s="73" t="s">
        <v>7</v>
      </c>
      <c r="B2215" s="74" t="s">
        <v>2977</v>
      </c>
      <c r="C2215" s="48" t="s">
        <v>1790</v>
      </c>
      <c r="D2215" s="48">
        <v>100</v>
      </c>
      <c r="E2215" s="48">
        <v>621</v>
      </c>
      <c r="F2215" s="48" t="s">
        <v>6128</v>
      </c>
      <c r="G2215" s="48" t="s">
        <v>11</v>
      </c>
      <c r="H2215" s="75">
        <f t="shared" ref="H2215:H2246" si="1207">(I2215-J2215)/J2215</f>
        <v>0</v>
      </c>
      <c r="I2215" s="74">
        <v>5</v>
      </c>
      <c r="J2215" s="74">
        <v>5</v>
      </c>
      <c r="K2215" s="48">
        <f>J2215</f>
        <v>5</v>
      </c>
      <c r="L2215" s="48"/>
      <c r="M2215" s="48">
        <f t="shared" ref="M2215:M2245" si="1208">K2215+L2215</f>
        <v>5</v>
      </c>
      <c r="N2215" s="48">
        <v>0</v>
      </c>
      <c r="O2215" s="56">
        <v>20.428570000000001</v>
      </c>
      <c r="P2215" s="48" t="str">
        <f t="shared" si="1197"/>
        <v>9058C BK</v>
      </c>
      <c r="Q2215" s="76">
        <v>8</v>
      </c>
      <c r="R2215" s="76">
        <v>16</v>
      </c>
      <c r="S2215" s="49">
        <f t="shared" ref="S2215:S2246" si="1209">((Q2215/65*0.7)+(R2215/260*0.3))</f>
        <v>0.10461538461538461</v>
      </c>
      <c r="T2215" s="49">
        <f t="shared" si="1198"/>
        <v>10.461538461538462</v>
      </c>
      <c r="U2215" s="49">
        <v>308.15384615384613</v>
      </c>
      <c r="V2215" s="49">
        <f t="shared" si="1191"/>
        <v>3.0815384615384613</v>
      </c>
      <c r="W2215" s="49">
        <f t="shared" si="1199"/>
        <v>0.52307692307692299</v>
      </c>
      <c r="X2215" s="90">
        <f>ROUND(S2215*$X$2,0)</f>
        <v>1</v>
      </c>
      <c r="Y2215" s="91">
        <f t="shared" ref="Y2215:Y2245" si="1210">X2215*O2215</f>
        <v>20.428570000000001</v>
      </c>
      <c r="Z2215" s="93">
        <f t="shared" si="1195"/>
        <v>2</v>
      </c>
      <c r="AA2215" s="94">
        <f t="shared" ref="AA2215:AA2245" si="1211">Z2215*O2215</f>
        <v>40.857140000000001</v>
      </c>
      <c r="AB2215" s="97">
        <f>ROUND((S2215*$AB$2)+Z2215,0)</f>
        <v>3</v>
      </c>
      <c r="AC2215" s="98">
        <f t="shared" ref="AC2215:AC2245" si="1212">AB2215*O2215</f>
        <v>61.285710000000002</v>
      </c>
      <c r="AD2215" s="77" t="s">
        <v>5891</v>
      </c>
      <c r="AE2215" s="54">
        <v>61.285710000000002</v>
      </c>
      <c r="AF2215" s="17"/>
    </row>
    <row r="2216" spans="1:32" ht="16.899999999999999" customHeight="1" x14ac:dyDescent="0.3">
      <c r="A2216" s="73" t="s">
        <v>7</v>
      </c>
      <c r="B2216" s="74" t="s">
        <v>3381</v>
      </c>
      <c r="C2216" s="48" t="s">
        <v>1154</v>
      </c>
      <c r="D2216" s="48">
        <v>100</v>
      </c>
      <c r="E2216" s="48">
        <v>2834</v>
      </c>
      <c r="F2216" s="48" t="s">
        <v>6126</v>
      </c>
      <c r="G2216" s="48">
        <v>2</v>
      </c>
      <c r="H2216" s="75">
        <f t="shared" si="1207"/>
        <v>0</v>
      </c>
      <c r="I2216" s="74">
        <v>40</v>
      </c>
      <c r="J2216" s="74">
        <f>I2216</f>
        <v>40</v>
      </c>
      <c r="K2216" s="48">
        <f>I2216</f>
        <v>40</v>
      </c>
      <c r="L2216" s="48"/>
      <c r="M2216" s="48">
        <f t="shared" si="1208"/>
        <v>40</v>
      </c>
      <c r="N2216" s="48">
        <v>0</v>
      </c>
      <c r="O2216" s="56">
        <v>71.475899999999996</v>
      </c>
      <c r="P2216" s="48" t="str">
        <f t="shared" si="1197"/>
        <v>5199/25C SL</v>
      </c>
      <c r="Q2216" s="76">
        <v>6</v>
      </c>
      <c r="R2216" s="76">
        <v>20</v>
      </c>
      <c r="S2216" s="49">
        <f t="shared" si="1209"/>
        <v>8.7692307692307694E-2</v>
      </c>
      <c r="T2216" s="49">
        <f t="shared" si="1198"/>
        <v>8.7692307692307701</v>
      </c>
      <c r="U2216" s="49">
        <v>101.46153846153847</v>
      </c>
      <c r="V2216" s="49">
        <f t="shared" si="1191"/>
        <v>1.0146153846153847</v>
      </c>
      <c r="W2216" s="49">
        <f t="shared" si="1199"/>
        <v>3.5076923076923077</v>
      </c>
      <c r="X2216" s="90">
        <f t="shared" ref="X2216:X2217" si="1213">ROUND(S2216*$X$4,0)</f>
        <v>0</v>
      </c>
      <c r="Y2216" s="91">
        <f t="shared" si="1210"/>
        <v>0</v>
      </c>
      <c r="Z2216" s="93">
        <f t="shared" si="1195"/>
        <v>4</v>
      </c>
      <c r="AA2216" s="94">
        <f t="shared" si="1211"/>
        <v>285.90359999999998</v>
      </c>
      <c r="AB2216" s="97">
        <f t="shared" ref="AB2216:AB2221" si="1214">ROUND((S2216*$AB$4)+Z2216,0)</f>
        <v>4</v>
      </c>
      <c r="AC2216" s="98">
        <f t="shared" si="1212"/>
        <v>285.90359999999998</v>
      </c>
      <c r="AD2216" s="77" t="s">
        <v>3</v>
      </c>
      <c r="AE2216" s="54">
        <v>285.90359999999998</v>
      </c>
      <c r="AF2216" s="17"/>
    </row>
    <row r="2217" spans="1:32" ht="16.899999999999999" customHeight="1" x14ac:dyDescent="0.3">
      <c r="A2217" s="73" t="s">
        <v>7</v>
      </c>
      <c r="B2217" s="74" t="s">
        <v>2985</v>
      </c>
      <c r="C2217" s="48" t="s">
        <v>1797</v>
      </c>
      <c r="D2217" s="48">
        <v>25</v>
      </c>
      <c r="E2217" s="48">
        <v>4445</v>
      </c>
      <c r="F2217" s="48" t="s">
        <v>5912</v>
      </c>
      <c r="G2217" s="48" t="s">
        <v>122</v>
      </c>
      <c r="H2217" s="75">
        <f t="shared" si="1207"/>
        <v>0.14285714285714285</v>
      </c>
      <c r="I2217" s="74">
        <v>32</v>
      </c>
      <c r="J2217" s="74">
        <v>28</v>
      </c>
      <c r="K2217" s="48">
        <f>J2217</f>
        <v>28</v>
      </c>
      <c r="L2217" s="48">
        <f>$L$3</f>
        <v>-4</v>
      </c>
      <c r="M2217" s="48">
        <f t="shared" si="1208"/>
        <v>24</v>
      </c>
      <c r="N2217" s="48">
        <v>23</v>
      </c>
      <c r="O2217" s="56">
        <v>9.36</v>
      </c>
      <c r="P2217" s="48" t="str">
        <f t="shared" si="1197"/>
        <v>F1051/8 BK</v>
      </c>
      <c r="Q2217" s="76">
        <v>16</v>
      </c>
      <c r="R2217" s="76">
        <v>118</v>
      </c>
      <c r="S2217" s="49">
        <f t="shared" si="1209"/>
        <v>0.30846153846153845</v>
      </c>
      <c r="T2217" s="49">
        <f t="shared" si="1198"/>
        <v>7.7115384615384617</v>
      </c>
      <c r="U2217" s="49">
        <v>601.44230769230774</v>
      </c>
      <c r="V2217" s="49">
        <f t="shared" si="1191"/>
        <v>24.05769230769231</v>
      </c>
      <c r="W2217" s="49">
        <f t="shared" si="1199"/>
        <v>7.4030769230769229</v>
      </c>
      <c r="X2217" s="90">
        <f t="shared" si="1213"/>
        <v>2</v>
      </c>
      <c r="Y2217" s="91">
        <f t="shared" si="1210"/>
        <v>18.72</v>
      </c>
      <c r="Z2217" s="93">
        <f t="shared" si="1195"/>
        <v>9</v>
      </c>
      <c r="AA2217" s="94">
        <f t="shared" si="1211"/>
        <v>84.24</v>
      </c>
      <c r="AB2217" s="97">
        <f t="shared" si="1214"/>
        <v>11</v>
      </c>
      <c r="AC2217" s="98">
        <f t="shared" si="1212"/>
        <v>102.96</v>
      </c>
      <c r="AD2217" s="77" t="s">
        <v>5890</v>
      </c>
      <c r="AE2217" s="54">
        <v>102.96</v>
      </c>
      <c r="AF2217" s="17"/>
    </row>
    <row r="2218" spans="1:32" ht="16.899999999999999" customHeight="1" x14ac:dyDescent="0.3">
      <c r="A2218" s="73" t="s">
        <v>7</v>
      </c>
      <c r="B2218" s="74" t="s">
        <v>2652</v>
      </c>
      <c r="C2218" s="48" t="s">
        <v>1154</v>
      </c>
      <c r="D2218" s="48">
        <v>500</v>
      </c>
      <c r="E2218" s="48">
        <v>2834</v>
      </c>
      <c r="F2218" s="48" t="s">
        <v>6126</v>
      </c>
      <c r="G2218" s="48">
        <v>2</v>
      </c>
      <c r="H2218" s="75">
        <f t="shared" si="1207"/>
        <v>0</v>
      </c>
      <c r="I2218" s="74">
        <v>20</v>
      </c>
      <c r="J2218" s="74">
        <f>I2218</f>
        <v>20</v>
      </c>
      <c r="K2218" s="48">
        <f>I2218</f>
        <v>20</v>
      </c>
      <c r="L2218" s="48"/>
      <c r="M2218" s="48">
        <f t="shared" si="1208"/>
        <v>20</v>
      </c>
      <c r="N2218" s="48">
        <v>0</v>
      </c>
      <c r="O2218" s="56">
        <v>62.10745</v>
      </c>
      <c r="P2218" s="48" t="str">
        <f t="shared" si="1197"/>
        <v>5481C SL</v>
      </c>
      <c r="Q2218" s="76">
        <v>0</v>
      </c>
      <c r="R2218" s="76">
        <v>0</v>
      </c>
      <c r="S2218" s="49">
        <f t="shared" si="1209"/>
        <v>0</v>
      </c>
      <c r="T2218" s="49">
        <f t="shared" si="1198"/>
        <v>0</v>
      </c>
      <c r="U2218" s="49">
        <v>1613.5926923076922</v>
      </c>
      <c r="V2218" s="49">
        <f t="shared" si="1191"/>
        <v>3.2271853846153844</v>
      </c>
      <c r="W2218" s="49">
        <f t="shared" si="1199"/>
        <v>0</v>
      </c>
      <c r="X2218" s="90">
        <f>ROUNDUP(S2218*$X$3,0)</f>
        <v>0</v>
      </c>
      <c r="Y2218" s="91">
        <f t="shared" si="1210"/>
        <v>0</v>
      </c>
      <c r="Z2218" s="93">
        <f t="shared" si="1195"/>
        <v>0</v>
      </c>
      <c r="AA2218" s="94">
        <f t="shared" si="1211"/>
        <v>0</v>
      </c>
      <c r="AB2218" s="97">
        <f t="shared" si="1214"/>
        <v>0</v>
      </c>
      <c r="AC2218" s="98">
        <f t="shared" si="1212"/>
        <v>0</v>
      </c>
      <c r="AD2218" s="77" t="s">
        <v>3</v>
      </c>
      <c r="AE2218" s="54">
        <v>0</v>
      </c>
      <c r="AF2218" s="17"/>
    </row>
    <row r="2219" spans="1:32" ht="16.899999999999999" customHeight="1" x14ac:dyDescent="0.3">
      <c r="A2219" s="73" t="s">
        <v>7</v>
      </c>
      <c r="B2219" s="74" t="s">
        <v>1719</v>
      </c>
      <c r="C2219" s="48" t="s">
        <v>1154</v>
      </c>
      <c r="D2219" s="48">
        <v>500</v>
      </c>
      <c r="E2219" s="48">
        <v>621</v>
      </c>
      <c r="F2219" s="48" t="s">
        <v>6128</v>
      </c>
      <c r="G2219" s="48" t="s">
        <v>35</v>
      </c>
      <c r="H2219" s="75">
        <f t="shared" si="1207"/>
        <v>0</v>
      </c>
      <c r="I2219" s="74">
        <v>53</v>
      </c>
      <c r="J2219" s="74">
        <v>53</v>
      </c>
      <c r="K2219" s="48">
        <f>I2219</f>
        <v>53</v>
      </c>
      <c r="L2219" s="48">
        <v>-4</v>
      </c>
      <c r="M2219" s="48">
        <f t="shared" si="1208"/>
        <v>49</v>
      </c>
      <c r="N2219" s="48">
        <v>1</v>
      </c>
      <c r="O2219" s="56">
        <v>38.585000000000001</v>
      </c>
      <c r="P2219" s="48" t="str">
        <f t="shared" si="1197"/>
        <v>5192C SL</v>
      </c>
      <c r="Q2219" s="76">
        <v>2</v>
      </c>
      <c r="R2219" s="76">
        <v>16</v>
      </c>
      <c r="S2219" s="49">
        <f t="shared" si="1209"/>
        <v>0.04</v>
      </c>
      <c r="T2219" s="49">
        <f t="shared" si="1198"/>
        <v>20</v>
      </c>
      <c r="U2219" s="49">
        <v>746.96153846153834</v>
      </c>
      <c r="V2219" s="49">
        <f t="shared" si="1191"/>
        <v>1.4939230769230767</v>
      </c>
      <c r="W2219" s="49">
        <f t="shared" si="1199"/>
        <v>1.96</v>
      </c>
      <c r="X2219" s="90">
        <f>ROUND(S2219*$X$4,0)</f>
        <v>0</v>
      </c>
      <c r="Y2219" s="91">
        <f t="shared" si="1210"/>
        <v>0</v>
      </c>
      <c r="Z2219" s="93">
        <f t="shared" si="1195"/>
        <v>2</v>
      </c>
      <c r="AA2219" s="94">
        <f t="shared" si="1211"/>
        <v>77.17</v>
      </c>
      <c r="AB2219" s="97">
        <f t="shared" si="1214"/>
        <v>2</v>
      </c>
      <c r="AC2219" s="98">
        <f t="shared" si="1212"/>
        <v>77.17</v>
      </c>
      <c r="AD2219" s="77" t="s">
        <v>3</v>
      </c>
      <c r="AE2219" s="54">
        <v>77.17</v>
      </c>
      <c r="AF2219" s="17"/>
    </row>
    <row r="2220" spans="1:32" ht="16.899999999999999" customHeight="1" x14ac:dyDescent="0.3">
      <c r="A2220" s="73" t="s">
        <v>7</v>
      </c>
      <c r="B2220" s="74" t="s">
        <v>3133</v>
      </c>
      <c r="C2220" s="48" t="s">
        <v>34</v>
      </c>
      <c r="D2220" s="48">
        <v>250</v>
      </c>
      <c r="E2220" s="48">
        <v>3001</v>
      </c>
      <c r="F2220" s="48" t="s">
        <v>6123</v>
      </c>
      <c r="G2220" s="48" t="s">
        <v>3680</v>
      </c>
      <c r="H2220" s="75">
        <f t="shared" si="1207"/>
        <v>0</v>
      </c>
      <c r="I2220" s="74">
        <v>24</v>
      </c>
      <c r="J2220" s="74">
        <v>24</v>
      </c>
      <c r="K2220" s="48">
        <f>I2220</f>
        <v>24</v>
      </c>
      <c r="L2220" s="48">
        <f>$L$3</f>
        <v>-4</v>
      </c>
      <c r="M2220" s="48">
        <f t="shared" si="1208"/>
        <v>20</v>
      </c>
      <c r="N2220" s="48">
        <v>2</v>
      </c>
      <c r="O2220" s="56">
        <v>55.75</v>
      </c>
      <c r="P2220" s="48" t="str">
        <f t="shared" si="1197"/>
        <v>G11011/4 BK</v>
      </c>
      <c r="Q2220" s="76">
        <v>5</v>
      </c>
      <c r="R2220" s="76">
        <v>18</v>
      </c>
      <c r="S2220" s="49">
        <f t="shared" si="1209"/>
        <v>7.4615384615384611E-2</v>
      </c>
      <c r="T2220" s="49">
        <f t="shared" si="1198"/>
        <v>18.653846153846153</v>
      </c>
      <c r="U2220" s="49">
        <v>29.346153846153847</v>
      </c>
      <c r="V2220" s="49">
        <f t="shared" si="1191"/>
        <v>0.11738461538461539</v>
      </c>
      <c r="W2220" s="49">
        <f t="shared" si="1199"/>
        <v>1.4923076923076923</v>
      </c>
      <c r="X2220" s="90">
        <f>ROUND(S2220*$X$3,0)</f>
        <v>0</v>
      </c>
      <c r="Y2220" s="91">
        <f t="shared" si="1210"/>
        <v>0</v>
      </c>
      <c r="Z2220" s="93">
        <f t="shared" si="1195"/>
        <v>1</v>
      </c>
      <c r="AA2220" s="94">
        <f t="shared" si="1211"/>
        <v>55.75</v>
      </c>
      <c r="AB2220" s="97">
        <f t="shared" si="1214"/>
        <v>1</v>
      </c>
      <c r="AC2220" s="98">
        <f t="shared" si="1212"/>
        <v>55.75</v>
      </c>
      <c r="AD2220" s="77" t="s">
        <v>3</v>
      </c>
      <c r="AE2220" s="54">
        <v>55.75</v>
      </c>
      <c r="AF2220" s="17"/>
    </row>
    <row r="2221" spans="1:32" ht="16.899999999999999" customHeight="1" x14ac:dyDescent="0.3">
      <c r="A2221" s="73" t="s">
        <v>35</v>
      </c>
      <c r="B2221" s="74" t="s">
        <v>3732</v>
      </c>
      <c r="C2221" s="48" t="s">
        <v>34</v>
      </c>
      <c r="D2221" s="48">
        <v>100</v>
      </c>
      <c r="E2221" s="48">
        <v>4350</v>
      </c>
      <c r="F2221" s="48" t="s">
        <v>6122</v>
      </c>
      <c r="G2221" s="48" t="s">
        <v>122</v>
      </c>
      <c r="H2221" s="75">
        <f t="shared" si="1207"/>
        <v>0</v>
      </c>
      <c r="I2221" s="74">
        <v>84</v>
      </c>
      <c r="J2221" s="74">
        <v>84</v>
      </c>
      <c r="K2221" s="48">
        <f>I2221</f>
        <v>84</v>
      </c>
      <c r="L2221" s="48">
        <f>$L$3</f>
        <v>-4</v>
      </c>
      <c r="M2221" s="48">
        <f t="shared" si="1208"/>
        <v>80</v>
      </c>
      <c r="N2221" s="48">
        <v>33</v>
      </c>
      <c r="O2221" s="56">
        <v>9.9747000000000003</v>
      </c>
      <c r="P2221" s="48" t="str">
        <f t="shared" si="1197"/>
        <v>P1052 CL</v>
      </c>
      <c r="Q2221" s="76">
        <v>5</v>
      </c>
      <c r="R2221" s="76">
        <v>31</v>
      </c>
      <c r="S2221" s="49">
        <f t="shared" si="1209"/>
        <v>8.9615384615384625E-2</v>
      </c>
      <c r="T2221" s="49">
        <f t="shared" si="1198"/>
        <v>8.9615384615384617</v>
      </c>
      <c r="U2221" s="49">
        <v>69.057692307692307</v>
      </c>
      <c r="V2221" s="49">
        <f t="shared" si="1191"/>
        <v>0.69057692307692309</v>
      </c>
      <c r="W2221" s="49">
        <f t="shared" si="1199"/>
        <v>7.1692307692307704</v>
      </c>
      <c r="X2221" s="90">
        <f>ROUND(S2221*$X$4,0)</f>
        <v>0</v>
      </c>
      <c r="Y2221" s="91">
        <f t="shared" si="1210"/>
        <v>0</v>
      </c>
      <c r="Z2221" s="93">
        <f t="shared" si="1195"/>
        <v>7</v>
      </c>
      <c r="AA2221" s="94">
        <f t="shared" si="1211"/>
        <v>69.822900000000004</v>
      </c>
      <c r="AB2221" s="97">
        <f t="shared" si="1214"/>
        <v>7</v>
      </c>
      <c r="AC2221" s="98">
        <f t="shared" si="1212"/>
        <v>69.822900000000004</v>
      </c>
      <c r="AD2221" s="77" t="s">
        <v>3</v>
      </c>
      <c r="AE2221" s="54">
        <v>69.822900000000004</v>
      </c>
      <c r="AF2221" s="17"/>
    </row>
    <row r="2222" spans="1:32" ht="16.899999999999999" customHeight="1" x14ac:dyDescent="0.3">
      <c r="A2222" s="73" t="s">
        <v>35</v>
      </c>
      <c r="B2222" s="74" t="s">
        <v>780</v>
      </c>
      <c r="C2222" s="48" t="s">
        <v>464</v>
      </c>
      <c r="D2222" s="48">
        <v>100</v>
      </c>
      <c r="E2222" s="48">
        <v>4013</v>
      </c>
      <c r="F2222" s="48" t="s">
        <v>6180</v>
      </c>
      <c r="G2222" s="48" t="s">
        <v>65</v>
      </c>
      <c r="H2222" s="75">
        <f t="shared" si="1207"/>
        <v>0</v>
      </c>
      <c r="I2222" s="74">
        <v>5</v>
      </c>
      <c r="J2222" s="74">
        <v>5</v>
      </c>
      <c r="K2222" s="48">
        <f>J2222</f>
        <v>5</v>
      </c>
      <c r="L2222" s="48"/>
      <c r="M2222" s="48">
        <f t="shared" si="1208"/>
        <v>5</v>
      </c>
      <c r="N2222" s="48">
        <v>14</v>
      </c>
      <c r="O2222" s="56">
        <v>8.2625700000000002</v>
      </c>
      <c r="P2222" s="48" t="str">
        <f t="shared" si="1197"/>
        <v>2843/7 YL</v>
      </c>
      <c r="Q2222" s="76">
        <v>57</v>
      </c>
      <c r="R2222" s="76">
        <v>164</v>
      </c>
      <c r="S2222" s="49">
        <f t="shared" si="1209"/>
        <v>0.80307692307692302</v>
      </c>
      <c r="T2222" s="49">
        <f t="shared" si="1198"/>
        <v>80.307692307692307</v>
      </c>
      <c r="U2222" s="49">
        <v>136.07692307692307</v>
      </c>
      <c r="V2222" s="49">
        <f t="shared" si="1191"/>
        <v>1.3607692307692307</v>
      </c>
      <c r="W2222" s="49">
        <f t="shared" si="1199"/>
        <v>4.0153846153846153</v>
      </c>
      <c r="X2222" s="90">
        <f>ROUND(S2222*$X$2,0)</f>
        <v>6</v>
      </c>
      <c r="Y2222" s="91">
        <f t="shared" si="1210"/>
        <v>49.575420000000001</v>
      </c>
      <c r="Z2222" s="93">
        <f t="shared" ref="Z2222:Z2248" si="1215">ROUND((S2222*M2222)+X2222,0)</f>
        <v>10</v>
      </c>
      <c r="AA2222" s="94">
        <f t="shared" si="1211"/>
        <v>82.625699999999995</v>
      </c>
      <c r="AB2222" s="97">
        <f>ROUND((S2222*$AB$2)+Z2222,0)</f>
        <v>16</v>
      </c>
      <c r="AC2222" s="98">
        <f t="shared" si="1212"/>
        <v>132.20112</v>
      </c>
      <c r="AD2222" s="77" t="s">
        <v>5891</v>
      </c>
      <c r="AE2222" s="54">
        <v>132.20112</v>
      </c>
      <c r="AF2222" s="17"/>
    </row>
    <row r="2223" spans="1:32" ht="16.899999999999999" customHeight="1" x14ac:dyDescent="0.3">
      <c r="A2223" s="73" t="s">
        <v>35</v>
      </c>
      <c r="B2223" s="74" t="s">
        <v>4841</v>
      </c>
      <c r="C2223" s="48" t="s">
        <v>1432</v>
      </c>
      <c r="D2223" s="48">
        <v>100</v>
      </c>
      <c r="E2223" s="48">
        <v>4003</v>
      </c>
      <c r="F2223" s="48" t="s">
        <v>5909</v>
      </c>
      <c r="G2223" s="48" t="s">
        <v>112</v>
      </c>
      <c r="H2223" s="75">
        <f t="shared" si="1207"/>
        <v>0</v>
      </c>
      <c r="I2223" s="74">
        <v>39</v>
      </c>
      <c r="J2223" s="74">
        <v>39</v>
      </c>
      <c r="K2223" s="48">
        <f>I2223</f>
        <v>39</v>
      </c>
      <c r="L2223" s="48">
        <f>$L$3</f>
        <v>-4</v>
      </c>
      <c r="M2223" s="48">
        <f t="shared" si="1208"/>
        <v>35</v>
      </c>
      <c r="N2223" s="48">
        <v>14</v>
      </c>
      <c r="O2223" s="56">
        <v>7.05</v>
      </c>
      <c r="P2223" s="48" t="str">
        <f t="shared" si="1197"/>
        <v>6825 GY</v>
      </c>
      <c r="Q2223" s="76">
        <v>14</v>
      </c>
      <c r="R2223" s="76">
        <v>16</v>
      </c>
      <c r="S2223" s="49">
        <f t="shared" si="1209"/>
        <v>0.16923076923076924</v>
      </c>
      <c r="T2223" s="49">
        <f t="shared" si="1198"/>
        <v>16.923076923076923</v>
      </c>
      <c r="U2223" s="49">
        <v>16.923076923076923</v>
      </c>
      <c r="V2223" s="49">
        <f t="shared" si="1191"/>
        <v>0.16923076923076924</v>
      </c>
      <c r="W2223" s="49">
        <f t="shared" ref="W2223" si="1216">S2223*M2223</f>
        <v>5.9230769230769234</v>
      </c>
      <c r="X2223" s="90">
        <f>ROUND(S2223*$X$4,0)</f>
        <v>1</v>
      </c>
      <c r="Y2223" s="91">
        <f t="shared" si="1210"/>
        <v>7.05</v>
      </c>
      <c r="Z2223" s="93">
        <f t="shared" si="1215"/>
        <v>7</v>
      </c>
      <c r="AA2223" s="94">
        <f t="shared" si="1211"/>
        <v>49.35</v>
      </c>
      <c r="AB2223" s="97">
        <f>ROUND((S2223*$AB$4)+Z2223,0)</f>
        <v>8</v>
      </c>
      <c r="AC2223" s="98">
        <f t="shared" si="1212"/>
        <v>56.4</v>
      </c>
      <c r="AD2223" s="77" t="s">
        <v>3</v>
      </c>
      <c r="AE2223" s="54">
        <v>56.4</v>
      </c>
      <c r="AF2223" s="17"/>
    </row>
    <row r="2224" spans="1:32" ht="16.899999999999999" customHeight="1" x14ac:dyDescent="0.3">
      <c r="A2224" s="73" t="s">
        <v>7</v>
      </c>
      <c r="B2224" s="74" t="s">
        <v>1059</v>
      </c>
      <c r="C2224" s="48" t="s">
        <v>40</v>
      </c>
      <c r="D2224" s="48">
        <v>1000</v>
      </c>
      <c r="E2224" s="48">
        <v>621</v>
      </c>
      <c r="F2224" s="48" t="s">
        <v>6128</v>
      </c>
      <c r="G2224" s="48" t="s">
        <v>112</v>
      </c>
      <c r="H2224" s="75">
        <f t="shared" si="1207"/>
        <v>-0.16666666666666666</v>
      </c>
      <c r="I2224" s="74">
        <v>20</v>
      </c>
      <c r="J2224" s="74">
        <v>24</v>
      </c>
      <c r="K2224" s="48">
        <f>I2224</f>
        <v>20</v>
      </c>
      <c r="L2224" s="48">
        <f>$L$3</f>
        <v>-4</v>
      </c>
      <c r="M2224" s="48">
        <f t="shared" si="1208"/>
        <v>16</v>
      </c>
      <c r="N2224" s="48">
        <v>22</v>
      </c>
      <c r="O2224" s="56">
        <v>38.47</v>
      </c>
      <c r="P2224" s="48" t="str">
        <f t="shared" si="1197"/>
        <v>3075 WH</v>
      </c>
      <c r="Q2224" s="76">
        <v>115</v>
      </c>
      <c r="R2224" s="76">
        <v>352</v>
      </c>
      <c r="S2224" s="49">
        <f t="shared" si="1209"/>
        <v>1.6446153846153844</v>
      </c>
      <c r="T2224" s="49">
        <f t="shared" si="1198"/>
        <v>1644.6153846153843</v>
      </c>
      <c r="U2224" s="49">
        <v>1748.9230769230767</v>
      </c>
      <c r="V2224" s="49">
        <f t="shared" si="1191"/>
        <v>1.7489230769230766</v>
      </c>
      <c r="W2224" s="49">
        <f>V2224*M2224</f>
        <v>27.982769230769225</v>
      </c>
      <c r="X2224" s="90">
        <f>ROUND(S2224*$X$3,0)</f>
        <v>10</v>
      </c>
      <c r="Y2224" s="91">
        <f t="shared" si="1210"/>
        <v>384.7</v>
      </c>
      <c r="Z2224" s="93">
        <f t="shared" si="1215"/>
        <v>36</v>
      </c>
      <c r="AA2224" s="94">
        <f t="shared" si="1211"/>
        <v>1384.92</v>
      </c>
      <c r="AB2224" s="97">
        <f>ROUND((S2224*$AB$4)+Z2224,0)</f>
        <v>44</v>
      </c>
      <c r="AC2224" s="98">
        <f t="shared" si="1212"/>
        <v>1692.6799999999998</v>
      </c>
      <c r="AD2224" s="77" t="s">
        <v>3</v>
      </c>
      <c r="AE2224" s="54">
        <v>1692.6799999999998</v>
      </c>
      <c r="AF2224" s="17"/>
    </row>
    <row r="2225" spans="1:32" ht="16.899999999999999" customHeight="1" x14ac:dyDescent="0.3">
      <c r="A2225" s="73" t="s">
        <v>35</v>
      </c>
      <c r="B2225" s="74" t="s">
        <v>98</v>
      </c>
      <c r="C2225" s="48" t="s">
        <v>55</v>
      </c>
      <c r="D2225" s="48">
        <v>100</v>
      </c>
      <c r="E2225" s="48">
        <v>621</v>
      </c>
      <c r="F2225" s="48" t="s">
        <v>6128</v>
      </c>
      <c r="G2225" s="48" t="s">
        <v>11</v>
      </c>
      <c r="H2225" s="75">
        <f t="shared" si="1207"/>
        <v>0</v>
      </c>
      <c r="I2225" s="74">
        <v>5</v>
      </c>
      <c r="J2225" s="74">
        <v>5</v>
      </c>
      <c r="K2225" s="48">
        <f>J2225</f>
        <v>5</v>
      </c>
      <c r="L2225" s="48"/>
      <c r="M2225" s="48">
        <f t="shared" si="1208"/>
        <v>5</v>
      </c>
      <c r="N2225" s="48">
        <v>11</v>
      </c>
      <c r="O2225" s="56">
        <v>17.51595</v>
      </c>
      <c r="P2225" s="48" t="str">
        <f t="shared" si="1197"/>
        <v>1635 BK</v>
      </c>
      <c r="Q2225" s="76">
        <v>38</v>
      </c>
      <c r="R2225" s="76">
        <v>64</v>
      </c>
      <c r="S2225" s="49">
        <f t="shared" si="1209"/>
        <v>0.48307692307692307</v>
      </c>
      <c r="T2225" s="49">
        <f t="shared" si="1198"/>
        <v>48.307692307692307</v>
      </c>
      <c r="U2225" s="49">
        <v>71.961538461538453</v>
      </c>
      <c r="V2225" s="49">
        <f t="shared" si="1191"/>
        <v>0.71961538461538455</v>
      </c>
      <c r="W2225" s="49">
        <f t="shared" ref="W2225:W2227" si="1217">S2225*M2225</f>
        <v>2.4153846153846152</v>
      </c>
      <c r="X2225" s="90">
        <f>ROUND(S2225*$X$2,0)</f>
        <v>3</v>
      </c>
      <c r="Y2225" s="91">
        <f t="shared" si="1210"/>
        <v>52.547849999999997</v>
      </c>
      <c r="Z2225" s="93">
        <f t="shared" si="1215"/>
        <v>5</v>
      </c>
      <c r="AA2225" s="94">
        <f t="shared" si="1211"/>
        <v>87.579750000000004</v>
      </c>
      <c r="AB2225" s="97">
        <f>ROUND((S2225*$AB$2)+Z2225,0)</f>
        <v>8</v>
      </c>
      <c r="AC2225" s="98">
        <f t="shared" si="1212"/>
        <v>140.1276</v>
      </c>
      <c r="AD2225" s="77" t="s">
        <v>5891</v>
      </c>
      <c r="AE2225" s="54">
        <v>140.1276</v>
      </c>
      <c r="AF2225" s="17"/>
    </row>
    <row r="2226" spans="1:32" ht="16.899999999999999" customHeight="1" x14ac:dyDescent="0.3">
      <c r="A2226" s="73" t="s">
        <v>7</v>
      </c>
      <c r="B2226" s="74" t="s">
        <v>687</v>
      </c>
      <c r="C2226" s="48" t="s">
        <v>10</v>
      </c>
      <c r="D2226" s="48">
        <v>100</v>
      </c>
      <c r="E2226" s="48">
        <v>2834</v>
      </c>
      <c r="F2226" s="48" t="s">
        <v>6126</v>
      </c>
      <c r="G2226" s="48">
        <v>2</v>
      </c>
      <c r="H2226" s="75">
        <f t="shared" si="1207"/>
        <v>-0.76666666666666672</v>
      </c>
      <c r="I2226" s="74">
        <v>35</v>
      </c>
      <c r="J2226" s="74">
        <v>150</v>
      </c>
      <c r="K2226" s="48">
        <f>I2226</f>
        <v>35</v>
      </c>
      <c r="L2226" s="48"/>
      <c r="M2226" s="48">
        <f t="shared" si="1208"/>
        <v>35</v>
      </c>
      <c r="N2226" s="48">
        <v>57</v>
      </c>
      <c r="O2226" s="56">
        <v>21.161999999999999</v>
      </c>
      <c r="P2226" s="48" t="str">
        <f t="shared" si="1197"/>
        <v>1891C SL</v>
      </c>
      <c r="Q2226" s="76">
        <v>40</v>
      </c>
      <c r="R2226" s="76">
        <v>151</v>
      </c>
      <c r="S2226" s="49">
        <f t="shared" si="1209"/>
        <v>0.60499999999999998</v>
      </c>
      <c r="T2226" s="49">
        <f t="shared" si="1198"/>
        <v>60.5</v>
      </c>
      <c r="U2226" s="49">
        <v>360.5</v>
      </c>
      <c r="V2226" s="49">
        <f t="shared" si="1191"/>
        <v>3.605</v>
      </c>
      <c r="W2226" s="49">
        <f t="shared" si="1217"/>
        <v>21.175000000000001</v>
      </c>
      <c r="X2226" s="90">
        <f>ROUND(S2226*$X$4,0)</f>
        <v>3</v>
      </c>
      <c r="Y2226" s="91">
        <f t="shared" si="1210"/>
        <v>63.485999999999997</v>
      </c>
      <c r="Z2226" s="93">
        <f t="shared" si="1215"/>
        <v>24</v>
      </c>
      <c r="AA2226" s="94">
        <f t="shared" si="1211"/>
        <v>507.88799999999998</v>
      </c>
      <c r="AB2226" s="97">
        <f>ROUND((S2226*$AB$4)+Z2226,0)</f>
        <v>27</v>
      </c>
      <c r="AC2226" s="98">
        <f t="shared" si="1212"/>
        <v>571.37400000000002</v>
      </c>
      <c r="AD2226" s="77" t="s">
        <v>3</v>
      </c>
      <c r="AE2226" s="54">
        <v>571.37400000000002</v>
      </c>
      <c r="AF2226" s="17"/>
    </row>
    <row r="2227" spans="1:32" ht="16.899999999999999" customHeight="1" x14ac:dyDescent="0.3">
      <c r="A2227" s="73" t="s">
        <v>7</v>
      </c>
      <c r="B2227" s="74" t="s">
        <v>3078</v>
      </c>
      <c r="C2227" s="48" t="s">
        <v>1154</v>
      </c>
      <c r="D2227" s="48">
        <v>100</v>
      </c>
      <c r="E2227" s="48">
        <v>2834</v>
      </c>
      <c r="F2227" s="48" t="s">
        <v>6126</v>
      </c>
      <c r="G2227" s="48">
        <v>2</v>
      </c>
      <c r="H2227" s="75">
        <f t="shared" si="1207"/>
        <v>0</v>
      </c>
      <c r="I2227" s="74">
        <v>40</v>
      </c>
      <c r="J2227" s="74">
        <f>I2227</f>
        <v>40</v>
      </c>
      <c r="K2227" s="48">
        <f>I2227</f>
        <v>40</v>
      </c>
      <c r="L2227" s="48"/>
      <c r="M2227" s="48">
        <f t="shared" si="1208"/>
        <v>40</v>
      </c>
      <c r="N2227" s="48">
        <v>0</v>
      </c>
      <c r="O2227" s="56">
        <v>33.30198</v>
      </c>
      <c r="P2227" s="48" t="str">
        <f t="shared" si="1197"/>
        <v>5073/1C SL</v>
      </c>
      <c r="Q2227" s="76">
        <v>0</v>
      </c>
      <c r="R2227" s="76">
        <v>0</v>
      </c>
      <c r="S2227" s="49">
        <f t="shared" si="1209"/>
        <v>0</v>
      </c>
      <c r="T2227" s="49">
        <f t="shared" si="1198"/>
        <v>0</v>
      </c>
      <c r="U2227" s="49">
        <v>44.230769230769226</v>
      </c>
      <c r="V2227" s="49">
        <f t="shared" si="1191"/>
        <v>0.44230769230769229</v>
      </c>
      <c r="W2227" s="49">
        <f t="shared" si="1217"/>
        <v>0</v>
      </c>
      <c r="X2227" s="90">
        <f t="shared" ref="X2227:X2228" si="1218">ROUNDUP(S2227*$X$4,0)</f>
        <v>0</v>
      </c>
      <c r="Y2227" s="91">
        <f t="shared" si="1210"/>
        <v>0</v>
      </c>
      <c r="Z2227" s="93">
        <f t="shared" si="1215"/>
        <v>0</v>
      </c>
      <c r="AA2227" s="94">
        <f t="shared" si="1211"/>
        <v>0</v>
      </c>
      <c r="AB2227" s="97">
        <f>ROUND((S2227*$AB$4)+Z2227,0)</f>
        <v>0</v>
      </c>
      <c r="AC2227" s="98">
        <f t="shared" si="1212"/>
        <v>0</v>
      </c>
      <c r="AD2227" s="77" t="s">
        <v>3</v>
      </c>
      <c r="AE2227" s="54">
        <v>0</v>
      </c>
      <c r="AF2227" s="17"/>
    </row>
    <row r="2228" spans="1:32" ht="12.75" customHeight="1" x14ac:dyDescent="0.3">
      <c r="A2228" s="73" t="s">
        <v>7</v>
      </c>
      <c r="B2228" s="74" t="s">
        <v>2710</v>
      </c>
      <c r="C2228" s="48" t="s">
        <v>1209</v>
      </c>
      <c r="D2228" s="48">
        <v>1</v>
      </c>
      <c r="E2228" s="48">
        <v>2834</v>
      </c>
      <c r="F2228" s="48" t="s">
        <v>6126</v>
      </c>
      <c r="G2228" s="48">
        <v>2</v>
      </c>
      <c r="H2228" s="75">
        <f t="shared" si="1207"/>
        <v>-0.125</v>
      </c>
      <c r="I2228" s="74">
        <v>35</v>
      </c>
      <c r="J2228" s="74">
        <v>40</v>
      </c>
      <c r="K2228" s="48">
        <f>I2228</f>
        <v>35</v>
      </c>
      <c r="L2228" s="48"/>
      <c r="M2228" s="48">
        <f t="shared" si="1208"/>
        <v>35</v>
      </c>
      <c r="N2228" s="48">
        <v>1853</v>
      </c>
      <c r="O2228" s="56">
        <v>0.50117999999999996</v>
      </c>
      <c r="P2228" s="48" t="str">
        <f t="shared" si="1197"/>
        <v>M9740040 BK</v>
      </c>
      <c r="Q2228" s="76" t="s">
        <v>6187</v>
      </c>
      <c r="R2228" s="76" t="s">
        <v>6187</v>
      </c>
      <c r="S2228" s="49">
        <f t="shared" si="1209"/>
        <v>0</v>
      </c>
      <c r="T2228" s="49">
        <f t="shared" si="1198"/>
        <v>0</v>
      </c>
      <c r="U2228" s="49">
        <v>0.80769230769230771</v>
      </c>
      <c r="V2228" s="49">
        <f t="shared" si="1191"/>
        <v>0.80769230769230771</v>
      </c>
      <c r="W2228" s="49">
        <f>V2228*M2228</f>
        <v>28.26923076923077</v>
      </c>
      <c r="X2228" s="90">
        <f t="shared" si="1218"/>
        <v>0</v>
      </c>
      <c r="Y2228" s="91">
        <f t="shared" si="1210"/>
        <v>0</v>
      </c>
      <c r="Z2228" s="93">
        <f t="shared" si="1215"/>
        <v>0</v>
      </c>
      <c r="AA2228" s="94">
        <f t="shared" si="1211"/>
        <v>0</v>
      </c>
      <c r="AB2228" s="97">
        <f>ROUND((S2228*$AB$4)+Z2228,0)</f>
        <v>0</v>
      </c>
      <c r="AC2228" s="98">
        <f t="shared" si="1212"/>
        <v>0</v>
      </c>
      <c r="AD2228" s="77" t="s">
        <v>3</v>
      </c>
      <c r="AE2228" s="54">
        <v>0</v>
      </c>
      <c r="AF2228" s="17"/>
    </row>
    <row r="2229" spans="1:32" ht="16.899999999999999" customHeight="1" x14ac:dyDescent="0.3">
      <c r="A2229" s="73" t="s">
        <v>7</v>
      </c>
      <c r="B2229" s="74" t="s">
        <v>657</v>
      </c>
      <c r="C2229" s="48" t="s">
        <v>55</v>
      </c>
      <c r="D2229" s="48">
        <v>500</v>
      </c>
      <c r="E2229" s="48">
        <v>621</v>
      </c>
      <c r="F2229" s="48" t="s">
        <v>6128</v>
      </c>
      <c r="G2229" s="48" t="s">
        <v>11</v>
      </c>
      <c r="H2229" s="75">
        <f t="shared" si="1207"/>
        <v>0</v>
      </c>
      <c r="I2229" s="74">
        <v>5</v>
      </c>
      <c r="J2229" s="74">
        <v>5</v>
      </c>
      <c r="K2229" s="48">
        <f>J2229</f>
        <v>5</v>
      </c>
      <c r="L2229" s="48"/>
      <c r="M2229" s="48">
        <f t="shared" si="1208"/>
        <v>5</v>
      </c>
      <c r="N2229" s="48">
        <v>1</v>
      </c>
      <c r="O2229" s="56">
        <v>57.8108</v>
      </c>
      <c r="P2229" s="48" t="str">
        <f t="shared" si="1197"/>
        <v>1636 RD</v>
      </c>
      <c r="Q2229" s="76">
        <v>0</v>
      </c>
      <c r="R2229" s="76">
        <v>13</v>
      </c>
      <c r="S2229" s="49">
        <f t="shared" si="1209"/>
        <v>1.4999999999999999E-2</v>
      </c>
      <c r="T2229" s="49">
        <f t="shared" si="1198"/>
        <v>7.5</v>
      </c>
      <c r="U2229" s="49">
        <v>320.57692307692309</v>
      </c>
      <c r="V2229" s="49">
        <f t="shared" si="1191"/>
        <v>0.64115384615384619</v>
      </c>
      <c r="W2229" s="49">
        <f t="shared" ref="W2229:W2250" si="1219">S2229*M2229</f>
        <v>7.4999999999999997E-2</v>
      </c>
      <c r="X2229" s="90">
        <f>ROUNDUP(S2229*$X$2,0)</f>
        <v>1</v>
      </c>
      <c r="Y2229" s="91">
        <f t="shared" si="1210"/>
        <v>57.8108</v>
      </c>
      <c r="Z2229" s="93">
        <f t="shared" si="1215"/>
        <v>1</v>
      </c>
      <c r="AA2229" s="94">
        <f t="shared" si="1211"/>
        <v>57.8108</v>
      </c>
      <c r="AB2229" s="97">
        <f>ROUND((S2229*$AB$2)+Z2229,0)</f>
        <v>1</v>
      </c>
      <c r="AC2229" s="98">
        <f t="shared" si="1212"/>
        <v>57.8108</v>
      </c>
      <c r="AD2229" s="77" t="s">
        <v>5891</v>
      </c>
      <c r="AE2229" s="54">
        <v>57.8108</v>
      </c>
      <c r="AF2229" s="17"/>
    </row>
    <row r="2230" spans="1:32" ht="16.899999999999999" customHeight="1" x14ac:dyDescent="0.3">
      <c r="A2230" s="73" t="s">
        <v>35</v>
      </c>
      <c r="B2230" s="74" t="s">
        <v>2604</v>
      </c>
      <c r="C2230" s="48" t="s">
        <v>40</v>
      </c>
      <c r="D2230" s="48">
        <v>100</v>
      </c>
      <c r="E2230" s="48">
        <v>4750</v>
      </c>
      <c r="F2230" s="48" t="s">
        <v>5916</v>
      </c>
      <c r="G2230" s="48" t="s">
        <v>20</v>
      </c>
      <c r="H2230" s="75">
        <f t="shared" si="1207"/>
        <v>0</v>
      </c>
      <c r="I2230" s="74">
        <v>5</v>
      </c>
      <c r="J2230" s="74">
        <v>5</v>
      </c>
      <c r="K2230" s="48">
        <f>J2230</f>
        <v>5</v>
      </c>
      <c r="L2230" s="48"/>
      <c r="M2230" s="48">
        <f t="shared" si="1208"/>
        <v>5</v>
      </c>
      <c r="N2230" s="48">
        <v>9</v>
      </c>
      <c r="O2230" s="56">
        <v>7.13157</v>
      </c>
      <c r="P2230" s="48" t="str">
        <f t="shared" si="1197"/>
        <v>7054/19 BK</v>
      </c>
      <c r="Q2230" s="76">
        <v>58</v>
      </c>
      <c r="R2230" s="76">
        <v>174</v>
      </c>
      <c r="S2230" s="49">
        <f t="shared" si="1209"/>
        <v>0.82538461538461538</v>
      </c>
      <c r="T2230" s="49">
        <f t="shared" si="1198"/>
        <v>82.538461538461533</v>
      </c>
      <c r="U2230" s="49">
        <v>427.92307692307696</v>
      </c>
      <c r="V2230" s="49">
        <f t="shared" ref="V2230:V2293" si="1220">U2230/D2230</f>
        <v>4.2792307692307698</v>
      </c>
      <c r="W2230" s="49">
        <f t="shared" si="1219"/>
        <v>4.1269230769230774</v>
      </c>
      <c r="X2230" s="90">
        <f>ROUND(S2230*$X$2,0)</f>
        <v>6</v>
      </c>
      <c r="Y2230" s="91">
        <f t="shared" si="1210"/>
        <v>42.78942</v>
      </c>
      <c r="Z2230" s="93">
        <f t="shared" si="1215"/>
        <v>10</v>
      </c>
      <c r="AA2230" s="94">
        <f t="shared" si="1211"/>
        <v>71.315699999999993</v>
      </c>
      <c r="AB2230" s="97">
        <f>ROUND((S2230*$AB$2)+Z2230,0)</f>
        <v>16</v>
      </c>
      <c r="AC2230" s="98">
        <f t="shared" si="1212"/>
        <v>114.10512</v>
      </c>
      <c r="AD2230" s="77" t="s">
        <v>5891</v>
      </c>
      <c r="AE2230" s="54">
        <v>114.10512</v>
      </c>
      <c r="AF2230" s="17"/>
    </row>
    <row r="2231" spans="1:32" ht="16.899999999999999" customHeight="1" x14ac:dyDescent="0.3">
      <c r="A2231" s="73" t="s">
        <v>35</v>
      </c>
      <c r="B2231" s="74" t="s">
        <v>1034</v>
      </c>
      <c r="C2231" s="48" t="s">
        <v>40</v>
      </c>
      <c r="D2231" s="48">
        <v>100</v>
      </c>
      <c r="E2231" s="48">
        <v>621</v>
      </c>
      <c r="F2231" s="48" t="s">
        <v>6128</v>
      </c>
      <c r="G2231" s="48" t="s">
        <v>112</v>
      </c>
      <c r="H2231" s="75">
        <f t="shared" si="1207"/>
        <v>-0.25925925925925924</v>
      </c>
      <c r="I2231" s="74">
        <v>20</v>
      </c>
      <c r="J2231" s="74">
        <v>27</v>
      </c>
      <c r="K2231" s="48">
        <f>I2231</f>
        <v>20</v>
      </c>
      <c r="L2231" s="48">
        <f>$L$3</f>
        <v>-4</v>
      </c>
      <c r="M2231" s="48">
        <f t="shared" si="1208"/>
        <v>16</v>
      </c>
      <c r="N2231" s="48">
        <v>27</v>
      </c>
      <c r="O2231" s="56">
        <v>3.9630000000000001</v>
      </c>
      <c r="P2231" s="48" t="str">
        <f t="shared" si="1197"/>
        <v>3051 WB</v>
      </c>
      <c r="Q2231" s="76">
        <v>28</v>
      </c>
      <c r="R2231" s="76">
        <v>76</v>
      </c>
      <c r="S2231" s="49">
        <f t="shared" si="1209"/>
        <v>0.38923076923076921</v>
      </c>
      <c r="T2231" s="49">
        <f t="shared" si="1198"/>
        <v>38.92307692307692</v>
      </c>
      <c r="U2231" s="49">
        <v>214.69230769230768</v>
      </c>
      <c r="V2231" s="49">
        <f t="shared" si="1220"/>
        <v>2.1469230769230769</v>
      </c>
      <c r="W2231" s="49">
        <f t="shared" si="1219"/>
        <v>6.2276923076923074</v>
      </c>
      <c r="X2231" s="90">
        <f>ROUND(S2231*$X$3,0)</f>
        <v>2</v>
      </c>
      <c r="Y2231" s="91">
        <f t="shared" si="1210"/>
        <v>7.9260000000000002</v>
      </c>
      <c r="Z2231" s="93">
        <f t="shared" si="1215"/>
        <v>8</v>
      </c>
      <c r="AA2231" s="94">
        <f t="shared" si="1211"/>
        <v>31.704000000000001</v>
      </c>
      <c r="AB2231" s="97">
        <f t="shared" ref="AB2231:AB2241" si="1221">ROUND((S2231*$AB$4)+Z2231,0)</f>
        <v>10</v>
      </c>
      <c r="AC2231" s="98">
        <f t="shared" si="1212"/>
        <v>39.630000000000003</v>
      </c>
      <c r="AD2231" s="77" t="s">
        <v>3</v>
      </c>
      <c r="AE2231" s="54">
        <v>39.630000000000003</v>
      </c>
      <c r="AF2231" s="17"/>
    </row>
    <row r="2232" spans="1:32" ht="16.899999999999999" customHeight="1" x14ac:dyDescent="0.3">
      <c r="A2232" s="73" t="s">
        <v>35</v>
      </c>
      <c r="B2232" s="74" t="s">
        <v>4411</v>
      </c>
      <c r="C2232" s="48" t="s">
        <v>40</v>
      </c>
      <c r="D2232" s="48">
        <v>100</v>
      </c>
      <c r="E2232" s="48">
        <v>621</v>
      </c>
      <c r="F2232" s="48" t="s">
        <v>6128</v>
      </c>
      <c r="G2232" s="48" t="s">
        <v>112</v>
      </c>
      <c r="H2232" s="75">
        <f t="shared" si="1207"/>
        <v>5.2631578947368418E-2</v>
      </c>
      <c r="I2232" s="74">
        <v>20</v>
      </c>
      <c r="J2232" s="74">
        <v>19</v>
      </c>
      <c r="K2232" s="48">
        <f>J2232</f>
        <v>19</v>
      </c>
      <c r="L2232" s="48">
        <f>$L$3</f>
        <v>-4</v>
      </c>
      <c r="M2232" s="48">
        <f t="shared" si="1208"/>
        <v>15</v>
      </c>
      <c r="N2232" s="48">
        <v>20</v>
      </c>
      <c r="O2232" s="56">
        <v>2.5910000000000002</v>
      </c>
      <c r="P2232" s="48" t="str">
        <f t="shared" si="1197"/>
        <v>3252 BL</v>
      </c>
      <c r="Q2232" s="76">
        <v>13</v>
      </c>
      <c r="R2232" s="76">
        <v>87</v>
      </c>
      <c r="S2232" s="49">
        <f t="shared" si="1209"/>
        <v>0.24038461538461536</v>
      </c>
      <c r="T2232" s="49">
        <f t="shared" si="1198"/>
        <v>24.038461538461537</v>
      </c>
      <c r="U2232" s="49">
        <v>45.192307692307693</v>
      </c>
      <c r="V2232" s="49">
        <f t="shared" si="1220"/>
        <v>0.45192307692307693</v>
      </c>
      <c r="W2232" s="49">
        <f t="shared" si="1219"/>
        <v>3.6057692307692304</v>
      </c>
      <c r="X2232" s="90">
        <f>ROUND(S2232*$X$3,0)</f>
        <v>1</v>
      </c>
      <c r="Y2232" s="91">
        <f t="shared" si="1210"/>
        <v>2.5910000000000002</v>
      </c>
      <c r="Z2232" s="93">
        <f t="shared" si="1215"/>
        <v>5</v>
      </c>
      <c r="AA2232" s="94">
        <f t="shared" si="1211"/>
        <v>12.955000000000002</v>
      </c>
      <c r="AB2232" s="97">
        <f t="shared" si="1221"/>
        <v>6</v>
      </c>
      <c r="AC2232" s="98">
        <f t="shared" si="1212"/>
        <v>15.546000000000001</v>
      </c>
      <c r="AD2232" s="77" t="s">
        <v>3</v>
      </c>
      <c r="AE2232" s="54">
        <v>15.546000000000001</v>
      </c>
      <c r="AF2232" s="17"/>
    </row>
    <row r="2233" spans="1:32" ht="12.75" customHeight="1" x14ac:dyDescent="0.3">
      <c r="A2233" s="73" t="s">
        <v>35</v>
      </c>
      <c r="B2233" s="74" t="s">
        <v>5210</v>
      </c>
      <c r="C2233" s="48" t="s">
        <v>34</v>
      </c>
      <c r="D2233" s="48">
        <v>500</v>
      </c>
      <c r="E2233" s="48">
        <v>4445</v>
      </c>
      <c r="F2233" s="48" t="s">
        <v>5912</v>
      </c>
      <c r="G2233" s="48" t="s">
        <v>122</v>
      </c>
      <c r="H2233" s="75">
        <f t="shared" si="1207"/>
        <v>0.16470588235294117</v>
      </c>
      <c r="I2233" s="74">
        <v>99</v>
      </c>
      <c r="J2233" s="74">
        <v>85</v>
      </c>
      <c r="K2233" s="48">
        <f>J2233</f>
        <v>85</v>
      </c>
      <c r="L2233" s="48">
        <f>$L$3</f>
        <v>-4</v>
      </c>
      <c r="M2233" s="48">
        <f t="shared" si="1208"/>
        <v>81</v>
      </c>
      <c r="N2233" s="48">
        <v>0</v>
      </c>
      <c r="O2233" s="56">
        <v>58.53</v>
      </c>
      <c r="P2233" s="48" t="str">
        <f t="shared" si="1197"/>
        <v>TFT20026 NA</v>
      </c>
      <c r="Q2233" s="76">
        <v>1</v>
      </c>
      <c r="R2233" s="76">
        <v>1</v>
      </c>
      <c r="S2233" s="49">
        <f t="shared" si="1209"/>
        <v>1.1923076923076923E-2</v>
      </c>
      <c r="T2233" s="49">
        <f t="shared" si="1198"/>
        <v>5.9615384615384617</v>
      </c>
      <c r="U2233" s="49">
        <v>87.192307692307693</v>
      </c>
      <c r="V2233" s="49">
        <f t="shared" si="1220"/>
        <v>0.17438461538461539</v>
      </c>
      <c r="W2233" s="49">
        <f t="shared" si="1219"/>
        <v>0.96576923076923082</v>
      </c>
      <c r="X2233" s="90">
        <f>ROUND(S2233*$X$4,0)</f>
        <v>0</v>
      </c>
      <c r="Y2233" s="91">
        <f t="shared" si="1210"/>
        <v>0</v>
      </c>
      <c r="Z2233" s="93">
        <f t="shared" si="1215"/>
        <v>1</v>
      </c>
      <c r="AA2233" s="94">
        <f t="shared" si="1211"/>
        <v>58.53</v>
      </c>
      <c r="AB2233" s="97">
        <f t="shared" si="1221"/>
        <v>1</v>
      </c>
      <c r="AC2233" s="98">
        <f t="shared" si="1212"/>
        <v>58.53</v>
      </c>
      <c r="AD2233" s="77" t="s">
        <v>3</v>
      </c>
      <c r="AE2233" s="54">
        <v>58.53</v>
      </c>
      <c r="AF2233" s="17"/>
    </row>
    <row r="2234" spans="1:32" ht="16.899999999999999" customHeight="1" x14ac:dyDescent="0.3">
      <c r="A2234" s="73" t="s">
        <v>7</v>
      </c>
      <c r="B2234" s="74" t="s">
        <v>346</v>
      </c>
      <c r="C2234" s="48" t="s">
        <v>10</v>
      </c>
      <c r="D2234" s="48">
        <v>500</v>
      </c>
      <c r="E2234" s="48">
        <v>2834</v>
      </c>
      <c r="F2234" s="48" t="s">
        <v>6126</v>
      </c>
      <c r="G2234" s="48">
        <v>2</v>
      </c>
      <c r="H2234" s="75">
        <f t="shared" si="1207"/>
        <v>0</v>
      </c>
      <c r="I2234" s="74">
        <v>20</v>
      </c>
      <c r="J2234" s="74">
        <f>I2234</f>
        <v>20</v>
      </c>
      <c r="K2234" s="48">
        <f t="shared" ref="K2234:K2241" si="1222">I2234</f>
        <v>20</v>
      </c>
      <c r="L2234" s="48"/>
      <c r="M2234" s="48">
        <f t="shared" si="1208"/>
        <v>20</v>
      </c>
      <c r="N2234" s="48">
        <v>0</v>
      </c>
      <c r="O2234" s="56">
        <v>63.051780000000001</v>
      </c>
      <c r="P2234" s="48" t="str">
        <f t="shared" si="1197"/>
        <v>1293C SL</v>
      </c>
      <c r="Q2234" s="76">
        <v>0</v>
      </c>
      <c r="R2234" s="76">
        <v>0</v>
      </c>
      <c r="S2234" s="49">
        <f t="shared" si="1209"/>
        <v>0</v>
      </c>
      <c r="T2234" s="49">
        <f t="shared" si="1198"/>
        <v>0</v>
      </c>
      <c r="U2234" s="49">
        <v>1506.153846153846</v>
      </c>
      <c r="V2234" s="49">
        <f t="shared" si="1220"/>
        <v>3.0123076923076919</v>
      </c>
      <c r="W2234" s="49">
        <f t="shared" si="1219"/>
        <v>0</v>
      </c>
      <c r="X2234" s="90">
        <f>ROUNDUP(S2234*$X$3,0)</f>
        <v>0</v>
      </c>
      <c r="Y2234" s="91">
        <f t="shared" si="1210"/>
        <v>0</v>
      </c>
      <c r="Z2234" s="93">
        <f t="shared" si="1215"/>
        <v>0</v>
      </c>
      <c r="AA2234" s="94">
        <f t="shared" si="1211"/>
        <v>0</v>
      </c>
      <c r="AB2234" s="97">
        <f t="shared" si="1221"/>
        <v>0</v>
      </c>
      <c r="AC2234" s="98">
        <f t="shared" si="1212"/>
        <v>0</v>
      </c>
      <c r="AD2234" s="77" t="s">
        <v>3</v>
      </c>
      <c r="AE2234" s="54">
        <v>0</v>
      </c>
      <c r="AF2234" s="17"/>
    </row>
    <row r="2235" spans="1:32" ht="12.75" customHeight="1" x14ac:dyDescent="0.3">
      <c r="A2235" s="73" t="s">
        <v>7</v>
      </c>
      <c r="B2235" s="74" t="s">
        <v>3068</v>
      </c>
      <c r="C2235" s="48" t="s">
        <v>1154</v>
      </c>
      <c r="D2235" s="48">
        <v>500</v>
      </c>
      <c r="E2235" s="48">
        <v>621</v>
      </c>
      <c r="F2235" s="48" t="s">
        <v>6128</v>
      </c>
      <c r="G2235" s="48" t="s">
        <v>35</v>
      </c>
      <c r="H2235" s="75">
        <f t="shared" si="1207"/>
        <v>-0.75</v>
      </c>
      <c r="I2235" s="74">
        <v>25</v>
      </c>
      <c r="J2235" s="74">
        <v>100</v>
      </c>
      <c r="K2235" s="48">
        <f t="shared" si="1222"/>
        <v>25</v>
      </c>
      <c r="L2235" s="48">
        <v>-4</v>
      </c>
      <c r="M2235" s="48">
        <f t="shared" si="1208"/>
        <v>21</v>
      </c>
      <c r="N2235" s="48">
        <v>5</v>
      </c>
      <c r="O2235" s="56">
        <v>66.37</v>
      </c>
      <c r="P2235" s="48" t="str">
        <f t="shared" si="1197"/>
        <v>5014C SL</v>
      </c>
      <c r="Q2235" s="76">
        <v>3</v>
      </c>
      <c r="R2235" s="76">
        <v>7</v>
      </c>
      <c r="S2235" s="49">
        <f t="shared" si="1209"/>
        <v>4.0384615384615387E-2</v>
      </c>
      <c r="T2235" s="49">
        <f t="shared" si="1198"/>
        <v>20.192307692307693</v>
      </c>
      <c r="U2235" s="49">
        <v>698.05230769230764</v>
      </c>
      <c r="V2235" s="49">
        <f t="shared" si="1220"/>
        <v>1.3961046153846153</v>
      </c>
      <c r="W2235" s="49">
        <f t="shared" si="1219"/>
        <v>0.84807692307692317</v>
      </c>
      <c r="X2235" s="90">
        <f>ROUND(S2235*$X$4,0)</f>
        <v>0</v>
      </c>
      <c r="Y2235" s="91">
        <f t="shared" si="1210"/>
        <v>0</v>
      </c>
      <c r="Z2235" s="93">
        <f t="shared" si="1215"/>
        <v>1</v>
      </c>
      <c r="AA2235" s="94">
        <f t="shared" si="1211"/>
        <v>66.37</v>
      </c>
      <c r="AB2235" s="97">
        <f t="shared" si="1221"/>
        <v>1</v>
      </c>
      <c r="AC2235" s="98">
        <f t="shared" si="1212"/>
        <v>66.37</v>
      </c>
      <c r="AD2235" s="77" t="s">
        <v>3</v>
      </c>
      <c r="AE2235" s="54">
        <v>66.37</v>
      </c>
      <c r="AF2235" s="17"/>
    </row>
    <row r="2236" spans="1:32" ht="16.899999999999999" customHeight="1" x14ac:dyDescent="0.3">
      <c r="A2236" s="73" t="s">
        <v>7</v>
      </c>
      <c r="B2236" s="74" t="s">
        <v>2727</v>
      </c>
      <c r="C2236" s="48" t="s">
        <v>1154</v>
      </c>
      <c r="D2236" s="48">
        <v>1000</v>
      </c>
      <c r="E2236" s="48">
        <v>2834</v>
      </c>
      <c r="F2236" s="48" t="s">
        <v>6126</v>
      </c>
      <c r="G2236" s="48">
        <v>2</v>
      </c>
      <c r="H2236" s="75">
        <f t="shared" si="1207"/>
        <v>0</v>
      </c>
      <c r="I2236" s="74">
        <v>20</v>
      </c>
      <c r="J2236" s="74">
        <f>I2236</f>
        <v>20</v>
      </c>
      <c r="K2236" s="48">
        <f t="shared" si="1222"/>
        <v>20</v>
      </c>
      <c r="L2236" s="48"/>
      <c r="M2236" s="48">
        <f t="shared" si="1208"/>
        <v>20</v>
      </c>
      <c r="N2236" s="48">
        <v>0</v>
      </c>
      <c r="O2236" s="56">
        <v>376.90048999999999</v>
      </c>
      <c r="P2236" s="48" t="str">
        <f t="shared" si="1197"/>
        <v>5060C SL</v>
      </c>
      <c r="Q2236" s="76">
        <v>0</v>
      </c>
      <c r="R2236" s="76">
        <v>0</v>
      </c>
      <c r="S2236" s="49">
        <f t="shared" si="1209"/>
        <v>0</v>
      </c>
      <c r="T2236" s="49">
        <f t="shared" si="1198"/>
        <v>0</v>
      </c>
      <c r="U2236" s="49">
        <v>10.076923076923077</v>
      </c>
      <c r="V2236" s="49">
        <f t="shared" si="1220"/>
        <v>1.0076923076923077E-2</v>
      </c>
      <c r="W2236" s="49">
        <f t="shared" si="1219"/>
        <v>0</v>
      </c>
      <c r="X2236" s="90">
        <f>ROUNDUP(S2236*$X$3,0)</f>
        <v>0</v>
      </c>
      <c r="Y2236" s="91">
        <f t="shared" si="1210"/>
        <v>0</v>
      </c>
      <c r="Z2236" s="93">
        <f t="shared" si="1215"/>
        <v>0</v>
      </c>
      <c r="AA2236" s="94">
        <f t="shared" si="1211"/>
        <v>0</v>
      </c>
      <c r="AB2236" s="97">
        <f t="shared" si="1221"/>
        <v>0</v>
      </c>
      <c r="AC2236" s="98">
        <f t="shared" si="1212"/>
        <v>0</v>
      </c>
      <c r="AD2236" s="77" t="s">
        <v>3</v>
      </c>
      <c r="AE2236" s="54">
        <v>0</v>
      </c>
      <c r="AF2236" s="17"/>
    </row>
    <row r="2237" spans="1:32" ht="16.899999999999999" customHeight="1" x14ac:dyDescent="0.3">
      <c r="A2237" s="73" t="s">
        <v>35</v>
      </c>
      <c r="B2237" s="74" t="s">
        <v>3962</v>
      </c>
      <c r="C2237" s="48" t="s">
        <v>34</v>
      </c>
      <c r="D2237" s="48">
        <v>500</v>
      </c>
      <c r="E2237" s="48">
        <v>4350</v>
      </c>
      <c r="F2237" s="48" t="s">
        <v>6122</v>
      </c>
      <c r="G2237" s="48" t="s">
        <v>122</v>
      </c>
      <c r="H2237" s="75">
        <f t="shared" si="1207"/>
        <v>0</v>
      </c>
      <c r="I2237" s="74">
        <v>84</v>
      </c>
      <c r="J2237" s="74">
        <v>84</v>
      </c>
      <c r="K2237" s="48">
        <f t="shared" si="1222"/>
        <v>84</v>
      </c>
      <c r="L2237" s="48">
        <f>$L$3</f>
        <v>-4</v>
      </c>
      <c r="M2237" s="48">
        <f t="shared" si="1208"/>
        <v>80</v>
      </c>
      <c r="N2237" s="48">
        <v>11</v>
      </c>
      <c r="O2237" s="56">
        <v>23.831790000000002</v>
      </c>
      <c r="P2237" s="48" t="str">
        <f t="shared" si="1197"/>
        <v>P1055 CL</v>
      </c>
      <c r="Q2237" s="76">
        <v>12</v>
      </c>
      <c r="R2237" s="76">
        <v>32</v>
      </c>
      <c r="S2237" s="49">
        <f t="shared" si="1209"/>
        <v>0.16615384615384615</v>
      </c>
      <c r="T2237" s="49">
        <f t="shared" si="1198"/>
        <v>83.07692307692308</v>
      </c>
      <c r="U2237" s="49">
        <v>109.34615384615385</v>
      </c>
      <c r="V2237" s="49">
        <f t="shared" si="1220"/>
        <v>0.21869230769230771</v>
      </c>
      <c r="W2237" s="49">
        <f t="shared" si="1219"/>
        <v>13.292307692307691</v>
      </c>
      <c r="X2237" s="90">
        <f>ROUND(S2237*$X$4,0)</f>
        <v>1</v>
      </c>
      <c r="Y2237" s="91">
        <f t="shared" si="1210"/>
        <v>23.831790000000002</v>
      </c>
      <c r="Z2237" s="93">
        <f t="shared" si="1215"/>
        <v>14</v>
      </c>
      <c r="AA2237" s="94">
        <f t="shared" si="1211"/>
        <v>333.64506</v>
      </c>
      <c r="AB2237" s="97">
        <f t="shared" si="1221"/>
        <v>15</v>
      </c>
      <c r="AC2237" s="98">
        <f t="shared" si="1212"/>
        <v>357.47685000000001</v>
      </c>
      <c r="AD2237" s="77" t="s">
        <v>3</v>
      </c>
      <c r="AE2237" s="54">
        <v>357.47685000000001</v>
      </c>
      <c r="AF2237" s="17"/>
    </row>
    <row r="2238" spans="1:32" ht="16.899999999999999" customHeight="1" x14ac:dyDescent="0.3">
      <c r="A2238" s="73" t="s">
        <v>7</v>
      </c>
      <c r="B2238" s="74" t="s">
        <v>1023</v>
      </c>
      <c r="C2238" s="48" t="s">
        <v>40</v>
      </c>
      <c r="D2238" s="48">
        <v>100</v>
      </c>
      <c r="E2238" s="48">
        <v>621</v>
      </c>
      <c r="F2238" s="48" t="s">
        <v>6128</v>
      </c>
      <c r="G2238" s="48" t="s">
        <v>112</v>
      </c>
      <c r="H2238" s="75">
        <f t="shared" si="1207"/>
        <v>-0.16666666666666666</v>
      </c>
      <c r="I2238" s="74">
        <v>20</v>
      </c>
      <c r="J2238" s="74">
        <v>24</v>
      </c>
      <c r="K2238" s="48">
        <f t="shared" si="1222"/>
        <v>20</v>
      </c>
      <c r="L2238" s="48">
        <f>$L$3</f>
        <v>-4</v>
      </c>
      <c r="M2238" s="48">
        <f t="shared" si="1208"/>
        <v>16</v>
      </c>
      <c r="N2238" s="48">
        <v>107</v>
      </c>
      <c r="O2238" s="56">
        <v>1.9079999999999999</v>
      </c>
      <c r="P2238" s="48" t="str">
        <f t="shared" si="1197"/>
        <v>3049 BK</v>
      </c>
      <c r="Q2238" s="76">
        <v>145</v>
      </c>
      <c r="R2238" s="76">
        <v>735</v>
      </c>
      <c r="S2238" s="49">
        <f t="shared" si="1209"/>
        <v>2.4096153846153845</v>
      </c>
      <c r="T2238" s="49">
        <f t="shared" si="1198"/>
        <v>240.96153846153845</v>
      </c>
      <c r="U2238" s="49">
        <v>2924.8076923076919</v>
      </c>
      <c r="V2238" s="49">
        <f t="shared" si="1220"/>
        <v>29.248076923076919</v>
      </c>
      <c r="W2238" s="49">
        <f t="shared" si="1219"/>
        <v>38.553846153846152</v>
      </c>
      <c r="X2238" s="90">
        <f>ROUND(S2238*$X$3,0)</f>
        <v>14</v>
      </c>
      <c r="Y2238" s="91">
        <f t="shared" si="1210"/>
        <v>26.712</v>
      </c>
      <c r="Z2238" s="93">
        <f t="shared" si="1215"/>
        <v>53</v>
      </c>
      <c r="AA2238" s="94">
        <f t="shared" si="1211"/>
        <v>101.124</v>
      </c>
      <c r="AB2238" s="97">
        <f t="shared" si="1221"/>
        <v>65</v>
      </c>
      <c r="AC2238" s="98">
        <f t="shared" si="1212"/>
        <v>124.02</v>
      </c>
      <c r="AD2238" s="77" t="s">
        <v>3</v>
      </c>
      <c r="AE2238" s="54">
        <v>124.02</v>
      </c>
      <c r="AF2238" s="17"/>
    </row>
    <row r="2239" spans="1:32" ht="16.899999999999999" customHeight="1" x14ac:dyDescent="0.3">
      <c r="A2239" s="73" t="s">
        <v>35</v>
      </c>
      <c r="B2239" s="74" t="s">
        <v>5127</v>
      </c>
      <c r="C2239" s="48" t="s">
        <v>34</v>
      </c>
      <c r="D2239" s="48">
        <v>500</v>
      </c>
      <c r="E2239" s="48">
        <v>6150</v>
      </c>
      <c r="F2239" s="48" t="s">
        <v>6125</v>
      </c>
      <c r="G2239" s="48" t="s">
        <v>3680</v>
      </c>
      <c r="H2239" s="75">
        <f t="shared" si="1207"/>
        <v>0</v>
      </c>
      <c r="I2239" s="74">
        <v>28</v>
      </c>
      <c r="J2239" s="74">
        <v>28</v>
      </c>
      <c r="K2239" s="48">
        <f t="shared" si="1222"/>
        <v>28</v>
      </c>
      <c r="L2239" s="48">
        <f>$L$3</f>
        <v>-4</v>
      </c>
      <c r="M2239" s="48">
        <f t="shared" si="1208"/>
        <v>24</v>
      </c>
      <c r="N2239" s="48">
        <v>0</v>
      </c>
      <c r="O2239" s="56">
        <v>27.72</v>
      </c>
      <c r="P2239" s="48" t="str">
        <f t="shared" si="1197"/>
        <v>SW40 BK</v>
      </c>
      <c r="Q2239" s="76">
        <v>0</v>
      </c>
      <c r="R2239" s="76">
        <v>7</v>
      </c>
      <c r="S2239" s="49">
        <f t="shared" si="1209"/>
        <v>8.076923076923077E-3</v>
      </c>
      <c r="T2239" s="49">
        <f t="shared" si="1198"/>
        <v>4.0384615384615383</v>
      </c>
      <c r="U2239" s="49">
        <v>20.269230769230766</v>
      </c>
      <c r="V2239" s="49">
        <f t="shared" si="1220"/>
        <v>4.053846153846153E-2</v>
      </c>
      <c r="W2239" s="49">
        <f t="shared" si="1219"/>
        <v>0.19384615384615383</v>
      </c>
      <c r="X2239" s="90">
        <f>ROUNDUP(S2239*$X$4,0)</f>
        <v>1</v>
      </c>
      <c r="Y2239" s="91">
        <f t="shared" si="1210"/>
        <v>27.72</v>
      </c>
      <c r="Z2239" s="93">
        <f t="shared" si="1215"/>
        <v>1</v>
      </c>
      <c r="AA2239" s="94">
        <f t="shared" si="1211"/>
        <v>27.72</v>
      </c>
      <c r="AB2239" s="97">
        <f t="shared" si="1221"/>
        <v>1</v>
      </c>
      <c r="AC2239" s="98">
        <f t="shared" si="1212"/>
        <v>27.72</v>
      </c>
      <c r="AD2239" s="77" t="s">
        <v>3</v>
      </c>
      <c r="AE2239" s="54">
        <v>27.72</v>
      </c>
      <c r="AF2239" s="17"/>
    </row>
    <row r="2240" spans="1:32" ht="16.899999999999999" customHeight="1" x14ac:dyDescent="0.3">
      <c r="A2240" s="73" t="s">
        <v>35</v>
      </c>
      <c r="B2240" s="74" t="s">
        <v>4861</v>
      </c>
      <c r="C2240" s="48" t="s">
        <v>1432</v>
      </c>
      <c r="D2240" s="48">
        <v>100</v>
      </c>
      <c r="E2240" s="48">
        <v>4003</v>
      </c>
      <c r="F2240" s="48" t="s">
        <v>5909</v>
      </c>
      <c r="G2240" s="48" t="s">
        <v>112</v>
      </c>
      <c r="H2240" s="75">
        <f t="shared" si="1207"/>
        <v>0</v>
      </c>
      <c r="I2240" s="74">
        <v>39</v>
      </c>
      <c r="J2240" s="74">
        <v>39</v>
      </c>
      <c r="K2240" s="48">
        <f t="shared" si="1222"/>
        <v>39</v>
      </c>
      <c r="L2240" s="48">
        <f>$L$3</f>
        <v>-4</v>
      </c>
      <c r="M2240" s="48">
        <f t="shared" si="1208"/>
        <v>35</v>
      </c>
      <c r="N2240" s="48">
        <v>18</v>
      </c>
      <c r="O2240" s="56">
        <v>7.05</v>
      </c>
      <c r="P2240" s="48" t="str">
        <f t="shared" si="1197"/>
        <v>6825 BK</v>
      </c>
      <c r="Q2240" s="76">
        <v>15</v>
      </c>
      <c r="R2240" s="76">
        <v>58</v>
      </c>
      <c r="S2240" s="49">
        <f t="shared" si="1209"/>
        <v>0.22846153846153847</v>
      </c>
      <c r="T2240" s="49">
        <f t="shared" si="1198"/>
        <v>22.846153846153847</v>
      </c>
      <c r="U2240" s="49">
        <v>103.61538461538461</v>
      </c>
      <c r="V2240" s="49">
        <f t="shared" si="1220"/>
        <v>1.0361538461538462</v>
      </c>
      <c r="W2240" s="49">
        <f t="shared" si="1219"/>
        <v>7.9961538461538462</v>
      </c>
      <c r="X2240" s="90">
        <f t="shared" ref="X2240" si="1223">ROUND(S2240*$X$4,0)</f>
        <v>1</v>
      </c>
      <c r="Y2240" s="91">
        <f t="shared" si="1210"/>
        <v>7.05</v>
      </c>
      <c r="Z2240" s="93">
        <f t="shared" si="1215"/>
        <v>9</v>
      </c>
      <c r="AA2240" s="94">
        <f t="shared" si="1211"/>
        <v>63.449999999999996</v>
      </c>
      <c r="AB2240" s="97">
        <f t="shared" si="1221"/>
        <v>10</v>
      </c>
      <c r="AC2240" s="98">
        <f t="shared" si="1212"/>
        <v>70.5</v>
      </c>
      <c r="AD2240" s="77" t="s">
        <v>3</v>
      </c>
      <c r="AE2240" s="54">
        <v>70.5</v>
      </c>
      <c r="AF2240" s="17"/>
    </row>
    <row r="2241" spans="1:32" ht="16.899999999999999" customHeight="1" x14ac:dyDescent="0.3">
      <c r="A2241" s="73" t="s">
        <v>7</v>
      </c>
      <c r="B2241" s="74" t="s">
        <v>3728</v>
      </c>
      <c r="C2241" s="48" t="s">
        <v>2148</v>
      </c>
      <c r="D2241" s="48">
        <v>500</v>
      </c>
      <c r="E2241" s="48">
        <v>2834</v>
      </c>
      <c r="F2241" s="48" t="s">
        <v>6126</v>
      </c>
      <c r="G2241" s="48">
        <v>2</v>
      </c>
      <c r="H2241" s="75">
        <f t="shared" si="1207"/>
        <v>0</v>
      </c>
      <c r="I2241" s="74">
        <v>35</v>
      </c>
      <c r="J2241" s="74">
        <f>I2241</f>
        <v>35</v>
      </c>
      <c r="K2241" s="48">
        <f t="shared" si="1222"/>
        <v>35</v>
      </c>
      <c r="L2241" s="48"/>
      <c r="M2241" s="48">
        <f t="shared" si="1208"/>
        <v>35</v>
      </c>
      <c r="N2241" s="48">
        <v>0</v>
      </c>
      <c r="O2241" s="56">
        <v>68.849069999999998</v>
      </c>
      <c r="P2241" s="48" t="str">
        <f t="shared" si="1197"/>
        <v>M39114 SL</v>
      </c>
      <c r="Q2241" s="76" t="s">
        <v>6187</v>
      </c>
      <c r="R2241" s="76" t="s">
        <v>6187</v>
      </c>
      <c r="S2241" s="49">
        <f t="shared" si="1209"/>
        <v>0</v>
      </c>
      <c r="T2241" s="49">
        <f t="shared" si="1198"/>
        <v>0</v>
      </c>
      <c r="U2241" s="49">
        <v>15.961538461538462</v>
      </c>
      <c r="V2241" s="49">
        <f t="shared" si="1220"/>
        <v>3.1923076923076922E-2</v>
      </c>
      <c r="W2241" s="49">
        <f t="shared" si="1219"/>
        <v>0</v>
      </c>
      <c r="X2241" s="90">
        <f>ROUNDUP(S2241*$X$4,0)</f>
        <v>0</v>
      </c>
      <c r="Y2241" s="91">
        <f t="shared" si="1210"/>
        <v>0</v>
      </c>
      <c r="Z2241" s="93">
        <f t="shared" si="1215"/>
        <v>0</v>
      </c>
      <c r="AA2241" s="94">
        <f t="shared" si="1211"/>
        <v>0</v>
      </c>
      <c r="AB2241" s="97">
        <f t="shared" si="1221"/>
        <v>0</v>
      </c>
      <c r="AC2241" s="98">
        <f t="shared" si="1212"/>
        <v>0</v>
      </c>
      <c r="AD2241" s="77" t="s">
        <v>3</v>
      </c>
      <c r="AE2241" s="54">
        <v>0</v>
      </c>
      <c r="AF2241" s="17"/>
    </row>
    <row r="2242" spans="1:32" ht="16.899999999999999" customHeight="1" x14ac:dyDescent="0.3">
      <c r="A2242" s="73" t="s">
        <v>7</v>
      </c>
      <c r="B2242" s="74" t="s">
        <v>507</v>
      </c>
      <c r="C2242" s="48" t="s">
        <v>10</v>
      </c>
      <c r="D2242" s="48">
        <v>500</v>
      </c>
      <c r="E2242" s="48">
        <v>621</v>
      </c>
      <c r="F2242" s="48" t="s">
        <v>6128</v>
      </c>
      <c r="G2242" s="48" t="s">
        <v>11</v>
      </c>
      <c r="H2242" s="75">
        <f t="shared" si="1207"/>
        <v>0</v>
      </c>
      <c r="I2242" s="74">
        <v>5</v>
      </c>
      <c r="J2242" s="74">
        <v>5</v>
      </c>
      <c r="K2242" s="48">
        <f>J2242</f>
        <v>5</v>
      </c>
      <c r="L2242" s="48"/>
      <c r="M2242" s="48">
        <f t="shared" si="1208"/>
        <v>5</v>
      </c>
      <c r="N2242" s="48">
        <v>0</v>
      </c>
      <c r="O2242" s="56">
        <v>87.0899</v>
      </c>
      <c r="P2242" s="48" t="str">
        <f t="shared" si="1197"/>
        <v>1705 SL</v>
      </c>
      <c r="Q2242" s="76">
        <v>4</v>
      </c>
      <c r="R2242" s="76">
        <v>4</v>
      </c>
      <c r="S2242" s="49">
        <f t="shared" si="1209"/>
        <v>4.7692307692307694E-2</v>
      </c>
      <c r="T2242" s="49">
        <f t="shared" si="1198"/>
        <v>23.846153846153847</v>
      </c>
      <c r="U2242" s="49">
        <v>584.23076923076917</v>
      </c>
      <c r="V2242" s="49">
        <f t="shared" si="1220"/>
        <v>1.1684615384615384</v>
      </c>
      <c r="W2242" s="49">
        <f t="shared" si="1219"/>
        <v>0.23846153846153847</v>
      </c>
      <c r="X2242" s="90">
        <f>ROUNDUP(S2242*$X$2,0)</f>
        <v>1</v>
      </c>
      <c r="Y2242" s="91">
        <f t="shared" si="1210"/>
        <v>87.0899</v>
      </c>
      <c r="Z2242" s="93">
        <f t="shared" si="1215"/>
        <v>1</v>
      </c>
      <c r="AA2242" s="94">
        <f t="shared" si="1211"/>
        <v>87.0899</v>
      </c>
      <c r="AB2242" s="97">
        <f>ROUND((S2242*$AB$2)+Z2242,0)</f>
        <v>1</v>
      </c>
      <c r="AC2242" s="98">
        <f t="shared" si="1212"/>
        <v>87.0899</v>
      </c>
      <c r="AD2242" s="77" t="s">
        <v>5891</v>
      </c>
      <c r="AE2242" s="54">
        <v>87.0899</v>
      </c>
      <c r="AF2242" s="17"/>
    </row>
    <row r="2243" spans="1:32" ht="16.899999999999999" customHeight="1" x14ac:dyDescent="0.3">
      <c r="A2243" s="73" t="s">
        <v>7</v>
      </c>
      <c r="B2243" s="74" t="s">
        <v>783</v>
      </c>
      <c r="C2243" s="48" t="s">
        <v>464</v>
      </c>
      <c r="D2243" s="48">
        <v>100</v>
      </c>
      <c r="E2243" s="48">
        <v>4013</v>
      </c>
      <c r="F2243" s="48" t="s">
        <v>6180</v>
      </c>
      <c r="G2243" s="48" t="s">
        <v>65</v>
      </c>
      <c r="H2243" s="75">
        <f t="shared" si="1207"/>
        <v>0</v>
      </c>
      <c r="I2243" s="74">
        <v>5</v>
      </c>
      <c r="J2243" s="74">
        <v>5</v>
      </c>
      <c r="K2243" s="48">
        <f>J2243</f>
        <v>5</v>
      </c>
      <c r="L2243" s="48"/>
      <c r="M2243" s="48">
        <f t="shared" si="1208"/>
        <v>5</v>
      </c>
      <c r="N2243" s="48">
        <v>15</v>
      </c>
      <c r="O2243" s="56">
        <v>10.26257</v>
      </c>
      <c r="P2243" s="48" t="str">
        <f t="shared" si="1197"/>
        <v>2844/7 BK</v>
      </c>
      <c r="Q2243" s="76">
        <v>151</v>
      </c>
      <c r="R2243" s="76">
        <v>273</v>
      </c>
      <c r="S2243" s="49">
        <f t="shared" si="1209"/>
        <v>1.9411538461538462</v>
      </c>
      <c r="T2243" s="49">
        <f t="shared" si="1198"/>
        <v>194.11538461538461</v>
      </c>
      <c r="U2243" s="49">
        <v>332.96153846153845</v>
      </c>
      <c r="V2243" s="49">
        <f t="shared" si="1220"/>
        <v>3.3296153846153844</v>
      </c>
      <c r="W2243" s="49">
        <f t="shared" si="1219"/>
        <v>9.7057692307692314</v>
      </c>
      <c r="X2243" s="90">
        <f>ROUND(S2243*$X$2,0)</f>
        <v>14</v>
      </c>
      <c r="Y2243" s="91">
        <f t="shared" si="1210"/>
        <v>143.67598000000001</v>
      </c>
      <c r="Z2243" s="93">
        <f t="shared" si="1215"/>
        <v>24</v>
      </c>
      <c r="AA2243" s="94">
        <f t="shared" si="1211"/>
        <v>246.30168</v>
      </c>
      <c r="AB2243" s="97">
        <f>ROUND((S2243*$AB$2)+Z2243,0)</f>
        <v>38</v>
      </c>
      <c r="AC2243" s="98">
        <f t="shared" si="1212"/>
        <v>389.97766000000001</v>
      </c>
      <c r="AD2243" s="77" t="s">
        <v>5891</v>
      </c>
      <c r="AE2243" s="54">
        <v>389.97766000000001</v>
      </c>
      <c r="AF2243" s="17"/>
    </row>
    <row r="2244" spans="1:32" ht="12.75" customHeight="1" x14ac:dyDescent="0.3">
      <c r="A2244" s="73" t="s">
        <v>35</v>
      </c>
      <c r="B2244" s="74" t="s">
        <v>1136</v>
      </c>
      <c r="C2244" s="48" t="s">
        <v>40</v>
      </c>
      <c r="D2244" s="48">
        <v>100</v>
      </c>
      <c r="E2244" s="48">
        <v>621</v>
      </c>
      <c r="F2244" s="48" t="s">
        <v>6128</v>
      </c>
      <c r="G2244" s="48" t="s">
        <v>112</v>
      </c>
      <c r="H2244" s="75">
        <f t="shared" si="1207"/>
        <v>-0.25925925925925924</v>
      </c>
      <c r="I2244" s="74">
        <v>20</v>
      </c>
      <c r="J2244" s="74">
        <v>27</v>
      </c>
      <c r="K2244" s="48">
        <f>I2244</f>
        <v>20</v>
      </c>
      <c r="L2244" s="48">
        <f>$L$3</f>
        <v>-4</v>
      </c>
      <c r="M2244" s="48">
        <f t="shared" si="1208"/>
        <v>16</v>
      </c>
      <c r="N2244" s="48">
        <v>7</v>
      </c>
      <c r="O2244" s="56">
        <v>2.08</v>
      </c>
      <c r="P2244" s="48" t="str">
        <f t="shared" si="1197"/>
        <v>3250 SL</v>
      </c>
      <c r="Q2244" s="76">
        <v>24</v>
      </c>
      <c r="R2244" s="76">
        <v>68</v>
      </c>
      <c r="S2244" s="49">
        <f t="shared" si="1209"/>
        <v>0.33692307692307694</v>
      </c>
      <c r="T2244" s="49">
        <f t="shared" si="1198"/>
        <v>33.692307692307693</v>
      </c>
      <c r="U2244" s="49">
        <v>190.61538461538458</v>
      </c>
      <c r="V2244" s="49">
        <f t="shared" si="1220"/>
        <v>1.9061538461538459</v>
      </c>
      <c r="W2244" s="49">
        <f t="shared" si="1219"/>
        <v>5.390769230769231</v>
      </c>
      <c r="X2244" s="90">
        <f t="shared" ref="X2244:X2245" si="1224">ROUND(S2244*$X$3,0)</f>
        <v>2</v>
      </c>
      <c r="Y2244" s="91">
        <f t="shared" si="1210"/>
        <v>4.16</v>
      </c>
      <c r="Z2244" s="93">
        <f t="shared" si="1215"/>
        <v>7</v>
      </c>
      <c r="AA2244" s="94">
        <f t="shared" si="1211"/>
        <v>14.56</v>
      </c>
      <c r="AB2244" s="97">
        <f>ROUND((S2244*$AB$4)+Z2244,0)</f>
        <v>9</v>
      </c>
      <c r="AC2244" s="98">
        <f t="shared" si="1212"/>
        <v>18.72</v>
      </c>
      <c r="AD2244" s="77" t="s">
        <v>3</v>
      </c>
      <c r="AE2244" s="54">
        <v>18.72</v>
      </c>
      <c r="AF2244" s="17"/>
    </row>
    <row r="2245" spans="1:32" ht="16.899999999999999" customHeight="1" x14ac:dyDescent="0.3">
      <c r="A2245" s="73" t="s">
        <v>35</v>
      </c>
      <c r="B2245" s="74" t="s">
        <v>1262</v>
      </c>
      <c r="C2245" s="48" t="s">
        <v>40</v>
      </c>
      <c r="D2245" s="48">
        <v>100</v>
      </c>
      <c r="E2245" s="48">
        <v>621</v>
      </c>
      <c r="F2245" s="48" t="s">
        <v>6128</v>
      </c>
      <c r="G2245" s="48" t="s">
        <v>112</v>
      </c>
      <c r="H2245" s="75">
        <f t="shared" si="1207"/>
        <v>-0.25925925925925924</v>
      </c>
      <c r="I2245" s="74">
        <v>20</v>
      </c>
      <c r="J2245" s="74">
        <v>27</v>
      </c>
      <c r="K2245" s="48">
        <f>I2245</f>
        <v>20</v>
      </c>
      <c r="L2245" s="48">
        <f>$L$3</f>
        <v>-4</v>
      </c>
      <c r="M2245" s="48">
        <f t="shared" si="1208"/>
        <v>16</v>
      </c>
      <c r="N2245" s="48">
        <v>171</v>
      </c>
      <c r="O2245" s="56">
        <v>2.0790000000000002</v>
      </c>
      <c r="P2245" s="48" t="str">
        <f t="shared" si="1197"/>
        <v>3250 WH</v>
      </c>
      <c r="Q2245" s="76">
        <v>114</v>
      </c>
      <c r="R2245" s="76">
        <v>329</v>
      </c>
      <c r="S2245" s="49">
        <f t="shared" si="1209"/>
        <v>1.6073076923076921</v>
      </c>
      <c r="T2245" s="49">
        <f t="shared" si="1198"/>
        <v>160.7307692307692</v>
      </c>
      <c r="U2245" s="49">
        <v>1049.5769230769231</v>
      </c>
      <c r="V2245" s="49">
        <f t="shared" si="1220"/>
        <v>10.495769230769231</v>
      </c>
      <c r="W2245" s="49">
        <f t="shared" si="1219"/>
        <v>25.716923076923074</v>
      </c>
      <c r="X2245" s="90">
        <f t="shared" si="1224"/>
        <v>10</v>
      </c>
      <c r="Y2245" s="91">
        <f t="shared" si="1210"/>
        <v>20.790000000000003</v>
      </c>
      <c r="Z2245" s="93">
        <f t="shared" si="1215"/>
        <v>36</v>
      </c>
      <c r="AA2245" s="94">
        <f t="shared" si="1211"/>
        <v>74.844000000000008</v>
      </c>
      <c r="AB2245" s="97">
        <f>ROUND((S2245*$AB$4)+Z2245,0)</f>
        <v>44</v>
      </c>
      <c r="AC2245" s="98">
        <f t="shared" si="1212"/>
        <v>91.476000000000013</v>
      </c>
      <c r="AD2245" s="77" t="s">
        <v>3</v>
      </c>
      <c r="AE2245" s="54">
        <v>91.476000000000013</v>
      </c>
      <c r="AF2245" s="17"/>
    </row>
    <row r="2246" spans="1:32" ht="12.75" customHeight="1" x14ac:dyDescent="0.3">
      <c r="A2246" s="73" t="s">
        <v>35</v>
      </c>
      <c r="B2246" s="74" t="s">
        <v>3436</v>
      </c>
      <c r="C2246" s="48" t="s">
        <v>1432</v>
      </c>
      <c r="D2246" s="48">
        <v>100</v>
      </c>
      <c r="E2246" s="48">
        <v>621</v>
      </c>
      <c r="F2246" s="48" t="s">
        <v>6128</v>
      </c>
      <c r="G2246" s="48" t="s">
        <v>112</v>
      </c>
      <c r="H2246" s="75">
        <f t="shared" si="1207"/>
        <v>2.564102564102564E-2</v>
      </c>
      <c r="I2246" s="74">
        <v>40</v>
      </c>
      <c r="J2246" s="74">
        <v>39</v>
      </c>
      <c r="K2246" s="48">
        <f>J2246</f>
        <v>39</v>
      </c>
      <c r="L2246" s="48">
        <f>$L$3</f>
        <v>-4</v>
      </c>
      <c r="M2246" s="48">
        <f t="shared" ref="M2246:M2304" si="1225">K2246+L2246</f>
        <v>35</v>
      </c>
      <c r="N2246" s="48">
        <v>69</v>
      </c>
      <c r="O2246" s="56">
        <v>3.3149999999999999</v>
      </c>
      <c r="P2246" s="48" t="str">
        <f t="shared" ref="P2246:P2309" si="1226">LEFT(B2246,LEN(B2246)-3)</f>
        <v>6712 GR</v>
      </c>
      <c r="Q2246" s="76">
        <v>93</v>
      </c>
      <c r="R2246" s="76">
        <v>200</v>
      </c>
      <c r="S2246" s="49">
        <f t="shared" si="1209"/>
        <v>1.2323076923076923</v>
      </c>
      <c r="T2246" s="49">
        <f t="shared" ref="T2246:T2309" si="1227">S2246*D2246</f>
        <v>123.23076923076923</v>
      </c>
      <c r="U2246" s="49">
        <v>877.46153846153834</v>
      </c>
      <c r="V2246" s="49">
        <f t="shared" si="1220"/>
        <v>8.7746153846153838</v>
      </c>
      <c r="W2246" s="49">
        <f t="shared" si="1219"/>
        <v>43.130769230769232</v>
      </c>
      <c r="X2246" s="90">
        <f t="shared" ref="X2246:X2248" si="1228">ROUND(S2246*$X$4,0)</f>
        <v>6</v>
      </c>
      <c r="Y2246" s="91">
        <f t="shared" ref="Y2246:Y2304" si="1229">X2246*O2246</f>
        <v>19.89</v>
      </c>
      <c r="Z2246" s="93">
        <f t="shared" si="1215"/>
        <v>49</v>
      </c>
      <c r="AA2246" s="94">
        <f t="shared" ref="AA2246:AA2304" si="1230">Z2246*O2246</f>
        <v>162.435</v>
      </c>
      <c r="AB2246" s="97">
        <f>ROUND((S2246*$AB$4)+Z2246,0)</f>
        <v>55</v>
      </c>
      <c r="AC2246" s="98">
        <f t="shared" ref="AC2246:AC2304" si="1231">AB2246*O2246</f>
        <v>182.32499999999999</v>
      </c>
      <c r="AD2246" s="77" t="s">
        <v>3</v>
      </c>
      <c r="AE2246" s="54">
        <v>182.32499999999999</v>
      </c>
      <c r="AF2246" s="17"/>
    </row>
    <row r="2247" spans="1:32" ht="12.75" customHeight="1" x14ac:dyDescent="0.3">
      <c r="A2247" s="73" t="s">
        <v>35</v>
      </c>
      <c r="B2247" s="74" t="s">
        <v>4156</v>
      </c>
      <c r="C2247" s="48" t="s">
        <v>1797</v>
      </c>
      <c r="D2247" s="48">
        <v>200</v>
      </c>
      <c r="E2247" s="48">
        <v>7880</v>
      </c>
      <c r="F2247" s="48" t="s">
        <v>5908</v>
      </c>
      <c r="G2247" s="48" t="s">
        <v>122</v>
      </c>
      <c r="H2247" s="75">
        <f t="shared" ref="H2247:H2305" si="1232">(I2247-J2247)/J2247</f>
        <v>0.5730337078651685</v>
      </c>
      <c r="I2247" s="74">
        <v>140</v>
      </c>
      <c r="J2247" s="74">
        <v>89</v>
      </c>
      <c r="K2247" s="48">
        <f>J2247</f>
        <v>89</v>
      </c>
      <c r="L2247" s="48">
        <f>$L$3</f>
        <v>-4</v>
      </c>
      <c r="M2247" s="48">
        <f t="shared" si="1225"/>
        <v>85</v>
      </c>
      <c r="N2247" s="48">
        <v>70</v>
      </c>
      <c r="O2247" s="56">
        <v>39.89</v>
      </c>
      <c r="P2247" s="48" t="str">
        <f t="shared" si="1226"/>
        <v>F321V3/8 BK</v>
      </c>
      <c r="Q2247" s="76">
        <v>77</v>
      </c>
      <c r="R2247" s="76">
        <v>167</v>
      </c>
      <c r="S2247" s="49">
        <f t="shared" ref="S2247:S2305" si="1233">((Q2247/65*0.7)+(R2247/260*0.3))</f>
        <v>1.0219230769230769</v>
      </c>
      <c r="T2247" s="49">
        <f t="shared" si="1227"/>
        <v>204.38461538461539</v>
      </c>
      <c r="U2247" s="49">
        <v>204.38461538461539</v>
      </c>
      <c r="V2247" s="49">
        <f t="shared" si="1220"/>
        <v>1.0219230769230769</v>
      </c>
      <c r="W2247" s="49">
        <f t="shared" si="1219"/>
        <v>86.863461538461536</v>
      </c>
      <c r="X2247" s="90">
        <f t="shared" si="1228"/>
        <v>5</v>
      </c>
      <c r="Y2247" s="91">
        <f t="shared" si="1229"/>
        <v>199.45</v>
      </c>
      <c r="Z2247" s="93">
        <f t="shared" si="1215"/>
        <v>92</v>
      </c>
      <c r="AA2247" s="94">
        <f t="shared" si="1230"/>
        <v>3669.88</v>
      </c>
      <c r="AB2247" s="97">
        <f>ROUND((S2247*$AB$4)+Z2247,0)</f>
        <v>97</v>
      </c>
      <c r="AC2247" s="98">
        <f t="shared" si="1231"/>
        <v>3869.33</v>
      </c>
      <c r="AD2247" s="77" t="s">
        <v>3</v>
      </c>
      <c r="AE2247" s="54">
        <v>3869.33</v>
      </c>
      <c r="AF2247" s="17"/>
    </row>
    <row r="2248" spans="1:32" ht="16.899999999999999" customHeight="1" x14ac:dyDescent="0.3">
      <c r="A2248" s="73" t="s">
        <v>7</v>
      </c>
      <c r="B2248" s="74" t="s">
        <v>3405</v>
      </c>
      <c r="C2248" s="48" t="s">
        <v>1370</v>
      </c>
      <c r="D2248" s="48">
        <v>100</v>
      </c>
      <c r="E2248" s="48">
        <v>2834</v>
      </c>
      <c r="F2248" s="48" t="s">
        <v>6126</v>
      </c>
      <c r="G2248" s="48">
        <v>2</v>
      </c>
      <c r="H2248" s="75">
        <f t="shared" si="1232"/>
        <v>0</v>
      </c>
      <c r="I2248" s="74">
        <v>55</v>
      </c>
      <c r="J2248" s="74">
        <f>I2248</f>
        <v>55</v>
      </c>
      <c r="K2248" s="48">
        <f>I2248</f>
        <v>55</v>
      </c>
      <c r="L2248" s="48"/>
      <c r="M2248" s="48">
        <f t="shared" si="1225"/>
        <v>55</v>
      </c>
      <c r="N2248" s="48">
        <v>0</v>
      </c>
      <c r="O2248" s="56">
        <v>55.679789999999997</v>
      </c>
      <c r="P2248" s="48" t="str">
        <f t="shared" si="1226"/>
        <v>85804 BK</v>
      </c>
      <c r="Q2248" s="76">
        <v>1</v>
      </c>
      <c r="R2248" s="76">
        <v>3</v>
      </c>
      <c r="S2248" s="49">
        <f t="shared" si="1233"/>
        <v>1.4230769230769231E-2</v>
      </c>
      <c r="T2248" s="49">
        <f t="shared" si="1227"/>
        <v>1.4230769230769231</v>
      </c>
      <c r="U2248" s="49">
        <v>26.807692307692307</v>
      </c>
      <c r="V2248" s="49">
        <f t="shared" si="1220"/>
        <v>0.26807692307692305</v>
      </c>
      <c r="W2248" s="49">
        <f t="shared" si="1219"/>
        <v>0.78269230769230769</v>
      </c>
      <c r="X2248" s="90">
        <f t="shared" si="1228"/>
        <v>0</v>
      </c>
      <c r="Y2248" s="91">
        <f t="shared" si="1229"/>
        <v>0</v>
      </c>
      <c r="Z2248" s="93">
        <f t="shared" si="1215"/>
        <v>1</v>
      </c>
      <c r="AA2248" s="94">
        <f t="shared" si="1230"/>
        <v>55.679789999999997</v>
      </c>
      <c r="AB2248" s="97">
        <f>ROUND((S2248*$AB$4)+Z2248,0)</f>
        <v>1</v>
      </c>
      <c r="AC2248" s="98">
        <f t="shared" si="1231"/>
        <v>55.679789999999997</v>
      </c>
      <c r="AD2248" s="77" t="s">
        <v>3</v>
      </c>
      <c r="AE2248" s="54">
        <v>55.679789999999997</v>
      </c>
      <c r="AF2248" s="17"/>
    </row>
    <row r="2249" spans="1:32" ht="16.899999999999999" customHeight="1" x14ac:dyDescent="0.3">
      <c r="A2249" s="73" t="s">
        <v>35</v>
      </c>
      <c r="B2249" s="74" t="s">
        <v>2237</v>
      </c>
      <c r="C2249" s="48" t="s">
        <v>464</v>
      </c>
      <c r="D2249" s="48">
        <v>1</v>
      </c>
      <c r="E2249" s="48">
        <v>4013</v>
      </c>
      <c r="F2249" s="48" t="s">
        <v>6180</v>
      </c>
      <c r="G2249" s="48" t="s">
        <v>112</v>
      </c>
      <c r="H2249" s="75">
        <f t="shared" si="1232"/>
        <v>0.55000000000000004</v>
      </c>
      <c r="I2249" s="74">
        <v>93</v>
      </c>
      <c r="J2249" s="74">
        <v>60</v>
      </c>
      <c r="K2249" s="48">
        <f>J2249</f>
        <v>60</v>
      </c>
      <c r="L2249" s="48">
        <f>$L$3</f>
        <v>-4</v>
      </c>
      <c r="M2249" s="48">
        <f t="shared" si="1225"/>
        <v>56</v>
      </c>
      <c r="N2249" s="48">
        <v>4459</v>
      </c>
      <c r="O2249" s="56">
        <v>0.21</v>
      </c>
      <c r="P2249" s="48" t="str">
        <f t="shared" si="1226"/>
        <v>5856 SL</v>
      </c>
      <c r="Q2249" s="76" t="s">
        <v>6187</v>
      </c>
      <c r="R2249" s="76" t="s">
        <v>6187</v>
      </c>
      <c r="S2249" s="49">
        <f t="shared" si="1233"/>
        <v>0</v>
      </c>
      <c r="T2249" s="49">
        <f t="shared" si="1227"/>
        <v>0</v>
      </c>
      <c r="U2249" s="49">
        <v>66.07692307692308</v>
      </c>
      <c r="V2249" s="49">
        <f t="shared" si="1220"/>
        <v>66.07692307692308</v>
      </c>
      <c r="W2249" s="49">
        <f t="shared" si="1219"/>
        <v>0</v>
      </c>
      <c r="X2249" s="90">
        <f>ROUND(V2249*$X$4,0)</f>
        <v>330</v>
      </c>
      <c r="Y2249" s="91">
        <f t="shared" si="1229"/>
        <v>69.3</v>
      </c>
      <c r="Z2249" s="93">
        <f>ROUND((V2249*M2249)+X2249,0)</f>
        <v>4030</v>
      </c>
      <c r="AA2249" s="94">
        <f t="shared" si="1230"/>
        <v>846.3</v>
      </c>
      <c r="AB2249" s="97">
        <f>ROUND((V2249*$AB$4)+Z2249,0)</f>
        <v>4360</v>
      </c>
      <c r="AC2249" s="98">
        <f t="shared" si="1231"/>
        <v>915.6</v>
      </c>
      <c r="AD2249" s="77" t="s">
        <v>5889</v>
      </c>
      <c r="AE2249" s="54">
        <v>915.6</v>
      </c>
      <c r="AF2249" s="17"/>
    </row>
    <row r="2250" spans="1:32" ht="16.899999999999999" customHeight="1" x14ac:dyDescent="0.3">
      <c r="A2250" s="73" t="s">
        <v>7</v>
      </c>
      <c r="B2250" s="74" t="s">
        <v>3335</v>
      </c>
      <c r="C2250" s="48" t="s">
        <v>464</v>
      </c>
      <c r="D2250" s="48">
        <v>100</v>
      </c>
      <c r="E2250" s="48">
        <v>4013</v>
      </c>
      <c r="F2250" s="48" t="s">
        <v>6180</v>
      </c>
      <c r="G2250" s="48" t="s">
        <v>65</v>
      </c>
      <c r="H2250" s="75">
        <f t="shared" si="1232"/>
        <v>0</v>
      </c>
      <c r="I2250" s="74">
        <v>5</v>
      </c>
      <c r="J2250" s="74">
        <v>5</v>
      </c>
      <c r="K2250" s="48">
        <f>J2250</f>
        <v>5</v>
      </c>
      <c r="L2250" s="48"/>
      <c r="M2250" s="48">
        <f t="shared" si="1225"/>
        <v>5</v>
      </c>
      <c r="N2250" s="48">
        <v>13</v>
      </c>
      <c r="O2250" s="56">
        <v>12.26257</v>
      </c>
      <c r="P2250" s="48" t="str">
        <f t="shared" si="1226"/>
        <v>5854 GR</v>
      </c>
      <c r="Q2250" s="76">
        <v>85</v>
      </c>
      <c r="R2250" s="76">
        <v>237</v>
      </c>
      <c r="S2250" s="49">
        <f t="shared" si="1233"/>
        <v>1.1888461538461539</v>
      </c>
      <c r="T2250" s="49">
        <f t="shared" si="1227"/>
        <v>118.88461538461539</v>
      </c>
      <c r="U2250" s="49">
        <v>154.26923076923077</v>
      </c>
      <c r="V2250" s="49">
        <f t="shared" si="1220"/>
        <v>1.5426923076923078</v>
      </c>
      <c r="W2250" s="49">
        <f t="shared" si="1219"/>
        <v>5.944230769230769</v>
      </c>
      <c r="X2250" s="90">
        <f>ROUND(S2250*$X$2,0)</f>
        <v>8</v>
      </c>
      <c r="Y2250" s="91">
        <f t="shared" si="1229"/>
        <v>98.100560000000002</v>
      </c>
      <c r="Z2250" s="93">
        <f>ROUND((S2250*M2250)+X2250,0)</f>
        <v>14</v>
      </c>
      <c r="AA2250" s="94">
        <f t="shared" si="1230"/>
        <v>171.67598000000001</v>
      </c>
      <c r="AB2250" s="97">
        <f>ROUND((S2250*$AB$2)+Z2250,0)</f>
        <v>22</v>
      </c>
      <c r="AC2250" s="98">
        <f t="shared" si="1231"/>
        <v>269.77654000000001</v>
      </c>
      <c r="AD2250" s="77" t="s">
        <v>5891</v>
      </c>
      <c r="AE2250" s="54">
        <v>269.77654000000001</v>
      </c>
      <c r="AF2250" s="17"/>
    </row>
    <row r="2251" spans="1:32" ht="16.899999999999999" customHeight="1" x14ac:dyDescent="0.3">
      <c r="A2251" s="73" t="s">
        <v>35</v>
      </c>
      <c r="B2251" s="74" t="s">
        <v>5000</v>
      </c>
      <c r="C2251" s="48" t="s">
        <v>40</v>
      </c>
      <c r="D2251" s="48">
        <v>1000</v>
      </c>
      <c r="E2251" s="48">
        <v>4750</v>
      </c>
      <c r="F2251" s="48" t="s">
        <v>5916</v>
      </c>
      <c r="G2251" s="48" t="s">
        <v>3680</v>
      </c>
      <c r="H2251" s="75">
        <f t="shared" si="1232"/>
        <v>2.0405405405405403</v>
      </c>
      <c r="I2251" s="74">
        <v>225</v>
      </c>
      <c r="J2251" s="74">
        <v>74</v>
      </c>
      <c r="K2251" s="48">
        <f>J2251</f>
        <v>74</v>
      </c>
      <c r="L2251" s="48">
        <f>$L$3</f>
        <v>-4</v>
      </c>
      <c r="M2251" s="48">
        <f t="shared" si="1225"/>
        <v>70</v>
      </c>
      <c r="N2251" s="48">
        <v>19</v>
      </c>
      <c r="O2251" s="56">
        <v>66.430000000000007</v>
      </c>
      <c r="P2251" s="48" t="str">
        <f t="shared" si="1226"/>
        <v>7055/19 GR</v>
      </c>
      <c r="Q2251" s="76">
        <v>5</v>
      </c>
      <c r="R2251" s="76">
        <v>13</v>
      </c>
      <c r="S2251" s="49">
        <f t="shared" si="1233"/>
        <v>6.8846153846153849E-2</v>
      </c>
      <c r="T2251" s="49">
        <f t="shared" si="1227"/>
        <v>68.846153846153854</v>
      </c>
      <c r="U2251" s="49">
        <v>79.230769230769241</v>
      </c>
      <c r="V2251" s="49">
        <f t="shared" si="1220"/>
        <v>7.9230769230769243E-2</v>
      </c>
      <c r="W2251" s="49">
        <f>V2251*M2251</f>
        <v>5.5461538461538469</v>
      </c>
      <c r="X2251" s="90">
        <f>ROUND(V2251*$X$4,0)</f>
        <v>0</v>
      </c>
      <c r="Y2251" s="91">
        <f t="shared" si="1229"/>
        <v>0</v>
      </c>
      <c r="Z2251" s="93">
        <f>ROUND((V2251*M2251)+X2251,0)</f>
        <v>6</v>
      </c>
      <c r="AA2251" s="94">
        <f t="shared" si="1230"/>
        <v>398.58000000000004</v>
      </c>
      <c r="AB2251" s="97">
        <f>ROUND((V2251*$AB$4)+Z2251,0)</f>
        <v>6</v>
      </c>
      <c r="AC2251" s="98">
        <f t="shared" si="1231"/>
        <v>398.58000000000004</v>
      </c>
      <c r="AD2251" s="77" t="s">
        <v>5889</v>
      </c>
      <c r="AE2251" s="54">
        <v>398.58000000000004</v>
      </c>
      <c r="AF2251" s="17"/>
    </row>
    <row r="2252" spans="1:32" ht="12.75" customHeight="1" x14ac:dyDescent="0.3">
      <c r="A2252" s="73" t="s">
        <v>7</v>
      </c>
      <c r="B2252" s="74" t="s">
        <v>5618</v>
      </c>
      <c r="C2252" s="48" t="s">
        <v>2146</v>
      </c>
      <c r="D2252" s="48">
        <v>500</v>
      </c>
      <c r="E2252" s="48">
        <v>2834</v>
      </c>
      <c r="F2252" s="48" t="s">
        <v>6126</v>
      </c>
      <c r="G2252" s="48">
        <v>2</v>
      </c>
      <c r="H2252" s="75">
        <f t="shared" si="1232"/>
        <v>-0.65</v>
      </c>
      <c r="I2252" s="74">
        <v>35</v>
      </c>
      <c r="J2252" s="74">
        <v>100</v>
      </c>
      <c r="K2252" s="48">
        <f>I2252</f>
        <v>35</v>
      </c>
      <c r="L2252" s="48"/>
      <c r="M2252" s="48">
        <f t="shared" si="1225"/>
        <v>35</v>
      </c>
      <c r="N2252" s="48">
        <v>5</v>
      </c>
      <c r="O2252" s="56">
        <v>65.745000000000005</v>
      </c>
      <c r="P2252" s="48" t="str">
        <f t="shared" si="1226"/>
        <v>M33502 SL</v>
      </c>
      <c r="Q2252" s="76">
        <v>1</v>
      </c>
      <c r="R2252" s="76">
        <v>1</v>
      </c>
      <c r="S2252" s="49">
        <f t="shared" si="1233"/>
        <v>1.1923076923076923E-2</v>
      </c>
      <c r="T2252" s="49">
        <f t="shared" si="1227"/>
        <v>5.9615384615384617</v>
      </c>
      <c r="U2252" s="49">
        <v>615.92307692307691</v>
      </c>
      <c r="V2252" s="49">
        <f t="shared" si="1220"/>
        <v>1.2318461538461538</v>
      </c>
      <c r="W2252" s="49">
        <f t="shared" ref="W2252:W2310" si="1234">S2252*M2252</f>
        <v>0.41730769230769232</v>
      </c>
      <c r="X2252" s="90">
        <f t="shared" ref="X2252:X2254" si="1235">ROUND(S2252*$X$4,0)</f>
        <v>0</v>
      </c>
      <c r="Y2252" s="91">
        <f t="shared" si="1229"/>
        <v>0</v>
      </c>
      <c r="Z2252" s="93">
        <f t="shared" ref="Z2252:Z2310" si="1236">ROUND((S2252*M2252)+X2252,0)</f>
        <v>0</v>
      </c>
      <c r="AA2252" s="94">
        <f t="shared" si="1230"/>
        <v>0</v>
      </c>
      <c r="AB2252" s="97">
        <f>ROUND((S2252*$AB$4)+Z2252,0)</f>
        <v>0</v>
      </c>
      <c r="AC2252" s="98">
        <f t="shared" si="1231"/>
        <v>0</v>
      </c>
      <c r="AD2252" s="77" t="s">
        <v>3</v>
      </c>
      <c r="AE2252" s="54">
        <v>0</v>
      </c>
      <c r="AF2252" s="17"/>
    </row>
    <row r="2253" spans="1:32" ht="16.899999999999999" customHeight="1" x14ac:dyDescent="0.3">
      <c r="A2253" s="73" t="s">
        <v>7</v>
      </c>
      <c r="B2253" s="74" t="s">
        <v>2306</v>
      </c>
      <c r="C2253" s="48" t="s">
        <v>1154</v>
      </c>
      <c r="D2253" s="48">
        <v>500</v>
      </c>
      <c r="E2253" s="48">
        <v>621</v>
      </c>
      <c r="F2253" s="48" t="s">
        <v>6128</v>
      </c>
      <c r="G2253" s="48" t="s">
        <v>35</v>
      </c>
      <c r="H2253" s="75">
        <f t="shared" si="1232"/>
        <v>-0.13793103448275862</v>
      </c>
      <c r="I2253" s="74">
        <v>25</v>
      </c>
      <c r="J2253" s="74">
        <v>29</v>
      </c>
      <c r="K2253" s="48">
        <f>I2253</f>
        <v>25</v>
      </c>
      <c r="L2253" s="48">
        <v>-4</v>
      </c>
      <c r="M2253" s="48">
        <f t="shared" si="1225"/>
        <v>21</v>
      </c>
      <c r="N2253" s="48">
        <v>0</v>
      </c>
      <c r="O2253" s="56">
        <v>68.569999999999993</v>
      </c>
      <c r="P2253" s="48" t="str">
        <f t="shared" si="1226"/>
        <v>5003C SL</v>
      </c>
      <c r="Q2253" s="76">
        <v>0</v>
      </c>
      <c r="R2253" s="76">
        <v>3</v>
      </c>
      <c r="S2253" s="49">
        <f t="shared" si="1233"/>
        <v>3.4615384615384616E-3</v>
      </c>
      <c r="T2253" s="49">
        <f t="shared" si="1227"/>
        <v>1.7307692307692308</v>
      </c>
      <c r="U2253" s="49">
        <v>173.42307692307691</v>
      </c>
      <c r="V2253" s="49">
        <f t="shared" si="1220"/>
        <v>0.3468461538461538</v>
      </c>
      <c r="W2253" s="49">
        <f t="shared" si="1234"/>
        <v>7.2692307692307695E-2</v>
      </c>
      <c r="X2253" s="90">
        <f>ROUNDUP(S2253*$X$4,0)</f>
        <v>1</v>
      </c>
      <c r="Y2253" s="91">
        <f t="shared" si="1229"/>
        <v>68.569999999999993</v>
      </c>
      <c r="Z2253" s="93">
        <f t="shared" si="1236"/>
        <v>1</v>
      </c>
      <c r="AA2253" s="94">
        <f t="shared" si="1230"/>
        <v>68.569999999999993</v>
      </c>
      <c r="AB2253" s="97">
        <f>ROUND((S2253*$AB$4)+Z2253,0)</f>
        <v>1</v>
      </c>
      <c r="AC2253" s="98">
        <f t="shared" si="1231"/>
        <v>68.569999999999993</v>
      </c>
      <c r="AD2253" s="77" t="s">
        <v>3</v>
      </c>
      <c r="AE2253" s="54">
        <v>68.569999999999993</v>
      </c>
      <c r="AF2253" s="17"/>
    </row>
    <row r="2254" spans="1:32" ht="16.899999999999999" customHeight="1" x14ac:dyDescent="0.3">
      <c r="A2254" s="73" t="s">
        <v>7</v>
      </c>
      <c r="B2254" s="74" t="s">
        <v>2420</v>
      </c>
      <c r="C2254" s="48" t="s">
        <v>34</v>
      </c>
      <c r="D2254" s="48">
        <v>100</v>
      </c>
      <c r="E2254" s="48">
        <v>4445</v>
      </c>
      <c r="F2254" s="48" t="s">
        <v>5912</v>
      </c>
      <c r="G2254" s="48" t="s">
        <v>122</v>
      </c>
      <c r="H2254" s="75">
        <f t="shared" si="1232"/>
        <v>0.16470588235294117</v>
      </c>
      <c r="I2254" s="74">
        <v>99</v>
      </c>
      <c r="J2254" s="74">
        <v>85</v>
      </c>
      <c r="K2254" s="48">
        <f>J2254</f>
        <v>85</v>
      </c>
      <c r="L2254" s="48">
        <f>$L$3</f>
        <v>-4</v>
      </c>
      <c r="M2254" s="48">
        <f t="shared" si="1225"/>
        <v>81</v>
      </c>
      <c r="N2254" s="48">
        <v>99</v>
      </c>
      <c r="O2254" s="56">
        <v>31.53</v>
      </c>
      <c r="P2254" s="48" t="str">
        <f t="shared" si="1226"/>
        <v>TFT20017 NA</v>
      </c>
      <c r="Q2254" s="76">
        <v>61</v>
      </c>
      <c r="R2254" s="76">
        <v>108</v>
      </c>
      <c r="S2254" s="49">
        <f t="shared" si="1233"/>
        <v>0.7815384615384614</v>
      </c>
      <c r="T2254" s="49">
        <f t="shared" si="1227"/>
        <v>78.153846153846146</v>
      </c>
      <c r="U2254" s="49">
        <v>219.30769230769226</v>
      </c>
      <c r="V2254" s="49">
        <f t="shared" si="1220"/>
        <v>2.1930769230769225</v>
      </c>
      <c r="W2254" s="49">
        <f t="shared" si="1234"/>
        <v>63.304615384615374</v>
      </c>
      <c r="X2254" s="90">
        <f t="shared" si="1235"/>
        <v>4</v>
      </c>
      <c r="Y2254" s="91">
        <f t="shared" si="1229"/>
        <v>126.12</v>
      </c>
      <c r="Z2254" s="93">
        <f t="shared" si="1236"/>
        <v>67</v>
      </c>
      <c r="AA2254" s="94">
        <f t="shared" si="1230"/>
        <v>2112.5100000000002</v>
      </c>
      <c r="AB2254" s="97">
        <f>ROUND((S2254*$AB$4)+Z2254,0)</f>
        <v>71</v>
      </c>
      <c r="AC2254" s="98">
        <f t="shared" si="1231"/>
        <v>2238.63</v>
      </c>
      <c r="AD2254" s="77" t="s">
        <v>3</v>
      </c>
      <c r="AE2254" s="54">
        <v>2238.63</v>
      </c>
      <c r="AF2254" s="17"/>
    </row>
    <row r="2255" spans="1:32" ht="16.899999999999999" customHeight="1" x14ac:dyDescent="0.3">
      <c r="A2255" s="73" t="s">
        <v>35</v>
      </c>
      <c r="B2255" s="74" t="s">
        <v>270</v>
      </c>
      <c r="C2255" s="48" t="s">
        <v>40</v>
      </c>
      <c r="D2255" s="48">
        <v>1000</v>
      </c>
      <c r="E2255" s="48">
        <v>621</v>
      </c>
      <c r="F2255" s="48" t="s">
        <v>6128</v>
      </c>
      <c r="G2255" s="48" t="s">
        <v>112</v>
      </c>
      <c r="H2255" s="75">
        <f t="shared" si="1232"/>
        <v>-0.16666666666666666</v>
      </c>
      <c r="I2255" s="74">
        <v>20</v>
      </c>
      <c r="J2255" s="74">
        <v>24</v>
      </c>
      <c r="K2255" s="48">
        <f>I2255</f>
        <v>20</v>
      </c>
      <c r="L2255" s="48">
        <f>$L$3</f>
        <v>-4</v>
      </c>
      <c r="M2255" s="48">
        <f t="shared" si="1225"/>
        <v>16</v>
      </c>
      <c r="N2255" s="48">
        <v>0</v>
      </c>
      <c r="O2255" s="56">
        <v>22.05</v>
      </c>
      <c r="P2255" s="48" t="str">
        <f t="shared" si="1226"/>
        <v>1563 BK</v>
      </c>
      <c r="Q2255" s="76">
        <v>0</v>
      </c>
      <c r="R2255" s="76">
        <v>3</v>
      </c>
      <c r="S2255" s="49">
        <f t="shared" si="1233"/>
        <v>3.4615384615384616E-3</v>
      </c>
      <c r="T2255" s="49">
        <f t="shared" si="1227"/>
        <v>3.4615384615384617</v>
      </c>
      <c r="U2255" s="49">
        <v>27.884615384615387</v>
      </c>
      <c r="V2255" s="49">
        <f t="shared" si="1220"/>
        <v>2.7884615384615386E-2</v>
      </c>
      <c r="W2255" s="49">
        <f t="shared" si="1234"/>
        <v>5.5384615384615386E-2</v>
      </c>
      <c r="X2255" s="90">
        <f>ROUNDUP(S2255*$X$3,0)</f>
        <v>1</v>
      </c>
      <c r="Y2255" s="91">
        <f t="shared" si="1229"/>
        <v>22.05</v>
      </c>
      <c r="Z2255" s="93">
        <f t="shared" si="1236"/>
        <v>1</v>
      </c>
      <c r="AA2255" s="94">
        <f t="shared" si="1230"/>
        <v>22.05</v>
      </c>
      <c r="AB2255" s="97">
        <f>ROUND((S2255*$AB$4)+Z2255,0)</f>
        <v>1</v>
      </c>
      <c r="AC2255" s="98">
        <f t="shared" si="1231"/>
        <v>22.05</v>
      </c>
      <c r="AD2255" s="77" t="s">
        <v>3</v>
      </c>
      <c r="AE2255" s="54">
        <v>22.05</v>
      </c>
      <c r="AF2255" s="17"/>
    </row>
    <row r="2256" spans="1:32" ht="16.899999999999999" customHeight="1" x14ac:dyDescent="0.3">
      <c r="A2256" s="73" t="s">
        <v>35</v>
      </c>
      <c r="B2256" s="74" t="s">
        <v>165</v>
      </c>
      <c r="C2256" s="48" t="s">
        <v>55</v>
      </c>
      <c r="D2256" s="48">
        <v>500</v>
      </c>
      <c r="E2256" s="48">
        <v>621</v>
      </c>
      <c r="F2256" s="48" t="s">
        <v>6128</v>
      </c>
      <c r="G2256" s="48" t="s">
        <v>11</v>
      </c>
      <c r="H2256" s="75">
        <f t="shared" si="1232"/>
        <v>0</v>
      </c>
      <c r="I2256" s="74">
        <v>5</v>
      </c>
      <c r="J2256" s="74">
        <v>5</v>
      </c>
      <c r="K2256" s="48">
        <f>J2256</f>
        <v>5</v>
      </c>
      <c r="L2256" s="48"/>
      <c r="M2256" s="48">
        <f t="shared" si="1225"/>
        <v>5</v>
      </c>
      <c r="N2256" s="48">
        <v>0</v>
      </c>
      <c r="O2256" s="56">
        <v>88.492900000000006</v>
      </c>
      <c r="P2256" s="48" t="str">
        <f t="shared" si="1226"/>
        <v>1635 BK</v>
      </c>
      <c r="Q2256" s="76">
        <v>1</v>
      </c>
      <c r="R2256" s="76">
        <v>1</v>
      </c>
      <c r="S2256" s="49">
        <f t="shared" si="1233"/>
        <v>1.1923076923076923E-2</v>
      </c>
      <c r="T2256" s="49">
        <f t="shared" si="1227"/>
        <v>5.9615384615384617</v>
      </c>
      <c r="U2256" s="49">
        <v>71.961538461538453</v>
      </c>
      <c r="V2256" s="49">
        <f t="shared" si="1220"/>
        <v>0.1439230769230769</v>
      </c>
      <c r="W2256" s="49">
        <f t="shared" si="1234"/>
        <v>5.9615384615384619E-2</v>
      </c>
      <c r="X2256" s="90">
        <f>ROUNDUP(S2256*$X$2,0)</f>
        <v>1</v>
      </c>
      <c r="Y2256" s="91">
        <f t="shared" si="1229"/>
        <v>88.492900000000006</v>
      </c>
      <c r="Z2256" s="93">
        <f t="shared" si="1236"/>
        <v>1</v>
      </c>
      <c r="AA2256" s="94">
        <f t="shared" si="1230"/>
        <v>88.492900000000006</v>
      </c>
      <c r="AB2256" s="97">
        <f>ROUND((S2256*$AB$2)+Z2256,0)</f>
        <v>1</v>
      </c>
      <c r="AC2256" s="98">
        <f t="shared" si="1231"/>
        <v>88.492900000000006</v>
      </c>
      <c r="AD2256" s="77" t="s">
        <v>5891</v>
      </c>
      <c r="AE2256" s="54">
        <v>88.492900000000006</v>
      </c>
      <c r="AF2256" s="17"/>
    </row>
    <row r="2257" spans="1:32" ht="16.899999999999999" customHeight="1" x14ac:dyDescent="0.3">
      <c r="A2257" s="73" t="s">
        <v>7</v>
      </c>
      <c r="B2257" s="74" t="s">
        <v>3018</v>
      </c>
      <c r="C2257" s="48" t="s">
        <v>1797</v>
      </c>
      <c r="D2257" s="48">
        <v>35</v>
      </c>
      <c r="E2257" s="48">
        <v>4445</v>
      </c>
      <c r="F2257" s="48" t="s">
        <v>5912</v>
      </c>
      <c r="G2257" s="48" t="s">
        <v>122</v>
      </c>
      <c r="H2257" s="75">
        <f t="shared" si="1232"/>
        <v>0.14285714285714285</v>
      </c>
      <c r="I2257" s="74">
        <v>32</v>
      </c>
      <c r="J2257" s="74">
        <v>28</v>
      </c>
      <c r="K2257" s="48">
        <f>J2257</f>
        <v>28</v>
      </c>
      <c r="L2257" s="48">
        <f>$L$3</f>
        <v>-4</v>
      </c>
      <c r="M2257" s="48">
        <f t="shared" si="1225"/>
        <v>24</v>
      </c>
      <c r="N2257" s="48">
        <v>24</v>
      </c>
      <c r="O2257" s="56">
        <v>12.01</v>
      </c>
      <c r="P2257" s="48" t="str">
        <f t="shared" si="1226"/>
        <v>F2213/8 BK</v>
      </c>
      <c r="Q2257" s="76">
        <v>18</v>
      </c>
      <c r="R2257" s="76">
        <v>97</v>
      </c>
      <c r="S2257" s="49">
        <f t="shared" si="1233"/>
        <v>0.30576923076923074</v>
      </c>
      <c r="T2257" s="49">
        <f t="shared" si="1227"/>
        <v>10.701923076923077</v>
      </c>
      <c r="U2257" s="49">
        <v>680.74322307692307</v>
      </c>
      <c r="V2257" s="49">
        <f t="shared" si="1220"/>
        <v>19.449806373626373</v>
      </c>
      <c r="W2257" s="49">
        <f t="shared" si="1234"/>
        <v>7.3384615384615373</v>
      </c>
      <c r="X2257" s="90">
        <f t="shared" ref="X2257:X2263" si="1237">ROUND(S2257*$X$4,0)</f>
        <v>2</v>
      </c>
      <c r="Y2257" s="91">
        <f t="shared" si="1229"/>
        <v>24.02</v>
      </c>
      <c r="Z2257" s="93">
        <f t="shared" si="1236"/>
        <v>9</v>
      </c>
      <c r="AA2257" s="94">
        <f t="shared" si="1230"/>
        <v>108.09</v>
      </c>
      <c r="AB2257" s="97">
        <f t="shared" ref="AB2257:AB2263" si="1238">ROUND((S2257*$AB$4)+Z2257,0)</f>
        <v>11</v>
      </c>
      <c r="AC2257" s="98">
        <f t="shared" si="1231"/>
        <v>132.10999999999999</v>
      </c>
      <c r="AD2257" s="77" t="s">
        <v>3</v>
      </c>
      <c r="AE2257" s="54">
        <v>132.10999999999999</v>
      </c>
      <c r="AF2257" s="17"/>
    </row>
    <row r="2258" spans="1:32" ht="16.899999999999999" customHeight="1" x14ac:dyDescent="0.3">
      <c r="A2258" s="73" t="s">
        <v>7</v>
      </c>
      <c r="B2258" s="74" t="s">
        <v>4108</v>
      </c>
      <c r="C2258" s="48" t="s">
        <v>1797</v>
      </c>
      <c r="D2258" s="48">
        <v>20</v>
      </c>
      <c r="E2258" s="48">
        <v>4445</v>
      </c>
      <c r="F2258" s="48" t="s">
        <v>5912</v>
      </c>
      <c r="G2258" s="48" t="s">
        <v>122</v>
      </c>
      <c r="H2258" s="75">
        <f t="shared" si="1232"/>
        <v>0.18666666666666668</v>
      </c>
      <c r="I2258" s="74">
        <v>89</v>
      </c>
      <c r="J2258" s="74">
        <v>75</v>
      </c>
      <c r="K2258" s="48">
        <f>J2258</f>
        <v>75</v>
      </c>
      <c r="L2258" s="48">
        <f>$L$3</f>
        <v>-4</v>
      </c>
      <c r="M2258" s="48">
        <f t="shared" si="1225"/>
        <v>71</v>
      </c>
      <c r="N2258" s="48">
        <v>114</v>
      </c>
      <c r="O2258" s="56">
        <v>4.4695</v>
      </c>
      <c r="P2258" s="48" t="str">
        <f t="shared" si="1226"/>
        <v>F2213/64 BK</v>
      </c>
      <c r="Q2258" s="76">
        <v>71</v>
      </c>
      <c r="R2258" s="76">
        <v>432</v>
      </c>
      <c r="S2258" s="49">
        <f t="shared" si="1233"/>
        <v>1.263076923076923</v>
      </c>
      <c r="T2258" s="49">
        <f t="shared" si="1227"/>
        <v>25.261538461538461</v>
      </c>
      <c r="U2258" s="49">
        <v>502.86659230769226</v>
      </c>
      <c r="V2258" s="49">
        <f t="shared" si="1220"/>
        <v>25.143329615384612</v>
      </c>
      <c r="W2258" s="49">
        <f t="shared" si="1234"/>
        <v>89.678461538461534</v>
      </c>
      <c r="X2258" s="90">
        <f t="shared" si="1237"/>
        <v>6</v>
      </c>
      <c r="Y2258" s="91">
        <f t="shared" si="1229"/>
        <v>26.817</v>
      </c>
      <c r="Z2258" s="93">
        <f t="shared" si="1236"/>
        <v>96</v>
      </c>
      <c r="AA2258" s="94">
        <f t="shared" si="1230"/>
        <v>429.072</v>
      </c>
      <c r="AB2258" s="97">
        <f t="shared" si="1238"/>
        <v>102</v>
      </c>
      <c r="AC2258" s="98">
        <f t="shared" si="1231"/>
        <v>455.88900000000001</v>
      </c>
      <c r="AD2258" s="77" t="s">
        <v>3</v>
      </c>
      <c r="AE2258" s="54">
        <v>455.88900000000001</v>
      </c>
      <c r="AF2258" s="17"/>
    </row>
    <row r="2259" spans="1:32" ht="16.899999999999999" customHeight="1" x14ac:dyDescent="0.3">
      <c r="A2259" s="73" t="s">
        <v>7</v>
      </c>
      <c r="B2259" s="74" t="s">
        <v>965</v>
      </c>
      <c r="C2259" s="48" t="s">
        <v>10</v>
      </c>
      <c r="D2259" s="48">
        <v>100</v>
      </c>
      <c r="E2259" s="48">
        <v>2834</v>
      </c>
      <c r="F2259" s="48" t="s">
        <v>6126</v>
      </c>
      <c r="G2259" s="48">
        <v>2</v>
      </c>
      <c r="H2259" s="75">
        <f t="shared" si="1232"/>
        <v>-0.47916666666666669</v>
      </c>
      <c r="I2259" s="74">
        <v>25</v>
      </c>
      <c r="J2259" s="74">
        <v>48</v>
      </c>
      <c r="K2259" s="48">
        <f>I2259</f>
        <v>25</v>
      </c>
      <c r="L2259" s="48"/>
      <c r="M2259" s="48">
        <f t="shared" si="1225"/>
        <v>25</v>
      </c>
      <c r="N2259" s="48">
        <v>26</v>
      </c>
      <c r="O2259" s="56">
        <v>7.2140000000000004</v>
      </c>
      <c r="P2259" s="48" t="str">
        <f t="shared" si="1226"/>
        <v>2400C SL</v>
      </c>
      <c r="Q2259" s="76">
        <v>41</v>
      </c>
      <c r="R2259" s="76">
        <v>119</v>
      </c>
      <c r="S2259" s="49">
        <f t="shared" si="1233"/>
        <v>0.57884615384615379</v>
      </c>
      <c r="T2259" s="49">
        <f t="shared" si="1227"/>
        <v>57.88461538461538</v>
      </c>
      <c r="U2259" s="49">
        <v>256.15384615384613</v>
      </c>
      <c r="V2259" s="49">
        <f t="shared" si="1220"/>
        <v>2.5615384615384613</v>
      </c>
      <c r="W2259" s="49">
        <f t="shared" si="1234"/>
        <v>14.471153846153845</v>
      </c>
      <c r="X2259" s="90">
        <f t="shared" si="1237"/>
        <v>3</v>
      </c>
      <c r="Y2259" s="91">
        <f t="shared" si="1229"/>
        <v>21.642000000000003</v>
      </c>
      <c r="Z2259" s="93">
        <f t="shared" si="1236"/>
        <v>17</v>
      </c>
      <c r="AA2259" s="94">
        <f t="shared" si="1230"/>
        <v>122.63800000000001</v>
      </c>
      <c r="AB2259" s="97">
        <f t="shared" si="1238"/>
        <v>20</v>
      </c>
      <c r="AC2259" s="98">
        <f t="shared" si="1231"/>
        <v>144.28</v>
      </c>
      <c r="AD2259" s="77" t="s">
        <v>3</v>
      </c>
      <c r="AE2259" s="54">
        <v>144.28</v>
      </c>
      <c r="AF2259" s="17"/>
    </row>
    <row r="2260" spans="1:32" ht="12.75" customHeight="1" x14ac:dyDescent="0.3">
      <c r="A2260" s="73" t="s">
        <v>7</v>
      </c>
      <c r="B2260" s="74" t="s">
        <v>2422</v>
      </c>
      <c r="C2260" s="48" t="s">
        <v>34</v>
      </c>
      <c r="D2260" s="48">
        <v>500</v>
      </c>
      <c r="E2260" s="48">
        <v>4445</v>
      </c>
      <c r="F2260" s="48" t="s">
        <v>5912</v>
      </c>
      <c r="G2260" s="48" t="s">
        <v>122</v>
      </c>
      <c r="H2260" s="75">
        <f t="shared" si="1232"/>
        <v>0.16470588235294117</v>
      </c>
      <c r="I2260" s="74">
        <v>99</v>
      </c>
      <c r="J2260" s="74">
        <v>85</v>
      </c>
      <c r="K2260" s="48">
        <f>J2260</f>
        <v>85</v>
      </c>
      <c r="L2260" s="48">
        <f>$L$3</f>
        <v>-4</v>
      </c>
      <c r="M2260" s="48">
        <f t="shared" si="1225"/>
        <v>81</v>
      </c>
      <c r="N2260" s="48">
        <v>5</v>
      </c>
      <c r="O2260" s="56">
        <v>56.98</v>
      </c>
      <c r="P2260" s="48" t="str">
        <f t="shared" si="1226"/>
        <v>TFT20024 NA</v>
      </c>
      <c r="Q2260" s="76">
        <v>2</v>
      </c>
      <c r="R2260" s="76">
        <v>3</v>
      </c>
      <c r="S2260" s="49">
        <f t="shared" si="1233"/>
        <v>2.4999999999999998E-2</v>
      </c>
      <c r="T2260" s="49">
        <f t="shared" si="1227"/>
        <v>12.499999999999998</v>
      </c>
      <c r="U2260" s="49">
        <v>104.5</v>
      </c>
      <c r="V2260" s="49">
        <f t="shared" si="1220"/>
        <v>0.20899999999999999</v>
      </c>
      <c r="W2260" s="49">
        <f t="shared" si="1234"/>
        <v>2.0249999999999999</v>
      </c>
      <c r="X2260" s="90">
        <f t="shared" si="1237"/>
        <v>0</v>
      </c>
      <c r="Y2260" s="91">
        <f t="shared" si="1229"/>
        <v>0</v>
      </c>
      <c r="Z2260" s="93">
        <f t="shared" si="1236"/>
        <v>2</v>
      </c>
      <c r="AA2260" s="94">
        <f t="shared" si="1230"/>
        <v>113.96</v>
      </c>
      <c r="AB2260" s="97">
        <f t="shared" si="1238"/>
        <v>2</v>
      </c>
      <c r="AC2260" s="98">
        <f t="shared" si="1231"/>
        <v>113.96</v>
      </c>
      <c r="AD2260" s="77" t="s">
        <v>3</v>
      </c>
      <c r="AE2260" s="54">
        <v>113.96</v>
      </c>
      <c r="AF2260" s="17"/>
    </row>
    <row r="2261" spans="1:32" ht="12.75" customHeight="1" x14ac:dyDescent="0.3">
      <c r="A2261" s="73" t="s">
        <v>35</v>
      </c>
      <c r="B2261" s="74" t="s">
        <v>4787</v>
      </c>
      <c r="C2261" s="48" t="s">
        <v>1432</v>
      </c>
      <c r="D2261" s="48">
        <v>1000</v>
      </c>
      <c r="E2261" s="48">
        <v>4003</v>
      </c>
      <c r="F2261" s="48" t="s">
        <v>5909</v>
      </c>
      <c r="G2261" s="48" t="s">
        <v>112</v>
      </c>
      <c r="H2261" s="75">
        <f t="shared" si="1232"/>
        <v>0</v>
      </c>
      <c r="I2261" s="74">
        <v>39</v>
      </c>
      <c r="J2261" s="74">
        <v>39</v>
      </c>
      <c r="K2261" s="48">
        <f>I2261</f>
        <v>39</v>
      </c>
      <c r="L2261" s="48">
        <f>$L$3</f>
        <v>-4</v>
      </c>
      <c r="M2261" s="48">
        <f t="shared" si="1225"/>
        <v>35</v>
      </c>
      <c r="N2261" s="48">
        <v>2</v>
      </c>
      <c r="O2261" s="56">
        <v>23.2</v>
      </c>
      <c r="P2261" s="48" t="str">
        <f t="shared" si="1226"/>
        <v>6820 BR</v>
      </c>
      <c r="Q2261" s="76">
        <v>2</v>
      </c>
      <c r="R2261" s="76">
        <v>13</v>
      </c>
      <c r="S2261" s="49">
        <f t="shared" si="1233"/>
        <v>3.6538461538461534E-2</v>
      </c>
      <c r="T2261" s="49">
        <f t="shared" si="1227"/>
        <v>36.538461538461533</v>
      </c>
      <c r="U2261" s="49">
        <v>53.076923076923066</v>
      </c>
      <c r="V2261" s="49">
        <f t="shared" si="1220"/>
        <v>5.3076923076923063E-2</v>
      </c>
      <c r="W2261" s="49">
        <f t="shared" si="1234"/>
        <v>1.2788461538461537</v>
      </c>
      <c r="X2261" s="90">
        <f t="shared" si="1237"/>
        <v>0</v>
      </c>
      <c r="Y2261" s="91">
        <f t="shared" si="1229"/>
        <v>0</v>
      </c>
      <c r="Z2261" s="93">
        <f t="shared" si="1236"/>
        <v>1</v>
      </c>
      <c r="AA2261" s="94">
        <f t="shared" si="1230"/>
        <v>23.2</v>
      </c>
      <c r="AB2261" s="97">
        <f t="shared" si="1238"/>
        <v>1</v>
      </c>
      <c r="AC2261" s="98">
        <f t="shared" si="1231"/>
        <v>23.2</v>
      </c>
      <c r="AD2261" s="77" t="s">
        <v>3</v>
      </c>
      <c r="AE2261" s="54">
        <v>23.2</v>
      </c>
      <c r="AF2261" s="17"/>
    </row>
    <row r="2262" spans="1:32" ht="16.899999999999999" customHeight="1" x14ac:dyDescent="0.3">
      <c r="A2262" s="73" t="s">
        <v>35</v>
      </c>
      <c r="B2262" s="74" t="s">
        <v>5148</v>
      </c>
      <c r="C2262" s="48" t="s">
        <v>34</v>
      </c>
      <c r="D2262" s="48">
        <v>500</v>
      </c>
      <c r="E2262" s="48">
        <v>4445</v>
      </c>
      <c r="F2262" s="48" t="s">
        <v>5912</v>
      </c>
      <c r="G2262" s="48" t="s">
        <v>122</v>
      </c>
      <c r="H2262" s="75">
        <f t="shared" si="1232"/>
        <v>0.94117647058823528</v>
      </c>
      <c r="I2262" s="74">
        <v>165</v>
      </c>
      <c r="J2262" s="74">
        <v>85</v>
      </c>
      <c r="K2262" s="48">
        <f>J2262</f>
        <v>85</v>
      </c>
      <c r="L2262" s="48">
        <f>$L$3</f>
        <v>-4</v>
      </c>
      <c r="M2262" s="48">
        <f t="shared" si="1225"/>
        <v>81</v>
      </c>
      <c r="N2262" s="48">
        <v>9</v>
      </c>
      <c r="O2262" s="56">
        <v>60.03</v>
      </c>
      <c r="P2262" s="48" t="str">
        <f t="shared" si="1226"/>
        <v>TFT20030 NA</v>
      </c>
      <c r="Q2262" s="76">
        <v>1</v>
      </c>
      <c r="R2262" s="76">
        <v>2</v>
      </c>
      <c r="S2262" s="49">
        <f t="shared" si="1233"/>
        <v>1.3076923076923076E-2</v>
      </c>
      <c r="T2262" s="49">
        <f t="shared" si="1227"/>
        <v>6.5384615384615383</v>
      </c>
      <c r="U2262" s="49">
        <v>42.192307692307693</v>
      </c>
      <c r="V2262" s="49">
        <f t="shared" si="1220"/>
        <v>8.4384615384615391E-2</v>
      </c>
      <c r="W2262" s="49">
        <f t="shared" si="1234"/>
        <v>1.0592307692307692</v>
      </c>
      <c r="X2262" s="90">
        <f t="shared" si="1237"/>
        <v>0</v>
      </c>
      <c r="Y2262" s="91">
        <f t="shared" si="1229"/>
        <v>0</v>
      </c>
      <c r="Z2262" s="93">
        <f t="shared" si="1236"/>
        <v>1</v>
      </c>
      <c r="AA2262" s="94">
        <f t="shared" si="1230"/>
        <v>60.03</v>
      </c>
      <c r="AB2262" s="97">
        <f t="shared" si="1238"/>
        <v>1</v>
      </c>
      <c r="AC2262" s="98">
        <f t="shared" si="1231"/>
        <v>60.03</v>
      </c>
      <c r="AD2262" s="77" t="s">
        <v>3</v>
      </c>
      <c r="AE2262" s="54">
        <v>60.03</v>
      </c>
      <c r="AF2262" s="17"/>
    </row>
    <row r="2263" spans="1:32" ht="16.899999999999999" customHeight="1" x14ac:dyDescent="0.3">
      <c r="A2263" s="73" t="s">
        <v>35</v>
      </c>
      <c r="B2263" s="74" t="s">
        <v>3808</v>
      </c>
      <c r="C2263" s="48" t="s">
        <v>34</v>
      </c>
      <c r="D2263" s="48">
        <v>100</v>
      </c>
      <c r="E2263" s="48">
        <v>4445</v>
      </c>
      <c r="F2263" s="48" t="s">
        <v>5912</v>
      </c>
      <c r="G2263" s="48" t="s">
        <v>122</v>
      </c>
      <c r="H2263" s="75">
        <f t="shared" si="1232"/>
        <v>0.16470588235294117</v>
      </c>
      <c r="I2263" s="74">
        <v>99</v>
      </c>
      <c r="J2263" s="74">
        <v>85</v>
      </c>
      <c r="K2263" s="48">
        <f>J2263</f>
        <v>85</v>
      </c>
      <c r="L2263" s="48">
        <f>$L$3</f>
        <v>-4</v>
      </c>
      <c r="M2263" s="48">
        <f t="shared" si="1225"/>
        <v>81</v>
      </c>
      <c r="N2263" s="48">
        <v>187</v>
      </c>
      <c r="O2263" s="56">
        <v>12.52</v>
      </c>
      <c r="P2263" s="48" t="str">
        <f t="shared" si="1226"/>
        <v>TFT20028 NA</v>
      </c>
      <c r="Q2263" s="76">
        <v>9</v>
      </c>
      <c r="R2263" s="76">
        <v>42</v>
      </c>
      <c r="S2263" s="49">
        <f t="shared" si="1233"/>
        <v>0.14538461538461539</v>
      </c>
      <c r="T2263" s="49">
        <f t="shared" si="1227"/>
        <v>14.538461538461538</v>
      </c>
      <c r="U2263" s="49">
        <v>41.846153846153847</v>
      </c>
      <c r="V2263" s="49">
        <f t="shared" si="1220"/>
        <v>0.41846153846153844</v>
      </c>
      <c r="W2263" s="49">
        <f t="shared" si="1234"/>
        <v>11.776153846153846</v>
      </c>
      <c r="X2263" s="90">
        <f t="shared" si="1237"/>
        <v>1</v>
      </c>
      <c r="Y2263" s="91">
        <f t="shared" si="1229"/>
        <v>12.52</v>
      </c>
      <c r="Z2263" s="93">
        <f t="shared" si="1236"/>
        <v>13</v>
      </c>
      <c r="AA2263" s="94">
        <f t="shared" si="1230"/>
        <v>162.76</v>
      </c>
      <c r="AB2263" s="97">
        <f t="shared" si="1238"/>
        <v>14</v>
      </c>
      <c r="AC2263" s="98">
        <f t="shared" si="1231"/>
        <v>175.28</v>
      </c>
      <c r="AD2263" s="77" t="s">
        <v>3</v>
      </c>
      <c r="AE2263" s="54">
        <v>175.28</v>
      </c>
      <c r="AF2263" s="17"/>
    </row>
    <row r="2264" spans="1:32" ht="16.899999999999999" customHeight="1" x14ac:dyDescent="0.3">
      <c r="A2264" s="73" t="s">
        <v>35</v>
      </c>
      <c r="B2264" s="74" t="s">
        <v>1507</v>
      </c>
      <c r="C2264" s="48" t="s">
        <v>55</v>
      </c>
      <c r="D2264" s="48">
        <v>500</v>
      </c>
      <c r="E2264" s="48">
        <v>621</v>
      </c>
      <c r="F2264" s="48" t="s">
        <v>6128</v>
      </c>
      <c r="G2264" s="48" t="s">
        <v>11</v>
      </c>
      <c r="H2264" s="75">
        <f t="shared" si="1232"/>
        <v>0</v>
      </c>
      <c r="I2264" s="74">
        <v>5</v>
      </c>
      <c r="J2264" s="74">
        <v>5</v>
      </c>
      <c r="K2264" s="48">
        <f>J2264</f>
        <v>5</v>
      </c>
      <c r="L2264" s="48"/>
      <c r="M2264" s="48">
        <f t="shared" si="1225"/>
        <v>5</v>
      </c>
      <c r="N2264" s="48">
        <v>0</v>
      </c>
      <c r="O2264" s="56">
        <v>85.030799999999999</v>
      </c>
      <c r="P2264" s="48" t="str">
        <f t="shared" si="1226"/>
        <v>1632 RD</v>
      </c>
      <c r="Q2264" s="76">
        <v>1</v>
      </c>
      <c r="R2264" s="76">
        <v>6</v>
      </c>
      <c r="S2264" s="49">
        <f t="shared" si="1233"/>
        <v>1.7692307692307691E-2</v>
      </c>
      <c r="T2264" s="49">
        <f t="shared" si="1227"/>
        <v>8.8461538461538449</v>
      </c>
      <c r="U2264" s="49">
        <v>118.80769230769229</v>
      </c>
      <c r="V2264" s="49">
        <f t="shared" si="1220"/>
        <v>0.23761538461538459</v>
      </c>
      <c r="W2264" s="49">
        <f t="shared" si="1234"/>
        <v>8.8461538461538453E-2</v>
      </c>
      <c r="X2264" s="90">
        <f>ROUNDUP(S2264*$X$2,0)</f>
        <v>1</v>
      </c>
      <c r="Y2264" s="91">
        <f t="shared" si="1229"/>
        <v>85.030799999999999</v>
      </c>
      <c r="Z2264" s="93">
        <f t="shared" si="1236"/>
        <v>1</v>
      </c>
      <c r="AA2264" s="94">
        <f t="shared" si="1230"/>
        <v>85.030799999999999</v>
      </c>
      <c r="AB2264" s="97">
        <f>ROUND((S2264*$AB$2)+Z2264,0)</f>
        <v>1</v>
      </c>
      <c r="AC2264" s="98">
        <f t="shared" si="1231"/>
        <v>85.030799999999999</v>
      </c>
      <c r="AD2264" s="77" t="s">
        <v>5891</v>
      </c>
      <c r="AE2264" s="54">
        <v>85.030799999999999</v>
      </c>
      <c r="AF2264" s="17"/>
    </row>
    <row r="2265" spans="1:32" ht="16.899999999999999" customHeight="1" x14ac:dyDescent="0.3">
      <c r="A2265" s="73" t="s">
        <v>7</v>
      </c>
      <c r="B2265" s="74" t="s">
        <v>603</v>
      </c>
      <c r="C2265" s="48" t="s">
        <v>10</v>
      </c>
      <c r="D2265" s="48">
        <v>500</v>
      </c>
      <c r="E2265" s="48">
        <v>2834</v>
      </c>
      <c r="F2265" s="48" t="s">
        <v>6126</v>
      </c>
      <c r="G2265" s="48">
        <v>2</v>
      </c>
      <c r="H2265" s="75">
        <f t="shared" si="1232"/>
        <v>0</v>
      </c>
      <c r="I2265" s="74">
        <v>20</v>
      </c>
      <c r="J2265" s="74">
        <f>I2265</f>
        <v>20</v>
      </c>
      <c r="K2265" s="48">
        <f>I2265</f>
        <v>20</v>
      </c>
      <c r="L2265" s="48"/>
      <c r="M2265" s="48">
        <f t="shared" si="1225"/>
        <v>20</v>
      </c>
      <c r="N2265" s="48">
        <v>0</v>
      </c>
      <c r="O2265" s="56">
        <v>56.38252</v>
      </c>
      <c r="P2265" s="48" t="str">
        <f t="shared" si="1226"/>
        <v>2211C SL</v>
      </c>
      <c r="Q2265" s="76">
        <v>6</v>
      </c>
      <c r="R2265" s="76">
        <v>15</v>
      </c>
      <c r="S2265" s="49">
        <f t="shared" si="1233"/>
        <v>8.1923076923076932E-2</v>
      </c>
      <c r="T2265" s="49">
        <f t="shared" si="1227"/>
        <v>40.961538461538467</v>
      </c>
      <c r="U2265" s="49">
        <v>2060.8846153846157</v>
      </c>
      <c r="V2265" s="49">
        <f t="shared" si="1220"/>
        <v>4.1217692307692317</v>
      </c>
      <c r="W2265" s="49">
        <f t="shared" si="1234"/>
        <v>1.6384615384615386</v>
      </c>
      <c r="X2265" s="90">
        <f t="shared" ref="X2265:X2267" si="1239">ROUND(S2265*$X$3,0)</f>
        <v>0</v>
      </c>
      <c r="Y2265" s="91">
        <f t="shared" si="1229"/>
        <v>0</v>
      </c>
      <c r="Z2265" s="93">
        <f t="shared" si="1236"/>
        <v>2</v>
      </c>
      <c r="AA2265" s="94">
        <f t="shared" si="1230"/>
        <v>112.76504</v>
      </c>
      <c r="AB2265" s="97">
        <f t="shared" ref="AB2265:AB2271" si="1240">ROUND((S2265*$AB$4)+Z2265,0)</f>
        <v>2</v>
      </c>
      <c r="AC2265" s="98">
        <f t="shared" si="1231"/>
        <v>112.76504</v>
      </c>
      <c r="AD2265" s="77" t="s">
        <v>3</v>
      </c>
      <c r="AE2265" s="54">
        <v>112.76504</v>
      </c>
      <c r="AF2265" s="17"/>
    </row>
    <row r="2266" spans="1:32" ht="12.75" customHeight="1" x14ac:dyDescent="0.3">
      <c r="A2266" s="73" t="s">
        <v>35</v>
      </c>
      <c r="B2266" s="74" t="s">
        <v>1589</v>
      </c>
      <c r="C2266" s="48" t="s">
        <v>40</v>
      </c>
      <c r="D2266" s="48">
        <v>1000</v>
      </c>
      <c r="E2266" s="48">
        <v>621</v>
      </c>
      <c r="F2266" s="48" t="s">
        <v>6128</v>
      </c>
      <c r="G2266" s="48" t="s">
        <v>112</v>
      </c>
      <c r="H2266" s="75">
        <f t="shared" si="1232"/>
        <v>-0.25925925925925924</v>
      </c>
      <c r="I2266" s="74">
        <v>20</v>
      </c>
      <c r="J2266" s="74">
        <v>27</v>
      </c>
      <c r="K2266" s="48">
        <f>I2266</f>
        <v>20</v>
      </c>
      <c r="L2266" s="48">
        <f>$L$3</f>
        <v>-4</v>
      </c>
      <c r="M2266" s="48">
        <f t="shared" si="1225"/>
        <v>16</v>
      </c>
      <c r="N2266" s="48">
        <v>2</v>
      </c>
      <c r="O2266" s="56">
        <v>38.729999999999997</v>
      </c>
      <c r="P2266" s="48" t="str">
        <f t="shared" si="1226"/>
        <v>3051 WG</v>
      </c>
      <c r="Q2266" s="76">
        <v>2</v>
      </c>
      <c r="R2266" s="76">
        <v>16</v>
      </c>
      <c r="S2266" s="49">
        <f t="shared" si="1233"/>
        <v>0.04</v>
      </c>
      <c r="T2266" s="49">
        <f t="shared" si="1227"/>
        <v>40</v>
      </c>
      <c r="U2266" s="49">
        <v>56.230769230769234</v>
      </c>
      <c r="V2266" s="49">
        <f t="shared" si="1220"/>
        <v>5.6230769230769237E-2</v>
      </c>
      <c r="W2266" s="49">
        <f t="shared" si="1234"/>
        <v>0.64</v>
      </c>
      <c r="X2266" s="90">
        <f t="shared" si="1239"/>
        <v>0</v>
      </c>
      <c r="Y2266" s="91">
        <f t="shared" si="1229"/>
        <v>0</v>
      </c>
      <c r="Z2266" s="93">
        <f t="shared" si="1236"/>
        <v>1</v>
      </c>
      <c r="AA2266" s="94">
        <f t="shared" si="1230"/>
        <v>38.729999999999997</v>
      </c>
      <c r="AB2266" s="97">
        <f t="shared" si="1240"/>
        <v>1</v>
      </c>
      <c r="AC2266" s="98">
        <f t="shared" si="1231"/>
        <v>38.729999999999997</v>
      </c>
      <c r="AD2266" s="77" t="s">
        <v>3</v>
      </c>
      <c r="AE2266" s="54">
        <v>38.729999999999997</v>
      </c>
      <c r="AF2266" s="17"/>
    </row>
    <row r="2267" spans="1:32" ht="16.899999999999999" customHeight="1" x14ac:dyDescent="0.3">
      <c r="A2267" s="73" t="s">
        <v>35</v>
      </c>
      <c r="B2267" s="74" t="s">
        <v>2042</v>
      </c>
      <c r="C2267" s="48" t="s">
        <v>40</v>
      </c>
      <c r="D2267" s="48">
        <v>1000</v>
      </c>
      <c r="E2267" s="48">
        <v>621</v>
      </c>
      <c r="F2267" s="48" t="s">
        <v>6128</v>
      </c>
      <c r="G2267" s="48" t="s">
        <v>112</v>
      </c>
      <c r="H2267" s="75">
        <f t="shared" si="1232"/>
        <v>-0.25925925925925924</v>
      </c>
      <c r="I2267" s="74">
        <v>20</v>
      </c>
      <c r="J2267" s="74">
        <v>27</v>
      </c>
      <c r="K2267" s="48">
        <f>I2267</f>
        <v>20</v>
      </c>
      <c r="L2267" s="48">
        <f>$L$3</f>
        <v>-4</v>
      </c>
      <c r="M2267" s="48">
        <f t="shared" si="1225"/>
        <v>16</v>
      </c>
      <c r="N2267" s="48">
        <v>2</v>
      </c>
      <c r="O2267" s="56">
        <v>38.729999999999997</v>
      </c>
      <c r="P2267" s="48" t="str">
        <f t="shared" si="1226"/>
        <v>3051 WY</v>
      </c>
      <c r="Q2267" s="76">
        <v>19</v>
      </c>
      <c r="R2267" s="76">
        <v>45</v>
      </c>
      <c r="S2267" s="49">
        <f t="shared" si="1233"/>
        <v>0.25653846153846155</v>
      </c>
      <c r="T2267" s="49">
        <f t="shared" si="1227"/>
        <v>256.53846153846155</v>
      </c>
      <c r="U2267" s="49">
        <v>306.88461538461536</v>
      </c>
      <c r="V2267" s="49">
        <f t="shared" si="1220"/>
        <v>0.30688461538461537</v>
      </c>
      <c r="W2267" s="49">
        <f t="shared" si="1234"/>
        <v>4.1046153846153848</v>
      </c>
      <c r="X2267" s="90">
        <f t="shared" si="1239"/>
        <v>2</v>
      </c>
      <c r="Y2267" s="91">
        <f t="shared" si="1229"/>
        <v>77.459999999999994</v>
      </c>
      <c r="Z2267" s="93">
        <f t="shared" si="1236"/>
        <v>6</v>
      </c>
      <c r="AA2267" s="94">
        <f t="shared" si="1230"/>
        <v>232.38</v>
      </c>
      <c r="AB2267" s="97">
        <f t="shared" si="1240"/>
        <v>7</v>
      </c>
      <c r="AC2267" s="98">
        <f t="shared" si="1231"/>
        <v>271.10999999999996</v>
      </c>
      <c r="AD2267" s="77" t="s">
        <v>3</v>
      </c>
      <c r="AE2267" s="54">
        <v>271.10999999999996</v>
      </c>
      <c r="AF2267" s="17"/>
    </row>
    <row r="2268" spans="1:32" ht="16.899999999999999" customHeight="1" x14ac:dyDescent="0.3">
      <c r="A2268" s="73" t="s">
        <v>7</v>
      </c>
      <c r="B2268" s="74" t="s">
        <v>5675</v>
      </c>
      <c r="C2268" s="48" t="s">
        <v>10</v>
      </c>
      <c r="D2268" s="48">
        <v>500</v>
      </c>
      <c r="E2268" s="48">
        <v>2834</v>
      </c>
      <c r="F2268" s="48" t="s">
        <v>6126</v>
      </c>
      <c r="G2268" s="48">
        <v>2</v>
      </c>
      <c r="H2268" s="75">
        <f t="shared" si="1232"/>
        <v>0</v>
      </c>
      <c r="I2268" s="74">
        <v>40</v>
      </c>
      <c r="J2268" s="74">
        <f>I2268</f>
        <v>40</v>
      </c>
      <c r="K2268" s="48">
        <f>I2268</f>
        <v>40</v>
      </c>
      <c r="L2268" s="48"/>
      <c r="M2268" s="48">
        <f t="shared" si="1225"/>
        <v>40</v>
      </c>
      <c r="N2268" s="48">
        <v>0</v>
      </c>
      <c r="O2268" s="56">
        <v>78.115859999999998</v>
      </c>
      <c r="P2268" s="48" t="str">
        <f t="shared" si="1226"/>
        <v>3463 SL</v>
      </c>
      <c r="Q2268" s="76">
        <v>2</v>
      </c>
      <c r="R2268" s="76">
        <v>3</v>
      </c>
      <c r="S2268" s="49">
        <f t="shared" si="1233"/>
        <v>2.4999999999999998E-2</v>
      </c>
      <c r="T2268" s="49">
        <f t="shared" si="1227"/>
        <v>12.499999999999998</v>
      </c>
      <c r="U2268" s="49">
        <v>27.115384615384613</v>
      </c>
      <c r="V2268" s="49">
        <f t="shared" si="1220"/>
        <v>5.4230769230769228E-2</v>
      </c>
      <c r="W2268" s="49">
        <f t="shared" si="1234"/>
        <v>0.99999999999999989</v>
      </c>
      <c r="X2268" s="90">
        <f>ROUND(S2268*$X$4,0)</f>
        <v>0</v>
      </c>
      <c r="Y2268" s="91">
        <f t="shared" si="1229"/>
        <v>0</v>
      </c>
      <c r="Z2268" s="93">
        <f t="shared" si="1236"/>
        <v>1</v>
      </c>
      <c r="AA2268" s="94">
        <f t="shared" si="1230"/>
        <v>78.115859999999998</v>
      </c>
      <c r="AB2268" s="97">
        <f t="shared" si="1240"/>
        <v>1</v>
      </c>
      <c r="AC2268" s="98">
        <f t="shared" si="1231"/>
        <v>78.115859999999998</v>
      </c>
      <c r="AD2268" s="77" t="s">
        <v>3</v>
      </c>
      <c r="AE2268" s="54">
        <v>78.115859999999998</v>
      </c>
      <c r="AF2268" s="17"/>
    </row>
    <row r="2269" spans="1:32" ht="16.899999999999999" customHeight="1" x14ac:dyDescent="0.3">
      <c r="A2269" s="73" t="s">
        <v>35</v>
      </c>
      <c r="B2269" s="74" t="s">
        <v>4534</v>
      </c>
      <c r="C2269" s="48" t="s">
        <v>40</v>
      </c>
      <c r="D2269" s="48">
        <v>1000</v>
      </c>
      <c r="E2269" s="48">
        <v>621</v>
      </c>
      <c r="F2269" s="48" t="s">
        <v>6128</v>
      </c>
      <c r="G2269" s="48" t="s">
        <v>112</v>
      </c>
      <c r="H2269" s="75">
        <f t="shared" si="1232"/>
        <v>-0.25925925925925924</v>
      </c>
      <c r="I2269" s="74">
        <v>20</v>
      </c>
      <c r="J2269" s="74">
        <v>27</v>
      </c>
      <c r="K2269" s="48">
        <f>I2269</f>
        <v>20</v>
      </c>
      <c r="L2269" s="48">
        <f>$L$3</f>
        <v>-4</v>
      </c>
      <c r="M2269" s="48">
        <f t="shared" si="1225"/>
        <v>16</v>
      </c>
      <c r="N2269" s="48">
        <v>2</v>
      </c>
      <c r="O2269" s="56">
        <v>38.729999999999997</v>
      </c>
      <c r="P2269" s="48" t="str">
        <f t="shared" si="1226"/>
        <v>3051 WV</v>
      </c>
      <c r="Q2269" s="76">
        <v>14</v>
      </c>
      <c r="R2269" s="76">
        <v>18</v>
      </c>
      <c r="S2269" s="49">
        <f t="shared" si="1233"/>
        <v>0.17153846153846153</v>
      </c>
      <c r="T2269" s="49">
        <f t="shared" si="1227"/>
        <v>171.53846153846152</v>
      </c>
      <c r="U2269" s="49">
        <v>172.80769230769229</v>
      </c>
      <c r="V2269" s="49">
        <f t="shared" si="1220"/>
        <v>0.1728076923076923</v>
      </c>
      <c r="W2269" s="49">
        <f t="shared" si="1234"/>
        <v>2.7446153846153845</v>
      </c>
      <c r="X2269" s="90">
        <f>ROUND(S2269*$X$3,0)</f>
        <v>1</v>
      </c>
      <c r="Y2269" s="91">
        <f t="shared" si="1229"/>
        <v>38.729999999999997</v>
      </c>
      <c r="Z2269" s="93">
        <f t="shared" si="1236"/>
        <v>4</v>
      </c>
      <c r="AA2269" s="94">
        <f t="shared" si="1230"/>
        <v>154.91999999999999</v>
      </c>
      <c r="AB2269" s="97">
        <f t="shared" si="1240"/>
        <v>5</v>
      </c>
      <c r="AC2269" s="98">
        <f t="shared" si="1231"/>
        <v>193.64999999999998</v>
      </c>
      <c r="AD2269" s="77" t="s">
        <v>3</v>
      </c>
      <c r="AE2269" s="54">
        <v>193.64999999999998</v>
      </c>
      <c r="AF2269" s="17"/>
    </row>
    <row r="2270" spans="1:32" ht="16.899999999999999" customHeight="1" x14ac:dyDescent="0.3">
      <c r="A2270" s="73" t="s">
        <v>7</v>
      </c>
      <c r="B2270" s="74" t="s">
        <v>3178</v>
      </c>
      <c r="C2270" s="48" t="s">
        <v>1797</v>
      </c>
      <c r="D2270" s="48">
        <v>250</v>
      </c>
      <c r="E2270" s="48">
        <v>7880</v>
      </c>
      <c r="F2270" s="48" t="s">
        <v>5908</v>
      </c>
      <c r="G2270" s="48" t="s">
        <v>122</v>
      </c>
      <c r="H2270" s="75">
        <f t="shared" si="1232"/>
        <v>0.55555555555555558</v>
      </c>
      <c r="I2270" s="74">
        <v>140</v>
      </c>
      <c r="J2270" s="74">
        <v>90</v>
      </c>
      <c r="K2270" s="48">
        <f>J2270</f>
        <v>90</v>
      </c>
      <c r="L2270" s="48">
        <f>$L$3</f>
        <v>-4</v>
      </c>
      <c r="M2270" s="48">
        <f t="shared" si="1225"/>
        <v>86</v>
      </c>
      <c r="N2270" s="48">
        <v>4</v>
      </c>
      <c r="O2270" s="56">
        <v>118.83</v>
      </c>
      <c r="P2270" s="48" t="str">
        <f t="shared" si="1226"/>
        <v>F2603/4 GY</v>
      </c>
      <c r="Q2270" s="76">
        <v>0</v>
      </c>
      <c r="R2270" s="76">
        <v>16</v>
      </c>
      <c r="S2270" s="49">
        <f t="shared" si="1233"/>
        <v>1.8461538461538463E-2</v>
      </c>
      <c r="T2270" s="49">
        <f t="shared" si="1227"/>
        <v>4.6153846153846159</v>
      </c>
      <c r="U2270" s="49">
        <v>4.6153846153846159</v>
      </c>
      <c r="V2270" s="49">
        <f t="shared" si="1220"/>
        <v>1.8461538461538463E-2</v>
      </c>
      <c r="W2270" s="49">
        <f t="shared" si="1234"/>
        <v>1.5876923076923077</v>
      </c>
      <c r="X2270" s="90">
        <f>ROUND(S2270*$X$4,0)</f>
        <v>0</v>
      </c>
      <c r="Y2270" s="91">
        <f t="shared" si="1229"/>
        <v>0</v>
      </c>
      <c r="Z2270" s="93">
        <f t="shared" si="1236"/>
        <v>2</v>
      </c>
      <c r="AA2270" s="94">
        <f t="shared" si="1230"/>
        <v>237.66</v>
      </c>
      <c r="AB2270" s="97">
        <f t="shared" si="1240"/>
        <v>2</v>
      </c>
      <c r="AC2270" s="98">
        <f t="shared" si="1231"/>
        <v>237.66</v>
      </c>
      <c r="AD2270" s="77" t="s">
        <v>3</v>
      </c>
      <c r="AE2270" s="54">
        <v>237.66</v>
      </c>
      <c r="AF2270" s="17"/>
    </row>
    <row r="2271" spans="1:32" ht="16.899999999999999" customHeight="1" x14ac:dyDescent="0.3">
      <c r="A2271" s="73" t="s">
        <v>7</v>
      </c>
      <c r="B2271" s="74" t="s">
        <v>2756</v>
      </c>
      <c r="C2271" s="48" t="s">
        <v>1154</v>
      </c>
      <c r="D2271" s="48">
        <v>100</v>
      </c>
      <c r="E2271" s="48">
        <v>621</v>
      </c>
      <c r="F2271" s="48" t="s">
        <v>6128</v>
      </c>
      <c r="G2271" s="48" t="s">
        <v>35</v>
      </c>
      <c r="H2271" s="75">
        <f t="shared" si="1232"/>
        <v>-0.52054794520547942</v>
      </c>
      <c r="I2271" s="74">
        <v>35</v>
      </c>
      <c r="J2271" s="74">
        <v>73</v>
      </c>
      <c r="K2271" s="48">
        <f>I2271</f>
        <v>35</v>
      </c>
      <c r="L2271" s="48">
        <v>-4</v>
      </c>
      <c r="M2271" s="48">
        <f t="shared" si="1225"/>
        <v>31</v>
      </c>
      <c r="N2271" s="48">
        <v>3</v>
      </c>
      <c r="O2271" s="56">
        <v>18.710999999999999</v>
      </c>
      <c r="P2271" s="48" t="str">
        <f t="shared" si="1226"/>
        <v>5491C SL</v>
      </c>
      <c r="Q2271" s="76">
        <v>0</v>
      </c>
      <c r="R2271" s="76">
        <v>8</v>
      </c>
      <c r="S2271" s="49">
        <f t="shared" si="1233"/>
        <v>9.2307692307692316E-3</v>
      </c>
      <c r="T2271" s="49">
        <f t="shared" si="1227"/>
        <v>0.92307692307692313</v>
      </c>
      <c r="U2271" s="49">
        <v>35.92307692307692</v>
      </c>
      <c r="V2271" s="49">
        <f t="shared" si="1220"/>
        <v>0.35923076923076919</v>
      </c>
      <c r="W2271" s="49">
        <f t="shared" si="1234"/>
        <v>0.2861538461538462</v>
      </c>
      <c r="X2271" s="90">
        <f>ROUNDUP(S2271*$X$4,0)</f>
        <v>1</v>
      </c>
      <c r="Y2271" s="91">
        <f t="shared" si="1229"/>
        <v>18.710999999999999</v>
      </c>
      <c r="Z2271" s="93">
        <f t="shared" si="1236"/>
        <v>1</v>
      </c>
      <c r="AA2271" s="94">
        <f t="shared" si="1230"/>
        <v>18.710999999999999</v>
      </c>
      <c r="AB2271" s="97">
        <f t="shared" si="1240"/>
        <v>1</v>
      </c>
      <c r="AC2271" s="98">
        <f t="shared" si="1231"/>
        <v>18.710999999999999</v>
      </c>
      <c r="AD2271" s="77" t="s">
        <v>3</v>
      </c>
      <c r="AE2271" s="54">
        <v>18.710999999999999</v>
      </c>
      <c r="AF2271" s="17"/>
    </row>
    <row r="2272" spans="1:32" ht="16.899999999999999" customHeight="1" x14ac:dyDescent="0.3">
      <c r="A2272" s="73" t="s">
        <v>35</v>
      </c>
      <c r="B2272" s="74" t="s">
        <v>3356</v>
      </c>
      <c r="C2272" s="48" t="s">
        <v>464</v>
      </c>
      <c r="D2272" s="48">
        <v>100</v>
      </c>
      <c r="E2272" s="48">
        <v>4013</v>
      </c>
      <c r="F2272" s="48" t="s">
        <v>6180</v>
      </c>
      <c r="G2272" s="48" t="s">
        <v>65</v>
      </c>
      <c r="H2272" s="75">
        <f t="shared" si="1232"/>
        <v>0</v>
      </c>
      <c r="I2272" s="74">
        <v>5</v>
      </c>
      <c r="J2272" s="74">
        <v>5</v>
      </c>
      <c r="K2272" s="48">
        <f>J2272</f>
        <v>5</v>
      </c>
      <c r="L2272" s="48"/>
      <c r="M2272" s="48">
        <f t="shared" si="1225"/>
        <v>5</v>
      </c>
      <c r="N2272" s="48">
        <v>19</v>
      </c>
      <c r="O2272" s="56">
        <v>8.2625700000000002</v>
      </c>
      <c r="P2272" s="48" t="str">
        <f t="shared" si="1226"/>
        <v>2854/1 WH</v>
      </c>
      <c r="Q2272" s="76">
        <v>71</v>
      </c>
      <c r="R2272" s="76">
        <v>164</v>
      </c>
      <c r="S2272" s="49">
        <f t="shared" si="1233"/>
        <v>0.95384615384615368</v>
      </c>
      <c r="T2272" s="49">
        <f t="shared" si="1227"/>
        <v>95.384615384615373</v>
      </c>
      <c r="U2272" s="49">
        <v>209.61538461538458</v>
      </c>
      <c r="V2272" s="49">
        <f t="shared" si="1220"/>
        <v>2.0961538461538458</v>
      </c>
      <c r="W2272" s="49">
        <f t="shared" si="1234"/>
        <v>4.7692307692307683</v>
      </c>
      <c r="X2272" s="90">
        <f>ROUND(S2272*$X$2,0)</f>
        <v>7</v>
      </c>
      <c r="Y2272" s="91">
        <f t="shared" si="1229"/>
        <v>57.837990000000005</v>
      </c>
      <c r="Z2272" s="93">
        <f t="shared" si="1236"/>
        <v>12</v>
      </c>
      <c r="AA2272" s="94">
        <f t="shared" si="1230"/>
        <v>99.150840000000002</v>
      </c>
      <c r="AB2272" s="97">
        <f>ROUND((S2272*$AB$2)+Z2272,0)</f>
        <v>19</v>
      </c>
      <c r="AC2272" s="98">
        <f t="shared" si="1231"/>
        <v>156.98883000000001</v>
      </c>
      <c r="AD2272" s="77" t="s">
        <v>5891</v>
      </c>
      <c r="AE2272" s="54">
        <v>156.98883000000001</v>
      </c>
      <c r="AF2272" s="17"/>
    </row>
    <row r="2273" spans="1:32" ht="16.899999999999999" customHeight="1" x14ac:dyDescent="0.3">
      <c r="A2273" s="73" t="s">
        <v>7</v>
      </c>
      <c r="B2273" s="74" t="s">
        <v>3070</v>
      </c>
      <c r="C2273" s="48" t="s">
        <v>1154</v>
      </c>
      <c r="D2273" s="48">
        <v>500</v>
      </c>
      <c r="E2273" s="48">
        <v>2834</v>
      </c>
      <c r="F2273" s="48" t="s">
        <v>6126</v>
      </c>
      <c r="G2273" s="48">
        <v>2</v>
      </c>
      <c r="H2273" s="75">
        <f t="shared" si="1232"/>
        <v>0</v>
      </c>
      <c r="I2273" s="74">
        <v>20</v>
      </c>
      <c r="J2273" s="74">
        <f>I2273</f>
        <v>20</v>
      </c>
      <c r="K2273" s="48">
        <f>I2273</f>
        <v>20</v>
      </c>
      <c r="L2273" s="48"/>
      <c r="M2273" s="48">
        <f t="shared" si="1225"/>
        <v>20</v>
      </c>
      <c r="N2273" s="48">
        <v>0</v>
      </c>
      <c r="O2273" s="56">
        <v>59.466560000000001</v>
      </c>
      <c r="P2273" s="48" t="str">
        <f t="shared" si="1226"/>
        <v>5052C SL</v>
      </c>
      <c r="Q2273" s="76">
        <v>1</v>
      </c>
      <c r="R2273" s="76">
        <v>9</v>
      </c>
      <c r="S2273" s="49">
        <f t="shared" si="1233"/>
        <v>2.1153846153846155E-2</v>
      </c>
      <c r="T2273" s="49">
        <f t="shared" si="1227"/>
        <v>10.576923076923077</v>
      </c>
      <c r="U2273" s="49">
        <v>864.57692307692309</v>
      </c>
      <c r="V2273" s="49">
        <f t="shared" si="1220"/>
        <v>1.7291538461538463</v>
      </c>
      <c r="W2273" s="49">
        <f t="shared" si="1234"/>
        <v>0.42307692307692313</v>
      </c>
      <c r="X2273" s="90">
        <f>ROUND(S2273*$X$3,0)</f>
        <v>0</v>
      </c>
      <c r="Y2273" s="91">
        <f t="shared" si="1229"/>
        <v>0</v>
      </c>
      <c r="Z2273" s="93">
        <f t="shared" si="1236"/>
        <v>0</v>
      </c>
      <c r="AA2273" s="94">
        <f t="shared" si="1230"/>
        <v>0</v>
      </c>
      <c r="AB2273" s="97">
        <f>ROUND((S2273*$AB$4)+Z2273,0)</f>
        <v>0</v>
      </c>
      <c r="AC2273" s="98">
        <f t="shared" si="1231"/>
        <v>0</v>
      </c>
      <c r="AD2273" s="77" t="s">
        <v>3</v>
      </c>
      <c r="AE2273" s="54">
        <v>0</v>
      </c>
      <c r="AF2273" s="17"/>
    </row>
    <row r="2274" spans="1:32" ht="12.75" customHeight="1" x14ac:dyDescent="0.3">
      <c r="A2274" s="73" t="s">
        <v>35</v>
      </c>
      <c r="B2274" s="74" t="s">
        <v>164</v>
      </c>
      <c r="C2274" s="48" t="s">
        <v>55</v>
      </c>
      <c r="D2274" s="48">
        <v>500</v>
      </c>
      <c r="E2274" s="48">
        <v>621</v>
      </c>
      <c r="F2274" s="48" t="s">
        <v>6128</v>
      </c>
      <c r="G2274" s="48" t="s">
        <v>11</v>
      </c>
      <c r="H2274" s="75">
        <f t="shared" si="1232"/>
        <v>0</v>
      </c>
      <c r="I2274" s="74">
        <v>5</v>
      </c>
      <c r="J2274" s="74">
        <v>5</v>
      </c>
      <c r="K2274" s="48">
        <f>J2274</f>
        <v>5</v>
      </c>
      <c r="L2274" s="48"/>
      <c r="M2274" s="48">
        <f t="shared" si="1225"/>
        <v>5</v>
      </c>
      <c r="N2274" s="48">
        <v>0</v>
      </c>
      <c r="O2274" s="56">
        <v>77.800799999999995</v>
      </c>
      <c r="P2274" s="48" t="str">
        <f t="shared" si="1226"/>
        <v>1632 BK</v>
      </c>
      <c r="Q2274" s="76">
        <v>1</v>
      </c>
      <c r="R2274" s="76">
        <v>4</v>
      </c>
      <c r="S2274" s="49">
        <f t="shared" si="1233"/>
        <v>1.5384615384615385E-2</v>
      </c>
      <c r="T2274" s="49">
        <f t="shared" si="1227"/>
        <v>7.6923076923076925</v>
      </c>
      <c r="U2274" s="49">
        <v>105.76923076923077</v>
      </c>
      <c r="V2274" s="49">
        <f t="shared" si="1220"/>
        <v>0.21153846153846154</v>
      </c>
      <c r="W2274" s="49">
        <f t="shared" si="1234"/>
        <v>7.6923076923076927E-2</v>
      </c>
      <c r="X2274" s="90">
        <f>ROUNDUP(S2274*$X$2,0)</f>
        <v>1</v>
      </c>
      <c r="Y2274" s="91">
        <f t="shared" si="1229"/>
        <v>77.800799999999995</v>
      </c>
      <c r="Z2274" s="93">
        <f t="shared" si="1236"/>
        <v>1</v>
      </c>
      <c r="AA2274" s="94">
        <f t="shared" si="1230"/>
        <v>77.800799999999995</v>
      </c>
      <c r="AB2274" s="97">
        <f>ROUND((S2274*$AB$2)+Z2274,0)</f>
        <v>1</v>
      </c>
      <c r="AC2274" s="98">
        <f t="shared" si="1231"/>
        <v>77.800799999999995</v>
      </c>
      <c r="AD2274" s="77" t="s">
        <v>5891</v>
      </c>
      <c r="AE2274" s="54">
        <v>77.800799999999995</v>
      </c>
      <c r="AF2274" s="17"/>
    </row>
    <row r="2275" spans="1:32" ht="12.75" customHeight="1" x14ac:dyDescent="0.3">
      <c r="A2275" s="73" t="s">
        <v>7</v>
      </c>
      <c r="B2275" s="74" t="s">
        <v>2835</v>
      </c>
      <c r="C2275" s="48" t="s">
        <v>1154</v>
      </c>
      <c r="D2275" s="48">
        <v>100</v>
      </c>
      <c r="E2275" s="48">
        <v>2834</v>
      </c>
      <c r="F2275" s="48" t="s">
        <v>6126</v>
      </c>
      <c r="G2275" s="48">
        <v>2</v>
      </c>
      <c r="H2275" s="75">
        <f t="shared" si="1232"/>
        <v>0</v>
      </c>
      <c r="I2275" s="74">
        <v>20</v>
      </c>
      <c r="J2275" s="74">
        <f>I2275</f>
        <v>20</v>
      </c>
      <c r="K2275" s="48">
        <f>I2275</f>
        <v>20</v>
      </c>
      <c r="L2275" s="48"/>
      <c r="M2275" s="48">
        <f t="shared" si="1225"/>
        <v>20</v>
      </c>
      <c r="N2275" s="48">
        <v>0</v>
      </c>
      <c r="O2275" s="56">
        <v>56.332250000000002</v>
      </c>
      <c r="P2275" s="48" t="str">
        <f t="shared" si="1226"/>
        <v>5070C SL</v>
      </c>
      <c r="Q2275" s="76">
        <v>2</v>
      </c>
      <c r="R2275" s="76">
        <v>10</v>
      </c>
      <c r="S2275" s="49">
        <f t="shared" si="1233"/>
        <v>3.3076923076923073E-2</v>
      </c>
      <c r="T2275" s="49">
        <f t="shared" si="1227"/>
        <v>3.3076923076923075</v>
      </c>
      <c r="U2275" s="49">
        <v>142.15384615384616</v>
      </c>
      <c r="V2275" s="49">
        <f t="shared" si="1220"/>
        <v>1.4215384615384616</v>
      </c>
      <c r="W2275" s="49">
        <f t="shared" si="1234"/>
        <v>0.66153846153846141</v>
      </c>
      <c r="X2275" s="90">
        <f>ROUND(S2275*$X$3,0)</f>
        <v>0</v>
      </c>
      <c r="Y2275" s="91">
        <f t="shared" si="1229"/>
        <v>0</v>
      </c>
      <c r="Z2275" s="93">
        <f t="shared" si="1236"/>
        <v>1</v>
      </c>
      <c r="AA2275" s="94">
        <f t="shared" si="1230"/>
        <v>56.332250000000002</v>
      </c>
      <c r="AB2275" s="97">
        <f>ROUND((S2275*$AB$4)+Z2275,0)</f>
        <v>1</v>
      </c>
      <c r="AC2275" s="98">
        <f t="shared" si="1231"/>
        <v>56.332250000000002</v>
      </c>
      <c r="AD2275" s="77" t="s">
        <v>3</v>
      </c>
      <c r="AE2275" s="54">
        <v>56.332250000000002</v>
      </c>
      <c r="AF2275" s="17"/>
    </row>
    <row r="2276" spans="1:32" ht="16.899999999999999" customHeight="1" x14ac:dyDescent="0.3">
      <c r="A2276" s="73" t="s">
        <v>35</v>
      </c>
      <c r="B2276" s="74" t="s">
        <v>5162</v>
      </c>
      <c r="C2276" s="48" t="s">
        <v>34</v>
      </c>
      <c r="D2276" s="48">
        <v>500</v>
      </c>
      <c r="E2276" s="48">
        <v>4445</v>
      </c>
      <c r="F2276" s="48" t="s">
        <v>5912</v>
      </c>
      <c r="G2276" s="48" t="s">
        <v>122</v>
      </c>
      <c r="H2276" s="75">
        <f t="shared" si="1232"/>
        <v>0.16470588235294117</v>
      </c>
      <c r="I2276" s="74">
        <v>99</v>
      </c>
      <c r="J2276" s="74">
        <v>85</v>
      </c>
      <c r="K2276" s="48">
        <f>J2276</f>
        <v>85</v>
      </c>
      <c r="L2276" s="48">
        <f>$L$3</f>
        <v>-4</v>
      </c>
      <c r="M2276" s="48">
        <f t="shared" si="1225"/>
        <v>81</v>
      </c>
      <c r="N2276" s="48">
        <v>6</v>
      </c>
      <c r="O2276" s="56">
        <v>105.03</v>
      </c>
      <c r="P2276" s="48" t="str">
        <f t="shared" si="1226"/>
        <v>TFT25022 NA</v>
      </c>
      <c r="Q2276" s="76">
        <v>1</v>
      </c>
      <c r="R2276" s="76">
        <v>32</v>
      </c>
      <c r="S2276" s="49">
        <f t="shared" si="1233"/>
        <v>4.7692307692307694E-2</v>
      </c>
      <c r="T2276" s="49">
        <f t="shared" si="1227"/>
        <v>23.846153846153847</v>
      </c>
      <c r="U2276" s="49">
        <v>92.15384615384616</v>
      </c>
      <c r="V2276" s="49">
        <f t="shared" si="1220"/>
        <v>0.18430769230769231</v>
      </c>
      <c r="W2276" s="49">
        <f t="shared" si="1234"/>
        <v>3.8630769230769233</v>
      </c>
      <c r="X2276" s="90">
        <f>ROUND(S2276*$X$4,0)</f>
        <v>0</v>
      </c>
      <c r="Y2276" s="91">
        <f t="shared" si="1229"/>
        <v>0</v>
      </c>
      <c r="Z2276" s="93">
        <f t="shared" si="1236"/>
        <v>4</v>
      </c>
      <c r="AA2276" s="94">
        <f t="shared" si="1230"/>
        <v>420.12</v>
      </c>
      <c r="AB2276" s="97">
        <f>ROUND((S2276*$AB$4)+Z2276,0)</f>
        <v>4</v>
      </c>
      <c r="AC2276" s="98">
        <f t="shared" si="1231"/>
        <v>420.12</v>
      </c>
      <c r="AD2276" s="77" t="s">
        <v>3</v>
      </c>
      <c r="AE2276" s="54">
        <v>420.12</v>
      </c>
      <c r="AF2276" s="17"/>
    </row>
    <row r="2277" spans="1:32" ht="16.899999999999999" customHeight="1" x14ac:dyDescent="0.3">
      <c r="A2277" s="73" t="s">
        <v>7</v>
      </c>
      <c r="B2277" s="74" t="s">
        <v>2927</v>
      </c>
      <c r="C2277" s="48" t="s">
        <v>464</v>
      </c>
      <c r="D2277" s="48">
        <v>100</v>
      </c>
      <c r="E2277" s="48">
        <v>4013</v>
      </c>
      <c r="F2277" s="48" t="s">
        <v>6180</v>
      </c>
      <c r="G2277" s="48" t="s">
        <v>65</v>
      </c>
      <c r="H2277" s="75">
        <f t="shared" si="1232"/>
        <v>0</v>
      </c>
      <c r="I2277" s="74">
        <v>5</v>
      </c>
      <c r="J2277" s="74">
        <v>5</v>
      </c>
      <c r="K2277" s="48">
        <f>J2277</f>
        <v>5</v>
      </c>
      <c r="L2277" s="48"/>
      <c r="M2277" s="48">
        <f t="shared" si="1225"/>
        <v>5</v>
      </c>
      <c r="N2277" s="48">
        <v>10</v>
      </c>
      <c r="O2277" s="56">
        <v>16.342569999999998</v>
      </c>
      <c r="P2277" s="48" t="str">
        <f t="shared" si="1226"/>
        <v>5855 BL</v>
      </c>
      <c r="Q2277" s="76">
        <v>22</v>
      </c>
      <c r="R2277" s="76">
        <v>353</v>
      </c>
      <c r="S2277" s="49">
        <f t="shared" si="1233"/>
        <v>0.64423076923076927</v>
      </c>
      <c r="T2277" s="49">
        <f t="shared" si="1227"/>
        <v>64.423076923076934</v>
      </c>
      <c r="U2277" s="49">
        <v>239.80769230769229</v>
      </c>
      <c r="V2277" s="49">
        <f t="shared" si="1220"/>
        <v>2.398076923076923</v>
      </c>
      <c r="W2277" s="49">
        <f t="shared" si="1234"/>
        <v>3.2211538461538463</v>
      </c>
      <c r="X2277" s="90">
        <f>ROUND(S2277*$X$2,0)</f>
        <v>5</v>
      </c>
      <c r="Y2277" s="91">
        <f t="shared" si="1229"/>
        <v>81.712849999999989</v>
      </c>
      <c r="Z2277" s="93">
        <f t="shared" si="1236"/>
        <v>8</v>
      </c>
      <c r="AA2277" s="94">
        <f t="shared" si="1230"/>
        <v>130.74055999999999</v>
      </c>
      <c r="AB2277" s="97">
        <f>ROUND((S2277*$AB$2)+Z2277,0)</f>
        <v>13</v>
      </c>
      <c r="AC2277" s="98">
        <f t="shared" si="1231"/>
        <v>212.45340999999999</v>
      </c>
      <c r="AD2277" s="77" t="s">
        <v>5891</v>
      </c>
      <c r="AE2277" s="54">
        <v>212.45340999999999</v>
      </c>
      <c r="AF2277" s="17"/>
    </row>
    <row r="2278" spans="1:32" ht="16.899999999999999" customHeight="1" x14ac:dyDescent="0.3">
      <c r="A2278" s="73" t="s">
        <v>35</v>
      </c>
      <c r="B2278" s="74" t="s">
        <v>5487</v>
      </c>
      <c r="C2278" s="48" t="s">
        <v>1432</v>
      </c>
      <c r="D2278" s="48">
        <v>1000</v>
      </c>
      <c r="E2278" s="48">
        <v>621</v>
      </c>
      <c r="F2278" s="48" t="s">
        <v>6128</v>
      </c>
      <c r="G2278" s="48" t="s">
        <v>112</v>
      </c>
      <c r="H2278" s="75">
        <f t="shared" si="1232"/>
        <v>0</v>
      </c>
      <c r="I2278" s="74">
        <v>39</v>
      </c>
      <c r="J2278" s="74">
        <v>39</v>
      </c>
      <c r="K2278" s="48">
        <f>I2278</f>
        <v>39</v>
      </c>
      <c r="L2278" s="48">
        <f>$L$3</f>
        <v>-4</v>
      </c>
      <c r="M2278" s="48">
        <f t="shared" si="1225"/>
        <v>35</v>
      </c>
      <c r="N2278" s="48">
        <v>6</v>
      </c>
      <c r="O2278" s="56">
        <v>42.75</v>
      </c>
      <c r="P2278" s="48" t="str">
        <f t="shared" si="1226"/>
        <v>6713 GY</v>
      </c>
      <c r="Q2278" s="76">
        <v>8</v>
      </c>
      <c r="R2278" s="76">
        <v>14</v>
      </c>
      <c r="S2278" s="49">
        <f t="shared" si="1233"/>
        <v>0.10230769230769231</v>
      </c>
      <c r="T2278" s="49">
        <f t="shared" si="1227"/>
        <v>102.30769230769231</v>
      </c>
      <c r="U2278" s="49">
        <v>129.61538461538461</v>
      </c>
      <c r="V2278" s="49">
        <f t="shared" si="1220"/>
        <v>0.1296153846153846</v>
      </c>
      <c r="W2278" s="49">
        <f t="shared" si="1234"/>
        <v>3.5807692307692309</v>
      </c>
      <c r="X2278" s="90">
        <f>ROUND(S2278*$X$4,0)</f>
        <v>1</v>
      </c>
      <c r="Y2278" s="91">
        <f t="shared" si="1229"/>
        <v>42.75</v>
      </c>
      <c r="Z2278" s="93">
        <f t="shared" si="1236"/>
        <v>5</v>
      </c>
      <c r="AA2278" s="94">
        <f t="shared" si="1230"/>
        <v>213.75</v>
      </c>
      <c r="AB2278" s="97">
        <f>ROUND((S2278*$AB$4)+Z2278,0)</f>
        <v>6</v>
      </c>
      <c r="AC2278" s="98">
        <f t="shared" si="1231"/>
        <v>256.5</v>
      </c>
      <c r="AD2278" s="77" t="s">
        <v>3</v>
      </c>
      <c r="AE2278" s="54">
        <v>256.5</v>
      </c>
      <c r="AF2278" s="17"/>
    </row>
    <row r="2279" spans="1:32" ht="16.899999999999999" customHeight="1" x14ac:dyDescent="0.3">
      <c r="A2279" s="73" t="s">
        <v>7</v>
      </c>
      <c r="B2279" s="74" t="s">
        <v>932</v>
      </c>
      <c r="C2279" s="48" t="s">
        <v>10</v>
      </c>
      <c r="D2279" s="48">
        <v>500</v>
      </c>
      <c r="E2279" s="48">
        <v>2834</v>
      </c>
      <c r="F2279" s="48" t="s">
        <v>6126</v>
      </c>
      <c r="G2279" s="48">
        <v>2</v>
      </c>
      <c r="H2279" s="75">
        <f t="shared" si="1232"/>
        <v>-0.375</v>
      </c>
      <c r="I2279" s="74">
        <v>30</v>
      </c>
      <c r="J2279" s="74">
        <v>48</v>
      </c>
      <c r="K2279" s="48">
        <f>I2279</f>
        <v>30</v>
      </c>
      <c r="L2279" s="48"/>
      <c r="M2279" s="48">
        <f t="shared" si="1225"/>
        <v>30</v>
      </c>
      <c r="N2279" s="48">
        <v>1</v>
      </c>
      <c r="O2279" s="56">
        <v>29.844999999999999</v>
      </c>
      <c r="P2279" s="48" t="str">
        <f t="shared" si="1226"/>
        <v>2400C SL</v>
      </c>
      <c r="Q2279" s="76">
        <v>1</v>
      </c>
      <c r="R2279" s="76">
        <v>6</v>
      </c>
      <c r="S2279" s="49">
        <f t="shared" si="1233"/>
        <v>1.7692307692307691E-2</v>
      </c>
      <c r="T2279" s="49">
        <f t="shared" si="1227"/>
        <v>8.8461538461538449</v>
      </c>
      <c r="U2279" s="49">
        <v>256.15384615384613</v>
      </c>
      <c r="V2279" s="49">
        <f t="shared" si="1220"/>
        <v>0.51230769230769224</v>
      </c>
      <c r="W2279" s="49">
        <f t="shared" si="1234"/>
        <v>0.53076923076923077</v>
      </c>
      <c r="X2279" s="90">
        <f>ROUND(S2279*$X$4,0)</f>
        <v>0</v>
      </c>
      <c r="Y2279" s="91">
        <f t="shared" si="1229"/>
        <v>0</v>
      </c>
      <c r="Z2279" s="93">
        <f t="shared" si="1236"/>
        <v>1</v>
      </c>
      <c r="AA2279" s="94">
        <f t="shared" si="1230"/>
        <v>29.844999999999999</v>
      </c>
      <c r="AB2279" s="97">
        <f>ROUND((S2279*$AB$4)+Z2279,0)</f>
        <v>1</v>
      </c>
      <c r="AC2279" s="98">
        <f t="shared" si="1231"/>
        <v>29.844999999999999</v>
      </c>
      <c r="AD2279" s="77" t="s">
        <v>3</v>
      </c>
      <c r="AE2279" s="54">
        <v>29.844999999999999</v>
      </c>
      <c r="AF2279" s="17"/>
    </row>
    <row r="2280" spans="1:32" ht="16.899999999999999" customHeight="1" x14ac:dyDescent="0.3">
      <c r="A2280" s="73" t="s">
        <v>7</v>
      </c>
      <c r="B2280" s="74" t="s">
        <v>643</v>
      </c>
      <c r="C2280" s="48" t="s">
        <v>10</v>
      </c>
      <c r="D2280" s="48">
        <v>500</v>
      </c>
      <c r="E2280" s="48">
        <v>2834</v>
      </c>
      <c r="F2280" s="48" t="s">
        <v>6126</v>
      </c>
      <c r="G2280" s="48">
        <v>2</v>
      </c>
      <c r="H2280" s="75">
        <f t="shared" si="1232"/>
        <v>-0.375</v>
      </c>
      <c r="I2280" s="74">
        <v>30</v>
      </c>
      <c r="J2280" s="74">
        <v>48</v>
      </c>
      <c r="K2280" s="48">
        <f>I2280</f>
        <v>30</v>
      </c>
      <c r="L2280" s="48"/>
      <c r="M2280" s="48">
        <f t="shared" si="1225"/>
        <v>30</v>
      </c>
      <c r="N2280" s="48">
        <v>0</v>
      </c>
      <c r="O2280" s="56">
        <v>34.195</v>
      </c>
      <c r="P2280" s="48" t="str">
        <f t="shared" si="1226"/>
        <v>2400C SL</v>
      </c>
      <c r="Q2280" s="76">
        <v>3</v>
      </c>
      <c r="R2280" s="76">
        <v>3</v>
      </c>
      <c r="S2280" s="49">
        <f t="shared" si="1233"/>
        <v>3.5769230769230768E-2</v>
      </c>
      <c r="T2280" s="49">
        <f t="shared" si="1227"/>
        <v>17.884615384615383</v>
      </c>
      <c r="U2280" s="49">
        <v>256.15384615384613</v>
      </c>
      <c r="V2280" s="49">
        <f t="shared" si="1220"/>
        <v>0.51230769230769224</v>
      </c>
      <c r="W2280" s="49">
        <f t="shared" si="1234"/>
        <v>1.073076923076923</v>
      </c>
      <c r="X2280" s="90">
        <f>ROUND(S2280*$X$4,0)</f>
        <v>0</v>
      </c>
      <c r="Y2280" s="91">
        <f t="shared" si="1229"/>
        <v>0</v>
      </c>
      <c r="Z2280" s="93">
        <f t="shared" si="1236"/>
        <v>1</v>
      </c>
      <c r="AA2280" s="94">
        <f t="shared" si="1230"/>
        <v>34.195</v>
      </c>
      <c r="AB2280" s="97">
        <f>ROUND((S2280*$AB$4)+Z2280,0)</f>
        <v>1</v>
      </c>
      <c r="AC2280" s="98">
        <f t="shared" si="1231"/>
        <v>34.195</v>
      </c>
      <c r="AD2280" s="77" t="s">
        <v>3</v>
      </c>
      <c r="AE2280" s="54">
        <v>34.195</v>
      </c>
      <c r="AF2280" s="17"/>
    </row>
    <row r="2281" spans="1:32" ht="16.899999999999999" customHeight="1" x14ac:dyDescent="0.3">
      <c r="A2281" s="73" t="s">
        <v>35</v>
      </c>
      <c r="B2281" s="74" t="s">
        <v>4795</v>
      </c>
      <c r="C2281" s="48" t="s">
        <v>1432</v>
      </c>
      <c r="D2281" s="48">
        <v>100</v>
      </c>
      <c r="E2281" s="48">
        <v>4003</v>
      </c>
      <c r="F2281" s="48" t="s">
        <v>5909</v>
      </c>
      <c r="G2281" s="48" t="s">
        <v>112</v>
      </c>
      <c r="H2281" s="75">
        <f t="shared" si="1232"/>
        <v>0</v>
      </c>
      <c r="I2281" s="74">
        <v>39</v>
      </c>
      <c r="J2281" s="74">
        <v>39</v>
      </c>
      <c r="K2281" s="48">
        <f>I2281</f>
        <v>39</v>
      </c>
      <c r="L2281" s="48">
        <f>$L$3</f>
        <v>-4</v>
      </c>
      <c r="M2281" s="48">
        <f t="shared" si="1225"/>
        <v>35</v>
      </c>
      <c r="N2281" s="48">
        <v>6</v>
      </c>
      <c r="O2281" s="56">
        <v>5.8</v>
      </c>
      <c r="P2281" s="48" t="str">
        <f t="shared" si="1226"/>
        <v>6821 WH</v>
      </c>
      <c r="Q2281" s="76">
        <v>5</v>
      </c>
      <c r="R2281" s="76">
        <v>13</v>
      </c>
      <c r="S2281" s="49">
        <f t="shared" si="1233"/>
        <v>6.8846153846153849E-2</v>
      </c>
      <c r="T2281" s="49">
        <f t="shared" si="1227"/>
        <v>6.884615384615385</v>
      </c>
      <c r="U2281" s="49">
        <v>33.807692307692307</v>
      </c>
      <c r="V2281" s="49">
        <f t="shared" si="1220"/>
        <v>0.33807692307692305</v>
      </c>
      <c r="W2281" s="49">
        <f t="shared" si="1234"/>
        <v>2.4096153846153845</v>
      </c>
      <c r="X2281" s="90">
        <f>ROUND(S2281*$X$4,0)</f>
        <v>0</v>
      </c>
      <c r="Y2281" s="91">
        <f t="shared" si="1229"/>
        <v>0</v>
      </c>
      <c r="Z2281" s="93">
        <f t="shared" si="1236"/>
        <v>2</v>
      </c>
      <c r="AA2281" s="94">
        <f t="shared" si="1230"/>
        <v>11.6</v>
      </c>
      <c r="AB2281" s="97">
        <f>ROUND((S2281*$AB$4)+Z2281,0)</f>
        <v>2</v>
      </c>
      <c r="AC2281" s="98">
        <f t="shared" si="1231"/>
        <v>11.6</v>
      </c>
      <c r="AD2281" s="77" t="s">
        <v>3</v>
      </c>
      <c r="AE2281" s="54">
        <v>11.6</v>
      </c>
      <c r="AF2281" s="17"/>
    </row>
    <row r="2282" spans="1:32" ht="16.899999999999999" customHeight="1" x14ac:dyDescent="0.3">
      <c r="A2282" s="73" t="s">
        <v>35</v>
      </c>
      <c r="B2282" s="74" t="s">
        <v>1317</v>
      </c>
      <c r="C2282" s="48" t="s">
        <v>16</v>
      </c>
      <c r="D2282" s="48">
        <v>500</v>
      </c>
      <c r="E2282" s="48">
        <v>621</v>
      </c>
      <c r="F2282" s="48" t="s">
        <v>6128</v>
      </c>
      <c r="G2282" s="48" t="s">
        <v>11</v>
      </c>
      <c r="H2282" s="75">
        <f t="shared" si="1232"/>
        <v>0</v>
      </c>
      <c r="I2282" s="74">
        <v>5</v>
      </c>
      <c r="J2282" s="74">
        <v>5</v>
      </c>
      <c r="K2282" s="48">
        <f>J2282</f>
        <v>5</v>
      </c>
      <c r="L2282" s="48"/>
      <c r="M2282" s="48">
        <f t="shared" si="1225"/>
        <v>5</v>
      </c>
      <c r="N2282" s="48">
        <v>0</v>
      </c>
      <c r="O2282" s="56">
        <v>44.292900000000003</v>
      </c>
      <c r="P2282" s="48" t="str">
        <f t="shared" si="1226"/>
        <v>5471L SL</v>
      </c>
      <c r="Q2282" s="76">
        <v>1</v>
      </c>
      <c r="R2282" s="76">
        <v>4</v>
      </c>
      <c r="S2282" s="49">
        <f t="shared" si="1233"/>
        <v>1.5384615384615385E-2</v>
      </c>
      <c r="T2282" s="49">
        <f t="shared" si="1227"/>
        <v>7.6923076923076925</v>
      </c>
      <c r="U2282" s="49">
        <v>230.30769230769229</v>
      </c>
      <c r="V2282" s="49">
        <f t="shared" si="1220"/>
        <v>0.46061538461538459</v>
      </c>
      <c r="W2282" s="49">
        <f t="shared" si="1234"/>
        <v>7.6923076923076927E-2</v>
      </c>
      <c r="X2282" s="90">
        <f>ROUNDUP(S2282*$X$2,0)</f>
        <v>1</v>
      </c>
      <c r="Y2282" s="91">
        <f t="shared" si="1229"/>
        <v>44.292900000000003</v>
      </c>
      <c r="Z2282" s="93">
        <f t="shared" si="1236"/>
        <v>1</v>
      </c>
      <c r="AA2282" s="94">
        <f t="shared" si="1230"/>
        <v>44.292900000000003</v>
      </c>
      <c r="AB2282" s="97">
        <f>ROUND((S2282*$AB$2)+Z2282,0)</f>
        <v>1</v>
      </c>
      <c r="AC2282" s="98">
        <f t="shared" si="1231"/>
        <v>44.292900000000003</v>
      </c>
      <c r="AD2282" s="77" t="s">
        <v>5891</v>
      </c>
      <c r="AE2282" s="54">
        <v>44.292900000000003</v>
      </c>
      <c r="AF2282" s="17"/>
    </row>
    <row r="2283" spans="1:32" ht="16.899999999999999" customHeight="1" x14ac:dyDescent="0.3">
      <c r="A2283" s="73" t="s">
        <v>35</v>
      </c>
      <c r="B2283" s="74" t="s">
        <v>4175</v>
      </c>
      <c r="C2283" s="48" t="s">
        <v>34</v>
      </c>
      <c r="D2283" s="48">
        <v>50</v>
      </c>
      <c r="E2283" s="48">
        <v>3001</v>
      </c>
      <c r="F2283" s="48" t="s">
        <v>6123</v>
      </c>
      <c r="G2283" s="48" t="s">
        <v>3680</v>
      </c>
      <c r="H2283" s="75">
        <f t="shared" si="1232"/>
        <v>0</v>
      </c>
      <c r="I2283" s="74">
        <v>24</v>
      </c>
      <c r="J2283" s="74">
        <v>24</v>
      </c>
      <c r="K2283" s="48">
        <f>I2283</f>
        <v>24</v>
      </c>
      <c r="L2283" s="48">
        <f>$L$3</f>
        <v>-4</v>
      </c>
      <c r="M2283" s="48">
        <f t="shared" si="1225"/>
        <v>20</v>
      </c>
      <c r="N2283" s="48">
        <v>2</v>
      </c>
      <c r="O2283" s="56">
        <v>20.36</v>
      </c>
      <c r="P2283" s="48" t="str">
        <f t="shared" si="1226"/>
        <v>G1303/4 BK</v>
      </c>
      <c r="Q2283" s="76">
        <v>16</v>
      </c>
      <c r="R2283" s="76">
        <v>51</v>
      </c>
      <c r="S2283" s="49">
        <f t="shared" si="1233"/>
        <v>0.23115384615384615</v>
      </c>
      <c r="T2283" s="49">
        <f t="shared" si="1227"/>
        <v>11.557692307692308</v>
      </c>
      <c r="U2283" s="49">
        <v>36.71153846153846</v>
      </c>
      <c r="V2283" s="49">
        <f t="shared" si="1220"/>
        <v>0.73423076923076924</v>
      </c>
      <c r="W2283" s="49">
        <f t="shared" si="1234"/>
        <v>4.6230769230769226</v>
      </c>
      <c r="X2283" s="90">
        <f>ROUND(S2283*$X$3,0)</f>
        <v>1</v>
      </c>
      <c r="Y2283" s="91">
        <f t="shared" si="1229"/>
        <v>20.36</v>
      </c>
      <c r="Z2283" s="93">
        <f t="shared" si="1236"/>
        <v>6</v>
      </c>
      <c r="AA2283" s="94">
        <f t="shared" si="1230"/>
        <v>122.16</v>
      </c>
      <c r="AB2283" s="97">
        <f>ROUND((S2283*$AB$4)+Z2283,0)</f>
        <v>7</v>
      </c>
      <c r="AC2283" s="98">
        <f t="shared" si="1231"/>
        <v>142.51999999999998</v>
      </c>
      <c r="AD2283" s="77" t="s">
        <v>3</v>
      </c>
      <c r="AE2283" s="54">
        <v>142.51999999999998</v>
      </c>
      <c r="AF2283" s="17"/>
    </row>
    <row r="2284" spans="1:32" ht="16.899999999999999" customHeight="1" x14ac:dyDescent="0.3">
      <c r="A2284" s="73" t="s">
        <v>35</v>
      </c>
      <c r="B2284" s="74" t="s">
        <v>2396</v>
      </c>
      <c r="C2284" s="48" t="s">
        <v>1432</v>
      </c>
      <c r="D2284" s="48">
        <v>100</v>
      </c>
      <c r="E2284" s="48">
        <v>621</v>
      </c>
      <c r="F2284" s="48" t="s">
        <v>6128</v>
      </c>
      <c r="G2284" s="48" t="s">
        <v>35</v>
      </c>
      <c r="H2284" s="75">
        <f t="shared" si="1232"/>
        <v>0</v>
      </c>
      <c r="I2284" s="74">
        <v>39</v>
      </c>
      <c r="J2284" s="74">
        <v>39</v>
      </c>
      <c r="K2284" s="48">
        <f>I2284</f>
        <v>39</v>
      </c>
      <c r="L2284" s="48">
        <f>$L$3</f>
        <v>-4</v>
      </c>
      <c r="M2284" s="48">
        <f t="shared" si="1225"/>
        <v>35</v>
      </c>
      <c r="N2284" s="48">
        <v>32</v>
      </c>
      <c r="O2284" s="56">
        <v>6.3</v>
      </c>
      <c r="P2284" s="48" t="str">
        <f t="shared" si="1226"/>
        <v>6710 SL</v>
      </c>
      <c r="Q2284" s="76">
        <v>9</v>
      </c>
      <c r="R2284" s="76">
        <v>39</v>
      </c>
      <c r="S2284" s="49">
        <f t="shared" si="1233"/>
        <v>0.14192307692307693</v>
      </c>
      <c r="T2284" s="49">
        <f t="shared" si="1227"/>
        <v>14.192307692307693</v>
      </c>
      <c r="U2284" s="49">
        <v>148.80769230769232</v>
      </c>
      <c r="V2284" s="49">
        <f t="shared" si="1220"/>
        <v>1.4880769230769233</v>
      </c>
      <c r="W2284" s="49">
        <f t="shared" si="1234"/>
        <v>4.9673076923076929</v>
      </c>
      <c r="X2284" s="90">
        <f>ROUND(S2284*$X$4,0)</f>
        <v>1</v>
      </c>
      <c r="Y2284" s="91">
        <f t="shared" si="1229"/>
        <v>6.3</v>
      </c>
      <c r="Z2284" s="93">
        <f t="shared" si="1236"/>
        <v>6</v>
      </c>
      <c r="AA2284" s="94">
        <f t="shared" si="1230"/>
        <v>37.799999999999997</v>
      </c>
      <c r="AB2284" s="97">
        <f>ROUND((S2284*$AB$4)+Z2284,0)</f>
        <v>7</v>
      </c>
      <c r="AC2284" s="98">
        <f t="shared" si="1231"/>
        <v>44.1</v>
      </c>
      <c r="AD2284" s="77" t="s">
        <v>3</v>
      </c>
      <c r="AE2284" s="54">
        <v>44.1</v>
      </c>
      <c r="AF2284" s="17"/>
    </row>
    <row r="2285" spans="1:32" ht="16.899999999999999" customHeight="1" x14ac:dyDescent="0.3">
      <c r="A2285" s="73" t="s">
        <v>35</v>
      </c>
      <c r="B2285" s="74" t="s">
        <v>5260</v>
      </c>
      <c r="C2285" s="48" t="s">
        <v>464</v>
      </c>
      <c r="D2285" s="48">
        <v>100</v>
      </c>
      <c r="E2285" s="48">
        <v>4013</v>
      </c>
      <c r="F2285" s="48" t="s">
        <v>6180</v>
      </c>
      <c r="G2285" s="48" t="s">
        <v>65</v>
      </c>
      <c r="H2285" s="75">
        <f t="shared" si="1232"/>
        <v>0</v>
      </c>
      <c r="I2285" s="74">
        <v>5</v>
      </c>
      <c r="J2285" s="74">
        <v>5</v>
      </c>
      <c r="K2285" s="48">
        <f>J2285</f>
        <v>5</v>
      </c>
      <c r="L2285" s="48"/>
      <c r="M2285" s="48">
        <f t="shared" si="1225"/>
        <v>5</v>
      </c>
      <c r="N2285" s="48">
        <v>5</v>
      </c>
      <c r="O2285" s="56">
        <v>12.26257</v>
      </c>
      <c r="P2285" s="48" t="str">
        <f t="shared" si="1226"/>
        <v>2855/1 RD</v>
      </c>
      <c r="Q2285" s="76">
        <v>74</v>
      </c>
      <c r="R2285" s="76">
        <v>223</v>
      </c>
      <c r="S2285" s="49">
        <f t="shared" si="1233"/>
        <v>1.0542307692307691</v>
      </c>
      <c r="T2285" s="49">
        <f t="shared" si="1227"/>
        <v>105.42307692307691</v>
      </c>
      <c r="U2285" s="49">
        <v>110.03846153846152</v>
      </c>
      <c r="V2285" s="49">
        <f t="shared" si="1220"/>
        <v>1.1003846153846153</v>
      </c>
      <c r="W2285" s="49">
        <f t="shared" si="1234"/>
        <v>5.2711538461538456</v>
      </c>
      <c r="X2285" s="90">
        <f>ROUND(S2285*$X$2,0)</f>
        <v>7</v>
      </c>
      <c r="Y2285" s="91">
        <f t="shared" si="1229"/>
        <v>85.837990000000005</v>
      </c>
      <c r="Z2285" s="93">
        <f t="shared" si="1236"/>
        <v>12</v>
      </c>
      <c r="AA2285" s="94">
        <f t="shared" si="1230"/>
        <v>147.15084000000002</v>
      </c>
      <c r="AB2285" s="97">
        <f>ROUND((S2285*$AB$2)+Z2285,0)</f>
        <v>19</v>
      </c>
      <c r="AC2285" s="98">
        <f t="shared" si="1231"/>
        <v>232.98883000000001</v>
      </c>
      <c r="AD2285" s="77" t="s">
        <v>5891</v>
      </c>
      <c r="AE2285" s="54">
        <v>232.98883000000001</v>
      </c>
      <c r="AF2285" s="17"/>
    </row>
    <row r="2286" spans="1:32" ht="16.899999999999999" customHeight="1" x14ac:dyDescent="0.3">
      <c r="A2286" s="73" t="s">
        <v>35</v>
      </c>
      <c r="B2286" s="74" t="s">
        <v>5249</v>
      </c>
      <c r="C2286" s="48" t="s">
        <v>464</v>
      </c>
      <c r="D2286" s="48">
        <v>100</v>
      </c>
      <c r="E2286" s="48">
        <v>4013</v>
      </c>
      <c r="F2286" s="48" t="s">
        <v>6180</v>
      </c>
      <c r="G2286" s="48" t="s">
        <v>65</v>
      </c>
      <c r="H2286" s="75">
        <f t="shared" si="1232"/>
        <v>0</v>
      </c>
      <c r="I2286" s="74">
        <v>5</v>
      </c>
      <c r="J2286" s="74">
        <v>5</v>
      </c>
      <c r="K2286" s="48">
        <f>J2286</f>
        <v>5</v>
      </c>
      <c r="L2286" s="48"/>
      <c r="M2286" s="48">
        <f t="shared" si="1225"/>
        <v>5</v>
      </c>
      <c r="N2286" s="48">
        <v>8</v>
      </c>
      <c r="O2286" s="56">
        <v>11.26257</v>
      </c>
      <c r="P2286" s="48" t="str">
        <f t="shared" si="1226"/>
        <v>2844/19 BK</v>
      </c>
      <c r="Q2286" s="76">
        <v>49</v>
      </c>
      <c r="R2286" s="76">
        <v>200</v>
      </c>
      <c r="S2286" s="49">
        <f t="shared" si="1233"/>
        <v>0.75846153846153852</v>
      </c>
      <c r="T2286" s="49">
        <f t="shared" si="1227"/>
        <v>75.846153846153854</v>
      </c>
      <c r="U2286" s="49">
        <v>130.46153846153845</v>
      </c>
      <c r="V2286" s="49">
        <f t="shared" si="1220"/>
        <v>1.3046153846153845</v>
      </c>
      <c r="W2286" s="49">
        <f t="shared" si="1234"/>
        <v>3.7923076923076926</v>
      </c>
      <c r="X2286" s="90">
        <f>ROUND(S2286*$X$2,0)</f>
        <v>5</v>
      </c>
      <c r="Y2286" s="91">
        <f t="shared" si="1229"/>
        <v>56.312849999999997</v>
      </c>
      <c r="Z2286" s="93">
        <f t="shared" si="1236"/>
        <v>9</v>
      </c>
      <c r="AA2286" s="94">
        <f t="shared" si="1230"/>
        <v>101.36313</v>
      </c>
      <c r="AB2286" s="97">
        <f>ROUND((S2286*$AB$2)+Z2286,0)</f>
        <v>14</v>
      </c>
      <c r="AC2286" s="98">
        <f t="shared" si="1231"/>
        <v>157.67598000000001</v>
      </c>
      <c r="AD2286" s="77" t="s">
        <v>5891</v>
      </c>
      <c r="AE2286" s="54">
        <v>157.67598000000001</v>
      </c>
      <c r="AF2286" s="17"/>
    </row>
    <row r="2287" spans="1:32" ht="16.899999999999999" customHeight="1" x14ac:dyDescent="0.3">
      <c r="A2287" s="73" t="s">
        <v>35</v>
      </c>
      <c r="B2287" s="74" t="s">
        <v>3884</v>
      </c>
      <c r="C2287" s="48" t="s">
        <v>1797</v>
      </c>
      <c r="D2287" s="48">
        <v>50</v>
      </c>
      <c r="E2287" s="48">
        <v>4445</v>
      </c>
      <c r="F2287" s="48" t="s">
        <v>5912</v>
      </c>
      <c r="G2287" s="48" t="s">
        <v>122</v>
      </c>
      <c r="H2287" s="75">
        <f t="shared" si="1232"/>
        <v>2.9</v>
      </c>
      <c r="I2287" s="74">
        <v>234</v>
      </c>
      <c r="J2287" s="74">
        <v>60</v>
      </c>
      <c r="K2287" s="48">
        <f>J2287</f>
        <v>60</v>
      </c>
      <c r="L2287" s="48">
        <f>$L$3</f>
        <v>-4</v>
      </c>
      <c r="M2287" s="48">
        <f t="shared" si="1225"/>
        <v>56</v>
      </c>
      <c r="N2287" s="48">
        <v>10</v>
      </c>
      <c r="O2287" s="56">
        <v>80.98</v>
      </c>
      <c r="P2287" s="48" t="str">
        <f t="shared" si="1226"/>
        <v>F50012 NA</v>
      </c>
      <c r="Q2287" s="76">
        <v>0</v>
      </c>
      <c r="R2287" s="76">
        <v>2</v>
      </c>
      <c r="S2287" s="49">
        <f t="shared" si="1233"/>
        <v>2.3076923076923079E-3</v>
      </c>
      <c r="T2287" s="49">
        <f t="shared" si="1227"/>
        <v>0.11538461538461539</v>
      </c>
      <c r="U2287" s="49">
        <v>0.11538461538461539</v>
      </c>
      <c r="V2287" s="49">
        <f t="shared" si="1220"/>
        <v>2.3076923076923079E-3</v>
      </c>
      <c r="W2287" s="49">
        <f t="shared" si="1234"/>
        <v>0.12923076923076923</v>
      </c>
      <c r="X2287" s="90">
        <f>ROUNDUP(S2287*$X$4,0)</f>
        <v>1</v>
      </c>
      <c r="Y2287" s="91">
        <f t="shared" si="1229"/>
        <v>80.98</v>
      </c>
      <c r="Z2287" s="93">
        <f t="shared" si="1236"/>
        <v>1</v>
      </c>
      <c r="AA2287" s="94">
        <f t="shared" si="1230"/>
        <v>80.98</v>
      </c>
      <c r="AB2287" s="97">
        <f>ROUND((S2287*$AB$4)+Z2287,0)</f>
        <v>1</v>
      </c>
      <c r="AC2287" s="98">
        <f t="shared" si="1231"/>
        <v>80.98</v>
      </c>
      <c r="AD2287" s="77" t="s">
        <v>3</v>
      </c>
      <c r="AE2287" s="54">
        <v>80.98</v>
      </c>
      <c r="AF2287" s="17"/>
    </row>
    <row r="2288" spans="1:32" ht="16.899999999999999" customHeight="1" x14ac:dyDescent="0.3">
      <c r="A2288" s="73" t="s">
        <v>35</v>
      </c>
      <c r="B2288" s="74" t="s">
        <v>1018</v>
      </c>
      <c r="C2288" s="48" t="s">
        <v>55</v>
      </c>
      <c r="D2288" s="48">
        <v>100</v>
      </c>
      <c r="E2288" s="48">
        <v>4008</v>
      </c>
      <c r="F2288" s="48" t="s">
        <v>5910</v>
      </c>
      <c r="G2288" s="48" t="s">
        <v>35</v>
      </c>
      <c r="H2288" s="75">
        <f t="shared" si="1232"/>
        <v>0</v>
      </c>
      <c r="I2288" s="74">
        <v>24</v>
      </c>
      <c r="J2288" s="74">
        <v>24</v>
      </c>
      <c r="K2288" s="48">
        <f>I2288</f>
        <v>24</v>
      </c>
      <c r="L2288" s="48">
        <f>$L$3</f>
        <v>-4</v>
      </c>
      <c r="M2288" s="48">
        <f t="shared" si="1225"/>
        <v>20</v>
      </c>
      <c r="N2288" s="48">
        <v>26</v>
      </c>
      <c r="O2288" s="56">
        <v>1.9623200000000001</v>
      </c>
      <c r="P2288" s="48" t="str">
        <f t="shared" si="1226"/>
        <v>299/2 SV</v>
      </c>
      <c r="Q2288" s="76">
        <v>49</v>
      </c>
      <c r="R2288" s="76">
        <v>290</v>
      </c>
      <c r="S2288" s="49">
        <f t="shared" si="1233"/>
        <v>0.86230769230769222</v>
      </c>
      <c r="T2288" s="49">
        <f t="shared" si="1227"/>
        <v>86.230769230769226</v>
      </c>
      <c r="U2288" s="49">
        <v>398.53846153846149</v>
      </c>
      <c r="V2288" s="49">
        <f t="shared" si="1220"/>
        <v>3.9853846153846151</v>
      </c>
      <c r="W2288" s="49">
        <f t="shared" si="1234"/>
        <v>17.246153846153845</v>
      </c>
      <c r="X2288" s="90">
        <f>ROUND(S2288*$X$3,0)</f>
        <v>5</v>
      </c>
      <c r="Y2288" s="91">
        <f t="shared" si="1229"/>
        <v>9.8116000000000003</v>
      </c>
      <c r="Z2288" s="93">
        <f t="shared" si="1236"/>
        <v>22</v>
      </c>
      <c r="AA2288" s="94">
        <f t="shared" si="1230"/>
        <v>43.171040000000005</v>
      </c>
      <c r="AB2288" s="97">
        <f>ROUND((S2288*$AB$4)+Z2288,0)</f>
        <v>26</v>
      </c>
      <c r="AC2288" s="98">
        <f t="shared" si="1231"/>
        <v>51.020319999999998</v>
      </c>
      <c r="AD2288" s="77" t="s">
        <v>3</v>
      </c>
      <c r="AE2288" s="54">
        <v>51.020319999999998</v>
      </c>
      <c r="AF2288" s="17"/>
    </row>
    <row r="2289" spans="1:32" ht="16.899999999999999" customHeight="1" x14ac:dyDescent="0.3">
      <c r="A2289" s="73" t="s">
        <v>7</v>
      </c>
      <c r="B2289" s="74" t="s">
        <v>1278</v>
      </c>
      <c r="C2289" s="48" t="s">
        <v>1154</v>
      </c>
      <c r="D2289" s="48">
        <v>500</v>
      </c>
      <c r="E2289" s="48">
        <v>621</v>
      </c>
      <c r="F2289" s="48" t="s">
        <v>6128</v>
      </c>
      <c r="G2289" s="48" t="s">
        <v>35</v>
      </c>
      <c r="H2289" s="75">
        <f t="shared" si="1232"/>
        <v>-0.52830188679245282</v>
      </c>
      <c r="I2289" s="74">
        <v>25</v>
      </c>
      <c r="J2289" s="74">
        <v>53</v>
      </c>
      <c r="K2289" s="48">
        <f>I2289</f>
        <v>25</v>
      </c>
      <c r="L2289" s="48">
        <v>-4</v>
      </c>
      <c r="M2289" s="48">
        <f t="shared" si="1225"/>
        <v>21</v>
      </c>
      <c r="N2289" s="48">
        <v>0</v>
      </c>
      <c r="O2289" s="56">
        <v>32.17</v>
      </c>
      <c r="P2289" s="48" t="str">
        <f t="shared" si="1226"/>
        <v>5021C SL</v>
      </c>
      <c r="Q2289" s="76" t="s">
        <v>6187</v>
      </c>
      <c r="R2289" s="76" t="s">
        <v>6187</v>
      </c>
      <c r="S2289" s="49">
        <f t="shared" si="1233"/>
        <v>0</v>
      </c>
      <c r="T2289" s="49">
        <f t="shared" si="1227"/>
        <v>0</v>
      </c>
      <c r="U2289" s="49">
        <v>127.46153846153847</v>
      </c>
      <c r="V2289" s="49">
        <f t="shared" si="1220"/>
        <v>0.25492307692307692</v>
      </c>
      <c r="W2289" s="49">
        <f t="shared" si="1234"/>
        <v>0</v>
      </c>
      <c r="X2289" s="90">
        <f>ROUNDUP(S2289*$X$4,0)</f>
        <v>0</v>
      </c>
      <c r="Y2289" s="91">
        <f t="shared" si="1229"/>
        <v>0</v>
      </c>
      <c r="Z2289" s="93">
        <f t="shared" si="1236"/>
        <v>0</v>
      </c>
      <c r="AA2289" s="94">
        <f t="shared" si="1230"/>
        <v>0</v>
      </c>
      <c r="AB2289" s="97">
        <f>ROUND((S2289*$AB$4)+Z2289,0)</f>
        <v>0</v>
      </c>
      <c r="AC2289" s="98">
        <f t="shared" si="1231"/>
        <v>0</v>
      </c>
      <c r="AD2289" s="77" t="s">
        <v>3</v>
      </c>
      <c r="AE2289" s="54">
        <v>0</v>
      </c>
      <c r="AF2289" s="17"/>
    </row>
    <row r="2290" spans="1:32" ht="16.899999999999999" customHeight="1" x14ac:dyDescent="0.3">
      <c r="A2290" s="73" t="s">
        <v>7</v>
      </c>
      <c r="B2290" s="74" t="s">
        <v>2971</v>
      </c>
      <c r="C2290" s="48" t="s">
        <v>10</v>
      </c>
      <c r="D2290" s="48">
        <v>100</v>
      </c>
      <c r="E2290" s="48">
        <v>4750</v>
      </c>
      <c r="F2290" s="48" t="s">
        <v>5916</v>
      </c>
      <c r="G2290" s="48" t="s">
        <v>20</v>
      </c>
      <c r="H2290" s="75">
        <f t="shared" si="1232"/>
        <v>0</v>
      </c>
      <c r="I2290" s="74">
        <v>5</v>
      </c>
      <c r="J2290" s="74">
        <v>5</v>
      </c>
      <c r="K2290" s="48">
        <f>J2290</f>
        <v>5</v>
      </c>
      <c r="L2290" s="48"/>
      <c r="M2290" s="48">
        <f t="shared" si="1225"/>
        <v>5</v>
      </c>
      <c r="N2290" s="48">
        <v>0</v>
      </c>
      <c r="O2290" s="56">
        <v>40.729869999999998</v>
      </c>
      <c r="P2290" s="48" t="str">
        <f t="shared" si="1226"/>
        <v>6632 WH</v>
      </c>
      <c r="Q2290" s="76">
        <v>5</v>
      </c>
      <c r="R2290" s="76">
        <v>60</v>
      </c>
      <c r="S2290" s="49">
        <f t="shared" si="1233"/>
        <v>0.12307692307692308</v>
      </c>
      <c r="T2290" s="49">
        <f t="shared" si="1227"/>
        <v>12.307692307692308</v>
      </c>
      <c r="U2290" s="49">
        <v>78.269230769230759</v>
      </c>
      <c r="V2290" s="49">
        <f t="shared" si="1220"/>
        <v>0.78269230769230758</v>
      </c>
      <c r="W2290" s="49">
        <f t="shared" si="1234"/>
        <v>0.61538461538461542</v>
      </c>
      <c r="X2290" s="90">
        <f>ROUND(S2290*$X$2,0)</f>
        <v>1</v>
      </c>
      <c r="Y2290" s="91">
        <f t="shared" si="1229"/>
        <v>40.729869999999998</v>
      </c>
      <c r="Z2290" s="93">
        <f t="shared" si="1236"/>
        <v>2</v>
      </c>
      <c r="AA2290" s="94">
        <f t="shared" si="1230"/>
        <v>81.459739999999996</v>
      </c>
      <c r="AB2290" s="97">
        <f>ROUND((S2290*$AB$2)+Z2290,0)</f>
        <v>3</v>
      </c>
      <c r="AC2290" s="98">
        <f t="shared" si="1231"/>
        <v>122.18960999999999</v>
      </c>
      <c r="AD2290" s="77" t="s">
        <v>5891</v>
      </c>
      <c r="AE2290" s="54">
        <v>122.18960999999999</v>
      </c>
      <c r="AF2290" s="17"/>
    </row>
    <row r="2291" spans="1:32" ht="16.899999999999999" customHeight="1" x14ac:dyDescent="0.3">
      <c r="A2291" s="73" t="s">
        <v>7</v>
      </c>
      <c r="B2291" s="74" t="s">
        <v>5104</v>
      </c>
      <c r="C2291" s="48" t="s">
        <v>2148</v>
      </c>
      <c r="D2291" s="48">
        <v>100</v>
      </c>
      <c r="E2291" s="48">
        <v>2834</v>
      </c>
      <c r="F2291" s="48" t="s">
        <v>6126</v>
      </c>
      <c r="G2291" s="48">
        <v>2</v>
      </c>
      <c r="H2291" s="75">
        <f t="shared" si="1232"/>
        <v>-0.52054794520547942</v>
      </c>
      <c r="I2291" s="74">
        <v>35</v>
      </c>
      <c r="J2291" s="74">
        <v>73</v>
      </c>
      <c r="K2291" s="48">
        <f t="shared" ref="K2291:K2301" si="1241">I2291</f>
        <v>35</v>
      </c>
      <c r="L2291" s="48"/>
      <c r="M2291" s="48">
        <f t="shared" si="1225"/>
        <v>35</v>
      </c>
      <c r="N2291" s="48">
        <v>1</v>
      </c>
      <c r="O2291" s="56">
        <v>64.888999999999996</v>
      </c>
      <c r="P2291" s="48" t="str">
        <f t="shared" si="1226"/>
        <v>M33848 BK</v>
      </c>
      <c r="Q2291" s="76">
        <v>0</v>
      </c>
      <c r="R2291" s="76">
        <v>10</v>
      </c>
      <c r="S2291" s="49">
        <f t="shared" si="1233"/>
        <v>1.1538461538461539E-2</v>
      </c>
      <c r="T2291" s="49">
        <f t="shared" si="1227"/>
        <v>1.153846153846154</v>
      </c>
      <c r="U2291" s="49">
        <v>21.153846153846153</v>
      </c>
      <c r="V2291" s="49">
        <f t="shared" si="1220"/>
        <v>0.21153846153846154</v>
      </c>
      <c r="W2291" s="49">
        <f t="shared" si="1234"/>
        <v>0.40384615384615385</v>
      </c>
      <c r="X2291" s="90">
        <f>ROUNDUP(S2291*$X$4,0)</f>
        <v>1</v>
      </c>
      <c r="Y2291" s="91">
        <f t="shared" si="1229"/>
        <v>64.888999999999996</v>
      </c>
      <c r="Z2291" s="93">
        <f t="shared" si="1236"/>
        <v>1</v>
      </c>
      <c r="AA2291" s="94">
        <f t="shared" si="1230"/>
        <v>64.888999999999996</v>
      </c>
      <c r="AB2291" s="97">
        <f t="shared" ref="AB2291:AB2301" si="1242">ROUND((S2291*$AB$4)+Z2291,0)</f>
        <v>1</v>
      </c>
      <c r="AC2291" s="98">
        <f t="shared" si="1231"/>
        <v>64.888999999999996</v>
      </c>
      <c r="AD2291" s="77" t="s">
        <v>3</v>
      </c>
      <c r="AE2291" s="54">
        <v>64.888999999999996</v>
      </c>
      <c r="AF2291" s="17"/>
    </row>
    <row r="2292" spans="1:32" ht="16.899999999999999" customHeight="1" x14ac:dyDescent="0.3">
      <c r="A2292" s="73" t="s">
        <v>7</v>
      </c>
      <c r="B2292" s="74" t="s">
        <v>1280</v>
      </c>
      <c r="C2292" s="48" t="s">
        <v>1154</v>
      </c>
      <c r="D2292" s="48">
        <v>100</v>
      </c>
      <c r="E2292" s="48">
        <v>2834</v>
      </c>
      <c r="F2292" s="48" t="s">
        <v>6126</v>
      </c>
      <c r="G2292" s="48">
        <v>2</v>
      </c>
      <c r="H2292" s="75">
        <f t="shared" si="1232"/>
        <v>0</v>
      </c>
      <c r="I2292" s="74">
        <v>20</v>
      </c>
      <c r="J2292" s="74">
        <f>I2292</f>
        <v>20</v>
      </c>
      <c r="K2292" s="48">
        <f t="shared" si="1241"/>
        <v>20</v>
      </c>
      <c r="L2292" s="48"/>
      <c r="M2292" s="48">
        <f t="shared" si="1225"/>
        <v>20</v>
      </c>
      <c r="N2292" s="48">
        <v>1</v>
      </c>
      <c r="O2292" s="56">
        <v>28.994800000000001</v>
      </c>
      <c r="P2292" s="48" t="str">
        <f t="shared" si="1226"/>
        <v>5064C SL</v>
      </c>
      <c r="Q2292" s="76">
        <v>2</v>
      </c>
      <c r="R2292" s="76">
        <v>32</v>
      </c>
      <c r="S2292" s="49">
        <f t="shared" si="1233"/>
        <v>5.8461538461538468E-2</v>
      </c>
      <c r="T2292" s="49">
        <f t="shared" si="1227"/>
        <v>5.8461538461538467</v>
      </c>
      <c r="U2292" s="49">
        <v>112.76923076923076</v>
      </c>
      <c r="V2292" s="49">
        <f t="shared" si="1220"/>
        <v>1.1276923076923075</v>
      </c>
      <c r="W2292" s="49">
        <f t="shared" si="1234"/>
        <v>1.1692307692307693</v>
      </c>
      <c r="X2292" s="90">
        <f>ROUND(S2292*$X$3,0)</f>
        <v>0</v>
      </c>
      <c r="Y2292" s="91">
        <f t="shared" si="1229"/>
        <v>0</v>
      </c>
      <c r="Z2292" s="93">
        <f t="shared" si="1236"/>
        <v>1</v>
      </c>
      <c r="AA2292" s="94">
        <f t="shared" si="1230"/>
        <v>28.994800000000001</v>
      </c>
      <c r="AB2292" s="97">
        <f t="shared" si="1242"/>
        <v>1</v>
      </c>
      <c r="AC2292" s="98">
        <f t="shared" si="1231"/>
        <v>28.994800000000001</v>
      </c>
      <c r="AD2292" s="77" t="s">
        <v>3</v>
      </c>
      <c r="AE2292" s="54">
        <v>28.994800000000001</v>
      </c>
      <c r="AF2292" s="17"/>
    </row>
    <row r="2293" spans="1:32" ht="16.899999999999999" customHeight="1" x14ac:dyDescent="0.3">
      <c r="A2293" s="73" t="s">
        <v>35</v>
      </c>
      <c r="B2293" s="74" t="s">
        <v>4721</v>
      </c>
      <c r="C2293" s="48" t="s">
        <v>1432</v>
      </c>
      <c r="D2293" s="48">
        <v>100</v>
      </c>
      <c r="E2293" s="48">
        <v>4003</v>
      </c>
      <c r="F2293" s="48" t="s">
        <v>5909</v>
      </c>
      <c r="G2293" s="48" t="s">
        <v>112</v>
      </c>
      <c r="H2293" s="75">
        <f t="shared" si="1232"/>
        <v>0</v>
      </c>
      <c r="I2293" s="74">
        <v>39</v>
      </c>
      <c r="J2293" s="74">
        <v>39</v>
      </c>
      <c r="K2293" s="48">
        <f t="shared" si="1241"/>
        <v>39</v>
      </c>
      <c r="L2293" s="48">
        <f>$L$3</f>
        <v>-4</v>
      </c>
      <c r="M2293" s="48">
        <f t="shared" si="1225"/>
        <v>35</v>
      </c>
      <c r="N2293" s="48">
        <v>20</v>
      </c>
      <c r="O2293" s="56">
        <v>7.05</v>
      </c>
      <c r="P2293" s="48" t="str">
        <f t="shared" si="1226"/>
        <v>6825 RD</v>
      </c>
      <c r="Q2293" s="76">
        <v>10</v>
      </c>
      <c r="R2293" s="76">
        <v>13</v>
      </c>
      <c r="S2293" s="49">
        <f t="shared" si="1233"/>
        <v>0.1226923076923077</v>
      </c>
      <c r="T2293" s="49">
        <f t="shared" si="1227"/>
        <v>12.26923076923077</v>
      </c>
      <c r="U2293" s="49">
        <v>169.19230769230768</v>
      </c>
      <c r="V2293" s="49">
        <f t="shared" si="1220"/>
        <v>1.6919230769230769</v>
      </c>
      <c r="W2293" s="49">
        <f t="shared" si="1234"/>
        <v>4.2942307692307695</v>
      </c>
      <c r="X2293" s="90">
        <f>ROUND(S2293*$X$4,0)</f>
        <v>1</v>
      </c>
      <c r="Y2293" s="91">
        <f t="shared" si="1229"/>
        <v>7.05</v>
      </c>
      <c r="Z2293" s="93">
        <f t="shared" si="1236"/>
        <v>5</v>
      </c>
      <c r="AA2293" s="94">
        <f t="shared" si="1230"/>
        <v>35.25</v>
      </c>
      <c r="AB2293" s="97">
        <f t="shared" si="1242"/>
        <v>6</v>
      </c>
      <c r="AC2293" s="98">
        <f t="shared" si="1231"/>
        <v>42.3</v>
      </c>
      <c r="AD2293" s="77" t="s">
        <v>3</v>
      </c>
      <c r="AE2293" s="54">
        <v>42.3</v>
      </c>
      <c r="AF2293" s="17"/>
    </row>
    <row r="2294" spans="1:32" ht="16.899999999999999" customHeight="1" x14ac:dyDescent="0.3">
      <c r="A2294" s="73" t="s">
        <v>35</v>
      </c>
      <c r="B2294" s="74" t="s">
        <v>1886</v>
      </c>
      <c r="C2294" s="48" t="s">
        <v>1788</v>
      </c>
      <c r="D2294" s="48">
        <v>500</v>
      </c>
      <c r="E2294" s="48">
        <v>621</v>
      </c>
      <c r="F2294" s="48" t="s">
        <v>6128</v>
      </c>
      <c r="G2294" s="48" t="s">
        <v>35</v>
      </c>
      <c r="H2294" s="75">
        <f t="shared" si="1232"/>
        <v>0</v>
      </c>
      <c r="I2294" s="74">
        <v>29</v>
      </c>
      <c r="J2294" s="74">
        <v>29</v>
      </c>
      <c r="K2294" s="48">
        <f t="shared" si="1241"/>
        <v>29</v>
      </c>
      <c r="L2294" s="48">
        <v>-4</v>
      </c>
      <c r="M2294" s="48">
        <f t="shared" si="1225"/>
        <v>25</v>
      </c>
      <c r="N2294" s="48">
        <v>2</v>
      </c>
      <c r="O2294" s="56">
        <v>51.67</v>
      </c>
      <c r="P2294" s="48" t="str">
        <f t="shared" si="1226"/>
        <v>882202 SL</v>
      </c>
      <c r="Q2294" s="76" t="s">
        <v>6187</v>
      </c>
      <c r="R2294" s="76" t="s">
        <v>6187</v>
      </c>
      <c r="S2294" s="49">
        <f t="shared" si="1233"/>
        <v>0</v>
      </c>
      <c r="T2294" s="49">
        <f t="shared" si="1227"/>
        <v>0</v>
      </c>
      <c r="U2294" s="49">
        <v>91.576923076923066</v>
      </c>
      <c r="V2294" s="49">
        <f t="shared" ref="V2294:V2357" si="1243">U2294/D2294</f>
        <v>0.18315384615384614</v>
      </c>
      <c r="W2294" s="49">
        <f t="shared" si="1234"/>
        <v>0</v>
      </c>
      <c r="X2294" s="90">
        <f>ROUNDUP(S2294*$X$4,0)</f>
        <v>0</v>
      </c>
      <c r="Y2294" s="91">
        <f t="shared" si="1229"/>
        <v>0</v>
      </c>
      <c r="Z2294" s="93">
        <f t="shared" si="1236"/>
        <v>0</v>
      </c>
      <c r="AA2294" s="94">
        <f t="shared" si="1230"/>
        <v>0</v>
      </c>
      <c r="AB2294" s="97">
        <f t="shared" si="1242"/>
        <v>0</v>
      </c>
      <c r="AC2294" s="98">
        <f t="shared" si="1231"/>
        <v>0</v>
      </c>
      <c r="AD2294" s="77" t="s">
        <v>3</v>
      </c>
      <c r="AE2294" s="54">
        <v>0</v>
      </c>
      <c r="AF2294" s="17"/>
    </row>
    <row r="2295" spans="1:32" ht="16.899999999999999" customHeight="1" x14ac:dyDescent="0.3">
      <c r="A2295" s="73" t="s">
        <v>7</v>
      </c>
      <c r="B2295" s="74" t="s">
        <v>2723</v>
      </c>
      <c r="C2295" s="48" t="s">
        <v>34</v>
      </c>
      <c r="D2295" s="48">
        <v>25</v>
      </c>
      <c r="E2295" s="48">
        <v>6150</v>
      </c>
      <c r="F2295" s="48" t="s">
        <v>6125</v>
      </c>
      <c r="G2295" s="48" t="s">
        <v>3680</v>
      </c>
      <c r="H2295" s="75">
        <f t="shared" si="1232"/>
        <v>0</v>
      </c>
      <c r="I2295" s="74">
        <v>28</v>
      </c>
      <c r="J2295" s="74">
        <v>28</v>
      </c>
      <c r="K2295" s="48">
        <f t="shared" si="1241"/>
        <v>28</v>
      </c>
      <c r="L2295" s="48">
        <f>$L$3</f>
        <v>-4</v>
      </c>
      <c r="M2295" s="48">
        <f t="shared" si="1225"/>
        <v>24</v>
      </c>
      <c r="N2295" s="48">
        <v>2</v>
      </c>
      <c r="O2295" s="56">
        <v>24.11</v>
      </c>
      <c r="P2295" s="48" t="str">
        <f t="shared" si="1226"/>
        <v>SW13 WH</v>
      </c>
      <c r="Q2295" s="76">
        <v>1</v>
      </c>
      <c r="R2295" s="76">
        <v>14</v>
      </c>
      <c r="S2295" s="49">
        <f t="shared" si="1233"/>
        <v>2.6923076923076925E-2</v>
      </c>
      <c r="T2295" s="49">
        <f t="shared" si="1227"/>
        <v>0.67307692307692313</v>
      </c>
      <c r="U2295" s="49">
        <v>56.249999999999986</v>
      </c>
      <c r="V2295" s="49">
        <f t="shared" si="1243"/>
        <v>2.2499999999999996</v>
      </c>
      <c r="W2295" s="49">
        <f t="shared" si="1234"/>
        <v>0.64615384615384619</v>
      </c>
      <c r="X2295" s="90">
        <f>ROUND(S2295*$X$4,0)</f>
        <v>0</v>
      </c>
      <c r="Y2295" s="91">
        <f t="shared" si="1229"/>
        <v>0</v>
      </c>
      <c r="Z2295" s="93">
        <f t="shared" si="1236"/>
        <v>1</v>
      </c>
      <c r="AA2295" s="94">
        <f t="shared" si="1230"/>
        <v>24.11</v>
      </c>
      <c r="AB2295" s="97">
        <f t="shared" si="1242"/>
        <v>1</v>
      </c>
      <c r="AC2295" s="98">
        <f t="shared" si="1231"/>
        <v>24.11</v>
      </c>
      <c r="AD2295" s="77" t="s">
        <v>3</v>
      </c>
      <c r="AE2295" s="54">
        <v>24.11</v>
      </c>
      <c r="AF2295" s="17"/>
    </row>
    <row r="2296" spans="1:32" ht="16.899999999999999" customHeight="1" x14ac:dyDescent="0.3">
      <c r="A2296" s="73" t="s">
        <v>7</v>
      </c>
      <c r="B2296" s="74" t="s">
        <v>64</v>
      </c>
      <c r="C2296" s="48" t="s">
        <v>40</v>
      </c>
      <c r="D2296" s="48">
        <v>100</v>
      </c>
      <c r="E2296" s="48">
        <v>621</v>
      </c>
      <c r="F2296" s="48" t="s">
        <v>6128</v>
      </c>
      <c r="G2296" s="48" t="s">
        <v>112</v>
      </c>
      <c r="H2296" s="75">
        <f t="shared" si="1232"/>
        <v>-0.10256410256410256</v>
      </c>
      <c r="I2296" s="74">
        <v>70</v>
      </c>
      <c r="J2296" s="74">
        <v>78</v>
      </c>
      <c r="K2296" s="48">
        <f t="shared" si="1241"/>
        <v>70</v>
      </c>
      <c r="L2296" s="48">
        <f>$L$3</f>
        <v>-4</v>
      </c>
      <c r="M2296" s="48">
        <f t="shared" si="1225"/>
        <v>66</v>
      </c>
      <c r="N2296" s="48">
        <v>239</v>
      </c>
      <c r="O2296" s="56">
        <v>3.87</v>
      </c>
      <c r="P2296" s="48" t="str">
        <f t="shared" si="1226"/>
        <v>1852 BK</v>
      </c>
      <c r="Q2296" s="76">
        <v>237</v>
      </c>
      <c r="R2296" s="76">
        <v>684</v>
      </c>
      <c r="S2296" s="49">
        <f t="shared" si="1233"/>
        <v>3.3415384615384611</v>
      </c>
      <c r="T2296" s="49">
        <f t="shared" si="1227"/>
        <v>334.15384615384613</v>
      </c>
      <c r="U2296" s="49">
        <v>1701.4615384615386</v>
      </c>
      <c r="V2296" s="49">
        <f t="shared" si="1243"/>
        <v>17.014615384615386</v>
      </c>
      <c r="W2296" s="49">
        <f t="shared" si="1234"/>
        <v>220.54153846153844</v>
      </c>
      <c r="X2296" s="90">
        <f>ROUND(S2296*$X$4,0)</f>
        <v>17</v>
      </c>
      <c r="Y2296" s="91">
        <f t="shared" si="1229"/>
        <v>65.790000000000006</v>
      </c>
      <c r="Z2296" s="93">
        <f t="shared" si="1236"/>
        <v>238</v>
      </c>
      <c r="AA2296" s="94">
        <f t="shared" si="1230"/>
        <v>921.06000000000006</v>
      </c>
      <c r="AB2296" s="97">
        <f t="shared" si="1242"/>
        <v>255</v>
      </c>
      <c r="AC2296" s="98">
        <f t="shared" si="1231"/>
        <v>986.85</v>
      </c>
      <c r="AD2296" s="77" t="s">
        <v>3</v>
      </c>
      <c r="AE2296" s="54">
        <v>986.85</v>
      </c>
      <c r="AF2296" s="17"/>
    </row>
    <row r="2297" spans="1:32" ht="16.899999999999999" customHeight="1" x14ac:dyDescent="0.3">
      <c r="A2297" s="73" t="s">
        <v>35</v>
      </c>
      <c r="B2297" s="74" t="s">
        <v>1229</v>
      </c>
      <c r="C2297" s="48" t="s">
        <v>40</v>
      </c>
      <c r="D2297" s="48">
        <v>100</v>
      </c>
      <c r="E2297" s="48">
        <v>621</v>
      </c>
      <c r="F2297" s="48" t="s">
        <v>6128</v>
      </c>
      <c r="G2297" s="48" t="s">
        <v>112</v>
      </c>
      <c r="H2297" s="75">
        <f t="shared" si="1232"/>
        <v>-0.25925925925925924</v>
      </c>
      <c r="I2297" s="74">
        <v>20</v>
      </c>
      <c r="J2297" s="74">
        <v>27</v>
      </c>
      <c r="K2297" s="48">
        <f t="shared" si="1241"/>
        <v>20</v>
      </c>
      <c r="L2297" s="48">
        <f>$L$3</f>
        <v>-4</v>
      </c>
      <c r="M2297" s="48">
        <f t="shared" si="1225"/>
        <v>16</v>
      </c>
      <c r="N2297" s="48">
        <v>15</v>
      </c>
      <c r="O2297" s="56">
        <v>3.9630000000000001</v>
      </c>
      <c r="P2297" s="48" t="str">
        <f t="shared" si="1226"/>
        <v>3051 WY</v>
      </c>
      <c r="Q2297" s="76">
        <v>37</v>
      </c>
      <c r="R2297" s="76">
        <v>91</v>
      </c>
      <c r="S2297" s="49">
        <f t="shared" si="1233"/>
        <v>0.5034615384615384</v>
      </c>
      <c r="T2297" s="49">
        <f t="shared" si="1227"/>
        <v>50.34615384615384</v>
      </c>
      <c r="U2297" s="49">
        <v>306.88461538461536</v>
      </c>
      <c r="V2297" s="49">
        <f t="shared" si="1243"/>
        <v>3.0688461538461538</v>
      </c>
      <c r="W2297" s="49">
        <f t="shared" si="1234"/>
        <v>8.0553846153846145</v>
      </c>
      <c r="X2297" s="90">
        <f t="shared" ref="X2297:X2299" si="1244">ROUND(S2297*$X$3,0)</f>
        <v>3</v>
      </c>
      <c r="Y2297" s="91">
        <f t="shared" si="1229"/>
        <v>11.888999999999999</v>
      </c>
      <c r="Z2297" s="93">
        <f t="shared" si="1236"/>
        <v>11</v>
      </c>
      <c r="AA2297" s="94">
        <f t="shared" si="1230"/>
        <v>43.593000000000004</v>
      </c>
      <c r="AB2297" s="97">
        <f t="shared" si="1242"/>
        <v>14</v>
      </c>
      <c r="AC2297" s="98">
        <f t="shared" si="1231"/>
        <v>55.481999999999999</v>
      </c>
      <c r="AD2297" s="77" t="s">
        <v>3</v>
      </c>
      <c r="AE2297" s="54">
        <v>55.481999999999999</v>
      </c>
      <c r="AF2297" s="17"/>
    </row>
    <row r="2298" spans="1:32" ht="16.899999999999999" customHeight="1" x14ac:dyDescent="0.3">
      <c r="A2298" s="73" t="s">
        <v>35</v>
      </c>
      <c r="B2298" s="74" t="s">
        <v>5279</v>
      </c>
      <c r="C2298" s="48" t="s">
        <v>40</v>
      </c>
      <c r="D2298" s="48">
        <v>100</v>
      </c>
      <c r="E2298" s="48">
        <v>621</v>
      </c>
      <c r="F2298" s="48" t="s">
        <v>6128</v>
      </c>
      <c r="G2298" s="48" t="s">
        <v>112</v>
      </c>
      <c r="H2298" s="75">
        <f t="shared" si="1232"/>
        <v>-0.25925925925925924</v>
      </c>
      <c r="I2298" s="74">
        <v>20</v>
      </c>
      <c r="J2298" s="74">
        <v>27</v>
      </c>
      <c r="K2298" s="48">
        <f t="shared" si="1241"/>
        <v>20</v>
      </c>
      <c r="L2298" s="48">
        <f>$L$3</f>
        <v>-4</v>
      </c>
      <c r="M2298" s="48">
        <f t="shared" si="1225"/>
        <v>16</v>
      </c>
      <c r="N2298" s="48">
        <v>8</v>
      </c>
      <c r="O2298" s="56">
        <v>3.9630000000000001</v>
      </c>
      <c r="P2298" s="48" t="str">
        <f t="shared" si="1226"/>
        <v>3051 WG</v>
      </c>
      <c r="Q2298" s="76">
        <v>11</v>
      </c>
      <c r="R2298" s="76">
        <v>38</v>
      </c>
      <c r="S2298" s="49">
        <f t="shared" si="1233"/>
        <v>0.16230769230769232</v>
      </c>
      <c r="T2298" s="49">
        <f t="shared" si="1227"/>
        <v>16.230769230769234</v>
      </c>
      <c r="U2298" s="49">
        <v>56.230769230769234</v>
      </c>
      <c r="V2298" s="49">
        <f t="shared" si="1243"/>
        <v>0.56230769230769229</v>
      </c>
      <c r="W2298" s="49">
        <f t="shared" si="1234"/>
        <v>2.5969230769230771</v>
      </c>
      <c r="X2298" s="90">
        <f t="shared" si="1244"/>
        <v>1</v>
      </c>
      <c r="Y2298" s="91">
        <f t="shared" si="1229"/>
        <v>3.9630000000000001</v>
      </c>
      <c r="Z2298" s="93">
        <f t="shared" si="1236"/>
        <v>4</v>
      </c>
      <c r="AA2298" s="94">
        <f t="shared" si="1230"/>
        <v>15.852</v>
      </c>
      <c r="AB2298" s="97">
        <f t="shared" si="1242"/>
        <v>5</v>
      </c>
      <c r="AC2298" s="98">
        <f t="shared" si="1231"/>
        <v>19.815000000000001</v>
      </c>
      <c r="AD2298" s="77" t="s">
        <v>3</v>
      </c>
      <c r="AE2298" s="54">
        <v>19.815000000000001</v>
      </c>
      <c r="AF2298" s="17"/>
    </row>
    <row r="2299" spans="1:32" ht="16.899999999999999" customHeight="1" x14ac:dyDescent="0.3">
      <c r="A2299" s="73" t="s">
        <v>35</v>
      </c>
      <c r="B2299" s="74" t="s">
        <v>202</v>
      </c>
      <c r="C2299" s="48" t="s">
        <v>40</v>
      </c>
      <c r="D2299" s="48">
        <v>1000</v>
      </c>
      <c r="E2299" s="48">
        <v>621</v>
      </c>
      <c r="F2299" s="48" t="s">
        <v>6128</v>
      </c>
      <c r="G2299" s="48" t="s">
        <v>112</v>
      </c>
      <c r="H2299" s="75">
        <f t="shared" si="1232"/>
        <v>-0.16666666666666666</v>
      </c>
      <c r="I2299" s="74">
        <v>20</v>
      </c>
      <c r="J2299" s="74">
        <v>24</v>
      </c>
      <c r="K2299" s="48">
        <f t="shared" si="1241"/>
        <v>20</v>
      </c>
      <c r="L2299" s="48">
        <f>$L$3</f>
        <v>-4</v>
      </c>
      <c r="M2299" s="48">
        <f t="shared" si="1225"/>
        <v>16</v>
      </c>
      <c r="N2299" s="48">
        <v>26</v>
      </c>
      <c r="O2299" s="56">
        <v>19.309999999999999</v>
      </c>
      <c r="P2299" s="48" t="str">
        <f t="shared" si="1226"/>
        <v>1551 YL</v>
      </c>
      <c r="Q2299" s="76">
        <v>18</v>
      </c>
      <c r="R2299" s="76">
        <v>62</v>
      </c>
      <c r="S2299" s="49">
        <f t="shared" si="1233"/>
        <v>0.26538461538461539</v>
      </c>
      <c r="T2299" s="49">
        <f t="shared" si="1227"/>
        <v>265.38461538461536</v>
      </c>
      <c r="U2299" s="49">
        <v>304.84615384615381</v>
      </c>
      <c r="V2299" s="49">
        <f t="shared" si="1243"/>
        <v>0.30484615384615382</v>
      </c>
      <c r="W2299" s="49">
        <f t="shared" si="1234"/>
        <v>4.2461538461538462</v>
      </c>
      <c r="X2299" s="90">
        <f t="shared" si="1244"/>
        <v>2</v>
      </c>
      <c r="Y2299" s="91">
        <f t="shared" si="1229"/>
        <v>38.619999999999997</v>
      </c>
      <c r="Z2299" s="93">
        <f t="shared" si="1236"/>
        <v>6</v>
      </c>
      <c r="AA2299" s="94">
        <f t="shared" si="1230"/>
        <v>115.85999999999999</v>
      </c>
      <c r="AB2299" s="97">
        <f t="shared" si="1242"/>
        <v>7</v>
      </c>
      <c r="AC2299" s="98">
        <f t="shared" si="1231"/>
        <v>135.16999999999999</v>
      </c>
      <c r="AD2299" s="77" t="s">
        <v>3</v>
      </c>
      <c r="AE2299" s="54">
        <v>135.16999999999999</v>
      </c>
      <c r="AF2299" s="17"/>
    </row>
    <row r="2300" spans="1:32" ht="16.899999999999999" customHeight="1" x14ac:dyDescent="0.3">
      <c r="A2300" s="73" t="s">
        <v>7</v>
      </c>
      <c r="B2300" s="74" t="s">
        <v>883</v>
      </c>
      <c r="C2300" s="48" t="s">
        <v>10</v>
      </c>
      <c r="D2300" s="48">
        <v>500</v>
      </c>
      <c r="E2300" s="48">
        <v>2834</v>
      </c>
      <c r="F2300" s="48" t="s">
        <v>6126</v>
      </c>
      <c r="G2300" s="48">
        <v>2</v>
      </c>
      <c r="H2300" s="75">
        <f t="shared" si="1232"/>
        <v>-0.375</v>
      </c>
      <c r="I2300" s="74">
        <v>30</v>
      </c>
      <c r="J2300" s="74">
        <v>48</v>
      </c>
      <c r="K2300" s="48">
        <f t="shared" si="1241"/>
        <v>30</v>
      </c>
      <c r="L2300" s="48"/>
      <c r="M2300" s="48">
        <f t="shared" si="1225"/>
        <v>30</v>
      </c>
      <c r="N2300" s="48">
        <v>4</v>
      </c>
      <c r="O2300" s="56">
        <v>29.44</v>
      </c>
      <c r="P2300" s="48" t="str">
        <f t="shared" si="1226"/>
        <v>2461C SL</v>
      </c>
      <c r="Q2300" s="76">
        <v>1</v>
      </c>
      <c r="R2300" s="76">
        <v>14</v>
      </c>
      <c r="S2300" s="49">
        <f t="shared" si="1233"/>
        <v>2.6923076923076925E-2</v>
      </c>
      <c r="T2300" s="49">
        <f t="shared" si="1227"/>
        <v>13.461538461538462</v>
      </c>
      <c r="U2300" s="49">
        <v>472.46153846153845</v>
      </c>
      <c r="V2300" s="49">
        <f t="shared" si="1243"/>
        <v>0.94492307692307687</v>
      </c>
      <c r="W2300" s="49">
        <f t="shared" si="1234"/>
        <v>0.80769230769230771</v>
      </c>
      <c r="X2300" s="90">
        <f>ROUND(S2300*$X$4,0)</f>
        <v>0</v>
      </c>
      <c r="Y2300" s="91">
        <f t="shared" si="1229"/>
        <v>0</v>
      </c>
      <c r="Z2300" s="93">
        <f t="shared" si="1236"/>
        <v>1</v>
      </c>
      <c r="AA2300" s="94">
        <f t="shared" si="1230"/>
        <v>29.44</v>
      </c>
      <c r="AB2300" s="97">
        <f t="shared" si="1242"/>
        <v>1</v>
      </c>
      <c r="AC2300" s="98">
        <f t="shared" si="1231"/>
        <v>29.44</v>
      </c>
      <c r="AD2300" s="77" t="s">
        <v>3</v>
      </c>
      <c r="AE2300" s="54">
        <v>29.44</v>
      </c>
      <c r="AF2300" s="17"/>
    </row>
    <row r="2301" spans="1:32" ht="16.899999999999999" customHeight="1" x14ac:dyDescent="0.3">
      <c r="A2301" s="73" t="s">
        <v>7</v>
      </c>
      <c r="B2301" s="74" t="s">
        <v>5265</v>
      </c>
      <c r="C2301" s="48" t="s">
        <v>55</v>
      </c>
      <c r="D2301" s="48">
        <v>100</v>
      </c>
      <c r="E2301" s="48">
        <v>4008</v>
      </c>
      <c r="F2301" s="48" t="s">
        <v>5910</v>
      </c>
      <c r="G2301" s="48" t="s">
        <v>35</v>
      </c>
      <c r="H2301" s="75">
        <f t="shared" si="1232"/>
        <v>0</v>
      </c>
      <c r="I2301" s="74">
        <v>24</v>
      </c>
      <c r="J2301" s="74">
        <v>24</v>
      </c>
      <c r="K2301" s="48">
        <f t="shared" si="1241"/>
        <v>24</v>
      </c>
      <c r="L2301" s="48">
        <f>$L$3</f>
        <v>-4</v>
      </c>
      <c r="M2301" s="48">
        <f t="shared" si="1225"/>
        <v>20</v>
      </c>
      <c r="N2301" s="48">
        <v>72</v>
      </c>
      <c r="O2301" s="56">
        <v>2.3980000000000001</v>
      </c>
      <c r="P2301" s="48" t="str">
        <f t="shared" si="1226"/>
        <v>299/1 SV</v>
      </c>
      <c r="Q2301" s="76">
        <v>264</v>
      </c>
      <c r="R2301" s="76">
        <v>831</v>
      </c>
      <c r="S2301" s="49">
        <f t="shared" si="1233"/>
        <v>3.8019230769230767</v>
      </c>
      <c r="T2301" s="49">
        <f t="shared" si="1227"/>
        <v>380.19230769230768</v>
      </c>
      <c r="U2301" s="49">
        <v>621.73076923076928</v>
      </c>
      <c r="V2301" s="49">
        <f t="shared" si="1243"/>
        <v>6.2173076923076929</v>
      </c>
      <c r="W2301" s="49">
        <f t="shared" si="1234"/>
        <v>76.038461538461533</v>
      </c>
      <c r="X2301" s="90">
        <f>ROUND(S2301*$X$3,0)</f>
        <v>23</v>
      </c>
      <c r="Y2301" s="91">
        <f t="shared" si="1229"/>
        <v>55.154000000000003</v>
      </c>
      <c r="Z2301" s="93">
        <f t="shared" si="1236"/>
        <v>99</v>
      </c>
      <c r="AA2301" s="94">
        <f t="shared" si="1230"/>
        <v>237.40200000000002</v>
      </c>
      <c r="AB2301" s="97">
        <f t="shared" si="1242"/>
        <v>118</v>
      </c>
      <c r="AC2301" s="98">
        <f t="shared" si="1231"/>
        <v>282.964</v>
      </c>
      <c r="AD2301" s="77" t="s">
        <v>3</v>
      </c>
      <c r="AE2301" s="54">
        <v>282.964</v>
      </c>
      <c r="AF2301" s="17"/>
    </row>
    <row r="2302" spans="1:32" ht="16.899999999999999" customHeight="1" x14ac:dyDescent="0.3">
      <c r="A2302" s="73" t="s">
        <v>35</v>
      </c>
      <c r="B2302" s="74" t="s">
        <v>3241</v>
      </c>
      <c r="C2302" s="48" t="s">
        <v>10</v>
      </c>
      <c r="D2302" s="48">
        <v>500</v>
      </c>
      <c r="E2302" s="48">
        <v>621</v>
      </c>
      <c r="F2302" s="48" t="s">
        <v>6128</v>
      </c>
      <c r="G2302" s="48" t="s">
        <v>11</v>
      </c>
      <c r="H2302" s="75">
        <f t="shared" si="1232"/>
        <v>0</v>
      </c>
      <c r="I2302" s="74">
        <v>5</v>
      </c>
      <c r="J2302" s="74">
        <v>5</v>
      </c>
      <c r="K2302" s="48">
        <f>J2302</f>
        <v>5</v>
      </c>
      <c r="L2302" s="48"/>
      <c r="M2302" s="48">
        <f t="shared" si="1225"/>
        <v>5</v>
      </c>
      <c r="N2302" s="48">
        <v>0</v>
      </c>
      <c r="O2302" s="56">
        <v>43.825000000000003</v>
      </c>
      <c r="P2302" s="48" t="str">
        <f t="shared" si="1226"/>
        <v>2258/1 SL</v>
      </c>
      <c r="Q2302" s="76" t="s">
        <v>6187</v>
      </c>
      <c r="R2302" s="76" t="s">
        <v>6187</v>
      </c>
      <c r="S2302" s="49">
        <f t="shared" si="1233"/>
        <v>0</v>
      </c>
      <c r="T2302" s="49">
        <f t="shared" si="1227"/>
        <v>0</v>
      </c>
      <c r="U2302" s="49">
        <v>57.576923076923073</v>
      </c>
      <c r="V2302" s="49">
        <f t="shared" si="1243"/>
        <v>0.11515384615384615</v>
      </c>
      <c r="W2302" s="49">
        <f t="shared" si="1234"/>
        <v>0</v>
      </c>
      <c r="X2302" s="90">
        <f>ROUNDUP(S2302*$X$2,0)</f>
        <v>0</v>
      </c>
      <c r="Y2302" s="91">
        <f t="shared" si="1229"/>
        <v>0</v>
      </c>
      <c r="Z2302" s="93">
        <f t="shared" si="1236"/>
        <v>0</v>
      </c>
      <c r="AA2302" s="94">
        <f t="shared" si="1230"/>
        <v>0</v>
      </c>
      <c r="AB2302" s="97">
        <f>ROUND((S2302*$AB$2)+Z2302,0)</f>
        <v>0</v>
      </c>
      <c r="AC2302" s="98">
        <f t="shared" si="1231"/>
        <v>0</v>
      </c>
      <c r="AD2302" s="77" t="s">
        <v>5891</v>
      </c>
      <c r="AE2302" s="54">
        <v>0</v>
      </c>
      <c r="AF2302" s="17"/>
    </row>
    <row r="2303" spans="1:32" ht="16.899999999999999" customHeight="1" x14ac:dyDescent="0.3">
      <c r="A2303" s="73" t="s">
        <v>7</v>
      </c>
      <c r="B2303" s="74" t="s">
        <v>2657</v>
      </c>
      <c r="C2303" s="48" t="s">
        <v>1154</v>
      </c>
      <c r="D2303" s="48">
        <v>100</v>
      </c>
      <c r="E2303" s="48">
        <v>2834</v>
      </c>
      <c r="F2303" s="48" t="s">
        <v>6126</v>
      </c>
      <c r="G2303" s="48">
        <v>2</v>
      </c>
      <c r="H2303" s="75">
        <f t="shared" si="1232"/>
        <v>0</v>
      </c>
      <c r="I2303" s="74">
        <v>20</v>
      </c>
      <c r="J2303" s="74">
        <f>I2303</f>
        <v>20</v>
      </c>
      <c r="K2303" s="48">
        <f>I2303</f>
        <v>20</v>
      </c>
      <c r="L2303" s="48"/>
      <c r="M2303" s="48">
        <f t="shared" si="1225"/>
        <v>20</v>
      </c>
      <c r="N2303" s="48">
        <v>0</v>
      </c>
      <c r="O2303" s="56">
        <v>27.114129999999999</v>
      </c>
      <c r="P2303" s="48" t="str">
        <f t="shared" si="1226"/>
        <v>5599/5C SL</v>
      </c>
      <c r="Q2303" s="76">
        <v>0</v>
      </c>
      <c r="R2303" s="76">
        <v>0</v>
      </c>
      <c r="S2303" s="49">
        <f t="shared" si="1233"/>
        <v>0</v>
      </c>
      <c r="T2303" s="49">
        <f t="shared" si="1227"/>
        <v>0</v>
      </c>
      <c r="U2303" s="49">
        <v>44.230769230769226</v>
      </c>
      <c r="V2303" s="49">
        <f t="shared" si="1243"/>
        <v>0.44230769230769229</v>
      </c>
      <c r="W2303" s="49">
        <f t="shared" si="1234"/>
        <v>0</v>
      </c>
      <c r="X2303" s="90">
        <f>ROUNDUP(S2303*$X$3,0)</f>
        <v>0</v>
      </c>
      <c r="Y2303" s="91">
        <f t="shared" si="1229"/>
        <v>0</v>
      </c>
      <c r="Z2303" s="93">
        <f t="shared" si="1236"/>
        <v>0</v>
      </c>
      <c r="AA2303" s="94">
        <f t="shared" si="1230"/>
        <v>0</v>
      </c>
      <c r="AB2303" s="97">
        <f>ROUND((S2303*$AB$4)+Z2303,0)</f>
        <v>0</v>
      </c>
      <c r="AC2303" s="98">
        <f t="shared" si="1231"/>
        <v>0</v>
      </c>
      <c r="AD2303" s="77" t="s">
        <v>3</v>
      </c>
      <c r="AE2303" s="54">
        <v>0</v>
      </c>
      <c r="AF2303" s="17"/>
    </row>
    <row r="2304" spans="1:32" ht="16.899999999999999" customHeight="1" x14ac:dyDescent="0.3">
      <c r="A2304" s="73" t="s">
        <v>7</v>
      </c>
      <c r="B2304" s="74" t="s">
        <v>4194</v>
      </c>
      <c r="C2304" s="48" t="s">
        <v>34</v>
      </c>
      <c r="D2304" s="48">
        <v>25</v>
      </c>
      <c r="E2304" s="48">
        <v>6150</v>
      </c>
      <c r="F2304" s="48" t="s">
        <v>6125</v>
      </c>
      <c r="G2304" s="48" t="s">
        <v>3680</v>
      </c>
      <c r="H2304" s="75">
        <f t="shared" si="1232"/>
        <v>0</v>
      </c>
      <c r="I2304" s="74">
        <v>28</v>
      </c>
      <c r="J2304" s="74">
        <v>28</v>
      </c>
      <c r="K2304" s="48">
        <f>I2304</f>
        <v>28</v>
      </c>
      <c r="L2304" s="48">
        <f>$L$3</f>
        <v>-4</v>
      </c>
      <c r="M2304" s="48">
        <f t="shared" si="1225"/>
        <v>24</v>
      </c>
      <c r="N2304" s="48">
        <v>3</v>
      </c>
      <c r="O2304" s="56">
        <v>3.75</v>
      </c>
      <c r="P2304" s="48" t="str">
        <f t="shared" si="1226"/>
        <v>SW2 NA</v>
      </c>
      <c r="Q2304" s="76">
        <v>55</v>
      </c>
      <c r="R2304" s="76">
        <v>61</v>
      </c>
      <c r="S2304" s="49">
        <f t="shared" si="1233"/>
        <v>0.66269230769230769</v>
      </c>
      <c r="T2304" s="49">
        <f t="shared" si="1227"/>
        <v>16.567307692307693</v>
      </c>
      <c r="U2304" s="49">
        <v>334.18269230769226</v>
      </c>
      <c r="V2304" s="49">
        <f t="shared" si="1243"/>
        <v>13.367307692307691</v>
      </c>
      <c r="W2304" s="49">
        <f t="shared" si="1234"/>
        <v>15.904615384615385</v>
      </c>
      <c r="X2304" s="90">
        <f>ROUND(S2304*$X$4,0)</f>
        <v>3</v>
      </c>
      <c r="Y2304" s="91">
        <f t="shared" si="1229"/>
        <v>11.25</v>
      </c>
      <c r="Z2304" s="93">
        <f t="shared" si="1236"/>
        <v>19</v>
      </c>
      <c r="AA2304" s="94">
        <f t="shared" si="1230"/>
        <v>71.25</v>
      </c>
      <c r="AB2304" s="97">
        <f>ROUND((S2304*$AB$4)+Z2304,0)</f>
        <v>22</v>
      </c>
      <c r="AC2304" s="98">
        <f t="shared" si="1231"/>
        <v>82.5</v>
      </c>
      <c r="AD2304" s="77" t="s">
        <v>3</v>
      </c>
      <c r="AE2304" s="54">
        <v>82.5</v>
      </c>
      <c r="AF2304" s="17"/>
    </row>
    <row r="2305" spans="1:32" ht="16.899999999999999" customHeight="1" x14ac:dyDescent="0.3">
      <c r="A2305" s="73" t="s">
        <v>7</v>
      </c>
      <c r="B2305" s="74" t="s">
        <v>826</v>
      </c>
      <c r="C2305" s="48" t="s">
        <v>464</v>
      </c>
      <c r="D2305" s="48">
        <v>100</v>
      </c>
      <c r="E2305" s="48">
        <v>4013</v>
      </c>
      <c r="F2305" s="48" t="s">
        <v>6180</v>
      </c>
      <c r="G2305" s="48" t="s">
        <v>65</v>
      </c>
      <c r="H2305" s="75">
        <f t="shared" si="1232"/>
        <v>0</v>
      </c>
      <c r="I2305" s="74">
        <v>5</v>
      </c>
      <c r="J2305" s="74">
        <v>5</v>
      </c>
      <c r="K2305" s="48">
        <f>J2305</f>
        <v>5</v>
      </c>
      <c r="L2305" s="48"/>
      <c r="M2305" s="48">
        <f t="shared" ref="M2305:M2346" si="1245">K2305+L2305</f>
        <v>5</v>
      </c>
      <c r="N2305" s="48">
        <v>11</v>
      </c>
      <c r="O2305" s="56">
        <v>12.26257</v>
      </c>
      <c r="P2305" s="48" t="str">
        <f t="shared" si="1226"/>
        <v>2842/19 YL</v>
      </c>
      <c r="Q2305" s="76">
        <v>63</v>
      </c>
      <c r="R2305" s="76">
        <v>166</v>
      </c>
      <c r="S2305" s="49">
        <f t="shared" si="1233"/>
        <v>0.87</v>
      </c>
      <c r="T2305" s="49">
        <f t="shared" si="1227"/>
        <v>87</v>
      </c>
      <c r="U2305" s="49">
        <v>152.38461538461539</v>
      </c>
      <c r="V2305" s="49">
        <f t="shared" si="1243"/>
        <v>1.5238461538461539</v>
      </c>
      <c r="W2305" s="49">
        <f t="shared" si="1234"/>
        <v>4.3499999999999996</v>
      </c>
      <c r="X2305" s="90">
        <f>ROUND(S2305*$X$2,0)</f>
        <v>6</v>
      </c>
      <c r="Y2305" s="91">
        <f t="shared" ref="Y2305:Y2346" si="1246">X2305*O2305</f>
        <v>73.575420000000008</v>
      </c>
      <c r="Z2305" s="93">
        <f t="shared" si="1236"/>
        <v>10</v>
      </c>
      <c r="AA2305" s="94">
        <f t="shared" ref="AA2305:AA2346" si="1247">Z2305*O2305</f>
        <v>122.62569999999999</v>
      </c>
      <c r="AB2305" s="97">
        <f>ROUND((S2305*$AB$2)+Z2305,0)</f>
        <v>16</v>
      </c>
      <c r="AC2305" s="98">
        <f t="shared" ref="AC2305:AC2346" si="1248">AB2305*O2305</f>
        <v>196.20112</v>
      </c>
      <c r="AD2305" s="77" t="s">
        <v>5891</v>
      </c>
      <c r="AE2305" s="54">
        <v>196.20112</v>
      </c>
      <c r="AF2305" s="17"/>
    </row>
    <row r="2306" spans="1:32" ht="16.899999999999999" customHeight="1" x14ac:dyDescent="0.3">
      <c r="A2306" s="73" t="s">
        <v>35</v>
      </c>
      <c r="B2306" s="74" t="s">
        <v>951</v>
      </c>
      <c r="C2306" s="48" t="s">
        <v>464</v>
      </c>
      <c r="D2306" s="48">
        <v>100</v>
      </c>
      <c r="E2306" s="48">
        <v>4013</v>
      </c>
      <c r="F2306" s="48" t="s">
        <v>6180</v>
      </c>
      <c r="G2306" s="48" t="s">
        <v>65</v>
      </c>
      <c r="H2306" s="75">
        <f t="shared" ref="H2306:H2346" si="1249">(I2306-J2306)/J2306</f>
        <v>0</v>
      </c>
      <c r="I2306" s="74">
        <v>5</v>
      </c>
      <c r="J2306" s="74">
        <v>5</v>
      </c>
      <c r="K2306" s="48">
        <f>J2306</f>
        <v>5</v>
      </c>
      <c r="L2306" s="48"/>
      <c r="M2306" s="48">
        <f t="shared" si="1245"/>
        <v>5</v>
      </c>
      <c r="N2306" s="48">
        <v>6</v>
      </c>
      <c r="O2306" s="56">
        <v>12.26257</v>
      </c>
      <c r="P2306" s="48" t="str">
        <f t="shared" si="1226"/>
        <v>2842/19 GR</v>
      </c>
      <c r="Q2306" s="76">
        <v>15</v>
      </c>
      <c r="R2306" s="76">
        <v>68</v>
      </c>
      <c r="S2306" s="49">
        <f t="shared" ref="S2306:S2346" si="1250">((Q2306/65*0.7)+(R2306/260*0.3))</f>
        <v>0.24</v>
      </c>
      <c r="T2306" s="49">
        <f t="shared" si="1227"/>
        <v>24</v>
      </c>
      <c r="U2306" s="49">
        <v>166.30769230769229</v>
      </c>
      <c r="V2306" s="49">
        <f t="shared" si="1243"/>
        <v>1.6630769230769229</v>
      </c>
      <c r="W2306" s="49">
        <f t="shared" si="1234"/>
        <v>1.2</v>
      </c>
      <c r="X2306" s="90">
        <f>ROUND(S2306*$X$2,0)</f>
        <v>2</v>
      </c>
      <c r="Y2306" s="91">
        <f t="shared" si="1246"/>
        <v>24.52514</v>
      </c>
      <c r="Z2306" s="93">
        <f t="shared" si="1236"/>
        <v>3</v>
      </c>
      <c r="AA2306" s="94">
        <f t="shared" si="1247"/>
        <v>36.787710000000004</v>
      </c>
      <c r="AB2306" s="97">
        <f>ROUND((S2306*$AB$2)+Z2306,0)</f>
        <v>5</v>
      </c>
      <c r="AC2306" s="98">
        <f t="shared" si="1248"/>
        <v>61.312849999999997</v>
      </c>
      <c r="AD2306" s="77" t="s">
        <v>5891</v>
      </c>
      <c r="AE2306" s="54">
        <v>61.312849999999997</v>
      </c>
      <c r="AF2306" s="17"/>
    </row>
    <row r="2307" spans="1:32" ht="16.899999999999999" customHeight="1" x14ac:dyDescent="0.3">
      <c r="A2307" s="73" t="s">
        <v>35</v>
      </c>
      <c r="B2307" s="74" t="s">
        <v>3949</v>
      </c>
      <c r="C2307" s="48" t="s">
        <v>34</v>
      </c>
      <c r="D2307" s="48">
        <v>100</v>
      </c>
      <c r="E2307" s="48">
        <v>4445</v>
      </c>
      <c r="F2307" s="48" t="s">
        <v>5912</v>
      </c>
      <c r="G2307" s="48" t="s">
        <v>122</v>
      </c>
      <c r="H2307" s="75">
        <f t="shared" si="1249"/>
        <v>0.16470588235294117</v>
      </c>
      <c r="I2307" s="74">
        <v>99</v>
      </c>
      <c r="J2307" s="74">
        <v>85</v>
      </c>
      <c r="K2307" s="48">
        <f>J2307</f>
        <v>85</v>
      </c>
      <c r="L2307" s="48">
        <f>$L$3</f>
        <v>-4</v>
      </c>
      <c r="M2307" s="48">
        <f t="shared" si="1245"/>
        <v>81</v>
      </c>
      <c r="N2307" s="48">
        <v>12</v>
      </c>
      <c r="O2307" s="56">
        <v>36.049999999999997</v>
      </c>
      <c r="P2307" s="48" t="str">
        <f t="shared" si="1226"/>
        <v>TFT20013 NA</v>
      </c>
      <c r="Q2307" s="76">
        <v>17</v>
      </c>
      <c r="R2307" s="76">
        <v>71</v>
      </c>
      <c r="S2307" s="49">
        <f t="shared" si="1250"/>
        <v>0.26500000000000001</v>
      </c>
      <c r="T2307" s="49">
        <f t="shared" si="1227"/>
        <v>26.5</v>
      </c>
      <c r="U2307" s="49">
        <v>166.88461538461539</v>
      </c>
      <c r="V2307" s="49">
        <f t="shared" si="1243"/>
        <v>1.6688461538461539</v>
      </c>
      <c r="W2307" s="49">
        <f t="shared" si="1234"/>
        <v>21.465</v>
      </c>
      <c r="X2307" s="90">
        <f t="shared" ref="X2307:X2310" si="1251">ROUND(S2307*$X$4,0)</f>
        <v>1</v>
      </c>
      <c r="Y2307" s="91">
        <f t="shared" si="1246"/>
        <v>36.049999999999997</v>
      </c>
      <c r="Z2307" s="93">
        <f t="shared" si="1236"/>
        <v>22</v>
      </c>
      <c r="AA2307" s="94">
        <f t="shared" si="1247"/>
        <v>793.09999999999991</v>
      </c>
      <c r="AB2307" s="97">
        <f>ROUND((S2307*$AB$4)+Z2307,0)</f>
        <v>23</v>
      </c>
      <c r="AC2307" s="98">
        <f t="shared" si="1248"/>
        <v>829.15</v>
      </c>
      <c r="AD2307" s="77" t="s">
        <v>3</v>
      </c>
      <c r="AE2307" s="54">
        <v>829.15</v>
      </c>
      <c r="AF2307" s="17"/>
    </row>
    <row r="2308" spans="1:32" ht="16.899999999999999" customHeight="1" x14ac:dyDescent="0.3">
      <c r="A2308" s="73" t="s">
        <v>35</v>
      </c>
      <c r="B2308" s="74" t="s">
        <v>3957</v>
      </c>
      <c r="C2308" s="48" t="s">
        <v>34</v>
      </c>
      <c r="D2308" s="48">
        <v>250</v>
      </c>
      <c r="E2308" s="48">
        <v>4350</v>
      </c>
      <c r="F2308" s="48" t="s">
        <v>6122</v>
      </c>
      <c r="G2308" s="48" t="s">
        <v>122</v>
      </c>
      <c r="H2308" s="75">
        <f t="shared" si="1249"/>
        <v>0</v>
      </c>
      <c r="I2308" s="74">
        <v>84</v>
      </c>
      <c r="J2308" s="74">
        <v>84</v>
      </c>
      <c r="K2308" s="48">
        <f>I2308</f>
        <v>84</v>
      </c>
      <c r="L2308" s="48">
        <f>$L$3</f>
        <v>-4</v>
      </c>
      <c r="M2308" s="48">
        <f t="shared" si="1245"/>
        <v>80</v>
      </c>
      <c r="N2308" s="48">
        <v>12</v>
      </c>
      <c r="O2308" s="56">
        <v>20.847249999999999</v>
      </c>
      <c r="P2308" s="48" t="str">
        <f t="shared" si="1226"/>
        <v>P1051 CL</v>
      </c>
      <c r="Q2308" s="76">
        <v>5</v>
      </c>
      <c r="R2308" s="76">
        <v>114</v>
      </c>
      <c r="S2308" s="49">
        <f t="shared" si="1250"/>
        <v>0.18538461538461537</v>
      </c>
      <c r="T2308" s="49">
        <f t="shared" si="1227"/>
        <v>46.34615384615384</v>
      </c>
      <c r="U2308" s="49">
        <v>50.38461538461538</v>
      </c>
      <c r="V2308" s="49">
        <f t="shared" si="1243"/>
        <v>0.20153846153846153</v>
      </c>
      <c r="W2308" s="49">
        <f t="shared" si="1234"/>
        <v>14.83076923076923</v>
      </c>
      <c r="X2308" s="90">
        <f t="shared" si="1251"/>
        <v>1</v>
      </c>
      <c r="Y2308" s="91">
        <f t="shared" si="1246"/>
        <v>20.847249999999999</v>
      </c>
      <c r="Z2308" s="93">
        <f t="shared" si="1236"/>
        <v>16</v>
      </c>
      <c r="AA2308" s="94">
        <f t="shared" si="1247"/>
        <v>333.55599999999998</v>
      </c>
      <c r="AB2308" s="97">
        <f>ROUND((S2308*$AB$4)+Z2308,0)</f>
        <v>17</v>
      </c>
      <c r="AC2308" s="98">
        <f t="shared" si="1248"/>
        <v>354.40324999999996</v>
      </c>
      <c r="AD2308" s="77" t="s">
        <v>3</v>
      </c>
      <c r="AE2308" s="54">
        <v>354.40324999999996</v>
      </c>
      <c r="AF2308" s="17"/>
    </row>
    <row r="2309" spans="1:32" ht="16.899999999999999" customHeight="1" x14ac:dyDescent="0.3">
      <c r="A2309" s="73" t="s">
        <v>7</v>
      </c>
      <c r="B2309" s="74" t="s">
        <v>4289</v>
      </c>
      <c r="C2309" s="48" t="s">
        <v>10</v>
      </c>
      <c r="D2309" s="48">
        <v>100</v>
      </c>
      <c r="E2309" s="48">
        <v>621</v>
      </c>
      <c r="F2309" s="48" t="s">
        <v>6128</v>
      </c>
      <c r="G2309" s="48" t="s">
        <v>35</v>
      </c>
      <c r="H2309" s="75">
        <f t="shared" si="1249"/>
        <v>-0.65</v>
      </c>
      <c r="I2309" s="74">
        <v>35</v>
      </c>
      <c r="J2309" s="74">
        <v>100</v>
      </c>
      <c r="K2309" s="48">
        <f>I2309</f>
        <v>35</v>
      </c>
      <c r="L2309" s="48">
        <v>-4</v>
      </c>
      <c r="M2309" s="48">
        <f t="shared" si="1245"/>
        <v>31</v>
      </c>
      <c r="N2309" s="48">
        <v>2</v>
      </c>
      <c r="O2309" s="56">
        <v>49.906999999999996</v>
      </c>
      <c r="P2309" s="48" t="str">
        <f t="shared" si="1226"/>
        <v>6377 SL</v>
      </c>
      <c r="Q2309" s="76">
        <v>6</v>
      </c>
      <c r="R2309" s="76">
        <v>15</v>
      </c>
      <c r="S2309" s="49">
        <f t="shared" si="1250"/>
        <v>8.1923076923076932E-2</v>
      </c>
      <c r="T2309" s="49">
        <f t="shared" si="1227"/>
        <v>8.1923076923076934</v>
      </c>
      <c r="U2309" s="49">
        <v>53.769230769230774</v>
      </c>
      <c r="V2309" s="49">
        <f t="shared" si="1243"/>
        <v>0.53769230769230769</v>
      </c>
      <c r="W2309" s="49">
        <f t="shared" si="1234"/>
        <v>2.5396153846153848</v>
      </c>
      <c r="X2309" s="90">
        <f t="shared" si="1251"/>
        <v>0</v>
      </c>
      <c r="Y2309" s="91">
        <f t="shared" si="1246"/>
        <v>0</v>
      </c>
      <c r="Z2309" s="93">
        <f t="shared" si="1236"/>
        <v>3</v>
      </c>
      <c r="AA2309" s="94">
        <f t="shared" si="1247"/>
        <v>149.721</v>
      </c>
      <c r="AB2309" s="97">
        <f>ROUND((S2309*$AB$4)+Z2309,0)</f>
        <v>3</v>
      </c>
      <c r="AC2309" s="98">
        <f t="shared" si="1248"/>
        <v>149.721</v>
      </c>
      <c r="AD2309" s="77" t="s">
        <v>3</v>
      </c>
      <c r="AE2309" s="54">
        <v>149.721</v>
      </c>
      <c r="AF2309" s="17"/>
    </row>
    <row r="2310" spans="1:32" ht="16.899999999999999" customHeight="1" x14ac:dyDescent="0.3">
      <c r="A2310" s="73" t="s">
        <v>35</v>
      </c>
      <c r="B2310" s="74" t="s">
        <v>852</v>
      </c>
      <c r="C2310" s="48" t="s">
        <v>40</v>
      </c>
      <c r="D2310" s="48">
        <v>100</v>
      </c>
      <c r="E2310" s="48">
        <v>4003</v>
      </c>
      <c r="F2310" s="48" t="s">
        <v>5909</v>
      </c>
      <c r="G2310" s="48" t="s">
        <v>112</v>
      </c>
      <c r="H2310" s="75">
        <f t="shared" si="1249"/>
        <v>0.4</v>
      </c>
      <c r="I2310" s="74">
        <v>49</v>
      </c>
      <c r="J2310" s="74">
        <v>35</v>
      </c>
      <c r="K2310" s="48">
        <f>J2310</f>
        <v>35</v>
      </c>
      <c r="L2310" s="48">
        <f>$L$3</f>
        <v>-4</v>
      </c>
      <c r="M2310" s="48">
        <f t="shared" si="1245"/>
        <v>31</v>
      </c>
      <c r="N2310" s="48">
        <v>21</v>
      </c>
      <c r="O2310" s="56">
        <v>4.1746100000000004</v>
      </c>
      <c r="P2310" s="48" t="str">
        <f t="shared" ref="P2310:P2373" si="1252">LEFT(B2310,LEN(B2310)-3)</f>
        <v>3047 YL</v>
      </c>
      <c r="Q2310" s="76">
        <v>48</v>
      </c>
      <c r="R2310" s="76">
        <v>82</v>
      </c>
      <c r="S2310" s="49">
        <f t="shared" si="1250"/>
        <v>0.61153846153846159</v>
      </c>
      <c r="T2310" s="49">
        <f t="shared" ref="T2310:T2373" si="1253">S2310*D2310</f>
        <v>61.15384615384616</v>
      </c>
      <c r="U2310" s="49">
        <v>62.307692307692314</v>
      </c>
      <c r="V2310" s="49">
        <f t="shared" si="1243"/>
        <v>0.62307692307692308</v>
      </c>
      <c r="W2310" s="49">
        <f t="shared" si="1234"/>
        <v>18.957692307692309</v>
      </c>
      <c r="X2310" s="90">
        <f t="shared" si="1251"/>
        <v>3</v>
      </c>
      <c r="Y2310" s="91">
        <f t="shared" si="1246"/>
        <v>12.52383</v>
      </c>
      <c r="Z2310" s="93">
        <f t="shared" si="1236"/>
        <v>22</v>
      </c>
      <c r="AA2310" s="94">
        <f t="shared" si="1247"/>
        <v>91.841420000000014</v>
      </c>
      <c r="AB2310" s="97">
        <f>ROUND((S2310*$AB$4)+Z2310,0)</f>
        <v>25</v>
      </c>
      <c r="AC2310" s="98">
        <f t="shared" si="1248"/>
        <v>104.36525</v>
      </c>
      <c r="AD2310" s="77" t="s">
        <v>3</v>
      </c>
      <c r="AE2310" s="54">
        <v>104.36525</v>
      </c>
      <c r="AF2310" s="17"/>
    </row>
    <row r="2311" spans="1:32" ht="16.899999999999999" customHeight="1" x14ac:dyDescent="0.3">
      <c r="A2311" s="73" t="s">
        <v>35</v>
      </c>
      <c r="B2311" s="74" t="s">
        <v>4572</v>
      </c>
      <c r="C2311" s="48" t="s">
        <v>464</v>
      </c>
      <c r="D2311" s="48">
        <v>1</v>
      </c>
      <c r="E2311" s="48">
        <v>4013</v>
      </c>
      <c r="F2311" s="48" t="s">
        <v>6180</v>
      </c>
      <c r="G2311" s="48" t="s">
        <v>112</v>
      </c>
      <c r="H2311" s="75">
        <f t="shared" si="1249"/>
        <v>0.8</v>
      </c>
      <c r="I2311" s="74">
        <v>108</v>
      </c>
      <c r="J2311" s="74">
        <v>60</v>
      </c>
      <c r="K2311" s="48">
        <f>J2311</f>
        <v>60</v>
      </c>
      <c r="L2311" s="48">
        <f>$L$3</f>
        <v>-4</v>
      </c>
      <c r="M2311" s="48">
        <f t="shared" si="1245"/>
        <v>56</v>
      </c>
      <c r="N2311" s="48">
        <v>2045</v>
      </c>
      <c r="O2311" s="56">
        <v>0.33</v>
      </c>
      <c r="P2311" s="48" t="str">
        <f t="shared" si="1252"/>
        <v>5858 SL</v>
      </c>
      <c r="Q2311" s="76" t="s">
        <v>6187</v>
      </c>
      <c r="R2311" s="76" t="s">
        <v>6187</v>
      </c>
      <c r="S2311" s="49">
        <f t="shared" si="1250"/>
        <v>0</v>
      </c>
      <c r="T2311" s="49">
        <f t="shared" si="1253"/>
        <v>0</v>
      </c>
      <c r="U2311" s="49">
        <v>25.846153846153847</v>
      </c>
      <c r="V2311" s="49">
        <f t="shared" si="1243"/>
        <v>25.846153846153847</v>
      </c>
      <c r="W2311" s="49">
        <f t="shared" ref="W2311:W2333" si="1254">S2311*M2311</f>
        <v>0</v>
      </c>
      <c r="X2311" s="90">
        <f>ROUND(V2311*$X$4,0)</f>
        <v>129</v>
      </c>
      <c r="Y2311" s="91">
        <f t="shared" si="1246"/>
        <v>42.57</v>
      </c>
      <c r="Z2311" s="93">
        <f>ROUND((V2311*M2311)+X2311,0)</f>
        <v>1576</v>
      </c>
      <c r="AA2311" s="94">
        <f t="shared" si="1247"/>
        <v>520.08000000000004</v>
      </c>
      <c r="AB2311" s="97">
        <f>ROUND((V2311*$AB$4)+Z2311,0)</f>
        <v>1705</v>
      </c>
      <c r="AC2311" s="98">
        <f t="shared" si="1248"/>
        <v>562.65</v>
      </c>
      <c r="AD2311" s="77" t="s">
        <v>5889</v>
      </c>
      <c r="AE2311" s="54">
        <v>562.65</v>
      </c>
      <c r="AF2311" s="17"/>
    </row>
    <row r="2312" spans="1:32" ht="16.899999999999999" customHeight="1" x14ac:dyDescent="0.3">
      <c r="A2312" s="73" t="s">
        <v>7</v>
      </c>
      <c r="B2312" s="74" t="s">
        <v>2801</v>
      </c>
      <c r="C2312" s="48" t="s">
        <v>464</v>
      </c>
      <c r="D2312" s="48">
        <v>1000</v>
      </c>
      <c r="E2312" s="48">
        <v>4013</v>
      </c>
      <c r="F2312" s="48" t="s">
        <v>6180</v>
      </c>
      <c r="G2312" s="48" t="s">
        <v>65</v>
      </c>
      <c r="H2312" s="75">
        <f t="shared" si="1249"/>
        <v>0</v>
      </c>
      <c r="I2312" s="74">
        <v>5</v>
      </c>
      <c r="J2312" s="74">
        <v>5</v>
      </c>
      <c r="K2312" s="48">
        <f>J2312</f>
        <v>5</v>
      </c>
      <c r="L2312" s="48"/>
      <c r="M2312" s="48">
        <f t="shared" si="1245"/>
        <v>5</v>
      </c>
      <c r="N2312" s="48">
        <v>0</v>
      </c>
      <c r="O2312" s="56">
        <v>650.00654999999995</v>
      </c>
      <c r="P2312" s="48" t="str">
        <f t="shared" si="1252"/>
        <v>5879/12 WH</v>
      </c>
      <c r="Q2312" s="76">
        <v>3</v>
      </c>
      <c r="R2312" s="76">
        <v>2</v>
      </c>
      <c r="S2312" s="49">
        <f t="shared" si="1250"/>
        <v>3.4615384615384617E-2</v>
      </c>
      <c r="T2312" s="49">
        <f t="shared" si="1253"/>
        <v>34.61538461538462</v>
      </c>
      <c r="U2312" s="49">
        <v>40.846153846153854</v>
      </c>
      <c r="V2312" s="49">
        <f t="shared" si="1243"/>
        <v>4.0846153846153851E-2</v>
      </c>
      <c r="W2312" s="49">
        <f t="shared" si="1254"/>
        <v>0.17307692307692307</v>
      </c>
      <c r="X2312" s="90">
        <f>ROUNDUP(S2312*$X$2,0)</f>
        <v>1</v>
      </c>
      <c r="Y2312" s="91">
        <f t="shared" si="1246"/>
        <v>650.00654999999995</v>
      </c>
      <c r="Z2312" s="93">
        <f t="shared" ref="Z2312:Z2343" si="1255">ROUND((S2312*M2312)+X2312,0)</f>
        <v>1</v>
      </c>
      <c r="AA2312" s="94">
        <f t="shared" si="1247"/>
        <v>650.00654999999995</v>
      </c>
      <c r="AB2312" s="97">
        <f>ROUND((S2312*$AB$2)+Z2312,0)</f>
        <v>1</v>
      </c>
      <c r="AC2312" s="98">
        <f t="shared" si="1248"/>
        <v>650.00654999999995</v>
      </c>
      <c r="AD2312" s="77" t="s">
        <v>5891</v>
      </c>
      <c r="AE2312" s="54">
        <v>650.00654999999995</v>
      </c>
      <c r="AF2312" s="17"/>
    </row>
    <row r="2313" spans="1:32" ht="16.899999999999999" customHeight="1" x14ac:dyDescent="0.3">
      <c r="A2313" s="73" t="s">
        <v>7</v>
      </c>
      <c r="B2313" s="74" t="s">
        <v>1856</v>
      </c>
      <c r="C2313" s="48" t="s">
        <v>1370</v>
      </c>
      <c r="D2313" s="48">
        <v>100</v>
      </c>
      <c r="E2313" s="48">
        <v>2834</v>
      </c>
      <c r="F2313" s="48" t="s">
        <v>6126</v>
      </c>
      <c r="G2313" s="48">
        <v>2</v>
      </c>
      <c r="H2313" s="75">
        <f t="shared" si="1249"/>
        <v>0</v>
      </c>
      <c r="I2313" s="74">
        <v>40</v>
      </c>
      <c r="J2313" s="74">
        <f>I2313</f>
        <v>40</v>
      </c>
      <c r="K2313" s="48">
        <f t="shared" ref="K2313:K2319" si="1256">I2313</f>
        <v>40</v>
      </c>
      <c r="L2313" s="48"/>
      <c r="M2313" s="48">
        <f t="shared" si="1245"/>
        <v>40</v>
      </c>
      <c r="N2313" s="48">
        <v>0</v>
      </c>
      <c r="O2313" s="56">
        <v>49.225819999999999</v>
      </c>
      <c r="P2313" s="48" t="str">
        <f t="shared" si="1252"/>
        <v>65605 SL</v>
      </c>
      <c r="Q2313" s="76">
        <v>5</v>
      </c>
      <c r="R2313" s="76">
        <v>20</v>
      </c>
      <c r="S2313" s="49">
        <f t="shared" si="1250"/>
        <v>7.6923076923076927E-2</v>
      </c>
      <c r="T2313" s="49">
        <f t="shared" si="1253"/>
        <v>7.6923076923076925</v>
      </c>
      <c r="U2313" s="49">
        <v>41.53846153846154</v>
      </c>
      <c r="V2313" s="49">
        <f t="shared" si="1243"/>
        <v>0.41538461538461541</v>
      </c>
      <c r="W2313" s="49">
        <f t="shared" si="1254"/>
        <v>3.0769230769230771</v>
      </c>
      <c r="X2313" s="90">
        <f t="shared" ref="X2313:X2314" si="1257">ROUND(S2313*$X$4,0)</f>
        <v>0</v>
      </c>
      <c r="Y2313" s="91">
        <f t="shared" si="1246"/>
        <v>0</v>
      </c>
      <c r="Z2313" s="93">
        <f t="shared" si="1255"/>
        <v>3</v>
      </c>
      <c r="AA2313" s="94">
        <f t="shared" si="1247"/>
        <v>147.67746</v>
      </c>
      <c r="AB2313" s="97">
        <f t="shared" ref="AB2313:AB2327" si="1258">ROUND((S2313*$AB$4)+Z2313,0)</f>
        <v>3</v>
      </c>
      <c r="AC2313" s="98">
        <f t="shared" si="1248"/>
        <v>147.67746</v>
      </c>
      <c r="AD2313" s="77" t="s">
        <v>3</v>
      </c>
      <c r="AE2313" s="54">
        <v>147.67746</v>
      </c>
      <c r="AF2313" s="17"/>
    </row>
    <row r="2314" spans="1:32" ht="16.899999999999999" customHeight="1" x14ac:dyDescent="0.3">
      <c r="A2314" s="73" t="s">
        <v>7</v>
      </c>
      <c r="B2314" s="74" t="s">
        <v>1486</v>
      </c>
      <c r="C2314" s="48" t="s">
        <v>10</v>
      </c>
      <c r="D2314" s="48">
        <v>100</v>
      </c>
      <c r="E2314" s="48">
        <v>621</v>
      </c>
      <c r="F2314" s="48" t="s">
        <v>6128</v>
      </c>
      <c r="G2314" s="48" t="s">
        <v>35</v>
      </c>
      <c r="H2314" s="75">
        <f t="shared" si="1249"/>
        <v>-0.75</v>
      </c>
      <c r="I2314" s="74">
        <v>25</v>
      </c>
      <c r="J2314" s="74">
        <v>100</v>
      </c>
      <c r="K2314" s="48">
        <f t="shared" si="1256"/>
        <v>25</v>
      </c>
      <c r="L2314" s="48">
        <v>-4</v>
      </c>
      <c r="M2314" s="48">
        <f t="shared" si="1245"/>
        <v>21</v>
      </c>
      <c r="N2314" s="48">
        <v>133</v>
      </c>
      <c r="O2314" s="56">
        <v>25.071000000000002</v>
      </c>
      <c r="P2314" s="48" t="str">
        <f t="shared" si="1252"/>
        <v>1298C SL</v>
      </c>
      <c r="Q2314" s="76">
        <v>36</v>
      </c>
      <c r="R2314" s="76">
        <v>120</v>
      </c>
      <c r="S2314" s="49">
        <f t="shared" si="1250"/>
        <v>0.52615384615384619</v>
      </c>
      <c r="T2314" s="49">
        <f t="shared" si="1253"/>
        <v>52.61538461538462</v>
      </c>
      <c r="U2314" s="49">
        <v>1779.7307692307688</v>
      </c>
      <c r="V2314" s="49">
        <f t="shared" si="1243"/>
        <v>17.797307692307687</v>
      </c>
      <c r="W2314" s="49">
        <f t="shared" si="1254"/>
        <v>11.049230769230769</v>
      </c>
      <c r="X2314" s="90">
        <f t="shared" si="1257"/>
        <v>3</v>
      </c>
      <c r="Y2314" s="91">
        <f t="shared" si="1246"/>
        <v>75.213000000000008</v>
      </c>
      <c r="Z2314" s="93">
        <f t="shared" si="1255"/>
        <v>14</v>
      </c>
      <c r="AA2314" s="94">
        <f t="shared" si="1247"/>
        <v>350.99400000000003</v>
      </c>
      <c r="AB2314" s="97">
        <f t="shared" si="1258"/>
        <v>17</v>
      </c>
      <c r="AC2314" s="98">
        <f t="shared" si="1248"/>
        <v>426.20700000000005</v>
      </c>
      <c r="AD2314" s="77" t="s">
        <v>3</v>
      </c>
      <c r="AE2314" s="54">
        <v>426.20700000000005</v>
      </c>
      <c r="AF2314" s="17"/>
    </row>
    <row r="2315" spans="1:32" ht="12.75" customHeight="1" x14ac:dyDescent="0.3">
      <c r="A2315" s="73" t="s">
        <v>35</v>
      </c>
      <c r="B2315" s="74" t="s">
        <v>5271</v>
      </c>
      <c r="C2315" s="48" t="s">
        <v>40</v>
      </c>
      <c r="D2315" s="48">
        <v>100</v>
      </c>
      <c r="E2315" s="48">
        <v>621</v>
      </c>
      <c r="F2315" s="48" t="s">
        <v>6128</v>
      </c>
      <c r="G2315" s="48" t="s">
        <v>112</v>
      </c>
      <c r="H2315" s="75">
        <f t="shared" si="1249"/>
        <v>-0.62264150943396224</v>
      </c>
      <c r="I2315" s="74">
        <v>20</v>
      </c>
      <c r="J2315" s="74">
        <v>53</v>
      </c>
      <c r="K2315" s="48">
        <f t="shared" si="1256"/>
        <v>20</v>
      </c>
      <c r="L2315" s="48">
        <f>$L$3</f>
        <v>-4</v>
      </c>
      <c r="M2315" s="48">
        <f t="shared" si="1245"/>
        <v>16</v>
      </c>
      <c r="N2315" s="48">
        <v>23</v>
      </c>
      <c r="O2315" s="56">
        <v>1.2549999999999999</v>
      </c>
      <c r="P2315" s="48" t="str">
        <f t="shared" si="1252"/>
        <v>3048 BR</v>
      </c>
      <c r="Q2315" s="76">
        <v>32</v>
      </c>
      <c r="R2315" s="76">
        <v>63</v>
      </c>
      <c r="S2315" s="49">
        <f t="shared" si="1250"/>
        <v>0.41730769230769227</v>
      </c>
      <c r="T2315" s="49">
        <f t="shared" si="1253"/>
        <v>41.730769230769226</v>
      </c>
      <c r="U2315" s="49">
        <v>120.96153846153845</v>
      </c>
      <c r="V2315" s="49">
        <f t="shared" si="1243"/>
        <v>1.2096153846153845</v>
      </c>
      <c r="W2315" s="49">
        <f t="shared" si="1254"/>
        <v>6.6769230769230763</v>
      </c>
      <c r="X2315" s="90">
        <f t="shared" ref="X2315:X2316" si="1259">ROUND(S2315*$X$3,0)</f>
        <v>3</v>
      </c>
      <c r="Y2315" s="91">
        <f t="shared" si="1246"/>
        <v>3.7649999999999997</v>
      </c>
      <c r="Z2315" s="93">
        <f t="shared" si="1255"/>
        <v>10</v>
      </c>
      <c r="AA2315" s="94">
        <f t="shared" si="1247"/>
        <v>12.549999999999999</v>
      </c>
      <c r="AB2315" s="97">
        <f t="shared" si="1258"/>
        <v>12</v>
      </c>
      <c r="AC2315" s="98">
        <f t="shared" si="1248"/>
        <v>15.059999999999999</v>
      </c>
      <c r="AD2315" s="77" t="s">
        <v>3</v>
      </c>
      <c r="AE2315" s="54">
        <v>15.059999999999999</v>
      </c>
      <c r="AF2315" s="17"/>
    </row>
    <row r="2316" spans="1:32" ht="16.899999999999999" customHeight="1" x14ac:dyDescent="0.3">
      <c r="A2316" s="73" t="s">
        <v>35</v>
      </c>
      <c r="B2316" s="74" t="s">
        <v>1137</v>
      </c>
      <c r="C2316" s="48" t="s">
        <v>40</v>
      </c>
      <c r="D2316" s="48">
        <v>100</v>
      </c>
      <c r="E2316" s="48">
        <v>621</v>
      </c>
      <c r="F2316" s="48" t="s">
        <v>6128</v>
      </c>
      <c r="G2316" s="48" t="s">
        <v>112</v>
      </c>
      <c r="H2316" s="75">
        <f t="shared" si="1249"/>
        <v>-0.58333333333333337</v>
      </c>
      <c r="I2316" s="74">
        <v>20</v>
      </c>
      <c r="J2316" s="74">
        <v>48</v>
      </c>
      <c r="K2316" s="48">
        <f t="shared" si="1256"/>
        <v>20</v>
      </c>
      <c r="L2316" s="48">
        <f>$L$3</f>
        <v>-4</v>
      </c>
      <c r="M2316" s="48">
        <f t="shared" si="1245"/>
        <v>16</v>
      </c>
      <c r="N2316" s="48">
        <v>31</v>
      </c>
      <c r="O2316" s="56">
        <v>2.5259999999999998</v>
      </c>
      <c r="P2316" s="48" t="str">
        <f t="shared" si="1252"/>
        <v>3251 GR</v>
      </c>
      <c r="Q2316" s="76">
        <v>34</v>
      </c>
      <c r="R2316" s="76">
        <v>165</v>
      </c>
      <c r="S2316" s="49">
        <f t="shared" si="1250"/>
        <v>0.55653846153846154</v>
      </c>
      <c r="T2316" s="49">
        <f t="shared" si="1253"/>
        <v>55.653846153846153</v>
      </c>
      <c r="U2316" s="49">
        <v>207.96153846153848</v>
      </c>
      <c r="V2316" s="49">
        <f t="shared" si="1243"/>
        <v>2.0796153846153849</v>
      </c>
      <c r="W2316" s="49">
        <f t="shared" si="1254"/>
        <v>8.9046153846153846</v>
      </c>
      <c r="X2316" s="90">
        <f t="shared" si="1259"/>
        <v>3</v>
      </c>
      <c r="Y2316" s="91">
        <f t="shared" si="1246"/>
        <v>7.5779999999999994</v>
      </c>
      <c r="Z2316" s="93">
        <f t="shared" si="1255"/>
        <v>12</v>
      </c>
      <c r="AA2316" s="94">
        <f t="shared" si="1247"/>
        <v>30.311999999999998</v>
      </c>
      <c r="AB2316" s="97">
        <f t="shared" si="1258"/>
        <v>15</v>
      </c>
      <c r="AC2316" s="98">
        <f t="shared" si="1248"/>
        <v>37.89</v>
      </c>
      <c r="AD2316" s="77" t="s">
        <v>3</v>
      </c>
      <c r="AE2316" s="54">
        <v>37.89</v>
      </c>
      <c r="AF2316" s="17"/>
    </row>
    <row r="2317" spans="1:32" ht="16.899999999999999" customHeight="1" x14ac:dyDescent="0.3">
      <c r="A2317" s="73" t="s">
        <v>35</v>
      </c>
      <c r="B2317" s="74" t="s">
        <v>4837</v>
      </c>
      <c r="C2317" s="48" t="s">
        <v>1432</v>
      </c>
      <c r="D2317" s="48">
        <v>1000</v>
      </c>
      <c r="E2317" s="48">
        <v>4003</v>
      </c>
      <c r="F2317" s="48" t="s">
        <v>5909</v>
      </c>
      <c r="G2317" s="48" t="s">
        <v>112</v>
      </c>
      <c r="H2317" s="75">
        <f t="shared" si="1249"/>
        <v>0</v>
      </c>
      <c r="I2317" s="74">
        <v>39</v>
      </c>
      <c r="J2317" s="74">
        <v>39</v>
      </c>
      <c r="K2317" s="48">
        <f t="shared" si="1256"/>
        <v>39</v>
      </c>
      <c r="L2317" s="48">
        <f>$L$3</f>
        <v>-4</v>
      </c>
      <c r="M2317" s="48">
        <f t="shared" si="1245"/>
        <v>35</v>
      </c>
      <c r="N2317" s="48">
        <v>1</v>
      </c>
      <c r="O2317" s="56">
        <v>40.9</v>
      </c>
      <c r="P2317" s="48" t="str">
        <f t="shared" si="1252"/>
        <v>6823 GR</v>
      </c>
      <c r="Q2317" s="76">
        <v>2</v>
      </c>
      <c r="R2317" s="76">
        <v>3</v>
      </c>
      <c r="S2317" s="49">
        <f t="shared" si="1250"/>
        <v>2.4999999999999998E-2</v>
      </c>
      <c r="T2317" s="49">
        <f t="shared" si="1253"/>
        <v>24.999999999999996</v>
      </c>
      <c r="U2317" s="49">
        <v>36.076923076923073</v>
      </c>
      <c r="V2317" s="49">
        <f t="shared" si="1243"/>
        <v>3.6076923076923076E-2</v>
      </c>
      <c r="W2317" s="49">
        <f t="shared" si="1254"/>
        <v>0.87499999999999989</v>
      </c>
      <c r="X2317" s="90">
        <f>ROUND(S2317*$X$4,0)</f>
        <v>0</v>
      </c>
      <c r="Y2317" s="91">
        <f t="shared" si="1246"/>
        <v>0</v>
      </c>
      <c r="Z2317" s="93">
        <f t="shared" si="1255"/>
        <v>1</v>
      </c>
      <c r="AA2317" s="94">
        <f t="shared" si="1247"/>
        <v>40.9</v>
      </c>
      <c r="AB2317" s="97">
        <f t="shared" si="1258"/>
        <v>1</v>
      </c>
      <c r="AC2317" s="98">
        <f t="shared" si="1248"/>
        <v>40.9</v>
      </c>
      <c r="AD2317" s="77" t="s">
        <v>3</v>
      </c>
      <c r="AE2317" s="54">
        <v>40.9</v>
      </c>
      <c r="AF2317" s="17"/>
    </row>
    <row r="2318" spans="1:32" ht="16.899999999999999" customHeight="1" x14ac:dyDescent="0.3">
      <c r="A2318" s="73" t="s">
        <v>35</v>
      </c>
      <c r="B2318" s="74" t="s">
        <v>2432</v>
      </c>
      <c r="C2318" s="48" t="s">
        <v>34</v>
      </c>
      <c r="D2318" s="48">
        <v>100</v>
      </c>
      <c r="E2318" s="48">
        <v>4008</v>
      </c>
      <c r="F2318" s="48" t="s">
        <v>5910</v>
      </c>
      <c r="G2318" s="48" t="s">
        <v>35</v>
      </c>
      <c r="H2318" s="75">
        <f t="shared" si="1249"/>
        <v>0</v>
      </c>
      <c r="I2318" s="74">
        <v>24</v>
      </c>
      <c r="J2318" s="74">
        <v>24</v>
      </c>
      <c r="K2318" s="48">
        <f t="shared" si="1256"/>
        <v>24</v>
      </c>
      <c r="L2318" s="48">
        <f>$L$3</f>
        <v>-4</v>
      </c>
      <c r="M2318" s="48">
        <f t="shared" si="1245"/>
        <v>20</v>
      </c>
      <c r="N2318" s="48">
        <v>14</v>
      </c>
      <c r="O2318" s="56">
        <v>33.344999999999999</v>
      </c>
      <c r="P2318" s="48" t="str">
        <f t="shared" si="1252"/>
        <v>2140 SV</v>
      </c>
      <c r="Q2318" s="76">
        <v>36</v>
      </c>
      <c r="R2318" s="76">
        <v>86</v>
      </c>
      <c r="S2318" s="49">
        <f t="shared" si="1250"/>
        <v>0.4869230769230769</v>
      </c>
      <c r="T2318" s="49">
        <f t="shared" si="1253"/>
        <v>48.692307692307693</v>
      </c>
      <c r="U2318" s="49">
        <v>48.692307692307693</v>
      </c>
      <c r="V2318" s="49">
        <f t="shared" si="1243"/>
        <v>0.48692307692307696</v>
      </c>
      <c r="W2318" s="49">
        <f t="shared" si="1254"/>
        <v>9.7384615384615376</v>
      </c>
      <c r="X2318" s="90">
        <f>ROUND(S2318*$X$3,0)</f>
        <v>3</v>
      </c>
      <c r="Y2318" s="91">
        <f t="shared" si="1246"/>
        <v>100.035</v>
      </c>
      <c r="Z2318" s="93">
        <f t="shared" si="1255"/>
        <v>13</v>
      </c>
      <c r="AA2318" s="94">
        <f t="shared" si="1247"/>
        <v>433.48500000000001</v>
      </c>
      <c r="AB2318" s="97">
        <f t="shared" si="1258"/>
        <v>15</v>
      </c>
      <c r="AC2318" s="98">
        <f t="shared" si="1248"/>
        <v>500.17499999999995</v>
      </c>
      <c r="AD2318" s="77" t="s">
        <v>3</v>
      </c>
      <c r="AE2318" s="54">
        <v>500.17499999999995</v>
      </c>
      <c r="AF2318" s="17"/>
    </row>
    <row r="2319" spans="1:32" ht="16.899999999999999" customHeight="1" x14ac:dyDescent="0.3">
      <c r="A2319" s="73" t="s">
        <v>35</v>
      </c>
      <c r="B2319" s="74" t="s">
        <v>3518</v>
      </c>
      <c r="C2319" s="48" t="s">
        <v>10</v>
      </c>
      <c r="D2319" s="48">
        <v>100</v>
      </c>
      <c r="E2319" s="48">
        <v>2834</v>
      </c>
      <c r="F2319" s="48" t="s">
        <v>6126</v>
      </c>
      <c r="G2319" s="48">
        <v>2</v>
      </c>
      <c r="H2319" s="75">
        <f t="shared" si="1249"/>
        <v>0</v>
      </c>
      <c r="I2319" s="74">
        <v>50</v>
      </c>
      <c r="J2319" s="74">
        <f>I2319</f>
        <v>50</v>
      </c>
      <c r="K2319" s="48">
        <f t="shared" si="1256"/>
        <v>50</v>
      </c>
      <c r="L2319" s="48"/>
      <c r="M2319" s="48">
        <f t="shared" si="1245"/>
        <v>50</v>
      </c>
      <c r="N2319" s="48">
        <v>7</v>
      </c>
      <c r="O2319" s="56">
        <v>38.205530000000003</v>
      </c>
      <c r="P2319" s="48" t="str">
        <f t="shared" si="1252"/>
        <v>6307 SL</v>
      </c>
      <c r="Q2319" s="76">
        <v>18</v>
      </c>
      <c r="R2319" s="76">
        <v>76</v>
      </c>
      <c r="S2319" s="49">
        <f t="shared" si="1250"/>
        <v>0.28153846153846152</v>
      </c>
      <c r="T2319" s="49">
        <f t="shared" si="1253"/>
        <v>28.153846153846153</v>
      </c>
      <c r="U2319" s="49">
        <v>69.692307692307693</v>
      </c>
      <c r="V2319" s="49">
        <f t="shared" si="1243"/>
        <v>0.69692307692307698</v>
      </c>
      <c r="W2319" s="49">
        <f t="shared" si="1254"/>
        <v>14.076923076923077</v>
      </c>
      <c r="X2319" s="90">
        <f>ROUND(S2319*$X$4,0)</f>
        <v>1</v>
      </c>
      <c r="Y2319" s="91">
        <f t="shared" si="1246"/>
        <v>38.205530000000003</v>
      </c>
      <c r="Z2319" s="93">
        <f t="shared" si="1255"/>
        <v>15</v>
      </c>
      <c r="AA2319" s="94">
        <f t="shared" si="1247"/>
        <v>573.0829500000001</v>
      </c>
      <c r="AB2319" s="97">
        <f t="shared" si="1258"/>
        <v>16</v>
      </c>
      <c r="AC2319" s="98">
        <f t="shared" si="1248"/>
        <v>611.28848000000005</v>
      </c>
      <c r="AD2319" s="77" t="s">
        <v>3</v>
      </c>
      <c r="AE2319" s="54">
        <v>611.28848000000005</v>
      </c>
      <c r="AF2319" s="17"/>
    </row>
    <row r="2320" spans="1:32" ht="12.75" customHeight="1" x14ac:dyDescent="0.3">
      <c r="A2320" s="73" t="s">
        <v>35</v>
      </c>
      <c r="B2320" s="74" t="s">
        <v>3011</v>
      </c>
      <c r="C2320" s="48" t="s">
        <v>1797</v>
      </c>
      <c r="D2320" s="48">
        <v>12</v>
      </c>
      <c r="E2320" s="48">
        <v>4445</v>
      </c>
      <c r="F2320" s="48" t="s">
        <v>5912</v>
      </c>
      <c r="G2320" s="48" t="s">
        <v>122</v>
      </c>
      <c r="H2320" s="75">
        <f t="shared" si="1249"/>
        <v>0.14285714285714285</v>
      </c>
      <c r="I2320" s="74">
        <v>32</v>
      </c>
      <c r="J2320" s="74">
        <v>28</v>
      </c>
      <c r="K2320" s="48">
        <f>J2320</f>
        <v>28</v>
      </c>
      <c r="L2320" s="48">
        <f>$L$3</f>
        <v>-4</v>
      </c>
      <c r="M2320" s="48">
        <f t="shared" si="1245"/>
        <v>24</v>
      </c>
      <c r="N2320" s="48">
        <v>2</v>
      </c>
      <c r="O2320" s="56">
        <v>3.8330000000000002</v>
      </c>
      <c r="P2320" s="48" t="str">
        <f t="shared" si="1252"/>
        <v>F2213/16 RD</v>
      </c>
      <c r="Q2320" s="76">
        <v>2</v>
      </c>
      <c r="R2320" s="76">
        <v>12</v>
      </c>
      <c r="S2320" s="49">
        <f t="shared" si="1250"/>
        <v>3.5384615384615382E-2</v>
      </c>
      <c r="T2320" s="49">
        <f t="shared" si="1253"/>
        <v>0.42461538461538462</v>
      </c>
      <c r="U2320" s="49">
        <v>56.309230769230766</v>
      </c>
      <c r="V2320" s="49">
        <f t="shared" si="1243"/>
        <v>4.6924358974358968</v>
      </c>
      <c r="W2320" s="49">
        <f t="shared" si="1254"/>
        <v>0.84923076923076923</v>
      </c>
      <c r="X2320" s="90">
        <f>ROUND(S2320*$X$4,0)</f>
        <v>0</v>
      </c>
      <c r="Y2320" s="91">
        <f t="shared" si="1246"/>
        <v>0</v>
      </c>
      <c r="Z2320" s="93">
        <f t="shared" si="1255"/>
        <v>1</v>
      </c>
      <c r="AA2320" s="94">
        <f t="shared" si="1247"/>
        <v>3.8330000000000002</v>
      </c>
      <c r="AB2320" s="97">
        <f t="shared" si="1258"/>
        <v>1</v>
      </c>
      <c r="AC2320" s="98">
        <f t="shared" si="1248"/>
        <v>3.8330000000000002</v>
      </c>
      <c r="AD2320" s="77" t="s">
        <v>3</v>
      </c>
      <c r="AE2320" s="54">
        <v>3.8330000000000002</v>
      </c>
      <c r="AF2320" s="17"/>
    </row>
    <row r="2321" spans="1:32" ht="16.899999999999999" customHeight="1" x14ac:dyDescent="0.3">
      <c r="A2321" s="73" t="s">
        <v>7</v>
      </c>
      <c r="B2321" s="74" t="s">
        <v>2478</v>
      </c>
      <c r="C2321" s="48" t="s">
        <v>1797</v>
      </c>
      <c r="D2321" s="48">
        <v>24</v>
      </c>
      <c r="E2321" s="48">
        <v>4445</v>
      </c>
      <c r="F2321" s="48" t="s">
        <v>5912</v>
      </c>
      <c r="G2321" s="48" t="s">
        <v>122</v>
      </c>
      <c r="H2321" s="75">
        <f t="shared" si="1249"/>
        <v>0.14285714285714285</v>
      </c>
      <c r="I2321" s="74">
        <v>32</v>
      </c>
      <c r="J2321" s="74">
        <v>28</v>
      </c>
      <c r="K2321" s="48">
        <f>J2321</f>
        <v>28</v>
      </c>
      <c r="L2321" s="48">
        <f>$L$3</f>
        <v>-4</v>
      </c>
      <c r="M2321" s="48">
        <f t="shared" si="1245"/>
        <v>24</v>
      </c>
      <c r="N2321" s="48">
        <v>102</v>
      </c>
      <c r="O2321" s="56">
        <v>14.54</v>
      </c>
      <c r="P2321" s="48" t="str">
        <f t="shared" si="1252"/>
        <v>F2213/4 BK</v>
      </c>
      <c r="Q2321" s="76">
        <v>15</v>
      </c>
      <c r="R2321" s="76">
        <v>0</v>
      </c>
      <c r="S2321" s="49">
        <f t="shared" si="1250"/>
        <v>0.16153846153846155</v>
      </c>
      <c r="T2321" s="49">
        <f t="shared" si="1253"/>
        <v>3.8769230769230774</v>
      </c>
      <c r="U2321" s="49">
        <v>200.28230769230768</v>
      </c>
      <c r="V2321" s="49">
        <f t="shared" si="1243"/>
        <v>8.3450961538461534</v>
      </c>
      <c r="W2321" s="49">
        <f t="shared" si="1254"/>
        <v>3.8769230769230774</v>
      </c>
      <c r="X2321" s="90">
        <f>ROUND(S2321*$X$4,0)</f>
        <v>1</v>
      </c>
      <c r="Y2321" s="91">
        <f t="shared" si="1246"/>
        <v>14.54</v>
      </c>
      <c r="Z2321" s="93">
        <f t="shared" si="1255"/>
        <v>5</v>
      </c>
      <c r="AA2321" s="94">
        <f t="shared" si="1247"/>
        <v>72.699999999999989</v>
      </c>
      <c r="AB2321" s="97">
        <f t="shared" si="1258"/>
        <v>6</v>
      </c>
      <c r="AC2321" s="98">
        <f t="shared" si="1248"/>
        <v>87.24</v>
      </c>
      <c r="AD2321" s="77" t="s">
        <v>3</v>
      </c>
      <c r="AE2321" s="54">
        <v>87.24</v>
      </c>
      <c r="AF2321" s="17"/>
    </row>
    <row r="2322" spans="1:32" ht="16.899999999999999" customHeight="1" x14ac:dyDescent="0.3">
      <c r="A2322" s="73" t="s">
        <v>7</v>
      </c>
      <c r="B2322" s="74" t="s">
        <v>2651</v>
      </c>
      <c r="C2322" s="48" t="s">
        <v>1154</v>
      </c>
      <c r="D2322" s="48">
        <v>1000</v>
      </c>
      <c r="E2322" s="48">
        <v>2834</v>
      </c>
      <c r="F2322" s="48" t="s">
        <v>6126</v>
      </c>
      <c r="G2322" s="48">
        <v>2</v>
      </c>
      <c r="H2322" s="75">
        <f t="shared" si="1249"/>
        <v>0</v>
      </c>
      <c r="I2322" s="74">
        <v>20</v>
      </c>
      <c r="J2322" s="74">
        <f>I2322</f>
        <v>20</v>
      </c>
      <c r="K2322" s="48">
        <f t="shared" ref="K2322:K2329" si="1260">I2322</f>
        <v>20</v>
      </c>
      <c r="L2322" s="48"/>
      <c r="M2322" s="48">
        <f t="shared" si="1245"/>
        <v>20</v>
      </c>
      <c r="N2322" s="48">
        <v>3</v>
      </c>
      <c r="O2322" s="56">
        <v>114.89389</v>
      </c>
      <c r="P2322" s="48" t="str">
        <f t="shared" si="1252"/>
        <v>5481C SL</v>
      </c>
      <c r="Q2322" s="76">
        <v>61</v>
      </c>
      <c r="R2322" s="76">
        <v>199</v>
      </c>
      <c r="S2322" s="49">
        <f t="shared" si="1250"/>
        <v>0.88653846153846139</v>
      </c>
      <c r="T2322" s="49">
        <f t="shared" si="1253"/>
        <v>886.53846153846143</v>
      </c>
      <c r="U2322" s="49">
        <v>1613.5926923076922</v>
      </c>
      <c r="V2322" s="49">
        <f t="shared" si="1243"/>
        <v>1.6135926923076922</v>
      </c>
      <c r="W2322" s="49">
        <f t="shared" si="1254"/>
        <v>17.730769230769226</v>
      </c>
      <c r="X2322" s="90">
        <f>ROUND(S2322*$X$3,0)</f>
        <v>5</v>
      </c>
      <c r="Y2322" s="91">
        <f t="shared" si="1246"/>
        <v>574.46945000000005</v>
      </c>
      <c r="Z2322" s="93">
        <f t="shared" si="1255"/>
        <v>23</v>
      </c>
      <c r="AA2322" s="94">
        <f t="shared" si="1247"/>
        <v>2642.5594700000001</v>
      </c>
      <c r="AB2322" s="97">
        <f t="shared" si="1258"/>
        <v>27</v>
      </c>
      <c r="AC2322" s="98">
        <f t="shared" si="1248"/>
        <v>3102.1350299999999</v>
      </c>
      <c r="AD2322" s="77" t="s">
        <v>3</v>
      </c>
      <c r="AE2322" s="54">
        <v>3102.1350299999999</v>
      </c>
      <c r="AF2322" s="17"/>
    </row>
    <row r="2323" spans="1:32" ht="16.899999999999999" customHeight="1" x14ac:dyDescent="0.3">
      <c r="A2323" s="73" t="s">
        <v>7</v>
      </c>
      <c r="B2323" s="74" t="s">
        <v>2194</v>
      </c>
      <c r="C2323" s="48" t="s">
        <v>1154</v>
      </c>
      <c r="D2323" s="48">
        <v>500</v>
      </c>
      <c r="E2323" s="48">
        <v>621</v>
      </c>
      <c r="F2323" s="48" t="s">
        <v>6128</v>
      </c>
      <c r="G2323" s="48" t="s">
        <v>35</v>
      </c>
      <c r="H2323" s="75">
        <f t="shared" si="1249"/>
        <v>-0.75</v>
      </c>
      <c r="I2323" s="74">
        <v>25</v>
      </c>
      <c r="J2323" s="74">
        <v>100</v>
      </c>
      <c r="K2323" s="48">
        <f t="shared" si="1260"/>
        <v>25</v>
      </c>
      <c r="L2323" s="48">
        <v>-4</v>
      </c>
      <c r="M2323" s="48">
        <f t="shared" si="1245"/>
        <v>21</v>
      </c>
      <c r="N2323" s="48">
        <v>1</v>
      </c>
      <c r="O2323" s="56">
        <v>49.85</v>
      </c>
      <c r="P2323" s="48" t="str">
        <f t="shared" si="1252"/>
        <v>5012C SL</v>
      </c>
      <c r="Q2323" s="76">
        <v>4</v>
      </c>
      <c r="R2323" s="76">
        <v>10</v>
      </c>
      <c r="S2323" s="49">
        <f t="shared" si="1250"/>
        <v>5.4615384615384614E-2</v>
      </c>
      <c r="T2323" s="49">
        <f t="shared" si="1253"/>
        <v>27.307692307692307</v>
      </c>
      <c r="U2323" s="49">
        <v>713.73076923076928</v>
      </c>
      <c r="V2323" s="49">
        <f t="shared" si="1243"/>
        <v>1.4274615384615386</v>
      </c>
      <c r="W2323" s="49">
        <f t="shared" si="1254"/>
        <v>1.1469230769230769</v>
      </c>
      <c r="X2323" s="90">
        <f>ROUND(S2323*$X$4,0)</f>
        <v>0</v>
      </c>
      <c r="Y2323" s="91">
        <f t="shared" si="1246"/>
        <v>0</v>
      </c>
      <c r="Z2323" s="93">
        <f t="shared" si="1255"/>
        <v>1</v>
      </c>
      <c r="AA2323" s="94">
        <f t="shared" si="1247"/>
        <v>49.85</v>
      </c>
      <c r="AB2323" s="97">
        <f t="shared" si="1258"/>
        <v>1</v>
      </c>
      <c r="AC2323" s="98">
        <f t="shared" si="1248"/>
        <v>49.85</v>
      </c>
      <c r="AD2323" s="77" t="s">
        <v>3</v>
      </c>
      <c r="AE2323" s="54">
        <v>49.85</v>
      </c>
      <c r="AF2323" s="17"/>
    </row>
    <row r="2324" spans="1:32" ht="16.899999999999999" customHeight="1" x14ac:dyDescent="0.3">
      <c r="A2324" s="73" t="s">
        <v>7</v>
      </c>
      <c r="B2324" s="74" t="s">
        <v>2637</v>
      </c>
      <c r="C2324" s="48" t="s">
        <v>1154</v>
      </c>
      <c r="D2324" s="48">
        <v>500</v>
      </c>
      <c r="E2324" s="48">
        <v>2834</v>
      </c>
      <c r="F2324" s="48" t="s">
        <v>6126</v>
      </c>
      <c r="G2324" s="48">
        <v>2</v>
      </c>
      <c r="H2324" s="75">
        <f t="shared" si="1249"/>
        <v>-0.33962264150943394</v>
      </c>
      <c r="I2324" s="74">
        <v>35</v>
      </c>
      <c r="J2324" s="74">
        <v>53</v>
      </c>
      <c r="K2324" s="48">
        <f t="shared" si="1260"/>
        <v>35</v>
      </c>
      <c r="L2324" s="48"/>
      <c r="M2324" s="48">
        <f t="shared" si="1245"/>
        <v>35</v>
      </c>
      <c r="N2324" s="48">
        <v>0</v>
      </c>
      <c r="O2324" s="56">
        <v>27.22</v>
      </c>
      <c r="P2324" s="48" t="str">
        <f t="shared" si="1252"/>
        <v>5261C SL</v>
      </c>
      <c r="Q2324" s="76" t="s">
        <v>6187</v>
      </c>
      <c r="R2324" s="76" t="s">
        <v>6187</v>
      </c>
      <c r="S2324" s="49">
        <f t="shared" si="1250"/>
        <v>0</v>
      </c>
      <c r="T2324" s="49">
        <f t="shared" si="1253"/>
        <v>0</v>
      </c>
      <c r="U2324" s="49">
        <v>292.19230769230762</v>
      </c>
      <c r="V2324" s="49">
        <f t="shared" si="1243"/>
        <v>0.58438461538461528</v>
      </c>
      <c r="W2324" s="49">
        <f t="shared" si="1254"/>
        <v>0</v>
      </c>
      <c r="X2324" s="90">
        <f>ROUNDUP(S2324*$X$4,0)</f>
        <v>0</v>
      </c>
      <c r="Y2324" s="91">
        <f t="shared" si="1246"/>
        <v>0</v>
      </c>
      <c r="Z2324" s="93">
        <f t="shared" si="1255"/>
        <v>0</v>
      </c>
      <c r="AA2324" s="94">
        <f t="shared" si="1247"/>
        <v>0</v>
      </c>
      <c r="AB2324" s="97">
        <f t="shared" si="1258"/>
        <v>0</v>
      </c>
      <c r="AC2324" s="98">
        <f t="shared" si="1248"/>
        <v>0</v>
      </c>
      <c r="AD2324" s="77" t="s">
        <v>3</v>
      </c>
      <c r="AE2324" s="54">
        <v>0</v>
      </c>
      <c r="AF2324" s="17"/>
    </row>
    <row r="2325" spans="1:32" ht="16.899999999999999" customHeight="1" x14ac:dyDescent="0.3">
      <c r="A2325" s="73" t="s">
        <v>7</v>
      </c>
      <c r="B2325" s="74" t="s">
        <v>2492</v>
      </c>
      <c r="C2325" s="48" t="s">
        <v>34</v>
      </c>
      <c r="D2325" s="48">
        <v>500</v>
      </c>
      <c r="E2325" s="48">
        <v>4350</v>
      </c>
      <c r="F2325" s="48" t="s">
        <v>6122</v>
      </c>
      <c r="G2325" s="48" t="s">
        <v>122</v>
      </c>
      <c r="H2325" s="75">
        <f t="shared" si="1249"/>
        <v>0</v>
      </c>
      <c r="I2325" s="74">
        <v>84</v>
      </c>
      <c r="J2325" s="74">
        <v>84</v>
      </c>
      <c r="K2325" s="48">
        <f t="shared" si="1260"/>
        <v>84</v>
      </c>
      <c r="L2325" s="48">
        <f>$L$3</f>
        <v>-4</v>
      </c>
      <c r="M2325" s="48">
        <f t="shared" si="1245"/>
        <v>80</v>
      </c>
      <c r="N2325" s="48">
        <v>37</v>
      </c>
      <c r="O2325" s="56">
        <v>20.010760000000001</v>
      </c>
      <c r="P2325" s="48" t="str">
        <f t="shared" si="1252"/>
        <v>P10510 CL</v>
      </c>
      <c r="Q2325" s="76">
        <v>44</v>
      </c>
      <c r="R2325" s="76">
        <v>153</v>
      </c>
      <c r="S2325" s="49">
        <f t="shared" si="1250"/>
        <v>0.65038461538461534</v>
      </c>
      <c r="T2325" s="49">
        <f t="shared" si="1253"/>
        <v>325.19230769230768</v>
      </c>
      <c r="U2325" s="49">
        <v>325.19230769230768</v>
      </c>
      <c r="V2325" s="49">
        <f t="shared" si="1243"/>
        <v>0.65038461538461534</v>
      </c>
      <c r="W2325" s="49">
        <f t="shared" si="1254"/>
        <v>52.030769230769224</v>
      </c>
      <c r="X2325" s="90">
        <f>ROUND(S2325*$X$4,0)</f>
        <v>3</v>
      </c>
      <c r="Y2325" s="91">
        <f t="shared" si="1246"/>
        <v>60.03228</v>
      </c>
      <c r="Z2325" s="93">
        <f t="shared" si="1255"/>
        <v>55</v>
      </c>
      <c r="AA2325" s="94">
        <f t="shared" si="1247"/>
        <v>1100.5918000000001</v>
      </c>
      <c r="AB2325" s="97">
        <f t="shared" si="1258"/>
        <v>58</v>
      </c>
      <c r="AC2325" s="98">
        <f t="shared" si="1248"/>
        <v>1160.62408</v>
      </c>
      <c r="AD2325" s="77" t="s">
        <v>3</v>
      </c>
      <c r="AE2325" s="54">
        <v>1160.62408</v>
      </c>
      <c r="AF2325" s="17"/>
    </row>
    <row r="2326" spans="1:32" ht="16.899999999999999" customHeight="1" x14ac:dyDescent="0.3">
      <c r="A2326" s="73" t="s">
        <v>35</v>
      </c>
      <c r="B2326" s="74" t="s">
        <v>3150</v>
      </c>
      <c r="C2326" s="48" t="s">
        <v>34</v>
      </c>
      <c r="D2326" s="48">
        <v>500</v>
      </c>
      <c r="E2326" s="48">
        <v>4350</v>
      </c>
      <c r="F2326" s="48" t="s">
        <v>6122</v>
      </c>
      <c r="G2326" s="48" t="s">
        <v>122</v>
      </c>
      <c r="H2326" s="75">
        <f t="shared" si="1249"/>
        <v>0</v>
      </c>
      <c r="I2326" s="74">
        <v>84</v>
      </c>
      <c r="J2326" s="74">
        <v>84</v>
      </c>
      <c r="K2326" s="48">
        <f t="shared" si="1260"/>
        <v>84</v>
      </c>
      <c r="L2326" s="48">
        <f>$L$3</f>
        <v>-4</v>
      </c>
      <c r="M2326" s="48">
        <f t="shared" si="1245"/>
        <v>80</v>
      </c>
      <c r="N2326" s="48">
        <v>10</v>
      </c>
      <c r="O2326" s="56">
        <v>18.69351</v>
      </c>
      <c r="P2326" s="48" t="str">
        <f t="shared" si="1252"/>
        <v>P10512 CL</v>
      </c>
      <c r="Q2326" s="76">
        <v>6</v>
      </c>
      <c r="R2326" s="76">
        <v>79</v>
      </c>
      <c r="S2326" s="49">
        <f t="shared" si="1250"/>
        <v>0.15576923076923077</v>
      </c>
      <c r="T2326" s="49">
        <f t="shared" si="1253"/>
        <v>77.884615384615387</v>
      </c>
      <c r="U2326" s="49">
        <v>77.884615384615387</v>
      </c>
      <c r="V2326" s="49">
        <f t="shared" si="1243"/>
        <v>0.15576923076923077</v>
      </c>
      <c r="W2326" s="49">
        <f t="shared" si="1254"/>
        <v>12.461538461538462</v>
      </c>
      <c r="X2326" s="90">
        <f>ROUND(S2326*$X$4,0)</f>
        <v>1</v>
      </c>
      <c r="Y2326" s="91">
        <f t="shared" si="1246"/>
        <v>18.69351</v>
      </c>
      <c r="Z2326" s="93">
        <f t="shared" si="1255"/>
        <v>13</v>
      </c>
      <c r="AA2326" s="94">
        <f t="shared" si="1247"/>
        <v>243.01562999999999</v>
      </c>
      <c r="AB2326" s="97">
        <f t="shared" si="1258"/>
        <v>14</v>
      </c>
      <c r="AC2326" s="98">
        <f t="shared" si="1248"/>
        <v>261.70913999999999</v>
      </c>
      <c r="AD2326" s="77" t="s">
        <v>3</v>
      </c>
      <c r="AE2326" s="54">
        <v>261.70913999999999</v>
      </c>
      <c r="AF2326" s="17"/>
    </row>
    <row r="2327" spans="1:32" ht="16.899999999999999" customHeight="1" x14ac:dyDescent="0.3">
      <c r="A2327" s="73" t="s">
        <v>7</v>
      </c>
      <c r="B2327" s="74" t="s">
        <v>5697</v>
      </c>
      <c r="C2327" s="48" t="s">
        <v>1154</v>
      </c>
      <c r="D2327" s="48">
        <v>100</v>
      </c>
      <c r="E2327" s="48">
        <v>621</v>
      </c>
      <c r="F2327" s="48" t="s">
        <v>6128</v>
      </c>
      <c r="G2327" s="48" t="s">
        <v>35</v>
      </c>
      <c r="H2327" s="75">
        <f t="shared" si="1249"/>
        <v>-0.65753424657534243</v>
      </c>
      <c r="I2327" s="74">
        <v>25</v>
      </c>
      <c r="J2327" s="74">
        <v>73</v>
      </c>
      <c r="K2327" s="48">
        <f t="shared" si="1260"/>
        <v>25</v>
      </c>
      <c r="L2327" s="48">
        <v>-4</v>
      </c>
      <c r="M2327" s="48">
        <f t="shared" si="1245"/>
        <v>21</v>
      </c>
      <c r="N2327" s="48">
        <v>9</v>
      </c>
      <c r="O2327" s="56">
        <v>50.033999999999999</v>
      </c>
      <c r="P2327" s="48" t="str">
        <f t="shared" si="1252"/>
        <v>5276C SL</v>
      </c>
      <c r="Q2327" s="76">
        <v>1</v>
      </c>
      <c r="R2327" s="76">
        <v>10</v>
      </c>
      <c r="S2327" s="49">
        <f t="shared" si="1250"/>
        <v>2.2307692307692306E-2</v>
      </c>
      <c r="T2327" s="49">
        <f t="shared" si="1253"/>
        <v>2.2307692307692308</v>
      </c>
      <c r="U2327" s="49">
        <v>2.2307692307692308</v>
      </c>
      <c r="V2327" s="49">
        <f t="shared" si="1243"/>
        <v>2.230769230769231E-2</v>
      </c>
      <c r="W2327" s="49">
        <f t="shared" si="1254"/>
        <v>0.46846153846153843</v>
      </c>
      <c r="X2327" s="90">
        <f>ROUND(S2327*$X$4,0)</f>
        <v>0</v>
      </c>
      <c r="Y2327" s="91">
        <f t="shared" si="1246"/>
        <v>0</v>
      </c>
      <c r="Z2327" s="93">
        <f t="shared" si="1255"/>
        <v>0</v>
      </c>
      <c r="AA2327" s="94">
        <f t="shared" si="1247"/>
        <v>0</v>
      </c>
      <c r="AB2327" s="97">
        <f t="shared" si="1258"/>
        <v>0</v>
      </c>
      <c r="AC2327" s="98">
        <f t="shared" si="1248"/>
        <v>0</v>
      </c>
      <c r="AD2327" s="77" t="s">
        <v>3</v>
      </c>
      <c r="AE2327" s="54">
        <v>0</v>
      </c>
      <c r="AF2327" s="17"/>
    </row>
    <row r="2328" spans="1:32" ht="12.75" customHeight="1" x14ac:dyDescent="0.3">
      <c r="A2328" s="73" t="s">
        <v>7</v>
      </c>
      <c r="B2328" s="74" t="s">
        <v>1974</v>
      </c>
      <c r="C2328" s="48" t="s">
        <v>1154</v>
      </c>
      <c r="D2328" s="48">
        <v>328</v>
      </c>
      <c r="E2328" s="48">
        <v>621</v>
      </c>
      <c r="F2328" s="48" t="s">
        <v>6128</v>
      </c>
      <c r="G2328" s="48" t="s">
        <v>35</v>
      </c>
      <c r="H2328" s="75">
        <f t="shared" si="1249"/>
        <v>-0.52830188679245282</v>
      </c>
      <c r="I2328" s="74">
        <v>25</v>
      </c>
      <c r="J2328" s="74">
        <v>53</v>
      </c>
      <c r="K2328" s="48">
        <f t="shared" si="1260"/>
        <v>25</v>
      </c>
      <c r="L2328" s="48">
        <v>-4</v>
      </c>
      <c r="M2328" s="48">
        <f t="shared" si="1245"/>
        <v>21</v>
      </c>
      <c r="N2328" s="48">
        <v>0</v>
      </c>
      <c r="O2328" s="56">
        <v>35.732059999999997</v>
      </c>
      <c r="P2328" s="48" t="str">
        <f t="shared" si="1252"/>
        <v>5094C SL</v>
      </c>
      <c r="Q2328" s="76">
        <v>1</v>
      </c>
      <c r="R2328" s="76">
        <v>1</v>
      </c>
      <c r="S2328" s="49">
        <f t="shared" si="1250"/>
        <v>1.1923076923076923E-2</v>
      </c>
      <c r="T2328" s="49">
        <f t="shared" si="1253"/>
        <v>3.910769230769231</v>
      </c>
      <c r="U2328" s="49">
        <v>1078.8723076923075</v>
      </c>
      <c r="V2328" s="49">
        <f t="shared" si="1243"/>
        <v>3.2892448405253276</v>
      </c>
      <c r="W2328" s="49">
        <f t="shared" si="1254"/>
        <v>0.25038461538461537</v>
      </c>
      <c r="X2328" s="90">
        <f>ROUNDUP(S2328*$X$4,0)</f>
        <v>1</v>
      </c>
      <c r="Y2328" s="91">
        <f t="shared" si="1246"/>
        <v>35.732059999999997</v>
      </c>
      <c r="Z2328" s="93">
        <f t="shared" si="1255"/>
        <v>1</v>
      </c>
      <c r="AA2328" s="94">
        <f t="shared" si="1247"/>
        <v>35.732059999999997</v>
      </c>
      <c r="AB2328" s="97">
        <f>ROUND((S2328*$AB$2)+Z2328,0)</f>
        <v>1</v>
      </c>
      <c r="AC2328" s="98">
        <f t="shared" si="1248"/>
        <v>35.732059999999997</v>
      </c>
      <c r="AD2328" s="77" t="s">
        <v>3</v>
      </c>
      <c r="AE2328" s="54">
        <v>35.732059999999997</v>
      </c>
      <c r="AF2328" s="17"/>
    </row>
    <row r="2329" spans="1:32" ht="16.899999999999999" customHeight="1" x14ac:dyDescent="0.3">
      <c r="A2329" s="73" t="s">
        <v>7</v>
      </c>
      <c r="B2329" s="74" t="s">
        <v>1960</v>
      </c>
      <c r="C2329" s="48" t="s">
        <v>1154</v>
      </c>
      <c r="D2329" s="48">
        <v>100</v>
      </c>
      <c r="E2329" s="48">
        <v>621</v>
      </c>
      <c r="F2329" s="48" t="s">
        <v>6128</v>
      </c>
      <c r="G2329" s="48" t="s">
        <v>35</v>
      </c>
      <c r="H2329" s="75">
        <f t="shared" si="1249"/>
        <v>-0.71698113207547165</v>
      </c>
      <c r="I2329" s="74">
        <v>15</v>
      </c>
      <c r="J2329" s="74">
        <v>53</v>
      </c>
      <c r="K2329" s="48">
        <f t="shared" si="1260"/>
        <v>15</v>
      </c>
      <c r="L2329" s="48">
        <v>-4</v>
      </c>
      <c r="M2329" s="48">
        <f t="shared" si="1245"/>
        <v>11</v>
      </c>
      <c r="N2329" s="48">
        <v>1</v>
      </c>
      <c r="O2329" s="56">
        <v>16.896999999999998</v>
      </c>
      <c r="P2329" s="48" t="str">
        <f t="shared" si="1252"/>
        <v>5008C SL</v>
      </c>
      <c r="Q2329" s="76">
        <v>8</v>
      </c>
      <c r="R2329" s="76">
        <v>8</v>
      </c>
      <c r="S2329" s="49">
        <f t="shared" si="1250"/>
        <v>9.5384615384615387E-2</v>
      </c>
      <c r="T2329" s="49">
        <f t="shared" si="1253"/>
        <v>9.5384615384615383</v>
      </c>
      <c r="U2329" s="49">
        <v>26.846153846153847</v>
      </c>
      <c r="V2329" s="49">
        <f t="shared" si="1243"/>
        <v>0.26846153846153847</v>
      </c>
      <c r="W2329" s="49">
        <f t="shared" si="1254"/>
        <v>1.0492307692307692</v>
      </c>
      <c r="X2329" s="90">
        <f>ROUND(S2329*$X$2,0)</f>
        <v>1</v>
      </c>
      <c r="Y2329" s="91">
        <f t="shared" si="1246"/>
        <v>16.896999999999998</v>
      </c>
      <c r="Z2329" s="93">
        <f t="shared" si="1255"/>
        <v>2</v>
      </c>
      <c r="AA2329" s="94">
        <f t="shared" si="1247"/>
        <v>33.793999999999997</v>
      </c>
      <c r="AB2329" s="97">
        <f>ROUND((S2329*$AB$2)+Z2329,0)</f>
        <v>3</v>
      </c>
      <c r="AC2329" s="98">
        <f t="shared" si="1248"/>
        <v>50.690999999999995</v>
      </c>
      <c r="AD2329" s="77" t="s">
        <v>3</v>
      </c>
      <c r="AE2329" s="54">
        <v>50.690999999999995</v>
      </c>
      <c r="AF2329" s="17"/>
    </row>
    <row r="2330" spans="1:32" ht="16.899999999999999" customHeight="1" x14ac:dyDescent="0.3">
      <c r="A2330" s="73" t="s">
        <v>7</v>
      </c>
      <c r="B2330" s="74" t="s">
        <v>2318</v>
      </c>
      <c r="C2330" s="48" t="s">
        <v>1797</v>
      </c>
      <c r="D2330" s="48">
        <v>83.33</v>
      </c>
      <c r="E2330" s="48">
        <v>4445</v>
      </c>
      <c r="F2330" s="48" t="s">
        <v>5912</v>
      </c>
      <c r="G2330" s="48" t="s">
        <v>122</v>
      </c>
      <c r="H2330" s="75">
        <f t="shared" si="1249"/>
        <v>0.14285714285714285</v>
      </c>
      <c r="I2330" s="74">
        <v>32</v>
      </c>
      <c r="J2330" s="74">
        <v>28</v>
      </c>
      <c r="K2330" s="48">
        <f>J2330</f>
        <v>28</v>
      </c>
      <c r="L2330" s="48">
        <f>$L$3</f>
        <v>-4</v>
      </c>
      <c r="M2330" s="48">
        <f t="shared" si="1245"/>
        <v>24</v>
      </c>
      <c r="N2330" s="48">
        <v>1</v>
      </c>
      <c r="O2330" s="56">
        <v>16.55125</v>
      </c>
      <c r="P2330" s="48" t="str">
        <f t="shared" si="1252"/>
        <v>F2213/64 BK</v>
      </c>
      <c r="Q2330" s="76">
        <v>18</v>
      </c>
      <c r="R2330" s="76">
        <v>18</v>
      </c>
      <c r="S2330" s="49">
        <f t="shared" si="1250"/>
        <v>0.2146153846153846</v>
      </c>
      <c r="T2330" s="49">
        <f t="shared" si="1253"/>
        <v>17.883899999999997</v>
      </c>
      <c r="U2330" s="49">
        <v>502.86659230769226</v>
      </c>
      <c r="V2330" s="49">
        <f t="shared" si="1243"/>
        <v>6.0346404933120397</v>
      </c>
      <c r="W2330" s="49">
        <f t="shared" si="1254"/>
        <v>5.1507692307692299</v>
      </c>
      <c r="X2330" s="90">
        <f>ROUND(S2330*$X$4,0)</f>
        <v>1</v>
      </c>
      <c r="Y2330" s="91">
        <f t="shared" si="1246"/>
        <v>16.55125</v>
      </c>
      <c r="Z2330" s="93">
        <f t="shared" si="1255"/>
        <v>6</v>
      </c>
      <c r="AA2330" s="94">
        <f t="shared" si="1247"/>
        <v>99.307500000000005</v>
      </c>
      <c r="AB2330" s="97">
        <f>ROUND((S2330*$AB$4)+Z2330,0)</f>
        <v>7</v>
      </c>
      <c r="AC2330" s="98">
        <f t="shared" si="1248"/>
        <v>115.85875</v>
      </c>
      <c r="AD2330" s="77" t="s">
        <v>3</v>
      </c>
      <c r="AE2330" s="54">
        <v>115.85875</v>
      </c>
      <c r="AF2330" s="17"/>
    </row>
    <row r="2331" spans="1:32" ht="12.75" customHeight="1" x14ac:dyDescent="0.3">
      <c r="A2331" s="73" t="s">
        <v>7</v>
      </c>
      <c r="B2331" s="74" t="s">
        <v>1007</v>
      </c>
      <c r="C2331" s="48" t="s">
        <v>464</v>
      </c>
      <c r="D2331" s="48">
        <v>100</v>
      </c>
      <c r="E2331" s="48">
        <v>4013</v>
      </c>
      <c r="F2331" s="48" t="s">
        <v>6180</v>
      </c>
      <c r="G2331" s="48" t="s">
        <v>65</v>
      </c>
      <c r="H2331" s="75">
        <f t="shared" si="1249"/>
        <v>0</v>
      </c>
      <c r="I2331" s="74">
        <v>5</v>
      </c>
      <c r="J2331" s="74">
        <v>5</v>
      </c>
      <c r="K2331" s="48">
        <f>J2331</f>
        <v>5</v>
      </c>
      <c r="L2331" s="48"/>
      <c r="M2331" s="48">
        <f t="shared" si="1245"/>
        <v>5</v>
      </c>
      <c r="N2331" s="48">
        <v>2</v>
      </c>
      <c r="O2331" s="56">
        <v>10.26257</v>
      </c>
      <c r="P2331" s="48" t="str">
        <f t="shared" si="1252"/>
        <v>2844/7 RD</v>
      </c>
      <c r="Q2331" s="76">
        <v>52</v>
      </c>
      <c r="R2331" s="76">
        <v>104</v>
      </c>
      <c r="S2331" s="49">
        <f t="shared" si="1250"/>
        <v>0.67999999999999994</v>
      </c>
      <c r="T2331" s="49">
        <f t="shared" si="1253"/>
        <v>68</v>
      </c>
      <c r="U2331" s="49">
        <v>201.07692307692309</v>
      </c>
      <c r="V2331" s="49">
        <f t="shared" si="1243"/>
        <v>2.0107692307692311</v>
      </c>
      <c r="W2331" s="49">
        <f t="shared" si="1254"/>
        <v>3.3999999999999995</v>
      </c>
      <c r="X2331" s="90">
        <f>ROUND(S2331*$X$2,0)</f>
        <v>5</v>
      </c>
      <c r="Y2331" s="91">
        <f t="shared" si="1246"/>
        <v>51.312849999999997</v>
      </c>
      <c r="Z2331" s="93">
        <f t="shared" si="1255"/>
        <v>8</v>
      </c>
      <c r="AA2331" s="94">
        <f t="shared" si="1247"/>
        <v>82.100560000000002</v>
      </c>
      <c r="AB2331" s="97">
        <f>ROUND((S2331*$AB$2)+Z2331,0)</f>
        <v>13</v>
      </c>
      <c r="AC2331" s="98">
        <f t="shared" si="1248"/>
        <v>133.41341</v>
      </c>
      <c r="AD2331" s="77" t="s">
        <v>5891</v>
      </c>
      <c r="AE2331" s="54">
        <v>133.41341</v>
      </c>
      <c r="AF2331" s="17"/>
    </row>
    <row r="2332" spans="1:32" ht="16.899999999999999" customHeight="1" x14ac:dyDescent="0.3">
      <c r="A2332" s="73" t="s">
        <v>7</v>
      </c>
      <c r="B2332" s="74" t="s">
        <v>2829</v>
      </c>
      <c r="C2332" s="48" t="s">
        <v>1154</v>
      </c>
      <c r="D2332" s="48">
        <v>1000</v>
      </c>
      <c r="E2332" s="48">
        <v>2834</v>
      </c>
      <c r="F2332" s="48" t="s">
        <v>6126</v>
      </c>
      <c r="G2332" s="48">
        <v>2</v>
      </c>
      <c r="H2332" s="75">
        <f t="shared" si="1249"/>
        <v>0</v>
      </c>
      <c r="I2332" s="74">
        <v>50</v>
      </c>
      <c r="J2332" s="74">
        <f t="shared" ref="J2332:J2333" si="1261">I2332</f>
        <v>50</v>
      </c>
      <c r="K2332" s="48">
        <f>I2332</f>
        <v>50</v>
      </c>
      <c r="L2332" s="48"/>
      <c r="M2332" s="48">
        <f t="shared" si="1245"/>
        <v>50</v>
      </c>
      <c r="N2332" s="48">
        <v>0</v>
      </c>
      <c r="O2332" s="56">
        <v>399.27148</v>
      </c>
      <c r="P2332" s="48" t="str">
        <f t="shared" si="1252"/>
        <v>5020/20C SL</v>
      </c>
      <c r="Q2332" s="76">
        <v>0</v>
      </c>
      <c r="R2332" s="76">
        <v>1</v>
      </c>
      <c r="S2332" s="49">
        <f t="shared" si="1250"/>
        <v>1.153846153846154E-3</v>
      </c>
      <c r="T2332" s="49">
        <f t="shared" si="1253"/>
        <v>1.153846153846154</v>
      </c>
      <c r="U2332" s="49">
        <v>8.3076923076923066</v>
      </c>
      <c r="V2332" s="49">
        <f t="shared" si="1243"/>
        <v>8.3076923076923059E-3</v>
      </c>
      <c r="W2332" s="49">
        <f t="shared" si="1254"/>
        <v>5.7692307692307696E-2</v>
      </c>
      <c r="X2332" s="90">
        <f>ROUNDUP(S2332*$X$4,0)</f>
        <v>1</v>
      </c>
      <c r="Y2332" s="91">
        <f t="shared" si="1246"/>
        <v>399.27148</v>
      </c>
      <c r="Z2332" s="93">
        <f t="shared" si="1255"/>
        <v>1</v>
      </c>
      <c r="AA2332" s="94">
        <f t="shared" si="1247"/>
        <v>399.27148</v>
      </c>
      <c r="AB2332" s="97">
        <f>ROUND((S2332*$AB$4)+Z2332,0)</f>
        <v>1</v>
      </c>
      <c r="AC2332" s="98">
        <f t="shared" si="1248"/>
        <v>399.27148</v>
      </c>
      <c r="AD2332" s="77" t="s">
        <v>3</v>
      </c>
      <c r="AE2332" s="54">
        <v>399.27148</v>
      </c>
      <c r="AF2332" s="17"/>
    </row>
    <row r="2333" spans="1:32" ht="16.899999999999999" customHeight="1" x14ac:dyDescent="0.3">
      <c r="A2333" s="73" t="s">
        <v>7</v>
      </c>
      <c r="B2333" s="74" t="s">
        <v>2830</v>
      </c>
      <c r="C2333" s="48" t="s">
        <v>1154</v>
      </c>
      <c r="D2333" s="48">
        <v>100</v>
      </c>
      <c r="E2333" s="48">
        <v>2834</v>
      </c>
      <c r="F2333" s="48" t="s">
        <v>6126</v>
      </c>
      <c r="G2333" s="48">
        <v>2</v>
      </c>
      <c r="H2333" s="75">
        <f t="shared" si="1249"/>
        <v>0</v>
      </c>
      <c r="I2333" s="74">
        <v>50</v>
      </c>
      <c r="J2333" s="74">
        <f t="shared" si="1261"/>
        <v>50</v>
      </c>
      <c r="K2333" s="48">
        <f>I2333</f>
        <v>50</v>
      </c>
      <c r="L2333" s="48"/>
      <c r="M2333" s="48">
        <f t="shared" si="1245"/>
        <v>50</v>
      </c>
      <c r="N2333" s="48">
        <v>0</v>
      </c>
      <c r="O2333" s="56">
        <v>47.79701</v>
      </c>
      <c r="P2333" s="48" t="str">
        <f t="shared" si="1252"/>
        <v>5020/20C SL</v>
      </c>
      <c r="Q2333" s="76">
        <v>6</v>
      </c>
      <c r="R2333" s="76">
        <v>6</v>
      </c>
      <c r="S2333" s="49">
        <f t="shared" si="1250"/>
        <v>7.1538461538461537E-2</v>
      </c>
      <c r="T2333" s="49">
        <f t="shared" si="1253"/>
        <v>7.1538461538461533</v>
      </c>
      <c r="U2333" s="49">
        <v>8.3076923076923066</v>
      </c>
      <c r="V2333" s="49">
        <f t="shared" si="1243"/>
        <v>8.3076923076923062E-2</v>
      </c>
      <c r="W2333" s="49">
        <f t="shared" si="1254"/>
        <v>3.5769230769230766</v>
      </c>
      <c r="X2333" s="90">
        <f>ROUND(S2333*$X$4,0)</f>
        <v>0</v>
      </c>
      <c r="Y2333" s="91">
        <f t="shared" si="1246"/>
        <v>0</v>
      </c>
      <c r="Z2333" s="93">
        <f t="shared" si="1255"/>
        <v>4</v>
      </c>
      <c r="AA2333" s="94">
        <f t="shared" si="1247"/>
        <v>191.18804</v>
      </c>
      <c r="AB2333" s="97">
        <f>ROUND((S2333*$AB$4)+Z2333,0)</f>
        <v>4</v>
      </c>
      <c r="AC2333" s="98">
        <f t="shared" si="1248"/>
        <v>191.18804</v>
      </c>
      <c r="AD2333" s="77" t="s">
        <v>3</v>
      </c>
      <c r="AE2333" s="54">
        <v>191.18804</v>
      </c>
      <c r="AF2333" s="17"/>
    </row>
    <row r="2334" spans="1:32" ht="12.75" customHeight="1" x14ac:dyDescent="0.3">
      <c r="A2334" s="73" t="s">
        <v>7</v>
      </c>
      <c r="B2334" s="74" t="s">
        <v>2831</v>
      </c>
      <c r="C2334" s="48" t="s">
        <v>1154</v>
      </c>
      <c r="D2334" s="48">
        <v>1</v>
      </c>
      <c r="E2334" s="48">
        <v>2834</v>
      </c>
      <c r="F2334" s="48" t="s">
        <v>6126</v>
      </c>
      <c r="G2334" s="48">
        <v>2</v>
      </c>
      <c r="H2334" s="75">
        <f t="shared" si="1249"/>
        <v>-0.44444444444444442</v>
      </c>
      <c r="I2334" s="74">
        <v>50</v>
      </c>
      <c r="J2334" s="74">
        <v>90</v>
      </c>
      <c r="K2334" s="48">
        <f>I2334</f>
        <v>50</v>
      </c>
      <c r="L2334" s="48"/>
      <c r="M2334" s="48">
        <f t="shared" si="1245"/>
        <v>50</v>
      </c>
      <c r="N2334" s="48">
        <v>1527</v>
      </c>
      <c r="O2334" s="56">
        <v>0.37533</v>
      </c>
      <c r="P2334" s="48" t="str">
        <f t="shared" si="1252"/>
        <v>5020/20C SL</v>
      </c>
      <c r="Q2334" s="76" t="s">
        <v>6187</v>
      </c>
      <c r="R2334" s="76" t="s">
        <v>6187</v>
      </c>
      <c r="S2334" s="49">
        <f t="shared" si="1250"/>
        <v>0</v>
      </c>
      <c r="T2334" s="49">
        <f t="shared" si="1253"/>
        <v>0</v>
      </c>
      <c r="U2334" s="49">
        <v>8.3076923076923066</v>
      </c>
      <c r="V2334" s="49">
        <f t="shared" si="1243"/>
        <v>8.3076923076923066</v>
      </c>
      <c r="W2334" s="49">
        <f>V2334*M2334</f>
        <v>415.38461538461536</v>
      </c>
      <c r="X2334" s="90">
        <f>ROUNDUP(S2334*$X$4,0)</f>
        <v>0</v>
      </c>
      <c r="Y2334" s="91">
        <f t="shared" si="1246"/>
        <v>0</v>
      </c>
      <c r="Z2334" s="93">
        <f t="shared" si="1255"/>
        <v>0</v>
      </c>
      <c r="AA2334" s="94">
        <f t="shared" si="1247"/>
        <v>0</v>
      </c>
      <c r="AB2334" s="97">
        <f>ROUND((S2334*$AB$4)+Z2334,0)</f>
        <v>0</v>
      </c>
      <c r="AC2334" s="98">
        <f t="shared" si="1248"/>
        <v>0</v>
      </c>
      <c r="AD2334" s="77" t="s">
        <v>3</v>
      </c>
      <c r="AE2334" s="54">
        <v>0</v>
      </c>
      <c r="AF2334" s="17"/>
    </row>
    <row r="2335" spans="1:32" ht="16.899999999999999" customHeight="1" x14ac:dyDescent="0.3">
      <c r="A2335" s="73" t="s">
        <v>35</v>
      </c>
      <c r="B2335" s="74" t="s">
        <v>738</v>
      </c>
      <c r="C2335" s="48" t="s">
        <v>464</v>
      </c>
      <c r="D2335" s="48">
        <v>1000</v>
      </c>
      <c r="E2335" s="48">
        <v>4013</v>
      </c>
      <c r="F2335" s="48" t="s">
        <v>6180</v>
      </c>
      <c r="G2335" s="48" t="s">
        <v>65</v>
      </c>
      <c r="H2335" s="75">
        <f t="shared" si="1249"/>
        <v>0</v>
      </c>
      <c r="I2335" s="74">
        <v>5</v>
      </c>
      <c r="J2335" s="74">
        <v>5</v>
      </c>
      <c r="K2335" s="48">
        <f>J2335</f>
        <v>5</v>
      </c>
      <c r="L2335" s="48"/>
      <c r="M2335" s="48">
        <f t="shared" si="1245"/>
        <v>5</v>
      </c>
      <c r="N2335" s="48">
        <v>0</v>
      </c>
      <c r="O2335" s="56">
        <v>71.195809999999994</v>
      </c>
      <c r="P2335" s="48" t="str">
        <f t="shared" si="1252"/>
        <v>2853/1 BK</v>
      </c>
      <c r="Q2335" s="76">
        <v>3</v>
      </c>
      <c r="R2335" s="76">
        <v>9</v>
      </c>
      <c r="S2335" s="49">
        <f t="shared" si="1250"/>
        <v>4.2692307692307696E-2</v>
      </c>
      <c r="T2335" s="49">
        <f t="shared" si="1253"/>
        <v>42.692307692307693</v>
      </c>
      <c r="U2335" s="49">
        <v>87.42307692307692</v>
      </c>
      <c r="V2335" s="49">
        <f t="shared" si="1243"/>
        <v>8.7423076923076923E-2</v>
      </c>
      <c r="W2335" s="49">
        <f t="shared" ref="W2335:W2339" si="1262">S2335*M2335</f>
        <v>0.21346153846153848</v>
      </c>
      <c r="X2335" s="90">
        <f>ROUNDUP(S2335*$X$2,0)</f>
        <v>1</v>
      </c>
      <c r="Y2335" s="91">
        <f t="shared" si="1246"/>
        <v>71.195809999999994</v>
      </c>
      <c r="Z2335" s="93">
        <f t="shared" si="1255"/>
        <v>1</v>
      </c>
      <c r="AA2335" s="94">
        <f t="shared" si="1247"/>
        <v>71.195809999999994</v>
      </c>
      <c r="AB2335" s="97">
        <f>ROUND((S2335*$AB$2)+Z2335,0)</f>
        <v>1</v>
      </c>
      <c r="AC2335" s="98">
        <f t="shared" si="1248"/>
        <v>71.195809999999994</v>
      </c>
      <c r="AD2335" s="77" t="s">
        <v>5891</v>
      </c>
      <c r="AE2335" s="54">
        <v>71.195809999999994</v>
      </c>
      <c r="AF2335" s="17"/>
    </row>
    <row r="2336" spans="1:32" ht="16.899999999999999" customHeight="1" x14ac:dyDescent="0.3">
      <c r="A2336" s="73" t="s">
        <v>35</v>
      </c>
      <c r="B2336" s="74" t="s">
        <v>3972</v>
      </c>
      <c r="C2336" s="48" t="s">
        <v>34</v>
      </c>
      <c r="D2336" s="48">
        <v>500</v>
      </c>
      <c r="E2336" s="48">
        <v>6150</v>
      </c>
      <c r="F2336" s="48" t="s">
        <v>6125</v>
      </c>
      <c r="G2336" s="48" t="s">
        <v>3680</v>
      </c>
      <c r="H2336" s="75">
        <f t="shared" si="1249"/>
        <v>0</v>
      </c>
      <c r="I2336" s="74">
        <v>28</v>
      </c>
      <c r="J2336" s="74">
        <v>28</v>
      </c>
      <c r="K2336" s="48">
        <f>I2336</f>
        <v>28</v>
      </c>
      <c r="L2336" s="48">
        <f>$L$3</f>
        <v>-4</v>
      </c>
      <c r="M2336" s="48">
        <f t="shared" si="1245"/>
        <v>24</v>
      </c>
      <c r="N2336" s="48">
        <v>3</v>
      </c>
      <c r="O2336" s="56">
        <v>43.02</v>
      </c>
      <c r="P2336" s="48" t="str">
        <f t="shared" si="1252"/>
        <v>SW20 NA</v>
      </c>
      <c r="Q2336" s="76">
        <v>5</v>
      </c>
      <c r="R2336" s="76">
        <v>31</v>
      </c>
      <c r="S2336" s="49">
        <f t="shared" si="1250"/>
        <v>8.9615384615384625E-2</v>
      </c>
      <c r="T2336" s="49">
        <f t="shared" si="1253"/>
        <v>44.807692307692314</v>
      </c>
      <c r="U2336" s="49">
        <v>95.432692307692307</v>
      </c>
      <c r="V2336" s="49">
        <f t="shared" si="1243"/>
        <v>0.1908653846153846</v>
      </c>
      <c r="W2336" s="49">
        <f t="shared" si="1262"/>
        <v>2.1507692307692308</v>
      </c>
      <c r="X2336" s="90">
        <f>ROUND(S2336*$X$4,0)</f>
        <v>0</v>
      </c>
      <c r="Y2336" s="91">
        <f t="shared" si="1246"/>
        <v>0</v>
      </c>
      <c r="Z2336" s="93">
        <f t="shared" si="1255"/>
        <v>2</v>
      </c>
      <c r="AA2336" s="94">
        <f t="shared" si="1247"/>
        <v>86.04</v>
      </c>
      <c r="AB2336" s="97">
        <f t="shared" ref="AB2336:AB2342" si="1263">ROUND((S2336*$AB$4)+Z2336,0)</f>
        <v>2</v>
      </c>
      <c r="AC2336" s="98">
        <f t="shared" si="1248"/>
        <v>86.04</v>
      </c>
      <c r="AD2336" s="77" t="s">
        <v>3</v>
      </c>
      <c r="AE2336" s="54">
        <v>86.04</v>
      </c>
      <c r="AF2336" s="17"/>
    </row>
    <row r="2337" spans="1:32" ht="16.899999999999999" customHeight="1" x14ac:dyDescent="0.3">
      <c r="A2337" s="73" t="s">
        <v>7</v>
      </c>
      <c r="B2337" s="74" t="s">
        <v>2833</v>
      </c>
      <c r="C2337" s="48" t="s">
        <v>1154</v>
      </c>
      <c r="D2337" s="48">
        <v>1000</v>
      </c>
      <c r="E2337" s="48">
        <v>2834</v>
      </c>
      <c r="F2337" s="48" t="s">
        <v>6126</v>
      </c>
      <c r="G2337" s="48">
        <v>2</v>
      </c>
      <c r="H2337" s="75">
        <f t="shared" si="1249"/>
        <v>0</v>
      </c>
      <c r="I2337" s="74">
        <v>40</v>
      </c>
      <c r="J2337" s="74">
        <f t="shared" ref="J2337:J2338" si="1264">I2337</f>
        <v>40</v>
      </c>
      <c r="K2337" s="48">
        <f>I2337</f>
        <v>40</v>
      </c>
      <c r="L2337" s="48"/>
      <c r="M2337" s="48">
        <f t="shared" si="1245"/>
        <v>40</v>
      </c>
      <c r="N2337" s="48">
        <v>0</v>
      </c>
      <c r="O2337" s="56">
        <v>191.05780999999999</v>
      </c>
      <c r="P2337" s="48" t="str">
        <f t="shared" si="1252"/>
        <v>5063/1C SL</v>
      </c>
      <c r="Q2337" s="76">
        <v>4</v>
      </c>
      <c r="R2337" s="76">
        <v>12</v>
      </c>
      <c r="S2337" s="49">
        <f t="shared" si="1250"/>
        <v>5.6923076923076923E-2</v>
      </c>
      <c r="T2337" s="49">
        <f t="shared" si="1253"/>
        <v>56.923076923076927</v>
      </c>
      <c r="U2337" s="49">
        <v>66.884615384615387</v>
      </c>
      <c r="V2337" s="49">
        <f t="shared" si="1243"/>
        <v>6.688461538461539E-2</v>
      </c>
      <c r="W2337" s="49">
        <f t="shared" si="1262"/>
        <v>2.2769230769230768</v>
      </c>
      <c r="X2337" s="90">
        <f>ROUND(S2337*$X$4,0)</f>
        <v>0</v>
      </c>
      <c r="Y2337" s="91">
        <f t="shared" si="1246"/>
        <v>0</v>
      </c>
      <c r="Z2337" s="93">
        <f t="shared" si="1255"/>
        <v>2</v>
      </c>
      <c r="AA2337" s="94">
        <f t="shared" si="1247"/>
        <v>382.11561999999998</v>
      </c>
      <c r="AB2337" s="97">
        <f t="shared" si="1263"/>
        <v>2</v>
      </c>
      <c r="AC2337" s="98">
        <f t="shared" si="1248"/>
        <v>382.11561999999998</v>
      </c>
      <c r="AD2337" s="77" t="s">
        <v>3</v>
      </c>
      <c r="AE2337" s="54">
        <v>382.11561999999998</v>
      </c>
      <c r="AF2337" s="17"/>
    </row>
    <row r="2338" spans="1:32" ht="16.899999999999999" customHeight="1" x14ac:dyDescent="0.3">
      <c r="A2338" s="73" t="s">
        <v>7</v>
      </c>
      <c r="B2338" s="74" t="s">
        <v>2834</v>
      </c>
      <c r="C2338" s="48" t="s">
        <v>1154</v>
      </c>
      <c r="D2338" s="48">
        <v>1000</v>
      </c>
      <c r="E2338" s="48">
        <v>2834</v>
      </c>
      <c r="F2338" s="48" t="s">
        <v>6126</v>
      </c>
      <c r="G2338" s="48">
        <v>2</v>
      </c>
      <c r="H2338" s="75">
        <f t="shared" si="1249"/>
        <v>0</v>
      </c>
      <c r="I2338" s="74">
        <v>20</v>
      </c>
      <c r="J2338" s="74">
        <f t="shared" si="1264"/>
        <v>20</v>
      </c>
      <c r="K2338" s="48">
        <f>I2338</f>
        <v>20</v>
      </c>
      <c r="L2338" s="48"/>
      <c r="M2338" s="48">
        <f t="shared" si="1245"/>
        <v>20</v>
      </c>
      <c r="N2338" s="48">
        <v>0</v>
      </c>
      <c r="O2338" s="56">
        <v>438.62423999999999</v>
      </c>
      <c r="P2338" s="48" t="str">
        <f t="shared" si="1252"/>
        <v>5068C SL</v>
      </c>
      <c r="Q2338" s="76">
        <v>5</v>
      </c>
      <c r="R2338" s="76">
        <v>19</v>
      </c>
      <c r="S2338" s="49">
        <f t="shared" si="1250"/>
        <v>7.5769230769230769E-2</v>
      </c>
      <c r="T2338" s="49">
        <f t="shared" si="1253"/>
        <v>75.769230769230774</v>
      </c>
      <c r="U2338" s="49">
        <v>106.46153846153847</v>
      </c>
      <c r="V2338" s="49">
        <f t="shared" si="1243"/>
        <v>0.10646153846153847</v>
      </c>
      <c r="W2338" s="49">
        <f t="shared" si="1262"/>
        <v>1.5153846153846153</v>
      </c>
      <c r="X2338" s="90">
        <f t="shared" ref="X2338:X2340" si="1265">ROUND(S2338*$X$3,0)</f>
        <v>0</v>
      </c>
      <c r="Y2338" s="91">
        <f t="shared" si="1246"/>
        <v>0</v>
      </c>
      <c r="Z2338" s="93">
        <f t="shared" si="1255"/>
        <v>2</v>
      </c>
      <c r="AA2338" s="94">
        <f t="shared" si="1247"/>
        <v>877.24847999999997</v>
      </c>
      <c r="AB2338" s="97">
        <f t="shared" si="1263"/>
        <v>2</v>
      </c>
      <c r="AC2338" s="98">
        <f t="shared" si="1248"/>
        <v>877.24847999999997</v>
      </c>
      <c r="AD2338" s="77" t="s">
        <v>3</v>
      </c>
      <c r="AE2338" s="54">
        <v>877.24847999999997</v>
      </c>
      <c r="AF2338" s="17"/>
    </row>
    <row r="2339" spans="1:32" ht="16.899999999999999" customHeight="1" x14ac:dyDescent="0.3">
      <c r="A2339" s="73" t="s">
        <v>35</v>
      </c>
      <c r="B2339" s="74" t="s">
        <v>4149</v>
      </c>
      <c r="C2339" s="48" t="s">
        <v>40</v>
      </c>
      <c r="D2339" s="48">
        <v>1000</v>
      </c>
      <c r="E2339" s="48">
        <v>621</v>
      </c>
      <c r="F2339" s="48" t="s">
        <v>6128</v>
      </c>
      <c r="G2339" s="48" t="s">
        <v>112</v>
      </c>
      <c r="H2339" s="75">
        <f t="shared" si="1249"/>
        <v>-0.52083333333333337</v>
      </c>
      <c r="I2339" s="74">
        <v>23</v>
      </c>
      <c r="J2339" s="74">
        <v>48</v>
      </c>
      <c r="K2339" s="48">
        <f>I2339</f>
        <v>23</v>
      </c>
      <c r="L2339" s="48">
        <f>$L$3</f>
        <v>-4</v>
      </c>
      <c r="M2339" s="48">
        <f t="shared" si="1245"/>
        <v>19</v>
      </c>
      <c r="N2339" s="48">
        <v>3</v>
      </c>
      <c r="O2339" s="56">
        <v>15.87</v>
      </c>
      <c r="P2339" s="48" t="str">
        <f t="shared" si="1252"/>
        <v>1550 YL</v>
      </c>
      <c r="Q2339" s="76">
        <v>1</v>
      </c>
      <c r="R2339" s="76">
        <v>8</v>
      </c>
      <c r="S2339" s="49">
        <f t="shared" si="1250"/>
        <v>0.02</v>
      </c>
      <c r="T2339" s="49">
        <f t="shared" si="1253"/>
        <v>20</v>
      </c>
      <c r="U2339" s="49">
        <v>31.884615384615387</v>
      </c>
      <c r="V2339" s="49">
        <f t="shared" si="1243"/>
        <v>3.1884615384615386E-2</v>
      </c>
      <c r="W2339" s="49">
        <f t="shared" si="1262"/>
        <v>0.38</v>
      </c>
      <c r="X2339" s="90">
        <f>ROUNDUP(S2339*$X$3,0)</f>
        <v>1</v>
      </c>
      <c r="Y2339" s="91">
        <f t="shared" si="1246"/>
        <v>15.87</v>
      </c>
      <c r="Z2339" s="93">
        <f t="shared" si="1255"/>
        <v>1</v>
      </c>
      <c r="AA2339" s="94">
        <f t="shared" si="1247"/>
        <v>15.87</v>
      </c>
      <c r="AB2339" s="97">
        <f t="shared" si="1263"/>
        <v>1</v>
      </c>
      <c r="AC2339" s="98">
        <f t="shared" si="1248"/>
        <v>15.87</v>
      </c>
      <c r="AD2339" s="77" t="s">
        <v>3</v>
      </c>
      <c r="AE2339" s="54">
        <v>15.87</v>
      </c>
      <c r="AF2339" s="17"/>
    </row>
    <row r="2340" spans="1:32" ht="16.899999999999999" customHeight="1" x14ac:dyDescent="0.3">
      <c r="A2340" s="73" t="s">
        <v>35</v>
      </c>
      <c r="B2340" s="74" t="s">
        <v>804</v>
      </c>
      <c r="C2340" s="48" t="s">
        <v>40</v>
      </c>
      <c r="D2340" s="48">
        <v>1000</v>
      </c>
      <c r="E2340" s="48">
        <v>621</v>
      </c>
      <c r="F2340" s="48" t="s">
        <v>6128</v>
      </c>
      <c r="G2340" s="48" t="s">
        <v>112</v>
      </c>
      <c r="H2340" s="75">
        <f t="shared" si="1249"/>
        <v>0.66666666666666663</v>
      </c>
      <c r="I2340" s="74">
        <v>40</v>
      </c>
      <c r="J2340" s="74">
        <v>24</v>
      </c>
      <c r="K2340" s="48">
        <f>J2340</f>
        <v>24</v>
      </c>
      <c r="L2340" s="48">
        <f>$L$3</f>
        <v>-4</v>
      </c>
      <c r="M2340" s="48">
        <f t="shared" si="1245"/>
        <v>20</v>
      </c>
      <c r="N2340" s="48">
        <v>50</v>
      </c>
      <c r="O2340" s="56">
        <v>21.47</v>
      </c>
      <c r="P2340" s="48" t="str">
        <f t="shared" si="1252"/>
        <v>3051/1 WH</v>
      </c>
      <c r="Q2340" s="76">
        <v>51</v>
      </c>
      <c r="R2340" s="76">
        <v>265</v>
      </c>
      <c r="S2340" s="49">
        <f t="shared" si="1250"/>
        <v>0.85499999999999998</v>
      </c>
      <c r="T2340" s="49">
        <f t="shared" si="1253"/>
        <v>855</v>
      </c>
      <c r="U2340" s="49">
        <v>976.30769230769226</v>
      </c>
      <c r="V2340" s="49">
        <f t="shared" si="1243"/>
        <v>0.97630769230769221</v>
      </c>
      <c r="W2340" s="49">
        <f>V2340*M2340</f>
        <v>19.526153846153843</v>
      </c>
      <c r="X2340" s="90">
        <f t="shared" si="1265"/>
        <v>5</v>
      </c>
      <c r="Y2340" s="91">
        <f t="shared" si="1246"/>
        <v>107.35</v>
      </c>
      <c r="Z2340" s="93">
        <f t="shared" si="1255"/>
        <v>22</v>
      </c>
      <c r="AA2340" s="94">
        <f t="shared" si="1247"/>
        <v>472.34</v>
      </c>
      <c r="AB2340" s="97">
        <f t="shared" si="1263"/>
        <v>26</v>
      </c>
      <c r="AC2340" s="98">
        <f t="shared" si="1248"/>
        <v>558.22</v>
      </c>
      <c r="AD2340" s="77" t="s">
        <v>3</v>
      </c>
      <c r="AE2340" s="54">
        <v>558.22</v>
      </c>
      <c r="AF2340" s="17"/>
    </row>
    <row r="2341" spans="1:32" ht="16.899999999999999" customHeight="1" x14ac:dyDescent="0.3">
      <c r="A2341" s="73" t="s">
        <v>7</v>
      </c>
      <c r="B2341" s="74" t="s">
        <v>5142</v>
      </c>
      <c r="C2341" s="48" t="s">
        <v>34</v>
      </c>
      <c r="D2341" s="48">
        <v>25</v>
      </c>
      <c r="E2341" s="48">
        <v>1202</v>
      </c>
      <c r="F2341" s="48" t="s">
        <v>6130</v>
      </c>
      <c r="G2341" s="48" t="s">
        <v>35</v>
      </c>
      <c r="H2341" s="75">
        <f t="shared" si="1249"/>
        <v>0</v>
      </c>
      <c r="I2341" s="74">
        <v>24</v>
      </c>
      <c r="J2341" s="74">
        <v>24</v>
      </c>
      <c r="K2341" s="48">
        <f>I2341</f>
        <v>24</v>
      </c>
      <c r="L2341" s="48">
        <f>$L$3</f>
        <v>-4</v>
      </c>
      <c r="M2341" s="48">
        <f t="shared" si="1245"/>
        <v>20</v>
      </c>
      <c r="N2341" s="48">
        <v>5</v>
      </c>
      <c r="O2341" s="56">
        <v>4.9050000000000002</v>
      </c>
      <c r="P2341" s="48" t="str">
        <f t="shared" si="1252"/>
        <v>PF2005 NA</v>
      </c>
      <c r="Q2341" s="76">
        <v>34</v>
      </c>
      <c r="R2341" s="76">
        <v>36</v>
      </c>
      <c r="S2341" s="49">
        <f t="shared" si="1250"/>
        <v>0.40769230769230769</v>
      </c>
      <c r="T2341" s="49">
        <f t="shared" si="1253"/>
        <v>10.192307692307692</v>
      </c>
      <c r="U2341" s="49">
        <v>107.42307692307692</v>
      </c>
      <c r="V2341" s="49">
        <f t="shared" si="1243"/>
        <v>4.2969230769230764</v>
      </c>
      <c r="W2341" s="49">
        <f t="shared" ref="W2341:W2349" si="1266">S2341*M2341</f>
        <v>8.1538461538461533</v>
      </c>
      <c r="X2341" s="90">
        <f>ROUND(S2341*$X$3,0)</f>
        <v>2</v>
      </c>
      <c r="Y2341" s="91">
        <f t="shared" si="1246"/>
        <v>9.81</v>
      </c>
      <c r="Z2341" s="93">
        <f t="shared" si="1255"/>
        <v>10</v>
      </c>
      <c r="AA2341" s="94">
        <f t="shared" si="1247"/>
        <v>49.050000000000004</v>
      </c>
      <c r="AB2341" s="97">
        <f t="shared" si="1263"/>
        <v>12</v>
      </c>
      <c r="AC2341" s="98">
        <f t="shared" si="1248"/>
        <v>58.86</v>
      </c>
      <c r="AD2341" s="77" t="s">
        <v>3</v>
      </c>
      <c r="AE2341" s="54">
        <v>58.86</v>
      </c>
      <c r="AF2341" s="17"/>
    </row>
    <row r="2342" spans="1:32" ht="16.899999999999999" customHeight="1" x14ac:dyDescent="0.3">
      <c r="A2342" s="73" t="s">
        <v>35</v>
      </c>
      <c r="B2342" s="74" t="s">
        <v>2515</v>
      </c>
      <c r="C2342" s="48" t="s">
        <v>34</v>
      </c>
      <c r="D2342" s="48">
        <v>1000</v>
      </c>
      <c r="E2342" s="48">
        <v>4008</v>
      </c>
      <c r="F2342" s="48" t="s">
        <v>5910</v>
      </c>
      <c r="G2342" s="48" t="s">
        <v>35</v>
      </c>
      <c r="H2342" s="75">
        <f t="shared" si="1249"/>
        <v>0</v>
      </c>
      <c r="I2342" s="74">
        <v>24</v>
      </c>
      <c r="J2342" s="74">
        <v>24</v>
      </c>
      <c r="K2342" s="48">
        <f>I2342</f>
        <v>24</v>
      </c>
      <c r="L2342" s="48">
        <f>$L$3</f>
        <v>-4</v>
      </c>
      <c r="M2342" s="48">
        <f t="shared" si="1245"/>
        <v>20</v>
      </c>
      <c r="N2342" s="48">
        <v>10</v>
      </c>
      <c r="O2342" s="56">
        <v>90.515000000000001</v>
      </c>
      <c r="P2342" s="48" t="str">
        <f t="shared" si="1252"/>
        <v>2132 SV</v>
      </c>
      <c r="Q2342" s="76">
        <v>16</v>
      </c>
      <c r="R2342" s="76">
        <v>52</v>
      </c>
      <c r="S2342" s="49">
        <f t="shared" si="1250"/>
        <v>0.2323076923076923</v>
      </c>
      <c r="T2342" s="49">
        <f t="shared" si="1253"/>
        <v>232.30769230769229</v>
      </c>
      <c r="U2342" s="49">
        <v>244.26923076923075</v>
      </c>
      <c r="V2342" s="49">
        <f t="shared" si="1243"/>
        <v>0.24426923076923074</v>
      </c>
      <c r="W2342" s="49">
        <f t="shared" si="1266"/>
        <v>4.6461538461538456</v>
      </c>
      <c r="X2342" s="90">
        <f>ROUND(S2342*$X$3,0)</f>
        <v>1</v>
      </c>
      <c r="Y2342" s="91">
        <f t="shared" si="1246"/>
        <v>90.515000000000001</v>
      </c>
      <c r="Z2342" s="93">
        <f t="shared" si="1255"/>
        <v>6</v>
      </c>
      <c r="AA2342" s="94">
        <f t="shared" si="1247"/>
        <v>543.09</v>
      </c>
      <c r="AB2342" s="97">
        <f t="shared" si="1263"/>
        <v>7</v>
      </c>
      <c r="AC2342" s="98">
        <f t="shared" si="1248"/>
        <v>633.60500000000002</v>
      </c>
      <c r="AD2342" s="77" t="s">
        <v>5890</v>
      </c>
      <c r="AE2342" s="54">
        <v>633.60500000000002</v>
      </c>
      <c r="AF2342" s="17"/>
    </row>
    <row r="2343" spans="1:32" ht="16.899999999999999" customHeight="1" x14ac:dyDescent="0.3">
      <c r="A2343" s="73" t="s">
        <v>7</v>
      </c>
      <c r="B2343" s="74" t="s">
        <v>1813</v>
      </c>
      <c r="C2343" s="48" t="s">
        <v>464</v>
      </c>
      <c r="D2343" s="48">
        <v>100</v>
      </c>
      <c r="E2343" s="48">
        <v>4013</v>
      </c>
      <c r="F2343" s="48" t="s">
        <v>6180</v>
      </c>
      <c r="G2343" s="48" t="s">
        <v>65</v>
      </c>
      <c r="H2343" s="75">
        <f t="shared" si="1249"/>
        <v>0</v>
      </c>
      <c r="I2343" s="74">
        <v>5</v>
      </c>
      <c r="J2343" s="74">
        <v>5</v>
      </c>
      <c r="K2343" s="48">
        <f>J2343</f>
        <v>5</v>
      </c>
      <c r="L2343" s="48"/>
      <c r="M2343" s="48">
        <f t="shared" si="1245"/>
        <v>5</v>
      </c>
      <c r="N2343" s="48">
        <v>6</v>
      </c>
      <c r="O2343" s="56">
        <v>12.26257</v>
      </c>
      <c r="P2343" s="48" t="str">
        <f t="shared" si="1252"/>
        <v>5854 BR</v>
      </c>
      <c r="Q2343" s="76">
        <v>53</v>
      </c>
      <c r="R2343" s="76">
        <v>146</v>
      </c>
      <c r="S2343" s="49">
        <f t="shared" si="1250"/>
        <v>0.73923076923076914</v>
      </c>
      <c r="T2343" s="49">
        <f t="shared" si="1253"/>
        <v>73.92307692307692</v>
      </c>
      <c r="U2343" s="49">
        <v>104.69230769230769</v>
      </c>
      <c r="V2343" s="49">
        <f t="shared" si="1243"/>
        <v>1.0469230769230768</v>
      </c>
      <c r="W2343" s="49">
        <f t="shared" si="1266"/>
        <v>3.6961538461538455</v>
      </c>
      <c r="X2343" s="90">
        <f>ROUND(S2343*$X$2,0)</f>
        <v>5</v>
      </c>
      <c r="Y2343" s="91">
        <f t="shared" si="1246"/>
        <v>61.312849999999997</v>
      </c>
      <c r="Z2343" s="93">
        <f t="shared" si="1255"/>
        <v>9</v>
      </c>
      <c r="AA2343" s="94">
        <f t="shared" si="1247"/>
        <v>110.36313</v>
      </c>
      <c r="AB2343" s="97">
        <f>ROUND((S2343*$AB$2)+Z2343,0)</f>
        <v>14</v>
      </c>
      <c r="AC2343" s="98">
        <f t="shared" si="1248"/>
        <v>171.67598000000001</v>
      </c>
      <c r="AD2343" s="77" t="s">
        <v>5891</v>
      </c>
      <c r="AE2343" s="54">
        <v>171.67598000000001</v>
      </c>
      <c r="AF2343" s="17"/>
    </row>
    <row r="2344" spans="1:32" ht="16.899999999999999" customHeight="1" x14ac:dyDescent="0.3">
      <c r="A2344" s="73" t="s">
        <v>35</v>
      </c>
      <c r="B2344" s="74" t="s">
        <v>4544</v>
      </c>
      <c r="C2344" s="48" t="s">
        <v>464</v>
      </c>
      <c r="D2344" s="48">
        <v>1</v>
      </c>
      <c r="E2344" s="48">
        <v>4013</v>
      </c>
      <c r="F2344" s="48" t="s">
        <v>6180</v>
      </c>
      <c r="G2344" s="48" t="s">
        <v>112</v>
      </c>
      <c r="H2344" s="75">
        <f t="shared" si="1249"/>
        <v>0.55000000000000004</v>
      </c>
      <c r="I2344" s="74">
        <v>93</v>
      </c>
      <c r="J2344" s="74">
        <v>60</v>
      </c>
      <c r="K2344" s="48">
        <f>J2344</f>
        <v>60</v>
      </c>
      <c r="L2344" s="48">
        <f>$L$3</f>
        <v>-4</v>
      </c>
      <c r="M2344" s="48">
        <f t="shared" si="1245"/>
        <v>56</v>
      </c>
      <c r="N2344" s="48">
        <v>5338</v>
      </c>
      <c r="O2344" s="56">
        <v>0.09</v>
      </c>
      <c r="P2344" s="48" t="str">
        <f t="shared" si="1252"/>
        <v>5854/7 VI</v>
      </c>
      <c r="Q2344" s="76" t="s">
        <v>6187</v>
      </c>
      <c r="R2344" s="76" t="s">
        <v>6187</v>
      </c>
      <c r="S2344" s="49">
        <f t="shared" si="1250"/>
        <v>0</v>
      </c>
      <c r="T2344" s="49">
        <f t="shared" si="1253"/>
        <v>0</v>
      </c>
      <c r="U2344" s="49">
        <v>135.23076923076923</v>
      </c>
      <c r="V2344" s="49">
        <f t="shared" si="1243"/>
        <v>135.23076923076923</v>
      </c>
      <c r="W2344" s="49">
        <f t="shared" si="1266"/>
        <v>0</v>
      </c>
      <c r="X2344" s="90">
        <f>ROUND(V2344*$X$4,0)</f>
        <v>676</v>
      </c>
      <c r="Y2344" s="91">
        <f t="shared" si="1246"/>
        <v>60.839999999999996</v>
      </c>
      <c r="Z2344" s="93">
        <f>ROUND((V2344*M2344)+X2344,0)</f>
        <v>8249</v>
      </c>
      <c r="AA2344" s="94">
        <f t="shared" si="1247"/>
        <v>742.41</v>
      </c>
      <c r="AB2344" s="97">
        <f>ROUND((V2344*$AB$4)+Z2344,0)</f>
        <v>8925</v>
      </c>
      <c r="AC2344" s="98">
        <f t="shared" si="1248"/>
        <v>803.25</v>
      </c>
      <c r="AD2344" s="77" t="s">
        <v>5889</v>
      </c>
      <c r="AE2344" s="54">
        <v>803.25</v>
      </c>
      <c r="AF2344" s="17"/>
    </row>
    <row r="2345" spans="1:32" ht="16.899999999999999" customHeight="1" x14ac:dyDescent="0.3">
      <c r="A2345" s="73" t="s">
        <v>7</v>
      </c>
      <c r="B2345" s="74" t="s">
        <v>2839</v>
      </c>
      <c r="C2345" s="48" t="s">
        <v>1154</v>
      </c>
      <c r="D2345" s="48">
        <v>1000</v>
      </c>
      <c r="E2345" s="48">
        <v>2834</v>
      </c>
      <c r="F2345" s="48" t="s">
        <v>6126</v>
      </c>
      <c r="G2345" s="48">
        <v>2</v>
      </c>
      <c r="H2345" s="75">
        <f t="shared" si="1249"/>
        <v>0</v>
      </c>
      <c r="I2345" s="74">
        <v>30</v>
      </c>
      <c r="J2345" s="74">
        <f t="shared" ref="J2345:J2346" si="1267">I2345</f>
        <v>30</v>
      </c>
      <c r="K2345" s="48">
        <f>I2345</f>
        <v>30</v>
      </c>
      <c r="L2345" s="48"/>
      <c r="M2345" s="48">
        <f t="shared" si="1245"/>
        <v>30</v>
      </c>
      <c r="N2345" s="48">
        <v>9</v>
      </c>
      <c r="O2345" s="56">
        <v>483.78136999999998</v>
      </c>
      <c r="P2345" s="48" t="str">
        <f t="shared" si="1252"/>
        <v>5133C SL</v>
      </c>
      <c r="Q2345" s="76">
        <v>0</v>
      </c>
      <c r="R2345" s="76">
        <v>9</v>
      </c>
      <c r="S2345" s="49">
        <f t="shared" si="1250"/>
        <v>1.0384615384615384E-2</v>
      </c>
      <c r="T2345" s="49">
        <f t="shared" si="1253"/>
        <v>10.384615384615385</v>
      </c>
      <c r="U2345" s="49">
        <v>11.076923076923077</v>
      </c>
      <c r="V2345" s="49">
        <f t="shared" si="1243"/>
        <v>1.1076923076923076E-2</v>
      </c>
      <c r="W2345" s="49">
        <f t="shared" si="1266"/>
        <v>0.31153846153846154</v>
      </c>
      <c r="X2345" s="90">
        <f>ROUNDUP(S2345*$X$4,0)</f>
        <v>1</v>
      </c>
      <c r="Y2345" s="91">
        <f t="shared" si="1246"/>
        <v>483.78136999999998</v>
      </c>
      <c r="Z2345" s="93">
        <f t="shared" ref="Z2345:Z2349" si="1268">ROUND((S2345*M2345)+X2345,0)</f>
        <v>1</v>
      </c>
      <c r="AA2345" s="94">
        <f t="shared" si="1247"/>
        <v>483.78136999999998</v>
      </c>
      <c r="AB2345" s="97">
        <f>ROUND((S2345*$AB$4)+Z2345,0)</f>
        <v>1</v>
      </c>
      <c r="AC2345" s="98">
        <f t="shared" si="1248"/>
        <v>483.78136999999998</v>
      </c>
      <c r="AD2345" s="77" t="s">
        <v>3</v>
      </c>
      <c r="AE2345" s="54">
        <v>483.78136999999998</v>
      </c>
      <c r="AF2345" s="17"/>
    </row>
    <row r="2346" spans="1:32" ht="16.899999999999999" customHeight="1" x14ac:dyDescent="0.3">
      <c r="A2346" s="73" t="s">
        <v>35</v>
      </c>
      <c r="B2346" s="74" t="s">
        <v>2619</v>
      </c>
      <c r="C2346" s="48" t="s">
        <v>1370</v>
      </c>
      <c r="D2346" s="48">
        <v>1000</v>
      </c>
      <c r="E2346" s="48">
        <v>2834</v>
      </c>
      <c r="F2346" s="48" t="s">
        <v>6126</v>
      </c>
      <c r="G2346" s="48">
        <v>2</v>
      </c>
      <c r="H2346" s="75">
        <f t="shared" si="1249"/>
        <v>0</v>
      </c>
      <c r="I2346" s="74">
        <v>40</v>
      </c>
      <c r="J2346" s="74">
        <f t="shared" si="1267"/>
        <v>40</v>
      </c>
      <c r="K2346" s="48">
        <f>I2346</f>
        <v>40</v>
      </c>
      <c r="L2346" s="48"/>
      <c r="M2346" s="48">
        <f t="shared" si="1245"/>
        <v>40</v>
      </c>
      <c r="N2346" s="48">
        <v>2</v>
      </c>
      <c r="O2346" s="56">
        <v>187.43769</v>
      </c>
      <c r="P2346" s="48" t="str">
        <f t="shared" si="1252"/>
        <v>86202CY SL</v>
      </c>
      <c r="Q2346" s="76">
        <v>9</v>
      </c>
      <c r="R2346" s="76">
        <v>41</v>
      </c>
      <c r="S2346" s="49">
        <f t="shared" si="1250"/>
        <v>0.14423076923076922</v>
      </c>
      <c r="T2346" s="49">
        <f t="shared" si="1253"/>
        <v>144.23076923076923</v>
      </c>
      <c r="U2346" s="49">
        <v>161.19230769230768</v>
      </c>
      <c r="V2346" s="49">
        <f t="shared" si="1243"/>
        <v>0.16119230769230769</v>
      </c>
      <c r="W2346" s="49">
        <f t="shared" si="1266"/>
        <v>5.7692307692307683</v>
      </c>
      <c r="X2346" s="90">
        <f>ROUND(S2346*$X$4,0)</f>
        <v>1</v>
      </c>
      <c r="Y2346" s="91">
        <f t="shared" si="1246"/>
        <v>187.43769</v>
      </c>
      <c r="Z2346" s="93">
        <f t="shared" si="1268"/>
        <v>7</v>
      </c>
      <c r="AA2346" s="94">
        <f t="shared" si="1247"/>
        <v>1312.0638300000001</v>
      </c>
      <c r="AB2346" s="97">
        <f>ROUND((S2346*$AB$4)+Z2346,0)</f>
        <v>8</v>
      </c>
      <c r="AC2346" s="98">
        <f t="shared" si="1248"/>
        <v>1499.50152</v>
      </c>
      <c r="AD2346" s="77" t="s">
        <v>3</v>
      </c>
      <c r="AE2346" s="54">
        <v>1499.50152</v>
      </c>
      <c r="AF2346" s="17"/>
    </row>
    <row r="2347" spans="1:32" ht="16.899999999999999" customHeight="1" x14ac:dyDescent="0.3">
      <c r="A2347" s="73" t="s">
        <v>7</v>
      </c>
      <c r="B2347" s="74" t="s">
        <v>4098</v>
      </c>
      <c r="C2347" s="48" t="s">
        <v>1797</v>
      </c>
      <c r="D2347" s="48">
        <v>50</v>
      </c>
      <c r="E2347" s="48">
        <v>4445</v>
      </c>
      <c r="F2347" s="48" t="s">
        <v>5912</v>
      </c>
      <c r="G2347" s="48" t="s">
        <v>122</v>
      </c>
      <c r="H2347" s="75">
        <f t="shared" ref="H2347:H2375" si="1269">(I2347-J2347)/J2347</f>
        <v>0.14285714285714285</v>
      </c>
      <c r="I2347" s="74">
        <v>32</v>
      </c>
      <c r="J2347" s="74">
        <v>28</v>
      </c>
      <c r="K2347" s="48">
        <f>J2347</f>
        <v>28</v>
      </c>
      <c r="L2347" s="48">
        <f>$L$3</f>
        <v>-4</v>
      </c>
      <c r="M2347" s="48">
        <f t="shared" ref="M2347:M2375" si="1270">K2347+L2347</f>
        <v>24</v>
      </c>
      <c r="N2347" s="48">
        <v>50</v>
      </c>
      <c r="O2347" s="56">
        <v>12.01</v>
      </c>
      <c r="P2347" s="48" t="str">
        <f t="shared" si="1252"/>
        <v>F2213/16 BK</v>
      </c>
      <c r="Q2347" s="76">
        <v>5</v>
      </c>
      <c r="R2347" s="76">
        <v>38</v>
      </c>
      <c r="S2347" s="49">
        <f t="shared" ref="S2347:S2375" si="1271">((Q2347/65*0.7)+(R2347/260*0.3))</f>
        <v>9.7692307692307689E-2</v>
      </c>
      <c r="T2347" s="49">
        <f t="shared" si="1253"/>
        <v>4.8846153846153841</v>
      </c>
      <c r="U2347" s="49">
        <v>1766.2064884615384</v>
      </c>
      <c r="V2347" s="49">
        <f t="shared" si="1243"/>
        <v>35.324129769230765</v>
      </c>
      <c r="W2347" s="49">
        <f t="shared" si="1266"/>
        <v>2.3446153846153845</v>
      </c>
      <c r="X2347" s="90">
        <f>ROUND(S2347*$X$4,0)</f>
        <v>0</v>
      </c>
      <c r="Y2347" s="91">
        <f t="shared" ref="Y2347:Y2375" si="1272">X2347*O2347</f>
        <v>0</v>
      </c>
      <c r="Z2347" s="93">
        <f t="shared" si="1268"/>
        <v>2</v>
      </c>
      <c r="AA2347" s="94">
        <f t="shared" ref="AA2347:AA2375" si="1273">Z2347*O2347</f>
        <v>24.02</v>
      </c>
      <c r="AB2347" s="97">
        <f>ROUND((S2347*$AB$4)+Z2347,0)</f>
        <v>2</v>
      </c>
      <c r="AC2347" s="98">
        <f t="shared" ref="AC2347:AC2375" si="1274">AB2347*O2347</f>
        <v>24.02</v>
      </c>
      <c r="AD2347" s="77" t="s">
        <v>3</v>
      </c>
      <c r="AE2347" s="54">
        <v>24.02</v>
      </c>
      <c r="AF2347" s="17"/>
    </row>
    <row r="2348" spans="1:32" ht="16.899999999999999" customHeight="1" x14ac:dyDescent="0.3">
      <c r="A2348" s="73" t="s">
        <v>35</v>
      </c>
      <c r="B2348" s="74" t="s">
        <v>5854</v>
      </c>
      <c r="C2348" s="48" t="s">
        <v>1797</v>
      </c>
      <c r="D2348" s="48">
        <v>32</v>
      </c>
      <c r="E2348" s="48">
        <v>4445</v>
      </c>
      <c r="F2348" s="48" t="s">
        <v>5912</v>
      </c>
      <c r="G2348" s="48" t="s">
        <v>122</v>
      </c>
      <c r="H2348" s="75">
        <f t="shared" si="1269"/>
        <v>0.14285714285714285</v>
      </c>
      <c r="I2348" s="74">
        <v>32</v>
      </c>
      <c r="J2348" s="74">
        <v>28</v>
      </c>
      <c r="K2348" s="48">
        <f>J2348</f>
        <v>28</v>
      </c>
      <c r="L2348" s="48">
        <f>$L$3</f>
        <v>-4</v>
      </c>
      <c r="M2348" s="48">
        <f t="shared" si="1270"/>
        <v>24</v>
      </c>
      <c r="N2348" s="48">
        <v>1</v>
      </c>
      <c r="O2348" s="56">
        <v>12.01</v>
      </c>
      <c r="P2348" s="48" t="str">
        <f t="shared" si="1252"/>
        <v>F2211/2 RD</v>
      </c>
      <c r="Q2348" s="76">
        <v>2</v>
      </c>
      <c r="R2348" s="76">
        <v>10</v>
      </c>
      <c r="S2348" s="49">
        <f t="shared" si="1271"/>
        <v>3.3076923076923073E-2</v>
      </c>
      <c r="T2348" s="49">
        <f t="shared" si="1253"/>
        <v>1.0584615384615383</v>
      </c>
      <c r="U2348" s="49">
        <v>73.770384615384629</v>
      </c>
      <c r="V2348" s="49">
        <f t="shared" si="1243"/>
        <v>2.3053245192307696</v>
      </c>
      <c r="W2348" s="49">
        <f t="shared" si="1266"/>
        <v>0.79384615384615376</v>
      </c>
      <c r="X2348" s="90">
        <f>ROUND(S2348*$X$4,0)</f>
        <v>0</v>
      </c>
      <c r="Y2348" s="91">
        <f t="shared" si="1272"/>
        <v>0</v>
      </c>
      <c r="Z2348" s="93">
        <f t="shared" si="1268"/>
        <v>1</v>
      </c>
      <c r="AA2348" s="94">
        <f t="shared" si="1273"/>
        <v>12.01</v>
      </c>
      <c r="AB2348" s="97">
        <f>ROUND((S2348*$AB$4)+Z2348,0)</f>
        <v>1</v>
      </c>
      <c r="AC2348" s="98">
        <f t="shared" si="1274"/>
        <v>12.01</v>
      </c>
      <c r="AD2348" s="77" t="s">
        <v>3</v>
      </c>
      <c r="AE2348" s="54">
        <v>12.01</v>
      </c>
      <c r="AF2348" s="17"/>
    </row>
    <row r="2349" spans="1:32" ht="16.899999999999999" customHeight="1" x14ac:dyDescent="0.3">
      <c r="A2349" s="73" t="s">
        <v>7</v>
      </c>
      <c r="B2349" s="74" t="s">
        <v>3612</v>
      </c>
      <c r="C2349" s="48" t="s">
        <v>1797</v>
      </c>
      <c r="D2349" s="48">
        <v>50</v>
      </c>
      <c r="E2349" s="48">
        <v>4445</v>
      </c>
      <c r="F2349" s="48" t="s">
        <v>5912</v>
      </c>
      <c r="G2349" s="48" t="s">
        <v>122</v>
      </c>
      <c r="H2349" s="75">
        <f t="shared" si="1269"/>
        <v>0.14285714285714285</v>
      </c>
      <c r="I2349" s="74">
        <v>32</v>
      </c>
      <c r="J2349" s="74">
        <v>28</v>
      </c>
      <c r="K2349" s="48">
        <f>J2349</f>
        <v>28</v>
      </c>
      <c r="L2349" s="48">
        <f>$L$3</f>
        <v>-4</v>
      </c>
      <c r="M2349" s="48">
        <f t="shared" si="1270"/>
        <v>24</v>
      </c>
      <c r="N2349" s="48">
        <v>17</v>
      </c>
      <c r="O2349" s="56">
        <v>12.01</v>
      </c>
      <c r="P2349" s="48" t="str">
        <f t="shared" si="1252"/>
        <v>F2213/16 WH</v>
      </c>
      <c r="Q2349" s="76">
        <v>32</v>
      </c>
      <c r="R2349" s="76">
        <v>60</v>
      </c>
      <c r="S2349" s="49">
        <f t="shared" si="1271"/>
        <v>0.41384615384615386</v>
      </c>
      <c r="T2349" s="49">
        <f t="shared" si="1253"/>
        <v>20.692307692307693</v>
      </c>
      <c r="U2349" s="49">
        <v>95.88615384615386</v>
      </c>
      <c r="V2349" s="49">
        <f t="shared" si="1243"/>
        <v>1.9177230769230773</v>
      </c>
      <c r="W2349" s="49">
        <f t="shared" si="1266"/>
        <v>9.9323076923076918</v>
      </c>
      <c r="X2349" s="90">
        <f>ROUND(S2349*$X$4,0)</f>
        <v>2</v>
      </c>
      <c r="Y2349" s="91">
        <f t="shared" si="1272"/>
        <v>24.02</v>
      </c>
      <c r="Z2349" s="93">
        <f t="shared" si="1268"/>
        <v>12</v>
      </c>
      <c r="AA2349" s="94">
        <f t="shared" si="1273"/>
        <v>144.12</v>
      </c>
      <c r="AB2349" s="97">
        <f>ROUND((S2349*$AB$4)+Z2349,0)</f>
        <v>14</v>
      </c>
      <c r="AC2349" s="98">
        <f t="shared" si="1274"/>
        <v>168.14</v>
      </c>
      <c r="AD2349" s="77" t="s">
        <v>3</v>
      </c>
      <c r="AE2349" s="54">
        <v>168.14</v>
      </c>
      <c r="AF2349" s="17"/>
    </row>
    <row r="2350" spans="1:32" ht="16.899999999999999" customHeight="1" x14ac:dyDescent="0.3">
      <c r="A2350" s="73" t="s">
        <v>35</v>
      </c>
      <c r="B2350" s="74" t="s">
        <v>4445</v>
      </c>
      <c r="C2350" s="48" t="s">
        <v>3403</v>
      </c>
      <c r="D2350" s="48">
        <v>1</v>
      </c>
      <c r="E2350" s="48">
        <v>4003</v>
      </c>
      <c r="F2350" s="48" t="s">
        <v>5909</v>
      </c>
      <c r="G2350" s="48" t="s">
        <v>112</v>
      </c>
      <c r="H2350" s="75">
        <f t="shared" si="1269"/>
        <v>0</v>
      </c>
      <c r="I2350" s="74">
        <v>49</v>
      </c>
      <c r="J2350" s="74">
        <v>49</v>
      </c>
      <c r="K2350" s="48">
        <f>I2350</f>
        <v>49</v>
      </c>
      <c r="L2350" s="48">
        <f>$L$3</f>
        <v>-4</v>
      </c>
      <c r="M2350" s="48">
        <f t="shared" si="1270"/>
        <v>45</v>
      </c>
      <c r="N2350" s="48">
        <v>2444</v>
      </c>
      <c r="O2350" s="56">
        <v>0.16075999999999999</v>
      </c>
      <c r="P2350" s="48" t="str">
        <f t="shared" si="1252"/>
        <v>79050 SL</v>
      </c>
      <c r="Q2350" s="76" t="s">
        <v>6187</v>
      </c>
      <c r="R2350" s="76" t="s">
        <v>6187</v>
      </c>
      <c r="S2350" s="49">
        <f t="shared" si="1271"/>
        <v>0</v>
      </c>
      <c r="T2350" s="49">
        <f t="shared" si="1253"/>
        <v>0</v>
      </c>
      <c r="U2350" s="49">
        <v>74.807692307692307</v>
      </c>
      <c r="V2350" s="49">
        <f t="shared" si="1243"/>
        <v>74.807692307692307</v>
      </c>
      <c r="W2350" s="49">
        <f>V2350*M2350</f>
        <v>3366.3461538461538</v>
      </c>
      <c r="X2350" s="90">
        <f>ROUND(V2350*$X$4,0)</f>
        <v>374</v>
      </c>
      <c r="Y2350" s="91">
        <f t="shared" si="1272"/>
        <v>60.124239999999993</v>
      </c>
      <c r="Z2350" s="93">
        <f>ROUND((V2350*M2350)+X2350,0)</f>
        <v>3740</v>
      </c>
      <c r="AA2350" s="94">
        <f t="shared" si="1273"/>
        <v>601.24239999999998</v>
      </c>
      <c r="AB2350" s="97">
        <f>ROUND((V2350*$AB$4)+Z2350,0)</f>
        <v>4114</v>
      </c>
      <c r="AC2350" s="98">
        <f t="shared" si="1274"/>
        <v>661.36663999999996</v>
      </c>
      <c r="AD2350" s="77" t="s">
        <v>5889</v>
      </c>
      <c r="AE2350" s="54">
        <v>661.36663999999996</v>
      </c>
      <c r="AF2350" s="17"/>
    </row>
    <row r="2351" spans="1:32" ht="16.899999999999999" customHeight="1" x14ac:dyDescent="0.3">
      <c r="A2351" s="73" t="s">
        <v>7</v>
      </c>
      <c r="B2351" s="74" t="s">
        <v>4374</v>
      </c>
      <c r="C2351" s="48" t="s">
        <v>1154</v>
      </c>
      <c r="D2351" s="48">
        <v>100</v>
      </c>
      <c r="E2351" s="48">
        <v>2834</v>
      </c>
      <c r="F2351" s="48" t="s">
        <v>6126</v>
      </c>
      <c r="G2351" s="48">
        <v>2</v>
      </c>
      <c r="H2351" s="75">
        <f t="shared" si="1269"/>
        <v>0</v>
      </c>
      <c r="I2351" s="74">
        <v>30</v>
      </c>
      <c r="J2351" s="74">
        <f>I2351</f>
        <v>30</v>
      </c>
      <c r="K2351" s="48">
        <f>I2351</f>
        <v>30</v>
      </c>
      <c r="L2351" s="48"/>
      <c r="M2351" s="48">
        <f t="shared" si="1270"/>
        <v>30</v>
      </c>
      <c r="N2351" s="48">
        <v>0</v>
      </c>
      <c r="O2351" s="56">
        <v>55.118989999999997</v>
      </c>
      <c r="P2351" s="48" t="str">
        <f t="shared" si="1252"/>
        <v>5133C SL</v>
      </c>
      <c r="Q2351" s="76">
        <v>0</v>
      </c>
      <c r="R2351" s="76">
        <v>6</v>
      </c>
      <c r="S2351" s="49">
        <f t="shared" si="1271"/>
        <v>6.9230769230769233E-3</v>
      </c>
      <c r="T2351" s="49">
        <f t="shared" si="1253"/>
        <v>0.69230769230769229</v>
      </c>
      <c r="U2351" s="49">
        <v>11.076923076923077</v>
      </c>
      <c r="V2351" s="49">
        <f t="shared" si="1243"/>
        <v>0.11076923076923077</v>
      </c>
      <c r="W2351" s="49">
        <f t="shared" ref="W2351:W2360" si="1275">S2351*M2351</f>
        <v>0.2076923076923077</v>
      </c>
      <c r="X2351" s="90">
        <f>ROUNDUP(S2351*$X$4,0)</f>
        <v>1</v>
      </c>
      <c r="Y2351" s="91">
        <f t="shared" si="1272"/>
        <v>55.118989999999997</v>
      </c>
      <c r="Z2351" s="93">
        <f t="shared" ref="Z2351:Z2359" si="1276">ROUND((S2351*M2351)+X2351,0)</f>
        <v>1</v>
      </c>
      <c r="AA2351" s="94">
        <f t="shared" si="1273"/>
        <v>55.118989999999997</v>
      </c>
      <c r="AB2351" s="97">
        <f>ROUND((S2351*$AB$4)+Z2351,0)</f>
        <v>1</v>
      </c>
      <c r="AC2351" s="98">
        <f t="shared" si="1274"/>
        <v>55.118989999999997</v>
      </c>
      <c r="AD2351" s="77" t="s">
        <v>3</v>
      </c>
      <c r="AE2351" s="54">
        <v>55.118989999999997</v>
      </c>
      <c r="AF2351" s="17"/>
    </row>
    <row r="2352" spans="1:32" ht="16.899999999999999" customHeight="1" x14ac:dyDescent="0.3">
      <c r="A2352" s="73" t="s">
        <v>7</v>
      </c>
      <c r="B2352" s="74" t="s">
        <v>2182</v>
      </c>
      <c r="C2352" s="48" t="s">
        <v>10</v>
      </c>
      <c r="D2352" s="48">
        <v>100</v>
      </c>
      <c r="E2352" s="48">
        <v>621</v>
      </c>
      <c r="F2352" s="48" t="s">
        <v>6128</v>
      </c>
      <c r="G2352" s="48" t="s">
        <v>11</v>
      </c>
      <c r="H2352" s="75">
        <f t="shared" si="1269"/>
        <v>0</v>
      </c>
      <c r="I2352" s="74">
        <v>5</v>
      </c>
      <c r="J2352" s="74">
        <v>5</v>
      </c>
      <c r="K2352" s="48">
        <f>J2352</f>
        <v>5</v>
      </c>
      <c r="L2352" s="48"/>
      <c r="M2352" s="48">
        <f t="shared" si="1270"/>
        <v>5</v>
      </c>
      <c r="N2352" s="48">
        <v>2</v>
      </c>
      <c r="O2352" s="56">
        <v>25.760950000000001</v>
      </c>
      <c r="P2352" s="48" t="str">
        <f t="shared" si="1252"/>
        <v>3464C SL</v>
      </c>
      <c r="Q2352" s="76">
        <v>21</v>
      </c>
      <c r="R2352" s="76">
        <v>29</v>
      </c>
      <c r="S2352" s="49">
        <f t="shared" si="1271"/>
        <v>0.25961538461538458</v>
      </c>
      <c r="T2352" s="49">
        <f t="shared" si="1253"/>
        <v>25.96153846153846</v>
      </c>
      <c r="U2352" s="49">
        <v>251.73076923076923</v>
      </c>
      <c r="V2352" s="49">
        <f t="shared" si="1243"/>
        <v>2.5173076923076922</v>
      </c>
      <c r="W2352" s="49">
        <f t="shared" si="1275"/>
        <v>1.2980769230769229</v>
      </c>
      <c r="X2352" s="90">
        <f>ROUND(S2352*$X$2,0)</f>
        <v>2</v>
      </c>
      <c r="Y2352" s="91">
        <f t="shared" si="1272"/>
        <v>51.521900000000002</v>
      </c>
      <c r="Z2352" s="93">
        <f t="shared" si="1276"/>
        <v>3</v>
      </c>
      <c r="AA2352" s="94">
        <f t="shared" si="1273"/>
        <v>77.282849999999996</v>
      </c>
      <c r="AB2352" s="97">
        <f>ROUND((S2352*$AB$2)+Z2352,0)</f>
        <v>5</v>
      </c>
      <c r="AC2352" s="98">
        <f t="shared" si="1274"/>
        <v>128.80475000000001</v>
      </c>
      <c r="AD2352" s="77" t="s">
        <v>5891</v>
      </c>
      <c r="AE2352" s="54">
        <v>128.80475000000001</v>
      </c>
      <c r="AF2352" s="17"/>
    </row>
    <row r="2353" spans="1:32" ht="16.899999999999999" customHeight="1" x14ac:dyDescent="0.3">
      <c r="A2353" s="73" t="s">
        <v>35</v>
      </c>
      <c r="B2353" s="74" t="s">
        <v>2403</v>
      </c>
      <c r="C2353" s="48" t="s">
        <v>1432</v>
      </c>
      <c r="D2353" s="48">
        <v>100</v>
      </c>
      <c r="E2353" s="48">
        <v>621</v>
      </c>
      <c r="F2353" s="48" t="s">
        <v>6128</v>
      </c>
      <c r="G2353" s="48" t="s">
        <v>112</v>
      </c>
      <c r="H2353" s="75">
        <f t="shared" si="1269"/>
        <v>0</v>
      </c>
      <c r="I2353" s="74">
        <v>39</v>
      </c>
      <c r="J2353" s="74">
        <v>39</v>
      </c>
      <c r="K2353" s="48">
        <f>I2353</f>
        <v>39</v>
      </c>
      <c r="L2353" s="48">
        <f>$L$3</f>
        <v>-4</v>
      </c>
      <c r="M2353" s="48">
        <f t="shared" si="1270"/>
        <v>35</v>
      </c>
      <c r="N2353" s="48">
        <v>65</v>
      </c>
      <c r="O2353" s="56">
        <v>3.3170000000000002</v>
      </c>
      <c r="P2353" s="48" t="str">
        <f t="shared" si="1252"/>
        <v>6712 OR</v>
      </c>
      <c r="Q2353" s="76">
        <v>37</v>
      </c>
      <c r="R2353" s="76">
        <v>102</v>
      </c>
      <c r="S2353" s="49">
        <f t="shared" si="1271"/>
        <v>0.51615384615384607</v>
      </c>
      <c r="T2353" s="49">
        <f t="shared" si="1253"/>
        <v>51.615384615384606</v>
      </c>
      <c r="U2353" s="49">
        <v>897</v>
      </c>
      <c r="V2353" s="49">
        <f t="shared" si="1243"/>
        <v>8.9700000000000006</v>
      </c>
      <c r="W2353" s="49">
        <f t="shared" si="1275"/>
        <v>18.065384615384612</v>
      </c>
      <c r="X2353" s="90">
        <f t="shared" ref="X2353:X2355" si="1277">ROUND(S2353*$X$4,0)</f>
        <v>3</v>
      </c>
      <c r="Y2353" s="91">
        <f t="shared" si="1272"/>
        <v>9.9510000000000005</v>
      </c>
      <c r="Z2353" s="93">
        <f t="shared" si="1276"/>
        <v>21</v>
      </c>
      <c r="AA2353" s="94">
        <f t="shared" si="1273"/>
        <v>69.657000000000011</v>
      </c>
      <c r="AB2353" s="97">
        <f t="shared" ref="AB2353:AB2358" si="1278">ROUND((S2353*$AB$4)+Z2353,0)</f>
        <v>24</v>
      </c>
      <c r="AC2353" s="98">
        <f t="shared" si="1274"/>
        <v>79.608000000000004</v>
      </c>
      <c r="AD2353" s="77" t="s">
        <v>3</v>
      </c>
      <c r="AE2353" s="54">
        <v>79.608000000000004</v>
      </c>
      <c r="AF2353" s="17"/>
    </row>
    <row r="2354" spans="1:32" ht="16.899999999999999" customHeight="1" x14ac:dyDescent="0.3">
      <c r="A2354" s="73" t="s">
        <v>7</v>
      </c>
      <c r="B2354" s="74" t="s">
        <v>3187</v>
      </c>
      <c r="C2354" s="48" t="s">
        <v>1154</v>
      </c>
      <c r="D2354" s="48">
        <v>100</v>
      </c>
      <c r="E2354" s="48">
        <v>2834</v>
      </c>
      <c r="F2354" s="48" t="s">
        <v>6126</v>
      </c>
      <c r="G2354" s="48">
        <v>2</v>
      </c>
      <c r="H2354" s="75">
        <f t="shared" si="1269"/>
        <v>0</v>
      </c>
      <c r="I2354" s="74">
        <v>35</v>
      </c>
      <c r="J2354" s="74">
        <f>I2354</f>
        <v>35</v>
      </c>
      <c r="K2354" s="48">
        <f>I2354</f>
        <v>35</v>
      </c>
      <c r="L2354" s="48"/>
      <c r="M2354" s="48">
        <f t="shared" si="1270"/>
        <v>35</v>
      </c>
      <c r="N2354" s="48">
        <v>0</v>
      </c>
      <c r="O2354" s="56">
        <v>53.380870000000002</v>
      </c>
      <c r="P2354" s="48" t="str">
        <f t="shared" si="1252"/>
        <v>5424 SL</v>
      </c>
      <c r="Q2354" s="76">
        <v>0</v>
      </c>
      <c r="R2354" s="76">
        <v>5</v>
      </c>
      <c r="S2354" s="49">
        <f t="shared" si="1271"/>
        <v>5.7692307692307696E-3</v>
      </c>
      <c r="T2354" s="49">
        <f t="shared" si="1253"/>
        <v>0.57692307692307698</v>
      </c>
      <c r="U2354" s="49">
        <v>35.57692307692308</v>
      </c>
      <c r="V2354" s="49">
        <f t="shared" si="1243"/>
        <v>0.35576923076923078</v>
      </c>
      <c r="W2354" s="49">
        <f t="shared" si="1275"/>
        <v>0.20192307692307693</v>
      </c>
      <c r="X2354" s="90">
        <f>ROUNDUP(S2354*$X$4,0)</f>
        <v>1</v>
      </c>
      <c r="Y2354" s="91">
        <f t="shared" si="1272"/>
        <v>53.380870000000002</v>
      </c>
      <c r="Z2354" s="93">
        <f t="shared" si="1276"/>
        <v>1</v>
      </c>
      <c r="AA2354" s="94">
        <f t="shared" si="1273"/>
        <v>53.380870000000002</v>
      </c>
      <c r="AB2354" s="97">
        <f t="shared" si="1278"/>
        <v>1</v>
      </c>
      <c r="AC2354" s="98">
        <f t="shared" si="1274"/>
        <v>53.380870000000002</v>
      </c>
      <c r="AD2354" s="77" t="s">
        <v>3</v>
      </c>
      <c r="AE2354" s="54">
        <v>53.380870000000002</v>
      </c>
      <c r="AF2354" s="17"/>
    </row>
    <row r="2355" spans="1:32" ht="16.899999999999999" customHeight="1" x14ac:dyDescent="0.3">
      <c r="A2355" s="73" t="s">
        <v>35</v>
      </c>
      <c r="B2355" s="74" t="s">
        <v>5817</v>
      </c>
      <c r="C2355" s="48" t="s">
        <v>1432</v>
      </c>
      <c r="D2355" s="48">
        <v>100</v>
      </c>
      <c r="E2355" s="48">
        <v>621</v>
      </c>
      <c r="F2355" s="48" t="s">
        <v>6128</v>
      </c>
      <c r="G2355" s="48" t="s">
        <v>35</v>
      </c>
      <c r="H2355" s="75">
        <f t="shared" si="1269"/>
        <v>1.0512820512820513</v>
      </c>
      <c r="I2355" s="74">
        <v>80</v>
      </c>
      <c r="J2355" s="74">
        <v>39</v>
      </c>
      <c r="K2355" s="48">
        <f>J2355</f>
        <v>39</v>
      </c>
      <c r="L2355" s="48">
        <f>$L$3</f>
        <v>-4</v>
      </c>
      <c r="M2355" s="48">
        <f t="shared" si="1270"/>
        <v>35</v>
      </c>
      <c r="N2355" s="48">
        <v>12</v>
      </c>
      <c r="O2355" s="56">
        <v>25.85</v>
      </c>
      <c r="P2355" s="48" t="str">
        <f t="shared" si="1252"/>
        <v>6718 GR</v>
      </c>
      <c r="Q2355" s="76">
        <v>42</v>
      </c>
      <c r="R2355" s="76">
        <v>114</v>
      </c>
      <c r="S2355" s="49">
        <f t="shared" si="1271"/>
        <v>0.58384615384615379</v>
      </c>
      <c r="T2355" s="49">
        <f t="shared" si="1253"/>
        <v>58.38461538461538</v>
      </c>
      <c r="U2355" s="49">
        <v>135.69230769230768</v>
      </c>
      <c r="V2355" s="49">
        <f t="shared" si="1243"/>
        <v>1.3569230769230769</v>
      </c>
      <c r="W2355" s="49">
        <f t="shared" si="1275"/>
        <v>20.434615384615384</v>
      </c>
      <c r="X2355" s="90">
        <f t="shared" si="1277"/>
        <v>3</v>
      </c>
      <c r="Y2355" s="91">
        <f t="shared" si="1272"/>
        <v>77.550000000000011</v>
      </c>
      <c r="Z2355" s="93">
        <f t="shared" si="1276"/>
        <v>23</v>
      </c>
      <c r="AA2355" s="94">
        <f t="shared" si="1273"/>
        <v>594.55000000000007</v>
      </c>
      <c r="AB2355" s="97">
        <f t="shared" si="1278"/>
        <v>26</v>
      </c>
      <c r="AC2355" s="98">
        <f t="shared" si="1274"/>
        <v>672.1</v>
      </c>
      <c r="AD2355" s="77" t="s">
        <v>3</v>
      </c>
      <c r="AE2355" s="54">
        <v>672.1</v>
      </c>
      <c r="AF2355" s="17"/>
    </row>
    <row r="2356" spans="1:32" ht="16.899999999999999" customHeight="1" x14ac:dyDescent="0.3">
      <c r="A2356" s="73" t="s">
        <v>7</v>
      </c>
      <c r="B2356" s="74" t="s">
        <v>3723</v>
      </c>
      <c r="C2356" s="48" t="s">
        <v>34</v>
      </c>
      <c r="D2356" s="48">
        <v>50</v>
      </c>
      <c r="E2356" s="48">
        <v>3001</v>
      </c>
      <c r="F2356" s="48" t="s">
        <v>6123</v>
      </c>
      <c r="G2356" s="48" t="s">
        <v>3680</v>
      </c>
      <c r="H2356" s="75">
        <f t="shared" si="1269"/>
        <v>0</v>
      </c>
      <c r="I2356" s="74">
        <v>24</v>
      </c>
      <c r="J2356" s="74">
        <v>24</v>
      </c>
      <c r="K2356" s="48">
        <f>I2356</f>
        <v>24</v>
      </c>
      <c r="L2356" s="48">
        <f>$L$3</f>
        <v>-4</v>
      </c>
      <c r="M2356" s="48">
        <f t="shared" si="1270"/>
        <v>20</v>
      </c>
      <c r="N2356" s="48">
        <v>1</v>
      </c>
      <c r="O2356" s="56">
        <v>27.8</v>
      </c>
      <c r="P2356" s="48" t="str">
        <f t="shared" si="1252"/>
        <v>G120NF112 BK</v>
      </c>
      <c r="Q2356" s="76">
        <v>3</v>
      </c>
      <c r="R2356" s="76">
        <v>8</v>
      </c>
      <c r="S2356" s="49">
        <f t="shared" si="1271"/>
        <v>4.1538461538461538E-2</v>
      </c>
      <c r="T2356" s="49">
        <f t="shared" si="1253"/>
        <v>2.0769230769230771</v>
      </c>
      <c r="U2356" s="49">
        <v>46.500000000000007</v>
      </c>
      <c r="V2356" s="49">
        <f t="shared" si="1243"/>
        <v>0.93000000000000016</v>
      </c>
      <c r="W2356" s="49">
        <f t="shared" si="1275"/>
        <v>0.8307692307692307</v>
      </c>
      <c r="X2356" s="90">
        <f>ROUND(S2356*$X$3,0)</f>
        <v>0</v>
      </c>
      <c r="Y2356" s="91">
        <f t="shared" si="1272"/>
        <v>0</v>
      </c>
      <c r="Z2356" s="93">
        <f t="shared" si="1276"/>
        <v>1</v>
      </c>
      <c r="AA2356" s="94">
        <f t="shared" si="1273"/>
        <v>27.8</v>
      </c>
      <c r="AB2356" s="97">
        <f t="shared" si="1278"/>
        <v>1</v>
      </c>
      <c r="AC2356" s="98">
        <f t="shared" si="1274"/>
        <v>27.8</v>
      </c>
      <c r="AD2356" s="77" t="s">
        <v>3</v>
      </c>
      <c r="AE2356" s="54">
        <v>27.8</v>
      </c>
      <c r="AF2356" s="17"/>
    </row>
    <row r="2357" spans="1:32" ht="16.899999999999999" customHeight="1" x14ac:dyDescent="0.3">
      <c r="A2357" s="73" t="s">
        <v>7</v>
      </c>
      <c r="B2357" s="74" t="s">
        <v>1743</v>
      </c>
      <c r="C2357" s="48" t="s">
        <v>1154</v>
      </c>
      <c r="D2357" s="48">
        <v>500</v>
      </c>
      <c r="E2357" s="48">
        <v>621</v>
      </c>
      <c r="F2357" s="48" t="s">
        <v>6128</v>
      </c>
      <c r="G2357" s="48" t="s">
        <v>35</v>
      </c>
      <c r="H2357" s="75">
        <f t="shared" si="1269"/>
        <v>-0.52054794520547942</v>
      </c>
      <c r="I2357" s="74">
        <v>35</v>
      </c>
      <c r="J2357" s="74">
        <v>73</v>
      </c>
      <c r="K2357" s="48">
        <f>I2357</f>
        <v>35</v>
      </c>
      <c r="L2357" s="48">
        <v>-4</v>
      </c>
      <c r="M2357" s="48">
        <f t="shared" si="1270"/>
        <v>31</v>
      </c>
      <c r="N2357" s="48">
        <v>0</v>
      </c>
      <c r="O2357" s="56">
        <v>55.08</v>
      </c>
      <c r="P2357" s="48" t="str">
        <f t="shared" si="1252"/>
        <v>5491C SL</v>
      </c>
      <c r="Q2357" s="76">
        <v>1</v>
      </c>
      <c r="R2357" s="76">
        <v>4</v>
      </c>
      <c r="S2357" s="49">
        <f t="shared" si="1271"/>
        <v>1.5384615384615385E-2</v>
      </c>
      <c r="T2357" s="49">
        <f t="shared" si="1253"/>
        <v>7.6923076923076925</v>
      </c>
      <c r="U2357" s="49">
        <v>35.92307692307692</v>
      </c>
      <c r="V2357" s="49">
        <f t="shared" si="1243"/>
        <v>7.1846153846153837E-2</v>
      </c>
      <c r="W2357" s="49">
        <f t="shared" si="1275"/>
        <v>0.47692307692307695</v>
      </c>
      <c r="X2357" s="90">
        <f>ROUND(S2357*$X$4,0)</f>
        <v>0</v>
      </c>
      <c r="Y2357" s="91">
        <f t="shared" si="1272"/>
        <v>0</v>
      </c>
      <c r="Z2357" s="93">
        <f t="shared" si="1276"/>
        <v>0</v>
      </c>
      <c r="AA2357" s="94">
        <f t="shared" si="1273"/>
        <v>0</v>
      </c>
      <c r="AB2357" s="97">
        <f t="shared" si="1278"/>
        <v>0</v>
      </c>
      <c r="AC2357" s="98">
        <f t="shared" si="1274"/>
        <v>0</v>
      </c>
      <c r="AD2357" s="77" t="s">
        <v>3</v>
      </c>
      <c r="AE2357" s="54">
        <v>0</v>
      </c>
      <c r="AF2357" s="17"/>
    </row>
    <row r="2358" spans="1:32" ht="16.899999999999999" customHeight="1" x14ac:dyDescent="0.3">
      <c r="A2358" s="73" t="s">
        <v>7</v>
      </c>
      <c r="B2358" s="74" t="s">
        <v>4843</v>
      </c>
      <c r="C2358" s="48" t="s">
        <v>1432</v>
      </c>
      <c r="D2358" s="48">
        <v>100</v>
      </c>
      <c r="E2358" s="48">
        <v>4003</v>
      </c>
      <c r="F2358" s="48" t="s">
        <v>5909</v>
      </c>
      <c r="G2358" s="48" t="s">
        <v>112</v>
      </c>
      <c r="H2358" s="75">
        <f t="shared" si="1269"/>
        <v>0</v>
      </c>
      <c r="I2358" s="74">
        <v>39</v>
      </c>
      <c r="J2358" s="74">
        <v>39</v>
      </c>
      <c r="K2358" s="48">
        <f>I2358</f>
        <v>39</v>
      </c>
      <c r="L2358" s="48">
        <f>$L$3</f>
        <v>-4</v>
      </c>
      <c r="M2358" s="48">
        <f t="shared" si="1270"/>
        <v>35</v>
      </c>
      <c r="N2358" s="48">
        <v>5</v>
      </c>
      <c r="O2358" s="56">
        <v>8.75</v>
      </c>
      <c r="P2358" s="48" t="str">
        <f t="shared" si="1252"/>
        <v>6827 RD</v>
      </c>
      <c r="Q2358" s="76">
        <v>1</v>
      </c>
      <c r="R2358" s="76">
        <v>31</v>
      </c>
      <c r="S2358" s="49">
        <f t="shared" si="1271"/>
        <v>4.6538461538461535E-2</v>
      </c>
      <c r="T2358" s="49">
        <f t="shared" si="1253"/>
        <v>4.6538461538461533</v>
      </c>
      <c r="U2358" s="49">
        <v>9.2692307692307701</v>
      </c>
      <c r="V2358" s="49">
        <f t="shared" ref="V2358:V2421" si="1279">U2358/D2358</f>
        <v>9.2692307692307699E-2</v>
      </c>
      <c r="W2358" s="49">
        <f t="shared" si="1275"/>
        <v>1.6288461538461538</v>
      </c>
      <c r="X2358" s="90">
        <f>ROUND(S2358*$X$4,0)</f>
        <v>0</v>
      </c>
      <c r="Y2358" s="91">
        <f t="shared" si="1272"/>
        <v>0</v>
      </c>
      <c r="Z2358" s="93">
        <f t="shared" si="1276"/>
        <v>2</v>
      </c>
      <c r="AA2358" s="94">
        <f t="shared" si="1273"/>
        <v>17.5</v>
      </c>
      <c r="AB2358" s="97">
        <f t="shared" si="1278"/>
        <v>2</v>
      </c>
      <c r="AC2358" s="98">
        <f t="shared" si="1274"/>
        <v>17.5</v>
      </c>
      <c r="AD2358" s="77" t="s">
        <v>3</v>
      </c>
      <c r="AE2358" s="54">
        <v>17.5</v>
      </c>
      <c r="AF2358" s="17"/>
    </row>
    <row r="2359" spans="1:32" ht="16.899999999999999" customHeight="1" x14ac:dyDescent="0.3">
      <c r="A2359" s="73" t="s">
        <v>35</v>
      </c>
      <c r="B2359" s="74" t="s">
        <v>4419</v>
      </c>
      <c r="C2359" s="48" t="s">
        <v>464</v>
      </c>
      <c r="D2359" s="48">
        <v>100</v>
      </c>
      <c r="E2359" s="48">
        <v>4013</v>
      </c>
      <c r="F2359" s="48" t="s">
        <v>6180</v>
      </c>
      <c r="G2359" s="48" t="s">
        <v>65</v>
      </c>
      <c r="H2359" s="75">
        <f t="shared" si="1269"/>
        <v>0</v>
      </c>
      <c r="I2359" s="74">
        <v>5</v>
      </c>
      <c r="J2359" s="74">
        <v>5</v>
      </c>
      <c r="K2359" s="48">
        <f>J2359</f>
        <v>5</v>
      </c>
      <c r="L2359" s="48"/>
      <c r="M2359" s="48">
        <f t="shared" si="1270"/>
        <v>5</v>
      </c>
      <c r="N2359" s="48">
        <v>8</v>
      </c>
      <c r="O2359" s="56">
        <v>19.342569999999998</v>
      </c>
      <c r="P2359" s="48" t="str">
        <f t="shared" si="1252"/>
        <v>5875 BL</v>
      </c>
      <c r="Q2359" s="76">
        <v>14</v>
      </c>
      <c r="R2359" s="76">
        <v>89</v>
      </c>
      <c r="S2359" s="49">
        <f t="shared" si="1271"/>
        <v>0.25346153846153846</v>
      </c>
      <c r="T2359" s="49">
        <f t="shared" si="1253"/>
        <v>25.346153846153847</v>
      </c>
      <c r="U2359" s="49">
        <v>53.42307692307692</v>
      </c>
      <c r="V2359" s="49">
        <f t="shared" si="1279"/>
        <v>0.53423076923076918</v>
      </c>
      <c r="W2359" s="49">
        <f t="shared" si="1275"/>
        <v>1.2673076923076922</v>
      </c>
      <c r="X2359" s="90">
        <f>ROUND(S2359*$X$2,0)</f>
        <v>2</v>
      </c>
      <c r="Y2359" s="91">
        <f t="shared" si="1272"/>
        <v>38.685139999999997</v>
      </c>
      <c r="Z2359" s="93">
        <f t="shared" si="1276"/>
        <v>3</v>
      </c>
      <c r="AA2359" s="94">
        <f t="shared" si="1273"/>
        <v>58.027709999999999</v>
      </c>
      <c r="AB2359" s="97">
        <f>ROUND((S2359*$AB$2)+Z2359,0)</f>
        <v>5</v>
      </c>
      <c r="AC2359" s="98">
        <f t="shared" si="1274"/>
        <v>96.712849999999989</v>
      </c>
      <c r="AD2359" s="77" t="s">
        <v>5891</v>
      </c>
      <c r="AE2359" s="54">
        <v>96.712849999999989</v>
      </c>
      <c r="AF2359" s="17"/>
    </row>
    <row r="2360" spans="1:32" ht="16.899999999999999" customHeight="1" x14ac:dyDescent="0.3">
      <c r="A2360" s="73" t="s">
        <v>7</v>
      </c>
      <c r="B2360" s="74" t="s">
        <v>5256</v>
      </c>
      <c r="C2360" s="48" t="s">
        <v>464</v>
      </c>
      <c r="D2360" s="48">
        <v>1</v>
      </c>
      <c r="E2360" s="48">
        <v>4013</v>
      </c>
      <c r="F2360" s="48" t="s">
        <v>6180</v>
      </c>
      <c r="G2360" s="48" t="s">
        <v>112</v>
      </c>
      <c r="H2360" s="75">
        <f t="shared" si="1269"/>
        <v>0.21666666666666667</v>
      </c>
      <c r="I2360" s="74">
        <v>73</v>
      </c>
      <c r="J2360" s="74">
        <v>60</v>
      </c>
      <c r="K2360" s="48">
        <f>J2360</f>
        <v>60</v>
      </c>
      <c r="L2360" s="48">
        <f>$L$3</f>
        <v>-4</v>
      </c>
      <c r="M2360" s="48">
        <f t="shared" si="1270"/>
        <v>56</v>
      </c>
      <c r="N2360" s="48">
        <v>4599</v>
      </c>
      <c r="O2360" s="56">
        <v>0.16</v>
      </c>
      <c r="P2360" s="48" t="str">
        <f t="shared" si="1252"/>
        <v>2845/19 GR</v>
      </c>
      <c r="Q2360" s="76" t="s">
        <v>6187</v>
      </c>
      <c r="R2360" s="76" t="s">
        <v>6187</v>
      </c>
      <c r="S2360" s="49">
        <f t="shared" si="1271"/>
        <v>0</v>
      </c>
      <c r="T2360" s="49">
        <f t="shared" si="1253"/>
        <v>0</v>
      </c>
      <c r="U2360" s="49">
        <v>53.34615384615384</v>
      </c>
      <c r="V2360" s="49">
        <f t="shared" si="1279"/>
        <v>53.34615384615384</v>
      </c>
      <c r="W2360" s="49">
        <f t="shared" si="1275"/>
        <v>0</v>
      </c>
      <c r="X2360" s="90">
        <f>ROUND(V2360*$X$4,0)</f>
        <v>267</v>
      </c>
      <c r="Y2360" s="91">
        <f t="shared" si="1272"/>
        <v>42.72</v>
      </c>
      <c r="Z2360" s="93">
        <f>ROUND((V2360*M2360)+X2360,0)</f>
        <v>3254</v>
      </c>
      <c r="AA2360" s="94">
        <f t="shared" si="1273"/>
        <v>520.64</v>
      </c>
      <c r="AB2360" s="97">
        <f>ROUND((V2360*$AB$4)+Z2360,0)</f>
        <v>3521</v>
      </c>
      <c r="AC2360" s="98">
        <f t="shared" si="1274"/>
        <v>563.36</v>
      </c>
      <c r="AD2360" s="77" t="s">
        <v>5889</v>
      </c>
      <c r="AE2360" s="54">
        <v>563.36</v>
      </c>
      <c r="AF2360" s="17"/>
    </row>
    <row r="2361" spans="1:32" ht="12.75" customHeight="1" x14ac:dyDescent="0.3">
      <c r="A2361" s="73" t="s">
        <v>7</v>
      </c>
      <c r="B2361" s="74" t="s">
        <v>2844</v>
      </c>
      <c r="C2361" s="48" t="s">
        <v>1154</v>
      </c>
      <c r="D2361" s="48">
        <v>1</v>
      </c>
      <c r="E2361" s="48">
        <v>2834</v>
      </c>
      <c r="F2361" s="48" t="s">
        <v>6126</v>
      </c>
      <c r="G2361" s="48">
        <v>2</v>
      </c>
      <c r="H2361" s="75">
        <f t="shared" si="1269"/>
        <v>-0.125</v>
      </c>
      <c r="I2361" s="74">
        <v>35</v>
      </c>
      <c r="J2361" s="74">
        <v>40</v>
      </c>
      <c r="K2361" s="48">
        <f>I2361</f>
        <v>35</v>
      </c>
      <c r="L2361" s="48"/>
      <c r="M2361" s="48">
        <f t="shared" si="1270"/>
        <v>35</v>
      </c>
      <c r="N2361" s="48">
        <v>1355</v>
      </c>
      <c r="O2361" s="56">
        <v>0.34079999999999999</v>
      </c>
      <c r="P2361" s="48" t="str">
        <f t="shared" si="1252"/>
        <v>5442 SL</v>
      </c>
      <c r="Q2361" s="76" t="s">
        <v>6187</v>
      </c>
      <c r="R2361" s="76" t="s">
        <v>6187</v>
      </c>
      <c r="S2361" s="49">
        <f t="shared" si="1271"/>
        <v>0</v>
      </c>
      <c r="T2361" s="49">
        <f t="shared" si="1253"/>
        <v>0</v>
      </c>
      <c r="U2361" s="49">
        <v>33.538461538461533</v>
      </c>
      <c r="V2361" s="49">
        <f t="shared" si="1279"/>
        <v>33.538461538461533</v>
      </c>
      <c r="W2361" s="49">
        <f>V2361*M2361</f>
        <v>1173.8461538461536</v>
      </c>
      <c r="X2361" s="90">
        <f>ROUNDUP(S2361*$X$4,0)</f>
        <v>0</v>
      </c>
      <c r="Y2361" s="91">
        <f t="shared" si="1272"/>
        <v>0</v>
      </c>
      <c r="Z2361" s="93">
        <f t="shared" ref="Z2361:Z2375" si="1280">ROUND((S2361*M2361)+X2361,0)</f>
        <v>0</v>
      </c>
      <c r="AA2361" s="94">
        <f t="shared" si="1273"/>
        <v>0</v>
      </c>
      <c r="AB2361" s="97">
        <f>ROUND((S2361*$AB$4)+Z2361,0)</f>
        <v>0</v>
      </c>
      <c r="AC2361" s="98">
        <f t="shared" si="1274"/>
        <v>0</v>
      </c>
      <c r="AD2361" s="77" t="s">
        <v>3</v>
      </c>
      <c r="AE2361" s="54">
        <v>0</v>
      </c>
      <c r="AF2361" s="17"/>
    </row>
    <row r="2362" spans="1:32" ht="16.899999999999999" customHeight="1" x14ac:dyDescent="0.3">
      <c r="A2362" s="73" t="s">
        <v>35</v>
      </c>
      <c r="B2362" s="74" t="s">
        <v>5062</v>
      </c>
      <c r="C2362" s="48" t="s">
        <v>1797</v>
      </c>
      <c r="D2362" s="48">
        <v>20</v>
      </c>
      <c r="E2362" s="48">
        <v>4445</v>
      </c>
      <c r="F2362" s="48" t="s">
        <v>5912</v>
      </c>
      <c r="G2362" s="48" t="s">
        <v>122</v>
      </c>
      <c r="H2362" s="75">
        <f t="shared" si="1269"/>
        <v>2.9</v>
      </c>
      <c r="I2362" s="74">
        <v>234</v>
      </c>
      <c r="J2362" s="74">
        <v>60</v>
      </c>
      <c r="K2362" s="48">
        <f>J2362</f>
        <v>60</v>
      </c>
      <c r="L2362" s="48">
        <f>$L$3</f>
        <v>-4</v>
      </c>
      <c r="M2362" s="48">
        <f t="shared" si="1270"/>
        <v>56</v>
      </c>
      <c r="N2362" s="48">
        <v>12</v>
      </c>
      <c r="O2362" s="56">
        <v>61.78</v>
      </c>
      <c r="P2362" s="48" t="str">
        <f t="shared" si="1252"/>
        <v>F5006 NA</v>
      </c>
      <c r="Q2362" s="76">
        <v>0</v>
      </c>
      <c r="R2362" s="76">
        <v>7</v>
      </c>
      <c r="S2362" s="49">
        <f t="shared" si="1271"/>
        <v>8.076923076923077E-3</v>
      </c>
      <c r="T2362" s="49">
        <f t="shared" si="1253"/>
        <v>0.16153846153846155</v>
      </c>
      <c r="U2362" s="49">
        <v>0.16153846153846155</v>
      </c>
      <c r="V2362" s="49">
        <f t="shared" si="1279"/>
        <v>8.076923076923077E-3</v>
      </c>
      <c r="W2362" s="49">
        <f t="shared" ref="W2362:W2388" si="1281">S2362*M2362</f>
        <v>0.4523076923076923</v>
      </c>
      <c r="X2362" s="90">
        <f>ROUNDUP(S2362*$X$4,0)</f>
        <v>1</v>
      </c>
      <c r="Y2362" s="91">
        <f t="shared" si="1272"/>
        <v>61.78</v>
      </c>
      <c r="Z2362" s="93">
        <f t="shared" si="1280"/>
        <v>1</v>
      </c>
      <c r="AA2362" s="94">
        <f t="shared" si="1273"/>
        <v>61.78</v>
      </c>
      <c r="AB2362" s="97">
        <f>ROUND((S2362*$AB$4)+Z2362,0)</f>
        <v>1</v>
      </c>
      <c r="AC2362" s="98">
        <f t="shared" si="1274"/>
        <v>61.78</v>
      </c>
      <c r="AD2362" s="77" t="s">
        <v>3</v>
      </c>
      <c r="AE2362" s="54">
        <v>61.78</v>
      </c>
      <c r="AF2362" s="17"/>
    </row>
    <row r="2363" spans="1:32" ht="16.899999999999999" customHeight="1" x14ac:dyDescent="0.3">
      <c r="A2363" s="73" t="s">
        <v>35</v>
      </c>
      <c r="B2363" s="74" t="s">
        <v>5212</v>
      </c>
      <c r="C2363" s="48" t="s">
        <v>34</v>
      </c>
      <c r="D2363" s="48">
        <v>1000</v>
      </c>
      <c r="E2363" s="48">
        <v>4445</v>
      </c>
      <c r="F2363" s="48" t="s">
        <v>5912</v>
      </c>
      <c r="G2363" s="48" t="s">
        <v>122</v>
      </c>
      <c r="H2363" s="75">
        <f t="shared" si="1269"/>
        <v>0.16470588235294117</v>
      </c>
      <c r="I2363" s="74">
        <v>99</v>
      </c>
      <c r="J2363" s="74">
        <v>85</v>
      </c>
      <c r="K2363" s="48">
        <f>J2363</f>
        <v>85</v>
      </c>
      <c r="L2363" s="48">
        <f>$L$3</f>
        <v>-4</v>
      </c>
      <c r="M2363" s="48">
        <f t="shared" si="1270"/>
        <v>81</v>
      </c>
      <c r="N2363" s="48">
        <v>1</v>
      </c>
      <c r="O2363" s="56">
        <v>436.53</v>
      </c>
      <c r="P2363" s="48" t="str">
        <f t="shared" si="1252"/>
        <v>TFT25016 NA</v>
      </c>
      <c r="Q2363" s="76">
        <v>1</v>
      </c>
      <c r="R2363" s="76">
        <v>3</v>
      </c>
      <c r="S2363" s="49">
        <f t="shared" si="1271"/>
        <v>1.4230769230769231E-2</v>
      </c>
      <c r="T2363" s="49">
        <f t="shared" si="1253"/>
        <v>14.230769230769232</v>
      </c>
      <c r="U2363" s="49">
        <v>73.92307692307692</v>
      </c>
      <c r="V2363" s="49">
        <f t="shared" si="1279"/>
        <v>7.3923076923076925E-2</v>
      </c>
      <c r="W2363" s="49">
        <f t="shared" si="1281"/>
        <v>1.1526923076923077</v>
      </c>
      <c r="X2363" s="90">
        <f>ROUND(S2363*$X$4,0)</f>
        <v>0</v>
      </c>
      <c r="Y2363" s="91">
        <f t="shared" si="1272"/>
        <v>0</v>
      </c>
      <c r="Z2363" s="93">
        <f t="shared" si="1280"/>
        <v>1</v>
      </c>
      <c r="AA2363" s="94">
        <f t="shared" si="1273"/>
        <v>436.53</v>
      </c>
      <c r="AB2363" s="97">
        <f>ROUND((S2363*$AB$4)+Z2363,0)</f>
        <v>1</v>
      </c>
      <c r="AC2363" s="98">
        <f t="shared" si="1274"/>
        <v>436.53</v>
      </c>
      <c r="AD2363" s="77" t="s">
        <v>3</v>
      </c>
      <c r="AE2363" s="54">
        <v>436.53</v>
      </c>
      <c r="AF2363" s="17"/>
    </row>
    <row r="2364" spans="1:32" ht="16.899999999999999" customHeight="1" x14ac:dyDescent="0.3">
      <c r="A2364" s="73" t="s">
        <v>7</v>
      </c>
      <c r="B2364" s="74" t="s">
        <v>5355</v>
      </c>
      <c r="C2364" s="48" t="s">
        <v>1154</v>
      </c>
      <c r="D2364" s="48">
        <v>100</v>
      </c>
      <c r="E2364" s="48">
        <v>2834</v>
      </c>
      <c r="F2364" s="48" t="s">
        <v>6126</v>
      </c>
      <c r="G2364" s="48">
        <v>2</v>
      </c>
      <c r="H2364" s="75">
        <f t="shared" si="1269"/>
        <v>0</v>
      </c>
      <c r="I2364" s="74">
        <v>20</v>
      </c>
      <c r="J2364" s="74">
        <f>I2364</f>
        <v>20</v>
      </c>
      <c r="K2364" s="48">
        <f>I2364</f>
        <v>20</v>
      </c>
      <c r="L2364" s="48"/>
      <c r="M2364" s="48">
        <f t="shared" si="1270"/>
        <v>20</v>
      </c>
      <c r="N2364" s="48">
        <v>3</v>
      </c>
      <c r="O2364" s="56">
        <v>17.63691</v>
      </c>
      <c r="P2364" s="48" t="str">
        <f t="shared" si="1252"/>
        <v>5054C SL</v>
      </c>
      <c r="Q2364" s="76">
        <v>10</v>
      </c>
      <c r="R2364" s="76">
        <v>43</v>
      </c>
      <c r="S2364" s="49">
        <f t="shared" si="1271"/>
        <v>0.15730769230769232</v>
      </c>
      <c r="T2364" s="49">
        <f t="shared" si="1253"/>
        <v>15.730769230769232</v>
      </c>
      <c r="U2364" s="49">
        <v>268.23076923076923</v>
      </c>
      <c r="V2364" s="49">
        <f t="shared" si="1279"/>
        <v>2.6823076923076923</v>
      </c>
      <c r="W2364" s="49">
        <f t="shared" si="1281"/>
        <v>3.1461538461538465</v>
      </c>
      <c r="X2364" s="90">
        <f>ROUND(S2364*$X$3,0)</f>
        <v>1</v>
      </c>
      <c r="Y2364" s="91">
        <f t="shared" si="1272"/>
        <v>17.63691</v>
      </c>
      <c r="Z2364" s="93">
        <f t="shared" si="1280"/>
        <v>4</v>
      </c>
      <c r="AA2364" s="94">
        <f t="shared" si="1273"/>
        <v>70.547640000000001</v>
      </c>
      <c r="AB2364" s="97">
        <f>ROUND((S2364*$AB$4)+Z2364,0)</f>
        <v>5</v>
      </c>
      <c r="AC2364" s="98">
        <f t="shared" si="1274"/>
        <v>88.184550000000002</v>
      </c>
      <c r="AD2364" s="77" t="s">
        <v>3</v>
      </c>
      <c r="AE2364" s="54">
        <v>88.184550000000002</v>
      </c>
      <c r="AF2364" s="17"/>
    </row>
    <row r="2365" spans="1:32" ht="16.899999999999999" customHeight="1" x14ac:dyDescent="0.3">
      <c r="A2365" s="73" t="s">
        <v>35</v>
      </c>
      <c r="B2365" s="74" t="s">
        <v>2851</v>
      </c>
      <c r="C2365" s="48" t="s">
        <v>40</v>
      </c>
      <c r="D2365" s="48">
        <v>100</v>
      </c>
      <c r="E2365" s="48">
        <v>621</v>
      </c>
      <c r="F2365" s="48" t="s">
        <v>6128</v>
      </c>
      <c r="G2365" s="48" t="s">
        <v>112</v>
      </c>
      <c r="H2365" s="75">
        <f t="shared" si="1269"/>
        <v>-0.56603773584905659</v>
      </c>
      <c r="I2365" s="74">
        <v>23</v>
      </c>
      <c r="J2365" s="74">
        <v>53</v>
      </c>
      <c r="K2365" s="48">
        <f>I2365</f>
        <v>23</v>
      </c>
      <c r="L2365" s="48">
        <f>$L$3</f>
        <v>-4</v>
      </c>
      <c r="M2365" s="48">
        <f t="shared" si="1270"/>
        <v>19</v>
      </c>
      <c r="N2365" s="48">
        <v>25</v>
      </c>
      <c r="O2365" s="56">
        <v>8.8620000000000001</v>
      </c>
      <c r="P2365" s="48" t="str">
        <f t="shared" si="1252"/>
        <v>1559 BL</v>
      </c>
      <c r="Q2365" s="76">
        <v>3</v>
      </c>
      <c r="R2365" s="76">
        <v>23</v>
      </c>
      <c r="S2365" s="49">
        <f t="shared" si="1271"/>
        <v>5.8846153846153847E-2</v>
      </c>
      <c r="T2365" s="49">
        <f t="shared" si="1253"/>
        <v>5.884615384615385</v>
      </c>
      <c r="U2365" s="49">
        <v>8.1923076923076934</v>
      </c>
      <c r="V2365" s="49">
        <f t="shared" si="1279"/>
        <v>8.1923076923076932E-2</v>
      </c>
      <c r="W2365" s="49">
        <f t="shared" si="1281"/>
        <v>1.1180769230769232</v>
      </c>
      <c r="X2365" s="90">
        <f>ROUND(S2365*$X$3,0)</f>
        <v>0</v>
      </c>
      <c r="Y2365" s="91">
        <f t="shared" si="1272"/>
        <v>0</v>
      </c>
      <c r="Z2365" s="93">
        <f t="shared" si="1280"/>
        <v>1</v>
      </c>
      <c r="AA2365" s="94">
        <f t="shared" si="1273"/>
        <v>8.8620000000000001</v>
      </c>
      <c r="AB2365" s="97">
        <f>ROUND((S2365*$AB$4)+Z2365,0)</f>
        <v>1</v>
      </c>
      <c r="AC2365" s="98">
        <f t="shared" si="1274"/>
        <v>8.8620000000000001</v>
      </c>
      <c r="AD2365" s="77" t="s">
        <v>3</v>
      </c>
      <c r="AE2365" s="54">
        <v>8.8620000000000001</v>
      </c>
      <c r="AF2365" s="17"/>
    </row>
    <row r="2366" spans="1:32" ht="16.899999999999999" customHeight="1" x14ac:dyDescent="0.3">
      <c r="A2366" s="73" t="s">
        <v>35</v>
      </c>
      <c r="B2366" s="74" t="s">
        <v>2659</v>
      </c>
      <c r="C2366" s="48" t="s">
        <v>10</v>
      </c>
      <c r="D2366" s="48">
        <v>500</v>
      </c>
      <c r="E2366" s="48">
        <v>621</v>
      </c>
      <c r="F2366" s="48" t="s">
        <v>6128</v>
      </c>
      <c r="G2366" s="48" t="s">
        <v>11</v>
      </c>
      <c r="H2366" s="75">
        <f t="shared" si="1269"/>
        <v>0</v>
      </c>
      <c r="I2366" s="74">
        <v>5</v>
      </c>
      <c r="J2366" s="74">
        <v>5</v>
      </c>
      <c r="K2366" s="48">
        <f>J2366</f>
        <v>5</v>
      </c>
      <c r="L2366" s="48"/>
      <c r="M2366" s="48">
        <f t="shared" si="1270"/>
        <v>5</v>
      </c>
      <c r="N2366" s="48">
        <v>0</v>
      </c>
      <c r="O2366" s="56">
        <v>37.200800000000001</v>
      </c>
      <c r="P2366" s="48" t="str">
        <f t="shared" si="1252"/>
        <v>57003 SL</v>
      </c>
      <c r="Q2366" s="76">
        <v>13</v>
      </c>
      <c r="R2366" s="76">
        <v>26</v>
      </c>
      <c r="S2366" s="49">
        <f t="shared" si="1271"/>
        <v>0.16999999999999998</v>
      </c>
      <c r="T2366" s="49">
        <f t="shared" si="1253"/>
        <v>84.999999999999986</v>
      </c>
      <c r="U2366" s="49">
        <v>754.61538461538453</v>
      </c>
      <c r="V2366" s="49">
        <f t="shared" si="1279"/>
        <v>1.5092307692307692</v>
      </c>
      <c r="W2366" s="49">
        <f t="shared" si="1281"/>
        <v>0.84999999999999987</v>
      </c>
      <c r="X2366" s="90">
        <f>ROUND(S2366*$X$2,0)</f>
        <v>1</v>
      </c>
      <c r="Y2366" s="91">
        <f t="shared" si="1272"/>
        <v>37.200800000000001</v>
      </c>
      <c r="Z2366" s="93">
        <f t="shared" si="1280"/>
        <v>2</v>
      </c>
      <c r="AA2366" s="94">
        <f t="shared" si="1273"/>
        <v>74.401600000000002</v>
      </c>
      <c r="AB2366" s="97">
        <f>ROUND((S2366*$AB$2)+Z2366,0)</f>
        <v>3</v>
      </c>
      <c r="AC2366" s="98">
        <f t="shared" si="1274"/>
        <v>111.6024</v>
      </c>
      <c r="AD2366" s="77" t="s">
        <v>5891</v>
      </c>
      <c r="AE2366" s="54">
        <v>111.6024</v>
      </c>
      <c r="AF2366" s="17"/>
    </row>
    <row r="2367" spans="1:32" ht="16.899999999999999" customHeight="1" x14ac:dyDescent="0.3">
      <c r="A2367" s="73" t="s">
        <v>35</v>
      </c>
      <c r="B2367" s="74" t="s">
        <v>2855</v>
      </c>
      <c r="C2367" s="48" t="s">
        <v>395</v>
      </c>
      <c r="D2367" s="48">
        <v>250</v>
      </c>
      <c r="E2367" s="48">
        <v>621</v>
      </c>
      <c r="F2367" s="48" t="s">
        <v>6128</v>
      </c>
      <c r="G2367" s="48" t="s">
        <v>35</v>
      </c>
      <c r="H2367" s="75">
        <f t="shared" si="1269"/>
        <v>-0.6428571428571429</v>
      </c>
      <c r="I2367" s="74">
        <v>35</v>
      </c>
      <c r="J2367" s="74">
        <v>98</v>
      </c>
      <c r="K2367" s="48">
        <f>I2367</f>
        <v>35</v>
      </c>
      <c r="L2367" s="48">
        <f>$L$3</f>
        <v>-4</v>
      </c>
      <c r="M2367" s="48">
        <f t="shared" si="1270"/>
        <v>31</v>
      </c>
      <c r="N2367" s="48">
        <v>5</v>
      </c>
      <c r="O2367" s="56">
        <v>94.877499999999998</v>
      </c>
      <c r="P2367" s="48" t="str">
        <f t="shared" si="1252"/>
        <v>1932/3 BK</v>
      </c>
      <c r="Q2367" s="76">
        <v>0</v>
      </c>
      <c r="R2367" s="76">
        <v>28</v>
      </c>
      <c r="S2367" s="49">
        <f t="shared" si="1271"/>
        <v>3.2307692307692308E-2</v>
      </c>
      <c r="T2367" s="49">
        <f t="shared" si="1253"/>
        <v>8.0769230769230766</v>
      </c>
      <c r="U2367" s="49">
        <v>8.0769230769230766</v>
      </c>
      <c r="V2367" s="49">
        <f t="shared" si="1279"/>
        <v>3.2307692307692308E-2</v>
      </c>
      <c r="W2367" s="49">
        <f t="shared" si="1281"/>
        <v>1.0015384615384615</v>
      </c>
      <c r="X2367" s="90">
        <f>ROUND(S2367*$X$4,0)</f>
        <v>0</v>
      </c>
      <c r="Y2367" s="91">
        <f t="shared" si="1272"/>
        <v>0</v>
      </c>
      <c r="Z2367" s="93">
        <f t="shared" si="1280"/>
        <v>1</v>
      </c>
      <c r="AA2367" s="94">
        <f t="shared" si="1273"/>
        <v>94.877499999999998</v>
      </c>
      <c r="AB2367" s="97">
        <f>ROUND((S2367*$AB$4)+Z2367,0)</f>
        <v>1</v>
      </c>
      <c r="AC2367" s="98">
        <f t="shared" si="1274"/>
        <v>94.877499999999998</v>
      </c>
      <c r="AD2367" s="77" t="s">
        <v>3</v>
      </c>
      <c r="AE2367" s="54">
        <v>94.877499999999998</v>
      </c>
      <c r="AF2367" s="17"/>
    </row>
    <row r="2368" spans="1:32" ht="12.75" customHeight="1" x14ac:dyDescent="0.3">
      <c r="A2368" s="73" t="s">
        <v>7</v>
      </c>
      <c r="B2368" s="74" t="s">
        <v>2856</v>
      </c>
      <c r="C2368" s="48" t="s">
        <v>10</v>
      </c>
      <c r="D2368" s="48">
        <v>1</v>
      </c>
      <c r="E2368" s="48">
        <v>2834</v>
      </c>
      <c r="F2368" s="48" t="s">
        <v>6126</v>
      </c>
      <c r="G2368" s="48">
        <v>2</v>
      </c>
      <c r="H2368" s="75">
        <f t="shared" si="1269"/>
        <v>-0.5</v>
      </c>
      <c r="I2368" s="74">
        <v>30</v>
      </c>
      <c r="J2368" s="74">
        <v>60</v>
      </c>
      <c r="K2368" s="48">
        <f>I2368</f>
        <v>30</v>
      </c>
      <c r="L2368" s="48"/>
      <c r="M2368" s="48">
        <f t="shared" si="1270"/>
        <v>30</v>
      </c>
      <c r="N2368" s="48">
        <v>1468</v>
      </c>
      <c r="O2368" s="56">
        <v>0.24961</v>
      </c>
      <c r="P2368" s="48" t="str">
        <f t="shared" si="1252"/>
        <v>2254/6 SL</v>
      </c>
      <c r="Q2368" s="76" t="s">
        <v>6187</v>
      </c>
      <c r="R2368" s="76" t="s">
        <v>6187</v>
      </c>
      <c r="S2368" s="49">
        <f t="shared" si="1271"/>
        <v>0</v>
      </c>
      <c r="T2368" s="49">
        <f t="shared" si="1253"/>
        <v>0</v>
      </c>
      <c r="U2368" s="49">
        <v>27.42307692307692</v>
      </c>
      <c r="V2368" s="49">
        <f t="shared" si="1279"/>
        <v>27.42307692307692</v>
      </c>
      <c r="W2368" s="49">
        <f t="shared" si="1281"/>
        <v>0</v>
      </c>
      <c r="X2368" s="90">
        <f t="shared" ref="X2368:X2369" si="1282">ROUNDUP(S2368*$X$4,0)</f>
        <v>0</v>
      </c>
      <c r="Y2368" s="91">
        <f t="shared" si="1272"/>
        <v>0</v>
      </c>
      <c r="Z2368" s="93">
        <f t="shared" si="1280"/>
        <v>0</v>
      </c>
      <c r="AA2368" s="94">
        <f t="shared" si="1273"/>
        <v>0</v>
      </c>
      <c r="AB2368" s="97">
        <f>ROUND((S2368*$AB$4)+Z2368,0)</f>
        <v>0</v>
      </c>
      <c r="AC2368" s="98">
        <f t="shared" si="1274"/>
        <v>0</v>
      </c>
      <c r="AD2368" s="77" t="s">
        <v>3</v>
      </c>
      <c r="AE2368" s="54">
        <v>0</v>
      </c>
      <c r="AF2368" s="17"/>
    </row>
    <row r="2369" spans="1:32" ht="12.75" customHeight="1" x14ac:dyDescent="0.3">
      <c r="A2369" s="73" t="s">
        <v>7</v>
      </c>
      <c r="B2369" s="74" t="s">
        <v>2857</v>
      </c>
      <c r="C2369" s="48" t="s">
        <v>10</v>
      </c>
      <c r="D2369" s="48">
        <v>1</v>
      </c>
      <c r="E2369" s="48">
        <v>2834</v>
      </c>
      <c r="F2369" s="48" t="s">
        <v>6126</v>
      </c>
      <c r="G2369" s="48">
        <v>2</v>
      </c>
      <c r="H2369" s="75">
        <f t="shared" si="1269"/>
        <v>-0.125</v>
      </c>
      <c r="I2369" s="74">
        <v>35</v>
      </c>
      <c r="J2369" s="74">
        <v>40</v>
      </c>
      <c r="K2369" s="48">
        <f>I2369</f>
        <v>35</v>
      </c>
      <c r="L2369" s="48"/>
      <c r="M2369" s="48">
        <f t="shared" si="1270"/>
        <v>35</v>
      </c>
      <c r="N2369" s="48">
        <v>4966</v>
      </c>
      <c r="O2369" s="56">
        <v>0.21768000000000001</v>
      </c>
      <c r="P2369" s="48" t="str">
        <f t="shared" si="1252"/>
        <v>2256/3 SL</v>
      </c>
      <c r="Q2369" s="76" t="s">
        <v>6187</v>
      </c>
      <c r="R2369" s="76" t="s">
        <v>6187</v>
      </c>
      <c r="S2369" s="49">
        <f t="shared" si="1271"/>
        <v>0</v>
      </c>
      <c r="T2369" s="49">
        <f t="shared" si="1253"/>
        <v>0</v>
      </c>
      <c r="U2369" s="49">
        <v>9.9615384615384617</v>
      </c>
      <c r="V2369" s="49">
        <f t="shared" si="1279"/>
        <v>9.9615384615384617</v>
      </c>
      <c r="W2369" s="49">
        <f t="shared" si="1281"/>
        <v>0</v>
      </c>
      <c r="X2369" s="90">
        <f t="shared" si="1282"/>
        <v>0</v>
      </c>
      <c r="Y2369" s="91">
        <f t="shared" si="1272"/>
        <v>0</v>
      </c>
      <c r="Z2369" s="93">
        <f t="shared" si="1280"/>
        <v>0</v>
      </c>
      <c r="AA2369" s="94">
        <f t="shared" si="1273"/>
        <v>0</v>
      </c>
      <c r="AB2369" s="97">
        <f>ROUND((S2369*$AB$4)+Z2369,0)</f>
        <v>0</v>
      </c>
      <c r="AC2369" s="98">
        <f t="shared" si="1274"/>
        <v>0</v>
      </c>
      <c r="AD2369" s="77" t="s">
        <v>3</v>
      </c>
      <c r="AE2369" s="54">
        <v>0</v>
      </c>
      <c r="AF2369" s="17"/>
    </row>
    <row r="2370" spans="1:32" ht="16.899999999999999" customHeight="1" x14ac:dyDescent="0.3">
      <c r="A2370" s="73" t="s">
        <v>35</v>
      </c>
      <c r="B2370" s="74" t="s">
        <v>3451</v>
      </c>
      <c r="C2370" s="48" t="s">
        <v>1432</v>
      </c>
      <c r="D2370" s="48">
        <v>1000</v>
      </c>
      <c r="E2370" s="48">
        <v>621</v>
      </c>
      <c r="F2370" s="48" t="s">
        <v>6128</v>
      </c>
      <c r="G2370" s="48" t="s">
        <v>112</v>
      </c>
      <c r="H2370" s="75">
        <f t="shared" si="1269"/>
        <v>2.564102564102564E-2</v>
      </c>
      <c r="I2370" s="74">
        <v>40</v>
      </c>
      <c r="J2370" s="74">
        <v>39</v>
      </c>
      <c r="K2370" s="48">
        <f>J2370</f>
        <v>39</v>
      </c>
      <c r="L2370" s="48">
        <f>$L$3</f>
        <v>-4</v>
      </c>
      <c r="M2370" s="48">
        <f t="shared" si="1270"/>
        <v>35</v>
      </c>
      <c r="N2370" s="48">
        <v>21</v>
      </c>
      <c r="O2370" s="56">
        <v>39.36</v>
      </c>
      <c r="P2370" s="48" t="str">
        <f t="shared" si="1252"/>
        <v>6715 GR</v>
      </c>
      <c r="Q2370" s="76">
        <v>32</v>
      </c>
      <c r="R2370" s="76">
        <v>110</v>
      </c>
      <c r="S2370" s="49">
        <f t="shared" si="1271"/>
        <v>0.47153846153846152</v>
      </c>
      <c r="T2370" s="49">
        <f t="shared" si="1253"/>
        <v>471.53846153846149</v>
      </c>
      <c r="U2370" s="49">
        <v>631.92307692307679</v>
      </c>
      <c r="V2370" s="49">
        <f t="shared" si="1279"/>
        <v>0.63192307692307681</v>
      </c>
      <c r="W2370" s="49">
        <f t="shared" si="1281"/>
        <v>16.503846153846155</v>
      </c>
      <c r="X2370" s="90">
        <f>ROUND(S2370*$X$4,0)</f>
        <v>2</v>
      </c>
      <c r="Y2370" s="91">
        <f t="shared" si="1272"/>
        <v>78.72</v>
      </c>
      <c r="Z2370" s="93">
        <f t="shared" si="1280"/>
        <v>19</v>
      </c>
      <c r="AA2370" s="94">
        <f t="shared" si="1273"/>
        <v>747.84</v>
      </c>
      <c r="AB2370" s="97">
        <f>ROUND((S2370*$AB$4)+Z2370,0)</f>
        <v>21</v>
      </c>
      <c r="AC2370" s="98">
        <f t="shared" si="1274"/>
        <v>826.56</v>
      </c>
      <c r="AD2370" s="77" t="s">
        <v>3</v>
      </c>
      <c r="AE2370" s="54">
        <v>826.56</v>
      </c>
      <c r="AF2370" s="17"/>
    </row>
    <row r="2371" spans="1:32" ht="16.899999999999999" customHeight="1" x14ac:dyDescent="0.3">
      <c r="A2371" s="73" t="s">
        <v>7</v>
      </c>
      <c r="B2371" s="74" t="s">
        <v>2858</v>
      </c>
      <c r="C2371" s="48" t="s">
        <v>10</v>
      </c>
      <c r="D2371" s="48">
        <v>1000</v>
      </c>
      <c r="E2371" s="48">
        <v>4013</v>
      </c>
      <c r="F2371" s="48" t="s">
        <v>6180</v>
      </c>
      <c r="G2371" s="48" t="s">
        <v>65</v>
      </c>
      <c r="H2371" s="75">
        <f t="shared" si="1269"/>
        <v>0</v>
      </c>
      <c r="I2371" s="74">
        <v>5</v>
      </c>
      <c r="J2371" s="74">
        <v>5</v>
      </c>
      <c r="K2371" s="48">
        <f>J2371</f>
        <v>5</v>
      </c>
      <c r="L2371" s="48"/>
      <c r="M2371" s="48">
        <f t="shared" si="1270"/>
        <v>5</v>
      </c>
      <c r="N2371" s="48">
        <v>0</v>
      </c>
      <c r="O2371" s="56">
        <v>1339.86627</v>
      </c>
      <c r="P2371" s="48" t="str">
        <f t="shared" si="1252"/>
        <v>2824/4 WH</v>
      </c>
      <c r="Q2371" s="76" t="s">
        <v>6187</v>
      </c>
      <c r="R2371" s="76" t="s">
        <v>6187</v>
      </c>
      <c r="S2371" s="49">
        <f t="shared" si="1271"/>
        <v>0</v>
      </c>
      <c r="T2371" s="49">
        <f t="shared" si="1253"/>
        <v>0</v>
      </c>
      <c r="U2371" s="49">
        <v>9.9615384615384617</v>
      </c>
      <c r="V2371" s="49">
        <f t="shared" si="1279"/>
        <v>9.9615384615384609E-3</v>
      </c>
      <c r="W2371" s="49">
        <f t="shared" si="1281"/>
        <v>0</v>
      </c>
      <c r="X2371" s="90">
        <f>ROUNDUP(S2371*$X$2,0)</f>
        <v>0</v>
      </c>
      <c r="Y2371" s="91">
        <f t="shared" si="1272"/>
        <v>0</v>
      </c>
      <c r="Z2371" s="93">
        <f t="shared" si="1280"/>
        <v>0</v>
      </c>
      <c r="AA2371" s="94">
        <f t="shared" si="1273"/>
        <v>0</v>
      </c>
      <c r="AB2371" s="97">
        <f>ROUND((S2371*$AB$2)+Z2371,0)</f>
        <v>0</v>
      </c>
      <c r="AC2371" s="98">
        <f t="shared" si="1274"/>
        <v>0</v>
      </c>
      <c r="AD2371" s="77" t="s">
        <v>5891</v>
      </c>
      <c r="AE2371" s="54">
        <v>0</v>
      </c>
      <c r="AF2371" s="17"/>
    </row>
    <row r="2372" spans="1:32" ht="16.899999999999999" customHeight="1" x14ac:dyDescent="0.3">
      <c r="A2372" s="73" t="s">
        <v>7</v>
      </c>
      <c r="B2372" s="74" t="s">
        <v>4380</v>
      </c>
      <c r="C2372" s="48" t="s">
        <v>1154</v>
      </c>
      <c r="D2372" s="48">
        <v>100</v>
      </c>
      <c r="E2372" s="48">
        <v>2834</v>
      </c>
      <c r="F2372" s="48" t="s">
        <v>6126</v>
      </c>
      <c r="G2372" s="48">
        <v>2</v>
      </c>
      <c r="H2372" s="75">
        <f t="shared" si="1269"/>
        <v>-0.65</v>
      </c>
      <c r="I2372" s="74">
        <v>35</v>
      </c>
      <c r="J2372" s="74">
        <v>100</v>
      </c>
      <c r="K2372" s="48">
        <f>I2372</f>
        <v>35</v>
      </c>
      <c r="L2372" s="48"/>
      <c r="M2372" s="48">
        <f t="shared" si="1270"/>
        <v>35</v>
      </c>
      <c r="N2372" s="48">
        <v>6</v>
      </c>
      <c r="O2372" s="56">
        <v>32.689</v>
      </c>
      <c r="P2372" s="48" t="str">
        <f t="shared" si="1252"/>
        <v>5363C SL</v>
      </c>
      <c r="Q2372" s="76">
        <v>10</v>
      </c>
      <c r="R2372" s="76">
        <v>0</v>
      </c>
      <c r="S2372" s="49">
        <f t="shared" si="1271"/>
        <v>0.1076923076923077</v>
      </c>
      <c r="T2372" s="49">
        <f t="shared" si="1253"/>
        <v>10.76923076923077</v>
      </c>
      <c r="U2372" s="49">
        <v>62.88461538461538</v>
      </c>
      <c r="V2372" s="49">
        <f t="shared" si="1279"/>
        <v>0.62884615384615383</v>
      </c>
      <c r="W2372" s="49">
        <f t="shared" si="1281"/>
        <v>3.7692307692307696</v>
      </c>
      <c r="X2372" s="90">
        <f>ROUND(S2372*$X$4,0)</f>
        <v>1</v>
      </c>
      <c r="Y2372" s="91">
        <f t="shared" si="1272"/>
        <v>32.689</v>
      </c>
      <c r="Z2372" s="93">
        <f t="shared" si="1280"/>
        <v>5</v>
      </c>
      <c r="AA2372" s="94">
        <f t="shared" si="1273"/>
        <v>163.44499999999999</v>
      </c>
      <c r="AB2372" s="97">
        <f>ROUND((S2372*$AB$4)+Z2372,0)</f>
        <v>6</v>
      </c>
      <c r="AC2372" s="98">
        <f t="shared" si="1274"/>
        <v>196.13400000000001</v>
      </c>
      <c r="AD2372" s="77" t="s">
        <v>3</v>
      </c>
      <c r="AE2372" s="54">
        <v>196.13400000000001</v>
      </c>
      <c r="AF2372" s="17"/>
    </row>
    <row r="2373" spans="1:32" ht="16.899999999999999" customHeight="1" x14ac:dyDescent="0.3">
      <c r="A2373" s="73" t="s">
        <v>7</v>
      </c>
      <c r="B2373" s="74" t="s">
        <v>2859</v>
      </c>
      <c r="C2373" s="48" t="s">
        <v>464</v>
      </c>
      <c r="D2373" s="48">
        <v>100</v>
      </c>
      <c r="E2373" s="48">
        <v>4013</v>
      </c>
      <c r="F2373" s="48" t="s">
        <v>6180</v>
      </c>
      <c r="G2373" s="48" t="s">
        <v>65</v>
      </c>
      <c r="H2373" s="75">
        <f t="shared" si="1269"/>
        <v>0</v>
      </c>
      <c r="I2373" s="74">
        <v>5</v>
      </c>
      <c r="J2373" s="74">
        <v>5</v>
      </c>
      <c r="K2373" s="48">
        <f>J2373</f>
        <v>5</v>
      </c>
      <c r="L2373" s="48"/>
      <c r="M2373" s="48">
        <f t="shared" si="1270"/>
        <v>5</v>
      </c>
      <c r="N2373" s="48">
        <v>0</v>
      </c>
      <c r="O2373" s="56">
        <v>25.342569999999998</v>
      </c>
      <c r="P2373" s="48" t="str">
        <f t="shared" si="1252"/>
        <v>2857/1 RD</v>
      </c>
      <c r="Q2373" s="76">
        <v>1</v>
      </c>
      <c r="R2373" s="76">
        <v>6</v>
      </c>
      <c r="S2373" s="49">
        <f t="shared" si="1271"/>
        <v>1.7692307692307691E-2</v>
      </c>
      <c r="T2373" s="49">
        <f t="shared" si="1253"/>
        <v>1.7692307692307692</v>
      </c>
      <c r="U2373" s="49">
        <v>1.7692307692307692</v>
      </c>
      <c r="V2373" s="49">
        <f t="shared" si="1279"/>
        <v>1.7692307692307691E-2</v>
      </c>
      <c r="W2373" s="49">
        <f t="shared" si="1281"/>
        <v>8.8461538461538453E-2</v>
      </c>
      <c r="X2373" s="90">
        <f>ROUNDUP(S2373*$X$2,0)</f>
        <v>1</v>
      </c>
      <c r="Y2373" s="91">
        <f t="shared" si="1272"/>
        <v>25.342569999999998</v>
      </c>
      <c r="Z2373" s="93">
        <f t="shared" si="1280"/>
        <v>1</v>
      </c>
      <c r="AA2373" s="94">
        <f t="shared" si="1273"/>
        <v>25.342569999999998</v>
      </c>
      <c r="AB2373" s="97">
        <f>ROUND((S2373*$AB$2)+Z2373,0)</f>
        <v>1</v>
      </c>
      <c r="AC2373" s="98">
        <f t="shared" si="1274"/>
        <v>25.342569999999998</v>
      </c>
      <c r="AD2373" s="77" t="s">
        <v>5891</v>
      </c>
      <c r="AE2373" s="54">
        <v>25.342569999999998</v>
      </c>
      <c r="AF2373" s="17"/>
    </row>
    <row r="2374" spans="1:32" ht="16.899999999999999" customHeight="1" x14ac:dyDescent="0.3">
      <c r="A2374" s="73" t="s">
        <v>7</v>
      </c>
      <c r="B2374" s="74" t="s">
        <v>1471</v>
      </c>
      <c r="C2374" s="48" t="s">
        <v>10</v>
      </c>
      <c r="D2374" s="48">
        <v>100</v>
      </c>
      <c r="E2374" s="48">
        <v>621</v>
      </c>
      <c r="F2374" s="48" t="s">
        <v>6128</v>
      </c>
      <c r="G2374" s="48" t="s">
        <v>35</v>
      </c>
      <c r="H2374" s="75">
        <f t="shared" si="1269"/>
        <v>-0.6</v>
      </c>
      <c r="I2374" s="74">
        <v>40</v>
      </c>
      <c r="J2374" s="74">
        <v>100</v>
      </c>
      <c r="K2374" s="48">
        <f>I2374</f>
        <v>40</v>
      </c>
      <c r="L2374" s="48">
        <v>-4</v>
      </c>
      <c r="M2374" s="48">
        <f t="shared" si="1270"/>
        <v>36</v>
      </c>
      <c r="N2374" s="48">
        <v>107</v>
      </c>
      <c r="O2374" s="56">
        <v>41.408000000000001</v>
      </c>
      <c r="P2374" s="48" t="str">
        <f t="shared" ref="P2374:P2437" si="1283">LEFT(B2374,LEN(B2374)-3)</f>
        <v>1181/15C SL</v>
      </c>
      <c r="Q2374" s="76">
        <v>21</v>
      </c>
      <c r="R2374" s="76">
        <v>155</v>
      </c>
      <c r="S2374" s="49">
        <f t="shared" si="1271"/>
        <v>0.40500000000000003</v>
      </c>
      <c r="T2374" s="49">
        <f t="shared" ref="T2374:T2437" si="1284">S2374*D2374</f>
        <v>40.5</v>
      </c>
      <c r="U2374" s="49">
        <v>81.076923076923066</v>
      </c>
      <c r="V2374" s="49">
        <f t="shared" si="1279"/>
        <v>0.81076923076923069</v>
      </c>
      <c r="W2374" s="49">
        <f t="shared" si="1281"/>
        <v>14.580000000000002</v>
      </c>
      <c r="X2374" s="90">
        <f>ROUND(S2374*$X$4,0)</f>
        <v>2</v>
      </c>
      <c r="Y2374" s="91">
        <f t="shared" si="1272"/>
        <v>82.816000000000003</v>
      </c>
      <c r="Z2374" s="93">
        <f t="shared" si="1280"/>
        <v>17</v>
      </c>
      <c r="AA2374" s="94">
        <f t="shared" si="1273"/>
        <v>703.93600000000004</v>
      </c>
      <c r="AB2374" s="97">
        <f>ROUND((S2374*$AB$4)+Z2374,0)</f>
        <v>19</v>
      </c>
      <c r="AC2374" s="98">
        <f t="shared" si="1274"/>
        <v>786.75200000000007</v>
      </c>
      <c r="AD2374" s="77" t="s">
        <v>3</v>
      </c>
      <c r="AE2374" s="54">
        <v>786.75200000000007</v>
      </c>
      <c r="AF2374" s="17"/>
    </row>
    <row r="2375" spans="1:32" ht="16.899999999999999" customHeight="1" x14ac:dyDescent="0.3">
      <c r="A2375" s="73" t="s">
        <v>7</v>
      </c>
      <c r="B2375" s="74" t="s">
        <v>488</v>
      </c>
      <c r="C2375" s="48" t="s">
        <v>10</v>
      </c>
      <c r="D2375" s="48">
        <v>100</v>
      </c>
      <c r="E2375" s="48">
        <v>2834</v>
      </c>
      <c r="F2375" s="48" t="s">
        <v>6126</v>
      </c>
      <c r="G2375" s="48">
        <v>2</v>
      </c>
      <c r="H2375" s="75">
        <f t="shared" si="1269"/>
        <v>0</v>
      </c>
      <c r="I2375" s="74">
        <v>20</v>
      </c>
      <c r="J2375" s="74">
        <f>I2375</f>
        <v>20</v>
      </c>
      <c r="K2375" s="48">
        <f>I2375</f>
        <v>20</v>
      </c>
      <c r="L2375" s="48"/>
      <c r="M2375" s="48">
        <f t="shared" si="1270"/>
        <v>20</v>
      </c>
      <c r="N2375" s="48">
        <v>11</v>
      </c>
      <c r="O2375" s="56">
        <v>17.755120000000002</v>
      </c>
      <c r="P2375" s="48" t="str">
        <f t="shared" si="1283"/>
        <v>1896/5C SL</v>
      </c>
      <c r="Q2375" s="76">
        <v>106</v>
      </c>
      <c r="R2375" s="76">
        <v>301</v>
      </c>
      <c r="S2375" s="49">
        <f t="shared" si="1271"/>
        <v>1.4888461538461537</v>
      </c>
      <c r="T2375" s="49">
        <f t="shared" si="1284"/>
        <v>148.88461538461536</v>
      </c>
      <c r="U2375" s="49">
        <v>425.03846153846155</v>
      </c>
      <c r="V2375" s="49">
        <f t="shared" si="1279"/>
        <v>4.2503846153846156</v>
      </c>
      <c r="W2375" s="49">
        <f t="shared" si="1281"/>
        <v>29.776923076923076</v>
      </c>
      <c r="X2375" s="90">
        <f>ROUND(S2375*$X$3,0)</f>
        <v>9</v>
      </c>
      <c r="Y2375" s="91">
        <f t="shared" si="1272"/>
        <v>159.79608000000002</v>
      </c>
      <c r="Z2375" s="93">
        <f t="shared" si="1280"/>
        <v>39</v>
      </c>
      <c r="AA2375" s="94">
        <f t="shared" si="1273"/>
        <v>692.44968000000006</v>
      </c>
      <c r="AB2375" s="97">
        <f>ROUND((S2375*$AB$4)+Z2375,0)</f>
        <v>46</v>
      </c>
      <c r="AC2375" s="98">
        <f t="shared" si="1274"/>
        <v>816.73552000000007</v>
      </c>
      <c r="AD2375" s="77" t="s">
        <v>3</v>
      </c>
      <c r="AE2375" s="54">
        <v>816.73552000000007</v>
      </c>
      <c r="AF2375" s="17"/>
    </row>
    <row r="2376" spans="1:32" ht="16.899999999999999" customHeight="1" x14ac:dyDescent="0.3">
      <c r="A2376" s="73" t="s">
        <v>7</v>
      </c>
      <c r="B2376" s="74" t="s">
        <v>1009</v>
      </c>
      <c r="C2376" s="48" t="s">
        <v>464</v>
      </c>
      <c r="D2376" s="48">
        <v>1</v>
      </c>
      <c r="E2376" s="48">
        <v>4013</v>
      </c>
      <c r="F2376" s="48" t="s">
        <v>6180</v>
      </c>
      <c r="G2376" s="48" t="s">
        <v>112</v>
      </c>
      <c r="H2376" s="75">
        <f t="shared" ref="H2376:H2423" si="1285">(I2376-J2376)/J2376</f>
        <v>0.46666666666666667</v>
      </c>
      <c r="I2376" s="74">
        <v>88</v>
      </c>
      <c r="J2376" s="74">
        <v>60</v>
      </c>
      <c r="K2376" s="48">
        <f>J2376</f>
        <v>60</v>
      </c>
      <c r="L2376" s="48">
        <f>$L$3</f>
        <v>-4</v>
      </c>
      <c r="M2376" s="48">
        <f t="shared" ref="M2376:M2423" si="1286">K2376+L2376</f>
        <v>56</v>
      </c>
      <c r="N2376" s="48">
        <v>4913</v>
      </c>
      <c r="O2376" s="56">
        <v>0.09</v>
      </c>
      <c r="P2376" s="48" t="str">
        <f t="shared" si="1283"/>
        <v>2844/7 WH</v>
      </c>
      <c r="Q2376" s="76" t="s">
        <v>6187</v>
      </c>
      <c r="R2376" s="76" t="s">
        <v>6187</v>
      </c>
      <c r="S2376" s="49">
        <f t="shared" ref="S2376:S2423" si="1287">((Q2376/65*0.7)+(R2376/260*0.3))</f>
        <v>0</v>
      </c>
      <c r="T2376" s="49">
        <f t="shared" si="1284"/>
        <v>0</v>
      </c>
      <c r="U2376" s="49">
        <v>192.61538461538458</v>
      </c>
      <c r="V2376" s="49">
        <f t="shared" si="1279"/>
        <v>192.61538461538458</v>
      </c>
      <c r="W2376" s="49">
        <f t="shared" si="1281"/>
        <v>0</v>
      </c>
      <c r="X2376" s="90">
        <f>ROUND(V2376*$X$4,0)</f>
        <v>963</v>
      </c>
      <c r="Y2376" s="91">
        <f t="shared" ref="Y2376:Y2423" si="1288">X2376*O2376</f>
        <v>86.67</v>
      </c>
      <c r="Z2376" s="93">
        <f>ROUND((V2376*M2376)+X2376,0)</f>
        <v>11749</v>
      </c>
      <c r="AA2376" s="94">
        <f t="shared" ref="AA2376:AA2423" si="1289">Z2376*O2376</f>
        <v>1057.4099999999999</v>
      </c>
      <c r="AB2376" s="97">
        <f>ROUND((V2376*$AB$4)+Z2376,0)</f>
        <v>12712</v>
      </c>
      <c r="AC2376" s="98">
        <f t="shared" ref="AC2376:AC2423" si="1290">AB2376*O2376</f>
        <v>1144.08</v>
      </c>
      <c r="AD2376" s="77" t="s">
        <v>5889</v>
      </c>
      <c r="AE2376" s="54">
        <v>1144.08</v>
      </c>
      <c r="AF2376" s="17"/>
    </row>
    <row r="2377" spans="1:32" ht="16.899999999999999" customHeight="1" x14ac:dyDescent="0.3">
      <c r="A2377" s="73" t="s">
        <v>7</v>
      </c>
      <c r="B2377" s="74" t="s">
        <v>3503</v>
      </c>
      <c r="C2377" s="48" t="s">
        <v>1154</v>
      </c>
      <c r="D2377" s="48">
        <v>100</v>
      </c>
      <c r="E2377" s="48">
        <v>2834</v>
      </c>
      <c r="F2377" s="48" t="s">
        <v>6126</v>
      </c>
      <c r="G2377" s="48">
        <v>2</v>
      </c>
      <c r="H2377" s="75">
        <f t="shared" si="1285"/>
        <v>0</v>
      </c>
      <c r="I2377" s="74">
        <v>25</v>
      </c>
      <c r="J2377" s="74">
        <f>I2377</f>
        <v>25</v>
      </c>
      <c r="K2377" s="48">
        <f>I2377</f>
        <v>25</v>
      </c>
      <c r="L2377" s="48"/>
      <c r="M2377" s="48">
        <f t="shared" si="1286"/>
        <v>25</v>
      </c>
      <c r="N2377" s="48">
        <v>0</v>
      </c>
      <c r="O2377" s="56">
        <v>35.799219999999998</v>
      </c>
      <c r="P2377" s="48" t="str">
        <f t="shared" si="1283"/>
        <v>5162/1C SL</v>
      </c>
      <c r="Q2377" s="76">
        <v>0</v>
      </c>
      <c r="R2377" s="76">
        <v>0</v>
      </c>
      <c r="S2377" s="49">
        <f t="shared" si="1287"/>
        <v>0</v>
      </c>
      <c r="T2377" s="49">
        <f t="shared" si="1284"/>
        <v>0</v>
      </c>
      <c r="U2377" s="49">
        <v>1.153846153846154</v>
      </c>
      <c r="V2377" s="49">
        <f t="shared" si="1279"/>
        <v>1.1538461538461539E-2</v>
      </c>
      <c r="W2377" s="49">
        <f t="shared" si="1281"/>
        <v>0</v>
      </c>
      <c r="X2377" s="90">
        <f>ROUNDUP(S2377*$X$4,0)</f>
        <v>0</v>
      </c>
      <c r="Y2377" s="91">
        <f t="shared" si="1288"/>
        <v>0</v>
      </c>
      <c r="Z2377" s="93">
        <f t="shared" ref="Z2377:Z2384" si="1291">ROUND((S2377*M2377)+X2377,0)</f>
        <v>0</v>
      </c>
      <c r="AA2377" s="94">
        <f t="shared" si="1289"/>
        <v>0</v>
      </c>
      <c r="AB2377" s="97">
        <f>ROUND((S2377*$AB$4)+Z2377,0)</f>
        <v>0</v>
      </c>
      <c r="AC2377" s="98">
        <f t="shared" si="1290"/>
        <v>0</v>
      </c>
      <c r="AD2377" s="77" t="s">
        <v>3</v>
      </c>
      <c r="AE2377" s="54">
        <v>0</v>
      </c>
      <c r="AF2377" s="17"/>
    </row>
    <row r="2378" spans="1:32" ht="16.899999999999999" customHeight="1" x14ac:dyDescent="0.3">
      <c r="A2378" s="73" t="s">
        <v>7</v>
      </c>
      <c r="B2378" s="74" t="s">
        <v>4245</v>
      </c>
      <c r="C2378" s="48" t="s">
        <v>10</v>
      </c>
      <c r="D2378" s="48">
        <v>100</v>
      </c>
      <c r="E2378" s="48">
        <v>2834</v>
      </c>
      <c r="F2378" s="48" t="s">
        <v>6126</v>
      </c>
      <c r="G2378" s="48">
        <v>2</v>
      </c>
      <c r="H2378" s="75">
        <f t="shared" si="1285"/>
        <v>0</v>
      </c>
      <c r="I2378" s="74">
        <v>35</v>
      </c>
      <c r="J2378" s="74">
        <f>I2378</f>
        <v>35</v>
      </c>
      <c r="K2378" s="48">
        <f>I2378</f>
        <v>35</v>
      </c>
      <c r="L2378" s="48"/>
      <c r="M2378" s="48">
        <f t="shared" si="1286"/>
        <v>35</v>
      </c>
      <c r="N2378" s="48">
        <v>0</v>
      </c>
      <c r="O2378" s="56">
        <v>24.528449999999999</v>
      </c>
      <c r="P2378" s="48" t="str">
        <f t="shared" si="1283"/>
        <v>2256/3 SL</v>
      </c>
      <c r="Q2378" s="76">
        <v>4</v>
      </c>
      <c r="R2378" s="76">
        <v>4</v>
      </c>
      <c r="S2378" s="49">
        <f t="shared" si="1287"/>
        <v>4.7692307692307694E-2</v>
      </c>
      <c r="T2378" s="49">
        <f t="shared" si="1284"/>
        <v>4.7692307692307692</v>
      </c>
      <c r="U2378" s="49">
        <v>9.9615384615384617</v>
      </c>
      <c r="V2378" s="49">
        <f t="shared" si="1279"/>
        <v>9.961538461538462E-2</v>
      </c>
      <c r="W2378" s="49">
        <f t="shared" si="1281"/>
        <v>1.6692307692307693</v>
      </c>
      <c r="X2378" s="90">
        <f>ROUND(S2378*$X$4,0)</f>
        <v>0</v>
      </c>
      <c r="Y2378" s="91">
        <f t="shared" si="1288"/>
        <v>0</v>
      </c>
      <c r="Z2378" s="93">
        <f t="shared" si="1291"/>
        <v>2</v>
      </c>
      <c r="AA2378" s="94">
        <f t="shared" si="1289"/>
        <v>49.056899999999999</v>
      </c>
      <c r="AB2378" s="97">
        <f>ROUND((S2378*$AB$4)+Z2378,0)</f>
        <v>2</v>
      </c>
      <c r="AC2378" s="98">
        <f t="shared" si="1290"/>
        <v>49.056899999999999</v>
      </c>
      <c r="AD2378" s="77" t="s">
        <v>3</v>
      </c>
      <c r="AE2378" s="54">
        <v>49.056899999999999</v>
      </c>
      <c r="AF2378" s="17"/>
    </row>
    <row r="2379" spans="1:32" ht="16.899999999999999" customHeight="1" x14ac:dyDescent="0.3">
      <c r="A2379" s="73" t="s">
        <v>7</v>
      </c>
      <c r="B2379" s="74" t="s">
        <v>319</v>
      </c>
      <c r="C2379" s="48" t="s">
        <v>40</v>
      </c>
      <c r="D2379" s="48">
        <v>1000</v>
      </c>
      <c r="E2379" s="48">
        <v>621</v>
      </c>
      <c r="F2379" s="48" t="s">
        <v>6128</v>
      </c>
      <c r="G2379" s="48" t="s">
        <v>112</v>
      </c>
      <c r="H2379" s="75">
        <f t="shared" si="1285"/>
        <v>-0.16666666666666666</v>
      </c>
      <c r="I2379" s="74">
        <v>20</v>
      </c>
      <c r="J2379" s="74">
        <v>24</v>
      </c>
      <c r="K2379" s="48">
        <f>I2379</f>
        <v>20</v>
      </c>
      <c r="L2379" s="48">
        <f>$L$3</f>
        <v>-4</v>
      </c>
      <c r="M2379" s="48">
        <f t="shared" si="1286"/>
        <v>16</v>
      </c>
      <c r="N2379" s="48">
        <v>34</v>
      </c>
      <c r="O2379" s="56">
        <v>15.5</v>
      </c>
      <c r="P2379" s="48" t="str">
        <f t="shared" si="1283"/>
        <v>1854 BK</v>
      </c>
      <c r="Q2379" s="76">
        <v>23</v>
      </c>
      <c r="R2379" s="76">
        <v>180</v>
      </c>
      <c r="S2379" s="49">
        <f t="shared" si="1287"/>
        <v>0.45538461538461539</v>
      </c>
      <c r="T2379" s="49">
        <f t="shared" si="1284"/>
        <v>455.38461538461542</v>
      </c>
      <c r="U2379" s="49">
        <v>476.15384615384619</v>
      </c>
      <c r="V2379" s="49">
        <f t="shared" si="1279"/>
        <v>0.47615384615384621</v>
      </c>
      <c r="W2379" s="49">
        <f t="shared" si="1281"/>
        <v>7.2861538461538462</v>
      </c>
      <c r="X2379" s="90">
        <f>ROUND(S2379*$X$3,0)</f>
        <v>3</v>
      </c>
      <c r="Y2379" s="91">
        <f t="shared" si="1288"/>
        <v>46.5</v>
      </c>
      <c r="Z2379" s="93">
        <f t="shared" si="1291"/>
        <v>10</v>
      </c>
      <c r="AA2379" s="94">
        <f t="shared" si="1289"/>
        <v>155</v>
      </c>
      <c r="AB2379" s="97">
        <f>ROUND((S2379*$AB$4)+Z2379,0)</f>
        <v>12</v>
      </c>
      <c r="AC2379" s="98">
        <f t="shared" si="1290"/>
        <v>186</v>
      </c>
      <c r="AD2379" s="77" t="s">
        <v>6117</v>
      </c>
      <c r="AE2379" s="54">
        <v>186</v>
      </c>
      <c r="AF2379" s="17"/>
    </row>
    <row r="2380" spans="1:32" ht="16.899999999999999" customHeight="1" x14ac:dyDescent="0.3">
      <c r="A2380" s="73" t="s">
        <v>35</v>
      </c>
      <c r="B2380" s="74" t="s">
        <v>3569</v>
      </c>
      <c r="C2380" s="48" t="s">
        <v>40</v>
      </c>
      <c r="D2380" s="48">
        <v>100</v>
      </c>
      <c r="E2380" s="48">
        <v>4750</v>
      </c>
      <c r="F2380" s="48" t="s">
        <v>5916</v>
      </c>
      <c r="G2380" s="48" t="s">
        <v>20</v>
      </c>
      <c r="H2380" s="75">
        <f t="shared" si="1285"/>
        <v>0</v>
      </c>
      <c r="I2380" s="74">
        <v>5</v>
      </c>
      <c r="J2380" s="74">
        <v>5</v>
      </c>
      <c r="K2380" s="48">
        <f>J2380</f>
        <v>5</v>
      </c>
      <c r="L2380" s="48"/>
      <c r="M2380" s="48">
        <f t="shared" si="1286"/>
        <v>5</v>
      </c>
      <c r="N2380" s="48">
        <v>0</v>
      </c>
      <c r="O2380" s="56">
        <v>8.3695699999999995</v>
      </c>
      <c r="P2380" s="48" t="str">
        <f t="shared" si="1283"/>
        <v>7131 WH</v>
      </c>
      <c r="Q2380" s="76">
        <v>15</v>
      </c>
      <c r="R2380" s="76">
        <v>32</v>
      </c>
      <c r="S2380" s="49">
        <f t="shared" si="1287"/>
        <v>0.19846153846153847</v>
      </c>
      <c r="T2380" s="49">
        <f t="shared" si="1284"/>
        <v>19.846153846153847</v>
      </c>
      <c r="U2380" s="49">
        <v>173.69230769230771</v>
      </c>
      <c r="V2380" s="49">
        <f t="shared" si="1279"/>
        <v>1.736923076923077</v>
      </c>
      <c r="W2380" s="49">
        <f t="shared" si="1281"/>
        <v>0.99230769230769234</v>
      </c>
      <c r="X2380" s="90">
        <f>ROUND(S2380*$X$2,0)</f>
        <v>1</v>
      </c>
      <c r="Y2380" s="91">
        <f t="shared" si="1288"/>
        <v>8.3695699999999995</v>
      </c>
      <c r="Z2380" s="93">
        <f t="shared" si="1291"/>
        <v>2</v>
      </c>
      <c r="AA2380" s="94">
        <f t="shared" si="1289"/>
        <v>16.739139999999999</v>
      </c>
      <c r="AB2380" s="97">
        <f>ROUND((S2380*$AB$2)+Z2380,0)</f>
        <v>3</v>
      </c>
      <c r="AC2380" s="98">
        <f t="shared" si="1290"/>
        <v>25.108709999999999</v>
      </c>
      <c r="AD2380" s="77" t="s">
        <v>5891</v>
      </c>
      <c r="AE2380" s="54">
        <v>25.108709999999999</v>
      </c>
      <c r="AF2380" s="17"/>
    </row>
    <row r="2381" spans="1:32" ht="16.899999999999999" customHeight="1" x14ac:dyDescent="0.3">
      <c r="A2381" s="73" t="s">
        <v>7</v>
      </c>
      <c r="B2381" s="74" t="s">
        <v>1559</v>
      </c>
      <c r="C2381" s="48" t="s">
        <v>10</v>
      </c>
      <c r="D2381" s="48">
        <v>100</v>
      </c>
      <c r="E2381" s="48">
        <v>2834</v>
      </c>
      <c r="F2381" s="48" t="s">
        <v>6126</v>
      </c>
      <c r="G2381" s="48">
        <v>2</v>
      </c>
      <c r="H2381" s="75">
        <f t="shared" si="1285"/>
        <v>0</v>
      </c>
      <c r="I2381" s="74">
        <v>40</v>
      </c>
      <c r="J2381" s="74">
        <f>I2381</f>
        <v>40</v>
      </c>
      <c r="K2381" s="48">
        <f>I2381</f>
        <v>40</v>
      </c>
      <c r="L2381" s="48"/>
      <c r="M2381" s="48">
        <f t="shared" si="1286"/>
        <v>40</v>
      </c>
      <c r="N2381" s="48">
        <v>2</v>
      </c>
      <c r="O2381" s="56">
        <v>19.366230000000002</v>
      </c>
      <c r="P2381" s="48" t="str">
        <f t="shared" si="1283"/>
        <v>3466C SL</v>
      </c>
      <c r="Q2381" s="76">
        <v>4</v>
      </c>
      <c r="R2381" s="76">
        <v>11</v>
      </c>
      <c r="S2381" s="49">
        <f t="shared" si="1287"/>
        <v>5.5769230769230765E-2</v>
      </c>
      <c r="T2381" s="49">
        <f t="shared" si="1284"/>
        <v>5.5769230769230766</v>
      </c>
      <c r="U2381" s="49">
        <v>70.57692307692308</v>
      </c>
      <c r="V2381" s="49">
        <f t="shared" si="1279"/>
        <v>0.70576923076923082</v>
      </c>
      <c r="W2381" s="49">
        <f t="shared" si="1281"/>
        <v>2.2307692307692308</v>
      </c>
      <c r="X2381" s="90">
        <f>ROUND(S2381*$X$4,0)</f>
        <v>0</v>
      </c>
      <c r="Y2381" s="91">
        <f t="shared" si="1288"/>
        <v>0</v>
      </c>
      <c r="Z2381" s="93">
        <f t="shared" si="1291"/>
        <v>2</v>
      </c>
      <c r="AA2381" s="94">
        <f t="shared" si="1289"/>
        <v>38.732460000000003</v>
      </c>
      <c r="AB2381" s="97">
        <f>ROUND((S2381*$AB$4)+Z2381,0)</f>
        <v>2</v>
      </c>
      <c r="AC2381" s="98">
        <f t="shared" si="1290"/>
        <v>38.732460000000003</v>
      </c>
      <c r="AD2381" s="77" t="s">
        <v>3</v>
      </c>
      <c r="AE2381" s="54">
        <v>38.732460000000003</v>
      </c>
      <c r="AF2381" s="17"/>
    </row>
    <row r="2382" spans="1:32" ht="12.75" customHeight="1" x14ac:dyDescent="0.3">
      <c r="A2382" s="73" t="s">
        <v>35</v>
      </c>
      <c r="B2382" s="74" t="s">
        <v>802</v>
      </c>
      <c r="C2382" s="48" t="s">
        <v>40</v>
      </c>
      <c r="D2382" s="48">
        <v>100</v>
      </c>
      <c r="E2382" s="48">
        <v>621</v>
      </c>
      <c r="F2382" s="48" t="s">
        <v>6128</v>
      </c>
      <c r="G2382" s="48" t="s">
        <v>112</v>
      </c>
      <c r="H2382" s="75">
        <f t="shared" si="1285"/>
        <v>-0.25925925925925924</v>
      </c>
      <c r="I2382" s="74">
        <v>20</v>
      </c>
      <c r="J2382" s="74">
        <v>27</v>
      </c>
      <c r="K2382" s="48">
        <f>I2382</f>
        <v>20</v>
      </c>
      <c r="L2382" s="48">
        <f>$L$3</f>
        <v>-4</v>
      </c>
      <c r="M2382" s="48">
        <f t="shared" si="1286"/>
        <v>16</v>
      </c>
      <c r="N2382" s="48">
        <v>13</v>
      </c>
      <c r="O2382" s="56">
        <v>3.9630000000000001</v>
      </c>
      <c r="P2382" s="48" t="str">
        <f t="shared" si="1283"/>
        <v>3051 WO</v>
      </c>
      <c r="Q2382" s="76">
        <v>9</v>
      </c>
      <c r="R2382" s="76">
        <v>20</v>
      </c>
      <c r="S2382" s="49">
        <f t="shared" si="1287"/>
        <v>0.12</v>
      </c>
      <c r="T2382" s="49">
        <f t="shared" si="1284"/>
        <v>12</v>
      </c>
      <c r="U2382" s="49">
        <v>142</v>
      </c>
      <c r="V2382" s="49">
        <f t="shared" si="1279"/>
        <v>1.42</v>
      </c>
      <c r="W2382" s="49">
        <f t="shared" si="1281"/>
        <v>1.92</v>
      </c>
      <c r="X2382" s="90">
        <f>ROUND(S2382*$X$3,0)</f>
        <v>1</v>
      </c>
      <c r="Y2382" s="91">
        <f t="shared" si="1288"/>
        <v>3.9630000000000001</v>
      </c>
      <c r="Z2382" s="93">
        <f t="shared" si="1291"/>
        <v>3</v>
      </c>
      <c r="AA2382" s="94">
        <f t="shared" si="1289"/>
        <v>11.888999999999999</v>
      </c>
      <c r="AB2382" s="97">
        <f>ROUND((S2382*$AB$4)+Z2382,0)</f>
        <v>4</v>
      </c>
      <c r="AC2382" s="98">
        <f t="shared" si="1290"/>
        <v>15.852</v>
      </c>
      <c r="AD2382" s="77" t="s">
        <v>3</v>
      </c>
      <c r="AE2382" s="54">
        <v>15.852</v>
      </c>
      <c r="AF2382" s="17"/>
    </row>
    <row r="2383" spans="1:32" ht="16.899999999999999" customHeight="1" x14ac:dyDescent="0.3">
      <c r="A2383" s="73" t="s">
        <v>7</v>
      </c>
      <c r="B2383" s="74" t="s">
        <v>2121</v>
      </c>
      <c r="C2383" s="48" t="s">
        <v>1797</v>
      </c>
      <c r="D2383" s="48">
        <v>3</v>
      </c>
      <c r="E2383" s="48">
        <v>4445</v>
      </c>
      <c r="F2383" s="48" t="s">
        <v>5912</v>
      </c>
      <c r="G2383" s="48" t="s">
        <v>122</v>
      </c>
      <c r="H2383" s="75">
        <f t="shared" si="1285"/>
        <v>0.14736842105263157</v>
      </c>
      <c r="I2383" s="74">
        <v>109</v>
      </c>
      <c r="J2383" s="74">
        <v>95</v>
      </c>
      <c r="K2383" s="48">
        <f>J2383</f>
        <v>95</v>
      </c>
      <c r="L2383" s="48">
        <f>$L$3</f>
        <v>-4</v>
      </c>
      <c r="M2383" s="48">
        <f t="shared" si="1286"/>
        <v>91</v>
      </c>
      <c r="N2383" s="48">
        <v>27</v>
      </c>
      <c r="O2383" s="56">
        <v>5.62</v>
      </c>
      <c r="P2383" s="48" t="str">
        <f t="shared" si="1283"/>
        <v>F3001/2 BK</v>
      </c>
      <c r="Q2383" s="76">
        <v>4</v>
      </c>
      <c r="R2383" s="76">
        <v>15</v>
      </c>
      <c r="S2383" s="49">
        <f t="shared" si="1287"/>
        <v>6.0384615384615384E-2</v>
      </c>
      <c r="T2383" s="49">
        <f t="shared" si="1284"/>
        <v>0.18115384615384617</v>
      </c>
      <c r="U2383" s="49">
        <v>8.6349999999999998</v>
      </c>
      <c r="V2383" s="49">
        <f t="shared" si="1279"/>
        <v>2.8783333333333334</v>
      </c>
      <c r="W2383" s="49">
        <f t="shared" si="1281"/>
        <v>5.4950000000000001</v>
      </c>
      <c r="X2383" s="90">
        <f>ROUND(S2383*$X$4,0)</f>
        <v>0</v>
      </c>
      <c r="Y2383" s="91">
        <f t="shared" si="1288"/>
        <v>0</v>
      </c>
      <c r="Z2383" s="93">
        <f t="shared" si="1291"/>
        <v>5</v>
      </c>
      <c r="AA2383" s="94">
        <f t="shared" si="1289"/>
        <v>28.1</v>
      </c>
      <c r="AB2383" s="97">
        <f>ROUND((S2383*$AB$4)+Z2383,0)</f>
        <v>5</v>
      </c>
      <c r="AC2383" s="98">
        <f t="shared" si="1290"/>
        <v>28.1</v>
      </c>
      <c r="AD2383" s="77" t="s">
        <v>3</v>
      </c>
      <c r="AE2383" s="54">
        <v>28.1</v>
      </c>
      <c r="AF2383" s="17"/>
    </row>
    <row r="2384" spans="1:32" ht="12.75" customHeight="1" x14ac:dyDescent="0.3">
      <c r="A2384" s="73" t="s">
        <v>35</v>
      </c>
      <c r="B2384" s="74" t="s">
        <v>655</v>
      </c>
      <c r="C2384" s="48" t="s">
        <v>55</v>
      </c>
      <c r="D2384" s="48">
        <v>100</v>
      </c>
      <c r="E2384" s="48">
        <v>621</v>
      </c>
      <c r="F2384" s="48" t="s">
        <v>6128</v>
      </c>
      <c r="G2384" s="48" t="s">
        <v>11</v>
      </c>
      <c r="H2384" s="75">
        <f t="shared" si="1285"/>
        <v>0</v>
      </c>
      <c r="I2384" s="74">
        <v>5</v>
      </c>
      <c r="J2384" s="74">
        <v>5</v>
      </c>
      <c r="K2384" s="48">
        <f>J2384</f>
        <v>5</v>
      </c>
      <c r="L2384" s="48"/>
      <c r="M2384" s="48">
        <f t="shared" si="1286"/>
        <v>5</v>
      </c>
      <c r="N2384" s="48">
        <v>2</v>
      </c>
      <c r="O2384" s="56">
        <v>16.769950000000001</v>
      </c>
      <c r="P2384" s="48" t="str">
        <f t="shared" si="1283"/>
        <v>1635 RD</v>
      </c>
      <c r="Q2384" s="76">
        <v>17</v>
      </c>
      <c r="R2384" s="76">
        <v>33</v>
      </c>
      <c r="S2384" s="49">
        <f t="shared" si="1287"/>
        <v>0.22115384615384615</v>
      </c>
      <c r="T2384" s="49">
        <f t="shared" si="1284"/>
        <v>22.115384615384613</v>
      </c>
      <c r="U2384" s="49">
        <v>27.884615384615383</v>
      </c>
      <c r="V2384" s="49">
        <f t="shared" si="1279"/>
        <v>0.27884615384615385</v>
      </c>
      <c r="W2384" s="49">
        <f t="shared" si="1281"/>
        <v>1.1057692307692308</v>
      </c>
      <c r="X2384" s="90">
        <f>ROUND(S2384*$X$2,0)</f>
        <v>2</v>
      </c>
      <c r="Y2384" s="91">
        <f t="shared" si="1288"/>
        <v>33.539900000000003</v>
      </c>
      <c r="Z2384" s="93">
        <f t="shared" si="1291"/>
        <v>3</v>
      </c>
      <c r="AA2384" s="94">
        <f t="shared" si="1289"/>
        <v>50.309850000000004</v>
      </c>
      <c r="AB2384" s="97">
        <f>ROUND((S2384*$AB$2)+Z2384,0)</f>
        <v>5</v>
      </c>
      <c r="AC2384" s="98">
        <f t="shared" si="1290"/>
        <v>83.84975</v>
      </c>
      <c r="AD2384" s="77" t="s">
        <v>5891</v>
      </c>
      <c r="AE2384" s="54">
        <v>83.84975</v>
      </c>
      <c r="AF2384" s="17"/>
    </row>
    <row r="2385" spans="1:32" ht="16.899999999999999" customHeight="1" x14ac:dyDescent="0.3">
      <c r="A2385" s="73" t="s">
        <v>35</v>
      </c>
      <c r="B2385" s="74" t="s">
        <v>5421</v>
      </c>
      <c r="C2385" s="48" t="s">
        <v>464</v>
      </c>
      <c r="D2385" s="48">
        <v>1</v>
      </c>
      <c r="E2385" s="48">
        <v>4013</v>
      </c>
      <c r="F2385" s="48" t="s">
        <v>6180</v>
      </c>
      <c r="G2385" s="48" t="s">
        <v>112</v>
      </c>
      <c r="H2385" s="75">
        <f t="shared" si="1285"/>
        <v>0.55000000000000004</v>
      </c>
      <c r="I2385" s="74">
        <v>93</v>
      </c>
      <c r="J2385" s="74">
        <v>60</v>
      </c>
      <c r="K2385" s="48">
        <f>J2385</f>
        <v>60</v>
      </c>
      <c r="L2385" s="48">
        <f>$L$3</f>
        <v>-4</v>
      </c>
      <c r="M2385" s="48">
        <f t="shared" si="1286"/>
        <v>56</v>
      </c>
      <c r="N2385" s="48">
        <v>6638</v>
      </c>
      <c r="O2385" s="56">
        <v>0.09</v>
      </c>
      <c r="P2385" s="48" t="str">
        <f t="shared" si="1283"/>
        <v>5854/7 SL</v>
      </c>
      <c r="Q2385" s="76" t="s">
        <v>6187</v>
      </c>
      <c r="R2385" s="76" t="s">
        <v>6187</v>
      </c>
      <c r="S2385" s="49">
        <f t="shared" si="1287"/>
        <v>0</v>
      </c>
      <c r="T2385" s="49">
        <f t="shared" si="1284"/>
        <v>0</v>
      </c>
      <c r="U2385" s="49">
        <v>101.19230769230768</v>
      </c>
      <c r="V2385" s="49">
        <f t="shared" si="1279"/>
        <v>101.19230769230768</v>
      </c>
      <c r="W2385" s="49">
        <f t="shared" si="1281"/>
        <v>0</v>
      </c>
      <c r="X2385" s="90">
        <f>ROUND(V2385*$X$4,0)</f>
        <v>506</v>
      </c>
      <c r="Y2385" s="91">
        <f t="shared" si="1288"/>
        <v>45.54</v>
      </c>
      <c r="Z2385" s="93">
        <f>ROUND((V2385*M2385)+X2385,0)</f>
        <v>6173</v>
      </c>
      <c r="AA2385" s="94">
        <f t="shared" si="1289"/>
        <v>555.56999999999994</v>
      </c>
      <c r="AB2385" s="97">
        <f>ROUND((V2385*$AB$4)+Z2385,0)</f>
        <v>6679</v>
      </c>
      <c r="AC2385" s="98">
        <f t="shared" si="1290"/>
        <v>601.11</v>
      </c>
      <c r="AD2385" s="77" t="s">
        <v>5889</v>
      </c>
      <c r="AE2385" s="54">
        <v>601.11</v>
      </c>
      <c r="AF2385" s="17"/>
    </row>
    <row r="2386" spans="1:32" ht="12.75" customHeight="1" x14ac:dyDescent="0.3">
      <c r="A2386" s="73" t="s">
        <v>7</v>
      </c>
      <c r="B2386" s="74" t="s">
        <v>5852</v>
      </c>
      <c r="C2386" s="48" t="s">
        <v>1797</v>
      </c>
      <c r="D2386" s="48">
        <v>25</v>
      </c>
      <c r="E2386" s="48">
        <v>4445</v>
      </c>
      <c r="F2386" s="48" t="s">
        <v>5912</v>
      </c>
      <c r="G2386" s="48" t="s">
        <v>122</v>
      </c>
      <c r="H2386" s="75">
        <f t="shared" si="1285"/>
        <v>0.14285714285714285</v>
      </c>
      <c r="I2386" s="74">
        <v>32</v>
      </c>
      <c r="J2386" s="74">
        <v>28</v>
      </c>
      <c r="K2386" s="48">
        <f>J2386</f>
        <v>28</v>
      </c>
      <c r="L2386" s="48">
        <f>$L$3</f>
        <v>-4</v>
      </c>
      <c r="M2386" s="48">
        <f t="shared" si="1286"/>
        <v>24</v>
      </c>
      <c r="N2386" s="48">
        <v>0</v>
      </c>
      <c r="O2386" s="56">
        <v>12.67937</v>
      </c>
      <c r="P2386" s="48" t="str">
        <f t="shared" si="1283"/>
        <v>F2211/16 CL</v>
      </c>
      <c r="Q2386" s="76">
        <v>0</v>
      </c>
      <c r="R2386" s="76">
        <v>0</v>
      </c>
      <c r="S2386" s="49">
        <f t="shared" si="1287"/>
        <v>0</v>
      </c>
      <c r="T2386" s="49">
        <f t="shared" si="1284"/>
        <v>0</v>
      </c>
      <c r="U2386" s="49">
        <v>387.09769230769234</v>
      </c>
      <c r="V2386" s="49">
        <f t="shared" si="1279"/>
        <v>15.483907692307694</v>
      </c>
      <c r="W2386" s="49">
        <f t="shared" si="1281"/>
        <v>0</v>
      </c>
      <c r="X2386" s="90">
        <f>ROUNDUP(S2386*$X$4,0)</f>
        <v>0</v>
      </c>
      <c r="Y2386" s="91">
        <f t="shared" si="1288"/>
        <v>0</v>
      </c>
      <c r="Z2386" s="93">
        <f t="shared" ref="Z2386:Z2417" si="1292">ROUND((S2386*M2386)+X2386,0)</f>
        <v>0</v>
      </c>
      <c r="AA2386" s="94">
        <f t="shared" si="1289"/>
        <v>0</v>
      </c>
      <c r="AB2386" s="97">
        <f t="shared" ref="AB2386:AB2396" si="1293">ROUND((S2386*$AB$4)+Z2386,0)</f>
        <v>0</v>
      </c>
      <c r="AC2386" s="98">
        <f t="shared" si="1290"/>
        <v>0</v>
      </c>
      <c r="AD2386" s="77" t="s">
        <v>3</v>
      </c>
      <c r="AE2386" s="54">
        <v>0</v>
      </c>
      <c r="AF2386" s="17"/>
    </row>
    <row r="2387" spans="1:32" ht="16.899999999999999" customHeight="1" x14ac:dyDescent="0.3">
      <c r="A2387" s="73" t="s">
        <v>7</v>
      </c>
      <c r="B2387" s="74" t="s">
        <v>1909</v>
      </c>
      <c r="C2387" s="48" t="s">
        <v>1797</v>
      </c>
      <c r="D2387" s="48">
        <v>500</v>
      </c>
      <c r="E2387" s="48">
        <v>7880</v>
      </c>
      <c r="F2387" s="48" t="s">
        <v>5908</v>
      </c>
      <c r="G2387" s="48" t="s">
        <v>122</v>
      </c>
      <c r="H2387" s="75">
        <f t="shared" si="1285"/>
        <v>0.5730337078651685</v>
      </c>
      <c r="I2387" s="74">
        <v>140</v>
      </c>
      <c r="J2387" s="74">
        <v>89</v>
      </c>
      <c r="K2387" s="48">
        <f>J2387</f>
        <v>89</v>
      </c>
      <c r="L2387" s="48">
        <f>$L$3</f>
        <v>-4</v>
      </c>
      <c r="M2387" s="48">
        <f t="shared" si="1286"/>
        <v>85</v>
      </c>
      <c r="N2387" s="48">
        <v>175</v>
      </c>
      <c r="O2387" s="56">
        <v>43.81429</v>
      </c>
      <c r="P2387" s="48" t="str">
        <f t="shared" si="1283"/>
        <v>F2211/8 BK</v>
      </c>
      <c r="Q2387" s="76">
        <v>135</v>
      </c>
      <c r="R2387" s="76">
        <v>410</v>
      </c>
      <c r="S2387" s="49">
        <f t="shared" si="1287"/>
        <v>1.9269230769230767</v>
      </c>
      <c r="T2387" s="49">
        <f t="shared" si="1284"/>
        <v>963.46153846153834</v>
      </c>
      <c r="U2387" s="49">
        <v>1717.0109038461535</v>
      </c>
      <c r="V2387" s="49">
        <f t="shared" si="1279"/>
        <v>3.4340218076923068</v>
      </c>
      <c r="W2387" s="49">
        <f t="shared" si="1281"/>
        <v>163.78846153846152</v>
      </c>
      <c r="X2387" s="90">
        <f t="shared" ref="X2387" si="1294">ROUND(S2387*$X$4,0)</f>
        <v>10</v>
      </c>
      <c r="Y2387" s="91">
        <f t="shared" si="1288"/>
        <v>438.1429</v>
      </c>
      <c r="Z2387" s="93">
        <f t="shared" si="1292"/>
        <v>174</v>
      </c>
      <c r="AA2387" s="94">
        <f t="shared" si="1289"/>
        <v>7623.6864599999999</v>
      </c>
      <c r="AB2387" s="97">
        <f t="shared" si="1293"/>
        <v>184</v>
      </c>
      <c r="AC2387" s="98">
        <f t="shared" si="1290"/>
        <v>8061.8293599999997</v>
      </c>
      <c r="AD2387" s="77" t="s">
        <v>3</v>
      </c>
      <c r="AE2387" s="54">
        <v>8061.8293599999997</v>
      </c>
      <c r="AF2387" s="17"/>
    </row>
    <row r="2388" spans="1:32" ht="12.75" customHeight="1" x14ac:dyDescent="0.3">
      <c r="A2388" s="73" t="s">
        <v>35</v>
      </c>
      <c r="B2388" s="74" t="s">
        <v>1138</v>
      </c>
      <c r="C2388" s="48" t="s">
        <v>40</v>
      </c>
      <c r="D2388" s="48">
        <v>1000</v>
      </c>
      <c r="E2388" s="48">
        <v>621</v>
      </c>
      <c r="F2388" s="48" t="s">
        <v>6128</v>
      </c>
      <c r="G2388" s="48" t="s">
        <v>112</v>
      </c>
      <c r="H2388" s="75">
        <f t="shared" si="1285"/>
        <v>-0.16666666666666666</v>
      </c>
      <c r="I2388" s="74">
        <v>20</v>
      </c>
      <c r="J2388" s="74">
        <v>24</v>
      </c>
      <c r="K2388" s="48">
        <f>I2388</f>
        <v>20</v>
      </c>
      <c r="L2388" s="48">
        <f>$L$3</f>
        <v>-4</v>
      </c>
      <c r="M2388" s="48">
        <f t="shared" si="1286"/>
        <v>16</v>
      </c>
      <c r="N2388" s="48">
        <v>60</v>
      </c>
      <c r="O2388" s="56">
        <v>18.399999999999999</v>
      </c>
      <c r="P2388" s="48" t="str">
        <f t="shared" si="1283"/>
        <v>3251 RD</v>
      </c>
      <c r="Q2388" s="76">
        <v>57</v>
      </c>
      <c r="R2388" s="76">
        <v>182</v>
      </c>
      <c r="S2388" s="49">
        <f t="shared" si="1287"/>
        <v>0.82384615384615378</v>
      </c>
      <c r="T2388" s="49">
        <f t="shared" si="1284"/>
        <v>823.84615384615381</v>
      </c>
      <c r="U2388" s="49">
        <v>1006.2692307692307</v>
      </c>
      <c r="V2388" s="49">
        <f t="shared" si="1279"/>
        <v>1.0062692307692307</v>
      </c>
      <c r="W2388" s="49">
        <f t="shared" si="1281"/>
        <v>13.181538461538461</v>
      </c>
      <c r="X2388" s="90">
        <f>ROUND(S2388*$X$3,0)</f>
        <v>5</v>
      </c>
      <c r="Y2388" s="91">
        <f t="shared" si="1288"/>
        <v>92</v>
      </c>
      <c r="Z2388" s="93">
        <f t="shared" si="1292"/>
        <v>18</v>
      </c>
      <c r="AA2388" s="94">
        <f t="shared" si="1289"/>
        <v>331.2</v>
      </c>
      <c r="AB2388" s="97">
        <f t="shared" si="1293"/>
        <v>22</v>
      </c>
      <c r="AC2388" s="98">
        <f t="shared" si="1290"/>
        <v>404.79999999999995</v>
      </c>
      <c r="AD2388" s="77" t="s">
        <v>3</v>
      </c>
      <c r="AE2388" s="54">
        <v>404.79999999999995</v>
      </c>
      <c r="AF2388" s="17"/>
    </row>
    <row r="2389" spans="1:32" ht="16.899999999999999" customHeight="1" x14ac:dyDescent="0.3">
      <c r="A2389" s="73" t="s">
        <v>35</v>
      </c>
      <c r="B2389" s="74" t="s">
        <v>5850</v>
      </c>
      <c r="C2389" s="48" t="s">
        <v>3175</v>
      </c>
      <c r="D2389" s="48">
        <v>328</v>
      </c>
      <c r="E2389" s="48">
        <v>2834</v>
      </c>
      <c r="F2389" s="48" t="s">
        <v>6126</v>
      </c>
      <c r="G2389" s="48">
        <v>2</v>
      </c>
      <c r="H2389" s="75">
        <f t="shared" si="1285"/>
        <v>0</v>
      </c>
      <c r="I2389" s="74">
        <v>35</v>
      </c>
      <c r="J2389" s="74">
        <f>I2389</f>
        <v>35</v>
      </c>
      <c r="K2389" s="48">
        <f>I2389</f>
        <v>35</v>
      </c>
      <c r="L2389" s="48"/>
      <c r="M2389" s="48">
        <f t="shared" si="1286"/>
        <v>35</v>
      </c>
      <c r="N2389" s="48">
        <v>4</v>
      </c>
      <c r="O2389" s="56">
        <v>41.033940000000001</v>
      </c>
      <c r="P2389" s="48" t="str">
        <f t="shared" si="1283"/>
        <v>B953031 GE</v>
      </c>
      <c r="Q2389" s="76">
        <v>0</v>
      </c>
      <c r="R2389" s="76">
        <v>0</v>
      </c>
      <c r="S2389" s="49">
        <f t="shared" si="1287"/>
        <v>0</v>
      </c>
      <c r="T2389" s="49">
        <f t="shared" si="1284"/>
        <v>0</v>
      </c>
      <c r="U2389" s="49">
        <v>132.58769230769232</v>
      </c>
      <c r="V2389" s="49">
        <f t="shared" si="1279"/>
        <v>0.40423076923076928</v>
      </c>
      <c r="W2389" s="49">
        <f t="shared" ref="W2389:W2414" si="1295">S2389*M2389</f>
        <v>0</v>
      </c>
      <c r="X2389" s="90">
        <f>ROUNDUP(S2389*$X$4,0)</f>
        <v>0</v>
      </c>
      <c r="Y2389" s="91">
        <f t="shared" si="1288"/>
        <v>0</v>
      </c>
      <c r="Z2389" s="93">
        <f t="shared" si="1292"/>
        <v>0</v>
      </c>
      <c r="AA2389" s="94">
        <f t="shared" si="1289"/>
        <v>0</v>
      </c>
      <c r="AB2389" s="97">
        <f t="shared" si="1293"/>
        <v>0</v>
      </c>
      <c r="AC2389" s="98">
        <f t="shared" si="1290"/>
        <v>0</v>
      </c>
      <c r="AD2389" s="77" t="s">
        <v>3</v>
      </c>
      <c r="AE2389" s="54">
        <v>0</v>
      </c>
      <c r="AF2389" s="17"/>
    </row>
    <row r="2390" spans="1:32" ht="12.75" customHeight="1" x14ac:dyDescent="0.3">
      <c r="A2390" s="73" t="s">
        <v>7</v>
      </c>
      <c r="B2390" s="74" t="s">
        <v>1933</v>
      </c>
      <c r="C2390" s="48" t="s">
        <v>10</v>
      </c>
      <c r="D2390" s="48">
        <v>100</v>
      </c>
      <c r="E2390" s="48">
        <v>2834</v>
      </c>
      <c r="F2390" s="48" t="s">
        <v>6126</v>
      </c>
      <c r="G2390" s="48">
        <v>2</v>
      </c>
      <c r="H2390" s="75">
        <f t="shared" si="1285"/>
        <v>-0.62264150943396224</v>
      </c>
      <c r="I2390" s="74">
        <v>20</v>
      </c>
      <c r="J2390" s="74">
        <v>53</v>
      </c>
      <c r="K2390" s="48">
        <f>I2390</f>
        <v>20</v>
      </c>
      <c r="L2390" s="48"/>
      <c r="M2390" s="48">
        <f t="shared" si="1286"/>
        <v>20</v>
      </c>
      <c r="N2390" s="48">
        <v>16</v>
      </c>
      <c r="O2390" s="56">
        <v>25.902000000000001</v>
      </c>
      <c r="P2390" s="48" t="str">
        <f t="shared" si="1283"/>
        <v>1896/10C SL</v>
      </c>
      <c r="Q2390" s="76">
        <v>60</v>
      </c>
      <c r="R2390" s="76">
        <v>162</v>
      </c>
      <c r="S2390" s="49">
        <f t="shared" si="1287"/>
        <v>0.83307692307692305</v>
      </c>
      <c r="T2390" s="49">
        <f t="shared" si="1284"/>
        <v>83.307692307692307</v>
      </c>
      <c r="U2390" s="49">
        <v>229.26923076923077</v>
      </c>
      <c r="V2390" s="49">
        <f t="shared" si="1279"/>
        <v>2.2926923076923078</v>
      </c>
      <c r="W2390" s="49">
        <f t="shared" si="1295"/>
        <v>16.661538461538463</v>
      </c>
      <c r="X2390" s="90">
        <f>ROUND(S2390*$X$3,0)</f>
        <v>5</v>
      </c>
      <c r="Y2390" s="91">
        <f t="shared" si="1288"/>
        <v>129.51</v>
      </c>
      <c r="Z2390" s="93">
        <f t="shared" si="1292"/>
        <v>22</v>
      </c>
      <c r="AA2390" s="94">
        <f t="shared" si="1289"/>
        <v>569.84400000000005</v>
      </c>
      <c r="AB2390" s="97">
        <f t="shared" si="1293"/>
        <v>26</v>
      </c>
      <c r="AC2390" s="98">
        <f t="shared" si="1290"/>
        <v>673.452</v>
      </c>
      <c r="AD2390" s="77" t="s">
        <v>3</v>
      </c>
      <c r="AE2390" s="54">
        <v>673.452</v>
      </c>
      <c r="AF2390" s="17"/>
    </row>
    <row r="2391" spans="1:32" ht="12.75" customHeight="1" x14ac:dyDescent="0.3">
      <c r="A2391" s="73" t="s">
        <v>7</v>
      </c>
      <c r="B2391" s="74" t="s">
        <v>1973</v>
      </c>
      <c r="C2391" s="48" t="s">
        <v>1154</v>
      </c>
      <c r="D2391" s="48">
        <v>100</v>
      </c>
      <c r="E2391" s="48">
        <v>2834</v>
      </c>
      <c r="F2391" s="48" t="s">
        <v>6126</v>
      </c>
      <c r="G2391" s="48">
        <v>2</v>
      </c>
      <c r="H2391" s="75">
        <f t="shared" si="1285"/>
        <v>0</v>
      </c>
      <c r="I2391" s="74">
        <v>35</v>
      </c>
      <c r="J2391" s="74">
        <f>I2391</f>
        <v>35</v>
      </c>
      <c r="K2391" s="48">
        <f>I2391</f>
        <v>35</v>
      </c>
      <c r="L2391" s="48"/>
      <c r="M2391" s="48">
        <f t="shared" si="1286"/>
        <v>35</v>
      </c>
      <c r="N2391" s="48">
        <v>2</v>
      </c>
      <c r="O2391" s="56">
        <v>40.132919999999999</v>
      </c>
      <c r="P2391" s="48" t="str">
        <f t="shared" si="1283"/>
        <v>5074C SL</v>
      </c>
      <c r="Q2391" s="76">
        <v>1</v>
      </c>
      <c r="R2391" s="76">
        <v>9</v>
      </c>
      <c r="S2391" s="49">
        <f t="shared" si="1287"/>
        <v>2.1153846153846155E-2</v>
      </c>
      <c r="T2391" s="49">
        <f t="shared" si="1284"/>
        <v>2.1153846153846154</v>
      </c>
      <c r="U2391" s="49">
        <v>127.88461538461539</v>
      </c>
      <c r="V2391" s="49">
        <f t="shared" si="1279"/>
        <v>1.278846153846154</v>
      </c>
      <c r="W2391" s="49">
        <f t="shared" si="1295"/>
        <v>0.74038461538461542</v>
      </c>
      <c r="X2391" s="90">
        <f t="shared" ref="X2391:X2395" si="1296">ROUND(S2391*$X$4,0)</f>
        <v>0</v>
      </c>
      <c r="Y2391" s="91">
        <f t="shared" si="1288"/>
        <v>0</v>
      </c>
      <c r="Z2391" s="93">
        <f t="shared" si="1292"/>
        <v>1</v>
      </c>
      <c r="AA2391" s="94">
        <f t="shared" si="1289"/>
        <v>40.132919999999999</v>
      </c>
      <c r="AB2391" s="97">
        <f t="shared" si="1293"/>
        <v>1</v>
      </c>
      <c r="AC2391" s="98">
        <f t="shared" si="1290"/>
        <v>40.132919999999999</v>
      </c>
      <c r="AD2391" s="77" t="s">
        <v>3</v>
      </c>
      <c r="AE2391" s="54">
        <v>40.132919999999999</v>
      </c>
      <c r="AF2391" s="17"/>
    </row>
    <row r="2392" spans="1:32" ht="16.899999999999999" customHeight="1" x14ac:dyDescent="0.3">
      <c r="A2392" s="73" t="s">
        <v>35</v>
      </c>
      <c r="B2392" s="74" t="s">
        <v>3515</v>
      </c>
      <c r="C2392" s="48" t="s">
        <v>61</v>
      </c>
      <c r="D2392" s="48">
        <v>1000</v>
      </c>
      <c r="E2392" s="48">
        <v>2800</v>
      </c>
      <c r="F2392" s="48" t="s">
        <v>5911</v>
      </c>
      <c r="G2392" s="48" t="s">
        <v>112</v>
      </c>
      <c r="H2392" s="75">
        <f t="shared" si="1285"/>
        <v>0.65</v>
      </c>
      <c r="I2392" s="74">
        <v>165</v>
      </c>
      <c r="J2392" s="74">
        <v>100</v>
      </c>
      <c r="K2392" s="48">
        <f>J2392</f>
        <v>100</v>
      </c>
      <c r="L2392" s="48">
        <f>$L$3</f>
        <v>-4</v>
      </c>
      <c r="M2392" s="48">
        <f t="shared" si="1286"/>
        <v>96</v>
      </c>
      <c r="N2392" s="48">
        <v>58</v>
      </c>
      <c r="O2392" s="56">
        <v>39.369999999999997</v>
      </c>
      <c r="P2392" s="48" t="str">
        <f t="shared" si="1283"/>
        <v>5951 GR</v>
      </c>
      <c r="Q2392" s="76">
        <v>5</v>
      </c>
      <c r="R2392" s="76">
        <v>68</v>
      </c>
      <c r="S2392" s="49">
        <f t="shared" si="1287"/>
        <v>0.13230769230769229</v>
      </c>
      <c r="T2392" s="49">
        <f t="shared" si="1284"/>
        <v>132.30769230769229</v>
      </c>
      <c r="U2392" s="49">
        <v>132.30769230769229</v>
      </c>
      <c r="V2392" s="49">
        <f t="shared" si="1279"/>
        <v>0.13230769230769229</v>
      </c>
      <c r="W2392" s="49">
        <f t="shared" si="1295"/>
        <v>12.70153846153846</v>
      </c>
      <c r="X2392" s="90">
        <f t="shared" si="1296"/>
        <v>1</v>
      </c>
      <c r="Y2392" s="91">
        <f t="shared" si="1288"/>
        <v>39.369999999999997</v>
      </c>
      <c r="Z2392" s="93">
        <f t="shared" si="1292"/>
        <v>14</v>
      </c>
      <c r="AA2392" s="94">
        <f t="shared" si="1289"/>
        <v>551.17999999999995</v>
      </c>
      <c r="AB2392" s="97">
        <f t="shared" si="1293"/>
        <v>15</v>
      </c>
      <c r="AC2392" s="98">
        <f t="shared" si="1290"/>
        <v>590.54999999999995</v>
      </c>
      <c r="AD2392" s="77" t="s">
        <v>5890</v>
      </c>
      <c r="AE2392" s="54">
        <v>590.54999999999995</v>
      </c>
      <c r="AF2392" s="17"/>
    </row>
    <row r="2393" spans="1:32" ht="16.899999999999999" customHeight="1" x14ac:dyDescent="0.3">
      <c r="A2393" s="73" t="s">
        <v>35</v>
      </c>
      <c r="B2393" s="74" t="s">
        <v>2569</v>
      </c>
      <c r="C2393" s="48" t="s">
        <v>40</v>
      </c>
      <c r="D2393" s="48">
        <v>1000</v>
      </c>
      <c r="E2393" s="48">
        <v>4003</v>
      </c>
      <c r="F2393" s="48" t="s">
        <v>5909</v>
      </c>
      <c r="G2393" s="48" t="s">
        <v>112</v>
      </c>
      <c r="H2393" s="75">
        <f t="shared" si="1285"/>
        <v>0.4</v>
      </c>
      <c r="I2393" s="74">
        <v>49</v>
      </c>
      <c r="J2393" s="74">
        <v>35</v>
      </c>
      <c r="K2393" s="48">
        <f>J2393</f>
        <v>35</v>
      </c>
      <c r="L2393" s="48">
        <f>$L$3</f>
        <v>-4</v>
      </c>
      <c r="M2393" s="48">
        <f t="shared" si="1286"/>
        <v>31</v>
      </c>
      <c r="N2393" s="48">
        <v>2</v>
      </c>
      <c r="O2393" s="56">
        <v>27.563590000000001</v>
      </c>
      <c r="P2393" s="48" t="str">
        <f t="shared" si="1283"/>
        <v>3047 GR</v>
      </c>
      <c r="Q2393" s="76">
        <v>0</v>
      </c>
      <c r="R2393" s="76">
        <v>1</v>
      </c>
      <c r="S2393" s="49">
        <f t="shared" si="1287"/>
        <v>1.153846153846154E-3</v>
      </c>
      <c r="T2393" s="49">
        <f t="shared" si="1284"/>
        <v>1.153846153846154</v>
      </c>
      <c r="U2393" s="49">
        <v>29.346153846153843</v>
      </c>
      <c r="V2393" s="49">
        <f t="shared" si="1279"/>
        <v>2.9346153846153845E-2</v>
      </c>
      <c r="W2393" s="49">
        <f t="shared" si="1295"/>
        <v>3.5769230769230775E-2</v>
      </c>
      <c r="X2393" s="90">
        <f t="shared" ref="X2393:X2394" si="1297">ROUNDUP(S2393*$X$4,0)</f>
        <v>1</v>
      </c>
      <c r="Y2393" s="91">
        <f t="shared" si="1288"/>
        <v>27.563590000000001</v>
      </c>
      <c r="Z2393" s="93">
        <f t="shared" si="1292"/>
        <v>1</v>
      </c>
      <c r="AA2393" s="94">
        <f t="shared" si="1289"/>
        <v>27.563590000000001</v>
      </c>
      <c r="AB2393" s="97">
        <f t="shared" si="1293"/>
        <v>1</v>
      </c>
      <c r="AC2393" s="98">
        <f t="shared" si="1290"/>
        <v>27.563590000000001</v>
      </c>
      <c r="AD2393" s="77" t="s">
        <v>3</v>
      </c>
      <c r="AE2393" s="54">
        <v>27.563590000000001</v>
      </c>
      <c r="AF2393" s="17"/>
    </row>
    <row r="2394" spans="1:32" ht="16.899999999999999" customHeight="1" x14ac:dyDescent="0.3">
      <c r="A2394" s="73" t="s">
        <v>35</v>
      </c>
      <c r="B2394" s="74" t="s">
        <v>5266</v>
      </c>
      <c r="C2394" s="48" t="s">
        <v>40</v>
      </c>
      <c r="D2394" s="48">
        <v>1000</v>
      </c>
      <c r="E2394" s="48">
        <v>4003</v>
      </c>
      <c r="F2394" s="48" t="s">
        <v>5909</v>
      </c>
      <c r="G2394" s="48" t="s">
        <v>112</v>
      </c>
      <c r="H2394" s="75">
        <f t="shared" si="1285"/>
        <v>0.4</v>
      </c>
      <c r="I2394" s="74">
        <v>49</v>
      </c>
      <c r="J2394" s="74">
        <v>35</v>
      </c>
      <c r="K2394" s="48">
        <f>J2394</f>
        <v>35</v>
      </c>
      <c r="L2394" s="48">
        <f>$L$3</f>
        <v>-4</v>
      </c>
      <c r="M2394" s="48">
        <f t="shared" si="1286"/>
        <v>31</v>
      </c>
      <c r="N2394" s="48">
        <v>2</v>
      </c>
      <c r="O2394" s="56">
        <v>27.563590000000001</v>
      </c>
      <c r="P2394" s="48" t="str">
        <f t="shared" si="1283"/>
        <v>3047 BL</v>
      </c>
      <c r="Q2394" s="76">
        <v>0</v>
      </c>
      <c r="R2394" s="76">
        <v>0</v>
      </c>
      <c r="S2394" s="49">
        <f t="shared" si="1287"/>
        <v>0</v>
      </c>
      <c r="T2394" s="49">
        <f t="shared" si="1284"/>
        <v>0</v>
      </c>
      <c r="U2394" s="49">
        <v>30.57692307692308</v>
      </c>
      <c r="V2394" s="49">
        <f t="shared" si="1279"/>
        <v>3.0576923076923081E-2</v>
      </c>
      <c r="W2394" s="49">
        <f t="shared" si="1295"/>
        <v>0</v>
      </c>
      <c r="X2394" s="90">
        <f t="shared" si="1297"/>
        <v>0</v>
      </c>
      <c r="Y2394" s="91">
        <f t="shared" si="1288"/>
        <v>0</v>
      </c>
      <c r="Z2394" s="93">
        <f t="shared" si="1292"/>
        <v>0</v>
      </c>
      <c r="AA2394" s="94">
        <f t="shared" si="1289"/>
        <v>0</v>
      </c>
      <c r="AB2394" s="97">
        <f t="shared" si="1293"/>
        <v>0</v>
      </c>
      <c r="AC2394" s="98">
        <f t="shared" si="1290"/>
        <v>0</v>
      </c>
      <c r="AD2394" s="77" t="s">
        <v>3</v>
      </c>
      <c r="AE2394" s="54">
        <v>0</v>
      </c>
      <c r="AF2394" s="17"/>
    </row>
    <row r="2395" spans="1:32" ht="12.75" customHeight="1" x14ac:dyDescent="0.3">
      <c r="A2395" s="73" t="s">
        <v>7</v>
      </c>
      <c r="B2395" s="74" t="s">
        <v>3369</v>
      </c>
      <c r="C2395" s="48" t="s">
        <v>1154</v>
      </c>
      <c r="D2395" s="48">
        <v>100</v>
      </c>
      <c r="E2395" s="48">
        <v>621</v>
      </c>
      <c r="F2395" s="48" t="s">
        <v>6128</v>
      </c>
      <c r="G2395" s="48" t="s">
        <v>35</v>
      </c>
      <c r="H2395" s="75">
        <f t="shared" si="1285"/>
        <v>-0.65753424657534243</v>
      </c>
      <c r="I2395" s="74">
        <v>25</v>
      </c>
      <c r="J2395" s="74">
        <v>73</v>
      </c>
      <c r="K2395" s="48">
        <f>I2395</f>
        <v>25</v>
      </c>
      <c r="L2395" s="48">
        <v>-4</v>
      </c>
      <c r="M2395" s="48">
        <f t="shared" si="1286"/>
        <v>21</v>
      </c>
      <c r="N2395" s="48">
        <v>2</v>
      </c>
      <c r="O2395" s="56">
        <v>36.75</v>
      </c>
      <c r="P2395" s="48" t="str">
        <f t="shared" si="1283"/>
        <v>5020/15C SL</v>
      </c>
      <c r="Q2395" s="76">
        <v>4</v>
      </c>
      <c r="R2395" s="76">
        <v>19</v>
      </c>
      <c r="S2395" s="49">
        <f t="shared" si="1287"/>
        <v>6.5000000000000002E-2</v>
      </c>
      <c r="T2395" s="49">
        <f t="shared" si="1284"/>
        <v>6.5</v>
      </c>
      <c r="U2395" s="49">
        <v>135.34615384615384</v>
      </c>
      <c r="V2395" s="49">
        <f t="shared" si="1279"/>
        <v>1.3534615384615385</v>
      </c>
      <c r="W2395" s="49">
        <f t="shared" si="1295"/>
        <v>1.365</v>
      </c>
      <c r="X2395" s="90">
        <f t="shared" si="1296"/>
        <v>0</v>
      </c>
      <c r="Y2395" s="91">
        <f t="shared" si="1288"/>
        <v>0</v>
      </c>
      <c r="Z2395" s="93">
        <f t="shared" si="1292"/>
        <v>1</v>
      </c>
      <c r="AA2395" s="94">
        <f t="shared" si="1289"/>
        <v>36.75</v>
      </c>
      <c r="AB2395" s="97">
        <f t="shared" si="1293"/>
        <v>1</v>
      </c>
      <c r="AC2395" s="98">
        <f t="shared" si="1290"/>
        <v>36.75</v>
      </c>
      <c r="AD2395" s="77" t="s">
        <v>3</v>
      </c>
      <c r="AE2395" s="54">
        <v>36.75</v>
      </c>
      <c r="AF2395" s="17"/>
    </row>
    <row r="2396" spans="1:32" ht="12.75" customHeight="1" x14ac:dyDescent="0.3">
      <c r="A2396" s="73" t="s">
        <v>7</v>
      </c>
      <c r="B2396" s="74" t="s">
        <v>1698</v>
      </c>
      <c r="C2396" s="48" t="s">
        <v>1154</v>
      </c>
      <c r="D2396" s="48">
        <v>328</v>
      </c>
      <c r="E2396" s="48">
        <v>621</v>
      </c>
      <c r="F2396" s="48" t="s">
        <v>6128</v>
      </c>
      <c r="G2396" s="48" t="s">
        <v>35</v>
      </c>
      <c r="H2396" s="75">
        <f t="shared" si="1285"/>
        <v>0</v>
      </c>
      <c r="I2396" s="74">
        <v>29</v>
      </c>
      <c r="J2396" s="74">
        <v>29</v>
      </c>
      <c r="K2396" s="48">
        <f>I2396</f>
        <v>29</v>
      </c>
      <c r="L2396" s="48">
        <v>-4</v>
      </c>
      <c r="M2396" s="48">
        <f t="shared" si="1286"/>
        <v>25</v>
      </c>
      <c r="N2396" s="48">
        <v>1</v>
      </c>
      <c r="O2396" s="56">
        <v>41.341119999999997</v>
      </c>
      <c r="P2396" s="48" t="str">
        <f t="shared" si="1283"/>
        <v>5093C SL</v>
      </c>
      <c r="Q2396" s="76">
        <v>0</v>
      </c>
      <c r="R2396" s="76">
        <v>4</v>
      </c>
      <c r="S2396" s="49">
        <f t="shared" si="1287"/>
        <v>4.6153846153846158E-3</v>
      </c>
      <c r="T2396" s="49">
        <f t="shared" si="1284"/>
        <v>1.5138461538461541</v>
      </c>
      <c r="U2396" s="49">
        <v>490.28307692307692</v>
      </c>
      <c r="V2396" s="49">
        <f t="shared" si="1279"/>
        <v>1.494765478424015</v>
      </c>
      <c r="W2396" s="49">
        <f t="shared" si="1295"/>
        <v>0.11538461538461539</v>
      </c>
      <c r="X2396" s="90">
        <f>ROUNDUP(S2396*$X$4,0)</f>
        <v>1</v>
      </c>
      <c r="Y2396" s="91">
        <f t="shared" si="1288"/>
        <v>41.341119999999997</v>
      </c>
      <c r="Z2396" s="93">
        <f t="shared" si="1292"/>
        <v>1</v>
      </c>
      <c r="AA2396" s="94">
        <f t="shared" si="1289"/>
        <v>41.341119999999997</v>
      </c>
      <c r="AB2396" s="97">
        <f t="shared" si="1293"/>
        <v>1</v>
      </c>
      <c r="AC2396" s="98">
        <f t="shared" si="1290"/>
        <v>41.341119999999997</v>
      </c>
      <c r="AD2396" s="77" t="s">
        <v>3</v>
      </c>
      <c r="AE2396" s="54">
        <v>41.341119999999997</v>
      </c>
      <c r="AF2396" s="17"/>
    </row>
    <row r="2397" spans="1:32" ht="16.899999999999999" customHeight="1" x14ac:dyDescent="0.3">
      <c r="A2397" s="73" t="s">
        <v>35</v>
      </c>
      <c r="B2397" s="74" t="s">
        <v>96</v>
      </c>
      <c r="C2397" s="48" t="s">
        <v>55</v>
      </c>
      <c r="D2397" s="48">
        <v>100</v>
      </c>
      <c r="E2397" s="48">
        <v>621</v>
      </c>
      <c r="F2397" s="48" t="s">
        <v>6128</v>
      </c>
      <c r="G2397" s="48" t="s">
        <v>11</v>
      </c>
      <c r="H2397" s="75">
        <f t="shared" si="1285"/>
        <v>0</v>
      </c>
      <c r="I2397" s="74">
        <v>5</v>
      </c>
      <c r="J2397" s="74">
        <v>5</v>
      </c>
      <c r="K2397" s="48">
        <f>J2397</f>
        <v>5</v>
      </c>
      <c r="L2397" s="48"/>
      <c r="M2397" s="48">
        <f t="shared" si="1286"/>
        <v>5</v>
      </c>
      <c r="N2397" s="48">
        <v>5</v>
      </c>
      <c r="O2397" s="56">
        <v>16.89995</v>
      </c>
      <c r="P2397" s="48" t="str">
        <f t="shared" si="1283"/>
        <v>1632 BK</v>
      </c>
      <c r="Q2397" s="76">
        <v>13</v>
      </c>
      <c r="R2397" s="76">
        <v>62</v>
      </c>
      <c r="S2397" s="49">
        <f t="shared" si="1287"/>
        <v>0.21153846153846151</v>
      </c>
      <c r="T2397" s="49">
        <f t="shared" si="1284"/>
        <v>21.15384615384615</v>
      </c>
      <c r="U2397" s="49">
        <v>105.76923076923077</v>
      </c>
      <c r="V2397" s="49">
        <f t="shared" si="1279"/>
        <v>1.0576923076923077</v>
      </c>
      <c r="W2397" s="49">
        <f t="shared" si="1295"/>
        <v>1.0576923076923075</v>
      </c>
      <c r="X2397" s="90">
        <f>ROUND(S2397*$X$2,0)</f>
        <v>1</v>
      </c>
      <c r="Y2397" s="91">
        <f t="shared" si="1288"/>
        <v>16.89995</v>
      </c>
      <c r="Z2397" s="93">
        <f t="shared" si="1292"/>
        <v>2</v>
      </c>
      <c r="AA2397" s="94">
        <f t="shared" si="1289"/>
        <v>33.799900000000001</v>
      </c>
      <c r="AB2397" s="97">
        <f>ROUND((S2397*$AB$2)+Z2397,0)</f>
        <v>3</v>
      </c>
      <c r="AC2397" s="98">
        <f t="shared" si="1290"/>
        <v>50.699849999999998</v>
      </c>
      <c r="AD2397" s="77" t="s">
        <v>5891</v>
      </c>
      <c r="AE2397" s="54">
        <v>50.699849999999998</v>
      </c>
      <c r="AF2397" s="17"/>
    </row>
    <row r="2398" spans="1:32" ht="12.75" customHeight="1" x14ac:dyDescent="0.3">
      <c r="A2398" s="73" t="s">
        <v>35</v>
      </c>
      <c r="B2398" s="74" t="s">
        <v>5502</v>
      </c>
      <c r="C2398" s="48" t="s">
        <v>1432</v>
      </c>
      <c r="D2398" s="48">
        <v>100</v>
      </c>
      <c r="E2398" s="48">
        <v>621</v>
      </c>
      <c r="F2398" s="48" t="s">
        <v>6128</v>
      </c>
      <c r="G2398" s="48" t="s">
        <v>35</v>
      </c>
      <c r="H2398" s="75">
        <f t="shared" si="1285"/>
        <v>0</v>
      </c>
      <c r="I2398" s="74">
        <v>39</v>
      </c>
      <c r="J2398" s="74">
        <v>39</v>
      </c>
      <c r="K2398" s="48">
        <f>I2398</f>
        <v>39</v>
      </c>
      <c r="L2398" s="48">
        <f>$L$3</f>
        <v>-4</v>
      </c>
      <c r="M2398" s="48">
        <f t="shared" si="1286"/>
        <v>35</v>
      </c>
      <c r="N2398" s="48">
        <v>28</v>
      </c>
      <c r="O2398" s="56">
        <v>11.65</v>
      </c>
      <c r="P2398" s="48" t="str">
        <f t="shared" si="1283"/>
        <v>6716 OR</v>
      </c>
      <c r="Q2398" s="76">
        <v>29</v>
      </c>
      <c r="R2398" s="76">
        <v>107</v>
      </c>
      <c r="S2398" s="49">
        <f t="shared" si="1287"/>
        <v>0.43576923076923074</v>
      </c>
      <c r="T2398" s="49">
        <f t="shared" si="1284"/>
        <v>43.576923076923073</v>
      </c>
      <c r="U2398" s="49">
        <v>267.03846153846155</v>
      </c>
      <c r="V2398" s="49">
        <f t="shared" si="1279"/>
        <v>2.6703846153846156</v>
      </c>
      <c r="W2398" s="49">
        <f t="shared" si="1295"/>
        <v>15.251923076923076</v>
      </c>
      <c r="X2398" s="90">
        <f t="shared" ref="X2398:X2399" si="1298">ROUND(S2398*$X$4,0)</f>
        <v>2</v>
      </c>
      <c r="Y2398" s="91">
        <f t="shared" si="1288"/>
        <v>23.3</v>
      </c>
      <c r="Z2398" s="93">
        <f t="shared" si="1292"/>
        <v>17</v>
      </c>
      <c r="AA2398" s="94">
        <f t="shared" si="1289"/>
        <v>198.05</v>
      </c>
      <c r="AB2398" s="97">
        <f>ROUND((S2398*$AB$4)+Z2398,0)</f>
        <v>19</v>
      </c>
      <c r="AC2398" s="98">
        <f t="shared" si="1290"/>
        <v>221.35</v>
      </c>
      <c r="AD2398" s="77" t="s">
        <v>3</v>
      </c>
      <c r="AE2398" s="54">
        <v>221.35</v>
      </c>
      <c r="AF2398" s="17"/>
    </row>
    <row r="2399" spans="1:32" ht="16.899999999999999" customHeight="1" x14ac:dyDescent="0.3">
      <c r="A2399" s="73" t="s">
        <v>35</v>
      </c>
      <c r="B2399" s="74" t="s">
        <v>5504</v>
      </c>
      <c r="C2399" s="48" t="s">
        <v>1432</v>
      </c>
      <c r="D2399" s="48">
        <v>100</v>
      </c>
      <c r="E2399" s="48">
        <v>621</v>
      </c>
      <c r="F2399" s="48" t="s">
        <v>6128</v>
      </c>
      <c r="G2399" s="48" t="s">
        <v>35</v>
      </c>
      <c r="H2399" s="75">
        <f t="shared" si="1285"/>
        <v>0</v>
      </c>
      <c r="I2399" s="74">
        <v>39</v>
      </c>
      <c r="J2399" s="74">
        <v>39</v>
      </c>
      <c r="K2399" s="48">
        <f>I2399</f>
        <v>39</v>
      </c>
      <c r="L2399" s="48">
        <f>$L$3</f>
        <v>-4</v>
      </c>
      <c r="M2399" s="48">
        <f t="shared" si="1286"/>
        <v>35</v>
      </c>
      <c r="N2399" s="48">
        <v>37</v>
      </c>
      <c r="O2399" s="56">
        <v>11.65</v>
      </c>
      <c r="P2399" s="48" t="str">
        <f t="shared" si="1283"/>
        <v>6716 VI</v>
      </c>
      <c r="Q2399" s="76">
        <v>3</v>
      </c>
      <c r="R2399" s="76">
        <v>39</v>
      </c>
      <c r="S2399" s="49">
        <f t="shared" si="1287"/>
        <v>7.7307692307692299E-2</v>
      </c>
      <c r="T2399" s="49">
        <f t="shared" si="1284"/>
        <v>7.7307692307692299</v>
      </c>
      <c r="U2399" s="49">
        <v>303.11538461538464</v>
      </c>
      <c r="V2399" s="49">
        <f t="shared" si="1279"/>
        <v>3.0311538461538463</v>
      </c>
      <c r="W2399" s="49">
        <f t="shared" si="1295"/>
        <v>2.7057692307692305</v>
      </c>
      <c r="X2399" s="90">
        <f t="shared" si="1298"/>
        <v>0</v>
      </c>
      <c r="Y2399" s="91">
        <f t="shared" si="1288"/>
        <v>0</v>
      </c>
      <c r="Z2399" s="93">
        <f t="shared" si="1292"/>
        <v>3</v>
      </c>
      <c r="AA2399" s="94">
        <f t="shared" si="1289"/>
        <v>34.950000000000003</v>
      </c>
      <c r="AB2399" s="97">
        <f>ROUND((S2399*$AB$4)+Z2399,0)</f>
        <v>3</v>
      </c>
      <c r="AC2399" s="98">
        <f t="shared" si="1290"/>
        <v>34.950000000000003</v>
      </c>
      <c r="AD2399" s="77" t="s">
        <v>3</v>
      </c>
      <c r="AE2399" s="54">
        <v>34.950000000000003</v>
      </c>
      <c r="AF2399" s="17"/>
    </row>
    <row r="2400" spans="1:32" ht="16.899999999999999" customHeight="1" x14ac:dyDescent="0.3">
      <c r="A2400" s="73" t="s">
        <v>7</v>
      </c>
      <c r="B2400" s="74" t="s">
        <v>1010</v>
      </c>
      <c r="C2400" s="48" t="s">
        <v>464</v>
      </c>
      <c r="D2400" s="48">
        <v>1000</v>
      </c>
      <c r="E2400" s="48">
        <v>4013</v>
      </c>
      <c r="F2400" s="48" t="s">
        <v>6180</v>
      </c>
      <c r="G2400" s="48" t="s">
        <v>65</v>
      </c>
      <c r="H2400" s="75">
        <f t="shared" si="1285"/>
        <v>0</v>
      </c>
      <c r="I2400" s="74">
        <v>5</v>
      </c>
      <c r="J2400" s="74">
        <v>5</v>
      </c>
      <c r="K2400" s="48">
        <f>J2400</f>
        <v>5</v>
      </c>
      <c r="L2400" s="48"/>
      <c r="M2400" s="48">
        <f t="shared" si="1286"/>
        <v>5</v>
      </c>
      <c r="N2400" s="48">
        <v>2</v>
      </c>
      <c r="O2400" s="56">
        <v>172.54319000000001</v>
      </c>
      <c r="P2400" s="48" t="str">
        <f t="shared" si="1283"/>
        <v>2845/19 BK</v>
      </c>
      <c r="Q2400" s="76">
        <v>10</v>
      </c>
      <c r="R2400" s="76">
        <v>63</v>
      </c>
      <c r="S2400" s="49">
        <f t="shared" si="1287"/>
        <v>0.18038461538461539</v>
      </c>
      <c r="T2400" s="49">
        <f t="shared" si="1284"/>
        <v>180.38461538461539</v>
      </c>
      <c r="U2400" s="49">
        <v>229.61538461538461</v>
      </c>
      <c r="V2400" s="49">
        <f t="shared" si="1279"/>
        <v>0.22961538461538461</v>
      </c>
      <c r="W2400" s="49">
        <f t="shared" si="1295"/>
        <v>0.90192307692307694</v>
      </c>
      <c r="X2400" s="90">
        <f>ROUND(S2400*$X$2,0)</f>
        <v>1</v>
      </c>
      <c r="Y2400" s="91">
        <f t="shared" si="1288"/>
        <v>172.54319000000001</v>
      </c>
      <c r="Z2400" s="93">
        <f t="shared" si="1292"/>
        <v>2</v>
      </c>
      <c r="AA2400" s="94">
        <f t="shared" si="1289"/>
        <v>345.08638000000002</v>
      </c>
      <c r="AB2400" s="97">
        <f>ROUND((S2400*$AB$2)+Z2400,0)</f>
        <v>3</v>
      </c>
      <c r="AC2400" s="98">
        <f t="shared" si="1290"/>
        <v>517.62957000000006</v>
      </c>
      <c r="AD2400" s="77" t="s">
        <v>5891</v>
      </c>
      <c r="AE2400" s="54">
        <v>517.62957000000006</v>
      </c>
      <c r="AF2400" s="17"/>
    </row>
    <row r="2401" spans="1:32" ht="16.899999999999999" customHeight="1" x14ac:dyDescent="0.3">
      <c r="A2401" s="73" t="s">
        <v>7</v>
      </c>
      <c r="B2401" s="74" t="s">
        <v>3254</v>
      </c>
      <c r="C2401" s="48" t="s">
        <v>1432</v>
      </c>
      <c r="D2401" s="48">
        <v>100</v>
      </c>
      <c r="E2401" s="48">
        <v>621</v>
      </c>
      <c r="F2401" s="48" t="s">
        <v>6128</v>
      </c>
      <c r="G2401" s="48" t="s">
        <v>112</v>
      </c>
      <c r="H2401" s="75">
        <f t="shared" si="1285"/>
        <v>2.564102564102564E-2</v>
      </c>
      <c r="I2401" s="74">
        <v>40</v>
      </c>
      <c r="J2401" s="74">
        <v>39</v>
      </c>
      <c r="K2401" s="48">
        <f>J2401</f>
        <v>39</v>
      </c>
      <c r="L2401" s="48">
        <f>$L$3</f>
        <v>-4</v>
      </c>
      <c r="M2401" s="48">
        <f t="shared" si="1286"/>
        <v>35</v>
      </c>
      <c r="N2401" s="48">
        <v>85</v>
      </c>
      <c r="O2401" s="56">
        <v>3.6219999999999999</v>
      </c>
      <c r="P2401" s="48" t="str">
        <f t="shared" si="1283"/>
        <v>6713 RD</v>
      </c>
      <c r="Q2401" s="76">
        <v>67</v>
      </c>
      <c r="R2401" s="76">
        <v>520</v>
      </c>
      <c r="S2401" s="49">
        <f t="shared" si="1287"/>
        <v>1.3215384615384616</v>
      </c>
      <c r="T2401" s="49">
        <f t="shared" si="1284"/>
        <v>132.15384615384616</v>
      </c>
      <c r="U2401" s="49">
        <v>2456.7692307692305</v>
      </c>
      <c r="V2401" s="49">
        <f t="shared" si="1279"/>
        <v>24.567692307692305</v>
      </c>
      <c r="W2401" s="49">
        <f t="shared" si="1295"/>
        <v>46.253846153846155</v>
      </c>
      <c r="X2401" s="90">
        <f t="shared" ref="X2401:X2402" si="1299">ROUND(S2401*$X$4,0)</f>
        <v>7</v>
      </c>
      <c r="Y2401" s="91">
        <f t="shared" si="1288"/>
        <v>25.353999999999999</v>
      </c>
      <c r="Z2401" s="93">
        <f t="shared" si="1292"/>
        <v>53</v>
      </c>
      <c r="AA2401" s="94">
        <f t="shared" si="1289"/>
        <v>191.96600000000001</v>
      </c>
      <c r="AB2401" s="97">
        <f>ROUND((S2401*$AB$4)+Z2401,0)</f>
        <v>60</v>
      </c>
      <c r="AC2401" s="98">
        <f t="shared" si="1290"/>
        <v>217.32</v>
      </c>
      <c r="AD2401" s="77" t="s">
        <v>3</v>
      </c>
      <c r="AE2401" s="54">
        <v>217.32</v>
      </c>
      <c r="AF2401" s="17"/>
    </row>
    <row r="2402" spans="1:32" ht="16.899999999999999" customHeight="1" x14ac:dyDescent="0.3">
      <c r="A2402" s="73" t="s">
        <v>35</v>
      </c>
      <c r="B2402" s="74" t="s">
        <v>5640</v>
      </c>
      <c r="C2402" s="48" t="s">
        <v>34</v>
      </c>
      <c r="D2402" s="48">
        <v>25</v>
      </c>
      <c r="E2402" s="48">
        <v>6150</v>
      </c>
      <c r="F2402" s="48" t="s">
        <v>6125</v>
      </c>
      <c r="G2402" s="48" t="s">
        <v>3680</v>
      </c>
      <c r="H2402" s="75">
        <f t="shared" si="1285"/>
        <v>0</v>
      </c>
      <c r="I2402" s="74">
        <v>28</v>
      </c>
      <c r="J2402" s="74">
        <v>28</v>
      </c>
      <c r="K2402" s="48">
        <f>I2402</f>
        <v>28</v>
      </c>
      <c r="L2402" s="48">
        <f>$L$3</f>
        <v>-4</v>
      </c>
      <c r="M2402" s="48">
        <f t="shared" si="1286"/>
        <v>24</v>
      </c>
      <c r="N2402" s="48">
        <v>10</v>
      </c>
      <c r="O2402" s="56">
        <v>3.81</v>
      </c>
      <c r="P2402" s="48" t="str">
        <f t="shared" si="1283"/>
        <v>SW20 NA</v>
      </c>
      <c r="Q2402" s="76">
        <v>115</v>
      </c>
      <c r="R2402" s="76">
        <v>115</v>
      </c>
      <c r="S2402" s="49">
        <f t="shared" si="1287"/>
        <v>1.3711538461538459</v>
      </c>
      <c r="T2402" s="49">
        <f t="shared" si="1284"/>
        <v>34.278846153846146</v>
      </c>
      <c r="U2402" s="49">
        <v>95.432692307692307</v>
      </c>
      <c r="V2402" s="49">
        <f t="shared" si="1279"/>
        <v>3.8173076923076921</v>
      </c>
      <c r="W2402" s="49">
        <f t="shared" si="1295"/>
        <v>32.907692307692301</v>
      </c>
      <c r="X2402" s="90">
        <f t="shared" si="1299"/>
        <v>7</v>
      </c>
      <c r="Y2402" s="91">
        <f t="shared" si="1288"/>
        <v>26.67</v>
      </c>
      <c r="Z2402" s="93">
        <f t="shared" si="1292"/>
        <v>40</v>
      </c>
      <c r="AA2402" s="94">
        <f t="shared" si="1289"/>
        <v>152.4</v>
      </c>
      <c r="AB2402" s="97">
        <f>ROUND((S2402*$AB$4)+Z2402,0)</f>
        <v>47</v>
      </c>
      <c r="AC2402" s="98">
        <f t="shared" si="1290"/>
        <v>179.07</v>
      </c>
      <c r="AD2402" s="77" t="s">
        <v>3</v>
      </c>
      <c r="AE2402" s="54">
        <v>179.07</v>
      </c>
      <c r="AF2402" s="17"/>
    </row>
    <row r="2403" spans="1:32" ht="12.75" customHeight="1" x14ac:dyDescent="0.3">
      <c r="A2403" s="73" t="s">
        <v>35</v>
      </c>
      <c r="B2403" s="74" t="s">
        <v>2798</v>
      </c>
      <c r="C2403" s="48" t="s">
        <v>464</v>
      </c>
      <c r="D2403" s="48">
        <v>100</v>
      </c>
      <c r="E2403" s="48">
        <v>4013</v>
      </c>
      <c r="F2403" s="48" t="s">
        <v>6180</v>
      </c>
      <c r="G2403" s="48" t="s">
        <v>65</v>
      </c>
      <c r="H2403" s="75">
        <f t="shared" si="1285"/>
        <v>0</v>
      </c>
      <c r="I2403" s="74">
        <v>5</v>
      </c>
      <c r="J2403" s="74">
        <v>5</v>
      </c>
      <c r="K2403" s="48">
        <f>J2403</f>
        <v>5</v>
      </c>
      <c r="L2403" s="48"/>
      <c r="M2403" s="48">
        <f t="shared" si="1286"/>
        <v>5</v>
      </c>
      <c r="N2403" s="48">
        <v>13</v>
      </c>
      <c r="O2403" s="56">
        <v>14.34257</v>
      </c>
      <c r="P2403" s="48" t="str">
        <f t="shared" si="1283"/>
        <v>5874 BK</v>
      </c>
      <c r="Q2403" s="76">
        <v>33</v>
      </c>
      <c r="R2403" s="76">
        <v>173</v>
      </c>
      <c r="S2403" s="49">
        <f t="shared" si="1287"/>
        <v>0.55499999999999994</v>
      </c>
      <c r="T2403" s="49">
        <f t="shared" si="1284"/>
        <v>55.499999999999993</v>
      </c>
      <c r="U2403" s="49">
        <v>358.96153846153845</v>
      </c>
      <c r="V2403" s="49">
        <f t="shared" si="1279"/>
        <v>3.5896153846153847</v>
      </c>
      <c r="W2403" s="49">
        <f t="shared" si="1295"/>
        <v>2.7749999999999995</v>
      </c>
      <c r="X2403" s="90">
        <f>ROUND(S2403*$X$2,0)</f>
        <v>4</v>
      </c>
      <c r="Y2403" s="91">
        <f t="shared" si="1288"/>
        <v>57.370280000000001</v>
      </c>
      <c r="Z2403" s="93">
        <f t="shared" si="1292"/>
        <v>7</v>
      </c>
      <c r="AA2403" s="94">
        <f t="shared" si="1289"/>
        <v>100.39799000000001</v>
      </c>
      <c r="AB2403" s="97">
        <f>ROUND((S2403*$AB$2)+Z2403,0)</f>
        <v>11</v>
      </c>
      <c r="AC2403" s="98">
        <f t="shared" si="1290"/>
        <v>157.76827</v>
      </c>
      <c r="AD2403" s="77" t="s">
        <v>5891</v>
      </c>
      <c r="AE2403" s="54">
        <v>157.76827</v>
      </c>
      <c r="AF2403" s="17"/>
    </row>
    <row r="2404" spans="1:32" ht="12.75" customHeight="1" x14ac:dyDescent="0.3">
      <c r="A2404" s="73" t="s">
        <v>35</v>
      </c>
      <c r="B2404" s="74" t="s">
        <v>2016</v>
      </c>
      <c r="C2404" s="48" t="s">
        <v>464</v>
      </c>
      <c r="D2404" s="48">
        <v>100</v>
      </c>
      <c r="E2404" s="48">
        <v>4013</v>
      </c>
      <c r="F2404" s="48" t="s">
        <v>6180</v>
      </c>
      <c r="G2404" s="48" t="s">
        <v>65</v>
      </c>
      <c r="H2404" s="75">
        <f t="shared" si="1285"/>
        <v>0</v>
      </c>
      <c r="I2404" s="74">
        <v>5</v>
      </c>
      <c r="J2404" s="74">
        <v>5</v>
      </c>
      <c r="K2404" s="48">
        <f>J2404</f>
        <v>5</v>
      </c>
      <c r="L2404" s="48"/>
      <c r="M2404" s="48">
        <f t="shared" si="1286"/>
        <v>5</v>
      </c>
      <c r="N2404" s="48">
        <v>6</v>
      </c>
      <c r="O2404" s="56">
        <v>12.26257</v>
      </c>
      <c r="P2404" s="48" t="str">
        <f t="shared" si="1283"/>
        <v>2855/1 WH</v>
      </c>
      <c r="Q2404" s="76">
        <v>50</v>
      </c>
      <c r="R2404" s="76">
        <v>114</v>
      </c>
      <c r="S2404" s="49">
        <f t="shared" si="1287"/>
        <v>0.66999999999999993</v>
      </c>
      <c r="T2404" s="49">
        <f t="shared" si="1284"/>
        <v>67</v>
      </c>
      <c r="U2404" s="49">
        <v>99.307692307692307</v>
      </c>
      <c r="V2404" s="49">
        <f t="shared" si="1279"/>
        <v>0.99307692307692308</v>
      </c>
      <c r="W2404" s="49">
        <f t="shared" si="1295"/>
        <v>3.3499999999999996</v>
      </c>
      <c r="X2404" s="90">
        <f>ROUND(S2404*$X$2,0)</f>
        <v>5</v>
      </c>
      <c r="Y2404" s="91">
        <f t="shared" si="1288"/>
        <v>61.312849999999997</v>
      </c>
      <c r="Z2404" s="93">
        <f t="shared" si="1292"/>
        <v>8</v>
      </c>
      <c r="AA2404" s="94">
        <f t="shared" si="1289"/>
        <v>98.100560000000002</v>
      </c>
      <c r="AB2404" s="97">
        <f>ROUND((S2404*$AB$2)+Z2404,0)</f>
        <v>13</v>
      </c>
      <c r="AC2404" s="98">
        <f t="shared" si="1290"/>
        <v>159.41341</v>
      </c>
      <c r="AD2404" s="77" t="s">
        <v>5891</v>
      </c>
      <c r="AE2404" s="54">
        <v>159.41341</v>
      </c>
      <c r="AF2404" s="17"/>
    </row>
    <row r="2405" spans="1:32" ht="16.899999999999999" customHeight="1" x14ac:dyDescent="0.3">
      <c r="A2405" s="73" t="s">
        <v>7</v>
      </c>
      <c r="B2405" s="74" t="s">
        <v>4122</v>
      </c>
      <c r="C2405" s="48" t="s">
        <v>1797</v>
      </c>
      <c r="D2405" s="48">
        <v>100</v>
      </c>
      <c r="E2405" s="48">
        <v>7880</v>
      </c>
      <c r="F2405" s="48" t="s">
        <v>5908</v>
      </c>
      <c r="G2405" s="48" t="s">
        <v>122</v>
      </c>
      <c r="H2405" s="75">
        <f t="shared" si="1285"/>
        <v>0.55555555555555558</v>
      </c>
      <c r="I2405" s="74">
        <v>140</v>
      </c>
      <c r="J2405" s="74">
        <v>90</v>
      </c>
      <c r="K2405" s="48">
        <f>J2405</f>
        <v>90</v>
      </c>
      <c r="L2405" s="48">
        <f>$L$3</f>
        <v>-4</v>
      </c>
      <c r="M2405" s="48">
        <f t="shared" si="1286"/>
        <v>86</v>
      </c>
      <c r="N2405" s="48">
        <v>70</v>
      </c>
      <c r="O2405" s="56">
        <v>9.8285699999999991</v>
      </c>
      <c r="P2405" s="48" t="str">
        <f t="shared" si="1283"/>
        <v>F221V1/16 BK</v>
      </c>
      <c r="Q2405" s="76">
        <v>26</v>
      </c>
      <c r="R2405" s="76">
        <v>399</v>
      </c>
      <c r="S2405" s="49">
        <f t="shared" si="1287"/>
        <v>0.74038461538461542</v>
      </c>
      <c r="T2405" s="49">
        <f t="shared" si="1284"/>
        <v>74.038461538461547</v>
      </c>
      <c r="U2405" s="49">
        <v>1810.2746153846156</v>
      </c>
      <c r="V2405" s="49">
        <f t="shared" si="1279"/>
        <v>18.102746153846155</v>
      </c>
      <c r="W2405" s="49">
        <f t="shared" si="1295"/>
        <v>63.673076923076927</v>
      </c>
      <c r="X2405" s="90">
        <f t="shared" ref="X2405:X2406" si="1300">ROUND(S2405*$X$4,0)</f>
        <v>4</v>
      </c>
      <c r="Y2405" s="91">
        <f t="shared" si="1288"/>
        <v>39.314279999999997</v>
      </c>
      <c r="Z2405" s="93">
        <f t="shared" si="1292"/>
        <v>68</v>
      </c>
      <c r="AA2405" s="94">
        <f t="shared" si="1289"/>
        <v>668.34276</v>
      </c>
      <c r="AB2405" s="97">
        <f>ROUND((S2405*$AB$4)+Z2405,0)</f>
        <v>72</v>
      </c>
      <c r="AC2405" s="98">
        <f t="shared" si="1290"/>
        <v>707.65703999999994</v>
      </c>
      <c r="AD2405" s="77" t="s">
        <v>3</v>
      </c>
      <c r="AE2405" s="54">
        <v>707.65703999999994</v>
      </c>
      <c r="AF2405" s="17"/>
    </row>
    <row r="2406" spans="1:32" ht="16.899999999999999" customHeight="1" x14ac:dyDescent="0.3">
      <c r="A2406" s="73" t="s">
        <v>7</v>
      </c>
      <c r="B2406" s="74" t="s">
        <v>2992</v>
      </c>
      <c r="C2406" s="48" t="s">
        <v>1797</v>
      </c>
      <c r="D2406" s="48">
        <v>7</v>
      </c>
      <c r="E2406" s="48">
        <v>4445</v>
      </c>
      <c r="F2406" s="48" t="s">
        <v>5912</v>
      </c>
      <c r="G2406" s="48" t="s">
        <v>122</v>
      </c>
      <c r="H2406" s="75">
        <f t="shared" si="1285"/>
        <v>0.14285714285714285</v>
      </c>
      <c r="I2406" s="74">
        <v>32</v>
      </c>
      <c r="J2406" s="74">
        <v>28</v>
      </c>
      <c r="K2406" s="48">
        <f>J2406</f>
        <v>28</v>
      </c>
      <c r="L2406" s="48">
        <f>$L$3</f>
        <v>-4</v>
      </c>
      <c r="M2406" s="48">
        <f t="shared" si="1286"/>
        <v>24</v>
      </c>
      <c r="N2406" s="48">
        <v>55</v>
      </c>
      <c r="O2406" s="56">
        <v>3.7501000000000002</v>
      </c>
      <c r="P2406" s="48" t="str">
        <f t="shared" si="1283"/>
        <v>F2211/2 BK</v>
      </c>
      <c r="Q2406" s="76">
        <v>124</v>
      </c>
      <c r="R2406" s="76">
        <v>264</v>
      </c>
      <c r="S2406" s="49">
        <f t="shared" si="1287"/>
        <v>1.64</v>
      </c>
      <c r="T2406" s="49">
        <f t="shared" si="1284"/>
        <v>11.479999999999999</v>
      </c>
      <c r="U2406" s="49">
        <v>545.37076923076927</v>
      </c>
      <c r="V2406" s="49">
        <f t="shared" si="1279"/>
        <v>77.910109890109894</v>
      </c>
      <c r="W2406" s="49">
        <f t="shared" si="1295"/>
        <v>39.36</v>
      </c>
      <c r="X2406" s="90">
        <f t="shared" si="1300"/>
        <v>8</v>
      </c>
      <c r="Y2406" s="91">
        <f t="shared" si="1288"/>
        <v>30.000800000000002</v>
      </c>
      <c r="Z2406" s="93">
        <f t="shared" si="1292"/>
        <v>47</v>
      </c>
      <c r="AA2406" s="94">
        <f t="shared" si="1289"/>
        <v>176.25470000000001</v>
      </c>
      <c r="AB2406" s="97">
        <f>ROUND((S2406*$AB$4)+Z2406,0)</f>
        <v>55</v>
      </c>
      <c r="AC2406" s="98">
        <f t="shared" si="1290"/>
        <v>206.25550000000001</v>
      </c>
      <c r="AD2406" s="77" t="s">
        <v>3</v>
      </c>
      <c r="AE2406" s="54">
        <v>206.25550000000001</v>
      </c>
      <c r="AF2406" s="17"/>
    </row>
    <row r="2407" spans="1:32" ht="12.75" customHeight="1" x14ac:dyDescent="0.3">
      <c r="A2407" s="73" t="s">
        <v>7</v>
      </c>
      <c r="B2407" s="74" t="s">
        <v>389</v>
      </c>
      <c r="C2407" s="48" t="s">
        <v>10</v>
      </c>
      <c r="D2407" s="48">
        <v>100</v>
      </c>
      <c r="E2407" s="48">
        <v>2834</v>
      </c>
      <c r="F2407" s="48" t="s">
        <v>6126</v>
      </c>
      <c r="G2407" s="48">
        <v>2</v>
      </c>
      <c r="H2407" s="75">
        <f t="shared" si="1285"/>
        <v>0</v>
      </c>
      <c r="I2407" s="74">
        <v>20</v>
      </c>
      <c r="J2407" s="74">
        <f>I2407</f>
        <v>20</v>
      </c>
      <c r="K2407" s="48">
        <f>I2407</f>
        <v>20</v>
      </c>
      <c r="L2407" s="48"/>
      <c r="M2407" s="48">
        <f t="shared" si="1286"/>
        <v>20</v>
      </c>
      <c r="N2407" s="48">
        <v>11</v>
      </c>
      <c r="O2407" s="56">
        <v>34.684420000000003</v>
      </c>
      <c r="P2407" s="48" t="str">
        <f t="shared" si="1283"/>
        <v>1896/8C SL</v>
      </c>
      <c r="Q2407" s="76">
        <v>90</v>
      </c>
      <c r="R2407" s="76">
        <v>357</v>
      </c>
      <c r="S2407" s="49">
        <f t="shared" si="1287"/>
        <v>1.381153846153846</v>
      </c>
      <c r="T2407" s="49">
        <f t="shared" si="1284"/>
        <v>138.11538461538458</v>
      </c>
      <c r="U2407" s="49">
        <v>218.30769230769229</v>
      </c>
      <c r="V2407" s="49">
        <f t="shared" si="1279"/>
        <v>2.1830769230769231</v>
      </c>
      <c r="W2407" s="49">
        <f t="shared" si="1295"/>
        <v>27.623076923076919</v>
      </c>
      <c r="X2407" s="90">
        <f>ROUND(S2407*$X$3,0)</f>
        <v>8</v>
      </c>
      <c r="Y2407" s="91">
        <f t="shared" si="1288"/>
        <v>277.47536000000002</v>
      </c>
      <c r="Z2407" s="93">
        <f t="shared" si="1292"/>
        <v>36</v>
      </c>
      <c r="AA2407" s="94">
        <f t="shared" si="1289"/>
        <v>1248.63912</v>
      </c>
      <c r="AB2407" s="97">
        <f>ROUND((S2407*$AB$4)+Z2407,0)</f>
        <v>43</v>
      </c>
      <c r="AC2407" s="98">
        <f t="shared" si="1290"/>
        <v>1491.4300600000001</v>
      </c>
      <c r="AD2407" s="77" t="s">
        <v>3</v>
      </c>
      <c r="AE2407" s="54">
        <v>1491.4300600000001</v>
      </c>
      <c r="AF2407" s="17"/>
    </row>
    <row r="2408" spans="1:32" ht="16.899999999999999" customHeight="1" x14ac:dyDescent="0.3">
      <c r="A2408" s="73" t="s">
        <v>35</v>
      </c>
      <c r="B2408" s="74" t="s">
        <v>2993</v>
      </c>
      <c r="C2408" s="48" t="s">
        <v>1797</v>
      </c>
      <c r="D2408" s="48">
        <v>150</v>
      </c>
      <c r="E2408" s="48">
        <v>7880</v>
      </c>
      <c r="F2408" s="48" t="s">
        <v>5908</v>
      </c>
      <c r="G2408" s="48" t="s">
        <v>122</v>
      </c>
      <c r="H2408" s="75">
        <f t="shared" si="1285"/>
        <v>0.55555555555555558</v>
      </c>
      <c r="I2408" s="74">
        <v>140</v>
      </c>
      <c r="J2408" s="74">
        <v>90</v>
      </c>
      <c r="K2408" s="48">
        <f>J2408</f>
        <v>90</v>
      </c>
      <c r="L2408" s="48">
        <f>$L$3</f>
        <v>-4</v>
      </c>
      <c r="M2408" s="48">
        <f t="shared" si="1286"/>
        <v>86</v>
      </c>
      <c r="N2408" s="48">
        <v>24</v>
      </c>
      <c r="O2408" s="56">
        <v>29.94286</v>
      </c>
      <c r="P2408" s="48" t="str">
        <f t="shared" si="1283"/>
        <v>F2211/2 BL</v>
      </c>
      <c r="Q2408" s="76">
        <v>26</v>
      </c>
      <c r="R2408" s="76">
        <v>100</v>
      </c>
      <c r="S2408" s="49">
        <f t="shared" si="1287"/>
        <v>0.39538461538461533</v>
      </c>
      <c r="T2408" s="49">
        <f t="shared" si="1284"/>
        <v>59.307692307692299</v>
      </c>
      <c r="U2408" s="49">
        <v>61.334230769230764</v>
      </c>
      <c r="V2408" s="49">
        <f t="shared" si="1279"/>
        <v>0.40889487179487177</v>
      </c>
      <c r="W2408" s="49">
        <f t="shared" si="1295"/>
        <v>34.003076923076918</v>
      </c>
      <c r="X2408" s="90">
        <f t="shared" ref="X2408:X2409" si="1301">ROUND(S2408*$X$4,0)</f>
        <v>2</v>
      </c>
      <c r="Y2408" s="91">
        <f t="shared" si="1288"/>
        <v>59.885719999999999</v>
      </c>
      <c r="Z2408" s="93">
        <f t="shared" si="1292"/>
        <v>36</v>
      </c>
      <c r="AA2408" s="94">
        <f t="shared" si="1289"/>
        <v>1077.9429600000001</v>
      </c>
      <c r="AB2408" s="97">
        <f>ROUND((S2408*$AB$4)+Z2408,0)</f>
        <v>38</v>
      </c>
      <c r="AC2408" s="98">
        <f t="shared" si="1290"/>
        <v>1137.8286800000001</v>
      </c>
      <c r="AD2408" s="77" t="s">
        <v>3</v>
      </c>
      <c r="AE2408" s="54">
        <v>1137.8286800000001</v>
      </c>
      <c r="AF2408" s="17"/>
    </row>
    <row r="2409" spans="1:32" ht="16.899999999999999" customHeight="1" x14ac:dyDescent="0.3">
      <c r="A2409" s="73" t="s">
        <v>7</v>
      </c>
      <c r="B2409" s="74" t="s">
        <v>4363</v>
      </c>
      <c r="C2409" s="48" t="s">
        <v>34</v>
      </c>
      <c r="D2409" s="48">
        <v>100</v>
      </c>
      <c r="E2409" s="48">
        <v>20726</v>
      </c>
      <c r="F2409" s="48" t="s">
        <v>5898</v>
      </c>
      <c r="G2409" s="48" t="s">
        <v>112</v>
      </c>
      <c r="H2409" s="75">
        <f t="shared" si="1285"/>
        <v>0.33333333333333331</v>
      </c>
      <c r="I2409" s="74">
        <v>44</v>
      </c>
      <c r="J2409" s="74">
        <v>33</v>
      </c>
      <c r="K2409" s="48">
        <f>J2409</f>
        <v>33</v>
      </c>
      <c r="L2409" s="48">
        <f>$L$3</f>
        <v>-4</v>
      </c>
      <c r="M2409" s="48">
        <f t="shared" si="1286"/>
        <v>29</v>
      </c>
      <c r="N2409" s="48">
        <v>17</v>
      </c>
      <c r="O2409" s="56">
        <v>31.75</v>
      </c>
      <c r="P2409" s="48" t="str">
        <f t="shared" si="1283"/>
        <v>XS200N1/2 BK</v>
      </c>
      <c r="Q2409" s="76">
        <v>4</v>
      </c>
      <c r="R2409" s="76">
        <v>29</v>
      </c>
      <c r="S2409" s="49">
        <f t="shared" si="1287"/>
        <v>7.6538461538461527E-2</v>
      </c>
      <c r="T2409" s="49">
        <f t="shared" si="1284"/>
        <v>7.6538461538461524</v>
      </c>
      <c r="U2409" s="49">
        <v>7.6538461538461524</v>
      </c>
      <c r="V2409" s="49">
        <f t="shared" si="1279"/>
        <v>7.6538461538461527E-2</v>
      </c>
      <c r="W2409" s="49">
        <f t="shared" si="1295"/>
        <v>2.2196153846153841</v>
      </c>
      <c r="X2409" s="90">
        <f t="shared" si="1301"/>
        <v>0</v>
      </c>
      <c r="Y2409" s="91">
        <f t="shared" si="1288"/>
        <v>0</v>
      </c>
      <c r="Z2409" s="93">
        <f t="shared" si="1292"/>
        <v>2</v>
      </c>
      <c r="AA2409" s="94">
        <f t="shared" si="1289"/>
        <v>63.5</v>
      </c>
      <c r="AB2409" s="97">
        <f>ROUND((S2409*$AB$4)+Z2409,0)</f>
        <v>2</v>
      </c>
      <c r="AC2409" s="98">
        <f t="shared" si="1290"/>
        <v>63.5</v>
      </c>
      <c r="AD2409" s="77" t="s">
        <v>3</v>
      </c>
      <c r="AE2409" s="54">
        <v>63.5</v>
      </c>
      <c r="AF2409" s="17"/>
    </row>
    <row r="2410" spans="1:32" ht="16.899999999999999" customHeight="1" x14ac:dyDescent="0.3">
      <c r="A2410" s="73" t="s">
        <v>35</v>
      </c>
      <c r="B2410" s="74" t="s">
        <v>4305</v>
      </c>
      <c r="C2410" s="48" t="s">
        <v>464</v>
      </c>
      <c r="D2410" s="48">
        <v>100</v>
      </c>
      <c r="E2410" s="48">
        <v>4013</v>
      </c>
      <c r="F2410" s="48" t="s">
        <v>6180</v>
      </c>
      <c r="G2410" s="48" t="s">
        <v>65</v>
      </c>
      <c r="H2410" s="75">
        <f t="shared" si="1285"/>
        <v>0</v>
      </c>
      <c r="I2410" s="74">
        <v>5</v>
      </c>
      <c r="J2410" s="74">
        <v>5</v>
      </c>
      <c r="K2410" s="48">
        <f>J2410</f>
        <v>5</v>
      </c>
      <c r="L2410" s="48"/>
      <c r="M2410" s="48">
        <f t="shared" si="1286"/>
        <v>5</v>
      </c>
      <c r="N2410" s="48">
        <v>0</v>
      </c>
      <c r="O2410" s="56">
        <v>15.26257</v>
      </c>
      <c r="P2410" s="48" t="str">
        <f t="shared" si="1283"/>
        <v>2845/7 GR</v>
      </c>
      <c r="Q2410" s="76">
        <v>5</v>
      </c>
      <c r="R2410" s="76">
        <v>20</v>
      </c>
      <c r="S2410" s="49">
        <f t="shared" si="1287"/>
        <v>7.6923076923076927E-2</v>
      </c>
      <c r="T2410" s="49">
        <f t="shared" si="1284"/>
        <v>7.6923076923076925</v>
      </c>
      <c r="U2410" s="49">
        <v>11.153846153846153</v>
      </c>
      <c r="V2410" s="49">
        <f t="shared" si="1279"/>
        <v>0.11153846153846153</v>
      </c>
      <c r="W2410" s="49">
        <f t="shared" si="1295"/>
        <v>0.38461538461538464</v>
      </c>
      <c r="X2410" s="90">
        <f>ROUND(S2410*$X$2,0)</f>
        <v>1</v>
      </c>
      <c r="Y2410" s="91">
        <f t="shared" si="1288"/>
        <v>15.26257</v>
      </c>
      <c r="Z2410" s="93">
        <f t="shared" si="1292"/>
        <v>1</v>
      </c>
      <c r="AA2410" s="94">
        <f t="shared" si="1289"/>
        <v>15.26257</v>
      </c>
      <c r="AB2410" s="97">
        <f>ROUND((S2410*$AB$2)+Z2410,0)</f>
        <v>2</v>
      </c>
      <c r="AC2410" s="98">
        <f t="shared" si="1290"/>
        <v>30.52514</v>
      </c>
      <c r="AD2410" s="77" t="s">
        <v>5891</v>
      </c>
      <c r="AE2410" s="54">
        <v>30.52514</v>
      </c>
      <c r="AF2410" s="17"/>
    </row>
    <row r="2411" spans="1:32" ht="16.899999999999999" customHeight="1" x14ac:dyDescent="0.3">
      <c r="A2411" s="73" t="s">
        <v>35</v>
      </c>
      <c r="B2411" s="74" t="s">
        <v>2034</v>
      </c>
      <c r="C2411" s="48" t="s">
        <v>40</v>
      </c>
      <c r="D2411" s="48">
        <v>100</v>
      </c>
      <c r="E2411" s="48">
        <v>621</v>
      </c>
      <c r="F2411" s="48" t="s">
        <v>6128</v>
      </c>
      <c r="G2411" s="48" t="s">
        <v>112</v>
      </c>
      <c r="H2411" s="75">
        <f t="shared" si="1285"/>
        <v>4.1666666666666664E-2</v>
      </c>
      <c r="I2411" s="74">
        <v>25</v>
      </c>
      <c r="J2411" s="74">
        <v>24</v>
      </c>
      <c r="K2411" s="48">
        <f>J2411</f>
        <v>24</v>
      </c>
      <c r="L2411" s="48">
        <f>$L$3</f>
        <v>-4</v>
      </c>
      <c r="M2411" s="48">
        <f t="shared" si="1286"/>
        <v>20</v>
      </c>
      <c r="N2411" s="48">
        <v>121</v>
      </c>
      <c r="O2411" s="56">
        <v>1.9530000000000001</v>
      </c>
      <c r="P2411" s="48" t="str">
        <f t="shared" si="1283"/>
        <v>3050/1 RD</v>
      </c>
      <c r="Q2411" s="76">
        <v>107</v>
      </c>
      <c r="R2411" s="76">
        <v>381</v>
      </c>
      <c r="S2411" s="49">
        <f t="shared" si="1287"/>
        <v>1.5919230769230768</v>
      </c>
      <c r="T2411" s="49">
        <f t="shared" si="1284"/>
        <v>159.19230769230768</v>
      </c>
      <c r="U2411" s="49">
        <v>487.65384615384608</v>
      </c>
      <c r="V2411" s="49">
        <f t="shared" si="1279"/>
        <v>4.8765384615384608</v>
      </c>
      <c r="W2411" s="49">
        <f t="shared" si="1295"/>
        <v>31.838461538461537</v>
      </c>
      <c r="X2411" s="90">
        <f>ROUND(S2411*$X$3,0)</f>
        <v>10</v>
      </c>
      <c r="Y2411" s="91">
        <f t="shared" si="1288"/>
        <v>19.53</v>
      </c>
      <c r="Z2411" s="93">
        <f t="shared" si="1292"/>
        <v>42</v>
      </c>
      <c r="AA2411" s="94">
        <f t="shared" si="1289"/>
        <v>82.025999999999996</v>
      </c>
      <c r="AB2411" s="97">
        <f t="shared" ref="AB2411:AB2416" si="1302">ROUND((S2411*$AB$4)+Z2411,0)</f>
        <v>50</v>
      </c>
      <c r="AC2411" s="98">
        <f t="shared" si="1290"/>
        <v>97.65</v>
      </c>
      <c r="AD2411" s="77" t="s">
        <v>3</v>
      </c>
      <c r="AE2411" s="54">
        <v>97.65</v>
      </c>
      <c r="AF2411" s="17"/>
    </row>
    <row r="2412" spans="1:32" ht="16.899999999999999" customHeight="1" x14ac:dyDescent="0.3">
      <c r="A2412" s="73" t="s">
        <v>7</v>
      </c>
      <c r="B2412" s="74" t="s">
        <v>1724</v>
      </c>
      <c r="C2412" s="48" t="s">
        <v>1154</v>
      </c>
      <c r="D2412" s="48">
        <v>100</v>
      </c>
      <c r="E2412" s="48">
        <v>621</v>
      </c>
      <c r="F2412" s="48" t="s">
        <v>6128</v>
      </c>
      <c r="G2412" s="48" t="s">
        <v>35</v>
      </c>
      <c r="H2412" s="75">
        <f t="shared" si="1285"/>
        <v>-0.65753424657534243</v>
      </c>
      <c r="I2412" s="74">
        <v>25</v>
      </c>
      <c r="J2412" s="74">
        <v>73</v>
      </c>
      <c r="K2412" s="48">
        <f>I2412</f>
        <v>25</v>
      </c>
      <c r="L2412" s="48">
        <v>-4</v>
      </c>
      <c r="M2412" s="48">
        <f t="shared" si="1286"/>
        <v>21</v>
      </c>
      <c r="N2412" s="48">
        <v>5</v>
      </c>
      <c r="O2412" s="56">
        <v>40.130000000000003</v>
      </c>
      <c r="P2412" s="48" t="str">
        <f t="shared" si="1283"/>
        <v>5274C SL</v>
      </c>
      <c r="Q2412" s="76">
        <v>0</v>
      </c>
      <c r="R2412" s="76">
        <v>6</v>
      </c>
      <c r="S2412" s="49">
        <f t="shared" si="1287"/>
        <v>6.9230769230769233E-3</v>
      </c>
      <c r="T2412" s="49">
        <f t="shared" si="1284"/>
        <v>0.69230769230769229</v>
      </c>
      <c r="U2412" s="49">
        <v>106.07692307692307</v>
      </c>
      <c r="V2412" s="49">
        <f t="shared" si="1279"/>
        <v>1.0607692307692307</v>
      </c>
      <c r="W2412" s="49">
        <f t="shared" si="1295"/>
        <v>0.14538461538461539</v>
      </c>
      <c r="X2412" s="90">
        <f>ROUNDUP(S2412*$X$4,0)</f>
        <v>1</v>
      </c>
      <c r="Y2412" s="91">
        <f t="shared" si="1288"/>
        <v>40.130000000000003</v>
      </c>
      <c r="Z2412" s="93">
        <f t="shared" si="1292"/>
        <v>1</v>
      </c>
      <c r="AA2412" s="94">
        <f t="shared" si="1289"/>
        <v>40.130000000000003</v>
      </c>
      <c r="AB2412" s="97">
        <f t="shared" si="1302"/>
        <v>1</v>
      </c>
      <c r="AC2412" s="98">
        <f t="shared" si="1290"/>
        <v>40.130000000000003</v>
      </c>
      <c r="AD2412" s="77" t="s">
        <v>3</v>
      </c>
      <c r="AE2412" s="54">
        <v>40.130000000000003</v>
      </c>
      <c r="AF2412" s="17"/>
    </row>
    <row r="2413" spans="1:32" ht="16.899999999999999" customHeight="1" x14ac:dyDescent="0.3">
      <c r="A2413" s="73" t="s">
        <v>35</v>
      </c>
      <c r="B2413" s="74" t="s">
        <v>1448</v>
      </c>
      <c r="C2413" s="48" t="s">
        <v>1432</v>
      </c>
      <c r="D2413" s="48">
        <v>100</v>
      </c>
      <c r="E2413" s="48">
        <v>621</v>
      </c>
      <c r="F2413" s="48" t="s">
        <v>6128</v>
      </c>
      <c r="G2413" s="48" t="s">
        <v>112</v>
      </c>
      <c r="H2413" s="75">
        <f t="shared" si="1285"/>
        <v>0</v>
      </c>
      <c r="I2413" s="74">
        <v>39</v>
      </c>
      <c r="J2413" s="74">
        <v>39</v>
      </c>
      <c r="K2413" s="48">
        <f>I2413</f>
        <v>39</v>
      </c>
      <c r="L2413" s="48">
        <f>$L$3</f>
        <v>-4</v>
      </c>
      <c r="M2413" s="48">
        <f t="shared" si="1286"/>
        <v>35</v>
      </c>
      <c r="N2413" s="48">
        <v>44</v>
      </c>
      <c r="O2413" s="56">
        <v>3.3279999999999998</v>
      </c>
      <c r="P2413" s="48" t="str">
        <f t="shared" si="1283"/>
        <v>6712 BR</v>
      </c>
      <c r="Q2413" s="76">
        <v>100</v>
      </c>
      <c r="R2413" s="76">
        <v>125</v>
      </c>
      <c r="S2413" s="49">
        <f t="shared" si="1287"/>
        <v>1.221153846153846</v>
      </c>
      <c r="T2413" s="49">
        <f t="shared" si="1284"/>
        <v>122.1153846153846</v>
      </c>
      <c r="U2413" s="49">
        <v>1248.653846153846</v>
      </c>
      <c r="V2413" s="49">
        <f t="shared" si="1279"/>
        <v>12.48653846153846</v>
      </c>
      <c r="W2413" s="49">
        <f t="shared" si="1295"/>
        <v>42.740384615384613</v>
      </c>
      <c r="X2413" s="90">
        <f>ROUND(S2413*$X$4,0)</f>
        <v>6</v>
      </c>
      <c r="Y2413" s="91">
        <f t="shared" si="1288"/>
        <v>19.968</v>
      </c>
      <c r="Z2413" s="93">
        <f t="shared" si="1292"/>
        <v>49</v>
      </c>
      <c r="AA2413" s="94">
        <f t="shared" si="1289"/>
        <v>163.072</v>
      </c>
      <c r="AB2413" s="97">
        <f t="shared" si="1302"/>
        <v>55</v>
      </c>
      <c r="AC2413" s="98">
        <f t="shared" si="1290"/>
        <v>183.04</v>
      </c>
      <c r="AD2413" s="77" t="s">
        <v>3</v>
      </c>
      <c r="AE2413" s="54">
        <v>183.04</v>
      </c>
      <c r="AF2413" s="17"/>
    </row>
    <row r="2414" spans="1:32" ht="16.899999999999999" customHeight="1" x14ac:dyDescent="0.3">
      <c r="A2414" s="73" t="s">
        <v>7</v>
      </c>
      <c r="B2414" s="74" t="s">
        <v>3646</v>
      </c>
      <c r="C2414" s="48" t="s">
        <v>1797</v>
      </c>
      <c r="D2414" s="48">
        <v>25</v>
      </c>
      <c r="E2414" s="48">
        <v>4350</v>
      </c>
      <c r="F2414" s="48" t="s">
        <v>6122</v>
      </c>
      <c r="G2414" s="48" t="s">
        <v>122</v>
      </c>
      <c r="H2414" s="75">
        <f t="shared" si="1285"/>
        <v>0</v>
      </c>
      <c r="I2414" s="74">
        <v>59</v>
      </c>
      <c r="J2414" s="74">
        <v>59</v>
      </c>
      <c r="K2414" s="48">
        <f>I2414</f>
        <v>59</v>
      </c>
      <c r="L2414" s="48">
        <f>$L$3</f>
        <v>-4</v>
      </c>
      <c r="M2414" s="48">
        <f t="shared" si="1286"/>
        <v>55</v>
      </c>
      <c r="N2414" s="48">
        <v>19</v>
      </c>
      <c r="O2414" s="56">
        <v>5.58012</v>
      </c>
      <c r="P2414" s="48" t="str">
        <f t="shared" si="1283"/>
        <v>F1053/16 BK</v>
      </c>
      <c r="Q2414" s="76">
        <v>44</v>
      </c>
      <c r="R2414" s="76">
        <v>91</v>
      </c>
      <c r="S2414" s="49">
        <f t="shared" si="1287"/>
        <v>0.5788461538461539</v>
      </c>
      <c r="T2414" s="49">
        <f t="shared" si="1284"/>
        <v>14.471153846153847</v>
      </c>
      <c r="U2414" s="49">
        <v>222.43269230769229</v>
      </c>
      <c r="V2414" s="49">
        <f t="shared" si="1279"/>
        <v>8.8973076923076917</v>
      </c>
      <c r="W2414" s="49">
        <f t="shared" si="1295"/>
        <v>31.836538461538463</v>
      </c>
      <c r="X2414" s="90">
        <f>ROUND(S2414*$X$4,0)</f>
        <v>3</v>
      </c>
      <c r="Y2414" s="91">
        <f t="shared" si="1288"/>
        <v>16.740359999999999</v>
      </c>
      <c r="Z2414" s="93">
        <f t="shared" si="1292"/>
        <v>35</v>
      </c>
      <c r="AA2414" s="94">
        <f t="shared" si="1289"/>
        <v>195.30420000000001</v>
      </c>
      <c r="AB2414" s="97">
        <f t="shared" si="1302"/>
        <v>38</v>
      </c>
      <c r="AC2414" s="98">
        <f t="shared" si="1290"/>
        <v>212.04455999999999</v>
      </c>
      <c r="AD2414" s="77" t="s">
        <v>3</v>
      </c>
      <c r="AE2414" s="54">
        <v>212.04455999999999</v>
      </c>
      <c r="AF2414" s="17"/>
    </row>
    <row r="2415" spans="1:32" ht="16.899999999999999" customHeight="1" x14ac:dyDescent="0.3">
      <c r="A2415" s="73" t="s">
        <v>7</v>
      </c>
      <c r="B2415" s="74" t="s">
        <v>791</v>
      </c>
      <c r="C2415" s="48" t="s">
        <v>40</v>
      </c>
      <c r="D2415" s="48">
        <v>1000</v>
      </c>
      <c r="E2415" s="48">
        <v>621</v>
      </c>
      <c r="F2415" s="48" t="s">
        <v>6128</v>
      </c>
      <c r="G2415" s="48" t="s">
        <v>112</v>
      </c>
      <c r="H2415" s="75">
        <f t="shared" si="1285"/>
        <v>-0.16666666666666666</v>
      </c>
      <c r="I2415" s="74">
        <v>20</v>
      </c>
      <c r="J2415" s="74">
        <v>24</v>
      </c>
      <c r="K2415" s="48">
        <f>I2415</f>
        <v>20</v>
      </c>
      <c r="L2415" s="48">
        <f>$L$3</f>
        <v>-4</v>
      </c>
      <c r="M2415" s="48">
        <f t="shared" si="1286"/>
        <v>16</v>
      </c>
      <c r="N2415" s="48">
        <v>31</v>
      </c>
      <c r="O2415" s="56">
        <v>12.29</v>
      </c>
      <c r="P2415" s="48" t="str">
        <f t="shared" si="1283"/>
        <v>3049 WH</v>
      </c>
      <c r="Q2415" s="76">
        <v>134</v>
      </c>
      <c r="R2415" s="76">
        <v>346</v>
      </c>
      <c r="S2415" s="49">
        <f t="shared" si="1287"/>
        <v>1.8423076923076922</v>
      </c>
      <c r="T2415" s="49">
        <f t="shared" si="1284"/>
        <v>1842.3076923076922</v>
      </c>
      <c r="U2415" s="49">
        <v>2028.4230769230767</v>
      </c>
      <c r="V2415" s="49">
        <f t="shared" si="1279"/>
        <v>2.0284230769230769</v>
      </c>
      <c r="W2415" s="49">
        <f>V2415*M2415</f>
        <v>32.45476923076923</v>
      </c>
      <c r="X2415" s="90">
        <f t="shared" ref="X2415:X2416" si="1303">ROUND(S2415*$X$3,0)</f>
        <v>11</v>
      </c>
      <c r="Y2415" s="91">
        <f t="shared" si="1288"/>
        <v>135.19</v>
      </c>
      <c r="Z2415" s="93">
        <f t="shared" si="1292"/>
        <v>40</v>
      </c>
      <c r="AA2415" s="94">
        <f t="shared" si="1289"/>
        <v>491.59999999999997</v>
      </c>
      <c r="AB2415" s="97">
        <f t="shared" si="1302"/>
        <v>49</v>
      </c>
      <c r="AC2415" s="98">
        <f t="shared" si="1290"/>
        <v>602.20999999999992</v>
      </c>
      <c r="AD2415" s="77" t="s">
        <v>3</v>
      </c>
      <c r="AE2415" s="54">
        <v>602.20999999999992</v>
      </c>
      <c r="AF2415" s="17"/>
    </row>
    <row r="2416" spans="1:32" ht="16.899999999999999" customHeight="1" x14ac:dyDescent="0.3">
      <c r="A2416" s="73" t="s">
        <v>35</v>
      </c>
      <c r="B2416" s="74" t="s">
        <v>1070</v>
      </c>
      <c r="C2416" s="48" t="s">
        <v>40</v>
      </c>
      <c r="D2416" s="48">
        <v>1000</v>
      </c>
      <c r="E2416" s="48">
        <v>621</v>
      </c>
      <c r="F2416" s="48" t="s">
        <v>6128</v>
      </c>
      <c r="G2416" s="48" t="s">
        <v>112</v>
      </c>
      <c r="H2416" s="75">
        <f t="shared" si="1285"/>
        <v>-0.16666666666666666</v>
      </c>
      <c r="I2416" s="74">
        <v>20</v>
      </c>
      <c r="J2416" s="74">
        <v>24</v>
      </c>
      <c r="K2416" s="48">
        <f>I2416</f>
        <v>20</v>
      </c>
      <c r="L2416" s="48">
        <f>$L$3</f>
        <v>-4</v>
      </c>
      <c r="M2416" s="48">
        <f t="shared" si="1286"/>
        <v>16</v>
      </c>
      <c r="N2416" s="48">
        <v>35</v>
      </c>
      <c r="O2416" s="56">
        <v>12.37</v>
      </c>
      <c r="P2416" s="48" t="str">
        <f t="shared" si="1283"/>
        <v>3049 GR</v>
      </c>
      <c r="Q2416" s="76">
        <v>67</v>
      </c>
      <c r="R2416" s="76">
        <v>170</v>
      </c>
      <c r="S2416" s="49">
        <f t="shared" si="1287"/>
        <v>0.91769230769230759</v>
      </c>
      <c r="T2416" s="49">
        <f t="shared" si="1284"/>
        <v>917.69230769230762</v>
      </c>
      <c r="U2416" s="49">
        <v>1100</v>
      </c>
      <c r="V2416" s="49">
        <f t="shared" si="1279"/>
        <v>1.1000000000000001</v>
      </c>
      <c r="W2416" s="49">
        <f>V2416*M2416</f>
        <v>17.600000000000001</v>
      </c>
      <c r="X2416" s="90">
        <f t="shared" si="1303"/>
        <v>6</v>
      </c>
      <c r="Y2416" s="91">
        <f t="shared" si="1288"/>
        <v>74.22</v>
      </c>
      <c r="Z2416" s="93">
        <f t="shared" si="1292"/>
        <v>21</v>
      </c>
      <c r="AA2416" s="94">
        <f t="shared" si="1289"/>
        <v>259.77</v>
      </c>
      <c r="AB2416" s="97">
        <f t="shared" si="1302"/>
        <v>26</v>
      </c>
      <c r="AC2416" s="98">
        <f t="shared" si="1290"/>
        <v>321.62</v>
      </c>
      <c r="AD2416" s="77" t="s">
        <v>3</v>
      </c>
      <c r="AE2416" s="54">
        <v>321.62</v>
      </c>
      <c r="AF2416" s="17"/>
    </row>
    <row r="2417" spans="1:32" ht="16.899999999999999" customHeight="1" x14ac:dyDescent="0.3">
      <c r="A2417" s="73" t="s">
        <v>7</v>
      </c>
      <c r="B2417" s="74" t="s">
        <v>5342</v>
      </c>
      <c r="C2417" s="48" t="s">
        <v>10</v>
      </c>
      <c r="D2417" s="48">
        <v>100</v>
      </c>
      <c r="E2417" s="48">
        <v>621</v>
      </c>
      <c r="F2417" s="48" t="s">
        <v>6128</v>
      </c>
      <c r="G2417" s="48" t="s">
        <v>11</v>
      </c>
      <c r="H2417" s="75">
        <f t="shared" si="1285"/>
        <v>0</v>
      </c>
      <c r="I2417" s="74">
        <v>5</v>
      </c>
      <c r="J2417" s="74">
        <v>5</v>
      </c>
      <c r="K2417" s="48">
        <f>J2417</f>
        <v>5</v>
      </c>
      <c r="L2417" s="48"/>
      <c r="M2417" s="48">
        <f t="shared" si="1286"/>
        <v>5</v>
      </c>
      <c r="N2417" s="48">
        <v>0</v>
      </c>
      <c r="O2417" s="56">
        <v>33.951569999999997</v>
      </c>
      <c r="P2417" s="48" t="str">
        <f t="shared" si="1283"/>
        <v>3470C SL</v>
      </c>
      <c r="Q2417" s="76">
        <v>0</v>
      </c>
      <c r="R2417" s="76">
        <v>11</v>
      </c>
      <c r="S2417" s="49">
        <f t="shared" si="1287"/>
        <v>1.2692307692307692E-2</v>
      </c>
      <c r="T2417" s="49">
        <f t="shared" si="1284"/>
        <v>1.2692307692307692</v>
      </c>
      <c r="U2417" s="49">
        <v>232.23076923076923</v>
      </c>
      <c r="V2417" s="49">
        <f t="shared" si="1279"/>
        <v>2.3223076923076924</v>
      </c>
      <c r="W2417" s="49">
        <f t="shared" ref="W2417:W2429" si="1304">S2417*M2417</f>
        <v>6.3461538461538458E-2</v>
      </c>
      <c r="X2417" s="90">
        <f>ROUNDUP(S2417*$X$2,0)</f>
        <v>1</v>
      </c>
      <c r="Y2417" s="91">
        <f t="shared" si="1288"/>
        <v>33.951569999999997</v>
      </c>
      <c r="Z2417" s="93">
        <f t="shared" si="1292"/>
        <v>1</v>
      </c>
      <c r="AA2417" s="94">
        <f t="shared" si="1289"/>
        <v>33.951569999999997</v>
      </c>
      <c r="AB2417" s="97">
        <f>ROUND((S2417*$AB$2)+Z2417,0)</f>
        <v>1</v>
      </c>
      <c r="AC2417" s="98">
        <f t="shared" si="1290"/>
        <v>33.951569999999997</v>
      </c>
      <c r="AD2417" s="77" t="s">
        <v>5891</v>
      </c>
      <c r="AE2417" s="54">
        <v>33.951569999999997</v>
      </c>
      <c r="AF2417" s="17"/>
    </row>
    <row r="2418" spans="1:32" ht="16.899999999999999" customHeight="1" x14ac:dyDescent="0.3">
      <c r="A2418" s="73" t="s">
        <v>7</v>
      </c>
      <c r="B2418" s="74" t="s">
        <v>1337</v>
      </c>
      <c r="C2418" s="48" t="s">
        <v>464</v>
      </c>
      <c r="D2418" s="48">
        <v>1</v>
      </c>
      <c r="E2418" s="48">
        <v>4013</v>
      </c>
      <c r="F2418" s="48" t="s">
        <v>6180</v>
      </c>
      <c r="G2418" s="48" t="s">
        <v>112</v>
      </c>
      <c r="H2418" s="75">
        <f t="shared" si="1285"/>
        <v>0.55000000000000004</v>
      </c>
      <c r="I2418" s="74">
        <v>93</v>
      </c>
      <c r="J2418" s="74">
        <v>60</v>
      </c>
      <c r="K2418" s="48">
        <f>J2418</f>
        <v>60</v>
      </c>
      <c r="L2418" s="48">
        <f>$L$3</f>
        <v>-4</v>
      </c>
      <c r="M2418" s="48">
        <f t="shared" si="1286"/>
        <v>56</v>
      </c>
      <c r="N2418" s="48">
        <v>15621</v>
      </c>
      <c r="O2418" s="56">
        <v>0.21</v>
      </c>
      <c r="P2418" s="48" t="str">
        <f t="shared" si="1283"/>
        <v>5856 YL</v>
      </c>
      <c r="Q2418" s="76" t="s">
        <v>6187</v>
      </c>
      <c r="R2418" s="76" t="s">
        <v>6187</v>
      </c>
      <c r="S2418" s="49">
        <f t="shared" si="1287"/>
        <v>0</v>
      </c>
      <c r="T2418" s="49">
        <f t="shared" si="1284"/>
        <v>0</v>
      </c>
      <c r="U2418" s="49">
        <v>207.57692307692304</v>
      </c>
      <c r="V2418" s="49">
        <f t="shared" si="1279"/>
        <v>207.57692307692304</v>
      </c>
      <c r="W2418" s="49">
        <f t="shared" si="1304"/>
        <v>0</v>
      </c>
      <c r="X2418" s="90">
        <f>ROUND(V2418*$X$4,0)</f>
        <v>1038</v>
      </c>
      <c r="Y2418" s="91">
        <f t="shared" si="1288"/>
        <v>217.98</v>
      </c>
      <c r="Z2418" s="93">
        <f>ROUND((V2418*M2418)+X2418,0)</f>
        <v>12662</v>
      </c>
      <c r="AA2418" s="94">
        <f t="shared" si="1289"/>
        <v>2659.02</v>
      </c>
      <c r="AB2418" s="97">
        <f>ROUND((V2418*$AB$4)+Z2418,0)</f>
        <v>13700</v>
      </c>
      <c r="AC2418" s="98">
        <f t="shared" si="1290"/>
        <v>2877</v>
      </c>
      <c r="AD2418" s="77" t="s">
        <v>5889</v>
      </c>
      <c r="AE2418" s="54">
        <v>2877</v>
      </c>
      <c r="AF2418" s="17"/>
    </row>
    <row r="2419" spans="1:32" ht="16.899999999999999" customHeight="1" x14ac:dyDescent="0.3">
      <c r="A2419" s="73" t="s">
        <v>7</v>
      </c>
      <c r="B2419" s="74" t="s">
        <v>2110</v>
      </c>
      <c r="C2419" s="48" t="s">
        <v>1797</v>
      </c>
      <c r="D2419" s="48">
        <v>25</v>
      </c>
      <c r="E2419" s="48">
        <v>4445</v>
      </c>
      <c r="F2419" s="48" t="s">
        <v>5912</v>
      </c>
      <c r="G2419" s="48" t="s">
        <v>122</v>
      </c>
      <c r="H2419" s="75">
        <f t="shared" si="1285"/>
        <v>0.14285714285714285</v>
      </c>
      <c r="I2419" s="74">
        <v>32</v>
      </c>
      <c r="J2419" s="74">
        <v>28</v>
      </c>
      <c r="K2419" s="48">
        <f>J2419</f>
        <v>28</v>
      </c>
      <c r="L2419" s="48">
        <f>$L$3</f>
        <v>-4</v>
      </c>
      <c r="M2419" s="48">
        <f t="shared" si="1286"/>
        <v>24</v>
      </c>
      <c r="N2419" s="48">
        <v>3</v>
      </c>
      <c r="O2419" s="56">
        <v>11.02416</v>
      </c>
      <c r="P2419" s="48" t="str">
        <f t="shared" si="1283"/>
        <v>F2213/64 BK</v>
      </c>
      <c r="Q2419" s="76">
        <v>4</v>
      </c>
      <c r="R2419" s="76">
        <v>5</v>
      </c>
      <c r="S2419" s="49">
        <f t="shared" si="1287"/>
        <v>4.8846153846153845E-2</v>
      </c>
      <c r="T2419" s="49">
        <f t="shared" si="1284"/>
        <v>1.221153846153846</v>
      </c>
      <c r="U2419" s="49">
        <v>502.86659230769226</v>
      </c>
      <c r="V2419" s="49">
        <f t="shared" si="1279"/>
        <v>20.11466369230769</v>
      </c>
      <c r="W2419" s="49">
        <f t="shared" si="1304"/>
        <v>1.1723076923076923</v>
      </c>
      <c r="X2419" s="90">
        <f>ROUND(S2419*$X$4,0)</f>
        <v>0</v>
      </c>
      <c r="Y2419" s="91">
        <f t="shared" si="1288"/>
        <v>0</v>
      </c>
      <c r="Z2419" s="93">
        <f t="shared" ref="Z2419:Z2433" si="1305">ROUND((S2419*M2419)+X2419,0)</f>
        <v>1</v>
      </c>
      <c r="AA2419" s="94">
        <f t="shared" si="1289"/>
        <v>11.02416</v>
      </c>
      <c r="AB2419" s="97">
        <f>ROUND((S2419*$AB$4)+Z2419,0)</f>
        <v>1</v>
      </c>
      <c r="AC2419" s="98">
        <f t="shared" si="1290"/>
        <v>11.02416</v>
      </c>
      <c r="AD2419" s="77" t="s">
        <v>3</v>
      </c>
      <c r="AE2419" s="54">
        <v>11.02416</v>
      </c>
      <c r="AF2419" s="17"/>
    </row>
    <row r="2420" spans="1:32" ht="16.899999999999999" customHeight="1" x14ac:dyDescent="0.3">
      <c r="A2420" s="73" t="s">
        <v>35</v>
      </c>
      <c r="B2420" s="74" t="s">
        <v>997</v>
      </c>
      <c r="C2420" s="48" t="s">
        <v>464</v>
      </c>
      <c r="D2420" s="48">
        <v>100</v>
      </c>
      <c r="E2420" s="48">
        <v>4013</v>
      </c>
      <c r="F2420" s="48" t="s">
        <v>6180</v>
      </c>
      <c r="G2420" s="48" t="s">
        <v>65</v>
      </c>
      <c r="H2420" s="75">
        <f t="shared" si="1285"/>
        <v>0</v>
      </c>
      <c r="I2420" s="74">
        <v>5</v>
      </c>
      <c r="J2420" s="74">
        <v>5</v>
      </c>
      <c r="K2420" s="48">
        <f>J2420</f>
        <v>5</v>
      </c>
      <c r="L2420" s="48"/>
      <c r="M2420" s="48">
        <f t="shared" si="1286"/>
        <v>5</v>
      </c>
      <c r="N2420" s="48">
        <v>11</v>
      </c>
      <c r="O2420" s="56">
        <v>11.26257</v>
      </c>
      <c r="P2420" s="48" t="str">
        <f t="shared" si="1283"/>
        <v>2843/19 OR</v>
      </c>
      <c r="Q2420" s="76">
        <v>3</v>
      </c>
      <c r="R2420" s="76">
        <v>87</v>
      </c>
      <c r="S2420" s="49">
        <f t="shared" si="1287"/>
        <v>0.13269230769230769</v>
      </c>
      <c r="T2420" s="49">
        <f t="shared" si="1284"/>
        <v>13.26923076923077</v>
      </c>
      <c r="U2420" s="49">
        <v>47.5</v>
      </c>
      <c r="V2420" s="49">
        <f t="shared" si="1279"/>
        <v>0.47499999999999998</v>
      </c>
      <c r="W2420" s="49">
        <f t="shared" si="1304"/>
        <v>0.66346153846153844</v>
      </c>
      <c r="X2420" s="90">
        <f>ROUND(S2420*$X$2,0)</f>
        <v>1</v>
      </c>
      <c r="Y2420" s="91">
        <f t="shared" si="1288"/>
        <v>11.26257</v>
      </c>
      <c r="Z2420" s="93">
        <f t="shared" si="1305"/>
        <v>2</v>
      </c>
      <c r="AA2420" s="94">
        <f t="shared" si="1289"/>
        <v>22.52514</v>
      </c>
      <c r="AB2420" s="97">
        <f>ROUND((S2420*$AB$2)+Z2420,0)</f>
        <v>3</v>
      </c>
      <c r="AC2420" s="98">
        <f t="shared" si="1290"/>
        <v>33.787710000000004</v>
      </c>
      <c r="AD2420" s="77" t="s">
        <v>5891</v>
      </c>
      <c r="AE2420" s="54">
        <v>33.787710000000004</v>
      </c>
      <c r="AF2420" s="17"/>
    </row>
    <row r="2421" spans="1:32" ht="16.899999999999999" customHeight="1" x14ac:dyDescent="0.3">
      <c r="A2421" s="73" t="s">
        <v>35</v>
      </c>
      <c r="B2421" s="74" t="s">
        <v>1626</v>
      </c>
      <c r="C2421" s="48" t="s">
        <v>1432</v>
      </c>
      <c r="D2421" s="48">
        <v>1000</v>
      </c>
      <c r="E2421" s="48">
        <v>621</v>
      </c>
      <c r="F2421" s="48" t="s">
        <v>6128</v>
      </c>
      <c r="G2421" s="48" t="s">
        <v>35</v>
      </c>
      <c r="H2421" s="75">
        <f t="shared" si="1285"/>
        <v>0</v>
      </c>
      <c r="I2421" s="74">
        <v>39</v>
      </c>
      <c r="J2421" s="74">
        <v>39</v>
      </c>
      <c r="K2421" s="48">
        <f>I2421</f>
        <v>39</v>
      </c>
      <c r="L2421" s="48">
        <f>$L$3</f>
        <v>-4</v>
      </c>
      <c r="M2421" s="48">
        <f t="shared" si="1286"/>
        <v>35</v>
      </c>
      <c r="N2421" s="48">
        <v>4</v>
      </c>
      <c r="O2421" s="56">
        <v>26.3</v>
      </c>
      <c r="P2421" s="48" t="str">
        <f t="shared" si="1283"/>
        <v>6710 VI</v>
      </c>
      <c r="Q2421" s="76">
        <v>21</v>
      </c>
      <c r="R2421" s="76">
        <v>29</v>
      </c>
      <c r="S2421" s="49">
        <f t="shared" si="1287"/>
        <v>0.25961538461538458</v>
      </c>
      <c r="T2421" s="49">
        <f t="shared" si="1284"/>
        <v>259.61538461538458</v>
      </c>
      <c r="U2421" s="49">
        <v>309.80769230769226</v>
      </c>
      <c r="V2421" s="49">
        <f t="shared" si="1279"/>
        <v>0.30980769230769228</v>
      </c>
      <c r="W2421" s="49">
        <f t="shared" si="1304"/>
        <v>9.0865384615384599</v>
      </c>
      <c r="X2421" s="90">
        <f>ROUND(S2421*$X$4,0)</f>
        <v>1</v>
      </c>
      <c r="Y2421" s="91">
        <f t="shared" si="1288"/>
        <v>26.3</v>
      </c>
      <c r="Z2421" s="93">
        <f t="shared" si="1305"/>
        <v>10</v>
      </c>
      <c r="AA2421" s="94">
        <f t="shared" si="1289"/>
        <v>263</v>
      </c>
      <c r="AB2421" s="97">
        <f>ROUND((S2421*$AB$4)+Z2421,0)</f>
        <v>11</v>
      </c>
      <c r="AC2421" s="98">
        <f t="shared" si="1290"/>
        <v>289.3</v>
      </c>
      <c r="AD2421" s="77" t="s">
        <v>3</v>
      </c>
      <c r="AE2421" s="54">
        <v>289.3</v>
      </c>
      <c r="AF2421" s="17"/>
    </row>
    <row r="2422" spans="1:32" ht="12.75" customHeight="1" x14ac:dyDescent="0.3">
      <c r="A2422" s="73" t="s">
        <v>35</v>
      </c>
      <c r="B2422" s="74" t="s">
        <v>5446</v>
      </c>
      <c r="C2422" s="48" t="s">
        <v>464</v>
      </c>
      <c r="D2422" s="48">
        <v>100</v>
      </c>
      <c r="E2422" s="48">
        <v>4013</v>
      </c>
      <c r="F2422" s="48" t="s">
        <v>6180</v>
      </c>
      <c r="G2422" s="48" t="s">
        <v>65</v>
      </c>
      <c r="H2422" s="75">
        <f t="shared" si="1285"/>
        <v>0</v>
      </c>
      <c r="I2422" s="74">
        <v>5</v>
      </c>
      <c r="J2422" s="74">
        <v>5</v>
      </c>
      <c r="K2422" s="48">
        <f>J2422</f>
        <v>5</v>
      </c>
      <c r="L2422" s="48"/>
      <c r="M2422" s="48">
        <f t="shared" si="1286"/>
        <v>5</v>
      </c>
      <c r="N2422" s="48">
        <v>2</v>
      </c>
      <c r="O2422" s="56">
        <v>31.452570000000001</v>
      </c>
      <c r="P2422" s="48" t="str">
        <f t="shared" si="1283"/>
        <v>5877 WH</v>
      </c>
      <c r="Q2422" s="76">
        <v>13</v>
      </c>
      <c r="R2422" s="76">
        <v>46</v>
      </c>
      <c r="S2422" s="49">
        <f t="shared" si="1287"/>
        <v>0.19307692307692306</v>
      </c>
      <c r="T2422" s="49">
        <f t="shared" si="1284"/>
        <v>19.307692307692307</v>
      </c>
      <c r="U2422" s="49">
        <v>61.615384615384613</v>
      </c>
      <c r="V2422" s="49">
        <f t="shared" ref="V2422:V2485" si="1306">U2422/D2422</f>
        <v>0.61615384615384616</v>
      </c>
      <c r="W2422" s="49">
        <f t="shared" si="1304"/>
        <v>0.96538461538461529</v>
      </c>
      <c r="X2422" s="90">
        <f>ROUND(S2422*$X$2,0)</f>
        <v>1</v>
      </c>
      <c r="Y2422" s="91">
        <f t="shared" si="1288"/>
        <v>31.452570000000001</v>
      </c>
      <c r="Z2422" s="93">
        <f t="shared" si="1305"/>
        <v>2</v>
      </c>
      <c r="AA2422" s="94">
        <f t="shared" si="1289"/>
        <v>62.905140000000003</v>
      </c>
      <c r="AB2422" s="97">
        <f>ROUND((S2422*$AB$2)+Z2422,0)</f>
        <v>3</v>
      </c>
      <c r="AC2422" s="98">
        <f t="shared" si="1290"/>
        <v>94.357709999999997</v>
      </c>
      <c r="AD2422" s="77" t="s">
        <v>5891</v>
      </c>
      <c r="AE2422" s="54">
        <v>94.357709999999997</v>
      </c>
      <c r="AF2422" s="17"/>
    </row>
    <row r="2423" spans="1:32" ht="16.899999999999999" customHeight="1" x14ac:dyDescent="0.3">
      <c r="A2423" s="73" t="s">
        <v>7</v>
      </c>
      <c r="B2423" s="74" t="s">
        <v>283</v>
      </c>
      <c r="C2423" s="48" t="s">
        <v>34</v>
      </c>
      <c r="D2423" s="48">
        <v>1000</v>
      </c>
      <c r="E2423" s="48">
        <v>4008</v>
      </c>
      <c r="F2423" s="48" t="s">
        <v>5910</v>
      </c>
      <c r="G2423" s="48" t="s">
        <v>35</v>
      </c>
      <c r="H2423" s="75">
        <f t="shared" si="1285"/>
        <v>0</v>
      </c>
      <c r="I2423" s="74">
        <v>24</v>
      </c>
      <c r="J2423" s="74">
        <v>24</v>
      </c>
      <c r="K2423" s="48">
        <f>I2423</f>
        <v>24</v>
      </c>
      <c r="L2423" s="48">
        <f>$L$3</f>
        <v>-4</v>
      </c>
      <c r="M2423" s="48">
        <f t="shared" si="1286"/>
        <v>20</v>
      </c>
      <c r="N2423" s="48">
        <v>3</v>
      </c>
      <c r="O2423" s="56">
        <v>111.3</v>
      </c>
      <c r="P2423" s="48" t="str">
        <f t="shared" si="1283"/>
        <v>1229 SV</v>
      </c>
      <c r="Q2423" s="76">
        <v>16</v>
      </c>
      <c r="R2423" s="76">
        <v>55</v>
      </c>
      <c r="S2423" s="49">
        <f t="shared" si="1287"/>
        <v>0.23576923076923076</v>
      </c>
      <c r="T2423" s="49">
        <f t="shared" si="1284"/>
        <v>235.76923076923075</v>
      </c>
      <c r="U2423" s="49">
        <v>384.49999999999994</v>
      </c>
      <c r="V2423" s="49">
        <f t="shared" si="1306"/>
        <v>0.38449999999999995</v>
      </c>
      <c r="W2423" s="49">
        <f t="shared" si="1304"/>
        <v>4.7153846153846155</v>
      </c>
      <c r="X2423" s="90">
        <f>ROUND(S2423*$X$3,0)</f>
        <v>1</v>
      </c>
      <c r="Y2423" s="91">
        <f t="shared" si="1288"/>
        <v>111.3</v>
      </c>
      <c r="Z2423" s="93">
        <f t="shared" si="1305"/>
        <v>6</v>
      </c>
      <c r="AA2423" s="94">
        <f t="shared" si="1289"/>
        <v>667.8</v>
      </c>
      <c r="AB2423" s="97">
        <f>ROUND((S2423*$AB$4)+Z2423,0)</f>
        <v>7</v>
      </c>
      <c r="AC2423" s="98">
        <f t="shared" si="1290"/>
        <v>779.1</v>
      </c>
      <c r="AD2423" s="77" t="s">
        <v>3</v>
      </c>
      <c r="AE2423" s="54">
        <v>779.1</v>
      </c>
      <c r="AF2423" s="17"/>
    </row>
    <row r="2424" spans="1:32" ht="16.899999999999999" customHeight="1" x14ac:dyDescent="0.3">
      <c r="A2424" s="73" t="s">
        <v>7</v>
      </c>
      <c r="B2424" s="74" t="s">
        <v>3603</v>
      </c>
      <c r="C2424" s="48" t="s">
        <v>1797</v>
      </c>
      <c r="D2424" s="48">
        <v>10</v>
      </c>
      <c r="E2424" s="48">
        <v>4445</v>
      </c>
      <c r="F2424" s="48" t="s">
        <v>5912</v>
      </c>
      <c r="G2424" s="48" t="s">
        <v>122</v>
      </c>
      <c r="H2424" s="75">
        <f t="shared" ref="H2424:H2470" si="1307">(I2424-J2424)/J2424</f>
        <v>2.95</v>
      </c>
      <c r="I2424" s="74">
        <v>158</v>
      </c>
      <c r="J2424" s="74">
        <v>40</v>
      </c>
      <c r="K2424" s="48">
        <f>J2424</f>
        <v>40</v>
      </c>
      <c r="L2424" s="48">
        <f>$L$3</f>
        <v>-4</v>
      </c>
      <c r="M2424" s="48">
        <f t="shared" ref="M2424:M2469" si="1308">K2424+L2424</f>
        <v>36</v>
      </c>
      <c r="N2424" s="48">
        <v>16</v>
      </c>
      <c r="O2424" s="56">
        <v>4.0614999999999997</v>
      </c>
      <c r="P2424" s="48" t="str">
        <f t="shared" si="1283"/>
        <v>F2211/4 CL</v>
      </c>
      <c r="Q2424" s="76">
        <v>12</v>
      </c>
      <c r="R2424" s="76">
        <v>33</v>
      </c>
      <c r="S2424" s="49">
        <f t="shared" ref="S2424:S2470" si="1309">((Q2424/65*0.7)+(R2424/260*0.3))</f>
        <v>0.1673076923076923</v>
      </c>
      <c r="T2424" s="49">
        <f t="shared" si="1284"/>
        <v>1.6730769230769229</v>
      </c>
      <c r="U2424" s="49">
        <v>458.02307692307693</v>
      </c>
      <c r="V2424" s="49">
        <f t="shared" si="1306"/>
        <v>45.802307692307693</v>
      </c>
      <c r="W2424" s="49">
        <f t="shared" si="1304"/>
        <v>6.023076923076923</v>
      </c>
      <c r="X2424" s="90">
        <f>ROUND(S2424*$X$4,0)</f>
        <v>1</v>
      </c>
      <c r="Y2424" s="91">
        <f t="shared" ref="Y2424:Y2469" si="1310">X2424*O2424</f>
        <v>4.0614999999999997</v>
      </c>
      <c r="Z2424" s="93">
        <f t="shared" si="1305"/>
        <v>7</v>
      </c>
      <c r="AA2424" s="94">
        <f t="shared" ref="AA2424:AA2469" si="1311">Z2424*O2424</f>
        <v>28.430499999999999</v>
      </c>
      <c r="AB2424" s="97">
        <f>ROUND((S2424*$AB$4)+Z2424,0)</f>
        <v>8</v>
      </c>
      <c r="AC2424" s="98">
        <f t="shared" ref="AC2424:AC2469" si="1312">AB2424*O2424</f>
        <v>32.491999999999997</v>
      </c>
      <c r="AD2424" s="77" t="s">
        <v>3</v>
      </c>
      <c r="AE2424" s="54">
        <v>32.491999999999997</v>
      </c>
      <c r="AF2424" s="17"/>
    </row>
    <row r="2425" spans="1:32" ht="16.899999999999999" customHeight="1" x14ac:dyDescent="0.3">
      <c r="A2425" s="73" t="s">
        <v>7</v>
      </c>
      <c r="B2425" s="74" t="s">
        <v>342</v>
      </c>
      <c r="C2425" s="48" t="s">
        <v>34</v>
      </c>
      <c r="D2425" s="48">
        <v>100</v>
      </c>
      <c r="E2425" s="48">
        <v>4008</v>
      </c>
      <c r="F2425" s="48" t="s">
        <v>5910</v>
      </c>
      <c r="G2425" s="48" t="s">
        <v>35</v>
      </c>
      <c r="H2425" s="75">
        <f t="shared" si="1307"/>
        <v>0</v>
      </c>
      <c r="I2425" s="74">
        <v>24</v>
      </c>
      <c r="J2425" s="74">
        <v>24</v>
      </c>
      <c r="K2425" s="48">
        <f>I2425</f>
        <v>24</v>
      </c>
      <c r="L2425" s="48">
        <f>$L$3</f>
        <v>-4</v>
      </c>
      <c r="M2425" s="48">
        <f t="shared" si="1308"/>
        <v>20</v>
      </c>
      <c r="N2425" s="48">
        <v>7</v>
      </c>
      <c r="O2425" s="56">
        <v>6.24</v>
      </c>
      <c r="P2425" s="48" t="str">
        <f t="shared" si="1283"/>
        <v>1223 SV</v>
      </c>
      <c r="Q2425" s="76">
        <v>23</v>
      </c>
      <c r="R2425" s="76">
        <v>56</v>
      </c>
      <c r="S2425" s="49">
        <f t="shared" si="1309"/>
        <v>0.31230769230769229</v>
      </c>
      <c r="T2425" s="49">
        <f t="shared" si="1284"/>
        <v>31.23076923076923</v>
      </c>
      <c r="U2425" s="49">
        <v>59.307692307692307</v>
      </c>
      <c r="V2425" s="49">
        <f t="shared" si="1306"/>
        <v>0.59307692307692306</v>
      </c>
      <c r="W2425" s="49">
        <f t="shared" si="1304"/>
        <v>6.2461538461538453</v>
      </c>
      <c r="X2425" s="90">
        <f>ROUND(S2425*$X$3,0)</f>
        <v>2</v>
      </c>
      <c r="Y2425" s="91">
        <f t="shared" si="1310"/>
        <v>12.48</v>
      </c>
      <c r="Z2425" s="93">
        <f t="shared" si="1305"/>
        <v>8</v>
      </c>
      <c r="AA2425" s="94">
        <f t="shared" si="1311"/>
        <v>49.92</v>
      </c>
      <c r="AB2425" s="97">
        <f>ROUND((S2425*$AB$4)+Z2425,0)</f>
        <v>10</v>
      </c>
      <c r="AC2425" s="98">
        <f t="shared" si="1312"/>
        <v>62.400000000000006</v>
      </c>
      <c r="AD2425" s="77" t="s">
        <v>3</v>
      </c>
      <c r="AE2425" s="54">
        <v>62.400000000000006</v>
      </c>
      <c r="AF2425" s="17"/>
    </row>
    <row r="2426" spans="1:32" ht="16.899999999999999" customHeight="1" x14ac:dyDescent="0.3">
      <c r="A2426" s="73" t="s">
        <v>7</v>
      </c>
      <c r="B2426" s="74" t="s">
        <v>4022</v>
      </c>
      <c r="C2426" s="48" t="s">
        <v>40</v>
      </c>
      <c r="D2426" s="48">
        <v>100</v>
      </c>
      <c r="E2426" s="48">
        <v>4750</v>
      </c>
      <c r="F2426" s="48" t="s">
        <v>5916</v>
      </c>
      <c r="G2426" s="48" t="s">
        <v>20</v>
      </c>
      <c r="H2426" s="75">
        <f t="shared" si="1307"/>
        <v>0</v>
      </c>
      <c r="I2426" s="74">
        <v>5</v>
      </c>
      <c r="J2426" s="74">
        <v>5</v>
      </c>
      <c r="K2426" s="48">
        <f>J2426</f>
        <v>5</v>
      </c>
      <c r="L2426" s="48"/>
      <c r="M2426" s="48">
        <f t="shared" si="1308"/>
        <v>5</v>
      </c>
      <c r="N2426" s="48">
        <v>0</v>
      </c>
      <c r="O2426" s="56">
        <v>8.3695699999999995</v>
      </c>
      <c r="P2426" s="48" t="str">
        <f t="shared" si="1283"/>
        <v>7131 RD</v>
      </c>
      <c r="Q2426" s="76">
        <v>8</v>
      </c>
      <c r="R2426" s="76">
        <v>14</v>
      </c>
      <c r="S2426" s="49">
        <f t="shared" si="1309"/>
        <v>0.10230769230769231</v>
      </c>
      <c r="T2426" s="49">
        <f t="shared" si="1284"/>
        <v>10.23076923076923</v>
      </c>
      <c r="U2426" s="49">
        <v>119.84615384615384</v>
      </c>
      <c r="V2426" s="49">
        <f t="shared" si="1306"/>
        <v>1.1984615384615385</v>
      </c>
      <c r="W2426" s="49">
        <f t="shared" si="1304"/>
        <v>0.5115384615384615</v>
      </c>
      <c r="X2426" s="90">
        <f>ROUND(S2426*$X$2,0)</f>
        <v>1</v>
      </c>
      <c r="Y2426" s="91">
        <f t="shared" si="1310"/>
        <v>8.3695699999999995</v>
      </c>
      <c r="Z2426" s="93">
        <f t="shared" si="1305"/>
        <v>2</v>
      </c>
      <c r="AA2426" s="94">
        <f t="shared" si="1311"/>
        <v>16.739139999999999</v>
      </c>
      <c r="AB2426" s="97">
        <f>ROUND((S2426*$AB$2)+Z2426,0)</f>
        <v>3</v>
      </c>
      <c r="AC2426" s="98">
        <f t="shared" si="1312"/>
        <v>25.108709999999999</v>
      </c>
      <c r="AD2426" s="77" t="s">
        <v>5891</v>
      </c>
      <c r="AE2426" s="54">
        <v>25.108709999999999</v>
      </c>
      <c r="AF2426" s="17"/>
    </row>
    <row r="2427" spans="1:32" ht="16.899999999999999" customHeight="1" x14ac:dyDescent="0.3">
      <c r="A2427" s="73" t="s">
        <v>7</v>
      </c>
      <c r="B2427" s="74" t="s">
        <v>1487</v>
      </c>
      <c r="C2427" s="48" t="s">
        <v>10</v>
      </c>
      <c r="D2427" s="48">
        <v>100</v>
      </c>
      <c r="E2427" s="48">
        <v>621</v>
      </c>
      <c r="F2427" s="48" t="s">
        <v>6128</v>
      </c>
      <c r="G2427" s="48" t="s">
        <v>35</v>
      </c>
      <c r="H2427" s="75">
        <f t="shared" si="1307"/>
        <v>0.37931034482758619</v>
      </c>
      <c r="I2427" s="74">
        <v>40</v>
      </c>
      <c r="J2427" s="74">
        <v>29</v>
      </c>
      <c r="K2427" s="48">
        <f>J2427</f>
        <v>29</v>
      </c>
      <c r="L2427" s="48">
        <v>-4</v>
      </c>
      <c r="M2427" s="48">
        <f t="shared" si="1308"/>
        <v>25</v>
      </c>
      <c r="N2427" s="48">
        <v>18</v>
      </c>
      <c r="O2427" s="56">
        <v>31.285</v>
      </c>
      <c r="P2427" s="48" t="str">
        <f t="shared" si="1283"/>
        <v>1299/10C SL</v>
      </c>
      <c r="Q2427" s="76">
        <v>29</v>
      </c>
      <c r="R2427" s="76">
        <v>63</v>
      </c>
      <c r="S2427" s="49">
        <f t="shared" si="1309"/>
        <v>0.38500000000000001</v>
      </c>
      <c r="T2427" s="49">
        <f t="shared" si="1284"/>
        <v>38.5</v>
      </c>
      <c r="U2427" s="49">
        <v>575.03846153846143</v>
      </c>
      <c r="V2427" s="49">
        <f t="shared" si="1306"/>
        <v>5.7503846153846148</v>
      </c>
      <c r="W2427" s="49">
        <f t="shared" si="1304"/>
        <v>9.625</v>
      </c>
      <c r="X2427" s="90">
        <f>ROUND(S2427*$X$4,0)</f>
        <v>2</v>
      </c>
      <c r="Y2427" s="91">
        <f t="shared" si="1310"/>
        <v>62.57</v>
      </c>
      <c r="Z2427" s="93">
        <f t="shared" si="1305"/>
        <v>12</v>
      </c>
      <c r="AA2427" s="94">
        <f t="shared" si="1311"/>
        <v>375.42</v>
      </c>
      <c r="AB2427" s="97">
        <f t="shared" ref="AB2427:AB2432" si="1313">ROUND((S2427*$AB$4)+Z2427,0)</f>
        <v>14</v>
      </c>
      <c r="AC2427" s="98">
        <f t="shared" si="1312"/>
        <v>437.99</v>
      </c>
      <c r="AD2427" s="77" t="s">
        <v>3</v>
      </c>
      <c r="AE2427" s="54">
        <v>437.99</v>
      </c>
      <c r="AF2427" s="17"/>
    </row>
    <row r="2428" spans="1:32" ht="16.899999999999999" customHeight="1" x14ac:dyDescent="0.3">
      <c r="A2428" s="73" t="s">
        <v>35</v>
      </c>
      <c r="B2428" s="74" t="s">
        <v>4593</v>
      </c>
      <c r="C2428" s="48" t="s">
        <v>10</v>
      </c>
      <c r="D2428" s="48">
        <v>1000</v>
      </c>
      <c r="E2428" s="48">
        <v>2834</v>
      </c>
      <c r="F2428" s="48" t="s">
        <v>6126</v>
      </c>
      <c r="G2428" s="48">
        <v>2</v>
      </c>
      <c r="H2428" s="75">
        <f t="shared" si="1307"/>
        <v>0</v>
      </c>
      <c r="I2428" s="74">
        <v>40</v>
      </c>
      <c r="J2428" s="74">
        <f>I2428</f>
        <v>40</v>
      </c>
      <c r="K2428" s="48">
        <f>I2428</f>
        <v>40</v>
      </c>
      <c r="L2428" s="48"/>
      <c r="M2428" s="48">
        <f t="shared" si="1308"/>
        <v>40</v>
      </c>
      <c r="N2428" s="48">
        <v>1</v>
      </c>
      <c r="O2428" s="56">
        <v>422.10054000000002</v>
      </c>
      <c r="P2428" s="48" t="str">
        <f t="shared" si="1283"/>
        <v>6394 SL</v>
      </c>
      <c r="Q2428" s="76">
        <v>1</v>
      </c>
      <c r="R2428" s="76">
        <v>15</v>
      </c>
      <c r="S2428" s="49">
        <f t="shared" si="1309"/>
        <v>2.8076923076923076E-2</v>
      </c>
      <c r="T2428" s="49">
        <f t="shared" si="1284"/>
        <v>28.076923076923077</v>
      </c>
      <c r="U2428" s="49">
        <v>35.692307692307693</v>
      </c>
      <c r="V2428" s="49">
        <f t="shared" si="1306"/>
        <v>3.5692307692307697E-2</v>
      </c>
      <c r="W2428" s="49">
        <f t="shared" si="1304"/>
        <v>1.1230769230769231</v>
      </c>
      <c r="X2428" s="90">
        <f>ROUND(S2428*$X$4,0)</f>
        <v>0</v>
      </c>
      <c r="Y2428" s="91">
        <f t="shared" si="1310"/>
        <v>0</v>
      </c>
      <c r="Z2428" s="93">
        <f t="shared" si="1305"/>
        <v>1</v>
      </c>
      <c r="AA2428" s="94">
        <f t="shared" si="1311"/>
        <v>422.10054000000002</v>
      </c>
      <c r="AB2428" s="97">
        <f t="shared" si="1313"/>
        <v>1</v>
      </c>
      <c r="AC2428" s="98">
        <f t="shared" si="1312"/>
        <v>422.10054000000002</v>
      </c>
      <c r="AD2428" s="77" t="s">
        <v>3</v>
      </c>
      <c r="AE2428" s="54">
        <v>422.10054000000002</v>
      </c>
      <c r="AF2428" s="17"/>
    </row>
    <row r="2429" spans="1:32" ht="16.899999999999999" customHeight="1" x14ac:dyDescent="0.3">
      <c r="A2429" s="73" t="s">
        <v>35</v>
      </c>
      <c r="B2429" s="74" t="s">
        <v>4981</v>
      </c>
      <c r="C2429" s="48" t="s">
        <v>1432</v>
      </c>
      <c r="D2429" s="48">
        <v>1000</v>
      </c>
      <c r="E2429" s="48">
        <v>4003</v>
      </c>
      <c r="F2429" s="48" t="s">
        <v>5909</v>
      </c>
      <c r="G2429" s="48" t="s">
        <v>112</v>
      </c>
      <c r="H2429" s="75">
        <f t="shared" si="1307"/>
        <v>0</v>
      </c>
      <c r="I2429" s="74">
        <v>39</v>
      </c>
      <c r="J2429" s="74">
        <v>39</v>
      </c>
      <c r="K2429" s="48">
        <f>I2429</f>
        <v>39</v>
      </c>
      <c r="L2429" s="48">
        <f>$L$3</f>
        <v>-4</v>
      </c>
      <c r="M2429" s="48">
        <f t="shared" si="1308"/>
        <v>35</v>
      </c>
      <c r="N2429" s="48">
        <v>6</v>
      </c>
      <c r="O2429" s="56">
        <v>26.6</v>
      </c>
      <c r="P2429" s="48" t="str">
        <f t="shared" si="1283"/>
        <v>6821 RD</v>
      </c>
      <c r="Q2429" s="76">
        <v>2</v>
      </c>
      <c r="R2429" s="76">
        <v>30</v>
      </c>
      <c r="S2429" s="49">
        <f t="shared" si="1309"/>
        <v>5.6153846153846151E-2</v>
      </c>
      <c r="T2429" s="49">
        <f t="shared" si="1284"/>
        <v>56.153846153846153</v>
      </c>
      <c r="U2429" s="49">
        <v>70.57692307692308</v>
      </c>
      <c r="V2429" s="49">
        <f t="shared" si="1306"/>
        <v>7.0576923076923079E-2</v>
      </c>
      <c r="W2429" s="49">
        <f t="shared" si="1304"/>
        <v>1.9653846153846153</v>
      </c>
      <c r="X2429" s="90">
        <f>ROUND(S2429*$X$4,0)</f>
        <v>0</v>
      </c>
      <c r="Y2429" s="91">
        <f t="shared" si="1310"/>
        <v>0</v>
      </c>
      <c r="Z2429" s="93">
        <f t="shared" si="1305"/>
        <v>2</v>
      </c>
      <c r="AA2429" s="94">
        <f t="shared" si="1311"/>
        <v>53.2</v>
      </c>
      <c r="AB2429" s="97">
        <f t="shared" si="1313"/>
        <v>2</v>
      </c>
      <c r="AC2429" s="98">
        <f t="shared" si="1312"/>
        <v>53.2</v>
      </c>
      <c r="AD2429" s="77" t="s">
        <v>3</v>
      </c>
      <c r="AE2429" s="54">
        <v>53.2</v>
      </c>
      <c r="AF2429" s="17"/>
    </row>
    <row r="2430" spans="1:32" ht="16.899999999999999" customHeight="1" x14ac:dyDescent="0.3">
      <c r="A2430" s="73" t="s">
        <v>7</v>
      </c>
      <c r="B2430" s="74" t="s">
        <v>4036</v>
      </c>
      <c r="C2430" s="48" t="s">
        <v>1790</v>
      </c>
      <c r="D2430" s="48">
        <v>1000</v>
      </c>
      <c r="E2430" s="48">
        <v>621</v>
      </c>
      <c r="F2430" s="48" t="s">
        <v>6128</v>
      </c>
      <c r="G2430" s="48" t="s">
        <v>35</v>
      </c>
      <c r="H2430" s="75">
        <f t="shared" si="1307"/>
        <v>0</v>
      </c>
      <c r="I2430" s="74">
        <v>43</v>
      </c>
      <c r="J2430" s="74">
        <v>43</v>
      </c>
      <c r="K2430" s="48">
        <f>I2430</f>
        <v>43</v>
      </c>
      <c r="L2430" s="48">
        <f>$L$3</f>
        <v>-4</v>
      </c>
      <c r="M2430" s="48">
        <f t="shared" si="1308"/>
        <v>39</v>
      </c>
      <c r="N2430" s="48">
        <v>5</v>
      </c>
      <c r="O2430" s="56">
        <v>138.66999999999999</v>
      </c>
      <c r="P2430" s="48" t="str">
        <f t="shared" si="1283"/>
        <v>9059B BK</v>
      </c>
      <c r="Q2430" s="76">
        <v>5</v>
      </c>
      <c r="R2430" s="76">
        <v>17</v>
      </c>
      <c r="S2430" s="49">
        <f t="shared" si="1309"/>
        <v>7.3461538461538467E-2</v>
      </c>
      <c r="T2430" s="49">
        <f t="shared" si="1284"/>
        <v>73.461538461538467</v>
      </c>
      <c r="U2430" s="49">
        <v>73.923076923076934</v>
      </c>
      <c r="V2430" s="49">
        <f t="shared" si="1306"/>
        <v>7.3923076923076939E-2</v>
      </c>
      <c r="W2430" s="49">
        <f>V2430*M2430</f>
        <v>2.8830000000000005</v>
      </c>
      <c r="X2430" s="90">
        <f>ROUND(S2430*$X$4,0)</f>
        <v>0</v>
      </c>
      <c r="Y2430" s="91">
        <f t="shared" si="1310"/>
        <v>0</v>
      </c>
      <c r="Z2430" s="93">
        <f t="shared" si="1305"/>
        <v>3</v>
      </c>
      <c r="AA2430" s="94">
        <f t="shared" si="1311"/>
        <v>416.01</v>
      </c>
      <c r="AB2430" s="97">
        <f t="shared" si="1313"/>
        <v>3</v>
      </c>
      <c r="AC2430" s="98">
        <f t="shared" si="1312"/>
        <v>416.01</v>
      </c>
      <c r="AD2430" s="77" t="s">
        <v>3</v>
      </c>
      <c r="AE2430" s="54">
        <v>416.01</v>
      </c>
      <c r="AF2430" s="17"/>
    </row>
    <row r="2431" spans="1:32" ht="16.899999999999999" customHeight="1" x14ac:dyDescent="0.3">
      <c r="A2431" s="73" t="s">
        <v>35</v>
      </c>
      <c r="B2431" s="74" t="s">
        <v>3153</v>
      </c>
      <c r="C2431" s="48" t="s">
        <v>34</v>
      </c>
      <c r="D2431" s="48">
        <v>100</v>
      </c>
      <c r="E2431" s="48">
        <v>4350</v>
      </c>
      <c r="F2431" s="48" t="s">
        <v>6122</v>
      </c>
      <c r="G2431" s="48" t="s">
        <v>122</v>
      </c>
      <c r="H2431" s="75">
        <f t="shared" si="1307"/>
        <v>0</v>
      </c>
      <c r="I2431" s="74">
        <v>84</v>
      </c>
      <c r="J2431" s="74">
        <v>84</v>
      </c>
      <c r="K2431" s="48">
        <f>I2431</f>
        <v>84</v>
      </c>
      <c r="L2431" s="48">
        <f>$L$3</f>
        <v>-4</v>
      </c>
      <c r="M2431" s="48">
        <f t="shared" si="1308"/>
        <v>80</v>
      </c>
      <c r="N2431" s="48">
        <v>6</v>
      </c>
      <c r="O2431" s="56">
        <v>6.1928900000000002</v>
      </c>
      <c r="P2431" s="48" t="str">
        <f t="shared" si="1283"/>
        <v>P10518 BK</v>
      </c>
      <c r="Q2431" s="76">
        <v>8</v>
      </c>
      <c r="R2431" s="76">
        <v>41</v>
      </c>
      <c r="S2431" s="49">
        <f t="shared" si="1309"/>
        <v>0.13346153846153846</v>
      </c>
      <c r="T2431" s="49">
        <f t="shared" si="1284"/>
        <v>13.346153846153847</v>
      </c>
      <c r="U2431" s="49">
        <v>130.65384615384616</v>
      </c>
      <c r="V2431" s="49">
        <f t="shared" si="1306"/>
        <v>1.3065384615384616</v>
      </c>
      <c r="W2431" s="49">
        <f t="shared" ref="W2431:W2459" si="1314">S2431*M2431</f>
        <v>10.676923076923078</v>
      </c>
      <c r="X2431" s="90">
        <f>ROUND(S2431*$X$4,0)</f>
        <v>1</v>
      </c>
      <c r="Y2431" s="91">
        <f t="shared" si="1310"/>
        <v>6.1928900000000002</v>
      </c>
      <c r="Z2431" s="93">
        <f t="shared" si="1305"/>
        <v>12</v>
      </c>
      <c r="AA2431" s="94">
        <f t="shared" si="1311"/>
        <v>74.31468000000001</v>
      </c>
      <c r="AB2431" s="97">
        <f t="shared" si="1313"/>
        <v>13</v>
      </c>
      <c r="AC2431" s="98">
        <f t="shared" si="1312"/>
        <v>80.507570000000001</v>
      </c>
      <c r="AD2431" s="77" t="s">
        <v>3</v>
      </c>
      <c r="AE2431" s="54">
        <v>80.507570000000001</v>
      </c>
      <c r="AF2431" s="17"/>
    </row>
    <row r="2432" spans="1:32" ht="16.899999999999999" customHeight="1" x14ac:dyDescent="0.3">
      <c r="A2432" s="73" t="s">
        <v>35</v>
      </c>
      <c r="B2432" s="74" t="s">
        <v>4953</v>
      </c>
      <c r="C2432" s="48" t="s">
        <v>1797</v>
      </c>
      <c r="D2432" s="48">
        <v>24</v>
      </c>
      <c r="E2432" s="48">
        <v>4445</v>
      </c>
      <c r="F2432" s="48" t="s">
        <v>5912</v>
      </c>
      <c r="G2432" s="48" t="s">
        <v>122</v>
      </c>
      <c r="H2432" s="75">
        <f t="shared" si="1307"/>
        <v>0.14285714285714285</v>
      </c>
      <c r="I2432" s="74">
        <v>32</v>
      </c>
      <c r="J2432" s="74">
        <v>28</v>
      </c>
      <c r="K2432" s="48">
        <f>J2432</f>
        <v>28</v>
      </c>
      <c r="L2432" s="48">
        <f>$L$3</f>
        <v>-4</v>
      </c>
      <c r="M2432" s="48">
        <f t="shared" si="1308"/>
        <v>24</v>
      </c>
      <c r="N2432" s="48">
        <v>2</v>
      </c>
      <c r="O2432" s="56">
        <v>14.54</v>
      </c>
      <c r="P2432" s="48" t="str">
        <f t="shared" si="1283"/>
        <v>F2213/4 GR</v>
      </c>
      <c r="Q2432" s="76">
        <v>0</v>
      </c>
      <c r="R2432" s="76">
        <v>0</v>
      </c>
      <c r="S2432" s="49">
        <f t="shared" si="1309"/>
        <v>0</v>
      </c>
      <c r="T2432" s="49">
        <f t="shared" si="1284"/>
        <v>0</v>
      </c>
      <c r="U2432" s="49">
        <v>18.684615384615384</v>
      </c>
      <c r="V2432" s="49">
        <f t="shared" si="1306"/>
        <v>0.77852564102564104</v>
      </c>
      <c r="W2432" s="49">
        <f t="shared" si="1314"/>
        <v>0</v>
      </c>
      <c r="X2432" s="90">
        <f>ROUNDUP(S2432*$X$4,0)</f>
        <v>0</v>
      </c>
      <c r="Y2432" s="91">
        <f t="shared" si="1310"/>
        <v>0</v>
      </c>
      <c r="Z2432" s="93">
        <f t="shared" si="1305"/>
        <v>0</v>
      </c>
      <c r="AA2432" s="94">
        <f t="shared" si="1311"/>
        <v>0</v>
      </c>
      <c r="AB2432" s="97">
        <f t="shared" si="1313"/>
        <v>0</v>
      </c>
      <c r="AC2432" s="98">
        <f t="shared" si="1312"/>
        <v>0</v>
      </c>
      <c r="AD2432" s="77" t="s">
        <v>3</v>
      </c>
      <c r="AE2432" s="54">
        <v>0</v>
      </c>
      <c r="AF2432" s="17"/>
    </row>
    <row r="2433" spans="1:32" ht="16.899999999999999" customHeight="1" x14ac:dyDescent="0.3">
      <c r="A2433" s="73" t="s">
        <v>35</v>
      </c>
      <c r="B2433" s="74" t="s">
        <v>2920</v>
      </c>
      <c r="C2433" s="48" t="s">
        <v>464</v>
      </c>
      <c r="D2433" s="48">
        <v>100</v>
      </c>
      <c r="E2433" s="48">
        <v>4013</v>
      </c>
      <c r="F2433" s="48" t="s">
        <v>6180</v>
      </c>
      <c r="G2433" s="48" t="s">
        <v>65</v>
      </c>
      <c r="H2433" s="75">
        <f t="shared" si="1307"/>
        <v>0</v>
      </c>
      <c r="I2433" s="74">
        <v>5</v>
      </c>
      <c r="J2433" s="74">
        <v>5</v>
      </c>
      <c r="K2433" s="48">
        <f>J2433</f>
        <v>5</v>
      </c>
      <c r="L2433" s="48"/>
      <c r="M2433" s="48">
        <f t="shared" si="1308"/>
        <v>5</v>
      </c>
      <c r="N2433" s="48">
        <v>8</v>
      </c>
      <c r="O2433" s="56">
        <v>12.26257</v>
      </c>
      <c r="P2433" s="48" t="str">
        <f t="shared" si="1283"/>
        <v>5853/19 BL</v>
      </c>
      <c r="Q2433" s="76">
        <v>7</v>
      </c>
      <c r="R2433" s="76">
        <v>29</v>
      </c>
      <c r="S2433" s="49">
        <f t="shared" si="1309"/>
        <v>0.10884615384615384</v>
      </c>
      <c r="T2433" s="49">
        <f t="shared" si="1284"/>
        <v>10.884615384615385</v>
      </c>
      <c r="U2433" s="49">
        <v>168.96153846153848</v>
      </c>
      <c r="V2433" s="49">
        <f t="shared" si="1306"/>
        <v>1.6896153846153847</v>
      </c>
      <c r="W2433" s="49">
        <f t="shared" si="1314"/>
        <v>0.54423076923076918</v>
      </c>
      <c r="X2433" s="90">
        <f>ROUND(S2433*$X$2,0)</f>
        <v>1</v>
      </c>
      <c r="Y2433" s="91">
        <f t="shared" si="1310"/>
        <v>12.26257</v>
      </c>
      <c r="Z2433" s="93">
        <f t="shared" si="1305"/>
        <v>2</v>
      </c>
      <c r="AA2433" s="94">
        <f t="shared" si="1311"/>
        <v>24.52514</v>
      </c>
      <c r="AB2433" s="97">
        <f>ROUND((S2433*$AB$2)+Z2433,0)</f>
        <v>3</v>
      </c>
      <c r="AC2433" s="98">
        <f t="shared" si="1312"/>
        <v>36.787710000000004</v>
      </c>
      <c r="AD2433" s="77" t="s">
        <v>5891</v>
      </c>
      <c r="AE2433" s="54">
        <v>36.787710000000004</v>
      </c>
      <c r="AF2433" s="17"/>
    </row>
    <row r="2434" spans="1:32" ht="16.899999999999999" customHeight="1" x14ac:dyDescent="0.3">
      <c r="A2434" s="73" t="s">
        <v>35</v>
      </c>
      <c r="B2434" s="74" t="s">
        <v>847</v>
      </c>
      <c r="C2434" s="48" t="s">
        <v>464</v>
      </c>
      <c r="D2434" s="48">
        <v>1</v>
      </c>
      <c r="E2434" s="48">
        <v>4013</v>
      </c>
      <c r="F2434" s="48" t="s">
        <v>6180</v>
      </c>
      <c r="G2434" s="48" t="s">
        <v>112</v>
      </c>
      <c r="H2434" s="75">
        <f t="shared" si="1307"/>
        <v>0.3</v>
      </c>
      <c r="I2434" s="74">
        <v>78</v>
      </c>
      <c r="J2434" s="74">
        <v>60</v>
      </c>
      <c r="K2434" s="48">
        <f>J2434</f>
        <v>60</v>
      </c>
      <c r="L2434" s="48">
        <f>$L$3</f>
        <v>-4</v>
      </c>
      <c r="M2434" s="48">
        <f t="shared" si="1308"/>
        <v>56</v>
      </c>
      <c r="N2434" s="48">
        <v>2483</v>
      </c>
      <c r="O2434" s="56">
        <v>0.16</v>
      </c>
      <c r="P2434" s="48" t="str">
        <f t="shared" si="1283"/>
        <v>2856/1 WH</v>
      </c>
      <c r="Q2434" s="76" t="s">
        <v>6187</v>
      </c>
      <c r="R2434" s="76" t="s">
        <v>6187</v>
      </c>
      <c r="S2434" s="49">
        <f t="shared" si="1309"/>
        <v>0</v>
      </c>
      <c r="T2434" s="49">
        <f t="shared" si="1284"/>
        <v>0</v>
      </c>
      <c r="U2434" s="49">
        <v>54.269230769230774</v>
      </c>
      <c r="V2434" s="49">
        <f t="shared" si="1306"/>
        <v>54.269230769230774</v>
      </c>
      <c r="W2434" s="49">
        <f t="shared" si="1314"/>
        <v>0</v>
      </c>
      <c r="X2434" s="90">
        <f>ROUND(V2434*$X$4,0)</f>
        <v>271</v>
      </c>
      <c r="Y2434" s="91">
        <f t="shared" si="1310"/>
        <v>43.36</v>
      </c>
      <c r="Z2434" s="93">
        <f>ROUND((V2434*M2434)+X2434,0)</f>
        <v>3310</v>
      </c>
      <c r="AA2434" s="94">
        <f t="shared" si="1311"/>
        <v>529.6</v>
      </c>
      <c r="AB2434" s="97">
        <f>ROUND((V2434*$AB$4)+Z2434,0)</f>
        <v>3581</v>
      </c>
      <c r="AC2434" s="98">
        <f t="shared" si="1312"/>
        <v>572.96</v>
      </c>
      <c r="AD2434" s="77" t="s">
        <v>5889</v>
      </c>
      <c r="AE2434" s="54">
        <v>572.96</v>
      </c>
      <c r="AF2434" s="17"/>
    </row>
    <row r="2435" spans="1:32" ht="16.899999999999999" customHeight="1" x14ac:dyDescent="0.3">
      <c r="A2435" s="73" t="s">
        <v>7</v>
      </c>
      <c r="B2435" s="74" t="s">
        <v>2654</v>
      </c>
      <c r="C2435" s="48" t="s">
        <v>1154</v>
      </c>
      <c r="D2435" s="48">
        <v>100</v>
      </c>
      <c r="E2435" s="48">
        <v>621</v>
      </c>
      <c r="F2435" s="48" t="s">
        <v>6128</v>
      </c>
      <c r="G2435" s="48" t="s">
        <v>35</v>
      </c>
      <c r="H2435" s="75">
        <f t="shared" si="1307"/>
        <v>0</v>
      </c>
      <c r="I2435" s="74">
        <v>53</v>
      </c>
      <c r="J2435" s="74">
        <v>53</v>
      </c>
      <c r="K2435" s="48">
        <f>I2435</f>
        <v>53</v>
      </c>
      <c r="L2435" s="48">
        <v>-4</v>
      </c>
      <c r="M2435" s="48">
        <f t="shared" si="1308"/>
        <v>49</v>
      </c>
      <c r="N2435" s="48">
        <v>11</v>
      </c>
      <c r="O2435" s="56">
        <v>20.28</v>
      </c>
      <c r="P2435" s="48" t="str">
        <f t="shared" si="1283"/>
        <v>5484C SL</v>
      </c>
      <c r="Q2435" s="76">
        <v>0</v>
      </c>
      <c r="R2435" s="76">
        <v>1</v>
      </c>
      <c r="S2435" s="49">
        <f t="shared" si="1309"/>
        <v>1.153846153846154E-3</v>
      </c>
      <c r="T2435" s="49">
        <f t="shared" si="1284"/>
        <v>0.11538461538461539</v>
      </c>
      <c r="U2435" s="49">
        <v>123.38461538461537</v>
      </c>
      <c r="V2435" s="49">
        <f t="shared" si="1306"/>
        <v>1.2338461538461538</v>
      </c>
      <c r="W2435" s="49">
        <f t="shared" si="1314"/>
        <v>5.6538461538461544E-2</v>
      </c>
      <c r="X2435" s="90">
        <f>ROUNDUP(S2435*$X$4,0)</f>
        <v>1</v>
      </c>
      <c r="Y2435" s="91">
        <f t="shared" si="1310"/>
        <v>20.28</v>
      </c>
      <c r="Z2435" s="93">
        <f t="shared" ref="Z2435:Z2456" si="1315">ROUND((S2435*M2435)+X2435,0)</f>
        <v>1</v>
      </c>
      <c r="AA2435" s="94">
        <f t="shared" si="1311"/>
        <v>20.28</v>
      </c>
      <c r="AB2435" s="97">
        <f>ROUND((S2435*$AB$4)+Z2435,0)</f>
        <v>1</v>
      </c>
      <c r="AC2435" s="98">
        <f t="shared" si="1312"/>
        <v>20.28</v>
      </c>
      <c r="AD2435" s="77" t="s">
        <v>3</v>
      </c>
      <c r="AE2435" s="54">
        <v>20.28</v>
      </c>
      <c r="AF2435" s="17"/>
    </row>
    <row r="2436" spans="1:32" ht="16.899999999999999" customHeight="1" x14ac:dyDescent="0.3">
      <c r="A2436" s="73" t="s">
        <v>7</v>
      </c>
      <c r="B2436" s="74" t="s">
        <v>3582</v>
      </c>
      <c r="C2436" s="48" t="s">
        <v>1370</v>
      </c>
      <c r="D2436" s="48">
        <v>100</v>
      </c>
      <c r="E2436" s="48">
        <v>2834</v>
      </c>
      <c r="F2436" s="48" t="s">
        <v>6126</v>
      </c>
      <c r="G2436" s="48">
        <v>2</v>
      </c>
      <c r="H2436" s="75">
        <f t="shared" si="1307"/>
        <v>0</v>
      </c>
      <c r="I2436" s="74">
        <v>40</v>
      </c>
      <c r="J2436" s="74">
        <f>I2436</f>
        <v>40</v>
      </c>
      <c r="K2436" s="48">
        <f>I2436</f>
        <v>40</v>
      </c>
      <c r="L2436" s="48"/>
      <c r="M2436" s="48">
        <f t="shared" si="1308"/>
        <v>40</v>
      </c>
      <c r="N2436" s="48">
        <v>8</v>
      </c>
      <c r="O2436" s="56">
        <v>33.498469999999998</v>
      </c>
      <c r="P2436" s="48" t="str">
        <f t="shared" si="1283"/>
        <v>86502CY SL</v>
      </c>
      <c r="Q2436" s="76">
        <v>3</v>
      </c>
      <c r="R2436" s="76">
        <v>22</v>
      </c>
      <c r="S2436" s="49">
        <f t="shared" si="1309"/>
        <v>5.7692307692307696E-2</v>
      </c>
      <c r="T2436" s="49">
        <f t="shared" si="1284"/>
        <v>5.7692307692307692</v>
      </c>
      <c r="U2436" s="49">
        <v>271.15384615384613</v>
      </c>
      <c r="V2436" s="49">
        <f t="shared" si="1306"/>
        <v>2.7115384615384612</v>
      </c>
      <c r="W2436" s="49">
        <f t="shared" si="1314"/>
        <v>2.3076923076923079</v>
      </c>
      <c r="X2436" s="90">
        <f t="shared" ref="X2436:X2438" si="1316">ROUND(S2436*$X$4,0)</f>
        <v>0</v>
      </c>
      <c r="Y2436" s="91">
        <f t="shared" si="1310"/>
        <v>0</v>
      </c>
      <c r="Z2436" s="93">
        <f t="shared" si="1315"/>
        <v>2</v>
      </c>
      <c r="AA2436" s="94">
        <f t="shared" si="1311"/>
        <v>66.996939999999995</v>
      </c>
      <c r="AB2436" s="97">
        <f>ROUND((S2436*$AB$4)+Z2436,0)</f>
        <v>2</v>
      </c>
      <c r="AC2436" s="98">
        <f t="shared" si="1312"/>
        <v>66.996939999999995</v>
      </c>
      <c r="AD2436" s="77" t="s">
        <v>3</v>
      </c>
      <c r="AE2436" s="54">
        <v>66.996939999999995</v>
      </c>
      <c r="AF2436" s="17"/>
    </row>
    <row r="2437" spans="1:32" ht="16.899999999999999" customHeight="1" x14ac:dyDescent="0.3">
      <c r="A2437" s="73" t="s">
        <v>7</v>
      </c>
      <c r="B2437" s="74" t="s">
        <v>453</v>
      </c>
      <c r="C2437" s="48" t="s">
        <v>10</v>
      </c>
      <c r="D2437" s="48">
        <v>100</v>
      </c>
      <c r="E2437" s="48">
        <v>621</v>
      </c>
      <c r="F2437" s="48" t="s">
        <v>6128</v>
      </c>
      <c r="G2437" s="48" t="s">
        <v>35</v>
      </c>
      <c r="H2437" s="75">
        <f t="shared" si="1307"/>
        <v>-0.75</v>
      </c>
      <c r="I2437" s="74">
        <v>25</v>
      </c>
      <c r="J2437" s="74">
        <v>100</v>
      </c>
      <c r="K2437" s="48">
        <f>I2437</f>
        <v>25</v>
      </c>
      <c r="L2437" s="48">
        <v>-4</v>
      </c>
      <c r="M2437" s="48">
        <f t="shared" si="1308"/>
        <v>21</v>
      </c>
      <c r="N2437" s="48">
        <v>51</v>
      </c>
      <c r="O2437" s="56">
        <v>10.677</v>
      </c>
      <c r="P2437" s="48" t="str">
        <f t="shared" si="1283"/>
        <v>2411C SL</v>
      </c>
      <c r="Q2437" s="76">
        <v>46</v>
      </c>
      <c r="R2437" s="76">
        <v>241</v>
      </c>
      <c r="S2437" s="49">
        <f t="shared" si="1309"/>
        <v>0.77346153846153842</v>
      </c>
      <c r="T2437" s="49">
        <f t="shared" si="1284"/>
        <v>77.34615384615384</v>
      </c>
      <c r="U2437" s="49">
        <v>466.57692307692309</v>
      </c>
      <c r="V2437" s="49">
        <f t="shared" si="1306"/>
        <v>4.6657692307692313</v>
      </c>
      <c r="W2437" s="49">
        <f t="shared" si="1314"/>
        <v>16.242692307692305</v>
      </c>
      <c r="X2437" s="90">
        <f t="shared" si="1316"/>
        <v>4</v>
      </c>
      <c r="Y2437" s="91">
        <f t="shared" si="1310"/>
        <v>42.707999999999998</v>
      </c>
      <c r="Z2437" s="93">
        <f t="shared" si="1315"/>
        <v>20</v>
      </c>
      <c r="AA2437" s="94">
        <f t="shared" si="1311"/>
        <v>213.54</v>
      </c>
      <c r="AB2437" s="97">
        <f>ROUND((S2437*$AB$4)+Z2437,0)</f>
        <v>24</v>
      </c>
      <c r="AC2437" s="98">
        <f t="shared" si="1312"/>
        <v>256.24799999999999</v>
      </c>
      <c r="AD2437" s="77" t="s">
        <v>3</v>
      </c>
      <c r="AE2437" s="54">
        <v>256.24799999999999</v>
      </c>
      <c r="AF2437" s="17"/>
    </row>
    <row r="2438" spans="1:32" ht="16.899999999999999" customHeight="1" x14ac:dyDescent="0.3">
      <c r="A2438" s="73" t="s">
        <v>7</v>
      </c>
      <c r="B2438" s="74" t="s">
        <v>2747</v>
      </c>
      <c r="C2438" s="48" t="s">
        <v>1154</v>
      </c>
      <c r="D2438" s="48">
        <v>100</v>
      </c>
      <c r="E2438" s="48">
        <v>2834</v>
      </c>
      <c r="F2438" s="48" t="s">
        <v>6126</v>
      </c>
      <c r="G2438" s="48">
        <v>2</v>
      </c>
      <c r="H2438" s="75">
        <f t="shared" si="1307"/>
        <v>-0.33962264150943394</v>
      </c>
      <c r="I2438" s="74">
        <v>35</v>
      </c>
      <c r="J2438" s="74">
        <v>53</v>
      </c>
      <c r="K2438" s="48">
        <f>I2438</f>
        <v>35</v>
      </c>
      <c r="L2438" s="48"/>
      <c r="M2438" s="48">
        <f t="shared" si="1308"/>
        <v>35</v>
      </c>
      <c r="N2438" s="48">
        <v>8</v>
      </c>
      <c r="O2438" s="56">
        <v>21.911000000000001</v>
      </c>
      <c r="P2438" s="48" t="str">
        <f t="shared" ref="P2438:P2501" si="1317">LEFT(B2438,LEN(B2438)-3)</f>
        <v>5362C SL</v>
      </c>
      <c r="Q2438" s="76">
        <v>1</v>
      </c>
      <c r="R2438" s="76">
        <v>21</v>
      </c>
      <c r="S2438" s="49">
        <f t="shared" si="1309"/>
        <v>3.5000000000000003E-2</v>
      </c>
      <c r="T2438" s="49">
        <f t="shared" ref="T2438:T2501" si="1318">S2438*D2438</f>
        <v>3.5000000000000004</v>
      </c>
      <c r="U2438" s="49">
        <v>571.57692307692298</v>
      </c>
      <c r="V2438" s="49">
        <f t="shared" si="1306"/>
        <v>5.7157692307692294</v>
      </c>
      <c r="W2438" s="49">
        <f t="shared" si="1314"/>
        <v>1.2250000000000001</v>
      </c>
      <c r="X2438" s="90">
        <f t="shared" si="1316"/>
        <v>0</v>
      </c>
      <c r="Y2438" s="91">
        <f t="shared" si="1310"/>
        <v>0</v>
      </c>
      <c r="Z2438" s="93">
        <f t="shared" si="1315"/>
        <v>1</v>
      </c>
      <c r="AA2438" s="94">
        <f t="shared" si="1311"/>
        <v>21.911000000000001</v>
      </c>
      <c r="AB2438" s="97">
        <f>ROUND((S2438*$AB$4)+Z2438,0)</f>
        <v>1</v>
      </c>
      <c r="AC2438" s="98">
        <f t="shared" si="1312"/>
        <v>21.911000000000001</v>
      </c>
      <c r="AD2438" s="77" t="s">
        <v>3</v>
      </c>
      <c r="AE2438" s="54">
        <v>21.911000000000001</v>
      </c>
      <c r="AF2438" s="17"/>
    </row>
    <row r="2439" spans="1:32" ht="16.899999999999999" customHeight="1" x14ac:dyDescent="0.3">
      <c r="A2439" s="73" t="s">
        <v>35</v>
      </c>
      <c r="B2439" s="74" t="s">
        <v>4848</v>
      </c>
      <c r="C2439" s="48" t="s">
        <v>40</v>
      </c>
      <c r="D2439" s="48">
        <v>100</v>
      </c>
      <c r="E2439" s="48">
        <v>4750</v>
      </c>
      <c r="F2439" s="48" t="s">
        <v>5916</v>
      </c>
      <c r="G2439" s="48" t="s">
        <v>20</v>
      </c>
      <c r="H2439" s="75">
        <f t="shared" si="1307"/>
        <v>0</v>
      </c>
      <c r="I2439" s="74">
        <v>5</v>
      </c>
      <c r="J2439" s="74">
        <v>5</v>
      </c>
      <c r="K2439" s="48">
        <f>J2439</f>
        <v>5</v>
      </c>
      <c r="L2439" s="48"/>
      <c r="M2439" s="48">
        <f t="shared" si="1308"/>
        <v>5</v>
      </c>
      <c r="N2439" s="48">
        <v>9</v>
      </c>
      <c r="O2439" s="56">
        <v>10.22057</v>
      </c>
      <c r="P2439" s="48" t="str">
        <f t="shared" si="1317"/>
        <v>7053 OR</v>
      </c>
      <c r="Q2439" s="76">
        <v>40</v>
      </c>
      <c r="R2439" s="76">
        <v>44</v>
      </c>
      <c r="S2439" s="49">
        <f t="shared" si="1309"/>
        <v>0.48153846153846158</v>
      </c>
      <c r="T2439" s="49">
        <f t="shared" si="1318"/>
        <v>48.15384615384616</v>
      </c>
      <c r="U2439" s="49">
        <v>699.69230769230762</v>
      </c>
      <c r="V2439" s="49">
        <f t="shared" si="1306"/>
        <v>6.9969230769230766</v>
      </c>
      <c r="W2439" s="49">
        <f t="shared" si="1314"/>
        <v>2.407692307692308</v>
      </c>
      <c r="X2439" s="90">
        <f>ROUND(S2439*$X$2,0)</f>
        <v>3</v>
      </c>
      <c r="Y2439" s="91">
        <f t="shared" si="1310"/>
        <v>30.661709999999999</v>
      </c>
      <c r="Z2439" s="93">
        <f t="shared" si="1315"/>
        <v>5</v>
      </c>
      <c r="AA2439" s="94">
        <f t="shared" si="1311"/>
        <v>51.102850000000004</v>
      </c>
      <c r="AB2439" s="97">
        <f>ROUND((S2439*$AB$2)+Z2439,0)</f>
        <v>8</v>
      </c>
      <c r="AC2439" s="98">
        <f t="shared" si="1312"/>
        <v>81.764560000000003</v>
      </c>
      <c r="AD2439" s="77" t="s">
        <v>5891</v>
      </c>
      <c r="AE2439" s="54">
        <v>81.764560000000003</v>
      </c>
      <c r="AF2439" s="17"/>
    </row>
    <row r="2440" spans="1:32" ht="16.899999999999999" customHeight="1" x14ac:dyDescent="0.3">
      <c r="A2440" s="73" t="s">
        <v>7</v>
      </c>
      <c r="B2440" s="74" t="s">
        <v>456</v>
      </c>
      <c r="C2440" s="48" t="s">
        <v>10</v>
      </c>
      <c r="D2440" s="48">
        <v>100</v>
      </c>
      <c r="E2440" s="48">
        <v>2834</v>
      </c>
      <c r="F2440" s="48" t="s">
        <v>6126</v>
      </c>
      <c r="G2440" s="48">
        <v>2</v>
      </c>
      <c r="H2440" s="75">
        <f t="shared" si="1307"/>
        <v>0</v>
      </c>
      <c r="I2440" s="74">
        <v>25</v>
      </c>
      <c r="J2440" s="74">
        <f>I2440</f>
        <v>25</v>
      </c>
      <c r="K2440" s="48">
        <f>I2440</f>
        <v>25</v>
      </c>
      <c r="L2440" s="48"/>
      <c r="M2440" s="48">
        <f t="shared" si="1308"/>
        <v>25</v>
      </c>
      <c r="N2440" s="48">
        <v>14</v>
      </c>
      <c r="O2440" s="56">
        <v>13.79068</v>
      </c>
      <c r="P2440" s="48" t="str">
        <f t="shared" si="1317"/>
        <v>2412C SL</v>
      </c>
      <c r="Q2440" s="76">
        <v>54</v>
      </c>
      <c r="R2440" s="76">
        <v>144</v>
      </c>
      <c r="S2440" s="49">
        <f t="shared" si="1309"/>
        <v>0.74769230769230766</v>
      </c>
      <c r="T2440" s="49">
        <f t="shared" si="1318"/>
        <v>74.769230769230759</v>
      </c>
      <c r="U2440" s="49">
        <v>872.84615384615381</v>
      </c>
      <c r="V2440" s="49">
        <f t="shared" si="1306"/>
        <v>8.7284615384615378</v>
      </c>
      <c r="W2440" s="49">
        <f t="shared" si="1314"/>
        <v>18.69230769230769</v>
      </c>
      <c r="X2440" s="90">
        <f t="shared" ref="X2440:X2441" si="1319">ROUND(S2440*$X$4,0)</f>
        <v>4</v>
      </c>
      <c r="Y2440" s="91">
        <f t="shared" si="1310"/>
        <v>55.16272</v>
      </c>
      <c r="Z2440" s="93">
        <f t="shared" si="1315"/>
        <v>23</v>
      </c>
      <c r="AA2440" s="94">
        <f t="shared" si="1311"/>
        <v>317.18563999999998</v>
      </c>
      <c r="AB2440" s="97">
        <f t="shared" ref="AB2440:AB2445" si="1320">ROUND((S2440*$AB$4)+Z2440,0)</f>
        <v>27</v>
      </c>
      <c r="AC2440" s="98">
        <f t="shared" si="1312"/>
        <v>372.34836000000001</v>
      </c>
      <c r="AD2440" s="77" t="s">
        <v>3</v>
      </c>
      <c r="AE2440" s="54">
        <v>372.34836000000001</v>
      </c>
      <c r="AF2440" s="17"/>
    </row>
    <row r="2441" spans="1:32" ht="16.899999999999999" customHeight="1" x14ac:dyDescent="0.3">
      <c r="A2441" s="73" t="s">
        <v>7</v>
      </c>
      <c r="B2441" s="74" t="s">
        <v>1703</v>
      </c>
      <c r="C2441" s="48" t="s">
        <v>1154</v>
      </c>
      <c r="D2441" s="48">
        <v>100</v>
      </c>
      <c r="E2441" s="48">
        <v>621</v>
      </c>
      <c r="F2441" s="48" t="s">
        <v>6128</v>
      </c>
      <c r="G2441" s="48" t="s">
        <v>35</v>
      </c>
      <c r="H2441" s="75">
        <f t="shared" si="1307"/>
        <v>-0.13793103448275862</v>
      </c>
      <c r="I2441" s="74">
        <v>25</v>
      </c>
      <c r="J2441" s="74">
        <v>29</v>
      </c>
      <c r="K2441" s="48">
        <f>I2441</f>
        <v>25</v>
      </c>
      <c r="L2441" s="48">
        <v>-4</v>
      </c>
      <c r="M2441" s="48">
        <f t="shared" si="1308"/>
        <v>21</v>
      </c>
      <c r="N2441" s="48">
        <v>5</v>
      </c>
      <c r="O2441" s="56">
        <v>42.2</v>
      </c>
      <c r="P2441" s="48" t="str">
        <f t="shared" si="1317"/>
        <v>5100C SL</v>
      </c>
      <c r="Q2441" s="76">
        <v>30</v>
      </c>
      <c r="R2441" s="76">
        <v>69</v>
      </c>
      <c r="S2441" s="49">
        <f t="shared" si="1309"/>
        <v>0.40269230769230768</v>
      </c>
      <c r="T2441" s="49">
        <f t="shared" si="1318"/>
        <v>40.269230769230766</v>
      </c>
      <c r="U2441" s="49">
        <v>284.5</v>
      </c>
      <c r="V2441" s="49">
        <f t="shared" si="1306"/>
        <v>2.8450000000000002</v>
      </c>
      <c r="W2441" s="49">
        <f t="shared" si="1314"/>
        <v>8.4565384615384609</v>
      </c>
      <c r="X2441" s="90">
        <f t="shared" si="1319"/>
        <v>2</v>
      </c>
      <c r="Y2441" s="91">
        <f t="shared" si="1310"/>
        <v>84.4</v>
      </c>
      <c r="Z2441" s="93">
        <f t="shared" si="1315"/>
        <v>10</v>
      </c>
      <c r="AA2441" s="94">
        <f t="shared" si="1311"/>
        <v>422</v>
      </c>
      <c r="AB2441" s="97">
        <f t="shared" si="1320"/>
        <v>12</v>
      </c>
      <c r="AC2441" s="98">
        <f t="shared" si="1312"/>
        <v>506.40000000000003</v>
      </c>
      <c r="AD2441" s="77" t="s">
        <v>3</v>
      </c>
      <c r="AE2441" s="54">
        <v>506.40000000000003</v>
      </c>
      <c r="AF2441" s="17"/>
    </row>
    <row r="2442" spans="1:32" ht="16.899999999999999" customHeight="1" x14ac:dyDescent="0.3">
      <c r="A2442" s="73" t="s">
        <v>35</v>
      </c>
      <c r="B2442" s="74" t="s">
        <v>121</v>
      </c>
      <c r="C2442" s="48" t="s">
        <v>10</v>
      </c>
      <c r="D2442" s="48">
        <v>100</v>
      </c>
      <c r="E2442" s="48">
        <v>2834</v>
      </c>
      <c r="F2442" s="48" t="s">
        <v>6126</v>
      </c>
      <c r="G2442" s="48">
        <v>2</v>
      </c>
      <c r="H2442" s="75">
        <f t="shared" si="1307"/>
        <v>0</v>
      </c>
      <c r="I2442" s="74">
        <v>20</v>
      </c>
      <c r="J2442" s="74">
        <f>I2442</f>
        <v>20</v>
      </c>
      <c r="K2442" s="48">
        <f>I2442</f>
        <v>20</v>
      </c>
      <c r="L2442" s="48"/>
      <c r="M2442" s="48">
        <f t="shared" si="1308"/>
        <v>20</v>
      </c>
      <c r="N2442" s="48">
        <v>0</v>
      </c>
      <c r="O2442" s="56">
        <v>14.32734</v>
      </c>
      <c r="P2442" s="48" t="str">
        <f t="shared" si="1317"/>
        <v>1131C SL</v>
      </c>
      <c r="Q2442" s="76">
        <v>4</v>
      </c>
      <c r="R2442" s="76">
        <v>6</v>
      </c>
      <c r="S2442" s="49">
        <f t="shared" si="1309"/>
        <v>4.9999999999999996E-2</v>
      </c>
      <c r="T2442" s="49">
        <f t="shared" si="1318"/>
        <v>5</v>
      </c>
      <c r="U2442" s="49">
        <v>290.19230769230768</v>
      </c>
      <c r="V2442" s="49">
        <f t="shared" si="1306"/>
        <v>2.9019230769230768</v>
      </c>
      <c r="W2442" s="49">
        <f t="shared" si="1314"/>
        <v>0.99999999999999989</v>
      </c>
      <c r="X2442" s="90">
        <f>ROUND(S2442*$X$3,0)</f>
        <v>0</v>
      </c>
      <c r="Y2442" s="91">
        <f t="shared" si="1310"/>
        <v>0</v>
      </c>
      <c r="Z2442" s="93">
        <f t="shared" si="1315"/>
        <v>1</v>
      </c>
      <c r="AA2442" s="94">
        <f t="shared" si="1311"/>
        <v>14.32734</v>
      </c>
      <c r="AB2442" s="97">
        <f t="shared" si="1320"/>
        <v>1</v>
      </c>
      <c r="AC2442" s="98">
        <f t="shared" si="1312"/>
        <v>14.32734</v>
      </c>
      <c r="AD2442" s="77" t="s">
        <v>3</v>
      </c>
      <c r="AE2442" s="54">
        <v>14.32734</v>
      </c>
      <c r="AF2442" s="17"/>
    </row>
    <row r="2443" spans="1:32" ht="16.899999999999999" customHeight="1" x14ac:dyDescent="0.3">
      <c r="A2443" s="73" t="s">
        <v>35</v>
      </c>
      <c r="B2443" s="74" t="s">
        <v>5100</v>
      </c>
      <c r="C2443" s="48" t="s">
        <v>1797</v>
      </c>
      <c r="D2443" s="48">
        <v>50</v>
      </c>
      <c r="E2443" s="48">
        <v>7880</v>
      </c>
      <c r="F2443" s="48" t="s">
        <v>5908</v>
      </c>
      <c r="G2443" s="48" t="s">
        <v>122</v>
      </c>
      <c r="H2443" s="75">
        <f t="shared" si="1307"/>
        <v>0.55555555555555558</v>
      </c>
      <c r="I2443" s="74">
        <v>140</v>
      </c>
      <c r="J2443" s="74">
        <v>90</v>
      </c>
      <c r="K2443" s="48">
        <f>J2443</f>
        <v>90</v>
      </c>
      <c r="L2443" s="48">
        <f>$L$3</f>
        <v>-4</v>
      </c>
      <c r="M2443" s="48">
        <f t="shared" si="1308"/>
        <v>86</v>
      </c>
      <c r="N2443" s="48">
        <v>3</v>
      </c>
      <c r="O2443" s="56">
        <v>158.25713999999999</v>
      </c>
      <c r="P2443" s="48" t="str">
        <f t="shared" si="1317"/>
        <v>F2214IN BK</v>
      </c>
      <c r="Q2443" s="76">
        <v>1</v>
      </c>
      <c r="R2443" s="76">
        <v>10</v>
      </c>
      <c r="S2443" s="49">
        <f t="shared" si="1309"/>
        <v>2.2307692307692306E-2</v>
      </c>
      <c r="T2443" s="49">
        <f t="shared" si="1318"/>
        <v>1.1153846153846154</v>
      </c>
      <c r="U2443" s="49">
        <v>2.7123076923076921</v>
      </c>
      <c r="V2443" s="49">
        <f t="shared" si="1306"/>
        <v>5.424615384615384E-2</v>
      </c>
      <c r="W2443" s="49">
        <f t="shared" si="1314"/>
        <v>1.9184615384615382</v>
      </c>
      <c r="X2443" s="90">
        <f>ROUND(S2443*$X$4,0)</f>
        <v>0</v>
      </c>
      <c r="Y2443" s="91">
        <f t="shared" si="1310"/>
        <v>0</v>
      </c>
      <c r="Z2443" s="93">
        <f t="shared" si="1315"/>
        <v>2</v>
      </c>
      <c r="AA2443" s="94">
        <f t="shared" si="1311"/>
        <v>316.51427999999999</v>
      </c>
      <c r="AB2443" s="97">
        <f t="shared" si="1320"/>
        <v>2</v>
      </c>
      <c r="AC2443" s="98">
        <f t="shared" si="1312"/>
        <v>316.51427999999999</v>
      </c>
      <c r="AD2443" s="77" t="s">
        <v>3</v>
      </c>
      <c r="AE2443" s="54">
        <v>316.51427999999999</v>
      </c>
      <c r="AF2443" s="17"/>
    </row>
    <row r="2444" spans="1:32" ht="16.899999999999999" customHeight="1" x14ac:dyDescent="0.3">
      <c r="A2444" s="73" t="s">
        <v>7</v>
      </c>
      <c r="B2444" s="74" t="s">
        <v>1299</v>
      </c>
      <c r="C2444" s="48" t="s">
        <v>1154</v>
      </c>
      <c r="D2444" s="48">
        <v>100</v>
      </c>
      <c r="E2444" s="48">
        <v>621</v>
      </c>
      <c r="F2444" s="48" t="s">
        <v>6128</v>
      </c>
      <c r="G2444" s="48" t="s">
        <v>35</v>
      </c>
      <c r="H2444" s="75">
        <f t="shared" si="1307"/>
        <v>-0.13793103448275862</v>
      </c>
      <c r="I2444" s="74">
        <v>25</v>
      </c>
      <c r="J2444" s="74">
        <v>29</v>
      </c>
      <c r="K2444" s="48">
        <f>I2444</f>
        <v>25</v>
      </c>
      <c r="L2444" s="48">
        <v>-4</v>
      </c>
      <c r="M2444" s="48">
        <f t="shared" si="1308"/>
        <v>21</v>
      </c>
      <c r="N2444" s="48">
        <v>6</v>
      </c>
      <c r="O2444" s="56">
        <v>20.541</v>
      </c>
      <c r="P2444" s="48" t="str">
        <f t="shared" si="1317"/>
        <v>5193C SL</v>
      </c>
      <c r="Q2444" s="76">
        <v>18</v>
      </c>
      <c r="R2444" s="76">
        <v>37</v>
      </c>
      <c r="S2444" s="49">
        <f t="shared" si="1309"/>
        <v>0.23653846153846153</v>
      </c>
      <c r="T2444" s="49">
        <f t="shared" si="1318"/>
        <v>23.653846153846153</v>
      </c>
      <c r="U2444" s="49">
        <v>116.73076923076921</v>
      </c>
      <c r="V2444" s="49">
        <f t="shared" si="1306"/>
        <v>1.1673076923076922</v>
      </c>
      <c r="W2444" s="49">
        <f t="shared" si="1314"/>
        <v>4.967307692307692</v>
      </c>
      <c r="X2444" s="90">
        <f>ROUND(S2444*$X$4,0)</f>
        <v>1</v>
      </c>
      <c r="Y2444" s="91">
        <f t="shared" si="1310"/>
        <v>20.541</v>
      </c>
      <c r="Z2444" s="93">
        <f t="shared" si="1315"/>
        <v>6</v>
      </c>
      <c r="AA2444" s="94">
        <f t="shared" si="1311"/>
        <v>123.24600000000001</v>
      </c>
      <c r="AB2444" s="97">
        <f t="shared" si="1320"/>
        <v>7</v>
      </c>
      <c r="AC2444" s="98">
        <f t="shared" si="1312"/>
        <v>143.78700000000001</v>
      </c>
      <c r="AD2444" s="77" t="s">
        <v>3</v>
      </c>
      <c r="AE2444" s="54">
        <v>143.78700000000001</v>
      </c>
      <c r="AF2444" s="17"/>
    </row>
    <row r="2445" spans="1:32" ht="16.899999999999999" customHeight="1" x14ac:dyDescent="0.3">
      <c r="A2445" s="73" t="s">
        <v>7</v>
      </c>
      <c r="B2445" s="74" t="s">
        <v>1020</v>
      </c>
      <c r="C2445" s="48" t="s">
        <v>40</v>
      </c>
      <c r="D2445" s="48">
        <v>100</v>
      </c>
      <c r="E2445" s="48">
        <v>621</v>
      </c>
      <c r="F2445" s="48" t="s">
        <v>6128</v>
      </c>
      <c r="G2445" s="48" t="s">
        <v>112</v>
      </c>
      <c r="H2445" s="75">
        <f t="shared" si="1307"/>
        <v>-0.62264150943396224</v>
      </c>
      <c r="I2445" s="74">
        <v>20</v>
      </c>
      <c r="J2445" s="74">
        <v>53</v>
      </c>
      <c r="K2445" s="48">
        <f>I2445</f>
        <v>20</v>
      </c>
      <c r="L2445" s="48">
        <f>$L$3</f>
        <v>-4</v>
      </c>
      <c r="M2445" s="48">
        <f t="shared" si="1308"/>
        <v>16</v>
      </c>
      <c r="N2445" s="48">
        <v>77</v>
      </c>
      <c r="O2445" s="56">
        <v>1.2490000000000001</v>
      </c>
      <c r="P2445" s="48" t="str">
        <f t="shared" si="1317"/>
        <v>3048 BK</v>
      </c>
      <c r="Q2445" s="76">
        <v>125</v>
      </c>
      <c r="R2445" s="76">
        <v>524</v>
      </c>
      <c r="S2445" s="49">
        <f t="shared" si="1309"/>
        <v>1.9507692307692306</v>
      </c>
      <c r="T2445" s="49">
        <f t="shared" si="1318"/>
        <v>195.07692307692307</v>
      </c>
      <c r="U2445" s="49">
        <v>658.15384615384608</v>
      </c>
      <c r="V2445" s="49">
        <f t="shared" si="1306"/>
        <v>6.5815384615384609</v>
      </c>
      <c r="W2445" s="49">
        <f t="shared" si="1314"/>
        <v>31.212307692307689</v>
      </c>
      <c r="X2445" s="90">
        <f>ROUND(S2445*$X$3,0)</f>
        <v>12</v>
      </c>
      <c r="Y2445" s="91">
        <f t="shared" si="1310"/>
        <v>14.988000000000001</v>
      </c>
      <c r="Z2445" s="93">
        <f t="shared" si="1315"/>
        <v>43</v>
      </c>
      <c r="AA2445" s="94">
        <f t="shared" si="1311"/>
        <v>53.707000000000008</v>
      </c>
      <c r="AB2445" s="97">
        <f t="shared" si="1320"/>
        <v>53</v>
      </c>
      <c r="AC2445" s="98">
        <f t="shared" si="1312"/>
        <v>66.197000000000003</v>
      </c>
      <c r="AD2445" s="77" t="s">
        <v>3</v>
      </c>
      <c r="AE2445" s="54">
        <v>66.197000000000003</v>
      </c>
      <c r="AF2445" s="17"/>
    </row>
    <row r="2446" spans="1:32" ht="16.899999999999999" customHeight="1" x14ac:dyDescent="0.3">
      <c r="A2446" s="73" t="s">
        <v>35</v>
      </c>
      <c r="B2446" s="74" t="s">
        <v>2088</v>
      </c>
      <c r="C2446" s="48" t="s">
        <v>40</v>
      </c>
      <c r="D2446" s="48">
        <v>100</v>
      </c>
      <c r="E2446" s="48">
        <v>4750</v>
      </c>
      <c r="F2446" s="48" t="s">
        <v>5916</v>
      </c>
      <c r="G2446" s="48" t="s">
        <v>20</v>
      </c>
      <c r="H2446" s="75">
        <f t="shared" si="1307"/>
        <v>0</v>
      </c>
      <c r="I2446" s="74">
        <v>5</v>
      </c>
      <c r="J2446" s="74">
        <v>5</v>
      </c>
      <c r="K2446" s="48">
        <f>J2446</f>
        <v>5</v>
      </c>
      <c r="L2446" s="48"/>
      <c r="M2446" s="48">
        <f t="shared" si="1308"/>
        <v>5</v>
      </c>
      <c r="N2446" s="48">
        <v>3</v>
      </c>
      <c r="O2446" s="56">
        <v>10.22057</v>
      </c>
      <c r="P2446" s="48" t="str">
        <f t="shared" si="1317"/>
        <v>7053 BL</v>
      </c>
      <c r="Q2446" s="76">
        <v>41</v>
      </c>
      <c r="R2446" s="76">
        <v>147</v>
      </c>
      <c r="S2446" s="49">
        <f t="shared" si="1309"/>
        <v>0.61115384615384616</v>
      </c>
      <c r="T2446" s="49">
        <f t="shared" si="1318"/>
        <v>61.115384615384613</v>
      </c>
      <c r="U2446" s="49">
        <v>621.88461538461536</v>
      </c>
      <c r="V2446" s="49">
        <f t="shared" si="1306"/>
        <v>6.2188461538461537</v>
      </c>
      <c r="W2446" s="49">
        <f t="shared" si="1314"/>
        <v>3.055769230769231</v>
      </c>
      <c r="X2446" s="90">
        <f>ROUND(S2446*$X$2,0)</f>
        <v>4</v>
      </c>
      <c r="Y2446" s="91">
        <f t="shared" si="1310"/>
        <v>40.882280000000002</v>
      </c>
      <c r="Z2446" s="93">
        <f t="shared" si="1315"/>
        <v>7</v>
      </c>
      <c r="AA2446" s="94">
        <f t="shared" si="1311"/>
        <v>71.543990000000008</v>
      </c>
      <c r="AB2446" s="97">
        <f>ROUND((S2446*$AB$2)+Z2446,0)</f>
        <v>11</v>
      </c>
      <c r="AC2446" s="98">
        <f t="shared" si="1312"/>
        <v>112.42627</v>
      </c>
      <c r="AD2446" s="77" t="s">
        <v>5891</v>
      </c>
      <c r="AE2446" s="54">
        <v>112.42627</v>
      </c>
      <c r="AF2446" s="17"/>
    </row>
    <row r="2447" spans="1:32" ht="12.75" customHeight="1" x14ac:dyDescent="0.3">
      <c r="A2447" s="73" t="s">
        <v>35</v>
      </c>
      <c r="B2447" s="74" t="s">
        <v>4805</v>
      </c>
      <c r="C2447" s="48" t="s">
        <v>40</v>
      </c>
      <c r="D2447" s="48">
        <v>100</v>
      </c>
      <c r="E2447" s="48">
        <v>4750</v>
      </c>
      <c r="F2447" s="48" t="s">
        <v>5916</v>
      </c>
      <c r="G2447" s="48" t="s">
        <v>20</v>
      </c>
      <c r="H2447" s="75">
        <f t="shared" si="1307"/>
        <v>0</v>
      </c>
      <c r="I2447" s="74">
        <v>5</v>
      </c>
      <c r="J2447" s="74">
        <v>5</v>
      </c>
      <c r="K2447" s="48">
        <f>J2447</f>
        <v>5</v>
      </c>
      <c r="L2447" s="48"/>
      <c r="M2447" s="48">
        <f t="shared" si="1308"/>
        <v>5</v>
      </c>
      <c r="N2447" s="48">
        <v>2</v>
      </c>
      <c r="O2447" s="56">
        <v>10.22057</v>
      </c>
      <c r="P2447" s="48" t="str">
        <f t="shared" si="1317"/>
        <v>7053 BR</v>
      </c>
      <c r="Q2447" s="76">
        <v>14</v>
      </c>
      <c r="R2447" s="76">
        <v>44</v>
      </c>
      <c r="S2447" s="49">
        <f t="shared" si="1309"/>
        <v>0.20153846153846153</v>
      </c>
      <c r="T2447" s="49">
        <f t="shared" si="1318"/>
        <v>20.153846153846153</v>
      </c>
      <c r="U2447" s="49">
        <v>176.69230769230771</v>
      </c>
      <c r="V2447" s="49">
        <f t="shared" si="1306"/>
        <v>1.766923076923077</v>
      </c>
      <c r="W2447" s="49">
        <f t="shared" si="1314"/>
        <v>1.0076923076923077</v>
      </c>
      <c r="X2447" s="90">
        <f>ROUND(S2447*$X$2,0)</f>
        <v>1</v>
      </c>
      <c r="Y2447" s="91">
        <f t="shared" si="1310"/>
        <v>10.22057</v>
      </c>
      <c r="Z2447" s="93">
        <f t="shared" si="1315"/>
        <v>2</v>
      </c>
      <c r="AA2447" s="94">
        <f t="shared" si="1311"/>
        <v>20.441140000000001</v>
      </c>
      <c r="AB2447" s="97">
        <f>ROUND((S2447*$AB$2)+Z2447,0)</f>
        <v>3</v>
      </c>
      <c r="AC2447" s="98">
        <f t="shared" si="1312"/>
        <v>30.661709999999999</v>
      </c>
      <c r="AD2447" s="77" t="s">
        <v>5891</v>
      </c>
      <c r="AE2447" s="54">
        <v>30.661709999999999</v>
      </c>
      <c r="AF2447" s="17"/>
    </row>
    <row r="2448" spans="1:32" ht="16.899999999999999" customHeight="1" x14ac:dyDescent="0.3">
      <c r="A2448" s="73" t="s">
        <v>35</v>
      </c>
      <c r="B2448" s="74" t="s">
        <v>4269</v>
      </c>
      <c r="C2448" s="48" t="s">
        <v>464</v>
      </c>
      <c r="D2448" s="48">
        <v>100</v>
      </c>
      <c r="E2448" s="48">
        <v>4013</v>
      </c>
      <c r="F2448" s="48" t="s">
        <v>6180</v>
      </c>
      <c r="G2448" s="48" t="s">
        <v>65</v>
      </c>
      <c r="H2448" s="75">
        <f t="shared" si="1307"/>
        <v>0</v>
      </c>
      <c r="I2448" s="74">
        <v>5</v>
      </c>
      <c r="J2448" s="74">
        <v>5</v>
      </c>
      <c r="K2448" s="48">
        <f>J2448</f>
        <v>5</v>
      </c>
      <c r="L2448" s="48"/>
      <c r="M2448" s="48">
        <f t="shared" si="1308"/>
        <v>5</v>
      </c>
      <c r="N2448" s="48">
        <v>6</v>
      </c>
      <c r="O2448" s="56">
        <v>8.2625700000000002</v>
      </c>
      <c r="P2448" s="48" t="str">
        <f t="shared" si="1317"/>
        <v>2842/7 VI</v>
      </c>
      <c r="Q2448" s="76">
        <v>24</v>
      </c>
      <c r="R2448" s="76">
        <v>92</v>
      </c>
      <c r="S2448" s="49">
        <f t="shared" si="1309"/>
        <v>0.36461538461538462</v>
      </c>
      <c r="T2448" s="49">
        <f t="shared" si="1318"/>
        <v>36.46153846153846</v>
      </c>
      <c r="U2448" s="49">
        <v>47.230769230769226</v>
      </c>
      <c r="V2448" s="49">
        <f t="shared" si="1306"/>
        <v>0.47230769230769226</v>
      </c>
      <c r="W2448" s="49">
        <f t="shared" si="1314"/>
        <v>1.823076923076923</v>
      </c>
      <c r="X2448" s="90">
        <f>ROUND(S2448*$X$2,0)</f>
        <v>3</v>
      </c>
      <c r="Y2448" s="91">
        <f t="shared" si="1310"/>
        <v>24.787710000000001</v>
      </c>
      <c r="Z2448" s="93">
        <f t="shared" si="1315"/>
        <v>5</v>
      </c>
      <c r="AA2448" s="94">
        <f t="shared" si="1311"/>
        <v>41.312849999999997</v>
      </c>
      <c r="AB2448" s="97">
        <f>ROUND((S2448*$AB$2)+Z2448,0)</f>
        <v>8</v>
      </c>
      <c r="AC2448" s="98">
        <f t="shared" si="1312"/>
        <v>66.100560000000002</v>
      </c>
      <c r="AD2448" s="77" t="s">
        <v>5891</v>
      </c>
      <c r="AE2448" s="54">
        <v>66.100560000000002</v>
      </c>
      <c r="AF2448" s="17"/>
    </row>
    <row r="2449" spans="1:32" ht="16.899999999999999" customHeight="1" x14ac:dyDescent="0.3">
      <c r="A2449" s="73" t="s">
        <v>35</v>
      </c>
      <c r="B2449" s="74" t="s">
        <v>828</v>
      </c>
      <c r="C2449" s="48" t="s">
        <v>464</v>
      </c>
      <c r="D2449" s="48">
        <v>100</v>
      </c>
      <c r="E2449" s="48">
        <v>4013</v>
      </c>
      <c r="F2449" s="48" t="s">
        <v>6180</v>
      </c>
      <c r="G2449" s="48" t="s">
        <v>65</v>
      </c>
      <c r="H2449" s="75">
        <f t="shared" si="1307"/>
        <v>0</v>
      </c>
      <c r="I2449" s="74">
        <v>5</v>
      </c>
      <c r="J2449" s="74">
        <v>5</v>
      </c>
      <c r="K2449" s="48">
        <f>J2449</f>
        <v>5</v>
      </c>
      <c r="L2449" s="48"/>
      <c r="M2449" s="48">
        <f t="shared" si="1308"/>
        <v>5</v>
      </c>
      <c r="N2449" s="48">
        <v>15</v>
      </c>
      <c r="O2449" s="56">
        <v>8.2625700000000002</v>
      </c>
      <c r="P2449" s="48" t="str">
        <f t="shared" si="1317"/>
        <v>2842/7 OR</v>
      </c>
      <c r="Q2449" s="76">
        <v>23</v>
      </c>
      <c r="R2449" s="76">
        <v>92</v>
      </c>
      <c r="S2449" s="49">
        <f t="shared" si="1309"/>
        <v>0.35384615384615381</v>
      </c>
      <c r="T2449" s="49">
        <f t="shared" si="1318"/>
        <v>35.38461538461538</v>
      </c>
      <c r="U2449" s="49">
        <v>45.769230769230766</v>
      </c>
      <c r="V2449" s="49">
        <f t="shared" si="1306"/>
        <v>0.45769230769230768</v>
      </c>
      <c r="W2449" s="49">
        <f t="shared" si="1314"/>
        <v>1.7692307692307692</v>
      </c>
      <c r="X2449" s="90">
        <f>ROUND(S2449*$X$2,0)</f>
        <v>2</v>
      </c>
      <c r="Y2449" s="91">
        <f t="shared" si="1310"/>
        <v>16.52514</v>
      </c>
      <c r="Z2449" s="93">
        <f t="shared" si="1315"/>
        <v>4</v>
      </c>
      <c r="AA2449" s="94">
        <f t="shared" si="1311"/>
        <v>33.050280000000001</v>
      </c>
      <c r="AB2449" s="97">
        <f>ROUND((S2449*$AB$2)+Z2449,0)</f>
        <v>6</v>
      </c>
      <c r="AC2449" s="98">
        <f t="shared" si="1312"/>
        <v>49.575420000000001</v>
      </c>
      <c r="AD2449" s="77" t="s">
        <v>5891</v>
      </c>
      <c r="AE2449" s="54">
        <v>49.575420000000001</v>
      </c>
      <c r="AF2449" s="17"/>
    </row>
    <row r="2450" spans="1:32" ht="16.899999999999999" customHeight="1" x14ac:dyDescent="0.3">
      <c r="A2450" s="73" t="s">
        <v>35</v>
      </c>
      <c r="B2450" s="74" t="s">
        <v>4015</v>
      </c>
      <c r="C2450" s="48" t="s">
        <v>40</v>
      </c>
      <c r="D2450" s="48">
        <v>100</v>
      </c>
      <c r="E2450" s="48">
        <v>4750</v>
      </c>
      <c r="F2450" s="48" t="s">
        <v>5916</v>
      </c>
      <c r="G2450" s="48" t="s">
        <v>20</v>
      </c>
      <c r="H2450" s="75">
        <f t="shared" si="1307"/>
        <v>0</v>
      </c>
      <c r="I2450" s="74">
        <v>5</v>
      </c>
      <c r="J2450" s="74">
        <v>5</v>
      </c>
      <c r="K2450" s="48">
        <f>J2450</f>
        <v>5</v>
      </c>
      <c r="L2450" s="48"/>
      <c r="M2450" s="48">
        <f t="shared" si="1308"/>
        <v>5</v>
      </c>
      <c r="N2450" s="48">
        <v>5</v>
      </c>
      <c r="O2450" s="56">
        <v>10.22057</v>
      </c>
      <c r="P2450" s="48" t="str">
        <f t="shared" si="1317"/>
        <v>7053 WH</v>
      </c>
      <c r="Q2450" s="76">
        <v>38</v>
      </c>
      <c r="R2450" s="76">
        <v>160</v>
      </c>
      <c r="S2450" s="49">
        <f t="shared" si="1309"/>
        <v>0.59384615384615391</v>
      </c>
      <c r="T2450" s="49">
        <f t="shared" si="1318"/>
        <v>59.384615384615394</v>
      </c>
      <c r="U2450" s="49">
        <v>543.23076923076917</v>
      </c>
      <c r="V2450" s="49">
        <f t="shared" si="1306"/>
        <v>5.4323076923076918</v>
      </c>
      <c r="W2450" s="49">
        <f t="shared" si="1314"/>
        <v>2.9692307692307693</v>
      </c>
      <c r="X2450" s="90">
        <f>ROUND(S2450*$X$2,0)</f>
        <v>4</v>
      </c>
      <c r="Y2450" s="91">
        <f t="shared" si="1310"/>
        <v>40.882280000000002</v>
      </c>
      <c r="Z2450" s="93">
        <f t="shared" si="1315"/>
        <v>7</v>
      </c>
      <c r="AA2450" s="94">
        <f t="shared" si="1311"/>
        <v>71.543990000000008</v>
      </c>
      <c r="AB2450" s="97">
        <f>ROUND((S2450*$AB$2)+Z2450,0)</f>
        <v>11</v>
      </c>
      <c r="AC2450" s="98">
        <f t="shared" si="1312"/>
        <v>112.42627</v>
      </c>
      <c r="AD2450" s="77" t="s">
        <v>5891</v>
      </c>
      <c r="AE2450" s="54">
        <v>112.42627</v>
      </c>
      <c r="AF2450" s="17"/>
    </row>
    <row r="2451" spans="1:32" ht="16.899999999999999" customHeight="1" x14ac:dyDescent="0.3">
      <c r="A2451" s="73" t="s">
        <v>35</v>
      </c>
      <c r="B2451" s="74" t="s">
        <v>3250</v>
      </c>
      <c r="C2451" s="48" t="s">
        <v>1432</v>
      </c>
      <c r="D2451" s="48">
        <v>1000</v>
      </c>
      <c r="E2451" s="48">
        <v>621</v>
      </c>
      <c r="F2451" s="48" t="s">
        <v>6128</v>
      </c>
      <c r="G2451" s="48" t="s">
        <v>112</v>
      </c>
      <c r="H2451" s="75">
        <f t="shared" si="1307"/>
        <v>0</v>
      </c>
      <c r="I2451" s="74">
        <v>39</v>
      </c>
      <c r="J2451" s="74">
        <v>39</v>
      </c>
      <c r="K2451" s="48">
        <f>I2451</f>
        <v>39</v>
      </c>
      <c r="L2451" s="48">
        <f>$L$3</f>
        <v>-4</v>
      </c>
      <c r="M2451" s="48">
        <f t="shared" si="1308"/>
        <v>35</v>
      </c>
      <c r="N2451" s="48">
        <v>25</v>
      </c>
      <c r="O2451" s="56">
        <v>20.190000000000001</v>
      </c>
      <c r="P2451" s="48" t="str">
        <f t="shared" si="1317"/>
        <v>6712 OR</v>
      </c>
      <c r="Q2451" s="76">
        <v>48</v>
      </c>
      <c r="R2451" s="76">
        <v>208</v>
      </c>
      <c r="S2451" s="49">
        <f t="shared" si="1309"/>
        <v>0.75692307692307692</v>
      </c>
      <c r="T2451" s="49">
        <f t="shared" si="1318"/>
        <v>756.92307692307691</v>
      </c>
      <c r="U2451" s="49">
        <v>897</v>
      </c>
      <c r="V2451" s="49">
        <f t="shared" si="1306"/>
        <v>0.89700000000000002</v>
      </c>
      <c r="W2451" s="49">
        <f t="shared" si="1314"/>
        <v>26.492307692307691</v>
      </c>
      <c r="X2451" s="90">
        <f>ROUND(S2451*$X$4,0)</f>
        <v>4</v>
      </c>
      <c r="Y2451" s="91">
        <f t="shared" si="1310"/>
        <v>80.760000000000005</v>
      </c>
      <c r="Z2451" s="93">
        <f t="shared" si="1315"/>
        <v>30</v>
      </c>
      <c r="AA2451" s="94">
        <f t="shared" si="1311"/>
        <v>605.70000000000005</v>
      </c>
      <c r="AB2451" s="97">
        <f>ROUND((S2451*$AB$4)+Z2451,0)</f>
        <v>34</v>
      </c>
      <c r="AC2451" s="98">
        <f t="shared" si="1312"/>
        <v>686.46</v>
      </c>
      <c r="AD2451" s="77" t="s">
        <v>3</v>
      </c>
      <c r="AE2451" s="54">
        <v>686.46</v>
      </c>
      <c r="AF2451" s="17"/>
    </row>
    <row r="2452" spans="1:32" ht="16.899999999999999" customHeight="1" x14ac:dyDescent="0.3">
      <c r="A2452" s="73" t="s">
        <v>7</v>
      </c>
      <c r="B2452" s="74" t="s">
        <v>5008</v>
      </c>
      <c r="C2452" s="48" t="s">
        <v>1797</v>
      </c>
      <c r="D2452" s="48">
        <v>60</v>
      </c>
      <c r="E2452" s="48">
        <v>4445</v>
      </c>
      <c r="F2452" s="48" t="s">
        <v>5912</v>
      </c>
      <c r="G2452" s="48" t="s">
        <v>122</v>
      </c>
      <c r="H2452" s="75">
        <f t="shared" si="1307"/>
        <v>0.14285714285714285</v>
      </c>
      <c r="I2452" s="74">
        <v>32</v>
      </c>
      <c r="J2452" s="74">
        <v>28</v>
      </c>
      <c r="K2452" s="48">
        <f t="shared" ref="K2452:K2458" si="1321">J2452</f>
        <v>28</v>
      </c>
      <c r="L2452" s="48">
        <f>$L$3</f>
        <v>-4</v>
      </c>
      <c r="M2452" s="48">
        <f t="shared" si="1308"/>
        <v>24</v>
      </c>
      <c r="N2452" s="48">
        <v>2</v>
      </c>
      <c r="O2452" s="56">
        <v>12.01</v>
      </c>
      <c r="P2452" s="48" t="str">
        <f t="shared" si="1317"/>
        <v>F2211/8 WH</v>
      </c>
      <c r="Q2452" s="76">
        <v>11</v>
      </c>
      <c r="R2452" s="76">
        <v>22</v>
      </c>
      <c r="S2452" s="49">
        <f t="shared" si="1309"/>
        <v>0.14384615384615385</v>
      </c>
      <c r="T2452" s="49">
        <f t="shared" si="1318"/>
        <v>8.6307692307692303</v>
      </c>
      <c r="U2452" s="49">
        <v>220.88538461538462</v>
      </c>
      <c r="V2452" s="49">
        <f t="shared" si="1306"/>
        <v>3.6814230769230769</v>
      </c>
      <c r="W2452" s="49">
        <f t="shared" si="1314"/>
        <v>3.4523076923076923</v>
      </c>
      <c r="X2452" s="90">
        <f t="shared" ref="X2452:X2453" si="1322">ROUND(S2452*$X$4,0)</f>
        <v>1</v>
      </c>
      <c r="Y2452" s="91">
        <f t="shared" si="1310"/>
        <v>12.01</v>
      </c>
      <c r="Z2452" s="93">
        <f t="shared" si="1315"/>
        <v>4</v>
      </c>
      <c r="AA2452" s="94">
        <f t="shared" si="1311"/>
        <v>48.04</v>
      </c>
      <c r="AB2452" s="97">
        <f>ROUND((S2452*$AB$4)+Z2452,0)</f>
        <v>5</v>
      </c>
      <c r="AC2452" s="98">
        <f t="shared" si="1312"/>
        <v>60.05</v>
      </c>
      <c r="AD2452" s="77" t="s">
        <v>3</v>
      </c>
      <c r="AE2452" s="54">
        <v>60.05</v>
      </c>
      <c r="AF2452" s="17"/>
    </row>
    <row r="2453" spans="1:32" ht="16.899999999999999" customHeight="1" x14ac:dyDescent="0.3">
      <c r="A2453" s="73" t="s">
        <v>35</v>
      </c>
      <c r="B2453" s="74" t="s">
        <v>5087</v>
      </c>
      <c r="C2453" s="48" t="s">
        <v>1797</v>
      </c>
      <c r="D2453" s="48">
        <v>70</v>
      </c>
      <c r="E2453" s="48">
        <v>4445</v>
      </c>
      <c r="F2453" s="48" t="s">
        <v>5912</v>
      </c>
      <c r="G2453" s="48" t="s">
        <v>122</v>
      </c>
      <c r="H2453" s="75">
        <f t="shared" si="1307"/>
        <v>6.8965517241379309E-2</v>
      </c>
      <c r="I2453" s="74">
        <v>62</v>
      </c>
      <c r="J2453" s="74">
        <v>58</v>
      </c>
      <c r="K2453" s="48">
        <f t="shared" si="1321"/>
        <v>58</v>
      </c>
      <c r="L2453" s="48">
        <f>$L$3</f>
        <v>-4</v>
      </c>
      <c r="M2453" s="48">
        <f t="shared" si="1308"/>
        <v>54</v>
      </c>
      <c r="N2453" s="48">
        <v>1</v>
      </c>
      <c r="O2453" s="56">
        <v>12.01</v>
      </c>
      <c r="P2453" s="48" t="str">
        <f t="shared" si="1317"/>
        <v>F2211/16 BL</v>
      </c>
      <c r="Q2453" s="76">
        <v>6</v>
      </c>
      <c r="R2453" s="76">
        <v>20</v>
      </c>
      <c r="S2453" s="49">
        <f t="shared" si="1309"/>
        <v>8.7692307692307694E-2</v>
      </c>
      <c r="T2453" s="49">
        <f t="shared" si="1318"/>
        <v>6.1384615384615389</v>
      </c>
      <c r="U2453" s="49">
        <v>28.27461538461538</v>
      </c>
      <c r="V2453" s="49">
        <f t="shared" si="1306"/>
        <v>0.40392307692307688</v>
      </c>
      <c r="W2453" s="49">
        <f t="shared" si="1314"/>
        <v>4.7353846153846151</v>
      </c>
      <c r="X2453" s="90">
        <f t="shared" si="1322"/>
        <v>0</v>
      </c>
      <c r="Y2453" s="91">
        <f t="shared" si="1310"/>
        <v>0</v>
      </c>
      <c r="Z2453" s="93">
        <f t="shared" si="1315"/>
        <v>5</v>
      </c>
      <c r="AA2453" s="94">
        <f t="shared" si="1311"/>
        <v>60.05</v>
      </c>
      <c r="AB2453" s="97">
        <f>ROUND((S2453*$AB$4)+Z2453,0)</f>
        <v>5</v>
      </c>
      <c r="AC2453" s="98">
        <f t="shared" si="1312"/>
        <v>60.05</v>
      </c>
      <c r="AD2453" s="77" t="s">
        <v>3</v>
      </c>
      <c r="AE2453" s="54">
        <v>60.05</v>
      </c>
      <c r="AF2453" s="17"/>
    </row>
    <row r="2454" spans="1:32" ht="16.899999999999999" customHeight="1" x14ac:dyDescent="0.3">
      <c r="A2454" s="73" t="s">
        <v>35</v>
      </c>
      <c r="B2454" s="74" t="s">
        <v>5184</v>
      </c>
      <c r="C2454" s="48" t="s">
        <v>1797</v>
      </c>
      <c r="D2454" s="48">
        <v>32</v>
      </c>
      <c r="E2454" s="48">
        <v>4445</v>
      </c>
      <c r="F2454" s="48" t="s">
        <v>5912</v>
      </c>
      <c r="G2454" s="48" t="s">
        <v>122</v>
      </c>
      <c r="H2454" s="75">
        <f t="shared" si="1307"/>
        <v>2.85</v>
      </c>
      <c r="I2454" s="74">
        <v>154</v>
      </c>
      <c r="J2454" s="74">
        <v>40</v>
      </c>
      <c r="K2454" s="48">
        <f t="shared" si="1321"/>
        <v>40</v>
      </c>
      <c r="L2454" s="48">
        <f>$L$3</f>
        <v>-4</v>
      </c>
      <c r="M2454" s="48">
        <f t="shared" si="1308"/>
        <v>36</v>
      </c>
      <c r="N2454" s="48">
        <v>1</v>
      </c>
      <c r="O2454" s="56">
        <v>12.01</v>
      </c>
      <c r="P2454" s="48" t="str">
        <f t="shared" si="1317"/>
        <v>F2211/2 GR</v>
      </c>
      <c r="Q2454" s="76">
        <v>0</v>
      </c>
      <c r="R2454" s="76">
        <v>4</v>
      </c>
      <c r="S2454" s="49">
        <f t="shared" si="1309"/>
        <v>4.6153846153846158E-3</v>
      </c>
      <c r="T2454" s="49">
        <f t="shared" si="1318"/>
        <v>0.14769230769230771</v>
      </c>
      <c r="U2454" s="49">
        <v>38.205769230769235</v>
      </c>
      <c r="V2454" s="49">
        <f t="shared" si="1306"/>
        <v>1.1939302884615386</v>
      </c>
      <c r="W2454" s="49">
        <f t="shared" si="1314"/>
        <v>0.16615384615384618</v>
      </c>
      <c r="X2454" s="90">
        <f>ROUNDUP(S2454*$X$4,0)</f>
        <v>1</v>
      </c>
      <c r="Y2454" s="91">
        <f t="shared" si="1310"/>
        <v>12.01</v>
      </c>
      <c r="Z2454" s="93">
        <f t="shared" si="1315"/>
        <v>1</v>
      </c>
      <c r="AA2454" s="94">
        <f t="shared" si="1311"/>
        <v>12.01</v>
      </c>
      <c r="AB2454" s="97">
        <f>ROUND((S2454*$AB$4)+Z2454,0)</f>
        <v>1</v>
      </c>
      <c r="AC2454" s="98">
        <f t="shared" si="1312"/>
        <v>12.01</v>
      </c>
      <c r="AD2454" s="77" t="s">
        <v>3</v>
      </c>
      <c r="AE2454" s="54">
        <v>12.01</v>
      </c>
      <c r="AF2454" s="17"/>
    </row>
    <row r="2455" spans="1:32" ht="16.899999999999999" customHeight="1" x14ac:dyDescent="0.3">
      <c r="A2455" s="73" t="s">
        <v>35</v>
      </c>
      <c r="B2455" s="74" t="s">
        <v>4814</v>
      </c>
      <c r="C2455" s="48" t="s">
        <v>40</v>
      </c>
      <c r="D2455" s="48">
        <v>100</v>
      </c>
      <c r="E2455" s="48">
        <v>4750</v>
      </c>
      <c r="F2455" s="48" t="s">
        <v>5916</v>
      </c>
      <c r="G2455" s="48" t="s">
        <v>20</v>
      </c>
      <c r="H2455" s="75">
        <f t="shared" si="1307"/>
        <v>0</v>
      </c>
      <c r="I2455" s="74">
        <v>5</v>
      </c>
      <c r="J2455" s="74">
        <v>5</v>
      </c>
      <c r="K2455" s="48">
        <f t="shared" si="1321"/>
        <v>5</v>
      </c>
      <c r="L2455" s="48"/>
      <c r="M2455" s="48">
        <f t="shared" si="1308"/>
        <v>5</v>
      </c>
      <c r="N2455" s="48">
        <v>4</v>
      </c>
      <c r="O2455" s="56">
        <v>9.38157</v>
      </c>
      <c r="P2455" s="48" t="str">
        <f t="shared" si="1317"/>
        <v>7132 RD</v>
      </c>
      <c r="Q2455" s="76">
        <v>21</v>
      </c>
      <c r="R2455" s="76">
        <v>36</v>
      </c>
      <c r="S2455" s="49">
        <f t="shared" si="1309"/>
        <v>0.26769230769230767</v>
      </c>
      <c r="T2455" s="49">
        <f t="shared" si="1318"/>
        <v>26.769230769230766</v>
      </c>
      <c r="U2455" s="49">
        <v>52.538461538461533</v>
      </c>
      <c r="V2455" s="49">
        <f t="shared" si="1306"/>
        <v>0.52538461538461534</v>
      </c>
      <c r="W2455" s="49">
        <f t="shared" si="1314"/>
        <v>1.3384615384615384</v>
      </c>
      <c r="X2455" s="90">
        <f>ROUND(S2455*$X$2,0)</f>
        <v>2</v>
      </c>
      <c r="Y2455" s="91">
        <f t="shared" si="1310"/>
        <v>18.76314</v>
      </c>
      <c r="Z2455" s="93">
        <f t="shared" si="1315"/>
        <v>3</v>
      </c>
      <c r="AA2455" s="94">
        <f t="shared" si="1311"/>
        <v>28.14471</v>
      </c>
      <c r="AB2455" s="97">
        <f>ROUND((S2455*$AB$2)+Z2455,0)</f>
        <v>5</v>
      </c>
      <c r="AC2455" s="98">
        <f t="shared" si="1312"/>
        <v>46.907849999999996</v>
      </c>
      <c r="AD2455" s="77" t="s">
        <v>5891</v>
      </c>
      <c r="AE2455" s="54">
        <v>46.907849999999996</v>
      </c>
      <c r="AF2455" s="17"/>
    </row>
    <row r="2456" spans="1:32" ht="16.899999999999999" customHeight="1" x14ac:dyDescent="0.3">
      <c r="A2456" s="73" t="s">
        <v>35</v>
      </c>
      <c r="B2456" s="74" t="s">
        <v>2610</v>
      </c>
      <c r="C2456" s="48" t="s">
        <v>40</v>
      </c>
      <c r="D2456" s="48">
        <v>100</v>
      </c>
      <c r="E2456" s="48">
        <v>4750</v>
      </c>
      <c r="F2456" s="48" t="s">
        <v>5916</v>
      </c>
      <c r="G2456" s="48" t="s">
        <v>20</v>
      </c>
      <c r="H2456" s="75">
        <f t="shared" si="1307"/>
        <v>0</v>
      </c>
      <c r="I2456" s="74">
        <v>5</v>
      </c>
      <c r="J2456" s="74">
        <v>5</v>
      </c>
      <c r="K2456" s="48">
        <f t="shared" si="1321"/>
        <v>5</v>
      </c>
      <c r="L2456" s="48"/>
      <c r="M2456" s="48">
        <f t="shared" si="1308"/>
        <v>5</v>
      </c>
      <c r="N2456" s="48">
        <v>3</v>
      </c>
      <c r="O2456" s="56">
        <v>9.38157</v>
      </c>
      <c r="P2456" s="48" t="str">
        <f t="shared" si="1317"/>
        <v>7132 BK</v>
      </c>
      <c r="Q2456" s="76">
        <v>12</v>
      </c>
      <c r="R2456" s="76">
        <v>40</v>
      </c>
      <c r="S2456" s="49">
        <f t="shared" si="1309"/>
        <v>0.17538461538461539</v>
      </c>
      <c r="T2456" s="49">
        <f t="shared" si="1318"/>
        <v>17.53846153846154</v>
      </c>
      <c r="U2456" s="49">
        <v>62.153846153846153</v>
      </c>
      <c r="V2456" s="49">
        <f t="shared" si="1306"/>
        <v>0.62153846153846148</v>
      </c>
      <c r="W2456" s="49">
        <f t="shared" si="1314"/>
        <v>0.87692307692307692</v>
      </c>
      <c r="X2456" s="90">
        <f>ROUND(S2456*$X$2,0)</f>
        <v>1</v>
      </c>
      <c r="Y2456" s="91">
        <f t="shared" si="1310"/>
        <v>9.38157</v>
      </c>
      <c r="Z2456" s="93">
        <f t="shared" si="1315"/>
        <v>2</v>
      </c>
      <c r="AA2456" s="94">
        <f t="shared" si="1311"/>
        <v>18.76314</v>
      </c>
      <c r="AB2456" s="97">
        <f>ROUND((S2456*$AB$2)+Z2456,0)</f>
        <v>3</v>
      </c>
      <c r="AC2456" s="98">
        <f t="shared" si="1312"/>
        <v>28.14471</v>
      </c>
      <c r="AD2456" s="77" t="s">
        <v>5891</v>
      </c>
      <c r="AE2456" s="54">
        <v>28.14471</v>
      </c>
      <c r="AF2456" s="17"/>
    </row>
    <row r="2457" spans="1:32" ht="16.899999999999999" customHeight="1" x14ac:dyDescent="0.3">
      <c r="A2457" s="73" t="s">
        <v>35</v>
      </c>
      <c r="B2457" s="74" t="s">
        <v>784</v>
      </c>
      <c r="C2457" s="48" t="s">
        <v>464</v>
      </c>
      <c r="D2457" s="48">
        <v>1</v>
      </c>
      <c r="E2457" s="48">
        <v>4013</v>
      </c>
      <c r="F2457" s="48" t="s">
        <v>6180</v>
      </c>
      <c r="G2457" s="48" t="s">
        <v>112</v>
      </c>
      <c r="H2457" s="75">
        <f t="shared" si="1307"/>
        <v>0.21666666666666667</v>
      </c>
      <c r="I2457" s="74">
        <v>73</v>
      </c>
      <c r="J2457" s="74">
        <v>60</v>
      </c>
      <c r="K2457" s="48">
        <f t="shared" si="1321"/>
        <v>60</v>
      </c>
      <c r="L2457" s="48">
        <f>$L$3</f>
        <v>-4</v>
      </c>
      <c r="M2457" s="48">
        <f t="shared" si="1308"/>
        <v>56</v>
      </c>
      <c r="N2457" s="48">
        <v>1945</v>
      </c>
      <c r="O2457" s="56">
        <v>0.16</v>
      </c>
      <c r="P2457" s="48" t="str">
        <f t="shared" si="1317"/>
        <v>2845/19 BR</v>
      </c>
      <c r="Q2457" s="76" t="s">
        <v>6187</v>
      </c>
      <c r="R2457" s="76" t="s">
        <v>6187</v>
      </c>
      <c r="S2457" s="49">
        <f t="shared" si="1309"/>
        <v>0</v>
      </c>
      <c r="T2457" s="49">
        <f t="shared" si="1318"/>
        <v>0</v>
      </c>
      <c r="U2457" s="49">
        <v>18.923076923076927</v>
      </c>
      <c r="V2457" s="49">
        <f t="shared" si="1306"/>
        <v>18.923076923076927</v>
      </c>
      <c r="W2457" s="49">
        <f t="shared" si="1314"/>
        <v>0</v>
      </c>
      <c r="X2457" s="90">
        <f>ROUND(V2457*$X$4,0)</f>
        <v>95</v>
      </c>
      <c r="Y2457" s="91">
        <f t="shared" si="1310"/>
        <v>15.200000000000001</v>
      </c>
      <c r="Z2457" s="93">
        <f>ROUND((V2457*M2457)+X2457,0)</f>
        <v>1155</v>
      </c>
      <c r="AA2457" s="94">
        <f t="shared" si="1311"/>
        <v>184.8</v>
      </c>
      <c r="AB2457" s="97">
        <f>ROUND((V2457*$AB$4)+Z2457,0)</f>
        <v>1250</v>
      </c>
      <c r="AC2457" s="98">
        <f t="shared" si="1312"/>
        <v>200</v>
      </c>
      <c r="AD2457" s="77" t="s">
        <v>5889</v>
      </c>
      <c r="AE2457" s="54">
        <v>200</v>
      </c>
      <c r="AF2457" s="17"/>
    </row>
    <row r="2458" spans="1:32" ht="16.899999999999999" customHeight="1" x14ac:dyDescent="0.3">
      <c r="A2458" s="73" t="s">
        <v>7</v>
      </c>
      <c r="B2458" s="74" t="s">
        <v>4037</v>
      </c>
      <c r="C2458" s="48" t="s">
        <v>1790</v>
      </c>
      <c r="D2458" s="48">
        <v>100</v>
      </c>
      <c r="E2458" s="48">
        <v>621</v>
      </c>
      <c r="F2458" s="48" t="s">
        <v>6128</v>
      </c>
      <c r="G2458" s="48" t="s">
        <v>11</v>
      </c>
      <c r="H2458" s="75">
        <f t="shared" si="1307"/>
        <v>0</v>
      </c>
      <c r="I2458" s="74">
        <v>5</v>
      </c>
      <c r="J2458" s="74">
        <v>5</v>
      </c>
      <c r="K2458" s="48">
        <f t="shared" si="1321"/>
        <v>5</v>
      </c>
      <c r="L2458" s="48"/>
      <c r="M2458" s="48">
        <f t="shared" si="1308"/>
        <v>5</v>
      </c>
      <c r="N2458" s="48">
        <v>0</v>
      </c>
      <c r="O2458" s="56">
        <v>24.130310000000001</v>
      </c>
      <c r="P2458" s="48" t="str">
        <f t="shared" si="1317"/>
        <v>9059B BK</v>
      </c>
      <c r="Q2458" s="76">
        <v>0</v>
      </c>
      <c r="R2458" s="76">
        <v>4</v>
      </c>
      <c r="S2458" s="49">
        <f t="shared" si="1309"/>
        <v>4.6153846153846158E-3</v>
      </c>
      <c r="T2458" s="49">
        <f t="shared" si="1318"/>
        <v>0.46153846153846156</v>
      </c>
      <c r="U2458" s="49">
        <v>73.923076923076934</v>
      </c>
      <c r="V2458" s="49">
        <f t="shared" si="1306"/>
        <v>0.73923076923076936</v>
      </c>
      <c r="W2458" s="49">
        <f t="shared" si="1314"/>
        <v>2.3076923076923078E-2</v>
      </c>
      <c r="X2458" s="90">
        <f>ROUNDUP(S2458*$X$2,0)</f>
        <v>1</v>
      </c>
      <c r="Y2458" s="91">
        <f t="shared" si="1310"/>
        <v>24.130310000000001</v>
      </c>
      <c r="Z2458" s="93">
        <f>ROUND((S2458*M2458)+X2458,0)</f>
        <v>1</v>
      </c>
      <c r="AA2458" s="94">
        <f t="shared" si="1311"/>
        <v>24.130310000000001</v>
      </c>
      <c r="AB2458" s="97">
        <f>ROUND((S2458*$AB$2)+Z2458,0)</f>
        <v>1</v>
      </c>
      <c r="AC2458" s="98">
        <f t="shared" si="1312"/>
        <v>24.130310000000001</v>
      </c>
      <c r="AD2458" s="77" t="s">
        <v>5891</v>
      </c>
      <c r="AE2458" s="54">
        <v>24.130310000000001</v>
      </c>
      <c r="AF2458" s="17"/>
    </row>
    <row r="2459" spans="1:32" ht="16.899999999999999" customHeight="1" x14ac:dyDescent="0.3">
      <c r="A2459" s="73" t="s">
        <v>7</v>
      </c>
      <c r="B2459" s="74" t="s">
        <v>2640</v>
      </c>
      <c r="C2459" s="48" t="s">
        <v>1154</v>
      </c>
      <c r="D2459" s="48">
        <v>100</v>
      </c>
      <c r="E2459" s="48">
        <v>621</v>
      </c>
      <c r="F2459" s="48" t="s">
        <v>6128</v>
      </c>
      <c r="G2459" s="48" t="s">
        <v>35</v>
      </c>
      <c r="H2459" s="75">
        <f t="shared" si="1307"/>
        <v>-0.43396226415094341</v>
      </c>
      <c r="I2459" s="74">
        <v>30</v>
      </c>
      <c r="J2459" s="74">
        <v>53</v>
      </c>
      <c r="K2459" s="48">
        <f>I2459</f>
        <v>30</v>
      </c>
      <c r="L2459" s="48">
        <v>-4</v>
      </c>
      <c r="M2459" s="48">
        <f t="shared" si="1308"/>
        <v>26</v>
      </c>
      <c r="N2459" s="48">
        <v>6</v>
      </c>
      <c r="O2459" s="56">
        <v>19.181999999999999</v>
      </c>
      <c r="P2459" s="48" t="str">
        <f t="shared" si="1317"/>
        <v>5272C SL</v>
      </c>
      <c r="Q2459" s="76">
        <v>0</v>
      </c>
      <c r="R2459" s="76">
        <v>27</v>
      </c>
      <c r="S2459" s="49">
        <f t="shared" si="1309"/>
        <v>3.1153846153846153E-2</v>
      </c>
      <c r="T2459" s="49">
        <f t="shared" si="1318"/>
        <v>3.1153846153846154</v>
      </c>
      <c r="U2459" s="49">
        <v>11.192307692307692</v>
      </c>
      <c r="V2459" s="49">
        <f t="shared" si="1306"/>
        <v>0.11192307692307692</v>
      </c>
      <c r="W2459" s="49">
        <f t="shared" si="1314"/>
        <v>0.80999999999999994</v>
      </c>
      <c r="X2459" s="90">
        <f>ROUND(S2459*$X$4,0)</f>
        <v>0</v>
      </c>
      <c r="Y2459" s="91">
        <f t="shared" si="1310"/>
        <v>0</v>
      </c>
      <c r="Z2459" s="93">
        <f>ROUND((S2459*M2459)+X2459,0)</f>
        <v>1</v>
      </c>
      <c r="AA2459" s="94">
        <f t="shared" si="1311"/>
        <v>19.181999999999999</v>
      </c>
      <c r="AB2459" s="97">
        <f>ROUND((S2459*$AB$4)+Z2459,0)</f>
        <v>1</v>
      </c>
      <c r="AC2459" s="98">
        <f t="shared" si="1312"/>
        <v>19.181999999999999</v>
      </c>
      <c r="AD2459" s="77" t="s">
        <v>3</v>
      </c>
      <c r="AE2459" s="54">
        <v>19.181999999999999</v>
      </c>
      <c r="AF2459" s="17"/>
    </row>
    <row r="2460" spans="1:32" ht="16.899999999999999" customHeight="1" x14ac:dyDescent="0.3">
      <c r="A2460" s="73" t="s">
        <v>35</v>
      </c>
      <c r="B2460" s="74" t="s">
        <v>2482</v>
      </c>
      <c r="C2460" s="48" t="s">
        <v>1797</v>
      </c>
      <c r="D2460" s="48">
        <v>20</v>
      </c>
      <c r="E2460" s="48">
        <v>4445</v>
      </c>
      <c r="F2460" s="48" t="s">
        <v>5912</v>
      </c>
      <c r="G2460" s="48" t="s">
        <v>122</v>
      </c>
      <c r="H2460" s="75">
        <f t="shared" si="1307"/>
        <v>0.14285714285714285</v>
      </c>
      <c r="I2460" s="74">
        <v>32</v>
      </c>
      <c r="J2460" s="74">
        <v>28</v>
      </c>
      <c r="K2460" s="48">
        <f>J2460</f>
        <v>28</v>
      </c>
      <c r="L2460" s="48">
        <f>$L$3</f>
        <v>-4</v>
      </c>
      <c r="M2460" s="48">
        <f t="shared" si="1308"/>
        <v>24</v>
      </c>
      <c r="N2460" s="48">
        <v>15</v>
      </c>
      <c r="O2460" s="56">
        <v>5.1345000000000001</v>
      </c>
      <c r="P2460" s="48" t="str">
        <f t="shared" si="1317"/>
        <v>F2213/64 CL</v>
      </c>
      <c r="Q2460" s="76">
        <v>12</v>
      </c>
      <c r="R2460" s="76">
        <v>26</v>
      </c>
      <c r="S2460" s="49">
        <f t="shared" si="1309"/>
        <v>0.15923076923076923</v>
      </c>
      <c r="T2460" s="49">
        <f t="shared" si="1318"/>
        <v>3.1846153846153848</v>
      </c>
      <c r="U2460" s="49">
        <v>293.95384615384614</v>
      </c>
      <c r="V2460" s="49">
        <f t="shared" si="1306"/>
        <v>14.697692307692307</v>
      </c>
      <c r="W2460" s="49">
        <f t="shared" ref="W2460:W2510" si="1323">S2460*M2460</f>
        <v>3.8215384615384616</v>
      </c>
      <c r="X2460" s="90">
        <f>ROUND(S2460*$X$4,0)</f>
        <v>1</v>
      </c>
      <c r="Y2460" s="91">
        <f t="shared" si="1310"/>
        <v>5.1345000000000001</v>
      </c>
      <c r="Z2460" s="93">
        <f t="shared" ref="Z2460:Z2510" si="1324">ROUND((S2460*M2460)+X2460,0)</f>
        <v>5</v>
      </c>
      <c r="AA2460" s="94">
        <f t="shared" si="1311"/>
        <v>25.672499999999999</v>
      </c>
      <c r="AB2460" s="97">
        <f>ROUND((S2460*$AB$4)+Z2460,0)</f>
        <v>6</v>
      </c>
      <c r="AC2460" s="98">
        <f t="shared" si="1312"/>
        <v>30.807000000000002</v>
      </c>
      <c r="AD2460" s="77" t="s">
        <v>3</v>
      </c>
      <c r="AE2460" s="54">
        <v>30.807000000000002</v>
      </c>
      <c r="AF2460" s="17"/>
    </row>
    <row r="2461" spans="1:32" ht="16.899999999999999" customHeight="1" x14ac:dyDescent="0.3">
      <c r="A2461" s="73" t="s">
        <v>35</v>
      </c>
      <c r="B2461" s="74" t="s">
        <v>5872</v>
      </c>
      <c r="C2461" s="48" t="s">
        <v>2146</v>
      </c>
      <c r="D2461" s="48">
        <v>100</v>
      </c>
      <c r="E2461" s="48">
        <v>621</v>
      </c>
      <c r="F2461" s="48" t="s">
        <v>6128</v>
      </c>
      <c r="G2461" s="48" t="s">
        <v>11</v>
      </c>
      <c r="H2461" s="75">
        <f t="shared" si="1307"/>
        <v>0</v>
      </c>
      <c r="I2461" s="74">
        <v>5</v>
      </c>
      <c r="J2461" s="74">
        <v>5</v>
      </c>
      <c r="K2461" s="48">
        <f>J2461</f>
        <v>5</v>
      </c>
      <c r="L2461" s="48"/>
      <c r="M2461" s="48">
        <f t="shared" si="1308"/>
        <v>5</v>
      </c>
      <c r="N2461" s="48">
        <v>3</v>
      </c>
      <c r="O2461" s="56">
        <v>7.3199500000000004</v>
      </c>
      <c r="P2461" s="48" t="str">
        <f t="shared" si="1317"/>
        <v>M13302 SL</v>
      </c>
      <c r="Q2461" s="76">
        <v>60</v>
      </c>
      <c r="R2461" s="76">
        <v>81</v>
      </c>
      <c r="S2461" s="49">
        <f t="shared" si="1309"/>
        <v>0.73961538461538467</v>
      </c>
      <c r="T2461" s="49">
        <f t="shared" si="1318"/>
        <v>73.961538461538467</v>
      </c>
      <c r="U2461" s="49">
        <v>330.5</v>
      </c>
      <c r="V2461" s="49">
        <f t="shared" si="1306"/>
        <v>3.3050000000000002</v>
      </c>
      <c r="W2461" s="49">
        <f t="shared" si="1323"/>
        <v>3.6980769230769233</v>
      </c>
      <c r="X2461" s="90">
        <f>ROUND(S2461*$X$2,0)</f>
        <v>5</v>
      </c>
      <c r="Y2461" s="91">
        <f t="shared" si="1310"/>
        <v>36.59975</v>
      </c>
      <c r="Z2461" s="93">
        <f t="shared" si="1324"/>
        <v>9</v>
      </c>
      <c r="AA2461" s="94">
        <f t="shared" si="1311"/>
        <v>65.879550000000009</v>
      </c>
      <c r="AB2461" s="97">
        <f>ROUND((S2461*$AB$2)+Z2461,0)</f>
        <v>14</v>
      </c>
      <c r="AC2461" s="98">
        <f t="shared" si="1312"/>
        <v>102.47930000000001</v>
      </c>
      <c r="AD2461" s="77" t="s">
        <v>5891</v>
      </c>
      <c r="AE2461" s="54">
        <v>102.47930000000001</v>
      </c>
      <c r="AF2461" s="17"/>
    </row>
    <row r="2462" spans="1:32" ht="16.899999999999999" customHeight="1" x14ac:dyDescent="0.3">
      <c r="A2462" s="73" t="s">
        <v>7</v>
      </c>
      <c r="B2462" s="74" t="s">
        <v>2968</v>
      </c>
      <c r="C2462" s="48" t="s">
        <v>1370</v>
      </c>
      <c r="D2462" s="48">
        <v>1000</v>
      </c>
      <c r="E2462" s="48">
        <v>2834</v>
      </c>
      <c r="F2462" s="48" t="s">
        <v>6126</v>
      </c>
      <c r="G2462" s="48">
        <v>2</v>
      </c>
      <c r="H2462" s="75">
        <f t="shared" si="1307"/>
        <v>0</v>
      </c>
      <c r="I2462" s="74">
        <v>40</v>
      </c>
      <c r="J2462" s="74">
        <f>I2462</f>
        <v>40</v>
      </c>
      <c r="K2462" s="48">
        <f>I2462</f>
        <v>40</v>
      </c>
      <c r="L2462" s="48"/>
      <c r="M2462" s="48">
        <f t="shared" si="1308"/>
        <v>40</v>
      </c>
      <c r="N2462" s="48">
        <v>0</v>
      </c>
      <c r="O2462" s="56">
        <v>404.66784000000001</v>
      </c>
      <c r="P2462" s="48" t="str">
        <f t="shared" si="1317"/>
        <v>65807 SL</v>
      </c>
      <c r="Q2462" s="76">
        <v>19</v>
      </c>
      <c r="R2462" s="76">
        <v>26</v>
      </c>
      <c r="S2462" s="49">
        <f t="shared" si="1309"/>
        <v>0.23461538461538461</v>
      </c>
      <c r="T2462" s="49">
        <f t="shared" si="1318"/>
        <v>234.61538461538461</v>
      </c>
      <c r="U2462" s="49">
        <v>238.84615384615384</v>
      </c>
      <c r="V2462" s="49">
        <f t="shared" si="1306"/>
        <v>0.23884615384615385</v>
      </c>
      <c r="W2462" s="49">
        <f t="shared" si="1323"/>
        <v>9.384615384615385</v>
      </c>
      <c r="X2462" s="90">
        <f>ROUND(S2462*$X$4,0)</f>
        <v>1</v>
      </c>
      <c r="Y2462" s="91">
        <f t="shared" si="1310"/>
        <v>404.66784000000001</v>
      </c>
      <c r="Z2462" s="93">
        <f t="shared" si="1324"/>
        <v>10</v>
      </c>
      <c r="AA2462" s="94">
        <f t="shared" si="1311"/>
        <v>4046.6784000000002</v>
      </c>
      <c r="AB2462" s="97">
        <f>ROUND((S2462*$AB$4)+Z2462,0)</f>
        <v>11</v>
      </c>
      <c r="AC2462" s="98">
        <f t="shared" si="1312"/>
        <v>4451.3462399999999</v>
      </c>
      <c r="AD2462" s="77" t="s">
        <v>3</v>
      </c>
      <c r="AE2462" s="54">
        <v>4451.3462399999999</v>
      </c>
      <c r="AF2462" s="17"/>
    </row>
    <row r="2463" spans="1:32" ht="16.899999999999999" customHeight="1" x14ac:dyDescent="0.3">
      <c r="A2463" s="73" t="s">
        <v>7</v>
      </c>
      <c r="B2463" s="74" t="s">
        <v>1488</v>
      </c>
      <c r="C2463" s="48" t="s">
        <v>10</v>
      </c>
      <c r="D2463" s="48">
        <v>100</v>
      </c>
      <c r="E2463" s="48">
        <v>621</v>
      </c>
      <c r="F2463" s="48" t="s">
        <v>6128</v>
      </c>
      <c r="G2463" s="48" t="s">
        <v>35</v>
      </c>
      <c r="H2463" s="75">
        <f t="shared" si="1307"/>
        <v>0.37931034482758619</v>
      </c>
      <c r="I2463" s="74">
        <v>40</v>
      </c>
      <c r="J2463" s="74">
        <v>29</v>
      </c>
      <c r="K2463" s="48">
        <f>J2463</f>
        <v>29</v>
      </c>
      <c r="L2463" s="48">
        <v>-4</v>
      </c>
      <c r="M2463" s="48">
        <f t="shared" si="1308"/>
        <v>25</v>
      </c>
      <c r="N2463" s="48">
        <v>10</v>
      </c>
      <c r="O2463" s="56">
        <v>32.539000000000001</v>
      </c>
      <c r="P2463" s="48" t="str">
        <f t="shared" si="1317"/>
        <v>1299/12C SL</v>
      </c>
      <c r="Q2463" s="76">
        <v>24</v>
      </c>
      <c r="R2463" s="76">
        <v>170</v>
      </c>
      <c r="S2463" s="49">
        <f t="shared" si="1309"/>
        <v>0.45461538461538464</v>
      </c>
      <c r="T2463" s="49">
        <f t="shared" si="1318"/>
        <v>45.461538461538467</v>
      </c>
      <c r="U2463" s="49">
        <v>501.03846153846155</v>
      </c>
      <c r="V2463" s="49">
        <f t="shared" si="1306"/>
        <v>5.0103846153846154</v>
      </c>
      <c r="W2463" s="49">
        <f t="shared" si="1323"/>
        <v>11.365384615384617</v>
      </c>
      <c r="X2463" s="90">
        <f>ROUND(S2463*$X$4,0)</f>
        <v>2</v>
      </c>
      <c r="Y2463" s="91">
        <f t="shared" si="1310"/>
        <v>65.078000000000003</v>
      </c>
      <c r="Z2463" s="93">
        <f t="shared" si="1324"/>
        <v>13</v>
      </c>
      <c r="AA2463" s="94">
        <f t="shared" si="1311"/>
        <v>423.00700000000001</v>
      </c>
      <c r="AB2463" s="97">
        <f>ROUND((S2463*$AB$4)+Z2463,0)</f>
        <v>15</v>
      </c>
      <c r="AC2463" s="98">
        <f t="shared" si="1312"/>
        <v>488.08500000000004</v>
      </c>
      <c r="AD2463" s="77" t="s">
        <v>3</v>
      </c>
      <c r="AE2463" s="54">
        <v>488.08500000000004</v>
      </c>
      <c r="AF2463" s="17"/>
    </row>
    <row r="2464" spans="1:32" ht="16.899999999999999" customHeight="1" x14ac:dyDescent="0.3">
      <c r="A2464" s="73" t="s">
        <v>7</v>
      </c>
      <c r="B2464" s="74" t="s">
        <v>1726</v>
      </c>
      <c r="C2464" s="48" t="s">
        <v>1154</v>
      </c>
      <c r="D2464" s="48">
        <v>100</v>
      </c>
      <c r="E2464" s="48">
        <v>2834</v>
      </c>
      <c r="F2464" s="48" t="s">
        <v>6126</v>
      </c>
      <c r="G2464" s="48">
        <v>2</v>
      </c>
      <c r="H2464" s="75">
        <f t="shared" si="1307"/>
        <v>-0.33962264150943394</v>
      </c>
      <c r="I2464" s="74">
        <v>35</v>
      </c>
      <c r="J2464" s="74">
        <v>53</v>
      </c>
      <c r="K2464" s="48">
        <f>I2464</f>
        <v>35</v>
      </c>
      <c r="L2464" s="48"/>
      <c r="M2464" s="48">
        <f t="shared" si="1308"/>
        <v>35</v>
      </c>
      <c r="N2464" s="48">
        <v>1</v>
      </c>
      <c r="O2464" s="56">
        <v>18.626000000000001</v>
      </c>
      <c r="P2464" s="48" t="str">
        <f t="shared" si="1317"/>
        <v>5383C SL</v>
      </c>
      <c r="Q2464" s="76">
        <v>2</v>
      </c>
      <c r="R2464" s="76">
        <v>13</v>
      </c>
      <c r="S2464" s="49">
        <f t="shared" si="1309"/>
        <v>3.6538461538461534E-2</v>
      </c>
      <c r="T2464" s="49">
        <f t="shared" si="1318"/>
        <v>3.6538461538461533</v>
      </c>
      <c r="U2464" s="49">
        <v>143.65384615384613</v>
      </c>
      <c r="V2464" s="49">
        <f t="shared" si="1306"/>
        <v>1.4365384615384613</v>
      </c>
      <c r="W2464" s="49">
        <f t="shared" si="1323"/>
        <v>1.2788461538461537</v>
      </c>
      <c r="X2464" s="90">
        <f>ROUND(S2464*$X$4,0)</f>
        <v>0</v>
      </c>
      <c r="Y2464" s="91">
        <f t="shared" si="1310"/>
        <v>0</v>
      </c>
      <c r="Z2464" s="93">
        <f t="shared" si="1324"/>
        <v>1</v>
      </c>
      <c r="AA2464" s="94">
        <f t="shared" si="1311"/>
        <v>18.626000000000001</v>
      </c>
      <c r="AB2464" s="97">
        <f>ROUND((S2464*$AB$4)+Z2464,0)</f>
        <v>1</v>
      </c>
      <c r="AC2464" s="98">
        <f t="shared" si="1312"/>
        <v>18.626000000000001</v>
      </c>
      <c r="AD2464" s="77" t="s">
        <v>3</v>
      </c>
      <c r="AE2464" s="54">
        <v>18.626000000000001</v>
      </c>
      <c r="AF2464" s="17"/>
    </row>
    <row r="2465" spans="1:32" ht="12.75" customHeight="1" x14ac:dyDescent="0.3">
      <c r="A2465" s="73" t="s">
        <v>7</v>
      </c>
      <c r="B2465" s="74" t="s">
        <v>5526</v>
      </c>
      <c r="C2465" s="48" t="s">
        <v>1370</v>
      </c>
      <c r="D2465" s="48">
        <v>100</v>
      </c>
      <c r="E2465" s="48">
        <v>2834</v>
      </c>
      <c r="F2465" s="48" t="s">
        <v>6126</v>
      </c>
      <c r="G2465" s="48">
        <v>2</v>
      </c>
      <c r="H2465" s="75">
        <f t="shared" si="1307"/>
        <v>0</v>
      </c>
      <c r="I2465" s="74">
        <v>40</v>
      </c>
      <c r="J2465" s="74">
        <f>I2465</f>
        <v>40</v>
      </c>
      <c r="K2465" s="48">
        <f>I2465</f>
        <v>40</v>
      </c>
      <c r="L2465" s="48"/>
      <c r="M2465" s="48">
        <f t="shared" si="1308"/>
        <v>40</v>
      </c>
      <c r="N2465" s="48">
        <v>3</v>
      </c>
      <c r="O2465" s="56">
        <v>24.610109999999999</v>
      </c>
      <c r="P2465" s="48" t="str">
        <f t="shared" si="1317"/>
        <v>86105CY SL</v>
      </c>
      <c r="Q2465" s="76">
        <v>9</v>
      </c>
      <c r="R2465" s="76">
        <v>15</v>
      </c>
      <c r="S2465" s="49">
        <f t="shared" si="1309"/>
        <v>0.11423076923076922</v>
      </c>
      <c r="T2465" s="49">
        <f t="shared" si="1318"/>
        <v>11.423076923076922</v>
      </c>
      <c r="U2465" s="49">
        <v>100.26923076923077</v>
      </c>
      <c r="V2465" s="49">
        <f t="shared" si="1306"/>
        <v>1.0026923076923078</v>
      </c>
      <c r="W2465" s="49">
        <f t="shared" si="1323"/>
        <v>4.569230769230769</v>
      </c>
      <c r="X2465" s="90">
        <f>ROUND(S2465*$X$4,0)</f>
        <v>1</v>
      </c>
      <c r="Y2465" s="91">
        <f t="shared" si="1310"/>
        <v>24.610109999999999</v>
      </c>
      <c r="Z2465" s="93">
        <f t="shared" si="1324"/>
        <v>6</v>
      </c>
      <c r="AA2465" s="94">
        <f t="shared" si="1311"/>
        <v>147.66066000000001</v>
      </c>
      <c r="AB2465" s="97">
        <f>ROUND((S2465*$AB$4)+Z2465,0)</f>
        <v>7</v>
      </c>
      <c r="AC2465" s="98">
        <f t="shared" si="1312"/>
        <v>172.27077</v>
      </c>
      <c r="AD2465" s="77" t="s">
        <v>3</v>
      </c>
      <c r="AE2465" s="54">
        <v>172.27077</v>
      </c>
      <c r="AF2465" s="17"/>
    </row>
    <row r="2466" spans="1:32" ht="16.899999999999999" customHeight="1" x14ac:dyDescent="0.3">
      <c r="A2466" s="73" t="s">
        <v>35</v>
      </c>
      <c r="B2466" s="74" t="s">
        <v>5858</v>
      </c>
      <c r="C2466" s="48" t="s">
        <v>1797</v>
      </c>
      <c r="D2466" s="48">
        <v>14</v>
      </c>
      <c r="E2466" s="48">
        <v>4445</v>
      </c>
      <c r="F2466" s="48" t="s">
        <v>5912</v>
      </c>
      <c r="G2466" s="48" t="s">
        <v>122</v>
      </c>
      <c r="H2466" s="75">
        <f t="shared" si="1307"/>
        <v>0.14285714285714285</v>
      </c>
      <c r="I2466" s="74">
        <v>32</v>
      </c>
      <c r="J2466" s="74">
        <v>28</v>
      </c>
      <c r="K2466" s="48">
        <f>J2466</f>
        <v>28</v>
      </c>
      <c r="L2466" s="48">
        <f>$L$3</f>
        <v>-4</v>
      </c>
      <c r="M2466" s="48">
        <f t="shared" si="1308"/>
        <v>24</v>
      </c>
      <c r="N2466" s="48">
        <v>0</v>
      </c>
      <c r="O2466" s="56">
        <v>3.9769000000000001</v>
      </c>
      <c r="P2466" s="48" t="str">
        <f t="shared" si="1317"/>
        <v>F2211/8 GR</v>
      </c>
      <c r="Q2466" s="76" t="s">
        <v>6187</v>
      </c>
      <c r="R2466" s="76" t="s">
        <v>6187</v>
      </c>
      <c r="S2466" s="49">
        <f t="shared" si="1309"/>
        <v>0</v>
      </c>
      <c r="T2466" s="49">
        <f t="shared" si="1318"/>
        <v>0</v>
      </c>
      <c r="U2466" s="49">
        <v>51.784615384615385</v>
      </c>
      <c r="V2466" s="49">
        <f t="shared" si="1306"/>
        <v>3.6989010989010991</v>
      </c>
      <c r="W2466" s="49">
        <f t="shared" si="1323"/>
        <v>0</v>
      </c>
      <c r="X2466" s="90">
        <f>ROUNDUP(S2466*$X$4,0)</f>
        <v>0</v>
      </c>
      <c r="Y2466" s="91">
        <f t="shared" si="1310"/>
        <v>0</v>
      </c>
      <c r="Z2466" s="93">
        <f t="shared" si="1324"/>
        <v>0</v>
      </c>
      <c r="AA2466" s="94">
        <f t="shared" si="1311"/>
        <v>0</v>
      </c>
      <c r="AB2466" s="97">
        <f>ROUND((S2466*$AB$4)+Z2466,0)</f>
        <v>0</v>
      </c>
      <c r="AC2466" s="98">
        <f t="shared" si="1312"/>
        <v>0</v>
      </c>
      <c r="AD2466" s="77" t="s">
        <v>3</v>
      </c>
      <c r="AE2466" s="54">
        <v>0</v>
      </c>
      <c r="AF2466" s="17"/>
    </row>
    <row r="2467" spans="1:32" ht="16.899999999999999" customHeight="1" x14ac:dyDescent="0.3">
      <c r="A2467" s="73" t="s">
        <v>35</v>
      </c>
      <c r="B2467" s="74" t="s">
        <v>2668</v>
      </c>
      <c r="C2467" s="48" t="s">
        <v>464</v>
      </c>
      <c r="D2467" s="48">
        <v>100</v>
      </c>
      <c r="E2467" s="48">
        <v>4013</v>
      </c>
      <c r="F2467" s="48" t="s">
        <v>6180</v>
      </c>
      <c r="G2467" s="48" t="s">
        <v>65</v>
      </c>
      <c r="H2467" s="75">
        <f t="shared" si="1307"/>
        <v>0</v>
      </c>
      <c r="I2467" s="74">
        <v>5</v>
      </c>
      <c r="J2467" s="74">
        <v>5</v>
      </c>
      <c r="K2467" s="48">
        <f>J2467</f>
        <v>5</v>
      </c>
      <c r="L2467" s="48"/>
      <c r="M2467" s="48">
        <f t="shared" si="1308"/>
        <v>5</v>
      </c>
      <c r="N2467" s="48">
        <v>24</v>
      </c>
      <c r="O2467" s="56">
        <v>9.2625700000000002</v>
      </c>
      <c r="P2467" s="48" t="str">
        <f t="shared" si="1317"/>
        <v>5853 SL</v>
      </c>
      <c r="Q2467" s="76">
        <v>33</v>
      </c>
      <c r="R2467" s="76">
        <v>228</v>
      </c>
      <c r="S2467" s="49">
        <f t="shared" si="1309"/>
        <v>0.6184615384615384</v>
      </c>
      <c r="T2467" s="49">
        <f t="shared" si="1318"/>
        <v>61.84615384615384</v>
      </c>
      <c r="U2467" s="49">
        <v>89.153846153846146</v>
      </c>
      <c r="V2467" s="49">
        <f t="shared" si="1306"/>
        <v>0.8915384615384615</v>
      </c>
      <c r="W2467" s="49">
        <f t="shared" si="1323"/>
        <v>3.092307692307692</v>
      </c>
      <c r="X2467" s="90">
        <f>ROUND(S2467*$X$2,0)</f>
        <v>4</v>
      </c>
      <c r="Y2467" s="91">
        <f t="shared" si="1310"/>
        <v>37.050280000000001</v>
      </c>
      <c r="Z2467" s="93">
        <f t="shared" si="1324"/>
        <v>7</v>
      </c>
      <c r="AA2467" s="94">
        <f t="shared" si="1311"/>
        <v>64.837990000000005</v>
      </c>
      <c r="AB2467" s="97">
        <f>ROUND((S2467*$AB$2)+Z2467,0)</f>
        <v>11</v>
      </c>
      <c r="AC2467" s="98">
        <f t="shared" si="1312"/>
        <v>101.88827000000001</v>
      </c>
      <c r="AD2467" s="77" t="s">
        <v>5891</v>
      </c>
      <c r="AE2467" s="54">
        <v>101.88827000000001</v>
      </c>
      <c r="AF2467" s="17"/>
    </row>
    <row r="2468" spans="1:32" ht="16.899999999999999" customHeight="1" x14ac:dyDescent="0.3">
      <c r="A2468" s="73" t="s">
        <v>35</v>
      </c>
      <c r="B2468" s="74" t="s">
        <v>1872</v>
      </c>
      <c r="C2468" s="48" t="s">
        <v>40</v>
      </c>
      <c r="D2468" s="48">
        <v>100</v>
      </c>
      <c r="E2468" s="48">
        <v>4750</v>
      </c>
      <c r="F2468" s="48" t="s">
        <v>5916</v>
      </c>
      <c r="G2468" s="48" t="s">
        <v>20</v>
      </c>
      <c r="H2468" s="75">
        <f t="shared" si="1307"/>
        <v>0</v>
      </c>
      <c r="I2468" s="74">
        <v>5</v>
      </c>
      <c r="J2468" s="74">
        <v>5</v>
      </c>
      <c r="K2468" s="48">
        <f>J2468</f>
        <v>5</v>
      </c>
      <c r="L2468" s="48"/>
      <c r="M2468" s="48">
        <f t="shared" si="1308"/>
        <v>5</v>
      </c>
      <c r="N2468" s="48">
        <v>15</v>
      </c>
      <c r="O2468" s="56">
        <v>6.6305699999999996</v>
      </c>
      <c r="P2468" s="48" t="str">
        <f t="shared" si="1317"/>
        <v>7130 BK</v>
      </c>
      <c r="Q2468" s="76">
        <v>70</v>
      </c>
      <c r="R2468" s="76">
        <v>140</v>
      </c>
      <c r="S2468" s="49">
        <f t="shared" si="1309"/>
        <v>0.91538461538461524</v>
      </c>
      <c r="T2468" s="49">
        <f t="shared" si="1318"/>
        <v>91.538461538461519</v>
      </c>
      <c r="U2468" s="49">
        <v>281.53846153846155</v>
      </c>
      <c r="V2468" s="49">
        <f t="shared" si="1306"/>
        <v>2.8153846153846156</v>
      </c>
      <c r="W2468" s="49">
        <f t="shared" si="1323"/>
        <v>4.5769230769230766</v>
      </c>
      <c r="X2468" s="90">
        <f>ROUND(S2468*$X$2,0)</f>
        <v>6</v>
      </c>
      <c r="Y2468" s="91">
        <f t="shared" si="1310"/>
        <v>39.78342</v>
      </c>
      <c r="Z2468" s="93">
        <f t="shared" si="1324"/>
        <v>11</v>
      </c>
      <c r="AA2468" s="94">
        <f t="shared" si="1311"/>
        <v>72.936269999999993</v>
      </c>
      <c r="AB2468" s="97">
        <f>ROUND((S2468*$AB$2)+Z2468,0)</f>
        <v>17</v>
      </c>
      <c r="AC2468" s="98">
        <f t="shared" si="1312"/>
        <v>112.71969</v>
      </c>
      <c r="AD2468" s="77" t="s">
        <v>5891</v>
      </c>
      <c r="AE2468" s="54">
        <v>112.71969</v>
      </c>
      <c r="AF2468" s="17"/>
    </row>
    <row r="2469" spans="1:32" ht="16.899999999999999" customHeight="1" x14ac:dyDescent="0.3">
      <c r="A2469" s="73" t="s">
        <v>7</v>
      </c>
      <c r="B2469" s="74" t="s">
        <v>591</v>
      </c>
      <c r="C2469" s="48" t="s">
        <v>10</v>
      </c>
      <c r="D2469" s="48">
        <v>100</v>
      </c>
      <c r="E2469" s="48">
        <v>2834</v>
      </c>
      <c r="F2469" s="48" t="s">
        <v>6126</v>
      </c>
      <c r="G2469" s="48">
        <v>2</v>
      </c>
      <c r="H2469" s="75">
        <f t="shared" si="1307"/>
        <v>0</v>
      </c>
      <c r="I2469" s="74">
        <v>20</v>
      </c>
      <c r="J2469" s="74">
        <f>I2469</f>
        <v>20</v>
      </c>
      <c r="K2469" s="48">
        <f>I2469</f>
        <v>20</v>
      </c>
      <c r="L2469" s="48"/>
      <c r="M2469" s="48">
        <f t="shared" si="1308"/>
        <v>20</v>
      </c>
      <c r="N2469" s="48">
        <v>14</v>
      </c>
      <c r="O2469" s="56">
        <v>42.84442</v>
      </c>
      <c r="P2469" s="48" t="str">
        <f t="shared" si="1317"/>
        <v>1898/8C SL</v>
      </c>
      <c r="Q2469" s="76">
        <v>88</v>
      </c>
      <c r="R2469" s="76">
        <v>226</v>
      </c>
      <c r="S2469" s="49">
        <f t="shared" si="1309"/>
        <v>1.2084615384615385</v>
      </c>
      <c r="T2469" s="49">
        <f t="shared" si="1318"/>
        <v>120.84615384615385</v>
      </c>
      <c r="U2469" s="49">
        <v>478.92307692307691</v>
      </c>
      <c r="V2469" s="49">
        <f t="shared" si="1306"/>
        <v>4.7892307692307687</v>
      </c>
      <c r="W2469" s="49">
        <f t="shared" si="1323"/>
        <v>24.169230769230769</v>
      </c>
      <c r="X2469" s="90">
        <f>ROUND(S2469*$X$3,0)</f>
        <v>7</v>
      </c>
      <c r="Y2469" s="91">
        <f t="shared" si="1310"/>
        <v>299.91093999999998</v>
      </c>
      <c r="Z2469" s="93">
        <f t="shared" si="1324"/>
        <v>31</v>
      </c>
      <c r="AA2469" s="94">
        <f t="shared" si="1311"/>
        <v>1328.1770200000001</v>
      </c>
      <c r="AB2469" s="97">
        <f>ROUND((S2469*$AB$4)+Z2469,0)</f>
        <v>37</v>
      </c>
      <c r="AC2469" s="98">
        <f t="shared" si="1312"/>
        <v>1585.2435399999999</v>
      </c>
      <c r="AD2469" s="77" t="s">
        <v>3</v>
      </c>
      <c r="AE2469" s="54">
        <v>1585.2435399999999</v>
      </c>
      <c r="AF2469" s="17"/>
    </row>
    <row r="2470" spans="1:32" ht="16.899999999999999" customHeight="1" x14ac:dyDescent="0.3">
      <c r="A2470" s="73" t="s">
        <v>7</v>
      </c>
      <c r="B2470" s="74" t="s">
        <v>3295</v>
      </c>
      <c r="C2470" s="48" t="s">
        <v>2148</v>
      </c>
      <c r="D2470" s="48">
        <v>100</v>
      </c>
      <c r="E2470" s="48">
        <v>2834</v>
      </c>
      <c r="F2470" s="48" t="s">
        <v>6126</v>
      </c>
      <c r="G2470" s="48">
        <v>2</v>
      </c>
      <c r="H2470" s="75">
        <f t="shared" si="1307"/>
        <v>-0.52054794520547942</v>
      </c>
      <c r="I2470" s="74">
        <v>35</v>
      </c>
      <c r="J2470" s="74">
        <v>73</v>
      </c>
      <c r="K2470" s="48">
        <f>I2470</f>
        <v>35</v>
      </c>
      <c r="L2470" s="48"/>
      <c r="M2470" s="48">
        <f t="shared" ref="M2470:M2517" si="1325">K2470+L2470</f>
        <v>35</v>
      </c>
      <c r="N2470" s="48">
        <v>69</v>
      </c>
      <c r="O2470" s="56">
        <v>23.536000000000001</v>
      </c>
      <c r="P2470" s="48" t="str">
        <f t="shared" si="1317"/>
        <v>M33800 BK</v>
      </c>
      <c r="Q2470" s="76">
        <v>10</v>
      </c>
      <c r="R2470" s="76">
        <v>63</v>
      </c>
      <c r="S2470" s="49">
        <f t="shared" si="1309"/>
        <v>0.18038461538461539</v>
      </c>
      <c r="T2470" s="49">
        <f t="shared" si="1318"/>
        <v>18.03846153846154</v>
      </c>
      <c r="U2470" s="49">
        <v>237.46153846153848</v>
      </c>
      <c r="V2470" s="49">
        <f t="shared" si="1306"/>
        <v>2.3746153846153848</v>
      </c>
      <c r="W2470" s="49">
        <f t="shared" si="1323"/>
        <v>6.3134615384615387</v>
      </c>
      <c r="X2470" s="90">
        <f>ROUND(S2470*$X$4,0)</f>
        <v>1</v>
      </c>
      <c r="Y2470" s="91">
        <f t="shared" ref="Y2470:Y2517" si="1326">X2470*O2470</f>
        <v>23.536000000000001</v>
      </c>
      <c r="Z2470" s="93">
        <f t="shared" si="1324"/>
        <v>7</v>
      </c>
      <c r="AA2470" s="94">
        <f t="shared" ref="AA2470:AA2517" si="1327">Z2470*O2470</f>
        <v>164.75200000000001</v>
      </c>
      <c r="AB2470" s="97">
        <f>ROUND((S2470*$AB$4)+Z2470,0)</f>
        <v>8</v>
      </c>
      <c r="AC2470" s="98">
        <f t="shared" ref="AC2470:AC2517" si="1328">AB2470*O2470</f>
        <v>188.28800000000001</v>
      </c>
      <c r="AD2470" s="77" t="s">
        <v>3</v>
      </c>
      <c r="AE2470" s="54">
        <v>188.28800000000001</v>
      </c>
      <c r="AF2470" s="17"/>
    </row>
    <row r="2471" spans="1:32" ht="16.899999999999999" customHeight="1" x14ac:dyDescent="0.3">
      <c r="A2471" s="73" t="s">
        <v>35</v>
      </c>
      <c r="B2471" s="74" t="s">
        <v>833</v>
      </c>
      <c r="C2471" s="48" t="s">
        <v>464</v>
      </c>
      <c r="D2471" s="48">
        <v>100</v>
      </c>
      <c r="E2471" s="48">
        <v>4013</v>
      </c>
      <c r="F2471" s="48" t="s">
        <v>6180</v>
      </c>
      <c r="G2471" s="48" t="s">
        <v>65</v>
      </c>
      <c r="H2471" s="75">
        <f t="shared" ref="H2471:H2518" si="1329">(I2471-J2471)/J2471</f>
        <v>0</v>
      </c>
      <c r="I2471" s="74">
        <v>5</v>
      </c>
      <c r="J2471" s="74">
        <v>5</v>
      </c>
      <c r="K2471" s="48">
        <f>J2471</f>
        <v>5</v>
      </c>
      <c r="L2471" s="48"/>
      <c r="M2471" s="48">
        <f t="shared" si="1325"/>
        <v>5</v>
      </c>
      <c r="N2471" s="48">
        <v>16</v>
      </c>
      <c r="O2471" s="56">
        <v>8.2625700000000002</v>
      </c>
      <c r="P2471" s="48" t="str">
        <f t="shared" si="1317"/>
        <v>2843/7 BK</v>
      </c>
      <c r="Q2471" s="76">
        <v>130</v>
      </c>
      <c r="R2471" s="76">
        <v>326</v>
      </c>
      <c r="S2471" s="49">
        <f t="shared" ref="S2471:S2518" si="1330">((Q2471/65*0.7)+(R2471/260*0.3))</f>
        <v>1.776153846153846</v>
      </c>
      <c r="T2471" s="49">
        <f t="shared" si="1318"/>
        <v>177.61538461538458</v>
      </c>
      <c r="U2471" s="49">
        <v>535.69230769230762</v>
      </c>
      <c r="V2471" s="49">
        <f t="shared" si="1306"/>
        <v>5.356923076923076</v>
      </c>
      <c r="W2471" s="49">
        <f t="shared" si="1323"/>
        <v>8.8807692307692303</v>
      </c>
      <c r="X2471" s="90">
        <f>ROUND(S2471*$X$2,0)</f>
        <v>12</v>
      </c>
      <c r="Y2471" s="91">
        <f t="shared" si="1326"/>
        <v>99.150840000000002</v>
      </c>
      <c r="Z2471" s="93">
        <f t="shared" si="1324"/>
        <v>21</v>
      </c>
      <c r="AA2471" s="94">
        <f t="shared" si="1327"/>
        <v>173.51397</v>
      </c>
      <c r="AB2471" s="97">
        <f>ROUND((S2471*$AB$2)+Z2471,0)</f>
        <v>33</v>
      </c>
      <c r="AC2471" s="98">
        <f t="shared" si="1328"/>
        <v>272.66480999999999</v>
      </c>
      <c r="AD2471" s="77" t="s">
        <v>5891</v>
      </c>
      <c r="AE2471" s="54">
        <v>272.66480999999999</v>
      </c>
      <c r="AF2471" s="17"/>
    </row>
    <row r="2472" spans="1:32" ht="16.899999999999999" customHeight="1" x14ac:dyDescent="0.3">
      <c r="A2472" s="73" t="s">
        <v>35</v>
      </c>
      <c r="B2472" s="74" t="s">
        <v>469</v>
      </c>
      <c r="C2472" s="48" t="s">
        <v>40</v>
      </c>
      <c r="D2472" s="48">
        <v>1000</v>
      </c>
      <c r="E2472" s="48">
        <v>621</v>
      </c>
      <c r="F2472" s="48" t="s">
        <v>6128</v>
      </c>
      <c r="G2472" s="48" t="s">
        <v>112</v>
      </c>
      <c r="H2472" s="75">
        <f t="shared" si="1329"/>
        <v>-0.55128205128205132</v>
      </c>
      <c r="I2472" s="74">
        <v>35</v>
      </c>
      <c r="J2472" s="74">
        <v>78</v>
      </c>
      <c r="K2472" s="48">
        <f>I2472</f>
        <v>35</v>
      </c>
      <c r="L2472" s="48">
        <f>$L$3</f>
        <v>-4</v>
      </c>
      <c r="M2472" s="48">
        <f t="shared" si="1325"/>
        <v>31</v>
      </c>
      <c r="N2472" s="48">
        <v>12</v>
      </c>
      <c r="O2472" s="56">
        <v>11.84</v>
      </c>
      <c r="P2472" s="48" t="str">
        <f t="shared" si="1317"/>
        <v>1852 BR</v>
      </c>
      <c r="Q2472" s="76">
        <v>2</v>
      </c>
      <c r="R2472" s="76">
        <v>11</v>
      </c>
      <c r="S2472" s="49">
        <f t="shared" si="1330"/>
        <v>3.4230769230769231E-2</v>
      </c>
      <c r="T2472" s="49">
        <f t="shared" si="1318"/>
        <v>34.230769230769234</v>
      </c>
      <c r="U2472" s="49">
        <v>76.384615384615387</v>
      </c>
      <c r="V2472" s="49">
        <f t="shared" si="1306"/>
        <v>7.6384615384615384E-2</v>
      </c>
      <c r="W2472" s="49">
        <f t="shared" si="1323"/>
        <v>1.0611538461538461</v>
      </c>
      <c r="X2472" s="90">
        <f>ROUND(S2472*$X$4,0)</f>
        <v>0</v>
      </c>
      <c r="Y2472" s="91">
        <f t="shared" si="1326"/>
        <v>0</v>
      </c>
      <c r="Z2472" s="93">
        <f t="shared" si="1324"/>
        <v>1</v>
      </c>
      <c r="AA2472" s="94">
        <f t="shared" si="1327"/>
        <v>11.84</v>
      </c>
      <c r="AB2472" s="97">
        <f>ROUND((S2472*$AB$4)+Z2472,0)</f>
        <v>1</v>
      </c>
      <c r="AC2472" s="98">
        <f t="shared" si="1328"/>
        <v>11.84</v>
      </c>
      <c r="AD2472" s="77" t="s">
        <v>3</v>
      </c>
      <c r="AE2472" s="54">
        <v>11.84</v>
      </c>
      <c r="AF2472" s="17"/>
    </row>
    <row r="2473" spans="1:32" ht="16.899999999999999" customHeight="1" x14ac:dyDescent="0.3">
      <c r="A2473" s="73" t="s">
        <v>35</v>
      </c>
      <c r="B2473" s="74" t="s">
        <v>97</v>
      </c>
      <c r="C2473" s="48" t="s">
        <v>55</v>
      </c>
      <c r="D2473" s="48">
        <v>100</v>
      </c>
      <c r="E2473" s="48">
        <v>621</v>
      </c>
      <c r="F2473" s="48" t="s">
        <v>6128</v>
      </c>
      <c r="G2473" s="48" t="s">
        <v>11</v>
      </c>
      <c r="H2473" s="75">
        <f t="shared" si="1329"/>
        <v>0</v>
      </c>
      <c r="I2473" s="74">
        <v>5</v>
      </c>
      <c r="J2473" s="74">
        <v>5</v>
      </c>
      <c r="K2473" s="48">
        <f>J2473</f>
        <v>5</v>
      </c>
      <c r="L2473" s="48"/>
      <c r="M2473" s="48">
        <f t="shared" si="1325"/>
        <v>5</v>
      </c>
      <c r="N2473" s="48">
        <v>5</v>
      </c>
      <c r="O2473" s="56">
        <v>18.345949999999998</v>
      </c>
      <c r="P2473" s="48" t="str">
        <f t="shared" si="1317"/>
        <v>1632 RD</v>
      </c>
      <c r="Q2473" s="76">
        <v>15</v>
      </c>
      <c r="R2473" s="76">
        <v>143</v>
      </c>
      <c r="S2473" s="49">
        <f t="shared" si="1330"/>
        <v>0.32653846153846156</v>
      </c>
      <c r="T2473" s="49">
        <f t="shared" si="1318"/>
        <v>32.653846153846153</v>
      </c>
      <c r="U2473" s="49">
        <v>118.80769230769229</v>
      </c>
      <c r="V2473" s="49">
        <f t="shared" si="1306"/>
        <v>1.188076923076923</v>
      </c>
      <c r="W2473" s="49">
        <f t="shared" si="1323"/>
        <v>1.6326923076923077</v>
      </c>
      <c r="X2473" s="90">
        <f>ROUND(S2473*$X$2,0)</f>
        <v>2</v>
      </c>
      <c r="Y2473" s="91">
        <f t="shared" si="1326"/>
        <v>36.691899999999997</v>
      </c>
      <c r="Z2473" s="93">
        <f t="shared" si="1324"/>
        <v>4</v>
      </c>
      <c r="AA2473" s="94">
        <f t="shared" si="1327"/>
        <v>73.383799999999994</v>
      </c>
      <c r="AB2473" s="97">
        <f>ROUND((S2473*$AB$2)+Z2473,0)</f>
        <v>6</v>
      </c>
      <c r="AC2473" s="98">
        <f t="shared" si="1328"/>
        <v>110.07569999999998</v>
      </c>
      <c r="AD2473" s="77" t="s">
        <v>5891</v>
      </c>
      <c r="AE2473" s="54">
        <v>110.07569999999998</v>
      </c>
      <c r="AF2473" s="17"/>
    </row>
    <row r="2474" spans="1:32" ht="16.899999999999999" customHeight="1" x14ac:dyDescent="0.3">
      <c r="A2474" s="73" t="s">
        <v>35</v>
      </c>
      <c r="B2474" s="74" t="s">
        <v>4455</v>
      </c>
      <c r="C2474" s="48" t="s">
        <v>1797</v>
      </c>
      <c r="D2474" s="48">
        <v>100</v>
      </c>
      <c r="E2474" s="48">
        <v>4445</v>
      </c>
      <c r="F2474" s="48" t="s">
        <v>5912</v>
      </c>
      <c r="G2474" s="48" t="s">
        <v>122</v>
      </c>
      <c r="H2474" s="75">
        <f t="shared" si="1329"/>
        <v>8.3333333333333329E-2</v>
      </c>
      <c r="I2474" s="74">
        <v>52</v>
      </c>
      <c r="J2474" s="74">
        <v>48</v>
      </c>
      <c r="K2474" s="48">
        <f>J2474</f>
        <v>48</v>
      </c>
      <c r="L2474" s="48">
        <f>$L$3</f>
        <v>-4</v>
      </c>
      <c r="M2474" s="48">
        <f t="shared" si="1325"/>
        <v>44</v>
      </c>
      <c r="N2474" s="48">
        <v>15</v>
      </c>
      <c r="O2474" s="56">
        <v>138.18199999999999</v>
      </c>
      <c r="P2474" s="48" t="str">
        <f t="shared" si="1317"/>
        <v>F10511/2 BK</v>
      </c>
      <c r="Q2474" s="76">
        <v>15</v>
      </c>
      <c r="R2474" s="76">
        <v>58</v>
      </c>
      <c r="S2474" s="49">
        <f t="shared" si="1330"/>
        <v>0.22846153846153847</v>
      </c>
      <c r="T2474" s="49">
        <f t="shared" si="1318"/>
        <v>22.846153846153847</v>
      </c>
      <c r="U2474" s="49">
        <v>24.85576923076923</v>
      </c>
      <c r="V2474" s="49">
        <f t="shared" si="1306"/>
        <v>0.24855769230769231</v>
      </c>
      <c r="W2474" s="49">
        <f t="shared" si="1323"/>
        <v>10.052307692307693</v>
      </c>
      <c r="X2474" s="90">
        <f>ROUND(S2474*$X$4,0)</f>
        <v>1</v>
      </c>
      <c r="Y2474" s="91">
        <f t="shared" si="1326"/>
        <v>138.18199999999999</v>
      </c>
      <c r="Z2474" s="93">
        <f t="shared" si="1324"/>
        <v>11</v>
      </c>
      <c r="AA2474" s="94">
        <f t="shared" si="1327"/>
        <v>1520.002</v>
      </c>
      <c r="AB2474" s="97">
        <f>ROUND((S2474*$AB$4)+Z2474,0)</f>
        <v>12</v>
      </c>
      <c r="AC2474" s="98">
        <f t="shared" si="1328"/>
        <v>1658.1839999999997</v>
      </c>
      <c r="AD2474" s="77" t="s">
        <v>5890</v>
      </c>
      <c r="AE2474" s="54">
        <v>1658.1839999999997</v>
      </c>
      <c r="AF2474" s="17"/>
    </row>
    <row r="2475" spans="1:32" ht="16.899999999999999" customHeight="1" x14ac:dyDescent="0.3">
      <c r="A2475" s="73" t="s">
        <v>35</v>
      </c>
      <c r="B2475" s="74" t="s">
        <v>4018</v>
      </c>
      <c r="C2475" s="48" t="s">
        <v>40</v>
      </c>
      <c r="D2475" s="48">
        <v>100</v>
      </c>
      <c r="E2475" s="48">
        <v>4750</v>
      </c>
      <c r="F2475" s="48" t="s">
        <v>5916</v>
      </c>
      <c r="G2475" s="48" t="s">
        <v>20</v>
      </c>
      <c r="H2475" s="75">
        <f t="shared" si="1329"/>
        <v>0</v>
      </c>
      <c r="I2475" s="74">
        <v>5</v>
      </c>
      <c r="J2475" s="74">
        <v>5</v>
      </c>
      <c r="K2475" s="48">
        <f>J2475</f>
        <v>5</v>
      </c>
      <c r="L2475" s="48"/>
      <c r="M2475" s="48">
        <f t="shared" si="1325"/>
        <v>5</v>
      </c>
      <c r="N2475" s="48">
        <v>8</v>
      </c>
      <c r="O2475" s="56">
        <v>6.9285699999999997</v>
      </c>
      <c r="P2475" s="48" t="str">
        <f t="shared" si="1317"/>
        <v>7054 WH</v>
      </c>
      <c r="Q2475" s="76">
        <v>30</v>
      </c>
      <c r="R2475" s="76">
        <v>90</v>
      </c>
      <c r="S2475" s="49">
        <f t="shared" si="1330"/>
        <v>0.42692307692307696</v>
      </c>
      <c r="T2475" s="49">
        <f t="shared" si="1318"/>
        <v>42.692307692307693</v>
      </c>
      <c r="U2475" s="49">
        <v>241.15384615384613</v>
      </c>
      <c r="V2475" s="49">
        <f t="shared" si="1306"/>
        <v>2.4115384615384614</v>
      </c>
      <c r="W2475" s="49">
        <f t="shared" si="1323"/>
        <v>2.134615384615385</v>
      </c>
      <c r="X2475" s="90">
        <f>ROUND(S2475*$X$2,0)</f>
        <v>3</v>
      </c>
      <c r="Y2475" s="91">
        <f t="shared" si="1326"/>
        <v>20.785709999999998</v>
      </c>
      <c r="Z2475" s="93">
        <f t="shared" si="1324"/>
        <v>5</v>
      </c>
      <c r="AA2475" s="94">
        <f t="shared" si="1327"/>
        <v>34.642849999999996</v>
      </c>
      <c r="AB2475" s="97">
        <f>ROUND((S2475*$AB$2)+Z2475,0)</f>
        <v>8</v>
      </c>
      <c r="AC2475" s="98">
        <f t="shared" si="1328"/>
        <v>55.428559999999997</v>
      </c>
      <c r="AD2475" s="77" t="s">
        <v>5891</v>
      </c>
      <c r="AE2475" s="54">
        <v>55.428559999999997</v>
      </c>
      <c r="AF2475" s="17"/>
    </row>
    <row r="2476" spans="1:32" ht="16.899999999999999" customHeight="1" x14ac:dyDescent="0.3">
      <c r="A2476" s="73" t="s">
        <v>35</v>
      </c>
      <c r="B2476" s="74" t="s">
        <v>4996</v>
      </c>
      <c r="C2476" s="48" t="s">
        <v>40</v>
      </c>
      <c r="D2476" s="48">
        <v>100</v>
      </c>
      <c r="E2476" s="48">
        <v>4750</v>
      </c>
      <c r="F2476" s="48" t="s">
        <v>5916</v>
      </c>
      <c r="G2476" s="48" t="s">
        <v>20</v>
      </c>
      <c r="H2476" s="75">
        <f t="shared" si="1329"/>
        <v>0</v>
      </c>
      <c r="I2476" s="74">
        <v>5</v>
      </c>
      <c r="J2476" s="74">
        <v>5</v>
      </c>
      <c r="K2476" s="48">
        <f>J2476</f>
        <v>5</v>
      </c>
      <c r="L2476" s="48"/>
      <c r="M2476" s="48">
        <f t="shared" si="1325"/>
        <v>5</v>
      </c>
      <c r="N2476" s="48">
        <v>9</v>
      </c>
      <c r="O2476" s="56">
        <v>10.22057</v>
      </c>
      <c r="P2476" s="48" t="str">
        <f t="shared" si="1317"/>
        <v>7053 VI</v>
      </c>
      <c r="Q2476" s="76">
        <v>21</v>
      </c>
      <c r="R2476" s="76">
        <v>164</v>
      </c>
      <c r="S2476" s="49">
        <f t="shared" si="1330"/>
        <v>0.41538461538461535</v>
      </c>
      <c r="T2476" s="49">
        <f t="shared" si="1318"/>
        <v>41.538461538461533</v>
      </c>
      <c r="U2476" s="49">
        <v>295.76923076923072</v>
      </c>
      <c r="V2476" s="49">
        <f t="shared" si="1306"/>
        <v>2.957692307692307</v>
      </c>
      <c r="W2476" s="49">
        <f t="shared" si="1323"/>
        <v>2.0769230769230766</v>
      </c>
      <c r="X2476" s="90">
        <f>ROUND(S2476*$X$2,0)</f>
        <v>3</v>
      </c>
      <c r="Y2476" s="91">
        <f t="shared" si="1326"/>
        <v>30.661709999999999</v>
      </c>
      <c r="Z2476" s="93">
        <f t="shared" si="1324"/>
        <v>5</v>
      </c>
      <c r="AA2476" s="94">
        <f t="shared" si="1327"/>
        <v>51.102850000000004</v>
      </c>
      <c r="AB2476" s="97">
        <f>ROUND((S2476*$AB$2)+Z2476,0)</f>
        <v>8</v>
      </c>
      <c r="AC2476" s="98">
        <f t="shared" si="1328"/>
        <v>81.764560000000003</v>
      </c>
      <c r="AD2476" s="77" t="s">
        <v>5891</v>
      </c>
      <c r="AE2476" s="54">
        <v>81.764560000000003</v>
      </c>
      <c r="AF2476" s="17"/>
    </row>
    <row r="2477" spans="1:32" ht="16.899999999999999" customHeight="1" x14ac:dyDescent="0.3">
      <c r="A2477" s="73" t="s">
        <v>7</v>
      </c>
      <c r="B2477" s="74" t="s">
        <v>809</v>
      </c>
      <c r="C2477" s="48" t="s">
        <v>10</v>
      </c>
      <c r="D2477" s="48">
        <v>100</v>
      </c>
      <c r="E2477" s="48">
        <v>2834</v>
      </c>
      <c r="F2477" s="48" t="s">
        <v>6126</v>
      </c>
      <c r="G2477" s="48">
        <v>2</v>
      </c>
      <c r="H2477" s="75">
        <f t="shared" si="1329"/>
        <v>-0.47916666666666669</v>
      </c>
      <c r="I2477" s="74">
        <v>25</v>
      </c>
      <c r="J2477" s="74">
        <v>48</v>
      </c>
      <c r="K2477" s="48">
        <f>I2477</f>
        <v>25</v>
      </c>
      <c r="L2477" s="48"/>
      <c r="M2477" s="48">
        <f t="shared" si="1325"/>
        <v>25</v>
      </c>
      <c r="N2477" s="48">
        <v>25</v>
      </c>
      <c r="O2477" s="56">
        <v>17.356000000000002</v>
      </c>
      <c r="P2477" s="48" t="str">
        <f t="shared" si="1317"/>
        <v>2432C SL</v>
      </c>
      <c r="Q2477" s="76">
        <v>33</v>
      </c>
      <c r="R2477" s="76">
        <v>91</v>
      </c>
      <c r="S2477" s="49">
        <f t="shared" si="1330"/>
        <v>0.46038461538461534</v>
      </c>
      <c r="T2477" s="49">
        <f t="shared" si="1318"/>
        <v>46.038461538461533</v>
      </c>
      <c r="U2477" s="49">
        <v>292.3846153846153</v>
      </c>
      <c r="V2477" s="49">
        <f t="shared" si="1306"/>
        <v>2.9238461538461529</v>
      </c>
      <c r="W2477" s="49">
        <f t="shared" si="1323"/>
        <v>11.509615384615383</v>
      </c>
      <c r="X2477" s="90">
        <f>ROUND(S2477*$X$4,0)</f>
        <v>2</v>
      </c>
      <c r="Y2477" s="91">
        <f t="shared" si="1326"/>
        <v>34.712000000000003</v>
      </c>
      <c r="Z2477" s="93">
        <f t="shared" si="1324"/>
        <v>14</v>
      </c>
      <c r="AA2477" s="94">
        <f t="shared" si="1327"/>
        <v>242.98400000000004</v>
      </c>
      <c r="AB2477" s="97">
        <f t="shared" ref="AB2477:AB2487" si="1331">ROUND((S2477*$AB$4)+Z2477,0)</f>
        <v>16</v>
      </c>
      <c r="AC2477" s="98">
        <f t="shared" si="1328"/>
        <v>277.69600000000003</v>
      </c>
      <c r="AD2477" s="77" t="s">
        <v>3</v>
      </c>
      <c r="AE2477" s="54">
        <v>277.69600000000003</v>
      </c>
      <c r="AF2477" s="17"/>
    </row>
    <row r="2478" spans="1:32" ht="16.899999999999999" customHeight="1" x14ac:dyDescent="0.3">
      <c r="A2478" s="73" t="s">
        <v>35</v>
      </c>
      <c r="B2478" s="74" t="s">
        <v>2716</v>
      </c>
      <c r="C2478" s="48" t="s">
        <v>34</v>
      </c>
      <c r="D2478" s="48">
        <v>100</v>
      </c>
      <c r="E2478" s="48">
        <v>1202</v>
      </c>
      <c r="F2478" s="48" t="s">
        <v>6130</v>
      </c>
      <c r="G2478" s="48" t="s">
        <v>35</v>
      </c>
      <c r="H2478" s="75">
        <f t="shared" si="1329"/>
        <v>0</v>
      </c>
      <c r="I2478" s="74">
        <v>24</v>
      </c>
      <c r="J2478" s="74">
        <v>24</v>
      </c>
      <c r="K2478" s="48">
        <f>I2478</f>
        <v>24</v>
      </c>
      <c r="L2478" s="48">
        <f>$L$3</f>
        <v>-4</v>
      </c>
      <c r="M2478" s="48">
        <f t="shared" si="1325"/>
        <v>20</v>
      </c>
      <c r="N2478" s="48">
        <v>19</v>
      </c>
      <c r="O2478" s="56">
        <v>12.46</v>
      </c>
      <c r="P2478" s="48" t="str">
        <f t="shared" si="1317"/>
        <v>PF2400 NA</v>
      </c>
      <c r="Q2478" s="76">
        <v>111</v>
      </c>
      <c r="R2478" s="76">
        <v>415</v>
      </c>
      <c r="S2478" s="49">
        <f t="shared" si="1330"/>
        <v>1.6742307692307692</v>
      </c>
      <c r="T2478" s="49">
        <f t="shared" si="1318"/>
        <v>167.42307692307691</v>
      </c>
      <c r="U2478" s="49">
        <v>167.42307692307691</v>
      </c>
      <c r="V2478" s="49">
        <f t="shared" si="1306"/>
        <v>1.674230769230769</v>
      </c>
      <c r="W2478" s="49">
        <f t="shared" si="1323"/>
        <v>33.484615384615381</v>
      </c>
      <c r="X2478" s="90">
        <f>ROUND(S2478*$X$3,0)</f>
        <v>10</v>
      </c>
      <c r="Y2478" s="91">
        <f t="shared" si="1326"/>
        <v>124.60000000000001</v>
      </c>
      <c r="Z2478" s="93">
        <f t="shared" si="1324"/>
        <v>43</v>
      </c>
      <c r="AA2478" s="94">
        <f t="shared" si="1327"/>
        <v>535.78000000000009</v>
      </c>
      <c r="AB2478" s="97">
        <f t="shared" si="1331"/>
        <v>51</v>
      </c>
      <c r="AC2478" s="98">
        <f t="shared" si="1328"/>
        <v>635.46</v>
      </c>
      <c r="AD2478" s="77" t="s">
        <v>3</v>
      </c>
      <c r="AE2478" s="54">
        <v>635.46</v>
      </c>
      <c r="AF2478" s="17"/>
    </row>
    <row r="2479" spans="1:32" ht="16.899999999999999" customHeight="1" x14ac:dyDescent="0.3">
      <c r="A2479" s="73" t="s">
        <v>35</v>
      </c>
      <c r="B2479" s="74" t="s">
        <v>3882</v>
      </c>
      <c r="C2479" s="48" t="s">
        <v>1797</v>
      </c>
      <c r="D2479" s="48">
        <v>25</v>
      </c>
      <c r="E2479" s="48">
        <v>4445</v>
      </c>
      <c r="F2479" s="48" t="s">
        <v>5912</v>
      </c>
      <c r="G2479" s="48" t="s">
        <v>122</v>
      </c>
      <c r="H2479" s="75">
        <f t="shared" si="1329"/>
        <v>0.14285714285714285</v>
      </c>
      <c r="I2479" s="74">
        <v>32</v>
      </c>
      <c r="J2479" s="74">
        <v>28</v>
      </c>
      <c r="K2479" s="48">
        <f>J2479</f>
        <v>28</v>
      </c>
      <c r="L2479" s="48">
        <f>$L$3</f>
        <v>-4</v>
      </c>
      <c r="M2479" s="48">
        <f t="shared" si="1325"/>
        <v>24</v>
      </c>
      <c r="N2479" s="48">
        <v>8</v>
      </c>
      <c r="O2479" s="56">
        <v>38.542999999999999</v>
      </c>
      <c r="P2479" s="48" t="str">
        <f t="shared" si="1317"/>
        <v>F10511/2 BK</v>
      </c>
      <c r="Q2479" s="76">
        <v>5</v>
      </c>
      <c r="R2479" s="76">
        <v>23</v>
      </c>
      <c r="S2479" s="49">
        <f t="shared" si="1330"/>
        <v>8.0384615384615388E-2</v>
      </c>
      <c r="T2479" s="49">
        <f t="shared" si="1318"/>
        <v>2.0096153846153846</v>
      </c>
      <c r="U2479" s="49">
        <v>24.85576923076923</v>
      </c>
      <c r="V2479" s="49">
        <f t="shared" si="1306"/>
        <v>0.99423076923076925</v>
      </c>
      <c r="W2479" s="49">
        <f t="shared" si="1323"/>
        <v>1.9292307692307693</v>
      </c>
      <c r="X2479" s="90">
        <f>ROUND(S2479*$X$4,0)</f>
        <v>0</v>
      </c>
      <c r="Y2479" s="91">
        <f t="shared" si="1326"/>
        <v>0</v>
      </c>
      <c r="Z2479" s="93">
        <f t="shared" si="1324"/>
        <v>2</v>
      </c>
      <c r="AA2479" s="94">
        <f t="shared" si="1327"/>
        <v>77.085999999999999</v>
      </c>
      <c r="AB2479" s="97">
        <f t="shared" si="1331"/>
        <v>2</v>
      </c>
      <c r="AC2479" s="98">
        <f t="shared" si="1328"/>
        <v>77.085999999999999</v>
      </c>
      <c r="AD2479" s="77" t="s">
        <v>5890</v>
      </c>
      <c r="AE2479" s="54">
        <v>77.085999999999999</v>
      </c>
      <c r="AF2479" s="17"/>
    </row>
    <row r="2480" spans="1:32" ht="16.899999999999999" customHeight="1" x14ac:dyDescent="0.3">
      <c r="A2480" s="73" t="s">
        <v>7</v>
      </c>
      <c r="B2480" s="74" t="s">
        <v>5143</v>
      </c>
      <c r="C2480" s="48" t="s">
        <v>34</v>
      </c>
      <c r="D2480" s="48">
        <v>25</v>
      </c>
      <c r="E2480" s="48">
        <v>1202</v>
      </c>
      <c r="F2480" s="48" t="s">
        <v>6130</v>
      </c>
      <c r="G2480" s="48" t="s">
        <v>35</v>
      </c>
      <c r="H2480" s="75">
        <f t="shared" si="1329"/>
        <v>0</v>
      </c>
      <c r="I2480" s="74">
        <v>24</v>
      </c>
      <c r="J2480" s="74">
        <v>24</v>
      </c>
      <c r="K2480" s="48">
        <f t="shared" ref="K2480:K2486" si="1332">I2480</f>
        <v>24</v>
      </c>
      <c r="L2480" s="48">
        <f>$L$3</f>
        <v>-4</v>
      </c>
      <c r="M2480" s="48">
        <f t="shared" si="1325"/>
        <v>20</v>
      </c>
      <c r="N2480" s="48">
        <v>1</v>
      </c>
      <c r="O2480" s="56">
        <v>18.272500000000001</v>
      </c>
      <c r="P2480" s="48" t="str">
        <f t="shared" si="1317"/>
        <v>PF2007/16 NA</v>
      </c>
      <c r="Q2480" s="76">
        <v>1</v>
      </c>
      <c r="R2480" s="76">
        <v>6</v>
      </c>
      <c r="S2480" s="49">
        <f t="shared" si="1330"/>
        <v>1.7692307692307691E-2</v>
      </c>
      <c r="T2480" s="49">
        <f t="shared" si="1318"/>
        <v>0.44230769230769229</v>
      </c>
      <c r="U2480" s="49">
        <v>19.134615384615383</v>
      </c>
      <c r="V2480" s="49">
        <f t="shared" si="1306"/>
        <v>0.76538461538461533</v>
      </c>
      <c r="W2480" s="49">
        <f t="shared" si="1323"/>
        <v>0.35384615384615381</v>
      </c>
      <c r="X2480" s="90">
        <f>ROUNDUP(S2480*$X$3,0)</f>
        <v>1</v>
      </c>
      <c r="Y2480" s="91">
        <f t="shared" si="1326"/>
        <v>18.272500000000001</v>
      </c>
      <c r="Z2480" s="93">
        <f t="shared" si="1324"/>
        <v>1</v>
      </c>
      <c r="AA2480" s="94">
        <f t="shared" si="1327"/>
        <v>18.272500000000001</v>
      </c>
      <c r="AB2480" s="97">
        <f t="shared" si="1331"/>
        <v>1</v>
      </c>
      <c r="AC2480" s="98">
        <f t="shared" si="1328"/>
        <v>18.272500000000001</v>
      </c>
      <c r="AD2480" s="77" t="s">
        <v>5890</v>
      </c>
      <c r="AE2480" s="54">
        <v>18.272500000000001</v>
      </c>
      <c r="AF2480" s="17"/>
    </row>
    <row r="2481" spans="1:32" ht="16.899999999999999" customHeight="1" x14ac:dyDescent="0.3">
      <c r="A2481" s="73" t="s">
        <v>7</v>
      </c>
      <c r="B2481" s="74" t="s">
        <v>2205</v>
      </c>
      <c r="C2481" s="48" t="s">
        <v>1154</v>
      </c>
      <c r="D2481" s="48">
        <v>100</v>
      </c>
      <c r="E2481" s="48">
        <v>621</v>
      </c>
      <c r="F2481" s="48" t="s">
        <v>6128</v>
      </c>
      <c r="G2481" s="48" t="s">
        <v>35</v>
      </c>
      <c r="H2481" s="75">
        <f t="shared" si="1329"/>
        <v>-0.75</v>
      </c>
      <c r="I2481" s="74">
        <v>25</v>
      </c>
      <c r="J2481" s="74">
        <v>100</v>
      </c>
      <c r="K2481" s="48">
        <f t="shared" si="1332"/>
        <v>25</v>
      </c>
      <c r="L2481" s="48">
        <v>-4</v>
      </c>
      <c r="M2481" s="48">
        <f t="shared" si="1325"/>
        <v>21</v>
      </c>
      <c r="N2481" s="48">
        <v>26</v>
      </c>
      <c r="O2481" s="56">
        <v>24.422999999999998</v>
      </c>
      <c r="P2481" s="48" t="str">
        <f t="shared" si="1317"/>
        <v>5113C SL</v>
      </c>
      <c r="Q2481" s="76">
        <v>46</v>
      </c>
      <c r="R2481" s="76">
        <v>92</v>
      </c>
      <c r="S2481" s="49">
        <f t="shared" si="1330"/>
        <v>0.60153846153846158</v>
      </c>
      <c r="T2481" s="49">
        <f t="shared" si="1318"/>
        <v>60.15384615384616</v>
      </c>
      <c r="U2481" s="49">
        <v>155.53846153846155</v>
      </c>
      <c r="V2481" s="49">
        <f t="shared" si="1306"/>
        <v>1.5553846153846154</v>
      </c>
      <c r="W2481" s="49">
        <f t="shared" si="1323"/>
        <v>12.632307692307693</v>
      </c>
      <c r="X2481" s="90">
        <f t="shared" ref="X2481:X2482" si="1333">ROUND(S2481*$X$4,0)</f>
        <v>3</v>
      </c>
      <c r="Y2481" s="91">
        <f t="shared" si="1326"/>
        <v>73.268999999999991</v>
      </c>
      <c r="Z2481" s="93">
        <f t="shared" si="1324"/>
        <v>16</v>
      </c>
      <c r="AA2481" s="94">
        <f t="shared" si="1327"/>
        <v>390.76799999999997</v>
      </c>
      <c r="AB2481" s="97">
        <f t="shared" si="1331"/>
        <v>19</v>
      </c>
      <c r="AC2481" s="98">
        <f t="shared" si="1328"/>
        <v>464.03699999999998</v>
      </c>
      <c r="AD2481" s="77" t="s">
        <v>3</v>
      </c>
      <c r="AE2481" s="54">
        <v>464.03699999999998</v>
      </c>
      <c r="AF2481" s="17"/>
    </row>
    <row r="2482" spans="1:32" ht="16.899999999999999" customHeight="1" x14ac:dyDescent="0.3">
      <c r="A2482" s="73" t="s">
        <v>7</v>
      </c>
      <c r="B2482" s="74" t="s">
        <v>1412</v>
      </c>
      <c r="C2482" s="48" t="s">
        <v>10</v>
      </c>
      <c r="D2482" s="48">
        <v>100</v>
      </c>
      <c r="E2482" s="48">
        <v>2834</v>
      </c>
      <c r="F2482" s="48" t="s">
        <v>6126</v>
      </c>
      <c r="G2482" s="48">
        <v>2</v>
      </c>
      <c r="H2482" s="75">
        <f t="shared" si="1329"/>
        <v>0</v>
      </c>
      <c r="I2482" s="74">
        <v>50</v>
      </c>
      <c r="J2482" s="74">
        <f>I2482</f>
        <v>50</v>
      </c>
      <c r="K2482" s="48">
        <f t="shared" si="1332"/>
        <v>50</v>
      </c>
      <c r="L2482" s="48"/>
      <c r="M2482" s="48">
        <f t="shared" si="1325"/>
        <v>50</v>
      </c>
      <c r="N2482" s="48">
        <v>3</v>
      </c>
      <c r="O2482" s="56">
        <v>20.345120000000001</v>
      </c>
      <c r="P2482" s="48" t="str">
        <f t="shared" si="1317"/>
        <v>6083C SL</v>
      </c>
      <c r="Q2482" s="76">
        <v>4</v>
      </c>
      <c r="R2482" s="76">
        <v>13</v>
      </c>
      <c r="S2482" s="49">
        <f t="shared" si="1330"/>
        <v>5.8076923076923075E-2</v>
      </c>
      <c r="T2482" s="49">
        <f t="shared" si="1318"/>
        <v>5.8076923076923075</v>
      </c>
      <c r="U2482" s="49">
        <v>77.538461538461533</v>
      </c>
      <c r="V2482" s="49">
        <f t="shared" si="1306"/>
        <v>0.77538461538461534</v>
      </c>
      <c r="W2482" s="49">
        <f t="shared" si="1323"/>
        <v>2.9038461538461537</v>
      </c>
      <c r="X2482" s="90">
        <f t="shared" si="1333"/>
        <v>0</v>
      </c>
      <c r="Y2482" s="91">
        <f t="shared" si="1326"/>
        <v>0</v>
      </c>
      <c r="Z2482" s="93">
        <f t="shared" si="1324"/>
        <v>3</v>
      </c>
      <c r="AA2482" s="94">
        <f t="shared" si="1327"/>
        <v>61.035360000000004</v>
      </c>
      <c r="AB2482" s="97">
        <f t="shared" si="1331"/>
        <v>3</v>
      </c>
      <c r="AC2482" s="98">
        <f t="shared" si="1328"/>
        <v>61.035360000000004</v>
      </c>
      <c r="AD2482" s="77" t="s">
        <v>3</v>
      </c>
      <c r="AE2482" s="54">
        <v>61.035360000000004</v>
      </c>
      <c r="AF2482" s="17"/>
    </row>
    <row r="2483" spans="1:32" ht="16.899999999999999" customHeight="1" x14ac:dyDescent="0.3">
      <c r="A2483" s="73" t="s">
        <v>35</v>
      </c>
      <c r="B2483" s="74" t="s">
        <v>2573</v>
      </c>
      <c r="C2483" s="48" t="s">
        <v>40</v>
      </c>
      <c r="D2483" s="48">
        <v>100</v>
      </c>
      <c r="E2483" s="48">
        <v>621</v>
      </c>
      <c r="F2483" s="48" t="s">
        <v>6128</v>
      </c>
      <c r="G2483" s="48" t="s">
        <v>112</v>
      </c>
      <c r="H2483" s="75">
        <f t="shared" si="1329"/>
        <v>-0.16666666666666666</v>
      </c>
      <c r="I2483" s="74">
        <v>20</v>
      </c>
      <c r="J2483" s="74">
        <v>24</v>
      </c>
      <c r="K2483" s="48">
        <f t="shared" si="1332"/>
        <v>20</v>
      </c>
      <c r="L2483" s="48">
        <f>$L$3</f>
        <v>-4</v>
      </c>
      <c r="M2483" s="48">
        <f t="shared" si="1325"/>
        <v>16</v>
      </c>
      <c r="N2483" s="48">
        <v>46</v>
      </c>
      <c r="O2483" s="56">
        <v>1.9179999999999999</v>
      </c>
      <c r="P2483" s="48" t="str">
        <f t="shared" si="1317"/>
        <v>3049 GR</v>
      </c>
      <c r="Q2483" s="76">
        <v>126</v>
      </c>
      <c r="R2483" s="76">
        <v>404</v>
      </c>
      <c r="S2483" s="49">
        <f t="shared" si="1330"/>
        <v>1.823076923076923</v>
      </c>
      <c r="T2483" s="49">
        <f t="shared" si="1318"/>
        <v>182.30769230769229</v>
      </c>
      <c r="U2483" s="49">
        <v>1100</v>
      </c>
      <c r="V2483" s="49">
        <f t="shared" si="1306"/>
        <v>11</v>
      </c>
      <c r="W2483" s="49">
        <f t="shared" si="1323"/>
        <v>29.169230769230769</v>
      </c>
      <c r="X2483" s="90">
        <f t="shared" ref="X2483:X2484" si="1334">ROUND(S2483*$X$3,0)</f>
        <v>11</v>
      </c>
      <c r="Y2483" s="91">
        <f t="shared" si="1326"/>
        <v>21.097999999999999</v>
      </c>
      <c r="Z2483" s="93">
        <f t="shared" si="1324"/>
        <v>40</v>
      </c>
      <c r="AA2483" s="94">
        <f t="shared" si="1327"/>
        <v>76.72</v>
      </c>
      <c r="AB2483" s="97">
        <f t="shared" si="1331"/>
        <v>49</v>
      </c>
      <c r="AC2483" s="98">
        <f t="shared" si="1328"/>
        <v>93.981999999999999</v>
      </c>
      <c r="AD2483" s="77" t="s">
        <v>3</v>
      </c>
      <c r="AE2483" s="54">
        <v>93.981999999999999</v>
      </c>
      <c r="AF2483" s="17"/>
    </row>
    <row r="2484" spans="1:32" ht="16.899999999999999" customHeight="1" x14ac:dyDescent="0.3">
      <c r="A2484" s="73" t="s">
        <v>7</v>
      </c>
      <c r="B2484" s="74" t="s">
        <v>866</v>
      </c>
      <c r="C2484" s="48" t="s">
        <v>10</v>
      </c>
      <c r="D2484" s="48">
        <v>100</v>
      </c>
      <c r="E2484" s="48">
        <v>2834</v>
      </c>
      <c r="F2484" s="48" t="s">
        <v>6126</v>
      </c>
      <c r="G2484" s="48">
        <v>2</v>
      </c>
      <c r="H2484" s="75">
        <f t="shared" si="1329"/>
        <v>0</v>
      </c>
      <c r="I2484" s="74">
        <v>20</v>
      </c>
      <c r="J2484" s="74">
        <f>I2484</f>
        <v>20</v>
      </c>
      <c r="K2484" s="48">
        <f t="shared" si="1332"/>
        <v>20</v>
      </c>
      <c r="L2484" s="48"/>
      <c r="M2484" s="48">
        <f t="shared" si="1325"/>
        <v>20</v>
      </c>
      <c r="N2484" s="48">
        <v>13</v>
      </c>
      <c r="O2484" s="56">
        <v>11.157719999999999</v>
      </c>
      <c r="P2484" s="48" t="str">
        <f t="shared" si="1317"/>
        <v>2211C SL</v>
      </c>
      <c r="Q2484" s="76">
        <v>86</v>
      </c>
      <c r="R2484" s="76">
        <v>220</v>
      </c>
      <c r="S2484" s="49">
        <f t="shared" si="1330"/>
        <v>1.18</v>
      </c>
      <c r="T2484" s="49">
        <f t="shared" si="1318"/>
        <v>118</v>
      </c>
      <c r="U2484" s="49">
        <v>2060.8846153846157</v>
      </c>
      <c r="V2484" s="49">
        <f t="shared" si="1306"/>
        <v>20.608846153846159</v>
      </c>
      <c r="W2484" s="49">
        <f t="shared" si="1323"/>
        <v>23.599999999999998</v>
      </c>
      <c r="X2484" s="90">
        <f t="shared" si="1334"/>
        <v>7</v>
      </c>
      <c r="Y2484" s="91">
        <f t="shared" si="1326"/>
        <v>78.104039999999998</v>
      </c>
      <c r="Z2484" s="93">
        <f t="shared" si="1324"/>
        <v>31</v>
      </c>
      <c r="AA2484" s="94">
        <f t="shared" si="1327"/>
        <v>345.88932</v>
      </c>
      <c r="AB2484" s="97">
        <f t="shared" si="1331"/>
        <v>37</v>
      </c>
      <c r="AC2484" s="98">
        <f t="shared" si="1328"/>
        <v>412.83563999999996</v>
      </c>
      <c r="AD2484" s="77" t="s">
        <v>3</v>
      </c>
      <c r="AE2484" s="54">
        <v>412.83563999999996</v>
      </c>
      <c r="AF2484" s="17"/>
    </row>
    <row r="2485" spans="1:32" ht="16.899999999999999" customHeight="1" x14ac:dyDescent="0.3">
      <c r="A2485" s="73" t="s">
        <v>7</v>
      </c>
      <c r="B2485" s="74" t="s">
        <v>1290</v>
      </c>
      <c r="C2485" s="48" t="s">
        <v>1154</v>
      </c>
      <c r="D2485" s="48">
        <v>100</v>
      </c>
      <c r="E2485" s="48">
        <v>621</v>
      </c>
      <c r="F2485" s="48" t="s">
        <v>6128</v>
      </c>
      <c r="G2485" s="48" t="s">
        <v>35</v>
      </c>
      <c r="H2485" s="75">
        <f t="shared" si="1329"/>
        <v>-0.43396226415094341</v>
      </c>
      <c r="I2485" s="74">
        <v>30</v>
      </c>
      <c r="J2485" s="74">
        <v>53</v>
      </c>
      <c r="K2485" s="48">
        <f t="shared" si="1332"/>
        <v>30</v>
      </c>
      <c r="L2485" s="48">
        <v>-4</v>
      </c>
      <c r="M2485" s="48">
        <f t="shared" si="1325"/>
        <v>26</v>
      </c>
      <c r="N2485" s="48">
        <v>7</v>
      </c>
      <c r="O2485" s="56">
        <v>18.838999999999999</v>
      </c>
      <c r="P2485" s="48" t="str">
        <f t="shared" si="1317"/>
        <v>5116C SL</v>
      </c>
      <c r="Q2485" s="76">
        <v>1</v>
      </c>
      <c r="R2485" s="76">
        <v>7</v>
      </c>
      <c r="S2485" s="49">
        <f t="shared" si="1330"/>
        <v>1.8846153846153846E-2</v>
      </c>
      <c r="T2485" s="49">
        <f t="shared" si="1318"/>
        <v>1.8846153846153846</v>
      </c>
      <c r="U2485" s="49">
        <v>259.76923076923072</v>
      </c>
      <c r="V2485" s="49">
        <f t="shared" si="1306"/>
        <v>2.5976923076923071</v>
      </c>
      <c r="W2485" s="49">
        <f t="shared" si="1323"/>
        <v>0.49</v>
      </c>
      <c r="X2485" s="90">
        <f>ROUND(S2485*$X$4,0)</f>
        <v>0</v>
      </c>
      <c r="Y2485" s="91">
        <f t="shared" si="1326"/>
        <v>0</v>
      </c>
      <c r="Z2485" s="93">
        <f t="shared" si="1324"/>
        <v>0</v>
      </c>
      <c r="AA2485" s="94">
        <f t="shared" si="1327"/>
        <v>0</v>
      </c>
      <c r="AB2485" s="97">
        <f t="shared" si="1331"/>
        <v>0</v>
      </c>
      <c r="AC2485" s="98">
        <f t="shared" si="1328"/>
        <v>0</v>
      </c>
      <c r="AD2485" s="77" t="s">
        <v>3</v>
      </c>
      <c r="AE2485" s="54">
        <v>0</v>
      </c>
      <c r="AF2485" s="17"/>
    </row>
    <row r="2486" spans="1:32" ht="16.899999999999999" customHeight="1" x14ac:dyDescent="0.3">
      <c r="A2486" s="73" t="s">
        <v>35</v>
      </c>
      <c r="B2486" s="74" t="s">
        <v>5205</v>
      </c>
      <c r="C2486" s="48" t="s">
        <v>34</v>
      </c>
      <c r="D2486" s="48">
        <v>25</v>
      </c>
      <c r="E2486" s="48">
        <v>1202</v>
      </c>
      <c r="F2486" s="48" t="s">
        <v>6130</v>
      </c>
      <c r="G2486" s="48" t="s">
        <v>35</v>
      </c>
      <c r="H2486" s="75">
        <f t="shared" si="1329"/>
        <v>0</v>
      </c>
      <c r="I2486" s="74">
        <v>24</v>
      </c>
      <c r="J2486" s="74">
        <v>24</v>
      </c>
      <c r="K2486" s="48">
        <f t="shared" si="1332"/>
        <v>24</v>
      </c>
      <c r="L2486" s="48">
        <f>$L$3</f>
        <v>-4</v>
      </c>
      <c r="M2486" s="48">
        <f t="shared" si="1325"/>
        <v>20</v>
      </c>
      <c r="N2486" s="48">
        <v>0</v>
      </c>
      <c r="O2486" s="56">
        <v>4.4800000000000004</v>
      </c>
      <c r="P2486" s="48" t="str">
        <f t="shared" si="1317"/>
        <v>PF2006 NA</v>
      </c>
      <c r="Q2486" s="76">
        <v>4</v>
      </c>
      <c r="R2486" s="76">
        <v>0</v>
      </c>
      <c r="S2486" s="49">
        <f t="shared" si="1330"/>
        <v>4.3076923076923075E-2</v>
      </c>
      <c r="T2486" s="49">
        <f t="shared" si="1318"/>
        <v>1.0769230769230769</v>
      </c>
      <c r="U2486" s="49">
        <v>55.53846153846154</v>
      </c>
      <c r="V2486" s="49">
        <f t="shared" ref="V2486:V2549" si="1335">U2486/D2486</f>
        <v>2.2215384615384615</v>
      </c>
      <c r="W2486" s="49">
        <f t="shared" si="1323"/>
        <v>0.86153846153846148</v>
      </c>
      <c r="X2486" s="90">
        <f>ROUND(S2486*$X$3,0)</f>
        <v>0</v>
      </c>
      <c r="Y2486" s="91">
        <f t="shared" si="1326"/>
        <v>0</v>
      </c>
      <c r="Z2486" s="93">
        <f t="shared" si="1324"/>
        <v>1</v>
      </c>
      <c r="AA2486" s="94">
        <f t="shared" si="1327"/>
        <v>4.4800000000000004</v>
      </c>
      <c r="AB2486" s="97">
        <f t="shared" si="1331"/>
        <v>1</v>
      </c>
      <c r="AC2486" s="98">
        <f t="shared" si="1328"/>
        <v>4.4800000000000004</v>
      </c>
      <c r="AD2486" s="77" t="s">
        <v>5890</v>
      </c>
      <c r="AE2486" s="54">
        <v>4.4800000000000004</v>
      </c>
      <c r="AF2486" s="17"/>
    </row>
    <row r="2487" spans="1:32" ht="16.899999999999999" customHeight="1" x14ac:dyDescent="0.3">
      <c r="A2487" s="73" t="s">
        <v>35</v>
      </c>
      <c r="B2487" s="74" t="s">
        <v>5648</v>
      </c>
      <c r="C2487" s="48" t="s">
        <v>34</v>
      </c>
      <c r="D2487" s="48">
        <v>100</v>
      </c>
      <c r="E2487" s="48">
        <v>4445</v>
      </c>
      <c r="F2487" s="48" t="s">
        <v>5912</v>
      </c>
      <c r="G2487" s="48" t="s">
        <v>122</v>
      </c>
      <c r="H2487" s="75">
        <f t="shared" si="1329"/>
        <v>0.16470588235294117</v>
      </c>
      <c r="I2487" s="74">
        <v>99</v>
      </c>
      <c r="J2487" s="74">
        <v>85</v>
      </c>
      <c r="K2487" s="48">
        <f>J2487</f>
        <v>85</v>
      </c>
      <c r="L2487" s="48">
        <f>$L$3</f>
        <v>-4</v>
      </c>
      <c r="M2487" s="48">
        <f t="shared" si="1325"/>
        <v>81</v>
      </c>
      <c r="N2487" s="48">
        <v>46</v>
      </c>
      <c r="O2487" s="56">
        <v>24.09</v>
      </c>
      <c r="P2487" s="48" t="str">
        <f t="shared" si="1317"/>
        <v>TFT20019 NA</v>
      </c>
      <c r="Q2487" s="76">
        <v>38</v>
      </c>
      <c r="R2487" s="76">
        <v>184</v>
      </c>
      <c r="S2487" s="49">
        <f t="shared" si="1330"/>
        <v>0.6215384615384616</v>
      </c>
      <c r="T2487" s="49">
        <f t="shared" si="1318"/>
        <v>62.15384615384616</v>
      </c>
      <c r="U2487" s="49">
        <v>66.769230769230774</v>
      </c>
      <c r="V2487" s="49">
        <f t="shared" si="1335"/>
        <v>0.6676923076923077</v>
      </c>
      <c r="W2487" s="49">
        <f t="shared" si="1323"/>
        <v>50.344615384615388</v>
      </c>
      <c r="X2487" s="90">
        <f>ROUND(S2487*$X$4,0)</f>
        <v>3</v>
      </c>
      <c r="Y2487" s="91">
        <f t="shared" si="1326"/>
        <v>72.27</v>
      </c>
      <c r="Z2487" s="93">
        <f t="shared" si="1324"/>
        <v>53</v>
      </c>
      <c r="AA2487" s="94">
        <f t="shared" si="1327"/>
        <v>1276.77</v>
      </c>
      <c r="AB2487" s="97">
        <f t="shared" si="1331"/>
        <v>56</v>
      </c>
      <c r="AC2487" s="98">
        <f t="shared" si="1328"/>
        <v>1349.04</v>
      </c>
      <c r="AD2487" s="77" t="s">
        <v>3</v>
      </c>
      <c r="AE2487" s="54">
        <v>1349.04</v>
      </c>
      <c r="AF2487" s="17"/>
    </row>
    <row r="2488" spans="1:32" ht="16.899999999999999" customHeight="1" x14ac:dyDescent="0.3">
      <c r="A2488" s="73" t="s">
        <v>35</v>
      </c>
      <c r="B2488" s="74" t="s">
        <v>2603</v>
      </c>
      <c r="C2488" s="48" t="s">
        <v>40</v>
      </c>
      <c r="D2488" s="48">
        <v>100</v>
      </c>
      <c r="E2488" s="48">
        <v>4750</v>
      </c>
      <c r="F2488" s="48" t="s">
        <v>5916</v>
      </c>
      <c r="G2488" s="48" t="s">
        <v>20</v>
      </c>
      <c r="H2488" s="75">
        <f t="shared" si="1329"/>
        <v>0</v>
      </c>
      <c r="I2488" s="74">
        <v>5</v>
      </c>
      <c r="J2488" s="74">
        <v>5</v>
      </c>
      <c r="K2488" s="48">
        <f>J2488</f>
        <v>5</v>
      </c>
      <c r="L2488" s="48"/>
      <c r="M2488" s="48">
        <f t="shared" si="1325"/>
        <v>5</v>
      </c>
      <c r="N2488" s="48">
        <v>5</v>
      </c>
      <c r="O2488" s="56">
        <v>10.22057</v>
      </c>
      <c r="P2488" s="48" t="str">
        <f t="shared" si="1317"/>
        <v>7053 GR</v>
      </c>
      <c r="Q2488" s="76">
        <v>27</v>
      </c>
      <c r="R2488" s="76">
        <v>122</v>
      </c>
      <c r="S2488" s="49">
        <f t="shared" si="1330"/>
        <v>0.43153846153846154</v>
      </c>
      <c r="T2488" s="49">
        <f t="shared" si="1318"/>
        <v>43.153846153846153</v>
      </c>
      <c r="U2488" s="49">
        <v>416.99999999999994</v>
      </c>
      <c r="V2488" s="49">
        <f t="shared" si="1335"/>
        <v>4.169999999999999</v>
      </c>
      <c r="W2488" s="49">
        <f t="shared" si="1323"/>
        <v>2.1576923076923076</v>
      </c>
      <c r="X2488" s="90">
        <f>ROUND(S2488*$X$2,0)</f>
        <v>3</v>
      </c>
      <c r="Y2488" s="91">
        <f t="shared" si="1326"/>
        <v>30.661709999999999</v>
      </c>
      <c r="Z2488" s="93">
        <f t="shared" si="1324"/>
        <v>5</v>
      </c>
      <c r="AA2488" s="94">
        <f t="shared" si="1327"/>
        <v>51.102850000000004</v>
      </c>
      <c r="AB2488" s="97">
        <f>ROUND((S2488*$AB$2)+Z2488,0)</f>
        <v>8</v>
      </c>
      <c r="AC2488" s="98">
        <f t="shared" si="1328"/>
        <v>81.764560000000003</v>
      </c>
      <c r="AD2488" s="77" t="s">
        <v>5891</v>
      </c>
      <c r="AE2488" s="54">
        <v>81.764560000000003</v>
      </c>
      <c r="AF2488" s="17"/>
    </row>
    <row r="2489" spans="1:32" ht="16.899999999999999" customHeight="1" x14ac:dyDescent="0.3">
      <c r="A2489" s="73" t="s">
        <v>35</v>
      </c>
      <c r="B2489" s="74" t="s">
        <v>5621</v>
      </c>
      <c r="C2489" s="48" t="s">
        <v>34</v>
      </c>
      <c r="D2489" s="48">
        <v>100</v>
      </c>
      <c r="E2489" s="48">
        <v>4350</v>
      </c>
      <c r="F2489" s="48" t="s">
        <v>6122</v>
      </c>
      <c r="G2489" s="48" t="s">
        <v>122</v>
      </c>
      <c r="H2489" s="75">
        <f t="shared" si="1329"/>
        <v>0</v>
      </c>
      <c r="I2489" s="74">
        <v>84</v>
      </c>
      <c r="J2489" s="74">
        <v>84</v>
      </c>
      <c r="K2489" s="48">
        <f>I2489</f>
        <v>84</v>
      </c>
      <c r="L2489" s="48">
        <v>-4</v>
      </c>
      <c r="M2489" s="48">
        <f t="shared" si="1325"/>
        <v>80</v>
      </c>
      <c r="N2489" s="48">
        <v>2</v>
      </c>
      <c r="O2489" s="56">
        <v>6.6386799999999999</v>
      </c>
      <c r="P2489" s="48" t="str">
        <f t="shared" si="1317"/>
        <v>P10513 CL</v>
      </c>
      <c r="Q2489" s="76">
        <v>1</v>
      </c>
      <c r="R2489" s="76">
        <v>1</v>
      </c>
      <c r="S2489" s="49">
        <f t="shared" si="1330"/>
        <v>1.1923076923076923E-2</v>
      </c>
      <c r="T2489" s="49">
        <f t="shared" si="1318"/>
        <v>1.1923076923076923</v>
      </c>
      <c r="U2489" s="49">
        <v>189.6538461538461</v>
      </c>
      <c r="V2489" s="49">
        <f t="shared" si="1335"/>
        <v>1.8965384615384611</v>
      </c>
      <c r="W2489" s="49">
        <f t="shared" si="1323"/>
        <v>0.9538461538461539</v>
      </c>
      <c r="X2489" s="90">
        <f t="shared" ref="X2489:X2491" si="1336">ROUND(S2489*$X$4,0)</f>
        <v>0</v>
      </c>
      <c r="Y2489" s="91">
        <f t="shared" si="1326"/>
        <v>0</v>
      </c>
      <c r="Z2489" s="93">
        <f t="shared" si="1324"/>
        <v>1</v>
      </c>
      <c r="AA2489" s="94">
        <f t="shared" si="1327"/>
        <v>6.6386799999999999</v>
      </c>
      <c r="AB2489" s="97">
        <f>ROUND((S2489*$AB$4)+Z2489,0)</f>
        <v>1</v>
      </c>
      <c r="AC2489" s="98">
        <f t="shared" si="1328"/>
        <v>6.6386799999999999</v>
      </c>
      <c r="AD2489" s="77" t="s">
        <v>3</v>
      </c>
      <c r="AE2489" s="54">
        <v>6.6386799999999999</v>
      </c>
      <c r="AF2489" s="17"/>
    </row>
    <row r="2490" spans="1:32" ht="16.899999999999999" customHeight="1" x14ac:dyDescent="0.3">
      <c r="A2490" s="73" t="s">
        <v>7</v>
      </c>
      <c r="B2490" s="74" t="s">
        <v>5227</v>
      </c>
      <c r="C2490" s="48" t="s">
        <v>10</v>
      </c>
      <c r="D2490" s="48">
        <v>100</v>
      </c>
      <c r="E2490" s="48">
        <v>2834</v>
      </c>
      <c r="F2490" s="48" t="s">
        <v>6126</v>
      </c>
      <c r="G2490" s="48">
        <v>2</v>
      </c>
      <c r="H2490" s="75">
        <f t="shared" si="1329"/>
        <v>-0.375</v>
      </c>
      <c r="I2490" s="74">
        <v>30</v>
      </c>
      <c r="J2490" s="74">
        <v>48</v>
      </c>
      <c r="K2490" s="48">
        <f>I2490</f>
        <v>30</v>
      </c>
      <c r="L2490" s="48"/>
      <c r="M2490" s="48">
        <f t="shared" si="1325"/>
        <v>30</v>
      </c>
      <c r="N2490" s="48">
        <v>103</v>
      </c>
      <c r="O2490" s="56">
        <v>7.1669999999999998</v>
      </c>
      <c r="P2490" s="48" t="str">
        <f t="shared" si="1317"/>
        <v>2461C SL</v>
      </c>
      <c r="Q2490" s="76">
        <v>8</v>
      </c>
      <c r="R2490" s="76">
        <v>230</v>
      </c>
      <c r="S2490" s="49">
        <f t="shared" si="1330"/>
        <v>0.35153846153846152</v>
      </c>
      <c r="T2490" s="49">
        <f t="shared" si="1318"/>
        <v>35.153846153846153</v>
      </c>
      <c r="U2490" s="49">
        <v>472.46153846153845</v>
      </c>
      <c r="V2490" s="49">
        <f t="shared" si="1335"/>
        <v>4.7246153846153849</v>
      </c>
      <c r="W2490" s="49">
        <f t="shared" si="1323"/>
        <v>10.546153846153846</v>
      </c>
      <c r="X2490" s="90">
        <f t="shared" si="1336"/>
        <v>2</v>
      </c>
      <c r="Y2490" s="91">
        <f t="shared" si="1326"/>
        <v>14.334</v>
      </c>
      <c r="Z2490" s="93">
        <f t="shared" si="1324"/>
        <v>13</v>
      </c>
      <c r="AA2490" s="94">
        <f t="shared" si="1327"/>
        <v>93.170999999999992</v>
      </c>
      <c r="AB2490" s="97">
        <f>ROUND((S2490*$AB$4)+Z2490,0)</f>
        <v>15</v>
      </c>
      <c r="AC2490" s="98">
        <f t="shared" si="1328"/>
        <v>107.505</v>
      </c>
      <c r="AD2490" s="77" t="s">
        <v>3</v>
      </c>
      <c r="AE2490" s="54">
        <v>107.505</v>
      </c>
      <c r="AF2490" s="17"/>
    </row>
    <row r="2491" spans="1:32" ht="16.899999999999999" customHeight="1" x14ac:dyDescent="0.3">
      <c r="A2491" s="73" t="s">
        <v>7</v>
      </c>
      <c r="B2491" s="74" t="s">
        <v>1958</v>
      </c>
      <c r="C2491" s="48" t="s">
        <v>10</v>
      </c>
      <c r="D2491" s="48">
        <v>100</v>
      </c>
      <c r="E2491" s="48">
        <v>2834</v>
      </c>
      <c r="F2491" s="48" t="s">
        <v>6126</v>
      </c>
      <c r="G2491" s="48">
        <v>2</v>
      </c>
      <c r="H2491" s="75">
        <f t="shared" si="1329"/>
        <v>-0.75</v>
      </c>
      <c r="I2491" s="74">
        <v>25</v>
      </c>
      <c r="J2491" s="74">
        <v>100</v>
      </c>
      <c r="K2491" s="48">
        <f>I2491</f>
        <v>25</v>
      </c>
      <c r="L2491" s="48"/>
      <c r="M2491" s="48">
        <f t="shared" si="1325"/>
        <v>25</v>
      </c>
      <c r="N2491" s="48">
        <v>109</v>
      </c>
      <c r="O2491" s="56">
        <v>16.666</v>
      </c>
      <c r="P2491" s="48" t="str">
        <f t="shared" si="1317"/>
        <v>2423C SL</v>
      </c>
      <c r="Q2491" s="76">
        <v>55</v>
      </c>
      <c r="R2491" s="76">
        <v>229</v>
      </c>
      <c r="S2491" s="49">
        <f t="shared" si="1330"/>
        <v>0.85653846153846147</v>
      </c>
      <c r="T2491" s="49">
        <f t="shared" si="1318"/>
        <v>85.653846153846146</v>
      </c>
      <c r="U2491" s="49">
        <v>575.53307692307681</v>
      </c>
      <c r="V2491" s="49">
        <f t="shared" si="1335"/>
        <v>5.7553307692307678</v>
      </c>
      <c r="W2491" s="49">
        <f t="shared" si="1323"/>
        <v>21.413461538461537</v>
      </c>
      <c r="X2491" s="90">
        <f t="shared" si="1336"/>
        <v>4</v>
      </c>
      <c r="Y2491" s="91">
        <f t="shared" si="1326"/>
        <v>66.664000000000001</v>
      </c>
      <c r="Z2491" s="93">
        <f t="shared" si="1324"/>
        <v>25</v>
      </c>
      <c r="AA2491" s="94">
        <f t="shared" si="1327"/>
        <v>416.65000000000003</v>
      </c>
      <c r="AB2491" s="97">
        <f>ROUND((S2491*$AB$4)+Z2491,0)</f>
        <v>29</v>
      </c>
      <c r="AC2491" s="98">
        <f t="shared" si="1328"/>
        <v>483.31400000000002</v>
      </c>
      <c r="AD2491" s="77" t="s">
        <v>3</v>
      </c>
      <c r="AE2491" s="54">
        <v>483.31400000000002</v>
      </c>
      <c r="AF2491" s="17"/>
    </row>
    <row r="2492" spans="1:32" ht="16.899999999999999" customHeight="1" x14ac:dyDescent="0.3">
      <c r="A2492" s="73" t="s">
        <v>7</v>
      </c>
      <c r="B2492" s="74" t="s">
        <v>1871</v>
      </c>
      <c r="C2492" s="48" t="s">
        <v>40</v>
      </c>
      <c r="D2492" s="48">
        <v>100</v>
      </c>
      <c r="E2492" s="48">
        <v>4750</v>
      </c>
      <c r="F2492" s="48" t="s">
        <v>5916</v>
      </c>
      <c r="G2492" s="48" t="s">
        <v>20</v>
      </c>
      <c r="H2492" s="75">
        <f t="shared" si="1329"/>
        <v>0</v>
      </c>
      <c r="I2492" s="74">
        <v>5</v>
      </c>
      <c r="J2492" s="74">
        <v>5</v>
      </c>
      <c r="K2492" s="48">
        <f>J2492</f>
        <v>5</v>
      </c>
      <c r="L2492" s="48"/>
      <c r="M2492" s="48">
        <f t="shared" si="1325"/>
        <v>5</v>
      </c>
      <c r="N2492" s="48">
        <v>3</v>
      </c>
      <c r="O2492" s="56">
        <v>7.90557</v>
      </c>
      <c r="P2492" s="48" t="str">
        <f t="shared" si="1317"/>
        <v>7055/19 VI</v>
      </c>
      <c r="Q2492" s="76">
        <v>11</v>
      </c>
      <c r="R2492" s="76">
        <v>79</v>
      </c>
      <c r="S2492" s="49">
        <f t="shared" si="1330"/>
        <v>0.20961538461538459</v>
      </c>
      <c r="T2492" s="49">
        <f t="shared" si="1318"/>
        <v>20.96153846153846</v>
      </c>
      <c r="U2492" s="49">
        <v>769.80769230769215</v>
      </c>
      <c r="V2492" s="49">
        <f t="shared" si="1335"/>
        <v>7.6980769230769219</v>
      </c>
      <c r="W2492" s="49">
        <f t="shared" si="1323"/>
        <v>1.0480769230769229</v>
      </c>
      <c r="X2492" s="90">
        <f>ROUND(S2492*$X$2,0)</f>
        <v>1</v>
      </c>
      <c r="Y2492" s="91">
        <f t="shared" si="1326"/>
        <v>7.90557</v>
      </c>
      <c r="Z2492" s="93">
        <f t="shared" si="1324"/>
        <v>2</v>
      </c>
      <c r="AA2492" s="94">
        <f t="shared" si="1327"/>
        <v>15.81114</v>
      </c>
      <c r="AB2492" s="97">
        <f>ROUND((S2492*$AB$2)+Z2492,0)</f>
        <v>3</v>
      </c>
      <c r="AC2492" s="98">
        <f t="shared" si="1328"/>
        <v>23.716709999999999</v>
      </c>
      <c r="AD2492" s="77" t="s">
        <v>5891</v>
      </c>
      <c r="AE2492" s="54">
        <v>23.716709999999999</v>
      </c>
      <c r="AF2492" s="17"/>
    </row>
    <row r="2493" spans="1:32" ht="16.899999999999999" customHeight="1" x14ac:dyDescent="0.3">
      <c r="A2493" s="73" t="s">
        <v>35</v>
      </c>
      <c r="B2493" s="74" t="s">
        <v>2407</v>
      </c>
      <c r="C2493" s="48" t="s">
        <v>34</v>
      </c>
      <c r="D2493" s="48">
        <v>500</v>
      </c>
      <c r="E2493" s="48">
        <v>4350</v>
      </c>
      <c r="F2493" s="48" t="s">
        <v>6122</v>
      </c>
      <c r="G2493" s="48" t="s">
        <v>122</v>
      </c>
      <c r="H2493" s="75">
        <f t="shared" si="1329"/>
        <v>0</v>
      </c>
      <c r="I2493" s="74">
        <v>84</v>
      </c>
      <c r="J2493" s="74">
        <v>84</v>
      </c>
      <c r="K2493" s="48">
        <f>I2493</f>
        <v>84</v>
      </c>
      <c r="L2493" s="48">
        <f>$L$3</f>
        <v>-4</v>
      </c>
      <c r="M2493" s="48">
        <f t="shared" si="1325"/>
        <v>80</v>
      </c>
      <c r="N2493" s="48">
        <v>3</v>
      </c>
      <c r="O2493" s="56">
        <v>21.136189999999999</v>
      </c>
      <c r="P2493" s="48" t="str">
        <f t="shared" si="1317"/>
        <v>P1059 CL</v>
      </c>
      <c r="Q2493" s="76">
        <v>0</v>
      </c>
      <c r="R2493" s="76">
        <v>9</v>
      </c>
      <c r="S2493" s="49">
        <f t="shared" si="1330"/>
        <v>1.0384615384615384E-2</v>
      </c>
      <c r="T2493" s="49">
        <f t="shared" si="1318"/>
        <v>5.1923076923076925</v>
      </c>
      <c r="U2493" s="49">
        <v>5.1923076923076925</v>
      </c>
      <c r="V2493" s="49">
        <f t="shared" si="1335"/>
        <v>1.0384615384615384E-2</v>
      </c>
      <c r="W2493" s="49">
        <f t="shared" si="1323"/>
        <v>0.8307692307692307</v>
      </c>
      <c r="X2493" s="90">
        <f t="shared" ref="X2493:X2494" si="1337">ROUND(S2493*$X$4,0)</f>
        <v>0</v>
      </c>
      <c r="Y2493" s="91">
        <f t="shared" si="1326"/>
        <v>0</v>
      </c>
      <c r="Z2493" s="93">
        <f t="shared" si="1324"/>
        <v>1</v>
      </c>
      <c r="AA2493" s="94">
        <f t="shared" si="1327"/>
        <v>21.136189999999999</v>
      </c>
      <c r="AB2493" s="97">
        <f>ROUND((S2493*$AB$4)+Z2493,0)</f>
        <v>1</v>
      </c>
      <c r="AC2493" s="98">
        <f t="shared" si="1328"/>
        <v>21.136189999999999</v>
      </c>
      <c r="AD2493" s="77" t="s">
        <v>3</v>
      </c>
      <c r="AE2493" s="54">
        <v>21.136189999999999</v>
      </c>
      <c r="AF2493" s="17"/>
    </row>
    <row r="2494" spans="1:32" ht="16.899999999999999" customHeight="1" x14ac:dyDescent="0.3">
      <c r="A2494" s="73" t="s">
        <v>7</v>
      </c>
      <c r="B2494" s="74" t="s">
        <v>1473</v>
      </c>
      <c r="C2494" s="48" t="s">
        <v>10</v>
      </c>
      <c r="D2494" s="48">
        <v>100</v>
      </c>
      <c r="E2494" s="48">
        <v>2834</v>
      </c>
      <c r="F2494" s="48" t="s">
        <v>6126</v>
      </c>
      <c r="G2494" s="48">
        <v>2</v>
      </c>
      <c r="H2494" s="75">
        <f t="shared" si="1329"/>
        <v>0</v>
      </c>
      <c r="I2494" s="74">
        <v>50</v>
      </c>
      <c r="J2494" s="74">
        <f>I2494</f>
        <v>50</v>
      </c>
      <c r="K2494" s="48">
        <f>I2494</f>
        <v>50</v>
      </c>
      <c r="L2494" s="48"/>
      <c r="M2494" s="48">
        <f t="shared" si="1325"/>
        <v>50</v>
      </c>
      <c r="N2494" s="48">
        <v>4</v>
      </c>
      <c r="O2494" s="56">
        <v>52.927750000000003</v>
      </c>
      <c r="P2494" s="48" t="str">
        <f t="shared" si="1317"/>
        <v>1181/20C SL</v>
      </c>
      <c r="Q2494" s="76">
        <v>37</v>
      </c>
      <c r="R2494" s="76">
        <v>93</v>
      </c>
      <c r="S2494" s="49">
        <f t="shared" si="1330"/>
        <v>0.50576923076923075</v>
      </c>
      <c r="T2494" s="49">
        <f t="shared" si="1318"/>
        <v>50.576923076923073</v>
      </c>
      <c r="U2494" s="49">
        <v>244.23076923076923</v>
      </c>
      <c r="V2494" s="49">
        <f t="shared" si="1335"/>
        <v>2.4423076923076921</v>
      </c>
      <c r="W2494" s="49">
        <f t="shared" si="1323"/>
        <v>25.288461538461537</v>
      </c>
      <c r="X2494" s="90">
        <f t="shared" si="1337"/>
        <v>3</v>
      </c>
      <c r="Y2494" s="91">
        <f t="shared" si="1326"/>
        <v>158.78325000000001</v>
      </c>
      <c r="Z2494" s="93">
        <f t="shared" si="1324"/>
        <v>28</v>
      </c>
      <c r="AA2494" s="94">
        <f t="shared" si="1327"/>
        <v>1481.9770000000001</v>
      </c>
      <c r="AB2494" s="97">
        <f>ROUND((S2494*$AB$4)+Z2494,0)</f>
        <v>31</v>
      </c>
      <c r="AC2494" s="98">
        <f t="shared" si="1328"/>
        <v>1640.76025</v>
      </c>
      <c r="AD2494" s="77" t="s">
        <v>3</v>
      </c>
      <c r="AE2494" s="54">
        <v>1640.76025</v>
      </c>
      <c r="AF2494" s="17"/>
    </row>
    <row r="2495" spans="1:32" ht="16.899999999999999" customHeight="1" x14ac:dyDescent="0.3">
      <c r="A2495" s="73" t="s">
        <v>35</v>
      </c>
      <c r="B2495" s="74" t="s">
        <v>5001</v>
      </c>
      <c r="C2495" s="48" t="s">
        <v>40</v>
      </c>
      <c r="D2495" s="48">
        <v>100</v>
      </c>
      <c r="E2495" s="48">
        <v>4750</v>
      </c>
      <c r="F2495" s="48" t="s">
        <v>5916</v>
      </c>
      <c r="G2495" s="48" t="s">
        <v>20</v>
      </c>
      <c r="H2495" s="75">
        <f t="shared" si="1329"/>
        <v>0</v>
      </c>
      <c r="I2495" s="74">
        <v>5</v>
      </c>
      <c r="J2495" s="74">
        <v>5</v>
      </c>
      <c r="K2495" s="48">
        <f>J2495</f>
        <v>5</v>
      </c>
      <c r="L2495" s="48"/>
      <c r="M2495" s="48">
        <f t="shared" si="1325"/>
        <v>5</v>
      </c>
      <c r="N2495" s="48">
        <v>7</v>
      </c>
      <c r="O2495" s="56">
        <v>7.90557</v>
      </c>
      <c r="P2495" s="48" t="str">
        <f t="shared" si="1317"/>
        <v>7055/19 GR</v>
      </c>
      <c r="Q2495" s="76">
        <v>6</v>
      </c>
      <c r="R2495" s="76">
        <v>34</v>
      </c>
      <c r="S2495" s="49">
        <f t="shared" si="1330"/>
        <v>0.10384615384615384</v>
      </c>
      <c r="T2495" s="49">
        <f t="shared" si="1318"/>
        <v>10.384615384615383</v>
      </c>
      <c r="U2495" s="49">
        <v>79.230769230769241</v>
      </c>
      <c r="V2495" s="49">
        <f t="shared" si="1335"/>
        <v>0.79230769230769238</v>
      </c>
      <c r="W2495" s="49">
        <f t="shared" si="1323"/>
        <v>0.51923076923076916</v>
      </c>
      <c r="X2495" s="90">
        <f>ROUND(S2495*$X$2,0)</f>
        <v>1</v>
      </c>
      <c r="Y2495" s="91">
        <f t="shared" si="1326"/>
        <v>7.90557</v>
      </c>
      <c r="Z2495" s="93">
        <f t="shared" si="1324"/>
        <v>2</v>
      </c>
      <c r="AA2495" s="94">
        <f t="shared" si="1327"/>
        <v>15.81114</v>
      </c>
      <c r="AB2495" s="97">
        <f>ROUND((S2495*$AB$2)+Z2495,0)</f>
        <v>3</v>
      </c>
      <c r="AC2495" s="98">
        <f t="shared" si="1328"/>
        <v>23.716709999999999</v>
      </c>
      <c r="AD2495" s="77" t="s">
        <v>5891</v>
      </c>
      <c r="AE2495" s="54">
        <v>23.716709999999999</v>
      </c>
      <c r="AF2495" s="17"/>
    </row>
    <row r="2496" spans="1:32" ht="12.75" customHeight="1" x14ac:dyDescent="0.3">
      <c r="A2496" s="73" t="s">
        <v>35</v>
      </c>
      <c r="B2496" s="74" t="s">
        <v>2493</v>
      </c>
      <c r="C2496" s="48" t="s">
        <v>34</v>
      </c>
      <c r="D2496" s="48">
        <v>500</v>
      </c>
      <c r="E2496" s="48">
        <v>4350</v>
      </c>
      <c r="F2496" s="48" t="s">
        <v>6122</v>
      </c>
      <c r="G2496" s="48" t="s">
        <v>122</v>
      </c>
      <c r="H2496" s="75">
        <f t="shared" si="1329"/>
        <v>0</v>
      </c>
      <c r="I2496" s="74">
        <v>84</v>
      </c>
      <c r="J2496" s="74">
        <v>84</v>
      </c>
      <c r="K2496" s="48">
        <f>I2496</f>
        <v>84</v>
      </c>
      <c r="L2496" s="48">
        <f>$L$3</f>
        <v>-4</v>
      </c>
      <c r="M2496" s="48">
        <f t="shared" si="1325"/>
        <v>80</v>
      </c>
      <c r="N2496" s="48">
        <v>6</v>
      </c>
      <c r="O2496" s="56">
        <v>18.595300000000002</v>
      </c>
      <c r="P2496" s="48" t="str">
        <f t="shared" si="1317"/>
        <v>P10511 CL</v>
      </c>
      <c r="Q2496" s="76">
        <v>0</v>
      </c>
      <c r="R2496" s="76">
        <v>68</v>
      </c>
      <c r="S2496" s="49">
        <f t="shared" si="1330"/>
        <v>7.8461538461538458E-2</v>
      </c>
      <c r="T2496" s="49">
        <f t="shared" si="1318"/>
        <v>39.230769230769226</v>
      </c>
      <c r="U2496" s="49">
        <v>45.96153846153846</v>
      </c>
      <c r="V2496" s="49">
        <f t="shared" si="1335"/>
        <v>9.1923076923076913E-2</v>
      </c>
      <c r="W2496" s="49">
        <f t="shared" si="1323"/>
        <v>6.2769230769230768</v>
      </c>
      <c r="X2496" s="90">
        <f t="shared" ref="X2496:X2499" si="1338">ROUND(S2496*$X$4,0)</f>
        <v>0</v>
      </c>
      <c r="Y2496" s="91">
        <f t="shared" si="1326"/>
        <v>0</v>
      </c>
      <c r="Z2496" s="93">
        <f t="shared" si="1324"/>
        <v>6</v>
      </c>
      <c r="AA2496" s="94">
        <f t="shared" si="1327"/>
        <v>111.57180000000001</v>
      </c>
      <c r="AB2496" s="97">
        <f>ROUND((S2496*$AB$4)+Z2496,0)</f>
        <v>6</v>
      </c>
      <c r="AC2496" s="98">
        <f t="shared" si="1328"/>
        <v>111.57180000000001</v>
      </c>
      <c r="AD2496" s="77" t="s">
        <v>3</v>
      </c>
      <c r="AE2496" s="54">
        <v>111.57180000000001</v>
      </c>
      <c r="AF2496" s="17"/>
    </row>
    <row r="2497" spans="1:32" ht="16.899999999999999" customHeight="1" x14ac:dyDescent="0.3">
      <c r="A2497" s="73" t="s">
        <v>35</v>
      </c>
      <c r="B2497" s="74" t="s">
        <v>5821</v>
      </c>
      <c r="C2497" s="48" t="s">
        <v>1432</v>
      </c>
      <c r="D2497" s="48">
        <v>100</v>
      </c>
      <c r="E2497" s="48">
        <v>4003</v>
      </c>
      <c r="F2497" s="48" t="s">
        <v>5909</v>
      </c>
      <c r="G2497" s="48" t="s">
        <v>112</v>
      </c>
      <c r="H2497" s="75">
        <f t="shared" si="1329"/>
        <v>0</v>
      </c>
      <c r="I2497" s="74">
        <v>39</v>
      </c>
      <c r="J2497" s="74">
        <v>39</v>
      </c>
      <c r="K2497" s="48">
        <f>I2497</f>
        <v>39</v>
      </c>
      <c r="L2497" s="48">
        <f>$L$3</f>
        <v>-4</v>
      </c>
      <c r="M2497" s="48">
        <f t="shared" si="1325"/>
        <v>35</v>
      </c>
      <c r="N2497" s="48">
        <v>15</v>
      </c>
      <c r="O2497" s="56">
        <v>5.6</v>
      </c>
      <c r="P2497" s="48" t="str">
        <f t="shared" si="1317"/>
        <v>6820 BR</v>
      </c>
      <c r="Q2497" s="76">
        <v>13</v>
      </c>
      <c r="R2497" s="76">
        <v>22</v>
      </c>
      <c r="S2497" s="49">
        <f t="shared" si="1330"/>
        <v>0.16538461538461538</v>
      </c>
      <c r="T2497" s="49">
        <f t="shared" si="1318"/>
        <v>16.538461538461537</v>
      </c>
      <c r="U2497" s="49">
        <v>53.076923076923066</v>
      </c>
      <c r="V2497" s="49">
        <f t="shared" si="1335"/>
        <v>0.53076923076923066</v>
      </c>
      <c r="W2497" s="49">
        <f t="shared" si="1323"/>
        <v>5.7884615384615383</v>
      </c>
      <c r="X2497" s="90">
        <f t="shared" si="1338"/>
        <v>1</v>
      </c>
      <c r="Y2497" s="91">
        <f t="shared" si="1326"/>
        <v>5.6</v>
      </c>
      <c r="Z2497" s="93">
        <f t="shared" si="1324"/>
        <v>7</v>
      </c>
      <c r="AA2497" s="94">
        <f t="shared" si="1327"/>
        <v>39.199999999999996</v>
      </c>
      <c r="AB2497" s="97">
        <f>ROUND((S2497*$AB$4)+Z2497,0)</f>
        <v>8</v>
      </c>
      <c r="AC2497" s="98">
        <f t="shared" si="1328"/>
        <v>44.8</v>
      </c>
      <c r="AD2497" s="77" t="s">
        <v>3</v>
      </c>
      <c r="AE2497" s="54">
        <v>44.8</v>
      </c>
      <c r="AF2497" s="17"/>
    </row>
    <row r="2498" spans="1:32" ht="16.899999999999999" customHeight="1" x14ac:dyDescent="0.3">
      <c r="A2498" s="73" t="s">
        <v>7</v>
      </c>
      <c r="B2498" s="74" t="s">
        <v>1168</v>
      </c>
      <c r="C2498" s="48" t="s">
        <v>1154</v>
      </c>
      <c r="D2498" s="48">
        <v>100</v>
      </c>
      <c r="E2498" s="48">
        <v>621</v>
      </c>
      <c r="F2498" s="48" t="s">
        <v>6128</v>
      </c>
      <c r="G2498" s="48" t="s">
        <v>35</v>
      </c>
      <c r="H2498" s="75">
        <f t="shared" si="1329"/>
        <v>-0.75</v>
      </c>
      <c r="I2498" s="74">
        <v>25</v>
      </c>
      <c r="J2498" s="74">
        <v>100</v>
      </c>
      <c r="K2498" s="48">
        <f>I2498</f>
        <v>25</v>
      </c>
      <c r="L2498" s="48">
        <v>-4</v>
      </c>
      <c r="M2498" s="48">
        <f t="shared" si="1325"/>
        <v>21</v>
      </c>
      <c r="N2498" s="48">
        <v>46</v>
      </c>
      <c r="O2498" s="56">
        <v>28.957000000000001</v>
      </c>
      <c r="P2498" s="48" t="str">
        <f t="shared" si="1317"/>
        <v>5103C SL</v>
      </c>
      <c r="Q2498" s="76">
        <v>42</v>
      </c>
      <c r="R2498" s="76">
        <v>75</v>
      </c>
      <c r="S2498" s="49">
        <f t="shared" si="1330"/>
        <v>0.53884615384615386</v>
      </c>
      <c r="T2498" s="49">
        <f t="shared" si="1318"/>
        <v>53.884615384615387</v>
      </c>
      <c r="U2498" s="49">
        <v>131.38461538461539</v>
      </c>
      <c r="V2498" s="49">
        <f t="shared" si="1335"/>
        <v>1.3138461538461539</v>
      </c>
      <c r="W2498" s="49">
        <f t="shared" si="1323"/>
        <v>11.315769230769231</v>
      </c>
      <c r="X2498" s="90">
        <f t="shared" si="1338"/>
        <v>3</v>
      </c>
      <c r="Y2498" s="91">
        <f t="shared" si="1326"/>
        <v>86.871000000000009</v>
      </c>
      <c r="Z2498" s="93">
        <f t="shared" si="1324"/>
        <v>14</v>
      </c>
      <c r="AA2498" s="94">
        <f t="shared" si="1327"/>
        <v>405.39800000000002</v>
      </c>
      <c r="AB2498" s="97">
        <f>ROUND((S2498*$AB$4)+Z2498,0)</f>
        <v>17</v>
      </c>
      <c r="AC2498" s="98">
        <f t="shared" si="1328"/>
        <v>492.26900000000001</v>
      </c>
      <c r="AD2498" s="77" t="s">
        <v>3</v>
      </c>
      <c r="AE2498" s="54">
        <v>492.26900000000001</v>
      </c>
      <c r="AF2498" s="17"/>
    </row>
    <row r="2499" spans="1:32" ht="16.899999999999999" customHeight="1" x14ac:dyDescent="0.3">
      <c r="A2499" s="73" t="s">
        <v>35</v>
      </c>
      <c r="B2499" s="74" t="s">
        <v>2622</v>
      </c>
      <c r="C2499" s="48" t="s">
        <v>1370</v>
      </c>
      <c r="D2499" s="48">
        <v>100</v>
      </c>
      <c r="E2499" s="48">
        <v>2834</v>
      </c>
      <c r="F2499" s="48" t="s">
        <v>6126</v>
      </c>
      <c r="G2499" s="48">
        <v>2</v>
      </c>
      <c r="H2499" s="75">
        <f t="shared" si="1329"/>
        <v>0</v>
      </c>
      <c r="I2499" s="74">
        <v>40</v>
      </c>
      <c r="J2499" s="74">
        <f>I2499</f>
        <v>40</v>
      </c>
      <c r="K2499" s="48">
        <f>I2499</f>
        <v>40</v>
      </c>
      <c r="L2499" s="48"/>
      <c r="M2499" s="48">
        <f t="shared" si="1325"/>
        <v>40</v>
      </c>
      <c r="N2499" s="48">
        <v>0</v>
      </c>
      <c r="O2499" s="56">
        <v>20.41891</v>
      </c>
      <c r="P2499" s="48" t="str">
        <f t="shared" si="1317"/>
        <v>86203CY SL</v>
      </c>
      <c r="Q2499" s="76">
        <v>11</v>
      </c>
      <c r="R2499" s="76">
        <v>40</v>
      </c>
      <c r="S2499" s="49">
        <f t="shared" si="1330"/>
        <v>0.16461538461538461</v>
      </c>
      <c r="T2499" s="49">
        <f t="shared" si="1318"/>
        <v>16.46153846153846</v>
      </c>
      <c r="U2499" s="49">
        <v>31.846153846153847</v>
      </c>
      <c r="V2499" s="49">
        <f t="shared" si="1335"/>
        <v>0.31846153846153846</v>
      </c>
      <c r="W2499" s="49">
        <f t="shared" si="1323"/>
        <v>6.5846153846153843</v>
      </c>
      <c r="X2499" s="90">
        <f t="shared" si="1338"/>
        <v>1</v>
      </c>
      <c r="Y2499" s="91">
        <f t="shared" si="1326"/>
        <v>20.41891</v>
      </c>
      <c r="Z2499" s="93">
        <f t="shared" si="1324"/>
        <v>8</v>
      </c>
      <c r="AA2499" s="94">
        <f t="shared" si="1327"/>
        <v>163.35128</v>
      </c>
      <c r="AB2499" s="97">
        <f>ROUND((S2499*$AB$4)+Z2499,0)</f>
        <v>9</v>
      </c>
      <c r="AC2499" s="98">
        <f t="shared" si="1328"/>
        <v>183.77019000000001</v>
      </c>
      <c r="AD2499" s="77" t="s">
        <v>3</v>
      </c>
      <c r="AE2499" s="54">
        <v>183.77019000000001</v>
      </c>
      <c r="AF2499" s="17"/>
    </row>
    <row r="2500" spans="1:32" ht="16.899999999999999" customHeight="1" x14ac:dyDescent="0.3">
      <c r="A2500" s="73" t="s">
        <v>35</v>
      </c>
      <c r="B2500" s="74" t="s">
        <v>740</v>
      </c>
      <c r="C2500" s="48" t="s">
        <v>464</v>
      </c>
      <c r="D2500" s="48">
        <v>100</v>
      </c>
      <c r="E2500" s="48">
        <v>4013</v>
      </c>
      <c r="F2500" s="48" t="s">
        <v>6180</v>
      </c>
      <c r="G2500" s="48" t="s">
        <v>65</v>
      </c>
      <c r="H2500" s="75">
        <f t="shared" si="1329"/>
        <v>0</v>
      </c>
      <c r="I2500" s="74">
        <v>5</v>
      </c>
      <c r="J2500" s="74">
        <v>5</v>
      </c>
      <c r="K2500" s="48">
        <f>J2500</f>
        <v>5</v>
      </c>
      <c r="L2500" s="48"/>
      <c r="M2500" s="48">
        <f t="shared" si="1325"/>
        <v>5</v>
      </c>
      <c r="N2500" s="48">
        <v>5</v>
      </c>
      <c r="O2500" s="56">
        <v>8.2625700000000002</v>
      </c>
      <c r="P2500" s="48" t="str">
        <f t="shared" si="1317"/>
        <v>2854/1 BK</v>
      </c>
      <c r="Q2500" s="76">
        <v>21</v>
      </c>
      <c r="R2500" s="76">
        <v>53</v>
      </c>
      <c r="S2500" s="49">
        <f t="shared" si="1330"/>
        <v>0.28730769230769232</v>
      </c>
      <c r="T2500" s="49">
        <f t="shared" si="1318"/>
        <v>28.730769230769234</v>
      </c>
      <c r="U2500" s="49">
        <v>72.57692307692308</v>
      </c>
      <c r="V2500" s="49">
        <f t="shared" si="1335"/>
        <v>0.72576923076923083</v>
      </c>
      <c r="W2500" s="49">
        <f t="shared" si="1323"/>
        <v>1.4365384615384615</v>
      </c>
      <c r="X2500" s="90">
        <f>ROUND(S2500*$X$2,0)</f>
        <v>2</v>
      </c>
      <c r="Y2500" s="91">
        <f t="shared" si="1326"/>
        <v>16.52514</v>
      </c>
      <c r="Z2500" s="93">
        <f t="shared" si="1324"/>
        <v>3</v>
      </c>
      <c r="AA2500" s="94">
        <f t="shared" si="1327"/>
        <v>24.787710000000001</v>
      </c>
      <c r="AB2500" s="97">
        <f>ROUND((S2500*$AB$2)+Z2500,0)</f>
        <v>5</v>
      </c>
      <c r="AC2500" s="98">
        <f t="shared" si="1328"/>
        <v>41.312849999999997</v>
      </c>
      <c r="AD2500" s="77" t="s">
        <v>5891</v>
      </c>
      <c r="AE2500" s="54">
        <v>41.312849999999997</v>
      </c>
      <c r="AF2500" s="17"/>
    </row>
    <row r="2501" spans="1:32" ht="16.899999999999999" customHeight="1" x14ac:dyDescent="0.3">
      <c r="A2501" s="73" t="s">
        <v>35</v>
      </c>
      <c r="B2501" s="74" t="s">
        <v>3149</v>
      </c>
      <c r="C2501" s="48" t="s">
        <v>34</v>
      </c>
      <c r="D2501" s="48">
        <v>500</v>
      </c>
      <c r="E2501" s="48">
        <v>4350</v>
      </c>
      <c r="F2501" s="48" t="s">
        <v>6122</v>
      </c>
      <c r="G2501" s="48" t="s">
        <v>122</v>
      </c>
      <c r="H2501" s="75">
        <f t="shared" si="1329"/>
        <v>0</v>
      </c>
      <c r="I2501" s="74">
        <v>84</v>
      </c>
      <c r="J2501" s="74">
        <v>84</v>
      </c>
      <c r="K2501" s="48">
        <f>I2501</f>
        <v>84</v>
      </c>
      <c r="L2501" s="48">
        <f>$L$3</f>
        <v>-4</v>
      </c>
      <c r="M2501" s="48">
        <f t="shared" si="1325"/>
        <v>80</v>
      </c>
      <c r="N2501" s="48">
        <v>22</v>
      </c>
      <c r="O2501" s="56">
        <v>18.411460000000002</v>
      </c>
      <c r="P2501" s="48" t="str">
        <f t="shared" si="1317"/>
        <v>P10512 BK</v>
      </c>
      <c r="Q2501" s="76">
        <v>4</v>
      </c>
      <c r="R2501" s="76">
        <v>54</v>
      </c>
      <c r="S2501" s="49">
        <f t="shared" si="1330"/>
        <v>0.10538461538461538</v>
      </c>
      <c r="T2501" s="49">
        <f t="shared" si="1318"/>
        <v>52.692307692307693</v>
      </c>
      <c r="U2501" s="49">
        <v>52.692307692307693</v>
      </c>
      <c r="V2501" s="49">
        <f t="shared" si="1335"/>
        <v>0.10538461538461538</v>
      </c>
      <c r="W2501" s="49">
        <f t="shared" si="1323"/>
        <v>8.430769230769231</v>
      </c>
      <c r="X2501" s="90">
        <f>ROUND(S2501*$X$4,0)</f>
        <v>1</v>
      </c>
      <c r="Y2501" s="91">
        <f t="shared" si="1326"/>
        <v>18.411460000000002</v>
      </c>
      <c r="Z2501" s="93">
        <f t="shared" si="1324"/>
        <v>9</v>
      </c>
      <c r="AA2501" s="94">
        <f t="shared" si="1327"/>
        <v>165.70314000000002</v>
      </c>
      <c r="AB2501" s="97">
        <f>ROUND((S2501*$AB$4)+Z2501,0)</f>
        <v>10</v>
      </c>
      <c r="AC2501" s="98">
        <f t="shared" si="1328"/>
        <v>184.11460000000002</v>
      </c>
      <c r="AD2501" s="77" t="s">
        <v>3</v>
      </c>
      <c r="AE2501" s="54">
        <v>184.11460000000002</v>
      </c>
      <c r="AF2501" s="17"/>
    </row>
    <row r="2502" spans="1:32" ht="16.899999999999999" customHeight="1" x14ac:dyDescent="0.3">
      <c r="A2502" s="73" t="s">
        <v>35</v>
      </c>
      <c r="B2502" s="74" t="s">
        <v>2013</v>
      </c>
      <c r="C2502" s="48" t="s">
        <v>464</v>
      </c>
      <c r="D2502" s="48">
        <v>100</v>
      </c>
      <c r="E2502" s="48">
        <v>4013</v>
      </c>
      <c r="F2502" s="48" t="s">
        <v>6180</v>
      </c>
      <c r="G2502" s="48" t="s">
        <v>65</v>
      </c>
      <c r="H2502" s="75">
        <f t="shared" si="1329"/>
        <v>0</v>
      </c>
      <c r="I2502" s="74">
        <v>5</v>
      </c>
      <c r="J2502" s="74">
        <v>5</v>
      </c>
      <c r="K2502" s="48">
        <f>J2502</f>
        <v>5</v>
      </c>
      <c r="L2502" s="48"/>
      <c r="M2502" s="48">
        <f t="shared" si="1325"/>
        <v>5</v>
      </c>
      <c r="N2502" s="48">
        <v>8</v>
      </c>
      <c r="O2502" s="56">
        <v>8.2625700000000002</v>
      </c>
      <c r="P2502" s="48" t="str">
        <f t="shared" ref="P2502:P2565" si="1339">LEFT(B2502,LEN(B2502)-3)</f>
        <v>2854/1 RD</v>
      </c>
      <c r="Q2502" s="76">
        <v>17</v>
      </c>
      <c r="R2502" s="76">
        <v>41</v>
      </c>
      <c r="S2502" s="49">
        <f t="shared" si="1330"/>
        <v>0.23038461538461538</v>
      </c>
      <c r="T2502" s="49">
        <f t="shared" ref="T2502:T2565" si="1340">S2502*D2502</f>
        <v>23.038461538461537</v>
      </c>
      <c r="U2502" s="49">
        <v>73.807692307692307</v>
      </c>
      <c r="V2502" s="49">
        <f t="shared" si="1335"/>
        <v>0.73807692307692307</v>
      </c>
      <c r="W2502" s="49">
        <f t="shared" si="1323"/>
        <v>1.1519230769230768</v>
      </c>
      <c r="X2502" s="90">
        <f>ROUND(S2502*$X$2,0)</f>
        <v>2</v>
      </c>
      <c r="Y2502" s="91">
        <f t="shared" si="1326"/>
        <v>16.52514</v>
      </c>
      <c r="Z2502" s="93">
        <f t="shared" si="1324"/>
        <v>3</v>
      </c>
      <c r="AA2502" s="94">
        <f t="shared" si="1327"/>
        <v>24.787710000000001</v>
      </c>
      <c r="AB2502" s="97">
        <f>ROUND((S2502*$AB$2)+Z2502,0)</f>
        <v>5</v>
      </c>
      <c r="AC2502" s="98">
        <f t="shared" si="1328"/>
        <v>41.312849999999997</v>
      </c>
      <c r="AD2502" s="77" t="s">
        <v>5891</v>
      </c>
      <c r="AE2502" s="54">
        <v>41.312849999999997</v>
      </c>
      <c r="AF2502" s="17"/>
    </row>
    <row r="2503" spans="1:32" ht="16.899999999999999" customHeight="1" x14ac:dyDescent="0.3">
      <c r="A2503" s="73" t="s">
        <v>7</v>
      </c>
      <c r="B2503" s="74" t="s">
        <v>3689</v>
      </c>
      <c r="C2503" s="48" t="s">
        <v>1797</v>
      </c>
      <c r="D2503" s="48">
        <v>16</v>
      </c>
      <c r="E2503" s="48">
        <v>4445</v>
      </c>
      <c r="F2503" s="48" t="s">
        <v>5912</v>
      </c>
      <c r="G2503" s="48" t="s">
        <v>122</v>
      </c>
      <c r="H2503" s="75">
        <f t="shared" si="1329"/>
        <v>0.14285714285714285</v>
      </c>
      <c r="I2503" s="74">
        <v>32</v>
      </c>
      <c r="J2503" s="74">
        <v>28</v>
      </c>
      <c r="K2503" s="48">
        <f>J2503</f>
        <v>28</v>
      </c>
      <c r="L2503" s="48">
        <f>$L$3</f>
        <v>-4</v>
      </c>
      <c r="M2503" s="48">
        <f t="shared" si="1325"/>
        <v>24</v>
      </c>
      <c r="N2503" s="48">
        <v>36</v>
      </c>
      <c r="O2503" s="56">
        <v>4.1096000000000004</v>
      </c>
      <c r="P2503" s="48" t="str">
        <f t="shared" si="1339"/>
        <v>F2213/32 BK</v>
      </c>
      <c r="Q2503" s="76">
        <v>60</v>
      </c>
      <c r="R2503" s="76">
        <v>157</v>
      </c>
      <c r="S2503" s="49">
        <f t="shared" si="1330"/>
        <v>0.8273076923076923</v>
      </c>
      <c r="T2503" s="49">
        <f t="shared" si="1340"/>
        <v>13.236923076923077</v>
      </c>
      <c r="U2503" s="49">
        <v>480.96617692307689</v>
      </c>
      <c r="V2503" s="49">
        <f t="shared" si="1335"/>
        <v>30.060386057692305</v>
      </c>
      <c r="W2503" s="49">
        <f t="shared" si="1323"/>
        <v>19.855384615384615</v>
      </c>
      <c r="X2503" s="90">
        <f>ROUND(S2503*$X$4,0)</f>
        <v>4</v>
      </c>
      <c r="Y2503" s="91">
        <f t="shared" si="1326"/>
        <v>16.438400000000001</v>
      </c>
      <c r="Z2503" s="93">
        <f t="shared" si="1324"/>
        <v>24</v>
      </c>
      <c r="AA2503" s="94">
        <f t="shared" si="1327"/>
        <v>98.630400000000009</v>
      </c>
      <c r="AB2503" s="97">
        <f t="shared" ref="AB2503:AB2515" si="1341">ROUND((S2503*$AB$4)+Z2503,0)</f>
        <v>28</v>
      </c>
      <c r="AC2503" s="98">
        <f t="shared" si="1328"/>
        <v>115.06880000000001</v>
      </c>
      <c r="AD2503" s="77" t="s">
        <v>3</v>
      </c>
      <c r="AE2503" s="54">
        <v>115.06880000000001</v>
      </c>
      <c r="AF2503" s="17"/>
    </row>
    <row r="2504" spans="1:32" ht="16.899999999999999" customHeight="1" x14ac:dyDescent="0.3">
      <c r="A2504" s="73" t="s">
        <v>35</v>
      </c>
      <c r="B2504" s="74" t="s">
        <v>3594</v>
      </c>
      <c r="C2504" s="48" t="s">
        <v>1797</v>
      </c>
      <c r="D2504" s="48">
        <v>25</v>
      </c>
      <c r="E2504" s="48">
        <v>4445</v>
      </c>
      <c r="F2504" s="48" t="s">
        <v>5912</v>
      </c>
      <c r="G2504" s="48" t="s">
        <v>122</v>
      </c>
      <c r="H2504" s="75">
        <f t="shared" si="1329"/>
        <v>0.14285714285714285</v>
      </c>
      <c r="I2504" s="74">
        <v>32</v>
      </c>
      <c r="J2504" s="74">
        <v>28</v>
      </c>
      <c r="K2504" s="48">
        <f>J2504</f>
        <v>28</v>
      </c>
      <c r="L2504" s="48">
        <f>$L$3</f>
        <v>-4</v>
      </c>
      <c r="M2504" s="48">
        <f t="shared" si="1325"/>
        <v>24</v>
      </c>
      <c r="N2504" s="48">
        <v>27</v>
      </c>
      <c r="O2504" s="56">
        <v>9.3249999999999993</v>
      </c>
      <c r="P2504" s="48" t="str">
        <f t="shared" si="1339"/>
        <v>F1051/16 BK</v>
      </c>
      <c r="Q2504" s="76">
        <v>32</v>
      </c>
      <c r="R2504" s="76">
        <v>169</v>
      </c>
      <c r="S2504" s="49">
        <f t="shared" si="1330"/>
        <v>0.53961538461538461</v>
      </c>
      <c r="T2504" s="49">
        <f t="shared" si="1340"/>
        <v>13.490384615384615</v>
      </c>
      <c r="U2504" s="49">
        <v>418.83653846153845</v>
      </c>
      <c r="V2504" s="49">
        <f t="shared" si="1335"/>
        <v>16.753461538461536</v>
      </c>
      <c r="W2504" s="49">
        <f t="shared" si="1323"/>
        <v>12.950769230769231</v>
      </c>
      <c r="X2504" s="90">
        <f>ROUND(S2504*$X$4,0)</f>
        <v>3</v>
      </c>
      <c r="Y2504" s="91">
        <f t="shared" si="1326"/>
        <v>27.974999999999998</v>
      </c>
      <c r="Z2504" s="93">
        <f t="shared" si="1324"/>
        <v>16</v>
      </c>
      <c r="AA2504" s="94">
        <f t="shared" si="1327"/>
        <v>149.19999999999999</v>
      </c>
      <c r="AB2504" s="97">
        <f t="shared" si="1341"/>
        <v>19</v>
      </c>
      <c r="AC2504" s="98">
        <f t="shared" si="1328"/>
        <v>177.17499999999998</v>
      </c>
      <c r="AD2504" s="77" t="s">
        <v>5890</v>
      </c>
      <c r="AE2504" s="54">
        <v>177.17499999999998</v>
      </c>
      <c r="AF2504" s="17"/>
    </row>
    <row r="2505" spans="1:32" ht="16.899999999999999" customHeight="1" x14ac:dyDescent="0.3">
      <c r="A2505" s="73" t="s">
        <v>35</v>
      </c>
      <c r="B2505" s="74" t="s">
        <v>5458</v>
      </c>
      <c r="C2505" s="48" t="s">
        <v>10</v>
      </c>
      <c r="D2505" s="48">
        <v>100</v>
      </c>
      <c r="E2505" s="48">
        <v>621</v>
      </c>
      <c r="F2505" s="48" t="s">
        <v>6128</v>
      </c>
      <c r="G2505" s="48" t="s">
        <v>35</v>
      </c>
      <c r="H2505" s="75">
        <f t="shared" si="1329"/>
        <v>-0.65</v>
      </c>
      <c r="I2505" s="74">
        <v>35</v>
      </c>
      <c r="J2505" s="74">
        <v>100</v>
      </c>
      <c r="K2505" s="48">
        <f t="shared" ref="K2505:K2512" si="1342">I2505</f>
        <v>35</v>
      </c>
      <c r="L2505" s="48">
        <v>-4</v>
      </c>
      <c r="M2505" s="48">
        <f t="shared" si="1325"/>
        <v>31</v>
      </c>
      <c r="N2505" s="48">
        <v>54</v>
      </c>
      <c r="O2505" s="56">
        <v>24.651</v>
      </c>
      <c r="P2505" s="48" t="str">
        <f t="shared" si="1339"/>
        <v>6339 SL</v>
      </c>
      <c r="Q2505" s="76">
        <v>6</v>
      </c>
      <c r="R2505" s="76">
        <v>51</v>
      </c>
      <c r="S2505" s="49">
        <f t="shared" si="1330"/>
        <v>0.12346153846153846</v>
      </c>
      <c r="T2505" s="49">
        <f t="shared" si="1340"/>
        <v>12.346153846153845</v>
      </c>
      <c r="U2505" s="49">
        <v>150.03846153846155</v>
      </c>
      <c r="V2505" s="49">
        <f t="shared" si="1335"/>
        <v>1.5003846153846154</v>
      </c>
      <c r="W2505" s="49">
        <f t="shared" si="1323"/>
        <v>3.8273076923076923</v>
      </c>
      <c r="X2505" s="90">
        <f>ROUND(S2505*$X$4,0)</f>
        <v>1</v>
      </c>
      <c r="Y2505" s="91">
        <f t="shared" si="1326"/>
        <v>24.651</v>
      </c>
      <c r="Z2505" s="93">
        <f t="shared" si="1324"/>
        <v>5</v>
      </c>
      <c r="AA2505" s="94">
        <f t="shared" si="1327"/>
        <v>123.255</v>
      </c>
      <c r="AB2505" s="97">
        <f t="shared" si="1341"/>
        <v>6</v>
      </c>
      <c r="AC2505" s="98">
        <f t="shared" si="1328"/>
        <v>147.90600000000001</v>
      </c>
      <c r="AD2505" s="77" t="s">
        <v>3</v>
      </c>
      <c r="AE2505" s="54">
        <v>147.90600000000001</v>
      </c>
      <c r="AF2505" s="17"/>
    </row>
    <row r="2506" spans="1:32" ht="16.899999999999999" customHeight="1" x14ac:dyDescent="0.3">
      <c r="A2506" s="73" t="s">
        <v>35</v>
      </c>
      <c r="B2506" s="74" t="s">
        <v>3214</v>
      </c>
      <c r="C2506" s="48" t="s">
        <v>34</v>
      </c>
      <c r="D2506" s="48">
        <v>25</v>
      </c>
      <c r="E2506" s="48">
        <v>6150</v>
      </c>
      <c r="F2506" s="48" t="s">
        <v>6125</v>
      </c>
      <c r="G2506" s="48" t="s">
        <v>3680</v>
      </c>
      <c r="H2506" s="75">
        <f t="shared" si="1329"/>
        <v>0</v>
      </c>
      <c r="I2506" s="74">
        <v>28</v>
      </c>
      <c r="J2506" s="74">
        <v>28</v>
      </c>
      <c r="K2506" s="48">
        <f t="shared" si="1342"/>
        <v>28</v>
      </c>
      <c r="L2506" s="48">
        <f>$L$3</f>
        <v>-4</v>
      </c>
      <c r="M2506" s="48">
        <f t="shared" si="1325"/>
        <v>24</v>
      </c>
      <c r="N2506" s="48">
        <v>24</v>
      </c>
      <c r="O2506" s="56">
        <v>20</v>
      </c>
      <c r="P2506" s="48" t="str">
        <f t="shared" si="1339"/>
        <v>SW30 NA</v>
      </c>
      <c r="Q2506" s="76">
        <v>5</v>
      </c>
      <c r="R2506" s="76">
        <v>18</v>
      </c>
      <c r="S2506" s="49">
        <f t="shared" si="1330"/>
        <v>7.4615384615384611E-2</v>
      </c>
      <c r="T2506" s="49">
        <f t="shared" si="1340"/>
        <v>1.8653846153846152</v>
      </c>
      <c r="U2506" s="49">
        <v>25.980769230769234</v>
      </c>
      <c r="V2506" s="49">
        <f t="shared" si="1335"/>
        <v>1.0392307692307694</v>
      </c>
      <c r="W2506" s="49">
        <f t="shared" si="1323"/>
        <v>1.7907692307692307</v>
      </c>
      <c r="X2506" s="90">
        <f>ROUND(S2506*$X$4,0)</f>
        <v>0</v>
      </c>
      <c r="Y2506" s="91">
        <f t="shared" si="1326"/>
        <v>0</v>
      </c>
      <c r="Z2506" s="93">
        <f t="shared" si="1324"/>
        <v>2</v>
      </c>
      <c r="AA2506" s="94">
        <f t="shared" si="1327"/>
        <v>40</v>
      </c>
      <c r="AB2506" s="97">
        <f t="shared" si="1341"/>
        <v>2</v>
      </c>
      <c r="AC2506" s="98">
        <f t="shared" si="1328"/>
        <v>40</v>
      </c>
      <c r="AD2506" s="77" t="s">
        <v>3</v>
      </c>
      <c r="AE2506" s="54">
        <v>40</v>
      </c>
      <c r="AF2506" s="17"/>
    </row>
    <row r="2507" spans="1:32" ht="12.75" customHeight="1" x14ac:dyDescent="0.3">
      <c r="A2507" s="73" t="s">
        <v>35</v>
      </c>
      <c r="B2507" s="74" t="s">
        <v>5114</v>
      </c>
      <c r="C2507" s="48" t="s">
        <v>34</v>
      </c>
      <c r="D2507" s="48">
        <v>1000</v>
      </c>
      <c r="E2507" s="48">
        <v>4350</v>
      </c>
      <c r="F2507" s="48" t="s">
        <v>6122</v>
      </c>
      <c r="G2507" s="48" t="s">
        <v>122</v>
      </c>
      <c r="H2507" s="75">
        <f t="shared" si="1329"/>
        <v>0</v>
      </c>
      <c r="I2507" s="74">
        <v>84</v>
      </c>
      <c r="J2507" s="74">
        <v>84</v>
      </c>
      <c r="K2507" s="48">
        <f t="shared" si="1342"/>
        <v>84</v>
      </c>
      <c r="L2507" s="48">
        <f>$L$3</f>
        <v>-4</v>
      </c>
      <c r="M2507" s="48">
        <f t="shared" si="1325"/>
        <v>80</v>
      </c>
      <c r="N2507" s="48">
        <v>0</v>
      </c>
      <c r="O2507" s="56">
        <v>26.12041</v>
      </c>
      <c r="P2507" s="48" t="str">
        <f t="shared" si="1339"/>
        <v>P10522 CL</v>
      </c>
      <c r="Q2507" s="76">
        <v>0</v>
      </c>
      <c r="R2507" s="76">
        <v>1</v>
      </c>
      <c r="S2507" s="49">
        <f t="shared" si="1330"/>
        <v>1.153846153846154E-3</v>
      </c>
      <c r="T2507" s="49">
        <f t="shared" si="1340"/>
        <v>1.153846153846154</v>
      </c>
      <c r="U2507" s="49">
        <v>5.7692307692307701</v>
      </c>
      <c r="V2507" s="49">
        <f t="shared" si="1335"/>
        <v>5.7692307692307704E-3</v>
      </c>
      <c r="W2507" s="49">
        <f t="shared" si="1323"/>
        <v>9.2307692307692313E-2</v>
      </c>
      <c r="X2507" s="90">
        <f>ROUNDUP(S2507*$X$4,0)</f>
        <v>1</v>
      </c>
      <c r="Y2507" s="91">
        <f t="shared" si="1326"/>
        <v>26.12041</v>
      </c>
      <c r="Z2507" s="93">
        <f t="shared" si="1324"/>
        <v>1</v>
      </c>
      <c r="AA2507" s="94">
        <f t="shared" si="1327"/>
        <v>26.12041</v>
      </c>
      <c r="AB2507" s="97">
        <f t="shared" si="1341"/>
        <v>1</v>
      </c>
      <c r="AC2507" s="98">
        <f t="shared" si="1328"/>
        <v>26.12041</v>
      </c>
      <c r="AD2507" s="77" t="s">
        <v>3</v>
      </c>
      <c r="AE2507" s="54">
        <v>26.12041</v>
      </c>
      <c r="AF2507" s="17"/>
    </row>
    <row r="2508" spans="1:32" ht="16.899999999999999" customHeight="1" x14ac:dyDescent="0.3">
      <c r="A2508" s="73" t="s">
        <v>35</v>
      </c>
      <c r="B2508" s="74" t="s">
        <v>5115</v>
      </c>
      <c r="C2508" s="48" t="s">
        <v>34</v>
      </c>
      <c r="D2508" s="48">
        <v>250</v>
      </c>
      <c r="E2508" s="48">
        <v>4350</v>
      </c>
      <c r="F2508" s="48" t="s">
        <v>6122</v>
      </c>
      <c r="G2508" s="48" t="s">
        <v>122</v>
      </c>
      <c r="H2508" s="75">
        <f t="shared" si="1329"/>
        <v>0</v>
      </c>
      <c r="I2508" s="74">
        <v>84</v>
      </c>
      <c r="J2508" s="74">
        <v>84</v>
      </c>
      <c r="K2508" s="48">
        <f t="shared" si="1342"/>
        <v>84</v>
      </c>
      <c r="L2508" s="48">
        <f>$L$3</f>
        <v>-4</v>
      </c>
      <c r="M2508" s="48">
        <f t="shared" si="1325"/>
        <v>80</v>
      </c>
      <c r="N2508" s="48">
        <v>62</v>
      </c>
      <c r="O2508" s="56">
        <v>26.534009999999999</v>
      </c>
      <c r="P2508" s="48" t="str">
        <f t="shared" si="1339"/>
        <v>P1055/16 CL</v>
      </c>
      <c r="Q2508" s="76">
        <v>4</v>
      </c>
      <c r="R2508" s="76">
        <v>49</v>
      </c>
      <c r="S2508" s="49">
        <f t="shared" si="1330"/>
        <v>9.9615384615384606E-2</v>
      </c>
      <c r="T2508" s="49">
        <f t="shared" si="1340"/>
        <v>24.90384615384615</v>
      </c>
      <c r="U2508" s="49">
        <v>27.211538461538456</v>
      </c>
      <c r="V2508" s="49">
        <f t="shared" si="1335"/>
        <v>0.10884615384615383</v>
      </c>
      <c r="W2508" s="49">
        <f t="shared" si="1323"/>
        <v>7.9692307692307685</v>
      </c>
      <c r="X2508" s="90">
        <f>ROUND(S2508*$X$4,0)</f>
        <v>0</v>
      </c>
      <c r="Y2508" s="91">
        <f t="shared" si="1326"/>
        <v>0</v>
      </c>
      <c r="Z2508" s="93">
        <f t="shared" si="1324"/>
        <v>8</v>
      </c>
      <c r="AA2508" s="94">
        <f t="shared" si="1327"/>
        <v>212.27207999999999</v>
      </c>
      <c r="AB2508" s="97">
        <f t="shared" si="1341"/>
        <v>8</v>
      </c>
      <c r="AC2508" s="98">
        <f t="shared" si="1328"/>
        <v>212.27207999999999</v>
      </c>
      <c r="AD2508" s="77" t="s">
        <v>3</v>
      </c>
      <c r="AE2508" s="54">
        <v>212.27207999999999</v>
      </c>
      <c r="AF2508" s="17"/>
    </row>
    <row r="2509" spans="1:32" ht="16.899999999999999" customHeight="1" x14ac:dyDescent="0.3">
      <c r="A2509" s="73" t="s">
        <v>35</v>
      </c>
      <c r="B2509" s="74" t="s">
        <v>5116</v>
      </c>
      <c r="C2509" s="48" t="s">
        <v>34</v>
      </c>
      <c r="D2509" s="48">
        <v>100</v>
      </c>
      <c r="E2509" s="48">
        <v>4350</v>
      </c>
      <c r="F2509" s="48" t="s">
        <v>6122</v>
      </c>
      <c r="G2509" s="48" t="s">
        <v>122</v>
      </c>
      <c r="H2509" s="75">
        <f t="shared" si="1329"/>
        <v>0</v>
      </c>
      <c r="I2509" s="74">
        <v>84</v>
      </c>
      <c r="J2509" s="74">
        <v>84</v>
      </c>
      <c r="K2509" s="48">
        <f t="shared" si="1342"/>
        <v>84</v>
      </c>
      <c r="L2509" s="48">
        <v>-4</v>
      </c>
      <c r="M2509" s="48">
        <f t="shared" si="1325"/>
        <v>80</v>
      </c>
      <c r="N2509" s="48">
        <v>5</v>
      </c>
      <c r="O2509" s="56">
        <v>6.7485600000000003</v>
      </c>
      <c r="P2509" s="48" t="str">
        <f t="shared" si="1339"/>
        <v>P10522 CL</v>
      </c>
      <c r="Q2509" s="76">
        <v>3</v>
      </c>
      <c r="R2509" s="76">
        <v>12</v>
      </c>
      <c r="S2509" s="49">
        <f t="shared" si="1330"/>
        <v>4.6153846153846156E-2</v>
      </c>
      <c r="T2509" s="49">
        <f t="shared" si="1340"/>
        <v>4.6153846153846159</v>
      </c>
      <c r="U2509" s="49">
        <v>5.7692307692307701</v>
      </c>
      <c r="V2509" s="49">
        <f t="shared" si="1335"/>
        <v>5.7692307692307702E-2</v>
      </c>
      <c r="W2509" s="49">
        <f t="shared" si="1323"/>
        <v>3.6923076923076925</v>
      </c>
      <c r="X2509" s="90">
        <f>ROUND(S2509*$X$4,0)</f>
        <v>0</v>
      </c>
      <c r="Y2509" s="91">
        <f t="shared" si="1326"/>
        <v>0</v>
      </c>
      <c r="Z2509" s="93">
        <f t="shared" si="1324"/>
        <v>4</v>
      </c>
      <c r="AA2509" s="94">
        <f t="shared" si="1327"/>
        <v>26.994240000000001</v>
      </c>
      <c r="AB2509" s="97">
        <f t="shared" si="1341"/>
        <v>4</v>
      </c>
      <c r="AC2509" s="98">
        <f t="shared" si="1328"/>
        <v>26.994240000000001</v>
      </c>
      <c r="AD2509" s="77" t="s">
        <v>3</v>
      </c>
      <c r="AE2509" s="54">
        <v>26.994240000000001</v>
      </c>
      <c r="AF2509" s="17"/>
    </row>
    <row r="2510" spans="1:32" ht="16.899999999999999" customHeight="1" x14ac:dyDescent="0.3">
      <c r="A2510" s="73" t="s">
        <v>7</v>
      </c>
      <c r="B2510" s="74" t="s">
        <v>3027</v>
      </c>
      <c r="C2510" s="48" t="s">
        <v>1154</v>
      </c>
      <c r="D2510" s="48">
        <v>100</v>
      </c>
      <c r="E2510" s="48">
        <v>2834</v>
      </c>
      <c r="F2510" s="48" t="s">
        <v>6126</v>
      </c>
      <c r="G2510" s="48">
        <v>2</v>
      </c>
      <c r="H2510" s="75">
        <f t="shared" si="1329"/>
        <v>0</v>
      </c>
      <c r="I2510" s="74">
        <v>35</v>
      </c>
      <c r="J2510" s="74">
        <f>I2510</f>
        <v>35</v>
      </c>
      <c r="K2510" s="48">
        <f t="shared" si="1342"/>
        <v>35</v>
      </c>
      <c r="L2510" s="48"/>
      <c r="M2510" s="48">
        <f t="shared" si="1325"/>
        <v>35</v>
      </c>
      <c r="N2510" s="48">
        <v>0</v>
      </c>
      <c r="O2510" s="56">
        <v>67.206280000000007</v>
      </c>
      <c r="P2510" s="48" t="str">
        <f t="shared" si="1339"/>
        <v>5450/3 SL</v>
      </c>
      <c r="Q2510" s="76">
        <v>0</v>
      </c>
      <c r="R2510" s="76">
        <v>1</v>
      </c>
      <c r="S2510" s="49">
        <f t="shared" si="1330"/>
        <v>1.153846153846154E-3</v>
      </c>
      <c r="T2510" s="49">
        <f t="shared" si="1340"/>
        <v>0.11538461538461539</v>
      </c>
      <c r="U2510" s="49">
        <v>70</v>
      </c>
      <c r="V2510" s="49">
        <f t="shared" si="1335"/>
        <v>0.7</v>
      </c>
      <c r="W2510" s="49">
        <f t="shared" si="1323"/>
        <v>4.0384615384615387E-2</v>
      </c>
      <c r="X2510" s="90">
        <f>ROUNDUP(S2510*$X$4,0)</f>
        <v>1</v>
      </c>
      <c r="Y2510" s="91">
        <f t="shared" si="1326"/>
        <v>67.206280000000007</v>
      </c>
      <c r="Z2510" s="93">
        <f t="shared" si="1324"/>
        <v>1</v>
      </c>
      <c r="AA2510" s="94">
        <f t="shared" si="1327"/>
        <v>67.206280000000007</v>
      </c>
      <c r="AB2510" s="97">
        <f t="shared" si="1341"/>
        <v>1</v>
      </c>
      <c r="AC2510" s="98">
        <f t="shared" si="1328"/>
        <v>67.206280000000007</v>
      </c>
      <c r="AD2510" s="77" t="s">
        <v>3</v>
      </c>
      <c r="AE2510" s="54">
        <v>67.206280000000007</v>
      </c>
      <c r="AF2510" s="17"/>
    </row>
    <row r="2511" spans="1:32" ht="16.899999999999999" customHeight="1" x14ac:dyDescent="0.3">
      <c r="A2511" s="73" t="s">
        <v>35</v>
      </c>
      <c r="B2511" s="74" t="s">
        <v>964</v>
      </c>
      <c r="C2511" s="48" t="s">
        <v>10</v>
      </c>
      <c r="D2511" s="48">
        <v>100</v>
      </c>
      <c r="E2511" s="48">
        <v>2834</v>
      </c>
      <c r="F2511" s="48" t="s">
        <v>6126</v>
      </c>
      <c r="G2511" s="48">
        <v>2</v>
      </c>
      <c r="H2511" s="75">
        <f t="shared" si="1329"/>
        <v>0</v>
      </c>
      <c r="I2511" s="74">
        <v>30</v>
      </c>
      <c r="J2511" s="74">
        <f>I2511</f>
        <v>30</v>
      </c>
      <c r="K2511" s="48">
        <f t="shared" si="1342"/>
        <v>30</v>
      </c>
      <c r="L2511" s="48"/>
      <c r="M2511" s="48">
        <f t="shared" si="1325"/>
        <v>30</v>
      </c>
      <c r="N2511" s="48">
        <v>3</v>
      </c>
      <c r="O2511" s="56">
        <v>18.500679999999999</v>
      </c>
      <c r="P2511" s="48" t="str">
        <f t="shared" si="1339"/>
        <v>2256 SL</v>
      </c>
      <c r="Q2511" s="76">
        <v>8</v>
      </c>
      <c r="R2511" s="76">
        <v>29</v>
      </c>
      <c r="S2511" s="49">
        <f t="shared" si="1330"/>
        <v>0.11961538461538461</v>
      </c>
      <c r="T2511" s="49">
        <f t="shared" si="1340"/>
        <v>11.961538461538462</v>
      </c>
      <c r="U2511" s="49">
        <v>84.269230769230774</v>
      </c>
      <c r="V2511" s="49">
        <f t="shared" si="1335"/>
        <v>0.84269230769230774</v>
      </c>
      <c r="W2511" s="49">
        <f t="shared" ref="W2511:W2545" si="1343">S2511*M2511</f>
        <v>3.5884615384615381</v>
      </c>
      <c r="X2511" s="90">
        <f>ROUND(S2511*$X$4,0)</f>
        <v>1</v>
      </c>
      <c r="Y2511" s="91">
        <f t="shared" si="1326"/>
        <v>18.500679999999999</v>
      </c>
      <c r="Z2511" s="93">
        <f t="shared" ref="Z2511:Z2545" si="1344">ROUND((S2511*M2511)+X2511,0)</f>
        <v>5</v>
      </c>
      <c r="AA2511" s="94">
        <f t="shared" si="1327"/>
        <v>92.503399999999999</v>
      </c>
      <c r="AB2511" s="97">
        <f t="shared" si="1341"/>
        <v>6</v>
      </c>
      <c r="AC2511" s="98">
        <f t="shared" si="1328"/>
        <v>111.00407999999999</v>
      </c>
      <c r="AD2511" s="77" t="s">
        <v>3</v>
      </c>
      <c r="AE2511" s="54">
        <v>111.00407999999999</v>
      </c>
      <c r="AF2511" s="17"/>
    </row>
    <row r="2512" spans="1:32" ht="16.899999999999999" customHeight="1" x14ac:dyDescent="0.3">
      <c r="A2512" s="73" t="s">
        <v>7</v>
      </c>
      <c r="B2512" s="74" t="s">
        <v>2758</v>
      </c>
      <c r="C2512" s="48" t="s">
        <v>1154</v>
      </c>
      <c r="D2512" s="48">
        <v>100</v>
      </c>
      <c r="E2512" s="48">
        <v>621</v>
      </c>
      <c r="F2512" s="48" t="s">
        <v>6128</v>
      </c>
      <c r="G2512" s="48" t="s">
        <v>35</v>
      </c>
      <c r="H2512" s="75">
        <f t="shared" si="1329"/>
        <v>-0.65753424657534243</v>
      </c>
      <c r="I2512" s="74">
        <v>25</v>
      </c>
      <c r="J2512" s="74">
        <v>73</v>
      </c>
      <c r="K2512" s="48">
        <f t="shared" si="1342"/>
        <v>25</v>
      </c>
      <c r="L2512" s="48">
        <v>-4</v>
      </c>
      <c r="M2512" s="48">
        <f t="shared" si="1325"/>
        <v>21</v>
      </c>
      <c r="N2512" s="48">
        <v>3</v>
      </c>
      <c r="O2512" s="56">
        <v>28.001000000000001</v>
      </c>
      <c r="P2512" s="48" t="str">
        <f t="shared" si="1339"/>
        <v>5493C SL</v>
      </c>
      <c r="Q2512" s="76">
        <v>0</v>
      </c>
      <c r="R2512" s="76">
        <v>6</v>
      </c>
      <c r="S2512" s="49">
        <f t="shared" si="1330"/>
        <v>6.9230769230769233E-3</v>
      </c>
      <c r="T2512" s="49">
        <f t="shared" si="1340"/>
        <v>0.69230769230769229</v>
      </c>
      <c r="U2512" s="49">
        <v>56.07692307692308</v>
      </c>
      <c r="V2512" s="49">
        <f t="shared" si="1335"/>
        <v>0.5607692307692308</v>
      </c>
      <c r="W2512" s="49">
        <f t="shared" si="1343"/>
        <v>0.14538461538461539</v>
      </c>
      <c r="X2512" s="90">
        <f>ROUNDUP(S2512*$X$4,0)</f>
        <v>1</v>
      </c>
      <c r="Y2512" s="91">
        <f t="shared" si="1326"/>
        <v>28.001000000000001</v>
      </c>
      <c r="Z2512" s="93">
        <f t="shared" si="1344"/>
        <v>1</v>
      </c>
      <c r="AA2512" s="94">
        <f t="shared" si="1327"/>
        <v>28.001000000000001</v>
      </c>
      <c r="AB2512" s="97">
        <f t="shared" si="1341"/>
        <v>1</v>
      </c>
      <c r="AC2512" s="98">
        <f t="shared" si="1328"/>
        <v>28.001000000000001</v>
      </c>
      <c r="AD2512" s="77" t="s">
        <v>3</v>
      </c>
      <c r="AE2512" s="54">
        <v>28.001000000000001</v>
      </c>
      <c r="AF2512" s="17"/>
    </row>
    <row r="2513" spans="1:32" ht="16.899999999999999" customHeight="1" x14ac:dyDescent="0.3">
      <c r="A2513" s="73" t="s">
        <v>35</v>
      </c>
      <c r="B2513" s="74" t="s">
        <v>1896</v>
      </c>
      <c r="C2513" s="48" t="s">
        <v>1797</v>
      </c>
      <c r="D2513" s="48">
        <v>25</v>
      </c>
      <c r="E2513" s="48">
        <v>4445</v>
      </c>
      <c r="F2513" s="48" t="s">
        <v>5912</v>
      </c>
      <c r="G2513" s="48" t="s">
        <v>122</v>
      </c>
      <c r="H2513" s="75">
        <f t="shared" si="1329"/>
        <v>0.14285714285714285</v>
      </c>
      <c r="I2513" s="74">
        <v>32</v>
      </c>
      <c r="J2513" s="74">
        <v>28</v>
      </c>
      <c r="K2513" s="48">
        <f>J2513</f>
        <v>28</v>
      </c>
      <c r="L2513" s="48">
        <f>$L$3</f>
        <v>-4</v>
      </c>
      <c r="M2513" s="48">
        <f t="shared" si="1325"/>
        <v>24</v>
      </c>
      <c r="N2513" s="48">
        <v>3</v>
      </c>
      <c r="O2513" s="56">
        <v>9.2795000000000005</v>
      </c>
      <c r="P2513" s="48" t="str">
        <f t="shared" si="1339"/>
        <v>F1053/64 BK</v>
      </c>
      <c r="Q2513" s="76">
        <v>11</v>
      </c>
      <c r="R2513" s="76">
        <v>22</v>
      </c>
      <c r="S2513" s="49">
        <f t="shared" si="1330"/>
        <v>0.14384615384615385</v>
      </c>
      <c r="T2513" s="49">
        <f t="shared" si="1340"/>
        <v>3.5961538461538463</v>
      </c>
      <c r="U2513" s="49">
        <v>12.98076923076923</v>
      </c>
      <c r="V2513" s="49">
        <f t="shared" si="1335"/>
        <v>0.51923076923076916</v>
      </c>
      <c r="W2513" s="49">
        <f t="shared" si="1343"/>
        <v>3.4523076923076923</v>
      </c>
      <c r="X2513" s="90">
        <f>ROUND(S2513*$X$4,0)</f>
        <v>1</v>
      </c>
      <c r="Y2513" s="91">
        <f t="shared" si="1326"/>
        <v>9.2795000000000005</v>
      </c>
      <c r="Z2513" s="93">
        <f t="shared" si="1344"/>
        <v>4</v>
      </c>
      <c r="AA2513" s="94">
        <f t="shared" si="1327"/>
        <v>37.118000000000002</v>
      </c>
      <c r="AB2513" s="97">
        <f t="shared" si="1341"/>
        <v>5</v>
      </c>
      <c r="AC2513" s="98">
        <f t="shared" si="1328"/>
        <v>46.397500000000001</v>
      </c>
      <c r="AD2513" s="77" t="s">
        <v>5890</v>
      </c>
      <c r="AE2513" s="54">
        <v>46.397500000000001</v>
      </c>
      <c r="AF2513" s="17"/>
    </row>
    <row r="2514" spans="1:32" ht="16.899999999999999" customHeight="1" x14ac:dyDescent="0.3">
      <c r="A2514" s="73" t="s">
        <v>7</v>
      </c>
      <c r="B2514" s="74" t="s">
        <v>2331</v>
      </c>
      <c r="C2514" s="48" t="s">
        <v>1797</v>
      </c>
      <c r="D2514" s="48">
        <v>12</v>
      </c>
      <c r="E2514" s="48">
        <v>4445</v>
      </c>
      <c r="F2514" s="48" t="s">
        <v>5912</v>
      </c>
      <c r="G2514" s="48" t="s">
        <v>122</v>
      </c>
      <c r="H2514" s="75">
        <f t="shared" si="1329"/>
        <v>0.14285714285714285</v>
      </c>
      <c r="I2514" s="74">
        <v>32</v>
      </c>
      <c r="J2514" s="74">
        <v>28</v>
      </c>
      <c r="K2514" s="48">
        <f>J2514</f>
        <v>28</v>
      </c>
      <c r="L2514" s="48">
        <f>$L$3</f>
        <v>-4</v>
      </c>
      <c r="M2514" s="48">
        <f t="shared" si="1325"/>
        <v>24</v>
      </c>
      <c r="N2514" s="48">
        <v>0</v>
      </c>
      <c r="O2514" s="56">
        <v>4.0136000000000003</v>
      </c>
      <c r="P2514" s="48" t="str">
        <f t="shared" si="1339"/>
        <v>F221V3/16 BK</v>
      </c>
      <c r="Q2514" s="76">
        <v>8</v>
      </c>
      <c r="R2514" s="76">
        <v>33</v>
      </c>
      <c r="S2514" s="49">
        <f t="shared" si="1330"/>
        <v>0.12423076923076923</v>
      </c>
      <c r="T2514" s="49">
        <f t="shared" si="1340"/>
        <v>1.4907692307692306</v>
      </c>
      <c r="U2514" s="49">
        <v>389.02923076923071</v>
      </c>
      <c r="V2514" s="49">
        <f t="shared" si="1335"/>
        <v>32.419102564102559</v>
      </c>
      <c r="W2514" s="49">
        <f t="shared" si="1343"/>
        <v>2.9815384615384612</v>
      </c>
      <c r="X2514" s="90">
        <f>ROUND(S2514*$X$4,0)</f>
        <v>1</v>
      </c>
      <c r="Y2514" s="91">
        <f t="shared" si="1326"/>
        <v>4.0136000000000003</v>
      </c>
      <c r="Z2514" s="93">
        <f t="shared" si="1344"/>
        <v>4</v>
      </c>
      <c r="AA2514" s="94">
        <f t="shared" si="1327"/>
        <v>16.054400000000001</v>
      </c>
      <c r="AB2514" s="97">
        <f t="shared" si="1341"/>
        <v>5</v>
      </c>
      <c r="AC2514" s="98">
        <f t="shared" si="1328"/>
        <v>20.068000000000001</v>
      </c>
      <c r="AD2514" s="77" t="s">
        <v>3</v>
      </c>
      <c r="AE2514" s="54">
        <v>20.068000000000001</v>
      </c>
      <c r="AF2514" s="17"/>
    </row>
    <row r="2515" spans="1:32" ht="16.899999999999999" customHeight="1" x14ac:dyDescent="0.3">
      <c r="A2515" s="73" t="s">
        <v>35</v>
      </c>
      <c r="B2515" s="74" t="s">
        <v>1906</v>
      </c>
      <c r="C2515" s="48" t="s">
        <v>1797</v>
      </c>
      <c r="D2515" s="48">
        <v>250</v>
      </c>
      <c r="E2515" s="48">
        <v>7880</v>
      </c>
      <c r="F2515" s="48" t="s">
        <v>5908</v>
      </c>
      <c r="G2515" s="48" t="s">
        <v>122</v>
      </c>
      <c r="H2515" s="75">
        <f t="shared" si="1329"/>
        <v>0.55555555555555558</v>
      </c>
      <c r="I2515" s="74">
        <v>140</v>
      </c>
      <c r="J2515" s="74">
        <v>90</v>
      </c>
      <c r="K2515" s="48">
        <f>J2515</f>
        <v>90</v>
      </c>
      <c r="L2515" s="48">
        <f>$L$3</f>
        <v>-4</v>
      </c>
      <c r="M2515" s="48">
        <f t="shared" si="1325"/>
        <v>86</v>
      </c>
      <c r="N2515" s="48">
        <v>8</v>
      </c>
      <c r="O2515" s="56">
        <v>38.014290000000003</v>
      </c>
      <c r="P2515" s="48" t="str">
        <f t="shared" si="1339"/>
        <v>F2211/4 GR</v>
      </c>
      <c r="Q2515" s="76">
        <v>1</v>
      </c>
      <c r="R2515" s="76">
        <v>34</v>
      </c>
      <c r="S2515" s="49">
        <f t="shared" si="1330"/>
        <v>4.9999999999999996E-2</v>
      </c>
      <c r="T2515" s="49">
        <f t="shared" si="1340"/>
        <v>12.499999999999998</v>
      </c>
      <c r="U2515" s="49">
        <v>26.299999999999997</v>
      </c>
      <c r="V2515" s="49">
        <f t="shared" si="1335"/>
        <v>0.10519999999999999</v>
      </c>
      <c r="W2515" s="49">
        <f t="shared" si="1343"/>
        <v>4.3</v>
      </c>
      <c r="X2515" s="90">
        <f>ROUND(S2515*$X$4,0)</f>
        <v>0</v>
      </c>
      <c r="Y2515" s="91">
        <f t="shared" si="1326"/>
        <v>0</v>
      </c>
      <c r="Z2515" s="93">
        <f t="shared" si="1344"/>
        <v>4</v>
      </c>
      <c r="AA2515" s="94">
        <f t="shared" si="1327"/>
        <v>152.05716000000001</v>
      </c>
      <c r="AB2515" s="97">
        <f t="shared" si="1341"/>
        <v>4</v>
      </c>
      <c r="AC2515" s="98">
        <f t="shared" si="1328"/>
        <v>152.05716000000001</v>
      </c>
      <c r="AD2515" s="77" t="s">
        <v>3</v>
      </c>
      <c r="AE2515" s="54">
        <v>152.05716000000001</v>
      </c>
      <c r="AF2515" s="17"/>
    </row>
    <row r="2516" spans="1:32" ht="16.899999999999999" customHeight="1" x14ac:dyDescent="0.3">
      <c r="A2516" s="73" t="s">
        <v>35</v>
      </c>
      <c r="B2516" s="74" t="s">
        <v>4881</v>
      </c>
      <c r="C2516" s="48" t="s">
        <v>40</v>
      </c>
      <c r="D2516" s="48">
        <v>100</v>
      </c>
      <c r="E2516" s="48">
        <v>4750</v>
      </c>
      <c r="F2516" s="48" t="s">
        <v>5916</v>
      </c>
      <c r="G2516" s="48" t="s">
        <v>20</v>
      </c>
      <c r="H2516" s="75">
        <f t="shared" si="1329"/>
        <v>0</v>
      </c>
      <c r="I2516" s="74">
        <v>5</v>
      </c>
      <c r="J2516" s="74">
        <v>5</v>
      </c>
      <c r="K2516" s="48">
        <f>J2516</f>
        <v>5</v>
      </c>
      <c r="L2516" s="48"/>
      <c r="M2516" s="48">
        <f t="shared" si="1325"/>
        <v>5</v>
      </c>
      <c r="N2516" s="48">
        <v>6</v>
      </c>
      <c r="O2516" s="56">
        <v>7.13157</v>
      </c>
      <c r="P2516" s="48" t="str">
        <f t="shared" si="1339"/>
        <v>7054/19 VI</v>
      </c>
      <c r="Q2516" s="76">
        <v>10</v>
      </c>
      <c r="R2516" s="76">
        <v>42</v>
      </c>
      <c r="S2516" s="49">
        <f t="shared" si="1330"/>
        <v>0.15615384615384617</v>
      </c>
      <c r="T2516" s="49">
        <f t="shared" si="1340"/>
        <v>15.615384615384617</v>
      </c>
      <c r="U2516" s="49">
        <v>105.61538461538461</v>
      </c>
      <c r="V2516" s="49">
        <f t="shared" si="1335"/>
        <v>1.0561538461538462</v>
      </c>
      <c r="W2516" s="49">
        <f t="shared" si="1343"/>
        <v>0.78076923076923088</v>
      </c>
      <c r="X2516" s="90">
        <f>ROUND(S2516*$X$2,0)</f>
        <v>1</v>
      </c>
      <c r="Y2516" s="91">
        <f t="shared" si="1326"/>
        <v>7.13157</v>
      </c>
      <c r="Z2516" s="93">
        <f t="shared" si="1344"/>
        <v>2</v>
      </c>
      <c r="AA2516" s="94">
        <f t="shared" si="1327"/>
        <v>14.26314</v>
      </c>
      <c r="AB2516" s="97">
        <f>ROUND((S2516*$AB$2)+Z2516,0)</f>
        <v>3</v>
      </c>
      <c r="AC2516" s="98">
        <f t="shared" si="1328"/>
        <v>21.39471</v>
      </c>
      <c r="AD2516" s="77" t="s">
        <v>5891</v>
      </c>
      <c r="AE2516" s="54">
        <v>21.39471</v>
      </c>
      <c r="AF2516" s="17"/>
    </row>
    <row r="2517" spans="1:32" ht="16.899999999999999" customHeight="1" x14ac:dyDescent="0.3">
      <c r="A2517" s="73" t="s">
        <v>7</v>
      </c>
      <c r="B2517" s="74" t="s">
        <v>1580</v>
      </c>
      <c r="C2517" s="48" t="s">
        <v>40</v>
      </c>
      <c r="D2517" s="48">
        <v>100</v>
      </c>
      <c r="E2517" s="48">
        <v>621</v>
      </c>
      <c r="F2517" s="48" t="s">
        <v>6128</v>
      </c>
      <c r="G2517" s="48" t="s">
        <v>112</v>
      </c>
      <c r="H2517" s="75">
        <f t="shared" si="1329"/>
        <v>-0.16666666666666666</v>
      </c>
      <c r="I2517" s="74">
        <v>20</v>
      </c>
      <c r="J2517" s="74">
        <v>24</v>
      </c>
      <c r="K2517" s="48">
        <f>I2517</f>
        <v>20</v>
      </c>
      <c r="L2517" s="48">
        <f>$L$3</f>
        <v>-4</v>
      </c>
      <c r="M2517" s="48">
        <f t="shared" si="1325"/>
        <v>16</v>
      </c>
      <c r="N2517" s="48">
        <v>140</v>
      </c>
      <c r="O2517" s="56">
        <v>1.909</v>
      </c>
      <c r="P2517" s="48" t="str">
        <f t="shared" si="1339"/>
        <v>3049 RD</v>
      </c>
      <c r="Q2517" s="76">
        <v>178</v>
      </c>
      <c r="R2517" s="76">
        <v>526</v>
      </c>
      <c r="S2517" s="49">
        <f t="shared" si="1330"/>
        <v>2.5238461538461534</v>
      </c>
      <c r="T2517" s="49">
        <f t="shared" si="1340"/>
        <v>252.38461538461533</v>
      </c>
      <c r="U2517" s="49">
        <v>1708.5384615384614</v>
      </c>
      <c r="V2517" s="49">
        <f t="shared" si="1335"/>
        <v>17.085384615384616</v>
      </c>
      <c r="W2517" s="49">
        <f t="shared" si="1343"/>
        <v>40.381538461538454</v>
      </c>
      <c r="X2517" s="90">
        <f>ROUND(S2517*$X$3,0)</f>
        <v>15</v>
      </c>
      <c r="Y2517" s="91">
        <f t="shared" si="1326"/>
        <v>28.635000000000002</v>
      </c>
      <c r="Z2517" s="93">
        <f t="shared" si="1344"/>
        <v>55</v>
      </c>
      <c r="AA2517" s="94">
        <f t="shared" si="1327"/>
        <v>104.995</v>
      </c>
      <c r="AB2517" s="97">
        <f>ROUND((S2517*$AB$4)+Z2517,0)</f>
        <v>68</v>
      </c>
      <c r="AC2517" s="98">
        <f t="shared" si="1328"/>
        <v>129.81200000000001</v>
      </c>
      <c r="AD2517" s="77" t="s">
        <v>3</v>
      </c>
      <c r="AE2517" s="54">
        <v>129.81200000000001</v>
      </c>
      <c r="AF2517" s="17"/>
    </row>
    <row r="2518" spans="1:32" ht="16.899999999999999" customHeight="1" x14ac:dyDescent="0.3">
      <c r="A2518" s="73" t="s">
        <v>7</v>
      </c>
      <c r="B2518" s="74" t="s">
        <v>2678</v>
      </c>
      <c r="C2518" s="48" t="s">
        <v>1797</v>
      </c>
      <c r="D2518" s="48">
        <v>14</v>
      </c>
      <c r="E2518" s="48">
        <v>4445</v>
      </c>
      <c r="F2518" s="48" t="s">
        <v>5912</v>
      </c>
      <c r="G2518" s="48" t="s">
        <v>122</v>
      </c>
      <c r="H2518" s="75">
        <f t="shared" si="1329"/>
        <v>0.14285714285714285</v>
      </c>
      <c r="I2518" s="74">
        <v>32</v>
      </c>
      <c r="J2518" s="74">
        <v>28</v>
      </c>
      <c r="K2518" s="48">
        <f>J2518</f>
        <v>28</v>
      </c>
      <c r="L2518" s="48">
        <f>$L$3</f>
        <v>-4</v>
      </c>
      <c r="M2518" s="48">
        <f t="shared" ref="M2518:M2556" si="1345">K2518+L2518</f>
        <v>24</v>
      </c>
      <c r="N2518" s="48">
        <v>19</v>
      </c>
      <c r="O2518" s="56">
        <v>4.0014000000000003</v>
      </c>
      <c r="P2518" s="48" t="str">
        <f t="shared" si="1339"/>
        <v>F221V1/8 BK</v>
      </c>
      <c r="Q2518" s="76">
        <v>28</v>
      </c>
      <c r="R2518" s="76">
        <v>101</v>
      </c>
      <c r="S2518" s="49">
        <f t="shared" si="1330"/>
        <v>0.41807692307692307</v>
      </c>
      <c r="T2518" s="49">
        <f t="shared" si="1340"/>
        <v>5.8530769230769231</v>
      </c>
      <c r="U2518" s="49">
        <v>1213.93</v>
      </c>
      <c r="V2518" s="49">
        <f t="shared" si="1335"/>
        <v>86.709285714285713</v>
      </c>
      <c r="W2518" s="49">
        <f t="shared" si="1343"/>
        <v>10.033846153846154</v>
      </c>
      <c r="X2518" s="90">
        <f>ROUND(S2518*$X$4,0)</f>
        <v>2</v>
      </c>
      <c r="Y2518" s="91">
        <f t="shared" ref="Y2518:Y2556" si="1346">X2518*O2518</f>
        <v>8.0028000000000006</v>
      </c>
      <c r="Z2518" s="93">
        <f t="shared" si="1344"/>
        <v>12</v>
      </c>
      <c r="AA2518" s="94">
        <f t="shared" ref="AA2518:AA2556" si="1347">Z2518*O2518</f>
        <v>48.016800000000003</v>
      </c>
      <c r="AB2518" s="97">
        <f>ROUND((S2518*$AB$4)+Z2518,0)</f>
        <v>14</v>
      </c>
      <c r="AC2518" s="98">
        <f t="shared" ref="AC2518:AC2556" si="1348">AB2518*O2518</f>
        <v>56.019600000000004</v>
      </c>
      <c r="AD2518" s="77" t="s">
        <v>3</v>
      </c>
      <c r="AE2518" s="54">
        <v>56.019600000000004</v>
      </c>
      <c r="AF2518" s="17"/>
    </row>
    <row r="2519" spans="1:32" ht="16.899999999999999" customHeight="1" x14ac:dyDescent="0.3">
      <c r="A2519" s="73" t="s">
        <v>35</v>
      </c>
      <c r="B2519" s="74" t="s">
        <v>4019</v>
      </c>
      <c r="C2519" s="48" t="s">
        <v>40</v>
      </c>
      <c r="D2519" s="48">
        <v>100</v>
      </c>
      <c r="E2519" s="48">
        <v>4750</v>
      </c>
      <c r="F2519" s="48" t="s">
        <v>5916</v>
      </c>
      <c r="G2519" s="48" t="s">
        <v>20</v>
      </c>
      <c r="H2519" s="75">
        <f t="shared" ref="H2519:H2556" si="1349">(I2519-J2519)/J2519</f>
        <v>0</v>
      </c>
      <c r="I2519" s="74">
        <v>5</v>
      </c>
      <c r="J2519" s="74">
        <v>5</v>
      </c>
      <c r="K2519" s="48">
        <f>J2519</f>
        <v>5</v>
      </c>
      <c r="L2519" s="48"/>
      <c r="M2519" s="48">
        <f t="shared" si="1345"/>
        <v>5</v>
      </c>
      <c r="N2519" s="48">
        <v>2</v>
      </c>
      <c r="O2519" s="56">
        <v>7.13157</v>
      </c>
      <c r="P2519" s="48" t="str">
        <f t="shared" si="1339"/>
        <v>7054/19 RD</v>
      </c>
      <c r="Q2519" s="76">
        <v>9</v>
      </c>
      <c r="R2519" s="76">
        <v>44</v>
      </c>
      <c r="S2519" s="49">
        <f t="shared" ref="S2519:S2556" si="1350">((Q2519/65*0.7)+(R2519/260*0.3))</f>
        <v>0.14769230769230768</v>
      </c>
      <c r="T2519" s="49">
        <f t="shared" si="1340"/>
        <v>14.769230769230768</v>
      </c>
      <c r="U2519" s="49">
        <v>203.61538461538461</v>
      </c>
      <c r="V2519" s="49">
        <f t="shared" si="1335"/>
        <v>2.0361538461538462</v>
      </c>
      <c r="W2519" s="49">
        <f t="shared" si="1343"/>
        <v>0.73846153846153839</v>
      </c>
      <c r="X2519" s="90">
        <f>ROUND(S2519*$X$2,0)</f>
        <v>1</v>
      </c>
      <c r="Y2519" s="91">
        <f t="shared" si="1346"/>
        <v>7.13157</v>
      </c>
      <c r="Z2519" s="93">
        <f t="shared" si="1344"/>
        <v>2</v>
      </c>
      <c r="AA2519" s="94">
        <f t="shared" si="1347"/>
        <v>14.26314</v>
      </c>
      <c r="AB2519" s="97">
        <f>ROUND((S2519*$AB$2)+Z2519,0)</f>
        <v>3</v>
      </c>
      <c r="AC2519" s="98">
        <f t="shared" si="1348"/>
        <v>21.39471</v>
      </c>
      <c r="AD2519" s="77" t="s">
        <v>5891</v>
      </c>
      <c r="AE2519" s="54">
        <v>21.39471</v>
      </c>
      <c r="AF2519" s="17"/>
    </row>
    <row r="2520" spans="1:32" ht="16.899999999999999" customHeight="1" x14ac:dyDescent="0.3">
      <c r="A2520" s="73" t="s">
        <v>7</v>
      </c>
      <c r="B2520" s="74" t="s">
        <v>4995</v>
      </c>
      <c r="C2520" s="48" t="s">
        <v>34</v>
      </c>
      <c r="D2520" s="48">
        <v>50</v>
      </c>
      <c r="E2520" s="48">
        <v>3001</v>
      </c>
      <c r="F2520" s="48" t="s">
        <v>6123</v>
      </c>
      <c r="G2520" s="48" t="s">
        <v>3680</v>
      </c>
      <c r="H2520" s="75">
        <f t="shared" si="1349"/>
        <v>0</v>
      </c>
      <c r="I2520" s="74">
        <v>24</v>
      </c>
      <c r="J2520" s="74">
        <v>24</v>
      </c>
      <c r="K2520" s="48">
        <f t="shared" ref="K2520:K2526" si="1351">I2520</f>
        <v>24</v>
      </c>
      <c r="L2520" s="48">
        <f>$L$3</f>
        <v>-4</v>
      </c>
      <c r="M2520" s="48">
        <f t="shared" si="1345"/>
        <v>20</v>
      </c>
      <c r="N2520" s="48">
        <v>26</v>
      </c>
      <c r="O2520" s="56">
        <v>10.41</v>
      </c>
      <c r="P2520" s="48" t="str">
        <f t="shared" si="1339"/>
        <v>G1301/4 BK</v>
      </c>
      <c r="Q2520" s="76">
        <v>36</v>
      </c>
      <c r="R2520" s="76">
        <v>606</v>
      </c>
      <c r="S2520" s="49">
        <f t="shared" si="1350"/>
        <v>1.0869230769230769</v>
      </c>
      <c r="T2520" s="49">
        <f t="shared" si="1340"/>
        <v>54.346153846153847</v>
      </c>
      <c r="U2520" s="49">
        <v>86.65384615384616</v>
      </c>
      <c r="V2520" s="49">
        <f t="shared" si="1335"/>
        <v>1.7330769230769232</v>
      </c>
      <c r="W2520" s="49">
        <f t="shared" si="1343"/>
        <v>21.738461538461536</v>
      </c>
      <c r="X2520" s="90">
        <f>ROUND(S2520*$X$3,0)</f>
        <v>7</v>
      </c>
      <c r="Y2520" s="91">
        <f t="shared" si="1346"/>
        <v>72.87</v>
      </c>
      <c r="Z2520" s="93">
        <f t="shared" si="1344"/>
        <v>29</v>
      </c>
      <c r="AA2520" s="94">
        <f t="shared" si="1347"/>
        <v>301.89</v>
      </c>
      <c r="AB2520" s="97">
        <f t="shared" ref="AB2520:AB2527" si="1352">ROUND((S2520*$AB$4)+Z2520,0)</f>
        <v>34</v>
      </c>
      <c r="AC2520" s="98">
        <f t="shared" si="1348"/>
        <v>353.94</v>
      </c>
      <c r="AD2520" s="77" t="s">
        <v>3</v>
      </c>
      <c r="AE2520" s="54">
        <v>353.94</v>
      </c>
      <c r="AF2520" s="17"/>
    </row>
    <row r="2521" spans="1:32" ht="16.899999999999999" customHeight="1" x14ac:dyDescent="0.3">
      <c r="A2521" s="73" t="s">
        <v>35</v>
      </c>
      <c r="B2521" s="74" t="s">
        <v>3032</v>
      </c>
      <c r="C2521" s="48" t="s">
        <v>10</v>
      </c>
      <c r="D2521" s="48">
        <v>500</v>
      </c>
      <c r="E2521" s="48">
        <v>2834</v>
      </c>
      <c r="F2521" s="48" t="s">
        <v>6126</v>
      </c>
      <c r="G2521" s="48">
        <v>2</v>
      </c>
      <c r="H2521" s="75">
        <f t="shared" si="1349"/>
        <v>0</v>
      </c>
      <c r="I2521" s="74">
        <v>35</v>
      </c>
      <c r="J2521" s="74">
        <f>I2521</f>
        <v>35</v>
      </c>
      <c r="K2521" s="48">
        <f t="shared" si="1351"/>
        <v>35</v>
      </c>
      <c r="L2521" s="48"/>
      <c r="M2521" s="48">
        <f t="shared" si="1345"/>
        <v>35</v>
      </c>
      <c r="N2521" s="48">
        <v>0</v>
      </c>
      <c r="O2521" s="56">
        <v>245.22711000000001</v>
      </c>
      <c r="P2521" s="48" t="str">
        <f t="shared" si="1339"/>
        <v>6023C SL</v>
      </c>
      <c r="Q2521" s="76">
        <v>1</v>
      </c>
      <c r="R2521" s="76">
        <v>1</v>
      </c>
      <c r="S2521" s="49">
        <f t="shared" si="1350"/>
        <v>1.1923076923076923E-2</v>
      </c>
      <c r="T2521" s="49">
        <f t="shared" si="1340"/>
        <v>5.9615384615384617</v>
      </c>
      <c r="U2521" s="49">
        <v>34.615384615384613</v>
      </c>
      <c r="V2521" s="49">
        <f t="shared" si="1335"/>
        <v>6.9230769230769221E-2</v>
      </c>
      <c r="W2521" s="49">
        <f t="shared" si="1343"/>
        <v>0.41730769230769232</v>
      </c>
      <c r="X2521" s="90">
        <f>ROUND(S2521*$X$4,0)</f>
        <v>0</v>
      </c>
      <c r="Y2521" s="91">
        <f t="shared" si="1346"/>
        <v>0</v>
      </c>
      <c r="Z2521" s="93">
        <f t="shared" si="1344"/>
        <v>0</v>
      </c>
      <c r="AA2521" s="94">
        <f t="shared" si="1347"/>
        <v>0</v>
      </c>
      <c r="AB2521" s="97">
        <f t="shared" si="1352"/>
        <v>0</v>
      </c>
      <c r="AC2521" s="98">
        <f t="shared" si="1348"/>
        <v>0</v>
      </c>
      <c r="AD2521" s="77" t="s">
        <v>3</v>
      </c>
      <c r="AE2521" s="54">
        <v>0</v>
      </c>
      <c r="AF2521" s="17"/>
    </row>
    <row r="2522" spans="1:32" ht="16.899999999999999" customHeight="1" x14ac:dyDescent="0.3">
      <c r="A2522" s="73" t="s">
        <v>7</v>
      </c>
      <c r="B2522" s="74" t="s">
        <v>1040</v>
      </c>
      <c r="C2522" s="48" t="s">
        <v>40</v>
      </c>
      <c r="D2522" s="48">
        <v>100</v>
      </c>
      <c r="E2522" s="48">
        <v>621</v>
      </c>
      <c r="F2522" s="48" t="s">
        <v>6128</v>
      </c>
      <c r="G2522" s="48" t="s">
        <v>112</v>
      </c>
      <c r="H2522" s="75">
        <f t="shared" si="1349"/>
        <v>-0.39583333333333331</v>
      </c>
      <c r="I2522" s="74">
        <v>29</v>
      </c>
      <c r="J2522" s="74">
        <v>48</v>
      </c>
      <c r="K2522" s="48">
        <f t="shared" si="1351"/>
        <v>29</v>
      </c>
      <c r="L2522" s="48">
        <f>$L$3</f>
        <v>-4</v>
      </c>
      <c r="M2522" s="48">
        <f t="shared" si="1345"/>
        <v>25</v>
      </c>
      <c r="N2522" s="48">
        <v>129</v>
      </c>
      <c r="O2522" s="56">
        <v>3.0459999999999998</v>
      </c>
      <c r="P2522" s="48" t="str">
        <f t="shared" si="1339"/>
        <v>3053 YL</v>
      </c>
      <c r="Q2522" s="76">
        <v>167</v>
      </c>
      <c r="R2522" s="76">
        <v>502</v>
      </c>
      <c r="S2522" s="49">
        <f t="shared" si="1350"/>
        <v>2.3776923076923078</v>
      </c>
      <c r="T2522" s="49">
        <f t="shared" si="1340"/>
        <v>237.76923076923077</v>
      </c>
      <c r="U2522" s="49">
        <v>1640.8461538461536</v>
      </c>
      <c r="V2522" s="49">
        <f t="shared" si="1335"/>
        <v>16.408461538461538</v>
      </c>
      <c r="W2522" s="49">
        <f t="shared" si="1343"/>
        <v>59.442307692307693</v>
      </c>
      <c r="X2522" s="90">
        <f>ROUND(S2522*$X$4,0)</f>
        <v>12</v>
      </c>
      <c r="Y2522" s="91">
        <f t="shared" si="1346"/>
        <v>36.552</v>
      </c>
      <c r="Z2522" s="93">
        <f t="shared" si="1344"/>
        <v>71</v>
      </c>
      <c r="AA2522" s="94">
        <f t="shared" si="1347"/>
        <v>216.26599999999999</v>
      </c>
      <c r="AB2522" s="97">
        <f t="shared" si="1352"/>
        <v>83</v>
      </c>
      <c r="AC2522" s="98">
        <f t="shared" si="1348"/>
        <v>252.81799999999998</v>
      </c>
      <c r="AD2522" s="77" t="s">
        <v>3</v>
      </c>
      <c r="AE2522" s="54">
        <v>252.81799999999998</v>
      </c>
      <c r="AF2522" s="17"/>
    </row>
    <row r="2523" spans="1:32" ht="12.75" customHeight="1" x14ac:dyDescent="0.3">
      <c r="A2523" s="73" t="s">
        <v>35</v>
      </c>
      <c r="B2523" s="74" t="s">
        <v>5118</v>
      </c>
      <c r="C2523" s="48" t="s">
        <v>34</v>
      </c>
      <c r="D2523" s="48">
        <v>100</v>
      </c>
      <c r="E2523" s="48">
        <v>1202</v>
      </c>
      <c r="F2523" s="48" t="s">
        <v>6130</v>
      </c>
      <c r="G2523" s="48" t="s">
        <v>35</v>
      </c>
      <c r="H2523" s="75">
        <f t="shared" si="1349"/>
        <v>0</v>
      </c>
      <c r="I2523" s="74">
        <v>24</v>
      </c>
      <c r="J2523" s="74">
        <v>24</v>
      </c>
      <c r="K2523" s="48">
        <f t="shared" si="1351"/>
        <v>24</v>
      </c>
      <c r="L2523" s="48">
        <f>$L$3</f>
        <v>-4</v>
      </c>
      <c r="M2523" s="48">
        <f t="shared" si="1345"/>
        <v>20</v>
      </c>
      <c r="N2523" s="48">
        <v>11</v>
      </c>
      <c r="O2523" s="56">
        <v>17.920000000000002</v>
      </c>
      <c r="P2523" s="48" t="str">
        <f t="shared" si="1339"/>
        <v>PF2006 NA</v>
      </c>
      <c r="Q2523" s="76">
        <v>30</v>
      </c>
      <c r="R2523" s="76">
        <v>192</v>
      </c>
      <c r="S2523" s="49">
        <f t="shared" si="1350"/>
        <v>0.54461538461538461</v>
      </c>
      <c r="T2523" s="49">
        <f t="shared" si="1340"/>
        <v>54.46153846153846</v>
      </c>
      <c r="U2523" s="49">
        <v>55.53846153846154</v>
      </c>
      <c r="V2523" s="49">
        <f t="shared" si="1335"/>
        <v>0.55538461538461537</v>
      </c>
      <c r="W2523" s="49">
        <f t="shared" si="1343"/>
        <v>10.892307692307693</v>
      </c>
      <c r="X2523" s="90">
        <f t="shared" ref="X2523:X2524" si="1353">ROUND(S2523*$X$3,0)</f>
        <v>3</v>
      </c>
      <c r="Y2523" s="91">
        <f t="shared" si="1346"/>
        <v>53.760000000000005</v>
      </c>
      <c r="Z2523" s="93">
        <f t="shared" si="1344"/>
        <v>14</v>
      </c>
      <c r="AA2523" s="94">
        <f t="shared" si="1347"/>
        <v>250.88000000000002</v>
      </c>
      <c r="AB2523" s="97">
        <f t="shared" si="1352"/>
        <v>17</v>
      </c>
      <c r="AC2523" s="98">
        <f t="shared" si="1348"/>
        <v>304.64000000000004</v>
      </c>
      <c r="AD2523" s="77" t="s">
        <v>3</v>
      </c>
      <c r="AE2523" s="54">
        <v>304.64000000000004</v>
      </c>
      <c r="AF2523" s="17"/>
    </row>
    <row r="2524" spans="1:32" ht="12.75" customHeight="1" x14ac:dyDescent="0.3">
      <c r="A2524" s="73" t="s">
        <v>35</v>
      </c>
      <c r="B2524" s="74" t="s">
        <v>4537</v>
      </c>
      <c r="C2524" s="48" t="s">
        <v>40</v>
      </c>
      <c r="D2524" s="48">
        <v>100</v>
      </c>
      <c r="E2524" s="48">
        <v>621</v>
      </c>
      <c r="F2524" s="48" t="s">
        <v>6128</v>
      </c>
      <c r="G2524" s="48" t="s">
        <v>112</v>
      </c>
      <c r="H2524" s="75">
        <f t="shared" si="1349"/>
        <v>-0.58333333333333337</v>
      </c>
      <c r="I2524" s="74">
        <v>20</v>
      </c>
      <c r="J2524" s="74">
        <v>48</v>
      </c>
      <c r="K2524" s="48">
        <f t="shared" si="1351"/>
        <v>20</v>
      </c>
      <c r="L2524" s="48">
        <f>$L$3</f>
        <v>-4</v>
      </c>
      <c r="M2524" s="48">
        <f t="shared" si="1345"/>
        <v>16</v>
      </c>
      <c r="N2524" s="48">
        <v>32</v>
      </c>
      <c r="O2524" s="56">
        <v>3.05</v>
      </c>
      <c r="P2524" s="48" t="str">
        <f t="shared" si="1339"/>
        <v>3053 PK</v>
      </c>
      <c r="Q2524" s="76">
        <v>58</v>
      </c>
      <c r="R2524" s="76">
        <v>249</v>
      </c>
      <c r="S2524" s="49">
        <f t="shared" si="1350"/>
        <v>0.91192307692307684</v>
      </c>
      <c r="T2524" s="49">
        <f t="shared" si="1340"/>
        <v>91.192307692307679</v>
      </c>
      <c r="U2524" s="49">
        <v>214.26923076923077</v>
      </c>
      <c r="V2524" s="49">
        <f t="shared" si="1335"/>
        <v>2.1426923076923079</v>
      </c>
      <c r="W2524" s="49">
        <f t="shared" si="1343"/>
        <v>14.590769230769229</v>
      </c>
      <c r="X2524" s="90">
        <f t="shared" si="1353"/>
        <v>5</v>
      </c>
      <c r="Y2524" s="91">
        <f t="shared" si="1346"/>
        <v>15.25</v>
      </c>
      <c r="Z2524" s="93">
        <f t="shared" si="1344"/>
        <v>20</v>
      </c>
      <c r="AA2524" s="94">
        <f t="shared" si="1347"/>
        <v>61</v>
      </c>
      <c r="AB2524" s="97">
        <f t="shared" si="1352"/>
        <v>25</v>
      </c>
      <c r="AC2524" s="98">
        <f t="shared" si="1348"/>
        <v>76.25</v>
      </c>
      <c r="AD2524" s="77" t="s">
        <v>3</v>
      </c>
      <c r="AE2524" s="54">
        <v>76.25</v>
      </c>
      <c r="AF2524" s="17"/>
    </row>
    <row r="2525" spans="1:32" ht="12.75" customHeight="1" x14ac:dyDescent="0.3">
      <c r="A2525" s="73" t="s">
        <v>7</v>
      </c>
      <c r="B2525" s="74" t="s">
        <v>5381</v>
      </c>
      <c r="C2525" s="48" t="s">
        <v>1154</v>
      </c>
      <c r="D2525" s="48">
        <v>100</v>
      </c>
      <c r="E2525" s="48">
        <v>621</v>
      </c>
      <c r="F2525" s="48" t="s">
        <v>6128</v>
      </c>
      <c r="G2525" s="48" t="s">
        <v>35</v>
      </c>
      <c r="H2525" s="75">
        <f t="shared" si="1349"/>
        <v>-0.43396226415094341</v>
      </c>
      <c r="I2525" s="74">
        <v>30</v>
      </c>
      <c r="J2525" s="74">
        <v>53</v>
      </c>
      <c r="K2525" s="48">
        <f t="shared" si="1351"/>
        <v>30</v>
      </c>
      <c r="L2525" s="48">
        <v>-4</v>
      </c>
      <c r="M2525" s="48">
        <f t="shared" si="1345"/>
        <v>26</v>
      </c>
      <c r="N2525" s="48">
        <v>3</v>
      </c>
      <c r="O2525" s="56">
        <v>13.874000000000001</v>
      </c>
      <c r="P2525" s="48" t="str">
        <f t="shared" si="1339"/>
        <v>5271C SL</v>
      </c>
      <c r="Q2525" s="76">
        <v>9</v>
      </c>
      <c r="R2525" s="76">
        <v>23</v>
      </c>
      <c r="S2525" s="49">
        <f t="shared" si="1350"/>
        <v>0.12346153846153846</v>
      </c>
      <c r="T2525" s="49">
        <f t="shared" si="1340"/>
        <v>12.346153846153845</v>
      </c>
      <c r="U2525" s="49">
        <v>321.96153846153851</v>
      </c>
      <c r="V2525" s="49">
        <f t="shared" si="1335"/>
        <v>3.219615384615385</v>
      </c>
      <c r="W2525" s="49">
        <f t="shared" si="1343"/>
        <v>3.21</v>
      </c>
      <c r="X2525" s="90">
        <f t="shared" ref="X2525:X2527" si="1354">ROUND(S2525*$X$4,0)</f>
        <v>1</v>
      </c>
      <c r="Y2525" s="91">
        <f t="shared" si="1346"/>
        <v>13.874000000000001</v>
      </c>
      <c r="Z2525" s="93">
        <f t="shared" si="1344"/>
        <v>4</v>
      </c>
      <c r="AA2525" s="94">
        <f t="shared" si="1347"/>
        <v>55.496000000000002</v>
      </c>
      <c r="AB2525" s="97">
        <f t="shared" si="1352"/>
        <v>5</v>
      </c>
      <c r="AC2525" s="98">
        <f t="shared" si="1348"/>
        <v>69.37</v>
      </c>
      <c r="AD2525" s="77" t="s">
        <v>3</v>
      </c>
      <c r="AE2525" s="54">
        <v>69.37</v>
      </c>
      <c r="AF2525" s="17"/>
    </row>
    <row r="2526" spans="1:32" ht="16.899999999999999" customHeight="1" x14ac:dyDescent="0.3">
      <c r="A2526" s="73" t="s">
        <v>7</v>
      </c>
      <c r="B2526" s="74" t="s">
        <v>3871</v>
      </c>
      <c r="C2526" s="48" t="s">
        <v>1209</v>
      </c>
      <c r="D2526" s="48">
        <v>100</v>
      </c>
      <c r="E2526" s="48">
        <v>2834</v>
      </c>
      <c r="F2526" s="48" t="s">
        <v>6126</v>
      </c>
      <c r="G2526" s="48">
        <v>2</v>
      </c>
      <c r="H2526" s="75">
        <f t="shared" si="1349"/>
        <v>-0.52054794520547942</v>
      </c>
      <c r="I2526" s="74">
        <v>35</v>
      </c>
      <c r="J2526" s="74">
        <v>73</v>
      </c>
      <c r="K2526" s="48">
        <f t="shared" si="1351"/>
        <v>35</v>
      </c>
      <c r="L2526" s="48"/>
      <c r="M2526" s="48">
        <f t="shared" si="1345"/>
        <v>35</v>
      </c>
      <c r="N2526" s="48">
        <v>165</v>
      </c>
      <c r="O2526" s="56">
        <v>24.402999999999999</v>
      </c>
      <c r="P2526" s="48" t="str">
        <f t="shared" si="1339"/>
        <v>M8528010 BK</v>
      </c>
      <c r="Q2526" s="76">
        <v>0</v>
      </c>
      <c r="R2526" s="76">
        <v>15</v>
      </c>
      <c r="S2526" s="49">
        <f t="shared" si="1350"/>
        <v>1.7307692307692309E-2</v>
      </c>
      <c r="T2526" s="49">
        <f t="shared" si="1340"/>
        <v>1.7307692307692308</v>
      </c>
      <c r="U2526" s="49">
        <v>1738.3407692307692</v>
      </c>
      <c r="V2526" s="49">
        <f t="shared" si="1335"/>
        <v>17.383407692307692</v>
      </c>
      <c r="W2526" s="49">
        <f t="shared" si="1343"/>
        <v>0.60576923076923084</v>
      </c>
      <c r="X2526" s="90">
        <f t="shared" si="1354"/>
        <v>0</v>
      </c>
      <c r="Y2526" s="91">
        <f t="shared" si="1346"/>
        <v>0</v>
      </c>
      <c r="Z2526" s="93">
        <f t="shared" si="1344"/>
        <v>1</v>
      </c>
      <c r="AA2526" s="94">
        <f t="shared" si="1347"/>
        <v>24.402999999999999</v>
      </c>
      <c r="AB2526" s="97">
        <f t="shared" si="1352"/>
        <v>1</v>
      </c>
      <c r="AC2526" s="98">
        <f t="shared" si="1348"/>
        <v>24.402999999999999</v>
      </c>
      <c r="AD2526" s="77" t="s">
        <v>3</v>
      </c>
      <c r="AE2526" s="54">
        <v>24.402999999999999</v>
      </c>
      <c r="AF2526" s="17"/>
    </row>
    <row r="2527" spans="1:32" ht="16.899999999999999" customHeight="1" x14ac:dyDescent="0.3">
      <c r="A2527" s="73" t="s">
        <v>7</v>
      </c>
      <c r="B2527" s="74" t="s">
        <v>1903</v>
      </c>
      <c r="C2527" s="48" t="s">
        <v>1797</v>
      </c>
      <c r="D2527" s="48">
        <v>50</v>
      </c>
      <c r="E2527" s="48">
        <v>4445</v>
      </c>
      <c r="F2527" s="48" t="s">
        <v>5912</v>
      </c>
      <c r="G2527" s="48" t="s">
        <v>122</v>
      </c>
      <c r="H2527" s="75">
        <f t="shared" si="1349"/>
        <v>2.7250000000000001</v>
      </c>
      <c r="I2527" s="74">
        <v>149</v>
      </c>
      <c r="J2527" s="74">
        <v>40</v>
      </c>
      <c r="K2527" s="48">
        <f>J2527</f>
        <v>40</v>
      </c>
      <c r="L2527" s="48">
        <f>$L$3</f>
        <v>-4</v>
      </c>
      <c r="M2527" s="48">
        <f t="shared" si="1345"/>
        <v>36</v>
      </c>
      <c r="N2527" s="48">
        <v>42</v>
      </c>
      <c r="O2527" s="56">
        <v>16.98</v>
      </c>
      <c r="P2527" s="48" t="str">
        <f t="shared" si="1339"/>
        <v>F2211/2 CL</v>
      </c>
      <c r="Q2527" s="76">
        <v>15</v>
      </c>
      <c r="R2527" s="76">
        <v>46</v>
      </c>
      <c r="S2527" s="49">
        <f t="shared" si="1350"/>
        <v>0.21461538461538462</v>
      </c>
      <c r="T2527" s="49">
        <f t="shared" si="1340"/>
        <v>10.730769230769232</v>
      </c>
      <c r="U2527" s="49">
        <v>184.01538461538462</v>
      </c>
      <c r="V2527" s="49">
        <f t="shared" si="1335"/>
        <v>3.6803076923076925</v>
      </c>
      <c r="W2527" s="49">
        <f t="shared" si="1343"/>
        <v>7.7261538461538466</v>
      </c>
      <c r="X2527" s="90">
        <f t="shared" si="1354"/>
        <v>1</v>
      </c>
      <c r="Y2527" s="91">
        <f t="shared" si="1346"/>
        <v>16.98</v>
      </c>
      <c r="Z2527" s="93">
        <f t="shared" si="1344"/>
        <v>9</v>
      </c>
      <c r="AA2527" s="94">
        <f t="shared" si="1347"/>
        <v>152.82</v>
      </c>
      <c r="AB2527" s="97">
        <f t="shared" si="1352"/>
        <v>10</v>
      </c>
      <c r="AC2527" s="98">
        <f t="shared" si="1348"/>
        <v>169.8</v>
      </c>
      <c r="AD2527" s="77" t="s">
        <v>3</v>
      </c>
      <c r="AE2527" s="54">
        <v>169.8</v>
      </c>
      <c r="AF2527" s="17"/>
    </row>
    <row r="2528" spans="1:32" ht="16.899999999999999" customHeight="1" x14ac:dyDescent="0.3">
      <c r="A2528" s="73" t="s">
        <v>7</v>
      </c>
      <c r="B2528" s="74" t="s">
        <v>3283</v>
      </c>
      <c r="C2528" s="48" t="s">
        <v>40</v>
      </c>
      <c r="D2528" s="48">
        <v>100</v>
      </c>
      <c r="E2528" s="48">
        <v>4750</v>
      </c>
      <c r="F2528" s="48" t="s">
        <v>5916</v>
      </c>
      <c r="G2528" s="48" t="s">
        <v>20</v>
      </c>
      <c r="H2528" s="75">
        <f t="shared" si="1349"/>
        <v>0</v>
      </c>
      <c r="I2528" s="74">
        <v>5</v>
      </c>
      <c r="J2528" s="74">
        <v>5</v>
      </c>
      <c r="K2528" s="48">
        <f>J2528</f>
        <v>5</v>
      </c>
      <c r="L2528" s="48"/>
      <c r="M2528" s="48">
        <f t="shared" si="1345"/>
        <v>5</v>
      </c>
      <c r="N2528" s="48">
        <v>3</v>
      </c>
      <c r="O2528" s="56">
        <v>6.6305699999999996</v>
      </c>
      <c r="P2528" s="48" t="str">
        <f t="shared" si="1339"/>
        <v>7130 RD</v>
      </c>
      <c r="Q2528" s="76">
        <v>39</v>
      </c>
      <c r="R2528" s="76">
        <v>86</v>
      </c>
      <c r="S2528" s="49">
        <f t="shared" si="1350"/>
        <v>0.51923076923076916</v>
      </c>
      <c r="T2528" s="49">
        <f t="shared" si="1340"/>
        <v>51.92307692307692</v>
      </c>
      <c r="U2528" s="49">
        <v>92.307692307692307</v>
      </c>
      <c r="V2528" s="49">
        <f t="shared" si="1335"/>
        <v>0.92307692307692302</v>
      </c>
      <c r="W2528" s="49">
        <f t="shared" si="1343"/>
        <v>2.5961538461538458</v>
      </c>
      <c r="X2528" s="90">
        <f>ROUND(S2528*$X$2,0)</f>
        <v>4</v>
      </c>
      <c r="Y2528" s="91">
        <f t="shared" si="1346"/>
        <v>26.522279999999999</v>
      </c>
      <c r="Z2528" s="93">
        <f t="shared" si="1344"/>
        <v>7</v>
      </c>
      <c r="AA2528" s="94">
        <f t="shared" si="1347"/>
        <v>46.413989999999998</v>
      </c>
      <c r="AB2528" s="97">
        <f>ROUND((S2528*$AB$2)+Z2528,0)</f>
        <v>11</v>
      </c>
      <c r="AC2528" s="98">
        <f t="shared" si="1348"/>
        <v>72.936269999999993</v>
      </c>
      <c r="AD2528" s="77" t="s">
        <v>5891</v>
      </c>
      <c r="AE2528" s="54">
        <v>72.936269999999993</v>
      </c>
      <c r="AF2528" s="17"/>
    </row>
    <row r="2529" spans="1:32" ht="16.899999999999999" customHeight="1" x14ac:dyDescent="0.3">
      <c r="A2529" s="73" t="s">
        <v>7</v>
      </c>
      <c r="B2529" s="74" t="s">
        <v>5552</v>
      </c>
      <c r="C2529" s="48" t="s">
        <v>1797</v>
      </c>
      <c r="D2529" s="48">
        <v>83.33</v>
      </c>
      <c r="E2529" s="48">
        <v>4445</v>
      </c>
      <c r="F2529" s="48" t="s">
        <v>5912</v>
      </c>
      <c r="G2529" s="48" t="s">
        <v>122</v>
      </c>
      <c r="H2529" s="75">
        <f t="shared" si="1349"/>
        <v>0.14285714285714285</v>
      </c>
      <c r="I2529" s="74">
        <v>32</v>
      </c>
      <c r="J2529" s="74">
        <v>28</v>
      </c>
      <c r="K2529" s="48">
        <f>J2529</f>
        <v>28</v>
      </c>
      <c r="L2529" s="48">
        <f>$L$3</f>
        <v>-4</v>
      </c>
      <c r="M2529" s="48">
        <f t="shared" si="1345"/>
        <v>24</v>
      </c>
      <c r="N2529" s="48">
        <v>8</v>
      </c>
      <c r="O2529" s="56">
        <v>15.151249999999999</v>
      </c>
      <c r="P2529" s="48" t="str">
        <f t="shared" si="1339"/>
        <v>F2211/8 BK</v>
      </c>
      <c r="Q2529" s="76">
        <v>2</v>
      </c>
      <c r="R2529" s="76">
        <v>13</v>
      </c>
      <c r="S2529" s="49">
        <f t="shared" si="1350"/>
        <v>3.6538461538461534E-2</v>
      </c>
      <c r="T2529" s="49">
        <f t="shared" si="1340"/>
        <v>3.0447499999999996</v>
      </c>
      <c r="U2529" s="49">
        <v>1717.0109038461535</v>
      </c>
      <c r="V2529" s="49">
        <f t="shared" si="1335"/>
        <v>20.604955044355616</v>
      </c>
      <c r="W2529" s="49">
        <f t="shared" si="1343"/>
        <v>0.87692307692307681</v>
      </c>
      <c r="X2529" s="90">
        <f>ROUND(S2529*$X$4,0)</f>
        <v>0</v>
      </c>
      <c r="Y2529" s="91">
        <f t="shared" si="1346"/>
        <v>0</v>
      </c>
      <c r="Z2529" s="93">
        <f t="shared" si="1344"/>
        <v>1</v>
      </c>
      <c r="AA2529" s="94">
        <f t="shared" si="1347"/>
        <v>15.151249999999999</v>
      </c>
      <c r="AB2529" s="97">
        <f t="shared" ref="AB2529:AB2537" si="1355">ROUND((S2529*$AB$4)+Z2529,0)</f>
        <v>1</v>
      </c>
      <c r="AC2529" s="98">
        <f t="shared" si="1348"/>
        <v>15.151249999999999</v>
      </c>
      <c r="AD2529" s="77" t="s">
        <v>3</v>
      </c>
      <c r="AE2529" s="54">
        <v>15.151249999999999</v>
      </c>
      <c r="AF2529" s="17"/>
    </row>
    <row r="2530" spans="1:32" ht="16.899999999999999" customHeight="1" x14ac:dyDescent="0.3">
      <c r="A2530" s="34" t="s">
        <v>35</v>
      </c>
      <c r="B2530" s="35" t="s">
        <v>51</v>
      </c>
      <c r="C2530" s="36" t="s">
        <v>40</v>
      </c>
      <c r="D2530" s="37">
        <v>1</v>
      </c>
      <c r="E2530" s="37"/>
      <c r="F2530" s="37"/>
      <c r="G2530" s="36">
        <v>6</v>
      </c>
      <c r="H2530" s="46">
        <f t="shared" si="1349"/>
        <v>0</v>
      </c>
      <c r="I2530" s="35">
        <v>43</v>
      </c>
      <c r="J2530" s="35">
        <v>43</v>
      </c>
      <c r="K2530" s="36">
        <f>I2530</f>
        <v>43</v>
      </c>
      <c r="L2530" s="36">
        <f>$L$3</f>
        <v>-4</v>
      </c>
      <c r="M2530" s="37">
        <f t="shared" si="1345"/>
        <v>39</v>
      </c>
      <c r="N2530" s="48">
        <v>0</v>
      </c>
      <c r="O2530" s="56">
        <v>0</v>
      </c>
      <c r="P2530" s="36" t="str">
        <f t="shared" si="1339"/>
        <v>1557 GR</v>
      </c>
      <c r="Q2530" s="38" t="s">
        <v>6187</v>
      </c>
      <c r="R2530" s="38" t="s">
        <v>6187</v>
      </c>
      <c r="S2530" s="39">
        <f t="shared" si="1350"/>
        <v>0</v>
      </c>
      <c r="T2530" s="39">
        <f t="shared" si="1340"/>
        <v>0</v>
      </c>
      <c r="U2530" s="39">
        <v>31.92307692307692</v>
      </c>
      <c r="V2530" s="39">
        <f t="shared" si="1335"/>
        <v>31.92307692307692</v>
      </c>
      <c r="W2530" s="39">
        <f t="shared" si="1343"/>
        <v>0</v>
      </c>
      <c r="X2530" s="39">
        <f>ROUNDUP(S2530*$X$4,0)</f>
        <v>0</v>
      </c>
      <c r="Y2530" s="40">
        <f t="shared" si="1346"/>
        <v>0</v>
      </c>
      <c r="Z2530" s="39">
        <f t="shared" si="1344"/>
        <v>0</v>
      </c>
      <c r="AA2530" s="40">
        <f t="shared" si="1347"/>
        <v>0</v>
      </c>
      <c r="AB2530" s="39">
        <f t="shared" si="1355"/>
        <v>0</v>
      </c>
      <c r="AC2530" s="40">
        <f t="shared" si="1348"/>
        <v>0</v>
      </c>
      <c r="AD2530" s="41" t="s">
        <v>5890</v>
      </c>
      <c r="AE2530" s="20">
        <v>0</v>
      </c>
      <c r="AF2530" s="17"/>
    </row>
    <row r="2531" spans="1:32" ht="16.899999999999999" customHeight="1" x14ac:dyDescent="0.3">
      <c r="A2531" s="73" t="s">
        <v>7</v>
      </c>
      <c r="B2531" s="74" t="s">
        <v>572</v>
      </c>
      <c r="C2531" s="48" t="s">
        <v>40</v>
      </c>
      <c r="D2531" s="48">
        <v>100</v>
      </c>
      <c r="E2531" s="48">
        <v>621</v>
      </c>
      <c r="F2531" s="48" t="s">
        <v>6128</v>
      </c>
      <c r="G2531" s="48" t="s">
        <v>112</v>
      </c>
      <c r="H2531" s="75">
        <f t="shared" si="1349"/>
        <v>3.7037037037037035E-2</v>
      </c>
      <c r="I2531" s="74">
        <v>28</v>
      </c>
      <c r="J2531" s="74">
        <v>27</v>
      </c>
      <c r="K2531" s="48">
        <f>J2531</f>
        <v>27</v>
      </c>
      <c r="L2531" s="48">
        <f>$L$3</f>
        <v>-4</v>
      </c>
      <c r="M2531" s="48">
        <f t="shared" si="1345"/>
        <v>23</v>
      </c>
      <c r="N2531" s="48">
        <v>19</v>
      </c>
      <c r="O2531" s="56">
        <v>2.9169999999999998</v>
      </c>
      <c r="P2531" s="48" t="str">
        <f t="shared" si="1339"/>
        <v>1854/19 BK</v>
      </c>
      <c r="Q2531" s="76">
        <v>71</v>
      </c>
      <c r="R2531" s="76">
        <v>166</v>
      </c>
      <c r="S2531" s="49">
        <f t="shared" si="1350"/>
        <v>0.95615384615384602</v>
      </c>
      <c r="T2531" s="49">
        <f t="shared" si="1340"/>
        <v>95.615384615384599</v>
      </c>
      <c r="U2531" s="49">
        <v>1202.9230769230769</v>
      </c>
      <c r="V2531" s="49">
        <f t="shared" si="1335"/>
        <v>12.02923076923077</v>
      </c>
      <c r="W2531" s="49">
        <f t="shared" si="1343"/>
        <v>21.991538461538457</v>
      </c>
      <c r="X2531" s="90">
        <f>ROUND(S2531*$X$4,0)</f>
        <v>5</v>
      </c>
      <c r="Y2531" s="91">
        <f t="shared" si="1346"/>
        <v>14.584999999999999</v>
      </c>
      <c r="Z2531" s="93">
        <f t="shared" si="1344"/>
        <v>27</v>
      </c>
      <c r="AA2531" s="94">
        <f t="shared" si="1347"/>
        <v>78.759</v>
      </c>
      <c r="AB2531" s="97">
        <f t="shared" si="1355"/>
        <v>32</v>
      </c>
      <c r="AC2531" s="98">
        <f t="shared" si="1348"/>
        <v>93.343999999999994</v>
      </c>
      <c r="AD2531" s="77" t="s">
        <v>6117</v>
      </c>
      <c r="AE2531" s="54">
        <v>93.343999999999994</v>
      </c>
      <c r="AF2531" s="17"/>
    </row>
    <row r="2532" spans="1:32" ht="16.899999999999999" customHeight="1" x14ac:dyDescent="0.3">
      <c r="A2532" s="73" t="s">
        <v>7</v>
      </c>
      <c r="B2532" s="74" t="s">
        <v>5523</v>
      </c>
      <c r="C2532" s="48" t="s">
        <v>1370</v>
      </c>
      <c r="D2532" s="48">
        <v>100</v>
      </c>
      <c r="E2532" s="48">
        <v>2834</v>
      </c>
      <c r="F2532" s="48" t="s">
        <v>6126</v>
      </c>
      <c r="G2532" s="48">
        <v>2</v>
      </c>
      <c r="H2532" s="75">
        <f t="shared" si="1349"/>
        <v>0</v>
      </c>
      <c r="I2532" s="74">
        <v>40</v>
      </c>
      <c r="J2532" s="74">
        <f>I2532</f>
        <v>40</v>
      </c>
      <c r="K2532" s="48">
        <f>I2532</f>
        <v>40</v>
      </c>
      <c r="L2532" s="48"/>
      <c r="M2532" s="48">
        <f t="shared" si="1345"/>
        <v>40</v>
      </c>
      <c r="N2532" s="48">
        <v>5</v>
      </c>
      <c r="O2532" s="56">
        <v>17.17577</v>
      </c>
      <c r="P2532" s="48" t="str">
        <f t="shared" si="1339"/>
        <v>86102CY SL</v>
      </c>
      <c r="Q2532" s="76">
        <v>16</v>
      </c>
      <c r="R2532" s="76">
        <v>22</v>
      </c>
      <c r="S2532" s="49">
        <f t="shared" si="1350"/>
        <v>0.19769230769230769</v>
      </c>
      <c r="T2532" s="49">
        <f t="shared" si="1340"/>
        <v>19.76923076923077</v>
      </c>
      <c r="U2532" s="49">
        <v>56.307692307692307</v>
      </c>
      <c r="V2532" s="49">
        <f t="shared" si="1335"/>
        <v>0.56307692307692303</v>
      </c>
      <c r="W2532" s="49">
        <f t="shared" si="1343"/>
        <v>7.907692307692308</v>
      </c>
      <c r="X2532" s="90">
        <f>ROUND(S2532*$X$4,0)</f>
        <v>1</v>
      </c>
      <c r="Y2532" s="91">
        <f t="shared" si="1346"/>
        <v>17.17577</v>
      </c>
      <c r="Z2532" s="93">
        <f t="shared" si="1344"/>
        <v>9</v>
      </c>
      <c r="AA2532" s="94">
        <f t="shared" si="1347"/>
        <v>154.58193</v>
      </c>
      <c r="AB2532" s="97">
        <f t="shared" si="1355"/>
        <v>10</v>
      </c>
      <c r="AC2532" s="98">
        <f t="shared" si="1348"/>
        <v>171.7577</v>
      </c>
      <c r="AD2532" s="77" t="s">
        <v>3</v>
      </c>
      <c r="AE2532" s="54">
        <v>171.7577</v>
      </c>
      <c r="AF2532" s="17"/>
    </row>
    <row r="2533" spans="1:32" ht="16.899999999999999" customHeight="1" x14ac:dyDescent="0.3">
      <c r="A2533" s="73" t="s">
        <v>35</v>
      </c>
      <c r="B2533" s="74" t="s">
        <v>4093</v>
      </c>
      <c r="C2533" s="48" t="s">
        <v>1797</v>
      </c>
      <c r="D2533" s="48">
        <v>20</v>
      </c>
      <c r="E2533" s="48">
        <v>7880</v>
      </c>
      <c r="F2533" s="48" t="s">
        <v>5908</v>
      </c>
      <c r="G2533" s="48" t="s">
        <v>122</v>
      </c>
      <c r="H2533" s="75">
        <f t="shared" si="1349"/>
        <v>0.55555555555555558</v>
      </c>
      <c r="I2533" s="74">
        <v>140</v>
      </c>
      <c r="J2533" s="74">
        <v>90</v>
      </c>
      <c r="K2533" s="48">
        <f>J2533</f>
        <v>90</v>
      </c>
      <c r="L2533" s="48">
        <f>$L$3</f>
        <v>-4</v>
      </c>
      <c r="M2533" s="48">
        <f t="shared" si="1345"/>
        <v>86</v>
      </c>
      <c r="N2533" s="48">
        <v>33</v>
      </c>
      <c r="O2533" s="56">
        <v>17.642859999999999</v>
      </c>
      <c r="P2533" s="48" t="str">
        <f t="shared" si="1339"/>
        <v>F22111/2 RD</v>
      </c>
      <c r="Q2533" s="76">
        <v>56</v>
      </c>
      <c r="R2533" s="76">
        <v>120</v>
      </c>
      <c r="S2533" s="49">
        <f t="shared" si="1350"/>
        <v>0.74153846153846148</v>
      </c>
      <c r="T2533" s="49">
        <f t="shared" si="1340"/>
        <v>14.83076923076923</v>
      </c>
      <c r="U2533" s="49">
        <v>14.83076923076923</v>
      </c>
      <c r="V2533" s="49">
        <f t="shared" si="1335"/>
        <v>0.74153846153846148</v>
      </c>
      <c r="W2533" s="49">
        <f t="shared" si="1343"/>
        <v>63.772307692307685</v>
      </c>
      <c r="X2533" s="90">
        <f>ROUND(S2533*$X$4,0)</f>
        <v>4</v>
      </c>
      <c r="Y2533" s="91">
        <f t="shared" si="1346"/>
        <v>70.571439999999996</v>
      </c>
      <c r="Z2533" s="93">
        <f t="shared" si="1344"/>
        <v>68</v>
      </c>
      <c r="AA2533" s="94">
        <f t="shared" si="1347"/>
        <v>1199.7144799999999</v>
      </c>
      <c r="AB2533" s="97">
        <f t="shared" si="1355"/>
        <v>72</v>
      </c>
      <c r="AC2533" s="98">
        <f t="shared" si="1348"/>
        <v>1270.2859199999998</v>
      </c>
      <c r="AD2533" s="77" t="s">
        <v>3</v>
      </c>
      <c r="AE2533" s="54">
        <v>1270.2859199999998</v>
      </c>
      <c r="AF2533" s="17"/>
    </row>
    <row r="2534" spans="1:32" ht="12.75" customHeight="1" x14ac:dyDescent="0.3">
      <c r="A2534" s="73" t="s">
        <v>35</v>
      </c>
      <c r="B2534" s="74" t="s">
        <v>2021</v>
      </c>
      <c r="C2534" s="48" t="s">
        <v>40</v>
      </c>
      <c r="D2534" s="48">
        <v>100</v>
      </c>
      <c r="E2534" s="48">
        <v>621</v>
      </c>
      <c r="F2534" s="48" t="s">
        <v>6128</v>
      </c>
      <c r="G2534" s="48" t="s">
        <v>112</v>
      </c>
      <c r="H2534" s="75">
        <f t="shared" si="1349"/>
        <v>-0.62264150943396224</v>
      </c>
      <c r="I2534" s="74">
        <v>20</v>
      </c>
      <c r="J2534" s="74">
        <v>53</v>
      </c>
      <c r="K2534" s="48">
        <f>I2534</f>
        <v>20</v>
      </c>
      <c r="L2534" s="48">
        <f>$L$3</f>
        <v>-4</v>
      </c>
      <c r="M2534" s="48">
        <f t="shared" si="1345"/>
        <v>16</v>
      </c>
      <c r="N2534" s="48">
        <v>64</v>
      </c>
      <c r="O2534" s="56">
        <v>2.2389999999999999</v>
      </c>
      <c r="P2534" s="48" t="str">
        <f t="shared" si="1339"/>
        <v>3048 BL</v>
      </c>
      <c r="Q2534" s="76">
        <v>31</v>
      </c>
      <c r="R2534" s="76">
        <v>118</v>
      </c>
      <c r="S2534" s="49">
        <f t="shared" si="1350"/>
        <v>0.47</v>
      </c>
      <c r="T2534" s="49">
        <f t="shared" si="1340"/>
        <v>47</v>
      </c>
      <c r="U2534" s="49">
        <v>228.92307692307691</v>
      </c>
      <c r="V2534" s="49">
        <f t="shared" si="1335"/>
        <v>2.2892307692307692</v>
      </c>
      <c r="W2534" s="49">
        <f t="shared" si="1343"/>
        <v>7.52</v>
      </c>
      <c r="X2534" s="90">
        <f>ROUND(S2534*$X$3,0)</f>
        <v>3</v>
      </c>
      <c r="Y2534" s="91">
        <f t="shared" si="1346"/>
        <v>6.7169999999999996</v>
      </c>
      <c r="Z2534" s="93">
        <f t="shared" si="1344"/>
        <v>11</v>
      </c>
      <c r="AA2534" s="94">
        <f t="shared" si="1347"/>
        <v>24.628999999999998</v>
      </c>
      <c r="AB2534" s="97">
        <f t="shared" si="1355"/>
        <v>13</v>
      </c>
      <c r="AC2534" s="98">
        <f t="shared" si="1348"/>
        <v>29.106999999999999</v>
      </c>
      <c r="AD2534" s="77" t="s">
        <v>3</v>
      </c>
      <c r="AE2534" s="54">
        <v>29.106999999999999</v>
      </c>
      <c r="AF2534" s="17"/>
    </row>
    <row r="2535" spans="1:32" ht="16.899999999999999" customHeight="1" x14ac:dyDescent="0.3">
      <c r="A2535" s="73" t="s">
        <v>7</v>
      </c>
      <c r="B2535" s="74" t="s">
        <v>2616</v>
      </c>
      <c r="C2535" s="48" t="s">
        <v>1370</v>
      </c>
      <c r="D2535" s="48">
        <v>100</v>
      </c>
      <c r="E2535" s="48">
        <v>2834</v>
      </c>
      <c r="F2535" s="48" t="s">
        <v>6126</v>
      </c>
      <c r="G2535" s="48">
        <v>2</v>
      </c>
      <c r="H2535" s="75">
        <f t="shared" si="1349"/>
        <v>0</v>
      </c>
      <c r="I2535" s="74">
        <v>40</v>
      </c>
      <c r="J2535" s="74">
        <f>I2535</f>
        <v>40</v>
      </c>
      <c r="K2535" s="48">
        <f>I2535</f>
        <v>40</v>
      </c>
      <c r="L2535" s="48"/>
      <c r="M2535" s="48">
        <f t="shared" si="1345"/>
        <v>40</v>
      </c>
      <c r="N2535" s="48">
        <v>3</v>
      </c>
      <c r="O2535" s="56">
        <v>18.729890000000001</v>
      </c>
      <c r="P2535" s="48" t="str">
        <f t="shared" si="1339"/>
        <v>86104CY SL</v>
      </c>
      <c r="Q2535" s="76">
        <v>9</v>
      </c>
      <c r="R2535" s="76">
        <v>29</v>
      </c>
      <c r="S2535" s="49">
        <f t="shared" si="1350"/>
        <v>0.13038461538461538</v>
      </c>
      <c r="T2535" s="49">
        <f t="shared" si="1340"/>
        <v>13.038461538461538</v>
      </c>
      <c r="U2535" s="49">
        <v>43.615384615384613</v>
      </c>
      <c r="V2535" s="49">
        <f t="shared" si="1335"/>
        <v>0.43615384615384611</v>
      </c>
      <c r="W2535" s="49">
        <f t="shared" si="1343"/>
        <v>5.2153846153846146</v>
      </c>
      <c r="X2535" s="90">
        <f>ROUND(S2535*$X$4,0)</f>
        <v>1</v>
      </c>
      <c r="Y2535" s="91">
        <f t="shared" si="1346"/>
        <v>18.729890000000001</v>
      </c>
      <c r="Z2535" s="93">
        <f t="shared" si="1344"/>
        <v>6</v>
      </c>
      <c r="AA2535" s="94">
        <f t="shared" si="1347"/>
        <v>112.37934000000001</v>
      </c>
      <c r="AB2535" s="97">
        <f t="shared" si="1355"/>
        <v>7</v>
      </c>
      <c r="AC2535" s="98">
        <f t="shared" si="1348"/>
        <v>131.10923</v>
      </c>
      <c r="AD2535" s="77" t="s">
        <v>3</v>
      </c>
      <c r="AE2535" s="54">
        <v>131.10923</v>
      </c>
      <c r="AF2535" s="17"/>
    </row>
    <row r="2536" spans="1:32" ht="12.75" customHeight="1" x14ac:dyDescent="0.3">
      <c r="A2536" s="73" t="s">
        <v>7</v>
      </c>
      <c r="B2536" s="74" t="s">
        <v>4750</v>
      </c>
      <c r="C2536" s="48" t="s">
        <v>10</v>
      </c>
      <c r="D2536" s="48">
        <v>100</v>
      </c>
      <c r="E2536" s="48">
        <v>2834</v>
      </c>
      <c r="F2536" s="48" t="s">
        <v>6126</v>
      </c>
      <c r="G2536" s="48">
        <v>2</v>
      </c>
      <c r="H2536" s="75">
        <f t="shared" si="1349"/>
        <v>0</v>
      </c>
      <c r="I2536" s="74">
        <v>40</v>
      </c>
      <c r="J2536" s="74">
        <f>I2536</f>
        <v>40</v>
      </c>
      <c r="K2536" s="48">
        <f>I2536</f>
        <v>40</v>
      </c>
      <c r="L2536" s="48"/>
      <c r="M2536" s="48">
        <f t="shared" si="1345"/>
        <v>40</v>
      </c>
      <c r="N2536" s="48">
        <v>4</v>
      </c>
      <c r="O2536" s="56">
        <v>75.722089999999994</v>
      </c>
      <c r="P2536" s="48" t="str">
        <f t="shared" si="1339"/>
        <v>6397 SL</v>
      </c>
      <c r="Q2536" s="76">
        <v>2</v>
      </c>
      <c r="R2536" s="76">
        <v>20</v>
      </c>
      <c r="S2536" s="49">
        <f t="shared" si="1350"/>
        <v>4.4615384615384612E-2</v>
      </c>
      <c r="T2536" s="49">
        <f t="shared" si="1340"/>
        <v>4.4615384615384617</v>
      </c>
      <c r="U2536" s="49">
        <v>29.269230769230766</v>
      </c>
      <c r="V2536" s="49">
        <f t="shared" si="1335"/>
        <v>0.29269230769230764</v>
      </c>
      <c r="W2536" s="49">
        <f t="shared" si="1343"/>
        <v>1.7846153846153845</v>
      </c>
      <c r="X2536" s="90">
        <f>ROUND(S2536*$X$4,0)</f>
        <v>0</v>
      </c>
      <c r="Y2536" s="91">
        <f t="shared" si="1346"/>
        <v>0</v>
      </c>
      <c r="Z2536" s="93">
        <f t="shared" si="1344"/>
        <v>2</v>
      </c>
      <c r="AA2536" s="94">
        <f t="shared" si="1347"/>
        <v>151.44417999999999</v>
      </c>
      <c r="AB2536" s="97">
        <f t="shared" si="1355"/>
        <v>2</v>
      </c>
      <c r="AC2536" s="98">
        <f t="shared" si="1348"/>
        <v>151.44417999999999</v>
      </c>
      <c r="AD2536" s="77" t="s">
        <v>3</v>
      </c>
      <c r="AE2536" s="54">
        <v>151.44417999999999</v>
      </c>
      <c r="AF2536" s="17"/>
    </row>
    <row r="2537" spans="1:32" ht="12.75" customHeight="1" x14ac:dyDescent="0.3">
      <c r="A2537" s="73" t="s">
        <v>7</v>
      </c>
      <c r="B2537" s="74" t="s">
        <v>104</v>
      </c>
      <c r="C2537" s="48" t="s">
        <v>10</v>
      </c>
      <c r="D2537" s="48">
        <v>1</v>
      </c>
      <c r="E2537" s="48">
        <v>2834</v>
      </c>
      <c r="F2537" s="48" t="s">
        <v>6126</v>
      </c>
      <c r="G2537" s="48">
        <v>2</v>
      </c>
      <c r="H2537" s="75">
        <f t="shared" si="1349"/>
        <v>-0.5</v>
      </c>
      <c r="I2537" s="74">
        <v>30</v>
      </c>
      <c r="J2537" s="74">
        <v>60</v>
      </c>
      <c r="K2537" s="48">
        <f>I2537</f>
        <v>30</v>
      </c>
      <c r="L2537" s="48"/>
      <c r="M2537" s="48">
        <f t="shared" si="1345"/>
        <v>30</v>
      </c>
      <c r="N2537" s="48">
        <v>20893</v>
      </c>
      <c r="O2537" s="56">
        <v>0.23744999999999999</v>
      </c>
      <c r="P2537" s="48" t="str">
        <f t="shared" si="1339"/>
        <v>1747/4C SL</v>
      </c>
      <c r="Q2537" s="76" t="s">
        <v>6187</v>
      </c>
      <c r="R2537" s="76" t="s">
        <v>6187</v>
      </c>
      <c r="S2537" s="49">
        <f t="shared" si="1350"/>
        <v>0</v>
      </c>
      <c r="T2537" s="49">
        <f t="shared" si="1340"/>
        <v>0</v>
      </c>
      <c r="U2537" s="49">
        <v>30.923076923076923</v>
      </c>
      <c r="V2537" s="49">
        <f t="shared" si="1335"/>
        <v>30.923076923076923</v>
      </c>
      <c r="W2537" s="49">
        <f t="shared" si="1343"/>
        <v>0</v>
      </c>
      <c r="X2537" s="90">
        <f>ROUNDUP(S2537*$X$4,0)</f>
        <v>0</v>
      </c>
      <c r="Y2537" s="91">
        <f t="shared" si="1346"/>
        <v>0</v>
      </c>
      <c r="Z2537" s="93">
        <f t="shared" si="1344"/>
        <v>0</v>
      </c>
      <c r="AA2537" s="94">
        <f t="shared" si="1347"/>
        <v>0</v>
      </c>
      <c r="AB2537" s="97">
        <f t="shared" si="1355"/>
        <v>0</v>
      </c>
      <c r="AC2537" s="98">
        <f t="shared" si="1348"/>
        <v>0</v>
      </c>
      <c r="AD2537" s="77" t="s">
        <v>3</v>
      </c>
      <c r="AE2537" s="54">
        <v>0</v>
      </c>
      <c r="AF2537" s="17"/>
    </row>
    <row r="2538" spans="1:32" ht="16.899999999999999" customHeight="1" x14ac:dyDescent="0.3">
      <c r="A2538" s="73" t="s">
        <v>35</v>
      </c>
      <c r="B2538" s="74" t="s">
        <v>3565</v>
      </c>
      <c r="C2538" s="48" t="s">
        <v>40</v>
      </c>
      <c r="D2538" s="48">
        <v>100</v>
      </c>
      <c r="E2538" s="48">
        <v>4750</v>
      </c>
      <c r="F2538" s="48" t="s">
        <v>5916</v>
      </c>
      <c r="G2538" s="48" t="s">
        <v>20</v>
      </c>
      <c r="H2538" s="75">
        <f t="shared" si="1349"/>
        <v>0</v>
      </c>
      <c r="I2538" s="74">
        <v>5</v>
      </c>
      <c r="J2538" s="74">
        <v>5</v>
      </c>
      <c r="K2538" s="48">
        <f>J2538</f>
        <v>5</v>
      </c>
      <c r="L2538" s="48"/>
      <c r="M2538" s="48">
        <f t="shared" si="1345"/>
        <v>5</v>
      </c>
      <c r="N2538" s="48">
        <v>3</v>
      </c>
      <c r="O2538" s="56">
        <v>6.9285699999999997</v>
      </c>
      <c r="P2538" s="48" t="str">
        <f t="shared" si="1339"/>
        <v>7054 YL</v>
      </c>
      <c r="Q2538" s="76">
        <v>4</v>
      </c>
      <c r="R2538" s="76">
        <v>12</v>
      </c>
      <c r="S2538" s="49">
        <f t="shared" si="1350"/>
        <v>5.6923076923076923E-2</v>
      </c>
      <c r="T2538" s="49">
        <f t="shared" si="1340"/>
        <v>5.6923076923076925</v>
      </c>
      <c r="U2538" s="49">
        <v>39.923076923076927</v>
      </c>
      <c r="V2538" s="49">
        <f t="shared" si="1335"/>
        <v>0.39923076923076928</v>
      </c>
      <c r="W2538" s="49">
        <f t="shared" si="1343"/>
        <v>0.2846153846153846</v>
      </c>
      <c r="X2538" s="90">
        <f>ROUND(S2538*$X$2,0)</f>
        <v>0</v>
      </c>
      <c r="Y2538" s="91">
        <f t="shared" si="1346"/>
        <v>0</v>
      </c>
      <c r="Z2538" s="93">
        <f t="shared" si="1344"/>
        <v>0</v>
      </c>
      <c r="AA2538" s="94">
        <f t="shared" si="1347"/>
        <v>0</v>
      </c>
      <c r="AB2538" s="97">
        <f>ROUND((S2538*$AB$2)+Z2538,0)</f>
        <v>0</v>
      </c>
      <c r="AC2538" s="98">
        <f t="shared" si="1348"/>
        <v>0</v>
      </c>
      <c r="AD2538" s="77" t="s">
        <v>5891</v>
      </c>
      <c r="AE2538" s="54">
        <v>0</v>
      </c>
      <c r="AF2538" s="17"/>
    </row>
    <row r="2539" spans="1:32" ht="16.899999999999999" customHeight="1" x14ac:dyDescent="0.3">
      <c r="A2539" s="73" t="s">
        <v>7</v>
      </c>
      <c r="B2539" s="74" t="s">
        <v>2627</v>
      </c>
      <c r="C2539" s="48" t="s">
        <v>1370</v>
      </c>
      <c r="D2539" s="48">
        <v>100</v>
      </c>
      <c r="E2539" s="48">
        <v>2834</v>
      </c>
      <c r="F2539" s="48" t="s">
        <v>6126</v>
      </c>
      <c r="G2539" s="48">
        <v>2</v>
      </c>
      <c r="H2539" s="75">
        <f t="shared" si="1349"/>
        <v>0</v>
      </c>
      <c r="I2539" s="74">
        <v>30</v>
      </c>
      <c r="J2539" s="74">
        <f>I2539</f>
        <v>30</v>
      </c>
      <c r="K2539" s="48">
        <f>I2539</f>
        <v>30</v>
      </c>
      <c r="L2539" s="48"/>
      <c r="M2539" s="48">
        <f t="shared" si="1345"/>
        <v>30</v>
      </c>
      <c r="N2539" s="48">
        <v>3</v>
      </c>
      <c r="O2539" s="56">
        <v>23.466159999999999</v>
      </c>
      <c r="P2539" s="48" t="str">
        <f t="shared" si="1339"/>
        <v>86304CY SL</v>
      </c>
      <c r="Q2539" s="76">
        <v>5</v>
      </c>
      <c r="R2539" s="76">
        <v>95</v>
      </c>
      <c r="S2539" s="49">
        <f t="shared" si="1350"/>
        <v>0.16346153846153844</v>
      </c>
      <c r="T2539" s="49">
        <f t="shared" si="1340"/>
        <v>16.346153846153843</v>
      </c>
      <c r="U2539" s="49">
        <v>187.30769230769232</v>
      </c>
      <c r="V2539" s="49">
        <f t="shared" si="1335"/>
        <v>1.8730769230769233</v>
      </c>
      <c r="W2539" s="49">
        <f t="shared" si="1343"/>
        <v>4.9038461538461533</v>
      </c>
      <c r="X2539" s="90">
        <f>ROUND(S2539*$X$4,0)</f>
        <v>1</v>
      </c>
      <c r="Y2539" s="91">
        <f t="shared" si="1346"/>
        <v>23.466159999999999</v>
      </c>
      <c r="Z2539" s="93">
        <f t="shared" si="1344"/>
        <v>6</v>
      </c>
      <c r="AA2539" s="94">
        <f t="shared" si="1347"/>
        <v>140.79695999999998</v>
      </c>
      <c r="AB2539" s="97">
        <f>ROUND((S2539*$AB$4)+Z2539,0)</f>
        <v>7</v>
      </c>
      <c r="AC2539" s="98">
        <f t="shared" si="1348"/>
        <v>164.26311999999999</v>
      </c>
      <c r="AD2539" s="77" t="s">
        <v>3</v>
      </c>
      <c r="AE2539" s="54">
        <v>164.26311999999999</v>
      </c>
      <c r="AF2539" s="17"/>
    </row>
    <row r="2540" spans="1:32" ht="12.75" customHeight="1" x14ac:dyDescent="0.3">
      <c r="A2540" s="73" t="s">
        <v>35</v>
      </c>
      <c r="B2540" s="74" t="s">
        <v>2178</v>
      </c>
      <c r="C2540" s="48" t="s">
        <v>40</v>
      </c>
      <c r="D2540" s="48">
        <v>100</v>
      </c>
      <c r="E2540" s="48">
        <v>621</v>
      </c>
      <c r="F2540" s="48" t="s">
        <v>6128</v>
      </c>
      <c r="G2540" s="48" t="s">
        <v>112</v>
      </c>
      <c r="H2540" s="75">
        <f t="shared" si="1349"/>
        <v>-0.58333333333333337</v>
      </c>
      <c r="I2540" s="74">
        <v>20</v>
      </c>
      <c r="J2540" s="74">
        <v>48</v>
      </c>
      <c r="K2540" s="48">
        <f>I2540</f>
        <v>20</v>
      </c>
      <c r="L2540" s="48">
        <f>$L$3</f>
        <v>-4</v>
      </c>
      <c r="M2540" s="48">
        <f t="shared" si="1345"/>
        <v>16</v>
      </c>
      <c r="N2540" s="48">
        <v>114</v>
      </c>
      <c r="O2540" s="56">
        <v>2.52</v>
      </c>
      <c r="P2540" s="48" t="str">
        <f t="shared" si="1339"/>
        <v>3251 YL</v>
      </c>
      <c r="Q2540" s="76">
        <v>88</v>
      </c>
      <c r="R2540" s="76">
        <v>173</v>
      </c>
      <c r="S2540" s="49">
        <f t="shared" si="1350"/>
        <v>1.1473076923076924</v>
      </c>
      <c r="T2540" s="49">
        <f t="shared" si="1340"/>
        <v>114.73076923076924</v>
      </c>
      <c r="U2540" s="49">
        <v>273.96153846153845</v>
      </c>
      <c r="V2540" s="49">
        <f t="shared" si="1335"/>
        <v>2.7396153846153846</v>
      </c>
      <c r="W2540" s="49">
        <f t="shared" si="1343"/>
        <v>18.356923076923078</v>
      </c>
      <c r="X2540" s="90">
        <f>ROUND(S2540*$X$3,0)</f>
        <v>7</v>
      </c>
      <c r="Y2540" s="91">
        <f t="shared" si="1346"/>
        <v>17.64</v>
      </c>
      <c r="Z2540" s="93">
        <f t="shared" si="1344"/>
        <v>25</v>
      </c>
      <c r="AA2540" s="94">
        <f t="shared" si="1347"/>
        <v>63</v>
      </c>
      <c r="AB2540" s="97">
        <f>ROUND((S2540*$AB$4)+Z2540,0)</f>
        <v>31</v>
      </c>
      <c r="AC2540" s="98">
        <f t="shared" si="1348"/>
        <v>78.12</v>
      </c>
      <c r="AD2540" s="77" t="s">
        <v>3</v>
      </c>
      <c r="AE2540" s="54">
        <v>78.12</v>
      </c>
      <c r="AF2540" s="17"/>
    </row>
    <row r="2541" spans="1:32" ht="16.899999999999999" customHeight="1" x14ac:dyDescent="0.3">
      <c r="A2541" s="73" t="s">
        <v>7</v>
      </c>
      <c r="B2541" s="74" t="s">
        <v>3043</v>
      </c>
      <c r="C2541" s="48" t="s">
        <v>10</v>
      </c>
      <c r="D2541" s="48">
        <v>100</v>
      </c>
      <c r="E2541" s="48">
        <v>2834</v>
      </c>
      <c r="F2541" s="48" t="s">
        <v>6126</v>
      </c>
      <c r="G2541" s="48">
        <v>2</v>
      </c>
      <c r="H2541" s="75">
        <f t="shared" si="1349"/>
        <v>0</v>
      </c>
      <c r="I2541" s="74">
        <v>40</v>
      </c>
      <c r="J2541" s="74">
        <f>I2541</f>
        <v>40</v>
      </c>
      <c r="K2541" s="48">
        <f>I2541</f>
        <v>40</v>
      </c>
      <c r="L2541" s="48"/>
      <c r="M2541" s="48">
        <f t="shared" si="1345"/>
        <v>40</v>
      </c>
      <c r="N2541" s="48">
        <v>2</v>
      </c>
      <c r="O2541" s="56">
        <v>47.641080000000002</v>
      </c>
      <c r="P2541" s="48" t="str">
        <f t="shared" si="1339"/>
        <v>3247 SL</v>
      </c>
      <c r="Q2541" s="76">
        <v>0</v>
      </c>
      <c r="R2541" s="76">
        <v>36</v>
      </c>
      <c r="S2541" s="49">
        <f t="shared" si="1350"/>
        <v>4.1538461538461538E-2</v>
      </c>
      <c r="T2541" s="49">
        <f t="shared" si="1340"/>
        <v>4.1538461538461542</v>
      </c>
      <c r="U2541" s="49">
        <v>19.73076923076923</v>
      </c>
      <c r="V2541" s="49">
        <f t="shared" si="1335"/>
        <v>0.1973076923076923</v>
      </c>
      <c r="W2541" s="49">
        <f t="shared" si="1343"/>
        <v>1.6615384615384614</v>
      </c>
      <c r="X2541" s="90">
        <f>ROUND(S2541*$X$4,0)</f>
        <v>0</v>
      </c>
      <c r="Y2541" s="91">
        <f t="shared" si="1346"/>
        <v>0</v>
      </c>
      <c r="Z2541" s="93">
        <f t="shared" si="1344"/>
        <v>2</v>
      </c>
      <c r="AA2541" s="94">
        <f t="shared" si="1347"/>
        <v>95.282160000000005</v>
      </c>
      <c r="AB2541" s="97">
        <f>ROUND((S2541*$AB$4)+Z2541,0)</f>
        <v>2</v>
      </c>
      <c r="AC2541" s="98">
        <f t="shared" si="1348"/>
        <v>95.282160000000005</v>
      </c>
      <c r="AD2541" s="77" t="s">
        <v>3</v>
      </c>
      <c r="AE2541" s="54">
        <v>95.282160000000005</v>
      </c>
      <c r="AF2541" s="17"/>
    </row>
    <row r="2542" spans="1:32" ht="16.899999999999999" customHeight="1" x14ac:dyDescent="0.3">
      <c r="A2542" s="73" t="s">
        <v>35</v>
      </c>
      <c r="B2542" s="74" t="s">
        <v>3044</v>
      </c>
      <c r="C2542" s="48" t="s">
        <v>10</v>
      </c>
      <c r="D2542" s="48">
        <v>1000</v>
      </c>
      <c r="E2542" s="48">
        <v>2834</v>
      </c>
      <c r="F2542" s="48" t="s">
        <v>6126</v>
      </c>
      <c r="G2542" s="48">
        <v>2</v>
      </c>
      <c r="H2542" s="75">
        <f t="shared" si="1349"/>
        <v>0</v>
      </c>
      <c r="I2542" s="74">
        <v>40</v>
      </c>
      <c r="J2542" s="74">
        <f>I2542</f>
        <v>40</v>
      </c>
      <c r="K2542" s="48">
        <f>I2542</f>
        <v>40</v>
      </c>
      <c r="L2542" s="48"/>
      <c r="M2542" s="48">
        <f t="shared" si="1345"/>
        <v>40</v>
      </c>
      <c r="N2542" s="48">
        <v>0</v>
      </c>
      <c r="O2542" s="56">
        <v>208.57199</v>
      </c>
      <c r="P2542" s="48" t="str">
        <f t="shared" si="1339"/>
        <v>3465C SL</v>
      </c>
      <c r="Q2542" s="76">
        <v>2</v>
      </c>
      <c r="R2542" s="76">
        <v>1</v>
      </c>
      <c r="S2542" s="49">
        <f t="shared" si="1350"/>
        <v>2.2692307692307692E-2</v>
      </c>
      <c r="T2542" s="49">
        <f t="shared" si="1340"/>
        <v>22.692307692307693</v>
      </c>
      <c r="U2542" s="49">
        <v>31.115384615384617</v>
      </c>
      <c r="V2542" s="49">
        <f t="shared" si="1335"/>
        <v>3.1115384615384618E-2</v>
      </c>
      <c r="W2542" s="49">
        <f t="shared" si="1343"/>
        <v>0.90769230769230769</v>
      </c>
      <c r="X2542" s="90">
        <f>ROUND(S2542*$X$4,0)</f>
        <v>0</v>
      </c>
      <c r="Y2542" s="91">
        <f t="shared" si="1346"/>
        <v>0</v>
      </c>
      <c r="Z2542" s="93">
        <f t="shared" si="1344"/>
        <v>1</v>
      </c>
      <c r="AA2542" s="94">
        <f t="shared" si="1347"/>
        <v>208.57199</v>
      </c>
      <c r="AB2542" s="97">
        <f>ROUND((S2542*$AB$4)+Z2542,0)</f>
        <v>1</v>
      </c>
      <c r="AC2542" s="98">
        <f t="shared" si="1348"/>
        <v>208.57199</v>
      </c>
      <c r="AD2542" s="77" t="s">
        <v>3</v>
      </c>
      <c r="AE2542" s="54">
        <v>208.57199</v>
      </c>
      <c r="AF2542" s="17"/>
    </row>
    <row r="2543" spans="1:32" ht="12.75" customHeight="1" x14ac:dyDescent="0.3">
      <c r="A2543" s="73" t="s">
        <v>35</v>
      </c>
      <c r="B2543" s="74" t="s">
        <v>5772</v>
      </c>
      <c r="C2543" s="48" t="s">
        <v>40</v>
      </c>
      <c r="D2543" s="48">
        <v>100</v>
      </c>
      <c r="E2543" s="48">
        <v>621</v>
      </c>
      <c r="F2543" s="48" t="s">
        <v>6128</v>
      </c>
      <c r="G2543" s="48" t="s">
        <v>112</v>
      </c>
      <c r="H2543" s="75">
        <f t="shared" si="1349"/>
        <v>-0.16666666666666666</v>
      </c>
      <c r="I2543" s="74">
        <v>20</v>
      </c>
      <c r="J2543" s="74">
        <v>24</v>
      </c>
      <c r="K2543" s="48">
        <f>I2543</f>
        <v>20</v>
      </c>
      <c r="L2543" s="48">
        <f>$L$3</f>
        <v>-4</v>
      </c>
      <c r="M2543" s="48">
        <f t="shared" si="1345"/>
        <v>16</v>
      </c>
      <c r="N2543" s="48">
        <v>7</v>
      </c>
      <c r="O2543" s="56">
        <v>2.5230000000000001</v>
      </c>
      <c r="P2543" s="48" t="str">
        <f t="shared" si="1339"/>
        <v>3251 VI</v>
      </c>
      <c r="Q2543" s="76">
        <v>27</v>
      </c>
      <c r="R2543" s="76">
        <v>51</v>
      </c>
      <c r="S2543" s="49">
        <f t="shared" si="1350"/>
        <v>0.34961538461538461</v>
      </c>
      <c r="T2543" s="49">
        <f t="shared" si="1340"/>
        <v>34.96153846153846</v>
      </c>
      <c r="U2543" s="49">
        <v>226.88461538461536</v>
      </c>
      <c r="V2543" s="49">
        <f t="shared" si="1335"/>
        <v>2.2688461538461535</v>
      </c>
      <c r="W2543" s="49">
        <f t="shared" si="1343"/>
        <v>5.5938461538461537</v>
      </c>
      <c r="X2543" s="90">
        <f>ROUND(S2543*$X$3,0)</f>
        <v>2</v>
      </c>
      <c r="Y2543" s="91">
        <f t="shared" si="1346"/>
        <v>5.0460000000000003</v>
      </c>
      <c r="Z2543" s="93">
        <f t="shared" si="1344"/>
        <v>8</v>
      </c>
      <c r="AA2543" s="94">
        <f t="shared" si="1347"/>
        <v>20.184000000000001</v>
      </c>
      <c r="AB2543" s="97">
        <f>ROUND((S2543*$AB$4)+Z2543,0)</f>
        <v>10</v>
      </c>
      <c r="AC2543" s="98">
        <f t="shared" si="1348"/>
        <v>25.23</v>
      </c>
      <c r="AD2543" s="77" t="s">
        <v>3</v>
      </c>
      <c r="AE2543" s="54">
        <v>25.23</v>
      </c>
      <c r="AF2543" s="17"/>
    </row>
    <row r="2544" spans="1:32" ht="16.899999999999999" customHeight="1" x14ac:dyDescent="0.3">
      <c r="A2544" s="73" t="s">
        <v>35</v>
      </c>
      <c r="B2544" s="74" t="s">
        <v>1837</v>
      </c>
      <c r="C2544" s="48" t="s">
        <v>464</v>
      </c>
      <c r="D2544" s="48">
        <v>100</v>
      </c>
      <c r="E2544" s="48">
        <v>4013</v>
      </c>
      <c r="F2544" s="48" t="s">
        <v>6180</v>
      </c>
      <c r="G2544" s="48" t="s">
        <v>65</v>
      </c>
      <c r="H2544" s="75">
        <f t="shared" si="1349"/>
        <v>0</v>
      </c>
      <c r="I2544" s="74">
        <v>5</v>
      </c>
      <c r="J2544" s="74">
        <v>5</v>
      </c>
      <c r="K2544" s="48">
        <f>J2544</f>
        <v>5</v>
      </c>
      <c r="L2544" s="48"/>
      <c r="M2544" s="48">
        <f t="shared" si="1345"/>
        <v>5</v>
      </c>
      <c r="N2544" s="48">
        <v>7</v>
      </c>
      <c r="O2544" s="56">
        <v>14.34257</v>
      </c>
      <c r="P2544" s="48" t="str">
        <f t="shared" si="1339"/>
        <v>5874 RD</v>
      </c>
      <c r="Q2544" s="76">
        <v>37</v>
      </c>
      <c r="R2544" s="76">
        <v>130</v>
      </c>
      <c r="S2544" s="49">
        <f t="shared" si="1350"/>
        <v>0.54846153846153844</v>
      </c>
      <c r="T2544" s="49">
        <f t="shared" si="1340"/>
        <v>54.846153846153847</v>
      </c>
      <c r="U2544" s="49">
        <v>123.30769230769232</v>
      </c>
      <c r="V2544" s="49">
        <f t="shared" si="1335"/>
        <v>1.2330769230769232</v>
      </c>
      <c r="W2544" s="49">
        <f t="shared" si="1343"/>
        <v>2.7423076923076923</v>
      </c>
      <c r="X2544" s="90">
        <f>ROUND(S2544*$X$2,0)</f>
        <v>4</v>
      </c>
      <c r="Y2544" s="91">
        <f t="shared" si="1346"/>
        <v>57.370280000000001</v>
      </c>
      <c r="Z2544" s="93">
        <f t="shared" si="1344"/>
        <v>7</v>
      </c>
      <c r="AA2544" s="94">
        <f t="shared" si="1347"/>
        <v>100.39799000000001</v>
      </c>
      <c r="AB2544" s="97">
        <f>ROUND((S2544*$AB$2)+Z2544,0)</f>
        <v>11</v>
      </c>
      <c r="AC2544" s="98">
        <f t="shared" si="1348"/>
        <v>157.76827</v>
      </c>
      <c r="AD2544" s="77" t="s">
        <v>5891</v>
      </c>
      <c r="AE2544" s="54">
        <v>157.76827</v>
      </c>
      <c r="AF2544" s="17"/>
    </row>
    <row r="2545" spans="1:32" ht="16.899999999999999" customHeight="1" x14ac:dyDescent="0.3">
      <c r="A2545" s="73" t="s">
        <v>35</v>
      </c>
      <c r="B2545" s="74" t="s">
        <v>5134</v>
      </c>
      <c r="C2545" s="48" t="s">
        <v>34</v>
      </c>
      <c r="D2545" s="48">
        <v>250</v>
      </c>
      <c r="E2545" s="48">
        <v>4350</v>
      </c>
      <c r="F2545" s="48" t="s">
        <v>6122</v>
      </c>
      <c r="G2545" s="48" t="s">
        <v>122</v>
      </c>
      <c r="H2545" s="75">
        <f t="shared" si="1349"/>
        <v>0</v>
      </c>
      <c r="I2545" s="74">
        <v>84</v>
      </c>
      <c r="J2545" s="74">
        <v>84</v>
      </c>
      <c r="K2545" s="48">
        <f>I2545</f>
        <v>84</v>
      </c>
      <c r="L2545" s="48">
        <f>$L$3</f>
        <v>-4</v>
      </c>
      <c r="M2545" s="48">
        <f t="shared" si="1345"/>
        <v>80</v>
      </c>
      <c r="N2545" s="48">
        <v>10</v>
      </c>
      <c r="O2545" s="56">
        <v>35.314630000000001</v>
      </c>
      <c r="P2545" s="48" t="str">
        <f t="shared" si="1339"/>
        <v>P1053/8 CL</v>
      </c>
      <c r="Q2545" s="76">
        <v>4</v>
      </c>
      <c r="R2545" s="76">
        <v>0</v>
      </c>
      <c r="S2545" s="49">
        <f t="shared" si="1350"/>
        <v>4.3076923076923075E-2</v>
      </c>
      <c r="T2545" s="49">
        <f t="shared" si="1340"/>
        <v>10.769230769230768</v>
      </c>
      <c r="U2545" s="49">
        <v>10.769230769230768</v>
      </c>
      <c r="V2545" s="49">
        <f t="shared" si="1335"/>
        <v>4.3076923076923075E-2</v>
      </c>
      <c r="W2545" s="49">
        <f t="shared" si="1343"/>
        <v>3.4461538461538459</v>
      </c>
      <c r="X2545" s="90">
        <f>ROUND(S2545*$X$4,0)</f>
        <v>0</v>
      </c>
      <c r="Y2545" s="91">
        <f t="shared" si="1346"/>
        <v>0</v>
      </c>
      <c r="Z2545" s="93">
        <f t="shared" si="1344"/>
        <v>3</v>
      </c>
      <c r="AA2545" s="94">
        <f t="shared" si="1347"/>
        <v>105.94389000000001</v>
      </c>
      <c r="AB2545" s="97">
        <f>ROUND((S2545*$AB$4)+Z2545,0)</f>
        <v>3</v>
      </c>
      <c r="AC2545" s="98">
        <f t="shared" si="1348"/>
        <v>105.94389000000001</v>
      </c>
      <c r="AD2545" s="77" t="s">
        <v>3</v>
      </c>
      <c r="AE2545" s="54">
        <v>105.94389000000001</v>
      </c>
      <c r="AF2545" s="17"/>
    </row>
    <row r="2546" spans="1:32" ht="16.899999999999999" customHeight="1" x14ac:dyDescent="0.3">
      <c r="A2546" s="73" t="s">
        <v>35</v>
      </c>
      <c r="B2546" s="74" t="s">
        <v>725</v>
      </c>
      <c r="C2546" s="48" t="s">
        <v>464</v>
      </c>
      <c r="D2546" s="48">
        <v>100</v>
      </c>
      <c r="E2546" s="48">
        <v>4013</v>
      </c>
      <c r="F2546" s="48" t="s">
        <v>6180</v>
      </c>
      <c r="G2546" s="48" t="s">
        <v>65</v>
      </c>
      <c r="H2546" s="75">
        <f t="shared" si="1349"/>
        <v>0</v>
      </c>
      <c r="I2546" s="74">
        <v>5</v>
      </c>
      <c r="J2546" s="74">
        <v>5</v>
      </c>
      <c r="K2546" s="48">
        <f t="shared" ref="K2546:K2551" si="1356">J2546</f>
        <v>5</v>
      </c>
      <c r="L2546" s="48"/>
      <c r="M2546" s="48">
        <f t="shared" si="1345"/>
        <v>5</v>
      </c>
      <c r="N2546" s="48">
        <v>6</v>
      </c>
      <c r="O2546" s="56">
        <v>11.26257</v>
      </c>
      <c r="P2546" s="48" t="str">
        <f t="shared" si="1339"/>
        <v>2844/19 BL</v>
      </c>
      <c r="Q2546" s="76">
        <v>16</v>
      </c>
      <c r="R2546" s="76">
        <v>53</v>
      </c>
      <c r="S2546" s="49">
        <f t="shared" si="1350"/>
        <v>0.23346153846153844</v>
      </c>
      <c r="T2546" s="49">
        <f t="shared" si="1340"/>
        <v>23.346153846153843</v>
      </c>
      <c r="U2546" s="49">
        <v>34.115384615384613</v>
      </c>
      <c r="V2546" s="49">
        <f t="shared" si="1335"/>
        <v>0.34115384615384614</v>
      </c>
      <c r="W2546" s="49">
        <f t="shared" ref="W2546:W2549" si="1357">S2546*M2546</f>
        <v>1.1673076923076922</v>
      </c>
      <c r="X2546" s="90">
        <f>ROUND(S2546*$X$2,0)</f>
        <v>2</v>
      </c>
      <c r="Y2546" s="91">
        <f t="shared" si="1346"/>
        <v>22.52514</v>
      </c>
      <c r="Z2546" s="93">
        <f t="shared" ref="Z2546:Z2589" si="1358">ROUND((S2546*M2546)+X2546,0)</f>
        <v>3</v>
      </c>
      <c r="AA2546" s="94">
        <f t="shared" si="1347"/>
        <v>33.787710000000004</v>
      </c>
      <c r="AB2546" s="97">
        <f>ROUND((S2546*$AB$2)+Z2546,0)</f>
        <v>5</v>
      </c>
      <c r="AC2546" s="98">
        <f t="shared" si="1348"/>
        <v>56.312849999999997</v>
      </c>
      <c r="AD2546" s="77" t="s">
        <v>5891</v>
      </c>
      <c r="AE2546" s="54">
        <v>56.312849999999997</v>
      </c>
      <c r="AF2546" s="17"/>
    </row>
    <row r="2547" spans="1:32" ht="16.899999999999999" customHeight="1" x14ac:dyDescent="0.3">
      <c r="A2547" s="73" t="s">
        <v>35</v>
      </c>
      <c r="B2547" s="74" t="s">
        <v>781</v>
      </c>
      <c r="C2547" s="48" t="s">
        <v>464</v>
      </c>
      <c r="D2547" s="48">
        <v>100</v>
      </c>
      <c r="E2547" s="48">
        <v>4013</v>
      </c>
      <c r="F2547" s="48" t="s">
        <v>6180</v>
      </c>
      <c r="G2547" s="48" t="s">
        <v>65</v>
      </c>
      <c r="H2547" s="75">
        <f t="shared" si="1349"/>
        <v>0</v>
      </c>
      <c r="I2547" s="74">
        <v>5</v>
      </c>
      <c r="J2547" s="74">
        <v>5</v>
      </c>
      <c r="K2547" s="48">
        <f t="shared" si="1356"/>
        <v>5</v>
      </c>
      <c r="L2547" s="48"/>
      <c r="M2547" s="48">
        <f t="shared" si="1345"/>
        <v>5</v>
      </c>
      <c r="N2547" s="48">
        <v>7</v>
      </c>
      <c r="O2547" s="56">
        <v>11.26257</v>
      </c>
      <c r="P2547" s="48" t="str">
        <f t="shared" si="1339"/>
        <v>2844/19 RD</v>
      </c>
      <c r="Q2547" s="76">
        <v>25</v>
      </c>
      <c r="R2547" s="76">
        <v>142</v>
      </c>
      <c r="S2547" s="49">
        <f t="shared" si="1350"/>
        <v>0.43307692307692303</v>
      </c>
      <c r="T2547" s="49">
        <f t="shared" si="1340"/>
        <v>43.307692307692299</v>
      </c>
      <c r="U2547" s="49">
        <v>131.38461538461539</v>
      </c>
      <c r="V2547" s="49">
        <f t="shared" si="1335"/>
        <v>1.3138461538461539</v>
      </c>
      <c r="W2547" s="49">
        <f t="shared" si="1357"/>
        <v>2.1653846153846152</v>
      </c>
      <c r="X2547" s="90">
        <f>ROUND(S2547*$X$2,0)</f>
        <v>3</v>
      </c>
      <c r="Y2547" s="91">
        <f t="shared" si="1346"/>
        <v>33.787710000000004</v>
      </c>
      <c r="Z2547" s="93">
        <f t="shared" si="1358"/>
        <v>5</v>
      </c>
      <c r="AA2547" s="94">
        <f t="shared" si="1347"/>
        <v>56.312849999999997</v>
      </c>
      <c r="AB2547" s="97">
        <f>ROUND((S2547*$AB$2)+Z2547,0)</f>
        <v>8</v>
      </c>
      <c r="AC2547" s="98">
        <f t="shared" si="1348"/>
        <v>90.100560000000002</v>
      </c>
      <c r="AD2547" s="77" t="s">
        <v>5891</v>
      </c>
      <c r="AE2547" s="54">
        <v>90.100560000000002</v>
      </c>
      <c r="AF2547" s="17"/>
    </row>
    <row r="2548" spans="1:32" ht="16.899999999999999" customHeight="1" x14ac:dyDescent="0.3">
      <c r="A2548" s="73" t="s">
        <v>35</v>
      </c>
      <c r="B2548" s="74" t="s">
        <v>1005</v>
      </c>
      <c r="C2548" s="48" t="s">
        <v>464</v>
      </c>
      <c r="D2548" s="48">
        <v>100</v>
      </c>
      <c r="E2548" s="48">
        <v>4013</v>
      </c>
      <c r="F2548" s="48" t="s">
        <v>6180</v>
      </c>
      <c r="G2548" s="48" t="s">
        <v>65</v>
      </c>
      <c r="H2548" s="75">
        <f t="shared" si="1349"/>
        <v>0</v>
      </c>
      <c r="I2548" s="74">
        <v>5</v>
      </c>
      <c r="J2548" s="74">
        <v>5</v>
      </c>
      <c r="K2548" s="48">
        <f t="shared" si="1356"/>
        <v>5</v>
      </c>
      <c r="L2548" s="48"/>
      <c r="M2548" s="48">
        <f t="shared" si="1345"/>
        <v>5</v>
      </c>
      <c r="N2548" s="48">
        <v>8</v>
      </c>
      <c r="O2548" s="56">
        <v>11.26257</v>
      </c>
      <c r="P2548" s="48" t="str">
        <f t="shared" si="1339"/>
        <v>2844/19 YL</v>
      </c>
      <c r="Q2548" s="76">
        <v>14</v>
      </c>
      <c r="R2548" s="76">
        <v>109</v>
      </c>
      <c r="S2548" s="49">
        <f t="shared" si="1350"/>
        <v>0.27653846153846151</v>
      </c>
      <c r="T2548" s="49">
        <f t="shared" si="1340"/>
        <v>27.65384615384615</v>
      </c>
      <c r="U2548" s="49">
        <v>52.653846153846146</v>
      </c>
      <c r="V2548" s="49">
        <f t="shared" si="1335"/>
        <v>0.52653846153846151</v>
      </c>
      <c r="W2548" s="49">
        <f t="shared" si="1357"/>
        <v>1.3826923076923077</v>
      </c>
      <c r="X2548" s="90">
        <f>ROUND(S2548*$X$2,0)</f>
        <v>2</v>
      </c>
      <c r="Y2548" s="91">
        <f t="shared" si="1346"/>
        <v>22.52514</v>
      </c>
      <c r="Z2548" s="93">
        <f t="shared" si="1358"/>
        <v>3</v>
      </c>
      <c r="AA2548" s="94">
        <f t="shared" si="1347"/>
        <v>33.787710000000004</v>
      </c>
      <c r="AB2548" s="97">
        <f>ROUND((S2548*$AB$2)+Z2548,0)</f>
        <v>5</v>
      </c>
      <c r="AC2548" s="98">
        <f t="shared" si="1348"/>
        <v>56.312849999999997</v>
      </c>
      <c r="AD2548" s="77" t="s">
        <v>5891</v>
      </c>
      <c r="AE2548" s="54">
        <v>56.312849999999997</v>
      </c>
      <c r="AF2548" s="17"/>
    </row>
    <row r="2549" spans="1:32" ht="16.899999999999999" customHeight="1" x14ac:dyDescent="0.3">
      <c r="A2549" s="73" t="s">
        <v>35</v>
      </c>
      <c r="B2549" s="74" t="s">
        <v>5763</v>
      </c>
      <c r="C2549" s="48" t="s">
        <v>464</v>
      </c>
      <c r="D2549" s="48">
        <v>100</v>
      </c>
      <c r="E2549" s="48">
        <v>4013</v>
      </c>
      <c r="F2549" s="48" t="s">
        <v>6180</v>
      </c>
      <c r="G2549" s="48" t="s">
        <v>65</v>
      </c>
      <c r="H2549" s="75">
        <f t="shared" si="1349"/>
        <v>0</v>
      </c>
      <c r="I2549" s="74">
        <v>5</v>
      </c>
      <c r="J2549" s="74">
        <v>5</v>
      </c>
      <c r="K2549" s="48">
        <f t="shared" si="1356"/>
        <v>5</v>
      </c>
      <c r="L2549" s="48"/>
      <c r="M2549" s="48">
        <f t="shared" si="1345"/>
        <v>5</v>
      </c>
      <c r="N2549" s="48">
        <v>5</v>
      </c>
      <c r="O2549" s="56">
        <v>11.26257</v>
      </c>
      <c r="P2549" s="48" t="str">
        <f t="shared" si="1339"/>
        <v>2844/19 GR</v>
      </c>
      <c r="Q2549" s="76">
        <v>23</v>
      </c>
      <c r="R2549" s="76">
        <v>48</v>
      </c>
      <c r="S2549" s="49">
        <f t="shared" si="1350"/>
        <v>0.30307692307692308</v>
      </c>
      <c r="T2549" s="49">
        <f t="shared" si="1340"/>
        <v>30.307692307692307</v>
      </c>
      <c r="U2549" s="49">
        <v>30.307692307692307</v>
      </c>
      <c r="V2549" s="49">
        <f t="shared" si="1335"/>
        <v>0.30307692307692308</v>
      </c>
      <c r="W2549" s="49">
        <f t="shared" si="1357"/>
        <v>1.5153846153846153</v>
      </c>
      <c r="X2549" s="90">
        <f>ROUND(S2549*$X$2,0)</f>
        <v>2</v>
      </c>
      <c r="Y2549" s="91">
        <f t="shared" si="1346"/>
        <v>22.52514</v>
      </c>
      <c r="Z2549" s="93">
        <f t="shared" si="1358"/>
        <v>4</v>
      </c>
      <c r="AA2549" s="94">
        <f t="shared" si="1347"/>
        <v>45.050280000000001</v>
      </c>
      <c r="AB2549" s="97">
        <f>ROUND((S2549*$AB$2)+Z2549,0)</f>
        <v>6</v>
      </c>
      <c r="AC2549" s="98">
        <f t="shared" si="1348"/>
        <v>67.575420000000008</v>
      </c>
      <c r="AD2549" s="77" t="s">
        <v>5891</v>
      </c>
      <c r="AE2549" s="54">
        <v>67.575420000000008</v>
      </c>
      <c r="AF2549" s="17"/>
    </row>
    <row r="2550" spans="1:32" ht="12.75" customHeight="1" x14ac:dyDescent="0.3">
      <c r="A2550" s="73" t="s">
        <v>35</v>
      </c>
      <c r="B2550" s="74" t="s">
        <v>5257</v>
      </c>
      <c r="C2550" s="48" t="s">
        <v>464</v>
      </c>
      <c r="D2550" s="48">
        <v>100</v>
      </c>
      <c r="E2550" s="48">
        <v>4013</v>
      </c>
      <c r="F2550" s="48" t="s">
        <v>6180</v>
      </c>
      <c r="G2550" s="48" t="s">
        <v>65</v>
      </c>
      <c r="H2550" s="75">
        <f t="shared" si="1349"/>
        <v>0</v>
      </c>
      <c r="I2550" s="74">
        <v>5</v>
      </c>
      <c r="J2550" s="74">
        <v>5</v>
      </c>
      <c r="K2550" s="48">
        <f t="shared" si="1356"/>
        <v>5</v>
      </c>
      <c r="L2550" s="48"/>
      <c r="M2550" s="48">
        <f t="shared" si="1345"/>
        <v>5</v>
      </c>
      <c r="N2550" s="48">
        <v>5</v>
      </c>
      <c r="O2550" s="56">
        <v>15.26257</v>
      </c>
      <c r="P2550" s="48" t="str">
        <f t="shared" si="1339"/>
        <v>2845/7 RD</v>
      </c>
      <c r="Q2550" s="76">
        <v>14</v>
      </c>
      <c r="R2550" s="76">
        <v>124</v>
      </c>
      <c r="S2550" s="49">
        <f t="shared" si="1350"/>
        <v>0.29384615384615387</v>
      </c>
      <c r="T2550" s="49">
        <f t="shared" si="1340"/>
        <v>29.384615384615387</v>
      </c>
      <c r="U2550" s="49">
        <v>90.923076923076934</v>
      </c>
      <c r="V2550" s="49">
        <f t="shared" ref="V2550:V2613" si="1359">U2550/D2550</f>
        <v>0.90923076923076929</v>
      </c>
      <c r="W2550" s="49">
        <f t="shared" ref="W2550:W2556" si="1360">S2550*M2550</f>
        <v>1.4692307692307693</v>
      </c>
      <c r="X2550" s="90">
        <f>ROUND(S2550*$X$2,0)</f>
        <v>2</v>
      </c>
      <c r="Y2550" s="91">
        <f t="shared" si="1346"/>
        <v>30.52514</v>
      </c>
      <c r="Z2550" s="93">
        <f t="shared" si="1358"/>
        <v>3</v>
      </c>
      <c r="AA2550" s="94">
        <f t="shared" si="1347"/>
        <v>45.787710000000004</v>
      </c>
      <c r="AB2550" s="97">
        <f>ROUND((S2550*$AB$2)+Z2550,0)</f>
        <v>5</v>
      </c>
      <c r="AC2550" s="98">
        <f t="shared" si="1348"/>
        <v>76.312849999999997</v>
      </c>
      <c r="AD2550" s="77" t="s">
        <v>5891</v>
      </c>
      <c r="AE2550" s="54">
        <v>76.312849999999997</v>
      </c>
      <c r="AF2550" s="17"/>
    </row>
    <row r="2551" spans="1:32" ht="12.75" customHeight="1" x14ac:dyDescent="0.3">
      <c r="A2551" s="73" t="s">
        <v>7</v>
      </c>
      <c r="B2551" s="74" t="s">
        <v>1164</v>
      </c>
      <c r="C2551" s="48" t="s">
        <v>1154</v>
      </c>
      <c r="D2551" s="48">
        <v>100</v>
      </c>
      <c r="E2551" s="48">
        <v>621</v>
      </c>
      <c r="F2551" s="48" t="s">
        <v>6128</v>
      </c>
      <c r="G2551" s="48" t="s">
        <v>35</v>
      </c>
      <c r="H2551" s="75">
        <f t="shared" si="1349"/>
        <v>0.20689655172413793</v>
      </c>
      <c r="I2551" s="74">
        <v>35</v>
      </c>
      <c r="J2551" s="74">
        <v>29</v>
      </c>
      <c r="K2551" s="48">
        <f t="shared" si="1356"/>
        <v>29</v>
      </c>
      <c r="L2551" s="48">
        <v>-4</v>
      </c>
      <c r="M2551" s="48">
        <f t="shared" si="1345"/>
        <v>25</v>
      </c>
      <c r="N2551" s="48">
        <v>8</v>
      </c>
      <c r="O2551" s="56">
        <v>20.62</v>
      </c>
      <c r="P2551" s="48" t="str">
        <f t="shared" si="1339"/>
        <v>5096C SL</v>
      </c>
      <c r="Q2551" s="76">
        <v>6</v>
      </c>
      <c r="R2551" s="76">
        <v>68</v>
      </c>
      <c r="S2551" s="49">
        <f t="shared" si="1350"/>
        <v>0.14307692307692307</v>
      </c>
      <c r="T2551" s="49">
        <f t="shared" si="1340"/>
        <v>14.307692307692307</v>
      </c>
      <c r="U2551" s="49">
        <v>531.23076923076917</v>
      </c>
      <c r="V2551" s="49">
        <f t="shared" si="1359"/>
        <v>5.3123076923076917</v>
      </c>
      <c r="W2551" s="49">
        <f t="shared" si="1360"/>
        <v>3.5769230769230766</v>
      </c>
      <c r="X2551" s="90">
        <f>ROUND(S2551*$X$4,0)</f>
        <v>1</v>
      </c>
      <c r="Y2551" s="91">
        <f t="shared" si="1346"/>
        <v>20.62</v>
      </c>
      <c r="Z2551" s="93">
        <f t="shared" si="1358"/>
        <v>5</v>
      </c>
      <c r="AA2551" s="94">
        <f t="shared" si="1347"/>
        <v>103.10000000000001</v>
      </c>
      <c r="AB2551" s="97">
        <f>ROUND((S2551*$AB$4)+Z2551,0)</f>
        <v>6</v>
      </c>
      <c r="AC2551" s="98">
        <f t="shared" si="1348"/>
        <v>123.72</v>
      </c>
      <c r="AD2551" s="77" t="s">
        <v>3</v>
      </c>
      <c r="AE2551" s="54">
        <v>123.72</v>
      </c>
      <c r="AF2551" s="17"/>
    </row>
    <row r="2552" spans="1:32" ht="16.899999999999999" customHeight="1" x14ac:dyDescent="0.3">
      <c r="A2552" s="73" t="s">
        <v>7</v>
      </c>
      <c r="B2552" s="74" t="s">
        <v>2725</v>
      </c>
      <c r="C2552" s="48" t="s">
        <v>34</v>
      </c>
      <c r="D2552" s="48">
        <v>100</v>
      </c>
      <c r="E2552" s="48">
        <v>6150</v>
      </c>
      <c r="F2552" s="48" t="s">
        <v>6125</v>
      </c>
      <c r="G2552" s="48" t="s">
        <v>3680</v>
      </c>
      <c r="H2552" s="75">
        <f t="shared" si="1349"/>
        <v>0</v>
      </c>
      <c r="I2552" s="74">
        <v>28</v>
      </c>
      <c r="J2552" s="74">
        <v>28</v>
      </c>
      <c r="K2552" s="48">
        <f>I2552</f>
        <v>28</v>
      </c>
      <c r="L2552" s="48">
        <f>$L$3</f>
        <v>-4</v>
      </c>
      <c r="M2552" s="48">
        <f t="shared" si="1345"/>
        <v>24</v>
      </c>
      <c r="N2552" s="48">
        <v>1</v>
      </c>
      <c r="O2552" s="56">
        <v>222.83</v>
      </c>
      <c r="P2552" s="48" t="str">
        <f t="shared" si="1339"/>
        <v>SW33 NA</v>
      </c>
      <c r="Q2552" s="76">
        <v>11</v>
      </c>
      <c r="R2552" s="76">
        <v>21</v>
      </c>
      <c r="S2552" s="49">
        <f t="shared" si="1350"/>
        <v>0.1426923076923077</v>
      </c>
      <c r="T2552" s="49">
        <f t="shared" si="1340"/>
        <v>14.26923076923077</v>
      </c>
      <c r="U2552" s="49">
        <v>18.855769230769234</v>
      </c>
      <c r="V2552" s="49">
        <f t="shared" si="1359"/>
        <v>0.18855769230769234</v>
      </c>
      <c r="W2552" s="49">
        <f t="shared" si="1360"/>
        <v>3.4246153846153851</v>
      </c>
      <c r="X2552" s="90">
        <f>ROUND(S2552*$X$4,0)</f>
        <v>1</v>
      </c>
      <c r="Y2552" s="91">
        <f t="shared" si="1346"/>
        <v>222.83</v>
      </c>
      <c r="Z2552" s="93">
        <f t="shared" si="1358"/>
        <v>4</v>
      </c>
      <c r="AA2552" s="94">
        <f t="shared" si="1347"/>
        <v>891.32</v>
      </c>
      <c r="AB2552" s="97">
        <f>ROUND((S2552*$AB$4)+Z2552,0)</f>
        <v>5</v>
      </c>
      <c r="AC2552" s="98">
        <f t="shared" si="1348"/>
        <v>1114.1500000000001</v>
      </c>
      <c r="AD2552" s="77" t="s">
        <v>3</v>
      </c>
      <c r="AE2552" s="54">
        <v>1114.1500000000001</v>
      </c>
      <c r="AF2552" s="17"/>
    </row>
    <row r="2553" spans="1:32" ht="16.899999999999999" customHeight="1" x14ac:dyDescent="0.3">
      <c r="A2553" s="73" t="s">
        <v>35</v>
      </c>
      <c r="B2553" s="74" t="s">
        <v>2089</v>
      </c>
      <c r="C2553" s="48" t="s">
        <v>40</v>
      </c>
      <c r="D2553" s="48">
        <v>100</v>
      </c>
      <c r="E2553" s="48">
        <v>4750</v>
      </c>
      <c r="F2553" s="48" t="s">
        <v>5916</v>
      </c>
      <c r="G2553" s="48" t="s">
        <v>20</v>
      </c>
      <c r="H2553" s="75">
        <f t="shared" si="1349"/>
        <v>0</v>
      </c>
      <c r="I2553" s="74">
        <v>5</v>
      </c>
      <c r="J2553" s="74">
        <v>5</v>
      </c>
      <c r="K2553" s="48">
        <f>J2553</f>
        <v>5</v>
      </c>
      <c r="L2553" s="48"/>
      <c r="M2553" s="48">
        <f t="shared" si="1345"/>
        <v>5</v>
      </c>
      <c r="N2553" s="48">
        <v>4</v>
      </c>
      <c r="O2553" s="56">
        <v>10.22057</v>
      </c>
      <c r="P2553" s="48" t="str">
        <f t="shared" si="1339"/>
        <v>7053 YL</v>
      </c>
      <c r="Q2553" s="76">
        <v>13</v>
      </c>
      <c r="R2553" s="76">
        <v>56</v>
      </c>
      <c r="S2553" s="49">
        <f t="shared" si="1350"/>
        <v>0.20461538461538459</v>
      </c>
      <c r="T2553" s="49">
        <f t="shared" si="1340"/>
        <v>20.46153846153846</v>
      </c>
      <c r="U2553" s="49">
        <v>422</v>
      </c>
      <c r="V2553" s="49">
        <f t="shared" si="1359"/>
        <v>4.22</v>
      </c>
      <c r="W2553" s="49">
        <f t="shared" si="1360"/>
        <v>1.023076923076923</v>
      </c>
      <c r="X2553" s="90">
        <f>ROUND(S2553*$X$2,0)</f>
        <v>1</v>
      </c>
      <c r="Y2553" s="91">
        <f t="shared" si="1346"/>
        <v>10.22057</v>
      </c>
      <c r="Z2553" s="93">
        <f t="shared" si="1358"/>
        <v>2</v>
      </c>
      <c r="AA2553" s="94">
        <f t="shared" si="1347"/>
        <v>20.441140000000001</v>
      </c>
      <c r="AB2553" s="97">
        <f>ROUND((S2553*$AB$2)+Z2553,0)</f>
        <v>3</v>
      </c>
      <c r="AC2553" s="98">
        <f t="shared" si="1348"/>
        <v>30.661709999999999</v>
      </c>
      <c r="AD2553" s="77" t="s">
        <v>5891</v>
      </c>
      <c r="AE2553" s="54">
        <v>30.661709999999999</v>
      </c>
      <c r="AF2553" s="17"/>
    </row>
    <row r="2554" spans="1:32" ht="16.899999999999999" customHeight="1" x14ac:dyDescent="0.3">
      <c r="A2554" s="73" t="s">
        <v>35</v>
      </c>
      <c r="B2554" s="74" t="s">
        <v>5721</v>
      </c>
      <c r="C2554" s="48" t="s">
        <v>40</v>
      </c>
      <c r="D2554" s="48">
        <v>100</v>
      </c>
      <c r="E2554" s="48">
        <v>4750</v>
      </c>
      <c r="F2554" s="48" t="s">
        <v>5916</v>
      </c>
      <c r="G2554" s="48" t="s">
        <v>20</v>
      </c>
      <c r="H2554" s="75">
        <f t="shared" si="1349"/>
        <v>0</v>
      </c>
      <c r="I2554" s="74">
        <v>5</v>
      </c>
      <c r="J2554" s="74">
        <v>5</v>
      </c>
      <c r="K2554" s="48">
        <f>J2554</f>
        <v>5</v>
      </c>
      <c r="L2554" s="48"/>
      <c r="M2554" s="48">
        <f t="shared" si="1345"/>
        <v>5</v>
      </c>
      <c r="N2554" s="48">
        <v>4</v>
      </c>
      <c r="O2554" s="56">
        <v>10.22057</v>
      </c>
      <c r="P2554" s="48" t="str">
        <f t="shared" si="1339"/>
        <v>7053 SL</v>
      </c>
      <c r="Q2554" s="76">
        <v>3</v>
      </c>
      <c r="R2554" s="76">
        <v>30</v>
      </c>
      <c r="S2554" s="49">
        <f t="shared" si="1350"/>
        <v>6.6923076923076918E-2</v>
      </c>
      <c r="T2554" s="49">
        <f t="shared" si="1340"/>
        <v>6.6923076923076916</v>
      </c>
      <c r="U2554" s="49">
        <v>571.30769230769238</v>
      </c>
      <c r="V2554" s="49">
        <f t="shared" si="1359"/>
        <v>5.7130769230769234</v>
      </c>
      <c r="W2554" s="49">
        <f t="shared" si="1360"/>
        <v>0.33461538461538459</v>
      </c>
      <c r="X2554" s="90">
        <f>ROUND(S2554*$X$2,0)</f>
        <v>0</v>
      </c>
      <c r="Y2554" s="91">
        <f t="shared" si="1346"/>
        <v>0</v>
      </c>
      <c r="Z2554" s="93">
        <f t="shared" si="1358"/>
        <v>0</v>
      </c>
      <c r="AA2554" s="94">
        <f t="shared" si="1347"/>
        <v>0</v>
      </c>
      <c r="AB2554" s="97">
        <f>ROUND((S2554*$AB$2)+Z2554,0)</f>
        <v>0</v>
      </c>
      <c r="AC2554" s="98">
        <f t="shared" si="1348"/>
        <v>0</v>
      </c>
      <c r="AD2554" s="77" t="s">
        <v>5891</v>
      </c>
      <c r="AE2554" s="54">
        <v>0</v>
      </c>
      <c r="AF2554" s="17"/>
    </row>
    <row r="2555" spans="1:32" ht="12.75" customHeight="1" x14ac:dyDescent="0.3">
      <c r="A2555" s="73" t="s">
        <v>35</v>
      </c>
      <c r="B2555" s="74" t="s">
        <v>238</v>
      </c>
      <c r="C2555" s="48" t="s">
        <v>10</v>
      </c>
      <c r="D2555" s="48">
        <v>1</v>
      </c>
      <c r="E2555" s="48">
        <v>2834</v>
      </c>
      <c r="F2555" s="48" t="s">
        <v>6126</v>
      </c>
      <c r="G2555" s="48">
        <v>2</v>
      </c>
      <c r="H2555" s="75">
        <f t="shared" si="1349"/>
        <v>-0.33333333333333331</v>
      </c>
      <c r="I2555" s="74">
        <v>20</v>
      </c>
      <c r="J2555" s="74">
        <v>30</v>
      </c>
      <c r="K2555" s="48">
        <f>I2555</f>
        <v>20</v>
      </c>
      <c r="L2555" s="48"/>
      <c r="M2555" s="48">
        <f t="shared" si="1345"/>
        <v>20</v>
      </c>
      <c r="N2555" s="48">
        <v>1695</v>
      </c>
      <c r="O2555" s="56">
        <v>0.18117</v>
      </c>
      <c r="P2555" s="48" t="str">
        <f t="shared" si="1339"/>
        <v>1217C SL</v>
      </c>
      <c r="Q2555" s="76" t="s">
        <v>6187</v>
      </c>
      <c r="R2555" s="76" t="s">
        <v>6187</v>
      </c>
      <c r="S2555" s="49">
        <f t="shared" si="1350"/>
        <v>0</v>
      </c>
      <c r="T2555" s="49">
        <f t="shared" si="1340"/>
        <v>0</v>
      </c>
      <c r="U2555" s="49">
        <v>32.269230769230766</v>
      </c>
      <c r="V2555" s="49">
        <f t="shared" si="1359"/>
        <v>32.269230769230766</v>
      </c>
      <c r="W2555" s="49">
        <f t="shared" si="1360"/>
        <v>0</v>
      </c>
      <c r="X2555" s="90">
        <f t="shared" ref="X2555:X2556" si="1361">ROUNDUP(S2555*$X$3,0)</f>
        <v>0</v>
      </c>
      <c r="Y2555" s="91">
        <f t="shared" si="1346"/>
        <v>0</v>
      </c>
      <c r="Z2555" s="93">
        <f t="shared" si="1358"/>
        <v>0</v>
      </c>
      <c r="AA2555" s="94">
        <f t="shared" si="1347"/>
        <v>0</v>
      </c>
      <c r="AB2555" s="97">
        <f>ROUND((S2555*$AB$4)+Z2555,0)</f>
        <v>0</v>
      </c>
      <c r="AC2555" s="98">
        <f t="shared" si="1348"/>
        <v>0</v>
      </c>
      <c r="AD2555" s="77" t="s">
        <v>3</v>
      </c>
      <c r="AE2555" s="54">
        <v>0</v>
      </c>
      <c r="AF2555" s="17"/>
    </row>
    <row r="2556" spans="1:32" ht="16.899999999999999" customHeight="1" x14ac:dyDescent="0.3">
      <c r="A2556" s="73" t="s">
        <v>35</v>
      </c>
      <c r="B2556" s="74" t="s">
        <v>4330</v>
      </c>
      <c r="C2556" s="48" t="s">
        <v>40</v>
      </c>
      <c r="D2556" s="48">
        <v>100</v>
      </c>
      <c r="E2556" s="48">
        <v>621</v>
      </c>
      <c r="F2556" s="48" t="s">
        <v>6128</v>
      </c>
      <c r="G2556" s="48" t="s">
        <v>112</v>
      </c>
      <c r="H2556" s="75">
        <f t="shared" si="1349"/>
        <v>-0.25925925925925924</v>
      </c>
      <c r="I2556" s="74">
        <v>20</v>
      </c>
      <c r="J2556" s="74">
        <v>27</v>
      </c>
      <c r="K2556" s="48">
        <f>I2556</f>
        <v>20</v>
      </c>
      <c r="L2556" s="48">
        <f>$L$3</f>
        <v>-4</v>
      </c>
      <c r="M2556" s="48">
        <f t="shared" si="1345"/>
        <v>16</v>
      </c>
      <c r="N2556" s="48">
        <v>5</v>
      </c>
      <c r="O2556" s="56">
        <v>4.4279999999999999</v>
      </c>
      <c r="P2556" s="48" t="str">
        <f t="shared" si="1339"/>
        <v>3051 WV</v>
      </c>
      <c r="Q2556" s="76">
        <v>0</v>
      </c>
      <c r="R2556" s="76">
        <v>11</v>
      </c>
      <c r="S2556" s="49">
        <f t="shared" si="1350"/>
        <v>1.2692307692307692E-2</v>
      </c>
      <c r="T2556" s="49">
        <f t="shared" si="1340"/>
        <v>1.2692307692307692</v>
      </c>
      <c r="U2556" s="49">
        <v>172.80769230769229</v>
      </c>
      <c r="V2556" s="49">
        <f t="shared" si="1359"/>
        <v>1.7280769230769228</v>
      </c>
      <c r="W2556" s="49">
        <f t="shared" si="1360"/>
        <v>0.20307692307692307</v>
      </c>
      <c r="X2556" s="90">
        <f t="shared" si="1361"/>
        <v>1</v>
      </c>
      <c r="Y2556" s="91">
        <f t="shared" si="1346"/>
        <v>4.4279999999999999</v>
      </c>
      <c r="Z2556" s="93">
        <f t="shared" si="1358"/>
        <v>1</v>
      </c>
      <c r="AA2556" s="94">
        <f t="shared" si="1347"/>
        <v>4.4279999999999999</v>
      </c>
      <c r="AB2556" s="97">
        <f>ROUND((S2556*$AB$4)+Z2556,0)</f>
        <v>1</v>
      </c>
      <c r="AC2556" s="98">
        <f t="shared" si="1348"/>
        <v>4.4279999999999999</v>
      </c>
      <c r="AD2556" s="77" t="s">
        <v>3</v>
      </c>
      <c r="AE2556" s="54">
        <v>4.4279999999999999</v>
      </c>
      <c r="AF2556" s="17"/>
    </row>
    <row r="2557" spans="1:32" ht="16.899999999999999" customHeight="1" x14ac:dyDescent="0.3">
      <c r="A2557" s="73" t="s">
        <v>7</v>
      </c>
      <c r="B2557" s="74" t="s">
        <v>2210</v>
      </c>
      <c r="C2557" s="48" t="s">
        <v>1154</v>
      </c>
      <c r="D2557" s="48">
        <v>100</v>
      </c>
      <c r="E2557" s="48">
        <v>621</v>
      </c>
      <c r="F2557" s="48" t="s">
        <v>6128</v>
      </c>
      <c r="G2557" s="48" t="s">
        <v>35</v>
      </c>
      <c r="H2557" s="75">
        <f t="shared" ref="H2557:H2608" si="1362">(I2557-J2557)/J2557</f>
        <v>-0.52830188679245282</v>
      </c>
      <c r="I2557" s="74">
        <v>25</v>
      </c>
      <c r="J2557" s="74">
        <v>53</v>
      </c>
      <c r="K2557" s="48">
        <f>I2557</f>
        <v>25</v>
      </c>
      <c r="L2557" s="48">
        <v>-4</v>
      </c>
      <c r="M2557" s="48">
        <f t="shared" ref="M2557:M2607" si="1363">K2557+L2557</f>
        <v>21</v>
      </c>
      <c r="N2557" s="48">
        <v>0</v>
      </c>
      <c r="O2557" s="56">
        <v>13.21325</v>
      </c>
      <c r="P2557" s="48" t="str">
        <f t="shared" si="1339"/>
        <v>5492C SL</v>
      </c>
      <c r="Q2557" s="76">
        <v>14</v>
      </c>
      <c r="R2557" s="76">
        <v>26</v>
      </c>
      <c r="S2557" s="49">
        <f t="shared" ref="S2557:S2608" si="1364">((Q2557/65*0.7)+(R2557/260*0.3))</f>
        <v>0.18076923076923077</v>
      </c>
      <c r="T2557" s="49">
        <f t="shared" si="1340"/>
        <v>18.076923076923077</v>
      </c>
      <c r="U2557" s="49">
        <v>265.75038461538463</v>
      </c>
      <c r="V2557" s="49">
        <f t="shared" si="1359"/>
        <v>2.6575038461538463</v>
      </c>
      <c r="W2557" s="49">
        <f t="shared" ref="W2557:W2608" si="1365">S2557*M2557</f>
        <v>3.796153846153846</v>
      </c>
      <c r="X2557" s="90">
        <f>ROUND(S2557*$X$4,0)</f>
        <v>1</v>
      </c>
      <c r="Y2557" s="91">
        <f t="shared" ref="Y2557:Y2607" si="1366">X2557*O2557</f>
        <v>13.21325</v>
      </c>
      <c r="Z2557" s="93">
        <f t="shared" si="1358"/>
        <v>5</v>
      </c>
      <c r="AA2557" s="94">
        <f t="shared" ref="AA2557:AA2607" si="1367">Z2557*O2557</f>
        <v>66.066249999999997</v>
      </c>
      <c r="AB2557" s="97">
        <f>ROUND((S2557*$AB$4)+Z2557,0)</f>
        <v>6</v>
      </c>
      <c r="AC2557" s="98">
        <f t="shared" ref="AC2557:AC2607" si="1368">AB2557*O2557</f>
        <v>79.279499999999999</v>
      </c>
      <c r="AD2557" s="77" t="s">
        <v>3</v>
      </c>
      <c r="AE2557" s="54">
        <v>79.279499999999999</v>
      </c>
      <c r="AF2557" s="17"/>
    </row>
    <row r="2558" spans="1:32" ht="16.899999999999999" customHeight="1" x14ac:dyDescent="0.3">
      <c r="A2558" s="73" t="s">
        <v>7</v>
      </c>
      <c r="B2558" s="74" t="s">
        <v>5586</v>
      </c>
      <c r="C2558" s="48" t="s">
        <v>1797</v>
      </c>
      <c r="D2558" s="48">
        <v>16</v>
      </c>
      <c r="E2558" s="48">
        <v>4445</v>
      </c>
      <c r="F2558" s="48" t="s">
        <v>5912</v>
      </c>
      <c r="G2558" s="48" t="s">
        <v>122</v>
      </c>
      <c r="H2558" s="75">
        <f t="shared" si="1362"/>
        <v>0.14285714285714285</v>
      </c>
      <c r="I2558" s="74">
        <v>32</v>
      </c>
      <c r="J2558" s="74">
        <v>28</v>
      </c>
      <c r="K2558" s="48">
        <f>J2558</f>
        <v>28</v>
      </c>
      <c r="L2558" s="48">
        <f>$L$3</f>
        <v>-4</v>
      </c>
      <c r="M2558" s="48">
        <f t="shared" si="1363"/>
        <v>24</v>
      </c>
      <c r="N2558" s="48">
        <v>2</v>
      </c>
      <c r="O2558" s="56">
        <v>4.1096000000000004</v>
      </c>
      <c r="P2558" s="48" t="str">
        <f t="shared" si="1339"/>
        <v>F221V3/32 BK</v>
      </c>
      <c r="Q2558" s="76">
        <v>0</v>
      </c>
      <c r="R2558" s="76">
        <v>2</v>
      </c>
      <c r="S2558" s="49">
        <f t="shared" si="1364"/>
        <v>2.3076923076923079E-3</v>
      </c>
      <c r="T2558" s="49">
        <f t="shared" si="1340"/>
        <v>3.6923076923076927E-2</v>
      </c>
      <c r="U2558" s="49">
        <v>933.76769230769241</v>
      </c>
      <c r="V2558" s="49">
        <f t="shared" si="1359"/>
        <v>58.360480769230776</v>
      </c>
      <c r="W2558" s="49">
        <f t="shared" si="1365"/>
        <v>5.5384615384615393E-2</v>
      </c>
      <c r="X2558" s="90">
        <f>ROUNDUP(S2558*$X$4,0)</f>
        <v>1</v>
      </c>
      <c r="Y2558" s="91">
        <f t="shared" si="1366"/>
        <v>4.1096000000000004</v>
      </c>
      <c r="Z2558" s="93">
        <f t="shared" si="1358"/>
        <v>1</v>
      </c>
      <c r="AA2558" s="94">
        <f t="shared" si="1367"/>
        <v>4.1096000000000004</v>
      </c>
      <c r="AB2558" s="97">
        <f>ROUND((S2558*$AB$4)+Z2558,0)</f>
        <v>1</v>
      </c>
      <c r="AC2558" s="98">
        <f t="shared" si="1368"/>
        <v>4.1096000000000004</v>
      </c>
      <c r="AD2558" s="77" t="s">
        <v>3</v>
      </c>
      <c r="AE2558" s="54">
        <v>4.1096000000000004</v>
      </c>
      <c r="AF2558" s="17"/>
    </row>
    <row r="2559" spans="1:32" ht="16.899999999999999" customHeight="1" x14ac:dyDescent="0.3">
      <c r="A2559" s="73" t="s">
        <v>35</v>
      </c>
      <c r="B2559" s="74" t="s">
        <v>825</v>
      </c>
      <c r="C2559" s="48" t="s">
        <v>464</v>
      </c>
      <c r="D2559" s="48">
        <v>100</v>
      </c>
      <c r="E2559" s="48">
        <v>4013</v>
      </c>
      <c r="F2559" s="48" t="s">
        <v>6180</v>
      </c>
      <c r="G2559" s="48" t="s">
        <v>65</v>
      </c>
      <c r="H2559" s="75">
        <f t="shared" si="1362"/>
        <v>0</v>
      </c>
      <c r="I2559" s="74">
        <v>5</v>
      </c>
      <c r="J2559" s="74">
        <v>5</v>
      </c>
      <c r="K2559" s="48">
        <f>J2559</f>
        <v>5</v>
      </c>
      <c r="L2559" s="48"/>
      <c r="M2559" s="48">
        <f t="shared" si="1363"/>
        <v>5</v>
      </c>
      <c r="N2559" s="48">
        <v>13</v>
      </c>
      <c r="O2559" s="56">
        <v>12.26257</v>
      </c>
      <c r="P2559" s="48" t="str">
        <f t="shared" si="1339"/>
        <v>2842/19 BL</v>
      </c>
      <c r="Q2559" s="76">
        <v>73</v>
      </c>
      <c r="R2559" s="76">
        <v>272</v>
      </c>
      <c r="S2559" s="49">
        <f t="shared" si="1364"/>
        <v>1.0999999999999999</v>
      </c>
      <c r="T2559" s="49">
        <f t="shared" si="1340"/>
        <v>109.99999999999999</v>
      </c>
      <c r="U2559" s="49">
        <v>201.15384615384613</v>
      </c>
      <c r="V2559" s="49">
        <f t="shared" si="1359"/>
        <v>2.0115384615384615</v>
      </c>
      <c r="W2559" s="49">
        <f t="shared" si="1365"/>
        <v>5.4999999999999991</v>
      </c>
      <c r="X2559" s="90">
        <f>ROUND(S2559*$X$2,0)</f>
        <v>8</v>
      </c>
      <c r="Y2559" s="91">
        <f t="shared" si="1366"/>
        <v>98.100560000000002</v>
      </c>
      <c r="Z2559" s="93">
        <f t="shared" si="1358"/>
        <v>14</v>
      </c>
      <c r="AA2559" s="94">
        <f t="shared" si="1367"/>
        <v>171.67598000000001</v>
      </c>
      <c r="AB2559" s="97">
        <f>ROUND((S2559*$AB$2)+Z2559,0)</f>
        <v>22</v>
      </c>
      <c r="AC2559" s="98">
        <f t="shared" si="1368"/>
        <v>269.77654000000001</v>
      </c>
      <c r="AD2559" s="77" t="s">
        <v>5891</v>
      </c>
      <c r="AE2559" s="54">
        <v>269.77654000000001</v>
      </c>
      <c r="AF2559" s="17"/>
    </row>
    <row r="2560" spans="1:32" ht="16.899999999999999" customHeight="1" x14ac:dyDescent="0.3">
      <c r="A2560" s="73" t="s">
        <v>35</v>
      </c>
      <c r="B2560" s="74" t="s">
        <v>2552</v>
      </c>
      <c r="C2560" s="48" t="s">
        <v>464</v>
      </c>
      <c r="D2560" s="48">
        <v>100</v>
      </c>
      <c r="E2560" s="48">
        <v>4013</v>
      </c>
      <c r="F2560" s="48" t="s">
        <v>6180</v>
      </c>
      <c r="G2560" s="48" t="s">
        <v>65</v>
      </c>
      <c r="H2560" s="75">
        <f t="shared" si="1362"/>
        <v>0</v>
      </c>
      <c r="I2560" s="74">
        <v>5</v>
      </c>
      <c r="J2560" s="74">
        <v>5</v>
      </c>
      <c r="K2560" s="48">
        <f>J2560</f>
        <v>5</v>
      </c>
      <c r="L2560" s="48"/>
      <c r="M2560" s="48">
        <f t="shared" si="1363"/>
        <v>5</v>
      </c>
      <c r="N2560" s="48">
        <v>21</v>
      </c>
      <c r="O2560" s="56">
        <v>11.26257</v>
      </c>
      <c r="P2560" s="48" t="str">
        <f t="shared" si="1339"/>
        <v>2843/19 GR</v>
      </c>
      <c r="Q2560" s="76">
        <v>16</v>
      </c>
      <c r="R2560" s="76">
        <v>60</v>
      </c>
      <c r="S2560" s="49">
        <f t="shared" si="1364"/>
        <v>0.24153846153846154</v>
      </c>
      <c r="T2560" s="49">
        <f t="shared" si="1340"/>
        <v>24.153846153846153</v>
      </c>
      <c r="U2560" s="49">
        <v>27.615384615384613</v>
      </c>
      <c r="V2560" s="49">
        <f t="shared" si="1359"/>
        <v>0.27615384615384614</v>
      </c>
      <c r="W2560" s="49">
        <f t="shared" si="1365"/>
        <v>1.2076923076923076</v>
      </c>
      <c r="X2560" s="90">
        <f>ROUND(S2560*$X$2,0)</f>
        <v>2</v>
      </c>
      <c r="Y2560" s="91">
        <f t="shared" si="1366"/>
        <v>22.52514</v>
      </c>
      <c r="Z2560" s="93">
        <f t="shared" si="1358"/>
        <v>3</v>
      </c>
      <c r="AA2560" s="94">
        <f t="shared" si="1367"/>
        <v>33.787710000000004</v>
      </c>
      <c r="AB2560" s="97">
        <f>ROUND((S2560*$AB$2)+Z2560,0)</f>
        <v>5</v>
      </c>
      <c r="AC2560" s="98">
        <f t="shared" si="1368"/>
        <v>56.312849999999997</v>
      </c>
      <c r="AD2560" s="77" t="s">
        <v>5891</v>
      </c>
      <c r="AE2560" s="54">
        <v>56.312849999999997</v>
      </c>
      <c r="AF2560" s="17"/>
    </row>
    <row r="2561" spans="1:32" ht="16.899999999999999" customHeight="1" x14ac:dyDescent="0.3">
      <c r="A2561" s="73" t="s">
        <v>7</v>
      </c>
      <c r="B2561" s="74" t="s">
        <v>3055</v>
      </c>
      <c r="C2561" s="48" t="s">
        <v>1154</v>
      </c>
      <c r="D2561" s="48">
        <v>1000</v>
      </c>
      <c r="E2561" s="48">
        <v>2834</v>
      </c>
      <c r="F2561" s="48" t="s">
        <v>6126</v>
      </c>
      <c r="G2561" s="48">
        <v>2</v>
      </c>
      <c r="H2561" s="75">
        <f t="shared" si="1362"/>
        <v>0</v>
      </c>
      <c r="I2561" s="74">
        <v>55</v>
      </c>
      <c r="J2561" s="74">
        <f>I2561</f>
        <v>55</v>
      </c>
      <c r="K2561" s="48">
        <f>I2561</f>
        <v>55</v>
      </c>
      <c r="L2561" s="48"/>
      <c r="M2561" s="48">
        <f t="shared" si="1363"/>
        <v>55</v>
      </c>
      <c r="N2561" s="48">
        <v>0</v>
      </c>
      <c r="O2561" s="56">
        <v>723.27553999999998</v>
      </c>
      <c r="P2561" s="48" t="str">
        <f t="shared" si="1339"/>
        <v>5160/15C SL</v>
      </c>
      <c r="Q2561" s="76">
        <v>4</v>
      </c>
      <c r="R2561" s="76">
        <v>1</v>
      </c>
      <c r="S2561" s="49">
        <f t="shared" si="1364"/>
        <v>4.4230769230769226E-2</v>
      </c>
      <c r="T2561" s="49">
        <f t="shared" si="1340"/>
        <v>44.230769230769226</v>
      </c>
      <c r="U2561" s="49">
        <v>49.807692307692307</v>
      </c>
      <c r="V2561" s="49">
        <f t="shared" si="1359"/>
        <v>4.980769230769231E-2</v>
      </c>
      <c r="W2561" s="49">
        <f t="shared" si="1365"/>
        <v>2.4326923076923075</v>
      </c>
      <c r="X2561" s="90">
        <f t="shared" ref="X2561:X2564" si="1369">ROUND(S2561*$X$4,0)</f>
        <v>0</v>
      </c>
      <c r="Y2561" s="91">
        <f t="shared" si="1366"/>
        <v>0</v>
      </c>
      <c r="Z2561" s="93">
        <f t="shared" si="1358"/>
        <v>2</v>
      </c>
      <c r="AA2561" s="94">
        <f t="shared" si="1367"/>
        <v>1446.55108</v>
      </c>
      <c r="AB2561" s="97">
        <f>ROUND((S2561*$AB$4)+Z2561,0)</f>
        <v>2</v>
      </c>
      <c r="AC2561" s="98">
        <f t="shared" si="1368"/>
        <v>1446.55108</v>
      </c>
      <c r="AD2561" s="77" t="s">
        <v>3</v>
      </c>
      <c r="AE2561" s="54">
        <v>1446.55108</v>
      </c>
      <c r="AF2561" s="17"/>
    </row>
    <row r="2562" spans="1:32" ht="16.899999999999999" customHeight="1" x14ac:dyDescent="0.3">
      <c r="A2562" s="73" t="s">
        <v>35</v>
      </c>
      <c r="B2562" s="74" t="s">
        <v>5037</v>
      </c>
      <c r="C2562" s="48" t="s">
        <v>1797</v>
      </c>
      <c r="D2562" s="48">
        <v>10</v>
      </c>
      <c r="E2562" s="48">
        <v>4445</v>
      </c>
      <c r="F2562" s="48" t="s">
        <v>5912</v>
      </c>
      <c r="G2562" s="48" t="s">
        <v>122</v>
      </c>
      <c r="H2562" s="75">
        <f t="shared" si="1362"/>
        <v>0.14285714285714285</v>
      </c>
      <c r="I2562" s="74">
        <v>32</v>
      </c>
      <c r="J2562" s="74">
        <v>28</v>
      </c>
      <c r="K2562" s="48">
        <f>J2562</f>
        <v>28</v>
      </c>
      <c r="L2562" s="48">
        <f>$L$3</f>
        <v>-4</v>
      </c>
      <c r="M2562" s="48">
        <f t="shared" si="1363"/>
        <v>24</v>
      </c>
      <c r="N2562" s="48">
        <v>1</v>
      </c>
      <c r="O2562" s="56">
        <v>4.10175</v>
      </c>
      <c r="P2562" s="48" t="str">
        <f t="shared" si="1339"/>
        <v>F2211/4 GR</v>
      </c>
      <c r="Q2562" s="76">
        <v>0</v>
      </c>
      <c r="R2562" s="76">
        <v>2</v>
      </c>
      <c r="S2562" s="49">
        <f t="shared" si="1364"/>
        <v>2.3076923076923079E-3</v>
      </c>
      <c r="T2562" s="49">
        <f t="shared" si="1340"/>
        <v>2.3076923076923078E-2</v>
      </c>
      <c r="U2562" s="49">
        <v>26.299999999999997</v>
      </c>
      <c r="V2562" s="49">
        <f t="shared" si="1359"/>
        <v>2.63</v>
      </c>
      <c r="W2562" s="49">
        <f t="shared" si="1365"/>
        <v>5.5384615384615393E-2</v>
      </c>
      <c r="X2562" s="90">
        <f t="shared" ref="X2562:X2563" si="1370">ROUNDUP(S2562*$X$4,0)</f>
        <v>1</v>
      </c>
      <c r="Y2562" s="91">
        <f t="shared" si="1366"/>
        <v>4.10175</v>
      </c>
      <c r="Z2562" s="93">
        <f t="shared" si="1358"/>
        <v>1</v>
      </c>
      <c r="AA2562" s="94">
        <f t="shared" si="1367"/>
        <v>4.10175</v>
      </c>
      <c r="AB2562" s="97">
        <f>ROUND((S2562*$AB$4)+Z2562,0)</f>
        <v>1</v>
      </c>
      <c r="AC2562" s="98">
        <f t="shared" si="1368"/>
        <v>4.10175</v>
      </c>
      <c r="AD2562" s="77" t="s">
        <v>3</v>
      </c>
      <c r="AE2562" s="54">
        <v>4.10175</v>
      </c>
      <c r="AF2562" s="17"/>
    </row>
    <row r="2563" spans="1:32" ht="16.899999999999999" customHeight="1" x14ac:dyDescent="0.3">
      <c r="A2563" s="73" t="s">
        <v>35</v>
      </c>
      <c r="B2563" s="74" t="s">
        <v>5865</v>
      </c>
      <c r="C2563" s="48" t="s">
        <v>1797</v>
      </c>
      <c r="D2563" s="48">
        <v>24</v>
      </c>
      <c r="E2563" s="48">
        <v>4445</v>
      </c>
      <c r="F2563" s="48" t="s">
        <v>5912</v>
      </c>
      <c r="G2563" s="48" t="s">
        <v>122</v>
      </c>
      <c r="H2563" s="75">
        <f t="shared" si="1362"/>
        <v>0.14285714285714285</v>
      </c>
      <c r="I2563" s="74">
        <v>32</v>
      </c>
      <c r="J2563" s="74">
        <v>28</v>
      </c>
      <c r="K2563" s="48">
        <f>J2563</f>
        <v>28</v>
      </c>
      <c r="L2563" s="48">
        <f>$L$3</f>
        <v>-4</v>
      </c>
      <c r="M2563" s="48">
        <f t="shared" si="1363"/>
        <v>24</v>
      </c>
      <c r="N2563" s="48">
        <v>1</v>
      </c>
      <c r="O2563" s="56">
        <v>16.440000000000001</v>
      </c>
      <c r="P2563" s="48" t="str">
        <f t="shared" si="1339"/>
        <v>F2213/4 YL</v>
      </c>
      <c r="Q2563" s="76">
        <v>1</v>
      </c>
      <c r="R2563" s="76">
        <v>1</v>
      </c>
      <c r="S2563" s="49">
        <f t="shared" si="1364"/>
        <v>1.1923076923076923E-2</v>
      </c>
      <c r="T2563" s="49">
        <f t="shared" si="1340"/>
        <v>0.28615384615384615</v>
      </c>
      <c r="U2563" s="49">
        <v>31.874615384615382</v>
      </c>
      <c r="V2563" s="49">
        <f t="shared" si="1359"/>
        <v>1.3281089743589742</v>
      </c>
      <c r="W2563" s="49">
        <f t="shared" si="1365"/>
        <v>0.28615384615384615</v>
      </c>
      <c r="X2563" s="90">
        <f t="shared" si="1370"/>
        <v>1</v>
      </c>
      <c r="Y2563" s="91">
        <f t="shared" si="1366"/>
        <v>16.440000000000001</v>
      </c>
      <c r="Z2563" s="93">
        <f t="shared" si="1358"/>
        <v>1</v>
      </c>
      <c r="AA2563" s="94">
        <f t="shared" si="1367"/>
        <v>16.440000000000001</v>
      </c>
      <c r="AB2563" s="97">
        <f>ROUND((S2563*$AB$4)+Z2563,0)</f>
        <v>1</v>
      </c>
      <c r="AC2563" s="98">
        <f t="shared" si="1368"/>
        <v>16.440000000000001</v>
      </c>
      <c r="AD2563" s="77" t="s">
        <v>3</v>
      </c>
      <c r="AE2563" s="54">
        <v>16.440000000000001</v>
      </c>
      <c r="AF2563" s="17"/>
    </row>
    <row r="2564" spans="1:32" ht="16.899999999999999" customHeight="1" x14ac:dyDescent="0.3">
      <c r="A2564" s="73" t="s">
        <v>35</v>
      </c>
      <c r="B2564" s="74" t="s">
        <v>1628</v>
      </c>
      <c r="C2564" s="48" t="s">
        <v>1432</v>
      </c>
      <c r="D2564" s="48">
        <v>100</v>
      </c>
      <c r="E2564" s="48">
        <v>621</v>
      </c>
      <c r="F2564" s="48" t="s">
        <v>6128</v>
      </c>
      <c r="G2564" s="48" t="s">
        <v>35</v>
      </c>
      <c r="H2564" s="75">
        <f t="shared" si="1362"/>
        <v>2.564102564102564E-2</v>
      </c>
      <c r="I2564" s="74">
        <v>40</v>
      </c>
      <c r="J2564" s="74">
        <v>39</v>
      </c>
      <c r="K2564" s="48">
        <f>J2564</f>
        <v>39</v>
      </c>
      <c r="L2564" s="48">
        <f>$L$3</f>
        <v>-4</v>
      </c>
      <c r="M2564" s="48">
        <f t="shared" si="1363"/>
        <v>35</v>
      </c>
      <c r="N2564" s="48">
        <v>75</v>
      </c>
      <c r="O2564" s="56">
        <v>6.55</v>
      </c>
      <c r="P2564" s="48" t="str">
        <f t="shared" si="1339"/>
        <v>6711 GR</v>
      </c>
      <c r="Q2564" s="76">
        <v>10</v>
      </c>
      <c r="R2564" s="76">
        <v>104</v>
      </c>
      <c r="S2564" s="49">
        <f t="shared" si="1364"/>
        <v>0.22769230769230769</v>
      </c>
      <c r="T2564" s="49">
        <f t="shared" si="1340"/>
        <v>22.76923076923077</v>
      </c>
      <c r="U2564" s="49">
        <v>445.07692307692309</v>
      </c>
      <c r="V2564" s="49">
        <f t="shared" si="1359"/>
        <v>4.4507692307692306</v>
      </c>
      <c r="W2564" s="49">
        <f t="shared" si="1365"/>
        <v>7.9692307692307693</v>
      </c>
      <c r="X2564" s="90">
        <f t="shared" si="1369"/>
        <v>1</v>
      </c>
      <c r="Y2564" s="91">
        <f t="shared" si="1366"/>
        <v>6.55</v>
      </c>
      <c r="Z2564" s="93">
        <f t="shared" si="1358"/>
        <v>9</v>
      </c>
      <c r="AA2564" s="94">
        <f t="shared" si="1367"/>
        <v>58.949999999999996</v>
      </c>
      <c r="AB2564" s="97">
        <f>ROUND((S2564*$AB$4)+Z2564,0)</f>
        <v>10</v>
      </c>
      <c r="AC2564" s="98">
        <f t="shared" si="1368"/>
        <v>65.5</v>
      </c>
      <c r="AD2564" s="77" t="s">
        <v>3</v>
      </c>
      <c r="AE2564" s="54">
        <v>65.5</v>
      </c>
      <c r="AF2564" s="17"/>
    </row>
    <row r="2565" spans="1:32" ht="16.899999999999999" customHeight="1" x14ac:dyDescent="0.3">
      <c r="A2565" s="73" t="s">
        <v>35</v>
      </c>
      <c r="B2565" s="74" t="s">
        <v>1328</v>
      </c>
      <c r="C2565" s="48" t="s">
        <v>464</v>
      </c>
      <c r="D2565" s="48">
        <v>100</v>
      </c>
      <c r="E2565" s="48">
        <v>4013</v>
      </c>
      <c r="F2565" s="48" t="s">
        <v>6180</v>
      </c>
      <c r="G2565" s="48" t="s">
        <v>65</v>
      </c>
      <c r="H2565" s="75">
        <f t="shared" si="1362"/>
        <v>0</v>
      </c>
      <c r="I2565" s="74">
        <v>5</v>
      </c>
      <c r="J2565" s="74">
        <v>5</v>
      </c>
      <c r="K2565" s="48">
        <f>J2565</f>
        <v>5</v>
      </c>
      <c r="L2565" s="48"/>
      <c r="M2565" s="48">
        <f t="shared" si="1363"/>
        <v>5</v>
      </c>
      <c r="N2565" s="48">
        <v>42</v>
      </c>
      <c r="O2565" s="56">
        <v>12.26257</v>
      </c>
      <c r="P2565" s="48" t="str">
        <f t="shared" si="1339"/>
        <v>5853/19 BK</v>
      </c>
      <c r="Q2565" s="76">
        <v>40</v>
      </c>
      <c r="R2565" s="76">
        <v>294</v>
      </c>
      <c r="S2565" s="49">
        <f t="shared" si="1364"/>
        <v>0.77</v>
      </c>
      <c r="T2565" s="49">
        <f t="shared" si="1340"/>
        <v>77</v>
      </c>
      <c r="U2565" s="49">
        <v>848.15384615384608</v>
      </c>
      <c r="V2565" s="49">
        <f t="shared" si="1359"/>
        <v>8.4815384615384612</v>
      </c>
      <c r="W2565" s="49">
        <f t="shared" si="1365"/>
        <v>3.85</v>
      </c>
      <c r="X2565" s="90">
        <f>ROUND(S2565*$X$2,0)</f>
        <v>5</v>
      </c>
      <c r="Y2565" s="91">
        <f t="shared" si="1366"/>
        <v>61.312849999999997</v>
      </c>
      <c r="Z2565" s="93">
        <f t="shared" si="1358"/>
        <v>9</v>
      </c>
      <c r="AA2565" s="94">
        <f t="shared" si="1367"/>
        <v>110.36313</v>
      </c>
      <c r="AB2565" s="97">
        <f>ROUND((S2565*$AB$2)+Z2565,0)</f>
        <v>14</v>
      </c>
      <c r="AC2565" s="98">
        <f t="shared" si="1368"/>
        <v>171.67598000000001</v>
      </c>
      <c r="AD2565" s="77" t="s">
        <v>5891</v>
      </c>
      <c r="AE2565" s="54">
        <v>171.67598000000001</v>
      </c>
      <c r="AF2565" s="17"/>
    </row>
    <row r="2566" spans="1:32" ht="16.899999999999999" customHeight="1" x14ac:dyDescent="0.3">
      <c r="A2566" s="73" t="s">
        <v>7</v>
      </c>
      <c r="B2566" s="74" t="s">
        <v>307</v>
      </c>
      <c r="C2566" s="48" t="s">
        <v>10</v>
      </c>
      <c r="D2566" s="48">
        <v>1</v>
      </c>
      <c r="E2566" s="48">
        <v>621</v>
      </c>
      <c r="F2566" s="48" t="s">
        <v>6128</v>
      </c>
      <c r="G2566" s="48" t="s">
        <v>7</v>
      </c>
      <c r="H2566" s="75">
        <f t="shared" si="1362"/>
        <v>-0.46666666666666667</v>
      </c>
      <c r="I2566" s="74">
        <v>40</v>
      </c>
      <c r="J2566" s="74">
        <v>75</v>
      </c>
      <c r="K2566" s="48">
        <f>I2566</f>
        <v>40</v>
      </c>
      <c r="L2566" s="48">
        <f>$L$3</f>
        <v>-4</v>
      </c>
      <c r="M2566" s="48">
        <f t="shared" si="1363"/>
        <v>36</v>
      </c>
      <c r="N2566" s="48">
        <v>0</v>
      </c>
      <c r="O2566" s="56">
        <v>9.7970000000000002E-2</v>
      </c>
      <c r="P2566" s="48" t="str">
        <f t="shared" ref="P2566:P2629" si="1371">LEFT(B2566,LEN(B2566)-3)</f>
        <v>1705 SL</v>
      </c>
      <c r="Q2566" s="76" t="s">
        <v>6187</v>
      </c>
      <c r="R2566" s="76" t="s">
        <v>6187</v>
      </c>
      <c r="S2566" s="49">
        <f t="shared" si="1364"/>
        <v>0</v>
      </c>
      <c r="T2566" s="49">
        <f t="shared" ref="T2566:T2629" si="1372">S2566*D2566</f>
        <v>0</v>
      </c>
      <c r="U2566" s="49">
        <v>584.23076923076917</v>
      </c>
      <c r="V2566" s="49">
        <f t="shared" si="1359"/>
        <v>584.23076923076917</v>
      </c>
      <c r="W2566" s="49">
        <f t="shared" si="1365"/>
        <v>0</v>
      </c>
      <c r="X2566" s="90">
        <f>ROUNDUP(S2566*$X$4,0)</f>
        <v>0</v>
      </c>
      <c r="Y2566" s="91">
        <f t="shared" si="1366"/>
        <v>0</v>
      </c>
      <c r="Z2566" s="93">
        <f t="shared" si="1358"/>
        <v>0</v>
      </c>
      <c r="AA2566" s="94">
        <f t="shared" si="1367"/>
        <v>0</v>
      </c>
      <c r="AB2566" s="97">
        <f>ROUND((S2566*$AB$4)+Z2566,0)</f>
        <v>0</v>
      </c>
      <c r="AC2566" s="98">
        <f t="shared" si="1368"/>
        <v>0</v>
      </c>
      <c r="AD2566" s="77" t="s">
        <v>3</v>
      </c>
      <c r="AE2566" s="54">
        <v>0</v>
      </c>
      <c r="AF2566" s="17"/>
    </row>
    <row r="2567" spans="1:32" ht="16.899999999999999" customHeight="1" x14ac:dyDescent="0.3">
      <c r="A2567" s="73" t="s">
        <v>35</v>
      </c>
      <c r="B2567" s="74" t="s">
        <v>1329</v>
      </c>
      <c r="C2567" s="48" t="s">
        <v>464</v>
      </c>
      <c r="D2567" s="48">
        <v>100</v>
      </c>
      <c r="E2567" s="48">
        <v>4013</v>
      </c>
      <c r="F2567" s="48" t="s">
        <v>6180</v>
      </c>
      <c r="G2567" s="48" t="s">
        <v>65</v>
      </c>
      <c r="H2567" s="75">
        <f t="shared" si="1362"/>
        <v>0</v>
      </c>
      <c r="I2567" s="74">
        <v>5</v>
      </c>
      <c r="J2567" s="74">
        <v>5</v>
      </c>
      <c r="K2567" s="48">
        <f>J2567</f>
        <v>5</v>
      </c>
      <c r="L2567" s="48"/>
      <c r="M2567" s="48">
        <f t="shared" si="1363"/>
        <v>5</v>
      </c>
      <c r="N2567" s="48">
        <v>14</v>
      </c>
      <c r="O2567" s="56">
        <v>12.26257</v>
      </c>
      <c r="P2567" s="48" t="str">
        <f t="shared" si="1371"/>
        <v>5853/19 WH</v>
      </c>
      <c r="Q2567" s="76">
        <v>45</v>
      </c>
      <c r="R2567" s="76">
        <v>203</v>
      </c>
      <c r="S2567" s="49">
        <f t="shared" si="1364"/>
        <v>0.7188461538461538</v>
      </c>
      <c r="T2567" s="49">
        <f t="shared" si="1372"/>
        <v>71.884615384615387</v>
      </c>
      <c r="U2567" s="49">
        <v>226.11538461538461</v>
      </c>
      <c r="V2567" s="49">
        <f t="shared" si="1359"/>
        <v>2.2611538461538463</v>
      </c>
      <c r="W2567" s="49">
        <f t="shared" si="1365"/>
        <v>3.5942307692307689</v>
      </c>
      <c r="X2567" s="90">
        <f>ROUND(S2567*$X$2,0)</f>
        <v>5</v>
      </c>
      <c r="Y2567" s="91">
        <f t="shared" si="1366"/>
        <v>61.312849999999997</v>
      </c>
      <c r="Z2567" s="93">
        <f t="shared" si="1358"/>
        <v>9</v>
      </c>
      <c r="AA2567" s="94">
        <f t="shared" si="1367"/>
        <v>110.36313</v>
      </c>
      <c r="AB2567" s="97">
        <f>ROUND((S2567*$AB$2)+Z2567,0)</f>
        <v>14</v>
      </c>
      <c r="AC2567" s="98">
        <f t="shared" si="1368"/>
        <v>171.67598000000001</v>
      </c>
      <c r="AD2567" s="77" t="s">
        <v>5891</v>
      </c>
      <c r="AE2567" s="54">
        <v>171.67598000000001</v>
      </c>
      <c r="AF2567" s="17"/>
    </row>
    <row r="2568" spans="1:32" ht="12.75" customHeight="1" x14ac:dyDescent="0.3">
      <c r="A2568" s="73" t="s">
        <v>7</v>
      </c>
      <c r="B2568" s="74" t="s">
        <v>3467</v>
      </c>
      <c r="C2568" s="48" t="s">
        <v>40</v>
      </c>
      <c r="D2568" s="48">
        <v>100</v>
      </c>
      <c r="E2568" s="48">
        <v>4750</v>
      </c>
      <c r="F2568" s="48" t="s">
        <v>5916</v>
      </c>
      <c r="G2568" s="48" t="s">
        <v>20</v>
      </c>
      <c r="H2568" s="75">
        <f t="shared" si="1362"/>
        <v>0</v>
      </c>
      <c r="I2568" s="74">
        <v>5</v>
      </c>
      <c r="J2568" s="74">
        <v>5</v>
      </c>
      <c r="K2568" s="48">
        <f>J2568</f>
        <v>5</v>
      </c>
      <c r="L2568" s="48"/>
      <c r="M2568" s="48">
        <f t="shared" si="1363"/>
        <v>5</v>
      </c>
      <c r="N2568" s="48">
        <v>9</v>
      </c>
      <c r="O2568" s="56">
        <v>10.22057</v>
      </c>
      <c r="P2568" s="48" t="str">
        <f t="shared" si="1371"/>
        <v>7053 BK</v>
      </c>
      <c r="Q2568" s="76">
        <v>36</v>
      </c>
      <c r="R2568" s="76">
        <v>274</v>
      </c>
      <c r="S2568" s="49">
        <f t="shared" si="1364"/>
        <v>0.70384615384615379</v>
      </c>
      <c r="T2568" s="49">
        <f t="shared" si="1372"/>
        <v>70.384615384615373</v>
      </c>
      <c r="U2568" s="49">
        <v>1338.0769230769229</v>
      </c>
      <c r="V2568" s="49">
        <f t="shared" si="1359"/>
        <v>13.380769230769229</v>
      </c>
      <c r="W2568" s="49">
        <f t="shared" si="1365"/>
        <v>3.5192307692307692</v>
      </c>
      <c r="X2568" s="90">
        <f>ROUND(S2568*$X$2,0)</f>
        <v>5</v>
      </c>
      <c r="Y2568" s="91">
        <f t="shared" si="1366"/>
        <v>51.102850000000004</v>
      </c>
      <c r="Z2568" s="93">
        <f t="shared" si="1358"/>
        <v>9</v>
      </c>
      <c r="AA2568" s="94">
        <f t="shared" si="1367"/>
        <v>91.985129999999998</v>
      </c>
      <c r="AB2568" s="97">
        <f>ROUND((S2568*$AB$2)+Z2568,0)</f>
        <v>14</v>
      </c>
      <c r="AC2568" s="98">
        <f t="shared" si="1368"/>
        <v>143.08798000000002</v>
      </c>
      <c r="AD2568" s="77" t="s">
        <v>5891</v>
      </c>
      <c r="AE2568" s="54">
        <v>143.08798000000002</v>
      </c>
      <c r="AF2568" s="17"/>
    </row>
    <row r="2569" spans="1:32" ht="12.75" customHeight="1" x14ac:dyDescent="0.3">
      <c r="A2569" s="73" t="s">
        <v>7</v>
      </c>
      <c r="B2569" s="74" t="s">
        <v>5288</v>
      </c>
      <c r="C2569" s="48" t="s">
        <v>40</v>
      </c>
      <c r="D2569" s="48">
        <v>100</v>
      </c>
      <c r="E2569" s="48">
        <v>621</v>
      </c>
      <c r="F2569" s="48" t="s">
        <v>6128</v>
      </c>
      <c r="G2569" s="48" t="s">
        <v>112</v>
      </c>
      <c r="H2569" s="75">
        <f t="shared" si="1362"/>
        <v>-0.25925925925925924</v>
      </c>
      <c r="I2569" s="74">
        <v>20</v>
      </c>
      <c r="J2569" s="74">
        <v>27</v>
      </c>
      <c r="K2569" s="48">
        <f>I2569</f>
        <v>20</v>
      </c>
      <c r="L2569" s="48">
        <f>$L$3</f>
        <v>-4</v>
      </c>
      <c r="M2569" s="48">
        <f t="shared" si="1363"/>
        <v>16</v>
      </c>
      <c r="N2569" s="48">
        <v>193</v>
      </c>
      <c r="O2569" s="56">
        <v>2.899</v>
      </c>
      <c r="P2569" s="48" t="str">
        <f t="shared" si="1371"/>
        <v>3053 WH</v>
      </c>
      <c r="Q2569" s="76">
        <v>405</v>
      </c>
      <c r="R2569" s="76">
        <v>1282</v>
      </c>
      <c r="S2569" s="49">
        <f t="shared" si="1364"/>
        <v>5.8407692307692303</v>
      </c>
      <c r="T2569" s="49">
        <f t="shared" si="1372"/>
        <v>584.07692307692298</v>
      </c>
      <c r="U2569" s="49">
        <v>3778.3076923076919</v>
      </c>
      <c r="V2569" s="49">
        <f t="shared" si="1359"/>
        <v>37.783076923076919</v>
      </c>
      <c r="W2569" s="49">
        <f t="shared" si="1365"/>
        <v>93.452307692307684</v>
      </c>
      <c r="X2569" s="90">
        <f>ROUND(S2569*$X$3,0)</f>
        <v>35</v>
      </c>
      <c r="Y2569" s="91">
        <f t="shared" si="1366"/>
        <v>101.465</v>
      </c>
      <c r="Z2569" s="93">
        <f t="shared" si="1358"/>
        <v>128</v>
      </c>
      <c r="AA2569" s="94">
        <f t="shared" si="1367"/>
        <v>371.072</v>
      </c>
      <c r="AB2569" s="97">
        <f>ROUND((S2569*$AB$4)+Z2569,0)</f>
        <v>157</v>
      </c>
      <c r="AC2569" s="98">
        <f t="shared" si="1368"/>
        <v>455.14300000000003</v>
      </c>
      <c r="AD2569" s="77" t="s">
        <v>3</v>
      </c>
      <c r="AE2569" s="54">
        <v>455.14300000000003</v>
      </c>
      <c r="AF2569" s="17"/>
    </row>
    <row r="2570" spans="1:32" ht="16.899999999999999" customHeight="1" x14ac:dyDescent="0.3">
      <c r="A2570" s="73" t="s">
        <v>35</v>
      </c>
      <c r="B2570" s="74" t="s">
        <v>836</v>
      </c>
      <c r="C2570" s="48" t="s">
        <v>464</v>
      </c>
      <c r="D2570" s="48">
        <v>100</v>
      </c>
      <c r="E2570" s="48">
        <v>4013</v>
      </c>
      <c r="F2570" s="48" t="s">
        <v>6180</v>
      </c>
      <c r="G2570" s="48" t="s">
        <v>65</v>
      </c>
      <c r="H2570" s="75">
        <f t="shared" si="1362"/>
        <v>0</v>
      </c>
      <c r="I2570" s="74">
        <v>5</v>
      </c>
      <c r="J2570" s="74">
        <v>5</v>
      </c>
      <c r="K2570" s="48">
        <f>J2570</f>
        <v>5</v>
      </c>
      <c r="L2570" s="48"/>
      <c r="M2570" s="48">
        <f t="shared" si="1363"/>
        <v>5</v>
      </c>
      <c r="N2570" s="48">
        <v>2</v>
      </c>
      <c r="O2570" s="56">
        <v>10.26257</v>
      </c>
      <c r="P2570" s="48" t="str">
        <f t="shared" si="1371"/>
        <v>2844/7 BL</v>
      </c>
      <c r="Q2570" s="76">
        <v>24</v>
      </c>
      <c r="R2570" s="76">
        <v>59</v>
      </c>
      <c r="S2570" s="49">
        <f t="shared" si="1364"/>
        <v>0.32653846153846156</v>
      </c>
      <c r="T2570" s="49">
        <f t="shared" si="1372"/>
        <v>32.653846153846153</v>
      </c>
      <c r="U2570" s="49">
        <v>75.34615384615384</v>
      </c>
      <c r="V2570" s="49">
        <f t="shared" si="1359"/>
        <v>0.7534615384615384</v>
      </c>
      <c r="W2570" s="49">
        <f t="shared" si="1365"/>
        <v>1.6326923076923077</v>
      </c>
      <c r="X2570" s="90">
        <f>ROUND(S2570*$X$2,0)</f>
        <v>2</v>
      </c>
      <c r="Y2570" s="91">
        <f t="shared" si="1366"/>
        <v>20.52514</v>
      </c>
      <c r="Z2570" s="93">
        <f t="shared" si="1358"/>
        <v>4</v>
      </c>
      <c r="AA2570" s="94">
        <f t="shared" si="1367"/>
        <v>41.050280000000001</v>
      </c>
      <c r="AB2570" s="97">
        <f>ROUND((S2570*$AB$2)+Z2570,0)</f>
        <v>6</v>
      </c>
      <c r="AC2570" s="98">
        <f t="shared" si="1368"/>
        <v>61.575420000000001</v>
      </c>
      <c r="AD2570" s="77" t="s">
        <v>5891</v>
      </c>
      <c r="AE2570" s="54">
        <v>61.575420000000001</v>
      </c>
      <c r="AF2570" s="17"/>
    </row>
    <row r="2571" spans="1:32" ht="16.899999999999999" customHeight="1" x14ac:dyDescent="0.3">
      <c r="A2571" s="73" t="s">
        <v>7</v>
      </c>
      <c r="B2571" s="74" t="s">
        <v>837</v>
      </c>
      <c r="C2571" s="48" t="s">
        <v>464</v>
      </c>
      <c r="D2571" s="48">
        <v>100</v>
      </c>
      <c r="E2571" s="48">
        <v>4013</v>
      </c>
      <c r="F2571" s="48" t="s">
        <v>6180</v>
      </c>
      <c r="G2571" s="48" t="s">
        <v>65</v>
      </c>
      <c r="H2571" s="75">
        <f t="shared" si="1362"/>
        <v>0</v>
      </c>
      <c r="I2571" s="74">
        <v>5</v>
      </c>
      <c r="J2571" s="74">
        <v>5</v>
      </c>
      <c r="K2571" s="48">
        <f>J2571</f>
        <v>5</v>
      </c>
      <c r="L2571" s="48"/>
      <c r="M2571" s="48">
        <f t="shared" si="1363"/>
        <v>5</v>
      </c>
      <c r="N2571" s="48">
        <v>8</v>
      </c>
      <c r="O2571" s="56">
        <v>10.26257</v>
      </c>
      <c r="P2571" s="48" t="str">
        <f t="shared" si="1371"/>
        <v>2844/7 WH</v>
      </c>
      <c r="Q2571" s="76">
        <v>95</v>
      </c>
      <c r="R2571" s="76">
        <v>156</v>
      </c>
      <c r="S2571" s="49">
        <f t="shared" si="1364"/>
        <v>1.2030769230769229</v>
      </c>
      <c r="T2571" s="49">
        <f t="shared" si="1372"/>
        <v>120.30769230769229</v>
      </c>
      <c r="U2571" s="49">
        <v>192.61538461538458</v>
      </c>
      <c r="V2571" s="49">
        <f t="shared" si="1359"/>
        <v>1.9261538461538459</v>
      </c>
      <c r="W2571" s="49">
        <f t="shared" si="1365"/>
        <v>6.0153846153846144</v>
      </c>
      <c r="X2571" s="90">
        <f>ROUND(S2571*$X$2,0)</f>
        <v>8</v>
      </c>
      <c r="Y2571" s="91">
        <f t="shared" si="1366"/>
        <v>82.100560000000002</v>
      </c>
      <c r="Z2571" s="93">
        <f t="shared" si="1358"/>
        <v>14</v>
      </c>
      <c r="AA2571" s="94">
        <f t="shared" si="1367"/>
        <v>143.67598000000001</v>
      </c>
      <c r="AB2571" s="97">
        <f>ROUND((S2571*$AB$2)+Z2571,0)</f>
        <v>22</v>
      </c>
      <c r="AC2571" s="98">
        <f t="shared" si="1368"/>
        <v>225.77654000000001</v>
      </c>
      <c r="AD2571" s="77" t="s">
        <v>5891</v>
      </c>
      <c r="AE2571" s="54">
        <v>225.77654000000001</v>
      </c>
      <c r="AF2571" s="17"/>
    </row>
    <row r="2572" spans="1:32" ht="16.899999999999999" customHeight="1" x14ac:dyDescent="0.3">
      <c r="A2572" s="73" t="s">
        <v>35</v>
      </c>
      <c r="B2572" s="74" t="s">
        <v>365</v>
      </c>
      <c r="C2572" s="48" t="s">
        <v>40</v>
      </c>
      <c r="D2572" s="48">
        <v>1</v>
      </c>
      <c r="E2572" s="48">
        <v>4003</v>
      </c>
      <c r="F2572" s="48" t="s">
        <v>5909</v>
      </c>
      <c r="G2572" s="48" t="s">
        <v>112</v>
      </c>
      <c r="H2572" s="75">
        <f t="shared" si="1362"/>
        <v>0</v>
      </c>
      <c r="I2572" s="74">
        <v>39</v>
      </c>
      <c r="J2572" s="74">
        <v>39</v>
      </c>
      <c r="K2572" s="48">
        <f>I2572</f>
        <v>39</v>
      </c>
      <c r="L2572" s="48">
        <f>$L$3</f>
        <v>-4</v>
      </c>
      <c r="M2572" s="48">
        <f t="shared" si="1363"/>
        <v>35</v>
      </c>
      <c r="N2572" s="48">
        <v>0</v>
      </c>
      <c r="O2572" s="56">
        <v>0</v>
      </c>
      <c r="P2572" s="48" t="str">
        <f t="shared" si="1371"/>
        <v>1555 VI</v>
      </c>
      <c r="Q2572" s="76" t="s">
        <v>6187</v>
      </c>
      <c r="R2572" s="76" t="s">
        <v>6187</v>
      </c>
      <c r="S2572" s="49">
        <f t="shared" si="1364"/>
        <v>0</v>
      </c>
      <c r="T2572" s="49">
        <f t="shared" si="1372"/>
        <v>0</v>
      </c>
      <c r="U2572" s="49">
        <v>22.26923076923077</v>
      </c>
      <c r="V2572" s="49">
        <f t="shared" si="1359"/>
        <v>22.26923076923077</v>
      </c>
      <c r="W2572" s="49">
        <f t="shared" si="1365"/>
        <v>0</v>
      </c>
      <c r="X2572" s="90">
        <f>ROUNDUP(S2572*$X$4,0)</f>
        <v>0</v>
      </c>
      <c r="Y2572" s="91">
        <f t="shared" si="1366"/>
        <v>0</v>
      </c>
      <c r="Z2572" s="93">
        <f t="shared" si="1358"/>
        <v>0</v>
      </c>
      <c r="AA2572" s="94">
        <f t="shared" si="1367"/>
        <v>0</v>
      </c>
      <c r="AB2572" s="97">
        <f>ROUND((S2572*$AB$4)+Z2572,0)</f>
        <v>0</v>
      </c>
      <c r="AC2572" s="98">
        <f t="shared" si="1368"/>
        <v>0</v>
      </c>
      <c r="AD2572" s="77" t="s">
        <v>5890</v>
      </c>
      <c r="AE2572" s="54">
        <v>0</v>
      </c>
      <c r="AF2572" s="17"/>
    </row>
    <row r="2573" spans="1:32" ht="16.899999999999999" customHeight="1" x14ac:dyDescent="0.3">
      <c r="A2573" s="73" t="s">
        <v>35</v>
      </c>
      <c r="B2573" s="74" t="s">
        <v>2847</v>
      </c>
      <c r="C2573" s="48" t="s">
        <v>34</v>
      </c>
      <c r="D2573" s="48">
        <v>100</v>
      </c>
      <c r="E2573" s="48">
        <v>4445</v>
      </c>
      <c r="F2573" s="48" t="s">
        <v>5912</v>
      </c>
      <c r="G2573" s="48" t="s">
        <v>122</v>
      </c>
      <c r="H2573" s="75">
        <f t="shared" si="1362"/>
        <v>0.94117647058823528</v>
      </c>
      <c r="I2573" s="74">
        <v>165</v>
      </c>
      <c r="J2573" s="74">
        <v>85</v>
      </c>
      <c r="K2573" s="48">
        <f>J2573</f>
        <v>85</v>
      </c>
      <c r="L2573" s="48">
        <f>$L$3</f>
        <v>-4</v>
      </c>
      <c r="M2573" s="48">
        <f t="shared" si="1363"/>
        <v>81</v>
      </c>
      <c r="N2573" s="48">
        <v>33</v>
      </c>
      <c r="O2573" s="56">
        <v>14.43</v>
      </c>
      <c r="P2573" s="48" t="str">
        <f t="shared" si="1371"/>
        <v>TFT20030 NA</v>
      </c>
      <c r="Q2573" s="76">
        <v>21</v>
      </c>
      <c r="R2573" s="76">
        <v>73</v>
      </c>
      <c r="S2573" s="49">
        <f t="shared" si="1364"/>
        <v>0.31038461538461537</v>
      </c>
      <c r="T2573" s="49">
        <f t="shared" si="1372"/>
        <v>31.038461538461537</v>
      </c>
      <c r="U2573" s="49">
        <v>42.192307692307693</v>
      </c>
      <c r="V2573" s="49">
        <f t="shared" si="1359"/>
        <v>0.42192307692307696</v>
      </c>
      <c r="W2573" s="49">
        <f t="shared" si="1365"/>
        <v>25.141153846153845</v>
      </c>
      <c r="X2573" s="90">
        <f>ROUND(S2573*$X$4,0)</f>
        <v>2</v>
      </c>
      <c r="Y2573" s="91">
        <f t="shared" si="1366"/>
        <v>28.86</v>
      </c>
      <c r="Z2573" s="93">
        <f t="shared" si="1358"/>
        <v>27</v>
      </c>
      <c r="AA2573" s="94">
        <f t="shared" si="1367"/>
        <v>389.61</v>
      </c>
      <c r="AB2573" s="97">
        <f>ROUND((S2573*$AB$4)+Z2573,0)</f>
        <v>29</v>
      </c>
      <c r="AC2573" s="98">
        <f t="shared" si="1368"/>
        <v>418.46999999999997</v>
      </c>
      <c r="AD2573" s="77" t="s">
        <v>3</v>
      </c>
      <c r="AE2573" s="54">
        <v>418.46999999999997</v>
      </c>
      <c r="AF2573" s="17"/>
    </row>
    <row r="2574" spans="1:32" ht="16.899999999999999" customHeight="1" x14ac:dyDescent="0.3">
      <c r="A2574" s="73" t="s">
        <v>7</v>
      </c>
      <c r="B2574" s="74" t="s">
        <v>3135</v>
      </c>
      <c r="C2574" s="48" t="s">
        <v>34</v>
      </c>
      <c r="D2574" s="48">
        <v>50</v>
      </c>
      <c r="E2574" s="48">
        <v>3001</v>
      </c>
      <c r="F2574" s="48" t="s">
        <v>6123</v>
      </c>
      <c r="G2574" s="48" t="s">
        <v>3680</v>
      </c>
      <c r="H2574" s="75">
        <f t="shared" si="1362"/>
        <v>0</v>
      </c>
      <c r="I2574" s="74">
        <v>24</v>
      </c>
      <c r="J2574" s="74">
        <v>24</v>
      </c>
      <c r="K2574" s="48">
        <f>I2574</f>
        <v>24</v>
      </c>
      <c r="L2574" s="48">
        <f>$L$3</f>
        <v>-4</v>
      </c>
      <c r="M2574" s="48">
        <f t="shared" si="1363"/>
        <v>20</v>
      </c>
      <c r="N2574" s="48">
        <v>3</v>
      </c>
      <c r="O2574" s="56">
        <v>9.75</v>
      </c>
      <c r="P2574" s="48" t="str">
        <f t="shared" si="1371"/>
        <v>G110NF114 BK</v>
      </c>
      <c r="Q2574" s="76">
        <v>1</v>
      </c>
      <c r="R2574" s="76">
        <v>23</v>
      </c>
      <c r="S2574" s="49">
        <f t="shared" si="1364"/>
        <v>3.7307692307692306E-2</v>
      </c>
      <c r="T2574" s="49">
        <f t="shared" si="1372"/>
        <v>1.8653846153846152</v>
      </c>
      <c r="U2574" s="49">
        <v>46.865384615384613</v>
      </c>
      <c r="V2574" s="49">
        <f t="shared" si="1359"/>
        <v>0.93730769230769229</v>
      </c>
      <c r="W2574" s="49">
        <f t="shared" si="1365"/>
        <v>0.74615384615384617</v>
      </c>
      <c r="X2574" s="90">
        <f>ROUND(S2574*$X$3,0)</f>
        <v>0</v>
      </c>
      <c r="Y2574" s="91">
        <f t="shared" si="1366"/>
        <v>0</v>
      </c>
      <c r="Z2574" s="93">
        <f t="shared" si="1358"/>
        <v>1</v>
      </c>
      <c r="AA2574" s="94">
        <f t="shared" si="1367"/>
        <v>9.75</v>
      </c>
      <c r="AB2574" s="97">
        <f>ROUND((S2574*$AB$4)+Z2574,0)</f>
        <v>1</v>
      </c>
      <c r="AC2574" s="98">
        <f t="shared" si="1368"/>
        <v>9.75</v>
      </c>
      <c r="AD2574" s="77" t="s">
        <v>3</v>
      </c>
      <c r="AE2574" s="54">
        <v>9.75</v>
      </c>
      <c r="AF2574" s="17"/>
    </row>
    <row r="2575" spans="1:32" ht="16.899999999999999" customHeight="1" x14ac:dyDescent="0.3">
      <c r="A2575" s="73" t="s">
        <v>7</v>
      </c>
      <c r="B2575" s="74" t="s">
        <v>2196</v>
      </c>
      <c r="C2575" s="48" t="s">
        <v>1154</v>
      </c>
      <c r="D2575" s="48">
        <v>100</v>
      </c>
      <c r="E2575" s="48">
        <v>621</v>
      </c>
      <c r="F2575" s="48" t="s">
        <v>6128</v>
      </c>
      <c r="G2575" s="48" t="s">
        <v>35</v>
      </c>
      <c r="H2575" s="75">
        <f t="shared" si="1362"/>
        <v>-0.71698113207547165</v>
      </c>
      <c r="I2575" s="74">
        <v>15</v>
      </c>
      <c r="J2575" s="74">
        <v>53</v>
      </c>
      <c r="K2575" s="48">
        <f>I2575</f>
        <v>15</v>
      </c>
      <c r="L2575" s="48">
        <v>-4</v>
      </c>
      <c r="M2575" s="48">
        <f t="shared" si="1363"/>
        <v>11</v>
      </c>
      <c r="N2575" s="48">
        <v>16</v>
      </c>
      <c r="O2575" s="56">
        <v>11.436</v>
      </c>
      <c r="P2575" s="48" t="str">
        <f t="shared" si="1371"/>
        <v>5016C SL</v>
      </c>
      <c r="Q2575" s="76">
        <v>17</v>
      </c>
      <c r="R2575" s="76">
        <v>40</v>
      </c>
      <c r="S2575" s="49">
        <f t="shared" si="1364"/>
        <v>0.22923076923076924</v>
      </c>
      <c r="T2575" s="49">
        <f t="shared" si="1372"/>
        <v>22.923076923076923</v>
      </c>
      <c r="U2575" s="49">
        <v>171.12461538461537</v>
      </c>
      <c r="V2575" s="49">
        <f t="shared" si="1359"/>
        <v>1.7112461538461536</v>
      </c>
      <c r="W2575" s="49">
        <f t="shared" si="1365"/>
        <v>2.5215384615384617</v>
      </c>
      <c r="X2575" s="90">
        <f>ROUND(S2575*$X$2,0)</f>
        <v>2</v>
      </c>
      <c r="Y2575" s="91">
        <f t="shared" si="1366"/>
        <v>22.872</v>
      </c>
      <c r="Z2575" s="93">
        <f t="shared" si="1358"/>
        <v>5</v>
      </c>
      <c r="AA2575" s="94">
        <f t="shared" si="1367"/>
        <v>57.18</v>
      </c>
      <c r="AB2575" s="97">
        <f>ROUND((S2575*$AB$2)+Z2575,0)</f>
        <v>7</v>
      </c>
      <c r="AC2575" s="98">
        <f t="shared" si="1368"/>
        <v>80.051999999999992</v>
      </c>
      <c r="AD2575" s="77" t="s">
        <v>3</v>
      </c>
      <c r="AE2575" s="54">
        <v>80.051999999999992</v>
      </c>
      <c r="AF2575" s="17"/>
    </row>
    <row r="2576" spans="1:32" ht="16.899999999999999" customHeight="1" x14ac:dyDescent="0.3">
      <c r="A2576" s="73" t="s">
        <v>7</v>
      </c>
      <c r="B2576" s="74" t="s">
        <v>3629</v>
      </c>
      <c r="C2576" s="48" t="s">
        <v>1370</v>
      </c>
      <c r="D2576" s="48">
        <v>100</v>
      </c>
      <c r="E2576" s="48">
        <v>2834</v>
      </c>
      <c r="F2576" s="48" t="s">
        <v>6126</v>
      </c>
      <c r="G2576" s="48">
        <v>2</v>
      </c>
      <c r="H2576" s="75">
        <f t="shared" si="1362"/>
        <v>0</v>
      </c>
      <c r="I2576" s="74">
        <v>30</v>
      </c>
      <c r="J2576" s="74">
        <f>I2576</f>
        <v>30</v>
      </c>
      <c r="K2576" s="48">
        <f>I2576</f>
        <v>30</v>
      </c>
      <c r="L2576" s="48"/>
      <c r="M2576" s="48">
        <f t="shared" si="1363"/>
        <v>30</v>
      </c>
      <c r="N2576" s="48">
        <v>3</v>
      </c>
      <c r="O2576" s="56">
        <v>54.66001</v>
      </c>
      <c r="P2576" s="48" t="str">
        <f t="shared" si="1371"/>
        <v>86704CY SL</v>
      </c>
      <c r="Q2576" s="76">
        <v>9</v>
      </c>
      <c r="R2576" s="76">
        <v>36</v>
      </c>
      <c r="S2576" s="49">
        <f t="shared" si="1364"/>
        <v>0.13846153846153847</v>
      </c>
      <c r="T2576" s="49">
        <f t="shared" si="1372"/>
        <v>13.846153846153847</v>
      </c>
      <c r="U2576" s="49">
        <v>66.92307692307692</v>
      </c>
      <c r="V2576" s="49">
        <f t="shared" si="1359"/>
        <v>0.66923076923076918</v>
      </c>
      <c r="W2576" s="49">
        <f t="shared" si="1365"/>
        <v>4.1538461538461542</v>
      </c>
      <c r="X2576" s="90">
        <f>ROUND(S2576*$X$4,0)</f>
        <v>1</v>
      </c>
      <c r="Y2576" s="91">
        <f t="shared" si="1366"/>
        <v>54.66001</v>
      </c>
      <c r="Z2576" s="93">
        <f t="shared" si="1358"/>
        <v>5</v>
      </c>
      <c r="AA2576" s="94">
        <f t="shared" si="1367"/>
        <v>273.30005</v>
      </c>
      <c r="AB2576" s="97">
        <f>ROUND((S2576*$AB$4)+Z2576,0)</f>
        <v>6</v>
      </c>
      <c r="AC2576" s="98">
        <f t="shared" si="1368"/>
        <v>327.96006</v>
      </c>
      <c r="AD2576" s="77" t="s">
        <v>3</v>
      </c>
      <c r="AE2576" s="54">
        <v>327.96006</v>
      </c>
      <c r="AF2576" s="17"/>
    </row>
    <row r="2577" spans="1:32" ht="16.899999999999999" customHeight="1" x14ac:dyDescent="0.3">
      <c r="A2577" s="73" t="s">
        <v>7</v>
      </c>
      <c r="B2577" s="74" t="s">
        <v>5413</v>
      </c>
      <c r="C2577" s="48" t="s">
        <v>464</v>
      </c>
      <c r="D2577" s="48">
        <v>100</v>
      </c>
      <c r="E2577" s="48">
        <v>4013</v>
      </c>
      <c r="F2577" s="48" t="s">
        <v>6180</v>
      </c>
      <c r="G2577" s="48" t="s">
        <v>65</v>
      </c>
      <c r="H2577" s="75">
        <f t="shared" si="1362"/>
        <v>0</v>
      </c>
      <c r="I2577" s="74">
        <v>5</v>
      </c>
      <c r="J2577" s="74">
        <v>5</v>
      </c>
      <c r="K2577" s="48">
        <f>J2577</f>
        <v>5</v>
      </c>
      <c r="L2577" s="48"/>
      <c r="M2577" s="48">
        <f t="shared" si="1363"/>
        <v>5</v>
      </c>
      <c r="N2577" s="48">
        <v>13</v>
      </c>
      <c r="O2577" s="56">
        <v>12.26257</v>
      </c>
      <c r="P2577" s="48" t="str">
        <f t="shared" si="1371"/>
        <v>5854 BL</v>
      </c>
      <c r="Q2577" s="76">
        <v>29</v>
      </c>
      <c r="R2577" s="76">
        <v>166</v>
      </c>
      <c r="S2577" s="49">
        <f t="shared" si="1364"/>
        <v>0.50384615384615383</v>
      </c>
      <c r="T2577" s="49">
        <f t="shared" si="1372"/>
        <v>50.384615384615387</v>
      </c>
      <c r="U2577" s="49">
        <v>185.76923076923077</v>
      </c>
      <c r="V2577" s="49">
        <f t="shared" si="1359"/>
        <v>1.8576923076923078</v>
      </c>
      <c r="W2577" s="49">
        <f t="shared" si="1365"/>
        <v>2.5192307692307692</v>
      </c>
      <c r="X2577" s="90">
        <f>ROUND(S2577*$X$2,0)</f>
        <v>4</v>
      </c>
      <c r="Y2577" s="91">
        <f t="shared" si="1366"/>
        <v>49.050280000000001</v>
      </c>
      <c r="Z2577" s="93">
        <f t="shared" si="1358"/>
        <v>7</v>
      </c>
      <c r="AA2577" s="94">
        <f t="shared" si="1367"/>
        <v>85.837990000000005</v>
      </c>
      <c r="AB2577" s="97">
        <f>ROUND((S2577*$AB$2)+Z2577,0)</f>
        <v>11</v>
      </c>
      <c r="AC2577" s="98">
        <f t="shared" si="1368"/>
        <v>134.88827000000001</v>
      </c>
      <c r="AD2577" s="77" t="s">
        <v>5891</v>
      </c>
      <c r="AE2577" s="54">
        <v>134.88827000000001</v>
      </c>
      <c r="AF2577" s="17"/>
    </row>
    <row r="2578" spans="1:32" ht="16.899999999999999" customHeight="1" x14ac:dyDescent="0.3">
      <c r="A2578" s="73" t="s">
        <v>35</v>
      </c>
      <c r="B2578" s="74" t="s">
        <v>4998</v>
      </c>
      <c r="C2578" s="48" t="s">
        <v>40</v>
      </c>
      <c r="D2578" s="48">
        <v>100</v>
      </c>
      <c r="E2578" s="48">
        <v>4750</v>
      </c>
      <c r="F2578" s="48" t="s">
        <v>5916</v>
      </c>
      <c r="G2578" s="48" t="s">
        <v>20</v>
      </c>
      <c r="H2578" s="75">
        <f t="shared" si="1362"/>
        <v>0</v>
      </c>
      <c r="I2578" s="74">
        <v>5</v>
      </c>
      <c r="J2578" s="74">
        <v>5</v>
      </c>
      <c r="K2578" s="48">
        <f>J2578</f>
        <v>5</v>
      </c>
      <c r="L2578" s="48"/>
      <c r="M2578" s="48">
        <f t="shared" si="1363"/>
        <v>5</v>
      </c>
      <c r="N2578" s="48">
        <v>0</v>
      </c>
      <c r="O2578" s="56">
        <v>7.70357</v>
      </c>
      <c r="P2578" s="48" t="str">
        <f t="shared" si="1371"/>
        <v>7055 OR</v>
      </c>
      <c r="Q2578" s="76">
        <v>4</v>
      </c>
      <c r="R2578" s="76">
        <v>20</v>
      </c>
      <c r="S2578" s="49">
        <f t="shared" si="1364"/>
        <v>6.6153846153846146E-2</v>
      </c>
      <c r="T2578" s="49">
        <f t="shared" si="1372"/>
        <v>6.615384615384615</v>
      </c>
      <c r="U2578" s="49">
        <v>95.461538461538467</v>
      </c>
      <c r="V2578" s="49">
        <f t="shared" si="1359"/>
        <v>0.95461538461538464</v>
      </c>
      <c r="W2578" s="49">
        <f t="shared" si="1365"/>
        <v>0.3307692307692307</v>
      </c>
      <c r="X2578" s="90">
        <f>ROUND(S2578*$X$2,0)</f>
        <v>0</v>
      </c>
      <c r="Y2578" s="91">
        <f t="shared" si="1366"/>
        <v>0</v>
      </c>
      <c r="Z2578" s="93">
        <f t="shared" si="1358"/>
        <v>0</v>
      </c>
      <c r="AA2578" s="94">
        <f t="shared" si="1367"/>
        <v>0</v>
      </c>
      <c r="AB2578" s="97">
        <f>ROUND((S2578*$AB$2)+Z2578,0)</f>
        <v>0</v>
      </c>
      <c r="AC2578" s="98">
        <f t="shared" si="1368"/>
        <v>0</v>
      </c>
      <c r="AD2578" s="77" t="s">
        <v>5891</v>
      </c>
      <c r="AE2578" s="54">
        <v>0</v>
      </c>
      <c r="AF2578" s="17"/>
    </row>
    <row r="2579" spans="1:32" ht="12.75" customHeight="1" x14ac:dyDescent="0.3">
      <c r="A2579" s="73" t="s">
        <v>35</v>
      </c>
      <c r="B2579" s="74" t="s">
        <v>1021</v>
      </c>
      <c r="C2579" s="48" t="s">
        <v>40</v>
      </c>
      <c r="D2579" s="48">
        <v>100</v>
      </c>
      <c r="E2579" s="48">
        <v>621</v>
      </c>
      <c r="F2579" s="48" t="s">
        <v>6128</v>
      </c>
      <c r="G2579" s="48" t="s">
        <v>112</v>
      </c>
      <c r="H2579" s="75">
        <f t="shared" si="1362"/>
        <v>-0.62264150943396224</v>
      </c>
      <c r="I2579" s="74">
        <v>20</v>
      </c>
      <c r="J2579" s="74">
        <v>53</v>
      </c>
      <c r="K2579" s="48">
        <f>I2579</f>
        <v>20</v>
      </c>
      <c r="L2579" s="48">
        <f t="shared" ref="L2579:L2584" si="1373">$L$3</f>
        <v>-4</v>
      </c>
      <c r="M2579" s="48">
        <f t="shared" si="1363"/>
        <v>16</v>
      </c>
      <c r="N2579" s="48">
        <v>16</v>
      </c>
      <c r="O2579" s="56">
        <v>1.25</v>
      </c>
      <c r="P2579" s="48" t="str">
        <f t="shared" si="1371"/>
        <v>3048 SL</v>
      </c>
      <c r="Q2579" s="76">
        <v>2</v>
      </c>
      <c r="R2579" s="76">
        <v>60</v>
      </c>
      <c r="S2579" s="49">
        <f t="shared" si="1364"/>
        <v>9.0769230769230769E-2</v>
      </c>
      <c r="T2579" s="49">
        <f t="shared" si="1372"/>
        <v>9.0769230769230766</v>
      </c>
      <c r="U2579" s="49">
        <v>136</v>
      </c>
      <c r="V2579" s="49">
        <f t="shared" si="1359"/>
        <v>1.36</v>
      </c>
      <c r="W2579" s="49">
        <f t="shared" si="1365"/>
        <v>1.4523076923076923</v>
      </c>
      <c r="X2579" s="90">
        <f>ROUND(S2579*$X$3,0)</f>
        <v>1</v>
      </c>
      <c r="Y2579" s="91">
        <f t="shared" si="1366"/>
        <v>1.25</v>
      </c>
      <c r="Z2579" s="93">
        <f t="shared" si="1358"/>
        <v>2</v>
      </c>
      <c r="AA2579" s="94">
        <f t="shared" si="1367"/>
        <v>2.5</v>
      </c>
      <c r="AB2579" s="97">
        <f t="shared" ref="AB2579:AB2592" si="1374">ROUND((S2579*$AB$4)+Z2579,0)</f>
        <v>2</v>
      </c>
      <c r="AC2579" s="98">
        <f t="shared" si="1368"/>
        <v>2.5</v>
      </c>
      <c r="AD2579" s="77" t="s">
        <v>3</v>
      </c>
      <c r="AE2579" s="54">
        <v>2.5</v>
      </c>
      <c r="AF2579" s="17"/>
    </row>
    <row r="2580" spans="1:32" ht="12.75" customHeight="1" x14ac:dyDescent="0.3">
      <c r="A2580" s="73" t="s">
        <v>7</v>
      </c>
      <c r="B2580" s="74" t="s">
        <v>4946</v>
      </c>
      <c r="C2580" s="48" t="s">
        <v>1797</v>
      </c>
      <c r="D2580" s="48">
        <v>32</v>
      </c>
      <c r="E2580" s="48">
        <v>4445</v>
      </c>
      <c r="F2580" s="48" t="s">
        <v>5912</v>
      </c>
      <c r="G2580" s="48" t="s">
        <v>122</v>
      </c>
      <c r="H2580" s="75">
        <f t="shared" si="1362"/>
        <v>2.85</v>
      </c>
      <c r="I2580" s="74">
        <v>154</v>
      </c>
      <c r="J2580" s="74">
        <v>40</v>
      </c>
      <c r="K2580" s="48">
        <f>J2580</f>
        <v>40</v>
      </c>
      <c r="L2580" s="48">
        <f t="shared" si="1373"/>
        <v>-4</v>
      </c>
      <c r="M2580" s="48">
        <f t="shared" si="1363"/>
        <v>36</v>
      </c>
      <c r="N2580" s="48">
        <v>3</v>
      </c>
      <c r="O2580" s="56">
        <v>12.5</v>
      </c>
      <c r="P2580" s="48" t="str">
        <f t="shared" si="1371"/>
        <v>F2211/2 CL</v>
      </c>
      <c r="Q2580" s="76">
        <v>1</v>
      </c>
      <c r="R2580" s="76">
        <v>3</v>
      </c>
      <c r="S2580" s="49">
        <f t="shared" si="1364"/>
        <v>1.4230769230769231E-2</v>
      </c>
      <c r="T2580" s="49">
        <f t="shared" si="1372"/>
        <v>0.45538461538461539</v>
      </c>
      <c r="U2580" s="49">
        <v>184.01538461538462</v>
      </c>
      <c r="V2580" s="49">
        <f t="shared" si="1359"/>
        <v>5.7504807692307693</v>
      </c>
      <c r="W2580" s="49">
        <f t="shared" si="1365"/>
        <v>0.51230769230769235</v>
      </c>
      <c r="X2580" s="90">
        <f t="shared" ref="X2580:X2583" si="1375">ROUND(S2580*$X$4,0)</f>
        <v>0</v>
      </c>
      <c r="Y2580" s="91">
        <f t="shared" si="1366"/>
        <v>0</v>
      </c>
      <c r="Z2580" s="93">
        <f t="shared" si="1358"/>
        <v>1</v>
      </c>
      <c r="AA2580" s="94">
        <f t="shared" si="1367"/>
        <v>12.5</v>
      </c>
      <c r="AB2580" s="97">
        <f t="shared" si="1374"/>
        <v>1</v>
      </c>
      <c r="AC2580" s="98">
        <f t="shared" si="1368"/>
        <v>12.5</v>
      </c>
      <c r="AD2580" s="77" t="s">
        <v>3</v>
      </c>
      <c r="AE2580" s="54">
        <v>12.5</v>
      </c>
      <c r="AF2580" s="17"/>
    </row>
    <row r="2581" spans="1:32" ht="16.899999999999999" customHeight="1" x14ac:dyDescent="0.3">
      <c r="A2581" s="73" t="s">
        <v>35</v>
      </c>
      <c r="B2581" s="74" t="s">
        <v>4960</v>
      </c>
      <c r="C2581" s="48" t="s">
        <v>1797</v>
      </c>
      <c r="D2581" s="48">
        <v>70</v>
      </c>
      <c r="E2581" s="48">
        <v>4445</v>
      </c>
      <c r="F2581" s="48" t="s">
        <v>5912</v>
      </c>
      <c r="G2581" s="48" t="s">
        <v>122</v>
      </c>
      <c r="H2581" s="75">
        <f t="shared" si="1362"/>
        <v>0.14285714285714285</v>
      </c>
      <c r="I2581" s="74">
        <v>32</v>
      </c>
      <c r="J2581" s="74">
        <v>28</v>
      </c>
      <c r="K2581" s="48">
        <f>J2581</f>
        <v>28</v>
      </c>
      <c r="L2581" s="48">
        <f t="shared" si="1373"/>
        <v>-4</v>
      </c>
      <c r="M2581" s="48">
        <f t="shared" si="1363"/>
        <v>24</v>
      </c>
      <c r="N2581" s="48">
        <v>0</v>
      </c>
      <c r="O2581" s="56">
        <v>12.01</v>
      </c>
      <c r="P2581" s="48" t="str">
        <f t="shared" si="1371"/>
        <v>F2211/16 YL</v>
      </c>
      <c r="Q2581" s="76">
        <v>12</v>
      </c>
      <c r="R2581" s="76">
        <v>18</v>
      </c>
      <c r="S2581" s="49">
        <f t="shared" si="1364"/>
        <v>0.15</v>
      </c>
      <c r="T2581" s="49">
        <f t="shared" si="1372"/>
        <v>10.5</v>
      </c>
      <c r="U2581" s="49">
        <v>114.12461538461538</v>
      </c>
      <c r="V2581" s="49">
        <f t="shared" si="1359"/>
        <v>1.6303516483516483</v>
      </c>
      <c r="W2581" s="49">
        <f t="shared" si="1365"/>
        <v>3.5999999999999996</v>
      </c>
      <c r="X2581" s="90">
        <f t="shared" si="1375"/>
        <v>1</v>
      </c>
      <c r="Y2581" s="91">
        <f t="shared" si="1366"/>
        <v>12.01</v>
      </c>
      <c r="Z2581" s="93">
        <f t="shared" si="1358"/>
        <v>5</v>
      </c>
      <c r="AA2581" s="94">
        <f t="shared" si="1367"/>
        <v>60.05</v>
      </c>
      <c r="AB2581" s="97">
        <f t="shared" si="1374"/>
        <v>6</v>
      </c>
      <c r="AC2581" s="98">
        <f t="shared" si="1368"/>
        <v>72.06</v>
      </c>
      <c r="AD2581" s="77" t="s">
        <v>3</v>
      </c>
      <c r="AE2581" s="54">
        <v>72.06</v>
      </c>
      <c r="AF2581" s="17"/>
    </row>
    <row r="2582" spans="1:32" ht="16.899999999999999" customHeight="1" x14ac:dyDescent="0.3">
      <c r="A2582" s="73" t="s">
        <v>35</v>
      </c>
      <c r="B2582" s="74" t="s">
        <v>4970</v>
      </c>
      <c r="C2582" s="48" t="s">
        <v>1797</v>
      </c>
      <c r="D2582" s="48">
        <v>35</v>
      </c>
      <c r="E2582" s="48">
        <v>4445</v>
      </c>
      <c r="F2582" s="48" t="s">
        <v>5912</v>
      </c>
      <c r="G2582" s="48" t="s">
        <v>122</v>
      </c>
      <c r="H2582" s="75">
        <f t="shared" si="1362"/>
        <v>0.14285714285714285</v>
      </c>
      <c r="I2582" s="74">
        <v>32</v>
      </c>
      <c r="J2582" s="74">
        <v>28</v>
      </c>
      <c r="K2582" s="48">
        <f>J2582</f>
        <v>28</v>
      </c>
      <c r="L2582" s="48">
        <f t="shared" si="1373"/>
        <v>-4</v>
      </c>
      <c r="M2582" s="48">
        <f t="shared" si="1363"/>
        <v>24</v>
      </c>
      <c r="N2582" s="48">
        <v>1</v>
      </c>
      <c r="O2582" s="56">
        <v>12.01</v>
      </c>
      <c r="P2582" s="48" t="str">
        <f t="shared" si="1371"/>
        <v>F2213/8 BL</v>
      </c>
      <c r="Q2582" s="76">
        <v>0</v>
      </c>
      <c r="R2582" s="76">
        <v>3</v>
      </c>
      <c r="S2582" s="49">
        <f t="shared" si="1364"/>
        <v>3.4615384615384616E-3</v>
      </c>
      <c r="T2582" s="49">
        <f t="shared" si="1372"/>
        <v>0.12115384615384615</v>
      </c>
      <c r="U2582" s="49">
        <v>33.97653846153846</v>
      </c>
      <c r="V2582" s="49">
        <f t="shared" si="1359"/>
        <v>0.97075824175824177</v>
      </c>
      <c r="W2582" s="49">
        <f t="shared" si="1365"/>
        <v>8.3076923076923076E-2</v>
      </c>
      <c r="X2582" s="90">
        <f>ROUNDUP(S2582*$X$4,0)</f>
        <v>1</v>
      </c>
      <c r="Y2582" s="91">
        <f t="shared" si="1366"/>
        <v>12.01</v>
      </c>
      <c r="Z2582" s="93">
        <f t="shared" si="1358"/>
        <v>1</v>
      </c>
      <c r="AA2582" s="94">
        <f t="shared" si="1367"/>
        <v>12.01</v>
      </c>
      <c r="AB2582" s="97">
        <f t="shared" si="1374"/>
        <v>1</v>
      </c>
      <c r="AC2582" s="98">
        <f t="shared" si="1368"/>
        <v>12.01</v>
      </c>
      <c r="AD2582" s="77" t="s">
        <v>3</v>
      </c>
      <c r="AE2582" s="54">
        <v>12.01</v>
      </c>
      <c r="AF2582" s="17"/>
    </row>
    <row r="2583" spans="1:32" ht="16.899999999999999" customHeight="1" x14ac:dyDescent="0.3">
      <c r="A2583" s="73" t="s">
        <v>35</v>
      </c>
      <c r="B2583" s="74" t="s">
        <v>5015</v>
      </c>
      <c r="C2583" s="48" t="s">
        <v>1797</v>
      </c>
      <c r="D2583" s="48">
        <v>35</v>
      </c>
      <c r="E2583" s="48">
        <v>4445</v>
      </c>
      <c r="F2583" s="48" t="s">
        <v>5912</v>
      </c>
      <c r="G2583" s="48" t="s">
        <v>122</v>
      </c>
      <c r="H2583" s="75">
        <f t="shared" si="1362"/>
        <v>0.14285714285714285</v>
      </c>
      <c r="I2583" s="74">
        <v>32</v>
      </c>
      <c r="J2583" s="74">
        <v>28</v>
      </c>
      <c r="K2583" s="48">
        <f>J2583</f>
        <v>28</v>
      </c>
      <c r="L2583" s="48">
        <f t="shared" si="1373"/>
        <v>-4</v>
      </c>
      <c r="M2583" s="48">
        <f t="shared" si="1363"/>
        <v>24</v>
      </c>
      <c r="N2583" s="48">
        <v>0</v>
      </c>
      <c r="O2583" s="56">
        <v>12.01</v>
      </c>
      <c r="P2583" s="48" t="str">
        <f t="shared" si="1371"/>
        <v>F2213/8 GR</v>
      </c>
      <c r="Q2583" s="76">
        <v>3</v>
      </c>
      <c r="R2583" s="76">
        <v>19</v>
      </c>
      <c r="S2583" s="49">
        <f t="shared" si="1364"/>
        <v>5.4230769230769235E-2</v>
      </c>
      <c r="T2583" s="49">
        <f t="shared" si="1372"/>
        <v>1.8980769230769232</v>
      </c>
      <c r="U2583" s="49">
        <v>79.55038461538463</v>
      </c>
      <c r="V2583" s="49">
        <f t="shared" si="1359"/>
        <v>2.2728681318681323</v>
      </c>
      <c r="W2583" s="49">
        <f t="shared" si="1365"/>
        <v>1.3015384615384615</v>
      </c>
      <c r="X2583" s="90">
        <f t="shared" si="1375"/>
        <v>0</v>
      </c>
      <c r="Y2583" s="91">
        <f t="shared" si="1366"/>
        <v>0</v>
      </c>
      <c r="Z2583" s="93">
        <f t="shared" si="1358"/>
        <v>1</v>
      </c>
      <c r="AA2583" s="94">
        <f t="shared" si="1367"/>
        <v>12.01</v>
      </c>
      <c r="AB2583" s="97">
        <f t="shared" si="1374"/>
        <v>1</v>
      </c>
      <c r="AC2583" s="98">
        <f t="shared" si="1368"/>
        <v>12.01</v>
      </c>
      <c r="AD2583" s="77" t="s">
        <v>3</v>
      </c>
      <c r="AE2583" s="54">
        <v>12.01</v>
      </c>
      <c r="AF2583" s="17"/>
    </row>
    <row r="2584" spans="1:32" ht="16.899999999999999" customHeight="1" x14ac:dyDescent="0.3">
      <c r="A2584" s="73" t="s">
        <v>35</v>
      </c>
      <c r="B2584" s="74" t="s">
        <v>5093</v>
      </c>
      <c r="C2584" s="48" t="s">
        <v>1797</v>
      </c>
      <c r="D2584" s="48">
        <v>65</v>
      </c>
      <c r="E2584" s="48">
        <v>4445</v>
      </c>
      <c r="F2584" s="48" t="s">
        <v>5912</v>
      </c>
      <c r="G2584" s="48" t="s">
        <v>122</v>
      </c>
      <c r="H2584" s="75">
        <f t="shared" si="1362"/>
        <v>0.14285714285714285</v>
      </c>
      <c r="I2584" s="74">
        <v>32</v>
      </c>
      <c r="J2584" s="74">
        <v>28</v>
      </c>
      <c r="K2584" s="48">
        <f>J2584</f>
        <v>28</v>
      </c>
      <c r="L2584" s="48">
        <f t="shared" si="1373"/>
        <v>-4</v>
      </c>
      <c r="M2584" s="48">
        <f t="shared" si="1363"/>
        <v>24</v>
      </c>
      <c r="N2584" s="48">
        <v>0</v>
      </c>
      <c r="O2584" s="56">
        <v>12.01</v>
      </c>
      <c r="P2584" s="48" t="str">
        <f t="shared" si="1371"/>
        <v>F2213/32 RD</v>
      </c>
      <c r="Q2584" s="76" t="s">
        <v>6187</v>
      </c>
      <c r="R2584" s="76" t="s">
        <v>6187</v>
      </c>
      <c r="S2584" s="49">
        <f t="shared" si="1364"/>
        <v>0</v>
      </c>
      <c r="T2584" s="49">
        <f t="shared" si="1372"/>
        <v>0</v>
      </c>
      <c r="U2584" s="49">
        <v>15.706153846153846</v>
      </c>
      <c r="V2584" s="49">
        <f t="shared" si="1359"/>
        <v>0.24163313609467454</v>
      </c>
      <c r="W2584" s="49">
        <f t="shared" si="1365"/>
        <v>0</v>
      </c>
      <c r="X2584" s="90">
        <f>ROUNDUP(S2584*$X$4,0)</f>
        <v>0</v>
      </c>
      <c r="Y2584" s="91">
        <f t="shared" si="1366"/>
        <v>0</v>
      </c>
      <c r="Z2584" s="93">
        <f t="shared" si="1358"/>
        <v>0</v>
      </c>
      <c r="AA2584" s="94">
        <f t="shared" si="1367"/>
        <v>0</v>
      </c>
      <c r="AB2584" s="97">
        <f t="shared" si="1374"/>
        <v>0</v>
      </c>
      <c r="AC2584" s="98">
        <f t="shared" si="1368"/>
        <v>0</v>
      </c>
      <c r="AD2584" s="77" t="s">
        <v>3</v>
      </c>
      <c r="AE2584" s="54">
        <v>0</v>
      </c>
      <c r="AF2584" s="17"/>
    </row>
    <row r="2585" spans="1:32" ht="16.899999999999999" customHeight="1" x14ac:dyDescent="0.3">
      <c r="A2585" s="73" t="s">
        <v>7</v>
      </c>
      <c r="B2585" s="74" t="s">
        <v>3073</v>
      </c>
      <c r="C2585" s="48" t="s">
        <v>1154</v>
      </c>
      <c r="D2585" s="48">
        <v>100</v>
      </c>
      <c r="E2585" s="48">
        <v>2834</v>
      </c>
      <c r="F2585" s="48" t="s">
        <v>6126</v>
      </c>
      <c r="G2585" s="48">
        <v>2</v>
      </c>
      <c r="H2585" s="75">
        <f t="shared" si="1362"/>
        <v>0</v>
      </c>
      <c r="I2585" s="74">
        <v>20</v>
      </c>
      <c r="J2585" s="74">
        <f>I2585</f>
        <v>20</v>
      </c>
      <c r="K2585" s="48">
        <f>I2585</f>
        <v>20</v>
      </c>
      <c r="L2585" s="48"/>
      <c r="M2585" s="48">
        <f t="shared" si="1363"/>
        <v>20</v>
      </c>
      <c r="N2585" s="48">
        <v>0</v>
      </c>
      <c r="O2585" s="56">
        <v>45.996339999999996</v>
      </c>
      <c r="P2585" s="48" t="str">
        <f t="shared" si="1371"/>
        <v>5060C SL</v>
      </c>
      <c r="Q2585" s="76">
        <v>2</v>
      </c>
      <c r="R2585" s="76">
        <v>12</v>
      </c>
      <c r="S2585" s="49">
        <f t="shared" si="1364"/>
        <v>3.5384615384615382E-2</v>
      </c>
      <c r="T2585" s="49">
        <f t="shared" si="1372"/>
        <v>3.5384615384615383</v>
      </c>
      <c r="U2585" s="49">
        <v>10.076923076923077</v>
      </c>
      <c r="V2585" s="49">
        <f t="shared" si="1359"/>
        <v>0.10076923076923076</v>
      </c>
      <c r="W2585" s="49">
        <f t="shared" si="1365"/>
        <v>0.70769230769230762</v>
      </c>
      <c r="X2585" s="90">
        <f>ROUND(S2585*$X$3,0)</f>
        <v>0</v>
      </c>
      <c r="Y2585" s="91">
        <f t="shared" si="1366"/>
        <v>0</v>
      </c>
      <c r="Z2585" s="93">
        <f t="shared" si="1358"/>
        <v>1</v>
      </c>
      <c r="AA2585" s="94">
        <f t="shared" si="1367"/>
        <v>45.996339999999996</v>
      </c>
      <c r="AB2585" s="97">
        <f t="shared" si="1374"/>
        <v>1</v>
      </c>
      <c r="AC2585" s="98">
        <f t="shared" si="1368"/>
        <v>45.996339999999996</v>
      </c>
      <c r="AD2585" s="77" t="s">
        <v>3</v>
      </c>
      <c r="AE2585" s="54">
        <v>45.996339999999996</v>
      </c>
      <c r="AF2585" s="17"/>
    </row>
    <row r="2586" spans="1:32" ht="12.75" customHeight="1" x14ac:dyDescent="0.3">
      <c r="A2586" s="73" t="s">
        <v>35</v>
      </c>
      <c r="B2586" s="74" t="s">
        <v>5094</v>
      </c>
      <c r="C2586" s="48" t="s">
        <v>1797</v>
      </c>
      <c r="D2586" s="48">
        <v>65</v>
      </c>
      <c r="E2586" s="48">
        <v>4445</v>
      </c>
      <c r="F2586" s="48" t="s">
        <v>5912</v>
      </c>
      <c r="G2586" s="48" t="s">
        <v>122</v>
      </c>
      <c r="H2586" s="75">
        <f t="shared" si="1362"/>
        <v>0.14285714285714285</v>
      </c>
      <c r="I2586" s="74">
        <v>32</v>
      </c>
      <c r="J2586" s="74">
        <v>28</v>
      </c>
      <c r="K2586" s="48">
        <f>J2586</f>
        <v>28</v>
      </c>
      <c r="L2586" s="48">
        <f>$L$3</f>
        <v>-4</v>
      </c>
      <c r="M2586" s="48">
        <f t="shared" si="1363"/>
        <v>24</v>
      </c>
      <c r="N2586" s="48">
        <v>1</v>
      </c>
      <c r="O2586" s="56">
        <v>12.01</v>
      </c>
      <c r="P2586" s="48" t="str">
        <f t="shared" si="1371"/>
        <v>F2213/32 WH</v>
      </c>
      <c r="Q2586" s="76">
        <v>0</v>
      </c>
      <c r="R2586" s="76">
        <v>1</v>
      </c>
      <c r="S2586" s="49">
        <f t="shared" si="1364"/>
        <v>1.153846153846154E-3</v>
      </c>
      <c r="T2586" s="49">
        <f t="shared" si="1372"/>
        <v>7.5000000000000011E-2</v>
      </c>
      <c r="U2586" s="49">
        <v>30.881153846153843</v>
      </c>
      <c r="V2586" s="49">
        <f t="shared" si="1359"/>
        <v>0.47509467455621296</v>
      </c>
      <c r="W2586" s="49">
        <f t="shared" si="1365"/>
        <v>2.7692307692307697E-2</v>
      </c>
      <c r="X2586" s="90">
        <f>ROUNDUP(S2586*$X$4,0)</f>
        <v>1</v>
      </c>
      <c r="Y2586" s="91">
        <f t="shared" si="1366"/>
        <v>12.01</v>
      </c>
      <c r="Z2586" s="93">
        <f t="shared" si="1358"/>
        <v>1</v>
      </c>
      <c r="AA2586" s="94">
        <f t="shared" si="1367"/>
        <v>12.01</v>
      </c>
      <c r="AB2586" s="97">
        <f t="shared" si="1374"/>
        <v>1</v>
      </c>
      <c r="AC2586" s="98">
        <f t="shared" si="1368"/>
        <v>12.01</v>
      </c>
      <c r="AD2586" s="77" t="s">
        <v>3</v>
      </c>
      <c r="AE2586" s="54">
        <v>12.01</v>
      </c>
      <c r="AF2586" s="17"/>
    </row>
    <row r="2587" spans="1:32" ht="12.75" customHeight="1" x14ac:dyDescent="0.3">
      <c r="A2587" s="73" t="s">
        <v>35</v>
      </c>
      <c r="B2587" s="74" t="s">
        <v>5183</v>
      </c>
      <c r="C2587" s="48" t="s">
        <v>1797</v>
      </c>
      <c r="D2587" s="48">
        <v>70</v>
      </c>
      <c r="E2587" s="48">
        <v>4445</v>
      </c>
      <c r="F2587" s="48" t="s">
        <v>5912</v>
      </c>
      <c r="G2587" s="48" t="s">
        <v>122</v>
      </c>
      <c r="H2587" s="75">
        <f t="shared" si="1362"/>
        <v>0.14285714285714285</v>
      </c>
      <c r="I2587" s="74">
        <v>32</v>
      </c>
      <c r="J2587" s="74">
        <v>28</v>
      </c>
      <c r="K2587" s="48">
        <f>J2587</f>
        <v>28</v>
      </c>
      <c r="L2587" s="48">
        <f>$L$3</f>
        <v>-4</v>
      </c>
      <c r="M2587" s="48">
        <f t="shared" si="1363"/>
        <v>24</v>
      </c>
      <c r="N2587" s="48">
        <v>2</v>
      </c>
      <c r="O2587" s="56">
        <v>12.75</v>
      </c>
      <c r="P2587" s="48" t="str">
        <f t="shared" si="1371"/>
        <v>F2211/16 RD</v>
      </c>
      <c r="Q2587" s="76">
        <v>0</v>
      </c>
      <c r="R2587" s="76">
        <v>0</v>
      </c>
      <c r="S2587" s="49">
        <f t="shared" si="1364"/>
        <v>0</v>
      </c>
      <c r="T2587" s="49">
        <f t="shared" si="1372"/>
        <v>0</v>
      </c>
      <c r="U2587" s="49">
        <v>36.642307692307696</v>
      </c>
      <c r="V2587" s="49">
        <f t="shared" si="1359"/>
        <v>0.52346153846153853</v>
      </c>
      <c r="W2587" s="49">
        <f t="shared" si="1365"/>
        <v>0</v>
      </c>
      <c r="X2587" s="90">
        <f t="shared" ref="X2587:X2588" si="1376">ROUNDUP(S2587*$X$4,0)</f>
        <v>0</v>
      </c>
      <c r="Y2587" s="91">
        <f t="shared" si="1366"/>
        <v>0</v>
      </c>
      <c r="Z2587" s="93">
        <f t="shared" si="1358"/>
        <v>0</v>
      </c>
      <c r="AA2587" s="94">
        <f t="shared" si="1367"/>
        <v>0</v>
      </c>
      <c r="AB2587" s="97">
        <f t="shared" si="1374"/>
        <v>0</v>
      </c>
      <c r="AC2587" s="98">
        <f t="shared" si="1368"/>
        <v>0</v>
      </c>
      <c r="AD2587" s="77" t="s">
        <v>3</v>
      </c>
      <c r="AE2587" s="54">
        <v>0</v>
      </c>
      <c r="AF2587" s="17"/>
    </row>
    <row r="2588" spans="1:32" ht="16.899999999999999" customHeight="1" x14ac:dyDescent="0.3">
      <c r="A2588" s="73" t="s">
        <v>35</v>
      </c>
      <c r="B2588" s="74" t="s">
        <v>5189</v>
      </c>
      <c r="C2588" s="48" t="s">
        <v>1797</v>
      </c>
      <c r="D2588" s="48">
        <v>65</v>
      </c>
      <c r="E2588" s="48">
        <v>4445</v>
      </c>
      <c r="F2588" s="48" t="s">
        <v>5912</v>
      </c>
      <c r="G2588" s="48" t="s">
        <v>122</v>
      </c>
      <c r="H2588" s="75">
        <f t="shared" si="1362"/>
        <v>0.14285714285714285</v>
      </c>
      <c r="I2588" s="74">
        <v>32</v>
      </c>
      <c r="J2588" s="74">
        <v>28</v>
      </c>
      <c r="K2588" s="48">
        <f>J2588</f>
        <v>28</v>
      </c>
      <c r="L2588" s="48">
        <f>$L$3</f>
        <v>-4</v>
      </c>
      <c r="M2588" s="48">
        <f t="shared" si="1363"/>
        <v>24</v>
      </c>
      <c r="N2588" s="48">
        <v>0</v>
      </c>
      <c r="O2588" s="56">
        <v>12.01</v>
      </c>
      <c r="P2588" s="48" t="str">
        <f t="shared" si="1371"/>
        <v>F2213/32 GR</v>
      </c>
      <c r="Q2588" s="76">
        <v>1</v>
      </c>
      <c r="R2588" s="76">
        <v>3</v>
      </c>
      <c r="S2588" s="49">
        <f t="shared" si="1364"/>
        <v>1.4230769230769231E-2</v>
      </c>
      <c r="T2588" s="49">
        <f t="shared" si="1372"/>
        <v>0.92500000000000004</v>
      </c>
      <c r="U2588" s="49">
        <v>32.617307692307691</v>
      </c>
      <c r="V2588" s="49">
        <f t="shared" si="1359"/>
        <v>0.50180473372781065</v>
      </c>
      <c r="W2588" s="49">
        <f t="shared" si="1365"/>
        <v>0.34153846153846157</v>
      </c>
      <c r="X2588" s="90">
        <f t="shared" si="1376"/>
        <v>1</v>
      </c>
      <c r="Y2588" s="91">
        <f t="shared" si="1366"/>
        <v>12.01</v>
      </c>
      <c r="Z2588" s="93">
        <f t="shared" si="1358"/>
        <v>1</v>
      </c>
      <c r="AA2588" s="94">
        <f t="shared" si="1367"/>
        <v>12.01</v>
      </c>
      <c r="AB2588" s="97">
        <f t="shared" si="1374"/>
        <v>1</v>
      </c>
      <c r="AC2588" s="98">
        <f t="shared" si="1368"/>
        <v>12.01</v>
      </c>
      <c r="AD2588" s="77" t="s">
        <v>3</v>
      </c>
      <c r="AE2588" s="54">
        <v>12.01</v>
      </c>
      <c r="AF2588" s="17"/>
    </row>
    <row r="2589" spans="1:32" ht="16.899999999999999" customHeight="1" x14ac:dyDescent="0.3">
      <c r="A2589" s="73" t="s">
        <v>35</v>
      </c>
      <c r="B2589" s="74" t="s">
        <v>796</v>
      </c>
      <c r="C2589" s="48" t="s">
        <v>40</v>
      </c>
      <c r="D2589" s="48">
        <v>100</v>
      </c>
      <c r="E2589" s="48">
        <v>621</v>
      </c>
      <c r="F2589" s="48" t="s">
        <v>6128</v>
      </c>
      <c r="G2589" s="48" t="s">
        <v>112</v>
      </c>
      <c r="H2589" s="75">
        <f t="shared" si="1362"/>
        <v>4.1666666666666664E-2</v>
      </c>
      <c r="I2589" s="74">
        <v>25</v>
      </c>
      <c r="J2589" s="74">
        <v>24</v>
      </c>
      <c r="K2589" s="48">
        <f>J2589</f>
        <v>24</v>
      </c>
      <c r="L2589" s="48">
        <f>$L$3</f>
        <v>-4</v>
      </c>
      <c r="M2589" s="48">
        <f t="shared" si="1363"/>
        <v>20</v>
      </c>
      <c r="N2589" s="48">
        <v>31</v>
      </c>
      <c r="O2589" s="56">
        <v>1.962</v>
      </c>
      <c r="P2589" s="48" t="str">
        <f t="shared" si="1371"/>
        <v>3050/1 GR</v>
      </c>
      <c r="Q2589" s="76">
        <v>37</v>
      </c>
      <c r="R2589" s="76">
        <v>149</v>
      </c>
      <c r="S2589" s="49">
        <f t="shared" si="1364"/>
        <v>0.57038461538461527</v>
      </c>
      <c r="T2589" s="49">
        <f t="shared" si="1372"/>
        <v>57.038461538461526</v>
      </c>
      <c r="U2589" s="49">
        <v>57.038461538461526</v>
      </c>
      <c r="V2589" s="49">
        <f t="shared" si="1359"/>
        <v>0.57038461538461527</v>
      </c>
      <c r="W2589" s="49">
        <f t="shared" si="1365"/>
        <v>11.407692307692304</v>
      </c>
      <c r="X2589" s="90">
        <f t="shared" ref="X2589:X2590" si="1377">ROUND(S2589*$X$3,0)</f>
        <v>3</v>
      </c>
      <c r="Y2589" s="91">
        <f t="shared" si="1366"/>
        <v>5.8860000000000001</v>
      </c>
      <c r="Z2589" s="93">
        <f t="shared" si="1358"/>
        <v>14</v>
      </c>
      <c r="AA2589" s="94">
        <f t="shared" si="1367"/>
        <v>27.468</v>
      </c>
      <c r="AB2589" s="97">
        <f t="shared" si="1374"/>
        <v>17</v>
      </c>
      <c r="AC2589" s="98">
        <f t="shared" si="1368"/>
        <v>33.353999999999999</v>
      </c>
      <c r="AD2589" s="77" t="s">
        <v>3</v>
      </c>
      <c r="AE2589" s="54">
        <v>33.353999999999999</v>
      </c>
      <c r="AF2589" s="17"/>
    </row>
    <row r="2590" spans="1:32" ht="16.899999999999999" customHeight="1" x14ac:dyDescent="0.3">
      <c r="A2590" s="73" t="s">
        <v>7</v>
      </c>
      <c r="B2590" s="74" t="s">
        <v>1195</v>
      </c>
      <c r="C2590" s="48" t="s">
        <v>1154</v>
      </c>
      <c r="D2590" s="48">
        <v>1000</v>
      </c>
      <c r="E2590" s="48">
        <v>2834</v>
      </c>
      <c r="F2590" s="48" t="s">
        <v>6126</v>
      </c>
      <c r="G2590" s="48">
        <v>2</v>
      </c>
      <c r="H2590" s="75">
        <f t="shared" si="1362"/>
        <v>0</v>
      </c>
      <c r="I2590" s="74">
        <v>20</v>
      </c>
      <c r="J2590" s="74">
        <f>I2590</f>
        <v>20</v>
      </c>
      <c r="K2590" s="48">
        <f>I2590</f>
        <v>20</v>
      </c>
      <c r="L2590" s="48"/>
      <c r="M2590" s="48">
        <f t="shared" si="1363"/>
        <v>20</v>
      </c>
      <c r="N2590" s="48">
        <v>1</v>
      </c>
      <c r="O2590" s="56">
        <v>169.84234000000001</v>
      </c>
      <c r="P2590" s="48" t="str">
        <f t="shared" si="1371"/>
        <v>5463C SL</v>
      </c>
      <c r="Q2590" s="76">
        <v>14</v>
      </c>
      <c r="R2590" s="76">
        <v>54</v>
      </c>
      <c r="S2590" s="49">
        <f t="shared" si="1364"/>
        <v>0.21307692307692308</v>
      </c>
      <c r="T2590" s="49">
        <f t="shared" si="1372"/>
        <v>213.07692307692309</v>
      </c>
      <c r="U2590" s="49">
        <v>222.30769230769232</v>
      </c>
      <c r="V2590" s="49">
        <f t="shared" si="1359"/>
        <v>0.22230769230769232</v>
      </c>
      <c r="W2590" s="49">
        <f t="shared" si="1365"/>
        <v>4.2615384615384615</v>
      </c>
      <c r="X2590" s="90">
        <f t="shared" si="1377"/>
        <v>1</v>
      </c>
      <c r="Y2590" s="91">
        <f t="shared" si="1366"/>
        <v>169.84234000000001</v>
      </c>
      <c r="Z2590" s="93">
        <f t="shared" ref="Z2590:Z2622" si="1378">ROUND((S2590*M2590)+X2590,0)</f>
        <v>5</v>
      </c>
      <c r="AA2590" s="94">
        <f t="shared" si="1367"/>
        <v>849.21170000000006</v>
      </c>
      <c r="AB2590" s="97">
        <f t="shared" si="1374"/>
        <v>6</v>
      </c>
      <c r="AC2590" s="98">
        <f t="shared" si="1368"/>
        <v>1019.05404</v>
      </c>
      <c r="AD2590" s="77" t="s">
        <v>3</v>
      </c>
      <c r="AE2590" s="54">
        <v>1019.05404</v>
      </c>
      <c r="AF2590" s="17"/>
    </row>
    <row r="2591" spans="1:32" ht="16.899999999999999" customHeight="1" x14ac:dyDescent="0.3">
      <c r="A2591" s="73" t="s">
        <v>35</v>
      </c>
      <c r="B2591" s="74" t="s">
        <v>4120</v>
      </c>
      <c r="C2591" s="48" t="s">
        <v>1797</v>
      </c>
      <c r="D2591" s="48">
        <v>1500</v>
      </c>
      <c r="E2591" s="48">
        <v>7880</v>
      </c>
      <c r="F2591" s="48" t="s">
        <v>5908</v>
      </c>
      <c r="G2591" s="48" t="s">
        <v>122</v>
      </c>
      <c r="H2591" s="75">
        <f t="shared" si="1362"/>
        <v>0.55555555555555558</v>
      </c>
      <c r="I2591" s="74">
        <v>140</v>
      </c>
      <c r="J2591" s="74">
        <v>90</v>
      </c>
      <c r="K2591" s="48">
        <f>J2591</f>
        <v>90</v>
      </c>
      <c r="L2591" s="48">
        <f>$L$3</f>
        <v>-4</v>
      </c>
      <c r="M2591" s="48">
        <f t="shared" si="1363"/>
        <v>86</v>
      </c>
      <c r="N2591" s="48">
        <v>4</v>
      </c>
      <c r="O2591" s="56">
        <v>143.18571</v>
      </c>
      <c r="P2591" s="48" t="str">
        <f t="shared" si="1371"/>
        <v>F221B3/32 CL</v>
      </c>
      <c r="Q2591" s="76">
        <v>1</v>
      </c>
      <c r="R2591" s="76">
        <v>19</v>
      </c>
      <c r="S2591" s="49">
        <f t="shared" si="1364"/>
        <v>3.2692307692307694E-2</v>
      </c>
      <c r="T2591" s="49">
        <f t="shared" si="1372"/>
        <v>49.03846153846154</v>
      </c>
      <c r="U2591" s="49">
        <v>78.65384615384616</v>
      </c>
      <c r="V2591" s="49">
        <f t="shared" si="1359"/>
        <v>5.2435897435897438E-2</v>
      </c>
      <c r="W2591" s="49">
        <f t="shared" si="1365"/>
        <v>2.8115384615384618</v>
      </c>
      <c r="X2591" s="90">
        <f t="shared" ref="X2591:X2592" si="1379">ROUND(S2591*$X$4,0)</f>
        <v>0</v>
      </c>
      <c r="Y2591" s="91">
        <f t="shared" si="1366"/>
        <v>0</v>
      </c>
      <c r="Z2591" s="93">
        <f t="shared" si="1378"/>
        <v>3</v>
      </c>
      <c r="AA2591" s="94">
        <f t="shared" si="1367"/>
        <v>429.55713000000003</v>
      </c>
      <c r="AB2591" s="97">
        <f t="shared" si="1374"/>
        <v>3</v>
      </c>
      <c r="AC2591" s="98">
        <f t="shared" si="1368"/>
        <v>429.55713000000003</v>
      </c>
      <c r="AD2591" s="77" t="s">
        <v>3</v>
      </c>
      <c r="AE2591" s="54">
        <v>429.55713000000003</v>
      </c>
      <c r="AF2591" s="17"/>
    </row>
    <row r="2592" spans="1:32" ht="12.75" customHeight="1" x14ac:dyDescent="0.3">
      <c r="A2592" s="73" t="s">
        <v>7</v>
      </c>
      <c r="B2592" s="74" t="s">
        <v>1808</v>
      </c>
      <c r="C2592" s="48" t="s">
        <v>1797</v>
      </c>
      <c r="D2592" s="48">
        <v>25</v>
      </c>
      <c r="E2592" s="48">
        <v>4445</v>
      </c>
      <c r="F2592" s="48" t="s">
        <v>5912</v>
      </c>
      <c r="G2592" s="48" t="s">
        <v>122</v>
      </c>
      <c r="H2592" s="75">
        <f t="shared" si="1362"/>
        <v>0.14285714285714285</v>
      </c>
      <c r="I2592" s="74">
        <v>32</v>
      </c>
      <c r="J2592" s="74">
        <v>28</v>
      </c>
      <c r="K2592" s="48">
        <f>J2592</f>
        <v>28</v>
      </c>
      <c r="L2592" s="48">
        <f>$L$3</f>
        <v>-4</v>
      </c>
      <c r="M2592" s="48">
        <f t="shared" si="1363"/>
        <v>24</v>
      </c>
      <c r="N2592" s="48">
        <v>10</v>
      </c>
      <c r="O2592" s="56">
        <v>11.06062</v>
      </c>
      <c r="P2592" s="48" t="str">
        <f t="shared" si="1371"/>
        <v>F2211/8 BK</v>
      </c>
      <c r="Q2592" s="76">
        <v>1</v>
      </c>
      <c r="R2592" s="76">
        <v>16</v>
      </c>
      <c r="S2592" s="49">
        <f t="shared" si="1364"/>
        <v>2.9230769230769234E-2</v>
      </c>
      <c r="T2592" s="49">
        <f t="shared" si="1372"/>
        <v>0.73076923076923084</v>
      </c>
      <c r="U2592" s="49">
        <v>1717.0109038461535</v>
      </c>
      <c r="V2592" s="49">
        <f t="shared" si="1359"/>
        <v>68.680436153846145</v>
      </c>
      <c r="W2592" s="49">
        <f t="shared" si="1365"/>
        <v>0.70153846153846167</v>
      </c>
      <c r="X2592" s="90">
        <f t="shared" si="1379"/>
        <v>0</v>
      </c>
      <c r="Y2592" s="91">
        <f t="shared" si="1366"/>
        <v>0</v>
      </c>
      <c r="Z2592" s="93">
        <f t="shared" si="1378"/>
        <v>1</v>
      </c>
      <c r="AA2592" s="94">
        <f t="shared" si="1367"/>
        <v>11.06062</v>
      </c>
      <c r="AB2592" s="97">
        <f t="shared" si="1374"/>
        <v>1</v>
      </c>
      <c r="AC2592" s="98">
        <f t="shared" si="1368"/>
        <v>11.06062</v>
      </c>
      <c r="AD2592" s="77" t="s">
        <v>3</v>
      </c>
      <c r="AE2592" s="54">
        <v>11.06062</v>
      </c>
      <c r="AF2592" s="17"/>
    </row>
    <row r="2593" spans="1:32" ht="16.899999999999999" customHeight="1" x14ac:dyDescent="0.3">
      <c r="A2593" s="73" t="s">
        <v>7</v>
      </c>
      <c r="B2593" s="74" t="s">
        <v>24</v>
      </c>
      <c r="C2593" s="48" t="s">
        <v>10</v>
      </c>
      <c r="D2593" s="48">
        <v>100</v>
      </c>
      <c r="E2593" s="48">
        <v>621</v>
      </c>
      <c r="F2593" s="48" t="s">
        <v>6128</v>
      </c>
      <c r="G2593" s="48" t="s">
        <v>35</v>
      </c>
      <c r="H2593" s="75">
        <f t="shared" si="1362"/>
        <v>-0.71698113207547165</v>
      </c>
      <c r="I2593" s="74">
        <v>15</v>
      </c>
      <c r="J2593" s="74">
        <v>53</v>
      </c>
      <c r="K2593" s="48">
        <f>I2593</f>
        <v>15</v>
      </c>
      <c r="L2593" s="48">
        <v>-4</v>
      </c>
      <c r="M2593" s="48">
        <f t="shared" si="1363"/>
        <v>11</v>
      </c>
      <c r="N2593" s="48">
        <v>29</v>
      </c>
      <c r="O2593" s="56">
        <v>6.9290000000000003</v>
      </c>
      <c r="P2593" s="48" t="str">
        <f t="shared" si="1371"/>
        <v>1214C SL</v>
      </c>
      <c r="Q2593" s="76">
        <v>0</v>
      </c>
      <c r="R2593" s="76">
        <v>47</v>
      </c>
      <c r="S2593" s="49">
        <f t="shared" si="1364"/>
        <v>5.4230769230769228E-2</v>
      </c>
      <c r="T2593" s="49">
        <f t="shared" si="1372"/>
        <v>5.4230769230769225</v>
      </c>
      <c r="U2593" s="49">
        <v>382.15384615384608</v>
      </c>
      <c r="V2593" s="49">
        <f t="shared" si="1359"/>
        <v>3.8215384615384607</v>
      </c>
      <c r="W2593" s="49">
        <f t="shared" si="1365"/>
        <v>0.59653846153846146</v>
      </c>
      <c r="X2593" s="90">
        <f>ROUND(S2593*$X$2,0)</f>
        <v>0</v>
      </c>
      <c r="Y2593" s="91">
        <f t="shared" si="1366"/>
        <v>0</v>
      </c>
      <c r="Z2593" s="93">
        <f t="shared" si="1378"/>
        <v>1</v>
      </c>
      <c r="AA2593" s="94">
        <f t="shared" si="1367"/>
        <v>6.9290000000000003</v>
      </c>
      <c r="AB2593" s="97">
        <f>ROUND((S2593*$AB$2)+Z2593,0)</f>
        <v>1</v>
      </c>
      <c r="AC2593" s="98">
        <f t="shared" si="1368"/>
        <v>6.9290000000000003</v>
      </c>
      <c r="AD2593" s="77" t="s">
        <v>3</v>
      </c>
      <c r="AE2593" s="54">
        <v>6.9290000000000003</v>
      </c>
      <c r="AF2593" s="17"/>
    </row>
    <row r="2594" spans="1:32" ht="16.899999999999999" customHeight="1" x14ac:dyDescent="0.3">
      <c r="A2594" s="73" t="s">
        <v>35</v>
      </c>
      <c r="B2594" s="74" t="s">
        <v>3694</v>
      </c>
      <c r="C2594" s="48" t="s">
        <v>1797</v>
      </c>
      <c r="D2594" s="48">
        <v>200</v>
      </c>
      <c r="E2594" s="48">
        <v>7880</v>
      </c>
      <c r="F2594" s="48" t="s">
        <v>5908</v>
      </c>
      <c r="G2594" s="48" t="s">
        <v>122</v>
      </c>
      <c r="H2594" s="75">
        <f t="shared" si="1362"/>
        <v>0.55555555555555558</v>
      </c>
      <c r="I2594" s="74">
        <v>140</v>
      </c>
      <c r="J2594" s="74">
        <v>90</v>
      </c>
      <c r="K2594" s="48">
        <f>J2594</f>
        <v>90</v>
      </c>
      <c r="L2594" s="48">
        <f>$L$3</f>
        <v>-4</v>
      </c>
      <c r="M2594" s="48">
        <f t="shared" si="1363"/>
        <v>86</v>
      </c>
      <c r="N2594" s="48">
        <v>19</v>
      </c>
      <c r="O2594" s="56">
        <v>34.771430000000002</v>
      </c>
      <c r="P2594" s="48" t="str">
        <f t="shared" si="1371"/>
        <v>F2213/8 GR</v>
      </c>
      <c r="Q2594" s="76">
        <v>28</v>
      </c>
      <c r="R2594" s="76">
        <v>50</v>
      </c>
      <c r="S2594" s="49">
        <f t="shared" si="1364"/>
        <v>0.35923076923076924</v>
      </c>
      <c r="T2594" s="49">
        <f t="shared" si="1372"/>
        <v>71.846153846153854</v>
      </c>
      <c r="U2594" s="49">
        <v>79.55038461538463</v>
      </c>
      <c r="V2594" s="49">
        <f t="shared" si="1359"/>
        <v>0.39775192307692314</v>
      </c>
      <c r="W2594" s="49">
        <f t="shared" si="1365"/>
        <v>30.893846153846155</v>
      </c>
      <c r="X2594" s="90">
        <f t="shared" ref="X2594:X2595" si="1380">ROUND(S2594*$X$4,0)</f>
        <v>2</v>
      </c>
      <c r="Y2594" s="91">
        <f t="shared" si="1366"/>
        <v>69.542860000000005</v>
      </c>
      <c r="Z2594" s="93">
        <f t="shared" si="1378"/>
        <v>33</v>
      </c>
      <c r="AA2594" s="94">
        <f t="shared" si="1367"/>
        <v>1147.4571900000001</v>
      </c>
      <c r="AB2594" s="97">
        <f>ROUND((S2594*$AB$4)+Z2594,0)</f>
        <v>35</v>
      </c>
      <c r="AC2594" s="98">
        <f t="shared" si="1368"/>
        <v>1217.0000500000001</v>
      </c>
      <c r="AD2594" s="77" t="s">
        <v>3</v>
      </c>
      <c r="AE2594" s="54">
        <v>1217.0000500000001</v>
      </c>
      <c r="AF2594" s="17"/>
    </row>
    <row r="2595" spans="1:32" ht="16.899999999999999" customHeight="1" x14ac:dyDescent="0.3">
      <c r="A2595" s="73" t="s">
        <v>35</v>
      </c>
      <c r="B2595" s="74" t="s">
        <v>4993</v>
      </c>
      <c r="C2595" s="48" t="s">
        <v>1797</v>
      </c>
      <c r="D2595" s="48">
        <v>2</v>
      </c>
      <c r="E2595" s="48">
        <v>4445</v>
      </c>
      <c r="F2595" s="48" t="s">
        <v>5912</v>
      </c>
      <c r="G2595" s="48" t="s">
        <v>122</v>
      </c>
      <c r="H2595" s="75">
        <f t="shared" si="1362"/>
        <v>0.14736842105263157</v>
      </c>
      <c r="I2595" s="74">
        <v>109</v>
      </c>
      <c r="J2595" s="74">
        <v>95</v>
      </c>
      <c r="K2595" s="48">
        <f>J2595</f>
        <v>95</v>
      </c>
      <c r="L2595" s="48">
        <f>$L$3</f>
        <v>-4</v>
      </c>
      <c r="M2595" s="48">
        <f t="shared" si="1363"/>
        <v>91</v>
      </c>
      <c r="N2595" s="48">
        <v>2</v>
      </c>
      <c r="O2595" s="56">
        <v>4.53</v>
      </c>
      <c r="P2595" s="48" t="str">
        <f t="shared" si="1371"/>
        <v>F3501/2 CL</v>
      </c>
      <c r="Q2595" s="76">
        <v>1</v>
      </c>
      <c r="R2595" s="76">
        <v>6</v>
      </c>
      <c r="S2595" s="49">
        <f t="shared" si="1364"/>
        <v>1.7692307692307691E-2</v>
      </c>
      <c r="T2595" s="49">
        <f t="shared" si="1372"/>
        <v>3.5384615384615382E-2</v>
      </c>
      <c r="U2595" s="49">
        <v>7.4892307692307689</v>
      </c>
      <c r="V2595" s="49">
        <f t="shared" si="1359"/>
        <v>3.7446153846153845</v>
      </c>
      <c r="W2595" s="49">
        <f t="shared" si="1365"/>
        <v>1.6099999999999999</v>
      </c>
      <c r="X2595" s="90">
        <f t="shared" si="1380"/>
        <v>0</v>
      </c>
      <c r="Y2595" s="91">
        <f t="shared" si="1366"/>
        <v>0</v>
      </c>
      <c r="Z2595" s="93">
        <f t="shared" si="1378"/>
        <v>2</v>
      </c>
      <c r="AA2595" s="94">
        <f t="shared" si="1367"/>
        <v>9.06</v>
      </c>
      <c r="AB2595" s="97">
        <f>ROUND((S2595*$AB$4)+Z2595,0)</f>
        <v>2</v>
      </c>
      <c r="AC2595" s="98">
        <f t="shared" si="1368"/>
        <v>9.06</v>
      </c>
      <c r="AD2595" s="77" t="s">
        <v>3</v>
      </c>
      <c r="AE2595" s="54">
        <v>9.06</v>
      </c>
      <c r="AF2595" s="17"/>
    </row>
    <row r="2596" spans="1:32" ht="16.899999999999999" customHeight="1" x14ac:dyDescent="0.3">
      <c r="A2596" s="73" t="s">
        <v>35</v>
      </c>
      <c r="B2596" s="74" t="s">
        <v>4400</v>
      </c>
      <c r="C2596" s="48" t="s">
        <v>464</v>
      </c>
      <c r="D2596" s="48">
        <v>100</v>
      </c>
      <c r="E2596" s="48">
        <v>4013</v>
      </c>
      <c r="F2596" s="48" t="s">
        <v>6180</v>
      </c>
      <c r="G2596" s="48" t="s">
        <v>65</v>
      </c>
      <c r="H2596" s="75">
        <f t="shared" si="1362"/>
        <v>0</v>
      </c>
      <c r="I2596" s="74">
        <v>5</v>
      </c>
      <c r="J2596" s="74">
        <v>5</v>
      </c>
      <c r="K2596" s="48">
        <f>J2596</f>
        <v>5</v>
      </c>
      <c r="L2596" s="48"/>
      <c r="M2596" s="48">
        <f t="shared" si="1363"/>
        <v>5</v>
      </c>
      <c r="N2596" s="48">
        <v>23</v>
      </c>
      <c r="O2596" s="56">
        <v>8.2625700000000002</v>
      </c>
      <c r="P2596" s="48" t="str">
        <f t="shared" si="1371"/>
        <v>2843/7 VI</v>
      </c>
      <c r="Q2596" s="76">
        <v>8</v>
      </c>
      <c r="R2596" s="76">
        <v>82</v>
      </c>
      <c r="S2596" s="49">
        <f t="shared" si="1364"/>
        <v>0.18076923076923077</v>
      </c>
      <c r="T2596" s="49">
        <f t="shared" si="1372"/>
        <v>18.076923076923077</v>
      </c>
      <c r="U2596" s="49">
        <v>29.615384615384613</v>
      </c>
      <c r="V2596" s="49">
        <f t="shared" si="1359"/>
        <v>0.29615384615384616</v>
      </c>
      <c r="W2596" s="49">
        <f t="shared" si="1365"/>
        <v>0.90384615384615385</v>
      </c>
      <c r="X2596" s="90">
        <f>ROUND(S2596*$X$2,0)</f>
        <v>1</v>
      </c>
      <c r="Y2596" s="91">
        <f t="shared" si="1366"/>
        <v>8.2625700000000002</v>
      </c>
      <c r="Z2596" s="93">
        <f t="shared" si="1378"/>
        <v>2</v>
      </c>
      <c r="AA2596" s="94">
        <f t="shared" si="1367"/>
        <v>16.52514</v>
      </c>
      <c r="AB2596" s="97">
        <f>ROUND((S2596*$AB$2)+Z2596,0)</f>
        <v>3</v>
      </c>
      <c r="AC2596" s="98">
        <f t="shared" si="1368"/>
        <v>24.787710000000001</v>
      </c>
      <c r="AD2596" s="77" t="s">
        <v>5891</v>
      </c>
      <c r="AE2596" s="54">
        <v>24.787710000000001</v>
      </c>
      <c r="AF2596" s="17"/>
    </row>
    <row r="2597" spans="1:32" ht="16.899999999999999" customHeight="1" x14ac:dyDescent="0.3">
      <c r="A2597" s="73" t="s">
        <v>7</v>
      </c>
      <c r="B2597" s="74" t="s">
        <v>4495</v>
      </c>
      <c r="C2597" s="48" t="s">
        <v>1154</v>
      </c>
      <c r="D2597" s="48">
        <v>100</v>
      </c>
      <c r="E2597" s="48">
        <v>621</v>
      </c>
      <c r="F2597" s="48" t="s">
        <v>6128</v>
      </c>
      <c r="G2597" s="48" t="s">
        <v>35</v>
      </c>
      <c r="H2597" s="75">
        <f t="shared" si="1362"/>
        <v>-0.75</v>
      </c>
      <c r="I2597" s="74">
        <v>25</v>
      </c>
      <c r="J2597" s="74">
        <v>100</v>
      </c>
      <c r="K2597" s="48">
        <f>I2597</f>
        <v>25</v>
      </c>
      <c r="L2597" s="48">
        <v>-4</v>
      </c>
      <c r="M2597" s="48">
        <f t="shared" si="1363"/>
        <v>21</v>
      </c>
      <c r="N2597" s="48">
        <v>303</v>
      </c>
      <c r="O2597" s="56">
        <v>18.989000000000001</v>
      </c>
      <c r="P2597" s="48" t="str">
        <f t="shared" si="1371"/>
        <v>5014C SL</v>
      </c>
      <c r="Q2597" s="76">
        <v>6</v>
      </c>
      <c r="R2597" s="76">
        <v>31</v>
      </c>
      <c r="S2597" s="49">
        <f t="shared" si="1364"/>
        <v>0.10038461538461538</v>
      </c>
      <c r="T2597" s="49">
        <f t="shared" si="1372"/>
        <v>10.038461538461538</v>
      </c>
      <c r="U2597" s="49">
        <v>698.05230769230764</v>
      </c>
      <c r="V2597" s="49">
        <f t="shared" si="1359"/>
        <v>6.9805230769230766</v>
      </c>
      <c r="W2597" s="49">
        <f t="shared" si="1365"/>
        <v>2.108076923076923</v>
      </c>
      <c r="X2597" s="90">
        <f t="shared" ref="X2597:X2601" si="1381">ROUND(S2597*$X$4,0)</f>
        <v>1</v>
      </c>
      <c r="Y2597" s="91">
        <f t="shared" si="1366"/>
        <v>18.989000000000001</v>
      </c>
      <c r="Z2597" s="93">
        <f t="shared" si="1378"/>
        <v>3</v>
      </c>
      <c r="AA2597" s="94">
        <f t="shared" si="1367"/>
        <v>56.966999999999999</v>
      </c>
      <c r="AB2597" s="97">
        <f t="shared" ref="AB2597:AB2604" si="1382">ROUND((S2597*$AB$4)+Z2597,0)</f>
        <v>4</v>
      </c>
      <c r="AC2597" s="98">
        <f t="shared" si="1368"/>
        <v>75.956000000000003</v>
      </c>
      <c r="AD2597" s="77" t="s">
        <v>3</v>
      </c>
      <c r="AE2597" s="54">
        <v>75.956000000000003</v>
      </c>
      <c r="AF2597" s="17"/>
    </row>
    <row r="2598" spans="1:32" ht="16.899999999999999" customHeight="1" x14ac:dyDescent="0.3">
      <c r="A2598" s="73" t="s">
        <v>35</v>
      </c>
      <c r="B2598" s="74" t="s">
        <v>466</v>
      </c>
      <c r="C2598" s="48" t="s">
        <v>40</v>
      </c>
      <c r="D2598" s="48">
        <v>1</v>
      </c>
      <c r="E2598" s="48">
        <v>595</v>
      </c>
      <c r="F2598" s="48" t="s">
        <v>6127</v>
      </c>
      <c r="G2598" s="48" t="s">
        <v>112</v>
      </c>
      <c r="H2598" s="75">
        <f t="shared" si="1362"/>
        <v>0.5</v>
      </c>
      <c r="I2598" s="74">
        <v>150</v>
      </c>
      <c r="J2598" s="74">
        <v>100</v>
      </c>
      <c r="K2598" s="48">
        <f>J2598</f>
        <v>100</v>
      </c>
      <c r="L2598" s="48">
        <f>$L$3</f>
        <v>-4</v>
      </c>
      <c r="M2598" s="48">
        <f t="shared" si="1363"/>
        <v>96</v>
      </c>
      <c r="N2598" s="48">
        <v>0</v>
      </c>
      <c r="O2598" s="56">
        <v>6.6159999999999997E-2</v>
      </c>
      <c r="P2598" s="48" t="str">
        <f t="shared" si="1371"/>
        <v>1805 RD</v>
      </c>
      <c r="Q2598" s="76" t="s">
        <v>6187</v>
      </c>
      <c r="R2598" s="76" t="s">
        <v>6187</v>
      </c>
      <c r="S2598" s="49">
        <f t="shared" si="1364"/>
        <v>0</v>
      </c>
      <c r="T2598" s="49">
        <f t="shared" si="1372"/>
        <v>0</v>
      </c>
      <c r="U2598" s="49">
        <v>27.653846153846153</v>
      </c>
      <c r="V2598" s="49">
        <f t="shared" si="1359"/>
        <v>27.653846153846153</v>
      </c>
      <c r="W2598" s="49">
        <f t="shared" si="1365"/>
        <v>0</v>
      </c>
      <c r="X2598" s="90">
        <f>ROUNDUP(S2598*$X$4,0)</f>
        <v>0</v>
      </c>
      <c r="Y2598" s="91">
        <f t="shared" si="1366"/>
        <v>0</v>
      </c>
      <c r="Z2598" s="93">
        <f t="shared" si="1378"/>
        <v>0</v>
      </c>
      <c r="AA2598" s="94">
        <f t="shared" si="1367"/>
        <v>0</v>
      </c>
      <c r="AB2598" s="97">
        <f t="shared" si="1382"/>
        <v>0</v>
      </c>
      <c r="AC2598" s="98">
        <f t="shared" si="1368"/>
        <v>0</v>
      </c>
      <c r="AD2598" s="77" t="s">
        <v>5890</v>
      </c>
      <c r="AE2598" s="54">
        <v>0</v>
      </c>
      <c r="AF2598" s="17"/>
    </row>
    <row r="2599" spans="1:32" ht="16.899999999999999" customHeight="1" x14ac:dyDescent="0.3">
      <c r="A2599" s="73" t="s">
        <v>7</v>
      </c>
      <c r="B2599" s="74" t="s">
        <v>2203</v>
      </c>
      <c r="C2599" s="48" t="s">
        <v>1154</v>
      </c>
      <c r="D2599" s="48">
        <v>100</v>
      </c>
      <c r="E2599" s="48">
        <v>621</v>
      </c>
      <c r="F2599" s="48" t="s">
        <v>6128</v>
      </c>
      <c r="G2599" s="48" t="s">
        <v>35</v>
      </c>
      <c r="H2599" s="75">
        <f t="shared" si="1362"/>
        <v>-0.13793103448275862</v>
      </c>
      <c r="I2599" s="74">
        <v>25</v>
      </c>
      <c r="J2599" s="74">
        <v>29</v>
      </c>
      <c r="K2599" s="48">
        <f>I2599</f>
        <v>25</v>
      </c>
      <c r="L2599" s="48">
        <v>-4</v>
      </c>
      <c r="M2599" s="48">
        <f t="shared" si="1363"/>
        <v>21</v>
      </c>
      <c r="N2599" s="48">
        <v>40</v>
      </c>
      <c r="O2599" s="56">
        <v>17.558</v>
      </c>
      <c r="P2599" s="48" t="str">
        <f t="shared" si="1371"/>
        <v>5093C SL</v>
      </c>
      <c r="Q2599" s="76">
        <v>39</v>
      </c>
      <c r="R2599" s="76">
        <v>52</v>
      </c>
      <c r="S2599" s="49">
        <f t="shared" si="1364"/>
        <v>0.48</v>
      </c>
      <c r="T2599" s="49">
        <f t="shared" si="1372"/>
        <v>48</v>
      </c>
      <c r="U2599" s="49">
        <v>490.28307692307692</v>
      </c>
      <c r="V2599" s="49">
        <f t="shared" si="1359"/>
        <v>4.9028307692307695</v>
      </c>
      <c r="W2599" s="49">
        <f t="shared" si="1365"/>
        <v>10.08</v>
      </c>
      <c r="X2599" s="90">
        <f t="shared" si="1381"/>
        <v>2</v>
      </c>
      <c r="Y2599" s="91">
        <f t="shared" si="1366"/>
        <v>35.116</v>
      </c>
      <c r="Z2599" s="93">
        <f t="shared" si="1378"/>
        <v>12</v>
      </c>
      <c r="AA2599" s="94">
        <f t="shared" si="1367"/>
        <v>210.696</v>
      </c>
      <c r="AB2599" s="97">
        <f t="shared" si="1382"/>
        <v>14</v>
      </c>
      <c r="AC2599" s="98">
        <f t="shared" si="1368"/>
        <v>245.81200000000001</v>
      </c>
      <c r="AD2599" s="77" t="s">
        <v>3</v>
      </c>
      <c r="AE2599" s="54">
        <v>245.81200000000001</v>
      </c>
      <c r="AF2599" s="17"/>
    </row>
    <row r="2600" spans="1:32" ht="12.75" customHeight="1" x14ac:dyDescent="0.3">
      <c r="A2600" s="73" t="s">
        <v>35</v>
      </c>
      <c r="B2600" s="74" t="s">
        <v>2722</v>
      </c>
      <c r="C2600" s="48" t="s">
        <v>34</v>
      </c>
      <c r="D2600" s="48">
        <v>25</v>
      </c>
      <c r="E2600" s="48">
        <v>6150</v>
      </c>
      <c r="F2600" s="48" t="s">
        <v>6125</v>
      </c>
      <c r="G2600" s="48" t="s">
        <v>3680</v>
      </c>
      <c r="H2600" s="75">
        <f t="shared" si="1362"/>
        <v>0</v>
      </c>
      <c r="I2600" s="74">
        <v>28</v>
      </c>
      <c r="J2600" s="74">
        <v>28</v>
      </c>
      <c r="K2600" s="48">
        <f>I2600</f>
        <v>28</v>
      </c>
      <c r="L2600" s="48">
        <f>$L$3</f>
        <v>-4</v>
      </c>
      <c r="M2600" s="48">
        <f t="shared" si="1363"/>
        <v>24</v>
      </c>
      <c r="N2600" s="48">
        <v>10</v>
      </c>
      <c r="O2600" s="56">
        <v>17.27</v>
      </c>
      <c r="P2600" s="48" t="str">
        <f t="shared" si="1371"/>
        <v>SW12 WH</v>
      </c>
      <c r="Q2600" s="76">
        <v>17</v>
      </c>
      <c r="R2600" s="76">
        <v>161</v>
      </c>
      <c r="S2600" s="49">
        <f t="shared" si="1364"/>
        <v>0.36884615384615382</v>
      </c>
      <c r="T2600" s="49">
        <f t="shared" si="1372"/>
        <v>9.2211538461538449</v>
      </c>
      <c r="U2600" s="49">
        <v>16.990384615384613</v>
      </c>
      <c r="V2600" s="49">
        <f t="shared" si="1359"/>
        <v>0.67961538461538451</v>
      </c>
      <c r="W2600" s="49">
        <f t="shared" si="1365"/>
        <v>8.8523076923076918</v>
      </c>
      <c r="X2600" s="90">
        <f t="shared" si="1381"/>
        <v>2</v>
      </c>
      <c r="Y2600" s="91">
        <f t="shared" si="1366"/>
        <v>34.54</v>
      </c>
      <c r="Z2600" s="93">
        <f t="shared" si="1378"/>
        <v>11</v>
      </c>
      <c r="AA2600" s="94">
        <f t="shared" si="1367"/>
        <v>189.97</v>
      </c>
      <c r="AB2600" s="97">
        <f t="shared" si="1382"/>
        <v>13</v>
      </c>
      <c r="AC2600" s="98">
        <f t="shared" si="1368"/>
        <v>224.51</v>
      </c>
      <c r="AD2600" s="77" t="s">
        <v>3</v>
      </c>
      <c r="AE2600" s="54">
        <v>224.51</v>
      </c>
      <c r="AF2600" s="17"/>
    </row>
    <row r="2601" spans="1:32" ht="16.899999999999999" customHeight="1" x14ac:dyDescent="0.3">
      <c r="A2601" s="73" t="s">
        <v>7</v>
      </c>
      <c r="B2601" s="74" t="s">
        <v>1965</v>
      </c>
      <c r="C2601" s="48" t="s">
        <v>1154</v>
      </c>
      <c r="D2601" s="48">
        <v>100</v>
      </c>
      <c r="E2601" s="48">
        <v>621</v>
      </c>
      <c r="F2601" s="48" t="s">
        <v>6128</v>
      </c>
      <c r="G2601" s="48" t="s">
        <v>35</v>
      </c>
      <c r="H2601" s="75">
        <f t="shared" si="1362"/>
        <v>-0.52830188679245282</v>
      </c>
      <c r="I2601" s="74">
        <v>25</v>
      </c>
      <c r="J2601" s="74">
        <v>53</v>
      </c>
      <c r="K2601" s="48">
        <f>I2601</f>
        <v>25</v>
      </c>
      <c r="L2601" s="48">
        <v>-4</v>
      </c>
      <c r="M2601" s="48">
        <f t="shared" si="1363"/>
        <v>21</v>
      </c>
      <c r="N2601" s="48">
        <v>8</v>
      </c>
      <c r="O2601" s="56">
        <v>7.7770000000000001</v>
      </c>
      <c r="P2601" s="48" t="str">
        <f t="shared" si="1371"/>
        <v>5021C SL</v>
      </c>
      <c r="Q2601" s="76">
        <v>7</v>
      </c>
      <c r="R2601" s="76">
        <v>16</v>
      </c>
      <c r="S2601" s="49">
        <f t="shared" si="1364"/>
        <v>9.3846153846153843E-2</v>
      </c>
      <c r="T2601" s="49">
        <f t="shared" si="1372"/>
        <v>9.384615384615385</v>
      </c>
      <c r="U2601" s="49">
        <v>127.46153846153847</v>
      </c>
      <c r="V2601" s="49">
        <f t="shared" si="1359"/>
        <v>1.2746153846153847</v>
      </c>
      <c r="W2601" s="49">
        <f t="shared" si="1365"/>
        <v>1.9707692307692306</v>
      </c>
      <c r="X2601" s="90">
        <f t="shared" si="1381"/>
        <v>0</v>
      </c>
      <c r="Y2601" s="91">
        <f t="shared" si="1366"/>
        <v>0</v>
      </c>
      <c r="Z2601" s="93">
        <f t="shared" si="1378"/>
        <v>2</v>
      </c>
      <c r="AA2601" s="94">
        <f t="shared" si="1367"/>
        <v>15.554</v>
      </c>
      <c r="AB2601" s="97">
        <f t="shared" si="1382"/>
        <v>2</v>
      </c>
      <c r="AC2601" s="98">
        <f t="shared" si="1368"/>
        <v>15.554</v>
      </c>
      <c r="AD2601" s="77" t="s">
        <v>3</v>
      </c>
      <c r="AE2601" s="54">
        <v>15.554</v>
      </c>
      <c r="AF2601" s="17"/>
    </row>
    <row r="2602" spans="1:32" ht="16.899999999999999" customHeight="1" x14ac:dyDescent="0.3">
      <c r="A2602" s="73" t="s">
        <v>35</v>
      </c>
      <c r="B2602" s="74" t="s">
        <v>2903</v>
      </c>
      <c r="C2602" s="48" t="s">
        <v>40</v>
      </c>
      <c r="D2602" s="48">
        <v>100</v>
      </c>
      <c r="E2602" s="48">
        <v>621</v>
      </c>
      <c r="F2602" s="48" t="s">
        <v>6128</v>
      </c>
      <c r="G2602" s="48" t="s">
        <v>112</v>
      </c>
      <c r="H2602" s="75">
        <f t="shared" si="1362"/>
        <v>-0.25925925925925924</v>
      </c>
      <c r="I2602" s="74">
        <v>20</v>
      </c>
      <c r="J2602" s="74">
        <v>27</v>
      </c>
      <c r="K2602" s="48">
        <f>I2602</f>
        <v>20</v>
      </c>
      <c r="L2602" s="48">
        <f>$L$3</f>
        <v>-4</v>
      </c>
      <c r="M2602" s="48">
        <f t="shared" si="1363"/>
        <v>16</v>
      </c>
      <c r="N2602" s="48">
        <v>42</v>
      </c>
      <c r="O2602" s="56">
        <v>1.4750000000000001</v>
      </c>
      <c r="P2602" s="48" t="str">
        <f t="shared" si="1371"/>
        <v>3250 BL</v>
      </c>
      <c r="Q2602" s="76">
        <v>151</v>
      </c>
      <c r="R2602" s="76">
        <v>363</v>
      </c>
      <c r="S2602" s="49">
        <f t="shared" si="1364"/>
        <v>2.0449999999999999</v>
      </c>
      <c r="T2602" s="49">
        <f t="shared" si="1372"/>
        <v>204.5</v>
      </c>
      <c r="U2602" s="49">
        <v>2031.4230769230769</v>
      </c>
      <c r="V2602" s="49">
        <f t="shared" si="1359"/>
        <v>20.314230769230768</v>
      </c>
      <c r="W2602" s="49">
        <f t="shared" si="1365"/>
        <v>32.72</v>
      </c>
      <c r="X2602" s="90">
        <f>ROUND(S2602*$X$3,0)</f>
        <v>12</v>
      </c>
      <c r="Y2602" s="91">
        <f t="shared" si="1366"/>
        <v>17.700000000000003</v>
      </c>
      <c r="Z2602" s="93">
        <f t="shared" si="1378"/>
        <v>45</v>
      </c>
      <c r="AA2602" s="94">
        <f t="shared" si="1367"/>
        <v>66.375</v>
      </c>
      <c r="AB2602" s="97">
        <f t="shared" si="1382"/>
        <v>55</v>
      </c>
      <c r="AC2602" s="98">
        <f t="shared" si="1368"/>
        <v>81.125</v>
      </c>
      <c r="AD2602" s="77" t="s">
        <v>3</v>
      </c>
      <c r="AE2602" s="54">
        <v>81.125</v>
      </c>
      <c r="AF2602" s="17"/>
    </row>
    <row r="2603" spans="1:32" ht="16.899999999999999" customHeight="1" x14ac:dyDescent="0.3">
      <c r="A2603" s="73" t="s">
        <v>35</v>
      </c>
      <c r="B2603" s="74" t="s">
        <v>2314</v>
      </c>
      <c r="C2603" s="48" t="s">
        <v>1797</v>
      </c>
      <c r="D2603" s="48">
        <v>12</v>
      </c>
      <c r="E2603" s="48">
        <v>4445</v>
      </c>
      <c r="F2603" s="48" t="s">
        <v>5912</v>
      </c>
      <c r="G2603" s="48" t="s">
        <v>122</v>
      </c>
      <c r="H2603" s="75">
        <f t="shared" si="1362"/>
        <v>0.14285714285714285</v>
      </c>
      <c r="I2603" s="74">
        <v>32</v>
      </c>
      <c r="J2603" s="74">
        <v>28</v>
      </c>
      <c r="K2603" s="48">
        <f t="shared" ref="K2603:K2620" si="1383">J2603</f>
        <v>28</v>
      </c>
      <c r="L2603" s="48">
        <f>$L$3</f>
        <v>-4</v>
      </c>
      <c r="M2603" s="48">
        <f t="shared" si="1363"/>
        <v>24</v>
      </c>
      <c r="N2603" s="48">
        <v>8</v>
      </c>
      <c r="O2603" s="56">
        <v>3.8330000000000002</v>
      </c>
      <c r="P2603" s="48" t="str">
        <f t="shared" si="1371"/>
        <v>F2213/16 BL</v>
      </c>
      <c r="Q2603" s="76">
        <v>117</v>
      </c>
      <c r="R2603" s="76">
        <v>130</v>
      </c>
      <c r="S2603" s="49">
        <f t="shared" si="1364"/>
        <v>1.41</v>
      </c>
      <c r="T2603" s="49">
        <f t="shared" si="1372"/>
        <v>16.919999999999998</v>
      </c>
      <c r="U2603" s="49">
        <v>111.80461538461537</v>
      </c>
      <c r="V2603" s="49">
        <f t="shared" si="1359"/>
        <v>9.3170512820512812</v>
      </c>
      <c r="W2603" s="49">
        <f t="shared" si="1365"/>
        <v>33.839999999999996</v>
      </c>
      <c r="X2603" s="90">
        <f t="shared" ref="X2603:X2604" si="1384">ROUND(S2603*$X$4,0)</f>
        <v>7</v>
      </c>
      <c r="Y2603" s="91">
        <f t="shared" si="1366"/>
        <v>26.831000000000003</v>
      </c>
      <c r="Z2603" s="93">
        <f t="shared" si="1378"/>
        <v>41</v>
      </c>
      <c r="AA2603" s="94">
        <f t="shared" si="1367"/>
        <v>157.15300000000002</v>
      </c>
      <c r="AB2603" s="97">
        <f t="shared" si="1382"/>
        <v>48</v>
      </c>
      <c r="AC2603" s="98">
        <f t="shared" si="1368"/>
        <v>183.98400000000001</v>
      </c>
      <c r="AD2603" s="77" t="s">
        <v>3</v>
      </c>
      <c r="AE2603" s="54">
        <v>183.98400000000001</v>
      </c>
      <c r="AF2603" s="17"/>
    </row>
    <row r="2604" spans="1:32" ht="12.75" customHeight="1" x14ac:dyDescent="0.3">
      <c r="A2604" s="73" t="s">
        <v>7</v>
      </c>
      <c r="B2604" s="74" t="s">
        <v>4099</v>
      </c>
      <c r="C2604" s="48" t="s">
        <v>1797</v>
      </c>
      <c r="D2604" s="48">
        <v>12</v>
      </c>
      <c r="E2604" s="48">
        <v>4445</v>
      </c>
      <c r="F2604" s="48" t="s">
        <v>5912</v>
      </c>
      <c r="G2604" s="48" t="s">
        <v>122</v>
      </c>
      <c r="H2604" s="75">
        <f t="shared" si="1362"/>
        <v>0.14285714285714285</v>
      </c>
      <c r="I2604" s="74">
        <v>32</v>
      </c>
      <c r="J2604" s="74">
        <v>28</v>
      </c>
      <c r="K2604" s="48">
        <f t="shared" si="1383"/>
        <v>28</v>
      </c>
      <c r="L2604" s="48">
        <f>$L$3</f>
        <v>-4</v>
      </c>
      <c r="M2604" s="48">
        <f t="shared" si="1363"/>
        <v>24</v>
      </c>
      <c r="N2604" s="48">
        <v>0</v>
      </c>
      <c r="O2604" s="56">
        <v>3.8330000000000002</v>
      </c>
      <c r="P2604" s="48" t="str">
        <f t="shared" si="1371"/>
        <v>F2213/16 WH</v>
      </c>
      <c r="Q2604" s="76">
        <v>7</v>
      </c>
      <c r="R2604" s="76">
        <v>32</v>
      </c>
      <c r="S2604" s="49">
        <f t="shared" si="1364"/>
        <v>0.1123076923076923</v>
      </c>
      <c r="T2604" s="49">
        <f t="shared" si="1372"/>
        <v>1.3476923076923075</v>
      </c>
      <c r="U2604" s="49">
        <v>95.88615384615386</v>
      </c>
      <c r="V2604" s="49">
        <f t="shared" si="1359"/>
        <v>7.990512820512822</v>
      </c>
      <c r="W2604" s="49">
        <f t="shared" si="1365"/>
        <v>2.695384615384615</v>
      </c>
      <c r="X2604" s="90">
        <f t="shared" si="1384"/>
        <v>1</v>
      </c>
      <c r="Y2604" s="91">
        <f t="shared" si="1366"/>
        <v>3.8330000000000002</v>
      </c>
      <c r="Z2604" s="93">
        <f t="shared" si="1378"/>
        <v>4</v>
      </c>
      <c r="AA2604" s="94">
        <f t="shared" si="1367"/>
        <v>15.332000000000001</v>
      </c>
      <c r="AB2604" s="97">
        <f t="shared" si="1382"/>
        <v>5</v>
      </c>
      <c r="AC2604" s="98">
        <f t="shared" si="1368"/>
        <v>19.164999999999999</v>
      </c>
      <c r="AD2604" s="77" t="s">
        <v>3</v>
      </c>
      <c r="AE2604" s="54">
        <v>19.164999999999999</v>
      </c>
      <c r="AF2604" s="17"/>
    </row>
    <row r="2605" spans="1:32" ht="16.899999999999999" customHeight="1" x14ac:dyDescent="0.3">
      <c r="A2605" s="73" t="s">
        <v>35</v>
      </c>
      <c r="B2605" s="74" t="s">
        <v>4877</v>
      </c>
      <c r="C2605" s="48" t="s">
        <v>40</v>
      </c>
      <c r="D2605" s="48">
        <v>100</v>
      </c>
      <c r="E2605" s="48">
        <v>4750</v>
      </c>
      <c r="F2605" s="48" t="s">
        <v>5916</v>
      </c>
      <c r="G2605" s="48" t="s">
        <v>20</v>
      </c>
      <c r="H2605" s="75">
        <f t="shared" si="1362"/>
        <v>0</v>
      </c>
      <c r="I2605" s="74">
        <v>5</v>
      </c>
      <c r="J2605" s="74">
        <v>5</v>
      </c>
      <c r="K2605" s="48">
        <f t="shared" si="1383"/>
        <v>5</v>
      </c>
      <c r="L2605" s="48"/>
      <c r="M2605" s="48">
        <f t="shared" si="1363"/>
        <v>5</v>
      </c>
      <c r="N2605" s="48">
        <v>0</v>
      </c>
      <c r="O2605" s="56">
        <v>9.38157</v>
      </c>
      <c r="P2605" s="48" t="str">
        <f t="shared" si="1371"/>
        <v>7132 VI</v>
      </c>
      <c r="Q2605" s="76">
        <v>4</v>
      </c>
      <c r="R2605" s="76">
        <v>19</v>
      </c>
      <c r="S2605" s="49">
        <f t="shared" si="1364"/>
        <v>6.5000000000000002E-2</v>
      </c>
      <c r="T2605" s="49">
        <f t="shared" si="1372"/>
        <v>6.5</v>
      </c>
      <c r="U2605" s="49">
        <v>274.96153846153845</v>
      </c>
      <c r="V2605" s="49">
        <f t="shared" si="1359"/>
        <v>2.7496153846153844</v>
      </c>
      <c r="W2605" s="49">
        <f t="shared" si="1365"/>
        <v>0.32500000000000001</v>
      </c>
      <c r="X2605" s="90">
        <f>ROUND(S2605*$X$2,0)</f>
        <v>0</v>
      </c>
      <c r="Y2605" s="91">
        <f t="shared" si="1366"/>
        <v>0</v>
      </c>
      <c r="Z2605" s="93">
        <f t="shared" si="1378"/>
        <v>0</v>
      </c>
      <c r="AA2605" s="94">
        <f t="shared" si="1367"/>
        <v>0</v>
      </c>
      <c r="AB2605" s="97">
        <f>ROUND((S2605*$AB$2)+Z2605,0)</f>
        <v>0</v>
      </c>
      <c r="AC2605" s="98">
        <f t="shared" si="1368"/>
        <v>0</v>
      </c>
      <c r="AD2605" s="77" t="s">
        <v>5891</v>
      </c>
      <c r="AE2605" s="54">
        <v>0</v>
      </c>
      <c r="AF2605" s="17"/>
    </row>
    <row r="2606" spans="1:32" ht="12.75" customHeight="1" x14ac:dyDescent="0.3">
      <c r="A2606" s="73" t="s">
        <v>35</v>
      </c>
      <c r="B2606" s="74" t="s">
        <v>988</v>
      </c>
      <c r="C2606" s="48" t="s">
        <v>464</v>
      </c>
      <c r="D2606" s="48">
        <v>100</v>
      </c>
      <c r="E2606" s="48">
        <v>4013</v>
      </c>
      <c r="F2606" s="48" t="s">
        <v>6180</v>
      </c>
      <c r="G2606" s="48" t="s">
        <v>65</v>
      </c>
      <c r="H2606" s="75">
        <f t="shared" si="1362"/>
        <v>0</v>
      </c>
      <c r="I2606" s="74">
        <v>5</v>
      </c>
      <c r="J2606" s="74">
        <v>5</v>
      </c>
      <c r="K2606" s="48">
        <f t="shared" si="1383"/>
        <v>5</v>
      </c>
      <c r="L2606" s="48"/>
      <c r="M2606" s="48">
        <f t="shared" si="1363"/>
        <v>5</v>
      </c>
      <c r="N2606" s="48">
        <v>2</v>
      </c>
      <c r="O2606" s="56">
        <v>8.2625700000000002</v>
      </c>
      <c r="P2606" s="48" t="str">
        <f t="shared" si="1371"/>
        <v>2842/1 GR</v>
      </c>
      <c r="Q2606" s="76">
        <v>15</v>
      </c>
      <c r="R2606" s="76">
        <v>63</v>
      </c>
      <c r="S2606" s="49">
        <f t="shared" si="1364"/>
        <v>0.23423076923076924</v>
      </c>
      <c r="T2606" s="49">
        <f t="shared" si="1372"/>
        <v>23.423076923076923</v>
      </c>
      <c r="U2606" s="49">
        <v>56.5</v>
      </c>
      <c r="V2606" s="49">
        <f t="shared" si="1359"/>
        <v>0.56499999999999995</v>
      </c>
      <c r="W2606" s="49">
        <f t="shared" si="1365"/>
        <v>1.1711538461538462</v>
      </c>
      <c r="X2606" s="90">
        <f>ROUND(S2606*$X$2,0)</f>
        <v>2</v>
      </c>
      <c r="Y2606" s="91">
        <f t="shared" si="1366"/>
        <v>16.52514</v>
      </c>
      <c r="Z2606" s="93">
        <f t="shared" si="1378"/>
        <v>3</v>
      </c>
      <c r="AA2606" s="94">
        <f t="shared" si="1367"/>
        <v>24.787710000000001</v>
      </c>
      <c r="AB2606" s="97">
        <f>ROUND((S2606*$AB$2)+Z2606,0)</f>
        <v>5</v>
      </c>
      <c r="AC2606" s="98">
        <f t="shared" si="1368"/>
        <v>41.312849999999997</v>
      </c>
      <c r="AD2606" s="77" t="s">
        <v>5891</v>
      </c>
      <c r="AE2606" s="54">
        <v>41.312849999999997</v>
      </c>
      <c r="AF2606" s="17"/>
    </row>
    <row r="2607" spans="1:32" ht="16.899999999999999" customHeight="1" x14ac:dyDescent="0.3">
      <c r="A2607" s="73" t="s">
        <v>7</v>
      </c>
      <c r="B2607" s="74" t="s">
        <v>2062</v>
      </c>
      <c r="C2607" s="48" t="s">
        <v>1432</v>
      </c>
      <c r="D2607" s="48">
        <v>100</v>
      </c>
      <c r="E2607" s="48">
        <v>621</v>
      </c>
      <c r="F2607" s="48" t="s">
        <v>6128</v>
      </c>
      <c r="G2607" s="48" t="s">
        <v>112</v>
      </c>
      <c r="H2607" s="75">
        <f t="shared" si="1362"/>
        <v>2.564102564102564E-2</v>
      </c>
      <c r="I2607" s="74">
        <v>40</v>
      </c>
      <c r="J2607" s="74">
        <v>39</v>
      </c>
      <c r="K2607" s="48">
        <f t="shared" si="1383"/>
        <v>39</v>
      </c>
      <c r="L2607" s="48">
        <f>$L$3</f>
        <v>-4</v>
      </c>
      <c r="M2607" s="48">
        <f t="shared" si="1363"/>
        <v>35</v>
      </c>
      <c r="N2607" s="48">
        <v>165</v>
      </c>
      <c r="O2607" s="56">
        <v>3.3140000000000001</v>
      </c>
      <c r="P2607" s="48" t="str">
        <f t="shared" si="1371"/>
        <v>6712 RD</v>
      </c>
      <c r="Q2607" s="76">
        <v>130</v>
      </c>
      <c r="R2607" s="76">
        <v>445</v>
      </c>
      <c r="S2607" s="49">
        <f t="shared" si="1364"/>
        <v>1.9134615384615383</v>
      </c>
      <c r="T2607" s="49">
        <f t="shared" si="1372"/>
        <v>191.34615384615384</v>
      </c>
      <c r="U2607" s="49">
        <v>1650.9615384615383</v>
      </c>
      <c r="V2607" s="49">
        <f t="shared" si="1359"/>
        <v>16.509615384615383</v>
      </c>
      <c r="W2607" s="49">
        <f t="shared" si="1365"/>
        <v>66.97115384615384</v>
      </c>
      <c r="X2607" s="90">
        <f t="shared" ref="X2607:X2608" si="1385">ROUND(S2607*$X$4,0)</f>
        <v>10</v>
      </c>
      <c r="Y2607" s="91">
        <f t="shared" si="1366"/>
        <v>33.14</v>
      </c>
      <c r="Z2607" s="93">
        <f t="shared" si="1378"/>
        <v>77</v>
      </c>
      <c r="AA2607" s="94">
        <f t="shared" si="1367"/>
        <v>255.178</v>
      </c>
      <c r="AB2607" s="97">
        <f>ROUND((S2607*$AB$4)+Z2607,0)</f>
        <v>87</v>
      </c>
      <c r="AC2607" s="98">
        <f t="shared" si="1368"/>
        <v>288.31799999999998</v>
      </c>
      <c r="AD2607" s="77" t="s">
        <v>3</v>
      </c>
      <c r="AE2607" s="54">
        <v>288.31799999999998</v>
      </c>
      <c r="AF2607" s="17"/>
    </row>
    <row r="2608" spans="1:32" ht="16.899999999999999" customHeight="1" x14ac:dyDescent="0.3">
      <c r="A2608" s="73" t="s">
        <v>35</v>
      </c>
      <c r="B2608" s="74" t="s">
        <v>982</v>
      </c>
      <c r="C2608" s="48" t="s">
        <v>464</v>
      </c>
      <c r="D2608" s="48">
        <v>100</v>
      </c>
      <c r="E2608" s="48">
        <v>2800</v>
      </c>
      <c r="F2608" s="48" t="s">
        <v>5911</v>
      </c>
      <c r="G2608" s="48" t="s">
        <v>112</v>
      </c>
      <c r="H2608" s="75">
        <f t="shared" si="1362"/>
        <v>0.09</v>
      </c>
      <c r="I2608" s="74">
        <v>109</v>
      </c>
      <c r="J2608" s="74">
        <v>100</v>
      </c>
      <c r="K2608" s="48">
        <f t="shared" si="1383"/>
        <v>100</v>
      </c>
      <c r="L2608" s="48">
        <f>$L$3</f>
        <v>-4</v>
      </c>
      <c r="M2608" s="48">
        <f t="shared" ref="M2608:M2654" si="1386">K2608+L2608</f>
        <v>96</v>
      </c>
      <c r="N2608" s="48">
        <v>33</v>
      </c>
      <c r="O2608" s="56">
        <v>11.59</v>
      </c>
      <c r="P2608" s="48" t="str">
        <f t="shared" si="1371"/>
        <v>2841/7 BR</v>
      </c>
      <c r="Q2608" s="76">
        <v>12</v>
      </c>
      <c r="R2608" s="76">
        <v>102</v>
      </c>
      <c r="S2608" s="49">
        <f t="shared" si="1364"/>
        <v>0.24692307692307691</v>
      </c>
      <c r="T2608" s="49">
        <f t="shared" si="1372"/>
        <v>24.69230769230769</v>
      </c>
      <c r="U2608" s="49">
        <v>180.46153846153845</v>
      </c>
      <c r="V2608" s="49">
        <f t="shared" si="1359"/>
        <v>1.8046153846153845</v>
      </c>
      <c r="W2608" s="49">
        <f t="shared" si="1365"/>
        <v>23.704615384615384</v>
      </c>
      <c r="X2608" s="90">
        <f t="shared" si="1385"/>
        <v>1</v>
      </c>
      <c r="Y2608" s="91">
        <f t="shared" ref="Y2608:Y2654" si="1387">X2608*O2608</f>
        <v>11.59</v>
      </c>
      <c r="Z2608" s="93">
        <f t="shared" si="1378"/>
        <v>25</v>
      </c>
      <c r="AA2608" s="94">
        <f t="shared" ref="AA2608:AA2654" si="1388">Z2608*O2608</f>
        <v>289.75</v>
      </c>
      <c r="AB2608" s="97">
        <f>ROUND((S2608*$AB$4)+Z2608,0)</f>
        <v>26</v>
      </c>
      <c r="AC2608" s="98">
        <f t="shared" ref="AC2608:AC2654" si="1389">AB2608*O2608</f>
        <v>301.33999999999997</v>
      </c>
      <c r="AD2608" s="77" t="s">
        <v>5890</v>
      </c>
      <c r="AE2608" s="54">
        <v>301.33999999999997</v>
      </c>
      <c r="AF2608" s="17"/>
    </row>
    <row r="2609" spans="1:32" ht="12.75" customHeight="1" x14ac:dyDescent="0.3">
      <c r="A2609" s="73" t="s">
        <v>35</v>
      </c>
      <c r="B2609" s="74" t="s">
        <v>4649</v>
      </c>
      <c r="C2609" s="48" t="s">
        <v>40</v>
      </c>
      <c r="D2609" s="48">
        <v>100</v>
      </c>
      <c r="E2609" s="48">
        <v>4750</v>
      </c>
      <c r="F2609" s="48" t="s">
        <v>5916</v>
      </c>
      <c r="G2609" s="48" t="s">
        <v>20</v>
      </c>
      <c r="H2609" s="75">
        <f t="shared" ref="H2609:H2655" si="1390">(I2609-J2609)/J2609</f>
        <v>0</v>
      </c>
      <c r="I2609" s="74">
        <v>5</v>
      </c>
      <c r="J2609" s="74">
        <v>5</v>
      </c>
      <c r="K2609" s="48">
        <f t="shared" si="1383"/>
        <v>5</v>
      </c>
      <c r="L2609" s="48"/>
      <c r="M2609" s="48">
        <f t="shared" si="1386"/>
        <v>5</v>
      </c>
      <c r="N2609" s="48">
        <v>21</v>
      </c>
      <c r="O2609" s="56">
        <v>7.90557</v>
      </c>
      <c r="P2609" s="48" t="str">
        <f t="shared" si="1371"/>
        <v>7055/19 BR</v>
      </c>
      <c r="Q2609" s="76">
        <v>9</v>
      </c>
      <c r="R2609" s="76">
        <v>120</v>
      </c>
      <c r="S2609" s="49">
        <f t="shared" ref="S2609:S2655" si="1391">((Q2609/65*0.7)+(R2609/260*0.3))</f>
        <v>0.23538461538461539</v>
      </c>
      <c r="T2609" s="49">
        <f t="shared" si="1372"/>
        <v>23.53846153846154</v>
      </c>
      <c r="U2609" s="49">
        <v>170.84615384615384</v>
      </c>
      <c r="V2609" s="49">
        <f t="shared" si="1359"/>
        <v>1.7084615384615385</v>
      </c>
      <c r="W2609" s="49">
        <f t="shared" ref="W2609:W2655" si="1392">S2609*M2609</f>
        <v>1.176923076923077</v>
      </c>
      <c r="X2609" s="90">
        <f>ROUND(S2609*$X$2,0)</f>
        <v>2</v>
      </c>
      <c r="Y2609" s="91">
        <f t="shared" si="1387"/>
        <v>15.81114</v>
      </c>
      <c r="Z2609" s="93">
        <f t="shared" si="1378"/>
        <v>3</v>
      </c>
      <c r="AA2609" s="94">
        <f t="shared" si="1388"/>
        <v>23.716709999999999</v>
      </c>
      <c r="AB2609" s="97">
        <f>ROUND((S2609*$AB$2)+Z2609,0)</f>
        <v>5</v>
      </c>
      <c r="AC2609" s="98">
        <f t="shared" si="1389"/>
        <v>39.527850000000001</v>
      </c>
      <c r="AD2609" s="77" t="s">
        <v>5891</v>
      </c>
      <c r="AE2609" s="54">
        <v>39.527850000000001</v>
      </c>
      <c r="AF2609" s="17"/>
    </row>
    <row r="2610" spans="1:32" ht="16.899999999999999" customHeight="1" x14ac:dyDescent="0.3">
      <c r="A2610" s="73" t="s">
        <v>35</v>
      </c>
      <c r="B2610" s="74" t="s">
        <v>4729</v>
      </c>
      <c r="C2610" s="48" t="s">
        <v>40</v>
      </c>
      <c r="D2610" s="48">
        <v>100</v>
      </c>
      <c r="E2610" s="48">
        <v>4750</v>
      </c>
      <c r="F2610" s="48" t="s">
        <v>5916</v>
      </c>
      <c r="G2610" s="48" t="s">
        <v>20</v>
      </c>
      <c r="H2610" s="75">
        <f t="shared" si="1390"/>
        <v>0</v>
      </c>
      <c r="I2610" s="74">
        <v>5</v>
      </c>
      <c r="J2610" s="74">
        <v>5</v>
      </c>
      <c r="K2610" s="48">
        <f t="shared" si="1383"/>
        <v>5</v>
      </c>
      <c r="L2610" s="48"/>
      <c r="M2610" s="48">
        <f t="shared" si="1386"/>
        <v>5</v>
      </c>
      <c r="N2610" s="48">
        <v>3</v>
      </c>
      <c r="O2610" s="56">
        <v>7.90557</v>
      </c>
      <c r="P2610" s="48" t="str">
        <f t="shared" si="1371"/>
        <v>7055/19 SL</v>
      </c>
      <c r="Q2610" s="76">
        <v>6</v>
      </c>
      <c r="R2610" s="76">
        <v>14</v>
      </c>
      <c r="S2610" s="49">
        <f t="shared" si="1391"/>
        <v>8.0769230769230774E-2</v>
      </c>
      <c r="T2610" s="49">
        <f t="shared" si="1372"/>
        <v>8.0769230769230766</v>
      </c>
      <c r="U2610" s="49">
        <v>86.92307692307692</v>
      </c>
      <c r="V2610" s="49">
        <f t="shared" si="1359"/>
        <v>0.86923076923076925</v>
      </c>
      <c r="W2610" s="49">
        <f t="shared" si="1392"/>
        <v>0.40384615384615385</v>
      </c>
      <c r="X2610" s="90">
        <f>ROUND(S2610*$X$2,0)</f>
        <v>1</v>
      </c>
      <c r="Y2610" s="91">
        <f t="shared" si="1387"/>
        <v>7.90557</v>
      </c>
      <c r="Z2610" s="93">
        <f t="shared" si="1378"/>
        <v>1</v>
      </c>
      <c r="AA2610" s="94">
        <f t="shared" si="1388"/>
        <v>7.90557</v>
      </c>
      <c r="AB2610" s="97">
        <f>ROUND((S2610*$AB$2)+Z2610,0)</f>
        <v>2</v>
      </c>
      <c r="AC2610" s="98">
        <f t="shared" si="1389"/>
        <v>15.81114</v>
      </c>
      <c r="AD2610" s="77" t="s">
        <v>5891</v>
      </c>
      <c r="AE2610" s="54">
        <v>15.81114</v>
      </c>
      <c r="AF2610" s="17"/>
    </row>
    <row r="2611" spans="1:32" ht="16.899999999999999" customHeight="1" x14ac:dyDescent="0.3">
      <c r="A2611" s="73" t="s">
        <v>35</v>
      </c>
      <c r="B2611" s="74" t="s">
        <v>5516</v>
      </c>
      <c r="C2611" s="48" t="s">
        <v>40</v>
      </c>
      <c r="D2611" s="48">
        <v>100</v>
      </c>
      <c r="E2611" s="48">
        <v>4750</v>
      </c>
      <c r="F2611" s="48" t="s">
        <v>5916</v>
      </c>
      <c r="G2611" s="48" t="s">
        <v>20</v>
      </c>
      <c r="H2611" s="75">
        <f t="shared" si="1390"/>
        <v>0</v>
      </c>
      <c r="I2611" s="74">
        <v>5</v>
      </c>
      <c r="J2611" s="74">
        <v>5</v>
      </c>
      <c r="K2611" s="48">
        <f t="shared" si="1383"/>
        <v>5</v>
      </c>
      <c r="L2611" s="48"/>
      <c r="M2611" s="48">
        <f t="shared" si="1386"/>
        <v>5</v>
      </c>
      <c r="N2611" s="48">
        <v>3</v>
      </c>
      <c r="O2611" s="56">
        <v>7.70357</v>
      </c>
      <c r="P2611" s="48" t="str">
        <f t="shared" si="1371"/>
        <v>7055 YL</v>
      </c>
      <c r="Q2611" s="76">
        <v>7</v>
      </c>
      <c r="R2611" s="76">
        <v>71</v>
      </c>
      <c r="S2611" s="49">
        <f t="shared" si="1391"/>
        <v>0.15730769230769232</v>
      </c>
      <c r="T2611" s="49">
        <f t="shared" si="1372"/>
        <v>15.730769230769232</v>
      </c>
      <c r="U2611" s="49">
        <v>79.961538461538453</v>
      </c>
      <c r="V2611" s="49">
        <f t="shared" si="1359"/>
        <v>0.79961538461538451</v>
      </c>
      <c r="W2611" s="49">
        <f t="shared" si="1392"/>
        <v>0.78653846153846163</v>
      </c>
      <c r="X2611" s="90">
        <f>ROUND(S2611*$X$2,0)</f>
        <v>1</v>
      </c>
      <c r="Y2611" s="91">
        <f t="shared" si="1387"/>
        <v>7.70357</v>
      </c>
      <c r="Z2611" s="93">
        <f t="shared" si="1378"/>
        <v>2</v>
      </c>
      <c r="AA2611" s="94">
        <f t="shared" si="1388"/>
        <v>15.40714</v>
      </c>
      <c r="AB2611" s="97">
        <f>ROUND((S2611*$AB$2)+Z2611,0)</f>
        <v>3</v>
      </c>
      <c r="AC2611" s="98">
        <f t="shared" si="1389"/>
        <v>23.110710000000001</v>
      </c>
      <c r="AD2611" s="77" t="s">
        <v>5891</v>
      </c>
      <c r="AE2611" s="54">
        <v>23.110710000000001</v>
      </c>
      <c r="AF2611" s="17"/>
    </row>
    <row r="2612" spans="1:32" ht="16.899999999999999" customHeight="1" x14ac:dyDescent="0.3">
      <c r="A2612" s="73" t="s">
        <v>7</v>
      </c>
      <c r="B2612" s="74" t="s">
        <v>4113</v>
      </c>
      <c r="C2612" s="48" t="s">
        <v>1797</v>
      </c>
      <c r="D2612" s="48">
        <v>1</v>
      </c>
      <c r="E2612" s="48">
        <v>4445</v>
      </c>
      <c r="F2612" s="48" t="s">
        <v>5912</v>
      </c>
      <c r="G2612" s="48" t="s">
        <v>122</v>
      </c>
      <c r="H2612" s="75">
        <f t="shared" si="1390"/>
        <v>0.14285714285714285</v>
      </c>
      <c r="I2612" s="74">
        <v>32</v>
      </c>
      <c r="J2612" s="74">
        <v>28</v>
      </c>
      <c r="K2612" s="48">
        <f t="shared" si="1383"/>
        <v>28</v>
      </c>
      <c r="L2612" s="48">
        <f t="shared" ref="L2612:L2625" si="1393">$L$3</f>
        <v>-4</v>
      </c>
      <c r="M2612" s="48">
        <f t="shared" si="1386"/>
        <v>24</v>
      </c>
      <c r="N2612" s="48">
        <v>2</v>
      </c>
      <c r="O2612" s="56">
        <v>5.3802500000000002</v>
      </c>
      <c r="P2612" s="48" t="str">
        <f t="shared" si="1371"/>
        <v>F2213IN BK</v>
      </c>
      <c r="Q2612" s="76">
        <v>26</v>
      </c>
      <c r="R2612" s="76">
        <v>56</v>
      </c>
      <c r="S2612" s="49">
        <f t="shared" si="1391"/>
        <v>0.3446153846153846</v>
      </c>
      <c r="T2612" s="49">
        <f t="shared" si="1372"/>
        <v>0.3446153846153846</v>
      </c>
      <c r="U2612" s="49">
        <v>34.170769230769238</v>
      </c>
      <c r="V2612" s="49">
        <f t="shared" si="1359"/>
        <v>34.170769230769238</v>
      </c>
      <c r="W2612" s="49">
        <f t="shared" si="1392"/>
        <v>8.2707692307692309</v>
      </c>
      <c r="X2612" s="90">
        <f>ROUND(S2612*$X$4,0)</f>
        <v>2</v>
      </c>
      <c r="Y2612" s="91">
        <f t="shared" si="1387"/>
        <v>10.7605</v>
      </c>
      <c r="Z2612" s="93">
        <f t="shared" si="1378"/>
        <v>10</v>
      </c>
      <c r="AA2612" s="94">
        <f t="shared" si="1388"/>
        <v>53.802500000000002</v>
      </c>
      <c r="AB2612" s="97">
        <f t="shared" ref="AB2612:AB2622" si="1394">ROUND((S2612*$AB$4)+Z2612,0)</f>
        <v>12</v>
      </c>
      <c r="AC2612" s="98">
        <f t="shared" si="1389"/>
        <v>64.563000000000002</v>
      </c>
      <c r="AD2612" s="77" t="s">
        <v>3</v>
      </c>
      <c r="AE2612" s="54">
        <v>64.563000000000002</v>
      </c>
      <c r="AF2612" s="17"/>
    </row>
    <row r="2613" spans="1:32" ht="12.75" customHeight="1" x14ac:dyDescent="0.3">
      <c r="A2613" s="73" t="s">
        <v>35</v>
      </c>
      <c r="B2613" s="74" t="s">
        <v>1671</v>
      </c>
      <c r="C2613" s="48" t="s">
        <v>40</v>
      </c>
      <c r="D2613" s="48">
        <v>100</v>
      </c>
      <c r="E2613" s="48">
        <v>621</v>
      </c>
      <c r="F2613" s="48" t="s">
        <v>6128</v>
      </c>
      <c r="G2613" s="48" t="s">
        <v>112</v>
      </c>
      <c r="H2613" s="75">
        <f t="shared" si="1390"/>
        <v>5.2631578947368418E-2</v>
      </c>
      <c r="I2613" s="74">
        <v>20</v>
      </c>
      <c r="J2613" s="74">
        <v>19</v>
      </c>
      <c r="K2613" s="48">
        <f t="shared" si="1383"/>
        <v>19</v>
      </c>
      <c r="L2613" s="48">
        <f t="shared" si="1393"/>
        <v>-4</v>
      </c>
      <c r="M2613" s="48">
        <f t="shared" si="1386"/>
        <v>15</v>
      </c>
      <c r="N2613" s="48">
        <v>29</v>
      </c>
      <c r="O2613" s="56">
        <v>2.593</v>
      </c>
      <c r="P2613" s="48" t="str">
        <f t="shared" si="1371"/>
        <v>3252 BK</v>
      </c>
      <c r="Q2613" s="76">
        <v>41</v>
      </c>
      <c r="R2613" s="76">
        <v>44</v>
      </c>
      <c r="S2613" s="49">
        <f t="shared" si="1391"/>
        <v>0.49230769230769228</v>
      </c>
      <c r="T2613" s="49">
        <f t="shared" si="1372"/>
        <v>49.230769230769226</v>
      </c>
      <c r="U2613" s="49">
        <v>1366.1538461538462</v>
      </c>
      <c r="V2613" s="49">
        <f t="shared" si="1359"/>
        <v>13.661538461538463</v>
      </c>
      <c r="W2613" s="49">
        <f t="shared" si="1392"/>
        <v>7.3846153846153841</v>
      </c>
      <c r="X2613" s="90">
        <f>ROUND(S2613*$X$3,0)</f>
        <v>3</v>
      </c>
      <c r="Y2613" s="91">
        <f t="shared" si="1387"/>
        <v>7.7789999999999999</v>
      </c>
      <c r="Z2613" s="93">
        <f t="shared" si="1378"/>
        <v>10</v>
      </c>
      <c r="AA2613" s="94">
        <f t="shared" si="1388"/>
        <v>25.93</v>
      </c>
      <c r="AB2613" s="97">
        <f t="shared" si="1394"/>
        <v>12</v>
      </c>
      <c r="AC2613" s="98">
        <f t="shared" si="1389"/>
        <v>31.116</v>
      </c>
      <c r="AD2613" s="77" t="s">
        <v>3</v>
      </c>
      <c r="AE2613" s="54">
        <v>31.116</v>
      </c>
      <c r="AF2613" s="17"/>
    </row>
    <row r="2614" spans="1:32" ht="16.899999999999999" customHeight="1" x14ac:dyDescent="0.3">
      <c r="A2614" s="73" t="s">
        <v>35</v>
      </c>
      <c r="B2614" s="74" t="s">
        <v>4962</v>
      </c>
      <c r="C2614" s="48" t="s">
        <v>1797</v>
      </c>
      <c r="D2614" s="48">
        <v>4</v>
      </c>
      <c r="E2614" s="48">
        <v>4445</v>
      </c>
      <c r="F2614" s="48" t="s">
        <v>5912</v>
      </c>
      <c r="G2614" s="48" t="s">
        <v>122</v>
      </c>
      <c r="H2614" s="75">
        <f t="shared" si="1390"/>
        <v>0.14285714285714285</v>
      </c>
      <c r="I2614" s="74">
        <v>32</v>
      </c>
      <c r="J2614" s="74">
        <v>28</v>
      </c>
      <c r="K2614" s="48">
        <f t="shared" si="1383"/>
        <v>28</v>
      </c>
      <c r="L2614" s="48">
        <f t="shared" si="1393"/>
        <v>-4</v>
      </c>
      <c r="M2614" s="48">
        <f t="shared" si="1386"/>
        <v>24</v>
      </c>
      <c r="N2614" s="48">
        <v>0</v>
      </c>
      <c r="O2614" s="56">
        <v>5.1459999999999999</v>
      </c>
      <c r="P2614" s="48" t="str">
        <f t="shared" si="1371"/>
        <v>F2211IN RD</v>
      </c>
      <c r="Q2614" s="76" t="s">
        <v>6187</v>
      </c>
      <c r="R2614" s="76" t="s">
        <v>6187</v>
      </c>
      <c r="S2614" s="49">
        <f t="shared" si="1391"/>
        <v>0</v>
      </c>
      <c r="T2614" s="49">
        <f t="shared" si="1372"/>
        <v>0</v>
      </c>
      <c r="U2614" s="49">
        <v>23.253846153846151</v>
      </c>
      <c r="V2614" s="49">
        <f t="shared" ref="V2614:V2677" si="1395">U2614/D2614</f>
        <v>5.8134615384615378</v>
      </c>
      <c r="W2614" s="49">
        <f t="shared" si="1392"/>
        <v>0</v>
      </c>
      <c r="X2614" s="90">
        <f t="shared" ref="X2614:X2615" si="1396">ROUNDUP(S2614*$X$4,0)</f>
        <v>0</v>
      </c>
      <c r="Y2614" s="91">
        <f t="shared" si="1387"/>
        <v>0</v>
      </c>
      <c r="Z2614" s="93">
        <f t="shared" si="1378"/>
        <v>0</v>
      </c>
      <c r="AA2614" s="94">
        <f t="shared" si="1388"/>
        <v>0</v>
      </c>
      <c r="AB2614" s="97">
        <f t="shared" si="1394"/>
        <v>0</v>
      </c>
      <c r="AC2614" s="98">
        <f t="shared" si="1389"/>
        <v>0</v>
      </c>
      <c r="AD2614" s="77" t="s">
        <v>3</v>
      </c>
      <c r="AE2614" s="54">
        <v>0</v>
      </c>
      <c r="AF2614" s="17"/>
    </row>
    <row r="2615" spans="1:32" ht="16.899999999999999" customHeight="1" x14ac:dyDescent="0.3">
      <c r="A2615" s="73" t="s">
        <v>7</v>
      </c>
      <c r="B2615" s="74" t="s">
        <v>2682</v>
      </c>
      <c r="C2615" s="48" t="s">
        <v>1797</v>
      </c>
      <c r="D2615" s="48">
        <v>800</v>
      </c>
      <c r="E2615" s="48">
        <v>7880</v>
      </c>
      <c r="F2615" s="48" t="s">
        <v>5908</v>
      </c>
      <c r="G2615" s="48" t="s">
        <v>122</v>
      </c>
      <c r="H2615" s="75">
        <f t="shared" si="1390"/>
        <v>0.5730337078651685</v>
      </c>
      <c r="I2615" s="74">
        <v>140</v>
      </c>
      <c r="J2615" s="74">
        <v>89</v>
      </c>
      <c r="K2615" s="48">
        <f t="shared" si="1383"/>
        <v>89</v>
      </c>
      <c r="L2615" s="48">
        <f t="shared" si="1393"/>
        <v>-4</v>
      </c>
      <c r="M2615" s="48">
        <f t="shared" si="1386"/>
        <v>85</v>
      </c>
      <c r="N2615" s="48">
        <v>3</v>
      </c>
      <c r="O2615" s="56">
        <v>4.55</v>
      </c>
      <c r="P2615" s="48" t="str">
        <f t="shared" si="1371"/>
        <v>F221V3/4 BK</v>
      </c>
      <c r="Q2615" s="76">
        <v>0</v>
      </c>
      <c r="R2615" s="76">
        <v>0</v>
      </c>
      <c r="S2615" s="49">
        <f t="shared" si="1391"/>
        <v>0</v>
      </c>
      <c r="T2615" s="49">
        <f t="shared" si="1372"/>
        <v>0</v>
      </c>
      <c r="U2615" s="49">
        <v>222.75923076923075</v>
      </c>
      <c r="V2615" s="49">
        <f t="shared" si="1395"/>
        <v>0.27844903846153846</v>
      </c>
      <c r="W2615" s="49">
        <f t="shared" si="1392"/>
        <v>0</v>
      </c>
      <c r="X2615" s="90">
        <f t="shared" si="1396"/>
        <v>0</v>
      </c>
      <c r="Y2615" s="91">
        <f t="shared" si="1387"/>
        <v>0</v>
      </c>
      <c r="Z2615" s="93">
        <f t="shared" si="1378"/>
        <v>0</v>
      </c>
      <c r="AA2615" s="94">
        <f t="shared" si="1388"/>
        <v>0</v>
      </c>
      <c r="AB2615" s="97">
        <f t="shared" si="1394"/>
        <v>0</v>
      </c>
      <c r="AC2615" s="98">
        <f t="shared" si="1389"/>
        <v>0</v>
      </c>
      <c r="AD2615" s="77" t="s">
        <v>5890</v>
      </c>
      <c r="AE2615" s="54">
        <v>0</v>
      </c>
      <c r="AF2615" s="17"/>
    </row>
    <row r="2616" spans="1:32" ht="16.899999999999999" customHeight="1" x14ac:dyDescent="0.3">
      <c r="A2616" s="73" t="s">
        <v>7</v>
      </c>
      <c r="B2616" s="74" t="s">
        <v>3659</v>
      </c>
      <c r="C2616" s="48" t="s">
        <v>1797</v>
      </c>
      <c r="D2616" s="48">
        <v>2.5</v>
      </c>
      <c r="E2616" s="48">
        <v>4445</v>
      </c>
      <c r="F2616" s="48" t="s">
        <v>5912</v>
      </c>
      <c r="G2616" s="48" t="s">
        <v>122</v>
      </c>
      <c r="H2616" s="75">
        <f t="shared" si="1390"/>
        <v>0.14285714285714285</v>
      </c>
      <c r="I2616" s="74">
        <v>32</v>
      </c>
      <c r="J2616" s="74">
        <v>28</v>
      </c>
      <c r="K2616" s="48">
        <f t="shared" si="1383"/>
        <v>28</v>
      </c>
      <c r="L2616" s="48">
        <f t="shared" si="1393"/>
        <v>-4</v>
      </c>
      <c r="M2616" s="48">
        <f t="shared" si="1386"/>
        <v>24</v>
      </c>
      <c r="N2616" s="48">
        <v>3</v>
      </c>
      <c r="O2616" s="56">
        <v>4.5093100000000002</v>
      </c>
      <c r="P2616" s="48" t="str">
        <f t="shared" si="1371"/>
        <v>F22111/2 BK</v>
      </c>
      <c r="Q2616" s="76">
        <v>30</v>
      </c>
      <c r="R2616" s="76">
        <v>55</v>
      </c>
      <c r="S2616" s="49">
        <f t="shared" si="1391"/>
        <v>0.38653846153846155</v>
      </c>
      <c r="T2616" s="49">
        <f t="shared" si="1372"/>
        <v>0.96634615384615385</v>
      </c>
      <c r="U2616" s="49">
        <v>251.29326923076923</v>
      </c>
      <c r="V2616" s="49">
        <f t="shared" si="1395"/>
        <v>100.5173076923077</v>
      </c>
      <c r="W2616" s="49">
        <f t="shared" si="1392"/>
        <v>9.2769230769230777</v>
      </c>
      <c r="X2616" s="90">
        <f t="shared" ref="X2616:X2618" si="1397">ROUND(S2616*$X$4,0)</f>
        <v>2</v>
      </c>
      <c r="Y2616" s="91">
        <f t="shared" si="1387"/>
        <v>9.0186200000000003</v>
      </c>
      <c r="Z2616" s="93">
        <f t="shared" si="1378"/>
        <v>11</v>
      </c>
      <c r="AA2616" s="94">
        <f t="shared" si="1388"/>
        <v>49.602409999999999</v>
      </c>
      <c r="AB2616" s="97">
        <f t="shared" si="1394"/>
        <v>13</v>
      </c>
      <c r="AC2616" s="98">
        <f t="shared" si="1389"/>
        <v>58.621030000000005</v>
      </c>
      <c r="AD2616" s="77" t="s">
        <v>3</v>
      </c>
      <c r="AE2616" s="54">
        <v>58.621030000000005</v>
      </c>
      <c r="AF2616" s="17"/>
    </row>
    <row r="2617" spans="1:32" ht="12.75" customHeight="1" x14ac:dyDescent="0.3">
      <c r="A2617" s="73" t="s">
        <v>35</v>
      </c>
      <c r="B2617" s="74" t="s">
        <v>5099</v>
      </c>
      <c r="C2617" s="48" t="s">
        <v>1797</v>
      </c>
      <c r="D2617" s="48">
        <v>6</v>
      </c>
      <c r="E2617" s="48">
        <v>4445</v>
      </c>
      <c r="F2617" s="48" t="s">
        <v>5912</v>
      </c>
      <c r="G2617" s="48" t="s">
        <v>122</v>
      </c>
      <c r="H2617" s="75">
        <f t="shared" si="1390"/>
        <v>0.14285714285714285</v>
      </c>
      <c r="I2617" s="74">
        <v>32</v>
      </c>
      <c r="J2617" s="74">
        <v>28</v>
      </c>
      <c r="K2617" s="48">
        <f t="shared" si="1383"/>
        <v>28</v>
      </c>
      <c r="L2617" s="48">
        <f t="shared" si="1393"/>
        <v>-4</v>
      </c>
      <c r="M2617" s="48">
        <f t="shared" si="1386"/>
        <v>24</v>
      </c>
      <c r="N2617" s="48">
        <v>0</v>
      </c>
      <c r="O2617" s="56">
        <v>5.5044500000000003</v>
      </c>
      <c r="P2617" s="48" t="str">
        <f t="shared" si="1371"/>
        <v>F2213/4 YL</v>
      </c>
      <c r="Q2617" s="76" t="s">
        <v>6187</v>
      </c>
      <c r="R2617" s="76" t="s">
        <v>6187</v>
      </c>
      <c r="S2617" s="49">
        <f t="shared" si="1391"/>
        <v>0</v>
      </c>
      <c r="T2617" s="49">
        <f t="shared" si="1372"/>
        <v>0</v>
      </c>
      <c r="U2617" s="49">
        <v>31.874615384615382</v>
      </c>
      <c r="V2617" s="49">
        <f t="shared" si="1395"/>
        <v>5.3124358974358969</v>
      </c>
      <c r="W2617" s="49">
        <f t="shared" si="1392"/>
        <v>0</v>
      </c>
      <c r="X2617" s="90">
        <f>ROUNDUP(S2617*$X$4,0)</f>
        <v>0</v>
      </c>
      <c r="Y2617" s="91">
        <f t="shared" si="1387"/>
        <v>0</v>
      </c>
      <c r="Z2617" s="93">
        <f t="shared" si="1378"/>
        <v>0</v>
      </c>
      <c r="AA2617" s="94">
        <f t="shared" si="1388"/>
        <v>0</v>
      </c>
      <c r="AB2617" s="97">
        <f t="shared" si="1394"/>
        <v>0</v>
      </c>
      <c r="AC2617" s="98">
        <f t="shared" si="1389"/>
        <v>0</v>
      </c>
      <c r="AD2617" s="77" t="s">
        <v>3</v>
      </c>
      <c r="AE2617" s="54">
        <v>0</v>
      </c>
      <c r="AF2617" s="17"/>
    </row>
    <row r="2618" spans="1:32" ht="16.899999999999999" customHeight="1" x14ac:dyDescent="0.3">
      <c r="A2618" s="73" t="s">
        <v>35</v>
      </c>
      <c r="B2618" s="74" t="s">
        <v>3690</v>
      </c>
      <c r="C2618" s="48" t="s">
        <v>1797</v>
      </c>
      <c r="D2618" s="48">
        <v>16</v>
      </c>
      <c r="E2618" s="48">
        <v>4445</v>
      </c>
      <c r="F2618" s="48" t="s">
        <v>5912</v>
      </c>
      <c r="G2618" s="48" t="s">
        <v>122</v>
      </c>
      <c r="H2618" s="75">
        <f t="shared" si="1390"/>
        <v>0.14285714285714285</v>
      </c>
      <c r="I2618" s="74">
        <v>32</v>
      </c>
      <c r="J2618" s="74">
        <v>28</v>
      </c>
      <c r="K2618" s="48">
        <f t="shared" si="1383"/>
        <v>28</v>
      </c>
      <c r="L2618" s="48">
        <f t="shared" si="1393"/>
        <v>-4</v>
      </c>
      <c r="M2618" s="48">
        <f t="shared" si="1386"/>
        <v>24</v>
      </c>
      <c r="N2618" s="48">
        <v>0</v>
      </c>
      <c r="O2618" s="56">
        <v>4.1096000000000004</v>
      </c>
      <c r="P2618" s="48" t="str">
        <f t="shared" si="1371"/>
        <v>F2213/32 RD</v>
      </c>
      <c r="Q2618" s="76">
        <v>2</v>
      </c>
      <c r="R2618" s="76">
        <v>5</v>
      </c>
      <c r="S2618" s="49">
        <f t="shared" si="1391"/>
        <v>2.7307692307692307E-2</v>
      </c>
      <c r="T2618" s="49">
        <f t="shared" si="1372"/>
        <v>0.43692307692307691</v>
      </c>
      <c r="U2618" s="49">
        <v>15.706153846153846</v>
      </c>
      <c r="V2618" s="49">
        <f t="shared" si="1395"/>
        <v>0.98163461538461538</v>
      </c>
      <c r="W2618" s="49">
        <f t="shared" si="1392"/>
        <v>0.65538461538461534</v>
      </c>
      <c r="X2618" s="90">
        <f t="shared" si="1397"/>
        <v>0</v>
      </c>
      <c r="Y2618" s="91">
        <f t="shared" si="1387"/>
        <v>0</v>
      </c>
      <c r="Z2618" s="93">
        <f t="shared" si="1378"/>
        <v>1</v>
      </c>
      <c r="AA2618" s="94">
        <f t="shared" si="1388"/>
        <v>4.1096000000000004</v>
      </c>
      <c r="AB2618" s="97">
        <f t="shared" si="1394"/>
        <v>1</v>
      </c>
      <c r="AC2618" s="98">
        <f t="shared" si="1389"/>
        <v>4.1096000000000004</v>
      </c>
      <c r="AD2618" s="77" t="s">
        <v>3</v>
      </c>
      <c r="AE2618" s="54">
        <v>4.1096000000000004</v>
      </c>
      <c r="AF2618" s="17"/>
    </row>
    <row r="2619" spans="1:32" ht="12.75" customHeight="1" x14ac:dyDescent="0.3">
      <c r="A2619" s="73" t="s">
        <v>35</v>
      </c>
      <c r="B2619" s="74" t="s">
        <v>5863</v>
      </c>
      <c r="C2619" s="48" t="s">
        <v>1797</v>
      </c>
      <c r="D2619" s="48">
        <v>16</v>
      </c>
      <c r="E2619" s="48">
        <v>4445</v>
      </c>
      <c r="F2619" s="48" t="s">
        <v>5912</v>
      </c>
      <c r="G2619" s="48" t="s">
        <v>122</v>
      </c>
      <c r="H2619" s="75">
        <f t="shared" si="1390"/>
        <v>0.14285714285714285</v>
      </c>
      <c r="I2619" s="74">
        <v>32</v>
      </c>
      <c r="J2619" s="74">
        <v>28</v>
      </c>
      <c r="K2619" s="48">
        <f t="shared" si="1383"/>
        <v>28</v>
      </c>
      <c r="L2619" s="48">
        <f t="shared" si="1393"/>
        <v>-4</v>
      </c>
      <c r="M2619" s="48">
        <f t="shared" si="1386"/>
        <v>24</v>
      </c>
      <c r="N2619" s="48">
        <v>0</v>
      </c>
      <c r="O2619" s="56">
        <v>4.1096000000000004</v>
      </c>
      <c r="P2619" s="48" t="str">
        <f t="shared" si="1371"/>
        <v>F2213/32 GR</v>
      </c>
      <c r="Q2619" s="76" t="s">
        <v>6187</v>
      </c>
      <c r="R2619" s="76" t="s">
        <v>6187</v>
      </c>
      <c r="S2619" s="49">
        <f t="shared" si="1391"/>
        <v>0</v>
      </c>
      <c r="T2619" s="49">
        <f t="shared" si="1372"/>
        <v>0</v>
      </c>
      <c r="U2619" s="49">
        <v>32.617307692307691</v>
      </c>
      <c r="V2619" s="49">
        <f t="shared" si="1395"/>
        <v>2.0385817307692307</v>
      </c>
      <c r="W2619" s="49">
        <f t="shared" si="1392"/>
        <v>0</v>
      </c>
      <c r="X2619" s="90">
        <f t="shared" ref="X2619:X2620" si="1398">ROUNDUP(S2619*$X$4,0)</f>
        <v>0</v>
      </c>
      <c r="Y2619" s="91">
        <f t="shared" si="1387"/>
        <v>0</v>
      </c>
      <c r="Z2619" s="93">
        <f t="shared" si="1378"/>
        <v>0</v>
      </c>
      <c r="AA2619" s="94">
        <f t="shared" si="1388"/>
        <v>0</v>
      </c>
      <c r="AB2619" s="97">
        <f t="shared" si="1394"/>
        <v>0</v>
      </c>
      <c r="AC2619" s="98">
        <f t="shared" si="1389"/>
        <v>0</v>
      </c>
      <c r="AD2619" s="77" t="s">
        <v>3</v>
      </c>
      <c r="AE2619" s="54">
        <v>0</v>
      </c>
      <c r="AF2619" s="17"/>
    </row>
    <row r="2620" spans="1:32" ht="16.899999999999999" customHeight="1" x14ac:dyDescent="0.3">
      <c r="A2620" s="73" t="s">
        <v>35</v>
      </c>
      <c r="B2620" s="74" t="s">
        <v>5861</v>
      </c>
      <c r="C2620" s="48" t="s">
        <v>1797</v>
      </c>
      <c r="D2620" s="48">
        <v>12</v>
      </c>
      <c r="E2620" s="48">
        <v>4445</v>
      </c>
      <c r="F2620" s="48" t="s">
        <v>5912</v>
      </c>
      <c r="G2620" s="48" t="s">
        <v>122</v>
      </c>
      <c r="H2620" s="75">
        <f t="shared" si="1390"/>
        <v>0.14285714285714285</v>
      </c>
      <c r="I2620" s="74">
        <v>32</v>
      </c>
      <c r="J2620" s="74">
        <v>28</v>
      </c>
      <c r="K2620" s="48">
        <f t="shared" si="1383"/>
        <v>28</v>
      </c>
      <c r="L2620" s="48">
        <f t="shared" si="1393"/>
        <v>-4</v>
      </c>
      <c r="M2620" s="48">
        <f t="shared" si="1386"/>
        <v>24</v>
      </c>
      <c r="N2620" s="48">
        <v>1</v>
      </c>
      <c r="O2620" s="56">
        <v>3.8330000000000002</v>
      </c>
      <c r="P2620" s="48" t="str">
        <f t="shared" si="1371"/>
        <v>F2213/16 GR</v>
      </c>
      <c r="Q2620" s="76">
        <v>0</v>
      </c>
      <c r="R2620" s="76">
        <v>13</v>
      </c>
      <c r="S2620" s="49">
        <f t="shared" si="1391"/>
        <v>1.4999999999999999E-2</v>
      </c>
      <c r="T2620" s="49">
        <f t="shared" si="1372"/>
        <v>0.18</v>
      </c>
      <c r="U2620" s="49">
        <v>37.237692307692306</v>
      </c>
      <c r="V2620" s="49">
        <f t="shared" si="1395"/>
        <v>3.1031410256410257</v>
      </c>
      <c r="W2620" s="49">
        <f t="shared" si="1392"/>
        <v>0.36</v>
      </c>
      <c r="X2620" s="90">
        <f t="shared" si="1398"/>
        <v>1</v>
      </c>
      <c r="Y2620" s="91">
        <f t="shared" si="1387"/>
        <v>3.8330000000000002</v>
      </c>
      <c r="Z2620" s="93">
        <f t="shared" si="1378"/>
        <v>1</v>
      </c>
      <c r="AA2620" s="94">
        <f t="shared" si="1388"/>
        <v>3.8330000000000002</v>
      </c>
      <c r="AB2620" s="97">
        <f t="shared" si="1394"/>
        <v>1</v>
      </c>
      <c r="AC2620" s="98">
        <f t="shared" si="1389"/>
        <v>3.8330000000000002</v>
      </c>
      <c r="AD2620" s="77" t="s">
        <v>3</v>
      </c>
      <c r="AE2620" s="54">
        <v>3.8330000000000002</v>
      </c>
      <c r="AF2620" s="17"/>
    </row>
    <row r="2621" spans="1:32" ht="16.899999999999999" customHeight="1" x14ac:dyDescent="0.3">
      <c r="A2621" s="73" t="s">
        <v>7</v>
      </c>
      <c r="B2621" s="74" t="s">
        <v>370</v>
      </c>
      <c r="C2621" s="48" t="s">
        <v>40</v>
      </c>
      <c r="D2621" s="48">
        <v>100</v>
      </c>
      <c r="E2621" s="48">
        <v>621</v>
      </c>
      <c r="F2621" s="48" t="s">
        <v>6128</v>
      </c>
      <c r="G2621" s="48" t="s">
        <v>112</v>
      </c>
      <c r="H2621" s="75">
        <f t="shared" si="1390"/>
        <v>-0.41176470588235292</v>
      </c>
      <c r="I2621" s="74">
        <v>20</v>
      </c>
      <c r="J2621" s="74">
        <v>34</v>
      </c>
      <c r="K2621" s="48">
        <f>I2621</f>
        <v>20</v>
      </c>
      <c r="L2621" s="48">
        <f t="shared" si="1393"/>
        <v>-4</v>
      </c>
      <c r="M2621" s="48">
        <f t="shared" si="1386"/>
        <v>16</v>
      </c>
      <c r="N2621" s="48">
        <v>53</v>
      </c>
      <c r="O2621" s="56">
        <v>1.603</v>
      </c>
      <c r="P2621" s="48" t="str">
        <f t="shared" si="1371"/>
        <v>1854 BK</v>
      </c>
      <c r="Q2621" s="76">
        <v>0</v>
      </c>
      <c r="R2621" s="76">
        <v>180</v>
      </c>
      <c r="S2621" s="49">
        <f t="shared" si="1391"/>
        <v>0.20769230769230768</v>
      </c>
      <c r="T2621" s="49">
        <f t="shared" si="1372"/>
        <v>20.769230769230766</v>
      </c>
      <c r="U2621" s="49">
        <v>476.15384615384619</v>
      </c>
      <c r="V2621" s="49">
        <f t="shared" si="1395"/>
        <v>4.7615384615384615</v>
      </c>
      <c r="W2621" s="49">
        <f t="shared" si="1392"/>
        <v>3.3230769230769228</v>
      </c>
      <c r="X2621" s="90">
        <f>ROUND(S2621*$X$3,0)</f>
        <v>1</v>
      </c>
      <c r="Y2621" s="91">
        <f t="shared" si="1387"/>
        <v>1.603</v>
      </c>
      <c r="Z2621" s="93">
        <f t="shared" si="1378"/>
        <v>4</v>
      </c>
      <c r="AA2621" s="94">
        <f t="shared" si="1388"/>
        <v>6.4119999999999999</v>
      </c>
      <c r="AB2621" s="97">
        <f t="shared" si="1394"/>
        <v>5</v>
      </c>
      <c r="AC2621" s="98">
        <f t="shared" si="1389"/>
        <v>8.0150000000000006</v>
      </c>
      <c r="AD2621" s="77" t="s">
        <v>6117</v>
      </c>
      <c r="AE2621" s="54">
        <v>8.0150000000000006</v>
      </c>
      <c r="AF2621" s="17"/>
    </row>
    <row r="2622" spans="1:32" ht="16.899999999999999" customHeight="1" x14ac:dyDescent="0.3">
      <c r="A2622" s="73" t="s">
        <v>35</v>
      </c>
      <c r="B2622" s="74" t="s">
        <v>5214</v>
      </c>
      <c r="C2622" s="48" t="s">
        <v>34</v>
      </c>
      <c r="D2622" s="48">
        <v>250</v>
      </c>
      <c r="E2622" s="48">
        <v>4350</v>
      </c>
      <c r="F2622" s="48" t="s">
        <v>6122</v>
      </c>
      <c r="G2622" s="48" t="s">
        <v>122</v>
      </c>
      <c r="H2622" s="75">
        <f t="shared" si="1390"/>
        <v>0</v>
      </c>
      <c r="I2622" s="74">
        <v>84</v>
      </c>
      <c r="J2622" s="74">
        <v>84</v>
      </c>
      <c r="K2622" s="48">
        <f>I2622</f>
        <v>84</v>
      </c>
      <c r="L2622" s="48">
        <f t="shared" si="1393"/>
        <v>-4</v>
      </c>
      <c r="M2622" s="48">
        <f t="shared" si="1386"/>
        <v>80</v>
      </c>
      <c r="N2622" s="48">
        <v>1</v>
      </c>
      <c r="O2622" s="56">
        <v>25.805389999999999</v>
      </c>
      <c r="P2622" s="48" t="str">
        <f t="shared" si="1371"/>
        <v>P1050 CL</v>
      </c>
      <c r="Q2622" s="76">
        <v>0</v>
      </c>
      <c r="R2622" s="76">
        <v>5</v>
      </c>
      <c r="S2622" s="49">
        <f t="shared" si="1391"/>
        <v>5.7692307692307696E-3</v>
      </c>
      <c r="T2622" s="49">
        <f t="shared" si="1372"/>
        <v>1.4423076923076923</v>
      </c>
      <c r="U2622" s="49">
        <v>10.365384615384615</v>
      </c>
      <c r="V2622" s="49">
        <f t="shared" si="1395"/>
        <v>4.1461538461538459E-2</v>
      </c>
      <c r="W2622" s="49">
        <f t="shared" si="1392"/>
        <v>0.46153846153846156</v>
      </c>
      <c r="X2622" s="90">
        <f>ROUNDUP(S2622*$X$4,0)</f>
        <v>1</v>
      </c>
      <c r="Y2622" s="91">
        <f t="shared" si="1387"/>
        <v>25.805389999999999</v>
      </c>
      <c r="Z2622" s="93">
        <f t="shared" si="1378"/>
        <v>1</v>
      </c>
      <c r="AA2622" s="94">
        <f t="shared" si="1388"/>
        <v>25.805389999999999</v>
      </c>
      <c r="AB2622" s="97">
        <f t="shared" si="1394"/>
        <v>1</v>
      </c>
      <c r="AC2622" s="98">
        <f t="shared" si="1389"/>
        <v>25.805389999999999</v>
      </c>
      <c r="AD2622" s="77" t="s">
        <v>3</v>
      </c>
      <c r="AE2622" s="54">
        <v>25.805389999999999</v>
      </c>
      <c r="AF2622" s="17"/>
    </row>
    <row r="2623" spans="1:32" ht="12.75" customHeight="1" x14ac:dyDescent="0.3">
      <c r="A2623" s="73" t="s">
        <v>35</v>
      </c>
      <c r="B2623" s="74" t="s">
        <v>661</v>
      </c>
      <c r="C2623" s="48" t="s">
        <v>40</v>
      </c>
      <c r="D2623" s="48">
        <v>1</v>
      </c>
      <c r="E2623" s="48">
        <v>595</v>
      </c>
      <c r="F2623" s="48" t="s">
        <v>6127</v>
      </c>
      <c r="G2623" s="48" t="s">
        <v>112</v>
      </c>
      <c r="H2623" s="75">
        <f t="shared" si="1390"/>
        <v>0.5</v>
      </c>
      <c r="I2623" s="74">
        <v>150</v>
      </c>
      <c r="J2623" s="74">
        <v>100</v>
      </c>
      <c r="K2623" s="48">
        <f>J2623</f>
        <v>100</v>
      </c>
      <c r="L2623" s="48">
        <f t="shared" si="1393"/>
        <v>-4</v>
      </c>
      <c r="M2623" s="48">
        <f t="shared" si="1386"/>
        <v>96</v>
      </c>
      <c r="N2623" s="48">
        <v>12942</v>
      </c>
      <c r="O2623" s="56">
        <v>9.8710000000000006E-2</v>
      </c>
      <c r="P2623" s="48" t="str">
        <f t="shared" si="1371"/>
        <v>1807 GR</v>
      </c>
      <c r="Q2623" s="76" t="s">
        <v>6187</v>
      </c>
      <c r="R2623" s="76" t="s">
        <v>6187</v>
      </c>
      <c r="S2623" s="49">
        <f t="shared" si="1391"/>
        <v>0</v>
      </c>
      <c r="T2623" s="49">
        <f t="shared" si="1372"/>
        <v>0</v>
      </c>
      <c r="U2623" s="49">
        <v>94.615384615384613</v>
      </c>
      <c r="V2623" s="49">
        <f t="shared" si="1395"/>
        <v>94.615384615384613</v>
      </c>
      <c r="W2623" s="49">
        <f t="shared" si="1392"/>
        <v>0</v>
      </c>
      <c r="X2623" s="90">
        <f>ROUND(V2623*$X$4,0)</f>
        <v>473</v>
      </c>
      <c r="Y2623" s="91">
        <f t="shared" si="1387"/>
        <v>46.689830000000001</v>
      </c>
      <c r="Z2623" s="93">
        <f>ROUND((V2623*M2623)+X2623,0)</f>
        <v>9556</v>
      </c>
      <c r="AA2623" s="94">
        <f t="shared" si="1388"/>
        <v>943.27276000000006</v>
      </c>
      <c r="AB2623" s="97">
        <f>ROUND((V2623*$AB$4)+Z2623,0)</f>
        <v>10029</v>
      </c>
      <c r="AC2623" s="98">
        <f t="shared" si="1389"/>
        <v>989.96259000000009</v>
      </c>
      <c r="AD2623" s="77" t="s">
        <v>5889</v>
      </c>
      <c r="AE2623" s="54">
        <v>989.96259000000009</v>
      </c>
      <c r="AF2623" s="17"/>
    </row>
    <row r="2624" spans="1:32" ht="16.899999999999999" customHeight="1" x14ac:dyDescent="0.3">
      <c r="A2624" s="73" t="s">
        <v>35</v>
      </c>
      <c r="B2624" s="74" t="s">
        <v>513</v>
      </c>
      <c r="C2624" s="48" t="s">
        <v>40</v>
      </c>
      <c r="D2624" s="48">
        <v>100</v>
      </c>
      <c r="E2624" s="48">
        <v>621</v>
      </c>
      <c r="F2624" s="48" t="s">
        <v>6128</v>
      </c>
      <c r="G2624" s="48" t="s">
        <v>112</v>
      </c>
      <c r="H2624" s="75">
        <f t="shared" si="1390"/>
        <v>-0.55128205128205132</v>
      </c>
      <c r="I2624" s="74">
        <v>35</v>
      </c>
      <c r="J2624" s="74">
        <v>78</v>
      </c>
      <c r="K2624" s="48">
        <f>I2624</f>
        <v>35</v>
      </c>
      <c r="L2624" s="48">
        <f t="shared" si="1393"/>
        <v>-4</v>
      </c>
      <c r="M2624" s="48">
        <f t="shared" si="1386"/>
        <v>31</v>
      </c>
      <c r="N2624" s="48">
        <v>91</v>
      </c>
      <c r="O2624" s="56">
        <v>1.3680000000000001</v>
      </c>
      <c r="P2624" s="48" t="str">
        <f t="shared" si="1371"/>
        <v>1852 WH</v>
      </c>
      <c r="Q2624" s="76">
        <v>85</v>
      </c>
      <c r="R2624" s="76">
        <v>204</v>
      </c>
      <c r="S2624" s="49">
        <f t="shared" si="1391"/>
        <v>1.1507692307692308</v>
      </c>
      <c r="T2624" s="49">
        <f t="shared" si="1372"/>
        <v>115.07692307692308</v>
      </c>
      <c r="U2624" s="49">
        <v>800.84615384615381</v>
      </c>
      <c r="V2624" s="49">
        <f t="shared" si="1395"/>
        <v>8.008461538461539</v>
      </c>
      <c r="W2624" s="49">
        <f t="shared" si="1392"/>
        <v>35.673846153846156</v>
      </c>
      <c r="X2624" s="90">
        <f>ROUND(S2624*$X$4,0)</f>
        <v>6</v>
      </c>
      <c r="Y2624" s="91">
        <f t="shared" si="1387"/>
        <v>8.2080000000000002</v>
      </c>
      <c r="Z2624" s="93">
        <f t="shared" ref="Z2624:Z2635" si="1399">ROUND((S2624*M2624)+X2624,0)</f>
        <v>42</v>
      </c>
      <c r="AA2624" s="94">
        <f t="shared" si="1388"/>
        <v>57.456000000000003</v>
      </c>
      <c r="AB2624" s="97">
        <f t="shared" ref="AB2624:AB2630" si="1400">ROUND((S2624*$AB$4)+Z2624,0)</f>
        <v>48</v>
      </c>
      <c r="AC2624" s="98">
        <f t="shared" si="1389"/>
        <v>65.664000000000001</v>
      </c>
      <c r="AD2624" s="77" t="s">
        <v>6117</v>
      </c>
      <c r="AE2624" s="54">
        <v>65.664000000000001</v>
      </c>
      <c r="AF2624" s="17"/>
    </row>
    <row r="2625" spans="1:32" ht="16.899999999999999" customHeight="1" x14ac:dyDescent="0.3">
      <c r="A2625" s="73" t="s">
        <v>7</v>
      </c>
      <c r="B2625" s="74" t="s">
        <v>3458</v>
      </c>
      <c r="C2625" s="48" t="s">
        <v>1432</v>
      </c>
      <c r="D2625" s="49">
        <v>25000</v>
      </c>
      <c r="E2625" s="48">
        <v>621</v>
      </c>
      <c r="F2625" s="48" t="s">
        <v>6128</v>
      </c>
      <c r="G2625" s="48" t="s">
        <v>35</v>
      </c>
      <c r="H2625" s="75">
        <f t="shared" si="1390"/>
        <v>2.564102564102564E-2</v>
      </c>
      <c r="I2625" s="74">
        <v>40</v>
      </c>
      <c r="J2625" s="74">
        <v>39</v>
      </c>
      <c r="K2625" s="48">
        <f>J2625</f>
        <v>39</v>
      </c>
      <c r="L2625" s="48">
        <f t="shared" si="1393"/>
        <v>-4</v>
      </c>
      <c r="M2625" s="48">
        <f t="shared" si="1386"/>
        <v>35</v>
      </c>
      <c r="N2625" s="48">
        <v>0</v>
      </c>
      <c r="O2625" s="56">
        <v>1848</v>
      </c>
      <c r="P2625" s="48" t="str">
        <f t="shared" si="1371"/>
        <v>6716 GY</v>
      </c>
      <c r="Q2625" s="76" t="s">
        <v>6187</v>
      </c>
      <c r="R2625" s="76" t="s">
        <v>6187</v>
      </c>
      <c r="S2625" s="49">
        <f t="shared" si="1391"/>
        <v>0</v>
      </c>
      <c r="T2625" s="49">
        <f t="shared" si="1372"/>
        <v>0</v>
      </c>
      <c r="U2625" s="49">
        <v>1093.4615384615383</v>
      </c>
      <c r="V2625" s="49">
        <f t="shared" si="1395"/>
        <v>4.3738461538461532E-2</v>
      </c>
      <c r="W2625" s="49">
        <f t="shared" si="1392"/>
        <v>0</v>
      </c>
      <c r="X2625" s="90">
        <f>ROUNDUP(S2625*$X$4,0)</f>
        <v>0</v>
      </c>
      <c r="Y2625" s="91">
        <f t="shared" si="1387"/>
        <v>0</v>
      </c>
      <c r="Z2625" s="93">
        <f t="shared" si="1399"/>
        <v>0</v>
      </c>
      <c r="AA2625" s="94">
        <f t="shared" si="1388"/>
        <v>0</v>
      </c>
      <c r="AB2625" s="97">
        <f t="shared" si="1400"/>
        <v>0</v>
      </c>
      <c r="AC2625" s="98">
        <f t="shared" si="1389"/>
        <v>0</v>
      </c>
      <c r="AD2625" s="77" t="s">
        <v>3</v>
      </c>
      <c r="AE2625" s="54">
        <v>0</v>
      </c>
      <c r="AF2625" s="17"/>
    </row>
    <row r="2626" spans="1:32" ht="16.899999999999999" customHeight="1" x14ac:dyDescent="0.3">
      <c r="A2626" s="73" t="s">
        <v>35</v>
      </c>
      <c r="B2626" s="74" t="s">
        <v>5215</v>
      </c>
      <c r="C2626" s="48" t="s">
        <v>34</v>
      </c>
      <c r="D2626" s="48">
        <v>100</v>
      </c>
      <c r="E2626" s="48">
        <v>4350</v>
      </c>
      <c r="F2626" s="48" t="s">
        <v>6122</v>
      </c>
      <c r="G2626" s="48" t="s">
        <v>122</v>
      </c>
      <c r="H2626" s="75">
        <f t="shared" si="1390"/>
        <v>0</v>
      </c>
      <c r="I2626" s="74">
        <v>84</v>
      </c>
      <c r="J2626" s="74">
        <v>84</v>
      </c>
      <c r="K2626" s="48">
        <f>I2626</f>
        <v>84</v>
      </c>
      <c r="L2626" s="48">
        <v>-4</v>
      </c>
      <c r="M2626" s="48">
        <f t="shared" si="1386"/>
        <v>80</v>
      </c>
      <c r="N2626" s="48">
        <v>34</v>
      </c>
      <c r="O2626" s="56">
        <v>4.92</v>
      </c>
      <c r="P2626" s="48" t="str">
        <f t="shared" si="1371"/>
        <v>P10516 BK</v>
      </c>
      <c r="Q2626" s="76">
        <v>12</v>
      </c>
      <c r="R2626" s="76">
        <v>23</v>
      </c>
      <c r="S2626" s="49">
        <f t="shared" si="1391"/>
        <v>0.15576923076923077</v>
      </c>
      <c r="T2626" s="49">
        <f t="shared" si="1372"/>
        <v>15.576923076923077</v>
      </c>
      <c r="U2626" s="49">
        <v>1980.9615384615386</v>
      </c>
      <c r="V2626" s="49">
        <f t="shared" si="1395"/>
        <v>19.809615384615384</v>
      </c>
      <c r="W2626" s="49">
        <f t="shared" si="1392"/>
        <v>12.461538461538462</v>
      </c>
      <c r="X2626" s="90">
        <f>ROUND(S2626*$X$4,0)</f>
        <v>1</v>
      </c>
      <c r="Y2626" s="91">
        <f t="shared" si="1387"/>
        <v>4.92</v>
      </c>
      <c r="Z2626" s="93">
        <f t="shared" si="1399"/>
        <v>13</v>
      </c>
      <c r="AA2626" s="94">
        <f t="shared" si="1388"/>
        <v>63.96</v>
      </c>
      <c r="AB2626" s="97">
        <f t="shared" si="1400"/>
        <v>14</v>
      </c>
      <c r="AC2626" s="98">
        <f t="shared" si="1389"/>
        <v>68.88</v>
      </c>
      <c r="AD2626" s="77" t="s">
        <v>3</v>
      </c>
      <c r="AE2626" s="54">
        <v>68.88</v>
      </c>
      <c r="AF2626" s="17"/>
    </row>
    <row r="2627" spans="1:32" ht="16.899999999999999" customHeight="1" x14ac:dyDescent="0.3">
      <c r="A2627" s="73" t="s">
        <v>7</v>
      </c>
      <c r="B2627" s="74" t="s">
        <v>26</v>
      </c>
      <c r="C2627" s="48" t="s">
        <v>10</v>
      </c>
      <c r="D2627" s="48">
        <v>100</v>
      </c>
      <c r="E2627" s="48">
        <v>2834</v>
      </c>
      <c r="F2627" s="48" t="s">
        <v>6126</v>
      </c>
      <c r="G2627" s="48">
        <v>2</v>
      </c>
      <c r="H2627" s="75">
        <f t="shared" si="1390"/>
        <v>0</v>
      </c>
      <c r="I2627" s="74">
        <v>20</v>
      </c>
      <c r="J2627" s="74">
        <f>I2627</f>
        <v>20</v>
      </c>
      <c r="K2627" s="48">
        <f>I2627</f>
        <v>20</v>
      </c>
      <c r="L2627" s="48"/>
      <c r="M2627" s="48">
        <f t="shared" si="1386"/>
        <v>20</v>
      </c>
      <c r="N2627" s="48">
        <v>5</v>
      </c>
      <c r="O2627" s="56">
        <v>17.90401</v>
      </c>
      <c r="P2627" s="48" t="str">
        <f t="shared" si="1371"/>
        <v>1218C SL</v>
      </c>
      <c r="Q2627" s="76">
        <v>21</v>
      </c>
      <c r="R2627" s="76">
        <v>69</v>
      </c>
      <c r="S2627" s="49">
        <f t="shared" si="1391"/>
        <v>0.30576923076923079</v>
      </c>
      <c r="T2627" s="49">
        <f t="shared" si="1372"/>
        <v>30.57692307692308</v>
      </c>
      <c r="U2627" s="49">
        <v>79.42307692307692</v>
      </c>
      <c r="V2627" s="49">
        <f t="shared" si="1395"/>
        <v>0.79423076923076918</v>
      </c>
      <c r="W2627" s="49">
        <f t="shared" si="1392"/>
        <v>6.1153846153846159</v>
      </c>
      <c r="X2627" s="90">
        <f>ROUND(S2627*$X$3,0)</f>
        <v>2</v>
      </c>
      <c r="Y2627" s="91">
        <f t="shared" si="1387"/>
        <v>35.808019999999999</v>
      </c>
      <c r="Z2627" s="93">
        <f t="shared" si="1399"/>
        <v>8</v>
      </c>
      <c r="AA2627" s="94">
        <f t="shared" si="1388"/>
        <v>143.23208</v>
      </c>
      <c r="AB2627" s="97">
        <f t="shared" si="1400"/>
        <v>10</v>
      </c>
      <c r="AC2627" s="98">
        <f t="shared" si="1389"/>
        <v>179.0401</v>
      </c>
      <c r="AD2627" s="77" t="s">
        <v>3</v>
      </c>
      <c r="AE2627" s="54">
        <v>179.0401</v>
      </c>
      <c r="AF2627" s="17"/>
    </row>
    <row r="2628" spans="1:32" ht="12.75" customHeight="1" x14ac:dyDescent="0.3">
      <c r="A2628" s="73" t="s">
        <v>7</v>
      </c>
      <c r="B2628" s="74" t="s">
        <v>3456</v>
      </c>
      <c r="C2628" s="48" t="s">
        <v>1432</v>
      </c>
      <c r="D2628" s="49">
        <v>25000</v>
      </c>
      <c r="E2628" s="48">
        <v>621</v>
      </c>
      <c r="F2628" s="48" t="s">
        <v>6128</v>
      </c>
      <c r="G2628" s="48" t="s">
        <v>35</v>
      </c>
      <c r="H2628" s="75">
        <f t="shared" si="1390"/>
        <v>2.564102564102564E-2</v>
      </c>
      <c r="I2628" s="74">
        <v>40</v>
      </c>
      <c r="J2628" s="74">
        <v>39</v>
      </c>
      <c r="K2628" s="48">
        <f>J2628</f>
        <v>39</v>
      </c>
      <c r="L2628" s="48">
        <f>$L$3</f>
        <v>-4</v>
      </c>
      <c r="M2628" s="48">
        <f t="shared" si="1386"/>
        <v>35</v>
      </c>
      <c r="N2628" s="48">
        <v>0</v>
      </c>
      <c r="O2628" s="56">
        <v>1764</v>
      </c>
      <c r="P2628" s="48" t="str">
        <f t="shared" si="1371"/>
        <v>6716 BL</v>
      </c>
      <c r="Q2628" s="76" t="s">
        <v>6187</v>
      </c>
      <c r="R2628" s="76" t="s">
        <v>6187</v>
      </c>
      <c r="S2628" s="49">
        <f t="shared" si="1391"/>
        <v>0</v>
      </c>
      <c r="T2628" s="49">
        <f t="shared" si="1372"/>
        <v>0</v>
      </c>
      <c r="U2628" s="49">
        <v>1025.6153846153845</v>
      </c>
      <c r="V2628" s="49">
        <f t="shared" si="1395"/>
        <v>4.1024615384615382E-2</v>
      </c>
      <c r="W2628" s="49">
        <f t="shared" si="1392"/>
        <v>0</v>
      </c>
      <c r="X2628" s="90">
        <f t="shared" ref="X2628:X2629" si="1401">ROUNDUP(S2628*$X$4,0)</f>
        <v>0</v>
      </c>
      <c r="Y2628" s="91">
        <f t="shared" si="1387"/>
        <v>0</v>
      </c>
      <c r="Z2628" s="93">
        <f t="shared" si="1399"/>
        <v>0</v>
      </c>
      <c r="AA2628" s="94">
        <f t="shared" si="1388"/>
        <v>0</v>
      </c>
      <c r="AB2628" s="97">
        <f t="shared" si="1400"/>
        <v>0</v>
      </c>
      <c r="AC2628" s="98">
        <f t="shared" si="1389"/>
        <v>0</v>
      </c>
      <c r="AD2628" s="77" t="s">
        <v>3</v>
      </c>
      <c r="AE2628" s="54">
        <v>0</v>
      </c>
      <c r="AF2628" s="17"/>
    </row>
    <row r="2629" spans="1:32" ht="12.75" customHeight="1" x14ac:dyDescent="0.3">
      <c r="A2629" s="73" t="s">
        <v>7</v>
      </c>
      <c r="B2629" s="74" t="s">
        <v>28</v>
      </c>
      <c r="C2629" s="48" t="s">
        <v>10</v>
      </c>
      <c r="D2629" s="48">
        <v>1000</v>
      </c>
      <c r="E2629" s="48">
        <v>2834</v>
      </c>
      <c r="F2629" s="48" t="s">
        <v>6126</v>
      </c>
      <c r="G2629" s="48">
        <v>2</v>
      </c>
      <c r="H2629" s="75">
        <f t="shared" si="1390"/>
        <v>0</v>
      </c>
      <c r="I2629" s="74">
        <v>50</v>
      </c>
      <c r="J2629" s="74">
        <f>I2629</f>
        <v>50</v>
      </c>
      <c r="K2629" s="48">
        <f>I2629</f>
        <v>50</v>
      </c>
      <c r="L2629" s="48"/>
      <c r="M2629" s="48">
        <f t="shared" si="1386"/>
        <v>50</v>
      </c>
      <c r="N2629" s="48">
        <v>0</v>
      </c>
      <c r="O2629" s="56">
        <v>394.86779999999999</v>
      </c>
      <c r="P2629" s="48" t="str">
        <f t="shared" si="1371"/>
        <v>1219/20C SL</v>
      </c>
      <c r="Q2629" s="76">
        <v>0</v>
      </c>
      <c r="R2629" s="76">
        <v>5</v>
      </c>
      <c r="S2629" s="49">
        <f t="shared" si="1391"/>
        <v>5.7692307692307696E-3</v>
      </c>
      <c r="T2629" s="49">
        <f t="shared" si="1372"/>
        <v>5.7692307692307692</v>
      </c>
      <c r="U2629" s="49">
        <v>6.9230769230769234</v>
      </c>
      <c r="V2629" s="49">
        <f t="shared" si="1395"/>
        <v>6.9230769230769233E-3</v>
      </c>
      <c r="W2629" s="49">
        <f t="shared" si="1392"/>
        <v>0.28846153846153849</v>
      </c>
      <c r="X2629" s="90">
        <f t="shared" si="1401"/>
        <v>1</v>
      </c>
      <c r="Y2629" s="91">
        <f t="shared" si="1387"/>
        <v>394.86779999999999</v>
      </c>
      <c r="Z2629" s="93">
        <f t="shared" si="1399"/>
        <v>1</v>
      </c>
      <c r="AA2629" s="94">
        <f t="shared" si="1388"/>
        <v>394.86779999999999</v>
      </c>
      <c r="AB2629" s="97">
        <f t="shared" si="1400"/>
        <v>1</v>
      </c>
      <c r="AC2629" s="98">
        <f t="shared" si="1389"/>
        <v>394.86779999999999</v>
      </c>
      <c r="AD2629" s="77" t="s">
        <v>3</v>
      </c>
      <c r="AE2629" s="54">
        <v>394.86779999999999</v>
      </c>
      <c r="AF2629" s="17"/>
    </row>
    <row r="2630" spans="1:32" ht="12.75" customHeight="1" x14ac:dyDescent="0.3">
      <c r="A2630" s="73" t="s">
        <v>7</v>
      </c>
      <c r="B2630" s="74" t="s">
        <v>4001</v>
      </c>
      <c r="C2630" s="48" t="s">
        <v>1432</v>
      </c>
      <c r="D2630" s="49">
        <v>25000</v>
      </c>
      <c r="E2630" s="48">
        <v>621</v>
      </c>
      <c r="F2630" s="48" t="s">
        <v>6128</v>
      </c>
      <c r="G2630" s="48" t="s">
        <v>35</v>
      </c>
      <c r="H2630" s="75">
        <f t="shared" si="1390"/>
        <v>2.564102564102564E-2</v>
      </c>
      <c r="I2630" s="74">
        <v>40</v>
      </c>
      <c r="J2630" s="74">
        <v>39</v>
      </c>
      <c r="K2630" s="48">
        <f>J2630</f>
        <v>39</v>
      </c>
      <c r="L2630" s="48">
        <f>$L$3</f>
        <v>-4</v>
      </c>
      <c r="M2630" s="48">
        <f t="shared" si="1386"/>
        <v>35</v>
      </c>
      <c r="N2630" s="48">
        <v>0</v>
      </c>
      <c r="O2630" s="56">
        <v>1764</v>
      </c>
      <c r="P2630" s="48" t="str">
        <f t="shared" ref="P2630:P2693" si="1402">LEFT(B2630,LEN(B2630)-3)</f>
        <v>6716 BR</v>
      </c>
      <c r="Q2630" s="76" t="s">
        <v>6187</v>
      </c>
      <c r="R2630" s="76" t="s">
        <v>6187</v>
      </c>
      <c r="S2630" s="49">
        <f t="shared" si="1391"/>
        <v>0</v>
      </c>
      <c r="T2630" s="49">
        <f t="shared" ref="T2630:T2693" si="1403">S2630*D2630</f>
        <v>0</v>
      </c>
      <c r="U2630" s="49">
        <v>149.11538461538461</v>
      </c>
      <c r="V2630" s="49">
        <f t="shared" si="1395"/>
        <v>5.9646153846153842E-3</v>
      </c>
      <c r="W2630" s="49">
        <f t="shared" si="1392"/>
        <v>0</v>
      </c>
      <c r="X2630" s="90">
        <f>ROUNDUP(S2630*$X$4,0)</f>
        <v>0</v>
      </c>
      <c r="Y2630" s="91">
        <f t="shared" si="1387"/>
        <v>0</v>
      </c>
      <c r="Z2630" s="93">
        <f t="shared" si="1399"/>
        <v>0</v>
      </c>
      <c r="AA2630" s="94">
        <f t="shared" si="1388"/>
        <v>0</v>
      </c>
      <c r="AB2630" s="97">
        <f t="shared" si="1400"/>
        <v>0</v>
      </c>
      <c r="AC2630" s="98">
        <f t="shared" si="1389"/>
        <v>0</v>
      </c>
      <c r="AD2630" s="77" t="s">
        <v>3</v>
      </c>
      <c r="AE2630" s="54">
        <v>0</v>
      </c>
      <c r="AF2630" s="17"/>
    </row>
    <row r="2631" spans="1:32" ht="12.75" customHeight="1" x14ac:dyDescent="0.3">
      <c r="A2631" s="73" t="s">
        <v>7</v>
      </c>
      <c r="B2631" s="74" t="s">
        <v>77</v>
      </c>
      <c r="C2631" s="48" t="s">
        <v>10</v>
      </c>
      <c r="D2631" s="48">
        <v>500</v>
      </c>
      <c r="E2631" s="48">
        <v>621</v>
      </c>
      <c r="F2631" s="48" t="s">
        <v>6128</v>
      </c>
      <c r="G2631" s="48" t="s">
        <v>35</v>
      </c>
      <c r="H2631" s="75">
        <f t="shared" si="1390"/>
        <v>-0.71698113207547165</v>
      </c>
      <c r="I2631" s="74">
        <v>15</v>
      </c>
      <c r="J2631" s="74">
        <v>53</v>
      </c>
      <c r="K2631" s="48">
        <f>I2631</f>
        <v>15</v>
      </c>
      <c r="L2631" s="48">
        <v>-4</v>
      </c>
      <c r="M2631" s="48">
        <f t="shared" si="1386"/>
        <v>11</v>
      </c>
      <c r="N2631" s="48">
        <v>35</v>
      </c>
      <c r="O2631" s="56">
        <v>81.569999999999993</v>
      </c>
      <c r="P2631" s="48" t="str">
        <f t="shared" si="1402"/>
        <v>1180C SL</v>
      </c>
      <c r="Q2631" s="76">
        <v>18</v>
      </c>
      <c r="R2631" s="76">
        <v>62</v>
      </c>
      <c r="S2631" s="49">
        <f t="shared" si="1391"/>
        <v>0.26538461538461539</v>
      </c>
      <c r="T2631" s="49">
        <f t="shared" si="1403"/>
        <v>132.69230769230768</v>
      </c>
      <c r="U2631" s="49">
        <v>664.15384615384596</v>
      </c>
      <c r="V2631" s="49">
        <f t="shared" si="1395"/>
        <v>1.328307692307692</v>
      </c>
      <c r="W2631" s="49">
        <f t="shared" si="1392"/>
        <v>2.9192307692307691</v>
      </c>
      <c r="X2631" s="90">
        <f>ROUND(S2631*$X$2,0)</f>
        <v>2</v>
      </c>
      <c r="Y2631" s="91">
        <f t="shared" si="1387"/>
        <v>163.13999999999999</v>
      </c>
      <c r="Z2631" s="93">
        <f t="shared" si="1399"/>
        <v>5</v>
      </c>
      <c r="AA2631" s="94">
        <f t="shared" si="1388"/>
        <v>407.84999999999997</v>
      </c>
      <c r="AB2631" s="97">
        <f>ROUND((S2631*$AB$2)+Z2631,0)</f>
        <v>7</v>
      </c>
      <c r="AC2631" s="98">
        <f t="shared" si="1389"/>
        <v>570.99</v>
      </c>
      <c r="AD2631" s="77" t="s">
        <v>3</v>
      </c>
      <c r="AE2631" s="54">
        <v>570.99</v>
      </c>
      <c r="AF2631" s="17"/>
    </row>
    <row r="2632" spans="1:32" ht="16.899999999999999" customHeight="1" x14ac:dyDescent="0.3">
      <c r="A2632" s="73" t="s">
        <v>7</v>
      </c>
      <c r="B2632" s="74" t="s">
        <v>85</v>
      </c>
      <c r="C2632" s="48" t="s">
        <v>10</v>
      </c>
      <c r="D2632" s="48">
        <v>100</v>
      </c>
      <c r="E2632" s="48">
        <v>621</v>
      </c>
      <c r="F2632" s="48" t="s">
        <v>6128</v>
      </c>
      <c r="G2632" s="48" t="s">
        <v>35</v>
      </c>
      <c r="H2632" s="75">
        <f t="shared" si="1390"/>
        <v>-0.75</v>
      </c>
      <c r="I2632" s="74">
        <v>25</v>
      </c>
      <c r="J2632" s="74">
        <v>100</v>
      </c>
      <c r="K2632" s="48">
        <f>I2632</f>
        <v>25</v>
      </c>
      <c r="L2632" s="48">
        <v>-4</v>
      </c>
      <c r="M2632" s="48">
        <f t="shared" si="1386"/>
        <v>21</v>
      </c>
      <c r="N2632" s="48">
        <v>173</v>
      </c>
      <c r="O2632" s="56">
        <v>21.483000000000001</v>
      </c>
      <c r="P2632" s="48" t="str">
        <f t="shared" si="1402"/>
        <v>1296C SL</v>
      </c>
      <c r="Q2632" s="76">
        <v>20</v>
      </c>
      <c r="R2632" s="76">
        <v>55</v>
      </c>
      <c r="S2632" s="49">
        <f t="shared" si="1391"/>
        <v>0.27884615384615385</v>
      </c>
      <c r="T2632" s="49">
        <f t="shared" si="1403"/>
        <v>27.884615384615387</v>
      </c>
      <c r="U2632" s="49">
        <v>843.07692307692298</v>
      </c>
      <c r="V2632" s="49">
        <f t="shared" si="1395"/>
        <v>8.4307692307692292</v>
      </c>
      <c r="W2632" s="49">
        <f t="shared" si="1392"/>
        <v>5.8557692307692308</v>
      </c>
      <c r="X2632" s="90">
        <f>ROUND(S2632*$X$4,0)</f>
        <v>1</v>
      </c>
      <c r="Y2632" s="91">
        <f t="shared" si="1387"/>
        <v>21.483000000000001</v>
      </c>
      <c r="Z2632" s="93">
        <f t="shared" si="1399"/>
        <v>7</v>
      </c>
      <c r="AA2632" s="94">
        <f t="shared" si="1388"/>
        <v>150.381</v>
      </c>
      <c r="AB2632" s="97">
        <f>ROUND((S2632*$AB$4)+Z2632,0)</f>
        <v>8</v>
      </c>
      <c r="AC2632" s="98">
        <f t="shared" si="1389"/>
        <v>171.864</v>
      </c>
      <c r="AD2632" s="77" t="s">
        <v>3</v>
      </c>
      <c r="AE2632" s="54">
        <v>171.864</v>
      </c>
      <c r="AF2632" s="17"/>
    </row>
    <row r="2633" spans="1:32" ht="12.75" customHeight="1" x14ac:dyDescent="0.3">
      <c r="A2633" s="73" t="s">
        <v>7</v>
      </c>
      <c r="B2633" s="74" t="s">
        <v>88</v>
      </c>
      <c r="C2633" s="48" t="s">
        <v>10</v>
      </c>
      <c r="D2633" s="48">
        <v>100</v>
      </c>
      <c r="E2633" s="48">
        <v>621</v>
      </c>
      <c r="F2633" s="48" t="s">
        <v>6128</v>
      </c>
      <c r="G2633" s="48" t="s">
        <v>11</v>
      </c>
      <c r="H2633" s="75">
        <f t="shared" si="1390"/>
        <v>0</v>
      </c>
      <c r="I2633" s="74">
        <v>5</v>
      </c>
      <c r="J2633" s="74">
        <v>5</v>
      </c>
      <c r="K2633" s="48">
        <f>J2633</f>
        <v>5</v>
      </c>
      <c r="L2633" s="48"/>
      <c r="M2633" s="48">
        <f t="shared" si="1386"/>
        <v>5</v>
      </c>
      <c r="N2633" s="48">
        <v>2</v>
      </c>
      <c r="O2633" s="56">
        <v>71.113309999999998</v>
      </c>
      <c r="P2633" s="48" t="str">
        <f t="shared" si="1402"/>
        <v>1450/16 BK</v>
      </c>
      <c r="Q2633" s="76">
        <v>9</v>
      </c>
      <c r="R2633" s="76">
        <v>13</v>
      </c>
      <c r="S2633" s="49">
        <f t="shared" si="1391"/>
        <v>0.11192307692307692</v>
      </c>
      <c r="T2633" s="49">
        <f t="shared" si="1403"/>
        <v>11.192307692307692</v>
      </c>
      <c r="U2633" s="49">
        <v>61.192307692307686</v>
      </c>
      <c r="V2633" s="49">
        <f t="shared" si="1395"/>
        <v>0.6119230769230769</v>
      </c>
      <c r="W2633" s="49">
        <f t="shared" si="1392"/>
        <v>0.55961538461538463</v>
      </c>
      <c r="X2633" s="90">
        <f>ROUND(S2633*$X$2,0)</f>
        <v>1</v>
      </c>
      <c r="Y2633" s="91">
        <f t="shared" si="1387"/>
        <v>71.113309999999998</v>
      </c>
      <c r="Z2633" s="93">
        <f t="shared" si="1399"/>
        <v>2</v>
      </c>
      <c r="AA2633" s="94">
        <f t="shared" si="1388"/>
        <v>142.22662</v>
      </c>
      <c r="AB2633" s="97">
        <f>ROUND((S2633*$AB$2)+Z2633,0)</f>
        <v>3</v>
      </c>
      <c r="AC2633" s="98">
        <f t="shared" si="1389"/>
        <v>213.33992999999998</v>
      </c>
      <c r="AD2633" s="77" t="s">
        <v>5891</v>
      </c>
      <c r="AE2633" s="54">
        <v>213.33992999999998</v>
      </c>
      <c r="AF2633" s="17"/>
    </row>
    <row r="2634" spans="1:32" ht="16.899999999999999" customHeight="1" x14ac:dyDescent="0.3">
      <c r="A2634" s="73" t="s">
        <v>7</v>
      </c>
      <c r="B2634" s="74" t="s">
        <v>95</v>
      </c>
      <c r="C2634" s="48" t="s">
        <v>10</v>
      </c>
      <c r="D2634" s="48">
        <v>328</v>
      </c>
      <c r="E2634" s="48">
        <v>621</v>
      </c>
      <c r="F2634" s="48" t="s">
        <v>6128</v>
      </c>
      <c r="G2634" s="48" t="s">
        <v>35</v>
      </c>
      <c r="H2634" s="75">
        <f t="shared" si="1390"/>
        <v>-0.8</v>
      </c>
      <c r="I2634" s="74">
        <v>20</v>
      </c>
      <c r="J2634" s="74">
        <v>100</v>
      </c>
      <c r="K2634" s="48">
        <f>I2634</f>
        <v>20</v>
      </c>
      <c r="L2634" s="48">
        <f>$L$3</f>
        <v>-4</v>
      </c>
      <c r="M2634" s="48">
        <f t="shared" si="1386"/>
        <v>16</v>
      </c>
      <c r="N2634" s="48">
        <v>29</v>
      </c>
      <c r="O2634" s="56">
        <v>81.86224</v>
      </c>
      <c r="P2634" s="48" t="str">
        <f t="shared" si="1402"/>
        <v>1606 SL</v>
      </c>
      <c r="Q2634" s="76">
        <v>40</v>
      </c>
      <c r="R2634" s="76">
        <v>70</v>
      </c>
      <c r="S2634" s="49">
        <f t="shared" si="1391"/>
        <v>0.5115384615384615</v>
      </c>
      <c r="T2634" s="49">
        <f t="shared" si="1403"/>
        <v>167.78461538461536</v>
      </c>
      <c r="U2634" s="49">
        <v>367.4</v>
      </c>
      <c r="V2634" s="49">
        <f t="shared" si="1395"/>
        <v>1.1201219512195122</v>
      </c>
      <c r="W2634" s="49">
        <f t="shared" si="1392"/>
        <v>8.184615384615384</v>
      </c>
      <c r="X2634" s="90">
        <f>ROUND(S2634*$X$3,0)</f>
        <v>3</v>
      </c>
      <c r="Y2634" s="91">
        <f t="shared" si="1387"/>
        <v>245.58672000000001</v>
      </c>
      <c r="Z2634" s="93">
        <f t="shared" si="1399"/>
        <v>11</v>
      </c>
      <c r="AA2634" s="94">
        <f t="shared" si="1388"/>
        <v>900.48464000000001</v>
      </c>
      <c r="AB2634" s="97">
        <f>ROUND((S2634*$AB$4)+Z2634,0)</f>
        <v>14</v>
      </c>
      <c r="AC2634" s="98">
        <f t="shared" si="1389"/>
        <v>1146.0713599999999</v>
      </c>
      <c r="AD2634" s="77" t="s">
        <v>3</v>
      </c>
      <c r="AE2634" s="54">
        <v>1146.0713599999999</v>
      </c>
      <c r="AF2634" s="17"/>
    </row>
    <row r="2635" spans="1:32" ht="16.899999999999999" customHeight="1" x14ac:dyDescent="0.3">
      <c r="A2635" s="73" t="s">
        <v>35</v>
      </c>
      <c r="B2635" s="74" t="s">
        <v>105</v>
      </c>
      <c r="C2635" s="48" t="s">
        <v>61</v>
      </c>
      <c r="D2635" s="48">
        <v>1000</v>
      </c>
      <c r="E2635" s="48">
        <v>2800</v>
      </c>
      <c r="F2635" s="48" t="s">
        <v>5911</v>
      </c>
      <c r="G2635" s="48" t="s">
        <v>112</v>
      </c>
      <c r="H2635" s="75">
        <f t="shared" si="1390"/>
        <v>0.65</v>
      </c>
      <c r="I2635" s="74">
        <v>165</v>
      </c>
      <c r="J2635" s="74">
        <v>100</v>
      </c>
      <c r="K2635" s="48">
        <f>J2635</f>
        <v>100</v>
      </c>
      <c r="L2635" s="48">
        <f>$L$3</f>
        <v>-4</v>
      </c>
      <c r="M2635" s="48">
        <f t="shared" si="1386"/>
        <v>96</v>
      </c>
      <c r="N2635" s="48">
        <v>13</v>
      </c>
      <c r="O2635" s="56">
        <v>72.88</v>
      </c>
      <c r="P2635" s="48" t="str">
        <f t="shared" si="1402"/>
        <v>1805 BL</v>
      </c>
      <c r="Q2635" s="76">
        <v>6</v>
      </c>
      <c r="R2635" s="76">
        <v>9</v>
      </c>
      <c r="S2635" s="49">
        <f t="shared" si="1391"/>
        <v>7.4999999999999997E-2</v>
      </c>
      <c r="T2635" s="49">
        <f t="shared" si="1403"/>
        <v>75</v>
      </c>
      <c r="U2635" s="49">
        <v>83.269230769230774</v>
      </c>
      <c r="V2635" s="49">
        <f t="shared" si="1395"/>
        <v>8.3269230769230776E-2</v>
      </c>
      <c r="W2635" s="49">
        <f t="shared" si="1392"/>
        <v>7.1999999999999993</v>
      </c>
      <c r="X2635" s="90">
        <f>ROUND(S2635*$X$4,0)</f>
        <v>0</v>
      </c>
      <c r="Y2635" s="91">
        <f t="shared" si="1387"/>
        <v>0</v>
      </c>
      <c r="Z2635" s="93">
        <f t="shared" si="1399"/>
        <v>7</v>
      </c>
      <c r="AA2635" s="94">
        <f t="shared" si="1388"/>
        <v>510.15999999999997</v>
      </c>
      <c r="AB2635" s="97">
        <f>ROUND((S2635*$AB$4)+Z2635,0)</f>
        <v>7</v>
      </c>
      <c r="AC2635" s="98">
        <f t="shared" si="1389"/>
        <v>510.15999999999997</v>
      </c>
      <c r="AD2635" s="77" t="s">
        <v>5890</v>
      </c>
      <c r="AE2635" s="54">
        <v>510.15999999999997</v>
      </c>
      <c r="AF2635" s="17"/>
    </row>
    <row r="2636" spans="1:32" ht="16.899999999999999" customHeight="1" x14ac:dyDescent="0.3">
      <c r="A2636" s="73" t="s">
        <v>7</v>
      </c>
      <c r="B2636" s="74" t="s">
        <v>23</v>
      </c>
      <c r="C2636" s="48" t="s">
        <v>10</v>
      </c>
      <c r="D2636" s="48">
        <v>1000</v>
      </c>
      <c r="E2636" s="48">
        <v>2834</v>
      </c>
      <c r="F2636" s="48" t="s">
        <v>6126</v>
      </c>
      <c r="G2636" s="48" t="s">
        <v>21</v>
      </c>
      <c r="H2636" s="75">
        <f t="shared" si="1390"/>
        <v>-0.16666666666666666</v>
      </c>
      <c r="I2636" s="74">
        <v>50</v>
      </c>
      <c r="J2636" s="74">
        <v>60</v>
      </c>
      <c r="K2636" s="48">
        <f>I2636</f>
        <v>50</v>
      </c>
      <c r="L2636" s="48"/>
      <c r="M2636" s="48">
        <f t="shared" si="1386"/>
        <v>50</v>
      </c>
      <c r="N2636" s="48">
        <v>0</v>
      </c>
      <c r="O2636" s="56">
        <v>1045.7676799999999</v>
      </c>
      <c r="P2636" s="48" t="str">
        <f t="shared" si="1402"/>
        <v>1181/40C SL</v>
      </c>
      <c r="Q2636" s="76">
        <v>1</v>
      </c>
      <c r="R2636" s="76">
        <v>3</v>
      </c>
      <c r="S2636" s="49">
        <f t="shared" si="1391"/>
        <v>1.4230769230769231E-2</v>
      </c>
      <c r="T2636" s="49">
        <f t="shared" si="1403"/>
        <v>14.230769230769232</v>
      </c>
      <c r="U2636" s="49">
        <v>27.923076923076923</v>
      </c>
      <c r="V2636" s="49">
        <f t="shared" si="1395"/>
        <v>2.7923076923076922E-2</v>
      </c>
      <c r="W2636" s="49">
        <f t="shared" si="1392"/>
        <v>0.71153846153846156</v>
      </c>
      <c r="X2636" s="90">
        <f>ROUND(V2636*$X$4,0)</f>
        <v>0</v>
      </c>
      <c r="Y2636" s="91">
        <f t="shared" si="1387"/>
        <v>0</v>
      </c>
      <c r="Z2636" s="93">
        <f>ROUND((V2636*M2636)+X2636,0)</f>
        <v>1</v>
      </c>
      <c r="AA2636" s="94">
        <f t="shared" si="1388"/>
        <v>1045.7676799999999</v>
      </c>
      <c r="AB2636" s="97">
        <f>ROUND((V2636*$AB$4)+Z2636,0)</f>
        <v>1</v>
      </c>
      <c r="AC2636" s="98">
        <f t="shared" si="1389"/>
        <v>1045.7676799999999</v>
      </c>
      <c r="AD2636" s="77" t="s">
        <v>5889</v>
      </c>
      <c r="AE2636" s="54">
        <v>1045.7676799999999</v>
      </c>
      <c r="AF2636" s="17"/>
    </row>
    <row r="2637" spans="1:32" ht="16.899999999999999" customHeight="1" x14ac:dyDescent="0.3">
      <c r="A2637" s="73" t="s">
        <v>7</v>
      </c>
      <c r="B2637" s="74" t="s">
        <v>128</v>
      </c>
      <c r="C2637" s="48" t="s">
        <v>10</v>
      </c>
      <c r="D2637" s="48">
        <v>100</v>
      </c>
      <c r="E2637" s="48">
        <v>621</v>
      </c>
      <c r="F2637" s="48" t="s">
        <v>6128</v>
      </c>
      <c r="G2637" s="48" t="s">
        <v>35</v>
      </c>
      <c r="H2637" s="75">
        <f t="shared" si="1390"/>
        <v>-0.13793103448275862</v>
      </c>
      <c r="I2637" s="74">
        <v>25</v>
      </c>
      <c r="J2637" s="74">
        <v>29</v>
      </c>
      <c r="K2637" s="48">
        <f>I2637</f>
        <v>25</v>
      </c>
      <c r="L2637" s="48">
        <v>-4</v>
      </c>
      <c r="M2637" s="48">
        <f t="shared" si="1386"/>
        <v>21</v>
      </c>
      <c r="N2637" s="48">
        <v>21</v>
      </c>
      <c r="O2637" s="56">
        <v>26.143000000000001</v>
      </c>
      <c r="P2637" s="48" t="str">
        <f t="shared" si="1402"/>
        <v>1179C SL</v>
      </c>
      <c r="Q2637" s="76">
        <v>40</v>
      </c>
      <c r="R2637" s="76">
        <v>72</v>
      </c>
      <c r="S2637" s="49">
        <f t="shared" si="1391"/>
        <v>0.51384615384615384</v>
      </c>
      <c r="T2637" s="49">
        <f t="shared" si="1403"/>
        <v>51.384615384615387</v>
      </c>
      <c r="U2637" s="49">
        <v>183.11538461538461</v>
      </c>
      <c r="V2637" s="49">
        <f t="shared" si="1395"/>
        <v>1.8311538461538461</v>
      </c>
      <c r="W2637" s="49">
        <f t="shared" si="1392"/>
        <v>10.79076923076923</v>
      </c>
      <c r="X2637" s="90">
        <f>ROUND(S2637*$X$4,0)</f>
        <v>3</v>
      </c>
      <c r="Y2637" s="91">
        <f t="shared" si="1387"/>
        <v>78.429000000000002</v>
      </c>
      <c r="Z2637" s="93">
        <f t="shared" ref="Z2637:Z2659" si="1404">ROUND((S2637*M2637)+X2637,0)</f>
        <v>14</v>
      </c>
      <c r="AA2637" s="94">
        <f t="shared" si="1388"/>
        <v>366.00200000000001</v>
      </c>
      <c r="AB2637" s="97">
        <f t="shared" ref="AB2637:AB2649" si="1405">ROUND((S2637*$AB$4)+Z2637,0)</f>
        <v>17</v>
      </c>
      <c r="AC2637" s="98">
        <f t="shared" si="1389"/>
        <v>444.43100000000004</v>
      </c>
      <c r="AD2637" s="77" t="s">
        <v>3</v>
      </c>
      <c r="AE2637" s="54">
        <v>444.43100000000004</v>
      </c>
      <c r="AF2637" s="17"/>
    </row>
    <row r="2638" spans="1:32" ht="16.899999999999999" customHeight="1" x14ac:dyDescent="0.3">
      <c r="A2638" s="73" t="s">
        <v>7</v>
      </c>
      <c r="B2638" s="74" t="s">
        <v>146</v>
      </c>
      <c r="C2638" s="48" t="s">
        <v>40</v>
      </c>
      <c r="D2638" s="48">
        <v>1000</v>
      </c>
      <c r="E2638" s="48">
        <v>621</v>
      </c>
      <c r="F2638" s="48" t="s">
        <v>6128</v>
      </c>
      <c r="G2638" s="48" t="s">
        <v>112</v>
      </c>
      <c r="H2638" s="75">
        <f t="shared" si="1390"/>
        <v>-0.16666666666666666</v>
      </c>
      <c r="I2638" s="74">
        <v>20</v>
      </c>
      <c r="J2638" s="74">
        <v>24</v>
      </c>
      <c r="K2638" s="48">
        <f>I2638</f>
        <v>20</v>
      </c>
      <c r="L2638" s="48">
        <f>$L$3</f>
        <v>-4</v>
      </c>
      <c r="M2638" s="48">
        <f t="shared" si="1386"/>
        <v>16</v>
      </c>
      <c r="N2638" s="48">
        <v>44</v>
      </c>
      <c r="O2638" s="56">
        <v>19.32</v>
      </c>
      <c r="P2638" s="48" t="str">
        <f t="shared" si="1402"/>
        <v>1551 BK</v>
      </c>
      <c r="Q2638" s="76">
        <v>4</v>
      </c>
      <c r="R2638" s="76">
        <v>179</v>
      </c>
      <c r="S2638" s="49">
        <f t="shared" si="1391"/>
        <v>0.2496153846153846</v>
      </c>
      <c r="T2638" s="49">
        <f t="shared" si="1403"/>
        <v>249.61538461538461</v>
      </c>
      <c r="U2638" s="49">
        <v>447.92307692307691</v>
      </c>
      <c r="V2638" s="49">
        <f t="shared" si="1395"/>
        <v>0.44792307692307692</v>
      </c>
      <c r="W2638" s="49">
        <f t="shared" si="1392"/>
        <v>3.9938461538461536</v>
      </c>
      <c r="X2638" s="90">
        <f t="shared" ref="X2638:X2640" si="1406">ROUND(S2638*$X$3,0)</f>
        <v>1</v>
      </c>
      <c r="Y2638" s="91">
        <f t="shared" si="1387"/>
        <v>19.32</v>
      </c>
      <c r="Z2638" s="93">
        <f t="shared" si="1404"/>
        <v>5</v>
      </c>
      <c r="AA2638" s="94">
        <f t="shared" si="1388"/>
        <v>96.6</v>
      </c>
      <c r="AB2638" s="97">
        <f t="shared" si="1405"/>
        <v>6</v>
      </c>
      <c r="AC2638" s="98">
        <f t="shared" si="1389"/>
        <v>115.92</v>
      </c>
      <c r="AD2638" s="77" t="s">
        <v>3</v>
      </c>
      <c r="AE2638" s="54">
        <v>115.92</v>
      </c>
      <c r="AF2638" s="17"/>
    </row>
    <row r="2639" spans="1:32" ht="16.899999999999999" customHeight="1" x14ac:dyDescent="0.3">
      <c r="A2639" s="73" t="s">
        <v>7</v>
      </c>
      <c r="B2639" s="74" t="s">
        <v>181</v>
      </c>
      <c r="C2639" s="48" t="s">
        <v>10</v>
      </c>
      <c r="D2639" s="48">
        <v>1000</v>
      </c>
      <c r="E2639" s="48">
        <v>621</v>
      </c>
      <c r="F2639" s="48" t="s">
        <v>6128</v>
      </c>
      <c r="G2639" s="48" t="s">
        <v>35</v>
      </c>
      <c r="H2639" s="75">
        <f t="shared" si="1390"/>
        <v>-0.62264150943396224</v>
      </c>
      <c r="I2639" s="74">
        <v>20</v>
      </c>
      <c r="J2639" s="74">
        <v>53</v>
      </c>
      <c r="K2639" s="48">
        <f>I2639</f>
        <v>20</v>
      </c>
      <c r="L2639" s="48">
        <v>-4</v>
      </c>
      <c r="M2639" s="48">
        <f t="shared" si="1386"/>
        <v>16</v>
      </c>
      <c r="N2639" s="48">
        <v>36</v>
      </c>
      <c r="O2639" s="56">
        <v>72.84</v>
      </c>
      <c r="P2639" s="48" t="str">
        <f t="shared" si="1402"/>
        <v>1214C SL</v>
      </c>
      <c r="Q2639" s="76">
        <v>25</v>
      </c>
      <c r="R2639" s="76">
        <v>88</v>
      </c>
      <c r="S2639" s="49">
        <f t="shared" si="1391"/>
        <v>0.37076923076923074</v>
      </c>
      <c r="T2639" s="49">
        <f t="shared" si="1403"/>
        <v>370.76923076923072</v>
      </c>
      <c r="U2639" s="49">
        <v>382.15384615384608</v>
      </c>
      <c r="V2639" s="49">
        <f t="shared" si="1395"/>
        <v>0.38215384615384607</v>
      </c>
      <c r="W2639" s="49">
        <f t="shared" si="1392"/>
        <v>5.9323076923076918</v>
      </c>
      <c r="X2639" s="90">
        <f t="shared" si="1406"/>
        <v>2</v>
      </c>
      <c r="Y2639" s="91">
        <f t="shared" si="1387"/>
        <v>145.68</v>
      </c>
      <c r="Z2639" s="93">
        <f t="shared" si="1404"/>
        <v>8</v>
      </c>
      <c r="AA2639" s="94">
        <f t="shared" si="1388"/>
        <v>582.72</v>
      </c>
      <c r="AB2639" s="97">
        <f t="shared" si="1405"/>
        <v>10</v>
      </c>
      <c r="AC2639" s="98">
        <f t="shared" si="1389"/>
        <v>728.40000000000009</v>
      </c>
      <c r="AD2639" s="77" t="s">
        <v>3</v>
      </c>
      <c r="AE2639" s="54">
        <v>728.40000000000009</v>
      </c>
      <c r="AF2639" s="17"/>
    </row>
    <row r="2640" spans="1:32" ht="16.899999999999999" customHeight="1" x14ac:dyDescent="0.3">
      <c r="A2640" s="73" t="s">
        <v>7</v>
      </c>
      <c r="B2640" s="74" t="s">
        <v>192</v>
      </c>
      <c r="C2640" s="48" t="s">
        <v>10</v>
      </c>
      <c r="D2640" s="48">
        <v>100</v>
      </c>
      <c r="E2640" s="48">
        <v>2834</v>
      </c>
      <c r="F2640" s="48" t="s">
        <v>6126</v>
      </c>
      <c r="G2640" s="48">
        <v>2</v>
      </c>
      <c r="H2640" s="75">
        <f t="shared" si="1390"/>
        <v>0</v>
      </c>
      <c r="I2640" s="74">
        <v>20</v>
      </c>
      <c r="J2640" s="74">
        <f>I2640</f>
        <v>20</v>
      </c>
      <c r="K2640" s="48">
        <f>I2640</f>
        <v>20</v>
      </c>
      <c r="L2640" s="48"/>
      <c r="M2640" s="48">
        <f t="shared" si="1386"/>
        <v>20</v>
      </c>
      <c r="N2640" s="48">
        <v>6</v>
      </c>
      <c r="O2640" s="56">
        <v>12.52772</v>
      </c>
      <c r="P2640" s="48" t="str">
        <f t="shared" si="1402"/>
        <v>1293C SL</v>
      </c>
      <c r="Q2640" s="76">
        <v>5</v>
      </c>
      <c r="R2640" s="76">
        <v>40</v>
      </c>
      <c r="S2640" s="49">
        <f t="shared" si="1391"/>
        <v>0.1</v>
      </c>
      <c r="T2640" s="49">
        <f t="shared" si="1403"/>
        <v>10</v>
      </c>
      <c r="U2640" s="49">
        <v>1506.153846153846</v>
      </c>
      <c r="V2640" s="49">
        <f t="shared" si="1395"/>
        <v>15.06153846153846</v>
      </c>
      <c r="W2640" s="49">
        <f t="shared" si="1392"/>
        <v>2</v>
      </c>
      <c r="X2640" s="90">
        <f t="shared" si="1406"/>
        <v>1</v>
      </c>
      <c r="Y2640" s="91">
        <f t="shared" si="1387"/>
        <v>12.52772</v>
      </c>
      <c r="Z2640" s="93">
        <f t="shared" si="1404"/>
        <v>3</v>
      </c>
      <c r="AA2640" s="94">
        <f t="shared" si="1388"/>
        <v>37.583159999999999</v>
      </c>
      <c r="AB2640" s="97">
        <f t="shared" si="1405"/>
        <v>4</v>
      </c>
      <c r="AC2640" s="98">
        <f t="shared" si="1389"/>
        <v>50.110880000000002</v>
      </c>
      <c r="AD2640" s="77" t="s">
        <v>3</v>
      </c>
      <c r="AE2640" s="54">
        <v>50.110880000000002</v>
      </c>
      <c r="AF2640" s="17"/>
    </row>
    <row r="2641" spans="1:32" ht="16.899999999999999" customHeight="1" x14ac:dyDescent="0.3">
      <c r="A2641" s="73" t="s">
        <v>35</v>
      </c>
      <c r="B2641" s="74" t="s">
        <v>3601</v>
      </c>
      <c r="C2641" s="48" t="s">
        <v>1797</v>
      </c>
      <c r="D2641" s="48">
        <v>20</v>
      </c>
      <c r="E2641" s="48">
        <v>7880</v>
      </c>
      <c r="F2641" s="48" t="s">
        <v>5908</v>
      </c>
      <c r="G2641" s="48" t="s">
        <v>122</v>
      </c>
      <c r="H2641" s="75">
        <f t="shared" si="1390"/>
        <v>0.55555555555555558</v>
      </c>
      <c r="I2641" s="74">
        <v>140</v>
      </c>
      <c r="J2641" s="74">
        <v>90</v>
      </c>
      <c r="K2641" s="48">
        <f>J2641</f>
        <v>90</v>
      </c>
      <c r="L2641" s="48">
        <f>$L$3</f>
        <v>-4</v>
      </c>
      <c r="M2641" s="48">
        <f t="shared" si="1386"/>
        <v>86</v>
      </c>
      <c r="N2641" s="48">
        <v>54</v>
      </c>
      <c r="O2641" s="56">
        <v>6.2</v>
      </c>
      <c r="P2641" s="48" t="str">
        <f t="shared" si="1402"/>
        <v>F2211/2 YL</v>
      </c>
      <c r="Q2641" s="76">
        <v>98</v>
      </c>
      <c r="R2641" s="76">
        <v>286</v>
      </c>
      <c r="S2641" s="49">
        <f t="shared" si="1391"/>
        <v>1.3853846153846154</v>
      </c>
      <c r="T2641" s="49">
        <f t="shared" si="1403"/>
        <v>27.707692307692309</v>
      </c>
      <c r="U2641" s="49">
        <v>77.384615384615373</v>
      </c>
      <c r="V2641" s="49">
        <f t="shared" si="1395"/>
        <v>3.8692307692307688</v>
      </c>
      <c r="W2641" s="49">
        <f t="shared" si="1392"/>
        <v>119.14307692307693</v>
      </c>
      <c r="X2641" s="90">
        <f t="shared" ref="X2641:X2643" si="1407">ROUND(S2641*$X$4,0)</f>
        <v>7</v>
      </c>
      <c r="Y2641" s="91">
        <f t="shared" si="1387"/>
        <v>43.4</v>
      </c>
      <c r="Z2641" s="93">
        <f t="shared" si="1404"/>
        <v>126</v>
      </c>
      <c r="AA2641" s="94">
        <f t="shared" si="1388"/>
        <v>781.2</v>
      </c>
      <c r="AB2641" s="97">
        <f t="shared" si="1405"/>
        <v>133</v>
      </c>
      <c r="AC2641" s="98">
        <f t="shared" si="1389"/>
        <v>824.6</v>
      </c>
      <c r="AD2641" s="77" t="s">
        <v>3</v>
      </c>
      <c r="AE2641" s="54">
        <v>824.6</v>
      </c>
      <c r="AF2641" s="17"/>
    </row>
    <row r="2642" spans="1:32" ht="16.899999999999999" customHeight="1" x14ac:dyDescent="0.3">
      <c r="A2642" s="73" t="s">
        <v>7</v>
      </c>
      <c r="B2642" s="74" t="s">
        <v>197</v>
      </c>
      <c r="C2642" s="48" t="s">
        <v>10</v>
      </c>
      <c r="D2642" s="48">
        <v>1000</v>
      </c>
      <c r="E2642" s="48">
        <v>621</v>
      </c>
      <c r="F2642" s="48" t="s">
        <v>6128</v>
      </c>
      <c r="G2642" s="48" t="s">
        <v>35</v>
      </c>
      <c r="H2642" s="75">
        <f t="shared" si="1390"/>
        <v>-0.45205479452054792</v>
      </c>
      <c r="I2642" s="74">
        <v>40</v>
      </c>
      <c r="J2642" s="74">
        <v>73</v>
      </c>
      <c r="K2642" s="48">
        <f>I2642</f>
        <v>40</v>
      </c>
      <c r="L2642" s="48">
        <v>-4</v>
      </c>
      <c r="M2642" s="48">
        <f t="shared" si="1386"/>
        <v>36</v>
      </c>
      <c r="N2642" s="48">
        <v>80</v>
      </c>
      <c r="O2642" s="56">
        <v>650.91999999999996</v>
      </c>
      <c r="P2642" s="48" t="str">
        <f t="shared" si="1402"/>
        <v>1299/25C SL</v>
      </c>
      <c r="Q2642" s="76">
        <v>11</v>
      </c>
      <c r="R2642" s="76">
        <v>6</v>
      </c>
      <c r="S2642" s="49">
        <f t="shared" si="1391"/>
        <v>0.1253846153846154</v>
      </c>
      <c r="T2642" s="49">
        <f t="shared" si="1403"/>
        <v>125.3846153846154</v>
      </c>
      <c r="U2642" s="49">
        <v>152.00000000000003</v>
      </c>
      <c r="V2642" s="49">
        <f t="shared" si="1395"/>
        <v>0.15200000000000002</v>
      </c>
      <c r="W2642" s="49">
        <f t="shared" si="1392"/>
        <v>4.5138461538461545</v>
      </c>
      <c r="X2642" s="90">
        <f t="shared" si="1407"/>
        <v>1</v>
      </c>
      <c r="Y2642" s="91">
        <f t="shared" si="1387"/>
        <v>650.91999999999996</v>
      </c>
      <c r="Z2642" s="93">
        <f t="shared" si="1404"/>
        <v>6</v>
      </c>
      <c r="AA2642" s="94">
        <f t="shared" si="1388"/>
        <v>3905.5199999999995</v>
      </c>
      <c r="AB2642" s="97">
        <f t="shared" si="1405"/>
        <v>7</v>
      </c>
      <c r="AC2642" s="98">
        <f t="shared" si="1389"/>
        <v>4556.4399999999996</v>
      </c>
      <c r="AD2642" s="77" t="s">
        <v>3</v>
      </c>
      <c r="AE2642" s="54">
        <v>4556.4399999999996</v>
      </c>
      <c r="AF2642" s="17"/>
    </row>
    <row r="2643" spans="1:32" ht="16.899999999999999" customHeight="1" x14ac:dyDescent="0.3">
      <c r="A2643" s="73" t="s">
        <v>7</v>
      </c>
      <c r="B2643" s="74" t="s">
        <v>220</v>
      </c>
      <c r="C2643" s="48" t="s">
        <v>10</v>
      </c>
      <c r="D2643" s="48">
        <v>328</v>
      </c>
      <c r="E2643" s="48">
        <v>621</v>
      </c>
      <c r="F2643" s="48" t="s">
        <v>6128</v>
      </c>
      <c r="G2643" s="48" t="s">
        <v>35</v>
      </c>
      <c r="H2643" s="75">
        <f t="shared" si="1390"/>
        <v>-0.75</v>
      </c>
      <c r="I2643" s="74">
        <v>25</v>
      </c>
      <c r="J2643" s="74">
        <v>100</v>
      </c>
      <c r="K2643" s="48">
        <f>I2643</f>
        <v>25</v>
      </c>
      <c r="L2643" s="48">
        <f>$L$3</f>
        <v>-4</v>
      </c>
      <c r="M2643" s="48">
        <f t="shared" si="1386"/>
        <v>21</v>
      </c>
      <c r="N2643" s="48">
        <v>7</v>
      </c>
      <c r="O2643" s="56">
        <v>113.84224</v>
      </c>
      <c r="P2643" s="48" t="str">
        <f t="shared" si="1402"/>
        <v>1608 SL</v>
      </c>
      <c r="Q2643" s="76">
        <v>2</v>
      </c>
      <c r="R2643" s="76">
        <v>11</v>
      </c>
      <c r="S2643" s="49">
        <f t="shared" si="1391"/>
        <v>3.4230769230769231E-2</v>
      </c>
      <c r="T2643" s="49">
        <f t="shared" si="1403"/>
        <v>11.227692307692308</v>
      </c>
      <c r="U2643" s="49">
        <v>221.22769230769234</v>
      </c>
      <c r="V2643" s="49">
        <f t="shared" si="1395"/>
        <v>0.67447467166979369</v>
      </c>
      <c r="W2643" s="49">
        <f t="shared" si="1392"/>
        <v>0.71884615384615391</v>
      </c>
      <c r="X2643" s="90">
        <f t="shared" si="1407"/>
        <v>0</v>
      </c>
      <c r="Y2643" s="91">
        <f t="shared" si="1387"/>
        <v>0</v>
      </c>
      <c r="Z2643" s="93">
        <f t="shared" si="1404"/>
        <v>1</v>
      </c>
      <c r="AA2643" s="94">
        <f t="shared" si="1388"/>
        <v>113.84224</v>
      </c>
      <c r="AB2643" s="97">
        <f t="shared" si="1405"/>
        <v>1</v>
      </c>
      <c r="AC2643" s="98">
        <f t="shared" si="1389"/>
        <v>113.84224</v>
      </c>
      <c r="AD2643" s="77" t="s">
        <v>3</v>
      </c>
      <c r="AE2643" s="54">
        <v>113.84224</v>
      </c>
      <c r="AF2643" s="17"/>
    </row>
    <row r="2644" spans="1:32" ht="12.75" customHeight="1" x14ac:dyDescent="0.3">
      <c r="A2644" s="73" t="s">
        <v>7</v>
      </c>
      <c r="B2644" s="74" t="s">
        <v>236</v>
      </c>
      <c r="C2644" s="48" t="s">
        <v>10</v>
      </c>
      <c r="D2644" s="48">
        <v>100</v>
      </c>
      <c r="E2644" s="48">
        <v>621</v>
      </c>
      <c r="F2644" s="48" t="s">
        <v>6128</v>
      </c>
      <c r="G2644" s="48" t="s">
        <v>35</v>
      </c>
      <c r="H2644" s="75">
        <f t="shared" si="1390"/>
        <v>-0.62264150943396224</v>
      </c>
      <c r="I2644" s="74">
        <v>20</v>
      </c>
      <c r="J2644" s="74">
        <v>53</v>
      </c>
      <c r="K2644" s="48">
        <f>I2644</f>
        <v>20</v>
      </c>
      <c r="L2644" s="48">
        <v>-4</v>
      </c>
      <c r="M2644" s="48">
        <f t="shared" si="1386"/>
        <v>16</v>
      </c>
      <c r="N2644" s="48">
        <v>19</v>
      </c>
      <c r="O2644" s="56">
        <v>11.090999999999999</v>
      </c>
      <c r="P2644" s="48" t="str">
        <f t="shared" si="1402"/>
        <v>1216C SL</v>
      </c>
      <c r="Q2644" s="76">
        <v>23</v>
      </c>
      <c r="R2644" s="76">
        <v>64</v>
      </c>
      <c r="S2644" s="49">
        <f t="shared" si="1391"/>
        <v>0.32153846153846155</v>
      </c>
      <c r="T2644" s="49">
        <f t="shared" si="1403"/>
        <v>32.153846153846153</v>
      </c>
      <c r="U2644" s="49">
        <v>191.57692307692307</v>
      </c>
      <c r="V2644" s="49">
        <f t="shared" si="1395"/>
        <v>1.9157692307692307</v>
      </c>
      <c r="W2644" s="49">
        <f t="shared" si="1392"/>
        <v>5.1446153846153848</v>
      </c>
      <c r="X2644" s="90">
        <f>ROUND(S2644*$X$3,0)</f>
        <v>2</v>
      </c>
      <c r="Y2644" s="91">
        <f t="shared" si="1387"/>
        <v>22.181999999999999</v>
      </c>
      <c r="Z2644" s="93">
        <f t="shared" si="1404"/>
        <v>7</v>
      </c>
      <c r="AA2644" s="94">
        <f t="shared" si="1388"/>
        <v>77.637</v>
      </c>
      <c r="AB2644" s="97">
        <f t="shared" si="1405"/>
        <v>9</v>
      </c>
      <c r="AC2644" s="98">
        <f t="shared" si="1389"/>
        <v>99.818999999999988</v>
      </c>
      <c r="AD2644" s="77" t="s">
        <v>3</v>
      </c>
      <c r="AE2644" s="54">
        <v>99.818999999999988</v>
      </c>
      <c r="AF2644" s="17"/>
    </row>
    <row r="2645" spans="1:32" ht="12.75" customHeight="1" x14ac:dyDescent="0.3">
      <c r="A2645" s="73" t="s">
        <v>7</v>
      </c>
      <c r="B2645" s="74" t="s">
        <v>1853</v>
      </c>
      <c r="C2645" s="48" t="s">
        <v>1370</v>
      </c>
      <c r="D2645" s="48">
        <v>100</v>
      </c>
      <c r="E2645" s="48">
        <v>2834</v>
      </c>
      <c r="F2645" s="48" t="s">
        <v>6126</v>
      </c>
      <c r="G2645" s="48">
        <v>2</v>
      </c>
      <c r="H2645" s="75">
        <f t="shared" si="1390"/>
        <v>0</v>
      </c>
      <c r="I2645" s="74">
        <v>50</v>
      </c>
      <c r="J2645" s="74">
        <f>I2645</f>
        <v>50</v>
      </c>
      <c r="K2645" s="48">
        <f>I2645</f>
        <v>50</v>
      </c>
      <c r="L2645" s="48"/>
      <c r="M2645" s="48">
        <f t="shared" si="1386"/>
        <v>50</v>
      </c>
      <c r="N2645" s="48">
        <v>3</v>
      </c>
      <c r="O2645" s="56">
        <v>47.390659999999997</v>
      </c>
      <c r="P2645" s="48" t="str">
        <f t="shared" si="1402"/>
        <v>65403 SL</v>
      </c>
      <c r="Q2645" s="76">
        <v>27</v>
      </c>
      <c r="R2645" s="76">
        <v>56</v>
      </c>
      <c r="S2645" s="49">
        <f t="shared" si="1391"/>
        <v>0.35538461538461541</v>
      </c>
      <c r="T2645" s="49">
        <f t="shared" si="1403"/>
        <v>35.53846153846154</v>
      </c>
      <c r="U2645" s="49">
        <v>231.50000000000003</v>
      </c>
      <c r="V2645" s="49">
        <f t="shared" si="1395"/>
        <v>2.3150000000000004</v>
      </c>
      <c r="W2645" s="49">
        <f t="shared" si="1392"/>
        <v>17.76923076923077</v>
      </c>
      <c r="X2645" s="90">
        <f t="shared" ref="X2645:X2649" si="1408">ROUND(S2645*$X$4,0)</f>
        <v>2</v>
      </c>
      <c r="Y2645" s="91">
        <f t="shared" si="1387"/>
        <v>94.781319999999994</v>
      </c>
      <c r="Z2645" s="93">
        <f t="shared" si="1404"/>
        <v>20</v>
      </c>
      <c r="AA2645" s="94">
        <f t="shared" si="1388"/>
        <v>947.81319999999994</v>
      </c>
      <c r="AB2645" s="97">
        <f t="shared" si="1405"/>
        <v>22</v>
      </c>
      <c r="AC2645" s="98">
        <f t="shared" si="1389"/>
        <v>1042.5945199999999</v>
      </c>
      <c r="AD2645" s="77" t="s">
        <v>3</v>
      </c>
      <c r="AE2645" s="54">
        <v>1042.5945199999999</v>
      </c>
      <c r="AF2645" s="17"/>
    </row>
    <row r="2646" spans="1:32" ht="16.899999999999999" customHeight="1" x14ac:dyDescent="0.3">
      <c r="A2646" s="73" t="s">
        <v>7</v>
      </c>
      <c r="B2646" s="74" t="s">
        <v>5563</v>
      </c>
      <c r="C2646" s="48" t="s">
        <v>1797</v>
      </c>
      <c r="D2646" s="48">
        <v>20</v>
      </c>
      <c r="E2646" s="48">
        <v>7880</v>
      </c>
      <c r="F2646" s="48" t="s">
        <v>5908</v>
      </c>
      <c r="G2646" s="48" t="s">
        <v>122</v>
      </c>
      <c r="H2646" s="75">
        <f t="shared" si="1390"/>
        <v>0.5730337078651685</v>
      </c>
      <c r="I2646" s="74">
        <v>140</v>
      </c>
      <c r="J2646" s="74">
        <v>89</v>
      </c>
      <c r="K2646" s="48">
        <f>J2646</f>
        <v>89</v>
      </c>
      <c r="L2646" s="48">
        <f>$L$3</f>
        <v>-4</v>
      </c>
      <c r="M2646" s="48">
        <f t="shared" si="1386"/>
        <v>85</v>
      </c>
      <c r="N2646" s="48">
        <v>68</v>
      </c>
      <c r="O2646" s="56">
        <v>8.5142900000000008</v>
      </c>
      <c r="P2646" s="48" t="str">
        <f t="shared" si="1402"/>
        <v>F2213/4 CL</v>
      </c>
      <c r="Q2646" s="76">
        <v>60</v>
      </c>
      <c r="R2646" s="76">
        <v>479</v>
      </c>
      <c r="S2646" s="49">
        <f t="shared" si="1391"/>
        <v>1.1988461538461537</v>
      </c>
      <c r="T2646" s="49">
        <f t="shared" si="1403"/>
        <v>23.976923076923072</v>
      </c>
      <c r="U2646" s="49">
        <v>87.311538461538447</v>
      </c>
      <c r="V2646" s="49">
        <f t="shared" si="1395"/>
        <v>4.3655769230769224</v>
      </c>
      <c r="W2646" s="49">
        <f t="shared" si="1392"/>
        <v>101.90192307692307</v>
      </c>
      <c r="X2646" s="90">
        <f t="shared" si="1408"/>
        <v>6</v>
      </c>
      <c r="Y2646" s="91">
        <f t="shared" si="1387"/>
        <v>51.085740000000001</v>
      </c>
      <c r="Z2646" s="93">
        <f t="shared" si="1404"/>
        <v>108</v>
      </c>
      <c r="AA2646" s="94">
        <f t="shared" si="1388"/>
        <v>919.54332000000011</v>
      </c>
      <c r="AB2646" s="97">
        <f t="shared" si="1405"/>
        <v>114</v>
      </c>
      <c r="AC2646" s="98">
        <f t="shared" si="1389"/>
        <v>970.62906000000009</v>
      </c>
      <c r="AD2646" s="77" t="s">
        <v>3</v>
      </c>
      <c r="AE2646" s="54">
        <v>970.62906000000009</v>
      </c>
      <c r="AF2646" s="17"/>
    </row>
    <row r="2647" spans="1:32" ht="16.899999999999999" customHeight="1" x14ac:dyDescent="0.3">
      <c r="A2647" s="73" t="s">
        <v>35</v>
      </c>
      <c r="B2647" s="74" t="s">
        <v>3022</v>
      </c>
      <c r="C2647" s="48" t="s">
        <v>1797</v>
      </c>
      <c r="D2647" s="48">
        <v>200</v>
      </c>
      <c r="E2647" s="48">
        <v>7880</v>
      </c>
      <c r="F2647" s="48" t="s">
        <v>5908</v>
      </c>
      <c r="G2647" s="48" t="s">
        <v>122</v>
      </c>
      <c r="H2647" s="75">
        <f t="shared" si="1390"/>
        <v>0.55555555555555558</v>
      </c>
      <c r="I2647" s="74">
        <v>140</v>
      </c>
      <c r="J2647" s="74">
        <v>90</v>
      </c>
      <c r="K2647" s="48">
        <f>J2647</f>
        <v>90</v>
      </c>
      <c r="L2647" s="48">
        <f>$L$3</f>
        <v>-4</v>
      </c>
      <c r="M2647" s="48">
        <f t="shared" si="1386"/>
        <v>86</v>
      </c>
      <c r="N2647" s="48">
        <v>15</v>
      </c>
      <c r="O2647" s="56">
        <v>33.371429999999997</v>
      </c>
      <c r="P2647" s="48" t="str">
        <f t="shared" si="1402"/>
        <v>F2213/8 RD</v>
      </c>
      <c r="Q2647" s="76">
        <v>45</v>
      </c>
      <c r="R2647" s="76">
        <v>109</v>
      </c>
      <c r="S2647" s="49">
        <f t="shared" si="1391"/>
        <v>0.6103846153846153</v>
      </c>
      <c r="T2647" s="49">
        <f t="shared" si="1403"/>
        <v>122.07692307692307</v>
      </c>
      <c r="U2647" s="49">
        <v>142.48999999999998</v>
      </c>
      <c r="V2647" s="49">
        <f t="shared" si="1395"/>
        <v>0.71244999999999992</v>
      </c>
      <c r="W2647" s="49">
        <f t="shared" si="1392"/>
        <v>52.493076923076913</v>
      </c>
      <c r="X2647" s="90">
        <f t="shared" si="1408"/>
        <v>3</v>
      </c>
      <c r="Y2647" s="91">
        <f t="shared" si="1387"/>
        <v>100.11428999999998</v>
      </c>
      <c r="Z2647" s="93">
        <f t="shared" si="1404"/>
        <v>55</v>
      </c>
      <c r="AA2647" s="94">
        <f t="shared" si="1388"/>
        <v>1835.4286499999998</v>
      </c>
      <c r="AB2647" s="97">
        <f t="shared" si="1405"/>
        <v>58</v>
      </c>
      <c r="AC2647" s="98">
        <f t="shared" si="1389"/>
        <v>1935.5429399999998</v>
      </c>
      <c r="AD2647" s="77" t="s">
        <v>3</v>
      </c>
      <c r="AE2647" s="54">
        <v>1935.5429399999998</v>
      </c>
      <c r="AF2647" s="17"/>
    </row>
    <row r="2648" spans="1:32" ht="12.75" customHeight="1" x14ac:dyDescent="0.3">
      <c r="A2648" s="73" t="s">
        <v>7</v>
      </c>
      <c r="B2648" s="74" t="s">
        <v>250</v>
      </c>
      <c r="C2648" s="48" t="s">
        <v>10</v>
      </c>
      <c r="D2648" s="48">
        <v>100</v>
      </c>
      <c r="E2648" s="48">
        <v>621</v>
      </c>
      <c r="F2648" s="48" t="s">
        <v>6128</v>
      </c>
      <c r="G2648" s="48" t="s">
        <v>35</v>
      </c>
      <c r="H2648" s="75">
        <f t="shared" si="1390"/>
        <v>-0.6</v>
      </c>
      <c r="I2648" s="74">
        <v>40</v>
      </c>
      <c r="J2648" s="74">
        <v>100</v>
      </c>
      <c r="K2648" s="48">
        <f>I2648</f>
        <v>40</v>
      </c>
      <c r="L2648" s="48">
        <v>-4</v>
      </c>
      <c r="M2648" s="48">
        <f t="shared" si="1386"/>
        <v>36</v>
      </c>
      <c r="N2648" s="48">
        <v>57</v>
      </c>
      <c r="O2648" s="56">
        <v>41.091000000000001</v>
      </c>
      <c r="P2648" s="48" t="str">
        <f t="shared" si="1402"/>
        <v>1299/15C SL</v>
      </c>
      <c r="Q2648" s="76">
        <v>13</v>
      </c>
      <c r="R2648" s="76">
        <v>34</v>
      </c>
      <c r="S2648" s="49">
        <f t="shared" si="1391"/>
        <v>0.17923076923076922</v>
      </c>
      <c r="T2648" s="49">
        <f t="shared" si="1403"/>
        <v>17.923076923076923</v>
      </c>
      <c r="U2648" s="49">
        <v>254.65384615384616</v>
      </c>
      <c r="V2648" s="49">
        <f t="shared" si="1395"/>
        <v>2.5465384615384616</v>
      </c>
      <c r="W2648" s="49">
        <f t="shared" si="1392"/>
        <v>6.4523076923076923</v>
      </c>
      <c r="X2648" s="90">
        <f t="shared" si="1408"/>
        <v>1</v>
      </c>
      <c r="Y2648" s="91">
        <f t="shared" si="1387"/>
        <v>41.091000000000001</v>
      </c>
      <c r="Z2648" s="93">
        <f t="shared" si="1404"/>
        <v>7</v>
      </c>
      <c r="AA2648" s="94">
        <f t="shared" si="1388"/>
        <v>287.637</v>
      </c>
      <c r="AB2648" s="97">
        <f t="shared" si="1405"/>
        <v>8</v>
      </c>
      <c r="AC2648" s="98">
        <f t="shared" si="1389"/>
        <v>328.72800000000001</v>
      </c>
      <c r="AD2648" s="77" t="s">
        <v>3</v>
      </c>
      <c r="AE2648" s="54">
        <v>328.72800000000001</v>
      </c>
      <c r="AF2648" s="17"/>
    </row>
    <row r="2649" spans="1:32" ht="12.75" customHeight="1" x14ac:dyDescent="0.3">
      <c r="A2649" s="73" t="s">
        <v>7</v>
      </c>
      <c r="B2649" s="74" t="s">
        <v>648</v>
      </c>
      <c r="C2649" s="48" t="s">
        <v>10</v>
      </c>
      <c r="D2649" s="48">
        <v>100</v>
      </c>
      <c r="E2649" s="48">
        <v>2834</v>
      </c>
      <c r="F2649" s="48" t="s">
        <v>6126</v>
      </c>
      <c r="G2649" s="48">
        <v>2</v>
      </c>
      <c r="H2649" s="75">
        <f t="shared" si="1390"/>
        <v>0</v>
      </c>
      <c r="I2649" s="74">
        <v>25</v>
      </c>
      <c r="J2649" s="74">
        <f>I2649</f>
        <v>25</v>
      </c>
      <c r="K2649" s="48">
        <f>I2649</f>
        <v>25</v>
      </c>
      <c r="L2649" s="48"/>
      <c r="M2649" s="48">
        <f t="shared" si="1386"/>
        <v>25</v>
      </c>
      <c r="N2649" s="48">
        <v>15</v>
      </c>
      <c r="O2649" s="56">
        <v>16.96734</v>
      </c>
      <c r="P2649" s="48" t="str">
        <f t="shared" si="1402"/>
        <v>2413C SL</v>
      </c>
      <c r="Q2649" s="76">
        <v>113</v>
      </c>
      <c r="R2649" s="76">
        <v>338</v>
      </c>
      <c r="S2649" s="49">
        <f t="shared" si="1391"/>
        <v>1.6069230769230769</v>
      </c>
      <c r="T2649" s="49">
        <f t="shared" si="1403"/>
        <v>160.69230769230768</v>
      </c>
      <c r="U2649" s="49">
        <v>1208.1923076923076</v>
      </c>
      <c r="V2649" s="49">
        <f t="shared" si="1395"/>
        <v>12.081923076923076</v>
      </c>
      <c r="W2649" s="49">
        <f t="shared" si="1392"/>
        <v>40.17307692307692</v>
      </c>
      <c r="X2649" s="90">
        <f t="shared" si="1408"/>
        <v>8</v>
      </c>
      <c r="Y2649" s="91">
        <f t="shared" si="1387"/>
        <v>135.73872</v>
      </c>
      <c r="Z2649" s="93">
        <f t="shared" si="1404"/>
        <v>48</v>
      </c>
      <c r="AA2649" s="94">
        <f t="shared" si="1388"/>
        <v>814.43232</v>
      </c>
      <c r="AB2649" s="97">
        <f t="shared" si="1405"/>
        <v>56</v>
      </c>
      <c r="AC2649" s="98">
        <f t="shared" si="1389"/>
        <v>950.17103999999995</v>
      </c>
      <c r="AD2649" s="77" t="s">
        <v>3</v>
      </c>
      <c r="AE2649" s="54">
        <v>950.17103999999995</v>
      </c>
      <c r="AF2649" s="17"/>
    </row>
    <row r="2650" spans="1:32" ht="12.75" customHeight="1" x14ac:dyDescent="0.3">
      <c r="A2650" s="73" t="s">
        <v>7</v>
      </c>
      <c r="B2650" s="74" t="s">
        <v>254</v>
      </c>
      <c r="C2650" s="48" t="s">
        <v>10</v>
      </c>
      <c r="D2650" s="48">
        <v>500</v>
      </c>
      <c r="E2650" s="48">
        <v>621</v>
      </c>
      <c r="F2650" s="48" t="s">
        <v>6128</v>
      </c>
      <c r="G2650" s="48" t="s">
        <v>11</v>
      </c>
      <c r="H2650" s="75">
        <f t="shared" si="1390"/>
        <v>0</v>
      </c>
      <c r="I2650" s="74">
        <v>5</v>
      </c>
      <c r="J2650" s="74">
        <v>5</v>
      </c>
      <c r="K2650" s="48">
        <f>J2650</f>
        <v>5</v>
      </c>
      <c r="L2650" s="48"/>
      <c r="M2650" s="48">
        <f t="shared" si="1386"/>
        <v>5</v>
      </c>
      <c r="N2650" s="48">
        <v>0</v>
      </c>
      <c r="O2650" s="56">
        <v>319.17097000000001</v>
      </c>
      <c r="P2650" s="48" t="str">
        <f t="shared" si="1402"/>
        <v>1450/16 BK</v>
      </c>
      <c r="Q2650" s="76">
        <v>0</v>
      </c>
      <c r="R2650" s="76">
        <v>0</v>
      </c>
      <c r="S2650" s="49">
        <f t="shared" si="1391"/>
        <v>0</v>
      </c>
      <c r="T2650" s="49">
        <f t="shared" si="1403"/>
        <v>0</v>
      </c>
      <c r="U2650" s="49">
        <v>61.192307692307686</v>
      </c>
      <c r="V2650" s="49">
        <f t="shared" si="1395"/>
        <v>0.12238461538461537</v>
      </c>
      <c r="W2650" s="49">
        <f t="shared" si="1392"/>
        <v>0</v>
      </c>
      <c r="X2650" s="90">
        <f>ROUNDUP(S2650*$X$2,0)</f>
        <v>0</v>
      </c>
      <c r="Y2650" s="91">
        <f t="shared" si="1387"/>
        <v>0</v>
      </c>
      <c r="Z2650" s="93">
        <f t="shared" si="1404"/>
        <v>0</v>
      </c>
      <c r="AA2650" s="94">
        <f t="shared" si="1388"/>
        <v>0</v>
      </c>
      <c r="AB2650" s="97">
        <f>ROUND((S2650*$AB$2)+Z2650,0)</f>
        <v>0</v>
      </c>
      <c r="AC2650" s="98">
        <f t="shared" si="1389"/>
        <v>0</v>
      </c>
      <c r="AD2650" s="77" t="s">
        <v>5891</v>
      </c>
      <c r="AE2650" s="54">
        <v>0</v>
      </c>
      <c r="AF2650" s="17"/>
    </row>
    <row r="2651" spans="1:32" ht="16.899999999999999" customHeight="1" x14ac:dyDescent="0.3">
      <c r="A2651" s="73" t="s">
        <v>7</v>
      </c>
      <c r="B2651" s="74" t="s">
        <v>286</v>
      </c>
      <c r="C2651" s="48" t="s">
        <v>34</v>
      </c>
      <c r="D2651" s="48">
        <v>500</v>
      </c>
      <c r="E2651" s="48">
        <v>4008</v>
      </c>
      <c r="F2651" s="48" t="s">
        <v>5910</v>
      </c>
      <c r="G2651" s="48" t="s">
        <v>35</v>
      </c>
      <c r="H2651" s="75">
        <f t="shared" si="1390"/>
        <v>0</v>
      </c>
      <c r="I2651" s="74">
        <v>24</v>
      </c>
      <c r="J2651" s="74">
        <v>24</v>
      </c>
      <c r="K2651" s="48">
        <f t="shared" ref="K2651:K2659" si="1409">I2651</f>
        <v>24</v>
      </c>
      <c r="L2651" s="48">
        <f>$L$3</f>
        <v>-4</v>
      </c>
      <c r="M2651" s="48">
        <f t="shared" si="1386"/>
        <v>20</v>
      </c>
      <c r="N2651" s="48">
        <v>1</v>
      </c>
      <c r="O2651" s="56">
        <v>564.375</v>
      </c>
      <c r="P2651" s="48" t="str">
        <f t="shared" si="1402"/>
        <v>1235 SV</v>
      </c>
      <c r="Q2651" s="76">
        <v>1</v>
      </c>
      <c r="R2651" s="76">
        <v>4</v>
      </c>
      <c r="S2651" s="49">
        <f t="shared" si="1391"/>
        <v>1.5384615384615385E-2</v>
      </c>
      <c r="T2651" s="49">
        <f t="shared" si="1403"/>
        <v>7.6923076923076925</v>
      </c>
      <c r="U2651" s="49">
        <v>195.38461538461536</v>
      </c>
      <c r="V2651" s="49">
        <f t="shared" si="1395"/>
        <v>0.3907692307692307</v>
      </c>
      <c r="W2651" s="49">
        <f t="shared" si="1392"/>
        <v>0.30769230769230771</v>
      </c>
      <c r="X2651" s="90">
        <f>ROUNDUP(S2651*$X$3,0)</f>
        <v>1</v>
      </c>
      <c r="Y2651" s="91">
        <f t="shared" si="1387"/>
        <v>564.375</v>
      </c>
      <c r="Z2651" s="93">
        <f t="shared" si="1404"/>
        <v>1</v>
      </c>
      <c r="AA2651" s="94">
        <f t="shared" si="1388"/>
        <v>564.375</v>
      </c>
      <c r="AB2651" s="97">
        <f>ROUND((S2651*$AB$4)+Z2651,0)</f>
        <v>1</v>
      </c>
      <c r="AC2651" s="98">
        <f t="shared" si="1389"/>
        <v>564.375</v>
      </c>
      <c r="AD2651" s="77" t="s">
        <v>5890</v>
      </c>
      <c r="AE2651" s="54">
        <v>564.375</v>
      </c>
      <c r="AF2651" s="17"/>
    </row>
    <row r="2652" spans="1:32" ht="16.899999999999999" customHeight="1" x14ac:dyDescent="0.3">
      <c r="A2652" s="73" t="s">
        <v>7</v>
      </c>
      <c r="B2652" s="74" t="s">
        <v>292</v>
      </c>
      <c r="C2652" s="48" t="s">
        <v>10</v>
      </c>
      <c r="D2652" s="48">
        <v>100</v>
      </c>
      <c r="E2652" s="48">
        <v>621</v>
      </c>
      <c r="F2652" s="48" t="s">
        <v>6128</v>
      </c>
      <c r="G2652" s="48" t="s">
        <v>35</v>
      </c>
      <c r="H2652" s="75">
        <f t="shared" si="1390"/>
        <v>-0.13793103448275862</v>
      </c>
      <c r="I2652" s="74">
        <v>25</v>
      </c>
      <c r="J2652" s="74">
        <v>29</v>
      </c>
      <c r="K2652" s="48">
        <f t="shared" si="1409"/>
        <v>25</v>
      </c>
      <c r="L2652" s="48">
        <v>-4</v>
      </c>
      <c r="M2652" s="48">
        <f t="shared" si="1386"/>
        <v>21</v>
      </c>
      <c r="N2652" s="48">
        <v>11</v>
      </c>
      <c r="O2652" s="56">
        <v>23.338000000000001</v>
      </c>
      <c r="P2652" s="48" t="str">
        <f t="shared" si="1402"/>
        <v>1297C SL</v>
      </c>
      <c r="Q2652" s="76">
        <v>7</v>
      </c>
      <c r="R2652" s="76">
        <v>32</v>
      </c>
      <c r="S2652" s="49">
        <f t="shared" si="1391"/>
        <v>0.1123076923076923</v>
      </c>
      <c r="T2652" s="49">
        <f t="shared" si="1403"/>
        <v>11.23076923076923</v>
      </c>
      <c r="U2652" s="49">
        <v>228.15384615384613</v>
      </c>
      <c r="V2652" s="49">
        <f t="shared" si="1395"/>
        <v>2.2815384615384615</v>
      </c>
      <c r="W2652" s="49">
        <f t="shared" si="1392"/>
        <v>2.3584615384615382</v>
      </c>
      <c r="X2652" s="90">
        <f>ROUND(S2652*$X$4,0)</f>
        <v>1</v>
      </c>
      <c r="Y2652" s="91">
        <f t="shared" si="1387"/>
        <v>23.338000000000001</v>
      </c>
      <c r="Z2652" s="93">
        <f t="shared" si="1404"/>
        <v>3</v>
      </c>
      <c r="AA2652" s="94">
        <f t="shared" si="1388"/>
        <v>70.01400000000001</v>
      </c>
      <c r="AB2652" s="97">
        <f>ROUND((S2652*$AB$4)+Z2652,0)</f>
        <v>4</v>
      </c>
      <c r="AC2652" s="98">
        <f t="shared" si="1389"/>
        <v>93.352000000000004</v>
      </c>
      <c r="AD2652" s="77" t="s">
        <v>3</v>
      </c>
      <c r="AE2652" s="54">
        <v>93.352000000000004</v>
      </c>
      <c r="AF2652" s="17"/>
    </row>
    <row r="2653" spans="1:32" ht="16.899999999999999" customHeight="1" x14ac:dyDescent="0.3">
      <c r="A2653" s="73" t="s">
        <v>35</v>
      </c>
      <c r="B2653" s="74" t="s">
        <v>296</v>
      </c>
      <c r="C2653" s="48" t="s">
        <v>40</v>
      </c>
      <c r="D2653" s="48">
        <v>1000</v>
      </c>
      <c r="E2653" s="48">
        <v>621</v>
      </c>
      <c r="F2653" s="48" t="s">
        <v>6128</v>
      </c>
      <c r="G2653" s="48" t="s">
        <v>112</v>
      </c>
      <c r="H2653" s="75">
        <f t="shared" si="1390"/>
        <v>-0.52083333333333337</v>
      </c>
      <c r="I2653" s="74">
        <v>23</v>
      </c>
      <c r="J2653" s="74">
        <v>48</v>
      </c>
      <c r="K2653" s="48">
        <f t="shared" si="1409"/>
        <v>23</v>
      </c>
      <c r="L2653" s="48">
        <f>$L$3</f>
        <v>-4</v>
      </c>
      <c r="M2653" s="48">
        <f t="shared" si="1386"/>
        <v>19</v>
      </c>
      <c r="N2653" s="48">
        <v>2</v>
      </c>
      <c r="O2653" s="56">
        <v>15.86</v>
      </c>
      <c r="P2653" s="48" t="str">
        <f t="shared" si="1402"/>
        <v>1550 BL</v>
      </c>
      <c r="Q2653" s="76">
        <v>1</v>
      </c>
      <c r="R2653" s="76">
        <v>5</v>
      </c>
      <c r="S2653" s="49">
        <f t="shared" si="1391"/>
        <v>1.6538461538461537E-2</v>
      </c>
      <c r="T2653" s="49">
        <f t="shared" si="1403"/>
        <v>16.538461538461537</v>
      </c>
      <c r="U2653" s="49">
        <v>62.269230769230774</v>
      </c>
      <c r="V2653" s="49">
        <f t="shared" si="1395"/>
        <v>6.2269230769230771E-2</v>
      </c>
      <c r="W2653" s="49">
        <f t="shared" si="1392"/>
        <v>0.3142307692307692</v>
      </c>
      <c r="X2653" s="90">
        <f>ROUNDUP(S2653*$X$3,0)</f>
        <v>1</v>
      </c>
      <c r="Y2653" s="91">
        <f t="shared" si="1387"/>
        <v>15.86</v>
      </c>
      <c r="Z2653" s="93">
        <f t="shared" si="1404"/>
        <v>1</v>
      </c>
      <c r="AA2653" s="94">
        <f t="shared" si="1388"/>
        <v>15.86</v>
      </c>
      <c r="AB2653" s="97">
        <f>ROUND((S2653*$AB$4)+Z2653,0)</f>
        <v>1</v>
      </c>
      <c r="AC2653" s="98">
        <f t="shared" si="1389"/>
        <v>15.86</v>
      </c>
      <c r="AD2653" s="77" t="s">
        <v>3</v>
      </c>
      <c r="AE2653" s="54">
        <v>15.86</v>
      </c>
      <c r="AF2653" s="17"/>
    </row>
    <row r="2654" spans="1:32" ht="16.899999999999999" customHeight="1" x14ac:dyDescent="0.3">
      <c r="A2654" s="73" t="s">
        <v>7</v>
      </c>
      <c r="B2654" s="74" t="s">
        <v>334</v>
      </c>
      <c r="C2654" s="48" t="s">
        <v>10</v>
      </c>
      <c r="D2654" s="48">
        <v>1000</v>
      </c>
      <c r="E2654" s="48">
        <v>621</v>
      </c>
      <c r="F2654" s="48" t="s">
        <v>6128</v>
      </c>
      <c r="G2654" s="48" t="s">
        <v>35</v>
      </c>
      <c r="H2654" s="75">
        <f t="shared" si="1390"/>
        <v>-0.71698113207547165</v>
      </c>
      <c r="I2654" s="74">
        <v>15</v>
      </c>
      <c r="J2654" s="74">
        <v>53</v>
      </c>
      <c r="K2654" s="48">
        <f t="shared" si="1409"/>
        <v>15</v>
      </c>
      <c r="L2654" s="48">
        <v>-4</v>
      </c>
      <c r="M2654" s="48">
        <f t="shared" si="1386"/>
        <v>11</v>
      </c>
      <c r="N2654" s="48">
        <v>15</v>
      </c>
      <c r="O2654" s="56">
        <v>191.11</v>
      </c>
      <c r="P2654" s="48" t="str">
        <f t="shared" si="1402"/>
        <v>1181C SL</v>
      </c>
      <c r="Q2654" s="76">
        <v>11</v>
      </c>
      <c r="R2654" s="76">
        <v>21</v>
      </c>
      <c r="S2654" s="49">
        <f t="shared" si="1391"/>
        <v>0.1426923076923077</v>
      </c>
      <c r="T2654" s="49">
        <f t="shared" si="1403"/>
        <v>142.69230769230771</v>
      </c>
      <c r="U2654" s="49">
        <v>246.80769230769232</v>
      </c>
      <c r="V2654" s="49">
        <f t="shared" si="1395"/>
        <v>0.24680769230769231</v>
      </c>
      <c r="W2654" s="49">
        <f t="shared" si="1392"/>
        <v>1.5696153846153846</v>
      </c>
      <c r="X2654" s="90">
        <f>ROUND(S2654*$X$2,0)</f>
        <v>1</v>
      </c>
      <c r="Y2654" s="91">
        <f t="shared" si="1387"/>
        <v>191.11</v>
      </c>
      <c r="Z2654" s="93">
        <f t="shared" si="1404"/>
        <v>3</v>
      </c>
      <c r="AA2654" s="94">
        <f t="shared" si="1388"/>
        <v>573.33000000000004</v>
      </c>
      <c r="AB2654" s="97">
        <f>ROUND((S2654*$AB$2)+Z2654,0)</f>
        <v>4</v>
      </c>
      <c r="AC2654" s="98">
        <f t="shared" si="1389"/>
        <v>764.44</v>
      </c>
      <c r="AD2654" s="77" t="s">
        <v>3</v>
      </c>
      <c r="AE2654" s="54">
        <v>764.44</v>
      </c>
      <c r="AF2654" s="17"/>
    </row>
    <row r="2655" spans="1:32" ht="16.899999999999999" customHeight="1" x14ac:dyDescent="0.3">
      <c r="A2655" s="73" t="s">
        <v>7</v>
      </c>
      <c r="B2655" s="74" t="s">
        <v>337</v>
      </c>
      <c r="C2655" s="48" t="s">
        <v>10</v>
      </c>
      <c r="D2655" s="48">
        <v>1000</v>
      </c>
      <c r="E2655" s="48">
        <v>621</v>
      </c>
      <c r="F2655" s="48" t="s">
        <v>6128</v>
      </c>
      <c r="G2655" s="48" t="s">
        <v>35</v>
      </c>
      <c r="H2655" s="75">
        <f t="shared" si="1390"/>
        <v>-0.62264150943396224</v>
      </c>
      <c r="I2655" s="74">
        <v>20</v>
      </c>
      <c r="J2655" s="74">
        <v>53</v>
      </c>
      <c r="K2655" s="48">
        <f t="shared" si="1409"/>
        <v>20</v>
      </c>
      <c r="L2655" s="48">
        <v>-4</v>
      </c>
      <c r="M2655" s="48">
        <f t="shared" ref="M2655:M2708" si="1410">K2655+L2655</f>
        <v>16</v>
      </c>
      <c r="N2655" s="48">
        <v>32</v>
      </c>
      <c r="O2655" s="56">
        <v>94.18</v>
      </c>
      <c r="P2655" s="48" t="str">
        <f t="shared" si="1402"/>
        <v>1216C SL</v>
      </c>
      <c r="Q2655" s="76">
        <v>8</v>
      </c>
      <c r="R2655" s="76">
        <v>61</v>
      </c>
      <c r="S2655" s="49">
        <f t="shared" si="1391"/>
        <v>0.15653846153846152</v>
      </c>
      <c r="T2655" s="49">
        <f t="shared" si="1403"/>
        <v>156.53846153846152</v>
      </c>
      <c r="U2655" s="49">
        <v>191.57692307692307</v>
      </c>
      <c r="V2655" s="49">
        <f t="shared" si="1395"/>
        <v>0.19157692307692306</v>
      </c>
      <c r="W2655" s="49">
        <f t="shared" si="1392"/>
        <v>2.5046153846153842</v>
      </c>
      <c r="X2655" s="90">
        <f t="shared" ref="X2655:X2656" si="1411">ROUND(S2655*$X$3,0)</f>
        <v>1</v>
      </c>
      <c r="Y2655" s="91">
        <f t="shared" ref="Y2655:Y2708" si="1412">X2655*O2655</f>
        <v>94.18</v>
      </c>
      <c r="Z2655" s="93">
        <f t="shared" si="1404"/>
        <v>4</v>
      </c>
      <c r="AA2655" s="94">
        <f t="shared" ref="AA2655:AA2708" si="1413">Z2655*O2655</f>
        <v>376.72</v>
      </c>
      <c r="AB2655" s="97">
        <f>ROUND((S2655*$AB$4)+Z2655,0)</f>
        <v>5</v>
      </c>
      <c r="AC2655" s="98">
        <f t="shared" ref="AC2655:AC2708" si="1414">AB2655*O2655</f>
        <v>470.90000000000003</v>
      </c>
      <c r="AD2655" s="77" t="s">
        <v>3</v>
      </c>
      <c r="AE2655" s="54">
        <v>470.90000000000003</v>
      </c>
      <c r="AF2655" s="17"/>
    </row>
    <row r="2656" spans="1:32" ht="16.899999999999999" customHeight="1" x14ac:dyDescent="0.3">
      <c r="A2656" s="73" t="s">
        <v>7</v>
      </c>
      <c r="B2656" s="74" t="s">
        <v>388</v>
      </c>
      <c r="C2656" s="48" t="s">
        <v>10</v>
      </c>
      <c r="D2656" s="48">
        <v>1000</v>
      </c>
      <c r="E2656" s="48">
        <v>2834</v>
      </c>
      <c r="F2656" s="48" t="s">
        <v>6126</v>
      </c>
      <c r="G2656" s="48">
        <v>2</v>
      </c>
      <c r="H2656" s="75">
        <f t="shared" ref="H2656:H2709" si="1415">(I2656-J2656)/J2656</f>
        <v>0</v>
      </c>
      <c r="I2656" s="74">
        <v>20</v>
      </c>
      <c r="J2656" s="74">
        <f>I2656</f>
        <v>20</v>
      </c>
      <c r="K2656" s="48">
        <f t="shared" si="1409"/>
        <v>20</v>
      </c>
      <c r="L2656" s="48"/>
      <c r="M2656" s="48">
        <f t="shared" si="1410"/>
        <v>20</v>
      </c>
      <c r="N2656" s="48">
        <v>2</v>
      </c>
      <c r="O2656" s="56">
        <v>243.66721000000001</v>
      </c>
      <c r="P2656" s="48" t="str">
        <f t="shared" si="1402"/>
        <v>1896/7C SL</v>
      </c>
      <c r="Q2656" s="76">
        <v>4</v>
      </c>
      <c r="R2656" s="76">
        <v>27</v>
      </c>
      <c r="S2656" s="49">
        <f t="shared" ref="S2656:S2709" si="1416">((Q2656/65*0.7)+(R2656/260*0.3))</f>
        <v>7.4230769230769225E-2</v>
      </c>
      <c r="T2656" s="49">
        <f t="shared" si="1403"/>
        <v>74.230769230769226</v>
      </c>
      <c r="U2656" s="49">
        <v>159.73076923076923</v>
      </c>
      <c r="V2656" s="49">
        <f t="shared" si="1395"/>
        <v>0.15973076923076923</v>
      </c>
      <c r="W2656" s="49">
        <f t="shared" ref="W2656:W2681" si="1417">S2656*M2656</f>
        <v>1.4846153846153844</v>
      </c>
      <c r="X2656" s="90">
        <f t="shared" si="1411"/>
        <v>0</v>
      </c>
      <c r="Y2656" s="91">
        <f t="shared" si="1412"/>
        <v>0</v>
      </c>
      <c r="Z2656" s="93">
        <f t="shared" si="1404"/>
        <v>1</v>
      </c>
      <c r="AA2656" s="94">
        <f t="shared" si="1413"/>
        <v>243.66721000000001</v>
      </c>
      <c r="AB2656" s="97">
        <f>ROUND((S2656*$AB$4)+Z2656,0)</f>
        <v>1</v>
      </c>
      <c r="AC2656" s="98">
        <f t="shared" si="1414"/>
        <v>243.66721000000001</v>
      </c>
      <c r="AD2656" s="77" t="s">
        <v>3</v>
      </c>
      <c r="AE2656" s="54">
        <v>243.66721000000001</v>
      </c>
      <c r="AF2656" s="17"/>
    </row>
    <row r="2657" spans="1:32" ht="16.899999999999999" customHeight="1" x14ac:dyDescent="0.3">
      <c r="A2657" s="73" t="s">
        <v>7</v>
      </c>
      <c r="B2657" s="74" t="s">
        <v>402</v>
      </c>
      <c r="C2657" s="48" t="s">
        <v>10</v>
      </c>
      <c r="D2657" s="48">
        <v>100</v>
      </c>
      <c r="E2657" s="48">
        <v>621</v>
      </c>
      <c r="F2657" s="48" t="s">
        <v>6128</v>
      </c>
      <c r="G2657" s="48" t="s">
        <v>35</v>
      </c>
      <c r="H2657" s="75">
        <f t="shared" si="1415"/>
        <v>-0.75</v>
      </c>
      <c r="I2657" s="74">
        <v>25</v>
      </c>
      <c r="J2657" s="74">
        <v>100</v>
      </c>
      <c r="K2657" s="48">
        <f t="shared" si="1409"/>
        <v>25</v>
      </c>
      <c r="L2657" s="48">
        <v>-4</v>
      </c>
      <c r="M2657" s="48">
        <f t="shared" si="1410"/>
        <v>21</v>
      </c>
      <c r="N2657" s="48">
        <v>102</v>
      </c>
      <c r="O2657" s="56">
        <v>20.218</v>
      </c>
      <c r="P2657" s="48" t="str">
        <f t="shared" si="1402"/>
        <v>2241C SL</v>
      </c>
      <c r="Q2657" s="76">
        <v>15</v>
      </c>
      <c r="R2657" s="76">
        <v>95</v>
      </c>
      <c r="S2657" s="49">
        <f t="shared" si="1416"/>
        <v>0.27115384615384613</v>
      </c>
      <c r="T2657" s="49">
        <f t="shared" si="1403"/>
        <v>27.115384615384613</v>
      </c>
      <c r="U2657" s="49">
        <v>1995.7692307692309</v>
      </c>
      <c r="V2657" s="49">
        <f t="shared" si="1395"/>
        <v>19.957692307692309</v>
      </c>
      <c r="W2657" s="49">
        <f t="shared" si="1417"/>
        <v>5.694230769230769</v>
      </c>
      <c r="X2657" s="90">
        <f t="shared" ref="X2657:X2659" si="1418">ROUND(S2657*$X$4,0)</f>
        <v>1</v>
      </c>
      <c r="Y2657" s="91">
        <f t="shared" si="1412"/>
        <v>20.218</v>
      </c>
      <c r="Z2657" s="93">
        <f t="shared" si="1404"/>
        <v>7</v>
      </c>
      <c r="AA2657" s="94">
        <f t="shared" si="1413"/>
        <v>141.52600000000001</v>
      </c>
      <c r="AB2657" s="97">
        <f>ROUND((S2657*$AB$4)+Z2657,0)</f>
        <v>8</v>
      </c>
      <c r="AC2657" s="98">
        <f t="shared" si="1414"/>
        <v>161.744</v>
      </c>
      <c r="AD2657" s="77" t="s">
        <v>3</v>
      </c>
      <c r="AE2657" s="54">
        <v>161.744</v>
      </c>
      <c r="AF2657" s="17"/>
    </row>
    <row r="2658" spans="1:32" ht="16.899999999999999" customHeight="1" x14ac:dyDescent="0.3">
      <c r="A2658" s="73" t="s">
        <v>7</v>
      </c>
      <c r="B2658" s="74" t="s">
        <v>407</v>
      </c>
      <c r="C2658" s="48" t="s">
        <v>10</v>
      </c>
      <c r="D2658" s="48">
        <v>1000</v>
      </c>
      <c r="E2658" s="48">
        <v>2834</v>
      </c>
      <c r="F2658" s="48" t="s">
        <v>6126</v>
      </c>
      <c r="G2658" s="48">
        <v>2</v>
      </c>
      <c r="H2658" s="75">
        <f t="shared" si="1415"/>
        <v>0</v>
      </c>
      <c r="I2658" s="74">
        <v>25</v>
      </c>
      <c r="J2658" s="74">
        <f t="shared" ref="J2658:J2659" si="1419">I2658</f>
        <v>25</v>
      </c>
      <c r="K2658" s="48">
        <f t="shared" si="1409"/>
        <v>25</v>
      </c>
      <c r="L2658" s="48"/>
      <c r="M2658" s="48">
        <f t="shared" si="1410"/>
        <v>25</v>
      </c>
      <c r="N2658" s="48">
        <v>8</v>
      </c>
      <c r="O2658" s="56">
        <v>154.13865999999999</v>
      </c>
      <c r="P2658" s="48" t="str">
        <f t="shared" si="1402"/>
        <v>2404C SL</v>
      </c>
      <c r="Q2658" s="76">
        <v>57</v>
      </c>
      <c r="R2658" s="76">
        <v>121</v>
      </c>
      <c r="S2658" s="49">
        <f t="shared" si="1416"/>
        <v>0.7534615384615384</v>
      </c>
      <c r="T2658" s="49">
        <f t="shared" si="1403"/>
        <v>753.46153846153845</v>
      </c>
      <c r="U2658" s="49">
        <v>1128.5338461538463</v>
      </c>
      <c r="V2658" s="49">
        <f t="shared" si="1395"/>
        <v>1.1285338461538463</v>
      </c>
      <c r="W2658" s="49">
        <f t="shared" si="1417"/>
        <v>18.83653846153846</v>
      </c>
      <c r="X2658" s="90">
        <f t="shared" si="1418"/>
        <v>4</v>
      </c>
      <c r="Y2658" s="91">
        <f t="shared" si="1412"/>
        <v>616.55463999999995</v>
      </c>
      <c r="Z2658" s="93">
        <f t="shared" si="1404"/>
        <v>23</v>
      </c>
      <c r="AA2658" s="94">
        <f t="shared" si="1413"/>
        <v>3545.1891799999999</v>
      </c>
      <c r="AB2658" s="97">
        <f>ROUND((S2658*$AB$4)+Z2658,0)</f>
        <v>27</v>
      </c>
      <c r="AC2658" s="98">
        <f t="shared" si="1414"/>
        <v>4161.7438199999997</v>
      </c>
      <c r="AD2658" s="77" t="s">
        <v>3</v>
      </c>
      <c r="AE2658" s="54">
        <v>4161.7438199999997</v>
      </c>
      <c r="AF2658" s="17"/>
    </row>
    <row r="2659" spans="1:32" ht="16.899999999999999" customHeight="1" x14ac:dyDescent="0.3">
      <c r="A2659" s="73" t="s">
        <v>7</v>
      </c>
      <c r="B2659" s="74" t="s">
        <v>446</v>
      </c>
      <c r="C2659" s="48" t="s">
        <v>10</v>
      </c>
      <c r="D2659" s="48">
        <v>100</v>
      </c>
      <c r="E2659" s="48">
        <v>2834</v>
      </c>
      <c r="F2659" s="48" t="s">
        <v>6126</v>
      </c>
      <c r="G2659" s="48">
        <v>2</v>
      </c>
      <c r="H2659" s="75">
        <f t="shared" si="1415"/>
        <v>0</v>
      </c>
      <c r="I2659" s="74">
        <v>25</v>
      </c>
      <c r="J2659" s="74">
        <f t="shared" si="1419"/>
        <v>25</v>
      </c>
      <c r="K2659" s="48">
        <f t="shared" si="1409"/>
        <v>25</v>
      </c>
      <c r="L2659" s="48"/>
      <c r="M2659" s="48">
        <f t="shared" si="1410"/>
        <v>25</v>
      </c>
      <c r="N2659" s="48">
        <v>0</v>
      </c>
      <c r="O2659" s="56">
        <v>44.022190000000002</v>
      </c>
      <c r="P2659" s="48" t="str">
        <f t="shared" si="1402"/>
        <v>2215C SL</v>
      </c>
      <c r="Q2659" s="76">
        <v>11</v>
      </c>
      <c r="R2659" s="76">
        <v>32</v>
      </c>
      <c r="S2659" s="49">
        <f t="shared" si="1416"/>
        <v>0.1553846153846154</v>
      </c>
      <c r="T2659" s="49">
        <f t="shared" si="1403"/>
        <v>15.53846153846154</v>
      </c>
      <c r="U2659" s="49">
        <v>79.57692307692308</v>
      </c>
      <c r="V2659" s="49">
        <f t="shared" si="1395"/>
        <v>0.79576923076923078</v>
      </c>
      <c r="W2659" s="49">
        <f t="shared" si="1417"/>
        <v>3.884615384615385</v>
      </c>
      <c r="X2659" s="90">
        <f t="shared" si="1418"/>
        <v>1</v>
      </c>
      <c r="Y2659" s="91">
        <f t="shared" si="1412"/>
        <v>44.022190000000002</v>
      </c>
      <c r="Z2659" s="93">
        <f t="shared" si="1404"/>
        <v>5</v>
      </c>
      <c r="AA2659" s="94">
        <f t="shared" si="1413"/>
        <v>220.11095</v>
      </c>
      <c r="AB2659" s="97">
        <f>ROUND((S2659*$AB$4)+Z2659,0)</f>
        <v>6</v>
      </c>
      <c r="AC2659" s="98">
        <f t="shared" si="1414"/>
        <v>264.13314000000003</v>
      </c>
      <c r="AD2659" s="77" t="s">
        <v>3</v>
      </c>
      <c r="AE2659" s="54">
        <v>264.13314000000003</v>
      </c>
      <c r="AF2659" s="17"/>
    </row>
    <row r="2660" spans="1:32" ht="12.75" customHeight="1" x14ac:dyDescent="0.3">
      <c r="A2660" s="73" t="s">
        <v>35</v>
      </c>
      <c r="B2660" s="74" t="s">
        <v>741</v>
      </c>
      <c r="C2660" s="48" t="s">
        <v>464</v>
      </c>
      <c r="D2660" s="48">
        <v>1</v>
      </c>
      <c r="E2660" s="48">
        <v>4013</v>
      </c>
      <c r="F2660" s="48" t="s">
        <v>6180</v>
      </c>
      <c r="G2660" s="48" t="s">
        <v>112</v>
      </c>
      <c r="H2660" s="75">
        <f t="shared" si="1415"/>
        <v>0.3</v>
      </c>
      <c r="I2660" s="74">
        <v>78</v>
      </c>
      <c r="J2660" s="74">
        <v>60</v>
      </c>
      <c r="K2660" s="48">
        <f>J2660</f>
        <v>60</v>
      </c>
      <c r="L2660" s="48">
        <f>$L$3</f>
        <v>-4</v>
      </c>
      <c r="M2660" s="48">
        <f t="shared" si="1410"/>
        <v>56</v>
      </c>
      <c r="N2660" s="48">
        <v>37397</v>
      </c>
      <c r="O2660" s="56">
        <v>0.11</v>
      </c>
      <c r="P2660" s="48" t="str">
        <f t="shared" si="1402"/>
        <v>2855/1 BL</v>
      </c>
      <c r="Q2660" s="76" t="s">
        <v>6187</v>
      </c>
      <c r="R2660" s="76" t="s">
        <v>6187</v>
      </c>
      <c r="S2660" s="49">
        <f t="shared" si="1416"/>
        <v>0</v>
      </c>
      <c r="T2660" s="49">
        <f t="shared" si="1403"/>
        <v>0</v>
      </c>
      <c r="U2660" s="49">
        <v>25.73076923076923</v>
      </c>
      <c r="V2660" s="49">
        <f t="shared" si="1395"/>
        <v>25.73076923076923</v>
      </c>
      <c r="W2660" s="49">
        <f t="shared" si="1417"/>
        <v>0</v>
      </c>
      <c r="X2660" s="90">
        <f>ROUND(V2660*$X$4,0)</f>
        <v>129</v>
      </c>
      <c r="Y2660" s="91">
        <f t="shared" si="1412"/>
        <v>14.19</v>
      </c>
      <c r="Z2660" s="93">
        <f>ROUND((V2660*M2660)+X2660,0)</f>
        <v>1570</v>
      </c>
      <c r="AA2660" s="94">
        <f t="shared" si="1413"/>
        <v>172.7</v>
      </c>
      <c r="AB2660" s="97">
        <f>ROUND((V2660*$AB$4)+Z2660,0)</f>
        <v>1699</v>
      </c>
      <c r="AC2660" s="98">
        <f t="shared" si="1414"/>
        <v>186.89000000000001</v>
      </c>
      <c r="AD2660" s="77" t="s">
        <v>5889</v>
      </c>
      <c r="AE2660" s="54">
        <v>186.89000000000001</v>
      </c>
      <c r="AF2660" s="17"/>
    </row>
    <row r="2661" spans="1:32" ht="12.75" customHeight="1" x14ac:dyDescent="0.3">
      <c r="A2661" s="73" t="s">
        <v>7</v>
      </c>
      <c r="B2661" s="74" t="s">
        <v>78</v>
      </c>
      <c r="C2661" s="48" t="s">
        <v>10</v>
      </c>
      <c r="D2661" s="48">
        <v>500</v>
      </c>
      <c r="E2661" s="48">
        <v>2834</v>
      </c>
      <c r="F2661" s="48" t="s">
        <v>6126</v>
      </c>
      <c r="G2661" s="48" t="s">
        <v>9</v>
      </c>
      <c r="H2661" s="75">
        <f t="shared" si="1415"/>
        <v>0</v>
      </c>
      <c r="I2661" s="74">
        <v>5</v>
      </c>
      <c r="J2661" s="74">
        <v>5</v>
      </c>
      <c r="K2661" s="48">
        <f>J2661</f>
        <v>5</v>
      </c>
      <c r="L2661" s="48"/>
      <c r="M2661" s="48">
        <f t="shared" si="1410"/>
        <v>5</v>
      </c>
      <c r="N2661" s="48">
        <v>0</v>
      </c>
      <c r="O2661" s="56">
        <v>511.68392</v>
      </c>
      <c r="P2661" s="48" t="str">
        <f t="shared" si="1402"/>
        <v>1181/40C SL</v>
      </c>
      <c r="Q2661" s="76">
        <v>0</v>
      </c>
      <c r="R2661" s="76">
        <v>1</v>
      </c>
      <c r="S2661" s="49">
        <f t="shared" si="1416"/>
        <v>1.153846153846154E-3</v>
      </c>
      <c r="T2661" s="49">
        <f t="shared" si="1403"/>
        <v>0.57692307692307698</v>
      </c>
      <c r="U2661" s="49">
        <v>27.923076923076923</v>
      </c>
      <c r="V2661" s="49">
        <f t="shared" si="1395"/>
        <v>5.5846153846153844E-2</v>
      </c>
      <c r="W2661" s="49">
        <f t="shared" si="1417"/>
        <v>5.7692307692307696E-3</v>
      </c>
      <c r="X2661" s="90">
        <f>ROUNDUP(S2661*$X$2,0)</f>
        <v>1</v>
      </c>
      <c r="Y2661" s="91">
        <f t="shared" si="1412"/>
        <v>511.68392</v>
      </c>
      <c r="Z2661" s="93">
        <f>ROUND((S2661*M2661)+X2661,0)</f>
        <v>1</v>
      </c>
      <c r="AA2661" s="94">
        <f t="shared" si="1413"/>
        <v>511.68392</v>
      </c>
      <c r="AB2661" s="97">
        <f>ROUND((S2661*$AB$2)+Z2661,0)</f>
        <v>1</v>
      </c>
      <c r="AC2661" s="98">
        <f t="shared" si="1414"/>
        <v>511.68392</v>
      </c>
      <c r="AD2661" s="77" t="s">
        <v>5891</v>
      </c>
      <c r="AE2661" s="54">
        <v>511.68392</v>
      </c>
      <c r="AF2661" s="17"/>
    </row>
    <row r="2662" spans="1:32" ht="12.75" customHeight="1" x14ac:dyDescent="0.3">
      <c r="A2662" s="73" t="s">
        <v>35</v>
      </c>
      <c r="B2662" s="74" t="s">
        <v>4901</v>
      </c>
      <c r="C2662" s="48" t="s">
        <v>464</v>
      </c>
      <c r="D2662" s="48">
        <v>100</v>
      </c>
      <c r="E2662" s="48">
        <v>4013</v>
      </c>
      <c r="F2662" s="48" t="s">
        <v>6180</v>
      </c>
      <c r="G2662" s="48" t="s">
        <v>65</v>
      </c>
      <c r="H2662" s="75">
        <f t="shared" si="1415"/>
        <v>0</v>
      </c>
      <c r="I2662" s="74">
        <v>5</v>
      </c>
      <c r="J2662" s="74">
        <v>5</v>
      </c>
      <c r="K2662" s="48">
        <f>J2662</f>
        <v>5</v>
      </c>
      <c r="L2662" s="48"/>
      <c r="M2662" s="48">
        <f t="shared" si="1410"/>
        <v>5</v>
      </c>
      <c r="N2662" s="48">
        <v>15</v>
      </c>
      <c r="O2662" s="56">
        <v>10.26257</v>
      </c>
      <c r="P2662" s="48" t="str">
        <f t="shared" si="1402"/>
        <v>5854/7 BR</v>
      </c>
      <c r="Q2662" s="76">
        <v>99</v>
      </c>
      <c r="R2662" s="76">
        <v>499</v>
      </c>
      <c r="S2662" s="49">
        <f t="shared" si="1416"/>
        <v>1.6419230769230768</v>
      </c>
      <c r="T2662" s="49">
        <f t="shared" si="1403"/>
        <v>164.19230769230768</v>
      </c>
      <c r="U2662" s="49">
        <v>181.88461538461536</v>
      </c>
      <c r="V2662" s="49">
        <f t="shared" si="1395"/>
        <v>1.8188461538461536</v>
      </c>
      <c r="W2662" s="49">
        <f t="shared" si="1417"/>
        <v>8.2096153846153843</v>
      </c>
      <c r="X2662" s="90">
        <f>ROUND(S2662*$X$2,0)</f>
        <v>11</v>
      </c>
      <c r="Y2662" s="91">
        <f t="shared" si="1412"/>
        <v>112.88827000000001</v>
      </c>
      <c r="Z2662" s="93">
        <f>ROUND((S2662*M2662)+X2662,0)</f>
        <v>19</v>
      </c>
      <c r="AA2662" s="94">
        <f t="shared" si="1413"/>
        <v>194.98883000000001</v>
      </c>
      <c r="AB2662" s="97">
        <f>ROUND((S2662*$AB$2)+Z2662,0)</f>
        <v>30</v>
      </c>
      <c r="AC2662" s="98">
        <f t="shared" si="1414"/>
        <v>307.87709999999998</v>
      </c>
      <c r="AD2662" s="77" t="s">
        <v>5891</v>
      </c>
      <c r="AE2662" s="54">
        <v>307.87709999999998</v>
      </c>
      <c r="AF2662" s="17"/>
    </row>
    <row r="2663" spans="1:32" ht="12.75" customHeight="1" x14ac:dyDescent="0.3">
      <c r="A2663" s="73" t="s">
        <v>35</v>
      </c>
      <c r="B2663" s="74" t="s">
        <v>744</v>
      </c>
      <c r="C2663" s="48" t="s">
        <v>464</v>
      </c>
      <c r="D2663" s="48">
        <v>1</v>
      </c>
      <c r="E2663" s="48">
        <v>4013</v>
      </c>
      <c r="F2663" s="48" t="s">
        <v>6180</v>
      </c>
      <c r="G2663" s="48" t="s">
        <v>112</v>
      </c>
      <c r="H2663" s="75">
        <f t="shared" si="1415"/>
        <v>0.3</v>
      </c>
      <c r="I2663" s="74">
        <v>78</v>
      </c>
      <c r="J2663" s="74">
        <v>60</v>
      </c>
      <c r="K2663" s="48">
        <f>J2663</f>
        <v>60</v>
      </c>
      <c r="L2663" s="48">
        <f>$L$3</f>
        <v>-4</v>
      </c>
      <c r="M2663" s="48">
        <f t="shared" si="1410"/>
        <v>56</v>
      </c>
      <c r="N2663" s="48">
        <v>6959</v>
      </c>
      <c r="O2663" s="56">
        <v>0.16</v>
      </c>
      <c r="P2663" s="48" t="str">
        <f t="shared" si="1402"/>
        <v>2856/1 BK</v>
      </c>
      <c r="Q2663" s="76" t="s">
        <v>6187</v>
      </c>
      <c r="R2663" s="76" t="s">
        <v>6187</v>
      </c>
      <c r="S2663" s="49">
        <f t="shared" si="1416"/>
        <v>0</v>
      </c>
      <c r="T2663" s="49">
        <f t="shared" si="1403"/>
        <v>0</v>
      </c>
      <c r="U2663" s="49">
        <v>113.26923076923077</v>
      </c>
      <c r="V2663" s="49">
        <f t="shared" si="1395"/>
        <v>113.26923076923077</v>
      </c>
      <c r="W2663" s="49">
        <f t="shared" si="1417"/>
        <v>0</v>
      </c>
      <c r="X2663" s="90">
        <f>ROUND(V2663*$X$4,0)</f>
        <v>566</v>
      </c>
      <c r="Y2663" s="91">
        <f t="shared" si="1412"/>
        <v>90.56</v>
      </c>
      <c r="Z2663" s="93">
        <f>ROUND((V2663*M2663)+X2663,0)</f>
        <v>6909</v>
      </c>
      <c r="AA2663" s="94">
        <f t="shared" si="1413"/>
        <v>1105.44</v>
      </c>
      <c r="AB2663" s="97">
        <f>ROUND((V2663*$AB$4)+Z2663,0)</f>
        <v>7475</v>
      </c>
      <c r="AC2663" s="98">
        <f t="shared" si="1414"/>
        <v>1196</v>
      </c>
      <c r="AD2663" s="77" t="s">
        <v>5889</v>
      </c>
      <c r="AE2663" s="54">
        <v>1196</v>
      </c>
      <c r="AF2663" s="17"/>
    </row>
    <row r="2664" spans="1:32" ht="16.899999999999999" customHeight="1" x14ac:dyDescent="0.3">
      <c r="A2664" s="73" t="s">
        <v>35</v>
      </c>
      <c r="B2664" s="74" t="s">
        <v>3159</v>
      </c>
      <c r="C2664" s="48" t="s">
        <v>1370</v>
      </c>
      <c r="D2664" s="48">
        <v>100</v>
      </c>
      <c r="E2664" s="48">
        <v>2834</v>
      </c>
      <c r="F2664" s="48" t="s">
        <v>6126</v>
      </c>
      <c r="G2664" s="48">
        <v>2</v>
      </c>
      <c r="H2664" s="75">
        <f t="shared" si="1415"/>
        <v>0</v>
      </c>
      <c r="I2664" s="74">
        <v>50</v>
      </c>
      <c r="J2664" s="74">
        <f>I2664</f>
        <v>50</v>
      </c>
      <c r="K2664" s="48">
        <f>I2664</f>
        <v>50</v>
      </c>
      <c r="L2664" s="48"/>
      <c r="M2664" s="48">
        <f t="shared" si="1410"/>
        <v>50</v>
      </c>
      <c r="N2664" s="48">
        <v>0</v>
      </c>
      <c r="O2664" s="56">
        <v>107.53791</v>
      </c>
      <c r="P2664" s="48" t="str">
        <f t="shared" si="1402"/>
        <v>65407 SL</v>
      </c>
      <c r="Q2664" s="76">
        <v>1</v>
      </c>
      <c r="R2664" s="76">
        <v>4</v>
      </c>
      <c r="S2664" s="49">
        <f t="shared" si="1416"/>
        <v>1.5384615384615385E-2</v>
      </c>
      <c r="T2664" s="49">
        <f t="shared" si="1403"/>
        <v>1.5384615384615385</v>
      </c>
      <c r="U2664" s="49">
        <v>1.5384615384615385</v>
      </c>
      <c r="V2664" s="49">
        <f t="shared" si="1395"/>
        <v>1.5384615384615385E-2</v>
      </c>
      <c r="W2664" s="49">
        <f t="shared" si="1417"/>
        <v>0.76923076923076927</v>
      </c>
      <c r="X2664" s="90">
        <f>ROUND(S2664*$X$4,0)</f>
        <v>0</v>
      </c>
      <c r="Y2664" s="91">
        <f t="shared" si="1412"/>
        <v>0</v>
      </c>
      <c r="Z2664" s="93">
        <f>ROUND((S2664*M2664)+X2664,0)</f>
        <v>1</v>
      </c>
      <c r="AA2664" s="94">
        <f t="shared" si="1413"/>
        <v>107.53791</v>
      </c>
      <c r="AB2664" s="97">
        <f>ROUND((S2664*$AB$4)+Z2664,0)</f>
        <v>1</v>
      </c>
      <c r="AC2664" s="98">
        <f t="shared" si="1414"/>
        <v>107.53791</v>
      </c>
      <c r="AD2664" s="77" t="s">
        <v>3</v>
      </c>
      <c r="AE2664" s="54">
        <v>107.53791</v>
      </c>
      <c r="AF2664" s="17"/>
    </row>
    <row r="2665" spans="1:32" ht="12.75" customHeight="1" x14ac:dyDescent="0.3">
      <c r="A2665" s="73" t="s">
        <v>35</v>
      </c>
      <c r="B2665" s="74" t="s">
        <v>746</v>
      </c>
      <c r="C2665" s="48" t="s">
        <v>464</v>
      </c>
      <c r="D2665" s="48">
        <v>1</v>
      </c>
      <c r="E2665" s="48">
        <v>4013</v>
      </c>
      <c r="F2665" s="48" t="s">
        <v>6180</v>
      </c>
      <c r="G2665" s="48" t="s">
        <v>112</v>
      </c>
      <c r="H2665" s="75">
        <f t="shared" si="1415"/>
        <v>0.3</v>
      </c>
      <c r="I2665" s="74">
        <v>78</v>
      </c>
      <c r="J2665" s="74">
        <v>60</v>
      </c>
      <c r="K2665" s="48">
        <f>J2665</f>
        <v>60</v>
      </c>
      <c r="L2665" s="48">
        <f>$L$3</f>
        <v>-4</v>
      </c>
      <c r="M2665" s="48">
        <f t="shared" si="1410"/>
        <v>56</v>
      </c>
      <c r="N2665" s="48">
        <v>1914</v>
      </c>
      <c r="O2665" s="56">
        <v>0.24</v>
      </c>
      <c r="P2665" s="48" t="str">
        <f t="shared" si="1402"/>
        <v>2857/1 BK</v>
      </c>
      <c r="Q2665" s="76" t="s">
        <v>6187</v>
      </c>
      <c r="R2665" s="76" t="s">
        <v>6187</v>
      </c>
      <c r="S2665" s="49">
        <f t="shared" si="1416"/>
        <v>0</v>
      </c>
      <c r="T2665" s="49">
        <f t="shared" si="1403"/>
        <v>0</v>
      </c>
      <c r="U2665" s="49">
        <v>39.03846153846154</v>
      </c>
      <c r="V2665" s="49">
        <f t="shared" si="1395"/>
        <v>39.03846153846154</v>
      </c>
      <c r="W2665" s="49">
        <f t="shared" si="1417"/>
        <v>0</v>
      </c>
      <c r="X2665" s="90">
        <f>ROUND(V2665*$X$4,0)</f>
        <v>195</v>
      </c>
      <c r="Y2665" s="91">
        <f t="shared" si="1412"/>
        <v>46.8</v>
      </c>
      <c r="Z2665" s="93">
        <f>ROUND((V2665*M2665)+X2665,0)</f>
        <v>2381</v>
      </c>
      <c r="AA2665" s="94">
        <f t="shared" si="1413"/>
        <v>571.43999999999994</v>
      </c>
      <c r="AB2665" s="97">
        <f>ROUND((V2665*$AB$4)+Z2665,0)</f>
        <v>2576</v>
      </c>
      <c r="AC2665" s="98">
        <f t="shared" si="1414"/>
        <v>618.24</v>
      </c>
      <c r="AD2665" s="77" t="s">
        <v>5889</v>
      </c>
      <c r="AE2665" s="54">
        <v>618.24</v>
      </c>
      <c r="AF2665" s="17"/>
    </row>
    <row r="2666" spans="1:32" ht="16.899999999999999" customHeight="1" x14ac:dyDescent="0.3">
      <c r="A2666" s="73" t="s">
        <v>7</v>
      </c>
      <c r="B2666" s="74" t="s">
        <v>560</v>
      </c>
      <c r="C2666" s="48" t="s">
        <v>10</v>
      </c>
      <c r="D2666" s="48">
        <v>100</v>
      </c>
      <c r="E2666" s="48">
        <v>2834</v>
      </c>
      <c r="F2666" s="48" t="s">
        <v>6126</v>
      </c>
      <c r="G2666" s="48">
        <v>2</v>
      </c>
      <c r="H2666" s="75">
        <f t="shared" si="1415"/>
        <v>0</v>
      </c>
      <c r="I2666" s="74">
        <v>30</v>
      </c>
      <c r="J2666" s="74">
        <f>I2666</f>
        <v>30</v>
      </c>
      <c r="K2666" s="48">
        <f>I2666</f>
        <v>30</v>
      </c>
      <c r="L2666" s="48"/>
      <c r="M2666" s="48">
        <f t="shared" si="1410"/>
        <v>30</v>
      </c>
      <c r="N2666" s="48">
        <v>2</v>
      </c>
      <c r="O2666" s="56">
        <v>15.79068</v>
      </c>
      <c r="P2666" s="48" t="str">
        <f t="shared" si="1402"/>
        <v>1736C SL</v>
      </c>
      <c r="Q2666" s="76">
        <v>10</v>
      </c>
      <c r="R2666" s="76">
        <v>25</v>
      </c>
      <c r="S2666" s="49">
        <f t="shared" si="1416"/>
        <v>0.13653846153846155</v>
      </c>
      <c r="T2666" s="49">
        <f t="shared" si="1403"/>
        <v>13.653846153846155</v>
      </c>
      <c r="U2666" s="49">
        <v>151.73076923076923</v>
      </c>
      <c r="V2666" s="49">
        <f t="shared" si="1395"/>
        <v>1.5173076923076922</v>
      </c>
      <c r="W2666" s="49">
        <f t="shared" si="1417"/>
        <v>4.0961538461538467</v>
      </c>
      <c r="X2666" s="90">
        <f>ROUND(S2666*$X$4,0)</f>
        <v>1</v>
      </c>
      <c r="Y2666" s="91">
        <f t="shared" si="1412"/>
        <v>15.79068</v>
      </c>
      <c r="Z2666" s="93">
        <f>ROUND((S2666*M2666)+X2666,0)</f>
        <v>5</v>
      </c>
      <c r="AA2666" s="94">
        <f t="shared" si="1413"/>
        <v>78.953400000000002</v>
      </c>
      <c r="AB2666" s="97">
        <f>ROUND((S2666*$AB$4)+Z2666,0)</f>
        <v>6</v>
      </c>
      <c r="AC2666" s="98">
        <f t="shared" si="1414"/>
        <v>94.744079999999997</v>
      </c>
      <c r="AD2666" s="77" t="s">
        <v>3</v>
      </c>
      <c r="AE2666" s="54">
        <v>94.744079999999997</v>
      </c>
      <c r="AF2666" s="17"/>
    </row>
    <row r="2667" spans="1:32" ht="16.899999999999999" customHeight="1" x14ac:dyDescent="0.3">
      <c r="A2667" s="73" t="s">
        <v>7</v>
      </c>
      <c r="B2667" s="74" t="s">
        <v>579</v>
      </c>
      <c r="C2667" s="48" t="s">
        <v>40</v>
      </c>
      <c r="D2667" s="48">
        <v>1000</v>
      </c>
      <c r="E2667" s="48">
        <v>621</v>
      </c>
      <c r="F2667" s="48" t="s">
        <v>6128</v>
      </c>
      <c r="G2667" s="48" t="s">
        <v>112</v>
      </c>
      <c r="H2667" s="75">
        <f t="shared" si="1415"/>
        <v>3.7037037037037035E-2</v>
      </c>
      <c r="I2667" s="74">
        <v>28</v>
      </c>
      <c r="J2667" s="74">
        <v>27</v>
      </c>
      <c r="K2667" s="48">
        <f>J2667</f>
        <v>27</v>
      </c>
      <c r="L2667" s="48">
        <f>$L$3</f>
        <v>-4</v>
      </c>
      <c r="M2667" s="48">
        <f t="shared" si="1410"/>
        <v>23</v>
      </c>
      <c r="N2667" s="48">
        <v>17</v>
      </c>
      <c r="O2667" s="56">
        <v>26.22</v>
      </c>
      <c r="P2667" s="48" t="str">
        <f t="shared" si="1402"/>
        <v>1856/19 BK</v>
      </c>
      <c r="Q2667" s="76">
        <v>27</v>
      </c>
      <c r="R2667" s="76">
        <v>79</v>
      </c>
      <c r="S2667" s="49">
        <f t="shared" si="1416"/>
        <v>0.38192307692307692</v>
      </c>
      <c r="T2667" s="49">
        <f t="shared" si="1403"/>
        <v>381.92307692307691</v>
      </c>
      <c r="U2667" s="49">
        <v>400.80769230769226</v>
      </c>
      <c r="V2667" s="49">
        <f t="shared" si="1395"/>
        <v>0.40080769230769225</v>
      </c>
      <c r="W2667" s="49">
        <f t="shared" si="1417"/>
        <v>8.7842307692307688</v>
      </c>
      <c r="X2667" s="90">
        <f>ROUND(S2667*$X$4,0)</f>
        <v>2</v>
      </c>
      <c r="Y2667" s="91">
        <f t="shared" si="1412"/>
        <v>52.44</v>
      </c>
      <c r="Z2667" s="93">
        <f>ROUND((S2667*M2667)+X2667,0)</f>
        <v>11</v>
      </c>
      <c r="AA2667" s="94">
        <f t="shared" si="1413"/>
        <v>288.41999999999996</v>
      </c>
      <c r="AB2667" s="97">
        <f>ROUND((S2667*$AB$4)+Z2667,0)</f>
        <v>13</v>
      </c>
      <c r="AC2667" s="98">
        <f t="shared" si="1414"/>
        <v>340.86</v>
      </c>
      <c r="AD2667" s="77" t="s">
        <v>6117</v>
      </c>
      <c r="AE2667" s="54">
        <v>340.86</v>
      </c>
      <c r="AF2667" s="17"/>
    </row>
    <row r="2668" spans="1:32" ht="12.75" customHeight="1" x14ac:dyDescent="0.3">
      <c r="A2668" s="73" t="s">
        <v>35</v>
      </c>
      <c r="B2668" s="74" t="s">
        <v>760</v>
      </c>
      <c r="C2668" s="48" t="s">
        <v>464</v>
      </c>
      <c r="D2668" s="48">
        <v>1</v>
      </c>
      <c r="E2668" s="48">
        <v>4013</v>
      </c>
      <c r="F2668" s="48" t="s">
        <v>6180</v>
      </c>
      <c r="G2668" s="48" t="s">
        <v>112</v>
      </c>
      <c r="H2668" s="75">
        <f t="shared" si="1415"/>
        <v>0.13333333333333333</v>
      </c>
      <c r="I2668" s="74">
        <v>68</v>
      </c>
      <c r="J2668" s="74">
        <v>60</v>
      </c>
      <c r="K2668" s="48">
        <f>J2668</f>
        <v>60</v>
      </c>
      <c r="L2668" s="48">
        <f>$L$3</f>
        <v>-4</v>
      </c>
      <c r="M2668" s="48">
        <f t="shared" si="1410"/>
        <v>56</v>
      </c>
      <c r="N2668" s="48">
        <v>3767</v>
      </c>
      <c r="O2668" s="56">
        <v>7.0000000000000007E-2</v>
      </c>
      <c r="P2668" s="48" t="str">
        <f t="shared" si="1402"/>
        <v>2842/1 BL</v>
      </c>
      <c r="Q2668" s="76" t="s">
        <v>6187</v>
      </c>
      <c r="R2668" s="76" t="s">
        <v>6187</v>
      </c>
      <c r="S2668" s="49">
        <f t="shared" si="1416"/>
        <v>0</v>
      </c>
      <c r="T2668" s="49">
        <f t="shared" si="1403"/>
        <v>0</v>
      </c>
      <c r="U2668" s="49">
        <v>31.692307692307693</v>
      </c>
      <c r="V2668" s="49">
        <f t="shared" si="1395"/>
        <v>31.692307692307693</v>
      </c>
      <c r="W2668" s="49">
        <f t="shared" si="1417"/>
        <v>0</v>
      </c>
      <c r="X2668" s="90">
        <f>ROUND(V2668*$X$4,0)</f>
        <v>158</v>
      </c>
      <c r="Y2668" s="91">
        <f t="shared" si="1412"/>
        <v>11.06</v>
      </c>
      <c r="Z2668" s="93">
        <f>ROUND((V2668*M2668)+X2668,0)</f>
        <v>1933</v>
      </c>
      <c r="AA2668" s="94">
        <f t="shared" si="1413"/>
        <v>135.31</v>
      </c>
      <c r="AB2668" s="97">
        <f>ROUND((V2668*$AB$4)+Z2668,0)</f>
        <v>2091</v>
      </c>
      <c r="AC2668" s="98">
        <f t="shared" si="1414"/>
        <v>146.37</v>
      </c>
      <c r="AD2668" s="77" t="s">
        <v>5889</v>
      </c>
      <c r="AE2668" s="54">
        <v>146.37</v>
      </c>
      <c r="AF2668" s="17"/>
    </row>
    <row r="2669" spans="1:32" ht="16.899999999999999" customHeight="1" x14ac:dyDescent="0.3">
      <c r="A2669" s="73" t="s">
        <v>7</v>
      </c>
      <c r="B2669" s="74" t="s">
        <v>3705</v>
      </c>
      <c r="C2669" s="48" t="s">
        <v>1797</v>
      </c>
      <c r="D2669" s="48">
        <v>20</v>
      </c>
      <c r="E2669" s="48">
        <v>7880</v>
      </c>
      <c r="F2669" s="48" t="s">
        <v>5908</v>
      </c>
      <c r="G2669" s="48" t="s">
        <v>122</v>
      </c>
      <c r="H2669" s="75">
        <f t="shared" si="1415"/>
        <v>0.5730337078651685</v>
      </c>
      <c r="I2669" s="74">
        <v>140</v>
      </c>
      <c r="J2669" s="74">
        <v>89</v>
      </c>
      <c r="K2669" s="48">
        <f>J2669</f>
        <v>89</v>
      </c>
      <c r="L2669" s="48">
        <f>$L$3</f>
        <v>-4</v>
      </c>
      <c r="M2669" s="48">
        <f t="shared" si="1410"/>
        <v>85</v>
      </c>
      <c r="N2669" s="48">
        <v>32</v>
      </c>
      <c r="O2669" s="56">
        <v>14.74</v>
      </c>
      <c r="P2669" s="48" t="str">
        <f t="shared" si="1402"/>
        <v>F3001/2 BK</v>
      </c>
      <c r="Q2669" s="76">
        <v>25</v>
      </c>
      <c r="R2669" s="76">
        <v>133</v>
      </c>
      <c r="S2669" s="49">
        <f t="shared" si="1416"/>
        <v>0.4226923076923077</v>
      </c>
      <c r="T2669" s="49">
        <f t="shared" si="1403"/>
        <v>8.453846153846154</v>
      </c>
      <c r="U2669" s="49">
        <v>8.6349999999999998</v>
      </c>
      <c r="V2669" s="49">
        <f t="shared" si="1395"/>
        <v>0.43174999999999997</v>
      </c>
      <c r="W2669" s="49">
        <f t="shared" si="1417"/>
        <v>35.928846153846152</v>
      </c>
      <c r="X2669" s="90">
        <f>ROUND(S2669*$X$4,0)</f>
        <v>2</v>
      </c>
      <c r="Y2669" s="91">
        <f t="shared" si="1412"/>
        <v>29.48</v>
      </c>
      <c r="Z2669" s="93">
        <f t="shared" ref="Z2669:Z2699" si="1420">ROUND((S2669*M2669)+X2669,0)</f>
        <v>38</v>
      </c>
      <c r="AA2669" s="94">
        <f t="shared" si="1413"/>
        <v>560.12</v>
      </c>
      <c r="AB2669" s="97">
        <f t="shared" ref="AB2669:AB2675" si="1421">ROUND((S2669*$AB$4)+Z2669,0)</f>
        <v>40</v>
      </c>
      <c r="AC2669" s="98">
        <f t="shared" si="1414"/>
        <v>589.6</v>
      </c>
      <c r="AD2669" s="77" t="s">
        <v>3</v>
      </c>
      <c r="AE2669" s="54">
        <v>589.6</v>
      </c>
      <c r="AF2669" s="17"/>
    </row>
    <row r="2670" spans="1:32" ht="16.899999999999999" customHeight="1" x14ac:dyDescent="0.3">
      <c r="A2670" s="73" t="s">
        <v>7</v>
      </c>
      <c r="B2670" s="74" t="s">
        <v>606</v>
      </c>
      <c r="C2670" s="48" t="s">
        <v>40</v>
      </c>
      <c r="D2670" s="48">
        <v>1000</v>
      </c>
      <c r="E2670" s="48">
        <v>621</v>
      </c>
      <c r="F2670" s="48" t="s">
        <v>6128</v>
      </c>
      <c r="G2670" s="48" t="s">
        <v>112</v>
      </c>
      <c r="H2670" s="75">
        <f t="shared" si="1415"/>
        <v>3.7037037037037035E-2</v>
      </c>
      <c r="I2670" s="74">
        <v>28</v>
      </c>
      <c r="J2670" s="74">
        <v>27</v>
      </c>
      <c r="K2670" s="48">
        <f>J2670</f>
        <v>27</v>
      </c>
      <c r="L2670" s="48">
        <f>$L$3</f>
        <v>-4</v>
      </c>
      <c r="M2670" s="48">
        <f t="shared" si="1410"/>
        <v>23</v>
      </c>
      <c r="N2670" s="48">
        <v>52</v>
      </c>
      <c r="O2670" s="56">
        <v>22.35</v>
      </c>
      <c r="P2670" s="48" t="str">
        <f t="shared" si="1402"/>
        <v>1854/19 BK</v>
      </c>
      <c r="Q2670" s="76">
        <v>77</v>
      </c>
      <c r="R2670" s="76">
        <v>241</v>
      </c>
      <c r="S2670" s="49">
        <f t="shared" si="1416"/>
        <v>1.1073076923076923</v>
      </c>
      <c r="T2670" s="49">
        <f t="shared" si="1403"/>
        <v>1107.3076923076924</v>
      </c>
      <c r="U2670" s="49">
        <v>1202.9230769230769</v>
      </c>
      <c r="V2670" s="49">
        <f t="shared" si="1395"/>
        <v>1.202923076923077</v>
      </c>
      <c r="W2670" s="49">
        <f t="shared" si="1417"/>
        <v>25.468076923076925</v>
      </c>
      <c r="X2670" s="90">
        <f>ROUND(S2670*$X$4,0)</f>
        <v>6</v>
      </c>
      <c r="Y2670" s="91">
        <f t="shared" si="1412"/>
        <v>134.10000000000002</v>
      </c>
      <c r="Z2670" s="93">
        <f t="shared" si="1420"/>
        <v>31</v>
      </c>
      <c r="AA2670" s="94">
        <f t="shared" si="1413"/>
        <v>692.85</v>
      </c>
      <c r="AB2670" s="97">
        <f t="shared" si="1421"/>
        <v>37</v>
      </c>
      <c r="AC2670" s="98">
        <f t="shared" si="1414"/>
        <v>826.95</v>
      </c>
      <c r="AD2670" s="77" t="s">
        <v>6117</v>
      </c>
      <c r="AE2670" s="54">
        <v>826.95</v>
      </c>
      <c r="AF2670" s="17"/>
    </row>
    <row r="2671" spans="1:32" ht="16.899999999999999" customHeight="1" x14ac:dyDescent="0.3">
      <c r="A2671" s="73" t="s">
        <v>35</v>
      </c>
      <c r="B2671" s="74" t="s">
        <v>2542</v>
      </c>
      <c r="C2671" s="48" t="s">
        <v>464</v>
      </c>
      <c r="D2671" s="48">
        <v>100</v>
      </c>
      <c r="E2671" s="48">
        <v>2800</v>
      </c>
      <c r="F2671" s="48" t="s">
        <v>5911</v>
      </c>
      <c r="G2671" s="48" t="s">
        <v>112</v>
      </c>
      <c r="H2671" s="75">
        <f t="shared" si="1415"/>
        <v>0</v>
      </c>
      <c r="I2671" s="74">
        <v>88</v>
      </c>
      <c r="J2671" s="74">
        <v>88</v>
      </c>
      <c r="K2671" s="48">
        <f>I2671</f>
        <v>88</v>
      </c>
      <c r="L2671" s="48">
        <f>$L$3</f>
        <v>-4</v>
      </c>
      <c r="M2671" s="48">
        <f t="shared" si="1410"/>
        <v>84</v>
      </c>
      <c r="N2671" s="48">
        <v>22</v>
      </c>
      <c r="O2671" s="56">
        <v>11.59</v>
      </c>
      <c r="P2671" s="48" t="str">
        <f t="shared" si="1402"/>
        <v>2841/1 YL</v>
      </c>
      <c r="Q2671" s="76">
        <v>22</v>
      </c>
      <c r="R2671" s="76">
        <v>108</v>
      </c>
      <c r="S2671" s="49">
        <f t="shared" si="1416"/>
        <v>0.36153846153846153</v>
      </c>
      <c r="T2671" s="49">
        <f t="shared" si="1403"/>
        <v>36.153846153846153</v>
      </c>
      <c r="U2671" s="49">
        <v>43.07692307692308</v>
      </c>
      <c r="V2671" s="49">
        <f t="shared" si="1395"/>
        <v>0.43076923076923079</v>
      </c>
      <c r="W2671" s="49">
        <f t="shared" si="1417"/>
        <v>30.369230769230768</v>
      </c>
      <c r="X2671" s="90">
        <f>ROUND(S2671*$X$4,0)</f>
        <v>2</v>
      </c>
      <c r="Y2671" s="91">
        <f t="shared" si="1412"/>
        <v>23.18</v>
      </c>
      <c r="Z2671" s="93">
        <f t="shared" si="1420"/>
        <v>32</v>
      </c>
      <c r="AA2671" s="94">
        <f t="shared" si="1413"/>
        <v>370.88</v>
      </c>
      <c r="AB2671" s="97">
        <f t="shared" si="1421"/>
        <v>34</v>
      </c>
      <c r="AC2671" s="98">
        <f t="shared" si="1414"/>
        <v>394.06</v>
      </c>
      <c r="AD2671" s="77" t="s">
        <v>5890</v>
      </c>
      <c r="AE2671" s="54">
        <v>394.06</v>
      </c>
      <c r="AF2671" s="17"/>
    </row>
    <row r="2672" spans="1:32" ht="12.75" customHeight="1" x14ac:dyDescent="0.3">
      <c r="A2672" s="73" t="s">
        <v>7</v>
      </c>
      <c r="B2672" s="74" t="s">
        <v>626</v>
      </c>
      <c r="C2672" s="48" t="s">
        <v>10</v>
      </c>
      <c r="D2672" s="48">
        <v>100</v>
      </c>
      <c r="E2672" s="48">
        <v>2834</v>
      </c>
      <c r="F2672" s="48" t="s">
        <v>6126</v>
      </c>
      <c r="G2672" s="48">
        <v>2</v>
      </c>
      <c r="H2672" s="75">
        <f t="shared" si="1415"/>
        <v>-0.8</v>
      </c>
      <c r="I2672" s="74">
        <v>20</v>
      </c>
      <c r="J2672" s="74">
        <v>100</v>
      </c>
      <c r="K2672" s="48">
        <f>I2672</f>
        <v>20</v>
      </c>
      <c r="L2672" s="48"/>
      <c r="M2672" s="48">
        <f t="shared" si="1410"/>
        <v>20</v>
      </c>
      <c r="N2672" s="48">
        <v>154</v>
      </c>
      <c r="O2672" s="56">
        <v>30.684999999999999</v>
      </c>
      <c r="P2672" s="48" t="str">
        <f t="shared" si="1402"/>
        <v>1898/6C SL</v>
      </c>
      <c r="Q2672" s="76">
        <v>72</v>
      </c>
      <c r="R2672" s="76">
        <v>219</v>
      </c>
      <c r="S2672" s="49">
        <f t="shared" si="1416"/>
        <v>1.0280769230769229</v>
      </c>
      <c r="T2672" s="49">
        <f t="shared" si="1403"/>
        <v>102.80769230769229</v>
      </c>
      <c r="U2672" s="49">
        <v>581.07692307692309</v>
      </c>
      <c r="V2672" s="49">
        <f t="shared" si="1395"/>
        <v>5.8107692307692309</v>
      </c>
      <c r="W2672" s="49">
        <f t="shared" si="1417"/>
        <v>20.561538461538458</v>
      </c>
      <c r="X2672" s="90">
        <f t="shared" ref="X2672:X2673" si="1422">ROUND(S2672*$X$3,0)</f>
        <v>6</v>
      </c>
      <c r="Y2672" s="91">
        <f t="shared" si="1412"/>
        <v>184.10999999999999</v>
      </c>
      <c r="Z2672" s="93">
        <f t="shared" si="1420"/>
        <v>27</v>
      </c>
      <c r="AA2672" s="94">
        <f t="shared" si="1413"/>
        <v>828.495</v>
      </c>
      <c r="AB2672" s="97">
        <f t="shared" si="1421"/>
        <v>32</v>
      </c>
      <c r="AC2672" s="98">
        <f t="shared" si="1414"/>
        <v>981.92</v>
      </c>
      <c r="AD2672" s="77" t="s">
        <v>3</v>
      </c>
      <c r="AE2672" s="54">
        <v>981.92</v>
      </c>
      <c r="AF2672" s="17"/>
    </row>
    <row r="2673" spans="1:32" ht="12.75" customHeight="1" x14ac:dyDescent="0.3">
      <c r="A2673" s="73" t="s">
        <v>7</v>
      </c>
      <c r="B2673" s="74" t="s">
        <v>690</v>
      </c>
      <c r="C2673" s="48" t="s">
        <v>10</v>
      </c>
      <c r="D2673" s="48">
        <v>500</v>
      </c>
      <c r="E2673" s="48">
        <v>2834</v>
      </c>
      <c r="F2673" s="48" t="s">
        <v>6126</v>
      </c>
      <c r="G2673" s="48">
        <v>2</v>
      </c>
      <c r="H2673" s="75">
        <f t="shared" si="1415"/>
        <v>0</v>
      </c>
      <c r="I2673" s="74">
        <v>20</v>
      </c>
      <c r="J2673" s="74">
        <f t="shared" ref="J2673:J2674" si="1423">I2673</f>
        <v>20</v>
      </c>
      <c r="K2673" s="48">
        <f>I2673</f>
        <v>20</v>
      </c>
      <c r="L2673" s="48"/>
      <c r="M2673" s="48">
        <f t="shared" si="1410"/>
        <v>20</v>
      </c>
      <c r="N2673" s="48">
        <v>0</v>
      </c>
      <c r="O2673" s="56">
        <v>185.60429999999999</v>
      </c>
      <c r="P2673" s="48" t="str">
        <f t="shared" si="1402"/>
        <v>1896/12C SL</v>
      </c>
      <c r="Q2673" s="76">
        <v>6</v>
      </c>
      <c r="R2673" s="76">
        <v>12</v>
      </c>
      <c r="S2673" s="49">
        <f t="shared" si="1416"/>
        <v>7.8461538461538458E-2</v>
      </c>
      <c r="T2673" s="49">
        <f t="shared" si="1403"/>
        <v>39.230769230769226</v>
      </c>
      <c r="U2673" s="49">
        <v>333.42307692307691</v>
      </c>
      <c r="V2673" s="49">
        <f t="shared" si="1395"/>
        <v>0.66684615384615387</v>
      </c>
      <c r="W2673" s="49">
        <f t="shared" si="1417"/>
        <v>1.5692307692307692</v>
      </c>
      <c r="X2673" s="90">
        <f t="shared" si="1422"/>
        <v>0</v>
      </c>
      <c r="Y2673" s="91">
        <f t="shared" si="1412"/>
        <v>0</v>
      </c>
      <c r="Z2673" s="93">
        <f t="shared" si="1420"/>
        <v>2</v>
      </c>
      <c r="AA2673" s="94">
        <f t="shared" si="1413"/>
        <v>371.20859999999999</v>
      </c>
      <c r="AB2673" s="97">
        <f t="shared" si="1421"/>
        <v>2</v>
      </c>
      <c r="AC2673" s="98">
        <f t="shared" si="1414"/>
        <v>371.20859999999999</v>
      </c>
      <c r="AD2673" s="77" t="s">
        <v>3</v>
      </c>
      <c r="AE2673" s="54">
        <v>371.20859999999999</v>
      </c>
      <c r="AF2673" s="17"/>
    </row>
    <row r="2674" spans="1:32" ht="12.75" customHeight="1" x14ac:dyDescent="0.3">
      <c r="A2674" s="73" t="s">
        <v>7</v>
      </c>
      <c r="B2674" s="74" t="s">
        <v>1883</v>
      </c>
      <c r="C2674" s="48" t="s">
        <v>1370</v>
      </c>
      <c r="D2674" s="48">
        <v>100</v>
      </c>
      <c r="E2674" s="48">
        <v>2834</v>
      </c>
      <c r="F2674" s="48" t="s">
        <v>6126</v>
      </c>
      <c r="G2674" s="48">
        <v>2</v>
      </c>
      <c r="H2674" s="75">
        <f t="shared" si="1415"/>
        <v>0</v>
      </c>
      <c r="I2674" s="74">
        <v>60</v>
      </c>
      <c r="J2674" s="74">
        <f t="shared" si="1423"/>
        <v>60</v>
      </c>
      <c r="K2674" s="48">
        <f>I2674</f>
        <v>60</v>
      </c>
      <c r="L2674" s="48"/>
      <c r="M2674" s="48">
        <f t="shared" si="1410"/>
        <v>60</v>
      </c>
      <c r="N2674" s="48">
        <v>6</v>
      </c>
      <c r="O2674" s="56">
        <v>87.824719999999999</v>
      </c>
      <c r="P2674" s="48" t="str">
        <f t="shared" si="1402"/>
        <v>86318CY SL</v>
      </c>
      <c r="Q2674" s="76">
        <v>0</v>
      </c>
      <c r="R2674" s="76">
        <v>5</v>
      </c>
      <c r="S2674" s="49">
        <f t="shared" si="1416"/>
        <v>5.7692307692307696E-3</v>
      </c>
      <c r="T2674" s="49">
        <f t="shared" si="1403"/>
        <v>0.57692307692307698</v>
      </c>
      <c r="U2674" s="49">
        <v>79.038461538461547</v>
      </c>
      <c r="V2674" s="49">
        <f t="shared" si="1395"/>
        <v>0.79038461538461546</v>
      </c>
      <c r="W2674" s="49">
        <f t="shared" si="1417"/>
        <v>0.34615384615384615</v>
      </c>
      <c r="X2674" s="90">
        <f>ROUNDUP(S2674*$X$4,0)</f>
        <v>1</v>
      </c>
      <c r="Y2674" s="91">
        <f t="shared" si="1412"/>
        <v>87.824719999999999</v>
      </c>
      <c r="Z2674" s="93">
        <f t="shared" si="1420"/>
        <v>1</v>
      </c>
      <c r="AA2674" s="94">
        <f t="shared" si="1413"/>
        <v>87.824719999999999</v>
      </c>
      <c r="AB2674" s="97">
        <f t="shared" si="1421"/>
        <v>1</v>
      </c>
      <c r="AC2674" s="98">
        <f t="shared" si="1414"/>
        <v>87.824719999999999</v>
      </c>
      <c r="AD2674" s="77" t="s">
        <v>3</v>
      </c>
      <c r="AE2674" s="54">
        <v>87.824719999999999</v>
      </c>
      <c r="AF2674" s="17"/>
    </row>
    <row r="2675" spans="1:32" ht="12.75" customHeight="1" x14ac:dyDescent="0.3">
      <c r="A2675" s="73" t="s">
        <v>7</v>
      </c>
      <c r="B2675" s="74" t="s">
        <v>700</v>
      </c>
      <c r="C2675" s="48" t="s">
        <v>10</v>
      </c>
      <c r="D2675" s="48">
        <v>1000</v>
      </c>
      <c r="E2675" s="48">
        <v>2834</v>
      </c>
      <c r="F2675" s="48" t="s">
        <v>6126</v>
      </c>
      <c r="G2675" s="48">
        <v>2</v>
      </c>
      <c r="H2675" s="75">
        <f t="shared" si="1415"/>
        <v>-0.75</v>
      </c>
      <c r="I2675" s="74">
        <v>25</v>
      </c>
      <c r="J2675" s="74">
        <v>100</v>
      </c>
      <c r="K2675" s="48">
        <f>I2675</f>
        <v>25</v>
      </c>
      <c r="L2675" s="48"/>
      <c r="M2675" s="48">
        <f t="shared" si="1410"/>
        <v>25</v>
      </c>
      <c r="N2675" s="48">
        <v>54</v>
      </c>
      <c r="O2675" s="56">
        <v>150.71</v>
      </c>
      <c r="P2675" s="48" t="str">
        <f t="shared" si="1402"/>
        <v>2423C SL</v>
      </c>
      <c r="Q2675" s="76">
        <v>20</v>
      </c>
      <c r="R2675" s="76">
        <v>94</v>
      </c>
      <c r="S2675" s="49">
        <f t="shared" si="1416"/>
        <v>0.32384615384615384</v>
      </c>
      <c r="T2675" s="49">
        <f t="shared" si="1403"/>
        <v>323.84615384615381</v>
      </c>
      <c r="U2675" s="49">
        <v>575.53307692307681</v>
      </c>
      <c r="V2675" s="49">
        <f t="shared" si="1395"/>
        <v>0.57553307692307676</v>
      </c>
      <c r="W2675" s="49">
        <f t="shared" si="1417"/>
        <v>8.0961538461538467</v>
      </c>
      <c r="X2675" s="90">
        <f t="shared" ref="X2675" si="1424">ROUND(S2675*$X$4,0)</f>
        <v>2</v>
      </c>
      <c r="Y2675" s="91">
        <f t="shared" si="1412"/>
        <v>301.42</v>
      </c>
      <c r="Z2675" s="93">
        <f t="shared" si="1420"/>
        <v>10</v>
      </c>
      <c r="AA2675" s="94">
        <f t="shared" si="1413"/>
        <v>1507.1000000000001</v>
      </c>
      <c r="AB2675" s="97">
        <f t="shared" si="1421"/>
        <v>12</v>
      </c>
      <c r="AC2675" s="98">
        <f t="shared" si="1414"/>
        <v>1808.52</v>
      </c>
      <c r="AD2675" s="77" t="s">
        <v>3</v>
      </c>
      <c r="AE2675" s="54">
        <v>1808.52</v>
      </c>
      <c r="AF2675" s="17"/>
    </row>
    <row r="2676" spans="1:32" ht="12.75" customHeight="1" x14ac:dyDescent="0.3">
      <c r="A2676" s="73" t="s">
        <v>35</v>
      </c>
      <c r="B2676" s="74" t="s">
        <v>716</v>
      </c>
      <c r="C2676" s="48" t="s">
        <v>464</v>
      </c>
      <c r="D2676" s="48">
        <v>1000</v>
      </c>
      <c r="E2676" s="48">
        <v>4013</v>
      </c>
      <c r="F2676" s="48" t="s">
        <v>6180</v>
      </c>
      <c r="G2676" s="48" t="s">
        <v>65</v>
      </c>
      <c r="H2676" s="75">
        <f t="shared" si="1415"/>
        <v>0</v>
      </c>
      <c r="I2676" s="74">
        <v>5</v>
      </c>
      <c r="J2676" s="74">
        <v>5</v>
      </c>
      <c r="K2676" s="48">
        <f>J2676</f>
        <v>5</v>
      </c>
      <c r="L2676" s="48"/>
      <c r="M2676" s="48">
        <f t="shared" si="1410"/>
        <v>5</v>
      </c>
      <c r="N2676" s="48">
        <v>2</v>
      </c>
      <c r="O2676" s="56">
        <v>81.195809999999994</v>
      </c>
      <c r="P2676" s="48" t="str">
        <f t="shared" si="1402"/>
        <v>2842/7 GR</v>
      </c>
      <c r="Q2676" s="76">
        <v>7</v>
      </c>
      <c r="R2676" s="76">
        <v>30</v>
      </c>
      <c r="S2676" s="49">
        <f t="shared" si="1416"/>
        <v>0.11</v>
      </c>
      <c r="T2676" s="49">
        <f t="shared" si="1403"/>
        <v>110</v>
      </c>
      <c r="U2676" s="49">
        <v>176.46153846153845</v>
      </c>
      <c r="V2676" s="49">
        <f t="shared" si="1395"/>
        <v>0.17646153846153845</v>
      </c>
      <c r="W2676" s="49">
        <f t="shared" si="1417"/>
        <v>0.55000000000000004</v>
      </c>
      <c r="X2676" s="90">
        <f>ROUND(S2676*$X$2,0)</f>
        <v>1</v>
      </c>
      <c r="Y2676" s="91">
        <f t="shared" si="1412"/>
        <v>81.195809999999994</v>
      </c>
      <c r="Z2676" s="93">
        <f t="shared" si="1420"/>
        <v>2</v>
      </c>
      <c r="AA2676" s="94">
        <f t="shared" si="1413"/>
        <v>162.39161999999999</v>
      </c>
      <c r="AB2676" s="97">
        <f>ROUND((S2676*$AB$2)+Z2676,0)</f>
        <v>3</v>
      </c>
      <c r="AC2676" s="98">
        <f t="shared" si="1414"/>
        <v>243.58742999999998</v>
      </c>
      <c r="AD2676" s="77" t="s">
        <v>5891</v>
      </c>
      <c r="AE2676" s="54">
        <v>243.58742999999998</v>
      </c>
      <c r="AF2676" s="17"/>
    </row>
    <row r="2677" spans="1:32" ht="16.899999999999999" customHeight="1" x14ac:dyDescent="0.3">
      <c r="A2677" s="73" t="s">
        <v>7</v>
      </c>
      <c r="B2677" s="74" t="s">
        <v>732</v>
      </c>
      <c r="C2677" s="48" t="s">
        <v>464</v>
      </c>
      <c r="D2677" s="48">
        <v>1000</v>
      </c>
      <c r="E2677" s="48">
        <v>4013</v>
      </c>
      <c r="F2677" s="48" t="s">
        <v>6180</v>
      </c>
      <c r="G2677" s="48" t="s">
        <v>65</v>
      </c>
      <c r="H2677" s="75">
        <f t="shared" si="1415"/>
        <v>0</v>
      </c>
      <c r="I2677" s="74">
        <v>5</v>
      </c>
      <c r="J2677" s="74">
        <v>5</v>
      </c>
      <c r="K2677" s="48">
        <f>J2677</f>
        <v>5</v>
      </c>
      <c r="L2677" s="48"/>
      <c r="M2677" s="48">
        <f t="shared" si="1410"/>
        <v>5</v>
      </c>
      <c r="N2677" s="48">
        <v>0</v>
      </c>
      <c r="O2677" s="56">
        <v>172.54319000000001</v>
      </c>
      <c r="P2677" s="48" t="str">
        <f t="shared" si="1402"/>
        <v>2845/19 GR</v>
      </c>
      <c r="Q2677" s="76">
        <v>2</v>
      </c>
      <c r="R2677" s="76">
        <v>20</v>
      </c>
      <c r="S2677" s="49">
        <f t="shared" si="1416"/>
        <v>4.4615384615384612E-2</v>
      </c>
      <c r="T2677" s="49">
        <f t="shared" si="1403"/>
        <v>44.615384615384613</v>
      </c>
      <c r="U2677" s="49">
        <v>53.34615384615384</v>
      </c>
      <c r="V2677" s="49">
        <f t="shared" si="1395"/>
        <v>5.3346153846153842E-2</v>
      </c>
      <c r="W2677" s="49">
        <f t="shared" si="1417"/>
        <v>0.22307692307692306</v>
      </c>
      <c r="X2677" s="90">
        <f>ROUNDUP(S2677*$X$2,0)</f>
        <v>1</v>
      </c>
      <c r="Y2677" s="91">
        <f t="shared" si="1412"/>
        <v>172.54319000000001</v>
      </c>
      <c r="Z2677" s="93">
        <f t="shared" si="1420"/>
        <v>1</v>
      </c>
      <c r="AA2677" s="94">
        <f t="shared" si="1413"/>
        <v>172.54319000000001</v>
      </c>
      <c r="AB2677" s="97">
        <f>ROUND((S2677*$AB$2)+Z2677,0)</f>
        <v>1</v>
      </c>
      <c r="AC2677" s="98">
        <f t="shared" si="1414"/>
        <v>172.54319000000001</v>
      </c>
      <c r="AD2677" s="77" t="s">
        <v>5891</v>
      </c>
      <c r="AE2677" s="54">
        <v>172.54319000000001</v>
      </c>
      <c r="AF2677" s="17"/>
    </row>
    <row r="2678" spans="1:32" ht="12.75" customHeight="1" x14ac:dyDescent="0.3">
      <c r="A2678" s="73" t="s">
        <v>35</v>
      </c>
      <c r="B2678" s="74" t="s">
        <v>739</v>
      </c>
      <c r="C2678" s="48" t="s">
        <v>464</v>
      </c>
      <c r="D2678" s="48">
        <v>1000</v>
      </c>
      <c r="E2678" s="48">
        <v>4013</v>
      </c>
      <c r="F2678" s="48" t="s">
        <v>6180</v>
      </c>
      <c r="G2678" s="48" t="s">
        <v>65</v>
      </c>
      <c r="H2678" s="75">
        <f t="shared" si="1415"/>
        <v>0</v>
      </c>
      <c r="I2678" s="74">
        <v>5</v>
      </c>
      <c r="J2678" s="74">
        <v>5</v>
      </c>
      <c r="K2678" s="48">
        <f>J2678</f>
        <v>5</v>
      </c>
      <c r="L2678" s="48"/>
      <c r="M2678" s="48">
        <f t="shared" si="1410"/>
        <v>5</v>
      </c>
      <c r="N2678" s="48">
        <v>0</v>
      </c>
      <c r="O2678" s="56">
        <v>71.195809999999994</v>
      </c>
      <c r="P2678" s="48" t="str">
        <f t="shared" si="1402"/>
        <v>2853/1 WH</v>
      </c>
      <c r="Q2678" s="76">
        <v>0</v>
      </c>
      <c r="R2678" s="76">
        <v>23</v>
      </c>
      <c r="S2678" s="49">
        <f t="shared" si="1416"/>
        <v>2.6538461538461539E-2</v>
      </c>
      <c r="T2678" s="49">
        <f t="shared" si="1403"/>
        <v>26.53846153846154</v>
      </c>
      <c r="U2678" s="49">
        <v>56.961538461538467</v>
      </c>
      <c r="V2678" s="49">
        <f t="shared" ref="V2678:V2741" si="1425">U2678/D2678</f>
        <v>5.6961538461538466E-2</v>
      </c>
      <c r="W2678" s="49">
        <f t="shared" si="1417"/>
        <v>0.13269230769230769</v>
      </c>
      <c r="X2678" s="90">
        <f>ROUNDUP(S2678*$X$2,0)</f>
        <v>1</v>
      </c>
      <c r="Y2678" s="91">
        <f t="shared" si="1412"/>
        <v>71.195809999999994</v>
      </c>
      <c r="Z2678" s="93">
        <f t="shared" si="1420"/>
        <v>1</v>
      </c>
      <c r="AA2678" s="94">
        <f t="shared" si="1413"/>
        <v>71.195809999999994</v>
      </c>
      <c r="AB2678" s="97">
        <f>ROUND((S2678*$AB$2)+Z2678,0)</f>
        <v>1</v>
      </c>
      <c r="AC2678" s="98">
        <f t="shared" si="1414"/>
        <v>71.195809999999994</v>
      </c>
      <c r="AD2678" s="77" t="s">
        <v>5891</v>
      </c>
      <c r="AE2678" s="54">
        <v>71.195809999999994</v>
      </c>
      <c r="AF2678" s="17"/>
    </row>
    <row r="2679" spans="1:32" ht="12.75" customHeight="1" x14ac:dyDescent="0.3">
      <c r="A2679" s="73" t="s">
        <v>7</v>
      </c>
      <c r="B2679" s="74" t="s">
        <v>3499</v>
      </c>
      <c r="C2679" s="48" t="s">
        <v>1154</v>
      </c>
      <c r="D2679" s="48">
        <v>500</v>
      </c>
      <c r="E2679" s="48">
        <v>2834</v>
      </c>
      <c r="F2679" s="48" t="s">
        <v>6126</v>
      </c>
      <c r="G2679" s="48" t="s">
        <v>9</v>
      </c>
      <c r="H2679" s="75">
        <f t="shared" si="1415"/>
        <v>0</v>
      </c>
      <c r="I2679" s="74">
        <v>5</v>
      </c>
      <c r="J2679" s="74">
        <v>5</v>
      </c>
      <c r="K2679" s="48">
        <f>J2679</f>
        <v>5</v>
      </c>
      <c r="L2679" s="48"/>
      <c r="M2679" s="48">
        <f t="shared" si="1410"/>
        <v>5</v>
      </c>
      <c r="N2679" s="48">
        <v>0</v>
      </c>
      <c r="O2679" s="56">
        <v>563.83564000000001</v>
      </c>
      <c r="P2679" s="48" t="str">
        <f t="shared" si="1402"/>
        <v>5100/60C SL</v>
      </c>
      <c r="Q2679" s="76">
        <v>0</v>
      </c>
      <c r="R2679" s="76">
        <v>1</v>
      </c>
      <c r="S2679" s="49">
        <f t="shared" si="1416"/>
        <v>1.153846153846154E-3</v>
      </c>
      <c r="T2679" s="49">
        <f t="shared" si="1403"/>
        <v>0.57692307692307698</v>
      </c>
      <c r="U2679" s="49">
        <v>23.653846153846153</v>
      </c>
      <c r="V2679" s="49">
        <f t="shared" si="1425"/>
        <v>4.7307692307692308E-2</v>
      </c>
      <c r="W2679" s="49">
        <f t="shared" si="1417"/>
        <v>5.7692307692307696E-3</v>
      </c>
      <c r="X2679" s="90">
        <f>ROUNDUP(S2679*$X$2,0)</f>
        <v>1</v>
      </c>
      <c r="Y2679" s="91">
        <f t="shared" si="1412"/>
        <v>563.83564000000001</v>
      </c>
      <c r="Z2679" s="93">
        <f t="shared" si="1420"/>
        <v>1</v>
      </c>
      <c r="AA2679" s="94">
        <f t="shared" si="1413"/>
        <v>563.83564000000001</v>
      </c>
      <c r="AB2679" s="97">
        <f>ROUND((S2679*$AB$2)+Z2679,0)</f>
        <v>1</v>
      </c>
      <c r="AC2679" s="98">
        <f t="shared" si="1414"/>
        <v>563.83564000000001</v>
      </c>
      <c r="AD2679" s="77" t="s">
        <v>5891</v>
      </c>
      <c r="AE2679" s="54">
        <v>563.83564000000001</v>
      </c>
      <c r="AF2679" s="17"/>
    </row>
    <row r="2680" spans="1:32" ht="16.899999999999999" customHeight="1" x14ac:dyDescent="0.3">
      <c r="A2680" s="73" t="s">
        <v>35</v>
      </c>
      <c r="B2680" s="74" t="s">
        <v>3169</v>
      </c>
      <c r="C2680" s="48" t="s">
        <v>1370</v>
      </c>
      <c r="D2680" s="48">
        <v>100</v>
      </c>
      <c r="E2680" s="48">
        <v>2834</v>
      </c>
      <c r="F2680" s="48" t="s">
        <v>6126</v>
      </c>
      <c r="G2680" s="48">
        <v>2</v>
      </c>
      <c r="H2680" s="75">
        <f t="shared" si="1415"/>
        <v>0</v>
      </c>
      <c r="I2680" s="74">
        <v>40</v>
      </c>
      <c r="J2680" s="74">
        <f t="shared" ref="J2680:J2681" si="1426">I2680</f>
        <v>40</v>
      </c>
      <c r="K2680" s="48">
        <f>I2680</f>
        <v>40</v>
      </c>
      <c r="L2680" s="48"/>
      <c r="M2680" s="48">
        <f t="shared" si="1410"/>
        <v>40</v>
      </c>
      <c r="N2680" s="48">
        <v>2</v>
      </c>
      <c r="O2680" s="56">
        <v>43.140230000000003</v>
      </c>
      <c r="P2680" s="48" t="str">
        <f t="shared" si="1402"/>
        <v>86505CY SL</v>
      </c>
      <c r="Q2680" s="76">
        <v>1</v>
      </c>
      <c r="R2680" s="76">
        <v>3</v>
      </c>
      <c r="S2680" s="49">
        <f t="shared" si="1416"/>
        <v>1.4230769230769231E-2</v>
      </c>
      <c r="T2680" s="49">
        <f t="shared" si="1403"/>
        <v>1.4230769230769231</v>
      </c>
      <c r="U2680" s="49">
        <v>1.4230769230769231</v>
      </c>
      <c r="V2680" s="49">
        <f t="shared" si="1425"/>
        <v>1.4230769230769231E-2</v>
      </c>
      <c r="W2680" s="49">
        <f t="shared" si="1417"/>
        <v>0.56923076923076921</v>
      </c>
      <c r="X2680" s="90">
        <f>ROUND(S2680*$X$4,0)</f>
        <v>0</v>
      </c>
      <c r="Y2680" s="91">
        <f t="shared" si="1412"/>
        <v>0</v>
      </c>
      <c r="Z2680" s="93">
        <f t="shared" si="1420"/>
        <v>1</v>
      </c>
      <c r="AA2680" s="94">
        <f t="shared" si="1413"/>
        <v>43.140230000000003</v>
      </c>
      <c r="AB2680" s="97">
        <f>ROUND((S2680*$AB$4)+Z2680,0)</f>
        <v>1</v>
      </c>
      <c r="AC2680" s="98">
        <f t="shared" si="1414"/>
        <v>43.140230000000003</v>
      </c>
      <c r="AD2680" s="77" t="s">
        <v>3</v>
      </c>
      <c r="AE2680" s="54">
        <v>43.140230000000003</v>
      </c>
      <c r="AF2680" s="17"/>
    </row>
    <row r="2681" spans="1:32" ht="16.899999999999999" customHeight="1" x14ac:dyDescent="0.3">
      <c r="A2681" s="73" t="s">
        <v>7</v>
      </c>
      <c r="B2681" s="74" t="s">
        <v>3170</v>
      </c>
      <c r="C2681" s="48" t="s">
        <v>1370</v>
      </c>
      <c r="D2681" s="48">
        <v>100</v>
      </c>
      <c r="E2681" s="48">
        <v>2834</v>
      </c>
      <c r="F2681" s="48" t="s">
        <v>6126</v>
      </c>
      <c r="G2681" s="48">
        <v>2</v>
      </c>
      <c r="H2681" s="75">
        <f t="shared" si="1415"/>
        <v>0</v>
      </c>
      <c r="I2681" s="74">
        <v>40</v>
      </c>
      <c r="J2681" s="74">
        <f t="shared" si="1426"/>
        <v>40</v>
      </c>
      <c r="K2681" s="48">
        <f>I2681</f>
        <v>40</v>
      </c>
      <c r="L2681" s="48"/>
      <c r="M2681" s="48">
        <f t="shared" si="1410"/>
        <v>40</v>
      </c>
      <c r="N2681" s="48">
        <v>0</v>
      </c>
      <c r="O2681" s="56">
        <v>56.501649999999998</v>
      </c>
      <c r="P2681" s="48" t="str">
        <f t="shared" si="1402"/>
        <v>86508CY SL</v>
      </c>
      <c r="Q2681" s="76">
        <v>2</v>
      </c>
      <c r="R2681" s="76">
        <v>11</v>
      </c>
      <c r="S2681" s="49">
        <f t="shared" si="1416"/>
        <v>3.4230769230769231E-2</v>
      </c>
      <c r="T2681" s="49">
        <f t="shared" si="1403"/>
        <v>3.4230769230769234</v>
      </c>
      <c r="U2681" s="49">
        <v>18.807692307692307</v>
      </c>
      <c r="V2681" s="49">
        <f t="shared" si="1425"/>
        <v>0.18807692307692306</v>
      </c>
      <c r="W2681" s="49">
        <f t="shared" si="1417"/>
        <v>1.3692307692307693</v>
      </c>
      <c r="X2681" s="90">
        <f>ROUND(S2681*$X$4,0)</f>
        <v>0</v>
      </c>
      <c r="Y2681" s="91">
        <f t="shared" si="1412"/>
        <v>0</v>
      </c>
      <c r="Z2681" s="93">
        <f t="shared" si="1420"/>
        <v>1</v>
      </c>
      <c r="AA2681" s="94">
        <f t="shared" si="1413"/>
        <v>56.501649999999998</v>
      </c>
      <c r="AB2681" s="97">
        <f>ROUND((S2681*$AB$4)+Z2681,0)</f>
        <v>1</v>
      </c>
      <c r="AC2681" s="98">
        <f t="shared" si="1414"/>
        <v>56.501649999999998</v>
      </c>
      <c r="AD2681" s="77" t="s">
        <v>3</v>
      </c>
      <c r="AE2681" s="54">
        <v>56.501649999999998</v>
      </c>
      <c r="AF2681" s="17"/>
    </row>
    <row r="2682" spans="1:32" ht="12.75" customHeight="1" x14ac:dyDescent="0.3">
      <c r="A2682" s="73" t="s">
        <v>7</v>
      </c>
      <c r="B2682" s="74" t="s">
        <v>3171</v>
      </c>
      <c r="C2682" s="48" t="s">
        <v>1370</v>
      </c>
      <c r="D2682" s="48">
        <v>1</v>
      </c>
      <c r="E2682" s="48">
        <v>2834</v>
      </c>
      <c r="F2682" s="48" t="s">
        <v>6126</v>
      </c>
      <c r="G2682" s="48">
        <v>2</v>
      </c>
      <c r="H2682" s="75">
        <f t="shared" si="1415"/>
        <v>-0.73913043478260865</v>
      </c>
      <c r="I2682" s="74">
        <v>60</v>
      </c>
      <c r="J2682" s="74">
        <v>230</v>
      </c>
      <c r="K2682" s="48">
        <f>I2682</f>
        <v>60</v>
      </c>
      <c r="L2682" s="48"/>
      <c r="M2682" s="48">
        <f t="shared" si="1410"/>
        <v>60</v>
      </c>
      <c r="N2682" s="48">
        <v>8983</v>
      </c>
      <c r="O2682" s="56">
        <v>0.81920999999999999</v>
      </c>
      <c r="P2682" s="48" t="str">
        <f t="shared" si="1402"/>
        <v>86514CY SL</v>
      </c>
      <c r="Q2682" s="76">
        <v>0</v>
      </c>
      <c r="R2682" s="76">
        <v>0</v>
      </c>
      <c r="S2682" s="49">
        <f t="shared" si="1416"/>
        <v>0</v>
      </c>
      <c r="T2682" s="49">
        <f t="shared" si="1403"/>
        <v>0</v>
      </c>
      <c r="U2682" s="49">
        <v>25.884615384615383</v>
      </c>
      <c r="V2682" s="49">
        <f t="shared" si="1425"/>
        <v>25.884615384615383</v>
      </c>
      <c r="W2682" s="49">
        <f>V2682*M2682</f>
        <v>1553.0769230769231</v>
      </c>
      <c r="X2682" s="90">
        <f>ROUNDUP(S2682*$X$4,0)</f>
        <v>0</v>
      </c>
      <c r="Y2682" s="91">
        <f t="shared" si="1412"/>
        <v>0</v>
      </c>
      <c r="Z2682" s="93">
        <f t="shared" si="1420"/>
        <v>0</v>
      </c>
      <c r="AA2682" s="94">
        <f t="shared" si="1413"/>
        <v>0</v>
      </c>
      <c r="AB2682" s="97">
        <f>ROUND((S2682*$AB$4)+Z2682,0)</f>
        <v>0</v>
      </c>
      <c r="AC2682" s="98">
        <f t="shared" si="1414"/>
        <v>0</v>
      </c>
      <c r="AD2682" s="77" t="s">
        <v>3</v>
      </c>
      <c r="AE2682" s="54">
        <v>0</v>
      </c>
      <c r="AF2682" s="17"/>
    </row>
    <row r="2683" spans="1:32" ht="16.899999999999999" customHeight="1" x14ac:dyDescent="0.3">
      <c r="A2683" s="73" t="s">
        <v>35</v>
      </c>
      <c r="B2683" s="74" t="s">
        <v>767</v>
      </c>
      <c r="C2683" s="48" t="s">
        <v>464</v>
      </c>
      <c r="D2683" s="48">
        <v>100</v>
      </c>
      <c r="E2683" s="48">
        <v>4013</v>
      </c>
      <c r="F2683" s="48" t="s">
        <v>6180</v>
      </c>
      <c r="G2683" s="48" t="s">
        <v>65</v>
      </c>
      <c r="H2683" s="75">
        <f t="shared" si="1415"/>
        <v>0</v>
      </c>
      <c r="I2683" s="74">
        <v>5</v>
      </c>
      <c r="J2683" s="74">
        <v>5</v>
      </c>
      <c r="K2683" s="48">
        <f>J2683</f>
        <v>5</v>
      </c>
      <c r="L2683" s="48"/>
      <c r="M2683" s="48">
        <f t="shared" si="1410"/>
        <v>5</v>
      </c>
      <c r="N2683" s="48">
        <v>61</v>
      </c>
      <c r="O2683" s="56">
        <v>8.2625700000000002</v>
      </c>
      <c r="P2683" s="48" t="str">
        <f t="shared" si="1402"/>
        <v>2842/7 GR</v>
      </c>
      <c r="Q2683" s="76">
        <v>15</v>
      </c>
      <c r="R2683" s="76">
        <v>436</v>
      </c>
      <c r="S2683" s="49">
        <f t="shared" si="1416"/>
        <v>0.66461538461538461</v>
      </c>
      <c r="T2683" s="49">
        <f t="shared" si="1403"/>
        <v>66.461538461538467</v>
      </c>
      <c r="U2683" s="49">
        <v>176.46153846153845</v>
      </c>
      <c r="V2683" s="49">
        <f t="shared" si="1425"/>
        <v>1.7646153846153845</v>
      </c>
      <c r="W2683" s="49">
        <f>S2683*M2683</f>
        <v>3.3230769230769228</v>
      </c>
      <c r="X2683" s="90">
        <f>ROUND(S2683*$X$2,0)</f>
        <v>5</v>
      </c>
      <c r="Y2683" s="91">
        <f t="shared" si="1412"/>
        <v>41.312849999999997</v>
      </c>
      <c r="Z2683" s="93">
        <f t="shared" si="1420"/>
        <v>8</v>
      </c>
      <c r="AA2683" s="94">
        <f t="shared" si="1413"/>
        <v>66.100560000000002</v>
      </c>
      <c r="AB2683" s="97">
        <f>ROUND((S2683*$AB$2)+Z2683,0)</f>
        <v>13</v>
      </c>
      <c r="AC2683" s="98">
        <f t="shared" si="1414"/>
        <v>107.41341</v>
      </c>
      <c r="AD2683" s="77" t="s">
        <v>5891</v>
      </c>
      <c r="AE2683" s="54">
        <v>107.41341</v>
      </c>
      <c r="AF2683" s="17"/>
    </row>
    <row r="2684" spans="1:32" ht="16.899999999999999" customHeight="1" x14ac:dyDescent="0.3">
      <c r="A2684" s="73" t="s">
        <v>35</v>
      </c>
      <c r="B2684" s="74" t="s">
        <v>770</v>
      </c>
      <c r="C2684" s="48" t="s">
        <v>464</v>
      </c>
      <c r="D2684" s="48">
        <v>100</v>
      </c>
      <c r="E2684" s="48">
        <v>4013</v>
      </c>
      <c r="F2684" s="48" t="s">
        <v>6180</v>
      </c>
      <c r="G2684" s="48" t="s">
        <v>65</v>
      </c>
      <c r="H2684" s="75">
        <f t="shared" si="1415"/>
        <v>0</v>
      </c>
      <c r="I2684" s="74">
        <v>5</v>
      </c>
      <c r="J2684" s="74">
        <v>5</v>
      </c>
      <c r="K2684" s="48">
        <f>J2684</f>
        <v>5</v>
      </c>
      <c r="L2684" s="48"/>
      <c r="M2684" s="48">
        <f t="shared" si="1410"/>
        <v>5</v>
      </c>
      <c r="N2684" s="48">
        <v>15</v>
      </c>
      <c r="O2684" s="56">
        <v>11.26257</v>
      </c>
      <c r="P2684" s="48" t="str">
        <f t="shared" si="1402"/>
        <v>2843/19 BL</v>
      </c>
      <c r="Q2684" s="76">
        <v>26</v>
      </c>
      <c r="R2684" s="76">
        <v>142</v>
      </c>
      <c r="S2684" s="49">
        <f t="shared" si="1416"/>
        <v>0.44384615384615378</v>
      </c>
      <c r="T2684" s="49">
        <f t="shared" si="1403"/>
        <v>44.38461538461538</v>
      </c>
      <c r="U2684" s="49">
        <v>93.230769230769226</v>
      </c>
      <c r="V2684" s="49">
        <f t="shared" si="1425"/>
        <v>0.93230769230769228</v>
      </c>
      <c r="W2684" s="49">
        <f>S2684*M2684</f>
        <v>2.2192307692307689</v>
      </c>
      <c r="X2684" s="90">
        <f>ROUND(S2684*$X$2,0)</f>
        <v>3</v>
      </c>
      <c r="Y2684" s="91">
        <f t="shared" si="1412"/>
        <v>33.787710000000004</v>
      </c>
      <c r="Z2684" s="93">
        <f t="shared" si="1420"/>
        <v>5</v>
      </c>
      <c r="AA2684" s="94">
        <f t="shared" si="1413"/>
        <v>56.312849999999997</v>
      </c>
      <c r="AB2684" s="97">
        <f>ROUND((S2684*$AB$2)+Z2684,0)</f>
        <v>8</v>
      </c>
      <c r="AC2684" s="98">
        <f t="shared" si="1414"/>
        <v>90.100560000000002</v>
      </c>
      <c r="AD2684" s="77" t="s">
        <v>5891</v>
      </c>
      <c r="AE2684" s="54">
        <v>90.100560000000002</v>
      </c>
      <c r="AF2684" s="17"/>
    </row>
    <row r="2685" spans="1:32" ht="16.899999999999999" customHeight="1" x14ac:dyDescent="0.3">
      <c r="A2685" s="73" t="s">
        <v>7</v>
      </c>
      <c r="B2685" s="74" t="s">
        <v>840</v>
      </c>
      <c r="C2685" s="48" t="s">
        <v>464</v>
      </c>
      <c r="D2685" s="48">
        <v>100</v>
      </c>
      <c r="E2685" s="48">
        <v>4013</v>
      </c>
      <c r="F2685" s="48" t="s">
        <v>6180</v>
      </c>
      <c r="G2685" s="48" t="s">
        <v>65</v>
      </c>
      <c r="H2685" s="75">
        <f t="shared" si="1415"/>
        <v>0</v>
      </c>
      <c r="I2685" s="74">
        <v>5</v>
      </c>
      <c r="J2685" s="74">
        <v>5</v>
      </c>
      <c r="K2685" s="48">
        <f>J2685</f>
        <v>5</v>
      </c>
      <c r="L2685" s="48"/>
      <c r="M2685" s="48">
        <f t="shared" si="1410"/>
        <v>5</v>
      </c>
      <c r="N2685" s="48">
        <v>10</v>
      </c>
      <c r="O2685" s="56">
        <v>17.26257</v>
      </c>
      <c r="P2685" s="48" t="str">
        <f t="shared" si="1402"/>
        <v>2845/19 RD</v>
      </c>
      <c r="Q2685" s="76">
        <v>78</v>
      </c>
      <c r="R2685" s="76">
        <v>185</v>
      </c>
      <c r="S2685" s="49">
        <f t="shared" si="1416"/>
        <v>1.0534615384615384</v>
      </c>
      <c r="T2685" s="49">
        <f t="shared" si="1403"/>
        <v>105.34615384615384</v>
      </c>
      <c r="U2685" s="49">
        <v>202.26923076923077</v>
      </c>
      <c r="V2685" s="49">
        <f t="shared" si="1425"/>
        <v>2.0226923076923078</v>
      </c>
      <c r="W2685" s="49">
        <f t="shared" ref="W2685:W2732" si="1427">S2685*M2685</f>
        <v>5.2673076923076927</v>
      </c>
      <c r="X2685" s="90">
        <f>ROUND(S2685*$X$2,0)</f>
        <v>7</v>
      </c>
      <c r="Y2685" s="91">
        <f t="shared" si="1412"/>
        <v>120.83799</v>
      </c>
      <c r="Z2685" s="93">
        <f t="shared" si="1420"/>
        <v>12</v>
      </c>
      <c r="AA2685" s="94">
        <f t="shared" si="1413"/>
        <v>207.15084000000002</v>
      </c>
      <c r="AB2685" s="97">
        <f>ROUND((S2685*$AB$2)+Z2685,0)</f>
        <v>19</v>
      </c>
      <c r="AC2685" s="98">
        <f t="shared" si="1414"/>
        <v>327.98883000000001</v>
      </c>
      <c r="AD2685" s="77" t="s">
        <v>5891</v>
      </c>
      <c r="AE2685" s="54">
        <v>327.98883000000001</v>
      </c>
      <c r="AF2685" s="17"/>
    </row>
    <row r="2686" spans="1:32" ht="16.899999999999999" customHeight="1" x14ac:dyDescent="0.3">
      <c r="A2686" s="73" t="s">
        <v>7</v>
      </c>
      <c r="B2686" s="74" t="s">
        <v>841</v>
      </c>
      <c r="C2686" s="48" t="s">
        <v>464</v>
      </c>
      <c r="D2686" s="48">
        <v>1000</v>
      </c>
      <c r="E2686" s="48">
        <v>4013</v>
      </c>
      <c r="F2686" s="48" t="s">
        <v>6180</v>
      </c>
      <c r="G2686" s="48" t="s">
        <v>65</v>
      </c>
      <c r="H2686" s="75">
        <f t="shared" si="1415"/>
        <v>0</v>
      </c>
      <c r="I2686" s="74">
        <v>5</v>
      </c>
      <c r="J2686" s="74">
        <v>5</v>
      </c>
      <c r="K2686" s="48">
        <f>J2686</f>
        <v>5</v>
      </c>
      <c r="L2686" s="48"/>
      <c r="M2686" s="48">
        <f t="shared" si="1410"/>
        <v>5</v>
      </c>
      <c r="N2686" s="48">
        <v>0</v>
      </c>
      <c r="O2686" s="56">
        <v>172.54319000000001</v>
      </c>
      <c r="P2686" s="48" t="str">
        <f t="shared" si="1402"/>
        <v>2845/19 WH</v>
      </c>
      <c r="Q2686" s="76">
        <v>11</v>
      </c>
      <c r="R2686" s="76">
        <v>28</v>
      </c>
      <c r="S2686" s="49">
        <f t="shared" si="1416"/>
        <v>0.15076923076923077</v>
      </c>
      <c r="T2686" s="49">
        <f t="shared" si="1403"/>
        <v>150.76923076923077</v>
      </c>
      <c r="U2686" s="49">
        <v>185</v>
      </c>
      <c r="V2686" s="49">
        <f t="shared" si="1425"/>
        <v>0.185</v>
      </c>
      <c r="W2686" s="49">
        <f t="shared" si="1427"/>
        <v>0.75384615384615383</v>
      </c>
      <c r="X2686" s="90">
        <f>ROUND(S2686*$X$2,0)</f>
        <v>1</v>
      </c>
      <c r="Y2686" s="91">
        <f t="shared" si="1412"/>
        <v>172.54319000000001</v>
      </c>
      <c r="Z2686" s="93">
        <f t="shared" si="1420"/>
        <v>2</v>
      </c>
      <c r="AA2686" s="94">
        <f t="shared" si="1413"/>
        <v>345.08638000000002</v>
      </c>
      <c r="AB2686" s="97">
        <f>ROUND((S2686*$AB$2)+Z2686,0)</f>
        <v>3</v>
      </c>
      <c r="AC2686" s="98">
        <f t="shared" si="1414"/>
        <v>517.62957000000006</v>
      </c>
      <c r="AD2686" s="77" t="s">
        <v>5891</v>
      </c>
      <c r="AE2686" s="54">
        <v>517.62957000000006</v>
      </c>
      <c r="AF2686" s="17"/>
    </row>
    <row r="2687" spans="1:32" ht="16.899999999999999" customHeight="1" x14ac:dyDescent="0.3">
      <c r="A2687" s="73" t="s">
        <v>7</v>
      </c>
      <c r="B2687" s="74" t="s">
        <v>867</v>
      </c>
      <c r="C2687" s="48" t="s">
        <v>10</v>
      </c>
      <c r="D2687" s="48">
        <v>1000</v>
      </c>
      <c r="E2687" s="48">
        <v>2834</v>
      </c>
      <c r="F2687" s="48" t="s">
        <v>6126</v>
      </c>
      <c r="G2687" s="48">
        <v>2</v>
      </c>
      <c r="H2687" s="75">
        <f t="shared" si="1415"/>
        <v>0</v>
      </c>
      <c r="I2687" s="74">
        <v>25</v>
      </c>
      <c r="J2687" s="74">
        <f>I2687</f>
        <v>25</v>
      </c>
      <c r="K2687" s="48">
        <f>I2687</f>
        <v>25</v>
      </c>
      <c r="L2687" s="48"/>
      <c r="M2687" s="48">
        <f t="shared" si="1410"/>
        <v>25</v>
      </c>
      <c r="N2687" s="48">
        <v>4</v>
      </c>
      <c r="O2687" s="56">
        <v>292.53572000000003</v>
      </c>
      <c r="P2687" s="48" t="str">
        <f t="shared" si="1402"/>
        <v>2242C SL</v>
      </c>
      <c r="Q2687" s="76">
        <v>23</v>
      </c>
      <c r="R2687" s="76">
        <v>62</v>
      </c>
      <c r="S2687" s="49">
        <f t="shared" si="1416"/>
        <v>0.31923076923076921</v>
      </c>
      <c r="T2687" s="49">
        <f t="shared" si="1403"/>
        <v>319.23076923076923</v>
      </c>
      <c r="U2687" s="49">
        <v>401.38461538461536</v>
      </c>
      <c r="V2687" s="49">
        <f t="shared" si="1425"/>
        <v>0.40138461538461534</v>
      </c>
      <c r="W2687" s="49">
        <f t="shared" si="1427"/>
        <v>7.9807692307692299</v>
      </c>
      <c r="X2687" s="90">
        <f t="shared" ref="X2687:X2689" si="1428">ROUND(S2687*$X$4,0)</f>
        <v>2</v>
      </c>
      <c r="Y2687" s="91">
        <f t="shared" si="1412"/>
        <v>585.07144000000005</v>
      </c>
      <c r="Z2687" s="93">
        <f t="shared" si="1420"/>
        <v>10</v>
      </c>
      <c r="AA2687" s="94">
        <f t="shared" si="1413"/>
        <v>2925.3572000000004</v>
      </c>
      <c r="AB2687" s="97">
        <f t="shared" ref="AB2687:AB2692" si="1429">ROUND((S2687*$AB$4)+Z2687,0)</f>
        <v>12</v>
      </c>
      <c r="AC2687" s="98">
        <f t="shared" si="1414"/>
        <v>3510.4286400000001</v>
      </c>
      <c r="AD2687" s="77" t="s">
        <v>3</v>
      </c>
      <c r="AE2687" s="54">
        <v>3510.4286400000001</v>
      </c>
      <c r="AF2687" s="17"/>
    </row>
    <row r="2688" spans="1:32" ht="16.899999999999999" customHeight="1" x14ac:dyDescent="0.3">
      <c r="A2688" s="73" t="s">
        <v>7</v>
      </c>
      <c r="B2688" s="74" t="s">
        <v>3826</v>
      </c>
      <c r="C2688" s="48" t="s">
        <v>1797</v>
      </c>
      <c r="D2688" s="48">
        <v>8000</v>
      </c>
      <c r="E2688" s="48">
        <v>7880</v>
      </c>
      <c r="F2688" s="48" t="s">
        <v>5908</v>
      </c>
      <c r="G2688" s="48" t="s">
        <v>122</v>
      </c>
      <c r="H2688" s="75">
        <f t="shared" si="1415"/>
        <v>0.5730337078651685</v>
      </c>
      <c r="I2688" s="74">
        <v>140</v>
      </c>
      <c r="J2688" s="74">
        <v>89</v>
      </c>
      <c r="K2688" s="48">
        <f>J2688</f>
        <v>89</v>
      </c>
      <c r="L2688" s="48">
        <f>$L$3</f>
        <v>-4</v>
      </c>
      <c r="M2688" s="48">
        <f t="shared" si="1410"/>
        <v>85</v>
      </c>
      <c r="N2688" s="48">
        <v>0</v>
      </c>
      <c r="O2688" s="56">
        <v>0</v>
      </c>
      <c r="P2688" s="48" t="str">
        <f t="shared" si="1402"/>
        <v>F2213/32 CL</v>
      </c>
      <c r="Q2688" s="76" t="s">
        <v>6187</v>
      </c>
      <c r="R2688" s="76" t="s">
        <v>6187</v>
      </c>
      <c r="S2688" s="49">
        <f t="shared" si="1416"/>
        <v>0</v>
      </c>
      <c r="T2688" s="49">
        <f t="shared" si="1403"/>
        <v>0</v>
      </c>
      <c r="U2688" s="49">
        <v>259.39192307692304</v>
      </c>
      <c r="V2688" s="49">
        <f t="shared" si="1425"/>
        <v>3.2423990384615381E-2</v>
      </c>
      <c r="W2688" s="49">
        <f t="shared" si="1427"/>
        <v>0</v>
      </c>
      <c r="X2688" s="90">
        <f>ROUNDUP(S2688*$X$4,0)</f>
        <v>0</v>
      </c>
      <c r="Y2688" s="91">
        <f t="shared" si="1412"/>
        <v>0</v>
      </c>
      <c r="Z2688" s="93">
        <f t="shared" si="1420"/>
        <v>0</v>
      </c>
      <c r="AA2688" s="94">
        <f t="shared" si="1413"/>
        <v>0</v>
      </c>
      <c r="AB2688" s="97">
        <f t="shared" si="1429"/>
        <v>0</v>
      </c>
      <c r="AC2688" s="98">
        <f t="shared" si="1414"/>
        <v>0</v>
      </c>
      <c r="AD2688" s="77" t="s">
        <v>3</v>
      </c>
      <c r="AE2688" s="54">
        <v>0</v>
      </c>
      <c r="AF2688" s="17"/>
    </row>
    <row r="2689" spans="1:32" ht="16.899999999999999" customHeight="1" x14ac:dyDescent="0.3">
      <c r="A2689" s="73" t="s">
        <v>7</v>
      </c>
      <c r="B2689" s="74" t="s">
        <v>2853</v>
      </c>
      <c r="C2689" s="48" t="s">
        <v>10</v>
      </c>
      <c r="D2689" s="48">
        <v>1000</v>
      </c>
      <c r="E2689" s="48">
        <v>2834</v>
      </c>
      <c r="F2689" s="48" t="s">
        <v>6126</v>
      </c>
      <c r="G2689" s="48">
        <v>2</v>
      </c>
      <c r="H2689" s="75">
        <f t="shared" si="1415"/>
        <v>0</v>
      </c>
      <c r="I2689" s="74">
        <v>40</v>
      </c>
      <c r="J2689" s="74">
        <f>I2689</f>
        <v>40</v>
      </c>
      <c r="K2689" s="48">
        <f>I2689</f>
        <v>40</v>
      </c>
      <c r="L2689" s="48"/>
      <c r="M2689" s="48">
        <f t="shared" si="1410"/>
        <v>40</v>
      </c>
      <c r="N2689" s="48">
        <v>0</v>
      </c>
      <c r="O2689" s="56">
        <v>395.89127999999999</v>
      </c>
      <c r="P2689" s="48" t="str">
        <f t="shared" si="1402"/>
        <v>1892C SL</v>
      </c>
      <c r="Q2689" s="76">
        <v>1</v>
      </c>
      <c r="R2689" s="76">
        <v>3</v>
      </c>
      <c r="S2689" s="49">
        <f t="shared" si="1416"/>
        <v>1.4230769230769231E-2</v>
      </c>
      <c r="T2689" s="49">
        <f t="shared" si="1403"/>
        <v>14.230769230769232</v>
      </c>
      <c r="U2689" s="49">
        <v>24.423076923076923</v>
      </c>
      <c r="V2689" s="49">
        <f t="shared" si="1425"/>
        <v>2.4423076923076922E-2</v>
      </c>
      <c r="W2689" s="49">
        <f t="shared" si="1427"/>
        <v>0.56923076923076921</v>
      </c>
      <c r="X2689" s="90">
        <f t="shared" si="1428"/>
        <v>0</v>
      </c>
      <c r="Y2689" s="91">
        <f t="shared" si="1412"/>
        <v>0</v>
      </c>
      <c r="Z2689" s="93">
        <f t="shared" si="1420"/>
        <v>1</v>
      </c>
      <c r="AA2689" s="94">
        <f t="shared" si="1413"/>
        <v>395.89127999999999</v>
      </c>
      <c r="AB2689" s="97">
        <f t="shared" si="1429"/>
        <v>1</v>
      </c>
      <c r="AC2689" s="98">
        <f t="shared" si="1414"/>
        <v>395.89127999999999</v>
      </c>
      <c r="AD2689" s="77" t="s">
        <v>3</v>
      </c>
      <c r="AE2689" s="54">
        <v>395.89127999999999</v>
      </c>
      <c r="AF2689" s="17"/>
    </row>
    <row r="2690" spans="1:32" ht="12.75" customHeight="1" x14ac:dyDescent="0.3">
      <c r="A2690" s="73" t="s">
        <v>7</v>
      </c>
      <c r="B2690" s="74" t="s">
        <v>3793</v>
      </c>
      <c r="C2690" s="48" t="s">
        <v>34</v>
      </c>
      <c r="D2690" s="48">
        <v>100</v>
      </c>
      <c r="E2690" s="48">
        <v>1202</v>
      </c>
      <c r="F2690" s="48" t="s">
        <v>6130</v>
      </c>
      <c r="G2690" s="48" t="s">
        <v>35</v>
      </c>
      <c r="H2690" s="75">
        <f t="shared" si="1415"/>
        <v>0</v>
      </c>
      <c r="I2690" s="74">
        <v>24</v>
      </c>
      <c r="J2690" s="74">
        <v>24</v>
      </c>
      <c r="K2690" s="48">
        <f>I2690</f>
        <v>24</v>
      </c>
      <c r="L2690" s="48">
        <f>$L$3</f>
        <v>-4</v>
      </c>
      <c r="M2690" s="48">
        <f t="shared" si="1410"/>
        <v>20</v>
      </c>
      <c r="N2690" s="48">
        <v>18</v>
      </c>
      <c r="O2690" s="56">
        <v>18.600000000000001</v>
      </c>
      <c r="P2690" s="48" t="str">
        <f t="shared" si="1402"/>
        <v>PF2403/8 NA</v>
      </c>
      <c r="Q2690" s="76">
        <v>134</v>
      </c>
      <c r="R2690" s="76">
        <v>374</v>
      </c>
      <c r="S2690" s="49">
        <f t="shared" si="1416"/>
        <v>1.8746153846153844</v>
      </c>
      <c r="T2690" s="49">
        <f t="shared" si="1403"/>
        <v>187.46153846153842</v>
      </c>
      <c r="U2690" s="49">
        <v>187.46153846153842</v>
      </c>
      <c r="V2690" s="49">
        <f t="shared" si="1425"/>
        <v>1.8746153846153844</v>
      </c>
      <c r="W2690" s="49">
        <f t="shared" si="1427"/>
        <v>37.492307692307691</v>
      </c>
      <c r="X2690" s="90">
        <f t="shared" ref="X2690:X2691" si="1430">ROUND(S2690*$X$3,0)</f>
        <v>11</v>
      </c>
      <c r="Y2690" s="91">
        <f t="shared" si="1412"/>
        <v>204.60000000000002</v>
      </c>
      <c r="Z2690" s="93">
        <f t="shared" si="1420"/>
        <v>48</v>
      </c>
      <c r="AA2690" s="94">
        <f t="shared" si="1413"/>
        <v>892.80000000000007</v>
      </c>
      <c r="AB2690" s="97">
        <f t="shared" si="1429"/>
        <v>57</v>
      </c>
      <c r="AC2690" s="98">
        <f t="shared" si="1414"/>
        <v>1060.2</v>
      </c>
      <c r="AD2690" s="77" t="s">
        <v>3</v>
      </c>
      <c r="AE2690" s="54">
        <v>1060.2</v>
      </c>
      <c r="AF2690" s="17"/>
    </row>
    <row r="2691" spans="1:32" ht="16.899999999999999" customHeight="1" x14ac:dyDescent="0.3">
      <c r="A2691" s="73" t="s">
        <v>7</v>
      </c>
      <c r="B2691" s="74" t="s">
        <v>913</v>
      </c>
      <c r="C2691" s="48" t="s">
        <v>10</v>
      </c>
      <c r="D2691" s="48">
        <v>1000</v>
      </c>
      <c r="E2691" s="48">
        <v>2834</v>
      </c>
      <c r="F2691" s="48" t="s">
        <v>6126</v>
      </c>
      <c r="G2691" s="48">
        <v>2</v>
      </c>
      <c r="H2691" s="75">
        <f t="shared" si="1415"/>
        <v>0</v>
      </c>
      <c r="I2691" s="74">
        <v>20</v>
      </c>
      <c r="J2691" s="74">
        <f>I2691</f>
        <v>20</v>
      </c>
      <c r="K2691" s="48">
        <f>I2691</f>
        <v>20</v>
      </c>
      <c r="L2691" s="48"/>
      <c r="M2691" s="48">
        <f t="shared" si="1410"/>
        <v>20</v>
      </c>
      <c r="N2691" s="48">
        <v>2</v>
      </c>
      <c r="O2691" s="56">
        <v>226.96720999999999</v>
      </c>
      <c r="P2691" s="48" t="str">
        <f t="shared" si="1402"/>
        <v>1898/5C SL</v>
      </c>
      <c r="Q2691" s="76">
        <v>12</v>
      </c>
      <c r="R2691" s="76">
        <v>24</v>
      </c>
      <c r="S2691" s="49">
        <f t="shared" si="1416"/>
        <v>0.15692307692307692</v>
      </c>
      <c r="T2691" s="49">
        <f t="shared" si="1403"/>
        <v>156.92307692307691</v>
      </c>
      <c r="U2691" s="49">
        <v>267</v>
      </c>
      <c r="V2691" s="49">
        <f t="shared" si="1425"/>
        <v>0.26700000000000002</v>
      </c>
      <c r="W2691" s="49">
        <f t="shared" si="1427"/>
        <v>3.1384615384615384</v>
      </c>
      <c r="X2691" s="90">
        <f t="shared" si="1430"/>
        <v>1</v>
      </c>
      <c r="Y2691" s="91">
        <f t="shared" si="1412"/>
        <v>226.96720999999999</v>
      </c>
      <c r="Z2691" s="93">
        <f t="shared" si="1420"/>
        <v>4</v>
      </c>
      <c r="AA2691" s="94">
        <f t="shared" si="1413"/>
        <v>907.86883999999998</v>
      </c>
      <c r="AB2691" s="97">
        <f t="shared" si="1429"/>
        <v>5</v>
      </c>
      <c r="AC2691" s="98">
        <f t="shared" si="1414"/>
        <v>1134.8360499999999</v>
      </c>
      <c r="AD2691" s="77" t="s">
        <v>3</v>
      </c>
      <c r="AE2691" s="54">
        <v>1134.8360499999999</v>
      </c>
      <c r="AF2691" s="17"/>
    </row>
    <row r="2692" spans="1:32" ht="16.899999999999999" customHeight="1" x14ac:dyDescent="0.3">
      <c r="A2692" s="73" t="s">
        <v>7</v>
      </c>
      <c r="B2692" s="74" t="s">
        <v>977</v>
      </c>
      <c r="C2692" s="48" t="s">
        <v>464</v>
      </c>
      <c r="D2692" s="48">
        <v>1000</v>
      </c>
      <c r="E2692" s="48">
        <v>2800</v>
      </c>
      <c r="F2692" s="48" t="s">
        <v>5911</v>
      </c>
      <c r="G2692" s="48" t="s">
        <v>112</v>
      </c>
      <c r="H2692" s="75">
        <f t="shared" si="1415"/>
        <v>0</v>
      </c>
      <c r="I2692" s="74">
        <v>88</v>
      </c>
      <c r="J2692" s="74">
        <v>88</v>
      </c>
      <c r="K2692" s="48">
        <f>I2692</f>
        <v>88</v>
      </c>
      <c r="L2692" s="48">
        <f>$L$3</f>
        <v>-4</v>
      </c>
      <c r="M2692" s="48">
        <f t="shared" si="1410"/>
        <v>84</v>
      </c>
      <c r="N2692" s="48">
        <v>5</v>
      </c>
      <c r="O2692" s="56">
        <v>71.234999999999999</v>
      </c>
      <c r="P2692" s="48" t="str">
        <f t="shared" si="1402"/>
        <v>2841/1 BL</v>
      </c>
      <c r="Q2692" s="76">
        <v>3</v>
      </c>
      <c r="R2692" s="76">
        <v>6</v>
      </c>
      <c r="S2692" s="49">
        <f t="shared" si="1416"/>
        <v>3.9230769230769229E-2</v>
      </c>
      <c r="T2692" s="49">
        <f t="shared" si="1403"/>
        <v>39.230769230769226</v>
      </c>
      <c r="U2692" s="49">
        <v>294.57692307692304</v>
      </c>
      <c r="V2692" s="49">
        <f t="shared" si="1425"/>
        <v>0.29457692307692301</v>
      </c>
      <c r="W2692" s="49">
        <f t="shared" si="1427"/>
        <v>3.2953846153846151</v>
      </c>
      <c r="X2692" s="90">
        <f>ROUND(S2692*$X$4,0)</f>
        <v>0</v>
      </c>
      <c r="Y2692" s="91">
        <f t="shared" si="1412"/>
        <v>0</v>
      </c>
      <c r="Z2692" s="93">
        <f t="shared" si="1420"/>
        <v>3</v>
      </c>
      <c r="AA2692" s="94">
        <f t="shared" si="1413"/>
        <v>213.70499999999998</v>
      </c>
      <c r="AB2692" s="97">
        <f t="shared" si="1429"/>
        <v>3</v>
      </c>
      <c r="AC2692" s="98">
        <f t="shared" si="1414"/>
        <v>213.70499999999998</v>
      </c>
      <c r="AD2692" s="77" t="s">
        <v>5890</v>
      </c>
      <c r="AE2692" s="54">
        <v>213.70499999999998</v>
      </c>
      <c r="AF2692" s="17"/>
    </row>
    <row r="2693" spans="1:32" ht="16.899999999999999" customHeight="1" x14ac:dyDescent="0.3">
      <c r="A2693" s="73" t="s">
        <v>35</v>
      </c>
      <c r="B2693" s="74" t="s">
        <v>1004</v>
      </c>
      <c r="C2693" s="48" t="s">
        <v>464</v>
      </c>
      <c r="D2693" s="48">
        <v>100</v>
      </c>
      <c r="E2693" s="48">
        <v>4013</v>
      </c>
      <c r="F2693" s="48" t="s">
        <v>6180</v>
      </c>
      <c r="G2693" s="48" t="s">
        <v>65</v>
      </c>
      <c r="H2693" s="75">
        <f t="shared" si="1415"/>
        <v>0</v>
      </c>
      <c r="I2693" s="74">
        <v>5</v>
      </c>
      <c r="J2693" s="74">
        <v>5</v>
      </c>
      <c r="K2693" s="48">
        <f>J2693</f>
        <v>5</v>
      </c>
      <c r="L2693" s="48"/>
      <c r="M2693" s="48">
        <f t="shared" si="1410"/>
        <v>5</v>
      </c>
      <c r="N2693" s="48">
        <v>5</v>
      </c>
      <c r="O2693" s="56">
        <v>11.26257</v>
      </c>
      <c r="P2693" s="48" t="str">
        <f t="shared" si="1402"/>
        <v>2844/19 OR</v>
      </c>
      <c r="Q2693" s="76">
        <v>15</v>
      </c>
      <c r="R2693" s="76">
        <v>36</v>
      </c>
      <c r="S2693" s="49">
        <f t="shared" si="1416"/>
        <v>0.2030769230769231</v>
      </c>
      <c r="T2693" s="49">
        <f t="shared" si="1403"/>
        <v>20.30769230769231</v>
      </c>
      <c r="U2693" s="49">
        <v>46.461538461538467</v>
      </c>
      <c r="V2693" s="49">
        <f t="shared" si="1425"/>
        <v>0.46461538461538465</v>
      </c>
      <c r="W2693" s="49">
        <f t="shared" si="1427"/>
        <v>1.0153846153846156</v>
      </c>
      <c r="X2693" s="90">
        <f>ROUND(S2693*$X$2,0)</f>
        <v>1</v>
      </c>
      <c r="Y2693" s="91">
        <f t="shared" si="1412"/>
        <v>11.26257</v>
      </c>
      <c r="Z2693" s="93">
        <f t="shared" si="1420"/>
        <v>2</v>
      </c>
      <c r="AA2693" s="94">
        <f t="shared" si="1413"/>
        <v>22.52514</v>
      </c>
      <c r="AB2693" s="97">
        <f>ROUND((S2693*$AB$2)+Z2693,0)</f>
        <v>3</v>
      </c>
      <c r="AC2693" s="98">
        <f t="shared" si="1414"/>
        <v>33.787710000000004</v>
      </c>
      <c r="AD2693" s="77" t="s">
        <v>5891</v>
      </c>
      <c r="AE2693" s="54">
        <v>33.787710000000004</v>
      </c>
      <c r="AF2693" s="17"/>
    </row>
    <row r="2694" spans="1:32" ht="16.899999999999999" customHeight="1" x14ac:dyDescent="0.3">
      <c r="A2694" s="73" t="s">
        <v>35</v>
      </c>
      <c r="B2694" s="74" t="s">
        <v>3179</v>
      </c>
      <c r="C2694" s="48" t="s">
        <v>1797</v>
      </c>
      <c r="D2694" s="48">
        <v>6</v>
      </c>
      <c r="E2694" s="48">
        <v>203</v>
      </c>
      <c r="F2694" s="48" t="s">
        <v>6111</v>
      </c>
      <c r="G2694" s="48" t="s">
        <v>35</v>
      </c>
      <c r="H2694" s="75">
        <f t="shared" si="1415"/>
        <v>0</v>
      </c>
      <c r="I2694" s="74">
        <v>33</v>
      </c>
      <c r="J2694" s="74">
        <v>33</v>
      </c>
      <c r="K2694" s="48">
        <f>I2694</f>
        <v>33</v>
      </c>
      <c r="L2694" s="48">
        <f>$L$3</f>
        <v>-4</v>
      </c>
      <c r="M2694" s="48">
        <f t="shared" si="1410"/>
        <v>29</v>
      </c>
      <c r="N2694" s="48">
        <v>33</v>
      </c>
      <c r="O2694" s="56">
        <v>72.469340000000003</v>
      </c>
      <c r="P2694" s="48" t="str">
        <f t="shared" ref="P2694:P2757" si="1431">LEFT(B2694,LEN(B2694)-3)</f>
        <v>F70024 BK</v>
      </c>
      <c r="Q2694" s="76">
        <v>26</v>
      </c>
      <c r="R2694" s="76">
        <v>68</v>
      </c>
      <c r="S2694" s="49">
        <f t="shared" si="1416"/>
        <v>0.35846153846153844</v>
      </c>
      <c r="T2694" s="49">
        <f t="shared" ref="T2694:T2757" si="1432">S2694*D2694</f>
        <v>2.1507692307692308</v>
      </c>
      <c r="U2694" s="49">
        <v>2.1507692307692308</v>
      </c>
      <c r="V2694" s="49">
        <f t="shared" si="1425"/>
        <v>0.35846153846153844</v>
      </c>
      <c r="W2694" s="49">
        <f t="shared" si="1427"/>
        <v>10.395384615384614</v>
      </c>
      <c r="X2694" s="90">
        <f>ROUND(S2694*$X$4,0)</f>
        <v>2</v>
      </c>
      <c r="Y2694" s="91">
        <f t="shared" si="1412"/>
        <v>144.93868000000001</v>
      </c>
      <c r="Z2694" s="93">
        <f t="shared" si="1420"/>
        <v>12</v>
      </c>
      <c r="AA2694" s="94">
        <f t="shared" si="1413"/>
        <v>869.63208000000009</v>
      </c>
      <c r="AB2694" s="97">
        <f>ROUND((S2694*$AB$4)+Z2694,0)</f>
        <v>14</v>
      </c>
      <c r="AC2694" s="98">
        <f t="shared" si="1414"/>
        <v>1014.5707600000001</v>
      </c>
      <c r="AD2694" s="77" t="s">
        <v>5890</v>
      </c>
      <c r="AE2694" s="54">
        <v>1014.5707600000001</v>
      </c>
      <c r="AF2694" s="17"/>
    </row>
    <row r="2695" spans="1:32" ht="12.75" customHeight="1" x14ac:dyDescent="0.3">
      <c r="A2695" s="73" t="s">
        <v>7</v>
      </c>
      <c r="B2695" s="74" t="s">
        <v>1012</v>
      </c>
      <c r="C2695" s="48" t="s">
        <v>464</v>
      </c>
      <c r="D2695" s="48">
        <v>1000</v>
      </c>
      <c r="E2695" s="48">
        <v>4013</v>
      </c>
      <c r="F2695" s="48" t="s">
        <v>6180</v>
      </c>
      <c r="G2695" s="48" t="s">
        <v>65</v>
      </c>
      <c r="H2695" s="75">
        <f t="shared" si="1415"/>
        <v>0</v>
      </c>
      <c r="I2695" s="74">
        <v>5</v>
      </c>
      <c r="J2695" s="74">
        <v>5</v>
      </c>
      <c r="K2695" s="48">
        <f>J2695</f>
        <v>5</v>
      </c>
      <c r="L2695" s="48"/>
      <c r="M2695" s="48">
        <f t="shared" si="1410"/>
        <v>5</v>
      </c>
      <c r="N2695" s="48">
        <v>2</v>
      </c>
      <c r="O2695" s="56">
        <v>172.54319000000001</v>
      </c>
      <c r="P2695" s="48" t="str">
        <f t="shared" si="1431"/>
        <v>2845/19 RD</v>
      </c>
      <c r="Q2695" s="76">
        <v>6</v>
      </c>
      <c r="R2695" s="76">
        <v>28</v>
      </c>
      <c r="S2695" s="49">
        <f t="shared" si="1416"/>
        <v>9.6923076923076917E-2</v>
      </c>
      <c r="T2695" s="49">
        <f t="shared" si="1432"/>
        <v>96.92307692307692</v>
      </c>
      <c r="U2695" s="49">
        <v>202.26923076923077</v>
      </c>
      <c r="V2695" s="49">
        <f t="shared" si="1425"/>
        <v>0.20226923076923078</v>
      </c>
      <c r="W2695" s="49">
        <f t="shared" si="1427"/>
        <v>0.48461538461538456</v>
      </c>
      <c r="X2695" s="90">
        <f>ROUND(S2695*$X$2,0)</f>
        <v>1</v>
      </c>
      <c r="Y2695" s="91">
        <f t="shared" si="1412"/>
        <v>172.54319000000001</v>
      </c>
      <c r="Z2695" s="93">
        <f t="shared" si="1420"/>
        <v>1</v>
      </c>
      <c r="AA2695" s="94">
        <f t="shared" si="1413"/>
        <v>172.54319000000001</v>
      </c>
      <c r="AB2695" s="97">
        <f>ROUND((S2695*$AB$2)+Z2695,0)</f>
        <v>2</v>
      </c>
      <c r="AC2695" s="98">
        <f t="shared" si="1414"/>
        <v>345.08638000000002</v>
      </c>
      <c r="AD2695" s="77" t="s">
        <v>5891</v>
      </c>
      <c r="AE2695" s="54">
        <v>345.08638000000002</v>
      </c>
      <c r="AF2695" s="17"/>
    </row>
    <row r="2696" spans="1:32" ht="16.899999999999999" customHeight="1" x14ac:dyDescent="0.3">
      <c r="A2696" s="73" t="s">
        <v>7</v>
      </c>
      <c r="B2696" s="74" t="s">
        <v>3180</v>
      </c>
      <c r="C2696" s="48" t="s">
        <v>1797</v>
      </c>
      <c r="D2696" s="48">
        <v>100</v>
      </c>
      <c r="E2696" s="48">
        <v>711</v>
      </c>
      <c r="F2696" s="48" t="s">
        <v>6137</v>
      </c>
      <c r="G2696" s="48" t="s">
        <v>65</v>
      </c>
      <c r="H2696" s="75">
        <f t="shared" si="1415"/>
        <v>0</v>
      </c>
      <c r="I2696" s="74">
        <v>5</v>
      </c>
      <c r="J2696" s="74">
        <v>5</v>
      </c>
      <c r="K2696" s="48">
        <f>J2696</f>
        <v>5</v>
      </c>
      <c r="L2696" s="48"/>
      <c r="M2696" s="48">
        <f t="shared" si="1410"/>
        <v>5</v>
      </c>
      <c r="N2696" s="48">
        <v>0</v>
      </c>
      <c r="O2696" s="56">
        <v>30.214569999999998</v>
      </c>
      <c r="P2696" s="48" t="str">
        <f t="shared" si="1431"/>
        <v>FCRIMP3 YL</v>
      </c>
      <c r="Q2696" s="76">
        <v>0</v>
      </c>
      <c r="R2696" s="76">
        <v>0</v>
      </c>
      <c r="S2696" s="49">
        <f t="shared" si="1416"/>
        <v>0</v>
      </c>
      <c r="T2696" s="49">
        <f t="shared" si="1432"/>
        <v>0</v>
      </c>
      <c r="U2696" s="49">
        <v>23.076923076923077</v>
      </c>
      <c r="V2696" s="49">
        <f t="shared" si="1425"/>
        <v>0.23076923076923075</v>
      </c>
      <c r="W2696" s="49">
        <f t="shared" si="1427"/>
        <v>0</v>
      </c>
      <c r="X2696" s="90">
        <f>ROUNDUP(S2696*$X$2,0)</f>
        <v>0</v>
      </c>
      <c r="Y2696" s="91">
        <f t="shared" si="1412"/>
        <v>0</v>
      </c>
      <c r="Z2696" s="93">
        <f t="shared" si="1420"/>
        <v>0</v>
      </c>
      <c r="AA2696" s="94">
        <f t="shared" si="1413"/>
        <v>0</v>
      </c>
      <c r="AB2696" s="97">
        <f>ROUND((S2696*$AB$2)+Z2696,0)</f>
        <v>0</v>
      </c>
      <c r="AC2696" s="98">
        <f t="shared" si="1414"/>
        <v>0</v>
      </c>
      <c r="AD2696" s="77" t="s">
        <v>5891</v>
      </c>
      <c r="AE2696" s="54">
        <v>0</v>
      </c>
      <c r="AF2696" s="17"/>
    </row>
    <row r="2697" spans="1:32" ht="12.75" customHeight="1" x14ac:dyDescent="0.3">
      <c r="A2697" s="73" t="s">
        <v>35</v>
      </c>
      <c r="B2697" s="74" t="s">
        <v>1016</v>
      </c>
      <c r="C2697" s="48" t="s">
        <v>464</v>
      </c>
      <c r="D2697" s="48">
        <v>100</v>
      </c>
      <c r="E2697" s="48">
        <v>4013</v>
      </c>
      <c r="F2697" s="48" t="s">
        <v>6180</v>
      </c>
      <c r="G2697" s="48" t="s">
        <v>65</v>
      </c>
      <c r="H2697" s="75">
        <f t="shared" si="1415"/>
        <v>0</v>
      </c>
      <c r="I2697" s="74">
        <v>5</v>
      </c>
      <c r="J2697" s="74">
        <v>5</v>
      </c>
      <c r="K2697" s="48">
        <f>J2697</f>
        <v>5</v>
      </c>
      <c r="L2697" s="48"/>
      <c r="M2697" s="48">
        <f t="shared" si="1410"/>
        <v>5</v>
      </c>
      <c r="N2697" s="48">
        <v>6</v>
      </c>
      <c r="O2697" s="56">
        <v>12.26257</v>
      </c>
      <c r="P2697" s="48" t="str">
        <f t="shared" si="1431"/>
        <v>2855/1 BK</v>
      </c>
      <c r="Q2697" s="76">
        <v>81</v>
      </c>
      <c r="R2697" s="76">
        <v>190</v>
      </c>
      <c r="S2697" s="49">
        <f t="shared" si="1416"/>
        <v>1.0915384615384613</v>
      </c>
      <c r="T2697" s="49">
        <f t="shared" si="1432"/>
        <v>109.15384615384613</v>
      </c>
      <c r="U2697" s="49">
        <v>141.07692307692307</v>
      </c>
      <c r="V2697" s="49">
        <f t="shared" si="1425"/>
        <v>1.4107692307692306</v>
      </c>
      <c r="W2697" s="49">
        <f t="shared" si="1427"/>
        <v>5.457692307692307</v>
      </c>
      <c r="X2697" s="90">
        <f>ROUND(S2697*$X$2,0)</f>
        <v>8</v>
      </c>
      <c r="Y2697" s="91">
        <f t="shared" si="1412"/>
        <v>98.100560000000002</v>
      </c>
      <c r="Z2697" s="93">
        <f t="shared" si="1420"/>
        <v>13</v>
      </c>
      <c r="AA2697" s="94">
        <f t="shared" si="1413"/>
        <v>159.41341</v>
      </c>
      <c r="AB2697" s="97">
        <f>ROUND((S2697*$AB$2)+Z2697,0)</f>
        <v>21</v>
      </c>
      <c r="AC2697" s="98">
        <f t="shared" si="1414"/>
        <v>257.51397000000003</v>
      </c>
      <c r="AD2697" s="77" t="s">
        <v>5891</v>
      </c>
      <c r="AE2697" s="54">
        <v>257.51397000000003</v>
      </c>
      <c r="AF2697" s="17"/>
    </row>
    <row r="2698" spans="1:32" ht="16.899999999999999" customHeight="1" x14ac:dyDescent="0.3">
      <c r="A2698" s="73" t="s">
        <v>7</v>
      </c>
      <c r="B2698" s="74" t="s">
        <v>1121</v>
      </c>
      <c r="C2698" s="48" t="s">
        <v>10</v>
      </c>
      <c r="D2698" s="48">
        <v>1000</v>
      </c>
      <c r="E2698" s="48">
        <v>2834</v>
      </c>
      <c r="F2698" s="48" t="s">
        <v>6126</v>
      </c>
      <c r="G2698" s="48">
        <v>2</v>
      </c>
      <c r="H2698" s="75">
        <f t="shared" si="1415"/>
        <v>-0.6</v>
      </c>
      <c r="I2698" s="74">
        <v>40</v>
      </c>
      <c r="J2698" s="74">
        <v>100</v>
      </c>
      <c r="K2698" s="48">
        <f>I2698</f>
        <v>40</v>
      </c>
      <c r="L2698" s="48"/>
      <c r="M2698" s="48">
        <f t="shared" si="1410"/>
        <v>40</v>
      </c>
      <c r="N2698" s="48">
        <v>44</v>
      </c>
      <c r="O2698" s="56">
        <v>443.92</v>
      </c>
      <c r="P2698" s="48" t="str">
        <f t="shared" si="1431"/>
        <v>3248 SL</v>
      </c>
      <c r="Q2698" s="76">
        <v>33</v>
      </c>
      <c r="R2698" s="76">
        <v>94</v>
      </c>
      <c r="S2698" s="49">
        <f t="shared" si="1416"/>
        <v>0.4638461538461538</v>
      </c>
      <c r="T2698" s="49">
        <f t="shared" si="1432"/>
        <v>463.84615384615381</v>
      </c>
      <c r="U2698" s="49">
        <v>581.61538461538453</v>
      </c>
      <c r="V2698" s="49">
        <f t="shared" si="1425"/>
        <v>0.58161538461538453</v>
      </c>
      <c r="W2698" s="49">
        <f t="shared" si="1427"/>
        <v>18.553846153846152</v>
      </c>
      <c r="X2698" s="90">
        <f t="shared" ref="X2698:X2699" si="1433">ROUND(S2698*$X$4,0)</f>
        <v>2</v>
      </c>
      <c r="Y2698" s="91">
        <f t="shared" si="1412"/>
        <v>887.84</v>
      </c>
      <c r="Z2698" s="93">
        <f t="shared" si="1420"/>
        <v>21</v>
      </c>
      <c r="AA2698" s="94">
        <f t="shared" si="1413"/>
        <v>9322.32</v>
      </c>
      <c r="AB2698" s="97">
        <f>ROUND((S2698*$AB$4)+Z2698,0)</f>
        <v>23</v>
      </c>
      <c r="AC2698" s="98">
        <f t="shared" si="1414"/>
        <v>10210.16</v>
      </c>
      <c r="AD2698" s="77" t="s">
        <v>3</v>
      </c>
      <c r="AE2698" s="54">
        <v>10210.16</v>
      </c>
      <c r="AF2698" s="17"/>
    </row>
    <row r="2699" spans="1:32" ht="12.75" customHeight="1" x14ac:dyDescent="0.3">
      <c r="A2699" s="73" t="s">
        <v>7</v>
      </c>
      <c r="B2699" s="74" t="s">
        <v>1184</v>
      </c>
      <c r="C2699" s="48" t="s">
        <v>1154</v>
      </c>
      <c r="D2699" s="48">
        <v>100</v>
      </c>
      <c r="E2699" s="48">
        <v>621</v>
      </c>
      <c r="F2699" s="48" t="s">
        <v>6128</v>
      </c>
      <c r="G2699" s="48" t="s">
        <v>35</v>
      </c>
      <c r="H2699" s="75">
        <f t="shared" si="1415"/>
        <v>-0.13793103448275862</v>
      </c>
      <c r="I2699" s="74">
        <v>25</v>
      </c>
      <c r="J2699" s="74">
        <v>29</v>
      </c>
      <c r="K2699" s="48">
        <f>I2699</f>
        <v>25</v>
      </c>
      <c r="L2699" s="48">
        <v>-4</v>
      </c>
      <c r="M2699" s="48">
        <f t="shared" si="1410"/>
        <v>21</v>
      </c>
      <c r="N2699" s="48">
        <v>18</v>
      </c>
      <c r="O2699" s="56">
        <v>25.922999999999998</v>
      </c>
      <c r="P2699" s="48" t="str">
        <f t="shared" si="1431"/>
        <v>5196C SL</v>
      </c>
      <c r="Q2699" s="76">
        <v>11</v>
      </c>
      <c r="R2699" s="76">
        <v>45</v>
      </c>
      <c r="S2699" s="49">
        <f t="shared" si="1416"/>
        <v>0.17038461538461538</v>
      </c>
      <c r="T2699" s="49">
        <f t="shared" si="1432"/>
        <v>17.03846153846154</v>
      </c>
      <c r="U2699" s="49">
        <v>798.57692307692298</v>
      </c>
      <c r="V2699" s="49">
        <f t="shared" si="1425"/>
        <v>7.9857692307692298</v>
      </c>
      <c r="W2699" s="49">
        <f t="shared" si="1427"/>
        <v>3.5780769230769232</v>
      </c>
      <c r="X2699" s="90">
        <f t="shared" si="1433"/>
        <v>1</v>
      </c>
      <c r="Y2699" s="91">
        <f t="shared" si="1412"/>
        <v>25.922999999999998</v>
      </c>
      <c r="Z2699" s="93">
        <f t="shared" si="1420"/>
        <v>5</v>
      </c>
      <c r="AA2699" s="94">
        <f t="shared" si="1413"/>
        <v>129.61499999999998</v>
      </c>
      <c r="AB2699" s="97">
        <f>ROUND((S2699*$AB$4)+Z2699,0)</f>
        <v>6</v>
      </c>
      <c r="AC2699" s="98">
        <f t="shared" si="1414"/>
        <v>155.53799999999998</v>
      </c>
      <c r="AD2699" s="77" t="s">
        <v>3</v>
      </c>
      <c r="AE2699" s="54">
        <v>155.53799999999998</v>
      </c>
      <c r="AF2699" s="17"/>
    </row>
    <row r="2700" spans="1:32" ht="12.75" customHeight="1" x14ac:dyDescent="0.3">
      <c r="A2700" s="73" t="s">
        <v>7</v>
      </c>
      <c r="B2700" s="74" t="s">
        <v>3184</v>
      </c>
      <c r="C2700" s="48" t="s">
        <v>2144</v>
      </c>
      <c r="D2700" s="48">
        <v>1</v>
      </c>
      <c r="E2700" s="48">
        <v>4013</v>
      </c>
      <c r="F2700" s="48" t="s">
        <v>6180</v>
      </c>
      <c r="G2700" s="48" t="s">
        <v>35</v>
      </c>
      <c r="H2700" s="75">
        <f t="shared" si="1415"/>
        <v>0.14893617021276595</v>
      </c>
      <c r="I2700" s="74">
        <v>108</v>
      </c>
      <c r="J2700" s="74">
        <v>94</v>
      </c>
      <c r="K2700" s="48">
        <f>J2700</f>
        <v>94</v>
      </c>
      <c r="L2700" s="48">
        <f>$L$3</f>
        <v>-4</v>
      </c>
      <c r="M2700" s="48">
        <f t="shared" si="1410"/>
        <v>90</v>
      </c>
      <c r="N2700" s="48">
        <v>8059</v>
      </c>
      <c r="O2700" s="56">
        <v>1.51</v>
      </c>
      <c r="P2700" s="48" t="str">
        <f t="shared" si="1431"/>
        <v>M1252 WH</v>
      </c>
      <c r="Q2700" s="76" t="s">
        <v>6187</v>
      </c>
      <c r="R2700" s="76" t="s">
        <v>6187</v>
      </c>
      <c r="S2700" s="49">
        <f t="shared" si="1416"/>
        <v>0</v>
      </c>
      <c r="T2700" s="49">
        <f t="shared" si="1432"/>
        <v>0</v>
      </c>
      <c r="U2700" s="49">
        <v>29.73076923076923</v>
      </c>
      <c r="V2700" s="49">
        <f t="shared" si="1425"/>
        <v>29.73076923076923</v>
      </c>
      <c r="W2700" s="49">
        <f t="shared" si="1427"/>
        <v>0</v>
      </c>
      <c r="X2700" s="90">
        <f>ROUND(V2700*$X$4,0)</f>
        <v>149</v>
      </c>
      <c r="Y2700" s="91">
        <f t="shared" si="1412"/>
        <v>224.99</v>
      </c>
      <c r="Z2700" s="93">
        <f>ROUND((V2700*M2700)+X2700,0)</f>
        <v>2825</v>
      </c>
      <c r="AA2700" s="94">
        <f t="shared" si="1413"/>
        <v>4265.75</v>
      </c>
      <c r="AB2700" s="97">
        <f>ROUND((V2700*$AB$4)+Z2700,0)</f>
        <v>2974</v>
      </c>
      <c r="AC2700" s="98">
        <f t="shared" si="1414"/>
        <v>4490.74</v>
      </c>
      <c r="AD2700" s="77" t="s">
        <v>5889</v>
      </c>
      <c r="AE2700" s="54">
        <v>4490.74</v>
      </c>
      <c r="AF2700" s="17"/>
    </row>
    <row r="2701" spans="1:32" ht="12.75" customHeight="1" x14ac:dyDescent="0.3">
      <c r="A2701" s="73" t="s">
        <v>7</v>
      </c>
      <c r="B2701" s="74" t="s">
        <v>1188</v>
      </c>
      <c r="C2701" s="48" t="s">
        <v>1154</v>
      </c>
      <c r="D2701" s="48">
        <v>100</v>
      </c>
      <c r="E2701" s="48">
        <v>2834</v>
      </c>
      <c r="F2701" s="48" t="s">
        <v>6126</v>
      </c>
      <c r="G2701" s="48">
        <v>2</v>
      </c>
      <c r="H2701" s="75">
        <f t="shared" si="1415"/>
        <v>0</v>
      </c>
      <c r="I2701" s="74">
        <v>20</v>
      </c>
      <c r="J2701" s="74">
        <f t="shared" ref="J2701:J2702" si="1434">I2701</f>
        <v>20</v>
      </c>
      <c r="K2701" s="48">
        <f>I2701</f>
        <v>20</v>
      </c>
      <c r="L2701" s="48"/>
      <c r="M2701" s="48">
        <f t="shared" si="1410"/>
        <v>20</v>
      </c>
      <c r="N2701" s="48">
        <v>0</v>
      </c>
      <c r="O2701" s="56">
        <v>19.002659999999999</v>
      </c>
      <c r="P2701" s="48" t="str">
        <f t="shared" si="1431"/>
        <v>5382C SL</v>
      </c>
      <c r="Q2701" s="76">
        <v>8</v>
      </c>
      <c r="R2701" s="76">
        <v>49</v>
      </c>
      <c r="S2701" s="49">
        <f t="shared" si="1416"/>
        <v>0.14269230769230767</v>
      </c>
      <c r="T2701" s="49">
        <f t="shared" si="1432"/>
        <v>14.269230769230766</v>
      </c>
      <c r="U2701" s="49">
        <v>228.30769230769235</v>
      </c>
      <c r="V2701" s="49">
        <f t="shared" si="1425"/>
        <v>2.2830769230769237</v>
      </c>
      <c r="W2701" s="49">
        <f t="shared" si="1427"/>
        <v>2.8538461538461535</v>
      </c>
      <c r="X2701" s="90">
        <f t="shared" ref="X2701" si="1435">ROUND(S2701*$X$3,0)</f>
        <v>1</v>
      </c>
      <c r="Y2701" s="91">
        <f t="shared" si="1412"/>
        <v>19.002659999999999</v>
      </c>
      <c r="Z2701" s="93">
        <f t="shared" ref="Z2701:Z2724" si="1436">ROUND((S2701*M2701)+X2701,0)</f>
        <v>4</v>
      </c>
      <c r="AA2701" s="94">
        <f t="shared" si="1413"/>
        <v>76.010639999999995</v>
      </c>
      <c r="AB2701" s="97">
        <f>ROUND((S2701*$AB$4)+Z2701,0)</f>
        <v>5</v>
      </c>
      <c r="AC2701" s="98">
        <f t="shared" si="1414"/>
        <v>95.013299999999987</v>
      </c>
      <c r="AD2701" s="77" t="s">
        <v>3</v>
      </c>
      <c r="AE2701" s="54">
        <v>95.013299999999987</v>
      </c>
      <c r="AF2701" s="17"/>
    </row>
    <row r="2702" spans="1:32" ht="12.75" customHeight="1" x14ac:dyDescent="0.3">
      <c r="A2702" s="73" t="s">
        <v>7</v>
      </c>
      <c r="B2702" s="74" t="s">
        <v>1194</v>
      </c>
      <c r="C2702" s="48" t="s">
        <v>1154</v>
      </c>
      <c r="D2702" s="48">
        <v>100</v>
      </c>
      <c r="E2702" s="48">
        <v>2834</v>
      </c>
      <c r="F2702" s="48" t="s">
        <v>6126</v>
      </c>
      <c r="G2702" s="48">
        <v>2</v>
      </c>
      <c r="H2702" s="75">
        <f t="shared" si="1415"/>
        <v>0</v>
      </c>
      <c r="I2702" s="74">
        <v>20</v>
      </c>
      <c r="J2702" s="74">
        <f t="shared" si="1434"/>
        <v>20</v>
      </c>
      <c r="K2702" s="48">
        <f>I2702</f>
        <v>20</v>
      </c>
      <c r="L2702" s="48"/>
      <c r="M2702" s="48">
        <f t="shared" si="1410"/>
        <v>20</v>
      </c>
      <c r="N2702" s="48">
        <v>2</v>
      </c>
      <c r="O2702" s="56">
        <v>15.44575</v>
      </c>
      <c r="P2702" s="48" t="str">
        <f t="shared" si="1431"/>
        <v>5462C SL</v>
      </c>
      <c r="Q2702" s="76">
        <v>0</v>
      </c>
      <c r="R2702" s="76">
        <v>20</v>
      </c>
      <c r="S2702" s="49">
        <f t="shared" si="1416"/>
        <v>2.3076923076923078E-2</v>
      </c>
      <c r="T2702" s="49">
        <f t="shared" si="1432"/>
        <v>2.3076923076923079</v>
      </c>
      <c r="U2702" s="49">
        <v>267.5</v>
      </c>
      <c r="V2702" s="49">
        <f t="shared" si="1425"/>
        <v>2.6749999999999998</v>
      </c>
      <c r="W2702" s="49">
        <f t="shared" si="1427"/>
        <v>0.46153846153846156</v>
      </c>
      <c r="X2702" s="90">
        <f>ROUNDUP(S2702*$X$3,0)</f>
        <v>1</v>
      </c>
      <c r="Y2702" s="91">
        <f t="shared" si="1412"/>
        <v>15.44575</v>
      </c>
      <c r="Z2702" s="93">
        <f t="shared" si="1436"/>
        <v>1</v>
      </c>
      <c r="AA2702" s="94">
        <f t="shared" si="1413"/>
        <v>15.44575</v>
      </c>
      <c r="AB2702" s="97">
        <f>ROUND((S2702*$AB$4)+Z2702,0)</f>
        <v>1</v>
      </c>
      <c r="AC2702" s="98">
        <f t="shared" si="1414"/>
        <v>15.44575</v>
      </c>
      <c r="AD2702" s="77" t="s">
        <v>3</v>
      </c>
      <c r="AE2702" s="54">
        <v>15.44575</v>
      </c>
      <c r="AF2702" s="17"/>
    </row>
    <row r="2703" spans="1:32" ht="12.75" customHeight="1" x14ac:dyDescent="0.3">
      <c r="A2703" s="73" t="s">
        <v>35</v>
      </c>
      <c r="B2703" s="74" t="s">
        <v>4802</v>
      </c>
      <c r="C2703" s="48" t="s">
        <v>1432</v>
      </c>
      <c r="D2703" s="48">
        <v>1000</v>
      </c>
      <c r="E2703" s="48">
        <v>4003</v>
      </c>
      <c r="F2703" s="48" t="s">
        <v>5909</v>
      </c>
      <c r="G2703" s="48" t="s">
        <v>112</v>
      </c>
      <c r="H2703" s="75">
        <f t="shared" si="1415"/>
        <v>0</v>
      </c>
      <c r="I2703" s="74">
        <v>39</v>
      </c>
      <c r="J2703" s="74">
        <v>39</v>
      </c>
      <c r="K2703" s="48">
        <f>I2703</f>
        <v>39</v>
      </c>
      <c r="L2703" s="48">
        <f>$L$3</f>
        <v>-4</v>
      </c>
      <c r="M2703" s="48">
        <f t="shared" si="1410"/>
        <v>35</v>
      </c>
      <c r="N2703" s="48">
        <v>4</v>
      </c>
      <c r="O2703" s="56">
        <v>71.319999999999993</v>
      </c>
      <c r="P2703" s="48" t="str">
        <f t="shared" si="1431"/>
        <v>6825 WH</v>
      </c>
      <c r="Q2703" s="76">
        <v>16</v>
      </c>
      <c r="R2703" s="76">
        <v>39</v>
      </c>
      <c r="S2703" s="49">
        <f t="shared" si="1416"/>
        <v>0.21730769230769231</v>
      </c>
      <c r="T2703" s="49">
        <f t="shared" si="1432"/>
        <v>217.30769230769232</v>
      </c>
      <c r="U2703" s="49">
        <v>222.76923076923077</v>
      </c>
      <c r="V2703" s="49">
        <f t="shared" si="1425"/>
        <v>0.22276923076923077</v>
      </c>
      <c r="W2703" s="49">
        <f t="shared" si="1427"/>
        <v>7.6057692307692308</v>
      </c>
      <c r="X2703" s="90">
        <f>ROUND(S2703*$X$4,0)</f>
        <v>1</v>
      </c>
      <c r="Y2703" s="91">
        <f t="shared" si="1412"/>
        <v>71.319999999999993</v>
      </c>
      <c r="Z2703" s="93">
        <f t="shared" si="1436"/>
        <v>9</v>
      </c>
      <c r="AA2703" s="94">
        <f t="shared" si="1413"/>
        <v>641.87999999999988</v>
      </c>
      <c r="AB2703" s="97">
        <f>ROUND((S2703*$AB$4)+Z2703,0)</f>
        <v>10</v>
      </c>
      <c r="AC2703" s="98">
        <f t="shared" si="1414"/>
        <v>713.19999999999993</v>
      </c>
      <c r="AD2703" s="77" t="s">
        <v>3</v>
      </c>
      <c r="AE2703" s="54">
        <v>713.19999999999993</v>
      </c>
      <c r="AF2703" s="17"/>
    </row>
    <row r="2704" spans="1:32" ht="12.75" customHeight="1" x14ac:dyDescent="0.3">
      <c r="A2704" s="73" t="s">
        <v>7</v>
      </c>
      <c r="B2704" s="74" t="s">
        <v>1210</v>
      </c>
      <c r="C2704" s="48" t="s">
        <v>1209</v>
      </c>
      <c r="D2704" s="48">
        <v>100</v>
      </c>
      <c r="E2704" s="48">
        <v>621</v>
      </c>
      <c r="F2704" s="48" t="s">
        <v>6128</v>
      </c>
      <c r="G2704" s="48" t="s">
        <v>35</v>
      </c>
      <c r="H2704" s="75">
        <f t="shared" si="1415"/>
        <v>-0.62264150943396224</v>
      </c>
      <c r="I2704" s="74">
        <v>20</v>
      </c>
      <c r="J2704" s="74">
        <v>53</v>
      </c>
      <c r="K2704" s="48">
        <f>I2704</f>
        <v>20</v>
      </c>
      <c r="L2704" s="48">
        <v>-4</v>
      </c>
      <c r="M2704" s="48">
        <f t="shared" si="1410"/>
        <v>16</v>
      </c>
      <c r="N2704" s="48">
        <v>3</v>
      </c>
      <c r="O2704" s="56">
        <v>9.5559999999999992</v>
      </c>
      <c r="P2704" s="48" t="str">
        <f t="shared" si="1431"/>
        <v>5640B2201 NC</v>
      </c>
      <c r="Q2704" s="76">
        <v>62</v>
      </c>
      <c r="R2704" s="76">
        <v>134</v>
      </c>
      <c r="S2704" s="49">
        <f t="shared" si="1416"/>
        <v>0.8223076923076923</v>
      </c>
      <c r="T2704" s="49">
        <f t="shared" si="1432"/>
        <v>82.230769230769226</v>
      </c>
      <c r="U2704" s="49">
        <v>372.03846153846149</v>
      </c>
      <c r="V2704" s="49">
        <f t="shared" si="1425"/>
        <v>3.720384615384615</v>
      </c>
      <c r="W2704" s="49">
        <f t="shared" si="1427"/>
        <v>13.156923076923077</v>
      </c>
      <c r="X2704" s="90">
        <f>ROUND(S2704*$X$3,0)</f>
        <v>5</v>
      </c>
      <c r="Y2704" s="91">
        <f t="shared" si="1412"/>
        <v>47.779999999999994</v>
      </c>
      <c r="Z2704" s="93">
        <f t="shared" si="1436"/>
        <v>18</v>
      </c>
      <c r="AA2704" s="94">
        <f t="shared" si="1413"/>
        <v>172.00799999999998</v>
      </c>
      <c r="AB2704" s="97">
        <f>ROUND((S2704*$AB$4)+Z2704,0)</f>
        <v>22</v>
      </c>
      <c r="AC2704" s="98">
        <f t="shared" si="1414"/>
        <v>210.23199999999997</v>
      </c>
      <c r="AD2704" s="77" t="s">
        <v>3</v>
      </c>
      <c r="AE2704" s="54">
        <v>210.23199999999997</v>
      </c>
      <c r="AF2704" s="17"/>
    </row>
    <row r="2705" spans="1:32" ht="12.75" customHeight="1" x14ac:dyDescent="0.3">
      <c r="A2705" s="73" t="s">
        <v>35</v>
      </c>
      <c r="B2705" s="74" t="s">
        <v>1211</v>
      </c>
      <c r="C2705" s="48" t="s">
        <v>10</v>
      </c>
      <c r="D2705" s="48">
        <v>500</v>
      </c>
      <c r="E2705" s="48">
        <v>621</v>
      </c>
      <c r="F2705" s="48" t="s">
        <v>6128</v>
      </c>
      <c r="G2705" s="48" t="s">
        <v>11</v>
      </c>
      <c r="H2705" s="75">
        <f t="shared" si="1415"/>
        <v>0</v>
      </c>
      <c r="I2705" s="74">
        <v>5</v>
      </c>
      <c r="J2705" s="74">
        <v>5</v>
      </c>
      <c r="K2705" s="48">
        <f>J2705</f>
        <v>5</v>
      </c>
      <c r="L2705" s="48"/>
      <c r="M2705" s="48">
        <f t="shared" si="1410"/>
        <v>5</v>
      </c>
      <c r="N2705" s="48">
        <v>2</v>
      </c>
      <c r="O2705" s="56">
        <v>43.165799999999997</v>
      </c>
      <c r="P2705" s="48" t="str">
        <f t="shared" si="1431"/>
        <v>57004 SL</v>
      </c>
      <c r="Q2705" s="76">
        <v>8</v>
      </c>
      <c r="R2705" s="76">
        <v>15</v>
      </c>
      <c r="S2705" s="49">
        <f t="shared" si="1416"/>
        <v>0.10346153846153847</v>
      </c>
      <c r="T2705" s="49">
        <f t="shared" si="1432"/>
        <v>51.730769230769234</v>
      </c>
      <c r="U2705" s="49">
        <v>302.88461538461542</v>
      </c>
      <c r="V2705" s="49">
        <f t="shared" si="1425"/>
        <v>0.60576923076923084</v>
      </c>
      <c r="W2705" s="49">
        <f t="shared" si="1427"/>
        <v>0.51730769230769236</v>
      </c>
      <c r="X2705" s="90">
        <f>ROUND(S2705*$X$2,0)</f>
        <v>1</v>
      </c>
      <c r="Y2705" s="91">
        <f t="shared" si="1412"/>
        <v>43.165799999999997</v>
      </c>
      <c r="Z2705" s="93">
        <f t="shared" si="1436"/>
        <v>2</v>
      </c>
      <c r="AA2705" s="94">
        <f t="shared" si="1413"/>
        <v>86.331599999999995</v>
      </c>
      <c r="AB2705" s="97">
        <f>ROUND((S2705*$AB$2)+Z2705,0)</f>
        <v>3</v>
      </c>
      <c r="AC2705" s="98">
        <f t="shared" si="1414"/>
        <v>129.4974</v>
      </c>
      <c r="AD2705" s="77" t="s">
        <v>5891</v>
      </c>
      <c r="AE2705" s="54">
        <v>129.4974</v>
      </c>
      <c r="AF2705" s="17"/>
    </row>
    <row r="2706" spans="1:32" ht="12.75" customHeight="1" x14ac:dyDescent="0.3">
      <c r="A2706" s="73" t="s">
        <v>35</v>
      </c>
      <c r="B2706" s="74" t="s">
        <v>1267</v>
      </c>
      <c r="C2706" s="48" t="s">
        <v>40</v>
      </c>
      <c r="D2706" s="48">
        <v>100</v>
      </c>
      <c r="E2706" s="48">
        <v>621</v>
      </c>
      <c r="F2706" s="48" t="s">
        <v>6128</v>
      </c>
      <c r="G2706" s="48" t="s">
        <v>112</v>
      </c>
      <c r="H2706" s="75">
        <f t="shared" si="1415"/>
        <v>5.2631578947368418E-2</v>
      </c>
      <c r="I2706" s="74">
        <v>20</v>
      </c>
      <c r="J2706" s="74">
        <v>19</v>
      </c>
      <c r="K2706" s="48">
        <f>J2706</f>
        <v>19</v>
      </c>
      <c r="L2706" s="48">
        <f>$L$3</f>
        <v>-4</v>
      </c>
      <c r="M2706" s="48">
        <f t="shared" si="1410"/>
        <v>15</v>
      </c>
      <c r="N2706" s="48">
        <v>12</v>
      </c>
      <c r="O2706" s="56">
        <v>2.5920000000000001</v>
      </c>
      <c r="P2706" s="48" t="str">
        <f t="shared" si="1431"/>
        <v>3252 RD</v>
      </c>
      <c r="Q2706" s="76">
        <v>30</v>
      </c>
      <c r="R2706" s="76">
        <v>136</v>
      </c>
      <c r="S2706" s="49">
        <f t="shared" si="1416"/>
        <v>0.48</v>
      </c>
      <c r="T2706" s="49">
        <f t="shared" si="1432"/>
        <v>48</v>
      </c>
      <c r="U2706" s="49">
        <v>231.84615384615384</v>
      </c>
      <c r="V2706" s="49">
        <f t="shared" si="1425"/>
        <v>2.3184615384615386</v>
      </c>
      <c r="W2706" s="49">
        <f t="shared" si="1427"/>
        <v>7.1999999999999993</v>
      </c>
      <c r="X2706" s="90">
        <f>ROUND(S2706*$X$3,0)</f>
        <v>3</v>
      </c>
      <c r="Y2706" s="91">
        <f t="shared" si="1412"/>
        <v>7.7759999999999998</v>
      </c>
      <c r="Z2706" s="93">
        <f t="shared" si="1436"/>
        <v>10</v>
      </c>
      <c r="AA2706" s="94">
        <f t="shared" si="1413"/>
        <v>25.92</v>
      </c>
      <c r="AB2706" s="97">
        <f>ROUND((S2706*$AB$4)+Z2706,0)</f>
        <v>12</v>
      </c>
      <c r="AC2706" s="98">
        <f t="shared" si="1414"/>
        <v>31.103999999999999</v>
      </c>
      <c r="AD2706" s="77" t="s">
        <v>3</v>
      </c>
      <c r="AE2706" s="54">
        <v>31.103999999999999</v>
      </c>
      <c r="AF2706" s="17"/>
    </row>
    <row r="2707" spans="1:32" ht="12.75" customHeight="1" x14ac:dyDescent="0.3">
      <c r="A2707" s="73" t="s">
        <v>7</v>
      </c>
      <c r="B2707" s="74" t="s">
        <v>1281</v>
      </c>
      <c r="C2707" s="48" t="s">
        <v>1154</v>
      </c>
      <c r="D2707" s="48">
        <v>1000</v>
      </c>
      <c r="E2707" s="48">
        <v>2834</v>
      </c>
      <c r="F2707" s="48" t="s">
        <v>6126</v>
      </c>
      <c r="G2707" s="48">
        <v>2</v>
      </c>
      <c r="H2707" s="75">
        <f t="shared" si="1415"/>
        <v>0</v>
      </c>
      <c r="I2707" s="74">
        <v>40</v>
      </c>
      <c r="J2707" s="74">
        <f t="shared" ref="J2707:J2708" si="1437">I2707</f>
        <v>40</v>
      </c>
      <c r="K2707" s="48">
        <f>I2707</f>
        <v>40</v>
      </c>
      <c r="L2707" s="48"/>
      <c r="M2707" s="48">
        <f t="shared" si="1410"/>
        <v>40</v>
      </c>
      <c r="N2707" s="48">
        <v>1</v>
      </c>
      <c r="O2707" s="56">
        <v>250.72062</v>
      </c>
      <c r="P2707" s="48" t="str">
        <f t="shared" si="1431"/>
        <v>5073/1C SL</v>
      </c>
      <c r="Q2707" s="76">
        <v>4</v>
      </c>
      <c r="R2707" s="76">
        <v>1</v>
      </c>
      <c r="S2707" s="49">
        <f t="shared" si="1416"/>
        <v>4.4230769230769226E-2</v>
      </c>
      <c r="T2707" s="49">
        <f t="shared" si="1432"/>
        <v>44.230769230769226</v>
      </c>
      <c r="U2707" s="49">
        <v>44.230769230769226</v>
      </c>
      <c r="V2707" s="49">
        <f t="shared" si="1425"/>
        <v>4.4230769230769226E-2</v>
      </c>
      <c r="W2707" s="49">
        <f t="shared" si="1427"/>
        <v>1.7692307692307692</v>
      </c>
      <c r="X2707" s="90">
        <f>ROUND(S2707*$X$4,0)</f>
        <v>0</v>
      </c>
      <c r="Y2707" s="91">
        <f t="shared" si="1412"/>
        <v>0</v>
      </c>
      <c r="Z2707" s="93">
        <f t="shared" si="1436"/>
        <v>2</v>
      </c>
      <c r="AA2707" s="94">
        <f t="shared" si="1413"/>
        <v>501.44123999999999</v>
      </c>
      <c r="AB2707" s="97">
        <f>ROUND((S2707*$AB$4)+Z2707,0)</f>
        <v>2</v>
      </c>
      <c r="AC2707" s="98">
        <f t="shared" si="1414"/>
        <v>501.44123999999999</v>
      </c>
      <c r="AD2707" s="77" t="s">
        <v>3</v>
      </c>
      <c r="AE2707" s="54">
        <v>501.44123999999999</v>
      </c>
      <c r="AF2707" s="17"/>
    </row>
    <row r="2708" spans="1:32" ht="16.899999999999999" customHeight="1" x14ac:dyDescent="0.3">
      <c r="A2708" s="73" t="s">
        <v>7</v>
      </c>
      <c r="B2708" s="74" t="s">
        <v>1283</v>
      </c>
      <c r="C2708" s="48" t="s">
        <v>1154</v>
      </c>
      <c r="D2708" s="48">
        <v>100</v>
      </c>
      <c r="E2708" s="48">
        <v>2834</v>
      </c>
      <c r="F2708" s="48" t="s">
        <v>6126</v>
      </c>
      <c r="G2708" s="48">
        <v>2</v>
      </c>
      <c r="H2708" s="75">
        <f t="shared" si="1415"/>
        <v>0</v>
      </c>
      <c r="I2708" s="74">
        <v>20</v>
      </c>
      <c r="J2708" s="74">
        <f t="shared" si="1437"/>
        <v>20</v>
      </c>
      <c r="K2708" s="48">
        <f>I2708</f>
        <v>20</v>
      </c>
      <c r="L2708" s="48"/>
      <c r="M2708" s="48">
        <f t="shared" si="1410"/>
        <v>20</v>
      </c>
      <c r="N2708" s="48">
        <v>0</v>
      </c>
      <c r="O2708" s="56">
        <v>10.552429999999999</v>
      </c>
      <c r="P2708" s="48" t="str">
        <f t="shared" si="1431"/>
        <v>5092C SL</v>
      </c>
      <c r="Q2708" s="76">
        <v>20</v>
      </c>
      <c r="R2708" s="76">
        <v>37</v>
      </c>
      <c r="S2708" s="49">
        <f t="shared" si="1416"/>
        <v>0.25807692307692309</v>
      </c>
      <c r="T2708" s="49">
        <f t="shared" si="1432"/>
        <v>25.80769230769231</v>
      </c>
      <c r="U2708" s="49">
        <v>809.26923076923072</v>
      </c>
      <c r="V2708" s="49">
        <f t="shared" si="1425"/>
        <v>8.0926923076923067</v>
      </c>
      <c r="W2708" s="49">
        <f t="shared" si="1427"/>
        <v>5.1615384615384619</v>
      </c>
      <c r="X2708" s="90">
        <f>ROUND(S2708*$X$3,0)</f>
        <v>2</v>
      </c>
      <c r="Y2708" s="91">
        <f t="shared" si="1412"/>
        <v>21.104859999999999</v>
      </c>
      <c r="Z2708" s="93">
        <f t="shared" si="1436"/>
        <v>7</v>
      </c>
      <c r="AA2708" s="94">
        <f t="shared" si="1413"/>
        <v>73.867009999999993</v>
      </c>
      <c r="AB2708" s="97">
        <f>ROUND((S2708*$AB$4)+Z2708,0)</f>
        <v>8</v>
      </c>
      <c r="AC2708" s="98">
        <f t="shared" si="1414"/>
        <v>84.419439999999994</v>
      </c>
      <c r="AD2708" s="77" t="s">
        <v>3</v>
      </c>
      <c r="AE2708" s="54">
        <v>84.419439999999994</v>
      </c>
      <c r="AF2708" s="17"/>
    </row>
    <row r="2709" spans="1:32" ht="16.899999999999999" customHeight="1" x14ac:dyDescent="0.3">
      <c r="A2709" s="73" t="s">
        <v>7</v>
      </c>
      <c r="B2709" s="74" t="s">
        <v>1288</v>
      </c>
      <c r="C2709" s="48" t="s">
        <v>1154</v>
      </c>
      <c r="D2709" s="48">
        <v>1000</v>
      </c>
      <c r="E2709" s="48">
        <v>621</v>
      </c>
      <c r="F2709" s="48" t="s">
        <v>6128</v>
      </c>
      <c r="G2709" s="48" t="s">
        <v>35</v>
      </c>
      <c r="H2709" s="75">
        <f t="shared" si="1415"/>
        <v>-0.75</v>
      </c>
      <c r="I2709" s="74">
        <v>25</v>
      </c>
      <c r="J2709" s="74">
        <v>100</v>
      </c>
      <c r="K2709" s="48">
        <f>I2709</f>
        <v>25</v>
      </c>
      <c r="L2709" s="48">
        <v>-4</v>
      </c>
      <c r="M2709" s="48">
        <f t="shared" ref="M2709:M2759" si="1438">K2709+L2709</f>
        <v>21</v>
      </c>
      <c r="N2709" s="48">
        <v>39</v>
      </c>
      <c r="O2709" s="56">
        <v>192.24</v>
      </c>
      <c r="P2709" s="48" t="str">
        <f t="shared" si="1431"/>
        <v>5113C SL</v>
      </c>
      <c r="Q2709" s="76">
        <v>8</v>
      </c>
      <c r="R2709" s="76">
        <v>8</v>
      </c>
      <c r="S2709" s="49">
        <f t="shared" si="1416"/>
        <v>9.5384615384615387E-2</v>
      </c>
      <c r="T2709" s="49">
        <f t="shared" si="1432"/>
        <v>95.384615384615387</v>
      </c>
      <c r="U2709" s="49">
        <v>155.53846153846155</v>
      </c>
      <c r="V2709" s="49">
        <f t="shared" si="1425"/>
        <v>0.15553846153846154</v>
      </c>
      <c r="W2709" s="49">
        <f t="shared" si="1427"/>
        <v>2.003076923076923</v>
      </c>
      <c r="X2709" s="90">
        <f>ROUND(S2709*$X$4,0)</f>
        <v>0</v>
      </c>
      <c r="Y2709" s="91">
        <f t="shared" ref="Y2709:Y2759" si="1439">X2709*O2709</f>
        <v>0</v>
      </c>
      <c r="Z2709" s="93">
        <f t="shared" si="1436"/>
        <v>2</v>
      </c>
      <c r="AA2709" s="94">
        <f t="shared" ref="AA2709:AA2759" si="1440">Z2709*O2709</f>
        <v>384.48</v>
      </c>
      <c r="AB2709" s="97">
        <f>ROUND((S2709*$AB$4)+Z2709,0)</f>
        <v>2</v>
      </c>
      <c r="AC2709" s="98">
        <f t="shared" ref="AC2709:AC2759" si="1441">AB2709*O2709</f>
        <v>384.48</v>
      </c>
      <c r="AD2709" s="77" t="s">
        <v>3</v>
      </c>
      <c r="AE2709" s="54">
        <v>384.48</v>
      </c>
      <c r="AF2709" s="17"/>
    </row>
    <row r="2710" spans="1:32" ht="16.899999999999999" customHeight="1" x14ac:dyDescent="0.3">
      <c r="A2710" s="73" t="s">
        <v>7</v>
      </c>
      <c r="B2710" s="74" t="s">
        <v>2983</v>
      </c>
      <c r="C2710" s="48" t="s">
        <v>1790</v>
      </c>
      <c r="D2710" s="48">
        <v>500</v>
      </c>
      <c r="E2710" s="48">
        <v>4013</v>
      </c>
      <c r="F2710" s="48" t="s">
        <v>6180</v>
      </c>
      <c r="G2710" s="48" t="s">
        <v>65</v>
      </c>
      <c r="H2710" s="75">
        <f t="shared" ref="H2710:H2760" si="1442">(I2710-J2710)/J2710</f>
        <v>0</v>
      </c>
      <c r="I2710" s="74">
        <v>5</v>
      </c>
      <c r="J2710" s="74">
        <v>5</v>
      </c>
      <c r="K2710" s="48">
        <f>J2710</f>
        <v>5</v>
      </c>
      <c r="L2710" s="48"/>
      <c r="M2710" s="48">
        <f t="shared" si="1438"/>
        <v>5</v>
      </c>
      <c r="N2710" s="48">
        <v>2</v>
      </c>
      <c r="O2710" s="56">
        <v>277.0899</v>
      </c>
      <c r="P2710" s="48" t="str">
        <f t="shared" si="1431"/>
        <v>9179B BR</v>
      </c>
      <c r="Q2710" s="76">
        <v>0</v>
      </c>
      <c r="R2710" s="76">
        <v>4</v>
      </c>
      <c r="S2710" s="49">
        <f t="shared" ref="S2710:S2760" si="1443">((Q2710/65*0.7)+(R2710/260*0.3))</f>
        <v>4.6153846153846158E-3</v>
      </c>
      <c r="T2710" s="49">
        <f t="shared" si="1432"/>
        <v>2.3076923076923079</v>
      </c>
      <c r="U2710" s="49">
        <v>103.42307692307692</v>
      </c>
      <c r="V2710" s="49">
        <f t="shared" si="1425"/>
        <v>0.20684615384615385</v>
      </c>
      <c r="W2710" s="49">
        <f t="shared" si="1427"/>
        <v>2.3076923076923078E-2</v>
      </c>
      <c r="X2710" s="90">
        <f>ROUNDUP(S2710*$X$2,0)</f>
        <v>1</v>
      </c>
      <c r="Y2710" s="91">
        <f t="shared" si="1439"/>
        <v>277.0899</v>
      </c>
      <c r="Z2710" s="93">
        <f t="shared" si="1436"/>
        <v>1</v>
      </c>
      <c r="AA2710" s="94">
        <f t="shared" si="1440"/>
        <v>277.0899</v>
      </c>
      <c r="AB2710" s="97">
        <f>ROUND((S2710*$AB$2)+Z2710,0)</f>
        <v>1</v>
      </c>
      <c r="AC2710" s="98">
        <f t="shared" si="1441"/>
        <v>277.0899</v>
      </c>
      <c r="AD2710" s="77" t="s">
        <v>5891</v>
      </c>
      <c r="AE2710" s="54">
        <v>277.0899</v>
      </c>
      <c r="AF2710" s="17"/>
    </row>
    <row r="2711" spans="1:32" ht="16.899999999999999" customHeight="1" x14ac:dyDescent="0.3">
      <c r="A2711" s="73" t="s">
        <v>35</v>
      </c>
      <c r="B2711" s="74" t="s">
        <v>1641</v>
      </c>
      <c r="C2711" s="48" t="s">
        <v>1432</v>
      </c>
      <c r="D2711" s="48">
        <v>5000</v>
      </c>
      <c r="E2711" s="48">
        <v>621</v>
      </c>
      <c r="F2711" s="48" t="s">
        <v>6128</v>
      </c>
      <c r="G2711" s="48" t="s">
        <v>112</v>
      </c>
      <c r="H2711" s="75">
        <f t="shared" si="1442"/>
        <v>2.564102564102564E-2</v>
      </c>
      <c r="I2711" s="74">
        <v>40</v>
      </c>
      <c r="J2711" s="74">
        <v>39</v>
      </c>
      <c r="K2711" s="48">
        <f>J2711</f>
        <v>39</v>
      </c>
      <c r="L2711" s="48">
        <f>$L$3</f>
        <v>-4</v>
      </c>
      <c r="M2711" s="48">
        <f t="shared" si="1438"/>
        <v>35</v>
      </c>
      <c r="N2711" s="48">
        <v>0</v>
      </c>
      <c r="O2711" s="56">
        <v>157.05000000000001</v>
      </c>
      <c r="P2711" s="48" t="str">
        <f t="shared" si="1431"/>
        <v>6714 OR</v>
      </c>
      <c r="Q2711" s="76">
        <v>0</v>
      </c>
      <c r="R2711" s="76">
        <v>1</v>
      </c>
      <c r="S2711" s="49">
        <f t="shared" si="1443"/>
        <v>1.153846153846154E-3</v>
      </c>
      <c r="T2711" s="49">
        <f t="shared" si="1432"/>
        <v>5.7692307692307701</v>
      </c>
      <c r="U2711" s="49">
        <v>337.57692307692309</v>
      </c>
      <c r="V2711" s="49">
        <f t="shared" si="1425"/>
        <v>6.7515384615384616E-2</v>
      </c>
      <c r="W2711" s="49">
        <f t="shared" si="1427"/>
        <v>4.0384615384615387E-2</v>
      </c>
      <c r="X2711" s="90">
        <f t="shared" ref="X2711:X2714" si="1444">ROUNDUP(S2711*$X$4,0)</f>
        <v>1</v>
      </c>
      <c r="Y2711" s="91">
        <f t="shared" si="1439"/>
        <v>157.05000000000001</v>
      </c>
      <c r="Z2711" s="93">
        <f t="shared" si="1436"/>
        <v>1</v>
      </c>
      <c r="AA2711" s="94">
        <f t="shared" si="1440"/>
        <v>157.05000000000001</v>
      </c>
      <c r="AB2711" s="97">
        <f t="shared" ref="AB2711:AB2718" si="1445">ROUND((S2711*$AB$4)+Z2711,0)</f>
        <v>1</v>
      </c>
      <c r="AC2711" s="98">
        <f t="shared" si="1441"/>
        <v>157.05000000000001</v>
      </c>
      <c r="AD2711" s="77" t="s">
        <v>3</v>
      </c>
      <c r="AE2711" s="54">
        <v>157.05000000000001</v>
      </c>
      <c r="AF2711" s="17"/>
    </row>
    <row r="2712" spans="1:32" ht="12.75" customHeight="1" x14ac:dyDescent="0.3">
      <c r="A2712" s="73" t="s">
        <v>35</v>
      </c>
      <c r="B2712" s="74" t="s">
        <v>888</v>
      </c>
      <c r="C2712" s="48" t="s">
        <v>10</v>
      </c>
      <c r="D2712" s="48">
        <v>1</v>
      </c>
      <c r="E2712" s="48">
        <v>2834</v>
      </c>
      <c r="F2712" s="48" t="s">
        <v>6126</v>
      </c>
      <c r="G2712" s="48">
        <v>2</v>
      </c>
      <c r="H2712" s="75">
        <f t="shared" si="1442"/>
        <v>-0.375</v>
      </c>
      <c r="I2712" s="74">
        <v>25</v>
      </c>
      <c r="J2712" s="74">
        <v>40</v>
      </c>
      <c r="K2712" s="48">
        <f>I2712</f>
        <v>25</v>
      </c>
      <c r="L2712" s="48"/>
      <c r="M2712" s="48">
        <f t="shared" si="1438"/>
        <v>25</v>
      </c>
      <c r="N2712" s="48">
        <v>3965</v>
      </c>
      <c r="O2712" s="56">
        <v>0.29327999999999999</v>
      </c>
      <c r="P2712" s="48" t="str">
        <f t="shared" si="1431"/>
        <v>2471 SL</v>
      </c>
      <c r="Q2712" s="76" t="s">
        <v>6187</v>
      </c>
      <c r="R2712" s="76" t="s">
        <v>6187</v>
      </c>
      <c r="S2712" s="49">
        <f t="shared" si="1443"/>
        <v>0</v>
      </c>
      <c r="T2712" s="49">
        <f t="shared" si="1432"/>
        <v>0</v>
      </c>
      <c r="U2712" s="49">
        <v>32.615384615384613</v>
      </c>
      <c r="V2712" s="49">
        <f t="shared" si="1425"/>
        <v>32.615384615384613</v>
      </c>
      <c r="W2712" s="49">
        <f t="shared" si="1427"/>
        <v>0</v>
      </c>
      <c r="X2712" s="90">
        <f t="shared" si="1444"/>
        <v>0</v>
      </c>
      <c r="Y2712" s="91">
        <f t="shared" si="1439"/>
        <v>0</v>
      </c>
      <c r="Z2712" s="93">
        <f t="shared" si="1436"/>
        <v>0</v>
      </c>
      <c r="AA2712" s="94">
        <f t="shared" si="1440"/>
        <v>0</v>
      </c>
      <c r="AB2712" s="97">
        <f t="shared" si="1445"/>
        <v>0</v>
      </c>
      <c r="AC2712" s="98">
        <f t="shared" si="1441"/>
        <v>0</v>
      </c>
      <c r="AD2712" s="77" t="s">
        <v>3</v>
      </c>
      <c r="AE2712" s="54">
        <v>0</v>
      </c>
      <c r="AF2712" s="17"/>
    </row>
    <row r="2713" spans="1:32" ht="16.899999999999999" customHeight="1" x14ac:dyDescent="0.3">
      <c r="A2713" s="73" t="s">
        <v>7</v>
      </c>
      <c r="B2713" s="74" t="s">
        <v>3189</v>
      </c>
      <c r="C2713" s="48" t="s">
        <v>1154</v>
      </c>
      <c r="D2713" s="48">
        <v>100</v>
      </c>
      <c r="E2713" s="48">
        <v>2834</v>
      </c>
      <c r="F2713" s="48" t="s">
        <v>6126</v>
      </c>
      <c r="G2713" s="48">
        <v>2</v>
      </c>
      <c r="H2713" s="75">
        <f t="shared" si="1442"/>
        <v>0</v>
      </c>
      <c r="I2713" s="74">
        <v>35</v>
      </c>
      <c r="J2713" s="74">
        <f t="shared" ref="J2713:J2715" si="1446">I2713</f>
        <v>35</v>
      </c>
      <c r="K2713" s="48">
        <f>I2713</f>
        <v>35</v>
      </c>
      <c r="L2713" s="48"/>
      <c r="M2713" s="48">
        <f t="shared" si="1438"/>
        <v>35</v>
      </c>
      <c r="N2713" s="48">
        <v>0</v>
      </c>
      <c r="O2713" s="56">
        <v>82.286950000000004</v>
      </c>
      <c r="P2713" s="48" t="str">
        <f t="shared" si="1431"/>
        <v>5450/4 SL</v>
      </c>
      <c r="Q2713" s="76">
        <v>0</v>
      </c>
      <c r="R2713" s="76">
        <v>0</v>
      </c>
      <c r="S2713" s="49">
        <f t="shared" si="1443"/>
        <v>0</v>
      </c>
      <c r="T2713" s="49">
        <f t="shared" si="1432"/>
        <v>0</v>
      </c>
      <c r="U2713" s="49">
        <v>20.192307692307693</v>
      </c>
      <c r="V2713" s="49">
        <f t="shared" si="1425"/>
        <v>0.20192307692307693</v>
      </c>
      <c r="W2713" s="49">
        <f t="shared" si="1427"/>
        <v>0</v>
      </c>
      <c r="X2713" s="90">
        <f t="shared" si="1444"/>
        <v>0</v>
      </c>
      <c r="Y2713" s="91">
        <f t="shared" si="1439"/>
        <v>0</v>
      </c>
      <c r="Z2713" s="93">
        <f t="shared" si="1436"/>
        <v>0</v>
      </c>
      <c r="AA2713" s="94">
        <f t="shared" si="1440"/>
        <v>0</v>
      </c>
      <c r="AB2713" s="97">
        <f t="shared" si="1445"/>
        <v>0</v>
      </c>
      <c r="AC2713" s="98">
        <f t="shared" si="1441"/>
        <v>0</v>
      </c>
      <c r="AD2713" s="77" t="s">
        <v>3</v>
      </c>
      <c r="AE2713" s="54">
        <v>0</v>
      </c>
      <c r="AF2713" s="17"/>
    </row>
    <row r="2714" spans="1:32" ht="16.899999999999999" customHeight="1" x14ac:dyDescent="0.3">
      <c r="A2714" s="73" t="s">
        <v>7</v>
      </c>
      <c r="B2714" s="74" t="s">
        <v>5375</v>
      </c>
      <c r="C2714" s="48" t="s">
        <v>1154</v>
      </c>
      <c r="D2714" s="48">
        <v>500</v>
      </c>
      <c r="E2714" s="48">
        <v>2834</v>
      </c>
      <c r="F2714" s="48" t="s">
        <v>6126</v>
      </c>
      <c r="G2714" s="48">
        <v>2</v>
      </c>
      <c r="H2714" s="75">
        <f t="shared" si="1442"/>
        <v>0</v>
      </c>
      <c r="I2714" s="74">
        <v>25</v>
      </c>
      <c r="J2714" s="74">
        <f t="shared" si="1446"/>
        <v>25</v>
      </c>
      <c r="K2714" s="48">
        <f>I2714</f>
        <v>25</v>
      </c>
      <c r="L2714" s="48"/>
      <c r="M2714" s="48">
        <f t="shared" si="1438"/>
        <v>25</v>
      </c>
      <c r="N2714" s="48">
        <v>0</v>
      </c>
      <c r="O2714" s="56">
        <v>278.88067000000001</v>
      </c>
      <c r="P2714" s="48" t="str">
        <f t="shared" si="1431"/>
        <v>5168C SL</v>
      </c>
      <c r="Q2714" s="76" t="s">
        <v>6187</v>
      </c>
      <c r="R2714" s="76" t="s">
        <v>6187</v>
      </c>
      <c r="S2714" s="49">
        <f t="shared" si="1443"/>
        <v>0</v>
      </c>
      <c r="T2714" s="49">
        <f t="shared" si="1432"/>
        <v>0</v>
      </c>
      <c r="U2714" s="49">
        <v>38.230769230769226</v>
      </c>
      <c r="V2714" s="49">
        <f t="shared" si="1425"/>
        <v>7.6461538461538456E-2</v>
      </c>
      <c r="W2714" s="49">
        <f t="shared" si="1427"/>
        <v>0</v>
      </c>
      <c r="X2714" s="90">
        <f t="shared" si="1444"/>
        <v>0</v>
      </c>
      <c r="Y2714" s="91">
        <f t="shared" si="1439"/>
        <v>0</v>
      </c>
      <c r="Z2714" s="93">
        <f t="shared" si="1436"/>
        <v>0</v>
      </c>
      <c r="AA2714" s="94">
        <f t="shared" si="1440"/>
        <v>0</v>
      </c>
      <c r="AB2714" s="97">
        <f t="shared" si="1445"/>
        <v>0</v>
      </c>
      <c r="AC2714" s="98">
        <f t="shared" si="1441"/>
        <v>0</v>
      </c>
      <c r="AD2714" s="77" t="s">
        <v>3</v>
      </c>
      <c r="AE2714" s="54">
        <v>0</v>
      </c>
      <c r="AF2714" s="17"/>
    </row>
    <row r="2715" spans="1:32" ht="16.899999999999999" customHeight="1" x14ac:dyDescent="0.3">
      <c r="A2715" s="73" t="s">
        <v>7</v>
      </c>
      <c r="B2715" s="74" t="s">
        <v>3190</v>
      </c>
      <c r="C2715" s="48" t="s">
        <v>1154</v>
      </c>
      <c r="D2715" s="48">
        <v>1000</v>
      </c>
      <c r="E2715" s="48">
        <v>2834</v>
      </c>
      <c r="F2715" s="48" t="s">
        <v>6126</v>
      </c>
      <c r="G2715" s="48">
        <v>2</v>
      </c>
      <c r="H2715" s="75">
        <f t="shared" si="1442"/>
        <v>0</v>
      </c>
      <c r="I2715" s="74">
        <v>35</v>
      </c>
      <c r="J2715" s="74">
        <f t="shared" si="1446"/>
        <v>35</v>
      </c>
      <c r="K2715" s="48">
        <f>I2715</f>
        <v>35</v>
      </c>
      <c r="L2715" s="48"/>
      <c r="M2715" s="48">
        <f t="shared" si="1438"/>
        <v>35</v>
      </c>
      <c r="N2715" s="48">
        <v>3</v>
      </c>
      <c r="O2715" s="56">
        <v>335.59192000000002</v>
      </c>
      <c r="P2715" s="48" t="str">
        <f t="shared" si="1431"/>
        <v>5485C SL</v>
      </c>
      <c r="Q2715" s="76">
        <v>4</v>
      </c>
      <c r="R2715" s="76">
        <v>21</v>
      </c>
      <c r="S2715" s="49">
        <f t="shared" si="1443"/>
        <v>6.7307692307692304E-2</v>
      </c>
      <c r="T2715" s="49">
        <f t="shared" si="1432"/>
        <v>67.307692307692307</v>
      </c>
      <c r="U2715" s="49">
        <v>71.15384615384616</v>
      </c>
      <c r="V2715" s="49">
        <f t="shared" si="1425"/>
        <v>7.1153846153846165E-2</v>
      </c>
      <c r="W2715" s="49">
        <f t="shared" si="1427"/>
        <v>2.3557692307692308</v>
      </c>
      <c r="X2715" s="90">
        <f t="shared" ref="X2715:X2718" si="1447">ROUND(S2715*$X$4,0)</f>
        <v>0</v>
      </c>
      <c r="Y2715" s="91">
        <f t="shared" si="1439"/>
        <v>0</v>
      </c>
      <c r="Z2715" s="93">
        <f t="shared" si="1436"/>
        <v>2</v>
      </c>
      <c r="AA2715" s="94">
        <f t="shared" si="1440"/>
        <v>671.18384000000003</v>
      </c>
      <c r="AB2715" s="97">
        <f t="shared" si="1445"/>
        <v>2</v>
      </c>
      <c r="AC2715" s="98">
        <f t="shared" si="1441"/>
        <v>671.18384000000003</v>
      </c>
      <c r="AD2715" s="77" t="s">
        <v>3</v>
      </c>
      <c r="AE2715" s="54">
        <v>671.18384000000003</v>
      </c>
      <c r="AF2715" s="17"/>
    </row>
    <row r="2716" spans="1:32" ht="16.899999999999999" customHeight="1" x14ac:dyDescent="0.3">
      <c r="A2716" s="73" t="s">
        <v>35</v>
      </c>
      <c r="B2716" s="74" t="s">
        <v>890</v>
      </c>
      <c r="C2716" s="48" t="s">
        <v>464</v>
      </c>
      <c r="D2716" s="48">
        <v>1</v>
      </c>
      <c r="E2716" s="48">
        <v>4013</v>
      </c>
      <c r="F2716" s="48" t="s">
        <v>6180</v>
      </c>
      <c r="G2716" s="48" t="s">
        <v>112</v>
      </c>
      <c r="H2716" s="75">
        <f t="shared" si="1442"/>
        <v>0.46666666666666667</v>
      </c>
      <c r="I2716" s="74">
        <v>88</v>
      </c>
      <c r="J2716" s="74">
        <v>60</v>
      </c>
      <c r="K2716" s="48">
        <f>J2716</f>
        <v>60</v>
      </c>
      <c r="L2716" s="48">
        <f>$L$3</f>
        <v>-4</v>
      </c>
      <c r="M2716" s="48">
        <f t="shared" si="1438"/>
        <v>56</v>
      </c>
      <c r="N2716" s="48">
        <v>0</v>
      </c>
      <c r="O2716" s="56">
        <v>0.08</v>
      </c>
      <c r="P2716" s="48" t="str">
        <f t="shared" si="1431"/>
        <v>2840/7 VI</v>
      </c>
      <c r="Q2716" s="76" t="s">
        <v>6187</v>
      </c>
      <c r="R2716" s="76" t="s">
        <v>6187</v>
      </c>
      <c r="S2716" s="49">
        <f t="shared" si="1443"/>
        <v>0</v>
      </c>
      <c r="T2716" s="49">
        <f t="shared" si="1432"/>
        <v>0</v>
      </c>
      <c r="U2716" s="49">
        <v>44.269230769230774</v>
      </c>
      <c r="V2716" s="49">
        <f t="shared" si="1425"/>
        <v>44.269230769230774</v>
      </c>
      <c r="W2716" s="49">
        <f t="shared" si="1427"/>
        <v>0</v>
      </c>
      <c r="X2716" s="90">
        <f>ROUNDUP(S2716*$X$4,0)</f>
        <v>0</v>
      </c>
      <c r="Y2716" s="91">
        <f t="shared" si="1439"/>
        <v>0</v>
      </c>
      <c r="Z2716" s="93">
        <f t="shared" si="1436"/>
        <v>0</v>
      </c>
      <c r="AA2716" s="94">
        <f t="shared" si="1440"/>
        <v>0</v>
      </c>
      <c r="AB2716" s="97">
        <f t="shared" si="1445"/>
        <v>0</v>
      </c>
      <c r="AC2716" s="98">
        <f t="shared" si="1441"/>
        <v>0</v>
      </c>
      <c r="AD2716" s="77" t="s">
        <v>5890</v>
      </c>
      <c r="AE2716" s="54">
        <v>0</v>
      </c>
      <c r="AF2716" s="17"/>
    </row>
    <row r="2717" spans="1:32" ht="16.899999999999999" customHeight="1" x14ac:dyDescent="0.3">
      <c r="A2717" s="73" t="s">
        <v>7</v>
      </c>
      <c r="B2717" s="74" t="s">
        <v>1349</v>
      </c>
      <c r="C2717" s="48" t="s">
        <v>10</v>
      </c>
      <c r="D2717" s="48">
        <v>1000</v>
      </c>
      <c r="E2717" s="48">
        <v>2834</v>
      </c>
      <c r="F2717" s="48" t="s">
        <v>6126</v>
      </c>
      <c r="G2717" s="48">
        <v>2</v>
      </c>
      <c r="H2717" s="75">
        <f t="shared" si="1442"/>
        <v>0</v>
      </c>
      <c r="I2717" s="74">
        <v>35</v>
      </c>
      <c r="J2717" s="74">
        <f t="shared" ref="J2717:J2718" si="1448">I2717</f>
        <v>35</v>
      </c>
      <c r="K2717" s="48">
        <f>I2717</f>
        <v>35</v>
      </c>
      <c r="L2717" s="48"/>
      <c r="M2717" s="48">
        <f t="shared" si="1438"/>
        <v>35</v>
      </c>
      <c r="N2717" s="48">
        <v>5</v>
      </c>
      <c r="O2717" s="56">
        <v>349.4135</v>
      </c>
      <c r="P2717" s="48" t="str">
        <f t="shared" si="1431"/>
        <v>6054C SL</v>
      </c>
      <c r="Q2717" s="76">
        <v>21</v>
      </c>
      <c r="R2717" s="76">
        <v>36</v>
      </c>
      <c r="S2717" s="49">
        <f t="shared" si="1443"/>
        <v>0.26769230769230767</v>
      </c>
      <c r="T2717" s="49">
        <f t="shared" si="1432"/>
        <v>267.69230769230768</v>
      </c>
      <c r="U2717" s="49">
        <v>340.23076923076923</v>
      </c>
      <c r="V2717" s="49">
        <f t="shared" si="1425"/>
        <v>0.34023076923076923</v>
      </c>
      <c r="W2717" s="49">
        <f t="shared" si="1427"/>
        <v>9.3692307692307679</v>
      </c>
      <c r="X2717" s="90">
        <f t="shared" si="1447"/>
        <v>1</v>
      </c>
      <c r="Y2717" s="91">
        <f t="shared" si="1439"/>
        <v>349.4135</v>
      </c>
      <c r="Z2717" s="93">
        <f t="shared" si="1436"/>
        <v>10</v>
      </c>
      <c r="AA2717" s="94">
        <f t="shared" si="1440"/>
        <v>3494.1350000000002</v>
      </c>
      <c r="AB2717" s="97">
        <f t="shared" si="1445"/>
        <v>11</v>
      </c>
      <c r="AC2717" s="98">
        <f t="shared" si="1441"/>
        <v>3843.5484999999999</v>
      </c>
      <c r="AD2717" s="77" t="s">
        <v>3</v>
      </c>
      <c r="AE2717" s="54">
        <v>3843.5484999999999</v>
      </c>
      <c r="AF2717" s="17"/>
    </row>
    <row r="2718" spans="1:32" ht="16.899999999999999" customHeight="1" x14ac:dyDescent="0.3">
      <c r="A2718" s="73" t="s">
        <v>7</v>
      </c>
      <c r="B2718" s="74" t="s">
        <v>1356</v>
      </c>
      <c r="C2718" s="48" t="s">
        <v>10</v>
      </c>
      <c r="D2718" s="48">
        <v>100</v>
      </c>
      <c r="E2718" s="48">
        <v>2834</v>
      </c>
      <c r="F2718" s="48" t="s">
        <v>6126</v>
      </c>
      <c r="G2718" s="48">
        <v>2</v>
      </c>
      <c r="H2718" s="75">
        <f t="shared" si="1442"/>
        <v>0</v>
      </c>
      <c r="I2718" s="74">
        <v>25</v>
      </c>
      <c r="J2718" s="74">
        <f t="shared" si="1448"/>
        <v>25</v>
      </c>
      <c r="K2718" s="48">
        <f>I2718</f>
        <v>25</v>
      </c>
      <c r="L2718" s="48"/>
      <c r="M2718" s="48">
        <f t="shared" si="1438"/>
        <v>25</v>
      </c>
      <c r="N2718" s="48">
        <v>3</v>
      </c>
      <c r="O2718" s="56">
        <v>40.758859999999999</v>
      </c>
      <c r="P2718" s="48" t="str">
        <f t="shared" si="1431"/>
        <v>6346 SL</v>
      </c>
      <c r="Q2718" s="76">
        <v>20</v>
      </c>
      <c r="R2718" s="76">
        <v>42</v>
      </c>
      <c r="S2718" s="49">
        <f t="shared" si="1443"/>
        <v>0.26384615384615384</v>
      </c>
      <c r="T2718" s="49">
        <f t="shared" si="1432"/>
        <v>26.384615384615383</v>
      </c>
      <c r="U2718" s="49">
        <v>149.07692307692307</v>
      </c>
      <c r="V2718" s="49">
        <f t="shared" si="1425"/>
        <v>1.4907692307692306</v>
      </c>
      <c r="W2718" s="49">
        <f t="shared" si="1427"/>
        <v>6.5961538461538458</v>
      </c>
      <c r="X2718" s="90">
        <f t="shared" si="1447"/>
        <v>1</v>
      </c>
      <c r="Y2718" s="91">
        <f t="shared" si="1439"/>
        <v>40.758859999999999</v>
      </c>
      <c r="Z2718" s="93">
        <f t="shared" si="1436"/>
        <v>8</v>
      </c>
      <c r="AA2718" s="94">
        <f t="shared" si="1440"/>
        <v>326.07087999999999</v>
      </c>
      <c r="AB2718" s="97">
        <f t="shared" si="1445"/>
        <v>9</v>
      </c>
      <c r="AC2718" s="98">
        <f t="shared" si="1441"/>
        <v>366.82974000000002</v>
      </c>
      <c r="AD2718" s="77" t="s">
        <v>3</v>
      </c>
      <c r="AE2718" s="54">
        <v>366.82974000000002</v>
      </c>
      <c r="AF2718" s="17"/>
    </row>
    <row r="2719" spans="1:32" ht="12.75" customHeight="1" x14ac:dyDescent="0.3">
      <c r="A2719" s="73" t="s">
        <v>7</v>
      </c>
      <c r="B2719" s="74" t="s">
        <v>2797</v>
      </c>
      <c r="C2719" s="48" t="s">
        <v>464</v>
      </c>
      <c r="D2719" s="48">
        <v>100</v>
      </c>
      <c r="E2719" s="48">
        <v>4013</v>
      </c>
      <c r="F2719" s="48" t="s">
        <v>6180</v>
      </c>
      <c r="G2719" s="48" t="s">
        <v>65</v>
      </c>
      <c r="H2719" s="75">
        <f t="shared" si="1442"/>
        <v>0</v>
      </c>
      <c r="I2719" s="74">
        <v>5</v>
      </c>
      <c r="J2719" s="74">
        <v>5</v>
      </c>
      <c r="K2719" s="48">
        <f>J2719</f>
        <v>5</v>
      </c>
      <c r="L2719" s="48"/>
      <c r="M2719" s="48">
        <f t="shared" si="1438"/>
        <v>5</v>
      </c>
      <c r="N2719" s="48">
        <v>6</v>
      </c>
      <c r="O2719" s="56">
        <v>47.452570000000001</v>
      </c>
      <c r="P2719" s="48" t="str">
        <f t="shared" si="1431"/>
        <v>5859 WH</v>
      </c>
      <c r="Q2719" s="76">
        <v>41</v>
      </c>
      <c r="R2719" s="76">
        <v>273</v>
      </c>
      <c r="S2719" s="49">
        <f t="shared" si="1443"/>
        <v>0.75653846153846149</v>
      </c>
      <c r="T2719" s="49">
        <f t="shared" si="1432"/>
        <v>75.653846153846146</v>
      </c>
      <c r="U2719" s="49">
        <v>89.884615384615373</v>
      </c>
      <c r="V2719" s="49">
        <f t="shared" si="1425"/>
        <v>0.89884615384615374</v>
      </c>
      <c r="W2719" s="49">
        <f t="shared" si="1427"/>
        <v>3.7826923076923076</v>
      </c>
      <c r="X2719" s="90">
        <f>ROUND(S2719*$X$2,0)</f>
        <v>5</v>
      </c>
      <c r="Y2719" s="91">
        <f t="shared" si="1439"/>
        <v>237.26285000000001</v>
      </c>
      <c r="Z2719" s="93">
        <f t="shared" si="1436"/>
        <v>9</v>
      </c>
      <c r="AA2719" s="94">
        <f t="shared" si="1440"/>
        <v>427.07312999999999</v>
      </c>
      <c r="AB2719" s="97">
        <f>ROUND((S2719*$AB$2)+Z2719,0)</f>
        <v>14</v>
      </c>
      <c r="AC2719" s="98">
        <f t="shared" si="1441"/>
        <v>664.33598000000006</v>
      </c>
      <c r="AD2719" s="77" t="s">
        <v>5891</v>
      </c>
      <c r="AE2719" s="54">
        <v>664.33598000000006</v>
      </c>
      <c r="AF2719" s="17"/>
    </row>
    <row r="2720" spans="1:32" ht="16.899999999999999" customHeight="1" x14ac:dyDescent="0.3">
      <c r="A2720" s="73" t="s">
        <v>7</v>
      </c>
      <c r="B2720" s="74" t="s">
        <v>3191</v>
      </c>
      <c r="C2720" s="48" t="s">
        <v>1154</v>
      </c>
      <c r="D2720" s="48">
        <v>1000</v>
      </c>
      <c r="E2720" s="48">
        <v>2834</v>
      </c>
      <c r="F2720" s="48" t="s">
        <v>6126</v>
      </c>
      <c r="G2720" s="48">
        <v>2</v>
      </c>
      <c r="H2720" s="75">
        <f t="shared" si="1442"/>
        <v>0</v>
      </c>
      <c r="I2720" s="74">
        <v>30</v>
      </c>
      <c r="J2720" s="74">
        <f t="shared" ref="J2720:J2722" si="1449">I2720</f>
        <v>30</v>
      </c>
      <c r="K2720" s="48">
        <f>I2720</f>
        <v>30</v>
      </c>
      <c r="L2720" s="48"/>
      <c r="M2720" s="48">
        <f t="shared" si="1438"/>
        <v>30</v>
      </c>
      <c r="N2720" s="48">
        <v>3</v>
      </c>
      <c r="O2720" s="56">
        <v>411.74822</v>
      </c>
      <c r="P2720" s="48" t="str">
        <f t="shared" si="1431"/>
        <v>5523 SL</v>
      </c>
      <c r="Q2720" s="76">
        <v>14</v>
      </c>
      <c r="R2720" s="76">
        <v>18</v>
      </c>
      <c r="S2720" s="49">
        <f t="shared" si="1443"/>
        <v>0.17153846153846153</v>
      </c>
      <c r="T2720" s="49">
        <f t="shared" si="1432"/>
        <v>171.53846153846152</v>
      </c>
      <c r="U2720" s="49">
        <v>174.03846153846152</v>
      </c>
      <c r="V2720" s="49">
        <f t="shared" si="1425"/>
        <v>0.17403846153846153</v>
      </c>
      <c r="W2720" s="49">
        <f t="shared" si="1427"/>
        <v>5.1461538461538456</v>
      </c>
      <c r="X2720" s="90">
        <f>ROUND(S2720*$X$4,0)</f>
        <v>1</v>
      </c>
      <c r="Y2720" s="91">
        <f t="shared" si="1439"/>
        <v>411.74822</v>
      </c>
      <c r="Z2720" s="93">
        <f t="shared" si="1436"/>
        <v>6</v>
      </c>
      <c r="AA2720" s="94">
        <f t="shared" si="1440"/>
        <v>2470.4893200000001</v>
      </c>
      <c r="AB2720" s="97">
        <f>ROUND((S2720*$AB$4)+Z2720,0)</f>
        <v>7</v>
      </c>
      <c r="AC2720" s="98">
        <f t="shared" si="1441"/>
        <v>2882.2375400000001</v>
      </c>
      <c r="AD2720" s="77" t="s">
        <v>3</v>
      </c>
      <c r="AE2720" s="54">
        <v>2882.2375400000001</v>
      </c>
      <c r="AF2720" s="17"/>
    </row>
    <row r="2721" spans="1:32" ht="16.899999999999999" customHeight="1" x14ac:dyDescent="0.3">
      <c r="A2721" s="73" t="s">
        <v>7</v>
      </c>
      <c r="B2721" s="74" t="s">
        <v>3192</v>
      </c>
      <c r="C2721" s="48" t="s">
        <v>1154</v>
      </c>
      <c r="D2721" s="48">
        <v>100</v>
      </c>
      <c r="E2721" s="48">
        <v>2834</v>
      </c>
      <c r="F2721" s="48" t="s">
        <v>6126</v>
      </c>
      <c r="G2721" s="48">
        <v>2</v>
      </c>
      <c r="H2721" s="75">
        <f t="shared" si="1442"/>
        <v>0</v>
      </c>
      <c r="I2721" s="74">
        <v>30</v>
      </c>
      <c r="J2721" s="74">
        <f t="shared" si="1449"/>
        <v>30</v>
      </c>
      <c r="K2721" s="48">
        <f>I2721</f>
        <v>30</v>
      </c>
      <c r="L2721" s="48"/>
      <c r="M2721" s="48">
        <f t="shared" si="1438"/>
        <v>30</v>
      </c>
      <c r="N2721" s="48">
        <v>0</v>
      </c>
      <c r="O2721" s="56">
        <v>47.915680000000002</v>
      </c>
      <c r="P2721" s="48" t="str">
        <f t="shared" si="1431"/>
        <v>5523 SL</v>
      </c>
      <c r="Q2721" s="76">
        <v>2</v>
      </c>
      <c r="R2721" s="76">
        <v>3</v>
      </c>
      <c r="S2721" s="49">
        <f t="shared" si="1443"/>
        <v>2.4999999999999998E-2</v>
      </c>
      <c r="T2721" s="49">
        <f t="shared" si="1432"/>
        <v>2.5</v>
      </c>
      <c r="U2721" s="49">
        <v>174.03846153846152</v>
      </c>
      <c r="V2721" s="49">
        <f t="shared" si="1425"/>
        <v>1.7403846153846152</v>
      </c>
      <c r="W2721" s="49">
        <f t="shared" si="1427"/>
        <v>0.74999999999999989</v>
      </c>
      <c r="X2721" s="90">
        <f>ROUND(S2721*$X$4,0)</f>
        <v>0</v>
      </c>
      <c r="Y2721" s="91">
        <f t="shared" si="1439"/>
        <v>0</v>
      </c>
      <c r="Z2721" s="93">
        <f t="shared" si="1436"/>
        <v>1</v>
      </c>
      <c r="AA2721" s="94">
        <f t="shared" si="1440"/>
        <v>47.915680000000002</v>
      </c>
      <c r="AB2721" s="97">
        <f>ROUND((S2721*$AB$4)+Z2721,0)</f>
        <v>1</v>
      </c>
      <c r="AC2721" s="98">
        <f t="shared" si="1441"/>
        <v>47.915680000000002</v>
      </c>
      <c r="AD2721" s="77" t="s">
        <v>3</v>
      </c>
      <c r="AE2721" s="54">
        <v>47.915680000000002</v>
      </c>
      <c r="AF2721" s="17"/>
    </row>
    <row r="2722" spans="1:32" ht="12.75" customHeight="1" x14ac:dyDescent="0.3">
      <c r="A2722" s="73" t="s">
        <v>7</v>
      </c>
      <c r="B2722" s="74" t="s">
        <v>1423</v>
      </c>
      <c r="C2722" s="48" t="s">
        <v>1370</v>
      </c>
      <c r="D2722" s="48">
        <v>100</v>
      </c>
      <c r="E2722" s="48">
        <v>2834</v>
      </c>
      <c r="F2722" s="48" t="s">
        <v>6126</v>
      </c>
      <c r="G2722" s="48">
        <v>2</v>
      </c>
      <c r="H2722" s="75">
        <f t="shared" si="1442"/>
        <v>0</v>
      </c>
      <c r="I2722" s="74">
        <v>40</v>
      </c>
      <c r="J2722" s="74">
        <f t="shared" si="1449"/>
        <v>40</v>
      </c>
      <c r="K2722" s="48">
        <f>I2722</f>
        <v>40</v>
      </c>
      <c r="L2722" s="48"/>
      <c r="M2722" s="48">
        <f t="shared" si="1438"/>
        <v>40</v>
      </c>
      <c r="N2722" s="48">
        <v>0</v>
      </c>
      <c r="O2722" s="56">
        <v>41.718249999999998</v>
      </c>
      <c r="P2722" s="48" t="str">
        <f t="shared" si="1431"/>
        <v>65007 SL</v>
      </c>
      <c r="Q2722" s="76">
        <v>1</v>
      </c>
      <c r="R2722" s="76">
        <v>10</v>
      </c>
      <c r="S2722" s="49">
        <f t="shared" si="1443"/>
        <v>2.2307692307692306E-2</v>
      </c>
      <c r="T2722" s="49">
        <f t="shared" si="1432"/>
        <v>2.2307692307692308</v>
      </c>
      <c r="U2722" s="49">
        <v>2.8076923076923079</v>
      </c>
      <c r="V2722" s="49">
        <f t="shared" si="1425"/>
        <v>2.8076923076923079E-2</v>
      </c>
      <c r="W2722" s="49">
        <f t="shared" si="1427"/>
        <v>0.89230769230769225</v>
      </c>
      <c r="X2722" s="90">
        <f>ROUND(S2722*$X$4,0)</f>
        <v>0</v>
      </c>
      <c r="Y2722" s="91">
        <f t="shared" si="1439"/>
        <v>0</v>
      </c>
      <c r="Z2722" s="93">
        <f t="shared" si="1436"/>
        <v>1</v>
      </c>
      <c r="AA2722" s="94">
        <f t="shared" si="1440"/>
        <v>41.718249999999998</v>
      </c>
      <c r="AB2722" s="97">
        <f>ROUND((S2722*$AB$4)+Z2722,0)</f>
        <v>1</v>
      </c>
      <c r="AC2722" s="98">
        <f t="shared" si="1441"/>
        <v>41.718249999999998</v>
      </c>
      <c r="AD2722" s="77" t="s">
        <v>3</v>
      </c>
      <c r="AE2722" s="54">
        <v>41.718249999999998</v>
      </c>
      <c r="AF2722" s="17"/>
    </row>
    <row r="2723" spans="1:32" ht="12.75" customHeight="1" x14ac:dyDescent="0.3">
      <c r="A2723" s="73" t="s">
        <v>7</v>
      </c>
      <c r="B2723" s="74" t="s">
        <v>1425</v>
      </c>
      <c r="C2723" s="48" t="s">
        <v>1370</v>
      </c>
      <c r="D2723" s="48">
        <v>100</v>
      </c>
      <c r="E2723" s="48">
        <v>2834</v>
      </c>
      <c r="F2723" s="48" t="s">
        <v>6126</v>
      </c>
      <c r="G2723" s="48">
        <v>2</v>
      </c>
      <c r="H2723" s="75">
        <f t="shared" si="1442"/>
        <v>0</v>
      </c>
      <c r="I2723" s="74">
        <v>40</v>
      </c>
      <c r="J2723" s="74">
        <f>I2723</f>
        <v>40</v>
      </c>
      <c r="K2723" s="48">
        <f>I2723</f>
        <v>40</v>
      </c>
      <c r="L2723" s="48"/>
      <c r="M2723" s="48">
        <f t="shared" si="1438"/>
        <v>40</v>
      </c>
      <c r="N2723" s="48">
        <v>3</v>
      </c>
      <c r="O2723" s="56">
        <v>44.863309999999998</v>
      </c>
      <c r="P2723" s="48" t="str">
        <f t="shared" si="1431"/>
        <v>65604 SL</v>
      </c>
      <c r="Q2723" s="76">
        <v>0</v>
      </c>
      <c r="R2723" s="76">
        <v>19</v>
      </c>
      <c r="S2723" s="49">
        <f t="shared" si="1443"/>
        <v>2.1923076923076924E-2</v>
      </c>
      <c r="T2723" s="49">
        <f t="shared" si="1432"/>
        <v>2.1923076923076925</v>
      </c>
      <c r="U2723" s="49">
        <v>61.807692307692314</v>
      </c>
      <c r="V2723" s="49">
        <f t="shared" si="1425"/>
        <v>0.61807692307692319</v>
      </c>
      <c r="W2723" s="49">
        <f t="shared" si="1427"/>
        <v>0.87692307692307692</v>
      </c>
      <c r="X2723" s="90">
        <f>ROUND(S2723*$X$4,0)</f>
        <v>0</v>
      </c>
      <c r="Y2723" s="91">
        <f t="shared" si="1439"/>
        <v>0</v>
      </c>
      <c r="Z2723" s="93">
        <f t="shared" si="1436"/>
        <v>1</v>
      </c>
      <c r="AA2723" s="94">
        <f t="shared" si="1440"/>
        <v>44.863309999999998</v>
      </c>
      <c r="AB2723" s="97">
        <f>ROUND((S2723*$AB$4)+Z2723,0)</f>
        <v>1</v>
      </c>
      <c r="AC2723" s="98">
        <f t="shared" si="1441"/>
        <v>44.863309999999998</v>
      </c>
      <c r="AD2723" s="77" t="s">
        <v>3</v>
      </c>
      <c r="AE2723" s="54">
        <v>44.863309999999998</v>
      </c>
      <c r="AF2723" s="17"/>
    </row>
    <row r="2724" spans="1:32" ht="12.75" customHeight="1" x14ac:dyDescent="0.3">
      <c r="A2724" s="73" t="s">
        <v>7</v>
      </c>
      <c r="B2724" s="74" t="s">
        <v>3470</v>
      </c>
      <c r="C2724" s="48" t="s">
        <v>1790</v>
      </c>
      <c r="D2724" s="48">
        <v>500</v>
      </c>
      <c r="E2724" s="48">
        <v>621</v>
      </c>
      <c r="F2724" s="48" t="s">
        <v>6128</v>
      </c>
      <c r="G2724" s="48" t="s">
        <v>11</v>
      </c>
      <c r="H2724" s="75">
        <f t="shared" si="1442"/>
        <v>0</v>
      </c>
      <c r="I2724" s="74">
        <v>5</v>
      </c>
      <c r="J2724" s="74">
        <v>5</v>
      </c>
      <c r="K2724" s="48">
        <f>J2724</f>
        <v>5</v>
      </c>
      <c r="L2724" s="48"/>
      <c r="M2724" s="48">
        <f t="shared" si="1438"/>
        <v>5</v>
      </c>
      <c r="N2724" s="48">
        <v>0</v>
      </c>
      <c r="O2724" s="56">
        <v>184.95</v>
      </c>
      <c r="P2724" s="48" t="str">
        <f t="shared" si="1431"/>
        <v>9008 BK</v>
      </c>
      <c r="Q2724" s="76">
        <v>3</v>
      </c>
      <c r="R2724" s="76">
        <v>3</v>
      </c>
      <c r="S2724" s="49">
        <f t="shared" si="1443"/>
        <v>3.5769230769230768E-2</v>
      </c>
      <c r="T2724" s="49">
        <f t="shared" si="1432"/>
        <v>17.884615384615383</v>
      </c>
      <c r="U2724" s="49">
        <v>369.73076923076917</v>
      </c>
      <c r="V2724" s="49">
        <f t="shared" si="1425"/>
        <v>0.73946153846153839</v>
      </c>
      <c r="W2724" s="49">
        <f t="shared" si="1427"/>
        <v>0.17884615384615385</v>
      </c>
      <c r="X2724" s="90">
        <f>ROUNDUP(S2724*$X$2,0)</f>
        <v>1</v>
      </c>
      <c r="Y2724" s="91">
        <f t="shared" si="1439"/>
        <v>184.95</v>
      </c>
      <c r="Z2724" s="93">
        <f t="shared" si="1436"/>
        <v>1</v>
      </c>
      <c r="AA2724" s="94">
        <f t="shared" si="1440"/>
        <v>184.95</v>
      </c>
      <c r="AB2724" s="97">
        <f>ROUND((S2724*$AB$2)+Z2724,0)</f>
        <v>1</v>
      </c>
      <c r="AC2724" s="98">
        <f t="shared" si="1441"/>
        <v>184.95</v>
      </c>
      <c r="AD2724" s="77" t="s">
        <v>5891</v>
      </c>
      <c r="AE2724" s="54">
        <v>184.95</v>
      </c>
      <c r="AF2724" s="17"/>
    </row>
    <row r="2725" spans="1:32" ht="12.75" customHeight="1" x14ac:dyDescent="0.3">
      <c r="A2725" s="73" t="s">
        <v>35</v>
      </c>
      <c r="B2725" s="74" t="s">
        <v>907</v>
      </c>
      <c r="C2725" s="48" t="s">
        <v>464</v>
      </c>
      <c r="D2725" s="48">
        <v>1</v>
      </c>
      <c r="E2725" s="48">
        <v>4013</v>
      </c>
      <c r="F2725" s="48" t="s">
        <v>6180</v>
      </c>
      <c r="G2725" s="48" t="s">
        <v>112</v>
      </c>
      <c r="H2725" s="75">
        <f t="shared" si="1442"/>
        <v>0.46666666666666667</v>
      </c>
      <c r="I2725" s="74">
        <v>88</v>
      </c>
      <c r="J2725" s="74">
        <v>60</v>
      </c>
      <c r="K2725" s="48">
        <f>J2725</f>
        <v>60</v>
      </c>
      <c r="L2725" s="48">
        <f>$L$3</f>
        <v>-4</v>
      </c>
      <c r="M2725" s="48">
        <f t="shared" si="1438"/>
        <v>56</v>
      </c>
      <c r="N2725" s="48">
        <v>1867</v>
      </c>
      <c r="O2725" s="56">
        <v>0.09</v>
      </c>
      <c r="P2725" s="48" t="str">
        <f t="shared" si="1431"/>
        <v>2844/7 SL</v>
      </c>
      <c r="Q2725" s="76" t="s">
        <v>6187</v>
      </c>
      <c r="R2725" s="76" t="s">
        <v>6187</v>
      </c>
      <c r="S2725" s="49">
        <f t="shared" si="1443"/>
        <v>0</v>
      </c>
      <c r="T2725" s="49">
        <f t="shared" si="1432"/>
        <v>0</v>
      </c>
      <c r="U2725" s="49">
        <v>97.538461538461547</v>
      </c>
      <c r="V2725" s="49">
        <f t="shared" si="1425"/>
        <v>97.538461538461547</v>
      </c>
      <c r="W2725" s="49">
        <f t="shared" si="1427"/>
        <v>0</v>
      </c>
      <c r="X2725" s="90">
        <f>ROUND(V2725*$X$4,0)</f>
        <v>488</v>
      </c>
      <c r="Y2725" s="91">
        <f t="shared" si="1439"/>
        <v>43.92</v>
      </c>
      <c r="Z2725" s="93">
        <f>ROUND((V2725*M2725)+X2725,0)</f>
        <v>5950</v>
      </c>
      <c r="AA2725" s="94">
        <f t="shared" si="1440"/>
        <v>535.5</v>
      </c>
      <c r="AB2725" s="97">
        <f>ROUND((V2725*$AB$4)+Z2725,0)</f>
        <v>6438</v>
      </c>
      <c r="AC2725" s="98">
        <f t="shared" si="1441"/>
        <v>579.41999999999996</v>
      </c>
      <c r="AD2725" s="77" t="s">
        <v>5889</v>
      </c>
      <c r="AE2725" s="54">
        <v>579.41999999999996</v>
      </c>
      <c r="AF2725" s="17"/>
    </row>
    <row r="2726" spans="1:32" ht="12.75" customHeight="1" x14ac:dyDescent="0.3">
      <c r="A2726" s="73" t="s">
        <v>7</v>
      </c>
      <c r="B2726" s="74" t="s">
        <v>1176</v>
      </c>
      <c r="C2726" s="48" t="s">
        <v>1154</v>
      </c>
      <c r="D2726" s="48">
        <v>500</v>
      </c>
      <c r="E2726" s="48">
        <v>2834</v>
      </c>
      <c r="F2726" s="48" t="s">
        <v>6126</v>
      </c>
      <c r="G2726" s="48">
        <v>2</v>
      </c>
      <c r="H2726" s="75">
        <f t="shared" si="1442"/>
        <v>0</v>
      </c>
      <c r="I2726" s="74">
        <v>30</v>
      </c>
      <c r="J2726" s="74">
        <f>I2726</f>
        <v>30</v>
      </c>
      <c r="K2726" s="48">
        <f>I2726</f>
        <v>30</v>
      </c>
      <c r="L2726" s="48"/>
      <c r="M2726" s="48">
        <f t="shared" si="1438"/>
        <v>30</v>
      </c>
      <c r="N2726" s="48">
        <v>0</v>
      </c>
      <c r="O2726" s="56">
        <v>246.64863</v>
      </c>
      <c r="P2726" s="48" t="str">
        <f t="shared" si="1431"/>
        <v>5126C SL</v>
      </c>
      <c r="Q2726" s="76">
        <v>0</v>
      </c>
      <c r="R2726" s="76">
        <v>0</v>
      </c>
      <c r="S2726" s="49">
        <f t="shared" si="1443"/>
        <v>0</v>
      </c>
      <c r="T2726" s="49">
        <f t="shared" si="1432"/>
        <v>0</v>
      </c>
      <c r="U2726" s="49">
        <v>39.03846153846154</v>
      </c>
      <c r="V2726" s="49">
        <f t="shared" si="1425"/>
        <v>7.8076923076923085E-2</v>
      </c>
      <c r="W2726" s="49">
        <f t="shared" si="1427"/>
        <v>0</v>
      </c>
      <c r="X2726" s="90">
        <f>ROUNDUP(S2726*$X$4,0)</f>
        <v>0</v>
      </c>
      <c r="Y2726" s="91">
        <f t="shared" si="1439"/>
        <v>0</v>
      </c>
      <c r="Z2726" s="93">
        <f t="shared" ref="Z2726:Z2779" si="1450">ROUND((S2726*M2726)+X2726,0)</f>
        <v>0</v>
      </c>
      <c r="AA2726" s="94">
        <f t="shared" si="1440"/>
        <v>0</v>
      </c>
      <c r="AB2726" s="97">
        <f>ROUND((S2726*$AB$4)+Z2726,0)</f>
        <v>0</v>
      </c>
      <c r="AC2726" s="98">
        <f t="shared" si="1441"/>
        <v>0</v>
      </c>
      <c r="AD2726" s="77" t="s">
        <v>3</v>
      </c>
      <c r="AE2726" s="54">
        <v>0</v>
      </c>
      <c r="AF2726" s="17"/>
    </row>
    <row r="2727" spans="1:32" ht="16.899999999999999" customHeight="1" x14ac:dyDescent="0.3">
      <c r="A2727" s="73" t="s">
        <v>35</v>
      </c>
      <c r="B2727" s="74" t="s">
        <v>3194</v>
      </c>
      <c r="C2727" s="48" t="s">
        <v>464</v>
      </c>
      <c r="D2727" s="48">
        <v>100</v>
      </c>
      <c r="E2727" s="48">
        <v>4013</v>
      </c>
      <c r="F2727" s="48" t="s">
        <v>6180</v>
      </c>
      <c r="G2727" s="48" t="s">
        <v>65</v>
      </c>
      <c r="H2727" s="75">
        <f t="shared" si="1442"/>
        <v>0</v>
      </c>
      <c r="I2727" s="74">
        <v>5</v>
      </c>
      <c r="J2727" s="74">
        <v>5</v>
      </c>
      <c r="K2727" s="48">
        <f>J2727</f>
        <v>5</v>
      </c>
      <c r="L2727" s="48"/>
      <c r="M2727" s="48">
        <f t="shared" si="1438"/>
        <v>5</v>
      </c>
      <c r="N2727" s="48">
        <v>0</v>
      </c>
      <c r="O2727" s="56">
        <v>55.799950000000003</v>
      </c>
      <c r="P2727" s="48" t="str">
        <f t="shared" si="1431"/>
        <v>5879 WH</v>
      </c>
      <c r="Q2727" s="76">
        <v>9</v>
      </c>
      <c r="R2727" s="76">
        <v>21</v>
      </c>
      <c r="S2727" s="49">
        <f t="shared" si="1443"/>
        <v>0.12115384615384615</v>
      </c>
      <c r="T2727" s="49">
        <f t="shared" si="1432"/>
        <v>12.115384615384615</v>
      </c>
      <c r="U2727" s="49">
        <v>13.269230769230768</v>
      </c>
      <c r="V2727" s="49">
        <f t="shared" si="1425"/>
        <v>0.13269230769230769</v>
      </c>
      <c r="W2727" s="49">
        <f t="shared" si="1427"/>
        <v>0.60576923076923073</v>
      </c>
      <c r="X2727" s="90">
        <f>ROUND(S2727*$X$2,0)</f>
        <v>1</v>
      </c>
      <c r="Y2727" s="91">
        <f t="shared" si="1439"/>
        <v>55.799950000000003</v>
      </c>
      <c r="Z2727" s="93">
        <f t="shared" si="1450"/>
        <v>2</v>
      </c>
      <c r="AA2727" s="94">
        <f t="shared" si="1440"/>
        <v>111.59990000000001</v>
      </c>
      <c r="AB2727" s="97">
        <f>ROUND((S2727*$AB$2)+Z2727,0)</f>
        <v>3</v>
      </c>
      <c r="AC2727" s="98">
        <f t="shared" si="1441"/>
        <v>167.39985000000001</v>
      </c>
      <c r="AD2727" s="77" t="s">
        <v>5891</v>
      </c>
      <c r="AE2727" s="54">
        <v>167.39985000000001</v>
      </c>
      <c r="AF2727" s="17"/>
    </row>
    <row r="2728" spans="1:32" ht="12.75" customHeight="1" x14ac:dyDescent="0.3">
      <c r="A2728" s="73" t="s">
        <v>7</v>
      </c>
      <c r="B2728" s="74" t="s">
        <v>934</v>
      </c>
      <c r="C2728" s="48" t="s">
        <v>10</v>
      </c>
      <c r="D2728" s="48">
        <v>1000</v>
      </c>
      <c r="E2728" s="48">
        <v>2834</v>
      </c>
      <c r="F2728" s="48" t="s">
        <v>6126</v>
      </c>
      <c r="G2728" s="48">
        <v>2</v>
      </c>
      <c r="H2728" s="75">
        <f t="shared" si="1442"/>
        <v>-0.75</v>
      </c>
      <c r="I2728" s="74">
        <v>25</v>
      </c>
      <c r="J2728" s="74">
        <v>100</v>
      </c>
      <c r="K2728" s="48">
        <f t="shared" ref="K2728:K2747" si="1451">I2728</f>
        <v>25</v>
      </c>
      <c r="L2728" s="48"/>
      <c r="M2728" s="48">
        <f t="shared" si="1438"/>
        <v>25</v>
      </c>
      <c r="N2728" s="48">
        <v>3</v>
      </c>
      <c r="O2728" s="56">
        <v>197.9</v>
      </c>
      <c r="P2728" s="48" t="str">
        <f t="shared" si="1431"/>
        <v>2424C SL</v>
      </c>
      <c r="Q2728" s="76">
        <v>0</v>
      </c>
      <c r="R2728" s="76">
        <v>0</v>
      </c>
      <c r="S2728" s="49">
        <f t="shared" si="1443"/>
        <v>0</v>
      </c>
      <c r="T2728" s="49">
        <f t="shared" si="1432"/>
        <v>0</v>
      </c>
      <c r="U2728" s="49">
        <v>820.49999999999989</v>
      </c>
      <c r="V2728" s="49">
        <f t="shared" si="1425"/>
        <v>0.8204999999999999</v>
      </c>
      <c r="W2728" s="49">
        <f t="shared" si="1427"/>
        <v>0</v>
      </c>
      <c r="X2728" s="90">
        <f>ROUNDUP(S2728*$X$4,0)</f>
        <v>0</v>
      </c>
      <c r="Y2728" s="91">
        <f t="shared" si="1439"/>
        <v>0</v>
      </c>
      <c r="Z2728" s="93">
        <f t="shared" si="1450"/>
        <v>0</v>
      </c>
      <c r="AA2728" s="94">
        <f t="shared" si="1440"/>
        <v>0</v>
      </c>
      <c r="AB2728" s="97">
        <f t="shared" ref="AB2728:AB2747" si="1452">ROUND((S2728*$AB$4)+Z2728,0)</f>
        <v>0</v>
      </c>
      <c r="AC2728" s="98">
        <f t="shared" si="1441"/>
        <v>0</v>
      </c>
      <c r="AD2728" s="77" t="s">
        <v>3</v>
      </c>
      <c r="AE2728" s="54">
        <v>0</v>
      </c>
      <c r="AF2728" s="17"/>
    </row>
    <row r="2729" spans="1:32" ht="16.899999999999999" customHeight="1" x14ac:dyDescent="0.3">
      <c r="A2729" s="73" t="s">
        <v>7</v>
      </c>
      <c r="B2729" s="74" t="s">
        <v>1565</v>
      </c>
      <c r="C2729" s="48" t="s">
        <v>1154</v>
      </c>
      <c r="D2729" s="48">
        <v>100</v>
      </c>
      <c r="E2729" s="48">
        <v>621</v>
      </c>
      <c r="F2729" s="48" t="s">
        <v>6128</v>
      </c>
      <c r="G2729" s="48" t="s">
        <v>35</v>
      </c>
      <c r="H2729" s="75">
        <f t="shared" si="1442"/>
        <v>-0.13793103448275862</v>
      </c>
      <c r="I2729" s="74">
        <v>25</v>
      </c>
      <c r="J2729" s="74">
        <v>29</v>
      </c>
      <c r="K2729" s="48">
        <f t="shared" si="1451"/>
        <v>25</v>
      </c>
      <c r="L2729" s="48">
        <v>-4</v>
      </c>
      <c r="M2729" s="48">
        <f t="shared" si="1438"/>
        <v>21</v>
      </c>
      <c r="N2729" s="48">
        <v>21</v>
      </c>
      <c r="O2729" s="56">
        <v>13.486000000000001</v>
      </c>
      <c r="P2729" s="48" t="str">
        <f t="shared" si="1431"/>
        <v>5002C SL</v>
      </c>
      <c r="Q2729" s="76">
        <v>6</v>
      </c>
      <c r="R2729" s="76">
        <v>33</v>
      </c>
      <c r="S2729" s="49">
        <f t="shared" si="1443"/>
        <v>0.10269230769230769</v>
      </c>
      <c r="T2729" s="49">
        <f t="shared" si="1432"/>
        <v>10.26923076923077</v>
      </c>
      <c r="U2729" s="49">
        <v>1302.5769230769229</v>
      </c>
      <c r="V2729" s="49">
        <f t="shared" si="1425"/>
        <v>13.025769230769228</v>
      </c>
      <c r="W2729" s="49">
        <f t="shared" si="1427"/>
        <v>2.1565384615384615</v>
      </c>
      <c r="X2729" s="90">
        <f t="shared" ref="X2729:X2730" si="1453">ROUND(S2729*$X$4,0)</f>
        <v>1</v>
      </c>
      <c r="Y2729" s="91">
        <f t="shared" si="1439"/>
        <v>13.486000000000001</v>
      </c>
      <c r="Z2729" s="93">
        <f t="shared" si="1450"/>
        <v>3</v>
      </c>
      <c r="AA2729" s="94">
        <f t="shared" si="1440"/>
        <v>40.457999999999998</v>
      </c>
      <c r="AB2729" s="97">
        <f t="shared" si="1452"/>
        <v>4</v>
      </c>
      <c r="AC2729" s="98">
        <f t="shared" si="1441"/>
        <v>53.944000000000003</v>
      </c>
      <c r="AD2729" s="77" t="s">
        <v>3</v>
      </c>
      <c r="AE2729" s="54">
        <v>53.944000000000003</v>
      </c>
      <c r="AF2729" s="17"/>
    </row>
    <row r="2730" spans="1:32" ht="16.899999999999999" customHeight="1" x14ac:dyDescent="0.3">
      <c r="A2730" s="73" t="s">
        <v>7</v>
      </c>
      <c r="B2730" s="74" t="s">
        <v>413</v>
      </c>
      <c r="C2730" s="48" t="s">
        <v>10</v>
      </c>
      <c r="D2730" s="48">
        <v>100</v>
      </c>
      <c r="E2730" s="48">
        <v>2834</v>
      </c>
      <c r="F2730" s="48" t="s">
        <v>6126</v>
      </c>
      <c r="G2730" s="48">
        <v>2</v>
      </c>
      <c r="H2730" s="75">
        <f t="shared" si="1442"/>
        <v>0</v>
      </c>
      <c r="I2730" s="74">
        <v>35</v>
      </c>
      <c r="J2730" s="74">
        <f>I2730</f>
        <v>35</v>
      </c>
      <c r="K2730" s="48">
        <f t="shared" si="1451"/>
        <v>35</v>
      </c>
      <c r="L2730" s="48"/>
      <c r="M2730" s="48">
        <f t="shared" si="1438"/>
        <v>35</v>
      </c>
      <c r="N2730" s="48">
        <v>27</v>
      </c>
      <c r="O2730" s="56">
        <v>20.429569999999998</v>
      </c>
      <c r="P2730" s="48" t="str">
        <f t="shared" si="1431"/>
        <v>2414C SL</v>
      </c>
      <c r="Q2730" s="76">
        <v>164</v>
      </c>
      <c r="R2730" s="76">
        <v>334</v>
      </c>
      <c r="S2730" s="49">
        <f t="shared" si="1443"/>
        <v>2.1515384615384612</v>
      </c>
      <c r="T2730" s="49">
        <f t="shared" si="1432"/>
        <v>215.15384615384613</v>
      </c>
      <c r="U2730" s="49">
        <v>799.57692307692298</v>
      </c>
      <c r="V2730" s="49">
        <f t="shared" si="1425"/>
        <v>7.9957692307692296</v>
      </c>
      <c r="W2730" s="49">
        <f t="shared" si="1427"/>
        <v>75.303846153846138</v>
      </c>
      <c r="X2730" s="90">
        <f t="shared" si="1453"/>
        <v>11</v>
      </c>
      <c r="Y2730" s="91">
        <f t="shared" si="1439"/>
        <v>224.72526999999997</v>
      </c>
      <c r="Z2730" s="93">
        <f t="shared" si="1450"/>
        <v>86</v>
      </c>
      <c r="AA2730" s="94">
        <f t="shared" si="1440"/>
        <v>1756.9430199999999</v>
      </c>
      <c r="AB2730" s="97">
        <f t="shared" si="1452"/>
        <v>97</v>
      </c>
      <c r="AC2730" s="98">
        <f t="shared" si="1441"/>
        <v>1981.6682899999998</v>
      </c>
      <c r="AD2730" s="77" t="s">
        <v>3</v>
      </c>
      <c r="AE2730" s="54">
        <v>1981.6682899999998</v>
      </c>
      <c r="AF2730" s="17"/>
    </row>
    <row r="2731" spans="1:32" ht="16.899999999999999" customHeight="1" x14ac:dyDescent="0.3">
      <c r="A2731" s="73" t="s">
        <v>7</v>
      </c>
      <c r="B2731" s="74" t="s">
        <v>1581</v>
      </c>
      <c r="C2731" s="48" t="s">
        <v>40</v>
      </c>
      <c r="D2731" s="48">
        <v>100</v>
      </c>
      <c r="E2731" s="48">
        <v>621</v>
      </c>
      <c r="F2731" s="48" t="s">
        <v>6128</v>
      </c>
      <c r="G2731" s="48" t="s">
        <v>112</v>
      </c>
      <c r="H2731" s="75">
        <f t="shared" si="1442"/>
        <v>-0.25925925925925924</v>
      </c>
      <c r="I2731" s="74">
        <v>20</v>
      </c>
      <c r="J2731" s="74">
        <v>27</v>
      </c>
      <c r="K2731" s="48">
        <f t="shared" si="1451"/>
        <v>20</v>
      </c>
      <c r="L2731" s="48">
        <f>$L$3</f>
        <v>-4</v>
      </c>
      <c r="M2731" s="48">
        <f t="shared" si="1438"/>
        <v>16</v>
      </c>
      <c r="N2731" s="48">
        <v>170</v>
      </c>
      <c r="O2731" s="56">
        <v>2.0329999999999999</v>
      </c>
      <c r="P2731" s="48" t="str">
        <f t="shared" si="1431"/>
        <v>3050 BL</v>
      </c>
      <c r="Q2731" s="76">
        <v>221</v>
      </c>
      <c r="R2731" s="76">
        <v>965</v>
      </c>
      <c r="S2731" s="49">
        <f t="shared" si="1443"/>
        <v>3.4934615384615384</v>
      </c>
      <c r="T2731" s="49">
        <f t="shared" si="1432"/>
        <v>349.34615384615381</v>
      </c>
      <c r="U2731" s="49">
        <v>3070.1153846153843</v>
      </c>
      <c r="V2731" s="49">
        <f t="shared" si="1425"/>
        <v>30.701153846153844</v>
      </c>
      <c r="W2731" s="49">
        <f t="shared" si="1427"/>
        <v>55.895384615384614</v>
      </c>
      <c r="X2731" s="90">
        <f t="shared" ref="X2731:X2732" si="1454">ROUND(S2731*$X$3,0)</f>
        <v>21</v>
      </c>
      <c r="Y2731" s="91">
        <f t="shared" si="1439"/>
        <v>42.692999999999998</v>
      </c>
      <c r="Z2731" s="93">
        <f t="shared" si="1450"/>
        <v>77</v>
      </c>
      <c r="AA2731" s="94">
        <f t="shared" si="1440"/>
        <v>156.541</v>
      </c>
      <c r="AB2731" s="97">
        <f t="shared" si="1452"/>
        <v>94</v>
      </c>
      <c r="AC2731" s="98">
        <f t="shared" si="1441"/>
        <v>191.102</v>
      </c>
      <c r="AD2731" s="77" t="s">
        <v>3</v>
      </c>
      <c r="AE2731" s="54">
        <v>191.102</v>
      </c>
      <c r="AF2731" s="17"/>
    </row>
    <row r="2732" spans="1:32" ht="16.899999999999999" customHeight="1" x14ac:dyDescent="0.3">
      <c r="A2732" s="73" t="s">
        <v>35</v>
      </c>
      <c r="B2732" s="74" t="s">
        <v>1613</v>
      </c>
      <c r="C2732" s="48" t="s">
        <v>40</v>
      </c>
      <c r="D2732" s="48">
        <v>100</v>
      </c>
      <c r="E2732" s="48">
        <v>621</v>
      </c>
      <c r="F2732" s="48" t="s">
        <v>6128</v>
      </c>
      <c r="G2732" s="48" t="s">
        <v>112</v>
      </c>
      <c r="H2732" s="75">
        <f t="shared" si="1442"/>
        <v>-0.16666666666666666</v>
      </c>
      <c r="I2732" s="74">
        <v>20</v>
      </c>
      <c r="J2732" s="74">
        <v>24</v>
      </c>
      <c r="K2732" s="48">
        <f t="shared" si="1451"/>
        <v>20</v>
      </c>
      <c r="L2732" s="48">
        <f>$L$3</f>
        <v>-4</v>
      </c>
      <c r="M2732" s="48">
        <f t="shared" si="1438"/>
        <v>16</v>
      </c>
      <c r="N2732" s="48">
        <v>72</v>
      </c>
      <c r="O2732" s="56">
        <v>3.0710000000000002</v>
      </c>
      <c r="P2732" s="48" t="str">
        <f t="shared" si="1431"/>
        <v>3071 RD</v>
      </c>
      <c r="Q2732" s="76">
        <v>60</v>
      </c>
      <c r="R2732" s="76">
        <v>373</v>
      </c>
      <c r="S2732" s="49">
        <f t="shared" si="1443"/>
        <v>1.0765384615384614</v>
      </c>
      <c r="T2732" s="49">
        <f t="shared" si="1432"/>
        <v>107.65384615384615</v>
      </c>
      <c r="U2732" s="49">
        <v>296.88461538461536</v>
      </c>
      <c r="V2732" s="49">
        <f t="shared" si="1425"/>
        <v>2.9688461538461537</v>
      </c>
      <c r="W2732" s="49">
        <f t="shared" si="1427"/>
        <v>17.224615384615383</v>
      </c>
      <c r="X2732" s="90">
        <f t="shared" si="1454"/>
        <v>6</v>
      </c>
      <c r="Y2732" s="91">
        <f t="shared" si="1439"/>
        <v>18.426000000000002</v>
      </c>
      <c r="Z2732" s="93">
        <f t="shared" si="1450"/>
        <v>23</v>
      </c>
      <c r="AA2732" s="94">
        <f t="shared" si="1440"/>
        <v>70.63300000000001</v>
      </c>
      <c r="AB2732" s="97">
        <f t="shared" si="1452"/>
        <v>28</v>
      </c>
      <c r="AC2732" s="98">
        <f t="shared" si="1441"/>
        <v>85.988</v>
      </c>
      <c r="AD2732" s="77" t="s">
        <v>3</v>
      </c>
      <c r="AE2732" s="54">
        <v>85.988</v>
      </c>
      <c r="AF2732" s="17"/>
    </row>
    <row r="2733" spans="1:32" ht="12.75" customHeight="1" x14ac:dyDescent="0.3">
      <c r="A2733" s="73" t="s">
        <v>7</v>
      </c>
      <c r="B2733" s="74" t="s">
        <v>3197</v>
      </c>
      <c r="C2733" s="48" t="s">
        <v>10</v>
      </c>
      <c r="D2733" s="48">
        <v>1000</v>
      </c>
      <c r="E2733" s="48">
        <v>621</v>
      </c>
      <c r="F2733" s="48" t="s">
        <v>6128</v>
      </c>
      <c r="G2733" s="48" t="s">
        <v>35</v>
      </c>
      <c r="H2733" s="75">
        <f t="shared" si="1442"/>
        <v>0</v>
      </c>
      <c r="I2733" s="74">
        <v>48</v>
      </c>
      <c r="J2733" s="74">
        <v>48</v>
      </c>
      <c r="K2733" s="48">
        <f t="shared" si="1451"/>
        <v>48</v>
      </c>
      <c r="L2733" s="48">
        <f>$L$3</f>
        <v>-4</v>
      </c>
      <c r="M2733" s="48">
        <f t="shared" si="1438"/>
        <v>44</v>
      </c>
      <c r="N2733" s="48">
        <v>1</v>
      </c>
      <c r="O2733" s="56">
        <v>478.41</v>
      </c>
      <c r="P2733" s="48" t="str">
        <f t="shared" si="1431"/>
        <v>6036C SL</v>
      </c>
      <c r="Q2733" s="76">
        <v>2</v>
      </c>
      <c r="R2733" s="76">
        <v>2</v>
      </c>
      <c r="S2733" s="49">
        <f t="shared" si="1443"/>
        <v>2.3846153846153847E-2</v>
      </c>
      <c r="T2733" s="49">
        <f t="shared" si="1432"/>
        <v>23.846153846153847</v>
      </c>
      <c r="U2733" s="49">
        <v>27.76923076923077</v>
      </c>
      <c r="V2733" s="49">
        <f t="shared" si="1425"/>
        <v>2.7769230769230772E-2</v>
      </c>
      <c r="W2733" s="49">
        <f>V2733*M2733</f>
        <v>1.221846153846154</v>
      </c>
      <c r="X2733" s="90">
        <f>ROUND(S2733*$X$4,0)</f>
        <v>0</v>
      </c>
      <c r="Y2733" s="91">
        <f t="shared" si="1439"/>
        <v>0</v>
      </c>
      <c r="Z2733" s="93">
        <f t="shared" si="1450"/>
        <v>1</v>
      </c>
      <c r="AA2733" s="94">
        <f t="shared" si="1440"/>
        <v>478.41</v>
      </c>
      <c r="AB2733" s="97">
        <f t="shared" si="1452"/>
        <v>1</v>
      </c>
      <c r="AC2733" s="98">
        <f t="shared" si="1441"/>
        <v>478.41</v>
      </c>
      <c r="AD2733" s="77" t="s">
        <v>3</v>
      </c>
      <c r="AE2733" s="54">
        <v>478.41</v>
      </c>
      <c r="AF2733" s="17"/>
    </row>
    <row r="2734" spans="1:32" ht="16.899999999999999" customHeight="1" x14ac:dyDescent="0.3">
      <c r="A2734" s="73" t="s">
        <v>7</v>
      </c>
      <c r="B2734" s="74" t="s">
        <v>1623</v>
      </c>
      <c r="C2734" s="48" t="s">
        <v>1370</v>
      </c>
      <c r="D2734" s="48">
        <v>1000</v>
      </c>
      <c r="E2734" s="48">
        <v>2834</v>
      </c>
      <c r="F2734" s="48" t="s">
        <v>6126</v>
      </c>
      <c r="G2734" s="48">
        <v>2</v>
      </c>
      <c r="H2734" s="75">
        <f t="shared" si="1442"/>
        <v>0</v>
      </c>
      <c r="I2734" s="74">
        <v>55</v>
      </c>
      <c r="J2734" s="74">
        <f>I2734</f>
        <v>55</v>
      </c>
      <c r="K2734" s="48">
        <f t="shared" si="1451"/>
        <v>55</v>
      </c>
      <c r="L2734" s="48"/>
      <c r="M2734" s="48">
        <f t="shared" si="1438"/>
        <v>55</v>
      </c>
      <c r="N2734" s="48">
        <v>9</v>
      </c>
      <c r="O2734" s="56">
        <v>552.95363999999995</v>
      </c>
      <c r="P2734" s="48" t="str">
        <f t="shared" si="1431"/>
        <v>65805CY SL</v>
      </c>
      <c r="Q2734" s="76">
        <v>9</v>
      </c>
      <c r="R2734" s="76">
        <v>40</v>
      </c>
      <c r="S2734" s="49">
        <f t="shared" si="1443"/>
        <v>0.14307692307692307</v>
      </c>
      <c r="T2734" s="49">
        <f t="shared" si="1432"/>
        <v>143.07692307692307</v>
      </c>
      <c r="U2734" s="49">
        <v>148.07692307692307</v>
      </c>
      <c r="V2734" s="49">
        <f t="shared" si="1425"/>
        <v>0.14807692307692308</v>
      </c>
      <c r="W2734" s="49">
        <f t="shared" ref="W2734:W2791" si="1455">S2734*M2734</f>
        <v>7.8692307692307688</v>
      </c>
      <c r="X2734" s="90">
        <f>ROUND(S2734*$X$4,0)</f>
        <v>1</v>
      </c>
      <c r="Y2734" s="91">
        <f t="shared" si="1439"/>
        <v>552.95363999999995</v>
      </c>
      <c r="Z2734" s="93">
        <f t="shared" si="1450"/>
        <v>9</v>
      </c>
      <c r="AA2734" s="94">
        <f t="shared" si="1440"/>
        <v>4976.5827599999993</v>
      </c>
      <c r="AB2734" s="97">
        <f t="shared" si="1452"/>
        <v>10</v>
      </c>
      <c r="AC2734" s="98">
        <f t="shared" si="1441"/>
        <v>5529.536399999999</v>
      </c>
      <c r="AD2734" s="77" t="s">
        <v>3</v>
      </c>
      <c r="AE2734" s="54">
        <v>5529.536399999999</v>
      </c>
      <c r="AF2734" s="17"/>
    </row>
    <row r="2735" spans="1:32" ht="12.75" customHeight="1" x14ac:dyDescent="0.3">
      <c r="A2735" s="73" t="s">
        <v>7</v>
      </c>
      <c r="B2735" s="74" t="s">
        <v>1292</v>
      </c>
      <c r="C2735" s="48" t="s">
        <v>1154</v>
      </c>
      <c r="D2735" s="48">
        <v>500</v>
      </c>
      <c r="E2735" s="48">
        <v>2834</v>
      </c>
      <c r="F2735" s="48" t="s">
        <v>6126</v>
      </c>
      <c r="G2735" s="48">
        <v>2</v>
      </c>
      <c r="H2735" s="75">
        <f t="shared" si="1442"/>
        <v>-0.65753424657534243</v>
      </c>
      <c r="I2735" s="74">
        <v>25</v>
      </c>
      <c r="J2735" s="74">
        <v>73</v>
      </c>
      <c r="K2735" s="48">
        <f t="shared" si="1451"/>
        <v>25</v>
      </c>
      <c r="L2735" s="48"/>
      <c r="M2735" s="48">
        <f t="shared" si="1438"/>
        <v>25</v>
      </c>
      <c r="N2735" s="48">
        <v>4</v>
      </c>
      <c r="O2735" s="56">
        <v>198.97499999999999</v>
      </c>
      <c r="P2735" s="48" t="str">
        <f t="shared" si="1431"/>
        <v>5158C SL</v>
      </c>
      <c r="Q2735" s="76">
        <v>0</v>
      </c>
      <c r="R2735" s="76">
        <v>1</v>
      </c>
      <c r="S2735" s="49">
        <f t="shared" si="1443"/>
        <v>1.153846153846154E-3</v>
      </c>
      <c r="T2735" s="49">
        <f t="shared" si="1432"/>
        <v>0.57692307692307698</v>
      </c>
      <c r="U2735" s="49">
        <v>72.34615384615384</v>
      </c>
      <c r="V2735" s="49">
        <f t="shared" si="1425"/>
        <v>0.14469230769230768</v>
      </c>
      <c r="W2735" s="49">
        <f t="shared" si="1455"/>
        <v>2.8846153846153848E-2</v>
      </c>
      <c r="X2735" s="90">
        <f t="shared" ref="X2735:X2736" si="1456">ROUNDUP(S2735*$X$4,0)</f>
        <v>1</v>
      </c>
      <c r="Y2735" s="91">
        <f t="shared" si="1439"/>
        <v>198.97499999999999</v>
      </c>
      <c r="Z2735" s="93">
        <f t="shared" si="1450"/>
        <v>1</v>
      </c>
      <c r="AA2735" s="94">
        <f t="shared" si="1440"/>
        <v>198.97499999999999</v>
      </c>
      <c r="AB2735" s="97">
        <f t="shared" si="1452"/>
        <v>1</v>
      </c>
      <c r="AC2735" s="98">
        <f t="shared" si="1441"/>
        <v>198.97499999999999</v>
      </c>
      <c r="AD2735" s="77" t="s">
        <v>3</v>
      </c>
      <c r="AE2735" s="54">
        <v>198.97499999999999</v>
      </c>
      <c r="AF2735" s="17"/>
    </row>
    <row r="2736" spans="1:32" ht="12.75" customHeight="1" x14ac:dyDescent="0.3">
      <c r="A2736" s="73" t="s">
        <v>7</v>
      </c>
      <c r="B2736" s="74" t="s">
        <v>3199</v>
      </c>
      <c r="C2736" s="48" t="s">
        <v>10</v>
      </c>
      <c r="D2736" s="48">
        <v>500</v>
      </c>
      <c r="E2736" s="48">
        <v>621</v>
      </c>
      <c r="F2736" s="48" t="s">
        <v>6128</v>
      </c>
      <c r="G2736" s="48" t="s">
        <v>35</v>
      </c>
      <c r="H2736" s="75">
        <f t="shared" si="1442"/>
        <v>-0.41860465116279072</v>
      </c>
      <c r="I2736" s="74">
        <v>25</v>
      </c>
      <c r="J2736" s="74">
        <v>43</v>
      </c>
      <c r="K2736" s="48">
        <f t="shared" si="1451"/>
        <v>25</v>
      </c>
      <c r="L2736" s="48">
        <f>$L$3</f>
        <v>-4</v>
      </c>
      <c r="M2736" s="48">
        <f t="shared" si="1438"/>
        <v>21</v>
      </c>
      <c r="N2736" s="48">
        <v>1</v>
      </c>
      <c r="O2736" s="56">
        <v>216.625</v>
      </c>
      <c r="P2736" s="48" t="str">
        <f t="shared" si="1431"/>
        <v>6318 SL</v>
      </c>
      <c r="Q2736" s="76">
        <v>0</v>
      </c>
      <c r="R2736" s="76">
        <v>0</v>
      </c>
      <c r="S2736" s="49">
        <f t="shared" si="1443"/>
        <v>0</v>
      </c>
      <c r="T2736" s="49">
        <f t="shared" si="1432"/>
        <v>0</v>
      </c>
      <c r="U2736" s="49">
        <v>68.653846153846146</v>
      </c>
      <c r="V2736" s="49">
        <f t="shared" si="1425"/>
        <v>0.1373076923076923</v>
      </c>
      <c r="W2736" s="49">
        <f t="shared" si="1455"/>
        <v>0</v>
      </c>
      <c r="X2736" s="90">
        <f t="shared" si="1456"/>
        <v>0</v>
      </c>
      <c r="Y2736" s="91">
        <f t="shared" si="1439"/>
        <v>0</v>
      </c>
      <c r="Z2736" s="93">
        <f t="shared" si="1450"/>
        <v>0</v>
      </c>
      <c r="AA2736" s="94">
        <f t="shared" si="1440"/>
        <v>0</v>
      </c>
      <c r="AB2736" s="97">
        <f t="shared" si="1452"/>
        <v>0</v>
      </c>
      <c r="AC2736" s="98">
        <f t="shared" si="1441"/>
        <v>0</v>
      </c>
      <c r="AD2736" s="77" t="s">
        <v>5890</v>
      </c>
      <c r="AE2736" s="54">
        <v>0</v>
      </c>
      <c r="AF2736" s="17"/>
    </row>
    <row r="2737" spans="1:32" ht="12.75" customHeight="1" x14ac:dyDescent="0.3">
      <c r="A2737" s="73" t="s">
        <v>35</v>
      </c>
      <c r="B2737" s="74" t="s">
        <v>1657</v>
      </c>
      <c r="C2737" s="48" t="s">
        <v>1432</v>
      </c>
      <c r="D2737" s="48">
        <v>1000</v>
      </c>
      <c r="E2737" s="48">
        <v>621</v>
      </c>
      <c r="F2737" s="48" t="s">
        <v>6128</v>
      </c>
      <c r="G2737" s="48" t="s">
        <v>35</v>
      </c>
      <c r="H2737" s="75">
        <f t="shared" si="1442"/>
        <v>0</v>
      </c>
      <c r="I2737" s="74">
        <v>39</v>
      </c>
      <c r="J2737" s="74">
        <v>39</v>
      </c>
      <c r="K2737" s="48">
        <f t="shared" si="1451"/>
        <v>39</v>
      </c>
      <c r="L2737" s="48">
        <f>$L$3</f>
        <v>-4</v>
      </c>
      <c r="M2737" s="48">
        <f t="shared" si="1438"/>
        <v>35</v>
      </c>
      <c r="N2737" s="48">
        <v>4</v>
      </c>
      <c r="O2737" s="56">
        <v>103.95</v>
      </c>
      <c r="P2737" s="48" t="str">
        <f t="shared" si="1431"/>
        <v>6716 SL</v>
      </c>
      <c r="Q2737" s="76">
        <v>8</v>
      </c>
      <c r="R2737" s="76">
        <v>18</v>
      </c>
      <c r="S2737" s="49">
        <f t="shared" si="1443"/>
        <v>0.10692307692307693</v>
      </c>
      <c r="T2737" s="49">
        <f t="shared" si="1432"/>
        <v>106.92307692307692</v>
      </c>
      <c r="U2737" s="49">
        <v>136.46153846153845</v>
      </c>
      <c r="V2737" s="49">
        <f t="shared" si="1425"/>
        <v>0.13646153846153844</v>
      </c>
      <c r="W2737" s="49">
        <f t="shared" si="1455"/>
        <v>3.7423076923076923</v>
      </c>
      <c r="X2737" s="90">
        <f>ROUND(S2737*$X$4,0)</f>
        <v>1</v>
      </c>
      <c r="Y2737" s="91">
        <f t="shared" si="1439"/>
        <v>103.95</v>
      </c>
      <c r="Z2737" s="93">
        <f t="shared" si="1450"/>
        <v>5</v>
      </c>
      <c r="AA2737" s="94">
        <f t="shared" si="1440"/>
        <v>519.75</v>
      </c>
      <c r="AB2737" s="97">
        <f t="shared" si="1452"/>
        <v>6</v>
      </c>
      <c r="AC2737" s="98">
        <f t="shared" si="1441"/>
        <v>623.70000000000005</v>
      </c>
      <c r="AD2737" s="77" t="s">
        <v>3</v>
      </c>
      <c r="AE2737" s="54">
        <v>623.70000000000005</v>
      </c>
      <c r="AF2737" s="17"/>
    </row>
    <row r="2738" spans="1:32" ht="12.75" customHeight="1" x14ac:dyDescent="0.3">
      <c r="A2738" s="73" t="s">
        <v>35</v>
      </c>
      <c r="B2738" s="74" t="s">
        <v>3992</v>
      </c>
      <c r="C2738" s="48" t="s">
        <v>40</v>
      </c>
      <c r="D2738" s="48">
        <v>1000</v>
      </c>
      <c r="E2738" s="48">
        <v>621</v>
      </c>
      <c r="F2738" s="48" t="s">
        <v>6128</v>
      </c>
      <c r="G2738" s="48" t="s">
        <v>112</v>
      </c>
      <c r="H2738" s="75">
        <f t="shared" si="1442"/>
        <v>-0.56603773584905659</v>
      </c>
      <c r="I2738" s="74">
        <v>23</v>
      </c>
      <c r="J2738" s="74">
        <v>53</v>
      </c>
      <c r="K2738" s="48">
        <f t="shared" si="1451"/>
        <v>23</v>
      </c>
      <c r="L2738" s="48">
        <f>$L$3</f>
        <v>-4</v>
      </c>
      <c r="M2738" s="48">
        <f t="shared" si="1438"/>
        <v>19</v>
      </c>
      <c r="N2738" s="48">
        <v>1</v>
      </c>
      <c r="O2738" s="56">
        <v>137.21</v>
      </c>
      <c r="P2738" s="48" t="str">
        <f t="shared" si="1431"/>
        <v>1560 RD</v>
      </c>
      <c r="Q2738" s="76">
        <v>4</v>
      </c>
      <c r="R2738" s="76">
        <v>7</v>
      </c>
      <c r="S2738" s="49">
        <f t="shared" si="1443"/>
        <v>5.1153846153846154E-2</v>
      </c>
      <c r="T2738" s="49">
        <f t="shared" si="1432"/>
        <v>51.153846153846153</v>
      </c>
      <c r="U2738" s="49">
        <v>100.34615384615384</v>
      </c>
      <c r="V2738" s="49">
        <f t="shared" si="1425"/>
        <v>0.10034615384615383</v>
      </c>
      <c r="W2738" s="49">
        <f t="shared" si="1455"/>
        <v>0.97192307692307689</v>
      </c>
      <c r="X2738" s="90">
        <f>ROUND(S2738*$X$3,0)</f>
        <v>0</v>
      </c>
      <c r="Y2738" s="91">
        <f t="shared" si="1439"/>
        <v>0</v>
      </c>
      <c r="Z2738" s="93">
        <f t="shared" si="1450"/>
        <v>1</v>
      </c>
      <c r="AA2738" s="94">
        <f t="shared" si="1440"/>
        <v>137.21</v>
      </c>
      <c r="AB2738" s="97">
        <f t="shared" si="1452"/>
        <v>1</v>
      </c>
      <c r="AC2738" s="98">
        <f t="shared" si="1441"/>
        <v>137.21</v>
      </c>
      <c r="AD2738" s="77" t="s">
        <v>3</v>
      </c>
      <c r="AE2738" s="54">
        <v>137.21</v>
      </c>
      <c r="AF2738" s="17"/>
    </row>
    <row r="2739" spans="1:32" ht="16.899999999999999" customHeight="1" x14ac:dyDescent="0.3">
      <c r="A2739" s="73" t="s">
        <v>7</v>
      </c>
      <c r="B2739" s="74" t="s">
        <v>5691</v>
      </c>
      <c r="C2739" s="48" t="s">
        <v>1154</v>
      </c>
      <c r="D2739" s="48">
        <v>500</v>
      </c>
      <c r="E2739" s="48">
        <v>2834</v>
      </c>
      <c r="F2739" s="48" t="s">
        <v>6126</v>
      </c>
      <c r="G2739" s="48">
        <v>2</v>
      </c>
      <c r="H2739" s="75">
        <f t="shared" si="1442"/>
        <v>0</v>
      </c>
      <c r="I2739" s="74">
        <v>55</v>
      </c>
      <c r="J2739" s="74">
        <f t="shared" ref="J2739:J2743" si="1457">I2739</f>
        <v>55</v>
      </c>
      <c r="K2739" s="48">
        <f t="shared" si="1451"/>
        <v>55</v>
      </c>
      <c r="L2739" s="48"/>
      <c r="M2739" s="48">
        <f t="shared" si="1438"/>
        <v>55</v>
      </c>
      <c r="N2739" s="48">
        <v>0</v>
      </c>
      <c r="O2739" s="56">
        <v>202.59518</v>
      </c>
      <c r="P2739" s="48" t="str">
        <f t="shared" si="1431"/>
        <v>5120/15C SL</v>
      </c>
      <c r="Q2739" s="76" t="s">
        <v>6187</v>
      </c>
      <c r="R2739" s="76" t="s">
        <v>6187</v>
      </c>
      <c r="S2739" s="49">
        <f t="shared" si="1443"/>
        <v>0</v>
      </c>
      <c r="T2739" s="49">
        <f t="shared" si="1432"/>
        <v>0</v>
      </c>
      <c r="U2739" s="49">
        <v>297.88461538461542</v>
      </c>
      <c r="V2739" s="49">
        <f t="shared" si="1425"/>
        <v>0.59576923076923083</v>
      </c>
      <c r="W2739" s="49">
        <f t="shared" si="1455"/>
        <v>0</v>
      </c>
      <c r="X2739" s="90">
        <f>ROUNDUP(S2739*$X$4,0)</f>
        <v>0</v>
      </c>
      <c r="Y2739" s="91">
        <f t="shared" si="1439"/>
        <v>0</v>
      </c>
      <c r="Z2739" s="93">
        <f t="shared" si="1450"/>
        <v>0</v>
      </c>
      <c r="AA2739" s="94">
        <f t="shared" si="1440"/>
        <v>0</v>
      </c>
      <c r="AB2739" s="97">
        <f t="shared" si="1452"/>
        <v>0</v>
      </c>
      <c r="AC2739" s="98">
        <f t="shared" si="1441"/>
        <v>0</v>
      </c>
      <c r="AD2739" s="77" t="s">
        <v>3</v>
      </c>
      <c r="AE2739" s="54">
        <v>0</v>
      </c>
      <c r="AF2739" s="17"/>
    </row>
    <row r="2740" spans="1:32" ht="16.899999999999999" customHeight="1" x14ac:dyDescent="0.3">
      <c r="A2740" s="73" t="s">
        <v>35</v>
      </c>
      <c r="B2740" s="74" t="s">
        <v>3201</v>
      </c>
      <c r="C2740" s="48" t="s">
        <v>10</v>
      </c>
      <c r="D2740" s="48">
        <v>100</v>
      </c>
      <c r="E2740" s="48">
        <v>2834</v>
      </c>
      <c r="F2740" s="48" t="s">
        <v>6126</v>
      </c>
      <c r="G2740" s="48">
        <v>2</v>
      </c>
      <c r="H2740" s="75">
        <f t="shared" si="1442"/>
        <v>0</v>
      </c>
      <c r="I2740" s="74">
        <v>45</v>
      </c>
      <c r="J2740" s="74">
        <f t="shared" si="1457"/>
        <v>45</v>
      </c>
      <c r="K2740" s="48">
        <f t="shared" si="1451"/>
        <v>45</v>
      </c>
      <c r="L2740" s="48"/>
      <c r="M2740" s="48">
        <f t="shared" si="1438"/>
        <v>45</v>
      </c>
      <c r="N2740" s="48">
        <v>3</v>
      </c>
      <c r="O2740" s="56">
        <v>79.329859999999996</v>
      </c>
      <c r="P2740" s="48" t="str">
        <f t="shared" si="1431"/>
        <v>6348 SL</v>
      </c>
      <c r="Q2740" s="76">
        <v>1</v>
      </c>
      <c r="R2740" s="76">
        <v>23</v>
      </c>
      <c r="S2740" s="49">
        <f t="shared" si="1443"/>
        <v>3.7307692307692306E-2</v>
      </c>
      <c r="T2740" s="49">
        <f t="shared" si="1432"/>
        <v>3.7307692307692304</v>
      </c>
      <c r="U2740" s="49">
        <v>8.3461538461538467</v>
      </c>
      <c r="V2740" s="49">
        <f t="shared" si="1425"/>
        <v>8.3461538461538462E-2</v>
      </c>
      <c r="W2740" s="49">
        <f t="shared" si="1455"/>
        <v>1.6788461538461537</v>
      </c>
      <c r="X2740" s="90">
        <f t="shared" ref="X2740:X2741" si="1458">ROUND(S2740*$X$4,0)</f>
        <v>0</v>
      </c>
      <c r="Y2740" s="91">
        <f t="shared" si="1439"/>
        <v>0</v>
      </c>
      <c r="Z2740" s="93">
        <f t="shared" si="1450"/>
        <v>2</v>
      </c>
      <c r="AA2740" s="94">
        <f t="shared" si="1440"/>
        <v>158.65971999999999</v>
      </c>
      <c r="AB2740" s="97">
        <f t="shared" si="1452"/>
        <v>2</v>
      </c>
      <c r="AC2740" s="98">
        <f t="shared" si="1441"/>
        <v>158.65971999999999</v>
      </c>
      <c r="AD2740" s="77" t="s">
        <v>3</v>
      </c>
      <c r="AE2740" s="54">
        <v>158.65971999999999</v>
      </c>
      <c r="AF2740" s="17"/>
    </row>
    <row r="2741" spans="1:32" ht="16.899999999999999" customHeight="1" x14ac:dyDescent="0.3">
      <c r="A2741" s="73" t="s">
        <v>7</v>
      </c>
      <c r="B2741" s="74" t="s">
        <v>2945</v>
      </c>
      <c r="C2741" s="48" t="s">
        <v>10</v>
      </c>
      <c r="D2741" s="48">
        <v>500</v>
      </c>
      <c r="E2741" s="48">
        <v>2834</v>
      </c>
      <c r="F2741" s="48" t="s">
        <v>6126</v>
      </c>
      <c r="G2741" s="48">
        <v>2</v>
      </c>
      <c r="H2741" s="75">
        <f t="shared" si="1442"/>
        <v>0</v>
      </c>
      <c r="I2741" s="74">
        <v>25</v>
      </c>
      <c r="J2741" s="74">
        <f t="shared" si="1457"/>
        <v>25</v>
      </c>
      <c r="K2741" s="48">
        <f t="shared" si="1451"/>
        <v>25</v>
      </c>
      <c r="L2741" s="48"/>
      <c r="M2741" s="48">
        <f t="shared" si="1438"/>
        <v>25</v>
      </c>
      <c r="N2741" s="48">
        <v>2</v>
      </c>
      <c r="O2741" s="56">
        <v>146.83686</v>
      </c>
      <c r="P2741" s="48" t="str">
        <f t="shared" si="1431"/>
        <v>6010C SL</v>
      </c>
      <c r="Q2741" s="76">
        <v>18</v>
      </c>
      <c r="R2741" s="76">
        <v>52</v>
      </c>
      <c r="S2741" s="49">
        <f t="shared" si="1443"/>
        <v>0.25384615384615383</v>
      </c>
      <c r="T2741" s="49">
        <f t="shared" si="1432"/>
        <v>126.92307692307692</v>
      </c>
      <c r="U2741" s="49">
        <v>484.35999999999996</v>
      </c>
      <c r="V2741" s="49">
        <f t="shared" si="1425"/>
        <v>0.96871999999999991</v>
      </c>
      <c r="W2741" s="49">
        <f t="shared" si="1455"/>
        <v>6.3461538461538458</v>
      </c>
      <c r="X2741" s="90">
        <f t="shared" si="1458"/>
        <v>1</v>
      </c>
      <c r="Y2741" s="91">
        <f t="shared" si="1439"/>
        <v>146.83686</v>
      </c>
      <c r="Z2741" s="93">
        <f t="shared" si="1450"/>
        <v>7</v>
      </c>
      <c r="AA2741" s="94">
        <f t="shared" si="1440"/>
        <v>1027.8580200000001</v>
      </c>
      <c r="AB2741" s="97">
        <f t="shared" si="1452"/>
        <v>8</v>
      </c>
      <c r="AC2741" s="98">
        <f t="shared" si="1441"/>
        <v>1174.69488</v>
      </c>
      <c r="AD2741" s="77" t="s">
        <v>3</v>
      </c>
      <c r="AE2741" s="54">
        <v>1174.69488</v>
      </c>
      <c r="AF2741" s="17"/>
    </row>
    <row r="2742" spans="1:32" ht="12.75" customHeight="1" x14ac:dyDescent="0.3">
      <c r="A2742" s="73" t="s">
        <v>7</v>
      </c>
      <c r="B2742" s="74" t="s">
        <v>1199</v>
      </c>
      <c r="C2742" s="48" t="s">
        <v>1154</v>
      </c>
      <c r="D2742" s="48">
        <v>500</v>
      </c>
      <c r="E2742" s="48">
        <v>2834</v>
      </c>
      <c r="F2742" s="48" t="s">
        <v>6126</v>
      </c>
      <c r="G2742" s="48">
        <v>2</v>
      </c>
      <c r="H2742" s="75">
        <f t="shared" si="1442"/>
        <v>0</v>
      </c>
      <c r="I2742" s="74">
        <v>20</v>
      </c>
      <c r="J2742" s="74">
        <f t="shared" si="1457"/>
        <v>20</v>
      </c>
      <c r="K2742" s="48">
        <f t="shared" si="1451"/>
        <v>20</v>
      </c>
      <c r="L2742" s="48"/>
      <c r="M2742" s="48">
        <f t="shared" si="1438"/>
        <v>20</v>
      </c>
      <c r="N2742" s="48">
        <v>0</v>
      </c>
      <c r="O2742" s="56">
        <v>212.98563999999999</v>
      </c>
      <c r="P2742" s="48" t="str">
        <f t="shared" si="1431"/>
        <v>5470C SL</v>
      </c>
      <c r="Q2742" s="76">
        <v>0</v>
      </c>
      <c r="R2742" s="76">
        <v>1</v>
      </c>
      <c r="S2742" s="49">
        <f t="shared" si="1443"/>
        <v>1.153846153846154E-3</v>
      </c>
      <c r="T2742" s="49">
        <f t="shared" si="1432"/>
        <v>0.57692307692307698</v>
      </c>
      <c r="U2742" s="49">
        <v>198.46153846153845</v>
      </c>
      <c r="V2742" s="49">
        <f t="shared" ref="V2742:V2805" si="1459">U2742/D2742</f>
        <v>0.39692307692307688</v>
      </c>
      <c r="W2742" s="49">
        <f t="shared" si="1455"/>
        <v>2.3076923076923078E-2</v>
      </c>
      <c r="X2742" s="90">
        <f>ROUNDUP(S2742*$X$3,0)</f>
        <v>1</v>
      </c>
      <c r="Y2742" s="91">
        <f t="shared" si="1439"/>
        <v>212.98563999999999</v>
      </c>
      <c r="Z2742" s="93">
        <f t="shared" si="1450"/>
        <v>1</v>
      </c>
      <c r="AA2742" s="94">
        <f t="shared" si="1440"/>
        <v>212.98563999999999</v>
      </c>
      <c r="AB2742" s="97">
        <f t="shared" si="1452"/>
        <v>1</v>
      </c>
      <c r="AC2742" s="98">
        <f t="shared" si="1441"/>
        <v>212.98563999999999</v>
      </c>
      <c r="AD2742" s="77" t="s">
        <v>3</v>
      </c>
      <c r="AE2742" s="54">
        <v>212.98563999999999</v>
      </c>
      <c r="AF2742" s="17"/>
    </row>
    <row r="2743" spans="1:32" ht="16.899999999999999" customHeight="1" x14ac:dyDescent="0.3">
      <c r="A2743" s="73" t="s">
        <v>7</v>
      </c>
      <c r="B2743" s="74" t="s">
        <v>4292</v>
      </c>
      <c r="C2743" s="48" t="s">
        <v>1370</v>
      </c>
      <c r="D2743" s="48">
        <v>500</v>
      </c>
      <c r="E2743" s="48">
        <v>2834</v>
      </c>
      <c r="F2743" s="48" t="s">
        <v>6126</v>
      </c>
      <c r="G2743" s="48">
        <v>2</v>
      </c>
      <c r="H2743" s="75">
        <f t="shared" si="1442"/>
        <v>0</v>
      </c>
      <c r="I2743" s="74">
        <v>45</v>
      </c>
      <c r="J2743" s="74">
        <f t="shared" si="1457"/>
        <v>45</v>
      </c>
      <c r="K2743" s="48">
        <f t="shared" si="1451"/>
        <v>45</v>
      </c>
      <c r="L2743" s="48"/>
      <c r="M2743" s="48">
        <f t="shared" si="1438"/>
        <v>45</v>
      </c>
      <c r="N2743" s="48">
        <v>0</v>
      </c>
      <c r="O2743" s="56">
        <v>173.38418999999999</v>
      </c>
      <c r="P2743" s="48" t="str">
        <f t="shared" si="1431"/>
        <v>65003CY SL</v>
      </c>
      <c r="Q2743" s="76">
        <v>0</v>
      </c>
      <c r="R2743" s="76">
        <v>1</v>
      </c>
      <c r="S2743" s="49">
        <f t="shared" si="1443"/>
        <v>1.153846153846154E-3</v>
      </c>
      <c r="T2743" s="49">
        <f t="shared" si="1432"/>
        <v>0.57692307692307698</v>
      </c>
      <c r="U2743" s="49">
        <v>5.0384615384615383</v>
      </c>
      <c r="V2743" s="49">
        <f t="shared" si="1459"/>
        <v>1.0076923076923077E-2</v>
      </c>
      <c r="W2743" s="49">
        <f t="shared" si="1455"/>
        <v>5.1923076923076926E-2</v>
      </c>
      <c r="X2743" s="90">
        <f>ROUNDUP(S2743*$X$4,0)</f>
        <v>1</v>
      </c>
      <c r="Y2743" s="91">
        <f t="shared" si="1439"/>
        <v>173.38418999999999</v>
      </c>
      <c r="Z2743" s="93">
        <f t="shared" si="1450"/>
        <v>1</v>
      </c>
      <c r="AA2743" s="94">
        <f t="shared" si="1440"/>
        <v>173.38418999999999</v>
      </c>
      <c r="AB2743" s="97">
        <f t="shared" si="1452"/>
        <v>1</v>
      </c>
      <c r="AC2743" s="98">
        <f t="shared" si="1441"/>
        <v>173.38418999999999</v>
      </c>
      <c r="AD2743" s="77" t="s">
        <v>3</v>
      </c>
      <c r="AE2743" s="54">
        <v>173.38418999999999</v>
      </c>
      <c r="AF2743" s="17"/>
    </row>
    <row r="2744" spans="1:32" ht="12.75" customHeight="1" x14ac:dyDescent="0.3">
      <c r="A2744" s="73" t="s">
        <v>7</v>
      </c>
      <c r="B2744" s="74" t="s">
        <v>1732</v>
      </c>
      <c r="C2744" s="48" t="s">
        <v>10</v>
      </c>
      <c r="D2744" s="48">
        <v>500</v>
      </c>
      <c r="E2744" s="48">
        <v>2834</v>
      </c>
      <c r="F2744" s="48" t="s">
        <v>6126</v>
      </c>
      <c r="G2744" s="48">
        <v>2</v>
      </c>
      <c r="H2744" s="75">
        <f t="shared" si="1442"/>
        <v>-0.52054794520547942</v>
      </c>
      <c r="I2744" s="74">
        <v>35</v>
      </c>
      <c r="J2744" s="74">
        <v>73</v>
      </c>
      <c r="K2744" s="48">
        <f t="shared" si="1451"/>
        <v>35</v>
      </c>
      <c r="L2744" s="48"/>
      <c r="M2744" s="48">
        <f t="shared" si="1438"/>
        <v>35</v>
      </c>
      <c r="N2744" s="48">
        <v>29</v>
      </c>
      <c r="O2744" s="56">
        <v>27.465</v>
      </c>
      <c r="P2744" s="48" t="str">
        <f t="shared" si="1431"/>
        <v>5471C SL</v>
      </c>
      <c r="Q2744" s="76">
        <v>26</v>
      </c>
      <c r="R2744" s="76">
        <v>68</v>
      </c>
      <c r="S2744" s="49">
        <f t="shared" si="1443"/>
        <v>0.35846153846153844</v>
      </c>
      <c r="T2744" s="49">
        <f t="shared" si="1432"/>
        <v>179.23076923076923</v>
      </c>
      <c r="U2744" s="49">
        <v>1909.5384615384614</v>
      </c>
      <c r="V2744" s="49">
        <f t="shared" si="1459"/>
        <v>3.8190769230769228</v>
      </c>
      <c r="W2744" s="49">
        <f t="shared" si="1455"/>
        <v>12.546153846153846</v>
      </c>
      <c r="X2744" s="90">
        <f t="shared" ref="X2744" si="1460">ROUND(S2744*$X$4,0)</f>
        <v>2</v>
      </c>
      <c r="Y2744" s="91">
        <f t="shared" si="1439"/>
        <v>54.93</v>
      </c>
      <c r="Z2744" s="93">
        <f t="shared" si="1450"/>
        <v>15</v>
      </c>
      <c r="AA2744" s="94">
        <f t="shared" si="1440"/>
        <v>411.97500000000002</v>
      </c>
      <c r="AB2744" s="97">
        <f t="shared" si="1452"/>
        <v>17</v>
      </c>
      <c r="AC2744" s="98">
        <f t="shared" si="1441"/>
        <v>466.90499999999997</v>
      </c>
      <c r="AD2744" s="77" t="s">
        <v>3</v>
      </c>
      <c r="AE2744" s="54">
        <v>466.90499999999997</v>
      </c>
      <c r="AF2744" s="17"/>
    </row>
    <row r="2745" spans="1:32" ht="16.899999999999999" customHeight="1" x14ac:dyDescent="0.3">
      <c r="A2745" s="73" t="s">
        <v>7</v>
      </c>
      <c r="B2745" s="74" t="s">
        <v>1746</v>
      </c>
      <c r="C2745" s="48" t="s">
        <v>1154</v>
      </c>
      <c r="D2745" s="48">
        <v>1000</v>
      </c>
      <c r="E2745" s="48">
        <v>2834</v>
      </c>
      <c r="F2745" s="48" t="s">
        <v>6126</v>
      </c>
      <c r="G2745" s="48">
        <v>2</v>
      </c>
      <c r="H2745" s="75">
        <f t="shared" si="1442"/>
        <v>0</v>
      </c>
      <c r="I2745" s="74">
        <v>20</v>
      </c>
      <c r="J2745" s="74">
        <f>I2745</f>
        <v>20</v>
      </c>
      <c r="K2745" s="48">
        <f t="shared" si="1451"/>
        <v>20</v>
      </c>
      <c r="L2745" s="48"/>
      <c r="M2745" s="48">
        <f t="shared" si="1438"/>
        <v>20</v>
      </c>
      <c r="N2745" s="48">
        <v>0</v>
      </c>
      <c r="O2745" s="56">
        <v>188.84216000000001</v>
      </c>
      <c r="P2745" s="48" t="str">
        <f t="shared" si="1431"/>
        <v>5599/5C SL</v>
      </c>
      <c r="Q2745" s="76">
        <v>4</v>
      </c>
      <c r="R2745" s="76">
        <v>1</v>
      </c>
      <c r="S2745" s="49">
        <f t="shared" si="1443"/>
        <v>4.4230769230769226E-2</v>
      </c>
      <c r="T2745" s="49">
        <f t="shared" si="1432"/>
        <v>44.230769230769226</v>
      </c>
      <c r="U2745" s="49">
        <v>44.230769230769226</v>
      </c>
      <c r="V2745" s="49">
        <f t="shared" si="1459"/>
        <v>4.4230769230769226E-2</v>
      </c>
      <c r="W2745" s="49">
        <f t="shared" si="1455"/>
        <v>0.88461538461538458</v>
      </c>
      <c r="X2745" s="90">
        <f t="shared" ref="X2745:X2746" si="1461">ROUND(S2745*$X$3,0)</f>
        <v>0</v>
      </c>
      <c r="Y2745" s="91">
        <f t="shared" si="1439"/>
        <v>0</v>
      </c>
      <c r="Z2745" s="93">
        <f t="shared" si="1450"/>
        <v>1</v>
      </c>
      <c r="AA2745" s="94">
        <f t="shared" si="1440"/>
        <v>188.84216000000001</v>
      </c>
      <c r="AB2745" s="97">
        <f t="shared" si="1452"/>
        <v>1</v>
      </c>
      <c r="AC2745" s="98">
        <f t="shared" si="1441"/>
        <v>188.84216000000001</v>
      </c>
      <c r="AD2745" s="77" t="s">
        <v>3</v>
      </c>
      <c r="AE2745" s="54">
        <v>188.84216000000001</v>
      </c>
      <c r="AF2745" s="17"/>
    </row>
    <row r="2746" spans="1:32" ht="16.899999999999999" customHeight="1" x14ac:dyDescent="0.3">
      <c r="A2746" s="73" t="s">
        <v>35</v>
      </c>
      <c r="B2746" s="74" t="s">
        <v>3206</v>
      </c>
      <c r="C2746" s="48" t="s">
        <v>34</v>
      </c>
      <c r="D2746" s="48">
        <v>500</v>
      </c>
      <c r="E2746" s="48">
        <v>1202</v>
      </c>
      <c r="F2746" s="48" t="s">
        <v>6130</v>
      </c>
      <c r="G2746" s="48" t="s">
        <v>35</v>
      </c>
      <c r="H2746" s="75">
        <f t="shared" si="1442"/>
        <v>0</v>
      </c>
      <c r="I2746" s="74">
        <v>24</v>
      </c>
      <c r="J2746" s="74">
        <v>24</v>
      </c>
      <c r="K2746" s="48">
        <f t="shared" si="1451"/>
        <v>24</v>
      </c>
      <c r="L2746" s="48">
        <f>$L$3</f>
        <v>-4</v>
      </c>
      <c r="M2746" s="48">
        <f t="shared" si="1438"/>
        <v>20</v>
      </c>
      <c r="N2746" s="48">
        <v>11</v>
      </c>
      <c r="O2746" s="56">
        <v>38.700000000000003</v>
      </c>
      <c r="P2746" s="48" t="str">
        <f t="shared" si="1431"/>
        <v>PF13010 BK</v>
      </c>
      <c r="Q2746" s="76">
        <v>10</v>
      </c>
      <c r="R2746" s="76">
        <v>58</v>
      </c>
      <c r="S2746" s="49">
        <f t="shared" si="1443"/>
        <v>0.17461538461538462</v>
      </c>
      <c r="T2746" s="49">
        <f t="shared" si="1432"/>
        <v>87.307692307692307</v>
      </c>
      <c r="U2746" s="49">
        <v>88.461538461538467</v>
      </c>
      <c r="V2746" s="49">
        <f t="shared" si="1459"/>
        <v>0.17692307692307693</v>
      </c>
      <c r="W2746" s="49">
        <f t="shared" si="1455"/>
        <v>3.4923076923076923</v>
      </c>
      <c r="X2746" s="90">
        <f t="shared" si="1461"/>
        <v>1</v>
      </c>
      <c r="Y2746" s="91">
        <f t="shared" si="1439"/>
        <v>38.700000000000003</v>
      </c>
      <c r="Z2746" s="93">
        <f t="shared" si="1450"/>
        <v>4</v>
      </c>
      <c r="AA2746" s="94">
        <f t="shared" si="1440"/>
        <v>154.80000000000001</v>
      </c>
      <c r="AB2746" s="97">
        <f t="shared" si="1452"/>
        <v>5</v>
      </c>
      <c r="AC2746" s="98">
        <f t="shared" si="1441"/>
        <v>193.5</v>
      </c>
      <c r="AD2746" s="77" t="s">
        <v>3</v>
      </c>
      <c r="AE2746" s="54">
        <v>193.5</v>
      </c>
      <c r="AF2746" s="17"/>
    </row>
    <row r="2747" spans="1:32" ht="16.899999999999999" customHeight="1" x14ac:dyDescent="0.3">
      <c r="A2747" s="73" t="s">
        <v>7</v>
      </c>
      <c r="B2747" s="74" t="s">
        <v>5716</v>
      </c>
      <c r="C2747" s="48" t="s">
        <v>1370</v>
      </c>
      <c r="D2747" s="48">
        <v>500</v>
      </c>
      <c r="E2747" s="48">
        <v>2834</v>
      </c>
      <c r="F2747" s="48" t="s">
        <v>6126</v>
      </c>
      <c r="G2747" s="48">
        <v>2</v>
      </c>
      <c r="H2747" s="75">
        <f t="shared" si="1442"/>
        <v>0</v>
      </c>
      <c r="I2747" s="74">
        <v>35</v>
      </c>
      <c r="J2747" s="74">
        <f>I2747</f>
        <v>35</v>
      </c>
      <c r="K2747" s="48">
        <f t="shared" si="1451"/>
        <v>35</v>
      </c>
      <c r="L2747" s="48"/>
      <c r="M2747" s="48">
        <f t="shared" si="1438"/>
        <v>35</v>
      </c>
      <c r="N2747" s="48">
        <v>0</v>
      </c>
      <c r="O2747" s="56">
        <v>166.13525000000001</v>
      </c>
      <c r="P2747" s="48" t="str">
        <f t="shared" si="1431"/>
        <v>65402 SL</v>
      </c>
      <c r="Q2747" s="76">
        <v>0</v>
      </c>
      <c r="R2747" s="76">
        <v>0</v>
      </c>
      <c r="S2747" s="49">
        <f t="shared" si="1443"/>
        <v>0</v>
      </c>
      <c r="T2747" s="49">
        <f t="shared" si="1432"/>
        <v>0</v>
      </c>
      <c r="U2747" s="49">
        <v>17.76923076923077</v>
      </c>
      <c r="V2747" s="49">
        <f t="shared" si="1459"/>
        <v>3.553846153846154E-2</v>
      </c>
      <c r="W2747" s="49">
        <f t="shared" si="1455"/>
        <v>0</v>
      </c>
      <c r="X2747" s="90">
        <f>ROUNDUP(S2747*$X$4,0)</f>
        <v>0</v>
      </c>
      <c r="Y2747" s="91">
        <f t="shared" si="1439"/>
        <v>0</v>
      </c>
      <c r="Z2747" s="93">
        <f t="shared" si="1450"/>
        <v>0</v>
      </c>
      <c r="AA2747" s="94">
        <f t="shared" si="1440"/>
        <v>0</v>
      </c>
      <c r="AB2747" s="97">
        <f t="shared" si="1452"/>
        <v>0</v>
      </c>
      <c r="AC2747" s="98">
        <f t="shared" si="1441"/>
        <v>0</v>
      </c>
      <c r="AD2747" s="77" t="s">
        <v>3</v>
      </c>
      <c r="AE2747" s="54">
        <v>0</v>
      </c>
      <c r="AF2747" s="17"/>
    </row>
    <row r="2748" spans="1:32" ht="16.899999999999999" customHeight="1" x14ac:dyDescent="0.3">
      <c r="A2748" s="73" t="s">
        <v>7</v>
      </c>
      <c r="B2748" s="74" t="s">
        <v>1791</v>
      </c>
      <c r="C2748" s="48" t="s">
        <v>1790</v>
      </c>
      <c r="D2748" s="48">
        <v>100</v>
      </c>
      <c r="E2748" s="48">
        <v>621</v>
      </c>
      <c r="F2748" s="48" t="s">
        <v>6128</v>
      </c>
      <c r="G2748" s="48" t="s">
        <v>11</v>
      </c>
      <c r="H2748" s="75">
        <f t="shared" si="1442"/>
        <v>0</v>
      </c>
      <c r="I2748" s="74">
        <v>5</v>
      </c>
      <c r="J2748" s="74">
        <v>5</v>
      </c>
      <c r="K2748" s="48">
        <f>J2748</f>
        <v>5</v>
      </c>
      <c r="L2748" s="48"/>
      <c r="M2748" s="48">
        <f t="shared" si="1438"/>
        <v>5</v>
      </c>
      <c r="N2748" s="48">
        <v>0</v>
      </c>
      <c r="O2748" s="56">
        <v>27.070309999999999</v>
      </c>
      <c r="P2748" s="48" t="str">
        <f t="shared" si="1431"/>
        <v>9059C BK</v>
      </c>
      <c r="Q2748" s="76">
        <v>2</v>
      </c>
      <c r="R2748" s="76">
        <v>12</v>
      </c>
      <c r="S2748" s="49">
        <f t="shared" si="1443"/>
        <v>3.5384615384615382E-2</v>
      </c>
      <c r="T2748" s="49">
        <f t="shared" si="1432"/>
        <v>3.5384615384615383</v>
      </c>
      <c r="U2748" s="49">
        <v>147.76307692307691</v>
      </c>
      <c r="V2748" s="49">
        <f t="shared" si="1459"/>
        <v>1.4776307692307691</v>
      </c>
      <c r="W2748" s="49">
        <f t="shared" si="1455"/>
        <v>0.17692307692307691</v>
      </c>
      <c r="X2748" s="90">
        <f>ROUNDUP(S2748*$X$2,0)</f>
        <v>1</v>
      </c>
      <c r="Y2748" s="91">
        <f t="shared" si="1439"/>
        <v>27.070309999999999</v>
      </c>
      <c r="Z2748" s="93">
        <f t="shared" si="1450"/>
        <v>1</v>
      </c>
      <c r="AA2748" s="94">
        <f t="shared" si="1440"/>
        <v>27.070309999999999</v>
      </c>
      <c r="AB2748" s="97">
        <f>ROUND((S2748*$AB$2)+Z2748,0)</f>
        <v>1</v>
      </c>
      <c r="AC2748" s="98">
        <f t="shared" si="1441"/>
        <v>27.070309999999999</v>
      </c>
      <c r="AD2748" s="77" t="s">
        <v>5891</v>
      </c>
      <c r="AE2748" s="54">
        <v>27.070309999999999</v>
      </c>
      <c r="AF2748" s="17"/>
    </row>
    <row r="2749" spans="1:32" ht="16.899999999999999" customHeight="1" x14ac:dyDescent="0.3">
      <c r="A2749" s="73" t="s">
        <v>35</v>
      </c>
      <c r="B2749" s="74" t="s">
        <v>5044</v>
      </c>
      <c r="C2749" s="48" t="s">
        <v>1797</v>
      </c>
      <c r="D2749" s="48">
        <v>3000</v>
      </c>
      <c r="E2749" s="48">
        <v>7880</v>
      </c>
      <c r="F2749" s="48" t="s">
        <v>5908</v>
      </c>
      <c r="G2749" s="48" t="s">
        <v>122</v>
      </c>
      <c r="H2749" s="75">
        <f t="shared" si="1442"/>
        <v>0.55555555555555558</v>
      </c>
      <c r="I2749" s="74">
        <v>140</v>
      </c>
      <c r="J2749" s="74">
        <v>90</v>
      </c>
      <c r="K2749" s="48">
        <f>J2749</f>
        <v>90</v>
      </c>
      <c r="L2749" s="48">
        <f>$L$3</f>
        <v>-4</v>
      </c>
      <c r="M2749" s="48">
        <f t="shared" si="1438"/>
        <v>86</v>
      </c>
      <c r="N2749" s="48">
        <v>1</v>
      </c>
      <c r="O2749" s="56">
        <v>306.10000000000002</v>
      </c>
      <c r="P2749" s="48" t="str">
        <f t="shared" si="1431"/>
        <v>F221B3/64 CL</v>
      </c>
      <c r="Q2749" s="76">
        <v>0</v>
      </c>
      <c r="R2749" s="76">
        <v>3</v>
      </c>
      <c r="S2749" s="49">
        <f t="shared" si="1443"/>
        <v>3.4615384615384616E-3</v>
      </c>
      <c r="T2749" s="49">
        <f t="shared" si="1432"/>
        <v>10.384615384615385</v>
      </c>
      <c r="U2749" s="49">
        <v>49.615384615384613</v>
      </c>
      <c r="V2749" s="49">
        <f t="shared" si="1459"/>
        <v>1.6538461538461537E-2</v>
      </c>
      <c r="W2749" s="49">
        <f t="shared" si="1455"/>
        <v>0.2976923076923077</v>
      </c>
      <c r="X2749" s="90">
        <f>ROUNDUP(S2749*$X$4,0)</f>
        <v>1</v>
      </c>
      <c r="Y2749" s="91">
        <f t="shared" si="1439"/>
        <v>306.10000000000002</v>
      </c>
      <c r="Z2749" s="93">
        <f t="shared" si="1450"/>
        <v>1</v>
      </c>
      <c r="AA2749" s="94">
        <f t="shared" si="1440"/>
        <v>306.10000000000002</v>
      </c>
      <c r="AB2749" s="97">
        <f>ROUND((S2749*$AB$4)+Z2749,0)</f>
        <v>1</v>
      </c>
      <c r="AC2749" s="98">
        <f t="shared" si="1441"/>
        <v>306.10000000000002</v>
      </c>
      <c r="AD2749" s="77" t="s">
        <v>3</v>
      </c>
      <c r="AE2749" s="54">
        <v>306.10000000000002</v>
      </c>
      <c r="AF2749" s="17"/>
    </row>
    <row r="2750" spans="1:32" ht="16.899999999999999" customHeight="1" x14ac:dyDescent="0.3">
      <c r="A2750" s="73" t="s">
        <v>35</v>
      </c>
      <c r="B2750" s="74" t="s">
        <v>3210</v>
      </c>
      <c r="C2750" s="48" t="s">
        <v>34</v>
      </c>
      <c r="D2750" s="48">
        <v>100</v>
      </c>
      <c r="E2750" s="48">
        <v>1202</v>
      </c>
      <c r="F2750" s="48" t="s">
        <v>6130</v>
      </c>
      <c r="G2750" s="48" t="s">
        <v>35</v>
      </c>
      <c r="H2750" s="75">
        <f t="shared" si="1442"/>
        <v>0</v>
      </c>
      <c r="I2750" s="74">
        <v>24</v>
      </c>
      <c r="J2750" s="74">
        <v>24</v>
      </c>
      <c r="K2750" s="48">
        <f>I2750</f>
        <v>24</v>
      </c>
      <c r="L2750" s="48">
        <f>$L$3</f>
        <v>-4</v>
      </c>
      <c r="M2750" s="48">
        <f t="shared" si="1438"/>
        <v>20</v>
      </c>
      <c r="N2750" s="48">
        <v>0</v>
      </c>
      <c r="O2750" s="56">
        <v>62.5</v>
      </c>
      <c r="P2750" s="48" t="str">
        <f t="shared" si="1431"/>
        <v>PF2401IN NA</v>
      </c>
      <c r="Q2750" s="76">
        <v>5</v>
      </c>
      <c r="R2750" s="76">
        <v>9</v>
      </c>
      <c r="S2750" s="49">
        <f t="shared" si="1443"/>
        <v>6.423076923076923E-2</v>
      </c>
      <c r="T2750" s="49">
        <f t="shared" si="1432"/>
        <v>6.4230769230769234</v>
      </c>
      <c r="U2750" s="49">
        <v>6.4230769230769234</v>
      </c>
      <c r="V2750" s="49">
        <f t="shared" si="1459"/>
        <v>6.423076923076923E-2</v>
      </c>
      <c r="W2750" s="49">
        <f t="shared" si="1455"/>
        <v>1.2846153846153845</v>
      </c>
      <c r="X2750" s="90">
        <f>ROUND(S2750*$X$3,0)</f>
        <v>0</v>
      </c>
      <c r="Y2750" s="91">
        <f t="shared" si="1439"/>
        <v>0</v>
      </c>
      <c r="Z2750" s="93">
        <f t="shared" si="1450"/>
        <v>1</v>
      </c>
      <c r="AA2750" s="94">
        <f t="shared" si="1440"/>
        <v>62.5</v>
      </c>
      <c r="AB2750" s="97">
        <f>ROUND((S2750*$AB$4)+Z2750,0)</f>
        <v>1</v>
      </c>
      <c r="AC2750" s="98">
        <f t="shared" si="1441"/>
        <v>62.5</v>
      </c>
      <c r="AD2750" s="77" t="s">
        <v>3</v>
      </c>
      <c r="AE2750" s="54">
        <v>62.5</v>
      </c>
      <c r="AF2750" s="17"/>
    </row>
    <row r="2751" spans="1:32" ht="16.899999999999999" customHeight="1" x14ac:dyDescent="0.3">
      <c r="A2751" s="73" t="s">
        <v>7</v>
      </c>
      <c r="B2751" s="74" t="s">
        <v>2981</v>
      </c>
      <c r="C2751" s="48" t="s">
        <v>1790</v>
      </c>
      <c r="D2751" s="48">
        <v>1000</v>
      </c>
      <c r="E2751" s="48">
        <v>621</v>
      </c>
      <c r="F2751" s="48" t="s">
        <v>6128</v>
      </c>
      <c r="G2751" s="48" t="s">
        <v>35</v>
      </c>
      <c r="H2751" s="75">
        <f t="shared" si="1442"/>
        <v>-0.16279069767441862</v>
      </c>
      <c r="I2751" s="74">
        <v>36</v>
      </c>
      <c r="J2751" s="74">
        <v>43</v>
      </c>
      <c r="K2751" s="48">
        <f>I2751</f>
        <v>36</v>
      </c>
      <c r="L2751" s="48">
        <f>$L$3</f>
        <v>-4</v>
      </c>
      <c r="M2751" s="48">
        <f t="shared" si="1438"/>
        <v>32</v>
      </c>
      <c r="N2751" s="48">
        <v>1</v>
      </c>
      <c r="O2751" s="56">
        <v>179.03</v>
      </c>
      <c r="P2751" s="48" t="str">
        <f t="shared" si="1431"/>
        <v>9062A BK</v>
      </c>
      <c r="Q2751" s="76">
        <v>0</v>
      </c>
      <c r="R2751" s="76">
        <v>0</v>
      </c>
      <c r="S2751" s="49">
        <f t="shared" si="1443"/>
        <v>0</v>
      </c>
      <c r="T2751" s="49">
        <f t="shared" si="1432"/>
        <v>0</v>
      </c>
      <c r="U2751" s="49">
        <v>110.34615384615384</v>
      </c>
      <c r="V2751" s="49">
        <f t="shared" si="1459"/>
        <v>0.11034615384615384</v>
      </c>
      <c r="W2751" s="49">
        <f t="shared" si="1455"/>
        <v>0</v>
      </c>
      <c r="X2751" s="90">
        <f>ROUNDUP(S2751*$X$4,0)</f>
        <v>0</v>
      </c>
      <c r="Y2751" s="91">
        <f t="shared" si="1439"/>
        <v>0</v>
      </c>
      <c r="Z2751" s="93">
        <f t="shared" si="1450"/>
        <v>0</v>
      </c>
      <c r="AA2751" s="94">
        <f t="shared" si="1440"/>
        <v>0</v>
      </c>
      <c r="AB2751" s="97">
        <f>ROUND((S2751*$AB$4)+Z2751,0)</f>
        <v>0</v>
      </c>
      <c r="AC2751" s="98">
        <f t="shared" si="1441"/>
        <v>0</v>
      </c>
      <c r="AD2751" s="77" t="s">
        <v>5890</v>
      </c>
      <c r="AE2751" s="54">
        <v>0</v>
      </c>
      <c r="AF2751" s="17"/>
    </row>
    <row r="2752" spans="1:32" ht="16.899999999999999" customHeight="1" x14ac:dyDescent="0.3">
      <c r="A2752" s="73" t="s">
        <v>7</v>
      </c>
      <c r="B2752" s="74" t="s">
        <v>1820</v>
      </c>
      <c r="C2752" s="48" t="s">
        <v>464</v>
      </c>
      <c r="D2752" s="48">
        <v>1000</v>
      </c>
      <c r="E2752" s="48">
        <v>4013</v>
      </c>
      <c r="F2752" s="48" t="s">
        <v>6180</v>
      </c>
      <c r="G2752" s="48" t="s">
        <v>65</v>
      </c>
      <c r="H2752" s="75">
        <f t="shared" si="1442"/>
        <v>0</v>
      </c>
      <c r="I2752" s="74">
        <v>5</v>
      </c>
      <c r="J2752" s="74">
        <v>5</v>
      </c>
      <c r="K2752" s="48">
        <f>J2752</f>
        <v>5</v>
      </c>
      <c r="L2752" s="48"/>
      <c r="M2752" s="48">
        <f t="shared" si="1438"/>
        <v>5</v>
      </c>
      <c r="N2752" s="48">
        <v>15</v>
      </c>
      <c r="O2752" s="56">
        <v>162.54319000000001</v>
      </c>
      <c r="P2752" s="48" t="str">
        <f t="shared" si="1431"/>
        <v>5855 BK</v>
      </c>
      <c r="Q2752" s="76">
        <v>36</v>
      </c>
      <c r="R2752" s="76">
        <v>214</v>
      </c>
      <c r="S2752" s="49">
        <f t="shared" si="1443"/>
        <v>0.63461538461538458</v>
      </c>
      <c r="T2752" s="49">
        <f t="shared" si="1432"/>
        <v>634.61538461538453</v>
      </c>
      <c r="U2752" s="49">
        <v>900.26923076923072</v>
      </c>
      <c r="V2752" s="49">
        <f t="shared" si="1459"/>
        <v>0.90026923076923071</v>
      </c>
      <c r="W2752" s="49">
        <f t="shared" si="1455"/>
        <v>3.1730769230769229</v>
      </c>
      <c r="X2752" s="90">
        <f>ROUND(S2752*$X$2,0)</f>
        <v>4</v>
      </c>
      <c r="Y2752" s="91">
        <f t="shared" si="1439"/>
        <v>650.17276000000004</v>
      </c>
      <c r="Z2752" s="93">
        <f t="shared" si="1450"/>
        <v>7</v>
      </c>
      <c r="AA2752" s="94">
        <f t="shared" si="1440"/>
        <v>1137.80233</v>
      </c>
      <c r="AB2752" s="97">
        <f>ROUND((S2752*$AB$2)+Z2752,0)</f>
        <v>11</v>
      </c>
      <c r="AC2752" s="98">
        <f t="shared" si="1441"/>
        <v>1787.9750900000001</v>
      </c>
      <c r="AD2752" s="77" t="s">
        <v>5891</v>
      </c>
      <c r="AE2752" s="54">
        <v>1787.9750900000001</v>
      </c>
      <c r="AF2752" s="17"/>
    </row>
    <row r="2753" spans="1:32" ht="16.899999999999999" customHeight="1" x14ac:dyDescent="0.3">
      <c r="A2753" s="73" t="s">
        <v>7</v>
      </c>
      <c r="B2753" s="74" t="s">
        <v>1447</v>
      </c>
      <c r="C2753" s="48" t="s">
        <v>1432</v>
      </c>
      <c r="D2753" s="48">
        <v>5000</v>
      </c>
      <c r="E2753" s="48">
        <v>621</v>
      </c>
      <c r="F2753" s="48" t="s">
        <v>6128</v>
      </c>
      <c r="G2753" s="48" t="s">
        <v>112</v>
      </c>
      <c r="H2753" s="75">
        <f t="shared" si="1442"/>
        <v>2.564102564102564E-2</v>
      </c>
      <c r="I2753" s="74">
        <v>40</v>
      </c>
      <c r="J2753" s="74">
        <v>39</v>
      </c>
      <c r="K2753" s="48">
        <f>J2753</f>
        <v>39</v>
      </c>
      <c r="L2753" s="48">
        <f>$L$3</f>
        <v>-4</v>
      </c>
      <c r="M2753" s="48">
        <f t="shared" si="1438"/>
        <v>35</v>
      </c>
      <c r="N2753" s="48">
        <v>2</v>
      </c>
      <c r="O2753" s="56">
        <v>92.6</v>
      </c>
      <c r="P2753" s="48" t="str">
        <f t="shared" si="1431"/>
        <v>6712 BK</v>
      </c>
      <c r="Q2753" s="76">
        <v>9</v>
      </c>
      <c r="R2753" s="76">
        <v>39</v>
      </c>
      <c r="S2753" s="49">
        <f t="shared" si="1443"/>
        <v>0.14192307692307693</v>
      </c>
      <c r="T2753" s="49">
        <f t="shared" si="1432"/>
        <v>709.61538461538464</v>
      </c>
      <c r="U2753" s="49">
        <v>6169.9230769230762</v>
      </c>
      <c r="V2753" s="49">
        <f t="shared" si="1459"/>
        <v>1.2339846153846152</v>
      </c>
      <c r="W2753" s="49">
        <f t="shared" si="1455"/>
        <v>4.9673076923076929</v>
      </c>
      <c r="X2753" s="90">
        <f t="shared" ref="X2753" si="1462">ROUND(S2753*$X$4,0)</f>
        <v>1</v>
      </c>
      <c r="Y2753" s="91">
        <f t="shared" si="1439"/>
        <v>92.6</v>
      </c>
      <c r="Z2753" s="93">
        <f t="shared" si="1450"/>
        <v>6</v>
      </c>
      <c r="AA2753" s="94">
        <f t="shared" si="1440"/>
        <v>555.59999999999991</v>
      </c>
      <c r="AB2753" s="97">
        <f>ROUND((S2753*$AB$4)+Z2753,0)</f>
        <v>7</v>
      </c>
      <c r="AC2753" s="98">
        <f t="shared" si="1441"/>
        <v>648.19999999999993</v>
      </c>
      <c r="AD2753" s="77" t="s">
        <v>3</v>
      </c>
      <c r="AE2753" s="54">
        <v>648.19999999999993</v>
      </c>
      <c r="AF2753" s="17"/>
    </row>
    <row r="2754" spans="1:32" ht="16.899999999999999" customHeight="1" x14ac:dyDescent="0.3">
      <c r="A2754" s="73" t="s">
        <v>7</v>
      </c>
      <c r="B2754" s="74" t="s">
        <v>1985</v>
      </c>
      <c r="C2754" s="48" t="s">
        <v>1154</v>
      </c>
      <c r="D2754" s="48">
        <v>500</v>
      </c>
      <c r="E2754" s="48">
        <v>2834</v>
      </c>
      <c r="F2754" s="48" t="s">
        <v>6126</v>
      </c>
      <c r="G2754" s="48">
        <v>2</v>
      </c>
      <c r="H2754" s="75">
        <f t="shared" si="1442"/>
        <v>0</v>
      </c>
      <c r="I2754" s="74">
        <v>30</v>
      </c>
      <c r="J2754" s="74">
        <f>I2754</f>
        <v>30</v>
      </c>
      <c r="K2754" s="48">
        <f>I2754</f>
        <v>30</v>
      </c>
      <c r="L2754" s="48"/>
      <c r="M2754" s="48">
        <f t="shared" si="1438"/>
        <v>30</v>
      </c>
      <c r="N2754" s="48">
        <v>0</v>
      </c>
      <c r="O2754" s="56">
        <v>157.63568000000001</v>
      </c>
      <c r="P2754" s="48" t="str">
        <f t="shared" si="1431"/>
        <v>5123C SL</v>
      </c>
      <c r="Q2754" s="76" t="s">
        <v>6187</v>
      </c>
      <c r="R2754" s="76" t="s">
        <v>6187</v>
      </c>
      <c r="S2754" s="49">
        <f t="shared" si="1443"/>
        <v>0</v>
      </c>
      <c r="T2754" s="49">
        <f t="shared" si="1432"/>
        <v>0</v>
      </c>
      <c r="U2754" s="49">
        <v>64.57692307692308</v>
      </c>
      <c r="V2754" s="49">
        <f t="shared" si="1459"/>
        <v>0.12915384615384615</v>
      </c>
      <c r="W2754" s="49">
        <f t="shared" si="1455"/>
        <v>0</v>
      </c>
      <c r="X2754" s="90">
        <f>ROUNDUP(S2754*$X$4,0)</f>
        <v>0</v>
      </c>
      <c r="Y2754" s="91">
        <f t="shared" si="1439"/>
        <v>0</v>
      </c>
      <c r="Z2754" s="93">
        <f t="shared" si="1450"/>
        <v>0</v>
      </c>
      <c r="AA2754" s="94">
        <f t="shared" si="1440"/>
        <v>0</v>
      </c>
      <c r="AB2754" s="97">
        <f>ROUND((S2754*$AB$4)+Z2754,0)</f>
        <v>0</v>
      </c>
      <c r="AC2754" s="98">
        <f t="shared" si="1441"/>
        <v>0</v>
      </c>
      <c r="AD2754" s="77" t="s">
        <v>3</v>
      </c>
      <c r="AE2754" s="54">
        <v>0</v>
      </c>
      <c r="AF2754" s="17"/>
    </row>
    <row r="2755" spans="1:32" ht="16.899999999999999" customHeight="1" x14ac:dyDescent="0.3">
      <c r="A2755" s="73" t="s">
        <v>7</v>
      </c>
      <c r="B2755" s="74" t="s">
        <v>1889</v>
      </c>
      <c r="C2755" s="48" t="s">
        <v>1790</v>
      </c>
      <c r="D2755" s="48">
        <v>1000</v>
      </c>
      <c r="E2755" s="48">
        <v>621</v>
      </c>
      <c r="F2755" s="48" t="s">
        <v>6128</v>
      </c>
      <c r="G2755" s="48" t="s">
        <v>112</v>
      </c>
      <c r="H2755" s="75">
        <f t="shared" si="1442"/>
        <v>-0.2857142857142857</v>
      </c>
      <c r="I2755" s="74">
        <v>20</v>
      </c>
      <c r="J2755" s="74">
        <v>28</v>
      </c>
      <c r="K2755" s="48">
        <f>I2755</f>
        <v>20</v>
      </c>
      <c r="L2755" s="48">
        <f>$L$3</f>
        <v>-4</v>
      </c>
      <c r="M2755" s="48">
        <f t="shared" si="1438"/>
        <v>16</v>
      </c>
      <c r="N2755" s="48">
        <v>7</v>
      </c>
      <c r="O2755" s="56">
        <v>378.21</v>
      </c>
      <c r="P2755" s="48" t="str">
        <f t="shared" si="1431"/>
        <v>9058AC BK</v>
      </c>
      <c r="Q2755" s="76">
        <v>35</v>
      </c>
      <c r="R2755" s="76">
        <v>156</v>
      </c>
      <c r="S2755" s="49">
        <f t="shared" si="1443"/>
        <v>0.55692307692307685</v>
      </c>
      <c r="T2755" s="49">
        <f t="shared" si="1432"/>
        <v>556.92307692307691</v>
      </c>
      <c r="U2755" s="49">
        <v>639.16769230769216</v>
      </c>
      <c r="V2755" s="49">
        <f t="shared" si="1459"/>
        <v>0.63916769230769221</v>
      </c>
      <c r="W2755" s="49">
        <f t="shared" si="1455"/>
        <v>8.9107692307692297</v>
      </c>
      <c r="X2755" s="90">
        <f>ROUND(S2755*$X$3,0)</f>
        <v>3</v>
      </c>
      <c r="Y2755" s="91">
        <f t="shared" si="1439"/>
        <v>1134.6299999999999</v>
      </c>
      <c r="Z2755" s="93">
        <f t="shared" si="1450"/>
        <v>12</v>
      </c>
      <c r="AA2755" s="94">
        <f t="shared" si="1440"/>
        <v>4538.5199999999995</v>
      </c>
      <c r="AB2755" s="97">
        <f>ROUND((S2755*$AB$4)+Z2755,0)</f>
        <v>15</v>
      </c>
      <c r="AC2755" s="98">
        <f t="shared" si="1441"/>
        <v>5673.15</v>
      </c>
      <c r="AD2755" s="77" t="s">
        <v>3</v>
      </c>
      <c r="AE2755" s="54">
        <v>5673.15</v>
      </c>
      <c r="AF2755" s="17"/>
    </row>
    <row r="2756" spans="1:32" ht="16.899999999999999" customHeight="1" x14ac:dyDescent="0.3">
      <c r="A2756" s="73" t="s">
        <v>35</v>
      </c>
      <c r="B2756" s="74" t="s">
        <v>2816</v>
      </c>
      <c r="C2756" s="48" t="s">
        <v>10</v>
      </c>
      <c r="D2756" s="48">
        <v>500</v>
      </c>
      <c r="E2756" s="48">
        <v>621</v>
      </c>
      <c r="F2756" s="48" t="s">
        <v>6128</v>
      </c>
      <c r="G2756" s="48" t="s">
        <v>11</v>
      </c>
      <c r="H2756" s="75">
        <f t="shared" si="1442"/>
        <v>0</v>
      </c>
      <c r="I2756" s="74">
        <v>5</v>
      </c>
      <c r="J2756" s="74">
        <v>5</v>
      </c>
      <c r="K2756" s="48">
        <f>J2756</f>
        <v>5</v>
      </c>
      <c r="L2756" s="48"/>
      <c r="M2756" s="48">
        <f t="shared" si="1438"/>
        <v>5</v>
      </c>
      <c r="N2756" s="48">
        <v>0</v>
      </c>
      <c r="O2756" s="56">
        <v>251.42336</v>
      </c>
      <c r="P2756" s="48" t="str">
        <f t="shared" si="1431"/>
        <v>6393 SL</v>
      </c>
      <c r="Q2756" s="76">
        <v>0</v>
      </c>
      <c r="R2756" s="76">
        <v>2</v>
      </c>
      <c r="S2756" s="49">
        <f t="shared" si="1443"/>
        <v>2.3076923076923079E-3</v>
      </c>
      <c r="T2756" s="49">
        <f t="shared" si="1432"/>
        <v>1.153846153846154</v>
      </c>
      <c r="U2756" s="49">
        <v>271.80769230769226</v>
      </c>
      <c r="V2756" s="49">
        <f t="shared" si="1459"/>
        <v>0.5436153846153845</v>
      </c>
      <c r="W2756" s="49">
        <f t="shared" si="1455"/>
        <v>1.1538461538461539E-2</v>
      </c>
      <c r="X2756" s="90">
        <f>ROUNDUP(S2756*$X$2,0)</f>
        <v>1</v>
      </c>
      <c r="Y2756" s="91">
        <f t="shared" si="1439"/>
        <v>251.42336</v>
      </c>
      <c r="Z2756" s="93">
        <f t="shared" si="1450"/>
        <v>1</v>
      </c>
      <c r="AA2756" s="94">
        <f t="shared" si="1440"/>
        <v>251.42336</v>
      </c>
      <c r="AB2756" s="97">
        <f>ROUND((S2756*$AB$2)+Z2756,0)</f>
        <v>1</v>
      </c>
      <c r="AC2756" s="98">
        <f t="shared" si="1441"/>
        <v>251.42336</v>
      </c>
      <c r="AD2756" s="77" t="s">
        <v>5891</v>
      </c>
      <c r="AE2756" s="54">
        <v>251.42336</v>
      </c>
      <c r="AF2756" s="17"/>
    </row>
    <row r="2757" spans="1:32" ht="16.899999999999999" customHeight="1" x14ac:dyDescent="0.3">
      <c r="A2757" s="73" t="s">
        <v>35</v>
      </c>
      <c r="B2757" s="74" t="s">
        <v>3524</v>
      </c>
      <c r="C2757" s="48" t="s">
        <v>10</v>
      </c>
      <c r="D2757" s="48">
        <v>500</v>
      </c>
      <c r="E2757" s="48">
        <v>2834</v>
      </c>
      <c r="F2757" s="48" t="s">
        <v>6126</v>
      </c>
      <c r="G2757" s="48">
        <v>2</v>
      </c>
      <c r="H2757" s="75">
        <f t="shared" si="1442"/>
        <v>0</v>
      </c>
      <c r="I2757" s="74">
        <v>55</v>
      </c>
      <c r="J2757" s="74">
        <f>I2757</f>
        <v>55</v>
      </c>
      <c r="K2757" s="48">
        <f>I2757</f>
        <v>55</v>
      </c>
      <c r="L2757" s="48"/>
      <c r="M2757" s="48">
        <f t="shared" si="1438"/>
        <v>55</v>
      </c>
      <c r="N2757" s="48">
        <v>0</v>
      </c>
      <c r="O2757" s="56">
        <v>135.82558</v>
      </c>
      <c r="P2757" s="48" t="str">
        <f t="shared" si="1431"/>
        <v>6363 SL</v>
      </c>
      <c r="Q2757" s="76">
        <v>1</v>
      </c>
      <c r="R2757" s="76">
        <v>3</v>
      </c>
      <c r="S2757" s="49">
        <f t="shared" si="1443"/>
        <v>1.4230769230769231E-2</v>
      </c>
      <c r="T2757" s="49">
        <f t="shared" si="1432"/>
        <v>7.1153846153846159</v>
      </c>
      <c r="U2757" s="49">
        <v>74.384615384615387</v>
      </c>
      <c r="V2757" s="49">
        <f t="shared" si="1459"/>
        <v>0.14876923076923076</v>
      </c>
      <c r="W2757" s="49">
        <f t="shared" si="1455"/>
        <v>0.78269230769230769</v>
      </c>
      <c r="X2757" s="90">
        <f>ROUND(S2757*$X$4,0)</f>
        <v>0</v>
      </c>
      <c r="Y2757" s="91">
        <f t="shared" si="1439"/>
        <v>0</v>
      </c>
      <c r="Z2757" s="93">
        <f t="shared" si="1450"/>
        <v>1</v>
      </c>
      <c r="AA2757" s="94">
        <f t="shared" si="1440"/>
        <v>135.82558</v>
      </c>
      <c r="AB2757" s="97">
        <f>ROUND((S2757*$AB$4)+Z2757,0)</f>
        <v>1</v>
      </c>
      <c r="AC2757" s="98">
        <f t="shared" si="1441"/>
        <v>135.82558</v>
      </c>
      <c r="AD2757" s="77" t="s">
        <v>3</v>
      </c>
      <c r="AE2757" s="54">
        <v>135.82558</v>
      </c>
      <c r="AF2757" s="17"/>
    </row>
    <row r="2758" spans="1:32" ht="16.899999999999999" customHeight="1" x14ac:dyDescent="0.3">
      <c r="A2758" s="73" t="s">
        <v>7</v>
      </c>
      <c r="B2758" s="74" t="s">
        <v>1950</v>
      </c>
      <c r="C2758" s="48" t="s">
        <v>10</v>
      </c>
      <c r="D2758" s="48">
        <v>100</v>
      </c>
      <c r="E2758" s="48">
        <v>621</v>
      </c>
      <c r="F2758" s="48" t="s">
        <v>6128</v>
      </c>
      <c r="G2758" s="48" t="s">
        <v>35</v>
      </c>
      <c r="H2758" s="75">
        <f t="shared" si="1442"/>
        <v>-0.62264150943396224</v>
      </c>
      <c r="I2758" s="74">
        <v>20</v>
      </c>
      <c r="J2758" s="74">
        <v>53</v>
      </c>
      <c r="K2758" s="48">
        <f>I2758</f>
        <v>20</v>
      </c>
      <c r="L2758" s="48">
        <v>-4</v>
      </c>
      <c r="M2758" s="48">
        <f t="shared" si="1438"/>
        <v>16</v>
      </c>
      <c r="N2758" s="48">
        <v>9</v>
      </c>
      <c r="O2758" s="56">
        <v>20.552</v>
      </c>
      <c r="P2758" s="48" t="str">
        <f t="shared" ref="P2758:P2821" si="1463">LEFT(B2758,LEN(B2758)-3)</f>
        <v>2214C SL</v>
      </c>
      <c r="Q2758" s="76">
        <v>24</v>
      </c>
      <c r="R2758" s="76">
        <v>72</v>
      </c>
      <c r="S2758" s="49">
        <f t="shared" si="1443"/>
        <v>0.34153846153846157</v>
      </c>
      <c r="T2758" s="49">
        <f t="shared" ref="T2758:T2821" si="1464">S2758*D2758</f>
        <v>34.15384615384616</v>
      </c>
      <c r="U2758" s="49">
        <v>402.03846153846155</v>
      </c>
      <c r="V2758" s="49">
        <f t="shared" si="1459"/>
        <v>4.0203846153846152</v>
      </c>
      <c r="W2758" s="49">
        <f t="shared" si="1455"/>
        <v>5.4646153846153851</v>
      </c>
      <c r="X2758" s="90">
        <f>ROUND(S2758*$X$3,0)</f>
        <v>2</v>
      </c>
      <c r="Y2758" s="91">
        <f t="shared" si="1439"/>
        <v>41.103999999999999</v>
      </c>
      <c r="Z2758" s="93">
        <f t="shared" si="1450"/>
        <v>7</v>
      </c>
      <c r="AA2758" s="94">
        <f t="shared" si="1440"/>
        <v>143.864</v>
      </c>
      <c r="AB2758" s="97">
        <f>ROUND((S2758*$AB$4)+Z2758,0)</f>
        <v>9</v>
      </c>
      <c r="AC2758" s="98">
        <f t="shared" si="1441"/>
        <v>184.96799999999999</v>
      </c>
      <c r="AD2758" s="77" t="s">
        <v>3</v>
      </c>
      <c r="AE2758" s="54">
        <v>184.96799999999999</v>
      </c>
      <c r="AF2758" s="17"/>
    </row>
    <row r="2759" spans="1:32" ht="16.899999999999999" customHeight="1" x14ac:dyDescent="0.3">
      <c r="A2759" s="73" t="s">
        <v>7</v>
      </c>
      <c r="B2759" s="74" t="s">
        <v>1981</v>
      </c>
      <c r="C2759" s="48" t="s">
        <v>1154</v>
      </c>
      <c r="D2759" s="48">
        <v>100</v>
      </c>
      <c r="E2759" s="48">
        <v>621</v>
      </c>
      <c r="F2759" s="48" t="s">
        <v>6128</v>
      </c>
      <c r="G2759" s="48" t="s">
        <v>35</v>
      </c>
      <c r="H2759" s="75">
        <f t="shared" si="1442"/>
        <v>-0.75</v>
      </c>
      <c r="I2759" s="74">
        <v>25</v>
      </c>
      <c r="J2759" s="74">
        <v>100</v>
      </c>
      <c r="K2759" s="48">
        <f>I2759</f>
        <v>25</v>
      </c>
      <c r="L2759" s="48">
        <v>-4</v>
      </c>
      <c r="M2759" s="48">
        <f t="shared" si="1438"/>
        <v>21</v>
      </c>
      <c r="N2759" s="48">
        <v>66</v>
      </c>
      <c r="O2759" s="56">
        <v>37.326999999999998</v>
      </c>
      <c r="P2759" s="48" t="str">
        <f t="shared" si="1463"/>
        <v>5108C SL</v>
      </c>
      <c r="Q2759" s="76">
        <v>25</v>
      </c>
      <c r="R2759" s="76">
        <v>51</v>
      </c>
      <c r="S2759" s="49">
        <f t="shared" si="1443"/>
        <v>0.32807692307692304</v>
      </c>
      <c r="T2759" s="49">
        <f t="shared" si="1464"/>
        <v>32.807692307692307</v>
      </c>
      <c r="U2759" s="49">
        <v>107.42307692307692</v>
      </c>
      <c r="V2759" s="49">
        <f t="shared" si="1459"/>
        <v>1.0742307692307691</v>
      </c>
      <c r="W2759" s="49">
        <f t="shared" si="1455"/>
        <v>6.889615384615384</v>
      </c>
      <c r="X2759" s="90">
        <f>ROUND(S2759*$X$4,0)</f>
        <v>2</v>
      </c>
      <c r="Y2759" s="91">
        <f t="shared" si="1439"/>
        <v>74.653999999999996</v>
      </c>
      <c r="Z2759" s="93">
        <f t="shared" si="1450"/>
        <v>9</v>
      </c>
      <c r="AA2759" s="94">
        <f t="shared" si="1440"/>
        <v>335.94299999999998</v>
      </c>
      <c r="AB2759" s="97">
        <f>ROUND((S2759*$AB$4)+Z2759,0)</f>
        <v>11</v>
      </c>
      <c r="AC2759" s="98">
        <f t="shared" si="1441"/>
        <v>410.59699999999998</v>
      </c>
      <c r="AD2759" s="77" t="s">
        <v>3</v>
      </c>
      <c r="AE2759" s="54">
        <v>410.59699999999998</v>
      </c>
      <c r="AF2759" s="17"/>
    </row>
    <row r="2760" spans="1:32" ht="16.899999999999999" customHeight="1" x14ac:dyDescent="0.3">
      <c r="A2760" s="73" t="s">
        <v>35</v>
      </c>
      <c r="B2760" s="74" t="s">
        <v>778</v>
      </c>
      <c r="C2760" s="48" t="s">
        <v>464</v>
      </c>
      <c r="D2760" s="48">
        <v>1000</v>
      </c>
      <c r="E2760" s="48">
        <v>4013</v>
      </c>
      <c r="F2760" s="48" t="s">
        <v>6180</v>
      </c>
      <c r="G2760" s="48" t="s">
        <v>65</v>
      </c>
      <c r="H2760" s="75">
        <f t="shared" si="1442"/>
        <v>0</v>
      </c>
      <c r="I2760" s="74">
        <v>5</v>
      </c>
      <c r="J2760" s="74">
        <v>5</v>
      </c>
      <c r="K2760" s="48">
        <f>J2760</f>
        <v>5</v>
      </c>
      <c r="L2760" s="48"/>
      <c r="M2760" s="48">
        <f t="shared" ref="M2760:M2814" si="1465">K2760+L2760</f>
        <v>5</v>
      </c>
      <c r="N2760" s="48">
        <v>2</v>
      </c>
      <c r="O2760" s="56">
        <v>81.195809999999994</v>
      </c>
      <c r="P2760" s="48" t="str">
        <f t="shared" si="1463"/>
        <v>2843/7 WH</v>
      </c>
      <c r="Q2760" s="76">
        <v>23</v>
      </c>
      <c r="R2760" s="76">
        <v>99</v>
      </c>
      <c r="S2760" s="49">
        <f t="shared" si="1443"/>
        <v>0.3619230769230769</v>
      </c>
      <c r="T2760" s="49">
        <f t="shared" si="1464"/>
        <v>361.92307692307691</v>
      </c>
      <c r="U2760" s="49">
        <v>584.03846153846155</v>
      </c>
      <c r="V2760" s="49">
        <f t="shared" si="1459"/>
        <v>0.58403846153846151</v>
      </c>
      <c r="W2760" s="49">
        <f t="shared" si="1455"/>
        <v>1.8096153846153844</v>
      </c>
      <c r="X2760" s="90">
        <f>ROUND(S2760*$X$2,0)</f>
        <v>3</v>
      </c>
      <c r="Y2760" s="91">
        <f t="shared" ref="Y2760:Y2814" si="1466">X2760*O2760</f>
        <v>243.58742999999998</v>
      </c>
      <c r="Z2760" s="93">
        <f t="shared" si="1450"/>
        <v>5</v>
      </c>
      <c r="AA2760" s="94">
        <f t="shared" ref="AA2760:AA2814" si="1467">Z2760*O2760</f>
        <v>405.97904999999997</v>
      </c>
      <c r="AB2760" s="97">
        <f>ROUND((S2760*$AB$2)+Z2760,0)</f>
        <v>8</v>
      </c>
      <c r="AC2760" s="98">
        <f t="shared" ref="AC2760:AC2814" si="1468">AB2760*O2760</f>
        <v>649.56647999999996</v>
      </c>
      <c r="AD2760" s="77" t="s">
        <v>5891</v>
      </c>
      <c r="AE2760" s="54">
        <v>649.56647999999996</v>
      </c>
      <c r="AF2760" s="17"/>
    </row>
    <row r="2761" spans="1:32" ht="16.899999999999999" customHeight="1" x14ac:dyDescent="0.3">
      <c r="A2761" s="73" t="s">
        <v>7</v>
      </c>
      <c r="B2761" s="74" t="s">
        <v>1513</v>
      </c>
      <c r="C2761" s="48" t="s">
        <v>61</v>
      </c>
      <c r="D2761" s="48">
        <v>1000</v>
      </c>
      <c r="E2761" s="48">
        <v>2800</v>
      </c>
      <c r="F2761" s="48" t="s">
        <v>5911</v>
      </c>
      <c r="G2761" s="48" t="s">
        <v>112</v>
      </c>
      <c r="H2761" s="75">
        <f t="shared" ref="H2761:H2815" si="1469">(I2761-J2761)/J2761</f>
        <v>0.65</v>
      </c>
      <c r="I2761" s="74">
        <v>165</v>
      </c>
      <c r="J2761" s="74">
        <v>100</v>
      </c>
      <c r="K2761" s="48">
        <f>J2761</f>
        <v>100</v>
      </c>
      <c r="L2761" s="48">
        <f>$L$3</f>
        <v>-4</v>
      </c>
      <c r="M2761" s="48">
        <f t="shared" si="1465"/>
        <v>96</v>
      </c>
      <c r="N2761" s="48">
        <v>2</v>
      </c>
      <c r="O2761" s="56">
        <v>72.88</v>
      </c>
      <c r="P2761" s="48" t="str">
        <f t="shared" si="1463"/>
        <v>1805 GR</v>
      </c>
      <c r="Q2761" s="76">
        <v>2</v>
      </c>
      <c r="R2761" s="76">
        <v>32</v>
      </c>
      <c r="S2761" s="49">
        <f t="shared" ref="S2761:S2815" si="1470">((Q2761/65*0.7)+(R2761/260*0.3))</f>
        <v>5.8461538461538468E-2</v>
      </c>
      <c r="T2761" s="49">
        <f t="shared" si="1464"/>
        <v>58.461538461538467</v>
      </c>
      <c r="U2761" s="49">
        <v>86.5</v>
      </c>
      <c r="V2761" s="49">
        <f t="shared" si="1459"/>
        <v>8.6499999999999994E-2</v>
      </c>
      <c r="W2761" s="49">
        <f t="shared" si="1455"/>
        <v>5.6123076923076933</v>
      </c>
      <c r="X2761" s="90">
        <f>ROUND(S2761*$X$4,0)</f>
        <v>0</v>
      </c>
      <c r="Y2761" s="91">
        <f t="shared" si="1466"/>
        <v>0</v>
      </c>
      <c r="Z2761" s="93">
        <f t="shared" si="1450"/>
        <v>6</v>
      </c>
      <c r="AA2761" s="94">
        <f t="shared" si="1467"/>
        <v>437.28</v>
      </c>
      <c r="AB2761" s="97">
        <f t="shared" ref="AB2761:AB2771" si="1471">ROUND((S2761*$AB$4)+Z2761,0)</f>
        <v>6</v>
      </c>
      <c r="AC2761" s="98">
        <f t="shared" si="1468"/>
        <v>437.28</v>
      </c>
      <c r="AD2761" s="77" t="s">
        <v>5890</v>
      </c>
      <c r="AE2761" s="54">
        <v>437.28</v>
      </c>
      <c r="AF2761" s="17"/>
    </row>
    <row r="2762" spans="1:32" ht="16.899999999999999" customHeight="1" x14ac:dyDescent="0.3">
      <c r="A2762" s="73" t="s">
        <v>7</v>
      </c>
      <c r="B2762" s="74" t="s">
        <v>2051</v>
      </c>
      <c r="C2762" s="48" t="s">
        <v>40</v>
      </c>
      <c r="D2762" s="48">
        <v>5000</v>
      </c>
      <c r="E2762" s="48">
        <v>621</v>
      </c>
      <c r="F2762" s="48" t="s">
        <v>6128</v>
      </c>
      <c r="G2762" s="48" t="s">
        <v>112</v>
      </c>
      <c r="H2762" s="75">
        <f t="shared" si="1469"/>
        <v>-0.20689655172413793</v>
      </c>
      <c r="I2762" s="74">
        <v>23</v>
      </c>
      <c r="J2762" s="74">
        <v>29</v>
      </c>
      <c r="K2762" s="48">
        <f>I2762</f>
        <v>23</v>
      </c>
      <c r="L2762" s="48">
        <f>$L$3</f>
        <v>-4</v>
      </c>
      <c r="M2762" s="48">
        <f t="shared" si="1465"/>
        <v>19</v>
      </c>
      <c r="N2762" s="48">
        <v>6</v>
      </c>
      <c r="O2762" s="56">
        <v>134.19999999999999</v>
      </c>
      <c r="P2762" s="48" t="str">
        <f t="shared" si="1463"/>
        <v>3053 RD</v>
      </c>
      <c r="Q2762" s="76">
        <v>9</v>
      </c>
      <c r="R2762" s="76">
        <v>39</v>
      </c>
      <c r="S2762" s="49">
        <f t="shared" si="1470"/>
        <v>0.14192307692307693</v>
      </c>
      <c r="T2762" s="49">
        <f t="shared" si="1464"/>
        <v>709.61538461538464</v>
      </c>
      <c r="U2762" s="49">
        <v>5596.8846153846152</v>
      </c>
      <c r="V2762" s="49">
        <f t="shared" si="1459"/>
        <v>1.119376923076923</v>
      </c>
      <c r="W2762" s="49">
        <f t="shared" si="1455"/>
        <v>2.6965384615384616</v>
      </c>
      <c r="X2762" s="90">
        <f>ROUND(S2762*$X$3,0)</f>
        <v>1</v>
      </c>
      <c r="Y2762" s="91">
        <f t="shared" si="1466"/>
        <v>134.19999999999999</v>
      </c>
      <c r="Z2762" s="93">
        <f t="shared" si="1450"/>
        <v>4</v>
      </c>
      <c r="AA2762" s="94">
        <f t="shared" si="1467"/>
        <v>536.79999999999995</v>
      </c>
      <c r="AB2762" s="97">
        <f t="shared" si="1471"/>
        <v>5</v>
      </c>
      <c r="AC2762" s="98">
        <f t="shared" si="1468"/>
        <v>671</v>
      </c>
      <c r="AD2762" s="77" t="s">
        <v>3</v>
      </c>
      <c r="AE2762" s="54">
        <v>671</v>
      </c>
      <c r="AF2762" s="17"/>
    </row>
    <row r="2763" spans="1:32" ht="16.899999999999999" customHeight="1" x14ac:dyDescent="0.3">
      <c r="A2763" s="73" t="s">
        <v>7</v>
      </c>
      <c r="B2763" s="74" t="s">
        <v>2071</v>
      </c>
      <c r="C2763" s="48" t="s">
        <v>1432</v>
      </c>
      <c r="D2763" s="48">
        <v>5000</v>
      </c>
      <c r="E2763" s="48">
        <v>621</v>
      </c>
      <c r="F2763" s="48" t="s">
        <v>6128</v>
      </c>
      <c r="G2763" s="48" t="s">
        <v>112</v>
      </c>
      <c r="H2763" s="75">
        <f t="shared" si="1469"/>
        <v>2.564102564102564E-2</v>
      </c>
      <c r="I2763" s="74">
        <v>40</v>
      </c>
      <c r="J2763" s="74">
        <v>39</v>
      </c>
      <c r="K2763" s="48">
        <f>J2763</f>
        <v>39</v>
      </c>
      <c r="L2763" s="48">
        <f>$L$3</f>
        <v>-4</v>
      </c>
      <c r="M2763" s="48">
        <f t="shared" si="1465"/>
        <v>35</v>
      </c>
      <c r="N2763" s="48">
        <v>2</v>
      </c>
      <c r="O2763" s="56">
        <v>185.75</v>
      </c>
      <c r="P2763" s="48" t="str">
        <f t="shared" si="1463"/>
        <v>6715 BR</v>
      </c>
      <c r="Q2763" s="76">
        <v>0</v>
      </c>
      <c r="R2763" s="76">
        <v>5</v>
      </c>
      <c r="S2763" s="49">
        <f t="shared" si="1470"/>
        <v>5.7692307692307696E-3</v>
      </c>
      <c r="T2763" s="49">
        <f t="shared" si="1464"/>
        <v>28.846153846153847</v>
      </c>
      <c r="U2763" s="49">
        <v>914.84615384615381</v>
      </c>
      <c r="V2763" s="49">
        <f t="shared" si="1459"/>
        <v>0.18296923076923077</v>
      </c>
      <c r="W2763" s="49">
        <f t="shared" si="1455"/>
        <v>0.20192307692307693</v>
      </c>
      <c r="X2763" s="90">
        <f>ROUNDUP(S2763*$X$4,0)</f>
        <v>1</v>
      </c>
      <c r="Y2763" s="91">
        <f t="shared" si="1466"/>
        <v>185.75</v>
      </c>
      <c r="Z2763" s="93">
        <f t="shared" si="1450"/>
        <v>1</v>
      </c>
      <c r="AA2763" s="94">
        <f t="shared" si="1467"/>
        <v>185.75</v>
      </c>
      <c r="AB2763" s="97">
        <f t="shared" si="1471"/>
        <v>1</v>
      </c>
      <c r="AC2763" s="98">
        <f t="shared" si="1468"/>
        <v>185.75</v>
      </c>
      <c r="AD2763" s="77" t="s">
        <v>3</v>
      </c>
      <c r="AE2763" s="54">
        <v>185.75</v>
      </c>
      <c r="AF2763" s="17"/>
    </row>
    <row r="2764" spans="1:32" ht="16.899999999999999" customHeight="1" x14ac:dyDescent="0.3">
      <c r="A2764" s="73" t="s">
        <v>7</v>
      </c>
      <c r="B2764" s="74" t="s">
        <v>2170</v>
      </c>
      <c r="C2764" s="48" t="s">
        <v>10</v>
      </c>
      <c r="D2764" s="48">
        <v>1000</v>
      </c>
      <c r="E2764" s="48">
        <v>2834</v>
      </c>
      <c r="F2764" s="48" t="s">
        <v>6126</v>
      </c>
      <c r="G2764" s="48">
        <v>2</v>
      </c>
      <c r="H2764" s="75">
        <f t="shared" si="1469"/>
        <v>0</v>
      </c>
      <c r="I2764" s="74">
        <v>40</v>
      </c>
      <c r="J2764" s="74">
        <f t="shared" ref="J2764:J2766" si="1472">I2764</f>
        <v>40</v>
      </c>
      <c r="K2764" s="48">
        <f t="shared" ref="K2764:K2770" si="1473">I2764</f>
        <v>40</v>
      </c>
      <c r="L2764" s="48"/>
      <c r="M2764" s="48">
        <f t="shared" si="1465"/>
        <v>40</v>
      </c>
      <c r="N2764" s="48">
        <v>4</v>
      </c>
      <c r="O2764" s="56">
        <v>205.63865999999999</v>
      </c>
      <c r="P2764" s="48" t="str">
        <f t="shared" si="1463"/>
        <v>3231 SL</v>
      </c>
      <c r="Q2764" s="76">
        <v>10</v>
      </c>
      <c r="R2764" s="76">
        <v>37</v>
      </c>
      <c r="S2764" s="49">
        <f t="shared" si="1470"/>
        <v>0.15038461538461539</v>
      </c>
      <c r="T2764" s="49">
        <f t="shared" si="1464"/>
        <v>150.38461538461539</v>
      </c>
      <c r="U2764" s="49">
        <v>193.92307692307693</v>
      </c>
      <c r="V2764" s="49">
        <f t="shared" si="1459"/>
        <v>0.19392307692307692</v>
      </c>
      <c r="W2764" s="49">
        <f t="shared" si="1455"/>
        <v>6.0153846153846153</v>
      </c>
      <c r="X2764" s="90">
        <f t="shared" ref="X2764:X2765" si="1474">ROUND(S2764*$X$4,0)</f>
        <v>1</v>
      </c>
      <c r="Y2764" s="91">
        <f t="shared" si="1466"/>
        <v>205.63865999999999</v>
      </c>
      <c r="Z2764" s="93">
        <f t="shared" si="1450"/>
        <v>7</v>
      </c>
      <c r="AA2764" s="94">
        <f t="shared" si="1467"/>
        <v>1439.4706199999998</v>
      </c>
      <c r="AB2764" s="97">
        <f t="shared" si="1471"/>
        <v>8</v>
      </c>
      <c r="AC2764" s="98">
        <f t="shared" si="1468"/>
        <v>1645.1092799999999</v>
      </c>
      <c r="AD2764" s="77" t="s">
        <v>3</v>
      </c>
      <c r="AE2764" s="54">
        <v>1645.1092799999999</v>
      </c>
      <c r="AF2764" s="17"/>
    </row>
    <row r="2765" spans="1:32" ht="16.899999999999999" customHeight="1" x14ac:dyDescent="0.3">
      <c r="A2765" s="73" t="s">
        <v>7</v>
      </c>
      <c r="B2765" s="74" t="s">
        <v>2171</v>
      </c>
      <c r="C2765" s="48" t="s">
        <v>10</v>
      </c>
      <c r="D2765" s="48">
        <v>1000</v>
      </c>
      <c r="E2765" s="48">
        <v>2834</v>
      </c>
      <c r="F2765" s="48" t="s">
        <v>6126</v>
      </c>
      <c r="G2765" s="48">
        <v>2</v>
      </c>
      <c r="H2765" s="75">
        <f t="shared" si="1469"/>
        <v>0</v>
      </c>
      <c r="I2765" s="74">
        <v>40</v>
      </c>
      <c r="J2765" s="74">
        <f t="shared" si="1472"/>
        <v>40</v>
      </c>
      <c r="K2765" s="48">
        <f t="shared" si="1473"/>
        <v>40</v>
      </c>
      <c r="L2765" s="48"/>
      <c r="M2765" s="48">
        <f t="shared" si="1465"/>
        <v>40</v>
      </c>
      <c r="N2765" s="48">
        <v>3</v>
      </c>
      <c r="O2765" s="56">
        <v>248.29420999999999</v>
      </c>
      <c r="P2765" s="48" t="str">
        <f t="shared" si="1463"/>
        <v>3232 SL</v>
      </c>
      <c r="Q2765" s="76">
        <v>7</v>
      </c>
      <c r="R2765" s="76">
        <v>25</v>
      </c>
      <c r="S2765" s="49">
        <f t="shared" si="1470"/>
        <v>0.10423076923076924</v>
      </c>
      <c r="T2765" s="49">
        <f t="shared" si="1464"/>
        <v>104.23076923076924</v>
      </c>
      <c r="U2765" s="49">
        <v>150.61538461538464</v>
      </c>
      <c r="V2765" s="49">
        <f t="shared" si="1459"/>
        <v>0.15061538461538465</v>
      </c>
      <c r="W2765" s="49">
        <f t="shared" si="1455"/>
        <v>4.1692307692307695</v>
      </c>
      <c r="X2765" s="90">
        <f t="shared" si="1474"/>
        <v>1</v>
      </c>
      <c r="Y2765" s="91">
        <f t="shared" si="1466"/>
        <v>248.29420999999999</v>
      </c>
      <c r="Z2765" s="93">
        <f t="shared" si="1450"/>
        <v>5</v>
      </c>
      <c r="AA2765" s="94">
        <f t="shared" si="1467"/>
        <v>1241.4710499999999</v>
      </c>
      <c r="AB2765" s="97">
        <f t="shared" si="1471"/>
        <v>6</v>
      </c>
      <c r="AC2765" s="98">
        <f t="shared" si="1468"/>
        <v>1489.7652599999999</v>
      </c>
      <c r="AD2765" s="77" t="s">
        <v>3</v>
      </c>
      <c r="AE2765" s="54">
        <v>1489.7652599999999</v>
      </c>
      <c r="AF2765" s="17"/>
    </row>
    <row r="2766" spans="1:32" ht="16.899999999999999" customHeight="1" x14ac:dyDescent="0.3">
      <c r="A2766" s="73" t="s">
        <v>7</v>
      </c>
      <c r="B2766" s="74" t="s">
        <v>2184</v>
      </c>
      <c r="C2766" s="48" t="s">
        <v>10</v>
      </c>
      <c r="D2766" s="48">
        <v>100</v>
      </c>
      <c r="E2766" s="48">
        <v>2834</v>
      </c>
      <c r="F2766" s="48" t="s">
        <v>6126</v>
      </c>
      <c r="G2766" s="48">
        <v>2</v>
      </c>
      <c r="H2766" s="75">
        <f t="shared" si="1469"/>
        <v>0</v>
      </c>
      <c r="I2766" s="74">
        <v>40</v>
      </c>
      <c r="J2766" s="74">
        <f t="shared" si="1472"/>
        <v>40</v>
      </c>
      <c r="K2766" s="48">
        <f t="shared" si="1473"/>
        <v>40</v>
      </c>
      <c r="L2766" s="48"/>
      <c r="M2766" s="48">
        <f t="shared" si="1465"/>
        <v>40</v>
      </c>
      <c r="N2766" s="48">
        <v>1</v>
      </c>
      <c r="O2766" s="56">
        <v>23.649570000000001</v>
      </c>
      <c r="P2766" s="48" t="str">
        <f t="shared" si="1463"/>
        <v>3468C SL</v>
      </c>
      <c r="Q2766" s="76">
        <v>0</v>
      </c>
      <c r="R2766" s="76">
        <v>7</v>
      </c>
      <c r="S2766" s="49">
        <f t="shared" si="1470"/>
        <v>8.076923076923077E-3</v>
      </c>
      <c r="T2766" s="49">
        <f t="shared" si="1464"/>
        <v>0.80769230769230771</v>
      </c>
      <c r="U2766" s="49">
        <v>75.42307692307692</v>
      </c>
      <c r="V2766" s="49">
        <f t="shared" si="1459"/>
        <v>0.75423076923076915</v>
      </c>
      <c r="W2766" s="49">
        <f t="shared" si="1455"/>
        <v>0.32307692307692309</v>
      </c>
      <c r="X2766" s="90">
        <f>ROUNDUP(S2766*$X$4,0)</f>
        <v>1</v>
      </c>
      <c r="Y2766" s="91">
        <f t="shared" si="1466"/>
        <v>23.649570000000001</v>
      </c>
      <c r="Z2766" s="93">
        <f t="shared" si="1450"/>
        <v>1</v>
      </c>
      <c r="AA2766" s="94">
        <f t="shared" si="1467"/>
        <v>23.649570000000001</v>
      </c>
      <c r="AB2766" s="97">
        <f t="shared" si="1471"/>
        <v>1</v>
      </c>
      <c r="AC2766" s="98">
        <f t="shared" si="1468"/>
        <v>23.649570000000001</v>
      </c>
      <c r="AD2766" s="77" t="s">
        <v>3</v>
      </c>
      <c r="AE2766" s="54">
        <v>23.649570000000001</v>
      </c>
      <c r="AF2766" s="17"/>
    </row>
    <row r="2767" spans="1:32" ht="16.899999999999999" customHeight="1" x14ac:dyDescent="0.3">
      <c r="A2767" s="73" t="s">
        <v>7</v>
      </c>
      <c r="B2767" s="74" t="s">
        <v>630</v>
      </c>
      <c r="C2767" s="48" t="s">
        <v>34</v>
      </c>
      <c r="D2767" s="48">
        <v>500</v>
      </c>
      <c r="E2767" s="48">
        <v>4008</v>
      </c>
      <c r="F2767" s="48" t="s">
        <v>5910</v>
      </c>
      <c r="G2767" s="48" t="s">
        <v>35</v>
      </c>
      <c r="H2767" s="75">
        <f t="shared" si="1469"/>
        <v>0</v>
      </c>
      <c r="I2767" s="74">
        <v>24</v>
      </c>
      <c r="J2767" s="74">
        <v>24</v>
      </c>
      <c r="K2767" s="48">
        <f t="shared" si="1473"/>
        <v>24</v>
      </c>
      <c r="L2767" s="48">
        <f>$L$3</f>
        <v>-4</v>
      </c>
      <c r="M2767" s="48">
        <f t="shared" si="1465"/>
        <v>20</v>
      </c>
      <c r="N2767" s="48">
        <v>1</v>
      </c>
      <c r="O2767" s="56">
        <v>184</v>
      </c>
      <c r="P2767" s="48" t="str">
        <f t="shared" si="1463"/>
        <v>2142 SV</v>
      </c>
      <c r="Q2767" s="76">
        <v>2</v>
      </c>
      <c r="R2767" s="76">
        <v>8</v>
      </c>
      <c r="S2767" s="49">
        <f t="shared" si="1470"/>
        <v>3.0769230769230771E-2</v>
      </c>
      <c r="T2767" s="49">
        <f t="shared" si="1464"/>
        <v>15.384615384615385</v>
      </c>
      <c r="U2767" s="49">
        <v>77.807692307692292</v>
      </c>
      <c r="V2767" s="49">
        <f t="shared" si="1459"/>
        <v>0.15561538461538457</v>
      </c>
      <c r="W2767" s="49">
        <f t="shared" si="1455"/>
        <v>0.61538461538461542</v>
      </c>
      <c r="X2767" s="90">
        <f>ROUND(S2767*$X$3,0)</f>
        <v>0</v>
      </c>
      <c r="Y2767" s="91">
        <f t="shared" si="1466"/>
        <v>0</v>
      </c>
      <c r="Z2767" s="93">
        <f t="shared" si="1450"/>
        <v>1</v>
      </c>
      <c r="AA2767" s="94">
        <f t="shared" si="1467"/>
        <v>184</v>
      </c>
      <c r="AB2767" s="97">
        <f t="shared" si="1471"/>
        <v>1</v>
      </c>
      <c r="AC2767" s="98">
        <f t="shared" si="1468"/>
        <v>184</v>
      </c>
      <c r="AD2767" s="77" t="s">
        <v>3</v>
      </c>
      <c r="AE2767" s="54">
        <v>184</v>
      </c>
      <c r="AF2767" s="17"/>
    </row>
    <row r="2768" spans="1:32" ht="16.899999999999999" customHeight="1" x14ac:dyDescent="0.3">
      <c r="A2768" s="73" t="s">
        <v>7</v>
      </c>
      <c r="B2768" s="74" t="s">
        <v>2195</v>
      </c>
      <c r="C2768" s="48" t="s">
        <v>1154</v>
      </c>
      <c r="D2768" s="48">
        <v>328</v>
      </c>
      <c r="E2768" s="48">
        <v>621</v>
      </c>
      <c r="F2768" s="48" t="s">
        <v>6128</v>
      </c>
      <c r="G2768" s="48" t="s">
        <v>35</v>
      </c>
      <c r="H2768" s="75">
        <f t="shared" si="1469"/>
        <v>-0.75</v>
      </c>
      <c r="I2768" s="74">
        <v>25</v>
      </c>
      <c r="J2768" s="74">
        <v>100</v>
      </c>
      <c r="K2768" s="48">
        <f t="shared" si="1473"/>
        <v>25</v>
      </c>
      <c r="L2768" s="48">
        <v>-4</v>
      </c>
      <c r="M2768" s="48">
        <f t="shared" si="1465"/>
        <v>21</v>
      </c>
      <c r="N2768" s="48">
        <v>6</v>
      </c>
      <c r="O2768" s="56">
        <v>46.582560000000001</v>
      </c>
      <c r="P2768" s="48" t="str">
        <f t="shared" si="1463"/>
        <v>5014C SL</v>
      </c>
      <c r="Q2768" s="76">
        <v>2</v>
      </c>
      <c r="R2768" s="76">
        <v>2</v>
      </c>
      <c r="S2768" s="49">
        <f t="shared" si="1470"/>
        <v>2.3846153846153847E-2</v>
      </c>
      <c r="T2768" s="49">
        <f t="shared" si="1464"/>
        <v>7.821538461538462</v>
      </c>
      <c r="U2768" s="49">
        <v>698.05230769230764</v>
      </c>
      <c r="V2768" s="49">
        <f t="shared" si="1459"/>
        <v>2.1282082551594743</v>
      </c>
      <c r="W2768" s="49">
        <f t="shared" si="1455"/>
        <v>0.50076923076923074</v>
      </c>
      <c r="X2768" s="90">
        <f t="shared" ref="X2768:X2769" si="1475">ROUND(S2768*$X$4,0)</f>
        <v>0</v>
      </c>
      <c r="Y2768" s="91">
        <f t="shared" si="1466"/>
        <v>0</v>
      </c>
      <c r="Z2768" s="93">
        <f t="shared" si="1450"/>
        <v>1</v>
      </c>
      <c r="AA2768" s="94">
        <f t="shared" si="1467"/>
        <v>46.582560000000001</v>
      </c>
      <c r="AB2768" s="97">
        <f t="shared" si="1471"/>
        <v>1</v>
      </c>
      <c r="AC2768" s="98">
        <f t="shared" si="1468"/>
        <v>46.582560000000001</v>
      </c>
      <c r="AD2768" s="77" t="s">
        <v>3</v>
      </c>
      <c r="AE2768" s="54">
        <v>46.582560000000001</v>
      </c>
      <c r="AF2768" s="17"/>
    </row>
    <row r="2769" spans="1:32" ht="16.899999999999999" customHeight="1" x14ac:dyDescent="0.3">
      <c r="A2769" s="73" t="s">
        <v>7</v>
      </c>
      <c r="B2769" s="74" t="s">
        <v>1775</v>
      </c>
      <c r="C2769" s="48" t="s">
        <v>1370</v>
      </c>
      <c r="D2769" s="48">
        <v>500</v>
      </c>
      <c r="E2769" s="48">
        <v>2834</v>
      </c>
      <c r="F2769" s="48" t="s">
        <v>6126</v>
      </c>
      <c r="G2769" s="48">
        <v>2</v>
      </c>
      <c r="H2769" s="75">
        <f t="shared" si="1469"/>
        <v>0</v>
      </c>
      <c r="I2769" s="74">
        <v>30</v>
      </c>
      <c r="J2769" s="74">
        <f>I2769</f>
        <v>30</v>
      </c>
      <c r="K2769" s="48">
        <f t="shared" si="1473"/>
        <v>30</v>
      </c>
      <c r="L2769" s="48"/>
      <c r="M2769" s="48">
        <f t="shared" si="1465"/>
        <v>30</v>
      </c>
      <c r="N2769" s="48">
        <v>0</v>
      </c>
      <c r="O2769" s="56">
        <v>109.90133</v>
      </c>
      <c r="P2769" s="48" t="str">
        <f t="shared" si="1463"/>
        <v>86303CY SL</v>
      </c>
      <c r="Q2769" s="76">
        <v>3</v>
      </c>
      <c r="R2769" s="76">
        <v>5</v>
      </c>
      <c r="S2769" s="49">
        <f t="shared" si="1470"/>
        <v>3.8076923076923078E-2</v>
      </c>
      <c r="T2769" s="49">
        <f t="shared" si="1464"/>
        <v>19.03846153846154</v>
      </c>
      <c r="U2769" s="49">
        <v>110.92307692307693</v>
      </c>
      <c r="V2769" s="49">
        <f t="shared" si="1459"/>
        <v>0.22184615384615386</v>
      </c>
      <c r="W2769" s="49">
        <f t="shared" si="1455"/>
        <v>1.1423076923076922</v>
      </c>
      <c r="X2769" s="90">
        <f t="shared" si="1475"/>
        <v>0</v>
      </c>
      <c r="Y2769" s="91">
        <f t="shared" si="1466"/>
        <v>0</v>
      </c>
      <c r="Z2769" s="93">
        <f t="shared" si="1450"/>
        <v>1</v>
      </c>
      <c r="AA2769" s="94">
        <f t="shared" si="1467"/>
        <v>109.90133</v>
      </c>
      <c r="AB2769" s="97">
        <f t="shared" si="1471"/>
        <v>1</v>
      </c>
      <c r="AC2769" s="98">
        <f t="shared" si="1468"/>
        <v>109.90133</v>
      </c>
      <c r="AD2769" s="77" t="s">
        <v>3</v>
      </c>
      <c r="AE2769" s="54">
        <v>109.90133</v>
      </c>
      <c r="AF2769" s="17"/>
    </row>
    <row r="2770" spans="1:32" ht="16.899999999999999" customHeight="1" x14ac:dyDescent="0.3">
      <c r="A2770" s="73" t="s">
        <v>35</v>
      </c>
      <c r="B2770" s="74" t="s">
        <v>3228</v>
      </c>
      <c r="C2770" s="48" t="s">
        <v>40</v>
      </c>
      <c r="D2770" s="48">
        <v>1000</v>
      </c>
      <c r="E2770" s="48">
        <v>621</v>
      </c>
      <c r="F2770" s="48" t="s">
        <v>6128</v>
      </c>
      <c r="G2770" s="48" t="s">
        <v>112</v>
      </c>
      <c r="H2770" s="75">
        <f t="shared" si="1469"/>
        <v>-0.16666666666666666</v>
      </c>
      <c r="I2770" s="74">
        <v>20</v>
      </c>
      <c r="J2770" s="74">
        <v>24</v>
      </c>
      <c r="K2770" s="48">
        <f t="shared" si="1473"/>
        <v>20</v>
      </c>
      <c r="L2770" s="48">
        <f>$L$3</f>
        <v>-4</v>
      </c>
      <c r="M2770" s="48">
        <f t="shared" si="1465"/>
        <v>16</v>
      </c>
      <c r="N2770" s="48">
        <v>0</v>
      </c>
      <c r="O2770" s="56">
        <v>58.07</v>
      </c>
      <c r="P2770" s="48" t="str">
        <f t="shared" si="1463"/>
        <v>1557 YL</v>
      </c>
      <c r="Q2770" s="76">
        <v>0</v>
      </c>
      <c r="R2770" s="76">
        <v>1</v>
      </c>
      <c r="S2770" s="49">
        <f t="shared" si="1470"/>
        <v>1.153846153846154E-3</v>
      </c>
      <c r="T2770" s="49">
        <f t="shared" si="1464"/>
        <v>1.153846153846154</v>
      </c>
      <c r="U2770" s="49">
        <v>4.115384615384615</v>
      </c>
      <c r="V2770" s="49">
        <f t="shared" si="1459"/>
        <v>4.1153846153846154E-3</v>
      </c>
      <c r="W2770" s="49">
        <f t="shared" si="1455"/>
        <v>1.8461538461538463E-2</v>
      </c>
      <c r="X2770" s="90">
        <f>ROUNDUP(S2770*$X$3,0)</f>
        <v>1</v>
      </c>
      <c r="Y2770" s="91">
        <f t="shared" si="1466"/>
        <v>58.07</v>
      </c>
      <c r="Z2770" s="93">
        <f t="shared" si="1450"/>
        <v>1</v>
      </c>
      <c r="AA2770" s="94">
        <f t="shared" si="1467"/>
        <v>58.07</v>
      </c>
      <c r="AB2770" s="97">
        <f t="shared" si="1471"/>
        <v>1</v>
      </c>
      <c r="AC2770" s="98">
        <f t="shared" si="1468"/>
        <v>58.07</v>
      </c>
      <c r="AD2770" s="77" t="s">
        <v>3</v>
      </c>
      <c r="AE2770" s="54">
        <v>58.07</v>
      </c>
      <c r="AF2770" s="17"/>
    </row>
    <row r="2771" spans="1:32" ht="16.899999999999999" customHeight="1" x14ac:dyDescent="0.3">
      <c r="A2771" s="73" t="s">
        <v>35</v>
      </c>
      <c r="B2771" s="74" t="s">
        <v>981</v>
      </c>
      <c r="C2771" s="48" t="s">
        <v>464</v>
      </c>
      <c r="D2771" s="48">
        <v>1</v>
      </c>
      <c r="E2771" s="48">
        <v>4013</v>
      </c>
      <c r="F2771" s="48" t="s">
        <v>6180</v>
      </c>
      <c r="G2771" s="48" t="s">
        <v>112</v>
      </c>
      <c r="H2771" s="75">
        <f t="shared" si="1469"/>
        <v>0.05</v>
      </c>
      <c r="I2771" s="74">
        <v>63</v>
      </c>
      <c r="J2771" s="74">
        <v>60</v>
      </c>
      <c r="K2771" s="48">
        <f>J2771</f>
        <v>60</v>
      </c>
      <c r="L2771" s="48">
        <f>$L$3</f>
        <v>-4</v>
      </c>
      <c r="M2771" s="48">
        <f t="shared" si="1465"/>
        <v>56</v>
      </c>
      <c r="N2771" s="48">
        <v>0</v>
      </c>
      <c r="O2771" s="56">
        <v>0.06</v>
      </c>
      <c r="P2771" s="48" t="str">
        <f t="shared" si="1463"/>
        <v>2841/1 YL</v>
      </c>
      <c r="Q2771" s="76" t="s">
        <v>6187</v>
      </c>
      <c r="R2771" s="76" t="s">
        <v>6187</v>
      </c>
      <c r="S2771" s="49">
        <f t="shared" si="1470"/>
        <v>0</v>
      </c>
      <c r="T2771" s="49">
        <f t="shared" si="1464"/>
        <v>0</v>
      </c>
      <c r="U2771" s="49">
        <v>43.07692307692308</v>
      </c>
      <c r="V2771" s="49">
        <f t="shared" si="1459"/>
        <v>43.07692307692308</v>
      </c>
      <c r="W2771" s="49">
        <f t="shared" si="1455"/>
        <v>0</v>
      </c>
      <c r="X2771" s="90">
        <f>ROUNDUP(S2771*$X$4,0)</f>
        <v>0</v>
      </c>
      <c r="Y2771" s="91">
        <f t="shared" si="1466"/>
        <v>0</v>
      </c>
      <c r="Z2771" s="93">
        <f t="shared" si="1450"/>
        <v>0</v>
      </c>
      <c r="AA2771" s="94">
        <f t="shared" si="1467"/>
        <v>0</v>
      </c>
      <c r="AB2771" s="97">
        <f t="shared" si="1471"/>
        <v>0</v>
      </c>
      <c r="AC2771" s="98">
        <f t="shared" si="1468"/>
        <v>0</v>
      </c>
      <c r="AD2771" s="77" t="s">
        <v>5890</v>
      </c>
      <c r="AE2771" s="54">
        <v>0</v>
      </c>
      <c r="AF2771" s="17"/>
    </row>
    <row r="2772" spans="1:32" ht="16.899999999999999" customHeight="1" x14ac:dyDescent="0.3">
      <c r="A2772" s="73" t="s">
        <v>7</v>
      </c>
      <c r="B2772" s="74" t="s">
        <v>713</v>
      </c>
      <c r="C2772" s="48" t="s">
        <v>464</v>
      </c>
      <c r="D2772" s="48">
        <v>1000</v>
      </c>
      <c r="E2772" s="48">
        <v>4013</v>
      </c>
      <c r="F2772" s="48" t="s">
        <v>6180</v>
      </c>
      <c r="G2772" s="48" t="s">
        <v>65</v>
      </c>
      <c r="H2772" s="75">
        <f t="shared" si="1469"/>
        <v>0</v>
      </c>
      <c r="I2772" s="74">
        <v>5</v>
      </c>
      <c r="J2772" s="74">
        <v>5</v>
      </c>
      <c r="K2772" s="48">
        <f>J2772</f>
        <v>5</v>
      </c>
      <c r="L2772" s="48"/>
      <c r="M2772" s="48">
        <f t="shared" si="1465"/>
        <v>5</v>
      </c>
      <c r="N2772" s="48">
        <v>2</v>
      </c>
      <c r="O2772" s="56">
        <v>121.19580999999999</v>
      </c>
      <c r="P2772" s="48" t="str">
        <f t="shared" si="1463"/>
        <v>2842/19 WH</v>
      </c>
      <c r="Q2772" s="76">
        <v>18</v>
      </c>
      <c r="R2772" s="76">
        <v>77</v>
      </c>
      <c r="S2772" s="49">
        <f t="shared" si="1470"/>
        <v>0.28269230769230769</v>
      </c>
      <c r="T2772" s="49">
        <f t="shared" si="1464"/>
        <v>282.69230769230768</v>
      </c>
      <c r="U2772" s="49">
        <v>400.34615384615381</v>
      </c>
      <c r="V2772" s="49">
        <f t="shared" si="1459"/>
        <v>0.4003461538461538</v>
      </c>
      <c r="W2772" s="49">
        <f t="shared" si="1455"/>
        <v>1.4134615384615383</v>
      </c>
      <c r="X2772" s="90">
        <f>ROUND(S2772*$X$2,0)</f>
        <v>2</v>
      </c>
      <c r="Y2772" s="91">
        <f t="shared" si="1466"/>
        <v>242.39161999999999</v>
      </c>
      <c r="Z2772" s="93">
        <f t="shared" si="1450"/>
        <v>3</v>
      </c>
      <c r="AA2772" s="94">
        <f t="shared" si="1467"/>
        <v>363.58742999999998</v>
      </c>
      <c r="AB2772" s="97">
        <f>ROUND((S2772*$AB$2)+Z2772,0)</f>
        <v>5</v>
      </c>
      <c r="AC2772" s="98">
        <f t="shared" si="1468"/>
        <v>605.97904999999992</v>
      </c>
      <c r="AD2772" s="77" t="s">
        <v>5891</v>
      </c>
      <c r="AE2772" s="54">
        <v>605.97904999999992</v>
      </c>
      <c r="AF2772" s="17"/>
    </row>
    <row r="2773" spans="1:32" ht="16.899999999999999" customHeight="1" x14ac:dyDescent="0.3">
      <c r="A2773" s="73" t="s">
        <v>7</v>
      </c>
      <c r="B2773" s="74" t="s">
        <v>3230</v>
      </c>
      <c r="C2773" s="48" t="s">
        <v>10</v>
      </c>
      <c r="D2773" s="48">
        <v>100</v>
      </c>
      <c r="E2773" s="48">
        <v>2834</v>
      </c>
      <c r="F2773" s="48" t="s">
        <v>6126</v>
      </c>
      <c r="G2773" s="48">
        <v>2</v>
      </c>
      <c r="H2773" s="75">
        <f t="shared" si="1469"/>
        <v>0</v>
      </c>
      <c r="I2773" s="74">
        <v>30</v>
      </c>
      <c r="J2773" s="74">
        <f t="shared" ref="J2773:J2774" si="1476">I2773</f>
        <v>30</v>
      </c>
      <c r="K2773" s="48">
        <f>I2773</f>
        <v>30</v>
      </c>
      <c r="L2773" s="48"/>
      <c r="M2773" s="48">
        <f t="shared" si="1465"/>
        <v>30</v>
      </c>
      <c r="N2773" s="48">
        <v>0</v>
      </c>
      <c r="O2773" s="56">
        <v>60.451079999999997</v>
      </c>
      <c r="P2773" s="48" t="str">
        <f t="shared" si="1463"/>
        <v>1719 SL</v>
      </c>
      <c r="Q2773" s="76">
        <v>5</v>
      </c>
      <c r="R2773" s="76">
        <v>6</v>
      </c>
      <c r="S2773" s="49">
        <f t="shared" si="1470"/>
        <v>6.076923076923077E-2</v>
      </c>
      <c r="T2773" s="49">
        <f t="shared" si="1464"/>
        <v>6.0769230769230766</v>
      </c>
      <c r="U2773" s="49">
        <v>11.26923076923077</v>
      </c>
      <c r="V2773" s="49">
        <f t="shared" si="1459"/>
        <v>0.1126923076923077</v>
      </c>
      <c r="W2773" s="49">
        <f t="shared" si="1455"/>
        <v>1.823076923076923</v>
      </c>
      <c r="X2773" s="90">
        <f>ROUND(S2773*$X$4,0)</f>
        <v>0</v>
      </c>
      <c r="Y2773" s="91">
        <f t="shared" si="1466"/>
        <v>0</v>
      </c>
      <c r="Z2773" s="93">
        <f t="shared" si="1450"/>
        <v>2</v>
      </c>
      <c r="AA2773" s="94">
        <f t="shared" si="1467"/>
        <v>120.90215999999999</v>
      </c>
      <c r="AB2773" s="97">
        <f t="shared" ref="AB2773:AB2783" si="1477">ROUND((S2773*$AB$4)+Z2773,0)</f>
        <v>2</v>
      </c>
      <c r="AC2773" s="98">
        <f t="shared" si="1468"/>
        <v>120.90215999999999</v>
      </c>
      <c r="AD2773" s="77" t="s">
        <v>3</v>
      </c>
      <c r="AE2773" s="54">
        <v>120.90215999999999</v>
      </c>
      <c r="AF2773" s="17"/>
    </row>
    <row r="2774" spans="1:32" ht="16.899999999999999" customHeight="1" x14ac:dyDescent="0.3">
      <c r="A2774" s="73" t="s">
        <v>7</v>
      </c>
      <c r="B2774" s="74" t="s">
        <v>410</v>
      </c>
      <c r="C2774" s="48" t="s">
        <v>10</v>
      </c>
      <c r="D2774" s="48">
        <v>1000</v>
      </c>
      <c r="E2774" s="48">
        <v>2834</v>
      </c>
      <c r="F2774" s="48" t="s">
        <v>6126</v>
      </c>
      <c r="G2774" s="48">
        <v>2</v>
      </c>
      <c r="H2774" s="75">
        <f t="shared" si="1469"/>
        <v>0</v>
      </c>
      <c r="I2774" s="74">
        <v>25</v>
      </c>
      <c r="J2774" s="74">
        <f t="shared" si="1476"/>
        <v>25</v>
      </c>
      <c r="K2774" s="48">
        <f>I2774</f>
        <v>25</v>
      </c>
      <c r="L2774" s="48"/>
      <c r="M2774" s="48">
        <f t="shared" si="1465"/>
        <v>25</v>
      </c>
      <c r="N2774" s="48">
        <v>0</v>
      </c>
      <c r="O2774" s="56">
        <v>130.63692</v>
      </c>
      <c r="P2774" s="48" t="str">
        <f t="shared" si="1463"/>
        <v>2412C SL</v>
      </c>
      <c r="Q2774" s="76">
        <v>3</v>
      </c>
      <c r="R2774" s="76">
        <v>7</v>
      </c>
      <c r="S2774" s="49">
        <f t="shared" si="1470"/>
        <v>4.0384615384615387E-2</v>
      </c>
      <c r="T2774" s="49">
        <f t="shared" si="1464"/>
        <v>40.384615384615387</v>
      </c>
      <c r="U2774" s="49">
        <v>872.84615384615381</v>
      </c>
      <c r="V2774" s="49">
        <f t="shared" si="1459"/>
        <v>0.87284615384615383</v>
      </c>
      <c r="W2774" s="49">
        <f t="shared" si="1455"/>
        <v>1.0096153846153846</v>
      </c>
      <c r="X2774" s="90">
        <f>ROUND(S2774*$X$4,0)</f>
        <v>0</v>
      </c>
      <c r="Y2774" s="91">
        <f t="shared" si="1466"/>
        <v>0</v>
      </c>
      <c r="Z2774" s="93">
        <f t="shared" si="1450"/>
        <v>1</v>
      </c>
      <c r="AA2774" s="94">
        <f t="shared" si="1467"/>
        <v>130.63692</v>
      </c>
      <c r="AB2774" s="97">
        <f t="shared" si="1477"/>
        <v>1</v>
      </c>
      <c r="AC2774" s="98">
        <f t="shared" si="1468"/>
        <v>130.63692</v>
      </c>
      <c r="AD2774" s="77" t="s">
        <v>3</v>
      </c>
      <c r="AE2774" s="54">
        <v>130.63692</v>
      </c>
      <c r="AF2774" s="17"/>
    </row>
    <row r="2775" spans="1:32" ht="16.899999999999999" customHeight="1" x14ac:dyDescent="0.3">
      <c r="A2775" s="73" t="s">
        <v>7</v>
      </c>
      <c r="B2775" s="74" t="s">
        <v>2358</v>
      </c>
      <c r="C2775" s="48" t="s">
        <v>2146</v>
      </c>
      <c r="D2775" s="48">
        <v>1000</v>
      </c>
      <c r="E2775" s="48">
        <v>621</v>
      </c>
      <c r="F2775" s="48" t="s">
        <v>6128</v>
      </c>
      <c r="G2775" s="48" t="s">
        <v>35</v>
      </c>
      <c r="H2775" s="75">
        <f t="shared" si="1469"/>
        <v>0.1111111111111111</v>
      </c>
      <c r="I2775" s="74">
        <v>30</v>
      </c>
      <c r="J2775" s="74">
        <v>27</v>
      </c>
      <c r="K2775" s="48">
        <f>J2775</f>
        <v>27</v>
      </c>
      <c r="L2775" s="48">
        <f>$L$3</f>
        <v>-4</v>
      </c>
      <c r="M2775" s="48">
        <f t="shared" si="1465"/>
        <v>23</v>
      </c>
      <c r="N2775" s="48">
        <v>2</v>
      </c>
      <c r="O2775" s="56">
        <v>79.47</v>
      </c>
      <c r="P2775" s="48" t="str">
        <f t="shared" si="1463"/>
        <v>M4473 SL</v>
      </c>
      <c r="Q2775" s="76">
        <v>17</v>
      </c>
      <c r="R2775" s="76">
        <v>32</v>
      </c>
      <c r="S2775" s="49">
        <f t="shared" si="1470"/>
        <v>0.22</v>
      </c>
      <c r="T2775" s="49">
        <f t="shared" si="1464"/>
        <v>220</v>
      </c>
      <c r="U2775" s="49">
        <v>261.03846153846155</v>
      </c>
      <c r="V2775" s="49">
        <f t="shared" si="1459"/>
        <v>0.26103846153846155</v>
      </c>
      <c r="W2775" s="49">
        <f t="shared" si="1455"/>
        <v>5.0599999999999996</v>
      </c>
      <c r="X2775" s="90">
        <f>ROUND(S2775*$X$4,0)</f>
        <v>1</v>
      </c>
      <c r="Y2775" s="91">
        <f t="shared" si="1466"/>
        <v>79.47</v>
      </c>
      <c r="Z2775" s="93">
        <f t="shared" si="1450"/>
        <v>6</v>
      </c>
      <c r="AA2775" s="94">
        <f t="shared" si="1467"/>
        <v>476.82</v>
      </c>
      <c r="AB2775" s="97">
        <f t="shared" si="1477"/>
        <v>7</v>
      </c>
      <c r="AC2775" s="98">
        <f t="shared" si="1468"/>
        <v>556.29</v>
      </c>
      <c r="AD2775" s="77" t="s">
        <v>5890</v>
      </c>
      <c r="AE2775" s="54">
        <v>556.29</v>
      </c>
      <c r="AF2775" s="17"/>
    </row>
    <row r="2776" spans="1:32" ht="12.75" customHeight="1" x14ac:dyDescent="0.3">
      <c r="A2776" s="73" t="s">
        <v>7</v>
      </c>
      <c r="B2776" s="74" t="s">
        <v>2639</v>
      </c>
      <c r="C2776" s="48" t="s">
        <v>1154</v>
      </c>
      <c r="D2776" s="48">
        <v>500</v>
      </c>
      <c r="E2776" s="48">
        <v>621</v>
      </c>
      <c r="F2776" s="48" t="s">
        <v>6128</v>
      </c>
      <c r="G2776" s="48" t="s">
        <v>35</v>
      </c>
      <c r="H2776" s="75">
        <f t="shared" si="1469"/>
        <v>-0.43396226415094341</v>
      </c>
      <c r="I2776" s="74">
        <v>30</v>
      </c>
      <c r="J2776" s="74">
        <v>53</v>
      </c>
      <c r="K2776" s="48">
        <f t="shared" ref="K2776:K2783" si="1478">I2776</f>
        <v>30</v>
      </c>
      <c r="L2776" s="48">
        <v>-4</v>
      </c>
      <c r="M2776" s="48">
        <f t="shared" si="1465"/>
        <v>26</v>
      </c>
      <c r="N2776" s="48">
        <v>0</v>
      </c>
      <c r="O2776" s="56">
        <v>103.64088</v>
      </c>
      <c r="P2776" s="48" t="str">
        <f t="shared" si="1463"/>
        <v>5272C SL</v>
      </c>
      <c r="Q2776" s="76" t="s">
        <v>6187</v>
      </c>
      <c r="R2776" s="76" t="s">
        <v>6187</v>
      </c>
      <c r="S2776" s="49">
        <f t="shared" si="1470"/>
        <v>0</v>
      </c>
      <c r="T2776" s="49">
        <f t="shared" si="1464"/>
        <v>0</v>
      </c>
      <c r="U2776" s="49">
        <v>11.192307692307692</v>
      </c>
      <c r="V2776" s="49">
        <f t="shared" si="1459"/>
        <v>2.2384615384615385E-2</v>
      </c>
      <c r="W2776" s="49">
        <f t="shared" si="1455"/>
        <v>0</v>
      </c>
      <c r="X2776" s="90">
        <f>ROUNDUP(S2776*$X$4,0)</f>
        <v>0</v>
      </c>
      <c r="Y2776" s="91">
        <f t="shared" si="1466"/>
        <v>0</v>
      </c>
      <c r="Z2776" s="93">
        <f t="shared" si="1450"/>
        <v>0</v>
      </c>
      <c r="AA2776" s="94">
        <f t="shared" si="1467"/>
        <v>0</v>
      </c>
      <c r="AB2776" s="97">
        <f t="shared" si="1477"/>
        <v>0</v>
      </c>
      <c r="AC2776" s="98">
        <f t="shared" si="1468"/>
        <v>0</v>
      </c>
      <c r="AD2776" s="77" t="s">
        <v>3</v>
      </c>
      <c r="AE2776" s="54">
        <v>0</v>
      </c>
      <c r="AF2776" s="17"/>
    </row>
    <row r="2777" spans="1:32" ht="16.899999999999999" customHeight="1" x14ac:dyDescent="0.3">
      <c r="A2777" s="73" t="s">
        <v>35</v>
      </c>
      <c r="B2777" s="74" t="s">
        <v>3234</v>
      </c>
      <c r="C2777" s="48" t="s">
        <v>34</v>
      </c>
      <c r="D2777" s="48">
        <v>100</v>
      </c>
      <c r="E2777" s="48">
        <v>4008</v>
      </c>
      <c r="F2777" s="48" t="s">
        <v>5910</v>
      </c>
      <c r="G2777" s="48" t="s">
        <v>35</v>
      </c>
      <c r="H2777" s="75">
        <f t="shared" si="1469"/>
        <v>0</v>
      </c>
      <c r="I2777" s="74">
        <v>24</v>
      </c>
      <c r="J2777" s="74">
        <v>24</v>
      </c>
      <c r="K2777" s="48">
        <f t="shared" si="1478"/>
        <v>24</v>
      </c>
      <c r="L2777" s="48">
        <f>$L$3</f>
        <v>-4</v>
      </c>
      <c r="M2777" s="48">
        <f t="shared" si="1465"/>
        <v>20</v>
      </c>
      <c r="N2777" s="48">
        <v>4</v>
      </c>
      <c r="O2777" s="56">
        <v>9.0515000000000008</v>
      </c>
      <c r="P2777" s="48" t="str">
        <f t="shared" si="1463"/>
        <v>2132 SV</v>
      </c>
      <c r="Q2777" s="76">
        <v>8</v>
      </c>
      <c r="R2777" s="76">
        <v>29</v>
      </c>
      <c r="S2777" s="49">
        <f t="shared" si="1470"/>
        <v>0.11961538461538461</v>
      </c>
      <c r="T2777" s="49">
        <f t="shared" si="1464"/>
        <v>11.961538461538462</v>
      </c>
      <c r="U2777" s="49">
        <v>244.26923076923075</v>
      </c>
      <c r="V2777" s="49">
        <f t="shared" si="1459"/>
        <v>2.4426923076923073</v>
      </c>
      <c r="W2777" s="49">
        <f t="shared" si="1455"/>
        <v>2.3923076923076922</v>
      </c>
      <c r="X2777" s="90">
        <f>ROUND(S2777*$X$3,0)</f>
        <v>1</v>
      </c>
      <c r="Y2777" s="91">
        <f t="shared" si="1466"/>
        <v>9.0515000000000008</v>
      </c>
      <c r="Z2777" s="93">
        <f t="shared" si="1450"/>
        <v>3</v>
      </c>
      <c r="AA2777" s="94">
        <f t="shared" si="1467"/>
        <v>27.154500000000002</v>
      </c>
      <c r="AB2777" s="97">
        <f t="shared" si="1477"/>
        <v>4</v>
      </c>
      <c r="AC2777" s="98">
        <f t="shared" si="1468"/>
        <v>36.206000000000003</v>
      </c>
      <c r="AD2777" s="77" t="s">
        <v>3</v>
      </c>
      <c r="AE2777" s="54">
        <v>36.206000000000003</v>
      </c>
      <c r="AF2777" s="17"/>
    </row>
    <row r="2778" spans="1:32" ht="16.899999999999999" customHeight="1" x14ac:dyDescent="0.3">
      <c r="A2778" s="73" t="s">
        <v>7</v>
      </c>
      <c r="B2778" s="74" t="s">
        <v>4384</v>
      </c>
      <c r="C2778" s="48" t="s">
        <v>1154</v>
      </c>
      <c r="D2778" s="48">
        <v>500</v>
      </c>
      <c r="E2778" s="48">
        <v>2834</v>
      </c>
      <c r="F2778" s="48" t="s">
        <v>6126</v>
      </c>
      <c r="G2778" s="48">
        <v>2</v>
      </c>
      <c r="H2778" s="75">
        <f t="shared" si="1469"/>
        <v>0</v>
      </c>
      <c r="I2778" s="74">
        <v>35</v>
      </c>
      <c r="J2778" s="74">
        <f>I2778</f>
        <v>35</v>
      </c>
      <c r="K2778" s="48">
        <f t="shared" si="1478"/>
        <v>35</v>
      </c>
      <c r="L2778" s="48"/>
      <c r="M2778" s="48">
        <f t="shared" si="1465"/>
        <v>35</v>
      </c>
      <c r="N2778" s="48">
        <v>0</v>
      </c>
      <c r="O2778" s="56">
        <v>126.93592</v>
      </c>
      <c r="P2778" s="48" t="str">
        <f t="shared" si="1463"/>
        <v>5422 SL</v>
      </c>
      <c r="Q2778" s="76">
        <v>0</v>
      </c>
      <c r="R2778" s="76">
        <v>1</v>
      </c>
      <c r="S2778" s="49">
        <f t="shared" si="1470"/>
        <v>1.153846153846154E-3</v>
      </c>
      <c r="T2778" s="49">
        <f t="shared" si="1464"/>
        <v>0.57692307692307698</v>
      </c>
      <c r="U2778" s="49">
        <v>3.8846153846153846</v>
      </c>
      <c r="V2778" s="49">
        <f t="shared" si="1459"/>
        <v>7.7692307692307696E-3</v>
      </c>
      <c r="W2778" s="49">
        <f t="shared" si="1455"/>
        <v>4.0384615384615387E-2</v>
      </c>
      <c r="X2778" s="90">
        <f t="shared" ref="X2778:X2779" si="1479">ROUNDUP(S2778*$X$4,0)</f>
        <v>1</v>
      </c>
      <c r="Y2778" s="91">
        <f t="shared" si="1466"/>
        <v>126.93592</v>
      </c>
      <c r="Z2778" s="93">
        <f t="shared" si="1450"/>
        <v>1</v>
      </c>
      <c r="AA2778" s="94">
        <f t="shared" si="1467"/>
        <v>126.93592</v>
      </c>
      <c r="AB2778" s="97">
        <f t="shared" si="1477"/>
        <v>1</v>
      </c>
      <c r="AC2778" s="98">
        <f t="shared" si="1468"/>
        <v>126.93592</v>
      </c>
      <c r="AD2778" s="77" t="s">
        <v>3</v>
      </c>
      <c r="AE2778" s="54">
        <v>126.93592</v>
      </c>
      <c r="AF2778" s="17"/>
    </row>
    <row r="2779" spans="1:32" ht="12.75" customHeight="1" x14ac:dyDescent="0.3">
      <c r="A2779" s="73" t="s">
        <v>7</v>
      </c>
      <c r="B2779" s="74" t="s">
        <v>344</v>
      </c>
      <c r="C2779" s="48" t="s">
        <v>10</v>
      </c>
      <c r="D2779" s="48">
        <v>500</v>
      </c>
      <c r="E2779" s="48">
        <v>2834</v>
      </c>
      <c r="F2779" s="48" t="s">
        <v>6126</v>
      </c>
      <c r="G2779" s="48">
        <v>2</v>
      </c>
      <c r="H2779" s="75">
        <f t="shared" si="1469"/>
        <v>-0.75</v>
      </c>
      <c r="I2779" s="74">
        <v>25</v>
      </c>
      <c r="J2779" s="74">
        <v>100</v>
      </c>
      <c r="K2779" s="48">
        <f t="shared" si="1478"/>
        <v>25</v>
      </c>
      <c r="L2779" s="48"/>
      <c r="M2779" s="48">
        <f t="shared" si="1465"/>
        <v>25</v>
      </c>
      <c r="N2779" s="48">
        <v>9</v>
      </c>
      <c r="O2779" s="56">
        <v>88.82</v>
      </c>
      <c r="P2779" s="48" t="str">
        <f t="shared" si="1463"/>
        <v>1243/2C SL</v>
      </c>
      <c r="Q2779" s="76">
        <v>0</v>
      </c>
      <c r="R2779" s="76">
        <v>2</v>
      </c>
      <c r="S2779" s="49">
        <f t="shared" si="1470"/>
        <v>2.3076923076923079E-3</v>
      </c>
      <c r="T2779" s="49">
        <f t="shared" si="1464"/>
        <v>1.153846153846154</v>
      </c>
      <c r="U2779" s="49">
        <v>50.384615384615387</v>
      </c>
      <c r="V2779" s="49">
        <f t="shared" si="1459"/>
        <v>0.10076923076923078</v>
      </c>
      <c r="W2779" s="49">
        <f t="shared" si="1455"/>
        <v>5.7692307692307696E-2</v>
      </c>
      <c r="X2779" s="90">
        <f t="shared" si="1479"/>
        <v>1</v>
      </c>
      <c r="Y2779" s="91">
        <f t="shared" si="1466"/>
        <v>88.82</v>
      </c>
      <c r="Z2779" s="93">
        <f t="shared" si="1450"/>
        <v>1</v>
      </c>
      <c r="AA2779" s="94">
        <f t="shared" si="1467"/>
        <v>88.82</v>
      </c>
      <c r="AB2779" s="97">
        <f t="shared" si="1477"/>
        <v>1</v>
      </c>
      <c r="AC2779" s="98">
        <f t="shared" si="1468"/>
        <v>88.82</v>
      </c>
      <c r="AD2779" s="77" t="s">
        <v>3</v>
      </c>
      <c r="AE2779" s="54">
        <v>88.82</v>
      </c>
      <c r="AF2779" s="17"/>
    </row>
    <row r="2780" spans="1:32" ht="16.899999999999999" customHeight="1" x14ac:dyDescent="0.3">
      <c r="A2780" s="73" t="s">
        <v>7</v>
      </c>
      <c r="B2780" s="74" t="s">
        <v>3236</v>
      </c>
      <c r="C2780" s="48" t="s">
        <v>10</v>
      </c>
      <c r="D2780" s="48">
        <v>100</v>
      </c>
      <c r="E2780" s="48">
        <v>2834</v>
      </c>
      <c r="F2780" s="48" t="s">
        <v>6126</v>
      </c>
      <c r="G2780" s="48">
        <v>2</v>
      </c>
      <c r="H2780" s="75">
        <f t="shared" si="1469"/>
        <v>0</v>
      </c>
      <c r="I2780" s="74">
        <v>40</v>
      </c>
      <c r="J2780" s="74">
        <f t="shared" ref="J2780:J2781" si="1480">I2780</f>
        <v>40</v>
      </c>
      <c r="K2780" s="48">
        <f t="shared" si="1478"/>
        <v>40</v>
      </c>
      <c r="L2780" s="48"/>
      <c r="M2780" s="48">
        <f t="shared" si="1465"/>
        <v>40</v>
      </c>
      <c r="N2780" s="48">
        <v>2</v>
      </c>
      <c r="O2780" s="56">
        <v>147.26345000000001</v>
      </c>
      <c r="P2780" s="48" t="str">
        <f t="shared" si="1463"/>
        <v>2219/19C SL</v>
      </c>
      <c r="Q2780" s="76">
        <v>5</v>
      </c>
      <c r="R2780" s="76">
        <v>14</v>
      </c>
      <c r="S2780" s="49">
        <f t="shared" si="1470"/>
        <v>7.0000000000000007E-2</v>
      </c>
      <c r="T2780" s="49">
        <f t="shared" si="1464"/>
        <v>7.0000000000000009</v>
      </c>
      <c r="U2780" s="49">
        <v>27.192307692307693</v>
      </c>
      <c r="V2780" s="49">
        <f t="shared" si="1459"/>
        <v>0.27192307692307693</v>
      </c>
      <c r="W2780" s="49">
        <f t="shared" si="1455"/>
        <v>2.8000000000000003</v>
      </c>
      <c r="X2780" s="90">
        <f>ROUND(S2780*$X$4,0)</f>
        <v>0</v>
      </c>
      <c r="Y2780" s="91">
        <f t="shared" si="1466"/>
        <v>0</v>
      </c>
      <c r="Z2780" s="93">
        <f t="shared" ref="Z2780:Z2783" si="1481">ROUND((S2780*M2780)+X2780,0)</f>
        <v>3</v>
      </c>
      <c r="AA2780" s="94">
        <f t="shared" si="1467"/>
        <v>441.79034999999999</v>
      </c>
      <c r="AB2780" s="97">
        <f t="shared" si="1477"/>
        <v>3</v>
      </c>
      <c r="AC2780" s="98">
        <f t="shared" si="1468"/>
        <v>441.79034999999999</v>
      </c>
      <c r="AD2780" s="77" t="s">
        <v>3</v>
      </c>
      <c r="AE2780" s="54">
        <v>441.79034999999999</v>
      </c>
      <c r="AF2780" s="17"/>
    </row>
    <row r="2781" spans="1:32" ht="12.75" customHeight="1" x14ac:dyDescent="0.3">
      <c r="A2781" s="73" t="s">
        <v>7</v>
      </c>
      <c r="B2781" s="74" t="s">
        <v>2385</v>
      </c>
      <c r="C2781" s="48" t="s">
        <v>1370</v>
      </c>
      <c r="D2781" s="48">
        <v>100</v>
      </c>
      <c r="E2781" s="48">
        <v>2834</v>
      </c>
      <c r="F2781" s="48" t="s">
        <v>6126</v>
      </c>
      <c r="G2781" s="48">
        <v>2</v>
      </c>
      <c r="H2781" s="75">
        <f t="shared" si="1469"/>
        <v>0</v>
      </c>
      <c r="I2781" s="74">
        <v>40</v>
      </c>
      <c r="J2781" s="74">
        <f t="shared" si="1480"/>
        <v>40</v>
      </c>
      <c r="K2781" s="48">
        <f t="shared" si="1478"/>
        <v>40</v>
      </c>
      <c r="L2781" s="48"/>
      <c r="M2781" s="48">
        <f t="shared" si="1465"/>
        <v>40</v>
      </c>
      <c r="N2781" s="48">
        <v>4</v>
      </c>
      <c r="O2781" s="56">
        <v>28.247920000000001</v>
      </c>
      <c r="P2781" s="48" t="str">
        <f t="shared" si="1463"/>
        <v>65803 SL</v>
      </c>
      <c r="Q2781" s="76">
        <v>13</v>
      </c>
      <c r="R2781" s="76">
        <v>26</v>
      </c>
      <c r="S2781" s="49">
        <f t="shared" si="1470"/>
        <v>0.16999999999999998</v>
      </c>
      <c r="T2781" s="49">
        <f t="shared" si="1464"/>
        <v>17</v>
      </c>
      <c r="U2781" s="49">
        <v>485.84615384615392</v>
      </c>
      <c r="V2781" s="49">
        <f t="shared" si="1459"/>
        <v>4.8584615384615395</v>
      </c>
      <c r="W2781" s="49">
        <f t="shared" si="1455"/>
        <v>6.7999999999999989</v>
      </c>
      <c r="X2781" s="90">
        <f>ROUND(S2781*$X$4,0)</f>
        <v>1</v>
      </c>
      <c r="Y2781" s="91">
        <f t="shared" si="1466"/>
        <v>28.247920000000001</v>
      </c>
      <c r="Z2781" s="93">
        <f t="shared" si="1481"/>
        <v>8</v>
      </c>
      <c r="AA2781" s="94">
        <f t="shared" si="1467"/>
        <v>225.98336</v>
      </c>
      <c r="AB2781" s="97">
        <f t="shared" si="1477"/>
        <v>9</v>
      </c>
      <c r="AC2781" s="98">
        <f t="shared" si="1468"/>
        <v>254.23128</v>
      </c>
      <c r="AD2781" s="77" t="s">
        <v>3</v>
      </c>
      <c r="AE2781" s="54">
        <v>254.23128</v>
      </c>
      <c r="AF2781" s="17"/>
    </row>
    <row r="2782" spans="1:32" ht="12.75" customHeight="1" x14ac:dyDescent="0.3">
      <c r="A2782" s="73" t="s">
        <v>35</v>
      </c>
      <c r="B2782" s="74" t="s">
        <v>2563</v>
      </c>
      <c r="C2782" s="48" t="s">
        <v>55</v>
      </c>
      <c r="D2782" s="48">
        <v>1000</v>
      </c>
      <c r="E2782" s="48">
        <v>4008</v>
      </c>
      <c r="F2782" s="48" t="s">
        <v>5910</v>
      </c>
      <c r="G2782" s="48" t="s">
        <v>35</v>
      </c>
      <c r="H2782" s="75">
        <f t="shared" si="1469"/>
        <v>0</v>
      </c>
      <c r="I2782" s="74">
        <v>24</v>
      </c>
      <c r="J2782" s="74">
        <v>24</v>
      </c>
      <c r="K2782" s="48">
        <f t="shared" si="1478"/>
        <v>24</v>
      </c>
      <c r="L2782" s="48">
        <f>$L$3</f>
        <v>-4</v>
      </c>
      <c r="M2782" s="48">
        <f t="shared" si="1465"/>
        <v>20</v>
      </c>
      <c r="N2782" s="48">
        <v>1</v>
      </c>
      <c r="O2782" s="56">
        <v>200.14500000000001</v>
      </c>
      <c r="P2782" s="48" t="str">
        <f t="shared" si="1463"/>
        <v>286 SV</v>
      </c>
      <c r="Q2782" s="76">
        <v>7</v>
      </c>
      <c r="R2782" s="76">
        <v>22</v>
      </c>
      <c r="S2782" s="49">
        <f t="shared" si="1470"/>
        <v>0.10076923076923076</v>
      </c>
      <c r="T2782" s="49">
        <f t="shared" si="1464"/>
        <v>100.76923076923076</v>
      </c>
      <c r="U2782" s="49">
        <v>130.46153846153845</v>
      </c>
      <c r="V2782" s="49">
        <f t="shared" si="1459"/>
        <v>0.13046153846153846</v>
      </c>
      <c r="W2782" s="49">
        <f t="shared" si="1455"/>
        <v>2.0153846153846153</v>
      </c>
      <c r="X2782" s="90">
        <f t="shared" ref="X2782:X2783" si="1482">ROUND(S2782*$X$3,0)</f>
        <v>1</v>
      </c>
      <c r="Y2782" s="91">
        <f t="shared" si="1466"/>
        <v>200.14500000000001</v>
      </c>
      <c r="Z2782" s="93">
        <f t="shared" si="1481"/>
        <v>3</v>
      </c>
      <c r="AA2782" s="94">
        <f t="shared" si="1467"/>
        <v>600.43500000000006</v>
      </c>
      <c r="AB2782" s="97">
        <f t="shared" si="1477"/>
        <v>4</v>
      </c>
      <c r="AC2782" s="98">
        <f t="shared" si="1468"/>
        <v>800.58</v>
      </c>
      <c r="AD2782" s="77" t="s">
        <v>3</v>
      </c>
      <c r="AE2782" s="54">
        <v>800.58</v>
      </c>
      <c r="AF2782" s="17"/>
    </row>
    <row r="2783" spans="1:32" ht="12.75" customHeight="1" x14ac:dyDescent="0.3">
      <c r="A2783" s="73" t="s">
        <v>7</v>
      </c>
      <c r="B2783" s="74" t="s">
        <v>2038</v>
      </c>
      <c r="C2783" s="48" t="s">
        <v>40</v>
      </c>
      <c r="D2783" s="48">
        <v>5000</v>
      </c>
      <c r="E2783" s="48">
        <v>621</v>
      </c>
      <c r="F2783" s="48" t="s">
        <v>6128</v>
      </c>
      <c r="G2783" s="48" t="s">
        <v>112</v>
      </c>
      <c r="H2783" s="75">
        <f t="shared" si="1469"/>
        <v>-0.25925925925925924</v>
      </c>
      <c r="I2783" s="74">
        <v>20</v>
      </c>
      <c r="J2783" s="74">
        <v>27</v>
      </c>
      <c r="K2783" s="48">
        <f t="shared" si="1478"/>
        <v>20</v>
      </c>
      <c r="L2783" s="48">
        <f>$L$3</f>
        <v>-4</v>
      </c>
      <c r="M2783" s="48">
        <f t="shared" si="1465"/>
        <v>16</v>
      </c>
      <c r="N2783" s="48">
        <v>18</v>
      </c>
      <c r="O2783" s="56">
        <v>88.6</v>
      </c>
      <c r="P2783" s="48" t="str">
        <f t="shared" si="1463"/>
        <v>3051 BK</v>
      </c>
      <c r="Q2783" s="76">
        <v>46</v>
      </c>
      <c r="R2783" s="76">
        <v>144</v>
      </c>
      <c r="S2783" s="49">
        <f t="shared" si="1470"/>
        <v>0.66153846153846152</v>
      </c>
      <c r="T2783" s="49">
        <f t="shared" si="1464"/>
        <v>3307.6923076923076</v>
      </c>
      <c r="U2783" s="49">
        <v>10632.538461538461</v>
      </c>
      <c r="V2783" s="49">
        <f t="shared" si="1459"/>
        <v>2.1265076923076922</v>
      </c>
      <c r="W2783" s="49">
        <f t="shared" si="1455"/>
        <v>10.584615384615384</v>
      </c>
      <c r="X2783" s="90">
        <f t="shared" si="1482"/>
        <v>4</v>
      </c>
      <c r="Y2783" s="91">
        <f t="shared" si="1466"/>
        <v>354.4</v>
      </c>
      <c r="Z2783" s="93">
        <f t="shared" si="1481"/>
        <v>15</v>
      </c>
      <c r="AA2783" s="94">
        <f t="shared" si="1467"/>
        <v>1329</v>
      </c>
      <c r="AB2783" s="97">
        <f t="shared" si="1477"/>
        <v>18</v>
      </c>
      <c r="AC2783" s="98">
        <f t="shared" si="1468"/>
        <v>1594.8</v>
      </c>
      <c r="AD2783" s="77" t="s">
        <v>3</v>
      </c>
      <c r="AE2783" s="54">
        <v>1594.8</v>
      </c>
      <c r="AF2783" s="17"/>
    </row>
    <row r="2784" spans="1:32" ht="12.75" customHeight="1" x14ac:dyDescent="0.3">
      <c r="A2784" s="73" t="s">
        <v>35</v>
      </c>
      <c r="B2784" s="74" t="s">
        <v>1013</v>
      </c>
      <c r="C2784" s="48" t="s">
        <v>464</v>
      </c>
      <c r="D2784" s="48">
        <v>1</v>
      </c>
      <c r="E2784" s="48">
        <v>4013</v>
      </c>
      <c r="F2784" s="48" t="s">
        <v>6180</v>
      </c>
      <c r="G2784" s="48" t="s">
        <v>112</v>
      </c>
      <c r="H2784" s="75">
        <f t="shared" si="1469"/>
        <v>0.21666666666666667</v>
      </c>
      <c r="I2784" s="74">
        <v>73</v>
      </c>
      <c r="J2784" s="74">
        <v>60</v>
      </c>
      <c r="K2784" s="48">
        <f>J2784</f>
        <v>60</v>
      </c>
      <c r="L2784" s="48">
        <f>$L$3</f>
        <v>-4</v>
      </c>
      <c r="M2784" s="48">
        <f t="shared" si="1465"/>
        <v>56</v>
      </c>
      <c r="N2784" s="48">
        <v>2501</v>
      </c>
      <c r="O2784" s="56">
        <v>0.16</v>
      </c>
      <c r="P2784" s="48" t="str">
        <f t="shared" si="1463"/>
        <v>2845/19 SL</v>
      </c>
      <c r="Q2784" s="76" t="s">
        <v>6187</v>
      </c>
      <c r="R2784" s="76" t="s">
        <v>6187</v>
      </c>
      <c r="S2784" s="49">
        <f t="shared" si="1470"/>
        <v>0</v>
      </c>
      <c r="T2784" s="49">
        <f t="shared" si="1464"/>
        <v>0</v>
      </c>
      <c r="U2784" s="49">
        <v>15.80769230769231</v>
      </c>
      <c r="V2784" s="49">
        <f t="shared" si="1459"/>
        <v>15.80769230769231</v>
      </c>
      <c r="W2784" s="49">
        <f t="shared" si="1455"/>
        <v>0</v>
      </c>
      <c r="X2784" s="90">
        <f>ROUND(V2784*$X$4,0)</f>
        <v>79</v>
      </c>
      <c r="Y2784" s="91">
        <f t="shared" si="1466"/>
        <v>12.64</v>
      </c>
      <c r="Z2784" s="93">
        <f>ROUND((V2784*M2784)+X2784,0)</f>
        <v>964</v>
      </c>
      <c r="AA2784" s="94">
        <f t="shared" si="1467"/>
        <v>154.24</v>
      </c>
      <c r="AB2784" s="97">
        <f>ROUND((V2784*$AB$4)+Z2784,0)</f>
        <v>1043</v>
      </c>
      <c r="AC2784" s="98">
        <f t="shared" si="1468"/>
        <v>166.88</v>
      </c>
      <c r="AD2784" s="77" t="s">
        <v>5889</v>
      </c>
      <c r="AE2784" s="54">
        <v>166.88</v>
      </c>
      <c r="AF2784" s="17"/>
    </row>
    <row r="2785" spans="1:32" ht="12.75" customHeight="1" x14ac:dyDescent="0.3">
      <c r="A2785" s="73" t="s">
        <v>35</v>
      </c>
      <c r="B2785" s="74" t="s">
        <v>3459</v>
      </c>
      <c r="C2785" s="48" t="s">
        <v>1432</v>
      </c>
      <c r="D2785" s="48">
        <v>1000</v>
      </c>
      <c r="E2785" s="48">
        <v>621</v>
      </c>
      <c r="F2785" s="48" t="s">
        <v>6128</v>
      </c>
      <c r="G2785" s="48" t="s">
        <v>35</v>
      </c>
      <c r="H2785" s="75">
        <f t="shared" si="1469"/>
        <v>0</v>
      </c>
      <c r="I2785" s="74">
        <v>39</v>
      </c>
      <c r="J2785" s="74">
        <v>39</v>
      </c>
      <c r="K2785" s="48">
        <f>I2785</f>
        <v>39</v>
      </c>
      <c r="L2785" s="48">
        <f>$L$3</f>
        <v>-4</v>
      </c>
      <c r="M2785" s="48">
        <f t="shared" si="1465"/>
        <v>35</v>
      </c>
      <c r="N2785" s="48">
        <v>3</v>
      </c>
      <c r="O2785" s="56">
        <v>103.95</v>
      </c>
      <c r="P2785" s="48" t="str">
        <f t="shared" si="1463"/>
        <v>6716 VI</v>
      </c>
      <c r="Q2785" s="76">
        <v>9</v>
      </c>
      <c r="R2785" s="76">
        <v>7</v>
      </c>
      <c r="S2785" s="49">
        <f t="shared" si="1470"/>
        <v>0.105</v>
      </c>
      <c r="T2785" s="49">
        <f t="shared" si="1464"/>
        <v>105</v>
      </c>
      <c r="U2785" s="49">
        <v>303.11538461538464</v>
      </c>
      <c r="V2785" s="49">
        <f t="shared" si="1459"/>
        <v>0.30311538461538462</v>
      </c>
      <c r="W2785" s="49">
        <f t="shared" si="1455"/>
        <v>3.6749999999999998</v>
      </c>
      <c r="X2785" s="90">
        <f t="shared" ref="X2785" si="1483">ROUND(S2785*$X$4,0)</f>
        <v>1</v>
      </c>
      <c r="Y2785" s="91">
        <f t="shared" si="1466"/>
        <v>103.95</v>
      </c>
      <c r="Z2785" s="93">
        <f t="shared" ref="Z2785:Z2839" si="1484">ROUND((S2785*M2785)+X2785,0)</f>
        <v>5</v>
      </c>
      <c r="AA2785" s="94">
        <f t="shared" si="1467"/>
        <v>519.75</v>
      </c>
      <c r="AB2785" s="97">
        <f>ROUND((S2785*$AB$4)+Z2785,0)</f>
        <v>6</v>
      </c>
      <c r="AC2785" s="98">
        <f t="shared" si="1468"/>
        <v>623.70000000000005</v>
      </c>
      <c r="AD2785" s="77" t="s">
        <v>3</v>
      </c>
      <c r="AE2785" s="54">
        <v>623.70000000000005</v>
      </c>
      <c r="AF2785" s="17"/>
    </row>
    <row r="2786" spans="1:32" ht="16.899999999999999" customHeight="1" x14ac:dyDescent="0.3">
      <c r="A2786" s="73" t="s">
        <v>7</v>
      </c>
      <c r="B2786" s="74" t="s">
        <v>3077</v>
      </c>
      <c r="C2786" s="48" t="s">
        <v>1154</v>
      </c>
      <c r="D2786" s="48">
        <v>500</v>
      </c>
      <c r="E2786" s="48">
        <v>2834</v>
      </c>
      <c r="F2786" s="48" t="s">
        <v>6126</v>
      </c>
      <c r="G2786" s="48">
        <v>2</v>
      </c>
      <c r="H2786" s="75">
        <f t="shared" si="1469"/>
        <v>0</v>
      </c>
      <c r="I2786" s="74">
        <v>35</v>
      </c>
      <c r="J2786" s="74">
        <f>I2786</f>
        <v>35</v>
      </c>
      <c r="K2786" s="48">
        <f>I2786</f>
        <v>35</v>
      </c>
      <c r="L2786" s="48"/>
      <c r="M2786" s="48">
        <f t="shared" si="1465"/>
        <v>35</v>
      </c>
      <c r="N2786" s="48">
        <v>0</v>
      </c>
      <c r="O2786" s="56">
        <v>100.10529</v>
      </c>
      <c r="P2786" s="48" t="str">
        <f t="shared" si="1463"/>
        <v>5072C SL</v>
      </c>
      <c r="Q2786" s="76">
        <v>0</v>
      </c>
      <c r="R2786" s="76">
        <v>0</v>
      </c>
      <c r="S2786" s="49">
        <f t="shared" si="1470"/>
        <v>0</v>
      </c>
      <c r="T2786" s="49">
        <f t="shared" si="1464"/>
        <v>0</v>
      </c>
      <c r="U2786" s="49">
        <v>225.96153846153848</v>
      </c>
      <c r="V2786" s="49">
        <f t="shared" si="1459"/>
        <v>0.45192307692307698</v>
      </c>
      <c r="W2786" s="49">
        <f t="shared" si="1455"/>
        <v>0</v>
      </c>
      <c r="X2786" s="90">
        <f>ROUNDUP(S2786*$X$4,0)</f>
        <v>0</v>
      </c>
      <c r="Y2786" s="91">
        <f t="shared" si="1466"/>
        <v>0</v>
      </c>
      <c r="Z2786" s="93">
        <f t="shared" si="1484"/>
        <v>0</v>
      </c>
      <c r="AA2786" s="94">
        <f t="shared" si="1467"/>
        <v>0</v>
      </c>
      <c r="AB2786" s="97">
        <f>ROUND((S2786*$AB$4)+Z2786,0)</f>
        <v>0</v>
      </c>
      <c r="AC2786" s="98">
        <f t="shared" si="1468"/>
        <v>0</v>
      </c>
      <c r="AD2786" s="77" t="s">
        <v>3</v>
      </c>
      <c r="AE2786" s="54">
        <v>0</v>
      </c>
      <c r="AF2786" s="17"/>
    </row>
    <row r="2787" spans="1:32" ht="16.899999999999999" customHeight="1" x14ac:dyDescent="0.3">
      <c r="A2787" s="73" t="s">
        <v>7</v>
      </c>
      <c r="B2787" s="74" t="s">
        <v>1315</v>
      </c>
      <c r="C2787" s="48" t="s">
        <v>1154</v>
      </c>
      <c r="D2787" s="48">
        <v>500</v>
      </c>
      <c r="E2787" s="48">
        <v>2834</v>
      </c>
      <c r="F2787" s="48" t="s">
        <v>6126</v>
      </c>
      <c r="G2787" s="48">
        <v>2</v>
      </c>
      <c r="H2787" s="75">
        <f t="shared" si="1469"/>
        <v>-0.62264150943396224</v>
      </c>
      <c r="I2787" s="74">
        <v>20</v>
      </c>
      <c r="J2787" s="74">
        <v>53</v>
      </c>
      <c r="K2787" s="48">
        <f>I2787</f>
        <v>20</v>
      </c>
      <c r="L2787" s="48"/>
      <c r="M2787" s="48">
        <f t="shared" si="1465"/>
        <v>20</v>
      </c>
      <c r="N2787" s="48">
        <v>1</v>
      </c>
      <c r="O2787" s="56">
        <v>73.64</v>
      </c>
      <c r="P2787" s="48" t="str">
        <f t="shared" si="1463"/>
        <v>5464C SL</v>
      </c>
      <c r="Q2787" s="76">
        <v>0</v>
      </c>
      <c r="R2787" s="76">
        <v>2</v>
      </c>
      <c r="S2787" s="49">
        <f t="shared" si="1470"/>
        <v>2.3076923076923079E-3</v>
      </c>
      <c r="T2787" s="49">
        <f t="shared" si="1464"/>
        <v>1.153846153846154</v>
      </c>
      <c r="U2787" s="49">
        <v>361.84615384615387</v>
      </c>
      <c r="V2787" s="49">
        <f t="shared" si="1459"/>
        <v>0.72369230769230775</v>
      </c>
      <c r="W2787" s="49">
        <f t="shared" si="1455"/>
        <v>4.6153846153846156E-2</v>
      </c>
      <c r="X2787" s="90">
        <f>ROUNDUP(S2787*$X$3,0)</f>
        <v>1</v>
      </c>
      <c r="Y2787" s="91">
        <f t="shared" si="1466"/>
        <v>73.64</v>
      </c>
      <c r="Z2787" s="93">
        <f t="shared" si="1484"/>
        <v>1</v>
      </c>
      <c r="AA2787" s="94">
        <f t="shared" si="1467"/>
        <v>73.64</v>
      </c>
      <c r="AB2787" s="97">
        <f>ROUND((S2787*$AB$4)+Z2787,0)</f>
        <v>1</v>
      </c>
      <c r="AC2787" s="98">
        <f t="shared" si="1468"/>
        <v>73.64</v>
      </c>
      <c r="AD2787" s="77" t="s">
        <v>3</v>
      </c>
      <c r="AE2787" s="54">
        <v>73.64</v>
      </c>
      <c r="AF2787" s="17"/>
    </row>
    <row r="2788" spans="1:32" ht="16.899999999999999" customHeight="1" x14ac:dyDescent="0.3">
      <c r="A2788" s="73" t="s">
        <v>35</v>
      </c>
      <c r="B2788" s="74" t="s">
        <v>3239</v>
      </c>
      <c r="C2788" s="48" t="s">
        <v>10</v>
      </c>
      <c r="D2788" s="48">
        <v>500</v>
      </c>
      <c r="E2788" s="48">
        <v>2834</v>
      </c>
      <c r="F2788" s="48" t="s">
        <v>6126</v>
      </c>
      <c r="G2788" s="48">
        <v>2</v>
      </c>
      <c r="H2788" s="75">
        <f t="shared" si="1469"/>
        <v>-0.7</v>
      </c>
      <c r="I2788" s="74">
        <v>30</v>
      </c>
      <c r="J2788" s="74">
        <v>100</v>
      </c>
      <c r="K2788" s="48">
        <f>I2788</f>
        <v>30</v>
      </c>
      <c r="L2788" s="48"/>
      <c r="M2788" s="48">
        <f t="shared" si="1465"/>
        <v>30</v>
      </c>
      <c r="N2788" s="48">
        <v>5</v>
      </c>
      <c r="O2788" s="56">
        <v>99.67</v>
      </c>
      <c r="P2788" s="48" t="str">
        <f t="shared" si="1463"/>
        <v>2258 SL</v>
      </c>
      <c r="Q2788" s="76">
        <v>1</v>
      </c>
      <c r="R2788" s="76">
        <v>7</v>
      </c>
      <c r="S2788" s="49">
        <f t="shared" si="1470"/>
        <v>1.8846153846153846E-2</v>
      </c>
      <c r="T2788" s="49">
        <f t="shared" si="1464"/>
        <v>9.4230769230769234</v>
      </c>
      <c r="U2788" s="49">
        <v>10.692307692307692</v>
      </c>
      <c r="V2788" s="49">
        <f t="shared" si="1459"/>
        <v>2.1384615384615384E-2</v>
      </c>
      <c r="W2788" s="49">
        <f t="shared" si="1455"/>
        <v>0.56538461538461537</v>
      </c>
      <c r="X2788" s="90">
        <f t="shared" ref="X2788" si="1485">ROUND(S2788*$X$4,0)</f>
        <v>0</v>
      </c>
      <c r="Y2788" s="91">
        <f t="shared" si="1466"/>
        <v>0</v>
      </c>
      <c r="Z2788" s="93">
        <f t="shared" si="1484"/>
        <v>1</v>
      </c>
      <c r="AA2788" s="94">
        <f t="shared" si="1467"/>
        <v>99.67</v>
      </c>
      <c r="AB2788" s="97">
        <f>ROUND((S2788*$AB$4)+Z2788,0)</f>
        <v>1</v>
      </c>
      <c r="AC2788" s="98">
        <f t="shared" si="1468"/>
        <v>99.67</v>
      </c>
      <c r="AD2788" s="77" t="s">
        <v>3</v>
      </c>
      <c r="AE2788" s="54">
        <v>99.67</v>
      </c>
      <c r="AF2788" s="17"/>
    </row>
    <row r="2789" spans="1:32" ht="16.899999999999999" customHeight="1" x14ac:dyDescent="0.3">
      <c r="A2789" s="73" t="s">
        <v>35</v>
      </c>
      <c r="B2789" s="74" t="s">
        <v>3240</v>
      </c>
      <c r="C2789" s="48" t="s">
        <v>10</v>
      </c>
      <c r="D2789" s="48">
        <v>100</v>
      </c>
      <c r="E2789" s="48">
        <v>2834</v>
      </c>
      <c r="F2789" s="48" t="s">
        <v>6126</v>
      </c>
      <c r="G2789" s="48">
        <v>2</v>
      </c>
      <c r="H2789" s="75">
        <f t="shared" si="1469"/>
        <v>-0.7</v>
      </c>
      <c r="I2789" s="74">
        <v>30</v>
      </c>
      <c r="J2789" s="74">
        <v>100</v>
      </c>
      <c r="K2789" s="48">
        <f>I2789</f>
        <v>30</v>
      </c>
      <c r="L2789" s="48"/>
      <c r="M2789" s="48">
        <f t="shared" si="1465"/>
        <v>30</v>
      </c>
      <c r="N2789" s="48">
        <v>0</v>
      </c>
      <c r="O2789" s="56">
        <v>23.259</v>
      </c>
      <c r="P2789" s="48" t="str">
        <f t="shared" si="1463"/>
        <v>2258 SL</v>
      </c>
      <c r="Q2789" s="76">
        <v>0</v>
      </c>
      <c r="R2789" s="76">
        <v>1</v>
      </c>
      <c r="S2789" s="49">
        <f t="shared" si="1470"/>
        <v>1.153846153846154E-3</v>
      </c>
      <c r="T2789" s="49">
        <f t="shared" si="1464"/>
        <v>0.11538461538461539</v>
      </c>
      <c r="U2789" s="49">
        <v>10.692307692307692</v>
      </c>
      <c r="V2789" s="49">
        <f t="shared" si="1459"/>
        <v>0.10692307692307691</v>
      </c>
      <c r="W2789" s="49">
        <f t="shared" si="1455"/>
        <v>3.4615384615384617E-2</v>
      </c>
      <c r="X2789" s="90">
        <f>ROUNDUP(S2789*$X$4,0)</f>
        <v>1</v>
      </c>
      <c r="Y2789" s="91">
        <f t="shared" si="1466"/>
        <v>23.259</v>
      </c>
      <c r="Z2789" s="93">
        <f t="shared" si="1484"/>
        <v>1</v>
      </c>
      <c r="AA2789" s="94">
        <f t="shared" si="1467"/>
        <v>23.259</v>
      </c>
      <c r="AB2789" s="97">
        <f>ROUND((S2789*$AB$4)+Z2789,0)</f>
        <v>1</v>
      </c>
      <c r="AC2789" s="98">
        <f t="shared" si="1468"/>
        <v>23.259</v>
      </c>
      <c r="AD2789" s="77" t="s">
        <v>3</v>
      </c>
      <c r="AE2789" s="54">
        <v>23.259</v>
      </c>
      <c r="AF2789" s="17"/>
    </row>
    <row r="2790" spans="1:32" ht="16.899999999999999" customHeight="1" x14ac:dyDescent="0.3">
      <c r="A2790" s="73" t="s">
        <v>35</v>
      </c>
      <c r="B2790" s="74" t="s">
        <v>2446</v>
      </c>
      <c r="C2790" s="48" t="s">
        <v>1790</v>
      </c>
      <c r="D2790" s="48">
        <v>500</v>
      </c>
      <c r="E2790" s="48">
        <v>621</v>
      </c>
      <c r="F2790" s="48" t="s">
        <v>6128</v>
      </c>
      <c r="G2790" s="48" t="s">
        <v>11</v>
      </c>
      <c r="H2790" s="75">
        <f t="shared" si="1469"/>
        <v>0</v>
      </c>
      <c r="I2790" s="74">
        <v>5</v>
      </c>
      <c r="J2790" s="74">
        <v>5</v>
      </c>
      <c r="K2790" s="48">
        <f>J2790</f>
        <v>5</v>
      </c>
      <c r="L2790" s="48"/>
      <c r="M2790" s="48">
        <f t="shared" si="1465"/>
        <v>5</v>
      </c>
      <c r="N2790" s="48">
        <v>0</v>
      </c>
      <c r="O2790" s="56">
        <v>82.483639999999994</v>
      </c>
      <c r="P2790" s="48" t="str">
        <f t="shared" si="1463"/>
        <v>9058A BK</v>
      </c>
      <c r="Q2790" s="76">
        <v>1</v>
      </c>
      <c r="R2790" s="76">
        <v>2</v>
      </c>
      <c r="S2790" s="49">
        <f t="shared" si="1470"/>
        <v>1.3076923076923076E-2</v>
      </c>
      <c r="T2790" s="49">
        <f t="shared" si="1464"/>
        <v>6.5384615384615383</v>
      </c>
      <c r="U2790" s="49">
        <v>306.42307692307696</v>
      </c>
      <c r="V2790" s="49">
        <f t="shared" si="1459"/>
        <v>0.61284615384615393</v>
      </c>
      <c r="W2790" s="49">
        <f t="shared" si="1455"/>
        <v>6.5384615384615374E-2</v>
      </c>
      <c r="X2790" s="90">
        <f>ROUNDUP(S2790*$X$2,0)</f>
        <v>1</v>
      </c>
      <c r="Y2790" s="91">
        <f t="shared" si="1466"/>
        <v>82.483639999999994</v>
      </c>
      <c r="Z2790" s="93">
        <f t="shared" si="1484"/>
        <v>1</v>
      </c>
      <c r="AA2790" s="94">
        <f t="shared" si="1467"/>
        <v>82.483639999999994</v>
      </c>
      <c r="AB2790" s="97">
        <f>ROUND((S2790*$AB$2)+Z2790,0)</f>
        <v>1</v>
      </c>
      <c r="AC2790" s="98">
        <f t="shared" si="1468"/>
        <v>82.483639999999994</v>
      </c>
      <c r="AD2790" s="77" t="s">
        <v>5891</v>
      </c>
      <c r="AE2790" s="54">
        <v>82.483639999999994</v>
      </c>
      <c r="AF2790" s="17"/>
    </row>
    <row r="2791" spans="1:32" ht="16.899999999999999" customHeight="1" x14ac:dyDescent="0.3">
      <c r="A2791" s="73" t="s">
        <v>7</v>
      </c>
      <c r="B2791" s="74" t="s">
        <v>3379</v>
      </c>
      <c r="C2791" s="48" t="s">
        <v>1154</v>
      </c>
      <c r="D2791" s="48">
        <v>100</v>
      </c>
      <c r="E2791" s="48">
        <v>2834</v>
      </c>
      <c r="F2791" s="48" t="s">
        <v>6126</v>
      </c>
      <c r="G2791" s="48">
        <v>2</v>
      </c>
      <c r="H2791" s="75">
        <f t="shared" si="1469"/>
        <v>-0.45</v>
      </c>
      <c r="I2791" s="74">
        <v>55</v>
      </c>
      <c r="J2791" s="74">
        <v>100</v>
      </c>
      <c r="K2791" s="48">
        <f>I2791</f>
        <v>55</v>
      </c>
      <c r="L2791" s="48"/>
      <c r="M2791" s="48">
        <f t="shared" si="1465"/>
        <v>55</v>
      </c>
      <c r="N2791" s="48">
        <v>13</v>
      </c>
      <c r="O2791" s="56">
        <v>87.495000000000005</v>
      </c>
      <c r="P2791" s="48" t="str">
        <f t="shared" si="1463"/>
        <v>5170/15C SL</v>
      </c>
      <c r="Q2791" s="76">
        <v>0</v>
      </c>
      <c r="R2791" s="76">
        <v>7</v>
      </c>
      <c r="S2791" s="49">
        <f t="shared" si="1470"/>
        <v>8.076923076923077E-3</v>
      </c>
      <c r="T2791" s="49">
        <f t="shared" si="1464"/>
        <v>0.80769230769230771</v>
      </c>
      <c r="U2791" s="49">
        <v>259.26923076923077</v>
      </c>
      <c r="V2791" s="49">
        <f t="shared" si="1459"/>
        <v>2.5926923076923076</v>
      </c>
      <c r="W2791" s="49">
        <f t="shared" si="1455"/>
        <v>0.44423076923076926</v>
      </c>
      <c r="X2791" s="90">
        <f>ROUNDUP(S2791*$X$4,0)</f>
        <v>1</v>
      </c>
      <c r="Y2791" s="91">
        <f t="shared" si="1466"/>
        <v>87.495000000000005</v>
      </c>
      <c r="Z2791" s="93">
        <f t="shared" si="1484"/>
        <v>1</v>
      </c>
      <c r="AA2791" s="94">
        <f t="shared" si="1467"/>
        <v>87.495000000000005</v>
      </c>
      <c r="AB2791" s="97">
        <f>ROUND((S2791*$AB$4)+Z2791,0)</f>
        <v>1</v>
      </c>
      <c r="AC2791" s="98">
        <f t="shared" si="1468"/>
        <v>87.495000000000005</v>
      </c>
      <c r="AD2791" s="77" t="s">
        <v>3</v>
      </c>
      <c r="AE2791" s="54">
        <v>87.495000000000005</v>
      </c>
      <c r="AF2791" s="17"/>
    </row>
    <row r="2792" spans="1:32" ht="16.899999999999999" customHeight="1" x14ac:dyDescent="0.3">
      <c r="A2792" s="73" t="s">
        <v>7</v>
      </c>
      <c r="B2792" s="74" t="s">
        <v>1289</v>
      </c>
      <c r="C2792" s="48" t="s">
        <v>1154</v>
      </c>
      <c r="D2792" s="48">
        <v>500</v>
      </c>
      <c r="E2792" s="48">
        <v>621</v>
      </c>
      <c r="F2792" s="48" t="s">
        <v>6128</v>
      </c>
      <c r="G2792" s="48" t="s">
        <v>35</v>
      </c>
      <c r="H2792" s="75">
        <f t="shared" si="1469"/>
        <v>-0.75</v>
      </c>
      <c r="I2792" s="74">
        <v>25</v>
      </c>
      <c r="J2792" s="74">
        <v>100</v>
      </c>
      <c r="K2792" s="48">
        <f>I2792</f>
        <v>25</v>
      </c>
      <c r="L2792" s="48">
        <v>-4</v>
      </c>
      <c r="M2792" s="48">
        <f t="shared" si="1465"/>
        <v>21</v>
      </c>
      <c r="N2792" s="48">
        <v>0</v>
      </c>
      <c r="O2792" s="56">
        <v>99.18</v>
      </c>
      <c r="P2792" s="48" t="str">
        <f t="shared" si="1463"/>
        <v>5113C SL</v>
      </c>
      <c r="Q2792" s="76" t="s">
        <v>6187</v>
      </c>
      <c r="R2792" s="76" t="s">
        <v>6187</v>
      </c>
      <c r="S2792" s="49">
        <f t="shared" si="1470"/>
        <v>0</v>
      </c>
      <c r="T2792" s="49">
        <f t="shared" si="1464"/>
        <v>0</v>
      </c>
      <c r="U2792" s="49">
        <v>155.53846153846155</v>
      </c>
      <c r="V2792" s="49">
        <f t="shared" si="1459"/>
        <v>0.31107692307692308</v>
      </c>
      <c r="W2792" s="49">
        <f t="shared" ref="W2792:W2794" si="1486">S2792*M2792</f>
        <v>0</v>
      </c>
      <c r="X2792" s="90">
        <f>ROUNDUP(S2792*$X$4,0)</f>
        <v>0</v>
      </c>
      <c r="Y2792" s="91">
        <f t="shared" si="1466"/>
        <v>0</v>
      </c>
      <c r="Z2792" s="93">
        <f t="shared" si="1484"/>
        <v>0</v>
      </c>
      <c r="AA2792" s="94">
        <f t="shared" si="1467"/>
        <v>0</v>
      </c>
      <c r="AB2792" s="97">
        <f>ROUND((S2792*$AB$4)+Z2792,0)</f>
        <v>0</v>
      </c>
      <c r="AC2792" s="98">
        <f t="shared" si="1468"/>
        <v>0</v>
      </c>
      <c r="AD2792" s="77" t="s">
        <v>3</v>
      </c>
      <c r="AE2792" s="54">
        <v>0</v>
      </c>
      <c r="AF2792" s="17"/>
    </row>
    <row r="2793" spans="1:32" ht="12.75" customHeight="1" x14ac:dyDescent="0.3">
      <c r="A2793" s="73" t="s">
        <v>7</v>
      </c>
      <c r="B2793" s="74" t="s">
        <v>692</v>
      </c>
      <c r="C2793" s="48" t="s">
        <v>10</v>
      </c>
      <c r="D2793" s="48">
        <v>500</v>
      </c>
      <c r="E2793" s="48">
        <v>2834</v>
      </c>
      <c r="F2793" s="48" t="s">
        <v>6126</v>
      </c>
      <c r="G2793" s="48">
        <v>2</v>
      </c>
      <c r="H2793" s="75">
        <f t="shared" si="1469"/>
        <v>0</v>
      </c>
      <c r="I2793" s="74">
        <v>20</v>
      </c>
      <c r="J2793" s="74">
        <f>I2793</f>
        <v>20</v>
      </c>
      <c r="K2793" s="48">
        <f>I2793</f>
        <v>20</v>
      </c>
      <c r="L2793" s="48"/>
      <c r="M2793" s="48">
        <f t="shared" si="1465"/>
        <v>20</v>
      </c>
      <c r="N2793" s="48">
        <v>0</v>
      </c>
      <c r="O2793" s="56">
        <v>89.57141</v>
      </c>
      <c r="P2793" s="48" t="str">
        <f t="shared" si="1463"/>
        <v>1896/5C SL</v>
      </c>
      <c r="Q2793" s="76">
        <v>2</v>
      </c>
      <c r="R2793" s="76">
        <v>2</v>
      </c>
      <c r="S2793" s="49">
        <f t="shared" si="1470"/>
        <v>2.3846153846153847E-2</v>
      </c>
      <c r="T2793" s="49">
        <f t="shared" si="1464"/>
        <v>11.923076923076923</v>
      </c>
      <c r="U2793" s="49">
        <v>425.03846153846155</v>
      </c>
      <c r="V2793" s="49">
        <f t="shared" si="1459"/>
        <v>0.85007692307692306</v>
      </c>
      <c r="W2793" s="49">
        <f t="shared" si="1486"/>
        <v>0.47692307692307695</v>
      </c>
      <c r="X2793" s="90">
        <f>ROUND(S2793*$X$3,0)</f>
        <v>0</v>
      </c>
      <c r="Y2793" s="91">
        <f t="shared" si="1466"/>
        <v>0</v>
      </c>
      <c r="Z2793" s="93">
        <f t="shared" si="1484"/>
        <v>0</v>
      </c>
      <c r="AA2793" s="94">
        <f t="shared" si="1467"/>
        <v>0</v>
      </c>
      <c r="AB2793" s="97">
        <f>ROUND((S2793*$AB$4)+Z2793,0)</f>
        <v>0</v>
      </c>
      <c r="AC2793" s="98">
        <f t="shared" si="1468"/>
        <v>0</v>
      </c>
      <c r="AD2793" s="77" t="s">
        <v>3</v>
      </c>
      <c r="AE2793" s="54">
        <v>0</v>
      </c>
      <c r="AF2793" s="17"/>
    </row>
    <row r="2794" spans="1:32" ht="16.899999999999999" customHeight="1" x14ac:dyDescent="0.3">
      <c r="A2794" s="73" t="s">
        <v>35</v>
      </c>
      <c r="B2794" s="74" t="s">
        <v>1815</v>
      </c>
      <c r="C2794" s="48" t="s">
        <v>464</v>
      </c>
      <c r="D2794" s="48">
        <v>1000</v>
      </c>
      <c r="E2794" s="48">
        <v>4013</v>
      </c>
      <c r="F2794" s="48" t="s">
        <v>6180</v>
      </c>
      <c r="G2794" s="48" t="s">
        <v>65</v>
      </c>
      <c r="H2794" s="75">
        <f t="shared" si="1469"/>
        <v>0</v>
      </c>
      <c r="I2794" s="74">
        <v>5</v>
      </c>
      <c r="J2794" s="74">
        <v>5</v>
      </c>
      <c r="K2794" s="48">
        <f>J2794</f>
        <v>5</v>
      </c>
      <c r="L2794" s="48"/>
      <c r="M2794" s="48">
        <f t="shared" si="1465"/>
        <v>5</v>
      </c>
      <c r="N2794" s="48">
        <v>1</v>
      </c>
      <c r="O2794" s="56">
        <v>102.54319</v>
      </c>
      <c r="P2794" s="48" t="str">
        <f t="shared" si="1463"/>
        <v>5854/7 OR</v>
      </c>
      <c r="Q2794" s="76">
        <v>4</v>
      </c>
      <c r="R2794" s="76">
        <v>37</v>
      </c>
      <c r="S2794" s="49">
        <f t="shared" si="1470"/>
        <v>8.5769230769230764E-2</v>
      </c>
      <c r="T2794" s="49">
        <f t="shared" si="1464"/>
        <v>85.769230769230759</v>
      </c>
      <c r="U2794" s="49">
        <v>203.69230769230768</v>
      </c>
      <c r="V2794" s="49">
        <f t="shared" si="1459"/>
        <v>0.20369230769230767</v>
      </c>
      <c r="W2794" s="49">
        <f t="shared" si="1486"/>
        <v>0.42884615384615382</v>
      </c>
      <c r="X2794" s="90">
        <f>ROUND(S2794*$X$2,0)</f>
        <v>1</v>
      </c>
      <c r="Y2794" s="91">
        <f t="shared" si="1466"/>
        <v>102.54319</v>
      </c>
      <c r="Z2794" s="93">
        <f t="shared" si="1484"/>
        <v>1</v>
      </c>
      <c r="AA2794" s="94">
        <f t="shared" si="1467"/>
        <v>102.54319</v>
      </c>
      <c r="AB2794" s="97">
        <f>ROUND((S2794*$AB$2)+Z2794,0)</f>
        <v>2</v>
      </c>
      <c r="AC2794" s="98">
        <f t="shared" si="1468"/>
        <v>205.08637999999999</v>
      </c>
      <c r="AD2794" s="77" t="s">
        <v>5891</v>
      </c>
      <c r="AE2794" s="54">
        <v>205.08637999999999</v>
      </c>
      <c r="AF2794" s="17"/>
    </row>
    <row r="2795" spans="1:32" ht="16.899999999999999" customHeight="1" x14ac:dyDescent="0.3">
      <c r="A2795" s="73" t="s">
        <v>7</v>
      </c>
      <c r="B2795" s="74" t="s">
        <v>1769</v>
      </c>
      <c r="C2795" s="48" t="s">
        <v>1370</v>
      </c>
      <c r="D2795" s="48">
        <v>500</v>
      </c>
      <c r="E2795" s="48">
        <v>2834</v>
      </c>
      <c r="F2795" s="48" t="s">
        <v>6126</v>
      </c>
      <c r="G2795" s="48">
        <v>2</v>
      </c>
      <c r="H2795" s="75">
        <f t="shared" si="1469"/>
        <v>0</v>
      </c>
      <c r="I2795" s="74">
        <v>40</v>
      </c>
      <c r="J2795" s="74">
        <f>I2795</f>
        <v>40</v>
      </c>
      <c r="K2795" s="48">
        <f>I2795</f>
        <v>40</v>
      </c>
      <c r="L2795" s="48"/>
      <c r="M2795" s="48">
        <f t="shared" si="1465"/>
        <v>40</v>
      </c>
      <c r="N2795" s="48">
        <v>0</v>
      </c>
      <c r="O2795" s="56">
        <v>86.472759999999994</v>
      </c>
      <c r="P2795" s="48" t="str">
        <f t="shared" si="1463"/>
        <v>86102CY SL</v>
      </c>
      <c r="Q2795" s="76">
        <v>2</v>
      </c>
      <c r="R2795" s="76">
        <v>2</v>
      </c>
      <c r="S2795" s="49">
        <f t="shared" si="1470"/>
        <v>2.3846153846153847E-2</v>
      </c>
      <c r="T2795" s="49">
        <f t="shared" si="1464"/>
        <v>11.923076923076923</v>
      </c>
      <c r="U2795" s="49">
        <v>56.307692307692307</v>
      </c>
      <c r="V2795" s="49">
        <f t="shared" si="1459"/>
        <v>0.11261538461538462</v>
      </c>
      <c r="W2795" s="49">
        <f>S2795*M2795</f>
        <v>0.9538461538461539</v>
      </c>
      <c r="X2795" s="90">
        <f>ROUND(S2795*$X$4,0)</f>
        <v>0</v>
      </c>
      <c r="Y2795" s="91">
        <f t="shared" si="1466"/>
        <v>0</v>
      </c>
      <c r="Z2795" s="93">
        <f t="shared" si="1484"/>
        <v>1</v>
      </c>
      <c r="AA2795" s="94">
        <f t="shared" si="1467"/>
        <v>86.472759999999994</v>
      </c>
      <c r="AB2795" s="97">
        <f t="shared" ref="AB2795:AB2801" si="1487">ROUND((S2795*$AB$4)+Z2795,0)</f>
        <v>1</v>
      </c>
      <c r="AC2795" s="98">
        <f t="shared" si="1468"/>
        <v>86.472759999999994</v>
      </c>
      <c r="AD2795" s="77" t="s">
        <v>3</v>
      </c>
      <c r="AE2795" s="54">
        <v>86.472759999999994</v>
      </c>
      <c r="AF2795" s="17"/>
    </row>
    <row r="2796" spans="1:32" ht="16.899999999999999" customHeight="1" x14ac:dyDescent="0.3">
      <c r="A2796" s="73" t="s">
        <v>7</v>
      </c>
      <c r="B2796" s="74" t="s">
        <v>1984</v>
      </c>
      <c r="C2796" s="48" t="s">
        <v>1154</v>
      </c>
      <c r="D2796" s="48">
        <v>500</v>
      </c>
      <c r="E2796" s="48">
        <v>621</v>
      </c>
      <c r="F2796" s="48" t="s">
        <v>6128</v>
      </c>
      <c r="G2796" s="48" t="s">
        <v>35</v>
      </c>
      <c r="H2796" s="75">
        <f t="shared" si="1469"/>
        <v>-0.43396226415094341</v>
      </c>
      <c r="I2796" s="74">
        <v>30</v>
      </c>
      <c r="J2796" s="74">
        <v>53</v>
      </c>
      <c r="K2796" s="48">
        <f>I2796</f>
        <v>30</v>
      </c>
      <c r="L2796" s="48">
        <v>-4</v>
      </c>
      <c r="M2796" s="48">
        <f t="shared" si="1465"/>
        <v>26</v>
      </c>
      <c r="N2796" s="48">
        <v>0</v>
      </c>
      <c r="O2796" s="56">
        <v>60.52</v>
      </c>
      <c r="P2796" s="48" t="str">
        <f t="shared" si="1463"/>
        <v>5112C SL</v>
      </c>
      <c r="Q2796" s="76" t="s">
        <v>6187</v>
      </c>
      <c r="R2796" s="76" t="s">
        <v>6187</v>
      </c>
      <c r="S2796" s="49">
        <f t="shared" si="1470"/>
        <v>0</v>
      </c>
      <c r="T2796" s="49">
        <f t="shared" si="1464"/>
        <v>0</v>
      </c>
      <c r="U2796" s="49">
        <v>102.5</v>
      </c>
      <c r="V2796" s="49">
        <f t="shared" si="1459"/>
        <v>0.20499999999999999</v>
      </c>
      <c r="W2796" s="49">
        <f>S2796*M2796</f>
        <v>0</v>
      </c>
      <c r="X2796" s="90">
        <f>ROUNDUP(S2796*$X$4,0)</f>
        <v>0</v>
      </c>
      <c r="Y2796" s="91">
        <f t="shared" si="1466"/>
        <v>0</v>
      </c>
      <c r="Z2796" s="93">
        <f t="shared" si="1484"/>
        <v>0</v>
      </c>
      <c r="AA2796" s="94">
        <f t="shared" si="1467"/>
        <v>0</v>
      </c>
      <c r="AB2796" s="97">
        <f t="shared" si="1487"/>
        <v>0</v>
      </c>
      <c r="AC2796" s="98">
        <f t="shared" si="1468"/>
        <v>0</v>
      </c>
      <c r="AD2796" s="77" t="s">
        <v>3</v>
      </c>
      <c r="AE2796" s="54">
        <v>0</v>
      </c>
      <c r="AF2796" s="17"/>
    </row>
    <row r="2797" spans="1:32" ht="16.899999999999999" customHeight="1" x14ac:dyDescent="0.3">
      <c r="A2797" s="73" t="s">
        <v>35</v>
      </c>
      <c r="B2797" s="74" t="s">
        <v>2594</v>
      </c>
      <c r="C2797" s="48" t="s">
        <v>1432</v>
      </c>
      <c r="D2797" s="48">
        <v>1000</v>
      </c>
      <c r="E2797" s="48">
        <v>621</v>
      </c>
      <c r="F2797" s="48" t="s">
        <v>6128</v>
      </c>
      <c r="G2797" s="48" t="s">
        <v>35</v>
      </c>
      <c r="H2797" s="75">
        <f t="shared" si="1469"/>
        <v>2.564102564102564E-2</v>
      </c>
      <c r="I2797" s="74">
        <v>40</v>
      </c>
      <c r="J2797" s="74">
        <v>39</v>
      </c>
      <c r="K2797" s="48">
        <f>J2797</f>
        <v>39</v>
      </c>
      <c r="L2797" s="48">
        <f>$L$3</f>
        <v>-4</v>
      </c>
      <c r="M2797" s="48">
        <f t="shared" si="1465"/>
        <v>35</v>
      </c>
      <c r="N2797" s="48">
        <v>114</v>
      </c>
      <c r="O2797" s="56">
        <v>154.65</v>
      </c>
      <c r="P2797" s="48" t="str">
        <f t="shared" si="1463"/>
        <v>6717 YL</v>
      </c>
      <c r="Q2797" s="76">
        <v>3</v>
      </c>
      <c r="R2797" s="76">
        <v>12</v>
      </c>
      <c r="S2797" s="49">
        <f t="shared" si="1470"/>
        <v>4.6153846153846156E-2</v>
      </c>
      <c r="T2797" s="49">
        <f t="shared" si="1464"/>
        <v>46.153846153846153</v>
      </c>
      <c r="U2797" s="49">
        <v>78.34615384615384</v>
      </c>
      <c r="V2797" s="49">
        <f t="shared" si="1459"/>
        <v>7.8346153846153843E-2</v>
      </c>
      <c r="W2797" s="49">
        <f>S2797*M2797</f>
        <v>1.6153846153846154</v>
      </c>
      <c r="X2797" s="90">
        <f>ROUND(S2797*$X$4,0)</f>
        <v>0</v>
      </c>
      <c r="Y2797" s="91">
        <f t="shared" si="1466"/>
        <v>0</v>
      </c>
      <c r="Z2797" s="93">
        <f t="shared" si="1484"/>
        <v>2</v>
      </c>
      <c r="AA2797" s="94">
        <f t="shared" si="1467"/>
        <v>309.3</v>
      </c>
      <c r="AB2797" s="97">
        <f t="shared" si="1487"/>
        <v>2</v>
      </c>
      <c r="AC2797" s="98">
        <f t="shared" si="1468"/>
        <v>309.3</v>
      </c>
      <c r="AD2797" s="77" t="s">
        <v>3</v>
      </c>
      <c r="AE2797" s="54">
        <v>309.3</v>
      </c>
      <c r="AF2797" s="17"/>
    </row>
    <row r="2798" spans="1:32" ht="16.899999999999999" customHeight="1" x14ac:dyDescent="0.3">
      <c r="A2798" s="73" t="s">
        <v>7</v>
      </c>
      <c r="B2798" s="74" t="s">
        <v>2613</v>
      </c>
      <c r="C2798" s="48" t="s">
        <v>1370</v>
      </c>
      <c r="D2798" s="48">
        <v>500</v>
      </c>
      <c r="E2798" s="48">
        <v>2834</v>
      </c>
      <c r="F2798" s="48" t="s">
        <v>6126</v>
      </c>
      <c r="G2798" s="48">
        <v>2</v>
      </c>
      <c r="H2798" s="75">
        <f t="shared" si="1469"/>
        <v>0</v>
      </c>
      <c r="I2798" s="74">
        <v>40</v>
      </c>
      <c r="J2798" s="74">
        <f t="shared" ref="J2798:J2800" si="1488">I2798</f>
        <v>40</v>
      </c>
      <c r="K2798" s="48">
        <f t="shared" ref="K2798:K2811" si="1489">I2798</f>
        <v>40</v>
      </c>
      <c r="L2798" s="48"/>
      <c r="M2798" s="48">
        <f t="shared" si="1465"/>
        <v>40</v>
      </c>
      <c r="N2798" s="48">
        <v>0</v>
      </c>
      <c r="O2798" s="56">
        <v>87.967259999999996</v>
      </c>
      <c r="P2798" s="48" t="str">
        <f t="shared" si="1463"/>
        <v>86003CY SL</v>
      </c>
      <c r="Q2798" s="76" t="s">
        <v>6187</v>
      </c>
      <c r="R2798" s="76" t="s">
        <v>6187</v>
      </c>
      <c r="S2798" s="49">
        <f t="shared" si="1470"/>
        <v>0</v>
      </c>
      <c r="T2798" s="49">
        <f t="shared" si="1464"/>
        <v>0</v>
      </c>
      <c r="U2798" s="49">
        <v>20.23076923076923</v>
      </c>
      <c r="V2798" s="49">
        <f t="shared" si="1459"/>
        <v>4.0461538461538459E-2</v>
      </c>
      <c r="W2798" s="49">
        <f t="shared" ref="W2798:W2820" si="1490">S2798*M2798</f>
        <v>0</v>
      </c>
      <c r="X2798" s="90">
        <f>ROUNDUP(S2798*$X$4,0)</f>
        <v>0</v>
      </c>
      <c r="Y2798" s="91">
        <f t="shared" si="1466"/>
        <v>0</v>
      </c>
      <c r="Z2798" s="93">
        <f t="shared" si="1484"/>
        <v>0</v>
      </c>
      <c r="AA2798" s="94">
        <f t="shared" si="1467"/>
        <v>0</v>
      </c>
      <c r="AB2798" s="97">
        <f t="shared" si="1487"/>
        <v>0</v>
      </c>
      <c r="AC2798" s="98">
        <f t="shared" si="1468"/>
        <v>0</v>
      </c>
      <c r="AD2798" s="77" t="s">
        <v>3</v>
      </c>
      <c r="AE2798" s="54">
        <v>0</v>
      </c>
      <c r="AF2798" s="17"/>
    </row>
    <row r="2799" spans="1:32" ht="16.899999999999999" customHeight="1" x14ac:dyDescent="0.3">
      <c r="A2799" s="73" t="s">
        <v>7</v>
      </c>
      <c r="B2799" s="74" t="s">
        <v>561</v>
      </c>
      <c r="C2799" s="48" t="s">
        <v>10</v>
      </c>
      <c r="D2799" s="48">
        <v>500</v>
      </c>
      <c r="E2799" s="48">
        <v>2834</v>
      </c>
      <c r="F2799" s="48" t="s">
        <v>6126</v>
      </c>
      <c r="G2799" s="48">
        <v>2</v>
      </c>
      <c r="H2799" s="75">
        <f t="shared" si="1469"/>
        <v>0</v>
      </c>
      <c r="I2799" s="74">
        <v>30</v>
      </c>
      <c r="J2799" s="74">
        <f t="shared" si="1488"/>
        <v>30</v>
      </c>
      <c r="K2799" s="48">
        <f t="shared" si="1489"/>
        <v>30</v>
      </c>
      <c r="L2799" s="48"/>
      <c r="M2799" s="48">
        <f t="shared" si="1465"/>
        <v>30</v>
      </c>
      <c r="N2799" s="48">
        <v>0</v>
      </c>
      <c r="O2799" s="56">
        <v>111.06586</v>
      </c>
      <c r="P2799" s="48" t="str">
        <f t="shared" si="1463"/>
        <v>1737C SL</v>
      </c>
      <c r="Q2799" s="76">
        <v>1</v>
      </c>
      <c r="R2799" s="76">
        <v>1</v>
      </c>
      <c r="S2799" s="49">
        <f t="shared" si="1470"/>
        <v>1.1923076923076923E-2</v>
      </c>
      <c r="T2799" s="49">
        <f t="shared" si="1464"/>
        <v>5.9615384615384617</v>
      </c>
      <c r="U2799" s="49">
        <v>43.38461538461538</v>
      </c>
      <c r="V2799" s="49">
        <f t="shared" si="1459"/>
        <v>8.6769230769230765E-2</v>
      </c>
      <c r="W2799" s="49">
        <f t="shared" si="1490"/>
        <v>0.3576923076923077</v>
      </c>
      <c r="X2799" s="90">
        <f>ROUND(S2799*$X$4,0)</f>
        <v>0</v>
      </c>
      <c r="Y2799" s="91">
        <f t="shared" si="1466"/>
        <v>0</v>
      </c>
      <c r="Z2799" s="93">
        <f t="shared" si="1484"/>
        <v>0</v>
      </c>
      <c r="AA2799" s="94">
        <f t="shared" si="1467"/>
        <v>0</v>
      </c>
      <c r="AB2799" s="97">
        <f t="shared" si="1487"/>
        <v>0</v>
      </c>
      <c r="AC2799" s="98">
        <f t="shared" si="1468"/>
        <v>0</v>
      </c>
      <c r="AD2799" s="77" t="s">
        <v>3</v>
      </c>
      <c r="AE2799" s="54">
        <v>0</v>
      </c>
      <c r="AF2799" s="17"/>
    </row>
    <row r="2800" spans="1:32" ht="16.899999999999999" customHeight="1" x14ac:dyDescent="0.3">
      <c r="A2800" s="73" t="s">
        <v>7</v>
      </c>
      <c r="B2800" s="74" t="s">
        <v>2623</v>
      </c>
      <c r="C2800" s="48" t="s">
        <v>1370</v>
      </c>
      <c r="D2800" s="48">
        <v>1000</v>
      </c>
      <c r="E2800" s="48">
        <v>2834</v>
      </c>
      <c r="F2800" s="48" t="s">
        <v>6126</v>
      </c>
      <c r="G2800" s="48">
        <v>2</v>
      </c>
      <c r="H2800" s="75">
        <f t="shared" si="1469"/>
        <v>0</v>
      </c>
      <c r="I2800" s="74">
        <v>40</v>
      </c>
      <c r="J2800" s="74">
        <f t="shared" si="1488"/>
        <v>40</v>
      </c>
      <c r="K2800" s="48">
        <f t="shared" si="1489"/>
        <v>40</v>
      </c>
      <c r="L2800" s="48"/>
      <c r="M2800" s="48">
        <f t="shared" si="1465"/>
        <v>40</v>
      </c>
      <c r="N2800" s="48">
        <v>0</v>
      </c>
      <c r="O2800" s="56">
        <v>218.27456000000001</v>
      </c>
      <c r="P2800" s="48" t="str">
        <f t="shared" si="1463"/>
        <v>86204CY SL</v>
      </c>
      <c r="Q2800" s="76">
        <v>2</v>
      </c>
      <c r="R2800" s="76">
        <v>6</v>
      </c>
      <c r="S2800" s="49">
        <f t="shared" si="1470"/>
        <v>2.8461538461538462E-2</v>
      </c>
      <c r="T2800" s="49">
        <f t="shared" si="1464"/>
        <v>28.461538461538463</v>
      </c>
      <c r="U2800" s="49">
        <v>49.15384615384616</v>
      </c>
      <c r="V2800" s="49">
        <f t="shared" si="1459"/>
        <v>4.9153846153846159E-2</v>
      </c>
      <c r="W2800" s="49">
        <f t="shared" si="1490"/>
        <v>1.1384615384615384</v>
      </c>
      <c r="X2800" s="90">
        <f>ROUND(S2800*$X$4,0)</f>
        <v>0</v>
      </c>
      <c r="Y2800" s="91">
        <f t="shared" si="1466"/>
        <v>0</v>
      </c>
      <c r="Z2800" s="93">
        <f t="shared" si="1484"/>
        <v>1</v>
      </c>
      <c r="AA2800" s="94">
        <f t="shared" si="1467"/>
        <v>218.27456000000001</v>
      </c>
      <c r="AB2800" s="97">
        <f t="shared" si="1487"/>
        <v>1</v>
      </c>
      <c r="AC2800" s="98">
        <f t="shared" si="1468"/>
        <v>218.27456000000001</v>
      </c>
      <c r="AD2800" s="77" t="s">
        <v>3</v>
      </c>
      <c r="AE2800" s="54">
        <v>218.27456000000001</v>
      </c>
      <c r="AF2800" s="17"/>
    </row>
    <row r="2801" spans="1:32" ht="16.899999999999999" customHeight="1" x14ac:dyDescent="0.3">
      <c r="A2801" s="73" t="s">
        <v>35</v>
      </c>
      <c r="B2801" s="74" t="s">
        <v>3209</v>
      </c>
      <c r="C2801" s="48" t="s">
        <v>34</v>
      </c>
      <c r="D2801" s="48">
        <v>100</v>
      </c>
      <c r="E2801" s="48">
        <v>1202</v>
      </c>
      <c r="F2801" s="48" t="s">
        <v>6130</v>
      </c>
      <c r="G2801" s="48" t="s">
        <v>35</v>
      </c>
      <c r="H2801" s="75">
        <f t="shared" si="1469"/>
        <v>0</v>
      </c>
      <c r="I2801" s="74">
        <v>24</v>
      </c>
      <c r="J2801" s="74">
        <v>24</v>
      </c>
      <c r="K2801" s="48">
        <f t="shared" si="1489"/>
        <v>24</v>
      </c>
      <c r="L2801" s="48">
        <f>$L$3</f>
        <v>-4</v>
      </c>
      <c r="M2801" s="48">
        <f t="shared" si="1465"/>
        <v>20</v>
      </c>
      <c r="N2801" s="48">
        <v>3</v>
      </c>
      <c r="O2801" s="56">
        <v>12.58</v>
      </c>
      <c r="P2801" s="48" t="str">
        <f t="shared" si="1463"/>
        <v>PF20012 NA</v>
      </c>
      <c r="Q2801" s="76">
        <v>7</v>
      </c>
      <c r="R2801" s="76">
        <v>132</v>
      </c>
      <c r="S2801" s="49">
        <f t="shared" si="1470"/>
        <v>0.22769230769230767</v>
      </c>
      <c r="T2801" s="49">
        <f t="shared" si="1464"/>
        <v>22.769230769230766</v>
      </c>
      <c r="U2801" s="49">
        <v>30.46153846153846</v>
      </c>
      <c r="V2801" s="49">
        <f t="shared" si="1459"/>
        <v>0.30461538461538462</v>
      </c>
      <c r="W2801" s="49">
        <f t="shared" si="1490"/>
        <v>4.5538461538461537</v>
      </c>
      <c r="X2801" s="90">
        <f>ROUND(S2801*$X$3,0)</f>
        <v>1</v>
      </c>
      <c r="Y2801" s="91">
        <f t="shared" si="1466"/>
        <v>12.58</v>
      </c>
      <c r="Z2801" s="93">
        <f t="shared" si="1484"/>
        <v>6</v>
      </c>
      <c r="AA2801" s="94">
        <f t="shared" si="1467"/>
        <v>75.48</v>
      </c>
      <c r="AB2801" s="97">
        <f t="shared" si="1487"/>
        <v>7</v>
      </c>
      <c r="AC2801" s="98">
        <f t="shared" si="1468"/>
        <v>88.06</v>
      </c>
      <c r="AD2801" s="77" t="s">
        <v>3</v>
      </c>
      <c r="AE2801" s="54">
        <v>88.06</v>
      </c>
      <c r="AF2801" s="17"/>
    </row>
    <row r="2802" spans="1:32" ht="12.75" customHeight="1" x14ac:dyDescent="0.3">
      <c r="A2802" s="73" t="s">
        <v>7</v>
      </c>
      <c r="B2802" s="74" t="s">
        <v>2649</v>
      </c>
      <c r="C2802" s="48" t="s">
        <v>10</v>
      </c>
      <c r="D2802" s="48">
        <v>1000</v>
      </c>
      <c r="E2802" s="48">
        <v>621</v>
      </c>
      <c r="F2802" s="48" t="s">
        <v>6128</v>
      </c>
      <c r="G2802" s="48" t="s">
        <v>35</v>
      </c>
      <c r="H2802" s="75">
        <f t="shared" si="1469"/>
        <v>-0.71698113207547165</v>
      </c>
      <c r="I2802" s="74">
        <v>15</v>
      </c>
      <c r="J2802" s="74">
        <v>53</v>
      </c>
      <c r="K2802" s="48">
        <f t="shared" si="1489"/>
        <v>15</v>
      </c>
      <c r="L2802" s="48">
        <v>-4</v>
      </c>
      <c r="M2802" s="48">
        <f t="shared" si="1465"/>
        <v>11</v>
      </c>
      <c r="N2802" s="48">
        <v>50</v>
      </c>
      <c r="O2802" s="56">
        <v>121</v>
      </c>
      <c r="P2802" s="48" t="str">
        <f t="shared" si="1463"/>
        <v>5475C SL</v>
      </c>
      <c r="Q2802" s="76">
        <v>39</v>
      </c>
      <c r="R2802" s="76">
        <v>92</v>
      </c>
      <c r="S2802" s="49">
        <f t="shared" si="1470"/>
        <v>0.52615384615384619</v>
      </c>
      <c r="T2802" s="49">
        <f t="shared" si="1464"/>
        <v>526.15384615384619</v>
      </c>
      <c r="U2802" s="49">
        <v>659.07692307692309</v>
      </c>
      <c r="V2802" s="49">
        <f t="shared" si="1459"/>
        <v>0.65907692307692312</v>
      </c>
      <c r="W2802" s="49">
        <f t="shared" si="1490"/>
        <v>5.7876923076923079</v>
      </c>
      <c r="X2802" s="90">
        <f>ROUND(S2802*$X$2,0)</f>
        <v>4</v>
      </c>
      <c r="Y2802" s="91">
        <f t="shared" si="1466"/>
        <v>484</v>
      </c>
      <c r="Z2802" s="93">
        <f t="shared" si="1484"/>
        <v>10</v>
      </c>
      <c r="AA2802" s="94">
        <f t="shared" si="1467"/>
        <v>1210</v>
      </c>
      <c r="AB2802" s="97">
        <f>ROUND((S2802*$AB$2)+Z2802,0)</f>
        <v>14</v>
      </c>
      <c r="AC2802" s="98">
        <f t="shared" si="1468"/>
        <v>1694</v>
      </c>
      <c r="AD2802" s="77" t="s">
        <v>3</v>
      </c>
      <c r="AE2802" s="54">
        <v>1694</v>
      </c>
      <c r="AF2802" s="17"/>
    </row>
    <row r="2803" spans="1:32" ht="16.899999999999999" customHeight="1" x14ac:dyDescent="0.3">
      <c r="A2803" s="73" t="s">
        <v>7</v>
      </c>
      <c r="B2803" s="74" t="s">
        <v>1166</v>
      </c>
      <c r="C2803" s="48" t="s">
        <v>1154</v>
      </c>
      <c r="D2803" s="48">
        <v>328</v>
      </c>
      <c r="E2803" s="48">
        <v>621</v>
      </c>
      <c r="F2803" s="48" t="s">
        <v>6128</v>
      </c>
      <c r="G2803" s="48" t="s">
        <v>35</v>
      </c>
      <c r="H2803" s="75">
        <f t="shared" si="1469"/>
        <v>0</v>
      </c>
      <c r="I2803" s="74">
        <v>29</v>
      </c>
      <c r="J2803" s="74">
        <v>29</v>
      </c>
      <c r="K2803" s="48">
        <f t="shared" si="1489"/>
        <v>29</v>
      </c>
      <c r="L2803" s="48">
        <v>-4</v>
      </c>
      <c r="M2803" s="48">
        <f t="shared" si="1465"/>
        <v>25</v>
      </c>
      <c r="N2803" s="48">
        <v>0</v>
      </c>
      <c r="O2803" s="56">
        <v>119.21816</v>
      </c>
      <c r="P2803" s="48" t="str">
        <f t="shared" si="1463"/>
        <v>5100C SL</v>
      </c>
      <c r="Q2803" s="76">
        <v>0</v>
      </c>
      <c r="R2803" s="76">
        <v>0</v>
      </c>
      <c r="S2803" s="49">
        <f t="shared" si="1470"/>
        <v>0</v>
      </c>
      <c r="T2803" s="49">
        <f t="shared" si="1464"/>
        <v>0</v>
      </c>
      <c r="U2803" s="49">
        <v>284.5</v>
      </c>
      <c r="V2803" s="49">
        <f t="shared" si="1459"/>
        <v>0.86737804878048785</v>
      </c>
      <c r="W2803" s="49">
        <f t="shared" si="1490"/>
        <v>0</v>
      </c>
      <c r="X2803" s="90">
        <f>ROUNDUP(S2803*$X$4,0)</f>
        <v>0</v>
      </c>
      <c r="Y2803" s="91">
        <f t="shared" si="1466"/>
        <v>0</v>
      </c>
      <c r="Z2803" s="93">
        <f t="shared" si="1484"/>
        <v>0</v>
      </c>
      <c r="AA2803" s="94">
        <f t="shared" si="1467"/>
        <v>0</v>
      </c>
      <c r="AB2803" s="97">
        <f t="shared" ref="AB2803:AB2811" si="1491">ROUND((S2803*$AB$4)+Z2803,0)</f>
        <v>0</v>
      </c>
      <c r="AC2803" s="98">
        <f t="shared" si="1468"/>
        <v>0</v>
      </c>
      <c r="AD2803" s="77" t="s">
        <v>3</v>
      </c>
      <c r="AE2803" s="54">
        <v>0</v>
      </c>
      <c r="AF2803" s="17"/>
    </row>
    <row r="2804" spans="1:32" ht="16.899999999999999" customHeight="1" x14ac:dyDescent="0.3">
      <c r="A2804" s="73" t="s">
        <v>7</v>
      </c>
      <c r="B2804" s="74" t="s">
        <v>2728</v>
      </c>
      <c r="C2804" s="48" t="s">
        <v>1154</v>
      </c>
      <c r="D2804" s="48">
        <v>1000</v>
      </c>
      <c r="E2804" s="48">
        <v>2834</v>
      </c>
      <c r="F2804" s="48" t="s">
        <v>6126</v>
      </c>
      <c r="G2804" s="48">
        <v>2</v>
      </c>
      <c r="H2804" s="75">
        <f t="shared" si="1469"/>
        <v>0</v>
      </c>
      <c r="I2804" s="74">
        <v>20</v>
      </c>
      <c r="J2804" s="74">
        <f>I2804</f>
        <v>20</v>
      </c>
      <c r="K2804" s="48">
        <f t="shared" si="1489"/>
        <v>20</v>
      </c>
      <c r="L2804" s="48"/>
      <c r="M2804" s="48">
        <f t="shared" si="1465"/>
        <v>20</v>
      </c>
      <c r="N2804" s="48">
        <v>8</v>
      </c>
      <c r="O2804" s="56">
        <v>175.02466000000001</v>
      </c>
      <c r="P2804" s="48" t="str">
        <f t="shared" si="1463"/>
        <v>5063C SL</v>
      </c>
      <c r="Q2804" s="76">
        <v>21</v>
      </c>
      <c r="R2804" s="76">
        <v>86</v>
      </c>
      <c r="S2804" s="49">
        <f t="shared" si="1470"/>
        <v>0.32538461538461538</v>
      </c>
      <c r="T2804" s="49">
        <f t="shared" si="1464"/>
        <v>325.38461538461536</v>
      </c>
      <c r="U2804" s="49">
        <v>329.53846153846149</v>
      </c>
      <c r="V2804" s="49">
        <f t="shared" si="1459"/>
        <v>0.3295384615384615</v>
      </c>
      <c r="W2804" s="49">
        <f t="shared" si="1490"/>
        <v>6.5076923076923077</v>
      </c>
      <c r="X2804" s="90">
        <f>ROUND(S2804*$X$3,0)</f>
        <v>2</v>
      </c>
      <c r="Y2804" s="91">
        <f t="shared" si="1466"/>
        <v>350.04932000000002</v>
      </c>
      <c r="Z2804" s="93">
        <f t="shared" si="1484"/>
        <v>9</v>
      </c>
      <c r="AA2804" s="94">
        <f t="shared" si="1467"/>
        <v>1575.2219400000001</v>
      </c>
      <c r="AB2804" s="97">
        <f t="shared" si="1491"/>
        <v>11</v>
      </c>
      <c r="AC2804" s="98">
        <f t="shared" si="1468"/>
        <v>1925.2712600000002</v>
      </c>
      <c r="AD2804" s="77" t="s">
        <v>3</v>
      </c>
      <c r="AE2804" s="54">
        <v>1925.2712600000002</v>
      </c>
      <c r="AF2804" s="17"/>
    </row>
    <row r="2805" spans="1:32" ht="16.899999999999999" customHeight="1" x14ac:dyDescent="0.3">
      <c r="A2805" s="73" t="s">
        <v>7</v>
      </c>
      <c r="B2805" s="74" t="s">
        <v>2730</v>
      </c>
      <c r="C2805" s="48" t="s">
        <v>1154</v>
      </c>
      <c r="D2805" s="48">
        <v>1000</v>
      </c>
      <c r="E2805" s="48">
        <v>621</v>
      </c>
      <c r="F2805" s="48" t="s">
        <v>6128</v>
      </c>
      <c r="G2805" s="48" t="s">
        <v>35</v>
      </c>
      <c r="H2805" s="75">
        <f t="shared" si="1469"/>
        <v>-0.6</v>
      </c>
      <c r="I2805" s="74">
        <v>40</v>
      </c>
      <c r="J2805" s="74">
        <v>100</v>
      </c>
      <c r="K2805" s="48">
        <f t="shared" si="1489"/>
        <v>40</v>
      </c>
      <c r="L2805" s="48">
        <v>-4</v>
      </c>
      <c r="M2805" s="48">
        <f t="shared" si="1465"/>
        <v>36</v>
      </c>
      <c r="N2805" s="48">
        <v>68</v>
      </c>
      <c r="O2805" s="56">
        <v>345.19</v>
      </c>
      <c r="P2805" s="48" t="str">
        <f t="shared" si="1463"/>
        <v>5100/15C SL</v>
      </c>
      <c r="Q2805" s="76">
        <v>40</v>
      </c>
      <c r="R2805" s="76">
        <v>45</v>
      </c>
      <c r="S2805" s="49">
        <f t="shared" si="1470"/>
        <v>0.4826923076923077</v>
      </c>
      <c r="T2805" s="49">
        <f t="shared" si="1464"/>
        <v>482.69230769230768</v>
      </c>
      <c r="U2805" s="49">
        <v>497.99999999999994</v>
      </c>
      <c r="V2805" s="49">
        <f t="shared" si="1459"/>
        <v>0.49799999999999994</v>
      </c>
      <c r="W2805" s="49">
        <f t="shared" si="1490"/>
        <v>17.376923076923077</v>
      </c>
      <c r="X2805" s="90">
        <f t="shared" ref="X2805:X2808" si="1492">ROUND(S2805*$X$4,0)</f>
        <v>2</v>
      </c>
      <c r="Y2805" s="91">
        <f t="shared" si="1466"/>
        <v>690.38</v>
      </c>
      <c r="Z2805" s="93">
        <f t="shared" si="1484"/>
        <v>19</v>
      </c>
      <c r="AA2805" s="94">
        <f t="shared" si="1467"/>
        <v>6558.61</v>
      </c>
      <c r="AB2805" s="97">
        <f t="shared" si="1491"/>
        <v>21</v>
      </c>
      <c r="AC2805" s="98">
        <f t="shared" si="1468"/>
        <v>7248.99</v>
      </c>
      <c r="AD2805" s="77" t="s">
        <v>3</v>
      </c>
      <c r="AE2805" s="54">
        <v>7248.99</v>
      </c>
      <c r="AF2805" s="17"/>
    </row>
    <row r="2806" spans="1:32" ht="16.899999999999999" customHeight="1" x14ac:dyDescent="0.3">
      <c r="A2806" s="73" t="s">
        <v>7</v>
      </c>
      <c r="B2806" s="74" t="s">
        <v>5449</v>
      </c>
      <c r="C2806" s="48" t="s">
        <v>10</v>
      </c>
      <c r="D2806" s="48">
        <v>100</v>
      </c>
      <c r="E2806" s="48">
        <v>2834</v>
      </c>
      <c r="F2806" s="48" t="s">
        <v>6126</v>
      </c>
      <c r="G2806" s="48">
        <v>2</v>
      </c>
      <c r="H2806" s="75">
        <f t="shared" si="1469"/>
        <v>0</v>
      </c>
      <c r="I2806" s="74">
        <v>25</v>
      </c>
      <c r="J2806" s="74">
        <f t="shared" ref="J2806:J2807" si="1493">I2806</f>
        <v>25</v>
      </c>
      <c r="K2806" s="48">
        <f t="shared" si="1489"/>
        <v>25</v>
      </c>
      <c r="L2806" s="48"/>
      <c r="M2806" s="48">
        <f t="shared" si="1465"/>
        <v>25</v>
      </c>
      <c r="N2806" s="48">
        <v>6</v>
      </c>
      <c r="O2806" s="56">
        <v>57.448749999999997</v>
      </c>
      <c r="P2806" s="48" t="str">
        <f t="shared" si="1463"/>
        <v>6012C SL</v>
      </c>
      <c r="Q2806" s="76">
        <v>24</v>
      </c>
      <c r="R2806" s="76">
        <v>129</v>
      </c>
      <c r="S2806" s="49">
        <f t="shared" si="1470"/>
        <v>0.40730769230769232</v>
      </c>
      <c r="T2806" s="49">
        <f t="shared" si="1464"/>
        <v>40.730769230769234</v>
      </c>
      <c r="U2806" s="49">
        <v>117.65384615384616</v>
      </c>
      <c r="V2806" s="49">
        <f t="shared" ref="V2806:V2869" si="1494">U2806/D2806</f>
        <v>1.1765384615384615</v>
      </c>
      <c r="W2806" s="49">
        <f t="shared" si="1490"/>
        <v>10.182692307692308</v>
      </c>
      <c r="X2806" s="90">
        <f t="shared" si="1492"/>
        <v>2</v>
      </c>
      <c r="Y2806" s="91">
        <f t="shared" si="1466"/>
        <v>114.89749999999999</v>
      </c>
      <c r="Z2806" s="93">
        <f t="shared" si="1484"/>
        <v>12</v>
      </c>
      <c r="AA2806" s="94">
        <f t="shared" si="1467"/>
        <v>689.38499999999999</v>
      </c>
      <c r="AB2806" s="97">
        <f t="shared" si="1491"/>
        <v>14</v>
      </c>
      <c r="AC2806" s="98">
        <f t="shared" si="1468"/>
        <v>804.28249999999991</v>
      </c>
      <c r="AD2806" s="77" t="s">
        <v>3</v>
      </c>
      <c r="AE2806" s="54">
        <v>804.28249999999991</v>
      </c>
      <c r="AF2806" s="17"/>
    </row>
    <row r="2807" spans="1:32" ht="16.899999999999999" customHeight="1" x14ac:dyDescent="0.3">
      <c r="A2807" s="73" t="s">
        <v>7</v>
      </c>
      <c r="B2807" s="74" t="s">
        <v>2736</v>
      </c>
      <c r="C2807" s="48" t="s">
        <v>1154</v>
      </c>
      <c r="D2807" s="48">
        <v>100</v>
      </c>
      <c r="E2807" s="48">
        <v>2834</v>
      </c>
      <c r="F2807" s="48" t="s">
        <v>6126</v>
      </c>
      <c r="G2807" s="48">
        <v>2</v>
      </c>
      <c r="H2807" s="75">
        <f t="shared" si="1469"/>
        <v>0</v>
      </c>
      <c r="I2807" s="74">
        <v>30</v>
      </c>
      <c r="J2807" s="74">
        <f t="shared" si="1493"/>
        <v>30</v>
      </c>
      <c r="K2807" s="48">
        <f t="shared" si="1489"/>
        <v>30</v>
      </c>
      <c r="L2807" s="48"/>
      <c r="M2807" s="48">
        <f t="shared" si="1465"/>
        <v>30</v>
      </c>
      <c r="N2807" s="48">
        <v>0</v>
      </c>
      <c r="O2807" s="56">
        <v>56.387500000000003</v>
      </c>
      <c r="P2807" s="48" t="str">
        <f t="shared" si="1463"/>
        <v>5126C SL</v>
      </c>
      <c r="Q2807" s="76">
        <v>5</v>
      </c>
      <c r="R2807" s="76">
        <v>15</v>
      </c>
      <c r="S2807" s="49">
        <f t="shared" si="1470"/>
        <v>7.1153846153846151E-2</v>
      </c>
      <c r="T2807" s="49">
        <f t="shared" si="1464"/>
        <v>7.115384615384615</v>
      </c>
      <c r="U2807" s="49">
        <v>39.03846153846154</v>
      </c>
      <c r="V2807" s="49">
        <f t="shared" si="1494"/>
        <v>0.39038461538461539</v>
      </c>
      <c r="W2807" s="49">
        <f t="shared" si="1490"/>
        <v>2.1346153846153846</v>
      </c>
      <c r="X2807" s="90">
        <f t="shared" si="1492"/>
        <v>0</v>
      </c>
      <c r="Y2807" s="91">
        <f t="shared" si="1466"/>
        <v>0</v>
      </c>
      <c r="Z2807" s="93">
        <f t="shared" si="1484"/>
        <v>2</v>
      </c>
      <c r="AA2807" s="94">
        <f t="shared" si="1467"/>
        <v>112.77500000000001</v>
      </c>
      <c r="AB2807" s="97">
        <f t="shared" si="1491"/>
        <v>2</v>
      </c>
      <c r="AC2807" s="98">
        <f t="shared" si="1468"/>
        <v>112.77500000000001</v>
      </c>
      <c r="AD2807" s="77" t="s">
        <v>3</v>
      </c>
      <c r="AE2807" s="54">
        <v>112.77500000000001</v>
      </c>
      <c r="AF2807" s="17"/>
    </row>
    <row r="2808" spans="1:32" ht="12.75" customHeight="1" x14ac:dyDescent="0.3">
      <c r="A2808" s="73" t="s">
        <v>7</v>
      </c>
      <c r="B2808" s="74" t="s">
        <v>2740</v>
      </c>
      <c r="C2808" s="48" t="s">
        <v>1154</v>
      </c>
      <c r="D2808" s="48">
        <v>1000</v>
      </c>
      <c r="E2808" s="48">
        <v>2834</v>
      </c>
      <c r="F2808" s="48" t="s">
        <v>6126</v>
      </c>
      <c r="G2808" s="48">
        <v>2</v>
      </c>
      <c r="H2808" s="75">
        <f t="shared" si="1469"/>
        <v>-0.7</v>
      </c>
      <c r="I2808" s="74">
        <v>30</v>
      </c>
      <c r="J2808" s="74">
        <v>100</v>
      </c>
      <c r="K2808" s="48">
        <f t="shared" si="1489"/>
        <v>30</v>
      </c>
      <c r="L2808" s="48"/>
      <c r="M2808" s="48">
        <f t="shared" si="1465"/>
        <v>30</v>
      </c>
      <c r="N2808" s="48">
        <v>5</v>
      </c>
      <c r="O2808" s="56">
        <v>405.16</v>
      </c>
      <c r="P2808" s="48" t="str">
        <f t="shared" si="1463"/>
        <v>5174C SL</v>
      </c>
      <c r="Q2808" s="76">
        <v>12</v>
      </c>
      <c r="R2808" s="76">
        <v>15</v>
      </c>
      <c r="S2808" s="49">
        <f t="shared" si="1470"/>
        <v>0.14653846153846153</v>
      </c>
      <c r="T2808" s="49">
        <f t="shared" si="1464"/>
        <v>146.53846153846155</v>
      </c>
      <c r="U2808" s="49">
        <v>153.88461538461539</v>
      </c>
      <c r="V2808" s="49">
        <f t="shared" si="1494"/>
        <v>0.1538846153846154</v>
      </c>
      <c r="W2808" s="49">
        <f t="shared" si="1490"/>
        <v>4.3961538461538456</v>
      </c>
      <c r="X2808" s="90">
        <f t="shared" si="1492"/>
        <v>1</v>
      </c>
      <c r="Y2808" s="91">
        <f t="shared" si="1466"/>
        <v>405.16</v>
      </c>
      <c r="Z2808" s="93">
        <f t="shared" si="1484"/>
        <v>5</v>
      </c>
      <c r="AA2808" s="94">
        <f t="shared" si="1467"/>
        <v>2025.8000000000002</v>
      </c>
      <c r="AB2808" s="97">
        <f t="shared" si="1491"/>
        <v>6</v>
      </c>
      <c r="AC2808" s="98">
        <f t="shared" si="1468"/>
        <v>2430.96</v>
      </c>
      <c r="AD2808" s="77" t="s">
        <v>3</v>
      </c>
      <c r="AE2808" s="54">
        <v>2430.96</v>
      </c>
      <c r="AF2808" s="17"/>
    </row>
    <row r="2809" spans="1:32" ht="12.75" customHeight="1" x14ac:dyDescent="0.3">
      <c r="A2809" s="73" t="s">
        <v>7</v>
      </c>
      <c r="B2809" s="74" t="s">
        <v>2750</v>
      </c>
      <c r="C2809" s="48" t="s">
        <v>1154</v>
      </c>
      <c r="D2809" s="48">
        <v>1000</v>
      </c>
      <c r="E2809" s="48">
        <v>2834</v>
      </c>
      <c r="F2809" s="48" t="s">
        <v>6126</v>
      </c>
      <c r="G2809" s="48">
        <v>2</v>
      </c>
      <c r="H2809" s="75">
        <f t="shared" si="1469"/>
        <v>0</v>
      </c>
      <c r="I2809" s="74">
        <v>20</v>
      </c>
      <c r="J2809" s="74">
        <f>I2809</f>
        <v>20</v>
      </c>
      <c r="K2809" s="48">
        <f t="shared" si="1489"/>
        <v>20</v>
      </c>
      <c r="L2809" s="48"/>
      <c r="M2809" s="48">
        <f t="shared" si="1465"/>
        <v>20</v>
      </c>
      <c r="N2809" s="48">
        <v>2</v>
      </c>
      <c r="O2809" s="56">
        <v>413.48612000000003</v>
      </c>
      <c r="P2809" s="48" t="str">
        <f t="shared" si="1463"/>
        <v>5470C SL</v>
      </c>
      <c r="Q2809" s="76">
        <v>13</v>
      </c>
      <c r="R2809" s="76">
        <v>36</v>
      </c>
      <c r="S2809" s="49">
        <f t="shared" si="1470"/>
        <v>0.18153846153846154</v>
      </c>
      <c r="T2809" s="49">
        <f t="shared" si="1464"/>
        <v>181.53846153846155</v>
      </c>
      <c r="U2809" s="49">
        <v>198.46153846153845</v>
      </c>
      <c r="V2809" s="49">
        <f t="shared" si="1494"/>
        <v>0.19846153846153844</v>
      </c>
      <c r="W2809" s="49">
        <f t="shared" si="1490"/>
        <v>3.6307692307692307</v>
      </c>
      <c r="X2809" s="90">
        <f>ROUND(S2809*$X$3,0)</f>
        <v>1</v>
      </c>
      <c r="Y2809" s="91">
        <f t="shared" si="1466"/>
        <v>413.48612000000003</v>
      </c>
      <c r="Z2809" s="93">
        <f t="shared" si="1484"/>
        <v>5</v>
      </c>
      <c r="AA2809" s="94">
        <f t="shared" si="1467"/>
        <v>2067.4306000000001</v>
      </c>
      <c r="AB2809" s="97">
        <f t="shared" si="1491"/>
        <v>6</v>
      </c>
      <c r="AC2809" s="98">
        <f t="shared" si="1468"/>
        <v>2480.9167200000002</v>
      </c>
      <c r="AD2809" s="77" t="s">
        <v>3</v>
      </c>
      <c r="AE2809" s="54">
        <v>2480.9167200000002</v>
      </c>
      <c r="AF2809" s="17"/>
    </row>
    <row r="2810" spans="1:32" ht="16.899999999999999" customHeight="1" x14ac:dyDescent="0.3">
      <c r="A2810" s="73" t="s">
        <v>35</v>
      </c>
      <c r="B2810" s="74" t="s">
        <v>2765</v>
      </c>
      <c r="C2810" s="48" t="s">
        <v>464</v>
      </c>
      <c r="D2810" s="48">
        <v>1000</v>
      </c>
      <c r="E2810" s="48">
        <v>2800</v>
      </c>
      <c r="F2810" s="48" t="s">
        <v>5911</v>
      </c>
      <c r="G2810" s="48">
        <v>6</v>
      </c>
      <c r="H2810" s="75">
        <f t="shared" si="1469"/>
        <v>0</v>
      </c>
      <c r="I2810" s="74">
        <v>93</v>
      </c>
      <c r="J2810" s="74">
        <v>93</v>
      </c>
      <c r="K2810" s="48">
        <f t="shared" si="1489"/>
        <v>93</v>
      </c>
      <c r="L2810" s="48">
        <f>$L$3</f>
        <v>-4</v>
      </c>
      <c r="M2810" s="48">
        <f t="shared" si="1465"/>
        <v>89</v>
      </c>
      <c r="N2810" s="48">
        <v>39</v>
      </c>
      <c r="O2810" s="56">
        <v>76</v>
      </c>
      <c r="P2810" s="48" t="str">
        <f t="shared" si="1463"/>
        <v>5852 GR</v>
      </c>
      <c r="Q2810" s="76">
        <v>32</v>
      </c>
      <c r="R2810" s="76">
        <v>142</v>
      </c>
      <c r="S2810" s="49">
        <f t="shared" si="1470"/>
        <v>0.50846153846153841</v>
      </c>
      <c r="T2810" s="49">
        <f t="shared" si="1464"/>
        <v>508.4615384615384</v>
      </c>
      <c r="U2810" s="49">
        <v>746.34615384615381</v>
      </c>
      <c r="V2810" s="49">
        <f t="shared" si="1494"/>
        <v>0.74634615384615377</v>
      </c>
      <c r="W2810" s="49">
        <f t="shared" si="1490"/>
        <v>45.253076923076918</v>
      </c>
      <c r="X2810" s="90">
        <f t="shared" ref="X2810" si="1495">ROUND(S2810*$X$4,0)</f>
        <v>3</v>
      </c>
      <c r="Y2810" s="91">
        <f t="shared" si="1466"/>
        <v>228</v>
      </c>
      <c r="Z2810" s="93">
        <f t="shared" si="1484"/>
        <v>48</v>
      </c>
      <c r="AA2810" s="94">
        <f t="shared" si="1467"/>
        <v>3648</v>
      </c>
      <c r="AB2810" s="97">
        <f t="shared" si="1491"/>
        <v>51</v>
      </c>
      <c r="AC2810" s="98">
        <f t="shared" si="1468"/>
        <v>3876</v>
      </c>
      <c r="AD2810" s="77" t="s">
        <v>5890</v>
      </c>
      <c r="AE2810" s="54">
        <v>3876</v>
      </c>
      <c r="AF2810" s="17"/>
    </row>
    <row r="2811" spans="1:32" ht="16.899999999999999" customHeight="1" x14ac:dyDescent="0.3">
      <c r="A2811" s="73" t="s">
        <v>7</v>
      </c>
      <c r="B2811" s="74" t="s">
        <v>2197</v>
      </c>
      <c r="C2811" s="48" t="s">
        <v>1154</v>
      </c>
      <c r="D2811" s="48">
        <v>328</v>
      </c>
      <c r="E2811" s="48">
        <v>621</v>
      </c>
      <c r="F2811" s="48" t="s">
        <v>6128</v>
      </c>
      <c r="G2811" s="48" t="s">
        <v>35</v>
      </c>
      <c r="H2811" s="75">
        <f t="shared" si="1469"/>
        <v>0</v>
      </c>
      <c r="I2811" s="74">
        <v>29</v>
      </c>
      <c r="J2811" s="74">
        <v>29</v>
      </c>
      <c r="K2811" s="48">
        <f t="shared" si="1489"/>
        <v>29</v>
      </c>
      <c r="L2811" s="48">
        <v>-4</v>
      </c>
      <c r="M2811" s="48">
        <f t="shared" si="1465"/>
        <v>25</v>
      </c>
      <c r="N2811" s="48">
        <v>0</v>
      </c>
      <c r="O2811" s="56">
        <v>57.050249999999998</v>
      </c>
      <c r="P2811" s="48" t="str">
        <f t="shared" si="1463"/>
        <v>5018C SL</v>
      </c>
      <c r="Q2811" s="76" t="s">
        <v>6187</v>
      </c>
      <c r="R2811" s="76" t="s">
        <v>6187</v>
      </c>
      <c r="S2811" s="49">
        <f t="shared" si="1470"/>
        <v>0</v>
      </c>
      <c r="T2811" s="49">
        <f t="shared" si="1464"/>
        <v>0</v>
      </c>
      <c r="U2811" s="49">
        <v>84.769230769230774</v>
      </c>
      <c r="V2811" s="49">
        <f t="shared" si="1494"/>
        <v>0.25844277673545968</v>
      </c>
      <c r="W2811" s="49">
        <f t="shared" si="1490"/>
        <v>0</v>
      </c>
      <c r="X2811" s="90">
        <f>ROUNDUP(S2811*$X$4,0)</f>
        <v>0</v>
      </c>
      <c r="Y2811" s="91">
        <f t="shared" si="1466"/>
        <v>0</v>
      </c>
      <c r="Z2811" s="93">
        <f t="shared" si="1484"/>
        <v>0</v>
      </c>
      <c r="AA2811" s="94">
        <f t="shared" si="1467"/>
        <v>0</v>
      </c>
      <c r="AB2811" s="97">
        <f t="shared" si="1491"/>
        <v>0</v>
      </c>
      <c r="AC2811" s="98">
        <f t="shared" si="1468"/>
        <v>0</v>
      </c>
      <c r="AD2811" s="77" t="s">
        <v>3</v>
      </c>
      <c r="AE2811" s="54">
        <v>0</v>
      </c>
      <c r="AF2811" s="17"/>
    </row>
    <row r="2812" spans="1:32" ht="12.75" customHeight="1" x14ac:dyDescent="0.3">
      <c r="A2812" s="73" t="s">
        <v>35</v>
      </c>
      <c r="B2812" s="74" t="s">
        <v>2777</v>
      </c>
      <c r="C2812" s="48" t="s">
        <v>464</v>
      </c>
      <c r="D2812" s="48">
        <v>1000</v>
      </c>
      <c r="E2812" s="48">
        <v>4013</v>
      </c>
      <c r="F2812" s="48" t="s">
        <v>6180</v>
      </c>
      <c r="G2812" s="48" t="s">
        <v>65</v>
      </c>
      <c r="H2812" s="75">
        <f t="shared" si="1469"/>
        <v>0</v>
      </c>
      <c r="I2812" s="74">
        <v>5</v>
      </c>
      <c r="J2812" s="74">
        <v>5</v>
      </c>
      <c r="K2812" s="48">
        <f>J2812</f>
        <v>5</v>
      </c>
      <c r="L2812" s="48"/>
      <c r="M2812" s="48">
        <f t="shared" si="1465"/>
        <v>5</v>
      </c>
      <c r="N2812" s="48">
        <v>8</v>
      </c>
      <c r="O2812" s="56">
        <v>102.54319</v>
      </c>
      <c r="P2812" s="48" t="str">
        <f t="shared" si="1463"/>
        <v>5854/7 YL</v>
      </c>
      <c r="Q2812" s="76">
        <v>1</v>
      </c>
      <c r="R2812" s="76">
        <v>16</v>
      </c>
      <c r="S2812" s="49">
        <f t="shared" si="1470"/>
        <v>2.9230769230769234E-2</v>
      </c>
      <c r="T2812" s="49">
        <f t="shared" si="1464"/>
        <v>29.230769230769234</v>
      </c>
      <c r="U2812" s="49">
        <v>315.53846153846149</v>
      </c>
      <c r="V2812" s="49">
        <f t="shared" si="1494"/>
        <v>0.31553846153846149</v>
      </c>
      <c r="W2812" s="49">
        <f t="shared" si="1490"/>
        <v>0.14615384615384616</v>
      </c>
      <c r="X2812" s="90">
        <f>ROUNDUP(S2812*$X$2,0)</f>
        <v>1</v>
      </c>
      <c r="Y2812" s="91">
        <f t="shared" si="1466"/>
        <v>102.54319</v>
      </c>
      <c r="Z2812" s="93">
        <f t="shared" si="1484"/>
        <v>1</v>
      </c>
      <c r="AA2812" s="94">
        <f t="shared" si="1467"/>
        <v>102.54319</v>
      </c>
      <c r="AB2812" s="97">
        <f>ROUND((S2812*$AB$2)+Z2812,0)</f>
        <v>1</v>
      </c>
      <c r="AC2812" s="98">
        <f t="shared" si="1468"/>
        <v>102.54319</v>
      </c>
      <c r="AD2812" s="77" t="s">
        <v>5891</v>
      </c>
      <c r="AE2812" s="54">
        <v>102.54319</v>
      </c>
      <c r="AF2812" s="17"/>
    </row>
    <row r="2813" spans="1:32" ht="16.899999999999999" customHeight="1" x14ac:dyDescent="0.3">
      <c r="A2813" s="73" t="s">
        <v>7</v>
      </c>
      <c r="B2813" s="74" t="s">
        <v>2778</v>
      </c>
      <c r="C2813" s="48" t="s">
        <v>464</v>
      </c>
      <c r="D2813" s="48">
        <v>1000</v>
      </c>
      <c r="E2813" s="48">
        <v>4013</v>
      </c>
      <c r="F2813" s="48" t="s">
        <v>6180</v>
      </c>
      <c r="G2813" s="48" t="s">
        <v>65</v>
      </c>
      <c r="H2813" s="75">
        <f t="shared" si="1469"/>
        <v>0</v>
      </c>
      <c r="I2813" s="74">
        <v>5</v>
      </c>
      <c r="J2813" s="74">
        <v>5</v>
      </c>
      <c r="K2813" s="48">
        <f>J2813</f>
        <v>5</v>
      </c>
      <c r="L2813" s="48"/>
      <c r="M2813" s="48">
        <f t="shared" si="1465"/>
        <v>5</v>
      </c>
      <c r="N2813" s="48">
        <v>11</v>
      </c>
      <c r="O2813" s="56">
        <v>162.54319000000001</v>
      </c>
      <c r="P2813" s="48" t="str">
        <f t="shared" si="1463"/>
        <v>5855 RD</v>
      </c>
      <c r="Q2813" s="76">
        <v>0</v>
      </c>
      <c r="R2813" s="76">
        <v>109</v>
      </c>
      <c r="S2813" s="49">
        <f t="shared" si="1470"/>
        <v>0.12576923076923077</v>
      </c>
      <c r="T2813" s="49">
        <f t="shared" si="1464"/>
        <v>125.76923076923077</v>
      </c>
      <c r="U2813" s="49">
        <v>258.23076923076923</v>
      </c>
      <c r="V2813" s="49">
        <f t="shared" si="1494"/>
        <v>0.25823076923076921</v>
      </c>
      <c r="W2813" s="49">
        <f t="shared" si="1490"/>
        <v>0.62884615384615383</v>
      </c>
      <c r="X2813" s="90">
        <f>ROUND(S2813*$X$2,0)</f>
        <v>1</v>
      </c>
      <c r="Y2813" s="91">
        <f t="shared" si="1466"/>
        <v>162.54319000000001</v>
      </c>
      <c r="Z2813" s="93">
        <f t="shared" si="1484"/>
        <v>2</v>
      </c>
      <c r="AA2813" s="94">
        <f t="shared" si="1467"/>
        <v>325.08638000000002</v>
      </c>
      <c r="AB2813" s="97">
        <f>ROUND((S2813*$AB$2)+Z2813,0)</f>
        <v>3</v>
      </c>
      <c r="AC2813" s="98">
        <f t="shared" si="1468"/>
        <v>487.62957000000006</v>
      </c>
      <c r="AD2813" s="77" t="s">
        <v>5891</v>
      </c>
      <c r="AE2813" s="54">
        <v>487.62957000000006</v>
      </c>
      <c r="AF2813" s="17"/>
    </row>
    <row r="2814" spans="1:32" ht="16.899999999999999" customHeight="1" x14ac:dyDescent="0.3">
      <c r="A2814" s="73" t="s">
        <v>7</v>
      </c>
      <c r="B2814" s="74" t="s">
        <v>2781</v>
      </c>
      <c r="C2814" s="48" t="s">
        <v>464</v>
      </c>
      <c r="D2814" s="48">
        <v>1000</v>
      </c>
      <c r="E2814" s="48">
        <v>4013</v>
      </c>
      <c r="F2814" s="48" t="s">
        <v>6180</v>
      </c>
      <c r="G2814" s="48" t="s">
        <v>65</v>
      </c>
      <c r="H2814" s="75">
        <f t="shared" si="1469"/>
        <v>0</v>
      </c>
      <c r="I2814" s="74">
        <v>5</v>
      </c>
      <c r="J2814" s="74">
        <v>5</v>
      </c>
      <c r="K2814" s="48">
        <f>J2814</f>
        <v>5</v>
      </c>
      <c r="L2814" s="48"/>
      <c r="M2814" s="48">
        <f t="shared" si="1465"/>
        <v>5</v>
      </c>
      <c r="N2814" s="48">
        <v>2</v>
      </c>
      <c r="O2814" s="56">
        <v>132.54319000000001</v>
      </c>
      <c r="P2814" s="48" t="str">
        <f t="shared" si="1463"/>
        <v>5855/7 BK</v>
      </c>
      <c r="Q2814" s="76">
        <v>6</v>
      </c>
      <c r="R2814" s="76">
        <v>19</v>
      </c>
      <c r="S2814" s="49">
        <f t="shared" si="1470"/>
        <v>8.6538461538461536E-2</v>
      </c>
      <c r="T2814" s="49">
        <f t="shared" si="1464"/>
        <v>86.538461538461533</v>
      </c>
      <c r="U2814" s="49">
        <v>734.76923076923083</v>
      </c>
      <c r="V2814" s="49">
        <f t="shared" si="1494"/>
        <v>0.73476923076923084</v>
      </c>
      <c r="W2814" s="49">
        <f t="shared" si="1490"/>
        <v>0.43269230769230771</v>
      </c>
      <c r="X2814" s="90">
        <f>ROUND(S2814*$X$2,0)</f>
        <v>1</v>
      </c>
      <c r="Y2814" s="91">
        <f t="shared" si="1466"/>
        <v>132.54319000000001</v>
      </c>
      <c r="Z2814" s="93">
        <f t="shared" si="1484"/>
        <v>1</v>
      </c>
      <c r="AA2814" s="94">
        <f t="shared" si="1467"/>
        <v>132.54319000000001</v>
      </c>
      <c r="AB2814" s="97">
        <f>ROUND((S2814*$AB$2)+Z2814,0)</f>
        <v>2</v>
      </c>
      <c r="AC2814" s="98">
        <f t="shared" si="1468"/>
        <v>265.08638000000002</v>
      </c>
      <c r="AD2814" s="77" t="s">
        <v>5891</v>
      </c>
      <c r="AE2814" s="54">
        <v>265.08638000000002</v>
      </c>
      <c r="AF2814" s="17"/>
    </row>
    <row r="2815" spans="1:32" ht="16.899999999999999" customHeight="1" x14ac:dyDescent="0.3">
      <c r="A2815" s="73" t="s">
        <v>7</v>
      </c>
      <c r="B2815" s="74" t="s">
        <v>1207</v>
      </c>
      <c r="C2815" s="48" t="s">
        <v>1154</v>
      </c>
      <c r="D2815" s="48">
        <v>328</v>
      </c>
      <c r="E2815" s="48">
        <v>2834</v>
      </c>
      <c r="F2815" s="48" t="s">
        <v>6126</v>
      </c>
      <c r="G2815" s="48">
        <v>2</v>
      </c>
      <c r="H2815" s="75">
        <f t="shared" si="1469"/>
        <v>0</v>
      </c>
      <c r="I2815" s="74">
        <v>20</v>
      </c>
      <c r="J2815" s="74">
        <f t="shared" ref="J2815:J2816" si="1496">I2815</f>
        <v>20</v>
      </c>
      <c r="K2815" s="48">
        <f>I2815</f>
        <v>20</v>
      </c>
      <c r="L2815" s="48"/>
      <c r="M2815" s="48">
        <f t="shared" ref="M2815:M2865" si="1497">K2815+L2815</f>
        <v>20</v>
      </c>
      <c r="N2815" s="48">
        <v>0</v>
      </c>
      <c r="O2815" s="56">
        <v>67.821560000000005</v>
      </c>
      <c r="P2815" s="48" t="str">
        <f t="shared" si="1463"/>
        <v>5599/5C SL</v>
      </c>
      <c r="Q2815" s="76" t="s">
        <v>6187</v>
      </c>
      <c r="R2815" s="76" t="s">
        <v>6187</v>
      </c>
      <c r="S2815" s="49">
        <f t="shared" si="1470"/>
        <v>0</v>
      </c>
      <c r="T2815" s="49">
        <f t="shared" si="1464"/>
        <v>0</v>
      </c>
      <c r="U2815" s="49">
        <v>44.230769230769226</v>
      </c>
      <c r="V2815" s="49">
        <f t="shared" si="1494"/>
        <v>0.13484990619136961</v>
      </c>
      <c r="W2815" s="49">
        <f t="shared" si="1490"/>
        <v>0</v>
      </c>
      <c r="X2815" s="90">
        <f>ROUNDUP(S2815*$X$3,0)</f>
        <v>0</v>
      </c>
      <c r="Y2815" s="91">
        <f t="shared" ref="Y2815:Y2865" si="1498">X2815*O2815</f>
        <v>0</v>
      </c>
      <c r="Z2815" s="93">
        <f t="shared" si="1484"/>
        <v>0</v>
      </c>
      <c r="AA2815" s="94">
        <f t="shared" ref="AA2815:AA2865" si="1499">Z2815*O2815</f>
        <v>0</v>
      </c>
      <c r="AB2815" s="97">
        <f>ROUND((S2815*$AB$4)+Z2815,0)</f>
        <v>0</v>
      </c>
      <c r="AC2815" s="98">
        <f t="shared" ref="AC2815:AC2865" si="1500">AB2815*O2815</f>
        <v>0</v>
      </c>
      <c r="AD2815" s="77" t="s">
        <v>3</v>
      </c>
      <c r="AE2815" s="54">
        <v>0</v>
      </c>
      <c r="AF2815" s="17"/>
    </row>
    <row r="2816" spans="1:32" ht="16.899999999999999" customHeight="1" x14ac:dyDescent="0.3">
      <c r="A2816" s="73" t="s">
        <v>7</v>
      </c>
      <c r="B2816" s="74" t="s">
        <v>2808</v>
      </c>
      <c r="C2816" s="48" t="s">
        <v>10</v>
      </c>
      <c r="D2816" s="48">
        <v>1000</v>
      </c>
      <c r="E2816" s="48">
        <v>2834</v>
      </c>
      <c r="F2816" s="48" t="s">
        <v>6126</v>
      </c>
      <c r="G2816" s="48">
        <v>2</v>
      </c>
      <c r="H2816" s="75">
        <f t="shared" ref="H2816:H2866" si="1501">(I2816-J2816)/J2816</f>
        <v>0</v>
      </c>
      <c r="I2816" s="74">
        <v>20</v>
      </c>
      <c r="J2816" s="74">
        <f t="shared" si="1496"/>
        <v>20</v>
      </c>
      <c r="K2816" s="48">
        <f>I2816</f>
        <v>20</v>
      </c>
      <c r="L2816" s="48"/>
      <c r="M2816" s="48">
        <f t="shared" si="1497"/>
        <v>20</v>
      </c>
      <c r="N2816" s="48">
        <v>3</v>
      </c>
      <c r="O2816" s="56">
        <v>145.58849000000001</v>
      </c>
      <c r="P2816" s="48" t="str">
        <f t="shared" si="1463"/>
        <v>6305 SL</v>
      </c>
      <c r="Q2816" s="76">
        <v>5</v>
      </c>
      <c r="R2816" s="76">
        <v>18</v>
      </c>
      <c r="S2816" s="49">
        <f t="shared" ref="S2816:S2866" si="1502">((Q2816/65*0.7)+(R2816/260*0.3))</f>
        <v>7.4615384615384611E-2</v>
      </c>
      <c r="T2816" s="49">
        <f t="shared" si="1464"/>
        <v>74.615384615384613</v>
      </c>
      <c r="U2816" s="49">
        <v>140.80769230769229</v>
      </c>
      <c r="V2816" s="49">
        <f t="shared" si="1494"/>
        <v>0.1408076923076923</v>
      </c>
      <c r="W2816" s="49">
        <f t="shared" si="1490"/>
        <v>1.4923076923076923</v>
      </c>
      <c r="X2816" s="90">
        <f t="shared" ref="X2816" si="1503">ROUND(S2816*$X$3,0)</f>
        <v>0</v>
      </c>
      <c r="Y2816" s="91">
        <f t="shared" si="1498"/>
        <v>0</v>
      </c>
      <c r="Z2816" s="93">
        <f t="shared" si="1484"/>
        <v>1</v>
      </c>
      <c r="AA2816" s="94">
        <f t="shared" si="1499"/>
        <v>145.58849000000001</v>
      </c>
      <c r="AB2816" s="97">
        <f>ROUND((S2816*$AB$4)+Z2816,0)</f>
        <v>1</v>
      </c>
      <c r="AC2816" s="98">
        <f t="shared" si="1500"/>
        <v>145.58849000000001</v>
      </c>
      <c r="AD2816" s="77" t="s">
        <v>3</v>
      </c>
      <c r="AE2816" s="54">
        <v>145.58849000000001</v>
      </c>
      <c r="AF2816" s="17"/>
    </row>
    <row r="2817" spans="1:32" ht="16.899999999999999" customHeight="1" x14ac:dyDescent="0.3">
      <c r="A2817" s="73" t="s">
        <v>7</v>
      </c>
      <c r="B2817" s="74" t="s">
        <v>2220</v>
      </c>
      <c r="C2817" s="48" t="s">
        <v>464</v>
      </c>
      <c r="D2817" s="48">
        <v>100</v>
      </c>
      <c r="E2817" s="48">
        <v>4013</v>
      </c>
      <c r="F2817" s="48" t="s">
        <v>6180</v>
      </c>
      <c r="G2817" s="48" t="s">
        <v>65</v>
      </c>
      <c r="H2817" s="75">
        <f t="shared" si="1501"/>
        <v>0</v>
      </c>
      <c r="I2817" s="74">
        <v>5</v>
      </c>
      <c r="J2817" s="74">
        <v>5</v>
      </c>
      <c r="K2817" s="48">
        <f>J2817</f>
        <v>5</v>
      </c>
      <c r="L2817" s="48"/>
      <c r="M2817" s="48">
        <f t="shared" si="1497"/>
        <v>5</v>
      </c>
      <c r="N2817" s="48">
        <v>57</v>
      </c>
      <c r="O2817" s="56">
        <v>9.2625700000000002</v>
      </c>
      <c r="P2817" s="48" t="str">
        <f t="shared" si="1463"/>
        <v>5853 WH</v>
      </c>
      <c r="Q2817" s="76">
        <v>175</v>
      </c>
      <c r="R2817" s="76">
        <v>1051</v>
      </c>
      <c r="S2817" s="49">
        <f t="shared" si="1502"/>
        <v>3.0973076923076919</v>
      </c>
      <c r="T2817" s="49">
        <f t="shared" si="1464"/>
        <v>309.73076923076917</v>
      </c>
      <c r="U2817" s="49">
        <v>837.42307692307691</v>
      </c>
      <c r="V2817" s="49">
        <f t="shared" si="1494"/>
        <v>8.3742307692307687</v>
      </c>
      <c r="W2817" s="49">
        <f t="shared" si="1490"/>
        <v>15.486538461538458</v>
      </c>
      <c r="X2817" s="90">
        <f>ROUND(S2817*$X$2,0)</f>
        <v>22</v>
      </c>
      <c r="Y2817" s="91">
        <f t="shared" si="1498"/>
        <v>203.77654000000001</v>
      </c>
      <c r="Z2817" s="93">
        <f t="shared" si="1484"/>
        <v>37</v>
      </c>
      <c r="AA2817" s="94">
        <f t="shared" si="1499"/>
        <v>342.71509000000003</v>
      </c>
      <c r="AB2817" s="97">
        <f>ROUND((S2817*$AB$2)+Z2817,0)</f>
        <v>59</v>
      </c>
      <c r="AC2817" s="98">
        <f t="shared" si="1500"/>
        <v>546.49162999999999</v>
      </c>
      <c r="AD2817" s="77" t="s">
        <v>5891</v>
      </c>
      <c r="AE2817" s="54">
        <v>546.49162999999999</v>
      </c>
      <c r="AF2817" s="17"/>
    </row>
    <row r="2818" spans="1:32" ht="16.899999999999999" customHeight="1" x14ac:dyDescent="0.3">
      <c r="A2818" s="73" t="s">
        <v>7</v>
      </c>
      <c r="B2818" s="74" t="s">
        <v>2822</v>
      </c>
      <c r="C2818" s="48" t="s">
        <v>1370</v>
      </c>
      <c r="D2818" s="48">
        <v>100</v>
      </c>
      <c r="E2818" s="48">
        <v>2834</v>
      </c>
      <c r="F2818" s="48" t="s">
        <v>6126</v>
      </c>
      <c r="G2818" s="48">
        <v>2</v>
      </c>
      <c r="H2818" s="75">
        <f t="shared" si="1501"/>
        <v>0</v>
      </c>
      <c r="I2818" s="74">
        <v>40</v>
      </c>
      <c r="J2818" s="74">
        <f>I2818</f>
        <v>40</v>
      </c>
      <c r="K2818" s="48">
        <f>I2818</f>
        <v>40</v>
      </c>
      <c r="L2818" s="48"/>
      <c r="M2818" s="48">
        <f t="shared" si="1497"/>
        <v>40</v>
      </c>
      <c r="N2818" s="48">
        <v>0</v>
      </c>
      <c r="O2818" s="56">
        <v>25.70177</v>
      </c>
      <c r="P2818" s="48" t="str">
        <f t="shared" si="1463"/>
        <v>65003 SL</v>
      </c>
      <c r="Q2818" s="76">
        <v>22</v>
      </c>
      <c r="R2818" s="76">
        <v>108</v>
      </c>
      <c r="S2818" s="49">
        <f t="shared" si="1502"/>
        <v>0.36153846153846153</v>
      </c>
      <c r="T2818" s="49">
        <f t="shared" si="1464"/>
        <v>36.153846153846153</v>
      </c>
      <c r="U2818" s="49">
        <v>73.076923076923066</v>
      </c>
      <c r="V2818" s="49">
        <f t="shared" si="1494"/>
        <v>0.73076923076923062</v>
      </c>
      <c r="W2818" s="49">
        <f t="shared" si="1490"/>
        <v>14.461538461538462</v>
      </c>
      <c r="X2818" s="90">
        <f>ROUND(S2818*$X$4,0)</f>
        <v>2</v>
      </c>
      <c r="Y2818" s="91">
        <f t="shared" si="1498"/>
        <v>51.40354</v>
      </c>
      <c r="Z2818" s="93">
        <f t="shared" si="1484"/>
        <v>16</v>
      </c>
      <c r="AA2818" s="94">
        <f t="shared" si="1499"/>
        <v>411.22832</v>
      </c>
      <c r="AB2818" s="97">
        <f>ROUND((S2818*$AB$4)+Z2818,0)</f>
        <v>18</v>
      </c>
      <c r="AC2818" s="98">
        <f t="shared" si="1500"/>
        <v>462.63186000000002</v>
      </c>
      <c r="AD2818" s="77" t="s">
        <v>3</v>
      </c>
      <c r="AE2818" s="54">
        <v>462.63186000000002</v>
      </c>
      <c r="AF2818" s="17"/>
    </row>
    <row r="2819" spans="1:32" ht="16.899999999999999" customHeight="1" x14ac:dyDescent="0.3">
      <c r="A2819" s="73" t="s">
        <v>7</v>
      </c>
      <c r="B2819" s="74" t="s">
        <v>1165</v>
      </c>
      <c r="C2819" s="48" t="s">
        <v>1154</v>
      </c>
      <c r="D2819" s="48">
        <v>328</v>
      </c>
      <c r="E2819" s="48">
        <v>621</v>
      </c>
      <c r="F2819" s="48" t="s">
        <v>6128</v>
      </c>
      <c r="G2819" s="48" t="s">
        <v>35</v>
      </c>
      <c r="H2819" s="75">
        <f t="shared" si="1501"/>
        <v>0</v>
      </c>
      <c r="I2819" s="74">
        <v>29</v>
      </c>
      <c r="J2819" s="74">
        <v>29</v>
      </c>
      <c r="K2819" s="48">
        <f>I2819</f>
        <v>29</v>
      </c>
      <c r="L2819" s="48">
        <v>-4</v>
      </c>
      <c r="M2819" s="48">
        <f t="shared" si="1497"/>
        <v>25</v>
      </c>
      <c r="N2819" s="48">
        <v>0</v>
      </c>
      <c r="O2819" s="56">
        <v>62.834960000000002</v>
      </c>
      <c r="P2819" s="48" t="str">
        <f t="shared" si="1463"/>
        <v>5096C SL</v>
      </c>
      <c r="Q2819" s="76" t="s">
        <v>6187</v>
      </c>
      <c r="R2819" s="76" t="s">
        <v>6187</v>
      </c>
      <c r="S2819" s="49">
        <f t="shared" si="1502"/>
        <v>0</v>
      </c>
      <c r="T2819" s="49">
        <f t="shared" si="1464"/>
        <v>0</v>
      </c>
      <c r="U2819" s="49">
        <v>531.23076923076917</v>
      </c>
      <c r="V2819" s="49">
        <f t="shared" si="1494"/>
        <v>1.619606003752345</v>
      </c>
      <c r="W2819" s="49">
        <f t="shared" si="1490"/>
        <v>0</v>
      </c>
      <c r="X2819" s="90">
        <f>ROUNDUP(S2819*$X$4,0)</f>
        <v>0</v>
      </c>
      <c r="Y2819" s="91">
        <f t="shared" si="1498"/>
        <v>0</v>
      </c>
      <c r="Z2819" s="93">
        <f t="shared" si="1484"/>
        <v>0</v>
      </c>
      <c r="AA2819" s="94">
        <f t="shared" si="1499"/>
        <v>0</v>
      </c>
      <c r="AB2819" s="97">
        <f>ROUND((S2819*$AB$4)+Z2819,0)</f>
        <v>0</v>
      </c>
      <c r="AC2819" s="98">
        <f t="shared" si="1500"/>
        <v>0</v>
      </c>
      <c r="AD2819" s="77" t="s">
        <v>3</v>
      </c>
      <c r="AE2819" s="54">
        <v>0</v>
      </c>
      <c r="AF2819" s="17"/>
    </row>
    <row r="2820" spans="1:32" ht="16.899999999999999" customHeight="1" x14ac:dyDescent="0.3">
      <c r="A2820" s="73" t="s">
        <v>35</v>
      </c>
      <c r="B2820" s="74" t="s">
        <v>1372</v>
      </c>
      <c r="C2820" s="48" t="s">
        <v>10</v>
      </c>
      <c r="D2820" s="48">
        <v>100</v>
      </c>
      <c r="E2820" s="48">
        <v>2834</v>
      </c>
      <c r="F2820" s="48" t="s">
        <v>6126</v>
      </c>
      <c r="G2820" s="48">
        <v>2</v>
      </c>
      <c r="H2820" s="75">
        <f t="shared" si="1501"/>
        <v>0</v>
      </c>
      <c r="I2820" s="74">
        <v>35</v>
      </c>
      <c r="J2820" s="74">
        <f>I2820</f>
        <v>35</v>
      </c>
      <c r="K2820" s="48">
        <f>I2820</f>
        <v>35</v>
      </c>
      <c r="L2820" s="48"/>
      <c r="M2820" s="48">
        <f t="shared" si="1497"/>
        <v>35</v>
      </c>
      <c r="N2820" s="48">
        <v>2</v>
      </c>
      <c r="O2820" s="56">
        <v>53.554310000000001</v>
      </c>
      <c r="P2820" s="48" t="str">
        <f t="shared" si="1463"/>
        <v>5479C SL</v>
      </c>
      <c r="Q2820" s="76">
        <v>16</v>
      </c>
      <c r="R2820" s="76">
        <v>93</v>
      </c>
      <c r="S2820" s="49">
        <f t="shared" si="1502"/>
        <v>0.2796153846153846</v>
      </c>
      <c r="T2820" s="49">
        <f t="shared" si="1464"/>
        <v>27.96153846153846</v>
      </c>
      <c r="U2820" s="49">
        <v>56.42307692307692</v>
      </c>
      <c r="V2820" s="49">
        <f t="shared" si="1494"/>
        <v>0.5642307692307692</v>
      </c>
      <c r="W2820" s="49">
        <f t="shared" si="1490"/>
        <v>9.786538461538461</v>
      </c>
      <c r="X2820" s="90">
        <f>ROUND(S2820*$X$4,0)</f>
        <v>1</v>
      </c>
      <c r="Y2820" s="91">
        <f t="shared" si="1498"/>
        <v>53.554310000000001</v>
      </c>
      <c r="Z2820" s="93">
        <f t="shared" si="1484"/>
        <v>11</v>
      </c>
      <c r="AA2820" s="94">
        <f t="shared" si="1499"/>
        <v>589.09740999999997</v>
      </c>
      <c r="AB2820" s="97">
        <f>ROUND((S2820*$AB$4)+Z2820,0)</f>
        <v>12</v>
      </c>
      <c r="AC2820" s="98">
        <f t="shared" si="1500"/>
        <v>642.65172000000007</v>
      </c>
      <c r="AD2820" s="77" t="s">
        <v>3</v>
      </c>
      <c r="AE2820" s="54">
        <v>642.65172000000007</v>
      </c>
      <c r="AF2820" s="17"/>
    </row>
    <row r="2821" spans="1:32" ht="16.899999999999999" customHeight="1" x14ac:dyDescent="0.3">
      <c r="A2821" s="73" t="s">
        <v>7</v>
      </c>
      <c r="B2821" s="74" t="s">
        <v>2870</v>
      </c>
      <c r="C2821" s="48" t="s">
        <v>40</v>
      </c>
      <c r="D2821" s="48">
        <v>5000</v>
      </c>
      <c r="E2821" s="48">
        <v>621</v>
      </c>
      <c r="F2821" s="48" t="s">
        <v>6128</v>
      </c>
      <c r="G2821" s="48" t="s">
        <v>112</v>
      </c>
      <c r="H2821" s="75">
        <f t="shared" si="1501"/>
        <v>-0.52083333333333337</v>
      </c>
      <c r="I2821" s="74">
        <v>23</v>
      </c>
      <c r="J2821" s="74">
        <v>48</v>
      </c>
      <c r="K2821" s="48">
        <f>I2821</f>
        <v>23</v>
      </c>
      <c r="L2821" s="48">
        <f>$L$3</f>
        <v>-4</v>
      </c>
      <c r="M2821" s="48">
        <f t="shared" si="1497"/>
        <v>19</v>
      </c>
      <c r="N2821" s="48">
        <v>1</v>
      </c>
      <c r="O2821" s="56">
        <v>133.75</v>
      </c>
      <c r="P2821" s="48" t="str">
        <f t="shared" si="1463"/>
        <v>3053 GR</v>
      </c>
      <c r="Q2821" s="76">
        <v>0</v>
      </c>
      <c r="R2821" s="76">
        <v>2</v>
      </c>
      <c r="S2821" s="49">
        <f t="shared" si="1502"/>
        <v>2.3076923076923079E-3</v>
      </c>
      <c r="T2821" s="49">
        <f t="shared" si="1464"/>
        <v>11.53846153846154</v>
      </c>
      <c r="U2821" s="49">
        <v>982.07692307692298</v>
      </c>
      <c r="V2821" s="49">
        <f t="shared" si="1494"/>
        <v>0.1964153846153846</v>
      </c>
      <c r="W2821" s="49">
        <f t="shared" ref="W2821:W2847" si="1504">S2821*M2821</f>
        <v>4.3846153846153847E-2</v>
      </c>
      <c r="X2821" s="90">
        <f>ROUNDUP(S2821*$X$3,0)</f>
        <v>1</v>
      </c>
      <c r="Y2821" s="91">
        <f t="shared" si="1498"/>
        <v>133.75</v>
      </c>
      <c r="Z2821" s="93">
        <f t="shared" si="1484"/>
        <v>1</v>
      </c>
      <c r="AA2821" s="94">
        <f t="shared" si="1499"/>
        <v>133.75</v>
      </c>
      <c r="AB2821" s="97">
        <f>ROUND((S2821*$AB$4)+Z2821,0)</f>
        <v>1</v>
      </c>
      <c r="AC2821" s="98">
        <f t="shared" si="1500"/>
        <v>133.75</v>
      </c>
      <c r="AD2821" s="77" t="s">
        <v>3</v>
      </c>
      <c r="AE2821" s="54">
        <v>133.75</v>
      </c>
      <c r="AF2821" s="17"/>
    </row>
    <row r="2822" spans="1:32" ht="16.899999999999999" customHeight="1" x14ac:dyDescent="0.3">
      <c r="A2822" s="73" t="s">
        <v>35</v>
      </c>
      <c r="B2822" s="74" t="s">
        <v>3468</v>
      </c>
      <c r="C2822" s="48" t="s">
        <v>40</v>
      </c>
      <c r="D2822" s="48">
        <v>100</v>
      </c>
      <c r="E2822" s="48">
        <v>4750</v>
      </c>
      <c r="F2822" s="48" t="s">
        <v>5916</v>
      </c>
      <c r="G2822" s="48" t="s">
        <v>20</v>
      </c>
      <c r="H2822" s="75">
        <f t="shared" si="1501"/>
        <v>0</v>
      </c>
      <c r="I2822" s="74">
        <v>5</v>
      </c>
      <c r="J2822" s="74">
        <v>5</v>
      </c>
      <c r="K2822" s="48">
        <f>J2822</f>
        <v>5</v>
      </c>
      <c r="L2822" s="48"/>
      <c r="M2822" s="48">
        <f t="shared" si="1497"/>
        <v>5</v>
      </c>
      <c r="N2822" s="48">
        <v>6</v>
      </c>
      <c r="O2822" s="56">
        <v>10.22057</v>
      </c>
      <c r="P2822" s="48" t="str">
        <f t="shared" ref="P2822:P2885" si="1505">LEFT(B2822,LEN(B2822)-3)</f>
        <v>7053 RD</v>
      </c>
      <c r="Q2822" s="76">
        <v>69</v>
      </c>
      <c r="R2822" s="76">
        <v>379</v>
      </c>
      <c r="S2822" s="49">
        <f t="shared" si="1502"/>
        <v>1.1803846153846154</v>
      </c>
      <c r="T2822" s="49">
        <f t="shared" ref="T2822:T2885" si="1506">S2822*D2822</f>
        <v>118.03846153846153</v>
      </c>
      <c r="U2822" s="49">
        <v>1261.8846153846155</v>
      </c>
      <c r="V2822" s="49">
        <f t="shared" si="1494"/>
        <v>12.618846153846155</v>
      </c>
      <c r="W2822" s="49">
        <f t="shared" si="1504"/>
        <v>5.9019230769230768</v>
      </c>
      <c r="X2822" s="90">
        <f>ROUND(S2822*$X$2,0)</f>
        <v>8</v>
      </c>
      <c r="Y2822" s="91">
        <f t="shared" si="1498"/>
        <v>81.764560000000003</v>
      </c>
      <c r="Z2822" s="93">
        <f t="shared" si="1484"/>
        <v>14</v>
      </c>
      <c r="AA2822" s="94">
        <f t="shared" si="1499"/>
        <v>143.08798000000002</v>
      </c>
      <c r="AB2822" s="97">
        <f>ROUND((S2822*$AB$2)+Z2822,0)</f>
        <v>22</v>
      </c>
      <c r="AC2822" s="98">
        <f t="shared" si="1500"/>
        <v>224.85254</v>
      </c>
      <c r="AD2822" s="77" t="s">
        <v>5891</v>
      </c>
      <c r="AE2822" s="54">
        <v>224.85254</v>
      </c>
      <c r="AF2822" s="17"/>
    </row>
    <row r="2823" spans="1:32" ht="16.899999999999999" customHeight="1" x14ac:dyDescent="0.3">
      <c r="A2823" s="73" t="s">
        <v>7</v>
      </c>
      <c r="B2823" s="74" t="s">
        <v>5121</v>
      </c>
      <c r="C2823" s="48" t="s">
        <v>34</v>
      </c>
      <c r="D2823" s="48">
        <v>100</v>
      </c>
      <c r="E2823" s="48">
        <v>1202</v>
      </c>
      <c r="F2823" s="48" t="s">
        <v>6130</v>
      </c>
      <c r="G2823" s="48" t="s">
        <v>35</v>
      </c>
      <c r="H2823" s="75">
        <f t="shared" si="1501"/>
        <v>0</v>
      </c>
      <c r="I2823" s="74">
        <v>24</v>
      </c>
      <c r="J2823" s="74">
        <v>24</v>
      </c>
      <c r="K2823" s="48">
        <f t="shared" ref="K2823:K2829" si="1507">I2823</f>
        <v>24</v>
      </c>
      <c r="L2823" s="48">
        <f>$L$3</f>
        <v>-4</v>
      </c>
      <c r="M2823" s="48">
        <f t="shared" si="1497"/>
        <v>20</v>
      </c>
      <c r="N2823" s="48">
        <v>9</v>
      </c>
      <c r="O2823" s="56">
        <v>47.4</v>
      </c>
      <c r="P2823" s="48" t="str">
        <f t="shared" si="1505"/>
        <v>PF2403/4 NA</v>
      </c>
      <c r="Q2823" s="76">
        <v>49</v>
      </c>
      <c r="R2823" s="76">
        <v>139</v>
      </c>
      <c r="S2823" s="49">
        <f t="shared" si="1502"/>
        <v>0.68807692307692303</v>
      </c>
      <c r="T2823" s="49">
        <f t="shared" si="1506"/>
        <v>68.807692307692307</v>
      </c>
      <c r="U2823" s="49">
        <v>68.807692307692307</v>
      </c>
      <c r="V2823" s="49">
        <f t="shared" si="1494"/>
        <v>0.68807692307692303</v>
      </c>
      <c r="W2823" s="49">
        <f t="shared" si="1504"/>
        <v>13.761538461538461</v>
      </c>
      <c r="X2823" s="90">
        <f>ROUND(S2823*$X$3,0)</f>
        <v>4</v>
      </c>
      <c r="Y2823" s="91">
        <f t="shared" si="1498"/>
        <v>189.6</v>
      </c>
      <c r="Z2823" s="93">
        <f t="shared" si="1484"/>
        <v>18</v>
      </c>
      <c r="AA2823" s="94">
        <f t="shared" si="1499"/>
        <v>853.19999999999993</v>
      </c>
      <c r="AB2823" s="97">
        <f t="shared" ref="AB2823:AB2834" si="1508">ROUND((S2823*$AB$4)+Z2823,0)</f>
        <v>21</v>
      </c>
      <c r="AC2823" s="98">
        <f t="shared" si="1500"/>
        <v>995.4</v>
      </c>
      <c r="AD2823" s="77" t="s">
        <v>3</v>
      </c>
      <c r="AE2823" s="54">
        <v>995.4</v>
      </c>
      <c r="AF2823" s="17"/>
    </row>
    <row r="2824" spans="1:32" ht="16.899999999999999" customHeight="1" x14ac:dyDescent="0.3">
      <c r="A2824" s="73" t="s">
        <v>7</v>
      </c>
      <c r="B2824" s="74" t="s">
        <v>2912</v>
      </c>
      <c r="C2824" s="48" t="s">
        <v>10</v>
      </c>
      <c r="D2824" s="48">
        <v>1000</v>
      </c>
      <c r="E2824" s="48">
        <v>2834</v>
      </c>
      <c r="F2824" s="48" t="s">
        <v>6126</v>
      </c>
      <c r="G2824" s="48">
        <v>2</v>
      </c>
      <c r="H2824" s="75">
        <f t="shared" si="1501"/>
        <v>0</v>
      </c>
      <c r="I2824" s="74">
        <v>40</v>
      </c>
      <c r="J2824" s="74">
        <f t="shared" ref="J2824:J2827" si="1509">I2824</f>
        <v>40</v>
      </c>
      <c r="K2824" s="48">
        <f t="shared" si="1507"/>
        <v>40</v>
      </c>
      <c r="L2824" s="48"/>
      <c r="M2824" s="48">
        <f t="shared" si="1497"/>
        <v>40</v>
      </c>
      <c r="N2824" s="48">
        <v>0</v>
      </c>
      <c r="O2824" s="56">
        <v>137.81765999999999</v>
      </c>
      <c r="P2824" s="48" t="str">
        <f t="shared" si="1505"/>
        <v>3302 SL</v>
      </c>
      <c r="Q2824" s="76">
        <v>8</v>
      </c>
      <c r="R2824" s="76">
        <v>52</v>
      </c>
      <c r="S2824" s="49">
        <f t="shared" si="1502"/>
        <v>0.14615384615384613</v>
      </c>
      <c r="T2824" s="49">
        <f t="shared" si="1506"/>
        <v>146.15384615384613</v>
      </c>
      <c r="U2824" s="49">
        <v>210.53846153846152</v>
      </c>
      <c r="V2824" s="49">
        <f t="shared" si="1494"/>
        <v>0.21053846153846151</v>
      </c>
      <c r="W2824" s="49">
        <f t="shared" si="1504"/>
        <v>5.8461538461538449</v>
      </c>
      <c r="X2824" s="90">
        <f>ROUND(S2824*$X$4,0)</f>
        <v>1</v>
      </c>
      <c r="Y2824" s="91">
        <f t="shared" si="1498"/>
        <v>137.81765999999999</v>
      </c>
      <c r="Z2824" s="93">
        <f t="shared" si="1484"/>
        <v>7</v>
      </c>
      <c r="AA2824" s="94">
        <f t="shared" si="1499"/>
        <v>964.72361999999998</v>
      </c>
      <c r="AB2824" s="97">
        <f t="shared" si="1508"/>
        <v>8</v>
      </c>
      <c r="AC2824" s="98">
        <f t="shared" si="1500"/>
        <v>1102.5412799999999</v>
      </c>
      <c r="AD2824" s="77" t="s">
        <v>3</v>
      </c>
      <c r="AE2824" s="54">
        <v>1102.5412799999999</v>
      </c>
      <c r="AF2824" s="17"/>
    </row>
    <row r="2825" spans="1:32" ht="16.899999999999999" customHeight="1" x14ac:dyDescent="0.3">
      <c r="A2825" s="73" t="s">
        <v>7</v>
      </c>
      <c r="B2825" s="74" t="s">
        <v>1163</v>
      </c>
      <c r="C2825" s="48" t="s">
        <v>1154</v>
      </c>
      <c r="D2825" s="48">
        <v>328</v>
      </c>
      <c r="E2825" s="48">
        <v>2834</v>
      </c>
      <c r="F2825" s="48" t="s">
        <v>6126</v>
      </c>
      <c r="G2825" s="48">
        <v>2</v>
      </c>
      <c r="H2825" s="75">
        <f t="shared" si="1501"/>
        <v>0</v>
      </c>
      <c r="I2825" s="74">
        <v>20</v>
      </c>
      <c r="J2825" s="74">
        <f t="shared" si="1509"/>
        <v>20</v>
      </c>
      <c r="K2825" s="48">
        <f t="shared" si="1507"/>
        <v>20</v>
      </c>
      <c r="L2825" s="48"/>
      <c r="M2825" s="48">
        <f t="shared" si="1497"/>
        <v>20</v>
      </c>
      <c r="N2825" s="48">
        <v>0</v>
      </c>
      <c r="O2825" s="56">
        <v>37.978999999999999</v>
      </c>
      <c r="P2825" s="48" t="str">
        <f t="shared" si="1505"/>
        <v>5092C SL</v>
      </c>
      <c r="Q2825" s="76" t="s">
        <v>6187</v>
      </c>
      <c r="R2825" s="76" t="s">
        <v>6187</v>
      </c>
      <c r="S2825" s="49">
        <f t="shared" si="1502"/>
        <v>0</v>
      </c>
      <c r="T2825" s="49">
        <f t="shared" si="1506"/>
        <v>0</v>
      </c>
      <c r="U2825" s="49">
        <v>809.26923076923072</v>
      </c>
      <c r="V2825" s="49">
        <f t="shared" si="1494"/>
        <v>2.4672842401500938</v>
      </c>
      <c r="W2825" s="49">
        <f t="shared" si="1504"/>
        <v>0</v>
      </c>
      <c r="X2825" s="90">
        <f>ROUNDUP(S2825*$X$3,0)</f>
        <v>0</v>
      </c>
      <c r="Y2825" s="91">
        <f t="shared" si="1498"/>
        <v>0</v>
      </c>
      <c r="Z2825" s="93">
        <f t="shared" si="1484"/>
        <v>0</v>
      </c>
      <c r="AA2825" s="94">
        <f t="shared" si="1499"/>
        <v>0</v>
      </c>
      <c r="AB2825" s="97">
        <f t="shared" si="1508"/>
        <v>0</v>
      </c>
      <c r="AC2825" s="98">
        <f t="shared" si="1500"/>
        <v>0</v>
      </c>
      <c r="AD2825" s="77" t="s">
        <v>3</v>
      </c>
      <c r="AE2825" s="54">
        <v>0</v>
      </c>
      <c r="AF2825" s="17"/>
    </row>
    <row r="2826" spans="1:32" ht="16.899999999999999" customHeight="1" x14ac:dyDescent="0.3">
      <c r="A2826" s="73" t="s">
        <v>7</v>
      </c>
      <c r="B2826" s="74" t="s">
        <v>2949</v>
      </c>
      <c r="C2826" s="48" t="s">
        <v>10</v>
      </c>
      <c r="D2826" s="48">
        <v>100</v>
      </c>
      <c r="E2826" s="48">
        <v>2834</v>
      </c>
      <c r="F2826" s="48" t="s">
        <v>6126</v>
      </c>
      <c r="G2826" s="48">
        <v>2</v>
      </c>
      <c r="H2826" s="75">
        <f t="shared" si="1501"/>
        <v>0</v>
      </c>
      <c r="I2826" s="74">
        <v>25</v>
      </c>
      <c r="J2826" s="74">
        <f t="shared" si="1509"/>
        <v>25</v>
      </c>
      <c r="K2826" s="48">
        <f t="shared" si="1507"/>
        <v>25</v>
      </c>
      <c r="L2826" s="48"/>
      <c r="M2826" s="48">
        <f t="shared" si="1497"/>
        <v>25</v>
      </c>
      <c r="N2826" s="48">
        <v>5</v>
      </c>
      <c r="O2826" s="56">
        <v>39.052190000000003</v>
      </c>
      <c r="P2826" s="48" t="str">
        <f t="shared" si="1505"/>
        <v>6032C SL</v>
      </c>
      <c r="Q2826" s="76">
        <v>15</v>
      </c>
      <c r="R2826" s="76">
        <v>27</v>
      </c>
      <c r="S2826" s="49">
        <f t="shared" si="1502"/>
        <v>0.19269230769230769</v>
      </c>
      <c r="T2826" s="49">
        <f t="shared" si="1506"/>
        <v>19.26923076923077</v>
      </c>
      <c r="U2826" s="49">
        <v>84.65384615384616</v>
      </c>
      <c r="V2826" s="49">
        <f t="shared" si="1494"/>
        <v>0.84653846153846157</v>
      </c>
      <c r="W2826" s="49">
        <f t="shared" si="1504"/>
        <v>4.8173076923076925</v>
      </c>
      <c r="X2826" s="90">
        <f>ROUND(S2826*$X$4,0)</f>
        <v>1</v>
      </c>
      <c r="Y2826" s="91">
        <f t="shared" si="1498"/>
        <v>39.052190000000003</v>
      </c>
      <c r="Z2826" s="93">
        <f t="shared" si="1484"/>
        <v>6</v>
      </c>
      <c r="AA2826" s="94">
        <f t="shared" si="1499"/>
        <v>234.31314000000003</v>
      </c>
      <c r="AB2826" s="97">
        <f t="shared" si="1508"/>
        <v>7</v>
      </c>
      <c r="AC2826" s="98">
        <f t="shared" si="1500"/>
        <v>273.36533000000003</v>
      </c>
      <c r="AD2826" s="77" t="s">
        <v>3</v>
      </c>
      <c r="AE2826" s="54">
        <v>273.36533000000003</v>
      </c>
      <c r="AF2826" s="17"/>
    </row>
    <row r="2827" spans="1:32" ht="16.899999999999999" customHeight="1" x14ac:dyDescent="0.3">
      <c r="A2827" s="73" t="s">
        <v>7</v>
      </c>
      <c r="B2827" s="74" t="s">
        <v>2963</v>
      </c>
      <c r="C2827" s="48" t="s">
        <v>1370</v>
      </c>
      <c r="D2827" s="48">
        <v>1000</v>
      </c>
      <c r="E2827" s="48">
        <v>2834</v>
      </c>
      <c r="F2827" s="48" t="s">
        <v>6126</v>
      </c>
      <c r="G2827" s="48">
        <v>2</v>
      </c>
      <c r="H2827" s="75">
        <f t="shared" si="1501"/>
        <v>0</v>
      </c>
      <c r="I2827" s="74">
        <v>50</v>
      </c>
      <c r="J2827" s="74">
        <f t="shared" si="1509"/>
        <v>50</v>
      </c>
      <c r="K2827" s="48">
        <f t="shared" si="1507"/>
        <v>50</v>
      </c>
      <c r="L2827" s="48"/>
      <c r="M2827" s="48">
        <f t="shared" si="1497"/>
        <v>50</v>
      </c>
      <c r="N2827" s="48">
        <v>9</v>
      </c>
      <c r="O2827" s="56">
        <v>501.90460999999999</v>
      </c>
      <c r="P2827" s="48" t="str">
        <f t="shared" si="1505"/>
        <v>65404 SL</v>
      </c>
      <c r="Q2827" s="76">
        <v>23</v>
      </c>
      <c r="R2827" s="76">
        <v>67</v>
      </c>
      <c r="S2827" s="49">
        <f t="shared" si="1502"/>
        <v>0.32499999999999996</v>
      </c>
      <c r="T2827" s="49">
        <f t="shared" si="1506"/>
        <v>324.99999999999994</v>
      </c>
      <c r="U2827" s="49">
        <v>340.11538461538453</v>
      </c>
      <c r="V2827" s="49">
        <f t="shared" si="1494"/>
        <v>0.34011538461538454</v>
      </c>
      <c r="W2827" s="49">
        <f t="shared" si="1504"/>
        <v>16.249999999999996</v>
      </c>
      <c r="X2827" s="90">
        <f>ROUND(S2827*$X$4,0)</f>
        <v>2</v>
      </c>
      <c r="Y2827" s="91">
        <f t="shared" si="1498"/>
        <v>1003.80922</v>
      </c>
      <c r="Z2827" s="93">
        <f t="shared" si="1484"/>
        <v>18</v>
      </c>
      <c r="AA2827" s="94">
        <f t="shared" si="1499"/>
        <v>9034.28298</v>
      </c>
      <c r="AB2827" s="97">
        <f t="shared" si="1508"/>
        <v>20</v>
      </c>
      <c r="AC2827" s="98">
        <f t="shared" si="1500"/>
        <v>10038.092199999999</v>
      </c>
      <c r="AD2827" s="77" t="s">
        <v>3</v>
      </c>
      <c r="AE2827" s="54">
        <v>10038.092199999999</v>
      </c>
      <c r="AF2827" s="17"/>
    </row>
    <row r="2828" spans="1:32" ht="16.899999999999999" customHeight="1" x14ac:dyDescent="0.3">
      <c r="A2828" s="73" t="s">
        <v>35</v>
      </c>
      <c r="B2828" s="74" t="s">
        <v>2713</v>
      </c>
      <c r="C2828" s="48" t="s">
        <v>34</v>
      </c>
      <c r="D2828" s="48">
        <v>100</v>
      </c>
      <c r="E2828" s="48">
        <v>4350</v>
      </c>
      <c r="F2828" s="48" t="s">
        <v>6122</v>
      </c>
      <c r="G2828" s="48" t="s">
        <v>122</v>
      </c>
      <c r="H2828" s="75">
        <f t="shared" si="1501"/>
        <v>0</v>
      </c>
      <c r="I2828" s="74">
        <v>84</v>
      </c>
      <c r="J2828" s="74">
        <v>84</v>
      </c>
      <c r="K2828" s="48">
        <f t="shared" si="1507"/>
        <v>84</v>
      </c>
      <c r="L2828" s="48">
        <v>-4</v>
      </c>
      <c r="M2828" s="48">
        <f t="shared" si="1497"/>
        <v>80</v>
      </c>
      <c r="N2828" s="48">
        <v>97</v>
      </c>
      <c r="O2828" s="56">
        <v>7.3814099999999998</v>
      </c>
      <c r="P2828" s="48" t="str">
        <f t="shared" si="1505"/>
        <v>P10511 CL</v>
      </c>
      <c r="Q2828" s="76">
        <v>4</v>
      </c>
      <c r="R2828" s="76">
        <v>21</v>
      </c>
      <c r="S2828" s="49">
        <f t="shared" si="1502"/>
        <v>6.7307692307692304E-2</v>
      </c>
      <c r="T2828" s="49">
        <f t="shared" si="1506"/>
        <v>6.7307692307692308</v>
      </c>
      <c r="U2828" s="49">
        <v>45.96153846153846</v>
      </c>
      <c r="V2828" s="49">
        <f t="shared" si="1494"/>
        <v>0.45961538461538459</v>
      </c>
      <c r="W2828" s="49">
        <f t="shared" si="1504"/>
        <v>5.3846153846153841</v>
      </c>
      <c r="X2828" s="90">
        <f>ROUND(S2828*$X$4,0)</f>
        <v>0</v>
      </c>
      <c r="Y2828" s="91">
        <f t="shared" si="1498"/>
        <v>0</v>
      </c>
      <c r="Z2828" s="93">
        <f t="shared" si="1484"/>
        <v>5</v>
      </c>
      <c r="AA2828" s="94">
        <f t="shared" si="1499"/>
        <v>36.907049999999998</v>
      </c>
      <c r="AB2828" s="97">
        <f t="shared" si="1508"/>
        <v>5</v>
      </c>
      <c r="AC2828" s="98">
        <f t="shared" si="1500"/>
        <v>36.907049999999998</v>
      </c>
      <c r="AD2828" s="77" t="s">
        <v>3</v>
      </c>
      <c r="AE2828" s="54">
        <v>36.907049999999998</v>
      </c>
      <c r="AF2828" s="17"/>
    </row>
    <row r="2829" spans="1:32" ht="16.899999999999999" customHeight="1" x14ac:dyDescent="0.3">
      <c r="A2829" s="73" t="s">
        <v>35</v>
      </c>
      <c r="B2829" s="74" t="s">
        <v>4186</v>
      </c>
      <c r="C2829" s="48" t="s">
        <v>34</v>
      </c>
      <c r="D2829" s="48">
        <v>500</v>
      </c>
      <c r="E2829" s="48">
        <v>4350</v>
      </c>
      <c r="F2829" s="48" t="s">
        <v>6122</v>
      </c>
      <c r="G2829" s="48" t="s">
        <v>122</v>
      </c>
      <c r="H2829" s="75">
        <f t="shared" si="1501"/>
        <v>0</v>
      </c>
      <c r="I2829" s="74">
        <v>84</v>
      </c>
      <c r="J2829" s="74">
        <v>84</v>
      </c>
      <c r="K2829" s="48">
        <f t="shared" si="1507"/>
        <v>84</v>
      </c>
      <c r="L2829" s="48">
        <f>$L$3</f>
        <v>-4</v>
      </c>
      <c r="M2829" s="48">
        <f t="shared" si="1497"/>
        <v>80</v>
      </c>
      <c r="N2829" s="48">
        <v>31</v>
      </c>
      <c r="O2829" s="56">
        <v>23.391020000000001</v>
      </c>
      <c r="P2829" s="48" t="str">
        <f t="shared" si="1505"/>
        <v>P1057 CL</v>
      </c>
      <c r="Q2829" s="76">
        <v>2</v>
      </c>
      <c r="R2829" s="76">
        <v>19</v>
      </c>
      <c r="S2829" s="49">
        <f t="shared" si="1502"/>
        <v>4.3461538461538461E-2</v>
      </c>
      <c r="T2829" s="49">
        <f t="shared" si="1506"/>
        <v>21.73076923076923</v>
      </c>
      <c r="U2829" s="49">
        <v>37.230769230769226</v>
      </c>
      <c r="V2829" s="49">
        <f t="shared" si="1494"/>
        <v>7.4461538461538454E-2</v>
      </c>
      <c r="W2829" s="49">
        <f t="shared" si="1504"/>
        <v>3.476923076923077</v>
      </c>
      <c r="X2829" s="90">
        <f>ROUND(S2829*$X$4,0)</f>
        <v>0</v>
      </c>
      <c r="Y2829" s="91">
        <f t="shared" si="1498"/>
        <v>0</v>
      </c>
      <c r="Z2829" s="93">
        <f t="shared" si="1484"/>
        <v>3</v>
      </c>
      <c r="AA2829" s="94">
        <f t="shared" si="1499"/>
        <v>70.173060000000007</v>
      </c>
      <c r="AB2829" s="97">
        <f t="shared" si="1508"/>
        <v>3</v>
      </c>
      <c r="AC2829" s="98">
        <f t="shared" si="1500"/>
        <v>70.173060000000007</v>
      </c>
      <c r="AD2829" s="77" t="s">
        <v>3</v>
      </c>
      <c r="AE2829" s="54">
        <v>70.173060000000007</v>
      </c>
      <c r="AF2829" s="17"/>
    </row>
    <row r="2830" spans="1:32" ht="16.899999999999999" customHeight="1" x14ac:dyDescent="0.3">
      <c r="A2830" s="73" t="s">
        <v>7</v>
      </c>
      <c r="B2830" s="74" t="s">
        <v>3648</v>
      </c>
      <c r="C2830" s="48" t="s">
        <v>1797</v>
      </c>
      <c r="D2830" s="48">
        <v>25</v>
      </c>
      <c r="E2830" s="48">
        <v>4445</v>
      </c>
      <c r="F2830" s="48" t="s">
        <v>5912</v>
      </c>
      <c r="G2830" s="48" t="s">
        <v>122</v>
      </c>
      <c r="H2830" s="75">
        <f t="shared" si="1501"/>
        <v>0.14285714285714285</v>
      </c>
      <c r="I2830" s="74">
        <v>32</v>
      </c>
      <c r="J2830" s="74">
        <v>28</v>
      </c>
      <c r="K2830" s="48">
        <f>J2830</f>
        <v>28</v>
      </c>
      <c r="L2830" s="48">
        <f>$L$3</f>
        <v>-4</v>
      </c>
      <c r="M2830" s="48">
        <f t="shared" si="1497"/>
        <v>24</v>
      </c>
      <c r="N2830" s="48">
        <v>5</v>
      </c>
      <c r="O2830" s="56">
        <v>17.123000000000001</v>
      </c>
      <c r="P2830" s="48" t="str">
        <f t="shared" si="1505"/>
        <v>F1053/4 BK</v>
      </c>
      <c r="Q2830" s="76">
        <v>7</v>
      </c>
      <c r="R2830" s="76">
        <v>42</v>
      </c>
      <c r="S2830" s="49">
        <f t="shared" si="1502"/>
        <v>0.12384615384615386</v>
      </c>
      <c r="T2830" s="49">
        <f t="shared" si="1506"/>
        <v>3.0961538461538463</v>
      </c>
      <c r="U2830" s="49">
        <v>45.980769230769226</v>
      </c>
      <c r="V2830" s="49">
        <f t="shared" si="1494"/>
        <v>1.839230769230769</v>
      </c>
      <c r="W2830" s="49">
        <f t="shared" si="1504"/>
        <v>2.9723076923076928</v>
      </c>
      <c r="X2830" s="90">
        <f>ROUND(S2830*$X$4,0)</f>
        <v>1</v>
      </c>
      <c r="Y2830" s="91">
        <f t="shared" si="1498"/>
        <v>17.123000000000001</v>
      </c>
      <c r="Z2830" s="93">
        <f t="shared" si="1484"/>
        <v>4</v>
      </c>
      <c r="AA2830" s="94">
        <f t="shared" si="1499"/>
        <v>68.492000000000004</v>
      </c>
      <c r="AB2830" s="97">
        <f t="shared" si="1508"/>
        <v>5</v>
      </c>
      <c r="AC2830" s="98">
        <f t="shared" si="1500"/>
        <v>85.615000000000009</v>
      </c>
      <c r="AD2830" s="77" t="s">
        <v>5890</v>
      </c>
      <c r="AE2830" s="54">
        <v>85.615000000000009</v>
      </c>
      <c r="AF2830" s="17"/>
    </row>
    <row r="2831" spans="1:32" ht="16.899999999999999" customHeight="1" x14ac:dyDescent="0.3">
      <c r="A2831" s="73" t="s">
        <v>7</v>
      </c>
      <c r="B2831" s="74" t="s">
        <v>2147</v>
      </c>
      <c r="C2831" s="48" t="s">
        <v>2148</v>
      </c>
      <c r="D2831" s="48">
        <v>100</v>
      </c>
      <c r="E2831" s="48">
        <v>2834</v>
      </c>
      <c r="F2831" s="48" t="s">
        <v>6126</v>
      </c>
      <c r="G2831" s="48">
        <v>2</v>
      </c>
      <c r="H2831" s="75">
        <f t="shared" si="1501"/>
        <v>0</v>
      </c>
      <c r="I2831" s="74">
        <v>35</v>
      </c>
      <c r="J2831" s="74">
        <f t="shared" ref="J2831:J2833" si="1510">I2831</f>
        <v>35</v>
      </c>
      <c r="K2831" s="48">
        <f>I2831</f>
        <v>35</v>
      </c>
      <c r="L2831" s="48"/>
      <c r="M2831" s="48">
        <f t="shared" si="1497"/>
        <v>35</v>
      </c>
      <c r="N2831" s="48">
        <v>0</v>
      </c>
      <c r="O2831" s="56">
        <v>13.61065</v>
      </c>
      <c r="P2831" s="48" t="str">
        <f t="shared" si="1505"/>
        <v>M39114 SL</v>
      </c>
      <c r="Q2831" s="76">
        <v>0</v>
      </c>
      <c r="R2831" s="76">
        <v>5</v>
      </c>
      <c r="S2831" s="49">
        <f t="shared" si="1502"/>
        <v>5.7692307692307696E-3</v>
      </c>
      <c r="T2831" s="49">
        <f t="shared" si="1506"/>
        <v>0.57692307692307698</v>
      </c>
      <c r="U2831" s="49">
        <v>15.961538461538462</v>
      </c>
      <c r="V2831" s="49">
        <f t="shared" si="1494"/>
        <v>0.1596153846153846</v>
      </c>
      <c r="W2831" s="49">
        <f t="shared" si="1504"/>
        <v>0.20192307692307693</v>
      </c>
      <c r="X2831" s="90">
        <f>ROUNDUP(S2831*$X$4,0)</f>
        <v>1</v>
      </c>
      <c r="Y2831" s="91">
        <f t="shared" si="1498"/>
        <v>13.61065</v>
      </c>
      <c r="Z2831" s="93">
        <f t="shared" si="1484"/>
        <v>1</v>
      </c>
      <c r="AA2831" s="94">
        <f t="shared" si="1499"/>
        <v>13.61065</v>
      </c>
      <c r="AB2831" s="97">
        <f t="shared" si="1508"/>
        <v>1</v>
      </c>
      <c r="AC2831" s="98">
        <f t="shared" si="1500"/>
        <v>13.61065</v>
      </c>
      <c r="AD2831" s="77" t="s">
        <v>3</v>
      </c>
      <c r="AE2831" s="54">
        <v>13.61065</v>
      </c>
      <c r="AF2831" s="17"/>
    </row>
    <row r="2832" spans="1:32" ht="16.899999999999999" customHeight="1" x14ac:dyDescent="0.3">
      <c r="A2832" s="73" t="s">
        <v>7</v>
      </c>
      <c r="B2832" s="74" t="s">
        <v>32</v>
      </c>
      <c r="C2832" s="48" t="s">
        <v>10</v>
      </c>
      <c r="D2832" s="48">
        <v>1000</v>
      </c>
      <c r="E2832" s="48">
        <v>2834</v>
      </c>
      <c r="F2832" s="48" t="s">
        <v>6126</v>
      </c>
      <c r="G2832" s="48">
        <v>2</v>
      </c>
      <c r="H2832" s="75">
        <f t="shared" si="1501"/>
        <v>0</v>
      </c>
      <c r="I2832" s="74">
        <v>20</v>
      </c>
      <c r="J2832" s="74">
        <f t="shared" si="1510"/>
        <v>20</v>
      </c>
      <c r="K2832" s="48">
        <f>I2832</f>
        <v>20</v>
      </c>
      <c r="L2832" s="48"/>
      <c r="M2832" s="48">
        <f t="shared" si="1497"/>
        <v>20</v>
      </c>
      <c r="N2832" s="48">
        <v>0</v>
      </c>
      <c r="O2832" s="56">
        <v>148.06666999999999</v>
      </c>
      <c r="P2832" s="48" t="str">
        <f t="shared" si="1505"/>
        <v>1219C SL</v>
      </c>
      <c r="Q2832" s="76" t="s">
        <v>6187</v>
      </c>
      <c r="R2832" s="76" t="s">
        <v>6187</v>
      </c>
      <c r="S2832" s="49">
        <f t="shared" si="1502"/>
        <v>0</v>
      </c>
      <c r="T2832" s="49">
        <f t="shared" si="1506"/>
        <v>0</v>
      </c>
      <c r="U2832" s="49">
        <v>200.19230769230771</v>
      </c>
      <c r="V2832" s="49">
        <f t="shared" si="1494"/>
        <v>0.2001923076923077</v>
      </c>
      <c r="W2832" s="49">
        <f t="shared" si="1504"/>
        <v>0</v>
      </c>
      <c r="X2832" s="90">
        <f>ROUNDUP(S2832*$X$3,0)</f>
        <v>0</v>
      </c>
      <c r="Y2832" s="91">
        <f t="shared" si="1498"/>
        <v>0</v>
      </c>
      <c r="Z2832" s="93">
        <f t="shared" si="1484"/>
        <v>0</v>
      </c>
      <c r="AA2832" s="94">
        <f t="shared" si="1499"/>
        <v>0</v>
      </c>
      <c r="AB2832" s="97">
        <f t="shared" si="1508"/>
        <v>0</v>
      </c>
      <c r="AC2832" s="98">
        <f t="shared" si="1500"/>
        <v>0</v>
      </c>
      <c r="AD2832" s="77" t="s">
        <v>3</v>
      </c>
      <c r="AE2832" s="54">
        <v>0</v>
      </c>
      <c r="AF2832" s="17"/>
    </row>
    <row r="2833" spans="1:32" ht="16.899999999999999" customHeight="1" x14ac:dyDescent="0.3">
      <c r="A2833" s="73" t="s">
        <v>7</v>
      </c>
      <c r="B2833" s="74" t="s">
        <v>3036</v>
      </c>
      <c r="C2833" s="48" t="s">
        <v>10</v>
      </c>
      <c r="D2833" s="48">
        <v>1000</v>
      </c>
      <c r="E2833" s="48">
        <v>2834</v>
      </c>
      <c r="F2833" s="48" t="s">
        <v>6126</v>
      </c>
      <c r="G2833" s="48">
        <v>2</v>
      </c>
      <c r="H2833" s="75">
        <f t="shared" si="1501"/>
        <v>0</v>
      </c>
      <c r="I2833" s="74">
        <v>55</v>
      </c>
      <c r="J2833" s="74">
        <f t="shared" si="1510"/>
        <v>55</v>
      </c>
      <c r="K2833" s="48">
        <f>I2833</f>
        <v>55</v>
      </c>
      <c r="L2833" s="48"/>
      <c r="M2833" s="48">
        <f t="shared" si="1497"/>
        <v>55</v>
      </c>
      <c r="N2833" s="48">
        <v>0</v>
      </c>
      <c r="O2833" s="56">
        <v>347.19002</v>
      </c>
      <c r="P2833" s="48" t="str">
        <f t="shared" si="1505"/>
        <v>6365 SL</v>
      </c>
      <c r="Q2833" s="76">
        <v>0</v>
      </c>
      <c r="R2833" s="76">
        <v>2</v>
      </c>
      <c r="S2833" s="49">
        <f t="shared" si="1502"/>
        <v>2.3076923076923079E-3</v>
      </c>
      <c r="T2833" s="49">
        <f t="shared" si="1506"/>
        <v>2.3076923076923079</v>
      </c>
      <c r="U2833" s="49">
        <v>8.6538461538461533</v>
      </c>
      <c r="V2833" s="49">
        <f t="shared" si="1494"/>
        <v>8.6538461538461526E-3</v>
      </c>
      <c r="W2833" s="49">
        <f t="shared" si="1504"/>
        <v>0.12692307692307694</v>
      </c>
      <c r="X2833" s="90">
        <f t="shared" ref="X2833:X2834" si="1511">ROUNDUP(S2833*$X$4,0)</f>
        <v>1</v>
      </c>
      <c r="Y2833" s="91">
        <f t="shared" si="1498"/>
        <v>347.19002</v>
      </c>
      <c r="Z2833" s="93">
        <f t="shared" si="1484"/>
        <v>1</v>
      </c>
      <c r="AA2833" s="94">
        <f t="shared" si="1499"/>
        <v>347.19002</v>
      </c>
      <c r="AB2833" s="97">
        <f t="shared" si="1508"/>
        <v>1</v>
      </c>
      <c r="AC2833" s="98">
        <f t="shared" si="1500"/>
        <v>347.19002</v>
      </c>
      <c r="AD2833" s="77" t="s">
        <v>3</v>
      </c>
      <c r="AE2833" s="54">
        <v>347.19002</v>
      </c>
      <c r="AF2833" s="17"/>
    </row>
    <row r="2834" spans="1:32" ht="16.899999999999999" customHeight="1" x14ac:dyDescent="0.3">
      <c r="A2834" s="73" t="s">
        <v>35</v>
      </c>
      <c r="B2834" s="74" t="s">
        <v>45</v>
      </c>
      <c r="C2834" s="48" t="s">
        <v>40</v>
      </c>
      <c r="D2834" s="48">
        <v>1</v>
      </c>
      <c r="E2834" s="48">
        <v>3050</v>
      </c>
      <c r="F2834" s="48" t="s">
        <v>6138</v>
      </c>
      <c r="G2834" s="48" t="s">
        <v>112</v>
      </c>
      <c r="H2834" s="75">
        <f t="shared" si="1501"/>
        <v>0</v>
      </c>
      <c r="I2834" s="74">
        <v>43</v>
      </c>
      <c r="J2834" s="74">
        <v>43</v>
      </c>
      <c r="K2834" s="48">
        <f>I2834</f>
        <v>43</v>
      </c>
      <c r="L2834" s="48">
        <f>$L$3</f>
        <v>-4</v>
      </c>
      <c r="M2834" s="48">
        <f t="shared" si="1497"/>
        <v>39</v>
      </c>
      <c r="N2834" s="48">
        <v>0</v>
      </c>
      <c r="O2834" s="56">
        <v>0</v>
      </c>
      <c r="P2834" s="48" t="str">
        <f t="shared" si="1505"/>
        <v>1551 OR</v>
      </c>
      <c r="Q2834" s="76" t="s">
        <v>6187</v>
      </c>
      <c r="R2834" s="76" t="s">
        <v>6187</v>
      </c>
      <c r="S2834" s="49">
        <f t="shared" si="1502"/>
        <v>0</v>
      </c>
      <c r="T2834" s="49">
        <f t="shared" si="1506"/>
        <v>0</v>
      </c>
      <c r="U2834" s="49">
        <v>295.73076923076917</v>
      </c>
      <c r="V2834" s="49">
        <f t="shared" si="1494"/>
        <v>295.73076923076917</v>
      </c>
      <c r="W2834" s="49">
        <f t="shared" si="1504"/>
        <v>0</v>
      </c>
      <c r="X2834" s="90">
        <f t="shared" si="1511"/>
        <v>0</v>
      </c>
      <c r="Y2834" s="91">
        <f t="shared" si="1498"/>
        <v>0</v>
      </c>
      <c r="Z2834" s="93">
        <f t="shared" si="1484"/>
        <v>0</v>
      </c>
      <c r="AA2834" s="94">
        <f t="shared" si="1499"/>
        <v>0</v>
      </c>
      <c r="AB2834" s="97">
        <f t="shared" si="1508"/>
        <v>0</v>
      </c>
      <c r="AC2834" s="98">
        <f t="shared" si="1500"/>
        <v>0</v>
      </c>
      <c r="AD2834" s="77" t="s">
        <v>5890</v>
      </c>
      <c r="AE2834" s="54">
        <v>0</v>
      </c>
      <c r="AF2834" s="17"/>
    </row>
    <row r="2835" spans="1:32" ht="16.899999999999999" customHeight="1" x14ac:dyDescent="0.3">
      <c r="A2835" s="73" t="s">
        <v>35</v>
      </c>
      <c r="B2835" s="74" t="s">
        <v>54</v>
      </c>
      <c r="C2835" s="48" t="s">
        <v>55</v>
      </c>
      <c r="D2835" s="48">
        <v>500</v>
      </c>
      <c r="E2835" s="48">
        <v>621</v>
      </c>
      <c r="F2835" s="48" t="s">
        <v>6128</v>
      </c>
      <c r="G2835" s="48" t="s">
        <v>11</v>
      </c>
      <c r="H2835" s="75">
        <f t="shared" si="1501"/>
        <v>0</v>
      </c>
      <c r="I2835" s="74">
        <v>5</v>
      </c>
      <c r="J2835" s="74">
        <v>5</v>
      </c>
      <c r="K2835" s="48">
        <f>J2835</f>
        <v>5</v>
      </c>
      <c r="L2835" s="48"/>
      <c r="M2835" s="48">
        <f t="shared" si="1497"/>
        <v>5</v>
      </c>
      <c r="N2835" s="48">
        <v>0</v>
      </c>
      <c r="O2835" s="56">
        <v>40.81</v>
      </c>
      <c r="P2835" s="48" t="str">
        <f t="shared" si="1505"/>
        <v>1635 RD</v>
      </c>
      <c r="Q2835" s="76" t="s">
        <v>6187</v>
      </c>
      <c r="R2835" s="76" t="s">
        <v>6187</v>
      </c>
      <c r="S2835" s="49">
        <f t="shared" si="1502"/>
        <v>0</v>
      </c>
      <c r="T2835" s="49">
        <f t="shared" si="1506"/>
        <v>0</v>
      </c>
      <c r="U2835" s="49">
        <v>27.884615384615383</v>
      </c>
      <c r="V2835" s="49">
        <f t="shared" si="1494"/>
        <v>5.5769230769230765E-2</v>
      </c>
      <c r="W2835" s="49">
        <f t="shared" si="1504"/>
        <v>0</v>
      </c>
      <c r="X2835" s="90">
        <f>ROUNDUP(S2835*$X$2,0)</f>
        <v>0</v>
      </c>
      <c r="Y2835" s="91">
        <f t="shared" si="1498"/>
        <v>0</v>
      </c>
      <c r="Z2835" s="93">
        <f t="shared" si="1484"/>
        <v>0</v>
      </c>
      <c r="AA2835" s="94">
        <f t="shared" si="1499"/>
        <v>0</v>
      </c>
      <c r="AB2835" s="97">
        <f>ROUND((S2835*$AB$2)+Z2835,0)</f>
        <v>0</v>
      </c>
      <c r="AC2835" s="98">
        <f t="shared" si="1500"/>
        <v>0</v>
      </c>
      <c r="AD2835" s="77" t="s">
        <v>5891</v>
      </c>
      <c r="AE2835" s="54">
        <v>0</v>
      </c>
      <c r="AF2835" s="17"/>
    </row>
    <row r="2836" spans="1:32" ht="16.899999999999999" customHeight="1" x14ac:dyDescent="0.3">
      <c r="A2836" s="73" t="s">
        <v>7</v>
      </c>
      <c r="B2836" s="74" t="s">
        <v>59</v>
      </c>
      <c r="C2836" s="48" t="s">
        <v>40</v>
      </c>
      <c r="D2836" s="48">
        <v>1</v>
      </c>
      <c r="E2836" s="48">
        <v>595</v>
      </c>
      <c r="F2836" s="48" t="s">
        <v>6127</v>
      </c>
      <c r="G2836" s="48" t="s">
        <v>112</v>
      </c>
      <c r="H2836" s="75">
        <f t="shared" si="1501"/>
        <v>0.5</v>
      </c>
      <c r="I2836" s="74">
        <v>150</v>
      </c>
      <c r="J2836" s="74">
        <v>100</v>
      </c>
      <c r="K2836" s="48">
        <f>J2836</f>
        <v>100</v>
      </c>
      <c r="L2836" s="48">
        <f>$L$3</f>
        <v>-4</v>
      </c>
      <c r="M2836" s="48">
        <f t="shared" si="1497"/>
        <v>96</v>
      </c>
      <c r="N2836" s="48">
        <v>0</v>
      </c>
      <c r="O2836" s="56">
        <v>6.6159999999999997E-2</v>
      </c>
      <c r="P2836" s="48" t="str">
        <f t="shared" si="1505"/>
        <v>1805 GR</v>
      </c>
      <c r="Q2836" s="76" t="s">
        <v>6187</v>
      </c>
      <c r="R2836" s="76" t="s">
        <v>6187</v>
      </c>
      <c r="S2836" s="49">
        <f t="shared" si="1502"/>
        <v>0</v>
      </c>
      <c r="T2836" s="49">
        <f t="shared" si="1506"/>
        <v>0</v>
      </c>
      <c r="U2836" s="49">
        <v>86.5</v>
      </c>
      <c r="V2836" s="49">
        <f t="shared" si="1494"/>
        <v>86.5</v>
      </c>
      <c r="W2836" s="49">
        <f t="shared" si="1504"/>
        <v>0</v>
      </c>
      <c r="X2836" s="90">
        <f t="shared" ref="X2836:X2837" si="1512">ROUNDUP(S2836*$X$4,0)</f>
        <v>0</v>
      </c>
      <c r="Y2836" s="91">
        <f t="shared" si="1498"/>
        <v>0</v>
      </c>
      <c r="Z2836" s="93">
        <f t="shared" si="1484"/>
        <v>0</v>
      </c>
      <c r="AA2836" s="94">
        <f t="shared" si="1499"/>
        <v>0</v>
      </c>
      <c r="AB2836" s="97">
        <f>ROUND((S2836*$AB$4)+Z2836,0)</f>
        <v>0</v>
      </c>
      <c r="AC2836" s="98">
        <f t="shared" si="1500"/>
        <v>0</v>
      </c>
      <c r="AD2836" s="77" t="s">
        <v>5890</v>
      </c>
      <c r="AE2836" s="54">
        <v>0</v>
      </c>
      <c r="AF2836" s="17"/>
    </row>
    <row r="2837" spans="1:32" ht="16.899999999999999" customHeight="1" x14ac:dyDescent="0.3">
      <c r="A2837" s="73" t="s">
        <v>35</v>
      </c>
      <c r="B2837" s="74" t="s">
        <v>62</v>
      </c>
      <c r="C2837" s="48" t="s">
        <v>40</v>
      </c>
      <c r="D2837" s="48">
        <v>1</v>
      </c>
      <c r="E2837" s="48">
        <v>595</v>
      </c>
      <c r="F2837" s="48" t="s">
        <v>6127</v>
      </c>
      <c r="G2837" s="48" t="s">
        <v>112</v>
      </c>
      <c r="H2837" s="75">
        <f t="shared" si="1501"/>
        <v>0.5</v>
      </c>
      <c r="I2837" s="74">
        <v>150</v>
      </c>
      <c r="J2837" s="74">
        <v>100</v>
      </c>
      <c r="K2837" s="48">
        <f>J2837</f>
        <v>100</v>
      </c>
      <c r="L2837" s="48">
        <f>$L$3</f>
        <v>-4</v>
      </c>
      <c r="M2837" s="48">
        <f t="shared" si="1497"/>
        <v>96</v>
      </c>
      <c r="N2837" s="48">
        <v>0</v>
      </c>
      <c r="O2837" s="56">
        <v>6.6159999999999997E-2</v>
      </c>
      <c r="P2837" s="48" t="str">
        <f t="shared" si="1505"/>
        <v>1805 WH</v>
      </c>
      <c r="Q2837" s="76" t="s">
        <v>6187</v>
      </c>
      <c r="R2837" s="76" t="s">
        <v>6187</v>
      </c>
      <c r="S2837" s="49">
        <f t="shared" si="1502"/>
        <v>0</v>
      </c>
      <c r="T2837" s="49">
        <f t="shared" si="1506"/>
        <v>0</v>
      </c>
      <c r="U2837" s="49">
        <v>103.57692307692307</v>
      </c>
      <c r="V2837" s="49">
        <f t="shared" si="1494"/>
        <v>103.57692307692307</v>
      </c>
      <c r="W2837" s="49">
        <f t="shared" si="1504"/>
        <v>0</v>
      </c>
      <c r="X2837" s="90">
        <f t="shared" si="1512"/>
        <v>0</v>
      </c>
      <c r="Y2837" s="91">
        <f t="shared" si="1498"/>
        <v>0</v>
      </c>
      <c r="Z2837" s="93">
        <f t="shared" si="1484"/>
        <v>0</v>
      </c>
      <c r="AA2837" s="94">
        <f t="shared" si="1499"/>
        <v>0</v>
      </c>
      <c r="AB2837" s="97">
        <f>ROUND((S2837*$AB$4)+Z2837,0)</f>
        <v>0</v>
      </c>
      <c r="AC2837" s="98">
        <f t="shared" si="1500"/>
        <v>0</v>
      </c>
      <c r="AD2837" s="77" t="s">
        <v>5890</v>
      </c>
      <c r="AE2837" s="54">
        <v>0</v>
      </c>
      <c r="AF2837" s="17"/>
    </row>
    <row r="2838" spans="1:32" ht="16.899999999999999" customHeight="1" x14ac:dyDescent="0.3">
      <c r="A2838" s="73" t="s">
        <v>7</v>
      </c>
      <c r="B2838" s="74" t="s">
        <v>71</v>
      </c>
      <c r="C2838" s="48" t="s">
        <v>10</v>
      </c>
      <c r="D2838" s="48">
        <v>1000</v>
      </c>
      <c r="E2838" s="48">
        <v>621</v>
      </c>
      <c r="F2838" s="48" t="s">
        <v>6128</v>
      </c>
      <c r="G2838" s="48" t="s">
        <v>35</v>
      </c>
      <c r="H2838" s="75">
        <f t="shared" si="1501"/>
        <v>-0.71698113207547165</v>
      </c>
      <c r="I2838" s="74">
        <v>15</v>
      </c>
      <c r="J2838" s="74">
        <v>53</v>
      </c>
      <c r="K2838" s="48">
        <f t="shared" ref="K2838:K2854" si="1513">I2838</f>
        <v>15</v>
      </c>
      <c r="L2838" s="48">
        <v>-4</v>
      </c>
      <c r="M2838" s="48">
        <f t="shared" si="1497"/>
        <v>11</v>
      </c>
      <c r="N2838" s="48">
        <v>0</v>
      </c>
      <c r="O2838" s="56">
        <v>103.55</v>
      </c>
      <c r="P2838" s="48" t="str">
        <f t="shared" si="1505"/>
        <v>1175C SL</v>
      </c>
      <c r="Q2838" s="76">
        <v>2</v>
      </c>
      <c r="R2838" s="76">
        <v>9</v>
      </c>
      <c r="S2838" s="49">
        <f t="shared" si="1502"/>
        <v>3.1923076923076922E-2</v>
      </c>
      <c r="T2838" s="49">
        <f t="shared" si="1506"/>
        <v>31.923076923076923</v>
      </c>
      <c r="U2838" s="49">
        <v>862.76923076923072</v>
      </c>
      <c r="V2838" s="49">
        <f t="shared" si="1494"/>
        <v>0.86276923076923073</v>
      </c>
      <c r="W2838" s="49">
        <f t="shared" si="1504"/>
        <v>0.35115384615384615</v>
      </c>
      <c r="X2838" s="90">
        <f>ROUNDUP(S2838*$X$2,0)</f>
        <v>1</v>
      </c>
      <c r="Y2838" s="91">
        <f t="shared" si="1498"/>
        <v>103.55</v>
      </c>
      <c r="Z2838" s="93">
        <f t="shared" si="1484"/>
        <v>1</v>
      </c>
      <c r="AA2838" s="94">
        <f t="shared" si="1499"/>
        <v>103.55</v>
      </c>
      <c r="AB2838" s="97">
        <f>ROUND((S2838*$AB$2)+Z2838,0)</f>
        <v>1</v>
      </c>
      <c r="AC2838" s="98">
        <f t="shared" si="1500"/>
        <v>103.55</v>
      </c>
      <c r="AD2838" s="77" t="s">
        <v>3</v>
      </c>
      <c r="AE2838" s="54">
        <v>103.55</v>
      </c>
      <c r="AF2838" s="17"/>
    </row>
    <row r="2839" spans="1:32" ht="16.899999999999999" customHeight="1" x14ac:dyDescent="0.3">
      <c r="A2839" s="73" t="s">
        <v>7</v>
      </c>
      <c r="B2839" s="74" t="s">
        <v>153</v>
      </c>
      <c r="C2839" s="48" t="s">
        <v>40</v>
      </c>
      <c r="D2839" s="48">
        <v>1</v>
      </c>
      <c r="E2839" s="48">
        <v>3050</v>
      </c>
      <c r="F2839" s="48" t="s">
        <v>6138</v>
      </c>
      <c r="G2839" s="48" t="s">
        <v>112</v>
      </c>
      <c r="H2839" s="75">
        <f t="shared" si="1501"/>
        <v>0</v>
      </c>
      <c r="I2839" s="74">
        <v>43</v>
      </c>
      <c r="J2839" s="74">
        <v>43</v>
      </c>
      <c r="K2839" s="48">
        <f t="shared" si="1513"/>
        <v>43</v>
      </c>
      <c r="L2839" s="48">
        <f>$L$3</f>
        <v>-4</v>
      </c>
      <c r="M2839" s="48">
        <f t="shared" si="1497"/>
        <v>39</v>
      </c>
      <c r="N2839" s="48">
        <v>0</v>
      </c>
      <c r="O2839" s="56">
        <v>0</v>
      </c>
      <c r="P2839" s="48" t="str">
        <f t="shared" si="1505"/>
        <v>1555 BK</v>
      </c>
      <c r="Q2839" s="76" t="s">
        <v>6187</v>
      </c>
      <c r="R2839" s="76" t="s">
        <v>6187</v>
      </c>
      <c r="S2839" s="49">
        <f t="shared" si="1502"/>
        <v>0</v>
      </c>
      <c r="T2839" s="49">
        <f t="shared" si="1506"/>
        <v>0</v>
      </c>
      <c r="U2839" s="49">
        <v>704.57692307692309</v>
      </c>
      <c r="V2839" s="49">
        <f t="shared" si="1494"/>
        <v>704.57692307692309</v>
      </c>
      <c r="W2839" s="49">
        <f t="shared" si="1504"/>
        <v>0</v>
      </c>
      <c r="X2839" s="90">
        <f t="shared" ref="X2839:X2843" si="1514">ROUNDUP(S2839*$X$4,0)</f>
        <v>0</v>
      </c>
      <c r="Y2839" s="91">
        <f t="shared" si="1498"/>
        <v>0</v>
      </c>
      <c r="Z2839" s="93">
        <f t="shared" si="1484"/>
        <v>0</v>
      </c>
      <c r="AA2839" s="94">
        <f t="shared" si="1499"/>
        <v>0</v>
      </c>
      <c r="AB2839" s="97">
        <f t="shared" ref="AB2839:AB2856" si="1515">ROUND((S2839*$AB$4)+Z2839,0)</f>
        <v>0</v>
      </c>
      <c r="AC2839" s="98">
        <f t="shared" si="1500"/>
        <v>0</v>
      </c>
      <c r="AD2839" s="77" t="s">
        <v>5890</v>
      </c>
      <c r="AE2839" s="54">
        <v>0</v>
      </c>
      <c r="AF2839" s="17"/>
    </row>
    <row r="2840" spans="1:32" ht="12.75" customHeight="1" x14ac:dyDescent="0.3">
      <c r="A2840" s="73" t="s">
        <v>7</v>
      </c>
      <c r="B2840" s="74" t="s">
        <v>160</v>
      </c>
      <c r="C2840" s="48" t="s">
        <v>40</v>
      </c>
      <c r="D2840" s="48">
        <v>1</v>
      </c>
      <c r="E2840" s="48">
        <v>3050</v>
      </c>
      <c r="F2840" s="48" t="s">
        <v>6138</v>
      </c>
      <c r="G2840" s="48">
        <v>6</v>
      </c>
      <c r="H2840" s="75">
        <f t="shared" si="1501"/>
        <v>0</v>
      </c>
      <c r="I2840" s="74">
        <v>43</v>
      </c>
      <c r="J2840" s="74">
        <v>43</v>
      </c>
      <c r="K2840" s="48">
        <f t="shared" si="1513"/>
        <v>43</v>
      </c>
      <c r="L2840" s="48">
        <f>$L$3</f>
        <v>-4</v>
      </c>
      <c r="M2840" s="48">
        <f t="shared" si="1497"/>
        <v>39</v>
      </c>
      <c r="N2840" s="48">
        <v>0</v>
      </c>
      <c r="O2840" s="56">
        <v>0</v>
      </c>
      <c r="P2840" s="48" t="str">
        <f t="shared" si="1505"/>
        <v>1557 BL</v>
      </c>
      <c r="Q2840" s="76" t="s">
        <v>6187</v>
      </c>
      <c r="R2840" s="76" t="s">
        <v>6187</v>
      </c>
      <c r="S2840" s="49">
        <f t="shared" si="1502"/>
        <v>0</v>
      </c>
      <c r="T2840" s="49">
        <f t="shared" si="1506"/>
        <v>0</v>
      </c>
      <c r="U2840" s="49">
        <v>6.2692307692307692</v>
      </c>
      <c r="V2840" s="49">
        <f t="shared" si="1494"/>
        <v>6.2692307692307692</v>
      </c>
      <c r="W2840" s="49">
        <f t="shared" si="1504"/>
        <v>0</v>
      </c>
      <c r="X2840" s="90">
        <f t="shared" si="1514"/>
        <v>0</v>
      </c>
      <c r="Y2840" s="91">
        <f t="shared" si="1498"/>
        <v>0</v>
      </c>
      <c r="Z2840" s="93">
        <f t="shared" ref="Z2840:Z2884" si="1516">ROUND((S2840*M2840)+X2840,0)</f>
        <v>0</v>
      </c>
      <c r="AA2840" s="94">
        <f t="shared" si="1499"/>
        <v>0</v>
      </c>
      <c r="AB2840" s="97">
        <f t="shared" si="1515"/>
        <v>0</v>
      </c>
      <c r="AC2840" s="98">
        <f t="shared" si="1500"/>
        <v>0</v>
      </c>
      <c r="AD2840" s="77" t="s">
        <v>5890</v>
      </c>
      <c r="AE2840" s="54">
        <v>0</v>
      </c>
      <c r="AF2840" s="17"/>
    </row>
    <row r="2841" spans="1:32" ht="12.75" customHeight="1" x14ac:dyDescent="0.3">
      <c r="A2841" s="73" t="s">
        <v>35</v>
      </c>
      <c r="B2841" s="74" t="s">
        <v>200</v>
      </c>
      <c r="C2841" s="48" t="s">
        <v>40</v>
      </c>
      <c r="D2841" s="48">
        <v>1</v>
      </c>
      <c r="E2841" s="48">
        <v>4003</v>
      </c>
      <c r="F2841" s="48" t="s">
        <v>5909</v>
      </c>
      <c r="G2841" s="48" t="s">
        <v>112</v>
      </c>
      <c r="H2841" s="75">
        <f t="shared" si="1501"/>
        <v>0</v>
      </c>
      <c r="I2841" s="74">
        <v>39</v>
      </c>
      <c r="J2841" s="74">
        <v>39</v>
      </c>
      <c r="K2841" s="48">
        <f t="shared" si="1513"/>
        <v>39</v>
      </c>
      <c r="L2841" s="48">
        <f>$L$3</f>
        <v>-4</v>
      </c>
      <c r="M2841" s="48">
        <f t="shared" si="1497"/>
        <v>35</v>
      </c>
      <c r="N2841" s="48">
        <v>0</v>
      </c>
      <c r="O2841" s="56">
        <v>0</v>
      </c>
      <c r="P2841" s="48" t="str">
        <f t="shared" si="1505"/>
        <v>1551 GR</v>
      </c>
      <c r="Q2841" s="76" t="s">
        <v>6187</v>
      </c>
      <c r="R2841" s="76" t="s">
        <v>6187</v>
      </c>
      <c r="S2841" s="49">
        <f t="shared" si="1502"/>
        <v>0</v>
      </c>
      <c r="T2841" s="49">
        <f t="shared" si="1506"/>
        <v>0</v>
      </c>
      <c r="U2841" s="49">
        <v>159.38461538461536</v>
      </c>
      <c r="V2841" s="49">
        <f t="shared" si="1494"/>
        <v>159.38461538461536</v>
      </c>
      <c r="W2841" s="49">
        <f t="shared" si="1504"/>
        <v>0</v>
      </c>
      <c r="X2841" s="90">
        <f t="shared" si="1514"/>
        <v>0</v>
      </c>
      <c r="Y2841" s="91">
        <f t="shared" si="1498"/>
        <v>0</v>
      </c>
      <c r="Z2841" s="93">
        <f t="shared" si="1516"/>
        <v>0</v>
      </c>
      <c r="AA2841" s="94">
        <f t="shared" si="1499"/>
        <v>0</v>
      </c>
      <c r="AB2841" s="97">
        <f t="shared" si="1515"/>
        <v>0</v>
      </c>
      <c r="AC2841" s="98">
        <f t="shared" si="1500"/>
        <v>0</v>
      </c>
      <c r="AD2841" s="77" t="s">
        <v>5890</v>
      </c>
      <c r="AE2841" s="54">
        <v>0</v>
      </c>
      <c r="AF2841" s="17"/>
    </row>
    <row r="2842" spans="1:32" ht="16.899999999999999" customHeight="1" x14ac:dyDescent="0.3">
      <c r="A2842" s="73" t="s">
        <v>35</v>
      </c>
      <c r="B2842" s="74" t="s">
        <v>203</v>
      </c>
      <c r="C2842" s="48" t="s">
        <v>40</v>
      </c>
      <c r="D2842" s="48">
        <v>1</v>
      </c>
      <c r="E2842" s="48">
        <v>3050</v>
      </c>
      <c r="F2842" s="48" t="s">
        <v>6138</v>
      </c>
      <c r="G2842" s="48" t="s">
        <v>112</v>
      </c>
      <c r="H2842" s="75">
        <f t="shared" si="1501"/>
        <v>0</v>
      </c>
      <c r="I2842" s="74">
        <v>43</v>
      </c>
      <c r="J2842" s="74">
        <v>43</v>
      </c>
      <c r="K2842" s="48">
        <f t="shared" si="1513"/>
        <v>43</v>
      </c>
      <c r="L2842" s="48">
        <f>$L$3</f>
        <v>-4</v>
      </c>
      <c r="M2842" s="48">
        <f t="shared" si="1497"/>
        <v>39</v>
      </c>
      <c r="N2842" s="48">
        <v>0</v>
      </c>
      <c r="O2842" s="56">
        <v>0</v>
      </c>
      <c r="P2842" s="48" t="str">
        <f t="shared" si="1505"/>
        <v>1551 YL</v>
      </c>
      <c r="Q2842" s="76" t="s">
        <v>6187</v>
      </c>
      <c r="R2842" s="76" t="s">
        <v>6187</v>
      </c>
      <c r="S2842" s="49">
        <f t="shared" si="1502"/>
        <v>0</v>
      </c>
      <c r="T2842" s="49">
        <f t="shared" si="1506"/>
        <v>0</v>
      </c>
      <c r="U2842" s="49">
        <v>304.84615384615381</v>
      </c>
      <c r="V2842" s="49">
        <f t="shared" si="1494"/>
        <v>304.84615384615381</v>
      </c>
      <c r="W2842" s="49">
        <f t="shared" si="1504"/>
        <v>0</v>
      </c>
      <c r="X2842" s="90">
        <f t="shared" si="1514"/>
        <v>0</v>
      </c>
      <c r="Y2842" s="91">
        <f t="shared" si="1498"/>
        <v>0</v>
      </c>
      <c r="Z2842" s="93">
        <f t="shared" si="1516"/>
        <v>0</v>
      </c>
      <c r="AA2842" s="94">
        <f t="shared" si="1499"/>
        <v>0</v>
      </c>
      <c r="AB2842" s="97">
        <f t="shared" si="1515"/>
        <v>0</v>
      </c>
      <c r="AC2842" s="98">
        <f t="shared" si="1500"/>
        <v>0</v>
      </c>
      <c r="AD2842" s="77" t="s">
        <v>5890</v>
      </c>
      <c r="AE2842" s="54">
        <v>0</v>
      </c>
      <c r="AF2842" s="17"/>
    </row>
    <row r="2843" spans="1:32" ht="16.899999999999999" customHeight="1" x14ac:dyDescent="0.3">
      <c r="A2843" s="73" t="s">
        <v>7</v>
      </c>
      <c r="B2843" s="74" t="s">
        <v>209</v>
      </c>
      <c r="C2843" s="48" t="s">
        <v>40</v>
      </c>
      <c r="D2843" s="48">
        <v>1</v>
      </c>
      <c r="E2843" s="48">
        <v>3050</v>
      </c>
      <c r="F2843" s="48" t="s">
        <v>6138</v>
      </c>
      <c r="G2843" s="48" t="s">
        <v>112</v>
      </c>
      <c r="H2843" s="75">
        <f t="shared" si="1501"/>
        <v>0</v>
      </c>
      <c r="I2843" s="74">
        <v>43</v>
      </c>
      <c r="J2843" s="74">
        <v>43</v>
      </c>
      <c r="K2843" s="48">
        <f t="shared" si="1513"/>
        <v>43</v>
      </c>
      <c r="L2843" s="48">
        <f>$L$3</f>
        <v>-4</v>
      </c>
      <c r="M2843" s="48">
        <f t="shared" si="1497"/>
        <v>39</v>
      </c>
      <c r="N2843" s="48">
        <v>0</v>
      </c>
      <c r="O2843" s="56">
        <v>0</v>
      </c>
      <c r="P2843" s="48" t="str">
        <f t="shared" si="1505"/>
        <v>1555 SL</v>
      </c>
      <c r="Q2843" s="76" t="s">
        <v>6187</v>
      </c>
      <c r="R2843" s="76" t="s">
        <v>6187</v>
      </c>
      <c r="S2843" s="49">
        <f t="shared" si="1502"/>
        <v>0</v>
      </c>
      <c r="T2843" s="49">
        <f t="shared" si="1506"/>
        <v>0</v>
      </c>
      <c r="U2843" s="49">
        <v>164.84615384615384</v>
      </c>
      <c r="V2843" s="49">
        <f t="shared" si="1494"/>
        <v>164.84615384615384</v>
      </c>
      <c r="W2843" s="49">
        <f t="shared" si="1504"/>
        <v>0</v>
      </c>
      <c r="X2843" s="90">
        <f t="shared" si="1514"/>
        <v>0</v>
      </c>
      <c r="Y2843" s="91">
        <f t="shared" si="1498"/>
        <v>0</v>
      </c>
      <c r="Z2843" s="93">
        <f t="shared" si="1516"/>
        <v>0</v>
      </c>
      <c r="AA2843" s="94">
        <f t="shared" si="1499"/>
        <v>0</v>
      </c>
      <c r="AB2843" s="97">
        <f t="shared" si="1515"/>
        <v>0</v>
      </c>
      <c r="AC2843" s="98">
        <f t="shared" si="1500"/>
        <v>0</v>
      </c>
      <c r="AD2843" s="77" t="s">
        <v>5890</v>
      </c>
      <c r="AE2843" s="54">
        <v>0</v>
      </c>
      <c r="AF2843" s="17"/>
    </row>
    <row r="2844" spans="1:32" ht="16.899999999999999" customHeight="1" x14ac:dyDescent="0.3">
      <c r="A2844" s="73" t="s">
        <v>7</v>
      </c>
      <c r="B2844" s="74" t="s">
        <v>247</v>
      </c>
      <c r="C2844" s="48" t="s">
        <v>10</v>
      </c>
      <c r="D2844" s="48">
        <v>5000</v>
      </c>
      <c r="E2844" s="48">
        <v>621</v>
      </c>
      <c r="F2844" s="48" t="s">
        <v>6128</v>
      </c>
      <c r="G2844" s="48" t="s">
        <v>35</v>
      </c>
      <c r="H2844" s="75">
        <f t="shared" si="1501"/>
        <v>0</v>
      </c>
      <c r="I2844" s="74">
        <v>29</v>
      </c>
      <c r="J2844" s="74">
        <v>29</v>
      </c>
      <c r="K2844" s="48">
        <f t="shared" si="1513"/>
        <v>29</v>
      </c>
      <c r="L2844" s="48">
        <v>-4</v>
      </c>
      <c r="M2844" s="48">
        <f t="shared" si="1497"/>
        <v>25</v>
      </c>
      <c r="N2844" s="48">
        <v>0</v>
      </c>
      <c r="O2844" s="56">
        <v>663.77778000000001</v>
      </c>
      <c r="P2844" s="48" t="str">
        <f t="shared" si="1505"/>
        <v>1297C SL</v>
      </c>
      <c r="Q2844" s="76" t="s">
        <v>6187</v>
      </c>
      <c r="R2844" s="76" t="s">
        <v>6187</v>
      </c>
      <c r="S2844" s="49">
        <f t="shared" si="1502"/>
        <v>0</v>
      </c>
      <c r="T2844" s="49">
        <f t="shared" si="1506"/>
        <v>0</v>
      </c>
      <c r="U2844" s="49">
        <v>228.15384615384613</v>
      </c>
      <c r="V2844" s="49">
        <f t="shared" si="1494"/>
        <v>4.5630769230769225E-2</v>
      </c>
      <c r="W2844" s="49">
        <f t="shared" si="1504"/>
        <v>0</v>
      </c>
      <c r="X2844" s="90">
        <f>ROUNDUP(S2844*$X$4,0)</f>
        <v>0</v>
      </c>
      <c r="Y2844" s="91">
        <f t="shared" si="1498"/>
        <v>0</v>
      </c>
      <c r="Z2844" s="93">
        <f t="shared" si="1516"/>
        <v>0</v>
      </c>
      <c r="AA2844" s="94">
        <f t="shared" si="1499"/>
        <v>0</v>
      </c>
      <c r="AB2844" s="97">
        <f t="shared" si="1515"/>
        <v>0</v>
      </c>
      <c r="AC2844" s="98">
        <f t="shared" si="1500"/>
        <v>0</v>
      </c>
      <c r="AD2844" s="77" t="s">
        <v>3</v>
      </c>
      <c r="AE2844" s="54">
        <v>0</v>
      </c>
      <c r="AF2844" s="17"/>
    </row>
    <row r="2845" spans="1:32" ht="16.899999999999999" customHeight="1" x14ac:dyDescent="0.3">
      <c r="A2845" s="73" t="s">
        <v>7</v>
      </c>
      <c r="B2845" s="74" t="s">
        <v>3293</v>
      </c>
      <c r="C2845" s="48" t="s">
        <v>2148</v>
      </c>
      <c r="D2845" s="48">
        <v>1000</v>
      </c>
      <c r="E2845" s="48">
        <v>2834</v>
      </c>
      <c r="F2845" s="48" t="s">
        <v>6126</v>
      </c>
      <c r="G2845" s="48">
        <v>2</v>
      </c>
      <c r="H2845" s="75">
        <f t="shared" si="1501"/>
        <v>-0.52054794520547942</v>
      </c>
      <c r="I2845" s="74">
        <v>35</v>
      </c>
      <c r="J2845" s="74">
        <v>73</v>
      </c>
      <c r="K2845" s="48">
        <f t="shared" si="1513"/>
        <v>35</v>
      </c>
      <c r="L2845" s="48"/>
      <c r="M2845" s="48">
        <f t="shared" si="1497"/>
        <v>35</v>
      </c>
      <c r="N2845" s="48">
        <v>5</v>
      </c>
      <c r="O2845" s="56">
        <v>169.09</v>
      </c>
      <c r="P2845" s="48" t="str">
        <f t="shared" si="1505"/>
        <v>M33800 BK</v>
      </c>
      <c r="Q2845" s="76">
        <v>17</v>
      </c>
      <c r="R2845" s="76">
        <v>28</v>
      </c>
      <c r="S2845" s="49">
        <f t="shared" si="1502"/>
        <v>0.2153846153846154</v>
      </c>
      <c r="T2845" s="49">
        <f t="shared" si="1506"/>
        <v>215.38461538461539</v>
      </c>
      <c r="U2845" s="49">
        <v>237.46153846153848</v>
      </c>
      <c r="V2845" s="49">
        <f t="shared" si="1494"/>
        <v>0.23746153846153847</v>
      </c>
      <c r="W2845" s="49">
        <f t="shared" si="1504"/>
        <v>7.5384615384615392</v>
      </c>
      <c r="X2845" s="90">
        <f>ROUND(S2845*$X$4,0)</f>
        <v>1</v>
      </c>
      <c r="Y2845" s="91">
        <f t="shared" si="1498"/>
        <v>169.09</v>
      </c>
      <c r="Z2845" s="93">
        <f t="shared" si="1516"/>
        <v>9</v>
      </c>
      <c r="AA2845" s="94">
        <f t="shared" si="1499"/>
        <v>1521.81</v>
      </c>
      <c r="AB2845" s="97">
        <f t="shared" si="1515"/>
        <v>10</v>
      </c>
      <c r="AC2845" s="98">
        <f t="shared" si="1500"/>
        <v>1690.9</v>
      </c>
      <c r="AD2845" s="77" t="s">
        <v>3</v>
      </c>
      <c r="AE2845" s="54">
        <v>1690.9</v>
      </c>
      <c r="AF2845" s="17"/>
    </row>
    <row r="2846" spans="1:32" ht="16.899999999999999" customHeight="1" x14ac:dyDescent="0.3">
      <c r="A2846" s="73" t="s">
        <v>7</v>
      </c>
      <c r="B2846" s="74" t="s">
        <v>3294</v>
      </c>
      <c r="C2846" s="48" t="s">
        <v>2148</v>
      </c>
      <c r="D2846" s="48">
        <v>500</v>
      </c>
      <c r="E2846" s="48">
        <v>2834</v>
      </c>
      <c r="F2846" s="48" t="s">
        <v>6126</v>
      </c>
      <c r="G2846" s="48">
        <v>2</v>
      </c>
      <c r="H2846" s="75">
        <f t="shared" si="1501"/>
        <v>-0.52054794520547942</v>
      </c>
      <c r="I2846" s="74">
        <v>35</v>
      </c>
      <c r="J2846" s="74">
        <v>73</v>
      </c>
      <c r="K2846" s="48">
        <f t="shared" si="1513"/>
        <v>35</v>
      </c>
      <c r="L2846" s="48"/>
      <c r="M2846" s="48">
        <f t="shared" si="1497"/>
        <v>35</v>
      </c>
      <c r="N2846" s="48">
        <v>0</v>
      </c>
      <c r="O2846" s="56">
        <v>92.454999999999998</v>
      </c>
      <c r="P2846" s="48" t="str">
        <f t="shared" si="1505"/>
        <v>M33800 BK</v>
      </c>
      <c r="Q2846" s="76">
        <v>0</v>
      </c>
      <c r="R2846" s="76">
        <v>7</v>
      </c>
      <c r="S2846" s="49">
        <f t="shared" si="1502"/>
        <v>8.076923076923077E-3</v>
      </c>
      <c r="T2846" s="49">
        <f t="shared" si="1506"/>
        <v>4.0384615384615383</v>
      </c>
      <c r="U2846" s="49">
        <v>237.46153846153848</v>
      </c>
      <c r="V2846" s="49">
        <f t="shared" si="1494"/>
        <v>0.47492307692307695</v>
      </c>
      <c r="W2846" s="49">
        <f t="shared" si="1504"/>
        <v>0.28269230769230769</v>
      </c>
      <c r="X2846" s="90">
        <f t="shared" ref="X2846:X2847" si="1517">ROUNDUP(S2846*$X$4,0)</f>
        <v>1</v>
      </c>
      <c r="Y2846" s="91">
        <f t="shared" si="1498"/>
        <v>92.454999999999998</v>
      </c>
      <c r="Z2846" s="93">
        <f t="shared" si="1516"/>
        <v>1</v>
      </c>
      <c r="AA2846" s="94">
        <f t="shared" si="1499"/>
        <v>92.454999999999998</v>
      </c>
      <c r="AB2846" s="97">
        <f t="shared" si="1515"/>
        <v>1</v>
      </c>
      <c r="AC2846" s="98">
        <f t="shared" si="1500"/>
        <v>92.454999999999998</v>
      </c>
      <c r="AD2846" s="77" t="s">
        <v>3</v>
      </c>
      <c r="AE2846" s="54">
        <v>92.454999999999998</v>
      </c>
      <c r="AF2846" s="17"/>
    </row>
    <row r="2847" spans="1:32" ht="12.75" customHeight="1" x14ac:dyDescent="0.3">
      <c r="A2847" s="73" t="s">
        <v>35</v>
      </c>
      <c r="B2847" s="74" t="s">
        <v>256</v>
      </c>
      <c r="C2847" s="48" t="s">
        <v>40</v>
      </c>
      <c r="D2847" s="48">
        <v>1</v>
      </c>
      <c r="E2847" s="48">
        <v>3050</v>
      </c>
      <c r="F2847" s="48" t="s">
        <v>6138</v>
      </c>
      <c r="G2847" s="48" t="s">
        <v>112</v>
      </c>
      <c r="H2847" s="75">
        <f t="shared" si="1501"/>
        <v>0</v>
      </c>
      <c r="I2847" s="74">
        <v>43</v>
      </c>
      <c r="J2847" s="74">
        <v>43</v>
      </c>
      <c r="K2847" s="48">
        <f t="shared" si="1513"/>
        <v>43</v>
      </c>
      <c r="L2847" s="48">
        <f>$L$3</f>
        <v>-4</v>
      </c>
      <c r="M2847" s="48">
        <f t="shared" si="1497"/>
        <v>39</v>
      </c>
      <c r="N2847" s="48">
        <v>0</v>
      </c>
      <c r="O2847" s="56">
        <v>0</v>
      </c>
      <c r="P2847" s="48" t="str">
        <f t="shared" si="1505"/>
        <v>1550 WH</v>
      </c>
      <c r="Q2847" s="76" t="s">
        <v>6187</v>
      </c>
      <c r="R2847" s="76" t="s">
        <v>6187</v>
      </c>
      <c r="S2847" s="49">
        <f t="shared" si="1502"/>
        <v>0</v>
      </c>
      <c r="T2847" s="49">
        <f t="shared" si="1506"/>
        <v>0</v>
      </c>
      <c r="U2847" s="49">
        <v>87.230769230769226</v>
      </c>
      <c r="V2847" s="49">
        <f t="shared" si="1494"/>
        <v>87.230769230769226</v>
      </c>
      <c r="W2847" s="49">
        <f t="shared" si="1504"/>
        <v>0</v>
      </c>
      <c r="X2847" s="90">
        <f t="shared" si="1517"/>
        <v>0</v>
      </c>
      <c r="Y2847" s="91">
        <f t="shared" si="1498"/>
        <v>0</v>
      </c>
      <c r="Z2847" s="93">
        <f t="shared" si="1516"/>
        <v>0</v>
      </c>
      <c r="AA2847" s="94">
        <f t="shared" si="1499"/>
        <v>0</v>
      </c>
      <c r="AB2847" s="97">
        <f t="shared" si="1515"/>
        <v>0</v>
      </c>
      <c r="AC2847" s="98">
        <f t="shared" si="1500"/>
        <v>0</v>
      </c>
      <c r="AD2847" s="77" t="s">
        <v>5890</v>
      </c>
      <c r="AE2847" s="54">
        <v>0</v>
      </c>
      <c r="AF2847" s="17"/>
    </row>
    <row r="2848" spans="1:32" ht="12.75" customHeight="1" x14ac:dyDescent="0.3">
      <c r="A2848" s="73" t="s">
        <v>35</v>
      </c>
      <c r="B2848" s="74" t="s">
        <v>258</v>
      </c>
      <c r="C2848" s="48" t="s">
        <v>40</v>
      </c>
      <c r="D2848" s="48">
        <v>1</v>
      </c>
      <c r="E2848" s="48">
        <v>3050</v>
      </c>
      <c r="F2848" s="48" t="s">
        <v>6138</v>
      </c>
      <c r="G2848" s="48" t="s">
        <v>112</v>
      </c>
      <c r="H2848" s="75">
        <f t="shared" si="1501"/>
        <v>0</v>
      </c>
      <c r="I2848" s="74">
        <v>43</v>
      </c>
      <c r="J2848" s="74">
        <v>43</v>
      </c>
      <c r="K2848" s="48">
        <f t="shared" si="1513"/>
        <v>43</v>
      </c>
      <c r="L2848" s="48">
        <f>$L$3</f>
        <v>-4</v>
      </c>
      <c r="M2848" s="48">
        <f t="shared" si="1497"/>
        <v>39</v>
      </c>
      <c r="N2848" s="48">
        <v>0</v>
      </c>
      <c r="O2848" s="56">
        <v>0</v>
      </c>
      <c r="P2848" s="48" t="str">
        <f t="shared" si="1505"/>
        <v>1551 SL</v>
      </c>
      <c r="Q2848" s="76" t="s">
        <v>6187</v>
      </c>
      <c r="R2848" s="76" t="s">
        <v>6187</v>
      </c>
      <c r="S2848" s="49">
        <f t="shared" si="1502"/>
        <v>0</v>
      </c>
      <c r="T2848" s="49">
        <f t="shared" si="1506"/>
        <v>0</v>
      </c>
      <c r="U2848" s="49">
        <v>64</v>
      </c>
      <c r="V2848" s="49">
        <f t="shared" si="1494"/>
        <v>64</v>
      </c>
      <c r="W2848" s="49">
        <f t="shared" ref="W2848:W2884" si="1518">S2848*M2848</f>
        <v>0</v>
      </c>
      <c r="X2848" s="90">
        <f t="shared" ref="X2848:X2849" si="1519">ROUNDUP(S2848*$X$4,0)</f>
        <v>0</v>
      </c>
      <c r="Y2848" s="91">
        <f t="shared" si="1498"/>
        <v>0</v>
      </c>
      <c r="Z2848" s="93">
        <f t="shared" si="1516"/>
        <v>0</v>
      </c>
      <c r="AA2848" s="94">
        <f t="shared" si="1499"/>
        <v>0</v>
      </c>
      <c r="AB2848" s="97">
        <f t="shared" si="1515"/>
        <v>0</v>
      </c>
      <c r="AC2848" s="98">
        <f t="shared" si="1500"/>
        <v>0</v>
      </c>
      <c r="AD2848" s="77" t="s">
        <v>5890</v>
      </c>
      <c r="AE2848" s="54">
        <v>0</v>
      </c>
      <c r="AF2848" s="17"/>
    </row>
    <row r="2849" spans="1:32" ht="16.899999999999999" customHeight="1" x14ac:dyDescent="0.3">
      <c r="A2849" s="73" t="s">
        <v>7</v>
      </c>
      <c r="B2849" s="74" t="s">
        <v>282</v>
      </c>
      <c r="C2849" s="48" t="s">
        <v>10</v>
      </c>
      <c r="D2849" s="48">
        <v>500</v>
      </c>
      <c r="E2849" s="48">
        <v>2834</v>
      </c>
      <c r="F2849" s="48" t="s">
        <v>6126</v>
      </c>
      <c r="G2849" s="48">
        <v>2</v>
      </c>
      <c r="H2849" s="75">
        <f t="shared" si="1501"/>
        <v>0</v>
      </c>
      <c r="I2849" s="74">
        <v>50</v>
      </c>
      <c r="J2849" s="74">
        <f t="shared" ref="J2849:J2850" si="1520">I2849</f>
        <v>50</v>
      </c>
      <c r="K2849" s="48">
        <f t="shared" si="1513"/>
        <v>50</v>
      </c>
      <c r="L2849" s="48"/>
      <c r="M2849" s="48">
        <f t="shared" si="1497"/>
        <v>50</v>
      </c>
      <c r="N2849" s="48">
        <v>0</v>
      </c>
      <c r="O2849" s="56">
        <v>200.55907999999999</v>
      </c>
      <c r="P2849" s="48" t="str">
        <f t="shared" si="1505"/>
        <v>1219/20C SL</v>
      </c>
      <c r="Q2849" s="76">
        <v>0</v>
      </c>
      <c r="R2849" s="76">
        <v>0</v>
      </c>
      <c r="S2849" s="49">
        <f t="shared" si="1502"/>
        <v>0</v>
      </c>
      <c r="T2849" s="49">
        <f t="shared" si="1506"/>
        <v>0</v>
      </c>
      <c r="U2849" s="49">
        <v>6.9230769230769234</v>
      </c>
      <c r="V2849" s="49">
        <f t="shared" si="1494"/>
        <v>1.3846153846153847E-2</v>
      </c>
      <c r="W2849" s="49">
        <f t="shared" si="1518"/>
        <v>0</v>
      </c>
      <c r="X2849" s="90">
        <f t="shared" si="1519"/>
        <v>0</v>
      </c>
      <c r="Y2849" s="91">
        <f t="shared" si="1498"/>
        <v>0</v>
      </c>
      <c r="Z2849" s="93">
        <f t="shared" si="1516"/>
        <v>0</v>
      </c>
      <c r="AA2849" s="94">
        <f t="shared" si="1499"/>
        <v>0</v>
      </c>
      <c r="AB2849" s="97">
        <f t="shared" si="1515"/>
        <v>0</v>
      </c>
      <c r="AC2849" s="98">
        <f t="shared" si="1500"/>
        <v>0</v>
      </c>
      <c r="AD2849" s="77" t="s">
        <v>3</v>
      </c>
      <c r="AE2849" s="54">
        <v>0</v>
      </c>
      <c r="AF2849" s="17"/>
    </row>
    <row r="2850" spans="1:32" ht="12.75" customHeight="1" x14ac:dyDescent="0.3">
      <c r="A2850" s="73" t="s">
        <v>7</v>
      </c>
      <c r="B2850" s="74" t="s">
        <v>288</v>
      </c>
      <c r="C2850" s="48" t="s">
        <v>10</v>
      </c>
      <c r="D2850" s="48">
        <v>1000</v>
      </c>
      <c r="E2850" s="48">
        <v>2834</v>
      </c>
      <c r="F2850" s="48" t="s">
        <v>6126</v>
      </c>
      <c r="G2850" s="48">
        <v>2</v>
      </c>
      <c r="H2850" s="75">
        <f t="shared" si="1501"/>
        <v>0</v>
      </c>
      <c r="I2850" s="74">
        <v>20</v>
      </c>
      <c r="J2850" s="74">
        <f t="shared" si="1520"/>
        <v>20</v>
      </c>
      <c r="K2850" s="48">
        <f t="shared" si="1513"/>
        <v>20</v>
      </c>
      <c r="L2850" s="48"/>
      <c r="M2850" s="48">
        <f t="shared" si="1497"/>
        <v>20</v>
      </c>
      <c r="N2850" s="48">
        <v>0</v>
      </c>
      <c r="O2850" s="56">
        <v>117.60357999999999</v>
      </c>
      <c r="P2850" s="48" t="str">
        <f t="shared" si="1505"/>
        <v>1293C SL</v>
      </c>
      <c r="Q2850" s="76" t="s">
        <v>6187</v>
      </c>
      <c r="R2850" s="76" t="s">
        <v>6187</v>
      </c>
      <c r="S2850" s="49">
        <f t="shared" si="1502"/>
        <v>0</v>
      </c>
      <c r="T2850" s="49">
        <f t="shared" si="1506"/>
        <v>0</v>
      </c>
      <c r="U2850" s="49">
        <v>1506.153846153846</v>
      </c>
      <c r="V2850" s="49">
        <f t="shared" si="1494"/>
        <v>1.506153846153846</v>
      </c>
      <c r="W2850" s="49">
        <f t="shared" si="1518"/>
        <v>0</v>
      </c>
      <c r="X2850" s="90">
        <f>ROUNDUP(S2850*$X$3,0)</f>
        <v>0</v>
      </c>
      <c r="Y2850" s="91">
        <f t="shared" si="1498"/>
        <v>0</v>
      </c>
      <c r="Z2850" s="93">
        <f t="shared" si="1516"/>
        <v>0</v>
      </c>
      <c r="AA2850" s="94">
        <f t="shared" si="1499"/>
        <v>0</v>
      </c>
      <c r="AB2850" s="97">
        <f t="shared" si="1515"/>
        <v>0</v>
      </c>
      <c r="AC2850" s="98">
        <f t="shared" si="1500"/>
        <v>0</v>
      </c>
      <c r="AD2850" s="77" t="s">
        <v>3</v>
      </c>
      <c r="AE2850" s="54">
        <v>0</v>
      </c>
      <c r="AF2850" s="17"/>
    </row>
    <row r="2851" spans="1:32" ht="12.75" customHeight="1" x14ac:dyDescent="0.3">
      <c r="A2851" s="73" t="s">
        <v>35</v>
      </c>
      <c r="B2851" s="74" t="s">
        <v>297</v>
      </c>
      <c r="C2851" s="48" t="s">
        <v>40</v>
      </c>
      <c r="D2851" s="48">
        <v>1</v>
      </c>
      <c r="E2851" s="48">
        <v>3050</v>
      </c>
      <c r="F2851" s="48" t="s">
        <v>6138</v>
      </c>
      <c r="G2851" s="48" t="s">
        <v>112</v>
      </c>
      <c r="H2851" s="75">
        <f t="shared" si="1501"/>
        <v>0</v>
      </c>
      <c r="I2851" s="74">
        <v>43</v>
      </c>
      <c r="J2851" s="74">
        <v>43</v>
      </c>
      <c r="K2851" s="48">
        <f t="shared" si="1513"/>
        <v>43</v>
      </c>
      <c r="L2851" s="48">
        <f>$L$3</f>
        <v>-4</v>
      </c>
      <c r="M2851" s="48">
        <f t="shared" si="1497"/>
        <v>39</v>
      </c>
      <c r="N2851" s="48">
        <v>0</v>
      </c>
      <c r="O2851" s="56">
        <v>0</v>
      </c>
      <c r="P2851" s="48" t="str">
        <f t="shared" si="1505"/>
        <v>1550 BL</v>
      </c>
      <c r="Q2851" s="76" t="s">
        <v>6187</v>
      </c>
      <c r="R2851" s="76" t="s">
        <v>6187</v>
      </c>
      <c r="S2851" s="49">
        <f t="shared" si="1502"/>
        <v>0</v>
      </c>
      <c r="T2851" s="49">
        <f t="shared" si="1506"/>
        <v>0</v>
      </c>
      <c r="U2851" s="49">
        <v>62.269230769230774</v>
      </c>
      <c r="V2851" s="49">
        <f t="shared" si="1494"/>
        <v>62.269230769230774</v>
      </c>
      <c r="W2851" s="49">
        <f t="shared" si="1518"/>
        <v>0</v>
      </c>
      <c r="X2851" s="90">
        <f t="shared" ref="X2851:X2856" si="1521">ROUNDUP(S2851*$X$4,0)</f>
        <v>0</v>
      </c>
      <c r="Y2851" s="91">
        <f t="shared" si="1498"/>
        <v>0</v>
      </c>
      <c r="Z2851" s="93">
        <f t="shared" si="1516"/>
        <v>0</v>
      </c>
      <c r="AA2851" s="94">
        <f t="shared" si="1499"/>
        <v>0</v>
      </c>
      <c r="AB2851" s="97">
        <f t="shared" si="1515"/>
        <v>0</v>
      </c>
      <c r="AC2851" s="98">
        <f t="shared" si="1500"/>
        <v>0</v>
      </c>
      <c r="AD2851" s="77" t="s">
        <v>5890</v>
      </c>
      <c r="AE2851" s="54">
        <v>0</v>
      </c>
      <c r="AF2851" s="17"/>
    </row>
    <row r="2852" spans="1:32" ht="12.75" customHeight="1" x14ac:dyDescent="0.3">
      <c r="A2852" s="73" t="s">
        <v>35</v>
      </c>
      <c r="B2852" s="74" t="s">
        <v>298</v>
      </c>
      <c r="C2852" s="48" t="s">
        <v>40</v>
      </c>
      <c r="D2852" s="48">
        <v>1</v>
      </c>
      <c r="E2852" s="48">
        <v>3050</v>
      </c>
      <c r="F2852" s="48" t="s">
        <v>6138</v>
      </c>
      <c r="G2852" s="48" t="s">
        <v>112</v>
      </c>
      <c r="H2852" s="75">
        <f t="shared" si="1501"/>
        <v>0</v>
      </c>
      <c r="I2852" s="74">
        <v>43</v>
      </c>
      <c r="J2852" s="74">
        <v>43</v>
      </c>
      <c r="K2852" s="48">
        <f t="shared" si="1513"/>
        <v>43</v>
      </c>
      <c r="L2852" s="48">
        <f>$L$3</f>
        <v>-4</v>
      </c>
      <c r="M2852" s="48">
        <f t="shared" si="1497"/>
        <v>39</v>
      </c>
      <c r="N2852" s="48">
        <v>0</v>
      </c>
      <c r="O2852" s="56">
        <v>0</v>
      </c>
      <c r="P2852" s="48" t="str">
        <f t="shared" si="1505"/>
        <v>1550 RD</v>
      </c>
      <c r="Q2852" s="76" t="s">
        <v>6187</v>
      </c>
      <c r="R2852" s="76" t="s">
        <v>6187</v>
      </c>
      <c r="S2852" s="49">
        <f t="shared" si="1502"/>
        <v>0</v>
      </c>
      <c r="T2852" s="49">
        <f t="shared" si="1506"/>
        <v>0</v>
      </c>
      <c r="U2852" s="49">
        <v>239.23076923076923</v>
      </c>
      <c r="V2852" s="49">
        <f t="shared" si="1494"/>
        <v>239.23076923076923</v>
      </c>
      <c r="W2852" s="49">
        <f t="shared" si="1518"/>
        <v>0</v>
      </c>
      <c r="X2852" s="90">
        <f t="shared" si="1521"/>
        <v>0</v>
      </c>
      <c r="Y2852" s="91">
        <f t="shared" si="1498"/>
        <v>0</v>
      </c>
      <c r="Z2852" s="93">
        <f t="shared" si="1516"/>
        <v>0</v>
      </c>
      <c r="AA2852" s="94">
        <f t="shared" si="1499"/>
        <v>0</v>
      </c>
      <c r="AB2852" s="97">
        <f t="shared" si="1515"/>
        <v>0</v>
      </c>
      <c r="AC2852" s="98">
        <f t="shared" si="1500"/>
        <v>0</v>
      </c>
      <c r="AD2852" s="77" t="s">
        <v>5890</v>
      </c>
      <c r="AE2852" s="54">
        <v>0</v>
      </c>
      <c r="AF2852" s="17"/>
    </row>
    <row r="2853" spans="1:32" ht="12.75" customHeight="1" x14ac:dyDescent="0.3">
      <c r="A2853" s="34" t="s">
        <v>7</v>
      </c>
      <c r="B2853" s="35" t="s">
        <v>306</v>
      </c>
      <c r="C2853" s="36" t="s">
        <v>10</v>
      </c>
      <c r="D2853" s="37">
        <v>1</v>
      </c>
      <c r="E2853" s="37"/>
      <c r="F2853" s="37"/>
      <c r="G2853" s="36" t="s">
        <v>35</v>
      </c>
      <c r="H2853" s="46">
        <f t="shared" si="1501"/>
        <v>0</v>
      </c>
      <c r="I2853" s="35">
        <v>159</v>
      </c>
      <c r="J2853" s="35">
        <v>159</v>
      </c>
      <c r="K2853" s="36">
        <f t="shared" si="1513"/>
        <v>159</v>
      </c>
      <c r="L2853" s="36">
        <f>$L$3</f>
        <v>-4</v>
      </c>
      <c r="M2853" s="37">
        <f t="shared" si="1497"/>
        <v>155</v>
      </c>
      <c r="N2853" s="48">
        <v>0</v>
      </c>
      <c r="O2853" s="56">
        <v>0</v>
      </c>
      <c r="P2853" s="36" t="str">
        <f t="shared" si="1505"/>
        <v>1604 SL</v>
      </c>
      <c r="Q2853" s="38" t="s">
        <v>6187</v>
      </c>
      <c r="R2853" s="38" t="s">
        <v>6187</v>
      </c>
      <c r="S2853" s="39">
        <f t="shared" si="1502"/>
        <v>0</v>
      </c>
      <c r="T2853" s="39">
        <f t="shared" si="1506"/>
        <v>0</v>
      </c>
      <c r="U2853" s="39">
        <v>215.55384615384617</v>
      </c>
      <c r="V2853" s="39">
        <f t="shared" si="1494"/>
        <v>215.55384615384617</v>
      </c>
      <c r="W2853" s="39">
        <f t="shared" si="1518"/>
        <v>0</v>
      </c>
      <c r="X2853" s="39">
        <f t="shared" si="1521"/>
        <v>0</v>
      </c>
      <c r="Y2853" s="40">
        <f t="shared" si="1498"/>
        <v>0</v>
      </c>
      <c r="Z2853" s="39">
        <f t="shared" si="1516"/>
        <v>0</v>
      </c>
      <c r="AA2853" s="40">
        <f t="shared" si="1499"/>
        <v>0</v>
      </c>
      <c r="AB2853" s="39">
        <f t="shared" si="1515"/>
        <v>0</v>
      </c>
      <c r="AC2853" s="40">
        <f t="shared" si="1500"/>
        <v>0</v>
      </c>
      <c r="AD2853" s="41" t="s">
        <v>5890</v>
      </c>
      <c r="AE2853" s="20">
        <v>0</v>
      </c>
      <c r="AF2853" s="17"/>
    </row>
    <row r="2854" spans="1:32" ht="16.899999999999999" customHeight="1" x14ac:dyDescent="0.3">
      <c r="A2854" s="73" t="s">
        <v>7</v>
      </c>
      <c r="B2854" s="74" t="s">
        <v>1304</v>
      </c>
      <c r="C2854" s="48" t="s">
        <v>1154</v>
      </c>
      <c r="D2854" s="48">
        <v>500</v>
      </c>
      <c r="E2854" s="48">
        <v>621</v>
      </c>
      <c r="F2854" s="48" t="s">
        <v>6128</v>
      </c>
      <c r="G2854" s="48" t="s">
        <v>35</v>
      </c>
      <c r="H2854" s="75">
        <f t="shared" si="1501"/>
        <v>0</v>
      </c>
      <c r="I2854" s="74">
        <v>53</v>
      </c>
      <c r="J2854" s="74">
        <v>53</v>
      </c>
      <c r="K2854" s="48">
        <f t="shared" si="1513"/>
        <v>53</v>
      </c>
      <c r="L2854" s="48">
        <v>-4</v>
      </c>
      <c r="M2854" s="48">
        <f t="shared" si="1497"/>
        <v>49</v>
      </c>
      <c r="N2854" s="48">
        <v>0</v>
      </c>
      <c r="O2854" s="56">
        <v>45.954999999999998</v>
      </c>
      <c r="P2854" s="48" t="str">
        <f t="shared" si="1505"/>
        <v>5262C SL</v>
      </c>
      <c r="Q2854" s="76">
        <v>0</v>
      </c>
      <c r="R2854" s="76">
        <v>4</v>
      </c>
      <c r="S2854" s="49">
        <f t="shared" si="1502"/>
        <v>4.6153846153846158E-3</v>
      </c>
      <c r="T2854" s="49">
        <f t="shared" si="1506"/>
        <v>2.3076923076923079</v>
      </c>
      <c r="U2854" s="49">
        <v>414.88461538461536</v>
      </c>
      <c r="V2854" s="49">
        <f t="shared" si="1494"/>
        <v>0.8297692307692307</v>
      </c>
      <c r="W2854" s="49">
        <f t="shared" si="1518"/>
        <v>0.22615384615384618</v>
      </c>
      <c r="X2854" s="90">
        <f t="shared" si="1521"/>
        <v>1</v>
      </c>
      <c r="Y2854" s="91">
        <f t="shared" si="1498"/>
        <v>45.954999999999998</v>
      </c>
      <c r="Z2854" s="93">
        <f t="shared" si="1516"/>
        <v>1</v>
      </c>
      <c r="AA2854" s="94">
        <f t="shared" si="1499"/>
        <v>45.954999999999998</v>
      </c>
      <c r="AB2854" s="97">
        <f t="shared" si="1515"/>
        <v>1</v>
      </c>
      <c r="AC2854" s="98">
        <f t="shared" si="1500"/>
        <v>45.954999999999998</v>
      </c>
      <c r="AD2854" s="77" t="s">
        <v>3</v>
      </c>
      <c r="AE2854" s="54">
        <v>45.954999999999998</v>
      </c>
      <c r="AF2854" s="17"/>
    </row>
    <row r="2855" spans="1:32" ht="16.899999999999999" customHeight="1" x14ac:dyDescent="0.3">
      <c r="A2855" s="73" t="s">
        <v>35</v>
      </c>
      <c r="B2855" s="74" t="s">
        <v>314</v>
      </c>
      <c r="C2855" s="48" t="s">
        <v>40</v>
      </c>
      <c r="D2855" s="48">
        <v>1</v>
      </c>
      <c r="E2855" s="48">
        <v>595</v>
      </c>
      <c r="F2855" s="48" t="s">
        <v>6127</v>
      </c>
      <c r="G2855" s="48" t="s">
        <v>112</v>
      </c>
      <c r="H2855" s="75">
        <f t="shared" si="1501"/>
        <v>0.5</v>
      </c>
      <c r="I2855" s="74">
        <v>150</v>
      </c>
      <c r="J2855" s="74">
        <v>100</v>
      </c>
      <c r="K2855" s="48">
        <f>J2855</f>
        <v>100</v>
      </c>
      <c r="L2855" s="48">
        <f>$L$3</f>
        <v>-4</v>
      </c>
      <c r="M2855" s="48">
        <f t="shared" si="1497"/>
        <v>96</v>
      </c>
      <c r="N2855" s="48">
        <v>0</v>
      </c>
      <c r="O2855" s="56">
        <v>6.6159999999999997E-2</v>
      </c>
      <c r="P2855" s="48" t="str">
        <f t="shared" si="1505"/>
        <v>1805 BK</v>
      </c>
      <c r="Q2855" s="76" t="s">
        <v>6187</v>
      </c>
      <c r="R2855" s="76" t="s">
        <v>6187</v>
      </c>
      <c r="S2855" s="49">
        <f t="shared" si="1502"/>
        <v>0</v>
      </c>
      <c r="T2855" s="49">
        <f t="shared" si="1506"/>
        <v>0</v>
      </c>
      <c r="U2855" s="49">
        <v>135.80769230769229</v>
      </c>
      <c r="V2855" s="49">
        <f t="shared" si="1494"/>
        <v>135.80769230769229</v>
      </c>
      <c r="W2855" s="49">
        <f t="shared" si="1518"/>
        <v>0</v>
      </c>
      <c r="X2855" s="90">
        <f t="shared" si="1521"/>
        <v>0</v>
      </c>
      <c r="Y2855" s="91">
        <f t="shared" si="1498"/>
        <v>0</v>
      </c>
      <c r="Z2855" s="93">
        <f t="shared" si="1516"/>
        <v>0</v>
      </c>
      <c r="AA2855" s="94">
        <f t="shared" si="1499"/>
        <v>0</v>
      </c>
      <c r="AB2855" s="97">
        <f t="shared" si="1515"/>
        <v>0</v>
      </c>
      <c r="AC2855" s="98">
        <f t="shared" si="1500"/>
        <v>0</v>
      </c>
      <c r="AD2855" s="77" t="s">
        <v>5890</v>
      </c>
      <c r="AE2855" s="54">
        <v>0</v>
      </c>
      <c r="AF2855" s="17"/>
    </row>
    <row r="2856" spans="1:32" ht="16.899999999999999" customHeight="1" x14ac:dyDescent="0.3">
      <c r="A2856" s="73" t="s">
        <v>7</v>
      </c>
      <c r="B2856" s="74" t="s">
        <v>363</v>
      </c>
      <c r="C2856" s="48" t="s">
        <v>40</v>
      </c>
      <c r="D2856" s="48">
        <v>1</v>
      </c>
      <c r="E2856" s="48">
        <v>3050</v>
      </c>
      <c r="F2856" s="48" t="s">
        <v>6138</v>
      </c>
      <c r="G2856" s="48" t="s">
        <v>112</v>
      </c>
      <c r="H2856" s="75">
        <f t="shared" si="1501"/>
        <v>0</v>
      </c>
      <c r="I2856" s="74">
        <v>43</v>
      </c>
      <c r="J2856" s="74">
        <v>43</v>
      </c>
      <c r="K2856" s="48">
        <f t="shared" ref="K2856:K2865" si="1522">I2856</f>
        <v>43</v>
      </c>
      <c r="L2856" s="48">
        <f>$L$3</f>
        <v>-4</v>
      </c>
      <c r="M2856" s="48">
        <f t="shared" si="1497"/>
        <v>39</v>
      </c>
      <c r="N2856" s="48">
        <v>0</v>
      </c>
      <c r="O2856" s="56">
        <v>0</v>
      </c>
      <c r="P2856" s="48" t="str">
        <f t="shared" si="1505"/>
        <v>1555 RD</v>
      </c>
      <c r="Q2856" s="76" t="s">
        <v>6187</v>
      </c>
      <c r="R2856" s="76" t="s">
        <v>6187</v>
      </c>
      <c r="S2856" s="49">
        <f t="shared" si="1502"/>
        <v>0</v>
      </c>
      <c r="T2856" s="49">
        <f t="shared" si="1506"/>
        <v>0</v>
      </c>
      <c r="U2856" s="49">
        <v>1038.2692307692307</v>
      </c>
      <c r="V2856" s="49">
        <f t="shared" si="1494"/>
        <v>1038.2692307692307</v>
      </c>
      <c r="W2856" s="49">
        <f t="shared" si="1518"/>
        <v>0</v>
      </c>
      <c r="X2856" s="90">
        <f t="shared" si="1521"/>
        <v>0</v>
      </c>
      <c r="Y2856" s="91">
        <f t="shared" si="1498"/>
        <v>0</v>
      </c>
      <c r="Z2856" s="93">
        <f t="shared" si="1516"/>
        <v>0</v>
      </c>
      <c r="AA2856" s="94">
        <f t="shared" si="1499"/>
        <v>0</v>
      </c>
      <c r="AB2856" s="97">
        <f t="shared" si="1515"/>
        <v>0</v>
      </c>
      <c r="AC2856" s="98">
        <f t="shared" si="1500"/>
        <v>0</v>
      </c>
      <c r="AD2856" s="77" t="s">
        <v>5890</v>
      </c>
      <c r="AE2856" s="54">
        <v>0</v>
      </c>
      <c r="AF2856" s="17"/>
    </row>
    <row r="2857" spans="1:32" ht="16.899999999999999" customHeight="1" x14ac:dyDescent="0.3">
      <c r="A2857" s="73" t="s">
        <v>7</v>
      </c>
      <c r="B2857" s="74" t="s">
        <v>3065</v>
      </c>
      <c r="C2857" s="48" t="s">
        <v>1154</v>
      </c>
      <c r="D2857" s="48">
        <v>1000</v>
      </c>
      <c r="E2857" s="48">
        <v>621</v>
      </c>
      <c r="F2857" s="48" t="s">
        <v>6128</v>
      </c>
      <c r="G2857" s="48" t="s">
        <v>35</v>
      </c>
      <c r="H2857" s="75">
        <f t="shared" si="1501"/>
        <v>-0.71698113207547165</v>
      </c>
      <c r="I2857" s="74">
        <v>15</v>
      </c>
      <c r="J2857" s="74">
        <v>53</v>
      </c>
      <c r="K2857" s="48">
        <f t="shared" si="1522"/>
        <v>15</v>
      </c>
      <c r="L2857" s="48">
        <v>-4</v>
      </c>
      <c r="M2857" s="48">
        <f t="shared" si="1497"/>
        <v>11</v>
      </c>
      <c r="N2857" s="48">
        <v>71</v>
      </c>
      <c r="O2857" s="56">
        <v>85.87</v>
      </c>
      <c r="P2857" s="48" t="str">
        <f t="shared" si="1505"/>
        <v>5004C SL</v>
      </c>
      <c r="Q2857" s="76">
        <v>77</v>
      </c>
      <c r="R2857" s="76">
        <v>245</v>
      </c>
      <c r="S2857" s="49">
        <f t="shared" si="1502"/>
        <v>1.1119230769230768</v>
      </c>
      <c r="T2857" s="49">
        <f t="shared" si="1506"/>
        <v>1111.9230769230767</v>
      </c>
      <c r="U2857" s="49">
        <v>1139.7307692307691</v>
      </c>
      <c r="V2857" s="49">
        <f t="shared" si="1494"/>
        <v>1.139730769230769</v>
      </c>
      <c r="W2857" s="49">
        <f t="shared" si="1518"/>
        <v>12.231153846153845</v>
      </c>
      <c r="X2857" s="90">
        <f>ROUND(S2857*$X$2,0)</f>
        <v>8</v>
      </c>
      <c r="Y2857" s="91">
        <f t="shared" si="1498"/>
        <v>686.96</v>
      </c>
      <c r="Z2857" s="93">
        <f t="shared" si="1516"/>
        <v>20</v>
      </c>
      <c r="AA2857" s="94">
        <f t="shared" si="1499"/>
        <v>1717.4</v>
      </c>
      <c r="AB2857" s="97">
        <f>ROUND((S2857*$AB$2)+Z2857,0)</f>
        <v>28</v>
      </c>
      <c r="AC2857" s="98">
        <f t="shared" si="1500"/>
        <v>2404.36</v>
      </c>
      <c r="AD2857" s="77" t="s">
        <v>3</v>
      </c>
      <c r="AE2857" s="54">
        <v>2404.36</v>
      </c>
      <c r="AF2857" s="17"/>
    </row>
    <row r="2858" spans="1:32" ht="16.899999999999999" customHeight="1" x14ac:dyDescent="0.3">
      <c r="A2858" s="73" t="s">
        <v>35</v>
      </c>
      <c r="B2858" s="74" t="s">
        <v>1321</v>
      </c>
      <c r="C2858" s="48" t="s">
        <v>10</v>
      </c>
      <c r="D2858" s="48">
        <v>500</v>
      </c>
      <c r="E2858" s="48">
        <v>2834</v>
      </c>
      <c r="F2858" s="48" t="s">
        <v>6126</v>
      </c>
      <c r="G2858" s="48">
        <v>2</v>
      </c>
      <c r="H2858" s="75">
        <f t="shared" si="1501"/>
        <v>0</v>
      </c>
      <c r="I2858" s="74">
        <v>35</v>
      </c>
      <c r="J2858" s="74">
        <f>I2858</f>
        <v>35</v>
      </c>
      <c r="K2858" s="48">
        <f t="shared" si="1522"/>
        <v>35</v>
      </c>
      <c r="L2858" s="48"/>
      <c r="M2858" s="48">
        <f t="shared" si="1497"/>
        <v>35</v>
      </c>
      <c r="N2858" s="48">
        <v>0</v>
      </c>
      <c r="O2858" s="56">
        <v>232.48267000000001</v>
      </c>
      <c r="P2858" s="48" t="str">
        <f t="shared" si="1505"/>
        <v>5479C SL</v>
      </c>
      <c r="Q2858" s="76">
        <v>0</v>
      </c>
      <c r="R2858" s="76">
        <v>0</v>
      </c>
      <c r="S2858" s="49">
        <f t="shared" si="1502"/>
        <v>0</v>
      </c>
      <c r="T2858" s="49">
        <f t="shared" si="1506"/>
        <v>0</v>
      </c>
      <c r="U2858" s="49">
        <v>56.42307692307692</v>
      </c>
      <c r="V2858" s="49">
        <f t="shared" si="1494"/>
        <v>0.11284615384615385</v>
      </c>
      <c r="W2858" s="49">
        <f t="shared" si="1518"/>
        <v>0</v>
      </c>
      <c r="X2858" s="90">
        <f>ROUNDUP(S2858*$X$4,0)</f>
        <v>0</v>
      </c>
      <c r="Y2858" s="91">
        <f t="shared" si="1498"/>
        <v>0</v>
      </c>
      <c r="Z2858" s="93">
        <f t="shared" si="1516"/>
        <v>0</v>
      </c>
      <c r="AA2858" s="94">
        <f t="shared" si="1499"/>
        <v>0</v>
      </c>
      <c r="AB2858" s="97">
        <f>ROUND((S2858*$AB$4)+Z2858,0)</f>
        <v>0</v>
      </c>
      <c r="AC2858" s="98">
        <f t="shared" si="1500"/>
        <v>0</v>
      </c>
      <c r="AD2858" s="77" t="s">
        <v>3</v>
      </c>
      <c r="AE2858" s="54">
        <v>0</v>
      </c>
      <c r="AF2858" s="17"/>
    </row>
    <row r="2859" spans="1:32" ht="12.75" customHeight="1" x14ac:dyDescent="0.3">
      <c r="A2859" s="73" t="s">
        <v>7</v>
      </c>
      <c r="B2859" s="74" t="s">
        <v>3066</v>
      </c>
      <c r="C2859" s="48" t="s">
        <v>1154</v>
      </c>
      <c r="D2859" s="48">
        <v>1000</v>
      </c>
      <c r="E2859" s="48">
        <v>621</v>
      </c>
      <c r="F2859" s="48" t="s">
        <v>6128</v>
      </c>
      <c r="G2859" s="48" t="s">
        <v>35</v>
      </c>
      <c r="H2859" s="75">
        <f t="shared" si="1501"/>
        <v>-0.71698113207547165</v>
      </c>
      <c r="I2859" s="74">
        <v>15</v>
      </c>
      <c r="J2859" s="74">
        <v>53</v>
      </c>
      <c r="K2859" s="48">
        <f t="shared" si="1522"/>
        <v>15</v>
      </c>
      <c r="L2859" s="48">
        <v>-4</v>
      </c>
      <c r="M2859" s="48">
        <f t="shared" si="1497"/>
        <v>11</v>
      </c>
      <c r="N2859" s="48">
        <v>34</v>
      </c>
      <c r="O2859" s="56">
        <v>69.290000000000006</v>
      </c>
      <c r="P2859" s="48" t="str">
        <f t="shared" si="1505"/>
        <v>5013C SL</v>
      </c>
      <c r="Q2859" s="76">
        <v>9</v>
      </c>
      <c r="R2859" s="76">
        <v>49</v>
      </c>
      <c r="S2859" s="49">
        <f t="shared" si="1502"/>
        <v>0.15346153846153845</v>
      </c>
      <c r="T2859" s="49">
        <f t="shared" si="1506"/>
        <v>153.46153846153845</v>
      </c>
      <c r="U2859" s="49">
        <v>180.07692307692307</v>
      </c>
      <c r="V2859" s="49">
        <f t="shared" si="1494"/>
        <v>0.18007692307692308</v>
      </c>
      <c r="W2859" s="49">
        <f t="shared" si="1518"/>
        <v>1.688076923076923</v>
      </c>
      <c r="X2859" s="90">
        <f>ROUND(S2859*$X$2,0)</f>
        <v>1</v>
      </c>
      <c r="Y2859" s="91">
        <f t="shared" si="1498"/>
        <v>69.290000000000006</v>
      </c>
      <c r="Z2859" s="93">
        <f t="shared" si="1516"/>
        <v>3</v>
      </c>
      <c r="AA2859" s="94">
        <f t="shared" si="1499"/>
        <v>207.87</v>
      </c>
      <c r="AB2859" s="97">
        <f>ROUND((S2859*$AB$2)+Z2859,0)</f>
        <v>4</v>
      </c>
      <c r="AC2859" s="98">
        <f t="shared" si="1500"/>
        <v>277.16000000000003</v>
      </c>
      <c r="AD2859" s="77" t="s">
        <v>3</v>
      </c>
      <c r="AE2859" s="54">
        <v>277.16000000000003</v>
      </c>
      <c r="AF2859" s="17"/>
    </row>
    <row r="2860" spans="1:32" ht="12.75" customHeight="1" x14ac:dyDescent="0.3">
      <c r="A2860" s="73" t="s">
        <v>7</v>
      </c>
      <c r="B2860" s="74" t="s">
        <v>414</v>
      </c>
      <c r="C2860" s="48" t="s">
        <v>10</v>
      </c>
      <c r="D2860" s="48">
        <v>1000</v>
      </c>
      <c r="E2860" s="48">
        <v>2834</v>
      </c>
      <c r="F2860" s="48" t="s">
        <v>6126</v>
      </c>
      <c r="G2860" s="48">
        <v>2</v>
      </c>
      <c r="H2860" s="75">
        <f t="shared" si="1501"/>
        <v>0</v>
      </c>
      <c r="I2860" s="74">
        <v>35</v>
      </c>
      <c r="J2860" s="74">
        <f>I2860</f>
        <v>35</v>
      </c>
      <c r="K2860" s="48">
        <f t="shared" si="1522"/>
        <v>35</v>
      </c>
      <c r="L2860" s="48"/>
      <c r="M2860" s="48">
        <f t="shared" si="1497"/>
        <v>35</v>
      </c>
      <c r="N2860" s="48">
        <v>0</v>
      </c>
      <c r="O2860" s="56">
        <v>197.02581000000001</v>
      </c>
      <c r="P2860" s="48" t="str">
        <f t="shared" si="1505"/>
        <v>2414C SL</v>
      </c>
      <c r="Q2860" s="76">
        <v>1</v>
      </c>
      <c r="R2860" s="76">
        <v>1</v>
      </c>
      <c r="S2860" s="49">
        <f t="shared" si="1502"/>
        <v>1.1923076923076923E-2</v>
      </c>
      <c r="T2860" s="49">
        <f t="shared" si="1506"/>
        <v>11.923076923076923</v>
      </c>
      <c r="U2860" s="49">
        <v>799.57692307692298</v>
      </c>
      <c r="V2860" s="49">
        <f t="shared" si="1494"/>
        <v>0.79957692307692296</v>
      </c>
      <c r="W2860" s="49">
        <f t="shared" si="1518"/>
        <v>0.41730769230769232</v>
      </c>
      <c r="X2860" s="90">
        <f>ROUND(S2860*$X$4,0)</f>
        <v>0</v>
      </c>
      <c r="Y2860" s="91">
        <f t="shared" si="1498"/>
        <v>0</v>
      </c>
      <c r="Z2860" s="93">
        <f t="shared" si="1516"/>
        <v>0</v>
      </c>
      <c r="AA2860" s="94">
        <f t="shared" si="1499"/>
        <v>0</v>
      </c>
      <c r="AB2860" s="97">
        <f t="shared" ref="AB2860:AB2868" si="1523">ROUND((S2860*$AB$4)+Z2860,0)</f>
        <v>0</v>
      </c>
      <c r="AC2860" s="98">
        <f t="shared" si="1500"/>
        <v>0</v>
      </c>
      <c r="AD2860" s="77" t="s">
        <v>3</v>
      </c>
      <c r="AE2860" s="54">
        <v>0</v>
      </c>
      <c r="AF2860" s="17"/>
    </row>
    <row r="2861" spans="1:32" ht="12.75" customHeight="1" x14ac:dyDescent="0.3">
      <c r="A2861" s="73" t="s">
        <v>7</v>
      </c>
      <c r="B2861" s="74" t="s">
        <v>415</v>
      </c>
      <c r="C2861" s="48" t="s">
        <v>10</v>
      </c>
      <c r="D2861" s="48">
        <v>1000</v>
      </c>
      <c r="E2861" s="48">
        <v>2834</v>
      </c>
      <c r="F2861" s="48" t="s">
        <v>6126</v>
      </c>
      <c r="G2861" s="48">
        <v>2</v>
      </c>
      <c r="H2861" s="75">
        <f t="shared" si="1501"/>
        <v>-0.47916666666666669</v>
      </c>
      <c r="I2861" s="74">
        <v>25</v>
      </c>
      <c r="J2861" s="74">
        <v>48</v>
      </c>
      <c r="K2861" s="48">
        <f t="shared" si="1522"/>
        <v>25</v>
      </c>
      <c r="L2861" s="48"/>
      <c r="M2861" s="48">
        <f t="shared" si="1497"/>
        <v>25</v>
      </c>
      <c r="N2861" s="48">
        <v>0</v>
      </c>
      <c r="O2861" s="56">
        <v>125.86</v>
      </c>
      <c r="P2861" s="48" t="str">
        <f t="shared" si="1505"/>
        <v>2422C SL</v>
      </c>
      <c r="Q2861" s="76" t="s">
        <v>6187</v>
      </c>
      <c r="R2861" s="76" t="s">
        <v>6187</v>
      </c>
      <c r="S2861" s="49">
        <f t="shared" si="1502"/>
        <v>0</v>
      </c>
      <c r="T2861" s="49">
        <f t="shared" si="1506"/>
        <v>0</v>
      </c>
      <c r="U2861" s="49">
        <v>1385.9615384615386</v>
      </c>
      <c r="V2861" s="49">
        <f t="shared" si="1494"/>
        <v>1.3859615384615385</v>
      </c>
      <c r="W2861" s="49">
        <f t="shared" si="1518"/>
        <v>0</v>
      </c>
      <c r="X2861" s="90">
        <f t="shared" ref="X2861:X2862" si="1524">ROUNDUP(S2861*$X$4,0)</f>
        <v>0</v>
      </c>
      <c r="Y2861" s="91">
        <f t="shared" si="1498"/>
        <v>0</v>
      </c>
      <c r="Z2861" s="93">
        <f t="shared" si="1516"/>
        <v>0</v>
      </c>
      <c r="AA2861" s="94">
        <f t="shared" si="1499"/>
        <v>0</v>
      </c>
      <c r="AB2861" s="97">
        <f t="shared" si="1523"/>
        <v>0</v>
      </c>
      <c r="AC2861" s="98">
        <f t="shared" si="1500"/>
        <v>0</v>
      </c>
      <c r="AD2861" s="77" t="s">
        <v>3</v>
      </c>
      <c r="AE2861" s="54">
        <v>0</v>
      </c>
      <c r="AF2861" s="17"/>
    </row>
    <row r="2862" spans="1:32" ht="16.899999999999999" customHeight="1" x14ac:dyDescent="0.3">
      <c r="A2862" s="73" t="s">
        <v>7</v>
      </c>
      <c r="B2862" s="74" t="s">
        <v>445</v>
      </c>
      <c r="C2862" s="48" t="s">
        <v>10</v>
      </c>
      <c r="D2862" s="48">
        <v>500</v>
      </c>
      <c r="E2862" s="48">
        <v>621</v>
      </c>
      <c r="F2862" s="48" t="s">
        <v>6128</v>
      </c>
      <c r="G2862" s="48" t="s">
        <v>35</v>
      </c>
      <c r="H2862" s="75">
        <f t="shared" si="1501"/>
        <v>0</v>
      </c>
      <c r="I2862" s="74">
        <v>53</v>
      </c>
      <c r="J2862" s="74">
        <v>53</v>
      </c>
      <c r="K2862" s="48">
        <f t="shared" si="1522"/>
        <v>53</v>
      </c>
      <c r="L2862" s="48">
        <v>-4</v>
      </c>
      <c r="M2862" s="48">
        <f t="shared" si="1497"/>
        <v>49</v>
      </c>
      <c r="N2862" s="48">
        <v>0</v>
      </c>
      <c r="O2862" s="56">
        <v>89.81944</v>
      </c>
      <c r="P2862" s="48" t="str">
        <f t="shared" si="1505"/>
        <v>2214C SL</v>
      </c>
      <c r="Q2862" s="76" t="s">
        <v>6187</v>
      </c>
      <c r="R2862" s="76" t="s">
        <v>6187</v>
      </c>
      <c r="S2862" s="49">
        <f t="shared" si="1502"/>
        <v>0</v>
      </c>
      <c r="T2862" s="49">
        <f t="shared" si="1506"/>
        <v>0</v>
      </c>
      <c r="U2862" s="49">
        <v>402.03846153846155</v>
      </c>
      <c r="V2862" s="49">
        <f t="shared" si="1494"/>
        <v>0.80407692307692313</v>
      </c>
      <c r="W2862" s="49">
        <f t="shared" si="1518"/>
        <v>0</v>
      </c>
      <c r="X2862" s="90">
        <f t="shared" si="1524"/>
        <v>0</v>
      </c>
      <c r="Y2862" s="91">
        <f t="shared" si="1498"/>
        <v>0</v>
      </c>
      <c r="Z2862" s="93">
        <f t="shared" si="1516"/>
        <v>0</v>
      </c>
      <c r="AA2862" s="94">
        <f t="shared" si="1499"/>
        <v>0</v>
      </c>
      <c r="AB2862" s="97">
        <f t="shared" si="1523"/>
        <v>0</v>
      </c>
      <c r="AC2862" s="98">
        <f t="shared" si="1500"/>
        <v>0</v>
      </c>
      <c r="AD2862" s="77" t="s">
        <v>3</v>
      </c>
      <c r="AE2862" s="54">
        <v>0</v>
      </c>
      <c r="AF2862" s="17"/>
    </row>
    <row r="2863" spans="1:32" ht="16.899999999999999" customHeight="1" x14ac:dyDescent="0.3">
      <c r="A2863" s="73" t="s">
        <v>7</v>
      </c>
      <c r="B2863" s="74" t="s">
        <v>458</v>
      </c>
      <c r="C2863" s="48" t="s">
        <v>10</v>
      </c>
      <c r="D2863" s="48">
        <v>500</v>
      </c>
      <c r="E2863" s="48">
        <v>2834</v>
      </c>
      <c r="F2863" s="48" t="s">
        <v>6126</v>
      </c>
      <c r="G2863" s="48">
        <v>2</v>
      </c>
      <c r="H2863" s="75">
        <f t="shared" si="1501"/>
        <v>-0.75</v>
      </c>
      <c r="I2863" s="74">
        <v>25</v>
      </c>
      <c r="J2863" s="74">
        <v>100</v>
      </c>
      <c r="K2863" s="48">
        <f t="shared" si="1522"/>
        <v>25</v>
      </c>
      <c r="L2863" s="48"/>
      <c r="M2863" s="48">
        <f t="shared" si="1497"/>
        <v>25</v>
      </c>
      <c r="N2863" s="48">
        <v>4</v>
      </c>
      <c r="O2863" s="56">
        <v>80.400000000000006</v>
      </c>
      <c r="P2863" s="48" t="str">
        <f t="shared" si="1505"/>
        <v>2423C SL</v>
      </c>
      <c r="Q2863" s="76">
        <v>0</v>
      </c>
      <c r="R2863" s="76">
        <v>7</v>
      </c>
      <c r="S2863" s="49">
        <f t="shared" si="1502"/>
        <v>8.076923076923077E-3</v>
      </c>
      <c r="T2863" s="49">
        <f t="shared" si="1506"/>
        <v>4.0384615384615383</v>
      </c>
      <c r="U2863" s="49">
        <v>575.53307692307681</v>
      </c>
      <c r="V2863" s="49">
        <f t="shared" si="1494"/>
        <v>1.1510661538461535</v>
      </c>
      <c r="W2863" s="49">
        <f t="shared" si="1518"/>
        <v>0.20192307692307693</v>
      </c>
      <c r="X2863" s="90">
        <f t="shared" ref="X2863:X2864" si="1525">ROUNDUP(S2863*$X$4,0)</f>
        <v>1</v>
      </c>
      <c r="Y2863" s="91">
        <f t="shared" si="1498"/>
        <v>80.400000000000006</v>
      </c>
      <c r="Z2863" s="93">
        <f t="shared" si="1516"/>
        <v>1</v>
      </c>
      <c r="AA2863" s="94">
        <f t="shared" si="1499"/>
        <v>80.400000000000006</v>
      </c>
      <c r="AB2863" s="97">
        <f t="shared" si="1523"/>
        <v>1</v>
      </c>
      <c r="AC2863" s="98">
        <f t="shared" si="1500"/>
        <v>80.400000000000006</v>
      </c>
      <c r="AD2863" s="77" t="s">
        <v>3</v>
      </c>
      <c r="AE2863" s="54">
        <v>80.400000000000006</v>
      </c>
      <c r="AF2863" s="17"/>
    </row>
    <row r="2864" spans="1:32" ht="12.75" customHeight="1" x14ac:dyDescent="0.3">
      <c r="A2864" s="73" t="s">
        <v>7</v>
      </c>
      <c r="B2864" s="74" t="s">
        <v>459</v>
      </c>
      <c r="C2864" s="48" t="s">
        <v>10</v>
      </c>
      <c r="D2864" s="48">
        <v>1000</v>
      </c>
      <c r="E2864" s="48">
        <v>2834</v>
      </c>
      <c r="F2864" s="48" t="s">
        <v>6126</v>
      </c>
      <c r="G2864" s="48">
        <v>2</v>
      </c>
      <c r="H2864" s="75">
        <f t="shared" si="1501"/>
        <v>0</v>
      </c>
      <c r="I2864" s="74">
        <v>21</v>
      </c>
      <c r="J2864" s="74">
        <v>21</v>
      </c>
      <c r="K2864" s="48">
        <f t="shared" si="1522"/>
        <v>21</v>
      </c>
      <c r="L2864" s="48"/>
      <c r="M2864" s="48">
        <f t="shared" si="1497"/>
        <v>21</v>
      </c>
      <c r="N2864" s="48">
        <v>0</v>
      </c>
      <c r="O2864" s="56">
        <v>0</v>
      </c>
      <c r="P2864" s="48" t="str">
        <f t="shared" si="1505"/>
        <v>2461C BK</v>
      </c>
      <c r="Q2864" s="76" t="s">
        <v>6187</v>
      </c>
      <c r="R2864" s="76" t="s">
        <v>6187</v>
      </c>
      <c r="S2864" s="49">
        <f t="shared" si="1502"/>
        <v>0</v>
      </c>
      <c r="T2864" s="49">
        <f t="shared" si="1506"/>
        <v>0</v>
      </c>
      <c r="U2864" s="49">
        <v>1444.3076923076922</v>
      </c>
      <c r="V2864" s="49">
        <f t="shared" si="1494"/>
        <v>1.4443076923076921</v>
      </c>
      <c r="W2864" s="49">
        <f t="shared" si="1518"/>
        <v>0</v>
      </c>
      <c r="X2864" s="90">
        <f t="shared" si="1525"/>
        <v>0</v>
      </c>
      <c r="Y2864" s="91">
        <f t="shared" si="1498"/>
        <v>0</v>
      </c>
      <c r="Z2864" s="93">
        <f t="shared" si="1516"/>
        <v>0</v>
      </c>
      <c r="AA2864" s="94">
        <f t="shared" si="1499"/>
        <v>0</v>
      </c>
      <c r="AB2864" s="97">
        <f t="shared" si="1523"/>
        <v>0</v>
      </c>
      <c r="AC2864" s="98">
        <f t="shared" si="1500"/>
        <v>0</v>
      </c>
      <c r="AD2864" s="77" t="s">
        <v>3</v>
      </c>
      <c r="AE2864" s="54">
        <v>0</v>
      </c>
      <c r="AF2864" s="17"/>
    </row>
    <row r="2865" spans="1:32" ht="12.75" customHeight="1" x14ac:dyDescent="0.3">
      <c r="A2865" s="73" t="s">
        <v>35</v>
      </c>
      <c r="B2865" s="74" t="s">
        <v>3300</v>
      </c>
      <c r="C2865" s="48" t="s">
        <v>10</v>
      </c>
      <c r="D2865" s="48">
        <v>1</v>
      </c>
      <c r="E2865" s="48">
        <v>2834</v>
      </c>
      <c r="F2865" s="48" t="s">
        <v>6126</v>
      </c>
      <c r="G2865" s="48">
        <v>2</v>
      </c>
      <c r="H2865" s="75">
        <f t="shared" si="1501"/>
        <v>-0.125</v>
      </c>
      <c r="I2865" s="74">
        <v>35</v>
      </c>
      <c r="J2865" s="74">
        <v>40</v>
      </c>
      <c r="K2865" s="48">
        <f t="shared" si="1522"/>
        <v>35</v>
      </c>
      <c r="L2865" s="48"/>
      <c r="M2865" s="48">
        <f t="shared" si="1497"/>
        <v>35</v>
      </c>
      <c r="N2865" s="48">
        <v>1245</v>
      </c>
      <c r="O2865" s="56">
        <v>0.46112999999999998</v>
      </c>
      <c r="P2865" s="48" t="str">
        <f t="shared" si="1505"/>
        <v>1065 SL</v>
      </c>
      <c r="Q2865" s="76" t="s">
        <v>6187</v>
      </c>
      <c r="R2865" s="76" t="s">
        <v>6187</v>
      </c>
      <c r="S2865" s="49">
        <f t="shared" si="1502"/>
        <v>0</v>
      </c>
      <c r="T2865" s="49">
        <f t="shared" si="1506"/>
        <v>0</v>
      </c>
      <c r="U2865" s="49">
        <v>10.076923076923077</v>
      </c>
      <c r="V2865" s="49">
        <f t="shared" si="1494"/>
        <v>10.076923076923077</v>
      </c>
      <c r="W2865" s="49">
        <f t="shared" si="1518"/>
        <v>0</v>
      </c>
      <c r="X2865" s="90">
        <f>ROUNDUP(S2865*$X$4,0)</f>
        <v>0</v>
      </c>
      <c r="Y2865" s="91">
        <f t="shared" si="1498"/>
        <v>0</v>
      </c>
      <c r="Z2865" s="93">
        <f t="shared" si="1516"/>
        <v>0</v>
      </c>
      <c r="AA2865" s="94">
        <f t="shared" si="1499"/>
        <v>0</v>
      </c>
      <c r="AB2865" s="97">
        <f t="shared" si="1523"/>
        <v>0</v>
      </c>
      <c r="AC2865" s="98">
        <f t="shared" si="1500"/>
        <v>0</v>
      </c>
      <c r="AD2865" s="77" t="s">
        <v>3</v>
      </c>
      <c r="AE2865" s="54">
        <v>0</v>
      </c>
      <c r="AF2865" s="17"/>
    </row>
    <row r="2866" spans="1:32" ht="16.899999999999999" customHeight="1" x14ac:dyDescent="0.3">
      <c r="A2866" s="73" t="s">
        <v>7</v>
      </c>
      <c r="B2866" s="74" t="s">
        <v>465</v>
      </c>
      <c r="C2866" s="48" t="s">
        <v>464</v>
      </c>
      <c r="D2866" s="48">
        <v>1</v>
      </c>
      <c r="E2866" s="48">
        <v>4013</v>
      </c>
      <c r="F2866" s="48" t="s">
        <v>6180</v>
      </c>
      <c r="G2866" s="48" t="s">
        <v>112</v>
      </c>
      <c r="H2866" s="75">
        <f t="shared" si="1501"/>
        <v>0.46666666666666667</v>
      </c>
      <c r="I2866" s="74">
        <v>88</v>
      </c>
      <c r="J2866" s="74">
        <v>60</v>
      </c>
      <c r="K2866" s="48">
        <f>J2866</f>
        <v>60</v>
      </c>
      <c r="L2866" s="48">
        <f>$L$3</f>
        <v>-4</v>
      </c>
      <c r="M2866" s="48">
        <f t="shared" ref="M2866:M2917" si="1526">K2866+L2866</f>
        <v>56</v>
      </c>
      <c r="N2866" s="48">
        <v>0</v>
      </c>
      <c r="O2866" s="56">
        <v>0.08</v>
      </c>
      <c r="P2866" s="48" t="str">
        <f t="shared" si="1505"/>
        <v>2840/7 BK</v>
      </c>
      <c r="Q2866" s="76" t="s">
        <v>6187</v>
      </c>
      <c r="R2866" s="76" t="s">
        <v>6187</v>
      </c>
      <c r="S2866" s="49">
        <f t="shared" si="1502"/>
        <v>0</v>
      </c>
      <c r="T2866" s="49">
        <f t="shared" si="1506"/>
        <v>0</v>
      </c>
      <c r="U2866" s="49">
        <v>785.19230769230762</v>
      </c>
      <c r="V2866" s="49">
        <f t="shared" si="1494"/>
        <v>785.19230769230762</v>
      </c>
      <c r="W2866" s="49">
        <f t="shared" si="1518"/>
        <v>0</v>
      </c>
      <c r="X2866" s="90">
        <f>ROUNDUP(S2866*$X$4,0)</f>
        <v>0</v>
      </c>
      <c r="Y2866" s="91">
        <f t="shared" ref="Y2866:Y2917" si="1527">X2866*O2866</f>
        <v>0</v>
      </c>
      <c r="Z2866" s="93">
        <f t="shared" si="1516"/>
        <v>0</v>
      </c>
      <c r="AA2866" s="94">
        <f t="shared" ref="AA2866:AA2917" si="1528">Z2866*O2866</f>
        <v>0</v>
      </c>
      <c r="AB2866" s="97">
        <f t="shared" si="1523"/>
        <v>0</v>
      </c>
      <c r="AC2866" s="98">
        <f t="shared" ref="AC2866:AC2917" si="1529">AB2866*O2866</f>
        <v>0</v>
      </c>
      <c r="AD2866" s="77" t="s">
        <v>5890</v>
      </c>
      <c r="AE2866" s="54">
        <v>0</v>
      </c>
      <c r="AF2866" s="17"/>
    </row>
    <row r="2867" spans="1:32" ht="16.899999999999999" customHeight="1" x14ac:dyDescent="0.3">
      <c r="A2867" s="73" t="s">
        <v>7</v>
      </c>
      <c r="B2867" s="74" t="s">
        <v>3082</v>
      </c>
      <c r="C2867" s="48" t="s">
        <v>1154</v>
      </c>
      <c r="D2867" s="48">
        <v>100</v>
      </c>
      <c r="E2867" s="48">
        <v>621</v>
      </c>
      <c r="F2867" s="48" t="s">
        <v>6128</v>
      </c>
      <c r="G2867" s="48" t="s">
        <v>35</v>
      </c>
      <c r="H2867" s="75">
        <f t="shared" ref="H2867:H2918" si="1530">(I2867-J2867)/J2867</f>
        <v>-0.65753424657534243</v>
      </c>
      <c r="I2867" s="74">
        <v>25</v>
      </c>
      <c r="J2867" s="74">
        <v>73</v>
      </c>
      <c r="K2867" s="48">
        <f>I2867</f>
        <v>25</v>
      </c>
      <c r="L2867" s="48">
        <v>-4</v>
      </c>
      <c r="M2867" s="48">
        <f t="shared" si="1526"/>
        <v>21</v>
      </c>
      <c r="N2867" s="48">
        <v>9</v>
      </c>
      <c r="O2867" s="56">
        <v>35.366</v>
      </c>
      <c r="P2867" s="48" t="str">
        <f t="shared" si="1505"/>
        <v>5106C SL</v>
      </c>
      <c r="Q2867" s="76">
        <v>10</v>
      </c>
      <c r="R2867" s="76">
        <v>23</v>
      </c>
      <c r="S2867" s="49">
        <f t="shared" ref="S2867:S2918" si="1531">((Q2867/65*0.7)+(R2867/260*0.3))</f>
        <v>0.13423076923076924</v>
      </c>
      <c r="T2867" s="49">
        <f t="shared" si="1506"/>
        <v>13.423076923076923</v>
      </c>
      <c r="U2867" s="49">
        <v>177.65384615384613</v>
      </c>
      <c r="V2867" s="49">
        <f t="shared" si="1494"/>
        <v>1.7765384615384614</v>
      </c>
      <c r="W2867" s="49">
        <f t="shared" si="1518"/>
        <v>2.8188461538461538</v>
      </c>
      <c r="X2867" s="90">
        <f>ROUND(S2867*$X$4,0)</f>
        <v>1</v>
      </c>
      <c r="Y2867" s="91">
        <f t="shared" si="1527"/>
        <v>35.366</v>
      </c>
      <c r="Z2867" s="93">
        <f t="shared" si="1516"/>
        <v>4</v>
      </c>
      <c r="AA2867" s="94">
        <f t="shared" si="1528"/>
        <v>141.464</v>
      </c>
      <c r="AB2867" s="97">
        <f t="shared" si="1523"/>
        <v>5</v>
      </c>
      <c r="AC2867" s="98">
        <f t="shared" si="1529"/>
        <v>176.82999999999998</v>
      </c>
      <c r="AD2867" s="77" t="s">
        <v>3</v>
      </c>
      <c r="AE2867" s="54">
        <v>176.82999999999998</v>
      </c>
      <c r="AF2867" s="17"/>
    </row>
    <row r="2868" spans="1:32" ht="12.75" customHeight="1" x14ac:dyDescent="0.3">
      <c r="A2868" s="73" t="s">
        <v>7</v>
      </c>
      <c r="B2868" s="74" t="s">
        <v>3088</v>
      </c>
      <c r="C2868" s="48" t="s">
        <v>1154</v>
      </c>
      <c r="D2868" s="48">
        <v>1000</v>
      </c>
      <c r="E2868" s="48">
        <v>621</v>
      </c>
      <c r="F2868" s="48" t="s">
        <v>6128</v>
      </c>
      <c r="G2868" s="48" t="s">
        <v>35</v>
      </c>
      <c r="H2868" s="75">
        <f t="shared" si="1530"/>
        <v>-0.52054794520547942</v>
      </c>
      <c r="I2868" s="74">
        <v>35</v>
      </c>
      <c r="J2868" s="74">
        <v>73</v>
      </c>
      <c r="K2868" s="48">
        <f>I2868</f>
        <v>35</v>
      </c>
      <c r="L2868" s="48">
        <v>-4</v>
      </c>
      <c r="M2868" s="48">
        <f t="shared" si="1526"/>
        <v>31</v>
      </c>
      <c r="N2868" s="48">
        <v>26</v>
      </c>
      <c r="O2868" s="56">
        <v>264.06</v>
      </c>
      <c r="P2868" s="48" t="str">
        <f t="shared" si="1505"/>
        <v>5122C SL</v>
      </c>
      <c r="Q2868" s="76">
        <v>11</v>
      </c>
      <c r="R2868" s="76">
        <v>34</v>
      </c>
      <c r="S2868" s="49">
        <f t="shared" si="1531"/>
        <v>0.15769230769230769</v>
      </c>
      <c r="T2868" s="49">
        <f t="shared" si="1506"/>
        <v>157.69230769230768</v>
      </c>
      <c r="U2868" s="49">
        <v>168.80769230769229</v>
      </c>
      <c r="V2868" s="49">
        <f t="shared" si="1494"/>
        <v>0.1688076923076923</v>
      </c>
      <c r="W2868" s="49">
        <f t="shared" si="1518"/>
        <v>4.888461538461538</v>
      </c>
      <c r="X2868" s="90">
        <f>ROUND(S2868*$X$4,0)</f>
        <v>1</v>
      </c>
      <c r="Y2868" s="91">
        <f t="shared" si="1527"/>
        <v>264.06</v>
      </c>
      <c r="Z2868" s="93">
        <f t="shared" si="1516"/>
        <v>6</v>
      </c>
      <c r="AA2868" s="94">
        <f t="shared" si="1528"/>
        <v>1584.3600000000001</v>
      </c>
      <c r="AB2868" s="97">
        <f t="shared" si="1523"/>
        <v>7</v>
      </c>
      <c r="AC2868" s="98">
        <f t="shared" si="1529"/>
        <v>1848.42</v>
      </c>
      <c r="AD2868" s="77" t="s">
        <v>3</v>
      </c>
      <c r="AE2868" s="54">
        <v>1848.42</v>
      </c>
      <c r="AF2868" s="17"/>
    </row>
    <row r="2869" spans="1:32" ht="16.899999999999999" customHeight="1" x14ac:dyDescent="0.3">
      <c r="A2869" s="73" t="s">
        <v>35</v>
      </c>
      <c r="B2869" s="74" t="s">
        <v>2938</v>
      </c>
      <c r="C2869" s="48" t="s">
        <v>464</v>
      </c>
      <c r="D2869" s="48">
        <v>1000</v>
      </c>
      <c r="E2869" s="48">
        <v>4013</v>
      </c>
      <c r="F2869" s="48" t="s">
        <v>6180</v>
      </c>
      <c r="G2869" s="48" t="s">
        <v>65</v>
      </c>
      <c r="H2869" s="75">
        <f t="shared" si="1530"/>
        <v>0</v>
      </c>
      <c r="I2869" s="74">
        <v>5</v>
      </c>
      <c r="J2869" s="74">
        <v>5</v>
      </c>
      <c r="K2869" s="48">
        <f>J2869</f>
        <v>5</v>
      </c>
      <c r="L2869" s="48"/>
      <c r="M2869" s="48">
        <f t="shared" si="1526"/>
        <v>5</v>
      </c>
      <c r="N2869" s="48">
        <v>1</v>
      </c>
      <c r="O2869" s="56">
        <v>282.50281000000001</v>
      </c>
      <c r="P2869" s="48" t="str">
        <f t="shared" si="1505"/>
        <v>5857 YL</v>
      </c>
      <c r="Q2869" s="76">
        <v>1</v>
      </c>
      <c r="R2869" s="76">
        <v>10</v>
      </c>
      <c r="S2869" s="49">
        <f t="shared" si="1531"/>
        <v>2.2307692307692306E-2</v>
      </c>
      <c r="T2869" s="49">
        <f t="shared" si="1506"/>
        <v>22.307692307692307</v>
      </c>
      <c r="U2869" s="49">
        <v>62.653846153846146</v>
      </c>
      <c r="V2869" s="49">
        <f t="shared" si="1494"/>
        <v>6.2653846153846143E-2</v>
      </c>
      <c r="W2869" s="49">
        <f t="shared" si="1518"/>
        <v>0.11153846153846153</v>
      </c>
      <c r="X2869" s="90">
        <f>ROUNDUP(S2869*$X$2,0)</f>
        <v>1</v>
      </c>
      <c r="Y2869" s="91">
        <f t="shared" si="1527"/>
        <v>282.50281000000001</v>
      </c>
      <c r="Z2869" s="93">
        <f t="shared" si="1516"/>
        <v>1</v>
      </c>
      <c r="AA2869" s="94">
        <f t="shared" si="1528"/>
        <v>282.50281000000001</v>
      </c>
      <c r="AB2869" s="97">
        <f>ROUND((S2869*$AB$2)+Z2869,0)</f>
        <v>1</v>
      </c>
      <c r="AC2869" s="98">
        <f t="shared" si="1529"/>
        <v>282.50281000000001</v>
      </c>
      <c r="AD2869" s="77" t="s">
        <v>5891</v>
      </c>
      <c r="AE2869" s="54">
        <v>282.50281000000001</v>
      </c>
      <c r="AF2869" s="17"/>
    </row>
    <row r="2870" spans="1:32" ht="16.899999999999999" customHeight="1" x14ac:dyDescent="0.3">
      <c r="A2870" s="73" t="s">
        <v>7</v>
      </c>
      <c r="B2870" s="74" t="s">
        <v>3097</v>
      </c>
      <c r="C2870" s="48" t="s">
        <v>1154</v>
      </c>
      <c r="D2870" s="48">
        <v>1000</v>
      </c>
      <c r="E2870" s="48">
        <v>621</v>
      </c>
      <c r="F2870" s="48" t="s">
        <v>6128</v>
      </c>
      <c r="G2870" s="48" t="s">
        <v>35</v>
      </c>
      <c r="H2870" s="75">
        <f t="shared" si="1530"/>
        <v>-0.13793103448275862</v>
      </c>
      <c r="I2870" s="74">
        <v>25</v>
      </c>
      <c r="J2870" s="74">
        <v>29</v>
      </c>
      <c r="K2870" s="48">
        <f>I2870</f>
        <v>25</v>
      </c>
      <c r="L2870" s="48">
        <v>-4</v>
      </c>
      <c r="M2870" s="48">
        <f t="shared" si="1526"/>
        <v>21</v>
      </c>
      <c r="N2870" s="48">
        <v>15</v>
      </c>
      <c r="O2870" s="56">
        <v>256.25</v>
      </c>
      <c r="P2870" s="48" t="str">
        <f t="shared" si="1505"/>
        <v>5198C SL</v>
      </c>
      <c r="Q2870" s="76">
        <v>14</v>
      </c>
      <c r="R2870" s="76">
        <v>86</v>
      </c>
      <c r="S2870" s="49">
        <f t="shared" si="1531"/>
        <v>0.25</v>
      </c>
      <c r="T2870" s="49">
        <f t="shared" si="1506"/>
        <v>250</v>
      </c>
      <c r="U2870" s="49">
        <v>258</v>
      </c>
      <c r="V2870" s="49">
        <f t="shared" ref="V2870:V2933" si="1532">U2870/D2870</f>
        <v>0.25800000000000001</v>
      </c>
      <c r="W2870" s="49">
        <f t="shared" si="1518"/>
        <v>5.25</v>
      </c>
      <c r="X2870" s="90">
        <f>ROUND(S2870*$X$4,0)</f>
        <v>1</v>
      </c>
      <c r="Y2870" s="91">
        <f t="shared" si="1527"/>
        <v>256.25</v>
      </c>
      <c r="Z2870" s="93">
        <f t="shared" si="1516"/>
        <v>6</v>
      </c>
      <c r="AA2870" s="94">
        <f t="shared" si="1528"/>
        <v>1537.5</v>
      </c>
      <c r="AB2870" s="97">
        <f t="shared" ref="AB2870:AB2909" si="1533">ROUND((S2870*$AB$4)+Z2870,0)</f>
        <v>7</v>
      </c>
      <c r="AC2870" s="98">
        <f t="shared" si="1529"/>
        <v>1793.75</v>
      </c>
      <c r="AD2870" s="77" t="s">
        <v>3</v>
      </c>
      <c r="AE2870" s="54">
        <v>1793.75</v>
      </c>
      <c r="AF2870" s="17"/>
    </row>
    <row r="2871" spans="1:32" ht="12.75" customHeight="1" x14ac:dyDescent="0.3">
      <c r="A2871" s="34" t="s">
        <v>7</v>
      </c>
      <c r="B2871" s="35" t="s">
        <v>502</v>
      </c>
      <c r="C2871" s="36" t="s">
        <v>10</v>
      </c>
      <c r="D2871" s="37">
        <v>1000</v>
      </c>
      <c r="E2871" s="37"/>
      <c r="F2871" s="37"/>
      <c r="G2871" s="36" t="s">
        <v>35</v>
      </c>
      <c r="H2871" s="46">
        <f t="shared" si="1530"/>
        <v>0</v>
      </c>
      <c r="I2871" s="35">
        <v>159</v>
      </c>
      <c r="J2871" s="35">
        <v>159</v>
      </c>
      <c r="K2871" s="36">
        <f>I2871</f>
        <v>159</v>
      </c>
      <c r="L2871" s="36">
        <f>$L$3</f>
        <v>-4</v>
      </c>
      <c r="M2871" s="37">
        <f t="shared" si="1526"/>
        <v>155</v>
      </c>
      <c r="N2871" s="48">
        <v>0</v>
      </c>
      <c r="O2871" s="56">
        <v>0</v>
      </c>
      <c r="P2871" s="36" t="str">
        <f t="shared" si="1505"/>
        <v>2241C SL</v>
      </c>
      <c r="Q2871" s="38" t="s">
        <v>6187</v>
      </c>
      <c r="R2871" s="38" t="s">
        <v>6187</v>
      </c>
      <c r="S2871" s="39">
        <f t="shared" si="1531"/>
        <v>0</v>
      </c>
      <c r="T2871" s="39">
        <f t="shared" si="1506"/>
        <v>0</v>
      </c>
      <c r="U2871" s="39">
        <v>1995.7692307692309</v>
      </c>
      <c r="V2871" s="39">
        <f t="shared" si="1532"/>
        <v>1.995769230769231</v>
      </c>
      <c r="W2871" s="39">
        <f t="shared" si="1518"/>
        <v>0</v>
      </c>
      <c r="X2871" s="39">
        <f t="shared" ref="X2871:X2873" si="1534">ROUNDUP(S2871*$X$4,0)</f>
        <v>0</v>
      </c>
      <c r="Y2871" s="40">
        <f t="shared" si="1527"/>
        <v>0</v>
      </c>
      <c r="Z2871" s="39">
        <f t="shared" si="1516"/>
        <v>0</v>
      </c>
      <c r="AA2871" s="40">
        <f t="shared" si="1528"/>
        <v>0</v>
      </c>
      <c r="AB2871" s="39">
        <f t="shared" si="1533"/>
        <v>0</v>
      </c>
      <c r="AC2871" s="40">
        <f t="shared" si="1529"/>
        <v>0</v>
      </c>
      <c r="AD2871" s="41" t="s">
        <v>3</v>
      </c>
      <c r="AE2871" s="20">
        <v>0</v>
      </c>
      <c r="AF2871" s="17"/>
    </row>
    <row r="2872" spans="1:32" ht="16.899999999999999" customHeight="1" x14ac:dyDescent="0.3">
      <c r="A2872" s="73" t="s">
        <v>35</v>
      </c>
      <c r="B2872" s="74" t="s">
        <v>563</v>
      </c>
      <c r="C2872" s="48" t="s">
        <v>40</v>
      </c>
      <c r="D2872" s="48">
        <v>1</v>
      </c>
      <c r="E2872" s="48">
        <v>595</v>
      </c>
      <c r="F2872" s="48" t="s">
        <v>6127</v>
      </c>
      <c r="G2872" s="48" t="s">
        <v>112</v>
      </c>
      <c r="H2872" s="75">
        <f t="shared" si="1530"/>
        <v>0.5</v>
      </c>
      <c r="I2872" s="74">
        <v>150</v>
      </c>
      <c r="J2872" s="74">
        <v>100</v>
      </c>
      <c r="K2872" s="48">
        <f>J2872</f>
        <v>100</v>
      </c>
      <c r="L2872" s="48">
        <f>$L$3</f>
        <v>-4</v>
      </c>
      <c r="M2872" s="48">
        <f t="shared" si="1526"/>
        <v>96</v>
      </c>
      <c r="N2872" s="48">
        <v>0</v>
      </c>
      <c r="O2872" s="56">
        <v>6.6159999999999997E-2</v>
      </c>
      <c r="P2872" s="48" t="str">
        <f t="shared" si="1505"/>
        <v>1805 BL</v>
      </c>
      <c r="Q2872" s="76" t="s">
        <v>6187</v>
      </c>
      <c r="R2872" s="76" t="s">
        <v>6187</v>
      </c>
      <c r="S2872" s="49">
        <f t="shared" si="1531"/>
        <v>0</v>
      </c>
      <c r="T2872" s="49">
        <f t="shared" si="1506"/>
        <v>0</v>
      </c>
      <c r="U2872" s="49">
        <v>83.269230769230774</v>
      </c>
      <c r="V2872" s="49">
        <f t="shared" si="1532"/>
        <v>83.269230769230774</v>
      </c>
      <c r="W2872" s="49">
        <f t="shared" si="1518"/>
        <v>0</v>
      </c>
      <c r="X2872" s="90">
        <f t="shared" si="1534"/>
        <v>0</v>
      </c>
      <c r="Y2872" s="91">
        <f t="shared" si="1527"/>
        <v>0</v>
      </c>
      <c r="Z2872" s="93">
        <f t="shared" si="1516"/>
        <v>0</v>
      </c>
      <c r="AA2872" s="94">
        <f t="shared" si="1528"/>
        <v>0</v>
      </c>
      <c r="AB2872" s="97">
        <f t="shared" si="1533"/>
        <v>0</v>
      </c>
      <c r="AC2872" s="98">
        <f t="shared" si="1529"/>
        <v>0</v>
      </c>
      <c r="AD2872" s="77" t="s">
        <v>5890</v>
      </c>
      <c r="AE2872" s="54">
        <v>0</v>
      </c>
      <c r="AF2872" s="17"/>
    </row>
    <row r="2873" spans="1:32" ht="16.899999999999999" customHeight="1" x14ac:dyDescent="0.3">
      <c r="A2873" s="73" t="s">
        <v>7</v>
      </c>
      <c r="B2873" s="74" t="s">
        <v>644</v>
      </c>
      <c r="C2873" s="48" t="s">
        <v>10</v>
      </c>
      <c r="D2873" s="48">
        <v>500</v>
      </c>
      <c r="E2873" s="48">
        <v>621</v>
      </c>
      <c r="F2873" s="48" t="s">
        <v>6128</v>
      </c>
      <c r="G2873" s="48" t="s">
        <v>35</v>
      </c>
      <c r="H2873" s="75">
        <f t="shared" si="1530"/>
        <v>-0.75</v>
      </c>
      <c r="I2873" s="74">
        <v>25</v>
      </c>
      <c r="J2873" s="74">
        <v>100</v>
      </c>
      <c r="K2873" s="48">
        <f>I2873</f>
        <v>25</v>
      </c>
      <c r="L2873" s="48">
        <v>-4</v>
      </c>
      <c r="M2873" s="48">
        <f t="shared" si="1526"/>
        <v>21</v>
      </c>
      <c r="N2873" s="48">
        <v>0</v>
      </c>
      <c r="O2873" s="56">
        <v>51.5</v>
      </c>
      <c r="P2873" s="48" t="str">
        <f t="shared" si="1505"/>
        <v>2401C SL</v>
      </c>
      <c r="Q2873" s="76">
        <v>0</v>
      </c>
      <c r="R2873" s="76">
        <v>2</v>
      </c>
      <c r="S2873" s="49">
        <f t="shared" si="1531"/>
        <v>2.3076923076923079E-3</v>
      </c>
      <c r="T2873" s="49">
        <f t="shared" si="1506"/>
        <v>1.153846153846154</v>
      </c>
      <c r="U2873" s="49">
        <v>570.96153846153857</v>
      </c>
      <c r="V2873" s="49">
        <f t="shared" si="1532"/>
        <v>1.141923076923077</v>
      </c>
      <c r="W2873" s="49">
        <f t="shared" si="1518"/>
        <v>4.8461538461538466E-2</v>
      </c>
      <c r="X2873" s="90">
        <f t="shared" si="1534"/>
        <v>1</v>
      </c>
      <c r="Y2873" s="91">
        <f t="shared" si="1527"/>
        <v>51.5</v>
      </c>
      <c r="Z2873" s="93">
        <f t="shared" si="1516"/>
        <v>1</v>
      </c>
      <c r="AA2873" s="94">
        <f t="shared" si="1528"/>
        <v>51.5</v>
      </c>
      <c r="AB2873" s="97">
        <f t="shared" si="1533"/>
        <v>1</v>
      </c>
      <c r="AC2873" s="98">
        <f t="shared" si="1529"/>
        <v>51.5</v>
      </c>
      <c r="AD2873" s="77" t="s">
        <v>3</v>
      </c>
      <c r="AE2873" s="54">
        <v>51.5</v>
      </c>
      <c r="AF2873" s="17"/>
    </row>
    <row r="2874" spans="1:32" ht="16.899999999999999" customHeight="1" x14ac:dyDescent="0.3">
      <c r="A2874" s="73" t="s">
        <v>7</v>
      </c>
      <c r="B2874" s="74" t="s">
        <v>704</v>
      </c>
      <c r="C2874" s="48" t="s">
        <v>10</v>
      </c>
      <c r="D2874" s="48">
        <v>1000</v>
      </c>
      <c r="E2874" s="48">
        <v>2834</v>
      </c>
      <c r="F2874" s="48" t="s">
        <v>6126</v>
      </c>
      <c r="G2874" s="48">
        <v>2</v>
      </c>
      <c r="H2874" s="75">
        <f t="shared" si="1530"/>
        <v>0</v>
      </c>
      <c r="I2874" s="74">
        <v>25</v>
      </c>
      <c r="J2874" s="74">
        <f>I2874</f>
        <v>25</v>
      </c>
      <c r="K2874" s="48">
        <f>I2874</f>
        <v>25</v>
      </c>
      <c r="L2874" s="48"/>
      <c r="M2874" s="48">
        <f t="shared" si="1526"/>
        <v>25</v>
      </c>
      <c r="N2874" s="48">
        <v>0</v>
      </c>
      <c r="O2874" s="56">
        <v>197.17025000000001</v>
      </c>
      <c r="P2874" s="48" t="str">
        <f t="shared" si="1505"/>
        <v>2464C SL</v>
      </c>
      <c r="Q2874" s="76">
        <v>2</v>
      </c>
      <c r="R2874" s="76">
        <v>4</v>
      </c>
      <c r="S2874" s="49">
        <f t="shared" si="1531"/>
        <v>2.6153846153846153E-2</v>
      </c>
      <c r="T2874" s="49">
        <f t="shared" si="1506"/>
        <v>26.153846153846153</v>
      </c>
      <c r="U2874" s="49">
        <v>149.57692307692307</v>
      </c>
      <c r="V2874" s="49">
        <f t="shared" si="1532"/>
        <v>0.14957692307692308</v>
      </c>
      <c r="W2874" s="49">
        <f t="shared" si="1518"/>
        <v>0.65384615384615385</v>
      </c>
      <c r="X2874" s="90">
        <f>ROUND(S2874*$X$4,0)</f>
        <v>0</v>
      </c>
      <c r="Y2874" s="91">
        <f t="shared" si="1527"/>
        <v>0</v>
      </c>
      <c r="Z2874" s="93">
        <f t="shared" si="1516"/>
        <v>1</v>
      </c>
      <c r="AA2874" s="94">
        <f t="shared" si="1528"/>
        <v>197.17025000000001</v>
      </c>
      <c r="AB2874" s="97">
        <f t="shared" si="1533"/>
        <v>1</v>
      </c>
      <c r="AC2874" s="98">
        <f t="shared" si="1529"/>
        <v>197.17025000000001</v>
      </c>
      <c r="AD2874" s="77" t="s">
        <v>3</v>
      </c>
      <c r="AE2874" s="54">
        <v>197.17025000000001</v>
      </c>
      <c r="AF2874" s="17"/>
    </row>
    <row r="2875" spans="1:32" ht="12.75" customHeight="1" x14ac:dyDescent="0.3">
      <c r="A2875" s="73" t="s">
        <v>7</v>
      </c>
      <c r="B2875" s="74" t="s">
        <v>706</v>
      </c>
      <c r="C2875" s="48" t="s">
        <v>10</v>
      </c>
      <c r="D2875" s="48">
        <v>1</v>
      </c>
      <c r="E2875" s="48">
        <v>621</v>
      </c>
      <c r="F2875" s="48" t="s">
        <v>6128</v>
      </c>
      <c r="G2875" s="48" t="s">
        <v>7</v>
      </c>
      <c r="H2875" s="75">
        <f t="shared" si="1530"/>
        <v>0.12</v>
      </c>
      <c r="I2875" s="74">
        <v>224</v>
      </c>
      <c r="J2875" s="74">
        <v>200</v>
      </c>
      <c r="K2875" s="48">
        <f>J2875</f>
        <v>200</v>
      </c>
      <c r="L2875" s="48">
        <f t="shared" ref="L2875:L2883" si="1535">$L$3</f>
        <v>-4</v>
      </c>
      <c r="M2875" s="48">
        <f t="shared" si="1526"/>
        <v>196</v>
      </c>
      <c r="N2875" s="48">
        <v>0</v>
      </c>
      <c r="O2875" s="56">
        <v>0.76400000000000001</v>
      </c>
      <c r="P2875" s="48" t="str">
        <f t="shared" si="1505"/>
        <v>2467C SL</v>
      </c>
      <c r="Q2875" s="76" t="s">
        <v>6187</v>
      </c>
      <c r="R2875" s="76" t="s">
        <v>6187</v>
      </c>
      <c r="S2875" s="49">
        <f t="shared" si="1531"/>
        <v>0</v>
      </c>
      <c r="T2875" s="49">
        <f t="shared" si="1506"/>
        <v>0</v>
      </c>
      <c r="U2875" s="49">
        <v>40.42307692307692</v>
      </c>
      <c r="V2875" s="49">
        <f t="shared" si="1532"/>
        <v>40.42307692307692</v>
      </c>
      <c r="W2875" s="49">
        <f t="shared" si="1518"/>
        <v>0</v>
      </c>
      <c r="X2875" s="90">
        <f t="shared" ref="X2875:X2876" si="1536">ROUNDUP(S2875*$X$4,0)</f>
        <v>0</v>
      </c>
      <c r="Y2875" s="91">
        <f t="shared" si="1527"/>
        <v>0</v>
      </c>
      <c r="Z2875" s="93">
        <f t="shared" si="1516"/>
        <v>0</v>
      </c>
      <c r="AA2875" s="94">
        <f t="shared" si="1528"/>
        <v>0</v>
      </c>
      <c r="AB2875" s="97">
        <f t="shared" si="1533"/>
        <v>0</v>
      </c>
      <c r="AC2875" s="98">
        <f t="shared" si="1529"/>
        <v>0</v>
      </c>
      <c r="AD2875" s="77" t="s">
        <v>5890</v>
      </c>
      <c r="AE2875" s="54">
        <v>0</v>
      </c>
      <c r="AF2875" s="17"/>
    </row>
    <row r="2876" spans="1:32" ht="16.899999999999999" customHeight="1" x14ac:dyDescent="0.3">
      <c r="A2876" s="73" t="s">
        <v>35</v>
      </c>
      <c r="B2876" s="74" t="s">
        <v>711</v>
      </c>
      <c r="C2876" s="48" t="s">
        <v>464</v>
      </c>
      <c r="D2876" s="48">
        <v>1</v>
      </c>
      <c r="E2876" s="48">
        <v>4013</v>
      </c>
      <c r="F2876" s="48" t="s">
        <v>6180</v>
      </c>
      <c r="G2876" s="48" t="s">
        <v>112</v>
      </c>
      <c r="H2876" s="75">
        <f t="shared" si="1530"/>
        <v>0.21666666666666667</v>
      </c>
      <c r="I2876" s="74">
        <v>73</v>
      </c>
      <c r="J2876" s="74">
        <v>60</v>
      </c>
      <c r="K2876" s="48">
        <f>J2876</f>
        <v>60</v>
      </c>
      <c r="L2876" s="48">
        <f t="shared" si="1535"/>
        <v>-4</v>
      </c>
      <c r="M2876" s="48">
        <f t="shared" si="1526"/>
        <v>56</v>
      </c>
      <c r="N2876" s="48">
        <v>0</v>
      </c>
      <c r="O2876" s="56">
        <v>0.06</v>
      </c>
      <c r="P2876" s="48" t="str">
        <f t="shared" si="1505"/>
        <v>2841/7 BR</v>
      </c>
      <c r="Q2876" s="76" t="s">
        <v>6187</v>
      </c>
      <c r="R2876" s="76" t="s">
        <v>6187</v>
      </c>
      <c r="S2876" s="49">
        <f t="shared" si="1531"/>
        <v>0</v>
      </c>
      <c r="T2876" s="49">
        <f t="shared" si="1506"/>
        <v>0</v>
      </c>
      <c r="U2876" s="49">
        <v>180.46153846153845</v>
      </c>
      <c r="V2876" s="49">
        <f t="shared" si="1532"/>
        <v>180.46153846153845</v>
      </c>
      <c r="W2876" s="49">
        <f t="shared" si="1518"/>
        <v>0</v>
      </c>
      <c r="X2876" s="90">
        <f t="shared" si="1536"/>
        <v>0</v>
      </c>
      <c r="Y2876" s="91">
        <f t="shared" si="1527"/>
        <v>0</v>
      </c>
      <c r="Z2876" s="93">
        <f t="shared" si="1516"/>
        <v>0</v>
      </c>
      <c r="AA2876" s="94">
        <f t="shared" si="1528"/>
        <v>0</v>
      </c>
      <c r="AB2876" s="97">
        <f t="shared" si="1533"/>
        <v>0</v>
      </c>
      <c r="AC2876" s="98">
        <f t="shared" si="1529"/>
        <v>0</v>
      </c>
      <c r="AD2876" s="77" t="s">
        <v>5890</v>
      </c>
      <c r="AE2876" s="54">
        <v>0</v>
      </c>
      <c r="AF2876" s="17"/>
    </row>
    <row r="2877" spans="1:32" ht="16.899999999999999" customHeight="1" x14ac:dyDescent="0.3">
      <c r="A2877" s="73" t="s">
        <v>35</v>
      </c>
      <c r="B2877" s="74" t="s">
        <v>747</v>
      </c>
      <c r="C2877" s="48" t="s">
        <v>40</v>
      </c>
      <c r="D2877" s="48">
        <v>1</v>
      </c>
      <c r="E2877" s="48">
        <v>4008</v>
      </c>
      <c r="F2877" s="48" t="s">
        <v>5910</v>
      </c>
      <c r="G2877" s="48" t="s">
        <v>35</v>
      </c>
      <c r="H2877" s="75">
        <f t="shared" si="1530"/>
        <v>0</v>
      </c>
      <c r="I2877" s="74">
        <v>24</v>
      </c>
      <c r="J2877" s="74">
        <v>24</v>
      </c>
      <c r="K2877" s="48">
        <f>I2877</f>
        <v>24</v>
      </c>
      <c r="L2877" s="48">
        <f t="shared" si="1535"/>
        <v>-4</v>
      </c>
      <c r="M2877" s="48">
        <f t="shared" si="1526"/>
        <v>20</v>
      </c>
      <c r="N2877" s="48">
        <v>0</v>
      </c>
      <c r="O2877" s="56">
        <v>0</v>
      </c>
      <c r="P2877" s="48" t="str">
        <f t="shared" si="1505"/>
        <v>289 SV</v>
      </c>
      <c r="Q2877" s="76" t="s">
        <v>6187</v>
      </c>
      <c r="R2877" s="76" t="s">
        <v>6187</v>
      </c>
      <c r="S2877" s="49">
        <f t="shared" si="1531"/>
        <v>0</v>
      </c>
      <c r="T2877" s="49">
        <f t="shared" si="1506"/>
        <v>0</v>
      </c>
      <c r="U2877" s="49">
        <v>23.192307692307693</v>
      </c>
      <c r="V2877" s="49">
        <f t="shared" si="1532"/>
        <v>23.192307692307693</v>
      </c>
      <c r="W2877" s="49">
        <f t="shared" si="1518"/>
        <v>0</v>
      </c>
      <c r="X2877" s="90">
        <f>ROUNDUP(S2877*$X$3,0)</f>
        <v>0</v>
      </c>
      <c r="Y2877" s="91">
        <f t="shared" si="1527"/>
        <v>0</v>
      </c>
      <c r="Z2877" s="93">
        <f t="shared" si="1516"/>
        <v>0</v>
      </c>
      <c r="AA2877" s="94">
        <f t="shared" si="1528"/>
        <v>0</v>
      </c>
      <c r="AB2877" s="97">
        <f t="shared" si="1533"/>
        <v>0</v>
      </c>
      <c r="AC2877" s="98">
        <f t="shared" si="1529"/>
        <v>0</v>
      </c>
      <c r="AD2877" s="77" t="s">
        <v>5890</v>
      </c>
      <c r="AE2877" s="54">
        <v>0</v>
      </c>
      <c r="AF2877" s="17"/>
    </row>
    <row r="2878" spans="1:32" ht="16.899999999999999" customHeight="1" x14ac:dyDescent="0.3">
      <c r="A2878" s="73" t="s">
        <v>35</v>
      </c>
      <c r="B2878" s="74" t="s">
        <v>758</v>
      </c>
      <c r="C2878" s="48" t="s">
        <v>464</v>
      </c>
      <c r="D2878" s="48">
        <v>1</v>
      </c>
      <c r="E2878" s="48">
        <v>4013</v>
      </c>
      <c r="F2878" s="48" t="s">
        <v>6180</v>
      </c>
      <c r="G2878" s="48" t="s">
        <v>112</v>
      </c>
      <c r="H2878" s="75">
        <f t="shared" si="1530"/>
        <v>0.21666666666666667</v>
      </c>
      <c r="I2878" s="74">
        <v>73</v>
      </c>
      <c r="J2878" s="74">
        <v>60</v>
      </c>
      <c r="K2878" s="48">
        <f>J2878</f>
        <v>60</v>
      </c>
      <c r="L2878" s="48">
        <f t="shared" si="1535"/>
        <v>-4</v>
      </c>
      <c r="M2878" s="48">
        <f t="shared" si="1526"/>
        <v>56</v>
      </c>
      <c r="N2878" s="48">
        <v>0</v>
      </c>
      <c r="O2878" s="56">
        <v>0.06</v>
      </c>
      <c r="P2878" s="48" t="str">
        <f t="shared" si="1505"/>
        <v>2841/7 YL</v>
      </c>
      <c r="Q2878" s="76" t="s">
        <v>6187</v>
      </c>
      <c r="R2878" s="76" t="s">
        <v>6187</v>
      </c>
      <c r="S2878" s="49">
        <f t="shared" si="1531"/>
        <v>0</v>
      </c>
      <c r="T2878" s="49">
        <f t="shared" si="1506"/>
        <v>0</v>
      </c>
      <c r="U2878" s="49">
        <v>184.57692307692307</v>
      </c>
      <c r="V2878" s="49">
        <f t="shared" si="1532"/>
        <v>184.57692307692307</v>
      </c>
      <c r="W2878" s="49">
        <f t="shared" si="1518"/>
        <v>0</v>
      </c>
      <c r="X2878" s="90">
        <f t="shared" ref="X2878:X2883" si="1537">ROUNDUP(S2878*$X$4,0)</f>
        <v>0</v>
      </c>
      <c r="Y2878" s="91">
        <f t="shared" si="1527"/>
        <v>0</v>
      </c>
      <c r="Z2878" s="93">
        <f t="shared" si="1516"/>
        <v>0</v>
      </c>
      <c r="AA2878" s="94">
        <f t="shared" si="1528"/>
        <v>0</v>
      </c>
      <c r="AB2878" s="97">
        <f t="shared" si="1533"/>
        <v>0</v>
      </c>
      <c r="AC2878" s="98">
        <f t="shared" si="1529"/>
        <v>0</v>
      </c>
      <c r="AD2878" s="77" t="s">
        <v>5890</v>
      </c>
      <c r="AE2878" s="54">
        <v>0</v>
      </c>
      <c r="AF2878" s="17"/>
    </row>
    <row r="2879" spans="1:32" ht="12.75" customHeight="1" x14ac:dyDescent="0.3">
      <c r="A2879" s="34" t="s">
        <v>35</v>
      </c>
      <c r="B2879" s="35" t="s">
        <v>811</v>
      </c>
      <c r="C2879" s="36" t="s">
        <v>16</v>
      </c>
      <c r="D2879" s="37">
        <v>1</v>
      </c>
      <c r="E2879" s="37"/>
      <c r="F2879" s="37"/>
      <c r="G2879" s="36" t="s">
        <v>35</v>
      </c>
      <c r="H2879" s="46">
        <f t="shared" si="1530"/>
        <v>0</v>
      </c>
      <c r="I2879" s="35">
        <v>64</v>
      </c>
      <c r="J2879" s="35">
        <v>64</v>
      </c>
      <c r="K2879" s="36">
        <f>I2879</f>
        <v>64</v>
      </c>
      <c r="L2879" s="36">
        <f t="shared" si="1535"/>
        <v>-4</v>
      </c>
      <c r="M2879" s="37">
        <f t="shared" si="1526"/>
        <v>60</v>
      </c>
      <c r="N2879" s="48">
        <v>0</v>
      </c>
      <c r="O2879" s="56">
        <v>0</v>
      </c>
      <c r="P2879" s="36" t="str">
        <f t="shared" si="1505"/>
        <v>2466L SL</v>
      </c>
      <c r="Q2879" s="38" t="s">
        <v>6187</v>
      </c>
      <c r="R2879" s="38" t="s">
        <v>6187</v>
      </c>
      <c r="S2879" s="39">
        <f t="shared" si="1531"/>
        <v>0</v>
      </c>
      <c r="T2879" s="39">
        <f t="shared" si="1506"/>
        <v>0</v>
      </c>
      <c r="U2879" s="39">
        <v>538.88461538461536</v>
      </c>
      <c r="V2879" s="39">
        <f t="shared" si="1532"/>
        <v>538.88461538461536</v>
      </c>
      <c r="W2879" s="39">
        <f t="shared" si="1518"/>
        <v>0</v>
      </c>
      <c r="X2879" s="39">
        <f t="shared" si="1537"/>
        <v>0</v>
      </c>
      <c r="Y2879" s="40">
        <f t="shared" si="1527"/>
        <v>0</v>
      </c>
      <c r="Z2879" s="39">
        <f t="shared" si="1516"/>
        <v>0</v>
      </c>
      <c r="AA2879" s="40">
        <f t="shared" si="1528"/>
        <v>0</v>
      </c>
      <c r="AB2879" s="39">
        <f t="shared" si="1533"/>
        <v>0</v>
      </c>
      <c r="AC2879" s="40">
        <f t="shared" si="1529"/>
        <v>0</v>
      </c>
      <c r="AD2879" s="41" t="s">
        <v>5890</v>
      </c>
      <c r="AE2879" s="20">
        <v>0</v>
      </c>
      <c r="AF2879" s="17"/>
    </row>
    <row r="2880" spans="1:32" ht="16.899999999999999" customHeight="1" x14ac:dyDescent="0.3">
      <c r="A2880" s="73" t="s">
        <v>35</v>
      </c>
      <c r="B2880" s="74" t="s">
        <v>813</v>
      </c>
      <c r="C2880" s="48" t="s">
        <v>464</v>
      </c>
      <c r="D2880" s="48">
        <v>1</v>
      </c>
      <c r="E2880" s="48">
        <v>4013</v>
      </c>
      <c r="F2880" s="48" t="s">
        <v>6180</v>
      </c>
      <c r="G2880" s="48" t="s">
        <v>112</v>
      </c>
      <c r="H2880" s="75">
        <f t="shared" si="1530"/>
        <v>0.46666666666666667</v>
      </c>
      <c r="I2880" s="74">
        <v>88</v>
      </c>
      <c r="J2880" s="74">
        <v>60</v>
      </c>
      <c r="K2880" s="48">
        <f>J2880</f>
        <v>60</v>
      </c>
      <c r="L2880" s="48">
        <f t="shared" si="1535"/>
        <v>-4</v>
      </c>
      <c r="M2880" s="48">
        <f t="shared" si="1526"/>
        <v>56</v>
      </c>
      <c r="N2880" s="48">
        <v>0</v>
      </c>
      <c r="O2880" s="56">
        <v>0.08</v>
      </c>
      <c r="P2880" s="48" t="str">
        <f t="shared" si="1505"/>
        <v>2840/7 OR</v>
      </c>
      <c r="Q2880" s="76" t="s">
        <v>6187</v>
      </c>
      <c r="R2880" s="76" t="s">
        <v>6187</v>
      </c>
      <c r="S2880" s="49">
        <f t="shared" si="1531"/>
        <v>0</v>
      </c>
      <c r="T2880" s="49">
        <f t="shared" si="1506"/>
        <v>0</v>
      </c>
      <c r="U2880" s="49">
        <v>20.653846153846153</v>
      </c>
      <c r="V2880" s="49">
        <f t="shared" si="1532"/>
        <v>20.653846153846153</v>
      </c>
      <c r="W2880" s="49">
        <f t="shared" si="1518"/>
        <v>0</v>
      </c>
      <c r="X2880" s="90">
        <f t="shared" si="1537"/>
        <v>0</v>
      </c>
      <c r="Y2880" s="91">
        <f t="shared" si="1527"/>
        <v>0</v>
      </c>
      <c r="Z2880" s="93">
        <f t="shared" si="1516"/>
        <v>0</v>
      </c>
      <c r="AA2880" s="94">
        <f t="shared" si="1528"/>
        <v>0</v>
      </c>
      <c r="AB2880" s="97">
        <f t="shared" si="1533"/>
        <v>0</v>
      </c>
      <c r="AC2880" s="98">
        <f t="shared" si="1529"/>
        <v>0</v>
      </c>
      <c r="AD2880" s="77" t="s">
        <v>5890</v>
      </c>
      <c r="AE2880" s="54">
        <v>0</v>
      </c>
      <c r="AF2880" s="17"/>
    </row>
    <row r="2881" spans="1:32" ht="16.899999999999999" customHeight="1" x14ac:dyDescent="0.3">
      <c r="A2881" s="73" t="s">
        <v>35</v>
      </c>
      <c r="B2881" s="74" t="s">
        <v>814</v>
      </c>
      <c r="C2881" s="48" t="s">
        <v>464</v>
      </c>
      <c r="D2881" s="48">
        <v>1</v>
      </c>
      <c r="E2881" s="48">
        <v>4013</v>
      </c>
      <c r="F2881" s="48" t="s">
        <v>6180</v>
      </c>
      <c r="G2881" s="48" t="s">
        <v>112</v>
      </c>
      <c r="H2881" s="75">
        <f t="shared" si="1530"/>
        <v>0.46666666666666667</v>
      </c>
      <c r="I2881" s="74">
        <v>88</v>
      </c>
      <c r="J2881" s="74">
        <v>60</v>
      </c>
      <c r="K2881" s="48">
        <f>J2881</f>
        <v>60</v>
      </c>
      <c r="L2881" s="48">
        <f t="shared" si="1535"/>
        <v>-4</v>
      </c>
      <c r="M2881" s="48">
        <f t="shared" si="1526"/>
        <v>56</v>
      </c>
      <c r="N2881" s="48">
        <v>0</v>
      </c>
      <c r="O2881" s="56">
        <v>0.08</v>
      </c>
      <c r="P2881" s="48" t="str">
        <f t="shared" si="1505"/>
        <v>2840/7 YL</v>
      </c>
      <c r="Q2881" s="76" t="s">
        <v>6187</v>
      </c>
      <c r="R2881" s="76" t="s">
        <v>6187</v>
      </c>
      <c r="S2881" s="49">
        <f t="shared" si="1531"/>
        <v>0</v>
      </c>
      <c r="T2881" s="49">
        <f t="shared" si="1506"/>
        <v>0</v>
      </c>
      <c r="U2881" s="49">
        <v>142.69230769230768</v>
      </c>
      <c r="V2881" s="49">
        <f t="shared" si="1532"/>
        <v>142.69230769230768</v>
      </c>
      <c r="W2881" s="49">
        <f t="shared" si="1518"/>
        <v>0</v>
      </c>
      <c r="X2881" s="90">
        <f t="shared" si="1537"/>
        <v>0</v>
      </c>
      <c r="Y2881" s="91">
        <f t="shared" si="1527"/>
        <v>0</v>
      </c>
      <c r="Z2881" s="93">
        <f t="shared" si="1516"/>
        <v>0</v>
      </c>
      <c r="AA2881" s="94">
        <f t="shared" si="1528"/>
        <v>0</v>
      </c>
      <c r="AB2881" s="97">
        <f t="shared" si="1533"/>
        <v>0</v>
      </c>
      <c r="AC2881" s="98">
        <f t="shared" si="1529"/>
        <v>0</v>
      </c>
      <c r="AD2881" s="77" t="s">
        <v>5890</v>
      </c>
      <c r="AE2881" s="54">
        <v>0</v>
      </c>
      <c r="AF2881" s="17"/>
    </row>
    <row r="2882" spans="1:32" ht="16.899999999999999" customHeight="1" x14ac:dyDescent="0.3">
      <c r="A2882" s="73" t="s">
        <v>7</v>
      </c>
      <c r="B2882" s="74" t="s">
        <v>815</v>
      </c>
      <c r="C2882" s="48" t="s">
        <v>464</v>
      </c>
      <c r="D2882" s="48">
        <v>1</v>
      </c>
      <c r="E2882" s="48">
        <v>4013</v>
      </c>
      <c r="F2882" s="48" t="s">
        <v>6180</v>
      </c>
      <c r="G2882" s="48" t="s">
        <v>112</v>
      </c>
      <c r="H2882" s="75">
        <f t="shared" si="1530"/>
        <v>0.05</v>
      </c>
      <c r="I2882" s="74">
        <v>63</v>
      </c>
      <c r="J2882" s="74">
        <v>60</v>
      </c>
      <c r="K2882" s="48">
        <f>J2882</f>
        <v>60</v>
      </c>
      <c r="L2882" s="48">
        <f t="shared" si="1535"/>
        <v>-4</v>
      </c>
      <c r="M2882" s="48">
        <f t="shared" si="1526"/>
        <v>56</v>
      </c>
      <c r="N2882" s="48">
        <v>0</v>
      </c>
      <c r="O2882" s="56">
        <v>0.06</v>
      </c>
      <c r="P2882" s="48" t="str">
        <f t="shared" si="1505"/>
        <v>2841/1 BK</v>
      </c>
      <c r="Q2882" s="76" t="s">
        <v>6187</v>
      </c>
      <c r="R2882" s="76" t="s">
        <v>6187</v>
      </c>
      <c r="S2882" s="49">
        <f t="shared" si="1531"/>
        <v>0</v>
      </c>
      <c r="T2882" s="49">
        <f t="shared" si="1506"/>
        <v>0</v>
      </c>
      <c r="U2882" s="49">
        <v>347.30769230769232</v>
      </c>
      <c r="V2882" s="49">
        <f t="shared" si="1532"/>
        <v>347.30769230769232</v>
      </c>
      <c r="W2882" s="49">
        <f t="shared" si="1518"/>
        <v>0</v>
      </c>
      <c r="X2882" s="90">
        <f t="shared" si="1537"/>
        <v>0</v>
      </c>
      <c r="Y2882" s="91">
        <f t="shared" si="1527"/>
        <v>0</v>
      </c>
      <c r="Z2882" s="93">
        <f t="shared" si="1516"/>
        <v>0</v>
      </c>
      <c r="AA2882" s="94">
        <f t="shared" si="1528"/>
        <v>0</v>
      </c>
      <c r="AB2882" s="97">
        <f t="shared" si="1533"/>
        <v>0</v>
      </c>
      <c r="AC2882" s="98">
        <f t="shared" si="1529"/>
        <v>0</v>
      </c>
      <c r="AD2882" s="77" t="s">
        <v>5890</v>
      </c>
      <c r="AE2882" s="54">
        <v>0</v>
      </c>
      <c r="AF2882" s="17"/>
    </row>
    <row r="2883" spans="1:32" ht="12.75" customHeight="1" x14ac:dyDescent="0.3">
      <c r="A2883" s="73" t="s">
        <v>35</v>
      </c>
      <c r="B2883" s="74" t="s">
        <v>817</v>
      </c>
      <c r="C2883" s="48" t="s">
        <v>464</v>
      </c>
      <c r="D2883" s="48">
        <v>1</v>
      </c>
      <c r="E2883" s="48">
        <v>4013</v>
      </c>
      <c r="F2883" s="48" t="s">
        <v>6180</v>
      </c>
      <c r="G2883" s="48" t="s">
        <v>112</v>
      </c>
      <c r="H2883" s="75">
        <f t="shared" si="1530"/>
        <v>0.05</v>
      </c>
      <c r="I2883" s="74">
        <v>63</v>
      </c>
      <c r="J2883" s="74">
        <v>60</v>
      </c>
      <c r="K2883" s="48">
        <f>J2883</f>
        <v>60</v>
      </c>
      <c r="L2883" s="48">
        <f t="shared" si="1535"/>
        <v>-4</v>
      </c>
      <c r="M2883" s="48">
        <f t="shared" si="1526"/>
        <v>56</v>
      </c>
      <c r="N2883" s="48">
        <v>0</v>
      </c>
      <c r="O2883" s="56">
        <v>0.06</v>
      </c>
      <c r="P2883" s="48" t="str">
        <f t="shared" si="1505"/>
        <v>2841/1 OR</v>
      </c>
      <c r="Q2883" s="76" t="s">
        <v>6187</v>
      </c>
      <c r="R2883" s="76" t="s">
        <v>6187</v>
      </c>
      <c r="S2883" s="49">
        <f t="shared" si="1531"/>
        <v>0</v>
      </c>
      <c r="T2883" s="49">
        <f t="shared" si="1506"/>
        <v>0</v>
      </c>
      <c r="U2883" s="49">
        <v>186.42307692307691</v>
      </c>
      <c r="V2883" s="49">
        <f t="shared" si="1532"/>
        <v>186.42307692307691</v>
      </c>
      <c r="W2883" s="49">
        <f t="shared" si="1518"/>
        <v>0</v>
      </c>
      <c r="X2883" s="90">
        <f t="shared" si="1537"/>
        <v>0</v>
      </c>
      <c r="Y2883" s="91">
        <f t="shared" si="1527"/>
        <v>0</v>
      </c>
      <c r="Z2883" s="93">
        <f t="shared" si="1516"/>
        <v>0</v>
      </c>
      <c r="AA2883" s="94">
        <f t="shared" si="1528"/>
        <v>0</v>
      </c>
      <c r="AB2883" s="97">
        <f t="shared" si="1533"/>
        <v>0</v>
      </c>
      <c r="AC2883" s="98">
        <f t="shared" si="1529"/>
        <v>0</v>
      </c>
      <c r="AD2883" s="77" t="s">
        <v>5890</v>
      </c>
      <c r="AE2883" s="54">
        <v>0</v>
      </c>
      <c r="AF2883" s="17"/>
    </row>
    <row r="2884" spans="1:32" ht="16.899999999999999" customHeight="1" x14ac:dyDescent="0.3">
      <c r="A2884" s="73" t="s">
        <v>7</v>
      </c>
      <c r="B2884" s="74" t="s">
        <v>3315</v>
      </c>
      <c r="C2884" s="48" t="s">
        <v>10</v>
      </c>
      <c r="D2884" s="48">
        <v>1000</v>
      </c>
      <c r="E2884" s="48">
        <v>621</v>
      </c>
      <c r="F2884" s="48" t="s">
        <v>6128</v>
      </c>
      <c r="G2884" s="48" t="s">
        <v>35</v>
      </c>
      <c r="H2884" s="75">
        <f t="shared" si="1530"/>
        <v>-0.75</v>
      </c>
      <c r="I2884" s="74">
        <v>25</v>
      </c>
      <c r="J2884" s="74">
        <v>100</v>
      </c>
      <c r="K2884" s="48">
        <f>I2884</f>
        <v>25</v>
      </c>
      <c r="L2884" s="48">
        <v>-4</v>
      </c>
      <c r="M2884" s="48">
        <f t="shared" si="1526"/>
        <v>21</v>
      </c>
      <c r="N2884" s="48">
        <v>81</v>
      </c>
      <c r="O2884" s="56">
        <v>327.97</v>
      </c>
      <c r="P2884" s="48" t="str">
        <f t="shared" si="1505"/>
        <v>5477C SL</v>
      </c>
      <c r="Q2884" s="76">
        <v>7</v>
      </c>
      <c r="R2884" s="76">
        <v>73</v>
      </c>
      <c r="S2884" s="49">
        <f t="shared" si="1531"/>
        <v>0.1596153846153846</v>
      </c>
      <c r="T2884" s="49">
        <f t="shared" si="1506"/>
        <v>159.61538461538461</v>
      </c>
      <c r="U2884" s="49">
        <v>184.34615384615384</v>
      </c>
      <c r="V2884" s="49">
        <f t="shared" si="1532"/>
        <v>0.18434615384615383</v>
      </c>
      <c r="W2884" s="49">
        <f t="shared" si="1518"/>
        <v>3.3519230769230766</v>
      </c>
      <c r="X2884" s="90">
        <f>ROUND(S2884*$X$4,0)</f>
        <v>1</v>
      </c>
      <c r="Y2884" s="91">
        <f t="shared" si="1527"/>
        <v>327.97</v>
      </c>
      <c r="Z2884" s="93">
        <f t="shared" si="1516"/>
        <v>4</v>
      </c>
      <c r="AA2884" s="94">
        <f t="shared" si="1528"/>
        <v>1311.88</v>
      </c>
      <c r="AB2884" s="97">
        <f t="shared" si="1533"/>
        <v>5</v>
      </c>
      <c r="AC2884" s="98">
        <f t="shared" si="1529"/>
        <v>1639.8500000000001</v>
      </c>
      <c r="AD2884" s="77" t="s">
        <v>3</v>
      </c>
      <c r="AE2884" s="54">
        <v>1639.8500000000001</v>
      </c>
      <c r="AF2884" s="17"/>
    </row>
    <row r="2885" spans="1:32" ht="12.75" customHeight="1" x14ac:dyDescent="0.3">
      <c r="A2885" s="73" t="s">
        <v>35</v>
      </c>
      <c r="B2885" s="74" t="s">
        <v>820</v>
      </c>
      <c r="C2885" s="48" t="s">
        <v>464</v>
      </c>
      <c r="D2885" s="48">
        <v>1</v>
      </c>
      <c r="E2885" s="48">
        <v>4013</v>
      </c>
      <c r="F2885" s="48" t="s">
        <v>6180</v>
      </c>
      <c r="G2885" s="48" t="s">
        <v>112</v>
      </c>
      <c r="H2885" s="75">
        <f t="shared" si="1530"/>
        <v>0.21666666666666667</v>
      </c>
      <c r="I2885" s="74">
        <v>73</v>
      </c>
      <c r="J2885" s="74">
        <v>60</v>
      </c>
      <c r="K2885" s="48">
        <f>J2885</f>
        <v>60</v>
      </c>
      <c r="L2885" s="48">
        <f>$L$3</f>
        <v>-4</v>
      </c>
      <c r="M2885" s="48">
        <f t="shared" si="1526"/>
        <v>56</v>
      </c>
      <c r="N2885" s="48">
        <v>0</v>
      </c>
      <c r="O2885" s="56">
        <v>0.06</v>
      </c>
      <c r="P2885" s="48" t="str">
        <f t="shared" si="1505"/>
        <v>2841/7 BL</v>
      </c>
      <c r="Q2885" s="76" t="s">
        <v>6187</v>
      </c>
      <c r="R2885" s="76" t="s">
        <v>6187</v>
      </c>
      <c r="S2885" s="49">
        <f t="shared" si="1531"/>
        <v>0</v>
      </c>
      <c r="T2885" s="49">
        <f t="shared" si="1506"/>
        <v>0</v>
      </c>
      <c r="U2885" s="49">
        <v>196.15384615384616</v>
      </c>
      <c r="V2885" s="49">
        <f t="shared" si="1532"/>
        <v>196.15384615384616</v>
      </c>
      <c r="W2885" s="49">
        <f>S2885*M2885</f>
        <v>0</v>
      </c>
      <c r="X2885" s="90">
        <f t="shared" ref="X2885:X2886" si="1538">ROUNDUP(S2885*$X$4,0)</f>
        <v>0</v>
      </c>
      <c r="Y2885" s="91">
        <f t="shared" si="1527"/>
        <v>0</v>
      </c>
      <c r="Z2885" s="93">
        <f t="shared" ref="Z2885:Z2909" si="1539">ROUND((S2885*M2885)+X2885,0)</f>
        <v>0</v>
      </c>
      <c r="AA2885" s="94">
        <f t="shared" si="1528"/>
        <v>0</v>
      </c>
      <c r="AB2885" s="97">
        <f t="shared" si="1533"/>
        <v>0</v>
      </c>
      <c r="AC2885" s="98">
        <f t="shared" si="1529"/>
        <v>0</v>
      </c>
      <c r="AD2885" s="77" t="s">
        <v>5890</v>
      </c>
      <c r="AE2885" s="54">
        <v>0</v>
      </c>
      <c r="AF2885" s="17"/>
    </row>
    <row r="2886" spans="1:32" ht="12.75" customHeight="1" x14ac:dyDescent="0.3">
      <c r="A2886" s="73" t="s">
        <v>7</v>
      </c>
      <c r="B2886" s="74" t="s">
        <v>822</v>
      </c>
      <c r="C2886" s="48" t="s">
        <v>464</v>
      </c>
      <c r="D2886" s="48">
        <v>1</v>
      </c>
      <c r="E2886" s="48">
        <v>4013</v>
      </c>
      <c r="F2886" s="48" t="s">
        <v>6180</v>
      </c>
      <c r="G2886" s="48" t="s">
        <v>112</v>
      </c>
      <c r="H2886" s="75">
        <f t="shared" si="1530"/>
        <v>0.21666666666666667</v>
      </c>
      <c r="I2886" s="74">
        <v>73</v>
      </c>
      <c r="J2886" s="74">
        <v>60</v>
      </c>
      <c r="K2886" s="48">
        <f>J2886</f>
        <v>60</v>
      </c>
      <c r="L2886" s="48">
        <f>$L$3</f>
        <v>-4</v>
      </c>
      <c r="M2886" s="48">
        <f t="shared" si="1526"/>
        <v>56</v>
      </c>
      <c r="N2886" s="48">
        <v>0</v>
      </c>
      <c r="O2886" s="56">
        <v>0.06</v>
      </c>
      <c r="P2886" s="48" t="str">
        <f t="shared" ref="P2886:P2949" si="1540">LEFT(B2886,LEN(B2886)-3)</f>
        <v>2841/7 RD</v>
      </c>
      <c r="Q2886" s="76" t="s">
        <v>6187</v>
      </c>
      <c r="R2886" s="76" t="s">
        <v>6187</v>
      </c>
      <c r="S2886" s="49">
        <f t="shared" si="1531"/>
        <v>0</v>
      </c>
      <c r="T2886" s="49">
        <f t="shared" ref="T2886:T2949" si="1541">S2886*D2886</f>
        <v>0</v>
      </c>
      <c r="U2886" s="49">
        <v>881.88461538461536</v>
      </c>
      <c r="V2886" s="49">
        <f t="shared" si="1532"/>
        <v>881.88461538461536</v>
      </c>
      <c r="W2886" s="49">
        <f>S2886*M2886</f>
        <v>0</v>
      </c>
      <c r="X2886" s="90">
        <f t="shared" si="1538"/>
        <v>0</v>
      </c>
      <c r="Y2886" s="91">
        <f t="shared" si="1527"/>
        <v>0</v>
      </c>
      <c r="Z2886" s="93">
        <f t="shared" si="1539"/>
        <v>0</v>
      </c>
      <c r="AA2886" s="94">
        <f t="shared" si="1528"/>
        <v>0</v>
      </c>
      <c r="AB2886" s="97">
        <f t="shared" si="1533"/>
        <v>0</v>
      </c>
      <c r="AC2886" s="98">
        <f t="shared" si="1529"/>
        <v>0</v>
      </c>
      <c r="AD2886" s="77" t="s">
        <v>5890</v>
      </c>
      <c r="AE2886" s="54">
        <v>0</v>
      </c>
      <c r="AF2886" s="17"/>
    </row>
    <row r="2887" spans="1:32" ht="12.75" customHeight="1" x14ac:dyDescent="0.3">
      <c r="A2887" s="73" t="s">
        <v>7</v>
      </c>
      <c r="B2887" s="74" t="s">
        <v>3185</v>
      </c>
      <c r="C2887" s="48" t="s">
        <v>2146</v>
      </c>
      <c r="D2887" s="48">
        <v>1000</v>
      </c>
      <c r="E2887" s="48">
        <v>621</v>
      </c>
      <c r="F2887" s="48" t="s">
        <v>6128</v>
      </c>
      <c r="G2887" s="48" t="s">
        <v>35</v>
      </c>
      <c r="H2887" s="75">
        <f t="shared" si="1530"/>
        <v>-0.75</v>
      </c>
      <c r="I2887" s="74">
        <v>25</v>
      </c>
      <c r="J2887" s="74">
        <v>100</v>
      </c>
      <c r="K2887" s="48">
        <f>I2887</f>
        <v>25</v>
      </c>
      <c r="L2887" s="48">
        <f>$L$3</f>
        <v>-4</v>
      </c>
      <c r="M2887" s="48">
        <f t="shared" si="1526"/>
        <v>21</v>
      </c>
      <c r="N2887" s="48">
        <v>103</v>
      </c>
      <c r="O2887" s="56">
        <v>135.35</v>
      </c>
      <c r="P2887" s="48" t="str">
        <f t="shared" si="1540"/>
        <v>M13233 SL</v>
      </c>
      <c r="Q2887" s="76">
        <v>1</v>
      </c>
      <c r="R2887" s="76">
        <v>149</v>
      </c>
      <c r="S2887" s="49">
        <f t="shared" si="1531"/>
        <v>0.18269230769230768</v>
      </c>
      <c r="T2887" s="49">
        <f t="shared" si="1541"/>
        <v>182.69230769230768</v>
      </c>
      <c r="U2887" s="49">
        <v>190.15384615384613</v>
      </c>
      <c r="V2887" s="49">
        <f t="shared" si="1532"/>
        <v>0.19015384615384615</v>
      </c>
      <c r="W2887" s="49">
        <f>V2887*M2887</f>
        <v>3.9932307692307689</v>
      </c>
      <c r="X2887" s="90">
        <f>ROUND(S2887*$X$4,0)</f>
        <v>1</v>
      </c>
      <c r="Y2887" s="91">
        <f t="shared" si="1527"/>
        <v>135.35</v>
      </c>
      <c r="Z2887" s="93">
        <f t="shared" si="1539"/>
        <v>5</v>
      </c>
      <c r="AA2887" s="94">
        <f t="shared" si="1528"/>
        <v>676.75</v>
      </c>
      <c r="AB2887" s="97">
        <f t="shared" si="1533"/>
        <v>6</v>
      </c>
      <c r="AC2887" s="98">
        <f t="shared" si="1529"/>
        <v>812.09999999999991</v>
      </c>
      <c r="AD2887" s="77" t="s">
        <v>3</v>
      </c>
      <c r="AE2887" s="54">
        <v>812.09999999999991</v>
      </c>
      <c r="AF2887" s="17"/>
    </row>
    <row r="2888" spans="1:32" ht="12.75" customHeight="1" x14ac:dyDescent="0.3">
      <c r="A2888" s="73" t="s">
        <v>7</v>
      </c>
      <c r="B2888" s="74" t="s">
        <v>873</v>
      </c>
      <c r="C2888" s="48" t="s">
        <v>10</v>
      </c>
      <c r="D2888" s="48">
        <v>1000</v>
      </c>
      <c r="E2888" s="48">
        <v>2834</v>
      </c>
      <c r="F2888" s="48" t="s">
        <v>6126</v>
      </c>
      <c r="G2888" s="48">
        <v>2</v>
      </c>
      <c r="H2888" s="75">
        <f t="shared" si="1530"/>
        <v>0</v>
      </c>
      <c r="I2888" s="74">
        <v>64</v>
      </c>
      <c r="J2888" s="74">
        <v>64</v>
      </c>
      <c r="K2888" s="48">
        <f>I2888</f>
        <v>64</v>
      </c>
      <c r="L2888" s="48"/>
      <c r="M2888" s="48">
        <f t="shared" si="1526"/>
        <v>64</v>
      </c>
      <c r="N2888" s="48">
        <v>0</v>
      </c>
      <c r="O2888" s="56">
        <v>0</v>
      </c>
      <c r="P2888" s="48" t="str">
        <f t="shared" si="1540"/>
        <v>2400C SL</v>
      </c>
      <c r="Q2888" s="76" t="s">
        <v>6187</v>
      </c>
      <c r="R2888" s="76" t="s">
        <v>6187</v>
      </c>
      <c r="S2888" s="49">
        <f t="shared" si="1531"/>
        <v>0</v>
      </c>
      <c r="T2888" s="49">
        <f t="shared" si="1541"/>
        <v>0</v>
      </c>
      <c r="U2888" s="49">
        <v>256.15384615384613</v>
      </c>
      <c r="V2888" s="49">
        <f t="shared" si="1532"/>
        <v>0.25615384615384612</v>
      </c>
      <c r="W2888" s="49">
        <f t="shared" ref="W2888:W2942" si="1542">S2888*M2888</f>
        <v>0</v>
      </c>
      <c r="X2888" s="90">
        <f t="shared" ref="X2888:X2891" si="1543">ROUNDUP(S2888*$X$4,0)</f>
        <v>0</v>
      </c>
      <c r="Y2888" s="91">
        <f t="shared" si="1527"/>
        <v>0</v>
      </c>
      <c r="Z2888" s="93">
        <f t="shared" si="1539"/>
        <v>0</v>
      </c>
      <c r="AA2888" s="94">
        <f t="shared" si="1528"/>
        <v>0</v>
      </c>
      <c r="AB2888" s="97">
        <f t="shared" si="1533"/>
        <v>0</v>
      </c>
      <c r="AC2888" s="98">
        <f t="shared" si="1529"/>
        <v>0</v>
      </c>
      <c r="AD2888" s="77" t="s">
        <v>3</v>
      </c>
      <c r="AE2888" s="54">
        <v>0</v>
      </c>
      <c r="AF2888" s="17"/>
    </row>
    <row r="2889" spans="1:32" ht="12.75" customHeight="1" x14ac:dyDescent="0.3">
      <c r="A2889" s="73" t="s">
        <v>7</v>
      </c>
      <c r="B2889" s="74" t="s">
        <v>875</v>
      </c>
      <c r="C2889" s="48" t="s">
        <v>10</v>
      </c>
      <c r="D2889" s="48">
        <v>1000</v>
      </c>
      <c r="E2889" s="48">
        <v>621</v>
      </c>
      <c r="F2889" s="48" t="s">
        <v>6128</v>
      </c>
      <c r="G2889" s="48" t="s">
        <v>35</v>
      </c>
      <c r="H2889" s="75">
        <f t="shared" si="1530"/>
        <v>-0.75</v>
      </c>
      <c r="I2889" s="74">
        <v>25</v>
      </c>
      <c r="J2889" s="74">
        <v>100</v>
      </c>
      <c r="K2889" s="48">
        <f>I2889</f>
        <v>25</v>
      </c>
      <c r="L2889" s="48">
        <v>-4</v>
      </c>
      <c r="M2889" s="48">
        <f t="shared" si="1526"/>
        <v>21</v>
      </c>
      <c r="N2889" s="48">
        <v>0</v>
      </c>
      <c r="O2889" s="56">
        <v>124.7</v>
      </c>
      <c r="P2889" s="48" t="str">
        <f t="shared" si="1540"/>
        <v>2401C SL</v>
      </c>
      <c r="Q2889" s="76" t="s">
        <v>6187</v>
      </c>
      <c r="R2889" s="76" t="s">
        <v>6187</v>
      </c>
      <c r="S2889" s="49">
        <f t="shared" si="1531"/>
        <v>0</v>
      </c>
      <c r="T2889" s="49">
        <f t="shared" si="1541"/>
        <v>0</v>
      </c>
      <c r="U2889" s="49">
        <v>570.96153846153857</v>
      </c>
      <c r="V2889" s="49">
        <f t="shared" si="1532"/>
        <v>0.57096153846153852</v>
      </c>
      <c r="W2889" s="49">
        <f t="shared" si="1542"/>
        <v>0</v>
      </c>
      <c r="X2889" s="90">
        <f t="shared" si="1543"/>
        <v>0</v>
      </c>
      <c r="Y2889" s="91">
        <f t="shared" si="1527"/>
        <v>0</v>
      </c>
      <c r="Z2889" s="93">
        <f t="shared" si="1539"/>
        <v>0</v>
      </c>
      <c r="AA2889" s="94">
        <f t="shared" si="1528"/>
        <v>0</v>
      </c>
      <c r="AB2889" s="97">
        <f t="shared" si="1533"/>
        <v>0</v>
      </c>
      <c r="AC2889" s="98">
        <f t="shared" si="1529"/>
        <v>0</v>
      </c>
      <c r="AD2889" s="77" t="s">
        <v>3</v>
      </c>
      <c r="AE2889" s="54">
        <v>0</v>
      </c>
      <c r="AF2889" s="17"/>
    </row>
    <row r="2890" spans="1:32" ht="12.75" customHeight="1" x14ac:dyDescent="0.3">
      <c r="A2890" s="34" t="s">
        <v>7</v>
      </c>
      <c r="B2890" s="35" t="s">
        <v>884</v>
      </c>
      <c r="C2890" s="36" t="s">
        <v>10</v>
      </c>
      <c r="D2890" s="37">
        <v>1</v>
      </c>
      <c r="E2890" s="37"/>
      <c r="F2890" s="37"/>
      <c r="G2890" s="36" t="s">
        <v>35</v>
      </c>
      <c r="H2890" s="46">
        <f t="shared" si="1530"/>
        <v>0</v>
      </c>
      <c r="I2890" s="35">
        <v>64</v>
      </c>
      <c r="J2890" s="35">
        <v>64</v>
      </c>
      <c r="K2890" s="36">
        <f>I2890</f>
        <v>64</v>
      </c>
      <c r="L2890" s="36">
        <f>$L$3</f>
        <v>-4</v>
      </c>
      <c r="M2890" s="37">
        <f t="shared" si="1526"/>
        <v>60</v>
      </c>
      <c r="N2890" s="48">
        <v>0</v>
      </c>
      <c r="O2890" s="56">
        <v>0</v>
      </c>
      <c r="P2890" s="36" t="str">
        <f t="shared" si="1540"/>
        <v>2463C SL</v>
      </c>
      <c r="Q2890" s="38" t="s">
        <v>6187</v>
      </c>
      <c r="R2890" s="38" t="s">
        <v>6187</v>
      </c>
      <c r="S2890" s="39">
        <f t="shared" si="1531"/>
        <v>0</v>
      </c>
      <c r="T2890" s="39">
        <f t="shared" si="1541"/>
        <v>0</v>
      </c>
      <c r="U2890" s="39">
        <v>445.69230769230762</v>
      </c>
      <c r="V2890" s="39">
        <f t="shared" si="1532"/>
        <v>445.69230769230762</v>
      </c>
      <c r="W2890" s="39">
        <f t="shared" si="1542"/>
        <v>0</v>
      </c>
      <c r="X2890" s="39">
        <f t="shared" si="1543"/>
        <v>0</v>
      </c>
      <c r="Y2890" s="40">
        <f t="shared" si="1527"/>
        <v>0</v>
      </c>
      <c r="Z2890" s="39">
        <f t="shared" si="1539"/>
        <v>0</v>
      </c>
      <c r="AA2890" s="40">
        <f t="shared" si="1528"/>
        <v>0</v>
      </c>
      <c r="AB2890" s="39">
        <f t="shared" si="1533"/>
        <v>0</v>
      </c>
      <c r="AC2890" s="40">
        <f t="shared" si="1529"/>
        <v>0</v>
      </c>
      <c r="AD2890" s="41" t="s">
        <v>5890</v>
      </c>
      <c r="AE2890" s="20">
        <v>0</v>
      </c>
      <c r="AF2890" s="17"/>
    </row>
    <row r="2891" spans="1:32" ht="12.75" customHeight="1" x14ac:dyDescent="0.3">
      <c r="A2891" s="73" t="s">
        <v>35</v>
      </c>
      <c r="B2891" s="74" t="s">
        <v>889</v>
      </c>
      <c r="C2891" s="48" t="s">
        <v>464</v>
      </c>
      <c r="D2891" s="48">
        <v>1</v>
      </c>
      <c r="E2891" s="48">
        <v>4013</v>
      </c>
      <c r="F2891" s="48" t="s">
        <v>6180</v>
      </c>
      <c r="G2891" s="48" t="s">
        <v>112</v>
      </c>
      <c r="H2891" s="75">
        <f t="shared" si="1530"/>
        <v>0.46666666666666667</v>
      </c>
      <c r="I2891" s="74">
        <v>88</v>
      </c>
      <c r="J2891" s="74">
        <v>60</v>
      </c>
      <c r="K2891" s="48">
        <f>J2891</f>
        <v>60</v>
      </c>
      <c r="L2891" s="48">
        <f>$L$3</f>
        <v>-4</v>
      </c>
      <c r="M2891" s="48">
        <f t="shared" si="1526"/>
        <v>56</v>
      </c>
      <c r="N2891" s="48">
        <v>0</v>
      </c>
      <c r="O2891" s="56">
        <v>0.08</v>
      </c>
      <c r="P2891" s="48" t="str">
        <f t="shared" si="1540"/>
        <v>2840/7 BR</v>
      </c>
      <c r="Q2891" s="76" t="s">
        <v>6187</v>
      </c>
      <c r="R2891" s="76" t="s">
        <v>6187</v>
      </c>
      <c r="S2891" s="49">
        <f t="shared" si="1531"/>
        <v>0</v>
      </c>
      <c r="T2891" s="49">
        <f t="shared" si="1541"/>
        <v>0</v>
      </c>
      <c r="U2891" s="49">
        <v>62.615384615384613</v>
      </c>
      <c r="V2891" s="49">
        <f t="shared" si="1532"/>
        <v>62.615384615384613</v>
      </c>
      <c r="W2891" s="49">
        <f t="shared" si="1542"/>
        <v>0</v>
      </c>
      <c r="X2891" s="90">
        <f t="shared" si="1543"/>
        <v>0</v>
      </c>
      <c r="Y2891" s="91">
        <f t="shared" si="1527"/>
        <v>0</v>
      </c>
      <c r="Z2891" s="93">
        <f t="shared" si="1539"/>
        <v>0</v>
      </c>
      <c r="AA2891" s="94">
        <f t="shared" si="1528"/>
        <v>0</v>
      </c>
      <c r="AB2891" s="97">
        <f t="shared" si="1533"/>
        <v>0</v>
      </c>
      <c r="AC2891" s="98">
        <f t="shared" si="1529"/>
        <v>0</v>
      </c>
      <c r="AD2891" s="77" t="s">
        <v>5890</v>
      </c>
      <c r="AE2891" s="54">
        <v>0</v>
      </c>
      <c r="AF2891" s="17"/>
    </row>
    <row r="2892" spans="1:32" ht="12.75" customHeight="1" x14ac:dyDescent="0.3">
      <c r="A2892" s="73" t="s">
        <v>7</v>
      </c>
      <c r="B2892" s="74" t="s">
        <v>893</v>
      </c>
      <c r="C2892" s="48" t="s">
        <v>464</v>
      </c>
      <c r="D2892" s="48">
        <v>1</v>
      </c>
      <c r="E2892" s="48">
        <v>4013</v>
      </c>
      <c r="F2892" s="48" t="s">
        <v>6180</v>
      </c>
      <c r="G2892" s="48" t="s">
        <v>112</v>
      </c>
      <c r="H2892" s="75">
        <f t="shared" si="1530"/>
        <v>0.05</v>
      </c>
      <c r="I2892" s="74">
        <v>63</v>
      </c>
      <c r="J2892" s="74">
        <v>60</v>
      </c>
      <c r="K2892" s="48">
        <f>J2892</f>
        <v>60</v>
      </c>
      <c r="L2892" s="48">
        <f>$L$3</f>
        <v>-4</v>
      </c>
      <c r="M2892" s="48">
        <f t="shared" si="1526"/>
        <v>56</v>
      </c>
      <c r="N2892" s="48">
        <v>0</v>
      </c>
      <c r="O2892" s="56">
        <v>0.06</v>
      </c>
      <c r="P2892" s="48" t="str">
        <f t="shared" si="1540"/>
        <v>2841/1 BL</v>
      </c>
      <c r="Q2892" s="76" t="s">
        <v>6187</v>
      </c>
      <c r="R2892" s="76" t="s">
        <v>6187</v>
      </c>
      <c r="S2892" s="49">
        <f t="shared" si="1531"/>
        <v>0</v>
      </c>
      <c r="T2892" s="49">
        <f t="shared" si="1541"/>
        <v>0</v>
      </c>
      <c r="U2892" s="49">
        <v>294.57692307692304</v>
      </c>
      <c r="V2892" s="49">
        <f t="shared" si="1532"/>
        <v>294.57692307692304</v>
      </c>
      <c r="W2892" s="49">
        <f t="shared" si="1542"/>
        <v>0</v>
      </c>
      <c r="X2892" s="90">
        <f t="shared" ref="X2892:X2893" si="1544">ROUNDUP(S2892*$X$4,0)</f>
        <v>0</v>
      </c>
      <c r="Y2892" s="91">
        <f t="shared" si="1527"/>
        <v>0</v>
      </c>
      <c r="Z2892" s="93">
        <f t="shared" si="1539"/>
        <v>0</v>
      </c>
      <c r="AA2892" s="94">
        <f t="shared" si="1528"/>
        <v>0</v>
      </c>
      <c r="AB2892" s="97">
        <f t="shared" si="1533"/>
        <v>0</v>
      </c>
      <c r="AC2892" s="98">
        <f t="shared" si="1529"/>
        <v>0</v>
      </c>
      <c r="AD2892" s="77" t="s">
        <v>5890</v>
      </c>
      <c r="AE2892" s="54">
        <v>0</v>
      </c>
      <c r="AF2892" s="17"/>
    </row>
    <row r="2893" spans="1:32" ht="16.899999999999999" customHeight="1" x14ac:dyDescent="0.3">
      <c r="A2893" s="73" t="s">
        <v>7</v>
      </c>
      <c r="B2893" s="74" t="s">
        <v>894</v>
      </c>
      <c r="C2893" s="48" t="s">
        <v>464</v>
      </c>
      <c r="D2893" s="48">
        <v>1</v>
      </c>
      <c r="E2893" s="48">
        <v>4013</v>
      </c>
      <c r="F2893" s="48" t="s">
        <v>6180</v>
      </c>
      <c r="G2893" s="48" t="s">
        <v>112</v>
      </c>
      <c r="H2893" s="75">
        <f t="shared" si="1530"/>
        <v>0.05</v>
      </c>
      <c r="I2893" s="74">
        <v>63</v>
      </c>
      <c r="J2893" s="74">
        <v>60</v>
      </c>
      <c r="K2893" s="48">
        <f>J2893</f>
        <v>60</v>
      </c>
      <c r="L2893" s="48">
        <f>$L$3</f>
        <v>-4</v>
      </c>
      <c r="M2893" s="48">
        <f t="shared" si="1526"/>
        <v>56</v>
      </c>
      <c r="N2893" s="48">
        <v>0</v>
      </c>
      <c r="O2893" s="56">
        <v>0.06</v>
      </c>
      <c r="P2893" s="48" t="str">
        <f t="shared" si="1540"/>
        <v>2841/1 RD</v>
      </c>
      <c r="Q2893" s="76" t="s">
        <v>6187</v>
      </c>
      <c r="R2893" s="76" t="s">
        <v>6187</v>
      </c>
      <c r="S2893" s="49">
        <f t="shared" si="1531"/>
        <v>0</v>
      </c>
      <c r="T2893" s="49">
        <f t="shared" si="1541"/>
        <v>0</v>
      </c>
      <c r="U2893" s="49">
        <v>89.230769230769226</v>
      </c>
      <c r="V2893" s="49">
        <f t="shared" si="1532"/>
        <v>89.230769230769226</v>
      </c>
      <c r="W2893" s="49">
        <f t="shared" si="1542"/>
        <v>0</v>
      </c>
      <c r="X2893" s="90">
        <f t="shared" si="1544"/>
        <v>0</v>
      </c>
      <c r="Y2893" s="91">
        <f t="shared" si="1527"/>
        <v>0</v>
      </c>
      <c r="Z2893" s="93">
        <f t="shared" si="1539"/>
        <v>0</v>
      </c>
      <c r="AA2893" s="94">
        <f t="shared" si="1528"/>
        <v>0</v>
      </c>
      <c r="AB2893" s="97">
        <f t="shared" si="1533"/>
        <v>0</v>
      </c>
      <c r="AC2893" s="98">
        <f t="shared" si="1529"/>
        <v>0</v>
      </c>
      <c r="AD2893" s="77" t="s">
        <v>5890</v>
      </c>
      <c r="AE2893" s="54">
        <v>0</v>
      </c>
      <c r="AF2893" s="17"/>
    </row>
    <row r="2894" spans="1:32" ht="16.899999999999999" customHeight="1" x14ac:dyDescent="0.3">
      <c r="A2894" s="73" t="s">
        <v>7</v>
      </c>
      <c r="B2894" s="74" t="s">
        <v>924</v>
      </c>
      <c r="C2894" s="48" t="s">
        <v>10</v>
      </c>
      <c r="D2894" s="48">
        <v>1000</v>
      </c>
      <c r="E2894" s="48">
        <v>621</v>
      </c>
      <c r="F2894" s="48" t="s">
        <v>6128</v>
      </c>
      <c r="G2894" s="48" t="s">
        <v>35</v>
      </c>
      <c r="H2894" s="75">
        <f t="shared" si="1530"/>
        <v>-0.62264150943396224</v>
      </c>
      <c r="I2894" s="74">
        <v>20</v>
      </c>
      <c r="J2894" s="74">
        <v>53</v>
      </c>
      <c r="K2894" s="48">
        <f>I2894</f>
        <v>20</v>
      </c>
      <c r="L2894" s="48">
        <v>-4</v>
      </c>
      <c r="M2894" s="48">
        <f t="shared" si="1526"/>
        <v>16</v>
      </c>
      <c r="N2894" s="48">
        <v>0</v>
      </c>
      <c r="O2894" s="56">
        <v>198.79</v>
      </c>
      <c r="P2894" s="48" t="str">
        <f t="shared" si="1540"/>
        <v>2214C SL</v>
      </c>
      <c r="Q2894" s="76" t="s">
        <v>6187</v>
      </c>
      <c r="R2894" s="76" t="s">
        <v>6187</v>
      </c>
      <c r="S2894" s="49">
        <f t="shared" si="1531"/>
        <v>0</v>
      </c>
      <c r="T2894" s="49">
        <f t="shared" si="1541"/>
        <v>0</v>
      </c>
      <c r="U2894" s="49">
        <v>402.03846153846155</v>
      </c>
      <c r="V2894" s="49">
        <f t="shared" si="1532"/>
        <v>0.40203846153846157</v>
      </c>
      <c r="W2894" s="49">
        <f t="shared" si="1542"/>
        <v>0</v>
      </c>
      <c r="X2894" s="90">
        <f>ROUNDUP(S2894*$X$3,0)</f>
        <v>0</v>
      </c>
      <c r="Y2894" s="91">
        <f t="shared" si="1527"/>
        <v>0</v>
      </c>
      <c r="Z2894" s="93">
        <f t="shared" si="1539"/>
        <v>0</v>
      </c>
      <c r="AA2894" s="94">
        <f t="shared" si="1528"/>
        <v>0</v>
      </c>
      <c r="AB2894" s="97">
        <f t="shared" si="1533"/>
        <v>0</v>
      </c>
      <c r="AC2894" s="98">
        <f t="shared" si="1529"/>
        <v>0</v>
      </c>
      <c r="AD2894" s="77" t="s">
        <v>3</v>
      </c>
      <c r="AE2894" s="54">
        <v>0</v>
      </c>
      <c r="AF2894" s="17"/>
    </row>
    <row r="2895" spans="1:32" ht="16.899999999999999" customHeight="1" x14ac:dyDescent="0.3">
      <c r="A2895" s="73" t="s">
        <v>35</v>
      </c>
      <c r="B2895" s="74" t="s">
        <v>940</v>
      </c>
      <c r="C2895" s="48" t="s">
        <v>464</v>
      </c>
      <c r="D2895" s="48">
        <v>1</v>
      </c>
      <c r="E2895" s="48">
        <v>4013</v>
      </c>
      <c r="F2895" s="48" t="s">
        <v>6180</v>
      </c>
      <c r="G2895" s="48" t="s">
        <v>112</v>
      </c>
      <c r="H2895" s="75">
        <f t="shared" si="1530"/>
        <v>0.46666666666666667</v>
      </c>
      <c r="I2895" s="74">
        <v>88</v>
      </c>
      <c r="J2895" s="74">
        <v>60</v>
      </c>
      <c r="K2895" s="48">
        <f>J2895</f>
        <v>60</v>
      </c>
      <c r="L2895" s="48">
        <f t="shared" ref="L2895:L2906" si="1545">$L$3</f>
        <v>-4</v>
      </c>
      <c r="M2895" s="48">
        <f t="shared" si="1526"/>
        <v>56</v>
      </c>
      <c r="N2895" s="48">
        <v>0</v>
      </c>
      <c r="O2895" s="56">
        <v>0.08</v>
      </c>
      <c r="P2895" s="48" t="str">
        <f t="shared" si="1540"/>
        <v>2840/7 BL</v>
      </c>
      <c r="Q2895" s="76" t="s">
        <v>6187</v>
      </c>
      <c r="R2895" s="76" t="s">
        <v>6187</v>
      </c>
      <c r="S2895" s="49">
        <f t="shared" si="1531"/>
        <v>0</v>
      </c>
      <c r="T2895" s="49">
        <f t="shared" si="1541"/>
        <v>0</v>
      </c>
      <c r="U2895" s="49">
        <v>145.34615384615387</v>
      </c>
      <c r="V2895" s="49">
        <f t="shared" si="1532"/>
        <v>145.34615384615387</v>
      </c>
      <c r="W2895" s="49">
        <f t="shared" si="1542"/>
        <v>0</v>
      </c>
      <c r="X2895" s="90">
        <f t="shared" ref="X2895:X2896" si="1546">ROUNDUP(S2895*$X$4,0)</f>
        <v>0</v>
      </c>
      <c r="Y2895" s="91">
        <f t="shared" si="1527"/>
        <v>0</v>
      </c>
      <c r="Z2895" s="93">
        <f t="shared" si="1539"/>
        <v>0</v>
      </c>
      <c r="AA2895" s="94">
        <f t="shared" si="1528"/>
        <v>0</v>
      </c>
      <c r="AB2895" s="97">
        <f t="shared" si="1533"/>
        <v>0</v>
      </c>
      <c r="AC2895" s="98">
        <f t="shared" si="1529"/>
        <v>0</v>
      </c>
      <c r="AD2895" s="77" t="s">
        <v>5890</v>
      </c>
      <c r="AE2895" s="54">
        <v>0</v>
      </c>
      <c r="AF2895" s="17"/>
    </row>
    <row r="2896" spans="1:32" ht="16.899999999999999" customHeight="1" x14ac:dyDescent="0.3">
      <c r="A2896" s="73" t="s">
        <v>7</v>
      </c>
      <c r="B2896" s="74" t="s">
        <v>946</v>
      </c>
      <c r="C2896" s="48" t="s">
        <v>464</v>
      </c>
      <c r="D2896" s="48">
        <v>1</v>
      </c>
      <c r="E2896" s="48">
        <v>4013</v>
      </c>
      <c r="F2896" s="48" t="s">
        <v>6180</v>
      </c>
      <c r="G2896" s="48" t="s">
        <v>112</v>
      </c>
      <c r="H2896" s="75">
        <f t="shared" si="1530"/>
        <v>0.05</v>
      </c>
      <c r="I2896" s="74">
        <v>63</v>
      </c>
      <c r="J2896" s="74">
        <v>60</v>
      </c>
      <c r="K2896" s="48">
        <f>J2896</f>
        <v>60</v>
      </c>
      <c r="L2896" s="48">
        <f t="shared" si="1545"/>
        <v>-4</v>
      </c>
      <c r="M2896" s="48">
        <f t="shared" si="1526"/>
        <v>56</v>
      </c>
      <c r="N2896" s="48">
        <v>0</v>
      </c>
      <c r="O2896" s="56">
        <v>0.06</v>
      </c>
      <c r="P2896" s="48" t="str">
        <f t="shared" si="1540"/>
        <v>2841/1 WH</v>
      </c>
      <c r="Q2896" s="76" t="s">
        <v>6187</v>
      </c>
      <c r="R2896" s="76" t="s">
        <v>6187</v>
      </c>
      <c r="S2896" s="49">
        <f t="shared" si="1531"/>
        <v>0</v>
      </c>
      <c r="T2896" s="49">
        <f t="shared" si="1541"/>
        <v>0</v>
      </c>
      <c r="U2896" s="49">
        <v>186.76923076923075</v>
      </c>
      <c r="V2896" s="49">
        <f t="shared" si="1532"/>
        <v>186.76923076923075</v>
      </c>
      <c r="W2896" s="49">
        <f t="shared" si="1542"/>
        <v>0</v>
      </c>
      <c r="X2896" s="90">
        <f t="shared" si="1546"/>
        <v>0</v>
      </c>
      <c r="Y2896" s="91">
        <f t="shared" si="1527"/>
        <v>0</v>
      </c>
      <c r="Z2896" s="93">
        <f t="shared" si="1539"/>
        <v>0</v>
      </c>
      <c r="AA2896" s="94">
        <f t="shared" si="1528"/>
        <v>0</v>
      </c>
      <c r="AB2896" s="97">
        <f t="shared" si="1533"/>
        <v>0</v>
      </c>
      <c r="AC2896" s="98">
        <f t="shared" si="1529"/>
        <v>0</v>
      </c>
      <c r="AD2896" s="77" t="s">
        <v>5890</v>
      </c>
      <c r="AE2896" s="54">
        <v>0</v>
      </c>
      <c r="AF2896" s="17"/>
    </row>
    <row r="2897" spans="1:32" ht="16.899999999999999" customHeight="1" x14ac:dyDescent="0.3">
      <c r="A2897" s="73" t="s">
        <v>7</v>
      </c>
      <c r="B2897" s="74" t="s">
        <v>3207</v>
      </c>
      <c r="C2897" s="48" t="s">
        <v>34</v>
      </c>
      <c r="D2897" s="48">
        <v>250</v>
      </c>
      <c r="E2897" s="48">
        <v>1202</v>
      </c>
      <c r="F2897" s="48" t="s">
        <v>6130</v>
      </c>
      <c r="G2897" s="48" t="s">
        <v>35</v>
      </c>
      <c r="H2897" s="75">
        <f t="shared" si="1530"/>
        <v>0</v>
      </c>
      <c r="I2897" s="74">
        <v>24</v>
      </c>
      <c r="J2897" s="74">
        <v>24</v>
      </c>
      <c r="K2897" s="48">
        <f>I2897</f>
        <v>24</v>
      </c>
      <c r="L2897" s="48">
        <f t="shared" si="1545"/>
        <v>-4</v>
      </c>
      <c r="M2897" s="48">
        <f t="shared" si="1526"/>
        <v>20</v>
      </c>
      <c r="N2897" s="48">
        <v>24</v>
      </c>
      <c r="O2897" s="56">
        <v>31.725000000000001</v>
      </c>
      <c r="P2897" s="48" t="str">
        <f t="shared" si="1540"/>
        <v>PF1304 BK</v>
      </c>
      <c r="Q2897" s="76">
        <v>42</v>
      </c>
      <c r="R2897" s="76">
        <v>136</v>
      </c>
      <c r="S2897" s="49">
        <f t="shared" si="1531"/>
        <v>0.60923076923076924</v>
      </c>
      <c r="T2897" s="49">
        <f t="shared" si="1541"/>
        <v>152.30769230769232</v>
      </c>
      <c r="U2897" s="49">
        <v>187.80769230769232</v>
      </c>
      <c r="V2897" s="49">
        <f t="shared" si="1532"/>
        <v>0.75123076923076926</v>
      </c>
      <c r="W2897" s="49">
        <f t="shared" si="1542"/>
        <v>12.184615384615384</v>
      </c>
      <c r="X2897" s="90">
        <f>ROUND(S2897*$X$3,0)</f>
        <v>4</v>
      </c>
      <c r="Y2897" s="91">
        <f t="shared" si="1527"/>
        <v>126.9</v>
      </c>
      <c r="Z2897" s="93">
        <f t="shared" si="1539"/>
        <v>16</v>
      </c>
      <c r="AA2897" s="94">
        <f t="shared" si="1528"/>
        <v>507.6</v>
      </c>
      <c r="AB2897" s="97">
        <f t="shared" si="1533"/>
        <v>19</v>
      </c>
      <c r="AC2897" s="98">
        <f t="shared" si="1529"/>
        <v>602.77499999999998</v>
      </c>
      <c r="AD2897" s="77" t="s">
        <v>3</v>
      </c>
      <c r="AE2897" s="54">
        <v>602.77499999999998</v>
      </c>
      <c r="AF2897" s="17"/>
    </row>
    <row r="2898" spans="1:32" ht="16.899999999999999" customHeight="1" x14ac:dyDescent="0.3">
      <c r="A2898" s="73" t="s">
        <v>7</v>
      </c>
      <c r="B2898" s="74" t="s">
        <v>3216</v>
      </c>
      <c r="C2898" s="48" t="s">
        <v>34</v>
      </c>
      <c r="D2898" s="48">
        <v>25</v>
      </c>
      <c r="E2898" s="48">
        <v>6150</v>
      </c>
      <c r="F2898" s="48" t="s">
        <v>6125</v>
      </c>
      <c r="G2898" s="48" t="s">
        <v>3680</v>
      </c>
      <c r="H2898" s="75">
        <f t="shared" si="1530"/>
        <v>0</v>
      </c>
      <c r="I2898" s="74">
        <v>28</v>
      </c>
      <c r="J2898" s="74">
        <v>28</v>
      </c>
      <c r="K2898" s="48">
        <f>I2898</f>
        <v>28</v>
      </c>
      <c r="L2898" s="48">
        <f t="shared" si="1545"/>
        <v>-4</v>
      </c>
      <c r="M2898" s="48">
        <f t="shared" si="1526"/>
        <v>24</v>
      </c>
      <c r="N2898" s="48">
        <v>15</v>
      </c>
      <c r="O2898" s="56">
        <v>7.21</v>
      </c>
      <c r="P2898" s="48" t="str">
        <f t="shared" si="1540"/>
        <v>SW43 BK</v>
      </c>
      <c r="Q2898" s="76">
        <v>104</v>
      </c>
      <c r="R2898" s="76">
        <v>601</v>
      </c>
      <c r="S2898" s="49">
        <f t="shared" si="1531"/>
        <v>1.8134615384615382</v>
      </c>
      <c r="T2898" s="49">
        <f t="shared" si="1541"/>
        <v>45.336538461538453</v>
      </c>
      <c r="U2898" s="49">
        <v>179.02884615384613</v>
      </c>
      <c r="V2898" s="49">
        <f t="shared" si="1532"/>
        <v>7.1611538461538453</v>
      </c>
      <c r="W2898" s="49">
        <f t="shared" si="1542"/>
        <v>43.523076923076914</v>
      </c>
      <c r="X2898" s="90">
        <f t="shared" ref="X2898:X2899" si="1547">ROUND(S2898*$X$4,0)</f>
        <v>9</v>
      </c>
      <c r="Y2898" s="91">
        <f t="shared" si="1527"/>
        <v>64.89</v>
      </c>
      <c r="Z2898" s="93">
        <f t="shared" si="1539"/>
        <v>53</v>
      </c>
      <c r="AA2898" s="94">
        <f t="shared" si="1528"/>
        <v>382.13</v>
      </c>
      <c r="AB2898" s="97">
        <f t="shared" si="1533"/>
        <v>62</v>
      </c>
      <c r="AC2898" s="98">
        <f t="shared" si="1529"/>
        <v>447.02</v>
      </c>
      <c r="AD2898" s="77" t="s">
        <v>3</v>
      </c>
      <c r="AE2898" s="54">
        <v>447.02</v>
      </c>
      <c r="AF2898" s="17"/>
    </row>
    <row r="2899" spans="1:32" ht="16.899999999999999" customHeight="1" x14ac:dyDescent="0.3">
      <c r="A2899" s="73" t="s">
        <v>7</v>
      </c>
      <c r="B2899" s="74" t="s">
        <v>3647</v>
      </c>
      <c r="C2899" s="48" t="s">
        <v>1797</v>
      </c>
      <c r="D2899" s="48">
        <v>1000</v>
      </c>
      <c r="E2899" s="48">
        <v>4350</v>
      </c>
      <c r="F2899" s="48" t="s">
        <v>6122</v>
      </c>
      <c r="G2899" s="48" t="s">
        <v>122</v>
      </c>
      <c r="H2899" s="75">
        <f t="shared" si="1530"/>
        <v>0</v>
      </c>
      <c r="I2899" s="74">
        <v>59</v>
      </c>
      <c r="J2899" s="74">
        <v>59</v>
      </c>
      <c r="K2899" s="48">
        <f>I2899</f>
        <v>59</v>
      </c>
      <c r="L2899" s="48">
        <f t="shared" si="1545"/>
        <v>-4</v>
      </c>
      <c r="M2899" s="48">
        <f t="shared" si="1526"/>
        <v>55</v>
      </c>
      <c r="N2899" s="48">
        <v>28</v>
      </c>
      <c r="O2899" s="56">
        <v>93.37</v>
      </c>
      <c r="P2899" s="48" t="str">
        <f t="shared" si="1540"/>
        <v>F1053/32 BK</v>
      </c>
      <c r="Q2899" s="76">
        <v>21</v>
      </c>
      <c r="R2899" s="76">
        <v>68</v>
      </c>
      <c r="S2899" s="49">
        <f t="shared" si="1531"/>
        <v>0.30461538461538462</v>
      </c>
      <c r="T2899" s="49">
        <f t="shared" si="1541"/>
        <v>304.61538461538464</v>
      </c>
      <c r="U2899" s="49">
        <v>383.625</v>
      </c>
      <c r="V2899" s="49">
        <f t="shared" si="1532"/>
        <v>0.38362499999999999</v>
      </c>
      <c r="W2899" s="49">
        <f t="shared" si="1542"/>
        <v>16.753846153846155</v>
      </c>
      <c r="X2899" s="90">
        <f t="shared" si="1547"/>
        <v>2</v>
      </c>
      <c r="Y2899" s="91">
        <f t="shared" si="1527"/>
        <v>186.74</v>
      </c>
      <c r="Z2899" s="93">
        <f t="shared" si="1539"/>
        <v>19</v>
      </c>
      <c r="AA2899" s="94">
        <f t="shared" si="1528"/>
        <v>1774.0300000000002</v>
      </c>
      <c r="AB2899" s="97">
        <f t="shared" si="1533"/>
        <v>21</v>
      </c>
      <c r="AC2899" s="98">
        <f t="shared" si="1529"/>
        <v>1960.77</v>
      </c>
      <c r="AD2899" s="77" t="s">
        <v>5890</v>
      </c>
      <c r="AE2899" s="54">
        <v>1960.77</v>
      </c>
      <c r="AF2899" s="17"/>
    </row>
    <row r="2900" spans="1:32" ht="16.899999999999999" customHeight="1" x14ac:dyDescent="0.3">
      <c r="A2900" s="73" t="s">
        <v>7</v>
      </c>
      <c r="B2900" s="74" t="s">
        <v>978</v>
      </c>
      <c r="C2900" s="48" t="s">
        <v>464</v>
      </c>
      <c r="D2900" s="48">
        <v>1</v>
      </c>
      <c r="E2900" s="48">
        <v>4013</v>
      </c>
      <c r="F2900" s="48" t="s">
        <v>6180</v>
      </c>
      <c r="G2900" s="48" t="s">
        <v>112</v>
      </c>
      <c r="H2900" s="75">
        <f t="shared" si="1530"/>
        <v>0.05</v>
      </c>
      <c r="I2900" s="74">
        <v>63</v>
      </c>
      <c r="J2900" s="74">
        <v>60</v>
      </c>
      <c r="K2900" s="48">
        <f t="shared" ref="K2900:K2905" si="1548">J2900</f>
        <v>60</v>
      </c>
      <c r="L2900" s="48">
        <f t="shared" si="1545"/>
        <v>-4</v>
      </c>
      <c r="M2900" s="48">
        <f t="shared" si="1526"/>
        <v>56</v>
      </c>
      <c r="N2900" s="48">
        <v>0</v>
      </c>
      <c r="O2900" s="56">
        <v>0.06</v>
      </c>
      <c r="P2900" s="48" t="str">
        <f t="shared" si="1540"/>
        <v>2841/1 GR</v>
      </c>
      <c r="Q2900" s="76" t="s">
        <v>6187</v>
      </c>
      <c r="R2900" s="76" t="s">
        <v>6187</v>
      </c>
      <c r="S2900" s="49">
        <f t="shared" si="1531"/>
        <v>0</v>
      </c>
      <c r="T2900" s="49">
        <f t="shared" si="1541"/>
        <v>0</v>
      </c>
      <c r="U2900" s="49">
        <v>272.34615384615381</v>
      </c>
      <c r="V2900" s="49">
        <f t="shared" si="1532"/>
        <v>272.34615384615381</v>
      </c>
      <c r="W2900" s="49">
        <f t="shared" si="1542"/>
        <v>0</v>
      </c>
      <c r="X2900" s="90">
        <f t="shared" ref="X2900:X2905" si="1549">ROUNDUP(S2900*$X$4,0)</f>
        <v>0</v>
      </c>
      <c r="Y2900" s="91">
        <f t="shared" si="1527"/>
        <v>0</v>
      </c>
      <c r="Z2900" s="93">
        <f t="shared" si="1539"/>
        <v>0</v>
      </c>
      <c r="AA2900" s="94">
        <f t="shared" si="1528"/>
        <v>0</v>
      </c>
      <c r="AB2900" s="97">
        <f t="shared" si="1533"/>
        <v>0</v>
      </c>
      <c r="AC2900" s="98">
        <f t="shared" si="1529"/>
        <v>0</v>
      </c>
      <c r="AD2900" s="77" t="s">
        <v>5890</v>
      </c>
      <c r="AE2900" s="54">
        <v>0</v>
      </c>
      <c r="AF2900" s="17"/>
    </row>
    <row r="2901" spans="1:32" ht="16.899999999999999" customHeight="1" x14ac:dyDescent="0.3">
      <c r="A2901" s="73" t="s">
        <v>35</v>
      </c>
      <c r="B2901" s="74" t="s">
        <v>984</v>
      </c>
      <c r="C2901" s="48" t="s">
        <v>464</v>
      </c>
      <c r="D2901" s="48">
        <v>1</v>
      </c>
      <c r="E2901" s="48">
        <v>4013</v>
      </c>
      <c r="F2901" s="48" t="s">
        <v>6180</v>
      </c>
      <c r="G2901" s="48" t="s">
        <v>112</v>
      </c>
      <c r="H2901" s="75">
        <f t="shared" si="1530"/>
        <v>0.21666666666666667</v>
      </c>
      <c r="I2901" s="74">
        <v>73</v>
      </c>
      <c r="J2901" s="74">
        <v>60</v>
      </c>
      <c r="K2901" s="48">
        <f t="shared" si="1548"/>
        <v>60</v>
      </c>
      <c r="L2901" s="48">
        <f t="shared" si="1545"/>
        <v>-4</v>
      </c>
      <c r="M2901" s="48">
        <f t="shared" si="1526"/>
        <v>56</v>
      </c>
      <c r="N2901" s="48">
        <v>0</v>
      </c>
      <c r="O2901" s="56">
        <v>0.06</v>
      </c>
      <c r="P2901" s="48" t="str">
        <f t="shared" si="1540"/>
        <v>2841/7 GR</v>
      </c>
      <c r="Q2901" s="76" t="s">
        <v>6187</v>
      </c>
      <c r="R2901" s="76" t="s">
        <v>6187</v>
      </c>
      <c r="S2901" s="49">
        <f t="shared" si="1531"/>
        <v>0</v>
      </c>
      <c r="T2901" s="49">
        <f t="shared" si="1541"/>
        <v>0</v>
      </c>
      <c r="U2901" s="49">
        <v>215.69230769230768</v>
      </c>
      <c r="V2901" s="49">
        <f t="shared" si="1532"/>
        <v>215.69230769230768</v>
      </c>
      <c r="W2901" s="49">
        <f t="shared" si="1542"/>
        <v>0</v>
      </c>
      <c r="X2901" s="90">
        <f t="shared" si="1549"/>
        <v>0</v>
      </c>
      <c r="Y2901" s="91">
        <f t="shared" si="1527"/>
        <v>0</v>
      </c>
      <c r="Z2901" s="93">
        <f t="shared" si="1539"/>
        <v>0</v>
      </c>
      <c r="AA2901" s="94">
        <f t="shared" si="1528"/>
        <v>0</v>
      </c>
      <c r="AB2901" s="97">
        <f t="shared" si="1533"/>
        <v>0</v>
      </c>
      <c r="AC2901" s="98">
        <f t="shared" si="1529"/>
        <v>0</v>
      </c>
      <c r="AD2901" s="77" t="s">
        <v>5890</v>
      </c>
      <c r="AE2901" s="54">
        <v>0</v>
      </c>
      <c r="AF2901" s="17"/>
    </row>
    <row r="2902" spans="1:32" ht="12.75" customHeight="1" x14ac:dyDescent="0.3">
      <c r="A2902" s="73" t="s">
        <v>7</v>
      </c>
      <c r="B2902" s="74" t="s">
        <v>1213</v>
      </c>
      <c r="C2902" s="48" t="s">
        <v>464</v>
      </c>
      <c r="D2902" s="48">
        <v>1</v>
      </c>
      <c r="E2902" s="48">
        <v>4013</v>
      </c>
      <c r="F2902" s="48" t="s">
        <v>6180</v>
      </c>
      <c r="G2902" s="48" t="s">
        <v>112</v>
      </c>
      <c r="H2902" s="75">
        <f t="shared" si="1530"/>
        <v>0.48333333333333334</v>
      </c>
      <c r="I2902" s="74">
        <v>89</v>
      </c>
      <c r="J2902" s="74">
        <v>60</v>
      </c>
      <c r="K2902" s="48">
        <f t="shared" si="1548"/>
        <v>60</v>
      </c>
      <c r="L2902" s="48">
        <f t="shared" si="1545"/>
        <v>-4</v>
      </c>
      <c r="M2902" s="48">
        <f t="shared" si="1526"/>
        <v>56</v>
      </c>
      <c r="N2902" s="48">
        <v>0</v>
      </c>
      <c r="O2902" s="56">
        <v>7.0000000000000007E-2</v>
      </c>
      <c r="P2902" s="48" t="str">
        <f t="shared" si="1540"/>
        <v>5851 BK</v>
      </c>
      <c r="Q2902" s="76" t="s">
        <v>6187</v>
      </c>
      <c r="R2902" s="76" t="s">
        <v>6187</v>
      </c>
      <c r="S2902" s="49">
        <f t="shared" si="1531"/>
        <v>0</v>
      </c>
      <c r="T2902" s="49">
        <f t="shared" si="1541"/>
        <v>0</v>
      </c>
      <c r="U2902" s="49">
        <v>633.38461538461536</v>
      </c>
      <c r="V2902" s="49">
        <f t="shared" si="1532"/>
        <v>633.38461538461536</v>
      </c>
      <c r="W2902" s="49">
        <f t="shared" si="1542"/>
        <v>0</v>
      </c>
      <c r="X2902" s="90">
        <f t="shared" si="1549"/>
        <v>0</v>
      </c>
      <c r="Y2902" s="91">
        <f t="shared" si="1527"/>
        <v>0</v>
      </c>
      <c r="Z2902" s="93">
        <f t="shared" si="1539"/>
        <v>0</v>
      </c>
      <c r="AA2902" s="94">
        <f t="shared" si="1528"/>
        <v>0</v>
      </c>
      <c r="AB2902" s="97">
        <f t="shared" si="1533"/>
        <v>0</v>
      </c>
      <c r="AC2902" s="98">
        <f t="shared" si="1529"/>
        <v>0</v>
      </c>
      <c r="AD2902" s="77" t="s">
        <v>5890</v>
      </c>
      <c r="AE2902" s="54">
        <v>0</v>
      </c>
      <c r="AF2902" s="17"/>
    </row>
    <row r="2903" spans="1:32" ht="16.899999999999999" customHeight="1" x14ac:dyDescent="0.3">
      <c r="A2903" s="73" t="s">
        <v>35</v>
      </c>
      <c r="B2903" s="74" t="s">
        <v>1215</v>
      </c>
      <c r="C2903" s="48" t="s">
        <v>464</v>
      </c>
      <c r="D2903" s="48">
        <v>1</v>
      </c>
      <c r="E2903" s="48">
        <v>4013</v>
      </c>
      <c r="F2903" s="48" t="s">
        <v>6180</v>
      </c>
      <c r="G2903" s="48" t="s">
        <v>112</v>
      </c>
      <c r="H2903" s="75">
        <f t="shared" si="1530"/>
        <v>0.48333333333333334</v>
      </c>
      <c r="I2903" s="74">
        <v>89</v>
      </c>
      <c r="J2903" s="74">
        <v>60</v>
      </c>
      <c r="K2903" s="48">
        <f t="shared" si="1548"/>
        <v>60</v>
      </c>
      <c r="L2903" s="48">
        <f t="shared" si="1545"/>
        <v>-4</v>
      </c>
      <c r="M2903" s="48">
        <f t="shared" si="1526"/>
        <v>56</v>
      </c>
      <c r="N2903" s="48">
        <v>0</v>
      </c>
      <c r="O2903" s="56">
        <v>7.0000000000000007E-2</v>
      </c>
      <c r="P2903" s="48" t="str">
        <f t="shared" si="1540"/>
        <v>5851 BL</v>
      </c>
      <c r="Q2903" s="76" t="s">
        <v>6187</v>
      </c>
      <c r="R2903" s="76" t="s">
        <v>6187</v>
      </c>
      <c r="S2903" s="49">
        <f t="shared" si="1531"/>
        <v>0</v>
      </c>
      <c r="T2903" s="49">
        <f t="shared" si="1541"/>
        <v>0</v>
      </c>
      <c r="U2903" s="49">
        <v>55.42307692307692</v>
      </c>
      <c r="V2903" s="49">
        <f t="shared" si="1532"/>
        <v>55.42307692307692</v>
      </c>
      <c r="W2903" s="49">
        <f t="shared" si="1542"/>
        <v>0</v>
      </c>
      <c r="X2903" s="90">
        <f t="shared" si="1549"/>
        <v>0</v>
      </c>
      <c r="Y2903" s="91">
        <f t="shared" si="1527"/>
        <v>0</v>
      </c>
      <c r="Z2903" s="93">
        <f t="shared" si="1539"/>
        <v>0</v>
      </c>
      <c r="AA2903" s="94">
        <f t="shared" si="1528"/>
        <v>0</v>
      </c>
      <c r="AB2903" s="97">
        <f t="shared" si="1533"/>
        <v>0</v>
      </c>
      <c r="AC2903" s="98">
        <f t="shared" si="1529"/>
        <v>0</v>
      </c>
      <c r="AD2903" s="77" t="s">
        <v>5890</v>
      </c>
      <c r="AE2903" s="54">
        <v>0</v>
      </c>
      <c r="AF2903" s="17"/>
    </row>
    <row r="2904" spans="1:32" ht="12.75" customHeight="1" x14ac:dyDescent="0.3">
      <c r="A2904" s="73" t="s">
        <v>35</v>
      </c>
      <c r="B2904" s="74" t="s">
        <v>1216</v>
      </c>
      <c r="C2904" s="48" t="s">
        <v>464</v>
      </c>
      <c r="D2904" s="48">
        <v>1</v>
      </c>
      <c r="E2904" s="48">
        <v>4013</v>
      </c>
      <c r="F2904" s="48" t="s">
        <v>6180</v>
      </c>
      <c r="G2904" s="48" t="s">
        <v>112</v>
      </c>
      <c r="H2904" s="75">
        <f t="shared" si="1530"/>
        <v>0.48333333333333334</v>
      </c>
      <c r="I2904" s="74">
        <v>89</v>
      </c>
      <c r="J2904" s="74">
        <v>60</v>
      </c>
      <c r="K2904" s="48">
        <f t="shared" si="1548"/>
        <v>60</v>
      </c>
      <c r="L2904" s="48">
        <f t="shared" si="1545"/>
        <v>-4</v>
      </c>
      <c r="M2904" s="48">
        <f t="shared" si="1526"/>
        <v>56</v>
      </c>
      <c r="N2904" s="48">
        <v>0</v>
      </c>
      <c r="O2904" s="56">
        <v>7.0000000000000007E-2</v>
      </c>
      <c r="P2904" s="48" t="str">
        <f t="shared" si="1540"/>
        <v>5851 RD</v>
      </c>
      <c r="Q2904" s="76" t="s">
        <v>6187</v>
      </c>
      <c r="R2904" s="76" t="s">
        <v>6187</v>
      </c>
      <c r="S2904" s="49">
        <f t="shared" si="1531"/>
        <v>0</v>
      </c>
      <c r="T2904" s="49">
        <f t="shared" si="1541"/>
        <v>0</v>
      </c>
      <c r="U2904" s="49">
        <v>498.30769230769238</v>
      </c>
      <c r="V2904" s="49">
        <f t="shared" si="1532"/>
        <v>498.30769230769238</v>
      </c>
      <c r="W2904" s="49">
        <f t="shared" si="1542"/>
        <v>0</v>
      </c>
      <c r="X2904" s="90">
        <f t="shared" si="1549"/>
        <v>0</v>
      </c>
      <c r="Y2904" s="91">
        <f t="shared" si="1527"/>
        <v>0</v>
      </c>
      <c r="Z2904" s="93">
        <f t="shared" si="1539"/>
        <v>0</v>
      </c>
      <c r="AA2904" s="94">
        <f t="shared" si="1528"/>
        <v>0</v>
      </c>
      <c r="AB2904" s="97">
        <f t="shared" si="1533"/>
        <v>0</v>
      </c>
      <c r="AC2904" s="98">
        <f t="shared" si="1529"/>
        <v>0</v>
      </c>
      <c r="AD2904" s="77" t="s">
        <v>5890</v>
      </c>
      <c r="AE2904" s="54">
        <v>0</v>
      </c>
      <c r="AF2904" s="17"/>
    </row>
    <row r="2905" spans="1:32" ht="12.75" customHeight="1" x14ac:dyDescent="0.3">
      <c r="A2905" s="73" t="s">
        <v>35</v>
      </c>
      <c r="B2905" s="74" t="s">
        <v>1217</v>
      </c>
      <c r="C2905" s="48" t="s">
        <v>464</v>
      </c>
      <c r="D2905" s="48">
        <v>1</v>
      </c>
      <c r="E2905" s="48">
        <v>4013</v>
      </c>
      <c r="F2905" s="48" t="s">
        <v>6180</v>
      </c>
      <c r="G2905" s="48" t="s">
        <v>112</v>
      </c>
      <c r="H2905" s="75">
        <f t="shared" si="1530"/>
        <v>0.48333333333333334</v>
      </c>
      <c r="I2905" s="74">
        <v>89</v>
      </c>
      <c r="J2905" s="74">
        <v>60</v>
      </c>
      <c r="K2905" s="48">
        <f t="shared" si="1548"/>
        <v>60</v>
      </c>
      <c r="L2905" s="48">
        <f t="shared" si="1545"/>
        <v>-4</v>
      </c>
      <c r="M2905" s="48">
        <f t="shared" si="1526"/>
        <v>56</v>
      </c>
      <c r="N2905" s="48">
        <v>0</v>
      </c>
      <c r="O2905" s="56">
        <v>7.0000000000000007E-2</v>
      </c>
      <c r="P2905" s="48" t="str">
        <f t="shared" si="1540"/>
        <v>5851 WH</v>
      </c>
      <c r="Q2905" s="76" t="s">
        <v>6187</v>
      </c>
      <c r="R2905" s="76" t="s">
        <v>6187</v>
      </c>
      <c r="S2905" s="49">
        <f t="shared" si="1531"/>
        <v>0</v>
      </c>
      <c r="T2905" s="49">
        <f t="shared" si="1541"/>
        <v>0</v>
      </c>
      <c r="U2905" s="49">
        <v>749.07692307692298</v>
      </c>
      <c r="V2905" s="49">
        <f t="shared" si="1532"/>
        <v>749.07692307692298</v>
      </c>
      <c r="W2905" s="49">
        <f t="shared" si="1542"/>
        <v>0</v>
      </c>
      <c r="X2905" s="90">
        <f t="shared" si="1549"/>
        <v>0</v>
      </c>
      <c r="Y2905" s="91">
        <f t="shared" si="1527"/>
        <v>0</v>
      </c>
      <c r="Z2905" s="93">
        <f t="shared" si="1539"/>
        <v>0</v>
      </c>
      <c r="AA2905" s="94">
        <f t="shared" si="1528"/>
        <v>0</v>
      </c>
      <c r="AB2905" s="97">
        <f t="shared" si="1533"/>
        <v>0</v>
      </c>
      <c r="AC2905" s="98">
        <f t="shared" si="1529"/>
        <v>0</v>
      </c>
      <c r="AD2905" s="77" t="s">
        <v>5890</v>
      </c>
      <c r="AE2905" s="54">
        <v>0</v>
      </c>
      <c r="AF2905" s="17"/>
    </row>
    <row r="2906" spans="1:32" ht="16.899999999999999" customHeight="1" x14ac:dyDescent="0.3">
      <c r="A2906" s="73" t="s">
        <v>7</v>
      </c>
      <c r="B2906" s="74" t="s">
        <v>1237</v>
      </c>
      <c r="C2906" s="48" t="s">
        <v>40</v>
      </c>
      <c r="D2906" s="48">
        <v>5000</v>
      </c>
      <c r="E2906" s="48">
        <v>621</v>
      </c>
      <c r="F2906" s="48" t="s">
        <v>6128</v>
      </c>
      <c r="G2906" s="48" t="s">
        <v>112</v>
      </c>
      <c r="H2906" s="75">
        <f t="shared" si="1530"/>
        <v>-0.16666666666666666</v>
      </c>
      <c r="I2906" s="74">
        <v>20</v>
      </c>
      <c r="J2906" s="74">
        <v>24</v>
      </c>
      <c r="K2906" s="48">
        <f>I2906</f>
        <v>20</v>
      </c>
      <c r="L2906" s="48">
        <f t="shared" si="1545"/>
        <v>-4</v>
      </c>
      <c r="M2906" s="48">
        <f t="shared" si="1526"/>
        <v>16</v>
      </c>
      <c r="N2906" s="48">
        <v>0</v>
      </c>
      <c r="O2906" s="56">
        <v>281.10000000000002</v>
      </c>
      <c r="P2906" s="48" t="str">
        <f t="shared" si="1540"/>
        <v>3057 BR</v>
      </c>
      <c r="Q2906" s="76">
        <v>0</v>
      </c>
      <c r="R2906" s="76">
        <v>3</v>
      </c>
      <c r="S2906" s="49">
        <f t="shared" si="1531"/>
        <v>3.4615384615384616E-3</v>
      </c>
      <c r="T2906" s="49">
        <f t="shared" si="1541"/>
        <v>17.307692307692307</v>
      </c>
      <c r="U2906" s="49">
        <v>290.34615384615387</v>
      </c>
      <c r="V2906" s="49">
        <f t="shared" si="1532"/>
        <v>5.8069230769230776E-2</v>
      </c>
      <c r="W2906" s="49">
        <f t="shared" si="1542"/>
        <v>5.5384615384615386E-2</v>
      </c>
      <c r="X2906" s="90">
        <f>ROUNDUP(S2906*$X$3,0)</f>
        <v>1</v>
      </c>
      <c r="Y2906" s="91">
        <f t="shared" si="1527"/>
        <v>281.10000000000002</v>
      </c>
      <c r="Z2906" s="93">
        <f t="shared" si="1539"/>
        <v>1</v>
      </c>
      <c r="AA2906" s="94">
        <f t="shared" si="1528"/>
        <v>281.10000000000002</v>
      </c>
      <c r="AB2906" s="97">
        <f t="shared" si="1533"/>
        <v>1</v>
      </c>
      <c r="AC2906" s="98">
        <f t="shared" si="1529"/>
        <v>281.10000000000002</v>
      </c>
      <c r="AD2906" s="77" t="s">
        <v>3</v>
      </c>
      <c r="AE2906" s="54">
        <v>281.10000000000002</v>
      </c>
      <c r="AF2906" s="17"/>
    </row>
    <row r="2907" spans="1:32" ht="12.75" customHeight="1" x14ac:dyDescent="0.3">
      <c r="A2907" s="73" t="s">
        <v>7</v>
      </c>
      <c r="B2907" s="74" t="s">
        <v>1277</v>
      </c>
      <c r="C2907" s="48" t="s">
        <v>1154</v>
      </c>
      <c r="D2907" s="48">
        <v>500</v>
      </c>
      <c r="E2907" s="48">
        <v>621</v>
      </c>
      <c r="F2907" s="48" t="s">
        <v>6128</v>
      </c>
      <c r="G2907" s="48" t="s">
        <v>35</v>
      </c>
      <c r="H2907" s="75">
        <f t="shared" si="1530"/>
        <v>0.20689655172413793</v>
      </c>
      <c r="I2907" s="74">
        <v>35</v>
      </c>
      <c r="J2907" s="74">
        <v>29</v>
      </c>
      <c r="K2907" s="48">
        <f>J2907</f>
        <v>29</v>
      </c>
      <c r="L2907" s="48">
        <v>-4</v>
      </c>
      <c r="M2907" s="48">
        <f t="shared" si="1526"/>
        <v>25</v>
      </c>
      <c r="N2907" s="48">
        <v>0</v>
      </c>
      <c r="O2907" s="56">
        <v>106.55500000000001</v>
      </c>
      <c r="P2907" s="48" t="str">
        <f t="shared" si="1540"/>
        <v>5018C SL</v>
      </c>
      <c r="Q2907" s="76" t="s">
        <v>6187</v>
      </c>
      <c r="R2907" s="76" t="s">
        <v>6187</v>
      </c>
      <c r="S2907" s="49">
        <f t="shared" si="1531"/>
        <v>0</v>
      </c>
      <c r="T2907" s="49">
        <f t="shared" si="1541"/>
        <v>0</v>
      </c>
      <c r="U2907" s="49">
        <v>84.769230769230774</v>
      </c>
      <c r="V2907" s="49">
        <f t="shared" si="1532"/>
        <v>0.16953846153846155</v>
      </c>
      <c r="W2907" s="49">
        <f t="shared" si="1542"/>
        <v>0</v>
      </c>
      <c r="X2907" s="90">
        <f t="shared" ref="X2907:X2908" si="1550">ROUNDUP(S2907*$X$4,0)</f>
        <v>0</v>
      </c>
      <c r="Y2907" s="91">
        <f t="shared" si="1527"/>
        <v>0</v>
      </c>
      <c r="Z2907" s="93">
        <f t="shared" si="1539"/>
        <v>0</v>
      </c>
      <c r="AA2907" s="94">
        <f t="shared" si="1528"/>
        <v>0</v>
      </c>
      <c r="AB2907" s="97">
        <f t="shared" si="1533"/>
        <v>0</v>
      </c>
      <c r="AC2907" s="98">
        <f t="shared" si="1529"/>
        <v>0</v>
      </c>
      <c r="AD2907" s="77" t="s">
        <v>3</v>
      </c>
      <c r="AE2907" s="54">
        <v>0</v>
      </c>
      <c r="AF2907" s="17"/>
    </row>
    <row r="2908" spans="1:32" ht="12.75" customHeight="1" x14ac:dyDescent="0.3">
      <c r="A2908" s="73" t="s">
        <v>35</v>
      </c>
      <c r="B2908" s="74" t="s">
        <v>1318</v>
      </c>
      <c r="C2908" s="48" t="s">
        <v>16</v>
      </c>
      <c r="D2908" s="48">
        <v>1</v>
      </c>
      <c r="E2908" s="48">
        <v>621</v>
      </c>
      <c r="F2908" s="48" t="s">
        <v>6128</v>
      </c>
      <c r="G2908" s="48" t="s">
        <v>35</v>
      </c>
      <c r="H2908" s="75">
        <f t="shared" si="1530"/>
        <v>0</v>
      </c>
      <c r="I2908" s="74">
        <v>48</v>
      </c>
      <c r="J2908" s="74">
        <v>48</v>
      </c>
      <c r="K2908" s="48">
        <f>I2908</f>
        <v>48</v>
      </c>
      <c r="L2908" s="48">
        <f>$L$3</f>
        <v>-4</v>
      </c>
      <c r="M2908" s="48">
        <f t="shared" si="1526"/>
        <v>44</v>
      </c>
      <c r="N2908" s="48">
        <v>0</v>
      </c>
      <c r="O2908" s="56">
        <v>6.5390000000000004E-2</v>
      </c>
      <c r="P2908" s="48" t="str">
        <f t="shared" si="1540"/>
        <v>5471L SL</v>
      </c>
      <c r="Q2908" s="76" t="s">
        <v>6187</v>
      </c>
      <c r="R2908" s="76" t="s">
        <v>6187</v>
      </c>
      <c r="S2908" s="49">
        <f t="shared" si="1531"/>
        <v>0</v>
      </c>
      <c r="T2908" s="49">
        <f t="shared" si="1541"/>
        <v>0</v>
      </c>
      <c r="U2908" s="49">
        <v>230.30769230769229</v>
      </c>
      <c r="V2908" s="49">
        <f t="shared" si="1532"/>
        <v>230.30769230769229</v>
      </c>
      <c r="W2908" s="49">
        <f t="shared" si="1542"/>
        <v>0</v>
      </c>
      <c r="X2908" s="90">
        <f t="shared" si="1550"/>
        <v>0</v>
      </c>
      <c r="Y2908" s="91">
        <f t="shared" si="1527"/>
        <v>0</v>
      </c>
      <c r="Z2908" s="93">
        <f t="shared" si="1539"/>
        <v>0</v>
      </c>
      <c r="AA2908" s="94">
        <f t="shared" si="1528"/>
        <v>0</v>
      </c>
      <c r="AB2908" s="97">
        <f t="shared" si="1533"/>
        <v>0</v>
      </c>
      <c r="AC2908" s="98">
        <f t="shared" si="1529"/>
        <v>0</v>
      </c>
      <c r="AD2908" s="77" t="s">
        <v>5890</v>
      </c>
      <c r="AE2908" s="54">
        <v>0</v>
      </c>
      <c r="AF2908" s="17"/>
    </row>
    <row r="2909" spans="1:32" ht="12.75" customHeight="1" x14ac:dyDescent="0.3">
      <c r="A2909" s="73" t="s">
        <v>7</v>
      </c>
      <c r="B2909" s="74" t="s">
        <v>1652</v>
      </c>
      <c r="C2909" s="48" t="s">
        <v>1432</v>
      </c>
      <c r="D2909" s="48">
        <v>5000</v>
      </c>
      <c r="E2909" s="48">
        <v>621</v>
      </c>
      <c r="F2909" s="48" t="s">
        <v>6128</v>
      </c>
      <c r="G2909" s="48" t="s">
        <v>112</v>
      </c>
      <c r="H2909" s="75">
        <f t="shared" si="1530"/>
        <v>2.564102564102564E-2</v>
      </c>
      <c r="I2909" s="74">
        <v>40</v>
      </c>
      <c r="J2909" s="74">
        <v>39</v>
      </c>
      <c r="K2909" s="48">
        <f>J2909</f>
        <v>39</v>
      </c>
      <c r="L2909" s="48">
        <f>$L$3</f>
        <v>-4</v>
      </c>
      <c r="M2909" s="48">
        <f t="shared" si="1526"/>
        <v>35</v>
      </c>
      <c r="N2909" s="48">
        <v>2</v>
      </c>
      <c r="O2909" s="56">
        <v>184.45</v>
      </c>
      <c r="P2909" s="48" t="str">
        <f t="shared" si="1540"/>
        <v>6715 WH</v>
      </c>
      <c r="Q2909" s="76">
        <v>5</v>
      </c>
      <c r="R2909" s="76">
        <v>16</v>
      </c>
      <c r="S2909" s="49">
        <f t="shared" si="1531"/>
        <v>7.2307692307692309E-2</v>
      </c>
      <c r="T2909" s="49">
        <f t="shared" si="1541"/>
        <v>361.53846153846155</v>
      </c>
      <c r="U2909" s="49">
        <v>3203.3846153846148</v>
      </c>
      <c r="V2909" s="49">
        <f t="shared" si="1532"/>
        <v>0.64067692307692292</v>
      </c>
      <c r="W2909" s="49">
        <f t="shared" si="1542"/>
        <v>2.5307692307692307</v>
      </c>
      <c r="X2909" s="90">
        <f t="shared" ref="X2909" si="1551">ROUND(S2909*$X$4,0)</f>
        <v>0</v>
      </c>
      <c r="Y2909" s="91">
        <f t="shared" si="1527"/>
        <v>0</v>
      </c>
      <c r="Z2909" s="93">
        <f t="shared" si="1539"/>
        <v>3</v>
      </c>
      <c r="AA2909" s="94">
        <f t="shared" si="1528"/>
        <v>553.34999999999991</v>
      </c>
      <c r="AB2909" s="97">
        <f t="shared" si="1533"/>
        <v>3</v>
      </c>
      <c r="AC2909" s="98">
        <f t="shared" si="1529"/>
        <v>553.34999999999991</v>
      </c>
      <c r="AD2909" s="77" t="s">
        <v>3</v>
      </c>
      <c r="AE2909" s="54">
        <v>553.34999999999991</v>
      </c>
      <c r="AF2909" s="17"/>
    </row>
    <row r="2910" spans="1:32" ht="12.75" customHeight="1" x14ac:dyDescent="0.3">
      <c r="A2910" s="73" t="s">
        <v>7</v>
      </c>
      <c r="B2910" s="74" t="s">
        <v>1408</v>
      </c>
      <c r="C2910" s="48" t="s">
        <v>464</v>
      </c>
      <c r="D2910" s="48">
        <v>1</v>
      </c>
      <c r="E2910" s="48">
        <v>4013</v>
      </c>
      <c r="F2910" s="48" t="s">
        <v>6180</v>
      </c>
      <c r="G2910" s="48" t="s">
        <v>112</v>
      </c>
      <c r="H2910" s="75">
        <f t="shared" si="1530"/>
        <v>0.3</v>
      </c>
      <c r="I2910" s="74">
        <v>78</v>
      </c>
      <c r="J2910" s="74">
        <v>60</v>
      </c>
      <c r="K2910" s="48">
        <f>J2910</f>
        <v>60</v>
      </c>
      <c r="L2910" s="48">
        <f>$L$3</f>
        <v>-4</v>
      </c>
      <c r="M2910" s="48">
        <f t="shared" si="1526"/>
        <v>56</v>
      </c>
      <c r="N2910" s="48">
        <v>4968</v>
      </c>
      <c r="O2910" s="56">
        <v>0.63</v>
      </c>
      <c r="P2910" s="48" t="str">
        <f t="shared" si="1540"/>
        <v>5879/12 WH</v>
      </c>
      <c r="Q2910" s="76" t="s">
        <v>6187</v>
      </c>
      <c r="R2910" s="76" t="s">
        <v>6187</v>
      </c>
      <c r="S2910" s="49">
        <f t="shared" si="1531"/>
        <v>0</v>
      </c>
      <c r="T2910" s="49">
        <f t="shared" si="1541"/>
        <v>0</v>
      </c>
      <c r="U2910" s="49">
        <v>40.846153846153854</v>
      </c>
      <c r="V2910" s="49">
        <f t="shared" si="1532"/>
        <v>40.846153846153854</v>
      </c>
      <c r="W2910" s="49">
        <f t="shared" si="1542"/>
        <v>0</v>
      </c>
      <c r="X2910" s="90">
        <f t="shared" ref="X2910:X2911" si="1552">ROUND(V2910*$X$4,0)</f>
        <v>204</v>
      </c>
      <c r="Y2910" s="91">
        <f t="shared" si="1527"/>
        <v>128.52000000000001</v>
      </c>
      <c r="Z2910" s="93">
        <f>ROUND((V2910*M2910)+X2910,0)</f>
        <v>2491</v>
      </c>
      <c r="AA2910" s="94">
        <f t="shared" si="1528"/>
        <v>1569.33</v>
      </c>
      <c r="AB2910" s="97">
        <f>ROUND((V2910*$AB$4)+Z2910,0)</f>
        <v>2695</v>
      </c>
      <c r="AC2910" s="98">
        <f t="shared" si="1529"/>
        <v>1697.85</v>
      </c>
      <c r="AD2910" s="77" t="s">
        <v>5889</v>
      </c>
      <c r="AE2910" s="54">
        <v>1697.85</v>
      </c>
      <c r="AF2910" s="17"/>
    </row>
    <row r="2911" spans="1:32" ht="16.899999999999999" customHeight="1" x14ac:dyDescent="0.3">
      <c r="A2911" s="73" t="s">
        <v>35</v>
      </c>
      <c r="B2911" s="74" t="s">
        <v>961</v>
      </c>
      <c r="C2911" s="48" t="s">
        <v>464</v>
      </c>
      <c r="D2911" s="48">
        <v>1</v>
      </c>
      <c r="E2911" s="48">
        <v>4013</v>
      </c>
      <c r="F2911" s="48" t="s">
        <v>6180</v>
      </c>
      <c r="G2911" s="48" t="s">
        <v>112</v>
      </c>
      <c r="H2911" s="75">
        <f t="shared" si="1530"/>
        <v>0.46666666666666667</v>
      </c>
      <c r="I2911" s="74">
        <v>88</v>
      </c>
      <c r="J2911" s="74">
        <v>60</v>
      </c>
      <c r="K2911" s="48">
        <f>J2911</f>
        <v>60</v>
      </c>
      <c r="L2911" s="48">
        <f>$L$3</f>
        <v>-4</v>
      </c>
      <c r="M2911" s="48">
        <f t="shared" si="1526"/>
        <v>56</v>
      </c>
      <c r="N2911" s="48">
        <v>2334</v>
      </c>
      <c r="O2911" s="56">
        <v>0.09</v>
      </c>
      <c r="P2911" s="48" t="str">
        <f t="shared" si="1540"/>
        <v>2844/7 BL</v>
      </c>
      <c r="Q2911" s="76" t="s">
        <v>6187</v>
      </c>
      <c r="R2911" s="76" t="s">
        <v>6187</v>
      </c>
      <c r="S2911" s="49">
        <f t="shared" si="1531"/>
        <v>0</v>
      </c>
      <c r="T2911" s="49">
        <f t="shared" si="1541"/>
        <v>0</v>
      </c>
      <c r="U2911" s="49">
        <v>75.34615384615384</v>
      </c>
      <c r="V2911" s="49">
        <f t="shared" si="1532"/>
        <v>75.34615384615384</v>
      </c>
      <c r="W2911" s="49">
        <f t="shared" si="1542"/>
        <v>0</v>
      </c>
      <c r="X2911" s="90">
        <f t="shared" si="1552"/>
        <v>377</v>
      </c>
      <c r="Y2911" s="91">
        <f t="shared" si="1527"/>
        <v>33.93</v>
      </c>
      <c r="Z2911" s="93">
        <f>ROUND((V2911*M2911)+X2911,0)</f>
        <v>4596</v>
      </c>
      <c r="AA2911" s="94">
        <f t="shared" si="1528"/>
        <v>413.64</v>
      </c>
      <c r="AB2911" s="97">
        <f>ROUND((V2911*$AB$4)+Z2911,0)</f>
        <v>4973</v>
      </c>
      <c r="AC2911" s="98">
        <f t="shared" si="1529"/>
        <v>447.57</v>
      </c>
      <c r="AD2911" s="77" t="s">
        <v>5889</v>
      </c>
      <c r="AE2911" s="54">
        <v>447.57</v>
      </c>
      <c r="AF2911" s="17"/>
    </row>
    <row r="2912" spans="1:32" ht="16.899999999999999" customHeight="1" x14ac:dyDescent="0.3">
      <c r="A2912" s="73" t="s">
        <v>7</v>
      </c>
      <c r="B2912" s="74" t="s">
        <v>3312</v>
      </c>
      <c r="C2912" s="48" t="s">
        <v>10</v>
      </c>
      <c r="D2912" s="48">
        <v>1000</v>
      </c>
      <c r="E2912" s="48">
        <v>2834</v>
      </c>
      <c r="F2912" s="48" t="s">
        <v>6126</v>
      </c>
      <c r="G2912" s="48">
        <v>2</v>
      </c>
      <c r="H2912" s="75">
        <f t="shared" si="1530"/>
        <v>0</v>
      </c>
      <c r="I2912" s="74">
        <v>35</v>
      </c>
      <c r="J2912" s="74">
        <f>I2912</f>
        <v>35</v>
      </c>
      <c r="K2912" s="48">
        <f>I2912</f>
        <v>35</v>
      </c>
      <c r="L2912" s="48"/>
      <c r="M2912" s="48">
        <f t="shared" si="1526"/>
        <v>35</v>
      </c>
      <c r="N2912" s="48">
        <v>21</v>
      </c>
      <c r="O2912" s="56">
        <v>130.71644000000001</v>
      </c>
      <c r="P2912" s="48" t="str">
        <f t="shared" si="1540"/>
        <v>5472C SL</v>
      </c>
      <c r="Q2912" s="76">
        <v>19</v>
      </c>
      <c r="R2912" s="76">
        <v>45</v>
      </c>
      <c r="S2912" s="49">
        <f t="shared" si="1531"/>
        <v>0.25653846153846155</v>
      </c>
      <c r="T2912" s="49">
        <f t="shared" si="1541"/>
        <v>256.53846153846155</v>
      </c>
      <c r="U2912" s="49">
        <v>714.8461538461537</v>
      </c>
      <c r="V2912" s="49">
        <f t="shared" si="1532"/>
        <v>0.71484615384615369</v>
      </c>
      <c r="W2912" s="49">
        <f t="shared" si="1542"/>
        <v>8.9788461538461544</v>
      </c>
      <c r="X2912" s="90">
        <f>ROUND(S2912*$X$4,0)</f>
        <v>1</v>
      </c>
      <c r="Y2912" s="91">
        <f t="shared" si="1527"/>
        <v>130.71644000000001</v>
      </c>
      <c r="Z2912" s="93">
        <f t="shared" ref="Z2912:Z2957" si="1553">ROUND((S2912*M2912)+X2912,0)</f>
        <v>10</v>
      </c>
      <c r="AA2912" s="94">
        <f t="shared" si="1528"/>
        <v>1307.1644000000001</v>
      </c>
      <c r="AB2912" s="97">
        <f t="shared" ref="AB2912:AB2939" si="1554">ROUND((S2912*$AB$4)+Z2912,0)</f>
        <v>11</v>
      </c>
      <c r="AC2912" s="98">
        <f t="shared" si="1529"/>
        <v>1437.88084</v>
      </c>
      <c r="AD2912" s="77" t="s">
        <v>3</v>
      </c>
      <c r="AE2912" s="54">
        <v>1437.88084</v>
      </c>
      <c r="AF2912" s="17"/>
    </row>
    <row r="2913" spans="1:32" ht="16.899999999999999" customHeight="1" x14ac:dyDescent="0.3">
      <c r="A2913" s="73" t="s">
        <v>35</v>
      </c>
      <c r="B2913" s="74" t="s">
        <v>1377</v>
      </c>
      <c r="C2913" s="48" t="s">
        <v>10</v>
      </c>
      <c r="D2913" s="48">
        <v>1</v>
      </c>
      <c r="E2913" s="48">
        <v>621</v>
      </c>
      <c r="F2913" s="48" t="s">
        <v>6128</v>
      </c>
      <c r="G2913" s="48" t="s">
        <v>35</v>
      </c>
      <c r="H2913" s="75">
        <f t="shared" si="1530"/>
        <v>0</v>
      </c>
      <c r="I2913" s="74">
        <v>38</v>
      </c>
      <c r="J2913" s="74">
        <v>38</v>
      </c>
      <c r="K2913" s="48">
        <f>I2913</f>
        <v>38</v>
      </c>
      <c r="L2913" s="48">
        <f t="shared" ref="L2913:L2925" si="1555">$L$3</f>
        <v>-4</v>
      </c>
      <c r="M2913" s="48">
        <f t="shared" si="1526"/>
        <v>34</v>
      </c>
      <c r="N2913" s="48">
        <v>0</v>
      </c>
      <c r="O2913" s="56">
        <v>9.2200000000000004E-2</v>
      </c>
      <c r="P2913" s="48" t="str">
        <f t="shared" si="1540"/>
        <v>57004 SL</v>
      </c>
      <c r="Q2913" s="76" t="s">
        <v>6187</v>
      </c>
      <c r="R2913" s="76" t="s">
        <v>6187</v>
      </c>
      <c r="S2913" s="49">
        <f t="shared" si="1531"/>
        <v>0</v>
      </c>
      <c r="T2913" s="49">
        <f t="shared" si="1541"/>
        <v>0</v>
      </c>
      <c r="U2913" s="49">
        <v>302.88461538461542</v>
      </c>
      <c r="V2913" s="49">
        <f t="shared" si="1532"/>
        <v>302.88461538461542</v>
      </c>
      <c r="W2913" s="49">
        <f t="shared" si="1542"/>
        <v>0</v>
      </c>
      <c r="X2913" s="90">
        <f>ROUNDUP(S2913*$X$4,0)</f>
        <v>0</v>
      </c>
      <c r="Y2913" s="91">
        <f t="shared" si="1527"/>
        <v>0</v>
      </c>
      <c r="Z2913" s="93">
        <f t="shared" si="1553"/>
        <v>0</v>
      </c>
      <c r="AA2913" s="94">
        <f t="shared" si="1528"/>
        <v>0</v>
      </c>
      <c r="AB2913" s="97">
        <f t="shared" si="1554"/>
        <v>0</v>
      </c>
      <c r="AC2913" s="98">
        <f t="shared" si="1529"/>
        <v>0</v>
      </c>
      <c r="AD2913" s="77" t="s">
        <v>5890</v>
      </c>
      <c r="AE2913" s="54">
        <v>0</v>
      </c>
      <c r="AF2913" s="17"/>
    </row>
    <row r="2914" spans="1:32" ht="16.899999999999999" customHeight="1" x14ac:dyDescent="0.3">
      <c r="A2914" s="73" t="s">
        <v>35</v>
      </c>
      <c r="B2914" s="74" t="s">
        <v>1379</v>
      </c>
      <c r="C2914" s="48" t="s">
        <v>464</v>
      </c>
      <c r="D2914" s="48">
        <v>1</v>
      </c>
      <c r="E2914" s="48">
        <v>4013</v>
      </c>
      <c r="F2914" s="48" t="s">
        <v>6180</v>
      </c>
      <c r="G2914" s="48" t="s">
        <v>112</v>
      </c>
      <c r="H2914" s="75">
        <f t="shared" si="1530"/>
        <v>0.48333333333333334</v>
      </c>
      <c r="I2914" s="74">
        <v>89</v>
      </c>
      <c r="J2914" s="74">
        <v>60</v>
      </c>
      <c r="K2914" s="48">
        <f>J2914</f>
        <v>60</v>
      </c>
      <c r="L2914" s="48">
        <f t="shared" si="1555"/>
        <v>-4</v>
      </c>
      <c r="M2914" s="48">
        <f t="shared" si="1526"/>
        <v>56</v>
      </c>
      <c r="N2914" s="48">
        <v>0</v>
      </c>
      <c r="O2914" s="56">
        <v>7.0000000000000007E-2</v>
      </c>
      <c r="P2914" s="48" t="str">
        <f t="shared" si="1540"/>
        <v>5851 OR</v>
      </c>
      <c r="Q2914" s="76" t="s">
        <v>6187</v>
      </c>
      <c r="R2914" s="76" t="s">
        <v>6187</v>
      </c>
      <c r="S2914" s="49">
        <f t="shared" si="1531"/>
        <v>0</v>
      </c>
      <c r="T2914" s="49">
        <f t="shared" si="1541"/>
        <v>0</v>
      </c>
      <c r="U2914" s="49">
        <v>135.80769230769232</v>
      </c>
      <c r="V2914" s="49">
        <f t="shared" si="1532"/>
        <v>135.80769230769232</v>
      </c>
      <c r="W2914" s="49">
        <f t="shared" si="1542"/>
        <v>0</v>
      </c>
      <c r="X2914" s="90">
        <f t="shared" ref="X2914:X2922" si="1556">ROUNDUP(S2914*$X$4,0)</f>
        <v>0</v>
      </c>
      <c r="Y2914" s="91">
        <f t="shared" si="1527"/>
        <v>0</v>
      </c>
      <c r="Z2914" s="93">
        <f t="shared" si="1553"/>
        <v>0</v>
      </c>
      <c r="AA2914" s="94">
        <f t="shared" si="1528"/>
        <v>0</v>
      </c>
      <c r="AB2914" s="97">
        <f t="shared" si="1554"/>
        <v>0</v>
      </c>
      <c r="AC2914" s="98">
        <f t="shared" si="1529"/>
        <v>0</v>
      </c>
      <c r="AD2914" s="77" t="s">
        <v>5890</v>
      </c>
      <c r="AE2914" s="54">
        <v>0</v>
      </c>
      <c r="AF2914" s="17"/>
    </row>
    <row r="2915" spans="1:32" ht="16.899999999999999" customHeight="1" x14ac:dyDescent="0.3">
      <c r="A2915" s="34" t="s">
        <v>35</v>
      </c>
      <c r="B2915" s="35" t="s">
        <v>1417</v>
      </c>
      <c r="C2915" s="36" t="s">
        <v>10</v>
      </c>
      <c r="D2915" s="37">
        <v>1</v>
      </c>
      <c r="E2915" s="37"/>
      <c r="F2915" s="37"/>
      <c r="G2915" s="36" t="s">
        <v>35</v>
      </c>
      <c r="H2915" s="46">
        <f t="shared" si="1530"/>
        <v>0</v>
      </c>
      <c r="I2915" s="35">
        <v>154</v>
      </c>
      <c r="J2915" s="35">
        <v>154</v>
      </c>
      <c r="K2915" s="36">
        <f>I2915</f>
        <v>154</v>
      </c>
      <c r="L2915" s="36">
        <f t="shared" si="1555"/>
        <v>-4</v>
      </c>
      <c r="M2915" s="37">
        <f t="shared" si="1526"/>
        <v>150</v>
      </c>
      <c r="N2915" s="48">
        <v>0</v>
      </c>
      <c r="O2915" s="56">
        <v>0</v>
      </c>
      <c r="P2915" s="36" t="str">
        <f t="shared" si="1540"/>
        <v>6393 SL</v>
      </c>
      <c r="Q2915" s="38" t="s">
        <v>6187</v>
      </c>
      <c r="R2915" s="38" t="s">
        <v>6187</v>
      </c>
      <c r="S2915" s="39">
        <f t="shared" si="1531"/>
        <v>0</v>
      </c>
      <c r="T2915" s="39">
        <f t="shared" si="1541"/>
        <v>0</v>
      </c>
      <c r="U2915" s="39">
        <v>271.80769230769226</v>
      </c>
      <c r="V2915" s="39">
        <f t="shared" si="1532"/>
        <v>271.80769230769226</v>
      </c>
      <c r="W2915" s="39">
        <f t="shared" si="1542"/>
        <v>0</v>
      </c>
      <c r="X2915" s="39">
        <f t="shared" si="1556"/>
        <v>0</v>
      </c>
      <c r="Y2915" s="40">
        <f t="shared" si="1527"/>
        <v>0</v>
      </c>
      <c r="Z2915" s="39">
        <f t="shared" si="1553"/>
        <v>0</v>
      </c>
      <c r="AA2915" s="40">
        <f t="shared" si="1528"/>
        <v>0</v>
      </c>
      <c r="AB2915" s="39">
        <f t="shared" si="1554"/>
        <v>0</v>
      </c>
      <c r="AC2915" s="40">
        <f t="shared" si="1529"/>
        <v>0</v>
      </c>
      <c r="AD2915" s="41" t="s">
        <v>5890</v>
      </c>
      <c r="AE2915" s="20">
        <v>0</v>
      </c>
      <c r="AF2915" s="17"/>
    </row>
    <row r="2916" spans="1:32" ht="16.899999999999999" customHeight="1" x14ac:dyDescent="0.3">
      <c r="A2916" s="73" t="s">
        <v>35</v>
      </c>
      <c r="B2916" s="74" t="s">
        <v>1436</v>
      </c>
      <c r="C2916" s="48" t="s">
        <v>1432</v>
      </c>
      <c r="D2916" s="48">
        <v>5000</v>
      </c>
      <c r="E2916" s="48">
        <v>621</v>
      </c>
      <c r="F2916" s="48" t="s">
        <v>6128</v>
      </c>
      <c r="G2916" s="48" t="s">
        <v>35</v>
      </c>
      <c r="H2916" s="75">
        <f t="shared" si="1530"/>
        <v>2.564102564102564E-2</v>
      </c>
      <c r="I2916" s="74">
        <v>40</v>
      </c>
      <c r="J2916" s="74">
        <v>39</v>
      </c>
      <c r="K2916" s="48">
        <f>J2916</f>
        <v>39</v>
      </c>
      <c r="L2916" s="48">
        <f t="shared" si="1555"/>
        <v>-4</v>
      </c>
      <c r="M2916" s="48">
        <f t="shared" si="1526"/>
        <v>35</v>
      </c>
      <c r="N2916" s="48">
        <v>1</v>
      </c>
      <c r="O2916" s="56">
        <v>131.5</v>
      </c>
      <c r="P2916" s="48" t="str">
        <f t="shared" si="1540"/>
        <v>6710 OR</v>
      </c>
      <c r="Q2916" s="76">
        <v>0</v>
      </c>
      <c r="R2916" s="76">
        <v>0</v>
      </c>
      <c r="S2916" s="49">
        <f t="shared" si="1531"/>
        <v>0</v>
      </c>
      <c r="T2916" s="49">
        <f t="shared" si="1541"/>
        <v>0</v>
      </c>
      <c r="U2916" s="49">
        <v>151.30769230769229</v>
      </c>
      <c r="V2916" s="49">
        <f t="shared" si="1532"/>
        <v>3.0261538461538458E-2</v>
      </c>
      <c r="W2916" s="49">
        <f t="shared" si="1542"/>
        <v>0</v>
      </c>
      <c r="X2916" s="90">
        <f t="shared" si="1556"/>
        <v>0</v>
      </c>
      <c r="Y2916" s="91">
        <f t="shared" si="1527"/>
        <v>0</v>
      </c>
      <c r="Z2916" s="93">
        <f t="shared" si="1553"/>
        <v>0</v>
      </c>
      <c r="AA2916" s="94">
        <f t="shared" si="1528"/>
        <v>0</v>
      </c>
      <c r="AB2916" s="97">
        <f t="shared" si="1554"/>
        <v>0</v>
      </c>
      <c r="AC2916" s="98">
        <f t="shared" si="1529"/>
        <v>0</v>
      </c>
      <c r="AD2916" s="77" t="s">
        <v>3</v>
      </c>
      <c r="AE2916" s="54">
        <v>0</v>
      </c>
      <c r="AF2916" s="17"/>
    </row>
    <row r="2917" spans="1:32" ht="16.899999999999999" customHeight="1" x14ac:dyDescent="0.3">
      <c r="A2917" s="73" t="s">
        <v>35</v>
      </c>
      <c r="B2917" s="74" t="s">
        <v>1439</v>
      </c>
      <c r="C2917" s="48" t="s">
        <v>1432</v>
      </c>
      <c r="D2917" s="48">
        <v>5000</v>
      </c>
      <c r="E2917" s="48">
        <v>621</v>
      </c>
      <c r="F2917" s="48" t="s">
        <v>6128</v>
      </c>
      <c r="G2917" s="48" t="s">
        <v>35</v>
      </c>
      <c r="H2917" s="75">
        <f t="shared" si="1530"/>
        <v>2.564102564102564E-2</v>
      </c>
      <c r="I2917" s="74">
        <v>40</v>
      </c>
      <c r="J2917" s="74">
        <v>39</v>
      </c>
      <c r="K2917" s="48">
        <f>J2917</f>
        <v>39</v>
      </c>
      <c r="L2917" s="48">
        <f t="shared" si="1555"/>
        <v>-4</v>
      </c>
      <c r="M2917" s="48">
        <f t="shared" si="1526"/>
        <v>35</v>
      </c>
      <c r="N2917" s="48">
        <v>0</v>
      </c>
      <c r="O2917" s="56">
        <v>131.5</v>
      </c>
      <c r="P2917" s="48" t="str">
        <f t="shared" si="1540"/>
        <v>6710 YL</v>
      </c>
      <c r="Q2917" s="76">
        <v>0</v>
      </c>
      <c r="R2917" s="76">
        <v>0</v>
      </c>
      <c r="S2917" s="49">
        <f t="shared" si="1531"/>
        <v>0</v>
      </c>
      <c r="T2917" s="49">
        <f t="shared" si="1541"/>
        <v>0</v>
      </c>
      <c r="U2917" s="49">
        <v>378.03846153846149</v>
      </c>
      <c r="V2917" s="49">
        <f t="shared" si="1532"/>
        <v>7.5607692307692292E-2</v>
      </c>
      <c r="W2917" s="49">
        <f t="shared" si="1542"/>
        <v>0</v>
      </c>
      <c r="X2917" s="90">
        <f t="shared" si="1556"/>
        <v>0</v>
      </c>
      <c r="Y2917" s="91">
        <f t="shared" si="1527"/>
        <v>0</v>
      </c>
      <c r="Z2917" s="93">
        <f t="shared" si="1553"/>
        <v>0</v>
      </c>
      <c r="AA2917" s="94">
        <f t="shared" si="1528"/>
        <v>0</v>
      </c>
      <c r="AB2917" s="97">
        <f t="shared" si="1554"/>
        <v>0</v>
      </c>
      <c r="AC2917" s="98">
        <f t="shared" si="1529"/>
        <v>0</v>
      </c>
      <c r="AD2917" s="77" t="s">
        <v>3</v>
      </c>
      <c r="AE2917" s="54">
        <v>0</v>
      </c>
      <c r="AF2917" s="17"/>
    </row>
    <row r="2918" spans="1:32" ht="16.899999999999999" customHeight="1" x14ac:dyDescent="0.3">
      <c r="A2918" s="73" t="s">
        <v>7</v>
      </c>
      <c r="B2918" s="74" t="s">
        <v>1444</v>
      </c>
      <c r="C2918" s="48" t="s">
        <v>1432</v>
      </c>
      <c r="D2918" s="49">
        <v>25000</v>
      </c>
      <c r="E2918" s="48">
        <v>621</v>
      </c>
      <c r="F2918" s="48" t="s">
        <v>6128</v>
      </c>
      <c r="G2918" s="48" t="s">
        <v>35</v>
      </c>
      <c r="H2918" s="75">
        <f t="shared" si="1530"/>
        <v>2.564102564102564E-2</v>
      </c>
      <c r="I2918" s="74">
        <v>40</v>
      </c>
      <c r="J2918" s="74">
        <v>39</v>
      </c>
      <c r="K2918" s="48">
        <f>J2918</f>
        <v>39</v>
      </c>
      <c r="L2918" s="48">
        <f t="shared" si="1555"/>
        <v>-4</v>
      </c>
      <c r="M2918" s="48">
        <f t="shared" ref="M2918:M2961" si="1557">K2918+L2918</f>
        <v>35</v>
      </c>
      <c r="N2918" s="48">
        <v>0</v>
      </c>
      <c r="O2918" s="56">
        <v>756.25</v>
      </c>
      <c r="P2918" s="48" t="str">
        <f t="shared" si="1540"/>
        <v>6711 WH</v>
      </c>
      <c r="Q2918" s="76" t="s">
        <v>6187</v>
      </c>
      <c r="R2918" s="76" t="s">
        <v>6187</v>
      </c>
      <c r="S2918" s="49">
        <f t="shared" si="1531"/>
        <v>0</v>
      </c>
      <c r="T2918" s="49">
        <f t="shared" si="1541"/>
        <v>0</v>
      </c>
      <c r="U2918" s="49">
        <v>1442.9615384615383</v>
      </c>
      <c r="V2918" s="49">
        <f t="shared" si="1532"/>
        <v>5.7718461538461531E-2</v>
      </c>
      <c r="W2918" s="49">
        <f t="shared" si="1542"/>
        <v>0</v>
      </c>
      <c r="X2918" s="90">
        <f t="shared" si="1556"/>
        <v>0</v>
      </c>
      <c r="Y2918" s="91">
        <f t="shared" ref="Y2918:Y2961" si="1558">X2918*O2918</f>
        <v>0</v>
      </c>
      <c r="Z2918" s="93">
        <f t="shared" si="1553"/>
        <v>0</v>
      </c>
      <c r="AA2918" s="94">
        <f t="shared" ref="AA2918:AA2961" si="1559">Z2918*O2918</f>
        <v>0</v>
      </c>
      <c r="AB2918" s="97">
        <f t="shared" si="1554"/>
        <v>0</v>
      </c>
      <c r="AC2918" s="98">
        <f t="shared" ref="AC2918:AC2961" si="1560">AB2918*O2918</f>
        <v>0</v>
      </c>
      <c r="AD2918" s="77" t="s">
        <v>3</v>
      </c>
      <c r="AE2918" s="54">
        <v>0</v>
      </c>
      <c r="AF2918" s="17"/>
    </row>
    <row r="2919" spans="1:32" ht="16.899999999999999" customHeight="1" x14ac:dyDescent="0.3">
      <c r="A2919" s="73" t="s">
        <v>7</v>
      </c>
      <c r="B2919" s="74" t="s">
        <v>1446</v>
      </c>
      <c r="C2919" s="48" t="s">
        <v>1432</v>
      </c>
      <c r="D2919" s="49">
        <v>25000</v>
      </c>
      <c r="E2919" s="48">
        <v>621</v>
      </c>
      <c r="F2919" s="48" t="s">
        <v>6128</v>
      </c>
      <c r="G2919" s="48" t="s">
        <v>35</v>
      </c>
      <c r="H2919" s="75">
        <f t="shared" ref="H2919:H2961" si="1561">(I2919-J2919)/J2919</f>
        <v>0</v>
      </c>
      <c r="I2919" s="74">
        <v>39</v>
      </c>
      <c r="J2919" s="74">
        <v>39</v>
      </c>
      <c r="K2919" s="48">
        <f>I2919</f>
        <v>39</v>
      </c>
      <c r="L2919" s="48">
        <f t="shared" si="1555"/>
        <v>-4</v>
      </c>
      <c r="M2919" s="48">
        <f t="shared" si="1557"/>
        <v>35</v>
      </c>
      <c r="N2919" s="48">
        <v>0</v>
      </c>
      <c r="O2919" s="56">
        <v>0</v>
      </c>
      <c r="P2919" s="48" t="str">
        <f t="shared" si="1540"/>
        <v>6711 YL</v>
      </c>
      <c r="Q2919" s="76" t="s">
        <v>6187</v>
      </c>
      <c r="R2919" s="76" t="s">
        <v>6187</v>
      </c>
      <c r="S2919" s="49">
        <f t="shared" ref="S2919:S2961" si="1562">((Q2919/65*0.7)+(R2919/260*0.3))</f>
        <v>0</v>
      </c>
      <c r="T2919" s="49">
        <f t="shared" si="1541"/>
        <v>0</v>
      </c>
      <c r="U2919" s="49">
        <v>697.76923076923094</v>
      </c>
      <c r="V2919" s="49">
        <f t="shared" si="1532"/>
        <v>2.7910769230769239E-2</v>
      </c>
      <c r="W2919" s="49">
        <f t="shared" si="1542"/>
        <v>0</v>
      </c>
      <c r="X2919" s="90">
        <f t="shared" si="1556"/>
        <v>0</v>
      </c>
      <c r="Y2919" s="91">
        <f t="shared" si="1558"/>
        <v>0</v>
      </c>
      <c r="Z2919" s="93">
        <f t="shared" si="1553"/>
        <v>0</v>
      </c>
      <c r="AA2919" s="94">
        <f t="shared" si="1559"/>
        <v>0</v>
      </c>
      <c r="AB2919" s="97">
        <f t="shared" si="1554"/>
        <v>0</v>
      </c>
      <c r="AC2919" s="98">
        <f t="shared" si="1560"/>
        <v>0</v>
      </c>
      <c r="AD2919" s="77" t="s">
        <v>3</v>
      </c>
      <c r="AE2919" s="54">
        <v>0</v>
      </c>
      <c r="AF2919" s="17"/>
    </row>
    <row r="2920" spans="1:32" ht="16.899999999999999" customHeight="1" x14ac:dyDescent="0.3">
      <c r="A2920" s="73" t="s">
        <v>35</v>
      </c>
      <c r="B2920" s="74" t="s">
        <v>2988</v>
      </c>
      <c r="C2920" s="48" t="s">
        <v>1797</v>
      </c>
      <c r="D2920" s="48">
        <v>500</v>
      </c>
      <c r="E2920" s="48">
        <v>4445</v>
      </c>
      <c r="F2920" s="48" t="s">
        <v>5912</v>
      </c>
      <c r="G2920" s="48" t="s">
        <v>122</v>
      </c>
      <c r="H2920" s="75">
        <f t="shared" si="1561"/>
        <v>0.14285714285714285</v>
      </c>
      <c r="I2920" s="74">
        <v>32</v>
      </c>
      <c r="J2920" s="74">
        <v>28</v>
      </c>
      <c r="K2920" s="48">
        <f>J2920</f>
        <v>28</v>
      </c>
      <c r="L2920" s="48">
        <f t="shared" si="1555"/>
        <v>-4</v>
      </c>
      <c r="M2920" s="48">
        <f t="shared" si="1557"/>
        <v>24</v>
      </c>
      <c r="N2920" s="48">
        <v>0</v>
      </c>
      <c r="O2920" s="56">
        <v>99.52</v>
      </c>
      <c r="P2920" s="48" t="str">
        <f t="shared" si="1540"/>
        <v>F1053/64 BK</v>
      </c>
      <c r="Q2920" s="76">
        <v>0</v>
      </c>
      <c r="R2920" s="76">
        <v>2</v>
      </c>
      <c r="S2920" s="49">
        <f t="shared" si="1562"/>
        <v>2.3076923076923079E-3</v>
      </c>
      <c r="T2920" s="49">
        <f t="shared" si="1541"/>
        <v>1.153846153846154</v>
      </c>
      <c r="U2920" s="49">
        <v>12.98076923076923</v>
      </c>
      <c r="V2920" s="49">
        <f t="shared" si="1532"/>
        <v>2.596153846153846E-2</v>
      </c>
      <c r="W2920" s="49">
        <f t="shared" si="1542"/>
        <v>5.5384615384615393E-2</v>
      </c>
      <c r="X2920" s="90">
        <f t="shared" si="1556"/>
        <v>1</v>
      </c>
      <c r="Y2920" s="91">
        <f t="shared" si="1558"/>
        <v>99.52</v>
      </c>
      <c r="Z2920" s="93">
        <f t="shared" si="1553"/>
        <v>1</v>
      </c>
      <c r="AA2920" s="94">
        <f t="shared" si="1559"/>
        <v>99.52</v>
      </c>
      <c r="AB2920" s="97">
        <f t="shared" si="1554"/>
        <v>1</v>
      </c>
      <c r="AC2920" s="98">
        <f t="shared" si="1560"/>
        <v>99.52</v>
      </c>
      <c r="AD2920" s="77" t="s">
        <v>5890</v>
      </c>
      <c r="AE2920" s="54">
        <v>99.52</v>
      </c>
      <c r="AF2920" s="17"/>
    </row>
    <row r="2921" spans="1:32" ht="16.899999999999999" customHeight="1" x14ac:dyDescent="0.3">
      <c r="A2921" s="73" t="s">
        <v>7</v>
      </c>
      <c r="B2921" s="74" t="s">
        <v>2469</v>
      </c>
      <c r="C2921" s="48" t="s">
        <v>1797</v>
      </c>
      <c r="D2921" s="48">
        <v>14</v>
      </c>
      <c r="E2921" s="48">
        <v>4445</v>
      </c>
      <c r="F2921" s="48" t="s">
        <v>5912</v>
      </c>
      <c r="G2921" s="48" t="s">
        <v>122</v>
      </c>
      <c r="H2921" s="75">
        <f t="shared" si="1561"/>
        <v>0.14285714285714285</v>
      </c>
      <c r="I2921" s="74">
        <v>32</v>
      </c>
      <c r="J2921" s="74">
        <v>28</v>
      </c>
      <c r="K2921" s="48">
        <f>J2921</f>
        <v>28</v>
      </c>
      <c r="L2921" s="48">
        <f t="shared" si="1555"/>
        <v>-4</v>
      </c>
      <c r="M2921" s="48">
        <f t="shared" si="1557"/>
        <v>24</v>
      </c>
      <c r="N2921" s="48">
        <v>9</v>
      </c>
      <c r="O2921" s="56">
        <v>4.1900500000000003</v>
      </c>
      <c r="P2921" s="48" t="str">
        <f t="shared" si="1540"/>
        <v>F2211/8 CL</v>
      </c>
      <c r="Q2921" s="76">
        <v>0</v>
      </c>
      <c r="R2921" s="76">
        <v>4</v>
      </c>
      <c r="S2921" s="49">
        <f t="shared" si="1562"/>
        <v>4.6153846153846158E-3</v>
      </c>
      <c r="T2921" s="49">
        <f t="shared" si="1541"/>
        <v>6.4615384615384616E-2</v>
      </c>
      <c r="U2921" s="49">
        <v>554.54923076923069</v>
      </c>
      <c r="V2921" s="49">
        <f t="shared" si="1532"/>
        <v>39.610659340659332</v>
      </c>
      <c r="W2921" s="49">
        <f t="shared" si="1542"/>
        <v>0.11076923076923079</v>
      </c>
      <c r="X2921" s="90">
        <f t="shared" si="1556"/>
        <v>1</v>
      </c>
      <c r="Y2921" s="91">
        <f t="shared" si="1558"/>
        <v>4.1900500000000003</v>
      </c>
      <c r="Z2921" s="93">
        <f t="shared" si="1553"/>
        <v>1</v>
      </c>
      <c r="AA2921" s="94">
        <f t="shared" si="1559"/>
        <v>4.1900500000000003</v>
      </c>
      <c r="AB2921" s="97">
        <f t="shared" si="1554"/>
        <v>1</v>
      </c>
      <c r="AC2921" s="98">
        <f t="shared" si="1560"/>
        <v>4.1900500000000003</v>
      </c>
      <c r="AD2921" s="77" t="s">
        <v>3</v>
      </c>
      <c r="AE2921" s="54">
        <v>4.1900500000000003</v>
      </c>
      <c r="AF2921" s="17"/>
    </row>
    <row r="2922" spans="1:32" ht="16.899999999999999" customHeight="1" x14ac:dyDescent="0.3">
      <c r="A2922" s="73" t="s">
        <v>35</v>
      </c>
      <c r="B2922" s="74" t="s">
        <v>1449</v>
      </c>
      <c r="C2922" s="48" t="s">
        <v>1432</v>
      </c>
      <c r="D2922" s="48">
        <v>5000</v>
      </c>
      <c r="E2922" s="48">
        <v>621</v>
      </c>
      <c r="F2922" s="48" t="s">
        <v>6128</v>
      </c>
      <c r="G2922" s="48" t="s">
        <v>112</v>
      </c>
      <c r="H2922" s="75">
        <f t="shared" si="1561"/>
        <v>2.564102564102564E-2</v>
      </c>
      <c r="I2922" s="74">
        <v>40</v>
      </c>
      <c r="J2922" s="74">
        <v>39</v>
      </c>
      <c r="K2922" s="48">
        <f>J2922</f>
        <v>39</v>
      </c>
      <c r="L2922" s="48">
        <f t="shared" si="1555"/>
        <v>-4</v>
      </c>
      <c r="M2922" s="48">
        <f t="shared" si="1557"/>
        <v>35</v>
      </c>
      <c r="N2922" s="48">
        <v>0</v>
      </c>
      <c r="O2922" s="56">
        <v>93.65</v>
      </c>
      <c r="P2922" s="48" t="str">
        <f t="shared" si="1540"/>
        <v>6712 BR</v>
      </c>
      <c r="Q2922" s="76">
        <v>0</v>
      </c>
      <c r="R2922" s="76">
        <v>4</v>
      </c>
      <c r="S2922" s="49">
        <f t="shared" si="1562"/>
        <v>4.6153846153846158E-3</v>
      </c>
      <c r="T2922" s="49">
        <f t="shared" si="1541"/>
        <v>23.07692307692308</v>
      </c>
      <c r="U2922" s="49">
        <v>1248.653846153846</v>
      </c>
      <c r="V2922" s="49">
        <f t="shared" si="1532"/>
        <v>0.2497307692307692</v>
      </c>
      <c r="W2922" s="49">
        <f t="shared" si="1542"/>
        <v>0.16153846153846155</v>
      </c>
      <c r="X2922" s="90">
        <f t="shared" si="1556"/>
        <v>1</v>
      </c>
      <c r="Y2922" s="91">
        <f t="shared" si="1558"/>
        <v>93.65</v>
      </c>
      <c r="Z2922" s="93">
        <f t="shared" si="1553"/>
        <v>1</v>
      </c>
      <c r="AA2922" s="94">
        <f t="shared" si="1559"/>
        <v>93.65</v>
      </c>
      <c r="AB2922" s="97">
        <f t="shared" si="1554"/>
        <v>1</v>
      </c>
      <c r="AC2922" s="98">
        <f t="shared" si="1560"/>
        <v>93.65</v>
      </c>
      <c r="AD2922" s="77" t="s">
        <v>3</v>
      </c>
      <c r="AE2922" s="54">
        <v>93.65</v>
      </c>
      <c r="AF2922" s="17"/>
    </row>
    <row r="2923" spans="1:32" ht="16.899999999999999" customHeight="1" x14ac:dyDescent="0.3">
      <c r="A2923" s="73" t="s">
        <v>7</v>
      </c>
      <c r="B2923" s="74" t="s">
        <v>1452</v>
      </c>
      <c r="C2923" s="48" t="s">
        <v>1432</v>
      </c>
      <c r="D2923" s="49">
        <v>25000</v>
      </c>
      <c r="E2923" s="48">
        <v>4003</v>
      </c>
      <c r="F2923" s="48" t="s">
        <v>5909</v>
      </c>
      <c r="G2923" s="48" t="s">
        <v>112</v>
      </c>
      <c r="H2923" s="75">
        <f t="shared" si="1561"/>
        <v>0</v>
      </c>
      <c r="I2923" s="74">
        <v>39</v>
      </c>
      <c r="J2923" s="74">
        <v>39</v>
      </c>
      <c r="K2923" s="48">
        <f>I2923</f>
        <v>39</v>
      </c>
      <c r="L2923" s="48">
        <f t="shared" si="1555"/>
        <v>-4</v>
      </c>
      <c r="M2923" s="48">
        <f t="shared" si="1557"/>
        <v>35</v>
      </c>
      <c r="N2923" s="48">
        <v>0</v>
      </c>
      <c r="O2923" s="56">
        <v>890.25</v>
      </c>
      <c r="P2923" s="48" t="str">
        <f t="shared" si="1540"/>
        <v>6712 WH</v>
      </c>
      <c r="Q2923" s="76" t="s">
        <v>6187</v>
      </c>
      <c r="R2923" s="76" t="s">
        <v>6187</v>
      </c>
      <c r="S2923" s="49">
        <f t="shared" si="1562"/>
        <v>0</v>
      </c>
      <c r="T2923" s="49">
        <f t="shared" si="1541"/>
        <v>0</v>
      </c>
      <c r="U2923" s="49">
        <v>3015.2307692307691</v>
      </c>
      <c r="V2923" s="49">
        <f t="shared" si="1532"/>
        <v>0.12060923076923076</v>
      </c>
      <c r="W2923" s="49">
        <f t="shared" si="1542"/>
        <v>0</v>
      </c>
      <c r="X2923" s="90">
        <f>ROUNDUP(S2923*$X$4,0)</f>
        <v>0</v>
      </c>
      <c r="Y2923" s="91">
        <f t="shared" si="1558"/>
        <v>0</v>
      </c>
      <c r="Z2923" s="93">
        <f t="shared" si="1553"/>
        <v>0</v>
      </c>
      <c r="AA2923" s="94">
        <f t="shared" si="1559"/>
        <v>0</v>
      </c>
      <c r="AB2923" s="97">
        <f t="shared" si="1554"/>
        <v>0</v>
      </c>
      <c r="AC2923" s="98">
        <f t="shared" si="1560"/>
        <v>0</v>
      </c>
      <c r="AD2923" s="77" t="s">
        <v>5890</v>
      </c>
      <c r="AE2923" s="54">
        <v>0</v>
      </c>
      <c r="AF2923" s="17"/>
    </row>
    <row r="2924" spans="1:32" ht="16.899999999999999" customHeight="1" x14ac:dyDescent="0.3">
      <c r="A2924" s="73" t="s">
        <v>7</v>
      </c>
      <c r="B2924" s="74" t="s">
        <v>1463</v>
      </c>
      <c r="C2924" s="48" t="s">
        <v>1432</v>
      </c>
      <c r="D2924" s="49">
        <v>25000</v>
      </c>
      <c r="E2924" s="48">
        <v>4003</v>
      </c>
      <c r="F2924" s="48" t="s">
        <v>5909</v>
      </c>
      <c r="G2924" s="48" t="s">
        <v>112</v>
      </c>
      <c r="H2924" s="75">
        <f t="shared" si="1561"/>
        <v>0</v>
      </c>
      <c r="I2924" s="74">
        <v>39</v>
      </c>
      <c r="J2924" s="74">
        <v>39</v>
      </c>
      <c r="K2924" s="48">
        <f>I2924</f>
        <v>39</v>
      </c>
      <c r="L2924" s="48">
        <f t="shared" si="1555"/>
        <v>-4</v>
      </c>
      <c r="M2924" s="48">
        <f t="shared" si="1557"/>
        <v>35</v>
      </c>
      <c r="N2924" s="48">
        <v>0</v>
      </c>
      <c r="O2924" s="56">
        <v>1407.5</v>
      </c>
      <c r="P2924" s="48" t="str">
        <f t="shared" si="1540"/>
        <v>6715 RD</v>
      </c>
      <c r="Q2924" s="76">
        <v>0</v>
      </c>
      <c r="R2924" s="76">
        <v>2</v>
      </c>
      <c r="S2924" s="49">
        <f t="shared" si="1562"/>
        <v>2.3076923076923079E-3</v>
      </c>
      <c r="T2924" s="49">
        <f t="shared" si="1541"/>
        <v>57.692307692307701</v>
      </c>
      <c r="U2924" s="49">
        <v>4903.5</v>
      </c>
      <c r="V2924" s="49">
        <f t="shared" si="1532"/>
        <v>0.19614000000000001</v>
      </c>
      <c r="W2924" s="49">
        <f t="shared" si="1542"/>
        <v>8.0769230769230774E-2</v>
      </c>
      <c r="X2924" s="90">
        <f>ROUNDUP(S2924*$X$4,0)</f>
        <v>1</v>
      </c>
      <c r="Y2924" s="91">
        <f t="shared" si="1558"/>
        <v>1407.5</v>
      </c>
      <c r="Z2924" s="93">
        <f t="shared" si="1553"/>
        <v>1</v>
      </c>
      <c r="AA2924" s="94">
        <f t="shared" si="1559"/>
        <v>1407.5</v>
      </c>
      <c r="AB2924" s="97">
        <f t="shared" si="1554"/>
        <v>1</v>
      </c>
      <c r="AC2924" s="98">
        <f t="shared" si="1560"/>
        <v>1407.5</v>
      </c>
      <c r="AD2924" s="77" t="s">
        <v>3</v>
      </c>
      <c r="AE2924" s="54">
        <v>1407.5</v>
      </c>
      <c r="AF2924" s="17"/>
    </row>
    <row r="2925" spans="1:32" ht="16.899999999999999" customHeight="1" x14ac:dyDescent="0.3">
      <c r="A2925" s="73" t="s">
        <v>7</v>
      </c>
      <c r="B2925" s="74" t="s">
        <v>1465</v>
      </c>
      <c r="C2925" s="48" t="s">
        <v>1432</v>
      </c>
      <c r="D2925" s="48">
        <v>5000</v>
      </c>
      <c r="E2925" s="48">
        <v>621</v>
      </c>
      <c r="F2925" s="48" t="s">
        <v>6128</v>
      </c>
      <c r="G2925" s="48" t="s">
        <v>35</v>
      </c>
      <c r="H2925" s="75">
        <f t="shared" si="1561"/>
        <v>2.564102564102564E-2</v>
      </c>
      <c r="I2925" s="74">
        <v>40</v>
      </c>
      <c r="J2925" s="74">
        <v>39</v>
      </c>
      <c r="K2925" s="48">
        <f>J2925</f>
        <v>39</v>
      </c>
      <c r="L2925" s="48">
        <f t="shared" si="1555"/>
        <v>-4</v>
      </c>
      <c r="M2925" s="48">
        <f t="shared" si="1557"/>
        <v>35</v>
      </c>
      <c r="N2925" s="48">
        <v>0</v>
      </c>
      <c r="O2925" s="56">
        <v>519.75</v>
      </c>
      <c r="P2925" s="48" t="str">
        <f t="shared" si="1540"/>
        <v>6716 GY</v>
      </c>
      <c r="Q2925" s="76">
        <v>5</v>
      </c>
      <c r="R2925" s="76">
        <v>15</v>
      </c>
      <c r="S2925" s="49">
        <f t="shared" si="1562"/>
        <v>7.1153846153846151E-2</v>
      </c>
      <c r="T2925" s="49">
        <f t="shared" si="1541"/>
        <v>355.76923076923077</v>
      </c>
      <c r="U2925" s="49">
        <v>1093.4615384615383</v>
      </c>
      <c r="V2925" s="49">
        <f t="shared" si="1532"/>
        <v>0.21869230769230766</v>
      </c>
      <c r="W2925" s="49">
        <f t="shared" si="1542"/>
        <v>2.4903846153846154</v>
      </c>
      <c r="X2925" s="90">
        <f t="shared" ref="X2925" si="1563">ROUND(S2925*$X$4,0)</f>
        <v>0</v>
      </c>
      <c r="Y2925" s="91">
        <f t="shared" si="1558"/>
        <v>0</v>
      </c>
      <c r="Z2925" s="93">
        <f t="shared" si="1553"/>
        <v>2</v>
      </c>
      <c r="AA2925" s="94">
        <f t="shared" si="1559"/>
        <v>1039.5</v>
      </c>
      <c r="AB2925" s="97">
        <f t="shared" si="1554"/>
        <v>2</v>
      </c>
      <c r="AC2925" s="98">
        <f t="shared" si="1560"/>
        <v>1039.5</v>
      </c>
      <c r="AD2925" s="77" t="s">
        <v>3</v>
      </c>
      <c r="AE2925" s="54">
        <v>1039.5</v>
      </c>
      <c r="AF2925" s="17"/>
    </row>
    <row r="2926" spans="1:32" ht="16.899999999999999" customHeight="1" x14ac:dyDescent="0.3">
      <c r="A2926" s="73" t="s">
        <v>7</v>
      </c>
      <c r="B2926" s="74" t="s">
        <v>1485</v>
      </c>
      <c r="C2926" s="48" t="s">
        <v>10</v>
      </c>
      <c r="D2926" s="48">
        <v>328</v>
      </c>
      <c r="E2926" s="48">
        <v>621</v>
      </c>
      <c r="F2926" s="48" t="s">
        <v>6128</v>
      </c>
      <c r="G2926" s="48" t="s">
        <v>35</v>
      </c>
      <c r="H2926" s="75">
        <f t="shared" si="1561"/>
        <v>1.2413793103448276</v>
      </c>
      <c r="I2926" s="74">
        <v>65</v>
      </c>
      <c r="J2926" s="74">
        <v>29</v>
      </c>
      <c r="K2926" s="48">
        <f>J2926</f>
        <v>29</v>
      </c>
      <c r="L2926" s="48">
        <v>-4</v>
      </c>
      <c r="M2926" s="48">
        <f t="shared" si="1557"/>
        <v>25</v>
      </c>
      <c r="N2926" s="48">
        <v>0</v>
      </c>
      <c r="O2926" s="56">
        <v>45.6248</v>
      </c>
      <c r="P2926" s="48" t="str">
        <f t="shared" si="1540"/>
        <v>1294C SL</v>
      </c>
      <c r="Q2926" s="76">
        <v>0</v>
      </c>
      <c r="R2926" s="76">
        <v>0</v>
      </c>
      <c r="S2926" s="49">
        <f t="shared" si="1562"/>
        <v>0</v>
      </c>
      <c r="T2926" s="49">
        <f t="shared" si="1541"/>
        <v>0</v>
      </c>
      <c r="U2926" s="49">
        <v>820.80769230769215</v>
      </c>
      <c r="V2926" s="49">
        <f t="shared" si="1532"/>
        <v>2.502462476547842</v>
      </c>
      <c r="W2926" s="49">
        <f t="shared" si="1542"/>
        <v>0</v>
      </c>
      <c r="X2926" s="90">
        <f>ROUNDUP(S2926*$X$4,0)</f>
        <v>0</v>
      </c>
      <c r="Y2926" s="91">
        <f t="shared" si="1558"/>
        <v>0</v>
      </c>
      <c r="Z2926" s="93">
        <f t="shared" si="1553"/>
        <v>0</v>
      </c>
      <c r="AA2926" s="94">
        <f t="shared" si="1559"/>
        <v>0</v>
      </c>
      <c r="AB2926" s="97">
        <f t="shared" si="1554"/>
        <v>0</v>
      </c>
      <c r="AC2926" s="98">
        <f t="shared" si="1560"/>
        <v>0</v>
      </c>
      <c r="AD2926" s="77" t="s">
        <v>3</v>
      </c>
      <c r="AE2926" s="54">
        <v>0</v>
      </c>
      <c r="AF2926" s="17"/>
    </row>
    <row r="2927" spans="1:32" ht="16.899999999999999" customHeight="1" x14ac:dyDescent="0.3">
      <c r="A2927" s="73" t="s">
        <v>35</v>
      </c>
      <c r="B2927" s="74" t="s">
        <v>1489</v>
      </c>
      <c r="C2927" s="48" t="s">
        <v>40</v>
      </c>
      <c r="D2927" s="48">
        <v>1</v>
      </c>
      <c r="E2927" s="48">
        <v>3050</v>
      </c>
      <c r="F2927" s="48" t="s">
        <v>6138</v>
      </c>
      <c r="G2927" s="48" t="s">
        <v>112</v>
      </c>
      <c r="H2927" s="75">
        <f t="shared" si="1561"/>
        <v>0</v>
      </c>
      <c r="I2927" s="74">
        <v>43</v>
      </c>
      <c r="J2927" s="74">
        <v>43</v>
      </c>
      <c r="K2927" s="48">
        <f>I2927</f>
        <v>43</v>
      </c>
      <c r="L2927" s="48">
        <f>$L$3</f>
        <v>-4</v>
      </c>
      <c r="M2927" s="48">
        <f t="shared" si="1557"/>
        <v>39</v>
      </c>
      <c r="N2927" s="48">
        <v>0</v>
      </c>
      <c r="O2927" s="56">
        <v>0</v>
      </c>
      <c r="P2927" s="48" t="str">
        <f t="shared" si="1540"/>
        <v>1550 BK</v>
      </c>
      <c r="Q2927" s="76" t="s">
        <v>6187</v>
      </c>
      <c r="R2927" s="76" t="s">
        <v>6187</v>
      </c>
      <c r="S2927" s="49">
        <f t="shared" si="1562"/>
        <v>0</v>
      </c>
      <c r="T2927" s="49">
        <f t="shared" si="1541"/>
        <v>0</v>
      </c>
      <c r="U2927" s="49">
        <v>309.34615384615381</v>
      </c>
      <c r="V2927" s="49">
        <f t="shared" si="1532"/>
        <v>309.34615384615381</v>
      </c>
      <c r="W2927" s="49">
        <f t="shared" si="1542"/>
        <v>0</v>
      </c>
      <c r="X2927" s="90">
        <f t="shared" ref="X2927:X2930" si="1564">ROUNDUP(S2927*$X$4,0)</f>
        <v>0</v>
      </c>
      <c r="Y2927" s="91">
        <f t="shared" si="1558"/>
        <v>0</v>
      </c>
      <c r="Z2927" s="93">
        <f t="shared" si="1553"/>
        <v>0</v>
      </c>
      <c r="AA2927" s="94">
        <f t="shared" si="1559"/>
        <v>0</v>
      </c>
      <c r="AB2927" s="97">
        <f t="shared" si="1554"/>
        <v>0</v>
      </c>
      <c r="AC2927" s="98">
        <f t="shared" si="1560"/>
        <v>0</v>
      </c>
      <c r="AD2927" s="77" t="s">
        <v>5890</v>
      </c>
      <c r="AE2927" s="54">
        <v>0</v>
      </c>
      <c r="AF2927" s="17"/>
    </row>
    <row r="2928" spans="1:32" ht="16.899999999999999" customHeight="1" x14ac:dyDescent="0.3">
      <c r="A2928" s="73" t="s">
        <v>35</v>
      </c>
      <c r="B2928" s="74" t="s">
        <v>1499</v>
      </c>
      <c r="C2928" s="48" t="s">
        <v>40</v>
      </c>
      <c r="D2928" s="48">
        <v>1</v>
      </c>
      <c r="E2928" s="48">
        <v>3050</v>
      </c>
      <c r="F2928" s="48" t="s">
        <v>6138</v>
      </c>
      <c r="G2928" s="48" t="s">
        <v>112</v>
      </c>
      <c r="H2928" s="75">
        <f t="shared" si="1561"/>
        <v>0</v>
      </c>
      <c r="I2928" s="74">
        <v>43</v>
      </c>
      <c r="J2928" s="74">
        <v>43</v>
      </c>
      <c r="K2928" s="48">
        <f>I2928</f>
        <v>43</v>
      </c>
      <c r="L2928" s="48">
        <f>$L$3</f>
        <v>-4</v>
      </c>
      <c r="M2928" s="48">
        <f t="shared" si="1557"/>
        <v>39</v>
      </c>
      <c r="N2928" s="48">
        <v>0</v>
      </c>
      <c r="O2928" s="56">
        <v>0</v>
      </c>
      <c r="P2928" s="48" t="str">
        <f t="shared" si="1540"/>
        <v>1555 OR</v>
      </c>
      <c r="Q2928" s="76" t="s">
        <v>6187</v>
      </c>
      <c r="R2928" s="76" t="s">
        <v>6187</v>
      </c>
      <c r="S2928" s="49">
        <f t="shared" si="1562"/>
        <v>0</v>
      </c>
      <c r="T2928" s="49">
        <f t="shared" si="1541"/>
        <v>0</v>
      </c>
      <c r="U2928" s="49">
        <v>76.34615384615384</v>
      </c>
      <c r="V2928" s="49">
        <f t="shared" si="1532"/>
        <v>76.34615384615384</v>
      </c>
      <c r="W2928" s="49">
        <f t="shared" si="1542"/>
        <v>0</v>
      </c>
      <c r="X2928" s="90">
        <f t="shared" si="1564"/>
        <v>0</v>
      </c>
      <c r="Y2928" s="91">
        <f t="shared" si="1558"/>
        <v>0</v>
      </c>
      <c r="Z2928" s="93">
        <f t="shared" si="1553"/>
        <v>0</v>
      </c>
      <c r="AA2928" s="94">
        <f t="shared" si="1559"/>
        <v>0</v>
      </c>
      <c r="AB2928" s="97">
        <f t="shared" si="1554"/>
        <v>0</v>
      </c>
      <c r="AC2928" s="98">
        <f t="shared" si="1560"/>
        <v>0</v>
      </c>
      <c r="AD2928" s="77" t="s">
        <v>5890</v>
      </c>
      <c r="AE2928" s="54">
        <v>0</v>
      </c>
      <c r="AF2928" s="17"/>
    </row>
    <row r="2929" spans="1:32" ht="16.899999999999999" customHeight="1" x14ac:dyDescent="0.3">
      <c r="A2929" s="73" t="s">
        <v>35</v>
      </c>
      <c r="B2929" s="74" t="s">
        <v>1643</v>
      </c>
      <c r="C2929" s="48" t="s">
        <v>1432</v>
      </c>
      <c r="D2929" s="48">
        <v>5000</v>
      </c>
      <c r="E2929" s="48">
        <v>621</v>
      </c>
      <c r="F2929" s="48" t="s">
        <v>6128</v>
      </c>
      <c r="G2929" s="48" t="s">
        <v>112</v>
      </c>
      <c r="H2929" s="75">
        <f t="shared" si="1561"/>
        <v>2.564102564102564E-2</v>
      </c>
      <c r="I2929" s="74">
        <v>40</v>
      </c>
      <c r="J2929" s="74">
        <v>39</v>
      </c>
      <c r="K2929" s="48">
        <f>J2929</f>
        <v>39</v>
      </c>
      <c r="L2929" s="48">
        <f>$L$3</f>
        <v>-4</v>
      </c>
      <c r="M2929" s="48">
        <f t="shared" si="1557"/>
        <v>35</v>
      </c>
      <c r="N2929" s="48">
        <v>0</v>
      </c>
      <c r="O2929" s="56">
        <v>156.80000000000001</v>
      </c>
      <c r="P2929" s="48" t="str">
        <f t="shared" si="1540"/>
        <v>6714 SL</v>
      </c>
      <c r="Q2929" s="76">
        <v>0</v>
      </c>
      <c r="R2929" s="76">
        <v>1</v>
      </c>
      <c r="S2929" s="49">
        <f t="shared" si="1562"/>
        <v>1.153846153846154E-3</v>
      </c>
      <c r="T2929" s="49">
        <f t="shared" si="1541"/>
        <v>5.7692307692307701</v>
      </c>
      <c r="U2929" s="49">
        <v>222.30769230769232</v>
      </c>
      <c r="V2929" s="49">
        <f t="shared" si="1532"/>
        <v>4.4461538461538462E-2</v>
      </c>
      <c r="W2929" s="49">
        <f t="shared" si="1542"/>
        <v>4.0384615384615387E-2</v>
      </c>
      <c r="X2929" s="90">
        <f t="shared" si="1564"/>
        <v>1</v>
      </c>
      <c r="Y2929" s="91">
        <f t="shared" si="1558"/>
        <v>156.80000000000001</v>
      </c>
      <c r="Z2929" s="93">
        <f t="shared" si="1553"/>
        <v>1</v>
      </c>
      <c r="AA2929" s="94">
        <f t="shared" si="1559"/>
        <v>156.80000000000001</v>
      </c>
      <c r="AB2929" s="97">
        <f t="shared" si="1554"/>
        <v>1</v>
      </c>
      <c r="AC2929" s="98">
        <f t="shared" si="1560"/>
        <v>156.80000000000001</v>
      </c>
      <c r="AD2929" s="77" t="s">
        <v>3</v>
      </c>
      <c r="AE2929" s="54">
        <v>156.80000000000001</v>
      </c>
      <c r="AF2929" s="17"/>
    </row>
    <row r="2930" spans="1:32" ht="16.899999999999999" customHeight="1" x14ac:dyDescent="0.3">
      <c r="A2930" s="73" t="s">
        <v>7</v>
      </c>
      <c r="B2930" s="74" t="s">
        <v>1645</v>
      </c>
      <c r="C2930" s="48" t="s">
        <v>1432</v>
      </c>
      <c r="D2930" s="49">
        <v>25000</v>
      </c>
      <c r="E2930" s="48">
        <v>4003</v>
      </c>
      <c r="F2930" s="48" t="s">
        <v>5909</v>
      </c>
      <c r="G2930" s="48" t="s">
        <v>112</v>
      </c>
      <c r="H2930" s="75">
        <f t="shared" si="1561"/>
        <v>0</v>
      </c>
      <c r="I2930" s="74">
        <v>39</v>
      </c>
      <c r="J2930" s="74">
        <v>39</v>
      </c>
      <c r="K2930" s="48">
        <f>I2930</f>
        <v>39</v>
      </c>
      <c r="L2930" s="48">
        <f>$L$3</f>
        <v>-4</v>
      </c>
      <c r="M2930" s="48">
        <f t="shared" si="1557"/>
        <v>35</v>
      </c>
      <c r="N2930" s="48">
        <v>0</v>
      </c>
      <c r="O2930" s="56">
        <v>1407.5</v>
      </c>
      <c r="P2930" s="48" t="str">
        <f t="shared" si="1540"/>
        <v>6715 BK</v>
      </c>
      <c r="Q2930" s="76">
        <v>0</v>
      </c>
      <c r="R2930" s="76">
        <v>3</v>
      </c>
      <c r="S2930" s="49">
        <f t="shared" si="1562"/>
        <v>3.4615384615384616E-3</v>
      </c>
      <c r="T2930" s="49">
        <f t="shared" si="1541"/>
        <v>86.538461538461547</v>
      </c>
      <c r="U2930" s="49">
        <v>4905.5</v>
      </c>
      <c r="V2930" s="49">
        <f t="shared" si="1532"/>
        <v>0.19622000000000001</v>
      </c>
      <c r="W2930" s="49">
        <f t="shared" si="1542"/>
        <v>0.12115384615384615</v>
      </c>
      <c r="X2930" s="90">
        <f t="shared" si="1564"/>
        <v>1</v>
      </c>
      <c r="Y2930" s="91">
        <f t="shared" si="1558"/>
        <v>1407.5</v>
      </c>
      <c r="Z2930" s="93">
        <f t="shared" si="1553"/>
        <v>1</v>
      </c>
      <c r="AA2930" s="94">
        <f t="shared" si="1559"/>
        <v>1407.5</v>
      </c>
      <c r="AB2930" s="97">
        <f t="shared" si="1554"/>
        <v>1</v>
      </c>
      <c r="AC2930" s="98">
        <f t="shared" si="1560"/>
        <v>1407.5</v>
      </c>
      <c r="AD2930" s="77" t="s">
        <v>3</v>
      </c>
      <c r="AE2930" s="54">
        <v>1407.5</v>
      </c>
      <c r="AF2930" s="17"/>
    </row>
    <row r="2931" spans="1:32" ht="16.899999999999999" customHeight="1" x14ac:dyDescent="0.3">
      <c r="A2931" s="73" t="s">
        <v>7</v>
      </c>
      <c r="B2931" s="74" t="s">
        <v>1649</v>
      </c>
      <c r="C2931" s="48" t="s">
        <v>1432</v>
      </c>
      <c r="D2931" s="48">
        <v>5000</v>
      </c>
      <c r="E2931" s="48">
        <v>621</v>
      </c>
      <c r="F2931" s="48" t="s">
        <v>6128</v>
      </c>
      <c r="G2931" s="48" t="s">
        <v>112</v>
      </c>
      <c r="H2931" s="75">
        <f t="shared" si="1561"/>
        <v>2.564102564102564E-2</v>
      </c>
      <c r="I2931" s="74">
        <v>40</v>
      </c>
      <c r="J2931" s="74">
        <v>39</v>
      </c>
      <c r="K2931" s="48">
        <f>J2931</f>
        <v>39</v>
      </c>
      <c r="L2931" s="48">
        <f>$L$3</f>
        <v>-4</v>
      </c>
      <c r="M2931" s="48">
        <f t="shared" si="1557"/>
        <v>35</v>
      </c>
      <c r="N2931" s="48">
        <v>2</v>
      </c>
      <c r="O2931" s="56">
        <v>282.14999999999998</v>
      </c>
      <c r="P2931" s="48" t="str">
        <f t="shared" si="1540"/>
        <v>6715 GY</v>
      </c>
      <c r="Q2931" s="76">
        <v>2</v>
      </c>
      <c r="R2931" s="76">
        <v>13</v>
      </c>
      <c r="S2931" s="49">
        <f t="shared" si="1562"/>
        <v>3.6538461538461534E-2</v>
      </c>
      <c r="T2931" s="49">
        <f t="shared" si="1541"/>
        <v>182.69230769230768</v>
      </c>
      <c r="U2931" s="49">
        <v>1395.9615384615381</v>
      </c>
      <c r="V2931" s="49">
        <f t="shared" si="1532"/>
        <v>0.27919230769230763</v>
      </c>
      <c r="W2931" s="49">
        <f t="shared" si="1542"/>
        <v>1.2788461538461537</v>
      </c>
      <c r="X2931" s="90">
        <f>ROUND(S2931*$X$4,0)</f>
        <v>0</v>
      </c>
      <c r="Y2931" s="91">
        <f t="shared" si="1558"/>
        <v>0</v>
      </c>
      <c r="Z2931" s="93">
        <f t="shared" si="1553"/>
        <v>1</v>
      </c>
      <c r="AA2931" s="94">
        <f t="shared" si="1559"/>
        <v>282.14999999999998</v>
      </c>
      <c r="AB2931" s="97">
        <f t="shared" si="1554"/>
        <v>1</v>
      </c>
      <c r="AC2931" s="98">
        <f t="shared" si="1560"/>
        <v>282.14999999999998</v>
      </c>
      <c r="AD2931" s="77" t="s">
        <v>3</v>
      </c>
      <c r="AE2931" s="54">
        <v>282.14999999999998</v>
      </c>
      <c r="AF2931" s="17"/>
    </row>
    <row r="2932" spans="1:32" ht="16.899999999999999" customHeight="1" x14ac:dyDescent="0.3">
      <c r="A2932" s="73" t="s">
        <v>7</v>
      </c>
      <c r="B2932" s="74" t="s">
        <v>3360</v>
      </c>
      <c r="C2932" s="48" t="s">
        <v>10</v>
      </c>
      <c r="D2932" s="48">
        <v>100</v>
      </c>
      <c r="E2932" s="48">
        <v>2834</v>
      </c>
      <c r="F2932" s="48" t="s">
        <v>6126</v>
      </c>
      <c r="G2932" s="48">
        <v>2</v>
      </c>
      <c r="H2932" s="75">
        <f t="shared" si="1561"/>
        <v>0</v>
      </c>
      <c r="I2932" s="74">
        <v>40</v>
      </c>
      <c r="J2932" s="74">
        <f>I2932</f>
        <v>40</v>
      </c>
      <c r="K2932" s="48">
        <f>I2932</f>
        <v>40</v>
      </c>
      <c r="L2932" s="48"/>
      <c r="M2932" s="48">
        <f t="shared" si="1557"/>
        <v>40</v>
      </c>
      <c r="N2932" s="48">
        <v>0</v>
      </c>
      <c r="O2932" s="56">
        <v>15.504390000000001</v>
      </c>
      <c r="P2932" s="48" t="str">
        <f t="shared" si="1540"/>
        <v>3463 SL</v>
      </c>
      <c r="Q2932" s="76">
        <v>1</v>
      </c>
      <c r="R2932" s="76">
        <v>4</v>
      </c>
      <c r="S2932" s="49">
        <f t="shared" si="1562"/>
        <v>1.5384615384615385E-2</v>
      </c>
      <c r="T2932" s="49">
        <f t="shared" si="1541"/>
        <v>1.5384615384615385</v>
      </c>
      <c r="U2932" s="49">
        <v>27.115384615384613</v>
      </c>
      <c r="V2932" s="49">
        <f t="shared" si="1532"/>
        <v>0.27115384615384613</v>
      </c>
      <c r="W2932" s="49">
        <f t="shared" si="1542"/>
        <v>0.61538461538461542</v>
      </c>
      <c r="X2932" s="90">
        <f>ROUND(S2932*$X$4,0)</f>
        <v>0</v>
      </c>
      <c r="Y2932" s="91">
        <f t="shared" si="1558"/>
        <v>0</v>
      </c>
      <c r="Z2932" s="93">
        <f t="shared" si="1553"/>
        <v>1</v>
      </c>
      <c r="AA2932" s="94">
        <f t="shared" si="1559"/>
        <v>15.504390000000001</v>
      </c>
      <c r="AB2932" s="97">
        <f t="shared" si="1554"/>
        <v>1</v>
      </c>
      <c r="AC2932" s="98">
        <f t="shared" si="1560"/>
        <v>15.504390000000001</v>
      </c>
      <c r="AD2932" s="77" t="s">
        <v>3</v>
      </c>
      <c r="AE2932" s="54">
        <v>15.504390000000001</v>
      </c>
      <c r="AF2932" s="17"/>
    </row>
    <row r="2933" spans="1:32" ht="16.899999999999999" customHeight="1" x14ac:dyDescent="0.3">
      <c r="A2933" s="73" t="s">
        <v>7</v>
      </c>
      <c r="B2933" s="74" t="s">
        <v>1656</v>
      </c>
      <c r="C2933" s="48" t="s">
        <v>1432</v>
      </c>
      <c r="D2933" s="49">
        <v>25000</v>
      </c>
      <c r="E2933" s="48">
        <v>621</v>
      </c>
      <c r="F2933" s="48" t="s">
        <v>6128</v>
      </c>
      <c r="G2933" s="48" t="s">
        <v>35</v>
      </c>
      <c r="H2933" s="75">
        <f t="shared" si="1561"/>
        <v>2.564102564102564E-2</v>
      </c>
      <c r="I2933" s="74">
        <v>40</v>
      </c>
      <c r="J2933" s="74">
        <v>39</v>
      </c>
      <c r="K2933" s="48">
        <f>J2933</f>
        <v>39</v>
      </c>
      <c r="L2933" s="48">
        <f t="shared" ref="L2933:L2939" si="1565">$L$3</f>
        <v>-4</v>
      </c>
      <c r="M2933" s="48">
        <f t="shared" si="1557"/>
        <v>35</v>
      </c>
      <c r="N2933" s="48">
        <v>0</v>
      </c>
      <c r="O2933" s="56">
        <v>2598.75</v>
      </c>
      <c r="P2933" s="48" t="str">
        <f t="shared" si="1540"/>
        <v>6716 RD</v>
      </c>
      <c r="Q2933" s="76">
        <v>0</v>
      </c>
      <c r="R2933" s="76">
        <v>3</v>
      </c>
      <c r="S2933" s="49">
        <f t="shared" si="1562"/>
        <v>3.4615384615384616E-3</v>
      </c>
      <c r="T2933" s="49">
        <f t="shared" si="1541"/>
        <v>86.538461538461547</v>
      </c>
      <c r="U2933" s="49">
        <v>2472.5769230769229</v>
      </c>
      <c r="V2933" s="49">
        <f t="shared" si="1532"/>
        <v>9.8903076923076913E-2</v>
      </c>
      <c r="W2933" s="49">
        <f t="shared" si="1542"/>
        <v>0.12115384615384615</v>
      </c>
      <c r="X2933" s="90">
        <f>ROUNDUP(S2933*$X$4,0)</f>
        <v>1</v>
      </c>
      <c r="Y2933" s="91">
        <f t="shared" si="1558"/>
        <v>2598.75</v>
      </c>
      <c r="Z2933" s="93">
        <f t="shared" si="1553"/>
        <v>1</v>
      </c>
      <c r="AA2933" s="94">
        <f t="shared" si="1559"/>
        <v>2598.75</v>
      </c>
      <c r="AB2933" s="97">
        <f t="shared" si="1554"/>
        <v>1</v>
      </c>
      <c r="AC2933" s="98">
        <f t="shared" si="1560"/>
        <v>2598.75</v>
      </c>
      <c r="AD2933" s="77" t="s">
        <v>3</v>
      </c>
      <c r="AE2933" s="54">
        <v>2598.75</v>
      </c>
      <c r="AF2933" s="17"/>
    </row>
    <row r="2934" spans="1:32" ht="12.75" customHeight="1" x14ac:dyDescent="0.3">
      <c r="A2934" s="73" t="s">
        <v>35</v>
      </c>
      <c r="B2934" s="74" t="s">
        <v>3729</v>
      </c>
      <c r="C2934" s="48" t="s">
        <v>34</v>
      </c>
      <c r="D2934" s="48">
        <v>500</v>
      </c>
      <c r="E2934" s="48">
        <v>4350</v>
      </c>
      <c r="F2934" s="48" t="s">
        <v>6122</v>
      </c>
      <c r="G2934" s="48" t="s">
        <v>122</v>
      </c>
      <c r="H2934" s="75">
        <f t="shared" si="1561"/>
        <v>0</v>
      </c>
      <c r="I2934" s="74">
        <v>84</v>
      </c>
      <c r="J2934" s="74">
        <v>84</v>
      </c>
      <c r="K2934" s="48">
        <f>I2934</f>
        <v>84</v>
      </c>
      <c r="L2934" s="48">
        <f t="shared" si="1565"/>
        <v>-4</v>
      </c>
      <c r="M2934" s="48">
        <f t="shared" si="1557"/>
        <v>80</v>
      </c>
      <c r="N2934" s="48">
        <v>142</v>
      </c>
      <c r="O2934" s="56">
        <v>18.089580000000002</v>
      </c>
      <c r="P2934" s="48" t="str">
        <f t="shared" si="1540"/>
        <v>P10513 CL</v>
      </c>
      <c r="Q2934" s="76">
        <v>35</v>
      </c>
      <c r="R2934" s="76">
        <v>0</v>
      </c>
      <c r="S2934" s="49">
        <f t="shared" si="1562"/>
        <v>0.37692307692307686</v>
      </c>
      <c r="T2934" s="49">
        <f t="shared" si="1541"/>
        <v>188.46153846153842</v>
      </c>
      <c r="U2934" s="49">
        <v>189.6538461538461</v>
      </c>
      <c r="V2934" s="49">
        <f t="shared" ref="V2934:V2997" si="1566">U2934/D2934</f>
        <v>0.37930769230769223</v>
      </c>
      <c r="W2934" s="49">
        <f t="shared" si="1542"/>
        <v>30.15384615384615</v>
      </c>
      <c r="X2934" s="90">
        <f>ROUND(S2934*$X$4,0)</f>
        <v>2</v>
      </c>
      <c r="Y2934" s="91">
        <f t="shared" si="1558"/>
        <v>36.179160000000003</v>
      </c>
      <c r="Z2934" s="93">
        <f t="shared" si="1553"/>
        <v>32</v>
      </c>
      <c r="AA2934" s="94">
        <f t="shared" si="1559"/>
        <v>578.86656000000005</v>
      </c>
      <c r="AB2934" s="97">
        <f t="shared" si="1554"/>
        <v>34</v>
      </c>
      <c r="AC2934" s="98">
        <f t="shared" si="1560"/>
        <v>615.04572000000007</v>
      </c>
      <c r="AD2934" s="77" t="s">
        <v>3</v>
      </c>
      <c r="AE2934" s="54">
        <v>615.04572000000007</v>
      </c>
      <c r="AF2934" s="17"/>
    </row>
    <row r="2935" spans="1:32" ht="16.899999999999999" customHeight="1" x14ac:dyDescent="0.3">
      <c r="A2935" s="73" t="s">
        <v>7</v>
      </c>
      <c r="B2935" s="74" t="s">
        <v>1660</v>
      </c>
      <c r="C2935" s="48" t="s">
        <v>1432</v>
      </c>
      <c r="D2935" s="49">
        <v>25000</v>
      </c>
      <c r="E2935" s="48">
        <v>621</v>
      </c>
      <c r="F2935" s="48" t="s">
        <v>6128</v>
      </c>
      <c r="G2935" s="48" t="s">
        <v>35</v>
      </c>
      <c r="H2935" s="75">
        <f t="shared" si="1561"/>
        <v>2.564102564102564E-2</v>
      </c>
      <c r="I2935" s="74">
        <v>40</v>
      </c>
      <c r="J2935" s="74">
        <v>39</v>
      </c>
      <c r="K2935" s="48">
        <f>J2935</f>
        <v>39</v>
      </c>
      <c r="L2935" s="48">
        <f t="shared" si="1565"/>
        <v>-4</v>
      </c>
      <c r="M2935" s="48">
        <f t="shared" si="1557"/>
        <v>35</v>
      </c>
      <c r="N2935" s="48">
        <v>0</v>
      </c>
      <c r="O2935" s="56">
        <v>1764</v>
      </c>
      <c r="P2935" s="48" t="str">
        <f t="shared" si="1540"/>
        <v>6716 WH</v>
      </c>
      <c r="Q2935" s="76" t="s">
        <v>6187</v>
      </c>
      <c r="R2935" s="76" t="s">
        <v>6187</v>
      </c>
      <c r="S2935" s="49">
        <f t="shared" si="1562"/>
        <v>0</v>
      </c>
      <c r="T2935" s="49">
        <f t="shared" si="1541"/>
        <v>0</v>
      </c>
      <c r="U2935" s="49">
        <v>1859.0769230769231</v>
      </c>
      <c r="V2935" s="49">
        <f t="shared" si="1566"/>
        <v>7.4363076923076921E-2</v>
      </c>
      <c r="W2935" s="49">
        <f t="shared" si="1542"/>
        <v>0</v>
      </c>
      <c r="X2935" s="90">
        <f t="shared" ref="X2935:X2939" si="1567">ROUNDUP(S2935*$X$4,0)</f>
        <v>0</v>
      </c>
      <c r="Y2935" s="91">
        <f t="shared" si="1558"/>
        <v>0</v>
      </c>
      <c r="Z2935" s="93">
        <f t="shared" si="1553"/>
        <v>0</v>
      </c>
      <c r="AA2935" s="94">
        <f t="shared" si="1559"/>
        <v>0</v>
      </c>
      <c r="AB2935" s="97">
        <f t="shared" si="1554"/>
        <v>0</v>
      </c>
      <c r="AC2935" s="98">
        <f t="shared" si="1560"/>
        <v>0</v>
      </c>
      <c r="AD2935" s="77" t="s">
        <v>3</v>
      </c>
      <c r="AE2935" s="54">
        <v>0</v>
      </c>
      <c r="AF2935" s="17"/>
    </row>
    <row r="2936" spans="1:32" ht="16.899999999999999" customHeight="1" x14ac:dyDescent="0.3">
      <c r="A2936" s="73" t="s">
        <v>35</v>
      </c>
      <c r="B2936" s="74" t="s">
        <v>1661</v>
      </c>
      <c r="C2936" s="48" t="s">
        <v>1432</v>
      </c>
      <c r="D2936" s="48">
        <v>5000</v>
      </c>
      <c r="E2936" s="48">
        <v>621</v>
      </c>
      <c r="F2936" s="48" t="s">
        <v>6128</v>
      </c>
      <c r="G2936" s="48" t="s">
        <v>35</v>
      </c>
      <c r="H2936" s="75">
        <f t="shared" si="1561"/>
        <v>2.564102564102564E-2</v>
      </c>
      <c r="I2936" s="74">
        <v>40</v>
      </c>
      <c r="J2936" s="74">
        <v>39</v>
      </c>
      <c r="K2936" s="48">
        <f>J2936</f>
        <v>39</v>
      </c>
      <c r="L2936" s="48">
        <f t="shared" si="1565"/>
        <v>-4</v>
      </c>
      <c r="M2936" s="48">
        <f t="shared" si="1557"/>
        <v>35</v>
      </c>
      <c r="N2936" s="48">
        <v>1</v>
      </c>
      <c r="O2936" s="56">
        <v>519.75</v>
      </c>
      <c r="P2936" s="48" t="str">
        <f t="shared" si="1540"/>
        <v>6716 YL</v>
      </c>
      <c r="Q2936" s="76">
        <v>0</v>
      </c>
      <c r="R2936" s="76">
        <v>0</v>
      </c>
      <c r="S2936" s="49">
        <f t="shared" si="1562"/>
        <v>0</v>
      </c>
      <c r="T2936" s="49">
        <f t="shared" si="1541"/>
        <v>0</v>
      </c>
      <c r="U2936" s="49">
        <v>149.73076923076923</v>
      </c>
      <c r="V2936" s="49">
        <f t="shared" si="1566"/>
        <v>2.9946153846153845E-2</v>
      </c>
      <c r="W2936" s="49">
        <f t="shared" si="1542"/>
        <v>0</v>
      </c>
      <c r="X2936" s="90">
        <f t="shared" si="1567"/>
        <v>0</v>
      </c>
      <c r="Y2936" s="91">
        <f t="shared" si="1558"/>
        <v>0</v>
      </c>
      <c r="Z2936" s="93">
        <f t="shared" si="1553"/>
        <v>0</v>
      </c>
      <c r="AA2936" s="94">
        <f t="shared" si="1559"/>
        <v>0</v>
      </c>
      <c r="AB2936" s="97">
        <f t="shared" si="1554"/>
        <v>0</v>
      </c>
      <c r="AC2936" s="98">
        <f t="shared" si="1560"/>
        <v>0</v>
      </c>
      <c r="AD2936" s="77" t="s">
        <v>3</v>
      </c>
      <c r="AE2936" s="54">
        <v>0</v>
      </c>
      <c r="AF2936" s="17"/>
    </row>
    <row r="2937" spans="1:32" ht="16.899999999999999" customHeight="1" x14ac:dyDescent="0.3">
      <c r="A2937" s="73" t="s">
        <v>7</v>
      </c>
      <c r="B2937" s="74" t="s">
        <v>1757</v>
      </c>
      <c r="C2937" s="48" t="s">
        <v>1432</v>
      </c>
      <c r="D2937" s="49">
        <v>25000</v>
      </c>
      <c r="E2937" s="48">
        <v>621</v>
      </c>
      <c r="F2937" s="48" t="s">
        <v>6128</v>
      </c>
      <c r="G2937" s="48" t="s">
        <v>35</v>
      </c>
      <c r="H2937" s="75">
        <f t="shared" si="1561"/>
        <v>0</v>
      </c>
      <c r="I2937" s="74">
        <v>39</v>
      </c>
      <c r="J2937" s="74">
        <v>39</v>
      </c>
      <c r="K2937" s="48">
        <f>I2937</f>
        <v>39</v>
      </c>
      <c r="L2937" s="48">
        <f t="shared" si="1565"/>
        <v>-4</v>
      </c>
      <c r="M2937" s="48">
        <f t="shared" si="1557"/>
        <v>35</v>
      </c>
      <c r="N2937" s="48">
        <v>0</v>
      </c>
      <c r="O2937" s="56">
        <v>0</v>
      </c>
      <c r="P2937" s="48" t="str">
        <f t="shared" si="1540"/>
        <v>6717 BL</v>
      </c>
      <c r="Q2937" s="76" t="s">
        <v>6187</v>
      </c>
      <c r="R2937" s="76" t="s">
        <v>6187</v>
      </c>
      <c r="S2937" s="49">
        <f t="shared" si="1562"/>
        <v>0</v>
      </c>
      <c r="T2937" s="49">
        <f t="shared" si="1541"/>
        <v>0</v>
      </c>
      <c r="U2937" s="49">
        <v>107.42307692307692</v>
      </c>
      <c r="V2937" s="49">
        <f t="shared" si="1566"/>
        <v>4.2969230769230767E-3</v>
      </c>
      <c r="W2937" s="49">
        <f t="shared" si="1542"/>
        <v>0</v>
      </c>
      <c r="X2937" s="90">
        <f t="shared" si="1567"/>
        <v>0</v>
      </c>
      <c r="Y2937" s="91">
        <f t="shared" si="1558"/>
        <v>0</v>
      </c>
      <c r="Z2937" s="93">
        <f t="shared" si="1553"/>
        <v>0</v>
      </c>
      <c r="AA2937" s="94">
        <f t="shared" si="1559"/>
        <v>0</v>
      </c>
      <c r="AB2937" s="97">
        <f t="shared" si="1554"/>
        <v>0</v>
      </c>
      <c r="AC2937" s="98">
        <f t="shared" si="1560"/>
        <v>0</v>
      </c>
      <c r="AD2937" s="77" t="s">
        <v>3</v>
      </c>
      <c r="AE2937" s="54">
        <v>0</v>
      </c>
      <c r="AF2937" s="17"/>
    </row>
    <row r="2938" spans="1:32" ht="16.899999999999999" customHeight="1" x14ac:dyDescent="0.3">
      <c r="A2938" s="73" t="s">
        <v>7</v>
      </c>
      <c r="B2938" s="74" t="s">
        <v>1758</v>
      </c>
      <c r="C2938" s="48" t="s">
        <v>1432</v>
      </c>
      <c r="D2938" s="49">
        <v>25000</v>
      </c>
      <c r="E2938" s="48">
        <v>621</v>
      </c>
      <c r="F2938" s="48" t="s">
        <v>6128</v>
      </c>
      <c r="G2938" s="48" t="s">
        <v>35</v>
      </c>
      <c r="H2938" s="75">
        <f t="shared" si="1561"/>
        <v>0</v>
      </c>
      <c r="I2938" s="74">
        <v>39</v>
      </c>
      <c r="J2938" s="74">
        <v>39</v>
      </c>
      <c r="K2938" s="48">
        <f>I2938</f>
        <v>39</v>
      </c>
      <c r="L2938" s="48">
        <f t="shared" si="1565"/>
        <v>-4</v>
      </c>
      <c r="M2938" s="48">
        <f t="shared" si="1557"/>
        <v>35</v>
      </c>
      <c r="N2938" s="48">
        <v>0</v>
      </c>
      <c r="O2938" s="56">
        <v>0</v>
      </c>
      <c r="P2938" s="48" t="str">
        <f t="shared" si="1540"/>
        <v>6717 GR</v>
      </c>
      <c r="Q2938" s="76" t="s">
        <v>6187</v>
      </c>
      <c r="R2938" s="76" t="s">
        <v>6187</v>
      </c>
      <c r="S2938" s="49">
        <f t="shared" si="1562"/>
        <v>0</v>
      </c>
      <c r="T2938" s="49">
        <f t="shared" si="1541"/>
        <v>0</v>
      </c>
      <c r="U2938" s="49">
        <v>300.26923076923077</v>
      </c>
      <c r="V2938" s="49">
        <f t="shared" si="1566"/>
        <v>1.2010769230769231E-2</v>
      </c>
      <c r="W2938" s="49">
        <f t="shared" si="1542"/>
        <v>0</v>
      </c>
      <c r="X2938" s="90">
        <f t="shared" si="1567"/>
        <v>0</v>
      </c>
      <c r="Y2938" s="91">
        <f t="shared" si="1558"/>
        <v>0</v>
      </c>
      <c r="Z2938" s="93">
        <f t="shared" si="1553"/>
        <v>0</v>
      </c>
      <c r="AA2938" s="94">
        <f t="shared" si="1559"/>
        <v>0</v>
      </c>
      <c r="AB2938" s="97">
        <f t="shared" si="1554"/>
        <v>0</v>
      </c>
      <c r="AC2938" s="98">
        <f t="shared" si="1560"/>
        <v>0</v>
      </c>
      <c r="AD2938" s="77" t="s">
        <v>3</v>
      </c>
      <c r="AE2938" s="54">
        <v>0</v>
      </c>
      <c r="AF2938" s="17"/>
    </row>
    <row r="2939" spans="1:32" ht="16.899999999999999" customHeight="1" x14ac:dyDescent="0.3">
      <c r="A2939" s="73" t="s">
        <v>7</v>
      </c>
      <c r="B2939" s="74" t="s">
        <v>1789</v>
      </c>
      <c r="C2939" s="48" t="s">
        <v>1790</v>
      </c>
      <c r="D2939" s="48">
        <v>500</v>
      </c>
      <c r="E2939" s="48">
        <v>621</v>
      </c>
      <c r="F2939" s="48" t="s">
        <v>6128</v>
      </c>
      <c r="G2939" s="48" t="s">
        <v>35</v>
      </c>
      <c r="H2939" s="75">
        <f t="shared" si="1561"/>
        <v>0</v>
      </c>
      <c r="I2939" s="74">
        <v>43</v>
      </c>
      <c r="J2939" s="74">
        <v>43</v>
      </c>
      <c r="K2939" s="48">
        <f>I2939</f>
        <v>43</v>
      </c>
      <c r="L2939" s="48">
        <f t="shared" si="1565"/>
        <v>-4</v>
      </c>
      <c r="M2939" s="48">
        <f t="shared" si="1557"/>
        <v>39</v>
      </c>
      <c r="N2939" s="48">
        <v>0</v>
      </c>
      <c r="O2939" s="56">
        <v>74.265000000000001</v>
      </c>
      <c r="P2939" s="48" t="str">
        <f t="shared" si="1540"/>
        <v>9059B BK</v>
      </c>
      <c r="Q2939" s="76">
        <v>0</v>
      </c>
      <c r="R2939" s="76">
        <v>0</v>
      </c>
      <c r="S2939" s="49">
        <f t="shared" si="1562"/>
        <v>0</v>
      </c>
      <c r="T2939" s="49">
        <f t="shared" si="1541"/>
        <v>0</v>
      </c>
      <c r="U2939" s="49">
        <v>73.923076923076934</v>
      </c>
      <c r="V2939" s="49">
        <f t="shared" si="1566"/>
        <v>0.14784615384615388</v>
      </c>
      <c r="W2939" s="49">
        <f t="shared" si="1542"/>
        <v>0</v>
      </c>
      <c r="X2939" s="90">
        <f t="shared" si="1567"/>
        <v>0</v>
      </c>
      <c r="Y2939" s="91">
        <f t="shared" si="1558"/>
        <v>0</v>
      </c>
      <c r="Z2939" s="93">
        <f t="shared" si="1553"/>
        <v>0</v>
      </c>
      <c r="AA2939" s="94">
        <f t="shared" si="1559"/>
        <v>0</v>
      </c>
      <c r="AB2939" s="97">
        <f t="shared" si="1554"/>
        <v>0</v>
      </c>
      <c r="AC2939" s="98">
        <f t="shared" si="1560"/>
        <v>0</v>
      </c>
      <c r="AD2939" s="77" t="s">
        <v>5890</v>
      </c>
      <c r="AE2939" s="54">
        <v>0</v>
      </c>
      <c r="AF2939" s="17"/>
    </row>
    <row r="2940" spans="1:32" ht="16.899999999999999" customHeight="1" x14ac:dyDescent="0.3">
      <c r="A2940" s="73" t="s">
        <v>35</v>
      </c>
      <c r="B2940" s="74" t="s">
        <v>5023</v>
      </c>
      <c r="C2940" s="48" t="s">
        <v>464</v>
      </c>
      <c r="D2940" s="48">
        <v>100</v>
      </c>
      <c r="E2940" s="48">
        <v>4013</v>
      </c>
      <c r="F2940" s="48" t="s">
        <v>6180</v>
      </c>
      <c r="G2940" s="48" t="s">
        <v>65</v>
      </c>
      <c r="H2940" s="75">
        <f t="shared" si="1561"/>
        <v>0</v>
      </c>
      <c r="I2940" s="74">
        <v>5</v>
      </c>
      <c r="J2940" s="74">
        <v>5</v>
      </c>
      <c r="K2940" s="48">
        <f>J2940</f>
        <v>5</v>
      </c>
      <c r="L2940" s="48"/>
      <c r="M2940" s="48">
        <f t="shared" si="1557"/>
        <v>5</v>
      </c>
      <c r="N2940" s="48">
        <v>13</v>
      </c>
      <c r="O2940" s="56">
        <v>12.26257</v>
      </c>
      <c r="P2940" s="48" t="str">
        <f t="shared" si="1540"/>
        <v>5853/19 YL</v>
      </c>
      <c r="Q2940" s="76">
        <v>172</v>
      </c>
      <c r="R2940" s="76">
        <v>405</v>
      </c>
      <c r="S2940" s="49">
        <f t="shared" si="1562"/>
        <v>2.3196153846153846</v>
      </c>
      <c r="T2940" s="49">
        <f t="shared" si="1541"/>
        <v>231.96153846153845</v>
      </c>
      <c r="U2940" s="49">
        <v>413.5</v>
      </c>
      <c r="V2940" s="49">
        <f t="shared" si="1566"/>
        <v>4.1349999999999998</v>
      </c>
      <c r="W2940" s="49">
        <f t="shared" si="1542"/>
        <v>11.598076923076924</v>
      </c>
      <c r="X2940" s="90">
        <f>ROUND(S2940*$X$2,0)</f>
        <v>16</v>
      </c>
      <c r="Y2940" s="91">
        <f t="shared" si="1558"/>
        <v>196.20112</v>
      </c>
      <c r="Z2940" s="93">
        <f t="shared" si="1553"/>
        <v>28</v>
      </c>
      <c r="AA2940" s="94">
        <f t="shared" si="1559"/>
        <v>343.35196000000002</v>
      </c>
      <c r="AB2940" s="97">
        <f>ROUND((S2940*$AB$2)+Z2940,0)</f>
        <v>44</v>
      </c>
      <c r="AC2940" s="98">
        <f t="shared" si="1560"/>
        <v>539.55308000000002</v>
      </c>
      <c r="AD2940" s="77" t="s">
        <v>5891</v>
      </c>
      <c r="AE2940" s="54">
        <v>539.55308000000002</v>
      </c>
      <c r="AF2940" s="17"/>
    </row>
    <row r="2941" spans="1:32" ht="16.899999999999999" customHeight="1" x14ac:dyDescent="0.3">
      <c r="A2941" s="73" t="s">
        <v>7</v>
      </c>
      <c r="B2941" s="74" t="s">
        <v>1792</v>
      </c>
      <c r="C2941" s="48" t="s">
        <v>1790</v>
      </c>
      <c r="D2941" s="48">
        <v>1</v>
      </c>
      <c r="E2941" s="48">
        <v>621</v>
      </c>
      <c r="F2941" s="48" t="s">
        <v>6128</v>
      </c>
      <c r="G2941" s="48" t="s">
        <v>35</v>
      </c>
      <c r="H2941" s="75">
        <f t="shared" si="1561"/>
        <v>0</v>
      </c>
      <c r="I2941" s="74">
        <v>43</v>
      </c>
      <c r="J2941" s="74">
        <v>43</v>
      </c>
      <c r="K2941" s="48">
        <f>I2941</f>
        <v>43</v>
      </c>
      <c r="L2941" s="48">
        <f t="shared" ref="L2941:L2946" si="1568">$L$3</f>
        <v>-4</v>
      </c>
      <c r="M2941" s="48">
        <f t="shared" si="1557"/>
        <v>39</v>
      </c>
      <c r="N2941" s="48">
        <v>3704</v>
      </c>
      <c r="O2941" s="56">
        <v>6.3109999999999999E-2</v>
      </c>
      <c r="P2941" s="48" t="str">
        <f t="shared" si="1540"/>
        <v>9174 BK</v>
      </c>
      <c r="Q2941" s="76">
        <v>0</v>
      </c>
      <c r="R2941" s="76">
        <v>162245</v>
      </c>
      <c r="S2941" s="49">
        <f t="shared" si="1562"/>
        <v>187.20576923076922</v>
      </c>
      <c r="T2941" s="49">
        <f t="shared" si="1541"/>
        <v>187.20576923076922</v>
      </c>
      <c r="U2941" s="49">
        <v>3033.3211538461542</v>
      </c>
      <c r="V2941" s="49">
        <f t="shared" si="1566"/>
        <v>3033.3211538461542</v>
      </c>
      <c r="W2941" s="49">
        <f t="shared" si="1542"/>
        <v>7301.0249999999996</v>
      </c>
      <c r="X2941" s="90">
        <f>ROUND(S2941*$X$4,0)</f>
        <v>936</v>
      </c>
      <c r="Y2941" s="91">
        <f t="shared" si="1558"/>
        <v>59.070959999999999</v>
      </c>
      <c r="Z2941" s="93">
        <f t="shared" si="1553"/>
        <v>8237</v>
      </c>
      <c r="AA2941" s="94">
        <f t="shared" si="1559"/>
        <v>519.83707000000004</v>
      </c>
      <c r="AB2941" s="97">
        <f t="shared" ref="AB2941:AB2948" si="1569">ROUND((S2941*$AB$4)+Z2941,0)</f>
        <v>9173</v>
      </c>
      <c r="AC2941" s="98">
        <f t="shared" si="1560"/>
        <v>578.90802999999994</v>
      </c>
      <c r="AD2941" s="77" t="s">
        <v>5890</v>
      </c>
      <c r="AE2941" s="54">
        <v>578.90802999999994</v>
      </c>
      <c r="AF2941" s="17"/>
    </row>
    <row r="2942" spans="1:32" ht="16.899999999999999" customHeight="1" x14ac:dyDescent="0.3">
      <c r="A2942" s="73" t="s">
        <v>7</v>
      </c>
      <c r="B2942" s="74" t="s">
        <v>1802</v>
      </c>
      <c r="C2942" s="48" t="s">
        <v>1797</v>
      </c>
      <c r="D2942" s="48">
        <v>1</v>
      </c>
      <c r="E2942" s="48">
        <v>7400</v>
      </c>
      <c r="F2942" s="48" t="s">
        <v>6139</v>
      </c>
      <c r="G2942" s="48" t="s">
        <v>112</v>
      </c>
      <c r="H2942" s="75">
        <f t="shared" si="1561"/>
        <v>0</v>
      </c>
      <c r="I2942" s="74">
        <v>58</v>
      </c>
      <c r="J2942" s="74">
        <v>58</v>
      </c>
      <c r="K2942" s="48">
        <f>I2942</f>
        <v>58</v>
      </c>
      <c r="L2942" s="48">
        <f t="shared" si="1568"/>
        <v>-4</v>
      </c>
      <c r="M2942" s="48">
        <f t="shared" si="1557"/>
        <v>54</v>
      </c>
      <c r="N2942" s="48">
        <v>0</v>
      </c>
      <c r="O2942" s="56">
        <v>0</v>
      </c>
      <c r="P2942" s="48" t="str">
        <f t="shared" si="1540"/>
        <v>F2211/2 BK</v>
      </c>
      <c r="Q2942" s="76" t="s">
        <v>6187</v>
      </c>
      <c r="R2942" s="76" t="s">
        <v>6187</v>
      </c>
      <c r="S2942" s="49">
        <f t="shared" si="1562"/>
        <v>0</v>
      </c>
      <c r="T2942" s="49">
        <f t="shared" si="1541"/>
        <v>0</v>
      </c>
      <c r="U2942" s="49">
        <v>545.37076923076927</v>
      </c>
      <c r="V2942" s="49">
        <f t="shared" si="1566"/>
        <v>545.37076923076927</v>
      </c>
      <c r="W2942" s="49">
        <f t="shared" si="1542"/>
        <v>0</v>
      </c>
      <c r="X2942" s="90">
        <f t="shared" ref="X2942:X2945" si="1570">ROUNDUP(S2942*$X$4,0)</f>
        <v>0</v>
      </c>
      <c r="Y2942" s="91">
        <f t="shared" si="1558"/>
        <v>0</v>
      </c>
      <c r="Z2942" s="93">
        <f t="shared" si="1553"/>
        <v>0</v>
      </c>
      <c r="AA2942" s="94">
        <f t="shared" si="1559"/>
        <v>0</v>
      </c>
      <c r="AB2942" s="97">
        <f t="shared" si="1569"/>
        <v>0</v>
      </c>
      <c r="AC2942" s="98">
        <f t="shared" si="1560"/>
        <v>0</v>
      </c>
      <c r="AD2942" s="77" t="s">
        <v>5890</v>
      </c>
      <c r="AE2942" s="54">
        <v>0</v>
      </c>
      <c r="AF2942" s="17"/>
    </row>
    <row r="2943" spans="1:32" ht="16.899999999999999" customHeight="1" x14ac:dyDescent="0.3">
      <c r="A2943" s="73" t="s">
        <v>7</v>
      </c>
      <c r="B2943" s="74" t="s">
        <v>1809</v>
      </c>
      <c r="C2943" s="48" t="s">
        <v>1797</v>
      </c>
      <c r="D2943" s="48">
        <v>1</v>
      </c>
      <c r="E2943" s="48">
        <v>7880</v>
      </c>
      <c r="F2943" s="48" t="s">
        <v>5908</v>
      </c>
      <c r="G2943" s="48" t="s">
        <v>122</v>
      </c>
      <c r="H2943" s="75">
        <f t="shared" si="1561"/>
        <v>0.5730337078651685</v>
      </c>
      <c r="I2943" s="74">
        <v>140</v>
      </c>
      <c r="J2943" s="74">
        <v>89</v>
      </c>
      <c r="K2943" s="48">
        <f>J2943</f>
        <v>89</v>
      </c>
      <c r="L2943" s="48">
        <f t="shared" si="1568"/>
        <v>-4</v>
      </c>
      <c r="M2943" s="48">
        <f t="shared" si="1557"/>
        <v>85</v>
      </c>
      <c r="N2943" s="48">
        <v>0</v>
      </c>
      <c r="O2943" s="56">
        <v>0</v>
      </c>
      <c r="P2943" s="48" t="str">
        <f t="shared" si="1540"/>
        <v>F22111/2 CL</v>
      </c>
      <c r="Q2943" s="76" t="s">
        <v>6187</v>
      </c>
      <c r="R2943" s="76" t="s">
        <v>6187</v>
      </c>
      <c r="S2943" s="49">
        <f t="shared" si="1562"/>
        <v>0</v>
      </c>
      <c r="T2943" s="49">
        <f t="shared" si="1541"/>
        <v>0</v>
      </c>
      <c r="U2943" s="49">
        <v>45.703846153846158</v>
      </c>
      <c r="V2943" s="49">
        <f t="shared" si="1566"/>
        <v>45.703846153846158</v>
      </c>
      <c r="W2943" s="49">
        <f t="shared" ref="W2943:W2954" si="1571">S2943*M2943</f>
        <v>0</v>
      </c>
      <c r="X2943" s="90">
        <f t="shared" si="1570"/>
        <v>0</v>
      </c>
      <c r="Y2943" s="91">
        <f t="shared" si="1558"/>
        <v>0</v>
      </c>
      <c r="Z2943" s="93">
        <f t="shared" si="1553"/>
        <v>0</v>
      </c>
      <c r="AA2943" s="94">
        <f t="shared" si="1559"/>
        <v>0</v>
      </c>
      <c r="AB2943" s="97">
        <f t="shared" si="1569"/>
        <v>0</v>
      </c>
      <c r="AC2943" s="98">
        <f t="shared" si="1560"/>
        <v>0</v>
      </c>
      <c r="AD2943" s="77" t="s">
        <v>5890</v>
      </c>
      <c r="AE2943" s="54">
        <v>0</v>
      </c>
      <c r="AF2943" s="17"/>
    </row>
    <row r="2944" spans="1:32" ht="16.899999999999999" customHeight="1" x14ac:dyDescent="0.3">
      <c r="A2944" s="73" t="s">
        <v>35</v>
      </c>
      <c r="B2944" s="74" t="s">
        <v>1810</v>
      </c>
      <c r="C2944" s="48" t="s">
        <v>1797</v>
      </c>
      <c r="D2944" s="48">
        <v>1</v>
      </c>
      <c r="E2944" s="48">
        <v>7400</v>
      </c>
      <c r="F2944" s="48" t="s">
        <v>6139</v>
      </c>
      <c r="G2944" s="48" t="s">
        <v>112</v>
      </c>
      <c r="H2944" s="75">
        <f t="shared" si="1561"/>
        <v>0</v>
      </c>
      <c r="I2944" s="74">
        <v>108</v>
      </c>
      <c r="J2944" s="74">
        <v>108</v>
      </c>
      <c r="K2944" s="48">
        <f>I2944</f>
        <v>108</v>
      </c>
      <c r="L2944" s="48">
        <f t="shared" si="1568"/>
        <v>-4</v>
      </c>
      <c r="M2944" s="48">
        <f t="shared" si="1557"/>
        <v>104</v>
      </c>
      <c r="N2944" s="48">
        <v>0</v>
      </c>
      <c r="O2944" s="56">
        <v>0</v>
      </c>
      <c r="P2944" s="48" t="str">
        <f t="shared" si="1540"/>
        <v>F22111/2 RD</v>
      </c>
      <c r="Q2944" s="76" t="s">
        <v>6187</v>
      </c>
      <c r="R2944" s="76" t="s">
        <v>6187</v>
      </c>
      <c r="S2944" s="49">
        <f t="shared" si="1562"/>
        <v>0</v>
      </c>
      <c r="T2944" s="49">
        <f t="shared" si="1541"/>
        <v>0</v>
      </c>
      <c r="U2944" s="49">
        <v>14.83076923076923</v>
      </c>
      <c r="V2944" s="49">
        <f t="shared" si="1566"/>
        <v>14.83076923076923</v>
      </c>
      <c r="W2944" s="49">
        <f t="shared" si="1571"/>
        <v>0</v>
      </c>
      <c r="X2944" s="90">
        <f t="shared" si="1570"/>
        <v>0</v>
      </c>
      <c r="Y2944" s="91">
        <f t="shared" si="1558"/>
        <v>0</v>
      </c>
      <c r="Z2944" s="93">
        <f t="shared" si="1553"/>
        <v>0</v>
      </c>
      <c r="AA2944" s="94">
        <f t="shared" si="1559"/>
        <v>0</v>
      </c>
      <c r="AB2944" s="97">
        <f t="shared" si="1569"/>
        <v>0</v>
      </c>
      <c r="AC2944" s="98">
        <f t="shared" si="1560"/>
        <v>0</v>
      </c>
      <c r="AD2944" s="77" t="s">
        <v>5890</v>
      </c>
      <c r="AE2944" s="54">
        <v>0</v>
      </c>
      <c r="AF2944" s="17"/>
    </row>
    <row r="2945" spans="1:32" ht="16.899999999999999" customHeight="1" x14ac:dyDescent="0.3">
      <c r="A2945" s="73" t="s">
        <v>7</v>
      </c>
      <c r="B2945" s="74" t="s">
        <v>1812</v>
      </c>
      <c r="C2945" s="48" t="s">
        <v>1797</v>
      </c>
      <c r="D2945" s="48">
        <v>1</v>
      </c>
      <c r="E2945" s="48">
        <v>7400</v>
      </c>
      <c r="F2945" s="48" t="s">
        <v>6139</v>
      </c>
      <c r="G2945" s="48" t="s">
        <v>112</v>
      </c>
      <c r="H2945" s="75">
        <f t="shared" si="1561"/>
        <v>0</v>
      </c>
      <c r="I2945" s="74">
        <v>108</v>
      </c>
      <c r="J2945" s="74">
        <v>108</v>
      </c>
      <c r="K2945" s="48">
        <f>I2945</f>
        <v>108</v>
      </c>
      <c r="L2945" s="48">
        <f t="shared" si="1568"/>
        <v>-4</v>
      </c>
      <c r="M2945" s="48">
        <f t="shared" si="1557"/>
        <v>104</v>
      </c>
      <c r="N2945" s="48">
        <v>0</v>
      </c>
      <c r="O2945" s="56">
        <v>0</v>
      </c>
      <c r="P2945" s="48" t="str">
        <f t="shared" si="1540"/>
        <v>F2212IN BK</v>
      </c>
      <c r="Q2945" s="76" t="s">
        <v>6187</v>
      </c>
      <c r="R2945" s="76" t="s">
        <v>6187</v>
      </c>
      <c r="S2945" s="49">
        <f t="shared" si="1562"/>
        <v>0</v>
      </c>
      <c r="T2945" s="49">
        <f t="shared" si="1541"/>
        <v>0</v>
      </c>
      <c r="U2945" s="49">
        <v>47.36057692307692</v>
      </c>
      <c r="V2945" s="49">
        <f t="shared" si="1566"/>
        <v>47.36057692307692</v>
      </c>
      <c r="W2945" s="49">
        <f t="shared" si="1571"/>
        <v>0</v>
      </c>
      <c r="X2945" s="90">
        <f t="shared" si="1570"/>
        <v>0</v>
      </c>
      <c r="Y2945" s="91">
        <f t="shared" si="1558"/>
        <v>0</v>
      </c>
      <c r="Z2945" s="93">
        <f t="shared" si="1553"/>
        <v>0</v>
      </c>
      <c r="AA2945" s="94">
        <f t="shared" si="1559"/>
        <v>0</v>
      </c>
      <c r="AB2945" s="97">
        <f t="shared" si="1569"/>
        <v>0</v>
      </c>
      <c r="AC2945" s="98">
        <f t="shared" si="1560"/>
        <v>0</v>
      </c>
      <c r="AD2945" s="77" t="s">
        <v>5890</v>
      </c>
      <c r="AE2945" s="54">
        <v>0</v>
      </c>
      <c r="AF2945" s="17"/>
    </row>
    <row r="2946" spans="1:32" ht="16.899999999999999" customHeight="1" x14ac:dyDescent="0.3">
      <c r="A2946" s="34" t="s">
        <v>7</v>
      </c>
      <c r="B2946" s="35" t="s">
        <v>1842</v>
      </c>
      <c r="C2946" s="36" t="s">
        <v>10</v>
      </c>
      <c r="D2946" s="37">
        <v>1</v>
      </c>
      <c r="E2946" s="37"/>
      <c r="F2946" s="37"/>
      <c r="G2946" s="36" t="s">
        <v>35</v>
      </c>
      <c r="H2946" s="46">
        <f t="shared" si="1561"/>
        <v>0</v>
      </c>
      <c r="I2946" s="35">
        <v>64</v>
      </c>
      <c r="J2946" s="35">
        <v>64</v>
      </c>
      <c r="K2946" s="36">
        <f>I2946</f>
        <v>64</v>
      </c>
      <c r="L2946" s="36">
        <f t="shared" si="1568"/>
        <v>-4</v>
      </c>
      <c r="M2946" s="37">
        <f t="shared" si="1557"/>
        <v>60</v>
      </c>
      <c r="N2946" s="48">
        <v>0</v>
      </c>
      <c r="O2946" s="56">
        <v>0</v>
      </c>
      <c r="P2946" s="36" t="str">
        <f t="shared" si="1540"/>
        <v>6014C SL</v>
      </c>
      <c r="Q2946" s="38" t="s">
        <v>6187</v>
      </c>
      <c r="R2946" s="38" t="s">
        <v>6187</v>
      </c>
      <c r="S2946" s="39">
        <f t="shared" si="1562"/>
        <v>0</v>
      </c>
      <c r="T2946" s="39">
        <f t="shared" si="1541"/>
        <v>0</v>
      </c>
      <c r="U2946" s="39">
        <v>20.884615384615383</v>
      </c>
      <c r="V2946" s="39">
        <f t="shared" si="1566"/>
        <v>20.884615384615383</v>
      </c>
      <c r="W2946" s="39">
        <f t="shared" si="1571"/>
        <v>0</v>
      </c>
      <c r="X2946" s="39">
        <f>ROUNDUP(S2946*$X$4,0)</f>
        <v>0</v>
      </c>
      <c r="Y2946" s="40">
        <f t="shared" si="1558"/>
        <v>0</v>
      </c>
      <c r="Z2946" s="39">
        <f t="shared" si="1553"/>
        <v>0</v>
      </c>
      <c r="AA2946" s="40">
        <f t="shared" si="1559"/>
        <v>0</v>
      </c>
      <c r="AB2946" s="39">
        <f t="shared" si="1569"/>
        <v>0</v>
      </c>
      <c r="AC2946" s="40">
        <f t="shared" si="1560"/>
        <v>0</v>
      </c>
      <c r="AD2946" s="41" t="s">
        <v>5890</v>
      </c>
      <c r="AE2946" s="20">
        <v>0</v>
      </c>
      <c r="AF2946" s="17"/>
    </row>
    <row r="2947" spans="1:32" ht="16.899999999999999" customHeight="1" x14ac:dyDescent="0.3">
      <c r="A2947" s="73" t="s">
        <v>35</v>
      </c>
      <c r="B2947" s="74" t="s">
        <v>1844</v>
      </c>
      <c r="C2947" s="48" t="s">
        <v>10</v>
      </c>
      <c r="D2947" s="48">
        <v>500</v>
      </c>
      <c r="E2947" s="48">
        <v>2834</v>
      </c>
      <c r="F2947" s="48" t="s">
        <v>6126</v>
      </c>
      <c r="G2947" s="48">
        <v>2</v>
      </c>
      <c r="H2947" s="75">
        <f t="shared" si="1561"/>
        <v>0</v>
      </c>
      <c r="I2947" s="74">
        <v>20</v>
      </c>
      <c r="J2947" s="74">
        <f>I2947</f>
        <v>20</v>
      </c>
      <c r="K2947" s="48">
        <f>I2947</f>
        <v>20</v>
      </c>
      <c r="L2947" s="48"/>
      <c r="M2947" s="48">
        <f t="shared" si="1557"/>
        <v>20</v>
      </c>
      <c r="N2947" s="48">
        <v>0</v>
      </c>
      <c r="O2947" s="56">
        <v>100.62697</v>
      </c>
      <c r="P2947" s="48" t="str">
        <f t="shared" si="1540"/>
        <v>6300/8 SL</v>
      </c>
      <c r="Q2947" s="76">
        <v>0</v>
      </c>
      <c r="R2947" s="76">
        <v>4</v>
      </c>
      <c r="S2947" s="49">
        <f t="shared" si="1562"/>
        <v>4.6153846153846158E-3</v>
      </c>
      <c r="T2947" s="49">
        <f t="shared" si="1541"/>
        <v>2.3076923076923079</v>
      </c>
      <c r="U2947" s="49">
        <v>149.84615384615387</v>
      </c>
      <c r="V2947" s="49">
        <f t="shared" si="1566"/>
        <v>0.29969230769230776</v>
      </c>
      <c r="W2947" s="49">
        <f t="shared" si="1571"/>
        <v>9.2307692307692313E-2</v>
      </c>
      <c r="X2947" s="90">
        <f>ROUNDUP(S2947*$X$3,0)</f>
        <v>1</v>
      </c>
      <c r="Y2947" s="91">
        <f t="shared" si="1558"/>
        <v>100.62697</v>
      </c>
      <c r="Z2947" s="93">
        <f t="shared" si="1553"/>
        <v>1</v>
      </c>
      <c r="AA2947" s="94">
        <f t="shared" si="1559"/>
        <v>100.62697</v>
      </c>
      <c r="AB2947" s="97">
        <f t="shared" si="1569"/>
        <v>1</v>
      </c>
      <c r="AC2947" s="98">
        <f t="shared" si="1560"/>
        <v>100.62697</v>
      </c>
      <c r="AD2947" s="77" t="s">
        <v>3</v>
      </c>
      <c r="AE2947" s="54">
        <v>100.62697</v>
      </c>
      <c r="AF2947" s="17"/>
    </row>
    <row r="2948" spans="1:32" ht="16.899999999999999" customHeight="1" x14ac:dyDescent="0.3">
      <c r="A2948" s="73" t="s">
        <v>35</v>
      </c>
      <c r="B2948" s="74" t="s">
        <v>1863</v>
      </c>
      <c r="C2948" s="48" t="s">
        <v>1432</v>
      </c>
      <c r="D2948" s="48">
        <v>5000</v>
      </c>
      <c r="E2948" s="48">
        <v>621</v>
      </c>
      <c r="F2948" s="48" t="s">
        <v>6128</v>
      </c>
      <c r="G2948" s="48" t="s">
        <v>35</v>
      </c>
      <c r="H2948" s="75">
        <f t="shared" si="1561"/>
        <v>2.564102564102564E-2</v>
      </c>
      <c r="I2948" s="74">
        <v>40</v>
      </c>
      <c r="J2948" s="74">
        <v>39</v>
      </c>
      <c r="K2948" s="48">
        <f>J2948</f>
        <v>39</v>
      </c>
      <c r="L2948" s="48">
        <f>$L$3</f>
        <v>-4</v>
      </c>
      <c r="M2948" s="48">
        <f t="shared" si="1557"/>
        <v>35</v>
      </c>
      <c r="N2948" s="48">
        <v>0</v>
      </c>
      <c r="O2948" s="56">
        <v>0</v>
      </c>
      <c r="P2948" s="48" t="str">
        <f t="shared" si="1540"/>
        <v>6711 VI</v>
      </c>
      <c r="Q2948" s="76" t="s">
        <v>6187</v>
      </c>
      <c r="R2948" s="76" t="s">
        <v>6187</v>
      </c>
      <c r="S2948" s="49">
        <f t="shared" si="1562"/>
        <v>0</v>
      </c>
      <c r="T2948" s="49">
        <f t="shared" si="1541"/>
        <v>0</v>
      </c>
      <c r="U2948" s="49">
        <v>194.61538461538464</v>
      </c>
      <c r="V2948" s="49">
        <f t="shared" si="1566"/>
        <v>3.8923076923076928E-2</v>
      </c>
      <c r="W2948" s="49">
        <f t="shared" si="1571"/>
        <v>0</v>
      </c>
      <c r="X2948" s="90">
        <f>ROUNDUP(S2948*$X$4,0)</f>
        <v>0</v>
      </c>
      <c r="Y2948" s="91">
        <f t="shared" si="1558"/>
        <v>0</v>
      </c>
      <c r="Z2948" s="93">
        <f t="shared" si="1553"/>
        <v>0</v>
      </c>
      <c r="AA2948" s="94">
        <f t="shared" si="1559"/>
        <v>0</v>
      </c>
      <c r="AB2948" s="97">
        <f t="shared" si="1569"/>
        <v>0</v>
      </c>
      <c r="AC2948" s="98">
        <f t="shared" si="1560"/>
        <v>0</v>
      </c>
      <c r="AD2948" s="77" t="s">
        <v>3</v>
      </c>
      <c r="AE2948" s="54">
        <v>0</v>
      </c>
      <c r="AF2948" s="17"/>
    </row>
    <row r="2949" spans="1:32" ht="16.899999999999999" customHeight="1" x14ac:dyDescent="0.3">
      <c r="A2949" s="73" t="s">
        <v>35</v>
      </c>
      <c r="B2949" s="74" t="s">
        <v>1888</v>
      </c>
      <c r="C2949" s="48" t="s">
        <v>1790</v>
      </c>
      <c r="D2949" s="48">
        <v>500</v>
      </c>
      <c r="E2949" s="48">
        <v>621</v>
      </c>
      <c r="F2949" s="48" t="s">
        <v>6128</v>
      </c>
      <c r="G2949" s="48" t="s">
        <v>11</v>
      </c>
      <c r="H2949" s="75">
        <f t="shared" si="1561"/>
        <v>0</v>
      </c>
      <c r="I2949" s="74">
        <v>5</v>
      </c>
      <c r="J2949" s="74">
        <v>5</v>
      </c>
      <c r="K2949" s="48">
        <f>J2949</f>
        <v>5</v>
      </c>
      <c r="L2949" s="48"/>
      <c r="M2949" s="48">
        <f t="shared" si="1557"/>
        <v>5</v>
      </c>
      <c r="N2949" s="48">
        <v>0</v>
      </c>
      <c r="O2949" s="56">
        <v>82.302899999999994</v>
      </c>
      <c r="P2949" s="48" t="str">
        <f t="shared" si="1540"/>
        <v>9058A BK</v>
      </c>
      <c r="Q2949" s="76">
        <v>6</v>
      </c>
      <c r="R2949" s="76">
        <v>6</v>
      </c>
      <c r="S2949" s="49">
        <f t="shared" si="1562"/>
        <v>7.1538461538461537E-2</v>
      </c>
      <c r="T2949" s="49">
        <f t="shared" si="1541"/>
        <v>35.769230769230766</v>
      </c>
      <c r="U2949" s="49">
        <v>306.42307692307696</v>
      </c>
      <c r="V2949" s="49">
        <f t="shared" si="1566"/>
        <v>0.61284615384615393</v>
      </c>
      <c r="W2949" s="49">
        <f t="shared" si="1571"/>
        <v>0.3576923076923077</v>
      </c>
      <c r="X2949" s="90">
        <f>ROUND(S2949*$X$2,0)</f>
        <v>1</v>
      </c>
      <c r="Y2949" s="91">
        <f t="shared" si="1558"/>
        <v>82.302899999999994</v>
      </c>
      <c r="Z2949" s="93">
        <f t="shared" si="1553"/>
        <v>1</v>
      </c>
      <c r="AA2949" s="94">
        <f t="shared" si="1559"/>
        <v>82.302899999999994</v>
      </c>
      <c r="AB2949" s="97">
        <f>ROUND((S2949*$AB$2)+Z2949,0)</f>
        <v>2</v>
      </c>
      <c r="AC2949" s="98">
        <f t="shared" si="1560"/>
        <v>164.60579999999999</v>
      </c>
      <c r="AD2949" s="77" t="s">
        <v>5891</v>
      </c>
      <c r="AE2949" s="54">
        <v>164.60579999999999</v>
      </c>
      <c r="AF2949" s="17"/>
    </row>
    <row r="2950" spans="1:32" ht="16.899999999999999" customHeight="1" x14ac:dyDescent="0.3">
      <c r="A2950" s="73" t="s">
        <v>35</v>
      </c>
      <c r="B2950" s="74" t="s">
        <v>3471</v>
      </c>
      <c r="C2950" s="48" t="s">
        <v>1790</v>
      </c>
      <c r="D2950" s="48">
        <v>500</v>
      </c>
      <c r="E2950" s="48">
        <v>621</v>
      </c>
      <c r="F2950" s="48" t="s">
        <v>6128</v>
      </c>
      <c r="G2950" s="48" t="s">
        <v>11</v>
      </c>
      <c r="H2950" s="75">
        <f t="shared" si="1561"/>
        <v>0</v>
      </c>
      <c r="I2950" s="74">
        <v>5</v>
      </c>
      <c r="J2950" s="74">
        <v>5</v>
      </c>
      <c r="K2950" s="48">
        <f>J2950</f>
        <v>5</v>
      </c>
      <c r="L2950" s="48"/>
      <c r="M2950" s="48">
        <f t="shared" si="1557"/>
        <v>5</v>
      </c>
      <c r="N2950" s="48">
        <v>0</v>
      </c>
      <c r="O2950" s="56">
        <v>72.517899999999997</v>
      </c>
      <c r="P2950" s="48" t="str">
        <f t="shared" ref="P2950:P3013" si="1572">LEFT(B2950,LEN(B2950)-3)</f>
        <v>9058X BK</v>
      </c>
      <c r="Q2950" s="76">
        <v>1</v>
      </c>
      <c r="R2950" s="76">
        <v>3</v>
      </c>
      <c r="S2950" s="49">
        <f t="shared" si="1562"/>
        <v>1.4230769230769231E-2</v>
      </c>
      <c r="T2950" s="49">
        <f t="shared" ref="T2950:T3013" si="1573">S2950*D2950</f>
        <v>7.1153846153846159</v>
      </c>
      <c r="U2950" s="49">
        <v>13.692307692307693</v>
      </c>
      <c r="V2950" s="49">
        <f t="shared" si="1566"/>
        <v>2.7384615384615386E-2</v>
      </c>
      <c r="W2950" s="49">
        <f t="shared" si="1571"/>
        <v>7.1153846153846151E-2</v>
      </c>
      <c r="X2950" s="90">
        <f>ROUNDUP(S2950*$X$2,0)</f>
        <v>1</v>
      </c>
      <c r="Y2950" s="91">
        <f t="shared" si="1558"/>
        <v>72.517899999999997</v>
      </c>
      <c r="Z2950" s="93">
        <f t="shared" si="1553"/>
        <v>1</v>
      </c>
      <c r="AA2950" s="94">
        <f t="shared" si="1559"/>
        <v>72.517899999999997</v>
      </c>
      <c r="AB2950" s="97">
        <f>ROUND((S2950*$AB$2)+Z2950,0)</f>
        <v>1</v>
      </c>
      <c r="AC2950" s="98">
        <f t="shared" si="1560"/>
        <v>72.517899999999997</v>
      </c>
      <c r="AD2950" s="77" t="s">
        <v>5891</v>
      </c>
      <c r="AE2950" s="54">
        <v>72.517899999999997</v>
      </c>
      <c r="AF2950" s="17"/>
    </row>
    <row r="2951" spans="1:32" ht="12.75" customHeight="1" x14ac:dyDescent="0.3">
      <c r="A2951" s="73" t="s">
        <v>7</v>
      </c>
      <c r="B2951" s="74" t="s">
        <v>4949</v>
      </c>
      <c r="C2951" s="48" t="s">
        <v>1797</v>
      </c>
      <c r="D2951" s="48">
        <v>40</v>
      </c>
      <c r="E2951" s="48">
        <v>4445</v>
      </c>
      <c r="F2951" s="48" t="s">
        <v>5912</v>
      </c>
      <c r="G2951" s="48" t="s">
        <v>122</v>
      </c>
      <c r="H2951" s="75">
        <f t="shared" si="1561"/>
        <v>2.85</v>
      </c>
      <c r="I2951" s="74">
        <v>154</v>
      </c>
      <c r="J2951" s="74">
        <v>40</v>
      </c>
      <c r="K2951" s="48">
        <f>J2951</f>
        <v>40</v>
      </c>
      <c r="L2951" s="48">
        <f t="shared" ref="L2951:L2956" si="1574">$L$3</f>
        <v>-4</v>
      </c>
      <c r="M2951" s="48">
        <f t="shared" si="1557"/>
        <v>36</v>
      </c>
      <c r="N2951" s="48">
        <v>71</v>
      </c>
      <c r="O2951" s="56">
        <v>11.36</v>
      </c>
      <c r="P2951" s="48" t="str">
        <f t="shared" si="1572"/>
        <v>F2211/4 CL</v>
      </c>
      <c r="Q2951" s="76">
        <v>3</v>
      </c>
      <c r="R2951" s="76">
        <v>10</v>
      </c>
      <c r="S2951" s="49">
        <f t="shared" si="1562"/>
        <v>4.3846153846153847E-2</v>
      </c>
      <c r="T2951" s="49">
        <f t="shared" si="1573"/>
        <v>1.7538461538461538</v>
      </c>
      <c r="U2951" s="49">
        <v>458.02307692307693</v>
      </c>
      <c r="V2951" s="49">
        <f t="shared" si="1566"/>
        <v>11.450576923076923</v>
      </c>
      <c r="W2951" s="49">
        <f t="shared" si="1571"/>
        <v>1.5784615384615386</v>
      </c>
      <c r="X2951" s="90">
        <f t="shared" ref="X2951" si="1575">ROUND(S2951*$X$4,0)</f>
        <v>0</v>
      </c>
      <c r="Y2951" s="91">
        <f t="shared" si="1558"/>
        <v>0</v>
      </c>
      <c r="Z2951" s="93">
        <f t="shared" si="1553"/>
        <v>2</v>
      </c>
      <c r="AA2951" s="94">
        <f t="shared" si="1559"/>
        <v>22.72</v>
      </c>
      <c r="AB2951" s="97">
        <f t="shared" ref="AB2951:AB2978" si="1576">ROUND((S2951*$AB$4)+Z2951,0)</f>
        <v>2</v>
      </c>
      <c r="AC2951" s="98">
        <f t="shared" si="1560"/>
        <v>22.72</v>
      </c>
      <c r="AD2951" s="77" t="s">
        <v>3</v>
      </c>
      <c r="AE2951" s="54">
        <v>22.72</v>
      </c>
      <c r="AF2951" s="17"/>
    </row>
    <row r="2952" spans="1:32" ht="12.75" customHeight="1" x14ac:dyDescent="0.3">
      <c r="A2952" s="34" t="s">
        <v>35</v>
      </c>
      <c r="B2952" s="35" t="s">
        <v>2000</v>
      </c>
      <c r="C2952" s="36" t="s">
        <v>16</v>
      </c>
      <c r="D2952" s="37">
        <v>1</v>
      </c>
      <c r="E2952" s="37"/>
      <c r="F2952" s="37"/>
      <c r="G2952" s="36" t="s">
        <v>35</v>
      </c>
      <c r="H2952" s="46">
        <f t="shared" si="1561"/>
        <v>0</v>
      </c>
      <c r="I2952" s="35">
        <v>64</v>
      </c>
      <c r="J2952" s="35">
        <v>64</v>
      </c>
      <c r="K2952" s="36">
        <f t="shared" ref="K2952:K2958" si="1577">I2952</f>
        <v>64</v>
      </c>
      <c r="L2952" s="36">
        <f t="shared" si="1574"/>
        <v>-4</v>
      </c>
      <c r="M2952" s="37">
        <f t="shared" si="1557"/>
        <v>60</v>
      </c>
      <c r="N2952" s="48">
        <v>0</v>
      </c>
      <c r="O2952" s="56">
        <v>0</v>
      </c>
      <c r="P2952" s="36" t="str">
        <f t="shared" si="1572"/>
        <v>5472L SL</v>
      </c>
      <c r="Q2952" s="38" t="s">
        <v>6187</v>
      </c>
      <c r="R2952" s="38" t="s">
        <v>6187</v>
      </c>
      <c r="S2952" s="39">
        <f t="shared" si="1562"/>
        <v>0</v>
      </c>
      <c r="T2952" s="39">
        <f t="shared" si="1573"/>
        <v>0</v>
      </c>
      <c r="U2952" s="39">
        <v>118.26923076923077</v>
      </c>
      <c r="V2952" s="39">
        <f t="shared" si="1566"/>
        <v>118.26923076923077</v>
      </c>
      <c r="W2952" s="39">
        <f t="shared" si="1571"/>
        <v>0</v>
      </c>
      <c r="X2952" s="39">
        <f>ROUNDUP(S2952*$X$4,0)</f>
        <v>0</v>
      </c>
      <c r="Y2952" s="40">
        <f t="shared" si="1558"/>
        <v>0</v>
      </c>
      <c r="Z2952" s="39">
        <f t="shared" si="1553"/>
        <v>0</v>
      </c>
      <c r="AA2952" s="40">
        <f t="shared" si="1559"/>
        <v>0</v>
      </c>
      <c r="AB2952" s="39">
        <f t="shared" si="1576"/>
        <v>0</v>
      </c>
      <c r="AC2952" s="40">
        <f t="shared" si="1560"/>
        <v>0</v>
      </c>
      <c r="AD2952" s="41" t="s">
        <v>5890</v>
      </c>
      <c r="AE2952" s="20">
        <v>0</v>
      </c>
      <c r="AF2952" s="17"/>
    </row>
    <row r="2953" spans="1:32" ht="12.75" customHeight="1" x14ac:dyDescent="0.3">
      <c r="A2953" s="73" t="s">
        <v>7</v>
      </c>
      <c r="B2953" s="74" t="s">
        <v>2018</v>
      </c>
      <c r="C2953" s="48" t="s">
        <v>40</v>
      </c>
      <c r="D2953" s="48">
        <v>1</v>
      </c>
      <c r="E2953" s="48">
        <v>4008</v>
      </c>
      <c r="F2953" s="48" t="s">
        <v>5910</v>
      </c>
      <c r="G2953" s="48" t="s">
        <v>35</v>
      </c>
      <c r="H2953" s="75">
        <f t="shared" si="1561"/>
        <v>0</v>
      </c>
      <c r="I2953" s="74">
        <v>24</v>
      </c>
      <c r="J2953" s="74">
        <v>24</v>
      </c>
      <c r="K2953" s="48">
        <f t="shared" si="1577"/>
        <v>24</v>
      </c>
      <c r="L2953" s="48">
        <f t="shared" si="1574"/>
        <v>-4</v>
      </c>
      <c r="M2953" s="48">
        <f t="shared" si="1557"/>
        <v>20</v>
      </c>
      <c r="N2953" s="48">
        <v>0</v>
      </c>
      <c r="O2953" s="56">
        <v>0</v>
      </c>
      <c r="P2953" s="48" t="str">
        <f t="shared" si="1572"/>
        <v>295 SV</v>
      </c>
      <c r="Q2953" s="76" t="s">
        <v>6187</v>
      </c>
      <c r="R2953" s="76" t="s">
        <v>6187</v>
      </c>
      <c r="S2953" s="49">
        <f t="shared" si="1562"/>
        <v>0</v>
      </c>
      <c r="T2953" s="49">
        <f t="shared" si="1573"/>
        <v>0</v>
      </c>
      <c r="U2953" s="49">
        <v>170.15384615384613</v>
      </c>
      <c r="V2953" s="49">
        <f t="shared" si="1566"/>
        <v>170.15384615384613</v>
      </c>
      <c r="W2953" s="49">
        <f t="shared" si="1571"/>
        <v>0</v>
      </c>
      <c r="X2953" s="90">
        <f t="shared" ref="X2953:X2954" si="1578">ROUNDUP(S2953*$X$3,0)</f>
        <v>0</v>
      </c>
      <c r="Y2953" s="91">
        <f t="shared" si="1558"/>
        <v>0</v>
      </c>
      <c r="Z2953" s="93">
        <f t="shared" si="1553"/>
        <v>0</v>
      </c>
      <c r="AA2953" s="94">
        <f t="shared" si="1559"/>
        <v>0</v>
      </c>
      <c r="AB2953" s="97">
        <f t="shared" si="1576"/>
        <v>0</v>
      </c>
      <c r="AC2953" s="98">
        <f t="shared" si="1560"/>
        <v>0</v>
      </c>
      <c r="AD2953" s="77" t="s">
        <v>5890</v>
      </c>
      <c r="AE2953" s="54">
        <v>0</v>
      </c>
      <c r="AF2953" s="17"/>
    </row>
    <row r="2954" spans="1:32" ht="16.899999999999999" customHeight="1" x14ac:dyDescent="0.3">
      <c r="A2954" s="73" t="s">
        <v>35</v>
      </c>
      <c r="B2954" s="74" t="s">
        <v>2019</v>
      </c>
      <c r="C2954" s="48" t="s">
        <v>40</v>
      </c>
      <c r="D2954" s="48">
        <v>1</v>
      </c>
      <c r="E2954" s="48">
        <v>4008</v>
      </c>
      <c r="F2954" s="48" t="s">
        <v>5910</v>
      </c>
      <c r="G2954" s="48" t="s">
        <v>35</v>
      </c>
      <c r="H2954" s="75">
        <f t="shared" si="1561"/>
        <v>0</v>
      </c>
      <c r="I2954" s="74">
        <v>24</v>
      </c>
      <c r="J2954" s="74">
        <v>24</v>
      </c>
      <c r="K2954" s="48">
        <f t="shared" si="1577"/>
        <v>24</v>
      </c>
      <c r="L2954" s="48">
        <f t="shared" si="1574"/>
        <v>-4</v>
      </c>
      <c r="M2954" s="48">
        <f t="shared" si="1557"/>
        <v>20</v>
      </c>
      <c r="N2954" s="48">
        <v>0</v>
      </c>
      <c r="O2954" s="56">
        <v>0</v>
      </c>
      <c r="P2954" s="48" t="str">
        <f t="shared" si="1572"/>
        <v>299/2 SV</v>
      </c>
      <c r="Q2954" s="76" t="s">
        <v>6187</v>
      </c>
      <c r="R2954" s="76" t="s">
        <v>6187</v>
      </c>
      <c r="S2954" s="49">
        <f t="shared" si="1562"/>
        <v>0</v>
      </c>
      <c r="T2954" s="49">
        <f t="shared" si="1573"/>
        <v>0</v>
      </c>
      <c r="U2954" s="49">
        <v>398.53846153846149</v>
      </c>
      <c r="V2954" s="49">
        <f t="shared" si="1566"/>
        <v>398.53846153846149</v>
      </c>
      <c r="W2954" s="49">
        <f t="shared" si="1571"/>
        <v>0</v>
      </c>
      <c r="X2954" s="90">
        <f t="shared" si="1578"/>
        <v>0</v>
      </c>
      <c r="Y2954" s="91">
        <f t="shared" si="1558"/>
        <v>0</v>
      </c>
      <c r="Z2954" s="93">
        <f t="shared" si="1553"/>
        <v>0</v>
      </c>
      <c r="AA2954" s="94">
        <f t="shared" si="1559"/>
        <v>0</v>
      </c>
      <c r="AB2954" s="97">
        <f t="shared" si="1576"/>
        <v>0</v>
      </c>
      <c r="AC2954" s="98">
        <f t="shared" si="1560"/>
        <v>0</v>
      </c>
      <c r="AD2954" s="77" t="s">
        <v>5890</v>
      </c>
      <c r="AE2954" s="54">
        <v>0</v>
      </c>
      <c r="AF2954" s="17"/>
    </row>
    <row r="2955" spans="1:32" ht="16.899999999999999" customHeight="1" x14ac:dyDescent="0.3">
      <c r="A2955" s="73" t="s">
        <v>7</v>
      </c>
      <c r="B2955" s="74" t="s">
        <v>2027</v>
      </c>
      <c r="C2955" s="48" t="s">
        <v>40</v>
      </c>
      <c r="D2955" s="48">
        <v>5000</v>
      </c>
      <c r="E2955" s="48">
        <v>621</v>
      </c>
      <c r="F2955" s="48" t="s">
        <v>6128</v>
      </c>
      <c r="G2955" s="48" t="s">
        <v>112</v>
      </c>
      <c r="H2955" s="75">
        <f t="shared" si="1561"/>
        <v>-0.25925925925925924</v>
      </c>
      <c r="I2955" s="74">
        <v>20</v>
      </c>
      <c r="J2955" s="74">
        <v>27</v>
      </c>
      <c r="K2955" s="48">
        <f t="shared" si="1577"/>
        <v>20</v>
      </c>
      <c r="L2955" s="48">
        <f t="shared" si="1574"/>
        <v>-4</v>
      </c>
      <c r="M2955" s="48">
        <f t="shared" si="1557"/>
        <v>16</v>
      </c>
      <c r="N2955" s="48">
        <v>4</v>
      </c>
      <c r="O2955" s="56">
        <v>56.85</v>
      </c>
      <c r="P2955" s="48" t="str">
        <f t="shared" si="1572"/>
        <v>3050 OR</v>
      </c>
      <c r="Q2955" s="76">
        <v>8</v>
      </c>
      <c r="R2955" s="76">
        <v>19</v>
      </c>
      <c r="S2955" s="49">
        <f t="shared" si="1562"/>
        <v>0.10807692307692307</v>
      </c>
      <c r="T2955" s="49">
        <f t="shared" si="1573"/>
        <v>540.38461538461536</v>
      </c>
      <c r="U2955" s="49">
        <v>1356.1538461538462</v>
      </c>
      <c r="V2955" s="49">
        <f t="shared" si="1566"/>
        <v>0.27123076923076922</v>
      </c>
      <c r="W2955" s="49">
        <f t="shared" ref="W2955:W2964" si="1579">S2955*M2955</f>
        <v>1.7292307692307691</v>
      </c>
      <c r="X2955" s="90">
        <f>ROUND(S2955*$X$3,0)</f>
        <v>1</v>
      </c>
      <c r="Y2955" s="91">
        <f t="shared" si="1558"/>
        <v>56.85</v>
      </c>
      <c r="Z2955" s="93">
        <f t="shared" si="1553"/>
        <v>3</v>
      </c>
      <c r="AA2955" s="94">
        <f t="shared" si="1559"/>
        <v>170.55</v>
      </c>
      <c r="AB2955" s="97">
        <f t="shared" si="1576"/>
        <v>4</v>
      </c>
      <c r="AC2955" s="98">
        <f t="shared" si="1560"/>
        <v>227.4</v>
      </c>
      <c r="AD2955" s="77" t="s">
        <v>3</v>
      </c>
      <c r="AE2955" s="54">
        <v>227.4</v>
      </c>
      <c r="AF2955" s="17"/>
    </row>
    <row r="2956" spans="1:32" ht="16.899999999999999" customHeight="1" x14ac:dyDescent="0.3">
      <c r="A2956" s="73" t="s">
        <v>7</v>
      </c>
      <c r="B2956" s="74" t="s">
        <v>2049</v>
      </c>
      <c r="C2956" s="48" t="s">
        <v>40</v>
      </c>
      <c r="D2956" s="48">
        <v>5000</v>
      </c>
      <c r="E2956" s="48">
        <v>621</v>
      </c>
      <c r="F2956" s="48" t="s">
        <v>6128</v>
      </c>
      <c r="G2956" s="48" t="s">
        <v>112</v>
      </c>
      <c r="H2956" s="75">
        <f t="shared" si="1561"/>
        <v>-0.52083333333333337</v>
      </c>
      <c r="I2956" s="74">
        <v>23</v>
      </c>
      <c r="J2956" s="74">
        <v>48</v>
      </c>
      <c r="K2956" s="48">
        <f t="shared" si="1577"/>
        <v>23</v>
      </c>
      <c r="L2956" s="48">
        <f t="shared" si="1574"/>
        <v>-4</v>
      </c>
      <c r="M2956" s="48">
        <f t="shared" si="1557"/>
        <v>19</v>
      </c>
      <c r="N2956" s="48">
        <v>0</v>
      </c>
      <c r="O2956" s="56">
        <v>134.19999999999999</v>
      </c>
      <c r="P2956" s="48" t="str">
        <f t="shared" si="1572"/>
        <v>3053 OR</v>
      </c>
      <c r="Q2956" s="76" t="s">
        <v>6187</v>
      </c>
      <c r="R2956" s="76" t="s">
        <v>6187</v>
      </c>
      <c r="S2956" s="49">
        <f t="shared" si="1562"/>
        <v>0</v>
      </c>
      <c r="T2956" s="49">
        <f t="shared" si="1573"/>
        <v>0</v>
      </c>
      <c r="U2956" s="49">
        <v>836.92307692307691</v>
      </c>
      <c r="V2956" s="49">
        <f t="shared" si="1566"/>
        <v>0.16738461538461538</v>
      </c>
      <c r="W2956" s="49">
        <f t="shared" si="1579"/>
        <v>0</v>
      </c>
      <c r="X2956" s="90">
        <f>ROUNDUP(S2956*$X$3,0)</f>
        <v>0</v>
      </c>
      <c r="Y2956" s="91">
        <f t="shared" si="1558"/>
        <v>0</v>
      </c>
      <c r="Z2956" s="93">
        <f t="shared" si="1553"/>
        <v>0</v>
      </c>
      <c r="AA2956" s="94">
        <f t="shared" si="1559"/>
        <v>0</v>
      </c>
      <c r="AB2956" s="97">
        <f t="shared" si="1576"/>
        <v>0</v>
      </c>
      <c r="AC2956" s="98">
        <f t="shared" si="1560"/>
        <v>0</v>
      </c>
      <c r="AD2956" s="77" t="s">
        <v>3</v>
      </c>
      <c r="AE2956" s="54">
        <v>0</v>
      </c>
      <c r="AF2956" s="17"/>
    </row>
    <row r="2957" spans="1:32" ht="12.75" customHeight="1" x14ac:dyDescent="0.3">
      <c r="A2957" s="73" t="s">
        <v>35</v>
      </c>
      <c r="B2957" s="74" t="s">
        <v>1509</v>
      </c>
      <c r="C2957" s="48" t="s">
        <v>10</v>
      </c>
      <c r="D2957" s="48">
        <v>1</v>
      </c>
      <c r="E2957" s="48">
        <v>2834</v>
      </c>
      <c r="F2957" s="48" t="s">
        <v>6126</v>
      </c>
      <c r="G2957" s="48">
        <v>2</v>
      </c>
      <c r="H2957" s="75">
        <f t="shared" si="1561"/>
        <v>-0.6</v>
      </c>
      <c r="I2957" s="74">
        <v>30</v>
      </c>
      <c r="J2957" s="74">
        <v>75</v>
      </c>
      <c r="K2957" s="48">
        <f t="shared" si="1577"/>
        <v>30</v>
      </c>
      <c r="L2957" s="48"/>
      <c r="M2957" s="48">
        <f t="shared" si="1557"/>
        <v>30</v>
      </c>
      <c r="N2957" s="48">
        <v>40870</v>
      </c>
      <c r="O2957" s="56">
        <v>0.22597</v>
      </c>
      <c r="P2957" s="48" t="str">
        <f t="shared" si="1572"/>
        <v>1710 SL</v>
      </c>
      <c r="Q2957" s="76" t="s">
        <v>6187</v>
      </c>
      <c r="R2957" s="76" t="s">
        <v>6187</v>
      </c>
      <c r="S2957" s="49">
        <f t="shared" si="1562"/>
        <v>0</v>
      </c>
      <c r="T2957" s="49">
        <f t="shared" si="1573"/>
        <v>0</v>
      </c>
      <c r="U2957" s="49">
        <v>136.88461538461539</v>
      </c>
      <c r="V2957" s="49">
        <f t="shared" si="1566"/>
        <v>136.88461538461539</v>
      </c>
      <c r="W2957" s="49">
        <f t="shared" si="1579"/>
        <v>0</v>
      </c>
      <c r="X2957" s="90">
        <f t="shared" ref="X2957:X2958" si="1580">ROUNDUP(S2957*$X$4,0)</f>
        <v>0</v>
      </c>
      <c r="Y2957" s="91">
        <f t="shared" si="1558"/>
        <v>0</v>
      </c>
      <c r="Z2957" s="93">
        <f t="shared" si="1553"/>
        <v>0</v>
      </c>
      <c r="AA2957" s="94">
        <f t="shared" si="1559"/>
        <v>0</v>
      </c>
      <c r="AB2957" s="97">
        <f t="shared" si="1576"/>
        <v>0</v>
      </c>
      <c r="AC2957" s="98">
        <f t="shared" si="1560"/>
        <v>0</v>
      </c>
      <c r="AD2957" s="77" t="s">
        <v>3</v>
      </c>
      <c r="AE2957" s="54">
        <v>0</v>
      </c>
      <c r="AF2957" s="17"/>
    </row>
    <row r="2958" spans="1:32" ht="12.75" customHeight="1" x14ac:dyDescent="0.3">
      <c r="A2958" s="73" t="s">
        <v>7</v>
      </c>
      <c r="B2958" s="74" t="s">
        <v>1512</v>
      </c>
      <c r="C2958" s="48" t="s">
        <v>10</v>
      </c>
      <c r="D2958" s="48">
        <v>1</v>
      </c>
      <c r="E2958" s="48">
        <v>2834</v>
      </c>
      <c r="F2958" s="48" t="s">
        <v>6126</v>
      </c>
      <c r="G2958" s="48">
        <v>2</v>
      </c>
      <c r="H2958" s="75">
        <f t="shared" si="1561"/>
        <v>-0.5</v>
      </c>
      <c r="I2958" s="74">
        <v>30</v>
      </c>
      <c r="J2958" s="74">
        <v>60</v>
      </c>
      <c r="K2958" s="48">
        <f t="shared" si="1577"/>
        <v>30</v>
      </c>
      <c r="L2958" s="48"/>
      <c r="M2958" s="48">
        <f t="shared" si="1557"/>
        <v>30</v>
      </c>
      <c r="N2958" s="48">
        <v>1802</v>
      </c>
      <c r="O2958" s="56">
        <v>0.16288</v>
      </c>
      <c r="P2958" s="48" t="str">
        <f t="shared" si="1572"/>
        <v>1746C SL</v>
      </c>
      <c r="Q2958" s="76" t="s">
        <v>6187</v>
      </c>
      <c r="R2958" s="76" t="s">
        <v>6187</v>
      </c>
      <c r="S2958" s="49">
        <f t="shared" si="1562"/>
        <v>0</v>
      </c>
      <c r="T2958" s="49">
        <f t="shared" si="1573"/>
        <v>0</v>
      </c>
      <c r="U2958" s="49">
        <v>74.038461538461533</v>
      </c>
      <c r="V2958" s="49">
        <f t="shared" si="1566"/>
        <v>74.038461538461533</v>
      </c>
      <c r="W2958" s="49">
        <f t="shared" si="1579"/>
        <v>0</v>
      </c>
      <c r="X2958" s="90">
        <f t="shared" si="1580"/>
        <v>0</v>
      </c>
      <c r="Y2958" s="91">
        <f t="shared" si="1558"/>
        <v>0</v>
      </c>
      <c r="Z2958" s="93">
        <f t="shared" ref="Z2958:Z2964" si="1581">ROUND((S2958*M2958)+X2958,0)</f>
        <v>0</v>
      </c>
      <c r="AA2958" s="94">
        <f t="shared" si="1559"/>
        <v>0</v>
      </c>
      <c r="AB2958" s="97">
        <f t="shared" si="1576"/>
        <v>0</v>
      </c>
      <c r="AC2958" s="98">
        <f t="shared" si="1560"/>
        <v>0</v>
      </c>
      <c r="AD2958" s="77" t="s">
        <v>3</v>
      </c>
      <c r="AE2958" s="54">
        <v>0</v>
      </c>
      <c r="AF2958" s="17"/>
    </row>
    <row r="2959" spans="1:32" ht="16.899999999999999" customHeight="1" x14ac:dyDescent="0.3">
      <c r="A2959" s="73" t="s">
        <v>35</v>
      </c>
      <c r="B2959" s="74" t="s">
        <v>2060</v>
      </c>
      <c r="C2959" s="48" t="s">
        <v>1432</v>
      </c>
      <c r="D2959" s="48">
        <v>5000</v>
      </c>
      <c r="E2959" s="48">
        <v>621</v>
      </c>
      <c r="F2959" s="48" t="s">
        <v>6128</v>
      </c>
      <c r="G2959" s="48" t="s">
        <v>112</v>
      </c>
      <c r="H2959" s="75">
        <f t="shared" si="1561"/>
        <v>2.564102564102564E-2</v>
      </c>
      <c r="I2959" s="74">
        <v>40</v>
      </c>
      <c r="J2959" s="74">
        <v>39</v>
      </c>
      <c r="K2959" s="48">
        <f>J2959</f>
        <v>39</v>
      </c>
      <c r="L2959" s="48">
        <f>$L$3</f>
        <v>-4</v>
      </c>
      <c r="M2959" s="48">
        <f t="shared" si="1557"/>
        <v>35</v>
      </c>
      <c r="N2959" s="48">
        <v>3</v>
      </c>
      <c r="O2959" s="56">
        <v>92.55</v>
      </c>
      <c r="P2959" s="48" t="str">
        <f t="shared" si="1572"/>
        <v>6712 BL</v>
      </c>
      <c r="Q2959" s="76">
        <v>3</v>
      </c>
      <c r="R2959" s="76">
        <v>8</v>
      </c>
      <c r="S2959" s="49">
        <f t="shared" si="1562"/>
        <v>4.1538461538461538E-2</v>
      </c>
      <c r="T2959" s="49">
        <f t="shared" si="1573"/>
        <v>207.69230769230768</v>
      </c>
      <c r="U2959" s="49">
        <v>1119.3076923076922</v>
      </c>
      <c r="V2959" s="49">
        <f t="shared" si="1566"/>
        <v>0.22386153846153842</v>
      </c>
      <c r="W2959" s="49">
        <f t="shared" si="1579"/>
        <v>1.4538461538461538</v>
      </c>
      <c r="X2959" s="90">
        <f>ROUND(S2959*$X$4,0)</f>
        <v>0</v>
      </c>
      <c r="Y2959" s="91">
        <f t="shared" si="1558"/>
        <v>0</v>
      </c>
      <c r="Z2959" s="93">
        <f t="shared" si="1581"/>
        <v>1</v>
      </c>
      <c r="AA2959" s="94">
        <f t="shared" si="1559"/>
        <v>92.55</v>
      </c>
      <c r="AB2959" s="97">
        <f t="shared" si="1576"/>
        <v>1</v>
      </c>
      <c r="AC2959" s="98">
        <f t="shared" si="1560"/>
        <v>92.55</v>
      </c>
      <c r="AD2959" s="77" t="s">
        <v>3</v>
      </c>
      <c r="AE2959" s="54">
        <v>92.55</v>
      </c>
      <c r="AF2959" s="17"/>
    </row>
    <row r="2960" spans="1:32" ht="16.899999999999999" customHeight="1" x14ac:dyDescent="0.3">
      <c r="A2960" s="73" t="s">
        <v>7</v>
      </c>
      <c r="B2960" s="74" t="s">
        <v>4965</v>
      </c>
      <c r="C2960" s="48" t="s">
        <v>1797</v>
      </c>
      <c r="D2960" s="48">
        <v>83.33</v>
      </c>
      <c r="E2960" s="48">
        <v>4445</v>
      </c>
      <c r="F2960" s="48" t="s">
        <v>5912</v>
      </c>
      <c r="G2960" s="48" t="s">
        <v>122</v>
      </c>
      <c r="H2960" s="75">
        <f t="shared" si="1561"/>
        <v>0.14285714285714285</v>
      </c>
      <c r="I2960" s="74">
        <v>32</v>
      </c>
      <c r="J2960" s="74">
        <v>28</v>
      </c>
      <c r="K2960" s="48">
        <f>J2960</f>
        <v>28</v>
      </c>
      <c r="L2960" s="48">
        <f>$L$3</f>
        <v>-4</v>
      </c>
      <c r="M2960" s="48">
        <f t="shared" si="1557"/>
        <v>24</v>
      </c>
      <c r="N2960" s="48">
        <v>0</v>
      </c>
      <c r="O2960" s="56">
        <v>17.28041</v>
      </c>
      <c r="P2960" s="48" t="str">
        <f t="shared" si="1572"/>
        <v>F2213/32 BK</v>
      </c>
      <c r="Q2960" s="76">
        <v>1</v>
      </c>
      <c r="R2960" s="76">
        <v>218</v>
      </c>
      <c r="S2960" s="49">
        <f t="shared" si="1562"/>
        <v>0.2623076923076923</v>
      </c>
      <c r="T2960" s="49">
        <f t="shared" si="1573"/>
        <v>21.8581</v>
      </c>
      <c r="U2960" s="49">
        <v>480.96617692307689</v>
      </c>
      <c r="V2960" s="49">
        <f t="shared" si="1566"/>
        <v>5.7718249960767656</v>
      </c>
      <c r="W2960" s="49">
        <f t="shared" si="1579"/>
        <v>6.2953846153846147</v>
      </c>
      <c r="X2960" s="90">
        <f>ROUND(S2960*$X$4,0)</f>
        <v>1</v>
      </c>
      <c r="Y2960" s="91">
        <f t="shared" si="1558"/>
        <v>17.28041</v>
      </c>
      <c r="Z2960" s="93">
        <f t="shared" si="1581"/>
        <v>7</v>
      </c>
      <c r="AA2960" s="94">
        <f t="shared" si="1559"/>
        <v>120.96287</v>
      </c>
      <c r="AB2960" s="97">
        <f t="shared" si="1576"/>
        <v>8</v>
      </c>
      <c r="AC2960" s="98">
        <f t="shared" si="1560"/>
        <v>138.24328</v>
      </c>
      <c r="AD2960" s="77" t="s">
        <v>3</v>
      </c>
      <c r="AE2960" s="54">
        <v>138.24328</v>
      </c>
      <c r="AF2960" s="17"/>
    </row>
    <row r="2961" spans="1:32" ht="12.75" customHeight="1" x14ac:dyDescent="0.3">
      <c r="A2961" s="73" t="s">
        <v>7</v>
      </c>
      <c r="B2961" s="74" t="s">
        <v>387</v>
      </c>
      <c r="C2961" s="48" t="s">
        <v>10</v>
      </c>
      <c r="D2961" s="48">
        <v>100</v>
      </c>
      <c r="E2961" s="48">
        <v>2834</v>
      </c>
      <c r="F2961" s="48" t="s">
        <v>6126</v>
      </c>
      <c r="G2961" s="48">
        <v>2</v>
      </c>
      <c r="H2961" s="75">
        <f t="shared" si="1561"/>
        <v>0</v>
      </c>
      <c r="I2961" s="74">
        <v>20</v>
      </c>
      <c r="J2961" s="74">
        <f>I2961</f>
        <v>20</v>
      </c>
      <c r="K2961" s="48">
        <f>I2961</f>
        <v>20</v>
      </c>
      <c r="L2961" s="48"/>
      <c r="M2961" s="48">
        <f t="shared" si="1557"/>
        <v>20</v>
      </c>
      <c r="N2961" s="48">
        <v>9</v>
      </c>
      <c r="O2961" s="56">
        <v>28.471080000000001</v>
      </c>
      <c r="P2961" s="48" t="str">
        <f t="shared" si="1572"/>
        <v>1896/6C SL</v>
      </c>
      <c r="Q2961" s="76">
        <v>69</v>
      </c>
      <c r="R2961" s="76">
        <v>215</v>
      </c>
      <c r="S2961" s="49">
        <f t="shared" si="1562"/>
        <v>0.99115384615384616</v>
      </c>
      <c r="T2961" s="49">
        <f t="shared" si="1573"/>
        <v>99.115384615384613</v>
      </c>
      <c r="U2961" s="49">
        <v>803.92307692307691</v>
      </c>
      <c r="V2961" s="49">
        <f t="shared" si="1566"/>
        <v>8.0392307692307696</v>
      </c>
      <c r="W2961" s="49">
        <f t="shared" si="1579"/>
        <v>19.823076923076922</v>
      </c>
      <c r="X2961" s="90">
        <f>ROUND(S2961*$X$3,0)</f>
        <v>6</v>
      </c>
      <c r="Y2961" s="91">
        <f t="shared" si="1558"/>
        <v>170.82648</v>
      </c>
      <c r="Z2961" s="93">
        <f t="shared" si="1581"/>
        <v>26</v>
      </c>
      <c r="AA2961" s="94">
        <f t="shared" si="1559"/>
        <v>740.24808000000007</v>
      </c>
      <c r="AB2961" s="97">
        <f t="shared" si="1576"/>
        <v>31</v>
      </c>
      <c r="AC2961" s="98">
        <f t="shared" si="1560"/>
        <v>882.60347999999999</v>
      </c>
      <c r="AD2961" s="77" t="s">
        <v>3</v>
      </c>
      <c r="AE2961" s="54">
        <v>882.60347999999999</v>
      </c>
      <c r="AF2961" s="17"/>
    </row>
    <row r="2962" spans="1:32" ht="16.899999999999999" customHeight="1" x14ac:dyDescent="0.3">
      <c r="A2962" s="73" t="s">
        <v>35</v>
      </c>
      <c r="B2962" s="74" t="s">
        <v>3382</v>
      </c>
      <c r="C2962" s="48" t="s">
        <v>40</v>
      </c>
      <c r="D2962" s="48">
        <v>1000</v>
      </c>
      <c r="E2962" s="48">
        <v>621</v>
      </c>
      <c r="F2962" s="48" t="s">
        <v>6128</v>
      </c>
      <c r="G2962" s="48" t="s">
        <v>112</v>
      </c>
      <c r="H2962" s="75">
        <f t="shared" ref="H2962:H2972" si="1582">(I2962-J2962)/J2962</f>
        <v>-0.56603773584905659</v>
      </c>
      <c r="I2962" s="74">
        <v>23</v>
      </c>
      <c r="J2962" s="74">
        <v>53</v>
      </c>
      <c r="K2962" s="48">
        <f>I2962</f>
        <v>23</v>
      </c>
      <c r="L2962" s="48">
        <f t="shared" ref="L2962:L2970" si="1583">$L$3</f>
        <v>-4</v>
      </c>
      <c r="M2962" s="48">
        <f t="shared" ref="M2962:M2971" si="1584">K2962+L2962</f>
        <v>19</v>
      </c>
      <c r="N2962" s="48">
        <v>1</v>
      </c>
      <c r="O2962" s="56">
        <v>28.14</v>
      </c>
      <c r="P2962" s="48" t="str">
        <f t="shared" si="1572"/>
        <v>1553 VI</v>
      </c>
      <c r="Q2962" s="76">
        <v>4</v>
      </c>
      <c r="R2962" s="76">
        <v>6</v>
      </c>
      <c r="S2962" s="49">
        <f t="shared" ref="S2962:S2972" si="1585">((Q2962/65*0.7)+(R2962/260*0.3))</f>
        <v>4.9999999999999996E-2</v>
      </c>
      <c r="T2962" s="49">
        <f t="shared" si="1573"/>
        <v>49.999999999999993</v>
      </c>
      <c r="U2962" s="49">
        <v>66.269230769230759</v>
      </c>
      <c r="V2962" s="49">
        <f t="shared" si="1566"/>
        <v>6.6269230769230761E-2</v>
      </c>
      <c r="W2962" s="49">
        <f t="shared" si="1579"/>
        <v>0.95</v>
      </c>
      <c r="X2962" s="90">
        <f>ROUND(S2962*$X$3,0)</f>
        <v>0</v>
      </c>
      <c r="Y2962" s="91">
        <f t="shared" ref="Y2962:Y2971" si="1586">X2962*O2962</f>
        <v>0</v>
      </c>
      <c r="Z2962" s="93">
        <f t="shared" si="1581"/>
        <v>1</v>
      </c>
      <c r="AA2962" s="94">
        <f t="shared" ref="AA2962:AA2971" si="1587">Z2962*O2962</f>
        <v>28.14</v>
      </c>
      <c r="AB2962" s="97">
        <f t="shared" si="1576"/>
        <v>1</v>
      </c>
      <c r="AC2962" s="98">
        <f t="shared" ref="AC2962:AC2971" si="1588">AB2962*O2962</f>
        <v>28.14</v>
      </c>
      <c r="AD2962" s="77" t="s">
        <v>3</v>
      </c>
      <c r="AE2962" s="54">
        <v>28.14</v>
      </c>
      <c r="AF2962" s="17"/>
    </row>
    <row r="2963" spans="1:32" ht="16.899999999999999" customHeight="1" x14ac:dyDescent="0.3">
      <c r="A2963" s="73" t="s">
        <v>35</v>
      </c>
      <c r="B2963" s="74" t="s">
        <v>5045</v>
      </c>
      <c r="C2963" s="48" t="s">
        <v>1797</v>
      </c>
      <c r="D2963" s="48">
        <v>2.5</v>
      </c>
      <c r="E2963" s="48">
        <v>4445</v>
      </c>
      <c r="F2963" s="48" t="s">
        <v>5912</v>
      </c>
      <c r="G2963" s="48" t="s">
        <v>122</v>
      </c>
      <c r="H2963" s="75">
        <f t="shared" si="1582"/>
        <v>0.14285714285714285</v>
      </c>
      <c r="I2963" s="74">
        <v>32</v>
      </c>
      <c r="J2963" s="74">
        <v>28</v>
      </c>
      <c r="K2963" s="48">
        <f>J2963</f>
        <v>28</v>
      </c>
      <c r="L2963" s="48">
        <f t="shared" si="1583"/>
        <v>-4</v>
      </c>
      <c r="M2963" s="48">
        <f t="shared" si="1584"/>
        <v>24</v>
      </c>
      <c r="N2963" s="48">
        <v>1</v>
      </c>
      <c r="O2963" s="56">
        <v>5.0229299999999997</v>
      </c>
      <c r="P2963" s="48" t="str">
        <f t="shared" si="1572"/>
        <v>F221V11/2 BK</v>
      </c>
      <c r="Q2963" s="76">
        <v>0</v>
      </c>
      <c r="R2963" s="76">
        <v>3</v>
      </c>
      <c r="S2963" s="49">
        <f t="shared" si="1585"/>
        <v>3.4615384615384616E-3</v>
      </c>
      <c r="T2963" s="49">
        <f t="shared" si="1573"/>
        <v>8.6538461538461543E-3</v>
      </c>
      <c r="U2963" s="49">
        <v>26.397115384615383</v>
      </c>
      <c r="V2963" s="49">
        <f t="shared" si="1566"/>
        <v>10.558846153846153</v>
      </c>
      <c r="W2963" s="49">
        <f t="shared" si="1579"/>
        <v>8.3076923076923076E-2</v>
      </c>
      <c r="X2963" s="90">
        <f>ROUNDUP(S2963*$X$4,0)</f>
        <v>1</v>
      </c>
      <c r="Y2963" s="91">
        <f t="shared" si="1586"/>
        <v>5.0229299999999997</v>
      </c>
      <c r="Z2963" s="93">
        <f t="shared" si="1581"/>
        <v>1</v>
      </c>
      <c r="AA2963" s="94">
        <f t="shared" si="1587"/>
        <v>5.0229299999999997</v>
      </c>
      <c r="AB2963" s="97">
        <f t="shared" si="1576"/>
        <v>1</v>
      </c>
      <c r="AC2963" s="98">
        <f t="shared" si="1588"/>
        <v>5.0229299999999997</v>
      </c>
      <c r="AD2963" s="77" t="s">
        <v>3</v>
      </c>
      <c r="AE2963" s="54">
        <v>5.0229299999999997</v>
      </c>
      <c r="AF2963" s="17"/>
    </row>
    <row r="2964" spans="1:32" ht="16.899999999999999" customHeight="1" x14ac:dyDescent="0.3">
      <c r="A2964" s="73" t="s">
        <v>7</v>
      </c>
      <c r="B2964" s="74" t="s">
        <v>2067</v>
      </c>
      <c r="C2964" s="48" t="s">
        <v>1432</v>
      </c>
      <c r="D2964" s="49">
        <v>25000</v>
      </c>
      <c r="E2964" s="48">
        <v>4003</v>
      </c>
      <c r="F2964" s="48" t="s">
        <v>5909</v>
      </c>
      <c r="G2964" s="48" t="s">
        <v>112</v>
      </c>
      <c r="H2964" s="75">
        <f t="shared" si="1582"/>
        <v>0</v>
      </c>
      <c r="I2964" s="74">
        <v>39</v>
      </c>
      <c r="J2964" s="74">
        <v>39</v>
      </c>
      <c r="K2964" s="48">
        <f t="shared" ref="K2964:K2969" si="1589">I2964</f>
        <v>39</v>
      </c>
      <c r="L2964" s="48">
        <f t="shared" si="1583"/>
        <v>-4</v>
      </c>
      <c r="M2964" s="48">
        <f t="shared" si="1584"/>
        <v>35</v>
      </c>
      <c r="N2964" s="48">
        <v>0</v>
      </c>
      <c r="O2964" s="56">
        <v>1407.5</v>
      </c>
      <c r="P2964" s="48" t="str">
        <f t="shared" si="1572"/>
        <v>6714 RD</v>
      </c>
      <c r="Q2964" s="76">
        <v>0</v>
      </c>
      <c r="R2964" s="76">
        <v>10</v>
      </c>
      <c r="S2964" s="49">
        <f t="shared" si="1585"/>
        <v>1.1538461538461539E-2</v>
      </c>
      <c r="T2964" s="49">
        <f t="shared" si="1573"/>
        <v>288.46153846153845</v>
      </c>
      <c r="U2964" s="49">
        <v>2408.9615384615381</v>
      </c>
      <c r="V2964" s="49">
        <f t="shared" si="1566"/>
        <v>9.6358461538461518E-2</v>
      </c>
      <c r="W2964" s="49">
        <f t="shared" si="1579"/>
        <v>0.40384615384615385</v>
      </c>
      <c r="X2964" s="90">
        <f>ROUNDUP(S2964*$X$4,0)</f>
        <v>1</v>
      </c>
      <c r="Y2964" s="91">
        <f t="shared" si="1586"/>
        <v>1407.5</v>
      </c>
      <c r="Z2964" s="93">
        <f t="shared" si="1581"/>
        <v>1</v>
      </c>
      <c r="AA2964" s="94">
        <f t="shared" si="1587"/>
        <v>1407.5</v>
      </c>
      <c r="AB2964" s="97">
        <f t="shared" si="1576"/>
        <v>1</v>
      </c>
      <c r="AC2964" s="98">
        <f t="shared" si="1588"/>
        <v>1407.5</v>
      </c>
      <c r="AD2964" s="77" t="s">
        <v>3</v>
      </c>
      <c r="AE2964" s="54">
        <v>1407.5</v>
      </c>
      <c r="AF2964" s="17"/>
    </row>
    <row r="2965" spans="1:32" ht="16.899999999999999" customHeight="1" x14ac:dyDescent="0.3">
      <c r="A2965" s="73" t="s">
        <v>7</v>
      </c>
      <c r="B2965" s="74" t="s">
        <v>2077</v>
      </c>
      <c r="C2965" s="48" t="s">
        <v>1432</v>
      </c>
      <c r="D2965" s="49">
        <v>25000</v>
      </c>
      <c r="E2965" s="48">
        <v>4003</v>
      </c>
      <c r="F2965" s="48" t="s">
        <v>5909</v>
      </c>
      <c r="G2965" s="48" t="s">
        <v>112</v>
      </c>
      <c r="H2965" s="75">
        <f t="shared" si="1582"/>
        <v>0</v>
      </c>
      <c r="I2965" s="74">
        <v>39</v>
      </c>
      <c r="J2965" s="74">
        <v>39</v>
      </c>
      <c r="K2965" s="48">
        <f t="shared" si="1589"/>
        <v>39</v>
      </c>
      <c r="L2965" s="48">
        <f t="shared" si="1583"/>
        <v>-4</v>
      </c>
      <c r="M2965" s="48">
        <f t="shared" si="1584"/>
        <v>35</v>
      </c>
      <c r="N2965" s="48">
        <v>0</v>
      </c>
      <c r="O2965" s="56">
        <v>0</v>
      </c>
      <c r="P2965" s="48" t="str">
        <f t="shared" si="1572"/>
        <v>6715 YL</v>
      </c>
      <c r="Q2965" s="76" t="s">
        <v>6187</v>
      </c>
      <c r="R2965" s="76" t="s">
        <v>6187</v>
      </c>
      <c r="S2965" s="49">
        <f t="shared" si="1585"/>
        <v>0</v>
      </c>
      <c r="T2965" s="49">
        <f t="shared" si="1573"/>
        <v>0</v>
      </c>
      <c r="U2965" s="49">
        <v>369.84615384615387</v>
      </c>
      <c r="V2965" s="49">
        <f t="shared" si="1566"/>
        <v>1.4793846153846154E-2</v>
      </c>
      <c r="W2965" s="49">
        <f t="shared" ref="W2965:W3011" si="1590">S2965*M2965</f>
        <v>0</v>
      </c>
      <c r="X2965" s="90">
        <f>ROUNDUP(S2965*$X$4,0)</f>
        <v>0</v>
      </c>
      <c r="Y2965" s="91">
        <f t="shared" si="1586"/>
        <v>0</v>
      </c>
      <c r="Z2965" s="93">
        <f t="shared" ref="Z2965:Z3005" si="1591">ROUND((S2965*M2965)+X2965,0)</f>
        <v>0</v>
      </c>
      <c r="AA2965" s="94">
        <f t="shared" si="1587"/>
        <v>0</v>
      </c>
      <c r="AB2965" s="97">
        <f t="shared" si="1576"/>
        <v>0</v>
      </c>
      <c r="AC2965" s="98">
        <f t="shared" si="1588"/>
        <v>0</v>
      </c>
      <c r="AD2965" s="77" t="s">
        <v>5890</v>
      </c>
      <c r="AE2965" s="54">
        <v>0</v>
      </c>
      <c r="AF2965" s="17"/>
    </row>
    <row r="2966" spans="1:32" ht="12.75" customHeight="1" x14ac:dyDescent="0.3">
      <c r="A2966" s="73" t="s">
        <v>7</v>
      </c>
      <c r="B2966" s="74" t="s">
        <v>2083</v>
      </c>
      <c r="C2966" s="48" t="s">
        <v>1432</v>
      </c>
      <c r="D2966" s="48">
        <v>5000</v>
      </c>
      <c r="E2966" s="48">
        <v>621</v>
      </c>
      <c r="F2966" s="48" t="s">
        <v>6128</v>
      </c>
      <c r="G2966" s="48" t="s">
        <v>35</v>
      </c>
      <c r="H2966" s="75">
        <f t="shared" si="1582"/>
        <v>0</v>
      </c>
      <c r="I2966" s="74">
        <v>39</v>
      </c>
      <c r="J2966" s="74">
        <v>39</v>
      </c>
      <c r="K2966" s="48">
        <f t="shared" si="1589"/>
        <v>39</v>
      </c>
      <c r="L2966" s="48">
        <f t="shared" si="1583"/>
        <v>-4</v>
      </c>
      <c r="M2966" s="48">
        <f t="shared" si="1584"/>
        <v>35</v>
      </c>
      <c r="N2966" s="48">
        <v>0</v>
      </c>
      <c r="O2966" s="56">
        <v>591.45000000000005</v>
      </c>
      <c r="P2966" s="48" t="str">
        <f t="shared" si="1572"/>
        <v>6717 GR</v>
      </c>
      <c r="Q2966" s="76" t="s">
        <v>6187</v>
      </c>
      <c r="R2966" s="76" t="s">
        <v>6187</v>
      </c>
      <c r="S2966" s="49">
        <f t="shared" si="1585"/>
        <v>0</v>
      </c>
      <c r="T2966" s="49">
        <f t="shared" si="1573"/>
        <v>0</v>
      </c>
      <c r="U2966" s="49">
        <v>300.26923076923077</v>
      </c>
      <c r="V2966" s="49">
        <f t="shared" si="1566"/>
        <v>6.0053846153846152E-2</v>
      </c>
      <c r="W2966" s="49">
        <f t="shared" si="1590"/>
        <v>0</v>
      </c>
      <c r="X2966" s="90">
        <f>ROUNDUP(S2966*$X$4,0)</f>
        <v>0</v>
      </c>
      <c r="Y2966" s="91">
        <f t="shared" si="1586"/>
        <v>0</v>
      </c>
      <c r="Z2966" s="93">
        <f t="shared" si="1591"/>
        <v>0</v>
      </c>
      <c r="AA2966" s="94">
        <f t="shared" si="1587"/>
        <v>0</v>
      </c>
      <c r="AB2966" s="97">
        <f t="shared" si="1576"/>
        <v>0</v>
      </c>
      <c r="AC2966" s="98">
        <f t="shared" si="1588"/>
        <v>0</v>
      </c>
      <c r="AD2966" s="77" t="s">
        <v>3</v>
      </c>
      <c r="AE2966" s="54">
        <v>0</v>
      </c>
      <c r="AF2966" s="17"/>
    </row>
    <row r="2967" spans="1:32" ht="16.899999999999999" customHeight="1" x14ac:dyDescent="0.3">
      <c r="A2967" s="73" t="s">
        <v>7</v>
      </c>
      <c r="B2967" s="74" t="s">
        <v>3213</v>
      </c>
      <c r="C2967" s="48" t="s">
        <v>34</v>
      </c>
      <c r="D2967" s="48">
        <v>100</v>
      </c>
      <c r="E2967" s="48">
        <v>6150</v>
      </c>
      <c r="F2967" s="48" t="s">
        <v>6125</v>
      </c>
      <c r="G2967" s="48" t="s">
        <v>3680</v>
      </c>
      <c r="H2967" s="75">
        <f t="shared" si="1582"/>
        <v>0</v>
      </c>
      <c r="I2967" s="74">
        <v>28</v>
      </c>
      <c r="J2967" s="74">
        <v>28</v>
      </c>
      <c r="K2967" s="48">
        <f t="shared" si="1589"/>
        <v>28</v>
      </c>
      <c r="L2967" s="48">
        <f t="shared" si="1583"/>
        <v>-4</v>
      </c>
      <c r="M2967" s="48">
        <f t="shared" si="1584"/>
        <v>24</v>
      </c>
      <c r="N2967" s="48">
        <v>55</v>
      </c>
      <c r="O2967" s="56">
        <v>9.41</v>
      </c>
      <c r="P2967" s="48" t="str">
        <f t="shared" si="1572"/>
        <v>SW2 NA</v>
      </c>
      <c r="Q2967" s="76">
        <v>121</v>
      </c>
      <c r="R2967" s="76">
        <v>740</v>
      </c>
      <c r="S2967" s="49">
        <f t="shared" si="1585"/>
        <v>2.1569230769230767</v>
      </c>
      <c r="T2967" s="49">
        <f t="shared" si="1573"/>
        <v>215.69230769230768</v>
      </c>
      <c r="U2967" s="49">
        <v>334.18269230769226</v>
      </c>
      <c r="V2967" s="49">
        <f t="shared" si="1566"/>
        <v>3.3418269230769226</v>
      </c>
      <c r="W2967" s="49">
        <f t="shared" si="1590"/>
        <v>51.766153846153841</v>
      </c>
      <c r="X2967" s="90">
        <f>ROUND(S2967*$X$4,0)</f>
        <v>11</v>
      </c>
      <c r="Y2967" s="91">
        <f t="shared" si="1586"/>
        <v>103.51</v>
      </c>
      <c r="Z2967" s="93">
        <f t="shared" si="1591"/>
        <v>63</v>
      </c>
      <c r="AA2967" s="94">
        <f t="shared" si="1587"/>
        <v>592.83000000000004</v>
      </c>
      <c r="AB2967" s="97">
        <f t="shared" si="1576"/>
        <v>74</v>
      </c>
      <c r="AC2967" s="98">
        <f t="shared" si="1588"/>
        <v>696.34</v>
      </c>
      <c r="AD2967" s="77" t="s">
        <v>3</v>
      </c>
      <c r="AE2967" s="54">
        <v>696.34</v>
      </c>
      <c r="AF2967" s="17"/>
    </row>
    <row r="2968" spans="1:32" ht="16.899999999999999" customHeight="1" x14ac:dyDescent="0.3">
      <c r="A2968" s="73" t="s">
        <v>7</v>
      </c>
      <c r="B2968" s="74" t="s">
        <v>2084</v>
      </c>
      <c r="C2968" s="48" t="s">
        <v>1432</v>
      </c>
      <c r="D2968" s="49">
        <v>25000</v>
      </c>
      <c r="E2968" s="48">
        <v>621</v>
      </c>
      <c r="F2968" s="48" t="s">
        <v>6128</v>
      </c>
      <c r="G2968" s="48" t="s">
        <v>35</v>
      </c>
      <c r="H2968" s="75">
        <f t="shared" si="1582"/>
        <v>0</v>
      </c>
      <c r="I2968" s="74">
        <v>39</v>
      </c>
      <c r="J2968" s="74">
        <v>39</v>
      </c>
      <c r="K2968" s="48">
        <f t="shared" si="1589"/>
        <v>39</v>
      </c>
      <c r="L2968" s="48">
        <f t="shared" si="1583"/>
        <v>-4</v>
      </c>
      <c r="M2968" s="48">
        <f t="shared" si="1584"/>
        <v>35</v>
      </c>
      <c r="N2968" s="48">
        <v>0</v>
      </c>
      <c r="O2968" s="56">
        <v>0</v>
      </c>
      <c r="P2968" s="48" t="str">
        <f t="shared" si="1572"/>
        <v>6717 GY</v>
      </c>
      <c r="Q2968" s="76" t="s">
        <v>6187</v>
      </c>
      <c r="R2968" s="76" t="s">
        <v>6187</v>
      </c>
      <c r="S2968" s="49">
        <f t="shared" si="1585"/>
        <v>0</v>
      </c>
      <c r="T2968" s="49">
        <f t="shared" si="1573"/>
        <v>0</v>
      </c>
      <c r="U2968" s="49">
        <v>923.03846153846166</v>
      </c>
      <c r="V2968" s="49">
        <f t="shared" si="1566"/>
        <v>3.6921538461538464E-2</v>
      </c>
      <c r="W2968" s="49">
        <f t="shared" si="1590"/>
        <v>0</v>
      </c>
      <c r="X2968" s="90">
        <f t="shared" ref="X2968:X2972" si="1592">ROUNDUP(S2968*$X$4,0)</f>
        <v>0</v>
      </c>
      <c r="Y2968" s="91">
        <f t="shared" si="1586"/>
        <v>0</v>
      </c>
      <c r="Z2968" s="93">
        <f t="shared" si="1591"/>
        <v>0</v>
      </c>
      <c r="AA2968" s="94">
        <f t="shared" si="1587"/>
        <v>0</v>
      </c>
      <c r="AB2968" s="97">
        <f t="shared" si="1576"/>
        <v>0</v>
      </c>
      <c r="AC2968" s="98">
        <f t="shared" si="1588"/>
        <v>0</v>
      </c>
      <c r="AD2968" s="77" t="s">
        <v>3</v>
      </c>
      <c r="AE2968" s="54">
        <v>0</v>
      </c>
      <c r="AF2968" s="17"/>
    </row>
    <row r="2969" spans="1:32" ht="16.899999999999999" customHeight="1" x14ac:dyDescent="0.3">
      <c r="A2969" s="73" t="s">
        <v>7</v>
      </c>
      <c r="B2969" s="74" t="s">
        <v>2122</v>
      </c>
      <c r="C2969" s="48" t="s">
        <v>1797</v>
      </c>
      <c r="D2969" s="48">
        <v>1</v>
      </c>
      <c r="E2969" s="48">
        <v>7400</v>
      </c>
      <c r="F2969" s="48" t="s">
        <v>6139</v>
      </c>
      <c r="G2969" s="48" t="s">
        <v>112</v>
      </c>
      <c r="H2969" s="75">
        <f t="shared" si="1582"/>
        <v>0</v>
      </c>
      <c r="I2969" s="74">
        <v>108</v>
      </c>
      <c r="J2969" s="74">
        <v>108</v>
      </c>
      <c r="K2969" s="48">
        <f t="shared" si="1589"/>
        <v>108</v>
      </c>
      <c r="L2969" s="48">
        <f t="shared" si="1583"/>
        <v>-4</v>
      </c>
      <c r="M2969" s="48">
        <f t="shared" si="1584"/>
        <v>104</v>
      </c>
      <c r="N2969" s="48">
        <v>0</v>
      </c>
      <c r="O2969" s="56">
        <v>0</v>
      </c>
      <c r="P2969" s="48" t="str">
        <f t="shared" si="1572"/>
        <v>F3001/2 BK</v>
      </c>
      <c r="Q2969" s="76" t="s">
        <v>6187</v>
      </c>
      <c r="R2969" s="76" t="s">
        <v>6187</v>
      </c>
      <c r="S2969" s="49">
        <f t="shared" si="1585"/>
        <v>0</v>
      </c>
      <c r="T2969" s="49">
        <f t="shared" si="1573"/>
        <v>0</v>
      </c>
      <c r="U2969" s="49">
        <v>8.6349999999999998</v>
      </c>
      <c r="V2969" s="49">
        <f t="shared" si="1566"/>
        <v>8.6349999999999998</v>
      </c>
      <c r="W2969" s="49">
        <f t="shared" si="1590"/>
        <v>0</v>
      </c>
      <c r="X2969" s="90">
        <f t="shared" si="1592"/>
        <v>0</v>
      </c>
      <c r="Y2969" s="91">
        <f t="shared" si="1586"/>
        <v>0</v>
      </c>
      <c r="Z2969" s="93">
        <f t="shared" si="1591"/>
        <v>0</v>
      </c>
      <c r="AA2969" s="94">
        <f t="shared" si="1587"/>
        <v>0</v>
      </c>
      <c r="AB2969" s="97">
        <f t="shared" si="1576"/>
        <v>0</v>
      </c>
      <c r="AC2969" s="98">
        <f t="shared" si="1588"/>
        <v>0</v>
      </c>
      <c r="AD2969" s="77" t="s">
        <v>5890</v>
      </c>
      <c r="AE2969" s="54">
        <v>0</v>
      </c>
      <c r="AF2969" s="17"/>
    </row>
    <row r="2970" spans="1:32" ht="16.899999999999999" customHeight="1" x14ac:dyDescent="0.3">
      <c r="A2970" s="73" t="s">
        <v>7</v>
      </c>
      <c r="B2970" s="74" t="s">
        <v>2123</v>
      </c>
      <c r="C2970" s="48" t="s">
        <v>1797</v>
      </c>
      <c r="D2970" s="48">
        <v>1</v>
      </c>
      <c r="E2970" s="48">
        <v>7880</v>
      </c>
      <c r="F2970" s="48" t="s">
        <v>5908</v>
      </c>
      <c r="G2970" s="48" t="s">
        <v>122</v>
      </c>
      <c r="H2970" s="75">
        <f t="shared" si="1582"/>
        <v>0.5730337078651685</v>
      </c>
      <c r="I2970" s="74">
        <v>140</v>
      </c>
      <c r="J2970" s="74">
        <v>89</v>
      </c>
      <c r="K2970" s="48">
        <f>J2970</f>
        <v>89</v>
      </c>
      <c r="L2970" s="48">
        <f t="shared" si="1583"/>
        <v>-4</v>
      </c>
      <c r="M2970" s="48">
        <f t="shared" si="1584"/>
        <v>85</v>
      </c>
      <c r="N2970" s="48">
        <v>0</v>
      </c>
      <c r="O2970" s="56">
        <v>0</v>
      </c>
      <c r="P2970" s="48" t="str">
        <f t="shared" si="1572"/>
        <v>F3003/16 BK</v>
      </c>
      <c r="Q2970" s="76" t="s">
        <v>6187</v>
      </c>
      <c r="R2970" s="76" t="s">
        <v>6187</v>
      </c>
      <c r="S2970" s="49">
        <f t="shared" si="1585"/>
        <v>0</v>
      </c>
      <c r="T2970" s="49">
        <f t="shared" si="1573"/>
        <v>0</v>
      </c>
      <c r="U2970" s="49">
        <v>81.897692307692296</v>
      </c>
      <c r="V2970" s="49">
        <f t="shared" si="1566"/>
        <v>81.897692307692296</v>
      </c>
      <c r="W2970" s="49">
        <f t="shared" si="1590"/>
        <v>0</v>
      </c>
      <c r="X2970" s="90">
        <f t="shared" si="1592"/>
        <v>0</v>
      </c>
      <c r="Y2970" s="91">
        <f t="shared" si="1586"/>
        <v>0</v>
      </c>
      <c r="Z2970" s="93">
        <f t="shared" si="1591"/>
        <v>0</v>
      </c>
      <c r="AA2970" s="94">
        <f t="shared" si="1587"/>
        <v>0</v>
      </c>
      <c r="AB2970" s="97">
        <f t="shared" si="1576"/>
        <v>0</v>
      </c>
      <c r="AC2970" s="98">
        <f t="shared" si="1588"/>
        <v>0</v>
      </c>
      <c r="AD2970" s="77" t="s">
        <v>5890</v>
      </c>
      <c r="AE2970" s="54">
        <v>0</v>
      </c>
      <c r="AF2970" s="17"/>
    </row>
    <row r="2971" spans="1:32" ht="16.899999999999999" customHeight="1" x14ac:dyDescent="0.3">
      <c r="A2971" s="73" t="s">
        <v>7</v>
      </c>
      <c r="B2971" s="74" t="s">
        <v>3388</v>
      </c>
      <c r="C2971" s="48" t="s">
        <v>1370</v>
      </c>
      <c r="D2971" s="48">
        <v>100</v>
      </c>
      <c r="E2971" s="48">
        <v>2834</v>
      </c>
      <c r="F2971" s="48" t="s">
        <v>6126</v>
      </c>
      <c r="G2971" s="48">
        <v>2</v>
      </c>
      <c r="H2971" s="75">
        <f t="shared" si="1582"/>
        <v>0</v>
      </c>
      <c r="I2971" s="74">
        <v>55</v>
      </c>
      <c r="J2971" s="74">
        <f>I2971</f>
        <v>55</v>
      </c>
      <c r="K2971" s="48">
        <f>I2971</f>
        <v>55</v>
      </c>
      <c r="L2971" s="48"/>
      <c r="M2971" s="48">
        <f t="shared" si="1584"/>
        <v>55</v>
      </c>
      <c r="N2971" s="48">
        <v>0</v>
      </c>
      <c r="O2971" s="56">
        <v>160.85057</v>
      </c>
      <c r="P2971" s="48" t="str">
        <f t="shared" si="1572"/>
        <v>65412 SL</v>
      </c>
      <c r="Q2971" s="76">
        <v>0</v>
      </c>
      <c r="R2971" s="76">
        <v>2</v>
      </c>
      <c r="S2971" s="49">
        <f t="shared" si="1585"/>
        <v>2.3076923076923079E-3</v>
      </c>
      <c r="T2971" s="49">
        <f t="shared" si="1573"/>
        <v>0.23076923076923078</v>
      </c>
      <c r="U2971" s="49">
        <v>28.692307692307693</v>
      </c>
      <c r="V2971" s="49">
        <f t="shared" si="1566"/>
        <v>0.28692307692307695</v>
      </c>
      <c r="W2971" s="49">
        <f t="shared" si="1590"/>
        <v>0.12692307692307694</v>
      </c>
      <c r="X2971" s="90">
        <f t="shared" si="1592"/>
        <v>1</v>
      </c>
      <c r="Y2971" s="91">
        <f t="shared" si="1586"/>
        <v>160.85057</v>
      </c>
      <c r="Z2971" s="93">
        <f t="shared" si="1591"/>
        <v>1</v>
      </c>
      <c r="AA2971" s="94">
        <f t="shared" si="1587"/>
        <v>160.85057</v>
      </c>
      <c r="AB2971" s="97">
        <f t="shared" si="1576"/>
        <v>1</v>
      </c>
      <c r="AC2971" s="98">
        <f t="shared" si="1588"/>
        <v>160.85057</v>
      </c>
      <c r="AD2971" s="77" t="s">
        <v>3</v>
      </c>
      <c r="AE2971" s="54">
        <v>160.85057</v>
      </c>
      <c r="AF2971" s="17"/>
    </row>
    <row r="2972" spans="1:32" ht="16.899999999999999" customHeight="1" x14ac:dyDescent="0.3">
      <c r="A2972" s="73" t="s">
        <v>7</v>
      </c>
      <c r="B2972" s="74" t="s">
        <v>2128</v>
      </c>
      <c r="C2972" s="48" t="s">
        <v>1797</v>
      </c>
      <c r="D2972" s="48">
        <v>1</v>
      </c>
      <c r="E2972" s="48">
        <v>7400</v>
      </c>
      <c r="F2972" s="48" t="s">
        <v>6139</v>
      </c>
      <c r="G2972" s="48" t="s">
        <v>112</v>
      </c>
      <c r="H2972" s="75">
        <f t="shared" si="1582"/>
        <v>0</v>
      </c>
      <c r="I2972" s="74">
        <v>108</v>
      </c>
      <c r="J2972" s="74">
        <v>108</v>
      </c>
      <c r="K2972" s="48">
        <f>I2972</f>
        <v>108</v>
      </c>
      <c r="L2972" s="48">
        <f>$L$3</f>
        <v>-4</v>
      </c>
      <c r="M2972" s="48">
        <f t="shared" ref="M2972:M3011" si="1593">K2972+L2972</f>
        <v>104</v>
      </c>
      <c r="N2972" s="48">
        <v>0</v>
      </c>
      <c r="O2972" s="56">
        <v>0</v>
      </c>
      <c r="P2972" s="48" t="str">
        <f t="shared" si="1572"/>
        <v>F3501/16 CL</v>
      </c>
      <c r="Q2972" s="76" t="s">
        <v>6187</v>
      </c>
      <c r="R2972" s="76" t="s">
        <v>6187</v>
      </c>
      <c r="S2972" s="49">
        <f t="shared" si="1585"/>
        <v>0</v>
      </c>
      <c r="T2972" s="49">
        <f t="shared" si="1573"/>
        <v>0</v>
      </c>
      <c r="U2972" s="49">
        <v>200.95923076923077</v>
      </c>
      <c r="V2972" s="49">
        <f t="shared" si="1566"/>
        <v>200.95923076923077</v>
      </c>
      <c r="W2972" s="49">
        <f t="shared" si="1590"/>
        <v>0</v>
      </c>
      <c r="X2972" s="90">
        <f t="shared" si="1592"/>
        <v>0</v>
      </c>
      <c r="Y2972" s="91">
        <f t="shared" ref="Y2972:Y3011" si="1594">X2972*O2972</f>
        <v>0</v>
      </c>
      <c r="Z2972" s="93">
        <f t="shared" si="1591"/>
        <v>0</v>
      </c>
      <c r="AA2972" s="94">
        <f t="shared" ref="AA2972:AA3011" si="1595">Z2972*O2972</f>
        <v>0</v>
      </c>
      <c r="AB2972" s="97">
        <f t="shared" si="1576"/>
        <v>0</v>
      </c>
      <c r="AC2972" s="98">
        <f t="shared" ref="AC2972:AC3011" si="1596">AB2972*O2972</f>
        <v>0</v>
      </c>
      <c r="AD2972" s="77" t="s">
        <v>5890</v>
      </c>
      <c r="AE2972" s="54">
        <v>0</v>
      </c>
      <c r="AF2972" s="17"/>
    </row>
    <row r="2973" spans="1:32" ht="16.899999999999999" customHeight="1" x14ac:dyDescent="0.3">
      <c r="A2973" s="73" t="s">
        <v>7</v>
      </c>
      <c r="B2973" s="74" t="s">
        <v>3390</v>
      </c>
      <c r="C2973" s="48" t="s">
        <v>1370</v>
      </c>
      <c r="D2973" s="48">
        <v>1000</v>
      </c>
      <c r="E2973" s="48">
        <v>2834</v>
      </c>
      <c r="F2973" s="48" t="s">
        <v>6126</v>
      </c>
      <c r="G2973" s="48">
        <v>2</v>
      </c>
      <c r="H2973" s="75">
        <f t="shared" ref="H2973:H3011" si="1597">(I2973-J2973)/J2973</f>
        <v>0</v>
      </c>
      <c r="I2973" s="74">
        <v>45</v>
      </c>
      <c r="J2973" s="74">
        <f>I2973</f>
        <v>45</v>
      </c>
      <c r="K2973" s="48">
        <f>I2973</f>
        <v>45</v>
      </c>
      <c r="L2973" s="48"/>
      <c r="M2973" s="48">
        <f t="shared" si="1593"/>
        <v>45</v>
      </c>
      <c r="N2973" s="48">
        <v>0</v>
      </c>
      <c r="O2973" s="56">
        <v>474.97055</v>
      </c>
      <c r="P2973" s="48" t="str">
        <f t="shared" si="1572"/>
        <v>65603CY SL</v>
      </c>
      <c r="Q2973" s="76">
        <v>20</v>
      </c>
      <c r="R2973" s="76">
        <v>38</v>
      </c>
      <c r="S2973" s="49">
        <f t="shared" ref="S2973:S3011" si="1598">((Q2973/65*0.7)+(R2973/260*0.3))</f>
        <v>0.25923076923076926</v>
      </c>
      <c r="T2973" s="49">
        <f t="shared" si="1573"/>
        <v>259.23076923076928</v>
      </c>
      <c r="U2973" s="49">
        <v>263.30769230769238</v>
      </c>
      <c r="V2973" s="49">
        <f t="shared" si="1566"/>
        <v>0.26330769230769235</v>
      </c>
      <c r="W2973" s="49">
        <f t="shared" si="1590"/>
        <v>11.665384615384617</v>
      </c>
      <c r="X2973" s="90">
        <f>ROUND(S2973*$X$4,0)</f>
        <v>1</v>
      </c>
      <c r="Y2973" s="91">
        <f t="shared" si="1594"/>
        <v>474.97055</v>
      </c>
      <c r="Z2973" s="93">
        <f t="shared" si="1591"/>
        <v>13</v>
      </c>
      <c r="AA2973" s="94">
        <f t="shared" si="1595"/>
        <v>6174.61715</v>
      </c>
      <c r="AB2973" s="97">
        <f t="shared" si="1576"/>
        <v>14</v>
      </c>
      <c r="AC2973" s="98">
        <f t="shared" si="1596"/>
        <v>6649.5877</v>
      </c>
      <c r="AD2973" s="77" t="s">
        <v>3</v>
      </c>
      <c r="AE2973" s="54">
        <v>6649.5877</v>
      </c>
      <c r="AF2973" s="17"/>
    </row>
    <row r="2974" spans="1:32" ht="16.899999999999999" customHeight="1" x14ac:dyDescent="0.3">
      <c r="A2974" s="73" t="s">
        <v>35</v>
      </c>
      <c r="B2974" s="74" t="s">
        <v>564</v>
      </c>
      <c r="C2974" s="48" t="s">
        <v>61</v>
      </c>
      <c r="D2974" s="48">
        <v>100</v>
      </c>
      <c r="E2974" s="48">
        <v>2800</v>
      </c>
      <c r="F2974" s="48" t="s">
        <v>5911</v>
      </c>
      <c r="G2974" s="48" t="s">
        <v>112</v>
      </c>
      <c r="H2974" s="75">
        <f t="shared" si="1597"/>
        <v>0.65</v>
      </c>
      <c r="I2974" s="74">
        <v>165</v>
      </c>
      <c r="J2974" s="74">
        <v>100</v>
      </c>
      <c r="K2974" s="48">
        <f>J2974</f>
        <v>100</v>
      </c>
      <c r="L2974" s="48">
        <f>$L$3</f>
        <v>-4</v>
      </c>
      <c r="M2974" s="48">
        <f t="shared" si="1593"/>
        <v>96</v>
      </c>
      <c r="N2974" s="48">
        <v>42</v>
      </c>
      <c r="O2974" s="56">
        <v>12.40175</v>
      </c>
      <c r="P2974" s="48" t="str">
        <f t="shared" si="1572"/>
        <v>1805 WH</v>
      </c>
      <c r="Q2974" s="76">
        <v>4</v>
      </c>
      <c r="R2974" s="76">
        <v>57</v>
      </c>
      <c r="S2974" s="49">
        <f t="shared" si="1598"/>
        <v>0.10884615384615384</v>
      </c>
      <c r="T2974" s="49">
        <f t="shared" si="1573"/>
        <v>10.884615384615385</v>
      </c>
      <c r="U2974" s="49">
        <v>103.57692307692307</v>
      </c>
      <c r="V2974" s="49">
        <f t="shared" si="1566"/>
        <v>1.0357692307692306</v>
      </c>
      <c r="W2974" s="49">
        <f t="shared" si="1590"/>
        <v>10.44923076923077</v>
      </c>
      <c r="X2974" s="90">
        <f>ROUND(S2974*$X$4,0)</f>
        <v>1</v>
      </c>
      <c r="Y2974" s="91">
        <f t="shared" si="1594"/>
        <v>12.40175</v>
      </c>
      <c r="Z2974" s="93">
        <f t="shared" si="1591"/>
        <v>11</v>
      </c>
      <c r="AA2974" s="94">
        <f t="shared" si="1595"/>
        <v>136.41925000000001</v>
      </c>
      <c r="AB2974" s="97">
        <f t="shared" si="1576"/>
        <v>12</v>
      </c>
      <c r="AC2974" s="98">
        <f t="shared" si="1596"/>
        <v>148.821</v>
      </c>
      <c r="AD2974" s="77" t="s">
        <v>5890</v>
      </c>
      <c r="AE2974" s="54">
        <v>148.821</v>
      </c>
      <c r="AF2974" s="17"/>
    </row>
    <row r="2975" spans="1:32" ht="16.899999999999999" customHeight="1" x14ac:dyDescent="0.3">
      <c r="A2975" s="73" t="s">
        <v>7</v>
      </c>
      <c r="B2975" s="74" t="s">
        <v>3392</v>
      </c>
      <c r="C2975" s="48" t="s">
        <v>1370</v>
      </c>
      <c r="D2975" s="48">
        <v>1000</v>
      </c>
      <c r="E2975" s="48">
        <v>2834</v>
      </c>
      <c r="F2975" s="48" t="s">
        <v>6126</v>
      </c>
      <c r="G2975" s="48">
        <v>2</v>
      </c>
      <c r="H2975" s="75">
        <f t="shared" si="1597"/>
        <v>0</v>
      </c>
      <c r="I2975" s="74">
        <v>55</v>
      </c>
      <c r="J2975" s="74">
        <f>I2975</f>
        <v>55</v>
      </c>
      <c r="K2975" s="48">
        <f>I2975</f>
        <v>55</v>
      </c>
      <c r="L2975" s="48"/>
      <c r="M2975" s="48">
        <f t="shared" si="1593"/>
        <v>55</v>
      </c>
      <c r="N2975" s="48">
        <v>0</v>
      </c>
      <c r="O2975" s="56">
        <v>892.29430000000002</v>
      </c>
      <c r="P2975" s="48" t="str">
        <f t="shared" si="1572"/>
        <v>65607CY SL</v>
      </c>
      <c r="Q2975" s="76">
        <v>2</v>
      </c>
      <c r="R2975" s="76">
        <v>8</v>
      </c>
      <c r="S2975" s="49">
        <f t="shared" si="1598"/>
        <v>3.0769230769230771E-2</v>
      </c>
      <c r="T2975" s="49">
        <f t="shared" si="1573"/>
        <v>30.76923076923077</v>
      </c>
      <c r="U2975" s="49">
        <v>30.76923076923077</v>
      </c>
      <c r="V2975" s="49">
        <f t="shared" si="1566"/>
        <v>3.0769230769230771E-2</v>
      </c>
      <c r="W2975" s="49">
        <f t="shared" si="1590"/>
        <v>1.6923076923076925</v>
      </c>
      <c r="X2975" s="90">
        <f>ROUND(S2975*$X$4,0)</f>
        <v>0</v>
      </c>
      <c r="Y2975" s="91">
        <f t="shared" si="1594"/>
        <v>0</v>
      </c>
      <c r="Z2975" s="93">
        <f t="shared" si="1591"/>
        <v>2</v>
      </c>
      <c r="AA2975" s="94">
        <f t="shared" si="1595"/>
        <v>1784.5886</v>
      </c>
      <c r="AB2975" s="97">
        <f t="shared" si="1576"/>
        <v>2</v>
      </c>
      <c r="AC2975" s="98">
        <f t="shared" si="1596"/>
        <v>1784.5886</v>
      </c>
      <c r="AD2975" s="77" t="s">
        <v>3</v>
      </c>
      <c r="AE2975" s="54">
        <v>1784.5886</v>
      </c>
      <c r="AF2975" s="17"/>
    </row>
    <row r="2976" spans="1:32" ht="16.899999999999999" customHeight="1" x14ac:dyDescent="0.3">
      <c r="A2976" s="73" t="s">
        <v>7</v>
      </c>
      <c r="B2976" s="74" t="s">
        <v>2129</v>
      </c>
      <c r="C2976" s="48" t="s">
        <v>1797</v>
      </c>
      <c r="D2976" s="48">
        <v>1</v>
      </c>
      <c r="E2976" s="48">
        <v>7400</v>
      </c>
      <c r="F2976" s="48" t="s">
        <v>6139</v>
      </c>
      <c r="G2976" s="48" t="s">
        <v>112</v>
      </c>
      <c r="H2976" s="75">
        <f t="shared" si="1597"/>
        <v>0</v>
      </c>
      <c r="I2976" s="74">
        <v>108</v>
      </c>
      <c r="J2976" s="74">
        <v>108</v>
      </c>
      <c r="K2976" s="48">
        <f>I2976</f>
        <v>108</v>
      </c>
      <c r="L2976" s="48">
        <f>$L$3</f>
        <v>-4</v>
      </c>
      <c r="M2976" s="48">
        <f t="shared" si="1593"/>
        <v>104</v>
      </c>
      <c r="N2976" s="48">
        <v>0</v>
      </c>
      <c r="O2976" s="56">
        <v>0</v>
      </c>
      <c r="P2976" s="48" t="str">
        <f t="shared" si="1572"/>
        <v>F3503/8 CL</v>
      </c>
      <c r="Q2976" s="76" t="s">
        <v>6187</v>
      </c>
      <c r="R2976" s="76" t="s">
        <v>6187</v>
      </c>
      <c r="S2976" s="49">
        <f t="shared" si="1598"/>
        <v>0</v>
      </c>
      <c r="T2976" s="49">
        <f t="shared" si="1573"/>
        <v>0</v>
      </c>
      <c r="U2976" s="49">
        <v>18.55076923076923</v>
      </c>
      <c r="V2976" s="49">
        <f t="shared" si="1566"/>
        <v>18.55076923076923</v>
      </c>
      <c r="W2976" s="49">
        <f t="shared" si="1590"/>
        <v>0</v>
      </c>
      <c r="X2976" s="90">
        <f t="shared" ref="X2976:X2978" si="1599">ROUNDUP(S2976*$X$4,0)</f>
        <v>0</v>
      </c>
      <c r="Y2976" s="91">
        <f t="shared" si="1594"/>
        <v>0</v>
      </c>
      <c r="Z2976" s="93">
        <f t="shared" si="1591"/>
        <v>0</v>
      </c>
      <c r="AA2976" s="94">
        <f t="shared" si="1595"/>
        <v>0</v>
      </c>
      <c r="AB2976" s="97">
        <f t="shared" si="1576"/>
        <v>0</v>
      </c>
      <c r="AC2976" s="98">
        <f t="shared" si="1596"/>
        <v>0</v>
      </c>
      <c r="AD2976" s="77" t="s">
        <v>5890</v>
      </c>
      <c r="AE2976" s="54">
        <v>0</v>
      </c>
      <c r="AF2976" s="17"/>
    </row>
    <row r="2977" spans="1:32" ht="16.899999999999999" customHeight="1" x14ac:dyDescent="0.3">
      <c r="A2977" s="73" t="s">
        <v>7</v>
      </c>
      <c r="B2977" s="74" t="s">
        <v>2131</v>
      </c>
      <c r="C2977" s="48" t="s">
        <v>1797</v>
      </c>
      <c r="D2977" s="48">
        <v>1</v>
      </c>
      <c r="E2977" s="48">
        <v>7400</v>
      </c>
      <c r="F2977" s="48" t="s">
        <v>6139</v>
      </c>
      <c r="G2977" s="48" t="s">
        <v>112</v>
      </c>
      <c r="H2977" s="75">
        <f t="shared" si="1597"/>
        <v>0</v>
      </c>
      <c r="I2977" s="74">
        <v>47</v>
      </c>
      <c r="J2977" s="74">
        <v>47</v>
      </c>
      <c r="K2977" s="48">
        <f>I2977</f>
        <v>47</v>
      </c>
      <c r="L2977" s="48">
        <f>$L$3</f>
        <v>-4</v>
      </c>
      <c r="M2977" s="48">
        <f t="shared" si="1593"/>
        <v>43</v>
      </c>
      <c r="N2977" s="48">
        <v>0</v>
      </c>
      <c r="O2977" s="56">
        <v>0</v>
      </c>
      <c r="P2977" s="48" t="str">
        <f t="shared" si="1572"/>
        <v>F6213 BK</v>
      </c>
      <c r="Q2977" s="76" t="s">
        <v>6187</v>
      </c>
      <c r="R2977" s="76" t="s">
        <v>6187</v>
      </c>
      <c r="S2977" s="49">
        <f t="shared" si="1598"/>
        <v>0</v>
      </c>
      <c r="T2977" s="49">
        <f t="shared" si="1573"/>
        <v>0</v>
      </c>
      <c r="U2977" s="49">
        <v>9.5142307692307675</v>
      </c>
      <c r="V2977" s="49">
        <f t="shared" si="1566"/>
        <v>9.5142307692307675</v>
      </c>
      <c r="W2977" s="49">
        <f t="shared" si="1590"/>
        <v>0</v>
      </c>
      <c r="X2977" s="90">
        <f t="shared" si="1599"/>
        <v>0</v>
      </c>
      <c r="Y2977" s="91">
        <f t="shared" si="1594"/>
        <v>0</v>
      </c>
      <c r="Z2977" s="93">
        <f t="shared" si="1591"/>
        <v>0</v>
      </c>
      <c r="AA2977" s="94">
        <f t="shared" si="1595"/>
        <v>0</v>
      </c>
      <c r="AB2977" s="97">
        <f t="shared" si="1576"/>
        <v>0</v>
      </c>
      <c r="AC2977" s="98">
        <f t="shared" si="1596"/>
        <v>0</v>
      </c>
      <c r="AD2977" s="77" t="s">
        <v>5890</v>
      </c>
      <c r="AE2977" s="54">
        <v>0</v>
      </c>
      <c r="AF2977" s="17"/>
    </row>
    <row r="2978" spans="1:32" ht="12.75" customHeight="1" x14ac:dyDescent="0.3">
      <c r="A2978" s="73" t="s">
        <v>7</v>
      </c>
      <c r="B2978" s="74" t="s">
        <v>2132</v>
      </c>
      <c r="C2978" s="48" t="s">
        <v>1797</v>
      </c>
      <c r="D2978" s="48">
        <v>1</v>
      </c>
      <c r="E2978" s="48">
        <v>7400</v>
      </c>
      <c r="F2978" s="48" t="s">
        <v>6139</v>
      </c>
      <c r="G2978" s="48" t="s">
        <v>112</v>
      </c>
      <c r="H2978" s="75">
        <f t="shared" si="1597"/>
        <v>0</v>
      </c>
      <c r="I2978" s="74">
        <v>47</v>
      </c>
      <c r="J2978" s="74">
        <v>47</v>
      </c>
      <c r="K2978" s="48">
        <f>I2978</f>
        <v>47</v>
      </c>
      <c r="L2978" s="48">
        <f>$L$3</f>
        <v>-4</v>
      </c>
      <c r="M2978" s="48">
        <f t="shared" si="1593"/>
        <v>43</v>
      </c>
      <c r="N2978" s="48">
        <v>0</v>
      </c>
      <c r="O2978" s="56">
        <v>0</v>
      </c>
      <c r="P2978" s="48" t="str">
        <f t="shared" si="1572"/>
        <v>F6215/8 BK</v>
      </c>
      <c r="Q2978" s="76" t="s">
        <v>6187</v>
      </c>
      <c r="R2978" s="76" t="s">
        <v>6187</v>
      </c>
      <c r="S2978" s="49">
        <f t="shared" si="1598"/>
        <v>0</v>
      </c>
      <c r="T2978" s="49">
        <f t="shared" si="1573"/>
        <v>0</v>
      </c>
      <c r="U2978" s="49">
        <v>1.6594230769230769</v>
      </c>
      <c r="V2978" s="49">
        <f t="shared" si="1566"/>
        <v>1.6594230769230769</v>
      </c>
      <c r="W2978" s="49">
        <f t="shared" si="1590"/>
        <v>0</v>
      </c>
      <c r="X2978" s="90">
        <f t="shared" si="1599"/>
        <v>0</v>
      </c>
      <c r="Y2978" s="91">
        <f t="shared" si="1594"/>
        <v>0</v>
      </c>
      <c r="Z2978" s="93">
        <f t="shared" si="1591"/>
        <v>0</v>
      </c>
      <c r="AA2978" s="94">
        <f t="shared" si="1595"/>
        <v>0</v>
      </c>
      <c r="AB2978" s="97">
        <f t="shared" si="1576"/>
        <v>0</v>
      </c>
      <c r="AC2978" s="98">
        <f t="shared" si="1596"/>
        <v>0</v>
      </c>
      <c r="AD2978" s="77" t="s">
        <v>5890</v>
      </c>
      <c r="AE2978" s="54">
        <v>0</v>
      </c>
      <c r="AF2978" s="17"/>
    </row>
    <row r="2979" spans="1:32" ht="16.899999999999999" customHeight="1" x14ac:dyDescent="0.3">
      <c r="A2979" s="73" t="s">
        <v>35</v>
      </c>
      <c r="B2979" s="74" t="s">
        <v>3510</v>
      </c>
      <c r="C2979" s="48" t="s">
        <v>464</v>
      </c>
      <c r="D2979" s="48">
        <v>1000</v>
      </c>
      <c r="E2979" s="48">
        <v>4013</v>
      </c>
      <c r="F2979" s="48" t="s">
        <v>6180</v>
      </c>
      <c r="G2979" s="48" t="s">
        <v>65</v>
      </c>
      <c r="H2979" s="75">
        <f t="shared" si="1597"/>
        <v>0</v>
      </c>
      <c r="I2979" s="74">
        <v>5</v>
      </c>
      <c r="J2979" s="74">
        <v>5</v>
      </c>
      <c r="K2979" s="48">
        <f>J2979</f>
        <v>5</v>
      </c>
      <c r="L2979" s="48"/>
      <c r="M2979" s="48">
        <f t="shared" si="1593"/>
        <v>5</v>
      </c>
      <c r="N2979" s="48">
        <v>2</v>
      </c>
      <c r="O2979" s="56">
        <v>121.19580999999999</v>
      </c>
      <c r="P2979" s="48" t="str">
        <f t="shared" si="1572"/>
        <v>2842/19 OR</v>
      </c>
      <c r="Q2979" s="76">
        <v>2</v>
      </c>
      <c r="R2979" s="76">
        <v>26</v>
      </c>
      <c r="S2979" s="49">
        <f t="shared" si="1598"/>
        <v>5.1538461538461533E-2</v>
      </c>
      <c r="T2979" s="49">
        <f t="shared" si="1573"/>
        <v>51.538461538461533</v>
      </c>
      <c r="U2979" s="49">
        <v>83.538461538461533</v>
      </c>
      <c r="V2979" s="49">
        <f t="shared" si="1566"/>
        <v>8.3538461538461534E-2</v>
      </c>
      <c r="W2979" s="49">
        <f t="shared" si="1590"/>
        <v>0.25769230769230766</v>
      </c>
      <c r="X2979" s="90">
        <f>ROUNDUP(S2979*$X$2,0)</f>
        <v>1</v>
      </c>
      <c r="Y2979" s="91">
        <f t="shared" si="1594"/>
        <v>121.19580999999999</v>
      </c>
      <c r="Z2979" s="93">
        <f t="shared" si="1591"/>
        <v>1</v>
      </c>
      <c r="AA2979" s="94">
        <f t="shared" si="1595"/>
        <v>121.19580999999999</v>
      </c>
      <c r="AB2979" s="97">
        <f>ROUND((S2979*$AB$2)+Z2979,0)</f>
        <v>1</v>
      </c>
      <c r="AC2979" s="98">
        <f t="shared" si="1596"/>
        <v>121.19580999999999</v>
      </c>
      <c r="AD2979" s="77" t="s">
        <v>5891</v>
      </c>
      <c r="AE2979" s="54">
        <v>121.19580999999999</v>
      </c>
      <c r="AF2979" s="17"/>
    </row>
    <row r="2980" spans="1:32" ht="16.899999999999999" customHeight="1" x14ac:dyDescent="0.3">
      <c r="A2980" s="73" t="s">
        <v>7</v>
      </c>
      <c r="B2980" s="74" t="s">
        <v>5109</v>
      </c>
      <c r="C2980" s="48" t="s">
        <v>34</v>
      </c>
      <c r="D2980" s="48">
        <v>200</v>
      </c>
      <c r="E2980" s="48">
        <v>3001</v>
      </c>
      <c r="F2980" s="48" t="s">
        <v>6123</v>
      </c>
      <c r="G2980" s="48" t="s">
        <v>3680</v>
      </c>
      <c r="H2980" s="75">
        <f t="shared" si="1597"/>
        <v>0</v>
      </c>
      <c r="I2980" s="74">
        <v>24</v>
      </c>
      <c r="J2980" s="74">
        <v>24</v>
      </c>
      <c r="K2980" s="48">
        <f>I2980</f>
        <v>24</v>
      </c>
      <c r="L2980" s="48">
        <f t="shared" ref="L2980:L2990" si="1600">$L$3</f>
        <v>-4</v>
      </c>
      <c r="M2980" s="48">
        <f t="shared" si="1593"/>
        <v>20</v>
      </c>
      <c r="N2980" s="48">
        <v>3</v>
      </c>
      <c r="O2980" s="56">
        <v>36.200000000000003</v>
      </c>
      <c r="P2980" s="48" t="str">
        <f t="shared" si="1572"/>
        <v>G1301/4 BK</v>
      </c>
      <c r="Q2980" s="76">
        <v>9</v>
      </c>
      <c r="R2980" s="76">
        <v>56</v>
      </c>
      <c r="S2980" s="49">
        <f t="shared" si="1598"/>
        <v>0.16153846153846152</v>
      </c>
      <c r="T2980" s="49">
        <f t="shared" si="1573"/>
        <v>32.307692307692307</v>
      </c>
      <c r="U2980" s="49">
        <v>86.65384615384616</v>
      </c>
      <c r="V2980" s="49">
        <f t="shared" si="1566"/>
        <v>0.4332692307692308</v>
      </c>
      <c r="W2980" s="49">
        <f t="shared" si="1590"/>
        <v>3.2307692307692304</v>
      </c>
      <c r="X2980" s="90">
        <f>ROUND(S2980*$X$3,0)</f>
        <v>1</v>
      </c>
      <c r="Y2980" s="91">
        <f t="shared" si="1594"/>
        <v>36.200000000000003</v>
      </c>
      <c r="Z2980" s="93">
        <f t="shared" si="1591"/>
        <v>4</v>
      </c>
      <c r="AA2980" s="94">
        <f t="shared" si="1595"/>
        <v>144.80000000000001</v>
      </c>
      <c r="AB2980" s="97">
        <f t="shared" ref="AB2980:AB2992" si="1601">ROUND((S2980*$AB$4)+Z2980,0)</f>
        <v>5</v>
      </c>
      <c r="AC2980" s="98">
        <f t="shared" si="1596"/>
        <v>181</v>
      </c>
      <c r="AD2980" s="77" t="s">
        <v>3</v>
      </c>
      <c r="AE2980" s="54">
        <v>181</v>
      </c>
      <c r="AF2980" s="17"/>
    </row>
    <row r="2981" spans="1:32" ht="16.899999999999999" customHeight="1" x14ac:dyDescent="0.3">
      <c r="A2981" s="73" t="s">
        <v>35</v>
      </c>
      <c r="B2981" s="74" t="s">
        <v>2251</v>
      </c>
      <c r="C2981" s="48" t="s">
        <v>40</v>
      </c>
      <c r="D2981" s="48">
        <v>1</v>
      </c>
      <c r="E2981" s="48">
        <v>595</v>
      </c>
      <c r="F2981" s="48" t="s">
        <v>6127</v>
      </c>
      <c r="G2981" s="48" t="s">
        <v>112</v>
      </c>
      <c r="H2981" s="75">
        <f t="shared" si="1597"/>
        <v>0.5</v>
      </c>
      <c r="I2981" s="74">
        <v>150</v>
      </c>
      <c r="J2981" s="74">
        <v>100</v>
      </c>
      <c r="K2981" s="48">
        <f>J2981</f>
        <v>100</v>
      </c>
      <c r="L2981" s="48">
        <f t="shared" si="1600"/>
        <v>-4</v>
      </c>
      <c r="M2981" s="48">
        <f t="shared" si="1593"/>
        <v>96</v>
      </c>
      <c r="N2981" s="48">
        <v>0</v>
      </c>
      <c r="O2981" s="56">
        <v>3.2649999999999998E-2</v>
      </c>
      <c r="P2981" s="48" t="str">
        <f t="shared" si="1572"/>
        <v>5951 GR</v>
      </c>
      <c r="Q2981" s="76" t="s">
        <v>6187</v>
      </c>
      <c r="R2981" s="76" t="s">
        <v>6187</v>
      </c>
      <c r="S2981" s="49">
        <f t="shared" si="1598"/>
        <v>0</v>
      </c>
      <c r="T2981" s="49">
        <f t="shared" si="1573"/>
        <v>0</v>
      </c>
      <c r="U2981" s="49">
        <v>132.30769230769229</v>
      </c>
      <c r="V2981" s="49">
        <f t="shared" si="1566"/>
        <v>132.30769230769229</v>
      </c>
      <c r="W2981" s="49">
        <f t="shared" si="1590"/>
        <v>0</v>
      </c>
      <c r="X2981" s="90">
        <f t="shared" ref="X2981:X2989" si="1602">ROUNDUP(S2981*$X$4,0)</f>
        <v>0</v>
      </c>
      <c r="Y2981" s="91">
        <f t="shared" si="1594"/>
        <v>0</v>
      </c>
      <c r="Z2981" s="93">
        <f t="shared" si="1591"/>
        <v>0</v>
      </c>
      <c r="AA2981" s="94">
        <f t="shared" si="1595"/>
        <v>0</v>
      </c>
      <c r="AB2981" s="97">
        <f t="shared" si="1601"/>
        <v>0</v>
      </c>
      <c r="AC2981" s="98">
        <f t="shared" si="1596"/>
        <v>0</v>
      </c>
      <c r="AD2981" s="77" t="s">
        <v>5890</v>
      </c>
      <c r="AE2981" s="54">
        <v>0</v>
      </c>
      <c r="AF2981" s="17"/>
    </row>
    <row r="2982" spans="1:32" ht="16.899999999999999" customHeight="1" x14ac:dyDescent="0.3">
      <c r="A2982" s="34" t="s">
        <v>7</v>
      </c>
      <c r="B2982" s="35" t="s">
        <v>2308</v>
      </c>
      <c r="C2982" s="36" t="s">
        <v>1154</v>
      </c>
      <c r="D2982" s="37">
        <v>5000</v>
      </c>
      <c r="E2982" s="37"/>
      <c r="F2982" s="37"/>
      <c r="G2982" s="36" t="s">
        <v>35</v>
      </c>
      <c r="H2982" s="46">
        <f t="shared" si="1597"/>
        <v>0</v>
      </c>
      <c r="I2982" s="35">
        <v>69</v>
      </c>
      <c r="J2982" s="35">
        <v>69</v>
      </c>
      <c r="K2982" s="36">
        <f t="shared" ref="K2982:K2989" si="1603">I2982</f>
        <v>69</v>
      </c>
      <c r="L2982" s="36">
        <f t="shared" si="1600"/>
        <v>-4</v>
      </c>
      <c r="M2982" s="37">
        <f t="shared" si="1593"/>
        <v>65</v>
      </c>
      <c r="N2982" s="48">
        <v>0</v>
      </c>
      <c r="O2982" s="56">
        <v>0</v>
      </c>
      <c r="P2982" s="36" t="str">
        <f t="shared" si="1572"/>
        <v>5008C SL</v>
      </c>
      <c r="Q2982" s="38" t="s">
        <v>6187</v>
      </c>
      <c r="R2982" s="38" t="s">
        <v>6187</v>
      </c>
      <c r="S2982" s="39">
        <f t="shared" si="1598"/>
        <v>0</v>
      </c>
      <c r="T2982" s="39">
        <f t="shared" si="1573"/>
        <v>0</v>
      </c>
      <c r="U2982" s="39">
        <v>26.846153846153847</v>
      </c>
      <c r="V2982" s="39">
        <f t="shared" si="1566"/>
        <v>5.3692307692307694E-3</v>
      </c>
      <c r="W2982" s="39">
        <f t="shared" si="1590"/>
        <v>0</v>
      </c>
      <c r="X2982" s="39">
        <f t="shared" si="1602"/>
        <v>0</v>
      </c>
      <c r="Y2982" s="40">
        <f t="shared" si="1594"/>
        <v>0</v>
      </c>
      <c r="Z2982" s="39">
        <f t="shared" si="1591"/>
        <v>0</v>
      </c>
      <c r="AA2982" s="40">
        <f t="shared" si="1595"/>
        <v>0</v>
      </c>
      <c r="AB2982" s="39">
        <f t="shared" si="1601"/>
        <v>0</v>
      </c>
      <c r="AC2982" s="40">
        <f t="shared" si="1596"/>
        <v>0</v>
      </c>
      <c r="AD2982" s="41" t="s">
        <v>3</v>
      </c>
      <c r="AE2982" s="20">
        <v>0</v>
      </c>
      <c r="AF2982" s="17"/>
    </row>
    <row r="2983" spans="1:32" ht="16.899999999999999" customHeight="1" x14ac:dyDescent="0.3">
      <c r="A2983" s="73" t="s">
        <v>7</v>
      </c>
      <c r="B2983" s="74" t="s">
        <v>2329</v>
      </c>
      <c r="C2983" s="48" t="s">
        <v>1797</v>
      </c>
      <c r="D2983" s="48">
        <v>1</v>
      </c>
      <c r="E2983" s="48">
        <v>7400</v>
      </c>
      <c r="F2983" s="48" t="s">
        <v>6139</v>
      </c>
      <c r="G2983" s="48" t="s">
        <v>112</v>
      </c>
      <c r="H2983" s="75">
        <f t="shared" si="1597"/>
        <v>0</v>
      </c>
      <c r="I2983" s="74">
        <v>98</v>
      </c>
      <c r="J2983" s="74">
        <v>98</v>
      </c>
      <c r="K2983" s="48">
        <f t="shared" si="1603"/>
        <v>98</v>
      </c>
      <c r="L2983" s="48">
        <f t="shared" si="1600"/>
        <v>-4</v>
      </c>
      <c r="M2983" s="48">
        <f t="shared" si="1593"/>
        <v>94</v>
      </c>
      <c r="N2983" s="48">
        <v>0</v>
      </c>
      <c r="O2983" s="56">
        <v>0</v>
      </c>
      <c r="P2983" s="48" t="str">
        <f t="shared" si="1572"/>
        <v>F221V1/8 BK</v>
      </c>
      <c r="Q2983" s="76" t="s">
        <v>6187</v>
      </c>
      <c r="R2983" s="76" t="s">
        <v>6187</v>
      </c>
      <c r="S2983" s="49">
        <f t="shared" si="1598"/>
        <v>0</v>
      </c>
      <c r="T2983" s="49">
        <f t="shared" si="1573"/>
        <v>0</v>
      </c>
      <c r="U2983" s="49">
        <v>1213.93</v>
      </c>
      <c r="V2983" s="49">
        <f t="shared" si="1566"/>
        <v>1213.93</v>
      </c>
      <c r="W2983" s="49">
        <f t="shared" si="1590"/>
        <v>0</v>
      </c>
      <c r="X2983" s="90">
        <f t="shared" si="1602"/>
        <v>0</v>
      </c>
      <c r="Y2983" s="91">
        <f t="shared" si="1594"/>
        <v>0</v>
      </c>
      <c r="Z2983" s="93">
        <f t="shared" si="1591"/>
        <v>0</v>
      </c>
      <c r="AA2983" s="94">
        <f t="shared" si="1595"/>
        <v>0</v>
      </c>
      <c r="AB2983" s="97">
        <f t="shared" si="1601"/>
        <v>0</v>
      </c>
      <c r="AC2983" s="98">
        <f t="shared" si="1596"/>
        <v>0</v>
      </c>
      <c r="AD2983" s="77" t="s">
        <v>5890</v>
      </c>
      <c r="AE2983" s="54">
        <v>0</v>
      </c>
      <c r="AF2983" s="17"/>
    </row>
    <row r="2984" spans="1:32" ht="16.899999999999999" customHeight="1" x14ac:dyDescent="0.3">
      <c r="A2984" s="73" t="s">
        <v>35</v>
      </c>
      <c r="B2984" s="74" t="s">
        <v>2330</v>
      </c>
      <c r="C2984" s="48" t="s">
        <v>1797</v>
      </c>
      <c r="D2984" s="48">
        <v>1</v>
      </c>
      <c r="E2984" s="48">
        <v>7400</v>
      </c>
      <c r="F2984" s="48" t="s">
        <v>6139</v>
      </c>
      <c r="G2984" s="48" t="s">
        <v>112</v>
      </c>
      <c r="H2984" s="75">
        <f t="shared" si="1597"/>
        <v>0</v>
      </c>
      <c r="I2984" s="74">
        <v>108</v>
      </c>
      <c r="J2984" s="74">
        <v>108</v>
      </c>
      <c r="K2984" s="48">
        <f t="shared" si="1603"/>
        <v>108</v>
      </c>
      <c r="L2984" s="48">
        <f t="shared" si="1600"/>
        <v>-4</v>
      </c>
      <c r="M2984" s="48">
        <f t="shared" si="1593"/>
        <v>104</v>
      </c>
      <c r="N2984" s="48">
        <v>0</v>
      </c>
      <c r="O2984" s="56">
        <v>0</v>
      </c>
      <c r="P2984" s="48" t="str">
        <f t="shared" si="1572"/>
        <v>F221V11/2 BK</v>
      </c>
      <c r="Q2984" s="76" t="s">
        <v>6187</v>
      </c>
      <c r="R2984" s="76" t="s">
        <v>6187</v>
      </c>
      <c r="S2984" s="49">
        <f t="shared" si="1598"/>
        <v>0</v>
      </c>
      <c r="T2984" s="49">
        <f t="shared" si="1573"/>
        <v>0</v>
      </c>
      <c r="U2984" s="49">
        <v>26.397115384615383</v>
      </c>
      <c r="V2984" s="49">
        <f t="shared" si="1566"/>
        <v>26.397115384615383</v>
      </c>
      <c r="W2984" s="49">
        <f t="shared" si="1590"/>
        <v>0</v>
      </c>
      <c r="X2984" s="90">
        <f t="shared" si="1602"/>
        <v>0</v>
      </c>
      <c r="Y2984" s="91">
        <f t="shared" si="1594"/>
        <v>0</v>
      </c>
      <c r="Z2984" s="93">
        <f t="shared" si="1591"/>
        <v>0</v>
      </c>
      <c r="AA2984" s="94">
        <f t="shared" si="1595"/>
        <v>0</v>
      </c>
      <c r="AB2984" s="97">
        <f t="shared" si="1601"/>
        <v>0</v>
      </c>
      <c r="AC2984" s="98">
        <f t="shared" si="1596"/>
        <v>0</v>
      </c>
      <c r="AD2984" s="77" t="s">
        <v>5890</v>
      </c>
      <c r="AE2984" s="54">
        <v>0</v>
      </c>
      <c r="AF2984" s="17"/>
    </row>
    <row r="2985" spans="1:32" ht="16.899999999999999" customHeight="1" x14ac:dyDescent="0.3">
      <c r="A2985" s="73" t="s">
        <v>7</v>
      </c>
      <c r="B2985" s="74" t="s">
        <v>2332</v>
      </c>
      <c r="C2985" s="48" t="s">
        <v>1797</v>
      </c>
      <c r="D2985" s="48">
        <v>1</v>
      </c>
      <c r="E2985" s="48">
        <v>7400</v>
      </c>
      <c r="F2985" s="48" t="s">
        <v>6139</v>
      </c>
      <c r="G2985" s="48" t="s">
        <v>112</v>
      </c>
      <c r="H2985" s="75">
        <f t="shared" si="1597"/>
        <v>0</v>
      </c>
      <c r="I2985" s="74">
        <v>98</v>
      </c>
      <c r="J2985" s="74">
        <v>98</v>
      </c>
      <c r="K2985" s="48">
        <f t="shared" si="1603"/>
        <v>98</v>
      </c>
      <c r="L2985" s="48">
        <f t="shared" si="1600"/>
        <v>-4</v>
      </c>
      <c r="M2985" s="48">
        <f t="shared" si="1593"/>
        <v>94</v>
      </c>
      <c r="N2985" s="48">
        <v>0</v>
      </c>
      <c r="O2985" s="56">
        <v>0</v>
      </c>
      <c r="P2985" s="48" t="str">
        <f t="shared" si="1572"/>
        <v>F221V3/16 BK</v>
      </c>
      <c r="Q2985" s="76" t="s">
        <v>6187</v>
      </c>
      <c r="R2985" s="76" t="s">
        <v>6187</v>
      </c>
      <c r="S2985" s="49">
        <f t="shared" si="1598"/>
        <v>0</v>
      </c>
      <c r="T2985" s="49">
        <f t="shared" si="1573"/>
        <v>0</v>
      </c>
      <c r="U2985" s="49">
        <v>389.02923076923071</v>
      </c>
      <c r="V2985" s="49">
        <f t="shared" si="1566"/>
        <v>389.02923076923071</v>
      </c>
      <c r="W2985" s="49">
        <f t="shared" si="1590"/>
        <v>0</v>
      </c>
      <c r="X2985" s="90">
        <f t="shared" si="1602"/>
        <v>0</v>
      </c>
      <c r="Y2985" s="91">
        <f t="shared" si="1594"/>
        <v>0</v>
      </c>
      <c r="Z2985" s="93">
        <f t="shared" si="1591"/>
        <v>0</v>
      </c>
      <c r="AA2985" s="94">
        <f t="shared" si="1595"/>
        <v>0</v>
      </c>
      <c r="AB2985" s="97">
        <f t="shared" si="1601"/>
        <v>0</v>
      </c>
      <c r="AC2985" s="98">
        <f t="shared" si="1596"/>
        <v>0</v>
      </c>
      <c r="AD2985" s="77" t="s">
        <v>5890</v>
      </c>
      <c r="AE2985" s="54">
        <v>0</v>
      </c>
      <c r="AF2985" s="17"/>
    </row>
    <row r="2986" spans="1:32" ht="16.899999999999999" customHeight="1" x14ac:dyDescent="0.3">
      <c r="A2986" s="73" t="s">
        <v>7</v>
      </c>
      <c r="B2986" s="74" t="s">
        <v>2333</v>
      </c>
      <c r="C2986" s="48" t="s">
        <v>1797</v>
      </c>
      <c r="D2986" s="48">
        <v>1</v>
      </c>
      <c r="E2986" s="48">
        <v>7400</v>
      </c>
      <c r="F2986" s="48" t="s">
        <v>6139</v>
      </c>
      <c r="G2986" s="48" t="s">
        <v>112</v>
      </c>
      <c r="H2986" s="75">
        <f t="shared" si="1597"/>
        <v>0</v>
      </c>
      <c r="I2986" s="74">
        <v>98</v>
      </c>
      <c r="J2986" s="74">
        <v>98</v>
      </c>
      <c r="K2986" s="48">
        <f t="shared" si="1603"/>
        <v>98</v>
      </c>
      <c r="L2986" s="48">
        <f t="shared" si="1600"/>
        <v>-4</v>
      </c>
      <c r="M2986" s="48">
        <f t="shared" si="1593"/>
        <v>94</v>
      </c>
      <c r="N2986" s="48">
        <v>0</v>
      </c>
      <c r="O2986" s="56">
        <v>0</v>
      </c>
      <c r="P2986" s="48" t="str">
        <f t="shared" si="1572"/>
        <v>F221V3/4 BK</v>
      </c>
      <c r="Q2986" s="76" t="s">
        <v>6187</v>
      </c>
      <c r="R2986" s="76" t="s">
        <v>6187</v>
      </c>
      <c r="S2986" s="49">
        <f t="shared" si="1598"/>
        <v>0</v>
      </c>
      <c r="T2986" s="49">
        <f t="shared" si="1573"/>
        <v>0</v>
      </c>
      <c r="U2986" s="49">
        <v>222.75923076923075</v>
      </c>
      <c r="V2986" s="49">
        <f t="shared" si="1566"/>
        <v>222.75923076923075</v>
      </c>
      <c r="W2986" s="49">
        <f t="shared" si="1590"/>
        <v>0</v>
      </c>
      <c r="X2986" s="90">
        <f t="shared" si="1602"/>
        <v>0</v>
      </c>
      <c r="Y2986" s="91">
        <f t="shared" si="1594"/>
        <v>0</v>
      </c>
      <c r="Z2986" s="93">
        <f t="shared" si="1591"/>
        <v>0</v>
      </c>
      <c r="AA2986" s="94">
        <f t="shared" si="1595"/>
        <v>0</v>
      </c>
      <c r="AB2986" s="97">
        <f t="shared" si="1601"/>
        <v>0</v>
      </c>
      <c r="AC2986" s="98">
        <f t="shared" si="1596"/>
        <v>0</v>
      </c>
      <c r="AD2986" s="77" t="s">
        <v>5890</v>
      </c>
      <c r="AE2986" s="54">
        <v>0</v>
      </c>
      <c r="AF2986" s="17"/>
    </row>
    <row r="2987" spans="1:32" ht="16.899999999999999" customHeight="1" x14ac:dyDescent="0.3">
      <c r="A2987" s="73" t="s">
        <v>35</v>
      </c>
      <c r="B2987" s="74" t="s">
        <v>2335</v>
      </c>
      <c r="C2987" s="48" t="s">
        <v>1797</v>
      </c>
      <c r="D2987" s="48">
        <v>1</v>
      </c>
      <c r="E2987" s="48">
        <v>7400</v>
      </c>
      <c r="F2987" s="48" t="s">
        <v>6139</v>
      </c>
      <c r="G2987" s="48" t="s">
        <v>112</v>
      </c>
      <c r="H2987" s="75">
        <f t="shared" si="1597"/>
        <v>0</v>
      </c>
      <c r="I2987" s="74">
        <v>108</v>
      </c>
      <c r="J2987" s="74">
        <v>108</v>
      </c>
      <c r="K2987" s="48">
        <f t="shared" si="1603"/>
        <v>108</v>
      </c>
      <c r="L2987" s="48">
        <f t="shared" si="1600"/>
        <v>-4</v>
      </c>
      <c r="M2987" s="48">
        <f t="shared" si="1593"/>
        <v>104</v>
      </c>
      <c r="N2987" s="48">
        <v>0</v>
      </c>
      <c r="O2987" s="56">
        <v>0</v>
      </c>
      <c r="P2987" s="48" t="str">
        <f t="shared" si="1572"/>
        <v>F3503/64 CL</v>
      </c>
      <c r="Q2987" s="76" t="s">
        <v>6187</v>
      </c>
      <c r="R2987" s="76" t="s">
        <v>6187</v>
      </c>
      <c r="S2987" s="49">
        <f t="shared" si="1598"/>
        <v>0</v>
      </c>
      <c r="T2987" s="49">
        <f t="shared" si="1573"/>
        <v>0</v>
      </c>
      <c r="U2987" s="49">
        <v>43.91538461538461</v>
      </c>
      <c r="V2987" s="49">
        <f t="shared" si="1566"/>
        <v>43.91538461538461</v>
      </c>
      <c r="W2987" s="49">
        <f t="shared" si="1590"/>
        <v>0</v>
      </c>
      <c r="X2987" s="90">
        <f t="shared" si="1602"/>
        <v>0</v>
      </c>
      <c r="Y2987" s="91">
        <f t="shared" si="1594"/>
        <v>0</v>
      </c>
      <c r="Z2987" s="93">
        <f t="shared" si="1591"/>
        <v>0</v>
      </c>
      <c r="AA2987" s="94">
        <f t="shared" si="1595"/>
        <v>0</v>
      </c>
      <c r="AB2987" s="97">
        <f t="shared" si="1601"/>
        <v>0</v>
      </c>
      <c r="AC2987" s="98">
        <f t="shared" si="1596"/>
        <v>0</v>
      </c>
      <c r="AD2987" s="77" t="s">
        <v>5890</v>
      </c>
      <c r="AE2987" s="54">
        <v>0</v>
      </c>
      <c r="AF2987" s="17"/>
    </row>
    <row r="2988" spans="1:32" ht="16.899999999999999" customHeight="1" x14ac:dyDescent="0.3">
      <c r="A2988" s="73" t="s">
        <v>35</v>
      </c>
      <c r="B2988" s="74" t="s">
        <v>2339</v>
      </c>
      <c r="C2988" s="48" t="s">
        <v>1797</v>
      </c>
      <c r="D2988" s="48">
        <v>1</v>
      </c>
      <c r="E2988" s="48">
        <v>7400</v>
      </c>
      <c r="F2988" s="48" t="s">
        <v>6139</v>
      </c>
      <c r="G2988" s="48" t="s">
        <v>112</v>
      </c>
      <c r="H2988" s="75">
        <f t="shared" si="1597"/>
        <v>0</v>
      </c>
      <c r="I2988" s="74">
        <v>108</v>
      </c>
      <c r="J2988" s="74">
        <v>108</v>
      </c>
      <c r="K2988" s="48">
        <f t="shared" si="1603"/>
        <v>108</v>
      </c>
      <c r="L2988" s="48">
        <f t="shared" si="1600"/>
        <v>-4</v>
      </c>
      <c r="M2988" s="48">
        <f t="shared" si="1593"/>
        <v>104</v>
      </c>
      <c r="N2988" s="48">
        <v>0</v>
      </c>
      <c r="O2988" s="56">
        <v>0</v>
      </c>
      <c r="P2988" s="48" t="str">
        <f t="shared" si="1572"/>
        <v>F7501IN BK</v>
      </c>
      <c r="Q2988" s="76" t="s">
        <v>6187</v>
      </c>
      <c r="R2988" s="76" t="s">
        <v>6187</v>
      </c>
      <c r="S2988" s="49">
        <f t="shared" si="1598"/>
        <v>0</v>
      </c>
      <c r="T2988" s="49">
        <f t="shared" si="1573"/>
        <v>0</v>
      </c>
      <c r="U2988" s="49">
        <v>14.407692307692308</v>
      </c>
      <c r="V2988" s="49">
        <f t="shared" si="1566"/>
        <v>14.407692307692308</v>
      </c>
      <c r="W2988" s="49">
        <f t="shared" si="1590"/>
        <v>0</v>
      </c>
      <c r="X2988" s="90">
        <f t="shared" si="1602"/>
        <v>0</v>
      </c>
      <c r="Y2988" s="91">
        <f t="shared" si="1594"/>
        <v>0</v>
      </c>
      <c r="Z2988" s="93">
        <f t="shared" si="1591"/>
        <v>0</v>
      </c>
      <c r="AA2988" s="94">
        <f t="shared" si="1595"/>
        <v>0</v>
      </c>
      <c r="AB2988" s="97">
        <f t="shared" si="1601"/>
        <v>0</v>
      </c>
      <c r="AC2988" s="98">
        <f t="shared" si="1596"/>
        <v>0</v>
      </c>
      <c r="AD2988" s="77" t="s">
        <v>5890</v>
      </c>
      <c r="AE2988" s="54">
        <v>0</v>
      </c>
      <c r="AF2988" s="17"/>
    </row>
    <row r="2989" spans="1:32" ht="16.899999999999999" customHeight="1" x14ac:dyDescent="0.3">
      <c r="A2989" s="73" t="s">
        <v>35</v>
      </c>
      <c r="B2989" s="74" t="s">
        <v>2345</v>
      </c>
      <c r="C2989" s="48" t="s">
        <v>1797</v>
      </c>
      <c r="D2989" s="48">
        <v>1</v>
      </c>
      <c r="E2989" s="48">
        <v>7400</v>
      </c>
      <c r="F2989" s="48" t="s">
        <v>6139</v>
      </c>
      <c r="G2989" s="48" t="s">
        <v>112</v>
      </c>
      <c r="H2989" s="75">
        <f t="shared" si="1597"/>
        <v>0</v>
      </c>
      <c r="I2989" s="74">
        <v>47</v>
      </c>
      <c r="J2989" s="74">
        <v>47</v>
      </c>
      <c r="K2989" s="48">
        <f t="shared" si="1603"/>
        <v>47</v>
      </c>
      <c r="L2989" s="48">
        <f t="shared" si="1600"/>
        <v>-4</v>
      </c>
      <c r="M2989" s="48">
        <f t="shared" si="1593"/>
        <v>43</v>
      </c>
      <c r="N2989" s="48">
        <v>0</v>
      </c>
      <c r="O2989" s="56">
        <v>0</v>
      </c>
      <c r="P2989" s="48" t="str">
        <f t="shared" si="1572"/>
        <v>FSLV24 CL</v>
      </c>
      <c r="Q2989" s="76" t="s">
        <v>6187</v>
      </c>
      <c r="R2989" s="76" t="s">
        <v>6187</v>
      </c>
      <c r="S2989" s="49">
        <f t="shared" si="1598"/>
        <v>0</v>
      </c>
      <c r="T2989" s="49">
        <f t="shared" si="1573"/>
        <v>0</v>
      </c>
      <c r="U2989" s="49">
        <v>5.5576923076923066</v>
      </c>
      <c r="V2989" s="49">
        <f t="shared" si="1566"/>
        <v>5.5576923076923066</v>
      </c>
      <c r="W2989" s="49">
        <f t="shared" si="1590"/>
        <v>0</v>
      </c>
      <c r="X2989" s="90">
        <f t="shared" si="1602"/>
        <v>0</v>
      </c>
      <c r="Y2989" s="91">
        <f t="shared" si="1594"/>
        <v>0</v>
      </c>
      <c r="Z2989" s="93">
        <f t="shared" si="1591"/>
        <v>0</v>
      </c>
      <c r="AA2989" s="94">
        <f t="shared" si="1595"/>
        <v>0</v>
      </c>
      <c r="AB2989" s="97">
        <f t="shared" si="1601"/>
        <v>0</v>
      </c>
      <c r="AC2989" s="98">
        <f t="shared" si="1596"/>
        <v>0</v>
      </c>
      <c r="AD2989" s="77" t="s">
        <v>5890</v>
      </c>
      <c r="AE2989" s="54">
        <v>0</v>
      </c>
      <c r="AF2989" s="17"/>
    </row>
    <row r="2990" spans="1:32" ht="16.899999999999999" customHeight="1" x14ac:dyDescent="0.3">
      <c r="A2990" s="73" t="s">
        <v>7</v>
      </c>
      <c r="B2990" s="74" t="s">
        <v>1897</v>
      </c>
      <c r="C2990" s="48" t="s">
        <v>1797</v>
      </c>
      <c r="D2990" s="48">
        <v>83.33</v>
      </c>
      <c r="E2990" s="48">
        <v>4445</v>
      </c>
      <c r="F2990" s="48" t="s">
        <v>5912</v>
      </c>
      <c r="G2990" s="48" t="s">
        <v>122</v>
      </c>
      <c r="H2990" s="75">
        <f t="shared" si="1597"/>
        <v>0.14285714285714285</v>
      </c>
      <c r="I2990" s="74">
        <v>32</v>
      </c>
      <c r="J2990" s="74">
        <v>28</v>
      </c>
      <c r="K2990" s="48">
        <f>J2990</f>
        <v>28</v>
      </c>
      <c r="L2990" s="48">
        <f t="shared" si="1600"/>
        <v>-4</v>
      </c>
      <c r="M2990" s="48">
        <f t="shared" si="1593"/>
        <v>24</v>
      </c>
      <c r="N2990" s="48">
        <v>0</v>
      </c>
      <c r="O2990" s="56">
        <v>16.55125</v>
      </c>
      <c r="P2990" s="48" t="str">
        <f t="shared" si="1572"/>
        <v>F2211/16 BK</v>
      </c>
      <c r="Q2990" s="76">
        <v>0</v>
      </c>
      <c r="R2990" s="76">
        <v>4</v>
      </c>
      <c r="S2990" s="49">
        <f t="shared" si="1598"/>
        <v>4.6153846153846158E-3</v>
      </c>
      <c r="T2990" s="49">
        <f t="shared" si="1573"/>
        <v>0.38460000000000005</v>
      </c>
      <c r="U2990" s="49">
        <v>907.44190769230761</v>
      </c>
      <c r="V2990" s="49">
        <f t="shared" si="1566"/>
        <v>10.889738481846965</v>
      </c>
      <c r="W2990" s="49">
        <f t="shared" si="1590"/>
        <v>0.11076923076923079</v>
      </c>
      <c r="X2990" s="90">
        <f>ROUNDUP(S2990*$X$4,0)</f>
        <v>1</v>
      </c>
      <c r="Y2990" s="91">
        <f t="shared" si="1594"/>
        <v>16.55125</v>
      </c>
      <c r="Z2990" s="93">
        <f t="shared" si="1591"/>
        <v>1</v>
      </c>
      <c r="AA2990" s="94">
        <f t="shared" si="1595"/>
        <v>16.55125</v>
      </c>
      <c r="AB2990" s="97">
        <f t="shared" si="1601"/>
        <v>1</v>
      </c>
      <c r="AC2990" s="98">
        <f t="shared" si="1596"/>
        <v>16.55125</v>
      </c>
      <c r="AD2990" s="77" t="s">
        <v>3</v>
      </c>
      <c r="AE2990" s="54">
        <v>16.55125</v>
      </c>
      <c r="AF2990" s="17"/>
    </row>
    <row r="2991" spans="1:32" ht="12.75" customHeight="1" x14ac:dyDescent="0.3">
      <c r="A2991" s="73" t="s">
        <v>7</v>
      </c>
      <c r="B2991" s="74" t="s">
        <v>3573</v>
      </c>
      <c r="C2991" s="48" t="s">
        <v>1370</v>
      </c>
      <c r="D2991" s="48">
        <v>1000</v>
      </c>
      <c r="E2991" s="48">
        <v>2834</v>
      </c>
      <c r="F2991" s="48" t="s">
        <v>6126</v>
      </c>
      <c r="G2991" s="48">
        <v>2</v>
      </c>
      <c r="H2991" s="75">
        <f t="shared" si="1597"/>
        <v>0</v>
      </c>
      <c r="I2991" s="74">
        <v>40</v>
      </c>
      <c r="J2991" s="74">
        <f>I2991</f>
        <v>40</v>
      </c>
      <c r="K2991" s="48">
        <f>I2991</f>
        <v>40</v>
      </c>
      <c r="L2991" s="48"/>
      <c r="M2991" s="48">
        <f t="shared" si="1593"/>
        <v>40</v>
      </c>
      <c r="N2991" s="48">
        <v>1</v>
      </c>
      <c r="O2991" s="56">
        <v>196.61351999999999</v>
      </c>
      <c r="P2991" s="48" t="str">
        <f t="shared" si="1572"/>
        <v>86004CY SL</v>
      </c>
      <c r="Q2991" s="76">
        <v>1</v>
      </c>
      <c r="R2991" s="76">
        <v>4</v>
      </c>
      <c r="S2991" s="49">
        <f t="shared" si="1598"/>
        <v>1.5384615384615385E-2</v>
      </c>
      <c r="T2991" s="49">
        <f t="shared" si="1573"/>
        <v>15.384615384615385</v>
      </c>
      <c r="U2991" s="49">
        <v>25.807692307692307</v>
      </c>
      <c r="V2991" s="49">
        <f t="shared" si="1566"/>
        <v>2.5807692307692306E-2</v>
      </c>
      <c r="W2991" s="49">
        <f t="shared" si="1590"/>
        <v>0.61538461538461542</v>
      </c>
      <c r="X2991" s="90">
        <f>ROUND(S2991*$X$4,0)</f>
        <v>0</v>
      </c>
      <c r="Y2991" s="91">
        <f t="shared" si="1594"/>
        <v>0</v>
      </c>
      <c r="Z2991" s="93">
        <f t="shared" si="1591"/>
        <v>1</v>
      </c>
      <c r="AA2991" s="94">
        <f t="shared" si="1595"/>
        <v>196.61351999999999</v>
      </c>
      <c r="AB2991" s="97">
        <f t="shared" si="1601"/>
        <v>1</v>
      </c>
      <c r="AC2991" s="98">
        <f t="shared" si="1596"/>
        <v>196.61351999999999</v>
      </c>
      <c r="AD2991" s="77" t="s">
        <v>3</v>
      </c>
      <c r="AE2991" s="54">
        <v>196.61351999999999</v>
      </c>
      <c r="AF2991" s="17"/>
    </row>
    <row r="2992" spans="1:32" ht="16.899999999999999" customHeight="1" x14ac:dyDescent="0.3">
      <c r="A2992" s="34" t="s">
        <v>7</v>
      </c>
      <c r="B2992" s="35" t="s">
        <v>2373</v>
      </c>
      <c r="C2992" s="36" t="s">
        <v>1367</v>
      </c>
      <c r="D2992" s="37">
        <v>1</v>
      </c>
      <c r="E2992" s="37"/>
      <c r="F2992" s="37"/>
      <c r="G2992" s="36" t="s">
        <v>35</v>
      </c>
      <c r="H2992" s="46">
        <f t="shared" si="1597"/>
        <v>0</v>
      </c>
      <c r="I2992" s="35">
        <v>94</v>
      </c>
      <c r="J2992" s="35">
        <v>94</v>
      </c>
      <c r="K2992" s="36">
        <f>I2992</f>
        <v>94</v>
      </c>
      <c r="L2992" s="36">
        <f>$L$3</f>
        <v>-4</v>
      </c>
      <c r="M2992" s="37">
        <f t="shared" si="1593"/>
        <v>90</v>
      </c>
      <c r="N2992" s="48">
        <v>0</v>
      </c>
      <c r="O2992" s="56">
        <v>0</v>
      </c>
      <c r="P2992" s="36" t="str">
        <f t="shared" si="1572"/>
        <v>6452 SL</v>
      </c>
      <c r="Q2992" s="38" t="s">
        <v>6187</v>
      </c>
      <c r="R2992" s="38" t="s">
        <v>6187</v>
      </c>
      <c r="S2992" s="39">
        <f t="shared" si="1598"/>
        <v>0</v>
      </c>
      <c r="T2992" s="39">
        <f t="shared" si="1573"/>
        <v>0</v>
      </c>
      <c r="U2992" s="39">
        <v>261.11538461538464</v>
      </c>
      <c r="V2992" s="39">
        <f t="shared" si="1566"/>
        <v>261.11538461538464</v>
      </c>
      <c r="W2992" s="39">
        <f t="shared" si="1590"/>
        <v>0</v>
      </c>
      <c r="X2992" s="39">
        <f>ROUNDUP(S2992*$X$4,0)</f>
        <v>0</v>
      </c>
      <c r="Y2992" s="40">
        <f t="shared" si="1594"/>
        <v>0</v>
      </c>
      <c r="Z2992" s="39">
        <f t="shared" si="1591"/>
        <v>0</v>
      </c>
      <c r="AA2992" s="40">
        <f t="shared" si="1595"/>
        <v>0</v>
      </c>
      <c r="AB2992" s="39">
        <f t="shared" si="1601"/>
        <v>0</v>
      </c>
      <c r="AC2992" s="40">
        <f t="shared" si="1596"/>
        <v>0</v>
      </c>
      <c r="AD2992" s="41" t="s">
        <v>5890</v>
      </c>
      <c r="AE2992" s="20">
        <v>0</v>
      </c>
      <c r="AF2992" s="17"/>
    </row>
    <row r="2993" spans="1:32" ht="16.899999999999999" customHeight="1" x14ac:dyDescent="0.3">
      <c r="A2993" s="73" t="s">
        <v>7</v>
      </c>
      <c r="B2993" s="74" t="s">
        <v>2375</v>
      </c>
      <c r="C2993" s="48" t="s">
        <v>1367</v>
      </c>
      <c r="D2993" s="48">
        <v>500</v>
      </c>
      <c r="E2993" s="48">
        <v>621</v>
      </c>
      <c r="F2993" s="48" t="s">
        <v>6128</v>
      </c>
      <c r="G2993" s="48" t="s">
        <v>11</v>
      </c>
      <c r="H2993" s="75">
        <f t="shared" si="1597"/>
        <v>0</v>
      </c>
      <c r="I2993" s="74">
        <v>5</v>
      </c>
      <c r="J2993" s="74">
        <v>5</v>
      </c>
      <c r="K2993" s="48">
        <f>J2993</f>
        <v>5</v>
      </c>
      <c r="L2993" s="48"/>
      <c r="M2993" s="48">
        <f t="shared" si="1593"/>
        <v>5</v>
      </c>
      <c r="N2993" s="48">
        <v>0</v>
      </c>
      <c r="O2993" s="56">
        <v>125.16125</v>
      </c>
      <c r="P2993" s="48" t="str">
        <f t="shared" si="1572"/>
        <v>6462 VI</v>
      </c>
      <c r="Q2993" s="76" t="s">
        <v>6187</v>
      </c>
      <c r="R2993" s="76" t="s">
        <v>6187</v>
      </c>
      <c r="S2993" s="49">
        <f t="shared" si="1598"/>
        <v>0</v>
      </c>
      <c r="T2993" s="49">
        <f t="shared" si="1573"/>
        <v>0</v>
      </c>
      <c r="U2993" s="49">
        <v>16.03846153846154</v>
      </c>
      <c r="V2993" s="49">
        <f t="shared" si="1566"/>
        <v>3.2076923076923079E-2</v>
      </c>
      <c r="W2993" s="49">
        <f t="shared" si="1590"/>
        <v>0</v>
      </c>
      <c r="X2993" s="90">
        <f>ROUNDUP(S2993*$X$2,0)</f>
        <v>0</v>
      </c>
      <c r="Y2993" s="91">
        <f t="shared" si="1594"/>
        <v>0</v>
      </c>
      <c r="Z2993" s="93">
        <f t="shared" si="1591"/>
        <v>0</v>
      </c>
      <c r="AA2993" s="94">
        <f t="shared" si="1595"/>
        <v>0</v>
      </c>
      <c r="AB2993" s="97">
        <f>ROUND((S2993*$AB$2)+Z2993,0)</f>
        <v>0</v>
      </c>
      <c r="AC2993" s="98">
        <f t="shared" si="1596"/>
        <v>0</v>
      </c>
      <c r="AD2993" s="77" t="s">
        <v>5891</v>
      </c>
      <c r="AE2993" s="54">
        <v>0</v>
      </c>
      <c r="AF2993" s="17"/>
    </row>
    <row r="2994" spans="1:32" ht="16.899999999999999" customHeight="1" x14ac:dyDescent="0.3">
      <c r="A2994" s="73" t="s">
        <v>35</v>
      </c>
      <c r="B2994" s="74" t="s">
        <v>2394</v>
      </c>
      <c r="C2994" s="48" t="s">
        <v>1432</v>
      </c>
      <c r="D2994" s="48">
        <v>5000</v>
      </c>
      <c r="E2994" s="48">
        <v>621</v>
      </c>
      <c r="F2994" s="48" t="s">
        <v>6128</v>
      </c>
      <c r="G2994" s="48" t="s">
        <v>35</v>
      </c>
      <c r="H2994" s="75">
        <f t="shared" si="1597"/>
        <v>2.564102564102564E-2</v>
      </c>
      <c r="I2994" s="74">
        <v>40</v>
      </c>
      <c r="J2994" s="74">
        <v>39</v>
      </c>
      <c r="K2994" s="48">
        <f>J2994</f>
        <v>39</v>
      </c>
      <c r="L2994" s="48">
        <f>$L$3</f>
        <v>-4</v>
      </c>
      <c r="M2994" s="48">
        <f t="shared" si="1593"/>
        <v>35</v>
      </c>
      <c r="N2994" s="48">
        <v>0</v>
      </c>
      <c r="O2994" s="56">
        <v>131.5</v>
      </c>
      <c r="P2994" s="48" t="str">
        <f t="shared" si="1572"/>
        <v>6710 GR</v>
      </c>
      <c r="Q2994" s="76" t="s">
        <v>6187</v>
      </c>
      <c r="R2994" s="76" t="s">
        <v>6187</v>
      </c>
      <c r="S2994" s="49">
        <f t="shared" si="1598"/>
        <v>0</v>
      </c>
      <c r="T2994" s="49">
        <f t="shared" si="1573"/>
        <v>0</v>
      </c>
      <c r="U2994" s="49">
        <v>302.46153846153845</v>
      </c>
      <c r="V2994" s="49">
        <f t="shared" si="1566"/>
        <v>6.0492307692307692E-2</v>
      </c>
      <c r="W2994" s="49">
        <f t="shared" si="1590"/>
        <v>0</v>
      </c>
      <c r="X2994" s="90">
        <f>ROUNDUP(S2994*$X$4,0)</f>
        <v>0</v>
      </c>
      <c r="Y2994" s="91">
        <f t="shared" si="1594"/>
        <v>0</v>
      </c>
      <c r="Z2994" s="93">
        <f t="shared" si="1591"/>
        <v>0</v>
      </c>
      <c r="AA2994" s="94">
        <f t="shared" si="1595"/>
        <v>0</v>
      </c>
      <c r="AB2994" s="97">
        <f t="shared" ref="AB2994:AB3040" si="1604">ROUND((S2994*$AB$4)+Z2994,0)</f>
        <v>0</v>
      </c>
      <c r="AC2994" s="98">
        <f t="shared" si="1596"/>
        <v>0</v>
      </c>
      <c r="AD2994" s="77" t="s">
        <v>3</v>
      </c>
      <c r="AE2994" s="54">
        <v>0</v>
      </c>
      <c r="AF2994" s="17"/>
    </row>
    <row r="2995" spans="1:32" ht="12.75" customHeight="1" x14ac:dyDescent="0.3">
      <c r="A2995" s="73" t="s">
        <v>35</v>
      </c>
      <c r="B2995" s="74" t="s">
        <v>2397</v>
      </c>
      <c r="C2995" s="48" t="s">
        <v>1432</v>
      </c>
      <c r="D2995" s="48">
        <v>5000</v>
      </c>
      <c r="E2995" s="48">
        <v>621</v>
      </c>
      <c r="F2995" s="48" t="s">
        <v>6128</v>
      </c>
      <c r="G2995" s="48" t="s">
        <v>35</v>
      </c>
      <c r="H2995" s="75">
        <f t="shared" si="1597"/>
        <v>2.564102564102564E-2</v>
      </c>
      <c r="I2995" s="74">
        <v>40</v>
      </c>
      <c r="J2995" s="74">
        <v>39</v>
      </c>
      <c r="K2995" s="48">
        <f>J2995</f>
        <v>39</v>
      </c>
      <c r="L2995" s="48">
        <f>$L$3</f>
        <v>-4</v>
      </c>
      <c r="M2995" s="48">
        <f t="shared" si="1593"/>
        <v>35</v>
      </c>
      <c r="N2995" s="48">
        <v>0</v>
      </c>
      <c r="O2995" s="56">
        <v>151.25</v>
      </c>
      <c r="P2995" s="48" t="str">
        <f t="shared" si="1572"/>
        <v>6711 OR</v>
      </c>
      <c r="Q2995" s="76">
        <v>0</v>
      </c>
      <c r="R2995" s="76">
        <v>3</v>
      </c>
      <c r="S2995" s="49">
        <f t="shared" si="1598"/>
        <v>3.4615384615384616E-3</v>
      </c>
      <c r="T2995" s="49">
        <f t="shared" si="1573"/>
        <v>17.307692307692307</v>
      </c>
      <c r="U2995" s="49">
        <v>340.23076923076923</v>
      </c>
      <c r="V2995" s="49">
        <f t="shared" si="1566"/>
        <v>6.804615384615384E-2</v>
      </c>
      <c r="W2995" s="49">
        <f t="shared" si="1590"/>
        <v>0.12115384615384615</v>
      </c>
      <c r="X2995" s="90">
        <f>ROUNDUP(S2995*$X$4,0)</f>
        <v>1</v>
      </c>
      <c r="Y2995" s="91">
        <f t="shared" si="1594"/>
        <v>151.25</v>
      </c>
      <c r="Z2995" s="93">
        <f t="shared" si="1591"/>
        <v>1</v>
      </c>
      <c r="AA2995" s="94">
        <f t="shared" si="1595"/>
        <v>151.25</v>
      </c>
      <c r="AB2995" s="97">
        <f t="shared" si="1604"/>
        <v>1</v>
      </c>
      <c r="AC2995" s="98">
        <f t="shared" si="1596"/>
        <v>151.25</v>
      </c>
      <c r="AD2995" s="77" t="s">
        <v>3</v>
      </c>
      <c r="AE2995" s="54">
        <v>151.25</v>
      </c>
      <c r="AF2995" s="17"/>
    </row>
    <row r="2996" spans="1:32" ht="12.75" customHeight="1" x14ac:dyDescent="0.3">
      <c r="A2996" s="73" t="s">
        <v>7</v>
      </c>
      <c r="B2996" s="74" t="s">
        <v>3391</v>
      </c>
      <c r="C2996" s="48" t="s">
        <v>1370</v>
      </c>
      <c r="D2996" s="48">
        <v>100</v>
      </c>
      <c r="E2996" s="48">
        <v>2834</v>
      </c>
      <c r="F2996" s="48" t="s">
        <v>6126</v>
      </c>
      <c r="G2996" s="48">
        <v>2</v>
      </c>
      <c r="H2996" s="75">
        <f t="shared" si="1597"/>
        <v>0</v>
      </c>
      <c r="I2996" s="74">
        <v>45</v>
      </c>
      <c r="J2996" s="74">
        <f>I2996</f>
        <v>45</v>
      </c>
      <c r="K2996" s="48">
        <f>I2996</f>
        <v>45</v>
      </c>
      <c r="L2996" s="48"/>
      <c r="M2996" s="48">
        <f t="shared" si="1593"/>
        <v>45</v>
      </c>
      <c r="N2996" s="48">
        <v>1</v>
      </c>
      <c r="O2996" s="56">
        <v>54.237909999999999</v>
      </c>
      <c r="P2996" s="48" t="str">
        <f t="shared" si="1572"/>
        <v>65603CY SL</v>
      </c>
      <c r="Q2996" s="76">
        <v>1</v>
      </c>
      <c r="R2996" s="76">
        <v>21</v>
      </c>
      <c r="S2996" s="49">
        <f t="shared" si="1598"/>
        <v>3.5000000000000003E-2</v>
      </c>
      <c r="T2996" s="49">
        <f t="shared" si="1573"/>
        <v>3.5000000000000004</v>
      </c>
      <c r="U2996" s="49">
        <v>263.30769230769238</v>
      </c>
      <c r="V2996" s="49">
        <f t="shared" si="1566"/>
        <v>2.6330769230769238</v>
      </c>
      <c r="W2996" s="49">
        <f t="shared" si="1590"/>
        <v>1.5750000000000002</v>
      </c>
      <c r="X2996" s="90">
        <f>ROUND(S2996*$X$4,0)</f>
        <v>0</v>
      </c>
      <c r="Y2996" s="91">
        <f t="shared" si="1594"/>
        <v>0</v>
      </c>
      <c r="Z2996" s="93">
        <f t="shared" si="1591"/>
        <v>2</v>
      </c>
      <c r="AA2996" s="94">
        <f t="shared" si="1595"/>
        <v>108.47582</v>
      </c>
      <c r="AB2996" s="97">
        <f t="shared" si="1604"/>
        <v>2</v>
      </c>
      <c r="AC2996" s="98">
        <f t="shared" si="1596"/>
        <v>108.47582</v>
      </c>
      <c r="AD2996" s="77" t="s">
        <v>3</v>
      </c>
      <c r="AE2996" s="54">
        <v>108.47582</v>
      </c>
      <c r="AF2996" s="17"/>
    </row>
    <row r="2997" spans="1:32" ht="16.899999999999999" customHeight="1" x14ac:dyDescent="0.3">
      <c r="A2997" s="73" t="s">
        <v>35</v>
      </c>
      <c r="B2997" s="74" t="s">
        <v>2404</v>
      </c>
      <c r="C2997" s="48" t="s">
        <v>1432</v>
      </c>
      <c r="D2997" s="48">
        <v>5000</v>
      </c>
      <c r="E2997" s="48">
        <v>621</v>
      </c>
      <c r="F2997" s="48" t="s">
        <v>6128</v>
      </c>
      <c r="G2997" s="48" t="s">
        <v>112</v>
      </c>
      <c r="H2997" s="75">
        <f t="shared" si="1597"/>
        <v>2.564102564102564E-2</v>
      </c>
      <c r="I2997" s="74">
        <v>40</v>
      </c>
      <c r="J2997" s="74">
        <v>39</v>
      </c>
      <c r="K2997" s="48">
        <f>J2997</f>
        <v>39</v>
      </c>
      <c r="L2997" s="48">
        <f t="shared" ref="L2997:L3002" si="1605">$L$3</f>
        <v>-4</v>
      </c>
      <c r="M2997" s="48">
        <f t="shared" si="1593"/>
        <v>35</v>
      </c>
      <c r="N2997" s="48">
        <v>1</v>
      </c>
      <c r="O2997" s="56">
        <v>93.1</v>
      </c>
      <c r="P2997" s="48" t="str">
        <f t="shared" si="1572"/>
        <v>6712 OR</v>
      </c>
      <c r="Q2997" s="76">
        <v>1</v>
      </c>
      <c r="R2997" s="76">
        <v>6</v>
      </c>
      <c r="S2997" s="49">
        <f t="shared" si="1598"/>
        <v>1.7692307692307691E-2</v>
      </c>
      <c r="T2997" s="49">
        <f t="shared" si="1573"/>
        <v>88.461538461538453</v>
      </c>
      <c r="U2997" s="49">
        <v>897</v>
      </c>
      <c r="V2997" s="49">
        <f t="shared" si="1566"/>
        <v>0.1794</v>
      </c>
      <c r="W2997" s="49">
        <f t="shared" si="1590"/>
        <v>0.61923076923076914</v>
      </c>
      <c r="X2997" s="90">
        <f>ROUND(S2997*$X$4,0)</f>
        <v>0</v>
      </c>
      <c r="Y2997" s="91">
        <f t="shared" si="1594"/>
        <v>0</v>
      </c>
      <c r="Z2997" s="93">
        <f t="shared" si="1591"/>
        <v>1</v>
      </c>
      <c r="AA2997" s="94">
        <f t="shared" si="1595"/>
        <v>93.1</v>
      </c>
      <c r="AB2997" s="97">
        <f t="shared" si="1604"/>
        <v>1</v>
      </c>
      <c r="AC2997" s="98">
        <f t="shared" si="1596"/>
        <v>93.1</v>
      </c>
      <c r="AD2997" s="77" t="s">
        <v>3</v>
      </c>
      <c r="AE2997" s="54">
        <v>93.1</v>
      </c>
      <c r="AF2997" s="17"/>
    </row>
    <row r="2998" spans="1:32" ht="12.75" customHeight="1" x14ac:dyDescent="0.3">
      <c r="A2998" s="73" t="s">
        <v>35</v>
      </c>
      <c r="B2998" s="74" t="s">
        <v>1214</v>
      </c>
      <c r="C2998" s="48" t="s">
        <v>464</v>
      </c>
      <c r="D2998" s="48">
        <v>1000</v>
      </c>
      <c r="E2998" s="48">
        <v>2800</v>
      </c>
      <c r="F2998" s="48" t="s">
        <v>5911</v>
      </c>
      <c r="G2998" s="48" t="s">
        <v>112</v>
      </c>
      <c r="H2998" s="75">
        <f t="shared" si="1597"/>
        <v>0.19</v>
      </c>
      <c r="I2998" s="74">
        <v>119</v>
      </c>
      <c r="J2998" s="74">
        <v>100</v>
      </c>
      <c r="K2998" s="48">
        <f>J2998</f>
        <v>100</v>
      </c>
      <c r="L2998" s="48">
        <f t="shared" si="1605"/>
        <v>-4</v>
      </c>
      <c r="M2998" s="48">
        <f t="shared" si="1593"/>
        <v>96</v>
      </c>
      <c r="N2998" s="48">
        <v>2</v>
      </c>
      <c r="O2998" s="56">
        <v>81.234999999999999</v>
      </c>
      <c r="P2998" s="48" t="str">
        <f t="shared" si="1572"/>
        <v>5851 BL</v>
      </c>
      <c r="Q2998" s="76">
        <v>1</v>
      </c>
      <c r="R2998" s="76">
        <v>6</v>
      </c>
      <c r="S2998" s="49">
        <f t="shared" si="1598"/>
        <v>1.7692307692307691E-2</v>
      </c>
      <c r="T2998" s="49">
        <f t="shared" si="1573"/>
        <v>17.69230769230769</v>
      </c>
      <c r="U2998" s="49">
        <v>55.42307692307692</v>
      </c>
      <c r="V2998" s="49">
        <f t="shared" ref="V2998:V3061" si="1606">U2998/D2998</f>
        <v>5.5423076923076922E-2</v>
      </c>
      <c r="W2998" s="49">
        <f t="shared" si="1590"/>
        <v>1.6984615384615385</v>
      </c>
      <c r="X2998" s="90">
        <f>ROUND(S2998*$X$4,0)</f>
        <v>0</v>
      </c>
      <c r="Y2998" s="91">
        <f t="shared" si="1594"/>
        <v>0</v>
      </c>
      <c r="Z2998" s="93">
        <f t="shared" si="1591"/>
        <v>2</v>
      </c>
      <c r="AA2998" s="94">
        <f t="shared" si="1595"/>
        <v>162.47</v>
      </c>
      <c r="AB2998" s="97">
        <f t="shared" si="1604"/>
        <v>2</v>
      </c>
      <c r="AC2998" s="98">
        <f t="shared" si="1596"/>
        <v>162.47</v>
      </c>
      <c r="AD2998" s="77" t="s">
        <v>5890</v>
      </c>
      <c r="AE2998" s="54">
        <v>162.47</v>
      </c>
      <c r="AF2998" s="17"/>
    </row>
    <row r="2999" spans="1:32" ht="16.899999999999999" customHeight="1" x14ac:dyDescent="0.3">
      <c r="A2999" s="73" t="s">
        <v>7</v>
      </c>
      <c r="B2999" s="74" t="s">
        <v>2423</v>
      </c>
      <c r="C2999" s="48" t="s">
        <v>34</v>
      </c>
      <c r="D2999" s="48">
        <v>1</v>
      </c>
      <c r="E2999" s="48">
        <v>357</v>
      </c>
      <c r="F2999" s="48" t="s">
        <v>6140</v>
      </c>
      <c r="G2999" s="48" t="s">
        <v>112</v>
      </c>
      <c r="H2999" s="75">
        <f t="shared" si="1597"/>
        <v>0</v>
      </c>
      <c r="I2999" s="74">
        <v>38</v>
      </c>
      <c r="J2999" s="74">
        <v>38</v>
      </c>
      <c r="K2999" s="48">
        <f>I2999</f>
        <v>38</v>
      </c>
      <c r="L2999" s="48">
        <f t="shared" si="1605"/>
        <v>-4</v>
      </c>
      <c r="M2999" s="48">
        <f t="shared" si="1593"/>
        <v>34</v>
      </c>
      <c r="N2999" s="48">
        <v>0</v>
      </c>
      <c r="O2999" s="56">
        <v>0</v>
      </c>
      <c r="P2999" s="48" t="str">
        <f t="shared" si="1572"/>
        <v>TFT20024 NA</v>
      </c>
      <c r="Q2999" s="76" t="s">
        <v>6187</v>
      </c>
      <c r="R2999" s="76" t="s">
        <v>6187</v>
      </c>
      <c r="S2999" s="49">
        <f t="shared" si="1598"/>
        <v>0</v>
      </c>
      <c r="T2999" s="49">
        <f t="shared" si="1573"/>
        <v>0</v>
      </c>
      <c r="U2999" s="49">
        <v>104.5</v>
      </c>
      <c r="V2999" s="49">
        <f t="shared" si="1606"/>
        <v>104.5</v>
      </c>
      <c r="W2999" s="49">
        <f t="shared" si="1590"/>
        <v>0</v>
      </c>
      <c r="X2999" s="90">
        <f>ROUNDUP(S2999*$X$4,0)</f>
        <v>0</v>
      </c>
      <c r="Y2999" s="91">
        <f t="shared" si="1594"/>
        <v>0</v>
      </c>
      <c r="Z2999" s="93">
        <f t="shared" si="1591"/>
        <v>0</v>
      </c>
      <c r="AA2999" s="94">
        <f t="shared" si="1595"/>
        <v>0</v>
      </c>
      <c r="AB2999" s="97">
        <f t="shared" si="1604"/>
        <v>0</v>
      </c>
      <c r="AC2999" s="98">
        <f t="shared" si="1596"/>
        <v>0</v>
      </c>
      <c r="AD2999" s="77" t="s">
        <v>5890</v>
      </c>
      <c r="AE2999" s="54">
        <v>0</v>
      </c>
      <c r="AF2999" s="17"/>
    </row>
    <row r="3000" spans="1:32" ht="16.899999999999999" customHeight="1" x14ac:dyDescent="0.3">
      <c r="A3000" s="73" t="s">
        <v>35</v>
      </c>
      <c r="B3000" s="74" t="s">
        <v>2425</v>
      </c>
      <c r="C3000" s="48" t="s">
        <v>34</v>
      </c>
      <c r="D3000" s="48">
        <v>1</v>
      </c>
      <c r="E3000" s="48">
        <v>357</v>
      </c>
      <c r="F3000" s="48" t="s">
        <v>6140</v>
      </c>
      <c r="G3000" s="48" t="s">
        <v>112</v>
      </c>
      <c r="H3000" s="75">
        <f t="shared" si="1597"/>
        <v>0</v>
      </c>
      <c r="I3000" s="74">
        <v>38</v>
      </c>
      <c r="J3000" s="74">
        <v>38</v>
      </c>
      <c r="K3000" s="48">
        <f>I3000</f>
        <v>38</v>
      </c>
      <c r="L3000" s="48">
        <f t="shared" si="1605"/>
        <v>-4</v>
      </c>
      <c r="M3000" s="48">
        <f t="shared" si="1593"/>
        <v>34</v>
      </c>
      <c r="N3000" s="48">
        <v>0</v>
      </c>
      <c r="O3000" s="56">
        <v>0</v>
      </c>
      <c r="P3000" s="48" t="str">
        <f t="shared" si="1572"/>
        <v>TFT20028 NA</v>
      </c>
      <c r="Q3000" s="76" t="s">
        <v>6187</v>
      </c>
      <c r="R3000" s="76" t="s">
        <v>6187</v>
      </c>
      <c r="S3000" s="49">
        <f t="shared" si="1598"/>
        <v>0</v>
      </c>
      <c r="T3000" s="49">
        <f t="shared" si="1573"/>
        <v>0</v>
      </c>
      <c r="U3000" s="49">
        <v>41.846153846153847</v>
      </c>
      <c r="V3000" s="49">
        <f t="shared" si="1606"/>
        <v>41.846153846153847</v>
      </c>
      <c r="W3000" s="49">
        <f t="shared" si="1590"/>
        <v>0</v>
      </c>
      <c r="X3000" s="90">
        <f t="shared" ref="X3000:X3001" si="1607">ROUNDUP(S3000*$X$4,0)</f>
        <v>0</v>
      </c>
      <c r="Y3000" s="91">
        <f t="shared" si="1594"/>
        <v>0</v>
      </c>
      <c r="Z3000" s="93">
        <f t="shared" si="1591"/>
        <v>0</v>
      </c>
      <c r="AA3000" s="94">
        <f t="shared" si="1595"/>
        <v>0</v>
      </c>
      <c r="AB3000" s="97">
        <f t="shared" si="1604"/>
        <v>0</v>
      </c>
      <c r="AC3000" s="98">
        <f t="shared" si="1596"/>
        <v>0</v>
      </c>
      <c r="AD3000" s="77" t="s">
        <v>5890</v>
      </c>
      <c r="AE3000" s="54">
        <v>0</v>
      </c>
      <c r="AF3000" s="17"/>
    </row>
    <row r="3001" spans="1:32" ht="16.899999999999999" customHeight="1" x14ac:dyDescent="0.3">
      <c r="A3001" s="73" t="s">
        <v>35</v>
      </c>
      <c r="B3001" s="74" t="s">
        <v>2426</v>
      </c>
      <c r="C3001" s="48" t="s">
        <v>34</v>
      </c>
      <c r="D3001" s="48">
        <v>1</v>
      </c>
      <c r="E3001" s="48">
        <v>357</v>
      </c>
      <c r="F3001" s="48" t="s">
        <v>6140</v>
      </c>
      <c r="G3001" s="48" t="s">
        <v>112</v>
      </c>
      <c r="H3001" s="75">
        <f t="shared" si="1597"/>
        <v>0</v>
      </c>
      <c r="I3001" s="74">
        <v>38</v>
      </c>
      <c r="J3001" s="74">
        <v>38</v>
      </c>
      <c r="K3001" s="48">
        <f>I3001</f>
        <v>38</v>
      </c>
      <c r="L3001" s="48">
        <f t="shared" si="1605"/>
        <v>-4</v>
      </c>
      <c r="M3001" s="48">
        <f t="shared" si="1593"/>
        <v>34</v>
      </c>
      <c r="N3001" s="48">
        <v>0</v>
      </c>
      <c r="O3001" s="56">
        <v>0</v>
      </c>
      <c r="P3001" s="48" t="str">
        <f t="shared" si="1572"/>
        <v>TFT20030 NA</v>
      </c>
      <c r="Q3001" s="76" t="s">
        <v>6187</v>
      </c>
      <c r="R3001" s="76" t="s">
        <v>6187</v>
      </c>
      <c r="S3001" s="49">
        <f t="shared" si="1598"/>
        <v>0</v>
      </c>
      <c r="T3001" s="49">
        <f t="shared" si="1573"/>
        <v>0</v>
      </c>
      <c r="U3001" s="49">
        <v>42.192307692307693</v>
      </c>
      <c r="V3001" s="49">
        <f t="shared" si="1606"/>
        <v>42.192307692307693</v>
      </c>
      <c r="W3001" s="49">
        <f t="shared" si="1590"/>
        <v>0</v>
      </c>
      <c r="X3001" s="90">
        <f t="shared" si="1607"/>
        <v>0</v>
      </c>
      <c r="Y3001" s="91">
        <f t="shared" si="1594"/>
        <v>0</v>
      </c>
      <c r="Z3001" s="93">
        <f t="shared" si="1591"/>
        <v>0</v>
      </c>
      <c r="AA3001" s="94">
        <f t="shared" si="1595"/>
        <v>0</v>
      </c>
      <c r="AB3001" s="97">
        <f t="shared" si="1604"/>
        <v>0</v>
      </c>
      <c r="AC3001" s="98">
        <f t="shared" si="1596"/>
        <v>0</v>
      </c>
      <c r="AD3001" s="77" t="s">
        <v>5890</v>
      </c>
      <c r="AE3001" s="54">
        <v>0</v>
      </c>
      <c r="AF3001" s="17"/>
    </row>
    <row r="3002" spans="1:32" ht="16.899999999999999" customHeight="1" x14ac:dyDescent="0.3">
      <c r="A3002" s="73" t="s">
        <v>7</v>
      </c>
      <c r="B3002" s="74" t="s">
        <v>3021</v>
      </c>
      <c r="C3002" s="48" t="s">
        <v>1797</v>
      </c>
      <c r="D3002" s="48">
        <v>50</v>
      </c>
      <c r="E3002" s="48">
        <v>4445</v>
      </c>
      <c r="F3002" s="48" t="s">
        <v>5912</v>
      </c>
      <c r="G3002" s="48" t="s">
        <v>122</v>
      </c>
      <c r="H3002" s="75">
        <f t="shared" si="1597"/>
        <v>0.14285714285714285</v>
      </c>
      <c r="I3002" s="74">
        <v>32</v>
      </c>
      <c r="J3002" s="74">
        <v>28</v>
      </c>
      <c r="K3002" s="48">
        <f>J3002</f>
        <v>28</v>
      </c>
      <c r="L3002" s="48">
        <f t="shared" si="1605"/>
        <v>-4</v>
      </c>
      <c r="M3002" s="48">
        <f t="shared" si="1593"/>
        <v>24</v>
      </c>
      <c r="N3002" s="48">
        <v>14</v>
      </c>
      <c r="O3002" s="56">
        <v>14.8</v>
      </c>
      <c r="P3002" s="48" t="str">
        <f t="shared" si="1572"/>
        <v>F2213/8 CL</v>
      </c>
      <c r="Q3002" s="76">
        <v>21</v>
      </c>
      <c r="R3002" s="76">
        <v>113</v>
      </c>
      <c r="S3002" s="49">
        <f t="shared" si="1598"/>
        <v>0.35653846153846153</v>
      </c>
      <c r="T3002" s="49">
        <f t="shared" si="1573"/>
        <v>17.826923076923077</v>
      </c>
      <c r="U3002" s="49">
        <v>273.10884615384617</v>
      </c>
      <c r="V3002" s="49">
        <f t="shared" si="1606"/>
        <v>5.4621769230769237</v>
      </c>
      <c r="W3002" s="49">
        <f t="shared" si="1590"/>
        <v>8.5569230769230771</v>
      </c>
      <c r="X3002" s="90">
        <f>ROUND(S3002*$X$4,0)</f>
        <v>2</v>
      </c>
      <c r="Y3002" s="91">
        <f t="shared" si="1594"/>
        <v>29.6</v>
      </c>
      <c r="Z3002" s="93">
        <f t="shared" si="1591"/>
        <v>11</v>
      </c>
      <c r="AA3002" s="94">
        <f t="shared" si="1595"/>
        <v>162.80000000000001</v>
      </c>
      <c r="AB3002" s="97">
        <f t="shared" si="1604"/>
        <v>13</v>
      </c>
      <c r="AC3002" s="98">
        <f t="shared" si="1596"/>
        <v>192.4</v>
      </c>
      <c r="AD3002" s="77" t="s">
        <v>3</v>
      </c>
      <c r="AE3002" s="54">
        <v>192.4</v>
      </c>
      <c r="AF3002" s="17"/>
    </row>
    <row r="3003" spans="1:32" ht="12.75" customHeight="1" x14ac:dyDescent="0.3">
      <c r="A3003" s="73" t="s">
        <v>7</v>
      </c>
      <c r="B3003" s="74" t="s">
        <v>1782</v>
      </c>
      <c r="C3003" s="48" t="s">
        <v>1370</v>
      </c>
      <c r="D3003" s="48">
        <v>1</v>
      </c>
      <c r="E3003" s="48">
        <v>2834</v>
      </c>
      <c r="F3003" s="48" t="s">
        <v>6126</v>
      </c>
      <c r="G3003" s="48">
        <v>2</v>
      </c>
      <c r="H3003" s="75">
        <f t="shared" si="1597"/>
        <v>-0.33333333333333331</v>
      </c>
      <c r="I3003" s="74">
        <v>40</v>
      </c>
      <c r="J3003" s="74">
        <v>60</v>
      </c>
      <c r="K3003" s="48">
        <f>I3003</f>
        <v>40</v>
      </c>
      <c r="L3003" s="48"/>
      <c r="M3003" s="48">
        <f t="shared" si="1593"/>
        <v>40</v>
      </c>
      <c r="N3003" s="48">
        <v>1768</v>
      </c>
      <c r="O3003" s="56">
        <v>0.39362000000000003</v>
      </c>
      <c r="P3003" s="48" t="str">
        <f t="shared" si="1572"/>
        <v>86604CY SL</v>
      </c>
      <c r="Q3003" s="76" t="s">
        <v>6187</v>
      </c>
      <c r="R3003" s="76" t="s">
        <v>6187</v>
      </c>
      <c r="S3003" s="49">
        <f t="shared" si="1598"/>
        <v>0</v>
      </c>
      <c r="T3003" s="49">
        <f t="shared" si="1573"/>
        <v>0</v>
      </c>
      <c r="U3003" s="49">
        <v>35.84615384615384</v>
      </c>
      <c r="V3003" s="49">
        <f t="shared" si="1606"/>
        <v>35.84615384615384</v>
      </c>
      <c r="W3003" s="49">
        <f t="shared" si="1590"/>
        <v>0</v>
      </c>
      <c r="X3003" s="90">
        <f t="shared" ref="X3003:X3004" si="1608">ROUNDUP(S3003*$X$4,0)</f>
        <v>0</v>
      </c>
      <c r="Y3003" s="91">
        <f t="shared" si="1594"/>
        <v>0</v>
      </c>
      <c r="Z3003" s="93">
        <f t="shared" si="1591"/>
        <v>0</v>
      </c>
      <c r="AA3003" s="94">
        <f t="shared" si="1595"/>
        <v>0</v>
      </c>
      <c r="AB3003" s="97">
        <f t="shared" si="1604"/>
        <v>0</v>
      </c>
      <c r="AC3003" s="98">
        <f t="shared" si="1596"/>
        <v>0</v>
      </c>
      <c r="AD3003" s="77" t="s">
        <v>3</v>
      </c>
      <c r="AE3003" s="54">
        <v>0</v>
      </c>
      <c r="AF3003" s="17"/>
    </row>
    <row r="3004" spans="1:32" ht="16.899999999999999" customHeight="1" x14ac:dyDescent="0.3">
      <c r="A3004" s="73" t="s">
        <v>7</v>
      </c>
      <c r="B3004" s="74" t="s">
        <v>1905</v>
      </c>
      <c r="C3004" s="48" t="s">
        <v>1797</v>
      </c>
      <c r="D3004" s="48">
        <v>25</v>
      </c>
      <c r="E3004" s="48">
        <v>4445</v>
      </c>
      <c r="F3004" s="48" t="s">
        <v>5912</v>
      </c>
      <c r="G3004" s="48" t="s">
        <v>122</v>
      </c>
      <c r="H3004" s="75">
        <f t="shared" si="1597"/>
        <v>0.14285714285714285</v>
      </c>
      <c r="I3004" s="74">
        <v>32</v>
      </c>
      <c r="J3004" s="74">
        <v>28</v>
      </c>
      <c r="K3004" s="48">
        <f>J3004</f>
        <v>28</v>
      </c>
      <c r="L3004" s="48">
        <f>$L$3</f>
        <v>-4</v>
      </c>
      <c r="M3004" s="48">
        <f t="shared" si="1593"/>
        <v>24</v>
      </c>
      <c r="N3004" s="48">
        <v>0</v>
      </c>
      <c r="O3004" s="56">
        <v>14.88875</v>
      </c>
      <c r="P3004" s="48" t="str">
        <f t="shared" si="1572"/>
        <v>F2211/4 BK</v>
      </c>
      <c r="Q3004" s="76">
        <v>0</v>
      </c>
      <c r="R3004" s="76">
        <v>1</v>
      </c>
      <c r="S3004" s="49">
        <f t="shared" si="1598"/>
        <v>1.153846153846154E-3</v>
      </c>
      <c r="T3004" s="49">
        <f t="shared" si="1573"/>
        <v>2.8846153846153848E-2</v>
      </c>
      <c r="U3004" s="49">
        <v>1155.0788384615382</v>
      </c>
      <c r="V3004" s="49">
        <f t="shared" si="1606"/>
        <v>46.203153538461528</v>
      </c>
      <c r="W3004" s="49">
        <f t="shared" si="1590"/>
        <v>2.7692307692307697E-2</v>
      </c>
      <c r="X3004" s="90">
        <f t="shared" si="1608"/>
        <v>1</v>
      </c>
      <c r="Y3004" s="91">
        <f t="shared" si="1594"/>
        <v>14.88875</v>
      </c>
      <c r="Z3004" s="93">
        <f t="shared" si="1591"/>
        <v>1</v>
      </c>
      <c r="AA3004" s="94">
        <f t="shared" si="1595"/>
        <v>14.88875</v>
      </c>
      <c r="AB3004" s="97">
        <f t="shared" si="1604"/>
        <v>1</v>
      </c>
      <c r="AC3004" s="98">
        <f t="shared" si="1596"/>
        <v>14.88875</v>
      </c>
      <c r="AD3004" s="77" t="s">
        <v>3</v>
      </c>
      <c r="AE3004" s="54">
        <v>14.88875</v>
      </c>
      <c r="AF3004" s="17"/>
    </row>
    <row r="3005" spans="1:32" ht="16.899999999999999" customHeight="1" x14ac:dyDescent="0.3">
      <c r="A3005" s="73" t="s">
        <v>7</v>
      </c>
      <c r="B3005" s="74" t="s">
        <v>3408</v>
      </c>
      <c r="C3005" s="48" t="s">
        <v>1370</v>
      </c>
      <c r="D3005" s="48">
        <v>1000</v>
      </c>
      <c r="E3005" s="48">
        <v>2834</v>
      </c>
      <c r="F3005" s="48" t="s">
        <v>6126</v>
      </c>
      <c r="G3005" s="48">
        <v>2</v>
      </c>
      <c r="H3005" s="75">
        <f t="shared" si="1597"/>
        <v>0</v>
      </c>
      <c r="I3005" s="74">
        <v>55</v>
      </c>
      <c r="J3005" s="74">
        <f>I3005</f>
        <v>55</v>
      </c>
      <c r="K3005" s="48">
        <f>I3005</f>
        <v>55</v>
      </c>
      <c r="L3005" s="48"/>
      <c r="M3005" s="48">
        <f t="shared" si="1593"/>
        <v>55</v>
      </c>
      <c r="N3005" s="48">
        <v>0</v>
      </c>
      <c r="O3005" s="56">
        <v>879.90968999999996</v>
      </c>
      <c r="P3005" s="48" t="str">
        <f t="shared" si="1572"/>
        <v>86514CY SL</v>
      </c>
      <c r="Q3005" s="76">
        <v>1</v>
      </c>
      <c r="R3005" s="76">
        <v>5</v>
      </c>
      <c r="S3005" s="49">
        <f t="shared" si="1598"/>
        <v>1.6538461538461537E-2</v>
      </c>
      <c r="T3005" s="49">
        <f t="shared" si="1573"/>
        <v>16.538461538461537</v>
      </c>
      <c r="U3005" s="49">
        <v>25.884615384615383</v>
      </c>
      <c r="V3005" s="49">
        <f t="shared" si="1606"/>
        <v>2.5884615384615384E-2</v>
      </c>
      <c r="W3005" s="49">
        <f t="shared" si="1590"/>
        <v>0.90961538461538449</v>
      </c>
      <c r="X3005" s="90">
        <f>ROUND(S3005*$X$4,0)</f>
        <v>0</v>
      </c>
      <c r="Y3005" s="91">
        <f t="shared" si="1594"/>
        <v>0</v>
      </c>
      <c r="Z3005" s="93">
        <f t="shared" si="1591"/>
        <v>1</v>
      </c>
      <c r="AA3005" s="94">
        <f t="shared" si="1595"/>
        <v>879.90968999999996</v>
      </c>
      <c r="AB3005" s="97">
        <f t="shared" si="1604"/>
        <v>1</v>
      </c>
      <c r="AC3005" s="98">
        <f t="shared" si="1596"/>
        <v>879.90968999999996</v>
      </c>
      <c r="AD3005" s="77" t="s">
        <v>3</v>
      </c>
      <c r="AE3005" s="54">
        <v>879.90968999999996</v>
      </c>
      <c r="AF3005" s="17"/>
    </row>
    <row r="3006" spans="1:32" ht="16.899999999999999" customHeight="1" x14ac:dyDescent="0.3">
      <c r="A3006" s="73" t="s">
        <v>7</v>
      </c>
      <c r="B3006" s="74" t="s">
        <v>2320</v>
      </c>
      <c r="C3006" s="48" t="s">
        <v>1797</v>
      </c>
      <c r="D3006" s="48">
        <v>25</v>
      </c>
      <c r="E3006" s="48">
        <v>4445</v>
      </c>
      <c r="F3006" s="48" t="s">
        <v>5912</v>
      </c>
      <c r="G3006" s="48" t="s">
        <v>122</v>
      </c>
      <c r="H3006" s="75">
        <f t="shared" si="1597"/>
        <v>0.14285714285714285</v>
      </c>
      <c r="I3006" s="74">
        <v>32</v>
      </c>
      <c r="J3006" s="74">
        <v>28</v>
      </c>
      <c r="K3006" s="48">
        <f t="shared" ref="K3006:K3011" si="1609">J3006</f>
        <v>28</v>
      </c>
      <c r="L3006" s="48">
        <f t="shared" ref="L3006:L3012" si="1610">$L$3</f>
        <v>-4</v>
      </c>
      <c r="M3006" s="48">
        <f t="shared" si="1593"/>
        <v>24</v>
      </c>
      <c r="N3006" s="48">
        <v>0</v>
      </c>
      <c r="O3006" s="56">
        <v>14.845000000000001</v>
      </c>
      <c r="P3006" s="48" t="str">
        <f t="shared" si="1572"/>
        <v>F2213/8 BK</v>
      </c>
      <c r="Q3006" s="76" t="s">
        <v>6187</v>
      </c>
      <c r="R3006" s="76" t="s">
        <v>6187</v>
      </c>
      <c r="S3006" s="49">
        <f t="shared" si="1598"/>
        <v>0</v>
      </c>
      <c r="T3006" s="49">
        <f t="shared" si="1573"/>
        <v>0</v>
      </c>
      <c r="U3006" s="49">
        <v>680.74322307692307</v>
      </c>
      <c r="V3006" s="49">
        <f t="shared" si="1606"/>
        <v>27.229728923076923</v>
      </c>
      <c r="W3006" s="49">
        <f t="shared" si="1590"/>
        <v>0</v>
      </c>
      <c r="X3006" s="90">
        <f t="shared" ref="X3006:X3007" si="1611">ROUNDUP(S3006*$X$4,0)</f>
        <v>0</v>
      </c>
      <c r="Y3006" s="91">
        <f t="shared" si="1594"/>
        <v>0</v>
      </c>
      <c r="Z3006" s="93">
        <f t="shared" ref="Z3006:Z3031" si="1612">ROUND((S3006*M3006)+X3006,0)</f>
        <v>0</v>
      </c>
      <c r="AA3006" s="94">
        <f t="shared" si="1595"/>
        <v>0</v>
      </c>
      <c r="AB3006" s="97">
        <f t="shared" si="1604"/>
        <v>0</v>
      </c>
      <c r="AC3006" s="98">
        <f t="shared" si="1596"/>
        <v>0</v>
      </c>
      <c r="AD3006" s="77" t="s">
        <v>3</v>
      </c>
      <c r="AE3006" s="54">
        <v>0</v>
      </c>
      <c r="AF3006" s="17"/>
    </row>
    <row r="3007" spans="1:32" ht="12.75" customHeight="1" x14ac:dyDescent="0.3">
      <c r="A3007" s="73" t="s">
        <v>35</v>
      </c>
      <c r="B3007" s="74" t="s">
        <v>1911</v>
      </c>
      <c r="C3007" s="48" t="s">
        <v>1797</v>
      </c>
      <c r="D3007" s="48">
        <v>14</v>
      </c>
      <c r="E3007" s="48">
        <v>4445</v>
      </c>
      <c r="F3007" s="48" t="s">
        <v>5912</v>
      </c>
      <c r="G3007" s="48" t="s">
        <v>122</v>
      </c>
      <c r="H3007" s="75">
        <f t="shared" si="1597"/>
        <v>0.14285714285714285</v>
      </c>
      <c r="I3007" s="74">
        <v>32</v>
      </c>
      <c r="J3007" s="74">
        <v>28</v>
      </c>
      <c r="K3007" s="48">
        <f t="shared" si="1609"/>
        <v>28</v>
      </c>
      <c r="L3007" s="48">
        <f t="shared" si="1610"/>
        <v>-4</v>
      </c>
      <c r="M3007" s="48">
        <f t="shared" si="1593"/>
        <v>24</v>
      </c>
      <c r="N3007" s="48">
        <v>1</v>
      </c>
      <c r="O3007" s="56">
        <v>3.4844499999999998</v>
      </c>
      <c r="P3007" s="48" t="str">
        <f t="shared" si="1572"/>
        <v>F2211/8 BL</v>
      </c>
      <c r="Q3007" s="76" t="s">
        <v>6187</v>
      </c>
      <c r="R3007" s="76" t="s">
        <v>6187</v>
      </c>
      <c r="S3007" s="49">
        <f t="shared" si="1598"/>
        <v>0</v>
      </c>
      <c r="T3007" s="49">
        <f t="shared" si="1573"/>
        <v>0</v>
      </c>
      <c r="U3007" s="49">
        <v>593.46153846153834</v>
      </c>
      <c r="V3007" s="49">
        <f t="shared" si="1606"/>
        <v>42.390109890109883</v>
      </c>
      <c r="W3007" s="49">
        <f t="shared" si="1590"/>
        <v>0</v>
      </c>
      <c r="X3007" s="90">
        <f t="shared" si="1611"/>
        <v>0</v>
      </c>
      <c r="Y3007" s="91">
        <f t="shared" si="1594"/>
        <v>0</v>
      </c>
      <c r="Z3007" s="93">
        <f t="shared" si="1612"/>
        <v>0</v>
      </c>
      <c r="AA3007" s="94">
        <f t="shared" si="1595"/>
        <v>0</v>
      </c>
      <c r="AB3007" s="97">
        <f t="shared" si="1604"/>
        <v>0</v>
      </c>
      <c r="AC3007" s="98">
        <f t="shared" si="1596"/>
        <v>0</v>
      </c>
      <c r="AD3007" s="77" t="s">
        <v>3</v>
      </c>
      <c r="AE3007" s="54">
        <v>0</v>
      </c>
      <c r="AF3007" s="17"/>
    </row>
    <row r="3008" spans="1:32" ht="12.75" customHeight="1" x14ac:dyDescent="0.3">
      <c r="A3008" s="73" t="s">
        <v>7</v>
      </c>
      <c r="B3008" s="74" t="s">
        <v>2845</v>
      </c>
      <c r="C3008" s="48" t="s">
        <v>34</v>
      </c>
      <c r="D3008" s="48">
        <v>500</v>
      </c>
      <c r="E3008" s="48">
        <v>4445</v>
      </c>
      <c r="F3008" s="48" t="s">
        <v>5912</v>
      </c>
      <c r="G3008" s="48" t="s">
        <v>122</v>
      </c>
      <c r="H3008" s="75">
        <f t="shared" si="1597"/>
        <v>0.13333333333333333</v>
      </c>
      <c r="I3008" s="74">
        <v>119</v>
      </c>
      <c r="J3008" s="74">
        <v>105</v>
      </c>
      <c r="K3008" s="48">
        <f t="shared" si="1609"/>
        <v>105</v>
      </c>
      <c r="L3008" s="48">
        <f t="shared" si="1610"/>
        <v>-4</v>
      </c>
      <c r="M3008" s="48">
        <f t="shared" si="1593"/>
        <v>101</v>
      </c>
      <c r="N3008" s="48">
        <v>3</v>
      </c>
      <c r="O3008" s="56">
        <v>260.27999999999997</v>
      </c>
      <c r="P3008" s="48" t="str">
        <f t="shared" si="1572"/>
        <v>TFT20010 NA</v>
      </c>
      <c r="Q3008" s="76">
        <v>0</v>
      </c>
      <c r="R3008" s="76">
        <v>7</v>
      </c>
      <c r="S3008" s="49">
        <f t="shared" si="1598"/>
        <v>8.076923076923077E-3</v>
      </c>
      <c r="T3008" s="49">
        <f t="shared" si="1573"/>
        <v>4.0384615384615383</v>
      </c>
      <c r="U3008" s="49">
        <v>22.846153846153847</v>
      </c>
      <c r="V3008" s="49">
        <f t="shared" si="1606"/>
        <v>4.5692307692307692E-2</v>
      </c>
      <c r="W3008" s="49">
        <f t="shared" si="1590"/>
        <v>0.8157692307692308</v>
      </c>
      <c r="X3008" s="90">
        <f>ROUND(S3008*$X$4,0)</f>
        <v>0</v>
      </c>
      <c r="Y3008" s="91">
        <f t="shared" si="1594"/>
        <v>0</v>
      </c>
      <c r="Z3008" s="93">
        <f t="shared" si="1612"/>
        <v>1</v>
      </c>
      <c r="AA3008" s="94">
        <f t="shared" si="1595"/>
        <v>260.27999999999997</v>
      </c>
      <c r="AB3008" s="97">
        <f t="shared" si="1604"/>
        <v>1</v>
      </c>
      <c r="AC3008" s="98">
        <f t="shared" si="1596"/>
        <v>260.27999999999997</v>
      </c>
      <c r="AD3008" s="77" t="s">
        <v>3</v>
      </c>
      <c r="AE3008" s="54">
        <v>260.27999999999997</v>
      </c>
      <c r="AF3008" s="17"/>
    </row>
    <row r="3009" spans="1:32" ht="16.899999999999999" customHeight="1" x14ac:dyDescent="0.3">
      <c r="A3009" s="73" t="s">
        <v>35</v>
      </c>
      <c r="B3009" s="74" t="s">
        <v>4944</v>
      </c>
      <c r="C3009" s="48" t="s">
        <v>1797</v>
      </c>
      <c r="D3009" s="48">
        <v>18</v>
      </c>
      <c r="E3009" s="48">
        <v>4445</v>
      </c>
      <c r="F3009" s="48" t="s">
        <v>5912</v>
      </c>
      <c r="G3009" s="48" t="s">
        <v>122</v>
      </c>
      <c r="H3009" s="75">
        <f t="shared" si="1597"/>
        <v>0.14285714285714285</v>
      </c>
      <c r="I3009" s="74">
        <v>32</v>
      </c>
      <c r="J3009" s="74">
        <v>28</v>
      </c>
      <c r="K3009" s="48">
        <f t="shared" si="1609"/>
        <v>28</v>
      </c>
      <c r="L3009" s="48">
        <f t="shared" si="1610"/>
        <v>-4</v>
      </c>
      <c r="M3009" s="48">
        <f t="shared" si="1593"/>
        <v>24</v>
      </c>
      <c r="N3009" s="48">
        <v>0</v>
      </c>
      <c r="O3009" s="56">
        <v>4.2195499999999999</v>
      </c>
      <c r="P3009" s="48" t="str">
        <f t="shared" si="1572"/>
        <v>F2211/16 WH</v>
      </c>
      <c r="Q3009" s="76">
        <v>2</v>
      </c>
      <c r="R3009" s="76">
        <v>4</v>
      </c>
      <c r="S3009" s="49">
        <f t="shared" si="1598"/>
        <v>2.6153846153846153E-2</v>
      </c>
      <c r="T3009" s="49">
        <f t="shared" si="1573"/>
        <v>0.47076923076923072</v>
      </c>
      <c r="U3009" s="49">
        <v>36.047692307692301</v>
      </c>
      <c r="V3009" s="49">
        <f t="shared" si="1606"/>
        <v>2.0026495726495721</v>
      </c>
      <c r="W3009" s="49">
        <f t="shared" si="1590"/>
        <v>0.62769230769230766</v>
      </c>
      <c r="X3009" s="90">
        <f>ROUND(S3009*$X$4,0)</f>
        <v>0</v>
      </c>
      <c r="Y3009" s="91">
        <f t="shared" si="1594"/>
        <v>0</v>
      </c>
      <c r="Z3009" s="93">
        <f t="shared" si="1612"/>
        <v>1</v>
      </c>
      <c r="AA3009" s="94">
        <f t="shared" si="1595"/>
        <v>4.2195499999999999</v>
      </c>
      <c r="AB3009" s="97">
        <f t="shared" si="1604"/>
        <v>1</v>
      </c>
      <c r="AC3009" s="98">
        <f t="shared" si="1596"/>
        <v>4.2195499999999999</v>
      </c>
      <c r="AD3009" s="77" t="s">
        <v>3</v>
      </c>
      <c r="AE3009" s="54">
        <v>4.2195499999999999</v>
      </c>
      <c r="AF3009" s="17"/>
    </row>
    <row r="3010" spans="1:32" ht="16.899999999999999" customHeight="1" x14ac:dyDescent="0.3">
      <c r="A3010" s="73" t="s">
        <v>35</v>
      </c>
      <c r="B3010" s="74" t="s">
        <v>4945</v>
      </c>
      <c r="C3010" s="48" t="s">
        <v>1797</v>
      </c>
      <c r="D3010" s="48">
        <v>7</v>
      </c>
      <c r="E3010" s="48">
        <v>4445</v>
      </c>
      <c r="F3010" s="48" t="s">
        <v>5912</v>
      </c>
      <c r="G3010" s="48" t="s">
        <v>122</v>
      </c>
      <c r="H3010" s="75">
        <f t="shared" si="1597"/>
        <v>0.14285714285714285</v>
      </c>
      <c r="I3010" s="74">
        <v>32</v>
      </c>
      <c r="J3010" s="74">
        <v>28</v>
      </c>
      <c r="K3010" s="48">
        <f t="shared" si="1609"/>
        <v>28</v>
      </c>
      <c r="L3010" s="48">
        <f t="shared" si="1610"/>
        <v>-4</v>
      </c>
      <c r="M3010" s="48">
        <f t="shared" si="1593"/>
        <v>24</v>
      </c>
      <c r="N3010" s="48">
        <v>0</v>
      </c>
      <c r="O3010" s="56">
        <v>3.8187000000000002</v>
      </c>
      <c r="P3010" s="48" t="str">
        <f t="shared" si="1572"/>
        <v>F2211/2 BL</v>
      </c>
      <c r="Q3010" s="76">
        <v>0</v>
      </c>
      <c r="R3010" s="76">
        <v>1</v>
      </c>
      <c r="S3010" s="49">
        <f t="shared" si="1598"/>
        <v>1.153846153846154E-3</v>
      </c>
      <c r="T3010" s="49">
        <f t="shared" si="1573"/>
        <v>8.076923076923077E-3</v>
      </c>
      <c r="U3010" s="49">
        <v>61.334230769230764</v>
      </c>
      <c r="V3010" s="49">
        <f t="shared" si="1606"/>
        <v>8.7620329670329671</v>
      </c>
      <c r="W3010" s="49">
        <f t="shared" si="1590"/>
        <v>2.7692307692307697E-2</v>
      </c>
      <c r="X3010" s="90">
        <f>ROUNDUP(S3010*$X$4,0)</f>
        <v>1</v>
      </c>
      <c r="Y3010" s="91">
        <f t="shared" si="1594"/>
        <v>3.8187000000000002</v>
      </c>
      <c r="Z3010" s="93">
        <f t="shared" si="1612"/>
        <v>1</v>
      </c>
      <c r="AA3010" s="94">
        <f t="shared" si="1595"/>
        <v>3.8187000000000002</v>
      </c>
      <c r="AB3010" s="97">
        <f t="shared" si="1604"/>
        <v>1</v>
      </c>
      <c r="AC3010" s="98">
        <f t="shared" si="1596"/>
        <v>3.8187000000000002</v>
      </c>
      <c r="AD3010" s="77" t="s">
        <v>3</v>
      </c>
      <c r="AE3010" s="54">
        <v>3.8187000000000002</v>
      </c>
      <c r="AF3010" s="17"/>
    </row>
    <row r="3011" spans="1:32" ht="16.899999999999999" customHeight="1" x14ac:dyDescent="0.3">
      <c r="A3011" s="73" t="s">
        <v>35</v>
      </c>
      <c r="B3011" s="74" t="s">
        <v>3414</v>
      </c>
      <c r="C3011" s="48" t="s">
        <v>40</v>
      </c>
      <c r="D3011" s="48">
        <v>100</v>
      </c>
      <c r="E3011" s="48">
        <v>621</v>
      </c>
      <c r="F3011" s="48" t="s">
        <v>6128</v>
      </c>
      <c r="G3011" s="48" t="s">
        <v>112</v>
      </c>
      <c r="H3011" s="75">
        <f t="shared" si="1597"/>
        <v>3.7037037037037035E-2</v>
      </c>
      <c r="I3011" s="74">
        <v>28</v>
      </c>
      <c r="J3011" s="74">
        <v>27</v>
      </c>
      <c r="K3011" s="48">
        <f t="shared" si="1609"/>
        <v>27</v>
      </c>
      <c r="L3011" s="48">
        <f t="shared" si="1610"/>
        <v>-4</v>
      </c>
      <c r="M3011" s="48">
        <f t="shared" si="1593"/>
        <v>23</v>
      </c>
      <c r="N3011" s="48">
        <v>0</v>
      </c>
      <c r="O3011" s="56">
        <v>2.738</v>
      </c>
      <c r="P3011" s="48" t="str">
        <f t="shared" si="1572"/>
        <v>1855/19 VI</v>
      </c>
      <c r="Q3011" s="76">
        <v>8</v>
      </c>
      <c r="R3011" s="76">
        <v>25</v>
      </c>
      <c r="S3011" s="49">
        <f t="shared" si="1598"/>
        <v>0.11499999999999999</v>
      </c>
      <c r="T3011" s="49">
        <f t="shared" si="1573"/>
        <v>11.5</v>
      </c>
      <c r="U3011" s="49">
        <v>38.807692307692307</v>
      </c>
      <c r="V3011" s="49">
        <f t="shared" si="1606"/>
        <v>0.38807692307692304</v>
      </c>
      <c r="W3011" s="49">
        <f t="shared" si="1590"/>
        <v>2.6449999999999996</v>
      </c>
      <c r="X3011" s="90">
        <f>ROUND(S3011*$X$4,0)</f>
        <v>1</v>
      </c>
      <c r="Y3011" s="91">
        <f t="shared" si="1594"/>
        <v>2.738</v>
      </c>
      <c r="Z3011" s="93">
        <f t="shared" si="1612"/>
        <v>4</v>
      </c>
      <c r="AA3011" s="94">
        <f t="shared" si="1595"/>
        <v>10.952</v>
      </c>
      <c r="AB3011" s="97">
        <f t="shared" si="1604"/>
        <v>5</v>
      </c>
      <c r="AC3011" s="98">
        <f t="shared" si="1596"/>
        <v>13.69</v>
      </c>
      <c r="AD3011" s="77" t="s">
        <v>6117</v>
      </c>
      <c r="AE3011" s="54">
        <v>13.69</v>
      </c>
      <c r="AF3011" s="17"/>
    </row>
    <row r="3012" spans="1:32" ht="16.899999999999999" customHeight="1" x14ac:dyDescent="0.3">
      <c r="A3012" s="73" t="s">
        <v>35</v>
      </c>
      <c r="B3012" s="74" t="s">
        <v>3415</v>
      </c>
      <c r="C3012" s="48" t="s">
        <v>40</v>
      </c>
      <c r="D3012" s="48">
        <v>100</v>
      </c>
      <c r="E3012" s="48">
        <v>621</v>
      </c>
      <c r="F3012" s="48" t="s">
        <v>6128</v>
      </c>
      <c r="G3012" s="48" t="s">
        <v>112</v>
      </c>
      <c r="H3012" s="75">
        <f t="shared" ref="H3012:H3054" si="1613">(I3012-J3012)/J3012</f>
        <v>-0.56603773584905659</v>
      </c>
      <c r="I3012" s="74">
        <v>23</v>
      </c>
      <c r="J3012" s="74">
        <v>53</v>
      </c>
      <c r="K3012" s="48">
        <f>I3012</f>
        <v>23</v>
      </c>
      <c r="L3012" s="48">
        <f t="shared" si="1610"/>
        <v>-4</v>
      </c>
      <c r="M3012" s="48">
        <f t="shared" ref="M3012:M3053" si="1614">K3012+L3012</f>
        <v>19</v>
      </c>
      <c r="N3012" s="48">
        <v>0</v>
      </c>
      <c r="O3012" s="56">
        <v>9.7210000000000001</v>
      </c>
      <c r="P3012" s="48" t="str">
        <f t="shared" si="1572"/>
        <v>1859/19 BL</v>
      </c>
      <c r="Q3012" s="76">
        <v>6</v>
      </c>
      <c r="R3012" s="76">
        <v>12</v>
      </c>
      <c r="S3012" s="49">
        <f t="shared" ref="S3012:S3054" si="1615">((Q3012/65*0.7)+(R3012/260*0.3))</f>
        <v>7.8461538461538458E-2</v>
      </c>
      <c r="T3012" s="49">
        <f t="shared" si="1573"/>
        <v>7.8461538461538458</v>
      </c>
      <c r="U3012" s="49">
        <v>26.692307692307693</v>
      </c>
      <c r="V3012" s="49">
        <f t="shared" si="1606"/>
        <v>0.26692307692307693</v>
      </c>
      <c r="W3012" s="49">
        <f t="shared" ref="W3012:W3043" si="1616">S3012*M3012</f>
        <v>1.4907692307692306</v>
      </c>
      <c r="X3012" s="90">
        <f>ROUND(S3012*$X$3,0)</f>
        <v>0</v>
      </c>
      <c r="Y3012" s="91">
        <f t="shared" ref="Y3012:Y3053" si="1617">X3012*O3012</f>
        <v>0</v>
      </c>
      <c r="Z3012" s="93">
        <f t="shared" si="1612"/>
        <v>1</v>
      </c>
      <c r="AA3012" s="94">
        <f t="shared" ref="AA3012:AA3053" si="1618">Z3012*O3012</f>
        <v>9.7210000000000001</v>
      </c>
      <c r="AB3012" s="97">
        <f t="shared" si="1604"/>
        <v>1</v>
      </c>
      <c r="AC3012" s="98">
        <f t="shared" ref="AC3012:AC3053" si="1619">AB3012*O3012</f>
        <v>9.7210000000000001</v>
      </c>
      <c r="AD3012" s="77" t="s">
        <v>3</v>
      </c>
      <c r="AE3012" s="54">
        <v>9.7210000000000001</v>
      </c>
      <c r="AF3012" s="17"/>
    </row>
    <row r="3013" spans="1:32" ht="16.899999999999999" customHeight="1" x14ac:dyDescent="0.3">
      <c r="A3013" s="73" t="s">
        <v>35</v>
      </c>
      <c r="B3013" s="74" t="s">
        <v>3416</v>
      </c>
      <c r="C3013" s="48" t="s">
        <v>10</v>
      </c>
      <c r="D3013" s="48">
        <v>500</v>
      </c>
      <c r="E3013" s="48">
        <v>2834</v>
      </c>
      <c r="F3013" s="48" t="s">
        <v>6126</v>
      </c>
      <c r="G3013" s="48">
        <v>2</v>
      </c>
      <c r="H3013" s="75">
        <f t="shared" si="1613"/>
        <v>0</v>
      </c>
      <c r="I3013" s="74">
        <v>35</v>
      </c>
      <c r="J3013" s="74">
        <f>I3013</f>
        <v>35</v>
      </c>
      <c r="K3013" s="48">
        <f>I3013</f>
        <v>35</v>
      </c>
      <c r="L3013" s="48"/>
      <c r="M3013" s="48">
        <f t="shared" si="1614"/>
        <v>35</v>
      </c>
      <c r="N3013" s="48">
        <v>0</v>
      </c>
      <c r="O3013" s="56">
        <v>192.92018999999999</v>
      </c>
      <c r="P3013" s="48" t="str">
        <f t="shared" si="1572"/>
        <v>1891/3C SL</v>
      </c>
      <c r="Q3013" s="76">
        <v>1</v>
      </c>
      <c r="R3013" s="76">
        <v>1</v>
      </c>
      <c r="S3013" s="49">
        <f t="shared" si="1615"/>
        <v>1.1923076923076923E-2</v>
      </c>
      <c r="T3013" s="49">
        <f t="shared" si="1573"/>
        <v>5.9615384615384617</v>
      </c>
      <c r="U3013" s="49">
        <v>36.192307692307693</v>
      </c>
      <c r="V3013" s="49">
        <f t="shared" si="1606"/>
        <v>7.2384615384615381E-2</v>
      </c>
      <c r="W3013" s="49">
        <f t="shared" si="1616"/>
        <v>0.41730769230769232</v>
      </c>
      <c r="X3013" s="90">
        <f>ROUND(S3013*$X$4,0)</f>
        <v>0</v>
      </c>
      <c r="Y3013" s="91">
        <f t="shared" si="1617"/>
        <v>0</v>
      </c>
      <c r="Z3013" s="93">
        <f t="shared" si="1612"/>
        <v>0</v>
      </c>
      <c r="AA3013" s="94">
        <f t="shared" si="1618"/>
        <v>0</v>
      </c>
      <c r="AB3013" s="97">
        <f t="shared" si="1604"/>
        <v>0</v>
      </c>
      <c r="AC3013" s="98">
        <f t="shared" si="1619"/>
        <v>0</v>
      </c>
      <c r="AD3013" s="77" t="s">
        <v>3</v>
      </c>
      <c r="AE3013" s="54">
        <v>0</v>
      </c>
      <c r="AF3013" s="17"/>
    </row>
    <row r="3014" spans="1:32" ht="16.899999999999999" customHeight="1" x14ac:dyDescent="0.3">
      <c r="A3014" s="73" t="s">
        <v>7</v>
      </c>
      <c r="B3014" s="74" t="s">
        <v>3663</v>
      </c>
      <c r="C3014" s="48" t="s">
        <v>1797</v>
      </c>
      <c r="D3014" s="48">
        <v>50</v>
      </c>
      <c r="E3014" s="48">
        <v>4445</v>
      </c>
      <c r="F3014" s="48" t="s">
        <v>5912</v>
      </c>
      <c r="G3014" s="48" t="s">
        <v>122</v>
      </c>
      <c r="H3014" s="75">
        <f t="shared" si="1613"/>
        <v>2.2999999999999998</v>
      </c>
      <c r="I3014" s="74">
        <v>132</v>
      </c>
      <c r="J3014" s="74">
        <v>40</v>
      </c>
      <c r="K3014" s="48">
        <f>J3014</f>
        <v>40</v>
      </c>
      <c r="L3014" s="48">
        <f>$L$3</f>
        <v>-4</v>
      </c>
      <c r="M3014" s="48">
        <f t="shared" si="1614"/>
        <v>36</v>
      </c>
      <c r="N3014" s="48">
        <v>3</v>
      </c>
      <c r="O3014" s="56">
        <v>38.130000000000003</v>
      </c>
      <c r="P3014" s="48" t="str">
        <f t="shared" ref="P3014:P3077" si="1620">LEFT(B3014,LEN(B3014)-3)</f>
        <v>F2211IN CL</v>
      </c>
      <c r="Q3014" s="76">
        <v>4</v>
      </c>
      <c r="R3014" s="76">
        <v>52</v>
      </c>
      <c r="S3014" s="49">
        <f t="shared" si="1615"/>
        <v>0.10307692307692307</v>
      </c>
      <c r="T3014" s="49">
        <f t="shared" ref="T3014:T3077" si="1621">S3014*D3014</f>
        <v>5.1538461538461533</v>
      </c>
      <c r="U3014" s="49">
        <v>84.016923076923064</v>
      </c>
      <c r="V3014" s="49">
        <f t="shared" si="1606"/>
        <v>1.6803384615384613</v>
      </c>
      <c r="W3014" s="49">
        <f t="shared" si="1616"/>
        <v>3.7107692307692304</v>
      </c>
      <c r="X3014" s="90">
        <f>ROUND(S3014*$X$4,0)</f>
        <v>1</v>
      </c>
      <c r="Y3014" s="91">
        <f t="shared" si="1617"/>
        <v>38.130000000000003</v>
      </c>
      <c r="Z3014" s="93">
        <f t="shared" si="1612"/>
        <v>5</v>
      </c>
      <c r="AA3014" s="94">
        <f t="shared" si="1618"/>
        <v>190.65</v>
      </c>
      <c r="AB3014" s="97">
        <f t="shared" si="1604"/>
        <v>6</v>
      </c>
      <c r="AC3014" s="98">
        <f t="shared" si="1619"/>
        <v>228.78000000000003</v>
      </c>
      <c r="AD3014" s="77" t="s">
        <v>3</v>
      </c>
      <c r="AE3014" s="54">
        <v>228.78000000000003</v>
      </c>
      <c r="AF3014" s="17"/>
    </row>
    <row r="3015" spans="1:32" ht="16.899999999999999" customHeight="1" x14ac:dyDescent="0.3">
      <c r="A3015" s="73" t="s">
        <v>35</v>
      </c>
      <c r="B3015" s="74" t="s">
        <v>3418</v>
      </c>
      <c r="C3015" s="48" t="s">
        <v>34</v>
      </c>
      <c r="D3015" s="48">
        <v>1000</v>
      </c>
      <c r="E3015" s="48">
        <v>4008</v>
      </c>
      <c r="F3015" s="48" t="s">
        <v>5910</v>
      </c>
      <c r="G3015" s="48" t="s">
        <v>35</v>
      </c>
      <c r="H3015" s="75">
        <f t="shared" si="1613"/>
        <v>0</v>
      </c>
      <c r="I3015" s="74">
        <v>24</v>
      </c>
      <c r="J3015" s="74">
        <v>24</v>
      </c>
      <c r="K3015" s="48">
        <f>I3015</f>
        <v>24</v>
      </c>
      <c r="L3015" s="48">
        <f>$L$3</f>
        <v>-4</v>
      </c>
      <c r="M3015" s="48">
        <f t="shared" si="1614"/>
        <v>20</v>
      </c>
      <c r="N3015" s="48">
        <v>0</v>
      </c>
      <c r="O3015" s="56">
        <v>285.45</v>
      </c>
      <c r="P3015" s="48" t="str">
        <f t="shared" si="1620"/>
        <v>2138 SV</v>
      </c>
      <c r="Q3015" s="76" t="s">
        <v>6187</v>
      </c>
      <c r="R3015" s="76" t="s">
        <v>6187</v>
      </c>
      <c r="S3015" s="49">
        <f t="shared" si="1615"/>
        <v>0</v>
      </c>
      <c r="T3015" s="49">
        <f t="shared" si="1621"/>
        <v>0</v>
      </c>
      <c r="U3015" s="49">
        <v>14.615384615384615</v>
      </c>
      <c r="V3015" s="49">
        <f t="shared" si="1606"/>
        <v>1.4615384615384615E-2</v>
      </c>
      <c r="W3015" s="49">
        <f t="shared" si="1616"/>
        <v>0</v>
      </c>
      <c r="X3015" s="90">
        <f>ROUNDUP(S3015*$X$3,0)</f>
        <v>0</v>
      </c>
      <c r="Y3015" s="91">
        <f t="shared" si="1617"/>
        <v>0</v>
      </c>
      <c r="Z3015" s="93">
        <f t="shared" si="1612"/>
        <v>0</v>
      </c>
      <c r="AA3015" s="94">
        <f t="shared" si="1618"/>
        <v>0</v>
      </c>
      <c r="AB3015" s="97">
        <f t="shared" si="1604"/>
        <v>0</v>
      </c>
      <c r="AC3015" s="98">
        <f t="shared" si="1619"/>
        <v>0</v>
      </c>
      <c r="AD3015" s="77" t="s">
        <v>5890</v>
      </c>
      <c r="AE3015" s="54">
        <v>0</v>
      </c>
      <c r="AF3015" s="17"/>
    </row>
    <row r="3016" spans="1:32" ht="16.899999999999999" customHeight="1" x14ac:dyDescent="0.3">
      <c r="A3016" s="73" t="s">
        <v>35</v>
      </c>
      <c r="B3016" s="74" t="s">
        <v>4947</v>
      </c>
      <c r="C3016" s="48" t="s">
        <v>1797</v>
      </c>
      <c r="D3016" s="48">
        <v>32</v>
      </c>
      <c r="E3016" s="48">
        <v>4445</v>
      </c>
      <c r="F3016" s="48" t="s">
        <v>5912</v>
      </c>
      <c r="G3016" s="48" t="s">
        <v>122</v>
      </c>
      <c r="H3016" s="75">
        <f t="shared" si="1613"/>
        <v>0.14285714285714285</v>
      </c>
      <c r="I3016" s="74">
        <v>32</v>
      </c>
      <c r="J3016" s="74">
        <v>28</v>
      </c>
      <c r="K3016" s="48">
        <f>J3016</f>
        <v>28</v>
      </c>
      <c r="L3016" s="48">
        <f>$L$3</f>
        <v>-4</v>
      </c>
      <c r="M3016" s="48">
        <f t="shared" si="1614"/>
        <v>24</v>
      </c>
      <c r="N3016" s="48">
        <v>0</v>
      </c>
      <c r="O3016" s="56">
        <v>12.01</v>
      </c>
      <c r="P3016" s="48" t="str">
        <f t="shared" si="1620"/>
        <v>F2211/2 WH</v>
      </c>
      <c r="Q3016" s="76">
        <v>1</v>
      </c>
      <c r="R3016" s="76">
        <v>3</v>
      </c>
      <c r="S3016" s="49">
        <f t="shared" si="1615"/>
        <v>1.4230769230769231E-2</v>
      </c>
      <c r="T3016" s="49">
        <f t="shared" si="1621"/>
        <v>0.45538461538461539</v>
      </c>
      <c r="U3016" s="49">
        <v>51.386538461538457</v>
      </c>
      <c r="V3016" s="49">
        <f t="shared" si="1606"/>
        <v>1.6058293269230768</v>
      </c>
      <c r="W3016" s="49">
        <f t="shared" si="1616"/>
        <v>0.34153846153846157</v>
      </c>
      <c r="X3016" s="90">
        <f>ROUNDUP(S3016*$X$4,0)</f>
        <v>1</v>
      </c>
      <c r="Y3016" s="91">
        <f t="shared" si="1617"/>
        <v>12.01</v>
      </c>
      <c r="Z3016" s="93">
        <f t="shared" si="1612"/>
        <v>1</v>
      </c>
      <c r="AA3016" s="94">
        <f t="shared" si="1618"/>
        <v>12.01</v>
      </c>
      <c r="AB3016" s="97">
        <f t="shared" si="1604"/>
        <v>1</v>
      </c>
      <c r="AC3016" s="98">
        <f t="shared" si="1619"/>
        <v>12.01</v>
      </c>
      <c r="AD3016" s="77" t="s">
        <v>3</v>
      </c>
      <c r="AE3016" s="54">
        <v>12.01</v>
      </c>
      <c r="AF3016" s="17"/>
    </row>
    <row r="3017" spans="1:32" ht="16.899999999999999" customHeight="1" x14ac:dyDescent="0.3">
      <c r="A3017" s="73" t="s">
        <v>7</v>
      </c>
      <c r="B3017" s="74" t="s">
        <v>3420</v>
      </c>
      <c r="C3017" s="48" t="s">
        <v>10</v>
      </c>
      <c r="D3017" s="48">
        <v>1000</v>
      </c>
      <c r="E3017" s="48">
        <v>2834</v>
      </c>
      <c r="F3017" s="48" t="s">
        <v>6126</v>
      </c>
      <c r="G3017" s="48">
        <v>2</v>
      </c>
      <c r="H3017" s="75">
        <f t="shared" si="1613"/>
        <v>0</v>
      </c>
      <c r="I3017" s="74">
        <v>30</v>
      </c>
      <c r="J3017" s="74">
        <f t="shared" ref="J3017:J3018" si="1622">I3017</f>
        <v>30</v>
      </c>
      <c r="K3017" s="48">
        <f>I3017</f>
        <v>30</v>
      </c>
      <c r="L3017" s="48"/>
      <c r="M3017" s="48">
        <f t="shared" si="1614"/>
        <v>30</v>
      </c>
      <c r="N3017" s="48">
        <v>0</v>
      </c>
      <c r="O3017" s="56">
        <v>247.52754999999999</v>
      </c>
      <c r="P3017" s="48" t="str">
        <f t="shared" si="1620"/>
        <v>2258/3 SL</v>
      </c>
      <c r="Q3017" s="76">
        <v>3</v>
      </c>
      <c r="R3017" s="76">
        <v>7</v>
      </c>
      <c r="S3017" s="49">
        <f t="shared" si="1615"/>
        <v>4.0384615384615387E-2</v>
      </c>
      <c r="T3017" s="49">
        <f t="shared" si="1621"/>
        <v>40.384615384615387</v>
      </c>
      <c r="U3017" s="49">
        <v>48.769230769230774</v>
      </c>
      <c r="V3017" s="49">
        <f t="shared" si="1606"/>
        <v>4.8769230769230773E-2</v>
      </c>
      <c r="W3017" s="49">
        <f t="shared" si="1616"/>
        <v>1.2115384615384617</v>
      </c>
      <c r="X3017" s="90">
        <f>ROUND(S3017*$X$4,0)</f>
        <v>0</v>
      </c>
      <c r="Y3017" s="91">
        <f t="shared" si="1617"/>
        <v>0</v>
      </c>
      <c r="Z3017" s="93">
        <f t="shared" si="1612"/>
        <v>1</v>
      </c>
      <c r="AA3017" s="94">
        <f t="shared" si="1618"/>
        <v>247.52754999999999</v>
      </c>
      <c r="AB3017" s="97">
        <f t="shared" si="1604"/>
        <v>1</v>
      </c>
      <c r="AC3017" s="98">
        <f t="shared" si="1619"/>
        <v>247.52754999999999</v>
      </c>
      <c r="AD3017" s="77" t="s">
        <v>3</v>
      </c>
      <c r="AE3017" s="54">
        <v>247.52754999999999</v>
      </c>
      <c r="AF3017" s="17"/>
    </row>
    <row r="3018" spans="1:32" ht="16.899999999999999" customHeight="1" x14ac:dyDescent="0.3">
      <c r="A3018" s="73" t="s">
        <v>7</v>
      </c>
      <c r="B3018" s="74" t="s">
        <v>3421</v>
      </c>
      <c r="C3018" s="48" t="s">
        <v>10</v>
      </c>
      <c r="D3018" s="48">
        <v>100</v>
      </c>
      <c r="E3018" s="48">
        <v>2834</v>
      </c>
      <c r="F3018" s="48" t="s">
        <v>6126</v>
      </c>
      <c r="G3018" s="48">
        <v>2</v>
      </c>
      <c r="H3018" s="75">
        <f t="shared" si="1613"/>
        <v>0</v>
      </c>
      <c r="I3018" s="74">
        <v>30</v>
      </c>
      <c r="J3018" s="74">
        <f t="shared" si="1622"/>
        <v>30</v>
      </c>
      <c r="K3018" s="48">
        <f>I3018</f>
        <v>30</v>
      </c>
      <c r="L3018" s="48"/>
      <c r="M3018" s="48">
        <f t="shared" si="1614"/>
        <v>30</v>
      </c>
      <c r="N3018" s="48">
        <v>0</v>
      </c>
      <c r="O3018" s="56">
        <v>25.461790000000001</v>
      </c>
      <c r="P3018" s="48" t="str">
        <f t="shared" si="1620"/>
        <v>2258/3 SL</v>
      </c>
      <c r="Q3018" s="76">
        <v>0</v>
      </c>
      <c r="R3018" s="76">
        <v>11</v>
      </c>
      <c r="S3018" s="49">
        <f t="shared" si="1615"/>
        <v>1.2692307692307692E-2</v>
      </c>
      <c r="T3018" s="49">
        <f t="shared" si="1621"/>
        <v>1.2692307692307692</v>
      </c>
      <c r="U3018" s="49">
        <v>48.769230769230774</v>
      </c>
      <c r="V3018" s="49">
        <f t="shared" si="1606"/>
        <v>0.48769230769230776</v>
      </c>
      <c r="W3018" s="49">
        <f t="shared" si="1616"/>
        <v>0.38076923076923075</v>
      </c>
      <c r="X3018" s="90">
        <f>ROUNDUP(S3018*$X$4,0)</f>
        <v>1</v>
      </c>
      <c r="Y3018" s="91">
        <f t="shared" si="1617"/>
        <v>25.461790000000001</v>
      </c>
      <c r="Z3018" s="93">
        <f t="shared" si="1612"/>
        <v>1</v>
      </c>
      <c r="AA3018" s="94">
        <f t="shared" si="1618"/>
        <v>25.461790000000001</v>
      </c>
      <c r="AB3018" s="97">
        <f t="shared" si="1604"/>
        <v>1</v>
      </c>
      <c r="AC3018" s="98">
        <f t="shared" si="1619"/>
        <v>25.461790000000001</v>
      </c>
      <c r="AD3018" s="77" t="s">
        <v>3</v>
      </c>
      <c r="AE3018" s="54">
        <v>25.461790000000001</v>
      </c>
      <c r="AF3018" s="17"/>
    </row>
    <row r="3019" spans="1:32" ht="12.75" customHeight="1" x14ac:dyDescent="0.3">
      <c r="A3019" s="73" t="s">
        <v>7</v>
      </c>
      <c r="B3019" s="74" t="s">
        <v>2450</v>
      </c>
      <c r="C3019" s="48" t="s">
        <v>1790</v>
      </c>
      <c r="D3019" s="48">
        <v>2000</v>
      </c>
      <c r="E3019" s="48">
        <v>621</v>
      </c>
      <c r="F3019" s="48" t="s">
        <v>6128</v>
      </c>
      <c r="G3019" s="48" t="s">
        <v>35</v>
      </c>
      <c r="H3019" s="75">
        <f t="shared" si="1613"/>
        <v>-0.16279069767441862</v>
      </c>
      <c r="I3019" s="74">
        <v>36</v>
      </c>
      <c r="J3019" s="74">
        <v>43</v>
      </c>
      <c r="K3019" s="48">
        <f>I3019</f>
        <v>36</v>
      </c>
      <c r="L3019" s="48">
        <f t="shared" ref="L3019:L3044" si="1623">$L$3</f>
        <v>-4</v>
      </c>
      <c r="M3019" s="48">
        <f t="shared" si="1614"/>
        <v>32</v>
      </c>
      <c r="N3019" s="48">
        <v>2</v>
      </c>
      <c r="O3019" s="56">
        <v>342.6</v>
      </c>
      <c r="P3019" s="48" t="str">
        <f t="shared" si="1620"/>
        <v>9062A BK</v>
      </c>
      <c r="Q3019" s="76">
        <v>0</v>
      </c>
      <c r="R3019" s="76">
        <v>0</v>
      </c>
      <c r="S3019" s="49">
        <f t="shared" si="1615"/>
        <v>0</v>
      </c>
      <c r="T3019" s="49">
        <f t="shared" si="1621"/>
        <v>0</v>
      </c>
      <c r="U3019" s="49">
        <v>110.34615384615384</v>
      </c>
      <c r="V3019" s="49">
        <f t="shared" si="1606"/>
        <v>5.5173076923076922E-2</v>
      </c>
      <c r="W3019" s="49">
        <f t="shared" si="1616"/>
        <v>0</v>
      </c>
      <c r="X3019" s="90">
        <f>ROUNDUP(S3019*$X$4,0)</f>
        <v>0</v>
      </c>
      <c r="Y3019" s="91">
        <f t="shared" si="1617"/>
        <v>0</v>
      </c>
      <c r="Z3019" s="93">
        <f t="shared" si="1612"/>
        <v>0</v>
      </c>
      <c r="AA3019" s="94">
        <f t="shared" si="1618"/>
        <v>0</v>
      </c>
      <c r="AB3019" s="97">
        <f t="shared" si="1604"/>
        <v>0</v>
      </c>
      <c r="AC3019" s="98">
        <f t="shared" si="1619"/>
        <v>0</v>
      </c>
      <c r="AD3019" s="77" t="s">
        <v>5890</v>
      </c>
      <c r="AE3019" s="54">
        <v>0</v>
      </c>
      <c r="AF3019" s="17"/>
    </row>
    <row r="3020" spans="1:32" ht="16.899999999999999" customHeight="1" x14ac:dyDescent="0.3">
      <c r="A3020" s="73" t="s">
        <v>35</v>
      </c>
      <c r="B3020" s="74" t="s">
        <v>4950</v>
      </c>
      <c r="C3020" s="48" t="s">
        <v>1797</v>
      </c>
      <c r="D3020" s="48">
        <v>60</v>
      </c>
      <c r="E3020" s="48">
        <v>4445</v>
      </c>
      <c r="F3020" s="48" t="s">
        <v>5912</v>
      </c>
      <c r="G3020" s="48" t="s">
        <v>122</v>
      </c>
      <c r="H3020" s="75">
        <f t="shared" si="1613"/>
        <v>0.14285714285714285</v>
      </c>
      <c r="I3020" s="74">
        <v>32</v>
      </c>
      <c r="J3020" s="74">
        <v>28</v>
      </c>
      <c r="K3020" s="48">
        <f>J3020</f>
        <v>28</v>
      </c>
      <c r="L3020" s="48">
        <f t="shared" si="1623"/>
        <v>-4</v>
      </c>
      <c r="M3020" s="48">
        <f t="shared" si="1614"/>
        <v>24</v>
      </c>
      <c r="N3020" s="48">
        <v>1</v>
      </c>
      <c r="O3020" s="56">
        <v>12.01</v>
      </c>
      <c r="P3020" s="48" t="str">
        <f t="shared" si="1620"/>
        <v>F2211/8 YL</v>
      </c>
      <c r="Q3020" s="76">
        <v>3</v>
      </c>
      <c r="R3020" s="76">
        <v>3</v>
      </c>
      <c r="S3020" s="49">
        <f t="shared" si="1615"/>
        <v>3.5769230769230768E-2</v>
      </c>
      <c r="T3020" s="49">
        <f t="shared" si="1621"/>
        <v>2.1461538461538461</v>
      </c>
      <c r="U3020" s="49">
        <v>94.723076923076917</v>
      </c>
      <c r="V3020" s="49">
        <f t="shared" si="1606"/>
        <v>1.5787179487179486</v>
      </c>
      <c r="W3020" s="49">
        <f t="shared" si="1616"/>
        <v>0.85846153846153839</v>
      </c>
      <c r="X3020" s="90">
        <f>ROUND(S3020*$X$4,0)</f>
        <v>0</v>
      </c>
      <c r="Y3020" s="91">
        <f t="shared" si="1617"/>
        <v>0</v>
      </c>
      <c r="Z3020" s="93">
        <f t="shared" si="1612"/>
        <v>1</v>
      </c>
      <c r="AA3020" s="94">
        <f t="shared" si="1618"/>
        <v>12.01</v>
      </c>
      <c r="AB3020" s="97">
        <f t="shared" si="1604"/>
        <v>1</v>
      </c>
      <c r="AC3020" s="98">
        <f t="shared" si="1619"/>
        <v>12.01</v>
      </c>
      <c r="AD3020" s="77" t="s">
        <v>3</v>
      </c>
      <c r="AE3020" s="54">
        <v>12.01</v>
      </c>
      <c r="AF3020" s="17"/>
    </row>
    <row r="3021" spans="1:32" ht="16.899999999999999" customHeight="1" x14ac:dyDescent="0.3">
      <c r="A3021" s="73" t="s">
        <v>35</v>
      </c>
      <c r="B3021" s="74" t="s">
        <v>4952</v>
      </c>
      <c r="C3021" s="48" t="s">
        <v>1797</v>
      </c>
      <c r="D3021" s="48">
        <v>16</v>
      </c>
      <c r="E3021" s="48">
        <v>4445</v>
      </c>
      <c r="F3021" s="48" t="s">
        <v>5912</v>
      </c>
      <c r="G3021" s="48" t="s">
        <v>122</v>
      </c>
      <c r="H3021" s="75">
        <f t="shared" si="1613"/>
        <v>0.14285714285714285</v>
      </c>
      <c r="I3021" s="74">
        <v>32</v>
      </c>
      <c r="J3021" s="74">
        <v>28</v>
      </c>
      <c r="K3021" s="48">
        <f>J3021</f>
        <v>28</v>
      </c>
      <c r="L3021" s="48">
        <f t="shared" si="1623"/>
        <v>-4</v>
      </c>
      <c r="M3021" s="48">
        <f t="shared" si="1614"/>
        <v>24</v>
      </c>
      <c r="N3021" s="48">
        <v>0</v>
      </c>
      <c r="O3021" s="56">
        <v>4.1096000000000004</v>
      </c>
      <c r="P3021" s="48" t="str">
        <f t="shared" si="1620"/>
        <v>F2213/32 BL</v>
      </c>
      <c r="Q3021" s="76">
        <v>1</v>
      </c>
      <c r="R3021" s="76">
        <v>1</v>
      </c>
      <c r="S3021" s="49">
        <f t="shared" si="1615"/>
        <v>1.1923076923076923E-2</v>
      </c>
      <c r="T3021" s="49">
        <f t="shared" si="1621"/>
        <v>0.19076923076923077</v>
      </c>
      <c r="U3021" s="49">
        <v>72.533076923076933</v>
      </c>
      <c r="V3021" s="49">
        <f t="shared" si="1606"/>
        <v>4.5333173076923083</v>
      </c>
      <c r="W3021" s="49">
        <f t="shared" si="1616"/>
        <v>0.28615384615384615</v>
      </c>
      <c r="X3021" s="90">
        <f t="shared" ref="X3021:X3024" si="1624">ROUNDUP(S3021*$X$4,0)</f>
        <v>1</v>
      </c>
      <c r="Y3021" s="91">
        <f t="shared" si="1617"/>
        <v>4.1096000000000004</v>
      </c>
      <c r="Z3021" s="93">
        <f t="shared" si="1612"/>
        <v>1</v>
      </c>
      <c r="AA3021" s="94">
        <f t="shared" si="1618"/>
        <v>4.1096000000000004</v>
      </c>
      <c r="AB3021" s="97">
        <f t="shared" si="1604"/>
        <v>1</v>
      </c>
      <c r="AC3021" s="98">
        <f t="shared" si="1619"/>
        <v>4.1096000000000004</v>
      </c>
      <c r="AD3021" s="77" t="s">
        <v>3</v>
      </c>
      <c r="AE3021" s="54">
        <v>4.1096000000000004</v>
      </c>
      <c r="AF3021" s="17"/>
    </row>
    <row r="3022" spans="1:32" ht="16.899999999999999" customHeight="1" x14ac:dyDescent="0.3">
      <c r="A3022" s="73" t="s">
        <v>35</v>
      </c>
      <c r="B3022" s="74" t="s">
        <v>3017</v>
      </c>
      <c r="C3022" s="48" t="s">
        <v>1797</v>
      </c>
      <c r="D3022" s="48">
        <v>6</v>
      </c>
      <c r="E3022" s="48">
        <v>4445</v>
      </c>
      <c r="F3022" s="48" t="s">
        <v>5912</v>
      </c>
      <c r="G3022" s="48" t="s">
        <v>122</v>
      </c>
      <c r="H3022" s="75">
        <f t="shared" si="1613"/>
        <v>2.7250000000000001</v>
      </c>
      <c r="I3022" s="74">
        <v>149</v>
      </c>
      <c r="J3022" s="74">
        <v>40</v>
      </c>
      <c r="K3022" s="48">
        <f>J3022</f>
        <v>40</v>
      </c>
      <c r="L3022" s="48">
        <f t="shared" si="1623"/>
        <v>-4</v>
      </c>
      <c r="M3022" s="48">
        <f t="shared" si="1614"/>
        <v>36</v>
      </c>
      <c r="N3022" s="48">
        <v>3</v>
      </c>
      <c r="O3022" s="56">
        <v>4.5961999999999996</v>
      </c>
      <c r="P3022" s="48" t="str">
        <f t="shared" si="1620"/>
        <v>F2213/4 RD</v>
      </c>
      <c r="Q3022" s="76">
        <v>0</v>
      </c>
      <c r="R3022" s="76">
        <v>4</v>
      </c>
      <c r="S3022" s="49">
        <f t="shared" si="1615"/>
        <v>4.6153846153846158E-3</v>
      </c>
      <c r="T3022" s="49">
        <f t="shared" si="1621"/>
        <v>2.7692307692307697E-2</v>
      </c>
      <c r="U3022" s="49">
        <v>86.299230769230761</v>
      </c>
      <c r="V3022" s="49">
        <f t="shared" si="1606"/>
        <v>14.383205128205127</v>
      </c>
      <c r="W3022" s="49">
        <f t="shared" si="1616"/>
        <v>0.16615384615384618</v>
      </c>
      <c r="X3022" s="90">
        <f t="shared" si="1624"/>
        <v>1</v>
      </c>
      <c r="Y3022" s="91">
        <f t="shared" si="1617"/>
        <v>4.5961999999999996</v>
      </c>
      <c r="Z3022" s="93">
        <f t="shared" si="1612"/>
        <v>1</v>
      </c>
      <c r="AA3022" s="94">
        <f t="shared" si="1618"/>
        <v>4.5961999999999996</v>
      </c>
      <c r="AB3022" s="97">
        <f t="shared" si="1604"/>
        <v>1</v>
      </c>
      <c r="AC3022" s="98">
        <f t="shared" si="1619"/>
        <v>4.5961999999999996</v>
      </c>
      <c r="AD3022" s="77" t="s">
        <v>3</v>
      </c>
      <c r="AE3022" s="54">
        <v>4.5961999999999996</v>
      </c>
      <c r="AF3022" s="17"/>
    </row>
    <row r="3023" spans="1:32" ht="16.899999999999999" customHeight="1" x14ac:dyDescent="0.3">
      <c r="A3023" s="73" t="s">
        <v>35</v>
      </c>
      <c r="B3023" s="74" t="s">
        <v>4111</v>
      </c>
      <c r="C3023" s="48" t="s">
        <v>1797</v>
      </c>
      <c r="D3023" s="48">
        <v>8</v>
      </c>
      <c r="E3023" s="48">
        <v>4445</v>
      </c>
      <c r="F3023" s="48" t="s">
        <v>5912</v>
      </c>
      <c r="G3023" s="48" t="s">
        <v>122</v>
      </c>
      <c r="H3023" s="75">
        <f t="shared" si="1613"/>
        <v>0.14285714285714285</v>
      </c>
      <c r="I3023" s="74">
        <v>32</v>
      </c>
      <c r="J3023" s="74">
        <v>28</v>
      </c>
      <c r="K3023" s="48">
        <f>J3023</f>
        <v>28</v>
      </c>
      <c r="L3023" s="48">
        <f t="shared" si="1623"/>
        <v>-4</v>
      </c>
      <c r="M3023" s="48">
        <f t="shared" si="1614"/>
        <v>24</v>
      </c>
      <c r="N3023" s="48">
        <v>0</v>
      </c>
      <c r="O3023" s="56">
        <v>3.7776000000000001</v>
      </c>
      <c r="P3023" s="48" t="str">
        <f t="shared" si="1620"/>
        <v>F2213/8 GR</v>
      </c>
      <c r="Q3023" s="76">
        <v>0</v>
      </c>
      <c r="R3023" s="76">
        <v>4</v>
      </c>
      <c r="S3023" s="49">
        <f t="shared" si="1615"/>
        <v>4.6153846153846158E-3</v>
      </c>
      <c r="T3023" s="49">
        <f t="shared" si="1621"/>
        <v>3.6923076923076927E-2</v>
      </c>
      <c r="U3023" s="49">
        <v>79.55038461538463</v>
      </c>
      <c r="V3023" s="49">
        <f t="shared" si="1606"/>
        <v>9.9437980769230787</v>
      </c>
      <c r="W3023" s="49">
        <f t="shared" si="1616"/>
        <v>0.11076923076923079</v>
      </c>
      <c r="X3023" s="90">
        <f t="shared" si="1624"/>
        <v>1</v>
      </c>
      <c r="Y3023" s="91">
        <f t="shared" si="1617"/>
        <v>3.7776000000000001</v>
      </c>
      <c r="Z3023" s="93">
        <f t="shared" si="1612"/>
        <v>1</v>
      </c>
      <c r="AA3023" s="94">
        <f t="shared" si="1618"/>
        <v>3.7776000000000001</v>
      </c>
      <c r="AB3023" s="97">
        <f t="shared" si="1604"/>
        <v>1</v>
      </c>
      <c r="AC3023" s="98">
        <f t="shared" si="1619"/>
        <v>3.7776000000000001</v>
      </c>
      <c r="AD3023" s="77" t="s">
        <v>3</v>
      </c>
      <c r="AE3023" s="54">
        <v>3.7776000000000001</v>
      </c>
      <c r="AF3023" s="17"/>
    </row>
    <row r="3024" spans="1:32" ht="16.899999999999999" customHeight="1" x14ac:dyDescent="0.3">
      <c r="A3024" s="73" t="s">
        <v>7</v>
      </c>
      <c r="B3024" s="74" t="s">
        <v>2471</v>
      </c>
      <c r="C3024" s="48" t="s">
        <v>1797</v>
      </c>
      <c r="D3024" s="48">
        <v>1</v>
      </c>
      <c r="E3024" s="48">
        <v>7400</v>
      </c>
      <c r="F3024" s="48" t="s">
        <v>6139</v>
      </c>
      <c r="G3024" s="48" t="s">
        <v>112</v>
      </c>
      <c r="H3024" s="75">
        <f t="shared" si="1613"/>
        <v>0</v>
      </c>
      <c r="I3024" s="74">
        <v>108</v>
      </c>
      <c r="J3024" s="74">
        <v>108</v>
      </c>
      <c r="K3024" s="48">
        <f>I3024</f>
        <v>108</v>
      </c>
      <c r="L3024" s="48">
        <f t="shared" si="1623"/>
        <v>-4</v>
      </c>
      <c r="M3024" s="48">
        <f t="shared" si="1614"/>
        <v>104</v>
      </c>
      <c r="N3024" s="48">
        <v>0</v>
      </c>
      <c r="O3024" s="56">
        <v>0</v>
      </c>
      <c r="P3024" s="48" t="str">
        <f t="shared" si="1620"/>
        <v>F22111/2 BK</v>
      </c>
      <c r="Q3024" s="76" t="s">
        <v>6187</v>
      </c>
      <c r="R3024" s="76" t="s">
        <v>6187</v>
      </c>
      <c r="S3024" s="49">
        <f t="shared" si="1615"/>
        <v>0</v>
      </c>
      <c r="T3024" s="49">
        <f t="shared" si="1621"/>
        <v>0</v>
      </c>
      <c r="U3024" s="49">
        <v>251.29326923076923</v>
      </c>
      <c r="V3024" s="49">
        <f t="shared" si="1606"/>
        <v>251.29326923076923</v>
      </c>
      <c r="W3024" s="49">
        <f t="shared" si="1616"/>
        <v>0</v>
      </c>
      <c r="X3024" s="90">
        <f t="shared" si="1624"/>
        <v>0</v>
      </c>
      <c r="Y3024" s="91">
        <f t="shared" si="1617"/>
        <v>0</v>
      </c>
      <c r="Z3024" s="93">
        <f t="shared" si="1612"/>
        <v>0</v>
      </c>
      <c r="AA3024" s="94">
        <f t="shared" si="1618"/>
        <v>0</v>
      </c>
      <c r="AB3024" s="97">
        <f t="shared" si="1604"/>
        <v>0</v>
      </c>
      <c r="AC3024" s="98">
        <f t="shared" si="1619"/>
        <v>0</v>
      </c>
      <c r="AD3024" s="77" t="s">
        <v>5890</v>
      </c>
      <c r="AE3024" s="54">
        <v>0</v>
      </c>
      <c r="AF3024" s="17"/>
    </row>
    <row r="3025" spans="1:32" ht="16.899999999999999" customHeight="1" x14ac:dyDescent="0.3">
      <c r="A3025" s="73" t="s">
        <v>35</v>
      </c>
      <c r="B3025" s="74" t="s">
        <v>4956</v>
      </c>
      <c r="C3025" s="48" t="s">
        <v>1797</v>
      </c>
      <c r="D3025" s="48">
        <v>35</v>
      </c>
      <c r="E3025" s="48">
        <v>4445</v>
      </c>
      <c r="F3025" s="48" t="s">
        <v>5912</v>
      </c>
      <c r="G3025" s="48" t="s">
        <v>122</v>
      </c>
      <c r="H3025" s="75">
        <f t="shared" si="1613"/>
        <v>0.14285714285714285</v>
      </c>
      <c r="I3025" s="74">
        <v>32</v>
      </c>
      <c r="J3025" s="74">
        <v>28</v>
      </c>
      <c r="K3025" s="48">
        <f>J3025</f>
        <v>28</v>
      </c>
      <c r="L3025" s="48">
        <f t="shared" si="1623"/>
        <v>-4</v>
      </c>
      <c r="M3025" s="48">
        <f t="shared" si="1614"/>
        <v>24</v>
      </c>
      <c r="N3025" s="48">
        <v>3</v>
      </c>
      <c r="O3025" s="56">
        <v>12.01</v>
      </c>
      <c r="P3025" s="48" t="str">
        <f t="shared" si="1620"/>
        <v>F2213/8 WH</v>
      </c>
      <c r="Q3025" s="76">
        <v>1</v>
      </c>
      <c r="R3025" s="76">
        <v>11</v>
      </c>
      <c r="S3025" s="49">
        <f t="shared" si="1615"/>
        <v>2.3461538461538461E-2</v>
      </c>
      <c r="T3025" s="49">
        <f t="shared" si="1621"/>
        <v>0.82115384615384612</v>
      </c>
      <c r="U3025" s="49">
        <v>44.870384615384616</v>
      </c>
      <c r="V3025" s="49">
        <f t="shared" si="1606"/>
        <v>1.282010989010989</v>
      </c>
      <c r="W3025" s="49">
        <f t="shared" si="1616"/>
        <v>0.56307692307692303</v>
      </c>
      <c r="X3025" s="90">
        <f>ROUND(S3025*$X$4,0)</f>
        <v>0</v>
      </c>
      <c r="Y3025" s="91">
        <f t="shared" si="1617"/>
        <v>0</v>
      </c>
      <c r="Z3025" s="93">
        <f t="shared" si="1612"/>
        <v>1</v>
      </c>
      <c r="AA3025" s="94">
        <f t="shared" si="1618"/>
        <v>12.01</v>
      </c>
      <c r="AB3025" s="97">
        <f t="shared" si="1604"/>
        <v>1</v>
      </c>
      <c r="AC3025" s="98">
        <f t="shared" si="1619"/>
        <v>12.01</v>
      </c>
      <c r="AD3025" s="77" t="s">
        <v>3</v>
      </c>
      <c r="AE3025" s="54">
        <v>12.01</v>
      </c>
      <c r="AF3025" s="17"/>
    </row>
    <row r="3026" spans="1:32" ht="16.899999999999999" customHeight="1" x14ac:dyDescent="0.3">
      <c r="A3026" s="73" t="s">
        <v>35</v>
      </c>
      <c r="B3026" s="74" t="s">
        <v>4966</v>
      </c>
      <c r="C3026" s="48" t="s">
        <v>1797</v>
      </c>
      <c r="D3026" s="48">
        <v>65</v>
      </c>
      <c r="E3026" s="48">
        <v>4445</v>
      </c>
      <c r="F3026" s="48" t="s">
        <v>5912</v>
      </c>
      <c r="G3026" s="48" t="s">
        <v>122</v>
      </c>
      <c r="H3026" s="75">
        <f t="shared" si="1613"/>
        <v>0.14285714285714285</v>
      </c>
      <c r="I3026" s="74">
        <v>32</v>
      </c>
      <c r="J3026" s="74">
        <v>28</v>
      </c>
      <c r="K3026" s="48">
        <f>J3026</f>
        <v>28</v>
      </c>
      <c r="L3026" s="48">
        <f t="shared" si="1623"/>
        <v>-4</v>
      </c>
      <c r="M3026" s="48">
        <f t="shared" si="1614"/>
        <v>24</v>
      </c>
      <c r="N3026" s="48">
        <v>0</v>
      </c>
      <c r="O3026" s="56">
        <v>12.01</v>
      </c>
      <c r="P3026" s="48" t="str">
        <f t="shared" si="1620"/>
        <v>F2213/32 BL</v>
      </c>
      <c r="Q3026" s="76">
        <v>6</v>
      </c>
      <c r="R3026" s="76">
        <v>6</v>
      </c>
      <c r="S3026" s="49">
        <f t="shared" si="1615"/>
        <v>7.1538461538461537E-2</v>
      </c>
      <c r="T3026" s="49">
        <f t="shared" si="1621"/>
        <v>4.6499999999999995</v>
      </c>
      <c r="U3026" s="49">
        <v>72.533076923076933</v>
      </c>
      <c r="V3026" s="49">
        <f t="shared" si="1606"/>
        <v>1.1158934911242606</v>
      </c>
      <c r="W3026" s="49">
        <f t="shared" si="1616"/>
        <v>1.7169230769230768</v>
      </c>
      <c r="X3026" s="90">
        <f>ROUND(S3026*$X$4,0)</f>
        <v>0</v>
      </c>
      <c r="Y3026" s="91">
        <f t="shared" si="1617"/>
        <v>0</v>
      </c>
      <c r="Z3026" s="93">
        <f t="shared" si="1612"/>
        <v>2</v>
      </c>
      <c r="AA3026" s="94">
        <f t="shared" si="1618"/>
        <v>24.02</v>
      </c>
      <c r="AB3026" s="97">
        <f t="shared" si="1604"/>
        <v>2</v>
      </c>
      <c r="AC3026" s="98">
        <f t="shared" si="1619"/>
        <v>24.02</v>
      </c>
      <c r="AD3026" s="77" t="s">
        <v>3</v>
      </c>
      <c r="AE3026" s="54">
        <v>24.02</v>
      </c>
      <c r="AF3026" s="17"/>
    </row>
    <row r="3027" spans="1:32" ht="16.899999999999999" customHeight="1" x14ac:dyDescent="0.3">
      <c r="A3027" s="73" t="s">
        <v>35</v>
      </c>
      <c r="B3027" s="74" t="s">
        <v>2474</v>
      </c>
      <c r="C3027" s="48" t="s">
        <v>1797</v>
      </c>
      <c r="D3027" s="48">
        <v>1</v>
      </c>
      <c r="E3027" s="48">
        <v>7400</v>
      </c>
      <c r="F3027" s="48" t="s">
        <v>6139</v>
      </c>
      <c r="G3027" s="48" t="s">
        <v>112</v>
      </c>
      <c r="H3027" s="75">
        <f t="shared" si="1613"/>
        <v>0</v>
      </c>
      <c r="I3027" s="74">
        <v>108</v>
      </c>
      <c r="J3027" s="74">
        <v>108</v>
      </c>
      <c r="K3027" s="48">
        <f>I3027</f>
        <v>108</v>
      </c>
      <c r="L3027" s="48">
        <f t="shared" si="1623"/>
        <v>-4</v>
      </c>
      <c r="M3027" s="48">
        <f t="shared" si="1614"/>
        <v>104</v>
      </c>
      <c r="N3027" s="48">
        <v>0</v>
      </c>
      <c r="O3027" s="56">
        <v>0</v>
      </c>
      <c r="P3027" s="48" t="str">
        <f t="shared" si="1620"/>
        <v>F2212IN CL</v>
      </c>
      <c r="Q3027" s="76" t="s">
        <v>6187</v>
      </c>
      <c r="R3027" s="76" t="s">
        <v>6187</v>
      </c>
      <c r="S3027" s="49">
        <f t="shared" si="1615"/>
        <v>0</v>
      </c>
      <c r="T3027" s="49">
        <f t="shared" si="1621"/>
        <v>0</v>
      </c>
      <c r="U3027" s="49">
        <v>17.863461538461539</v>
      </c>
      <c r="V3027" s="49">
        <f t="shared" si="1606"/>
        <v>17.863461538461539</v>
      </c>
      <c r="W3027" s="49">
        <f t="shared" si="1616"/>
        <v>0</v>
      </c>
      <c r="X3027" s="90">
        <f t="shared" ref="X3027:X3040" si="1625">ROUNDUP(S3027*$X$4,0)</f>
        <v>0</v>
      </c>
      <c r="Y3027" s="91">
        <f t="shared" si="1617"/>
        <v>0</v>
      </c>
      <c r="Z3027" s="93">
        <f t="shared" si="1612"/>
        <v>0</v>
      </c>
      <c r="AA3027" s="94">
        <f t="shared" si="1618"/>
        <v>0</v>
      </c>
      <c r="AB3027" s="97">
        <f t="shared" si="1604"/>
        <v>0</v>
      </c>
      <c r="AC3027" s="98">
        <f t="shared" si="1619"/>
        <v>0</v>
      </c>
      <c r="AD3027" s="77" t="s">
        <v>5890</v>
      </c>
      <c r="AE3027" s="54">
        <v>0</v>
      </c>
      <c r="AF3027" s="17"/>
    </row>
    <row r="3028" spans="1:32" ht="16.899999999999999" customHeight="1" x14ac:dyDescent="0.3">
      <c r="A3028" s="73" t="s">
        <v>7</v>
      </c>
      <c r="B3028" s="74" t="s">
        <v>2508</v>
      </c>
      <c r="C3028" s="48" t="s">
        <v>34</v>
      </c>
      <c r="D3028" s="48">
        <v>1</v>
      </c>
      <c r="E3028" s="48">
        <v>357</v>
      </c>
      <c r="F3028" s="48" t="s">
        <v>6140</v>
      </c>
      <c r="G3028" s="48" t="s">
        <v>112</v>
      </c>
      <c r="H3028" s="75">
        <f t="shared" si="1613"/>
        <v>0</v>
      </c>
      <c r="I3028" s="74">
        <v>38</v>
      </c>
      <c r="J3028" s="74">
        <v>38</v>
      </c>
      <c r="K3028" s="48">
        <f>I3028</f>
        <v>38</v>
      </c>
      <c r="L3028" s="48">
        <f t="shared" si="1623"/>
        <v>-4</v>
      </c>
      <c r="M3028" s="48">
        <f t="shared" si="1614"/>
        <v>34</v>
      </c>
      <c r="N3028" s="48">
        <v>0</v>
      </c>
      <c r="O3028" s="56">
        <v>0</v>
      </c>
      <c r="P3028" s="48" t="str">
        <f t="shared" si="1620"/>
        <v>TFT20010 NA</v>
      </c>
      <c r="Q3028" s="76" t="s">
        <v>6187</v>
      </c>
      <c r="R3028" s="76" t="s">
        <v>6187</v>
      </c>
      <c r="S3028" s="49">
        <f t="shared" si="1615"/>
        <v>0</v>
      </c>
      <c r="T3028" s="49">
        <f t="shared" si="1621"/>
        <v>0</v>
      </c>
      <c r="U3028" s="49">
        <v>22.846153846153847</v>
      </c>
      <c r="V3028" s="49">
        <f t="shared" si="1606"/>
        <v>22.846153846153847</v>
      </c>
      <c r="W3028" s="49">
        <f t="shared" si="1616"/>
        <v>0</v>
      </c>
      <c r="X3028" s="90">
        <f t="shared" si="1625"/>
        <v>0</v>
      </c>
      <c r="Y3028" s="91">
        <f t="shared" si="1617"/>
        <v>0</v>
      </c>
      <c r="Z3028" s="93">
        <f t="shared" si="1612"/>
        <v>0</v>
      </c>
      <c r="AA3028" s="94">
        <f t="shared" si="1618"/>
        <v>0</v>
      </c>
      <c r="AB3028" s="97">
        <f t="shared" si="1604"/>
        <v>0</v>
      </c>
      <c r="AC3028" s="98">
        <f t="shared" si="1619"/>
        <v>0</v>
      </c>
      <c r="AD3028" s="77" t="s">
        <v>5890</v>
      </c>
      <c r="AE3028" s="54">
        <v>0</v>
      </c>
      <c r="AF3028" s="17"/>
    </row>
    <row r="3029" spans="1:32" ht="12.75" customHeight="1" x14ac:dyDescent="0.3">
      <c r="A3029" s="73" t="s">
        <v>7</v>
      </c>
      <c r="B3029" s="74" t="s">
        <v>2509</v>
      </c>
      <c r="C3029" s="48" t="s">
        <v>34</v>
      </c>
      <c r="D3029" s="48">
        <v>1</v>
      </c>
      <c r="E3029" s="48">
        <v>357</v>
      </c>
      <c r="F3029" s="48" t="s">
        <v>6140</v>
      </c>
      <c r="G3029" s="48" t="s">
        <v>112</v>
      </c>
      <c r="H3029" s="75">
        <f t="shared" si="1613"/>
        <v>0</v>
      </c>
      <c r="I3029" s="74">
        <v>38</v>
      </c>
      <c r="J3029" s="74">
        <v>38</v>
      </c>
      <c r="K3029" s="48">
        <f>I3029</f>
        <v>38</v>
      </c>
      <c r="L3029" s="48">
        <f t="shared" si="1623"/>
        <v>-4</v>
      </c>
      <c r="M3029" s="48">
        <f t="shared" si="1614"/>
        <v>34</v>
      </c>
      <c r="N3029" s="48">
        <v>0</v>
      </c>
      <c r="O3029" s="56">
        <v>0</v>
      </c>
      <c r="P3029" s="48" t="str">
        <f t="shared" si="1620"/>
        <v>TFT20016 NA</v>
      </c>
      <c r="Q3029" s="76" t="s">
        <v>6187</v>
      </c>
      <c r="R3029" s="76" t="s">
        <v>6187</v>
      </c>
      <c r="S3029" s="49">
        <f t="shared" si="1615"/>
        <v>0</v>
      </c>
      <c r="T3029" s="49">
        <f t="shared" si="1621"/>
        <v>0</v>
      </c>
      <c r="U3029" s="49">
        <v>953.30769230769215</v>
      </c>
      <c r="V3029" s="49">
        <f t="shared" si="1606"/>
        <v>953.30769230769215</v>
      </c>
      <c r="W3029" s="49">
        <f t="shared" si="1616"/>
        <v>0</v>
      </c>
      <c r="X3029" s="90">
        <f t="shared" si="1625"/>
        <v>0</v>
      </c>
      <c r="Y3029" s="91">
        <f t="shared" si="1617"/>
        <v>0</v>
      </c>
      <c r="Z3029" s="93">
        <f t="shared" si="1612"/>
        <v>0</v>
      </c>
      <c r="AA3029" s="94">
        <f t="shared" si="1618"/>
        <v>0</v>
      </c>
      <c r="AB3029" s="97">
        <f t="shared" si="1604"/>
        <v>0</v>
      </c>
      <c r="AC3029" s="98">
        <f t="shared" si="1619"/>
        <v>0</v>
      </c>
      <c r="AD3029" s="77" t="s">
        <v>5890</v>
      </c>
      <c r="AE3029" s="54">
        <v>0</v>
      </c>
      <c r="AF3029" s="17"/>
    </row>
    <row r="3030" spans="1:32" ht="12.75" customHeight="1" x14ac:dyDescent="0.3">
      <c r="A3030" s="73" t="s">
        <v>7</v>
      </c>
      <c r="B3030" s="74" t="s">
        <v>2510</v>
      </c>
      <c r="C3030" s="48" t="s">
        <v>34</v>
      </c>
      <c r="D3030" s="48">
        <v>1</v>
      </c>
      <c r="E3030" s="48">
        <v>357</v>
      </c>
      <c r="F3030" s="48" t="s">
        <v>6140</v>
      </c>
      <c r="G3030" s="48" t="s">
        <v>112</v>
      </c>
      <c r="H3030" s="75">
        <f t="shared" si="1613"/>
        <v>0</v>
      </c>
      <c r="I3030" s="74">
        <v>38</v>
      </c>
      <c r="J3030" s="74">
        <v>38</v>
      </c>
      <c r="K3030" s="48">
        <f>I3030</f>
        <v>38</v>
      </c>
      <c r="L3030" s="48">
        <f t="shared" si="1623"/>
        <v>-4</v>
      </c>
      <c r="M3030" s="48">
        <f t="shared" si="1614"/>
        <v>34</v>
      </c>
      <c r="N3030" s="48">
        <v>0</v>
      </c>
      <c r="O3030" s="56">
        <v>0</v>
      </c>
      <c r="P3030" s="48" t="str">
        <f t="shared" si="1620"/>
        <v>TFT20018 NA</v>
      </c>
      <c r="Q3030" s="76" t="s">
        <v>6187</v>
      </c>
      <c r="R3030" s="76" t="s">
        <v>6187</v>
      </c>
      <c r="S3030" s="49">
        <f t="shared" si="1615"/>
        <v>0</v>
      </c>
      <c r="T3030" s="49">
        <f t="shared" si="1621"/>
        <v>0</v>
      </c>
      <c r="U3030" s="49">
        <v>372.92307692307691</v>
      </c>
      <c r="V3030" s="49">
        <f t="shared" si="1606"/>
        <v>372.92307692307691</v>
      </c>
      <c r="W3030" s="49">
        <f t="shared" si="1616"/>
        <v>0</v>
      </c>
      <c r="X3030" s="90">
        <f t="shared" si="1625"/>
        <v>0</v>
      </c>
      <c r="Y3030" s="91">
        <f t="shared" si="1617"/>
        <v>0</v>
      </c>
      <c r="Z3030" s="93">
        <f t="shared" si="1612"/>
        <v>0</v>
      </c>
      <c r="AA3030" s="94">
        <f t="shared" si="1618"/>
        <v>0</v>
      </c>
      <c r="AB3030" s="97">
        <f t="shared" si="1604"/>
        <v>0</v>
      </c>
      <c r="AC3030" s="98">
        <f t="shared" si="1619"/>
        <v>0</v>
      </c>
      <c r="AD3030" s="77" t="s">
        <v>5890</v>
      </c>
      <c r="AE3030" s="54">
        <v>0</v>
      </c>
      <c r="AF3030" s="17"/>
    </row>
    <row r="3031" spans="1:32" ht="12.75" customHeight="1" x14ac:dyDescent="0.3">
      <c r="A3031" s="73" t="s">
        <v>7</v>
      </c>
      <c r="B3031" s="74" t="s">
        <v>2539</v>
      </c>
      <c r="C3031" s="48" t="s">
        <v>464</v>
      </c>
      <c r="D3031" s="48">
        <v>1</v>
      </c>
      <c r="E3031" s="48">
        <v>4013</v>
      </c>
      <c r="F3031" s="48" t="s">
        <v>6180</v>
      </c>
      <c r="G3031" s="48" t="s">
        <v>112</v>
      </c>
      <c r="H3031" s="75">
        <f t="shared" si="1613"/>
        <v>0.46666666666666667</v>
      </c>
      <c r="I3031" s="74">
        <v>88</v>
      </c>
      <c r="J3031" s="74">
        <v>60</v>
      </c>
      <c r="K3031" s="48">
        <f>J3031</f>
        <v>60</v>
      </c>
      <c r="L3031" s="48">
        <f t="shared" si="1623"/>
        <v>-4</v>
      </c>
      <c r="M3031" s="48">
        <f t="shared" si="1614"/>
        <v>56</v>
      </c>
      <c r="N3031" s="48">
        <v>0</v>
      </c>
      <c r="O3031" s="56">
        <v>0.08</v>
      </c>
      <c r="P3031" s="48" t="str">
        <f t="shared" si="1620"/>
        <v>2840/7 WH</v>
      </c>
      <c r="Q3031" s="76" t="s">
        <v>6187</v>
      </c>
      <c r="R3031" s="76" t="s">
        <v>6187</v>
      </c>
      <c r="S3031" s="49">
        <f t="shared" si="1615"/>
        <v>0</v>
      </c>
      <c r="T3031" s="49">
        <f t="shared" si="1621"/>
        <v>0</v>
      </c>
      <c r="U3031" s="49">
        <v>348.57692307692304</v>
      </c>
      <c r="V3031" s="49">
        <f t="shared" si="1606"/>
        <v>348.57692307692304</v>
      </c>
      <c r="W3031" s="49">
        <f t="shared" si="1616"/>
        <v>0</v>
      </c>
      <c r="X3031" s="90">
        <f t="shared" si="1625"/>
        <v>0</v>
      </c>
      <c r="Y3031" s="91">
        <f t="shared" si="1617"/>
        <v>0</v>
      </c>
      <c r="Z3031" s="93">
        <f t="shared" si="1612"/>
        <v>0</v>
      </c>
      <c r="AA3031" s="94">
        <f t="shared" si="1618"/>
        <v>0</v>
      </c>
      <c r="AB3031" s="97">
        <f t="shared" si="1604"/>
        <v>0</v>
      </c>
      <c r="AC3031" s="98">
        <f t="shared" si="1619"/>
        <v>0</v>
      </c>
      <c r="AD3031" s="77" t="s">
        <v>5890</v>
      </c>
      <c r="AE3031" s="54">
        <v>0</v>
      </c>
      <c r="AF3031" s="17"/>
    </row>
    <row r="3032" spans="1:32" ht="12.75" customHeight="1" x14ac:dyDescent="0.3">
      <c r="A3032" s="73" t="s">
        <v>7</v>
      </c>
      <c r="B3032" s="74" t="s">
        <v>2543</v>
      </c>
      <c r="C3032" s="48" t="s">
        <v>464</v>
      </c>
      <c r="D3032" s="48">
        <v>1</v>
      </c>
      <c r="E3032" s="48">
        <v>4013</v>
      </c>
      <c r="F3032" s="48" t="s">
        <v>6180</v>
      </c>
      <c r="G3032" s="48" t="s">
        <v>112</v>
      </c>
      <c r="H3032" s="75">
        <f t="shared" si="1613"/>
        <v>0.21666666666666667</v>
      </c>
      <c r="I3032" s="74">
        <v>73</v>
      </c>
      <c r="J3032" s="74">
        <v>60</v>
      </c>
      <c r="K3032" s="48">
        <f>J3032</f>
        <v>60</v>
      </c>
      <c r="L3032" s="48">
        <f t="shared" si="1623"/>
        <v>-4</v>
      </c>
      <c r="M3032" s="48">
        <f t="shared" si="1614"/>
        <v>56</v>
      </c>
      <c r="N3032" s="48">
        <v>0</v>
      </c>
      <c r="O3032" s="56">
        <v>0.06</v>
      </c>
      <c r="P3032" s="48" t="str">
        <f t="shared" si="1620"/>
        <v>2841/7 WH</v>
      </c>
      <c r="Q3032" s="76" t="s">
        <v>6187</v>
      </c>
      <c r="R3032" s="76" t="s">
        <v>6187</v>
      </c>
      <c r="S3032" s="49">
        <f t="shared" si="1615"/>
        <v>0</v>
      </c>
      <c r="T3032" s="49">
        <f t="shared" si="1621"/>
        <v>0</v>
      </c>
      <c r="U3032" s="49">
        <v>1820.1153846153845</v>
      </c>
      <c r="V3032" s="49">
        <f t="shared" si="1606"/>
        <v>1820.1153846153845</v>
      </c>
      <c r="W3032" s="49">
        <f t="shared" si="1616"/>
        <v>0</v>
      </c>
      <c r="X3032" s="90">
        <f t="shared" si="1625"/>
        <v>0</v>
      </c>
      <c r="Y3032" s="91">
        <f t="shared" si="1617"/>
        <v>0</v>
      </c>
      <c r="Z3032" s="93">
        <f t="shared" ref="Z3032:Z3040" si="1626">ROUND((S3032*M3032)+X3032,0)</f>
        <v>0</v>
      </c>
      <c r="AA3032" s="94">
        <f t="shared" si="1618"/>
        <v>0</v>
      </c>
      <c r="AB3032" s="97">
        <f t="shared" si="1604"/>
        <v>0</v>
      </c>
      <c r="AC3032" s="98">
        <f t="shared" si="1619"/>
        <v>0</v>
      </c>
      <c r="AD3032" s="77" t="s">
        <v>5890</v>
      </c>
      <c r="AE3032" s="54">
        <v>0</v>
      </c>
      <c r="AF3032" s="17"/>
    </row>
    <row r="3033" spans="1:32" ht="16.899999999999999" customHeight="1" x14ac:dyDescent="0.3">
      <c r="A3033" s="73" t="s">
        <v>35</v>
      </c>
      <c r="B3033" s="74" t="s">
        <v>2590</v>
      </c>
      <c r="C3033" s="48" t="s">
        <v>1432</v>
      </c>
      <c r="D3033" s="48">
        <v>5000</v>
      </c>
      <c r="E3033" s="48">
        <v>621</v>
      </c>
      <c r="F3033" s="48" t="s">
        <v>6128</v>
      </c>
      <c r="G3033" s="48" t="s">
        <v>35</v>
      </c>
      <c r="H3033" s="75">
        <f t="shared" si="1613"/>
        <v>2.564102564102564E-2</v>
      </c>
      <c r="I3033" s="74">
        <v>40</v>
      </c>
      <c r="J3033" s="74">
        <v>39</v>
      </c>
      <c r="K3033" s="48">
        <f>J3033</f>
        <v>39</v>
      </c>
      <c r="L3033" s="48">
        <f t="shared" si="1623"/>
        <v>-4</v>
      </c>
      <c r="M3033" s="48">
        <f t="shared" si="1614"/>
        <v>35</v>
      </c>
      <c r="N3033" s="48">
        <v>0</v>
      </c>
      <c r="O3033" s="56">
        <v>421.07</v>
      </c>
      <c r="P3033" s="48" t="str">
        <f t="shared" si="1620"/>
        <v>6716 OR</v>
      </c>
      <c r="Q3033" s="76" t="s">
        <v>6187</v>
      </c>
      <c r="R3033" s="76" t="s">
        <v>6187</v>
      </c>
      <c r="S3033" s="49">
        <f t="shared" si="1615"/>
        <v>0</v>
      </c>
      <c r="T3033" s="49">
        <f t="shared" si="1621"/>
        <v>0</v>
      </c>
      <c r="U3033" s="49">
        <v>267.03846153846155</v>
      </c>
      <c r="V3033" s="49">
        <f t="shared" si="1606"/>
        <v>5.3407692307692309E-2</v>
      </c>
      <c r="W3033" s="49">
        <f t="shared" si="1616"/>
        <v>0</v>
      </c>
      <c r="X3033" s="90">
        <f t="shared" si="1625"/>
        <v>0</v>
      </c>
      <c r="Y3033" s="91">
        <f t="shared" si="1617"/>
        <v>0</v>
      </c>
      <c r="Z3033" s="93">
        <f t="shared" si="1626"/>
        <v>0</v>
      </c>
      <c r="AA3033" s="94">
        <f t="shared" si="1618"/>
        <v>0</v>
      </c>
      <c r="AB3033" s="97">
        <f t="shared" si="1604"/>
        <v>0</v>
      </c>
      <c r="AC3033" s="98">
        <f t="shared" si="1619"/>
        <v>0</v>
      </c>
      <c r="AD3033" s="77" t="s">
        <v>3</v>
      </c>
      <c r="AE3033" s="54">
        <v>0</v>
      </c>
      <c r="AF3033" s="17"/>
    </row>
    <row r="3034" spans="1:32" ht="16.899999999999999" customHeight="1" x14ac:dyDescent="0.3">
      <c r="A3034" s="73" t="s">
        <v>7</v>
      </c>
      <c r="B3034" s="74" t="s">
        <v>2660</v>
      </c>
      <c r="C3034" s="48" t="s">
        <v>10</v>
      </c>
      <c r="D3034" s="48">
        <v>1</v>
      </c>
      <c r="E3034" s="48">
        <v>621</v>
      </c>
      <c r="F3034" s="48" t="s">
        <v>6128</v>
      </c>
      <c r="G3034" s="48" t="s">
        <v>35</v>
      </c>
      <c r="H3034" s="75">
        <f t="shared" si="1613"/>
        <v>0</v>
      </c>
      <c r="I3034" s="74">
        <v>38</v>
      </c>
      <c r="J3034" s="74">
        <v>38</v>
      </c>
      <c r="K3034" s="48">
        <f t="shared" ref="K3034:K3039" si="1627">I3034</f>
        <v>38</v>
      </c>
      <c r="L3034" s="48">
        <f t="shared" si="1623"/>
        <v>-4</v>
      </c>
      <c r="M3034" s="48">
        <f t="shared" si="1614"/>
        <v>34</v>
      </c>
      <c r="N3034" s="48">
        <v>0</v>
      </c>
      <c r="O3034" s="56">
        <v>5.3940000000000002E-2</v>
      </c>
      <c r="P3034" s="48" t="str">
        <f t="shared" si="1620"/>
        <v>58411 SL</v>
      </c>
      <c r="Q3034" s="76" t="s">
        <v>6187</v>
      </c>
      <c r="R3034" s="76" t="s">
        <v>6187</v>
      </c>
      <c r="S3034" s="49">
        <f t="shared" si="1615"/>
        <v>0</v>
      </c>
      <c r="T3034" s="49">
        <f t="shared" si="1621"/>
        <v>0</v>
      </c>
      <c r="U3034" s="49">
        <v>142.11538461538461</v>
      </c>
      <c r="V3034" s="49">
        <f t="shared" si="1606"/>
        <v>142.11538461538461</v>
      </c>
      <c r="W3034" s="49">
        <f t="shared" si="1616"/>
        <v>0</v>
      </c>
      <c r="X3034" s="90">
        <f t="shared" si="1625"/>
        <v>0</v>
      </c>
      <c r="Y3034" s="91">
        <f t="shared" si="1617"/>
        <v>0</v>
      </c>
      <c r="Z3034" s="93">
        <f t="shared" si="1626"/>
        <v>0</v>
      </c>
      <c r="AA3034" s="94">
        <f t="shared" si="1618"/>
        <v>0</v>
      </c>
      <c r="AB3034" s="97">
        <f t="shared" si="1604"/>
        <v>0</v>
      </c>
      <c r="AC3034" s="98">
        <f t="shared" si="1619"/>
        <v>0</v>
      </c>
      <c r="AD3034" s="77" t="s">
        <v>5890</v>
      </c>
      <c r="AE3034" s="54">
        <v>0</v>
      </c>
      <c r="AF3034" s="17"/>
    </row>
    <row r="3035" spans="1:32" ht="16.899999999999999" customHeight="1" x14ac:dyDescent="0.3">
      <c r="A3035" s="73" t="s">
        <v>7</v>
      </c>
      <c r="B3035" s="74" t="s">
        <v>2680</v>
      </c>
      <c r="C3035" s="48" t="s">
        <v>1797</v>
      </c>
      <c r="D3035" s="48">
        <v>1</v>
      </c>
      <c r="E3035" s="48">
        <v>7400</v>
      </c>
      <c r="F3035" s="48" t="s">
        <v>6139</v>
      </c>
      <c r="G3035" s="48" t="s">
        <v>112</v>
      </c>
      <c r="H3035" s="75">
        <f t="shared" si="1613"/>
        <v>0</v>
      </c>
      <c r="I3035" s="74">
        <v>108</v>
      </c>
      <c r="J3035" s="74">
        <v>108</v>
      </c>
      <c r="K3035" s="48">
        <f t="shared" si="1627"/>
        <v>108</v>
      </c>
      <c r="L3035" s="48">
        <f t="shared" si="1623"/>
        <v>-4</v>
      </c>
      <c r="M3035" s="48">
        <f t="shared" si="1614"/>
        <v>104</v>
      </c>
      <c r="N3035" s="48">
        <v>0</v>
      </c>
      <c r="O3035" s="56">
        <v>0</v>
      </c>
      <c r="P3035" s="48" t="str">
        <f t="shared" si="1620"/>
        <v>F221V3/32 BK</v>
      </c>
      <c r="Q3035" s="76" t="s">
        <v>6187</v>
      </c>
      <c r="R3035" s="76" t="s">
        <v>6187</v>
      </c>
      <c r="S3035" s="49">
        <f t="shared" si="1615"/>
        <v>0</v>
      </c>
      <c r="T3035" s="49">
        <f t="shared" si="1621"/>
        <v>0</v>
      </c>
      <c r="U3035" s="49">
        <v>933.76769230769241</v>
      </c>
      <c r="V3035" s="49">
        <f t="shared" si="1606"/>
        <v>933.76769230769241</v>
      </c>
      <c r="W3035" s="49">
        <f t="shared" si="1616"/>
        <v>0</v>
      </c>
      <c r="X3035" s="90">
        <f t="shared" si="1625"/>
        <v>0</v>
      </c>
      <c r="Y3035" s="91">
        <f t="shared" si="1617"/>
        <v>0</v>
      </c>
      <c r="Z3035" s="93">
        <f t="shared" si="1626"/>
        <v>0</v>
      </c>
      <c r="AA3035" s="94">
        <f t="shared" si="1618"/>
        <v>0</v>
      </c>
      <c r="AB3035" s="97">
        <f t="shared" si="1604"/>
        <v>0</v>
      </c>
      <c r="AC3035" s="98">
        <f t="shared" si="1619"/>
        <v>0</v>
      </c>
      <c r="AD3035" s="77" t="s">
        <v>5890</v>
      </c>
      <c r="AE3035" s="54">
        <v>0</v>
      </c>
      <c r="AF3035" s="17"/>
    </row>
    <row r="3036" spans="1:32" ht="16.899999999999999" customHeight="1" x14ac:dyDescent="0.3">
      <c r="A3036" s="73" t="s">
        <v>7</v>
      </c>
      <c r="B3036" s="74" t="s">
        <v>2683</v>
      </c>
      <c r="C3036" s="48" t="s">
        <v>1797</v>
      </c>
      <c r="D3036" s="48">
        <v>1</v>
      </c>
      <c r="E3036" s="48">
        <v>7400</v>
      </c>
      <c r="F3036" s="48" t="s">
        <v>6139</v>
      </c>
      <c r="G3036" s="48" t="s">
        <v>112</v>
      </c>
      <c r="H3036" s="75">
        <f t="shared" si="1613"/>
        <v>0</v>
      </c>
      <c r="I3036" s="74">
        <v>98</v>
      </c>
      <c r="J3036" s="74">
        <v>98</v>
      </c>
      <c r="K3036" s="48">
        <f t="shared" si="1627"/>
        <v>98</v>
      </c>
      <c r="L3036" s="48">
        <f t="shared" si="1623"/>
        <v>-4</v>
      </c>
      <c r="M3036" s="48">
        <f t="shared" si="1614"/>
        <v>94</v>
      </c>
      <c r="N3036" s="48">
        <v>0</v>
      </c>
      <c r="O3036" s="56">
        <v>0</v>
      </c>
      <c r="P3036" s="48" t="str">
        <f t="shared" si="1620"/>
        <v>F221V3/8 BK</v>
      </c>
      <c r="Q3036" s="76" t="s">
        <v>6187</v>
      </c>
      <c r="R3036" s="76" t="s">
        <v>6187</v>
      </c>
      <c r="S3036" s="49">
        <f t="shared" si="1615"/>
        <v>0</v>
      </c>
      <c r="T3036" s="49">
        <f t="shared" si="1621"/>
        <v>0</v>
      </c>
      <c r="U3036" s="49">
        <v>480.47999999999996</v>
      </c>
      <c r="V3036" s="49">
        <f t="shared" si="1606"/>
        <v>480.47999999999996</v>
      </c>
      <c r="W3036" s="49">
        <f t="shared" si="1616"/>
        <v>0</v>
      </c>
      <c r="X3036" s="90">
        <f t="shared" si="1625"/>
        <v>0</v>
      </c>
      <c r="Y3036" s="91">
        <f t="shared" si="1617"/>
        <v>0</v>
      </c>
      <c r="Z3036" s="93">
        <f t="shared" si="1626"/>
        <v>0</v>
      </c>
      <c r="AA3036" s="94">
        <f t="shared" si="1618"/>
        <v>0</v>
      </c>
      <c r="AB3036" s="97">
        <f t="shared" si="1604"/>
        <v>0</v>
      </c>
      <c r="AC3036" s="98">
        <f t="shared" si="1619"/>
        <v>0</v>
      </c>
      <c r="AD3036" s="77" t="s">
        <v>5890</v>
      </c>
      <c r="AE3036" s="54">
        <v>0</v>
      </c>
      <c r="AF3036" s="17"/>
    </row>
    <row r="3037" spans="1:32" ht="16.899999999999999" customHeight="1" x14ac:dyDescent="0.3">
      <c r="A3037" s="73" t="s">
        <v>7</v>
      </c>
      <c r="B3037" s="74" t="s">
        <v>2684</v>
      </c>
      <c r="C3037" s="48" t="s">
        <v>1797</v>
      </c>
      <c r="D3037" s="48">
        <v>1</v>
      </c>
      <c r="E3037" s="48">
        <v>7400</v>
      </c>
      <c r="F3037" s="48" t="s">
        <v>6139</v>
      </c>
      <c r="G3037" s="48" t="s">
        <v>112</v>
      </c>
      <c r="H3037" s="75">
        <f t="shared" si="1613"/>
        <v>0</v>
      </c>
      <c r="I3037" s="74">
        <v>47</v>
      </c>
      <c r="J3037" s="74">
        <v>47</v>
      </c>
      <c r="K3037" s="48">
        <f t="shared" si="1627"/>
        <v>47</v>
      </c>
      <c r="L3037" s="48">
        <f t="shared" si="1623"/>
        <v>-4</v>
      </c>
      <c r="M3037" s="48">
        <f t="shared" si="1614"/>
        <v>43</v>
      </c>
      <c r="N3037" s="48">
        <v>0</v>
      </c>
      <c r="O3037" s="56">
        <v>0</v>
      </c>
      <c r="P3037" s="48" t="str">
        <f t="shared" si="1620"/>
        <v>F2601/2 GY</v>
      </c>
      <c r="Q3037" s="76" t="s">
        <v>6187</v>
      </c>
      <c r="R3037" s="76" t="s">
        <v>6187</v>
      </c>
      <c r="S3037" s="49">
        <f t="shared" si="1615"/>
        <v>0</v>
      </c>
      <c r="T3037" s="49">
        <f t="shared" si="1621"/>
        <v>0</v>
      </c>
      <c r="U3037" s="49">
        <v>16.25</v>
      </c>
      <c r="V3037" s="49">
        <f t="shared" si="1606"/>
        <v>16.25</v>
      </c>
      <c r="W3037" s="49">
        <f t="shared" si="1616"/>
        <v>0</v>
      </c>
      <c r="X3037" s="90">
        <f t="shared" si="1625"/>
        <v>0</v>
      </c>
      <c r="Y3037" s="91">
        <f t="shared" si="1617"/>
        <v>0</v>
      </c>
      <c r="Z3037" s="93">
        <f t="shared" si="1626"/>
        <v>0</v>
      </c>
      <c r="AA3037" s="94">
        <f t="shared" si="1618"/>
        <v>0</v>
      </c>
      <c r="AB3037" s="97">
        <f t="shared" si="1604"/>
        <v>0</v>
      </c>
      <c r="AC3037" s="98">
        <f t="shared" si="1619"/>
        <v>0</v>
      </c>
      <c r="AD3037" s="77" t="s">
        <v>5890</v>
      </c>
      <c r="AE3037" s="54">
        <v>0</v>
      </c>
      <c r="AF3037" s="17"/>
    </row>
    <row r="3038" spans="1:32" ht="12.75" customHeight="1" x14ac:dyDescent="0.3">
      <c r="A3038" s="73" t="s">
        <v>7</v>
      </c>
      <c r="B3038" s="74" t="s">
        <v>2685</v>
      </c>
      <c r="C3038" s="48" t="s">
        <v>1797</v>
      </c>
      <c r="D3038" s="48">
        <v>1</v>
      </c>
      <c r="E3038" s="48">
        <v>7400</v>
      </c>
      <c r="F3038" s="48" t="s">
        <v>6139</v>
      </c>
      <c r="G3038" s="48" t="s">
        <v>112</v>
      </c>
      <c r="H3038" s="75">
        <f t="shared" si="1613"/>
        <v>0</v>
      </c>
      <c r="I3038" s="74">
        <v>108</v>
      </c>
      <c r="J3038" s="74">
        <v>108</v>
      </c>
      <c r="K3038" s="48">
        <f t="shared" si="1627"/>
        <v>108</v>
      </c>
      <c r="L3038" s="48">
        <f t="shared" si="1623"/>
        <v>-4</v>
      </c>
      <c r="M3038" s="48">
        <f t="shared" si="1614"/>
        <v>104</v>
      </c>
      <c r="N3038" s="48">
        <v>0</v>
      </c>
      <c r="O3038" s="56">
        <v>0</v>
      </c>
      <c r="P3038" s="48" t="str">
        <f t="shared" si="1620"/>
        <v>F3001/8 BK</v>
      </c>
      <c r="Q3038" s="76" t="s">
        <v>6187</v>
      </c>
      <c r="R3038" s="76" t="s">
        <v>6187</v>
      </c>
      <c r="S3038" s="49">
        <f t="shared" si="1615"/>
        <v>0</v>
      </c>
      <c r="T3038" s="49">
        <f t="shared" si="1621"/>
        <v>0</v>
      </c>
      <c r="U3038" s="49">
        <v>53.824999999999989</v>
      </c>
      <c r="V3038" s="49">
        <f t="shared" si="1606"/>
        <v>53.824999999999989</v>
      </c>
      <c r="W3038" s="49">
        <f t="shared" si="1616"/>
        <v>0</v>
      </c>
      <c r="X3038" s="90">
        <f t="shared" si="1625"/>
        <v>0</v>
      </c>
      <c r="Y3038" s="91">
        <f t="shared" si="1617"/>
        <v>0</v>
      </c>
      <c r="Z3038" s="93">
        <f t="shared" si="1626"/>
        <v>0</v>
      </c>
      <c r="AA3038" s="94">
        <f t="shared" si="1618"/>
        <v>0</v>
      </c>
      <c r="AB3038" s="97">
        <f t="shared" si="1604"/>
        <v>0</v>
      </c>
      <c r="AC3038" s="98">
        <f t="shared" si="1619"/>
        <v>0</v>
      </c>
      <c r="AD3038" s="77" t="s">
        <v>5890</v>
      </c>
      <c r="AE3038" s="54">
        <v>0</v>
      </c>
      <c r="AF3038" s="17"/>
    </row>
    <row r="3039" spans="1:32" ht="16.899999999999999" customHeight="1" x14ac:dyDescent="0.3">
      <c r="A3039" s="73" t="s">
        <v>7</v>
      </c>
      <c r="B3039" s="74" t="s">
        <v>2686</v>
      </c>
      <c r="C3039" s="48" t="s">
        <v>1797</v>
      </c>
      <c r="D3039" s="48">
        <v>1</v>
      </c>
      <c r="E3039" s="48">
        <v>7400</v>
      </c>
      <c r="F3039" s="48" t="s">
        <v>6139</v>
      </c>
      <c r="G3039" s="48" t="s">
        <v>112</v>
      </c>
      <c r="H3039" s="75">
        <f t="shared" si="1613"/>
        <v>0</v>
      </c>
      <c r="I3039" s="74">
        <v>108</v>
      </c>
      <c r="J3039" s="74">
        <v>108</v>
      </c>
      <c r="K3039" s="48">
        <f t="shared" si="1627"/>
        <v>108</v>
      </c>
      <c r="L3039" s="48">
        <f t="shared" si="1623"/>
        <v>-4</v>
      </c>
      <c r="M3039" s="48">
        <f t="shared" si="1614"/>
        <v>104</v>
      </c>
      <c r="N3039" s="48">
        <v>0</v>
      </c>
      <c r="O3039" s="56">
        <v>0</v>
      </c>
      <c r="P3039" s="48" t="str">
        <f t="shared" si="1620"/>
        <v>F3003/4 BK</v>
      </c>
      <c r="Q3039" s="76" t="s">
        <v>6187</v>
      </c>
      <c r="R3039" s="76" t="s">
        <v>6187</v>
      </c>
      <c r="S3039" s="49">
        <f t="shared" si="1615"/>
        <v>0</v>
      </c>
      <c r="T3039" s="49">
        <f t="shared" si="1621"/>
        <v>0</v>
      </c>
      <c r="U3039" s="49">
        <v>17.741538461538461</v>
      </c>
      <c r="V3039" s="49">
        <f t="shared" si="1606"/>
        <v>17.741538461538461</v>
      </c>
      <c r="W3039" s="49">
        <f t="shared" si="1616"/>
        <v>0</v>
      </c>
      <c r="X3039" s="90">
        <f t="shared" si="1625"/>
        <v>0</v>
      </c>
      <c r="Y3039" s="91">
        <f t="shared" si="1617"/>
        <v>0</v>
      </c>
      <c r="Z3039" s="93">
        <f t="shared" si="1626"/>
        <v>0</v>
      </c>
      <c r="AA3039" s="94">
        <f t="shared" si="1618"/>
        <v>0</v>
      </c>
      <c r="AB3039" s="97">
        <f t="shared" si="1604"/>
        <v>0</v>
      </c>
      <c r="AC3039" s="98">
        <f t="shared" si="1619"/>
        <v>0</v>
      </c>
      <c r="AD3039" s="77" t="s">
        <v>5890</v>
      </c>
      <c r="AE3039" s="54">
        <v>0</v>
      </c>
      <c r="AF3039" s="17"/>
    </row>
    <row r="3040" spans="1:32" ht="12.75" customHeight="1" x14ac:dyDescent="0.3">
      <c r="A3040" s="73" t="s">
        <v>35</v>
      </c>
      <c r="B3040" s="74" t="s">
        <v>4969</v>
      </c>
      <c r="C3040" s="48" t="s">
        <v>1797</v>
      </c>
      <c r="D3040" s="48">
        <v>6</v>
      </c>
      <c r="E3040" s="48">
        <v>4445</v>
      </c>
      <c r="F3040" s="48" t="s">
        <v>5912</v>
      </c>
      <c r="G3040" s="48" t="s">
        <v>122</v>
      </c>
      <c r="H3040" s="75">
        <f t="shared" si="1613"/>
        <v>0.14285714285714285</v>
      </c>
      <c r="I3040" s="74">
        <v>32</v>
      </c>
      <c r="J3040" s="74">
        <v>28</v>
      </c>
      <c r="K3040" s="48">
        <f>J3040</f>
        <v>28</v>
      </c>
      <c r="L3040" s="48">
        <f t="shared" si="1623"/>
        <v>-4</v>
      </c>
      <c r="M3040" s="48">
        <f t="shared" si="1614"/>
        <v>24</v>
      </c>
      <c r="N3040" s="48">
        <v>0</v>
      </c>
      <c r="O3040" s="56">
        <v>4.8460999999999999</v>
      </c>
      <c r="P3040" s="48" t="str">
        <f t="shared" si="1620"/>
        <v>F2213/4 GR</v>
      </c>
      <c r="Q3040" s="76" t="s">
        <v>6187</v>
      </c>
      <c r="R3040" s="76" t="s">
        <v>6187</v>
      </c>
      <c r="S3040" s="49">
        <f t="shared" si="1615"/>
        <v>0</v>
      </c>
      <c r="T3040" s="49">
        <f t="shared" si="1621"/>
        <v>0</v>
      </c>
      <c r="U3040" s="49">
        <v>18.684615384615384</v>
      </c>
      <c r="V3040" s="49">
        <f t="shared" si="1606"/>
        <v>3.1141025641025641</v>
      </c>
      <c r="W3040" s="49">
        <f t="shared" si="1616"/>
        <v>0</v>
      </c>
      <c r="X3040" s="90">
        <f t="shared" si="1625"/>
        <v>0</v>
      </c>
      <c r="Y3040" s="91">
        <f t="shared" si="1617"/>
        <v>0</v>
      </c>
      <c r="Z3040" s="93">
        <f t="shared" si="1626"/>
        <v>0</v>
      </c>
      <c r="AA3040" s="94">
        <f t="shared" si="1618"/>
        <v>0</v>
      </c>
      <c r="AB3040" s="97">
        <f t="shared" si="1604"/>
        <v>0</v>
      </c>
      <c r="AC3040" s="98">
        <f t="shared" si="1619"/>
        <v>0</v>
      </c>
      <c r="AD3040" s="77" t="s">
        <v>3</v>
      </c>
      <c r="AE3040" s="54">
        <v>0</v>
      </c>
      <c r="AF3040" s="17"/>
    </row>
    <row r="3041" spans="1:32" ht="16.899999999999999" customHeight="1" x14ac:dyDescent="0.3">
      <c r="A3041" s="34" t="s">
        <v>7</v>
      </c>
      <c r="B3041" s="35" t="s">
        <v>2820</v>
      </c>
      <c r="C3041" s="36" t="s">
        <v>1367</v>
      </c>
      <c r="D3041" s="37">
        <v>1</v>
      </c>
      <c r="E3041" s="37"/>
      <c r="F3041" s="37"/>
      <c r="G3041" s="36" t="s">
        <v>35</v>
      </c>
      <c r="H3041" s="46">
        <f t="shared" si="1613"/>
        <v>0</v>
      </c>
      <c r="I3041" s="35">
        <v>94</v>
      </c>
      <c r="J3041" s="35">
        <v>94</v>
      </c>
      <c r="K3041" s="36">
        <f>I3041</f>
        <v>94</v>
      </c>
      <c r="L3041" s="36">
        <f t="shared" si="1623"/>
        <v>-4</v>
      </c>
      <c r="M3041" s="37">
        <f t="shared" si="1614"/>
        <v>90</v>
      </c>
      <c r="N3041" s="48">
        <v>0</v>
      </c>
      <c r="O3041" s="56">
        <v>0</v>
      </c>
      <c r="P3041" s="36" t="str">
        <f t="shared" si="1620"/>
        <v>6462 VI</v>
      </c>
      <c r="Q3041" s="38" t="s">
        <v>6187</v>
      </c>
      <c r="R3041" s="38" t="s">
        <v>6187</v>
      </c>
      <c r="S3041" s="39">
        <f t="shared" si="1615"/>
        <v>0</v>
      </c>
      <c r="T3041" s="39">
        <f t="shared" si="1621"/>
        <v>0</v>
      </c>
      <c r="U3041" s="39">
        <v>16.03846153846154</v>
      </c>
      <c r="V3041" s="39">
        <f t="shared" si="1606"/>
        <v>16.03846153846154</v>
      </c>
      <c r="W3041" s="39">
        <f t="shared" si="1616"/>
        <v>0</v>
      </c>
      <c r="X3041" s="39">
        <f t="shared" ref="X3041:X3042" si="1628">ROUNDUP(S3041*$X$4,0)</f>
        <v>0</v>
      </c>
      <c r="Y3041" s="40">
        <f t="shared" si="1617"/>
        <v>0</v>
      </c>
      <c r="Z3041" s="39">
        <f t="shared" ref="Z3041:Z3082" si="1629">ROUND((S3041*M3041)+X3041,0)</f>
        <v>0</v>
      </c>
      <c r="AA3041" s="40">
        <f t="shared" si="1618"/>
        <v>0</v>
      </c>
      <c r="AB3041" s="39">
        <f t="shared" ref="AB3041:AB3049" si="1630">ROUND((S3041*$AB$4)+Z3041,0)</f>
        <v>0</v>
      </c>
      <c r="AC3041" s="40">
        <f t="shared" si="1619"/>
        <v>0</v>
      </c>
      <c r="AD3041" s="41" t="s">
        <v>5890</v>
      </c>
      <c r="AE3041" s="20">
        <v>0</v>
      </c>
      <c r="AF3041" s="17"/>
    </row>
    <row r="3042" spans="1:32" ht="16.899999999999999" customHeight="1" x14ac:dyDescent="0.3">
      <c r="A3042" s="73" t="s">
        <v>35</v>
      </c>
      <c r="B3042" s="74" t="s">
        <v>4971</v>
      </c>
      <c r="C3042" s="48" t="s">
        <v>1797</v>
      </c>
      <c r="D3042" s="48">
        <v>8</v>
      </c>
      <c r="E3042" s="48">
        <v>4445</v>
      </c>
      <c r="F3042" s="48" t="s">
        <v>5912</v>
      </c>
      <c r="G3042" s="48" t="s">
        <v>122</v>
      </c>
      <c r="H3042" s="75">
        <f t="shared" si="1613"/>
        <v>0.14285714285714285</v>
      </c>
      <c r="I3042" s="74">
        <v>32</v>
      </c>
      <c r="J3042" s="74">
        <v>28</v>
      </c>
      <c r="K3042" s="48">
        <f>J3042</f>
        <v>28</v>
      </c>
      <c r="L3042" s="48">
        <f t="shared" si="1623"/>
        <v>-4</v>
      </c>
      <c r="M3042" s="48">
        <f t="shared" si="1614"/>
        <v>24</v>
      </c>
      <c r="N3042" s="48">
        <v>0</v>
      </c>
      <c r="O3042" s="56">
        <v>3.7776000000000001</v>
      </c>
      <c r="P3042" s="48" t="str">
        <f t="shared" si="1620"/>
        <v>F2213/8 RD</v>
      </c>
      <c r="Q3042" s="76">
        <v>0</v>
      </c>
      <c r="R3042" s="76">
        <v>16</v>
      </c>
      <c r="S3042" s="49">
        <f t="shared" si="1615"/>
        <v>1.8461538461538463E-2</v>
      </c>
      <c r="T3042" s="49">
        <f t="shared" si="1621"/>
        <v>0.14769230769230771</v>
      </c>
      <c r="U3042" s="49">
        <v>142.48999999999998</v>
      </c>
      <c r="V3042" s="49">
        <f t="shared" si="1606"/>
        <v>17.811249999999998</v>
      </c>
      <c r="W3042" s="49">
        <f t="shared" si="1616"/>
        <v>0.44307692307692315</v>
      </c>
      <c r="X3042" s="90">
        <f t="shared" si="1628"/>
        <v>1</v>
      </c>
      <c r="Y3042" s="91">
        <f t="shared" si="1617"/>
        <v>3.7776000000000001</v>
      </c>
      <c r="Z3042" s="93">
        <f t="shared" si="1629"/>
        <v>1</v>
      </c>
      <c r="AA3042" s="94">
        <f t="shared" si="1618"/>
        <v>3.7776000000000001</v>
      </c>
      <c r="AB3042" s="97">
        <f t="shared" si="1630"/>
        <v>1</v>
      </c>
      <c r="AC3042" s="98">
        <f t="shared" si="1619"/>
        <v>3.7776000000000001</v>
      </c>
      <c r="AD3042" s="77" t="s">
        <v>3</v>
      </c>
      <c r="AE3042" s="54">
        <v>3.7776000000000001</v>
      </c>
      <c r="AF3042" s="17"/>
    </row>
    <row r="3043" spans="1:32" ht="16.899999999999999" customHeight="1" x14ac:dyDescent="0.3">
      <c r="A3043" s="73" t="s">
        <v>35</v>
      </c>
      <c r="B3043" s="74" t="s">
        <v>5005</v>
      </c>
      <c r="C3043" s="48" t="s">
        <v>1797</v>
      </c>
      <c r="D3043" s="48">
        <v>32</v>
      </c>
      <c r="E3043" s="48">
        <v>4445</v>
      </c>
      <c r="F3043" s="48" t="s">
        <v>5912</v>
      </c>
      <c r="G3043" s="48" t="s">
        <v>122</v>
      </c>
      <c r="H3043" s="75">
        <f t="shared" si="1613"/>
        <v>0.14285714285714285</v>
      </c>
      <c r="I3043" s="74">
        <v>32</v>
      </c>
      <c r="J3043" s="74">
        <v>28</v>
      </c>
      <c r="K3043" s="48">
        <f>J3043</f>
        <v>28</v>
      </c>
      <c r="L3043" s="48">
        <f t="shared" si="1623"/>
        <v>-4</v>
      </c>
      <c r="M3043" s="48">
        <f t="shared" si="1614"/>
        <v>24</v>
      </c>
      <c r="N3043" s="48">
        <v>1</v>
      </c>
      <c r="O3043" s="56">
        <v>12.01</v>
      </c>
      <c r="P3043" s="48" t="str">
        <f t="shared" si="1620"/>
        <v>F2211/2 BL</v>
      </c>
      <c r="Q3043" s="76">
        <v>2</v>
      </c>
      <c r="R3043" s="76">
        <v>6</v>
      </c>
      <c r="S3043" s="49">
        <f t="shared" si="1615"/>
        <v>2.8461538461538462E-2</v>
      </c>
      <c r="T3043" s="49">
        <f t="shared" si="1621"/>
        <v>0.91076923076923078</v>
      </c>
      <c r="U3043" s="49">
        <v>61.334230769230764</v>
      </c>
      <c r="V3043" s="49">
        <f t="shared" si="1606"/>
        <v>1.9166947115384614</v>
      </c>
      <c r="W3043" s="49">
        <f t="shared" si="1616"/>
        <v>0.68307692307692314</v>
      </c>
      <c r="X3043" s="90">
        <f t="shared" ref="X3043" si="1631">ROUND(S3043*$X$4,0)</f>
        <v>0</v>
      </c>
      <c r="Y3043" s="91">
        <f t="shared" si="1617"/>
        <v>0</v>
      </c>
      <c r="Z3043" s="93">
        <f t="shared" si="1629"/>
        <v>1</v>
      </c>
      <c r="AA3043" s="94">
        <f t="shared" si="1618"/>
        <v>12.01</v>
      </c>
      <c r="AB3043" s="97">
        <f t="shared" si="1630"/>
        <v>1</v>
      </c>
      <c r="AC3043" s="98">
        <f t="shared" si="1619"/>
        <v>12.01</v>
      </c>
      <c r="AD3043" s="77" t="s">
        <v>3</v>
      </c>
      <c r="AE3043" s="54">
        <v>12.01</v>
      </c>
      <c r="AF3043" s="17"/>
    </row>
    <row r="3044" spans="1:32" ht="16.899999999999999" customHeight="1" x14ac:dyDescent="0.3">
      <c r="A3044" s="73" t="s">
        <v>7</v>
      </c>
      <c r="B3044" s="74" t="s">
        <v>2846</v>
      </c>
      <c r="C3044" s="48" t="s">
        <v>34</v>
      </c>
      <c r="D3044" s="48">
        <v>1</v>
      </c>
      <c r="E3044" s="48">
        <v>357</v>
      </c>
      <c r="F3044" s="48" t="s">
        <v>6140</v>
      </c>
      <c r="G3044" s="48" t="s">
        <v>112</v>
      </c>
      <c r="H3044" s="75">
        <f t="shared" si="1613"/>
        <v>0</v>
      </c>
      <c r="I3044" s="74">
        <v>38</v>
      </c>
      <c r="J3044" s="74">
        <v>38</v>
      </c>
      <c r="K3044" s="48">
        <f>I3044</f>
        <v>38</v>
      </c>
      <c r="L3044" s="48">
        <f t="shared" si="1623"/>
        <v>-4</v>
      </c>
      <c r="M3044" s="48">
        <f t="shared" si="1614"/>
        <v>34</v>
      </c>
      <c r="N3044" s="48">
        <v>0</v>
      </c>
      <c r="O3044" s="56">
        <v>0</v>
      </c>
      <c r="P3044" s="48" t="str">
        <f t="shared" si="1620"/>
        <v>TFT20017 NA</v>
      </c>
      <c r="Q3044" s="76" t="s">
        <v>6187</v>
      </c>
      <c r="R3044" s="76" t="s">
        <v>6187</v>
      </c>
      <c r="S3044" s="49">
        <f t="shared" si="1615"/>
        <v>0</v>
      </c>
      <c r="T3044" s="49">
        <f t="shared" si="1621"/>
        <v>0</v>
      </c>
      <c r="U3044" s="49">
        <v>219.30769230769226</v>
      </c>
      <c r="V3044" s="49">
        <f t="shared" si="1606"/>
        <v>219.30769230769226</v>
      </c>
      <c r="W3044" s="49">
        <f t="shared" ref="W3044:W3053" si="1632">S3044*M3044</f>
        <v>0</v>
      </c>
      <c r="X3044" s="90">
        <f t="shared" ref="X3044:X3045" si="1633">ROUNDUP(S3044*$X$4,0)</f>
        <v>0</v>
      </c>
      <c r="Y3044" s="91">
        <f t="shared" si="1617"/>
        <v>0</v>
      </c>
      <c r="Z3044" s="93">
        <f t="shared" si="1629"/>
        <v>0</v>
      </c>
      <c r="AA3044" s="94">
        <f t="shared" si="1618"/>
        <v>0</v>
      </c>
      <c r="AB3044" s="97">
        <f t="shared" si="1630"/>
        <v>0</v>
      </c>
      <c r="AC3044" s="98">
        <f t="shared" si="1619"/>
        <v>0</v>
      </c>
      <c r="AD3044" s="77" t="s">
        <v>5890</v>
      </c>
      <c r="AE3044" s="54">
        <v>0</v>
      </c>
      <c r="AF3044" s="17"/>
    </row>
    <row r="3045" spans="1:32" ht="16.899999999999999" customHeight="1" x14ac:dyDescent="0.3">
      <c r="A3045" s="73" t="s">
        <v>7</v>
      </c>
      <c r="B3045" s="74" t="s">
        <v>2854</v>
      </c>
      <c r="C3045" s="48" t="s">
        <v>10</v>
      </c>
      <c r="D3045" s="48">
        <v>500</v>
      </c>
      <c r="E3045" s="48">
        <v>2834</v>
      </c>
      <c r="F3045" s="48" t="s">
        <v>6126</v>
      </c>
      <c r="G3045" s="48">
        <v>2</v>
      </c>
      <c r="H3045" s="75">
        <f t="shared" si="1613"/>
        <v>0</v>
      </c>
      <c r="I3045" s="74">
        <v>40</v>
      </c>
      <c r="J3045" s="74">
        <f>I3045</f>
        <v>40</v>
      </c>
      <c r="K3045" s="48">
        <f>I3045</f>
        <v>40</v>
      </c>
      <c r="L3045" s="48"/>
      <c r="M3045" s="48">
        <f t="shared" si="1614"/>
        <v>40</v>
      </c>
      <c r="N3045" s="48">
        <v>0</v>
      </c>
      <c r="O3045" s="56">
        <v>200.75908000000001</v>
      </c>
      <c r="P3045" s="48" t="str">
        <f t="shared" si="1620"/>
        <v>1892C SL</v>
      </c>
      <c r="Q3045" s="76">
        <v>0</v>
      </c>
      <c r="R3045" s="76">
        <v>0</v>
      </c>
      <c r="S3045" s="49">
        <f t="shared" si="1615"/>
        <v>0</v>
      </c>
      <c r="T3045" s="49">
        <f t="shared" si="1621"/>
        <v>0</v>
      </c>
      <c r="U3045" s="49">
        <v>24.423076923076923</v>
      </c>
      <c r="V3045" s="49">
        <f t="shared" si="1606"/>
        <v>4.8846153846153845E-2</v>
      </c>
      <c r="W3045" s="49">
        <f t="shared" si="1632"/>
        <v>0</v>
      </c>
      <c r="X3045" s="90">
        <f t="shared" si="1633"/>
        <v>0</v>
      </c>
      <c r="Y3045" s="91">
        <f t="shared" si="1617"/>
        <v>0</v>
      </c>
      <c r="Z3045" s="93">
        <f t="shared" si="1629"/>
        <v>0</v>
      </c>
      <c r="AA3045" s="94">
        <f t="shared" si="1618"/>
        <v>0</v>
      </c>
      <c r="AB3045" s="97">
        <f t="shared" si="1630"/>
        <v>0</v>
      </c>
      <c r="AC3045" s="98">
        <f t="shared" si="1619"/>
        <v>0</v>
      </c>
      <c r="AD3045" s="77" t="s">
        <v>3</v>
      </c>
      <c r="AE3045" s="54">
        <v>0</v>
      </c>
      <c r="AF3045" s="17"/>
    </row>
    <row r="3046" spans="1:32" ht="16.899999999999999" customHeight="1" x14ac:dyDescent="0.3">
      <c r="A3046" s="73" t="s">
        <v>7</v>
      </c>
      <c r="B3046" s="74" t="s">
        <v>2875</v>
      </c>
      <c r="C3046" s="48" t="s">
        <v>40</v>
      </c>
      <c r="D3046" s="48">
        <v>5000</v>
      </c>
      <c r="E3046" s="48">
        <v>621</v>
      </c>
      <c r="F3046" s="48" t="s">
        <v>6128</v>
      </c>
      <c r="G3046" s="48" t="s">
        <v>112</v>
      </c>
      <c r="H3046" s="75">
        <f t="shared" si="1613"/>
        <v>-0.52083333333333337</v>
      </c>
      <c r="I3046" s="74">
        <v>23</v>
      </c>
      <c r="J3046" s="74">
        <v>48</v>
      </c>
      <c r="K3046" s="48">
        <f>I3046</f>
        <v>23</v>
      </c>
      <c r="L3046" s="48">
        <f>$L$3</f>
        <v>-4</v>
      </c>
      <c r="M3046" s="48">
        <f t="shared" si="1614"/>
        <v>19</v>
      </c>
      <c r="N3046" s="48">
        <v>0</v>
      </c>
      <c r="O3046" s="56">
        <v>134.19999999999999</v>
      </c>
      <c r="P3046" s="48" t="str">
        <f t="shared" si="1620"/>
        <v>3053 YL</v>
      </c>
      <c r="Q3046" s="76">
        <v>0</v>
      </c>
      <c r="R3046" s="76">
        <v>1</v>
      </c>
      <c r="S3046" s="49">
        <f t="shared" si="1615"/>
        <v>1.153846153846154E-3</v>
      </c>
      <c r="T3046" s="49">
        <f t="shared" si="1621"/>
        <v>5.7692307692307701</v>
      </c>
      <c r="U3046" s="49">
        <v>1640.8461538461536</v>
      </c>
      <c r="V3046" s="49">
        <f t="shared" si="1606"/>
        <v>0.32816923076923071</v>
      </c>
      <c r="W3046" s="49">
        <f t="shared" si="1632"/>
        <v>2.1923076923076924E-2</v>
      </c>
      <c r="X3046" s="90">
        <f>ROUNDUP(S3046*$X$3,0)</f>
        <v>1</v>
      </c>
      <c r="Y3046" s="91">
        <f t="shared" si="1617"/>
        <v>134.19999999999999</v>
      </c>
      <c r="Z3046" s="93">
        <f t="shared" si="1629"/>
        <v>1</v>
      </c>
      <c r="AA3046" s="94">
        <f t="shared" si="1618"/>
        <v>134.19999999999999</v>
      </c>
      <c r="AB3046" s="97">
        <f t="shared" si="1630"/>
        <v>1</v>
      </c>
      <c r="AC3046" s="98">
        <f t="shared" si="1619"/>
        <v>134.19999999999999</v>
      </c>
      <c r="AD3046" s="77" t="s">
        <v>3</v>
      </c>
      <c r="AE3046" s="54">
        <v>134.19999999999999</v>
      </c>
      <c r="AF3046" s="17"/>
    </row>
    <row r="3047" spans="1:32" ht="16.899999999999999" customHeight="1" x14ac:dyDescent="0.3">
      <c r="A3047" s="73" t="s">
        <v>35</v>
      </c>
      <c r="B3047" s="74" t="s">
        <v>5009</v>
      </c>
      <c r="C3047" s="48" t="s">
        <v>1797</v>
      </c>
      <c r="D3047" s="48">
        <v>16</v>
      </c>
      <c r="E3047" s="48">
        <v>4445</v>
      </c>
      <c r="F3047" s="48" t="s">
        <v>5912</v>
      </c>
      <c r="G3047" s="48" t="s">
        <v>122</v>
      </c>
      <c r="H3047" s="75">
        <f t="shared" si="1613"/>
        <v>0.14285714285714285</v>
      </c>
      <c r="I3047" s="74">
        <v>32</v>
      </c>
      <c r="J3047" s="74">
        <v>28</v>
      </c>
      <c r="K3047" s="48">
        <f>J3047</f>
        <v>28</v>
      </c>
      <c r="L3047" s="48">
        <f>$L$3</f>
        <v>-4</v>
      </c>
      <c r="M3047" s="48">
        <f t="shared" si="1614"/>
        <v>24</v>
      </c>
      <c r="N3047" s="48">
        <v>0</v>
      </c>
      <c r="O3047" s="56">
        <v>15.28</v>
      </c>
      <c r="P3047" s="48" t="str">
        <f t="shared" si="1620"/>
        <v>F2211IN WH</v>
      </c>
      <c r="Q3047" s="76">
        <v>2</v>
      </c>
      <c r="R3047" s="76">
        <v>2</v>
      </c>
      <c r="S3047" s="49">
        <f t="shared" si="1615"/>
        <v>2.3846153846153847E-2</v>
      </c>
      <c r="T3047" s="49">
        <f t="shared" si="1621"/>
        <v>0.38153846153846155</v>
      </c>
      <c r="U3047" s="49">
        <v>5.2507692307692304</v>
      </c>
      <c r="V3047" s="49">
        <f t="shared" si="1606"/>
        <v>0.3281730769230769</v>
      </c>
      <c r="W3047" s="49">
        <f t="shared" si="1632"/>
        <v>0.5723076923076923</v>
      </c>
      <c r="X3047" s="90">
        <f>ROUND(S3047*$X$4,0)</f>
        <v>0</v>
      </c>
      <c r="Y3047" s="91">
        <f t="shared" si="1617"/>
        <v>0</v>
      </c>
      <c r="Z3047" s="93">
        <f t="shared" si="1629"/>
        <v>1</v>
      </c>
      <c r="AA3047" s="94">
        <f t="shared" si="1618"/>
        <v>15.28</v>
      </c>
      <c r="AB3047" s="97">
        <f t="shared" si="1630"/>
        <v>1</v>
      </c>
      <c r="AC3047" s="98">
        <f t="shared" si="1619"/>
        <v>15.28</v>
      </c>
      <c r="AD3047" s="77" t="s">
        <v>3</v>
      </c>
      <c r="AE3047" s="54">
        <v>15.28</v>
      </c>
      <c r="AF3047" s="17"/>
    </row>
    <row r="3048" spans="1:32" ht="16.899999999999999" customHeight="1" x14ac:dyDescent="0.3">
      <c r="A3048" s="73" t="s">
        <v>7</v>
      </c>
      <c r="B3048" s="74" t="s">
        <v>2880</v>
      </c>
      <c r="C3048" s="48" t="s">
        <v>40</v>
      </c>
      <c r="D3048" s="48">
        <v>5000</v>
      </c>
      <c r="E3048" s="48">
        <v>621</v>
      </c>
      <c r="F3048" s="48" t="s">
        <v>6128</v>
      </c>
      <c r="G3048" s="48" t="s">
        <v>112</v>
      </c>
      <c r="H3048" s="75">
        <f t="shared" si="1613"/>
        <v>-0.25925925925925924</v>
      </c>
      <c r="I3048" s="74">
        <v>20</v>
      </c>
      <c r="J3048" s="74">
        <v>27</v>
      </c>
      <c r="K3048" s="48">
        <f>I3048</f>
        <v>20</v>
      </c>
      <c r="L3048" s="48">
        <f>$L$3</f>
        <v>-4</v>
      </c>
      <c r="M3048" s="48">
        <f t="shared" si="1614"/>
        <v>16</v>
      </c>
      <c r="N3048" s="48">
        <v>1</v>
      </c>
      <c r="O3048" s="56">
        <v>163.75</v>
      </c>
      <c r="P3048" s="48" t="str">
        <f t="shared" si="1620"/>
        <v>3055 WH</v>
      </c>
      <c r="Q3048" s="76">
        <v>2</v>
      </c>
      <c r="R3048" s="76">
        <v>0</v>
      </c>
      <c r="S3048" s="49">
        <f t="shared" si="1615"/>
        <v>2.1538461538461538E-2</v>
      </c>
      <c r="T3048" s="49">
        <f t="shared" si="1621"/>
        <v>107.69230769230769</v>
      </c>
      <c r="U3048" s="49">
        <v>1766.6923076923076</v>
      </c>
      <c r="V3048" s="49">
        <f t="shared" si="1606"/>
        <v>0.35333846153846155</v>
      </c>
      <c r="W3048" s="49">
        <f t="shared" si="1632"/>
        <v>0.3446153846153846</v>
      </c>
      <c r="X3048" s="90">
        <f>ROUND(S3048*$X$3,0)</f>
        <v>0</v>
      </c>
      <c r="Y3048" s="91">
        <f t="shared" si="1617"/>
        <v>0</v>
      </c>
      <c r="Z3048" s="93">
        <f t="shared" si="1629"/>
        <v>0</v>
      </c>
      <c r="AA3048" s="94">
        <f t="shared" si="1618"/>
        <v>0</v>
      </c>
      <c r="AB3048" s="97">
        <f t="shared" si="1630"/>
        <v>0</v>
      </c>
      <c r="AC3048" s="98">
        <f t="shared" si="1619"/>
        <v>0</v>
      </c>
      <c r="AD3048" s="77" t="s">
        <v>3</v>
      </c>
      <c r="AE3048" s="54">
        <v>0</v>
      </c>
      <c r="AF3048" s="17"/>
    </row>
    <row r="3049" spans="1:32" ht="16.899999999999999" customHeight="1" x14ac:dyDescent="0.3">
      <c r="A3049" s="73" t="s">
        <v>35</v>
      </c>
      <c r="B3049" s="74" t="s">
        <v>5013</v>
      </c>
      <c r="C3049" s="48" t="s">
        <v>1797</v>
      </c>
      <c r="D3049" s="48">
        <v>16</v>
      </c>
      <c r="E3049" s="48">
        <v>4445</v>
      </c>
      <c r="F3049" s="48" t="s">
        <v>5912</v>
      </c>
      <c r="G3049" s="48" t="s">
        <v>122</v>
      </c>
      <c r="H3049" s="75">
        <f t="shared" si="1613"/>
        <v>0.14285714285714285</v>
      </c>
      <c r="I3049" s="74">
        <v>32</v>
      </c>
      <c r="J3049" s="74">
        <v>28</v>
      </c>
      <c r="K3049" s="48">
        <f>J3049</f>
        <v>28</v>
      </c>
      <c r="L3049" s="48">
        <f>$L$3</f>
        <v>-4</v>
      </c>
      <c r="M3049" s="48">
        <f t="shared" si="1614"/>
        <v>24</v>
      </c>
      <c r="N3049" s="48">
        <v>0</v>
      </c>
      <c r="O3049" s="56">
        <v>4.1096000000000004</v>
      </c>
      <c r="P3049" s="48" t="str">
        <f t="shared" si="1620"/>
        <v>F2213/32 WH</v>
      </c>
      <c r="Q3049" s="76">
        <v>1</v>
      </c>
      <c r="R3049" s="76">
        <v>1</v>
      </c>
      <c r="S3049" s="49">
        <f t="shared" si="1615"/>
        <v>1.1923076923076923E-2</v>
      </c>
      <c r="T3049" s="49">
        <f t="shared" si="1621"/>
        <v>0.19076923076923077</v>
      </c>
      <c r="U3049" s="49">
        <v>30.881153846153843</v>
      </c>
      <c r="V3049" s="49">
        <f t="shared" si="1606"/>
        <v>1.9300721153846152</v>
      </c>
      <c r="W3049" s="49">
        <f t="shared" si="1632"/>
        <v>0.28615384615384615</v>
      </c>
      <c r="X3049" s="90">
        <f>ROUNDUP(S3049*$X$4,0)</f>
        <v>1</v>
      </c>
      <c r="Y3049" s="91">
        <f t="shared" si="1617"/>
        <v>4.1096000000000004</v>
      </c>
      <c r="Z3049" s="93">
        <f t="shared" si="1629"/>
        <v>1</v>
      </c>
      <c r="AA3049" s="94">
        <f t="shared" si="1618"/>
        <v>4.1096000000000004</v>
      </c>
      <c r="AB3049" s="97">
        <f t="shared" si="1630"/>
        <v>1</v>
      </c>
      <c r="AC3049" s="98">
        <f t="shared" si="1619"/>
        <v>4.1096000000000004</v>
      </c>
      <c r="AD3049" s="77" t="s">
        <v>3</v>
      </c>
      <c r="AE3049" s="54">
        <v>4.1096000000000004</v>
      </c>
      <c r="AF3049" s="17"/>
    </row>
    <row r="3050" spans="1:32" ht="16.899999999999999" customHeight="1" x14ac:dyDescent="0.3">
      <c r="A3050" s="73" t="s">
        <v>7</v>
      </c>
      <c r="B3050" s="74" t="s">
        <v>2979</v>
      </c>
      <c r="C3050" s="48" t="s">
        <v>1790</v>
      </c>
      <c r="D3050" s="48">
        <v>328</v>
      </c>
      <c r="E3050" s="48">
        <v>621</v>
      </c>
      <c r="F3050" s="48" t="s">
        <v>6128</v>
      </c>
      <c r="G3050" s="48" t="s">
        <v>11</v>
      </c>
      <c r="H3050" s="75">
        <f t="shared" si="1613"/>
        <v>0</v>
      </c>
      <c r="I3050" s="74">
        <v>5</v>
      </c>
      <c r="J3050" s="74">
        <v>5</v>
      </c>
      <c r="K3050" s="48">
        <f>J3050</f>
        <v>5</v>
      </c>
      <c r="L3050" s="48"/>
      <c r="M3050" s="48">
        <f t="shared" si="1614"/>
        <v>5</v>
      </c>
      <c r="N3050" s="48">
        <v>0</v>
      </c>
      <c r="O3050" s="56">
        <v>81.59984</v>
      </c>
      <c r="P3050" s="48" t="str">
        <f t="shared" si="1620"/>
        <v>9059C BK</v>
      </c>
      <c r="Q3050" s="76">
        <v>0</v>
      </c>
      <c r="R3050" s="76">
        <v>1</v>
      </c>
      <c r="S3050" s="49">
        <f t="shared" si="1615"/>
        <v>1.153846153846154E-3</v>
      </c>
      <c r="T3050" s="49">
        <f t="shared" si="1621"/>
        <v>0.37846153846153852</v>
      </c>
      <c r="U3050" s="49">
        <v>147.76307692307691</v>
      </c>
      <c r="V3050" s="49">
        <f t="shared" si="1606"/>
        <v>0.45049718574108816</v>
      </c>
      <c r="W3050" s="49">
        <f t="shared" si="1632"/>
        <v>5.7692307692307696E-3</v>
      </c>
      <c r="X3050" s="90">
        <f>ROUNDUP(S3050*$X$2,0)</f>
        <v>1</v>
      </c>
      <c r="Y3050" s="91">
        <f t="shared" si="1617"/>
        <v>81.59984</v>
      </c>
      <c r="Z3050" s="93">
        <f t="shared" si="1629"/>
        <v>1</v>
      </c>
      <c r="AA3050" s="94">
        <f t="shared" si="1618"/>
        <v>81.59984</v>
      </c>
      <c r="AB3050" s="97">
        <f>ROUND((S3050*$AB$2)+Z3050,0)</f>
        <v>1</v>
      </c>
      <c r="AC3050" s="98">
        <f t="shared" si="1619"/>
        <v>81.59984</v>
      </c>
      <c r="AD3050" s="77" t="s">
        <v>5891</v>
      </c>
      <c r="AE3050" s="54">
        <v>81.59984</v>
      </c>
      <c r="AF3050" s="17"/>
    </row>
    <row r="3051" spans="1:32" ht="12.75" customHeight="1" x14ac:dyDescent="0.3">
      <c r="A3051" s="34" t="s">
        <v>7</v>
      </c>
      <c r="B3051" s="35" t="s">
        <v>2980</v>
      </c>
      <c r="C3051" s="36" t="s">
        <v>1790</v>
      </c>
      <c r="D3051" s="37">
        <v>1</v>
      </c>
      <c r="E3051" s="37"/>
      <c r="F3051" s="37"/>
      <c r="G3051" s="36" t="s">
        <v>35</v>
      </c>
      <c r="H3051" s="46">
        <f t="shared" si="1613"/>
        <v>0</v>
      </c>
      <c r="I3051" s="35">
        <v>59</v>
      </c>
      <c r="J3051" s="35">
        <v>59</v>
      </c>
      <c r="K3051" s="36">
        <f>I3051</f>
        <v>59</v>
      </c>
      <c r="L3051" s="36">
        <f>$L$3</f>
        <v>-4</v>
      </c>
      <c r="M3051" s="37">
        <f t="shared" si="1614"/>
        <v>55</v>
      </c>
      <c r="N3051" s="48">
        <v>0</v>
      </c>
      <c r="O3051" s="56">
        <v>0</v>
      </c>
      <c r="P3051" s="36" t="str">
        <f t="shared" si="1620"/>
        <v>9059C BK</v>
      </c>
      <c r="Q3051" s="38" t="s">
        <v>6187</v>
      </c>
      <c r="R3051" s="38" t="s">
        <v>6187</v>
      </c>
      <c r="S3051" s="39">
        <f t="shared" si="1615"/>
        <v>0</v>
      </c>
      <c r="T3051" s="39">
        <f t="shared" si="1621"/>
        <v>0</v>
      </c>
      <c r="U3051" s="39">
        <v>147.76307692307691</v>
      </c>
      <c r="V3051" s="39">
        <f t="shared" si="1606"/>
        <v>147.76307692307691</v>
      </c>
      <c r="W3051" s="39">
        <f t="shared" si="1632"/>
        <v>0</v>
      </c>
      <c r="X3051" s="39">
        <f>ROUNDUP(S3051*$X$4,0)</f>
        <v>0</v>
      </c>
      <c r="Y3051" s="40">
        <f t="shared" si="1617"/>
        <v>0</v>
      </c>
      <c r="Z3051" s="39">
        <f t="shared" si="1629"/>
        <v>0</v>
      </c>
      <c r="AA3051" s="40">
        <f t="shared" si="1618"/>
        <v>0</v>
      </c>
      <c r="AB3051" s="39">
        <f t="shared" ref="AB3051:AB3064" si="1634">ROUND((S3051*$AB$4)+Z3051,0)</f>
        <v>0</v>
      </c>
      <c r="AC3051" s="40">
        <f t="shared" si="1619"/>
        <v>0</v>
      </c>
      <c r="AD3051" s="41" t="s">
        <v>5890</v>
      </c>
      <c r="AE3051" s="20">
        <v>0</v>
      </c>
      <c r="AF3051" s="17"/>
    </row>
    <row r="3052" spans="1:32" ht="16.899999999999999" customHeight="1" x14ac:dyDescent="0.3">
      <c r="A3052" s="73" t="s">
        <v>7</v>
      </c>
      <c r="B3052" s="74" t="s">
        <v>3110</v>
      </c>
      <c r="C3052" s="48" t="s">
        <v>1797</v>
      </c>
      <c r="D3052" s="48">
        <v>100</v>
      </c>
      <c r="E3052" s="48">
        <v>7880</v>
      </c>
      <c r="F3052" s="48" t="s">
        <v>5908</v>
      </c>
      <c r="G3052" s="48" t="s">
        <v>122</v>
      </c>
      <c r="H3052" s="75">
        <f t="shared" si="1613"/>
        <v>0.55555555555555558</v>
      </c>
      <c r="I3052" s="74">
        <v>140</v>
      </c>
      <c r="J3052" s="74">
        <v>90</v>
      </c>
      <c r="K3052" s="48">
        <f>J3052</f>
        <v>90</v>
      </c>
      <c r="L3052" s="48">
        <f>$L$3</f>
        <v>-4</v>
      </c>
      <c r="M3052" s="48">
        <f t="shared" si="1614"/>
        <v>86</v>
      </c>
      <c r="N3052" s="48">
        <v>40</v>
      </c>
      <c r="O3052" s="56">
        <v>11.042859999999999</v>
      </c>
      <c r="P3052" s="48" t="str">
        <f t="shared" si="1620"/>
        <v>F221V3/16 BK</v>
      </c>
      <c r="Q3052" s="76">
        <v>59</v>
      </c>
      <c r="R3052" s="76">
        <v>168</v>
      </c>
      <c r="S3052" s="49">
        <f t="shared" si="1615"/>
        <v>0.82923076923076922</v>
      </c>
      <c r="T3052" s="49">
        <f t="shared" si="1621"/>
        <v>82.92307692307692</v>
      </c>
      <c r="U3052" s="49">
        <v>389.02923076923071</v>
      </c>
      <c r="V3052" s="49">
        <f t="shared" si="1606"/>
        <v>3.8902923076923073</v>
      </c>
      <c r="W3052" s="49">
        <f t="shared" si="1632"/>
        <v>71.313846153846157</v>
      </c>
      <c r="X3052" s="90">
        <f>ROUND(S3052*$X$4,0)</f>
        <v>4</v>
      </c>
      <c r="Y3052" s="91">
        <f t="shared" si="1617"/>
        <v>44.171439999999997</v>
      </c>
      <c r="Z3052" s="93">
        <f t="shared" si="1629"/>
        <v>75</v>
      </c>
      <c r="AA3052" s="94">
        <f t="shared" si="1618"/>
        <v>828.21449999999993</v>
      </c>
      <c r="AB3052" s="97">
        <f t="shared" si="1634"/>
        <v>79</v>
      </c>
      <c r="AC3052" s="98">
        <f t="shared" si="1619"/>
        <v>872.38593999999989</v>
      </c>
      <c r="AD3052" s="77" t="s">
        <v>3</v>
      </c>
      <c r="AE3052" s="54">
        <v>872.38593999999989</v>
      </c>
      <c r="AF3052" s="17"/>
    </row>
    <row r="3053" spans="1:32" ht="12.75" customHeight="1" x14ac:dyDescent="0.3">
      <c r="A3053" s="73" t="s">
        <v>35</v>
      </c>
      <c r="B3053" s="74" t="s">
        <v>5097</v>
      </c>
      <c r="C3053" s="48" t="s">
        <v>1797</v>
      </c>
      <c r="D3053" s="48">
        <v>6</v>
      </c>
      <c r="E3053" s="48">
        <v>4445</v>
      </c>
      <c r="F3053" s="48" t="s">
        <v>5912</v>
      </c>
      <c r="G3053" s="48" t="s">
        <v>122</v>
      </c>
      <c r="H3053" s="75">
        <f t="shared" si="1613"/>
        <v>0.14285714285714285</v>
      </c>
      <c r="I3053" s="74">
        <v>32</v>
      </c>
      <c r="J3053" s="74">
        <v>28</v>
      </c>
      <c r="K3053" s="48">
        <f>J3053</f>
        <v>28</v>
      </c>
      <c r="L3053" s="48">
        <f>$L$3</f>
        <v>-4</v>
      </c>
      <c r="M3053" s="48">
        <f t="shared" si="1614"/>
        <v>24</v>
      </c>
      <c r="N3053" s="48">
        <v>0</v>
      </c>
      <c r="O3053" s="56">
        <v>4.5961999999999996</v>
      </c>
      <c r="P3053" s="48" t="str">
        <f t="shared" si="1620"/>
        <v>F2213/4 BL</v>
      </c>
      <c r="Q3053" s="76">
        <v>0</v>
      </c>
      <c r="R3053" s="76">
        <v>1</v>
      </c>
      <c r="S3053" s="49">
        <f t="shared" si="1615"/>
        <v>1.153846153846154E-3</v>
      </c>
      <c r="T3053" s="49">
        <f t="shared" si="1621"/>
        <v>6.9230769230769242E-3</v>
      </c>
      <c r="U3053" s="49">
        <v>19.773076923076921</v>
      </c>
      <c r="V3053" s="49">
        <f t="shared" si="1606"/>
        <v>3.2955128205128204</v>
      </c>
      <c r="W3053" s="49">
        <f t="shared" si="1632"/>
        <v>2.7692307692307697E-2</v>
      </c>
      <c r="X3053" s="90">
        <f>ROUNDUP(S3053*$X$4,0)</f>
        <v>1</v>
      </c>
      <c r="Y3053" s="91">
        <f t="shared" si="1617"/>
        <v>4.5961999999999996</v>
      </c>
      <c r="Z3053" s="93">
        <f t="shared" si="1629"/>
        <v>1</v>
      </c>
      <c r="AA3053" s="94">
        <f t="shared" si="1618"/>
        <v>4.5961999999999996</v>
      </c>
      <c r="AB3053" s="97">
        <f t="shared" si="1634"/>
        <v>1</v>
      </c>
      <c r="AC3053" s="98">
        <f t="shared" si="1619"/>
        <v>4.5961999999999996</v>
      </c>
      <c r="AD3053" s="77" t="s">
        <v>3</v>
      </c>
      <c r="AE3053" s="54">
        <v>4.5961999999999996</v>
      </c>
      <c r="AF3053" s="17"/>
    </row>
    <row r="3054" spans="1:32" ht="16.899999999999999" customHeight="1" x14ac:dyDescent="0.3">
      <c r="A3054" s="73" t="s">
        <v>7</v>
      </c>
      <c r="B3054" s="74" t="s">
        <v>3869</v>
      </c>
      <c r="C3054" s="48" t="s">
        <v>2146</v>
      </c>
      <c r="D3054" s="48">
        <v>1</v>
      </c>
      <c r="E3054" s="48">
        <v>20033</v>
      </c>
      <c r="F3054" s="48" t="s">
        <v>6141</v>
      </c>
      <c r="G3054" s="48" t="s">
        <v>35</v>
      </c>
      <c r="H3054" s="75">
        <f t="shared" si="1613"/>
        <v>0</v>
      </c>
      <c r="I3054" s="74">
        <v>42</v>
      </c>
      <c r="J3054" s="74">
        <v>42</v>
      </c>
      <c r="K3054" s="48">
        <f t="shared" ref="K3054:K3062" si="1635">I3054</f>
        <v>42</v>
      </c>
      <c r="L3054" s="48">
        <f>$L$3</f>
        <v>-4</v>
      </c>
      <c r="M3054" s="48">
        <f t="shared" ref="M3054:M3097" si="1636">K3054+L3054</f>
        <v>38</v>
      </c>
      <c r="N3054" s="48">
        <v>0</v>
      </c>
      <c r="O3054" s="56">
        <v>0.89980000000000004</v>
      </c>
      <c r="P3054" s="48" t="str">
        <f t="shared" si="1620"/>
        <v>M4473 SL</v>
      </c>
      <c r="Q3054" s="76" t="s">
        <v>6187</v>
      </c>
      <c r="R3054" s="76" t="s">
        <v>6187</v>
      </c>
      <c r="S3054" s="49">
        <f t="shared" si="1615"/>
        <v>0</v>
      </c>
      <c r="T3054" s="49">
        <f t="shared" si="1621"/>
        <v>0</v>
      </c>
      <c r="U3054" s="49">
        <v>261.03846153846155</v>
      </c>
      <c r="V3054" s="49">
        <f t="shared" si="1606"/>
        <v>261.03846153846155</v>
      </c>
      <c r="W3054" s="49">
        <f t="shared" ref="W3054:W3074" si="1637">S3054*M3054</f>
        <v>0</v>
      </c>
      <c r="X3054" s="90">
        <f>ROUNDUP(S3054*$X$4,0)</f>
        <v>0</v>
      </c>
      <c r="Y3054" s="91">
        <f t="shared" ref="Y3054:Y3097" si="1638">X3054*O3054</f>
        <v>0</v>
      </c>
      <c r="Z3054" s="93">
        <f t="shared" si="1629"/>
        <v>0</v>
      </c>
      <c r="AA3054" s="94">
        <f t="shared" ref="AA3054:AA3097" si="1639">Z3054*O3054</f>
        <v>0</v>
      </c>
      <c r="AB3054" s="97">
        <f t="shared" si="1634"/>
        <v>0</v>
      </c>
      <c r="AC3054" s="98">
        <f t="shared" ref="AC3054:AC3097" si="1640">AB3054*O3054</f>
        <v>0</v>
      </c>
      <c r="AD3054" s="77" t="s">
        <v>5890</v>
      </c>
      <c r="AE3054" s="54">
        <v>0</v>
      </c>
      <c r="AF3054" s="17"/>
    </row>
    <row r="3055" spans="1:32" ht="16.899999999999999" customHeight="1" x14ac:dyDescent="0.3">
      <c r="A3055" s="73" t="s">
        <v>7</v>
      </c>
      <c r="B3055" s="74" t="s">
        <v>1936</v>
      </c>
      <c r="C3055" s="48" t="s">
        <v>10</v>
      </c>
      <c r="D3055" s="48">
        <v>100</v>
      </c>
      <c r="E3055" s="48">
        <v>2834</v>
      </c>
      <c r="F3055" s="48" t="s">
        <v>6126</v>
      </c>
      <c r="G3055" s="48">
        <v>2</v>
      </c>
      <c r="H3055" s="75">
        <f t="shared" ref="H3055:H3097" si="1641">(I3055-J3055)/J3055</f>
        <v>0</v>
      </c>
      <c r="I3055" s="74">
        <v>50</v>
      </c>
      <c r="J3055" s="74">
        <f>I3055</f>
        <v>50</v>
      </c>
      <c r="K3055" s="48">
        <f t="shared" si="1635"/>
        <v>50</v>
      </c>
      <c r="L3055" s="48"/>
      <c r="M3055" s="48">
        <f t="shared" si="1636"/>
        <v>50</v>
      </c>
      <c r="N3055" s="48">
        <v>2</v>
      </c>
      <c r="O3055" s="56">
        <v>79.126530000000002</v>
      </c>
      <c r="P3055" s="48" t="str">
        <f t="shared" si="1620"/>
        <v>1898/15C SL</v>
      </c>
      <c r="Q3055" s="76">
        <v>18</v>
      </c>
      <c r="R3055" s="76">
        <v>39</v>
      </c>
      <c r="S3055" s="49">
        <f t="shared" ref="S3055:S3097" si="1642">((Q3055/65*0.7)+(R3055/260*0.3))</f>
        <v>0.23884615384615382</v>
      </c>
      <c r="T3055" s="49">
        <f t="shared" si="1621"/>
        <v>23.884615384615383</v>
      </c>
      <c r="U3055" s="49">
        <v>42.730769230769226</v>
      </c>
      <c r="V3055" s="49">
        <f t="shared" si="1606"/>
        <v>0.42730769230769228</v>
      </c>
      <c r="W3055" s="49">
        <f t="shared" si="1637"/>
        <v>11.942307692307692</v>
      </c>
      <c r="X3055" s="90">
        <f>ROUND(S3055*$X$4,0)</f>
        <v>1</v>
      </c>
      <c r="Y3055" s="91">
        <f t="shared" si="1638"/>
        <v>79.126530000000002</v>
      </c>
      <c r="Z3055" s="93">
        <f t="shared" si="1629"/>
        <v>13</v>
      </c>
      <c r="AA3055" s="94">
        <f t="shared" si="1639"/>
        <v>1028.64489</v>
      </c>
      <c r="AB3055" s="97">
        <f t="shared" si="1634"/>
        <v>14</v>
      </c>
      <c r="AC3055" s="98">
        <f t="shared" si="1640"/>
        <v>1107.77142</v>
      </c>
      <c r="AD3055" s="77" t="s">
        <v>3</v>
      </c>
      <c r="AE3055" s="54">
        <v>1107.77142</v>
      </c>
      <c r="AF3055" s="17"/>
    </row>
    <row r="3056" spans="1:32" ht="16.899999999999999" customHeight="1" x14ac:dyDescent="0.3">
      <c r="A3056" s="73" t="s">
        <v>7</v>
      </c>
      <c r="B3056" s="74" t="s">
        <v>3107</v>
      </c>
      <c r="C3056" s="48" t="s">
        <v>1797</v>
      </c>
      <c r="D3056" s="48">
        <v>1</v>
      </c>
      <c r="E3056" s="48">
        <v>7400</v>
      </c>
      <c r="F3056" s="48" t="s">
        <v>6139</v>
      </c>
      <c r="G3056" s="48" t="s">
        <v>112</v>
      </c>
      <c r="H3056" s="75">
        <f t="shared" si="1641"/>
        <v>0</v>
      </c>
      <c r="I3056" s="74">
        <v>98</v>
      </c>
      <c r="J3056" s="74">
        <v>98</v>
      </c>
      <c r="K3056" s="48">
        <f t="shared" si="1635"/>
        <v>98</v>
      </c>
      <c r="L3056" s="48">
        <f t="shared" ref="L3056:L3064" si="1643">$L$3</f>
        <v>-4</v>
      </c>
      <c r="M3056" s="48">
        <f t="shared" si="1636"/>
        <v>94</v>
      </c>
      <c r="N3056" s="48">
        <v>0</v>
      </c>
      <c r="O3056" s="56">
        <v>0</v>
      </c>
      <c r="P3056" s="48" t="str">
        <f t="shared" si="1620"/>
        <v>F221V1/16 BK</v>
      </c>
      <c r="Q3056" s="76" t="s">
        <v>6187</v>
      </c>
      <c r="R3056" s="76" t="s">
        <v>6187</v>
      </c>
      <c r="S3056" s="49">
        <f t="shared" si="1642"/>
        <v>0</v>
      </c>
      <c r="T3056" s="49">
        <f t="shared" si="1621"/>
        <v>0</v>
      </c>
      <c r="U3056" s="49">
        <v>1810.2746153846156</v>
      </c>
      <c r="V3056" s="49">
        <f t="shared" si="1606"/>
        <v>1810.2746153846156</v>
      </c>
      <c r="W3056" s="49">
        <f t="shared" si="1637"/>
        <v>0</v>
      </c>
      <c r="X3056" s="90">
        <f t="shared" ref="X3056:X3064" si="1644">ROUNDUP(S3056*$X$4,0)</f>
        <v>0</v>
      </c>
      <c r="Y3056" s="91">
        <f t="shared" si="1638"/>
        <v>0</v>
      </c>
      <c r="Z3056" s="93">
        <f t="shared" si="1629"/>
        <v>0</v>
      </c>
      <c r="AA3056" s="94">
        <f t="shared" si="1639"/>
        <v>0</v>
      </c>
      <c r="AB3056" s="97">
        <f t="shared" si="1634"/>
        <v>0</v>
      </c>
      <c r="AC3056" s="98">
        <f t="shared" si="1640"/>
        <v>0</v>
      </c>
      <c r="AD3056" s="77" t="s">
        <v>5890</v>
      </c>
      <c r="AE3056" s="54">
        <v>0</v>
      </c>
      <c r="AF3056" s="17"/>
    </row>
    <row r="3057" spans="1:32" ht="12.75" customHeight="1" x14ac:dyDescent="0.3">
      <c r="A3057" s="73" t="s">
        <v>7</v>
      </c>
      <c r="B3057" s="74" t="s">
        <v>3108</v>
      </c>
      <c r="C3057" s="48" t="s">
        <v>1797</v>
      </c>
      <c r="D3057" s="48">
        <v>1</v>
      </c>
      <c r="E3057" s="48">
        <v>7400</v>
      </c>
      <c r="F3057" s="48" t="s">
        <v>6139</v>
      </c>
      <c r="G3057" s="48" t="s">
        <v>112</v>
      </c>
      <c r="H3057" s="75">
        <f t="shared" si="1641"/>
        <v>0</v>
      </c>
      <c r="I3057" s="74">
        <v>98</v>
      </c>
      <c r="J3057" s="74">
        <v>98</v>
      </c>
      <c r="K3057" s="48">
        <f t="shared" si="1635"/>
        <v>98</v>
      </c>
      <c r="L3057" s="48">
        <f t="shared" si="1643"/>
        <v>-4</v>
      </c>
      <c r="M3057" s="48">
        <f t="shared" si="1636"/>
        <v>94</v>
      </c>
      <c r="N3057" s="48">
        <v>0</v>
      </c>
      <c r="O3057" s="56">
        <v>0</v>
      </c>
      <c r="P3057" s="48" t="str">
        <f t="shared" si="1620"/>
        <v>F221V1/4 BK</v>
      </c>
      <c r="Q3057" s="76" t="s">
        <v>6187</v>
      </c>
      <c r="R3057" s="76" t="s">
        <v>6187</v>
      </c>
      <c r="S3057" s="49">
        <f t="shared" si="1642"/>
        <v>0</v>
      </c>
      <c r="T3057" s="49">
        <f t="shared" si="1621"/>
        <v>0</v>
      </c>
      <c r="U3057" s="49">
        <v>533.44615384615372</v>
      </c>
      <c r="V3057" s="49">
        <f t="shared" si="1606"/>
        <v>533.44615384615372</v>
      </c>
      <c r="W3057" s="49">
        <f t="shared" si="1637"/>
        <v>0</v>
      </c>
      <c r="X3057" s="90">
        <f t="shared" si="1644"/>
        <v>0</v>
      </c>
      <c r="Y3057" s="91">
        <f t="shared" si="1638"/>
        <v>0</v>
      </c>
      <c r="Z3057" s="93">
        <f t="shared" si="1629"/>
        <v>0</v>
      </c>
      <c r="AA3057" s="94">
        <f t="shared" si="1639"/>
        <v>0</v>
      </c>
      <c r="AB3057" s="97">
        <f t="shared" si="1634"/>
        <v>0</v>
      </c>
      <c r="AC3057" s="98">
        <f t="shared" si="1640"/>
        <v>0</v>
      </c>
      <c r="AD3057" s="77" t="s">
        <v>5890</v>
      </c>
      <c r="AE3057" s="54">
        <v>0</v>
      </c>
      <c r="AF3057" s="17"/>
    </row>
    <row r="3058" spans="1:32" ht="16.899999999999999" customHeight="1" x14ac:dyDescent="0.3">
      <c r="A3058" s="73" t="s">
        <v>7</v>
      </c>
      <c r="B3058" s="74" t="s">
        <v>3114</v>
      </c>
      <c r="C3058" s="48" t="s">
        <v>1797</v>
      </c>
      <c r="D3058" s="48">
        <v>1</v>
      </c>
      <c r="E3058" s="48">
        <v>7400</v>
      </c>
      <c r="F3058" s="48" t="s">
        <v>6139</v>
      </c>
      <c r="G3058" s="48" t="s">
        <v>112</v>
      </c>
      <c r="H3058" s="75">
        <f t="shared" si="1641"/>
        <v>0</v>
      </c>
      <c r="I3058" s="74">
        <v>108</v>
      </c>
      <c r="J3058" s="74">
        <v>108</v>
      </c>
      <c r="K3058" s="48">
        <f t="shared" si="1635"/>
        <v>108</v>
      </c>
      <c r="L3058" s="48">
        <f t="shared" si="1643"/>
        <v>-4</v>
      </c>
      <c r="M3058" s="48">
        <f t="shared" si="1636"/>
        <v>104</v>
      </c>
      <c r="N3058" s="48">
        <v>0</v>
      </c>
      <c r="O3058" s="56">
        <v>0</v>
      </c>
      <c r="P3058" s="48" t="str">
        <f t="shared" si="1620"/>
        <v>F3003/8 BK</v>
      </c>
      <c r="Q3058" s="76" t="s">
        <v>6187</v>
      </c>
      <c r="R3058" s="76" t="s">
        <v>6187</v>
      </c>
      <c r="S3058" s="49">
        <f t="shared" si="1642"/>
        <v>0</v>
      </c>
      <c r="T3058" s="49">
        <f t="shared" si="1621"/>
        <v>0</v>
      </c>
      <c r="U3058" s="49">
        <v>55.696923076923078</v>
      </c>
      <c r="V3058" s="49">
        <f t="shared" si="1606"/>
        <v>55.696923076923078</v>
      </c>
      <c r="W3058" s="49">
        <f t="shared" si="1637"/>
        <v>0</v>
      </c>
      <c r="X3058" s="90">
        <f t="shared" si="1644"/>
        <v>0</v>
      </c>
      <c r="Y3058" s="91">
        <f t="shared" si="1638"/>
        <v>0</v>
      </c>
      <c r="Z3058" s="93">
        <f t="shared" si="1629"/>
        <v>0</v>
      </c>
      <c r="AA3058" s="94">
        <f t="shared" si="1639"/>
        <v>0</v>
      </c>
      <c r="AB3058" s="97">
        <f t="shared" si="1634"/>
        <v>0</v>
      </c>
      <c r="AC3058" s="98">
        <f t="shared" si="1640"/>
        <v>0</v>
      </c>
      <c r="AD3058" s="77" t="s">
        <v>5890</v>
      </c>
      <c r="AE3058" s="54">
        <v>0</v>
      </c>
      <c r="AF3058" s="17"/>
    </row>
    <row r="3059" spans="1:32" ht="16.899999999999999" customHeight="1" x14ac:dyDescent="0.3">
      <c r="A3059" s="73" t="s">
        <v>7</v>
      </c>
      <c r="B3059" s="74" t="s">
        <v>3116</v>
      </c>
      <c r="C3059" s="48" t="s">
        <v>1797</v>
      </c>
      <c r="D3059" s="48">
        <v>1</v>
      </c>
      <c r="E3059" s="48">
        <v>7400</v>
      </c>
      <c r="F3059" s="48" t="s">
        <v>6139</v>
      </c>
      <c r="G3059" s="48" t="s">
        <v>112</v>
      </c>
      <c r="H3059" s="75">
        <f t="shared" si="1641"/>
        <v>0</v>
      </c>
      <c r="I3059" s="74">
        <v>38</v>
      </c>
      <c r="J3059" s="74">
        <v>38</v>
      </c>
      <c r="K3059" s="48">
        <f t="shared" si="1635"/>
        <v>38</v>
      </c>
      <c r="L3059" s="48">
        <f t="shared" si="1643"/>
        <v>-4</v>
      </c>
      <c r="M3059" s="48">
        <f t="shared" si="1636"/>
        <v>34</v>
      </c>
      <c r="N3059" s="48">
        <v>0</v>
      </c>
      <c r="O3059" s="56">
        <v>0</v>
      </c>
      <c r="P3059" s="48" t="str">
        <f t="shared" si="1620"/>
        <v>F32111/2 BK</v>
      </c>
      <c r="Q3059" s="76" t="s">
        <v>6187</v>
      </c>
      <c r="R3059" s="76" t="s">
        <v>6187</v>
      </c>
      <c r="S3059" s="49">
        <f t="shared" si="1642"/>
        <v>0</v>
      </c>
      <c r="T3059" s="49">
        <f t="shared" si="1621"/>
        <v>0</v>
      </c>
      <c r="U3059" s="49">
        <v>10</v>
      </c>
      <c r="V3059" s="49">
        <f t="shared" si="1606"/>
        <v>10</v>
      </c>
      <c r="W3059" s="49">
        <f t="shared" si="1637"/>
        <v>0</v>
      </c>
      <c r="X3059" s="90">
        <f t="shared" si="1644"/>
        <v>0</v>
      </c>
      <c r="Y3059" s="91">
        <f t="shared" si="1638"/>
        <v>0</v>
      </c>
      <c r="Z3059" s="93">
        <f t="shared" si="1629"/>
        <v>0</v>
      </c>
      <c r="AA3059" s="94">
        <f t="shared" si="1639"/>
        <v>0</v>
      </c>
      <c r="AB3059" s="97">
        <f t="shared" si="1634"/>
        <v>0</v>
      </c>
      <c r="AC3059" s="98">
        <f t="shared" si="1640"/>
        <v>0</v>
      </c>
      <c r="AD3059" s="77" t="s">
        <v>5890</v>
      </c>
      <c r="AE3059" s="54">
        <v>0</v>
      </c>
      <c r="AF3059" s="17"/>
    </row>
    <row r="3060" spans="1:32" ht="12.75" customHeight="1" x14ac:dyDescent="0.3">
      <c r="A3060" s="73" t="s">
        <v>35</v>
      </c>
      <c r="B3060" s="74" t="s">
        <v>3119</v>
      </c>
      <c r="C3060" s="48" t="s">
        <v>1797</v>
      </c>
      <c r="D3060" s="48">
        <v>1</v>
      </c>
      <c r="E3060" s="48">
        <v>7400</v>
      </c>
      <c r="F3060" s="48" t="s">
        <v>6139</v>
      </c>
      <c r="G3060" s="48" t="s">
        <v>112</v>
      </c>
      <c r="H3060" s="75">
        <f t="shared" si="1641"/>
        <v>0</v>
      </c>
      <c r="I3060" s="74">
        <v>108</v>
      </c>
      <c r="J3060" s="74">
        <v>108</v>
      </c>
      <c r="K3060" s="48">
        <f t="shared" si="1635"/>
        <v>108</v>
      </c>
      <c r="L3060" s="48">
        <f t="shared" si="1643"/>
        <v>-4</v>
      </c>
      <c r="M3060" s="48">
        <f t="shared" si="1636"/>
        <v>104</v>
      </c>
      <c r="N3060" s="48">
        <v>0</v>
      </c>
      <c r="O3060" s="56">
        <v>0</v>
      </c>
      <c r="P3060" s="48" t="str">
        <f t="shared" si="1620"/>
        <v>F3501/2 CL</v>
      </c>
      <c r="Q3060" s="76" t="s">
        <v>6187</v>
      </c>
      <c r="R3060" s="76" t="s">
        <v>6187</v>
      </c>
      <c r="S3060" s="49">
        <f t="shared" si="1642"/>
        <v>0</v>
      </c>
      <c r="T3060" s="49">
        <f t="shared" si="1621"/>
        <v>0</v>
      </c>
      <c r="U3060" s="49">
        <v>7.4892307692307689</v>
      </c>
      <c r="V3060" s="49">
        <f t="shared" si="1606"/>
        <v>7.4892307692307689</v>
      </c>
      <c r="W3060" s="49">
        <f t="shared" si="1637"/>
        <v>0</v>
      </c>
      <c r="X3060" s="90">
        <f t="shared" si="1644"/>
        <v>0</v>
      </c>
      <c r="Y3060" s="91">
        <f t="shared" si="1638"/>
        <v>0</v>
      </c>
      <c r="Z3060" s="93">
        <f t="shared" si="1629"/>
        <v>0</v>
      </c>
      <c r="AA3060" s="94">
        <f t="shared" si="1639"/>
        <v>0</v>
      </c>
      <c r="AB3060" s="97">
        <f t="shared" si="1634"/>
        <v>0</v>
      </c>
      <c r="AC3060" s="98">
        <f t="shared" si="1640"/>
        <v>0</v>
      </c>
      <c r="AD3060" s="77" t="s">
        <v>5890</v>
      </c>
      <c r="AE3060" s="54">
        <v>0</v>
      </c>
      <c r="AF3060" s="17"/>
    </row>
    <row r="3061" spans="1:32" ht="16.899999999999999" customHeight="1" x14ac:dyDescent="0.3">
      <c r="A3061" s="73" t="s">
        <v>7</v>
      </c>
      <c r="B3061" s="74" t="s">
        <v>3120</v>
      </c>
      <c r="C3061" s="48" t="s">
        <v>1797</v>
      </c>
      <c r="D3061" s="48">
        <v>1</v>
      </c>
      <c r="E3061" s="48">
        <v>7400</v>
      </c>
      <c r="F3061" s="48" t="s">
        <v>6139</v>
      </c>
      <c r="G3061" s="48" t="s">
        <v>112</v>
      </c>
      <c r="H3061" s="75">
        <f t="shared" si="1641"/>
        <v>0</v>
      </c>
      <c r="I3061" s="74">
        <v>108</v>
      </c>
      <c r="J3061" s="74">
        <v>108</v>
      </c>
      <c r="K3061" s="48">
        <f t="shared" si="1635"/>
        <v>108</v>
      </c>
      <c r="L3061" s="48">
        <f t="shared" si="1643"/>
        <v>-4</v>
      </c>
      <c r="M3061" s="48">
        <f t="shared" si="1636"/>
        <v>104</v>
      </c>
      <c r="N3061" s="48">
        <v>0</v>
      </c>
      <c r="O3061" s="56">
        <v>0</v>
      </c>
      <c r="P3061" s="48" t="str">
        <f t="shared" si="1620"/>
        <v>F3503/16 CL</v>
      </c>
      <c r="Q3061" s="76" t="s">
        <v>6187</v>
      </c>
      <c r="R3061" s="76" t="s">
        <v>6187</v>
      </c>
      <c r="S3061" s="49">
        <f t="shared" si="1642"/>
        <v>0</v>
      </c>
      <c r="T3061" s="49">
        <f t="shared" si="1621"/>
        <v>0</v>
      </c>
      <c r="U3061" s="49">
        <v>77.406153846153842</v>
      </c>
      <c r="V3061" s="49">
        <f t="shared" si="1606"/>
        <v>77.406153846153842</v>
      </c>
      <c r="W3061" s="49">
        <f t="shared" si="1637"/>
        <v>0</v>
      </c>
      <c r="X3061" s="90">
        <f t="shared" si="1644"/>
        <v>0</v>
      </c>
      <c r="Y3061" s="91">
        <f t="shared" si="1638"/>
        <v>0</v>
      </c>
      <c r="Z3061" s="93">
        <f t="shared" si="1629"/>
        <v>0</v>
      </c>
      <c r="AA3061" s="94">
        <f t="shared" si="1639"/>
        <v>0</v>
      </c>
      <c r="AB3061" s="97">
        <f t="shared" si="1634"/>
        <v>0</v>
      </c>
      <c r="AC3061" s="98">
        <f t="shared" si="1640"/>
        <v>0</v>
      </c>
      <c r="AD3061" s="77" t="s">
        <v>5890</v>
      </c>
      <c r="AE3061" s="54">
        <v>0</v>
      </c>
      <c r="AF3061" s="17"/>
    </row>
    <row r="3062" spans="1:32" ht="16.899999999999999" customHeight="1" x14ac:dyDescent="0.3">
      <c r="A3062" s="73" t="s">
        <v>7</v>
      </c>
      <c r="B3062" s="74" t="s">
        <v>3122</v>
      </c>
      <c r="C3062" s="48" t="s">
        <v>1797</v>
      </c>
      <c r="D3062" s="48">
        <v>1</v>
      </c>
      <c r="E3062" s="48">
        <v>1295</v>
      </c>
      <c r="F3062" s="48" t="s">
        <v>6142</v>
      </c>
      <c r="G3062" s="48" t="s">
        <v>112</v>
      </c>
      <c r="H3062" s="75">
        <f t="shared" si="1641"/>
        <v>0</v>
      </c>
      <c r="I3062" s="74">
        <v>240</v>
      </c>
      <c r="J3062" s="74">
        <v>240</v>
      </c>
      <c r="K3062" s="48">
        <f t="shared" si="1635"/>
        <v>240</v>
      </c>
      <c r="L3062" s="48">
        <f t="shared" si="1643"/>
        <v>-4</v>
      </c>
      <c r="M3062" s="48">
        <f t="shared" si="1636"/>
        <v>236</v>
      </c>
      <c r="N3062" s="48">
        <v>0</v>
      </c>
      <c r="O3062" s="56">
        <v>0</v>
      </c>
      <c r="P3062" s="48" t="str">
        <f t="shared" si="1620"/>
        <v>F40014 NA</v>
      </c>
      <c r="Q3062" s="76" t="s">
        <v>6187</v>
      </c>
      <c r="R3062" s="76" t="s">
        <v>6187</v>
      </c>
      <c r="S3062" s="49">
        <f t="shared" si="1642"/>
        <v>0</v>
      </c>
      <c r="T3062" s="49">
        <f t="shared" si="1621"/>
        <v>0</v>
      </c>
      <c r="U3062" s="49">
        <v>35.96153846153846</v>
      </c>
      <c r="V3062" s="49">
        <f t="shared" ref="V3062:V3125" si="1645">U3062/D3062</f>
        <v>35.96153846153846</v>
      </c>
      <c r="W3062" s="49">
        <f t="shared" si="1637"/>
        <v>0</v>
      </c>
      <c r="X3062" s="90">
        <f t="shared" si="1644"/>
        <v>0</v>
      </c>
      <c r="Y3062" s="91">
        <f t="shared" si="1638"/>
        <v>0</v>
      </c>
      <c r="Z3062" s="93">
        <f t="shared" si="1629"/>
        <v>0</v>
      </c>
      <c r="AA3062" s="94">
        <f t="shared" si="1639"/>
        <v>0</v>
      </c>
      <c r="AB3062" s="97">
        <f t="shared" si="1634"/>
        <v>0</v>
      </c>
      <c r="AC3062" s="98">
        <f t="shared" si="1640"/>
        <v>0</v>
      </c>
      <c r="AD3062" s="77" t="s">
        <v>5890</v>
      </c>
      <c r="AE3062" s="54">
        <v>0</v>
      </c>
      <c r="AF3062" s="17"/>
    </row>
    <row r="3063" spans="1:32" ht="16.899999999999999" customHeight="1" x14ac:dyDescent="0.3">
      <c r="A3063" s="73" t="s">
        <v>35</v>
      </c>
      <c r="B3063" s="74" t="s">
        <v>3123</v>
      </c>
      <c r="C3063" s="48" t="s">
        <v>1797</v>
      </c>
      <c r="D3063" s="48">
        <v>1</v>
      </c>
      <c r="E3063" s="48">
        <v>20025</v>
      </c>
      <c r="F3063" s="48" t="s">
        <v>5914</v>
      </c>
      <c r="G3063" s="48" t="s">
        <v>112</v>
      </c>
      <c r="H3063" s="75">
        <f t="shared" si="1641"/>
        <v>0.28999999999999998</v>
      </c>
      <c r="I3063" s="74">
        <v>129</v>
      </c>
      <c r="J3063" s="74">
        <v>100</v>
      </c>
      <c r="K3063" s="48">
        <f>J3063</f>
        <v>100</v>
      </c>
      <c r="L3063" s="48">
        <f t="shared" si="1643"/>
        <v>-4</v>
      </c>
      <c r="M3063" s="48">
        <f t="shared" si="1636"/>
        <v>96</v>
      </c>
      <c r="N3063" s="48">
        <v>0</v>
      </c>
      <c r="O3063" s="56">
        <v>3.95</v>
      </c>
      <c r="P3063" s="48" t="str">
        <f t="shared" si="1620"/>
        <v>F4213IN BK</v>
      </c>
      <c r="Q3063" s="76" t="s">
        <v>6187</v>
      </c>
      <c r="R3063" s="76" t="s">
        <v>6187</v>
      </c>
      <c r="S3063" s="49">
        <f t="shared" si="1642"/>
        <v>0</v>
      </c>
      <c r="T3063" s="49">
        <f t="shared" si="1621"/>
        <v>0</v>
      </c>
      <c r="U3063" s="49">
        <v>2.4123076923076923</v>
      </c>
      <c r="V3063" s="49">
        <f t="shared" si="1645"/>
        <v>2.4123076923076923</v>
      </c>
      <c r="W3063" s="49">
        <f t="shared" si="1637"/>
        <v>0</v>
      </c>
      <c r="X3063" s="90">
        <f t="shared" si="1644"/>
        <v>0</v>
      </c>
      <c r="Y3063" s="91">
        <f t="shared" si="1638"/>
        <v>0</v>
      </c>
      <c r="Z3063" s="93">
        <f t="shared" si="1629"/>
        <v>0</v>
      </c>
      <c r="AA3063" s="94">
        <f t="shared" si="1639"/>
        <v>0</v>
      </c>
      <c r="AB3063" s="97">
        <f t="shared" si="1634"/>
        <v>0</v>
      </c>
      <c r="AC3063" s="98">
        <f t="shared" si="1640"/>
        <v>0</v>
      </c>
      <c r="AD3063" s="77" t="s">
        <v>5890</v>
      </c>
      <c r="AE3063" s="54">
        <v>0</v>
      </c>
      <c r="AF3063" s="17"/>
    </row>
    <row r="3064" spans="1:32" ht="16.899999999999999" customHeight="1" x14ac:dyDescent="0.3">
      <c r="A3064" s="73" t="s">
        <v>7</v>
      </c>
      <c r="B3064" s="74" t="s">
        <v>3127</v>
      </c>
      <c r="C3064" s="48" t="s">
        <v>1797</v>
      </c>
      <c r="D3064" s="48">
        <v>1</v>
      </c>
      <c r="E3064" s="48">
        <v>7400</v>
      </c>
      <c r="F3064" s="48" t="s">
        <v>6139</v>
      </c>
      <c r="G3064" s="48" t="s">
        <v>112</v>
      </c>
      <c r="H3064" s="75">
        <f t="shared" si="1641"/>
        <v>0</v>
      </c>
      <c r="I3064" s="74">
        <v>108</v>
      </c>
      <c r="J3064" s="74">
        <v>108</v>
      </c>
      <c r="K3064" s="48">
        <f>I3064</f>
        <v>108</v>
      </c>
      <c r="L3064" s="48">
        <f t="shared" si="1643"/>
        <v>-4</v>
      </c>
      <c r="M3064" s="48">
        <f t="shared" si="1636"/>
        <v>104</v>
      </c>
      <c r="N3064" s="48">
        <v>0</v>
      </c>
      <c r="O3064" s="56">
        <v>0</v>
      </c>
      <c r="P3064" s="48" t="str">
        <f t="shared" si="1620"/>
        <v>F7501/2 BK</v>
      </c>
      <c r="Q3064" s="76" t="s">
        <v>6187</v>
      </c>
      <c r="R3064" s="76" t="s">
        <v>6187</v>
      </c>
      <c r="S3064" s="49">
        <f t="shared" si="1642"/>
        <v>0</v>
      </c>
      <c r="T3064" s="49">
        <f t="shared" si="1621"/>
        <v>0</v>
      </c>
      <c r="U3064" s="49">
        <v>8.8076923076923066</v>
      </c>
      <c r="V3064" s="49">
        <f t="shared" si="1645"/>
        <v>8.8076923076923066</v>
      </c>
      <c r="W3064" s="49">
        <f t="shared" si="1637"/>
        <v>0</v>
      </c>
      <c r="X3064" s="90">
        <f t="shared" si="1644"/>
        <v>0</v>
      </c>
      <c r="Y3064" s="91">
        <f t="shared" si="1638"/>
        <v>0</v>
      </c>
      <c r="Z3064" s="93">
        <f t="shared" si="1629"/>
        <v>0</v>
      </c>
      <c r="AA3064" s="94">
        <f t="shared" si="1639"/>
        <v>0</v>
      </c>
      <c r="AB3064" s="97">
        <f t="shared" si="1634"/>
        <v>0</v>
      </c>
      <c r="AC3064" s="98">
        <f t="shared" si="1640"/>
        <v>0</v>
      </c>
      <c r="AD3064" s="77" t="s">
        <v>5890</v>
      </c>
      <c r="AE3064" s="54">
        <v>0</v>
      </c>
      <c r="AF3064" s="17"/>
    </row>
    <row r="3065" spans="1:32" ht="16.899999999999999" customHeight="1" x14ac:dyDescent="0.3">
      <c r="A3065" s="73" t="s">
        <v>7</v>
      </c>
      <c r="B3065" s="74" t="s">
        <v>3173</v>
      </c>
      <c r="C3065" s="48" t="s">
        <v>1790</v>
      </c>
      <c r="D3065" s="48">
        <v>100</v>
      </c>
      <c r="E3065" s="48">
        <v>621</v>
      </c>
      <c r="F3065" s="48" t="s">
        <v>6128</v>
      </c>
      <c r="G3065" s="48" t="s">
        <v>11</v>
      </c>
      <c r="H3065" s="75">
        <f t="shared" si="1641"/>
        <v>0</v>
      </c>
      <c r="I3065" s="74">
        <v>5</v>
      </c>
      <c r="J3065" s="74">
        <v>5</v>
      </c>
      <c r="K3065" s="48">
        <f>J3065</f>
        <v>5</v>
      </c>
      <c r="L3065" s="48"/>
      <c r="M3065" s="48">
        <f t="shared" si="1636"/>
        <v>5</v>
      </c>
      <c r="N3065" s="48">
        <v>0</v>
      </c>
      <c r="O3065" s="56">
        <v>48.61609</v>
      </c>
      <c r="P3065" s="48" t="str">
        <f t="shared" si="1620"/>
        <v>9008 BK</v>
      </c>
      <c r="Q3065" s="76">
        <v>15</v>
      </c>
      <c r="R3065" s="76">
        <v>36</v>
      </c>
      <c r="S3065" s="49">
        <f t="shared" si="1642"/>
        <v>0.2030769230769231</v>
      </c>
      <c r="T3065" s="49">
        <f t="shared" si="1621"/>
        <v>20.30769230769231</v>
      </c>
      <c r="U3065" s="49">
        <v>369.73076923076917</v>
      </c>
      <c r="V3065" s="49">
        <f t="shared" si="1645"/>
        <v>3.6973076923076915</v>
      </c>
      <c r="W3065" s="49">
        <f t="shared" si="1637"/>
        <v>1.0153846153846156</v>
      </c>
      <c r="X3065" s="90">
        <f>ROUND(S3065*$X$2,0)</f>
        <v>1</v>
      </c>
      <c r="Y3065" s="91">
        <f t="shared" si="1638"/>
        <v>48.61609</v>
      </c>
      <c r="Z3065" s="93">
        <f t="shared" si="1629"/>
        <v>2</v>
      </c>
      <c r="AA3065" s="94">
        <f t="shared" si="1639"/>
        <v>97.23218</v>
      </c>
      <c r="AB3065" s="97">
        <f>ROUND((S3065*$AB$2)+Z3065,0)</f>
        <v>3</v>
      </c>
      <c r="AC3065" s="98">
        <f t="shared" si="1640"/>
        <v>145.84827000000001</v>
      </c>
      <c r="AD3065" s="77" t="s">
        <v>5891</v>
      </c>
      <c r="AE3065" s="54">
        <v>145.84827000000001</v>
      </c>
      <c r="AF3065" s="17"/>
    </row>
    <row r="3066" spans="1:32" ht="16.899999999999999" customHeight="1" x14ac:dyDescent="0.3">
      <c r="A3066" s="73" t="s">
        <v>35</v>
      </c>
      <c r="B3066" s="74" t="s">
        <v>3227</v>
      </c>
      <c r="C3066" s="48" t="s">
        <v>34</v>
      </c>
      <c r="D3066" s="48">
        <v>1</v>
      </c>
      <c r="E3066" s="48">
        <v>1295</v>
      </c>
      <c r="F3066" s="48" t="s">
        <v>6142</v>
      </c>
      <c r="G3066" s="48" t="s">
        <v>112</v>
      </c>
      <c r="H3066" s="75">
        <f t="shared" si="1641"/>
        <v>0</v>
      </c>
      <c r="I3066" s="74">
        <v>38</v>
      </c>
      <c r="J3066" s="74">
        <v>38</v>
      </c>
      <c r="K3066" s="48">
        <f>I3066</f>
        <v>38</v>
      </c>
      <c r="L3066" s="48">
        <f>$L$3</f>
        <v>-4</v>
      </c>
      <c r="M3066" s="48">
        <f t="shared" si="1636"/>
        <v>34</v>
      </c>
      <c r="N3066" s="48">
        <v>0</v>
      </c>
      <c r="O3066" s="56">
        <v>0</v>
      </c>
      <c r="P3066" s="48" t="str">
        <f t="shared" si="1620"/>
        <v>TFT25018 NA</v>
      </c>
      <c r="Q3066" s="76" t="s">
        <v>6187</v>
      </c>
      <c r="R3066" s="76" t="s">
        <v>6187</v>
      </c>
      <c r="S3066" s="49">
        <f t="shared" si="1642"/>
        <v>0</v>
      </c>
      <c r="T3066" s="49">
        <f t="shared" si="1621"/>
        <v>0</v>
      </c>
      <c r="U3066" s="49">
        <v>179.11538461538461</v>
      </c>
      <c r="V3066" s="49">
        <f t="shared" si="1645"/>
        <v>179.11538461538461</v>
      </c>
      <c r="W3066" s="49">
        <f t="shared" si="1637"/>
        <v>0</v>
      </c>
      <c r="X3066" s="90">
        <f t="shared" ref="X3066:X3068" si="1646">ROUNDUP(S3066*$X$4,0)</f>
        <v>0</v>
      </c>
      <c r="Y3066" s="91">
        <f t="shared" si="1638"/>
        <v>0</v>
      </c>
      <c r="Z3066" s="93">
        <f t="shared" si="1629"/>
        <v>0</v>
      </c>
      <c r="AA3066" s="94">
        <f t="shared" si="1639"/>
        <v>0</v>
      </c>
      <c r="AB3066" s="97">
        <f t="shared" ref="AB3066:AB3078" si="1647">ROUND((S3066*$AB$4)+Z3066,0)</f>
        <v>0</v>
      </c>
      <c r="AC3066" s="98">
        <f t="shared" si="1640"/>
        <v>0</v>
      </c>
      <c r="AD3066" s="77" t="s">
        <v>5890</v>
      </c>
      <c r="AE3066" s="54">
        <v>0</v>
      </c>
      <c r="AF3066" s="17"/>
    </row>
    <row r="3067" spans="1:32" ht="16.899999999999999" customHeight="1" x14ac:dyDescent="0.3">
      <c r="A3067" s="73" t="s">
        <v>35</v>
      </c>
      <c r="B3067" s="74" t="s">
        <v>5164</v>
      </c>
      <c r="C3067" s="48" t="s">
        <v>1797</v>
      </c>
      <c r="D3067" s="48">
        <v>7</v>
      </c>
      <c r="E3067" s="48">
        <v>4445</v>
      </c>
      <c r="F3067" s="48" t="s">
        <v>5912</v>
      </c>
      <c r="G3067" s="48" t="s">
        <v>122</v>
      </c>
      <c r="H3067" s="75">
        <f t="shared" si="1641"/>
        <v>0.14285714285714285</v>
      </c>
      <c r="I3067" s="74">
        <v>32</v>
      </c>
      <c r="J3067" s="74">
        <v>28</v>
      </c>
      <c r="K3067" s="48">
        <f>J3067</f>
        <v>28</v>
      </c>
      <c r="L3067" s="48">
        <f>$L$3</f>
        <v>-4</v>
      </c>
      <c r="M3067" s="48">
        <f t="shared" si="1636"/>
        <v>24</v>
      </c>
      <c r="N3067" s="48">
        <v>2</v>
      </c>
      <c r="O3067" s="56">
        <v>4.1959999999999997</v>
      </c>
      <c r="P3067" s="48" t="str">
        <f t="shared" si="1620"/>
        <v>F2211/2 GR</v>
      </c>
      <c r="Q3067" s="76">
        <v>0</v>
      </c>
      <c r="R3067" s="76">
        <v>1</v>
      </c>
      <c r="S3067" s="49">
        <f t="shared" si="1642"/>
        <v>1.153846153846154E-3</v>
      </c>
      <c r="T3067" s="49">
        <f t="shared" si="1621"/>
        <v>8.076923076923077E-3</v>
      </c>
      <c r="U3067" s="49">
        <v>38.205769230769235</v>
      </c>
      <c r="V3067" s="49">
        <f t="shared" si="1645"/>
        <v>5.4579670329670336</v>
      </c>
      <c r="W3067" s="49">
        <f t="shared" si="1637"/>
        <v>2.7692307692307697E-2</v>
      </c>
      <c r="X3067" s="90">
        <f t="shared" si="1646"/>
        <v>1</v>
      </c>
      <c r="Y3067" s="91">
        <f t="shared" si="1638"/>
        <v>4.1959999999999997</v>
      </c>
      <c r="Z3067" s="93">
        <f t="shared" si="1629"/>
        <v>1</v>
      </c>
      <c r="AA3067" s="94">
        <f t="shared" si="1639"/>
        <v>4.1959999999999997</v>
      </c>
      <c r="AB3067" s="97">
        <f t="shared" si="1647"/>
        <v>1</v>
      </c>
      <c r="AC3067" s="98">
        <f t="shared" si="1640"/>
        <v>4.1959999999999997</v>
      </c>
      <c r="AD3067" s="77" t="s">
        <v>3</v>
      </c>
      <c r="AE3067" s="54">
        <v>4.1959999999999997</v>
      </c>
      <c r="AF3067" s="17"/>
    </row>
    <row r="3068" spans="1:32" ht="16.899999999999999" customHeight="1" x14ac:dyDescent="0.3">
      <c r="A3068" s="73" t="s">
        <v>35</v>
      </c>
      <c r="B3068" s="74" t="s">
        <v>5166</v>
      </c>
      <c r="C3068" s="48" t="s">
        <v>1797</v>
      </c>
      <c r="D3068" s="48">
        <v>10</v>
      </c>
      <c r="E3068" s="48">
        <v>4445</v>
      </c>
      <c r="F3068" s="48" t="s">
        <v>5912</v>
      </c>
      <c r="G3068" s="48" t="s">
        <v>122</v>
      </c>
      <c r="H3068" s="75">
        <f t="shared" si="1641"/>
        <v>0.14285714285714285</v>
      </c>
      <c r="I3068" s="74">
        <v>32</v>
      </c>
      <c r="J3068" s="74">
        <v>28</v>
      </c>
      <c r="K3068" s="48">
        <f>J3068</f>
        <v>28</v>
      </c>
      <c r="L3068" s="48">
        <f>$L$3</f>
        <v>-4</v>
      </c>
      <c r="M3068" s="48">
        <f t="shared" si="1636"/>
        <v>24</v>
      </c>
      <c r="N3068" s="48">
        <v>1</v>
      </c>
      <c r="O3068" s="56">
        <v>3.9704999999999999</v>
      </c>
      <c r="P3068" s="48" t="str">
        <f t="shared" si="1620"/>
        <v>F2211/4 YL</v>
      </c>
      <c r="Q3068" s="76" t="s">
        <v>6187</v>
      </c>
      <c r="R3068" s="76" t="s">
        <v>6187</v>
      </c>
      <c r="S3068" s="49">
        <f t="shared" si="1642"/>
        <v>0</v>
      </c>
      <c r="T3068" s="49">
        <f t="shared" si="1621"/>
        <v>0</v>
      </c>
      <c r="U3068" s="49">
        <v>8.3076923076923102</v>
      </c>
      <c r="V3068" s="49">
        <f t="shared" si="1645"/>
        <v>0.83076923076923104</v>
      </c>
      <c r="W3068" s="49">
        <f t="shared" si="1637"/>
        <v>0</v>
      </c>
      <c r="X3068" s="90">
        <f t="shared" si="1646"/>
        <v>0</v>
      </c>
      <c r="Y3068" s="91">
        <f t="shared" si="1638"/>
        <v>0</v>
      </c>
      <c r="Z3068" s="93">
        <f t="shared" si="1629"/>
        <v>0</v>
      </c>
      <c r="AA3068" s="94">
        <f t="shared" si="1639"/>
        <v>0</v>
      </c>
      <c r="AB3068" s="97">
        <f t="shared" si="1647"/>
        <v>0</v>
      </c>
      <c r="AC3068" s="98">
        <f t="shared" si="1640"/>
        <v>0</v>
      </c>
      <c r="AD3068" s="77" t="s">
        <v>3</v>
      </c>
      <c r="AE3068" s="54">
        <v>0</v>
      </c>
      <c r="AF3068" s="17"/>
    </row>
    <row r="3069" spans="1:32" ht="16.899999999999999" customHeight="1" x14ac:dyDescent="0.3">
      <c r="A3069" s="73" t="s">
        <v>35</v>
      </c>
      <c r="B3069" s="74" t="s">
        <v>5168</v>
      </c>
      <c r="C3069" s="48" t="s">
        <v>1797</v>
      </c>
      <c r="D3069" s="48">
        <v>16</v>
      </c>
      <c r="E3069" s="48">
        <v>4445</v>
      </c>
      <c r="F3069" s="48" t="s">
        <v>5912</v>
      </c>
      <c r="G3069" s="48" t="s">
        <v>122</v>
      </c>
      <c r="H3069" s="75">
        <f t="shared" si="1641"/>
        <v>0.14285714285714285</v>
      </c>
      <c r="I3069" s="74">
        <v>32</v>
      </c>
      <c r="J3069" s="74">
        <v>28</v>
      </c>
      <c r="K3069" s="48">
        <f>J3069</f>
        <v>28</v>
      </c>
      <c r="L3069" s="48">
        <f>$L$3</f>
        <v>-4</v>
      </c>
      <c r="M3069" s="48">
        <f t="shared" si="1636"/>
        <v>24</v>
      </c>
      <c r="N3069" s="48">
        <v>2</v>
      </c>
      <c r="O3069" s="56">
        <v>15.28</v>
      </c>
      <c r="P3069" s="48" t="str">
        <f t="shared" si="1620"/>
        <v>F2211IN BL</v>
      </c>
      <c r="Q3069" s="76">
        <v>2</v>
      </c>
      <c r="R3069" s="76">
        <v>15</v>
      </c>
      <c r="S3069" s="49">
        <f t="shared" si="1642"/>
        <v>3.884615384615385E-2</v>
      </c>
      <c r="T3069" s="49">
        <f t="shared" si="1621"/>
        <v>0.6215384615384616</v>
      </c>
      <c r="U3069" s="49">
        <v>13.841538461538462</v>
      </c>
      <c r="V3069" s="49">
        <f t="shared" si="1645"/>
        <v>0.8650961538461539</v>
      </c>
      <c r="W3069" s="49">
        <f t="shared" si="1637"/>
        <v>0.93230769230769239</v>
      </c>
      <c r="X3069" s="90">
        <f>ROUND(S3069*$X$4,0)</f>
        <v>0</v>
      </c>
      <c r="Y3069" s="91">
        <f t="shared" si="1638"/>
        <v>0</v>
      </c>
      <c r="Z3069" s="93">
        <f t="shared" si="1629"/>
        <v>1</v>
      </c>
      <c r="AA3069" s="94">
        <f t="shared" si="1639"/>
        <v>15.28</v>
      </c>
      <c r="AB3069" s="97">
        <f t="shared" si="1647"/>
        <v>1</v>
      </c>
      <c r="AC3069" s="98">
        <f t="shared" si="1640"/>
        <v>15.28</v>
      </c>
      <c r="AD3069" s="77" t="s">
        <v>3</v>
      </c>
      <c r="AE3069" s="54">
        <v>15.28</v>
      </c>
      <c r="AF3069" s="17"/>
    </row>
    <row r="3070" spans="1:32" ht="12.75" customHeight="1" x14ac:dyDescent="0.3">
      <c r="A3070" s="73" t="s">
        <v>7</v>
      </c>
      <c r="B3070" s="74" t="s">
        <v>3469</v>
      </c>
      <c r="C3070" s="48" t="s">
        <v>1370</v>
      </c>
      <c r="D3070" s="48">
        <v>1</v>
      </c>
      <c r="E3070" s="48">
        <v>2834</v>
      </c>
      <c r="F3070" s="48" t="s">
        <v>6126</v>
      </c>
      <c r="G3070" s="48">
        <v>2</v>
      </c>
      <c r="H3070" s="75">
        <f t="shared" si="1641"/>
        <v>-0.5</v>
      </c>
      <c r="I3070" s="74">
        <v>30</v>
      </c>
      <c r="J3070" s="74">
        <v>60</v>
      </c>
      <c r="K3070" s="48">
        <f>I3070</f>
        <v>30</v>
      </c>
      <c r="L3070" s="48"/>
      <c r="M3070" s="48">
        <f t="shared" si="1636"/>
        <v>30</v>
      </c>
      <c r="N3070" s="48">
        <v>10299</v>
      </c>
      <c r="O3070" s="56">
        <v>0.34805999999999998</v>
      </c>
      <c r="P3070" s="48" t="str">
        <f t="shared" si="1620"/>
        <v>86703CY SL</v>
      </c>
      <c r="Q3070" s="76" t="s">
        <v>6187</v>
      </c>
      <c r="R3070" s="76" t="s">
        <v>6187</v>
      </c>
      <c r="S3070" s="49">
        <f t="shared" si="1642"/>
        <v>0</v>
      </c>
      <c r="T3070" s="49">
        <f t="shared" si="1621"/>
        <v>0</v>
      </c>
      <c r="U3070" s="49">
        <v>127.73076923076924</v>
      </c>
      <c r="V3070" s="49">
        <f t="shared" si="1645"/>
        <v>127.73076923076924</v>
      </c>
      <c r="W3070" s="49">
        <f t="shared" si="1637"/>
        <v>0</v>
      </c>
      <c r="X3070" s="90">
        <f>ROUNDUP(S3070*$X$4,0)</f>
        <v>0</v>
      </c>
      <c r="Y3070" s="91">
        <f t="shared" si="1638"/>
        <v>0</v>
      </c>
      <c r="Z3070" s="93">
        <f t="shared" si="1629"/>
        <v>0</v>
      </c>
      <c r="AA3070" s="94">
        <f t="shared" si="1639"/>
        <v>0</v>
      </c>
      <c r="AB3070" s="97">
        <f t="shared" si="1647"/>
        <v>0</v>
      </c>
      <c r="AC3070" s="98">
        <f t="shared" si="1640"/>
        <v>0</v>
      </c>
      <c r="AD3070" s="77" t="s">
        <v>3</v>
      </c>
      <c r="AE3070" s="54">
        <v>0</v>
      </c>
      <c r="AF3070" s="17"/>
    </row>
    <row r="3071" spans="1:32" ht="16.899999999999999" customHeight="1" x14ac:dyDescent="0.3">
      <c r="A3071" s="73" t="s">
        <v>35</v>
      </c>
      <c r="B3071" s="74" t="s">
        <v>5169</v>
      </c>
      <c r="C3071" s="48" t="s">
        <v>1797</v>
      </c>
      <c r="D3071" s="48">
        <v>4</v>
      </c>
      <c r="E3071" s="48">
        <v>4445</v>
      </c>
      <c r="F3071" s="48" t="s">
        <v>5912</v>
      </c>
      <c r="G3071" s="48" t="s">
        <v>122</v>
      </c>
      <c r="H3071" s="75">
        <f t="shared" si="1641"/>
        <v>0.14285714285714285</v>
      </c>
      <c r="I3071" s="74">
        <v>32</v>
      </c>
      <c r="J3071" s="74">
        <v>28</v>
      </c>
      <c r="K3071" s="48">
        <f>J3071</f>
        <v>28</v>
      </c>
      <c r="L3071" s="48">
        <f t="shared" ref="L3071:L3077" si="1648">$L$3</f>
        <v>-4</v>
      </c>
      <c r="M3071" s="48">
        <f t="shared" si="1636"/>
        <v>24</v>
      </c>
      <c r="N3071" s="48">
        <v>0</v>
      </c>
      <c r="O3071" s="56">
        <v>5.1459999999999999</v>
      </c>
      <c r="P3071" s="48" t="str">
        <f t="shared" si="1620"/>
        <v>F2211IN WH</v>
      </c>
      <c r="Q3071" s="76" t="s">
        <v>6187</v>
      </c>
      <c r="R3071" s="76" t="s">
        <v>6187</v>
      </c>
      <c r="S3071" s="49">
        <f t="shared" si="1642"/>
        <v>0</v>
      </c>
      <c r="T3071" s="49">
        <f t="shared" si="1621"/>
        <v>0</v>
      </c>
      <c r="U3071" s="49">
        <v>5.2507692307692304</v>
      </c>
      <c r="V3071" s="49">
        <f t="shared" si="1645"/>
        <v>1.3126923076923076</v>
      </c>
      <c r="W3071" s="49">
        <f t="shared" si="1637"/>
        <v>0</v>
      </c>
      <c r="X3071" s="90">
        <f>ROUNDUP(S3071*$X$4,0)</f>
        <v>0</v>
      </c>
      <c r="Y3071" s="91">
        <f t="shared" si="1638"/>
        <v>0</v>
      </c>
      <c r="Z3071" s="93">
        <f t="shared" si="1629"/>
        <v>0</v>
      </c>
      <c r="AA3071" s="94">
        <f t="shared" si="1639"/>
        <v>0</v>
      </c>
      <c r="AB3071" s="97">
        <f t="shared" si="1647"/>
        <v>0</v>
      </c>
      <c r="AC3071" s="98">
        <f t="shared" si="1640"/>
        <v>0</v>
      </c>
      <c r="AD3071" s="77" t="s">
        <v>3</v>
      </c>
      <c r="AE3071" s="54">
        <v>0</v>
      </c>
      <c r="AF3071" s="17"/>
    </row>
    <row r="3072" spans="1:32" ht="16.899999999999999" customHeight="1" x14ac:dyDescent="0.3">
      <c r="A3072" s="73" t="s">
        <v>7</v>
      </c>
      <c r="B3072" s="74" t="s">
        <v>3242</v>
      </c>
      <c r="C3072" s="48" t="s">
        <v>1432</v>
      </c>
      <c r="D3072" s="49">
        <v>25000</v>
      </c>
      <c r="E3072" s="48">
        <v>621</v>
      </c>
      <c r="F3072" s="48" t="s">
        <v>6128</v>
      </c>
      <c r="G3072" s="48" t="s">
        <v>35</v>
      </c>
      <c r="H3072" s="75">
        <f t="shared" si="1641"/>
        <v>2.564102564102564E-2</v>
      </c>
      <c r="I3072" s="74">
        <v>40</v>
      </c>
      <c r="J3072" s="74">
        <v>39</v>
      </c>
      <c r="K3072" s="48">
        <f>J3072</f>
        <v>39</v>
      </c>
      <c r="L3072" s="48">
        <f t="shared" si="1648"/>
        <v>-4</v>
      </c>
      <c r="M3072" s="48">
        <f t="shared" si="1636"/>
        <v>35</v>
      </c>
      <c r="N3072" s="48">
        <v>0</v>
      </c>
      <c r="O3072" s="56">
        <v>624.55999999999995</v>
      </c>
      <c r="P3072" s="48" t="str">
        <f t="shared" si="1620"/>
        <v>6710 RD</v>
      </c>
      <c r="Q3072" s="76" t="s">
        <v>6187</v>
      </c>
      <c r="R3072" s="76" t="s">
        <v>6187</v>
      </c>
      <c r="S3072" s="49">
        <f t="shared" si="1642"/>
        <v>0</v>
      </c>
      <c r="T3072" s="49">
        <f t="shared" si="1621"/>
        <v>0</v>
      </c>
      <c r="U3072" s="49">
        <v>1172.8461538461538</v>
      </c>
      <c r="V3072" s="49">
        <f t="shared" si="1645"/>
        <v>4.6913846153846153E-2</v>
      </c>
      <c r="W3072" s="49">
        <f t="shared" si="1637"/>
        <v>0</v>
      </c>
      <c r="X3072" s="90">
        <f t="shared" ref="X3072:X3073" si="1649">ROUNDUP(S3072*$X$4,0)</f>
        <v>0</v>
      </c>
      <c r="Y3072" s="91">
        <f t="shared" si="1638"/>
        <v>0</v>
      </c>
      <c r="Z3072" s="93">
        <f t="shared" si="1629"/>
        <v>0</v>
      </c>
      <c r="AA3072" s="94">
        <f t="shared" si="1639"/>
        <v>0</v>
      </c>
      <c r="AB3072" s="97">
        <f t="shared" si="1647"/>
        <v>0</v>
      </c>
      <c r="AC3072" s="98">
        <f t="shared" si="1640"/>
        <v>0</v>
      </c>
      <c r="AD3072" s="77" t="s">
        <v>3</v>
      </c>
      <c r="AE3072" s="54">
        <v>0</v>
      </c>
      <c r="AF3072" s="17"/>
    </row>
    <row r="3073" spans="1:32" ht="16.899999999999999" customHeight="1" x14ac:dyDescent="0.3">
      <c r="A3073" s="73" t="s">
        <v>7</v>
      </c>
      <c r="B3073" s="74" t="s">
        <v>3247</v>
      </c>
      <c r="C3073" s="48" t="s">
        <v>1432</v>
      </c>
      <c r="D3073" s="49">
        <v>25000</v>
      </c>
      <c r="E3073" s="48">
        <v>621</v>
      </c>
      <c r="F3073" s="48" t="s">
        <v>6128</v>
      </c>
      <c r="G3073" s="48" t="s">
        <v>35</v>
      </c>
      <c r="H3073" s="75">
        <f t="shared" si="1641"/>
        <v>2.564102564102564E-2</v>
      </c>
      <c r="I3073" s="74">
        <v>40</v>
      </c>
      <c r="J3073" s="74">
        <v>39</v>
      </c>
      <c r="K3073" s="48">
        <f>J3073</f>
        <v>39</v>
      </c>
      <c r="L3073" s="48">
        <f t="shared" si="1648"/>
        <v>-4</v>
      </c>
      <c r="M3073" s="48">
        <f t="shared" si="1636"/>
        <v>35</v>
      </c>
      <c r="N3073" s="48">
        <v>0</v>
      </c>
      <c r="O3073" s="56">
        <v>756.25</v>
      </c>
      <c r="P3073" s="48" t="str">
        <f t="shared" si="1620"/>
        <v>6711 RD</v>
      </c>
      <c r="Q3073" s="76" t="s">
        <v>6187</v>
      </c>
      <c r="R3073" s="76" t="s">
        <v>6187</v>
      </c>
      <c r="S3073" s="49">
        <f t="shared" si="1642"/>
        <v>0</v>
      </c>
      <c r="T3073" s="49">
        <f t="shared" si="1621"/>
        <v>0</v>
      </c>
      <c r="U3073" s="49">
        <v>2030.0384615384612</v>
      </c>
      <c r="V3073" s="49">
        <f t="shared" si="1645"/>
        <v>8.120153846153845E-2</v>
      </c>
      <c r="W3073" s="49">
        <f t="shared" si="1637"/>
        <v>0</v>
      </c>
      <c r="X3073" s="90">
        <f t="shared" si="1649"/>
        <v>0</v>
      </c>
      <c r="Y3073" s="91">
        <f t="shared" si="1638"/>
        <v>0</v>
      </c>
      <c r="Z3073" s="93">
        <f t="shared" si="1629"/>
        <v>0</v>
      </c>
      <c r="AA3073" s="94">
        <f t="shared" si="1639"/>
        <v>0</v>
      </c>
      <c r="AB3073" s="97">
        <f t="shared" si="1647"/>
        <v>0</v>
      </c>
      <c r="AC3073" s="98">
        <f t="shared" si="1640"/>
        <v>0</v>
      </c>
      <c r="AD3073" s="77" t="s">
        <v>3</v>
      </c>
      <c r="AE3073" s="54">
        <v>0</v>
      </c>
      <c r="AF3073" s="17"/>
    </row>
    <row r="3074" spans="1:32" ht="12.75" customHeight="1" x14ac:dyDescent="0.3">
      <c r="A3074" s="73" t="s">
        <v>7</v>
      </c>
      <c r="B3074" s="74" t="s">
        <v>3252</v>
      </c>
      <c r="C3074" s="48" t="s">
        <v>1432</v>
      </c>
      <c r="D3074" s="48">
        <v>5000</v>
      </c>
      <c r="E3074" s="48">
        <v>621</v>
      </c>
      <c r="F3074" s="48" t="s">
        <v>6128</v>
      </c>
      <c r="G3074" s="48" t="s">
        <v>112</v>
      </c>
      <c r="H3074" s="75">
        <f t="shared" si="1641"/>
        <v>2.564102564102564E-2</v>
      </c>
      <c r="I3074" s="74">
        <v>40</v>
      </c>
      <c r="J3074" s="74">
        <v>39</v>
      </c>
      <c r="K3074" s="48">
        <f>J3074</f>
        <v>39</v>
      </c>
      <c r="L3074" s="48">
        <f t="shared" si="1648"/>
        <v>-4</v>
      </c>
      <c r="M3074" s="48">
        <f t="shared" si="1636"/>
        <v>35</v>
      </c>
      <c r="N3074" s="48">
        <v>2</v>
      </c>
      <c r="O3074" s="56">
        <v>92.9</v>
      </c>
      <c r="P3074" s="48" t="str">
        <f t="shared" si="1620"/>
        <v>6712 WH</v>
      </c>
      <c r="Q3074" s="76">
        <v>5</v>
      </c>
      <c r="R3074" s="76">
        <v>9</v>
      </c>
      <c r="S3074" s="49">
        <f t="shared" si="1642"/>
        <v>6.423076923076923E-2</v>
      </c>
      <c r="T3074" s="49">
        <f t="shared" si="1621"/>
        <v>321.15384615384613</v>
      </c>
      <c r="U3074" s="49">
        <v>3015.2307692307691</v>
      </c>
      <c r="V3074" s="49">
        <f t="shared" si="1645"/>
        <v>0.60304615384615379</v>
      </c>
      <c r="W3074" s="49">
        <f t="shared" si="1637"/>
        <v>2.2480769230769231</v>
      </c>
      <c r="X3074" s="90">
        <f>ROUND(S3074*$X$4,0)</f>
        <v>0</v>
      </c>
      <c r="Y3074" s="91">
        <f t="shared" si="1638"/>
        <v>0</v>
      </c>
      <c r="Z3074" s="93">
        <f t="shared" si="1629"/>
        <v>2</v>
      </c>
      <c r="AA3074" s="94">
        <f t="shared" si="1639"/>
        <v>185.8</v>
      </c>
      <c r="AB3074" s="97">
        <f t="shared" si="1647"/>
        <v>2</v>
      </c>
      <c r="AC3074" s="98">
        <f t="shared" si="1640"/>
        <v>185.8</v>
      </c>
      <c r="AD3074" s="77" t="s">
        <v>3</v>
      </c>
      <c r="AE3074" s="54">
        <v>185.8</v>
      </c>
      <c r="AF3074" s="17"/>
    </row>
    <row r="3075" spans="1:32" ht="16.899999999999999" customHeight="1" x14ac:dyDescent="0.3">
      <c r="A3075" s="73" t="s">
        <v>7</v>
      </c>
      <c r="B3075" s="74" t="s">
        <v>3266</v>
      </c>
      <c r="C3075" s="48" t="s">
        <v>1432</v>
      </c>
      <c r="D3075" s="49">
        <v>25000</v>
      </c>
      <c r="E3075" s="48">
        <v>4003</v>
      </c>
      <c r="F3075" s="48" t="s">
        <v>5909</v>
      </c>
      <c r="G3075" s="48" t="s">
        <v>112</v>
      </c>
      <c r="H3075" s="75">
        <f t="shared" si="1641"/>
        <v>0</v>
      </c>
      <c r="I3075" s="74">
        <v>39</v>
      </c>
      <c r="J3075" s="74">
        <v>39</v>
      </c>
      <c r="K3075" s="48">
        <f>I3075</f>
        <v>39</v>
      </c>
      <c r="L3075" s="48">
        <f t="shared" si="1648"/>
        <v>-4</v>
      </c>
      <c r="M3075" s="48">
        <f t="shared" si="1636"/>
        <v>35</v>
      </c>
      <c r="N3075" s="48">
        <v>0</v>
      </c>
      <c r="O3075" s="56">
        <v>0</v>
      </c>
      <c r="P3075" s="48" t="str">
        <f t="shared" si="1620"/>
        <v>6715 BR</v>
      </c>
      <c r="Q3075" s="76" t="s">
        <v>6187</v>
      </c>
      <c r="R3075" s="76" t="s">
        <v>6187</v>
      </c>
      <c r="S3075" s="49">
        <f t="shared" si="1642"/>
        <v>0</v>
      </c>
      <c r="T3075" s="49">
        <f t="shared" si="1621"/>
        <v>0</v>
      </c>
      <c r="U3075" s="49">
        <v>914.84615384615381</v>
      </c>
      <c r="V3075" s="49">
        <f t="shared" si="1645"/>
        <v>3.659384615384615E-2</v>
      </c>
      <c r="W3075" s="49">
        <f t="shared" ref="W3075:W3087" si="1650">S3075*M3075</f>
        <v>0</v>
      </c>
      <c r="X3075" s="90">
        <f t="shared" ref="X3075:X3077" si="1651">ROUNDUP(S3075*$X$4,0)</f>
        <v>0</v>
      </c>
      <c r="Y3075" s="91">
        <f t="shared" si="1638"/>
        <v>0</v>
      </c>
      <c r="Z3075" s="93">
        <f t="shared" si="1629"/>
        <v>0</v>
      </c>
      <c r="AA3075" s="94">
        <f t="shared" si="1639"/>
        <v>0</v>
      </c>
      <c r="AB3075" s="97">
        <f t="shared" si="1647"/>
        <v>0</v>
      </c>
      <c r="AC3075" s="98">
        <f t="shared" si="1640"/>
        <v>0</v>
      </c>
      <c r="AD3075" s="77" t="s">
        <v>5890</v>
      </c>
      <c r="AE3075" s="54">
        <v>0</v>
      </c>
      <c r="AF3075" s="17"/>
    </row>
    <row r="3076" spans="1:32" ht="12.75" customHeight="1" x14ac:dyDescent="0.3">
      <c r="A3076" s="73" t="s">
        <v>7</v>
      </c>
      <c r="B3076" s="74" t="s">
        <v>3267</v>
      </c>
      <c r="C3076" s="48" t="s">
        <v>1432</v>
      </c>
      <c r="D3076" s="49">
        <v>25000</v>
      </c>
      <c r="E3076" s="48">
        <v>4003</v>
      </c>
      <c r="F3076" s="48" t="s">
        <v>5909</v>
      </c>
      <c r="G3076" s="48" t="s">
        <v>112</v>
      </c>
      <c r="H3076" s="75">
        <f t="shared" si="1641"/>
        <v>0</v>
      </c>
      <c r="I3076" s="74">
        <v>39</v>
      </c>
      <c r="J3076" s="74">
        <v>39</v>
      </c>
      <c r="K3076" s="48">
        <f>I3076</f>
        <v>39</v>
      </c>
      <c r="L3076" s="48">
        <f t="shared" si="1648"/>
        <v>-4</v>
      </c>
      <c r="M3076" s="48">
        <f t="shared" si="1636"/>
        <v>35</v>
      </c>
      <c r="N3076" s="48">
        <v>0</v>
      </c>
      <c r="O3076" s="56">
        <v>0</v>
      </c>
      <c r="P3076" s="48" t="str">
        <f t="shared" si="1620"/>
        <v>6715 GY</v>
      </c>
      <c r="Q3076" s="76" t="s">
        <v>6187</v>
      </c>
      <c r="R3076" s="76" t="s">
        <v>6187</v>
      </c>
      <c r="S3076" s="49">
        <f t="shared" si="1642"/>
        <v>0</v>
      </c>
      <c r="T3076" s="49">
        <f t="shared" si="1621"/>
        <v>0</v>
      </c>
      <c r="U3076" s="49">
        <v>1395.9615384615381</v>
      </c>
      <c r="V3076" s="49">
        <f t="shared" si="1645"/>
        <v>5.5838461538461524E-2</v>
      </c>
      <c r="W3076" s="49">
        <f t="shared" si="1650"/>
        <v>0</v>
      </c>
      <c r="X3076" s="90">
        <f t="shared" si="1651"/>
        <v>0</v>
      </c>
      <c r="Y3076" s="91">
        <f t="shared" si="1638"/>
        <v>0</v>
      </c>
      <c r="Z3076" s="93">
        <f t="shared" si="1629"/>
        <v>0</v>
      </c>
      <c r="AA3076" s="94">
        <f t="shared" si="1639"/>
        <v>0</v>
      </c>
      <c r="AB3076" s="97">
        <f t="shared" si="1647"/>
        <v>0</v>
      </c>
      <c r="AC3076" s="98">
        <f t="shared" si="1640"/>
        <v>0</v>
      </c>
      <c r="AD3076" s="77" t="s">
        <v>3</v>
      </c>
      <c r="AE3076" s="54">
        <v>0</v>
      </c>
      <c r="AF3076" s="17"/>
    </row>
    <row r="3077" spans="1:32" ht="16.899999999999999" customHeight="1" x14ac:dyDescent="0.3">
      <c r="A3077" s="73" t="s">
        <v>35</v>
      </c>
      <c r="B3077" s="74" t="s">
        <v>3299</v>
      </c>
      <c r="C3077" s="48" t="s">
        <v>34</v>
      </c>
      <c r="D3077" s="48">
        <v>1</v>
      </c>
      <c r="E3077" s="48">
        <v>357</v>
      </c>
      <c r="F3077" s="48" t="s">
        <v>6140</v>
      </c>
      <c r="G3077" s="48" t="s">
        <v>112</v>
      </c>
      <c r="H3077" s="75">
        <f t="shared" si="1641"/>
        <v>0</v>
      </c>
      <c r="I3077" s="74">
        <v>38</v>
      </c>
      <c r="J3077" s="74">
        <v>38</v>
      </c>
      <c r="K3077" s="48">
        <f>I3077</f>
        <v>38</v>
      </c>
      <c r="L3077" s="48">
        <f t="shared" si="1648"/>
        <v>-4</v>
      </c>
      <c r="M3077" s="48">
        <f t="shared" si="1636"/>
        <v>34</v>
      </c>
      <c r="N3077" s="48">
        <v>0</v>
      </c>
      <c r="O3077" s="56">
        <v>0</v>
      </c>
      <c r="P3077" s="48" t="str">
        <f t="shared" si="1620"/>
        <v>TFT20013 NA</v>
      </c>
      <c r="Q3077" s="76" t="s">
        <v>6187</v>
      </c>
      <c r="R3077" s="76" t="s">
        <v>6187</v>
      </c>
      <c r="S3077" s="49">
        <f t="shared" si="1642"/>
        <v>0</v>
      </c>
      <c r="T3077" s="49">
        <f t="shared" si="1621"/>
        <v>0</v>
      </c>
      <c r="U3077" s="49">
        <v>166.88461538461539</v>
      </c>
      <c r="V3077" s="49">
        <f t="shared" si="1645"/>
        <v>166.88461538461539</v>
      </c>
      <c r="W3077" s="49">
        <f t="shared" si="1650"/>
        <v>0</v>
      </c>
      <c r="X3077" s="90">
        <f t="shared" si="1651"/>
        <v>0</v>
      </c>
      <c r="Y3077" s="91">
        <f t="shared" si="1638"/>
        <v>0</v>
      </c>
      <c r="Z3077" s="93">
        <f t="shared" si="1629"/>
        <v>0</v>
      </c>
      <c r="AA3077" s="94">
        <f t="shared" si="1639"/>
        <v>0</v>
      </c>
      <c r="AB3077" s="97">
        <f t="shared" si="1647"/>
        <v>0</v>
      </c>
      <c r="AC3077" s="98">
        <f t="shared" si="1640"/>
        <v>0</v>
      </c>
      <c r="AD3077" s="77" t="s">
        <v>5890</v>
      </c>
      <c r="AE3077" s="54">
        <v>0</v>
      </c>
      <c r="AF3077" s="17"/>
    </row>
    <row r="3078" spans="1:32" ht="16.899999999999999" customHeight="1" x14ac:dyDescent="0.3">
      <c r="A3078" s="73" t="s">
        <v>7</v>
      </c>
      <c r="B3078" s="74" t="s">
        <v>3370</v>
      </c>
      <c r="C3078" s="48" t="s">
        <v>1154</v>
      </c>
      <c r="D3078" s="48">
        <v>500</v>
      </c>
      <c r="E3078" s="48">
        <v>2834</v>
      </c>
      <c r="F3078" s="48" t="s">
        <v>6126</v>
      </c>
      <c r="G3078" s="48">
        <v>2</v>
      </c>
      <c r="H3078" s="75">
        <f t="shared" si="1641"/>
        <v>0</v>
      </c>
      <c r="I3078" s="74">
        <v>20</v>
      </c>
      <c r="J3078" s="74">
        <f>I3078</f>
        <v>20</v>
      </c>
      <c r="K3078" s="48">
        <f>I3078</f>
        <v>20</v>
      </c>
      <c r="L3078" s="48"/>
      <c r="M3078" s="48">
        <f t="shared" si="1636"/>
        <v>20</v>
      </c>
      <c r="N3078" s="48">
        <v>0</v>
      </c>
      <c r="O3078" s="56">
        <v>127.62833000000001</v>
      </c>
      <c r="P3078" s="48" t="str">
        <f t="shared" ref="P3078:P3141" si="1652">LEFT(B3078,LEN(B3078)-3)</f>
        <v>5056C SL</v>
      </c>
      <c r="Q3078" s="76">
        <v>0</v>
      </c>
      <c r="R3078" s="76">
        <v>2</v>
      </c>
      <c r="S3078" s="49">
        <f t="shared" si="1642"/>
        <v>2.3076923076923079E-3</v>
      </c>
      <c r="T3078" s="49">
        <f t="shared" ref="T3078:T3141" si="1653">S3078*D3078</f>
        <v>1.153846153846154</v>
      </c>
      <c r="U3078" s="49">
        <v>39.15384615384616</v>
      </c>
      <c r="V3078" s="49">
        <f t="shared" si="1645"/>
        <v>7.8307692307692314E-2</v>
      </c>
      <c r="W3078" s="49">
        <f t="shared" si="1650"/>
        <v>4.6153846153846156E-2</v>
      </c>
      <c r="X3078" s="90">
        <f>ROUNDUP(S3078*$X$3,0)</f>
        <v>1</v>
      </c>
      <c r="Y3078" s="91">
        <f t="shared" si="1638"/>
        <v>127.62833000000001</v>
      </c>
      <c r="Z3078" s="93">
        <f t="shared" si="1629"/>
        <v>1</v>
      </c>
      <c r="AA3078" s="94">
        <f t="shared" si="1639"/>
        <v>127.62833000000001</v>
      </c>
      <c r="AB3078" s="97">
        <f t="shared" si="1647"/>
        <v>1</v>
      </c>
      <c r="AC3078" s="98">
        <f t="shared" si="1640"/>
        <v>127.62833000000001</v>
      </c>
      <c r="AD3078" s="77" t="s">
        <v>3</v>
      </c>
      <c r="AE3078" s="54">
        <v>127.62833000000001</v>
      </c>
      <c r="AF3078" s="17"/>
    </row>
    <row r="3079" spans="1:32" ht="16.899999999999999" customHeight="1" x14ac:dyDescent="0.3">
      <c r="A3079" s="73" t="s">
        <v>7</v>
      </c>
      <c r="B3079" s="74" t="s">
        <v>3374</v>
      </c>
      <c r="C3079" s="48" t="s">
        <v>1154</v>
      </c>
      <c r="D3079" s="48">
        <v>500</v>
      </c>
      <c r="E3079" s="48">
        <v>2834</v>
      </c>
      <c r="F3079" s="48" t="s">
        <v>6126</v>
      </c>
      <c r="G3079" s="48" t="s">
        <v>9</v>
      </c>
      <c r="H3079" s="75">
        <f t="shared" si="1641"/>
        <v>0</v>
      </c>
      <c r="I3079" s="74">
        <v>5</v>
      </c>
      <c r="J3079" s="74">
        <v>5</v>
      </c>
      <c r="K3079" s="48">
        <f>J3079</f>
        <v>5</v>
      </c>
      <c r="L3079" s="48"/>
      <c r="M3079" s="48">
        <f t="shared" si="1636"/>
        <v>5</v>
      </c>
      <c r="N3079" s="48">
        <v>0</v>
      </c>
      <c r="O3079" s="56">
        <v>482.68646999999999</v>
      </c>
      <c r="P3079" s="48" t="str">
        <f t="shared" si="1652"/>
        <v>5100/50C SL</v>
      </c>
      <c r="Q3079" s="76" t="s">
        <v>6187</v>
      </c>
      <c r="R3079" s="76" t="s">
        <v>6187</v>
      </c>
      <c r="S3079" s="49">
        <f t="shared" si="1642"/>
        <v>0</v>
      </c>
      <c r="T3079" s="49">
        <f t="shared" si="1653"/>
        <v>0</v>
      </c>
      <c r="U3079" s="49">
        <v>260.65384615384619</v>
      </c>
      <c r="V3079" s="49">
        <f t="shared" si="1645"/>
        <v>0.52130769230769236</v>
      </c>
      <c r="W3079" s="49">
        <f t="shared" si="1650"/>
        <v>0</v>
      </c>
      <c r="X3079" s="90">
        <f>ROUNDUP(S3079*$X$2,0)</f>
        <v>0</v>
      </c>
      <c r="Y3079" s="91">
        <f t="shared" si="1638"/>
        <v>0</v>
      </c>
      <c r="Z3079" s="93">
        <f t="shared" si="1629"/>
        <v>0</v>
      </c>
      <c r="AA3079" s="94">
        <f t="shared" si="1639"/>
        <v>0</v>
      </c>
      <c r="AB3079" s="97">
        <f>ROUND((S3079*$AB$2)+Z3079,0)</f>
        <v>0</v>
      </c>
      <c r="AC3079" s="98">
        <f t="shared" si="1640"/>
        <v>0</v>
      </c>
      <c r="AD3079" s="77" t="s">
        <v>5891</v>
      </c>
      <c r="AE3079" s="54">
        <v>0</v>
      </c>
      <c r="AF3079" s="17"/>
    </row>
    <row r="3080" spans="1:32" ht="12.75" customHeight="1" x14ac:dyDescent="0.3">
      <c r="A3080" s="73" t="s">
        <v>35</v>
      </c>
      <c r="B3080" s="74" t="s">
        <v>5185</v>
      </c>
      <c r="C3080" s="48" t="s">
        <v>1797</v>
      </c>
      <c r="D3080" s="48">
        <v>7</v>
      </c>
      <c r="E3080" s="48">
        <v>4445</v>
      </c>
      <c r="F3080" s="48" t="s">
        <v>5912</v>
      </c>
      <c r="G3080" s="48" t="s">
        <v>122</v>
      </c>
      <c r="H3080" s="75">
        <f t="shared" si="1641"/>
        <v>0.14285714285714285</v>
      </c>
      <c r="I3080" s="74">
        <v>32</v>
      </c>
      <c r="J3080" s="74">
        <v>28</v>
      </c>
      <c r="K3080" s="48">
        <f>J3080</f>
        <v>28</v>
      </c>
      <c r="L3080" s="48">
        <f t="shared" ref="L3080:L3093" si="1654">$L$3</f>
        <v>-4</v>
      </c>
      <c r="M3080" s="48">
        <f t="shared" si="1636"/>
        <v>24</v>
      </c>
      <c r="N3080" s="48">
        <v>0</v>
      </c>
      <c r="O3080" s="56">
        <v>3.9117999999999999</v>
      </c>
      <c r="P3080" s="48" t="str">
        <f t="shared" si="1652"/>
        <v>F2211/2 YL</v>
      </c>
      <c r="Q3080" s="76" t="s">
        <v>6187</v>
      </c>
      <c r="R3080" s="76" t="s">
        <v>6187</v>
      </c>
      <c r="S3080" s="49">
        <f t="shared" si="1642"/>
        <v>0</v>
      </c>
      <c r="T3080" s="49">
        <f t="shared" si="1653"/>
        <v>0</v>
      </c>
      <c r="U3080" s="49">
        <v>77.384615384615373</v>
      </c>
      <c r="V3080" s="49">
        <f t="shared" si="1645"/>
        <v>11.054945054945053</v>
      </c>
      <c r="W3080" s="49">
        <f t="shared" si="1650"/>
        <v>0</v>
      </c>
      <c r="X3080" s="90">
        <f>ROUNDUP(S3080*$X$4,0)</f>
        <v>0</v>
      </c>
      <c r="Y3080" s="91">
        <f t="shared" si="1638"/>
        <v>0</v>
      </c>
      <c r="Z3080" s="93">
        <f t="shared" si="1629"/>
        <v>0</v>
      </c>
      <c r="AA3080" s="94">
        <f t="shared" si="1639"/>
        <v>0</v>
      </c>
      <c r="AB3080" s="97">
        <f t="shared" ref="AB3080:AB3099" si="1655">ROUND((S3080*$AB$4)+Z3080,0)</f>
        <v>0</v>
      </c>
      <c r="AC3080" s="98">
        <f t="shared" si="1640"/>
        <v>0</v>
      </c>
      <c r="AD3080" s="77" t="s">
        <v>3</v>
      </c>
      <c r="AE3080" s="54">
        <v>0</v>
      </c>
      <c r="AF3080" s="17"/>
    </row>
    <row r="3081" spans="1:32" ht="12.75" customHeight="1" x14ac:dyDescent="0.3">
      <c r="A3081" s="73" t="s">
        <v>35</v>
      </c>
      <c r="B3081" s="74" t="s">
        <v>943</v>
      </c>
      <c r="C3081" s="48" t="s">
        <v>464</v>
      </c>
      <c r="D3081" s="48">
        <v>100</v>
      </c>
      <c r="E3081" s="48">
        <v>2800</v>
      </c>
      <c r="F3081" s="48" t="s">
        <v>5911</v>
      </c>
      <c r="G3081" s="48" t="s">
        <v>112</v>
      </c>
      <c r="H3081" s="75">
        <f t="shared" si="1641"/>
        <v>0.03</v>
      </c>
      <c r="I3081" s="74">
        <v>103</v>
      </c>
      <c r="J3081" s="74">
        <v>100</v>
      </c>
      <c r="K3081" s="48">
        <f>J3081</f>
        <v>100</v>
      </c>
      <c r="L3081" s="48">
        <f t="shared" si="1654"/>
        <v>-4</v>
      </c>
      <c r="M3081" s="48">
        <f t="shared" si="1636"/>
        <v>96</v>
      </c>
      <c r="N3081" s="48">
        <v>36</v>
      </c>
      <c r="O3081" s="56">
        <v>13.59</v>
      </c>
      <c r="P3081" s="48" t="str">
        <f t="shared" si="1652"/>
        <v>2840/7 VI</v>
      </c>
      <c r="Q3081" s="76">
        <v>19</v>
      </c>
      <c r="R3081" s="76">
        <v>73</v>
      </c>
      <c r="S3081" s="49">
        <f t="shared" si="1642"/>
        <v>0.28884615384615386</v>
      </c>
      <c r="T3081" s="49">
        <f t="shared" si="1653"/>
        <v>28.884615384615387</v>
      </c>
      <c r="U3081" s="49">
        <v>44.269230769230774</v>
      </c>
      <c r="V3081" s="49">
        <f t="shared" si="1645"/>
        <v>0.44269230769230772</v>
      </c>
      <c r="W3081" s="49">
        <f t="shared" si="1650"/>
        <v>27.729230769230771</v>
      </c>
      <c r="X3081" s="90">
        <f t="shared" ref="X3081" si="1656">ROUND(S3081*$X$4,0)</f>
        <v>1</v>
      </c>
      <c r="Y3081" s="91">
        <f t="shared" si="1638"/>
        <v>13.59</v>
      </c>
      <c r="Z3081" s="93">
        <f t="shared" si="1629"/>
        <v>29</v>
      </c>
      <c r="AA3081" s="94">
        <f t="shared" si="1639"/>
        <v>394.11</v>
      </c>
      <c r="AB3081" s="97">
        <f t="shared" si="1655"/>
        <v>30</v>
      </c>
      <c r="AC3081" s="98">
        <f t="shared" si="1640"/>
        <v>407.7</v>
      </c>
      <c r="AD3081" s="77" t="s">
        <v>5890</v>
      </c>
      <c r="AE3081" s="54">
        <v>407.7</v>
      </c>
      <c r="AF3081" s="17"/>
    </row>
    <row r="3082" spans="1:32" ht="12.75" customHeight="1" x14ac:dyDescent="0.3">
      <c r="A3082" s="73" t="s">
        <v>35</v>
      </c>
      <c r="B3082" s="74" t="s">
        <v>3952</v>
      </c>
      <c r="C3082" s="48" t="s">
        <v>40</v>
      </c>
      <c r="D3082" s="48">
        <v>1</v>
      </c>
      <c r="E3082" s="48">
        <v>3050</v>
      </c>
      <c r="F3082" s="48" t="s">
        <v>6138</v>
      </c>
      <c r="G3082" s="48" t="s">
        <v>112</v>
      </c>
      <c r="H3082" s="75">
        <f t="shared" si="1641"/>
        <v>0</v>
      </c>
      <c r="I3082" s="74">
        <v>43</v>
      </c>
      <c r="J3082" s="74">
        <v>43</v>
      </c>
      <c r="K3082" s="48">
        <f>I3082</f>
        <v>43</v>
      </c>
      <c r="L3082" s="48">
        <f t="shared" si="1654"/>
        <v>-4</v>
      </c>
      <c r="M3082" s="48">
        <f t="shared" si="1636"/>
        <v>39</v>
      </c>
      <c r="N3082" s="48">
        <v>0</v>
      </c>
      <c r="O3082" s="56">
        <v>0</v>
      </c>
      <c r="P3082" s="48" t="str">
        <f t="shared" si="1652"/>
        <v>1550 YL</v>
      </c>
      <c r="Q3082" s="76" t="s">
        <v>6187</v>
      </c>
      <c r="R3082" s="76" t="s">
        <v>6187</v>
      </c>
      <c r="S3082" s="49">
        <f t="shared" si="1642"/>
        <v>0</v>
      </c>
      <c r="T3082" s="49">
        <f t="shared" si="1653"/>
        <v>0</v>
      </c>
      <c r="U3082" s="49">
        <v>31.884615384615387</v>
      </c>
      <c r="V3082" s="49">
        <f t="shared" si="1645"/>
        <v>31.884615384615387</v>
      </c>
      <c r="W3082" s="49">
        <f t="shared" si="1650"/>
        <v>0</v>
      </c>
      <c r="X3082" s="90">
        <f>ROUNDUP(S3082*$X$4,0)</f>
        <v>0</v>
      </c>
      <c r="Y3082" s="91">
        <f t="shared" si="1638"/>
        <v>0</v>
      </c>
      <c r="Z3082" s="93">
        <f t="shared" si="1629"/>
        <v>0</v>
      </c>
      <c r="AA3082" s="94">
        <f t="shared" si="1639"/>
        <v>0</v>
      </c>
      <c r="AB3082" s="97">
        <f t="shared" si="1655"/>
        <v>0</v>
      </c>
      <c r="AC3082" s="98">
        <f t="shared" si="1640"/>
        <v>0</v>
      </c>
      <c r="AD3082" s="77" t="s">
        <v>5890</v>
      </c>
      <c r="AE3082" s="54">
        <v>0</v>
      </c>
      <c r="AF3082" s="17"/>
    </row>
    <row r="3083" spans="1:32" ht="16.899999999999999" customHeight="1" x14ac:dyDescent="0.3">
      <c r="A3083" s="73" t="s">
        <v>35</v>
      </c>
      <c r="B3083" s="74" t="s">
        <v>5187</v>
      </c>
      <c r="C3083" s="48" t="s">
        <v>1797</v>
      </c>
      <c r="D3083" s="48">
        <v>40</v>
      </c>
      <c r="E3083" s="48">
        <v>4445</v>
      </c>
      <c r="F3083" s="48" t="s">
        <v>5912</v>
      </c>
      <c r="G3083" s="48" t="s">
        <v>122</v>
      </c>
      <c r="H3083" s="75">
        <f t="shared" si="1641"/>
        <v>8.3333333333333329E-2</v>
      </c>
      <c r="I3083" s="74">
        <v>52</v>
      </c>
      <c r="J3083" s="74">
        <v>48</v>
      </c>
      <c r="K3083" s="48">
        <f>J3083</f>
        <v>48</v>
      </c>
      <c r="L3083" s="48">
        <f t="shared" si="1654"/>
        <v>-4</v>
      </c>
      <c r="M3083" s="48">
        <f t="shared" si="1636"/>
        <v>44</v>
      </c>
      <c r="N3083" s="48">
        <v>15</v>
      </c>
      <c r="O3083" s="56">
        <v>12.01</v>
      </c>
      <c r="P3083" s="48" t="str">
        <f t="shared" si="1652"/>
        <v>F2211/4 YL</v>
      </c>
      <c r="Q3083" s="76">
        <v>1</v>
      </c>
      <c r="R3083" s="76">
        <v>14</v>
      </c>
      <c r="S3083" s="49">
        <f t="shared" si="1642"/>
        <v>2.6923076923076925E-2</v>
      </c>
      <c r="T3083" s="49">
        <f t="shared" si="1653"/>
        <v>1.0769230769230771</v>
      </c>
      <c r="U3083" s="49">
        <v>8.3076923076923102</v>
      </c>
      <c r="V3083" s="49">
        <f t="shared" si="1645"/>
        <v>0.20769230769230776</v>
      </c>
      <c r="W3083" s="49">
        <f t="shared" si="1650"/>
        <v>1.1846153846153846</v>
      </c>
      <c r="X3083" s="90">
        <f>ROUND(S3083*$X$4,0)</f>
        <v>0</v>
      </c>
      <c r="Y3083" s="91">
        <f t="shared" si="1638"/>
        <v>0</v>
      </c>
      <c r="Z3083" s="93">
        <f t="shared" ref="Z3083:Z3098" si="1657">ROUND((S3083*M3083)+X3083,0)</f>
        <v>1</v>
      </c>
      <c r="AA3083" s="94">
        <f t="shared" si="1639"/>
        <v>12.01</v>
      </c>
      <c r="AB3083" s="97">
        <f t="shared" si="1655"/>
        <v>1</v>
      </c>
      <c r="AC3083" s="98">
        <f t="shared" si="1640"/>
        <v>12.01</v>
      </c>
      <c r="AD3083" s="77" t="s">
        <v>3</v>
      </c>
      <c r="AE3083" s="54">
        <v>12.01</v>
      </c>
      <c r="AF3083" s="17"/>
    </row>
    <row r="3084" spans="1:32" ht="16.899999999999999" customHeight="1" x14ac:dyDescent="0.3">
      <c r="A3084" s="73" t="s">
        <v>35</v>
      </c>
      <c r="B3084" s="74" t="s">
        <v>5188</v>
      </c>
      <c r="C3084" s="48" t="s">
        <v>1797</v>
      </c>
      <c r="D3084" s="48">
        <v>14</v>
      </c>
      <c r="E3084" s="48">
        <v>4445</v>
      </c>
      <c r="F3084" s="48" t="s">
        <v>5912</v>
      </c>
      <c r="G3084" s="48" t="s">
        <v>122</v>
      </c>
      <c r="H3084" s="75">
        <f t="shared" si="1641"/>
        <v>0.14285714285714285</v>
      </c>
      <c r="I3084" s="74">
        <v>32</v>
      </c>
      <c r="J3084" s="74">
        <v>28</v>
      </c>
      <c r="K3084" s="48">
        <f>J3084</f>
        <v>28</v>
      </c>
      <c r="L3084" s="48">
        <f t="shared" si="1654"/>
        <v>-4</v>
      </c>
      <c r="M3084" s="48">
        <f t="shared" si="1636"/>
        <v>24</v>
      </c>
      <c r="N3084" s="48">
        <v>0</v>
      </c>
      <c r="O3084" s="56">
        <v>3.65</v>
      </c>
      <c r="P3084" s="48" t="str">
        <f t="shared" si="1652"/>
        <v>F2211/8 YL</v>
      </c>
      <c r="Q3084" s="76" t="s">
        <v>6187</v>
      </c>
      <c r="R3084" s="76" t="s">
        <v>6187</v>
      </c>
      <c r="S3084" s="49">
        <f t="shared" si="1642"/>
        <v>0</v>
      </c>
      <c r="T3084" s="49">
        <f t="shared" si="1653"/>
        <v>0</v>
      </c>
      <c r="U3084" s="49">
        <v>94.723076923076917</v>
      </c>
      <c r="V3084" s="49">
        <f t="shared" si="1645"/>
        <v>6.7659340659340659</v>
      </c>
      <c r="W3084" s="49">
        <f t="shared" si="1650"/>
        <v>0</v>
      </c>
      <c r="X3084" s="90">
        <f t="shared" ref="X3084:X3085" si="1658">ROUNDUP(S3084*$X$4,0)</f>
        <v>0</v>
      </c>
      <c r="Y3084" s="91">
        <f t="shared" si="1638"/>
        <v>0</v>
      </c>
      <c r="Z3084" s="93">
        <f t="shared" si="1657"/>
        <v>0</v>
      </c>
      <c r="AA3084" s="94">
        <f t="shared" si="1639"/>
        <v>0</v>
      </c>
      <c r="AB3084" s="97">
        <f t="shared" si="1655"/>
        <v>0</v>
      </c>
      <c r="AC3084" s="98">
        <f t="shared" si="1640"/>
        <v>0</v>
      </c>
      <c r="AD3084" s="77" t="s">
        <v>3</v>
      </c>
      <c r="AE3084" s="54">
        <v>0</v>
      </c>
      <c r="AF3084" s="17"/>
    </row>
    <row r="3085" spans="1:32" ht="16.899999999999999" customHeight="1" x14ac:dyDescent="0.3">
      <c r="A3085" s="73" t="s">
        <v>35</v>
      </c>
      <c r="B3085" s="74" t="s">
        <v>5192</v>
      </c>
      <c r="C3085" s="48" t="s">
        <v>1797</v>
      </c>
      <c r="D3085" s="48">
        <v>8</v>
      </c>
      <c r="E3085" s="48">
        <v>4445</v>
      </c>
      <c r="F3085" s="48" t="s">
        <v>5912</v>
      </c>
      <c r="G3085" s="48" t="s">
        <v>122</v>
      </c>
      <c r="H3085" s="75">
        <f t="shared" si="1641"/>
        <v>0.14285714285714285</v>
      </c>
      <c r="I3085" s="74">
        <v>32</v>
      </c>
      <c r="J3085" s="74">
        <v>28</v>
      </c>
      <c r="K3085" s="48">
        <f>J3085</f>
        <v>28</v>
      </c>
      <c r="L3085" s="48">
        <f t="shared" si="1654"/>
        <v>-4</v>
      </c>
      <c r="M3085" s="48">
        <f t="shared" si="1636"/>
        <v>24</v>
      </c>
      <c r="N3085" s="48">
        <v>1</v>
      </c>
      <c r="O3085" s="56">
        <v>3.7776000000000001</v>
      </c>
      <c r="P3085" s="48" t="str">
        <f t="shared" si="1652"/>
        <v>F2213/8 BL</v>
      </c>
      <c r="Q3085" s="76">
        <v>0</v>
      </c>
      <c r="R3085" s="76">
        <v>1</v>
      </c>
      <c r="S3085" s="49">
        <f t="shared" si="1642"/>
        <v>1.153846153846154E-3</v>
      </c>
      <c r="T3085" s="49">
        <f t="shared" si="1653"/>
        <v>9.2307692307692316E-3</v>
      </c>
      <c r="U3085" s="49">
        <v>33.97653846153846</v>
      </c>
      <c r="V3085" s="49">
        <f t="shared" si="1645"/>
        <v>4.2470673076923076</v>
      </c>
      <c r="W3085" s="49">
        <f t="shared" si="1650"/>
        <v>2.7692307692307697E-2</v>
      </c>
      <c r="X3085" s="90">
        <f t="shared" si="1658"/>
        <v>1</v>
      </c>
      <c r="Y3085" s="91">
        <f t="shared" si="1638"/>
        <v>3.7776000000000001</v>
      </c>
      <c r="Z3085" s="93">
        <f t="shared" si="1657"/>
        <v>1</v>
      </c>
      <c r="AA3085" s="94">
        <f t="shared" si="1639"/>
        <v>3.7776000000000001</v>
      </c>
      <c r="AB3085" s="97">
        <f t="shared" si="1655"/>
        <v>1</v>
      </c>
      <c r="AC3085" s="98">
        <f t="shared" si="1640"/>
        <v>3.7776000000000001</v>
      </c>
      <c r="AD3085" s="77" t="s">
        <v>3</v>
      </c>
      <c r="AE3085" s="54">
        <v>3.7776000000000001</v>
      </c>
      <c r="AF3085" s="17"/>
    </row>
    <row r="3086" spans="1:32" ht="16.899999999999999" customHeight="1" x14ac:dyDescent="0.3">
      <c r="A3086" s="73" t="s">
        <v>7</v>
      </c>
      <c r="B3086" s="74" t="s">
        <v>5219</v>
      </c>
      <c r="C3086" s="48" t="s">
        <v>34</v>
      </c>
      <c r="D3086" s="48">
        <v>500</v>
      </c>
      <c r="E3086" s="48">
        <v>4445</v>
      </c>
      <c r="F3086" s="48" t="s">
        <v>5912</v>
      </c>
      <c r="G3086" s="48" t="s">
        <v>122</v>
      </c>
      <c r="H3086" s="75">
        <f t="shared" si="1641"/>
        <v>0.16470588235294117</v>
      </c>
      <c r="I3086" s="74">
        <v>99</v>
      </c>
      <c r="J3086" s="74">
        <v>85</v>
      </c>
      <c r="K3086" s="48">
        <f>J3086</f>
        <v>85</v>
      </c>
      <c r="L3086" s="48">
        <f t="shared" si="1654"/>
        <v>-4</v>
      </c>
      <c r="M3086" s="48">
        <f t="shared" si="1636"/>
        <v>81</v>
      </c>
      <c r="N3086" s="48">
        <v>8</v>
      </c>
      <c r="O3086" s="56">
        <v>215.28</v>
      </c>
      <c r="P3086" s="48" t="str">
        <f t="shared" si="1652"/>
        <v>TFT20012 NA</v>
      </c>
      <c r="Q3086" s="76">
        <v>0</v>
      </c>
      <c r="R3086" s="76">
        <v>7</v>
      </c>
      <c r="S3086" s="49">
        <f t="shared" si="1642"/>
        <v>8.076923076923077E-3</v>
      </c>
      <c r="T3086" s="49">
        <f t="shared" si="1653"/>
        <v>4.0384615384615383</v>
      </c>
      <c r="U3086" s="49">
        <v>33.423076923076927</v>
      </c>
      <c r="V3086" s="49">
        <f t="shared" si="1645"/>
        <v>6.6846153846153861E-2</v>
      </c>
      <c r="W3086" s="49">
        <f t="shared" si="1650"/>
        <v>0.65423076923076928</v>
      </c>
      <c r="X3086" s="90">
        <f>ROUND(S3086*$X$4,0)</f>
        <v>0</v>
      </c>
      <c r="Y3086" s="91">
        <f t="shared" si="1638"/>
        <v>0</v>
      </c>
      <c r="Z3086" s="93">
        <f t="shared" si="1657"/>
        <v>1</v>
      </c>
      <c r="AA3086" s="94">
        <f t="shared" si="1639"/>
        <v>215.28</v>
      </c>
      <c r="AB3086" s="97">
        <f t="shared" si="1655"/>
        <v>1</v>
      </c>
      <c r="AC3086" s="98">
        <f t="shared" si="1640"/>
        <v>215.28</v>
      </c>
      <c r="AD3086" s="77" t="s">
        <v>3</v>
      </c>
      <c r="AE3086" s="54">
        <v>215.28</v>
      </c>
      <c r="AF3086" s="17"/>
    </row>
    <row r="3087" spans="1:32" ht="16.899999999999999" customHeight="1" x14ac:dyDescent="0.3">
      <c r="A3087" s="73" t="s">
        <v>35</v>
      </c>
      <c r="B3087" s="74" t="s">
        <v>5220</v>
      </c>
      <c r="C3087" s="48" t="s">
        <v>34</v>
      </c>
      <c r="D3087" s="48">
        <v>1000</v>
      </c>
      <c r="E3087" s="48">
        <v>4445</v>
      </c>
      <c r="F3087" s="48" t="s">
        <v>5912</v>
      </c>
      <c r="G3087" s="48" t="s">
        <v>122</v>
      </c>
      <c r="H3087" s="75">
        <f t="shared" si="1641"/>
        <v>0.16470588235294117</v>
      </c>
      <c r="I3087" s="74">
        <v>99</v>
      </c>
      <c r="J3087" s="74">
        <v>85</v>
      </c>
      <c r="K3087" s="48">
        <f>J3087</f>
        <v>85</v>
      </c>
      <c r="L3087" s="48">
        <f t="shared" si="1654"/>
        <v>-4</v>
      </c>
      <c r="M3087" s="48">
        <f t="shared" si="1636"/>
        <v>81</v>
      </c>
      <c r="N3087" s="48">
        <v>4</v>
      </c>
      <c r="O3087" s="56">
        <v>289.02999999999997</v>
      </c>
      <c r="P3087" s="48" t="str">
        <f t="shared" si="1652"/>
        <v>TFT20015 NA</v>
      </c>
      <c r="Q3087" s="76">
        <v>0</v>
      </c>
      <c r="R3087" s="76">
        <v>7</v>
      </c>
      <c r="S3087" s="49">
        <f t="shared" si="1642"/>
        <v>8.076923076923077E-3</v>
      </c>
      <c r="T3087" s="49">
        <f t="shared" si="1653"/>
        <v>8.0769230769230766</v>
      </c>
      <c r="U3087" s="49">
        <v>19.769230769230766</v>
      </c>
      <c r="V3087" s="49">
        <f t="shared" si="1645"/>
        <v>1.9769230769230768E-2</v>
      </c>
      <c r="W3087" s="49">
        <f t="shared" si="1650"/>
        <v>0.65423076923076928</v>
      </c>
      <c r="X3087" s="90">
        <f>ROUND(S3087*$X$4,0)</f>
        <v>0</v>
      </c>
      <c r="Y3087" s="91">
        <f t="shared" si="1638"/>
        <v>0</v>
      </c>
      <c r="Z3087" s="93">
        <f t="shared" si="1657"/>
        <v>1</v>
      </c>
      <c r="AA3087" s="94">
        <f t="shared" si="1639"/>
        <v>289.02999999999997</v>
      </c>
      <c r="AB3087" s="97">
        <f t="shared" si="1655"/>
        <v>1</v>
      </c>
      <c r="AC3087" s="98">
        <f t="shared" si="1640"/>
        <v>289.02999999999997</v>
      </c>
      <c r="AD3087" s="77" t="s">
        <v>3</v>
      </c>
      <c r="AE3087" s="54">
        <v>289.02999999999997</v>
      </c>
      <c r="AF3087" s="17"/>
    </row>
    <row r="3088" spans="1:32" ht="12.75" customHeight="1" x14ac:dyDescent="0.3">
      <c r="A3088" s="34" t="s">
        <v>7</v>
      </c>
      <c r="B3088" s="35" t="s">
        <v>3401</v>
      </c>
      <c r="C3088" s="36" t="s">
        <v>3399</v>
      </c>
      <c r="D3088" s="37">
        <v>1</v>
      </c>
      <c r="E3088" s="37"/>
      <c r="F3088" s="37"/>
      <c r="G3088" s="36" t="s">
        <v>35</v>
      </c>
      <c r="H3088" s="46">
        <f t="shared" si="1641"/>
        <v>0</v>
      </c>
      <c r="I3088" s="35">
        <v>64</v>
      </c>
      <c r="J3088" s="35">
        <v>64</v>
      </c>
      <c r="K3088" s="36">
        <f>I3088</f>
        <v>64</v>
      </c>
      <c r="L3088" s="36">
        <f t="shared" si="1654"/>
        <v>-4</v>
      </c>
      <c r="M3088" s="37">
        <f t="shared" si="1636"/>
        <v>60</v>
      </c>
      <c r="N3088" s="48">
        <v>0</v>
      </c>
      <c r="O3088" s="56">
        <v>0</v>
      </c>
      <c r="P3088" s="36" t="str">
        <f t="shared" si="1652"/>
        <v>76022 BK</v>
      </c>
      <c r="Q3088" s="38" t="s">
        <v>6187</v>
      </c>
      <c r="R3088" s="38" t="s">
        <v>6187</v>
      </c>
      <c r="S3088" s="39">
        <f t="shared" si="1642"/>
        <v>0</v>
      </c>
      <c r="T3088" s="39">
        <f t="shared" si="1653"/>
        <v>0</v>
      </c>
      <c r="U3088" s="39">
        <v>143.07692307692307</v>
      </c>
      <c r="V3088" s="39">
        <f t="shared" si="1645"/>
        <v>143.07692307692307</v>
      </c>
      <c r="W3088" s="39">
        <f>S3088*M3088</f>
        <v>0</v>
      </c>
      <c r="X3088" s="39">
        <f>ROUNDUP(S3088*$X$4,0)</f>
        <v>0</v>
      </c>
      <c r="Y3088" s="40">
        <f t="shared" si="1638"/>
        <v>0</v>
      </c>
      <c r="Z3088" s="39">
        <f t="shared" si="1657"/>
        <v>0</v>
      </c>
      <c r="AA3088" s="40">
        <f t="shared" si="1639"/>
        <v>0</v>
      </c>
      <c r="AB3088" s="39">
        <f t="shared" si="1655"/>
        <v>0</v>
      </c>
      <c r="AC3088" s="40">
        <f t="shared" si="1640"/>
        <v>0</v>
      </c>
      <c r="AD3088" s="41" t="s">
        <v>5890</v>
      </c>
      <c r="AE3088" s="20">
        <v>0</v>
      </c>
      <c r="AF3088" s="17"/>
    </row>
    <row r="3089" spans="1:32" ht="16.899999999999999" customHeight="1" x14ac:dyDescent="0.3">
      <c r="A3089" s="73" t="s">
        <v>35</v>
      </c>
      <c r="B3089" s="74" t="s">
        <v>3431</v>
      </c>
      <c r="C3089" s="48" t="s">
        <v>1432</v>
      </c>
      <c r="D3089" s="48">
        <v>5000</v>
      </c>
      <c r="E3089" s="48">
        <v>621</v>
      </c>
      <c r="F3089" s="48" t="s">
        <v>6128</v>
      </c>
      <c r="G3089" s="48" t="s">
        <v>35</v>
      </c>
      <c r="H3089" s="75">
        <f t="shared" si="1641"/>
        <v>2.564102564102564E-2</v>
      </c>
      <c r="I3089" s="74">
        <v>40</v>
      </c>
      <c r="J3089" s="74">
        <v>39</v>
      </c>
      <c r="K3089" s="48">
        <f>J3089</f>
        <v>39</v>
      </c>
      <c r="L3089" s="48">
        <f t="shared" si="1654"/>
        <v>-4</v>
      </c>
      <c r="M3089" s="48">
        <f t="shared" si="1636"/>
        <v>35</v>
      </c>
      <c r="N3089" s="48">
        <v>0</v>
      </c>
      <c r="O3089" s="56">
        <v>131.5</v>
      </c>
      <c r="P3089" s="48" t="str">
        <f t="shared" si="1652"/>
        <v>6710 SL</v>
      </c>
      <c r="Q3089" s="76" t="s">
        <v>6187</v>
      </c>
      <c r="R3089" s="76" t="s">
        <v>6187</v>
      </c>
      <c r="S3089" s="49">
        <f t="shared" si="1642"/>
        <v>0</v>
      </c>
      <c r="T3089" s="49">
        <f t="shared" si="1653"/>
        <v>0</v>
      </c>
      <c r="U3089" s="49">
        <v>148.80769230769232</v>
      </c>
      <c r="V3089" s="49">
        <f t="shared" si="1645"/>
        <v>2.9761538461538464E-2</v>
      </c>
      <c r="W3089" s="49">
        <f>S3089*M3089</f>
        <v>0</v>
      </c>
      <c r="X3089" s="90">
        <f t="shared" ref="X3089:X3090" si="1659">ROUNDUP(S3089*$X$4,0)</f>
        <v>0</v>
      </c>
      <c r="Y3089" s="91">
        <f t="shared" si="1638"/>
        <v>0</v>
      </c>
      <c r="Z3089" s="93">
        <f t="shared" si="1657"/>
        <v>0</v>
      </c>
      <c r="AA3089" s="94">
        <f t="shared" si="1639"/>
        <v>0</v>
      </c>
      <c r="AB3089" s="97">
        <f t="shared" si="1655"/>
        <v>0</v>
      </c>
      <c r="AC3089" s="98">
        <f t="shared" si="1640"/>
        <v>0</v>
      </c>
      <c r="AD3089" s="77" t="s">
        <v>3</v>
      </c>
      <c r="AE3089" s="54">
        <v>0</v>
      </c>
      <c r="AF3089" s="17"/>
    </row>
    <row r="3090" spans="1:32" ht="16.899999999999999" customHeight="1" x14ac:dyDescent="0.3">
      <c r="A3090" s="73" t="s">
        <v>35</v>
      </c>
      <c r="B3090" s="74" t="s">
        <v>5853</v>
      </c>
      <c r="C3090" s="48" t="s">
        <v>1797</v>
      </c>
      <c r="D3090" s="48">
        <v>18</v>
      </c>
      <c r="E3090" s="48">
        <v>4445</v>
      </c>
      <c r="F3090" s="48" t="s">
        <v>5912</v>
      </c>
      <c r="G3090" s="48" t="s">
        <v>122</v>
      </c>
      <c r="H3090" s="75">
        <f t="shared" si="1641"/>
        <v>0.14285714285714285</v>
      </c>
      <c r="I3090" s="74">
        <v>32</v>
      </c>
      <c r="J3090" s="74">
        <v>28</v>
      </c>
      <c r="K3090" s="48">
        <f>J3090</f>
        <v>28</v>
      </c>
      <c r="L3090" s="48">
        <f t="shared" si="1654"/>
        <v>-4</v>
      </c>
      <c r="M3090" s="48">
        <f t="shared" si="1636"/>
        <v>24</v>
      </c>
      <c r="N3090" s="48">
        <v>0</v>
      </c>
      <c r="O3090" s="56">
        <v>4.3770499999999997</v>
      </c>
      <c r="P3090" s="48" t="str">
        <f t="shared" si="1652"/>
        <v>F2211/16 YL</v>
      </c>
      <c r="Q3090" s="76">
        <v>0</v>
      </c>
      <c r="R3090" s="76">
        <v>6</v>
      </c>
      <c r="S3090" s="49">
        <f t="shared" si="1642"/>
        <v>6.9230769230769233E-3</v>
      </c>
      <c r="T3090" s="49">
        <f t="shared" si="1653"/>
        <v>0.12461538461538461</v>
      </c>
      <c r="U3090" s="49">
        <v>114.12461538461538</v>
      </c>
      <c r="V3090" s="49">
        <f t="shared" si="1645"/>
        <v>6.3402564102564103</v>
      </c>
      <c r="W3090" s="49">
        <f>S3090*M3090</f>
        <v>0.16615384615384615</v>
      </c>
      <c r="X3090" s="90">
        <f t="shared" si="1659"/>
        <v>1</v>
      </c>
      <c r="Y3090" s="91">
        <f t="shared" si="1638"/>
        <v>4.3770499999999997</v>
      </c>
      <c r="Z3090" s="93">
        <f t="shared" si="1657"/>
        <v>1</v>
      </c>
      <c r="AA3090" s="94">
        <f t="shared" si="1639"/>
        <v>4.3770499999999997</v>
      </c>
      <c r="AB3090" s="97">
        <f t="shared" si="1655"/>
        <v>1</v>
      </c>
      <c r="AC3090" s="98">
        <f t="shared" si="1640"/>
        <v>4.3770499999999997</v>
      </c>
      <c r="AD3090" s="77" t="s">
        <v>3</v>
      </c>
      <c r="AE3090" s="54">
        <v>4.3770499999999997</v>
      </c>
      <c r="AF3090" s="17"/>
    </row>
    <row r="3091" spans="1:32" ht="16.899999999999999" customHeight="1" x14ac:dyDescent="0.3">
      <c r="A3091" s="73" t="s">
        <v>35</v>
      </c>
      <c r="B3091" s="74" t="s">
        <v>5855</v>
      </c>
      <c r="C3091" s="48" t="s">
        <v>1797</v>
      </c>
      <c r="D3091" s="48">
        <v>7</v>
      </c>
      <c r="E3091" s="48">
        <v>4445</v>
      </c>
      <c r="F3091" s="48" t="s">
        <v>5912</v>
      </c>
      <c r="G3091" s="48" t="s">
        <v>122</v>
      </c>
      <c r="H3091" s="75">
        <f t="shared" si="1641"/>
        <v>0.14285714285714285</v>
      </c>
      <c r="I3091" s="74">
        <v>32</v>
      </c>
      <c r="J3091" s="74">
        <v>28</v>
      </c>
      <c r="K3091" s="48">
        <f>J3091</f>
        <v>28</v>
      </c>
      <c r="L3091" s="48">
        <f t="shared" si="1654"/>
        <v>-4</v>
      </c>
      <c r="M3091" s="48">
        <f t="shared" si="1636"/>
        <v>24</v>
      </c>
      <c r="N3091" s="48">
        <v>3</v>
      </c>
      <c r="O3091" s="56">
        <v>3.82972</v>
      </c>
      <c r="P3091" s="48" t="str">
        <f t="shared" si="1652"/>
        <v>F2211/2 RD</v>
      </c>
      <c r="Q3091" s="76">
        <v>0</v>
      </c>
      <c r="R3091" s="76">
        <v>1</v>
      </c>
      <c r="S3091" s="49">
        <f t="shared" si="1642"/>
        <v>1.153846153846154E-3</v>
      </c>
      <c r="T3091" s="49">
        <f t="shared" si="1653"/>
        <v>8.076923076923077E-3</v>
      </c>
      <c r="U3091" s="49">
        <v>73.770384615384629</v>
      </c>
      <c r="V3091" s="49">
        <f t="shared" si="1645"/>
        <v>10.538626373626375</v>
      </c>
      <c r="W3091" s="49">
        <f t="shared" ref="W3091:W3095" si="1660">S3091*M3091</f>
        <v>2.7692307692307697E-2</v>
      </c>
      <c r="X3091" s="90">
        <f t="shared" ref="X3091:X3092" si="1661">ROUNDUP(S3091*$X$4,0)</f>
        <v>1</v>
      </c>
      <c r="Y3091" s="91">
        <f t="shared" si="1638"/>
        <v>3.82972</v>
      </c>
      <c r="Z3091" s="93">
        <f t="shared" si="1657"/>
        <v>1</v>
      </c>
      <c r="AA3091" s="94">
        <f t="shared" si="1639"/>
        <v>3.82972</v>
      </c>
      <c r="AB3091" s="97">
        <f t="shared" si="1655"/>
        <v>1</v>
      </c>
      <c r="AC3091" s="98">
        <f t="shared" si="1640"/>
        <v>3.82972</v>
      </c>
      <c r="AD3091" s="77" t="s">
        <v>3</v>
      </c>
      <c r="AE3091" s="54">
        <v>3.82972</v>
      </c>
      <c r="AF3091" s="17"/>
    </row>
    <row r="3092" spans="1:32" ht="16.899999999999999" customHeight="1" x14ac:dyDescent="0.3">
      <c r="A3092" s="73" t="s">
        <v>35</v>
      </c>
      <c r="B3092" s="74" t="s">
        <v>5856</v>
      </c>
      <c r="C3092" s="48" t="s">
        <v>1797</v>
      </c>
      <c r="D3092" s="48">
        <v>7</v>
      </c>
      <c r="E3092" s="48">
        <v>4445</v>
      </c>
      <c r="F3092" s="48" t="s">
        <v>5912</v>
      </c>
      <c r="G3092" s="48" t="s">
        <v>122</v>
      </c>
      <c r="H3092" s="75">
        <f t="shared" si="1641"/>
        <v>0.14285714285714285</v>
      </c>
      <c r="I3092" s="74">
        <v>32</v>
      </c>
      <c r="J3092" s="74">
        <v>28</v>
      </c>
      <c r="K3092" s="48">
        <f>J3092</f>
        <v>28</v>
      </c>
      <c r="L3092" s="48">
        <f t="shared" si="1654"/>
        <v>-4</v>
      </c>
      <c r="M3092" s="48">
        <f t="shared" si="1636"/>
        <v>24</v>
      </c>
      <c r="N3092" s="48">
        <v>1</v>
      </c>
      <c r="O3092" s="56">
        <v>3.9117999999999999</v>
      </c>
      <c r="P3092" s="48" t="str">
        <f t="shared" si="1652"/>
        <v>F2211/2 WH</v>
      </c>
      <c r="Q3092" s="76">
        <v>0</v>
      </c>
      <c r="R3092" s="76">
        <v>1</v>
      </c>
      <c r="S3092" s="49">
        <f t="shared" si="1642"/>
        <v>1.153846153846154E-3</v>
      </c>
      <c r="T3092" s="49">
        <f t="shared" si="1653"/>
        <v>8.076923076923077E-3</v>
      </c>
      <c r="U3092" s="49">
        <v>51.386538461538457</v>
      </c>
      <c r="V3092" s="49">
        <f t="shared" si="1645"/>
        <v>7.3409340659340652</v>
      </c>
      <c r="W3092" s="49">
        <f t="shared" si="1660"/>
        <v>2.7692307692307697E-2</v>
      </c>
      <c r="X3092" s="90">
        <f t="shared" si="1661"/>
        <v>1</v>
      </c>
      <c r="Y3092" s="91">
        <f t="shared" si="1638"/>
        <v>3.9117999999999999</v>
      </c>
      <c r="Z3092" s="93">
        <f t="shared" si="1657"/>
        <v>1</v>
      </c>
      <c r="AA3092" s="94">
        <f t="shared" si="1639"/>
        <v>3.9117999999999999</v>
      </c>
      <c r="AB3092" s="97">
        <f t="shared" si="1655"/>
        <v>1</v>
      </c>
      <c r="AC3092" s="98">
        <f t="shared" si="1640"/>
        <v>3.9117999999999999</v>
      </c>
      <c r="AD3092" s="77" t="s">
        <v>3</v>
      </c>
      <c r="AE3092" s="54">
        <v>3.9117999999999999</v>
      </c>
      <c r="AF3092" s="17"/>
    </row>
    <row r="3093" spans="1:32" ht="16.899999999999999" customHeight="1" x14ac:dyDescent="0.3">
      <c r="A3093" s="73" t="s">
        <v>35</v>
      </c>
      <c r="B3093" s="74" t="s">
        <v>5857</v>
      </c>
      <c r="C3093" s="48" t="s">
        <v>1797</v>
      </c>
      <c r="D3093" s="48">
        <v>32</v>
      </c>
      <c r="E3093" s="48">
        <v>4445</v>
      </c>
      <c r="F3093" s="48" t="s">
        <v>5912</v>
      </c>
      <c r="G3093" s="48" t="s">
        <v>122</v>
      </c>
      <c r="H3093" s="75">
        <f t="shared" si="1641"/>
        <v>0.14285714285714285</v>
      </c>
      <c r="I3093" s="74">
        <v>32</v>
      </c>
      <c r="J3093" s="74">
        <v>28</v>
      </c>
      <c r="K3093" s="48">
        <f>J3093</f>
        <v>28</v>
      </c>
      <c r="L3093" s="48">
        <f t="shared" si="1654"/>
        <v>-4</v>
      </c>
      <c r="M3093" s="48">
        <f t="shared" si="1636"/>
        <v>24</v>
      </c>
      <c r="N3093" s="48">
        <v>0</v>
      </c>
      <c r="O3093" s="56">
        <v>12.01</v>
      </c>
      <c r="P3093" s="48" t="str">
        <f t="shared" si="1652"/>
        <v>F2211/2 YL</v>
      </c>
      <c r="Q3093" s="76">
        <v>5</v>
      </c>
      <c r="R3093" s="76">
        <v>5</v>
      </c>
      <c r="S3093" s="49">
        <f t="shared" si="1642"/>
        <v>5.9615384615384619E-2</v>
      </c>
      <c r="T3093" s="49">
        <f t="shared" si="1653"/>
        <v>1.9076923076923078</v>
      </c>
      <c r="U3093" s="49">
        <v>77.384615384615373</v>
      </c>
      <c r="V3093" s="49">
        <f t="shared" si="1645"/>
        <v>2.4182692307692304</v>
      </c>
      <c r="W3093" s="49">
        <f t="shared" si="1660"/>
        <v>1.4307692307692308</v>
      </c>
      <c r="X3093" s="90">
        <f>ROUND(S3093*$X$4,0)</f>
        <v>0</v>
      </c>
      <c r="Y3093" s="91">
        <f t="shared" si="1638"/>
        <v>0</v>
      </c>
      <c r="Z3093" s="93">
        <f t="shared" si="1657"/>
        <v>1</v>
      </c>
      <c r="AA3093" s="94">
        <f t="shared" si="1639"/>
        <v>12.01</v>
      </c>
      <c r="AB3093" s="97">
        <f t="shared" si="1655"/>
        <v>1</v>
      </c>
      <c r="AC3093" s="98">
        <f t="shared" si="1640"/>
        <v>12.01</v>
      </c>
      <c r="AD3093" s="77" t="s">
        <v>3</v>
      </c>
      <c r="AE3093" s="54">
        <v>12.01</v>
      </c>
      <c r="AF3093" s="17"/>
    </row>
    <row r="3094" spans="1:32" ht="16.899999999999999" customHeight="1" x14ac:dyDescent="0.3">
      <c r="A3094" s="73" t="s">
        <v>35</v>
      </c>
      <c r="B3094" s="74" t="s">
        <v>3484</v>
      </c>
      <c r="C3094" s="48" t="s">
        <v>10</v>
      </c>
      <c r="D3094" s="48">
        <v>100</v>
      </c>
      <c r="E3094" s="48">
        <v>2834</v>
      </c>
      <c r="F3094" s="48" t="s">
        <v>6126</v>
      </c>
      <c r="G3094" s="48">
        <v>2</v>
      </c>
      <c r="H3094" s="75">
        <f t="shared" si="1641"/>
        <v>0</v>
      </c>
      <c r="I3094" s="74">
        <v>35</v>
      </c>
      <c r="J3094" s="74">
        <f>I3094</f>
        <v>35</v>
      </c>
      <c r="K3094" s="48">
        <f>I3094</f>
        <v>35</v>
      </c>
      <c r="L3094" s="48"/>
      <c r="M3094" s="48">
        <f t="shared" si="1636"/>
        <v>35</v>
      </c>
      <c r="N3094" s="48">
        <v>1</v>
      </c>
      <c r="O3094" s="56">
        <v>56.875419999999998</v>
      </c>
      <c r="P3094" s="48" t="str">
        <f t="shared" si="1652"/>
        <v>1065 SL</v>
      </c>
      <c r="Q3094" s="76">
        <v>2</v>
      </c>
      <c r="R3094" s="76">
        <v>7</v>
      </c>
      <c r="S3094" s="49">
        <f t="shared" si="1642"/>
        <v>2.9615384615384613E-2</v>
      </c>
      <c r="T3094" s="49">
        <f t="shared" si="1653"/>
        <v>2.9615384615384612</v>
      </c>
      <c r="U3094" s="49">
        <v>10.076923076923077</v>
      </c>
      <c r="V3094" s="49">
        <f t="shared" si="1645"/>
        <v>0.10076923076923076</v>
      </c>
      <c r="W3094" s="49">
        <f t="shared" si="1660"/>
        <v>1.0365384615384614</v>
      </c>
      <c r="X3094" s="90">
        <f>ROUND(S3094*$X$4,0)</f>
        <v>0</v>
      </c>
      <c r="Y3094" s="91">
        <f t="shared" si="1638"/>
        <v>0</v>
      </c>
      <c r="Z3094" s="93">
        <f t="shared" si="1657"/>
        <v>1</v>
      </c>
      <c r="AA3094" s="94">
        <f t="shared" si="1639"/>
        <v>56.875419999999998</v>
      </c>
      <c r="AB3094" s="97">
        <f t="shared" si="1655"/>
        <v>1</v>
      </c>
      <c r="AC3094" s="98">
        <f t="shared" si="1640"/>
        <v>56.875419999999998</v>
      </c>
      <c r="AD3094" s="77" t="s">
        <v>3</v>
      </c>
      <c r="AE3094" s="54">
        <v>56.875419999999998</v>
      </c>
      <c r="AF3094" s="17"/>
    </row>
    <row r="3095" spans="1:32" ht="12.75" customHeight="1" x14ac:dyDescent="0.3">
      <c r="A3095" s="73" t="s">
        <v>7</v>
      </c>
      <c r="B3095" s="74" t="s">
        <v>4023</v>
      </c>
      <c r="C3095" s="48" t="s">
        <v>1370</v>
      </c>
      <c r="D3095" s="48">
        <v>1000</v>
      </c>
      <c r="E3095" s="48">
        <v>2834</v>
      </c>
      <c r="F3095" s="48" t="s">
        <v>6126</v>
      </c>
      <c r="G3095" s="48">
        <v>2</v>
      </c>
      <c r="H3095" s="75">
        <f t="shared" si="1641"/>
        <v>0</v>
      </c>
      <c r="I3095" s="74">
        <v>40</v>
      </c>
      <c r="J3095" s="74">
        <f>I3095</f>
        <v>40</v>
      </c>
      <c r="K3095" s="48">
        <f>I3095</f>
        <v>40</v>
      </c>
      <c r="L3095" s="48"/>
      <c r="M3095" s="48">
        <f t="shared" si="1636"/>
        <v>40</v>
      </c>
      <c r="N3095" s="48">
        <v>0</v>
      </c>
      <c r="O3095" s="56">
        <v>166.61351999999999</v>
      </c>
      <c r="P3095" s="48" t="str">
        <f t="shared" si="1652"/>
        <v>86003CY SL</v>
      </c>
      <c r="Q3095" s="76">
        <v>1</v>
      </c>
      <c r="R3095" s="76">
        <v>7</v>
      </c>
      <c r="S3095" s="49">
        <f t="shared" si="1642"/>
        <v>1.8846153846153846E-2</v>
      </c>
      <c r="T3095" s="49">
        <f t="shared" si="1653"/>
        <v>18.846153846153847</v>
      </c>
      <c r="U3095" s="49">
        <v>20.23076923076923</v>
      </c>
      <c r="V3095" s="49">
        <f t="shared" si="1645"/>
        <v>2.0230769230769229E-2</v>
      </c>
      <c r="W3095" s="49">
        <f t="shared" si="1660"/>
        <v>0.75384615384615383</v>
      </c>
      <c r="X3095" s="90">
        <f>ROUND(S3095*$X$4,0)</f>
        <v>0</v>
      </c>
      <c r="Y3095" s="91">
        <f t="shared" si="1638"/>
        <v>0</v>
      </c>
      <c r="Z3095" s="93">
        <f t="shared" si="1657"/>
        <v>1</v>
      </c>
      <c r="AA3095" s="94">
        <f t="shared" si="1639"/>
        <v>166.61351999999999</v>
      </c>
      <c r="AB3095" s="97">
        <f t="shared" si="1655"/>
        <v>1</v>
      </c>
      <c r="AC3095" s="98">
        <f t="shared" si="1640"/>
        <v>166.61351999999999</v>
      </c>
      <c r="AD3095" s="77" t="s">
        <v>3</v>
      </c>
      <c r="AE3095" s="54">
        <v>166.61351999999999</v>
      </c>
      <c r="AF3095" s="17"/>
    </row>
    <row r="3096" spans="1:32" ht="16.899999999999999" customHeight="1" x14ac:dyDescent="0.3">
      <c r="A3096" s="73" t="s">
        <v>35</v>
      </c>
      <c r="B3096" s="74" t="s">
        <v>3444</v>
      </c>
      <c r="C3096" s="48" t="s">
        <v>1432</v>
      </c>
      <c r="D3096" s="48">
        <v>5000</v>
      </c>
      <c r="E3096" s="48">
        <v>621</v>
      </c>
      <c r="F3096" s="48" t="s">
        <v>6128</v>
      </c>
      <c r="G3096" s="48" t="s">
        <v>112</v>
      </c>
      <c r="H3096" s="75">
        <f t="shared" si="1641"/>
        <v>2.564102564102564E-2</v>
      </c>
      <c r="I3096" s="74">
        <v>40</v>
      </c>
      <c r="J3096" s="74">
        <v>39</v>
      </c>
      <c r="K3096" s="48">
        <f>J3096</f>
        <v>39</v>
      </c>
      <c r="L3096" s="48">
        <f t="shared" ref="L3096:L3101" si="1662">$L$3</f>
        <v>-4</v>
      </c>
      <c r="M3096" s="48">
        <f t="shared" si="1636"/>
        <v>35</v>
      </c>
      <c r="N3096" s="48">
        <v>0</v>
      </c>
      <c r="O3096" s="56">
        <v>219</v>
      </c>
      <c r="P3096" s="48" t="str">
        <f t="shared" si="1652"/>
        <v>6713 GY</v>
      </c>
      <c r="Q3096" s="76">
        <v>0</v>
      </c>
      <c r="R3096" s="76">
        <v>1</v>
      </c>
      <c r="S3096" s="49">
        <f t="shared" si="1642"/>
        <v>1.153846153846154E-3</v>
      </c>
      <c r="T3096" s="49">
        <f t="shared" si="1653"/>
        <v>5.7692307692307701</v>
      </c>
      <c r="U3096" s="49">
        <v>129.61538461538461</v>
      </c>
      <c r="V3096" s="49">
        <f t="shared" si="1645"/>
        <v>2.5923076923076924E-2</v>
      </c>
      <c r="W3096" s="49">
        <f t="shared" ref="W3096:W3099" si="1663">S3096*M3096</f>
        <v>4.0384615384615387E-2</v>
      </c>
      <c r="X3096" s="90">
        <f t="shared" ref="X3096:X3097" si="1664">ROUNDUP(S3096*$X$4,0)</f>
        <v>1</v>
      </c>
      <c r="Y3096" s="91">
        <f t="shared" si="1638"/>
        <v>219</v>
      </c>
      <c r="Z3096" s="93">
        <f t="shared" si="1657"/>
        <v>1</v>
      </c>
      <c r="AA3096" s="94">
        <f t="shared" si="1639"/>
        <v>219</v>
      </c>
      <c r="AB3096" s="97">
        <f t="shared" si="1655"/>
        <v>1</v>
      </c>
      <c r="AC3096" s="98">
        <f t="shared" si="1640"/>
        <v>219</v>
      </c>
      <c r="AD3096" s="77" t="s">
        <v>3</v>
      </c>
      <c r="AE3096" s="54">
        <v>219</v>
      </c>
      <c r="AF3096" s="17"/>
    </row>
    <row r="3097" spans="1:32" ht="16.899999999999999" customHeight="1" x14ac:dyDescent="0.3">
      <c r="A3097" s="73" t="s">
        <v>7</v>
      </c>
      <c r="B3097" s="74" t="s">
        <v>3450</v>
      </c>
      <c r="C3097" s="48" t="s">
        <v>1432</v>
      </c>
      <c r="D3097" s="49">
        <v>25000</v>
      </c>
      <c r="E3097" s="48">
        <v>4003</v>
      </c>
      <c r="F3097" s="48" t="s">
        <v>5909</v>
      </c>
      <c r="G3097" s="48" t="s">
        <v>112</v>
      </c>
      <c r="H3097" s="75">
        <f t="shared" si="1641"/>
        <v>0</v>
      </c>
      <c r="I3097" s="74">
        <v>39</v>
      </c>
      <c r="J3097" s="74">
        <v>39</v>
      </c>
      <c r="K3097" s="48">
        <f>I3097</f>
        <v>39</v>
      </c>
      <c r="L3097" s="48">
        <f t="shared" si="1662"/>
        <v>-4</v>
      </c>
      <c r="M3097" s="48">
        <f t="shared" si="1636"/>
        <v>35</v>
      </c>
      <c r="N3097" s="48">
        <v>0</v>
      </c>
      <c r="O3097" s="56">
        <v>1407.5</v>
      </c>
      <c r="P3097" s="48" t="str">
        <f t="shared" si="1652"/>
        <v>6714 WH</v>
      </c>
      <c r="Q3097" s="76">
        <v>0</v>
      </c>
      <c r="R3097" s="76">
        <v>10</v>
      </c>
      <c r="S3097" s="49">
        <f t="shared" si="1642"/>
        <v>1.1538461538461539E-2</v>
      </c>
      <c r="T3097" s="49">
        <f t="shared" si="1653"/>
        <v>288.46153846153845</v>
      </c>
      <c r="U3097" s="49">
        <v>2724.0769230769229</v>
      </c>
      <c r="V3097" s="49">
        <f t="shared" si="1645"/>
        <v>0.10896307692307691</v>
      </c>
      <c r="W3097" s="49">
        <f t="shared" si="1663"/>
        <v>0.40384615384615385</v>
      </c>
      <c r="X3097" s="90">
        <f t="shared" si="1664"/>
        <v>1</v>
      </c>
      <c r="Y3097" s="91">
        <f t="shared" si="1638"/>
        <v>1407.5</v>
      </c>
      <c r="Z3097" s="93">
        <f t="shared" si="1657"/>
        <v>1</v>
      </c>
      <c r="AA3097" s="94">
        <f t="shared" si="1639"/>
        <v>1407.5</v>
      </c>
      <c r="AB3097" s="97">
        <f t="shared" si="1655"/>
        <v>1</v>
      </c>
      <c r="AC3097" s="98">
        <f t="shared" si="1640"/>
        <v>1407.5</v>
      </c>
      <c r="AD3097" s="77" t="s">
        <v>3</v>
      </c>
      <c r="AE3097" s="54">
        <v>1407.5</v>
      </c>
      <c r="AF3097" s="17"/>
    </row>
    <row r="3098" spans="1:32" ht="12.75" customHeight="1" x14ac:dyDescent="0.3">
      <c r="A3098" s="73" t="s">
        <v>7</v>
      </c>
      <c r="B3098" s="74" t="s">
        <v>3452</v>
      </c>
      <c r="C3098" s="48" t="s">
        <v>1432</v>
      </c>
      <c r="D3098" s="49">
        <v>25000</v>
      </c>
      <c r="E3098" s="48">
        <v>4003</v>
      </c>
      <c r="F3098" s="48" t="s">
        <v>5909</v>
      </c>
      <c r="G3098" s="48" t="s">
        <v>112</v>
      </c>
      <c r="H3098" s="75">
        <f t="shared" ref="H3098:H3105" si="1665">(I3098-J3098)/J3098</f>
        <v>0</v>
      </c>
      <c r="I3098" s="74">
        <v>39</v>
      </c>
      <c r="J3098" s="74">
        <v>39</v>
      </c>
      <c r="K3098" s="48">
        <f>I3098</f>
        <v>39</v>
      </c>
      <c r="L3098" s="48">
        <f t="shared" si="1662"/>
        <v>-4</v>
      </c>
      <c r="M3098" s="48">
        <f t="shared" ref="M3098:M3105" si="1666">K3098+L3098</f>
        <v>35</v>
      </c>
      <c r="N3098" s="48">
        <v>0</v>
      </c>
      <c r="O3098" s="56">
        <v>1408</v>
      </c>
      <c r="P3098" s="48" t="str">
        <f t="shared" si="1652"/>
        <v>6715 WH</v>
      </c>
      <c r="Q3098" s="76">
        <v>0</v>
      </c>
      <c r="R3098" s="76">
        <v>2</v>
      </c>
      <c r="S3098" s="49">
        <f t="shared" ref="S3098:S3105" si="1667">((Q3098/65*0.7)+(R3098/260*0.3))</f>
        <v>2.3076923076923079E-3</v>
      </c>
      <c r="T3098" s="49">
        <f t="shared" si="1653"/>
        <v>57.692307692307701</v>
      </c>
      <c r="U3098" s="49">
        <v>3203.3846153846148</v>
      </c>
      <c r="V3098" s="49">
        <f t="shared" si="1645"/>
        <v>0.1281353846153846</v>
      </c>
      <c r="W3098" s="49">
        <f t="shared" si="1663"/>
        <v>8.0769230769230774E-2</v>
      </c>
      <c r="X3098" s="90">
        <f>ROUNDUP(S3098*$X$4,0)</f>
        <v>1</v>
      </c>
      <c r="Y3098" s="91">
        <f t="shared" ref="Y3098:Y3105" si="1668">X3098*O3098</f>
        <v>1408</v>
      </c>
      <c r="Z3098" s="93">
        <f t="shared" si="1657"/>
        <v>1</v>
      </c>
      <c r="AA3098" s="94">
        <f t="shared" ref="AA3098:AA3105" si="1669">Z3098*O3098</f>
        <v>1408</v>
      </c>
      <c r="AB3098" s="97">
        <f t="shared" si="1655"/>
        <v>1</v>
      </c>
      <c r="AC3098" s="98">
        <f t="shared" ref="AC3098:AC3105" si="1670">AB3098*O3098</f>
        <v>1408</v>
      </c>
      <c r="AD3098" s="77" t="s">
        <v>3</v>
      </c>
      <c r="AE3098" s="54">
        <v>1408</v>
      </c>
      <c r="AF3098" s="17"/>
    </row>
    <row r="3099" spans="1:32" ht="16.899999999999999" customHeight="1" x14ac:dyDescent="0.3">
      <c r="A3099" s="73" t="s">
        <v>7</v>
      </c>
      <c r="B3099" s="74" t="s">
        <v>3454</v>
      </c>
      <c r="C3099" s="48" t="s">
        <v>1432</v>
      </c>
      <c r="D3099" s="49">
        <v>25000</v>
      </c>
      <c r="E3099" s="48">
        <v>621</v>
      </c>
      <c r="F3099" s="48" t="s">
        <v>6128</v>
      </c>
      <c r="G3099" s="48" t="s">
        <v>35</v>
      </c>
      <c r="H3099" s="75">
        <f t="shared" si="1665"/>
        <v>2.564102564102564E-2</v>
      </c>
      <c r="I3099" s="74">
        <v>40</v>
      </c>
      <c r="J3099" s="74">
        <v>39</v>
      </c>
      <c r="K3099" s="48">
        <f t="shared" ref="K3099:K3104" si="1671">J3099</f>
        <v>39</v>
      </c>
      <c r="L3099" s="48">
        <f t="shared" si="1662"/>
        <v>-4</v>
      </c>
      <c r="M3099" s="48">
        <f t="shared" si="1666"/>
        <v>35</v>
      </c>
      <c r="N3099" s="48">
        <v>0</v>
      </c>
      <c r="O3099" s="56">
        <v>2598.75</v>
      </c>
      <c r="P3099" s="48" t="str">
        <f t="shared" si="1652"/>
        <v>6716 BK</v>
      </c>
      <c r="Q3099" s="76">
        <v>0</v>
      </c>
      <c r="R3099" s="76">
        <v>2</v>
      </c>
      <c r="S3099" s="49">
        <f t="shared" si="1667"/>
        <v>2.3076923076923079E-3</v>
      </c>
      <c r="T3099" s="49">
        <f t="shared" si="1653"/>
        <v>57.692307692307701</v>
      </c>
      <c r="U3099" s="49">
        <v>3594.1153846153838</v>
      </c>
      <c r="V3099" s="49">
        <f t="shared" si="1645"/>
        <v>0.14376461538461535</v>
      </c>
      <c r="W3099" s="49">
        <f t="shared" si="1663"/>
        <v>8.0769230769230774E-2</v>
      </c>
      <c r="X3099" s="90">
        <f t="shared" ref="X3099:X3101" si="1672">ROUNDUP(S3099*$X$4,0)</f>
        <v>1</v>
      </c>
      <c r="Y3099" s="91">
        <f t="shared" si="1668"/>
        <v>2598.75</v>
      </c>
      <c r="Z3099" s="93">
        <f t="shared" ref="Z3099:Z3129" si="1673">ROUND((S3099*M3099)+X3099,0)</f>
        <v>1</v>
      </c>
      <c r="AA3099" s="94">
        <f t="shared" si="1669"/>
        <v>2598.75</v>
      </c>
      <c r="AB3099" s="97">
        <f t="shared" si="1655"/>
        <v>1</v>
      </c>
      <c r="AC3099" s="98">
        <f t="shared" si="1670"/>
        <v>2598.75</v>
      </c>
      <c r="AD3099" s="77" t="s">
        <v>3</v>
      </c>
      <c r="AE3099" s="54">
        <v>2598.75</v>
      </c>
      <c r="AF3099" s="17"/>
    </row>
    <row r="3100" spans="1:32" ht="16.899999999999999" customHeight="1" x14ac:dyDescent="0.3">
      <c r="A3100" s="73" t="s">
        <v>7</v>
      </c>
      <c r="B3100" s="74" t="s">
        <v>3457</v>
      </c>
      <c r="C3100" s="48" t="s">
        <v>1432</v>
      </c>
      <c r="D3100" s="48">
        <v>5000</v>
      </c>
      <c r="E3100" s="48">
        <v>621</v>
      </c>
      <c r="F3100" s="48" t="s">
        <v>6128</v>
      </c>
      <c r="G3100" s="48" t="s">
        <v>35</v>
      </c>
      <c r="H3100" s="75">
        <f t="shared" si="1665"/>
        <v>2.564102564102564E-2</v>
      </c>
      <c r="I3100" s="74">
        <v>40</v>
      </c>
      <c r="J3100" s="74">
        <v>39</v>
      </c>
      <c r="K3100" s="48">
        <f t="shared" si="1671"/>
        <v>39</v>
      </c>
      <c r="L3100" s="48">
        <f t="shared" si="1662"/>
        <v>-4</v>
      </c>
      <c r="M3100" s="48">
        <f t="shared" si="1666"/>
        <v>35</v>
      </c>
      <c r="N3100" s="48">
        <v>1</v>
      </c>
      <c r="O3100" s="56">
        <v>519.75</v>
      </c>
      <c r="P3100" s="48" t="str">
        <f t="shared" si="1652"/>
        <v>6716 BR</v>
      </c>
      <c r="Q3100" s="76">
        <v>0</v>
      </c>
      <c r="R3100" s="76">
        <v>1</v>
      </c>
      <c r="S3100" s="49">
        <f t="shared" si="1667"/>
        <v>1.153846153846154E-3</v>
      </c>
      <c r="T3100" s="49">
        <f t="shared" si="1653"/>
        <v>5.7692307692307701</v>
      </c>
      <c r="U3100" s="49">
        <v>149.11538461538461</v>
      </c>
      <c r="V3100" s="49">
        <f t="shared" si="1645"/>
        <v>2.9823076923076924E-2</v>
      </c>
      <c r="W3100" s="49">
        <f t="shared" ref="W3100:W3118" si="1674">S3100*M3100</f>
        <v>4.0384615384615387E-2</v>
      </c>
      <c r="X3100" s="90">
        <f t="shared" si="1672"/>
        <v>1</v>
      </c>
      <c r="Y3100" s="91">
        <f t="shared" si="1668"/>
        <v>519.75</v>
      </c>
      <c r="Z3100" s="93">
        <f t="shared" si="1673"/>
        <v>1</v>
      </c>
      <c r="AA3100" s="94">
        <f t="shared" si="1669"/>
        <v>519.75</v>
      </c>
      <c r="AB3100" s="97">
        <f t="shared" ref="AB3100:AB3101" si="1675">ROUND((S3100*$AB$4)+Z3100,0)</f>
        <v>1</v>
      </c>
      <c r="AC3100" s="98">
        <f t="shared" si="1670"/>
        <v>519.75</v>
      </c>
      <c r="AD3100" s="77" t="s">
        <v>3</v>
      </c>
      <c r="AE3100" s="54">
        <v>519.75</v>
      </c>
      <c r="AF3100" s="17"/>
    </row>
    <row r="3101" spans="1:32" ht="16.899999999999999" customHeight="1" x14ac:dyDescent="0.3">
      <c r="A3101" s="73" t="s">
        <v>35</v>
      </c>
      <c r="B3101" s="74" t="s">
        <v>5102</v>
      </c>
      <c r="C3101" s="48" t="s">
        <v>1797</v>
      </c>
      <c r="D3101" s="48">
        <v>1.5</v>
      </c>
      <c r="E3101" s="48">
        <v>4445</v>
      </c>
      <c r="F3101" s="48" t="s">
        <v>5912</v>
      </c>
      <c r="G3101" s="48" t="s">
        <v>122</v>
      </c>
      <c r="H3101" s="75">
        <f t="shared" si="1665"/>
        <v>0.14285714285714285</v>
      </c>
      <c r="I3101" s="74">
        <v>32</v>
      </c>
      <c r="J3101" s="74">
        <v>28</v>
      </c>
      <c r="K3101" s="48">
        <f t="shared" si="1671"/>
        <v>28</v>
      </c>
      <c r="L3101" s="48">
        <f t="shared" si="1662"/>
        <v>-4</v>
      </c>
      <c r="M3101" s="48">
        <f t="shared" si="1666"/>
        <v>24</v>
      </c>
      <c r="N3101" s="48">
        <v>7</v>
      </c>
      <c r="O3101" s="56">
        <v>4.2905300000000004</v>
      </c>
      <c r="P3101" s="48" t="str">
        <f t="shared" si="1652"/>
        <v>F221V2IN BK</v>
      </c>
      <c r="Q3101" s="76">
        <v>0</v>
      </c>
      <c r="R3101" s="76">
        <v>0</v>
      </c>
      <c r="S3101" s="49">
        <f t="shared" si="1667"/>
        <v>0</v>
      </c>
      <c r="T3101" s="49">
        <f t="shared" si="1653"/>
        <v>0</v>
      </c>
      <c r="U3101" s="49">
        <v>23.240384615384617</v>
      </c>
      <c r="V3101" s="49">
        <f t="shared" si="1645"/>
        <v>15.493589743589745</v>
      </c>
      <c r="W3101" s="49">
        <f t="shared" si="1674"/>
        <v>0</v>
      </c>
      <c r="X3101" s="90">
        <f t="shared" si="1672"/>
        <v>0</v>
      </c>
      <c r="Y3101" s="91">
        <f t="shared" si="1668"/>
        <v>0</v>
      </c>
      <c r="Z3101" s="93">
        <f t="shared" si="1673"/>
        <v>0</v>
      </c>
      <c r="AA3101" s="94">
        <f t="shared" si="1669"/>
        <v>0</v>
      </c>
      <c r="AB3101" s="97">
        <f t="shared" si="1675"/>
        <v>0</v>
      </c>
      <c r="AC3101" s="98">
        <f t="shared" si="1670"/>
        <v>0</v>
      </c>
      <c r="AD3101" s="77" t="s">
        <v>3</v>
      </c>
      <c r="AE3101" s="54">
        <v>0</v>
      </c>
      <c r="AF3101" s="17"/>
    </row>
    <row r="3102" spans="1:32" ht="16.899999999999999" customHeight="1" x14ac:dyDescent="0.3">
      <c r="A3102" s="73" t="s">
        <v>7</v>
      </c>
      <c r="B3102" s="74" t="s">
        <v>3475</v>
      </c>
      <c r="C3102" s="48" t="s">
        <v>2146</v>
      </c>
      <c r="D3102" s="48">
        <v>100</v>
      </c>
      <c r="E3102" s="48">
        <v>621</v>
      </c>
      <c r="F3102" s="48" t="s">
        <v>6128</v>
      </c>
      <c r="G3102" s="48" t="s">
        <v>11</v>
      </c>
      <c r="H3102" s="75">
        <f t="shared" si="1665"/>
        <v>0</v>
      </c>
      <c r="I3102" s="74">
        <v>5</v>
      </c>
      <c r="J3102" s="74">
        <v>5</v>
      </c>
      <c r="K3102" s="48">
        <f t="shared" si="1671"/>
        <v>5</v>
      </c>
      <c r="L3102" s="48"/>
      <c r="M3102" s="48">
        <f t="shared" si="1666"/>
        <v>5</v>
      </c>
      <c r="N3102" s="48">
        <v>0</v>
      </c>
      <c r="O3102" s="56">
        <v>16.29457</v>
      </c>
      <c r="P3102" s="48" t="str">
        <f t="shared" si="1652"/>
        <v>M13233 SL</v>
      </c>
      <c r="Q3102" s="76">
        <v>5</v>
      </c>
      <c r="R3102" s="76">
        <v>18</v>
      </c>
      <c r="S3102" s="49">
        <f t="shared" si="1667"/>
        <v>7.4615384615384611E-2</v>
      </c>
      <c r="T3102" s="49">
        <f t="shared" si="1653"/>
        <v>7.4615384615384608</v>
      </c>
      <c r="U3102" s="49">
        <v>190.15384615384613</v>
      </c>
      <c r="V3102" s="49">
        <f t="shared" si="1645"/>
        <v>1.9015384615384614</v>
      </c>
      <c r="W3102" s="49">
        <f t="shared" si="1674"/>
        <v>0.37307692307692308</v>
      </c>
      <c r="X3102" s="90">
        <f>ROUND(S3102*$X$2,0)</f>
        <v>1</v>
      </c>
      <c r="Y3102" s="91">
        <f t="shared" si="1668"/>
        <v>16.29457</v>
      </c>
      <c r="Z3102" s="93">
        <f t="shared" si="1673"/>
        <v>1</v>
      </c>
      <c r="AA3102" s="94">
        <f t="shared" si="1669"/>
        <v>16.29457</v>
      </c>
      <c r="AB3102" s="97">
        <f>ROUND((S3102*$AB$2)+Z3102,0)</f>
        <v>2</v>
      </c>
      <c r="AC3102" s="98">
        <f t="shared" si="1670"/>
        <v>32.58914</v>
      </c>
      <c r="AD3102" s="77" t="s">
        <v>5891</v>
      </c>
      <c r="AE3102" s="54">
        <v>32.58914</v>
      </c>
      <c r="AF3102" s="17"/>
    </row>
    <row r="3103" spans="1:32" ht="16.899999999999999" customHeight="1" x14ac:dyDescent="0.3">
      <c r="A3103" s="73" t="s">
        <v>7</v>
      </c>
      <c r="B3103" s="74" t="s">
        <v>3802</v>
      </c>
      <c r="C3103" s="48" t="s">
        <v>34</v>
      </c>
      <c r="D3103" s="48">
        <v>1000</v>
      </c>
      <c r="E3103" s="48">
        <v>4445</v>
      </c>
      <c r="F3103" s="48" t="s">
        <v>5912</v>
      </c>
      <c r="G3103" s="48" t="s">
        <v>122</v>
      </c>
      <c r="H3103" s="75">
        <f t="shared" si="1665"/>
        <v>0.16470588235294117</v>
      </c>
      <c r="I3103" s="74">
        <v>99</v>
      </c>
      <c r="J3103" s="74">
        <v>85</v>
      </c>
      <c r="K3103" s="48">
        <f t="shared" si="1671"/>
        <v>85</v>
      </c>
      <c r="L3103" s="48">
        <f>$L$3</f>
        <v>-4</v>
      </c>
      <c r="M3103" s="48">
        <f t="shared" si="1666"/>
        <v>81</v>
      </c>
      <c r="N3103" s="48">
        <v>24</v>
      </c>
      <c r="O3103" s="56">
        <v>288.02999999999997</v>
      </c>
      <c r="P3103" s="48" t="str">
        <f t="shared" si="1652"/>
        <v>TFT20017 NA</v>
      </c>
      <c r="Q3103" s="76">
        <v>7</v>
      </c>
      <c r="R3103" s="76">
        <v>57</v>
      </c>
      <c r="S3103" s="49">
        <f t="shared" si="1667"/>
        <v>0.14115384615384613</v>
      </c>
      <c r="T3103" s="49">
        <f t="shared" si="1653"/>
        <v>141.15384615384613</v>
      </c>
      <c r="U3103" s="49">
        <v>219.30769230769226</v>
      </c>
      <c r="V3103" s="49">
        <f t="shared" si="1645"/>
        <v>0.21930769230769226</v>
      </c>
      <c r="W3103" s="49">
        <f t="shared" si="1674"/>
        <v>11.433461538461536</v>
      </c>
      <c r="X3103" s="90">
        <f>ROUND(S3103*$X$4,0)</f>
        <v>1</v>
      </c>
      <c r="Y3103" s="91">
        <f t="shared" si="1668"/>
        <v>288.02999999999997</v>
      </c>
      <c r="Z3103" s="93">
        <f t="shared" si="1673"/>
        <v>12</v>
      </c>
      <c r="AA3103" s="94">
        <f t="shared" si="1669"/>
        <v>3456.3599999999997</v>
      </c>
      <c r="AB3103" s="97">
        <f t="shared" ref="AB3103:AB3112" si="1676">ROUND((S3103*$AB$4)+Z3103,0)</f>
        <v>13</v>
      </c>
      <c r="AC3103" s="98">
        <f t="shared" si="1670"/>
        <v>3744.3899999999994</v>
      </c>
      <c r="AD3103" s="77" t="s">
        <v>3</v>
      </c>
      <c r="AE3103" s="54">
        <v>3744.3899999999994</v>
      </c>
      <c r="AF3103" s="17"/>
    </row>
    <row r="3104" spans="1:32" ht="16.899999999999999" customHeight="1" x14ac:dyDescent="0.3">
      <c r="A3104" s="73" t="s">
        <v>35</v>
      </c>
      <c r="B3104" s="74" t="s">
        <v>2136</v>
      </c>
      <c r="C3104" s="48" t="s">
        <v>1797</v>
      </c>
      <c r="D3104" s="48">
        <v>1</v>
      </c>
      <c r="E3104" s="48">
        <v>4445</v>
      </c>
      <c r="F3104" s="48" t="s">
        <v>5912</v>
      </c>
      <c r="G3104" s="48" t="s">
        <v>122</v>
      </c>
      <c r="H3104" s="75">
        <f t="shared" si="1665"/>
        <v>0.14285714285714285</v>
      </c>
      <c r="I3104" s="74">
        <v>32</v>
      </c>
      <c r="J3104" s="74">
        <v>28</v>
      </c>
      <c r="K3104" s="48">
        <f t="shared" si="1671"/>
        <v>28</v>
      </c>
      <c r="L3104" s="48">
        <f>$L$3</f>
        <v>-4</v>
      </c>
      <c r="M3104" s="48">
        <f t="shared" si="1666"/>
        <v>24</v>
      </c>
      <c r="N3104" s="48">
        <v>54</v>
      </c>
      <c r="O3104" s="56">
        <v>26.23</v>
      </c>
      <c r="P3104" s="48" t="str">
        <f t="shared" si="1652"/>
        <v>FKIT221C MC</v>
      </c>
      <c r="Q3104" s="76">
        <v>32</v>
      </c>
      <c r="R3104" s="76">
        <v>265</v>
      </c>
      <c r="S3104" s="49">
        <f t="shared" si="1667"/>
        <v>0.65038461538461534</v>
      </c>
      <c r="T3104" s="49">
        <f t="shared" si="1653"/>
        <v>0.65038461538461534</v>
      </c>
      <c r="U3104" s="49">
        <v>0.65038461538461534</v>
      </c>
      <c r="V3104" s="49">
        <f t="shared" si="1645"/>
        <v>0.65038461538461534</v>
      </c>
      <c r="W3104" s="49">
        <f t="shared" si="1674"/>
        <v>15.609230769230768</v>
      </c>
      <c r="X3104" s="90">
        <f>ROUND(S3104*$X$4,0)</f>
        <v>3</v>
      </c>
      <c r="Y3104" s="91">
        <f t="shared" si="1668"/>
        <v>78.69</v>
      </c>
      <c r="Z3104" s="93">
        <f t="shared" si="1673"/>
        <v>19</v>
      </c>
      <c r="AA3104" s="94">
        <f t="shared" si="1669"/>
        <v>498.37</v>
      </c>
      <c r="AB3104" s="97">
        <f t="shared" si="1676"/>
        <v>22</v>
      </c>
      <c r="AC3104" s="98">
        <f t="shared" si="1670"/>
        <v>577.06000000000006</v>
      </c>
      <c r="AD3104" s="77" t="s">
        <v>3</v>
      </c>
      <c r="AE3104" s="54">
        <v>577.06000000000006</v>
      </c>
      <c r="AF3104" s="17"/>
    </row>
    <row r="3105" spans="1:32" ht="16.899999999999999" customHeight="1" x14ac:dyDescent="0.3">
      <c r="A3105" s="73" t="s">
        <v>35</v>
      </c>
      <c r="B3105" s="74" t="s">
        <v>3483</v>
      </c>
      <c r="C3105" s="48" t="s">
        <v>34</v>
      </c>
      <c r="D3105" s="48">
        <v>1</v>
      </c>
      <c r="E3105" s="48">
        <v>357</v>
      </c>
      <c r="F3105" s="48" t="s">
        <v>6140</v>
      </c>
      <c r="G3105" s="48" t="s">
        <v>112</v>
      </c>
      <c r="H3105" s="75">
        <f t="shared" si="1665"/>
        <v>0</v>
      </c>
      <c r="I3105" s="74">
        <v>38</v>
      </c>
      <c r="J3105" s="74">
        <v>38</v>
      </c>
      <c r="K3105" s="48">
        <f>I3105</f>
        <v>38</v>
      </c>
      <c r="L3105" s="48">
        <f>$L$3</f>
        <v>-4</v>
      </c>
      <c r="M3105" s="48">
        <f t="shared" si="1666"/>
        <v>34</v>
      </c>
      <c r="N3105" s="48">
        <v>0</v>
      </c>
      <c r="O3105" s="56">
        <v>0</v>
      </c>
      <c r="P3105" s="48" t="str">
        <f t="shared" si="1652"/>
        <v>TFT20011 NA</v>
      </c>
      <c r="Q3105" s="76" t="s">
        <v>6187</v>
      </c>
      <c r="R3105" s="76" t="s">
        <v>6187</v>
      </c>
      <c r="S3105" s="49">
        <f t="shared" si="1667"/>
        <v>0</v>
      </c>
      <c r="T3105" s="49">
        <f t="shared" si="1653"/>
        <v>0</v>
      </c>
      <c r="U3105" s="49">
        <v>23.307692307692307</v>
      </c>
      <c r="V3105" s="49">
        <f t="shared" si="1645"/>
        <v>23.307692307692307</v>
      </c>
      <c r="W3105" s="49">
        <f t="shared" si="1674"/>
        <v>0</v>
      </c>
      <c r="X3105" s="90">
        <f>ROUNDUP(S3105*$X$4,0)</f>
        <v>0</v>
      </c>
      <c r="Y3105" s="91">
        <f t="shared" si="1668"/>
        <v>0</v>
      </c>
      <c r="Z3105" s="93">
        <f t="shared" si="1673"/>
        <v>0</v>
      </c>
      <c r="AA3105" s="94">
        <f t="shared" si="1669"/>
        <v>0</v>
      </c>
      <c r="AB3105" s="97">
        <f t="shared" si="1676"/>
        <v>0</v>
      </c>
      <c r="AC3105" s="98">
        <f t="shared" si="1670"/>
        <v>0</v>
      </c>
      <c r="AD3105" s="77" t="s">
        <v>5890</v>
      </c>
      <c r="AE3105" s="54">
        <v>0</v>
      </c>
      <c r="AF3105" s="17"/>
    </row>
    <row r="3106" spans="1:32" ht="16.899999999999999" customHeight="1" x14ac:dyDescent="0.3">
      <c r="A3106" s="73" t="s">
        <v>7</v>
      </c>
      <c r="B3106" s="74" t="s">
        <v>3514</v>
      </c>
      <c r="C3106" s="48" t="s">
        <v>40</v>
      </c>
      <c r="D3106" s="48">
        <v>1</v>
      </c>
      <c r="E3106" s="48">
        <v>595</v>
      </c>
      <c r="F3106" s="48" t="s">
        <v>6127</v>
      </c>
      <c r="G3106" s="48" t="s">
        <v>112</v>
      </c>
      <c r="H3106" s="75">
        <f t="shared" ref="H3106:H3139" si="1677">(I3106-J3106)/J3106</f>
        <v>0.5</v>
      </c>
      <c r="I3106" s="74">
        <v>150</v>
      </c>
      <c r="J3106" s="74">
        <v>100</v>
      </c>
      <c r="K3106" s="48">
        <f>J3106</f>
        <v>100</v>
      </c>
      <c r="L3106" s="48">
        <f>$L$3</f>
        <v>-4</v>
      </c>
      <c r="M3106" s="48">
        <f t="shared" ref="M3106:M3139" si="1678">K3106+L3106</f>
        <v>96</v>
      </c>
      <c r="N3106" s="48">
        <v>0</v>
      </c>
      <c r="O3106" s="56">
        <v>3.2649999999999998E-2</v>
      </c>
      <c r="P3106" s="48" t="str">
        <f t="shared" si="1652"/>
        <v>5951 BL</v>
      </c>
      <c r="Q3106" s="76" t="s">
        <v>6187</v>
      </c>
      <c r="R3106" s="76" t="s">
        <v>6187</v>
      </c>
      <c r="S3106" s="49">
        <f t="shared" ref="S3106:S3139" si="1679">((Q3106/65*0.7)+(R3106/260*0.3))</f>
        <v>0</v>
      </c>
      <c r="T3106" s="49">
        <f t="shared" si="1653"/>
        <v>0</v>
      </c>
      <c r="U3106" s="49">
        <v>77.307692307692292</v>
      </c>
      <c r="V3106" s="49">
        <f t="shared" si="1645"/>
        <v>77.307692307692292</v>
      </c>
      <c r="W3106" s="49">
        <f t="shared" si="1674"/>
        <v>0</v>
      </c>
      <c r="X3106" s="90">
        <f>ROUNDUP(S3106*$X$4,0)</f>
        <v>0</v>
      </c>
      <c r="Y3106" s="91">
        <f t="shared" ref="Y3106:Y3139" si="1680">X3106*O3106</f>
        <v>0</v>
      </c>
      <c r="Z3106" s="93">
        <f t="shared" si="1673"/>
        <v>0</v>
      </c>
      <c r="AA3106" s="94">
        <f t="shared" ref="AA3106:AA3139" si="1681">Z3106*O3106</f>
        <v>0</v>
      </c>
      <c r="AB3106" s="97">
        <f t="shared" si="1676"/>
        <v>0</v>
      </c>
      <c r="AC3106" s="98">
        <f t="shared" ref="AC3106:AC3139" si="1682">AB3106*O3106</f>
        <v>0</v>
      </c>
      <c r="AD3106" s="77" t="s">
        <v>5890</v>
      </c>
      <c r="AE3106" s="54">
        <v>0</v>
      </c>
      <c r="AF3106" s="17"/>
    </row>
    <row r="3107" spans="1:32" ht="16.899999999999999" customHeight="1" x14ac:dyDescent="0.3">
      <c r="A3107" s="73" t="s">
        <v>7</v>
      </c>
      <c r="B3107" s="74" t="s">
        <v>3493</v>
      </c>
      <c r="C3107" s="48" t="s">
        <v>1154</v>
      </c>
      <c r="D3107" s="48">
        <v>100</v>
      </c>
      <c r="E3107" s="48">
        <v>2834</v>
      </c>
      <c r="F3107" s="48" t="s">
        <v>6126</v>
      </c>
      <c r="G3107" s="48">
        <v>2</v>
      </c>
      <c r="H3107" s="75">
        <f t="shared" si="1677"/>
        <v>0</v>
      </c>
      <c r="I3107" s="74">
        <v>20</v>
      </c>
      <c r="J3107" s="74">
        <f>I3107</f>
        <v>20</v>
      </c>
      <c r="K3107" s="48">
        <f>I3107</f>
        <v>20</v>
      </c>
      <c r="L3107" s="48"/>
      <c r="M3107" s="48">
        <f t="shared" si="1678"/>
        <v>20</v>
      </c>
      <c r="N3107" s="48">
        <v>0</v>
      </c>
      <c r="O3107" s="56">
        <v>30.38927</v>
      </c>
      <c r="P3107" s="48" t="str">
        <f t="shared" si="1652"/>
        <v>5020C SL</v>
      </c>
      <c r="Q3107" s="76">
        <v>2</v>
      </c>
      <c r="R3107" s="76">
        <v>10</v>
      </c>
      <c r="S3107" s="49">
        <f t="shared" si="1679"/>
        <v>3.3076923076923073E-2</v>
      </c>
      <c r="T3107" s="49">
        <f t="shared" si="1653"/>
        <v>3.3076923076923075</v>
      </c>
      <c r="U3107" s="49">
        <v>37.923076923076927</v>
      </c>
      <c r="V3107" s="49">
        <f t="shared" si="1645"/>
        <v>0.37923076923076926</v>
      </c>
      <c r="W3107" s="49">
        <f t="shared" si="1674"/>
        <v>0.66153846153846141</v>
      </c>
      <c r="X3107" s="90">
        <f>ROUND(S3107*$X$3,0)</f>
        <v>0</v>
      </c>
      <c r="Y3107" s="91">
        <f t="shared" si="1680"/>
        <v>0</v>
      </c>
      <c r="Z3107" s="93">
        <f t="shared" si="1673"/>
        <v>1</v>
      </c>
      <c r="AA3107" s="94">
        <f t="shared" si="1681"/>
        <v>30.38927</v>
      </c>
      <c r="AB3107" s="97">
        <f t="shared" si="1676"/>
        <v>1</v>
      </c>
      <c r="AC3107" s="98">
        <f t="shared" si="1682"/>
        <v>30.38927</v>
      </c>
      <c r="AD3107" s="77" t="s">
        <v>3</v>
      </c>
      <c r="AE3107" s="54">
        <v>30.38927</v>
      </c>
      <c r="AF3107" s="17"/>
    </row>
    <row r="3108" spans="1:32" ht="16.899999999999999" customHeight="1" x14ac:dyDescent="0.3">
      <c r="A3108" s="73" t="s">
        <v>35</v>
      </c>
      <c r="B3108" s="74" t="s">
        <v>3494</v>
      </c>
      <c r="C3108" s="48" t="s">
        <v>1154</v>
      </c>
      <c r="D3108" s="48">
        <v>100</v>
      </c>
      <c r="E3108" s="48">
        <v>621</v>
      </c>
      <c r="F3108" s="48" t="s">
        <v>6128</v>
      </c>
      <c r="G3108" s="48" t="s">
        <v>35</v>
      </c>
      <c r="H3108" s="75">
        <f t="shared" si="1677"/>
        <v>-0.75</v>
      </c>
      <c r="I3108" s="74">
        <v>25</v>
      </c>
      <c r="J3108" s="74">
        <v>100</v>
      </c>
      <c r="K3108" s="48">
        <f>I3108</f>
        <v>25</v>
      </c>
      <c r="L3108" s="48">
        <v>-4</v>
      </c>
      <c r="M3108" s="48">
        <f t="shared" si="1678"/>
        <v>21</v>
      </c>
      <c r="N3108" s="48">
        <v>18</v>
      </c>
      <c r="O3108" s="56">
        <v>18.489999999999998</v>
      </c>
      <c r="P3108" s="48" t="str">
        <f t="shared" si="1652"/>
        <v>5022C SL</v>
      </c>
      <c r="Q3108" s="76">
        <v>6</v>
      </c>
      <c r="R3108" s="76">
        <v>28</v>
      </c>
      <c r="S3108" s="49">
        <f t="shared" si="1679"/>
        <v>9.6923076923076917E-2</v>
      </c>
      <c r="T3108" s="49">
        <f t="shared" si="1653"/>
        <v>9.6923076923076916</v>
      </c>
      <c r="U3108" s="49">
        <v>61.615384615384613</v>
      </c>
      <c r="V3108" s="49">
        <f t="shared" si="1645"/>
        <v>0.61615384615384616</v>
      </c>
      <c r="W3108" s="49">
        <f t="shared" si="1674"/>
        <v>2.0353846153846153</v>
      </c>
      <c r="X3108" s="90">
        <f>ROUND(S3108*$X$4,0)</f>
        <v>0</v>
      </c>
      <c r="Y3108" s="91">
        <f t="shared" si="1680"/>
        <v>0</v>
      </c>
      <c r="Z3108" s="93">
        <f t="shared" si="1673"/>
        <v>2</v>
      </c>
      <c r="AA3108" s="94">
        <f t="shared" si="1681"/>
        <v>36.979999999999997</v>
      </c>
      <c r="AB3108" s="97">
        <f t="shared" si="1676"/>
        <v>2</v>
      </c>
      <c r="AC3108" s="98">
        <f t="shared" si="1682"/>
        <v>36.979999999999997</v>
      </c>
      <c r="AD3108" s="77" t="s">
        <v>3</v>
      </c>
      <c r="AE3108" s="54">
        <v>36.979999999999997</v>
      </c>
      <c r="AF3108" s="17"/>
    </row>
    <row r="3109" spans="1:32" ht="16.899999999999999" customHeight="1" x14ac:dyDescent="0.3">
      <c r="A3109" s="73" t="s">
        <v>7</v>
      </c>
      <c r="B3109" s="74" t="s">
        <v>3547</v>
      </c>
      <c r="C3109" s="48" t="s">
        <v>1432</v>
      </c>
      <c r="D3109" s="49">
        <v>25000</v>
      </c>
      <c r="E3109" s="48">
        <v>621</v>
      </c>
      <c r="F3109" s="48" t="s">
        <v>6128</v>
      </c>
      <c r="G3109" s="48" t="s">
        <v>35</v>
      </c>
      <c r="H3109" s="75">
        <f t="shared" si="1677"/>
        <v>2.564102564102564E-2</v>
      </c>
      <c r="I3109" s="74">
        <v>40</v>
      </c>
      <c r="J3109" s="74">
        <v>39</v>
      </c>
      <c r="K3109" s="48">
        <f>J3109</f>
        <v>39</v>
      </c>
      <c r="L3109" s="48">
        <f>$L$3</f>
        <v>-4</v>
      </c>
      <c r="M3109" s="48">
        <f t="shared" si="1678"/>
        <v>35</v>
      </c>
      <c r="N3109" s="48">
        <v>0</v>
      </c>
      <c r="O3109" s="56">
        <v>624.55999999999995</v>
      </c>
      <c r="P3109" s="48" t="str">
        <f t="shared" si="1652"/>
        <v>6710 BK</v>
      </c>
      <c r="Q3109" s="76" t="s">
        <v>6187</v>
      </c>
      <c r="R3109" s="76" t="s">
        <v>6187</v>
      </c>
      <c r="S3109" s="49">
        <f t="shared" si="1679"/>
        <v>0</v>
      </c>
      <c r="T3109" s="49">
        <f t="shared" si="1653"/>
        <v>0</v>
      </c>
      <c r="U3109" s="49">
        <v>2767.3076923076924</v>
      </c>
      <c r="V3109" s="49">
        <f t="shared" si="1645"/>
        <v>0.1106923076923077</v>
      </c>
      <c r="W3109" s="49">
        <f t="shared" si="1674"/>
        <v>0</v>
      </c>
      <c r="X3109" s="90">
        <f t="shared" ref="X3109:X3110" si="1683">ROUNDUP(S3109*$X$4,0)</f>
        <v>0</v>
      </c>
      <c r="Y3109" s="91">
        <f t="shared" si="1680"/>
        <v>0</v>
      </c>
      <c r="Z3109" s="93">
        <f t="shared" si="1673"/>
        <v>0</v>
      </c>
      <c r="AA3109" s="94">
        <f t="shared" si="1681"/>
        <v>0</v>
      </c>
      <c r="AB3109" s="97">
        <f t="shared" si="1676"/>
        <v>0</v>
      </c>
      <c r="AC3109" s="98">
        <f t="shared" si="1682"/>
        <v>0</v>
      </c>
      <c r="AD3109" s="77" t="s">
        <v>3</v>
      </c>
      <c r="AE3109" s="54">
        <v>0</v>
      </c>
      <c r="AF3109" s="17"/>
    </row>
    <row r="3110" spans="1:32" ht="16.899999999999999" customHeight="1" x14ac:dyDescent="0.3">
      <c r="A3110" s="73" t="s">
        <v>35</v>
      </c>
      <c r="B3110" s="74" t="s">
        <v>3548</v>
      </c>
      <c r="C3110" s="48" t="s">
        <v>1432</v>
      </c>
      <c r="D3110" s="48">
        <v>5000</v>
      </c>
      <c r="E3110" s="48">
        <v>4003</v>
      </c>
      <c r="F3110" s="48" t="s">
        <v>5909</v>
      </c>
      <c r="G3110" s="48" t="s">
        <v>112</v>
      </c>
      <c r="H3110" s="75">
        <f t="shared" si="1677"/>
        <v>0</v>
      </c>
      <c r="I3110" s="74">
        <v>39</v>
      </c>
      <c r="J3110" s="74">
        <v>39</v>
      </c>
      <c r="K3110" s="48">
        <f>I3110</f>
        <v>39</v>
      </c>
      <c r="L3110" s="48">
        <f>$L$3</f>
        <v>-4</v>
      </c>
      <c r="M3110" s="48">
        <f t="shared" si="1678"/>
        <v>35</v>
      </c>
      <c r="N3110" s="48">
        <v>0</v>
      </c>
      <c r="O3110" s="56">
        <v>0</v>
      </c>
      <c r="P3110" s="48" t="str">
        <f t="shared" si="1652"/>
        <v>6710 VI</v>
      </c>
      <c r="Q3110" s="76" t="s">
        <v>6187</v>
      </c>
      <c r="R3110" s="76" t="s">
        <v>6187</v>
      </c>
      <c r="S3110" s="49">
        <f t="shared" si="1679"/>
        <v>0</v>
      </c>
      <c r="T3110" s="49">
        <f t="shared" si="1653"/>
        <v>0</v>
      </c>
      <c r="U3110" s="49">
        <v>309.80769230769226</v>
      </c>
      <c r="V3110" s="49">
        <f t="shared" si="1645"/>
        <v>6.196153846153845E-2</v>
      </c>
      <c r="W3110" s="49">
        <f t="shared" si="1674"/>
        <v>0</v>
      </c>
      <c r="X3110" s="90">
        <f t="shared" si="1683"/>
        <v>0</v>
      </c>
      <c r="Y3110" s="91">
        <f t="shared" si="1680"/>
        <v>0</v>
      </c>
      <c r="Z3110" s="93">
        <f t="shared" si="1673"/>
        <v>0</v>
      </c>
      <c r="AA3110" s="94">
        <f t="shared" si="1681"/>
        <v>0</v>
      </c>
      <c r="AB3110" s="97">
        <f t="shared" si="1676"/>
        <v>0</v>
      </c>
      <c r="AC3110" s="98">
        <f t="shared" si="1682"/>
        <v>0</v>
      </c>
      <c r="AD3110" s="77" t="s">
        <v>3</v>
      </c>
      <c r="AE3110" s="54">
        <v>0</v>
      </c>
      <c r="AF3110" s="17"/>
    </row>
    <row r="3111" spans="1:32" ht="16.899999999999999" customHeight="1" x14ac:dyDescent="0.3">
      <c r="A3111" s="73" t="s">
        <v>7</v>
      </c>
      <c r="B3111" s="74" t="s">
        <v>3554</v>
      </c>
      <c r="C3111" s="48" t="s">
        <v>1432</v>
      </c>
      <c r="D3111" s="48">
        <v>5000</v>
      </c>
      <c r="E3111" s="48">
        <v>621</v>
      </c>
      <c r="F3111" s="48" t="s">
        <v>6128</v>
      </c>
      <c r="G3111" s="48" t="s">
        <v>35</v>
      </c>
      <c r="H3111" s="75">
        <f t="shared" si="1677"/>
        <v>2.564102564102564E-2</v>
      </c>
      <c r="I3111" s="74">
        <v>40</v>
      </c>
      <c r="J3111" s="74">
        <v>39</v>
      </c>
      <c r="K3111" s="48">
        <f>J3111</f>
        <v>39</v>
      </c>
      <c r="L3111" s="48">
        <f>$L$3</f>
        <v>-4</v>
      </c>
      <c r="M3111" s="48">
        <f t="shared" si="1678"/>
        <v>35</v>
      </c>
      <c r="N3111" s="48">
        <v>0</v>
      </c>
      <c r="O3111" s="56">
        <v>151.25</v>
      </c>
      <c r="P3111" s="48" t="str">
        <f t="shared" si="1652"/>
        <v>6711 YL</v>
      </c>
      <c r="Q3111" s="76">
        <v>1</v>
      </c>
      <c r="R3111" s="76">
        <v>7</v>
      </c>
      <c r="S3111" s="49">
        <f t="shared" si="1679"/>
        <v>1.8846153846153846E-2</v>
      </c>
      <c r="T3111" s="49">
        <f t="shared" si="1653"/>
        <v>94.230769230769226</v>
      </c>
      <c r="U3111" s="49">
        <v>697.76923076923094</v>
      </c>
      <c r="V3111" s="49">
        <f t="shared" si="1645"/>
        <v>0.13955384615384619</v>
      </c>
      <c r="W3111" s="49">
        <f t="shared" si="1674"/>
        <v>0.6596153846153846</v>
      </c>
      <c r="X3111" s="90">
        <f>ROUND(S3111*$X$4,0)</f>
        <v>0</v>
      </c>
      <c r="Y3111" s="91">
        <f t="shared" si="1680"/>
        <v>0</v>
      </c>
      <c r="Z3111" s="93">
        <f t="shared" si="1673"/>
        <v>1</v>
      </c>
      <c r="AA3111" s="94">
        <f t="shared" si="1681"/>
        <v>151.25</v>
      </c>
      <c r="AB3111" s="97">
        <f t="shared" si="1676"/>
        <v>1</v>
      </c>
      <c r="AC3111" s="98">
        <f t="shared" si="1682"/>
        <v>151.25</v>
      </c>
      <c r="AD3111" s="77" t="s">
        <v>3</v>
      </c>
      <c r="AE3111" s="54">
        <v>151.25</v>
      </c>
      <c r="AF3111" s="17"/>
    </row>
    <row r="3112" spans="1:32" ht="16.899999999999999" customHeight="1" x14ac:dyDescent="0.3">
      <c r="A3112" s="73" t="s">
        <v>7</v>
      </c>
      <c r="B3112" s="74" t="s">
        <v>3559</v>
      </c>
      <c r="C3112" s="48" t="s">
        <v>1432</v>
      </c>
      <c r="D3112" s="49">
        <v>25000</v>
      </c>
      <c r="E3112" s="48">
        <v>4003</v>
      </c>
      <c r="F3112" s="48" t="s">
        <v>5909</v>
      </c>
      <c r="G3112" s="48" t="s">
        <v>112</v>
      </c>
      <c r="H3112" s="75">
        <f t="shared" si="1677"/>
        <v>0</v>
      </c>
      <c r="I3112" s="74">
        <v>39</v>
      </c>
      <c r="J3112" s="74">
        <v>39</v>
      </c>
      <c r="K3112" s="48">
        <f>I3112</f>
        <v>39</v>
      </c>
      <c r="L3112" s="48">
        <f>$L$3</f>
        <v>-4</v>
      </c>
      <c r="M3112" s="48">
        <f t="shared" si="1678"/>
        <v>35</v>
      </c>
      <c r="N3112" s="48">
        <v>0</v>
      </c>
      <c r="O3112" s="56">
        <v>1095</v>
      </c>
      <c r="P3112" s="48" t="str">
        <f t="shared" si="1652"/>
        <v>6713 BR</v>
      </c>
      <c r="Q3112" s="76" t="s">
        <v>6187</v>
      </c>
      <c r="R3112" s="76" t="s">
        <v>6187</v>
      </c>
      <c r="S3112" s="49">
        <f t="shared" si="1679"/>
        <v>0</v>
      </c>
      <c r="T3112" s="49">
        <f t="shared" si="1653"/>
        <v>0</v>
      </c>
      <c r="U3112" s="49">
        <v>431.26923076923077</v>
      </c>
      <c r="V3112" s="49">
        <f t="shared" si="1645"/>
        <v>1.7250769230769229E-2</v>
      </c>
      <c r="W3112" s="49">
        <f t="shared" si="1674"/>
        <v>0</v>
      </c>
      <c r="X3112" s="90">
        <f>ROUNDUP(S3112*$X$4,0)</f>
        <v>0</v>
      </c>
      <c r="Y3112" s="91">
        <f t="shared" si="1680"/>
        <v>0</v>
      </c>
      <c r="Z3112" s="93">
        <f t="shared" si="1673"/>
        <v>0</v>
      </c>
      <c r="AA3112" s="94">
        <f t="shared" si="1681"/>
        <v>0</v>
      </c>
      <c r="AB3112" s="97">
        <f t="shared" si="1676"/>
        <v>0</v>
      </c>
      <c r="AC3112" s="98">
        <f t="shared" si="1682"/>
        <v>0</v>
      </c>
      <c r="AD3112" s="77" t="s">
        <v>5890</v>
      </c>
      <c r="AE3112" s="54">
        <v>0</v>
      </c>
      <c r="AF3112" s="17"/>
    </row>
    <row r="3113" spans="1:32" ht="16.899999999999999" customHeight="1" x14ac:dyDescent="0.3">
      <c r="A3113" s="73" t="s">
        <v>35</v>
      </c>
      <c r="B3113" s="74" t="s">
        <v>4077</v>
      </c>
      <c r="C3113" s="48" t="s">
        <v>464</v>
      </c>
      <c r="D3113" s="48">
        <v>1000</v>
      </c>
      <c r="E3113" s="48">
        <v>4013</v>
      </c>
      <c r="F3113" s="48" t="s">
        <v>6180</v>
      </c>
      <c r="G3113" s="48" t="s">
        <v>65</v>
      </c>
      <c r="H3113" s="75">
        <f t="shared" si="1677"/>
        <v>0</v>
      </c>
      <c r="I3113" s="74">
        <v>5</v>
      </c>
      <c r="J3113" s="74">
        <v>5</v>
      </c>
      <c r="K3113" s="48">
        <f>J3113</f>
        <v>5</v>
      </c>
      <c r="L3113" s="48"/>
      <c r="M3113" s="48">
        <f t="shared" si="1678"/>
        <v>5</v>
      </c>
      <c r="N3113" s="48">
        <v>2</v>
      </c>
      <c r="O3113" s="56">
        <v>81.195809999999994</v>
      </c>
      <c r="P3113" s="48" t="str">
        <f t="shared" si="1652"/>
        <v>2842/7 VI</v>
      </c>
      <c r="Q3113" s="76">
        <v>1</v>
      </c>
      <c r="R3113" s="76">
        <v>0</v>
      </c>
      <c r="S3113" s="49">
        <f t="shared" si="1679"/>
        <v>1.0769230769230769E-2</v>
      </c>
      <c r="T3113" s="49">
        <f t="shared" si="1653"/>
        <v>10.769230769230768</v>
      </c>
      <c r="U3113" s="49">
        <v>47.230769230769226</v>
      </c>
      <c r="V3113" s="49">
        <f t="shared" si="1645"/>
        <v>4.7230769230769229E-2</v>
      </c>
      <c r="W3113" s="49">
        <f t="shared" si="1674"/>
        <v>5.3846153846153842E-2</v>
      </c>
      <c r="X3113" s="90">
        <f>ROUNDUP(S3113*$X$2,0)</f>
        <v>1</v>
      </c>
      <c r="Y3113" s="91">
        <f t="shared" si="1680"/>
        <v>81.195809999999994</v>
      </c>
      <c r="Z3113" s="93">
        <f t="shared" si="1673"/>
        <v>1</v>
      </c>
      <c r="AA3113" s="94">
        <f t="shared" si="1681"/>
        <v>81.195809999999994</v>
      </c>
      <c r="AB3113" s="97">
        <f>ROUND((S3113*$AB$2)+Z3113,0)</f>
        <v>1</v>
      </c>
      <c r="AC3113" s="98">
        <f t="shared" si="1682"/>
        <v>81.195809999999994</v>
      </c>
      <c r="AD3113" s="77" t="s">
        <v>5891</v>
      </c>
      <c r="AE3113" s="54">
        <v>81.195809999999994</v>
      </c>
      <c r="AF3113" s="17"/>
    </row>
    <row r="3114" spans="1:32" ht="16.899999999999999" customHeight="1" x14ac:dyDescent="0.3">
      <c r="A3114" s="73" t="s">
        <v>35</v>
      </c>
      <c r="B3114" s="74" t="s">
        <v>5870</v>
      </c>
      <c r="C3114" s="48" t="s">
        <v>1797</v>
      </c>
      <c r="D3114" s="48">
        <v>150</v>
      </c>
      <c r="E3114" s="48">
        <v>7880</v>
      </c>
      <c r="F3114" s="48" t="s">
        <v>5908</v>
      </c>
      <c r="G3114" s="48" t="s">
        <v>122</v>
      </c>
      <c r="H3114" s="75">
        <f t="shared" si="1677"/>
        <v>0.5730337078651685</v>
      </c>
      <c r="I3114" s="74">
        <v>140</v>
      </c>
      <c r="J3114" s="74">
        <v>89</v>
      </c>
      <c r="K3114" s="48">
        <f>J3114</f>
        <v>89</v>
      </c>
      <c r="L3114" s="48">
        <f>$L$3</f>
        <v>-4</v>
      </c>
      <c r="M3114" s="48">
        <f t="shared" si="1678"/>
        <v>85</v>
      </c>
      <c r="N3114" s="48">
        <v>2</v>
      </c>
      <c r="O3114" s="56">
        <v>102.79</v>
      </c>
      <c r="P3114" s="48" t="str">
        <f t="shared" si="1652"/>
        <v>F6001/2 BK</v>
      </c>
      <c r="Q3114" s="76">
        <v>0</v>
      </c>
      <c r="R3114" s="76">
        <v>13</v>
      </c>
      <c r="S3114" s="49">
        <f t="shared" si="1679"/>
        <v>1.4999999999999999E-2</v>
      </c>
      <c r="T3114" s="49">
        <f t="shared" si="1653"/>
        <v>2.25</v>
      </c>
      <c r="U3114" s="49">
        <v>3.2884615384615383</v>
      </c>
      <c r="V3114" s="49">
        <f t="shared" si="1645"/>
        <v>2.1923076923076924E-2</v>
      </c>
      <c r="W3114" s="49">
        <f t="shared" si="1674"/>
        <v>1.2749999999999999</v>
      </c>
      <c r="X3114" s="90">
        <f>ROUND(S3114*$X$4,0)</f>
        <v>0</v>
      </c>
      <c r="Y3114" s="91">
        <f t="shared" si="1680"/>
        <v>0</v>
      </c>
      <c r="Z3114" s="93">
        <f t="shared" si="1673"/>
        <v>1</v>
      </c>
      <c r="AA3114" s="94">
        <f t="shared" si="1681"/>
        <v>102.79</v>
      </c>
      <c r="AB3114" s="97">
        <f t="shared" ref="AB3114:AB3123" si="1684">ROUND((S3114*$AB$4)+Z3114,0)</f>
        <v>1</v>
      </c>
      <c r="AC3114" s="98">
        <f t="shared" si="1682"/>
        <v>102.79</v>
      </c>
      <c r="AD3114" s="77" t="s">
        <v>3</v>
      </c>
      <c r="AE3114" s="54">
        <v>102.79</v>
      </c>
      <c r="AF3114" s="17"/>
    </row>
    <row r="3115" spans="1:32" ht="16.899999999999999" customHeight="1" x14ac:dyDescent="0.3">
      <c r="A3115" s="73" t="s">
        <v>7</v>
      </c>
      <c r="B3115" s="74" t="s">
        <v>2465</v>
      </c>
      <c r="C3115" s="48" t="s">
        <v>1797</v>
      </c>
      <c r="D3115" s="48">
        <v>10</v>
      </c>
      <c r="E3115" s="48">
        <v>4445</v>
      </c>
      <c r="F3115" s="48" t="s">
        <v>5912</v>
      </c>
      <c r="G3115" s="48" t="s">
        <v>122</v>
      </c>
      <c r="H3115" s="75">
        <f t="shared" si="1677"/>
        <v>2.2250000000000001</v>
      </c>
      <c r="I3115" s="74">
        <v>129</v>
      </c>
      <c r="J3115" s="74">
        <v>40</v>
      </c>
      <c r="K3115" s="48">
        <f>J3115</f>
        <v>40</v>
      </c>
      <c r="L3115" s="48">
        <f>$L$3</f>
        <v>-4</v>
      </c>
      <c r="M3115" s="48">
        <f t="shared" si="1678"/>
        <v>36</v>
      </c>
      <c r="N3115" s="48">
        <v>0</v>
      </c>
      <c r="O3115" s="56">
        <v>3.9704999999999999</v>
      </c>
      <c r="P3115" s="48" t="str">
        <f t="shared" si="1652"/>
        <v>F2211/4 WH</v>
      </c>
      <c r="Q3115" s="76">
        <v>4</v>
      </c>
      <c r="R3115" s="76">
        <v>14</v>
      </c>
      <c r="S3115" s="49">
        <f t="shared" si="1679"/>
        <v>5.9230769230769226E-2</v>
      </c>
      <c r="T3115" s="49">
        <f t="shared" si="1653"/>
        <v>0.5923076923076922</v>
      </c>
      <c r="U3115" s="49">
        <v>114.44615384615385</v>
      </c>
      <c r="V3115" s="49">
        <f t="shared" si="1645"/>
        <v>11.444615384615386</v>
      </c>
      <c r="W3115" s="49">
        <f t="shared" si="1674"/>
        <v>2.132307692307692</v>
      </c>
      <c r="X3115" s="90">
        <f>ROUND(S3115*$X$4,0)</f>
        <v>0</v>
      </c>
      <c r="Y3115" s="91">
        <f t="shared" si="1680"/>
        <v>0</v>
      </c>
      <c r="Z3115" s="93">
        <f t="shared" si="1673"/>
        <v>2</v>
      </c>
      <c r="AA3115" s="94">
        <f t="shared" si="1681"/>
        <v>7.9409999999999998</v>
      </c>
      <c r="AB3115" s="97">
        <f t="shared" si="1684"/>
        <v>2</v>
      </c>
      <c r="AC3115" s="98">
        <f t="shared" si="1682"/>
        <v>7.9409999999999998</v>
      </c>
      <c r="AD3115" s="77" t="s">
        <v>3</v>
      </c>
      <c r="AE3115" s="54">
        <v>7.9409999999999998</v>
      </c>
      <c r="AF3115" s="17"/>
    </row>
    <row r="3116" spans="1:32" ht="16.899999999999999" customHeight="1" x14ac:dyDescent="0.3">
      <c r="A3116" s="73" t="s">
        <v>7</v>
      </c>
      <c r="B3116" s="74" t="s">
        <v>3500</v>
      </c>
      <c r="C3116" s="48" t="s">
        <v>1154</v>
      </c>
      <c r="D3116" s="48">
        <v>100</v>
      </c>
      <c r="E3116" s="48">
        <v>2834</v>
      </c>
      <c r="F3116" s="48" t="s">
        <v>6126</v>
      </c>
      <c r="G3116" s="48">
        <v>2</v>
      </c>
      <c r="H3116" s="75">
        <f t="shared" si="1677"/>
        <v>0</v>
      </c>
      <c r="I3116" s="74">
        <v>30</v>
      </c>
      <c r="J3116" s="74">
        <f>I3116</f>
        <v>30</v>
      </c>
      <c r="K3116" s="48">
        <f>I3116</f>
        <v>30</v>
      </c>
      <c r="L3116" s="48"/>
      <c r="M3116" s="48">
        <f t="shared" si="1678"/>
        <v>30</v>
      </c>
      <c r="N3116" s="48">
        <v>1</v>
      </c>
      <c r="O3116" s="56">
        <v>70.773129999999995</v>
      </c>
      <c r="P3116" s="48" t="str">
        <f t="shared" si="1652"/>
        <v>5129C SL</v>
      </c>
      <c r="Q3116" s="76">
        <v>3</v>
      </c>
      <c r="R3116" s="76">
        <v>12</v>
      </c>
      <c r="S3116" s="49">
        <f t="shared" si="1679"/>
        <v>4.6153846153846156E-2</v>
      </c>
      <c r="T3116" s="49">
        <f t="shared" si="1653"/>
        <v>4.6153846153846159</v>
      </c>
      <c r="U3116" s="49">
        <v>21.346153846153847</v>
      </c>
      <c r="V3116" s="49">
        <f t="shared" si="1645"/>
        <v>0.21346153846153848</v>
      </c>
      <c r="W3116" s="49">
        <f t="shared" si="1674"/>
        <v>1.3846153846153846</v>
      </c>
      <c r="X3116" s="90">
        <f>ROUND(S3116*$X$4,0)</f>
        <v>0</v>
      </c>
      <c r="Y3116" s="91">
        <f t="shared" si="1680"/>
        <v>0</v>
      </c>
      <c r="Z3116" s="93">
        <f t="shared" si="1673"/>
        <v>1</v>
      </c>
      <c r="AA3116" s="94">
        <f t="shared" si="1681"/>
        <v>70.773129999999995</v>
      </c>
      <c r="AB3116" s="97">
        <f t="shared" si="1684"/>
        <v>1</v>
      </c>
      <c r="AC3116" s="98">
        <f t="shared" si="1682"/>
        <v>70.773129999999995</v>
      </c>
      <c r="AD3116" s="77" t="s">
        <v>3</v>
      </c>
      <c r="AE3116" s="54">
        <v>70.773129999999995</v>
      </c>
      <c r="AF3116" s="17"/>
    </row>
    <row r="3117" spans="1:32" ht="12.75" customHeight="1" x14ac:dyDescent="0.3">
      <c r="A3117" s="73" t="s">
        <v>35</v>
      </c>
      <c r="B3117" s="74" t="s">
        <v>2102</v>
      </c>
      <c r="C3117" s="48" t="s">
        <v>1370</v>
      </c>
      <c r="D3117" s="48">
        <v>1</v>
      </c>
      <c r="E3117" s="48">
        <v>2834</v>
      </c>
      <c r="F3117" s="48" t="s">
        <v>6126</v>
      </c>
      <c r="G3117" s="48">
        <v>2</v>
      </c>
      <c r="H3117" s="75">
        <f t="shared" si="1677"/>
        <v>-0.33333333333333331</v>
      </c>
      <c r="I3117" s="74">
        <v>40</v>
      </c>
      <c r="J3117" s="74">
        <v>60</v>
      </c>
      <c r="K3117" s="48">
        <f>I3117</f>
        <v>40</v>
      </c>
      <c r="L3117" s="48"/>
      <c r="M3117" s="48">
        <f t="shared" si="1678"/>
        <v>40</v>
      </c>
      <c r="N3117" s="48">
        <v>4053</v>
      </c>
      <c r="O3117" s="56">
        <v>0.23779</v>
      </c>
      <c r="P3117" s="48" t="str">
        <f t="shared" si="1652"/>
        <v>86205CY SL</v>
      </c>
      <c r="Q3117" s="76" t="s">
        <v>6187</v>
      </c>
      <c r="R3117" s="76" t="s">
        <v>6187</v>
      </c>
      <c r="S3117" s="49">
        <f t="shared" si="1679"/>
        <v>0</v>
      </c>
      <c r="T3117" s="49">
        <f t="shared" si="1653"/>
        <v>0</v>
      </c>
      <c r="U3117" s="49">
        <v>7.1538461538461542</v>
      </c>
      <c r="V3117" s="49">
        <f t="shared" si="1645"/>
        <v>7.1538461538461542</v>
      </c>
      <c r="W3117" s="49">
        <f t="shared" si="1674"/>
        <v>0</v>
      </c>
      <c r="X3117" s="90">
        <f>ROUNDUP(S3117*$X$4,0)</f>
        <v>0</v>
      </c>
      <c r="Y3117" s="91">
        <f t="shared" si="1680"/>
        <v>0</v>
      </c>
      <c r="Z3117" s="93">
        <f t="shared" si="1673"/>
        <v>0</v>
      </c>
      <c r="AA3117" s="94">
        <f t="shared" si="1681"/>
        <v>0</v>
      </c>
      <c r="AB3117" s="97">
        <f t="shared" si="1684"/>
        <v>0</v>
      </c>
      <c r="AC3117" s="98">
        <f t="shared" si="1682"/>
        <v>0</v>
      </c>
      <c r="AD3117" s="77" t="s">
        <v>3</v>
      </c>
      <c r="AE3117" s="54">
        <v>0</v>
      </c>
      <c r="AF3117" s="17"/>
    </row>
    <row r="3118" spans="1:32" ht="16.899999999999999" customHeight="1" x14ac:dyDescent="0.3">
      <c r="A3118" s="73" t="s">
        <v>7</v>
      </c>
      <c r="B3118" s="74" t="s">
        <v>2126</v>
      </c>
      <c r="C3118" s="48" t="s">
        <v>1797</v>
      </c>
      <c r="D3118" s="48">
        <v>10</v>
      </c>
      <c r="E3118" s="48">
        <v>4445</v>
      </c>
      <c r="F3118" s="48" t="s">
        <v>5912</v>
      </c>
      <c r="G3118" s="48" t="s">
        <v>122</v>
      </c>
      <c r="H3118" s="75">
        <f t="shared" si="1677"/>
        <v>0.14736842105263157</v>
      </c>
      <c r="I3118" s="74">
        <v>109</v>
      </c>
      <c r="J3118" s="74">
        <v>95</v>
      </c>
      <c r="K3118" s="48">
        <f>J3118</f>
        <v>95</v>
      </c>
      <c r="L3118" s="48">
        <f>$L$3</f>
        <v>-4</v>
      </c>
      <c r="M3118" s="48">
        <f t="shared" si="1678"/>
        <v>91</v>
      </c>
      <c r="N3118" s="48">
        <v>38</v>
      </c>
      <c r="O3118" s="56">
        <v>7.26</v>
      </c>
      <c r="P3118" s="48" t="str">
        <f t="shared" si="1652"/>
        <v>F3211/4 BK</v>
      </c>
      <c r="Q3118" s="76">
        <v>15</v>
      </c>
      <c r="R3118" s="76">
        <v>70</v>
      </c>
      <c r="S3118" s="49">
        <f t="shared" si="1679"/>
        <v>0.24230769230769231</v>
      </c>
      <c r="T3118" s="49">
        <f t="shared" si="1653"/>
        <v>2.4230769230769229</v>
      </c>
      <c r="U3118" s="49">
        <v>94.692307692307679</v>
      </c>
      <c r="V3118" s="49">
        <f t="shared" si="1645"/>
        <v>9.4692307692307676</v>
      </c>
      <c r="W3118" s="49">
        <f t="shared" si="1674"/>
        <v>22.05</v>
      </c>
      <c r="X3118" s="90">
        <f>ROUND(S3118*$X$4,0)</f>
        <v>1</v>
      </c>
      <c r="Y3118" s="91">
        <f t="shared" si="1680"/>
        <v>7.26</v>
      </c>
      <c r="Z3118" s="93">
        <f t="shared" si="1673"/>
        <v>23</v>
      </c>
      <c r="AA3118" s="94">
        <f t="shared" si="1681"/>
        <v>166.98</v>
      </c>
      <c r="AB3118" s="97">
        <f t="shared" si="1684"/>
        <v>24</v>
      </c>
      <c r="AC3118" s="98">
        <f t="shared" si="1682"/>
        <v>174.24</v>
      </c>
      <c r="AD3118" s="77" t="s">
        <v>3</v>
      </c>
      <c r="AE3118" s="54">
        <v>174.24</v>
      </c>
      <c r="AF3118" s="17"/>
    </row>
    <row r="3119" spans="1:32" ht="12.75" customHeight="1" x14ac:dyDescent="0.3">
      <c r="A3119" s="73" t="s">
        <v>7</v>
      </c>
      <c r="B3119" s="74" t="s">
        <v>3501</v>
      </c>
      <c r="C3119" s="48" t="s">
        <v>1154</v>
      </c>
      <c r="D3119" s="48">
        <v>1</v>
      </c>
      <c r="E3119" s="48">
        <v>2834</v>
      </c>
      <c r="F3119" s="48" t="s">
        <v>6126</v>
      </c>
      <c r="G3119" s="48">
        <v>2</v>
      </c>
      <c r="H3119" s="75">
        <f t="shared" si="1677"/>
        <v>-0.5</v>
      </c>
      <c r="I3119" s="74">
        <v>55</v>
      </c>
      <c r="J3119" s="74">
        <v>110</v>
      </c>
      <c r="K3119" s="48">
        <f>I3119</f>
        <v>55</v>
      </c>
      <c r="L3119" s="48"/>
      <c r="M3119" s="48">
        <f t="shared" si="1678"/>
        <v>55</v>
      </c>
      <c r="N3119" s="48">
        <v>3791</v>
      </c>
      <c r="O3119" s="56">
        <v>0.66257999999999995</v>
      </c>
      <c r="P3119" s="48" t="str">
        <f t="shared" si="1652"/>
        <v>5160/15C SL</v>
      </c>
      <c r="Q3119" s="76" t="s">
        <v>6187</v>
      </c>
      <c r="R3119" s="76" t="s">
        <v>6187</v>
      </c>
      <c r="S3119" s="49">
        <f t="shared" si="1679"/>
        <v>0</v>
      </c>
      <c r="T3119" s="49">
        <f t="shared" si="1653"/>
        <v>0</v>
      </c>
      <c r="U3119" s="49">
        <v>49.807692307692307</v>
      </c>
      <c r="V3119" s="49">
        <f t="shared" si="1645"/>
        <v>49.807692307692307</v>
      </c>
      <c r="W3119" s="49">
        <f>V3119*M3119</f>
        <v>2739.4230769230767</v>
      </c>
      <c r="X3119" s="90">
        <f t="shared" ref="X3119:X3123" si="1685">ROUNDUP(S3119*$X$4,0)</f>
        <v>0</v>
      </c>
      <c r="Y3119" s="91">
        <f t="shared" si="1680"/>
        <v>0</v>
      </c>
      <c r="Z3119" s="93">
        <f t="shared" si="1673"/>
        <v>0</v>
      </c>
      <c r="AA3119" s="94">
        <f t="shared" si="1681"/>
        <v>0</v>
      </c>
      <c r="AB3119" s="97">
        <f t="shared" si="1684"/>
        <v>0</v>
      </c>
      <c r="AC3119" s="98">
        <f t="shared" si="1682"/>
        <v>0</v>
      </c>
      <c r="AD3119" s="77" t="s">
        <v>3</v>
      </c>
      <c r="AE3119" s="54">
        <v>0</v>
      </c>
      <c r="AF3119" s="17"/>
    </row>
    <row r="3120" spans="1:32" ht="16.899999999999999" customHeight="1" x14ac:dyDescent="0.3">
      <c r="A3120" s="73" t="s">
        <v>7</v>
      </c>
      <c r="B3120" s="74" t="s">
        <v>2334</v>
      </c>
      <c r="C3120" s="48" t="s">
        <v>1797</v>
      </c>
      <c r="D3120" s="48">
        <v>1</v>
      </c>
      <c r="E3120" s="48">
        <v>4445</v>
      </c>
      <c r="F3120" s="48" t="s">
        <v>5912</v>
      </c>
      <c r="G3120" s="48" t="s">
        <v>122</v>
      </c>
      <c r="H3120" s="75">
        <f t="shared" si="1677"/>
        <v>0.14736842105263157</v>
      </c>
      <c r="I3120" s="74">
        <v>109</v>
      </c>
      <c r="J3120" s="74">
        <v>95</v>
      </c>
      <c r="K3120" s="48">
        <f>J3120</f>
        <v>95</v>
      </c>
      <c r="L3120" s="48">
        <f>$L$3</f>
        <v>-4</v>
      </c>
      <c r="M3120" s="48">
        <f t="shared" si="1678"/>
        <v>91</v>
      </c>
      <c r="N3120" s="48">
        <v>0</v>
      </c>
      <c r="O3120" s="56">
        <v>0</v>
      </c>
      <c r="P3120" s="48" t="str">
        <f t="shared" si="1652"/>
        <v>F3211/8 BK</v>
      </c>
      <c r="Q3120" s="76" t="s">
        <v>6187</v>
      </c>
      <c r="R3120" s="76" t="s">
        <v>6187</v>
      </c>
      <c r="S3120" s="49">
        <f t="shared" si="1679"/>
        <v>0</v>
      </c>
      <c r="T3120" s="49">
        <f t="shared" si="1653"/>
        <v>0</v>
      </c>
      <c r="U3120" s="49">
        <v>163.27692307692308</v>
      </c>
      <c r="V3120" s="49">
        <f t="shared" si="1645"/>
        <v>163.27692307692308</v>
      </c>
      <c r="W3120" s="49">
        <f t="shared" ref="W3120:W3139" si="1686">S3120*M3120</f>
        <v>0</v>
      </c>
      <c r="X3120" s="90">
        <f t="shared" si="1685"/>
        <v>0</v>
      </c>
      <c r="Y3120" s="91">
        <f t="shared" si="1680"/>
        <v>0</v>
      </c>
      <c r="Z3120" s="93">
        <f t="shared" si="1673"/>
        <v>0</v>
      </c>
      <c r="AA3120" s="94">
        <f t="shared" si="1681"/>
        <v>0</v>
      </c>
      <c r="AB3120" s="97">
        <f t="shared" si="1684"/>
        <v>0</v>
      </c>
      <c r="AC3120" s="98">
        <f t="shared" si="1682"/>
        <v>0</v>
      </c>
      <c r="AD3120" s="77" t="s">
        <v>3</v>
      </c>
      <c r="AE3120" s="54">
        <v>0</v>
      </c>
      <c r="AF3120" s="17"/>
    </row>
    <row r="3121" spans="1:32" ht="16.899999999999999" customHeight="1" x14ac:dyDescent="0.3">
      <c r="A3121" s="73" t="s">
        <v>7</v>
      </c>
      <c r="B3121" s="74" t="s">
        <v>3502</v>
      </c>
      <c r="C3121" s="48" t="s">
        <v>1154</v>
      </c>
      <c r="D3121" s="48">
        <v>1000</v>
      </c>
      <c r="E3121" s="48">
        <v>2834</v>
      </c>
      <c r="F3121" s="48" t="s">
        <v>6126</v>
      </c>
      <c r="G3121" s="48">
        <v>2</v>
      </c>
      <c r="H3121" s="75">
        <f t="shared" si="1677"/>
        <v>0</v>
      </c>
      <c r="I3121" s="74">
        <v>25</v>
      </c>
      <c r="J3121" s="74">
        <f>I3121</f>
        <v>25</v>
      </c>
      <c r="K3121" s="48">
        <f>I3121</f>
        <v>25</v>
      </c>
      <c r="L3121" s="48"/>
      <c r="M3121" s="48">
        <f t="shared" si="1678"/>
        <v>25</v>
      </c>
      <c r="N3121" s="48">
        <v>0</v>
      </c>
      <c r="O3121" s="56">
        <v>275.69299000000001</v>
      </c>
      <c r="P3121" s="48" t="str">
        <f t="shared" si="1652"/>
        <v>5162/1C SL</v>
      </c>
      <c r="Q3121" s="76">
        <v>0</v>
      </c>
      <c r="R3121" s="76">
        <v>1</v>
      </c>
      <c r="S3121" s="49">
        <f t="shared" si="1679"/>
        <v>1.153846153846154E-3</v>
      </c>
      <c r="T3121" s="49">
        <f t="shared" si="1653"/>
        <v>1.153846153846154</v>
      </c>
      <c r="U3121" s="49">
        <v>1.153846153846154</v>
      </c>
      <c r="V3121" s="49">
        <f t="shared" si="1645"/>
        <v>1.153846153846154E-3</v>
      </c>
      <c r="W3121" s="49">
        <f t="shared" si="1686"/>
        <v>2.8846153846153848E-2</v>
      </c>
      <c r="X3121" s="90">
        <f t="shared" si="1685"/>
        <v>1</v>
      </c>
      <c r="Y3121" s="91">
        <f t="shared" si="1680"/>
        <v>275.69299000000001</v>
      </c>
      <c r="Z3121" s="93">
        <f t="shared" si="1673"/>
        <v>1</v>
      </c>
      <c r="AA3121" s="94">
        <f t="shared" si="1681"/>
        <v>275.69299000000001</v>
      </c>
      <c r="AB3121" s="97">
        <f t="shared" si="1684"/>
        <v>1</v>
      </c>
      <c r="AC3121" s="98">
        <f t="shared" si="1682"/>
        <v>275.69299000000001</v>
      </c>
      <c r="AD3121" s="77" t="s">
        <v>3</v>
      </c>
      <c r="AE3121" s="54">
        <v>275.69299000000001</v>
      </c>
      <c r="AF3121" s="17"/>
    </row>
    <row r="3122" spans="1:32" ht="16.899999999999999" customHeight="1" x14ac:dyDescent="0.3">
      <c r="A3122" s="73" t="s">
        <v>35</v>
      </c>
      <c r="B3122" s="74" t="s">
        <v>2462</v>
      </c>
      <c r="C3122" s="48" t="s">
        <v>1797</v>
      </c>
      <c r="D3122" s="48">
        <v>1</v>
      </c>
      <c r="E3122" s="48">
        <v>4445</v>
      </c>
      <c r="F3122" s="48" t="s">
        <v>5912</v>
      </c>
      <c r="G3122" s="48" t="s">
        <v>122</v>
      </c>
      <c r="H3122" s="75">
        <f t="shared" si="1677"/>
        <v>0.15909090909090909</v>
      </c>
      <c r="I3122" s="74">
        <v>102</v>
      </c>
      <c r="J3122" s="74">
        <v>88</v>
      </c>
      <c r="K3122" s="48">
        <f>J3122</f>
        <v>88</v>
      </c>
      <c r="L3122" s="48">
        <f>$L$3</f>
        <v>-4</v>
      </c>
      <c r="M3122" s="48">
        <f t="shared" si="1678"/>
        <v>84</v>
      </c>
      <c r="N3122" s="48">
        <v>0</v>
      </c>
      <c r="O3122" s="56">
        <v>0</v>
      </c>
      <c r="P3122" s="48" t="str">
        <f t="shared" si="1652"/>
        <v>F2211/2 RD</v>
      </c>
      <c r="Q3122" s="76" t="s">
        <v>6187</v>
      </c>
      <c r="R3122" s="76" t="s">
        <v>6187</v>
      </c>
      <c r="S3122" s="49">
        <f t="shared" si="1679"/>
        <v>0</v>
      </c>
      <c r="T3122" s="49">
        <f t="shared" si="1653"/>
        <v>0</v>
      </c>
      <c r="U3122" s="49">
        <v>73.770384615384629</v>
      </c>
      <c r="V3122" s="49">
        <f t="shared" si="1645"/>
        <v>73.770384615384629</v>
      </c>
      <c r="W3122" s="49">
        <f t="shared" si="1686"/>
        <v>0</v>
      </c>
      <c r="X3122" s="90">
        <f t="shared" si="1685"/>
        <v>0</v>
      </c>
      <c r="Y3122" s="91">
        <f t="shared" si="1680"/>
        <v>0</v>
      </c>
      <c r="Z3122" s="93">
        <f t="shared" si="1673"/>
        <v>0</v>
      </c>
      <c r="AA3122" s="94">
        <f t="shared" si="1681"/>
        <v>0</v>
      </c>
      <c r="AB3122" s="97">
        <f t="shared" si="1684"/>
        <v>0</v>
      </c>
      <c r="AC3122" s="98">
        <f t="shared" si="1682"/>
        <v>0</v>
      </c>
      <c r="AD3122" s="77" t="s">
        <v>3</v>
      </c>
      <c r="AE3122" s="54">
        <v>0</v>
      </c>
      <c r="AF3122" s="17"/>
    </row>
    <row r="3123" spans="1:32" ht="16.899999999999999" customHeight="1" x14ac:dyDescent="0.3">
      <c r="A3123" s="73" t="s">
        <v>35</v>
      </c>
      <c r="B3123" s="74" t="s">
        <v>3607</v>
      </c>
      <c r="C3123" s="48" t="s">
        <v>1797</v>
      </c>
      <c r="D3123" s="48">
        <v>4</v>
      </c>
      <c r="E3123" s="48">
        <v>4445</v>
      </c>
      <c r="F3123" s="48" t="s">
        <v>5912</v>
      </c>
      <c r="G3123" s="48" t="s">
        <v>122</v>
      </c>
      <c r="H3123" s="75">
        <f t="shared" si="1677"/>
        <v>0.14285714285714285</v>
      </c>
      <c r="I3123" s="74">
        <v>32</v>
      </c>
      <c r="J3123" s="74">
        <v>28</v>
      </c>
      <c r="K3123" s="48">
        <f>J3123</f>
        <v>28</v>
      </c>
      <c r="L3123" s="48">
        <f>$L$3</f>
        <v>-4</v>
      </c>
      <c r="M3123" s="48">
        <f t="shared" si="1678"/>
        <v>24</v>
      </c>
      <c r="N3123" s="48">
        <v>0</v>
      </c>
      <c r="O3123" s="56">
        <v>4.9423000000000004</v>
      </c>
      <c r="P3123" s="48" t="str">
        <f t="shared" si="1652"/>
        <v>F2211IN BL</v>
      </c>
      <c r="Q3123" s="76">
        <v>0</v>
      </c>
      <c r="R3123" s="76">
        <v>1</v>
      </c>
      <c r="S3123" s="49">
        <f t="shared" si="1679"/>
        <v>1.153846153846154E-3</v>
      </c>
      <c r="T3123" s="49">
        <f t="shared" si="1653"/>
        <v>4.6153846153846158E-3</v>
      </c>
      <c r="U3123" s="49">
        <v>13.841538461538462</v>
      </c>
      <c r="V3123" s="49">
        <f t="shared" si="1645"/>
        <v>3.4603846153846156</v>
      </c>
      <c r="W3123" s="49">
        <f t="shared" si="1686"/>
        <v>2.7692307692307697E-2</v>
      </c>
      <c r="X3123" s="90">
        <f t="shared" si="1685"/>
        <v>1</v>
      </c>
      <c r="Y3123" s="91">
        <f t="shared" si="1680"/>
        <v>4.9423000000000004</v>
      </c>
      <c r="Z3123" s="93">
        <f t="shared" si="1673"/>
        <v>1</v>
      </c>
      <c r="AA3123" s="94">
        <f t="shared" si="1681"/>
        <v>4.9423000000000004</v>
      </c>
      <c r="AB3123" s="97">
        <f t="shared" si="1684"/>
        <v>1</v>
      </c>
      <c r="AC3123" s="98">
        <f t="shared" si="1682"/>
        <v>4.9423000000000004</v>
      </c>
      <c r="AD3123" s="77" t="s">
        <v>3</v>
      </c>
      <c r="AE3123" s="54">
        <v>4.9423000000000004</v>
      </c>
      <c r="AF3123" s="17"/>
    </row>
    <row r="3124" spans="1:32" ht="16.899999999999999" customHeight="1" x14ac:dyDescent="0.3">
      <c r="A3124" s="73" t="s">
        <v>35</v>
      </c>
      <c r="B3124" s="74" t="s">
        <v>3785</v>
      </c>
      <c r="C3124" s="48" t="s">
        <v>40</v>
      </c>
      <c r="D3124" s="48">
        <v>100</v>
      </c>
      <c r="E3124" s="48">
        <v>4750</v>
      </c>
      <c r="F3124" s="48" t="s">
        <v>5916</v>
      </c>
      <c r="G3124" s="48" t="s">
        <v>20</v>
      </c>
      <c r="H3124" s="75">
        <f t="shared" si="1677"/>
        <v>0</v>
      </c>
      <c r="I3124" s="74">
        <v>5</v>
      </c>
      <c r="J3124" s="74">
        <v>5</v>
      </c>
      <c r="K3124" s="48">
        <f>J3124</f>
        <v>5</v>
      </c>
      <c r="L3124" s="48"/>
      <c r="M3124" s="48">
        <f t="shared" si="1678"/>
        <v>5</v>
      </c>
      <c r="N3124" s="48">
        <v>6</v>
      </c>
      <c r="O3124" s="56">
        <v>8.3695699999999995</v>
      </c>
      <c r="P3124" s="48" t="str">
        <f t="shared" si="1652"/>
        <v>7131 BL</v>
      </c>
      <c r="Q3124" s="76">
        <v>9</v>
      </c>
      <c r="R3124" s="76">
        <v>24</v>
      </c>
      <c r="S3124" s="49">
        <f t="shared" si="1679"/>
        <v>0.12461538461538461</v>
      </c>
      <c r="T3124" s="49">
        <f t="shared" si="1653"/>
        <v>12.461538461538462</v>
      </c>
      <c r="U3124" s="49">
        <v>70.15384615384616</v>
      </c>
      <c r="V3124" s="49">
        <f t="shared" si="1645"/>
        <v>0.70153846153846156</v>
      </c>
      <c r="W3124" s="49">
        <f t="shared" si="1686"/>
        <v>0.62307692307692308</v>
      </c>
      <c r="X3124" s="90">
        <f>ROUND(S3124*$X$2,0)</f>
        <v>1</v>
      </c>
      <c r="Y3124" s="91">
        <f t="shared" si="1680"/>
        <v>8.3695699999999995</v>
      </c>
      <c r="Z3124" s="93">
        <f t="shared" si="1673"/>
        <v>2</v>
      </c>
      <c r="AA3124" s="94">
        <f t="shared" si="1681"/>
        <v>16.739139999999999</v>
      </c>
      <c r="AB3124" s="97">
        <f>ROUND((S3124*$AB$2)+Z3124,0)</f>
        <v>3</v>
      </c>
      <c r="AC3124" s="98">
        <f t="shared" si="1682"/>
        <v>25.108709999999999</v>
      </c>
      <c r="AD3124" s="77" t="s">
        <v>5891</v>
      </c>
      <c r="AE3124" s="54">
        <v>25.108709999999999</v>
      </c>
      <c r="AF3124" s="17"/>
    </row>
    <row r="3125" spans="1:32" ht="16.899999999999999" customHeight="1" x14ac:dyDescent="0.3">
      <c r="A3125" s="73" t="s">
        <v>7</v>
      </c>
      <c r="B3125" s="74" t="s">
        <v>2970</v>
      </c>
      <c r="C3125" s="48" t="s">
        <v>10</v>
      </c>
      <c r="D3125" s="48">
        <v>500</v>
      </c>
      <c r="E3125" s="48">
        <v>4750</v>
      </c>
      <c r="F3125" s="48" t="s">
        <v>5916</v>
      </c>
      <c r="G3125" s="48" t="s">
        <v>20</v>
      </c>
      <c r="H3125" s="75">
        <f t="shared" si="1677"/>
        <v>0</v>
      </c>
      <c r="I3125" s="74">
        <v>5</v>
      </c>
      <c r="J3125" s="74">
        <v>5</v>
      </c>
      <c r="K3125" s="48">
        <f>J3125</f>
        <v>5</v>
      </c>
      <c r="L3125" s="48"/>
      <c r="M3125" s="48">
        <f t="shared" si="1678"/>
        <v>5</v>
      </c>
      <c r="N3125" s="48">
        <v>0</v>
      </c>
      <c r="O3125" s="56">
        <v>88.69</v>
      </c>
      <c r="P3125" s="48" t="str">
        <f t="shared" si="1652"/>
        <v>6632 WH</v>
      </c>
      <c r="Q3125" s="76">
        <v>3</v>
      </c>
      <c r="R3125" s="76">
        <v>3</v>
      </c>
      <c r="S3125" s="49">
        <f t="shared" si="1679"/>
        <v>3.5769230769230768E-2</v>
      </c>
      <c r="T3125" s="49">
        <f t="shared" si="1653"/>
        <v>17.884615384615383</v>
      </c>
      <c r="U3125" s="49">
        <v>78.269230769230759</v>
      </c>
      <c r="V3125" s="49">
        <f t="shared" si="1645"/>
        <v>0.15653846153846152</v>
      </c>
      <c r="W3125" s="49">
        <f t="shared" si="1686"/>
        <v>0.17884615384615385</v>
      </c>
      <c r="X3125" s="90">
        <f>ROUNDUP(S3125*$X$2,0)</f>
        <v>1</v>
      </c>
      <c r="Y3125" s="91">
        <f t="shared" si="1680"/>
        <v>88.69</v>
      </c>
      <c r="Z3125" s="93">
        <f t="shared" si="1673"/>
        <v>1</v>
      </c>
      <c r="AA3125" s="94">
        <f t="shared" si="1681"/>
        <v>88.69</v>
      </c>
      <c r="AB3125" s="97">
        <f>ROUND((S3125*$AB$2)+Z3125,0)</f>
        <v>1</v>
      </c>
      <c r="AC3125" s="98">
        <f t="shared" si="1682"/>
        <v>88.69</v>
      </c>
      <c r="AD3125" s="77" t="s">
        <v>5891</v>
      </c>
      <c r="AE3125" s="54">
        <v>88.69</v>
      </c>
      <c r="AF3125" s="17"/>
    </row>
    <row r="3126" spans="1:32" ht="16.899999999999999" customHeight="1" x14ac:dyDescent="0.3">
      <c r="A3126" s="73" t="s">
        <v>7</v>
      </c>
      <c r="B3126" s="74" t="s">
        <v>3587</v>
      </c>
      <c r="C3126" s="48" t="s">
        <v>1790</v>
      </c>
      <c r="D3126" s="48">
        <v>1000</v>
      </c>
      <c r="E3126" s="48">
        <v>621</v>
      </c>
      <c r="F3126" s="48" t="s">
        <v>6128</v>
      </c>
      <c r="G3126" s="48" t="s">
        <v>35</v>
      </c>
      <c r="H3126" s="75">
        <f t="shared" si="1677"/>
        <v>0</v>
      </c>
      <c r="I3126" s="74">
        <v>43</v>
      </c>
      <c r="J3126" s="74">
        <v>43</v>
      </c>
      <c r="K3126" s="48">
        <f>I3126</f>
        <v>43</v>
      </c>
      <c r="L3126" s="48">
        <f>$L$3</f>
        <v>-4</v>
      </c>
      <c r="M3126" s="48">
        <f t="shared" si="1678"/>
        <v>39</v>
      </c>
      <c r="N3126" s="48">
        <v>0</v>
      </c>
      <c r="O3126" s="56">
        <v>174.2</v>
      </c>
      <c r="P3126" s="48" t="str">
        <f t="shared" si="1652"/>
        <v>9059B BK</v>
      </c>
      <c r="Q3126" s="76" t="s">
        <v>6187</v>
      </c>
      <c r="R3126" s="76" t="s">
        <v>6187</v>
      </c>
      <c r="S3126" s="49">
        <f t="shared" si="1679"/>
        <v>0</v>
      </c>
      <c r="T3126" s="49">
        <f t="shared" si="1653"/>
        <v>0</v>
      </c>
      <c r="U3126" s="49">
        <v>73.923076923076934</v>
      </c>
      <c r="V3126" s="49">
        <f t="shared" ref="V3126:V3189" si="1687">U3126/D3126</f>
        <v>7.3923076923076939E-2</v>
      </c>
      <c r="W3126" s="49">
        <f t="shared" si="1686"/>
        <v>0</v>
      </c>
      <c r="X3126" s="90">
        <f t="shared" ref="X3126:X3127" si="1688">ROUNDUP(S3126*$X$4,0)</f>
        <v>0</v>
      </c>
      <c r="Y3126" s="91">
        <f t="shared" si="1680"/>
        <v>0</v>
      </c>
      <c r="Z3126" s="93">
        <f t="shared" si="1673"/>
        <v>0</v>
      </c>
      <c r="AA3126" s="94">
        <f t="shared" si="1681"/>
        <v>0</v>
      </c>
      <c r="AB3126" s="97">
        <f>ROUND((S3126*$AB$4)+Z3126,0)</f>
        <v>0</v>
      </c>
      <c r="AC3126" s="98">
        <f t="shared" si="1682"/>
        <v>0</v>
      </c>
      <c r="AD3126" s="77" t="s">
        <v>5890</v>
      </c>
      <c r="AE3126" s="54">
        <v>0</v>
      </c>
      <c r="AF3126" s="17"/>
    </row>
    <row r="3127" spans="1:32" ht="16.899999999999999" customHeight="1" x14ac:dyDescent="0.3">
      <c r="A3127" s="73" t="s">
        <v>35</v>
      </c>
      <c r="B3127" s="74" t="s">
        <v>2137</v>
      </c>
      <c r="C3127" s="48" t="s">
        <v>1797</v>
      </c>
      <c r="D3127" s="48">
        <v>1</v>
      </c>
      <c r="E3127" s="48">
        <v>7400</v>
      </c>
      <c r="F3127" s="48" t="s">
        <v>6139</v>
      </c>
      <c r="G3127" s="48" t="s">
        <v>112</v>
      </c>
      <c r="H3127" s="75">
        <f t="shared" si="1677"/>
        <v>0</v>
      </c>
      <c r="I3127" s="74">
        <v>47</v>
      </c>
      <c r="J3127" s="74">
        <v>47</v>
      </c>
      <c r="K3127" s="48">
        <f>I3127</f>
        <v>47</v>
      </c>
      <c r="L3127" s="48">
        <f>$L$3</f>
        <v>-4</v>
      </c>
      <c r="M3127" s="48">
        <f t="shared" si="1678"/>
        <v>43</v>
      </c>
      <c r="N3127" s="48">
        <v>0</v>
      </c>
      <c r="O3127" s="56">
        <v>0</v>
      </c>
      <c r="P3127" s="48" t="str">
        <f t="shared" si="1652"/>
        <v>FSLV12 CL</v>
      </c>
      <c r="Q3127" s="76" t="s">
        <v>6187</v>
      </c>
      <c r="R3127" s="76" t="s">
        <v>6187</v>
      </c>
      <c r="S3127" s="49">
        <f t="shared" si="1679"/>
        <v>0</v>
      </c>
      <c r="T3127" s="49">
        <f t="shared" si="1653"/>
        <v>0</v>
      </c>
      <c r="U3127" s="49">
        <v>3.8365384615384617</v>
      </c>
      <c r="V3127" s="49">
        <f t="shared" si="1687"/>
        <v>3.8365384615384617</v>
      </c>
      <c r="W3127" s="49">
        <f t="shared" si="1686"/>
        <v>0</v>
      </c>
      <c r="X3127" s="90">
        <f t="shared" si="1688"/>
        <v>0</v>
      </c>
      <c r="Y3127" s="91">
        <f t="shared" si="1680"/>
        <v>0</v>
      </c>
      <c r="Z3127" s="93">
        <f t="shared" si="1673"/>
        <v>0</v>
      </c>
      <c r="AA3127" s="94">
        <f t="shared" si="1681"/>
        <v>0</v>
      </c>
      <c r="AB3127" s="97">
        <f>ROUND((S3127*$AB$4)+Z3127,0)</f>
        <v>0</v>
      </c>
      <c r="AC3127" s="98">
        <f t="shared" si="1682"/>
        <v>0</v>
      </c>
      <c r="AD3127" s="77" t="s">
        <v>5890</v>
      </c>
      <c r="AE3127" s="54">
        <v>0</v>
      </c>
      <c r="AF3127" s="17"/>
    </row>
    <row r="3128" spans="1:32" ht="16.899999999999999" customHeight="1" x14ac:dyDescent="0.3">
      <c r="A3128" s="73" t="s">
        <v>7</v>
      </c>
      <c r="B3128" s="74" t="s">
        <v>2143</v>
      </c>
      <c r="C3128" s="48" t="s">
        <v>2144</v>
      </c>
      <c r="D3128" s="48">
        <v>500</v>
      </c>
      <c r="E3128" s="48">
        <v>4013</v>
      </c>
      <c r="F3128" s="48" t="s">
        <v>6180</v>
      </c>
      <c r="G3128" s="48" t="s">
        <v>11</v>
      </c>
      <c r="H3128" s="75">
        <f t="shared" si="1677"/>
        <v>0</v>
      </c>
      <c r="I3128" s="74">
        <v>5</v>
      </c>
      <c r="J3128" s="74">
        <v>5</v>
      </c>
      <c r="K3128" s="48">
        <f>J3128</f>
        <v>5</v>
      </c>
      <c r="L3128" s="48"/>
      <c r="M3128" s="48">
        <f t="shared" si="1678"/>
        <v>5</v>
      </c>
      <c r="N3128" s="48">
        <v>0</v>
      </c>
      <c r="O3128" s="56">
        <v>719.01424999999995</v>
      </c>
      <c r="P3128" s="48" t="str">
        <f t="shared" si="1652"/>
        <v>M1243 WH</v>
      </c>
      <c r="Q3128" s="76">
        <v>6</v>
      </c>
      <c r="R3128" s="76">
        <v>6</v>
      </c>
      <c r="S3128" s="49">
        <f t="shared" si="1679"/>
        <v>7.1538461538461537E-2</v>
      </c>
      <c r="T3128" s="49">
        <f t="shared" si="1653"/>
        <v>35.769230769230766</v>
      </c>
      <c r="U3128" s="49">
        <v>65.77</v>
      </c>
      <c r="V3128" s="49">
        <f t="shared" si="1687"/>
        <v>0.13153999999999999</v>
      </c>
      <c r="W3128" s="49">
        <f t="shared" si="1686"/>
        <v>0.3576923076923077</v>
      </c>
      <c r="X3128" s="90">
        <f>ROUND(S3128*$X$2,0)</f>
        <v>1</v>
      </c>
      <c r="Y3128" s="91">
        <f t="shared" si="1680"/>
        <v>719.01424999999995</v>
      </c>
      <c r="Z3128" s="93">
        <f t="shared" si="1673"/>
        <v>1</v>
      </c>
      <c r="AA3128" s="94">
        <f t="shared" si="1681"/>
        <v>719.01424999999995</v>
      </c>
      <c r="AB3128" s="97">
        <f>ROUND((S3128*$AB$2)+Z3128,0)</f>
        <v>2</v>
      </c>
      <c r="AC3128" s="98">
        <f t="shared" si="1682"/>
        <v>1438.0284999999999</v>
      </c>
      <c r="AD3128" s="77" t="s">
        <v>5891</v>
      </c>
      <c r="AE3128" s="54">
        <v>1438.0284999999999</v>
      </c>
      <c r="AF3128" s="17"/>
    </row>
    <row r="3129" spans="1:32" ht="16.899999999999999" customHeight="1" x14ac:dyDescent="0.3">
      <c r="A3129" s="34" t="s">
        <v>35</v>
      </c>
      <c r="B3129" s="35" t="s">
        <v>4133</v>
      </c>
      <c r="C3129" s="36" t="s">
        <v>40</v>
      </c>
      <c r="D3129" s="37">
        <v>1</v>
      </c>
      <c r="E3129" s="37"/>
      <c r="F3129" s="37"/>
      <c r="G3129" s="36">
        <v>6</v>
      </c>
      <c r="H3129" s="46">
        <f t="shared" si="1677"/>
        <v>0</v>
      </c>
      <c r="I3129" s="35">
        <v>43</v>
      </c>
      <c r="J3129" s="35">
        <v>43</v>
      </c>
      <c r="K3129" s="36">
        <f>I3129</f>
        <v>43</v>
      </c>
      <c r="L3129" s="36">
        <f>$L$3</f>
        <v>-4</v>
      </c>
      <c r="M3129" s="37">
        <f t="shared" si="1678"/>
        <v>39</v>
      </c>
      <c r="N3129" s="48">
        <v>0</v>
      </c>
      <c r="O3129" s="56">
        <v>0</v>
      </c>
      <c r="P3129" s="36" t="str">
        <f t="shared" si="1652"/>
        <v>1557 OR</v>
      </c>
      <c r="Q3129" s="38" t="s">
        <v>6187</v>
      </c>
      <c r="R3129" s="38" t="s">
        <v>6187</v>
      </c>
      <c r="S3129" s="39">
        <f t="shared" si="1679"/>
        <v>0</v>
      </c>
      <c r="T3129" s="39">
        <f t="shared" si="1653"/>
        <v>0</v>
      </c>
      <c r="U3129" s="39">
        <v>355.11538461538458</v>
      </c>
      <c r="V3129" s="39">
        <f t="shared" si="1687"/>
        <v>355.11538461538458</v>
      </c>
      <c r="W3129" s="39">
        <f t="shared" si="1686"/>
        <v>0</v>
      </c>
      <c r="X3129" s="39">
        <f>ROUNDUP(S3129*$X$4,0)</f>
        <v>0</v>
      </c>
      <c r="Y3129" s="40">
        <f t="shared" si="1680"/>
        <v>0</v>
      </c>
      <c r="Z3129" s="39">
        <f t="shared" si="1673"/>
        <v>0</v>
      </c>
      <c r="AA3129" s="40">
        <f t="shared" si="1681"/>
        <v>0</v>
      </c>
      <c r="AB3129" s="39">
        <f>ROUND((S3129*$AB$4)+Z3129,0)</f>
        <v>0</v>
      </c>
      <c r="AC3129" s="40">
        <f t="shared" si="1682"/>
        <v>0</v>
      </c>
      <c r="AD3129" s="41" t="s">
        <v>5890</v>
      </c>
      <c r="AE3129" s="20">
        <v>0</v>
      </c>
      <c r="AF3129" s="17"/>
    </row>
    <row r="3130" spans="1:32" ht="12.75" customHeight="1" x14ac:dyDescent="0.3">
      <c r="A3130" s="73" t="s">
        <v>7</v>
      </c>
      <c r="B3130" s="74" t="s">
        <v>3589</v>
      </c>
      <c r="C3130" s="48" t="s">
        <v>1790</v>
      </c>
      <c r="D3130" s="48">
        <v>500</v>
      </c>
      <c r="E3130" s="48">
        <v>621</v>
      </c>
      <c r="F3130" s="48" t="s">
        <v>6128</v>
      </c>
      <c r="G3130" s="48" t="s">
        <v>35</v>
      </c>
      <c r="H3130" s="75">
        <f t="shared" si="1677"/>
        <v>-0.18604651162790697</v>
      </c>
      <c r="I3130" s="74">
        <v>35</v>
      </c>
      <c r="J3130" s="74">
        <v>43</v>
      </c>
      <c r="K3130" s="48">
        <f>I3130</f>
        <v>35</v>
      </c>
      <c r="L3130" s="48">
        <f>$L$3</f>
        <v>-4</v>
      </c>
      <c r="M3130" s="48">
        <f t="shared" si="1678"/>
        <v>31</v>
      </c>
      <c r="N3130" s="48">
        <v>0</v>
      </c>
      <c r="O3130" s="56">
        <v>119.08499999999999</v>
      </c>
      <c r="P3130" s="48" t="str">
        <f t="shared" si="1652"/>
        <v>9059C BK</v>
      </c>
      <c r="Q3130" s="76" t="s">
        <v>6187</v>
      </c>
      <c r="R3130" s="76" t="s">
        <v>6187</v>
      </c>
      <c r="S3130" s="49">
        <f t="shared" si="1679"/>
        <v>0</v>
      </c>
      <c r="T3130" s="49">
        <f t="shared" si="1653"/>
        <v>0</v>
      </c>
      <c r="U3130" s="49">
        <v>147.76307692307691</v>
      </c>
      <c r="V3130" s="49">
        <f t="shared" si="1687"/>
        <v>0.29552615384615383</v>
      </c>
      <c r="W3130" s="49">
        <f t="shared" si="1686"/>
        <v>0</v>
      </c>
      <c r="X3130" s="90">
        <f>ROUNDUP(S3130*$X$4,0)</f>
        <v>0</v>
      </c>
      <c r="Y3130" s="91">
        <f t="shared" si="1680"/>
        <v>0</v>
      </c>
      <c r="Z3130" s="93">
        <f t="shared" ref="Z3130:Z3141" si="1689">ROUND((S3130*M3130)+X3130,0)</f>
        <v>0</v>
      </c>
      <c r="AA3130" s="94">
        <f t="shared" si="1681"/>
        <v>0</v>
      </c>
      <c r="AB3130" s="97">
        <f>ROUND((S3130*$AB$4)+Z3130,0)</f>
        <v>0</v>
      </c>
      <c r="AC3130" s="98">
        <f t="shared" si="1682"/>
        <v>0</v>
      </c>
      <c r="AD3130" s="77" t="s">
        <v>5890</v>
      </c>
      <c r="AE3130" s="54">
        <v>0</v>
      </c>
      <c r="AF3130" s="17"/>
    </row>
    <row r="3131" spans="1:32" ht="12.75" customHeight="1" x14ac:dyDescent="0.3">
      <c r="A3131" s="73" t="s">
        <v>7</v>
      </c>
      <c r="B3131" s="74" t="s">
        <v>2200</v>
      </c>
      <c r="C3131" s="48" t="s">
        <v>1154</v>
      </c>
      <c r="D3131" s="48">
        <v>1</v>
      </c>
      <c r="E3131" s="48">
        <v>2834</v>
      </c>
      <c r="F3131" s="48" t="s">
        <v>6126</v>
      </c>
      <c r="G3131" s="48">
        <v>2</v>
      </c>
      <c r="H3131" s="75">
        <f t="shared" si="1677"/>
        <v>-0.33333333333333331</v>
      </c>
      <c r="I3131" s="74">
        <v>20</v>
      </c>
      <c r="J3131" s="74">
        <v>30</v>
      </c>
      <c r="K3131" s="48">
        <f>I3131</f>
        <v>20</v>
      </c>
      <c r="L3131" s="48"/>
      <c r="M3131" s="48">
        <f t="shared" si="1678"/>
        <v>20</v>
      </c>
      <c r="N3131" s="48">
        <v>1404</v>
      </c>
      <c r="O3131" s="56">
        <v>0.35233999999999999</v>
      </c>
      <c r="P3131" s="48" t="str">
        <f t="shared" si="1652"/>
        <v>5060C SL</v>
      </c>
      <c r="Q3131" s="76" t="s">
        <v>6187</v>
      </c>
      <c r="R3131" s="76" t="s">
        <v>6187</v>
      </c>
      <c r="S3131" s="49">
        <f t="shared" si="1679"/>
        <v>0</v>
      </c>
      <c r="T3131" s="49">
        <f t="shared" si="1653"/>
        <v>0</v>
      </c>
      <c r="U3131" s="49">
        <v>10.076923076923077</v>
      </c>
      <c r="V3131" s="49">
        <f t="shared" si="1687"/>
        <v>10.076923076923077</v>
      </c>
      <c r="W3131" s="49">
        <f t="shared" si="1686"/>
        <v>0</v>
      </c>
      <c r="X3131" s="90">
        <f>ROUNDUP(S3131*$X$3,0)</f>
        <v>0</v>
      </c>
      <c r="Y3131" s="91">
        <f t="shared" si="1680"/>
        <v>0</v>
      </c>
      <c r="Z3131" s="93">
        <f t="shared" si="1689"/>
        <v>0</v>
      </c>
      <c r="AA3131" s="94">
        <f t="shared" si="1681"/>
        <v>0</v>
      </c>
      <c r="AB3131" s="97">
        <f>ROUND((S3131*$AB$4)+Z3131,0)</f>
        <v>0</v>
      </c>
      <c r="AC3131" s="98">
        <f t="shared" si="1682"/>
        <v>0</v>
      </c>
      <c r="AD3131" s="77" t="s">
        <v>3</v>
      </c>
      <c r="AE3131" s="54">
        <v>0</v>
      </c>
      <c r="AF3131" s="17"/>
    </row>
    <row r="3132" spans="1:32" ht="12.75" customHeight="1" x14ac:dyDescent="0.3">
      <c r="A3132" s="73" t="s">
        <v>35</v>
      </c>
      <c r="B3132" s="74" t="s">
        <v>3600</v>
      </c>
      <c r="C3132" s="48" t="s">
        <v>1797</v>
      </c>
      <c r="D3132" s="48">
        <v>1</v>
      </c>
      <c r="E3132" s="48">
        <v>7400</v>
      </c>
      <c r="F3132" s="48" t="s">
        <v>6139</v>
      </c>
      <c r="G3132" s="48" t="s">
        <v>112</v>
      </c>
      <c r="H3132" s="75">
        <f t="shared" si="1677"/>
        <v>0</v>
      </c>
      <c r="I3132" s="74">
        <v>88</v>
      </c>
      <c r="J3132" s="74">
        <v>88</v>
      </c>
      <c r="K3132" s="48">
        <f>I3132</f>
        <v>88</v>
      </c>
      <c r="L3132" s="48">
        <f>$L$3</f>
        <v>-4</v>
      </c>
      <c r="M3132" s="48">
        <f t="shared" si="1678"/>
        <v>84</v>
      </c>
      <c r="N3132" s="48">
        <v>0</v>
      </c>
      <c r="O3132" s="56">
        <v>0</v>
      </c>
      <c r="P3132" s="48" t="str">
        <f t="shared" si="1652"/>
        <v>F2211/2 WH</v>
      </c>
      <c r="Q3132" s="76" t="s">
        <v>6187</v>
      </c>
      <c r="R3132" s="76" t="s">
        <v>6187</v>
      </c>
      <c r="S3132" s="49">
        <f t="shared" si="1679"/>
        <v>0</v>
      </c>
      <c r="T3132" s="49">
        <f t="shared" si="1653"/>
        <v>0</v>
      </c>
      <c r="U3132" s="49">
        <v>51.386538461538457</v>
      </c>
      <c r="V3132" s="49">
        <f t="shared" si="1687"/>
        <v>51.386538461538457</v>
      </c>
      <c r="W3132" s="49">
        <f t="shared" si="1686"/>
        <v>0</v>
      </c>
      <c r="X3132" s="90">
        <f>ROUNDUP(S3132*$X$4,0)</f>
        <v>0</v>
      </c>
      <c r="Y3132" s="91">
        <f t="shared" si="1680"/>
        <v>0</v>
      </c>
      <c r="Z3132" s="93">
        <f t="shared" si="1689"/>
        <v>0</v>
      </c>
      <c r="AA3132" s="94">
        <f t="shared" si="1681"/>
        <v>0</v>
      </c>
      <c r="AB3132" s="97">
        <f>ROUND((S3132*$AB$4)+Z3132,0)</f>
        <v>0</v>
      </c>
      <c r="AC3132" s="98">
        <f t="shared" si="1682"/>
        <v>0</v>
      </c>
      <c r="AD3132" s="77" t="s">
        <v>5890</v>
      </c>
      <c r="AE3132" s="54">
        <v>0</v>
      </c>
      <c r="AF3132" s="17"/>
    </row>
    <row r="3133" spans="1:32" ht="12.75" customHeight="1" x14ac:dyDescent="0.3">
      <c r="A3133" s="73" t="s">
        <v>35</v>
      </c>
      <c r="B3133" s="74" t="s">
        <v>3633</v>
      </c>
      <c r="C3133" s="48" t="s">
        <v>1790</v>
      </c>
      <c r="D3133" s="48">
        <v>1000</v>
      </c>
      <c r="E3133" s="48">
        <v>621</v>
      </c>
      <c r="F3133" s="48" t="s">
        <v>6128</v>
      </c>
      <c r="G3133" s="48" t="s">
        <v>11</v>
      </c>
      <c r="H3133" s="75">
        <f t="shared" si="1677"/>
        <v>0</v>
      </c>
      <c r="I3133" s="74">
        <v>5</v>
      </c>
      <c r="J3133" s="74">
        <v>5</v>
      </c>
      <c r="K3133" s="48">
        <f>J3133</f>
        <v>5</v>
      </c>
      <c r="L3133" s="48"/>
      <c r="M3133" s="48">
        <f t="shared" si="1678"/>
        <v>5</v>
      </c>
      <c r="N3133" s="48">
        <v>0</v>
      </c>
      <c r="O3133" s="56">
        <v>156.10580999999999</v>
      </c>
      <c r="P3133" s="48" t="str">
        <f t="shared" si="1652"/>
        <v>9058A BK</v>
      </c>
      <c r="Q3133" s="76">
        <v>2</v>
      </c>
      <c r="R3133" s="76">
        <v>2</v>
      </c>
      <c r="S3133" s="49">
        <f t="shared" si="1679"/>
        <v>2.3846153846153847E-2</v>
      </c>
      <c r="T3133" s="49">
        <f t="shared" si="1653"/>
        <v>23.846153846153847</v>
      </c>
      <c r="U3133" s="49">
        <v>306.42307692307696</v>
      </c>
      <c r="V3133" s="49">
        <f t="shared" si="1687"/>
        <v>0.30642307692307696</v>
      </c>
      <c r="W3133" s="49">
        <f t="shared" si="1686"/>
        <v>0.11923076923076924</v>
      </c>
      <c r="X3133" s="90">
        <f>ROUNDUP(S3133*$X$2,0)</f>
        <v>1</v>
      </c>
      <c r="Y3133" s="91">
        <f t="shared" si="1680"/>
        <v>156.10580999999999</v>
      </c>
      <c r="Z3133" s="93">
        <f t="shared" si="1689"/>
        <v>1</v>
      </c>
      <c r="AA3133" s="94">
        <f t="shared" si="1681"/>
        <v>156.10580999999999</v>
      </c>
      <c r="AB3133" s="97">
        <f>ROUND((S3133*$AB$2)+Z3133,0)</f>
        <v>1</v>
      </c>
      <c r="AC3133" s="98">
        <f t="shared" si="1682"/>
        <v>156.10580999999999</v>
      </c>
      <c r="AD3133" s="77" t="s">
        <v>5891</v>
      </c>
      <c r="AE3133" s="54">
        <v>156.10580999999999</v>
      </c>
      <c r="AF3133" s="17"/>
    </row>
    <row r="3134" spans="1:32" ht="12.75" customHeight="1" x14ac:dyDescent="0.3">
      <c r="A3134" s="73" t="s">
        <v>35</v>
      </c>
      <c r="B3134" s="74" t="s">
        <v>3702</v>
      </c>
      <c r="C3134" s="48" t="s">
        <v>1797</v>
      </c>
      <c r="D3134" s="48">
        <v>1</v>
      </c>
      <c r="E3134" s="48">
        <v>7400</v>
      </c>
      <c r="F3134" s="48" t="s">
        <v>6139</v>
      </c>
      <c r="G3134" s="48" t="s">
        <v>112</v>
      </c>
      <c r="H3134" s="75">
        <f t="shared" si="1677"/>
        <v>0</v>
      </c>
      <c r="I3134" s="74">
        <v>98</v>
      </c>
      <c r="J3134" s="74">
        <v>98</v>
      </c>
      <c r="K3134" s="48">
        <f>I3134</f>
        <v>98</v>
      </c>
      <c r="L3134" s="48">
        <f t="shared" ref="L3134:L3142" si="1690">$L$3</f>
        <v>-4</v>
      </c>
      <c r="M3134" s="48">
        <f t="shared" si="1678"/>
        <v>94</v>
      </c>
      <c r="N3134" s="48">
        <v>0</v>
      </c>
      <c r="O3134" s="56">
        <v>0</v>
      </c>
      <c r="P3134" s="48" t="str">
        <f t="shared" si="1652"/>
        <v>F221V3/64 BK</v>
      </c>
      <c r="Q3134" s="76" t="s">
        <v>6187</v>
      </c>
      <c r="R3134" s="76" t="s">
        <v>6187</v>
      </c>
      <c r="S3134" s="49">
        <f t="shared" si="1679"/>
        <v>0</v>
      </c>
      <c r="T3134" s="49">
        <f t="shared" si="1653"/>
        <v>0</v>
      </c>
      <c r="U3134" s="49">
        <v>417.13846153846151</v>
      </c>
      <c r="V3134" s="49">
        <f t="shared" si="1687"/>
        <v>417.13846153846151</v>
      </c>
      <c r="W3134" s="49">
        <f t="shared" si="1686"/>
        <v>0</v>
      </c>
      <c r="X3134" s="90">
        <f t="shared" ref="X3134:X3135" si="1691">ROUNDUP(S3134*$X$4,0)</f>
        <v>0</v>
      </c>
      <c r="Y3134" s="91">
        <f t="shared" si="1680"/>
        <v>0</v>
      </c>
      <c r="Z3134" s="93">
        <f t="shared" si="1689"/>
        <v>0</v>
      </c>
      <c r="AA3134" s="94">
        <f t="shared" si="1681"/>
        <v>0</v>
      </c>
      <c r="AB3134" s="97">
        <f t="shared" ref="AB3134:AB3157" si="1692">ROUND((S3134*$AB$4)+Z3134,0)</f>
        <v>0</v>
      </c>
      <c r="AC3134" s="98">
        <f t="shared" si="1682"/>
        <v>0</v>
      </c>
      <c r="AD3134" s="77" t="s">
        <v>5890</v>
      </c>
      <c r="AE3134" s="54">
        <v>0</v>
      </c>
      <c r="AF3134" s="17"/>
    </row>
    <row r="3135" spans="1:32" ht="12.75" customHeight="1" x14ac:dyDescent="0.3">
      <c r="A3135" s="73" t="s">
        <v>7</v>
      </c>
      <c r="B3135" s="74" t="s">
        <v>3704</v>
      </c>
      <c r="C3135" s="48" t="s">
        <v>1797</v>
      </c>
      <c r="D3135" s="48">
        <v>1</v>
      </c>
      <c r="E3135" s="48">
        <v>7400</v>
      </c>
      <c r="F3135" s="48" t="s">
        <v>6139</v>
      </c>
      <c r="G3135" s="48" t="s">
        <v>112</v>
      </c>
      <c r="H3135" s="75">
        <f t="shared" si="1677"/>
        <v>0</v>
      </c>
      <c r="I3135" s="74">
        <v>47</v>
      </c>
      <c r="J3135" s="74">
        <v>47</v>
      </c>
      <c r="K3135" s="48">
        <f>I3135</f>
        <v>47</v>
      </c>
      <c r="L3135" s="48">
        <f t="shared" si="1690"/>
        <v>-4</v>
      </c>
      <c r="M3135" s="48">
        <f t="shared" si="1678"/>
        <v>43</v>
      </c>
      <c r="N3135" s="48">
        <v>0</v>
      </c>
      <c r="O3135" s="56">
        <v>0</v>
      </c>
      <c r="P3135" s="48" t="str">
        <f t="shared" si="1652"/>
        <v>F2601/4 GY</v>
      </c>
      <c r="Q3135" s="76" t="s">
        <v>6187</v>
      </c>
      <c r="R3135" s="76" t="s">
        <v>6187</v>
      </c>
      <c r="S3135" s="49">
        <f t="shared" si="1679"/>
        <v>0</v>
      </c>
      <c r="T3135" s="49">
        <f t="shared" si="1653"/>
        <v>0</v>
      </c>
      <c r="U3135" s="49">
        <v>78.461538461538453</v>
      </c>
      <c r="V3135" s="49">
        <f t="shared" si="1687"/>
        <v>78.461538461538453</v>
      </c>
      <c r="W3135" s="49">
        <f t="shared" si="1686"/>
        <v>0</v>
      </c>
      <c r="X3135" s="90">
        <f t="shared" si="1691"/>
        <v>0</v>
      </c>
      <c r="Y3135" s="91">
        <f t="shared" si="1680"/>
        <v>0</v>
      </c>
      <c r="Z3135" s="93">
        <f t="shared" si="1689"/>
        <v>0</v>
      </c>
      <c r="AA3135" s="94">
        <f t="shared" si="1681"/>
        <v>0</v>
      </c>
      <c r="AB3135" s="97">
        <f t="shared" si="1692"/>
        <v>0</v>
      </c>
      <c r="AC3135" s="98">
        <f t="shared" si="1682"/>
        <v>0</v>
      </c>
      <c r="AD3135" s="77" t="s">
        <v>5890</v>
      </c>
      <c r="AE3135" s="54">
        <v>0</v>
      </c>
      <c r="AF3135" s="17"/>
    </row>
    <row r="3136" spans="1:32" ht="12.75" customHeight="1" x14ac:dyDescent="0.3">
      <c r="A3136" s="73" t="s">
        <v>7</v>
      </c>
      <c r="B3136" s="74" t="s">
        <v>3709</v>
      </c>
      <c r="C3136" s="48" t="s">
        <v>1797</v>
      </c>
      <c r="D3136" s="48">
        <v>1</v>
      </c>
      <c r="E3136" s="48">
        <v>7400</v>
      </c>
      <c r="F3136" s="48" t="s">
        <v>6139</v>
      </c>
      <c r="G3136" s="48" t="s">
        <v>112</v>
      </c>
      <c r="H3136" s="75">
        <f t="shared" si="1677"/>
        <v>0</v>
      </c>
      <c r="I3136" s="74">
        <v>108</v>
      </c>
      <c r="J3136" s="74">
        <v>108</v>
      </c>
      <c r="K3136" s="48">
        <f>I3136</f>
        <v>108</v>
      </c>
      <c r="L3136" s="48">
        <f t="shared" si="1690"/>
        <v>-4</v>
      </c>
      <c r="M3136" s="48">
        <f t="shared" si="1678"/>
        <v>104</v>
      </c>
      <c r="N3136" s="48">
        <v>0</v>
      </c>
      <c r="O3136" s="56">
        <v>0</v>
      </c>
      <c r="P3136" s="48" t="str">
        <f t="shared" si="1652"/>
        <v>F3503/32 CL</v>
      </c>
      <c r="Q3136" s="76" t="s">
        <v>6187</v>
      </c>
      <c r="R3136" s="76" t="s">
        <v>6187</v>
      </c>
      <c r="S3136" s="49">
        <f t="shared" si="1679"/>
        <v>0</v>
      </c>
      <c r="T3136" s="49">
        <f t="shared" si="1653"/>
        <v>0</v>
      </c>
      <c r="U3136" s="49">
        <v>247.20307692307691</v>
      </c>
      <c r="V3136" s="49">
        <f t="shared" si="1687"/>
        <v>247.20307692307691</v>
      </c>
      <c r="W3136" s="49">
        <f t="shared" si="1686"/>
        <v>0</v>
      </c>
      <c r="X3136" s="90">
        <f t="shared" ref="X3136:X3137" si="1693">ROUNDUP(S3136*$X$4,0)</f>
        <v>0</v>
      </c>
      <c r="Y3136" s="91">
        <f t="shared" si="1680"/>
        <v>0</v>
      </c>
      <c r="Z3136" s="93">
        <f t="shared" si="1689"/>
        <v>0</v>
      </c>
      <c r="AA3136" s="94">
        <f t="shared" si="1681"/>
        <v>0</v>
      </c>
      <c r="AB3136" s="97">
        <f t="shared" si="1692"/>
        <v>0</v>
      </c>
      <c r="AC3136" s="98">
        <f t="shared" si="1682"/>
        <v>0</v>
      </c>
      <c r="AD3136" s="77" t="s">
        <v>5890</v>
      </c>
      <c r="AE3136" s="54">
        <v>0</v>
      </c>
      <c r="AF3136" s="17"/>
    </row>
    <row r="3137" spans="1:32" ht="12.75" customHeight="1" x14ac:dyDescent="0.3">
      <c r="A3137" s="73" t="s">
        <v>7</v>
      </c>
      <c r="B3137" s="74" t="s">
        <v>3713</v>
      </c>
      <c r="C3137" s="48" t="s">
        <v>1797</v>
      </c>
      <c r="D3137" s="48">
        <v>1</v>
      </c>
      <c r="E3137" s="48">
        <v>1295</v>
      </c>
      <c r="F3137" s="48" t="s">
        <v>6142</v>
      </c>
      <c r="G3137" s="48" t="s">
        <v>112</v>
      </c>
      <c r="H3137" s="75">
        <f t="shared" si="1677"/>
        <v>0</v>
      </c>
      <c r="I3137" s="74">
        <v>38</v>
      </c>
      <c r="J3137" s="74">
        <v>38</v>
      </c>
      <c r="K3137" s="48">
        <f>I3137</f>
        <v>38</v>
      </c>
      <c r="L3137" s="48">
        <f t="shared" si="1690"/>
        <v>-4</v>
      </c>
      <c r="M3137" s="48">
        <f t="shared" si="1678"/>
        <v>34</v>
      </c>
      <c r="N3137" s="48">
        <v>0</v>
      </c>
      <c r="O3137" s="56">
        <v>0</v>
      </c>
      <c r="P3137" s="48" t="str">
        <f t="shared" si="1652"/>
        <v>F40012 NA</v>
      </c>
      <c r="Q3137" s="76" t="s">
        <v>6187</v>
      </c>
      <c r="R3137" s="76" t="s">
        <v>6187</v>
      </c>
      <c r="S3137" s="49">
        <f t="shared" si="1679"/>
        <v>0</v>
      </c>
      <c r="T3137" s="49">
        <f t="shared" si="1653"/>
        <v>0</v>
      </c>
      <c r="U3137" s="49">
        <v>30.884615384615387</v>
      </c>
      <c r="V3137" s="49">
        <f t="shared" si="1687"/>
        <v>30.884615384615387</v>
      </c>
      <c r="W3137" s="49">
        <f t="shared" si="1686"/>
        <v>0</v>
      </c>
      <c r="X3137" s="90">
        <f t="shared" si="1693"/>
        <v>0</v>
      </c>
      <c r="Y3137" s="91">
        <f t="shared" si="1680"/>
        <v>0</v>
      </c>
      <c r="Z3137" s="93">
        <f t="shared" si="1689"/>
        <v>0</v>
      </c>
      <c r="AA3137" s="94">
        <f t="shared" si="1681"/>
        <v>0</v>
      </c>
      <c r="AB3137" s="97">
        <f t="shared" si="1692"/>
        <v>0</v>
      </c>
      <c r="AC3137" s="98">
        <f t="shared" si="1682"/>
        <v>0</v>
      </c>
      <c r="AD3137" s="77" t="s">
        <v>5890</v>
      </c>
      <c r="AE3137" s="54">
        <v>0</v>
      </c>
      <c r="AF3137" s="17"/>
    </row>
    <row r="3138" spans="1:32" ht="16.899999999999999" customHeight="1" x14ac:dyDescent="0.3">
      <c r="A3138" s="73" t="s">
        <v>7</v>
      </c>
      <c r="B3138" s="74" t="s">
        <v>3714</v>
      </c>
      <c r="C3138" s="48" t="s">
        <v>1797</v>
      </c>
      <c r="D3138" s="48">
        <v>1</v>
      </c>
      <c r="E3138" s="48">
        <v>7880</v>
      </c>
      <c r="F3138" s="48" t="s">
        <v>5908</v>
      </c>
      <c r="G3138" s="48" t="s">
        <v>122</v>
      </c>
      <c r="H3138" s="75">
        <f t="shared" si="1677"/>
        <v>0.5730337078651685</v>
      </c>
      <c r="I3138" s="74">
        <v>140</v>
      </c>
      <c r="J3138" s="74">
        <v>89</v>
      </c>
      <c r="K3138" s="48">
        <f>J3138</f>
        <v>89</v>
      </c>
      <c r="L3138" s="48">
        <f t="shared" si="1690"/>
        <v>-4</v>
      </c>
      <c r="M3138" s="48">
        <f t="shared" si="1678"/>
        <v>85</v>
      </c>
      <c r="N3138" s="48">
        <v>0</v>
      </c>
      <c r="O3138" s="56">
        <v>2.41</v>
      </c>
      <c r="P3138" s="48" t="str">
        <f t="shared" si="1652"/>
        <v>F4211IN BK</v>
      </c>
      <c r="Q3138" s="76" t="s">
        <v>6187</v>
      </c>
      <c r="R3138" s="76" t="s">
        <v>6187</v>
      </c>
      <c r="S3138" s="49">
        <f t="shared" si="1679"/>
        <v>0</v>
      </c>
      <c r="T3138" s="49">
        <f t="shared" si="1653"/>
        <v>0</v>
      </c>
      <c r="U3138" s="49">
        <v>4.707692307692307</v>
      </c>
      <c r="V3138" s="49">
        <f t="shared" si="1687"/>
        <v>4.707692307692307</v>
      </c>
      <c r="W3138" s="49">
        <f t="shared" si="1686"/>
        <v>0</v>
      </c>
      <c r="X3138" s="90">
        <f>ROUNDUP(S3138*$X$4,0)</f>
        <v>0</v>
      </c>
      <c r="Y3138" s="91">
        <f t="shared" si="1680"/>
        <v>0</v>
      </c>
      <c r="Z3138" s="93">
        <f t="shared" si="1689"/>
        <v>0</v>
      </c>
      <c r="AA3138" s="94">
        <f t="shared" si="1681"/>
        <v>0</v>
      </c>
      <c r="AB3138" s="97">
        <f t="shared" si="1692"/>
        <v>0</v>
      </c>
      <c r="AC3138" s="98">
        <f t="shared" si="1682"/>
        <v>0</v>
      </c>
      <c r="AD3138" s="77" t="s">
        <v>5890</v>
      </c>
      <c r="AE3138" s="54">
        <v>0</v>
      </c>
      <c r="AF3138" s="17"/>
    </row>
    <row r="3139" spans="1:32" ht="16.899999999999999" customHeight="1" x14ac:dyDescent="0.3">
      <c r="A3139" s="73" t="s">
        <v>35</v>
      </c>
      <c r="B3139" s="74" t="s">
        <v>3507</v>
      </c>
      <c r="C3139" s="48" t="s">
        <v>40</v>
      </c>
      <c r="D3139" s="48">
        <v>1000</v>
      </c>
      <c r="E3139" s="48">
        <v>621</v>
      </c>
      <c r="F3139" s="48" t="s">
        <v>6128</v>
      </c>
      <c r="G3139" s="48" t="s">
        <v>112</v>
      </c>
      <c r="H3139" s="75">
        <f t="shared" si="1677"/>
        <v>-0.52083333333333337</v>
      </c>
      <c r="I3139" s="74">
        <v>23</v>
      </c>
      <c r="J3139" s="74">
        <v>48</v>
      </c>
      <c r="K3139" s="48">
        <f t="shared" ref="K3139:K3157" si="1694">I3139</f>
        <v>23</v>
      </c>
      <c r="L3139" s="48">
        <f t="shared" si="1690"/>
        <v>-4</v>
      </c>
      <c r="M3139" s="48">
        <f t="shared" si="1678"/>
        <v>19</v>
      </c>
      <c r="N3139" s="48">
        <v>0</v>
      </c>
      <c r="O3139" s="56">
        <v>15.86</v>
      </c>
      <c r="P3139" s="48" t="str">
        <f t="shared" si="1652"/>
        <v>1550 SL</v>
      </c>
      <c r="Q3139" s="76">
        <v>0</v>
      </c>
      <c r="R3139" s="76">
        <v>0</v>
      </c>
      <c r="S3139" s="49">
        <f t="shared" si="1679"/>
        <v>0</v>
      </c>
      <c r="T3139" s="49">
        <f t="shared" si="1653"/>
        <v>0</v>
      </c>
      <c r="U3139" s="49">
        <v>11.692307692307692</v>
      </c>
      <c r="V3139" s="49">
        <f t="shared" si="1687"/>
        <v>1.1692307692307691E-2</v>
      </c>
      <c r="W3139" s="49">
        <f t="shared" si="1686"/>
        <v>0</v>
      </c>
      <c r="X3139" s="90">
        <f>ROUNDUP(S3139*$X$3,0)</f>
        <v>0</v>
      </c>
      <c r="Y3139" s="91">
        <f t="shared" si="1680"/>
        <v>0</v>
      </c>
      <c r="Z3139" s="93">
        <f t="shared" si="1689"/>
        <v>0</v>
      </c>
      <c r="AA3139" s="94">
        <f t="shared" si="1681"/>
        <v>0</v>
      </c>
      <c r="AB3139" s="97">
        <f t="shared" si="1692"/>
        <v>0</v>
      </c>
      <c r="AC3139" s="98">
        <f t="shared" si="1682"/>
        <v>0</v>
      </c>
      <c r="AD3139" s="77" t="s">
        <v>3</v>
      </c>
      <c r="AE3139" s="54">
        <v>0</v>
      </c>
      <c r="AF3139" s="17"/>
    </row>
    <row r="3140" spans="1:32" ht="16.899999999999999" customHeight="1" x14ac:dyDescent="0.3">
      <c r="A3140" s="73" t="s">
        <v>7</v>
      </c>
      <c r="B3140" s="74" t="s">
        <v>3716</v>
      </c>
      <c r="C3140" s="48" t="s">
        <v>1797</v>
      </c>
      <c r="D3140" s="48">
        <v>1</v>
      </c>
      <c r="E3140" s="48">
        <v>7400</v>
      </c>
      <c r="F3140" s="48" t="s">
        <v>6139</v>
      </c>
      <c r="G3140" s="48" t="s">
        <v>112</v>
      </c>
      <c r="H3140" s="75">
        <f t="shared" ref="H3140:H3144" si="1695">(I3140-J3140)/J3140</f>
        <v>0</v>
      </c>
      <c r="I3140" s="74">
        <v>108</v>
      </c>
      <c r="J3140" s="74">
        <v>108</v>
      </c>
      <c r="K3140" s="48">
        <f t="shared" si="1694"/>
        <v>108</v>
      </c>
      <c r="L3140" s="48">
        <f t="shared" si="1690"/>
        <v>-4</v>
      </c>
      <c r="M3140" s="48">
        <f t="shared" ref="M3140:M3144" si="1696">K3140+L3140</f>
        <v>104</v>
      </c>
      <c r="N3140" s="48">
        <v>0</v>
      </c>
      <c r="O3140" s="56">
        <v>0</v>
      </c>
      <c r="P3140" s="48" t="str">
        <f t="shared" si="1652"/>
        <v>F6212 BK</v>
      </c>
      <c r="Q3140" s="76" t="s">
        <v>6187</v>
      </c>
      <c r="R3140" s="76" t="s">
        <v>6187</v>
      </c>
      <c r="S3140" s="49">
        <f t="shared" ref="S3140:S3144" si="1697">((Q3140/65*0.7)+(R3140/260*0.3))</f>
        <v>0</v>
      </c>
      <c r="T3140" s="49">
        <f t="shared" si="1653"/>
        <v>0</v>
      </c>
      <c r="U3140" s="49">
        <v>7.1798076923076923</v>
      </c>
      <c r="V3140" s="49">
        <f t="shared" si="1687"/>
        <v>7.1798076923076923</v>
      </c>
      <c r="W3140" s="49">
        <f t="shared" ref="W3140:W3146" si="1698">S3140*M3140</f>
        <v>0</v>
      </c>
      <c r="X3140" s="90">
        <f t="shared" ref="X3140:X3141" si="1699">ROUNDUP(S3140*$X$4,0)</f>
        <v>0</v>
      </c>
      <c r="Y3140" s="91">
        <f t="shared" ref="Y3140:Y3144" si="1700">X3140*O3140</f>
        <v>0</v>
      </c>
      <c r="Z3140" s="93">
        <f t="shared" si="1689"/>
        <v>0</v>
      </c>
      <c r="AA3140" s="94">
        <f t="shared" ref="AA3140:AA3144" si="1701">Z3140*O3140</f>
        <v>0</v>
      </c>
      <c r="AB3140" s="97">
        <f t="shared" si="1692"/>
        <v>0</v>
      </c>
      <c r="AC3140" s="98">
        <f t="shared" ref="AC3140:AC3144" si="1702">AB3140*O3140</f>
        <v>0</v>
      </c>
      <c r="AD3140" s="77" t="s">
        <v>5890</v>
      </c>
      <c r="AE3140" s="54">
        <v>0</v>
      </c>
      <c r="AF3140" s="17"/>
    </row>
    <row r="3141" spans="1:32" ht="16.899999999999999" customHeight="1" x14ac:dyDescent="0.3">
      <c r="A3141" s="34" t="s">
        <v>35</v>
      </c>
      <c r="B3141" s="35" t="s">
        <v>4207</v>
      </c>
      <c r="C3141" s="36" t="s">
        <v>16</v>
      </c>
      <c r="D3141" s="37">
        <v>1</v>
      </c>
      <c r="E3141" s="37"/>
      <c r="F3141" s="37"/>
      <c r="G3141" s="36" t="s">
        <v>35</v>
      </c>
      <c r="H3141" s="46">
        <f t="shared" si="1695"/>
        <v>0</v>
      </c>
      <c r="I3141" s="35">
        <v>64</v>
      </c>
      <c r="J3141" s="35">
        <v>64</v>
      </c>
      <c r="K3141" s="36">
        <f t="shared" si="1694"/>
        <v>64</v>
      </c>
      <c r="L3141" s="36">
        <f t="shared" si="1690"/>
        <v>-4</v>
      </c>
      <c r="M3141" s="37">
        <f t="shared" si="1696"/>
        <v>60</v>
      </c>
      <c r="N3141" s="48">
        <v>0</v>
      </c>
      <c r="O3141" s="56">
        <v>0</v>
      </c>
      <c r="P3141" s="36" t="str">
        <f t="shared" si="1652"/>
        <v>2463L SL</v>
      </c>
      <c r="Q3141" s="38" t="s">
        <v>6187</v>
      </c>
      <c r="R3141" s="38" t="s">
        <v>6187</v>
      </c>
      <c r="S3141" s="39">
        <f t="shared" si="1697"/>
        <v>0</v>
      </c>
      <c r="T3141" s="39">
        <f t="shared" si="1653"/>
        <v>0</v>
      </c>
      <c r="U3141" s="39">
        <v>80.269230769230774</v>
      </c>
      <c r="V3141" s="39">
        <f t="shared" si="1687"/>
        <v>80.269230769230774</v>
      </c>
      <c r="W3141" s="39">
        <f t="shared" si="1698"/>
        <v>0</v>
      </c>
      <c r="X3141" s="39">
        <f t="shared" si="1699"/>
        <v>0</v>
      </c>
      <c r="Y3141" s="40">
        <f t="shared" si="1700"/>
        <v>0</v>
      </c>
      <c r="Z3141" s="39">
        <f t="shared" si="1689"/>
        <v>0</v>
      </c>
      <c r="AA3141" s="40">
        <f t="shared" si="1701"/>
        <v>0</v>
      </c>
      <c r="AB3141" s="39">
        <f t="shared" si="1692"/>
        <v>0</v>
      </c>
      <c r="AC3141" s="40">
        <f t="shared" si="1702"/>
        <v>0</v>
      </c>
      <c r="AD3141" s="41" t="s">
        <v>5890</v>
      </c>
      <c r="AE3141" s="20">
        <v>0</v>
      </c>
      <c r="AF3141" s="17"/>
    </row>
    <row r="3142" spans="1:32" ht="16.899999999999999" customHeight="1" x14ac:dyDescent="0.3">
      <c r="A3142" s="73" t="s">
        <v>35</v>
      </c>
      <c r="B3142" s="74" t="s">
        <v>3717</v>
      </c>
      <c r="C3142" s="48" t="s">
        <v>1797</v>
      </c>
      <c r="D3142" s="48">
        <v>1</v>
      </c>
      <c r="E3142" s="48">
        <v>7400</v>
      </c>
      <c r="F3142" s="48" t="s">
        <v>6139</v>
      </c>
      <c r="G3142" s="48" t="s">
        <v>112</v>
      </c>
      <c r="H3142" s="75">
        <f t="shared" si="1695"/>
        <v>0</v>
      </c>
      <c r="I3142" s="74">
        <v>47</v>
      </c>
      <c r="J3142" s="74">
        <v>47</v>
      </c>
      <c r="K3142" s="48">
        <f t="shared" si="1694"/>
        <v>47</v>
      </c>
      <c r="L3142" s="48">
        <f t="shared" si="1690"/>
        <v>-4</v>
      </c>
      <c r="M3142" s="48">
        <f t="shared" si="1696"/>
        <v>43</v>
      </c>
      <c r="N3142" s="48">
        <v>0</v>
      </c>
      <c r="O3142" s="56">
        <v>0</v>
      </c>
      <c r="P3142" s="48" t="str">
        <f t="shared" ref="P3142:P3205" si="1703">LEFT(B3142,LEN(B3142)-3)</f>
        <v>F62121/2 BK</v>
      </c>
      <c r="Q3142" s="76" t="s">
        <v>6187</v>
      </c>
      <c r="R3142" s="76" t="s">
        <v>6187</v>
      </c>
      <c r="S3142" s="49">
        <f t="shared" si="1697"/>
        <v>0</v>
      </c>
      <c r="T3142" s="49">
        <f t="shared" ref="T3142:T3205" si="1704">S3142*D3142</f>
        <v>0</v>
      </c>
      <c r="U3142" s="49">
        <v>0.34500000000000003</v>
      </c>
      <c r="V3142" s="49">
        <f t="shared" si="1687"/>
        <v>0.34500000000000003</v>
      </c>
      <c r="W3142" s="49">
        <f t="shared" si="1698"/>
        <v>0</v>
      </c>
      <c r="X3142" s="90">
        <f>ROUNDUP(S3142*$X$4,0)</f>
        <v>0</v>
      </c>
      <c r="Y3142" s="91">
        <f t="shared" si="1700"/>
        <v>0</v>
      </c>
      <c r="Z3142" s="93">
        <f t="shared" ref="Z3142:Z3144" si="1705">ROUND((S3142*M3142)+X3142,0)</f>
        <v>0</v>
      </c>
      <c r="AA3142" s="94">
        <f t="shared" si="1701"/>
        <v>0</v>
      </c>
      <c r="AB3142" s="97">
        <f t="shared" si="1692"/>
        <v>0</v>
      </c>
      <c r="AC3142" s="98">
        <f t="shared" si="1702"/>
        <v>0</v>
      </c>
      <c r="AD3142" s="77" t="s">
        <v>5890</v>
      </c>
      <c r="AE3142" s="54">
        <v>0</v>
      </c>
      <c r="AF3142" s="17"/>
    </row>
    <row r="3143" spans="1:32" ht="16.899999999999999" customHeight="1" x14ac:dyDescent="0.3">
      <c r="A3143" s="73" t="s">
        <v>7</v>
      </c>
      <c r="B3143" s="74" t="s">
        <v>4237</v>
      </c>
      <c r="C3143" s="48" t="s">
        <v>10</v>
      </c>
      <c r="D3143" s="48">
        <v>100</v>
      </c>
      <c r="E3143" s="48">
        <v>2834</v>
      </c>
      <c r="F3143" s="48" t="s">
        <v>6126</v>
      </c>
      <c r="G3143" s="48">
        <v>2</v>
      </c>
      <c r="H3143" s="75">
        <f t="shared" si="1695"/>
        <v>0</v>
      </c>
      <c r="I3143" s="74">
        <v>50</v>
      </c>
      <c r="J3143" s="74">
        <f>I3143</f>
        <v>50</v>
      </c>
      <c r="K3143" s="48">
        <f t="shared" si="1694"/>
        <v>50</v>
      </c>
      <c r="L3143" s="48"/>
      <c r="M3143" s="48">
        <f t="shared" si="1696"/>
        <v>50</v>
      </c>
      <c r="N3143" s="48">
        <v>0</v>
      </c>
      <c r="O3143" s="56">
        <v>79.263199999999998</v>
      </c>
      <c r="P3143" s="48" t="str">
        <f t="shared" si="1703"/>
        <v>1219/37C SL</v>
      </c>
      <c r="Q3143" s="76">
        <v>5</v>
      </c>
      <c r="R3143" s="76">
        <v>37</v>
      </c>
      <c r="S3143" s="49">
        <f t="shared" si="1697"/>
        <v>9.6538461538461545E-2</v>
      </c>
      <c r="T3143" s="49">
        <f t="shared" si="1704"/>
        <v>9.6538461538461551</v>
      </c>
      <c r="U3143" s="49">
        <v>36.384615384615387</v>
      </c>
      <c r="V3143" s="49">
        <f t="shared" si="1687"/>
        <v>0.36384615384615387</v>
      </c>
      <c r="W3143" s="49">
        <f t="shared" si="1698"/>
        <v>4.8269230769230775</v>
      </c>
      <c r="X3143" s="90">
        <f>ROUND(S3143*$X$4,0)</f>
        <v>0</v>
      </c>
      <c r="Y3143" s="91">
        <f t="shared" si="1700"/>
        <v>0</v>
      </c>
      <c r="Z3143" s="93">
        <f t="shared" si="1705"/>
        <v>5</v>
      </c>
      <c r="AA3143" s="94">
        <f t="shared" si="1701"/>
        <v>396.31599999999997</v>
      </c>
      <c r="AB3143" s="97">
        <f t="shared" si="1692"/>
        <v>5</v>
      </c>
      <c r="AC3143" s="98">
        <f t="shared" si="1702"/>
        <v>396.31599999999997</v>
      </c>
      <c r="AD3143" s="77" t="s">
        <v>3</v>
      </c>
      <c r="AE3143" s="54">
        <v>396.31599999999997</v>
      </c>
      <c r="AF3143" s="17"/>
    </row>
    <row r="3144" spans="1:32" ht="16.899999999999999" customHeight="1" x14ac:dyDescent="0.3">
      <c r="A3144" s="34" t="s">
        <v>7</v>
      </c>
      <c r="B3144" s="35" t="s">
        <v>3786</v>
      </c>
      <c r="C3144" s="36" t="s">
        <v>3399</v>
      </c>
      <c r="D3144" s="37">
        <v>1</v>
      </c>
      <c r="E3144" s="37"/>
      <c r="F3144" s="37"/>
      <c r="G3144" s="36" t="s">
        <v>35</v>
      </c>
      <c r="H3144" s="46">
        <f t="shared" si="1695"/>
        <v>0</v>
      </c>
      <c r="I3144" s="35">
        <v>64</v>
      </c>
      <c r="J3144" s="35">
        <v>64</v>
      </c>
      <c r="K3144" s="36">
        <f t="shared" si="1694"/>
        <v>64</v>
      </c>
      <c r="L3144" s="36">
        <f t="shared" ref="L3144:L3156" si="1706">$L$3</f>
        <v>-4</v>
      </c>
      <c r="M3144" s="37">
        <f t="shared" si="1696"/>
        <v>60</v>
      </c>
      <c r="N3144" s="48">
        <v>0</v>
      </c>
      <c r="O3144" s="56">
        <v>0</v>
      </c>
      <c r="P3144" s="36" t="str">
        <f t="shared" si="1703"/>
        <v>76021 BK</v>
      </c>
      <c r="Q3144" s="38" t="s">
        <v>6187</v>
      </c>
      <c r="R3144" s="38" t="s">
        <v>6187</v>
      </c>
      <c r="S3144" s="39">
        <f t="shared" si="1697"/>
        <v>0</v>
      </c>
      <c r="T3144" s="39">
        <f t="shared" si="1704"/>
        <v>0</v>
      </c>
      <c r="U3144" s="39">
        <v>331.73076923076928</v>
      </c>
      <c r="V3144" s="39">
        <f t="shared" si="1687"/>
        <v>331.73076923076928</v>
      </c>
      <c r="W3144" s="39">
        <f t="shared" si="1698"/>
        <v>0</v>
      </c>
      <c r="X3144" s="39">
        <f>ROUNDUP(S3144*$X$4,0)</f>
        <v>0</v>
      </c>
      <c r="Y3144" s="40">
        <f t="shared" si="1700"/>
        <v>0</v>
      </c>
      <c r="Z3144" s="39">
        <f t="shared" si="1705"/>
        <v>0</v>
      </c>
      <c r="AA3144" s="40">
        <f t="shared" si="1701"/>
        <v>0</v>
      </c>
      <c r="AB3144" s="39">
        <f t="shared" si="1692"/>
        <v>0</v>
      </c>
      <c r="AC3144" s="40">
        <f t="shared" si="1702"/>
        <v>0</v>
      </c>
      <c r="AD3144" s="41" t="s">
        <v>5890</v>
      </c>
      <c r="AE3144" s="20">
        <v>0</v>
      </c>
      <c r="AF3144" s="17"/>
    </row>
    <row r="3145" spans="1:32" ht="16.899999999999999" customHeight="1" x14ac:dyDescent="0.3">
      <c r="A3145" s="73" t="s">
        <v>35</v>
      </c>
      <c r="B3145" s="74" t="s">
        <v>3804</v>
      </c>
      <c r="C3145" s="48" t="s">
        <v>34</v>
      </c>
      <c r="D3145" s="48">
        <v>1</v>
      </c>
      <c r="E3145" s="48">
        <v>357</v>
      </c>
      <c r="F3145" s="48" t="s">
        <v>6140</v>
      </c>
      <c r="G3145" s="48" t="s">
        <v>112</v>
      </c>
      <c r="H3145" s="75">
        <f t="shared" ref="H3145:H3183" si="1707">(I3145-J3145)/J3145</f>
        <v>0</v>
      </c>
      <c r="I3145" s="74">
        <v>38</v>
      </c>
      <c r="J3145" s="74">
        <v>38</v>
      </c>
      <c r="K3145" s="48">
        <f t="shared" si="1694"/>
        <v>38</v>
      </c>
      <c r="L3145" s="48">
        <f t="shared" si="1706"/>
        <v>-4</v>
      </c>
      <c r="M3145" s="48">
        <f t="shared" ref="M3145:M3182" si="1708">K3145+L3145</f>
        <v>34</v>
      </c>
      <c r="N3145" s="48">
        <v>0</v>
      </c>
      <c r="O3145" s="56">
        <v>0</v>
      </c>
      <c r="P3145" s="48" t="str">
        <f t="shared" si="1703"/>
        <v>TFT20019 NA</v>
      </c>
      <c r="Q3145" s="76" t="s">
        <v>6187</v>
      </c>
      <c r="R3145" s="76" t="s">
        <v>6187</v>
      </c>
      <c r="S3145" s="49">
        <f t="shared" ref="S3145:S3183" si="1709">((Q3145/65*0.7)+(R3145/260*0.3))</f>
        <v>0</v>
      </c>
      <c r="T3145" s="49">
        <f t="shared" si="1704"/>
        <v>0</v>
      </c>
      <c r="U3145" s="49">
        <v>66.769230769230774</v>
      </c>
      <c r="V3145" s="49">
        <f t="shared" si="1687"/>
        <v>66.769230769230774</v>
      </c>
      <c r="W3145" s="49">
        <f t="shared" si="1698"/>
        <v>0</v>
      </c>
      <c r="X3145" s="90">
        <f>ROUNDUP(S3145*$X$4,0)</f>
        <v>0</v>
      </c>
      <c r="Y3145" s="91">
        <f t="shared" ref="Y3145:Y3182" si="1710">X3145*O3145</f>
        <v>0</v>
      </c>
      <c r="Z3145" s="93">
        <f>ROUND((S3145*M3145)+X3145,0)</f>
        <v>0</v>
      </c>
      <c r="AA3145" s="94">
        <f t="shared" ref="AA3145:AA3182" si="1711">Z3145*O3145</f>
        <v>0</v>
      </c>
      <c r="AB3145" s="97">
        <f t="shared" si="1692"/>
        <v>0</v>
      </c>
      <c r="AC3145" s="98">
        <f t="shared" ref="AC3145:AC3182" si="1712">AB3145*O3145</f>
        <v>0</v>
      </c>
      <c r="AD3145" s="77" t="s">
        <v>5890</v>
      </c>
      <c r="AE3145" s="54">
        <v>0</v>
      </c>
      <c r="AF3145" s="17"/>
    </row>
    <row r="3146" spans="1:32" ht="16.899999999999999" customHeight="1" x14ac:dyDescent="0.3">
      <c r="A3146" s="73" t="s">
        <v>7</v>
      </c>
      <c r="B3146" s="74" t="s">
        <v>3806</v>
      </c>
      <c r="C3146" s="48" t="s">
        <v>34</v>
      </c>
      <c r="D3146" s="48">
        <v>1</v>
      </c>
      <c r="E3146" s="48">
        <v>357</v>
      </c>
      <c r="F3146" s="48" t="s">
        <v>6140</v>
      </c>
      <c r="G3146" s="48" t="s">
        <v>112</v>
      </c>
      <c r="H3146" s="75">
        <f t="shared" si="1707"/>
        <v>0</v>
      </c>
      <c r="I3146" s="74">
        <v>38</v>
      </c>
      <c r="J3146" s="74">
        <v>38</v>
      </c>
      <c r="K3146" s="48">
        <f t="shared" si="1694"/>
        <v>38</v>
      </c>
      <c r="L3146" s="48">
        <f t="shared" si="1706"/>
        <v>-4</v>
      </c>
      <c r="M3146" s="48">
        <f t="shared" si="1708"/>
        <v>34</v>
      </c>
      <c r="N3146" s="48">
        <v>0</v>
      </c>
      <c r="O3146" s="56">
        <v>0</v>
      </c>
      <c r="P3146" s="48" t="str">
        <f t="shared" si="1703"/>
        <v>TFT20022 NA</v>
      </c>
      <c r="Q3146" s="76" t="s">
        <v>6187</v>
      </c>
      <c r="R3146" s="76" t="s">
        <v>6187</v>
      </c>
      <c r="S3146" s="49">
        <f t="shared" si="1709"/>
        <v>0</v>
      </c>
      <c r="T3146" s="49">
        <f t="shared" si="1704"/>
        <v>0</v>
      </c>
      <c r="U3146" s="49">
        <v>195.69230769230768</v>
      </c>
      <c r="V3146" s="49">
        <f t="shared" si="1687"/>
        <v>195.69230769230768</v>
      </c>
      <c r="W3146" s="49">
        <f t="shared" si="1698"/>
        <v>0</v>
      </c>
      <c r="X3146" s="90">
        <f>ROUNDUP(S3146*$X$4,0)</f>
        <v>0</v>
      </c>
      <c r="Y3146" s="91">
        <f t="shared" si="1710"/>
        <v>0</v>
      </c>
      <c r="Z3146" s="93">
        <f>ROUND((S3146*M3146)+X3146,0)</f>
        <v>0</v>
      </c>
      <c r="AA3146" s="94">
        <f t="shared" si="1711"/>
        <v>0</v>
      </c>
      <c r="AB3146" s="97">
        <f t="shared" si="1692"/>
        <v>0</v>
      </c>
      <c r="AC3146" s="98">
        <f t="shared" si="1712"/>
        <v>0</v>
      </c>
      <c r="AD3146" s="77" t="s">
        <v>5890</v>
      </c>
      <c r="AE3146" s="54">
        <v>0</v>
      </c>
      <c r="AF3146" s="17"/>
    </row>
    <row r="3147" spans="1:32" ht="16.899999999999999" customHeight="1" x14ac:dyDescent="0.3">
      <c r="A3147" s="73" t="s">
        <v>35</v>
      </c>
      <c r="B3147" s="74" t="s">
        <v>3807</v>
      </c>
      <c r="C3147" s="48" t="s">
        <v>34</v>
      </c>
      <c r="D3147" s="48">
        <v>1</v>
      </c>
      <c r="E3147" s="48">
        <v>357</v>
      </c>
      <c r="F3147" s="48" t="s">
        <v>6140</v>
      </c>
      <c r="G3147" s="48" t="s">
        <v>112</v>
      </c>
      <c r="H3147" s="75">
        <f t="shared" si="1707"/>
        <v>0</v>
      </c>
      <c r="I3147" s="74">
        <v>38</v>
      </c>
      <c r="J3147" s="74">
        <v>38</v>
      </c>
      <c r="K3147" s="48">
        <f t="shared" si="1694"/>
        <v>38</v>
      </c>
      <c r="L3147" s="48">
        <f t="shared" si="1706"/>
        <v>-4</v>
      </c>
      <c r="M3147" s="48">
        <f t="shared" si="1708"/>
        <v>34</v>
      </c>
      <c r="N3147" s="48">
        <v>0</v>
      </c>
      <c r="O3147" s="56">
        <v>0</v>
      </c>
      <c r="P3147" s="48" t="str">
        <f t="shared" si="1703"/>
        <v>TFT20026 NA</v>
      </c>
      <c r="Q3147" s="76" t="s">
        <v>6187</v>
      </c>
      <c r="R3147" s="76" t="s">
        <v>6187</v>
      </c>
      <c r="S3147" s="49">
        <f t="shared" si="1709"/>
        <v>0</v>
      </c>
      <c r="T3147" s="49">
        <f t="shared" si="1704"/>
        <v>0</v>
      </c>
      <c r="U3147" s="49">
        <v>87.192307692307693</v>
      </c>
      <c r="V3147" s="49">
        <f t="shared" si="1687"/>
        <v>87.192307692307693</v>
      </c>
      <c r="W3147" s="49">
        <f t="shared" ref="W3147:W3177" si="1713">S3147*M3147</f>
        <v>0</v>
      </c>
      <c r="X3147" s="90">
        <f>ROUNDUP(S3147*$X$4,0)</f>
        <v>0</v>
      </c>
      <c r="Y3147" s="91">
        <f t="shared" si="1710"/>
        <v>0</v>
      </c>
      <c r="Z3147" s="93">
        <f t="shared" ref="Z3147:Z3205" si="1714">ROUND((S3147*M3147)+X3147,0)</f>
        <v>0</v>
      </c>
      <c r="AA3147" s="94">
        <f t="shared" si="1711"/>
        <v>0</v>
      </c>
      <c r="AB3147" s="97">
        <f t="shared" si="1692"/>
        <v>0</v>
      </c>
      <c r="AC3147" s="98">
        <f t="shared" si="1712"/>
        <v>0</v>
      </c>
      <c r="AD3147" s="77" t="s">
        <v>5890</v>
      </c>
      <c r="AE3147" s="54">
        <v>0</v>
      </c>
      <c r="AF3147" s="17"/>
    </row>
    <row r="3148" spans="1:32" ht="12.75" customHeight="1" x14ac:dyDescent="0.3">
      <c r="A3148" s="73" t="s">
        <v>35</v>
      </c>
      <c r="B3148" s="74" t="s">
        <v>3809</v>
      </c>
      <c r="C3148" s="48" t="s">
        <v>34</v>
      </c>
      <c r="D3148" s="48">
        <v>1</v>
      </c>
      <c r="E3148" s="48">
        <v>357</v>
      </c>
      <c r="F3148" s="48" t="s">
        <v>6140</v>
      </c>
      <c r="G3148" s="48" t="s">
        <v>112</v>
      </c>
      <c r="H3148" s="75">
        <f t="shared" si="1707"/>
        <v>0</v>
      </c>
      <c r="I3148" s="74">
        <v>38</v>
      </c>
      <c r="J3148" s="74">
        <v>38</v>
      </c>
      <c r="K3148" s="48">
        <f t="shared" si="1694"/>
        <v>38</v>
      </c>
      <c r="L3148" s="48">
        <f t="shared" si="1706"/>
        <v>-4</v>
      </c>
      <c r="M3148" s="48">
        <f t="shared" si="1708"/>
        <v>34</v>
      </c>
      <c r="N3148" s="48">
        <v>0</v>
      </c>
      <c r="O3148" s="56">
        <v>0</v>
      </c>
      <c r="P3148" s="48" t="str">
        <f t="shared" si="1703"/>
        <v>TFT25022 NA</v>
      </c>
      <c r="Q3148" s="76" t="s">
        <v>6187</v>
      </c>
      <c r="R3148" s="76" t="s">
        <v>6187</v>
      </c>
      <c r="S3148" s="49">
        <f t="shared" si="1709"/>
        <v>0</v>
      </c>
      <c r="T3148" s="49">
        <f t="shared" si="1704"/>
        <v>0</v>
      </c>
      <c r="U3148" s="49">
        <v>92.15384615384616</v>
      </c>
      <c r="V3148" s="49">
        <f t="shared" si="1687"/>
        <v>92.15384615384616</v>
      </c>
      <c r="W3148" s="49">
        <f t="shared" si="1713"/>
        <v>0</v>
      </c>
      <c r="X3148" s="90">
        <f t="shared" ref="X3148:X3152" si="1715">ROUNDUP(S3148*$X$4,0)</f>
        <v>0</v>
      </c>
      <c r="Y3148" s="91">
        <f t="shared" si="1710"/>
        <v>0</v>
      </c>
      <c r="Z3148" s="93">
        <f t="shared" si="1714"/>
        <v>0</v>
      </c>
      <c r="AA3148" s="94">
        <f t="shared" si="1711"/>
        <v>0</v>
      </c>
      <c r="AB3148" s="97">
        <f t="shared" si="1692"/>
        <v>0</v>
      </c>
      <c r="AC3148" s="98">
        <f t="shared" si="1712"/>
        <v>0</v>
      </c>
      <c r="AD3148" s="77" t="s">
        <v>5890</v>
      </c>
      <c r="AE3148" s="54">
        <v>0</v>
      </c>
      <c r="AF3148" s="17"/>
    </row>
    <row r="3149" spans="1:32" ht="16.899999999999999" customHeight="1" x14ac:dyDescent="0.3">
      <c r="A3149" s="73" t="s">
        <v>35</v>
      </c>
      <c r="B3149" s="74" t="s">
        <v>3831</v>
      </c>
      <c r="C3149" s="48" t="s">
        <v>1797</v>
      </c>
      <c r="D3149" s="48">
        <v>1</v>
      </c>
      <c r="E3149" s="48">
        <v>7400</v>
      </c>
      <c r="F3149" s="48" t="s">
        <v>6139</v>
      </c>
      <c r="G3149" s="48" t="s">
        <v>112</v>
      </c>
      <c r="H3149" s="75">
        <f t="shared" si="1707"/>
        <v>0</v>
      </c>
      <c r="I3149" s="74">
        <v>108</v>
      </c>
      <c r="J3149" s="74">
        <v>108</v>
      </c>
      <c r="K3149" s="48">
        <f t="shared" si="1694"/>
        <v>108</v>
      </c>
      <c r="L3149" s="48">
        <f t="shared" si="1706"/>
        <v>-4</v>
      </c>
      <c r="M3149" s="48">
        <f t="shared" si="1708"/>
        <v>104</v>
      </c>
      <c r="N3149" s="48">
        <v>0</v>
      </c>
      <c r="O3149" s="56">
        <v>0</v>
      </c>
      <c r="P3149" s="48" t="str">
        <f t="shared" si="1703"/>
        <v>F2214IN BK</v>
      </c>
      <c r="Q3149" s="76" t="s">
        <v>6187</v>
      </c>
      <c r="R3149" s="76" t="s">
        <v>6187</v>
      </c>
      <c r="S3149" s="49">
        <f t="shared" si="1709"/>
        <v>0</v>
      </c>
      <c r="T3149" s="49">
        <f t="shared" si="1704"/>
        <v>0</v>
      </c>
      <c r="U3149" s="49">
        <v>2.7123076923076921</v>
      </c>
      <c r="V3149" s="49">
        <f t="shared" si="1687"/>
        <v>2.7123076923076921</v>
      </c>
      <c r="W3149" s="49">
        <f t="shared" si="1713"/>
        <v>0</v>
      </c>
      <c r="X3149" s="90">
        <f t="shared" si="1715"/>
        <v>0</v>
      </c>
      <c r="Y3149" s="91">
        <f t="shared" si="1710"/>
        <v>0</v>
      </c>
      <c r="Z3149" s="93">
        <f t="shared" si="1714"/>
        <v>0</v>
      </c>
      <c r="AA3149" s="94">
        <f t="shared" si="1711"/>
        <v>0</v>
      </c>
      <c r="AB3149" s="97">
        <f t="shared" si="1692"/>
        <v>0</v>
      </c>
      <c r="AC3149" s="98">
        <f t="shared" si="1712"/>
        <v>0</v>
      </c>
      <c r="AD3149" s="77" t="s">
        <v>5890</v>
      </c>
      <c r="AE3149" s="54">
        <v>0</v>
      </c>
      <c r="AF3149" s="17"/>
    </row>
    <row r="3150" spans="1:32" ht="12.75" customHeight="1" x14ac:dyDescent="0.3">
      <c r="A3150" s="73" t="s">
        <v>7</v>
      </c>
      <c r="B3150" s="74" t="s">
        <v>3847</v>
      </c>
      <c r="C3150" s="48" t="s">
        <v>1797</v>
      </c>
      <c r="D3150" s="48">
        <v>1</v>
      </c>
      <c r="E3150" s="48">
        <v>7400</v>
      </c>
      <c r="F3150" s="48" t="s">
        <v>6139</v>
      </c>
      <c r="G3150" s="48" t="s">
        <v>112</v>
      </c>
      <c r="H3150" s="75">
        <f t="shared" si="1707"/>
        <v>0</v>
      </c>
      <c r="I3150" s="74">
        <v>38</v>
      </c>
      <c r="J3150" s="74">
        <v>38</v>
      </c>
      <c r="K3150" s="48">
        <f t="shared" si="1694"/>
        <v>38</v>
      </c>
      <c r="L3150" s="48">
        <f t="shared" si="1706"/>
        <v>-4</v>
      </c>
      <c r="M3150" s="48">
        <f t="shared" si="1708"/>
        <v>34</v>
      </c>
      <c r="N3150" s="48">
        <v>0</v>
      </c>
      <c r="O3150" s="56">
        <v>0</v>
      </c>
      <c r="P3150" s="48" t="str">
        <f t="shared" si="1703"/>
        <v>F3211 BK</v>
      </c>
      <c r="Q3150" s="76" t="s">
        <v>6187</v>
      </c>
      <c r="R3150" s="76" t="s">
        <v>6187</v>
      </c>
      <c r="S3150" s="49">
        <f t="shared" si="1709"/>
        <v>0</v>
      </c>
      <c r="T3150" s="49">
        <f t="shared" si="1704"/>
        <v>0</v>
      </c>
      <c r="U3150" s="49">
        <v>57.16615384615384</v>
      </c>
      <c r="V3150" s="49">
        <f t="shared" si="1687"/>
        <v>57.16615384615384</v>
      </c>
      <c r="W3150" s="49">
        <f t="shared" si="1713"/>
        <v>0</v>
      </c>
      <c r="X3150" s="90">
        <f t="shared" si="1715"/>
        <v>0</v>
      </c>
      <c r="Y3150" s="91">
        <f t="shared" si="1710"/>
        <v>0</v>
      </c>
      <c r="Z3150" s="93">
        <f t="shared" si="1714"/>
        <v>0</v>
      </c>
      <c r="AA3150" s="94">
        <f t="shared" si="1711"/>
        <v>0</v>
      </c>
      <c r="AB3150" s="97">
        <f t="shared" si="1692"/>
        <v>0</v>
      </c>
      <c r="AC3150" s="98">
        <f t="shared" si="1712"/>
        <v>0</v>
      </c>
      <c r="AD3150" s="77" t="s">
        <v>5890</v>
      </c>
      <c r="AE3150" s="54">
        <v>0</v>
      </c>
      <c r="AF3150" s="17"/>
    </row>
    <row r="3151" spans="1:32" ht="12.75" customHeight="1" x14ac:dyDescent="0.3">
      <c r="A3151" s="73" t="s">
        <v>35</v>
      </c>
      <c r="B3151" s="74" t="s">
        <v>3854</v>
      </c>
      <c r="C3151" s="48" t="s">
        <v>1797</v>
      </c>
      <c r="D3151" s="48">
        <v>1</v>
      </c>
      <c r="E3151" s="48">
        <v>7400</v>
      </c>
      <c r="F3151" s="48" t="s">
        <v>6139</v>
      </c>
      <c r="G3151" s="48" t="s">
        <v>35</v>
      </c>
      <c r="H3151" s="75">
        <f t="shared" si="1707"/>
        <v>0</v>
      </c>
      <c r="I3151" s="74">
        <v>43</v>
      </c>
      <c r="J3151" s="74">
        <v>43</v>
      </c>
      <c r="K3151" s="48">
        <f t="shared" si="1694"/>
        <v>43</v>
      </c>
      <c r="L3151" s="48">
        <f t="shared" si="1706"/>
        <v>-4</v>
      </c>
      <c r="M3151" s="48">
        <f t="shared" si="1708"/>
        <v>39</v>
      </c>
      <c r="N3151" s="48">
        <v>0</v>
      </c>
      <c r="O3151" s="56">
        <v>0</v>
      </c>
      <c r="P3151" s="48" t="str">
        <f t="shared" si="1703"/>
        <v>F70021 BK</v>
      </c>
      <c r="Q3151" s="76" t="s">
        <v>6187</v>
      </c>
      <c r="R3151" s="76" t="s">
        <v>6187</v>
      </c>
      <c r="S3151" s="49">
        <f t="shared" si="1709"/>
        <v>0</v>
      </c>
      <c r="T3151" s="49">
        <f t="shared" si="1704"/>
        <v>0</v>
      </c>
      <c r="U3151" s="49">
        <v>3.2192307692307693</v>
      </c>
      <c r="V3151" s="49">
        <f t="shared" si="1687"/>
        <v>3.2192307692307693</v>
      </c>
      <c r="W3151" s="49">
        <f t="shared" si="1713"/>
        <v>0</v>
      </c>
      <c r="X3151" s="90">
        <f t="shared" si="1715"/>
        <v>0</v>
      </c>
      <c r="Y3151" s="91">
        <f t="shared" si="1710"/>
        <v>0</v>
      </c>
      <c r="Z3151" s="93">
        <f t="shared" si="1714"/>
        <v>0</v>
      </c>
      <c r="AA3151" s="94">
        <f t="shared" si="1711"/>
        <v>0</v>
      </c>
      <c r="AB3151" s="97">
        <f t="shared" si="1692"/>
        <v>0</v>
      </c>
      <c r="AC3151" s="98">
        <f t="shared" si="1712"/>
        <v>0</v>
      </c>
      <c r="AD3151" s="77" t="s">
        <v>5890</v>
      </c>
      <c r="AE3151" s="54">
        <v>0</v>
      </c>
      <c r="AF3151" s="17"/>
    </row>
    <row r="3152" spans="1:32" ht="16.899999999999999" customHeight="1" x14ac:dyDescent="0.3">
      <c r="A3152" s="73" t="s">
        <v>35</v>
      </c>
      <c r="B3152" s="74" t="s">
        <v>3855</v>
      </c>
      <c r="C3152" s="48" t="s">
        <v>1797</v>
      </c>
      <c r="D3152" s="48">
        <v>1</v>
      </c>
      <c r="E3152" s="48">
        <v>203</v>
      </c>
      <c r="F3152" s="48" t="s">
        <v>6111</v>
      </c>
      <c r="G3152" s="48" t="s">
        <v>35</v>
      </c>
      <c r="H3152" s="75">
        <f t="shared" si="1707"/>
        <v>0</v>
      </c>
      <c r="I3152" s="74">
        <v>33</v>
      </c>
      <c r="J3152" s="74">
        <v>33</v>
      </c>
      <c r="K3152" s="48">
        <f t="shared" si="1694"/>
        <v>33</v>
      </c>
      <c r="L3152" s="48">
        <f t="shared" si="1706"/>
        <v>-4</v>
      </c>
      <c r="M3152" s="48">
        <f t="shared" si="1708"/>
        <v>29</v>
      </c>
      <c r="N3152" s="48">
        <v>0</v>
      </c>
      <c r="O3152" s="56">
        <v>5.5122</v>
      </c>
      <c r="P3152" s="48" t="str">
        <f t="shared" si="1703"/>
        <v>F70021 BK</v>
      </c>
      <c r="Q3152" s="76" t="s">
        <v>6187</v>
      </c>
      <c r="R3152" s="76" t="s">
        <v>6187</v>
      </c>
      <c r="S3152" s="49">
        <f t="shared" si="1709"/>
        <v>0</v>
      </c>
      <c r="T3152" s="49">
        <f t="shared" si="1704"/>
        <v>0</v>
      </c>
      <c r="U3152" s="49">
        <v>3.2192307692307693</v>
      </c>
      <c r="V3152" s="49">
        <f t="shared" si="1687"/>
        <v>3.2192307692307693</v>
      </c>
      <c r="W3152" s="49">
        <f t="shared" si="1713"/>
        <v>0</v>
      </c>
      <c r="X3152" s="90">
        <f t="shared" si="1715"/>
        <v>0</v>
      </c>
      <c r="Y3152" s="91">
        <f t="shared" si="1710"/>
        <v>0</v>
      </c>
      <c r="Z3152" s="93">
        <f t="shared" si="1714"/>
        <v>0</v>
      </c>
      <c r="AA3152" s="94">
        <f t="shared" si="1711"/>
        <v>0</v>
      </c>
      <c r="AB3152" s="97">
        <f t="shared" si="1692"/>
        <v>0</v>
      </c>
      <c r="AC3152" s="98">
        <f t="shared" si="1712"/>
        <v>0</v>
      </c>
      <c r="AD3152" s="77" t="s">
        <v>5890</v>
      </c>
      <c r="AE3152" s="54">
        <v>0</v>
      </c>
      <c r="AF3152" s="17"/>
    </row>
    <row r="3153" spans="1:32" ht="16.899999999999999" customHeight="1" x14ac:dyDescent="0.3">
      <c r="A3153" s="73" t="s">
        <v>35</v>
      </c>
      <c r="B3153" s="74" t="s">
        <v>4298</v>
      </c>
      <c r="C3153" s="48" t="s">
        <v>40</v>
      </c>
      <c r="D3153" s="48">
        <v>500</v>
      </c>
      <c r="E3153" s="48">
        <v>621</v>
      </c>
      <c r="F3153" s="48" t="s">
        <v>6128</v>
      </c>
      <c r="G3153" s="48" t="s">
        <v>35</v>
      </c>
      <c r="H3153" s="75">
        <f t="shared" si="1707"/>
        <v>-0.56603773584905659</v>
      </c>
      <c r="I3153" s="74">
        <v>23</v>
      </c>
      <c r="J3153" s="74">
        <v>53</v>
      </c>
      <c r="K3153" s="48">
        <f t="shared" si="1694"/>
        <v>23</v>
      </c>
      <c r="L3153" s="48">
        <f t="shared" si="1706"/>
        <v>-4</v>
      </c>
      <c r="M3153" s="48">
        <f t="shared" si="1708"/>
        <v>19</v>
      </c>
      <c r="N3153" s="48">
        <v>4</v>
      </c>
      <c r="O3153" s="56">
        <v>31.274999999999999</v>
      </c>
      <c r="P3153" s="48" t="str">
        <f t="shared" si="1703"/>
        <v>461626 BK</v>
      </c>
      <c r="Q3153" s="76">
        <v>0</v>
      </c>
      <c r="R3153" s="76">
        <v>30</v>
      </c>
      <c r="S3153" s="49">
        <f t="shared" si="1709"/>
        <v>3.4615384615384617E-2</v>
      </c>
      <c r="T3153" s="49">
        <f t="shared" si="1704"/>
        <v>17.30769230769231</v>
      </c>
      <c r="U3153" s="49">
        <v>1019.4615384615385</v>
      </c>
      <c r="V3153" s="49">
        <f t="shared" si="1687"/>
        <v>2.0389230769230768</v>
      </c>
      <c r="W3153" s="49">
        <f t="shared" si="1713"/>
        <v>0.65769230769230769</v>
      </c>
      <c r="X3153" s="90">
        <f>ROUND(S3153*$X$3,0)</f>
        <v>0</v>
      </c>
      <c r="Y3153" s="91">
        <f t="shared" si="1710"/>
        <v>0</v>
      </c>
      <c r="Z3153" s="93">
        <f t="shared" si="1714"/>
        <v>1</v>
      </c>
      <c r="AA3153" s="94">
        <f t="shared" si="1711"/>
        <v>31.274999999999999</v>
      </c>
      <c r="AB3153" s="97">
        <f t="shared" si="1692"/>
        <v>1</v>
      </c>
      <c r="AC3153" s="98">
        <f t="shared" si="1712"/>
        <v>31.274999999999999</v>
      </c>
      <c r="AD3153" s="77" t="s">
        <v>5890</v>
      </c>
      <c r="AE3153" s="54">
        <v>31.274999999999999</v>
      </c>
      <c r="AF3153" s="17"/>
    </row>
    <row r="3154" spans="1:32" ht="16.899999999999999" customHeight="1" x14ac:dyDescent="0.3">
      <c r="A3154" s="73" t="s">
        <v>7</v>
      </c>
      <c r="B3154" s="74" t="s">
        <v>3856</v>
      </c>
      <c r="C3154" s="48" t="s">
        <v>1797</v>
      </c>
      <c r="D3154" s="48">
        <v>1</v>
      </c>
      <c r="E3154" s="48">
        <v>7400</v>
      </c>
      <c r="F3154" s="48" t="s">
        <v>6139</v>
      </c>
      <c r="G3154" s="48" t="s">
        <v>112</v>
      </c>
      <c r="H3154" s="75">
        <f t="shared" si="1707"/>
        <v>0</v>
      </c>
      <c r="I3154" s="74">
        <v>108</v>
      </c>
      <c r="J3154" s="74">
        <v>108</v>
      </c>
      <c r="K3154" s="48">
        <f t="shared" si="1694"/>
        <v>108</v>
      </c>
      <c r="L3154" s="48">
        <f t="shared" si="1706"/>
        <v>-4</v>
      </c>
      <c r="M3154" s="48">
        <f t="shared" si="1708"/>
        <v>104</v>
      </c>
      <c r="N3154" s="48">
        <v>0</v>
      </c>
      <c r="O3154" s="56">
        <v>0</v>
      </c>
      <c r="P3154" s="48" t="str">
        <f t="shared" si="1703"/>
        <v>F7503/4 BK</v>
      </c>
      <c r="Q3154" s="76" t="s">
        <v>6187</v>
      </c>
      <c r="R3154" s="76" t="s">
        <v>6187</v>
      </c>
      <c r="S3154" s="49">
        <f t="shared" si="1709"/>
        <v>0</v>
      </c>
      <c r="T3154" s="49">
        <f t="shared" si="1704"/>
        <v>0</v>
      </c>
      <c r="U3154" s="49">
        <v>44.169230769230765</v>
      </c>
      <c r="V3154" s="49">
        <f t="shared" si="1687"/>
        <v>44.169230769230765</v>
      </c>
      <c r="W3154" s="49">
        <f t="shared" si="1713"/>
        <v>0</v>
      </c>
      <c r="X3154" s="90">
        <f>ROUNDUP(S3154*$X$4,0)</f>
        <v>0</v>
      </c>
      <c r="Y3154" s="91">
        <f t="shared" si="1710"/>
        <v>0</v>
      </c>
      <c r="Z3154" s="93">
        <f t="shared" si="1714"/>
        <v>0</v>
      </c>
      <c r="AA3154" s="94">
        <f t="shared" si="1711"/>
        <v>0</v>
      </c>
      <c r="AB3154" s="97">
        <f t="shared" si="1692"/>
        <v>0</v>
      </c>
      <c r="AC3154" s="98">
        <f t="shared" si="1712"/>
        <v>0</v>
      </c>
      <c r="AD3154" s="77" t="s">
        <v>5890</v>
      </c>
      <c r="AE3154" s="54">
        <v>0</v>
      </c>
      <c r="AF3154" s="17"/>
    </row>
    <row r="3155" spans="1:32" ht="16.899999999999999" customHeight="1" x14ac:dyDescent="0.3">
      <c r="A3155" s="73" t="s">
        <v>35</v>
      </c>
      <c r="B3155" s="74" t="s">
        <v>3881</v>
      </c>
      <c r="C3155" s="48" t="s">
        <v>1790</v>
      </c>
      <c r="D3155" s="48">
        <v>500</v>
      </c>
      <c r="E3155" s="48">
        <v>621</v>
      </c>
      <c r="F3155" s="48" t="s">
        <v>6128</v>
      </c>
      <c r="G3155" s="48" t="s">
        <v>35</v>
      </c>
      <c r="H3155" s="75">
        <f t="shared" si="1707"/>
        <v>-0.46511627906976744</v>
      </c>
      <c r="I3155" s="74">
        <v>23</v>
      </c>
      <c r="J3155" s="74">
        <v>43</v>
      </c>
      <c r="K3155" s="48">
        <f t="shared" si="1694"/>
        <v>23</v>
      </c>
      <c r="L3155" s="48">
        <f t="shared" si="1706"/>
        <v>-4</v>
      </c>
      <c r="M3155" s="48">
        <f t="shared" si="1708"/>
        <v>19</v>
      </c>
      <c r="N3155" s="48">
        <v>0</v>
      </c>
      <c r="O3155" s="56">
        <v>62.35</v>
      </c>
      <c r="P3155" s="48" t="str">
        <f t="shared" si="1703"/>
        <v>9058X BK</v>
      </c>
      <c r="Q3155" s="76">
        <v>0</v>
      </c>
      <c r="R3155" s="76">
        <v>1</v>
      </c>
      <c r="S3155" s="49">
        <f t="shared" si="1709"/>
        <v>1.153846153846154E-3</v>
      </c>
      <c r="T3155" s="49">
        <f t="shared" si="1704"/>
        <v>0.57692307692307698</v>
      </c>
      <c r="U3155" s="49">
        <v>13.692307692307693</v>
      </c>
      <c r="V3155" s="49">
        <f t="shared" si="1687"/>
        <v>2.7384615384615386E-2</v>
      </c>
      <c r="W3155" s="49">
        <f t="shared" si="1713"/>
        <v>2.1923076923076924E-2</v>
      </c>
      <c r="X3155" s="90">
        <f>ROUNDUP(S3155*$X$3,0)</f>
        <v>1</v>
      </c>
      <c r="Y3155" s="91">
        <f t="shared" si="1710"/>
        <v>62.35</v>
      </c>
      <c r="Z3155" s="93">
        <f t="shared" si="1714"/>
        <v>1</v>
      </c>
      <c r="AA3155" s="94">
        <f t="shared" si="1711"/>
        <v>62.35</v>
      </c>
      <c r="AB3155" s="97">
        <f t="shared" si="1692"/>
        <v>1</v>
      </c>
      <c r="AC3155" s="98">
        <f t="shared" si="1712"/>
        <v>62.35</v>
      </c>
      <c r="AD3155" s="77" t="s">
        <v>5890</v>
      </c>
      <c r="AE3155" s="54">
        <v>62.35</v>
      </c>
      <c r="AF3155" s="17"/>
    </row>
    <row r="3156" spans="1:32" ht="12.75" customHeight="1" x14ac:dyDescent="0.3">
      <c r="A3156" s="73" t="s">
        <v>35</v>
      </c>
      <c r="B3156" s="74" t="s">
        <v>3885</v>
      </c>
      <c r="C3156" s="48" t="s">
        <v>1797</v>
      </c>
      <c r="D3156" s="48">
        <v>1</v>
      </c>
      <c r="E3156" s="48">
        <v>1295</v>
      </c>
      <c r="F3156" s="48" t="s">
        <v>6142</v>
      </c>
      <c r="G3156" s="48" t="s">
        <v>112</v>
      </c>
      <c r="H3156" s="75">
        <f t="shared" si="1707"/>
        <v>0</v>
      </c>
      <c r="I3156" s="74">
        <v>245</v>
      </c>
      <c r="J3156" s="74">
        <v>245</v>
      </c>
      <c r="K3156" s="48">
        <f t="shared" si="1694"/>
        <v>245</v>
      </c>
      <c r="L3156" s="48">
        <f t="shared" si="1706"/>
        <v>-4</v>
      </c>
      <c r="M3156" s="48">
        <f t="shared" si="1708"/>
        <v>241</v>
      </c>
      <c r="N3156" s="48">
        <v>0</v>
      </c>
      <c r="O3156" s="56">
        <v>0</v>
      </c>
      <c r="P3156" s="48" t="str">
        <f t="shared" si="1703"/>
        <v>F50012 NA</v>
      </c>
      <c r="Q3156" s="76" t="s">
        <v>6187</v>
      </c>
      <c r="R3156" s="76" t="s">
        <v>6187</v>
      </c>
      <c r="S3156" s="49">
        <f t="shared" si="1709"/>
        <v>0</v>
      </c>
      <c r="T3156" s="49">
        <f t="shared" si="1704"/>
        <v>0</v>
      </c>
      <c r="U3156" s="49">
        <v>0.11538461538461539</v>
      </c>
      <c r="V3156" s="49">
        <f t="shared" si="1687"/>
        <v>0.11538461538461539</v>
      </c>
      <c r="W3156" s="49">
        <f t="shared" si="1713"/>
        <v>0</v>
      </c>
      <c r="X3156" s="90">
        <f>ROUNDUP(S3156*$X$4,0)</f>
        <v>0</v>
      </c>
      <c r="Y3156" s="91">
        <f t="shared" si="1710"/>
        <v>0</v>
      </c>
      <c r="Z3156" s="93">
        <f t="shared" si="1714"/>
        <v>0</v>
      </c>
      <c r="AA3156" s="94">
        <f t="shared" si="1711"/>
        <v>0</v>
      </c>
      <c r="AB3156" s="97">
        <f t="shared" si="1692"/>
        <v>0</v>
      </c>
      <c r="AC3156" s="98">
        <f t="shared" si="1712"/>
        <v>0</v>
      </c>
      <c r="AD3156" s="77" t="s">
        <v>5890</v>
      </c>
      <c r="AE3156" s="54">
        <v>0</v>
      </c>
      <c r="AF3156" s="17"/>
    </row>
    <row r="3157" spans="1:32" ht="16.899999999999999" customHeight="1" x14ac:dyDescent="0.3">
      <c r="A3157" s="73" t="s">
        <v>7</v>
      </c>
      <c r="B3157" s="74" t="s">
        <v>3520</v>
      </c>
      <c r="C3157" s="48" t="s">
        <v>10</v>
      </c>
      <c r="D3157" s="48">
        <v>100</v>
      </c>
      <c r="E3157" s="48">
        <v>2834</v>
      </c>
      <c r="F3157" s="48" t="s">
        <v>6126</v>
      </c>
      <c r="G3157" s="48">
        <v>2</v>
      </c>
      <c r="H3157" s="75">
        <f t="shared" si="1707"/>
        <v>0</v>
      </c>
      <c r="I3157" s="74">
        <v>55</v>
      </c>
      <c r="J3157" s="74">
        <f>I3157</f>
        <v>55</v>
      </c>
      <c r="K3157" s="48">
        <f t="shared" si="1694"/>
        <v>55</v>
      </c>
      <c r="L3157" s="48"/>
      <c r="M3157" s="48">
        <f t="shared" si="1708"/>
        <v>55</v>
      </c>
      <c r="N3157" s="48">
        <v>0</v>
      </c>
      <c r="O3157" s="56">
        <v>50.529969999999999</v>
      </c>
      <c r="P3157" s="48" t="str">
        <f t="shared" si="1703"/>
        <v>6335 SL</v>
      </c>
      <c r="Q3157" s="76">
        <v>8</v>
      </c>
      <c r="R3157" s="76">
        <v>20</v>
      </c>
      <c r="S3157" s="49">
        <f t="shared" si="1709"/>
        <v>0.10923076923076923</v>
      </c>
      <c r="T3157" s="49">
        <f t="shared" si="1704"/>
        <v>10.923076923076923</v>
      </c>
      <c r="U3157" s="49">
        <v>83.615384615384613</v>
      </c>
      <c r="V3157" s="49">
        <f t="shared" si="1687"/>
        <v>0.83615384615384614</v>
      </c>
      <c r="W3157" s="49">
        <f t="shared" si="1713"/>
        <v>6.0076923076923077</v>
      </c>
      <c r="X3157" s="90">
        <f t="shared" ref="X3157" si="1716">ROUND(S3157*$X$4,0)</f>
        <v>1</v>
      </c>
      <c r="Y3157" s="91">
        <f t="shared" si="1710"/>
        <v>50.529969999999999</v>
      </c>
      <c r="Z3157" s="93">
        <f t="shared" si="1714"/>
        <v>7</v>
      </c>
      <c r="AA3157" s="94">
        <f t="shared" si="1711"/>
        <v>353.70979</v>
      </c>
      <c r="AB3157" s="97">
        <f t="shared" si="1692"/>
        <v>8</v>
      </c>
      <c r="AC3157" s="98">
        <f t="shared" si="1712"/>
        <v>404.23975999999999</v>
      </c>
      <c r="AD3157" s="77" t="s">
        <v>3</v>
      </c>
      <c r="AE3157" s="54">
        <v>404.23975999999999</v>
      </c>
      <c r="AF3157" s="17"/>
    </row>
    <row r="3158" spans="1:32" ht="16.899999999999999" customHeight="1" x14ac:dyDescent="0.3">
      <c r="A3158" s="73" t="s">
        <v>35</v>
      </c>
      <c r="B3158" s="74" t="s">
        <v>3889</v>
      </c>
      <c r="C3158" s="48" t="s">
        <v>2144</v>
      </c>
      <c r="D3158" s="48">
        <v>500</v>
      </c>
      <c r="E3158" s="48">
        <v>4013</v>
      </c>
      <c r="F3158" s="48" t="s">
        <v>6180</v>
      </c>
      <c r="G3158" s="48" t="s">
        <v>11</v>
      </c>
      <c r="H3158" s="75">
        <f t="shared" si="1707"/>
        <v>0</v>
      </c>
      <c r="I3158" s="74">
        <v>5</v>
      </c>
      <c r="J3158" s="74">
        <v>5</v>
      </c>
      <c r="K3158" s="48">
        <f>J3158</f>
        <v>5</v>
      </c>
      <c r="L3158" s="48"/>
      <c r="M3158" s="48">
        <f t="shared" si="1708"/>
        <v>5</v>
      </c>
      <c r="N3158" s="48">
        <v>0</v>
      </c>
      <c r="O3158" s="56">
        <v>594.01424999999995</v>
      </c>
      <c r="P3158" s="48" t="str">
        <f t="shared" si="1703"/>
        <v>M1224 WH</v>
      </c>
      <c r="Q3158" s="76" t="s">
        <v>6187</v>
      </c>
      <c r="R3158" s="76" t="s">
        <v>6187</v>
      </c>
      <c r="S3158" s="49">
        <f t="shared" si="1709"/>
        <v>0</v>
      </c>
      <c r="T3158" s="49">
        <f t="shared" si="1704"/>
        <v>0</v>
      </c>
      <c r="U3158" s="49">
        <v>26.53846153846154</v>
      </c>
      <c r="V3158" s="49">
        <f t="shared" si="1687"/>
        <v>5.3076923076923077E-2</v>
      </c>
      <c r="W3158" s="49">
        <f t="shared" si="1713"/>
        <v>0</v>
      </c>
      <c r="X3158" s="90">
        <f>ROUNDUP(S3158*$X$2,0)</f>
        <v>0</v>
      </c>
      <c r="Y3158" s="91">
        <f t="shared" si="1710"/>
        <v>0</v>
      </c>
      <c r="Z3158" s="93">
        <f t="shared" si="1714"/>
        <v>0</v>
      </c>
      <c r="AA3158" s="94">
        <f t="shared" si="1711"/>
        <v>0</v>
      </c>
      <c r="AB3158" s="97">
        <f>ROUND((S3158*$AB$2)+Z3158,0)</f>
        <v>0</v>
      </c>
      <c r="AC3158" s="98">
        <f t="shared" si="1712"/>
        <v>0</v>
      </c>
      <c r="AD3158" s="77" t="s">
        <v>5891</v>
      </c>
      <c r="AE3158" s="54">
        <v>0</v>
      </c>
      <c r="AF3158" s="17"/>
    </row>
    <row r="3159" spans="1:32" ht="16.899999999999999" customHeight="1" x14ac:dyDescent="0.3">
      <c r="A3159" s="73" t="s">
        <v>7</v>
      </c>
      <c r="B3159" s="74" t="s">
        <v>4337</v>
      </c>
      <c r="C3159" s="48" t="s">
        <v>1154</v>
      </c>
      <c r="D3159" s="48">
        <v>500</v>
      </c>
      <c r="E3159" s="48">
        <v>621</v>
      </c>
      <c r="F3159" s="48" t="s">
        <v>6128</v>
      </c>
      <c r="G3159" s="48" t="s">
        <v>35</v>
      </c>
      <c r="H3159" s="75">
        <f t="shared" si="1707"/>
        <v>-0.13793103448275862</v>
      </c>
      <c r="I3159" s="74">
        <v>25</v>
      </c>
      <c r="J3159" s="74">
        <v>29</v>
      </c>
      <c r="K3159" s="48">
        <f t="shared" ref="K3159:K3164" si="1717">I3159</f>
        <v>25</v>
      </c>
      <c r="L3159" s="48">
        <v>-4</v>
      </c>
      <c r="M3159" s="48">
        <f t="shared" si="1708"/>
        <v>21</v>
      </c>
      <c r="N3159" s="48">
        <v>2</v>
      </c>
      <c r="O3159" s="56">
        <v>56.47</v>
      </c>
      <c r="P3159" s="48" t="str">
        <f t="shared" si="1703"/>
        <v>5093C SL</v>
      </c>
      <c r="Q3159" s="76">
        <v>0</v>
      </c>
      <c r="R3159" s="76">
        <v>0</v>
      </c>
      <c r="S3159" s="49">
        <f t="shared" si="1709"/>
        <v>0</v>
      </c>
      <c r="T3159" s="49">
        <f t="shared" si="1704"/>
        <v>0</v>
      </c>
      <c r="U3159" s="49">
        <v>490.28307692307692</v>
      </c>
      <c r="V3159" s="49">
        <f t="shared" si="1687"/>
        <v>0.98056615384615387</v>
      </c>
      <c r="W3159" s="49">
        <f t="shared" si="1713"/>
        <v>0</v>
      </c>
      <c r="X3159" s="90">
        <f>ROUNDUP(S3159*$X$4,0)</f>
        <v>0</v>
      </c>
      <c r="Y3159" s="91">
        <f t="shared" si="1710"/>
        <v>0</v>
      </c>
      <c r="Z3159" s="93">
        <f t="shared" si="1714"/>
        <v>0</v>
      </c>
      <c r="AA3159" s="94">
        <f t="shared" si="1711"/>
        <v>0</v>
      </c>
      <c r="AB3159" s="97">
        <f t="shared" ref="AB3159:AB3164" si="1718">ROUND((S3159*$AB$4)+Z3159,0)</f>
        <v>0</v>
      </c>
      <c r="AC3159" s="98">
        <f t="shared" si="1712"/>
        <v>0</v>
      </c>
      <c r="AD3159" s="77" t="s">
        <v>3</v>
      </c>
      <c r="AE3159" s="54">
        <v>0</v>
      </c>
      <c r="AF3159" s="17"/>
    </row>
    <row r="3160" spans="1:32" ht="16.899999999999999" customHeight="1" x14ac:dyDescent="0.3">
      <c r="A3160" s="73" t="s">
        <v>35</v>
      </c>
      <c r="B3160" s="74" t="s">
        <v>4393</v>
      </c>
      <c r="C3160" s="48" t="s">
        <v>40</v>
      </c>
      <c r="D3160" s="48">
        <v>1000</v>
      </c>
      <c r="E3160" s="48">
        <v>621</v>
      </c>
      <c r="F3160" s="48" t="s">
        <v>6128</v>
      </c>
      <c r="G3160" s="48" t="s">
        <v>112</v>
      </c>
      <c r="H3160" s="75">
        <f t="shared" si="1707"/>
        <v>-0.16666666666666666</v>
      </c>
      <c r="I3160" s="74">
        <v>20</v>
      </c>
      <c r="J3160" s="74">
        <v>24</v>
      </c>
      <c r="K3160" s="48">
        <f t="shared" si="1717"/>
        <v>20</v>
      </c>
      <c r="L3160" s="48">
        <f>$L$3</f>
        <v>-4</v>
      </c>
      <c r="M3160" s="48">
        <f t="shared" si="1708"/>
        <v>16</v>
      </c>
      <c r="N3160" s="48">
        <v>0</v>
      </c>
      <c r="O3160" s="56">
        <v>22.03</v>
      </c>
      <c r="P3160" s="48" t="str">
        <f t="shared" si="1703"/>
        <v>1563 RD</v>
      </c>
      <c r="Q3160" s="76">
        <v>0</v>
      </c>
      <c r="R3160" s="76">
        <v>0</v>
      </c>
      <c r="S3160" s="49">
        <f t="shared" si="1709"/>
        <v>0</v>
      </c>
      <c r="T3160" s="49">
        <f t="shared" si="1704"/>
        <v>0</v>
      </c>
      <c r="U3160" s="49">
        <v>35.153846153846153</v>
      </c>
      <c r="V3160" s="49">
        <f t="shared" si="1687"/>
        <v>3.5153846153846154E-2</v>
      </c>
      <c r="W3160" s="49">
        <f t="shared" si="1713"/>
        <v>0</v>
      </c>
      <c r="X3160" s="90">
        <f>ROUNDUP(S3160*$X$3,0)</f>
        <v>0</v>
      </c>
      <c r="Y3160" s="91">
        <f t="shared" si="1710"/>
        <v>0</v>
      </c>
      <c r="Z3160" s="93">
        <f t="shared" si="1714"/>
        <v>0</v>
      </c>
      <c r="AA3160" s="94">
        <f t="shared" si="1711"/>
        <v>0</v>
      </c>
      <c r="AB3160" s="97">
        <f t="shared" si="1718"/>
        <v>0</v>
      </c>
      <c r="AC3160" s="98">
        <f t="shared" si="1712"/>
        <v>0</v>
      </c>
      <c r="AD3160" s="77" t="s">
        <v>3</v>
      </c>
      <c r="AE3160" s="54">
        <v>0</v>
      </c>
      <c r="AF3160" s="17"/>
    </row>
    <row r="3161" spans="1:32" ht="12.75" customHeight="1" x14ac:dyDescent="0.3">
      <c r="A3161" s="73" t="s">
        <v>7</v>
      </c>
      <c r="B3161" s="74" t="s">
        <v>4406</v>
      </c>
      <c r="C3161" s="48" t="s">
        <v>1143</v>
      </c>
      <c r="D3161" s="48">
        <v>500</v>
      </c>
      <c r="E3161" s="48">
        <v>30327</v>
      </c>
      <c r="F3161" s="48" t="s">
        <v>5915</v>
      </c>
      <c r="G3161" s="48" t="s">
        <v>122</v>
      </c>
      <c r="H3161" s="75">
        <f t="shared" si="1707"/>
        <v>0</v>
      </c>
      <c r="I3161" s="74">
        <v>34</v>
      </c>
      <c r="J3161" s="74">
        <v>34</v>
      </c>
      <c r="K3161" s="48">
        <f t="shared" si="1717"/>
        <v>34</v>
      </c>
      <c r="L3161" s="48">
        <f>$L$3</f>
        <v>-4</v>
      </c>
      <c r="M3161" s="48">
        <f t="shared" si="1708"/>
        <v>30</v>
      </c>
      <c r="N3161" s="48">
        <v>0</v>
      </c>
      <c r="O3161" s="56">
        <v>489.1</v>
      </c>
      <c r="P3161" s="48" t="str">
        <f t="shared" si="1703"/>
        <v>39X2220 WH</v>
      </c>
      <c r="Q3161" s="76" t="s">
        <v>6187</v>
      </c>
      <c r="R3161" s="76" t="s">
        <v>6187</v>
      </c>
      <c r="S3161" s="49">
        <f t="shared" si="1709"/>
        <v>0</v>
      </c>
      <c r="T3161" s="49">
        <f t="shared" si="1704"/>
        <v>0</v>
      </c>
      <c r="U3161" s="49">
        <v>47.57692307692308</v>
      </c>
      <c r="V3161" s="49">
        <f t="shared" si="1687"/>
        <v>9.5153846153846158E-2</v>
      </c>
      <c r="W3161" s="49">
        <f t="shared" si="1713"/>
        <v>0</v>
      </c>
      <c r="X3161" s="90">
        <f t="shared" ref="X3161:X3164" si="1719">ROUNDUP(S3161*$X$4,0)</f>
        <v>0</v>
      </c>
      <c r="Y3161" s="91">
        <f t="shared" si="1710"/>
        <v>0</v>
      </c>
      <c r="Z3161" s="93">
        <f t="shared" si="1714"/>
        <v>0</v>
      </c>
      <c r="AA3161" s="94">
        <f t="shared" si="1711"/>
        <v>0</v>
      </c>
      <c r="AB3161" s="97">
        <f t="shared" si="1718"/>
        <v>0</v>
      </c>
      <c r="AC3161" s="98">
        <f t="shared" si="1712"/>
        <v>0</v>
      </c>
      <c r="AD3161" s="77" t="s">
        <v>5890</v>
      </c>
      <c r="AE3161" s="54">
        <v>0</v>
      </c>
      <c r="AF3161" s="17"/>
    </row>
    <row r="3162" spans="1:32" ht="16.899999999999999" customHeight="1" x14ac:dyDescent="0.3">
      <c r="A3162" s="73" t="s">
        <v>7</v>
      </c>
      <c r="B3162" s="74" t="s">
        <v>3981</v>
      </c>
      <c r="C3162" s="48" t="s">
        <v>34</v>
      </c>
      <c r="D3162" s="48">
        <v>1</v>
      </c>
      <c r="E3162" s="48">
        <v>357</v>
      </c>
      <c r="F3162" s="48" t="s">
        <v>6140</v>
      </c>
      <c r="G3162" s="48" t="s">
        <v>112</v>
      </c>
      <c r="H3162" s="75">
        <f t="shared" si="1707"/>
        <v>0</v>
      </c>
      <c r="I3162" s="74">
        <v>38</v>
      </c>
      <c r="J3162" s="74">
        <v>38</v>
      </c>
      <c r="K3162" s="48">
        <f t="shared" si="1717"/>
        <v>38</v>
      </c>
      <c r="L3162" s="48">
        <f>$L$3</f>
        <v>-4</v>
      </c>
      <c r="M3162" s="48">
        <f t="shared" si="1708"/>
        <v>34</v>
      </c>
      <c r="N3162" s="48">
        <v>0</v>
      </c>
      <c r="O3162" s="56">
        <v>0</v>
      </c>
      <c r="P3162" s="48" t="str">
        <f t="shared" si="1703"/>
        <v>TFT20012 NA</v>
      </c>
      <c r="Q3162" s="76" t="s">
        <v>6187</v>
      </c>
      <c r="R3162" s="76" t="s">
        <v>6187</v>
      </c>
      <c r="S3162" s="49">
        <f t="shared" si="1709"/>
        <v>0</v>
      </c>
      <c r="T3162" s="49">
        <f t="shared" si="1704"/>
        <v>0</v>
      </c>
      <c r="U3162" s="49">
        <v>33.423076923076927</v>
      </c>
      <c r="V3162" s="49">
        <f t="shared" si="1687"/>
        <v>33.423076923076927</v>
      </c>
      <c r="W3162" s="49">
        <f t="shared" si="1713"/>
        <v>0</v>
      </c>
      <c r="X3162" s="90">
        <f t="shared" si="1719"/>
        <v>0</v>
      </c>
      <c r="Y3162" s="91">
        <f t="shared" si="1710"/>
        <v>0</v>
      </c>
      <c r="Z3162" s="93">
        <f t="shared" si="1714"/>
        <v>0</v>
      </c>
      <c r="AA3162" s="94">
        <f t="shared" si="1711"/>
        <v>0</v>
      </c>
      <c r="AB3162" s="97">
        <f t="shared" si="1718"/>
        <v>0</v>
      </c>
      <c r="AC3162" s="98">
        <f t="shared" si="1712"/>
        <v>0</v>
      </c>
      <c r="AD3162" s="77" t="s">
        <v>5890</v>
      </c>
      <c r="AE3162" s="54">
        <v>0</v>
      </c>
      <c r="AF3162" s="17"/>
    </row>
    <row r="3163" spans="1:32" ht="16.899999999999999" customHeight="1" x14ac:dyDescent="0.3">
      <c r="A3163" s="73" t="s">
        <v>7</v>
      </c>
      <c r="B3163" s="74" t="s">
        <v>3984</v>
      </c>
      <c r="C3163" s="48" t="s">
        <v>34</v>
      </c>
      <c r="D3163" s="48">
        <v>1</v>
      </c>
      <c r="E3163" s="48">
        <v>357</v>
      </c>
      <c r="F3163" s="48" t="s">
        <v>6140</v>
      </c>
      <c r="G3163" s="48" t="s">
        <v>112</v>
      </c>
      <c r="H3163" s="75">
        <f t="shared" si="1707"/>
        <v>0</v>
      </c>
      <c r="I3163" s="74">
        <v>38</v>
      </c>
      <c r="J3163" s="74">
        <v>38</v>
      </c>
      <c r="K3163" s="48">
        <f t="shared" si="1717"/>
        <v>38</v>
      </c>
      <c r="L3163" s="48">
        <f>$L$3</f>
        <v>-4</v>
      </c>
      <c r="M3163" s="48">
        <f t="shared" si="1708"/>
        <v>34</v>
      </c>
      <c r="N3163" s="48">
        <v>0</v>
      </c>
      <c r="O3163" s="56">
        <v>0</v>
      </c>
      <c r="P3163" s="48" t="str">
        <f t="shared" si="1703"/>
        <v>TFT20014 NA</v>
      </c>
      <c r="Q3163" s="76" t="s">
        <v>6187</v>
      </c>
      <c r="R3163" s="76" t="s">
        <v>6187</v>
      </c>
      <c r="S3163" s="49">
        <f t="shared" si="1709"/>
        <v>0</v>
      </c>
      <c r="T3163" s="49">
        <f t="shared" si="1704"/>
        <v>0</v>
      </c>
      <c r="U3163" s="49">
        <v>78.615384615384613</v>
      </c>
      <c r="V3163" s="49">
        <f t="shared" si="1687"/>
        <v>78.615384615384613</v>
      </c>
      <c r="W3163" s="49">
        <f t="shared" si="1713"/>
        <v>0</v>
      </c>
      <c r="X3163" s="90">
        <f t="shared" si="1719"/>
        <v>0</v>
      </c>
      <c r="Y3163" s="91">
        <f t="shared" si="1710"/>
        <v>0</v>
      </c>
      <c r="Z3163" s="93">
        <f t="shared" si="1714"/>
        <v>0</v>
      </c>
      <c r="AA3163" s="94">
        <f t="shared" si="1711"/>
        <v>0</v>
      </c>
      <c r="AB3163" s="97">
        <f t="shared" si="1718"/>
        <v>0</v>
      </c>
      <c r="AC3163" s="98">
        <f t="shared" si="1712"/>
        <v>0</v>
      </c>
      <c r="AD3163" s="77" t="s">
        <v>5890</v>
      </c>
      <c r="AE3163" s="54">
        <v>0</v>
      </c>
      <c r="AF3163" s="17"/>
    </row>
    <row r="3164" spans="1:32" ht="12.75" customHeight="1" x14ac:dyDescent="0.3">
      <c r="A3164" s="73" t="s">
        <v>35</v>
      </c>
      <c r="B3164" s="74" t="s">
        <v>3988</v>
      </c>
      <c r="C3164" s="48" t="s">
        <v>34</v>
      </c>
      <c r="D3164" s="48">
        <v>1</v>
      </c>
      <c r="E3164" s="48">
        <v>357</v>
      </c>
      <c r="F3164" s="48" t="s">
        <v>6140</v>
      </c>
      <c r="G3164" s="48" t="s">
        <v>112</v>
      </c>
      <c r="H3164" s="75">
        <f t="shared" si="1707"/>
        <v>0</v>
      </c>
      <c r="I3164" s="74">
        <v>150</v>
      </c>
      <c r="J3164" s="74">
        <v>150</v>
      </c>
      <c r="K3164" s="48">
        <f t="shared" si="1717"/>
        <v>150</v>
      </c>
      <c r="L3164" s="48">
        <f>$L$3</f>
        <v>-4</v>
      </c>
      <c r="M3164" s="48">
        <f t="shared" si="1708"/>
        <v>146</v>
      </c>
      <c r="N3164" s="48">
        <v>0</v>
      </c>
      <c r="O3164" s="56">
        <v>0</v>
      </c>
      <c r="P3164" s="48" t="str">
        <f t="shared" si="1703"/>
        <v>TFT25013 NA</v>
      </c>
      <c r="Q3164" s="76" t="s">
        <v>6187</v>
      </c>
      <c r="R3164" s="76" t="s">
        <v>6187</v>
      </c>
      <c r="S3164" s="49">
        <f t="shared" si="1709"/>
        <v>0</v>
      </c>
      <c r="T3164" s="49">
        <f t="shared" si="1704"/>
        <v>0</v>
      </c>
      <c r="U3164" s="49">
        <v>75</v>
      </c>
      <c r="V3164" s="49">
        <f t="shared" si="1687"/>
        <v>75</v>
      </c>
      <c r="W3164" s="49">
        <f t="shared" si="1713"/>
        <v>0</v>
      </c>
      <c r="X3164" s="90">
        <f t="shared" si="1719"/>
        <v>0</v>
      </c>
      <c r="Y3164" s="91">
        <f t="shared" si="1710"/>
        <v>0</v>
      </c>
      <c r="Z3164" s="93">
        <f t="shared" si="1714"/>
        <v>0</v>
      </c>
      <c r="AA3164" s="94">
        <f t="shared" si="1711"/>
        <v>0</v>
      </c>
      <c r="AB3164" s="97">
        <f t="shared" si="1718"/>
        <v>0</v>
      </c>
      <c r="AC3164" s="98">
        <f t="shared" si="1712"/>
        <v>0</v>
      </c>
      <c r="AD3164" s="77" t="s">
        <v>5890</v>
      </c>
      <c r="AE3164" s="54">
        <v>0</v>
      </c>
      <c r="AF3164" s="17"/>
    </row>
    <row r="3165" spans="1:32" ht="16.899999999999999" customHeight="1" x14ac:dyDescent="0.3">
      <c r="A3165" s="73" t="s">
        <v>35</v>
      </c>
      <c r="B3165" s="74" t="s">
        <v>4418</v>
      </c>
      <c r="C3165" s="48" t="s">
        <v>464</v>
      </c>
      <c r="D3165" s="48">
        <v>100</v>
      </c>
      <c r="E3165" s="48">
        <v>4013</v>
      </c>
      <c r="F3165" s="48" t="s">
        <v>6180</v>
      </c>
      <c r="G3165" s="48" t="s">
        <v>65</v>
      </c>
      <c r="H3165" s="75">
        <f t="shared" si="1707"/>
        <v>0</v>
      </c>
      <c r="I3165" s="74">
        <v>5</v>
      </c>
      <c r="J3165" s="74">
        <v>5</v>
      </c>
      <c r="K3165" s="48">
        <f>J3165</f>
        <v>5</v>
      </c>
      <c r="L3165" s="48"/>
      <c r="M3165" s="48">
        <f t="shared" si="1708"/>
        <v>5</v>
      </c>
      <c r="N3165" s="48">
        <v>8</v>
      </c>
      <c r="O3165" s="56">
        <v>14.34257</v>
      </c>
      <c r="P3165" s="48" t="str">
        <f t="shared" si="1703"/>
        <v>5874 GR</v>
      </c>
      <c r="Q3165" s="76">
        <v>15</v>
      </c>
      <c r="R3165" s="76">
        <v>140</v>
      </c>
      <c r="S3165" s="49">
        <f t="shared" si="1709"/>
        <v>0.32307692307692304</v>
      </c>
      <c r="T3165" s="49">
        <f t="shared" si="1704"/>
        <v>32.307692307692307</v>
      </c>
      <c r="U3165" s="49">
        <v>146.15384615384616</v>
      </c>
      <c r="V3165" s="49">
        <f t="shared" si="1687"/>
        <v>1.4615384615384617</v>
      </c>
      <c r="W3165" s="49">
        <f t="shared" si="1713"/>
        <v>1.6153846153846152</v>
      </c>
      <c r="X3165" s="90">
        <f>ROUND(S3165*$X$2,0)</f>
        <v>2</v>
      </c>
      <c r="Y3165" s="91">
        <f t="shared" si="1710"/>
        <v>28.685140000000001</v>
      </c>
      <c r="Z3165" s="93">
        <f t="shared" si="1714"/>
        <v>4</v>
      </c>
      <c r="AA3165" s="94">
        <f t="shared" si="1711"/>
        <v>57.370280000000001</v>
      </c>
      <c r="AB3165" s="97">
        <f>ROUND((S3165*$AB$2)+Z3165,0)</f>
        <v>6</v>
      </c>
      <c r="AC3165" s="98">
        <f t="shared" si="1712"/>
        <v>86.055419999999998</v>
      </c>
      <c r="AD3165" s="77" t="s">
        <v>5891</v>
      </c>
      <c r="AE3165" s="54">
        <v>86.055419999999998</v>
      </c>
      <c r="AF3165" s="17"/>
    </row>
    <row r="3166" spans="1:32" ht="12.75" customHeight="1" x14ac:dyDescent="0.3">
      <c r="A3166" s="73" t="s">
        <v>35</v>
      </c>
      <c r="B3166" s="74" t="s">
        <v>3997</v>
      </c>
      <c r="C3166" s="48" t="s">
        <v>1432</v>
      </c>
      <c r="D3166" s="48">
        <v>5000</v>
      </c>
      <c r="E3166" s="48">
        <v>621</v>
      </c>
      <c r="F3166" s="48" t="s">
        <v>6128</v>
      </c>
      <c r="G3166" s="48" t="s">
        <v>112</v>
      </c>
      <c r="H3166" s="75">
        <f t="shared" si="1707"/>
        <v>2.564102564102564E-2</v>
      </c>
      <c r="I3166" s="74">
        <v>40</v>
      </c>
      <c r="J3166" s="74">
        <v>39</v>
      </c>
      <c r="K3166" s="48">
        <f>J3166</f>
        <v>39</v>
      </c>
      <c r="L3166" s="48">
        <f>$L$3</f>
        <v>-4</v>
      </c>
      <c r="M3166" s="48">
        <f t="shared" si="1708"/>
        <v>35</v>
      </c>
      <c r="N3166" s="48">
        <v>1</v>
      </c>
      <c r="O3166" s="56">
        <v>184.65</v>
      </c>
      <c r="P3166" s="48" t="str">
        <f t="shared" si="1703"/>
        <v>6715 GR</v>
      </c>
      <c r="Q3166" s="76">
        <v>1</v>
      </c>
      <c r="R3166" s="76">
        <v>2</v>
      </c>
      <c r="S3166" s="49">
        <f t="shared" si="1709"/>
        <v>1.3076923076923076E-2</v>
      </c>
      <c r="T3166" s="49">
        <f t="shared" si="1704"/>
        <v>65.384615384615387</v>
      </c>
      <c r="U3166" s="49">
        <v>631.92307692307679</v>
      </c>
      <c r="V3166" s="49">
        <f t="shared" si="1687"/>
        <v>0.12638461538461535</v>
      </c>
      <c r="W3166" s="49">
        <f t="shared" si="1713"/>
        <v>0.45769230769230768</v>
      </c>
      <c r="X3166" s="90">
        <f>ROUND(S3166*$X$4,0)</f>
        <v>0</v>
      </c>
      <c r="Y3166" s="91">
        <f t="shared" si="1710"/>
        <v>0</v>
      </c>
      <c r="Z3166" s="93">
        <f t="shared" si="1714"/>
        <v>0</v>
      </c>
      <c r="AA3166" s="94">
        <f t="shared" si="1711"/>
        <v>0</v>
      </c>
      <c r="AB3166" s="97">
        <f>ROUND((S3166*$AB$4)+Z3166,0)</f>
        <v>0</v>
      </c>
      <c r="AC3166" s="98">
        <f t="shared" si="1712"/>
        <v>0</v>
      </c>
      <c r="AD3166" s="77" t="s">
        <v>3</v>
      </c>
      <c r="AE3166" s="54">
        <v>0</v>
      </c>
      <c r="AF3166" s="17"/>
    </row>
    <row r="3167" spans="1:32" ht="16.899999999999999" customHeight="1" x14ac:dyDescent="0.3">
      <c r="A3167" s="73" t="s">
        <v>7</v>
      </c>
      <c r="B3167" s="74" t="s">
        <v>3530</v>
      </c>
      <c r="C3167" s="48" t="s">
        <v>10</v>
      </c>
      <c r="D3167" s="48">
        <v>100</v>
      </c>
      <c r="E3167" s="48">
        <v>621</v>
      </c>
      <c r="F3167" s="48" t="s">
        <v>6128</v>
      </c>
      <c r="G3167" s="48" t="s">
        <v>11</v>
      </c>
      <c r="H3167" s="75">
        <f t="shared" si="1707"/>
        <v>0</v>
      </c>
      <c r="I3167" s="74">
        <v>5</v>
      </c>
      <c r="J3167" s="74">
        <v>5</v>
      </c>
      <c r="K3167" s="48">
        <f>J3167</f>
        <v>5</v>
      </c>
      <c r="L3167" s="48"/>
      <c r="M3167" s="48">
        <f t="shared" si="1708"/>
        <v>5</v>
      </c>
      <c r="N3167" s="48">
        <v>3</v>
      </c>
      <c r="O3167" s="56">
        <v>39.545569999999998</v>
      </c>
      <c r="P3167" s="48" t="str">
        <f t="shared" si="1703"/>
        <v>6392 SL</v>
      </c>
      <c r="Q3167" s="76">
        <v>6</v>
      </c>
      <c r="R3167" s="76">
        <v>23</v>
      </c>
      <c r="S3167" s="49">
        <f t="shared" si="1709"/>
        <v>9.1153846153846155E-2</v>
      </c>
      <c r="T3167" s="49">
        <f t="shared" si="1704"/>
        <v>9.115384615384615</v>
      </c>
      <c r="U3167" s="49">
        <v>143.73076923076923</v>
      </c>
      <c r="V3167" s="49">
        <f t="shared" si="1687"/>
        <v>1.4373076923076922</v>
      </c>
      <c r="W3167" s="49">
        <f t="shared" si="1713"/>
        <v>0.45576923076923076</v>
      </c>
      <c r="X3167" s="90">
        <f>ROUND(S3167*$X$2,0)</f>
        <v>1</v>
      </c>
      <c r="Y3167" s="91">
        <f t="shared" si="1710"/>
        <v>39.545569999999998</v>
      </c>
      <c r="Z3167" s="93">
        <f t="shared" si="1714"/>
        <v>1</v>
      </c>
      <c r="AA3167" s="94">
        <f t="shared" si="1711"/>
        <v>39.545569999999998</v>
      </c>
      <c r="AB3167" s="97">
        <f>ROUND((S3167*$AB$2)+Z3167,0)</f>
        <v>2</v>
      </c>
      <c r="AC3167" s="98">
        <f t="shared" si="1712"/>
        <v>79.091139999999996</v>
      </c>
      <c r="AD3167" s="77" t="s">
        <v>5891</v>
      </c>
      <c r="AE3167" s="54">
        <v>79.091139999999996</v>
      </c>
      <c r="AF3167" s="17"/>
    </row>
    <row r="3168" spans="1:32" ht="12.75" customHeight="1" x14ac:dyDescent="0.3">
      <c r="A3168" s="73" t="s">
        <v>35</v>
      </c>
      <c r="B3168" s="74" t="s">
        <v>4004</v>
      </c>
      <c r="C3168" s="48" t="s">
        <v>1432</v>
      </c>
      <c r="D3168" s="48">
        <v>5000</v>
      </c>
      <c r="E3168" s="48">
        <v>621</v>
      </c>
      <c r="F3168" s="48" t="s">
        <v>6128</v>
      </c>
      <c r="G3168" s="48" t="s">
        <v>35</v>
      </c>
      <c r="H3168" s="75">
        <f t="shared" si="1707"/>
        <v>2.564102564102564E-2</v>
      </c>
      <c r="I3168" s="74">
        <v>40</v>
      </c>
      <c r="J3168" s="74">
        <v>39</v>
      </c>
      <c r="K3168" s="48">
        <f>J3168</f>
        <v>39</v>
      </c>
      <c r="L3168" s="48">
        <f t="shared" ref="L3168:L3176" si="1720">$L$3</f>
        <v>-4</v>
      </c>
      <c r="M3168" s="48">
        <f t="shared" si="1708"/>
        <v>35</v>
      </c>
      <c r="N3168" s="48">
        <v>0</v>
      </c>
      <c r="O3168" s="56">
        <v>519.75</v>
      </c>
      <c r="P3168" s="48" t="str">
        <f t="shared" si="1703"/>
        <v>6716 SL</v>
      </c>
      <c r="Q3168" s="76" t="s">
        <v>6187</v>
      </c>
      <c r="R3168" s="76" t="s">
        <v>6187</v>
      </c>
      <c r="S3168" s="49">
        <f t="shared" si="1709"/>
        <v>0</v>
      </c>
      <c r="T3168" s="49">
        <f t="shared" si="1704"/>
        <v>0</v>
      </c>
      <c r="U3168" s="49">
        <v>136.46153846153845</v>
      </c>
      <c r="V3168" s="49">
        <f t="shared" si="1687"/>
        <v>2.7292307692307692E-2</v>
      </c>
      <c r="W3168" s="49">
        <f t="shared" si="1713"/>
        <v>0</v>
      </c>
      <c r="X3168" s="90">
        <f t="shared" ref="X3168:X3176" si="1721">ROUNDUP(S3168*$X$4,0)</f>
        <v>0</v>
      </c>
      <c r="Y3168" s="91">
        <f t="shared" si="1710"/>
        <v>0</v>
      </c>
      <c r="Z3168" s="93">
        <f t="shared" si="1714"/>
        <v>0</v>
      </c>
      <c r="AA3168" s="94">
        <f t="shared" si="1711"/>
        <v>0</v>
      </c>
      <c r="AB3168" s="97">
        <f t="shared" ref="AB3168:AB3184" si="1722">ROUND((S3168*$AB$4)+Z3168,0)</f>
        <v>0</v>
      </c>
      <c r="AC3168" s="98">
        <f t="shared" si="1712"/>
        <v>0</v>
      </c>
      <c r="AD3168" s="77" t="s">
        <v>3</v>
      </c>
      <c r="AE3168" s="54">
        <v>0</v>
      </c>
      <c r="AF3168" s="17"/>
    </row>
    <row r="3169" spans="1:32" ht="16.899999999999999" customHeight="1" x14ac:dyDescent="0.3">
      <c r="A3169" s="73" t="s">
        <v>7</v>
      </c>
      <c r="B3169" s="74" t="s">
        <v>4063</v>
      </c>
      <c r="C3169" s="48" t="s">
        <v>1797</v>
      </c>
      <c r="D3169" s="48">
        <v>1</v>
      </c>
      <c r="E3169" s="48">
        <v>7400</v>
      </c>
      <c r="F3169" s="48" t="s">
        <v>6139</v>
      </c>
      <c r="G3169" s="48" t="s">
        <v>112</v>
      </c>
      <c r="H3169" s="75">
        <f t="shared" si="1707"/>
        <v>0</v>
      </c>
      <c r="I3169" s="74">
        <v>47</v>
      </c>
      <c r="J3169" s="74">
        <v>47</v>
      </c>
      <c r="K3169" s="48">
        <f t="shared" ref="K3169:K3184" si="1723">I3169</f>
        <v>47</v>
      </c>
      <c r="L3169" s="48">
        <f t="shared" si="1720"/>
        <v>-4</v>
      </c>
      <c r="M3169" s="48">
        <f t="shared" si="1708"/>
        <v>43</v>
      </c>
      <c r="N3169" s="48">
        <v>0</v>
      </c>
      <c r="O3169" s="56">
        <v>0</v>
      </c>
      <c r="P3169" s="48" t="str">
        <f t="shared" si="1703"/>
        <v>F2603/8 GY</v>
      </c>
      <c r="Q3169" s="76" t="s">
        <v>6187</v>
      </c>
      <c r="R3169" s="76" t="s">
        <v>6187</v>
      </c>
      <c r="S3169" s="49">
        <f t="shared" si="1709"/>
        <v>0</v>
      </c>
      <c r="T3169" s="49">
        <f t="shared" si="1704"/>
        <v>0</v>
      </c>
      <c r="U3169" s="49">
        <v>169.23076923076923</v>
      </c>
      <c r="V3169" s="49">
        <f t="shared" si="1687"/>
        <v>169.23076923076923</v>
      </c>
      <c r="W3169" s="49">
        <f t="shared" si="1713"/>
        <v>0</v>
      </c>
      <c r="X3169" s="90">
        <f t="shared" si="1721"/>
        <v>0</v>
      </c>
      <c r="Y3169" s="91">
        <f t="shared" si="1710"/>
        <v>0</v>
      </c>
      <c r="Z3169" s="93">
        <f t="shared" si="1714"/>
        <v>0</v>
      </c>
      <c r="AA3169" s="94">
        <f t="shared" si="1711"/>
        <v>0</v>
      </c>
      <c r="AB3169" s="97">
        <f t="shared" si="1722"/>
        <v>0</v>
      </c>
      <c r="AC3169" s="98">
        <f t="shared" si="1712"/>
        <v>0</v>
      </c>
      <c r="AD3169" s="77" t="s">
        <v>5890</v>
      </c>
      <c r="AE3169" s="54">
        <v>0</v>
      </c>
      <c r="AF3169" s="17"/>
    </row>
    <row r="3170" spans="1:32" ht="16.899999999999999" customHeight="1" x14ac:dyDescent="0.3">
      <c r="A3170" s="73" t="s">
        <v>7</v>
      </c>
      <c r="B3170" s="74" t="s">
        <v>4101</v>
      </c>
      <c r="C3170" s="48" t="s">
        <v>1797</v>
      </c>
      <c r="D3170" s="48">
        <v>1</v>
      </c>
      <c r="E3170" s="48">
        <v>7400</v>
      </c>
      <c r="F3170" s="48" t="s">
        <v>6139</v>
      </c>
      <c r="G3170" s="48" t="s">
        <v>112</v>
      </c>
      <c r="H3170" s="75">
        <f t="shared" si="1707"/>
        <v>0</v>
      </c>
      <c r="I3170" s="74">
        <v>88</v>
      </c>
      <c r="J3170" s="74">
        <v>88</v>
      </c>
      <c r="K3170" s="48">
        <f t="shared" si="1723"/>
        <v>88</v>
      </c>
      <c r="L3170" s="48">
        <f t="shared" si="1720"/>
        <v>-4</v>
      </c>
      <c r="M3170" s="48">
        <f t="shared" si="1708"/>
        <v>84</v>
      </c>
      <c r="N3170" s="48">
        <v>0</v>
      </c>
      <c r="O3170" s="56">
        <v>0</v>
      </c>
      <c r="P3170" s="48" t="str">
        <f t="shared" si="1703"/>
        <v>F2213/16 WH</v>
      </c>
      <c r="Q3170" s="76" t="s">
        <v>6187</v>
      </c>
      <c r="R3170" s="76" t="s">
        <v>6187</v>
      </c>
      <c r="S3170" s="49">
        <f t="shared" si="1709"/>
        <v>0</v>
      </c>
      <c r="T3170" s="49">
        <f t="shared" si="1704"/>
        <v>0</v>
      </c>
      <c r="U3170" s="49">
        <v>95.88615384615386</v>
      </c>
      <c r="V3170" s="49">
        <f t="shared" si="1687"/>
        <v>95.88615384615386</v>
      </c>
      <c r="W3170" s="49">
        <f t="shared" si="1713"/>
        <v>0</v>
      </c>
      <c r="X3170" s="90">
        <f t="shared" si="1721"/>
        <v>0</v>
      </c>
      <c r="Y3170" s="91">
        <f t="shared" si="1710"/>
        <v>0</v>
      </c>
      <c r="Z3170" s="93">
        <f t="shared" si="1714"/>
        <v>0</v>
      </c>
      <c r="AA3170" s="94">
        <f t="shared" si="1711"/>
        <v>0</v>
      </c>
      <c r="AB3170" s="97">
        <f t="shared" si="1722"/>
        <v>0</v>
      </c>
      <c r="AC3170" s="98">
        <f t="shared" si="1712"/>
        <v>0</v>
      </c>
      <c r="AD3170" s="77" t="s">
        <v>5890</v>
      </c>
      <c r="AE3170" s="54">
        <v>0</v>
      </c>
      <c r="AF3170" s="17"/>
    </row>
    <row r="3171" spans="1:32" ht="12.75" customHeight="1" x14ac:dyDescent="0.3">
      <c r="A3171" s="73" t="s">
        <v>7</v>
      </c>
      <c r="B3171" s="74" t="s">
        <v>4114</v>
      </c>
      <c r="C3171" s="48" t="s">
        <v>1797</v>
      </c>
      <c r="D3171" s="48">
        <v>1</v>
      </c>
      <c r="E3171" s="48">
        <v>7400</v>
      </c>
      <c r="F3171" s="48" t="s">
        <v>6139</v>
      </c>
      <c r="G3171" s="48" t="s">
        <v>112</v>
      </c>
      <c r="H3171" s="75">
        <f t="shared" si="1707"/>
        <v>0</v>
      </c>
      <c r="I3171" s="74">
        <v>108</v>
      </c>
      <c r="J3171" s="74">
        <v>108</v>
      </c>
      <c r="K3171" s="48">
        <f t="shared" si="1723"/>
        <v>108</v>
      </c>
      <c r="L3171" s="48">
        <f t="shared" si="1720"/>
        <v>-4</v>
      </c>
      <c r="M3171" s="48">
        <f t="shared" si="1708"/>
        <v>104</v>
      </c>
      <c r="N3171" s="48">
        <v>0</v>
      </c>
      <c r="O3171" s="56">
        <v>0</v>
      </c>
      <c r="P3171" s="48" t="str">
        <f t="shared" si="1703"/>
        <v>F2213IN BK</v>
      </c>
      <c r="Q3171" s="76" t="s">
        <v>6187</v>
      </c>
      <c r="R3171" s="76" t="s">
        <v>6187</v>
      </c>
      <c r="S3171" s="49">
        <f t="shared" si="1709"/>
        <v>0</v>
      </c>
      <c r="T3171" s="49">
        <f t="shared" si="1704"/>
        <v>0</v>
      </c>
      <c r="U3171" s="49">
        <v>34.170769230769238</v>
      </c>
      <c r="V3171" s="49">
        <f t="shared" si="1687"/>
        <v>34.170769230769238</v>
      </c>
      <c r="W3171" s="49">
        <f t="shared" si="1713"/>
        <v>0</v>
      </c>
      <c r="X3171" s="90">
        <f t="shared" si="1721"/>
        <v>0</v>
      </c>
      <c r="Y3171" s="91">
        <f t="shared" si="1710"/>
        <v>0</v>
      </c>
      <c r="Z3171" s="93">
        <f t="shared" si="1714"/>
        <v>0</v>
      </c>
      <c r="AA3171" s="94">
        <f t="shared" si="1711"/>
        <v>0</v>
      </c>
      <c r="AB3171" s="97">
        <f t="shared" si="1722"/>
        <v>0</v>
      </c>
      <c r="AC3171" s="98">
        <f t="shared" si="1712"/>
        <v>0</v>
      </c>
      <c r="AD3171" s="77" t="s">
        <v>5890</v>
      </c>
      <c r="AE3171" s="54">
        <v>0</v>
      </c>
      <c r="AF3171" s="17"/>
    </row>
    <row r="3172" spans="1:32" ht="16.899999999999999" customHeight="1" x14ac:dyDescent="0.3">
      <c r="A3172" s="73" t="s">
        <v>35</v>
      </c>
      <c r="B3172" s="74" t="s">
        <v>4124</v>
      </c>
      <c r="C3172" s="48" t="s">
        <v>1797</v>
      </c>
      <c r="D3172" s="48">
        <v>1</v>
      </c>
      <c r="E3172" s="48">
        <v>7400</v>
      </c>
      <c r="F3172" s="48" t="s">
        <v>6139</v>
      </c>
      <c r="G3172" s="48" t="s">
        <v>112</v>
      </c>
      <c r="H3172" s="75">
        <f t="shared" si="1707"/>
        <v>0</v>
      </c>
      <c r="I3172" s="74">
        <v>108</v>
      </c>
      <c r="J3172" s="74">
        <v>108</v>
      </c>
      <c r="K3172" s="48">
        <f t="shared" si="1723"/>
        <v>108</v>
      </c>
      <c r="L3172" s="48">
        <f t="shared" si="1720"/>
        <v>-4</v>
      </c>
      <c r="M3172" s="48">
        <f t="shared" si="1708"/>
        <v>104</v>
      </c>
      <c r="N3172" s="48">
        <v>0</v>
      </c>
      <c r="O3172" s="56">
        <v>0</v>
      </c>
      <c r="P3172" s="48" t="str">
        <f t="shared" si="1703"/>
        <v>F221V1IN BK</v>
      </c>
      <c r="Q3172" s="76" t="s">
        <v>6187</v>
      </c>
      <c r="R3172" s="76" t="s">
        <v>6187</v>
      </c>
      <c r="S3172" s="49">
        <f t="shared" si="1709"/>
        <v>0</v>
      </c>
      <c r="T3172" s="49">
        <f t="shared" si="1704"/>
        <v>0</v>
      </c>
      <c r="U3172" s="49">
        <v>45.72</v>
      </c>
      <c r="V3172" s="49">
        <f t="shared" si="1687"/>
        <v>45.72</v>
      </c>
      <c r="W3172" s="49">
        <f t="shared" si="1713"/>
        <v>0</v>
      </c>
      <c r="X3172" s="90">
        <f t="shared" si="1721"/>
        <v>0</v>
      </c>
      <c r="Y3172" s="91">
        <f t="shared" si="1710"/>
        <v>0</v>
      </c>
      <c r="Z3172" s="93">
        <f t="shared" si="1714"/>
        <v>0</v>
      </c>
      <c r="AA3172" s="94">
        <f t="shared" si="1711"/>
        <v>0</v>
      </c>
      <c r="AB3172" s="97">
        <f t="shared" si="1722"/>
        <v>0</v>
      </c>
      <c r="AC3172" s="98">
        <f t="shared" si="1712"/>
        <v>0</v>
      </c>
      <c r="AD3172" s="77" t="s">
        <v>5890</v>
      </c>
      <c r="AE3172" s="54">
        <v>0</v>
      </c>
      <c r="AF3172" s="17"/>
    </row>
    <row r="3173" spans="1:32" ht="12.75" customHeight="1" x14ac:dyDescent="0.3">
      <c r="A3173" s="73" t="s">
        <v>7</v>
      </c>
      <c r="B3173" s="74" t="s">
        <v>4127</v>
      </c>
      <c r="C3173" s="48" t="s">
        <v>1797</v>
      </c>
      <c r="D3173" s="48">
        <v>1</v>
      </c>
      <c r="E3173" s="48">
        <v>7400</v>
      </c>
      <c r="F3173" s="48" t="s">
        <v>6139</v>
      </c>
      <c r="G3173" s="48" t="s">
        <v>112</v>
      </c>
      <c r="H3173" s="75">
        <f t="shared" si="1707"/>
        <v>0</v>
      </c>
      <c r="I3173" s="74">
        <v>47</v>
      </c>
      <c r="J3173" s="74">
        <v>47</v>
      </c>
      <c r="K3173" s="48">
        <f t="shared" si="1723"/>
        <v>47</v>
      </c>
      <c r="L3173" s="48">
        <f t="shared" si="1720"/>
        <v>-4</v>
      </c>
      <c r="M3173" s="48">
        <f t="shared" si="1708"/>
        <v>43</v>
      </c>
      <c r="N3173" s="48">
        <v>0</v>
      </c>
      <c r="O3173" s="56">
        <v>0</v>
      </c>
      <c r="P3173" s="48" t="str">
        <f t="shared" si="1703"/>
        <v>F2601/8 GY</v>
      </c>
      <c r="Q3173" s="76" t="s">
        <v>6187</v>
      </c>
      <c r="R3173" s="76" t="s">
        <v>6187</v>
      </c>
      <c r="S3173" s="49">
        <f t="shared" si="1709"/>
        <v>0</v>
      </c>
      <c r="T3173" s="49">
        <f t="shared" si="1704"/>
        <v>0</v>
      </c>
      <c r="U3173" s="49">
        <v>27.692307692307693</v>
      </c>
      <c r="V3173" s="49">
        <f t="shared" si="1687"/>
        <v>27.692307692307693</v>
      </c>
      <c r="W3173" s="49">
        <f t="shared" si="1713"/>
        <v>0</v>
      </c>
      <c r="X3173" s="90">
        <f t="shared" si="1721"/>
        <v>0</v>
      </c>
      <c r="Y3173" s="91">
        <f t="shared" si="1710"/>
        <v>0</v>
      </c>
      <c r="Z3173" s="93">
        <f t="shared" si="1714"/>
        <v>0</v>
      </c>
      <c r="AA3173" s="94">
        <f t="shared" si="1711"/>
        <v>0</v>
      </c>
      <c r="AB3173" s="97">
        <f t="shared" si="1722"/>
        <v>0</v>
      </c>
      <c r="AC3173" s="98">
        <f t="shared" si="1712"/>
        <v>0</v>
      </c>
      <c r="AD3173" s="77" t="s">
        <v>5890</v>
      </c>
      <c r="AE3173" s="54">
        <v>0</v>
      </c>
      <c r="AF3173" s="17"/>
    </row>
    <row r="3174" spans="1:32" ht="16.899999999999999" customHeight="1" x14ac:dyDescent="0.3">
      <c r="A3174" s="73" t="s">
        <v>7</v>
      </c>
      <c r="B3174" s="74" t="s">
        <v>4128</v>
      </c>
      <c r="C3174" s="48" t="s">
        <v>1797</v>
      </c>
      <c r="D3174" s="48">
        <v>1</v>
      </c>
      <c r="E3174" s="48">
        <v>7400</v>
      </c>
      <c r="F3174" s="48" t="s">
        <v>6139</v>
      </c>
      <c r="G3174" s="48" t="s">
        <v>112</v>
      </c>
      <c r="H3174" s="75">
        <f t="shared" si="1707"/>
        <v>0</v>
      </c>
      <c r="I3174" s="74">
        <v>108</v>
      </c>
      <c r="J3174" s="74">
        <v>108</v>
      </c>
      <c r="K3174" s="48">
        <f t="shared" si="1723"/>
        <v>108</v>
      </c>
      <c r="L3174" s="48">
        <f t="shared" si="1720"/>
        <v>-4</v>
      </c>
      <c r="M3174" s="48">
        <f t="shared" si="1708"/>
        <v>104</v>
      </c>
      <c r="N3174" s="48">
        <v>0</v>
      </c>
      <c r="O3174" s="56">
        <v>0</v>
      </c>
      <c r="P3174" s="48" t="str">
        <f t="shared" si="1703"/>
        <v>F3001/4 BK</v>
      </c>
      <c r="Q3174" s="76" t="s">
        <v>6187</v>
      </c>
      <c r="R3174" s="76" t="s">
        <v>6187</v>
      </c>
      <c r="S3174" s="49">
        <f t="shared" si="1709"/>
        <v>0</v>
      </c>
      <c r="T3174" s="49">
        <f t="shared" si="1704"/>
        <v>0</v>
      </c>
      <c r="U3174" s="49">
        <v>12.661538461538459</v>
      </c>
      <c r="V3174" s="49">
        <f t="shared" si="1687"/>
        <v>12.661538461538459</v>
      </c>
      <c r="W3174" s="49">
        <f t="shared" si="1713"/>
        <v>0</v>
      </c>
      <c r="X3174" s="90">
        <f t="shared" si="1721"/>
        <v>0</v>
      </c>
      <c r="Y3174" s="91">
        <f t="shared" si="1710"/>
        <v>0</v>
      </c>
      <c r="Z3174" s="93">
        <f t="shared" si="1714"/>
        <v>0</v>
      </c>
      <c r="AA3174" s="94">
        <f t="shared" si="1711"/>
        <v>0</v>
      </c>
      <c r="AB3174" s="97">
        <f t="shared" si="1722"/>
        <v>0</v>
      </c>
      <c r="AC3174" s="98">
        <f t="shared" si="1712"/>
        <v>0</v>
      </c>
      <c r="AD3174" s="77" t="s">
        <v>5890</v>
      </c>
      <c r="AE3174" s="54">
        <v>0</v>
      </c>
      <c r="AF3174" s="17"/>
    </row>
    <row r="3175" spans="1:32" ht="16.899999999999999" customHeight="1" x14ac:dyDescent="0.3">
      <c r="A3175" s="73" t="s">
        <v>35</v>
      </c>
      <c r="B3175" s="74" t="s">
        <v>4159</v>
      </c>
      <c r="C3175" s="48" t="s">
        <v>1797</v>
      </c>
      <c r="D3175" s="48">
        <v>1</v>
      </c>
      <c r="E3175" s="48">
        <v>1295</v>
      </c>
      <c r="F3175" s="48" t="s">
        <v>6142</v>
      </c>
      <c r="G3175" s="48" t="s">
        <v>112</v>
      </c>
      <c r="H3175" s="75">
        <f t="shared" si="1707"/>
        <v>0</v>
      </c>
      <c r="I3175" s="74">
        <v>38</v>
      </c>
      <c r="J3175" s="74">
        <v>38</v>
      </c>
      <c r="K3175" s="48">
        <f t="shared" si="1723"/>
        <v>38</v>
      </c>
      <c r="L3175" s="48">
        <f t="shared" si="1720"/>
        <v>-4</v>
      </c>
      <c r="M3175" s="48">
        <f t="shared" si="1708"/>
        <v>34</v>
      </c>
      <c r="N3175" s="48">
        <v>0</v>
      </c>
      <c r="O3175" s="56">
        <v>0</v>
      </c>
      <c r="P3175" s="48" t="str">
        <f t="shared" si="1703"/>
        <v>F40018 NA</v>
      </c>
      <c r="Q3175" s="76" t="s">
        <v>6187</v>
      </c>
      <c r="R3175" s="76" t="s">
        <v>6187</v>
      </c>
      <c r="S3175" s="49">
        <f t="shared" si="1709"/>
        <v>0</v>
      </c>
      <c r="T3175" s="49">
        <f t="shared" si="1704"/>
        <v>0</v>
      </c>
      <c r="U3175" s="49">
        <v>22.346153846153847</v>
      </c>
      <c r="V3175" s="49">
        <f t="shared" si="1687"/>
        <v>22.346153846153847</v>
      </c>
      <c r="W3175" s="49">
        <f t="shared" si="1713"/>
        <v>0</v>
      </c>
      <c r="X3175" s="90">
        <f t="shared" si="1721"/>
        <v>0</v>
      </c>
      <c r="Y3175" s="91">
        <f t="shared" si="1710"/>
        <v>0</v>
      </c>
      <c r="Z3175" s="93">
        <f t="shared" si="1714"/>
        <v>0</v>
      </c>
      <c r="AA3175" s="94">
        <f t="shared" si="1711"/>
        <v>0</v>
      </c>
      <c r="AB3175" s="97">
        <f t="shared" si="1722"/>
        <v>0</v>
      </c>
      <c r="AC3175" s="98">
        <f t="shared" si="1712"/>
        <v>0</v>
      </c>
      <c r="AD3175" s="77" t="s">
        <v>5890</v>
      </c>
      <c r="AE3175" s="54">
        <v>0</v>
      </c>
      <c r="AF3175" s="17"/>
    </row>
    <row r="3176" spans="1:32" ht="16.899999999999999" customHeight="1" x14ac:dyDescent="0.3">
      <c r="A3176" s="73" t="s">
        <v>7</v>
      </c>
      <c r="B3176" s="74" t="s">
        <v>4161</v>
      </c>
      <c r="C3176" s="48" t="s">
        <v>1797</v>
      </c>
      <c r="D3176" s="48">
        <v>1</v>
      </c>
      <c r="E3176" s="48">
        <v>7400</v>
      </c>
      <c r="F3176" s="48" t="s">
        <v>6139</v>
      </c>
      <c r="G3176" s="48" t="s">
        <v>112</v>
      </c>
      <c r="H3176" s="75">
        <f t="shared" si="1707"/>
        <v>0</v>
      </c>
      <c r="I3176" s="74">
        <v>108</v>
      </c>
      <c r="J3176" s="74">
        <v>108</v>
      </c>
      <c r="K3176" s="48">
        <f t="shared" si="1723"/>
        <v>108</v>
      </c>
      <c r="L3176" s="48">
        <f t="shared" si="1720"/>
        <v>-4</v>
      </c>
      <c r="M3176" s="48">
        <f t="shared" si="1708"/>
        <v>104</v>
      </c>
      <c r="N3176" s="48">
        <v>0</v>
      </c>
      <c r="O3176" s="56">
        <v>0</v>
      </c>
      <c r="P3176" s="48" t="str">
        <f t="shared" si="1703"/>
        <v>F4212IN BK</v>
      </c>
      <c r="Q3176" s="76" t="s">
        <v>6187</v>
      </c>
      <c r="R3176" s="76" t="s">
        <v>6187</v>
      </c>
      <c r="S3176" s="49">
        <f t="shared" si="1709"/>
        <v>0</v>
      </c>
      <c r="T3176" s="49">
        <f t="shared" si="1704"/>
        <v>0</v>
      </c>
      <c r="U3176" s="49">
        <v>5.361538461538462</v>
      </c>
      <c r="V3176" s="49">
        <f t="shared" si="1687"/>
        <v>5.361538461538462</v>
      </c>
      <c r="W3176" s="49">
        <f t="shared" si="1713"/>
        <v>0</v>
      </c>
      <c r="X3176" s="90">
        <f t="shared" si="1721"/>
        <v>0</v>
      </c>
      <c r="Y3176" s="91">
        <f t="shared" si="1710"/>
        <v>0</v>
      </c>
      <c r="Z3176" s="93">
        <f t="shared" si="1714"/>
        <v>0</v>
      </c>
      <c r="AA3176" s="94">
        <f t="shared" si="1711"/>
        <v>0</v>
      </c>
      <c r="AB3176" s="97">
        <f t="shared" si="1722"/>
        <v>0</v>
      </c>
      <c r="AC3176" s="98">
        <f t="shared" si="1712"/>
        <v>0</v>
      </c>
      <c r="AD3176" s="77" t="s">
        <v>5890</v>
      </c>
      <c r="AE3176" s="54">
        <v>0</v>
      </c>
      <c r="AF3176" s="17"/>
    </row>
    <row r="3177" spans="1:32" ht="16.899999999999999" customHeight="1" x14ac:dyDescent="0.3">
      <c r="A3177" s="73" t="s">
        <v>7</v>
      </c>
      <c r="B3177" s="74" t="s">
        <v>3540</v>
      </c>
      <c r="C3177" s="48" t="s">
        <v>1370</v>
      </c>
      <c r="D3177" s="48">
        <v>100</v>
      </c>
      <c r="E3177" s="48">
        <v>2834</v>
      </c>
      <c r="F3177" s="48" t="s">
        <v>6126</v>
      </c>
      <c r="G3177" s="48">
        <v>2</v>
      </c>
      <c r="H3177" s="75">
        <f t="shared" si="1707"/>
        <v>0</v>
      </c>
      <c r="I3177" s="74">
        <v>55</v>
      </c>
      <c r="J3177" s="74">
        <f>I3177</f>
        <v>55</v>
      </c>
      <c r="K3177" s="48">
        <f t="shared" si="1723"/>
        <v>55</v>
      </c>
      <c r="L3177" s="48"/>
      <c r="M3177" s="48">
        <f t="shared" si="1708"/>
        <v>55</v>
      </c>
      <c r="N3177" s="48">
        <v>0</v>
      </c>
      <c r="O3177" s="56">
        <v>71.285160000000005</v>
      </c>
      <c r="P3177" s="48" t="str">
        <f t="shared" si="1703"/>
        <v>65604CY SL</v>
      </c>
      <c r="Q3177" s="76">
        <v>5</v>
      </c>
      <c r="R3177" s="76">
        <v>20</v>
      </c>
      <c r="S3177" s="49">
        <f t="shared" si="1709"/>
        <v>7.6923076923076927E-2</v>
      </c>
      <c r="T3177" s="49">
        <f t="shared" si="1704"/>
        <v>7.6923076923076925</v>
      </c>
      <c r="U3177" s="49">
        <v>35.03846153846154</v>
      </c>
      <c r="V3177" s="49">
        <f t="shared" si="1687"/>
        <v>0.35038461538461541</v>
      </c>
      <c r="W3177" s="49">
        <f t="shared" si="1713"/>
        <v>4.2307692307692308</v>
      </c>
      <c r="X3177" s="90">
        <f t="shared" ref="X3177" si="1724">ROUND(S3177*$X$4,0)</f>
        <v>0</v>
      </c>
      <c r="Y3177" s="91">
        <f t="shared" si="1710"/>
        <v>0</v>
      </c>
      <c r="Z3177" s="93">
        <f t="shared" si="1714"/>
        <v>4</v>
      </c>
      <c r="AA3177" s="94">
        <f t="shared" si="1711"/>
        <v>285.14064000000002</v>
      </c>
      <c r="AB3177" s="97">
        <f t="shared" si="1722"/>
        <v>4</v>
      </c>
      <c r="AC3177" s="98">
        <f t="shared" si="1712"/>
        <v>285.14064000000002</v>
      </c>
      <c r="AD3177" s="77" t="s">
        <v>3</v>
      </c>
      <c r="AE3177" s="54">
        <v>285.14064000000002</v>
      </c>
      <c r="AF3177" s="17"/>
    </row>
    <row r="3178" spans="1:32" ht="12.75" customHeight="1" x14ac:dyDescent="0.3">
      <c r="A3178" s="73" t="s">
        <v>7</v>
      </c>
      <c r="B3178" s="74" t="s">
        <v>3541</v>
      </c>
      <c r="C3178" s="48" t="s">
        <v>1370</v>
      </c>
      <c r="D3178" s="48">
        <v>1</v>
      </c>
      <c r="E3178" s="48">
        <v>2834</v>
      </c>
      <c r="F3178" s="48" t="s">
        <v>6126</v>
      </c>
      <c r="G3178" s="48">
        <v>2</v>
      </c>
      <c r="H3178" s="75">
        <f t="shared" si="1707"/>
        <v>-0.55555555555555558</v>
      </c>
      <c r="I3178" s="74">
        <v>40</v>
      </c>
      <c r="J3178" s="74">
        <v>90</v>
      </c>
      <c r="K3178" s="48">
        <f t="shared" si="1723"/>
        <v>40</v>
      </c>
      <c r="L3178" s="48"/>
      <c r="M3178" s="48">
        <f t="shared" si="1708"/>
        <v>40</v>
      </c>
      <c r="N3178" s="48">
        <v>3747</v>
      </c>
      <c r="O3178" s="56">
        <v>0.51990000000000003</v>
      </c>
      <c r="P3178" s="48" t="str">
        <f t="shared" si="1703"/>
        <v>65607 SL</v>
      </c>
      <c r="Q3178" s="76" t="s">
        <v>6187</v>
      </c>
      <c r="R3178" s="76" t="s">
        <v>6187</v>
      </c>
      <c r="S3178" s="49">
        <f t="shared" si="1709"/>
        <v>0</v>
      </c>
      <c r="T3178" s="49">
        <f t="shared" si="1704"/>
        <v>0</v>
      </c>
      <c r="U3178" s="49">
        <v>24.23076923076923</v>
      </c>
      <c r="V3178" s="49">
        <f t="shared" si="1687"/>
        <v>24.23076923076923</v>
      </c>
      <c r="W3178" s="49">
        <f>V3178*M3178</f>
        <v>969.23076923076917</v>
      </c>
      <c r="X3178" s="90">
        <f t="shared" ref="X3178:X3180" si="1725">ROUNDUP(S3178*$X$4,0)</f>
        <v>0</v>
      </c>
      <c r="Y3178" s="91">
        <f t="shared" si="1710"/>
        <v>0</v>
      </c>
      <c r="Z3178" s="93">
        <f t="shared" si="1714"/>
        <v>0</v>
      </c>
      <c r="AA3178" s="94">
        <f t="shared" si="1711"/>
        <v>0</v>
      </c>
      <c r="AB3178" s="97">
        <f t="shared" si="1722"/>
        <v>0</v>
      </c>
      <c r="AC3178" s="98">
        <f t="shared" si="1712"/>
        <v>0</v>
      </c>
      <c r="AD3178" s="77" t="s">
        <v>3</v>
      </c>
      <c r="AE3178" s="54">
        <v>0</v>
      </c>
      <c r="AF3178" s="17"/>
    </row>
    <row r="3179" spans="1:32" ht="16.899999999999999" customHeight="1" x14ac:dyDescent="0.3">
      <c r="A3179" s="73" t="s">
        <v>7</v>
      </c>
      <c r="B3179" s="74" t="s">
        <v>4163</v>
      </c>
      <c r="C3179" s="48" t="s">
        <v>1797</v>
      </c>
      <c r="D3179" s="48">
        <v>1</v>
      </c>
      <c r="E3179" s="48">
        <v>7400</v>
      </c>
      <c r="F3179" s="48" t="s">
        <v>6139</v>
      </c>
      <c r="G3179" s="48" t="s">
        <v>112</v>
      </c>
      <c r="H3179" s="75">
        <f t="shared" si="1707"/>
        <v>0</v>
      </c>
      <c r="I3179" s="74">
        <v>47</v>
      </c>
      <c r="J3179" s="74">
        <v>47</v>
      </c>
      <c r="K3179" s="48">
        <f t="shared" si="1723"/>
        <v>47</v>
      </c>
      <c r="L3179" s="48">
        <f t="shared" ref="L3179:L3184" si="1726">$L$3</f>
        <v>-4</v>
      </c>
      <c r="M3179" s="48">
        <f t="shared" si="1708"/>
        <v>43</v>
      </c>
      <c r="N3179" s="48">
        <v>0</v>
      </c>
      <c r="O3179" s="56">
        <v>0</v>
      </c>
      <c r="P3179" s="48" t="str">
        <f t="shared" si="1703"/>
        <v>F62111/4 BK</v>
      </c>
      <c r="Q3179" s="76" t="s">
        <v>6187</v>
      </c>
      <c r="R3179" s="76" t="s">
        <v>6187</v>
      </c>
      <c r="S3179" s="49">
        <f t="shared" si="1709"/>
        <v>0</v>
      </c>
      <c r="T3179" s="49">
        <f t="shared" si="1704"/>
        <v>0</v>
      </c>
      <c r="U3179" s="49">
        <v>2.9342307692307688</v>
      </c>
      <c r="V3179" s="49">
        <f t="shared" si="1687"/>
        <v>2.9342307692307688</v>
      </c>
      <c r="W3179" s="49">
        <f t="shared" ref="W3179:W3209" si="1727">S3179*M3179</f>
        <v>0</v>
      </c>
      <c r="X3179" s="90">
        <f t="shared" si="1725"/>
        <v>0</v>
      </c>
      <c r="Y3179" s="91">
        <f t="shared" si="1710"/>
        <v>0</v>
      </c>
      <c r="Z3179" s="93">
        <f t="shared" si="1714"/>
        <v>0</v>
      </c>
      <c r="AA3179" s="94">
        <f t="shared" si="1711"/>
        <v>0</v>
      </c>
      <c r="AB3179" s="97">
        <f t="shared" si="1722"/>
        <v>0</v>
      </c>
      <c r="AC3179" s="98">
        <f t="shared" si="1712"/>
        <v>0</v>
      </c>
      <c r="AD3179" s="77" t="s">
        <v>5890</v>
      </c>
      <c r="AE3179" s="54">
        <v>0</v>
      </c>
      <c r="AF3179" s="17"/>
    </row>
    <row r="3180" spans="1:32" ht="16.899999999999999" customHeight="1" x14ac:dyDescent="0.3">
      <c r="A3180" s="73" t="s">
        <v>7</v>
      </c>
      <c r="B3180" s="74" t="s">
        <v>4166</v>
      </c>
      <c r="C3180" s="48" t="s">
        <v>1797</v>
      </c>
      <c r="D3180" s="48">
        <v>1</v>
      </c>
      <c r="E3180" s="48">
        <v>7400</v>
      </c>
      <c r="F3180" s="48" t="s">
        <v>6139</v>
      </c>
      <c r="G3180" s="48" t="s">
        <v>112</v>
      </c>
      <c r="H3180" s="75">
        <f t="shared" si="1707"/>
        <v>0</v>
      </c>
      <c r="I3180" s="74">
        <v>108</v>
      </c>
      <c r="J3180" s="74">
        <v>108</v>
      </c>
      <c r="K3180" s="48">
        <f t="shared" si="1723"/>
        <v>108</v>
      </c>
      <c r="L3180" s="48">
        <f t="shared" si="1726"/>
        <v>-4</v>
      </c>
      <c r="M3180" s="48">
        <f t="shared" si="1708"/>
        <v>104</v>
      </c>
      <c r="N3180" s="48">
        <v>0</v>
      </c>
      <c r="O3180" s="56">
        <v>0</v>
      </c>
      <c r="P3180" s="48" t="str">
        <f t="shared" si="1703"/>
        <v>F7503/8 BK</v>
      </c>
      <c r="Q3180" s="76" t="s">
        <v>6187</v>
      </c>
      <c r="R3180" s="76" t="s">
        <v>6187</v>
      </c>
      <c r="S3180" s="49">
        <f t="shared" si="1709"/>
        <v>0</v>
      </c>
      <c r="T3180" s="49">
        <f t="shared" si="1704"/>
        <v>0</v>
      </c>
      <c r="U3180" s="49">
        <v>43.07692307692308</v>
      </c>
      <c r="V3180" s="49">
        <f t="shared" si="1687"/>
        <v>43.07692307692308</v>
      </c>
      <c r="W3180" s="49">
        <f t="shared" si="1727"/>
        <v>0</v>
      </c>
      <c r="X3180" s="90">
        <f t="shared" si="1725"/>
        <v>0</v>
      </c>
      <c r="Y3180" s="91">
        <f t="shared" si="1710"/>
        <v>0</v>
      </c>
      <c r="Z3180" s="93">
        <f t="shared" si="1714"/>
        <v>0</v>
      </c>
      <c r="AA3180" s="94">
        <f t="shared" si="1711"/>
        <v>0</v>
      </c>
      <c r="AB3180" s="97">
        <f t="shared" si="1722"/>
        <v>0</v>
      </c>
      <c r="AC3180" s="98">
        <f t="shared" si="1712"/>
        <v>0</v>
      </c>
      <c r="AD3180" s="77" t="s">
        <v>5890</v>
      </c>
      <c r="AE3180" s="54">
        <v>0</v>
      </c>
      <c r="AF3180" s="17"/>
    </row>
    <row r="3181" spans="1:32" ht="16.899999999999999" customHeight="1" x14ac:dyDescent="0.3">
      <c r="A3181" s="73" t="s">
        <v>7</v>
      </c>
      <c r="B3181" s="74" t="s">
        <v>4484</v>
      </c>
      <c r="C3181" s="48" t="s">
        <v>34</v>
      </c>
      <c r="D3181" s="48">
        <v>500</v>
      </c>
      <c r="E3181" s="48">
        <v>4008</v>
      </c>
      <c r="F3181" s="48" t="s">
        <v>5910</v>
      </c>
      <c r="G3181" s="48" t="s">
        <v>35</v>
      </c>
      <c r="H3181" s="75">
        <f t="shared" si="1707"/>
        <v>0</v>
      </c>
      <c r="I3181" s="74">
        <v>24</v>
      </c>
      <c r="J3181" s="74">
        <v>24</v>
      </c>
      <c r="K3181" s="48">
        <f t="shared" si="1723"/>
        <v>24</v>
      </c>
      <c r="L3181" s="48">
        <f t="shared" si="1726"/>
        <v>-4</v>
      </c>
      <c r="M3181" s="48">
        <f t="shared" si="1708"/>
        <v>20</v>
      </c>
      <c r="N3181" s="48">
        <v>0</v>
      </c>
      <c r="O3181" s="56">
        <v>241.02500000000001</v>
      </c>
      <c r="P3181" s="48" t="str">
        <f t="shared" si="1703"/>
        <v>1233/2 SV</v>
      </c>
      <c r="Q3181" s="76">
        <v>4</v>
      </c>
      <c r="R3181" s="76">
        <v>4</v>
      </c>
      <c r="S3181" s="49">
        <f t="shared" si="1709"/>
        <v>4.7692307692307694E-2</v>
      </c>
      <c r="T3181" s="49">
        <f t="shared" si="1704"/>
        <v>23.846153846153847</v>
      </c>
      <c r="U3181" s="49">
        <v>361.50000000000006</v>
      </c>
      <c r="V3181" s="49">
        <f t="shared" si="1687"/>
        <v>0.72300000000000009</v>
      </c>
      <c r="W3181" s="49">
        <f t="shared" si="1727"/>
        <v>0.9538461538461539</v>
      </c>
      <c r="X3181" s="90">
        <f t="shared" ref="X3181:X3182" si="1728">ROUND(S3181*$X$3,0)</f>
        <v>0</v>
      </c>
      <c r="Y3181" s="91">
        <f t="shared" si="1710"/>
        <v>0</v>
      </c>
      <c r="Z3181" s="93">
        <f t="shared" si="1714"/>
        <v>1</v>
      </c>
      <c r="AA3181" s="94">
        <f t="shared" si="1711"/>
        <v>241.02500000000001</v>
      </c>
      <c r="AB3181" s="97">
        <f t="shared" si="1722"/>
        <v>1</v>
      </c>
      <c r="AC3181" s="98">
        <f t="shared" si="1712"/>
        <v>241.02500000000001</v>
      </c>
      <c r="AD3181" s="77" t="s">
        <v>5890</v>
      </c>
      <c r="AE3181" s="54">
        <v>241.02500000000001</v>
      </c>
      <c r="AF3181" s="17"/>
    </row>
    <row r="3182" spans="1:32" ht="16.899999999999999" customHeight="1" x14ac:dyDescent="0.3">
      <c r="A3182" s="73" t="s">
        <v>7</v>
      </c>
      <c r="B3182" s="74" t="s">
        <v>4485</v>
      </c>
      <c r="C3182" s="48" t="s">
        <v>34</v>
      </c>
      <c r="D3182" s="48">
        <v>1000</v>
      </c>
      <c r="E3182" s="48">
        <v>4008</v>
      </c>
      <c r="F3182" s="48" t="s">
        <v>5910</v>
      </c>
      <c r="G3182" s="48" t="s">
        <v>35</v>
      </c>
      <c r="H3182" s="75">
        <f t="shared" si="1707"/>
        <v>0</v>
      </c>
      <c r="I3182" s="74">
        <v>24</v>
      </c>
      <c r="J3182" s="74">
        <v>24</v>
      </c>
      <c r="K3182" s="48">
        <f t="shared" si="1723"/>
        <v>24</v>
      </c>
      <c r="L3182" s="48">
        <f t="shared" si="1726"/>
        <v>-4</v>
      </c>
      <c r="M3182" s="48">
        <f t="shared" si="1708"/>
        <v>20</v>
      </c>
      <c r="N3182" s="48">
        <v>0</v>
      </c>
      <c r="O3182" s="56">
        <v>1083.5999999999999</v>
      </c>
      <c r="P3182" s="48" t="str">
        <f t="shared" si="1703"/>
        <v>1234 SV</v>
      </c>
      <c r="Q3182" s="76">
        <v>3</v>
      </c>
      <c r="R3182" s="76">
        <v>2</v>
      </c>
      <c r="S3182" s="49">
        <f t="shared" si="1709"/>
        <v>3.4615384615384617E-2</v>
      </c>
      <c r="T3182" s="49">
        <f t="shared" si="1704"/>
        <v>34.61538461538462</v>
      </c>
      <c r="U3182" s="49">
        <v>156.65384615384616</v>
      </c>
      <c r="V3182" s="49">
        <f t="shared" si="1687"/>
        <v>0.15665384615384617</v>
      </c>
      <c r="W3182" s="49">
        <f t="shared" si="1727"/>
        <v>0.69230769230769229</v>
      </c>
      <c r="X3182" s="90">
        <f t="shared" si="1728"/>
        <v>0</v>
      </c>
      <c r="Y3182" s="91">
        <f t="shared" si="1710"/>
        <v>0</v>
      </c>
      <c r="Z3182" s="93">
        <f t="shared" si="1714"/>
        <v>1</v>
      </c>
      <c r="AA3182" s="94">
        <f t="shared" si="1711"/>
        <v>1083.5999999999999</v>
      </c>
      <c r="AB3182" s="97">
        <f t="shared" si="1722"/>
        <v>1</v>
      </c>
      <c r="AC3182" s="98">
        <f t="shared" si="1712"/>
        <v>1083.5999999999999</v>
      </c>
      <c r="AD3182" s="77" t="s">
        <v>5890</v>
      </c>
      <c r="AE3182" s="54">
        <v>1083.5999999999999</v>
      </c>
      <c r="AF3182" s="17"/>
    </row>
    <row r="3183" spans="1:32" ht="16.899999999999999" customHeight="1" x14ac:dyDescent="0.3">
      <c r="A3183" s="34" t="s">
        <v>35</v>
      </c>
      <c r="B3183" s="35" t="s">
        <v>4491</v>
      </c>
      <c r="C3183" s="36" t="s">
        <v>40</v>
      </c>
      <c r="D3183" s="37">
        <v>1</v>
      </c>
      <c r="E3183" s="37"/>
      <c r="F3183" s="37"/>
      <c r="G3183" s="36" t="s">
        <v>35</v>
      </c>
      <c r="H3183" s="46">
        <f t="shared" si="1707"/>
        <v>0</v>
      </c>
      <c r="I3183" s="35">
        <v>69</v>
      </c>
      <c r="J3183" s="35">
        <v>69</v>
      </c>
      <c r="K3183" s="36">
        <f t="shared" si="1723"/>
        <v>69</v>
      </c>
      <c r="L3183" s="36">
        <f t="shared" si="1726"/>
        <v>-4</v>
      </c>
      <c r="M3183" s="37">
        <f t="shared" ref="M3183:M3239" si="1729">K3183+L3183</f>
        <v>65</v>
      </c>
      <c r="N3183" s="48">
        <v>0</v>
      </c>
      <c r="O3183" s="56">
        <v>0</v>
      </c>
      <c r="P3183" s="36" t="str">
        <f t="shared" si="1703"/>
        <v>461419 BK</v>
      </c>
      <c r="Q3183" s="38" t="s">
        <v>6187</v>
      </c>
      <c r="R3183" s="38" t="s">
        <v>6187</v>
      </c>
      <c r="S3183" s="39">
        <f t="shared" si="1709"/>
        <v>0</v>
      </c>
      <c r="T3183" s="39">
        <f t="shared" si="1704"/>
        <v>0</v>
      </c>
      <c r="U3183" s="39">
        <v>84.84615384615384</v>
      </c>
      <c r="V3183" s="39">
        <f t="shared" si="1687"/>
        <v>84.84615384615384</v>
      </c>
      <c r="W3183" s="39">
        <f t="shared" si="1727"/>
        <v>0</v>
      </c>
      <c r="X3183" s="39">
        <f t="shared" ref="X3183:X3184" si="1730">ROUNDUP(S3183*$X$4,0)</f>
        <v>0</v>
      </c>
      <c r="Y3183" s="40">
        <f t="shared" ref="Y3183:Y3239" si="1731">X3183*O3183</f>
        <v>0</v>
      </c>
      <c r="Z3183" s="39">
        <f t="shared" si="1714"/>
        <v>0</v>
      </c>
      <c r="AA3183" s="40">
        <f t="shared" ref="AA3183:AA3239" si="1732">Z3183*O3183</f>
        <v>0</v>
      </c>
      <c r="AB3183" s="39">
        <f t="shared" si="1722"/>
        <v>0</v>
      </c>
      <c r="AC3183" s="40">
        <f t="shared" ref="AC3183:AC3239" si="1733">AB3183*O3183</f>
        <v>0</v>
      </c>
      <c r="AD3183" s="41" t="s">
        <v>5890</v>
      </c>
      <c r="AE3183" s="20">
        <v>0</v>
      </c>
      <c r="AF3183" s="17"/>
    </row>
    <row r="3184" spans="1:32" ht="16.899999999999999" customHeight="1" x14ac:dyDescent="0.3">
      <c r="A3184" s="34" t="s">
        <v>35</v>
      </c>
      <c r="B3184" s="35" t="s">
        <v>4492</v>
      </c>
      <c r="C3184" s="36" t="s">
        <v>40</v>
      </c>
      <c r="D3184" s="37">
        <v>1</v>
      </c>
      <c r="E3184" s="37"/>
      <c r="F3184" s="37"/>
      <c r="G3184" s="36" t="s">
        <v>35</v>
      </c>
      <c r="H3184" s="46">
        <f t="shared" ref="H3184:H3240" si="1734">(I3184-J3184)/J3184</f>
        <v>0</v>
      </c>
      <c r="I3184" s="35">
        <v>69</v>
      </c>
      <c r="J3184" s="35">
        <v>69</v>
      </c>
      <c r="K3184" s="36">
        <f t="shared" si="1723"/>
        <v>69</v>
      </c>
      <c r="L3184" s="36">
        <f t="shared" si="1726"/>
        <v>-4</v>
      </c>
      <c r="M3184" s="37">
        <f t="shared" si="1729"/>
        <v>65</v>
      </c>
      <c r="N3184" s="48">
        <v>0</v>
      </c>
      <c r="O3184" s="56">
        <v>0</v>
      </c>
      <c r="P3184" s="36" t="str">
        <f t="shared" si="1703"/>
        <v>461626 BK</v>
      </c>
      <c r="Q3184" s="38" t="s">
        <v>6187</v>
      </c>
      <c r="R3184" s="38" t="s">
        <v>6187</v>
      </c>
      <c r="S3184" s="39">
        <f t="shared" ref="S3184:S3240" si="1735">((Q3184/65*0.7)+(R3184/260*0.3))</f>
        <v>0</v>
      </c>
      <c r="T3184" s="39">
        <f t="shared" si="1704"/>
        <v>0</v>
      </c>
      <c r="U3184" s="39">
        <v>1019.4615384615385</v>
      </c>
      <c r="V3184" s="39">
        <f t="shared" si="1687"/>
        <v>1019.4615384615385</v>
      </c>
      <c r="W3184" s="39">
        <f t="shared" si="1727"/>
        <v>0</v>
      </c>
      <c r="X3184" s="39">
        <f t="shared" si="1730"/>
        <v>0</v>
      </c>
      <c r="Y3184" s="40">
        <f t="shared" si="1731"/>
        <v>0</v>
      </c>
      <c r="Z3184" s="39">
        <f t="shared" si="1714"/>
        <v>0</v>
      </c>
      <c r="AA3184" s="40">
        <f t="shared" si="1732"/>
        <v>0</v>
      </c>
      <c r="AB3184" s="39">
        <f t="shared" si="1722"/>
        <v>0</v>
      </c>
      <c r="AC3184" s="40">
        <f t="shared" si="1733"/>
        <v>0</v>
      </c>
      <c r="AD3184" s="41" t="s">
        <v>5890</v>
      </c>
      <c r="AE3184" s="20">
        <v>0</v>
      </c>
      <c r="AF3184" s="17"/>
    </row>
    <row r="3185" spans="1:32" ht="16.899999999999999" customHeight="1" x14ac:dyDescent="0.3">
      <c r="A3185" s="73" t="s">
        <v>35</v>
      </c>
      <c r="B3185" s="74" t="s">
        <v>4559</v>
      </c>
      <c r="C3185" s="48" t="s">
        <v>40</v>
      </c>
      <c r="D3185" s="48">
        <v>500</v>
      </c>
      <c r="E3185" s="48">
        <v>621</v>
      </c>
      <c r="F3185" s="48" t="s">
        <v>6128</v>
      </c>
      <c r="G3185" s="48" t="s">
        <v>11</v>
      </c>
      <c r="H3185" s="75">
        <f t="shared" si="1734"/>
        <v>0</v>
      </c>
      <c r="I3185" s="74">
        <v>5</v>
      </c>
      <c r="J3185" s="74">
        <v>5</v>
      </c>
      <c r="K3185" s="48">
        <f>J3185</f>
        <v>5</v>
      </c>
      <c r="L3185" s="48"/>
      <c r="M3185" s="48">
        <f t="shared" si="1729"/>
        <v>5</v>
      </c>
      <c r="N3185" s="48">
        <v>0</v>
      </c>
      <c r="O3185" s="56">
        <v>44.195799999999998</v>
      </c>
      <c r="P3185" s="48" t="str">
        <f t="shared" si="1703"/>
        <v>461419 BK</v>
      </c>
      <c r="Q3185" s="76">
        <v>6</v>
      </c>
      <c r="R3185" s="76">
        <v>15</v>
      </c>
      <c r="S3185" s="49">
        <f t="shared" si="1735"/>
        <v>8.1923076923076932E-2</v>
      </c>
      <c r="T3185" s="49">
        <f t="shared" si="1704"/>
        <v>40.961538461538467</v>
      </c>
      <c r="U3185" s="49">
        <v>84.84615384615384</v>
      </c>
      <c r="V3185" s="49">
        <f t="shared" si="1687"/>
        <v>0.16969230769230767</v>
      </c>
      <c r="W3185" s="49">
        <f t="shared" si="1727"/>
        <v>0.40961538461538466</v>
      </c>
      <c r="X3185" s="90">
        <f>ROUND(S3185*$X$2,0)</f>
        <v>1</v>
      </c>
      <c r="Y3185" s="91">
        <f t="shared" si="1731"/>
        <v>44.195799999999998</v>
      </c>
      <c r="Z3185" s="93">
        <f t="shared" si="1714"/>
        <v>1</v>
      </c>
      <c r="AA3185" s="94">
        <f t="shared" si="1732"/>
        <v>44.195799999999998</v>
      </c>
      <c r="AB3185" s="97">
        <f>ROUND((S3185*$AB$2)+Z3185,0)</f>
        <v>2</v>
      </c>
      <c r="AC3185" s="98">
        <f t="shared" si="1733"/>
        <v>88.391599999999997</v>
      </c>
      <c r="AD3185" s="77" t="s">
        <v>5891</v>
      </c>
      <c r="AE3185" s="54">
        <v>88.391599999999997</v>
      </c>
      <c r="AF3185" s="17"/>
    </row>
    <row r="3186" spans="1:32" ht="16.899999999999999" customHeight="1" x14ac:dyDescent="0.3">
      <c r="A3186" s="73" t="s">
        <v>35</v>
      </c>
      <c r="B3186" s="74" t="s">
        <v>4569</v>
      </c>
      <c r="C3186" s="48" t="s">
        <v>464</v>
      </c>
      <c r="D3186" s="48">
        <v>100</v>
      </c>
      <c r="E3186" s="48">
        <v>4013</v>
      </c>
      <c r="F3186" s="48" t="s">
        <v>6180</v>
      </c>
      <c r="G3186" s="48" t="s">
        <v>65</v>
      </c>
      <c r="H3186" s="75">
        <f t="shared" si="1734"/>
        <v>0</v>
      </c>
      <c r="I3186" s="74">
        <v>5</v>
      </c>
      <c r="J3186" s="74">
        <v>5</v>
      </c>
      <c r="K3186" s="48">
        <f>J3186</f>
        <v>5</v>
      </c>
      <c r="L3186" s="48"/>
      <c r="M3186" s="48">
        <f t="shared" si="1729"/>
        <v>5</v>
      </c>
      <c r="N3186" s="48">
        <v>4</v>
      </c>
      <c r="O3186" s="56">
        <v>28.342569999999998</v>
      </c>
      <c r="P3186" s="48" t="str">
        <f t="shared" si="1703"/>
        <v>5857 VI</v>
      </c>
      <c r="Q3186" s="76">
        <v>15</v>
      </c>
      <c r="R3186" s="76">
        <v>31</v>
      </c>
      <c r="S3186" s="49">
        <f t="shared" si="1735"/>
        <v>0.19730769230769232</v>
      </c>
      <c r="T3186" s="49">
        <f t="shared" si="1704"/>
        <v>19.730769230769234</v>
      </c>
      <c r="U3186" s="49">
        <v>31.653846153846157</v>
      </c>
      <c r="V3186" s="49">
        <f t="shared" si="1687"/>
        <v>0.31653846153846155</v>
      </c>
      <c r="W3186" s="49">
        <f t="shared" si="1727"/>
        <v>0.98653846153846159</v>
      </c>
      <c r="X3186" s="90">
        <f>ROUND(S3186*$X$2,0)</f>
        <v>1</v>
      </c>
      <c r="Y3186" s="91">
        <f t="shared" si="1731"/>
        <v>28.342569999999998</v>
      </c>
      <c r="Z3186" s="93">
        <f t="shared" si="1714"/>
        <v>2</v>
      </c>
      <c r="AA3186" s="94">
        <f t="shared" si="1732"/>
        <v>56.685139999999997</v>
      </c>
      <c r="AB3186" s="97">
        <f>ROUND((S3186*$AB$2)+Z3186,0)</f>
        <v>3</v>
      </c>
      <c r="AC3186" s="98">
        <f t="shared" si="1733"/>
        <v>85.027709999999999</v>
      </c>
      <c r="AD3186" s="77" t="s">
        <v>5891</v>
      </c>
      <c r="AE3186" s="54">
        <v>85.027709999999999</v>
      </c>
      <c r="AF3186" s="17"/>
    </row>
    <row r="3187" spans="1:32" ht="16.899999999999999" customHeight="1" x14ac:dyDescent="0.3">
      <c r="A3187" s="73" t="s">
        <v>35</v>
      </c>
      <c r="B3187" s="74" t="s">
        <v>4086</v>
      </c>
      <c r="C3187" s="48" t="s">
        <v>1797</v>
      </c>
      <c r="D3187" s="48">
        <v>100</v>
      </c>
      <c r="E3187" s="48">
        <v>7880</v>
      </c>
      <c r="F3187" s="48" t="s">
        <v>5908</v>
      </c>
      <c r="G3187" s="48" t="s">
        <v>122</v>
      </c>
      <c r="H3187" s="75">
        <f t="shared" si="1734"/>
        <v>0.55555555555555558</v>
      </c>
      <c r="I3187" s="74">
        <v>140</v>
      </c>
      <c r="J3187" s="74">
        <v>90</v>
      </c>
      <c r="K3187" s="48">
        <f>J3187</f>
        <v>90</v>
      </c>
      <c r="L3187" s="48">
        <f>$L$3</f>
        <v>-4</v>
      </c>
      <c r="M3187" s="48">
        <f t="shared" si="1729"/>
        <v>86</v>
      </c>
      <c r="N3187" s="48">
        <v>28</v>
      </c>
      <c r="O3187" s="56">
        <v>16.88571</v>
      </c>
      <c r="P3187" s="48" t="str">
        <f t="shared" si="1703"/>
        <v>F2211/4 RD</v>
      </c>
      <c r="Q3187" s="76">
        <v>30</v>
      </c>
      <c r="R3187" s="76">
        <v>104</v>
      </c>
      <c r="S3187" s="49">
        <f t="shared" si="1735"/>
        <v>0.44307692307692309</v>
      </c>
      <c r="T3187" s="49">
        <f t="shared" si="1704"/>
        <v>44.307692307692307</v>
      </c>
      <c r="U3187" s="49">
        <v>84.865384615384613</v>
      </c>
      <c r="V3187" s="49">
        <f t="shared" si="1687"/>
        <v>0.84865384615384609</v>
      </c>
      <c r="W3187" s="49">
        <f t="shared" si="1727"/>
        <v>38.104615384615386</v>
      </c>
      <c r="X3187" s="90">
        <f t="shared" ref="X3187:X3190" si="1736">ROUND(S3187*$X$4,0)</f>
        <v>2</v>
      </c>
      <c r="Y3187" s="91">
        <f t="shared" si="1731"/>
        <v>33.771419999999999</v>
      </c>
      <c r="Z3187" s="93">
        <f t="shared" si="1714"/>
        <v>40</v>
      </c>
      <c r="AA3187" s="94">
        <f t="shared" si="1732"/>
        <v>675.42840000000001</v>
      </c>
      <c r="AB3187" s="97">
        <f t="shared" ref="AB3187:AB3194" si="1737">ROUND((S3187*$AB$4)+Z3187,0)</f>
        <v>42</v>
      </c>
      <c r="AC3187" s="98">
        <f t="shared" si="1733"/>
        <v>709.19981999999993</v>
      </c>
      <c r="AD3187" s="77" t="s">
        <v>3</v>
      </c>
      <c r="AE3187" s="54">
        <v>709.19981999999993</v>
      </c>
      <c r="AF3187" s="17"/>
    </row>
    <row r="3188" spans="1:32" ht="16.899999999999999" customHeight="1" x14ac:dyDescent="0.3">
      <c r="A3188" s="73" t="s">
        <v>7</v>
      </c>
      <c r="B3188" s="74" t="s">
        <v>4584</v>
      </c>
      <c r="C3188" s="48" t="s">
        <v>1154</v>
      </c>
      <c r="D3188" s="48">
        <v>1000</v>
      </c>
      <c r="E3188" s="48">
        <v>2834</v>
      </c>
      <c r="F3188" s="48" t="s">
        <v>6126</v>
      </c>
      <c r="G3188" s="48">
        <v>2</v>
      </c>
      <c r="H3188" s="75">
        <f t="shared" si="1734"/>
        <v>0</v>
      </c>
      <c r="I3188" s="74">
        <v>40</v>
      </c>
      <c r="J3188" s="74">
        <f>I3188</f>
        <v>40</v>
      </c>
      <c r="K3188" s="48">
        <f>I3188</f>
        <v>40</v>
      </c>
      <c r="L3188" s="48"/>
      <c r="M3188" s="48">
        <f t="shared" si="1729"/>
        <v>40</v>
      </c>
      <c r="N3188" s="48">
        <v>0</v>
      </c>
      <c r="O3188" s="56">
        <v>333.85712000000001</v>
      </c>
      <c r="P3188" s="48" t="str">
        <f t="shared" si="1703"/>
        <v>5275C SL</v>
      </c>
      <c r="Q3188" s="76">
        <v>2</v>
      </c>
      <c r="R3188" s="76">
        <v>0</v>
      </c>
      <c r="S3188" s="49">
        <f t="shared" si="1735"/>
        <v>2.1538461538461538E-2</v>
      </c>
      <c r="T3188" s="49">
        <f t="shared" si="1704"/>
        <v>21.538461538461537</v>
      </c>
      <c r="U3188" s="49">
        <v>22.115384615384613</v>
      </c>
      <c r="V3188" s="49">
        <f t="shared" si="1687"/>
        <v>2.2115384615384613E-2</v>
      </c>
      <c r="W3188" s="49">
        <f t="shared" si="1727"/>
        <v>0.86153846153846148</v>
      </c>
      <c r="X3188" s="90">
        <f t="shared" si="1736"/>
        <v>0</v>
      </c>
      <c r="Y3188" s="91">
        <f t="shared" si="1731"/>
        <v>0</v>
      </c>
      <c r="Z3188" s="93">
        <f t="shared" si="1714"/>
        <v>1</v>
      </c>
      <c r="AA3188" s="94">
        <f t="shared" si="1732"/>
        <v>333.85712000000001</v>
      </c>
      <c r="AB3188" s="97">
        <f t="shared" si="1737"/>
        <v>1</v>
      </c>
      <c r="AC3188" s="98">
        <f t="shared" si="1733"/>
        <v>333.85712000000001</v>
      </c>
      <c r="AD3188" s="77" t="s">
        <v>3</v>
      </c>
      <c r="AE3188" s="54">
        <v>333.85712000000001</v>
      </c>
      <c r="AF3188" s="17"/>
    </row>
    <row r="3189" spans="1:32" ht="16.899999999999999" customHeight="1" x14ac:dyDescent="0.3">
      <c r="A3189" s="73" t="s">
        <v>35</v>
      </c>
      <c r="B3189" s="74" t="s">
        <v>4608</v>
      </c>
      <c r="C3189" s="48" t="s">
        <v>1432</v>
      </c>
      <c r="D3189" s="48">
        <v>5000</v>
      </c>
      <c r="E3189" s="48">
        <v>621</v>
      </c>
      <c r="F3189" s="48" t="s">
        <v>6128</v>
      </c>
      <c r="G3189" s="48" t="s">
        <v>112</v>
      </c>
      <c r="H3189" s="75">
        <f t="shared" si="1734"/>
        <v>2.564102564102564E-2</v>
      </c>
      <c r="I3189" s="74">
        <v>40</v>
      </c>
      <c r="J3189" s="74">
        <v>39</v>
      </c>
      <c r="K3189" s="48">
        <f>J3189</f>
        <v>39</v>
      </c>
      <c r="L3189" s="48">
        <f>$L$3</f>
        <v>-4</v>
      </c>
      <c r="M3189" s="48">
        <f t="shared" si="1729"/>
        <v>35</v>
      </c>
      <c r="N3189" s="48">
        <v>0</v>
      </c>
      <c r="O3189" s="56">
        <v>157</v>
      </c>
      <c r="P3189" s="48" t="str">
        <f t="shared" si="1703"/>
        <v>6714 VI</v>
      </c>
      <c r="Q3189" s="76">
        <v>0</v>
      </c>
      <c r="R3189" s="76">
        <v>0</v>
      </c>
      <c r="S3189" s="49">
        <f t="shared" si="1735"/>
        <v>0</v>
      </c>
      <c r="T3189" s="49">
        <f t="shared" si="1704"/>
        <v>0</v>
      </c>
      <c r="U3189" s="49">
        <v>295.26923076923077</v>
      </c>
      <c r="V3189" s="49">
        <f t="shared" si="1687"/>
        <v>5.9053846153846158E-2</v>
      </c>
      <c r="W3189" s="49">
        <f t="shared" si="1727"/>
        <v>0</v>
      </c>
      <c r="X3189" s="90">
        <f>ROUNDUP(S3189*$X$4,0)</f>
        <v>0</v>
      </c>
      <c r="Y3189" s="91">
        <f t="shared" si="1731"/>
        <v>0</v>
      </c>
      <c r="Z3189" s="93">
        <f t="shared" si="1714"/>
        <v>0</v>
      </c>
      <c r="AA3189" s="94">
        <f t="shared" si="1732"/>
        <v>0</v>
      </c>
      <c r="AB3189" s="97">
        <f t="shared" si="1737"/>
        <v>0</v>
      </c>
      <c r="AC3189" s="98">
        <f t="shared" si="1733"/>
        <v>0</v>
      </c>
      <c r="AD3189" s="77" t="s">
        <v>3</v>
      </c>
      <c r="AE3189" s="54">
        <v>0</v>
      </c>
      <c r="AF3189" s="17"/>
    </row>
    <row r="3190" spans="1:32" ht="16.899999999999999" customHeight="1" x14ac:dyDescent="0.3">
      <c r="A3190" s="73" t="s">
        <v>35</v>
      </c>
      <c r="B3190" s="74" t="s">
        <v>4620</v>
      </c>
      <c r="C3190" s="48" t="s">
        <v>1432</v>
      </c>
      <c r="D3190" s="48">
        <v>1000</v>
      </c>
      <c r="E3190" s="48">
        <v>621</v>
      </c>
      <c r="F3190" s="48" t="s">
        <v>6128</v>
      </c>
      <c r="G3190" s="48" t="s">
        <v>35</v>
      </c>
      <c r="H3190" s="75">
        <f t="shared" si="1734"/>
        <v>0</v>
      </c>
      <c r="I3190" s="74">
        <v>39</v>
      </c>
      <c r="J3190" s="74">
        <v>39</v>
      </c>
      <c r="K3190" s="48">
        <f>I3190</f>
        <v>39</v>
      </c>
      <c r="L3190" s="48">
        <f>$L$3</f>
        <v>-4</v>
      </c>
      <c r="M3190" s="48">
        <f t="shared" si="1729"/>
        <v>35</v>
      </c>
      <c r="N3190" s="48">
        <v>1</v>
      </c>
      <c r="O3190" s="56">
        <v>154.65</v>
      </c>
      <c r="P3190" s="48" t="str">
        <f t="shared" si="1703"/>
        <v>6717 OR</v>
      </c>
      <c r="Q3190" s="76">
        <v>2</v>
      </c>
      <c r="R3190" s="76">
        <v>6</v>
      </c>
      <c r="S3190" s="49">
        <f t="shared" si="1735"/>
        <v>2.8461538461538462E-2</v>
      </c>
      <c r="T3190" s="49">
        <f t="shared" si="1704"/>
        <v>28.461538461538463</v>
      </c>
      <c r="U3190" s="49">
        <v>30.30769230769231</v>
      </c>
      <c r="V3190" s="49">
        <f t="shared" ref="V3190:V3253" si="1738">U3190/D3190</f>
        <v>3.030769230769231E-2</v>
      </c>
      <c r="W3190" s="49">
        <f t="shared" si="1727"/>
        <v>0.99615384615384617</v>
      </c>
      <c r="X3190" s="90">
        <f t="shared" si="1736"/>
        <v>0</v>
      </c>
      <c r="Y3190" s="91">
        <f t="shared" si="1731"/>
        <v>0</v>
      </c>
      <c r="Z3190" s="93">
        <f t="shared" si="1714"/>
        <v>1</v>
      </c>
      <c r="AA3190" s="94">
        <f t="shared" si="1732"/>
        <v>154.65</v>
      </c>
      <c r="AB3190" s="97">
        <f t="shared" si="1737"/>
        <v>1</v>
      </c>
      <c r="AC3190" s="98">
        <f t="shared" si="1733"/>
        <v>154.65</v>
      </c>
      <c r="AD3190" s="77" t="s">
        <v>3</v>
      </c>
      <c r="AE3190" s="54">
        <v>154.65</v>
      </c>
      <c r="AF3190" s="17"/>
    </row>
    <row r="3191" spans="1:32" ht="16.899999999999999" customHeight="1" x14ac:dyDescent="0.3">
      <c r="A3191" s="73" t="s">
        <v>35</v>
      </c>
      <c r="B3191" s="74" t="s">
        <v>4624</v>
      </c>
      <c r="C3191" s="48" t="s">
        <v>1432</v>
      </c>
      <c r="D3191" s="48">
        <v>1</v>
      </c>
      <c r="E3191" s="48">
        <v>4003</v>
      </c>
      <c r="F3191" s="48" t="s">
        <v>5909</v>
      </c>
      <c r="G3191" s="48" t="s">
        <v>112</v>
      </c>
      <c r="H3191" s="75">
        <f t="shared" si="1734"/>
        <v>0</v>
      </c>
      <c r="I3191" s="74">
        <v>39</v>
      </c>
      <c r="J3191" s="74">
        <v>39</v>
      </c>
      <c r="K3191" s="48">
        <f>I3191</f>
        <v>39</v>
      </c>
      <c r="L3191" s="48">
        <f>$L$3</f>
        <v>-4</v>
      </c>
      <c r="M3191" s="48">
        <f t="shared" si="1729"/>
        <v>35</v>
      </c>
      <c r="N3191" s="48">
        <v>0</v>
      </c>
      <c r="O3191" s="56">
        <v>0</v>
      </c>
      <c r="P3191" s="48" t="str">
        <f t="shared" si="1703"/>
        <v>6822 BK</v>
      </c>
      <c r="Q3191" s="76" t="s">
        <v>6187</v>
      </c>
      <c r="R3191" s="76" t="s">
        <v>6187</v>
      </c>
      <c r="S3191" s="49">
        <f t="shared" si="1735"/>
        <v>0</v>
      </c>
      <c r="T3191" s="49">
        <f t="shared" si="1704"/>
        <v>0</v>
      </c>
      <c r="U3191" s="49">
        <v>754.11538461538453</v>
      </c>
      <c r="V3191" s="49">
        <f t="shared" si="1738"/>
        <v>754.11538461538453</v>
      </c>
      <c r="W3191" s="49">
        <f t="shared" si="1727"/>
        <v>0</v>
      </c>
      <c r="X3191" s="90">
        <f t="shared" ref="X3191:X3194" si="1739">ROUNDUP(S3191*$X$4,0)</f>
        <v>0</v>
      </c>
      <c r="Y3191" s="91">
        <f t="shared" si="1731"/>
        <v>0</v>
      </c>
      <c r="Z3191" s="93">
        <f t="shared" si="1714"/>
        <v>0</v>
      </c>
      <c r="AA3191" s="94">
        <f t="shared" si="1732"/>
        <v>0</v>
      </c>
      <c r="AB3191" s="97">
        <f t="shared" si="1737"/>
        <v>0</v>
      </c>
      <c r="AC3191" s="98">
        <f t="shared" si="1733"/>
        <v>0</v>
      </c>
      <c r="AD3191" s="77" t="s">
        <v>5890</v>
      </c>
      <c r="AE3191" s="54">
        <v>0</v>
      </c>
      <c r="AF3191" s="17"/>
    </row>
    <row r="3192" spans="1:32" ht="16.899999999999999" customHeight="1" x14ac:dyDescent="0.3">
      <c r="A3192" s="73" t="s">
        <v>35</v>
      </c>
      <c r="B3192" s="74" t="s">
        <v>4629</v>
      </c>
      <c r="C3192" s="48" t="s">
        <v>1432</v>
      </c>
      <c r="D3192" s="48">
        <v>1</v>
      </c>
      <c r="E3192" s="48">
        <v>4003</v>
      </c>
      <c r="F3192" s="48" t="s">
        <v>5909</v>
      </c>
      <c r="G3192" s="48" t="s">
        <v>112</v>
      </c>
      <c r="H3192" s="75">
        <f t="shared" si="1734"/>
        <v>0</v>
      </c>
      <c r="I3192" s="74">
        <v>39</v>
      </c>
      <c r="J3192" s="74">
        <v>39</v>
      </c>
      <c r="K3192" s="48">
        <f>I3192</f>
        <v>39</v>
      </c>
      <c r="L3192" s="48">
        <f>$L$3</f>
        <v>-4</v>
      </c>
      <c r="M3192" s="48">
        <f t="shared" si="1729"/>
        <v>35</v>
      </c>
      <c r="N3192" s="48">
        <v>0</v>
      </c>
      <c r="O3192" s="56">
        <v>0</v>
      </c>
      <c r="P3192" s="48" t="str">
        <f t="shared" si="1703"/>
        <v>6823 GR</v>
      </c>
      <c r="Q3192" s="76" t="s">
        <v>6187</v>
      </c>
      <c r="R3192" s="76" t="s">
        <v>6187</v>
      </c>
      <c r="S3192" s="49">
        <f t="shared" si="1735"/>
        <v>0</v>
      </c>
      <c r="T3192" s="49">
        <f t="shared" si="1704"/>
        <v>0</v>
      </c>
      <c r="U3192" s="49">
        <v>36.076923076923073</v>
      </c>
      <c r="V3192" s="49">
        <f t="shared" si="1738"/>
        <v>36.076923076923073</v>
      </c>
      <c r="W3192" s="49">
        <f t="shared" si="1727"/>
        <v>0</v>
      </c>
      <c r="X3192" s="90">
        <f t="shared" si="1739"/>
        <v>0</v>
      </c>
      <c r="Y3192" s="91">
        <f t="shared" si="1731"/>
        <v>0</v>
      </c>
      <c r="Z3192" s="93">
        <f t="shared" si="1714"/>
        <v>0</v>
      </c>
      <c r="AA3192" s="94">
        <f t="shared" si="1732"/>
        <v>0</v>
      </c>
      <c r="AB3192" s="97">
        <f t="shared" si="1737"/>
        <v>0</v>
      </c>
      <c r="AC3192" s="98">
        <f t="shared" si="1733"/>
        <v>0</v>
      </c>
      <c r="AD3192" s="77" t="s">
        <v>5890</v>
      </c>
      <c r="AE3192" s="54">
        <v>0</v>
      </c>
      <c r="AF3192" s="17"/>
    </row>
    <row r="3193" spans="1:32" ht="16.899999999999999" customHeight="1" x14ac:dyDescent="0.3">
      <c r="A3193" s="73" t="s">
        <v>7</v>
      </c>
      <c r="B3193" s="74" t="s">
        <v>3995</v>
      </c>
      <c r="C3193" s="48" t="s">
        <v>10</v>
      </c>
      <c r="D3193" s="48">
        <v>1000</v>
      </c>
      <c r="E3193" s="48">
        <v>2834</v>
      </c>
      <c r="F3193" s="48" t="s">
        <v>6126</v>
      </c>
      <c r="G3193" s="48">
        <v>2</v>
      </c>
      <c r="H3193" s="75">
        <f t="shared" si="1734"/>
        <v>0</v>
      </c>
      <c r="I3193" s="74">
        <v>35</v>
      </c>
      <c r="J3193" s="74">
        <f t="shared" ref="J3193:J3194" si="1740">I3193</f>
        <v>35</v>
      </c>
      <c r="K3193" s="48">
        <f>I3193</f>
        <v>35</v>
      </c>
      <c r="L3193" s="48"/>
      <c r="M3193" s="48">
        <f t="shared" si="1729"/>
        <v>35</v>
      </c>
      <c r="N3193" s="48">
        <v>0</v>
      </c>
      <c r="O3193" s="56">
        <v>219.18888999999999</v>
      </c>
      <c r="P3193" s="48" t="str">
        <f t="shared" si="1703"/>
        <v>2442C SL</v>
      </c>
      <c r="Q3193" s="76">
        <v>0</v>
      </c>
      <c r="R3193" s="76">
        <v>0</v>
      </c>
      <c r="S3193" s="49">
        <f t="shared" si="1735"/>
        <v>0</v>
      </c>
      <c r="T3193" s="49">
        <f t="shared" si="1704"/>
        <v>0</v>
      </c>
      <c r="U3193" s="49">
        <v>126.50000000000001</v>
      </c>
      <c r="V3193" s="49">
        <f t="shared" si="1738"/>
        <v>0.1265</v>
      </c>
      <c r="W3193" s="49">
        <f t="shared" si="1727"/>
        <v>0</v>
      </c>
      <c r="X3193" s="90">
        <f t="shared" si="1739"/>
        <v>0</v>
      </c>
      <c r="Y3193" s="91">
        <f t="shared" si="1731"/>
        <v>0</v>
      </c>
      <c r="Z3193" s="93">
        <f t="shared" si="1714"/>
        <v>0</v>
      </c>
      <c r="AA3193" s="94">
        <f t="shared" si="1732"/>
        <v>0</v>
      </c>
      <c r="AB3193" s="97">
        <f t="shared" si="1737"/>
        <v>0</v>
      </c>
      <c r="AC3193" s="98">
        <f t="shared" si="1733"/>
        <v>0</v>
      </c>
      <c r="AD3193" s="77" t="s">
        <v>3</v>
      </c>
      <c r="AE3193" s="54">
        <v>0</v>
      </c>
      <c r="AF3193" s="17"/>
    </row>
    <row r="3194" spans="1:32" ht="16.899999999999999" customHeight="1" x14ac:dyDescent="0.3">
      <c r="A3194" s="73" t="s">
        <v>7</v>
      </c>
      <c r="B3194" s="74" t="s">
        <v>5664</v>
      </c>
      <c r="C3194" s="48" t="s">
        <v>10</v>
      </c>
      <c r="D3194" s="48">
        <v>500</v>
      </c>
      <c r="E3194" s="48">
        <v>2834</v>
      </c>
      <c r="F3194" s="48" t="s">
        <v>6126</v>
      </c>
      <c r="G3194" s="48">
        <v>2</v>
      </c>
      <c r="H3194" s="75">
        <f t="shared" si="1734"/>
        <v>0</v>
      </c>
      <c r="I3194" s="74">
        <v>35</v>
      </c>
      <c r="J3194" s="74">
        <f t="shared" si="1740"/>
        <v>35</v>
      </c>
      <c r="K3194" s="48">
        <f>I3194</f>
        <v>35</v>
      </c>
      <c r="L3194" s="48"/>
      <c r="M3194" s="48">
        <f t="shared" si="1729"/>
        <v>35</v>
      </c>
      <c r="N3194" s="48">
        <v>0</v>
      </c>
      <c r="O3194" s="56">
        <v>164.84622999999999</v>
      </c>
      <c r="P3194" s="48" t="str">
        <f t="shared" si="1703"/>
        <v>2442C SL</v>
      </c>
      <c r="Q3194" s="76">
        <v>0</v>
      </c>
      <c r="R3194" s="76">
        <v>6</v>
      </c>
      <c r="S3194" s="49">
        <f t="shared" si="1735"/>
        <v>6.9230769230769233E-3</v>
      </c>
      <c r="T3194" s="49">
        <f t="shared" si="1704"/>
        <v>3.4615384615384617</v>
      </c>
      <c r="U3194" s="49">
        <v>126.50000000000001</v>
      </c>
      <c r="V3194" s="49">
        <f t="shared" si="1738"/>
        <v>0.253</v>
      </c>
      <c r="W3194" s="49">
        <f t="shared" si="1727"/>
        <v>0.24230769230769231</v>
      </c>
      <c r="X3194" s="90">
        <f t="shared" si="1739"/>
        <v>1</v>
      </c>
      <c r="Y3194" s="91">
        <f t="shared" si="1731"/>
        <v>164.84622999999999</v>
      </c>
      <c r="Z3194" s="93">
        <f t="shared" si="1714"/>
        <v>1</v>
      </c>
      <c r="AA3194" s="94">
        <f t="shared" si="1732"/>
        <v>164.84622999999999</v>
      </c>
      <c r="AB3194" s="97">
        <f t="shared" si="1737"/>
        <v>1</v>
      </c>
      <c r="AC3194" s="98">
        <f t="shared" si="1733"/>
        <v>164.84622999999999</v>
      </c>
      <c r="AD3194" s="77" t="s">
        <v>3</v>
      </c>
      <c r="AE3194" s="54">
        <v>164.84622999999999</v>
      </c>
      <c r="AF3194" s="17"/>
    </row>
    <row r="3195" spans="1:32" ht="16.899999999999999" customHeight="1" x14ac:dyDescent="0.3">
      <c r="A3195" s="73" t="s">
        <v>35</v>
      </c>
      <c r="B3195" s="74" t="s">
        <v>4654</v>
      </c>
      <c r="C3195" s="48" t="s">
        <v>464</v>
      </c>
      <c r="D3195" s="48">
        <v>1000</v>
      </c>
      <c r="E3195" s="48">
        <v>4013</v>
      </c>
      <c r="F3195" s="48" t="s">
        <v>6180</v>
      </c>
      <c r="G3195" s="48" t="s">
        <v>65</v>
      </c>
      <c r="H3195" s="75">
        <f t="shared" si="1734"/>
        <v>0</v>
      </c>
      <c r="I3195" s="74">
        <v>5</v>
      </c>
      <c r="J3195" s="74">
        <v>5</v>
      </c>
      <c r="K3195" s="48">
        <f>J3195</f>
        <v>5</v>
      </c>
      <c r="L3195" s="48"/>
      <c r="M3195" s="48">
        <f t="shared" si="1729"/>
        <v>5</v>
      </c>
      <c r="N3195" s="48">
        <v>0</v>
      </c>
      <c r="O3195" s="56">
        <v>252.50281000000001</v>
      </c>
      <c r="P3195" s="48" t="str">
        <f t="shared" si="1703"/>
        <v>5876 RD</v>
      </c>
      <c r="Q3195" s="76">
        <v>5</v>
      </c>
      <c r="R3195" s="76">
        <v>24</v>
      </c>
      <c r="S3195" s="49">
        <f t="shared" si="1735"/>
        <v>8.1538461538461546E-2</v>
      </c>
      <c r="T3195" s="49">
        <f t="shared" si="1704"/>
        <v>81.538461538461547</v>
      </c>
      <c r="U3195" s="49">
        <v>104.11538461538463</v>
      </c>
      <c r="V3195" s="49">
        <f t="shared" si="1738"/>
        <v>0.10411538461538462</v>
      </c>
      <c r="W3195" s="49">
        <f t="shared" si="1727"/>
        <v>0.40769230769230774</v>
      </c>
      <c r="X3195" s="90">
        <f>ROUND(S3195*$X$2,0)</f>
        <v>1</v>
      </c>
      <c r="Y3195" s="91">
        <f t="shared" si="1731"/>
        <v>252.50281000000001</v>
      </c>
      <c r="Z3195" s="93">
        <f t="shared" si="1714"/>
        <v>1</v>
      </c>
      <c r="AA3195" s="94">
        <f t="shared" si="1732"/>
        <v>252.50281000000001</v>
      </c>
      <c r="AB3195" s="97">
        <f>ROUND((S3195*$AB$2)+Z3195,0)</f>
        <v>2</v>
      </c>
      <c r="AC3195" s="98">
        <f t="shared" si="1733"/>
        <v>505.00562000000002</v>
      </c>
      <c r="AD3195" s="77" t="s">
        <v>5891</v>
      </c>
      <c r="AE3195" s="54">
        <v>505.00562000000002</v>
      </c>
      <c r="AF3195" s="17"/>
    </row>
    <row r="3196" spans="1:32" ht="16.899999999999999" customHeight="1" x14ac:dyDescent="0.3">
      <c r="A3196" s="73" t="s">
        <v>35</v>
      </c>
      <c r="B3196" s="74" t="s">
        <v>4655</v>
      </c>
      <c r="C3196" s="48" t="s">
        <v>464</v>
      </c>
      <c r="D3196" s="48">
        <v>1</v>
      </c>
      <c r="E3196" s="48">
        <v>4013</v>
      </c>
      <c r="F3196" s="48" t="s">
        <v>6180</v>
      </c>
      <c r="G3196" s="48" t="s">
        <v>112</v>
      </c>
      <c r="H3196" s="75">
        <f t="shared" si="1734"/>
        <v>0.48333333333333334</v>
      </c>
      <c r="I3196" s="74">
        <v>89</v>
      </c>
      <c r="J3196" s="74">
        <v>60</v>
      </c>
      <c r="K3196" s="48">
        <f>J3196</f>
        <v>60</v>
      </c>
      <c r="L3196" s="48">
        <f>$L$3</f>
        <v>-4</v>
      </c>
      <c r="M3196" s="48">
        <f t="shared" si="1729"/>
        <v>56</v>
      </c>
      <c r="N3196" s="48">
        <v>0</v>
      </c>
      <c r="O3196" s="56">
        <v>7.0000000000000007E-2</v>
      </c>
      <c r="P3196" s="48" t="str">
        <f t="shared" si="1703"/>
        <v>5851 GR</v>
      </c>
      <c r="Q3196" s="76" t="s">
        <v>6187</v>
      </c>
      <c r="R3196" s="76" t="s">
        <v>6187</v>
      </c>
      <c r="S3196" s="49">
        <f t="shared" si="1735"/>
        <v>0</v>
      </c>
      <c r="T3196" s="49">
        <f t="shared" si="1704"/>
        <v>0</v>
      </c>
      <c r="U3196" s="49">
        <v>199.34615384615387</v>
      </c>
      <c r="V3196" s="49">
        <f t="shared" si="1738"/>
        <v>199.34615384615387</v>
      </c>
      <c r="W3196" s="49">
        <f t="shared" si="1727"/>
        <v>0</v>
      </c>
      <c r="X3196" s="90">
        <f>ROUNDUP(S3196*$X$4,0)</f>
        <v>0</v>
      </c>
      <c r="Y3196" s="91">
        <f t="shared" si="1731"/>
        <v>0</v>
      </c>
      <c r="Z3196" s="93">
        <f t="shared" si="1714"/>
        <v>0</v>
      </c>
      <c r="AA3196" s="94">
        <f t="shared" si="1732"/>
        <v>0</v>
      </c>
      <c r="AB3196" s="97">
        <f t="shared" ref="AB3196:AB3202" si="1741">ROUND((S3196*$AB$4)+Z3196,0)</f>
        <v>0</v>
      </c>
      <c r="AC3196" s="98">
        <f t="shared" si="1733"/>
        <v>0</v>
      </c>
      <c r="AD3196" s="77" t="s">
        <v>5890</v>
      </c>
      <c r="AE3196" s="54">
        <v>0</v>
      </c>
      <c r="AF3196" s="17"/>
    </row>
    <row r="3197" spans="1:32" ht="16.899999999999999" customHeight="1" x14ac:dyDescent="0.3">
      <c r="A3197" s="73" t="s">
        <v>35</v>
      </c>
      <c r="B3197" s="74" t="s">
        <v>4685</v>
      </c>
      <c r="C3197" s="48" t="s">
        <v>1209</v>
      </c>
      <c r="D3197" s="48">
        <v>1000</v>
      </c>
      <c r="E3197" s="48">
        <v>2834</v>
      </c>
      <c r="F3197" s="48" t="s">
        <v>6126</v>
      </c>
      <c r="G3197" s="48">
        <v>2</v>
      </c>
      <c r="H3197" s="75">
        <f t="shared" si="1734"/>
        <v>0</v>
      </c>
      <c r="I3197" s="74">
        <v>35</v>
      </c>
      <c r="J3197" s="74">
        <f>I3197</f>
        <v>35</v>
      </c>
      <c r="K3197" s="48">
        <f>I3197</f>
        <v>35</v>
      </c>
      <c r="L3197" s="48"/>
      <c r="M3197" s="48">
        <f t="shared" si="1729"/>
        <v>35</v>
      </c>
      <c r="N3197" s="48">
        <v>0</v>
      </c>
      <c r="O3197" s="56">
        <v>116.05105</v>
      </c>
      <c r="P3197" s="48" t="str">
        <f t="shared" si="1703"/>
        <v>5610B2201 NC</v>
      </c>
      <c r="Q3197" s="76">
        <v>5</v>
      </c>
      <c r="R3197" s="76">
        <v>18</v>
      </c>
      <c r="S3197" s="49">
        <f t="shared" si="1735"/>
        <v>7.4615384615384611E-2</v>
      </c>
      <c r="T3197" s="49">
        <f t="shared" si="1704"/>
        <v>74.615384615384613</v>
      </c>
      <c r="U3197" s="49">
        <v>79.115384615384613</v>
      </c>
      <c r="V3197" s="49">
        <f t="shared" si="1738"/>
        <v>7.9115384615384615E-2</v>
      </c>
      <c r="W3197" s="49">
        <f t="shared" si="1727"/>
        <v>2.6115384615384616</v>
      </c>
      <c r="X3197" s="90">
        <f>ROUND(S3197*$X$4,0)</f>
        <v>0</v>
      </c>
      <c r="Y3197" s="91">
        <f t="shared" si="1731"/>
        <v>0</v>
      </c>
      <c r="Z3197" s="93">
        <f t="shared" si="1714"/>
        <v>3</v>
      </c>
      <c r="AA3197" s="94">
        <f t="shared" si="1732"/>
        <v>348.15314999999998</v>
      </c>
      <c r="AB3197" s="97">
        <f t="shared" si="1741"/>
        <v>3</v>
      </c>
      <c r="AC3197" s="98">
        <f t="shared" si="1733"/>
        <v>348.15314999999998</v>
      </c>
      <c r="AD3197" s="77" t="s">
        <v>3</v>
      </c>
      <c r="AE3197" s="54">
        <v>348.15314999999998</v>
      </c>
      <c r="AF3197" s="17"/>
    </row>
    <row r="3198" spans="1:32" ht="16.899999999999999" customHeight="1" x14ac:dyDescent="0.3">
      <c r="A3198" s="73" t="s">
        <v>35</v>
      </c>
      <c r="B3198" s="74" t="s">
        <v>4695</v>
      </c>
      <c r="C3198" s="48" t="s">
        <v>1432</v>
      </c>
      <c r="D3198" s="48">
        <v>1</v>
      </c>
      <c r="E3198" s="48">
        <v>4003</v>
      </c>
      <c r="F3198" s="48" t="s">
        <v>5909</v>
      </c>
      <c r="G3198" s="48" t="s">
        <v>112</v>
      </c>
      <c r="H3198" s="75">
        <f t="shared" si="1734"/>
        <v>0</v>
      </c>
      <c r="I3198" s="74">
        <v>39</v>
      </c>
      <c r="J3198" s="74">
        <v>39</v>
      </c>
      <c r="K3198" s="48">
        <f>I3198</f>
        <v>39</v>
      </c>
      <c r="L3198" s="48">
        <f>$L$3</f>
        <v>-4</v>
      </c>
      <c r="M3198" s="48">
        <f t="shared" si="1729"/>
        <v>35</v>
      </c>
      <c r="N3198" s="48">
        <v>0</v>
      </c>
      <c r="O3198" s="56">
        <v>0</v>
      </c>
      <c r="P3198" s="48" t="str">
        <f t="shared" si="1703"/>
        <v>6820 WH</v>
      </c>
      <c r="Q3198" s="76" t="s">
        <v>6187</v>
      </c>
      <c r="R3198" s="76" t="s">
        <v>6187</v>
      </c>
      <c r="S3198" s="49">
        <f t="shared" si="1735"/>
        <v>0</v>
      </c>
      <c r="T3198" s="49">
        <f t="shared" si="1704"/>
        <v>0</v>
      </c>
      <c r="U3198" s="49">
        <v>1104.6153846153845</v>
      </c>
      <c r="V3198" s="49">
        <f t="shared" si="1738"/>
        <v>1104.6153846153845</v>
      </c>
      <c r="W3198" s="49">
        <f t="shared" si="1727"/>
        <v>0</v>
      </c>
      <c r="X3198" s="90">
        <f t="shared" ref="X3198:X3199" si="1742">ROUNDUP(S3198*$X$4,0)</f>
        <v>0</v>
      </c>
      <c r="Y3198" s="91">
        <f t="shared" si="1731"/>
        <v>0</v>
      </c>
      <c r="Z3198" s="93">
        <f t="shared" si="1714"/>
        <v>0</v>
      </c>
      <c r="AA3198" s="94">
        <f t="shared" si="1732"/>
        <v>0</v>
      </c>
      <c r="AB3198" s="97">
        <f t="shared" si="1741"/>
        <v>0</v>
      </c>
      <c r="AC3198" s="98">
        <f t="shared" si="1733"/>
        <v>0</v>
      </c>
      <c r="AD3198" s="77" t="s">
        <v>5890</v>
      </c>
      <c r="AE3198" s="54">
        <v>0</v>
      </c>
      <c r="AF3198" s="17"/>
    </row>
    <row r="3199" spans="1:32" ht="16.899999999999999" customHeight="1" x14ac:dyDescent="0.3">
      <c r="A3199" s="73" t="s">
        <v>35</v>
      </c>
      <c r="B3199" s="74" t="s">
        <v>4714</v>
      </c>
      <c r="C3199" s="48" t="s">
        <v>1432</v>
      </c>
      <c r="D3199" s="48">
        <v>1</v>
      </c>
      <c r="E3199" s="48">
        <v>4003</v>
      </c>
      <c r="F3199" s="48" t="s">
        <v>5909</v>
      </c>
      <c r="G3199" s="48" t="s">
        <v>112</v>
      </c>
      <c r="H3199" s="75">
        <f t="shared" si="1734"/>
        <v>0</v>
      </c>
      <c r="I3199" s="74">
        <v>39</v>
      </c>
      <c r="J3199" s="74">
        <v>39</v>
      </c>
      <c r="K3199" s="48">
        <f>I3199</f>
        <v>39</v>
      </c>
      <c r="L3199" s="48">
        <f>$L$3</f>
        <v>-4</v>
      </c>
      <c r="M3199" s="48">
        <f t="shared" si="1729"/>
        <v>35</v>
      </c>
      <c r="N3199" s="48">
        <v>0</v>
      </c>
      <c r="O3199" s="56">
        <v>0</v>
      </c>
      <c r="P3199" s="48" t="str">
        <f t="shared" si="1703"/>
        <v>6822 RD</v>
      </c>
      <c r="Q3199" s="76" t="s">
        <v>6187</v>
      </c>
      <c r="R3199" s="76" t="s">
        <v>6187</v>
      </c>
      <c r="S3199" s="49">
        <f t="shared" si="1735"/>
        <v>0</v>
      </c>
      <c r="T3199" s="49">
        <f t="shared" si="1704"/>
        <v>0</v>
      </c>
      <c r="U3199" s="49">
        <v>23.96153846153846</v>
      </c>
      <c r="V3199" s="49">
        <f t="shared" si="1738"/>
        <v>23.96153846153846</v>
      </c>
      <c r="W3199" s="49">
        <f t="shared" si="1727"/>
        <v>0</v>
      </c>
      <c r="X3199" s="90">
        <f t="shared" si="1742"/>
        <v>0</v>
      </c>
      <c r="Y3199" s="91">
        <f t="shared" si="1731"/>
        <v>0</v>
      </c>
      <c r="Z3199" s="93">
        <f t="shared" si="1714"/>
        <v>0</v>
      </c>
      <c r="AA3199" s="94">
        <f t="shared" si="1732"/>
        <v>0</v>
      </c>
      <c r="AB3199" s="97">
        <f t="shared" si="1741"/>
        <v>0</v>
      </c>
      <c r="AC3199" s="98">
        <f t="shared" si="1733"/>
        <v>0</v>
      </c>
      <c r="AD3199" s="77" t="s">
        <v>5890</v>
      </c>
      <c r="AE3199" s="54">
        <v>0</v>
      </c>
      <c r="AF3199" s="17"/>
    </row>
    <row r="3200" spans="1:32" ht="16.899999999999999" customHeight="1" x14ac:dyDescent="0.3">
      <c r="A3200" s="73" t="s">
        <v>35</v>
      </c>
      <c r="B3200" s="74" t="s">
        <v>4720</v>
      </c>
      <c r="C3200" s="48" t="s">
        <v>1432</v>
      </c>
      <c r="D3200" s="48">
        <v>1</v>
      </c>
      <c r="E3200" s="48">
        <v>4003</v>
      </c>
      <c r="F3200" s="48" t="s">
        <v>5909</v>
      </c>
      <c r="G3200" s="48" t="s">
        <v>112</v>
      </c>
      <c r="H3200" s="75">
        <f t="shared" si="1734"/>
        <v>0</v>
      </c>
      <c r="I3200" s="74">
        <v>39</v>
      </c>
      <c r="J3200" s="74">
        <v>39</v>
      </c>
      <c r="K3200" s="48">
        <f>I3200</f>
        <v>39</v>
      </c>
      <c r="L3200" s="48">
        <f>$L$3</f>
        <v>-4</v>
      </c>
      <c r="M3200" s="48">
        <f t="shared" si="1729"/>
        <v>35</v>
      </c>
      <c r="N3200" s="48">
        <v>0</v>
      </c>
      <c r="O3200" s="56">
        <v>0</v>
      </c>
      <c r="P3200" s="48" t="str">
        <f t="shared" si="1703"/>
        <v>6825 BK</v>
      </c>
      <c r="Q3200" s="76" t="s">
        <v>6187</v>
      </c>
      <c r="R3200" s="76" t="s">
        <v>6187</v>
      </c>
      <c r="S3200" s="49">
        <f t="shared" si="1735"/>
        <v>0</v>
      </c>
      <c r="T3200" s="49">
        <f t="shared" si="1704"/>
        <v>0</v>
      </c>
      <c r="U3200" s="49">
        <v>103.61538461538461</v>
      </c>
      <c r="V3200" s="49">
        <f t="shared" si="1738"/>
        <v>103.61538461538461</v>
      </c>
      <c r="W3200" s="49">
        <f t="shared" si="1727"/>
        <v>0</v>
      </c>
      <c r="X3200" s="90">
        <f t="shared" ref="X3200:X3202" si="1743">ROUNDUP(S3200*$X$4,0)</f>
        <v>0</v>
      </c>
      <c r="Y3200" s="91">
        <f t="shared" si="1731"/>
        <v>0</v>
      </c>
      <c r="Z3200" s="93">
        <f t="shared" si="1714"/>
        <v>0</v>
      </c>
      <c r="AA3200" s="94">
        <f t="shared" si="1732"/>
        <v>0</v>
      </c>
      <c r="AB3200" s="97">
        <f t="shared" si="1741"/>
        <v>0</v>
      </c>
      <c r="AC3200" s="98">
        <f t="shared" si="1733"/>
        <v>0</v>
      </c>
      <c r="AD3200" s="77" t="s">
        <v>5890</v>
      </c>
      <c r="AE3200" s="54">
        <v>0</v>
      </c>
      <c r="AF3200" s="17"/>
    </row>
    <row r="3201" spans="1:32" ht="16.899999999999999" customHeight="1" x14ac:dyDescent="0.3">
      <c r="A3201" s="73" t="s">
        <v>35</v>
      </c>
      <c r="B3201" s="74" t="s">
        <v>4722</v>
      </c>
      <c r="C3201" s="48" t="s">
        <v>1432</v>
      </c>
      <c r="D3201" s="48">
        <v>1</v>
      </c>
      <c r="E3201" s="48">
        <v>4003</v>
      </c>
      <c r="F3201" s="48" t="s">
        <v>5909</v>
      </c>
      <c r="G3201" s="48" t="s">
        <v>112</v>
      </c>
      <c r="H3201" s="75">
        <f t="shared" si="1734"/>
        <v>0</v>
      </c>
      <c r="I3201" s="74">
        <v>39</v>
      </c>
      <c r="J3201" s="74">
        <v>39</v>
      </c>
      <c r="K3201" s="48">
        <f>I3201</f>
        <v>39</v>
      </c>
      <c r="L3201" s="48">
        <f>$L$3</f>
        <v>-4</v>
      </c>
      <c r="M3201" s="48">
        <f t="shared" si="1729"/>
        <v>35</v>
      </c>
      <c r="N3201" s="48">
        <v>0</v>
      </c>
      <c r="O3201" s="56">
        <v>0</v>
      </c>
      <c r="P3201" s="48" t="str">
        <f t="shared" si="1703"/>
        <v>6825 RD</v>
      </c>
      <c r="Q3201" s="76" t="s">
        <v>6187</v>
      </c>
      <c r="R3201" s="76" t="s">
        <v>6187</v>
      </c>
      <c r="S3201" s="49">
        <f t="shared" si="1735"/>
        <v>0</v>
      </c>
      <c r="T3201" s="49">
        <f t="shared" si="1704"/>
        <v>0</v>
      </c>
      <c r="U3201" s="49">
        <v>169.19230769230768</v>
      </c>
      <c r="V3201" s="49">
        <f t="shared" si="1738"/>
        <v>169.19230769230768</v>
      </c>
      <c r="W3201" s="49">
        <f t="shared" si="1727"/>
        <v>0</v>
      </c>
      <c r="X3201" s="90">
        <f t="shared" si="1743"/>
        <v>0</v>
      </c>
      <c r="Y3201" s="91">
        <f t="shared" si="1731"/>
        <v>0</v>
      </c>
      <c r="Z3201" s="93">
        <f t="shared" si="1714"/>
        <v>0</v>
      </c>
      <c r="AA3201" s="94">
        <f t="shared" si="1732"/>
        <v>0</v>
      </c>
      <c r="AB3201" s="97">
        <f t="shared" si="1741"/>
        <v>0</v>
      </c>
      <c r="AC3201" s="98">
        <f t="shared" si="1733"/>
        <v>0</v>
      </c>
      <c r="AD3201" s="77" t="s">
        <v>5890</v>
      </c>
      <c r="AE3201" s="54">
        <v>0</v>
      </c>
      <c r="AF3201" s="17"/>
    </row>
    <row r="3202" spans="1:32" ht="16.899999999999999" customHeight="1" x14ac:dyDescent="0.3">
      <c r="A3202" s="73" t="s">
        <v>35</v>
      </c>
      <c r="B3202" s="74" t="s">
        <v>4732</v>
      </c>
      <c r="C3202" s="48" t="s">
        <v>464</v>
      </c>
      <c r="D3202" s="48">
        <v>1</v>
      </c>
      <c r="E3202" s="48">
        <v>4013</v>
      </c>
      <c r="F3202" s="48" t="s">
        <v>6180</v>
      </c>
      <c r="G3202" s="48" t="s">
        <v>112</v>
      </c>
      <c r="H3202" s="75">
        <f t="shared" si="1734"/>
        <v>0.48333333333333334</v>
      </c>
      <c r="I3202" s="74">
        <v>89</v>
      </c>
      <c r="J3202" s="74">
        <v>60</v>
      </c>
      <c r="K3202" s="48">
        <f>J3202</f>
        <v>60</v>
      </c>
      <c r="L3202" s="48">
        <f>$L$3</f>
        <v>-4</v>
      </c>
      <c r="M3202" s="48">
        <f t="shared" si="1729"/>
        <v>56</v>
      </c>
      <c r="N3202" s="48">
        <v>0</v>
      </c>
      <c r="O3202" s="56">
        <v>7.0000000000000007E-2</v>
      </c>
      <c r="P3202" s="48" t="str">
        <f t="shared" si="1703"/>
        <v>5851 BR</v>
      </c>
      <c r="Q3202" s="76" t="s">
        <v>6187</v>
      </c>
      <c r="R3202" s="76" t="s">
        <v>6187</v>
      </c>
      <c r="S3202" s="49">
        <f t="shared" si="1735"/>
        <v>0</v>
      </c>
      <c r="T3202" s="49">
        <f t="shared" si="1704"/>
        <v>0</v>
      </c>
      <c r="U3202" s="49">
        <v>65.57692307692308</v>
      </c>
      <c r="V3202" s="49">
        <f t="shared" si="1738"/>
        <v>65.57692307692308</v>
      </c>
      <c r="W3202" s="49">
        <f t="shared" si="1727"/>
        <v>0</v>
      </c>
      <c r="X3202" s="90">
        <f t="shared" si="1743"/>
        <v>0</v>
      </c>
      <c r="Y3202" s="91">
        <f t="shared" si="1731"/>
        <v>0</v>
      </c>
      <c r="Z3202" s="93">
        <f t="shared" si="1714"/>
        <v>0</v>
      </c>
      <c r="AA3202" s="94">
        <f t="shared" si="1732"/>
        <v>0</v>
      </c>
      <c r="AB3202" s="97">
        <f t="shared" si="1741"/>
        <v>0</v>
      </c>
      <c r="AC3202" s="98">
        <f t="shared" si="1733"/>
        <v>0</v>
      </c>
      <c r="AD3202" s="77" t="s">
        <v>5890</v>
      </c>
      <c r="AE3202" s="54">
        <v>0</v>
      </c>
      <c r="AF3202" s="17"/>
    </row>
    <row r="3203" spans="1:32" ht="16.899999999999999" customHeight="1" x14ac:dyDescent="0.3">
      <c r="A3203" s="73" t="s">
        <v>35</v>
      </c>
      <c r="B3203" s="74" t="s">
        <v>4737</v>
      </c>
      <c r="C3203" s="48" t="s">
        <v>464</v>
      </c>
      <c r="D3203" s="48">
        <v>100</v>
      </c>
      <c r="E3203" s="48">
        <v>4013</v>
      </c>
      <c r="F3203" s="48" t="s">
        <v>6180</v>
      </c>
      <c r="G3203" s="48" t="s">
        <v>65</v>
      </c>
      <c r="H3203" s="75">
        <f t="shared" si="1734"/>
        <v>0</v>
      </c>
      <c r="I3203" s="74">
        <v>5</v>
      </c>
      <c r="J3203" s="74">
        <v>5</v>
      </c>
      <c r="K3203" s="48">
        <f>J3203</f>
        <v>5</v>
      </c>
      <c r="L3203" s="48"/>
      <c r="M3203" s="48">
        <f t="shared" si="1729"/>
        <v>5</v>
      </c>
      <c r="N3203" s="48">
        <v>11</v>
      </c>
      <c r="O3203" s="56">
        <v>13.26257</v>
      </c>
      <c r="P3203" s="48" t="str">
        <f t="shared" si="1703"/>
        <v>5855/7 BL</v>
      </c>
      <c r="Q3203" s="76">
        <v>92</v>
      </c>
      <c r="R3203" s="76">
        <v>303</v>
      </c>
      <c r="S3203" s="49">
        <f t="shared" si="1735"/>
        <v>1.3403846153846153</v>
      </c>
      <c r="T3203" s="49">
        <f t="shared" si="1704"/>
        <v>134.03846153846152</v>
      </c>
      <c r="U3203" s="49">
        <v>151.7307692307692</v>
      </c>
      <c r="V3203" s="49">
        <f t="shared" si="1738"/>
        <v>1.517307692307692</v>
      </c>
      <c r="W3203" s="49">
        <f t="shared" si="1727"/>
        <v>6.7019230769230766</v>
      </c>
      <c r="X3203" s="90">
        <f>ROUND(S3203*$X$2,0)</f>
        <v>9</v>
      </c>
      <c r="Y3203" s="91">
        <f t="shared" si="1731"/>
        <v>119.36313</v>
      </c>
      <c r="Z3203" s="93">
        <f t="shared" si="1714"/>
        <v>16</v>
      </c>
      <c r="AA3203" s="94">
        <f t="shared" si="1732"/>
        <v>212.20112</v>
      </c>
      <c r="AB3203" s="97">
        <f>ROUND((S3203*$AB$2)+Z3203,0)</f>
        <v>25</v>
      </c>
      <c r="AC3203" s="98">
        <f t="shared" si="1733"/>
        <v>331.56425000000002</v>
      </c>
      <c r="AD3203" s="77" t="s">
        <v>5891</v>
      </c>
      <c r="AE3203" s="54">
        <v>331.56425000000002</v>
      </c>
      <c r="AF3203" s="17"/>
    </row>
    <row r="3204" spans="1:32" ht="16.899999999999999" customHeight="1" x14ac:dyDescent="0.3">
      <c r="A3204" s="73" t="s">
        <v>35</v>
      </c>
      <c r="B3204" s="74" t="s">
        <v>4741</v>
      </c>
      <c r="C3204" s="48" t="s">
        <v>464</v>
      </c>
      <c r="D3204" s="48">
        <v>100</v>
      </c>
      <c r="E3204" s="48">
        <v>4013</v>
      </c>
      <c r="F3204" s="48" t="s">
        <v>6180</v>
      </c>
      <c r="G3204" s="48" t="s">
        <v>65</v>
      </c>
      <c r="H3204" s="75">
        <f t="shared" si="1734"/>
        <v>0</v>
      </c>
      <c r="I3204" s="74">
        <v>5</v>
      </c>
      <c r="J3204" s="74">
        <v>5</v>
      </c>
      <c r="K3204" s="48">
        <f>J3204</f>
        <v>5</v>
      </c>
      <c r="L3204" s="48"/>
      <c r="M3204" s="48">
        <f t="shared" si="1729"/>
        <v>5</v>
      </c>
      <c r="N3204" s="48">
        <v>4</v>
      </c>
      <c r="O3204" s="56">
        <v>28.342569999999998</v>
      </c>
      <c r="P3204" s="48" t="str">
        <f t="shared" si="1703"/>
        <v>5857 SL</v>
      </c>
      <c r="Q3204" s="76">
        <v>16</v>
      </c>
      <c r="R3204" s="76">
        <v>45</v>
      </c>
      <c r="S3204" s="49">
        <f t="shared" si="1735"/>
        <v>0.22423076923076923</v>
      </c>
      <c r="T3204" s="49">
        <f t="shared" si="1704"/>
        <v>22.423076923076923</v>
      </c>
      <c r="U3204" s="49">
        <v>138.96153846153845</v>
      </c>
      <c r="V3204" s="49">
        <f t="shared" si="1738"/>
        <v>1.3896153846153845</v>
      </c>
      <c r="W3204" s="49">
        <f t="shared" si="1727"/>
        <v>1.1211538461538462</v>
      </c>
      <c r="X3204" s="90">
        <f>ROUND(S3204*$X$2,0)</f>
        <v>2</v>
      </c>
      <c r="Y3204" s="91">
        <f t="shared" si="1731"/>
        <v>56.685139999999997</v>
      </c>
      <c r="Z3204" s="93">
        <f t="shared" si="1714"/>
        <v>3</v>
      </c>
      <c r="AA3204" s="94">
        <f t="shared" si="1732"/>
        <v>85.027709999999999</v>
      </c>
      <c r="AB3204" s="97">
        <f>ROUND((S3204*$AB$2)+Z3204,0)</f>
        <v>5</v>
      </c>
      <c r="AC3204" s="98">
        <f t="shared" si="1733"/>
        <v>141.71285</v>
      </c>
      <c r="AD3204" s="77" t="s">
        <v>5891</v>
      </c>
      <c r="AE3204" s="54">
        <v>141.71285</v>
      </c>
      <c r="AF3204" s="17"/>
    </row>
    <row r="3205" spans="1:32" ht="16.899999999999999" customHeight="1" x14ac:dyDescent="0.3">
      <c r="A3205" s="73" t="s">
        <v>7</v>
      </c>
      <c r="B3205" s="74" t="s">
        <v>2507</v>
      </c>
      <c r="C3205" s="48" t="s">
        <v>34</v>
      </c>
      <c r="D3205" s="48">
        <v>100</v>
      </c>
      <c r="E3205" s="48">
        <v>6150</v>
      </c>
      <c r="F3205" s="48" t="s">
        <v>6125</v>
      </c>
      <c r="G3205" s="48" t="s">
        <v>3680</v>
      </c>
      <c r="H3205" s="75">
        <f t="shared" si="1734"/>
        <v>0</v>
      </c>
      <c r="I3205" s="74">
        <v>28</v>
      </c>
      <c r="J3205" s="74">
        <v>28</v>
      </c>
      <c r="K3205" s="48">
        <f>I3205</f>
        <v>28</v>
      </c>
      <c r="L3205" s="48">
        <f>$L$3</f>
        <v>-4</v>
      </c>
      <c r="M3205" s="48">
        <f t="shared" si="1729"/>
        <v>24</v>
      </c>
      <c r="N3205" s="48">
        <v>2</v>
      </c>
      <c r="O3205" s="56">
        <v>37.119999999999997</v>
      </c>
      <c r="P3205" s="48" t="str">
        <f t="shared" si="1703"/>
        <v>SW53 BK</v>
      </c>
      <c r="Q3205" s="76">
        <v>25</v>
      </c>
      <c r="R3205" s="76">
        <v>76</v>
      </c>
      <c r="S3205" s="49">
        <f t="shared" si="1735"/>
        <v>0.3569230769230769</v>
      </c>
      <c r="T3205" s="49">
        <f t="shared" si="1704"/>
        <v>35.692307692307693</v>
      </c>
      <c r="U3205" s="49">
        <v>37.240384615384613</v>
      </c>
      <c r="V3205" s="49">
        <f t="shared" si="1738"/>
        <v>0.37240384615384614</v>
      </c>
      <c r="W3205" s="49">
        <f t="shared" si="1727"/>
        <v>8.5661538461538456</v>
      </c>
      <c r="X3205" s="90">
        <f>ROUND(S3205*$X$4,0)</f>
        <v>2</v>
      </c>
      <c r="Y3205" s="91">
        <f t="shared" si="1731"/>
        <v>74.239999999999995</v>
      </c>
      <c r="Z3205" s="93">
        <f t="shared" si="1714"/>
        <v>11</v>
      </c>
      <c r="AA3205" s="94">
        <f t="shared" si="1732"/>
        <v>408.32</v>
      </c>
      <c r="AB3205" s="97">
        <f>ROUND((S3205*$AB$4)+Z3205,0)</f>
        <v>13</v>
      </c>
      <c r="AC3205" s="98">
        <f t="shared" si="1733"/>
        <v>482.55999999999995</v>
      </c>
      <c r="AD3205" s="77" t="s">
        <v>3</v>
      </c>
      <c r="AE3205" s="54">
        <v>482.55999999999995</v>
      </c>
      <c r="AF3205" s="17"/>
    </row>
    <row r="3206" spans="1:32" ht="12.75" customHeight="1" x14ac:dyDescent="0.3">
      <c r="A3206" s="73" t="s">
        <v>35</v>
      </c>
      <c r="B3206" s="74" t="s">
        <v>4744</v>
      </c>
      <c r="C3206" s="48" t="s">
        <v>464</v>
      </c>
      <c r="D3206" s="48">
        <v>100</v>
      </c>
      <c r="E3206" s="48">
        <v>4013</v>
      </c>
      <c r="F3206" s="48" t="s">
        <v>6180</v>
      </c>
      <c r="G3206" s="48" t="s">
        <v>65</v>
      </c>
      <c r="H3206" s="75">
        <f t="shared" si="1734"/>
        <v>0</v>
      </c>
      <c r="I3206" s="74">
        <v>5</v>
      </c>
      <c r="J3206" s="74">
        <v>5</v>
      </c>
      <c r="K3206" s="48">
        <f>J3206</f>
        <v>5</v>
      </c>
      <c r="L3206" s="48"/>
      <c r="M3206" s="48">
        <f t="shared" si="1729"/>
        <v>5</v>
      </c>
      <c r="N3206" s="48">
        <v>5</v>
      </c>
      <c r="O3206" s="56">
        <v>14.34257</v>
      </c>
      <c r="P3206" s="48" t="str">
        <f t="shared" ref="P3206:P3269" si="1744">LEFT(B3206,LEN(B3206)-3)</f>
        <v>5874 WH</v>
      </c>
      <c r="Q3206" s="76">
        <v>190</v>
      </c>
      <c r="R3206" s="76">
        <v>356</v>
      </c>
      <c r="S3206" s="49">
        <f t="shared" si="1735"/>
        <v>2.4569230769230765</v>
      </c>
      <c r="T3206" s="49">
        <f t="shared" ref="T3206:T3269" si="1745">S3206*D3206</f>
        <v>245.69230769230765</v>
      </c>
      <c r="U3206" s="49">
        <v>343.76923076923072</v>
      </c>
      <c r="V3206" s="49">
        <f t="shared" si="1738"/>
        <v>3.4376923076923074</v>
      </c>
      <c r="W3206" s="49">
        <f t="shared" si="1727"/>
        <v>12.284615384615382</v>
      </c>
      <c r="X3206" s="90">
        <f>ROUND(S3206*$X$2,0)</f>
        <v>17</v>
      </c>
      <c r="Y3206" s="91">
        <f t="shared" si="1731"/>
        <v>243.82369</v>
      </c>
      <c r="Z3206" s="93">
        <f t="shared" ref="Z3206:Z3260" si="1746">ROUND((S3206*M3206)+X3206,0)</f>
        <v>29</v>
      </c>
      <c r="AA3206" s="94">
        <f t="shared" si="1732"/>
        <v>415.93453</v>
      </c>
      <c r="AB3206" s="97">
        <f>ROUND((S3206*$AB$2)+Z3206,0)</f>
        <v>46</v>
      </c>
      <c r="AC3206" s="98">
        <f t="shared" si="1733"/>
        <v>659.75822000000005</v>
      </c>
      <c r="AD3206" s="77" t="s">
        <v>5891</v>
      </c>
      <c r="AE3206" s="54">
        <v>659.75822000000005</v>
      </c>
      <c r="AF3206" s="17"/>
    </row>
    <row r="3207" spans="1:32" ht="16.899999999999999" customHeight="1" x14ac:dyDescent="0.3">
      <c r="A3207" s="73" t="s">
        <v>35</v>
      </c>
      <c r="B3207" s="74" t="s">
        <v>4760</v>
      </c>
      <c r="C3207" s="48" t="s">
        <v>1432</v>
      </c>
      <c r="D3207" s="48">
        <v>5000</v>
      </c>
      <c r="E3207" s="48">
        <v>621</v>
      </c>
      <c r="F3207" s="48" t="s">
        <v>6128</v>
      </c>
      <c r="G3207" s="48" t="s">
        <v>112</v>
      </c>
      <c r="H3207" s="75">
        <f t="shared" si="1734"/>
        <v>2.564102564102564E-2</v>
      </c>
      <c r="I3207" s="74">
        <v>40</v>
      </c>
      <c r="J3207" s="74">
        <v>39</v>
      </c>
      <c r="K3207" s="48">
        <f>J3207</f>
        <v>39</v>
      </c>
      <c r="L3207" s="48">
        <f>$L$3</f>
        <v>-4</v>
      </c>
      <c r="M3207" s="48">
        <f t="shared" si="1729"/>
        <v>35</v>
      </c>
      <c r="N3207" s="48">
        <v>0</v>
      </c>
      <c r="O3207" s="56">
        <v>0</v>
      </c>
      <c r="P3207" s="48" t="str">
        <f t="shared" si="1744"/>
        <v>6712 GY</v>
      </c>
      <c r="Q3207" s="76" t="s">
        <v>6187</v>
      </c>
      <c r="R3207" s="76" t="s">
        <v>6187</v>
      </c>
      <c r="S3207" s="49">
        <f t="shared" si="1735"/>
        <v>0</v>
      </c>
      <c r="T3207" s="49">
        <f t="shared" si="1745"/>
        <v>0</v>
      </c>
      <c r="U3207" s="49">
        <v>71.230769230769226</v>
      </c>
      <c r="V3207" s="49">
        <f t="shared" si="1738"/>
        <v>1.4246153846153846E-2</v>
      </c>
      <c r="W3207" s="49">
        <f t="shared" si="1727"/>
        <v>0</v>
      </c>
      <c r="X3207" s="90">
        <f>ROUNDUP(S3207*$X$4,0)</f>
        <v>0</v>
      </c>
      <c r="Y3207" s="91">
        <f t="shared" si="1731"/>
        <v>0</v>
      </c>
      <c r="Z3207" s="93">
        <f t="shared" si="1746"/>
        <v>0</v>
      </c>
      <c r="AA3207" s="94">
        <f t="shared" si="1732"/>
        <v>0</v>
      </c>
      <c r="AB3207" s="97">
        <f t="shared" ref="AB3207:AB3214" si="1747">ROUND((S3207*$AB$4)+Z3207,0)</f>
        <v>0</v>
      </c>
      <c r="AC3207" s="98">
        <f t="shared" si="1733"/>
        <v>0</v>
      </c>
      <c r="AD3207" s="77" t="s">
        <v>3</v>
      </c>
      <c r="AE3207" s="54">
        <v>0</v>
      </c>
      <c r="AF3207" s="17"/>
    </row>
    <row r="3208" spans="1:32" ht="16.899999999999999" customHeight="1" x14ac:dyDescent="0.3">
      <c r="A3208" s="73" t="s">
        <v>35</v>
      </c>
      <c r="B3208" s="74" t="s">
        <v>4783</v>
      </c>
      <c r="C3208" s="48" t="s">
        <v>1432</v>
      </c>
      <c r="D3208" s="48">
        <v>5000</v>
      </c>
      <c r="E3208" s="48">
        <v>621</v>
      </c>
      <c r="F3208" s="48" t="s">
        <v>6128</v>
      </c>
      <c r="G3208" s="48" t="s">
        <v>112</v>
      </c>
      <c r="H3208" s="75">
        <f t="shared" si="1734"/>
        <v>2.564102564102564E-2</v>
      </c>
      <c r="I3208" s="74">
        <v>40</v>
      </c>
      <c r="J3208" s="74">
        <v>39</v>
      </c>
      <c r="K3208" s="48">
        <f>J3208</f>
        <v>39</v>
      </c>
      <c r="L3208" s="48">
        <f>$L$3</f>
        <v>-4</v>
      </c>
      <c r="M3208" s="48">
        <f t="shared" si="1729"/>
        <v>35</v>
      </c>
      <c r="N3208" s="48">
        <v>1</v>
      </c>
      <c r="O3208" s="56">
        <v>184.85</v>
      </c>
      <c r="P3208" s="48" t="str">
        <f t="shared" si="1744"/>
        <v>6715 OR</v>
      </c>
      <c r="Q3208" s="76">
        <v>2</v>
      </c>
      <c r="R3208" s="76">
        <v>5</v>
      </c>
      <c r="S3208" s="49">
        <f t="shared" si="1735"/>
        <v>2.7307692307692307E-2</v>
      </c>
      <c r="T3208" s="49">
        <f t="shared" si="1745"/>
        <v>136.53846153846155</v>
      </c>
      <c r="U3208" s="49">
        <v>1070.1923076923076</v>
      </c>
      <c r="V3208" s="49">
        <f t="shared" si="1738"/>
        <v>0.21403846153846151</v>
      </c>
      <c r="W3208" s="49">
        <f t="shared" si="1727"/>
        <v>0.9557692307692307</v>
      </c>
      <c r="X3208" s="90">
        <f t="shared" ref="X3208" si="1748">ROUND(S3208*$X$4,0)</f>
        <v>0</v>
      </c>
      <c r="Y3208" s="91">
        <f t="shared" si="1731"/>
        <v>0</v>
      </c>
      <c r="Z3208" s="93">
        <f t="shared" si="1746"/>
        <v>1</v>
      </c>
      <c r="AA3208" s="94">
        <f t="shared" si="1732"/>
        <v>184.85</v>
      </c>
      <c r="AB3208" s="97">
        <f t="shared" si="1747"/>
        <v>1</v>
      </c>
      <c r="AC3208" s="98">
        <f t="shared" si="1733"/>
        <v>184.85</v>
      </c>
      <c r="AD3208" s="77" t="s">
        <v>3</v>
      </c>
      <c r="AE3208" s="54">
        <v>184.85</v>
      </c>
      <c r="AF3208" s="17"/>
    </row>
    <row r="3209" spans="1:32" ht="16.899999999999999" customHeight="1" x14ac:dyDescent="0.3">
      <c r="A3209" s="73" t="s">
        <v>35</v>
      </c>
      <c r="B3209" s="74" t="s">
        <v>4784</v>
      </c>
      <c r="C3209" s="48" t="s">
        <v>1432</v>
      </c>
      <c r="D3209" s="48">
        <v>5000</v>
      </c>
      <c r="E3209" s="48">
        <v>621</v>
      </c>
      <c r="F3209" s="48" t="s">
        <v>6128</v>
      </c>
      <c r="G3209" s="48" t="s">
        <v>35</v>
      </c>
      <c r="H3209" s="75">
        <f t="shared" si="1734"/>
        <v>2.564102564102564E-2</v>
      </c>
      <c r="I3209" s="74">
        <v>40</v>
      </c>
      <c r="J3209" s="74">
        <v>39</v>
      </c>
      <c r="K3209" s="48">
        <f>J3209</f>
        <v>39</v>
      </c>
      <c r="L3209" s="48">
        <f>$L$3</f>
        <v>-4</v>
      </c>
      <c r="M3209" s="48">
        <f t="shared" si="1729"/>
        <v>35</v>
      </c>
      <c r="N3209" s="48">
        <v>0</v>
      </c>
      <c r="O3209" s="56">
        <v>217.5</v>
      </c>
      <c r="P3209" s="48" t="str">
        <f t="shared" si="1744"/>
        <v>6715S BK</v>
      </c>
      <c r="Q3209" s="76">
        <v>0</v>
      </c>
      <c r="R3209" s="76">
        <v>2</v>
      </c>
      <c r="S3209" s="49">
        <f t="shared" si="1735"/>
        <v>2.3076923076923079E-3</v>
      </c>
      <c r="T3209" s="49">
        <f t="shared" si="1745"/>
        <v>11.53846153846154</v>
      </c>
      <c r="U3209" s="49">
        <v>69.5</v>
      </c>
      <c r="V3209" s="49">
        <f t="shared" si="1738"/>
        <v>1.3899999999999999E-2</v>
      </c>
      <c r="W3209" s="49">
        <f t="shared" si="1727"/>
        <v>8.0769230769230774E-2</v>
      </c>
      <c r="X3209" s="90">
        <f t="shared" ref="X3209:X3214" si="1749">ROUNDUP(S3209*$X$4,0)</f>
        <v>1</v>
      </c>
      <c r="Y3209" s="91">
        <f t="shared" si="1731"/>
        <v>217.5</v>
      </c>
      <c r="Z3209" s="93">
        <f t="shared" si="1746"/>
        <v>1</v>
      </c>
      <c r="AA3209" s="94">
        <f t="shared" si="1732"/>
        <v>217.5</v>
      </c>
      <c r="AB3209" s="97">
        <f t="shared" si="1747"/>
        <v>1</v>
      </c>
      <c r="AC3209" s="98">
        <f t="shared" si="1733"/>
        <v>217.5</v>
      </c>
      <c r="AD3209" s="77" t="s">
        <v>3</v>
      </c>
      <c r="AE3209" s="54">
        <v>217.5</v>
      </c>
      <c r="AF3209" s="17"/>
    </row>
    <row r="3210" spans="1:32" ht="12.75" customHeight="1" x14ac:dyDescent="0.3">
      <c r="A3210" s="73" t="s">
        <v>7</v>
      </c>
      <c r="B3210" s="74" t="s">
        <v>3571</v>
      </c>
      <c r="C3210" s="48" t="s">
        <v>40</v>
      </c>
      <c r="D3210" s="48">
        <v>1</v>
      </c>
      <c r="E3210" s="48">
        <v>2834</v>
      </c>
      <c r="F3210" s="48" t="s">
        <v>6126</v>
      </c>
      <c r="G3210" s="48">
        <v>2</v>
      </c>
      <c r="H3210" s="75">
        <f t="shared" si="1734"/>
        <v>-0.61111111111111116</v>
      </c>
      <c r="I3210" s="74">
        <v>35</v>
      </c>
      <c r="J3210" s="74">
        <v>90</v>
      </c>
      <c r="K3210" s="48">
        <f>I3210</f>
        <v>35</v>
      </c>
      <c r="L3210" s="48"/>
      <c r="M3210" s="48">
        <f t="shared" si="1729"/>
        <v>35</v>
      </c>
      <c r="N3210" s="48">
        <v>6018</v>
      </c>
      <c r="O3210" s="56">
        <v>0.55913000000000002</v>
      </c>
      <c r="P3210" s="48" t="str">
        <f t="shared" si="1744"/>
        <v>786133 GY</v>
      </c>
      <c r="Q3210" s="76" t="s">
        <v>6187</v>
      </c>
      <c r="R3210" s="76" t="s">
        <v>6187</v>
      </c>
      <c r="S3210" s="49">
        <f t="shared" si="1735"/>
        <v>0</v>
      </c>
      <c r="T3210" s="49">
        <f t="shared" si="1745"/>
        <v>0</v>
      </c>
      <c r="U3210" s="49">
        <v>52.307692307692307</v>
      </c>
      <c r="V3210" s="49">
        <f t="shared" si="1738"/>
        <v>52.307692307692307</v>
      </c>
      <c r="W3210" s="49">
        <f>V3210*M3210</f>
        <v>1830.7692307692307</v>
      </c>
      <c r="X3210" s="90">
        <f t="shared" si="1749"/>
        <v>0</v>
      </c>
      <c r="Y3210" s="91">
        <f t="shared" si="1731"/>
        <v>0</v>
      </c>
      <c r="Z3210" s="93">
        <f t="shared" si="1746"/>
        <v>0</v>
      </c>
      <c r="AA3210" s="94">
        <f t="shared" si="1732"/>
        <v>0</v>
      </c>
      <c r="AB3210" s="97">
        <f t="shared" si="1747"/>
        <v>0</v>
      </c>
      <c r="AC3210" s="98">
        <f t="shared" si="1733"/>
        <v>0</v>
      </c>
      <c r="AD3210" s="77" t="s">
        <v>3</v>
      </c>
      <c r="AE3210" s="54">
        <v>0</v>
      </c>
      <c r="AF3210" s="17"/>
    </row>
    <row r="3211" spans="1:32" ht="16.899999999999999" customHeight="1" x14ac:dyDescent="0.3">
      <c r="A3211" s="73" t="s">
        <v>35</v>
      </c>
      <c r="B3211" s="74" t="s">
        <v>4785</v>
      </c>
      <c r="C3211" s="48" t="s">
        <v>1432</v>
      </c>
      <c r="D3211" s="48">
        <v>5000</v>
      </c>
      <c r="E3211" s="48">
        <v>621</v>
      </c>
      <c r="F3211" s="48" t="s">
        <v>6128</v>
      </c>
      <c r="G3211" s="48" t="s">
        <v>35</v>
      </c>
      <c r="H3211" s="75">
        <f t="shared" si="1734"/>
        <v>0</v>
      </c>
      <c r="I3211" s="74">
        <v>39</v>
      </c>
      <c r="J3211" s="74">
        <v>39</v>
      </c>
      <c r="K3211" s="48">
        <f>I3211</f>
        <v>39</v>
      </c>
      <c r="L3211" s="48">
        <f>$L$3</f>
        <v>-4</v>
      </c>
      <c r="M3211" s="48">
        <f t="shared" si="1729"/>
        <v>35</v>
      </c>
      <c r="N3211" s="48">
        <v>0</v>
      </c>
      <c r="O3211" s="56">
        <v>591.45000000000005</v>
      </c>
      <c r="P3211" s="48" t="str">
        <f t="shared" si="1744"/>
        <v>6717 OR</v>
      </c>
      <c r="Q3211" s="76" t="s">
        <v>6187</v>
      </c>
      <c r="R3211" s="76" t="s">
        <v>6187</v>
      </c>
      <c r="S3211" s="49">
        <f t="shared" si="1735"/>
        <v>0</v>
      </c>
      <c r="T3211" s="49">
        <f t="shared" si="1745"/>
        <v>0</v>
      </c>
      <c r="U3211" s="49">
        <v>30.30769230769231</v>
      </c>
      <c r="V3211" s="49">
        <f t="shared" si="1738"/>
        <v>6.061538461538462E-3</v>
      </c>
      <c r="W3211" s="49">
        <f t="shared" ref="W3211:W3265" si="1750">S3211*M3211</f>
        <v>0</v>
      </c>
      <c r="X3211" s="90">
        <f t="shared" si="1749"/>
        <v>0</v>
      </c>
      <c r="Y3211" s="91">
        <f t="shared" si="1731"/>
        <v>0</v>
      </c>
      <c r="Z3211" s="93">
        <f t="shared" si="1746"/>
        <v>0</v>
      </c>
      <c r="AA3211" s="94">
        <f t="shared" si="1732"/>
        <v>0</v>
      </c>
      <c r="AB3211" s="97">
        <f t="shared" si="1747"/>
        <v>0</v>
      </c>
      <c r="AC3211" s="98">
        <f t="shared" si="1733"/>
        <v>0</v>
      </c>
      <c r="AD3211" s="77" t="s">
        <v>3</v>
      </c>
      <c r="AE3211" s="54">
        <v>0</v>
      </c>
      <c r="AF3211" s="17"/>
    </row>
    <row r="3212" spans="1:32" ht="16.899999999999999" customHeight="1" x14ac:dyDescent="0.3">
      <c r="A3212" s="73" t="s">
        <v>35</v>
      </c>
      <c r="B3212" s="74" t="s">
        <v>4788</v>
      </c>
      <c r="C3212" s="48" t="s">
        <v>1432</v>
      </c>
      <c r="D3212" s="48">
        <v>1</v>
      </c>
      <c r="E3212" s="48">
        <v>4003</v>
      </c>
      <c r="F3212" s="48" t="s">
        <v>5909</v>
      </c>
      <c r="G3212" s="48" t="s">
        <v>112</v>
      </c>
      <c r="H3212" s="75">
        <f t="shared" si="1734"/>
        <v>0</v>
      </c>
      <c r="I3212" s="74">
        <v>39</v>
      </c>
      <c r="J3212" s="74">
        <v>39</v>
      </c>
      <c r="K3212" s="48">
        <f>I3212</f>
        <v>39</v>
      </c>
      <c r="L3212" s="48">
        <f>$L$3</f>
        <v>-4</v>
      </c>
      <c r="M3212" s="48">
        <f t="shared" si="1729"/>
        <v>35</v>
      </c>
      <c r="N3212" s="48">
        <v>0</v>
      </c>
      <c r="O3212" s="56">
        <v>0</v>
      </c>
      <c r="P3212" s="48" t="str">
        <f t="shared" si="1744"/>
        <v>6820 BR</v>
      </c>
      <c r="Q3212" s="76" t="s">
        <v>6187</v>
      </c>
      <c r="R3212" s="76" t="s">
        <v>6187</v>
      </c>
      <c r="S3212" s="49">
        <f t="shared" si="1735"/>
        <v>0</v>
      </c>
      <c r="T3212" s="49">
        <f t="shared" si="1745"/>
        <v>0</v>
      </c>
      <c r="U3212" s="49">
        <v>53.076923076923066</v>
      </c>
      <c r="V3212" s="49">
        <f t="shared" si="1738"/>
        <v>53.076923076923066</v>
      </c>
      <c r="W3212" s="49">
        <f t="shared" si="1750"/>
        <v>0</v>
      </c>
      <c r="X3212" s="90">
        <f t="shared" si="1749"/>
        <v>0</v>
      </c>
      <c r="Y3212" s="91">
        <f t="shared" si="1731"/>
        <v>0</v>
      </c>
      <c r="Z3212" s="93">
        <f t="shared" si="1746"/>
        <v>0</v>
      </c>
      <c r="AA3212" s="94">
        <f t="shared" si="1732"/>
        <v>0</v>
      </c>
      <c r="AB3212" s="97">
        <f t="shared" si="1747"/>
        <v>0</v>
      </c>
      <c r="AC3212" s="98">
        <f t="shared" si="1733"/>
        <v>0</v>
      </c>
      <c r="AD3212" s="77" t="s">
        <v>5890</v>
      </c>
      <c r="AE3212" s="54">
        <v>0</v>
      </c>
      <c r="AF3212" s="17"/>
    </row>
    <row r="3213" spans="1:32" ht="16.899999999999999" customHeight="1" x14ac:dyDescent="0.3">
      <c r="A3213" s="73" t="s">
        <v>35</v>
      </c>
      <c r="B3213" s="74" t="s">
        <v>4790</v>
      </c>
      <c r="C3213" s="48" t="s">
        <v>1432</v>
      </c>
      <c r="D3213" s="48">
        <v>1</v>
      </c>
      <c r="E3213" s="48">
        <v>4003</v>
      </c>
      <c r="F3213" s="48" t="s">
        <v>5909</v>
      </c>
      <c r="G3213" s="48" t="s">
        <v>112</v>
      </c>
      <c r="H3213" s="75">
        <f t="shared" si="1734"/>
        <v>0</v>
      </c>
      <c r="I3213" s="74">
        <v>39</v>
      </c>
      <c r="J3213" s="74">
        <v>39</v>
      </c>
      <c r="K3213" s="48">
        <f>I3213</f>
        <v>39</v>
      </c>
      <c r="L3213" s="48">
        <f>$L$3</f>
        <v>-4</v>
      </c>
      <c r="M3213" s="48">
        <f t="shared" si="1729"/>
        <v>35</v>
      </c>
      <c r="N3213" s="48">
        <v>0</v>
      </c>
      <c r="O3213" s="56">
        <v>0</v>
      </c>
      <c r="P3213" s="48" t="str">
        <f t="shared" si="1744"/>
        <v>6820 RD</v>
      </c>
      <c r="Q3213" s="76" t="s">
        <v>6187</v>
      </c>
      <c r="R3213" s="76" t="s">
        <v>6187</v>
      </c>
      <c r="S3213" s="49">
        <f t="shared" si="1735"/>
        <v>0</v>
      </c>
      <c r="T3213" s="49">
        <f t="shared" si="1745"/>
        <v>0</v>
      </c>
      <c r="U3213" s="49">
        <v>845.19230769230762</v>
      </c>
      <c r="V3213" s="49">
        <f t="shared" si="1738"/>
        <v>845.19230769230762</v>
      </c>
      <c r="W3213" s="49">
        <f t="shared" si="1750"/>
        <v>0</v>
      </c>
      <c r="X3213" s="90">
        <f t="shared" si="1749"/>
        <v>0</v>
      </c>
      <c r="Y3213" s="91">
        <f t="shared" si="1731"/>
        <v>0</v>
      </c>
      <c r="Z3213" s="93">
        <f t="shared" si="1746"/>
        <v>0</v>
      </c>
      <c r="AA3213" s="94">
        <f t="shared" si="1732"/>
        <v>0</v>
      </c>
      <c r="AB3213" s="97">
        <f t="shared" si="1747"/>
        <v>0</v>
      </c>
      <c r="AC3213" s="98">
        <f t="shared" si="1733"/>
        <v>0</v>
      </c>
      <c r="AD3213" s="77" t="s">
        <v>5890</v>
      </c>
      <c r="AE3213" s="54">
        <v>0</v>
      </c>
      <c r="AF3213" s="17"/>
    </row>
    <row r="3214" spans="1:32" ht="12.75" customHeight="1" x14ac:dyDescent="0.3">
      <c r="A3214" s="73" t="s">
        <v>35</v>
      </c>
      <c r="B3214" s="74" t="s">
        <v>4794</v>
      </c>
      <c r="C3214" s="48" t="s">
        <v>1432</v>
      </c>
      <c r="D3214" s="48">
        <v>1</v>
      </c>
      <c r="E3214" s="48">
        <v>4003</v>
      </c>
      <c r="F3214" s="48" t="s">
        <v>5909</v>
      </c>
      <c r="G3214" s="48" t="s">
        <v>112</v>
      </c>
      <c r="H3214" s="75">
        <f t="shared" si="1734"/>
        <v>0</v>
      </c>
      <c r="I3214" s="74">
        <v>39</v>
      </c>
      <c r="J3214" s="74">
        <v>39</v>
      </c>
      <c r="K3214" s="48">
        <f>I3214</f>
        <v>39</v>
      </c>
      <c r="L3214" s="48">
        <f>$L$3</f>
        <v>-4</v>
      </c>
      <c r="M3214" s="48">
        <f t="shared" si="1729"/>
        <v>35</v>
      </c>
      <c r="N3214" s="48">
        <v>0</v>
      </c>
      <c r="O3214" s="56">
        <v>0</v>
      </c>
      <c r="P3214" s="48" t="str">
        <f t="shared" si="1744"/>
        <v>6821 RD</v>
      </c>
      <c r="Q3214" s="76" t="s">
        <v>6187</v>
      </c>
      <c r="R3214" s="76" t="s">
        <v>6187</v>
      </c>
      <c r="S3214" s="49">
        <f t="shared" si="1735"/>
        <v>0</v>
      </c>
      <c r="T3214" s="49">
        <f t="shared" si="1745"/>
        <v>0</v>
      </c>
      <c r="U3214" s="49">
        <v>70.57692307692308</v>
      </c>
      <c r="V3214" s="49">
        <f t="shared" si="1738"/>
        <v>70.57692307692308</v>
      </c>
      <c r="W3214" s="49">
        <f t="shared" si="1750"/>
        <v>0</v>
      </c>
      <c r="X3214" s="90">
        <f t="shared" si="1749"/>
        <v>0</v>
      </c>
      <c r="Y3214" s="91">
        <f t="shared" si="1731"/>
        <v>0</v>
      </c>
      <c r="Z3214" s="93">
        <f t="shared" si="1746"/>
        <v>0</v>
      </c>
      <c r="AA3214" s="94">
        <f t="shared" si="1732"/>
        <v>0</v>
      </c>
      <c r="AB3214" s="97">
        <f t="shared" si="1747"/>
        <v>0</v>
      </c>
      <c r="AC3214" s="98">
        <f t="shared" si="1733"/>
        <v>0</v>
      </c>
      <c r="AD3214" s="77" t="s">
        <v>5890</v>
      </c>
      <c r="AE3214" s="54">
        <v>0</v>
      </c>
      <c r="AF3214" s="17"/>
    </row>
    <row r="3215" spans="1:32" ht="16.899999999999999" customHeight="1" x14ac:dyDescent="0.3">
      <c r="A3215" s="73" t="s">
        <v>7</v>
      </c>
      <c r="B3215" s="74" t="s">
        <v>2370</v>
      </c>
      <c r="C3215" s="48" t="s">
        <v>10</v>
      </c>
      <c r="D3215" s="48">
        <v>500</v>
      </c>
      <c r="E3215" s="48">
        <v>621</v>
      </c>
      <c r="F3215" s="48" t="s">
        <v>6128</v>
      </c>
      <c r="G3215" s="48" t="s">
        <v>11</v>
      </c>
      <c r="H3215" s="75">
        <f t="shared" si="1734"/>
        <v>0</v>
      </c>
      <c r="I3215" s="74">
        <v>5</v>
      </c>
      <c r="J3215" s="74">
        <v>5</v>
      </c>
      <c r="K3215" s="48">
        <f>J3215</f>
        <v>5</v>
      </c>
      <c r="L3215" s="48"/>
      <c r="M3215" s="48">
        <f t="shared" si="1729"/>
        <v>5</v>
      </c>
      <c r="N3215" s="48">
        <v>0</v>
      </c>
      <c r="O3215" s="56">
        <v>198.84289999999999</v>
      </c>
      <c r="P3215" s="48" t="str">
        <f t="shared" si="1744"/>
        <v>6392 SL</v>
      </c>
      <c r="Q3215" s="76" t="s">
        <v>6187</v>
      </c>
      <c r="R3215" s="76" t="s">
        <v>6187</v>
      </c>
      <c r="S3215" s="49">
        <f t="shared" si="1735"/>
        <v>0</v>
      </c>
      <c r="T3215" s="49">
        <f t="shared" si="1745"/>
        <v>0</v>
      </c>
      <c r="U3215" s="49">
        <v>143.73076923076923</v>
      </c>
      <c r="V3215" s="49">
        <f t="shared" si="1738"/>
        <v>0.28746153846153844</v>
      </c>
      <c r="W3215" s="49">
        <f t="shared" si="1750"/>
        <v>0</v>
      </c>
      <c r="X3215" s="90">
        <f>ROUNDUP(S3215*$X$2,0)</f>
        <v>0</v>
      </c>
      <c r="Y3215" s="91">
        <f t="shared" si="1731"/>
        <v>0</v>
      </c>
      <c r="Z3215" s="93">
        <f t="shared" si="1746"/>
        <v>0</v>
      </c>
      <c r="AA3215" s="94">
        <f t="shared" si="1732"/>
        <v>0</v>
      </c>
      <c r="AB3215" s="97">
        <f>ROUND((S3215*$AB$2)+Z3215,0)</f>
        <v>0</v>
      </c>
      <c r="AC3215" s="98">
        <f t="shared" si="1733"/>
        <v>0</v>
      </c>
      <c r="AD3215" s="77" t="s">
        <v>5891</v>
      </c>
      <c r="AE3215" s="54">
        <v>0</v>
      </c>
      <c r="AF3215" s="17"/>
    </row>
    <row r="3216" spans="1:32" ht="12.75" customHeight="1" x14ac:dyDescent="0.3">
      <c r="A3216" s="73" t="s">
        <v>35</v>
      </c>
      <c r="B3216" s="74" t="s">
        <v>4798</v>
      </c>
      <c r="C3216" s="48" t="s">
        <v>1432</v>
      </c>
      <c r="D3216" s="48">
        <v>1</v>
      </c>
      <c r="E3216" s="48">
        <v>4003</v>
      </c>
      <c r="F3216" s="48" t="s">
        <v>5909</v>
      </c>
      <c r="G3216" s="48" t="s">
        <v>112</v>
      </c>
      <c r="H3216" s="75">
        <f t="shared" si="1734"/>
        <v>0</v>
      </c>
      <c r="I3216" s="74">
        <v>39</v>
      </c>
      <c r="J3216" s="74">
        <v>39</v>
      </c>
      <c r="K3216" s="48">
        <f>I3216</f>
        <v>39</v>
      </c>
      <c r="L3216" s="48">
        <f>$L$3</f>
        <v>-4</v>
      </c>
      <c r="M3216" s="48">
        <f t="shared" si="1729"/>
        <v>35</v>
      </c>
      <c r="N3216" s="48">
        <v>0</v>
      </c>
      <c r="O3216" s="56">
        <v>0</v>
      </c>
      <c r="P3216" s="48" t="str">
        <f t="shared" si="1744"/>
        <v>6823 BK</v>
      </c>
      <c r="Q3216" s="76" t="s">
        <v>6187</v>
      </c>
      <c r="R3216" s="76" t="s">
        <v>6187</v>
      </c>
      <c r="S3216" s="49">
        <f t="shared" si="1735"/>
        <v>0</v>
      </c>
      <c r="T3216" s="49">
        <f t="shared" si="1745"/>
        <v>0</v>
      </c>
      <c r="U3216" s="49">
        <v>278.92307692307691</v>
      </c>
      <c r="V3216" s="49">
        <f t="shared" si="1738"/>
        <v>278.92307692307691</v>
      </c>
      <c r="W3216" s="49">
        <f t="shared" si="1750"/>
        <v>0</v>
      </c>
      <c r="X3216" s="90">
        <f>ROUNDUP(S3216*$X$4,0)</f>
        <v>0</v>
      </c>
      <c r="Y3216" s="91">
        <f t="shared" si="1731"/>
        <v>0</v>
      </c>
      <c r="Z3216" s="93">
        <f t="shared" si="1746"/>
        <v>0</v>
      </c>
      <c r="AA3216" s="94">
        <f t="shared" si="1732"/>
        <v>0</v>
      </c>
      <c r="AB3216" s="97">
        <f>ROUND((S3216*$AB$4)+Z3216,0)</f>
        <v>0</v>
      </c>
      <c r="AC3216" s="98">
        <f t="shared" si="1733"/>
        <v>0</v>
      </c>
      <c r="AD3216" s="77" t="s">
        <v>5890</v>
      </c>
      <c r="AE3216" s="54">
        <v>0</v>
      </c>
      <c r="AF3216" s="17"/>
    </row>
    <row r="3217" spans="1:32" ht="12.75" customHeight="1" x14ac:dyDescent="0.3">
      <c r="A3217" s="73" t="s">
        <v>35</v>
      </c>
      <c r="B3217" s="74" t="s">
        <v>4818</v>
      </c>
      <c r="C3217" s="48" t="s">
        <v>1367</v>
      </c>
      <c r="D3217" s="48">
        <v>500</v>
      </c>
      <c r="E3217" s="48">
        <v>621</v>
      </c>
      <c r="F3217" s="48" t="s">
        <v>6128</v>
      </c>
      <c r="G3217" s="48" t="s">
        <v>11</v>
      </c>
      <c r="H3217" s="75">
        <f t="shared" si="1734"/>
        <v>0</v>
      </c>
      <c r="I3217" s="74">
        <v>5</v>
      </c>
      <c r="J3217" s="74">
        <v>5</v>
      </c>
      <c r="K3217" s="48">
        <f>J3217</f>
        <v>5</v>
      </c>
      <c r="L3217" s="48"/>
      <c r="M3217" s="48">
        <f t="shared" si="1729"/>
        <v>5</v>
      </c>
      <c r="N3217" s="48">
        <v>0</v>
      </c>
      <c r="O3217" s="56">
        <v>41.61</v>
      </c>
      <c r="P3217" s="48" t="str">
        <f t="shared" si="1744"/>
        <v>6460 OR</v>
      </c>
      <c r="Q3217" s="76" t="s">
        <v>6187</v>
      </c>
      <c r="R3217" s="76" t="s">
        <v>6187</v>
      </c>
      <c r="S3217" s="49">
        <f t="shared" si="1735"/>
        <v>0</v>
      </c>
      <c r="T3217" s="49">
        <f t="shared" si="1745"/>
        <v>0</v>
      </c>
      <c r="U3217" s="49">
        <v>260.42307692307691</v>
      </c>
      <c r="V3217" s="49">
        <f t="shared" si="1738"/>
        <v>0.52084615384615385</v>
      </c>
      <c r="W3217" s="49">
        <f t="shared" si="1750"/>
        <v>0</v>
      </c>
      <c r="X3217" s="90">
        <f>ROUNDUP(S3217*$X$2,0)</f>
        <v>0</v>
      </c>
      <c r="Y3217" s="91">
        <f t="shared" si="1731"/>
        <v>0</v>
      </c>
      <c r="Z3217" s="93">
        <f t="shared" si="1746"/>
        <v>0</v>
      </c>
      <c r="AA3217" s="94">
        <f t="shared" si="1732"/>
        <v>0</v>
      </c>
      <c r="AB3217" s="97">
        <f>ROUND((S3217*$AB$2)+Z3217,0)</f>
        <v>0</v>
      </c>
      <c r="AC3217" s="98">
        <f t="shared" si="1733"/>
        <v>0</v>
      </c>
      <c r="AD3217" s="77" t="s">
        <v>5891</v>
      </c>
      <c r="AE3217" s="54">
        <v>0</v>
      </c>
      <c r="AF3217" s="17"/>
    </row>
    <row r="3218" spans="1:32" ht="12.75" customHeight="1" x14ac:dyDescent="0.3">
      <c r="A3218" s="73" t="s">
        <v>7</v>
      </c>
      <c r="B3218" s="74" t="s">
        <v>3579</v>
      </c>
      <c r="C3218" s="48" t="s">
        <v>1370</v>
      </c>
      <c r="D3218" s="48">
        <v>1</v>
      </c>
      <c r="E3218" s="48">
        <v>2834</v>
      </c>
      <c r="F3218" s="48" t="s">
        <v>6126</v>
      </c>
      <c r="G3218" s="48">
        <v>2</v>
      </c>
      <c r="H3218" s="75">
        <f t="shared" si="1734"/>
        <v>-0.33333333333333331</v>
      </c>
      <c r="I3218" s="74">
        <v>40</v>
      </c>
      <c r="J3218" s="74">
        <v>60</v>
      </c>
      <c r="K3218" s="48">
        <f t="shared" ref="K3218:K3224" si="1751">I3218</f>
        <v>40</v>
      </c>
      <c r="L3218" s="48"/>
      <c r="M3218" s="48">
        <f t="shared" si="1729"/>
        <v>40</v>
      </c>
      <c r="N3218" s="48">
        <v>4753</v>
      </c>
      <c r="O3218" s="56">
        <v>0.24834000000000001</v>
      </c>
      <c r="P3218" s="48" t="str">
        <f t="shared" si="1744"/>
        <v>86207CY SL</v>
      </c>
      <c r="Q3218" s="76" t="s">
        <v>6187</v>
      </c>
      <c r="R3218" s="76" t="s">
        <v>6187</v>
      </c>
      <c r="S3218" s="49">
        <f t="shared" si="1735"/>
        <v>0</v>
      </c>
      <c r="T3218" s="49">
        <f t="shared" si="1745"/>
        <v>0</v>
      </c>
      <c r="U3218" s="49">
        <v>21.961538461538463</v>
      </c>
      <c r="V3218" s="49">
        <f t="shared" si="1738"/>
        <v>21.961538461538463</v>
      </c>
      <c r="W3218" s="49">
        <f t="shared" si="1750"/>
        <v>0</v>
      </c>
      <c r="X3218" s="90">
        <f t="shared" ref="X3218:X3219" si="1752">ROUNDUP(S3218*$X$4,0)</f>
        <v>0</v>
      </c>
      <c r="Y3218" s="91">
        <f t="shared" si="1731"/>
        <v>0</v>
      </c>
      <c r="Z3218" s="93">
        <f t="shared" si="1746"/>
        <v>0</v>
      </c>
      <c r="AA3218" s="94">
        <f t="shared" si="1732"/>
        <v>0</v>
      </c>
      <c r="AB3218" s="97">
        <f t="shared" ref="AB3218:AB3227" si="1753">ROUND((S3218*$AB$4)+Z3218,0)</f>
        <v>0</v>
      </c>
      <c r="AC3218" s="98">
        <f t="shared" si="1733"/>
        <v>0</v>
      </c>
      <c r="AD3218" s="77" t="s">
        <v>3</v>
      </c>
      <c r="AE3218" s="54">
        <v>0</v>
      </c>
      <c r="AF3218" s="17"/>
    </row>
    <row r="3219" spans="1:32" ht="16.899999999999999" customHeight="1" x14ac:dyDescent="0.3">
      <c r="A3219" s="73" t="s">
        <v>35</v>
      </c>
      <c r="B3219" s="74" t="s">
        <v>4833</v>
      </c>
      <c r="C3219" s="48" t="s">
        <v>1432</v>
      </c>
      <c r="D3219" s="48">
        <v>1</v>
      </c>
      <c r="E3219" s="48">
        <v>4003</v>
      </c>
      <c r="F3219" s="48" t="s">
        <v>5909</v>
      </c>
      <c r="G3219" s="48" t="s">
        <v>112</v>
      </c>
      <c r="H3219" s="75">
        <f t="shared" si="1734"/>
        <v>0</v>
      </c>
      <c r="I3219" s="74">
        <v>39</v>
      </c>
      <c r="J3219" s="74">
        <v>39</v>
      </c>
      <c r="K3219" s="48">
        <f t="shared" si="1751"/>
        <v>39</v>
      </c>
      <c r="L3219" s="48">
        <f>$L$3</f>
        <v>-4</v>
      </c>
      <c r="M3219" s="48">
        <f t="shared" si="1729"/>
        <v>35</v>
      </c>
      <c r="N3219" s="48">
        <v>0</v>
      </c>
      <c r="O3219" s="56">
        <v>0</v>
      </c>
      <c r="P3219" s="48" t="str">
        <f t="shared" si="1744"/>
        <v>6821 BK</v>
      </c>
      <c r="Q3219" s="76" t="s">
        <v>6187</v>
      </c>
      <c r="R3219" s="76" t="s">
        <v>6187</v>
      </c>
      <c r="S3219" s="49">
        <f t="shared" si="1735"/>
        <v>0</v>
      </c>
      <c r="T3219" s="49">
        <f t="shared" si="1745"/>
        <v>0</v>
      </c>
      <c r="U3219" s="49">
        <v>132.61538461538461</v>
      </c>
      <c r="V3219" s="49">
        <f t="shared" si="1738"/>
        <v>132.61538461538461</v>
      </c>
      <c r="W3219" s="49">
        <f t="shared" si="1750"/>
        <v>0</v>
      </c>
      <c r="X3219" s="90">
        <f t="shared" si="1752"/>
        <v>0</v>
      </c>
      <c r="Y3219" s="91">
        <f t="shared" si="1731"/>
        <v>0</v>
      </c>
      <c r="Z3219" s="93">
        <f t="shared" si="1746"/>
        <v>0</v>
      </c>
      <c r="AA3219" s="94">
        <f t="shared" si="1732"/>
        <v>0</v>
      </c>
      <c r="AB3219" s="97">
        <f t="shared" si="1753"/>
        <v>0</v>
      </c>
      <c r="AC3219" s="98">
        <f t="shared" si="1733"/>
        <v>0</v>
      </c>
      <c r="AD3219" s="77" t="s">
        <v>5890</v>
      </c>
      <c r="AE3219" s="54">
        <v>0</v>
      </c>
      <c r="AF3219" s="17"/>
    </row>
    <row r="3220" spans="1:32" ht="16.899999999999999" customHeight="1" x14ac:dyDescent="0.3">
      <c r="A3220" s="73" t="s">
        <v>35</v>
      </c>
      <c r="B3220" s="74" t="s">
        <v>3581</v>
      </c>
      <c r="C3220" s="48" t="s">
        <v>1370</v>
      </c>
      <c r="D3220" s="48">
        <v>500</v>
      </c>
      <c r="E3220" s="48">
        <v>2834</v>
      </c>
      <c r="F3220" s="48" t="s">
        <v>6126</v>
      </c>
      <c r="G3220" s="48">
        <v>2</v>
      </c>
      <c r="H3220" s="75">
        <f t="shared" si="1734"/>
        <v>0</v>
      </c>
      <c r="I3220" s="74">
        <v>30</v>
      </c>
      <c r="J3220" s="74">
        <f>I3220</f>
        <v>30</v>
      </c>
      <c r="K3220" s="48">
        <f t="shared" si="1751"/>
        <v>30</v>
      </c>
      <c r="L3220" s="48"/>
      <c r="M3220" s="48">
        <f t="shared" si="1729"/>
        <v>30</v>
      </c>
      <c r="N3220" s="48">
        <v>0</v>
      </c>
      <c r="O3220" s="56">
        <v>208.27204</v>
      </c>
      <c r="P3220" s="48" t="str">
        <f t="shared" si="1744"/>
        <v>86305CY SL</v>
      </c>
      <c r="Q3220" s="76">
        <v>1</v>
      </c>
      <c r="R3220" s="76">
        <v>2</v>
      </c>
      <c r="S3220" s="49">
        <f t="shared" si="1735"/>
        <v>1.3076923076923076E-2</v>
      </c>
      <c r="T3220" s="49">
        <f t="shared" si="1745"/>
        <v>6.5384615384615383</v>
      </c>
      <c r="U3220" s="49">
        <v>35.038461538461533</v>
      </c>
      <c r="V3220" s="49">
        <f t="shared" si="1738"/>
        <v>7.0076923076923064E-2</v>
      </c>
      <c r="W3220" s="49">
        <f t="shared" si="1750"/>
        <v>0.3923076923076923</v>
      </c>
      <c r="X3220" s="90">
        <f>ROUND(S3220*$X$4,0)</f>
        <v>0</v>
      </c>
      <c r="Y3220" s="91">
        <f t="shared" si="1731"/>
        <v>0</v>
      </c>
      <c r="Z3220" s="93">
        <f t="shared" si="1746"/>
        <v>0</v>
      </c>
      <c r="AA3220" s="94">
        <f t="shared" si="1732"/>
        <v>0</v>
      </c>
      <c r="AB3220" s="97">
        <f t="shared" si="1753"/>
        <v>0</v>
      </c>
      <c r="AC3220" s="98">
        <f t="shared" si="1733"/>
        <v>0</v>
      </c>
      <c r="AD3220" s="77" t="s">
        <v>3</v>
      </c>
      <c r="AE3220" s="54">
        <v>0</v>
      </c>
      <c r="AF3220" s="17"/>
    </row>
    <row r="3221" spans="1:32" ht="16.899999999999999" customHeight="1" x14ac:dyDescent="0.3">
      <c r="A3221" s="73" t="s">
        <v>35</v>
      </c>
      <c r="B3221" s="74" t="s">
        <v>4839</v>
      </c>
      <c r="C3221" s="48" t="s">
        <v>1432</v>
      </c>
      <c r="D3221" s="48">
        <v>1</v>
      </c>
      <c r="E3221" s="48">
        <v>4003</v>
      </c>
      <c r="F3221" s="48" t="s">
        <v>5909</v>
      </c>
      <c r="G3221" s="48" t="s">
        <v>112</v>
      </c>
      <c r="H3221" s="75">
        <f t="shared" si="1734"/>
        <v>0</v>
      </c>
      <c r="I3221" s="74">
        <v>39</v>
      </c>
      <c r="J3221" s="74">
        <v>39</v>
      </c>
      <c r="K3221" s="48">
        <f t="shared" si="1751"/>
        <v>39</v>
      </c>
      <c r="L3221" s="48">
        <f t="shared" ref="L3221:L3227" si="1754">$L$3</f>
        <v>-4</v>
      </c>
      <c r="M3221" s="48">
        <f t="shared" si="1729"/>
        <v>35</v>
      </c>
      <c r="N3221" s="48">
        <v>0</v>
      </c>
      <c r="O3221" s="56">
        <v>0</v>
      </c>
      <c r="P3221" s="48" t="str">
        <f t="shared" si="1744"/>
        <v>6823 RD</v>
      </c>
      <c r="Q3221" s="76" t="s">
        <v>6187</v>
      </c>
      <c r="R3221" s="76" t="s">
        <v>6187</v>
      </c>
      <c r="S3221" s="49">
        <f t="shared" si="1735"/>
        <v>0</v>
      </c>
      <c r="T3221" s="49">
        <f t="shared" si="1745"/>
        <v>0</v>
      </c>
      <c r="U3221" s="49">
        <v>144.92307692307691</v>
      </c>
      <c r="V3221" s="49">
        <f t="shared" si="1738"/>
        <v>144.92307692307691</v>
      </c>
      <c r="W3221" s="49">
        <f t="shared" si="1750"/>
        <v>0</v>
      </c>
      <c r="X3221" s="90">
        <f t="shared" ref="X3221:X3225" si="1755">ROUNDUP(S3221*$X$4,0)</f>
        <v>0</v>
      </c>
      <c r="Y3221" s="91">
        <f t="shared" si="1731"/>
        <v>0</v>
      </c>
      <c r="Z3221" s="93">
        <f t="shared" si="1746"/>
        <v>0</v>
      </c>
      <c r="AA3221" s="94">
        <f t="shared" si="1732"/>
        <v>0</v>
      </c>
      <c r="AB3221" s="97">
        <f t="shared" si="1753"/>
        <v>0</v>
      </c>
      <c r="AC3221" s="98">
        <f t="shared" si="1733"/>
        <v>0</v>
      </c>
      <c r="AD3221" s="77" t="s">
        <v>5890</v>
      </c>
      <c r="AE3221" s="54">
        <v>0</v>
      </c>
      <c r="AF3221" s="17"/>
    </row>
    <row r="3222" spans="1:32" ht="16.899999999999999" customHeight="1" x14ac:dyDescent="0.3">
      <c r="A3222" s="73" t="s">
        <v>7</v>
      </c>
      <c r="B3222" s="74" t="s">
        <v>4844</v>
      </c>
      <c r="C3222" s="48" t="s">
        <v>1432</v>
      </c>
      <c r="D3222" s="48">
        <v>1</v>
      </c>
      <c r="E3222" s="48">
        <v>4003</v>
      </c>
      <c r="F3222" s="48" t="s">
        <v>5909</v>
      </c>
      <c r="G3222" s="48" t="s">
        <v>112</v>
      </c>
      <c r="H3222" s="75">
        <f t="shared" si="1734"/>
        <v>0</v>
      </c>
      <c r="I3222" s="74">
        <v>39</v>
      </c>
      <c r="J3222" s="74">
        <v>39</v>
      </c>
      <c r="K3222" s="48">
        <f t="shared" si="1751"/>
        <v>39</v>
      </c>
      <c r="L3222" s="48">
        <f t="shared" si="1754"/>
        <v>-4</v>
      </c>
      <c r="M3222" s="48">
        <f t="shared" si="1729"/>
        <v>35</v>
      </c>
      <c r="N3222" s="48">
        <v>0</v>
      </c>
      <c r="O3222" s="56">
        <v>0</v>
      </c>
      <c r="P3222" s="48" t="str">
        <f t="shared" si="1744"/>
        <v>6827 RD</v>
      </c>
      <c r="Q3222" s="76" t="s">
        <v>6187</v>
      </c>
      <c r="R3222" s="76" t="s">
        <v>6187</v>
      </c>
      <c r="S3222" s="49">
        <f t="shared" si="1735"/>
        <v>0</v>
      </c>
      <c r="T3222" s="49">
        <f t="shared" si="1745"/>
        <v>0</v>
      </c>
      <c r="U3222" s="49">
        <v>9.2692307692307701</v>
      </c>
      <c r="V3222" s="49">
        <f t="shared" si="1738"/>
        <v>9.2692307692307701</v>
      </c>
      <c r="W3222" s="49">
        <f t="shared" si="1750"/>
        <v>0</v>
      </c>
      <c r="X3222" s="90">
        <f t="shared" si="1755"/>
        <v>0</v>
      </c>
      <c r="Y3222" s="91">
        <f t="shared" si="1731"/>
        <v>0</v>
      </c>
      <c r="Z3222" s="93">
        <f t="shared" si="1746"/>
        <v>0</v>
      </c>
      <c r="AA3222" s="94">
        <f t="shared" si="1732"/>
        <v>0</v>
      </c>
      <c r="AB3222" s="97">
        <f t="shared" si="1753"/>
        <v>0</v>
      </c>
      <c r="AC3222" s="98">
        <f t="shared" si="1733"/>
        <v>0</v>
      </c>
      <c r="AD3222" s="77" t="s">
        <v>5890</v>
      </c>
      <c r="AE3222" s="54">
        <v>0</v>
      </c>
      <c r="AF3222" s="17"/>
    </row>
    <row r="3223" spans="1:32" ht="16.899999999999999" customHeight="1" x14ac:dyDescent="0.3">
      <c r="A3223" s="73" t="s">
        <v>35</v>
      </c>
      <c r="B3223" s="74" t="s">
        <v>4860</v>
      </c>
      <c r="C3223" s="48" t="s">
        <v>1432</v>
      </c>
      <c r="D3223" s="48">
        <v>1</v>
      </c>
      <c r="E3223" s="48">
        <v>4003</v>
      </c>
      <c r="F3223" s="48" t="s">
        <v>5909</v>
      </c>
      <c r="G3223" s="48" t="s">
        <v>112</v>
      </c>
      <c r="H3223" s="75">
        <f t="shared" si="1734"/>
        <v>0</v>
      </c>
      <c r="I3223" s="74">
        <v>39</v>
      </c>
      <c r="J3223" s="74">
        <v>39</v>
      </c>
      <c r="K3223" s="48">
        <f t="shared" si="1751"/>
        <v>39</v>
      </c>
      <c r="L3223" s="48">
        <f t="shared" si="1754"/>
        <v>-4</v>
      </c>
      <c r="M3223" s="48">
        <f t="shared" si="1729"/>
        <v>35</v>
      </c>
      <c r="N3223" s="48">
        <v>0</v>
      </c>
      <c r="O3223" s="56">
        <v>0</v>
      </c>
      <c r="P3223" s="48" t="str">
        <f t="shared" si="1744"/>
        <v>6824 RD</v>
      </c>
      <c r="Q3223" s="76" t="s">
        <v>6187</v>
      </c>
      <c r="R3223" s="76" t="s">
        <v>6187</v>
      </c>
      <c r="S3223" s="49">
        <f t="shared" si="1735"/>
        <v>0</v>
      </c>
      <c r="T3223" s="49">
        <f t="shared" si="1745"/>
        <v>0</v>
      </c>
      <c r="U3223" s="49">
        <v>80.961538461538467</v>
      </c>
      <c r="V3223" s="49">
        <f t="shared" si="1738"/>
        <v>80.961538461538467</v>
      </c>
      <c r="W3223" s="49">
        <f t="shared" si="1750"/>
        <v>0</v>
      </c>
      <c r="X3223" s="90">
        <f t="shared" si="1755"/>
        <v>0</v>
      </c>
      <c r="Y3223" s="91">
        <f t="shared" si="1731"/>
        <v>0</v>
      </c>
      <c r="Z3223" s="93">
        <f t="shared" si="1746"/>
        <v>0</v>
      </c>
      <c r="AA3223" s="94">
        <f t="shared" si="1732"/>
        <v>0</v>
      </c>
      <c r="AB3223" s="97">
        <f t="shared" si="1753"/>
        <v>0</v>
      </c>
      <c r="AC3223" s="98">
        <f t="shared" si="1733"/>
        <v>0</v>
      </c>
      <c r="AD3223" s="77" t="s">
        <v>5890</v>
      </c>
      <c r="AE3223" s="54">
        <v>0</v>
      </c>
      <c r="AF3223" s="17"/>
    </row>
    <row r="3224" spans="1:32" ht="16.899999999999999" customHeight="1" x14ac:dyDescent="0.3">
      <c r="A3224" s="34" t="s">
        <v>35</v>
      </c>
      <c r="B3224" s="35" t="s">
        <v>4883</v>
      </c>
      <c r="C3224" s="36" t="s">
        <v>3399</v>
      </c>
      <c r="D3224" s="37">
        <v>1</v>
      </c>
      <c r="E3224" s="37"/>
      <c r="F3224" s="37"/>
      <c r="G3224" s="36" t="s">
        <v>35</v>
      </c>
      <c r="H3224" s="46">
        <f t="shared" si="1734"/>
        <v>0</v>
      </c>
      <c r="I3224" s="35">
        <v>64</v>
      </c>
      <c r="J3224" s="35">
        <v>64</v>
      </c>
      <c r="K3224" s="36">
        <f t="shared" si="1751"/>
        <v>64</v>
      </c>
      <c r="L3224" s="36">
        <f t="shared" si="1754"/>
        <v>-4</v>
      </c>
      <c r="M3224" s="37">
        <f t="shared" si="1729"/>
        <v>60</v>
      </c>
      <c r="N3224" s="48">
        <v>0</v>
      </c>
      <c r="O3224" s="56">
        <v>0</v>
      </c>
      <c r="P3224" s="36" t="str">
        <f t="shared" si="1744"/>
        <v>76020 BK</v>
      </c>
      <c r="Q3224" s="38" t="s">
        <v>6187</v>
      </c>
      <c r="R3224" s="38" t="s">
        <v>6187</v>
      </c>
      <c r="S3224" s="39">
        <f t="shared" si="1735"/>
        <v>0</v>
      </c>
      <c r="T3224" s="39">
        <f t="shared" si="1745"/>
        <v>0</v>
      </c>
      <c r="U3224" s="39">
        <v>125.76923076923077</v>
      </c>
      <c r="V3224" s="39">
        <f t="shared" si="1738"/>
        <v>125.76923076923077</v>
      </c>
      <c r="W3224" s="39">
        <f t="shared" si="1750"/>
        <v>0</v>
      </c>
      <c r="X3224" s="39">
        <f t="shared" si="1755"/>
        <v>0</v>
      </c>
      <c r="Y3224" s="40">
        <f t="shared" si="1731"/>
        <v>0</v>
      </c>
      <c r="Z3224" s="39">
        <f t="shared" si="1746"/>
        <v>0</v>
      </c>
      <c r="AA3224" s="40">
        <f t="shared" si="1732"/>
        <v>0</v>
      </c>
      <c r="AB3224" s="39">
        <f t="shared" si="1753"/>
        <v>0</v>
      </c>
      <c r="AC3224" s="40">
        <f t="shared" si="1733"/>
        <v>0</v>
      </c>
      <c r="AD3224" s="41" t="s">
        <v>5890</v>
      </c>
      <c r="AE3224" s="20">
        <v>0</v>
      </c>
      <c r="AF3224" s="17"/>
    </row>
    <row r="3225" spans="1:32" ht="16.899999999999999" customHeight="1" x14ac:dyDescent="0.3">
      <c r="A3225" s="34" t="s">
        <v>35</v>
      </c>
      <c r="B3225" s="35" t="s">
        <v>4917</v>
      </c>
      <c r="C3225" s="36" t="s">
        <v>16</v>
      </c>
      <c r="D3225" s="37">
        <v>1</v>
      </c>
      <c r="E3225" s="37"/>
      <c r="F3225" s="37"/>
      <c r="G3225" s="36" t="s">
        <v>35</v>
      </c>
      <c r="H3225" s="46">
        <f t="shared" si="1734"/>
        <v>1.5625E-2</v>
      </c>
      <c r="I3225" s="35">
        <v>65</v>
      </c>
      <c r="J3225" s="35">
        <v>64</v>
      </c>
      <c r="K3225" s="42">
        <f>J3225</f>
        <v>64</v>
      </c>
      <c r="L3225" s="36">
        <f t="shared" si="1754"/>
        <v>-4</v>
      </c>
      <c r="M3225" s="37">
        <f t="shared" si="1729"/>
        <v>60</v>
      </c>
      <c r="N3225" s="48">
        <v>0</v>
      </c>
      <c r="O3225" s="56">
        <v>0</v>
      </c>
      <c r="P3225" s="36" t="str">
        <f t="shared" si="1744"/>
        <v>5473L SL</v>
      </c>
      <c r="Q3225" s="38" t="s">
        <v>6187</v>
      </c>
      <c r="R3225" s="38" t="s">
        <v>6187</v>
      </c>
      <c r="S3225" s="39">
        <f t="shared" si="1735"/>
        <v>0</v>
      </c>
      <c r="T3225" s="39">
        <f t="shared" si="1745"/>
        <v>0</v>
      </c>
      <c r="U3225" s="39">
        <v>72.461538461538453</v>
      </c>
      <c r="V3225" s="39">
        <f t="shared" si="1738"/>
        <v>72.461538461538453</v>
      </c>
      <c r="W3225" s="39">
        <f t="shared" si="1750"/>
        <v>0</v>
      </c>
      <c r="X3225" s="39">
        <f t="shared" si="1755"/>
        <v>0</v>
      </c>
      <c r="Y3225" s="40">
        <f t="shared" si="1731"/>
        <v>0</v>
      </c>
      <c r="Z3225" s="39">
        <f t="shared" si="1746"/>
        <v>0</v>
      </c>
      <c r="AA3225" s="40">
        <f t="shared" si="1732"/>
        <v>0</v>
      </c>
      <c r="AB3225" s="39">
        <f t="shared" si="1753"/>
        <v>0</v>
      </c>
      <c r="AC3225" s="40">
        <f t="shared" si="1733"/>
        <v>0</v>
      </c>
      <c r="AD3225" s="41" t="s">
        <v>5890</v>
      </c>
      <c r="AE3225" s="20">
        <v>0</v>
      </c>
      <c r="AF3225" s="17"/>
    </row>
    <row r="3226" spans="1:32" ht="16.899999999999999" customHeight="1" x14ac:dyDescent="0.3">
      <c r="A3226" s="73" t="s">
        <v>35</v>
      </c>
      <c r="B3226" s="74" t="s">
        <v>4976</v>
      </c>
      <c r="C3226" s="48" t="s">
        <v>1432</v>
      </c>
      <c r="D3226" s="48">
        <v>1</v>
      </c>
      <c r="E3226" s="48">
        <v>4003</v>
      </c>
      <c r="F3226" s="48" t="s">
        <v>5909</v>
      </c>
      <c r="G3226" s="48" t="s">
        <v>112</v>
      </c>
      <c r="H3226" s="75">
        <f t="shared" si="1734"/>
        <v>0</v>
      </c>
      <c r="I3226" s="74">
        <v>39</v>
      </c>
      <c r="J3226" s="74">
        <v>39</v>
      </c>
      <c r="K3226" s="48">
        <f>I3226</f>
        <v>39</v>
      </c>
      <c r="L3226" s="48">
        <f t="shared" si="1754"/>
        <v>-4</v>
      </c>
      <c r="M3226" s="48">
        <f t="shared" si="1729"/>
        <v>35</v>
      </c>
      <c r="N3226" s="48">
        <v>0</v>
      </c>
      <c r="O3226" s="56">
        <v>0</v>
      </c>
      <c r="P3226" s="48" t="str">
        <f t="shared" si="1744"/>
        <v>6820 GR</v>
      </c>
      <c r="Q3226" s="76" t="s">
        <v>6187</v>
      </c>
      <c r="R3226" s="76" t="s">
        <v>6187</v>
      </c>
      <c r="S3226" s="49">
        <f t="shared" si="1735"/>
        <v>0</v>
      </c>
      <c r="T3226" s="49">
        <f t="shared" si="1745"/>
        <v>0</v>
      </c>
      <c r="U3226" s="49">
        <v>678.57692307692298</v>
      </c>
      <c r="V3226" s="49">
        <f t="shared" si="1738"/>
        <v>678.57692307692298</v>
      </c>
      <c r="W3226" s="49">
        <f t="shared" si="1750"/>
        <v>0</v>
      </c>
      <c r="X3226" s="90">
        <f>ROUNDUP(S3226*$X$4,0)</f>
        <v>0</v>
      </c>
      <c r="Y3226" s="91">
        <f t="shared" si="1731"/>
        <v>0</v>
      </c>
      <c r="Z3226" s="93">
        <f t="shared" si="1746"/>
        <v>0</v>
      </c>
      <c r="AA3226" s="94">
        <f t="shared" si="1732"/>
        <v>0</v>
      </c>
      <c r="AB3226" s="97">
        <f t="shared" si="1753"/>
        <v>0</v>
      </c>
      <c r="AC3226" s="98">
        <f t="shared" si="1733"/>
        <v>0</v>
      </c>
      <c r="AD3226" s="77" t="s">
        <v>5890</v>
      </c>
      <c r="AE3226" s="54">
        <v>0</v>
      </c>
      <c r="AF3226" s="17"/>
    </row>
    <row r="3227" spans="1:32" ht="16.899999999999999" customHeight="1" x14ac:dyDescent="0.3">
      <c r="A3227" s="73" t="s">
        <v>35</v>
      </c>
      <c r="B3227" s="74" t="s">
        <v>4983</v>
      </c>
      <c r="C3227" s="48" t="s">
        <v>1432</v>
      </c>
      <c r="D3227" s="48">
        <v>1</v>
      </c>
      <c r="E3227" s="48">
        <v>4003</v>
      </c>
      <c r="F3227" s="48" t="s">
        <v>5909</v>
      </c>
      <c r="G3227" s="48" t="s">
        <v>112</v>
      </c>
      <c r="H3227" s="75">
        <f t="shared" si="1734"/>
        <v>0</v>
      </c>
      <c r="I3227" s="74">
        <v>39</v>
      </c>
      <c r="J3227" s="74">
        <v>39</v>
      </c>
      <c r="K3227" s="48">
        <f>I3227</f>
        <v>39</v>
      </c>
      <c r="L3227" s="48">
        <f t="shared" si="1754"/>
        <v>-4</v>
      </c>
      <c r="M3227" s="48">
        <f t="shared" si="1729"/>
        <v>35</v>
      </c>
      <c r="N3227" s="48">
        <v>0</v>
      </c>
      <c r="O3227" s="56">
        <v>0</v>
      </c>
      <c r="P3227" s="48" t="str">
        <f t="shared" si="1744"/>
        <v>6821 WH</v>
      </c>
      <c r="Q3227" s="76" t="s">
        <v>6187</v>
      </c>
      <c r="R3227" s="76" t="s">
        <v>6187</v>
      </c>
      <c r="S3227" s="49">
        <f t="shared" si="1735"/>
        <v>0</v>
      </c>
      <c r="T3227" s="49">
        <f t="shared" si="1745"/>
        <v>0</v>
      </c>
      <c r="U3227" s="49">
        <v>33.807692307692307</v>
      </c>
      <c r="V3227" s="49">
        <f t="shared" si="1738"/>
        <v>33.807692307692307</v>
      </c>
      <c r="W3227" s="49">
        <f t="shared" si="1750"/>
        <v>0</v>
      </c>
      <c r="X3227" s="90">
        <f>ROUNDUP(S3227*$X$4,0)</f>
        <v>0</v>
      </c>
      <c r="Y3227" s="91">
        <f t="shared" si="1731"/>
        <v>0</v>
      </c>
      <c r="Z3227" s="93">
        <f t="shared" si="1746"/>
        <v>0</v>
      </c>
      <c r="AA3227" s="94">
        <f t="shared" si="1732"/>
        <v>0</v>
      </c>
      <c r="AB3227" s="97">
        <f t="shared" si="1753"/>
        <v>0</v>
      </c>
      <c r="AC3227" s="98">
        <f t="shared" si="1733"/>
        <v>0</v>
      </c>
      <c r="AD3227" s="77" t="s">
        <v>5890</v>
      </c>
      <c r="AE3227" s="54">
        <v>0</v>
      </c>
      <c r="AF3227" s="17"/>
    </row>
    <row r="3228" spans="1:32" ht="16.899999999999999" customHeight="1" x14ac:dyDescent="0.3">
      <c r="A3228" s="73" t="s">
        <v>35</v>
      </c>
      <c r="B3228" s="74" t="s">
        <v>5026</v>
      </c>
      <c r="C3228" s="48" t="s">
        <v>464</v>
      </c>
      <c r="D3228" s="48">
        <v>100</v>
      </c>
      <c r="E3228" s="48">
        <v>4013</v>
      </c>
      <c r="F3228" s="48" t="s">
        <v>6180</v>
      </c>
      <c r="G3228" s="48" t="s">
        <v>65</v>
      </c>
      <c r="H3228" s="75">
        <f t="shared" si="1734"/>
        <v>0</v>
      </c>
      <c r="I3228" s="74">
        <v>5</v>
      </c>
      <c r="J3228" s="74">
        <v>5</v>
      </c>
      <c r="K3228" s="48">
        <f>J3228</f>
        <v>5</v>
      </c>
      <c r="L3228" s="48"/>
      <c r="M3228" s="48">
        <f t="shared" si="1729"/>
        <v>5</v>
      </c>
      <c r="N3228" s="48">
        <v>7</v>
      </c>
      <c r="O3228" s="56">
        <v>25.342569999999998</v>
      </c>
      <c r="P3228" s="48" t="str">
        <f t="shared" si="1744"/>
        <v>5876 RD</v>
      </c>
      <c r="Q3228" s="76">
        <v>17</v>
      </c>
      <c r="R3228" s="76">
        <v>37</v>
      </c>
      <c r="S3228" s="49">
        <f t="shared" si="1735"/>
        <v>0.22576923076923078</v>
      </c>
      <c r="T3228" s="49">
        <f t="shared" si="1745"/>
        <v>22.576923076923077</v>
      </c>
      <c r="U3228" s="49">
        <v>104.11538461538463</v>
      </c>
      <c r="V3228" s="49">
        <f t="shared" si="1738"/>
        <v>1.0411538461538463</v>
      </c>
      <c r="W3228" s="49">
        <f t="shared" si="1750"/>
        <v>1.1288461538461538</v>
      </c>
      <c r="X3228" s="90">
        <f>ROUND(S3228*$X$2,0)</f>
        <v>2</v>
      </c>
      <c r="Y3228" s="91">
        <f t="shared" si="1731"/>
        <v>50.685139999999997</v>
      </c>
      <c r="Z3228" s="93">
        <f t="shared" si="1746"/>
        <v>3</v>
      </c>
      <c r="AA3228" s="94">
        <f t="shared" si="1732"/>
        <v>76.027709999999999</v>
      </c>
      <c r="AB3228" s="97">
        <f>ROUND((S3228*$AB$2)+Z3228,0)</f>
        <v>5</v>
      </c>
      <c r="AC3228" s="98">
        <f t="shared" si="1733"/>
        <v>126.71284999999999</v>
      </c>
      <c r="AD3228" s="77" t="s">
        <v>5891</v>
      </c>
      <c r="AE3228" s="54">
        <v>126.71284999999999</v>
      </c>
      <c r="AF3228" s="17"/>
    </row>
    <row r="3229" spans="1:32" ht="16.899999999999999" customHeight="1" x14ac:dyDescent="0.3">
      <c r="A3229" s="73" t="s">
        <v>35</v>
      </c>
      <c r="B3229" s="74" t="s">
        <v>5050</v>
      </c>
      <c r="C3229" s="48" t="s">
        <v>1432</v>
      </c>
      <c r="D3229" s="48">
        <v>1</v>
      </c>
      <c r="E3229" s="48">
        <v>4003</v>
      </c>
      <c r="F3229" s="48" t="s">
        <v>5909</v>
      </c>
      <c r="G3229" s="48" t="s">
        <v>112</v>
      </c>
      <c r="H3229" s="75">
        <f t="shared" si="1734"/>
        <v>0</v>
      </c>
      <c r="I3229" s="74">
        <v>39</v>
      </c>
      <c r="J3229" s="74">
        <v>39</v>
      </c>
      <c r="K3229" s="48">
        <f t="shared" ref="K3229:K3237" si="1756">I3229</f>
        <v>39</v>
      </c>
      <c r="L3229" s="48">
        <f t="shared" ref="L3229:L3246" si="1757">$L$3</f>
        <v>-4</v>
      </c>
      <c r="M3229" s="48">
        <f t="shared" si="1729"/>
        <v>35</v>
      </c>
      <c r="N3229" s="48">
        <v>0</v>
      </c>
      <c r="O3229" s="56">
        <v>0</v>
      </c>
      <c r="P3229" s="48" t="str">
        <f t="shared" si="1744"/>
        <v>6820 BK</v>
      </c>
      <c r="Q3229" s="76" t="s">
        <v>6187</v>
      </c>
      <c r="R3229" s="76" t="s">
        <v>6187</v>
      </c>
      <c r="S3229" s="49">
        <f t="shared" si="1735"/>
        <v>0</v>
      </c>
      <c r="T3229" s="49">
        <f t="shared" si="1745"/>
        <v>0</v>
      </c>
      <c r="U3229" s="49">
        <v>1081.3461538461538</v>
      </c>
      <c r="V3229" s="49">
        <f t="shared" si="1738"/>
        <v>1081.3461538461538</v>
      </c>
      <c r="W3229" s="49">
        <f t="shared" si="1750"/>
        <v>0</v>
      </c>
      <c r="X3229" s="90">
        <f t="shared" ref="X3229:X3231" si="1758">ROUNDUP(S3229*$X$4,0)</f>
        <v>0</v>
      </c>
      <c r="Y3229" s="91">
        <f t="shared" si="1731"/>
        <v>0</v>
      </c>
      <c r="Z3229" s="93">
        <f t="shared" si="1746"/>
        <v>0</v>
      </c>
      <c r="AA3229" s="94">
        <f t="shared" si="1732"/>
        <v>0</v>
      </c>
      <c r="AB3229" s="97">
        <f t="shared" ref="AB3229:AB3246" si="1759">ROUND((S3229*$AB$4)+Z3229,0)</f>
        <v>0</v>
      </c>
      <c r="AC3229" s="98">
        <f t="shared" si="1733"/>
        <v>0</v>
      </c>
      <c r="AD3229" s="77" t="s">
        <v>5890</v>
      </c>
      <c r="AE3229" s="54">
        <v>0</v>
      </c>
      <c r="AF3229" s="17"/>
    </row>
    <row r="3230" spans="1:32" ht="16.899999999999999" customHeight="1" x14ac:dyDescent="0.3">
      <c r="A3230" s="73" t="s">
        <v>35</v>
      </c>
      <c r="B3230" s="74" t="s">
        <v>5061</v>
      </c>
      <c r="C3230" s="48" t="s">
        <v>1797</v>
      </c>
      <c r="D3230" s="48">
        <v>1</v>
      </c>
      <c r="E3230" s="48">
        <v>1295</v>
      </c>
      <c r="F3230" s="48" t="s">
        <v>6142</v>
      </c>
      <c r="G3230" s="48" t="s">
        <v>112</v>
      </c>
      <c r="H3230" s="75">
        <f t="shared" si="1734"/>
        <v>0</v>
      </c>
      <c r="I3230" s="74">
        <v>230</v>
      </c>
      <c r="J3230" s="74">
        <v>230</v>
      </c>
      <c r="K3230" s="48">
        <f t="shared" si="1756"/>
        <v>230</v>
      </c>
      <c r="L3230" s="48">
        <f t="shared" si="1757"/>
        <v>-4</v>
      </c>
      <c r="M3230" s="48">
        <f t="shared" si="1729"/>
        <v>226</v>
      </c>
      <c r="N3230" s="48">
        <v>0</v>
      </c>
      <c r="O3230" s="56">
        <v>0</v>
      </c>
      <c r="P3230" s="48" t="str">
        <f t="shared" si="1744"/>
        <v>F40016 NA</v>
      </c>
      <c r="Q3230" s="76" t="s">
        <v>6187</v>
      </c>
      <c r="R3230" s="76" t="s">
        <v>6187</v>
      </c>
      <c r="S3230" s="49">
        <f t="shared" si="1735"/>
        <v>0</v>
      </c>
      <c r="T3230" s="49">
        <f t="shared" si="1745"/>
        <v>0</v>
      </c>
      <c r="U3230" s="49">
        <v>33.230769230769234</v>
      </c>
      <c r="V3230" s="49">
        <f t="shared" si="1738"/>
        <v>33.230769230769234</v>
      </c>
      <c r="W3230" s="49">
        <f t="shared" si="1750"/>
        <v>0</v>
      </c>
      <c r="X3230" s="90">
        <f t="shared" si="1758"/>
        <v>0</v>
      </c>
      <c r="Y3230" s="91">
        <f t="shared" si="1731"/>
        <v>0</v>
      </c>
      <c r="Z3230" s="93">
        <f t="shared" si="1746"/>
        <v>0</v>
      </c>
      <c r="AA3230" s="94">
        <f t="shared" si="1732"/>
        <v>0</v>
      </c>
      <c r="AB3230" s="97">
        <f t="shared" si="1759"/>
        <v>0</v>
      </c>
      <c r="AC3230" s="98">
        <f t="shared" si="1733"/>
        <v>0</v>
      </c>
      <c r="AD3230" s="77" t="s">
        <v>5890</v>
      </c>
      <c r="AE3230" s="54">
        <v>0</v>
      </c>
      <c r="AF3230" s="17"/>
    </row>
    <row r="3231" spans="1:32" ht="16.899999999999999" customHeight="1" x14ac:dyDescent="0.3">
      <c r="A3231" s="73" t="s">
        <v>35</v>
      </c>
      <c r="B3231" s="74" t="s">
        <v>5076</v>
      </c>
      <c r="C3231" s="48" t="s">
        <v>2146</v>
      </c>
      <c r="D3231" s="48">
        <v>1</v>
      </c>
      <c r="E3231" s="48">
        <v>621</v>
      </c>
      <c r="F3231" s="48" t="s">
        <v>6128</v>
      </c>
      <c r="G3231" s="48" t="s">
        <v>35</v>
      </c>
      <c r="H3231" s="75">
        <f t="shared" si="1734"/>
        <v>0</v>
      </c>
      <c r="I3231" s="74">
        <v>53</v>
      </c>
      <c r="J3231" s="74">
        <v>53</v>
      </c>
      <c r="K3231" s="48">
        <f t="shared" si="1756"/>
        <v>53</v>
      </c>
      <c r="L3231" s="48">
        <f t="shared" si="1757"/>
        <v>-4</v>
      </c>
      <c r="M3231" s="48">
        <f t="shared" si="1729"/>
        <v>49</v>
      </c>
      <c r="N3231" s="48">
        <v>0</v>
      </c>
      <c r="O3231" s="56">
        <v>8.8330000000000006E-2</v>
      </c>
      <c r="P3231" s="48" t="str">
        <f t="shared" si="1744"/>
        <v>M13302 SL</v>
      </c>
      <c r="Q3231" s="76" t="s">
        <v>6187</v>
      </c>
      <c r="R3231" s="76" t="s">
        <v>6187</v>
      </c>
      <c r="S3231" s="49">
        <f t="shared" si="1735"/>
        <v>0</v>
      </c>
      <c r="T3231" s="49">
        <f t="shared" si="1745"/>
        <v>0</v>
      </c>
      <c r="U3231" s="49">
        <v>330.5</v>
      </c>
      <c r="V3231" s="49">
        <f t="shared" si="1738"/>
        <v>330.5</v>
      </c>
      <c r="W3231" s="49">
        <f t="shared" si="1750"/>
        <v>0</v>
      </c>
      <c r="X3231" s="90">
        <f t="shared" si="1758"/>
        <v>0</v>
      </c>
      <c r="Y3231" s="91">
        <f t="shared" si="1731"/>
        <v>0</v>
      </c>
      <c r="Z3231" s="93">
        <f t="shared" si="1746"/>
        <v>0</v>
      </c>
      <c r="AA3231" s="94">
        <f t="shared" si="1732"/>
        <v>0</v>
      </c>
      <c r="AB3231" s="97">
        <f t="shared" si="1759"/>
        <v>0</v>
      </c>
      <c r="AC3231" s="98">
        <f t="shared" si="1733"/>
        <v>0</v>
      </c>
      <c r="AD3231" s="77" t="s">
        <v>5890</v>
      </c>
      <c r="AE3231" s="54">
        <v>0</v>
      </c>
      <c r="AF3231" s="17"/>
    </row>
    <row r="3232" spans="1:32" ht="16.899999999999999" customHeight="1" x14ac:dyDescent="0.3">
      <c r="A3232" s="73" t="s">
        <v>7</v>
      </c>
      <c r="B3232" s="74" t="s">
        <v>3217</v>
      </c>
      <c r="C3232" s="48" t="s">
        <v>34</v>
      </c>
      <c r="D3232" s="48">
        <v>25</v>
      </c>
      <c r="E3232" s="48">
        <v>6150</v>
      </c>
      <c r="F3232" s="48" t="s">
        <v>6125</v>
      </c>
      <c r="G3232" s="48" t="s">
        <v>3680</v>
      </c>
      <c r="H3232" s="75">
        <f t="shared" si="1734"/>
        <v>0</v>
      </c>
      <c r="I3232" s="74">
        <v>28</v>
      </c>
      <c r="J3232" s="74">
        <v>28</v>
      </c>
      <c r="K3232" s="48">
        <f t="shared" si="1756"/>
        <v>28</v>
      </c>
      <c r="L3232" s="48">
        <f t="shared" si="1757"/>
        <v>-4</v>
      </c>
      <c r="M3232" s="48">
        <f t="shared" si="1729"/>
        <v>24</v>
      </c>
      <c r="N3232" s="48">
        <v>23</v>
      </c>
      <c r="O3232" s="56">
        <v>10.27</v>
      </c>
      <c r="P3232" s="48" t="str">
        <f t="shared" si="1744"/>
        <v>SW44 BK</v>
      </c>
      <c r="Q3232" s="76">
        <v>7</v>
      </c>
      <c r="R3232" s="76">
        <v>158</v>
      </c>
      <c r="S3232" s="49">
        <f t="shared" si="1735"/>
        <v>0.25769230769230766</v>
      </c>
      <c r="T3232" s="49">
        <f t="shared" si="1745"/>
        <v>6.4423076923076916</v>
      </c>
      <c r="U3232" s="49">
        <v>58.82692307692308</v>
      </c>
      <c r="V3232" s="49">
        <f t="shared" si="1738"/>
        <v>2.3530769230769231</v>
      </c>
      <c r="W3232" s="49">
        <f t="shared" si="1750"/>
        <v>6.184615384615384</v>
      </c>
      <c r="X3232" s="90">
        <f>ROUND(S3232*$X$4,0)</f>
        <v>1</v>
      </c>
      <c r="Y3232" s="91">
        <f t="shared" si="1731"/>
        <v>10.27</v>
      </c>
      <c r="Z3232" s="93">
        <f t="shared" si="1746"/>
        <v>7</v>
      </c>
      <c r="AA3232" s="94">
        <f t="shared" si="1732"/>
        <v>71.89</v>
      </c>
      <c r="AB3232" s="97">
        <f t="shared" si="1759"/>
        <v>8</v>
      </c>
      <c r="AC3232" s="98">
        <f t="shared" si="1733"/>
        <v>82.16</v>
      </c>
      <c r="AD3232" s="77" t="s">
        <v>3</v>
      </c>
      <c r="AE3232" s="54">
        <v>82.16</v>
      </c>
      <c r="AF3232" s="17"/>
    </row>
    <row r="3233" spans="1:32" ht="16.899999999999999" customHeight="1" x14ac:dyDescent="0.3">
      <c r="A3233" s="73" t="s">
        <v>35</v>
      </c>
      <c r="B3233" s="74" t="s">
        <v>3220</v>
      </c>
      <c r="C3233" s="48" t="s">
        <v>34</v>
      </c>
      <c r="D3233" s="48">
        <v>25</v>
      </c>
      <c r="E3233" s="48">
        <v>6150</v>
      </c>
      <c r="F3233" s="48" t="s">
        <v>6125</v>
      </c>
      <c r="G3233" s="48" t="s">
        <v>3680</v>
      </c>
      <c r="H3233" s="75">
        <f t="shared" si="1734"/>
        <v>0</v>
      </c>
      <c r="I3233" s="74">
        <v>28</v>
      </c>
      <c r="J3233" s="74">
        <v>28</v>
      </c>
      <c r="K3233" s="48">
        <f t="shared" si="1756"/>
        <v>28</v>
      </c>
      <c r="L3233" s="48">
        <f t="shared" si="1757"/>
        <v>-4</v>
      </c>
      <c r="M3233" s="48">
        <f t="shared" si="1729"/>
        <v>24</v>
      </c>
      <c r="N3233" s="48">
        <v>0</v>
      </c>
      <c r="O3233" s="56">
        <v>5.5</v>
      </c>
      <c r="P3233" s="48" t="str">
        <f t="shared" si="1744"/>
        <v>SW51 BK</v>
      </c>
      <c r="Q3233" s="76" t="s">
        <v>6187</v>
      </c>
      <c r="R3233" s="76" t="s">
        <v>6187</v>
      </c>
      <c r="S3233" s="49">
        <f t="shared" si="1735"/>
        <v>0</v>
      </c>
      <c r="T3233" s="49">
        <f t="shared" si="1745"/>
        <v>0</v>
      </c>
      <c r="U3233" s="49">
        <v>17.769230769230766</v>
      </c>
      <c r="V3233" s="49">
        <f t="shared" si="1738"/>
        <v>0.71076923076923071</v>
      </c>
      <c r="W3233" s="49">
        <f t="shared" si="1750"/>
        <v>0</v>
      </c>
      <c r="X3233" s="90">
        <f>ROUNDUP(S3233*$X$4,0)</f>
        <v>0</v>
      </c>
      <c r="Y3233" s="91">
        <f t="shared" si="1731"/>
        <v>0</v>
      </c>
      <c r="Z3233" s="93">
        <f t="shared" si="1746"/>
        <v>0</v>
      </c>
      <c r="AA3233" s="94">
        <f t="shared" si="1732"/>
        <v>0</v>
      </c>
      <c r="AB3233" s="97">
        <f t="shared" si="1759"/>
        <v>0</v>
      </c>
      <c r="AC3233" s="98">
        <f t="shared" si="1733"/>
        <v>0</v>
      </c>
      <c r="AD3233" s="77" t="s">
        <v>3</v>
      </c>
      <c r="AE3233" s="54">
        <v>0</v>
      </c>
      <c r="AF3233" s="17"/>
    </row>
    <row r="3234" spans="1:32" ht="16.899999999999999" customHeight="1" x14ac:dyDescent="0.3">
      <c r="A3234" s="73" t="s">
        <v>35</v>
      </c>
      <c r="B3234" s="74" t="s">
        <v>3794</v>
      </c>
      <c r="C3234" s="48" t="s">
        <v>34</v>
      </c>
      <c r="D3234" s="48">
        <v>500</v>
      </c>
      <c r="E3234" s="48">
        <v>6150</v>
      </c>
      <c r="F3234" s="48" t="s">
        <v>6125</v>
      </c>
      <c r="G3234" s="48" t="s">
        <v>3680</v>
      </c>
      <c r="H3234" s="75">
        <f t="shared" si="1734"/>
        <v>0</v>
      </c>
      <c r="I3234" s="74">
        <v>28</v>
      </c>
      <c r="J3234" s="74">
        <v>28</v>
      </c>
      <c r="K3234" s="48">
        <f t="shared" si="1756"/>
        <v>28</v>
      </c>
      <c r="L3234" s="48">
        <f t="shared" si="1757"/>
        <v>-4</v>
      </c>
      <c r="M3234" s="48">
        <f t="shared" si="1729"/>
        <v>24</v>
      </c>
      <c r="N3234" s="48">
        <v>1</v>
      </c>
      <c r="O3234" s="56">
        <v>26.75</v>
      </c>
      <c r="P3234" s="48" t="str">
        <f t="shared" si="1744"/>
        <v>SW1 NA</v>
      </c>
      <c r="Q3234" s="76">
        <v>6</v>
      </c>
      <c r="R3234" s="76">
        <v>19</v>
      </c>
      <c r="S3234" s="49">
        <f t="shared" si="1735"/>
        <v>8.6538461538461536E-2</v>
      </c>
      <c r="T3234" s="49">
        <f t="shared" si="1745"/>
        <v>43.269230769230766</v>
      </c>
      <c r="U3234" s="49">
        <v>100.10576923076923</v>
      </c>
      <c r="V3234" s="49">
        <f t="shared" si="1738"/>
        <v>0.20021153846153844</v>
      </c>
      <c r="W3234" s="49">
        <f t="shared" si="1750"/>
        <v>2.0769230769230766</v>
      </c>
      <c r="X3234" s="90">
        <f>ROUND(S3234*$X$4,0)</f>
        <v>0</v>
      </c>
      <c r="Y3234" s="91">
        <f t="shared" si="1731"/>
        <v>0</v>
      </c>
      <c r="Z3234" s="93">
        <f t="shared" si="1746"/>
        <v>2</v>
      </c>
      <c r="AA3234" s="94">
        <f t="shared" si="1732"/>
        <v>53.5</v>
      </c>
      <c r="AB3234" s="97">
        <f t="shared" si="1759"/>
        <v>2</v>
      </c>
      <c r="AC3234" s="98">
        <f t="shared" si="1733"/>
        <v>53.5</v>
      </c>
      <c r="AD3234" s="77" t="s">
        <v>3</v>
      </c>
      <c r="AE3234" s="54">
        <v>53.5</v>
      </c>
      <c r="AF3234" s="17"/>
    </row>
    <row r="3235" spans="1:32" ht="16.899999999999999" customHeight="1" x14ac:dyDescent="0.3">
      <c r="A3235" s="73" t="s">
        <v>7</v>
      </c>
      <c r="B3235" s="74" t="s">
        <v>5877</v>
      </c>
      <c r="C3235" s="48" t="s">
        <v>34</v>
      </c>
      <c r="D3235" s="48">
        <v>500</v>
      </c>
      <c r="E3235" s="48">
        <v>6150</v>
      </c>
      <c r="F3235" s="48" t="s">
        <v>6125</v>
      </c>
      <c r="G3235" s="48" t="s">
        <v>3680</v>
      </c>
      <c r="H3235" s="75">
        <f t="shared" si="1734"/>
        <v>0</v>
      </c>
      <c r="I3235" s="74">
        <v>28</v>
      </c>
      <c r="J3235" s="74">
        <v>28</v>
      </c>
      <c r="K3235" s="48">
        <f t="shared" si="1756"/>
        <v>28</v>
      </c>
      <c r="L3235" s="48">
        <f t="shared" si="1757"/>
        <v>-4</v>
      </c>
      <c r="M3235" s="48">
        <f t="shared" si="1729"/>
        <v>24</v>
      </c>
      <c r="N3235" s="48">
        <v>1</v>
      </c>
      <c r="O3235" s="56">
        <v>157.9</v>
      </c>
      <c r="P3235" s="48" t="str">
        <f t="shared" si="1744"/>
        <v>SW44 BK</v>
      </c>
      <c r="Q3235" s="76">
        <v>2</v>
      </c>
      <c r="R3235" s="76">
        <v>15</v>
      </c>
      <c r="S3235" s="49">
        <f t="shared" si="1735"/>
        <v>3.884615384615385E-2</v>
      </c>
      <c r="T3235" s="49">
        <f t="shared" si="1745"/>
        <v>19.423076923076923</v>
      </c>
      <c r="U3235" s="49">
        <v>58.82692307692308</v>
      </c>
      <c r="V3235" s="49">
        <f t="shared" si="1738"/>
        <v>0.11765384615384616</v>
      </c>
      <c r="W3235" s="49">
        <f t="shared" si="1750"/>
        <v>0.93230769230769239</v>
      </c>
      <c r="X3235" s="90">
        <f>ROUND(S3235*$X$4,0)</f>
        <v>0</v>
      </c>
      <c r="Y3235" s="91">
        <f t="shared" si="1731"/>
        <v>0</v>
      </c>
      <c r="Z3235" s="93">
        <f t="shared" si="1746"/>
        <v>1</v>
      </c>
      <c r="AA3235" s="94">
        <f t="shared" si="1732"/>
        <v>157.9</v>
      </c>
      <c r="AB3235" s="97">
        <f t="shared" si="1759"/>
        <v>1</v>
      </c>
      <c r="AC3235" s="98">
        <f t="shared" si="1733"/>
        <v>157.9</v>
      </c>
      <c r="AD3235" s="77" t="s">
        <v>3</v>
      </c>
      <c r="AE3235" s="54">
        <v>157.9</v>
      </c>
      <c r="AF3235" s="17"/>
    </row>
    <row r="3236" spans="1:32" ht="16.899999999999999" customHeight="1" x14ac:dyDescent="0.3">
      <c r="A3236" s="73" t="s">
        <v>35</v>
      </c>
      <c r="B3236" s="74" t="s">
        <v>3973</v>
      </c>
      <c r="C3236" s="48" t="s">
        <v>34</v>
      </c>
      <c r="D3236" s="48">
        <v>1</v>
      </c>
      <c r="E3236" s="48">
        <v>6150</v>
      </c>
      <c r="F3236" s="48" t="s">
        <v>6125</v>
      </c>
      <c r="G3236" s="48" t="s">
        <v>3680</v>
      </c>
      <c r="H3236" s="75">
        <f t="shared" si="1734"/>
        <v>0</v>
      </c>
      <c r="I3236" s="74">
        <v>28</v>
      </c>
      <c r="J3236" s="74">
        <v>28</v>
      </c>
      <c r="K3236" s="48">
        <f t="shared" si="1756"/>
        <v>28</v>
      </c>
      <c r="L3236" s="48">
        <f t="shared" si="1757"/>
        <v>-4</v>
      </c>
      <c r="M3236" s="48">
        <f t="shared" si="1729"/>
        <v>24</v>
      </c>
      <c r="N3236" s="48">
        <v>0</v>
      </c>
      <c r="O3236" s="56">
        <v>0</v>
      </c>
      <c r="P3236" s="48" t="str">
        <f t="shared" si="1744"/>
        <v>SW20 NA</v>
      </c>
      <c r="Q3236" s="76" t="s">
        <v>6187</v>
      </c>
      <c r="R3236" s="76" t="s">
        <v>6187</v>
      </c>
      <c r="S3236" s="49">
        <f t="shared" si="1735"/>
        <v>0</v>
      </c>
      <c r="T3236" s="49">
        <f t="shared" si="1745"/>
        <v>0</v>
      </c>
      <c r="U3236" s="49">
        <v>95.432692307692307</v>
      </c>
      <c r="V3236" s="49">
        <f t="shared" si="1738"/>
        <v>95.432692307692307</v>
      </c>
      <c r="W3236" s="49">
        <f t="shared" si="1750"/>
        <v>0</v>
      </c>
      <c r="X3236" s="90">
        <f t="shared" ref="X3236:X3238" si="1760">ROUNDUP(S3236*$X$4,0)</f>
        <v>0</v>
      </c>
      <c r="Y3236" s="91">
        <f t="shared" si="1731"/>
        <v>0</v>
      </c>
      <c r="Z3236" s="93">
        <f t="shared" si="1746"/>
        <v>0</v>
      </c>
      <c r="AA3236" s="94">
        <f t="shared" si="1732"/>
        <v>0</v>
      </c>
      <c r="AB3236" s="97">
        <f t="shared" si="1759"/>
        <v>0</v>
      </c>
      <c r="AC3236" s="98">
        <f t="shared" si="1733"/>
        <v>0</v>
      </c>
      <c r="AD3236" s="77" t="s">
        <v>3</v>
      </c>
      <c r="AE3236" s="54">
        <v>0</v>
      </c>
      <c r="AF3236" s="17"/>
    </row>
    <row r="3237" spans="1:32" ht="16.899999999999999" customHeight="1" x14ac:dyDescent="0.3">
      <c r="A3237" s="73" t="s">
        <v>35</v>
      </c>
      <c r="B3237" s="74" t="s">
        <v>3976</v>
      </c>
      <c r="C3237" s="48" t="s">
        <v>34</v>
      </c>
      <c r="D3237" s="48">
        <v>1</v>
      </c>
      <c r="E3237" s="48">
        <v>6150</v>
      </c>
      <c r="F3237" s="48" t="s">
        <v>6125</v>
      </c>
      <c r="G3237" s="48" t="s">
        <v>3680</v>
      </c>
      <c r="H3237" s="75">
        <f t="shared" si="1734"/>
        <v>0</v>
      </c>
      <c r="I3237" s="74">
        <v>28</v>
      </c>
      <c r="J3237" s="74">
        <v>28</v>
      </c>
      <c r="K3237" s="48">
        <f t="shared" si="1756"/>
        <v>28</v>
      </c>
      <c r="L3237" s="48">
        <f t="shared" si="1757"/>
        <v>-4</v>
      </c>
      <c r="M3237" s="48">
        <f t="shared" si="1729"/>
        <v>24</v>
      </c>
      <c r="N3237" s="48">
        <v>0</v>
      </c>
      <c r="O3237" s="56">
        <v>0</v>
      </c>
      <c r="P3237" s="48" t="str">
        <f t="shared" si="1744"/>
        <v>SW22 NA</v>
      </c>
      <c r="Q3237" s="76" t="s">
        <v>6187</v>
      </c>
      <c r="R3237" s="76" t="s">
        <v>6187</v>
      </c>
      <c r="S3237" s="49">
        <f t="shared" si="1735"/>
        <v>0</v>
      </c>
      <c r="T3237" s="49">
        <f t="shared" si="1745"/>
        <v>0</v>
      </c>
      <c r="U3237" s="49">
        <v>107.71153846153847</v>
      </c>
      <c r="V3237" s="49">
        <f t="shared" si="1738"/>
        <v>107.71153846153847</v>
      </c>
      <c r="W3237" s="49">
        <f t="shared" si="1750"/>
        <v>0</v>
      </c>
      <c r="X3237" s="90">
        <f t="shared" si="1760"/>
        <v>0</v>
      </c>
      <c r="Y3237" s="91">
        <f t="shared" si="1731"/>
        <v>0</v>
      </c>
      <c r="Z3237" s="93">
        <f t="shared" si="1746"/>
        <v>0</v>
      </c>
      <c r="AA3237" s="94">
        <f t="shared" si="1732"/>
        <v>0</v>
      </c>
      <c r="AB3237" s="97">
        <f t="shared" si="1759"/>
        <v>0</v>
      </c>
      <c r="AC3237" s="98">
        <f t="shared" si="1733"/>
        <v>0</v>
      </c>
      <c r="AD3237" s="77" t="s">
        <v>3</v>
      </c>
      <c r="AE3237" s="54">
        <v>0</v>
      </c>
      <c r="AF3237" s="17"/>
    </row>
    <row r="3238" spans="1:32" ht="16.899999999999999" customHeight="1" x14ac:dyDescent="0.3">
      <c r="A3238" s="73" t="s">
        <v>7</v>
      </c>
      <c r="B3238" s="74" t="s">
        <v>2115</v>
      </c>
      <c r="C3238" s="48" t="s">
        <v>1797</v>
      </c>
      <c r="D3238" s="48">
        <v>1</v>
      </c>
      <c r="E3238" s="48">
        <v>7880</v>
      </c>
      <c r="F3238" s="48" t="s">
        <v>5908</v>
      </c>
      <c r="G3238" s="48" t="s">
        <v>122</v>
      </c>
      <c r="H3238" s="75">
        <f t="shared" si="1734"/>
        <v>0.5730337078651685</v>
      </c>
      <c r="I3238" s="74">
        <v>140</v>
      </c>
      <c r="J3238" s="74">
        <v>89</v>
      </c>
      <c r="K3238" s="48">
        <f t="shared" ref="K3238:K3244" si="1761">J3238</f>
        <v>89</v>
      </c>
      <c r="L3238" s="48">
        <f t="shared" si="1757"/>
        <v>-4</v>
      </c>
      <c r="M3238" s="48">
        <f t="shared" si="1729"/>
        <v>85</v>
      </c>
      <c r="N3238" s="48">
        <v>0</v>
      </c>
      <c r="O3238" s="56">
        <v>0</v>
      </c>
      <c r="P3238" s="48" t="str">
        <f t="shared" si="1744"/>
        <v>F2213IN CL</v>
      </c>
      <c r="Q3238" s="76" t="s">
        <v>6187</v>
      </c>
      <c r="R3238" s="76" t="s">
        <v>6187</v>
      </c>
      <c r="S3238" s="49">
        <f t="shared" si="1735"/>
        <v>0</v>
      </c>
      <c r="T3238" s="49">
        <f t="shared" si="1745"/>
        <v>0</v>
      </c>
      <c r="U3238" s="49">
        <v>21.290384615384614</v>
      </c>
      <c r="V3238" s="49">
        <f t="shared" si="1738"/>
        <v>21.290384615384614</v>
      </c>
      <c r="W3238" s="49">
        <f t="shared" si="1750"/>
        <v>0</v>
      </c>
      <c r="X3238" s="90">
        <f t="shared" si="1760"/>
        <v>0</v>
      </c>
      <c r="Y3238" s="91">
        <f t="shared" si="1731"/>
        <v>0</v>
      </c>
      <c r="Z3238" s="93">
        <f t="shared" si="1746"/>
        <v>0</v>
      </c>
      <c r="AA3238" s="94">
        <f t="shared" si="1732"/>
        <v>0</v>
      </c>
      <c r="AB3238" s="97">
        <f t="shared" si="1759"/>
        <v>0</v>
      </c>
      <c r="AC3238" s="98">
        <f t="shared" si="1733"/>
        <v>0</v>
      </c>
      <c r="AD3238" s="77" t="s">
        <v>3</v>
      </c>
      <c r="AE3238" s="54">
        <v>0</v>
      </c>
      <c r="AF3238" s="17"/>
    </row>
    <row r="3239" spans="1:32" ht="16.899999999999999" customHeight="1" x14ac:dyDescent="0.3">
      <c r="A3239" s="73" t="s">
        <v>7</v>
      </c>
      <c r="B3239" s="74" t="s">
        <v>3851</v>
      </c>
      <c r="C3239" s="48" t="s">
        <v>1797</v>
      </c>
      <c r="D3239" s="48">
        <v>1</v>
      </c>
      <c r="E3239" s="48">
        <v>7880</v>
      </c>
      <c r="F3239" s="48" t="s">
        <v>5908</v>
      </c>
      <c r="G3239" s="48" t="s">
        <v>122</v>
      </c>
      <c r="H3239" s="75">
        <f t="shared" si="1734"/>
        <v>0.5730337078651685</v>
      </c>
      <c r="I3239" s="74">
        <v>140</v>
      </c>
      <c r="J3239" s="74">
        <v>89</v>
      </c>
      <c r="K3239" s="48">
        <f t="shared" si="1761"/>
        <v>89</v>
      </c>
      <c r="L3239" s="48">
        <f t="shared" si="1757"/>
        <v>-4</v>
      </c>
      <c r="M3239" s="48">
        <f t="shared" si="1729"/>
        <v>85</v>
      </c>
      <c r="N3239" s="48">
        <v>0</v>
      </c>
      <c r="O3239" s="56">
        <v>0</v>
      </c>
      <c r="P3239" s="48" t="str">
        <f t="shared" si="1744"/>
        <v>F42111/2 BK</v>
      </c>
      <c r="Q3239" s="76" t="s">
        <v>6187</v>
      </c>
      <c r="R3239" s="76" t="s">
        <v>6187</v>
      </c>
      <c r="S3239" s="49">
        <f t="shared" si="1735"/>
        <v>0</v>
      </c>
      <c r="T3239" s="49">
        <f t="shared" si="1745"/>
        <v>0</v>
      </c>
      <c r="U3239" s="49">
        <v>8.338461538461539</v>
      </c>
      <c r="V3239" s="49">
        <f t="shared" si="1738"/>
        <v>8.338461538461539</v>
      </c>
      <c r="W3239" s="49">
        <f t="shared" si="1750"/>
        <v>0</v>
      </c>
      <c r="X3239" s="90">
        <f>ROUNDUP(S3239*$X$4,0)</f>
        <v>0</v>
      </c>
      <c r="Y3239" s="91">
        <f t="shared" si="1731"/>
        <v>0</v>
      </c>
      <c r="Z3239" s="93">
        <f t="shared" si="1746"/>
        <v>0</v>
      </c>
      <c r="AA3239" s="94">
        <f t="shared" si="1732"/>
        <v>0</v>
      </c>
      <c r="AB3239" s="97">
        <f t="shared" si="1759"/>
        <v>0</v>
      </c>
      <c r="AC3239" s="98">
        <f t="shared" si="1733"/>
        <v>0</v>
      </c>
      <c r="AD3239" s="77" t="s">
        <v>3</v>
      </c>
      <c r="AE3239" s="54">
        <v>0</v>
      </c>
      <c r="AF3239" s="17"/>
    </row>
    <row r="3240" spans="1:32" ht="16.899999999999999" customHeight="1" x14ac:dyDescent="0.3">
      <c r="A3240" s="73" t="s">
        <v>7</v>
      </c>
      <c r="B3240" s="74" t="s">
        <v>2464</v>
      </c>
      <c r="C3240" s="48" t="s">
        <v>1797</v>
      </c>
      <c r="D3240" s="48">
        <v>250</v>
      </c>
      <c r="E3240" s="48">
        <v>7880</v>
      </c>
      <c r="F3240" s="48" t="s">
        <v>5908</v>
      </c>
      <c r="G3240" s="48" t="s">
        <v>122</v>
      </c>
      <c r="H3240" s="75">
        <f t="shared" si="1734"/>
        <v>0.55555555555555558</v>
      </c>
      <c r="I3240" s="74">
        <v>140</v>
      </c>
      <c r="J3240" s="74">
        <v>90</v>
      </c>
      <c r="K3240" s="48">
        <f t="shared" si="1761"/>
        <v>90</v>
      </c>
      <c r="L3240" s="48">
        <f t="shared" si="1757"/>
        <v>-4</v>
      </c>
      <c r="M3240" s="48">
        <f t="shared" ref="M3240:M3296" si="1762">K3240+L3240</f>
        <v>86</v>
      </c>
      <c r="N3240" s="48">
        <v>35</v>
      </c>
      <c r="O3240" s="56">
        <v>24.542860000000001</v>
      </c>
      <c r="P3240" s="48" t="str">
        <f t="shared" si="1744"/>
        <v>F2211/4 CL</v>
      </c>
      <c r="Q3240" s="76">
        <v>26</v>
      </c>
      <c r="R3240" s="76">
        <v>47</v>
      </c>
      <c r="S3240" s="49">
        <f t="shared" si="1735"/>
        <v>0.33423076923076922</v>
      </c>
      <c r="T3240" s="49">
        <f t="shared" si="1745"/>
        <v>83.557692307692307</v>
      </c>
      <c r="U3240" s="49">
        <v>458.02307692307693</v>
      </c>
      <c r="V3240" s="49">
        <f t="shared" si="1738"/>
        <v>1.8320923076923077</v>
      </c>
      <c r="W3240" s="49">
        <f t="shared" si="1750"/>
        <v>28.743846153846153</v>
      </c>
      <c r="X3240" s="90">
        <f>ROUND(S3240*$X$4,0)</f>
        <v>2</v>
      </c>
      <c r="Y3240" s="91">
        <f t="shared" ref="Y3240:Y3296" si="1763">X3240*O3240</f>
        <v>49.085720000000002</v>
      </c>
      <c r="Z3240" s="93">
        <f t="shared" si="1746"/>
        <v>31</v>
      </c>
      <c r="AA3240" s="94">
        <f t="shared" ref="AA3240:AA3296" si="1764">Z3240*O3240</f>
        <v>760.82866000000001</v>
      </c>
      <c r="AB3240" s="97">
        <f t="shared" si="1759"/>
        <v>33</v>
      </c>
      <c r="AC3240" s="98">
        <f t="shared" ref="AC3240:AC3296" si="1765">AB3240*O3240</f>
        <v>809.91438000000005</v>
      </c>
      <c r="AD3240" s="77" t="s">
        <v>3</v>
      </c>
      <c r="AE3240" s="54">
        <v>809.91438000000005</v>
      </c>
      <c r="AF3240" s="17"/>
    </row>
    <row r="3241" spans="1:32" ht="16.899999999999999" customHeight="1" x14ac:dyDescent="0.3">
      <c r="A3241" s="73" t="s">
        <v>35</v>
      </c>
      <c r="B3241" s="74" t="s">
        <v>5866</v>
      </c>
      <c r="C3241" s="48" t="s">
        <v>1797</v>
      </c>
      <c r="D3241" s="48">
        <v>1</v>
      </c>
      <c r="E3241" s="48">
        <v>7880</v>
      </c>
      <c r="F3241" s="48" t="s">
        <v>5908</v>
      </c>
      <c r="G3241" s="48" t="s">
        <v>122</v>
      </c>
      <c r="H3241" s="75">
        <f t="shared" ref="H3241:H3297" si="1766">(I3241-J3241)/J3241</f>
        <v>0.5730337078651685</v>
      </c>
      <c r="I3241" s="74">
        <v>140</v>
      </c>
      <c r="J3241" s="74">
        <v>89</v>
      </c>
      <c r="K3241" s="48">
        <f t="shared" si="1761"/>
        <v>89</v>
      </c>
      <c r="L3241" s="48">
        <f t="shared" si="1757"/>
        <v>-4</v>
      </c>
      <c r="M3241" s="48">
        <f t="shared" si="1762"/>
        <v>85</v>
      </c>
      <c r="N3241" s="48">
        <v>306</v>
      </c>
      <c r="O3241" s="56">
        <v>0.1149</v>
      </c>
      <c r="P3241" s="48" t="str">
        <f t="shared" si="1744"/>
        <v>F2213/64 GR</v>
      </c>
      <c r="Q3241" s="76" t="s">
        <v>6187</v>
      </c>
      <c r="R3241" s="76" t="s">
        <v>6187</v>
      </c>
      <c r="S3241" s="49">
        <f t="shared" ref="S3241:S3297" si="1767">((Q3241/65*0.7)+(R3241/260*0.3))</f>
        <v>0</v>
      </c>
      <c r="T3241" s="49">
        <f t="shared" si="1745"/>
        <v>0</v>
      </c>
      <c r="U3241" s="49">
        <v>13.038461538461538</v>
      </c>
      <c r="V3241" s="49">
        <f t="shared" si="1738"/>
        <v>13.038461538461538</v>
      </c>
      <c r="W3241" s="49">
        <f t="shared" si="1750"/>
        <v>0</v>
      </c>
      <c r="X3241" s="90">
        <f t="shared" ref="X3241:X3242" si="1768">ROUNDUP(S3241*$X$4,0)</f>
        <v>0</v>
      </c>
      <c r="Y3241" s="91">
        <f t="shared" si="1763"/>
        <v>0</v>
      </c>
      <c r="Z3241" s="93">
        <f t="shared" si="1746"/>
        <v>0</v>
      </c>
      <c r="AA3241" s="94">
        <f t="shared" si="1764"/>
        <v>0</v>
      </c>
      <c r="AB3241" s="97">
        <f t="shared" si="1759"/>
        <v>0</v>
      </c>
      <c r="AC3241" s="98">
        <f t="shared" si="1765"/>
        <v>0</v>
      </c>
      <c r="AD3241" s="77" t="s">
        <v>3</v>
      </c>
      <c r="AE3241" s="54">
        <v>0</v>
      </c>
      <c r="AF3241" s="17"/>
    </row>
    <row r="3242" spans="1:32" ht="16.899999999999999" customHeight="1" x14ac:dyDescent="0.3">
      <c r="A3242" s="73" t="s">
        <v>7</v>
      </c>
      <c r="B3242" s="74" t="s">
        <v>4992</v>
      </c>
      <c r="C3242" s="48" t="s">
        <v>1797</v>
      </c>
      <c r="D3242" s="48">
        <v>1000</v>
      </c>
      <c r="E3242" s="48">
        <v>7880</v>
      </c>
      <c r="F3242" s="48" t="s">
        <v>5908</v>
      </c>
      <c r="G3242" s="48" t="s">
        <v>122</v>
      </c>
      <c r="H3242" s="75">
        <f t="shared" si="1766"/>
        <v>0.5730337078651685</v>
      </c>
      <c r="I3242" s="74">
        <v>140</v>
      </c>
      <c r="J3242" s="74">
        <v>89</v>
      </c>
      <c r="K3242" s="48">
        <f t="shared" si="1761"/>
        <v>89</v>
      </c>
      <c r="L3242" s="48">
        <f t="shared" si="1757"/>
        <v>-4</v>
      </c>
      <c r="M3242" s="48">
        <f t="shared" si="1762"/>
        <v>85</v>
      </c>
      <c r="N3242" s="48">
        <v>6</v>
      </c>
      <c r="O3242" s="56">
        <v>83.3</v>
      </c>
      <c r="P3242" s="48" t="str">
        <f t="shared" si="1744"/>
        <v>F221V3/32 BK</v>
      </c>
      <c r="Q3242" s="76">
        <v>0</v>
      </c>
      <c r="R3242" s="76">
        <v>1</v>
      </c>
      <c r="S3242" s="49">
        <f t="shared" si="1767"/>
        <v>1.153846153846154E-3</v>
      </c>
      <c r="T3242" s="49">
        <f t="shared" si="1745"/>
        <v>1.153846153846154</v>
      </c>
      <c r="U3242" s="49">
        <v>933.76769230769241</v>
      </c>
      <c r="V3242" s="49">
        <f t="shared" si="1738"/>
        <v>0.93376769230769241</v>
      </c>
      <c r="W3242" s="49">
        <f t="shared" si="1750"/>
        <v>9.8076923076923089E-2</v>
      </c>
      <c r="X3242" s="90">
        <f t="shared" si="1768"/>
        <v>1</v>
      </c>
      <c r="Y3242" s="91">
        <f t="shared" si="1763"/>
        <v>83.3</v>
      </c>
      <c r="Z3242" s="93">
        <f t="shared" si="1746"/>
        <v>1</v>
      </c>
      <c r="AA3242" s="94">
        <f t="shared" si="1764"/>
        <v>83.3</v>
      </c>
      <c r="AB3242" s="97">
        <f t="shared" si="1759"/>
        <v>1</v>
      </c>
      <c r="AC3242" s="98">
        <f t="shared" si="1765"/>
        <v>83.3</v>
      </c>
      <c r="AD3242" s="77" t="s">
        <v>5890</v>
      </c>
      <c r="AE3242" s="54">
        <v>83.3</v>
      </c>
      <c r="AF3242" s="17"/>
    </row>
    <row r="3243" spans="1:32" ht="16.899999999999999" customHeight="1" x14ac:dyDescent="0.3">
      <c r="A3243" s="73" t="s">
        <v>35</v>
      </c>
      <c r="B3243" s="74" t="s">
        <v>5036</v>
      </c>
      <c r="C3243" s="48" t="s">
        <v>1797</v>
      </c>
      <c r="D3243" s="48">
        <v>1</v>
      </c>
      <c r="E3243" s="48">
        <v>7880</v>
      </c>
      <c r="F3243" s="48" t="s">
        <v>5908</v>
      </c>
      <c r="G3243" s="48" t="s">
        <v>122</v>
      </c>
      <c r="H3243" s="75">
        <f t="shared" si="1766"/>
        <v>0.5730337078651685</v>
      </c>
      <c r="I3243" s="74">
        <v>140</v>
      </c>
      <c r="J3243" s="74">
        <v>89</v>
      </c>
      <c r="K3243" s="48">
        <f t="shared" si="1761"/>
        <v>89</v>
      </c>
      <c r="L3243" s="48">
        <f t="shared" si="1757"/>
        <v>-4</v>
      </c>
      <c r="M3243" s="48">
        <f t="shared" si="1762"/>
        <v>85</v>
      </c>
      <c r="N3243" s="48">
        <v>0</v>
      </c>
      <c r="O3243" s="56">
        <v>0</v>
      </c>
      <c r="P3243" s="48" t="str">
        <f t="shared" si="1744"/>
        <v>F2211/16 RD</v>
      </c>
      <c r="Q3243" s="76" t="s">
        <v>6187</v>
      </c>
      <c r="R3243" s="76" t="s">
        <v>6187</v>
      </c>
      <c r="S3243" s="49">
        <f t="shared" si="1767"/>
        <v>0</v>
      </c>
      <c r="T3243" s="49">
        <f t="shared" si="1745"/>
        <v>0</v>
      </c>
      <c r="U3243" s="49">
        <v>36.642307692307696</v>
      </c>
      <c r="V3243" s="49">
        <f t="shared" si="1738"/>
        <v>36.642307692307696</v>
      </c>
      <c r="W3243" s="49">
        <f t="shared" si="1750"/>
        <v>0</v>
      </c>
      <c r="X3243" s="90">
        <f t="shared" ref="X3243:X3244" si="1769">ROUNDUP(S3243*$X$4,0)</f>
        <v>0</v>
      </c>
      <c r="Y3243" s="91">
        <f t="shared" si="1763"/>
        <v>0</v>
      </c>
      <c r="Z3243" s="93">
        <f t="shared" si="1746"/>
        <v>0</v>
      </c>
      <c r="AA3243" s="94">
        <f t="shared" si="1764"/>
        <v>0</v>
      </c>
      <c r="AB3243" s="97">
        <f t="shared" si="1759"/>
        <v>0</v>
      </c>
      <c r="AC3243" s="98">
        <f t="shared" si="1765"/>
        <v>0</v>
      </c>
      <c r="AD3243" s="77" t="s">
        <v>3</v>
      </c>
      <c r="AE3243" s="54">
        <v>0</v>
      </c>
      <c r="AF3243" s="17"/>
    </row>
    <row r="3244" spans="1:32" ht="16.899999999999999" customHeight="1" x14ac:dyDescent="0.3">
      <c r="A3244" s="73" t="s">
        <v>35</v>
      </c>
      <c r="B3244" s="74" t="s">
        <v>5046</v>
      </c>
      <c r="C3244" s="48" t="s">
        <v>1797</v>
      </c>
      <c r="D3244" s="48">
        <v>300</v>
      </c>
      <c r="E3244" s="48">
        <v>7880</v>
      </c>
      <c r="F3244" s="48" t="s">
        <v>5908</v>
      </c>
      <c r="G3244" s="48" t="s">
        <v>122</v>
      </c>
      <c r="H3244" s="75">
        <f t="shared" si="1766"/>
        <v>0.55555555555555558</v>
      </c>
      <c r="I3244" s="74">
        <v>140</v>
      </c>
      <c r="J3244" s="74">
        <v>90</v>
      </c>
      <c r="K3244" s="48">
        <f t="shared" si="1761"/>
        <v>90</v>
      </c>
      <c r="L3244" s="48">
        <f t="shared" si="1757"/>
        <v>-4</v>
      </c>
      <c r="M3244" s="48">
        <f t="shared" si="1762"/>
        <v>86</v>
      </c>
      <c r="N3244" s="48">
        <v>26</v>
      </c>
      <c r="O3244" s="56">
        <v>151.28570999999999</v>
      </c>
      <c r="P3244" s="48" t="str">
        <f t="shared" si="1744"/>
        <v>F221V1IN BK</v>
      </c>
      <c r="Q3244" s="76">
        <v>0</v>
      </c>
      <c r="R3244" s="76">
        <v>0</v>
      </c>
      <c r="S3244" s="49">
        <f t="shared" si="1767"/>
        <v>0</v>
      </c>
      <c r="T3244" s="49">
        <f t="shared" si="1745"/>
        <v>0</v>
      </c>
      <c r="U3244" s="49">
        <v>45.72</v>
      </c>
      <c r="V3244" s="49">
        <f t="shared" si="1738"/>
        <v>0.15240000000000001</v>
      </c>
      <c r="W3244" s="49">
        <f t="shared" si="1750"/>
        <v>0</v>
      </c>
      <c r="X3244" s="90">
        <f t="shared" si="1769"/>
        <v>0</v>
      </c>
      <c r="Y3244" s="91">
        <f t="shared" si="1763"/>
        <v>0</v>
      </c>
      <c r="Z3244" s="93">
        <f t="shared" si="1746"/>
        <v>0</v>
      </c>
      <c r="AA3244" s="94">
        <f t="shared" si="1764"/>
        <v>0</v>
      </c>
      <c r="AB3244" s="97">
        <f t="shared" si="1759"/>
        <v>0</v>
      </c>
      <c r="AC3244" s="98">
        <f t="shared" si="1765"/>
        <v>0</v>
      </c>
      <c r="AD3244" s="77" t="s">
        <v>5890</v>
      </c>
      <c r="AE3244" s="54">
        <v>0</v>
      </c>
      <c r="AF3244" s="17"/>
    </row>
    <row r="3245" spans="1:32" ht="16.899999999999999" customHeight="1" x14ac:dyDescent="0.3">
      <c r="A3245" s="73" t="s">
        <v>7</v>
      </c>
      <c r="B3245" s="74" t="s">
        <v>3298</v>
      </c>
      <c r="C3245" s="48" t="s">
        <v>34</v>
      </c>
      <c r="D3245" s="48">
        <v>100</v>
      </c>
      <c r="E3245" s="48">
        <v>1202</v>
      </c>
      <c r="F3245" s="48" t="s">
        <v>6130</v>
      </c>
      <c r="G3245" s="48" t="s">
        <v>35</v>
      </c>
      <c r="H3245" s="75">
        <f t="shared" si="1766"/>
        <v>0</v>
      </c>
      <c r="I3245" s="74">
        <v>24</v>
      </c>
      <c r="J3245" s="74">
        <v>24</v>
      </c>
      <c r="K3245" s="48">
        <f>I3245</f>
        <v>24</v>
      </c>
      <c r="L3245" s="48">
        <f t="shared" si="1757"/>
        <v>-4</v>
      </c>
      <c r="M3245" s="48">
        <f t="shared" si="1762"/>
        <v>20</v>
      </c>
      <c r="N3245" s="48">
        <v>6</v>
      </c>
      <c r="O3245" s="56">
        <v>33.78</v>
      </c>
      <c r="P3245" s="48" t="str">
        <f t="shared" si="1744"/>
        <v>PF2001 NA</v>
      </c>
      <c r="Q3245" s="76">
        <v>8</v>
      </c>
      <c r="R3245" s="76">
        <v>35</v>
      </c>
      <c r="S3245" s="49">
        <f t="shared" si="1767"/>
        <v>0.12653846153846154</v>
      </c>
      <c r="T3245" s="49">
        <f t="shared" si="1745"/>
        <v>12.653846153846155</v>
      </c>
      <c r="U3245" s="49">
        <v>12.653846153846155</v>
      </c>
      <c r="V3245" s="49">
        <f t="shared" si="1738"/>
        <v>0.12653846153846154</v>
      </c>
      <c r="W3245" s="49">
        <f t="shared" si="1750"/>
        <v>2.5307692307692307</v>
      </c>
      <c r="X3245" s="90">
        <f>ROUND(S3245*$X$3,0)</f>
        <v>1</v>
      </c>
      <c r="Y3245" s="91">
        <f t="shared" si="1763"/>
        <v>33.78</v>
      </c>
      <c r="Z3245" s="93">
        <f t="shared" si="1746"/>
        <v>4</v>
      </c>
      <c r="AA3245" s="94">
        <f t="shared" si="1764"/>
        <v>135.12</v>
      </c>
      <c r="AB3245" s="97">
        <f t="shared" si="1759"/>
        <v>5</v>
      </c>
      <c r="AC3245" s="98">
        <f t="shared" si="1765"/>
        <v>168.9</v>
      </c>
      <c r="AD3245" s="77" t="s">
        <v>3</v>
      </c>
      <c r="AE3245" s="54">
        <v>168.9</v>
      </c>
      <c r="AF3245" s="17"/>
    </row>
    <row r="3246" spans="1:32" ht="16.899999999999999" customHeight="1" x14ac:dyDescent="0.3">
      <c r="A3246" s="73" t="s">
        <v>7</v>
      </c>
      <c r="B3246" s="74" t="s">
        <v>5197</v>
      </c>
      <c r="C3246" s="48" t="s">
        <v>1797</v>
      </c>
      <c r="D3246" s="48">
        <v>1</v>
      </c>
      <c r="E3246" s="48">
        <v>7400</v>
      </c>
      <c r="F3246" s="48" t="s">
        <v>6139</v>
      </c>
      <c r="G3246" s="48" t="s">
        <v>112</v>
      </c>
      <c r="H3246" s="75">
        <f t="shared" si="1766"/>
        <v>0</v>
      </c>
      <c r="I3246" s="74">
        <v>108</v>
      </c>
      <c r="J3246" s="74">
        <v>108</v>
      </c>
      <c r="K3246" s="48">
        <f>I3246</f>
        <v>108</v>
      </c>
      <c r="L3246" s="48">
        <f t="shared" si="1757"/>
        <v>-4</v>
      </c>
      <c r="M3246" s="48">
        <f t="shared" si="1762"/>
        <v>104</v>
      </c>
      <c r="N3246" s="48">
        <v>0</v>
      </c>
      <c r="O3246" s="56">
        <v>0</v>
      </c>
      <c r="P3246" s="48" t="str">
        <f t="shared" si="1744"/>
        <v>F3503/4 CL</v>
      </c>
      <c r="Q3246" s="76" t="s">
        <v>6187</v>
      </c>
      <c r="R3246" s="76" t="s">
        <v>6187</v>
      </c>
      <c r="S3246" s="49">
        <f t="shared" si="1767"/>
        <v>0</v>
      </c>
      <c r="T3246" s="49">
        <f t="shared" si="1745"/>
        <v>0</v>
      </c>
      <c r="U3246" s="49">
        <v>1.2838461538461539</v>
      </c>
      <c r="V3246" s="49">
        <f t="shared" si="1738"/>
        <v>1.2838461538461539</v>
      </c>
      <c r="W3246" s="49">
        <f t="shared" si="1750"/>
        <v>0</v>
      </c>
      <c r="X3246" s="90">
        <f>ROUNDUP(S3246*$X$4,0)</f>
        <v>0</v>
      </c>
      <c r="Y3246" s="91">
        <f t="shared" si="1763"/>
        <v>0</v>
      </c>
      <c r="Z3246" s="93">
        <f t="shared" si="1746"/>
        <v>0</v>
      </c>
      <c r="AA3246" s="94">
        <f t="shared" si="1764"/>
        <v>0</v>
      </c>
      <c r="AB3246" s="97">
        <f t="shared" si="1759"/>
        <v>0</v>
      </c>
      <c r="AC3246" s="98">
        <f t="shared" si="1765"/>
        <v>0</v>
      </c>
      <c r="AD3246" s="77" t="s">
        <v>5890</v>
      </c>
      <c r="AE3246" s="54">
        <v>0</v>
      </c>
      <c r="AF3246" s="17"/>
    </row>
    <row r="3247" spans="1:32" ht="16.899999999999999" customHeight="1" x14ac:dyDescent="0.3">
      <c r="A3247" s="73" t="s">
        <v>35</v>
      </c>
      <c r="B3247" s="74" t="s">
        <v>5199</v>
      </c>
      <c r="C3247" s="48" t="s">
        <v>2146</v>
      </c>
      <c r="D3247" s="48">
        <v>500</v>
      </c>
      <c r="E3247" s="48">
        <v>621</v>
      </c>
      <c r="F3247" s="48" t="s">
        <v>6128</v>
      </c>
      <c r="G3247" s="48" t="s">
        <v>11</v>
      </c>
      <c r="H3247" s="75">
        <f t="shared" si="1766"/>
        <v>0</v>
      </c>
      <c r="I3247" s="74">
        <v>5</v>
      </c>
      <c r="J3247" s="74">
        <v>5</v>
      </c>
      <c r="K3247" s="48">
        <f>J3247</f>
        <v>5</v>
      </c>
      <c r="L3247" s="48"/>
      <c r="M3247" s="48">
        <f t="shared" si="1762"/>
        <v>5</v>
      </c>
      <c r="N3247" s="48">
        <v>0</v>
      </c>
      <c r="O3247" s="56">
        <v>37.193640000000002</v>
      </c>
      <c r="P3247" s="48" t="str">
        <f t="shared" si="1744"/>
        <v>M13302 SL</v>
      </c>
      <c r="Q3247" s="76">
        <v>3</v>
      </c>
      <c r="R3247" s="76">
        <v>6</v>
      </c>
      <c r="S3247" s="49">
        <f t="shared" si="1767"/>
        <v>3.9230769230769229E-2</v>
      </c>
      <c r="T3247" s="49">
        <f t="shared" si="1745"/>
        <v>19.615384615384613</v>
      </c>
      <c r="U3247" s="49">
        <v>330.5</v>
      </c>
      <c r="V3247" s="49">
        <f t="shared" si="1738"/>
        <v>0.66100000000000003</v>
      </c>
      <c r="W3247" s="49">
        <f t="shared" si="1750"/>
        <v>0.19615384615384615</v>
      </c>
      <c r="X3247" s="90">
        <f>ROUNDUP(S3247*$X$2,0)</f>
        <v>1</v>
      </c>
      <c r="Y3247" s="91">
        <f t="shared" si="1763"/>
        <v>37.193640000000002</v>
      </c>
      <c r="Z3247" s="93">
        <f t="shared" si="1746"/>
        <v>1</v>
      </c>
      <c r="AA3247" s="94">
        <f t="shared" si="1764"/>
        <v>37.193640000000002</v>
      </c>
      <c r="AB3247" s="97">
        <f>ROUND((S3247*$AB$2)+Z3247,0)</f>
        <v>1</v>
      </c>
      <c r="AC3247" s="98">
        <f t="shared" si="1765"/>
        <v>37.193640000000002</v>
      </c>
      <c r="AD3247" s="77" t="s">
        <v>5891</v>
      </c>
      <c r="AE3247" s="54">
        <v>37.193640000000002</v>
      </c>
      <c r="AF3247" s="17"/>
    </row>
    <row r="3248" spans="1:32" ht="16.899999999999999" customHeight="1" x14ac:dyDescent="0.3">
      <c r="A3248" s="73" t="s">
        <v>35</v>
      </c>
      <c r="B3248" s="74" t="s">
        <v>1142</v>
      </c>
      <c r="C3248" s="48" t="s">
        <v>1143</v>
      </c>
      <c r="D3248" s="48">
        <v>1000</v>
      </c>
      <c r="E3248" s="48">
        <v>30327</v>
      </c>
      <c r="F3248" s="48" t="s">
        <v>5915</v>
      </c>
      <c r="G3248" s="48" t="s">
        <v>122</v>
      </c>
      <c r="H3248" s="75">
        <f t="shared" si="1766"/>
        <v>0</v>
      </c>
      <c r="I3248" s="74">
        <v>34</v>
      </c>
      <c r="J3248" s="74">
        <v>34</v>
      </c>
      <c r="K3248" s="48">
        <f t="shared" ref="K3248:K3270" si="1770">I3248</f>
        <v>34</v>
      </c>
      <c r="L3248" s="48">
        <f>$L$3</f>
        <v>-4</v>
      </c>
      <c r="M3248" s="48">
        <f t="shared" si="1762"/>
        <v>30</v>
      </c>
      <c r="N3248" s="48">
        <v>2</v>
      </c>
      <c r="O3248" s="56">
        <v>535.5</v>
      </c>
      <c r="P3248" s="48" t="str">
        <f t="shared" si="1744"/>
        <v>391265 BK</v>
      </c>
      <c r="Q3248" s="76">
        <v>2</v>
      </c>
      <c r="R3248" s="76">
        <v>4</v>
      </c>
      <c r="S3248" s="49">
        <f t="shared" si="1767"/>
        <v>2.6153846153846153E-2</v>
      </c>
      <c r="T3248" s="49">
        <f t="shared" si="1745"/>
        <v>26.153846153846153</v>
      </c>
      <c r="U3248" s="49">
        <v>64.307692307692307</v>
      </c>
      <c r="V3248" s="49">
        <f t="shared" si="1738"/>
        <v>6.4307692307692302E-2</v>
      </c>
      <c r="W3248" s="49">
        <f t="shared" si="1750"/>
        <v>0.7846153846153846</v>
      </c>
      <c r="X3248" s="90">
        <f>ROUND(S3248*$X$4,0)</f>
        <v>0</v>
      </c>
      <c r="Y3248" s="91">
        <f t="shared" si="1763"/>
        <v>0</v>
      </c>
      <c r="Z3248" s="93">
        <f t="shared" si="1746"/>
        <v>1</v>
      </c>
      <c r="AA3248" s="94">
        <f t="shared" si="1764"/>
        <v>535.5</v>
      </c>
      <c r="AB3248" s="97">
        <f t="shared" ref="AB3248:AB3272" si="1771">ROUND((S3248*$AB$4)+Z3248,0)</f>
        <v>1</v>
      </c>
      <c r="AC3248" s="98">
        <f t="shared" si="1765"/>
        <v>535.5</v>
      </c>
      <c r="AD3248" s="77" t="s">
        <v>5890</v>
      </c>
      <c r="AE3248" s="54">
        <v>535.5</v>
      </c>
      <c r="AF3248" s="17"/>
    </row>
    <row r="3249" spans="1:32" ht="16.899999999999999" customHeight="1" x14ac:dyDescent="0.3">
      <c r="A3249" s="73" t="s">
        <v>7</v>
      </c>
      <c r="B3249" s="74" t="s">
        <v>3615</v>
      </c>
      <c r="C3249" s="48" t="s">
        <v>1370</v>
      </c>
      <c r="D3249" s="48">
        <v>100</v>
      </c>
      <c r="E3249" s="48">
        <v>2834</v>
      </c>
      <c r="F3249" s="48" t="s">
        <v>6126</v>
      </c>
      <c r="G3249" s="48">
        <v>2</v>
      </c>
      <c r="H3249" s="75">
        <f t="shared" si="1766"/>
        <v>0</v>
      </c>
      <c r="I3249" s="74">
        <v>40</v>
      </c>
      <c r="J3249" s="74">
        <f>I3249</f>
        <v>40</v>
      </c>
      <c r="K3249" s="48">
        <f t="shared" si="1770"/>
        <v>40</v>
      </c>
      <c r="L3249" s="48"/>
      <c r="M3249" s="48">
        <f t="shared" si="1762"/>
        <v>40</v>
      </c>
      <c r="N3249" s="48">
        <v>0</v>
      </c>
      <c r="O3249" s="56">
        <v>25.040880000000001</v>
      </c>
      <c r="P3249" s="48" t="str">
        <f t="shared" si="1744"/>
        <v>86007CY SL</v>
      </c>
      <c r="Q3249" s="76">
        <v>2</v>
      </c>
      <c r="R3249" s="76">
        <v>8</v>
      </c>
      <c r="S3249" s="49">
        <f t="shared" si="1767"/>
        <v>3.0769230769230771E-2</v>
      </c>
      <c r="T3249" s="49">
        <f t="shared" si="1745"/>
        <v>3.0769230769230771</v>
      </c>
      <c r="U3249" s="49">
        <v>18.461538461538463</v>
      </c>
      <c r="V3249" s="49">
        <f t="shared" si="1738"/>
        <v>0.18461538461538463</v>
      </c>
      <c r="W3249" s="49">
        <f t="shared" si="1750"/>
        <v>1.2307692307692308</v>
      </c>
      <c r="X3249" s="90">
        <f>ROUND(S3249*$X$4,0)</f>
        <v>0</v>
      </c>
      <c r="Y3249" s="91">
        <f t="shared" si="1763"/>
        <v>0</v>
      </c>
      <c r="Z3249" s="93">
        <f t="shared" si="1746"/>
        <v>1</v>
      </c>
      <c r="AA3249" s="94">
        <f t="shared" si="1764"/>
        <v>25.040880000000001</v>
      </c>
      <c r="AB3249" s="97">
        <f t="shared" si="1771"/>
        <v>1</v>
      </c>
      <c r="AC3249" s="98">
        <f t="shared" si="1765"/>
        <v>25.040880000000001</v>
      </c>
      <c r="AD3249" s="77" t="s">
        <v>3</v>
      </c>
      <c r="AE3249" s="54">
        <v>25.040880000000001</v>
      </c>
      <c r="AF3249" s="17"/>
    </row>
    <row r="3250" spans="1:32" ht="16.899999999999999" customHeight="1" x14ac:dyDescent="0.3">
      <c r="A3250" s="73" t="s">
        <v>35</v>
      </c>
      <c r="B3250" s="74" t="s">
        <v>3489</v>
      </c>
      <c r="C3250" s="48" t="s">
        <v>1143</v>
      </c>
      <c r="D3250" s="48">
        <v>1000</v>
      </c>
      <c r="E3250" s="48">
        <v>30327</v>
      </c>
      <c r="F3250" s="48" t="s">
        <v>5915</v>
      </c>
      <c r="G3250" s="48" t="s">
        <v>122</v>
      </c>
      <c r="H3250" s="75">
        <f t="shared" si="1766"/>
        <v>0</v>
      </c>
      <c r="I3250" s="74">
        <v>34</v>
      </c>
      <c r="J3250" s="74">
        <v>34</v>
      </c>
      <c r="K3250" s="48">
        <f t="shared" si="1770"/>
        <v>34</v>
      </c>
      <c r="L3250" s="48">
        <f>$L$3</f>
        <v>-4</v>
      </c>
      <c r="M3250" s="48">
        <f t="shared" si="1762"/>
        <v>30</v>
      </c>
      <c r="N3250" s="48">
        <v>2</v>
      </c>
      <c r="O3250" s="56">
        <v>673.6</v>
      </c>
      <c r="P3250" s="48" t="str">
        <f t="shared" si="1744"/>
        <v>391645 WH</v>
      </c>
      <c r="Q3250" s="76">
        <v>3</v>
      </c>
      <c r="R3250" s="76">
        <v>15</v>
      </c>
      <c r="S3250" s="49">
        <f t="shared" si="1767"/>
        <v>4.9615384615384617E-2</v>
      </c>
      <c r="T3250" s="49">
        <f t="shared" si="1745"/>
        <v>49.615384615384613</v>
      </c>
      <c r="U3250" s="49">
        <v>114.03846153846153</v>
      </c>
      <c r="V3250" s="49">
        <f t="shared" si="1738"/>
        <v>0.11403846153846153</v>
      </c>
      <c r="W3250" s="49">
        <f t="shared" si="1750"/>
        <v>1.4884615384615385</v>
      </c>
      <c r="X3250" s="90">
        <f>ROUND(S3250*$X$4,0)</f>
        <v>0</v>
      </c>
      <c r="Y3250" s="91">
        <f t="shared" si="1763"/>
        <v>0</v>
      </c>
      <c r="Z3250" s="93">
        <f t="shared" si="1746"/>
        <v>1</v>
      </c>
      <c r="AA3250" s="94">
        <f t="shared" si="1764"/>
        <v>673.6</v>
      </c>
      <c r="AB3250" s="97">
        <f t="shared" si="1771"/>
        <v>1</v>
      </c>
      <c r="AC3250" s="98">
        <f t="shared" si="1765"/>
        <v>673.6</v>
      </c>
      <c r="AD3250" s="77" t="s">
        <v>5890</v>
      </c>
      <c r="AE3250" s="54">
        <v>673.6</v>
      </c>
      <c r="AF3250" s="17"/>
    </row>
    <row r="3251" spans="1:32" ht="16.899999999999999" customHeight="1" x14ac:dyDescent="0.3">
      <c r="A3251" s="73" t="s">
        <v>35</v>
      </c>
      <c r="B3251" s="74" t="s">
        <v>1145</v>
      </c>
      <c r="C3251" s="48" t="s">
        <v>1143</v>
      </c>
      <c r="D3251" s="48">
        <v>1000</v>
      </c>
      <c r="E3251" s="48">
        <v>30327</v>
      </c>
      <c r="F3251" s="48" t="s">
        <v>5915</v>
      </c>
      <c r="G3251" s="48" t="s">
        <v>122</v>
      </c>
      <c r="H3251" s="75">
        <f t="shared" si="1766"/>
        <v>0</v>
      </c>
      <c r="I3251" s="74">
        <v>34</v>
      </c>
      <c r="J3251" s="74">
        <v>34</v>
      </c>
      <c r="K3251" s="48">
        <f t="shared" si="1770"/>
        <v>34</v>
      </c>
      <c r="L3251" s="48">
        <f>$L$3</f>
        <v>-4</v>
      </c>
      <c r="M3251" s="48">
        <f t="shared" si="1762"/>
        <v>30</v>
      </c>
      <c r="N3251" s="48">
        <v>0</v>
      </c>
      <c r="O3251" s="56">
        <v>715</v>
      </c>
      <c r="P3251" s="48" t="str">
        <f t="shared" si="1744"/>
        <v>391441 BK</v>
      </c>
      <c r="Q3251" s="76">
        <v>0</v>
      </c>
      <c r="R3251" s="76">
        <v>1</v>
      </c>
      <c r="S3251" s="49">
        <f t="shared" si="1767"/>
        <v>1.153846153846154E-3</v>
      </c>
      <c r="T3251" s="49">
        <f t="shared" si="1745"/>
        <v>1.153846153846154</v>
      </c>
      <c r="U3251" s="49">
        <v>48.807692307692307</v>
      </c>
      <c r="V3251" s="49">
        <f t="shared" si="1738"/>
        <v>4.8807692307692309E-2</v>
      </c>
      <c r="W3251" s="49">
        <f t="shared" si="1750"/>
        <v>3.4615384615384617E-2</v>
      </c>
      <c r="X3251" s="90">
        <f t="shared" ref="X3251:X3252" si="1772">ROUNDUP(S3251*$X$4,0)</f>
        <v>1</v>
      </c>
      <c r="Y3251" s="91">
        <f t="shared" si="1763"/>
        <v>715</v>
      </c>
      <c r="Z3251" s="93">
        <f t="shared" si="1746"/>
        <v>1</v>
      </c>
      <c r="AA3251" s="94">
        <f t="shared" si="1764"/>
        <v>715</v>
      </c>
      <c r="AB3251" s="97">
        <f t="shared" si="1771"/>
        <v>1</v>
      </c>
      <c r="AC3251" s="98">
        <f t="shared" si="1765"/>
        <v>715</v>
      </c>
      <c r="AD3251" s="77" t="s">
        <v>5890</v>
      </c>
      <c r="AE3251" s="54">
        <v>715</v>
      </c>
      <c r="AF3251" s="17"/>
    </row>
    <row r="3252" spans="1:32" ht="16.899999999999999" customHeight="1" x14ac:dyDescent="0.3">
      <c r="A3252" s="73" t="s">
        <v>7</v>
      </c>
      <c r="B3252" s="74" t="s">
        <v>1561</v>
      </c>
      <c r="C3252" s="48" t="s">
        <v>1143</v>
      </c>
      <c r="D3252" s="48">
        <v>500</v>
      </c>
      <c r="E3252" s="48">
        <v>30327</v>
      </c>
      <c r="F3252" s="48" t="s">
        <v>5915</v>
      </c>
      <c r="G3252" s="48" t="s">
        <v>122</v>
      </c>
      <c r="H3252" s="75">
        <f t="shared" si="1766"/>
        <v>0</v>
      </c>
      <c r="I3252" s="74">
        <v>34</v>
      </c>
      <c r="J3252" s="74">
        <v>34</v>
      </c>
      <c r="K3252" s="48">
        <f t="shared" si="1770"/>
        <v>34</v>
      </c>
      <c r="L3252" s="48">
        <f>$L$3</f>
        <v>-4</v>
      </c>
      <c r="M3252" s="48">
        <f t="shared" si="1762"/>
        <v>30</v>
      </c>
      <c r="N3252" s="48">
        <v>0</v>
      </c>
      <c r="O3252" s="56">
        <v>393</v>
      </c>
      <c r="P3252" s="48" t="str">
        <f t="shared" si="1744"/>
        <v>391045 WH</v>
      </c>
      <c r="Q3252" s="76">
        <v>0</v>
      </c>
      <c r="R3252" s="76">
        <v>0</v>
      </c>
      <c r="S3252" s="49">
        <f t="shared" si="1767"/>
        <v>0</v>
      </c>
      <c r="T3252" s="49">
        <f t="shared" si="1745"/>
        <v>0</v>
      </c>
      <c r="U3252" s="49">
        <v>134.30769230769232</v>
      </c>
      <c r="V3252" s="49">
        <f t="shared" si="1738"/>
        <v>0.26861538461538464</v>
      </c>
      <c r="W3252" s="49">
        <f t="shared" si="1750"/>
        <v>0</v>
      </c>
      <c r="X3252" s="90">
        <f t="shared" si="1772"/>
        <v>0</v>
      </c>
      <c r="Y3252" s="91">
        <f t="shared" si="1763"/>
        <v>0</v>
      </c>
      <c r="Z3252" s="93">
        <f t="shared" si="1746"/>
        <v>0</v>
      </c>
      <c r="AA3252" s="94">
        <f t="shared" si="1764"/>
        <v>0</v>
      </c>
      <c r="AB3252" s="97">
        <f t="shared" si="1771"/>
        <v>0</v>
      </c>
      <c r="AC3252" s="98">
        <f t="shared" si="1765"/>
        <v>0</v>
      </c>
      <c r="AD3252" s="77" t="s">
        <v>5890</v>
      </c>
      <c r="AE3252" s="54">
        <v>0</v>
      </c>
      <c r="AF3252" s="17"/>
    </row>
    <row r="3253" spans="1:32" ht="16.899999999999999" customHeight="1" x14ac:dyDescent="0.3">
      <c r="A3253" s="73" t="s">
        <v>7</v>
      </c>
      <c r="B3253" s="74" t="s">
        <v>3618</v>
      </c>
      <c r="C3253" s="48" t="s">
        <v>1370</v>
      </c>
      <c r="D3253" s="48">
        <v>100</v>
      </c>
      <c r="E3253" s="48">
        <v>2834</v>
      </c>
      <c r="F3253" s="48" t="s">
        <v>6126</v>
      </c>
      <c r="G3253" s="48">
        <v>2</v>
      </c>
      <c r="H3253" s="75">
        <f t="shared" si="1766"/>
        <v>0</v>
      </c>
      <c r="I3253" s="74">
        <v>40</v>
      </c>
      <c r="J3253" s="74">
        <f t="shared" ref="J3253:J3254" si="1773">I3253</f>
        <v>40</v>
      </c>
      <c r="K3253" s="48">
        <f t="shared" si="1770"/>
        <v>40</v>
      </c>
      <c r="L3253" s="48"/>
      <c r="M3253" s="48">
        <f t="shared" si="1762"/>
        <v>40</v>
      </c>
      <c r="N3253" s="48">
        <v>0</v>
      </c>
      <c r="O3253" s="56">
        <v>59.67539</v>
      </c>
      <c r="P3253" s="48" t="str">
        <f t="shared" si="1744"/>
        <v>86112CY SL</v>
      </c>
      <c r="Q3253" s="76">
        <v>1</v>
      </c>
      <c r="R3253" s="76">
        <v>16</v>
      </c>
      <c r="S3253" s="49">
        <f t="shared" si="1767"/>
        <v>2.9230769230769234E-2</v>
      </c>
      <c r="T3253" s="49">
        <f t="shared" si="1745"/>
        <v>2.9230769230769234</v>
      </c>
      <c r="U3253" s="49">
        <v>2.9230769230769234</v>
      </c>
      <c r="V3253" s="49">
        <f t="shared" si="1738"/>
        <v>2.9230769230769234E-2</v>
      </c>
      <c r="W3253" s="49">
        <f t="shared" si="1750"/>
        <v>1.1692307692307693</v>
      </c>
      <c r="X3253" s="90">
        <f>ROUND(S3253*$X$4,0)</f>
        <v>0</v>
      </c>
      <c r="Y3253" s="91">
        <f t="shared" si="1763"/>
        <v>0</v>
      </c>
      <c r="Z3253" s="93">
        <f t="shared" si="1746"/>
        <v>1</v>
      </c>
      <c r="AA3253" s="94">
        <f t="shared" si="1764"/>
        <v>59.67539</v>
      </c>
      <c r="AB3253" s="97">
        <f t="shared" si="1771"/>
        <v>1</v>
      </c>
      <c r="AC3253" s="98">
        <f t="shared" si="1765"/>
        <v>59.67539</v>
      </c>
      <c r="AD3253" s="77" t="s">
        <v>3</v>
      </c>
      <c r="AE3253" s="54">
        <v>59.67539</v>
      </c>
      <c r="AF3253" s="17"/>
    </row>
    <row r="3254" spans="1:32" ht="16.899999999999999" customHeight="1" x14ac:dyDescent="0.3">
      <c r="A3254" s="73" t="s">
        <v>35</v>
      </c>
      <c r="B3254" s="74" t="s">
        <v>3619</v>
      </c>
      <c r="C3254" s="48" t="s">
        <v>1370</v>
      </c>
      <c r="D3254" s="48">
        <v>100</v>
      </c>
      <c r="E3254" s="48">
        <v>2834</v>
      </c>
      <c r="F3254" s="48" t="s">
        <v>6126</v>
      </c>
      <c r="G3254" s="48">
        <v>2</v>
      </c>
      <c r="H3254" s="75">
        <f t="shared" si="1766"/>
        <v>0</v>
      </c>
      <c r="I3254" s="74">
        <v>40</v>
      </c>
      <c r="J3254" s="74">
        <f t="shared" si="1773"/>
        <v>40</v>
      </c>
      <c r="K3254" s="48">
        <f t="shared" si="1770"/>
        <v>40</v>
      </c>
      <c r="L3254" s="48"/>
      <c r="M3254" s="48">
        <f t="shared" si="1762"/>
        <v>40</v>
      </c>
      <c r="N3254" s="48">
        <v>2</v>
      </c>
      <c r="O3254" s="56">
        <v>26.538689999999999</v>
      </c>
      <c r="P3254" s="48" t="str">
        <f t="shared" si="1744"/>
        <v>86205CY SL</v>
      </c>
      <c r="Q3254" s="76">
        <v>3</v>
      </c>
      <c r="R3254" s="76">
        <v>19</v>
      </c>
      <c r="S3254" s="49">
        <f t="shared" si="1767"/>
        <v>5.4230769230769235E-2</v>
      </c>
      <c r="T3254" s="49">
        <f t="shared" si="1745"/>
        <v>5.4230769230769234</v>
      </c>
      <c r="U3254" s="49">
        <v>7.1538461538461542</v>
      </c>
      <c r="V3254" s="49">
        <f t="shared" ref="V3254:V3317" si="1774">U3254/D3254</f>
        <v>7.1538461538461537E-2</v>
      </c>
      <c r="W3254" s="49">
        <f t="shared" si="1750"/>
        <v>2.1692307692307695</v>
      </c>
      <c r="X3254" s="90">
        <f>ROUND(S3254*$X$4,0)</f>
        <v>0</v>
      </c>
      <c r="Y3254" s="91">
        <f t="shared" si="1763"/>
        <v>0</v>
      </c>
      <c r="Z3254" s="93">
        <f t="shared" si="1746"/>
        <v>2</v>
      </c>
      <c r="AA3254" s="94">
        <f t="shared" si="1764"/>
        <v>53.077379999999998</v>
      </c>
      <c r="AB3254" s="97">
        <f t="shared" si="1771"/>
        <v>2</v>
      </c>
      <c r="AC3254" s="98">
        <f t="shared" si="1765"/>
        <v>53.077379999999998</v>
      </c>
      <c r="AD3254" s="77" t="s">
        <v>3</v>
      </c>
      <c r="AE3254" s="54">
        <v>53.077379999999998</v>
      </c>
      <c r="AF3254" s="17"/>
    </row>
    <row r="3255" spans="1:32" ht="16.899999999999999" customHeight="1" x14ac:dyDescent="0.3">
      <c r="A3255" s="73" t="s">
        <v>35</v>
      </c>
      <c r="B3255" s="74" t="s">
        <v>4218</v>
      </c>
      <c r="C3255" s="48" t="s">
        <v>1143</v>
      </c>
      <c r="D3255" s="48">
        <v>500</v>
      </c>
      <c r="E3255" s="48">
        <v>30327</v>
      </c>
      <c r="F3255" s="48" t="s">
        <v>5915</v>
      </c>
      <c r="G3255" s="48" t="s">
        <v>122</v>
      </c>
      <c r="H3255" s="75">
        <f t="shared" si="1766"/>
        <v>0</v>
      </c>
      <c r="I3255" s="74">
        <v>34</v>
      </c>
      <c r="J3255" s="74">
        <v>34</v>
      </c>
      <c r="K3255" s="48">
        <f t="shared" si="1770"/>
        <v>34</v>
      </c>
      <c r="L3255" s="48">
        <f>$L$3</f>
        <v>-4</v>
      </c>
      <c r="M3255" s="48">
        <f t="shared" si="1762"/>
        <v>30</v>
      </c>
      <c r="N3255" s="48">
        <v>0</v>
      </c>
      <c r="O3255" s="56">
        <v>331.35</v>
      </c>
      <c r="P3255" s="48" t="str">
        <f t="shared" si="1744"/>
        <v>392050 WH</v>
      </c>
      <c r="Q3255" s="76">
        <v>1</v>
      </c>
      <c r="R3255" s="76">
        <v>3</v>
      </c>
      <c r="S3255" s="49">
        <f t="shared" si="1767"/>
        <v>1.4230769230769231E-2</v>
      </c>
      <c r="T3255" s="49">
        <f t="shared" si="1745"/>
        <v>7.1153846153846159</v>
      </c>
      <c r="U3255" s="49">
        <v>16.730769230769234</v>
      </c>
      <c r="V3255" s="49">
        <f t="shared" si="1774"/>
        <v>3.3461538461538466E-2</v>
      </c>
      <c r="W3255" s="49">
        <f t="shared" si="1750"/>
        <v>0.42692307692307691</v>
      </c>
      <c r="X3255" s="90">
        <f>ROUND(S3255*$X$4,0)</f>
        <v>0</v>
      </c>
      <c r="Y3255" s="91">
        <f t="shared" si="1763"/>
        <v>0</v>
      </c>
      <c r="Z3255" s="93">
        <f t="shared" si="1746"/>
        <v>0</v>
      </c>
      <c r="AA3255" s="94">
        <f t="shared" si="1764"/>
        <v>0</v>
      </c>
      <c r="AB3255" s="97">
        <f t="shared" si="1771"/>
        <v>0</v>
      </c>
      <c r="AC3255" s="98">
        <f t="shared" si="1765"/>
        <v>0</v>
      </c>
      <c r="AD3255" s="77" t="s">
        <v>5890</v>
      </c>
      <c r="AE3255" s="54">
        <v>0</v>
      </c>
      <c r="AF3255" s="17"/>
    </row>
    <row r="3256" spans="1:32" ht="16.899999999999999" customHeight="1" x14ac:dyDescent="0.3">
      <c r="A3256" s="73" t="s">
        <v>7</v>
      </c>
      <c r="B3256" s="74" t="s">
        <v>2300</v>
      </c>
      <c r="C3256" s="48" t="s">
        <v>1143</v>
      </c>
      <c r="D3256" s="48">
        <v>500</v>
      </c>
      <c r="E3256" s="48">
        <v>30327</v>
      </c>
      <c r="F3256" s="48" t="s">
        <v>5915</v>
      </c>
      <c r="G3256" s="48" t="s">
        <v>122</v>
      </c>
      <c r="H3256" s="75">
        <f t="shared" si="1766"/>
        <v>0</v>
      </c>
      <c r="I3256" s="74">
        <v>34</v>
      </c>
      <c r="J3256" s="74">
        <v>34</v>
      </c>
      <c r="K3256" s="48">
        <f t="shared" si="1770"/>
        <v>34</v>
      </c>
      <c r="L3256" s="48">
        <f>$L$3</f>
        <v>-4</v>
      </c>
      <c r="M3256" s="48">
        <f t="shared" si="1762"/>
        <v>30</v>
      </c>
      <c r="N3256" s="48">
        <v>0</v>
      </c>
      <c r="O3256" s="56">
        <v>213.15</v>
      </c>
      <c r="P3256" s="48" t="str">
        <f t="shared" si="1744"/>
        <v>391445 WH</v>
      </c>
      <c r="Q3256" s="76">
        <v>1</v>
      </c>
      <c r="R3256" s="76">
        <v>2</v>
      </c>
      <c r="S3256" s="49">
        <f t="shared" si="1767"/>
        <v>1.3076923076923076E-2</v>
      </c>
      <c r="T3256" s="49">
        <f t="shared" si="1745"/>
        <v>6.5384615384615383</v>
      </c>
      <c r="U3256" s="49">
        <v>176.46153846153848</v>
      </c>
      <c r="V3256" s="49">
        <f t="shared" si="1774"/>
        <v>0.35292307692307695</v>
      </c>
      <c r="W3256" s="49">
        <f t="shared" si="1750"/>
        <v>0.3923076923076923</v>
      </c>
      <c r="X3256" s="90">
        <f>ROUND(S3256*$X$4,0)</f>
        <v>0</v>
      </c>
      <c r="Y3256" s="91">
        <f t="shared" si="1763"/>
        <v>0</v>
      </c>
      <c r="Z3256" s="93">
        <f t="shared" si="1746"/>
        <v>0</v>
      </c>
      <c r="AA3256" s="94">
        <f t="shared" si="1764"/>
        <v>0</v>
      </c>
      <c r="AB3256" s="97">
        <f t="shared" si="1771"/>
        <v>0</v>
      </c>
      <c r="AC3256" s="98">
        <f t="shared" si="1765"/>
        <v>0</v>
      </c>
      <c r="AD3256" s="77" t="s">
        <v>5890</v>
      </c>
      <c r="AE3256" s="54">
        <v>0</v>
      </c>
      <c r="AF3256" s="17"/>
    </row>
    <row r="3257" spans="1:32" ht="12.75" customHeight="1" x14ac:dyDescent="0.3">
      <c r="A3257" s="73" t="s">
        <v>35</v>
      </c>
      <c r="B3257" s="74" t="s">
        <v>2190</v>
      </c>
      <c r="C3257" s="48" t="s">
        <v>1143</v>
      </c>
      <c r="D3257" s="48">
        <v>500</v>
      </c>
      <c r="E3257" s="48">
        <v>30327</v>
      </c>
      <c r="F3257" s="48" t="s">
        <v>5915</v>
      </c>
      <c r="G3257" s="48" t="s">
        <v>122</v>
      </c>
      <c r="H3257" s="75">
        <f t="shared" si="1766"/>
        <v>0</v>
      </c>
      <c r="I3257" s="74">
        <v>34</v>
      </c>
      <c r="J3257" s="74">
        <v>34</v>
      </c>
      <c r="K3257" s="48">
        <f t="shared" si="1770"/>
        <v>34</v>
      </c>
      <c r="L3257" s="48">
        <f>$L$3</f>
        <v>-4</v>
      </c>
      <c r="M3257" s="48">
        <f t="shared" si="1762"/>
        <v>30</v>
      </c>
      <c r="N3257" s="48">
        <v>0</v>
      </c>
      <c r="O3257" s="56">
        <v>334.41500000000002</v>
      </c>
      <c r="P3257" s="48" t="str">
        <f t="shared" si="1744"/>
        <v>392245 WH</v>
      </c>
      <c r="Q3257" s="76" t="s">
        <v>6187</v>
      </c>
      <c r="R3257" s="76" t="s">
        <v>6187</v>
      </c>
      <c r="S3257" s="49">
        <f t="shared" si="1767"/>
        <v>0</v>
      </c>
      <c r="T3257" s="49">
        <f t="shared" si="1745"/>
        <v>0</v>
      </c>
      <c r="U3257" s="49">
        <v>5.9230769230769234</v>
      </c>
      <c r="V3257" s="49">
        <f t="shared" si="1774"/>
        <v>1.1846153846153847E-2</v>
      </c>
      <c r="W3257" s="49">
        <f t="shared" si="1750"/>
        <v>0</v>
      </c>
      <c r="X3257" s="90">
        <f>ROUNDUP(S3257*$X$4,0)</f>
        <v>0</v>
      </c>
      <c r="Y3257" s="91">
        <f t="shared" si="1763"/>
        <v>0</v>
      </c>
      <c r="Z3257" s="93">
        <f t="shared" si="1746"/>
        <v>0</v>
      </c>
      <c r="AA3257" s="94">
        <f t="shared" si="1764"/>
        <v>0</v>
      </c>
      <c r="AB3257" s="97">
        <f t="shared" si="1771"/>
        <v>0</v>
      </c>
      <c r="AC3257" s="98">
        <f t="shared" si="1765"/>
        <v>0</v>
      </c>
      <c r="AD3257" s="77" t="s">
        <v>5890</v>
      </c>
      <c r="AE3257" s="54">
        <v>0</v>
      </c>
      <c r="AF3257" s="17"/>
    </row>
    <row r="3258" spans="1:32" ht="16.899999999999999" customHeight="1" x14ac:dyDescent="0.3">
      <c r="A3258" s="73" t="s">
        <v>35</v>
      </c>
      <c r="B3258" s="74" t="s">
        <v>3624</v>
      </c>
      <c r="C3258" s="48" t="s">
        <v>1370</v>
      </c>
      <c r="D3258" s="48">
        <v>100</v>
      </c>
      <c r="E3258" s="48">
        <v>2834</v>
      </c>
      <c r="F3258" s="48" t="s">
        <v>6126</v>
      </c>
      <c r="G3258" s="48">
        <v>2</v>
      </c>
      <c r="H3258" s="75">
        <f t="shared" si="1766"/>
        <v>0</v>
      </c>
      <c r="I3258" s="74">
        <v>30</v>
      </c>
      <c r="J3258" s="74">
        <f>I3258</f>
        <v>30</v>
      </c>
      <c r="K3258" s="48">
        <f t="shared" si="1770"/>
        <v>30</v>
      </c>
      <c r="L3258" s="48"/>
      <c r="M3258" s="48">
        <f t="shared" si="1762"/>
        <v>30</v>
      </c>
      <c r="N3258" s="48">
        <v>0</v>
      </c>
      <c r="O3258" s="56">
        <v>49.02704</v>
      </c>
      <c r="P3258" s="48" t="str">
        <f t="shared" si="1744"/>
        <v>86305CY SL</v>
      </c>
      <c r="Q3258" s="76">
        <v>8</v>
      </c>
      <c r="R3258" s="76">
        <v>29</v>
      </c>
      <c r="S3258" s="49">
        <f t="shared" si="1767"/>
        <v>0.11961538461538461</v>
      </c>
      <c r="T3258" s="49">
        <f t="shared" si="1745"/>
        <v>11.961538461538462</v>
      </c>
      <c r="U3258" s="49">
        <v>35.038461538461533</v>
      </c>
      <c r="V3258" s="49">
        <f t="shared" si="1774"/>
        <v>0.35038461538461535</v>
      </c>
      <c r="W3258" s="49">
        <f t="shared" si="1750"/>
        <v>3.5884615384615381</v>
      </c>
      <c r="X3258" s="90">
        <f>ROUND(S3258*$X$4,0)</f>
        <v>1</v>
      </c>
      <c r="Y3258" s="91">
        <f t="shared" si="1763"/>
        <v>49.02704</v>
      </c>
      <c r="Z3258" s="93">
        <f t="shared" si="1746"/>
        <v>5</v>
      </c>
      <c r="AA3258" s="94">
        <f t="shared" si="1764"/>
        <v>245.1352</v>
      </c>
      <c r="AB3258" s="97">
        <f t="shared" si="1771"/>
        <v>6</v>
      </c>
      <c r="AC3258" s="98">
        <f t="shared" si="1765"/>
        <v>294.16224</v>
      </c>
      <c r="AD3258" s="77" t="s">
        <v>3</v>
      </c>
      <c r="AE3258" s="54">
        <v>294.16224</v>
      </c>
      <c r="AF3258" s="17"/>
    </row>
    <row r="3259" spans="1:32" ht="16.899999999999999" customHeight="1" x14ac:dyDescent="0.3">
      <c r="A3259" s="73" t="s">
        <v>7</v>
      </c>
      <c r="B3259" s="74" t="s">
        <v>1679</v>
      </c>
      <c r="C3259" s="48" t="s">
        <v>1143</v>
      </c>
      <c r="D3259" s="48">
        <v>1000</v>
      </c>
      <c r="E3259" s="48">
        <v>30327</v>
      </c>
      <c r="F3259" s="48" t="s">
        <v>5915</v>
      </c>
      <c r="G3259" s="48" t="s">
        <v>122</v>
      </c>
      <c r="H3259" s="75">
        <f t="shared" si="1766"/>
        <v>0</v>
      </c>
      <c r="I3259" s="74">
        <v>34</v>
      </c>
      <c r="J3259" s="74">
        <v>34</v>
      </c>
      <c r="K3259" s="48">
        <f t="shared" si="1770"/>
        <v>34</v>
      </c>
      <c r="L3259" s="48">
        <f>$L$3</f>
        <v>-4</v>
      </c>
      <c r="M3259" s="48">
        <f t="shared" si="1762"/>
        <v>30</v>
      </c>
      <c r="N3259" s="48">
        <v>1</v>
      </c>
      <c r="O3259" s="56">
        <v>386.31</v>
      </c>
      <c r="P3259" s="48" t="str">
        <f t="shared" si="1744"/>
        <v>391445 WH</v>
      </c>
      <c r="Q3259" s="76">
        <v>11</v>
      </c>
      <c r="R3259" s="76">
        <v>27</v>
      </c>
      <c r="S3259" s="49">
        <f t="shared" si="1767"/>
        <v>0.14961538461538462</v>
      </c>
      <c r="T3259" s="49">
        <f t="shared" si="1745"/>
        <v>149.61538461538461</v>
      </c>
      <c r="U3259" s="49">
        <v>176.46153846153848</v>
      </c>
      <c r="V3259" s="49">
        <f t="shared" si="1774"/>
        <v>0.17646153846153848</v>
      </c>
      <c r="W3259" s="49">
        <f t="shared" si="1750"/>
        <v>4.4884615384615385</v>
      </c>
      <c r="X3259" s="90">
        <f>ROUND(S3259*$X$4,0)</f>
        <v>1</v>
      </c>
      <c r="Y3259" s="91">
        <f t="shared" si="1763"/>
        <v>386.31</v>
      </c>
      <c r="Z3259" s="93">
        <f t="shared" si="1746"/>
        <v>5</v>
      </c>
      <c r="AA3259" s="94">
        <f t="shared" si="1764"/>
        <v>1931.55</v>
      </c>
      <c r="AB3259" s="97">
        <f t="shared" si="1771"/>
        <v>6</v>
      </c>
      <c r="AC3259" s="98">
        <f t="shared" si="1765"/>
        <v>2317.86</v>
      </c>
      <c r="AD3259" s="77" t="s">
        <v>5890</v>
      </c>
      <c r="AE3259" s="54">
        <v>2317.86</v>
      </c>
      <c r="AF3259" s="17"/>
    </row>
    <row r="3260" spans="1:32" ht="12.75" customHeight="1" x14ac:dyDescent="0.3">
      <c r="A3260" s="73" t="s">
        <v>7</v>
      </c>
      <c r="B3260" s="74" t="s">
        <v>3626</v>
      </c>
      <c r="C3260" s="48" t="s">
        <v>1370</v>
      </c>
      <c r="D3260" s="48">
        <v>1</v>
      </c>
      <c r="E3260" s="48">
        <v>2834</v>
      </c>
      <c r="F3260" s="48" t="s">
        <v>6126</v>
      </c>
      <c r="G3260" s="48">
        <v>2</v>
      </c>
      <c r="H3260" s="75">
        <f t="shared" si="1766"/>
        <v>-0.33333333333333331</v>
      </c>
      <c r="I3260" s="74">
        <v>40</v>
      </c>
      <c r="J3260" s="74">
        <v>60</v>
      </c>
      <c r="K3260" s="48">
        <f t="shared" si="1770"/>
        <v>40</v>
      </c>
      <c r="L3260" s="48"/>
      <c r="M3260" s="48">
        <f t="shared" si="1762"/>
        <v>40</v>
      </c>
      <c r="N3260" s="48">
        <v>40067</v>
      </c>
      <c r="O3260" s="56">
        <v>0.19922999999999999</v>
      </c>
      <c r="P3260" s="48" t="str">
        <f t="shared" si="1744"/>
        <v>86402CY SL</v>
      </c>
      <c r="Q3260" s="76" t="s">
        <v>6187</v>
      </c>
      <c r="R3260" s="76" t="s">
        <v>6187</v>
      </c>
      <c r="S3260" s="49">
        <f t="shared" si="1767"/>
        <v>0</v>
      </c>
      <c r="T3260" s="49">
        <f t="shared" si="1745"/>
        <v>0</v>
      </c>
      <c r="U3260" s="49">
        <v>57.153846153846153</v>
      </c>
      <c r="V3260" s="49">
        <f t="shared" si="1774"/>
        <v>57.153846153846153</v>
      </c>
      <c r="W3260" s="49">
        <f t="shared" si="1750"/>
        <v>0</v>
      </c>
      <c r="X3260" s="90">
        <f t="shared" ref="X3260:X3268" si="1775">ROUNDUP(S3260*$X$4,0)</f>
        <v>0</v>
      </c>
      <c r="Y3260" s="91">
        <f t="shared" si="1763"/>
        <v>0</v>
      </c>
      <c r="Z3260" s="93">
        <f t="shared" si="1746"/>
        <v>0</v>
      </c>
      <c r="AA3260" s="94">
        <f t="shared" si="1764"/>
        <v>0</v>
      </c>
      <c r="AB3260" s="97">
        <f t="shared" si="1771"/>
        <v>0</v>
      </c>
      <c r="AC3260" s="98">
        <f t="shared" si="1765"/>
        <v>0</v>
      </c>
      <c r="AD3260" s="77" t="s">
        <v>3</v>
      </c>
      <c r="AE3260" s="54">
        <v>0</v>
      </c>
      <c r="AF3260" s="17"/>
    </row>
    <row r="3261" spans="1:32" ht="16.899999999999999" customHeight="1" x14ac:dyDescent="0.3">
      <c r="A3261" s="73" t="s">
        <v>7</v>
      </c>
      <c r="B3261" s="74" t="s">
        <v>4167</v>
      </c>
      <c r="C3261" s="48" t="s">
        <v>1797</v>
      </c>
      <c r="D3261" s="48">
        <v>1</v>
      </c>
      <c r="E3261" s="48">
        <v>7400</v>
      </c>
      <c r="F3261" s="48" t="s">
        <v>6139</v>
      </c>
      <c r="G3261" s="48" t="s">
        <v>112</v>
      </c>
      <c r="H3261" s="75">
        <f t="shared" si="1766"/>
        <v>0</v>
      </c>
      <c r="I3261" s="74">
        <v>47</v>
      </c>
      <c r="J3261" s="74">
        <v>47</v>
      </c>
      <c r="K3261" s="48">
        <f t="shared" si="1770"/>
        <v>47</v>
      </c>
      <c r="L3261" s="48">
        <f t="shared" ref="L3261:L3267" si="1776">$L$3</f>
        <v>-4</v>
      </c>
      <c r="M3261" s="48">
        <f t="shared" si="1762"/>
        <v>43</v>
      </c>
      <c r="N3261" s="48">
        <v>0</v>
      </c>
      <c r="O3261" s="56">
        <v>0</v>
      </c>
      <c r="P3261" s="48" t="str">
        <f t="shared" si="1744"/>
        <v>FITFAB-1 BK</v>
      </c>
      <c r="Q3261" s="76" t="s">
        <v>6187</v>
      </c>
      <c r="R3261" s="76" t="s">
        <v>6187</v>
      </c>
      <c r="S3261" s="49">
        <f t="shared" si="1767"/>
        <v>0</v>
      </c>
      <c r="T3261" s="49">
        <f t="shared" si="1745"/>
        <v>0</v>
      </c>
      <c r="U3261" s="49">
        <v>73.384615384615387</v>
      </c>
      <c r="V3261" s="49">
        <f t="shared" si="1774"/>
        <v>73.384615384615387</v>
      </c>
      <c r="W3261" s="49">
        <f t="shared" si="1750"/>
        <v>0</v>
      </c>
      <c r="X3261" s="90">
        <f t="shared" si="1775"/>
        <v>0</v>
      </c>
      <c r="Y3261" s="91">
        <f t="shared" si="1763"/>
        <v>0</v>
      </c>
      <c r="Z3261" s="93">
        <f t="shared" ref="Z3261:Z3297" si="1777">ROUND((S3261*M3261)+X3261,0)</f>
        <v>0</v>
      </c>
      <c r="AA3261" s="94">
        <f t="shared" si="1764"/>
        <v>0</v>
      </c>
      <c r="AB3261" s="97">
        <f t="shared" si="1771"/>
        <v>0</v>
      </c>
      <c r="AC3261" s="98">
        <f t="shared" si="1765"/>
        <v>0</v>
      </c>
      <c r="AD3261" s="77" t="s">
        <v>5890</v>
      </c>
      <c r="AE3261" s="54">
        <v>0</v>
      </c>
      <c r="AF3261" s="17"/>
    </row>
    <row r="3262" spans="1:32" ht="16.899999999999999" customHeight="1" x14ac:dyDescent="0.3">
      <c r="A3262" s="73" t="s">
        <v>7</v>
      </c>
      <c r="B3262" s="74" t="s">
        <v>4168</v>
      </c>
      <c r="C3262" s="48" t="s">
        <v>1797</v>
      </c>
      <c r="D3262" s="48">
        <v>1</v>
      </c>
      <c r="E3262" s="48">
        <v>7400</v>
      </c>
      <c r="F3262" s="48" t="s">
        <v>6139</v>
      </c>
      <c r="G3262" s="48" t="s">
        <v>112</v>
      </c>
      <c r="H3262" s="75">
        <f t="shared" si="1766"/>
        <v>0</v>
      </c>
      <c r="I3262" s="74">
        <v>47</v>
      </c>
      <c r="J3262" s="74">
        <v>47</v>
      </c>
      <c r="K3262" s="48">
        <f t="shared" si="1770"/>
        <v>47</v>
      </c>
      <c r="L3262" s="48">
        <f t="shared" si="1776"/>
        <v>-4</v>
      </c>
      <c r="M3262" s="48">
        <f t="shared" si="1762"/>
        <v>43</v>
      </c>
      <c r="N3262" s="48">
        <v>0</v>
      </c>
      <c r="O3262" s="56">
        <v>0</v>
      </c>
      <c r="P3262" s="48" t="str">
        <f t="shared" si="1744"/>
        <v>FITFAB-2 BK</v>
      </c>
      <c r="Q3262" s="76" t="s">
        <v>6187</v>
      </c>
      <c r="R3262" s="76" t="s">
        <v>6187</v>
      </c>
      <c r="S3262" s="49">
        <f t="shared" si="1767"/>
        <v>0</v>
      </c>
      <c r="T3262" s="49">
        <f t="shared" si="1745"/>
        <v>0</v>
      </c>
      <c r="U3262" s="49">
        <v>36.942307692307693</v>
      </c>
      <c r="V3262" s="49">
        <f t="shared" si="1774"/>
        <v>36.942307692307693</v>
      </c>
      <c r="W3262" s="49">
        <f t="shared" si="1750"/>
        <v>0</v>
      </c>
      <c r="X3262" s="90">
        <f t="shared" si="1775"/>
        <v>0</v>
      </c>
      <c r="Y3262" s="91">
        <f t="shared" si="1763"/>
        <v>0</v>
      </c>
      <c r="Z3262" s="93">
        <f t="shared" si="1777"/>
        <v>0</v>
      </c>
      <c r="AA3262" s="94">
        <f t="shared" si="1764"/>
        <v>0</v>
      </c>
      <c r="AB3262" s="97">
        <f t="shared" si="1771"/>
        <v>0</v>
      </c>
      <c r="AC3262" s="98">
        <f t="shared" si="1765"/>
        <v>0</v>
      </c>
      <c r="AD3262" s="77" t="s">
        <v>5890</v>
      </c>
      <c r="AE3262" s="54">
        <v>0</v>
      </c>
      <c r="AF3262" s="17"/>
    </row>
    <row r="3263" spans="1:32" ht="16.899999999999999" customHeight="1" x14ac:dyDescent="0.3">
      <c r="A3263" s="73" t="s">
        <v>35</v>
      </c>
      <c r="B3263" s="74" t="s">
        <v>4198</v>
      </c>
      <c r="C3263" s="48" t="s">
        <v>34</v>
      </c>
      <c r="D3263" s="48">
        <v>1</v>
      </c>
      <c r="E3263" s="48">
        <v>357</v>
      </c>
      <c r="F3263" s="48" t="s">
        <v>6140</v>
      </c>
      <c r="G3263" s="48" t="s">
        <v>112</v>
      </c>
      <c r="H3263" s="75">
        <f t="shared" si="1766"/>
        <v>0</v>
      </c>
      <c r="I3263" s="74">
        <v>38</v>
      </c>
      <c r="J3263" s="74">
        <v>38</v>
      </c>
      <c r="K3263" s="48">
        <f t="shared" si="1770"/>
        <v>38</v>
      </c>
      <c r="L3263" s="48">
        <f t="shared" si="1776"/>
        <v>-4</v>
      </c>
      <c r="M3263" s="48">
        <f t="shared" si="1762"/>
        <v>34</v>
      </c>
      <c r="N3263" s="48">
        <v>0</v>
      </c>
      <c r="O3263" s="56">
        <v>0</v>
      </c>
      <c r="P3263" s="48" t="str">
        <f t="shared" si="1744"/>
        <v>TFT20015 NA</v>
      </c>
      <c r="Q3263" s="76" t="s">
        <v>6187</v>
      </c>
      <c r="R3263" s="76" t="s">
        <v>6187</v>
      </c>
      <c r="S3263" s="49">
        <f t="shared" si="1767"/>
        <v>0</v>
      </c>
      <c r="T3263" s="49">
        <f t="shared" si="1745"/>
        <v>0</v>
      </c>
      <c r="U3263" s="49">
        <v>19.769230769230766</v>
      </c>
      <c r="V3263" s="49">
        <f t="shared" si="1774"/>
        <v>19.769230769230766</v>
      </c>
      <c r="W3263" s="49">
        <f t="shared" si="1750"/>
        <v>0</v>
      </c>
      <c r="X3263" s="90">
        <f t="shared" si="1775"/>
        <v>0</v>
      </c>
      <c r="Y3263" s="91">
        <f t="shared" si="1763"/>
        <v>0</v>
      </c>
      <c r="Z3263" s="93">
        <f t="shared" si="1777"/>
        <v>0</v>
      </c>
      <c r="AA3263" s="94">
        <f t="shared" si="1764"/>
        <v>0</v>
      </c>
      <c r="AB3263" s="97">
        <f t="shared" si="1771"/>
        <v>0</v>
      </c>
      <c r="AC3263" s="98">
        <f t="shared" si="1765"/>
        <v>0</v>
      </c>
      <c r="AD3263" s="77" t="s">
        <v>5890</v>
      </c>
      <c r="AE3263" s="54">
        <v>0</v>
      </c>
      <c r="AF3263" s="17"/>
    </row>
    <row r="3264" spans="1:32" ht="16.899999999999999" customHeight="1" x14ac:dyDescent="0.3">
      <c r="A3264" s="73" t="s">
        <v>35</v>
      </c>
      <c r="B3264" s="74" t="s">
        <v>4200</v>
      </c>
      <c r="C3264" s="48" t="s">
        <v>34</v>
      </c>
      <c r="D3264" s="48">
        <v>1</v>
      </c>
      <c r="E3264" s="48">
        <v>357</v>
      </c>
      <c r="F3264" s="48" t="s">
        <v>6140</v>
      </c>
      <c r="G3264" s="48" t="s">
        <v>112</v>
      </c>
      <c r="H3264" s="75">
        <f t="shared" si="1766"/>
        <v>0</v>
      </c>
      <c r="I3264" s="74">
        <v>38</v>
      </c>
      <c r="J3264" s="74">
        <v>38</v>
      </c>
      <c r="K3264" s="48">
        <f t="shared" si="1770"/>
        <v>38</v>
      </c>
      <c r="L3264" s="48">
        <f t="shared" si="1776"/>
        <v>-4</v>
      </c>
      <c r="M3264" s="48">
        <f t="shared" si="1762"/>
        <v>34</v>
      </c>
      <c r="N3264" s="48">
        <v>0</v>
      </c>
      <c r="O3264" s="56">
        <v>0</v>
      </c>
      <c r="P3264" s="48" t="str">
        <f t="shared" si="1744"/>
        <v>TFT25016 NA</v>
      </c>
      <c r="Q3264" s="76" t="s">
        <v>6187</v>
      </c>
      <c r="R3264" s="76" t="s">
        <v>6187</v>
      </c>
      <c r="S3264" s="49">
        <f t="shared" si="1767"/>
        <v>0</v>
      </c>
      <c r="T3264" s="49">
        <f t="shared" si="1745"/>
        <v>0</v>
      </c>
      <c r="U3264" s="49">
        <v>73.92307692307692</v>
      </c>
      <c r="V3264" s="49">
        <f t="shared" si="1774"/>
        <v>73.92307692307692</v>
      </c>
      <c r="W3264" s="49">
        <f t="shared" si="1750"/>
        <v>0</v>
      </c>
      <c r="X3264" s="90">
        <f t="shared" si="1775"/>
        <v>0</v>
      </c>
      <c r="Y3264" s="91">
        <f t="shared" si="1763"/>
        <v>0</v>
      </c>
      <c r="Z3264" s="93">
        <f t="shared" si="1777"/>
        <v>0</v>
      </c>
      <c r="AA3264" s="94">
        <f t="shared" si="1764"/>
        <v>0</v>
      </c>
      <c r="AB3264" s="97">
        <f t="shared" si="1771"/>
        <v>0</v>
      </c>
      <c r="AC3264" s="98">
        <f t="shared" si="1765"/>
        <v>0</v>
      </c>
      <c r="AD3264" s="77" t="s">
        <v>5890</v>
      </c>
      <c r="AE3264" s="54">
        <v>0</v>
      </c>
      <c r="AF3264" s="17"/>
    </row>
    <row r="3265" spans="1:32" ht="16.899999999999999" customHeight="1" x14ac:dyDescent="0.3">
      <c r="A3265" s="73" t="s">
        <v>35</v>
      </c>
      <c r="B3265" s="74" t="s">
        <v>4235</v>
      </c>
      <c r="C3265" s="48" t="s">
        <v>34</v>
      </c>
      <c r="D3265" s="48">
        <v>1</v>
      </c>
      <c r="E3265" s="48">
        <v>357</v>
      </c>
      <c r="F3265" s="48" t="s">
        <v>6140</v>
      </c>
      <c r="G3265" s="48" t="s">
        <v>112</v>
      </c>
      <c r="H3265" s="75">
        <f t="shared" si="1766"/>
        <v>0</v>
      </c>
      <c r="I3265" s="74">
        <v>38</v>
      </c>
      <c r="J3265" s="74">
        <v>38</v>
      </c>
      <c r="K3265" s="48">
        <f t="shared" si="1770"/>
        <v>38</v>
      </c>
      <c r="L3265" s="48">
        <f t="shared" si="1776"/>
        <v>-4</v>
      </c>
      <c r="M3265" s="48">
        <f t="shared" si="1762"/>
        <v>34</v>
      </c>
      <c r="N3265" s="48">
        <v>0</v>
      </c>
      <c r="O3265" s="56">
        <v>0</v>
      </c>
      <c r="P3265" s="48" t="str">
        <f t="shared" si="1744"/>
        <v>TFT25024 NA</v>
      </c>
      <c r="Q3265" s="76" t="s">
        <v>6187</v>
      </c>
      <c r="R3265" s="76" t="s">
        <v>6187</v>
      </c>
      <c r="S3265" s="49">
        <f t="shared" si="1767"/>
        <v>0</v>
      </c>
      <c r="T3265" s="49">
        <f t="shared" si="1745"/>
        <v>0</v>
      </c>
      <c r="U3265" s="49">
        <v>88.461538461538467</v>
      </c>
      <c r="V3265" s="49">
        <f t="shared" si="1774"/>
        <v>88.461538461538467</v>
      </c>
      <c r="W3265" s="49">
        <f t="shared" si="1750"/>
        <v>0</v>
      </c>
      <c r="X3265" s="90">
        <f t="shared" si="1775"/>
        <v>0</v>
      </c>
      <c r="Y3265" s="91">
        <f t="shared" si="1763"/>
        <v>0</v>
      </c>
      <c r="Z3265" s="93">
        <f t="shared" si="1777"/>
        <v>0</v>
      </c>
      <c r="AA3265" s="94">
        <f t="shared" si="1764"/>
        <v>0</v>
      </c>
      <c r="AB3265" s="97">
        <f t="shared" si="1771"/>
        <v>0</v>
      </c>
      <c r="AC3265" s="98">
        <f t="shared" si="1765"/>
        <v>0</v>
      </c>
      <c r="AD3265" s="77" t="s">
        <v>5890</v>
      </c>
      <c r="AE3265" s="54">
        <v>0</v>
      </c>
      <c r="AF3265" s="17"/>
    </row>
    <row r="3266" spans="1:32" ht="12.75" customHeight="1" x14ac:dyDescent="0.3">
      <c r="A3266" s="73" t="s">
        <v>35</v>
      </c>
      <c r="B3266" s="74" t="s">
        <v>5349</v>
      </c>
      <c r="C3266" s="48" t="s">
        <v>1143</v>
      </c>
      <c r="D3266" s="48">
        <v>500</v>
      </c>
      <c r="E3266" s="48">
        <v>30327</v>
      </c>
      <c r="F3266" s="48" t="s">
        <v>5915</v>
      </c>
      <c r="G3266" s="48" t="s">
        <v>122</v>
      </c>
      <c r="H3266" s="75">
        <f t="shared" si="1766"/>
        <v>0</v>
      </c>
      <c r="I3266" s="74">
        <v>34</v>
      </c>
      <c r="J3266" s="74">
        <v>34</v>
      </c>
      <c r="K3266" s="48">
        <f t="shared" si="1770"/>
        <v>34</v>
      </c>
      <c r="L3266" s="48">
        <f t="shared" si="1776"/>
        <v>-4</v>
      </c>
      <c r="M3266" s="48">
        <f t="shared" si="1762"/>
        <v>30</v>
      </c>
      <c r="N3266" s="48">
        <v>0</v>
      </c>
      <c r="O3266" s="56">
        <v>461.65</v>
      </c>
      <c r="P3266" s="48" t="str">
        <f t="shared" si="1744"/>
        <v>39X2215 WH</v>
      </c>
      <c r="Q3266" s="76">
        <v>0</v>
      </c>
      <c r="R3266" s="76">
        <v>0</v>
      </c>
      <c r="S3266" s="49">
        <f t="shared" si="1767"/>
        <v>0</v>
      </c>
      <c r="T3266" s="49">
        <f t="shared" si="1745"/>
        <v>0</v>
      </c>
      <c r="U3266" s="49">
        <v>196.15384615384619</v>
      </c>
      <c r="V3266" s="49">
        <f t="shared" si="1774"/>
        <v>0.39230769230769236</v>
      </c>
      <c r="W3266" s="49">
        <f t="shared" ref="W3266:W3273" si="1778">S3266*M3266</f>
        <v>0</v>
      </c>
      <c r="X3266" s="90">
        <f t="shared" si="1775"/>
        <v>0</v>
      </c>
      <c r="Y3266" s="91">
        <f t="shared" si="1763"/>
        <v>0</v>
      </c>
      <c r="Z3266" s="93">
        <f t="shared" si="1777"/>
        <v>0</v>
      </c>
      <c r="AA3266" s="94">
        <f t="shared" si="1764"/>
        <v>0</v>
      </c>
      <c r="AB3266" s="97">
        <f t="shared" si="1771"/>
        <v>0</v>
      </c>
      <c r="AC3266" s="98">
        <f t="shared" si="1765"/>
        <v>0</v>
      </c>
      <c r="AD3266" s="77" t="s">
        <v>5890</v>
      </c>
      <c r="AE3266" s="54">
        <v>0</v>
      </c>
      <c r="AF3266" s="17"/>
    </row>
    <row r="3267" spans="1:32" ht="16.899999999999999" customHeight="1" x14ac:dyDescent="0.3">
      <c r="A3267" s="73" t="s">
        <v>7</v>
      </c>
      <c r="B3267" s="74" t="s">
        <v>4241</v>
      </c>
      <c r="C3267" s="48" t="s">
        <v>34</v>
      </c>
      <c r="D3267" s="48">
        <v>1</v>
      </c>
      <c r="E3267" s="48">
        <v>2847</v>
      </c>
      <c r="F3267" s="48" t="s">
        <v>6143</v>
      </c>
      <c r="G3267" s="48" t="s">
        <v>35</v>
      </c>
      <c r="H3267" s="75">
        <f t="shared" si="1766"/>
        <v>0</v>
      </c>
      <c r="I3267" s="74">
        <v>43</v>
      </c>
      <c r="J3267" s="74">
        <v>43</v>
      </c>
      <c r="K3267" s="48">
        <f t="shared" si="1770"/>
        <v>43</v>
      </c>
      <c r="L3267" s="48">
        <f t="shared" si="1776"/>
        <v>-4</v>
      </c>
      <c r="M3267" s="48">
        <f t="shared" si="1762"/>
        <v>39</v>
      </c>
      <c r="N3267" s="48">
        <v>0</v>
      </c>
      <c r="O3267" s="56">
        <v>0</v>
      </c>
      <c r="P3267" s="48" t="str">
        <f t="shared" si="1744"/>
        <v>2146 SV</v>
      </c>
      <c r="Q3267" s="76" t="s">
        <v>6187</v>
      </c>
      <c r="R3267" s="76" t="s">
        <v>6187</v>
      </c>
      <c r="S3267" s="49">
        <f t="shared" si="1767"/>
        <v>0</v>
      </c>
      <c r="T3267" s="49">
        <f t="shared" si="1745"/>
        <v>0</v>
      </c>
      <c r="U3267" s="49">
        <v>18.615384615384613</v>
      </c>
      <c r="V3267" s="49">
        <f t="shared" si="1774"/>
        <v>18.615384615384613</v>
      </c>
      <c r="W3267" s="49">
        <f t="shared" si="1778"/>
        <v>0</v>
      </c>
      <c r="X3267" s="90">
        <f t="shared" si="1775"/>
        <v>0</v>
      </c>
      <c r="Y3267" s="91">
        <f t="shared" si="1763"/>
        <v>0</v>
      </c>
      <c r="Z3267" s="93">
        <f t="shared" si="1777"/>
        <v>0</v>
      </c>
      <c r="AA3267" s="94">
        <f t="shared" si="1764"/>
        <v>0</v>
      </c>
      <c r="AB3267" s="97">
        <f t="shared" si="1771"/>
        <v>0</v>
      </c>
      <c r="AC3267" s="98">
        <f t="shared" si="1765"/>
        <v>0</v>
      </c>
      <c r="AD3267" s="77" t="s">
        <v>5890</v>
      </c>
      <c r="AE3267" s="54">
        <v>0</v>
      </c>
      <c r="AF3267" s="17"/>
    </row>
    <row r="3268" spans="1:32" ht="16.899999999999999" customHeight="1" x14ac:dyDescent="0.3">
      <c r="A3268" s="73" t="s">
        <v>35</v>
      </c>
      <c r="B3268" s="74" t="s">
        <v>4244</v>
      </c>
      <c r="C3268" s="48" t="s">
        <v>10</v>
      </c>
      <c r="D3268" s="48">
        <v>500</v>
      </c>
      <c r="E3268" s="48">
        <v>2834</v>
      </c>
      <c r="F3268" s="48" t="s">
        <v>6126</v>
      </c>
      <c r="G3268" s="48">
        <v>2</v>
      </c>
      <c r="H3268" s="75">
        <f t="shared" si="1766"/>
        <v>0</v>
      </c>
      <c r="I3268" s="74">
        <v>25</v>
      </c>
      <c r="J3268" s="74">
        <f>I3268</f>
        <v>25</v>
      </c>
      <c r="K3268" s="48">
        <f t="shared" si="1770"/>
        <v>25</v>
      </c>
      <c r="L3268" s="48"/>
      <c r="M3268" s="48">
        <f t="shared" si="1762"/>
        <v>25</v>
      </c>
      <c r="N3268" s="48">
        <v>0</v>
      </c>
      <c r="O3268" s="56">
        <v>224.92277999999999</v>
      </c>
      <c r="P3268" s="48" t="str">
        <f t="shared" si="1744"/>
        <v>2219C SL</v>
      </c>
      <c r="Q3268" s="76" t="s">
        <v>6187</v>
      </c>
      <c r="R3268" s="76" t="s">
        <v>6187</v>
      </c>
      <c r="S3268" s="49">
        <f t="shared" si="1767"/>
        <v>0</v>
      </c>
      <c r="T3268" s="49">
        <f t="shared" si="1745"/>
        <v>0</v>
      </c>
      <c r="U3268" s="49">
        <v>10.73076923076923</v>
      </c>
      <c r="V3268" s="49">
        <f t="shared" si="1774"/>
        <v>2.1461538461538459E-2</v>
      </c>
      <c r="W3268" s="49">
        <f t="shared" si="1778"/>
        <v>0</v>
      </c>
      <c r="X3268" s="90">
        <f t="shared" si="1775"/>
        <v>0</v>
      </c>
      <c r="Y3268" s="91">
        <f t="shared" si="1763"/>
        <v>0</v>
      </c>
      <c r="Z3268" s="93">
        <f t="shared" si="1777"/>
        <v>0</v>
      </c>
      <c r="AA3268" s="94">
        <f t="shared" si="1764"/>
        <v>0</v>
      </c>
      <c r="AB3268" s="97">
        <f t="shared" si="1771"/>
        <v>0</v>
      </c>
      <c r="AC3268" s="98">
        <f t="shared" si="1765"/>
        <v>0</v>
      </c>
      <c r="AD3268" s="77" t="s">
        <v>3</v>
      </c>
      <c r="AE3268" s="54">
        <v>0</v>
      </c>
      <c r="AF3268" s="17"/>
    </row>
    <row r="3269" spans="1:32" ht="12.75" customHeight="1" x14ac:dyDescent="0.3">
      <c r="A3269" s="73" t="s">
        <v>35</v>
      </c>
      <c r="B3269" s="74" t="s">
        <v>4058</v>
      </c>
      <c r="C3269" s="48" t="s">
        <v>1143</v>
      </c>
      <c r="D3269" s="48">
        <v>1</v>
      </c>
      <c r="E3269" s="48">
        <v>30327</v>
      </c>
      <c r="F3269" s="48" t="s">
        <v>5915</v>
      </c>
      <c r="G3269" s="48" t="s">
        <v>122</v>
      </c>
      <c r="H3269" s="75">
        <f t="shared" si="1766"/>
        <v>0</v>
      </c>
      <c r="I3269" s="74">
        <v>34</v>
      </c>
      <c r="J3269" s="74">
        <v>34</v>
      </c>
      <c r="K3269" s="48">
        <f t="shared" si="1770"/>
        <v>34</v>
      </c>
      <c r="L3269" s="48">
        <f>$L$3</f>
        <v>-4</v>
      </c>
      <c r="M3269" s="48">
        <f t="shared" si="1762"/>
        <v>30</v>
      </c>
      <c r="N3269" s="48">
        <v>0</v>
      </c>
      <c r="O3269" s="56">
        <v>0</v>
      </c>
      <c r="P3269" s="48" t="str">
        <f t="shared" si="1744"/>
        <v>39X2015 WH</v>
      </c>
      <c r="Q3269" s="76" t="s">
        <v>6187</v>
      </c>
      <c r="R3269" s="76" t="s">
        <v>6187</v>
      </c>
      <c r="S3269" s="49">
        <f t="shared" si="1767"/>
        <v>0</v>
      </c>
      <c r="T3269" s="49">
        <f t="shared" si="1745"/>
        <v>0</v>
      </c>
      <c r="U3269" s="49">
        <v>123.34615384615384</v>
      </c>
      <c r="V3269" s="49">
        <f t="shared" si="1774"/>
        <v>123.34615384615384</v>
      </c>
      <c r="W3269" s="49">
        <f t="shared" si="1778"/>
        <v>0</v>
      </c>
      <c r="X3269" s="90">
        <f>ROUNDUP(S3269*$X$4,0)</f>
        <v>0</v>
      </c>
      <c r="Y3269" s="91">
        <f t="shared" si="1763"/>
        <v>0</v>
      </c>
      <c r="Z3269" s="93">
        <f t="shared" si="1777"/>
        <v>0</v>
      </c>
      <c r="AA3269" s="94">
        <f t="shared" si="1764"/>
        <v>0</v>
      </c>
      <c r="AB3269" s="97">
        <f t="shared" si="1771"/>
        <v>0</v>
      </c>
      <c r="AC3269" s="98">
        <f t="shared" si="1765"/>
        <v>0</v>
      </c>
      <c r="AD3269" s="77" t="s">
        <v>5890</v>
      </c>
      <c r="AE3269" s="54">
        <v>0</v>
      </c>
      <c r="AF3269" s="17"/>
    </row>
    <row r="3270" spans="1:32" ht="16.899999999999999" customHeight="1" x14ac:dyDescent="0.3">
      <c r="A3270" s="73" t="s">
        <v>7</v>
      </c>
      <c r="B3270" s="74" t="s">
        <v>5224</v>
      </c>
      <c r="C3270" s="48" t="s">
        <v>10</v>
      </c>
      <c r="D3270" s="48">
        <v>100</v>
      </c>
      <c r="E3270" s="48">
        <v>2834</v>
      </c>
      <c r="F3270" s="48" t="s">
        <v>6126</v>
      </c>
      <c r="G3270" s="48">
        <v>2</v>
      </c>
      <c r="H3270" s="75">
        <f t="shared" si="1766"/>
        <v>0</v>
      </c>
      <c r="I3270" s="74">
        <v>25</v>
      </c>
      <c r="J3270" s="74">
        <f>I3270</f>
        <v>25</v>
      </c>
      <c r="K3270" s="48">
        <f t="shared" si="1770"/>
        <v>25</v>
      </c>
      <c r="L3270" s="48"/>
      <c r="M3270" s="48">
        <f t="shared" si="1762"/>
        <v>25</v>
      </c>
      <c r="N3270" s="48">
        <v>5</v>
      </c>
      <c r="O3270" s="56">
        <v>28.22512</v>
      </c>
      <c r="P3270" s="48" t="str">
        <f t="shared" ref="P3270:P3333" si="1779">LEFT(B3270,LEN(B3270)-3)</f>
        <v>2433C SL</v>
      </c>
      <c r="Q3270" s="76">
        <v>5</v>
      </c>
      <c r="R3270" s="76">
        <v>46</v>
      </c>
      <c r="S3270" s="49">
        <f t="shared" si="1767"/>
        <v>0.10692307692307693</v>
      </c>
      <c r="T3270" s="49">
        <f t="shared" ref="T3270:T3333" si="1780">S3270*D3270</f>
        <v>10.692307692307693</v>
      </c>
      <c r="U3270" s="49">
        <v>78.192307692307693</v>
      </c>
      <c r="V3270" s="49">
        <f t="shared" si="1774"/>
        <v>0.78192307692307694</v>
      </c>
      <c r="W3270" s="49">
        <f t="shared" si="1778"/>
        <v>2.6730769230769234</v>
      </c>
      <c r="X3270" s="90">
        <f>ROUND(S3270*$X$4,0)</f>
        <v>1</v>
      </c>
      <c r="Y3270" s="91">
        <f t="shared" si="1763"/>
        <v>28.22512</v>
      </c>
      <c r="Z3270" s="93">
        <f t="shared" si="1777"/>
        <v>4</v>
      </c>
      <c r="AA3270" s="94">
        <f t="shared" si="1764"/>
        <v>112.90048</v>
      </c>
      <c r="AB3270" s="97">
        <f t="shared" si="1771"/>
        <v>5</v>
      </c>
      <c r="AC3270" s="98">
        <f t="shared" si="1765"/>
        <v>141.12559999999999</v>
      </c>
      <c r="AD3270" s="77" t="s">
        <v>3</v>
      </c>
      <c r="AE3270" s="54">
        <v>141.12559999999999</v>
      </c>
      <c r="AF3270" s="17"/>
    </row>
    <row r="3271" spans="1:32" ht="16.899999999999999" customHeight="1" x14ac:dyDescent="0.3">
      <c r="A3271" s="73" t="s">
        <v>35</v>
      </c>
      <c r="B3271" s="74" t="s">
        <v>5878</v>
      </c>
      <c r="C3271" s="48" t="s">
        <v>34</v>
      </c>
      <c r="D3271" s="48">
        <v>100</v>
      </c>
      <c r="E3271" s="48">
        <v>4445</v>
      </c>
      <c r="F3271" s="48" t="s">
        <v>5912</v>
      </c>
      <c r="G3271" s="48" t="s">
        <v>122</v>
      </c>
      <c r="H3271" s="75">
        <f t="shared" si="1766"/>
        <v>0.16470588235294117</v>
      </c>
      <c r="I3271" s="74">
        <v>99</v>
      </c>
      <c r="J3271" s="74">
        <v>85</v>
      </c>
      <c r="K3271" s="48">
        <f>J3271</f>
        <v>85</v>
      </c>
      <c r="L3271" s="48">
        <f>$L$3</f>
        <v>-4</v>
      </c>
      <c r="M3271" s="48">
        <f t="shared" si="1762"/>
        <v>81</v>
      </c>
      <c r="N3271" s="48">
        <v>40</v>
      </c>
      <c r="O3271" s="56">
        <v>59.73</v>
      </c>
      <c r="P3271" s="48" t="str">
        <f t="shared" si="1779"/>
        <v>TFT25014 NA</v>
      </c>
      <c r="Q3271" s="76">
        <v>1</v>
      </c>
      <c r="R3271" s="76">
        <v>44</v>
      </c>
      <c r="S3271" s="49">
        <f t="shared" si="1767"/>
        <v>6.1538461538461535E-2</v>
      </c>
      <c r="T3271" s="49">
        <f t="shared" si="1780"/>
        <v>6.1538461538461533</v>
      </c>
      <c r="U3271" s="49">
        <v>21.53846153846154</v>
      </c>
      <c r="V3271" s="49">
        <f t="shared" si="1774"/>
        <v>0.2153846153846154</v>
      </c>
      <c r="W3271" s="49">
        <f t="shared" si="1778"/>
        <v>4.9846153846153847</v>
      </c>
      <c r="X3271" s="90">
        <f>ROUND(S3271*$X$4,0)</f>
        <v>0</v>
      </c>
      <c r="Y3271" s="91">
        <f t="shared" si="1763"/>
        <v>0</v>
      </c>
      <c r="Z3271" s="93">
        <f t="shared" si="1777"/>
        <v>5</v>
      </c>
      <c r="AA3271" s="94">
        <f t="shared" si="1764"/>
        <v>298.64999999999998</v>
      </c>
      <c r="AB3271" s="97">
        <f t="shared" si="1771"/>
        <v>5</v>
      </c>
      <c r="AC3271" s="98">
        <f t="shared" si="1765"/>
        <v>298.64999999999998</v>
      </c>
      <c r="AD3271" s="77" t="s">
        <v>3</v>
      </c>
      <c r="AE3271" s="54">
        <v>298.64999999999998</v>
      </c>
      <c r="AF3271" s="17"/>
    </row>
    <row r="3272" spans="1:32" ht="16.899999999999999" customHeight="1" x14ac:dyDescent="0.3">
      <c r="A3272" s="73" t="s">
        <v>7</v>
      </c>
      <c r="B3272" s="74" t="s">
        <v>5229</v>
      </c>
      <c r="C3272" s="48" t="s">
        <v>10</v>
      </c>
      <c r="D3272" s="48">
        <v>1000</v>
      </c>
      <c r="E3272" s="48">
        <v>2834</v>
      </c>
      <c r="F3272" s="48" t="s">
        <v>6126</v>
      </c>
      <c r="G3272" s="48">
        <v>2</v>
      </c>
      <c r="H3272" s="75">
        <f t="shared" si="1766"/>
        <v>0</v>
      </c>
      <c r="I3272" s="74">
        <v>25</v>
      </c>
      <c r="J3272" s="74">
        <f>I3272</f>
        <v>25</v>
      </c>
      <c r="K3272" s="48">
        <f>I3272</f>
        <v>25</v>
      </c>
      <c r="L3272" s="48"/>
      <c r="M3272" s="48">
        <f t="shared" si="1762"/>
        <v>25</v>
      </c>
      <c r="N3272" s="48">
        <v>0</v>
      </c>
      <c r="O3272" s="56">
        <v>196.71071000000001</v>
      </c>
      <c r="P3272" s="48" t="str">
        <f t="shared" si="1779"/>
        <v>2464C SL</v>
      </c>
      <c r="Q3272" s="76">
        <v>7</v>
      </c>
      <c r="R3272" s="76">
        <v>17</v>
      </c>
      <c r="S3272" s="49">
        <f t="shared" si="1767"/>
        <v>9.5000000000000001E-2</v>
      </c>
      <c r="T3272" s="49">
        <f t="shared" si="1780"/>
        <v>95</v>
      </c>
      <c r="U3272" s="49">
        <v>149.57692307692307</v>
      </c>
      <c r="V3272" s="49">
        <f t="shared" si="1774"/>
        <v>0.14957692307692308</v>
      </c>
      <c r="W3272" s="49">
        <f t="shared" si="1778"/>
        <v>2.375</v>
      </c>
      <c r="X3272" s="90">
        <f>ROUND(S3272*$X$4,0)</f>
        <v>0</v>
      </c>
      <c r="Y3272" s="91">
        <f t="shared" si="1763"/>
        <v>0</v>
      </c>
      <c r="Z3272" s="93">
        <f t="shared" si="1777"/>
        <v>2</v>
      </c>
      <c r="AA3272" s="94">
        <f t="shared" si="1764"/>
        <v>393.42142000000001</v>
      </c>
      <c r="AB3272" s="97">
        <f t="shared" si="1771"/>
        <v>2</v>
      </c>
      <c r="AC3272" s="98">
        <f t="shared" si="1765"/>
        <v>393.42142000000001</v>
      </c>
      <c r="AD3272" s="77" t="s">
        <v>3</v>
      </c>
      <c r="AE3272" s="54">
        <v>393.42142000000001</v>
      </c>
      <c r="AF3272" s="17"/>
    </row>
    <row r="3273" spans="1:32" ht="16.899999999999999" customHeight="1" x14ac:dyDescent="0.3">
      <c r="A3273" s="73" t="s">
        <v>7</v>
      </c>
      <c r="B3273" s="74" t="s">
        <v>5253</v>
      </c>
      <c r="C3273" s="48" t="s">
        <v>464</v>
      </c>
      <c r="D3273" s="48">
        <v>100</v>
      </c>
      <c r="E3273" s="48">
        <v>4013</v>
      </c>
      <c r="F3273" s="48" t="s">
        <v>6180</v>
      </c>
      <c r="G3273" s="48" t="s">
        <v>65</v>
      </c>
      <c r="H3273" s="75">
        <f t="shared" si="1766"/>
        <v>0</v>
      </c>
      <c r="I3273" s="74">
        <v>5</v>
      </c>
      <c r="J3273" s="74">
        <v>5</v>
      </c>
      <c r="K3273" s="48">
        <f>J3273</f>
        <v>5</v>
      </c>
      <c r="L3273" s="48"/>
      <c r="M3273" s="48">
        <f t="shared" si="1762"/>
        <v>5</v>
      </c>
      <c r="N3273" s="48">
        <v>17</v>
      </c>
      <c r="O3273" s="56">
        <v>17.26257</v>
      </c>
      <c r="P3273" s="48" t="str">
        <f t="shared" si="1779"/>
        <v>2845/19 BK</v>
      </c>
      <c r="Q3273" s="76">
        <v>32</v>
      </c>
      <c r="R3273" s="76">
        <v>128</v>
      </c>
      <c r="S3273" s="49">
        <f t="shared" si="1767"/>
        <v>0.49230769230769234</v>
      </c>
      <c r="T3273" s="49">
        <f t="shared" si="1780"/>
        <v>49.230769230769234</v>
      </c>
      <c r="U3273" s="49">
        <v>229.61538461538461</v>
      </c>
      <c r="V3273" s="49">
        <f t="shared" si="1774"/>
        <v>2.296153846153846</v>
      </c>
      <c r="W3273" s="49">
        <f t="shared" si="1778"/>
        <v>2.4615384615384617</v>
      </c>
      <c r="X3273" s="90">
        <f>ROUND(S3273*$X$2,0)</f>
        <v>3</v>
      </c>
      <c r="Y3273" s="91">
        <f t="shared" si="1763"/>
        <v>51.787710000000004</v>
      </c>
      <c r="Z3273" s="93">
        <f t="shared" si="1777"/>
        <v>5</v>
      </c>
      <c r="AA3273" s="94">
        <f t="shared" si="1764"/>
        <v>86.312849999999997</v>
      </c>
      <c r="AB3273" s="97">
        <f>ROUND((S3273*$AB$2)+Z3273,0)</f>
        <v>8</v>
      </c>
      <c r="AC3273" s="98">
        <f t="shared" si="1765"/>
        <v>138.10056</v>
      </c>
      <c r="AD3273" s="77" t="s">
        <v>5891</v>
      </c>
      <c r="AE3273" s="54">
        <v>138.10056</v>
      </c>
      <c r="AF3273" s="17"/>
    </row>
    <row r="3274" spans="1:32" ht="16.899999999999999" customHeight="1" x14ac:dyDescent="0.3">
      <c r="A3274" s="73" t="s">
        <v>7</v>
      </c>
      <c r="B3274" s="74" t="s">
        <v>2275</v>
      </c>
      <c r="C3274" s="48" t="s">
        <v>40</v>
      </c>
      <c r="D3274" s="48">
        <v>1000</v>
      </c>
      <c r="E3274" s="48">
        <v>621</v>
      </c>
      <c r="F3274" s="48" t="s">
        <v>6128</v>
      </c>
      <c r="G3274" s="48" t="s">
        <v>112</v>
      </c>
      <c r="H3274" s="75">
        <f t="shared" si="1766"/>
        <v>4.1666666666666664E-2</v>
      </c>
      <c r="I3274" s="74">
        <v>25</v>
      </c>
      <c r="J3274" s="74">
        <v>24</v>
      </c>
      <c r="K3274" s="48">
        <f>J3274</f>
        <v>24</v>
      </c>
      <c r="L3274" s="48">
        <f>$L$3</f>
        <v>-4</v>
      </c>
      <c r="M3274" s="48">
        <f t="shared" si="1762"/>
        <v>20</v>
      </c>
      <c r="N3274" s="48">
        <v>28</v>
      </c>
      <c r="O3274" s="56">
        <v>74.790000000000006</v>
      </c>
      <c r="P3274" s="48" t="str">
        <f t="shared" si="1779"/>
        <v>3077 GY</v>
      </c>
      <c r="Q3274" s="76">
        <v>99</v>
      </c>
      <c r="R3274" s="76">
        <v>283</v>
      </c>
      <c r="S3274" s="49">
        <f t="shared" si="1767"/>
        <v>1.3926923076923075</v>
      </c>
      <c r="T3274" s="49">
        <f t="shared" si="1780"/>
        <v>1392.6923076923074</v>
      </c>
      <c r="U3274" s="49">
        <v>1622.4615384615381</v>
      </c>
      <c r="V3274" s="49">
        <f t="shared" si="1774"/>
        <v>1.6224615384615382</v>
      </c>
      <c r="W3274" s="49">
        <f>V3274*M3274</f>
        <v>32.449230769230766</v>
      </c>
      <c r="X3274" s="90">
        <f>ROUND(S3274*$X$3,0)</f>
        <v>8</v>
      </c>
      <c r="Y3274" s="91">
        <f t="shared" si="1763"/>
        <v>598.32000000000005</v>
      </c>
      <c r="Z3274" s="93">
        <f t="shared" si="1777"/>
        <v>36</v>
      </c>
      <c r="AA3274" s="94">
        <f t="shared" si="1764"/>
        <v>2692.44</v>
      </c>
      <c r="AB3274" s="97">
        <f>ROUND((S3274*$AB$4)+Z3274,0)</f>
        <v>43</v>
      </c>
      <c r="AC3274" s="98">
        <f t="shared" si="1765"/>
        <v>3215.9700000000003</v>
      </c>
      <c r="AD3274" s="77" t="s">
        <v>3</v>
      </c>
      <c r="AE3274" s="54">
        <v>3215.9700000000003</v>
      </c>
      <c r="AF3274" s="17"/>
    </row>
    <row r="3275" spans="1:32" ht="16.899999999999999" customHeight="1" x14ac:dyDescent="0.3">
      <c r="A3275" s="73" t="s">
        <v>7</v>
      </c>
      <c r="B3275" s="74" t="s">
        <v>5353</v>
      </c>
      <c r="C3275" s="48" t="s">
        <v>1154</v>
      </c>
      <c r="D3275" s="48">
        <v>328</v>
      </c>
      <c r="E3275" s="48">
        <v>621</v>
      </c>
      <c r="F3275" s="48" t="s">
        <v>6128</v>
      </c>
      <c r="G3275" s="48" t="s">
        <v>35</v>
      </c>
      <c r="H3275" s="75">
        <f t="shared" si="1766"/>
        <v>-0.71698113207547165</v>
      </c>
      <c r="I3275" s="74">
        <v>15</v>
      </c>
      <c r="J3275" s="74">
        <v>53</v>
      </c>
      <c r="K3275" s="48">
        <f t="shared" ref="K3275:K3282" si="1781">I3275</f>
        <v>15</v>
      </c>
      <c r="L3275" s="48">
        <v>-4</v>
      </c>
      <c r="M3275" s="48">
        <f t="shared" si="1762"/>
        <v>11</v>
      </c>
      <c r="N3275" s="48">
        <v>1</v>
      </c>
      <c r="O3275" s="56">
        <v>33.131279999999997</v>
      </c>
      <c r="P3275" s="48" t="str">
        <f t="shared" si="1779"/>
        <v>5016C SL</v>
      </c>
      <c r="Q3275" s="76">
        <v>5</v>
      </c>
      <c r="R3275" s="76">
        <v>6</v>
      </c>
      <c r="S3275" s="49">
        <f t="shared" si="1767"/>
        <v>6.076923076923077E-2</v>
      </c>
      <c r="T3275" s="49">
        <f t="shared" si="1780"/>
        <v>19.932307692307692</v>
      </c>
      <c r="U3275" s="49">
        <v>171.12461538461537</v>
      </c>
      <c r="V3275" s="49">
        <f t="shared" si="1774"/>
        <v>0.52172138836772974</v>
      </c>
      <c r="W3275" s="49">
        <f t="shared" ref="W3275:W3301" si="1782">S3275*M3275</f>
        <v>0.66846153846153844</v>
      </c>
      <c r="X3275" s="90">
        <f>ROUND(S3275*$X$2,0)</f>
        <v>0</v>
      </c>
      <c r="Y3275" s="91">
        <f t="shared" si="1763"/>
        <v>0</v>
      </c>
      <c r="Z3275" s="93">
        <f t="shared" si="1777"/>
        <v>1</v>
      </c>
      <c r="AA3275" s="94">
        <f t="shared" si="1764"/>
        <v>33.131279999999997</v>
      </c>
      <c r="AB3275" s="97">
        <f>ROUND((S3275*$AB$2)+Z3275,0)</f>
        <v>1</v>
      </c>
      <c r="AC3275" s="98">
        <f t="shared" si="1765"/>
        <v>33.131279999999997</v>
      </c>
      <c r="AD3275" s="77" t="s">
        <v>3</v>
      </c>
      <c r="AE3275" s="54">
        <v>33.131279999999997</v>
      </c>
      <c r="AF3275" s="17"/>
    </row>
    <row r="3276" spans="1:32" ht="16.899999999999999" customHeight="1" x14ac:dyDescent="0.3">
      <c r="A3276" s="73" t="s">
        <v>7</v>
      </c>
      <c r="B3276" s="74" t="s">
        <v>5354</v>
      </c>
      <c r="C3276" s="48" t="s">
        <v>1154</v>
      </c>
      <c r="D3276" s="48">
        <v>1000</v>
      </c>
      <c r="E3276" s="48">
        <v>2834</v>
      </c>
      <c r="F3276" s="48" t="s">
        <v>6126</v>
      </c>
      <c r="G3276" s="48">
        <v>2</v>
      </c>
      <c r="H3276" s="75">
        <f t="shared" si="1766"/>
        <v>0</v>
      </c>
      <c r="I3276" s="74">
        <v>20</v>
      </c>
      <c r="J3276" s="74">
        <f>I3276</f>
        <v>20</v>
      </c>
      <c r="K3276" s="48">
        <f t="shared" si="1781"/>
        <v>20</v>
      </c>
      <c r="L3276" s="48"/>
      <c r="M3276" s="48">
        <f t="shared" si="1762"/>
        <v>20</v>
      </c>
      <c r="N3276" s="48">
        <v>3</v>
      </c>
      <c r="O3276" s="56">
        <v>169.27880999999999</v>
      </c>
      <c r="P3276" s="48" t="str">
        <f t="shared" si="1779"/>
        <v>5054C SL</v>
      </c>
      <c r="Q3276" s="76">
        <v>19</v>
      </c>
      <c r="R3276" s="76">
        <v>41</v>
      </c>
      <c r="S3276" s="49">
        <f t="shared" si="1767"/>
        <v>0.25192307692307692</v>
      </c>
      <c r="T3276" s="49">
        <f t="shared" si="1780"/>
        <v>251.92307692307691</v>
      </c>
      <c r="U3276" s="49">
        <v>268.23076923076923</v>
      </c>
      <c r="V3276" s="49">
        <f t="shared" si="1774"/>
        <v>0.26823076923076922</v>
      </c>
      <c r="W3276" s="49">
        <f t="shared" si="1782"/>
        <v>5.0384615384615383</v>
      </c>
      <c r="X3276" s="90">
        <f>ROUND(S3276*$X$3,0)</f>
        <v>2</v>
      </c>
      <c r="Y3276" s="91">
        <f t="shared" si="1763"/>
        <v>338.55761999999999</v>
      </c>
      <c r="Z3276" s="93">
        <f t="shared" si="1777"/>
        <v>7</v>
      </c>
      <c r="AA3276" s="94">
        <f t="shared" si="1764"/>
        <v>1184.9516699999999</v>
      </c>
      <c r="AB3276" s="97">
        <f t="shared" ref="AB3276:AB3282" si="1783">ROUND((S3276*$AB$4)+Z3276,0)</f>
        <v>8</v>
      </c>
      <c r="AC3276" s="98">
        <f t="shared" si="1765"/>
        <v>1354.2304799999999</v>
      </c>
      <c r="AD3276" s="77" t="s">
        <v>3</v>
      </c>
      <c r="AE3276" s="54">
        <v>1354.2304799999999</v>
      </c>
      <c r="AF3276" s="17"/>
    </row>
    <row r="3277" spans="1:32" ht="16.899999999999999" customHeight="1" x14ac:dyDescent="0.3">
      <c r="A3277" s="73" t="s">
        <v>7</v>
      </c>
      <c r="B3277" s="74" t="s">
        <v>5366</v>
      </c>
      <c r="C3277" s="48" t="s">
        <v>1154</v>
      </c>
      <c r="D3277" s="48">
        <v>1000</v>
      </c>
      <c r="E3277" s="48">
        <v>621</v>
      </c>
      <c r="F3277" s="48" t="s">
        <v>6128</v>
      </c>
      <c r="G3277" s="48" t="s">
        <v>35</v>
      </c>
      <c r="H3277" s="75">
        <f t="shared" si="1766"/>
        <v>-0.43396226415094341</v>
      </c>
      <c r="I3277" s="74">
        <v>30</v>
      </c>
      <c r="J3277" s="74">
        <v>53</v>
      </c>
      <c r="K3277" s="48">
        <f t="shared" si="1781"/>
        <v>30</v>
      </c>
      <c r="L3277" s="48">
        <v>-4</v>
      </c>
      <c r="M3277" s="48">
        <f t="shared" si="1762"/>
        <v>26</v>
      </c>
      <c r="N3277" s="48">
        <v>10</v>
      </c>
      <c r="O3277" s="56">
        <v>171.97</v>
      </c>
      <c r="P3277" s="48" t="str">
        <f t="shared" si="1779"/>
        <v>5116C SL</v>
      </c>
      <c r="Q3277" s="76">
        <v>19</v>
      </c>
      <c r="R3277" s="76">
        <v>40</v>
      </c>
      <c r="S3277" s="49">
        <f t="shared" si="1767"/>
        <v>0.25076923076923074</v>
      </c>
      <c r="T3277" s="49">
        <f t="shared" si="1780"/>
        <v>250.76923076923075</v>
      </c>
      <c r="U3277" s="49">
        <v>259.76923076923072</v>
      </c>
      <c r="V3277" s="49">
        <f t="shared" si="1774"/>
        <v>0.2597692307692307</v>
      </c>
      <c r="W3277" s="49">
        <f t="shared" si="1782"/>
        <v>6.52</v>
      </c>
      <c r="X3277" s="90">
        <f>ROUND(S3277*$X$4,0)</f>
        <v>1</v>
      </c>
      <c r="Y3277" s="91">
        <f t="shared" si="1763"/>
        <v>171.97</v>
      </c>
      <c r="Z3277" s="93">
        <f t="shared" si="1777"/>
        <v>8</v>
      </c>
      <c r="AA3277" s="94">
        <f t="shared" si="1764"/>
        <v>1375.76</v>
      </c>
      <c r="AB3277" s="97">
        <f t="shared" si="1783"/>
        <v>9</v>
      </c>
      <c r="AC3277" s="98">
        <f t="shared" si="1765"/>
        <v>1547.73</v>
      </c>
      <c r="AD3277" s="77" t="s">
        <v>3</v>
      </c>
      <c r="AE3277" s="54">
        <v>1547.73</v>
      </c>
      <c r="AF3277" s="17"/>
    </row>
    <row r="3278" spans="1:32" ht="16.899999999999999" customHeight="1" x14ac:dyDescent="0.3">
      <c r="A3278" s="73" t="s">
        <v>35</v>
      </c>
      <c r="B3278" s="74" t="s">
        <v>4349</v>
      </c>
      <c r="C3278" s="48" t="s">
        <v>1790</v>
      </c>
      <c r="D3278" s="48">
        <v>328</v>
      </c>
      <c r="E3278" s="48">
        <v>621</v>
      </c>
      <c r="F3278" s="48" t="s">
        <v>6128</v>
      </c>
      <c r="G3278" s="48" t="s">
        <v>35</v>
      </c>
      <c r="H3278" s="75">
        <f t="shared" si="1766"/>
        <v>-0.46511627906976744</v>
      </c>
      <c r="I3278" s="74">
        <v>23</v>
      </c>
      <c r="J3278" s="74">
        <v>43</v>
      </c>
      <c r="K3278" s="48">
        <f t="shared" si="1781"/>
        <v>23</v>
      </c>
      <c r="L3278" s="48">
        <f>$L$3</f>
        <v>-4</v>
      </c>
      <c r="M3278" s="48">
        <f t="shared" si="1762"/>
        <v>19</v>
      </c>
      <c r="N3278" s="48">
        <v>0</v>
      </c>
      <c r="O3278" s="56">
        <v>56.032240000000002</v>
      </c>
      <c r="P3278" s="48" t="str">
        <f t="shared" si="1779"/>
        <v>9058X BK</v>
      </c>
      <c r="Q3278" s="76" t="s">
        <v>6187</v>
      </c>
      <c r="R3278" s="76" t="s">
        <v>6187</v>
      </c>
      <c r="S3278" s="49">
        <f t="shared" si="1767"/>
        <v>0</v>
      </c>
      <c r="T3278" s="49">
        <f t="shared" si="1780"/>
        <v>0</v>
      </c>
      <c r="U3278" s="49">
        <v>13.692307692307693</v>
      </c>
      <c r="V3278" s="49">
        <f t="shared" si="1774"/>
        <v>4.1744840525328335E-2</v>
      </c>
      <c r="W3278" s="49">
        <f t="shared" si="1782"/>
        <v>0</v>
      </c>
      <c r="X3278" s="90">
        <f>ROUNDUP(S3278*$X$3,0)</f>
        <v>0</v>
      </c>
      <c r="Y3278" s="91">
        <f t="shared" si="1763"/>
        <v>0</v>
      </c>
      <c r="Z3278" s="93">
        <f t="shared" si="1777"/>
        <v>0</v>
      </c>
      <c r="AA3278" s="94">
        <f t="shared" si="1764"/>
        <v>0</v>
      </c>
      <c r="AB3278" s="97">
        <f t="shared" si="1783"/>
        <v>0</v>
      </c>
      <c r="AC3278" s="98">
        <f t="shared" si="1765"/>
        <v>0</v>
      </c>
      <c r="AD3278" s="77" t="s">
        <v>5890</v>
      </c>
      <c r="AE3278" s="54">
        <v>0</v>
      </c>
      <c r="AF3278" s="17"/>
    </row>
    <row r="3279" spans="1:32" ht="16.899999999999999" customHeight="1" x14ac:dyDescent="0.3">
      <c r="A3279" s="73" t="s">
        <v>7</v>
      </c>
      <c r="B3279" s="74" t="s">
        <v>5376</v>
      </c>
      <c r="C3279" s="48" t="s">
        <v>1154</v>
      </c>
      <c r="D3279" s="48">
        <v>1000</v>
      </c>
      <c r="E3279" s="48">
        <v>621</v>
      </c>
      <c r="F3279" s="48" t="s">
        <v>6128</v>
      </c>
      <c r="G3279" s="48" t="s">
        <v>35</v>
      </c>
      <c r="H3279" s="75">
        <f t="shared" si="1766"/>
        <v>-0.13793103448275862</v>
      </c>
      <c r="I3279" s="74">
        <v>25</v>
      </c>
      <c r="J3279" s="74">
        <v>29</v>
      </c>
      <c r="K3279" s="48">
        <f t="shared" si="1781"/>
        <v>25</v>
      </c>
      <c r="L3279" s="48">
        <v>-4</v>
      </c>
      <c r="M3279" s="48">
        <f t="shared" si="1762"/>
        <v>21</v>
      </c>
      <c r="N3279" s="48">
        <v>28</v>
      </c>
      <c r="O3279" s="56">
        <v>208.74</v>
      </c>
      <c r="P3279" s="48" t="str">
        <f t="shared" si="1779"/>
        <v>5196C SL</v>
      </c>
      <c r="Q3279" s="76">
        <v>56</v>
      </c>
      <c r="R3279" s="76">
        <v>149</v>
      </c>
      <c r="S3279" s="49">
        <f t="shared" si="1767"/>
        <v>0.77499999999999991</v>
      </c>
      <c r="T3279" s="49">
        <f t="shared" si="1780"/>
        <v>774.99999999999989</v>
      </c>
      <c r="U3279" s="49">
        <v>798.57692307692298</v>
      </c>
      <c r="V3279" s="49">
        <f t="shared" si="1774"/>
        <v>0.79857692307692296</v>
      </c>
      <c r="W3279" s="49">
        <f t="shared" si="1782"/>
        <v>16.274999999999999</v>
      </c>
      <c r="X3279" s="90">
        <f t="shared" ref="X3279:X3282" si="1784">ROUND(S3279*$X$4,0)</f>
        <v>4</v>
      </c>
      <c r="Y3279" s="91">
        <f t="shared" si="1763"/>
        <v>834.96</v>
      </c>
      <c r="Z3279" s="93">
        <f t="shared" si="1777"/>
        <v>20</v>
      </c>
      <c r="AA3279" s="94">
        <f t="shared" si="1764"/>
        <v>4174.8</v>
      </c>
      <c r="AB3279" s="97">
        <f t="shared" si="1783"/>
        <v>24</v>
      </c>
      <c r="AC3279" s="98">
        <f t="shared" si="1765"/>
        <v>5009.76</v>
      </c>
      <c r="AD3279" s="77" t="s">
        <v>3</v>
      </c>
      <c r="AE3279" s="54">
        <v>5009.76</v>
      </c>
      <c r="AF3279" s="17"/>
    </row>
    <row r="3280" spans="1:32" ht="16.899999999999999" customHeight="1" x14ac:dyDescent="0.3">
      <c r="A3280" s="73" t="s">
        <v>7</v>
      </c>
      <c r="B3280" s="74" t="s">
        <v>5382</v>
      </c>
      <c r="C3280" s="48" t="s">
        <v>1154</v>
      </c>
      <c r="D3280" s="48">
        <v>1000</v>
      </c>
      <c r="E3280" s="48">
        <v>621</v>
      </c>
      <c r="F3280" s="48" t="s">
        <v>6128</v>
      </c>
      <c r="G3280" s="48" t="s">
        <v>35</v>
      </c>
      <c r="H3280" s="75">
        <f t="shared" si="1766"/>
        <v>-0.75</v>
      </c>
      <c r="I3280" s="74">
        <v>25</v>
      </c>
      <c r="J3280" s="74">
        <v>100</v>
      </c>
      <c r="K3280" s="48">
        <f t="shared" si="1781"/>
        <v>25</v>
      </c>
      <c r="L3280" s="48">
        <v>-4</v>
      </c>
      <c r="M3280" s="48">
        <f t="shared" si="1762"/>
        <v>21</v>
      </c>
      <c r="N3280" s="48">
        <v>19</v>
      </c>
      <c r="O3280" s="56">
        <v>292.33</v>
      </c>
      <c r="P3280" s="48" t="str">
        <f t="shared" si="1779"/>
        <v>5273C SL</v>
      </c>
      <c r="Q3280" s="76">
        <v>0</v>
      </c>
      <c r="R3280" s="76">
        <v>0</v>
      </c>
      <c r="S3280" s="49">
        <f t="shared" si="1767"/>
        <v>0</v>
      </c>
      <c r="T3280" s="49">
        <f t="shared" si="1780"/>
        <v>0</v>
      </c>
      <c r="U3280" s="49">
        <v>1.7692307692307692</v>
      </c>
      <c r="V3280" s="49">
        <f t="shared" si="1774"/>
        <v>1.7692307692307693E-3</v>
      </c>
      <c r="W3280" s="49">
        <f t="shared" si="1782"/>
        <v>0</v>
      </c>
      <c r="X3280" s="90">
        <f>ROUNDUP(S3280*$X$4,0)</f>
        <v>0</v>
      </c>
      <c r="Y3280" s="91">
        <f t="shared" si="1763"/>
        <v>0</v>
      </c>
      <c r="Z3280" s="93">
        <f t="shared" si="1777"/>
        <v>0</v>
      </c>
      <c r="AA3280" s="94">
        <f t="shared" si="1764"/>
        <v>0</v>
      </c>
      <c r="AB3280" s="97">
        <f t="shared" si="1783"/>
        <v>0</v>
      </c>
      <c r="AC3280" s="98">
        <f t="shared" si="1765"/>
        <v>0</v>
      </c>
      <c r="AD3280" s="77" t="s">
        <v>3</v>
      </c>
      <c r="AE3280" s="54">
        <v>0</v>
      </c>
      <c r="AF3280" s="17"/>
    </row>
    <row r="3281" spans="1:32" ht="16.899999999999999" customHeight="1" x14ac:dyDescent="0.3">
      <c r="A3281" s="73" t="s">
        <v>7</v>
      </c>
      <c r="B3281" s="74" t="s">
        <v>5396</v>
      </c>
      <c r="C3281" s="48" t="s">
        <v>10</v>
      </c>
      <c r="D3281" s="48">
        <v>100</v>
      </c>
      <c r="E3281" s="48">
        <v>2834</v>
      </c>
      <c r="F3281" s="48" t="s">
        <v>6126</v>
      </c>
      <c r="G3281" s="48">
        <v>2</v>
      </c>
      <c r="H3281" s="75">
        <f t="shared" si="1766"/>
        <v>0</v>
      </c>
      <c r="I3281" s="74">
        <v>35</v>
      </c>
      <c r="J3281" s="74">
        <f>I3281</f>
        <v>35</v>
      </c>
      <c r="K3281" s="48">
        <f t="shared" si="1781"/>
        <v>35</v>
      </c>
      <c r="L3281" s="48"/>
      <c r="M3281" s="48">
        <f t="shared" si="1762"/>
        <v>35</v>
      </c>
      <c r="N3281" s="48">
        <v>13</v>
      </c>
      <c r="O3281" s="56">
        <v>56.28875</v>
      </c>
      <c r="P3281" s="48" t="str">
        <f t="shared" si="1779"/>
        <v>5480C SL</v>
      </c>
      <c r="Q3281" s="76">
        <v>52</v>
      </c>
      <c r="R3281" s="76">
        <v>168</v>
      </c>
      <c r="S3281" s="49">
        <f t="shared" si="1767"/>
        <v>0.75384615384615383</v>
      </c>
      <c r="T3281" s="49">
        <f t="shared" si="1780"/>
        <v>75.384615384615387</v>
      </c>
      <c r="U3281" s="49">
        <v>118.26923076923077</v>
      </c>
      <c r="V3281" s="49">
        <f t="shared" si="1774"/>
        <v>1.1826923076923077</v>
      </c>
      <c r="W3281" s="49">
        <f t="shared" si="1782"/>
        <v>26.384615384615383</v>
      </c>
      <c r="X3281" s="90">
        <f t="shared" si="1784"/>
        <v>4</v>
      </c>
      <c r="Y3281" s="91">
        <f t="shared" si="1763"/>
        <v>225.155</v>
      </c>
      <c r="Z3281" s="93">
        <f t="shared" si="1777"/>
        <v>30</v>
      </c>
      <c r="AA3281" s="94">
        <f t="shared" si="1764"/>
        <v>1688.6624999999999</v>
      </c>
      <c r="AB3281" s="97">
        <f t="shared" si="1783"/>
        <v>34</v>
      </c>
      <c r="AC3281" s="98">
        <f t="shared" si="1765"/>
        <v>1913.8175000000001</v>
      </c>
      <c r="AD3281" s="77" t="s">
        <v>3</v>
      </c>
      <c r="AE3281" s="54">
        <v>1913.8175000000001</v>
      </c>
      <c r="AF3281" s="17"/>
    </row>
    <row r="3282" spans="1:32" ht="16.899999999999999" customHeight="1" x14ac:dyDescent="0.3">
      <c r="A3282" s="73" t="s">
        <v>35</v>
      </c>
      <c r="B3282" s="74" t="s">
        <v>5402</v>
      </c>
      <c r="C3282" s="48" t="s">
        <v>464</v>
      </c>
      <c r="D3282" s="48">
        <v>1000</v>
      </c>
      <c r="E3282" s="48">
        <v>2800</v>
      </c>
      <c r="F3282" s="48" t="s">
        <v>5911</v>
      </c>
      <c r="G3282" s="48">
        <v>6</v>
      </c>
      <c r="H3282" s="75">
        <f t="shared" si="1766"/>
        <v>0</v>
      </c>
      <c r="I3282" s="74">
        <v>93</v>
      </c>
      <c r="J3282" s="74">
        <v>93</v>
      </c>
      <c r="K3282" s="48">
        <f t="shared" si="1781"/>
        <v>93</v>
      </c>
      <c r="L3282" s="48">
        <f>$L$3</f>
        <v>-4</v>
      </c>
      <c r="M3282" s="48">
        <f t="shared" si="1762"/>
        <v>89</v>
      </c>
      <c r="N3282" s="48">
        <v>88</v>
      </c>
      <c r="O3282" s="56">
        <v>76</v>
      </c>
      <c r="P3282" s="48" t="str">
        <f t="shared" si="1779"/>
        <v>5852 BL</v>
      </c>
      <c r="Q3282" s="76">
        <v>24</v>
      </c>
      <c r="R3282" s="76">
        <v>124</v>
      </c>
      <c r="S3282" s="49">
        <f t="shared" si="1767"/>
        <v>0.40153846153846151</v>
      </c>
      <c r="T3282" s="49">
        <f t="shared" si="1780"/>
        <v>401.53846153846149</v>
      </c>
      <c r="U3282" s="49">
        <v>611.92307692307691</v>
      </c>
      <c r="V3282" s="49">
        <f t="shared" si="1774"/>
        <v>0.6119230769230769</v>
      </c>
      <c r="W3282" s="49">
        <f t="shared" si="1782"/>
        <v>35.736923076923077</v>
      </c>
      <c r="X3282" s="90">
        <f t="shared" si="1784"/>
        <v>2</v>
      </c>
      <c r="Y3282" s="91">
        <f t="shared" si="1763"/>
        <v>152</v>
      </c>
      <c r="Z3282" s="93">
        <f t="shared" si="1777"/>
        <v>38</v>
      </c>
      <c r="AA3282" s="94">
        <f t="shared" si="1764"/>
        <v>2888</v>
      </c>
      <c r="AB3282" s="97">
        <f t="shared" si="1783"/>
        <v>40</v>
      </c>
      <c r="AC3282" s="98">
        <f t="shared" si="1765"/>
        <v>3040</v>
      </c>
      <c r="AD3282" s="77" t="s">
        <v>5890</v>
      </c>
      <c r="AE3282" s="54">
        <v>3040</v>
      </c>
      <c r="AF3282" s="17"/>
    </row>
    <row r="3283" spans="1:32" ht="16.899999999999999" customHeight="1" x14ac:dyDescent="0.3">
      <c r="A3283" s="73" t="s">
        <v>7</v>
      </c>
      <c r="B3283" s="74" t="s">
        <v>5416</v>
      </c>
      <c r="C3283" s="48" t="s">
        <v>464</v>
      </c>
      <c r="D3283" s="48">
        <v>1000</v>
      </c>
      <c r="E3283" s="48">
        <v>4013</v>
      </c>
      <c r="F3283" s="48" t="s">
        <v>6180</v>
      </c>
      <c r="G3283" s="48" t="s">
        <v>65</v>
      </c>
      <c r="H3283" s="75">
        <f t="shared" si="1766"/>
        <v>0</v>
      </c>
      <c r="I3283" s="74">
        <v>5</v>
      </c>
      <c r="J3283" s="74">
        <v>5</v>
      </c>
      <c r="K3283" s="48">
        <f>J3283</f>
        <v>5</v>
      </c>
      <c r="L3283" s="48"/>
      <c r="M3283" s="48">
        <f t="shared" si="1762"/>
        <v>5</v>
      </c>
      <c r="N3283" s="48">
        <v>9</v>
      </c>
      <c r="O3283" s="56">
        <v>122.54319</v>
      </c>
      <c r="P3283" s="48" t="str">
        <f t="shared" si="1779"/>
        <v>5854 WH</v>
      </c>
      <c r="Q3283" s="76">
        <v>35</v>
      </c>
      <c r="R3283" s="76">
        <v>138</v>
      </c>
      <c r="S3283" s="49">
        <f t="shared" si="1767"/>
        <v>0.53615384615384609</v>
      </c>
      <c r="T3283" s="49">
        <f t="shared" si="1780"/>
        <v>536.15384615384608</v>
      </c>
      <c r="U3283" s="49">
        <v>688.76923076923072</v>
      </c>
      <c r="V3283" s="49">
        <f t="shared" si="1774"/>
        <v>0.68876923076923069</v>
      </c>
      <c r="W3283" s="49">
        <f t="shared" si="1782"/>
        <v>2.6807692307692306</v>
      </c>
      <c r="X3283" s="90">
        <f>ROUND(S3283*$X$2,0)</f>
        <v>4</v>
      </c>
      <c r="Y3283" s="91">
        <f t="shared" si="1763"/>
        <v>490.17275999999998</v>
      </c>
      <c r="Z3283" s="93">
        <f t="shared" si="1777"/>
        <v>7</v>
      </c>
      <c r="AA3283" s="94">
        <f t="shared" si="1764"/>
        <v>857.80232999999998</v>
      </c>
      <c r="AB3283" s="97">
        <f>ROUND((S3283*$AB$2)+Z3283,0)</f>
        <v>11</v>
      </c>
      <c r="AC3283" s="98">
        <f t="shared" si="1765"/>
        <v>1347.9750899999999</v>
      </c>
      <c r="AD3283" s="77" t="s">
        <v>5891</v>
      </c>
      <c r="AE3283" s="54">
        <v>1347.9750899999999</v>
      </c>
      <c r="AF3283" s="17"/>
    </row>
    <row r="3284" spans="1:32" ht="16.899999999999999" customHeight="1" x14ac:dyDescent="0.3">
      <c r="A3284" s="73" t="s">
        <v>7</v>
      </c>
      <c r="B3284" s="74" t="s">
        <v>5422</v>
      </c>
      <c r="C3284" s="48" t="s">
        <v>464</v>
      </c>
      <c r="D3284" s="48">
        <v>100</v>
      </c>
      <c r="E3284" s="48">
        <v>4013</v>
      </c>
      <c r="F3284" s="48" t="s">
        <v>6180</v>
      </c>
      <c r="G3284" s="48" t="s">
        <v>65</v>
      </c>
      <c r="H3284" s="75">
        <f t="shared" si="1766"/>
        <v>0</v>
      </c>
      <c r="I3284" s="74">
        <v>5</v>
      </c>
      <c r="J3284" s="74">
        <v>5</v>
      </c>
      <c r="K3284" s="48">
        <f>J3284</f>
        <v>5</v>
      </c>
      <c r="L3284" s="48"/>
      <c r="M3284" s="48">
        <f t="shared" si="1762"/>
        <v>5</v>
      </c>
      <c r="N3284" s="48">
        <v>19</v>
      </c>
      <c r="O3284" s="56">
        <v>16.342569999999998</v>
      </c>
      <c r="P3284" s="48" t="str">
        <f t="shared" si="1779"/>
        <v>5855 GR</v>
      </c>
      <c r="Q3284" s="76">
        <v>2</v>
      </c>
      <c r="R3284" s="76">
        <v>265</v>
      </c>
      <c r="S3284" s="49">
        <f t="shared" si="1767"/>
        <v>0.3273076923076923</v>
      </c>
      <c r="T3284" s="49">
        <f t="shared" si="1780"/>
        <v>32.730769230769226</v>
      </c>
      <c r="U3284" s="49">
        <v>108.11538461538461</v>
      </c>
      <c r="V3284" s="49">
        <f t="shared" si="1774"/>
        <v>1.0811538461538461</v>
      </c>
      <c r="W3284" s="49">
        <f t="shared" si="1782"/>
        <v>1.6365384615384615</v>
      </c>
      <c r="X3284" s="90">
        <f>ROUND(S3284*$X$2,0)</f>
        <v>2</v>
      </c>
      <c r="Y3284" s="91">
        <f t="shared" si="1763"/>
        <v>32.685139999999997</v>
      </c>
      <c r="Z3284" s="93">
        <f t="shared" si="1777"/>
        <v>4</v>
      </c>
      <c r="AA3284" s="94">
        <f t="shared" si="1764"/>
        <v>65.370279999999994</v>
      </c>
      <c r="AB3284" s="97">
        <f>ROUND((S3284*$AB$2)+Z3284,0)</f>
        <v>6</v>
      </c>
      <c r="AC3284" s="98">
        <f t="shared" si="1765"/>
        <v>98.055419999999998</v>
      </c>
      <c r="AD3284" s="77" t="s">
        <v>5891</v>
      </c>
      <c r="AE3284" s="54">
        <v>98.055419999999998</v>
      </c>
      <c r="AF3284" s="17"/>
    </row>
    <row r="3285" spans="1:32" ht="16.899999999999999" customHeight="1" x14ac:dyDescent="0.3">
      <c r="A3285" s="73" t="s">
        <v>7</v>
      </c>
      <c r="B3285" s="74" t="s">
        <v>5429</v>
      </c>
      <c r="C3285" s="48" t="s">
        <v>464</v>
      </c>
      <c r="D3285" s="48">
        <v>1000</v>
      </c>
      <c r="E3285" s="48">
        <v>4013</v>
      </c>
      <c r="F3285" s="48" t="s">
        <v>6180</v>
      </c>
      <c r="G3285" s="48" t="s">
        <v>65</v>
      </c>
      <c r="H3285" s="75">
        <f t="shared" si="1766"/>
        <v>0</v>
      </c>
      <c r="I3285" s="74">
        <v>5</v>
      </c>
      <c r="J3285" s="74">
        <v>5</v>
      </c>
      <c r="K3285" s="48">
        <f>J3285</f>
        <v>5</v>
      </c>
      <c r="L3285" s="48"/>
      <c r="M3285" s="48">
        <f t="shared" si="1762"/>
        <v>5</v>
      </c>
      <c r="N3285" s="48">
        <v>5</v>
      </c>
      <c r="O3285" s="56">
        <v>222.54319000000001</v>
      </c>
      <c r="P3285" s="48" t="str">
        <f t="shared" si="1779"/>
        <v>5856 RD</v>
      </c>
      <c r="Q3285" s="76">
        <v>44</v>
      </c>
      <c r="R3285" s="76">
        <v>131</v>
      </c>
      <c r="S3285" s="49">
        <f t="shared" si="1767"/>
        <v>0.625</v>
      </c>
      <c r="T3285" s="49">
        <f t="shared" si="1780"/>
        <v>625</v>
      </c>
      <c r="U3285" s="49">
        <v>977</v>
      </c>
      <c r="V3285" s="49">
        <f t="shared" si="1774"/>
        <v>0.97699999999999998</v>
      </c>
      <c r="W3285" s="49">
        <f t="shared" si="1782"/>
        <v>3.125</v>
      </c>
      <c r="X3285" s="90">
        <f>ROUND(S3285*$X$2,0)</f>
        <v>4</v>
      </c>
      <c r="Y3285" s="91">
        <f t="shared" si="1763"/>
        <v>890.17276000000004</v>
      </c>
      <c r="Z3285" s="93">
        <f t="shared" si="1777"/>
        <v>7</v>
      </c>
      <c r="AA3285" s="94">
        <f t="shared" si="1764"/>
        <v>1557.80233</v>
      </c>
      <c r="AB3285" s="97">
        <f>ROUND((S3285*$AB$2)+Z3285,0)</f>
        <v>11</v>
      </c>
      <c r="AC3285" s="98">
        <f t="shared" si="1765"/>
        <v>2447.9750899999999</v>
      </c>
      <c r="AD3285" s="77" t="s">
        <v>5891</v>
      </c>
      <c r="AE3285" s="54">
        <v>2447.9750899999999</v>
      </c>
      <c r="AF3285" s="17"/>
    </row>
    <row r="3286" spans="1:32" ht="16.899999999999999" customHeight="1" x14ac:dyDescent="0.3">
      <c r="A3286" s="73" t="s">
        <v>7</v>
      </c>
      <c r="B3286" s="74" t="s">
        <v>4458</v>
      </c>
      <c r="C3286" s="48" t="s">
        <v>1797</v>
      </c>
      <c r="D3286" s="48">
        <v>1</v>
      </c>
      <c r="E3286" s="48">
        <v>1295</v>
      </c>
      <c r="F3286" s="48" t="s">
        <v>6142</v>
      </c>
      <c r="G3286" s="48" t="s">
        <v>112</v>
      </c>
      <c r="H3286" s="75">
        <f t="shared" si="1766"/>
        <v>0</v>
      </c>
      <c r="I3286" s="74">
        <v>245</v>
      </c>
      <c r="J3286" s="74">
        <v>245</v>
      </c>
      <c r="K3286" s="48">
        <f>I3286</f>
        <v>245</v>
      </c>
      <c r="L3286" s="48">
        <f>$L$3</f>
        <v>-4</v>
      </c>
      <c r="M3286" s="48">
        <f t="shared" si="1762"/>
        <v>241</v>
      </c>
      <c r="N3286" s="48">
        <v>0</v>
      </c>
      <c r="O3286" s="56">
        <v>0</v>
      </c>
      <c r="P3286" s="48" t="str">
        <f t="shared" si="1779"/>
        <v>F50014 NA</v>
      </c>
      <c r="Q3286" s="76" t="s">
        <v>6187</v>
      </c>
      <c r="R3286" s="76" t="s">
        <v>6187</v>
      </c>
      <c r="S3286" s="49">
        <f t="shared" si="1767"/>
        <v>0</v>
      </c>
      <c r="T3286" s="49">
        <f t="shared" si="1780"/>
        <v>0</v>
      </c>
      <c r="U3286" s="49">
        <v>2.4230769230769234</v>
      </c>
      <c r="V3286" s="49">
        <f t="shared" si="1774"/>
        <v>2.4230769230769234</v>
      </c>
      <c r="W3286" s="49">
        <f t="shared" si="1782"/>
        <v>0</v>
      </c>
      <c r="X3286" s="90">
        <f>ROUNDUP(S3286*$X$4,0)</f>
        <v>0</v>
      </c>
      <c r="Y3286" s="91">
        <f t="shared" si="1763"/>
        <v>0</v>
      </c>
      <c r="Z3286" s="93">
        <f t="shared" si="1777"/>
        <v>0</v>
      </c>
      <c r="AA3286" s="94">
        <f t="shared" si="1764"/>
        <v>0</v>
      </c>
      <c r="AB3286" s="97">
        <f>ROUND((S3286*$AB$4)+Z3286,0)</f>
        <v>0</v>
      </c>
      <c r="AC3286" s="98">
        <f t="shared" si="1765"/>
        <v>0</v>
      </c>
      <c r="AD3286" s="77" t="s">
        <v>5890</v>
      </c>
      <c r="AE3286" s="54">
        <v>0</v>
      </c>
      <c r="AF3286" s="17"/>
    </row>
    <row r="3287" spans="1:32" ht="16.899999999999999" customHeight="1" x14ac:dyDescent="0.3">
      <c r="A3287" s="73" t="s">
        <v>35</v>
      </c>
      <c r="B3287" s="74" t="s">
        <v>4463</v>
      </c>
      <c r="C3287" s="48" t="s">
        <v>2144</v>
      </c>
      <c r="D3287" s="48">
        <v>1000</v>
      </c>
      <c r="E3287" s="48">
        <v>4013</v>
      </c>
      <c r="F3287" s="48" t="s">
        <v>6180</v>
      </c>
      <c r="G3287" s="48" t="s">
        <v>11</v>
      </c>
      <c r="H3287" s="75">
        <f t="shared" si="1766"/>
        <v>0</v>
      </c>
      <c r="I3287" s="74">
        <v>5</v>
      </c>
      <c r="J3287" s="74">
        <v>5</v>
      </c>
      <c r="K3287" s="48">
        <f>J3287</f>
        <v>5</v>
      </c>
      <c r="L3287" s="48"/>
      <c r="M3287" s="48">
        <f t="shared" si="1762"/>
        <v>5</v>
      </c>
      <c r="N3287" s="48">
        <v>0</v>
      </c>
      <c r="O3287" s="56">
        <v>1034.8364999999999</v>
      </c>
      <c r="P3287" s="48" t="str">
        <f t="shared" si="1779"/>
        <v>M1232 WH</v>
      </c>
      <c r="Q3287" s="76" t="s">
        <v>6187</v>
      </c>
      <c r="R3287" s="76" t="s">
        <v>6187</v>
      </c>
      <c r="S3287" s="49">
        <f t="shared" si="1767"/>
        <v>0</v>
      </c>
      <c r="T3287" s="49">
        <f t="shared" si="1780"/>
        <v>0</v>
      </c>
      <c r="U3287" s="49">
        <v>17.692307692307693</v>
      </c>
      <c r="V3287" s="49">
        <f t="shared" si="1774"/>
        <v>1.7692307692307695E-2</v>
      </c>
      <c r="W3287" s="49">
        <f t="shared" si="1782"/>
        <v>0</v>
      </c>
      <c r="X3287" s="90">
        <f>ROUNDUP(S3287*$X$2,0)</f>
        <v>0</v>
      </c>
      <c r="Y3287" s="91">
        <f t="shared" si="1763"/>
        <v>0</v>
      </c>
      <c r="Z3287" s="93">
        <f t="shared" si="1777"/>
        <v>0</v>
      </c>
      <c r="AA3287" s="94">
        <f t="shared" si="1764"/>
        <v>0</v>
      </c>
      <c r="AB3287" s="97">
        <f>ROUND((S3287*$AB$2)+Z3287,0)</f>
        <v>0</v>
      </c>
      <c r="AC3287" s="98">
        <f t="shared" si="1765"/>
        <v>0</v>
      </c>
      <c r="AD3287" s="77" t="s">
        <v>5891</v>
      </c>
      <c r="AE3287" s="54">
        <v>0</v>
      </c>
      <c r="AF3287" s="17"/>
    </row>
    <row r="3288" spans="1:32" ht="16.899999999999999" customHeight="1" x14ac:dyDescent="0.3">
      <c r="A3288" s="73" t="s">
        <v>7</v>
      </c>
      <c r="B3288" s="74" t="s">
        <v>5532</v>
      </c>
      <c r="C3288" s="48" t="s">
        <v>1370</v>
      </c>
      <c r="D3288" s="48">
        <v>100</v>
      </c>
      <c r="E3288" s="48">
        <v>2834</v>
      </c>
      <c r="F3288" s="48" t="s">
        <v>6126</v>
      </c>
      <c r="G3288" s="48">
        <v>2</v>
      </c>
      <c r="H3288" s="75">
        <f t="shared" si="1766"/>
        <v>0</v>
      </c>
      <c r="I3288" s="74">
        <v>30</v>
      </c>
      <c r="J3288" s="74">
        <f>I3288</f>
        <v>30</v>
      </c>
      <c r="K3288" s="48">
        <f>I3288</f>
        <v>30</v>
      </c>
      <c r="L3288" s="48"/>
      <c r="M3288" s="48">
        <f t="shared" si="1762"/>
        <v>30</v>
      </c>
      <c r="N3288" s="48">
        <v>2</v>
      </c>
      <c r="O3288" s="56">
        <v>21.821100000000001</v>
      </c>
      <c r="P3288" s="48" t="str">
        <f t="shared" si="1779"/>
        <v>86303CY SL</v>
      </c>
      <c r="Q3288" s="76">
        <v>4</v>
      </c>
      <c r="R3288" s="76">
        <v>9</v>
      </c>
      <c r="S3288" s="49">
        <f t="shared" si="1767"/>
        <v>5.3461538461538463E-2</v>
      </c>
      <c r="T3288" s="49">
        <f t="shared" si="1780"/>
        <v>5.3461538461538467</v>
      </c>
      <c r="U3288" s="49">
        <v>110.92307692307693</v>
      </c>
      <c r="V3288" s="49">
        <f t="shared" si="1774"/>
        <v>1.1092307692307692</v>
      </c>
      <c r="W3288" s="49">
        <f t="shared" si="1782"/>
        <v>1.6038461538461539</v>
      </c>
      <c r="X3288" s="90">
        <f>ROUND(S3288*$X$4,0)</f>
        <v>0</v>
      </c>
      <c r="Y3288" s="91">
        <f t="shared" si="1763"/>
        <v>0</v>
      </c>
      <c r="Z3288" s="93">
        <f t="shared" si="1777"/>
        <v>2</v>
      </c>
      <c r="AA3288" s="94">
        <f t="shared" si="1764"/>
        <v>43.642200000000003</v>
      </c>
      <c r="AB3288" s="97">
        <f>ROUND((S3288*$AB$4)+Z3288,0)</f>
        <v>2</v>
      </c>
      <c r="AC3288" s="98">
        <f t="shared" si="1765"/>
        <v>43.642200000000003</v>
      </c>
      <c r="AD3288" s="77" t="s">
        <v>3</v>
      </c>
      <c r="AE3288" s="54">
        <v>43.642200000000003</v>
      </c>
      <c r="AF3288" s="17"/>
    </row>
    <row r="3289" spans="1:32" ht="16.899999999999999" customHeight="1" x14ac:dyDescent="0.3">
      <c r="A3289" s="73" t="s">
        <v>35</v>
      </c>
      <c r="B3289" s="74" t="s">
        <v>4479</v>
      </c>
      <c r="C3289" s="48" t="s">
        <v>2146</v>
      </c>
      <c r="D3289" s="48">
        <v>500</v>
      </c>
      <c r="E3289" s="48">
        <v>621</v>
      </c>
      <c r="F3289" s="48" t="s">
        <v>6128</v>
      </c>
      <c r="G3289" s="48" t="s">
        <v>35</v>
      </c>
      <c r="H3289" s="75">
        <f t="shared" si="1766"/>
        <v>-0.52830188679245282</v>
      </c>
      <c r="I3289" s="74">
        <v>25</v>
      </c>
      <c r="J3289" s="74">
        <v>53</v>
      </c>
      <c r="K3289" s="48">
        <f>I3289</f>
        <v>25</v>
      </c>
      <c r="L3289" s="48">
        <f>$L$3</f>
        <v>-4</v>
      </c>
      <c r="M3289" s="48">
        <f t="shared" si="1762"/>
        <v>21</v>
      </c>
      <c r="N3289" s="48">
        <v>2</v>
      </c>
      <c r="O3289" s="56">
        <v>40.354999999999997</v>
      </c>
      <c r="P3289" s="48" t="str">
        <f t="shared" si="1779"/>
        <v>M13304 SL</v>
      </c>
      <c r="Q3289" s="76">
        <v>2</v>
      </c>
      <c r="R3289" s="76">
        <v>14</v>
      </c>
      <c r="S3289" s="49">
        <f t="shared" si="1767"/>
        <v>3.7692307692307692E-2</v>
      </c>
      <c r="T3289" s="49">
        <f t="shared" si="1780"/>
        <v>18.846153846153847</v>
      </c>
      <c r="U3289" s="49">
        <v>275.30769230769232</v>
      </c>
      <c r="V3289" s="49">
        <f t="shared" si="1774"/>
        <v>0.55061538461538462</v>
      </c>
      <c r="W3289" s="49">
        <f t="shared" si="1782"/>
        <v>0.79153846153846152</v>
      </c>
      <c r="X3289" s="90">
        <f>ROUND(S3289*$X$4,0)</f>
        <v>0</v>
      </c>
      <c r="Y3289" s="91">
        <f t="shared" si="1763"/>
        <v>0</v>
      </c>
      <c r="Z3289" s="93">
        <f t="shared" si="1777"/>
        <v>1</v>
      </c>
      <c r="AA3289" s="94">
        <f t="shared" si="1764"/>
        <v>40.354999999999997</v>
      </c>
      <c r="AB3289" s="97">
        <f>ROUND((S3289*$AB$2)+Z3289,0)</f>
        <v>1</v>
      </c>
      <c r="AC3289" s="98">
        <f t="shared" si="1765"/>
        <v>40.354999999999997</v>
      </c>
      <c r="AD3289" s="77" t="s">
        <v>5890</v>
      </c>
      <c r="AE3289" s="54">
        <v>40.354999999999997</v>
      </c>
      <c r="AF3289" s="17"/>
    </row>
    <row r="3290" spans="1:32" ht="16.899999999999999" customHeight="1" x14ac:dyDescent="0.3">
      <c r="A3290" s="73" t="s">
        <v>35</v>
      </c>
      <c r="B3290" s="74" t="s">
        <v>4480</v>
      </c>
      <c r="C3290" s="48" t="s">
        <v>2146</v>
      </c>
      <c r="D3290" s="48">
        <v>1</v>
      </c>
      <c r="E3290" s="48">
        <v>621</v>
      </c>
      <c r="F3290" s="48" t="s">
        <v>6128</v>
      </c>
      <c r="G3290" s="48" t="s">
        <v>35</v>
      </c>
      <c r="H3290" s="75">
        <f t="shared" si="1766"/>
        <v>0</v>
      </c>
      <c r="I3290" s="74">
        <v>53</v>
      </c>
      <c r="J3290" s="74">
        <v>53</v>
      </c>
      <c r="K3290" s="48">
        <f>I3290</f>
        <v>53</v>
      </c>
      <c r="L3290" s="48">
        <f>$L$3</f>
        <v>-4</v>
      </c>
      <c r="M3290" s="48">
        <f t="shared" si="1762"/>
        <v>49</v>
      </c>
      <c r="N3290" s="48">
        <v>0</v>
      </c>
      <c r="O3290" s="56">
        <v>0.12605</v>
      </c>
      <c r="P3290" s="48" t="str">
        <f t="shared" si="1779"/>
        <v>M13304 SL</v>
      </c>
      <c r="Q3290" s="76" t="s">
        <v>6187</v>
      </c>
      <c r="R3290" s="76" t="s">
        <v>6187</v>
      </c>
      <c r="S3290" s="49">
        <f t="shared" si="1767"/>
        <v>0</v>
      </c>
      <c r="T3290" s="49">
        <f t="shared" si="1780"/>
        <v>0</v>
      </c>
      <c r="U3290" s="49">
        <v>275.30769230769232</v>
      </c>
      <c r="V3290" s="49">
        <f t="shared" si="1774"/>
        <v>275.30769230769232</v>
      </c>
      <c r="W3290" s="49">
        <f t="shared" si="1782"/>
        <v>0</v>
      </c>
      <c r="X3290" s="90">
        <f t="shared" ref="X3290:X3291" si="1785">ROUNDUP(S3290*$X$4,0)</f>
        <v>0</v>
      </c>
      <c r="Y3290" s="91">
        <f t="shared" si="1763"/>
        <v>0</v>
      </c>
      <c r="Z3290" s="93">
        <f t="shared" si="1777"/>
        <v>0</v>
      </c>
      <c r="AA3290" s="94">
        <f t="shared" si="1764"/>
        <v>0</v>
      </c>
      <c r="AB3290" s="97">
        <f t="shared" ref="AB3290:AB3296" si="1786">ROUND((S3290*$AB$4)+Z3290,0)</f>
        <v>0</v>
      </c>
      <c r="AC3290" s="98">
        <f t="shared" si="1765"/>
        <v>0</v>
      </c>
      <c r="AD3290" s="77" t="s">
        <v>5890</v>
      </c>
      <c r="AE3290" s="54">
        <v>0</v>
      </c>
      <c r="AF3290" s="17"/>
    </row>
    <row r="3291" spans="1:32" ht="16.899999999999999" customHeight="1" x14ac:dyDescent="0.3">
      <c r="A3291" s="73" t="s">
        <v>7</v>
      </c>
      <c r="B3291" s="74" t="s">
        <v>5225</v>
      </c>
      <c r="C3291" s="48" t="s">
        <v>10</v>
      </c>
      <c r="D3291" s="48">
        <v>1000</v>
      </c>
      <c r="E3291" s="48">
        <v>2834</v>
      </c>
      <c r="F3291" s="48" t="s">
        <v>6126</v>
      </c>
      <c r="G3291" s="48">
        <v>2</v>
      </c>
      <c r="H3291" s="75">
        <f t="shared" si="1766"/>
        <v>0</v>
      </c>
      <c r="I3291" s="74">
        <v>25</v>
      </c>
      <c r="J3291" s="74">
        <f>I3291</f>
        <v>25</v>
      </c>
      <c r="K3291" s="48">
        <f>I3291</f>
        <v>25</v>
      </c>
      <c r="L3291" s="48"/>
      <c r="M3291" s="48">
        <f t="shared" si="1762"/>
        <v>25</v>
      </c>
      <c r="N3291" s="48">
        <v>0</v>
      </c>
      <c r="O3291" s="56">
        <v>274.98136</v>
      </c>
      <c r="P3291" s="48" t="str">
        <f t="shared" si="1779"/>
        <v>2433C SL</v>
      </c>
      <c r="Q3291" s="76">
        <v>0</v>
      </c>
      <c r="R3291" s="76">
        <v>0</v>
      </c>
      <c r="S3291" s="49">
        <f t="shared" si="1767"/>
        <v>0</v>
      </c>
      <c r="T3291" s="49">
        <f t="shared" si="1780"/>
        <v>0</v>
      </c>
      <c r="U3291" s="49">
        <v>78.192307692307693</v>
      </c>
      <c r="V3291" s="49">
        <f t="shared" si="1774"/>
        <v>7.81923076923077E-2</v>
      </c>
      <c r="W3291" s="49">
        <f t="shared" si="1782"/>
        <v>0</v>
      </c>
      <c r="X3291" s="90">
        <f t="shared" si="1785"/>
        <v>0</v>
      </c>
      <c r="Y3291" s="91">
        <f t="shared" si="1763"/>
        <v>0</v>
      </c>
      <c r="Z3291" s="93">
        <f t="shared" si="1777"/>
        <v>0</v>
      </c>
      <c r="AA3291" s="94">
        <f t="shared" si="1764"/>
        <v>0</v>
      </c>
      <c r="AB3291" s="97">
        <f t="shared" si="1786"/>
        <v>0</v>
      </c>
      <c r="AC3291" s="98">
        <f t="shared" si="1765"/>
        <v>0</v>
      </c>
      <c r="AD3291" s="77" t="s">
        <v>3</v>
      </c>
      <c r="AE3291" s="54">
        <v>0</v>
      </c>
      <c r="AF3291" s="17"/>
    </row>
    <row r="3292" spans="1:32" ht="16.899999999999999" customHeight="1" x14ac:dyDescent="0.3">
      <c r="A3292" s="73" t="s">
        <v>7</v>
      </c>
      <c r="B3292" s="74" t="s">
        <v>5232</v>
      </c>
      <c r="C3292" s="48" t="s">
        <v>10</v>
      </c>
      <c r="D3292" s="48">
        <v>500</v>
      </c>
      <c r="E3292" s="48">
        <v>2834</v>
      </c>
      <c r="F3292" s="48" t="s">
        <v>6126</v>
      </c>
      <c r="G3292" s="48">
        <v>2</v>
      </c>
      <c r="H3292" s="75">
        <f t="shared" si="1766"/>
        <v>-0.47916666666666669</v>
      </c>
      <c r="I3292" s="74">
        <v>25</v>
      </c>
      <c r="J3292" s="74">
        <v>48</v>
      </c>
      <c r="K3292" s="48">
        <f>I3292</f>
        <v>25</v>
      </c>
      <c r="L3292" s="48"/>
      <c r="M3292" s="48">
        <f t="shared" si="1762"/>
        <v>25</v>
      </c>
      <c r="N3292" s="48">
        <v>9</v>
      </c>
      <c r="O3292" s="56">
        <v>44.83</v>
      </c>
      <c r="P3292" s="48" t="str">
        <f t="shared" si="1779"/>
        <v>2466C SL</v>
      </c>
      <c r="Q3292" s="76">
        <v>4</v>
      </c>
      <c r="R3292" s="76">
        <v>10</v>
      </c>
      <c r="S3292" s="49">
        <f t="shared" si="1767"/>
        <v>5.4615384615384614E-2</v>
      </c>
      <c r="T3292" s="49">
        <f t="shared" si="1780"/>
        <v>27.307692307692307</v>
      </c>
      <c r="U3292" s="49">
        <v>3516.3846153846152</v>
      </c>
      <c r="V3292" s="49">
        <f t="shared" si="1774"/>
        <v>7.0327692307692304</v>
      </c>
      <c r="W3292" s="49">
        <f t="shared" si="1782"/>
        <v>1.3653846153846154</v>
      </c>
      <c r="X3292" s="90">
        <f>ROUND(S3292*$X$4,0)</f>
        <v>0</v>
      </c>
      <c r="Y3292" s="91">
        <f t="shared" si="1763"/>
        <v>0</v>
      </c>
      <c r="Z3292" s="93">
        <f t="shared" si="1777"/>
        <v>1</v>
      </c>
      <c r="AA3292" s="94">
        <f t="shared" si="1764"/>
        <v>44.83</v>
      </c>
      <c r="AB3292" s="97">
        <f t="shared" si="1786"/>
        <v>1</v>
      </c>
      <c r="AC3292" s="98">
        <f t="shared" si="1765"/>
        <v>44.83</v>
      </c>
      <c r="AD3292" s="77" t="s">
        <v>3</v>
      </c>
      <c r="AE3292" s="54">
        <v>44.83</v>
      </c>
      <c r="AF3292" s="17"/>
    </row>
    <row r="3293" spans="1:32" ht="16.899999999999999" customHeight="1" x14ac:dyDescent="0.3">
      <c r="A3293" s="73" t="s">
        <v>35</v>
      </c>
      <c r="B3293" s="74" t="s">
        <v>5234</v>
      </c>
      <c r="C3293" s="48" t="s">
        <v>464</v>
      </c>
      <c r="D3293" s="48">
        <v>1</v>
      </c>
      <c r="E3293" s="48">
        <v>4013</v>
      </c>
      <c r="F3293" s="48" t="s">
        <v>6180</v>
      </c>
      <c r="G3293" s="48" t="s">
        <v>112</v>
      </c>
      <c r="H3293" s="75">
        <f t="shared" si="1766"/>
        <v>0.46666666666666667</v>
      </c>
      <c r="I3293" s="74">
        <v>88</v>
      </c>
      <c r="J3293" s="74">
        <v>60</v>
      </c>
      <c r="K3293" s="48">
        <f>J3293</f>
        <v>60</v>
      </c>
      <c r="L3293" s="48">
        <f>$L$3</f>
        <v>-4</v>
      </c>
      <c r="M3293" s="48">
        <f t="shared" si="1762"/>
        <v>56</v>
      </c>
      <c r="N3293" s="48">
        <v>0</v>
      </c>
      <c r="O3293" s="56">
        <v>0.08</v>
      </c>
      <c r="P3293" s="48" t="str">
        <f t="shared" si="1779"/>
        <v>2840/7 GR</v>
      </c>
      <c r="Q3293" s="76" t="s">
        <v>6187</v>
      </c>
      <c r="R3293" s="76" t="s">
        <v>6187</v>
      </c>
      <c r="S3293" s="49">
        <f t="shared" si="1767"/>
        <v>0</v>
      </c>
      <c r="T3293" s="49">
        <f t="shared" si="1780"/>
        <v>0</v>
      </c>
      <c r="U3293" s="49">
        <v>240.46153846153845</v>
      </c>
      <c r="V3293" s="49">
        <f t="shared" si="1774"/>
        <v>240.46153846153845</v>
      </c>
      <c r="W3293" s="49">
        <f t="shared" si="1782"/>
        <v>0</v>
      </c>
      <c r="X3293" s="90">
        <f t="shared" ref="X3293:X3295" si="1787">ROUNDUP(S3293*$X$4,0)</f>
        <v>0</v>
      </c>
      <c r="Y3293" s="91">
        <f t="shared" si="1763"/>
        <v>0</v>
      </c>
      <c r="Z3293" s="93">
        <f t="shared" si="1777"/>
        <v>0</v>
      </c>
      <c r="AA3293" s="94">
        <f t="shared" si="1764"/>
        <v>0</v>
      </c>
      <c r="AB3293" s="97">
        <f t="shared" si="1786"/>
        <v>0</v>
      </c>
      <c r="AC3293" s="98">
        <f t="shared" si="1765"/>
        <v>0</v>
      </c>
      <c r="AD3293" s="77" t="s">
        <v>5890</v>
      </c>
      <c r="AE3293" s="54">
        <v>0</v>
      </c>
      <c r="AF3293" s="17"/>
    </row>
    <row r="3294" spans="1:32" ht="16.899999999999999" customHeight="1" x14ac:dyDescent="0.3">
      <c r="A3294" s="73" t="s">
        <v>7</v>
      </c>
      <c r="B3294" s="74" t="s">
        <v>5235</v>
      </c>
      <c r="C3294" s="48" t="s">
        <v>464</v>
      </c>
      <c r="D3294" s="48">
        <v>1</v>
      </c>
      <c r="E3294" s="48">
        <v>4013</v>
      </c>
      <c r="F3294" s="48" t="s">
        <v>6180</v>
      </c>
      <c r="G3294" s="48" t="s">
        <v>112</v>
      </c>
      <c r="H3294" s="75">
        <f t="shared" si="1766"/>
        <v>0.46666666666666667</v>
      </c>
      <c r="I3294" s="74">
        <v>88</v>
      </c>
      <c r="J3294" s="74">
        <v>60</v>
      </c>
      <c r="K3294" s="48">
        <f>J3294</f>
        <v>60</v>
      </c>
      <c r="L3294" s="48">
        <f>$L$3</f>
        <v>-4</v>
      </c>
      <c r="M3294" s="48">
        <f t="shared" si="1762"/>
        <v>56</v>
      </c>
      <c r="N3294" s="48">
        <v>0</v>
      </c>
      <c r="O3294" s="56">
        <v>0.08</v>
      </c>
      <c r="P3294" s="48" t="str">
        <f t="shared" si="1779"/>
        <v>2840/7 RD</v>
      </c>
      <c r="Q3294" s="76" t="s">
        <v>6187</v>
      </c>
      <c r="R3294" s="76" t="s">
        <v>6187</v>
      </c>
      <c r="S3294" s="49">
        <f t="shared" si="1767"/>
        <v>0</v>
      </c>
      <c r="T3294" s="49">
        <f t="shared" si="1780"/>
        <v>0</v>
      </c>
      <c r="U3294" s="49">
        <v>384.65384615384613</v>
      </c>
      <c r="V3294" s="49">
        <f t="shared" si="1774"/>
        <v>384.65384615384613</v>
      </c>
      <c r="W3294" s="49">
        <f t="shared" si="1782"/>
        <v>0</v>
      </c>
      <c r="X3294" s="90">
        <f t="shared" si="1787"/>
        <v>0</v>
      </c>
      <c r="Y3294" s="91">
        <f t="shared" si="1763"/>
        <v>0</v>
      </c>
      <c r="Z3294" s="93">
        <f t="shared" si="1777"/>
        <v>0</v>
      </c>
      <c r="AA3294" s="94">
        <f t="shared" si="1764"/>
        <v>0</v>
      </c>
      <c r="AB3294" s="97">
        <f t="shared" si="1786"/>
        <v>0</v>
      </c>
      <c r="AC3294" s="98">
        <f t="shared" si="1765"/>
        <v>0</v>
      </c>
      <c r="AD3294" s="77" t="s">
        <v>5890</v>
      </c>
      <c r="AE3294" s="54">
        <v>0</v>
      </c>
      <c r="AF3294" s="17"/>
    </row>
    <row r="3295" spans="1:32" ht="16.899999999999999" customHeight="1" x14ac:dyDescent="0.3">
      <c r="A3295" s="73" t="s">
        <v>7</v>
      </c>
      <c r="B3295" s="74" t="s">
        <v>5238</v>
      </c>
      <c r="C3295" s="48" t="s">
        <v>464</v>
      </c>
      <c r="D3295" s="48">
        <v>1</v>
      </c>
      <c r="E3295" s="48">
        <v>4013</v>
      </c>
      <c r="F3295" s="48" t="s">
        <v>6180</v>
      </c>
      <c r="G3295" s="48" t="s">
        <v>112</v>
      </c>
      <c r="H3295" s="75">
        <f t="shared" si="1766"/>
        <v>0.21666666666666667</v>
      </c>
      <c r="I3295" s="74">
        <v>73</v>
      </c>
      <c r="J3295" s="74">
        <v>60</v>
      </c>
      <c r="K3295" s="48">
        <f>J3295</f>
        <v>60</v>
      </c>
      <c r="L3295" s="48">
        <f>$L$3</f>
        <v>-4</v>
      </c>
      <c r="M3295" s="48">
        <f t="shared" si="1762"/>
        <v>56</v>
      </c>
      <c r="N3295" s="48">
        <v>0</v>
      </c>
      <c r="O3295" s="56">
        <v>0.06</v>
      </c>
      <c r="P3295" s="48" t="str">
        <f t="shared" si="1779"/>
        <v>2841/7 BK</v>
      </c>
      <c r="Q3295" s="76" t="s">
        <v>6187</v>
      </c>
      <c r="R3295" s="76" t="s">
        <v>6187</v>
      </c>
      <c r="S3295" s="49">
        <f t="shared" si="1767"/>
        <v>0</v>
      </c>
      <c r="T3295" s="49">
        <f t="shared" si="1780"/>
        <v>0</v>
      </c>
      <c r="U3295" s="49">
        <v>855.03846153846155</v>
      </c>
      <c r="V3295" s="49">
        <f t="shared" si="1774"/>
        <v>855.03846153846155</v>
      </c>
      <c r="W3295" s="49">
        <f t="shared" si="1782"/>
        <v>0</v>
      </c>
      <c r="X3295" s="90">
        <f t="shared" si="1787"/>
        <v>0</v>
      </c>
      <c r="Y3295" s="91">
        <f t="shared" si="1763"/>
        <v>0</v>
      </c>
      <c r="Z3295" s="93">
        <f t="shared" si="1777"/>
        <v>0</v>
      </c>
      <c r="AA3295" s="94">
        <f t="shared" si="1764"/>
        <v>0</v>
      </c>
      <c r="AB3295" s="97">
        <f t="shared" si="1786"/>
        <v>0</v>
      </c>
      <c r="AC3295" s="98">
        <f t="shared" si="1765"/>
        <v>0</v>
      </c>
      <c r="AD3295" s="77" t="s">
        <v>5890</v>
      </c>
      <c r="AE3295" s="54">
        <v>0</v>
      </c>
      <c r="AF3295" s="17"/>
    </row>
    <row r="3296" spans="1:32" ht="16.899999999999999" customHeight="1" x14ac:dyDescent="0.3">
      <c r="A3296" s="73" t="s">
        <v>7</v>
      </c>
      <c r="B3296" s="74" t="s">
        <v>5264</v>
      </c>
      <c r="C3296" s="48" t="s">
        <v>40</v>
      </c>
      <c r="D3296" s="48">
        <v>1</v>
      </c>
      <c r="E3296" s="48">
        <v>4008</v>
      </c>
      <c r="F3296" s="48" t="s">
        <v>5910</v>
      </c>
      <c r="G3296" s="48" t="s">
        <v>35</v>
      </c>
      <c r="H3296" s="75">
        <f t="shared" si="1766"/>
        <v>0</v>
      </c>
      <c r="I3296" s="74">
        <v>24</v>
      </c>
      <c r="J3296" s="74">
        <v>24</v>
      </c>
      <c r="K3296" s="48">
        <f>I3296</f>
        <v>24</v>
      </c>
      <c r="L3296" s="48">
        <f>$L$3</f>
        <v>-4</v>
      </c>
      <c r="M3296" s="48">
        <f t="shared" si="1762"/>
        <v>20</v>
      </c>
      <c r="N3296" s="48">
        <v>0</v>
      </c>
      <c r="O3296" s="56">
        <v>0</v>
      </c>
      <c r="P3296" s="48" t="str">
        <f t="shared" si="1779"/>
        <v>297 SV</v>
      </c>
      <c r="Q3296" s="76" t="s">
        <v>6187</v>
      </c>
      <c r="R3296" s="76" t="s">
        <v>6187</v>
      </c>
      <c r="S3296" s="49">
        <f t="shared" si="1767"/>
        <v>0</v>
      </c>
      <c r="T3296" s="49">
        <f t="shared" si="1780"/>
        <v>0</v>
      </c>
      <c r="U3296" s="49">
        <v>550.80769230769226</v>
      </c>
      <c r="V3296" s="49">
        <f t="shared" si="1774"/>
        <v>550.80769230769226</v>
      </c>
      <c r="W3296" s="49">
        <f t="shared" si="1782"/>
        <v>0</v>
      </c>
      <c r="X3296" s="90">
        <f>ROUNDUP(S3296*$X$3,0)</f>
        <v>0</v>
      </c>
      <c r="Y3296" s="91">
        <f t="shared" si="1763"/>
        <v>0</v>
      </c>
      <c r="Z3296" s="93">
        <f t="shared" si="1777"/>
        <v>0</v>
      </c>
      <c r="AA3296" s="94">
        <f t="shared" si="1764"/>
        <v>0</v>
      </c>
      <c r="AB3296" s="97">
        <f t="shared" si="1786"/>
        <v>0</v>
      </c>
      <c r="AC3296" s="98">
        <f t="shared" si="1765"/>
        <v>0</v>
      </c>
      <c r="AD3296" s="77" t="s">
        <v>5890</v>
      </c>
      <c r="AE3296" s="54">
        <v>0</v>
      </c>
      <c r="AF3296" s="17"/>
    </row>
    <row r="3297" spans="1:32" ht="16.899999999999999" customHeight="1" x14ac:dyDescent="0.3">
      <c r="A3297" s="73" t="s">
        <v>35</v>
      </c>
      <c r="B3297" s="74" t="s">
        <v>5615</v>
      </c>
      <c r="C3297" s="48" t="s">
        <v>2144</v>
      </c>
      <c r="D3297" s="48">
        <v>100</v>
      </c>
      <c r="E3297" s="48">
        <v>4013</v>
      </c>
      <c r="F3297" s="48" t="s">
        <v>6180</v>
      </c>
      <c r="G3297" s="48" t="s">
        <v>11</v>
      </c>
      <c r="H3297" s="75">
        <f t="shared" si="1766"/>
        <v>0</v>
      </c>
      <c r="I3297" s="74">
        <v>5</v>
      </c>
      <c r="J3297" s="74">
        <v>5</v>
      </c>
      <c r="K3297" s="48">
        <f>J3297</f>
        <v>5</v>
      </c>
      <c r="L3297" s="48"/>
      <c r="M3297" s="48">
        <f t="shared" ref="M3297:M3305" si="1788">K3297+L3297</f>
        <v>5</v>
      </c>
      <c r="N3297" s="48">
        <v>5</v>
      </c>
      <c r="O3297" s="56">
        <v>215.28256999999999</v>
      </c>
      <c r="P3297" s="48" t="str">
        <f t="shared" si="1779"/>
        <v>M1244 WH</v>
      </c>
      <c r="Q3297" s="76">
        <v>30</v>
      </c>
      <c r="R3297" s="76">
        <v>61</v>
      </c>
      <c r="S3297" s="49">
        <f t="shared" si="1767"/>
        <v>0.39346153846153847</v>
      </c>
      <c r="T3297" s="49">
        <f t="shared" si="1780"/>
        <v>39.346153846153847</v>
      </c>
      <c r="U3297" s="49">
        <v>45.115384615384613</v>
      </c>
      <c r="V3297" s="49">
        <f t="shared" si="1774"/>
        <v>0.45115384615384613</v>
      </c>
      <c r="W3297" s="49">
        <f t="shared" si="1782"/>
        <v>1.9673076923076924</v>
      </c>
      <c r="X3297" s="90">
        <f>ROUND(S3297*$X$2,0)</f>
        <v>3</v>
      </c>
      <c r="Y3297" s="91">
        <f t="shared" ref="Y3297:Y3305" si="1789">X3297*O3297</f>
        <v>645.84771000000001</v>
      </c>
      <c r="Z3297" s="93">
        <f t="shared" si="1777"/>
        <v>5</v>
      </c>
      <c r="AA3297" s="94">
        <f t="shared" ref="AA3297:AA3305" si="1790">Z3297*O3297</f>
        <v>1076.4128499999999</v>
      </c>
      <c r="AB3297" s="97">
        <f>ROUND((S3297*$AB$2)+Z3297,0)</f>
        <v>8</v>
      </c>
      <c r="AC3297" s="98">
        <f t="shared" ref="AC3297:AC3305" si="1791">AB3297*O3297</f>
        <v>1722.2605599999999</v>
      </c>
      <c r="AD3297" s="77" t="s">
        <v>5891</v>
      </c>
      <c r="AE3297" s="54">
        <v>1722.2605599999999</v>
      </c>
      <c r="AF3297" s="17"/>
    </row>
    <row r="3298" spans="1:32" ht="16.899999999999999" customHeight="1" x14ac:dyDescent="0.3">
      <c r="A3298" s="73" t="s">
        <v>35</v>
      </c>
      <c r="B3298" s="74" t="s">
        <v>5399</v>
      </c>
      <c r="C3298" s="48" t="s">
        <v>10</v>
      </c>
      <c r="D3298" s="48">
        <v>1</v>
      </c>
      <c r="E3298" s="48">
        <v>621</v>
      </c>
      <c r="F3298" s="48" t="s">
        <v>6128</v>
      </c>
      <c r="G3298" s="48" t="s">
        <v>35</v>
      </c>
      <c r="H3298" s="75">
        <f t="shared" ref="H3298:H3305" si="1792">(I3298-J3298)/J3298</f>
        <v>0</v>
      </c>
      <c r="I3298" s="74">
        <v>38</v>
      </c>
      <c r="J3298" s="74">
        <v>38</v>
      </c>
      <c r="K3298" s="48">
        <f>I3298</f>
        <v>38</v>
      </c>
      <c r="L3298" s="48">
        <f>$L$3</f>
        <v>-4</v>
      </c>
      <c r="M3298" s="48">
        <f t="shared" si="1788"/>
        <v>34</v>
      </c>
      <c r="N3298" s="48">
        <v>0</v>
      </c>
      <c r="O3298" s="56">
        <v>5.8619999999999998E-2</v>
      </c>
      <c r="P3298" s="48" t="str">
        <f t="shared" si="1779"/>
        <v>57003 SL</v>
      </c>
      <c r="Q3298" s="76" t="s">
        <v>6187</v>
      </c>
      <c r="R3298" s="76" t="s">
        <v>6187</v>
      </c>
      <c r="S3298" s="49">
        <f t="shared" ref="S3298:S3305" si="1793">((Q3298/65*0.7)+(R3298/260*0.3))</f>
        <v>0</v>
      </c>
      <c r="T3298" s="49">
        <f t="shared" si="1780"/>
        <v>0</v>
      </c>
      <c r="U3298" s="49">
        <v>754.61538461538453</v>
      </c>
      <c r="V3298" s="49">
        <f t="shared" si="1774"/>
        <v>754.61538461538453</v>
      </c>
      <c r="W3298" s="49">
        <f t="shared" si="1782"/>
        <v>0</v>
      </c>
      <c r="X3298" s="90">
        <f>ROUNDUP(S3298*$X$4,0)</f>
        <v>0</v>
      </c>
      <c r="Y3298" s="91">
        <f t="shared" si="1789"/>
        <v>0</v>
      </c>
      <c r="Z3298" s="93">
        <f>ROUND((S3298*M3298)+X3298,0)</f>
        <v>0</v>
      </c>
      <c r="AA3298" s="94">
        <f t="shared" si="1790"/>
        <v>0</v>
      </c>
      <c r="AB3298" s="97">
        <f>ROUND((S3298*$AB$4)+Z3298,0)</f>
        <v>0</v>
      </c>
      <c r="AC3298" s="98">
        <f t="shared" si="1791"/>
        <v>0</v>
      </c>
      <c r="AD3298" s="77" t="s">
        <v>5890</v>
      </c>
      <c r="AE3298" s="54">
        <v>0</v>
      </c>
      <c r="AF3298" s="17"/>
    </row>
    <row r="3299" spans="1:32" ht="16.899999999999999" customHeight="1" x14ac:dyDescent="0.3">
      <c r="A3299" s="73" t="s">
        <v>35</v>
      </c>
      <c r="B3299" s="74" t="s">
        <v>3670</v>
      </c>
      <c r="C3299" s="48" t="s">
        <v>464</v>
      </c>
      <c r="D3299" s="48">
        <v>100</v>
      </c>
      <c r="E3299" s="48">
        <v>4013</v>
      </c>
      <c r="F3299" s="48" t="s">
        <v>6180</v>
      </c>
      <c r="G3299" s="48" t="s">
        <v>65</v>
      </c>
      <c r="H3299" s="75">
        <f t="shared" si="1792"/>
        <v>0</v>
      </c>
      <c r="I3299" s="74">
        <v>5</v>
      </c>
      <c r="J3299" s="74">
        <v>5</v>
      </c>
      <c r="K3299" s="48">
        <f>J3299</f>
        <v>5</v>
      </c>
      <c r="L3299" s="48"/>
      <c r="M3299" s="48">
        <f t="shared" si="1788"/>
        <v>5</v>
      </c>
      <c r="N3299" s="48">
        <v>2</v>
      </c>
      <c r="O3299" s="56">
        <v>8.2625700000000002</v>
      </c>
      <c r="P3299" s="48" t="str">
        <f t="shared" si="1779"/>
        <v>2854/1 GR</v>
      </c>
      <c r="Q3299" s="76">
        <v>7</v>
      </c>
      <c r="R3299" s="76">
        <v>21</v>
      </c>
      <c r="S3299" s="49">
        <f t="shared" si="1793"/>
        <v>9.961538461538462E-2</v>
      </c>
      <c r="T3299" s="49">
        <f t="shared" si="1780"/>
        <v>9.9615384615384617</v>
      </c>
      <c r="U3299" s="49">
        <v>69.57692307692308</v>
      </c>
      <c r="V3299" s="49">
        <f t="shared" si="1774"/>
        <v>0.69576923076923081</v>
      </c>
      <c r="W3299" s="49">
        <f t="shared" si="1782"/>
        <v>0.49807692307692308</v>
      </c>
      <c r="X3299" s="90">
        <f>ROUND(S3299*$X$2,0)</f>
        <v>1</v>
      </c>
      <c r="Y3299" s="91">
        <f t="shared" si="1789"/>
        <v>8.2625700000000002</v>
      </c>
      <c r="Z3299" s="93">
        <f>ROUND((S3299*M3299)+X3299,0)</f>
        <v>1</v>
      </c>
      <c r="AA3299" s="94">
        <f t="shared" si="1790"/>
        <v>8.2625700000000002</v>
      </c>
      <c r="AB3299" s="97">
        <f>ROUND((S3299*$AB$2)+Z3299,0)</f>
        <v>2</v>
      </c>
      <c r="AC3299" s="98">
        <f t="shared" si="1791"/>
        <v>16.52514</v>
      </c>
      <c r="AD3299" s="77" t="s">
        <v>5891</v>
      </c>
      <c r="AE3299" s="54">
        <v>16.52514</v>
      </c>
      <c r="AF3299" s="17"/>
    </row>
    <row r="3300" spans="1:32" ht="12.75" customHeight="1" x14ac:dyDescent="0.3">
      <c r="A3300" s="73" t="s">
        <v>35</v>
      </c>
      <c r="B3300" s="74" t="s">
        <v>3671</v>
      </c>
      <c r="C3300" s="48" t="s">
        <v>464</v>
      </c>
      <c r="D3300" s="48">
        <v>1</v>
      </c>
      <c r="E3300" s="48">
        <v>4013</v>
      </c>
      <c r="F3300" s="48" t="s">
        <v>6180</v>
      </c>
      <c r="G3300" s="48" t="s">
        <v>112</v>
      </c>
      <c r="H3300" s="75">
        <f t="shared" si="1792"/>
        <v>0.3</v>
      </c>
      <c r="I3300" s="74">
        <v>78</v>
      </c>
      <c r="J3300" s="74">
        <v>60</v>
      </c>
      <c r="K3300" s="48">
        <f>J3300</f>
        <v>60</v>
      </c>
      <c r="L3300" s="48">
        <f t="shared" ref="L3300:L3310" si="1794">$L$3</f>
        <v>-4</v>
      </c>
      <c r="M3300" s="48">
        <f t="shared" si="1788"/>
        <v>56</v>
      </c>
      <c r="N3300" s="48">
        <v>1140</v>
      </c>
      <c r="O3300" s="56">
        <v>7.0000000000000007E-2</v>
      </c>
      <c r="P3300" s="48" t="str">
        <f t="shared" si="1779"/>
        <v>2854/1 GR</v>
      </c>
      <c r="Q3300" s="76" t="s">
        <v>6187</v>
      </c>
      <c r="R3300" s="76" t="s">
        <v>6187</v>
      </c>
      <c r="S3300" s="49">
        <f t="shared" si="1793"/>
        <v>0</v>
      </c>
      <c r="T3300" s="49">
        <f t="shared" si="1780"/>
        <v>0</v>
      </c>
      <c r="U3300" s="49">
        <v>69.57692307692308</v>
      </c>
      <c r="V3300" s="49">
        <f t="shared" si="1774"/>
        <v>69.57692307692308</v>
      </c>
      <c r="W3300" s="49">
        <f t="shared" si="1782"/>
        <v>0</v>
      </c>
      <c r="X3300" s="90">
        <f>ROUND(V3300*$X$4,0)</f>
        <v>348</v>
      </c>
      <c r="Y3300" s="91">
        <f t="shared" si="1789"/>
        <v>24.360000000000003</v>
      </c>
      <c r="Z3300" s="93">
        <f>ROUND((V3300*M3300)+X3300,0)</f>
        <v>4244</v>
      </c>
      <c r="AA3300" s="94">
        <f t="shared" si="1790"/>
        <v>297.08000000000004</v>
      </c>
      <c r="AB3300" s="97">
        <f>ROUND((V3300*$AB$4)+Z3300,0)</f>
        <v>4592</v>
      </c>
      <c r="AC3300" s="98">
        <f t="shared" si="1791"/>
        <v>321.44000000000005</v>
      </c>
      <c r="AD3300" s="77" t="s">
        <v>5889</v>
      </c>
      <c r="AE3300" s="54">
        <v>321.44000000000005</v>
      </c>
      <c r="AF3300" s="17"/>
    </row>
    <row r="3301" spans="1:32" ht="16.899999999999999" customHeight="1" x14ac:dyDescent="0.3">
      <c r="A3301" s="73" t="s">
        <v>7</v>
      </c>
      <c r="B3301" s="74" t="s">
        <v>5447</v>
      </c>
      <c r="C3301" s="48" t="s">
        <v>40</v>
      </c>
      <c r="D3301" s="48">
        <v>1</v>
      </c>
      <c r="E3301" s="48">
        <v>595</v>
      </c>
      <c r="F3301" s="48" t="s">
        <v>6127</v>
      </c>
      <c r="G3301" s="48" t="s">
        <v>112</v>
      </c>
      <c r="H3301" s="75">
        <f t="shared" si="1792"/>
        <v>0.5</v>
      </c>
      <c r="I3301" s="74">
        <v>150</v>
      </c>
      <c r="J3301" s="74">
        <v>100</v>
      </c>
      <c r="K3301" s="48">
        <f>J3301</f>
        <v>100</v>
      </c>
      <c r="L3301" s="48">
        <f t="shared" si="1794"/>
        <v>-4</v>
      </c>
      <c r="M3301" s="48">
        <f t="shared" si="1788"/>
        <v>96</v>
      </c>
      <c r="N3301" s="48">
        <v>0</v>
      </c>
      <c r="O3301" s="56">
        <v>3.2649999999999998E-2</v>
      </c>
      <c r="P3301" s="48" t="str">
        <f t="shared" si="1779"/>
        <v>5951 BK</v>
      </c>
      <c r="Q3301" s="76" t="s">
        <v>6187</v>
      </c>
      <c r="R3301" s="76" t="s">
        <v>6187</v>
      </c>
      <c r="S3301" s="49">
        <f t="shared" si="1793"/>
        <v>0</v>
      </c>
      <c r="T3301" s="49">
        <f t="shared" si="1780"/>
        <v>0</v>
      </c>
      <c r="U3301" s="49">
        <v>70</v>
      </c>
      <c r="V3301" s="49">
        <f t="shared" si="1774"/>
        <v>70</v>
      </c>
      <c r="W3301" s="49">
        <f t="shared" si="1782"/>
        <v>0</v>
      </c>
      <c r="X3301" s="90">
        <f>ROUNDUP(S3301*$X$4,0)</f>
        <v>0</v>
      </c>
      <c r="Y3301" s="91">
        <f t="shared" si="1789"/>
        <v>0</v>
      </c>
      <c r="Z3301" s="93">
        <f t="shared" ref="Z3301:Z3305" si="1795">ROUND((S3301*M3301)+X3301,0)</f>
        <v>0</v>
      </c>
      <c r="AA3301" s="94">
        <f t="shared" si="1790"/>
        <v>0</v>
      </c>
      <c r="AB3301" s="97">
        <f t="shared" ref="AB3301:AB3319" si="1796">ROUND((S3301*$AB$4)+Z3301,0)</f>
        <v>0</v>
      </c>
      <c r="AC3301" s="98">
        <f t="shared" si="1791"/>
        <v>0</v>
      </c>
      <c r="AD3301" s="77" t="s">
        <v>5890</v>
      </c>
      <c r="AE3301" s="54">
        <v>0</v>
      </c>
      <c r="AF3301" s="17"/>
    </row>
    <row r="3302" spans="1:32" ht="16.899999999999999" customHeight="1" x14ac:dyDescent="0.3">
      <c r="A3302" s="73" t="s">
        <v>35</v>
      </c>
      <c r="B3302" s="74" t="s">
        <v>3673</v>
      </c>
      <c r="C3302" s="48" t="s">
        <v>40</v>
      </c>
      <c r="D3302" s="48">
        <v>1000</v>
      </c>
      <c r="E3302" s="48">
        <v>621</v>
      </c>
      <c r="F3302" s="48" t="s">
        <v>6128</v>
      </c>
      <c r="G3302" s="48" t="s">
        <v>112</v>
      </c>
      <c r="H3302" s="75">
        <f t="shared" si="1792"/>
        <v>-0.25925925925925924</v>
      </c>
      <c r="I3302" s="74">
        <v>20</v>
      </c>
      <c r="J3302" s="74">
        <v>27</v>
      </c>
      <c r="K3302" s="48">
        <f>I3302</f>
        <v>20</v>
      </c>
      <c r="L3302" s="48">
        <f t="shared" si="1794"/>
        <v>-4</v>
      </c>
      <c r="M3302" s="48">
        <f t="shared" si="1788"/>
        <v>16</v>
      </c>
      <c r="N3302" s="48">
        <v>1</v>
      </c>
      <c r="O3302" s="56">
        <v>32.49</v>
      </c>
      <c r="P3302" s="48" t="str">
        <f t="shared" si="1779"/>
        <v>3050 WB</v>
      </c>
      <c r="Q3302" s="76">
        <v>2</v>
      </c>
      <c r="R3302" s="76">
        <v>4</v>
      </c>
      <c r="S3302" s="49">
        <f t="shared" si="1793"/>
        <v>2.6153846153846153E-2</v>
      </c>
      <c r="T3302" s="49">
        <f t="shared" si="1780"/>
        <v>26.153846153846153</v>
      </c>
      <c r="U3302" s="49">
        <v>37.846153846153847</v>
      </c>
      <c r="V3302" s="49">
        <f t="shared" si="1774"/>
        <v>3.7846153846153849E-2</v>
      </c>
      <c r="W3302" s="49">
        <f t="shared" ref="W3302:W3309" si="1797">S3302*M3302</f>
        <v>0.41846153846153844</v>
      </c>
      <c r="X3302" s="90">
        <f>ROUND(S3302*$X$3,0)</f>
        <v>0</v>
      </c>
      <c r="Y3302" s="91">
        <f t="shared" si="1789"/>
        <v>0</v>
      </c>
      <c r="Z3302" s="93">
        <f t="shared" si="1795"/>
        <v>0</v>
      </c>
      <c r="AA3302" s="94">
        <f t="shared" si="1790"/>
        <v>0</v>
      </c>
      <c r="AB3302" s="97">
        <f t="shared" si="1796"/>
        <v>0</v>
      </c>
      <c r="AC3302" s="98">
        <f t="shared" si="1791"/>
        <v>0</v>
      </c>
      <c r="AD3302" s="77" t="s">
        <v>3</v>
      </c>
      <c r="AE3302" s="54">
        <v>0</v>
      </c>
      <c r="AF3302" s="17"/>
    </row>
    <row r="3303" spans="1:32" ht="16.899999999999999" customHeight="1" x14ac:dyDescent="0.3">
      <c r="A3303" s="73" t="s">
        <v>35</v>
      </c>
      <c r="B3303" s="74" t="s">
        <v>3674</v>
      </c>
      <c r="C3303" s="48" t="s">
        <v>40</v>
      </c>
      <c r="D3303" s="48">
        <v>1000</v>
      </c>
      <c r="E3303" s="48">
        <v>621</v>
      </c>
      <c r="F3303" s="48" t="s">
        <v>6128</v>
      </c>
      <c r="G3303" s="48" t="s">
        <v>112</v>
      </c>
      <c r="H3303" s="75">
        <f t="shared" si="1792"/>
        <v>-0.25925925925925924</v>
      </c>
      <c r="I3303" s="74">
        <v>20</v>
      </c>
      <c r="J3303" s="74">
        <v>27</v>
      </c>
      <c r="K3303" s="48">
        <f>I3303</f>
        <v>20</v>
      </c>
      <c r="L3303" s="48">
        <f t="shared" si="1794"/>
        <v>-4</v>
      </c>
      <c r="M3303" s="48">
        <f t="shared" si="1788"/>
        <v>16</v>
      </c>
      <c r="N3303" s="48">
        <v>0</v>
      </c>
      <c r="O3303" s="56">
        <v>32.49</v>
      </c>
      <c r="P3303" s="48" t="str">
        <f t="shared" si="1779"/>
        <v>3050 WR</v>
      </c>
      <c r="Q3303" s="76">
        <v>4</v>
      </c>
      <c r="R3303" s="76">
        <v>9</v>
      </c>
      <c r="S3303" s="49">
        <f t="shared" si="1793"/>
        <v>5.3461538461538463E-2</v>
      </c>
      <c r="T3303" s="49">
        <f t="shared" si="1780"/>
        <v>53.46153846153846</v>
      </c>
      <c r="U3303" s="49">
        <v>62.653846153846153</v>
      </c>
      <c r="V3303" s="49">
        <f t="shared" si="1774"/>
        <v>6.2653846153846157E-2</v>
      </c>
      <c r="W3303" s="49">
        <f t="shared" si="1797"/>
        <v>0.85538461538461541</v>
      </c>
      <c r="X3303" s="90">
        <f>ROUND(S3303*$X$3,0)</f>
        <v>0</v>
      </c>
      <c r="Y3303" s="91">
        <f t="shared" si="1789"/>
        <v>0</v>
      </c>
      <c r="Z3303" s="93">
        <f t="shared" si="1795"/>
        <v>1</v>
      </c>
      <c r="AA3303" s="94">
        <f t="shared" si="1790"/>
        <v>32.49</v>
      </c>
      <c r="AB3303" s="97">
        <f t="shared" si="1796"/>
        <v>1</v>
      </c>
      <c r="AC3303" s="98">
        <f t="shared" si="1791"/>
        <v>32.49</v>
      </c>
      <c r="AD3303" s="77" t="s">
        <v>3</v>
      </c>
      <c r="AE3303" s="54">
        <v>32.49</v>
      </c>
      <c r="AF3303" s="17"/>
    </row>
    <row r="3304" spans="1:32" ht="16.899999999999999" customHeight="1" x14ac:dyDescent="0.3">
      <c r="A3304" s="73" t="s">
        <v>35</v>
      </c>
      <c r="B3304" s="74" t="s">
        <v>3675</v>
      </c>
      <c r="C3304" s="48" t="s">
        <v>40</v>
      </c>
      <c r="D3304" s="48">
        <v>100</v>
      </c>
      <c r="E3304" s="48">
        <v>621</v>
      </c>
      <c r="F3304" s="48" t="s">
        <v>6128</v>
      </c>
      <c r="G3304" s="48" t="s">
        <v>112</v>
      </c>
      <c r="H3304" s="75">
        <f t="shared" si="1792"/>
        <v>-0.25925925925925924</v>
      </c>
      <c r="I3304" s="74">
        <v>20</v>
      </c>
      <c r="J3304" s="74">
        <v>27</v>
      </c>
      <c r="K3304" s="48">
        <f>I3304</f>
        <v>20</v>
      </c>
      <c r="L3304" s="48">
        <f t="shared" si="1794"/>
        <v>-4</v>
      </c>
      <c r="M3304" s="48">
        <f t="shared" si="1788"/>
        <v>16</v>
      </c>
      <c r="N3304" s="48">
        <v>5</v>
      </c>
      <c r="O3304" s="56">
        <v>4.0179999999999998</v>
      </c>
      <c r="P3304" s="48" t="str">
        <f t="shared" si="1779"/>
        <v>3050 WR</v>
      </c>
      <c r="Q3304" s="76">
        <v>2</v>
      </c>
      <c r="R3304" s="76">
        <v>61</v>
      </c>
      <c r="S3304" s="49">
        <f t="shared" si="1793"/>
        <v>9.1923076923076913E-2</v>
      </c>
      <c r="T3304" s="49">
        <f t="shared" si="1780"/>
        <v>9.1923076923076916</v>
      </c>
      <c r="U3304" s="49">
        <v>62.653846153846153</v>
      </c>
      <c r="V3304" s="49">
        <f t="shared" si="1774"/>
        <v>0.62653846153846149</v>
      </c>
      <c r="W3304" s="49">
        <f t="shared" si="1797"/>
        <v>1.4707692307692306</v>
      </c>
      <c r="X3304" s="90">
        <f>ROUND(S3304*$X$3,0)</f>
        <v>1</v>
      </c>
      <c r="Y3304" s="91">
        <f t="shared" si="1789"/>
        <v>4.0179999999999998</v>
      </c>
      <c r="Z3304" s="93">
        <f t="shared" si="1795"/>
        <v>2</v>
      </c>
      <c r="AA3304" s="94">
        <f t="shared" si="1790"/>
        <v>8.0359999999999996</v>
      </c>
      <c r="AB3304" s="97">
        <f t="shared" si="1796"/>
        <v>2</v>
      </c>
      <c r="AC3304" s="98">
        <f t="shared" si="1791"/>
        <v>8.0359999999999996</v>
      </c>
      <c r="AD3304" s="77" t="s">
        <v>3</v>
      </c>
      <c r="AE3304" s="54">
        <v>8.0359999999999996</v>
      </c>
      <c r="AF3304" s="17"/>
    </row>
    <row r="3305" spans="1:32" ht="16.899999999999999" customHeight="1" x14ac:dyDescent="0.3">
      <c r="A3305" s="34" t="s">
        <v>7</v>
      </c>
      <c r="B3305" s="35" t="s">
        <v>5465</v>
      </c>
      <c r="C3305" s="36" t="s">
        <v>1367</v>
      </c>
      <c r="D3305" s="37">
        <v>1</v>
      </c>
      <c r="E3305" s="37"/>
      <c r="F3305" s="37"/>
      <c r="G3305" s="36" t="s">
        <v>35</v>
      </c>
      <c r="H3305" s="46">
        <f t="shared" si="1792"/>
        <v>0</v>
      </c>
      <c r="I3305" s="35">
        <v>94</v>
      </c>
      <c r="J3305" s="35">
        <v>94</v>
      </c>
      <c r="K3305" s="36">
        <f>I3305</f>
        <v>94</v>
      </c>
      <c r="L3305" s="36">
        <f t="shared" si="1794"/>
        <v>-4</v>
      </c>
      <c r="M3305" s="37">
        <f t="shared" si="1788"/>
        <v>90</v>
      </c>
      <c r="N3305" s="48">
        <v>0</v>
      </c>
      <c r="O3305" s="56">
        <v>0</v>
      </c>
      <c r="P3305" s="36" t="str">
        <f t="shared" si="1779"/>
        <v>6453 BK</v>
      </c>
      <c r="Q3305" s="38" t="s">
        <v>6187</v>
      </c>
      <c r="R3305" s="38" t="s">
        <v>6187</v>
      </c>
      <c r="S3305" s="39">
        <f t="shared" si="1793"/>
        <v>0</v>
      </c>
      <c r="T3305" s="39">
        <f t="shared" si="1780"/>
        <v>0</v>
      </c>
      <c r="U3305" s="39">
        <v>1166.5769230769229</v>
      </c>
      <c r="V3305" s="39">
        <f t="shared" si="1774"/>
        <v>1166.5769230769229</v>
      </c>
      <c r="W3305" s="39">
        <f t="shared" si="1797"/>
        <v>0</v>
      </c>
      <c r="X3305" s="39">
        <f t="shared" ref="X3305:X3310" si="1798">ROUNDUP(S3305*$X$4,0)</f>
        <v>0</v>
      </c>
      <c r="Y3305" s="40">
        <f t="shared" si="1789"/>
        <v>0</v>
      </c>
      <c r="Z3305" s="39">
        <f t="shared" si="1795"/>
        <v>0</v>
      </c>
      <c r="AA3305" s="40">
        <f t="shared" si="1790"/>
        <v>0</v>
      </c>
      <c r="AB3305" s="39">
        <f t="shared" si="1796"/>
        <v>0</v>
      </c>
      <c r="AC3305" s="40">
        <f t="shared" si="1791"/>
        <v>0</v>
      </c>
      <c r="AD3305" s="41" t="s">
        <v>5890</v>
      </c>
      <c r="AE3305" s="20">
        <v>0</v>
      </c>
      <c r="AF3305" s="17"/>
    </row>
    <row r="3306" spans="1:32" ht="16.899999999999999" customHeight="1" x14ac:dyDescent="0.3">
      <c r="A3306" s="73" t="s">
        <v>7</v>
      </c>
      <c r="B3306" s="74" t="s">
        <v>5482</v>
      </c>
      <c r="C3306" s="48" t="s">
        <v>1432</v>
      </c>
      <c r="D3306" s="49">
        <v>25000</v>
      </c>
      <c r="E3306" s="48">
        <v>4003</v>
      </c>
      <c r="F3306" s="48" t="s">
        <v>5909</v>
      </c>
      <c r="G3306" s="48" t="s">
        <v>112</v>
      </c>
      <c r="H3306" s="75">
        <f t="shared" ref="H3306:H3312" si="1799">(I3306-J3306)/J3306</f>
        <v>0</v>
      </c>
      <c r="I3306" s="74">
        <v>39</v>
      </c>
      <c r="J3306" s="74">
        <v>39</v>
      </c>
      <c r="K3306" s="48">
        <f>I3306</f>
        <v>39</v>
      </c>
      <c r="L3306" s="48">
        <f t="shared" si="1794"/>
        <v>-4</v>
      </c>
      <c r="M3306" s="48">
        <f t="shared" ref="M3306:M3312" si="1800">K3306+L3306</f>
        <v>35</v>
      </c>
      <c r="N3306" s="48">
        <v>0</v>
      </c>
      <c r="O3306" s="56">
        <v>890.25</v>
      </c>
      <c r="P3306" s="48" t="str">
        <f t="shared" si="1779"/>
        <v>6712 BK</v>
      </c>
      <c r="Q3306" s="76" t="s">
        <v>6187</v>
      </c>
      <c r="R3306" s="76" t="s">
        <v>6187</v>
      </c>
      <c r="S3306" s="49">
        <f t="shared" ref="S3306:S3312" si="1801">((Q3306/65*0.7)+(R3306/260*0.3))</f>
        <v>0</v>
      </c>
      <c r="T3306" s="49">
        <f t="shared" si="1780"/>
        <v>0</v>
      </c>
      <c r="U3306" s="49">
        <v>6169.9230769230762</v>
      </c>
      <c r="V3306" s="49">
        <f t="shared" si="1774"/>
        <v>0.24679692307692305</v>
      </c>
      <c r="W3306" s="49">
        <f t="shared" si="1797"/>
        <v>0</v>
      </c>
      <c r="X3306" s="90">
        <f t="shared" si="1798"/>
        <v>0</v>
      </c>
      <c r="Y3306" s="91">
        <f t="shared" ref="Y3306:Y3312" si="1802">X3306*O3306</f>
        <v>0</v>
      </c>
      <c r="Z3306" s="93">
        <f t="shared" ref="Z3306:Z3312" si="1803">ROUND((S3306*M3306)+X3306,0)</f>
        <v>0</v>
      </c>
      <c r="AA3306" s="94">
        <f t="shared" ref="AA3306:AA3312" si="1804">Z3306*O3306</f>
        <v>0</v>
      </c>
      <c r="AB3306" s="97">
        <f t="shared" si="1796"/>
        <v>0</v>
      </c>
      <c r="AC3306" s="98">
        <f t="shared" ref="AC3306:AC3312" si="1805">AB3306*O3306</f>
        <v>0</v>
      </c>
      <c r="AD3306" s="77" t="s">
        <v>5890</v>
      </c>
      <c r="AE3306" s="54">
        <v>0</v>
      </c>
      <c r="AF3306" s="17"/>
    </row>
    <row r="3307" spans="1:32" ht="16.899999999999999" customHeight="1" x14ac:dyDescent="0.3">
      <c r="A3307" s="73" t="s">
        <v>7</v>
      </c>
      <c r="B3307" s="74" t="s">
        <v>5483</v>
      </c>
      <c r="C3307" s="48" t="s">
        <v>1432</v>
      </c>
      <c r="D3307" s="48">
        <v>5000</v>
      </c>
      <c r="E3307" s="48">
        <v>621</v>
      </c>
      <c r="F3307" s="48" t="s">
        <v>6128</v>
      </c>
      <c r="G3307" s="48" t="s">
        <v>112</v>
      </c>
      <c r="H3307" s="75">
        <f t="shared" si="1799"/>
        <v>2.564102564102564E-2</v>
      </c>
      <c r="I3307" s="74">
        <v>40</v>
      </c>
      <c r="J3307" s="74">
        <v>39</v>
      </c>
      <c r="K3307" s="48">
        <f>J3307</f>
        <v>39</v>
      </c>
      <c r="L3307" s="48">
        <f t="shared" si="1794"/>
        <v>-4</v>
      </c>
      <c r="M3307" s="48">
        <f t="shared" si="1800"/>
        <v>35</v>
      </c>
      <c r="N3307" s="48">
        <v>4</v>
      </c>
      <c r="O3307" s="56">
        <v>92.95</v>
      </c>
      <c r="P3307" s="48" t="str">
        <f t="shared" si="1779"/>
        <v>6712 RD</v>
      </c>
      <c r="Q3307" s="76">
        <v>0</v>
      </c>
      <c r="R3307" s="76">
        <v>4</v>
      </c>
      <c r="S3307" s="49">
        <f t="shared" si="1801"/>
        <v>4.6153846153846158E-3</v>
      </c>
      <c r="T3307" s="49">
        <f t="shared" si="1780"/>
        <v>23.07692307692308</v>
      </c>
      <c r="U3307" s="49">
        <v>1650.9615384615383</v>
      </c>
      <c r="V3307" s="49">
        <f t="shared" si="1774"/>
        <v>0.33019230769230767</v>
      </c>
      <c r="W3307" s="49">
        <f t="shared" si="1797"/>
        <v>0.16153846153846155</v>
      </c>
      <c r="X3307" s="90">
        <f t="shared" si="1798"/>
        <v>1</v>
      </c>
      <c r="Y3307" s="91">
        <f t="shared" si="1802"/>
        <v>92.95</v>
      </c>
      <c r="Z3307" s="93">
        <f t="shared" si="1803"/>
        <v>1</v>
      </c>
      <c r="AA3307" s="94">
        <f t="shared" si="1804"/>
        <v>92.95</v>
      </c>
      <c r="AB3307" s="97">
        <f t="shared" si="1796"/>
        <v>1</v>
      </c>
      <c r="AC3307" s="98">
        <f t="shared" si="1805"/>
        <v>92.95</v>
      </c>
      <c r="AD3307" s="77" t="s">
        <v>3</v>
      </c>
      <c r="AE3307" s="54">
        <v>92.95</v>
      </c>
      <c r="AF3307" s="17"/>
    </row>
    <row r="3308" spans="1:32" ht="16.899999999999999" customHeight="1" x14ac:dyDescent="0.3">
      <c r="A3308" s="73" t="s">
        <v>35</v>
      </c>
      <c r="B3308" s="74" t="s">
        <v>3678</v>
      </c>
      <c r="C3308" s="48" t="s">
        <v>40</v>
      </c>
      <c r="D3308" s="48">
        <v>1000</v>
      </c>
      <c r="E3308" s="48">
        <v>621</v>
      </c>
      <c r="F3308" s="48" t="s">
        <v>6128</v>
      </c>
      <c r="G3308" s="48" t="s">
        <v>112</v>
      </c>
      <c r="H3308" s="75">
        <f t="shared" si="1799"/>
        <v>-0.13793103448275862</v>
      </c>
      <c r="I3308" s="74">
        <v>25</v>
      </c>
      <c r="J3308" s="74">
        <v>29</v>
      </c>
      <c r="K3308" s="48">
        <f t="shared" ref="K3308:K3316" si="1806">I3308</f>
        <v>25</v>
      </c>
      <c r="L3308" s="48">
        <f t="shared" si="1794"/>
        <v>-4</v>
      </c>
      <c r="M3308" s="48">
        <f t="shared" si="1800"/>
        <v>21</v>
      </c>
      <c r="N3308" s="48">
        <v>1</v>
      </c>
      <c r="O3308" s="56">
        <v>39.200000000000003</v>
      </c>
      <c r="P3308" s="48" t="str">
        <f t="shared" si="1779"/>
        <v>1857 OR</v>
      </c>
      <c r="Q3308" s="76">
        <v>1</v>
      </c>
      <c r="R3308" s="76">
        <v>4</v>
      </c>
      <c r="S3308" s="49">
        <f t="shared" si="1801"/>
        <v>1.5384615384615385E-2</v>
      </c>
      <c r="T3308" s="49">
        <f t="shared" si="1780"/>
        <v>15.384615384615385</v>
      </c>
      <c r="U3308" s="49">
        <v>31.5</v>
      </c>
      <c r="V3308" s="49">
        <f t="shared" si="1774"/>
        <v>3.15E-2</v>
      </c>
      <c r="W3308" s="49">
        <f t="shared" si="1797"/>
        <v>0.32307692307692309</v>
      </c>
      <c r="X3308" s="90">
        <f t="shared" si="1798"/>
        <v>1</v>
      </c>
      <c r="Y3308" s="91">
        <f t="shared" si="1802"/>
        <v>39.200000000000003</v>
      </c>
      <c r="Z3308" s="93">
        <f t="shared" si="1803"/>
        <v>1</v>
      </c>
      <c r="AA3308" s="94">
        <f t="shared" si="1804"/>
        <v>39.200000000000003</v>
      </c>
      <c r="AB3308" s="97">
        <f t="shared" si="1796"/>
        <v>1</v>
      </c>
      <c r="AC3308" s="98">
        <f t="shared" si="1805"/>
        <v>39.200000000000003</v>
      </c>
      <c r="AD3308" s="77" t="s">
        <v>3</v>
      </c>
      <c r="AE3308" s="54">
        <v>39.200000000000003</v>
      </c>
      <c r="AF3308" s="17"/>
    </row>
    <row r="3309" spans="1:32" ht="16.899999999999999" customHeight="1" x14ac:dyDescent="0.3">
      <c r="A3309" s="73" t="s">
        <v>7</v>
      </c>
      <c r="B3309" s="74" t="s">
        <v>5485</v>
      </c>
      <c r="C3309" s="48" t="s">
        <v>1432</v>
      </c>
      <c r="D3309" s="49">
        <v>25000</v>
      </c>
      <c r="E3309" s="48">
        <v>4003</v>
      </c>
      <c r="F3309" s="48" t="s">
        <v>5909</v>
      </c>
      <c r="G3309" s="48" t="s">
        <v>112</v>
      </c>
      <c r="H3309" s="75">
        <f t="shared" si="1799"/>
        <v>0</v>
      </c>
      <c r="I3309" s="74">
        <v>39</v>
      </c>
      <c r="J3309" s="74">
        <v>39</v>
      </c>
      <c r="K3309" s="48">
        <f t="shared" si="1806"/>
        <v>39</v>
      </c>
      <c r="L3309" s="48">
        <f t="shared" si="1794"/>
        <v>-4</v>
      </c>
      <c r="M3309" s="48">
        <f t="shared" si="1800"/>
        <v>35</v>
      </c>
      <c r="N3309" s="48">
        <v>0</v>
      </c>
      <c r="O3309" s="56">
        <v>719.25</v>
      </c>
      <c r="P3309" s="48" t="str">
        <f t="shared" si="1779"/>
        <v>6713 BL</v>
      </c>
      <c r="Q3309" s="76" t="s">
        <v>6187</v>
      </c>
      <c r="R3309" s="76" t="s">
        <v>6187</v>
      </c>
      <c r="S3309" s="49">
        <f t="shared" si="1801"/>
        <v>0</v>
      </c>
      <c r="T3309" s="49">
        <f t="shared" si="1780"/>
        <v>0</v>
      </c>
      <c r="U3309" s="49">
        <v>1634.3076923076922</v>
      </c>
      <c r="V3309" s="49">
        <f t="shared" si="1774"/>
        <v>6.5372307692307688E-2</v>
      </c>
      <c r="W3309" s="49">
        <f t="shared" si="1797"/>
        <v>0</v>
      </c>
      <c r="X3309" s="90">
        <f t="shared" si="1798"/>
        <v>0</v>
      </c>
      <c r="Y3309" s="91">
        <f t="shared" si="1802"/>
        <v>0</v>
      </c>
      <c r="Z3309" s="93">
        <f t="shared" si="1803"/>
        <v>0</v>
      </c>
      <c r="AA3309" s="94">
        <f t="shared" si="1804"/>
        <v>0</v>
      </c>
      <c r="AB3309" s="97">
        <f t="shared" si="1796"/>
        <v>0</v>
      </c>
      <c r="AC3309" s="98">
        <f t="shared" si="1805"/>
        <v>0</v>
      </c>
      <c r="AD3309" s="77" t="s">
        <v>5890</v>
      </c>
      <c r="AE3309" s="54">
        <v>0</v>
      </c>
      <c r="AF3309" s="17"/>
    </row>
    <row r="3310" spans="1:32" ht="12.75" customHeight="1" x14ac:dyDescent="0.3">
      <c r="A3310" s="73" t="s">
        <v>7</v>
      </c>
      <c r="B3310" s="74" t="s">
        <v>5486</v>
      </c>
      <c r="C3310" s="48" t="s">
        <v>1432</v>
      </c>
      <c r="D3310" s="49">
        <v>25000</v>
      </c>
      <c r="E3310" s="48">
        <v>4003</v>
      </c>
      <c r="F3310" s="48" t="s">
        <v>5909</v>
      </c>
      <c r="G3310" s="48" t="s">
        <v>112</v>
      </c>
      <c r="H3310" s="75">
        <f t="shared" si="1799"/>
        <v>0</v>
      </c>
      <c r="I3310" s="74">
        <v>39</v>
      </c>
      <c r="J3310" s="74">
        <v>39</v>
      </c>
      <c r="K3310" s="48">
        <f t="shared" si="1806"/>
        <v>39</v>
      </c>
      <c r="L3310" s="48">
        <f t="shared" si="1794"/>
        <v>-4</v>
      </c>
      <c r="M3310" s="48">
        <f t="shared" si="1800"/>
        <v>35</v>
      </c>
      <c r="N3310" s="48">
        <v>0</v>
      </c>
      <c r="O3310" s="56">
        <v>1095</v>
      </c>
      <c r="P3310" s="48" t="str">
        <f t="shared" si="1779"/>
        <v>6713 GR</v>
      </c>
      <c r="Q3310" s="76" t="s">
        <v>6187</v>
      </c>
      <c r="R3310" s="76" t="s">
        <v>6187</v>
      </c>
      <c r="S3310" s="49">
        <f t="shared" si="1801"/>
        <v>0</v>
      </c>
      <c r="T3310" s="49">
        <f t="shared" si="1780"/>
        <v>0</v>
      </c>
      <c r="U3310" s="49">
        <v>582.88461538461536</v>
      </c>
      <c r="V3310" s="49">
        <f t="shared" si="1774"/>
        <v>2.3315384615384613E-2</v>
      </c>
      <c r="W3310" s="49">
        <f t="shared" ref="W3310:W3325" si="1807">S3310*M3310</f>
        <v>0</v>
      </c>
      <c r="X3310" s="90">
        <f t="shared" si="1798"/>
        <v>0</v>
      </c>
      <c r="Y3310" s="91">
        <f t="shared" si="1802"/>
        <v>0</v>
      </c>
      <c r="Z3310" s="93">
        <f t="shared" si="1803"/>
        <v>0</v>
      </c>
      <c r="AA3310" s="94">
        <f t="shared" si="1804"/>
        <v>0</v>
      </c>
      <c r="AB3310" s="97">
        <f t="shared" si="1796"/>
        <v>0</v>
      </c>
      <c r="AC3310" s="98">
        <f t="shared" si="1805"/>
        <v>0</v>
      </c>
      <c r="AD3310" s="77" t="s">
        <v>5890</v>
      </c>
      <c r="AE3310" s="54">
        <v>0</v>
      </c>
      <c r="AF3310" s="17"/>
    </row>
    <row r="3311" spans="1:32" ht="16.899999999999999" customHeight="1" x14ac:dyDescent="0.3">
      <c r="A3311" s="73" t="s">
        <v>35</v>
      </c>
      <c r="B3311" s="74" t="s">
        <v>3682</v>
      </c>
      <c r="C3311" s="48" t="s">
        <v>40</v>
      </c>
      <c r="D3311" s="48">
        <v>100</v>
      </c>
      <c r="E3311" s="48">
        <v>621</v>
      </c>
      <c r="F3311" s="48" t="s">
        <v>6128</v>
      </c>
      <c r="G3311" s="48" t="s">
        <v>35</v>
      </c>
      <c r="H3311" s="75">
        <f t="shared" si="1799"/>
        <v>-0.16666666666666666</v>
      </c>
      <c r="I3311" s="74">
        <v>20</v>
      </c>
      <c r="J3311" s="74">
        <v>24</v>
      </c>
      <c r="K3311" s="48">
        <f t="shared" si="1806"/>
        <v>20</v>
      </c>
      <c r="L3311" s="48">
        <v>-4</v>
      </c>
      <c r="M3311" s="48">
        <f t="shared" si="1800"/>
        <v>16</v>
      </c>
      <c r="N3311" s="48">
        <v>3</v>
      </c>
      <c r="O3311" s="56">
        <v>1.88</v>
      </c>
      <c r="P3311" s="48" t="str">
        <f t="shared" si="1779"/>
        <v>3070 BR</v>
      </c>
      <c r="Q3311" s="76">
        <v>25</v>
      </c>
      <c r="R3311" s="76">
        <v>33</v>
      </c>
      <c r="S3311" s="49">
        <f t="shared" si="1801"/>
        <v>0.30730769230769228</v>
      </c>
      <c r="T3311" s="49">
        <f t="shared" si="1780"/>
        <v>30.730769230769226</v>
      </c>
      <c r="U3311" s="49">
        <v>31.88461538461538</v>
      </c>
      <c r="V3311" s="49">
        <f t="shared" si="1774"/>
        <v>0.31884615384615378</v>
      </c>
      <c r="W3311" s="49">
        <f t="shared" si="1807"/>
        <v>4.9169230769230765</v>
      </c>
      <c r="X3311" s="90">
        <f>ROUND(S3311*$X$3,0)</f>
        <v>2</v>
      </c>
      <c r="Y3311" s="91">
        <f t="shared" si="1802"/>
        <v>3.76</v>
      </c>
      <c r="Z3311" s="93">
        <f t="shared" si="1803"/>
        <v>7</v>
      </c>
      <c r="AA3311" s="94">
        <f t="shared" si="1804"/>
        <v>13.16</v>
      </c>
      <c r="AB3311" s="97">
        <f t="shared" si="1796"/>
        <v>9</v>
      </c>
      <c r="AC3311" s="98">
        <f t="shared" si="1805"/>
        <v>16.919999999999998</v>
      </c>
      <c r="AD3311" s="77" t="s">
        <v>3</v>
      </c>
      <c r="AE3311" s="54">
        <v>16.919999999999998</v>
      </c>
      <c r="AF3311" s="17"/>
    </row>
    <row r="3312" spans="1:32" ht="12.75" customHeight="1" x14ac:dyDescent="0.3">
      <c r="A3312" s="73" t="s">
        <v>7</v>
      </c>
      <c r="B3312" s="74" t="s">
        <v>5489</v>
      </c>
      <c r="C3312" s="48" t="s">
        <v>1432</v>
      </c>
      <c r="D3312" s="49">
        <v>25000</v>
      </c>
      <c r="E3312" s="48">
        <v>4003</v>
      </c>
      <c r="F3312" s="48" t="s">
        <v>5909</v>
      </c>
      <c r="G3312" s="48" t="s">
        <v>112</v>
      </c>
      <c r="H3312" s="75">
        <f t="shared" si="1799"/>
        <v>0</v>
      </c>
      <c r="I3312" s="74">
        <v>39</v>
      </c>
      <c r="J3312" s="74">
        <v>39</v>
      </c>
      <c r="K3312" s="48">
        <f t="shared" si="1806"/>
        <v>39</v>
      </c>
      <c r="L3312" s="48">
        <f>$L$3</f>
        <v>-4</v>
      </c>
      <c r="M3312" s="48">
        <f t="shared" si="1800"/>
        <v>35</v>
      </c>
      <c r="N3312" s="48">
        <v>0</v>
      </c>
      <c r="O3312" s="56">
        <v>0</v>
      </c>
      <c r="P3312" s="48" t="str">
        <f t="shared" si="1779"/>
        <v>6713 VI</v>
      </c>
      <c r="Q3312" s="76" t="s">
        <v>6187</v>
      </c>
      <c r="R3312" s="76" t="s">
        <v>6187</v>
      </c>
      <c r="S3312" s="49">
        <f t="shared" si="1801"/>
        <v>0</v>
      </c>
      <c r="T3312" s="49">
        <f t="shared" si="1780"/>
        <v>0</v>
      </c>
      <c r="U3312" s="49">
        <v>1046.1153846153843</v>
      </c>
      <c r="V3312" s="49">
        <f t="shared" si="1774"/>
        <v>4.1844615384615369E-2</v>
      </c>
      <c r="W3312" s="49">
        <f t="shared" si="1807"/>
        <v>0</v>
      </c>
      <c r="X3312" s="90">
        <f>ROUNDUP(S3312*$X$4,0)</f>
        <v>0</v>
      </c>
      <c r="Y3312" s="91">
        <f t="shared" si="1802"/>
        <v>0</v>
      </c>
      <c r="Z3312" s="93">
        <f t="shared" si="1803"/>
        <v>0</v>
      </c>
      <c r="AA3312" s="94">
        <f t="shared" si="1804"/>
        <v>0</v>
      </c>
      <c r="AB3312" s="97">
        <f t="shared" si="1796"/>
        <v>0</v>
      </c>
      <c r="AC3312" s="98">
        <f t="shared" si="1805"/>
        <v>0</v>
      </c>
      <c r="AD3312" s="77" t="s">
        <v>5890</v>
      </c>
      <c r="AE3312" s="54">
        <v>0</v>
      </c>
      <c r="AF3312" s="17"/>
    </row>
    <row r="3313" spans="1:32" ht="16.899999999999999" customHeight="1" x14ac:dyDescent="0.3">
      <c r="A3313" s="73" t="s">
        <v>7</v>
      </c>
      <c r="B3313" s="74" t="s">
        <v>5498</v>
      </c>
      <c r="C3313" s="48" t="s">
        <v>1432</v>
      </c>
      <c r="D3313" s="49">
        <v>25000</v>
      </c>
      <c r="E3313" s="48">
        <v>4003</v>
      </c>
      <c r="F3313" s="48" t="s">
        <v>5909</v>
      </c>
      <c r="G3313" s="48" t="s">
        <v>112</v>
      </c>
      <c r="H3313" s="75">
        <f t="shared" ref="H3313:H3343" si="1808">(I3313-J3313)/J3313</f>
        <v>0</v>
      </c>
      <c r="I3313" s="74">
        <v>39</v>
      </c>
      <c r="J3313" s="74">
        <v>39</v>
      </c>
      <c r="K3313" s="48">
        <f t="shared" si="1806"/>
        <v>39</v>
      </c>
      <c r="L3313" s="48">
        <f>$L$3</f>
        <v>-4</v>
      </c>
      <c r="M3313" s="48">
        <f t="shared" ref="M3313:M3342" si="1809">K3313+L3313</f>
        <v>35</v>
      </c>
      <c r="N3313" s="48">
        <v>0</v>
      </c>
      <c r="O3313" s="56">
        <v>1407.5</v>
      </c>
      <c r="P3313" s="48" t="str">
        <f t="shared" si="1779"/>
        <v>6715 BL</v>
      </c>
      <c r="Q3313" s="76">
        <v>1</v>
      </c>
      <c r="R3313" s="76">
        <v>4</v>
      </c>
      <c r="S3313" s="49">
        <f t="shared" ref="S3313:S3343" si="1810">((Q3313/65*0.7)+(R3313/260*0.3))</f>
        <v>1.5384615384615385E-2</v>
      </c>
      <c r="T3313" s="49">
        <f t="shared" si="1780"/>
        <v>384.61538461538464</v>
      </c>
      <c r="U3313" s="49">
        <v>3939.2307692307686</v>
      </c>
      <c r="V3313" s="49">
        <f t="shared" si="1774"/>
        <v>0.15756923076923074</v>
      </c>
      <c r="W3313" s="49">
        <f t="shared" si="1807"/>
        <v>0.53846153846153855</v>
      </c>
      <c r="X3313" s="90">
        <f>ROUND(S3313*$X$4,0)</f>
        <v>0</v>
      </c>
      <c r="Y3313" s="91">
        <f t="shared" ref="Y3313:Y3342" si="1811">X3313*O3313</f>
        <v>0</v>
      </c>
      <c r="Z3313" s="93">
        <f t="shared" ref="Z3313:Z3335" si="1812">ROUND((S3313*M3313)+X3313,0)</f>
        <v>1</v>
      </c>
      <c r="AA3313" s="94">
        <f t="shared" ref="AA3313:AA3342" si="1813">Z3313*O3313</f>
        <v>1407.5</v>
      </c>
      <c r="AB3313" s="97">
        <f t="shared" si="1796"/>
        <v>1</v>
      </c>
      <c r="AC3313" s="98">
        <f t="shared" ref="AC3313:AC3342" si="1814">AB3313*O3313</f>
        <v>1407.5</v>
      </c>
      <c r="AD3313" s="77" t="s">
        <v>3</v>
      </c>
      <c r="AE3313" s="54">
        <v>1407.5</v>
      </c>
      <c r="AF3313" s="17"/>
    </row>
    <row r="3314" spans="1:32" ht="16.899999999999999" customHeight="1" x14ac:dyDescent="0.3">
      <c r="A3314" s="73" t="s">
        <v>7</v>
      </c>
      <c r="B3314" s="74" t="s">
        <v>5694</v>
      </c>
      <c r="C3314" s="48" t="s">
        <v>1154</v>
      </c>
      <c r="D3314" s="48">
        <v>100</v>
      </c>
      <c r="E3314" s="48">
        <v>2834</v>
      </c>
      <c r="F3314" s="48" t="s">
        <v>6126</v>
      </c>
      <c r="G3314" s="48">
        <v>2</v>
      </c>
      <c r="H3314" s="75">
        <f t="shared" si="1808"/>
        <v>-0.65753424657534243</v>
      </c>
      <c r="I3314" s="74">
        <v>25</v>
      </c>
      <c r="J3314" s="74">
        <v>73</v>
      </c>
      <c r="K3314" s="48">
        <f t="shared" si="1806"/>
        <v>25</v>
      </c>
      <c r="L3314" s="48"/>
      <c r="M3314" s="48">
        <f t="shared" si="1809"/>
        <v>25</v>
      </c>
      <c r="N3314" s="48">
        <v>0</v>
      </c>
      <c r="O3314" s="56">
        <v>39.451999999999998</v>
      </c>
      <c r="P3314" s="48" t="str">
        <f t="shared" si="1779"/>
        <v>5156C SL</v>
      </c>
      <c r="Q3314" s="76">
        <v>5</v>
      </c>
      <c r="R3314" s="76">
        <v>13</v>
      </c>
      <c r="S3314" s="49">
        <f t="shared" si="1810"/>
        <v>6.8846153846153849E-2</v>
      </c>
      <c r="T3314" s="49">
        <f t="shared" si="1780"/>
        <v>6.884615384615385</v>
      </c>
      <c r="U3314" s="49">
        <v>36.884615384615387</v>
      </c>
      <c r="V3314" s="49">
        <f t="shared" si="1774"/>
        <v>0.36884615384615388</v>
      </c>
      <c r="W3314" s="49">
        <f t="shared" si="1807"/>
        <v>1.7211538461538463</v>
      </c>
      <c r="X3314" s="90">
        <f>ROUND(S3314*$X$4,0)</f>
        <v>0</v>
      </c>
      <c r="Y3314" s="91">
        <f t="shared" si="1811"/>
        <v>0</v>
      </c>
      <c r="Z3314" s="93">
        <f t="shared" si="1812"/>
        <v>2</v>
      </c>
      <c r="AA3314" s="94">
        <f t="shared" si="1813"/>
        <v>78.903999999999996</v>
      </c>
      <c r="AB3314" s="97">
        <f t="shared" si="1796"/>
        <v>2</v>
      </c>
      <c r="AC3314" s="98">
        <f t="shared" si="1814"/>
        <v>78.903999999999996</v>
      </c>
      <c r="AD3314" s="77" t="s">
        <v>3</v>
      </c>
      <c r="AE3314" s="54">
        <v>78.903999999999996</v>
      </c>
      <c r="AF3314" s="17"/>
    </row>
    <row r="3315" spans="1:32" ht="16.899999999999999" customHeight="1" x14ac:dyDescent="0.3">
      <c r="A3315" s="34" t="s">
        <v>7</v>
      </c>
      <c r="B3315" s="35" t="s">
        <v>5542</v>
      </c>
      <c r="C3315" s="36" t="s">
        <v>1790</v>
      </c>
      <c r="D3315" s="37">
        <v>1</v>
      </c>
      <c r="E3315" s="37"/>
      <c r="F3315" s="37"/>
      <c r="G3315" s="36" t="s">
        <v>35</v>
      </c>
      <c r="H3315" s="46">
        <f t="shared" si="1808"/>
        <v>0</v>
      </c>
      <c r="I3315" s="35">
        <v>59</v>
      </c>
      <c r="J3315" s="35">
        <v>59</v>
      </c>
      <c r="K3315" s="36">
        <f t="shared" si="1806"/>
        <v>59</v>
      </c>
      <c r="L3315" s="36">
        <f>$L$3</f>
        <v>-4</v>
      </c>
      <c r="M3315" s="37">
        <f t="shared" si="1809"/>
        <v>55</v>
      </c>
      <c r="N3315" s="48">
        <v>0</v>
      </c>
      <c r="O3315" s="56">
        <v>0</v>
      </c>
      <c r="P3315" s="36" t="str">
        <f t="shared" si="1779"/>
        <v>9062A BK</v>
      </c>
      <c r="Q3315" s="38" t="s">
        <v>6187</v>
      </c>
      <c r="R3315" s="38" t="s">
        <v>6187</v>
      </c>
      <c r="S3315" s="39">
        <f t="shared" si="1810"/>
        <v>0</v>
      </c>
      <c r="T3315" s="39">
        <f t="shared" si="1780"/>
        <v>0</v>
      </c>
      <c r="U3315" s="39">
        <v>110.34615384615384</v>
      </c>
      <c r="V3315" s="39">
        <f t="shared" si="1774"/>
        <v>110.34615384615384</v>
      </c>
      <c r="W3315" s="39">
        <f t="shared" si="1807"/>
        <v>0</v>
      </c>
      <c r="X3315" s="39">
        <f t="shared" ref="X3315:X3317" si="1815">ROUNDUP(S3315*$X$4,0)</f>
        <v>0</v>
      </c>
      <c r="Y3315" s="40">
        <f t="shared" si="1811"/>
        <v>0</v>
      </c>
      <c r="Z3315" s="39">
        <f t="shared" si="1812"/>
        <v>0</v>
      </c>
      <c r="AA3315" s="40">
        <f t="shared" si="1813"/>
        <v>0</v>
      </c>
      <c r="AB3315" s="39">
        <f t="shared" si="1796"/>
        <v>0</v>
      </c>
      <c r="AC3315" s="40">
        <f t="shared" si="1814"/>
        <v>0</v>
      </c>
      <c r="AD3315" s="41" t="s">
        <v>5890</v>
      </c>
      <c r="AE3315" s="20">
        <v>0</v>
      </c>
      <c r="AF3315" s="17"/>
    </row>
    <row r="3316" spans="1:32" ht="16.899999999999999" customHeight="1" x14ac:dyDescent="0.3">
      <c r="A3316" s="73" t="s">
        <v>7</v>
      </c>
      <c r="B3316" s="74" t="s">
        <v>5578</v>
      </c>
      <c r="C3316" s="48" t="s">
        <v>1797</v>
      </c>
      <c r="D3316" s="48">
        <v>1</v>
      </c>
      <c r="E3316" s="48">
        <v>7400</v>
      </c>
      <c r="F3316" s="48" t="s">
        <v>6139</v>
      </c>
      <c r="G3316" s="48" t="s">
        <v>112</v>
      </c>
      <c r="H3316" s="75">
        <f t="shared" si="1808"/>
        <v>0</v>
      </c>
      <c r="I3316" s="74">
        <v>98</v>
      </c>
      <c r="J3316" s="74">
        <v>98</v>
      </c>
      <c r="K3316" s="48">
        <f t="shared" si="1806"/>
        <v>98</v>
      </c>
      <c r="L3316" s="48">
        <f>$L$3</f>
        <v>-4</v>
      </c>
      <c r="M3316" s="48">
        <f t="shared" si="1809"/>
        <v>94</v>
      </c>
      <c r="N3316" s="48">
        <v>0</v>
      </c>
      <c r="O3316" s="56">
        <v>0</v>
      </c>
      <c r="P3316" s="48" t="str">
        <f t="shared" si="1779"/>
        <v>F221V1/2 BK</v>
      </c>
      <c r="Q3316" s="76" t="s">
        <v>6187</v>
      </c>
      <c r="R3316" s="76" t="s">
        <v>6187</v>
      </c>
      <c r="S3316" s="49">
        <f t="shared" si="1810"/>
        <v>0</v>
      </c>
      <c r="T3316" s="49">
        <f t="shared" si="1780"/>
        <v>0</v>
      </c>
      <c r="U3316" s="49">
        <v>1812.6857692307692</v>
      </c>
      <c r="V3316" s="49">
        <f t="shared" si="1774"/>
        <v>1812.6857692307692</v>
      </c>
      <c r="W3316" s="49">
        <f t="shared" si="1807"/>
        <v>0</v>
      </c>
      <c r="X3316" s="90">
        <f t="shared" si="1815"/>
        <v>0</v>
      </c>
      <c r="Y3316" s="91">
        <f t="shared" si="1811"/>
        <v>0</v>
      </c>
      <c r="Z3316" s="93">
        <f t="shared" si="1812"/>
        <v>0</v>
      </c>
      <c r="AA3316" s="94">
        <f t="shared" si="1813"/>
        <v>0</v>
      </c>
      <c r="AB3316" s="97">
        <f t="shared" si="1796"/>
        <v>0</v>
      </c>
      <c r="AC3316" s="98">
        <f t="shared" si="1814"/>
        <v>0</v>
      </c>
      <c r="AD3316" s="77" t="s">
        <v>5890</v>
      </c>
      <c r="AE3316" s="54">
        <v>0</v>
      </c>
      <c r="AF3316" s="17"/>
    </row>
    <row r="3317" spans="1:32" ht="16.899999999999999" customHeight="1" x14ac:dyDescent="0.3">
      <c r="A3317" s="73" t="s">
        <v>7</v>
      </c>
      <c r="B3317" s="74" t="s">
        <v>5593</v>
      </c>
      <c r="C3317" s="48" t="s">
        <v>1797</v>
      </c>
      <c r="D3317" s="48">
        <v>1</v>
      </c>
      <c r="E3317" s="48">
        <v>7880</v>
      </c>
      <c r="F3317" s="48" t="s">
        <v>5908</v>
      </c>
      <c r="G3317" s="48" t="s">
        <v>122</v>
      </c>
      <c r="H3317" s="75">
        <f t="shared" si="1808"/>
        <v>0.5730337078651685</v>
      </c>
      <c r="I3317" s="74">
        <v>140</v>
      </c>
      <c r="J3317" s="74">
        <v>89</v>
      </c>
      <c r="K3317" s="48">
        <f>J3317</f>
        <v>89</v>
      </c>
      <c r="L3317" s="48">
        <f>$L$3</f>
        <v>-4</v>
      </c>
      <c r="M3317" s="48">
        <f t="shared" si="1809"/>
        <v>85</v>
      </c>
      <c r="N3317" s="48">
        <v>0</v>
      </c>
      <c r="O3317" s="56">
        <v>0</v>
      </c>
      <c r="P3317" s="48" t="str">
        <f t="shared" si="1779"/>
        <v>F3501/4 CL</v>
      </c>
      <c r="Q3317" s="76" t="s">
        <v>6187</v>
      </c>
      <c r="R3317" s="76" t="s">
        <v>6187</v>
      </c>
      <c r="S3317" s="49">
        <f t="shared" si="1810"/>
        <v>0</v>
      </c>
      <c r="T3317" s="49">
        <f t="shared" si="1780"/>
        <v>0</v>
      </c>
      <c r="U3317" s="49">
        <v>32.158461538461545</v>
      </c>
      <c r="V3317" s="49">
        <f t="shared" si="1774"/>
        <v>32.158461538461545</v>
      </c>
      <c r="W3317" s="49">
        <f t="shared" si="1807"/>
        <v>0</v>
      </c>
      <c r="X3317" s="90">
        <f t="shared" si="1815"/>
        <v>0</v>
      </c>
      <c r="Y3317" s="91">
        <f t="shared" si="1811"/>
        <v>0</v>
      </c>
      <c r="Z3317" s="93">
        <f t="shared" si="1812"/>
        <v>0</v>
      </c>
      <c r="AA3317" s="94">
        <f t="shared" si="1813"/>
        <v>0</v>
      </c>
      <c r="AB3317" s="97">
        <f t="shared" si="1796"/>
        <v>0</v>
      </c>
      <c r="AC3317" s="98">
        <f t="shared" si="1814"/>
        <v>0</v>
      </c>
      <c r="AD3317" s="77" t="s">
        <v>5890</v>
      </c>
      <c r="AE3317" s="54">
        <v>0</v>
      </c>
      <c r="AF3317" s="17"/>
    </row>
    <row r="3318" spans="1:32" ht="16.899999999999999" customHeight="1" x14ac:dyDescent="0.3">
      <c r="A3318" s="73" t="s">
        <v>7</v>
      </c>
      <c r="B3318" s="74" t="s">
        <v>5594</v>
      </c>
      <c r="C3318" s="48" t="s">
        <v>1797</v>
      </c>
      <c r="D3318" s="48">
        <v>1</v>
      </c>
      <c r="E3318" s="48">
        <v>7400</v>
      </c>
      <c r="F3318" s="48" t="s">
        <v>6139</v>
      </c>
      <c r="G3318" s="48" t="s">
        <v>112</v>
      </c>
      <c r="H3318" s="75">
        <f t="shared" si="1808"/>
        <v>0</v>
      </c>
      <c r="I3318" s="74">
        <v>108</v>
      </c>
      <c r="J3318" s="74">
        <v>108</v>
      </c>
      <c r="K3318" s="48">
        <f>I3318</f>
        <v>108</v>
      </c>
      <c r="L3318" s="48">
        <f>$L$3</f>
        <v>-4</v>
      </c>
      <c r="M3318" s="48">
        <f t="shared" si="1809"/>
        <v>104</v>
      </c>
      <c r="N3318" s="48">
        <v>0</v>
      </c>
      <c r="O3318" s="56">
        <v>0</v>
      </c>
      <c r="P3318" s="48" t="str">
        <f t="shared" si="1779"/>
        <v>F3501/8 CL</v>
      </c>
      <c r="Q3318" s="76" t="s">
        <v>6187</v>
      </c>
      <c r="R3318" s="76" t="s">
        <v>6187</v>
      </c>
      <c r="S3318" s="49">
        <f t="shared" si="1810"/>
        <v>0</v>
      </c>
      <c r="T3318" s="49">
        <f t="shared" si="1780"/>
        <v>0</v>
      </c>
      <c r="U3318" s="49">
        <v>149.67692307692306</v>
      </c>
      <c r="V3318" s="49">
        <f t="shared" ref="V3318:V3381" si="1816">U3318/D3318</f>
        <v>149.67692307692306</v>
      </c>
      <c r="W3318" s="49">
        <f t="shared" si="1807"/>
        <v>0</v>
      </c>
      <c r="X3318" s="90">
        <f t="shared" ref="X3318:X3319" si="1817">ROUNDUP(S3318*$X$4,0)</f>
        <v>0</v>
      </c>
      <c r="Y3318" s="91">
        <f t="shared" si="1811"/>
        <v>0</v>
      </c>
      <c r="Z3318" s="93">
        <f t="shared" si="1812"/>
        <v>0</v>
      </c>
      <c r="AA3318" s="94">
        <f t="shared" si="1813"/>
        <v>0</v>
      </c>
      <c r="AB3318" s="97">
        <f t="shared" si="1796"/>
        <v>0</v>
      </c>
      <c r="AC3318" s="98">
        <f t="shared" si="1814"/>
        <v>0</v>
      </c>
      <c r="AD3318" s="77" t="s">
        <v>5890</v>
      </c>
      <c r="AE3318" s="54">
        <v>0</v>
      </c>
      <c r="AF3318" s="17"/>
    </row>
    <row r="3319" spans="1:32" ht="16.899999999999999" customHeight="1" x14ac:dyDescent="0.3">
      <c r="A3319" s="73" t="s">
        <v>7</v>
      </c>
      <c r="B3319" s="74" t="s">
        <v>5605</v>
      </c>
      <c r="C3319" s="48" t="s">
        <v>1797</v>
      </c>
      <c r="D3319" s="48">
        <v>1</v>
      </c>
      <c r="E3319" s="48">
        <v>7400</v>
      </c>
      <c r="F3319" s="48" t="s">
        <v>6139</v>
      </c>
      <c r="G3319" s="48" t="s">
        <v>112</v>
      </c>
      <c r="H3319" s="75">
        <f t="shared" si="1808"/>
        <v>0</v>
      </c>
      <c r="I3319" s="74">
        <v>108</v>
      </c>
      <c r="J3319" s="74">
        <v>108</v>
      </c>
      <c r="K3319" s="48">
        <f>I3319</f>
        <v>108</v>
      </c>
      <c r="L3319" s="48">
        <f>$L$3</f>
        <v>-4</v>
      </c>
      <c r="M3319" s="48">
        <f t="shared" si="1809"/>
        <v>104</v>
      </c>
      <c r="N3319" s="48">
        <v>0</v>
      </c>
      <c r="O3319" s="56">
        <v>0</v>
      </c>
      <c r="P3319" s="48" t="str">
        <f t="shared" si="1779"/>
        <v>F7501/4 BK</v>
      </c>
      <c r="Q3319" s="76" t="s">
        <v>6187</v>
      </c>
      <c r="R3319" s="76" t="s">
        <v>6187</v>
      </c>
      <c r="S3319" s="49">
        <f t="shared" si="1810"/>
        <v>0</v>
      </c>
      <c r="T3319" s="49">
        <f t="shared" si="1780"/>
        <v>0</v>
      </c>
      <c r="U3319" s="49">
        <v>24.115384615384617</v>
      </c>
      <c r="V3319" s="49">
        <f t="shared" si="1816"/>
        <v>24.115384615384617</v>
      </c>
      <c r="W3319" s="49">
        <f t="shared" si="1807"/>
        <v>0</v>
      </c>
      <c r="X3319" s="90">
        <f t="shared" si="1817"/>
        <v>0</v>
      </c>
      <c r="Y3319" s="91">
        <f t="shared" si="1811"/>
        <v>0</v>
      </c>
      <c r="Z3319" s="93">
        <f t="shared" si="1812"/>
        <v>0</v>
      </c>
      <c r="AA3319" s="94">
        <f t="shared" si="1813"/>
        <v>0</v>
      </c>
      <c r="AB3319" s="97">
        <f t="shared" si="1796"/>
        <v>0</v>
      </c>
      <c r="AC3319" s="98">
        <f t="shared" si="1814"/>
        <v>0</v>
      </c>
      <c r="AD3319" s="77" t="s">
        <v>5890</v>
      </c>
      <c r="AE3319" s="54">
        <v>0</v>
      </c>
      <c r="AF3319" s="17"/>
    </row>
    <row r="3320" spans="1:32" ht="16.899999999999999" customHeight="1" x14ac:dyDescent="0.3">
      <c r="A3320" s="73" t="s">
        <v>35</v>
      </c>
      <c r="B3320" s="74" t="s">
        <v>5614</v>
      </c>
      <c r="C3320" s="48" t="s">
        <v>2144</v>
      </c>
      <c r="D3320" s="48">
        <v>500</v>
      </c>
      <c r="E3320" s="48">
        <v>4013</v>
      </c>
      <c r="F3320" s="48" t="s">
        <v>6180</v>
      </c>
      <c r="G3320" s="48" t="s">
        <v>11</v>
      </c>
      <c r="H3320" s="75">
        <f t="shared" si="1808"/>
        <v>0</v>
      </c>
      <c r="I3320" s="74">
        <v>5</v>
      </c>
      <c r="J3320" s="74">
        <v>5</v>
      </c>
      <c r="K3320" s="48">
        <f>J3320</f>
        <v>5</v>
      </c>
      <c r="L3320" s="48"/>
      <c r="M3320" s="48">
        <f t="shared" si="1809"/>
        <v>5</v>
      </c>
      <c r="N3320" s="48">
        <v>0</v>
      </c>
      <c r="O3320" s="56">
        <v>844.01424999999995</v>
      </c>
      <c r="P3320" s="48" t="str">
        <f t="shared" si="1779"/>
        <v>M1244 WH</v>
      </c>
      <c r="Q3320" s="76" t="s">
        <v>6187</v>
      </c>
      <c r="R3320" s="76" t="s">
        <v>6187</v>
      </c>
      <c r="S3320" s="49">
        <f t="shared" si="1810"/>
        <v>0</v>
      </c>
      <c r="T3320" s="49">
        <f t="shared" si="1780"/>
        <v>0</v>
      </c>
      <c r="U3320" s="49">
        <v>45.115384615384613</v>
      </c>
      <c r="V3320" s="49">
        <f t="shared" si="1816"/>
        <v>9.0230769230769226E-2</v>
      </c>
      <c r="W3320" s="49">
        <f t="shared" si="1807"/>
        <v>0</v>
      </c>
      <c r="X3320" s="90">
        <f>ROUNDUP(S3320*$X$2,0)</f>
        <v>0</v>
      </c>
      <c r="Y3320" s="91">
        <f t="shared" si="1811"/>
        <v>0</v>
      </c>
      <c r="Z3320" s="93">
        <f t="shared" si="1812"/>
        <v>0</v>
      </c>
      <c r="AA3320" s="94">
        <f t="shared" si="1813"/>
        <v>0</v>
      </c>
      <c r="AB3320" s="97">
        <f>ROUND((S3320*$AB$2)+Z3320,0)</f>
        <v>0</v>
      </c>
      <c r="AC3320" s="98">
        <f t="shared" si="1814"/>
        <v>0</v>
      </c>
      <c r="AD3320" s="77" t="s">
        <v>5891</v>
      </c>
      <c r="AE3320" s="54">
        <v>0</v>
      </c>
      <c r="AF3320" s="17"/>
    </row>
    <row r="3321" spans="1:32" ht="16.899999999999999" customHeight="1" x14ac:dyDescent="0.3">
      <c r="A3321" s="73" t="s">
        <v>7</v>
      </c>
      <c r="B3321" s="74" t="s">
        <v>5649</v>
      </c>
      <c r="C3321" s="48" t="s">
        <v>34</v>
      </c>
      <c r="D3321" s="48">
        <v>1</v>
      </c>
      <c r="E3321" s="48">
        <v>357</v>
      </c>
      <c r="F3321" s="48" t="s">
        <v>6140</v>
      </c>
      <c r="G3321" s="48" t="s">
        <v>112</v>
      </c>
      <c r="H3321" s="75">
        <f t="shared" si="1808"/>
        <v>0</v>
      </c>
      <c r="I3321" s="74">
        <v>38</v>
      </c>
      <c r="J3321" s="74">
        <v>38</v>
      </c>
      <c r="K3321" s="48">
        <f>I3321</f>
        <v>38</v>
      </c>
      <c r="L3321" s="48">
        <f>$L$3</f>
        <v>-4</v>
      </c>
      <c r="M3321" s="48">
        <f t="shared" si="1809"/>
        <v>34</v>
      </c>
      <c r="N3321" s="48">
        <v>0</v>
      </c>
      <c r="O3321" s="56">
        <v>0</v>
      </c>
      <c r="P3321" s="48" t="str">
        <f t="shared" si="1779"/>
        <v>TFT20020 NA</v>
      </c>
      <c r="Q3321" s="76" t="s">
        <v>6187</v>
      </c>
      <c r="R3321" s="76" t="s">
        <v>6187</v>
      </c>
      <c r="S3321" s="49">
        <f t="shared" si="1810"/>
        <v>0</v>
      </c>
      <c r="T3321" s="49">
        <f t="shared" si="1780"/>
        <v>0</v>
      </c>
      <c r="U3321" s="49">
        <v>175.19230769230768</v>
      </c>
      <c r="V3321" s="49">
        <f t="shared" si="1816"/>
        <v>175.19230769230768</v>
      </c>
      <c r="W3321" s="49">
        <f t="shared" si="1807"/>
        <v>0</v>
      </c>
      <c r="X3321" s="90">
        <f>ROUNDUP(S3321*$X$4,0)</f>
        <v>0</v>
      </c>
      <c r="Y3321" s="91">
        <f t="shared" si="1811"/>
        <v>0</v>
      </c>
      <c r="Z3321" s="93">
        <f t="shared" si="1812"/>
        <v>0</v>
      </c>
      <c r="AA3321" s="94">
        <f t="shared" si="1813"/>
        <v>0</v>
      </c>
      <c r="AB3321" s="97">
        <f>ROUND((S3321*$AB$4)+Z3321,0)</f>
        <v>0</v>
      </c>
      <c r="AC3321" s="98">
        <f t="shared" si="1814"/>
        <v>0</v>
      </c>
      <c r="AD3321" s="77" t="s">
        <v>5890</v>
      </c>
      <c r="AE3321" s="54">
        <v>0</v>
      </c>
      <c r="AF3321" s="17"/>
    </row>
    <row r="3322" spans="1:32" ht="16.899999999999999" customHeight="1" x14ac:dyDescent="0.3">
      <c r="A3322" s="73" t="s">
        <v>7</v>
      </c>
      <c r="B3322" s="74" t="s">
        <v>435</v>
      </c>
      <c r="C3322" s="48" t="s">
        <v>10</v>
      </c>
      <c r="D3322" s="48">
        <v>100</v>
      </c>
      <c r="E3322" s="48">
        <v>2834</v>
      </c>
      <c r="F3322" s="48" t="s">
        <v>6126</v>
      </c>
      <c r="G3322" s="48">
        <v>2</v>
      </c>
      <c r="H3322" s="75">
        <f t="shared" si="1808"/>
        <v>0</v>
      </c>
      <c r="I3322" s="74">
        <v>20</v>
      </c>
      <c r="J3322" s="74">
        <f>I3322</f>
        <v>20</v>
      </c>
      <c r="K3322" s="48">
        <f>I3322</f>
        <v>20</v>
      </c>
      <c r="L3322" s="48"/>
      <c r="M3322" s="48">
        <f t="shared" si="1809"/>
        <v>20</v>
      </c>
      <c r="N3322" s="48">
        <v>3</v>
      </c>
      <c r="O3322" s="56">
        <v>30.926639999999999</v>
      </c>
      <c r="P3322" s="48" t="str">
        <f t="shared" si="1779"/>
        <v>1898/5C SL</v>
      </c>
      <c r="Q3322" s="76">
        <v>43</v>
      </c>
      <c r="R3322" s="76">
        <v>156</v>
      </c>
      <c r="S3322" s="49">
        <f t="shared" si="1810"/>
        <v>0.6430769230769231</v>
      </c>
      <c r="T3322" s="49">
        <f t="shared" si="1780"/>
        <v>64.307692307692307</v>
      </c>
      <c r="U3322" s="49">
        <v>267</v>
      </c>
      <c r="V3322" s="49">
        <f t="shared" si="1816"/>
        <v>2.67</v>
      </c>
      <c r="W3322" s="49">
        <f t="shared" si="1807"/>
        <v>12.861538461538462</v>
      </c>
      <c r="X3322" s="90">
        <f>ROUND(S3322*$X$3,0)</f>
        <v>4</v>
      </c>
      <c r="Y3322" s="91">
        <f t="shared" si="1811"/>
        <v>123.70656</v>
      </c>
      <c r="Z3322" s="93">
        <f t="shared" si="1812"/>
        <v>17</v>
      </c>
      <c r="AA3322" s="94">
        <f t="shared" si="1813"/>
        <v>525.75288</v>
      </c>
      <c r="AB3322" s="97">
        <f>ROUND((S3322*$AB$4)+Z3322,0)</f>
        <v>20</v>
      </c>
      <c r="AC3322" s="98">
        <f t="shared" si="1814"/>
        <v>618.53279999999995</v>
      </c>
      <c r="AD3322" s="77" t="s">
        <v>3</v>
      </c>
      <c r="AE3322" s="54">
        <v>618.53279999999995</v>
      </c>
      <c r="AF3322" s="17"/>
    </row>
    <row r="3323" spans="1:32" ht="16.899999999999999" customHeight="1" x14ac:dyDescent="0.3">
      <c r="A3323" s="73" t="s">
        <v>7</v>
      </c>
      <c r="B3323" s="74" t="s">
        <v>5653</v>
      </c>
      <c r="C3323" s="48" t="s">
        <v>34</v>
      </c>
      <c r="D3323" s="48">
        <v>1</v>
      </c>
      <c r="E3323" s="48">
        <v>357</v>
      </c>
      <c r="F3323" s="48" t="s">
        <v>6140</v>
      </c>
      <c r="G3323" s="48" t="s">
        <v>112</v>
      </c>
      <c r="H3323" s="75">
        <f t="shared" si="1808"/>
        <v>0</v>
      </c>
      <c r="I3323" s="74">
        <v>38</v>
      </c>
      <c r="J3323" s="74">
        <v>38</v>
      </c>
      <c r="K3323" s="48">
        <f>I3323</f>
        <v>38</v>
      </c>
      <c r="L3323" s="48">
        <f>$L$3</f>
        <v>-4</v>
      </c>
      <c r="M3323" s="48">
        <f t="shared" si="1809"/>
        <v>34</v>
      </c>
      <c r="N3323" s="48">
        <v>0</v>
      </c>
      <c r="O3323" s="56">
        <v>0</v>
      </c>
      <c r="P3323" s="48" t="str">
        <f t="shared" si="1779"/>
        <v>TFT25020 NA</v>
      </c>
      <c r="Q3323" s="76" t="s">
        <v>6187</v>
      </c>
      <c r="R3323" s="76" t="s">
        <v>6187</v>
      </c>
      <c r="S3323" s="49">
        <f t="shared" si="1810"/>
        <v>0</v>
      </c>
      <c r="T3323" s="49">
        <f t="shared" si="1780"/>
        <v>0</v>
      </c>
      <c r="U3323" s="49">
        <v>232.88461538461536</v>
      </c>
      <c r="V3323" s="49">
        <f t="shared" si="1816"/>
        <v>232.88461538461536</v>
      </c>
      <c r="W3323" s="49">
        <f t="shared" si="1807"/>
        <v>0</v>
      </c>
      <c r="X3323" s="90">
        <f>ROUNDUP(S3323*$X$4,0)</f>
        <v>0</v>
      </c>
      <c r="Y3323" s="91">
        <f t="shared" si="1811"/>
        <v>0</v>
      </c>
      <c r="Z3323" s="93">
        <f t="shared" si="1812"/>
        <v>0</v>
      </c>
      <c r="AA3323" s="94">
        <f t="shared" si="1813"/>
        <v>0</v>
      </c>
      <c r="AB3323" s="97">
        <f>ROUND((S3323*$AB$4)+Z3323,0)</f>
        <v>0</v>
      </c>
      <c r="AC3323" s="98">
        <f t="shared" si="1814"/>
        <v>0</v>
      </c>
      <c r="AD3323" s="77" t="s">
        <v>5890</v>
      </c>
      <c r="AE3323" s="54">
        <v>0</v>
      </c>
      <c r="AF3323" s="17"/>
    </row>
    <row r="3324" spans="1:32" ht="16.899999999999999" customHeight="1" x14ac:dyDescent="0.3">
      <c r="A3324" s="73" t="s">
        <v>35</v>
      </c>
      <c r="B3324" s="74" t="s">
        <v>5739</v>
      </c>
      <c r="C3324" s="48" t="s">
        <v>16</v>
      </c>
      <c r="D3324" s="48">
        <v>500</v>
      </c>
      <c r="E3324" s="48">
        <v>6223</v>
      </c>
      <c r="F3324" s="48" t="s">
        <v>17</v>
      </c>
      <c r="G3324" s="48" t="s">
        <v>11</v>
      </c>
      <c r="H3324" s="75">
        <f t="shared" si="1808"/>
        <v>0</v>
      </c>
      <c r="I3324" s="74">
        <v>5</v>
      </c>
      <c r="J3324" s="74">
        <v>5</v>
      </c>
      <c r="K3324" s="48">
        <f>J3324</f>
        <v>5</v>
      </c>
      <c r="L3324" s="48"/>
      <c r="M3324" s="48">
        <f t="shared" si="1809"/>
        <v>5</v>
      </c>
      <c r="N3324" s="48">
        <v>0</v>
      </c>
      <c r="O3324" s="56">
        <v>99.424999999999997</v>
      </c>
      <c r="P3324" s="48" t="str">
        <f t="shared" si="1779"/>
        <v>1180L SL</v>
      </c>
      <c r="Q3324" s="76">
        <v>1</v>
      </c>
      <c r="R3324" s="76">
        <v>1</v>
      </c>
      <c r="S3324" s="49">
        <f t="shared" si="1810"/>
        <v>1.1923076923076923E-2</v>
      </c>
      <c r="T3324" s="49">
        <f t="shared" si="1780"/>
        <v>5.9615384615384617</v>
      </c>
      <c r="U3324" s="49">
        <v>122.5</v>
      </c>
      <c r="V3324" s="49">
        <f t="shared" si="1816"/>
        <v>0.245</v>
      </c>
      <c r="W3324" s="49">
        <f t="shared" si="1807"/>
        <v>5.9615384615384619E-2</v>
      </c>
      <c r="X3324" s="90">
        <f>ROUNDUP(S3324*$X$2,0)</f>
        <v>1</v>
      </c>
      <c r="Y3324" s="91">
        <f t="shared" si="1811"/>
        <v>99.424999999999997</v>
      </c>
      <c r="Z3324" s="93">
        <f t="shared" si="1812"/>
        <v>1</v>
      </c>
      <c r="AA3324" s="94">
        <f t="shared" si="1813"/>
        <v>99.424999999999997</v>
      </c>
      <c r="AB3324" s="97">
        <f>ROUND((S3324*$AB$2)+Z3324,0)</f>
        <v>1</v>
      </c>
      <c r="AC3324" s="98">
        <f t="shared" si="1814"/>
        <v>99.424999999999997</v>
      </c>
      <c r="AD3324" s="77" t="s">
        <v>5891</v>
      </c>
      <c r="AE3324" s="54">
        <v>99.424999999999997</v>
      </c>
      <c r="AF3324" s="17"/>
    </row>
    <row r="3325" spans="1:32" ht="16.899999999999999" customHeight="1" x14ac:dyDescent="0.3">
      <c r="A3325" s="73" t="s">
        <v>35</v>
      </c>
      <c r="B3325" s="74" t="s">
        <v>5727</v>
      </c>
      <c r="C3325" s="48" t="s">
        <v>1790</v>
      </c>
      <c r="D3325" s="48">
        <v>1000</v>
      </c>
      <c r="E3325" s="48">
        <v>621</v>
      </c>
      <c r="F3325" s="48" t="s">
        <v>6128</v>
      </c>
      <c r="G3325" s="48" t="s">
        <v>35</v>
      </c>
      <c r="H3325" s="75">
        <f t="shared" si="1808"/>
        <v>0</v>
      </c>
      <c r="I3325" s="74">
        <v>43</v>
      </c>
      <c r="J3325" s="74">
        <v>43</v>
      </c>
      <c r="K3325" s="48">
        <f>I3325</f>
        <v>43</v>
      </c>
      <c r="L3325" s="48">
        <f>$L$3</f>
        <v>-4</v>
      </c>
      <c r="M3325" s="48">
        <f t="shared" si="1809"/>
        <v>39</v>
      </c>
      <c r="N3325" s="48">
        <v>1</v>
      </c>
      <c r="O3325" s="56">
        <v>99.65</v>
      </c>
      <c r="P3325" s="48" t="str">
        <f t="shared" si="1779"/>
        <v>9058X BK</v>
      </c>
      <c r="Q3325" s="76">
        <v>0</v>
      </c>
      <c r="R3325" s="76">
        <v>0</v>
      </c>
      <c r="S3325" s="49">
        <f t="shared" si="1810"/>
        <v>0</v>
      </c>
      <c r="T3325" s="49">
        <f t="shared" si="1780"/>
        <v>0</v>
      </c>
      <c r="U3325" s="49">
        <v>13.692307692307693</v>
      </c>
      <c r="V3325" s="49">
        <f t="shared" si="1816"/>
        <v>1.3692307692307693E-2</v>
      </c>
      <c r="W3325" s="49">
        <f t="shared" si="1807"/>
        <v>0</v>
      </c>
      <c r="X3325" s="90">
        <f>ROUNDUP(S3325*$X$4,0)</f>
        <v>0</v>
      </c>
      <c r="Y3325" s="91">
        <f t="shared" si="1811"/>
        <v>0</v>
      </c>
      <c r="Z3325" s="93">
        <f t="shared" si="1812"/>
        <v>0</v>
      </c>
      <c r="AA3325" s="94">
        <f t="shared" si="1813"/>
        <v>0</v>
      </c>
      <c r="AB3325" s="97">
        <f>ROUND((S3325*$AB$4)+Z3325,0)</f>
        <v>0</v>
      </c>
      <c r="AC3325" s="98">
        <f t="shared" si="1814"/>
        <v>0</v>
      </c>
      <c r="AD3325" s="77" t="s">
        <v>5890</v>
      </c>
      <c r="AE3325" s="54">
        <v>0</v>
      </c>
      <c r="AF3325" s="17"/>
    </row>
    <row r="3326" spans="1:32" ht="16.899999999999999" customHeight="1" x14ac:dyDescent="0.3">
      <c r="A3326" s="73" t="s">
        <v>35</v>
      </c>
      <c r="B3326" s="74" t="s">
        <v>5753</v>
      </c>
      <c r="C3326" s="48" t="s">
        <v>16</v>
      </c>
      <c r="D3326" s="48">
        <v>1000</v>
      </c>
      <c r="E3326" s="48">
        <v>6223</v>
      </c>
      <c r="F3326" s="48" t="s">
        <v>17</v>
      </c>
      <c r="G3326" s="48" t="s">
        <v>11</v>
      </c>
      <c r="H3326" s="75">
        <f t="shared" si="1808"/>
        <v>0</v>
      </c>
      <c r="I3326" s="74">
        <v>5</v>
      </c>
      <c r="J3326" s="74">
        <v>5</v>
      </c>
      <c r="K3326" s="48">
        <f>J3326</f>
        <v>5</v>
      </c>
      <c r="L3326" s="48"/>
      <c r="M3326" s="48">
        <f t="shared" si="1809"/>
        <v>5</v>
      </c>
      <c r="N3326" s="48">
        <v>1</v>
      </c>
      <c r="O3326" s="56">
        <v>342.00533000000001</v>
      </c>
      <c r="P3326" s="48" t="str">
        <f t="shared" si="1779"/>
        <v>1896/4L SL</v>
      </c>
      <c r="Q3326" s="76">
        <v>0</v>
      </c>
      <c r="R3326" s="76">
        <v>19</v>
      </c>
      <c r="S3326" s="49">
        <f t="shared" si="1810"/>
        <v>2.1923076923076924E-2</v>
      </c>
      <c r="T3326" s="49">
        <f t="shared" si="1780"/>
        <v>21.923076923076923</v>
      </c>
      <c r="U3326" s="49">
        <v>88.92307692307692</v>
      </c>
      <c r="V3326" s="49">
        <f t="shared" si="1816"/>
        <v>8.8923076923076924E-2</v>
      </c>
      <c r="W3326" s="49">
        <f>V3326*M3326</f>
        <v>0.44461538461538463</v>
      </c>
      <c r="X3326" s="90">
        <f>ROUNDUP(S3326*$X$2,0)</f>
        <v>1</v>
      </c>
      <c r="Y3326" s="91">
        <f t="shared" si="1811"/>
        <v>342.00533000000001</v>
      </c>
      <c r="Z3326" s="93">
        <f t="shared" si="1812"/>
        <v>1</v>
      </c>
      <c r="AA3326" s="94">
        <f t="shared" si="1813"/>
        <v>342.00533000000001</v>
      </c>
      <c r="AB3326" s="97">
        <f>ROUND((S3326*$AB$2)+Z3326,0)</f>
        <v>1</v>
      </c>
      <c r="AC3326" s="98">
        <f t="shared" si="1814"/>
        <v>342.00533000000001</v>
      </c>
      <c r="AD3326" s="77" t="s">
        <v>5891</v>
      </c>
      <c r="AE3326" s="54">
        <v>342.00533000000001</v>
      </c>
      <c r="AF3326" s="17"/>
    </row>
    <row r="3327" spans="1:32" ht="16.899999999999999" customHeight="1" x14ac:dyDescent="0.3">
      <c r="A3327" s="73" t="s">
        <v>35</v>
      </c>
      <c r="B3327" s="74" t="s">
        <v>5758</v>
      </c>
      <c r="C3327" s="48" t="s">
        <v>464</v>
      </c>
      <c r="D3327" s="48">
        <v>1</v>
      </c>
      <c r="E3327" s="48">
        <v>4013</v>
      </c>
      <c r="F3327" s="48" t="s">
        <v>6180</v>
      </c>
      <c r="G3327" s="48" t="s">
        <v>112</v>
      </c>
      <c r="H3327" s="75">
        <f t="shared" si="1808"/>
        <v>0.21666666666666667</v>
      </c>
      <c r="I3327" s="74">
        <v>73</v>
      </c>
      <c r="J3327" s="74">
        <v>60</v>
      </c>
      <c r="K3327" s="48">
        <f>J3327</f>
        <v>60</v>
      </c>
      <c r="L3327" s="48">
        <f>$L$3</f>
        <v>-4</v>
      </c>
      <c r="M3327" s="48">
        <f t="shared" si="1809"/>
        <v>56</v>
      </c>
      <c r="N3327" s="48">
        <v>0</v>
      </c>
      <c r="O3327" s="56">
        <v>0.06</v>
      </c>
      <c r="P3327" s="48" t="str">
        <f t="shared" si="1779"/>
        <v>2841/7 OR</v>
      </c>
      <c r="Q3327" s="76" t="s">
        <v>6187</v>
      </c>
      <c r="R3327" s="76" t="s">
        <v>6187</v>
      </c>
      <c r="S3327" s="49">
        <f t="shared" si="1810"/>
        <v>0</v>
      </c>
      <c r="T3327" s="49">
        <f t="shared" si="1780"/>
        <v>0</v>
      </c>
      <c r="U3327" s="49">
        <v>60.576923076923066</v>
      </c>
      <c r="V3327" s="49">
        <f t="shared" si="1816"/>
        <v>60.576923076923066</v>
      </c>
      <c r="W3327" s="49">
        <f t="shared" ref="W3327:W3356" si="1818">S3327*M3327</f>
        <v>0</v>
      </c>
      <c r="X3327" s="90">
        <f>ROUNDUP(S3327*$X$4,0)</f>
        <v>0</v>
      </c>
      <c r="Y3327" s="91">
        <f t="shared" si="1811"/>
        <v>0</v>
      </c>
      <c r="Z3327" s="93">
        <f t="shared" si="1812"/>
        <v>0</v>
      </c>
      <c r="AA3327" s="94">
        <f t="shared" si="1813"/>
        <v>0</v>
      </c>
      <c r="AB3327" s="97">
        <f>ROUND((S3327*$AB$4)+Z3327,0)</f>
        <v>0</v>
      </c>
      <c r="AC3327" s="98">
        <f t="shared" si="1814"/>
        <v>0</v>
      </c>
      <c r="AD3327" s="77" t="s">
        <v>5890</v>
      </c>
      <c r="AE3327" s="54">
        <v>0</v>
      </c>
      <c r="AF3327" s="17"/>
    </row>
    <row r="3328" spans="1:32" ht="16.899999999999999" customHeight="1" x14ac:dyDescent="0.3">
      <c r="A3328" s="73" t="s">
        <v>35</v>
      </c>
      <c r="B3328" s="74" t="s">
        <v>5766</v>
      </c>
      <c r="C3328" s="48" t="s">
        <v>464</v>
      </c>
      <c r="D3328" s="48">
        <v>100</v>
      </c>
      <c r="E3328" s="48">
        <v>4013</v>
      </c>
      <c r="F3328" s="48" t="s">
        <v>6180</v>
      </c>
      <c r="G3328" s="48" t="s">
        <v>65</v>
      </c>
      <c r="H3328" s="75">
        <f t="shared" si="1808"/>
        <v>0</v>
      </c>
      <c r="I3328" s="74">
        <v>5</v>
      </c>
      <c r="J3328" s="74">
        <v>5</v>
      </c>
      <c r="K3328" s="48">
        <f>J3328</f>
        <v>5</v>
      </c>
      <c r="L3328" s="48"/>
      <c r="M3328" s="48">
        <f t="shared" si="1809"/>
        <v>5</v>
      </c>
      <c r="N3328" s="48">
        <v>6</v>
      </c>
      <c r="O3328" s="56">
        <v>10.26257</v>
      </c>
      <c r="P3328" s="48" t="str">
        <f t="shared" si="1779"/>
        <v>2844/7 GR</v>
      </c>
      <c r="Q3328" s="76">
        <v>44</v>
      </c>
      <c r="R3328" s="76">
        <v>105</v>
      </c>
      <c r="S3328" s="49">
        <f t="shared" si="1810"/>
        <v>0.59499999999999997</v>
      </c>
      <c r="T3328" s="49">
        <f t="shared" si="1780"/>
        <v>59.5</v>
      </c>
      <c r="U3328" s="49">
        <v>164.5</v>
      </c>
      <c r="V3328" s="49">
        <f t="shared" si="1816"/>
        <v>1.645</v>
      </c>
      <c r="W3328" s="49">
        <f t="shared" si="1818"/>
        <v>2.9749999999999996</v>
      </c>
      <c r="X3328" s="90">
        <f>ROUND(S3328*$X$2,0)</f>
        <v>4</v>
      </c>
      <c r="Y3328" s="91">
        <f t="shared" si="1811"/>
        <v>41.050280000000001</v>
      </c>
      <c r="Z3328" s="93">
        <f t="shared" si="1812"/>
        <v>7</v>
      </c>
      <c r="AA3328" s="94">
        <f t="shared" si="1813"/>
        <v>71.837990000000005</v>
      </c>
      <c r="AB3328" s="97">
        <f>ROUND((S3328*$AB$2)+Z3328,0)</f>
        <v>11</v>
      </c>
      <c r="AC3328" s="98">
        <f t="shared" si="1814"/>
        <v>112.88827000000001</v>
      </c>
      <c r="AD3328" s="77" t="s">
        <v>5891</v>
      </c>
      <c r="AE3328" s="54">
        <v>112.88827000000001</v>
      </c>
      <c r="AF3328" s="17"/>
    </row>
    <row r="3329" spans="1:32" ht="16.899999999999999" customHeight="1" x14ac:dyDescent="0.3">
      <c r="A3329" s="73" t="s">
        <v>35</v>
      </c>
      <c r="B3329" s="74" t="s">
        <v>5729</v>
      </c>
      <c r="C3329" s="48" t="s">
        <v>2144</v>
      </c>
      <c r="D3329" s="48">
        <v>500</v>
      </c>
      <c r="E3329" s="48">
        <v>4013</v>
      </c>
      <c r="F3329" s="48" t="s">
        <v>6180</v>
      </c>
      <c r="G3329" s="48" t="s">
        <v>11</v>
      </c>
      <c r="H3329" s="75">
        <f t="shared" si="1808"/>
        <v>0</v>
      </c>
      <c r="I3329" s="74">
        <v>5</v>
      </c>
      <c r="J3329" s="74">
        <v>5</v>
      </c>
      <c r="K3329" s="48">
        <f>J3329</f>
        <v>5</v>
      </c>
      <c r="L3329" s="48"/>
      <c r="M3329" s="48">
        <f t="shared" si="1809"/>
        <v>5</v>
      </c>
      <c r="N3329" s="48">
        <v>0</v>
      </c>
      <c r="O3329" s="56">
        <v>519.01424999999995</v>
      </c>
      <c r="P3329" s="48" t="str">
        <f t="shared" si="1779"/>
        <v>M1232 WH</v>
      </c>
      <c r="Q3329" s="76" t="s">
        <v>6187</v>
      </c>
      <c r="R3329" s="76" t="s">
        <v>6187</v>
      </c>
      <c r="S3329" s="49">
        <f t="shared" si="1810"/>
        <v>0</v>
      </c>
      <c r="T3329" s="49">
        <f t="shared" si="1780"/>
        <v>0</v>
      </c>
      <c r="U3329" s="49">
        <v>17.692307692307693</v>
      </c>
      <c r="V3329" s="49">
        <f t="shared" si="1816"/>
        <v>3.5384615384615389E-2</v>
      </c>
      <c r="W3329" s="49">
        <f t="shared" si="1818"/>
        <v>0</v>
      </c>
      <c r="X3329" s="90">
        <f>ROUNDUP(S3329*$X$2,0)</f>
        <v>0</v>
      </c>
      <c r="Y3329" s="91">
        <f t="shared" si="1811"/>
        <v>0</v>
      </c>
      <c r="Z3329" s="93">
        <f t="shared" si="1812"/>
        <v>0</v>
      </c>
      <c r="AA3329" s="94">
        <f t="shared" si="1813"/>
        <v>0</v>
      </c>
      <c r="AB3329" s="97">
        <f>ROUND((S3329*$AB$2)+Z3329,0)</f>
        <v>0</v>
      </c>
      <c r="AC3329" s="98">
        <f t="shared" si="1814"/>
        <v>0</v>
      </c>
      <c r="AD3329" s="77" t="s">
        <v>5891</v>
      </c>
      <c r="AE3329" s="54">
        <v>0</v>
      </c>
      <c r="AF3329" s="17"/>
    </row>
    <row r="3330" spans="1:32" ht="16.899999999999999" customHeight="1" x14ac:dyDescent="0.3">
      <c r="A3330" s="73" t="s">
        <v>7</v>
      </c>
      <c r="B3330" s="74" t="s">
        <v>5732</v>
      </c>
      <c r="C3330" s="48" t="s">
        <v>2146</v>
      </c>
      <c r="D3330" s="48">
        <v>1</v>
      </c>
      <c r="E3330" s="48">
        <v>621</v>
      </c>
      <c r="F3330" s="48" t="s">
        <v>6128</v>
      </c>
      <c r="G3330" s="48" t="s">
        <v>35</v>
      </c>
      <c r="H3330" s="75">
        <f t="shared" si="1808"/>
        <v>0.38</v>
      </c>
      <c r="I3330" s="74">
        <v>138</v>
      </c>
      <c r="J3330" s="74">
        <v>100</v>
      </c>
      <c r="K3330" s="48">
        <f>J3330</f>
        <v>100</v>
      </c>
      <c r="L3330" s="48">
        <f>$L$3</f>
        <v>-4</v>
      </c>
      <c r="M3330" s="48">
        <f t="shared" si="1809"/>
        <v>96</v>
      </c>
      <c r="N3330" s="48">
        <v>0</v>
      </c>
      <c r="O3330" s="56">
        <v>0.1706</v>
      </c>
      <c r="P3330" s="48" t="str">
        <f t="shared" si="1779"/>
        <v>M13233 SL</v>
      </c>
      <c r="Q3330" s="76" t="s">
        <v>6187</v>
      </c>
      <c r="R3330" s="76" t="s">
        <v>6187</v>
      </c>
      <c r="S3330" s="49">
        <f t="shared" si="1810"/>
        <v>0</v>
      </c>
      <c r="T3330" s="49">
        <f t="shared" si="1780"/>
        <v>0</v>
      </c>
      <c r="U3330" s="49">
        <v>190.15384615384613</v>
      </c>
      <c r="V3330" s="49">
        <f t="shared" si="1816"/>
        <v>190.15384615384613</v>
      </c>
      <c r="W3330" s="49">
        <f t="shared" si="1818"/>
        <v>0</v>
      </c>
      <c r="X3330" s="90">
        <f>ROUNDUP(S3330*$X$4,0)</f>
        <v>0</v>
      </c>
      <c r="Y3330" s="91">
        <f t="shared" si="1811"/>
        <v>0</v>
      </c>
      <c r="Z3330" s="93">
        <f t="shared" si="1812"/>
        <v>0</v>
      </c>
      <c r="AA3330" s="94">
        <f t="shared" si="1813"/>
        <v>0</v>
      </c>
      <c r="AB3330" s="97">
        <f t="shared" ref="AB3330:AB3351" si="1819">ROUND((S3330*$AB$4)+Z3330,0)</f>
        <v>0</v>
      </c>
      <c r="AC3330" s="98">
        <f t="shared" si="1814"/>
        <v>0</v>
      </c>
      <c r="AD3330" s="77" t="s">
        <v>5890</v>
      </c>
      <c r="AE3330" s="54">
        <v>0</v>
      </c>
      <c r="AF3330" s="17"/>
    </row>
    <row r="3331" spans="1:32" ht="16.899999999999999" customHeight="1" x14ac:dyDescent="0.3">
      <c r="A3331" s="73" t="s">
        <v>7</v>
      </c>
      <c r="B3331" s="74" t="s">
        <v>4549</v>
      </c>
      <c r="C3331" s="48" t="s">
        <v>1143</v>
      </c>
      <c r="D3331" s="48">
        <v>1</v>
      </c>
      <c r="E3331" s="48">
        <v>30327</v>
      </c>
      <c r="F3331" s="48" t="s">
        <v>5915</v>
      </c>
      <c r="G3331" s="48" t="s">
        <v>122</v>
      </c>
      <c r="H3331" s="75">
        <f t="shared" si="1808"/>
        <v>0</v>
      </c>
      <c r="I3331" s="74">
        <v>34</v>
      </c>
      <c r="J3331" s="74">
        <v>34</v>
      </c>
      <c r="K3331" s="48">
        <f t="shared" ref="K3331:K3351" si="1820">I3331</f>
        <v>34</v>
      </c>
      <c r="L3331" s="48">
        <f>$L$3</f>
        <v>-4</v>
      </c>
      <c r="M3331" s="48">
        <f t="shared" si="1809"/>
        <v>30</v>
      </c>
      <c r="N3331" s="48">
        <v>0</v>
      </c>
      <c r="O3331" s="56">
        <v>0</v>
      </c>
      <c r="P3331" s="48" t="str">
        <f t="shared" si="1779"/>
        <v>39X2220 WH</v>
      </c>
      <c r="Q3331" s="76" t="s">
        <v>6187</v>
      </c>
      <c r="R3331" s="76" t="s">
        <v>6187</v>
      </c>
      <c r="S3331" s="49">
        <f t="shared" si="1810"/>
        <v>0</v>
      </c>
      <c r="T3331" s="49">
        <f t="shared" si="1780"/>
        <v>0</v>
      </c>
      <c r="U3331" s="49">
        <v>47.57692307692308</v>
      </c>
      <c r="V3331" s="49">
        <f t="shared" si="1816"/>
        <v>47.57692307692308</v>
      </c>
      <c r="W3331" s="49">
        <f t="shared" si="1818"/>
        <v>0</v>
      </c>
      <c r="X3331" s="90">
        <f t="shared" ref="X3331:X3335" si="1821">ROUNDUP(S3331*$X$4,0)</f>
        <v>0</v>
      </c>
      <c r="Y3331" s="91">
        <f t="shared" si="1811"/>
        <v>0</v>
      </c>
      <c r="Z3331" s="93">
        <f t="shared" si="1812"/>
        <v>0</v>
      </c>
      <c r="AA3331" s="94">
        <f t="shared" si="1813"/>
        <v>0</v>
      </c>
      <c r="AB3331" s="97">
        <f t="shared" si="1819"/>
        <v>0</v>
      </c>
      <c r="AC3331" s="98">
        <f t="shared" si="1814"/>
        <v>0</v>
      </c>
      <c r="AD3331" s="77" t="s">
        <v>5890</v>
      </c>
      <c r="AE3331" s="54">
        <v>0</v>
      </c>
      <c r="AF3331" s="17"/>
    </row>
    <row r="3332" spans="1:32" ht="16.899999999999999" customHeight="1" x14ac:dyDescent="0.3">
      <c r="A3332" s="73" t="s">
        <v>35</v>
      </c>
      <c r="B3332" s="74" t="s">
        <v>4583</v>
      </c>
      <c r="C3332" s="48" t="s">
        <v>1143</v>
      </c>
      <c r="D3332" s="48">
        <v>1</v>
      </c>
      <c r="E3332" s="48">
        <v>30327</v>
      </c>
      <c r="F3332" s="48" t="s">
        <v>5915</v>
      </c>
      <c r="G3332" s="48" t="s">
        <v>122</v>
      </c>
      <c r="H3332" s="75">
        <f t="shared" si="1808"/>
        <v>0</v>
      </c>
      <c r="I3332" s="74">
        <v>34</v>
      </c>
      <c r="J3332" s="74">
        <v>34</v>
      </c>
      <c r="K3332" s="48">
        <f t="shared" si="1820"/>
        <v>34</v>
      </c>
      <c r="L3332" s="48">
        <f>$L$3</f>
        <v>-4</v>
      </c>
      <c r="M3332" s="48">
        <f t="shared" si="1809"/>
        <v>30</v>
      </c>
      <c r="N3332" s="48">
        <v>0</v>
      </c>
      <c r="O3332" s="56">
        <v>0</v>
      </c>
      <c r="P3332" s="48" t="str">
        <f t="shared" si="1779"/>
        <v>391626 BK</v>
      </c>
      <c r="Q3332" s="76" t="s">
        <v>6187</v>
      </c>
      <c r="R3332" s="76" t="s">
        <v>6187</v>
      </c>
      <c r="S3332" s="49">
        <f t="shared" si="1810"/>
        <v>0</v>
      </c>
      <c r="T3332" s="49">
        <f t="shared" si="1780"/>
        <v>0</v>
      </c>
      <c r="U3332" s="49">
        <v>72.57692307692308</v>
      </c>
      <c r="V3332" s="49">
        <f t="shared" si="1816"/>
        <v>72.57692307692308</v>
      </c>
      <c r="W3332" s="49">
        <f t="shared" si="1818"/>
        <v>0</v>
      </c>
      <c r="X3332" s="90">
        <f t="shared" si="1821"/>
        <v>0</v>
      </c>
      <c r="Y3332" s="91">
        <f t="shared" si="1811"/>
        <v>0</v>
      </c>
      <c r="Z3332" s="93">
        <f t="shared" si="1812"/>
        <v>0</v>
      </c>
      <c r="AA3332" s="94">
        <f t="shared" si="1813"/>
        <v>0</v>
      </c>
      <c r="AB3332" s="97">
        <f t="shared" si="1819"/>
        <v>0</v>
      </c>
      <c r="AC3332" s="98">
        <f t="shared" si="1814"/>
        <v>0</v>
      </c>
      <c r="AD3332" s="77" t="s">
        <v>5890</v>
      </c>
      <c r="AE3332" s="54">
        <v>0</v>
      </c>
      <c r="AF3332" s="17"/>
    </row>
    <row r="3333" spans="1:32" ht="16.899999999999999" customHeight="1" x14ac:dyDescent="0.3">
      <c r="A3333" s="34" t="s">
        <v>35</v>
      </c>
      <c r="B3333" s="35" t="s">
        <v>5780</v>
      </c>
      <c r="C3333" s="36" t="s">
        <v>40</v>
      </c>
      <c r="D3333" s="37">
        <v>1</v>
      </c>
      <c r="E3333" s="37"/>
      <c r="F3333" s="37"/>
      <c r="G3333" s="36" t="s">
        <v>35</v>
      </c>
      <c r="H3333" s="46">
        <f t="shared" si="1808"/>
        <v>0</v>
      </c>
      <c r="I3333" s="35">
        <v>69</v>
      </c>
      <c r="J3333" s="35">
        <v>69</v>
      </c>
      <c r="K3333" s="36">
        <f t="shared" si="1820"/>
        <v>69</v>
      </c>
      <c r="L3333" s="36">
        <f>$L$3</f>
        <v>-4</v>
      </c>
      <c r="M3333" s="37">
        <f t="shared" si="1809"/>
        <v>65</v>
      </c>
      <c r="N3333" s="48">
        <v>0</v>
      </c>
      <c r="O3333" s="56">
        <v>0</v>
      </c>
      <c r="P3333" s="36" t="str">
        <f t="shared" si="1779"/>
        <v>461626 RD</v>
      </c>
      <c r="Q3333" s="38" t="s">
        <v>6187</v>
      </c>
      <c r="R3333" s="38" t="s">
        <v>6187</v>
      </c>
      <c r="S3333" s="39">
        <f t="shared" si="1810"/>
        <v>0</v>
      </c>
      <c r="T3333" s="39">
        <f t="shared" si="1780"/>
        <v>0</v>
      </c>
      <c r="U3333" s="39">
        <v>150.07692307692309</v>
      </c>
      <c r="V3333" s="39">
        <f t="shared" si="1816"/>
        <v>150.07692307692309</v>
      </c>
      <c r="W3333" s="39">
        <f t="shared" si="1818"/>
        <v>0</v>
      </c>
      <c r="X3333" s="39">
        <f t="shared" si="1821"/>
        <v>0</v>
      </c>
      <c r="Y3333" s="40">
        <f t="shared" si="1811"/>
        <v>0</v>
      </c>
      <c r="Z3333" s="39">
        <f t="shared" si="1812"/>
        <v>0</v>
      </c>
      <c r="AA3333" s="40">
        <f t="shared" si="1813"/>
        <v>0</v>
      </c>
      <c r="AB3333" s="39">
        <f t="shared" si="1819"/>
        <v>0</v>
      </c>
      <c r="AC3333" s="40">
        <f t="shared" si="1814"/>
        <v>0</v>
      </c>
      <c r="AD3333" s="41" t="s">
        <v>5890</v>
      </c>
      <c r="AE3333" s="20">
        <v>0</v>
      </c>
      <c r="AF3333" s="17"/>
    </row>
    <row r="3334" spans="1:32" ht="12.75" customHeight="1" x14ac:dyDescent="0.3">
      <c r="A3334" s="73" t="s">
        <v>35</v>
      </c>
      <c r="B3334" s="74" t="s">
        <v>2429</v>
      </c>
      <c r="C3334" s="48" t="s">
        <v>10</v>
      </c>
      <c r="D3334" s="48">
        <v>1</v>
      </c>
      <c r="E3334" s="48">
        <v>2834</v>
      </c>
      <c r="F3334" s="48" t="s">
        <v>6126</v>
      </c>
      <c r="G3334" s="48">
        <v>2</v>
      </c>
      <c r="H3334" s="75">
        <f t="shared" si="1808"/>
        <v>-0.5</v>
      </c>
      <c r="I3334" s="74">
        <v>30</v>
      </c>
      <c r="J3334" s="74">
        <v>60</v>
      </c>
      <c r="K3334" s="48">
        <f t="shared" si="1820"/>
        <v>30</v>
      </c>
      <c r="L3334" s="48"/>
      <c r="M3334" s="48">
        <f t="shared" si="1809"/>
        <v>30</v>
      </c>
      <c r="N3334" s="48">
        <v>3345</v>
      </c>
      <c r="O3334" s="56">
        <v>0.23011999999999999</v>
      </c>
      <c r="P3334" s="48" t="str">
        <f t="shared" ref="P3334:P3397" si="1822">LEFT(B3334,LEN(B3334)-3)</f>
        <v>1743C SL</v>
      </c>
      <c r="Q3334" s="76" t="s">
        <v>6187</v>
      </c>
      <c r="R3334" s="76" t="s">
        <v>6187</v>
      </c>
      <c r="S3334" s="49">
        <f t="shared" si="1810"/>
        <v>0</v>
      </c>
      <c r="T3334" s="49">
        <f t="shared" ref="T3334:T3397" si="1823">S3334*D3334</f>
        <v>0</v>
      </c>
      <c r="U3334" s="49">
        <v>30.69230769230769</v>
      </c>
      <c r="V3334" s="49">
        <f t="shared" si="1816"/>
        <v>30.69230769230769</v>
      </c>
      <c r="W3334" s="49">
        <f t="shared" si="1818"/>
        <v>0</v>
      </c>
      <c r="X3334" s="90">
        <f t="shared" si="1821"/>
        <v>0</v>
      </c>
      <c r="Y3334" s="91">
        <f t="shared" si="1811"/>
        <v>0</v>
      </c>
      <c r="Z3334" s="93">
        <f t="shared" si="1812"/>
        <v>0</v>
      </c>
      <c r="AA3334" s="94">
        <f t="shared" si="1813"/>
        <v>0</v>
      </c>
      <c r="AB3334" s="97">
        <f t="shared" si="1819"/>
        <v>0</v>
      </c>
      <c r="AC3334" s="98">
        <f t="shared" si="1814"/>
        <v>0</v>
      </c>
      <c r="AD3334" s="77" t="s">
        <v>3</v>
      </c>
      <c r="AE3334" s="54">
        <v>0</v>
      </c>
      <c r="AF3334" s="17"/>
    </row>
    <row r="3335" spans="1:32" ht="16.899999999999999" customHeight="1" x14ac:dyDescent="0.3">
      <c r="A3335" s="73" t="s">
        <v>35</v>
      </c>
      <c r="B3335" s="74" t="s">
        <v>5820</v>
      </c>
      <c r="C3335" s="48" t="s">
        <v>1432</v>
      </c>
      <c r="D3335" s="48">
        <v>1</v>
      </c>
      <c r="E3335" s="48">
        <v>4003</v>
      </c>
      <c r="F3335" s="48" t="s">
        <v>5909</v>
      </c>
      <c r="G3335" s="48" t="s">
        <v>112</v>
      </c>
      <c r="H3335" s="75">
        <f t="shared" si="1808"/>
        <v>0</v>
      </c>
      <c r="I3335" s="74">
        <v>39</v>
      </c>
      <c r="J3335" s="74">
        <v>39</v>
      </c>
      <c r="K3335" s="48">
        <f t="shared" si="1820"/>
        <v>39</v>
      </c>
      <c r="L3335" s="48">
        <f t="shared" ref="L3335:L3366" si="1824">$L$3</f>
        <v>-4</v>
      </c>
      <c r="M3335" s="48">
        <f t="shared" si="1809"/>
        <v>35</v>
      </c>
      <c r="N3335" s="48">
        <v>0</v>
      </c>
      <c r="O3335" s="56">
        <v>0</v>
      </c>
      <c r="P3335" s="48" t="str">
        <f t="shared" si="1822"/>
        <v>6820 BL</v>
      </c>
      <c r="Q3335" s="76" t="s">
        <v>6187</v>
      </c>
      <c r="R3335" s="76" t="s">
        <v>6187</v>
      </c>
      <c r="S3335" s="49">
        <f t="shared" si="1810"/>
        <v>0</v>
      </c>
      <c r="T3335" s="49">
        <f t="shared" si="1823"/>
        <v>0</v>
      </c>
      <c r="U3335" s="49">
        <v>674.65384615384608</v>
      </c>
      <c r="V3335" s="49">
        <f t="shared" si="1816"/>
        <v>674.65384615384608</v>
      </c>
      <c r="W3335" s="49">
        <f t="shared" si="1818"/>
        <v>0</v>
      </c>
      <c r="X3335" s="90">
        <f t="shared" si="1821"/>
        <v>0</v>
      </c>
      <c r="Y3335" s="91">
        <f t="shared" si="1811"/>
        <v>0</v>
      </c>
      <c r="Z3335" s="93">
        <f t="shared" si="1812"/>
        <v>0</v>
      </c>
      <c r="AA3335" s="94">
        <f t="shared" si="1813"/>
        <v>0</v>
      </c>
      <c r="AB3335" s="97">
        <f t="shared" si="1819"/>
        <v>0</v>
      </c>
      <c r="AC3335" s="98">
        <f t="shared" si="1814"/>
        <v>0</v>
      </c>
      <c r="AD3335" s="77" t="s">
        <v>5890</v>
      </c>
      <c r="AE3335" s="54">
        <v>0</v>
      </c>
      <c r="AF3335" s="17"/>
    </row>
    <row r="3336" spans="1:32" ht="16.899999999999999" customHeight="1" x14ac:dyDescent="0.3">
      <c r="A3336" s="73" t="s">
        <v>35</v>
      </c>
      <c r="B3336" s="74" t="s">
        <v>5825</v>
      </c>
      <c r="C3336" s="48" t="s">
        <v>1432</v>
      </c>
      <c r="D3336" s="48">
        <v>1000</v>
      </c>
      <c r="E3336" s="48">
        <v>4003</v>
      </c>
      <c r="F3336" s="48" t="s">
        <v>5909</v>
      </c>
      <c r="G3336" s="48" t="s">
        <v>112</v>
      </c>
      <c r="H3336" s="75">
        <f t="shared" si="1808"/>
        <v>0</v>
      </c>
      <c r="I3336" s="74">
        <v>39</v>
      </c>
      <c r="J3336" s="74">
        <v>39</v>
      </c>
      <c r="K3336" s="48">
        <f t="shared" si="1820"/>
        <v>39</v>
      </c>
      <c r="L3336" s="48">
        <f t="shared" si="1824"/>
        <v>-4</v>
      </c>
      <c r="M3336" s="48">
        <f t="shared" si="1809"/>
        <v>35</v>
      </c>
      <c r="N3336" s="48">
        <v>6</v>
      </c>
      <c r="O3336" s="56">
        <v>32</v>
      </c>
      <c r="P3336" s="48" t="str">
        <f t="shared" si="1822"/>
        <v>6822 RD</v>
      </c>
      <c r="Q3336" s="76">
        <v>0</v>
      </c>
      <c r="R3336" s="76">
        <v>7</v>
      </c>
      <c r="S3336" s="49">
        <f t="shared" si="1810"/>
        <v>8.076923076923077E-3</v>
      </c>
      <c r="T3336" s="49">
        <f t="shared" si="1823"/>
        <v>8.0769230769230766</v>
      </c>
      <c r="U3336" s="49">
        <v>23.96153846153846</v>
      </c>
      <c r="V3336" s="49">
        <f t="shared" si="1816"/>
        <v>2.3961538461538461E-2</v>
      </c>
      <c r="W3336" s="49">
        <f t="shared" si="1818"/>
        <v>0.28269230769230769</v>
      </c>
      <c r="X3336" s="90">
        <f t="shared" ref="X3336:X3338" si="1825">ROUNDUP(S3336*$X$4,0)</f>
        <v>1</v>
      </c>
      <c r="Y3336" s="91">
        <f t="shared" si="1811"/>
        <v>32</v>
      </c>
      <c r="Z3336" s="93">
        <f t="shared" ref="Z3336:Z3341" si="1826">ROUND((S3336*M3336)+X3336,0)</f>
        <v>1</v>
      </c>
      <c r="AA3336" s="94">
        <f t="shared" si="1813"/>
        <v>32</v>
      </c>
      <c r="AB3336" s="97">
        <f t="shared" si="1819"/>
        <v>1</v>
      </c>
      <c r="AC3336" s="98">
        <f t="shared" si="1814"/>
        <v>32</v>
      </c>
      <c r="AD3336" s="77" t="s">
        <v>3</v>
      </c>
      <c r="AE3336" s="54">
        <v>32</v>
      </c>
      <c r="AF3336" s="17"/>
    </row>
    <row r="3337" spans="1:32" ht="16.899999999999999" customHeight="1" x14ac:dyDescent="0.3">
      <c r="A3337" s="73" t="s">
        <v>35</v>
      </c>
      <c r="B3337" s="74" t="s">
        <v>5832</v>
      </c>
      <c r="C3337" s="48" t="s">
        <v>1432</v>
      </c>
      <c r="D3337" s="48">
        <v>1000</v>
      </c>
      <c r="E3337" s="48">
        <v>4003</v>
      </c>
      <c r="F3337" s="48" t="s">
        <v>5909</v>
      </c>
      <c r="G3337" s="48" t="s">
        <v>112</v>
      </c>
      <c r="H3337" s="75">
        <f t="shared" si="1808"/>
        <v>0</v>
      </c>
      <c r="I3337" s="74">
        <v>39</v>
      </c>
      <c r="J3337" s="74">
        <v>39</v>
      </c>
      <c r="K3337" s="48">
        <f t="shared" si="1820"/>
        <v>39</v>
      </c>
      <c r="L3337" s="48">
        <f t="shared" si="1824"/>
        <v>-4</v>
      </c>
      <c r="M3337" s="48">
        <f t="shared" si="1809"/>
        <v>35</v>
      </c>
      <c r="N3337" s="48">
        <v>6</v>
      </c>
      <c r="O3337" s="56">
        <v>73.319999999999993</v>
      </c>
      <c r="P3337" s="48" t="str">
        <f t="shared" si="1822"/>
        <v>6825 GY</v>
      </c>
      <c r="Q3337" s="76">
        <v>0</v>
      </c>
      <c r="R3337" s="76">
        <v>0</v>
      </c>
      <c r="S3337" s="49">
        <f t="shared" si="1810"/>
        <v>0</v>
      </c>
      <c r="T3337" s="49">
        <f t="shared" si="1823"/>
        <v>0</v>
      </c>
      <c r="U3337" s="49">
        <v>16.923076923076923</v>
      </c>
      <c r="V3337" s="49">
        <f t="shared" si="1816"/>
        <v>1.6923076923076923E-2</v>
      </c>
      <c r="W3337" s="49">
        <f t="shared" si="1818"/>
        <v>0</v>
      </c>
      <c r="X3337" s="90">
        <f t="shared" si="1825"/>
        <v>0</v>
      </c>
      <c r="Y3337" s="91">
        <f t="shared" si="1811"/>
        <v>0</v>
      </c>
      <c r="Z3337" s="93">
        <f t="shared" si="1826"/>
        <v>0</v>
      </c>
      <c r="AA3337" s="94">
        <f t="shared" si="1813"/>
        <v>0</v>
      </c>
      <c r="AB3337" s="97">
        <f t="shared" si="1819"/>
        <v>0</v>
      </c>
      <c r="AC3337" s="98">
        <f t="shared" si="1814"/>
        <v>0</v>
      </c>
      <c r="AD3337" s="77" t="s">
        <v>3</v>
      </c>
      <c r="AE3337" s="54">
        <v>0</v>
      </c>
      <c r="AF3337" s="17"/>
    </row>
    <row r="3338" spans="1:32" ht="16.899999999999999" customHeight="1" x14ac:dyDescent="0.3">
      <c r="A3338" s="73" t="s">
        <v>35</v>
      </c>
      <c r="B3338" s="74" t="s">
        <v>5833</v>
      </c>
      <c r="C3338" s="48" t="s">
        <v>1432</v>
      </c>
      <c r="D3338" s="48">
        <v>1</v>
      </c>
      <c r="E3338" s="48">
        <v>4003</v>
      </c>
      <c r="F3338" s="48" t="s">
        <v>5909</v>
      </c>
      <c r="G3338" s="48" t="s">
        <v>112</v>
      </c>
      <c r="H3338" s="75">
        <f t="shared" si="1808"/>
        <v>0</v>
      </c>
      <c r="I3338" s="74">
        <v>39</v>
      </c>
      <c r="J3338" s="74">
        <v>39</v>
      </c>
      <c r="K3338" s="48">
        <f t="shared" si="1820"/>
        <v>39</v>
      </c>
      <c r="L3338" s="48">
        <f t="shared" si="1824"/>
        <v>-4</v>
      </c>
      <c r="M3338" s="48">
        <f t="shared" si="1809"/>
        <v>35</v>
      </c>
      <c r="N3338" s="48">
        <v>0</v>
      </c>
      <c r="O3338" s="56">
        <v>0</v>
      </c>
      <c r="P3338" s="48" t="str">
        <f t="shared" si="1822"/>
        <v>6825 GY</v>
      </c>
      <c r="Q3338" s="76" t="s">
        <v>6187</v>
      </c>
      <c r="R3338" s="76" t="s">
        <v>6187</v>
      </c>
      <c r="S3338" s="49">
        <f t="shared" si="1810"/>
        <v>0</v>
      </c>
      <c r="T3338" s="49">
        <f t="shared" si="1823"/>
        <v>0</v>
      </c>
      <c r="U3338" s="49">
        <v>16.923076923076923</v>
      </c>
      <c r="V3338" s="49">
        <f t="shared" si="1816"/>
        <v>16.923076923076923</v>
      </c>
      <c r="W3338" s="49">
        <f t="shared" si="1818"/>
        <v>0</v>
      </c>
      <c r="X3338" s="90">
        <f t="shared" si="1825"/>
        <v>0</v>
      </c>
      <c r="Y3338" s="91">
        <f t="shared" si="1811"/>
        <v>0</v>
      </c>
      <c r="Z3338" s="93">
        <f t="shared" si="1826"/>
        <v>0</v>
      </c>
      <c r="AA3338" s="94">
        <f t="shared" si="1813"/>
        <v>0</v>
      </c>
      <c r="AB3338" s="97">
        <f t="shared" si="1819"/>
        <v>0</v>
      </c>
      <c r="AC3338" s="98">
        <f t="shared" si="1814"/>
        <v>0</v>
      </c>
      <c r="AD3338" s="77" t="s">
        <v>5890</v>
      </c>
      <c r="AE3338" s="54">
        <v>0</v>
      </c>
      <c r="AF3338" s="17"/>
    </row>
    <row r="3339" spans="1:32" ht="16.899999999999999" customHeight="1" x14ac:dyDescent="0.3">
      <c r="A3339" s="73" t="s">
        <v>7</v>
      </c>
      <c r="B3339" s="74" t="s">
        <v>4256</v>
      </c>
      <c r="C3339" s="48" t="s">
        <v>1143</v>
      </c>
      <c r="D3339" s="48">
        <v>500</v>
      </c>
      <c r="E3339" s="48">
        <v>30327</v>
      </c>
      <c r="F3339" s="48" t="s">
        <v>5915</v>
      </c>
      <c r="G3339" s="48" t="s">
        <v>122</v>
      </c>
      <c r="H3339" s="75">
        <f t="shared" si="1808"/>
        <v>0</v>
      </c>
      <c r="I3339" s="74">
        <v>34</v>
      </c>
      <c r="J3339" s="74">
        <v>34</v>
      </c>
      <c r="K3339" s="48">
        <f t="shared" si="1820"/>
        <v>34</v>
      </c>
      <c r="L3339" s="48">
        <f t="shared" si="1824"/>
        <v>-4</v>
      </c>
      <c r="M3339" s="48">
        <f t="shared" si="1809"/>
        <v>30</v>
      </c>
      <c r="N3339" s="48">
        <v>0</v>
      </c>
      <c r="O3339" s="56">
        <v>571.5</v>
      </c>
      <c r="P3339" s="48" t="str">
        <f t="shared" si="1822"/>
        <v>390845 WH</v>
      </c>
      <c r="Q3339" s="76">
        <v>1</v>
      </c>
      <c r="R3339" s="76">
        <v>1</v>
      </c>
      <c r="S3339" s="49">
        <f t="shared" si="1810"/>
        <v>1.1923076923076923E-2</v>
      </c>
      <c r="T3339" s="49">
        <f t="shared" si="1823"/>
        <v>5.9615384615384617</v>
      </c>
      <c r="U3339" s="49">
        <v>43.346153846153847</v>
      </c>
      <c r="V3339" s="49">
        <f t="shared" si="1816"/>
        <v>8.6692307692307694E-2</v>
      </c>
      <c r="W3339" s="49">
        <f t="shared" si="1818"/>
        <v>0.3576923076923077</v>
      </c>
      <c r="X3339" s="90">
        <f t="shared" ref="X3339" si="1827">ROUND(S3339*$X$4,0)</f>
        <v>0</v>
      </c>
      <c r="Y3339" s="91">
        <f t="shared" si="1811"/>
        <v>0</v>
      </c>
      <c r="Z3339" s="93">
        <f t="shared" si="1826"/>
        <v>0</v>
      </c>
      <c r="AA3339" s="94">
        <f t="shared" si="1813"/>
        <v>0</v>
      </c>
      <c r="AB3339" s="97">
        <f t="shared" si="1819"/>
        <v>0</v>
      </c>
      <c r="AC3339" s="98">
        <f t="shared" si="1814"/>
        <v>0</v>
      </c>
      <c r="AD3339" s="77" t="s">
        <v>5890</v>
      </c>
      <c r="AE3339" s="54">
        <v>0</v>
      </c>
      <c r="AF3339" s="17"/>
    </row>
    <row r="3340" spans="1:32" ht="16.899999999999999" customHeight="1" x14ac:dyDescent="0.3">
      <c r="A3340" s="73" t="s">
        <v>35</v>
      </c>
      <c r="B3340" s="74" t="s">
        <v>1144</v>
      </c>
      <c r="C3340" s="48" t="s">
        <v>1143</v>
      </c>
      <c r="D3340" s="48">
        <v>1</v>
      </c>
      <c r="E3340" s="48">
        <v>30327</v>
      </c>
      <c r="F3340" s="48" t="s">
        <v>5915</v>
      </c>
      <c r="G3340" s="48" t="s">
        <v>122</v>
      </c>
      <c r="H3340" s="75">
        <f t="shared" si="1808"/>
        <v>0</v>
      </c>
      <c r="I3340" s="74">
        <v>34</v>
      </c>
      <c r="J3340" s="74">
        <v>34</v>
      </c>
      <c r="K3340" s="48">
        <f t="shared" si="1820"/>
        <v>34</v>
      </c>
      <c r="L3340" s="48">
        <f t="shared" si="1824"/>
        <v>-4</v>
      </c>
      <c r="M3340" s="48">
        <f t="shared" si="1809"/>
        <v>30</v>
      </c>
      <c r="N3340" s="48">
        <v>0</v>
      </c>
      <c r="O3340" s="56">
        <v>0.44</v>
      </c>
      <c r="P3340" s="48" t="str">
        <f t="shared" si="1822"/>
        <v>391265 BK</v>
      </c>
      <c r="Q3340" s="76" t="s">
        <v>6187</v>
      </c>
      <c r="R3340" s="76" t="s">
        <v>6187</v>
      </c>
      <c r="S3340" s="49">
        <f t="shared" si="1810"/>
        <v>0</v>
      </c>
      <c r="T3340" s="49">
        <f t="shared" si="1823"/>
        <v>0</v>
      </c>
      <c r="U3340" s="49">
        <v>64.307692307692307</v>
      </c>
      <c r="V3340" s="49">
        <f t="shared" si="1816"/>
        <v>64.307692307692307</v>
      </c>
      <c r="W3340" s="49">
        <f t="shared" si="1818"/>
        <v>0</v>
      </c>
      <c r="X3340" s="90">
        <f t="shared" ref="X3340:X3341" si="1828">ROUNDUP(S3340*$X$4,0)</f>
        <v>0</v>
      </c>
      <c r="Y3340" s="91">
        <f t="shared" si="1811"/>
        <v>0</v>
      </c>
      <c r="Z3340" s="93">
        <f t="shared" si="1826"/>
        <v>0</v>
      </c>
      <c r="AA3340" s="94">
        <f t="shared" si="1813"/>
        <v>0</v>
      </c>
      <c r="AB3340" s="97">
        <f t="shared" si="1819"/>
        <v>0</v>
      </c>
      <c r="AC3340" s="98">
        <f t="shared" si="1814"/>
        <v>0</v>
      </c>
      <c r="AD3340" s="77" t="s">
        <v>5890</v>
      </c>
      <c r="AE3340" s="54">
        <v>0</v>
      </c>
      <c r="AF3340" s="17"/>
    </row>
    <row r="3341" spans="1:32" ht="16.899999999999999" customHeight="1" x14ac:dyDescent="0.3">
      <c r="A3341" s="73" t="s">
        <v>7</v>
      </c>
      <c r="B3341" s="74" t="s">
        <v>1147</v>
      </c>
      <c r="C3341" s="48" t="s">
        <v>1143</v>
      </c>
      <c r="D3341" s="48">
        <v>1</v>
      </c>
      <c r="E3341" s="48">
        <v>30327</v>
      </c>
      <c r="F3341" s="48" t="s">
        <v>5915</v>
      </c>
      <c r="G3341" s="48" t="s">
        <v>122</v>
      </c>
      <c r="H3341" s="75">
        <f t="shared" si="1808"/>
        <v>0</v>
      </c>
      <c r="I3341" s="74">
        <v>34</v>
      </c>
      <c r="J3341" s="74">
        <v>34</v>
      </c>
      <c r="K3341" s="48">
        <f t="shared" si="1820"/>
        <v>34</v>
      </c>
      <c r="L3341" s="48">
        <f t="shared" si="1824"/>
        <v>-4</v>
      </c>
      <c r="M3341" s="48">
        <f t="shared" si="1809"/>
        <v>30</v>
      </c>
      <c r="N3341" s="48">
        <v>0</v>
      </c>
      <c r="O3341" s="56">
        <v>0</v>
      </c>
      <c r="P3341" s="48" t="str">
        <f t="shared" si="1822"/>
        <v>392045 WH</v>
      </c>
      <c r="Q3341" s="76" t="s">
        <v>6187</v>
      </c>
      <c r="R3341" s="76" t="s">
        <v>6187</v>
      </c>
      <c r="S3341" s="49">
        <f t="shared" si="1810"/>
        <v>0</v>
      </c>
      <c r="T3341" s="49">
        <f t="shared" si="1823"/>
        <v>0</v>
      </c>
      <c r="U3341" s="49">
        <v>129.69230769230768</v>
      </c>
      <c r="V3341" s="49">
        <f t="shared" si="1816"/>
        <v>129.69230769230768</v>
      </c>
      <c r="W3341" s="49">
        <f t="shared" si="1818"/>
        <v>0</v>
      </c>
      <c r="X3341" s="90">
        <f t="shared" si="1828"/>
        <v>0</v>
      </c>
      <c r="Y3341" s="91">
        <f t="shared" si="1811"/>
        <v>0</v>
      </c>
      <c r="Z3341" s="93">
        <f t="shared" si="1826"/>
        <v>0</v>
      </c>
      <c r="AA3341" s="94">
        <f t="shared" si="1813"/>
        <v>0</v>
      </c>
      <c r="AB3341" s="97">
        <f t="shared" si="1819"/>
        <v>0</v>
      </c>
      <c r="AC3341" s="98">
        <f t="shared" si="1814"/>
        <v>0</v>
      </c>
      <c r="AD3341" s="77" t="s">
        <v>5890</v>
      </c>
      <c r="AE3341" s="54">
        <v>0</v>
      </c>
      <c r="AF3341" s="17"/>
    </row>
    <row r="3342" spans="1:32" ht="16.899999999999999" customHeight="1" x14ac:dyDescent="0.3">
      <c r="A3342" s="73" t="s">
        <v>7</v>
      </c>
      <c r="B3342" s="74" t="s">
        <v>1148</v>
      </c>
      <c r="C3342" s="48" t="s">
        <v>1143</v>
      </c>
      <c r="D3342" s="48">
        <v>500</v>
      </c>
      <c r="E3342" s="48">
        <v>30327</v>
      </c>
      <c r="F3342" s="48" t="s">
        <v>5915</v>
      </c>
      <c r="G3342" s="48" t="s">
        <v>122</v>
      </c>
      <c r="H3342" s="75">
        <f t="shared" si="1808"/>
        <v>0</v>
      </c>
      <c r="I3342" s="74">
        <v>34</v>
      </c>
      <c r="J3342" s="74">
        <v>34</v>
      </c>
      <c r="K3342" s="48">
        <f t="shared" si="1820"/>
        <v>34</v>
      </c>
      <c r="L3342" s="48">
        <f t="shared" si="1824"/>
        <v>-4</v>
      </c>
      <c r="M3342" s="48">
        <f t="shared" si="1809"/>
        <v>30</v>
      </c>
      <c r="N3342" s="48">
        <v>0</v>
      </c>
      <c r="O3342" s="56">
        <v>291.21499999999997</v>
      </c>
      <c r="P3342" s="48" t="str">
        <f t="shared" si="1822"/>
        <v>392240 WH</v>
      </c>
      <c r="Q3342" s="76">
        <v>2</v>
      </c>
      <c r="R3342" s="76">
        <v>7</v>
      </c>
      <c r="S3342" s="49">
        <f t="shared" si="1810"/>
        <v>2.9615384615384613E-2</v>
      </c>
      <c r="T3342" s="49">
        <f t="shared" si="1823"/>
        <v>14.807692307692307</v>
      </c>
      <c r="U3342" s="49">
        <v>151.19230769230768</v>
      </c>
      <c r="V3342" s="49">
        <f t="shared" si="1816"/>
        <v>0.30238461538461536</v>
      </c>
      <c r="W3342" s="49">
        <f t="shared" si="1818"/>
        <v>0.88846153846153841</v>
      </c>
      <c r="X3342" s="90">
        <f>ROUND(S3342*$X$4,0)</f>
        <v>0</v>
      </c>
      <c r="Y3342" s="91">
        <f t="shared" si="1811"/>
        <v>0</v>
      </c>
      <c r="Z3342" s="93">
        <f t="shared" ref="Z3342:Z3351" si="1829">ROUND((S3342*M3342)+X3342,0)</f>
        <v>1</v>
      </c>
      <c r="AA3342" s="94">
        <f t="shared" si="1813"/>
        <v>291.21499999999997</v>
      </c>
      <c r="AB3342" s="97">
        <f t="shared" si="1819"/>
        <v>1</v>
      </c>
      <c r="AC3342" s="98">
        <f t="shared" si="1814"/>
        <v>291.21499999999997</v>
      </c>
      <c r="AD3342" s="77" t="s">
        <v>5890</v>
      </c>
      <c r="AE3342" s="54">
        <v>291.21499999999997</v>
      </c>
      <c r="AF3342" s="17"/>
    </row>
    <row r="3343" spans="1:32" ht="16.899999999999999" customHeight="1" x14ac:dyDescent="0.3">
      <c r="A3343" s="73" t="s">
        <v>35</v>
      </c>
      <c r="B3343" s="74" t="s">
        <v>1151</v>
      </c>
      <c r="C3343" s="48" t="s">
        <v>1143</v>
      </c>
      <c r="D3343" s="48">
        <v>1</v>
      </c>
      <c r="E3343" s="48">
        <v>30327</v>
      </c>
      <c r="F3343" s="48" t="s">
        <v>5915</v>
      </c>
      <c r="G3343" s="48" t="s">
        <v>122</v>
      </c>
      <c r="H3343" s="75">
        <f t="shared" si="1808"/>
        <v>0</v>
      </c>
      <c r="I3343" s="74">
        <v>34</v>
      </c>
      <c r="J3343" s="74">
        <v>34</v>
      </c>
      <c r="K3343" s="48">
        <f t="shared" si="1820"/>
        <v>34</v>
      </c>
      <c r="L3343" s="48">
        <f t="shared" si="1824"/>
        <v>-4</v>
      </c>
      <c r="M3343" s="48">
        <f t="shared" ref="M3343:M3389" si="1830">K3343+L3343</f>
        <v>30</v>
      </c>
      <c r="N3343" s="48">
        <v>0</v>
      </c>
      <c r="O3343" s="56">
        <v>0</v>
      </c>
      <c r="P3343" s="48" t="str">
        <f t="shared" si="1822"/>
        <v>392245 WH</v>
      </c>
      <c r="Q3343" s="76" t="s">
        <v>6187</v>
      </c>
      <c r="R3343" s="76" t="s">
        <v>6187</v>
      </c>
      <c r="S3343" s="49">
        <f t="shared" si="1810"/>
        <v>0</v>
      </c>
      <c r="T3343" s="49">
        <f t="shared" si="1823"/>
        <v>0</v>
      </c>
      <c r="U3343" s="49">
        <v>5.9230769230769234</v>
      </c>
      <c r="V3343" s="49">
        <f t="shared" si="1816"/>
        <v>5.9230769230769234</v>
      </c>
      <c r="W3343" s="49">
        <f t="shared" si="1818"/>
        <v>0</v>
      </c>
      <c r="X3343" s="90">
        <f t="shared" ref="X3343:X3351" si="1831">ROUNDUP(S3343*$X$4,0)</f>
        <v>0</v>
      </c>
      <c r="Y3343" s="91">
        <f t="shared" ref="Y3343:Y3389" si="1832">X3343*O3343</f>
        <v>0</v>
      </c>
      <c r="Z3343" s="93">
        <f t="shared" si="1829"/>
        <v>0</v>
      </c>
      <c r="AA3343" s="94">
        <f t="shared" ref="AA3343:AA3389" si="1833">Z3343*O3343</f>
        <v>0</v>
      </c>
      <c r="AB3343" s="97">
        <f t="shared" si="1819"/>
        <v>0</v>
      </c>
      <c r="AC3343" s="98">
        <f t="shared" ref="AC3343:AC3389" si="1834">AB3343*O3343</f>
        <v>0</v>
      </c>
      <c r="AD3343" s="77" t="s">
        <v>5890</v>
      </c>
      <c r="AE3343" s="54">
        <v>0</v>
      </c>
      <c r="AF3343" s="17"/>
    </row>
    <row r="3344" spans="1:32" ht="16.899999999999999" customHeight="1" x14ac:dyDescent="0.3">
      <c r="A3344" s="73" t="s">
        <v>35</v>
      </c>
      <c r="B3344" s="74" t="s">
        <v>1271</v>
      </c>
      <c r="C3344" s="48" t="s">
        <v>1143</v>
      </c>
      <c r="D3344" s="48">
        <v>1</v>
      </c>
      <c r="E3344" s="48">
        <v>30327</v>
      </c>
      <c r="F3344" s="48" t="s">
        <v>5915</v>
      </c>
      <c r="G3344" s="48" t="s">
        <v>122</v>
      </c>
      <c r="H3344" s="75">
        <f t="shared" ref="H3344:H3389" si="1835">(I3344-J3344)/J3344</f>
        <v>0</v>
      </c>
      <c r="I3344" s="74">
        <v>34</v>
      </c>
      <c r="J3344" s="74">
        <v>34</v>
      </c>
      <c r="K3344" s="48">
        <f t="shared" si="1820"/>
        <v>34</v>
      </c>
      <c r="L3344" s="48">
        <f t="shared" si="1824"/>
        <v>-4</v>
      </c>
      <c r="M3344" s="48">
        <f t="shared" si="1830"/>
        <v>30</v>
      </c>
      <c r="N3344" s="48">
        <v>0</v>
      </c>
      <c r="O3344" s="56">
        <v>0</v>
      </c>
      <c r="P3344" s="48" t="str">
        <f t="shared" si="1822"/>
        <v>391441 BK</v>
      </c>
      <c r="Q3344" s="76" t="s">
        <v>6187</v>
      </c>
      <c r="R3344" s="76" t="s">
        <v>6187</v>
      </c>
      <c r="S3344" s="49">
        <f t="shared" ref="S3344:S3389" si="1836">((Q3344/65*0.7)+(R3344/260*0.3))</f>
        <v>0</v>
      </c>
      <c r="T3344" s="49">
        <f t="shared" si="1823"/>
        <v>0</v>
      </c>
      <c r="U3344" s="49">
        <v>48.807692307692307</v>
      </c>
      <c r="V3344" s="49">
        <f t="shared" si="1816"/>
        <v>48.807692307692307</v>
      </c>
      <c r="W3344" s="49">
        <f t="shared" si="1818"/>
        <v>0</v>
      </c>
      <c r="X3344" s="90">
        <f t="shared" si="1831"/>
        <v>0</v>
      </c>
      <c r="Y3344" s="91">
        <f t="shared" si="1832"/>
        <v>0</v>
      </c>
      <c r="Z3344" s="93">
        <f t="shared" si="1829"/>
        <v>0</v>
      </c>
      <c r="AA3344" s="94">
        <f t="shared" si="1833"/>
        <v>0</v>
      </c>
      <c r="AB3344" s="97">
        <f t="shared" si="1819"/>
        <v>0</v>
      </c>
      <c r="AC3344" s="98">
        <f t="shared" si="1834"/>
        <v>0</v>
      </c>
      <c r="AD3344" s="77" t="s">
        <v>5890</v>
      </c>
      <c r="AE3344" s="54">
        <v>0</v>
      </c>
      <c r="AF3344" s="17"/>
    </row>
    <row r="3345" spans="1:32" ht="16.899999999999999" customHeight="1" x14ac:dyDescent="0.3">
      <c r="A3345" s="73" t="s">
        <v>7</v>
      </c>
      <c r="B3345" s="74" t="s">
        <v>1680</v>
      </c>
      <c r="C3345" s="48" t="s">
        <v>1143</v>
      </c>
      <c r="D3345" s="48">
        <v>1</v>
      </c>
      <c r="E3345" s="48">
        <v>30327</v>
      </c>
      <c r="F3345" s="48" t="s">
        <v>5915</v>
      </c>
      <c r="G3345" s="48" t="s">
        <v>122</v>
      </c>
      <c r="H3345" s="75">
        <f t="shared" si="1835"/>
        <v>0</v>
      </c>
      <c r="I3345" s="74">
        <v>34</v>
      </c>
      <c r="J3345" s="74">
        <v>34</v>
      </c>
      <c r="K3345" s="48">
        <f t="shared" si="1820"/>
        <v>34</v>
      </c>
      <c r="L3345" s="48">
        <f t="shared" si="1824"/>
        <v>-4</v>
      </c>
      <c r="M3345" s="48">
        <f t="shared" si="1830"/>
        <v>30</v>
      </c>
      <c r="N3345" s="48">
        <v>0</v>
      </c>
      <c r="O3345" s="56">
        <v>0</v>
      </c>
      <c r="P3345" s="48" t="str">
        <f t="shared" si="1822"/>
        <v>391845 WH</v>
      </c>
      <c r="Q3345" s="76" t="s">
        <v>6187</v>
      </c>
      <c r="R3345" s="76" t="s">
        <v>6187</v>
      </c>
      <c r="S3345" s="49">
        <f t="shared" si="1836"/>
        <v>0</v>
      </c>
      <c r="T3345" s="49">
        <f t="shared" si="1823"/>
        <v>0</v>
      </c>
      <c r="U3345" s="49">
        <v>109.73076923076924</v>
      </c>
      <c r="V3345" s="49">
        <f t="shared" si="1816"/>
        <v>109.73076923076924</v>
      </c>
      <c r="W3345" s="49">
        <f t="shared" si="1818"/>
        <v>0</v>
      </c>
      <c r="X3345" s="90">
        <f t="shared" si="1831"/>
        <v>0</v>
      </c>
      <c r="Y3345" s="91">
        <f t="shared" si="1832"/>
        <v>0</v>
      </c>
      <c r="Z3345" s="93">
        <f t="shared" si="1829"/>
        <v>0</v>
      </c>
      <c r="AA3345" s="94">
        <f t="shared" si="1833"/>
        <v>0</v>
      </c>
      <c r="AB3345" s="97">
        <f t="shared" si="1819"/>
        <v>0</v>
      </c>
      <c r="AC3345" s="98">
        <f t="shared" si="1834"/>
        <v>0</v>
      </c>
      <c r="AD3345" s="77" t="s">
        <v>5890</v>
      </c>
      <c r="AE3345" s="54">
        <v>0</v>
      </c>
      <c r="AF3345" s="17"/>
    </row>
    <row r="3346" spans="1:32" ht="16.899999999999999" customHeight="1" x14ac:dyDescent="0.3">
      <c r="A3346" s="73" t="s">
        <v>7</v>
      </c>
      <c r="B3346" s="74" t="s">
        <v>2189</v>
      </c>
      <c r="C3346" s="48" t="s">
        <v>1143</v>
      </c>
      <c r="D3346" s="48">
        <v>500</v>
      </c>
      <c r="E3346" s="48">
        <v>30327</v>
      </c>
      <c r="F3346" s="48" t="s">
        <v>5915</v>
      </c>
      <c r="G3346" s="48" t="s">
        <v>122</v>
      </c>
      <c r="H3346" s="75">
        <f t="shared" si="1835"/>
        <v>0</v>
      </c>
      <c r="I3346" s="74">
        <v>34</v>
      </c>
      <c r="J3346" s="74">
        <v>34</v>
      </c>
      <c r="K3346" s="48">
        <f t="shared" si="1820"/>
        <v>34</v>
      </c>
      <c r="L3346" s="48">
        <f t="shared" si="1824"/>
        <v>-4</v>
      </c>
      <c r="M3346" s="48">
        <f t="shared" si="1830"/>
        <v>30</v>
      </c>
      <c r="N3346" s="48">
        <v>1</v>
      </c>
      <c r="O3346" s="56">
        <v>311.61</v>
      </c>
      <c r="P3346" s="48" t="str">
        <f t="shared" si="1822"/>
        <v>392045 WH</v>
      </c>
      <c r="Q3346" s="76">
        <v>0</v>
      </c>
      <c r="R3346" s="76">
        <v>0</v>
      </c>
      <c r="S3346" s="49">
        <f t="shared" si="1836"/>
        <v>0</v>
      </c>
      <c r="T3346" s="49">
        <f t="shared" si="1823"/>
        <v>0</v>
      </c>
      <c r="U3346" s="49">
        <v>129.69230769230768</v>
      </c>
      <c r="V3346" s="49">
        <f t="shared" si="1816"/>
        <v>0.25938461538461538</v>
      </c>
      <c r="W3346" s="49">
        <f t="shared" si="1818"/>
        <v>0</v>
      </c>
      <c r="X3346" s="90">
        <f t="shared" si="1831"/>
        <v>0</v>
      </c>
      <c r="Y3346" s="91">
        <f t="shared" si="1832"/>
        <v>0</v>
      </c>
      <c r="Z3346" s="93">
        <f t="shared" si="1829"/>
        <v>0</v>
      </c>
      <c r="AA3346" s="94">
        <f t="shared" si="1833"/>
        <v>0</v>
      </c>
      <c r="AB3346" s="97">
        <f t="shared" si="1819"/>
        <v>0</v>
      </c>
      <c r="AC3346" s="98">
        <f t="shared" si="1834"/>
        <v>0</v>
      </c>
      <c r="AD3346" s="77" t="s">
        <v>5890</v>
      </c>
      <c r="AE3346" s="54">
        <v>0</v>
      </c>
      <c r="AF3346" s="17"/>
    </row>
    <row r="3347" spans="1:32" ht="16.899999999999999" customHeight="1" x14ac:dyDescent="0.3">
      <c r="A3347" s="73" t="s">
        <v>35</v>
      </c>
      <c r="B3347" s="74" t="s">
        <v>2191</v>
      </c>
      <c r="C3347" s="48" t="s">
        <v>1143</v>
      </c>
      <c r="D3347" s="48">
        <v>500</v>
      </c>
      <c r="E3347" s="48">
        <v>30327</v>
      </c>
      <c r="F3347" s="48" t="s">
        <v>5915</v>
      </c>
      <c r="G3347" s="48" t="s">
        <v>122</v>
      </c>
      <c r="H3347" s="75">
        <f t="shared" si="1835"/>
        <v>0</v>
      </c>
      <c r="I3347" s="74">
        <v>34</v>
      </c>
      <c r="J3347" s="74">
        <v>34</v>
      </c>
      <c r="K3347" s="48">
        <f t="shared" si="1820"/>
        <v>34</v>
      </c>
      <c r="L3347" s="48">
        <f t="shared" si="1824"/>
        <v>-4</v>
      </c>
      <c r="M3347" s="48">
        <f t="shared" si="1830"/>
        <v>30</v>
      </c>
      <c r="N3347" s="48">
        <v>1</v>
      </c>
      <c r="O3347" s="56">
        <v>1054.1500000000001</v>
      </c>
      <c r="P3347" s="48" t="str">
        <f t="shared" si="1822"/>
        <v>39X1825 WH</v>
      </c>
      <c r="Q3347" s="76">
        <v>0</v>
      </c>
      <c r="R3347" s="76">
        <v>0</v>
      </c>
      <c r="S3347" s="49">
        <f t="shared" si="1836"/>
        <v>0</v>
      </c>
      <c r="T3347" s="49">
        <f t="shared" si="1823"/>
        <v>0</v>
      </c>
      <c r="U3347" s="49">
        <v>41.88461538461538</v>
      </c>
      <c r="V3347" s="49">
        <f t="shared" si="1816"/>
        <v>8.3769230769230763E-2</v>
      </c>
      <c r="W3347" s="49">
        <f t="shared" si="1818"/>
        <v>0</v>
      </c>
      <c r="X3347" s="90">
        <f t="shared" si="1831"/>
        <v>0</v>
      </c>
      <c r="Y3347" s="91">
        <f t="shared" si="1832"/>
        <v>0</v>
      </c>
      <c r="Z3347" s="93">
        <f t="shared" si="1829"/>
        <v>0</v>
      </c>
      <c r="AA3347" s="94">
        <f t="shared" si="1833"/>
        <v>0</v>
      </c>
      <c r="AB3347" s="97">
        <f t="shared" si="1819"/>
        <v>0</v>
      </c>
      <c r="AC3347" s="98">
        <f t="shared" si="1834"/>
        <v>0</v>
      </c>
      <c r="AD3347" s="77" t="s">
        <v>5890</v>
      </c>
      <c r="AE3347" s="54">
        <v>0</v>
      </c>
      <c r="AF3347" s="17"/>
    </row>
    <row r="3348" spans="1:32" ht="16.899999999999999" customHeight="1" x14ac:dyDescent="0.3">
      <c r="A3348" s="73" t="s">
        <v>7</v>
      </c>
      <c r="B3348" s="74" t="s">
        <v>2299</v>
      </c>
      <c r="C3348" s="48" t="s">
        <v>1143</v>
      </c>
      <c r="D3348" s="48">
        <v>1</v>
      </c>
      <c r="E3348" s="48">
        <v>30327</v>
      </c>
      <c r="F3348" s="48" t="s">
        <v>5915</v>
      </c>
      <c r="G3348" s="48" t="s">
        <v>122</v>
      </c>
      <c r="H3348" s="75">
        <f t="shared" si="1835"/>
        <v>0</v>
      </c>
      <c r="I3348" s="74">
        <v>34</v>
      </c>
      <c r="J3348" s="74">
        <v>34</v>
      </c>
      <c r="K3348" s="48">
        <f t="shared" si="1820"/>
        <v>34</v>
      </c>
      <c r="L3348" s="48">
        <f t="shared" si="1824"/>
        <v>-4</v>
      </c>
      <c r="M3348" s="48">
        <f t="shared" si="1830"/>
        <v>30</v>
      </c>
      <c r="N3348" s="48">
        <v>0</v>
      </c>
      <c r="O3348" s="56">
        <v>0.69899999999999995</v>
      </c>
      <c r="P3348" s="48" t="str">
        <f t="shared" si="1822"/>
        <v>391245 WH</v>
      </c>
      <c r="Q3348" s="76" t="s">
        <v>6187</v>
      </c>
      <c r="R3348" s="76" t="s">
        <v>6187</v>
      </c>
      <c r="S3348" s="49">
        <f t="shared" si="1836"/>
        <v>0</v>
      </c>
      <c r="T3348" s="49">
        <f t="shared" si="1823"/>
        <v>0</v>
      </c>
      <c r="U3348" s="49">
        <v>108.07692307692309</v>
      </c>
      <c r="V3348" s="49">
        <f t="shared" si="1816"/>
        <v>108.07692307692309</v>
      </c>
      <c r="W3348" s="49">
        <f t="shared" si="1818"/>
        <v>0</v>
      </c>
      <c r="X3348" s="90">
        <f t="shared" si="1831"/>
        <v>0</v>
      </c>
      <c r="Y3348" s="91">
        <f t="shared" si="1832"/>
        <v>0</v>
      </c>
      <c r="Z3348" s="93">
        <f t="shared" si="1829"/>
        <v>0</v>
      </c>
      <c r="AA3348" s="94">
        <f t="shared" si="1833"/>
        <v>0</v>
      </c>
      <c r="AB3348" s="97">
        <f t="shared" si="1819"/>
        <v>0</v>
      </c>
      <c r="AC3348" s="98">
        <f t="shared" si="1834"/>
        <v>0</v>
      </c>
      <c r="AD3348" s="77" t="s">
        <v>5890</v>
      </c>
      <c r="AE3348" s="54">
        <v>0</v>
      </c>
      <c r="AF3348" s="17"/>
    </row>
    <row r="3349" spans="1:32" ht="16.899999999999999" customHeight="1" x14ac:dyDescent="0.3">
      <c r="A3349" s="73" t="s">
        <v>7</v>
      </c>
      <c r="B3349" s="74" t="s">
        <v>2303</v>
      </c>
      <c r="C3349" s="48" t="s">
        <v>1143</v>
      </c>
      <c r="D3349" s="48">
        <v>1</v>
      </c>
      <c r="E3349" s="48">
        <v>30327</v>
      </c>
      <c r="F3349" s="48" t="s">
        <v>5915</v>
      </c>
      <c r="G3349" s="48" t="s">
        <v>122</v>
      </c>
      <c r="H3349" s="75">
        <f t="shared" si="1835"/>
        <v>0</v>
      </c>
      <c r="I3349" s="74">
        <v>34</v>
      </c>
      <c r="J3349" s="74">
        <v>34</v>
      </c>
      <c r="K3349" s="48">
        <f t="shared" si="1820"/>
        <v>34</v>
      </c>
      <c r="L3349" s="48">
        <f t="shared" si="1824"/>
        <v>-4</v>
      </c>
      <c r="M3349" s="48">
        <f t="shared" si="1830"/>
        <v>30</v>
      </c>
      <c r="N3349" s="48">
        <v>0</v>
      </c>
      <c r="O3349" s="56">
        <v>0</v>
      </c>
      <c r="P3349" s="48" t="str">
        <f t="shared" si="1822"/>
        <v>392240 WH</v>
      </c>
      <c r="Q3349" s="76" t="s">
        <v>6187</v>
      </c>
      <c r="R3349" s="76" t="s">
        <v>6187</v>
      </c>
      <c r="S3349" s="49">
        <f t="shared" si="1836"/>
        <v>0</v>
      </c>
      <c r="T3349" s="49">
        <f t="shared" si="1823"/>
        <v>0</v>
      </c>
      <c r="U3349" s="49">
        <v>151.19230769230768</v>
      </c>
      <c r="V3349" s="49">
        <f t="shared" si="1816"/>
        <v>151.19230769230768</v>
      </c>
      <c r="W3349" s="49">
        <f t="shared" si="1818"/>
        <v>0</v>
      </c>
      <c r="X3349" s="90">
        <f t="shared" si="1831"/>
        <v>0</v>
      </c>
      <c r="Y3349" s="91">
        <f t="shared" si="1832"/>
        <v>0</v>
      </c>
      <c r="Z3349" s="93">
        <f t="shared" si="1829"/>
        <v>0</v>
      </c>
      <c r="AA3349" s="94">
        <f t="shared" si="1833"/>
        <v>0</v>
      </c>
      <c r="AB3349" s="97">
        <f t="shared" si="1819"/>
        <v>0</v>
      </c>
      <c r="AC3349" s="98">
        <f t="shared" si="1834"/>
        <v>0</v>
      </c>
      <c r="AD3349" s="77" t="s">
        <v>5890</v>
      </c>
      <c r="AE3349" s="54">
        <v>0</v>
      </c>
      <c r="AF3349" s="17"/>
    </row>
    <row r="3350" spans="1:32" ht="16.899999999999999" customHeight="1" x14ac:dyDescent="0.3">
      <c r="A3350" s="73" t="s">
        <v>7</v>
      </c>
      <c r="B3350" s="74" t="s">
        <v>2304</v>
      </c>
      <c r="C3350" s="48" t="s">
        <v>1143</v>
      </c>
      <c r="D3350" s="48">
        <v>1</v>
      </c>
      <c r="E3350" s="48">
        <v>30327</v>
      </c>
      <c r="F3350" s="48" t="s">
        <v>5915</v>
      </c>
      <c r="G3350" s="48" t="s">
        <v>122</v>
      </c>
      <c r="H3350" s="75">
        <f t="shared" si="1835"/>
        <v>0</v>
      </c>
      <c r="I3350" s="74">
        <v>34</v>
      </c>
      <c r="J3350" s="74">
        <v>34</v>
      </c>
      <c r="K3350" s="48">
        <f t="shared" si="1820"/>
        <v>34</v>
      </c>
      <c r="L3350" s="48">
        <f t="shared" si="1824"/>
        <v>-4</v>
      </c>
      <c r="M3350" s="48">
        <f t="shared" si="1830"/>
        <v>30</v>
      </c>
      <c r="N3350" s="48">
        <v>0</v>
      </c>
      <c r="O3350" s="56">
        <v>0</v>
      </c>
      <c r="P3350" s="48" t="str">
        <f t="shared" si="1822"/>
        <v>39X2205 WH</v>
      </c>
      <c r="Q3350" s="76" t="s">
        <v>6187</v>
      </c>
      <c r="R3350" s="76" t="s">
        <v>6187</v>
      </c>
      <c r="S3350" s="49">
        <f t="shared" si="1836"/>
        <v>0</v>
      </c>
      <c r="T3350" s="49">
        <f t="shared" si="1823"/>
        <v>0</v>
      </c>
      <c r="U3350" s="49">
        <v>423.53846153846149</v>
      </c>
      <c r="V3350" s="49">
        <f t="shared" si="1816"/>
        <v>423.53846153846149</v>
      </c>
      <c r="W3350" s="49">
        <f t="shared" si="1818"/>
        <v>0</v>
      </c>
      <c r="X3350" s="90">
        <f t="shared" si="1831"/>
        <v>0</v>
      </c>
      <c r="Y3350" s="91">
        <f t="shared" si="1832"/>
        <v>0</v>
      </c>
      <c r="Z3350" s="93">
        <f t="shared" si="1829"/>
        <v>0</v>
      </c>
      <c r="AA3350" s="94">
        <f t="shared" si="1833"/>
        <v>0</v>
      </c>
      <c r="AB3350" s="97">
        <f t="shared" si="1819"/>
        <v>0</v>
      </c>
      <c r="AC3350" s="98">
        <f t="shared" si="1834"/>
        <v>0</v>
      </c>
      <c r="AD3350" s="77" t="s">
        <v>5890</v>
      </c>
      <c r="AE3350" s="54">
        <v>0</v>
      </c>
      <c r="AF3350" s="17"/>
    </row>
    <row r="3351" spans="1:32" ht="16.899999999999999" customHeight="1" x14ac:dyDescent="0.3">
      <c r="A3351" s="73" t="s">
        <v>35</v>
      </c>
      <c r="B3351" s="74" t="s">
        <v>2305</v>
      </c>
      <c r="C3351" s="48" t="s">
        <v>1143</v>
      </c>
      <c r="D3351" s="48">
        <v>1</v>
      </c>
      <c r="E3351" s="48">
        <v>30327</v>
      </c>
      <c r="F3351" s="48" t="s">
        <v>5915</v>
      </c>
      <c r="G3351" s="48" t="s">
        <v>122</v>
      </c>
      <c r="H3351" s="75">
        <f t="shared" si="1835"/>
        <v>0</v>
      </c>
      <c r="I3351" s="74">
        <v>34</v>
      </c>
      <c r="J3351" s="74">
        <v>34</v>
      </c>
      <c r="K3351" s="48">
        <f t="shared" si="1820"/>
        <v>34</v>
      </c>
      <c r="L3351" s="48">
        <f t="shared" si="1824"/>
        <v>-4</v>
      </c>
      <c r="M3351" s="48">
        <f t="shared" si="1830"/>
        <v>30</v>
      </c>
      <c r="N3351" s="48">
        <v>0</v>
      </c>
      <c r="O3351" s="56">
        <v>0</v>
      </c>
      <c r="P3351" s="48" t="str">
        <f t="shared" si="1822"/>
        <v>39X2215 WH</v>
      </c>
      <c r="Q3351" s="76" t="s">
        <v>6187</v>
      </c>
      <c r="R3351" s="76" t="s">
        <v>6187</v>
      </c>
      <c r="S3351" s="49">
        <f t="shared" si="1836"/>
        <v>0</v>
      </c>
      <c r="T3351" s="49">
        <f t="shared" si="1823"/>
        <v>0</v>
      </c>
      <c r="U3351" s="49">
        <v>196.15384615384619</v>
      </c>
      <c r="V3351" s="49">
        <f t="shared" si="1816"/>
        <v>196.15384615384619</v>
      </c>
      <c r="W3351" s="49">
        <f t="shared" si="1818"/>
        <v>0</v>
      </c>
      <c r="X3351" s="90">
        <f t="shared" si="1831"/>
        <v>0</v>
      </c>
      <c r="Y3351" s="91">
        <f t="shared" si="1832"/>
        <v>0</v>
      </c>
      <c r="Z3351" s="93">
        <f t="shared" si="1829"/>
        <v>0</v>
      </c>
      <c r="AA3351" s="94">
        <f t="shared" si="1833"/>
        <v>0</v>
      </c>
      <c r="AB3351" s="97">
        <f t="shared" si="1819"/>
        <v>0</v>
      </c>
      <c r="AC3351" s="98">
        <f t="shared" si="1834"/>
        <v>0</v>
      </c>
      <c r="AD3351" s="77" t="s">
        <v>5890</v>
      </c>
      <c r="AE3351" s="54">
        <v>0</v>
      </c>
      <c r="AF3351" s="17"/>
    </row>
    <row r="3352" spans="1:32" ht="12.75" customHeight="1" x14ac:dyDescent="0.3">
      <c r="A3352" s="73" t="s">
        <v>7</v>
      </c>
      <c r="B3352" s="74" t="s">
        <v>3725</v>
      </c>
      <c r="C3352" s="48" t="s">
        <v>2144</v>
      </c>
      <c r="D3352" s="48">
        <v>1</v>
      </c>
      <c r="E3352" s="48">
        <v>4013</v>
      </c>
      <c r="F3352" s="48" t="s">
        <v>6180</v>
      </c>
      <c r="G3352" s="48" t="s">
        <v>35</v>
      </c>
      <c r="H3352" s="75">
        <f t="shared" si="1835"/>
        <v>0.14893617021276595</v>
      </c>
      <c r="I3352" s="74">
        <v>108</v>
      </c>
      <c r="J3352" s="74">
        <v>94</v>
      </c>
      <c r="K3352" s="48">
        <f>J3352</f>
        <v>94</v>
      </c>
      <c r="L3352" s="48">
        <f t="shared" si="1824"/>
        <v>-4</v>
      </c>
      <c r="M3352" s="48">
        <f t="shared" si="1830"/>
        <v>90</v>
      </c>
      <c r="N3352" s="48">
        <v>2493</v>
      </c>
      <c r="O3352" s="56">
        <v>1.72</v>
      </c>
      <c r="P3352" s="48" t="str">
        <f t="shared" si="1822"/>
        <v>M1243 WH</v>
      </c>
      <c r="Q3352" s="76">
        <v>0</v>
      </c>
      <c r="R3352" s="76">
        <v>2334</v>
      </c>
      <c r="S3352" s="49">
        <f t="shared" si="1836"/>
        <v>2.6930769230769229</v>
      </c>
      <c r="T3352" s="49">
        <f t="shared" si="1823"/>
        <v>2.6930769230769229</v>
      </c>
      <c r="U3352" s="49">
        <v>65.77</v>
      </c>
      <c r="V3352" s="49">
        <f t="shared" si="1816"/>
        <v>65.77</v>
      </c>
      <c r="W3352" s="49">
        <f t="shared" si="1818"/>
        <v>242.37692307692305</v>
      </c>
      <c r="X3352" s="90">
        <f>ROUND(V3352*$X$4,0)</f>
        <v>329</v>
      </c>
      <c r="Y3352" s="91">
        <f t="shared" si="1832"/>
        <v>565.88</v>
      </c>
      <c r="Z3352" s="93">
        <f>ROUND((V3352*M3352)+X3352,0)</f>
        <v>6248</v>
      </c>
      <c r="AA3352" s="94">
        <f t="shared" si="1833"/>
        <v>10746.56</v>
      </c>
      <c r="AB3352" s="97">
        <f>ROUND((V3352*$AB$4)+Z3352,0)</f>
        <v>6577</v>
      </c>
      <c r="AC3352" s="98">
        <f t="shared" si="1834"/>
        <v>11312.44</v>
      </c>
      <c r="AD3352" s="77" t="s">
        <v>5889</v>
      </c>
      <c r="AE3352" s="54">
        <v>11312.44</v>
      </c>
      <c r="AF3352" s="17"/>
    </row>
    <row r="3353" spans="1:32" ht="12.75" customHeight="1" x14ac:dyDescent="0.3">
      <c r="A3353" s="73" t="s">
        <v>7</v>
      </c>
      <c r="B3353" s="74" t="s">
        <v>2525</v>
      </c>
      <c r="C3353" s="48" t="s">
        <v>1143</v>
      </c>
      <c r="D3353" s="48">
        <v>1</v>
      </c>
      <c r="E3353" s="48">
        <v>30327</v>
      </c>
      <c r="F3353" s="48" t="s">
        <v>5915</v>
      </c>
      <c r="G3353" s="48" t="s">
        <v>122</v>
      </c>
      <c r="H3353" s="75">
        <f t="shared" si="1835"/>
        <v>0</v>
      </c>
      <c r="I3353" s="74">
        <v>34</v>
      </c>
      <c r="J3353" s="74">
        <v>34</v>
      </c>
      <c r="K3353" s="48">
        <f t="shared" ref="K3353:K3360" si="1837">I3353</f>
        <v>34</v>
      </c>
      <c r="L3353" s="48">
        <f t="shared" si="1824"/>
        <v>-4</v>
      </c>
      <c r="M3353" s="48">
        <f t="shared" si="1830"/>
        <v>30</v>
      </c>
      <c r="N3353" s="48">
        <v>0</v>
      </c>
      <c r="O3353" s="56">
        <v>0</v>
      </c>
      <c r="P3353" s="48" t="str">
        <f t="shared" si="1822"/>
        <v>391440 BK</v>
      </c>
      <c r="Q3353" s="76" t="s">
        <v>6187</v>
      </c>
      <c r="R3353" s="76" t="s">
        <v>6187</v>
      </c>
      <c r="S3353" s="49">
        <f t="shared" si="1836"/>
        <v>0</v>
      </c>
      <c r="T3353" s="49">
        <f t="shared" si="1823"/>
        <v>0</v>
      </c>
      <c r="U3353" s="49">
        <v>23.307692307692307</v>
      </c>
      <c r="V3353" s="49">
        <f t="shared" si="1816"/>
        <v>23.307692307692307</v>
      </c>
      <c r="W3353" s="49">
        <f t="shared" si="1818"/>
        <v>0</v>
      </c>
      <c r="X3353" s="90">
        <f t="shared" ref="X3353:X3356" si="1838">ROUNDUP(S3353*$X$4,0)</f>
        <v>0</v>
      </c>
      <c r="Y3353" s="91">
        <f t="shared" si="1832"/>
        <v>0</v>
      </c>
      <c r="Z3353" s="93">
        <f t="shared" ref="Z3353:Z3376" si="1839">ROUND((S3353*M3353)+X3353,0)</f>
        <v>0</v>
      </c>
      <c r="AA3353" s="94">
        <f t="shared" si="1833"/>
        <v>0</v>
      </c>
      <c r="AB3353" s="97">
        <f t="shared" ref="AB3353:AB3374" si="1840">ROUND((S3353*$AB$4)+Z3353,0)</f>
        <v>0</v>
      </c>
      <c r="AC3353" s="98">
        <f t="shared" si="1834"/>
        <v>0</v>
      </c>
      <c r="AD3353" s="77" t="s">
        <v>5890</v>
      </c>
      <c r="AE3353" s="54">
        <v>0</v>
      </c>
      <c r="AF3353" s="17"/>
    </row>
    <row r="3354" spans="1:32" ht="12.75" customHeight="1" x14ac:dyDescent="0.3">
      <c r="A3354" s="73" t="s">
        <v>7</v>
      </c>
      <c r="B3354" s="74" t="s">
        <v>2824</v>
      </c>
      <c r="C3354" s="48" t="s">
        <v>1143</v>
      </c>
      <c r="D3354" s="48">
        <v>1</v>
      </c>
      <c r="E3354" s="48">
        <v>30327</v>
      </c>
      <c r="F3354" s="48" t="s">
        <v>5915</v>
      </c>
      <c r="G3354" s="48" t="s">
        <v>122</v>
      </c>
      <c r="H3354" s="75">
        <f t="shared" si="1835"/>
        <v>0</v>
      </c>
      <c r="I3354" s="74">
        <v>34</v>
      </c>
      <c r="J3354" s="74">
        <v>34</v>
      </c>
      <c r="K3354" s="48">
        <f t="shared" si="1837"/>
        <v>34</v>
      </c>
      <c r="L3354" s="48">
        <f t="shared" si="1824"/>
        <v>-4</v>
      </c>
      <c r="M3354" s="48">
        <f t="shared" si="1830"/>
        <v>30</v>
      </c>
      <c r="N3354" s="48">
        <v>0</v>
      </c>
      <c r="O3354" s="56">
        <v>0.79500000000000004</v>
      </c>
      <c r="P3354" s="48" t="str">
        <f t="shared" si="1822"/>
        <v>391497 WH</v>
      </c>
      <c r="Q3354" s="76" t="s">
        <v>6187</v>
      </c>
      <c r="R3354" s="76" t="s">
        <v>6187</v>
      </c>
      <c r="S3354" s="49">
        <f t="shared" si="1836"/>
        <v>0</v>
      </c>
      <c r="T3354" s="49">
        <f t="shared" si="1823"/>
        <v>0</v>
      </c>
      <c r="U3354" s="49">
        <v>8.5</v>
      </c>
      <c r="V3354" s="49">
        <f t="shared" si="1816"/>
        <v>8.5</v>
      </c>
      <c r="W3354" s="49">
        <f t="shared" si="1818"/>
        <v>0</v>
      </c>
      <c r="X3354" s="90">
        <f t="shared" si="1838"/>
        <v>0</v>
      </c>
      <c r="Y3354" s="91">
        <f t="shared" si="1832"/>
        <v>0</v>
      </c>
      <c r="Z3354" s="93">
        <f t="shared" si="1839"/>
        <v>0</v>
      </c>
      <c r="AA3354" s="94">
        <f t="shared" si="1833"/>
        <v>0</v>
      </c>
      <c r="AB3354" s="97">
        <f t="shared" si="1840"/>
        <v>0</v>
      </c>
      <c r="AC3354" s="98">
        <f t="shared" si="1834"/>
        <v>0</v>
      </c>
      <c r="AD3354" s="77" t="s">
        <v>5890</v>
      </c>
      <c r="AE3354" s="54">
        <v>0</v>
      </c>
      <c r="AF3354" s="17"/>
    </row>
    <row r="3355" spans="1:32" ht="12.75" customHeight="1" x14ac:dyDescent="0.3">
      <c r="A3355" s="73" t="s">
        <v>7</v>
      </c>
      <c r="B3355" s="74" t="s">
        <v>2917</v>
      </c>
      <c r="C3355" s="48" t="s">
        <v>1143</v>
      </c>
      <c r="D3355" s="48">
        <v>1</v>
      </c>
      <c r="E3355" s="48">
        <v>30327</v>
      </c>
      <c r="F3355" s="48" t="s">
        <v>5915</v>
      </c>
      <c r="G3355" s="48" t="s">
        <v>122</v>
      </c>
      <c r="H3355" s="75">
        <f t="shared" si="1835"/>
        <v>0</v>
      </c>
      <c r="I3355" s="74">
        <v>34</v>
      </c>
      <c r="J3355" s="74">
        <v>34</v>
      </c>
      <c r="K3355" s="48">
        <f t="shared" si="1837"/>
        <v>34</v>
      </c>
      <c r="L3355" s="48">
        <f t="shared" si="1824"/>
        <v>-4</v>
      </c>
      <c r="M3355" s="48">
        <f t="shared" si="1830"/>
        <v>30</v>
      </c>
      <c r="N3355" s="48">
        <v>0</v>
      </c>
      <c r="O3355" s="56">
        <v>0.6129</v>
      </c>
      <c r="P3355" s="48" t="str">
        <f t="shared" si="1822"/>
        <v>391000 BK</v>
      </c>
      <c r="Q3355" s="76" t="s">
        <v>6187</v>
      </c>
      <c r="R3355" s="76" t="s">
        <v>6187</v>
      </c>
      <c r="S3355" s="49">
        <f t="shared" si="1836"/>
        <v>0</v>
      </c>
      <c r="T3355" s="49">
        <f t="shared" si="1823"/>
        <v>0</v>
      </c>
      <c r="U3355" s="49">
        <v>61.84615384615384</v>
      </c>
      <c r="V3355" s="49">
        <f t="shared" si="1816"/>
        <v>61.84615384615384</v>
      </c>
      <c r="W3355" s="49">
        <f t="shared" si="1818"/>
        <v>0</v>
      </c>
      <c r="X3355" s="90">
        <f t="shared" si="1838"/>
        <v>0</v>
      </c>
      <c r="Y3355" s="91">
        <f t="shared" si="1832"/>
        <v>0</v>
      </c>
      <c r="Z3355" s="93">
        <f t="shared" si="1839"/>
        <v>0</v>
      </c>
      <c r="AA3355" s="94">
        <f t="shared" si="1833"/>
        <v>0</v>
      </c>
      <c r="AB3355" s="97">
        <f t="shared" si="1840"/>
        <v>0</v>
      </c>
      <c r="AC3355" s="98">
        <f t="shared" si="1834"/>
        <v>0</v>
      </c>
      <c r="AD3355" s="77" t="s">
        <v>5890</v>
      </c>
      <c r="AE3355" s="54">
        <v>0</v>
      </c>
      <c r="AF3355" s="17"/>
    </row>
    <row r="3356" spans="1:32" ht="16.899999999999999" customHeight="1" x14ac:dyDescent="0.3">
      <c r="A3356" s="73" t="s">
        <v>7</v>
      </c>
      <c r="B3356" s="74" t="s">
        <v>2918</v>
      </c>
      <c r="C3356" s="48" t="s">
        <v>1143</v>
      </c>
      <c r="D3356" s="48">
        <v>1</v>
      </c>
      <c r="E3356" s="48">
        <v>30327</v>
      </c>
      <c r="F3356" s="48" t="s">
        <v>5915</v>
      </c>
      <c r="G3356" s="48" t="s">
        <v>122</v>
      </c>
      <c r="H3356" s="75">
        <f t="shared" si="1835"/>
        <v>0</v>
      </c>
      <c r="I3356" s="74">
        <v>34</v>
      </c>
      <c r="J3356" s="74">
        <v>34</v>
      </c>
      <c r="K3356" s="48">
        <f t="shared" si="1837"/>
        <v>34</v>
      </c>
      <c r="L3356" s="48">
        <f t="shared" si="1824"/>
        <v>-4</v>
      </c>
      <c r="M3356" s="48">
        <f t="shared" si="1830"/>
        <v>30</v>
      </c>
      <c r="N3356" s="48">
        <v>0</v>
      </c>
      <c r="O3356" s="56">
        <v>0.751</v>
      </c>
      <c r="P3356" s="48" t="str">
        <f t="shared" si="1822"/>
        <v>391045 WH</v>
      </c>
      <c r="Q3356" s="76" t="s">
        <v>6187</v>
      </c>
      <c r="R3356" s="76" t="s">
        <v>6187</v>
      </c>
      <c r="S3356" s="49">
        <f t="shared" si="1836"/>
        <v>0</v>
      </c>
      <c r="T3356" s="49">
        <f t="shared" si="1823"/>
        <v>0</v>
      </c>
      <c r="U3356" s="49">
        <v>134.30769230769232</v>
      </c>
      <c r="V3356" s="49">
        <f t="shared" si="1816"/>
        <v>134.30769230769232</v>
      </c>
      <c r="W3356" s="49">
        <f t="shared" si="1818"/>
        <v>0</v>
      </c>
      <c r="X3356" s="90">
        <f t="shared" si="1838"/>
        <v>0</v>
      </c>
      <c r="Y3356" s="91">
        <f t="shared" si="1832"/>
        <v>0</v>
      </c>
      <c r="Z3356" s="93">
        <f t="shared" si="1839"/>
        <v>0</v>
      </c>
      <c r="AA3356" s="94">
        <f t="shared" si="1833"/>
        <v>0</v>
      </c>
      <c r="AB3356" s="97">
        <f t="shared" si="1840"/>
        <v>0</v>
      </c>
      <c r="AC3356" s="98">
        <f t="shared" si="1834"/>
        <v>0</v>
      </c>
      <c r="AD3356" s="77" t="s">
        <v>5890</v>
      </c>
      <c r="AE3356" s="54">
        <v>0</v>
      </c>
      <c r="AF3356" s="17"/>
    </row>
    <row r="3357" spans="1:32" ht="16.899999999999999" customHeight="1" x14ac:dyDescent="0.3">
      <c r="A3357" s="73" t="s">
        <v>7</v>
      </c>
      <c r="B3357" s="74" t="s">
        <v>3047</v>
      </c>
      <c r="C3357" s="48" t="s">
        <v>1143</v>
      </c>
      <c r="D3357" s="48">
        <v>1</v>
      </c>
      <c r="E3357" s="48">
        <v>30327</v>
      </c>
      <c r="F3357" s="48" t="s">
        <v>5915</v>
      </c>
      <c r="G3357" s="48" t="s">
        <v>122</v>
      </c>
      <c r="H3357" s="75">
        <f t="shared" si="1835"/>
        <v>0</v>
      </c>
      <c r="I3357" s="74">
        <v>34</v>
      </c>
      <c r="J3357" s="74">
        <v>34</v>
      </c>
      <c r="K3357" s="48">
        <f t="shared" si="1837"/>
        <v>34</v>
      </c>
      <c r="L3357" s="48">
        <f t="shared" si="1824"/>
        <v>-4</v>
      </c>
      <c r="M3357" s="48">
        <f t="shared" si="1830"/>
        <v>30</v>
      </c>
      <c r="N3357" s="48">
        <v>0</v>
      </c>
      <c r="O3357" s="56">
        <v>0</v>
      </c>
      <c r="P3357" s="48" t="str">
        <f t="shared" si="1822"/>
        <v>390845 WH</v>
      </c>
      <c r="Q3357" s="76" t="s">
        <v>6187</v>
      </c>
      <c r="R3357" s="76" t="s">
        <v>6187</v>
      </c>
      <c r="S3357" s="49">
        <f t="shared" si="1836"/>
        <v>0</v>
      </c>
      <c r="T3357" s="49">
        <f t="shared" si="1823"/>
        <v>0</v>
      </c>
      <c r="U3357" s="49">
        <v>43.346153846153847</v>
      </c>
      <c r="V3357" s="49">
        <f t="shared" si="1816"/>
        <v>43.346153846153847</v>
      </c>
      <c r="W3357" s="49">
        <f t="shared" ref="W3357:W3390" si="1841">S3357*M3357</f>
        <v>0</v>
      </c>
      <c r="X3357" s="90">
        <f>ROUNDUP(S3357*$X$4,0)</f>
        <v>0</v>
      </c>
      <c r="Y3357" s="91">
        <f t="shared" si="1832"/>
        <v>0</v>
      </c>
      <c r="Z3357" s="93">
        <f t="shared" si="1839"/>
        <v>0</v>
      </c>
      <c r="AA3357" s="94">
        <f t="shared" si="1833"/>
        <v>0</v>
      </c>
      <c r="AB3357" s="97">
        <f t="shared" si="1840"/>
        <v>0</v>
      </c>
      <c r="AC3357" s="98">
        <f t="shared" si="1834"/>
        <v>0</v>
      </c>
      <c r="AD3357" s="77" t="s">
        <v>5890</v>
      </c>
      <c r="AE3357" s="54">
        <v>0</v>
      </c>
      <c r="AF3357" s="17"/>
    </row>
    <row r="3358" spans="1:32" ht="16.899999999999999" customHeight="1" x14ac:dyDescent="0.3">
      <c r="A3358" s="73" t="s">
        <v>35</v>
      </c>
      <c r="B3358" s="74" t="s">
        <v>3365</v>
      </c>
      <c r="C3358" s="48" t="s">
        <v>1143</v>
      </c>
      <c r="D3358" s="48">
        <v>1</v>
      </c>
      <c r="E3358" s="48">
        <v>30327</v>
      </c>
      <c r="F3358" s="48" t="s">
        <v>5915</v>
      </c>
      <c r="G3358" s="48" t="s">
        <v>122</v>
      </c>
      <c r="H3358" s="75">
        <f t="shared" si="1835"/>
        <v>0</v>
      </c>
      <c r="I3358" s="74">
        <v>34</v>
      </c>
      <c r="J3358" s="74">
        <v>34</v>
      </c>
      <c r="K3358" s="48">
        <f t="shared" si="1837"/>
        <v>34</v>
      </c>
      <c r="L3358" s="48">
        <f t="shared" si="1824"/>
        <v>-4</v>
      </c>
      <c r="M3358" s="48">
        <f t="shared" si="1830"/>
        <v>30</v>
      </c>
      <c r="N3358" s="48">
        <v>0</v>
      </c>
      <c r="O3358" s="56">
        <v>0</v>
      </c>
      <c r="P3358" s="48" t="str">
        <f t="shared" si="1822"/>
        <v>391697 WH</v>
      </c>
      <c r="Q3358" s="76" t="s">
        <v>6187</v>
      </c>
      <c r="R3358" s="76" t="s">
        <v>6187</v>
      </c>
      <c r="S3358" s="49">
        <f t="shared" si="1836"/>
        <v>0</v>
      </c>
      <c r="T3358" s="49">
        <f t="shared" si="1823"/>
        <v>0</v>
      </c>
      <c r="U3358" s="49">
        <v>19.5</v>
      </c>
      <c r="V3358" s="49">
        <f t="shared" si="1816"/>
        <v>19.5</v>
      </c>
      <c r="W3358" s="49">
        <f t="shared" si="1841"/>
        <v>0</v>
      </c>
      <c r="X3358" s="90">
        <f t="shared" ref="X3358:X3359" si="1842">ROUNDUP(S3358*$X$4,0)</f>
        <v>0</v>
      </c>
      <c r="Y3358" s="91">
        <f t="shared" si="1832"/>
        <v>0</v>
      </c>
      <c r="Z3358" s="93">
        <f t="shared" si="1839"/>
        <v>0</v>
      </c>
      <c r="AA3358" s="94">
        <f t="shared" si="1833"/>
        <v>0</v>
      </c>
      <c r="AB3358" s="97">
        <f t="shared" si="1840"/>
        <v>0</v>
      </c>
      <c r="AC3358" s="98">
        <f t="shared" si="1834"/>
        <v>0</v>
      </c>
      <c r="AD3358" s="77" t="s">
        <v>5890</v>
      </c>
      <c r="AE3358" s="54">
        <v>0</v>
      </c>
      <c r="AF3358" s="17"/>
    </row>
    <row r="3359" spans="1:32" ht="16.899999999999999" customHeight="1" x14ac:dyDescent="0.3">
      <c r="A3359" s="73" t="s">
        <v>35</v>
      </c>
      <c r="B3359" s="74" t="s">
        <v>3366</v>
      </c>
      <c r="C3359" s="48" t="s">
        <v>1143</v>
      </c>
      <c r="D3359" s="48">
        <v>1</v>
      </c>
      <c r="E3359" s="48">
        <v>30327</v>
      </c>
      <c r="F3359" s="48" t="s">
        <v>5915</v>
      </c>
      <c r="G3359" s="48" t="s">
        <v>122</v>
      </c>
      <c r="H3359" s="75">
        <f t="shared" si="1835"/>
        <v>0</v>
      </c>
      <c r="I3359" s="74">
        <v>34</v>
      </c>
      <c r="J3359" s="74">
        <v>34</v>
      </c>
      <c r="K3359" s="48">
        <f t="shared" si="1837"/>
        <v>34</v>
      </c>
      <c r="L3359" s="48">
        <f t="shared" si="1824"/>
        <v>-4</v>
      </c>
      <c r="M3359" s="48">
        <f t="shared" si="1830"/>
        <v>30</v>
      </c>
      <c r="N3359" s="48">
        <v>0</v>
      </c>
      <c r="O3359" s="56">
        <v>0</v>
      </c>
      <c r="P3359" s="48" t="str">
        <f t="shared" si="1822"/>
        <v>392050 WH</v>
      </c>
      <c r="Q3359" s="76" t="s">
        <v>6187</v>
      </c>
      <c r="R3359" s="76" t="s">
        <v>6187</v>
      </c>
      <c r="S3359" s="49">
        <f t="shared" si="1836"/>
        <v>0</v>
      </c>
      <c r="T3359" s="49">
        <f t="shared" si="1823"/>
        <v>0</v>
      </c>
      <c r="U3359" s="49">
        <v>16.730769230769234</v>
      </c>
      <c r="V3359" s="49">
        <f t="shared" si="1816"/>
        <v>16.730769230769234</v>
      </c>
      <c r="W3359" s="49">
        <f t="shared" si="1841"/>
        <v>0</v>
      </c>
      <c r="X3359" s="90">
        <f t="shared" si="1842"/>
        <v>0</v>
      </c>
      <c r="Y3359" s="91">
        <f t="shared" si="1832"/>
        <v>0</v>
      </c>
      <c r="Z3359" s="93">
        <f t="shared" si="1839"/>
        <v>0</v>
      </c>
      <c r="AA3359" s="94">
        <f t="shared" si="1833"/>
        <v>0</v>
      </c>
      <c r="AB3359" s="97">
        <f t="shared" si="1840"/>
        <v>0</v>
      </c>
      <c r="AC3359" s="98">
        <f t="shared" si="1834"/>
        <v>0</v>
      </c>
      <c r="AD3359" s="77" t="s">
        <v>5890</v>
      </c>
      <c r="AE3359" s="54">
        <v>0</v>
      </c>
      <c r="AF3359" s="17"/>
    </row>
    <row r="3360" spans="1:32" ht="16.899999999999999" customHeight="1" x14ac:dyDescent="0.3">
      <c r="A3360" s="73" t="s">
        <v>7</v>
      </c>
      <c r="B3360" s="74" t="s">
        <v>3367</v>
      </c>
      <c r="C3360" s="48" t="s">
        <v>1143</v>
      </c>
      <c r="D3360" s="48">
        <v>1</v>
      </c>
      <c r="E3360" s="48">
        <v>30327</v>
      </c>
      <c r="F3360" s="48" t="s">
        <v>5915</v>
      </c>
      <c r="G3360" s="48" t="s">
        <v>122</v>
      </c>
      <c r="H3360" s="75">
        <f t="shared" si="1835"/>
        <v>0</v>
      </c>
      <c r="I3360" s="74">
        <v>34</v>
      </c>
      <c r="J3360" s="74">
        <v>34</v>
      </c>
      <c r="K3360" s="48">
        <f t="shared" si="1837"/>
        <v>34</v>
      </c>
      <c r="L3360" s="48">
        <f t="shared" si="1824"/>
        <v>-4</v>
      </c>
      <c r="M3360" s="48">
        <f t="shared" si="1830"/>
        <v>30</v>
      </c>
      <c r="N3360" s="48">
        <v>0</v>
      </c>
      <c r="O3360" s="56">
        <v>1.45</v>
      </c>
      <c r="P3360" s="48" t="str">
        <f t="shared" si="1822"/>
        <v>398133 BK</v>
      </c>
      <c r="Q3360" s="76" t="s">
        <v>6187</v>
      </c>
      <c r="R3360" s="76" t="s">
        <v>6187</v>
      </c>
      <c r="S3360" s="49">
        <f t="shared" si="1836"/>
        <v>0</v>
      </c>
      <c r="T3360" s="49">
        <f t="shared" si="1823"/>
        <v>0</v>
      </c>
      <c r="U3360" s="49">
        <v>75.84615384615384</v>
      </c>
      <c r="V3360" s="49">
        <f t="shared" si="1816"/>
        <v>75.84615384615384</v>
      </c>
      <c r="W3360" s="49">
        <f t="shared" si="1841"/>
        <v>0</v>
      </c>
      <c r="X3360" s="90">
        <f t="shared" ref="X3360:X3361" si="1843">ROUNDUP(S3360*$X$4,0)</f>
        <v>0</v>
      </c>
      <c r="Y3360" s="91">
        <f t="shared" si="1832"/>
        <v>0</v>
      </c>
      <c r="Z3360" s="93">
        <f t="shared" si="1839"/>
        <v>0</v>
      </c>
      <c r="AA3360" s="94">
        <f t="shared" si="1833"/>
        <v>0</v>
      </c>
      <c r="AB3360" s="97">
        <f t="shared" si="1840"/>
        <v>0</v>
      </c>
      <c r="AC3360" s="98">
        <f t="shared" si="1834"/>
        <v>0</v>
      </c>
      <c r="AD3360" s="77" t="s">
        <v>5890</v>
      </c>
      <c r="AE3360" s="54">
        <v>0</v>
      </c>
      <c r="AF3360" s="17"/>
    </row>
    <row r="3361" spans="1:32" ht="16.899999999999999" customHeight="1" x14ac:dyDescent="0.3">
      <c r="A3361" s="73" t="s">
        <v>35</v>
      </c>
      <c r="B3361" s="74" t="s">
        <v>4963</v>
      </c>
      <c r="C3361" s="48" t="s">
        <v>1797</v>
      </c>
      <c r="D3361" s="48">
        <v>16</v>
      </c>
      <c r="E3361" s="48">
        <v>4445</v>
      </c>
      <c r="F3361" s="48" t="s">
        <v>5912</v>
      </c>
      <c r="G3361" s="48" t="s">
        <v>122</v>
      </c>
      <c r="H3361" s="75">
        <f t="shared" si="1835"/>
        <v>0.14285714285714285</v>
      </c>
      <c r="I3361" s="74">
        <v>32</v>
      </c>
      <c r="J3361" s="74">
        <v>28</v>
      </c>
      <c r="K3361" s="48">
        <f>J3361</f>
        <v>28</v>
      </c>
      <c r="L3361" s="48">
        <f t="shared" si="1824"/>
        <v>-4</v>
      </c>
      <c r="M3361" s="48">
        <f t="shared" si="1830"/>
        <v>24</v>
      </c>
      <c r="N3361" s="48">
        <v>0</v>
      </c>
      <c r="O3361" s="56">
        <v>15.28</v>
      </c>
      <c r="P3361" s="48" t="str">
        <f t="shared" si="1822"/>
        <v>F2211IN YL</v>
      </c>
      <c r="Q3361" s="76" t="s">
        <v>6187</v>
      </c>
      <c r="R3361" s="76" t="s">
        <v>6187</v>
      </c>
      <c r="S3361" s="49">
        <f t="shared" si="1836"/>
        <v>0</v>
      </c>
      <c r="T3361" s="49">
        <f t="shared" si="1823"/>
        <v>0</v>
      </c>
      <c r="U3361" s="49">
        <v>5.9961538461538462</v>
      </c>
      <c r="V3361" s="49">
        <f t="shared" si="1816"/>
        <v>0.37475961538461539</v>
      </c>
      <c r="W3361" s="49">
        <f t="shared" si="1841"/>
        <v>0</v>
      </c>
      <c r="X3361" s="90">
        <f t="shared" si="1843"/>
        <v>0</v>
      </c>
      <c r="Y3361" s="91">
        <f t="shared" si="1832"/>
        <v>0</v>
      </c>
      <c r="Z3361" s="93">
        <f t="shared" si="1839"/>
        <v>0</v>
      </c>
      <c r="AA3361" s="94">
        <f t="shared" si="1833"/>
        <v>0</v>
      </c>
      <c r="AB3361" s="97">
        <f t="shared" si="1840"/>
        <v>0</v>
      </c>
      <c r="AC3361" s="98">
        <f t="shared" si="1834"/>
        <v>0</v>
      </c>
      <c r="AD3361" s="77" t="s">
        <v>3</v>
      </c>
      <c r="AE3361" s="54">
        <v>0</v>
      </c>
      <c r="AF3361" s="17"/>
    </row>
    <row r="3362" spans="1:32" ht="16.899999999999999" customHeight="1" x14ac:dyDescent="0.3">
      <c r="A3362" s="73" t="s">
        <v>35</v>
      </c>
      <c r="B3362" s="74" t="s">
        <v>3490</v>
      </c>
      <c r="C3362" s="48" t="s">
        <v>1143</v>
      </c>
      <c r="D3362" s="48">
        <v>500</v>
      </c>
      <c r="E3362" s="48">
        <v>30327</v>
      </c>
      <c r="F3362" s="48" t="s">
        <v>5915</v>
      </c>
      <c r="G3362" s="48" t="s">
        <v>122</v>
      </c>
      <c r="H3362" s="75">
        <f t="shared" si="1835"/>
        <v>0</v>
      </c>
      <c r="I3362" s="74">
        <v>34</v>
      </c>
      <c r="J3362" s="74">
        <v>34</v>
      </c>
      <c r="K3362" s="48">
        <f t="shared" ref="K3362:K3373" si="1844">I3362</f>
        <v>34</v>
      </c>
      <c r="L3362" s="48">
        <f t="shared" si="1824"/>
        <v>-4</v>
      </c>
      <c r="M3362" s="48">
        <f t="shared" si="1830"/>
        <v>30</v>
      </c>
      <c r="N3362" s="48">
        <v>1</v>
      </c>
      <c r="O3362" s="56">
        <v>515.20000000000005</v>
      </c>
      <c r="P3362" s="48" t="str">
        <f t="shared" si="1822"/>
        <v>391697 WH</v>
      </c>
      <c r="Q3362" s="76">
        <v>1</v>
      </c>
      <c r="R3362" s="76">
        <v>1</v>
      </c>
      <c r="S3362" s="49">
        <f t="shared" si="1836"/>
        <v>1.1923076923076923E-2</v>
      </c>
      <c r="T3362" s="49">
        <f t="shared" si="1823"/>
        <v>5.9615384615384617</v>
      </c>
      <c r="U3362" s="49">
        <v>19.5</v>
      </c>
      <c r="V3362" s="49">
        <f t="shared" si="1816"/>
        <v>3.9E-2</v>
      </c>
      <c r="W3362" s="49">
        <f t="shared" si="1841"/>
        <v>0.3576923076923077</v>
      </c>
      <c r="X3362" s="90">
        <f>ROUND(S3362*$X$4,0)</f>
        <v>0</v>
      </c>
      <c r="Y3362" s="91">
        <f t="shared" si="1832"/>
        <v>0</v>
      </c>
      <c r="Z3362" s="93">
        <f t="shared" si="1839"/>
        <v>0</v>
      </c>
      <c r="AA3362" s="94">
        <f t="shared" si="1833"/>
        <v>0</v>
      </c>
      <c r="AB3362" s="97">
        <f t="shared" si="1840"/>
        <v>0</v>
      </c>
      <c r="AC3362" s="98">
        <f t="shared" si="1834"/>
        <v>0</v>
      </c>
      <c r="AD3362" s="77" t="s">
        <v>5890</v>
      </c>
      <c r="AE3362" s="54">
        <v>0</v>
      </c>
      <c r="AF3362" s="17"/>
    </row>
    <row r="3363" spans="1:32" ht="16.899999999999999" customHeight="1" x14ac:dyDescent="0.3">
      <c r="A3363" s="73" t="s">
        <v>7</v>
      </c>
      <c r="B3363" s="74" t="s">
        <v>3912</v>
      </c>
      <c r="C3363" s="48" t="s">
        <v>1143</v>
      </c>
      <c r="D3363" s="48">
        <v>1</v>
      </c>
      <c r="E3363" s="48">
        <v>30327</v>
      </c>
      <c r="F3363" s="48" t="s">
        <v>5915</v>
      </c>
      <c r="G3363" s="48" t="s">
        <v>122</v>
      </c>
      <c r="H3363" s="75">
        <f t="shared" si="1835"/>
        <v>0</v>
      </c>
      <c r="I3363" s="74">
        <v>34</v>
      </c>
      <c r="J3363" s="74">
        <v>34</v>
      </c>
      <c r="K3363" s="48">
        <f t="shared" si="1844"/>
        <v>34</v>
      </c>
      <c r="L3363" s="48">
        <f t="shared" si="1824"/>
        <v>-4</v>
      </c>
      <c r="M3363" s="48">
        <f t="shared" si="1830"/>
        <v>30</v>
      </c>
      <c r="N3363" s="48">
        <v>0</v>
      </c>
      <c r="O3363" s="56">
        <v>0</v>
      </c>
      <c r="P3363" s="48" t="str">
        <f t="shared" si="1822"/>
        <v>391897 WH</v>
      </c>
      <c r="Q3363" s="76" t="s">
        <v>6187</v>
      </c>
      <c r="R3363" s="76" t="s">
        <v>6187</v>
      </c>
      <c r="S3363" s="49">
        <f t="shared" si="1836"/>
        <v>0</v>
      </c>
      <c r="T3363" s="49">
        <f t="shared" si="1823"/>
        <v>0</v>
      </c>
      <c r="U3363" s="49">
        <v>36.384615384615387</v>
      </c>
      <c r="V3363" s="49">
        <f t="shared" si="1816"/>
        <v>36.384615384615387</v>
      </c>
      <c r="W3363" s="49">
        <f t="shared" si="1841"/>
        <v>0</v>
      </c>
      <c r="X3363" s="90">
        <f t="shared" ref="X3363:X3365" si="1845">ROUNDUP(S3363*$X$4,0)</f>
        <v>0</v>
      </c>
      <c r="Y3363" s="91">
        <f t="shared" si="1832"/>
        <v>0</v>
      </c>
      <c r="Z3363" s="93">
        <f t="shared" si="1839"/>
        <v>0</v>
      </c>
      <c r="AA3363" s="94">
        <f t="shared" si="1833"/>
        <v>0</v>
      </c>
      <c r="AB3363" s="97">
        <f t="shared" si="1840"/>
        <v>0</v>
      </c>
      <c r="AC3363" s="98">
        <f t="shared" si="1834"/>
        <v>0</v>
      </c>
      <c r="AD3363" s="77" t="s">
        <v>5890</v>
      </c>
      <c r="AE3363" s="54">
        <v>0</v>
      </c>
      <c r="AF3363" s="17"/>
    </row>
    <row r="3364" spans="1:32" ht="16.899999999999999" customHeight="1" x14ac:dyDescent="0.3">
      <c r="A3364" s="73" t="s">
        <v>35</v>
      </c>
      <c r="B3364" s="74" t="s">
        <v>3913</v>
      </c>
      <c r="C3364" s="48" t="s">
        <v>1143</v>
      </c>
      <c r="D3364" s="48">
        <v>1</v>
      </c>
      <c r="E3364" s="48">
        <v>30327</v>
      </c>
      <c r="F3364" s="48" t="s">
        <v>5915</v>
      </c>
      <c r="G3364" s="48" t="s">
        <v>122</v>
      </c>
      <c r="H3364" s="75">
        <f t="shared" si="1835"/>
        <v>0</v>
      </c>
      <c r="I3364" s="74">
        <v>34</v>
      </c>
      <c r="J3364" s="74">
        <v>34</v>
      </c>
      <c r="K3364" s="48">
        <f t="shared" si="1844"/>
        <v>34</v>
      </c>
      <c r="L3364" s="48">
        <f t="shared" si="1824"/>
        <v>-4</v>
      </c>
      <c r="M3364" s="48">
        <f t="shared" si="1830"/>
        <v>30</v>
      </c>
      <c r="N3364" s="48">
        <v>0</v>
      </c>
      <c r="O3364" s="56">
        <v>0</v>
      </c>
      <c r="P3364" s="48" t="str">
        <f t="shared" si="1822"/>
        <v>392250 WH</v>
      </c>
      <c r="Q3364" s="76" t="s">
        <v>6187</v>
      </c>
      <c r="R3364" s="76" t="s">
        <v>6187</v>
      </c>
      <c r="S3364" s="49">
        <f t="shared" si="1836"/>
        <v>0</v>
      </c>
      <c r="T3364" s="49">
        <f t="shared" si="1823"/>
        <v>0</v>
      </c>
      <c r="U3364" s="49">
        <v>71.42307692307692</v>
      </c>
      <c r="V3364" s="49">
        <f t="shared" si="1816"/>
        <v>71.42307692307692</v>
      </c>
      <c r="W3364" s="49">
        <f t="shared" si="1841"/>
        <v>0</v>
      </c>
      <c r="X3364" s="90">
        <f t="shared" si="1845"/>
        <v>0</v>
      </c>
      <c r="Y3364" s="91">
        <f t="shared" si="1832"/>
        <v>0</v>
      </c>
      <c r="Z3364" s="93">
        <f t="shared" si="1839"/>
        <v>0</v>
      </c>
      <c r="AA3364" s="94">
        <f t="shared" si="1833"/>
        <v>0</v>
      </c>
      <c r="AB3364" s="97">
        <f t="shared" si="1840"/>
        <v>0</v>
      </c>
      <c r="AC3364" s="98">
        <f t="shared" si="1834"/>
        <v>0</v>
      </c>
      <c r="AD3364" s="77" t="s">
        <v>5890</v>
      </c>
      <c r="AE3364" s="54">
        <v>0</v>
      </c>
      <c r="AF3364" s="17"/>
    </row>
    <row r="3365" spans="1:32" ht="16.899999999999999" customHeight="1" x14ac:dyDescent="0.3">
      <c r="A3365" s="73" t="s">
        <v>35</v>
      </c>
      <c r="B3365" s="74" t="s">
        <v>4259</v>
      </c>
      <c r="C3365" s="48" t="s">
        <v>1143</v>
      </c>
      <c r="D3365" s="48">
        <v>500</v>
      </c>
      <c r="E3365" s="48">
        <v>30327</v>
      </c>
      <c r="F3365" s="48" t="s">
        <v>5915</v>
      </c>
      <c r="G3365" s="48" t="s">
        <v>122</v>
      </c>
      <c r="H3365" s="75">
        <f t="shared" si="1835"/>
        <v>0</v>
      </c>
      <c r="I3365" s="74">
        <v>34</v>
      </c>
      <c r="J3365" s="74">
        <v>34</v>
      </c>
      <c r="K3365" s="48">
        <f t="shared" si="1844"/>
        <v>34</v>
      </c>
      <c r="L3365" s="48">
        <f t="shared" si="1824"/>
        <v>-4</v>
      </c>
      <c r="M3365" s="48">
        <f t="shared" si="1830"/>
        <v>30</v>
      </c>
      <c r="N3365" s="48">
        <v>1</v>
      </c>
      <c r="O3365" s="56">
        <v>287.17</v>
      </c>
      <c r="P3365" s="48" t="str">
        <f t="shared" si="1822"/>
        <v>392250 WH</v>
      </c>
      <c r="Q3365" s="76">
        <v>0</v>
      </c>
      <c r="R3365" s="76">
        <v>0</v>
      </c>
      <c r="S3365" s="49">
        <f t="shared" si="1836"/>
        <v>0</v>
      </c>
      <c r="T3365" s="49">
        <f t="shared" si="1823"/>
        <v>0</v>
      </c>
      <c r="U3365" s="49">
        <v>71.42307692307692</v>
      </c>
      <c r="V3365" s="49">
        <f t="shared" si="1816"/>
        <v>0.14284615384615384</v>
      </c>
      <c r="W3365" s="49">
        <f t="shared" si="1841"/>
        <v>0</v>
      </c>
      <c r="X3365" s="90">
        <f t="shared" si="1845"/>
        <v>0</v>
      </c>
      <c r="Y3365" s="91">
        <f t="shared" si="1832"/>
        <v>0</v>
      </c>
      <c r="Z3365" s="93">
        <f t="shared" si="1839"/>
        <v>0</v>
      </c>
      <c r="AA3365" s="94">
        <f t="shared" si="1833"/>
        <v>0</v>
      </c>
      <c r="AB3365" s="97">
        <f t="shared" si="1840"/>
        <v>0</v>
      </c>
      <c r="AC3365" s="98">
        <f t="shared" si="1834"/>
        <v>0</v>
      </c>
      <c r="AD3365" s="77" t="s">
        <v>5890</v>
      </c>
      <c r="AE3365" s="54">
        <v>0</v>
      </c>
      <c r="AF3365" s="17"/>
    </row>
    <row r="3366" spans="1:32" ht="16.899999999999999" customHeight="1" x14ac:dyDescent="0.3">
      <c r="A3366" s="73" t="s">
        <v>35</v>
      </c>
      <c r="B3366" s="74" t="s">
        <v>5347</v>
      </c>
      <c r="C3366" s="48" t="s">
        <v>1143</v>
      </c>
      <c r="D3366" s="48">
        <v>1</v>
      </c>
      <c r="E3366" s="48">
        <v>30327</v>
      </c>
      <c r="F3366" s="48" t="s">
        <v>5915</v>
      </c>
      <c r="G3366" s="48" t="s">
        <v>122</v>
      </c>
      <c r="H3366" s="75">
        <f t="shared" si="1835"/>
        <v>0</v>
      </c>
      <c r="I3366" s="74">
        <v>34</v>
      </c>
      <c r="J3366" s="74">
        <v>34</v>
      </c>
      <c r="K3366" s="48">
        <f t="shared" si="1844"/>
        <v>34</v>
      </c>
      <c r="L3366" s="48">
        <f t="shared" si="1824"/>
        <v>-4</v>
      </c>
      <c r="M3366" s="48">
        <f t="shared" si="1830"/>
        <v>30</v>
      </c>
      <c r="N3366" s="48">
        <v>0</v>
      </c>
      <c r="O3366" s="56">
        <v>0</v>
      </c>
      <c r="P3366" s="48" t="str">
        <f t="shared" si="1822"/>
        <v>39X1825 WH</v>
      </c>
      <c r="Q3366" s="76" t="s">
        <v>6187</v>
      </c>
      <c r="R3366" s="76" t="s">
        <v>6187</v>
      </c>
      <c r="S3366" s="49">
        <f t="shared" si="1836"/>
        <v>0</v>
      </c>
      <c r="T3366" s="49">
        <f t="shared" si="1823"/>
        <v>0</v>
      </c>
      <c r="U3366" s="49">
        <v>41.88461538461538</v>
      </c>
      <c r="V3366" s="49">
        <f t="shared" si="1816"/>
        <v>41.88461538461538</v>
      </c>
      <c r="W3366" s="49">
        <f t="shared" si="1841"/>
        <v>0</v>
      </c>
      <c r="X3366" s="90">
        <f>ROUNDUP(S3366*$X$4,0)</f>
        <v>0</v>
      </c>
      <c r="Y3366" s="91">
        <f t="shared" si="1832"/>
        <v>0</v>
      </c>
      <c r="Z3366" s="93">
        <f t="shared" si="1839"/>
        <v>0</v>
      </c>
      <c r="AA3366" s="94">
        <f t="shared" si="1833"/>
        <v>0</v>
      </c>
      <c r="AB3366" s="97">
        <f t="shared" si="1840"/>
        <v>0</v>
      </c>
      <c r="AC3366" s="98">
        <f t="shared" si="1834"/>
        <v>0</v>
      </c>
      <c r="AD3366" s="77" t="s">
        <v>5890</v>
      </c>
      <c r="AE3366" s="54">
        <v>0</v>
      </c>
      <c r="AF3366" s="17"/>
    </row>
    <row r="3367" spans="1:32" ht="16.899999999999999" customHeight="1" x14ac:dyDescent="0.3">
      <c r="A3367" s="73" t="s">
        <v>7</v>
      </c>
      <c r="B3367" s="74" t="s">
        <v>3739</v>
      </c>
      <c r="C3367" s="48" t="s">
        <v>1154</v>
      </c>
      <c r="D3367" s="48">
        <v>100</v>
      </c>
      <c r="E3367" s="48">
        <v>2834</v>
      </c>
      <c r="F3367" s="48" t="s">
        <v>6126</v>
      </c>
      <c r="G3367" s="48">
        <v>2</v>
      </c>
      <c r="H3367" s="75">
        <f t="shared" si="1835"/>
        <v>-0.65</v>
      </c>
      <c r="I3367" s="74">
        <v>35</v>
      </c>
      <c r="J3367" s="74">
        <v>100</v>
      </c>
      <c r="K3367" s="48">
        <f t="shared" si="1844"/>
        <v>35</v>
      </c>
      <c r="L3367" s="48"/>
      <c r="M3367" s="48">
        <f t="shared" si="1830"/>
        <v>35</v>
      </c>
      <c r="N3367" s="48">
        <v>1</v>
      </c>
      <c r="O3367" s="56">
        <v>35.502000000000002</v>
      </c>
      <c r="P3367" s="48" t="str">
        <f t="shared" si="1822"/>
        <v>5292C SL</v>
      </c>
      <c r="Q3367" s="76">
        <v>9</v>
      </c>
      <c r="R3367" s="76">
        <v>10</v>
      </c>
      <c r="S3367" s="49">
        <f t="shared" si="1836"/>
        <v>0.10846153846153846</v>
      </c>
      <c r="T3367" s="49">
        <f t="shared" si="1823"/>
        <v>10.846153846153845</v>
      </c>
      <c r="U3367" s="49">
        <v>10.846153846153845</v>
      </c>
      <c r="V3367" s="49">
        <f t="shared" si="1816"/>
        <v>0.10846153846153844</v>
      </c>
      <c r="W3367" s="49">
        <f t="shared" si="1841"/>
        <v>3.796153846153846</v>
      </c>
      <c r="X3367" s="90">
        <f>ROUND(S3367*$X$4,0)</f>
        <v>1</v>
      </c>
      <c r="Y3367" s="91">
        <f t="shared" si="1832"/>
        <v>35.502000000000002</v>
      </c>
      <c r="Z3367" s="93">
        <f t="shared" si="1839"/>
        <v>5</v>
      </c>
      <c r="AA3367" s="94">
        <f t="shared" si="1833"/>
        <v>177.51000000000002</v>
      </c>
      <c r="AB3367" s="97">
        <f t="shared" si="1840"/>
        <v>6</v>
      </c>
      <c r="AC3367" s="98">
        <f t="shared" si="1834"/>
        <v>213.012</v>
      </c>
      <c r="AD3367" s="77" t="s">
        <v>3</v>
      </c>
      <c r="AE3367" s="54">
        <v>213.012</v>
      </c>
      <c r="AF3367" s="17"/>
    </row>
    <row r="3368" spans="1:32" ht="16.899999999999999" customHeight="1" x14ac:dyDescent="0.3">
      <c r="A3368" s="73" t="s">
        <v>7</v>
      </c>
      <c r="B3368" s="74" t="s">
        <v>5677</v>
      </c>
      <c r="C3368" s="48" t="s">
        <v>1143</v>
      </c>
      <c r="D3368" s="48">
        <v>500</v>
      </c>
      <c r="E3368" s="48">
        <v>30327</v>
      </c>
      <c r="F3368" s="48" t="s">
        <v>5915</v>
      </c>
      <c r="G3368" s="48" t="s">
        <v>122</v>
      </c>
      <c r="H3368" s="75">
        <f t="shared" si="1835"/>
        <v>0</v>
      </c>
      <c r="I3368" s="74">
        <v>34</v>
      </c>
      <c r="J3368" s="74">
        <v>34</v>
      </c>
      <c r="K3368" s="48">
        <f t="shared" si="1844"/>
        <v>34</v>
      </c>
      <c r="L3368" s="48">
        <f>$L$3</f>
        <v>-4</v>
      </c>
      <c r="M3368" s="48">
        <f t="shared" si="1830"/>
        <v>30</v>
      </c>
      <c r="N3368" s="48">
        <v>0</v>
      </c>
      <c r="O3368" s="56">
        <v>341.97</v>
      </c>
      <c r="P3368" s="48" t="str">
        <f t="shared" si="1822"/>
        <v>391440 BK</v>
      </c>
      <c r="Q3368" s="76">
        <v>0</v>
      </c>
      <c r="R3368" s="76">
        <v>0</v>
      </c>
      <c r="S3368" s="49">
        <f t="shared" si="1836"/>
        <v>0</v>
      </c>
      <c r="T3368" s="49">
        <f t="shared" si="1823"/>
        <v>0</v>
      </c>
      <c r="U3368" s="49">
        <v>23.307692307692307</v>
      </c>
      <c r="V3368" s="49">
        <f t="shared" si="1816"/>
        <v>4.6615384615384614E-2</v>
      </c>
      <c r="W3368" s="49">
        <f t="shared" si="1841"/>
        <v>0</v>
      </c>
      <c r="X3368" s="90">
        <f t="shared" ref="X3368:X3369" si="1846">ROUNDUP(S3368*$X$4,0)</f>
        <v>0</v>
      </c>
      <c r="Y3368" s="91">
        <f t="shared" si="1832"/>
        <v>0</v>
      </c>
      <c r="Z3368" s="93">
        <f t="shared" si="1839"/>
        <v>0</v>
      </c>
      <c r="AA3368" s="94">
        <f t="shared" si="1833"/>
        <v>0</v>
      </c>
      <c r="AB3368" s="97">
        <f t="shared" si="1840"/>
        <v>0</v>
      </c>
      <c r="AC3368" s="98">
        <f t="shared" si="1834"/>
        <v>0</v>
      </c>
      <c r="AD3368" s="77" t="s">
        <v>5890</v>
      </c>
      <c r="AE3368" s="54">
        <v>0</v>
      </c>
      <c r="AF3368" s="17"/>
    </row>
    <row r="3369" spans="1:32" ht="16.899999999999999" customHeight="1" x14ac:dyDescent="0.3">
      <c r="A3369" s="73" t="s">
        <v>35</v>
      </c>
      <c r="B3369" s="74" t="s">
        <v>5678</v>
      </c>
      <c r="C3369" s="48" t="s">
        <v>1143</v>
      </c>
      <c r="D3369" s="48">
        <v>1</v>
      </c>
      <c r="E3369" s="48">
        <v>30327</v>
      </c>
      <c r="F3369" s="48" t="s">
        <v>5915</v>
      </c>
      <c r="G3369" s="48" t="s">
        <v>122</v>
      </c>
      <c r="H3369" s="75">
        <f t="shared" si="1835"/>
        <v>0</v>
      </c>
      <c r="I3369" s="74">
        <v>34</v>
      </c>
      <c r="J3369" s="74">
        <v>34</v>
      </c>
      <c r="K3369" s="48">
        <f t="shared" si="1844"/>
        <v>34</v>
      </c>
      <c r="L3369" s="48">
        <f>$L$3</f>
        <v>-4</v>
      </c>
      <c r="M3369" s="48">
        <f t="shared" si="1830"/>
        <v>30</v>
      </c>
      <c r="N3369" s="48">
        <v>0</v>
      </c>
      <c r="O3369" s="56">
        <v>0</v>
      </c>
      <c r="P3369" s="48" t="str">
        <f t="shared" si="1822"/>
        <v>391645 WH</v>
      </c>
      <c r="Q3369" s="76" t="s">
        <v>6187</v>
      </c>
      <c r="R3369" s="76" t="s">
        <v>6187</v>
      </c>
      <c r="S3369" s="49">
        <f t="shared" si="1836"/>
        <v>0</v>
      </c>
      <c r="T3369" s="49">
        <f t="shared" si="1823"/>
        <v>0</v>
      </c>
      <c r="U3369" s="49">
        <v>114.03846153846153</v>
      </c>
      <c r="V3369" s="49">
        <f t="shared" si="1816"/>
        <v>114.03846153846153</v>
      </c>
      <c r="W3369" s="49">
        <f t="shared" si="1841"/>
        <v>0</v>
      </c>
      <c r="X3369" s="90">
        <f t="shared" si="1846"/>
        <v>0</v>
      </c>
      <c r="Y3369" s="91">
        <f t="shared" si="1832"/>
        <v>0</v>
      </c>
      <c r="Z3369" s="93">
        <f t="shared" si="1839"/>
        <v>0</v>
      </c>
      <c r="AA3369" s="94">
        <f t="shared" si="1833"/>
        <v>0</v>
      </c>
      <c r="AB3369" s="97">
        <f t="shared" si="1840"/>
        <v>0</v>
      </c>
      <c r="AC3369" s="98">
        <f t="shared" si="1834"/>
        <v>0</v>
      </c>
      <c r="AD3369" s="77" t="s">
        <v>5890</v>
      </c>
      <c r="AE3369" s="54">
        <v>0</v>
      </c>
      <c r="AF3369" s="17"/>
    </row>
    <row r="3370" spans="1:32" ht="16.899999999999999" customHeight="1" x14ac:dyDescent="0.3">
      <c r="A3370" s="73" t="s">
        <v>35</v>
      </c>
      <c r="B3370" s="74" t="s">
        <v>2516</v>
      </c>
      <c r="C3370" s="48" t="s">
        <v>34</v>
      </c>
      <c r="D3370" s="48">
        <v>500</v>
      </c>
      <c r="E3370" s="48">
        <v>4008</v>
      </c>
      <c r="F3370" s="48" t="s">
        <v>5910</v>
      </c>
      <c r="G3370" s="48" t="s">
        <v>35</v>
      </c>
      <c r="H3370" s="75">
        <f t="shared" si="1835"/>
        <v>0</v>
      </c>
      <c r="I3370" s="74">
        <v>24</v>
      </c>
      <c r="J3370" s="74">
        <v>24</v>
      </c>
      <c r="K3370" s="48">
        <f t="shared" si="1844"/>
        <v>24</v>
      </c>
      <c r="L3370" s="48">
        <f>$L$3</f>
        <v>-4</v>
      </c>
      <c r="M3370" s="48">
        <f t="shared" si="1830"/>
        <v>20</v>
      </c>
      <c r="N3370" s="48">
        <v>1</v>
      </c>
      <c r="O3370" s="56">
        <v>45.2575</v>
      </c>
      <c r="P3370" s="48" t="str">
        <f t="shared" si="1822"/>
        <v>2132 SV</v>
      </c>
      <c r="Q3370" s="76">
        <v>0</v>
      </c>
      <c r="R3370" s="76">
        <v>0</v>
      </c>
      <c r="S3370" s="49">
        <f t="shared" si="1836"/>
        <v>0</v>
      </c>
      <c r="T3370" s="49">
        <f t="shared" si="1823"/>
        <v>0</v>
      </c>
      <c r="U3370" s="49">
        <v>244.26923076923075</v>
      </c>
      <c r="V3370" s="49">
        <f t="shared" si="1816"/>
        <v>0.48853846153846148</v>
      </c>
      <c r="W3370" s="49">
        <f t="shared" si="1841"/>
        <v>0</v>
      </c>
      <c r="X3370" s="90">
        <f>ROUNDUP(S3370*$X$3,0)</f>
        <v>0</v>
      </c>
      <c r="Y3370" s="91">
        <f t="shared" si="1832"/>
        <v>0</v>
      </c>
      <c r="Z3370" s="93">
        <f t="shared" si="1839"/>
        <v>0</v>
      </c>
      <c r="AA3370" s="94">
        <f t="shared" si="1833"/>
        <v>0</v>
      </c>
      <c r="AB3370" s="97">
        <f t="shared" si="1840"/>
        <v>0</v>
      </c>
      <c r="AC3370" s="98">
        <f t="shared" si="1834"/>
        <v>0</v>
      </c>
      <c r="AD3370" s="77" t="s">
        <v>5890</v>
      </c>
      <c r="AE3370" s="54">
        <v>0</v>
      </c>
      <c r="AF3370" s="17"/>
    </row>
    <row r="3371" spans="1:32" ht="16.899999999999999" customHeight="1" x14ac:dyDescent="0.3">
      <c r="A3371" s="73" t="s">
        <v>7</v>
      </c>
      <c r="B3371" s="74" t="s">
        <v>3740</v>
      </c>
      <c r="C3371" s="48" t="s">
        <v>1154</v>
      </c>
      <c r="D3371" s="48">
        <v>1000</v>
      </c>
      <c r="E3371" s="48">
        <v>2834</v>
      </c>
      <c r="F3371" s="48" t="s">
        <v>6126</v>
      </c>
      <c r="G3371" s="48">
        <v>2</v>
      </c>
      <c r="H3371" s="75">
        <f t="shared" si="1835"/>
        <v>0</v>
      </c>
      <c r="I3371" s="74">
        <v>40</v>
      </c>
      <c r="J3371" s="74">
        <f>I3371</f>
        <v>40</v>
      </c>
      <c r="K3371" s="48">
        <f t="shared" si="1844"/>
        <v>40</v>
      </c>
      <c r="L3371" s="48"/>
      <c r="M3371" s="48">
        <f t="shared" si="1830"/>
        <v>40</v>
      </c>
      <c r="N3371" s="48">
        <v>0</v>
      </c>
      <c r="O3371" s="56">
        <v>620.07970999999998</v>
      </c>
      <c r="P3371" s="48" t="str">
        <f t="shared" si="1822"/>
        <v>5341C SL</v>
      </c>
      <c r="Q3371" s="76">
        <v>0</v>
      </c>
      <c r="R3371" s="76">
        <v>5</v>
      </c>
      <c r="S3371" s="49">
        <f t="shared" si="1836"/>
        <v>5.7692307692307696E-3</v>
      </c>
      <c r="T3371" s="49">
        <f t="shared" si="1823"/>
        <v>5.7692307692307692</v>
      </c>
      <c r="U3371" s="49">
        <v>6.8076923076923075</v>
      </c>
      <c r="V3371" s="49">
        <f t="shared" si="1816"/>
        <v>6.8076923076923071E-3</v>
      </c>
      <c r="W3371" s="49">
        <f t="shared" si="1841"/>
        <v>0.23076923076923078</v>
      </c>
      <c r="X3371" s="90">
        <f>ROUNDUP(S3371*$X$4,0)</f>
        <v>1</v>
      </c>
      <c r="Y3371" s="91">
        <f t="shared" si="1832"/>
        <v>620.07970999999998</v>
      </c>
      <c r="Z3371" s="93">
        <f t="shared" si="1839"/>
        <v>1</v>
      </c>
      <c r="AA3371" s="94">
        <f t="shared" si="1833"/>
        <v>620.07970999999998</v>
      </c>
      <c r="AB3371" s="97">
        <f t="shared" si="1840"/>
        <v>1</v>
      </c>
      <c r="AC3371" s="98">
        <f t="shared" si="1834"/>
        <v>620.07970999999998</v>
      </c>
      <c r="AD3371" s="77" t="s">
        <v>3</v>
      </c>
      <c r="AE3371" s="54">
        <v>620.07970999999998</v>
      </c>
      <c r="AF3371" s="17"/>
    </row>
    <row r="3372" spans="1:32" ht="16.899999999999999" customHeight="1" x14ac:dyDescent="0.3">
      <c r="A3372" s="73" t="s">
        <v>7</v>
      </c>
      <c r="B3372" s="74" t="s">
        <v>3741</v>
      </c>
      <c r="C3372" s="48" t="s">
        <v>1154</v>
      </c>
      <c r="D3372" s="48">
        <v>1000</v>
      </c>
      <c r="E3372" s="48">
        <v>2834</v>
      </c>
      <c r="F3372" s="48" t="s">
        <v>6126</v>
      </c>
      <c r="G3372" s="48">
        <v>2</v>
      </c>
      <c r="H3372" s="75">
        <f t="shared" si="1835"/>
        <v>-0.65</v>
      </c>
      <c r="I3372" s="74">
        <v>35</v>
      </c>
      <c r="J3372" s="74">
        <v>100</v>
      </c>
      <c r="K3372" s="48">
        <f t="shared" si="1844"/>
        <v>35</v>
      </c>
      <c r="L3372" s="48"/>
      <c r="M3372" s="48">
        <f t="shared" si="1830"/>
        <v>35</v>
      </c>
      <c r="N3372" s="48">
        <v>9</v>
      </c>
      <c r="O3372" s="56">
        <v>265.64999999999998</v>
      </c>
      <c r="P3372" s="48" t="str">
        <f t="shared" si="1822"/>
        <v>5363C SL</v>
      </c>
      <c r="Q3372" s="76">
        <v>3</v>
      </c>
      <c r="R3372" s="76">
        <v>12</v>
      </c>
      <c r="S3372" s="49">
        <f t="shared" si="1836"/>
        <v>4.6153846153846156E-2</v>
      </c>
      <c r="T3372" s="49">
        <f t="shared" si="1823"/>
        <v>46.153846153846153</v>
      </c>
      <c r="U3372" s="49">
        <v>62.88461538461538</v>
      </c>
      <c r="V3372" s="49">
        <f t="shared" si="1816"/>
        <v>6.2884615384615386E-2</v>
      </c>
      <c r="W3372" s="49">
        <f t="shared" si="1841"/>
        <v>1.6153846153846154</v>
      </c>
      <c r="X3372" s="90">
        <f>ROUND(S3372*$X$4,0)</f>
        <v>0</v>
      </c>
      <c r="Y3372" s="91">
        <f t="shared" si="1832"/>
        <v>0</v>
      </c>
      <c r="Z3372" s="93">
        <f t="shared" si="1839"/>
        <v>2</v>
      </c>
      <c r="AA3372" s="94">
        <f t="shared" si="1833"/>
        <v>531.29999999999995</v>
      </c>
      <c r="AB3372" s="97">
        <f t="shared" si="1840"/>
        <v>2</v>
      </c>
      <c r="AC3372" s="98">
        <f t="shared" si="1834"/>
        <v>531.29999999999995</v>
      </c>
      <c r="AD3372" s="77" t="s">
        <v>3</v>
      </c>
      <c r="AE3372" s="54">
        <v>531.29999999999995</v>
      </c>
      <c r="AF3372" s="17"/>
    </row>
    <row r="3373" spans="1:32" ht="12.75" customHeight="1" x14ac:dyDescent="0.3">
      <c r="A3373" s="73" t="s">
        <v>7</v>
      </c>
      <c r="B3373" s="74" t="s">
        <v>5679</v>
      </c>
      <c r="C3373" s="48" t="s">
        <v>1143</v>
      </c>
      <c r="D3373" s="48">
        <v>500</v>
      </c>
      <c r="E3373" s="48">
        <v>30327</v>
      </c>
      <c r="F3373" s="48" t="s">
        <v>5915</v>
      </c>
      <c r="G3373" s="48" t="s">
        <v>122</v>
      </c>
      <c r="H3373" s="75">
        <f t="shared" si="1835"/>
        <v>0</v>
      </c>
      <c r="I3373" s="74">
        <v>34</v>
      </c>
      <c r="J3373" s="74">
        <v>34</v>
      </c>
      <c r="K3373" s="48">
        <f t="shared" si="1844"/>
        <v>34</v>
      </c>
      <c r="L3373" s="48">
        <f>$L$3</f>
        <v>-4</v>
      </c>
      <c r="M3373" s="48">
        <f t="shared" si="1830"/>
        <v>30</v>
      </c>
      <c r="N3373" s="48">
        <v>0</v>
      </c>
      <c r="O3373" s="56">
        <v>458.6</v>
      </c>
      <c r="P3373" s="48" t="str">
        <f t="shared" si="1822"/>
        <v>391897 WH</v>
      </c>
      <c r="Q3373" s="76">
        <v>0</v>
      </c>
      <c r="R3373" s="76">
        <v>1</v>
      </c>
      <c r="S3373" s="49">
        <f t="shared" si="1836"/>
        <v>1.153846153846154E-3</v>
      </c>
      <c r="T3373" s="49">
        <f t="shared" si="1823"/>
        <v>0.57692307692307698</v>
      </c>
      <c r="U3373" s="49">
        <v>36.384615384615387</v>
      </c>
      <c r="V3373" s="49">
        <f t="shared" si="1816"/>
        <v>7.276923076923078E-2</v>
      </c>
      <c r="W3373" s="49">
        <f t="shared" si="1841"/>
        <v>3.4615384615384617E-2</v>
      </c>
      <c r="X3373" s="90">
        <f>ROUNDUP(S3373*$X$4,0)</f>
        <v>1</v>
      </c>
      <c r="Y3373" s="91">
        <f t="shared" si="1832"/>
        <v>458.6</v>
      </c>
      <c r="Z3373" s="93">
        <f t="shared" si="1839"/>
        <v>1</v>
      </c>
      <c r="AA3373" s="94">
        <f t="shared" si="1833"/>
        <v>458.6</v>
      </c>
      <c r="AB3373" s="97">
        <f t="shared" si="1840"/>
        <v>1</v>
      </c>
      <c r="AC3373" s="98">
        <f t="shared" si="1834"/>
        <v>458.6</v>
      </c>
      <c r="AD3373" s="77" t="s">
        <v>5890</v>
      </c>
      <c r="AE3373" s="54">
        <v>458.6</v>
      </c>
      <c r="AF3373" s="17"/>
    </row>
    <row r="3374" spans="1:32" ht="16.899999999999999" customHeight="1" x14ac:dyDescent="0.3">
      <c r="A3374" s="73" t="s">
        <v>35</v>
      </c>
      <c r="B3374" s="74" t="s">
        <v>5760</v>
      </c>
      <c r="C3374" s="48" t="s">
        <v>464</v>
      </c>
      <c r="D3374" s="48">
        <v>100</v>
      </c>
      <c r="E3374" s="48">
        <v>2800</v>
      </c>
      <c r="F3374" s="48" t="s">
        <v>5911</v>
      </c>
      <c r="G3374" s="48" t="s">
        <v>112</v>
      </c>
      <c r="H3374" s="75">
        <f t="shared" si="1835"/>
        <v>0.09</v>
      </c>
      <c r="I3374" s="74">
        <v>109</v>
      </c>
      <c r="J3374" s="74">
        <v>100</v>
      </c>
      <c r="K3374" s="48">
        <f>J3374</f>
        <v>100</v>
      </c>
      <c r="L3374" s="48">
        <f>$L$3</f>
        <v>-4</v>
      </c>
      <c r="M3374" s="48">
        <f t="shared" si="1830"/>
        <v>96</v>
      </c>
      <c r="N3374" s="48">
        <v>17</v>
      </c>
      <c r="O3374" s="56">
        <v>11.59</v>
      </c>
      <c r="P3374" s="48" t="str">
        <f t="shared" si="1822"/>
        <v>2841/7 VI</v>
      </c>
      <c r="Q3374" s="76">
        <v>15</v>
      </c>
      <c r="R3374" s="76">
        <v>67</v>
      </c>
      <c r="S3374" s="49">
        <f t="shared" si="1836"/>
        <v>0.23884615384615385</v>
      </c>
      <c r="T3374" s="49">
        <f t="shared" si="1823"/>
        <v>23.884615384615383</v>
      </c>
      <c r="U3374" s="49">
        <v>68.5</v>
      </c>
      <c r="V3374" s="49">
        <f t="shared" si="1816"/>
        <v>0.68500000000000005</v>
      </c>
      <c r="W3374" s="49">
        <f t="shared" si="1841"/>
        <v>22.92923076923077</v>
      </c>
      <c r="X3374" s="90">
        <f>ROUND(S3374*$X$4,0)</f>
        <v>1</v>
      </c>
      <c r="Y3374" s="91">
        <f t="shared" si="1832"/>
        <v>11.59</v>
      </c>
      <c r="Z3374" s="93">
        <f t="shared" si="1839"/>
        <v>24</v>
      </c>
      <c r="AA3374" s="94">
        <f t="shared" si="1833"/>
        <v>278.15999999999997</v>
      </c>
      <c r="AB3374" s="97">
        <f t="shared" si="1840"/>
        <v>25</v>
      </c>
      <c r="AC3374" s="98">
        <f t="shared" si="1834"/>
        <v>289.75</v>
      </c>
      <c r="AD3374" s="77" t="s">
        <v>5890</v>
      </c>
      <c r="AE3374" s="54">
        <v>289.75</v>
      </c>
      <c r="AF3374" s="17"/>
    </row>
    <row r="3375" spans="1:32" ht="16.899999999999999" customHeight="1" x14ac:dyDescent="0.3">
      <c r="A3375" s="73" t="s">
        <v>7</v>
      </c>
      <c r="B3375" s="74" t="s">
        <v>2521</v>
      </c>
      <c r="C3375" s="48" t="s">
        <v>10</v>
      </c>
      <c r="D3375" s="48">
        <v>1000</v>
      </c>
      <c r="E3375" s="48">
        <v>4013</v>
      </c>
      <c r="F3375" s="48" t="s">
        <v>6180</v>
      </c>
      <c r="G3375" s="48" t="s">
        <v>65</v>
      </c>
      <c r="H3375" s="75">
        <f t="shared" si="1835"/>
        <v>0</v>
      </c>
      <c r="I3375" s="74">
        <v>5</v>
      </c>
      <c r="J3375" s="74">
        <v>5</v>
      </c>
      <c r="K3375" s="48">
        <f>J3375</f>
        <v>5</v>
      </c>
      <c r="L3375" s="48"/>
      <c r="M3375" s="48">
        <f t="shared" si="1830"/>
        <v>5</v>
      </c>
      <c r="N3375" s="48">
        <v>0</v>
      </c>
      <c r="O3375" s="56">
        <v>1950.50533</v>
      </c>
      <c r="P3375" s="48" t="str">
        <f t="shared" si="1822"/>
        <v>2824/6 WH</v>
      </c>
      <c r="Q3375" s="76">
        <v>3</v>
      </c>
      <c r="R3375" s="76">
        <v>4</v>
      </c>
      <c r="S3375" s="49">
        <f t="shared" si="1836"/>
        <v>3.6923076923076927E-2</v>
      </c>
      <c r="T3375" s="49">
        <f t="shared" si="1823"/>
        <v>36.923076923076927</v>
      </c>
      <c r="U3375" s="49">
        <v>50.230769230769241</v>
      </c>
      <c r="V3375" s="49">
        <f t="shared" si="1816"/>
        <v>5.0230769230769239E-2</v>
      </c>
      <c r="W3375" s="49">
        <f t="shared" si="1841"/>
        <v>0.18461538461538463</v>
      </c>
      <c r="X3375" s="90">
        <f>ROUNDUP(S3375*$X$2,0)</f>
        <v>1</v>
      </c>
      <c r="Y3375" s="91">
        <f t="shared" si="1832"/>
        <v>1950.50533</v>
      </c>
      <c r="Z3375" s="93">
        <f t="shared" si="1839"/>
        <v>1</v>
      </c>
      <c r="AA3375" s="94">
        <f t="shared" si="1833"/>
        <v>1950.50533</v>
      </c>
      <c r="AB3375" s="97">
        <f>ROUND((S3375*$AB$2)+Z3375,0)</f>
        <v>1</v>
      </c>
      <c r="AC3375" s="98">
        <f t="shared" si="1834"/>
        <v>1950.50533</v>
      </c>
      <c r="AD3375" s="77" t="s">
        <v>5891</v>
      </c>
      <c r="AE3375" s="54">
        <v>1950.50533</v>
      </c>
      <c r="AF3375" s="17"/>
    </row>
    <row r="3376" spans="1:32" ht="12.75" customHeight="1" x14ac:dyDescent="0.3">
      <c r="A3376" s="73" t="s">
        <v>35</v>
      </c>
      <c r="B3376" s="74" t="s">
        <v>5683</v>
      </c>
      <c r="C3376" s="48" t="s">
        <v>1143</v>
      </c>
      <c r="D3376" s="48">
        <v>1</v>
      </c>
      <c r="E3376" s="48">
        <v>30327</v>
      </c>
      <c r="F3376" s="48" t="s">
        <v>5915</v>
      </c>
      <c r="G3376" s="48" t="s">
        <v>122</v>
      </c>
      <c r="H3376" s="75">
        <f t="shared" si="1835"/>
        <v>0</v>
      </c>
      <c r="I3376" s="74">
        <v>34</v>
      </c>
      <c r="J3376" s="74">
        <v>34</v>
      </c>
      <c r="K3376" s="48">
        <f>I3376</f>
        <v>34</v>
      </c>
      <c r="L3376" s="48">
        <f>$L$3</f>
        <v>-4</v>
      </c>
      <c r="M3376" s="48">
        <f t="shared" si="1830"/>
        <v>30</v>
      </c>
      <c r="N3376" s="48">
        <v>0</v>
      </c>
      <c r="O3376" s="56">
        <v>0</v>
      </c>
      <c r="P3376" s="48" t="str">
        <f t="shared" si="1822"/>
        <v>39X1620 WH</v>
      </c>
      <c r="Q3376" s="76" t="s">
        <v>6187</v>
      </c>
      <c r="R3376" s="76" t="s">
        <v>6187</v>
      </c>
      <c r="S3376" s="49">
        <f t="shared" si="1836"/>
        <v>0</v>
      </c>
      <c r="T3376" s="49">
        <f t="shared" si="1823"/>
        <v>0</v>
      </c>
      <c r="U3376" s="49">
        <v>15.192307692307692</v>
      </c>
      <c r="V3376" s="49">
        <f t="shared" si="1816"/>
        <v>15.192307692307692</v>
      </c>
      <c r="W3376" s="49">
        <f t="shared" si="1841"/>
        <v>0</v>
      </c>
      <c r="X3376" s="90">
        <f>ROUNDUP(S3376*$X$4,0)</f>
        <v>0</v>
      </c>
      <c r="Y3376" s="91">
        <f t="shared" si="1832"/>
        <v>0</v>
      </c>
      <c r="Z3376" s="93">
        <f t="shared" si="1839"/>
        <v>0</v>
      </c>
      <c r="AA3376" s="94">
        <f t="shared" si="1833"/>
        <v>0</v>
      </c>
      <c r="AB3376" s="97">
        <f t="shared" ref="AB3376:AB3386" si="1847">ROUND((S3376*$AB$4)+Z3376,0)</f>
        <v>0</v>
      </c>
      <c r="AC3376" s="98">
        <f t="shared" si="1834"/>
        <v>0</v>
      </c>
      <c r="AD3376" s="77" t="s">
        <v>5890</v>
      </c>
      <c r="AE3376" s="54">
        <v>0</v>
      </c>
      <c r="AF3376" s="17"/>
    </row>
    <row r="3377" spans="1:32" ht="16.899999999999999" customHeight="1" x14ac:dyDescent="0.3">
      <c r="A3377" s="73" t="s">
        <v>35</v>
      </c>
      <c r="B3377" s="74" t="s">
        <v>4219</v>
      </c>
      <c r="C3377" s="48" t="s">
        <v>1143</v>
      </c>
      <c r="D3377" s="48">
        <v>500</v>
      </c>
      <c r="E3377" s="48">
        <v>30327</v>
      </c>
      <c r="F3377" s="48" t="s">
        <v>5915</v>
      </c>
      <c r="G3377" s="48" t="s">
        <v>122</v>
      </c>
      <c r="H3377" s="75">
        <f t="shared" si="1835"/>
        <v>0</v>
      </c>
      <c r="I3377" s="74">
        <v>34</v>
      </c>
      <c r="J3377" s="74">
        <v>34</v>
      </c>
      <c r="K3377" s="48">
        <f>I3377</f>
        <v>34</v>
      </c>
      <c r="L3377" s="48">
        <f t="shared" ref="L3377:L3383" si="1848">$L$3</f>
        <v>-4</v>
      </c>
      <c r="M3377" s="48">
        <f t="shared" si="1830"/>
        <v>30</v>
      </c>
      <c r="N3377" s="48">
        <v>0</v>
      </c>
      <c r="O3377" s="56">
        <v>444.05925000000002</v>
      </c>
      <c r="P3377" s="48" t="str">
        <f t="shared" si="1822"/>
        <v>39X1620 WH</v>
      </c>
      <c r="Q3377" s="76" t="s">
        <v>6187</v>
      </c>
      <c r="R3377" s="76" t="s">
        <v>6187</v>
      </c>
      <c r="S3377" s="49">
        <f t="shared" si="1836"/>
        <v>0</v>
      </c>
      <c r="T3377" s="49">
        <f t="shared" si="1823"/>
        <v>0</v>
      </c>
      <c r="U3377" s="49">
        <v>15.192307692307692</v>
      </c>
      <c r="V3377" s="49">
        <f t="shared" si="1816"/>
        <v>3.0384615384615385E-2</v>
      </c>
      <c r="W3377" s="49">
        <f t="shared" si="1841"/>
        <v>0</v>
      </c>
      <c r="X3377" s="90">
        <f>ROUNDUP(S3377*$X$4,0)</f>
        <v>0</v>
      </c>
      <c r="Y3377" s="91">
        <f t="shared" si="1832"/>
        <v>0</v>
      </c>
      <c r="Z3377" s="93">
        <f t="shared" ref="Z3377:Z3386" si="1849">ROUND((S3377*M3377)+X3377,0)</f>
        <v>0</v>
      </c>
      <c r="AA3377" s="94">
        <f t="shared" si="1833"/>
        <v>0</v>
      </c>
      <c r="AB3377" s="97">
        <f t="shared" si="1847"/>
        <v>0</v>
      </c>
      <c r="AC3377" s="98">
        <f t="shared" si="1834"/>
        <v>0</v>
      </c>
      <c r="AD3377" s="77" t="s">
        <v>5890</v>
      </c>
      <c r="AE3377" s="54">
        <v>0</v>
      </c>
      <c r="AF3377" s="17"/>
    </row>
    <row r="3378" spans="1:32" ht="16.899999999999999" customHeight="1" x14ac:dyDescent="0.3">
      <c r="A3378" s="73" t="s">
        <v>7</v>
      </c>
      <c r="B3378" s="74" t="s">
        <v>3115</v>
      </c>
      <c r="C3378" s="48" t="s">
        <v>1797</v>
      </c>
      <c r="D3378" s="48">
        <v>7</v>
      </c>
      <c r="E3378" s="48">
        <v>4445</v>
      </c>
      <c r="F3378" s="48" t="s">
        <v>5912</v>
      </c>
      <c r="G3378" s="48" t="s">
        <v>122</v>
      </c>
      <c r="H3378" s="75">
        <f t="shared" si="1835"/>
        <v>0.14736842105263157</v>
      </c>
      <c r="I3378" s="74">
        <v>109</v>
      </c>
      <c r="J3378" s="74">
        <v>95</v>
      </c>
      <c r="K3378" s="48">
        <f>J3378</f>
        <v>95</v>
      </c>
      <c r="L3378" s="48">
        <f t="shared" si="1848"/>
        <v>-4</v>
      </c>
      <c r="M3378" s="48">
        <f t="shared" si="1830"/>
        <v>91</v>
      </c>
      <c r="N3378" s="48">
        <v>25</v>
      </c>
      <c r="O3378" s="56">
        <v>8.23</v>
      </c>
      <c r="P3378" s="48" t="str">
        <f t="shared" si="1822"/>
        <v>F3211/2 BK</v>
      </c>
      <c r="Q3378" s="76">
        <v>76</v>
      </c>
      <c r="R3378" s="76">
        <v>440</v>
      </c>
      <c r="S3378" s="49">
        <f t="shared" si="1836"/>
        <v>1.3261538461538462</v>
      </c>
      <c r="T3378" s="49">
        <f t="shared" si="1823"/>
        <v>9.2830769230769228</v>
      </c>
      <c r="U3378" s="49">
        <v>78.552307692307679</v>
      </c>
      <c r="V3378" s="49">
        <f t="shared" si="1816"/>
        <v>11.22175824175824</v>
      </c>
      <c r="W3378" s="49">
        <f t="shared" si="1841"/>
        <v>120.68</v>
      </c>
      <c r="X3378" s="90">
        <f>ROUND(S3378*$X$4,0)</f>
        <v>7</v>
      </c>
      <c r="Y3378" s="91">
        <f t="shared" si="1832"/>
        <v>57.61</v>
      </c>
      <c r="Z3378" s="93">
        <f t="shared" si="1849"/>
        <v>128</v>
      </c>
      <c r="AA3378" s="94">
        <f t="shared" si="1833"/>
        <v>1053.44</v>
      </c>
      <c r="AB3378" s="97">
        <f t="shared" si="1847"/>
        <v>135</v>
      </c>
      <c r="AC3378" s="98">
        <f t="shared" si="1834"/>
        <v>1111.05</v>
      </c>
      <c r="AD3378" s="77" t="s">
        <v>3</v>
      </c>
      <c r="AE3378" s="54">
        <v>1111.05</v>
      </c>
      <c r="AF3378" s="17"/>
    </row>
    <row r="3379" spans="1:32" ht="12.75" customHeight="1" x14ac:dyDescent="0.3">
      <c r="A3379" s="73" t="s">
        <v>7</v>
      </c>
      <c r="B3379" s="74" t="s">
        <v>1125</v>
      </c>
      <c r="C3379" s="48" t="s">
        <v>55</v>
      </c>
      <c r="D3379" s="48">
        <v>1000</v>
      </c>
      <c r="E3379" s="48">
        <v>30432</v>
      </c>
      <c r="F3379" s="48" t="s">
        <v>5917</v>
      </c>
      <c r="G3379" s="48" t="s">
        <v>3680</v>
      </c>
      <c r="H3379" s="75">
        <f t="shared" si="1835"/>
        <v>0</v>
      </c>
      <c r="I3379" s="74">
        <v>47</v>
      </c>
      <c r="J3379" s="74">
        <v>47</v>
      </c>
      <c r="K3379" s="48">
        <f t="shared" ref="K3379:K3385" si="1850">I3379</f>
        <v>47</v>
      </c>
      <c r="L3379" s="48">
        <f t="shared" si="1848"/>
        <v>-4</v>
      </c>
      <c r="M3379" s="48">
        <f t="shared" si="1830"/>
        <v>43</v>
      </c>
      <c r="N3379" s="48">
        <v>0</v>
      </c>
      <c r="O3379" s="56">
        <v>0</v>
      </c>
      <c r="P3379" s="48" t="str">
        <f t="shared" si="1822"/>
        <v>3131265 TN</v>
      </c>
      <c r="Q3379" s="76" t="s">
        <v>6187</v>
      </c>
      <c r="R3379" s="76" t="s">
        <v>6187</v>
      </c>
      <c r="S3379" s="49">
        <f t="shared" si="1836"/>
        <v>0</v>
      </c>
      <c r="T3379" s="49">
        <f t="shared" si="1823"/>
        <v>0</v>
      </c>
      <c r="U3379" s="49">
        <v>63.807692307692307</v>
      </c>
      <c r="V3379" s="49">
        <f t="shared" si="1816"/>
        <v>6.3807692307692301E-2</v>
      </c>
      <c r="W3379" s="49">
        <f t="shared" si="1841"/>
        <v>0</v>
      </c>
      <c r="X3379" s="90">
        <f t="shared" ref="X3379:X3383" si="1851">ROUNDUP(S3379*$X$4,0)</f>
        <v>0</v>
      </c>
      <c r="Y3379" s="91">
        <f t="shared" si="1832"/>
        <v>0</v>
      </c>
      <c r="Z3379" s="93">
        <f t="shared" si="1849"/>
        <v>0</v>
      </c>
      <c r="AA3379" s="94">
        <f t="shared" si="1833"/>
        <v>0</v>
      </c>
      <c r="AB3379" s="97">
        <f t="shared" si="1847"/>
        <v>0</v>
      </c>
      <c r="AC3379" s="98">
        <f t="shared" si="1834"/>
        <v>0</v>
      </c>
      <c r="AD3379" s="77" t="s">
        <v>3</v>
      </c>
      <c r="AE3379" s="54">
        <v>0</v>
      </c>
      <c r="AF3379" s="17"/>
    </row>
    <row r="3380" spans="1:32" ht="12.75" customHeight="1" x14ac:dyDescent="0.3">
      <c r="A3380" s="73" t="s">
        <v>35</v>
      </c>
      <c r="B3380" s="74" t="s">
        <v>1251</v>
      </c>
      <c r="C3380" s="48" t="s">
        <v>55</v>
      </c>
      <c r="D3380" s="48">
        <v>1</v>
      </c>
      <c r="E3380" s="48">
        <v>30432</v>
      </c>
      <c r="F3380" s="48" t="s">
        <v>5917</v>
      </c>
      <c r="G3380" s="48" t="s">
        <v>3680</v>
      </c>
      <c r="H3380" s="75">
        <f t="shared" si="1835"/>
        <v>0</v>
      </c>
      <c r="I3380" s="74">
        <v>47</v>
      </c>
      <c r="J3380" s="74">
        <v>47</v>
      </c>
      <c r="K3380" s="48">
        <f t="shared" si="1850"/>
        <v>47</v>
      </c>
      <c r="L3380" s="48">
        <f t="shared" si="1848"/>
        <v>-4</v>
      </c>
      <c r="M3380" s="48">
        <f t="shared" si="1830"/>
        <v>43</v>
      </c>
      <c r="N3380" s="48">
        <v>0</v>
      </c>
      <c r="O3380" s="56">
        <v>0</v>
      </c>
      <c r="P3380" s="48" t="str">
        <f t="shared" si="1822"/>
        <v>3131626 TN</v>
      </c>
      <c r="Q3380" s="76" t="s">
        <v>6187</v>
      </c>
      <c r="R3380" s="76" t="s">
        <v>6187</v>
      </c>
      <c r="S3380" s="49">
        <f t="shared" si="1836"/>
        <v>0</v>
      </c>
      <c r="T3380" s="49">
        <f t="shared" si="1823"/>
        <v>0</v>
      </c>
      <c r="U3380" s="49">
        <v>38.269230769230766</v>
      </c>
      <c r="V3380" s="49">
        <f t="shared" si="1816"/>
        <v>38.269230769230766</v>
      </c>
      <c r="W3380" s="49">
        <f t="shared" si="1841"/>
        <v>0</v>
      </c>
      <c r="X3380" s="90">
        <f t="shared" si="1851"/>
        <v>0</v>
      </c>
      <c r="Y3380" s="91">
        <f t="shared" si="1832"/>
        <v>0</v>
      </c>
      <c r="Z3380" s="93">
        <f t="shared" si="1849"/>
        <v>0</v>
      </c>
      <c r="AA3380" s="94">
        <f t="shared" si="1833"/>
        <v>0</v>
      </c>
      <c r="AB3380" s="97">
        <f t="shared" si="1847"/>
        <v>0</v>
      </c>
      <c r="AC3380" s="98">
        <f t="shared" si="1834"/>
        <v>0</v>
      </c>
      <c r="AD3380" s="77" t="s">
        <v>3</v>
      </c>
      <c r="AE3380" s="54">
        <v>0</v>
      </c>
      <c r="AF3380" s="17"/>
    </row>
    <row r="3381" spans="1:32" ht="12.75" customHeight="1" x14ac:dyDescent="0.3">
      <c r="A3381" s="73" t="s">
        <v>35</v>
      </c>
      <c r="B3381" s="74" t="s">
        <v>1252</v>
      </c>
      <c r="C3381" s="48" t="s">
        <v>55</v>
      </c>
      <c r="D3381" s="48">
        <v>1</v>
      </c>
      <c r="E3381" s="48">
        <v>30432</v>
      </c>
      <c r="F3381" s="48" t="s">
        <v>5917</v>
      </c>
      <c r="G3381" s="48" t="s">
        <v>3680</v>
      </c>
      <c r="H3381" s="75">
        <f t="shared" si="1835"/>
        <v>0</v>
      </c>
      <c r="I3381" s="74">
        <v>67</v>
      </c>
      <c r="J3381" s="74">
        <v>67</v>
      </c>
      <c r="K3381" s="48">
        <f t="shared" si="1850"/>
        <v>67</v>
      </c>
      <c r="L3381" s="48">
        <f t="shared" si="1848"/>
        <v>-4</v>
      </c>
      <c r="M3381" s="48">
        <f t="shared" si="1830"/>
        <v>63</v>
      </c>
      <c r="N3381" s="48">
        <v>0</v>
      </c>
      <c r="O3381" s="56">
        <v>0.28560000000000002</v>
      </c>
      <c r="P3381" s="48" t="str">
        <f t="shared" si="1822"/>
        <v>3131816 TN</v>
      </c>
      <c r="Q3381" s="76" t="s">
        <v>6187</v>
      </c>
      <c r="R3381" s="76" t="s">
        <v>6187</v>
      </c>
      <c r="S3381" s="49">
        <f t="shared" si="1836"/>
        <v>0</v>
      </c>
      <c r="T3381" s="49">
        <f t="shared" si="1823"/>
        <v>0</v>
      </c>
      <c r="U3381" s="49">
        <v>21.03846153846154</v>
      </c>
      <c r="V3381" s="49">
        <f t="shared" si="1816"/>
        <v>21.03846153846154</v>
      </c>
      <c r="W3381" s="49">
        <f t="shared" si="1841"/>
        <v>0</v>
      </c>
      <c r="X3381" s="90">
        <f t="shared" si="1851"/>
        <v>0</v>
      </c>
      <c r="Y3381" s="91">
        <f t="shared" si="1832"/>
        <v>0</v>
      </c>
      <c r="Z3381" s="93">
        <f t="shared" si="1849"/>
        <v>0</v>
      </c>
      <c r="AA3381" s="94">
        <f t="shared" si="1833"/>
        <v>0</v>
      </c>
      <c r="AB3381" s="97">
        <f t="shared" si="1847"/>
        <v>0</v>
      </c>
      <c r="AC3381" s="98">
        <f t="shared" si="1834"/>
        <v>0</v>
      </c>
      <c r="AD3381" s="77" t="s">
        <v>3</v>
      </c>
      <c r="AE3381" s="54">
        <v>0</v>
      </c>
      <c r="AF3381" s="17"/>
    </row>
    <row r="3382" spans="1:32" ht="12.75" customHeight="1" x14ac:dyDescent="0.3">
      <c r="A3382" s="73" t="s">
        <v>7</v>
      </c>
      <c r="B3382" s="74" t="s">
        <v>2166</v>
      </c>
      <c r="C3382" s="48" t="s">
        <v>55</v>
      </c>
      <c r="D3382" s="48">
        <v>1000</v>
      </c>
      <c r="E3382" s="48">
        <v>30432</v>
      </c>
      <c r="F3382" s="48" t="s">
        <v>5917</v>
      </c>
      <c r="G3382" s="48" t="s">
        <v>3680</v>
      </c>
      <c r="H3382" s="75">
        <f t="shared" si="1835"/>
        <v>0</v>
      </c>
      <c r="I3382" s="74">
        <v>47</v>
      </c>
      <c r="J3382" s="74">
        <v>47</v>
      </c>
      <c r="K3382" s="48">
        <f t="shared" si="1850"/>
        <v>47</v>
      </c>
      <c r="L3382" s="48">
        <f t="shared" si="1848"/>
        <v>-4</v>
      </c>
      <c r="M3382" s="48">
        <f t="shared" si="1830"/>
        <v>43</v>
      </c>
      <c r="N3382" s="48">
        <v>1</v>
      </c>
      <c r="O3382" s="56">
        <v>621</v>
      </c>
      <c r="P3382" s="48" t="str">
        <f t="shared" si="1822"/>
        <v>3131441 TN</v>
      </c>
      <c r="Q3382" s="76">
        <v>0</v>
      </c>
      <c r="R3382" s="76">
        <v>0</v>
      </c>
      <c r="S3382" s="49">
        <f t="shared" si="1836"/>
        <v>0</v>
      </c>
      <c r="T3382" s="49">
        <f t="shared" si="1823"/>
        <v>0</v>
      </c>
      <c r="U3382" s="49">
        <v>82.84615384615384</v>
      </c>
      <c r="V3382" s="49">
        <f t="shared" ref="V3382:V3445" si="1852">U3382/D3382</f>
        <v>8.2846153846153833E-2</v>
      </c>
      <c r="W3382" s="49">
        <f t="shared" si="1841"/>
        <v>0</v>
      </c>
      <c r="X3382" s="90">
        <f t="shared" si="1851"/>
        <v>0</v>
      </c>
      <c r="Y3382" s="91">
        <f t="shared" si="1832"/>
        <v>0</v>
      </c>
      <c r="Z3382" s="93">
        <f t="shared" si="1849"/>
        <v>0</v>
      </c>
      <c r="AA3382" s="94">
        <f t="shared" si="1833"/>
        <v>0</v>
      </c>
      <c r="AB3382" s="97">
        <f t="shared" si="1847"/>
        <v>0</v>
      </c>
      <c r="AC3382" s="98">
        <f t="shared" si="1834"/>
        <v>0</v>
      </c>
      <c r="AD3382" s="77" t="s">
        <v>3</v>
      </c>
      <c r="AE3382" s="54">
        <v>0</v>
      </c>
      <c r="AF3382" s="17"/>
    </row>
    <row r="3383" spans="1:32" ht="12.75" customHeight="1" x14ac:dyDescent="0.3">
      <c r="A3383" s="73" t="s">
        <v>7</v>
      </c>
      <c r="B3383" s="74" t="s">
        <v>2281</v>
      </c>
      <c r="C3383" s="48" t="s">
        <v>55</v>
      </c>
      <c r="D3383" s="48">
        <v>1</v>
      </c>
      <c r="E3383" s="48">
        <v>30432</v>
      </c>
      <c r="F3383" s="48" t="s">
        <v>5917</v>
      </c>
      <c r="G3383" s="48" t="s">
        <v>3680</v>
      </c>
      <c r="H3383" s="75">
        <f t="shared" si="1835"/>
        <v>0</v>
      </c>
      <c r="I3383" s="74">
        <v>47</v>
      </c>
      <c r="J3383" s="74">
        <v>47</v>
      </c>
      <c r="K3383" s="48">
        <f t="shared" si="1850"/>
        <v>47</v>
      </c>
      <c r="L3383" s="48">
        <f t="shared" si="1848"/>
        <v>-4</v>
      </c>
      <c r="M3383" s="48">
        <f t="shared" si="1830"/>
        <v>43</v>
      </c>
      <c r="N3383" s="48">
        <v>0</v>
      </c>
      <c r="O3383" s="56">
        <v>0</v>
      </c>
      <c r="P3383" s="48" t="str">
        <f t="shared" si="1822"/>
        <v>3131265 TN</v>
      </c>
      <c r="Q3383" s="76" t="s">
        <v>6187</v>
      </c>
      <c r="R3383" s="76" t="s">
        <v>6187</v>
      </c>
      <c r="S3383" s="49">
        <f t="shared" si="1836"/>
        <v>0</v>
      </c>
      <c r="T3383" s="49">
        <f t="shared" si="1823"/>
        <v>0</v>
      </c>
      <c r="U3383" s="49">
        <v>63.807692307692307</v>
      </c>
      <c r="V3383" s="49">
        <f t="shared" si="1852"/>
        <v>63.807692307692307</v>
      </c>
      <c r="W3383" s="49">
        <f t="shared" si="1841"/>
        <v>0</v>
      </c>
      <c r="X3383" s="90">
        <f t="shared" si="1851"/>
        <v>0</v>
      </c>
      <c r="Y3383" s="91">
        <f t="shared" si="1832"/>
        <v>0</v>
      </c>
      <c r="Z3383" s="93">
        <f t="shared" si="1849"/>
        <v>0</v>
      </c>
      <c r="AA3383" s="94">
        <f t="shared" si="1833"/>
        <v>0</v>
      </c>
      <c r="AB3383" s="97">
        <f t="shared" si="1847"/>
        <v>0</v>
      </c>
      <c r="AC3383" s="98">
        <f t="shared" si="1834"/>
        <v>0</v>
      </c>
      <c r="AD3383" s="77" t="s">
        <v>3</v>
      </c>
      <c r="AE3383" s="54">
        <v>0</v>
      </c>
      <c r="AF3383" s="17"/>
    </row>
    <row r="3384" spans="1:32" ht="16.899999999999999" customHeight="1" x14ac:dyDescent="0.3">
      <c r="A3384" s="73" t="s">
        <v>7</v>
      </c>
      <c r="B3384" s="74" t="s">
        <v>3745</v>
      </c>
      <c r="C3384" s="48" t="s">
        <v>1154</v>
      </c>
      <c r="D3384" s="48">
        <v>100</v>
      </c>
      <c r="E3384" s="48">
        <v>2834</v>
      </c>
      <c r="F3384" s="48" t="s">
        <v>6126</v>
      </c>
      <c r="G3384" s="48">
        <v>2</v>
      </c>
      <c r="H3384" s="75">
        <f t="shared" si="1835"/>
        <v>0</v>
      </c>
      <c r="I3384" s="74">
        <v>25</v>
      </c>
      <c r="J3384" s="74">
        <f>I3384</f>
        <v>25</v>
      </c>
      <c r="K3384" s="48">
        <f t="shared" si="1850"/>
        <v>25</v>
      </c>
      <c r="L3384" s="48"/>
      <c r="M3384" s="48">
        <f t="shared" si="1830"/>
        <v>25</v>
      </c>
      <c r="N3384" s="48">
        <v>0</v>
      </c>
      <c r="O3384" s="56">
        <v>59.99192</v>
      </c>
      <c r="P3384" s="48" t="str">
        <f t="shared" si="1822"/>
        <v>5489C SL</v>
      </c>
      <c r="Q3384" s="76">
        <v>0</v>
      </c>
      <c r="R3384" s="76">
        <v>11</v>
      </c>
      <c r="S3384" s="49">
        <f t="shared" si="1836"/>
        <v>1.2692307692307692E-2</v>
      </c>
      <c r="T3384" s="49">
        <f t="shared" si="1823"/>
        <v>1.2692307692307692</v>
      </c>
      <c r="U3384" s="49">
        <v>33.576923076923073</v>
      </c>
      <c r="V3384" s="49">
        <f t="shared" si="1852"/>
        <v>0.33576923076923071</v>
      </c>
      <c r="W3384" s="49">
        <f t="shared" si="1841"/>
        <v>0.31730769230769229</v>
      </c>
      <c r="X3384" s="90">
        <f t="shared" ref="X3384:X3385" si="1853">ROUNDUP(S3384*$X$4,0)</f>
        <v>1</v>
      </c>
      <c r="Y3384" s="91">
        <f t="shared" si="1832"/>
        <v>59.99192</v>
      </c>
      <c r="Z3384" s="93">
        <f t="shared" si="1849"/>
        <v>1</v>
      </c>
      <c r="AA3384" s="94">
        <f t="shared" si="1833"/>
        <v>59.99192</v>
      </c>
      <c r="AB3384" s="97">
        <f t="shared" si="1847"/>
        <v>1</v>
      </c>
      <c r="AC3384" s="98">
        <f t="shared" si="1834"/>
        <v>59.99192</v>
      </c>
      <c r="AD3384" s="77" t="s">
        <v>3</v>
      </c>
      <c r="AE3384" s="54">
        <v>59.99192</v>
      </c>
      <c r="AF3384" s="17"/>
    </row>
    <row r="3385" spans="1:32" ht="12.75" customHeight="1" x14ac:dyDescent="0.3">
      <c r="A3385" s="73" t="s">
        <v>7</v>
      </c>
      <c r="B3385" s="74" t="s">
        <v>2282</v>
      </c>
      <c r="C3385" s="48" t="s">
        <v>55</v>
      </c>
      <c r="D3385" s="48">
        <v>1</v>
      </c>
      <c r="E3385" s="48">
        <v>30432</v>
      </c>
      <c r="F3385" s="48" t="s">
        <v>5917</v>
      </c>
      <c r="G3385" s="48" t="s">
        <v>3680</v>
      </c>
      <c r="H3385" s="75">
        <f t="shared" si="1835"/>
        <v>0</v>
      </c>
      <c r="I3385" s="74">
        <v>47</v>
      </c>
      <c r="J3385" s="74">
        <v>47</v>
      </c>
      <c r="K3385" s="48">
        <f t="shared" si="1850"/>
        <v>47</v>
      </c>
      <c r="L3385" s="48">
        <f t="shared" ref="L3385:L3390" si="1854">$L$3</f>
        <v>-4</v>
      </c>
      <c r="M3385" s="48">
        <f t="shared" si="1830"/>
        <v>43</v>
      </c>
      <c r="N3385" s="48">
        <v>0</v>
      </c>
      <c r="O3385" s="56">
        <v>0</v>
      </c>
      <c r="P3385" s="48" t="str">
        <f t="shared" si="1822"/>
        <v>3131441 TN</v>
      </c>
      <c r="Q3385" s="76" t="s">
        <v>6187</v>
      </c>
      <c r="R3385" s="76" t="s">
        <v>6187</v>
      </c>
      <c r="S3385" s="49">
        <f t="shared" si="1836"/>
        <v>0</v>
      </c>
      <c r="T3385" s="49">
        <f t="shared" si="1823"/>
        <v>0</v>
      </c>
      <c r="U3385" s="49">
        <v>82.84615384615384</v>
      </c>
      <c r="V3385" s="49">
        <f t="shared" si="1852"/>
        <v>82.84615384615384</v>
      </c>
      <c r="W3385" s="49">
        <f t="shared" si="1841"/>
        <v>0</v>
      </c>
      <c r="X3385" s="90">
        <f t="shared" si="1853"/>
        <v>0</v>
      </c>
      <c r="Y3385" s="91">
        <f t="shared" si="1832"/>
        <v>0</v>
      </c>
      <c r="Z3385" s="93">
        <f t="shared" si="1849"/>
        <v>0</v>
      </c>
      <c r="AA3385" s="94">
        <f t="shared" si="1833"/>
        <v>0</v>
      </c>
      <c r="AB3385" s="97">
        <f t="shared" si="1847"/>
        <v>0</v>
      </c>
      <c r="AC3385" s="98">
        <f t="shared" si="1834"/>
        <v>0</v>
      </c>
      <c r="AD3385" s="77" t="s">
        <v>3</v>
      </c>
      <c r="AE3385" s="54">
        <v>0</v>
      </c>
      <c r="AF3385" s="17"/>
    </row>
    <row r="3386" spans="1:32" ht="12.75" customHeight="1" x14ac:dyDescent="0.3">
      <c r="A3386" s="73" t="s">
        <v>35</v>
      </c>
      <c r="B3386" s="74" t="s">
        <v>2470</v>
      </c>
      <c r="C3386" s="48" t="s">
        <v>1797</v>
      </c>
      <c r="D3386" s="48">
        <v>100</v>
      </c>
      <c r="E3386" s="48">
        <v>7880</v>
      </c>
      <c r="F3386" s="48" t="s">
        <v>5908</v>
      </c>
      <c r="G3386" s="48" t="s">
        <v>122</v>
      </c>
      <c r="H3386" s="75">
        <f t="shared" si="1835"/>
        <v>0.41414141414141414</v>
      </c>
      <c r="I3386" s="74">
        <v>140</v>
      </c>
      <c r="J3386" s="74">
        <v>99</v>
      </c>
      <c r="K3386" s="48">
        <f>J3386</f>
        <v>99</v>
      </c>
      <c r="L3386" s="48">
        <f t="shared" si="1854"/>
        <v>-4</v>
      </c>
      <c r="M3386" s="48">
        <f t="shared" si="1830"/>
        <v>95</v>
      </c>
      <c r="N3386" s="48">
        <v>12</v>
      </c>
      <c r="O3386" s="56">
        <v>16</v>
      </c>
      <c r="P3386" s="48" t="str">
        <f t="shared" si="1822"/>
        <v>F2211/8 GR</v>
      </c>
      <c r="Q3386" s="76">
        <v>9</v>
      </c>
      <c r="R3386" s="76">
        <v>43</v>
      </c>
      <c r="S3386" s="49">
        <f t="shared" si="1836"/>
        <v>0.14653846153846153</v>
      </c>
      <c r="T3386" s="49">
        <f t="shared" si="1823"/>
        <v>14.653846153846153</v>
      </c>
      <c r="U3386" s="49">
        <v>51.784615384615385</v>
      </c>
      <c r="V3386" s="49">
        <f t="shared" si="1852"/>
        <v>0.51784615384615384</v>
      </c>
      <c r="W3386" s="49">
        <f t="shared" si="1841"/>
        <v>13.921153846153846</v>
      </c>
      <c r="X3386" s="90">
        <f>ROUND(S3386*$X$4,0)</f>
        <v>1</v>
      </c>
      <c r="Y3386" s="91">
        <f t="shared" si="1832"/>
        <v>16</v>
      </c>
      <c r="Z3386" s="93">
        <f t="shared" si="1849"/>
        <v>15</v>
      </c>
      <c r="AA3386" s="94">
        <f t="shared" si="1833"/>
        <v>240</v>
      </c>
      <c r="AB3386" s="97">
        <f t="shared" si="1847"/>
        <v>16</v>
      </c>
      <c r="AC3386" s="98">
        <f t="shared" si="1834"/>
        <v>256</v>
      </c>
      <c r="AD3386" s="77" t="s">
        <v>3</v>
      </c>
      <c r="AE3386" s="54">
        <v>256</v>
      </c>
      <c r="AF3386" s="17"/>
    </row>
    <row r="3387" spans="1:32" ht="12.75" customHeight="1" x14ac:dyDescent="0.3">
      <c r="A3387" s="73" t="s">
        <v>35</v>
      </c>
      <c r="B3387" s="74" t="s">
        <v>2561</v>
      </c>
      <c r="C3387" s="48" t="s">
        <v>464</v>
      </c>
      <c r="D3387" s="48">
        <v>1</v>
      </c>
      <c r="E3387" s="48">
        <v>4013</v>
      </c>
      <c r="F3387" s="48" t="s">
        <v>6180</v>
      </c>
      <c r="G3387" s="48" t="s">
        <v>112</v>
      </c>
      <c r="H3387" s="75">
        <f t="shared" si="1835"/>
        <v>0.3</v>
      </c>
      <c r="I3387" s="74">
        <v>78</v>
      </c>
      <c r="J3387" s="74">
        <v>60</v>
      </c>
      <c r="K3387" s="48">
        <f>J3387</f>
        <v>60</v>
      </c>
      <c r="L3387" s="48">
        <f t="shared" si="1854"/>
        <v>-4</v>
      </c>
      <c r="M3387" s="48">
        <f t="shared" si="1830"/>
        <v>56</v>
      </c>
      <c r="N3387" s="48">
        <v>5183</v>
      </c>
      <c r="O3387" s="56">
        <v>0.06</v>
      </c>
      <c r="P3387" s="48" t="str">
        <f t="shared" si="1822"/>
        <v>2853/1 BK</v>
      </c>
      <c r="Q3387" s="76" t="s">
        <v>6187</v>
      </c>
      <c r="R3387" s="76" t="s">
        <v>6187</v>
      </c>
      <c r="S3387" s="49">
        <f t="shared" si="1836"/>
        <v>0</v>
      </c>
      <c r="T3387" s="49">
        <f t="shared" si="1823"/>
        <v>0</v>
      </c>
      <c r="U3387" s="49">
        <v>87.42307692307692</v>
      </c>
      <c r="V3387" s="49">
        <f t="shared" si="1852"/>
        <v>87.42307692307692</v>
      </c>
      <c r="W3387" s="49">
        <f t="shared" si="1841"/>
        <v>0</v>
      </c>
      <c r="X3387" s="90">
        <f>ROUND(V3387*$X$4,0)</f>
        <v>437</v>
      </c>
      <c r="Y3387" s="91">
        <f t="shared" si="1832"/>
        <v>26.22</v>
      </c>
      <c r="Z3387" s="93">
        <f>ROUND((V3387*M3387)+X3387,0)</f>
        <v>5333</v>
      </c>
      <c r="AA3387" s="94">
        <f t="shared" si="1833"/>
        <v>319.97999999999996</v>
      </c>
      <c r="AB3387" s="97">
        <f>ROUND((V3387*$AB$4)+Z3387,0)</f>
        <v>5770</v>
      </c>
      <c r="AC3387" s="98">
        <f t="shared" si="1834"/>
        <v>346.2</v>
      </c>
      <c r="AD3387" s="77" t="s">
        <v>5889</v>
      </c>
      <c r="AE3387" s="54">
        <v>346.2</v>
      </c>
      <c r="AF3387" s="17"/>
    </row>
    <row r="3388" spans="1:32" ht="16.899999999999999" customHeight="1" x14ac:dyDescent="0.3">
      <c r="A3388" s="73" t="s">
        <v>35</v>
      </c>
      <c r="B3388" s="74" t="s">
        <v>3910</v>
      </c>
      <c r="C3388" s="48" t="s">
        <v>55</v>
      </c>
      <c r="D3388" s="48">
        <v>1</v>
      </c>
      <c r="E3388" s="48">
        <v>30432</v>
      </c>
      <c r="F3388" s="48" t="s">
        <v>5917</v>
      </c>
      <c r="G3388" s="48" t="s">
        <v>3680</v>
      </c>
      <c r="H3388" s="75">
        <f t="shared" si="1835"/>
        <v>0</v>
      </c>
      <c r="I3388" s="74">
        <v>47</v>
      </c>
      <c r="J3388" s="74">
        <v>47</v>
      </c>
      <c r="K3388" s="48">
        <f t="shared" ref="K3388:K3394" si="1855">I3388</f>
        <v>47</v>
      </c>
      <c r="L3388" s="48">
        <f t="shared" si="1854"/>
        <v>-4</v>
      </c>
      <c r="M3388" s="48">
        <f t="shared" si="1830"/>
        <v>43</v>
      </c>
      <c r="N3388" s="48">
        <v>0</v>
      </c>
      <c r="O3388" s="56">
        <v>0</v>
      </c>
      <c r="P3388" s="48" t="str">
        <f t="shared" si="1822"/>
        <v>3131000 TN</v>
      </c>
      <c r="Q3388" s="76" t="s">
        <v>6187</v>
      </c>
      <c r="R3388" s="76" t="s">
        <v>6187</v>
      </c>
      <c r="S3388" s="49">
        <f t="shared" si="1836"/>
        <v>0</v>
      </c>
      <c r="T3388" s="49">
        <f t="shared" si="1823"/>
        <v>0</v>
      </c>
      <c r="U3388" s="49">
        <v>48.730769230769226</v>
      </c>
      <c r="V3388" s="49">
        <f t="shared" si="1852"/>
        <v>48.730769230769226</v>
      </c>
      <c r="W3388" s="49">
        <f t="shared" si="1841"/>
        <v>0</v>
      </c>
      <c r="X3388" s="90">
        <f>ROUNDUP(S3388*$X$4,0)</f>
        <v>0</v>
      </c>
      <c r="Y3388" s="91">
        <f t="shared" si="1832"/>
        <v>0</v>
      </c>
      <c r="Z3388" s="93">
        <f t="shared" ref="Z3388:Z3398" si="1856">ROUND((S3388*M3388)+X3388,0)</f>
        <v>0</v>
      </c>
      <c r="AA3388" s="94">
        <f t="shared" si="1833"/>
        <v>0</v>
      </c>
      <c r="AB3388" s="97">
        <f t="shared" ref="AB3388:AB3398" si="1857">ROUND((S3388*$AB$4)+Z3388,0)</f>
        <v>0</v>
      </c>
      <c r="AC3388" s="98">
        <f t="shared" si="1834"/>
        <v>0</v>
      </c>
      <c r="AD3388" s="77" t="s">
        <v>3</v>
      </c>
      <c r="AE3388" s="54">
        <v>0</v>
      </c>
      <c r="AF3388" s="17"/>
    </row>
    <row r="3389" spans="1:32" ht="16.899999999999999" customHeight="1" x14ac:dyDescent="0.3">
      <c r="A3389" s="73" t="s">
        <v>35</v>
      </c>
      <c r="B3389" s="74" t="s">
        <v>4210</v>
      </c>
      <c r="C3389" s="48" t="s">
        <v>55</v>
      </c>
      <c r="D3389" s="48">
        <v>1</v>
      </c>
      <c r="E3389" s="48">
        <v>30432</v>
      </c>
      <c r="F3389" s="48" t="s">
        <v>5917</v>
      </c>
      <c r="G3389" s="48" t="s">
        <v>3680</v>
      </c>
      <c r="H3389" s="75">
        <f t="shared" si="1835"/>
        <v>0</v>
      </c>
      <c r="I3389" s="74">
        <v>47</v>
      </c>
      <c r="J3389" s="74">
        <v>47</v>
      </c>
      <c r="K3389" s="48">
        <f t="shared" si="1855"/>
        <v>47</v>
      </c>
      <c r="L3389" s="48">
        <f t="shared" si="1854"/>
        <v>-4</v>
      </c>
      <c r="M3389" s="48">
        <f t="shared" si="1830"/>
        <v>43</v>
      </c>
      <c r="N3389" s="48">
        <v>0</v>
      </c>
      <c r="O3389" s="56">
        <v>0</v>
      </c>
      <c r="P3389" s="48" t="str">
        <f t="shared" si="1822"/>
        <v>3111816 TN</v>
      </c>
      <c r="Q3389" s="76" t="s">
        <v>6187</v>
      </c>
      <c r="R3389" s="76" t="s">
        <v>6187</v>
      </c>
      <c r="S3389" s="49">
        <f t="shared" si="1836"/>
        <v>0</v>
      </c>
      <c r="T3389" s="49">
        <f t="shared" si="1823"/>
        <v>0</v>
      </c>
      <c r="U3389" s="49">
        <v>6.4230769230769234</v>
      </c>
      <c r="V3389" s="49">
        <f t="shared" si="1852"/>
        <v>6.4230769230769234</v>
      </c>
      <c r="W3389" s="49">
        <f t="shared" si="1841"/>
        <v>0</v>
      </c>
      <c r="X3389" s="90">
        <f>ROUNDUP(S3389*$X$4,0)</f>
        <v>0</v>
      </c>
      <c r="Y3389" s="91">
        <f t="shared" si="1832"/>
        <v>0</v>
      </c>
      <c r="Z3389" s="93">
        <f t="shared" si="1856"/>
        <v>0</v>
      </c>
      <c r="AA3389" s="94">
        <f t="shared" si="1833"/>
        <v>0</v>
      </c>
      <c r="AB3389" s="97">
        <f t="shared" si="1857"/>
        <v>0</v>
      </c>
      <c r="AC3389" s="98">
        <f t="shared" si="1834"/>
        <v>0</v>
      </c>
      <c r="AD3389" s="77" t="s">
        <v>3</v>
      </c>
      <c r="AE3389" s="54">
        <v>0</v>
      </c>
      <c r="AF3389" s="17"/>
    </row>
    <row r="3390" spans="1:32" ht="16.899999999999999" customHeight="1" x14ac:dyDescent="0.3">
      <c r="A3390" s="73" t="s">
        <v>35</v>
      </c>
      <c r="B3390" s="74" t="s">
        <v>5671</v>
      </c>
      <c r="C3390" s="48" t="s">
        <v>55</v>
      </c>
      <c r="D3390" s="48">
        <v>1000</v>
      </c>
      <c r="E3390" s="48">
        <v>30432</v>
      </c>
      <c r="F3390" s="48" t="s">
        <v>5917</v>
      </c>
      <c r="G3390" s="48" t="s">
        <v>3680</v>
      </c>
      <c r="H3390" s="75">
        <f t="shared" ref="H3390:H3428" si="1858">(I3390-J3390)/J3390</f>
        <v>0</v>
      </c>
      <c r="I3390" s="74">
        <v>47</v>
      </c>
      <c r="J3390" s="74">
        <v>47</v>
      </c>
      <c r="K3390" s="48">
        <f t="shared" si="1855"/>
        <v>47</v>
      </c>
      <c r="L3390" s="48">
        <f t="shared" si="1854"/>
        <v>-4</v>
      </c>
      <c r="M3390" s="48">
        <f t="shared" ref="M3390:M3427" si="1859">K3390+L3390</f>
        <v>43</v>
      </c>
      <c r="N3390" s="48">
        <v>0</v>
      </c>
      <c r="O3390" s="56">
        <v>0</v>
      </c>
      <c r="P3390" s="48" t="str">
        <f t="shared" si="1822"/>
        <v>3131000 TN</v>
      </c>
      <c r="Q3390" s="76">
        <v>2</v>
      </c>
      <c r="R3390" s="76">
        <v>2</v>
      </c>
      <c r="S3390" s="49">
        <f t="shared" ref="S3390:S3428" si="1860">((Q3390/65*0.7)+(R3390/260*0.3))</f>
        <v>2.3846153846153847E-2</v>
      </c>
      <c r="T3390" s="49">
        <f t="shared" si="1823"/>
        <v>23.846153846153847</v>
      </c>
      <c r="U3390" s="49">
        <v>48.730769230769226</v>
      </c>
      <c r="V3390" s="49">
        <f t="shared" si="1852"/>
        <v>4.8730769230769223E-2</v>
      </c>
      <c r="W3390" s="49">
        <f t="shared" si="1841"/>
        <v>1.0253846153846153</v>
      </c>
      <c r="X3390" s="90">
        <f>ROUND(S3390*$X$4,0)</f>
        <v>0</v>
      </c>
      <c r="Y3390" s="91">
        <f t="shared" ref="Y3390:Y3427" si="1861">X3390*O3390</f>
        <v>0</v>
      </c>
      <c r="Z3390" s="93">
        <f t="shared" si="1856"/>
        <v>1</v>
      </c>
      <c r="AA3390" s="94">
        <f t="shared" ref="AA3390:AA3427" si="1862">Z3390*O3390</f>
        <v>0</v>
      </c>
      <c r="AB3390" s="97">
        <f t="shared" si="1857"/>
        <v>1</v>
      </c>
      <c r="AC3390" s="98">
        <f t="shared" ref="AC3390:AC3427" si="1863">AB3390*O3390</f>
        <v>0</v>
      </c>
      <c r="AD3390" s="77" t="s">
        <v>3</v>
      </c>
      <c r="AE3390" s="54">
        <v>0</v>
      </c>
      <c r="AF3390" s="17"/>
    </row>
    <row r="3391" spans="1:32" ht="12.75" customHeight="1" x14ac:dyDescent="0.3">
      <c r="A3391" s="73" t="s">
        <v>35</v>
      </c>
      <c r="B3391" s="74" t="s">
        <v>2628</v>
      </c>
      <c r="C3391" s="48" t="s">
        <v>1370</v>
      </c>
      <c r="D3391" s="48">
        <v>1</v>
      </c>
      <c r="E3391" s="48">
        <v>2834</v>
      </c>
      <c r="F3391" s="48" t="s">
        <v>6126</v>
      </c>
      <c r="G3391" s="48">
        <v>2</v>
      </c>
      <c r="H3391" s="75">
        <f t="shared" si="1858"/>
        <v>-0.5</v>
      </c>
      <c r="I3391" s="74">
        <v>30</v>
      </c>
      <c r="J3391" s="74">
        <v>60</v>
      </c>
      <c r="K3391" s="48">
        <f t="shared" si="1855"/>
        <v>30</v>
      </c>
      <c r="L3391" s="48"/>
      <c r="M3391" s="48">
        <f t="shared" si="1859"/>
        <v>30</v>
      </c>
      <c r="N3391" s="48">
        <v>595</v>
      </c>
      <c r="O3391" s="56">
        <v>0.38762999999999997</v>
      </c>
      <c r="P3391" s="48" t="str">
        <f t="shared" si="1822"/>
        <v>86305CY SL</v>
      </c>
      <c r="Q3391" s="76" t="s">
        <v>6187</v>
      </c>
      <c r="R3391" s="76" t="s">
        <v>6187</v>
      </c>
      <c r="S3391" s="49">
        <f t="shared" si="1860"/>
        <v>0</v>
      </c>
      <c r="T3391" s="49">
        <f t="shared" si="1823"/>
        <v>0</v>
      </c>
      <c r="U3391" s="49">
        <v>35.038461538461533</v>
      </c>
      <c r="V3391" s="49">
        <f t="shared" si="1852"/>
        <v>35.038461538461533</v>
      </c>
      <c r="W3391" s="49">
        <f>S3391*M3391</f>
        <v>0</v>
      </c>
      <c r="X3391" s="90">
        <f>ROUNDUP(S3391*$X$4,0)</f>
        <v>0</v>
      </c>
      <c r="Y3391" s="91">
        <f t="shared" si="1861"/>
        <v>0</v>
      </c>
      <c r="Z3391" s="93">
        <f t="shared" si="1856"/>
        <v>0</v>
      </c>
      <c r="AA3391" s="94">
        <f t="shared" si="1862"/>
        <v>0</v>
      </c>
      <c r="AB3391" s="97">
        <f t="shared" si="1857"/>
        <v>0</v>
      </c>
      <c r="AC3391" s="98">
        <f t="shared" si="1863"/>
        <v>0</v>
      </c>
      <c r="AD3391" s="77" t="s">
        <v>3</v>
      </c>
      <c r="AE3391" s="54">
        <v>0</v>
      </c>
      <c r="AF3391" s="17"/>
    </row>
    <row r="3392" spans="1:32" ht="12.75" customHeight="1" x14ac:dyDescent="0.3">
      <c r="A3392" s="73" t="s">
        <v>7</v>
      </c>
      <c r="B3392" s="74" t="s">
        <v>5875</v>
      </c>
      <c r="C3392" s="48" t="s">
        <v>34</v>
      </c>
      <c r="D3392" s="48">
        <v>500</v>
      </c>
      <c r="E3392" s="48">
        <v>1202</v>
      </c>
      <c r="F3392" s="48" t="s">
        <v>6130</v>
      </c>
      <c r="G3392" s="48" t="s">
        <v>35</v>
      </c>
      <c r="H3392" s="75">
        <f t="shared" si="1858"/>
        <v>0</v>
      </c>
      <c r="I3392" s="74">
        <v>24</v>
      </c>
      <c r="J3392" s="74">
        <v>24</v>
      </c>
      <c r="K3392" s="48">
        <f t="shared" si="1855"/>
        <v>24</v>
      </c>
      <c r="L3392" s="48">
        <f t="shared" ref="L3392:L3403" si="1864">$L$3</f>
        <v>-4</v>
      </c>
      <c r="M3392" s="48">
        <f t="shared" si="1859"/>
        <v>20</v>
      </c>
      <c r="N3392" s="48">
        <v>7</v>
      </c>
      <c r="O3392" s="56">
        <v>83.2</v>
      </c>
      <c r="P3392" s="48" t="str">
        <f t="shared" si="1822"/>
        <v>PF2007 NA</v>
      </c>
      <c r="Q3392" s="76">
        <v>10</v>
      </c>
      <c r="R3392" s="76">
        <v>50</v>
      </c>
      <c r="S3392" s="49">
        <f t="shared" si="1860"/>
        <v>0.16538461538461541</v>
      </c>
      <c r="T3392" s="49">
        <f t="shared" si="1823"/>
        <v>82.692307692307708</v>
      </c>
      <c r="U3392" s="49">
        <v>102.96153846153848</v>
      </c>
      <c r="V3392" s="49">
        <f t="shared" si="1852"/>
        <v>0.20592307692307696</v>
      </c>
      <c r="W3392" s="49">
        <f>S3392*M3392</f>
        <v>3.3076923076923084</v>
      </c>
      <c r="X3392" s="90">
        <f>ROUND(S3392*$X$3,0)</f>
        <v>1</v>
      </c>
      <c r="Y3392" s="91">
        <f t="shared" si="1861"/>
        <v>83.2</v>
      </c>
      <c r="Z3392" s="93">
        <f t="shared" si="1856"/>
        <v>4</v>
      </c>
      <c r="AA3392" s="94">
        <f t="shared" si="1862"/>
        <v>332.8</v>
      </c>
      <c r="AB3392" s="97">
        <f t="shared" si="1857"/>
        <v>5</v>
      </c>
      <c r="AC3392" s="98">
        <f t="shared" si="1863"/>
        <v>416</v>
      </c>
      <c r="AD3392" s="77" t="s">
        <v>5890</v>
      </c>
      <c r="AE3392" s="54">
        <v>416</v>
      </c>
      <c r="AF3392" s="17"/>
    </row>
    <row r="3393" spans="1:32" ht="16.899999999999999" customHeight="1" x14ac:dyDescent="0.3">
      <c r="A3393" s="73" t="s">
        <v>35</v>
      </c>
      <c r="B3393" s="74" t="s">
        <v>5876</v>
      </c>
      <c r="C3393" s="48" t="s">
        <v>1797</v>
      </c>
      <c r="D3393" s="48">
        <v>1</v>
      </c>
      <c r="E3393" s="48">
        <v>203</v>
      </c>
      <c r="F3393" s="48" t="s">
        <v>6111</v>
      </c>
      <c r="G3393" s="48" t="s">
        <v>35</v>
      </c>
      <c r="H3393" s="75">
        <f t="shared" si="1858"/>
        <v>0</v>
      </c>
      <c r="I3393" s="74">
        <v>47</v>
      </c>
      <c r="J3393" s="74">
        <v>47</v>
      </c>
      <c r="K3393" s="48">
        <f t="shared" si="1855"/>
        <v>47</v>
      </c>
      <c r="L3393" s="48">
        <f t="shared" si="1864"/>
        <v>-4</v>
      </c>
      <c r="M3393" s="48">
        <f t="shared" si="1859"/>
        <v>43</v>
      </c>
      <c r="N3393" s="48">
        <v>0</v>
      </c>
      <c r="O3393" s="56">
        <v>0</v>
      </c>
      <c r="P3393" s="48" t="str">
        <f t="shared" si="1822"/>
        <v>ST3033/4 BK</v>
      </c>
      <c r="Q3393" s="76" t="s">
        <v>6187</v>
      </c>
      <c r="R3393" s="76" t="s">
        <v>6187</v>
      </c>
      <c r="S3393" s="49">
        <f t="shared" si="1860"/>
        <v>0</v>
      </c>
      <c r="T3393" s="49">
        <f t="shared" si="1823"/>
        <v>0</v>
      </c>
      <c r="U3393" s="49">
        <v>3.9692307692307693</v>
      </c>
      <c r="V3393" s="49">
        <f t="shared" si="1852"/>
        <v>3.9692307692307693</v>
      </c>
      <c r="W3393" s="49">
        <f>S3393*M3393</f>
        <v>0</v>
      </c>
      <c r="X3393" s="90">
        <f t="shared" ref="X3393:X3394" si="1865">ROUNDUP(S3393*$X$4,0)</f>
        <v>0</v>
      </c>
      <c r="Y3393" s="91">
        <f t="shared" si="1861"/>
        <v>0</v>
      </c>
      <c r="Z3393" s="93">
        <f t="shared" si="1856"/>
        <v>0</v>
      </c>
      <c r="AA3393" s="94">
        <f t="shared" si="1862"/>
        <v>0</v>
      </c>
      <c r="AB3393" s="97">
        <f t="shared" si="1857"/>
        <v>0</v>
      </c>
      <c r="AC3393" s="98">
        <f t="shared" si="1863"/>
        <v>0</v>
      </c>
      <c r="AD3393" s="77" t="s">
        <v>5890</v>
      </c>
      <c r="AE3393" s="54">
        <v>0</v>
      </c>
      <c r="AF3393" s="17"/>
    </row>
    <row r="3394" spans="1:32" ht="12.75" customHeight="1" x14ac:dyDescent="0.3">
      <c r="A3394" s="73" t="s">
        <v>35</v>
      </c>
      <c r="B3394" s="74" t="s">
        <v>4209</v>
      </c>
      <c r="C3394" s="48" t="s">
        <v>55</v>
      </c>
      <c r="D3394" s="48">
        <v>1000</v>
      </c>
      <c r="E3394" s="48">
        <v>30432</v>
      </c>
      <c r="F3394" s="48" t="s">
        <v>5917</v>
      </c>
      <c r="G3394" s="48" t="s">
        <v>3680</v>
      </c>
      <c r="H3394" s="75">
        <f t="shared" si="1858"/>
        <v>0</v>
      </c>
      <c r="I3394" s="74">
        <v>47</v>
      </c>
      <c r="J3394" s="74">
        <v>47</v>
      </c>
      <c r="K3394" s="48">
        <f t="shared" si="1855"/>
        <v>47</v>
      </c>
      <c r="L3394" s="48">
        <f t="shared" si="1864"/>
        <v>-4</v>
      </c>
      <c r="M3394" s="48">
        <f t="shared" si="1859"/>
        <v>43</v>
      </c>
      <c r="N3394" s="48">
        <v>0</v>
      </c>
      <c r="O3394" s="56">
        <v>610</v>
      </c>
      <c r="P3394" s="48" t="str">
        <f t="shared" si="1822"/>
        <v>3111816 TN</v>
      </c>
      <c r="Q3394" s="76" t="s">
        <v>6187</v>
      </c>
      <c r="R3394" s="76" t="s">
        <v>6187</v>
      </c>
      <c r="S3394" s="49">
        <f t="shared" si="1860"/>
        <v>0</v>
      </c>
      <c r="T3394" s="49">
        <f t="shared" si="1823"/>
        <v>0</v>
      </c>
      <c r="U3394" s="49">
        <v>6.4230769230769234</v>
      </c>
      <c r="V3394" s="49">
        <f t="shared" si="1852"/>
        <v>6.4230769230769237E-3</v>
      </c>
      <c r="W3394" s="49">
        <f>S3394*M3394</f>
        <v>0</v>
      </c>
      <c r="X3394" s="90">
        <f t="shared" si="1865"/>
        <v>0</v>
      </c>
      <c r="Y3394" s="91">
        <f t="shared" si="1861"/>
        <v>0</v>
      </c>
      <c r="Z3394" s="93">
        <f t="shared" si="1856"/>
        <v>0</v>
      </c>
      <c r="AA3394" s="94">
        <f t="shared" si="1862"/>
        <v>0</v>
      </c>
      <c r="AB3394" s="97">
        <f t="shared" si="1857"/>
        <v>0</v>
      </c>
      <c r="AC3394" s="98">
        <f t="shared" si="1863"/>
        <v>0</v>
      </c>
      <c r="AD3394" s="77" t="s">
        <v>3</v>
      </c>
      <c r="AE3394" s="54">
        <v>0</v>
      </c>
      <c r="AF3394" s="17"/>
    </row>
    <row r="3395" spans="1:32" ht="12.75" customHeight="1" x14ac:dyDescent="0.3">
      <c r="A3395" s="73" t="s">
        <v>35</v>
      </c>
      <c r="B3395" s="74" t="s">
        <v>3276</v>
      </c>
      <c r="C3395" s="48" t="s">
        <v>40</v>
      </c>
      <c r="D3395" s="48">
        <v>1</v>
      </c>
      <c r="E3395" s="48">
        <v>4750</v>
      </c>
      <c r="F3395" s="48" t="s">
        <v>5916</v>
      </c>
      <c r="G3395" s="48" t="s">
        <v>3680</v>
      </c>
      <c r="H3395" s="75">
        <f t="shared" si="1858"/>
        <v>1.3936170212765957</v>
      </c>
      <c r="I3395" s="74">
        <v>225</v>
      </c>
      <c r="J3395" s="74">
        <v>94</v>
      </c>
      <c r="K3395" s="48">
        <f>J3395</f>
        <v>94</v>
      </c>
      <c r="L3395" s="48">
        <f t="shared" si="1864"/>
        <v>-4</v>
      </c>
      <c r="M3395" s="48">
        <f t="shared" si="1859"/>
        <v>90</v>
      </c>
      <c r="N3395" s="48">
        <v>0</v>
      </c>
      <c r="O3395" s="56">
        <v>0</v>
      </c>
      <c r="P3395" s="48" t="str">
        <f t="shared" si="1822"/>
        <v>7053 RD</v>
      </c>
      <c r="Q3395" s="76" t="s">
        <v>6187</v>
      </c>
      <c r="R3395" s="76" t="s">
        <v>6187</v>
      </c>
      <c r="S3395" s="49">
        <f t="shared" si="1860"/>
        <v>0</v>
      </c>
      <c r="T3395" s="49">
        <f t="shared" si="1823"/>
        <v>0</v>
      </c>
      <c r="U3395" s="49">
        <v>1261.8846153846155</v>
      </c>
      <c r="V3395" s="49">
        <f t="shared" si="1852"/>
        <v>1261.8846153846155</v>
      </c>
      <c r="W3395" s="49">
        <f t="shared" ref="W3395:W3399" si="1866">S3395*M3395</f>
        <v>0</v>
      </c>
      <c r="X3395" s="90">
        <f>ROUNDUP(S3395*$X$4,0)</f>
        <v>0</v>
      </c>
      <c r="Y3395" s="91">
        <f t="shared" si="1861"/>
        <v>0</v>
      </c>
      <c r="Z3395" s="93">
        <f t="shared" si="1856"/>
        <v>0</v>
      </c>
      <c r="AA3395" s="94">
        <f t="shared" si="1862"/>
        <v>0</v>
      </c>
      <c r="AB3395" s="97">
        <f t="shared" si="1857"/>
        <v>0</v>
      </c>
      <c r="AC3395" s="98">
        <f t="shared" si="1863"/>
        <v>0</v>
      </c>
      <c r="AD3395" s="77" t="s">
        <v>5890</v>
      </c>
      <c r="AE3395" s="54">
        <v>0</v>
      </c>
      <c r="AF3395" s="17"/>
    </row>
    <row r="3396" spans="1:32" ht="16.899999999999999" customHeight="1" x14ac:dyDescent="0.3">
      <c r="A3396" s="73" t="s">
        <v>7</v>
      </c>
      <c r="B3396" s="74" t="s">
        <v>3969</v>
      </c>
      <c r="C3396" s="48" t="s">
        <v>34</v>
      </c>
      <c r="D3396" s="48">
        <v>100</v>
      </c>
      <c r="E3396" s="48">
        <v>1202</v>
      </c>
      <c r="F3396" s="48" t="s">
        <v>6130</v>
      </c>
      <c r="G3396" s="48" t="s">
        <v>35</v>
      </c>
      <c r="H3396" s="75">
        <f t="shared" si="1858"/>
        <v>0</v>
      </c>
      <c r="I3396" s="74">
        <v>24</v>
      </c>
      <c r="J3396" s="74">
        <v>24</v>
      </c>
      <c r="K3396" s="48">
        <f>I3396</f>
        <v>24</v>
      </c>
      <c r="L3396" s="48">
        <f t="shared" si="1864"/>
        <v>-4</v>
      </c>
      <c r="M3396" s="48">
        <f t="shared" si="1859"/>
        <v>20</v>
      </c>
      <c r="N3396" s="48">
        <v>7</v>
      </c>
      <c r="O3396" s="56">
        <v>25</v>
      </c>
      <c r="P3396" s="48" t="str">
        <f t="shared" si="1822"/>
        <v>PF2003 NA</v>
      </c>
      <c r="Q3396" s="76">
        <v>63</v>
      </c>
      <c r="R3396" s="76">
        <v>245</v>
      </c>
      <c r="S3396" s="49">
        <f t="shared" si="1860"/>
        <v>0.96115384615384614</v>
      </c>
      <c r="T3396" s="49">
        <f t="shared" si="1823"/>
        <v>96.115384615384613</v>
      </c>
      <c r="U3396" s="49">
        <v>101.47115384615384</v>
      </c>
      <c r="V3396" s="49">
        <f t="shared" si="1852"/>
        <v>1.0147115384615384</v>
      </c>
      <c r="W3396" s="49">
        <f t="shared" si="1866"/>
        <v>19.223076923076924</v>
      </c>
      <c r="X3396" s="90">
        <f>ROUND(S3396*$X$3,0)</f>
        <v>6</v>
      </c>
      <c r="Y3396" s="91">
        <f t="shared" si="1861"/>
        <v>150</v>
      </c>
      <c r="Z3396" s="93">
        <f t="shared" si="1856"/>
        <v>25</v>
      </c>
      <c r="AA3396" s="94">
        <f t="shared" si="1862"/>
        <v>625</v>
      </c>
      <c r="AB3396" s="97">
        <f t="shared" si="1857"/>
        <v>30</v>
      </c>
      <c r="AC3396" s="98">
        <f t="shared" si="1863"/>
        <v>750</v>
      </c>
      <c r="AD3396" s="77" t="s">
        <v>3</v>
      </c>
      <c r="AE3396" s="54">
        <v>750</v>
      </c>
      <c r="AF3396" s="17"/>
    </row>
    <row r="3397" spans="1:32" ht="16.899999999999999" customHeight="1" x14ac:dyDescent="0.3">
      <c r="A3397" s="73" t="s">
        <v>7</v>
      </c>
      <c r="B3397" s="74" t="s">
        <v>4865</v>
      </c>
      <c r="C3397" s="48" t="s">
        <v>40</v>
      </c>
      <c r="D3397" s="48">
        <v>1</v>
      </c>
      <c r="E3397" s="48">
        <v>4750</v>
      </c>
      <c r="F3397" s="48" t="s">
        <v>5916</v>
      </c>
      <c r="G3397" s="48" t="s">
        <v>3680</v>
      </c>
      <c r="H3397" s="75">
        <f t="shared" si="1858"/>
        <v>1.3936170212765957</v>
      </c>
      <c r="I3397" s="74">
        <v>225</v>
      </c>
      <c r="J3397" s="74">
        <v>94</v>
      </c>
      <c r="K3397" s="48">
        <f>J3397</f>
        <v>94</v>
      </c>
      <c r="L3397" s="48">
        <f t="shared" si="1864"/>
        <v>-4</v>
      </c>
      <c r="M3397" s="48">
        <f t="shared" si="1859"/>
        <v>90</v>
      </c>
      <c r="N3397" s="48">
        <v>0</v>
      </c>
      <c r="O3397" s="56">
        <v>0</v>
      </c>
      <c r="P3397" s="48" t="str">
        <f t="shared" si="1822"/>
        <v>7053 BK</v>
      </c>
      <c r="Q3397" s="76" t="s">
        <v>6187</v>
      </c>
      <c r="R3397" s="76" t="s">
        <v>6187</v>
      </c>
      <c r="S3397" s="49">
        <f t="shared" si="1860"/>
        <v>0</v>
      </c>
      <c r="T3397" s="49">
        <f t="shared" si="1823"/>
        <v>0</v>
      </c>
      <c r="U3397" s="49">
        <v>1338.0769230769229</v>
      </c>
      <c r="V3397" s="49">
        <f t="shared" si="1852"/>
        <v>1338.0769230769229</v>
      </c>
      <c r="W3397" s="49">
        <f t="shared" si="1866"/>
        <v>0</v>
      </c>
      <c r="X3397" s="90">
        <f t="shared" ref="X3397:X3398" si="1867">ROUNDUP(S3397*$X$4,0)</f>
        <v>0</v>
      </c>
      <c r="Y3397" s="91">
        <f t="shared" si="1861"/>
        <v>0</v>
      </c>
      <c r="Z3397" s="93">
        <f t="shared" si="1856"/>
        <v>0</v>
      </c>
      <c r="AA3397" s="94">
        <f t="shared" si="1862"/>
        <v>0</v>
      </c>
      <c r="AB3397" s="97">
        <f t="shared" si="1857"/>
        <v>0</v>
      </c>
      <c r="AC3397" s="98">
        <f t="shared" si="1863"/>
        <v>0</v>
      </c>
      <c r="AD3397" s="77" t="s">
        <v>5890</v>
      </c>
      <c r="AE3397" s="54">
        <v>0</v>
      </c>
      <c r="AF3397" s="17"/>
    </row>
    <row r="3398" spans="1:32" ht="12.75" customHeight="1" x14ac:dyDescent="0.3">
      <c r="A3398" s="73" t="s">
        <v>7</v>
      </c>
      <c r="B3398" s="74" t="s">
        <v>4882</v>
      </c>
      <c r="C3398" s="48" t="s">
        <v>40</v>
      </c>
      <c r="D3398" s="48">
        <v>1</v>
      </c>
      <c r="E3398" s="48">
        <v>4750</v>
      </c>
      <c r="F3398" s="48" t="s">
        <v>5916</v>
      </c>
      <c r="G3398" s="48" t="s">
        <v>3680</v>
      </c>
      <c r="H3398" s="75">
        <f t="shared" si="1858"/>
        <v>2.0405405405405403</v>
      </c>
      <c r="I3398" s="74">
        <v>225</v>
      </c>
      <c r="J3398" s="74">
        <v>74</v>
      </c>
      <c r="K3398" s="48">
        <f>J3398</f>
        <v>74</v>
      </c>
      <c r="L3398" s="48">
        <f t="shared" si="1864"/>
        <v>-4</v>
      </c>
      <c r="M3398" s="48">
        <f t="shared" si="1859"/>
        <v>70</v>
      </c>
      <c r="N3398" s="48">
        <v>0</v>
      </c>
      <c r="O3398" s="56">
        <v>0</v>
      </c>
      <c r="P3398" s="48" t="str">
        <f t="shared" ref="P3398:P3461" si="1868">LEFT(B3398,LEN(B3398)-3)</f>
        <v>7130 RD</v>
      </c>
      <c r="Q3398" s="76" t="s">
        <v>6187</v>
      </c>
      <c r="R3398" s="76" t="s">
        <v>6187</v>
      </c>
      <c r="S3398" s="49">
        <f t="shared" si="1860"/>
        <v>0</v>
      </c>
      <c r="T3398" s="49">
        <f t="shared" ref="T3398:T3461" si="1869">S3398*D3398</f>
        <v>0</v>
      </c>
      <c r="U3398" s="49">
        <v>92.307692307692307</v>
      </c>
      <c r="V3398" s="49">
        <f t="shared" si="1852"/>
        <v>92.307692307692307</v>
      </c>
      <c r="W3398" s="49">
        <f t="shared" si="1866"/>
        <v>0</v>
      </c>
      <c r="X3398" s="90">
        <f t="shared" si="1867"/>
        <v>0</v>
      </c>
      <c r="Y3398" s="91">
        <f t="shared" si="1861"/>
        <v>0</v>
      </c>
      <c r="Z3398" s="93">
        <f t="shared" si="1856"/>
        <v>0</v>
      </c>
      <c r="AA3398" s="94">
        <f t="shared" si="1862"/>
        <v>0</v>
      </c>
      <c r="AB3398" s="97">
        <f t="shared" si="1857"/>
        <v>0</v>
      </c>
      <c r="AC3398" s="98">
        <f t="shared" si="1863"/>
        <v>0</v>
      </c>
      <c r="AD3398" s="77" t="s">
        <v>5890</v>
      </c>
      <c r="AE3398" s="54">
        <v>0</v>
      </c>
      <c r="AF3398" s="17"/>
    </row>
    <row r="3399" spans="1:32" ht="16.899999999999999" customHeight="1" x14ac:dyDescent="0.3">
      <c r="A3399" s="73" t="s">
        <v>35</v>
      </c>
      <c r="B3399" s="74" t="s">
        <v>1570</v>
      </c>
      <c r="C3399" s="48" t="s">
        <v>464</v>
      </c>
      <c r="D3399" s="48">
        <v>1</v>
      </c>
      <c r="E3399" s="48">
        <v>4013</v>
      </c>
      <c r="F3399" s="48" t="s">
        <v>6180</v>
      </c>
      <c r="G3399" s="48" t="s">
        <v>112</v>
      </c>
      <c r="H3399" s="75">
        <f t="shared" si="1858"/>
        <v>0.3</v>
      </c>
      <c r="I3399" s="74">
        <v>78</v>
      </c>
      <c r="J3399" s="74">
        <v>60</v>
      </c>
      <c r="K3399" s="48">
        <f>J3399</f>
        <v>60</v>
      </c>
      <c r="L3399" s="48">
        <f t="shared" si="1864"/>
        <v>-4</v>
      </c>
      <c r="M3399" s="48">
        <f t="shared" si="1859"/>
        <v>56</v>
      </c>
      <c r="N3399" s="48">
        <v>6743</v>
      </c>
      <c r="O3399" s="56">
        <v>0.11</v>
      </c>
      <c r="P3399" s="48" t="str">
        <f t="shared" si="1868"/>
        <v>2855/1 WH</v>
      </c>
      <c r="Q3399" s="76" t="s">
        <v>6187</v>
      </c>
      <c r="R3399" s="76" t="s">
        <v>6187</v>
      </c>
      <c r="S3399" s="49">
        <f t="shared" si="1860"/>
        <v>0</v>
      </c>
      <c r="T3399" s="49">
        <f t="shared" si="1869"/>
        <v>0</v>
      </c>
      <c r="U3399" s="49">
        <v>99.307692307692307</v>
      </c>
      <c r="V3399" s="49">
        <f t="shared" si="1852"/>
        <v>99.307692307692307</v>
      </c>
      <c r="W3399" s="49">
        <f t="shared" si="1866"/>
        <v>0</v>
      </c>
      <c r="X3399" s="90">
        <f>ROUND(V3399*$X$4,0)</f>
        <v>497</v>
      </c>
      <c r="Y3399" s="91">
        <f t="shared" si="1861"/>
        <v>54.67</v>
      </c>
      <c r="Z3399" s="93">
        <f>ROUND((V3399*M3399)+X3399,0)</f>
        <v>6058</v>
      </c>
      <c r="AA3399" s="94">
        <f t="shared" si="1862"/>
        <v>666.38</v>
      </c>
      <c r="AB3399" s="97">
        <f>ROUND((V3399*$AB$4)+Z3399,0)</f>
        <v>6555</v>
      </c>
      <c r="AC3399" s="98">
        <f t="shared" si="1863"/>
        <v>721.05</v>
      </c>
      <c r="AD3399" s="77" t="s">
        <v>5889</v>
      </c>
      <c r="AE3399" s="54">
        <v>721.05</v>
      </c>
      <c r="AF3399" s="17"/>
    </row>
    <row r="3400" spans="1:32" ht="12.75" customHeight="1" x14ac:dyDescent="0.3">
      <c r="A3400" s="73" t="s">
        <v>7</v>
      </c>
      <c r="B3400" s="74" t="s">
        <v>1590</v>
      </c>
      <c r="C3400" s="48" t="s">
        <v>40</v>
      </c>
      <c r="D3400" s="48">
        <v>100</v>
      </c>
      <c r="E3400" s="48">
        <v>621</v>
      </c>
      <c r="F3400" s="48" t="s">
        <v>6128</v>
      </c>
      <c r="G3400" s="48" t="s">
        <v>112</v>
      </c>
      <c r="H3400" s="75">
        <f t="shared" si="1858"/>
        <v>-0.58333333333333337</v>
      </c>
      <c r="I3400" s="74">
        <v>20</v>
      </c>
      <c r="J3400" s="74">
        <v>48</v>
      </c>
      <c r="K3400" s="48">
        <f>I3400</f>
        <v>20</v>
      </c>
      <c r="L3400" s="48">
        <f t="shared" si="1864"/>
        <v>-4</v>
      </c>
      <c r="M3400" s="48">
        <f t="shared" si="1859"/>
        <v>16</v>
      </c>
      <c r="N3400" s="48">
        <v>157</v>
      </c>
      <c r="O3400" s="56">
        <v>2.907</v>
      </c>
      <c r="P3400" s="48" t="str">
        <f t="shared" si="1868"/>
        <v>3051/1 BK</v>
      </c>
      <c r="Q3400" s="76">
        <v>313</v>
      </c>
      <c r="R3400" s="76">
        <v>911</v>
      </c>
      <c r="S3400" s="49">
        <f t="shared" si="1860"/>
        <v>4.4219230769230764</v>
      </c>
      <c r="T3400" s="49">
        <f t="shared" si="1869"/>
        <v>442.19230769230762</v>
      </c>
      <c r="U3400" s="49">
        <v>2711.4230769230767</v>
      </c>
      <c r="V3400" s="49">
        <f t="shared" si="1852"/>
        <v>27.114230769230765</v>
      </c>
      <c r="W3400" s="49">
        <f t="shared" ref="W3400:W3414" si="1870">S3400*M3400</f>
        <v>70.750769230769222</v>
      </c>
      <c r="X3400" s="90">
        <f t="shared" ref="X3400:X3401" si="1871">ROUND(S3400*$X$3,0)</f>
        <v>27</v>
      </c>
      <c r="Y3400" s="91">
        <f t="shared" si="1861"/>
        <v>78.489000000000004</v>
      </c>
      <c r="Z3400" s="93">
        <f t="shared" ref="Z3400:Z3423" si="1872">ROUND((S3400*M3400)+X3400,0)</f>
        <v>98</v>
      </c>
      <c r="AA3400" s="94">
        <f t="shared" si="1862"/>
        <v>284.88600000000002</v>
      </c>
      <c r="AB3400" s="97">
        <f>ROUND((S3400*$AB$4)+Z3400,0)</f>
        <v>120</v>
      </c>
      <c r="AC3400" s="98">
        <f t="shared" si="1863"/>
        <v>348.84000000000003</v>
      </c>
      <c r="AD3400" s="77" t="s">
        <v>3</v>
      </c>
      <c r="AE3400" s="54">
        <v>348.84000000000003</v>
      </c>
      <c r="AF3400" s="17"/>
    </row>
    <row r="3401" spans="1:32" ht="12.75" customHeight="1" x14ac:dyDescent="0.3">
      <c r="A3401" s="73" t="s">
        <v>7</v>
      </c>
      <c r="B3401" s="74" t="s">
        <v>1102</v>
      </c>
      <c r="C3401" s="48" t="s">
        <v>40</v>
      </c>
      <c r="D3401" s="48">
        <v>100</v>
      </c>
      <c r="E3401" s="48">
        <v>621</v>
      </c>
      <c r="F3401" s="48" t="s">
        <v>6128</v>
      </c>
      <c r="G3401" s="48" t="s">
        <v>112</v>
      </c>
      <c r="H3401" s="75">
        <f t="shared" si="1858"/>
        <v>-0.16666666666666666</v>
      </c>
      <c r="I3401" s="74">
        <v>20</v>
      </c>
      <c r="J3401" s="74">
        <v>24</v>
      </c>
      <c r="K3401" s="48">
        <f>I3401</f>
        <v>20</v>
      </c>
      <c r="L3401" s="48">
        <f t="shared" si="1864"/>
        <v>-4</v>
      </c>
      <c r="M3401" s="48">
        <f t="shared" si="1859"/>
        <v>16</v>
      </c>
      <c r="N3401" s="48">
        <v>44</v>
      </c>
      <c r="O3401" s="56">
        <v>3.0649999999999999</v>
      </c>
      <c r="P3401" s="48" t="str">
        <f t="shared" si="1868"/>
        <v>3071 BK</v>
      </c>
      <c r="Q3401" s="76">
        <v>320</v>
      </c>
      <c r="R3401" s="76">
        <v>651</v>
      </c>
      <c r="S3401" s="49">
        <f t="shared" si="1860"/>
        <v>4.1973076923076924</v>
      </c>
      <c r="T3401" s="49">
        <f t="shared" si="1869"/>
        <v>419.73076923076923</v>
      </c>
      <c r="U3401" s="49">
        <v>1239.7307692307693</v>
      </c>
      <c r="V3401" s="49">
        <f t="shared" si="1852"/>
        <v>12.397307692307693</v>
      </c>
      <c r="W3401" s="49">
        <f t="shared" si="1870"/>
        <v>67.156923076923078</v>
      </c>
      <c r="X3401" s="90">
        <f t="shared" si="1871"/>
        <v>25</v>
      </c>
      <c r="Y3401" s="91">
        <f t="shared" si="1861"/>
        <v>76.625</v>
      </c>
      <c r="Z3401" s="93">
        <f t="shared" si="1872"/>
        <v>92</v>
      </c>
      <c r="AA3401" s="94">
        <f t="shared" si="1862"/>
        <v>281.98</v>
      </c>
      <c r="AB3401" s="97">
        <f>ROUND((S3401*$AB$4)+Z3401,0)</f>
        <v>113</v>
      </c>
      <c r="AC3401" s="98">
        <f t="shared" si="1863"/>
        <v>346.34499999999997</v>
      </c>
      <c r="AD3401" s="77" t="s">
        <v>3</v>
      </c>
      <c r="AE3401" s="54">
        <v>346.34499999999997</v>
      </c>
      <c r="AF3401" s="17"/>
    </row>
    <row r="3402" spans="1:32" ht="16.899999999999999" customHeight="1" x14ac:dyDescent="0.3">
      <c r="A3402" s="73" t="s">
        <v>7</v>
      </c>
      <c r="B3402" s="74" t="s">
        <v>5194</v>
      </c>
      <c r="C3402" s="48" t="s">
        <v>1797</v>
      </c>
      <c r="D3402" s="48">
        <v>7</v>
      </c>
      <c r="E3402" s="48">
        <v>4445</v>
      </c>
      <c r="F3402" s="48" t="s">
        <v>5912</v>
      </c>
      <c r="G3402" s="48" t="s">
        <v>122</v>
      </c>
      <c r="H3402" s="75">
        <f t="shared" si="1858"/>
        <v>0.14285714285714285</v>
      </c>
      <c r="I3402" s="74">
        <v>32</v>
      </c>
      <c r="J3402" s="74">
        <v>28</v>
      </c>
      <c r="K3402" s="48">
        <f>J3402</f>
        <v>28</v>
      </c>
      <c r="L3402" s="48">
        <f t="shared" si="1864"/>
        <v>-4</v>
      </c>
      <c r="M3402" s="48">
        <f t="shared" si="1859"/>
        <v>24</v>
      </c>
      <c r="N3402" s="48">
        <v>3</v>
      </c>
      <c r="O3402" s="56">
        <v>3.7501000000000002</v>
      </c>
      <c r="P3402" s="48" t="str">
        <f t="shared" si="1868"/>
        <v>F221V1/2 BK</v>
      </c>
      <c r="Q3402" s="76">
        <v>8</v>
      </c>
      <c r="R3402" s="76">
        <v>25</v>
      </c>
      <c r="S3402" s="49">
        <f t="shared" si="1860"/>
        <v>0.11499999999999999</v>
      </c>
      <c r="T3402" s="49">
        <f t="shared" si="1869"/>
        <v>0.80499999999999994</v>
      </c>
      <c r="U3402" s="49">
        <v>1812.6857692307692</v>
      </c>
      <c r="V3402" s="49">
        <f t="shared" si="1852"/>
        <v>258.9551098901099</v>
      </c>
      <c r="W3402" s="49">
        <f t="shared" si="1870"/>
        <v>2.76</v>
      </c>
      <c r="X3402" s="90">
        <f>ROUND(S3402*$X$4,0)</f>
        <v>1</v>
      </c>
      <c r="Y3402" s="91">
        <f t="shared" si="1861"/>
        <v>3.7501000000000002</v>
      </c>
      <c r="Z3402" s="93">
        <f t="shared" si="1872"/>
        <v>4</v>
      </c>
      <c r="AA3402" s="94">
        <f t="shared" si="1862"/>
        <v>15.000400000000001</v>
      </c>
      <c r="AB3402" s="97">
        <f>ROUND((S3402*$AB$4)+Z3402,0)</f>
        <v>5</v>
      </c>
      <c r="AC3402" s="98">
        <f t="shared" si="1863"/>
        <v>18.750500000000002</v>
      </c>
      <c r="AD3402" s="77" t="s">
        <v>3</v>
      </c>
      <c r="AE3402" s="54">
        <v>18.750500000000002</v>
      </c>
      <c r="AF3402" s="17"/>
    </row>
    <row r="3403" spans="1:32" ht="16.899999999999999" customHeight="1" x14ac:dyDescent="0.3">
      <c r="A3403" s="73" t="s">
        <v>7</v>
      </c>
      <c r="B3403" s="74" t="s">
        <v>3699</v>
      </c>
      <c r="C3403" s="48" t="s">
        <v>1797</v>
      </c>
      <c r="D3403" s="48">
        <v>18</v>
      </c>
      <c r="E3403" s="48">
        <v>4445</v>
      </c>
      <c r="F3403" s="48" t="s">
        <v>5912</v>
      </c>
      <c r="G3403" s="48" t="s">
        <v>122</v>
      </c>
      <c r="H3403" s="75">
        <f t="shared" si="1858"/>
        <v>0.14285714285714285</v>
      </c>
      <c r="I3403" s="74">
        <v>32</v>
      </c>
      <c r="J3403" s="74">
        <v>28</v>
      </c>
      <c r="K3403" s="48">
        <f>J3403</f>
        <v>28</v>
      </c>
      <c r="L3403" s="48">
        <f t="shared" si="1864"/>
        <v>-4</v>
      </c>
      <c r="M3403" s="48">
        <f t="shared" si="1859"/>
        <v>24</v>
      </c>
      <c r="N3403" s="48">
        <v>5</v>
      </c>
      <c r="O3403" s="56">
        <v>4.3928000000000003</v>
      </c>
      <c r="P3403" s="48" t="str">
        <f t="shared" si="1868"/>
        <v>F221V1/16 BK</v>
      </c>
      <c r="Q3403" s="76">
        <v>3</v>
      </c>
      <c r="R3403" s="76">
        <v>13</v>
      </c>
      <c r="S3403" s="49">
        <f t="shared" si="1860"/>
        <v>4.7307692307692308E-2</v>
      </c>
      <c r="T3403" s="49">
        <f t="shared" si="1869"/>
        <v>0.85153846153846158</v>
      </c>
      <c r="U3403" s="49">
        <v>1810.2746153846156</v>
      </c>
      <c r="V3403" s="49">
        <f t="shared" si="1852"/>
        <v>100.57081196581197</v>
      </c>
      <c r="W3403" s="49">
        <f t="shared" si="1870"/>
        <v>1.1353846153846154</v>
      </c>
      <c r="X3403" s="90">
        <f>ROUND(S3403*$X$4,0)</f>
        <v>0</v>
      </c>
      <c r="Y3403" s="91">
        <f t="shared" si="1861"/>
        <v>0</v>
      </c>
      <c r="Z3403" s="93">
        <f t="shared" si="1872"/>
        <v>1</v>
      </c>
      <c r="AA3403" s="94">
        <f t="shared" si="1862"/>
        <v>4.3928000000000003</v>
      </c>
      <c r="AB3403" s="97">
        <f>ROUND((S3403*$AB$4)+Z3403,0)</f>
        <v>1</v>
      </c>
      <c r="AC3403" s="98">
        <f t="shared" si="1863"/>
        <v>4.3928000000000003</v>
      </c>
      <c r="AD3403" s="77" t="s">
        <v>3</v>
      </c>
      <c r="AE3403" s="54">
        <v>4.3928000000000003</v>
      </c>
      <c r="AF3403" s="17"/>
    </row>
    <row r="3404" spans="1:32" ht="16.899999999999999" customHeight="1" x14ac:dyDescent="0.3">
      <c r="A3404" s="73" t="s">
        <v>7</v>
      </c>
      <c r="B3404" s="74" t="s">
        <v>3749</v>
      </c>
      <c r="C3404" s="48" t="s">
        <v>464</v>
      </c>
      <c r="D3404" s="48">
        <v>1000</v>
      </c>
      <c r="E3404" s="48">
        <v>4013</v>
      </c>
      <c r="F3404" s="48" t="s">
        <v>6180</v>
      </c>
      <c r="G3404" s="48" t="s">
        <v>65</v>
      </c>
      <c r="H3404" s="75">
        <f t="shared" si="1858"/>
        <v>0</v>
      </c>
      <c r="I3404" s="74">
        <v>5</v>
      </c>
      <c r="J3404" s="74">
        <v>5</v>
      </c>
      <c r="K3404" s="48">
        <f>J3404</f>
        <v>5</v>
      </c>
      <c r="L3404" s="48"/>
      <c r="M3404" s="48">
        <f t="shared" si="1859"/>
        <v>5</v>
      </c>
      <c r="N3404" s="48">
        <v>2</v>
      </c>
      <c r="O3404" s="56">
        <v>382.71370999999999</v>
      </c>
      <c r="P3404" s="48" t="str">
        <f t="shared" si="1868"/>
        <v>5878 WH</v>
      </c>
      <c r="Q3404" s="76">
        <v>4</v>
      </c>
      <c r="R3404" s="76">
        <v>11</v>
      </c>
      <c r="S3404" s="49">
        <f t="shared" si="1860"/>
        <v>5.5769230769230765E-2</v>
      </c>
      <c r="T3404" s="49">
        <f t="shared" si="1869"/>
        <v>55.769230769230766</v>
      </c>
      <c r="U3404" s="49">
        <v>65.115384615384613</v>
      </c>
      <c r="V3404" s="49">
        <f t="shared" si="1852"/>
        <v>6.5115384615384617E-2</v>
      </c>
      <c r="W3404" s="49">
        <f t="shared" si="1870"/>
        <v>0.27884615384615385</v>
      </c>
      <c r="X3404" s="90">
        <f>ROUND(S3404*$X$2,0)</f>
        <v>0</v>
      </c>
      <c r="Y3404" s="91">
        <f t="shared" si="1861"/>
        <v>0</v>
      </c>
      <c r="Z3404" s="93">
        <f t="shared" si="1872"/>
        <v>0</v>
      </c>
      <c r="AA3404" s="94">
        <f t="shared" si="1862"/>
        <v>0</v>
      </c>
      <c r="AB3404" s="97">
        <f>ROUND((S3404*$AB$2)+Z3404,0)</f>
        <v>0</v>
      </c>
      <c r="AC3404" s="98">
        <f t="shared" si="1863"/>
        <v>0</v>
      </c>
      <c r="AD3404" s="77" t="s">
        <v>5891</v>
      </c>
      <c r="AE3404" s="54">
        <v>0</v>
      </c>
      <c r="AF3404" s="17"/>
    </row>
    <row r="3405" spans="1:32" ht="16.899999999999999" customHeight="1" x14ac:dyDescent="0.3">
      <c r="A3405" s="73" t="s">
        <v>35</v>
      </c>
      <c r="B3405" s="74" t="s">
        <v>5088</v>
      </c>
      <c r="C3405" s="48" t="s">
        <v>1797</v>
      </c>
      <c r="D3405" s="48">
        <v>18</v>
      </c>
      <c r="E3405" s="48">
        <v>4445</v>
      </c>
      <c r="F3405" s="48" t="s">
        <v>5912</v>
      </c>
      <c r="G3405" s="48" t="s">
        <v>122</v>
      </c>
      <c r="H3405" s="75">
        <f t="shared" si="1858"/>
        <v>0.14285714285714285</v>
      </c>
      <c r="I3405" s="74">
        <v>32</v>
      </c>
      <c r="J3405" s="74">
        <v>28</v>
      </c>
      <c r="K3405" s="48">
        <f>J3405</f>
        <v>28</v>
      </c>
      <c r="L3405" s="48">
        <f>$L$3</f>
        <v>-4</v>
      </c>
      <c r="M3405" s="48">
        <f t="shared" si="1859"/>
        <v>24</v>
      </c>
      <c r="N3405" s="48">
        <v>0</v>
      </c>
      <c r="O3405" s="56">
        <v>4.3109000000000002</v>
      </c>
      <c r="P3405" s="48" t="str">
        <f t="shared" si="1868"/>
        <v>F2211/16 GR</v>
      </c>
      <c r="Q3405" s="76">
        <v>1</v>
      </c>
      <c r="R3405" s="76">
        <v>1</v>
      </c>
      <c r="S3405" s="49">
        <f t="shared" si="1860"/>
        <v>1.1923076923076923E-2</v>
      </c>
      <c r="T3405" s="49">
        <f t="shared" si="1869"/>
        <v>0.21461538461538462</v>
      </c>
      <c r="U3405" s="49">
        <v>104.22615384615385</v>
      </c>
      <c r="V3405" s="49">
        <f t="shared" si="1852"/>
        <v>5.7903418803418809</v>
      </c>
      <c r="W3405" s="49">
        <f t="shared" si="1870"/>
        <v>0.28615384615384615</v>
      </c>
      <c r="X3405" s="90">
        <f>ROUNDUP(S3405*$X$4,0)</f>
        <v>1</v>
      </c>
      <c r="Y3405" s="91">
        <f t="shared" si="1861"/>
        <v>4.3109000000000002</v>
      </c>
      <c r="Z3405" s="93">
        <f t="shared" si="1872"/>
        <v>1</v>
      </c>
      <c r="AA3405" s="94">
        <f t="shared" si="1862"/>
        <v>4.3109000000000002</v>
      </c>
      <c r="AB3405" s="97">
        <f>ROUND((S3405*$AB$4)+Z3405,0)</f>
        <v>1</v>
      </c>
      <c r="AC3405" s="98">
        <f t="shared" si="1863"/>
        <v>4.3109000000000002</v>
      </c>
      <c r="AD3405" s="77" t="s">
        <v>3</v>
      </c>
      <c r="AE3405" s="54">
        <v>4.3109000000000002</v>
      </c>
      <c r="AF3405" s="17"/>
    </row>
    <row r="3406" spans="1:32" ht="16.899999999999999" customHeight="1" x14ac:dyDescent="0.3">
      <c r="A3406" s="73" t="s">
        <v>7</v>
      </c>
      <c r="B3406" s="74" t="s">
        <v>3606</v>
      </c>
      <c r="C3406" s="48" t="s">
        <v>1797</v>
      </c>
      <c r="D3406" s="48">
        <v>4</v>
      </c>
      <c r="E3406" s="48">
        <v>4445</v>
      </c>
      <c r="F3406" s="48" t="s">
        <v>5912</v>
      </c>
      <c r="G3406" s="48" t="s">
        <v>122</v>
      </c>
      <c r="H3406" s="75">
        <f t="shared" si="1858"/>
        <v>0.14285714285714285</v>
      </c>
      <c r="I3406" s="74">
        <v>32</v>
      </c>
      <c r="J3406" s="74">
        <v>28</v>
      </c>
      <c r="K3406" s="48">
        <f>J3406</f>
        <v>28</v>
      </c>
      <c r="L3406" s="48">
        <f>$L$3</f>
        <v>-4</v>
      </c>
      <c r="M3406" s="48">
        <f t="shared" si="1859"/>
        <v>24</v>
      </c>
      <c r="N3406" s="48">
        <v>90</v>
      </c>
      <c r="O3406" s="56">
        <v>4.8022999999999998</v>
      </c>
      <c r="P3406" s="48" t="str">
        <f t="shared" si="1868"/>
        <v>F2211IN BK</v>
      </c>
      <c r="Q3406" s="76">
        <v>18</v>
      </c>
      <c r="R3406" s="76">
        <v>911</v>
      </c>
      <c r="S3406" s="49">
        <f t="shared" si="1860"/>
        <v>1.2449999999999999</v>
      </c>
      <c r="T3406" s="49">
        <f t="shared" si="1869"/>
        <v>4.9799999999999995</v>
      </c>
      <c r="U3406" s="49">
        <v>187.09538461538463</v>
      </c>
      <c r="V3406" s="49">
        <f t="shared" si="1852"/>
        <v>46.773846153846158</v>
      </c>
      <c r="W3406" s="49">
        <f t="shared" si="1870"/>
        <v>29.879999999999995</v>
      </c>
      <c r="X3406" s="90">
        <f>ROUND(S3406*$X$4,0)</f>
        <v>6</v>
      </c>
      <c r="Y3406" s="91">
        <f t="shared" si="1861"/>
        <v>28.813800000000001</v>
      </c>
      <c r="Z3406" s="93">
        <f t="shared" si="1872"/>
        <v>36</v>
      </c>
      <c r="AA3406" s="94">
        <f t="shared" si="1862"/>
        <v>172.8828</v>
      </c>
      <c r="AB3406" s="97">
        <f>ROUND((S3406*$AB$4)+Z3406,0)</f>
        <v>42</v>
      </c>
      <c r="AC3406" s="98">
        <f t="shared" si="1863"/>
        <v>201.69659999999999</v>
      </c>
      <c r="AD3406" s="77" t="s">
        <v>3</v>
      </c>
      <c r="AE3406" s="54">
        <v>201.69659999999999</v>
      </c>
      <c r="AF3406" s="17"/>
    </row>
    <row r="3407" spans="1:32" ht="16.899999999999999" customHeight="1" x14ac:dyDescent="0.3">
      <c r="A3407" s="73" t="s">
        <v>7</v>
      </c>
      <c r="B3407" s="74" t="s">
        <v>629</v>
      </c>
      <c r="C3407" s="48" t="s">
        <v>10</v>
      </c>
      <c r="D3407" s="48">
        <v>100</v>
      </c>
      <c r="E3407" s="48">
        <v>2834</v>
      </c>
      <c r="F3407" s="48" t="s">
        <v>6126</v>
      </c>
      <c r="G3407" s="48">
        <v>2</v>
      </c>
      <c r="H3407" s="75">
        <f t="shared" si="1858"/>
        <v>0</v>
      </c>
      <c r="I3407" s="74">
        <v>35</v>
      </c>
      <c r="J3407" s="74">
        <f>I3407</f>
        <v>35</v>
      </c>
      <c r="K3407" s="48">
        <f>I3407</f>
        <v>35</v>
      </c>
      <c r="L3407" s="48"/>
      <c r="M3407" s="48">
        <f t="shared" si="1859"/>
        <v>35</v>
      </c>
      <c r="N3407" s="48">
        <v>4</v>
      </c>
      <c r="O3407" s="56">
        <v>37.064419999999998</v>
      </c>
      <c r="P3407" s="48" t="str">
        <f t="shared" si="1868"/>
        <v>1899/4C SL</v>
      </c>
      <c r="Q3407" s="76">
        <v>8</v>
      </c>
      <c r="R3407" s="76">
        <v>61</v>
      </c>
      <c r="S3407" s="49">
        <f t="shared" si="1860"/>
        <v>0.15653846153846152</v>
      </c>
      <c r="T3407" s="49">
        <f t="shared" si="1869"/>
        <v>15.653846153846152</v>
      </c>
      <c r="U3407" s="49">
        <v>59.88461538461538</v>
      </c>
      <c r="V3407" s="49">
        <f t="shared" si="1852"/>
        <v>0.59884615384615381</v>
      </c>
      <c r="W3407" s="49">
        <f t="shared" si="1870"/>
        <v>5.4788461538461526</v>
      </c>
      <c r="X3407" s="90">
        <f>ROUND(S3407*$X$4,0)</f>
        <v>1</v>
      </c>
      <c r="Y3407" s="91">
        <f t="shared" si="1861"/>
        <v>37.064419999999998</v>
      </c>
      <c r="Z3407" s="93">
        <f t="shared" si="1872"/>
        <v>6</v>
      </c>
      <c r="AA3407" s="94">
        <f t="shared" si="1862"/>
        <v>222.38651999999999</v>
      </c>
      <c r="AB3407" s="97">
        <f>ROUND((S3407*$AB$4)+Z3407,0)</f>
        <v>7</v>
      </c>
      <c r="AC3407" s="98">
        <f t="shared" si="1863"/>
        <v>259.45094</v>
      </c>
      <c r="AD3407" s="77" t="s">
        <v>3</v>
      </c>
      <c r="AE3407" s="54">
        <v>259.45094</v>
      </c>
      <c r="AF3407" s="17"/>
    </row>
    <row r="3408" spans="1:32" ht="16.899999999999999" customHeight="1" x14ac:dyDescent="0.3">
      <c r="A3408" s="73" t="s">
        <v>35</v>
      </c>
      <c r="B3408" s="74" t="s">
        <v>3555</v>
      </c>
      <c r="C3408" s="48" t="s">
        <v>1432</v>
      </c>
      <c r="D3408" s="48">
        <v>100</v>
      </c>
      <c r="E3408" s="48">
        <v>621</v>
      </c>
      <c r="F3408" s="48" t="s">
        <v>6128</v>
      </c>
      <c r="G3408" s="48" t="s">
        <v>112</v>
      </c>
      <c r="H3408" s="75">
        <f t="shared" si="1858"/>
        <v>0</v>
      </c>
      <c r="I3408" s="74">
        <v>39</v>
      </c>
      <c r="J3408" s="74">
        <v>39</v>
      </c>
      <c r="K3408" s="48">
        <f>I3408</f>
        <v>39</v>
      </c>
      <c r="L3408" s="48">
        <f>$L$3</f>
        <v>-4</v>
      </c>
      <c r="M3408" s="48">
        <f t="shared" si="1859"/>
        <v>35</v>
      </c>
      <c r="N3408" s="48">
        <v>129</v>
      </c>
      <c r="O3408" s="56">
        <v>3.3170000000000002</v>
      </c>
      <c r="P3408" s="48" t="str">
        <f t="shared" si="1868"/>
        <v>6712 VI</v>
      </c>
      <c r="Q3408" s="76">
        <v>123</v>
      </c>
      <c r="R3408" s="76">
        <v>224</v>
      </c>
      <c r="S3408" s="49">
        <f t="shared" si="1860"/>
        <v>1.583076923076923</v>
      </c>
      <c r="T3408" s="49">
        <f t="shared" si="1869"/>
        <v>158.30769230769229</v>
      </c>
      <c r="U3408" s="49">
        <v>891.76923076923072</v>
      </c>
      <c r="V3408" s="49">
        <f t="shared" si="1852"/>
        <v>8.9176923076923078</v>
      </c>
      <c r="W3408" s="49">
        <f t="shared" si="1870"/>
        <v>55.407692307692308</v>
      </c>
      <c r="X3408" s="90">
        <f>ROUND(S3408*$X$4,0)</f>
        <v>8</v>
      </c>
      <c r="Y3408" s="91">
        <f t="shared" si="1861"/>
        <v>26.536000000000001</v>
      </c>
      <c r="Z3408" s="93">
        <f t="shared" si="1872"/>
        <v>63</v>
      </c>
      <c r="AA3408" s="94">
        <f t="shared" si="1862"/>
        <v>208.971</v>
      </c>
      <c r="AB3408" s="97">
        <f>ROUND((S3408*$AB$4)+Z3408,0)</f>
        <v>71</v>
      </c>
      <c r="AC3408" s="98">
        <f t="shared" si="1863"/>
        <v>235.50700000000001</v>
      </c>
      <c r="AD3408" s="77" t="s">
        <v>3</v>
      </c>
      <c r="AE3408" s="54">
        <v>235.50700000000001</v>
      </c>
      <c r="AF3408" s="17"/>
    </row>
    <row r="3409" spans="1:32" ht="16.899999999999999" customHeight="1" x14ac:dyDescent="0.3">
      <c r="A3409" s="73" t="s">
        <v>7</v>
      </c>
      <c r="B3409" s="74" t="s">
        <v>2706</v>
      </c>
      <c r="C3409" s="48" t="s">
        <v>2144</v>
      </c>
      <c r="D3409" s="48">
        <v>1000</v>
      </c>
      <c r="E3409" s="48">
        <v>4013</v>
      </c>
      <c r="F3409" s="48" t="s">
        <v>6180</v>
      </c>
      <c r="G3409" s="48" t="s">
        <v>11</v>
      </c>
      <c r="H3409" s="75">
        <f t="shared" si="1858"/>
        <v>0</v>
      </c>
      <c r="I3409" s="74">
        <v>5</v>
      </c>
      <c r="J3409" s="74">
        <v>5</v>
      </c>
      <c r="K3409" s="48">
        <f>J3409</f>
        <v>5</v>
      </c>
      <c r="L3409" s="48"/>
      <c r="M3409" s="48">
        <f t="shared" si="1859"/>
        <v>5</v>
      </c>
      <c r="N3409" s="48">
        <v>0</v>
      </c>
      <c r="O3409" s="56">
        <v>1614.8364999999999</v>
      </c>
      <c r="P3409" s="48" t="str">
        <f t="shared" si="1868"/>
        <v>M1253 WH</v>
      </c>
      <c r="Q3409" s="76" t="s">
        <v>6187</v>
      </c>
      <c r="R3409" s="76" t="s">
        <v>6187</v>
      </c>
      <c r="S3409" s="49">
        <f t="shared" si="1860"/>
        <v>0</v>
      </c>
      <c r="T3409" s="49">
        <f t="shared" si="1869"/>
        <v>0</v>
      </c>
      <c r="U3409" s="49">
        <v>26.557692307692303</v>
      </c>
      <c r="V3409" s="49">
        <f t="shared" si="1852"/>
        <v>2.6557692307692303E-2</v>
      </c>
      <c r="W3409" s="49">
        <f t="shared" si="1870"/>
        <v>0</v>
      </c>
      <c r="X3409" s="90">
        <f>ROUNDUP(S3409*$X$2,0)</f>
        <v>0</v>
      </c>
      <c r="Y3409" s="91">
        <f t="shared" si="1861"/>
        <v>0</v>
      </c>
      <c r="Z3409" s="93">
        <f t="shared" si="1872"/>
        <v>0</v>
      </c>
      <c r="AA3409" s="94">
        <f t="shared" si="1862"/>
        <v>0</v>
      </c>
      <c r="AB3409" s="97">
        <f>ROUND((S3409*$AB$2)+Z3409,0)</f>
        <v>0</v>
      </c>
      <c r="AC3409" s="98">
        <f t="shared" si="1863"/>
        <v>0</v>
      </c>
      <c r="AD3409" s="77" t="s">
        <v>5891</v>
      </c>
      <c r="AE3409" s="54">
        <v>0</v>
      </c>
      <c r="AF3409" s="17"/>
    </row>
    <row r="3410" spans="1:32" ht="16.899999999999999" customHeight="1" x14ac:dyDescent="0.3">
      <c r="A3410" s="73" t="s">
        <v>35</v>
      </c>
      <c r="B3410" s="74" t="s">
        <v>2065</v>
      </c>
      <c r="C3410" s="48" t="s">
        <v>1432</v>
      </c>
      <c r="D3410" s="48">
        <v>100</v>
      </c>
      <c r="E3410" s="48">
        <v>621</v>
      </c>
      <c r="F3410" s="48" t="s">
        <v>6128</v>
      </c>
      <c r="G3410" s="48" t="s">
        <v>112</v>
      </c>
      <c r="H3410" s="75">
        <f t="shared" si="1858"/>
        <v>0</v>
      </c>
      <c r="I3410" s="74">
        <v>39</v>
      </c>
      <c r="J3410" s="74">
        <v>39</v>
      </c>
      <c r="K3410" s="48">
        <f>I3410</f>
        <v>39</v>
      </c>
      <c r="L3410" s="48">
        <f>$L$3</f>
        <v>-4</v>
      </c>
      <c r="M3410" s="48">
        <f t="shared" si="1859"/>
        <v>35</v>
      </c>
      <c r="N3410" s="48">
        <v>63</v>
      </c>
      <c r="O3410" s="56">
        <v>3.6259999999999999</v>
      </c>
      <c r="P3410" s="48" t="str">
        <f t="shared" si="1868"/>
        <v>6713 OR</v>
      </c>
      <c r="Q3410" s="76">
        <v>29</v>
      </c>
      <c r="R3410" s="76">
        <v>94</v>
      </c>
      <c r="S3410" s="49">
        <f t="shared" si="1860"/>
        <v>0.42076923076923073</v>
      </c>
      <c r="T3410" s="49">
        <f t="shared" si="1869"/>
        <v>42.076923076923073</v>
      </c>
      <c r="U3410" s="49">
        <v>312.07692307692309</v>
      </c>
      <c r="V3410" s="49">
        <f t="shared" si="1852"/>
        <v>3.120769230769231</v>
      </c>
      <c r="W3410" s="49">
        <f t="shared" si="1870"/>
        <v>14.726923076923075</v>
      </c>
      <c r="X3410" s="90">
        <f>ROUND(S3410*$X$4,0)</f>
        <v>2</v>
      </c>
      <c r="Y3410" s="91">
        <f t="shared" si="1861"/>
        <v>7.2519999999999998</v>
      </c>
      <c r="Z3410" s="93">
        <f t="shared" si="1872"/>
        <v>17</v>
      </c>
      <c r="AA3410" s="94">
        <f t="shared" si="1862"/>
        <v>61.641999999999996</v>
      </c>
      <c r="AB3410" s="97">
        <f>ROUND((S3410*$AB$4)+Z3410,0)</f>
        <v>19</v>
      </c>
      <c r="AC3410" s="98">
        <f t="shared" si="1863"/>
        <v>68.893999999999991</v>
      </c>
      <c r="AD3410" s="77" t="s">
        <v>3</v>
      </c>
      <c r="AE3410" s="54">
        <v>68.893999999999991</v>
      </c>
      <c r="AF3410" s="17"/>
    </row>
    <row r="3411" spans="1:32" ht="16.899999999999999" customHeight="1" x14ac:dyDescent="0.3">
      <c r="A3411" s="73" t="s">
        <v>7</v>
      </c>
      <c r="B3411" s="74" t="s">
        <v>3445</v>
      </c>
      <c r="C3411" s="48" t="s">
        <v>1432</v>
      </c>
      <c r="D3411" s="48">
        <v>100</v>
      </c>
      <c r="E3411" s="48">
        <v>621</v>
      </c>
      <c r="F3411" s="48" t="s">
        <v>6128</v>
      </c>
      <c r="G3411" s="48" t="s">
        <v>112</v>
      </c>
      <c r="H3411" s="75">
        <f t="shared" si="1858"/>
        <v>0</v>
      </c>
      <c r="I3411" s="74">
        <v>39</v>
      </c>
      <c r="J3411" s="74">
        <v>39</v>
      </c>
      <c r="K3411" s="48">
        <f>I3411</f>
        <v>39</v>
      </c>
      <c r="L3411" s="48">
        <f>$L$3</f>
        <v>-4</v>
      </c>
      <c r="M3411" s="48">
        <f t="shared" si="1859"/>
        <v>35</v>
      </c>
      <c r="N3411" s="48">
        <v>47</v>
      </c>
      <c r="O3411" s="56">
        <v>3.625</v>
      </c>
      <c r="P3411" s="48" t="str">
        <f t="shared" si="1868"/>
        <v>6713 VI</v>
      </c>
      <c r="Q3411" s="76">
        <v>62</v>
      </c>
      <c r="R3411" s="76">
        <v>161</v>
      </c>
      <c r="S3411" s="49">
        <f t="shared" si="1860"/>
        <v>0.85346153846153849</v>
      </c>
      <c r="T3411" s="49">
        <f t="shared" si="1869"/>
        <v>85.346153846153854</v>
      </c>
      <c r="U3411" s="49">
        <v>1046.1153846153843</v>
      </c>
      <c r="V3411" s="49">
        <f t="shared" si="1852"/>
        <v>10.461153846153843</v>
      </c>
      <c r="W3411" s="49">
        <f t="shared" si="1870"/>
        <v>29.871153846153849</v>
      </c>
      <c r="X3411" s="90">
        <f>ROUND(S3411*$X$4,0)</f>
        <v>4</v>
      </c>
      <c r="Y3411" s="91">
        <f t="shared" si="1861"/>
        <v>14.5</v>
      </c>
      <c r="Z3411" s="93">
        <f t="shared" si="1872"/>
        <v>34</v>
      </c>
      <c r="AA3411" s="94">
        <f t="shared" si="1862"/>
        <v>123.25</v>
      </c>
      <c r="AB3411" s="97">
        <f>ROUND((S3411*$AB$4)+Z3411,0)</f>
        <v>38</v>
      </c>
      <c r="AC3411" s="98">
        <f t="shared" si="1863"/>
        <v>137.75</v>
      </c>
      <c r="AD3411" s="77" t="s">
        <v>3</v>
      </c>
      <c r="AE3411" s="54">
        <v>137.75</v>
      </c>
      <c r="AF3411" s="17"/>
    </row>
    <row r="3412" spans="1:32" ht="16.899999999999999" customHeight="1" x14ac:dyDescent="0.3">
      <c r="A3412" s="73" t="s">
        <v>35</v>
      </c>
      <c r="B3412" s="74" t="s">
        <v>4525</v>
      </c>
      <c r="C3412" s="48" t="s">
        <v>464</v>
      </c>
      <c r="D3412" s="48">
        <v>100</v>
      </c>
      <c r="E3412" s="48">
        <v>4013</v>
      </c>
      <c r="F3412" s="48" t="s">
        <v>6180</v>
      </c>
      <c r="G3412" s="48" t="s">
        <v>65</v>
      </c>
      <c r="H3412" s="75">
        <f t="shared" si="1858"/>
        <v>0</v>
      </c>
      <c r="I3412" s="74">
        <v>5</v>
      </c>
      <c r="J3412" s="74">
        <v>5</v>
      </c>
      <c r="K3412" s="48">
        <f>J3412</f>
        <v>5</v>
      </c>
      <c r="L3412" s="48"/>
      <c r="M3412" s="48">
        <f t="shared" si="1859"/>
        <v>5</v>
      </c>
      <c r="N3412" s="48">
        <v>2</v>
      </c>
      <c r="O3412" s="56">
        <v>8.2625700000000002</v>
      </c>
      <c r="P3412" s="48" t="str">
        <f t="shared" si="1868"/>
        <v>2842/1 YL</v>
      </c>
      <c r="Q3412" s="76">
        <v>3</v>
      </c>
      <c r="R3412" s="76">
        <v>11</v>
      </c>
      <c r="S3412" s="49">
        <f t="shared" si="1860"/>
        <v>4.4999999999999998E-2</v>
      </c>
      <c r="T3412" s="49">
        <f t="shared" si="1869"/>
        <v>4.5</v>
      </c>
      <c r="U3412" s="49">
        <v>16.423076923076923</v>
      </c>
      <c r="V3412" s="49">
        <f t="shared" si="1852"/>
        <v>0.16423076923076924</v>
      </c>
      <c r="W3412" s="49">
        <f t="shared" si="1870"/>
        <v>0.22499999999999998</v>
      </c>
      <c r="X3412" s="90">
        <f>ROUNDUP(S3412*$X$2,0)</f>
        <v>1</v>
      </c>
      <c r="Y3412" s="91">
        <f t="shared" si="1861"/>
        <v>8.2625700000000002</v>
      </c>
      <c r="Z3412" s="93">
        <f t="shared" si="1872"/>
        <v>1</v>
      </c>
      <c r="AA3412" s="94">
        <f t="shared" si="1862"/>
        <v>8.2625700000000002</v>
      </c>
      <c r="AB3412" s="97">
        <f>ROUND((S3412*$AB$2)+Z3412,0)</f>
        <v>1</v>
      </c>
      <c r="AC3412" s="98">
        <f t="shared" si="1863"/>
        <v>8.2625700000000002</v>
      </c>
      <c r="AD3412" s="77" t="s">
        <v>5891</v>
      </c>
      <c r="AE3412" s="54">
        <v>8.2625700000000002</v>
      </c>
      <c r="AF3412" s="17"/>
    </row>
    <row r="3413" spans="1:32" ht="12.75" customHeight="1" x14ac:dyDescent="0.3">
      <c r="A3413" s="73" t="s">
        <v>35</v>
      </c>
      <c r="B3413" s="74" t="s">
        <v>4576</v>
      </c>
      <c r="C3413" s="48" t="s">
        <v>464</v>
      </c>
      <c r="D3413" s="48">
        <v>100</v>
      </c>
      <c r="E3413" s="48">
        <v>4013</v>
      </c>
      <c r="F3413" s="48" t="s">
        <v>6180</v>
      </c>
      <c r="G3413" s="48" t="s">
        <v>65</v>
      </c>
      <c r="H3413" s="75">
        <f t="shared" si="1858"/>
        <v>0</v>
      </c>
      <c r="I3413" s="74">
        <v>5</v>
      </c>
      <c r="J3413" s="74">
        <v>5</v>
      </c>
      <c r="K3413" s="48">
        <f>J3413</f>
        <v>5</v>
      </c>
      <c r="L3413" s="48"/>
      <c r="M3413" s="48">
        <f t="shared" si="1859"/>
        <v>5</v>
      </c>
      <c r="N3413" s="48">
        <v>8</v>
      </c>
      <c r="O3413" s="56">
        <v>8.2625700000000002</v>
      </c>
      <c r="P3413" s="48" t="str">
        <f t="shared" si="1868"/>
        <v>2842/7 BR</v>
      </c>
      <c r="Q3413" s="76">
        <v>12</v>
      </c>
      <c r="R3413" s="76">
        <v>118</v>
      </c>
      <c r="S3413" s="49">
        <f t="shared" si="1860"/>
        <v>0.26538461538461539</v>
      </c>
      <c r="T3413" s="49">
        <f t="shared" si="1869"/>
        <v>26.53846153846154</v>
      </c>
      <c r="U3413" s="49">
        <v>84.230769230769226</v>
      </c>
      <c r="V3413" s="49">
        <f t="shared" si="1852"/>
        <v>0.84230769230769231</v>
      </c>
      <c r="W3413" s="49">
        <f t="shared" si="1870"/>
        <v>1.3269230769230769</v>
      </c>
      <c r="X3413" s="90">
        <f>ROUND(S3413*$X$2,0)</f>
        <v>2</v>
      </c>
      <c r="Y3413" s="91">
        <f t="shared" si="1861"/>
        <v>16.52514</v>
      </c>
      <c r="Z3413" s="93">
        <f t="shared" si="1872"/>
        <v>3</v>
      </c>
      <c r="AA3413" s="94">
        <f t="shared" si="1862"/>
        <v>24.787710000000001</v>
      </c>
      <c r="AB3413" s="97">
        <f>ROUND((S3413*$AB$2)+Z3413,0)</f>
        <v>5</v>
      </c>
      <c r="AC3413" s="98">
        <f t="shared" si="1863"/>
        <v>41.312849999999997</v>
      </c>
      <c r="AD3413" s="77" t="s">
        <v>5891</v>
      </c>
      <c r="AE3413" s="54">
        <v>41.312849999999997</v>
      </c>
      <c r="AF3413" s="17"/>
    </row>
    <row r="3414" spans="1:32" ht="16.899999999999999" customHeight="1" x14ac:dyDescent="0.3">
      <c r="A3414" s="73" t="s">
        <v>35</v>
      </c>
      <c r="B3414" s="74" t="s">
        <v>750</v>
      </c>
      <c r="C3414" s="48" t="s">
        <v>40</v>
      </c>
      <c r="D3414" s="48">
        <v>100</v>
      </c>
      <c r="E3414" s="48">
        <v>621</v>
      </c>
      <c r="F3414" s="48" t="s">
        <v>6128</v>
      </c>
      <c r="G3414" s="48" t="s">
        <v>112</v>
      </c>
      <c r="H3414" s="75">
        <f t="shared" si="1858"/>
        <v>4.1666666666666664E-2</v>
      </c>
      <c r="I3414" s="74">
        <v>25</v>
      </c>
      <c r="J3414" s="74">
        <v>24</v>
      </c>
      <c r="K3414" s="48">
        <f>J3414</f>
        <v>24</v>
      </c>
      <c r="L3414" s="48">
        <f t="shared" ref="L3414:L3421" si="1873">$L$3</f>
        <v>-4</v>
      </c>
      <c r="M3414" s="48">
        <f t="shared" si="1859"/>
        <v>20</v>
      </c>
      <c r="N3414" s="48">
        <v>25</v>
      </c>
      <c r="O3414" s="56">
        <v>1.617</v>
      </c>
      <c r="P3414" s="48" t="str">
        <f t="shared" si="1868"/>
        <v>3048 GR</v>
      </c>
      <c r="Q3414" s="76">
        <v>4</v>
      </c>
      <c r="R3414" s="76">
        <v>111</v>
      </c>
      <c r="S3414" s="49">
        <f t="shared" si="1860"/>
        <v>0.17115384615384613</v>
      </c>
      <c r="T3414" s="49">
        <f t="shared" si="1869"/>
        <v>17.115384615384613</v>
      </c>
      <c r="U3414" s="49">
        <v>331.34615384615381</v>
      </c>
      <c r="V3414" s="49">
        <f t="shared" si="1852"/>
        <v>3.3134615384615382</v>
      </c>
      <c r="W3414" s="49">
        <f t="shared" si="1870"/>
        <v>3.4230769230769225</v>
      </c>
      <c r="X3414" s="90">
        <f>ROUND(S3414*$X$3,0)</f>
        <v>1</v>
      </c>
      <c r="Y3414" s="91">
        <f t="shared" si="1861"/>
        <v>1.617</v>
      </c>
      <c r="Z3414" s="93">
        <f t="shared" si="1872"/>
        <v>4</v>
      </c>
      <c r="AA3414" s="94">
        <f t="shared" si="1862"/>
        <v>6.468</v>
      </c>
      <c r="AB3414" s="97">
        <f t="shared" ref="AB3414:AB3423" si="1874">ROUND((S3414*$AB$4)+Z3414,0)</f>
        <v>5</v>
      </c>
      <c r="AC3414" s="98">
        <f t="shared" si="1863"/>
        <v>8.0850000000000009</v>
      </c>
      <c r="AD3414" s="77" t="s">
        <v>3</v>
      </c>
      <c r="AE3414" s="54">
        <v>8.0850000000000009</v>
      </c>
      <c r="AF3414" s="17"/>
    </row>
    <row r="3415" spans="1:32" ht="12.75" customHeight="1" x14ac:dyDescent="0.3">
      <c r="A3415" s="73" t="s">
        <v>7</v>
      </c>
      <c r="B3415" s="74" t="s">
        <v>3754</v>
      </c>
      <c r="C3415" s="48" t="s">
        <v>10</v>
      </c>
      <c r="D3415" s="48">
        <v>1000</v>
      </c>
      <c r="E3415" s="48">
        <v>621</v>
      </c>
      <c r="F3415" s="48" t="s">
        <v>6128</v>
      </c>
      <c r="G3415" s="48" t="s">
        <v>35</v>
      </c>
      <c r="H3415" s="75">
        <f t="shared" si="1858"/>
        <v>-0.67948717948717952</v>
      </c>
      <c r="I3415" s="74">
        <v>25</v>
      </c>
      <c r="J3415" s="74">
        <v>78</v>
      </c>
      <c r="K3415" s="48">
        <f>I3415</f>
        <v>25</v>
      </c>
      <c r="L3415" s="48">
        <f t="shared" si="1873"/>
        <v>-4</v>
      </c>
      <c r="M3415" s="48">
        <f t="shared" si="1859"/>
        <v>21</v>
      </c>
      <c r="N3415" s="48">
        <v>10</v>
      </c>
      <c r="O3415" s="56">
        <v>326.62</v>
      </c>
      <c r="P3415" s="48" t="str">
        <f t="shared" si="1868"/>
        <v>6317 SL</v>
      </c>
      <c r="Q3415" s="76">
        <v>0</v>
      </c>
      <c r="R3415" s="76">
        <v>14</v>
      </c>
      <c r="S3415" s="49">
        <f t="shared" si="1860"/>
        <v>1.6153846153846154E-2</v>
      </c>
      <c r="T3415" s="49">
        <f t="shared" si="1869"/>
        <v>16.153846153846153</v>
      </c>
      <c r="U3415" s="49">
        <v>195.34615384615384</v>
      </c>
      <c r="V3415" s="49">
        <f t="shared" si="1852"/>
        <v>0.19534615384615384</v>
      </c>
      <c r="W3415" s="49">
        <f>V3415*M3415</f>
        <v>4.102269230769231</v>
      </c>
      <c r="X3415" s="90">
        <f>ROUNDUP(S3415*$X$4,0)</f>
        <v>1</v>
      </c>
      <c r="Y3415" s="91">
        <f t="shared" si="1861"/>
        <v>326.62</v>
      </c>
      <c r="Z3415" s="93">
        <f t="shared" si="1872"/>
        <v>1</v>
      </c>
      <c r="AA3415" s="94">
        <f t="shared" si="1862"/>
        <v>326.62</v>
      </c>
      <c r="AB3415" s="97">
        <f t="shared" si="1874"/>
        <v>1</v>
      </c>
      <c r="AC3415" s="98">
        <f t="shared" si="1863"/>
        <v>326.62</v>
      </c>
      <c r="AD3415" s="77" t="s">
        <v>3</v>
      </c>
      <c r="AE3415" s="54">
        <v>326.62</v>
      </c>
      <c r="AF3415" s="17"/>
    </row>
    <row r="3416" spans="1:32" ht="12.75" customHeight="1" x14ac:dyDescent="0.3">
      <c r="A3416" s="73" t="s">
        <v>35</v>
      </c>
      <c r="B3416" s="74" t="s">
        <v>1573</v>
      </c>
      <c r="C3416" s="48" t="s">
        <v>40</v>
      </c>
      <c r="D3416" s="48">
        <v>100</v>
      </c>
      <c r="E3416" s="48">
        <v>4003</v>
      </c>
      <c r="F3416" s="48" t="s">
        <v>5909</v>
      </c>
      <c r="G3416" s="48" t="s">
        <v>112</v>
      </c>
      <c r="H3416" s="75">
        <f t="shared" si="1858"/>
        <v>0.4</v>
      </c>
      <c r="I3416" s="74">
        <v>49</v>
      </c>
      <c r="J3416" s="74">
        <v>35</v>
      </c>
      <c r="K3416" s="48">
        <f>J3416</f>
        <v>35</v>
      </c>
      <c r="L3416" s="48">
        <f t="shared" si="1873"/>
        <v>-4</v>
      </c>
      <c r="M3416" s="48">
        <f t="shared" si="1859"/>
        <v>31</v>
      </c>
      <c r="N3416" s="48">
        <v>105</v>
      </c>
      <c r="O3416" s="56">
        <v>4.1746100000000004</v>
      </c>
      <c r="P3416" s="48" t="str">
        <f t="shared" si="1868"/>
        <v>3047 BK</v>
      </c>
      <c r="Q3416" s="76">
        <v>151</v>
      </c>
      <c r="R3416" s="76">
        <v>377</v>
      </c>
      <c r="S3416" s="49">
        <f t="shared" si="1860"/>
        <v>2.0611538461538461</v>
      </c>
      <c r="T3416" s="49">
        <f t="shared" si="1869"/>
        <v>206.11538461538461</v>
      </c>
      <c r="U3416" s="49">
        <v>301.11538461538464</v>
      </c>
      <c r="V3416" s="49">
        <f t="shared" si="1852"/>
        <v>3.0111538461538463</v>
      </c>
      <c r="W3416" s="49">
        <f t="shared" ref="W3416:W3421" si="1875">S3416*M3416</f>
        <v>63.895769230769233</v>
      </c>
      <c r="X3416" s="90">
        <f t="shared" ref="X3416:X3418" si="1876">ROUND(S3416*$X$4,0)</f>
        <v>10</v>
      </c>
      <c r="Y3416" s="91">
        <f t="shared" si="1861"/>
        <v>41.746100000000006</v>
      </c>
      <c r="Z3416" s="93">
        <f t="shared" si="1872"/>
        <v>74</v>
      </c>
      <c r="AA3416" s="94">
        <f t="shared" si="1862"/>
        <v>308.92114000000004</v>
      </c>
      <c r="AB3416" s="97">
        <f t="shared" si="1874"/>
        <v>84</v>
      </c>
      <c r="AC3416" s="98">
        <f t="shared" si="1863"/>
        <v>350.66724000000005</v>
      </c>
      <c r="AD3416" s="77" t="s">
        <v>3</v>
      </c>
      <c r="AE3416" s="54">
        <v>350.66724000000005</v>
      </c>
      <c r="AF3416" s="17"/>
    </row>
    <row r="3417" spans="1:32" ht="12.75" customHeight="1" x14ac:dyDescent="0.3">
      <c r="A3417" s="73" t="s">
        <v>35</v>
      </c>
      <c r="B3417" s="74" t="s">
        <v>1461</v>
      </c>
      <c r="C3417" s="48" t="s">
        <v>1432</v>
      </c>
      <c r="D3417" s="48">
        <v>100</v>
      </c>
      <c r="E3417" s="48">
        <v>621</v>
      </c>
      <c r="F3417" s="48" t="s">
        <v>6128</v>
      </c>
      <c r="G3417" s="48" t="s">
        <v>112</v>
      </c>
      <c r="H3417" s="75">
        <f t="shared" si="1858"/>
        <v>0</v>
      </c>
      <c r="I3417" s="74">
        <v>39</v>
      </c>
      <c r="J3417" s="74">
        <v>39</v>
      </c>
      <c r="K3417" s="48">
        <f>I3417</f>
        <v>39</v>
      </c>
      <c r="L3417" s="48">
        <f t="shared" si="1873"/>
        <v>-4</v>
      </c>
      <c r="M3417" s="48">
        <f t="shared" si="1859"/>
        <v>35</v>
      </c>
      <c r="N3417" s="48">
        <v>58</v>
      </c>
      <c r="O3417" s="56">
        <v>5.7629999999999999</v>
      </c>
      <c r="P3417" s="48" t="str">
        <f t="shared" si="1868"/>
        <v>6715 OR</v>
      </c>
      <c r="Q3417" s="76">
        <v>59</v>
      </c>
      <c r="R3417" s="76">
        <v>211</v>
      </c>
      <c r="S3417" s="49">
        <f t="shared" si="1860"/>
        <v>0.87884615384615383</v>
      </c>
      <c r="T3417" s="49">
        <f t="shared" si="1869"/>
        <v>87.884615384615387</v>
      </c>
      <c r="U3417" s="49">
        <v>1070.1923076923076</v>
      </c>
      <c r="V3417" s="49">
        <f t="shared" si="1852"/>
        <v>10.701923076923077</v>
      </c>
      <c r="W3417" s="49">
        <f t="shared" si="1875"/>
        <v>30.759615384615383</v>
      </c>
      <c r="X3417" s="90">
        <f t="shared" si="1876"/>
        <v>4</v>
      </c>
      <c r="Y3417" s="91">
        <f t="shared" si="1861"/>
        <v>23.052</v>
      </c>
      <c r="Z3417" s="93">
        <f t="shared" si="1872"/>
        <v>35</v>
      </c>
      <c r="AA3417" s="94">
        <f t="shared" si="1862"/>
        <v>201.70499999999998</v>
      </c>
      <c r="AB3417" s="97">
        <f t="shared" si="1874"/>
        <v>39</v>
      </c>
      <c r="AC3417" s="98">
        <f t="shared" si="1863"/>
        <v>224.75700000000001</v>
      </c>
      <c r="AD3417" s="77" t="s">
        <v>3</v>
      </c>
      <c r="AE3417" s="54">
        <v>224.75700000000001</v>
      </c>
      <c r="AF3417" s="17"/>
    </row>
    <row r="3418" spans="1:32" ht="16.899999999999999" customHeight="1" x14ac:dyDescent="0.3">
      <c r="A3418" s="73" t="s">
        <v>7</v>
      </c>
      <c r="B3418" s="74" t="s">
        <v>3999</v>
      </c>
      <c r="C3418" s="48" t="s">
        <v>1432</v>
      </c>
      <c r="D3418" s="48">
        <v>100</v>
      </c>
      <c r="E3418" s="48">
        <v>621</v>
      </c>
      <c r="F3418" s="48" t="s">
        <v>6128</v>
      </c>
      <c r="G3418" s="48" t="s">
        <v>112</v>
      </c>
      <c r="H3418" s="75">
        <f t="shared" si="1858"/>
        <v>2.564102564102564E-2</v>
      </c>
      <c r="I3418" s="74">
        <v>40</v>
      </c>
      <c r="J3418" s="74">
        <v>39</v>
      </c>
      <c r="K3418" s="48">
        <f>J3418</f>
        <v>39</v>
      </c>
      <c r="L3418" s="48">
        <f t="shared" si="1873"/>
        <v>-4</v>
      </c>
      <c r="M3418" s="48">
        <f t="shared" si="1859"/>
        <v>35</v>
      </c>
      <c r="N3418" s="48">
        <v>77</v>
      </c>
      <c r="O3418" s="56">
        <v>5.7549999999999999</v>
      </c>
      <c r="P3418" s="48" t="str">
        <f t="shared" si="1868"/>
        <v>6715 WH</v>
      </c>
      <c r="Q3418" s="76">
        <v>518</v>
      </c>
      <c r="R3418" s="76">
        <v>788</v>
      </c>
      <c r="S3418" s="49">
        <f t="shared" si="1860"/>
        <v>6.4876923076923072</v>
      </c>
      <c r="T3418" s="49">
        <f t="shared" si="1869"/>
        <v>648.76923076923072</v>
      </c>
      <c r="U3418" s="49">
        <v>3203.3846153846148</v>
      </c>
      <c r="V3418" s="49">
        <f t="shared" si="1852"/>
        <v>32.033846153846149</v>
      </c>
      <c r="W3418" s="49">
        <f t="shared" si="1875"/>
        <v>227.06923076923076</v>
      </c>
      <c r="X3418" s="90">
        <f t="shared" si="1876"/>
        <v>32</v>
      </c>
      <c r="Y3418" s="91">
        <f t="shared" si="1861"/>
        <v>184.16</v>
      </c>
      <c r="Z3418" s="93">
        <f t="shared" si="1872"/>
        <v>259</v>
      </c>
      <c r="AA3418" s="94">
        <f t="shared" si="1862"/>
        <v>1490.5450000000001</v>
      </c>
      <c r="AB3418" s="97">
        <f t="shared" si="1874"/>
        <v>291</v>
      </c>
      <c r="AC3418" s="98">
        <f t="shared" si="1863"/>
        <v>1674.7049999999999</v>
      </c>
      <c r="AD3418" s="77" t="s">
        <v>3</v>
      </c>
      <c r="AE3418" s="54">
        <v>1674.7049999999999</v>
      </c>
      <c r="AF3418" s="17"/>
    </row>
    <row r="3419" spans="1:32" ht="16.899999999999999" customHeight="1" x14ac:dyDescent="0.3">
      <c r="A3419" s="73" t="s">
        <v>7</v>
      </c>
      <c r="B3419" s="74" t="s">
        <v>859</v>
      </c>
      <c r="C3419" s="48" t="s">
        <v>40</v>
      </c>
      <c r="D3419" s="48">
        <v>100</v>
      </c>
      <c r="E3419" s="48">
        <v>621</v>
      </c>
      <c r="F3419" s="48" t="s">
        <v>6128</v>
      </c>
      <c r="G3419" s="48" t="s">
        <v>112</v>
      </c>
      <c r="H3419" s="75">
        <f t="shared" si="1858"/>
        <v>-0.16666666666666666</v>
      </c>
      <c r="I3419" s="74">
        <v>20</v>
      </c>
      <c r="J3419" s="74">
        <v>24</v>
      </c>
      <c r="K3419" s="48">
        <f>I3419</f>
        <v>20</v>
      </c>
      <c r="L3419" s="48">
        <f t="shared" si="1873"/>
        <v>-4</v>
      </c>
      <c r="M3419" s="48">
        <f t="shared" si="1859"/>
        <v>16</v>
      </c>
      <c r="N3419" s="48">
        <v>107</v>
      </c>
      <c r="O3419" s="56">
        <v>1.5660000000000001</v>
      </c>
      <c r="P3419" s="48" t="str">
        <f t="shared" si="1868"/>
        <v>3049 WH</v>
      </c>
      <c r="Q3419" s="76">
        <v>117</v>
      </c>
      <c r="R3419" s="76">
        <v>521</v>
      </c>
      <c r="S3419" s="49">
        <f t="shared" si="1860"/>
        <v>1.8611538461538462</v>
      </c>
      <c r="T3419" s="49">
        <f t="shared" si="1869"/>
        <v>186.11538461538461</v>
      </c>
      <c r="U3419" s="49">
        <v>2028.4230769230767</v>
      </c>
      <c r="V3419" s="49">
        <f t="shared" si="1852"/>
        <v>20.284230769230767</v>
      </c>
      <c r="W3419" s="49">
        <f t="shared" si="1875"/>
        <v>29.778461538461539</v>
      </c>
      <c r="X3419" s="90">
        <f>ROUND(S3419*$X$3,0)</f>
        <v>11</v>
      </c>
      <c r="Y3419" s="91">
        <f t="shared" si="1861"/>
        <v>17.225999999999999</v>
      </c>
      <c r="Z3419" s="93">
        <f t="shared" si="1872"/>
        <v>41</v>
      </c>
      <c r="AA3419" s="94">
        <f t="shared" si="1862"/>
        <v>64.206000000000003</v>
      </c>
      <c r="AB3419" s="97">
        <f t="shared" si="1874"/>
        <v>50</v>
      </c>
      <c r="AC3419" s="98">
        <f t="shared" si="1863"/>
        <v>78.3</v>
      </c>
      <c r="AD3419" s="77" t="s">
        <v>3</v>
      </c>
      <c r="AE3419" s="54">
        <v>78.3</v>
      </c>
      <c r="AF3419" s="17"/>
    </row>
    <row r="3420" spans="1:32" ht="12.75" customHeight="1" x14ac:dyDescent="0.3">
      <c r="A3420" s="73" t="s">
        <v>7</v>
      </c>
      <c r="B3420" s="74" t="s">
        <v>2112</v>
      </c>
      <c r="C3420" s="48" t="s">
        <v>1797</v>
      </c>
      <c r="D3420" s="48">
        <v>8</v>
      </c>
      <c r="E3420" s="48">
        <v>4445</v>
      </c>
      <c r="F3420" s="48" t="s">
        <v>5912</v>
      </c>
      <c r="G3420" s="48" t="s">
        <v>122</v>
      </c>
      <c r="H3420" s="75">
        <f t="shared" si="1858"/>
        <v>0.14285714285714285</v>
      </c>
      <c r="I3420" s="74">
        <v>32</v>
      </c>
      <c r="J3420" s="74">
        <v>28</v>
      </c>
      <c r="K3420" s="48">
        <f>J3420</f>
        <v>28</v>
      </c>
      <c r="L3420" s="48">
        <f t="shared" si="1873"/>
        <v>-4</v>
      </c>
      <c r="M3420" s="48">
        <f t="shared" si="1859"/>
        <v>24</v>
      </c>
      <c r="N3420" s="48">
        <v>8</v>
      </c>
      <c r="O3420" s="56">
        <v>3.9666000000000001</v>
      </c>
      <c r="P3420" s="48" t="str">
        <f t="shared" si="1868"/>
        <v>F2213/8 CL</v>
      </c>
      <c r="Q3420" s="76">
        <v>4</v>
      </c>
      <c r="R3420" s="76">
        <v>33</v>
      </c>
      <c r="S3420" s="49">
        <f t="shared" si="1860"/>
        <v>8.1153846153846146E-2</v>
      </c>
      <c r="T3420" s="49">
        <f t="shared" si="1869"/>
        <v>0.64923076923076917</v>
      </c>
      <c r="U3420" s="49">
        <v>273.10884615384617</v>
      </c>
      <c r="V3420" s="49">
        <f t="shared" si="1852"/>
        <v>34.138605769230772</v>
      </c>
      <c r="W3420" s="49">
        <f t="shared" si="1875"/>
        <v>1.9476923076923076</v>
      </c>
      <c r="X3420" s="90">
        <f t="shared" ref="X3420:X3423" si="1877">ROUND(S3420*$X$4,0)</f>
        <v>0</v>
      </c>
      <c r="Y3420" s="91">
        <f t="shared" si="1861"/>
        <v>0</v>
      </c>
      <c r="Z3420" s="93">
        <f t="shared" si="1872"/>
        <v>2</v>
      </c>
      <c r="AA3420" s="94">
        <f t="shared" si="1862"/>
        <v>7.9332000000000003</v>
      </c>
      <c r="AB3420" s="97">
        <f t="shared" si="1874"/>
        <v>2</v>
      </c>
      <c r="AC3420" s="98">
        <f t="shared" si="1863"/>
        <v>7.9332000000000003</v>
      </c>
      <c r="AD3420" s="77" t="s">
        <v>3</v>
      </c>
      <c r="AE3420" s="54">
        <v>7.9332000000000003</v>
      </c>
      <c r="AF3420" s="17"/>
    </row>
    <row r="3421" spans="1:32" ht="12.75" customHeight="1" x14ac:dyDescent="0.3">
      <c r="A3421" s="73" t="s">
        <v>35</v>
      </c>
      <c r="B3421" s="74" t="s">
        <v>4973</v>
      </c>
      <c r="C3421" s="48" t="s">
        <v>1797</v>
      </c>
      <c r="D3421" s="48">
        <v>8</v>
      </c>
      <c r="E3421" s="48">
        <v>4445</v>
      </c>
      <c r="F3421" s="48" t="s">
        <v>5912</v>
      </c>
      <c r="G3421" s="48" t="s">
        <v>122</v>
      </c>
      <c r="H3421" s="75">
        <f t="shared" si="1858"/>
        <v>0.14285714285714285</v>
      </c>
      <c r="I3421" s="74">
        <v>32</v>
      </c>
      <c r="J3421" s="74">
        <v>28</v>
      </c>
      <c r="K3421" s="48">
        <f>J3421</f>
        <v>28</v>
      </c>
      <c r="L3421" s="48">
        <f t="shared" si="1873"/>
        <v>-4</v>
      </c>
      <c r="M3421" s="48">
        <f t="shared" si="1859"/>
        <v>24</v>
      </c>
      <c r="N3421" s="48">
        <v>1</v>
      </c>
      <c r="O3421" s="56">
        <v>3.7776000000000001</v>
      </c>
      <c r="P3421" s="48" t="str">
        <f t="shared" si="1868"/>
        <v>F2213/8 YL</v>
      </c>
      <c r="Q3421" s="76">
        <v>1</v>
      </c>
      <c r="R3421" s="76">
        <v>1</v>
      </c>
      <c r="S3421" s="49">
        <f t="shared" si="1860"/>
        <v>1.1923076923076923E-2</v>
      </c>
      <c r="T3421" s="49">
        <f t="shared" si="1869"/>
        <v>9.5384615384615387E-2</v>
      </c>
      <c r="U3421" s="49">
        <v>80.356923076923067</v>
      </c>
      <c r="V3421" s="49">
        <f t="shared" si="1852"/>
        <v>10.044615384615383</v>
      </c>
      <c r="W3421" s="49">
        <f t="shared" si="1875"/>
        <v>0.28615384615384615</v>
      </c>
      <c r="X3421" s="90">
        <f t="shared" ref="X3421:X3422" si="1878">ROUNDUP(S3421*$X$4,0)</f>
        <v>1</v>
      </c>
      <c r="Y3421" s="91">
        <f t="shared" si="1861"/>
        <v>3.7776000000000001</v>
      </c>
      <c r="Z3421" s="93">
        <f t="shared" si="1872"/>
        <v>1</v>
      </c>
      <c r="AA3421" s="94">
        <f t="shared" si="1862"/>
        <v>3.7776000000000001</v>
      </c>
      <c r="AB3421" s="97">
        <f t="shared" si="1874"/>
        <v>1</v>
      </c>
      <c r="AC3421" s="98">
        <f t="shared" si="1863"/>
        <v>3.7776000000000001</v>
      </c>
      <c r="AD3421" s="77" t="s">
        <v>3</v>
      </c>
      <c r="AE3421" s="54">
        <v>3.7776000000000001</v>
      </c>
      <c r="AF3421" s="17"/>
    </row>
    <row r="3422" spans="1:32" ht="12.75" customHeight="1" x14ac:dyDescent="0.3">
      <c r="A3422" s="73" t="s">
        <v>35</v>
      </c>
      <c r="B3422" s="74" t="s">
        <v>3758</v>
      </c>
      <c r="C3422" s="48" t="s">
        <v>10</v>
      </c>
      <c r="D3422" s="48">
        <v>1</v>
      </c>
      <c r="E3422" s="48">
        <v>2834</v>
      </c>
      <c r="F3422" s="48" t="s">
        <v>6126</v>
      </c>
      <c r="G3422" s="48">
        <v>2</v>
      </c>
      <c r="H3422" s="75">
        <f t="shared" si="1858"/>
        <v>-0.4</v>
      </c>
      <c r="I3422" s="74">
        <v>45</v>
      </c>
      <c r="J3422" s="74">
        <v>75</v>
      </c>
      <c r="K3422" s="48">
        <f>I3422</f>
        <v>45</v>
      </c>
      <c r="L3422" s="48"/>
      <c r="M3422" s="48">
        <f t="shared" si="1859"/>
        <v>45</v>
      </c>
      <c r="N3422" s="48">
        <v>3125</v>
      </c>
      <c r="O3422" s="56">
        <v>0.22677</v>
      </c>
      <c r="P3422" s="48" t="str">
        <f t="shared" si="1868"/>
        <v>6390 SL</v>
      </c>
      <c r="Q3422" s="76" t="s">
        <v>6187</v>
      </c>
      <c r="R3422" s="76" t="s">
        <v>6187</v>
      </c>
      <c r="S3422" s="49">
        <f t="shared" si="1860"/>
        <v>0</v>
      </c>
      <c r="T3422" s="49">
        <f t="shared" si="1869"/>
        <v>0</v>
      </c>
      <c r="U3422" s="49">
        <v>9.7307692307692299</v>
      </c>
      <c r="V3422" s="49">
        <f t="shared" si="1852"/>
        <v>9.7307692307692299</v>
      </c>
      <c r="W3422" s="49">
        <f>V3422*M3422</f>
        <v>437.88461538461536</v>
      </c>
      <c r="X3422" s="90">
        <f t="shared" si="1878"/>
        <v>0</v>
      </c>
      <c r="Y3422" s="91">
        <f t="shared" si="1861"/>
        <v>0</v>
      </c>
      <c r="Z3422" s="93">
        <f t="shared" si="1872"/>
        <v>0</v>
      </c>
      <c r="AA3422" s="94">
        <f t="shared" si="1862"/>
        <v>0</v>
      </c>
      <c r="AB3422" s="97">
        <f t="shared" si="1874"/>
        <v>0</v>
      </c>
      <c r="AC3422" s="98">
        <f t="shared" si="1863"/>
        <v>0</v>
      </c>
      <c r="AD3422" s="77" t="s">
        <v>3</v>
      </c>
      <c r="AE3422" s="54">
        <v>0</v>
      </c>
      <c r="AF3422" s="17"/>
    </row>
    <row r="3423" spans="1:32" ht="12.75" customHeight="1" x14ac:dyDescent="0.3">
      <c r="A3423" s="73" t="s">
        <v>35</v>
      </c>
      <c r="B3423" s="74" t="s">
        <v>3948</v>
      </c>
      <c r="C3423" s="48" t="s">
        <v>34</v>
      </c>
      <c r="D3423" s="48">
        <v>1000</v>
      </c>
      <c r="E3423" s="48">
        <v>4350</v>
      </c>
      <c r="F3423" s="48" t="s">
        <v>6122</v>
      </c>
      <c r="G3423" s="48" t="s">
        <v>122</v>
      </c>
      <c r="H3423" s="75">
        <f t="shared" si="1858"/>
        <v>0</v>
      </c>
      <c r="I3423" s="74">
        <v>84</v>
      </c>
      <c r="J3423" s="74">
        <v>84</v>
      </c>
      <c r="K3423" s="48">
        <f>I3423</f>
        <v>84</v>
      </c>
      <c r="L3423" s="48">
        <f>$L$3</f>
        <v>-4</v>
      </c>
      <c r="M3423" s="48">
        <f t="shared" si="1859"/>
        <v>80</v>
      </c>
      <c r="N3423" s="48">
        <v>7</v>
      </c>
      <c r="O3423" s="56">
        <v>26.699310000000001</v>
      </c>
      <c r="P3423" s="48" t="str">
        <f t="shared" si="1868"/>
        <v>P10524 BK</v>
      </c>
      <c r="Q3423" s="76">
        <v>0</v>
      </c>
      <c r="R3423" s="76">
        <v>24</v>
      </c>
      <c r="S3423" s="49">
        <f t="shared" si="1860"/>
        <v>2.7692307692307693E-2</v>
      </c>
      <c r="T3423" s="49">
        <f t="shared" si="1869"/>
        <v>27.692307692307693</v>
      </c>
      <c r="U3423" s="49">
        <v>27.692307692307693</v>
      </c>
      <c r="V3423" s="49">
        <f t="shared" si="1852"/>
        <v>2.7692307692307693E-2</v>
      </c>
      <c r="W3423" s="49">
        <f t="shared" ref="W3423:W3438" si="1879">S3423*M3423</f>
        <v>2.2153846153846155</v>
      </c>
      <c r="X3423" s="90">
        <f t="shared" si="1877"/>
        <v>0</v>
      </c>
      <c r="Y3423" s="91">
        <f t="shared" si="1861"/>
        <v>0</v>
      </c>
      <c r="Z3423" s="93">
        <f t="shared" si="1872"/>
        <v>2</v>
      </c>
      <c r="AA3423" s="94">
        <f t="shared" si="1862"/>
        <v>53.398620000000001</v>
      </c>
      <c r="AB3423" s="97">
        <f t="shared" si="1874"/>
        <v>2</v>
      </c>
      <c r="AC3423" s="98">
        <f t="shared" si="1863"/>
        <v>53.398620000000001</v>
      </c>
      <c r="AD3423" s="77" t="s">
        <v>3</v>
      </c>
      <c r="AE3423" s="54">
        <v>53.398620000000001</v>
      </c>
      <c r="AF3423" s="17"/>
    </row>
    <row r="3424" spans="1:32" ht="12.75" customHeight="1" x14ac:dyDescent="0.3">
      <c r="A3424" s="73" t="s">
        <v>35</v>
      </c>
      <c r="B3424" s="74" t="s">
        <v>493</v>
      </c>
      <c r="C3424" s="48" t="s">
        <v>16</v>
      </c>
      <c r="D3424" s="48">
        <v>1</v>
      </c>
      <c r="E3424" s="48">
        <v>6223</v>
      </c>
      <c r="F3424" s="48" t="s">
        <v>17</v>
      </c>
      <c r="G3424" s="48" t="s">
        <v>35</v>
      </c>
      <c r="H3424" s="75">
        <f t="shared" si="1858"/>
        <v>0.90909090909090906</v>
      </c>
      <c r="I3424" s="74">
        <v>84</v>
      </c>
      <c r="J3424" s="74">
        <v>44</v>
      </c>
      <c r="K3424" s="48">
        <f>J3424</f>
        <v>44</v>
      </c>
      <c r="L3424" s="48">
        <f>$L$3</f>
        <v>-4</v>
      </c>
      <c r="M3424" s="48">
        <f t="shared" si="1859"/>
        <v>40</v>
      </c>
      <c r="N3424" s="48">
        <v>6154</v>
      </c>
      <c r="O3424" s="56">
        <v>0.21929999999999999</v>
      </c>
      <c r="P3424" s="48" t="str">
        <f t="shared" si="1868"/>
        <v>1896L SL</v>
      </c>
      <c r="Q3424" s="76" t="s">
        <v>6187</v>
      </c>
      <c r="R3424" s="76" t="s">
        <v>6187</v>
      </c>
      <c r="S3424" s="49">
        <f t="shared" si="1860"/>
        <v>0</v>
      </c>
      <c r="T3424" s="49">
        <f t="shared" si="1869"/>
        <v>0</v>
      </c>
      <c r="U3424" s="49">
        <v>84.307692307692321</v>
      </c>
      <c r="V3424" s="49">
        <f t="shared" si="1852"/>
        <v>84.307692307692321</v>
      </c>
      <c r="W3424" s="49">
        <f t="shared" si="1879"/>
        <v>0</v>
      </c>
      <c r="X3424" s="90">
        <f>ROUND(V3424*$X$4,0)</f>
        <v>422</v>
      </c>
      <c r="Y3424" s="91">
        <f t="shared" si="1861"/>
        <v>92.544600000000003</v>
      </c>
      <c r="Z3424" s="93">
        <f>ROUND((V3424*M3424)+X3424,0)</f>
        <v>3794</v>
      </c>
      <c r="AA3424" s="94">
        <f t="shared" si="1862"/>
        <v>832.02419999999995</v>
      </c>
      <c r="AB3424" s="97">
        <f>ROUND((V3424*$AB$4)+Z3424,0)</f>
        <v>4216</v>
      </c>
      <c r="AC3424" s="98">
        <f t="shared" si="1863"/>
        <v>924.56880000000001</v>
      </c>
      <c r="AD3424" s="77" t="s">
        <v>5889</v>
      </c>
      <c r="AE3424" s="54">
        <v>924.56880000000001</v>
      </c>
      <c r="AF3424" s="17"/>
    </row>
    <row r="3425" spans="1:32" ht="12.75" customHeight="1" x14ac:dyDescent="0.3">
      <c r="A3425" s="73" t="s">
        <v>35</v>
      </c>
      <c r="B3425" s="74" t="s">
        <v>60</v>
      </c>
      <c r="C3425" s="48" t="s">
        <v>61</v>
      </c>
      <c r="D3425" s="48">
        <v>1000</v>
      </c>
      <c r="E3425" s="48">
        <v>2800</v>
      </c>
      <c r="F3425" s="48" t="s">
        <v>5911</v>
      </c>
      <c r="G3425" s="48" t="s">
        <v>112</v>
      </c>
      <c r="H3425" s="75">
        <f t="shared" si="1858"/>
        <v>0.65</v>
      </c>
      <c r="I3425" s="74">
        <v>165</v>
      </c>
      <c r="J3425" s="74">
        <v>100</v>
      </c>
      <c r="K3425" s="48">
        <f>J3425</f>
        <v>100</v>
      </c>
      <c r="L3425" s="48">
        <f>$L$3</f>
        <v>-4</v>
      </c>
      <c r="M3425" s="48">
        <f t="shared" si="1859"/>
        <v>96</v>
      </c>
      <c r="N3425" s="48">
        <v>2</v>
      </c>
      <c r="O3425" s="56">
        <v>72.88</v>
      </c>
      <c r="P3425" s="48" t="str">
        <f t="shared" si="1868"/>
        <v>1805 WH</v>
      </c>
      <c r="Q3425" s="76">
        <v>7</v>
      </c>
      <c r="R3425" s="76">
        <v>15</v>
      </c>
      <c r="S3425" s="49">
        <f t="shared" si="1860"/>
        <v>9.2692307692307685E-2</v>
      </c>
      <c r="T3425" s="49">
        <f t="shared" si="1869"/>
        <v>92.692307692307679</v>
      </c>
      <c r="U3425" s="49">
        <v>103.57692307692307</v>
      </c>
      <c r="V3425" s="49">
        <f t="shared" si="1852"/>
        <v>0.10357692307692307</v>
      </c>
      <c r="W3425" s="49">
        <f t="shared" si="1879"/>
        <v>8.8984615384615378</v>
      </c>
      <c r="X3425" s="90">
        <f>ROUND(S3425*$X$4,0)</f>
        <v>0</v>
      </c>
      <c r="Y3425" s="91">
        <f t="shared" si="1861"/>
        <v>0</v>
      </c>
      <c r="Z3425" s="93">
        <f t="shared" ref="Z3425:Z3438" si="1880">ROUND((S3425*M3425)+X3425,0)</f>
        <v>9</v>
      </c>
      <c r="AA3425" s="94">
        <f t="shared" si="1862"/>
        <v>655.92</v>
      </c>
      <c r="AB3425" s="97">
        <f t="shared" ref="AB3425:AB3439" si="1881">ROUND((S3425*$AB$4)+Z3425,0)</f>
        <v>9</v>
      </c>
      <c r="AC3425" s="98">
        <f t="shared" si="1863"/>
        <v>655.92</v>
      </c>
      <c r="AD3425" s="77" t="s">
        <v>5890</v>
      </c>
      <c r="AE3425" s="54">
        <v>655.92</v>
      </c>
      <c r="AF3425" s="17"/>
    </row>
    <row r="3426" spans="1:32" ht="12.75" customHeight="1" x14ac:dyDescent="0.3">
      <c r="A3426" s="73" t="s">
        <v>35</v>
      </c>
      <c r="B3426" s="74" t="s">
        <v>2807</v>
      </c>
      <c r="C3426" s="48" t="s">
        <v>10</v>
      </c>
      <c r="D3426" s="48">
        <v>1000</v>
      </c>
      <c r="E3426" s="48">
        <v>2834</v>
      </c>
      <c r="F3426" s="48" t="s">
        <v>6126</v>
      </c>
      <c r="G3426" s="48">
        <v>2</v>
      </c>
      <c r="H3426" s="75">
        <f t="shared" si="1858"/>
        <v>0</v>
      </c>
      <c r="I3426" s="74">
        <v>20</v>
      </c>
      <c r="J3426" s="74">
        <f>I3426</f>
        <v>20</v>
      </c>
      <c r="K3426" s="48">
        <f>I3426</f>
        <v>20</v>
      </c>
      <c r="L3426" s="48"/>
      <c r="M3426" s="48">
        <f t="shared" si="1859"/>
        <v>20</v>
      </c>
      <c r="N3426" s="48">
        <v>1</v>
      </c>
      <c r="O3426" s="56">
        <v>192.57199</v>
      </c>
      <c r="P3426" s="48" t="str">
        <f t="shared" si="1868"/>
        <v>6300/8 SL</v>
      </c>
      <c r="Q3426" s="76">
        <v>6</v>
      </c>
      <c r="R3426" s="76">
        <v>28</v>
      </c>
      <c r="S3426" s="49">
        <f t="shared" si="1860"/>
        <v>9.6923076923076917E-2</v>
      </c>
      <c r="T3426" s="49">
        <f t="shared" si="1869"/>
        <v>96.92307692307692</v>
      </c>
      <c r="U3426" s="49">
        <v>149.84615384615387</v>
      </c>
      <c r="V3426" s="49">
        <f t="shared" si="1852"/>
        <v>0.14984615384615388</v>
      </c>
      <c r="W3426" s="49">
        <f t="shared" si="1879"/>
        <v>1.9384615384615382</v>
      </c>
      <c r="X3426" s="90">
        <f>ROUND(S3426*$X$3,0)</f>
        <v>1</v>
      </c>
      <c r="Y3426" s="91">
        <f t="shared" si="1861"/>
        <v>192.57199</v>
      </c>
      <c r="Z3426" s="93">
        <f t="shared" si="1880"/>
        <v>3</v>
      </c>
      <c r="AA3426" s="94">
        <f t="shared" si="1862"/>
        <v>577.71596999999997</v>
      </c>
      <c r="AB3426" s="97">
        <f t="shared" si="1881"/>
        <v>3</v>
      </c>
      <c r="AC3426" s="98">
        <f t="shared" si="1863"/>
        <v>577.71596999999997</v>
      </c>
      <c r="AD3426" s="77" t="s">
        <v>3</v>
      </c>
      <c r="AE3426" s="54">
        <v>577.71596999999997</v>
      </c>
      <c r="AF3426" s="17"/>
    </row>
    <row r="3427" spans="1:32" ht="16.899999999999999" customHeight="1" x14ac:dyDescent="0.3">
      <c r="A3427" s="73" t="s">
        <v>35</v>
      </c>
      <c r="B3427" s="74" t="s">
        <v>5006</v>
      </c>
      <c r="C3427" s="48" t="s">
        <v>1797</v>
      </c>
      <c r="D3427" s="48">
        <v>10</v>
      </c>
      <c r="E3427" s="48">
        <v>4445</v>
      </c>
      <c r="F3427" s="48" t="s">
        <v>5912</v>
      </c>
      <c r="G3427" s="48" t="s">
        <v>122</v>
      </c>
      <c r="H3427" s="75">
        <f t="shared" si="1858"/>
        <v>0.14285714285714285</v>
      </c>
      <c r="I3427" s="74">
        <v>32</v>
      </c>
      <c r="J3427" s="74">
        <v>28</v>
      </c>
      <c r="K3427" s="48">
        <f>J3427</f>
        <v>28</v>
      </c>
      <c r="L3427" s="48">
        <f>$L$3</f>
        <v>-4</v>
      </c>
      <c r="M3427" s="48">
        <f t="shared" si="1859"/>
        <v>24</v>
      </c>
      <c r="N3427" s="48">
        <v>0</v>
      </c>
      <c r="O3427" s="56">
        <v>4</v>
      </c>
      <c r="P3427" s="48" t="str">
        <f t="shared" si="1868"/>
        <v>F2211/4 BL</v>
      </c>
      <c r="Q3427" s="76">
        <v>0</v>
      </c>
      <c r="R3427" s="76">
        <v>31</v>
      </c>
      <c r="S3427" s="49">
        <f t="shared" si="1860"/>
        <v>3.5769230769230768E-2</v>
      </c>
      <c r="T3427" s="49">
        <f t="shared" si="1869"/>
        <v>0.3576923076923077</v>
      </c>
      <c r="U3427" s="49">
        <v>41.246153846153845</v>
      </c>
      <c r="V3427" s="49">
        <f t="shared" si="1852"/>
        <v>4.1246153846153844</v>
      </c>
      <c r="W3427" s="49">
        <f t="shared" si="1879"/>
        <v>0.85846153846153839</v>
      </c>
      <c r="X3427" s="90">
        <f>ROUND(S3427*$X$4,0)</f>
        <v>0</v>
      </c>
      <c r="Y3427" s="91">
        <f t="shared" si="1861"/>
        <v>0</v>
      </c>
      <c r="Z3427" s="93">
        <f t="shared" si="1880"/>
        <v>1</v>
      </c>
      <c r="AA3427" s="94">
        <f t="shared" si="1862"/>
        <v>4</v>
      </c>
      <c r="AB3427" s="97">
        <f t="shared" si="1881"/>
        <v>1</v>
      </c>
      <c r="AC3427" s="98">
        <f t="shared" si="1863"/>
        <v>4</v>
      </c>
      <c r="AD3427" s="77" t="s">
        <v>3</v>
      </c>
      <c r="AE3427" s="54">
        <v>4</v>
      </c>
      <c r="AF3427" s="17"/>
    </row>
    <row r="3428" spans="1:32" ht="16.899999999999999" customHeight="1" x14ac:dyDescent="0.3">
      <c r="A3428" s="73" t="s">
        <v>35</v>
      </c>
      <c r="B3428" s="74" t="s">
        <v>5165</v>
      </c>
      <c r="C3428" s="48" t="s">
        <v>1797</v>
      </c>
      <c r="D3428" s="48">
        <v>10</v>
      </c>
      <c r="E3428" s="48">
        <v>4445</v>
      </c>
      <c r="F3428" s="48" t="s">
        <v>5912</v>
      </c>
      <c r="G3428" s="48" t="s">
        <v>122</v>
      </c>
      <c r="H3428" s="75">
        <f t="shared" si="1858"/>
        <v>0.14285714285714285</v>
      </c>
      <c r="I3428" s="74">
        <v>32</v>
      </c>
      <c r="J3428" s="74">
        <v>28</v>
      </c>
      <c r="K3428" s="48">
        <f>J3428</f>
        <v>28</v>
      </c>
      <c r="L3428" s="48">
        <f>$L$3</f>
        <v>-4</v>
      </c>
      <c r="M3428" s="48">
        <f t="shared" ref="M3428:M3438" si="1882">K3428+L3428</f>
        <v>24</v>
      </c>
      <c r="N3428" s="48">
        <v>1</v>
      </c>
      <c r="O3428" s="56">
        <v>3.9704999999999999</v>
      </c>
      <c r="P3428" s="48" t="str">
        <f t="shared" si="1868"/>
        <v>F2211/4 RD</v>
      </c>
      <c r="Q3428" s="76">
        <v>7</v>
      </c>
      <c r="R3428" s="76">
        <v>48</v>
      </c>
      <c r="S3428" s="49">
        <f t="shared" si="1860"/>
        <v>0.13076923076923078</v>
      </c>
      <c r="T3428" s="49">
        <f t="shared" si="1869"/>
        <v>1.3076923076923077</v>
      </c>
      <c r="U3428" s="49">
        <v>84.865384615384613</v>
      </c>
      <c r="V3428" s="49">
        <f t="shared" si="1852"/>
        <v>8.486538461538462</v>
      </c>
      <c r="W3428" s="49">
        <f t="shared" si="1879"/>
        <v>3.1384615384615389</v>
      </c>
      <c r="X3428" s="90">
        <f>ROUND(S3428*$X$4,0)</f>
        <v>1</v>
      </c>
      <c r="Y3428" s="91">
        <f t="shared" ref="Y3428:Y3438" si="1883">X3428*O3428</f>
        <v>3.9704999999999999</v>
      </c>
      <c r="Z3428" s="93">
        <f t="shared" si="1880"/>
        <v>4</v>
      </c>
      <c r="AA3428" s="94">
        <f t="shared" ref="AA3428:AA3438" si="1884">Z3428*O3428</f>
        <v>15.882</v>
      </c>
      <c r="AB3428" s="97">
        <f t="shared" si="1881"/>
        <v>5</v>
      </c>
      <c r="AC3428" s="98">
        <f t="shared" ref="AC3428:AC3438" si="1885">AB3428*O3428</f>
        <v>19.852499999999999</v>
      </c>
      <c r="AD3428" s="77" t="s">
        <v>3</v>
      </c>
      <c r="AE3428" s="54">
        <v>19.852499999999999</v>
      </c>
      <c r="AF3428" s="17"/>
    </row>
    <row r="3429" spans="1:32" ht="12.75" customHeight="1" x14ac:dyDescent="0.3">
      <c r="A3429" s="73" t="s">
        <v>7</v>
      </c>
      <c r="B3429" s="74" t="s">
        <v>3799</v>
      </c>
      <c r="C3429" s="48" t="s">
        <v>34</v>
      </c>
      <c r="D3429" s="48">
        <v>25</v>
      </c>
      <c r="E3429" s="48">
        <v>6150</v>
      </c>
      <c r="F3429" s="48" t="s">
        <v>6125</v>
      </c>
      <c r="G3429" s="48" t="s">
        <v>3680</v>
      </c>
      <c r="H3429" s="75">
        <f t="shared" ref="H3429:H3439" si="1886">(I3429-J3429)/J3429</f>
        <v>0</v>
      </c>
      <c r="I3429" s="74">
        <v>28</v>
      </c>
      <c r="J3429" s="74">
        <v>28</v>
      </c>
      <c r="K3429" s="48">
        <f>I3429</f>
        <v>28</v>
      </c>
      <c r="L3429" s="48">
        <f>$L$3</f>
        <v>-4</v>
      </c>
      <c r="M3429" s="48">
        <f t="shared" si="1882"/>
        <v>24</v>
      </c>
      <c r="N3429" s="48">
        <v>106</v>
      </c>
      <c r="O3429" s="56">
        <v>4.93</v>
      </c>
      <c r="P3429" s="48" t="str">
        <f t="shared" si="1868"/>
        <v>SW3 NA</v>
      </c>
      <c r="Q3429" s="76">
        <v>86</v>
      </c>
      <c r="R3429" s="76">
        <v>729</v>
      </c>
      <c r="S3429" s="49">
        <f t="shared" ref="S3429:S3439" si="1887">((Q3429/65*0.7)+(R3429/260*0.3))</f>
        <v>1.7673076923076922</v>
      </c>
      <c r="T3429" s="49">
        <f t="shared" si="1869"/>
        <v>44.182692307692307</v>
      </c>
      <c r="U3429" s="49">
        <v>282.3365384615384</v>
      </c>
      <c r="V3429" s="49">
        <f t="shared" si="1852"/>
        <v>11.293461538461536</v>
      </c>
      <c r="W3429" s="49">
        <f t="shared" si="1879"/>
        <v>42.41538461538461</v>
      </c>
      <c r="X3429" s="90">
        <f>ROUND(S3429*$X$4,0)</f>
        <v>9</v>
      </c>
      <c r="Y3429" s="91">
        <f t="shared" si="1883"/>
        <v>44.37</v>
      </c>
      <c r="Z3429" s="93">
        <f t="shared" si="1880"/>
        <v>51</v>
      </c>
      <c r="AA3429" s="94">
        <f t="shared" si="1884"/>
        <v>251.42999999999998</v>
      </c>
      <c r="AB3429" s="97">
        <f t="shared" si="1881"/>
        <v>60</v>
      </c>
      <c r="AC3429" s="98">
        <f t="shared" si="1885"/>
        <v>295.79999999999995</v>
      </c>
      <c r="AD3429" s="77" t="s">
        <v>3</v>
      </c>
      <c r="AE3429" s="54">
        <v>295.79999999999995</v>
      </c>
      <c r="AF3429" s="17"/>
    </row>
    <row r="3430" spans="1:32" ht="12.75" customHeight="1" x14ac:dyDescent="0.3">
      <c r="A3430" s="73" t="s">
        <v>35</v>
      </c>
      <c r="B3430" s="74" t="s">
        <v>5217</v>
      </c>
      <c r="C3430" s="48" t="s">
        <v>34</v>
      </c>
      <c r="D3430" s="48">
        <v>100</v>
      </c>
      <c r="E3430" s="48">
        <v>1202</v>
      </c>
      <c r="F3430" s="48" t="s">
        <v>6130</v>
      </c>
      <c r="G3430" s="48" t="s">
        <v>35</v>
      </c>
      <c r="H3430" s="75">
        <f t="shared" si="1886"/>
        <v>0</v>
      </c>
      <c r="I3430" s="74">
        <v>24</v>
      </c>
      <c r="J3430" s="74">
        <v>24</v>
      </c>
      <c r="K3430" s="48">
        <f>I3430</f>
        <v>24</v>
      </c>
      <c r="L3430" s="48">
        <f>$L$3</f>
        <v>-4</v>
      </c>
      <c r="M3430" s="48">
        <f t="shared" si="1882"/>
        <v>20</v>
      </c>
      <c r="N3430" s="48">
        <v>63</v>
      </c>
      <c r="O3430" s="56">
        <v>8.52</v>
      </c>
      <c r="P3430" s="48" t="str">
        <f t="shared" si="1868"/>
        <v>PF2403 NA</v>
      </c>
      <c r="Q3430" s="76">
        <v>40</v>
      </c>
      <c r="R3430" s="76">
        <v>202</v>
      </c>
      <c r="S3430" s="49">
        <f t="shared" si="1887"/>
        <v>0.66384615384615386</v>
      </c>
      <c r="T3430" s="49">
        <f t="shared" si="1869"/>
        <v>66.384615384615387</v>
      </c>
      <c r="U3430" s="49">
        <v>66.384615384615387</v>
      </c>
      <c r="V3430" s="49">
        <f t="shared" si="1852"/>
        <v>0.66384615384615386</v>
      </c>
      <c r="W3430" s="49">
        <f t="shared" si="1879"/>
        <v>13.276923076923078</v>
      </c>
      <c r="X3430" s="90">
        <f>ROUND(S3430*$X$3,0)</f>
        <v>4</v>
      </c>
      <c r="Y3430" s="91">
        <f t="shared" si="1883"/>
        <v>34.08</v>
      </c>
      <c r="Z3430" s="93">
        <f t="shared" si="1880"/>
        <v>17</v>
      </c>
      <c r="AA3430" s="94">
        <f t="shared" si="1884"/>
        <v>144.84</v>
      </c>
      <c r="AB3430" s="97">
        <f t="shared" si="1881"/>
        <v>20</v>
      </c>
      <c r="AC3430" s="98">
        <f t="shared" si="1885"/>
        <v>170.39999999999998</v>
      </c>
      <c r="AD3430" s="77" t="s">
        <v>3</v>
      </c>
      <c r="AE3430" s="54">
        <v>170.39999999999998</v>
      </c>
      <c r="AF3430" s="17"/>
    </row>
    <row r="3431" spans="1:32" ht="12.75" customHeight="1" x14ac:dyDescent="0.3">
      <c r="A3431" s="73" t="s">
        <v>7</v>
      </c>
      <c r="B3431" s="74" t="s">
        <v>2815</v>
      </c>
      <c r="C3431" s="48" t="s">
        <v>10</v>
      </c>
      <c r="D3431" s="48">
        <v>1</v>
      </c>
      <c r="E3431" s="48">
        <v>2834</v>
      </c>
      <c r="F3431" s="48" t="s">
        <v>6126</v>
      </c>
      <c r="G3431" s="48">
        <v>2</v>
      </c>
      <c r="H3431" s="75">
        <f t="shared" si="1886"/>
        <v>-0.53333333333333333</v>
      </c>
      <c r="I3431" s="74">
        <v>35</v>
      </c>
      <c r="J3431" s="74">
        <v>75</v>
      </c>
      <c r="K3431" s="48">
        <f>I3431</f>
        <v>35</v>
      </c>
      <c r="L3431" s="48"/>
      <c r="M3431" s="48">
        <f t="shared" si="1882"/>
        <v>35</v>
      </c>
      <c r="N3431" s="48">
        <v>18083</v>
      </c>
      <c r="O3431" s="56">
        <v>0.37691999999999998</v>
      </c>
      <c r="P3431" s="48" t="str">
        <f t="shared" si="1868"/>
        <v>6386 SL</v>
      </c>
      <c r="Q3431" s="76" t="s">
        <v>6187</v>
      </c>
      <c r="R3431" s="76" t="s">
        <v>6187</v>
      </c>
      <c r="S3431" s="49">
        <f t="shared" si="1887"/>
        <v>0</v>
      </c>
      <c r="T3431" s="49">
        <f t="shared" si="1869"/>
        <v>0</v>
      </c>
      <c r="U3431" s="49">
        <v>64.038461538461533</v>
      </c>
      <c r="V3431" s="49">
        <f t="shared" si="1852"/>
        <v>64.038461538461533</v>
      </c>
      <c r="W3431" s="49">
        <f t="shared" si="1879"/>
        <v>0</v>
      </c>
      <c r="X3431" s="90">
        <f>ROUNDUP(S3431*$X$4,0)</f>
        <v>0</v>
      </c>
      <c r="Y3431" s="91">
        <f t="shared" si="1883"/>
        <v>0</v>
      </c>
      <c r="Z3431" s="93">
        <f t="shared" si="1880"/>
        <v>0</v>
      </c>
      <c r="AA3431" s="94">
        <f t="shared" si="1884"/>
        <v>0</v>
      </c>
      <c r="AB3431" s="97">
        <f t="shared" si="1881"/>
        <v>0</v>
      </c>
      <c r="AC3431" s="98">
        <f t="shared" si="1885"/>
        <v>0</v>
      </c>
      <c r="AD3431" s="77" t="s">
        <v>3</v>
      </c>
      <c r="AE3431" s="54">
        <v>0</v>
      </c>
      <c r="AF3431" s="17"/>
    </row>
    <row r="3432" spans="1:32" ht="16.899999999999999" customHeight="1" x14ac:dyDescent="0.3">
      <c r="A3432" s="73" t="s">
        <v>7</v>
      </c>
      <c r="B3432" s="74" t="s">
        <v>3801</v>
      </c>
      <c r="C3432" s="48" t="s">
        <v>34</v>
      </c>
      <c r="D3432" s="48">
        <v>25</v>
      </c>
      <c r="E3432" s="48">
        <v>6150</v>
      </c>
      <c r="F3432" s="48" t="s">
        <v>6125</v>
      </c>
      <c r="G3432" s="48" t="s">
        <v>3680</v>
      </c>
      <c r="H3432" s="75">
        <f t="shared" si="1886"/>
        <v>0</v>
      </c>
      <c r="I3432" s="74">
        <v>28</v>
      </c>
      <c r="J3432" s="74">
        <v>28</v>
      </c>
      <c r="K3432" s="48">
        <f>I3432</f>
        <v>28</v>
      </c>
      <c r="L3432" s="48">
        <f>$L$3</f>
        <v>-4</v>
      </c>
      <c r="M3432" s="48">
        <f t="shared" si="1882"/>
        <v>24</v>
      </c>
      <c r="N3432" s="48">
        <v>2</v>
      </c>
      <c r="O3432" s="56">
        <v>10.27</v>
      </c>
      <c r="P3432" s="48" t="str">
        <f t="shared" si="1868"/>
        <v>SW5 CL</v>
      </c>
      <c r="Q3432" s="76">
        <v>27</v>
      </c>
      <c r="R3432" s="76">
        <v>55</v>
      </c>
      <c r="S3432" s="49">
        <f t="shared" si="1887"/>
        <v>0.35423076923076924</v>
      </c>
      <c r="T3432" s="49">
        <f t="shared" si="1869"/>
        <v>8.8557692307692317</v>
      </c>
      <c r="U3432" s="49">
        <v>168.04807692307691</v>
      </c>
      <c r="V3432" s="49">
        <f t="shared" si="1852"/>
        <v>6.7219230769230762</v>
      </c>
      <c r="W3432" s="49">
        <f t="shared" si="1879"/>
        <v>8.5015384615384626</v>
      </c>
      <c r="X3432" s="90">
        <f>ROUND(S3432*$X$4,0)</f>
        <v>2</v>
      </c>
      <c r="Y3432" s="91">
        <f t="shared" si="1883"/>
        <v>20.54</v>
      </c>
      <c r="Z3432" s="93">
        <f t="shared" si="1880"/>
        <v>11</v>
      </c>
      <c r="AA3432" s="94">
        <f t="shared" si="1884"/>
        <v>112.97</v>
      </c>
      <c r="AB3432" s="97">
        <f t="shared" si="1881"/>
        <v>13</v>
      </c>
      <c r="AC3432" s="98">
        <f t="shared" si="1885"/>
        <v>133.51</v>
      </c>
      <c r="AD3432" s="77" t="s">
        <v>3</v>
      </c>
      <c r="AE3432" s="54">
        <v>133.51</v>
      </c>
      <c r="AF3432" s="17"/>
    </row>
    <row r="3433" spans="1:32" ht="16.899999999999999" customHeight="1" x14ac:dyDescent="0.3">
      <c r="A3433" s="73" t="s">
        <v>7</v>
      </c>
      <c r="B3433" s="74" t="s">
        <v>5103</v>
      </c>
      <c r="C3433" s="48" t="s">
        <v>1797</v>
      </c>
      <c r="D3433" s="48">
        <v>6</v>
      </c>
      <c r="E3433" s="48">
        <v>4445</v>
      </c>
      <c r="F3433" s="48" t="s">
        <v>5912</v>
      </c>
      <c r="G3433" s="48" t="s">
        <v>122</v>
      </c>
      <c r="H3433" s="75">
        <f t="shared" si="1886"/>
        <v>0.14285714285714285</v>
      </c>
      <c r="I3433" s="74">
        <v>32</v>
      </c>
      <c r="J3433" s="74">
        <v>28</v>
      </c>
      <c r="K3433" s="48">
        <f>J3433</f>
        <v>28</v>
      </c>
      <c r="L3433" s="48">
        <f>$L$3</f>
        <v>-4</v>
      </c>
      <c r="M3433" s="48">
        <f t="shared" si="1882"/>
        <v>24</v>
      </c>
      <c r="N3433" s="48">
        <v>3</v>
      </c>
      <c r="O3433" s="56">
        <v>4.9489999999999998</v>
      </c>
      <c r="P3433" s="48" t="str">
        <f t="shared" si="1868"/>
        <v>F221V3/4 BK</v>
      </c>
      <c r="Q3433" s="76">
        <v>23</v>
      </c>
      <c r="R3433" s="76">
        <v>55</v>
      </c>
      <c r="S3433" s="49">
        <f t="shared" si="1887"/>
        <v>0.31115384615384611</v>
      </c>
      <c r="T3433" s="49">
        <f t="shared" si="1869"/>
        <v>1.8669230769230767</v>
      </c>
      <c r="U3433" s="49">
        <v>222.75923076923075</v>
      </c>
      <c r="V3433" s="49">
        <f t="shared" si="1852"/>
        <v>37.126538461538459</v>
      </c>
      <c r="W3433" s="49">
        <f t="shared" si="1879"/>
        <v>7.4676923076923067</v>
      </c>
      <c r="X3433" s="90">
        <f>ROUND(S3433*$X$4,0)</f>
        <v>2</v>
      </c>
      <c r="Y3433" s="91">
        <f t="shared" si="1883"/>
        <v>9.8979999999999997</v>
      </c>
      <c r="Z3433" s="93">
        <f t="shared" si="1880"/>
        <v>9</v>
      </c>
      <c r="AA3433" s="94">
        <f t="shared" si="1884"/>
        <v>44.540999999999997</v>
      </c>
      <c r="AB3433" s="97">
        <f t="shared" si="1881"/>
        <v>11</v>
      </c>
      <c r="AC3433" s="98">
        <f t="shared" si="1885"/>
        <v>54.439</v>
      </c>
      <c r="AD3433" s="77" t="s">
        <v>3</v>
      </c>
      <c r="AE3433" s="54">
        <v>54.439</v>
      </c>
      <c r="AF3433" s="17"/>
    </row>
    <row r="3434" spans="1:32" ht="16.899999999999999" customHeight="1" x14ac:dyDescent="0.3">
      <c r="A3434" s="73" t="s">
        <v>35</v>
      </c>
      <c r="B3434" s="74" t="s">
        <v>4097</v>
      </c>
      <c r="C3434" s="48" t="s">
        <v>1797</v>
      </c>
      <c r="D3434" s="48">
        <v>1.5</v>
      </c>
      <c r="E3434" s="48">
        <v>4445</v>
      </c>
      <c r="F3434" s="48" t="s">
        <v>5912</v>
      </c>
      <c r="G3434" s="48" t="s">
        <v>122</v>
      </c>
      <c r="H3434" s="75">
        <f t="shared" si="1886"/>
        <v>0.14285714285714285</v>
      </c>
      <c r="I3434" s="74">
        <v>32</v>
      </c>
      <c r="J3434" s="74">
        <v>28</v>
      </c>
      <c r="K3434" s="48">
        <f>J3434</f>
        <v>28</v>
      </c>
      <c r="L3434" s="48">
        <f>$L$3</f>
        <v>-4</v>
      </c>
      <c r="M3434" s="48">
        <f t="shared" si="1882"/>
        <v>24</v>
      </c>
      <c r="N3434" s="48">
        <v>1</v>
      </c>
      <c r="O3434" s="56">
        <v>4.5194299999999998</v>
      </c>
      <c r="P3434" s="48" t="str">
        <f t="shared" si="1868"/>
        <v>F2212IN CL</v>
      </c>
      <c r="Q3434" s="76">
        <v>0</v>
      </c>
      <c r="R3434" s="76">
        <v>10</v>
      </c>
      <c r="S3434" s="49">
        <f t="shared" si="1887"/>
        <v>1.1538461538461539E-2</v>
      </c>
      <c r="T3434" s="49">
        <f t="shared" si="1869"/>
        <v>1.7307692307692309E-2</v>
      </c>
      <c r="U3434" s="49">
        <v>17.863461538461539</v>
      </c>
      <c r="V3434" s="49">
        <f t="shared" si="1852"/>
        <v>11.90897435897436</v>
      </c>
      <c r="W3434" s="49">
        <f t="shared" si="1879"/>
        <v>0.27692307692307694</v>
      </c>
      <c r="X3434" s="90">
        <f>ROUNDUP(S3434*$X$4,0)</f>
        <v>1</v>
      </c>
      <c r="Y3434" s="91">
        <f t="shared" si="1883"/>
        <v>4.5194299999999998</v>
      </c>
      <c r="Z3434" s="93">
        <f t="shared" si="1880"/>
        <v>1</v>
      </c>
      <c r="AA3434" s="94">
        <f t="shared" si="1884"/>
        <v>4.5194299999999998</v>
      </c>
      <c r="AB3434" s="97">
        <f t="shared" si="1881"/>
        <v>1</v>
      </c>
      <c r="AC3434" s="98">
        <f t="shared" si="1885"/>
        <v>4.5194299999999998</v>
      </c>
      <c r="AD3434" s="77" t="s">
        <v>3</v>
      </c>
      <c r="AE3434" s="54">
        <v>4.5194299999999998</v>
      </c>
      <c r="AF3434" s="17"/>
    </row>
    <row r="3435" spans="1:32" ht="16.899999999999999" customHeight="1" x14ac:dyDescent="0.3">
      <c r="A3435" s="73" t="s">
        <v>35</v>
      </c>
      <c r="B3435" s="74" t="s">
        <v>4123</v>
      </c>
      <c r="C3435" s="48" t="s">
        <v>1797</v>
      </c>
      <c r="D3435" s="48">
        <v>4</v>
      </c>
      <c r="E3435" s="48">
        <v>4445</v>
      </c>
      <c r="F3435" s="48" t="s">
        <v>5912</v>
      </c>
      <c r="G3435" s="48" t="s">
        <v>122</v>
      </c>
      <c r="H3435" s="75">
        <f t="shared" si="1886"/>
        <v>8.8888888888888892E-2</v>
      </c>
      <c r="I3435" s="74">
        <v>49</v>
      </c>
      <c r="J3435" s="74">
        <v>45</v>
      </c>
      <c r="K3435" s="48">
        <f>J3435</f>
        <v>45</v>
      </c>
      <c r="L3435" s="48">
        <f>$L$3</f>
        <v>-4</v>
      </c>
      <c r="M3435" s="48">
        <f t="shared" si="1882"/>
        <v>41</v>
      </c>
      <c r="N3435" s="48">
        <v>0</v>
      </c>
      <c r="O3435" s="56">
        <v>4.8022999999999998</v>
      </c>
      <c r="P3435" s="48" t="str">
        <f t="shared" si="1868"/>
        <v>F221V1IN BK</v>
      </c>
      <c r="Q3435" s="76">
        <v>0</v>
      </c>
      <c r="R3435" s="76">
        <v>1</v>
      </c>
      <c r="S3435" s="49">
        <f t="shared" si="1887"/>
        <v>1.153846153846154E-3</v>
      </c>
      <c r="T3435" s="49">
        <f t="shared" si="1869"/>
        <v>4.6153846153846158E-3</v>
      </c>
      <c r="U3435" s="49">
        <v>45.72</v>
      </c>
      <c r="V3435" s="49">
        <f t="shared" si="1852"/>
        <v>11.43</v>
      </c>
      <c r="W3435" s="49">
        <f t="shared" si="1879"/>
        <v>4.7307692307692314E-2</v>
      </c>
      <c r="X3435" s="90">
        <f>ROUNDUP(S3435*$X$4,0)</f>
        <v>1</v>
      </c>
      <c r="Y3435" s="91">
        <f t="shared" si="1883"/>
        <v>4.8022999999999998</v>
      </c>
      <c r="Z3435" s="93">
        <f t="shared" si="1880"/>
        <v>1</v>
      </c>
      <c r="AA3435" s="94">
        <f t="shared" si="1884"/>
        <v>4.8022999999999998</v>
      </c>
      <c r="AB3435" s="97">
        <f t="shared" si="1881"/>
        <v>1</v>
      </c>
      <c r="AC3435" s="98">
        <f t="shared" si="1885"/>
        <v>4.8022999999999998</v>
      </c>
      <c r="AD3435" s="77" t="s">
        <v>3</v>
      </c>
      <c r="AE3435" s="54">
        <v>4.8022999999999998</v>
      </c>
      <c r="AF3435" s="17"/>
    </row>
    <row r="3436" spans="1:32" ht="16.899999999999999" customHeight="1" x14ac:dyDescent="0.3">
      <c r="A3436" s="73" t="s">
        <v>7</v>
      </c>
      <c r="B3436" s="74" t="s">
        <v>180</v>
      </c>
      <c r="C3436" s="48" t="s">
        <v>10</v>
      </c>
      <c r="D3436" s="48">
        <v>100</v>
      </c>
      <c r="E3436" s="48">
        <v>621</v>
      </c>
      <c r="F3436" s="48" t="s">
        <v>6128</v>
      </c>
      <c r="G3436" s="48" t="s">
        <v>35</v>
      </c>
      <c r="H3436" s="75">
        <f t="shared" si="1886"/>
        <v>-0.62264150943396224</v>
      </c>
      <c r="I3436" s="74">
        <v>20</v>
      </c>
      <c r="J3436" s="74">
        <v>53</v>
      </c>
      <c r="K3436" s="48">
        <f>I3436</f>
        <v>20</v>
      </c>
      <c r="L3436" s="48">
        <v>-4</v>
      </c>
      <c r="M3436" s="48">
        <f t="shared" si="1882"/>
        <v>16</v>
      </c>
      <c r="N3436" s="48">
        <v>11</v>
      </c>
      <c r="O3436" s="56">
        <v>7.8719999999999999</v>
      </c>
      <c r="P3436" s="48" t="str">
        <f t="shared" si="1868"/>
        <v>1213C SL</v>
      </c>
      <c r="Q3436" s="76">
        <v>21</v>
      </c>
      <c r="R3436" s="76">
        <v>101</v>
      </c>
      <c r="S3436" s="49">
        <f t="shared" si="1887"/>
        <v>0.34269230769230768</v>
      </c>
      <c r="T3436" s="49">
        <f t="shared" si="1869"/>
        <v>34.269230769230766</v>
      </c>
      <c r="U3436" s="49">
        <v>929.46153846153834</v>
      </c>
      <c r="V3436" s="49">
        <f t="shared" si="1852"/>
        <v>9.2946153846153834</v>
      </c>
      <c r="W3436" s="49">
        <f t="shared" si="1879"/>
        <v>5.483076923076923</v>
      </c>
      <c r="X3436" s="90">
        <f>ROUND(S3436*$X$3,0)</f>
        <v>2</v>
      </c>
      <c r="Y3436" s="91">
        <f t="shared" si="1883"/>
        <v>15.744</v>
      </c>
      <c r="Z3436" s="93">
        <f t="shared" si="1880"/>
        <v>7</v>
      </c>
      <c r="AA3436" s="94">
        <f t="shared" si="1884"/>
        <v>55.103999999999999</v>
      </c>
      <c r="AB3436" s="97">
        <f t="shared" si="1881"/>
        <v>9</v>
      </c>
      <c r="AC3436" s="98">
        <f t="shared" si="1885"/>
        <v>70.847999999999999</v>
      </c>
      <c r="AD3436" s="77" t="s">
        <v>3</v>
      </c>
      <c r="AE3436" s="54">
        <v>70.847999999999999</v>
      </c>
      <c r="AF3436" s="17"/>
    </row>
    <row r="3437" spans="1:32" ht="16.899999999999999" customHeight="1" x14ac:dyDescent="0.3">
      <c r="A3437" s="73" t="s">
        <v>7</v>
      </c>
      <c r="B3437" s="74" t="s">
        <v>4954</v>
      </c>
      <c r="C3437" s="48" t="s">
        <v>1797</v>
      </c>
      <c r="D3437" s="48">
        <v>6</v>
      </c>
      <c r="E3437" s="48">
        <v>4445</v>
      </c>
      <c r="F3437" s="48" t="s">
        <v>5912</v>
      </c>
      <c r="G3437" s="48" t="s">
        <v>122</v>
      </c>
      <c r="H3437" s="75">
        <f t="shared" si="1886"/>
        <v>0.14285714285714285</v>
      </c>
      <c r="I3437" s="74">
        <v>32</v>
      </c>
      <c r="J3437" s="74">
        <v>28</v>
      </c>
      <c r="K3437" s="48">
        <f>J3437</f>
        <v>28</v>
      </c>
      <c r="L3437" s="48">
        <f>$L$3</f>
        <v>-4</v>
      </c>
      <c r="M3437" s="48">
        <f t="shared" si="1882"/>
        <v>24</v>
      </c>
      <c r="N3437" s="48">
        <v>0</v>
      </c>
      <c r="O3437" s="56">
        <v>4.5961999999999996</v>
      </c>
      <c r="P3437" s="48" t="str">
        <f t="shared" si="1868"/>
        <v>F2213/4 WH</v>
      </c>
      <c r="Q3437" s="76">
        <v>0</v>
      </c>
      <c r="R3437" s="76">
        <v>2</v>
      </c>
      <c r="S3437" s="49">
        <f t="shared" si="1887"/>
        <v>2.3076923076923079E-3</v>
      </c>
      <c r="T3437" s="49">
        <f t="shared" si="1869"/>
        <v>1.3846153846153848E-2</v>
      </c>
      <c r="U3437" s="49">
        <v>20.39076923076923</v>
      </c>
      <c r="V3437" s="49">
        <f t="shared" si="1852"/>
        <v>3.3984615384615382</v>
      </c>
      <c r="W3437" s="49">
        <f t="shared" si="1879"/>
        <v>5.5384615384615393E-2</v>
      </c>
      <c r="X3437" s="90">
        <f>ROUNDUP(S3437*$X$4,0)</f>
        <v>1</v>
      </c>
      <c r="Y3437" s="91">
        <f t="shared" si="1883"/>
        <v>4.5961999999999996</v>
      </c>
      <c r="Z3437" s="93">
        <f t="shared" si="1880"/>
        <v>1</v>
      </c>
      <c r="AA3437" s="94">
        <f t="shared" si="1884"/>
        <v>4.5961999999999996</v>
      </c>
      <c r="AB3437" s="97">
        <f t="shared" si="1881"/>
        <v>1</v>
      </c>
      <c r="AC3437" s="98">
        <f t="shared" si="1885"/>
        <v>4.5961999999999996</v>
      </c>
      <c r="AD3437" s="77" t="s">
        <v>3</v>
      </c>
      <c r="AE3437" s="54">
        <v>4.5961999999999996</v>
      </c>
      <c r="AF3437" s="17"/>
    </row>
    <row r="3438" spans="1:32" ht="16.899999999999999" customHeight="1" x14ac:dyDescent="0.3">
      <c r="A3438" s="73" t="s">
        <v>7</v>
      </c>
      <c r="B3438" s="74" t="s">
        <v>5611</v>
      </c>
      <c r="C3438" s="48" t="s">
        <v>34</v>
      </c>
      <c r="D3438" s="48">
        <v>100</v>
      </c>
      <c r="E3438" s="48">
        <v>3001</v>
      </c>
      <c r="F3438" s="48" t="s">
        <v>6123</v>
      </c>
      <c r="G3438" s="48" t="s">
        <v>3680</v>
      </c>
      <c r="H3438" s="75">
        <f t="shared" si="1886"/>
        <v>0</v>
      </c>
      <c r="I3438" s="74">
        <v>24</v>
      </c>
      <c r="J3438" s="74">
        <v>24</v>
      </c>
      <c r="K3438" s="48">
        <f>I3438</f>
        <v>24</v>
      </c>
      <c r="L3438" s="48">
        <f>$L$3</f>
        <v>-4</v>
      </c>
      <c r="M3438" s="48">
        <f t="shared" si="1882"/>
        <v>20</v>
      </c>
      <c r="N3438" s="48">
        <v>16</v>
      </c>
      <c r="O3438" s="56">
        <v>12.2</v>
      </c>
      <c r="P3438" s="48" t="str">
        <f t="shared" si="1868"/>
        <v>G120NF18 BK</v>
      </c>
      <c r="Q3438" s="76">
        <v>47</v>
      </c>
      <c r="R3438" s="76">
        <v>215</v>
      </c>
      <c r="S3438" s="49">
        <f t="shared" si="1887"/>
        <v>0.75423076923076915</v>
      </c>
      <c r="T3438" s="49">
        <f t="shared" si="1869"/>
        <v>75.42307692307692</v>
      </c>
      <c r="U3438" s="49">
        <v>228.88461538461536</v>
      </c>
      <c r="V3438" s="49">
        <f t="shared" si="1852"/>
        <v>2.2888461538461535</v>
      </c>
      <c r="W3438" s="49">
        <f t="shared" si="1879"/>
        <v>15.084615384615383</v>
      </c>
      <c r="X3438" s="90">
        <f>ROUND(S3438*$X$3,0)</f>
        <v>5</v>
      </c>
      <c r="Y3438" s="91">
        <f t="shared" si="1883"/>
        <v>61</v>
      </c>
      <c r="Z3438" s="93">
        <f t="shared" si="1880"/>
        <v>20</v>
      </c>
      <c r="AA3438" s="94">
        <f t="shared" si="1884"/>
        <v>244</v>
      </c>
      <c r="AB3438" s="97">
        <f t="shared" si="1881"/>
        <v>24</v>
      </c>
      <c r="AC3438" s="98">
        <f t="shared" si="1885"/>
        <v>292.79999999999995</v>
      </c>
      <c r="AD3438" s="77" t="s">
        <v>3</v>
      </c>
      <c r="AE3438" s="54">
        <v>292.79999999999995</v>
      </c>
      <c r="AF3438" s="17"/>
    </row>
    <row r="3439" spans="1:32" ht="16.899999999999999" customHeight="1" x14ac:dyDescent="0.3">
      <c r="A3439" s="73" t="s">
        <v>7</v>
      </c>
      <c r="B3439" s="74" t="s">
        <v>2832</v>
      </c>
      <c r="C3439" s="48" t="s">
        <v>1154</v>
      </c>
      <c r="D3439" s="48">
        <v>500</v>
      </c>
      <c r="E3439" s="48">
        <v>2834</v>
      </c>
      <c r="F3439" s="48" t="s">
        <v>6126</v>
      </c>
      <c r="G3439" s="48">
        <v>2</v>
      </c>
      <c r="H3439" s="75">
        <f t="shared" si="1886"/>
        <v>0</v>
      </c>
      <c r="I3439" s="74">
        <v>20</v>
      </c>
      <c r="J3439" s="74">
        <f>I3439</f>
        <v>20</v>
      </c>
      <c r="K3439" s="48">
        <f>I3439</f>
        <v>20</v>
      </c>
      <c r="L3439" s="48"/>
      <c r="M3439" s="48">
        <f t="shared" ref="M3439:M3475" si="1888">K3439+L3439</f>
        <v>20</v>
      </c>
      <c r="N3439" s="48">
        <v>0</v>
      </c>
      <c r="O3439" s="56">
        <v>115.08319</v>
      </c>
      <c r="P3439" s="48" t="str">
        <f t="shared" si="1868"/>
        <v>5020C SL</v>
      </c>
      <c r="Q3439" s="76" t="s">
        <v>6187</v>
      </c>
      <c r="R3439" s="76" t="s">
        <v>6187</v>
      </c>
      <c r="S3439" s="49">
        <f t="shared" si="1887"/>
        <v>0</v>
      </c>
      <c r="T3439" s="49">
        <f t="shared" si="1869"/>
        <v>0</v>
      </c>
      <c r="U3439" s="49">
        <v>37.923076923076927</v>
      </c>
      <c r="V3439" s="49">
        <f t="shared" si="1852"/>
        <v>7.5846153846153855E-2</v>
      </c>
      <c r="W3439" s="49">
        <f t="shared" ref="W3439:W3446" si="1889">S3439*M3439</f>
        <v>0</v>
      </c>
      <c r="X3439" s="90">
        <f>ROUNDUP(S3439*$X$3,0)</f>
        <v>0</v>
      </c>
      <c r="Y3439" s="91">
        <f t="shared" ref="Y3439:Y3475" si="1890">X3439*O3439</f>
        <v>0</v>
      </c>
      <c r="Z3439" s="93">
        <f t="shared" ref="Z3439:Z3453" si="1891">ROUND((S3439*M3439)+X3439,0)</f>
        <v>0</v>
      </c>
      <c r="AA3439" s="94">
        <f t="shared" ref="AA3439:AA3475" si="1892">Z3439*O3439</f>
        <v>0</v>
      </c>
      <c r="AB3439" s="97">
        <f t="shared" si="1881"/>
        <v>0</v>
      </c>
      <c r="AC3439" s="98">
        <f t="shared" ref="AC3439:AC3475" si="1893">AB3439*O3439</f>
        <v>0</v>
      </c>
      <c r="AD3439" s="77" t="s">
        <v>3</v>
      </c>
      <c r="AE3439" s="54">
        <v>0</v>
      </c>
      <c r="AF3439" s="17"/>
    </row>
    <row r="3440" spans="1:32" ht="16.899999999999999" customHeight="1" x14ac:dyDescent="0.3">
      <c r="A3440" s="73" t="s">
        <v>7</v>
      </c>
      <c r="B3440" s="74" t="s">
        <v>3763</v>
      </c>
      <c r="C3440" s="48" t="s">
        <v>464</v>
      </c>
      <c r="D3440" s="48">
        <v>100</v>
      </c>
      <c r="E3440" s="48">
        <v>4013</v>
      </c>
      <c r="F3440" s="48" t="s">
        <v>6180</v>
      </c>
      <c r="G3440" s="48" t="s">
        <v>65</v>
      </c>
      <c r="H3440" s="75">
        <f t="shared" ref="H3440:H3475" si="1894">(I3440-J3440)/J3440</f>
        <v>0</v>
      </c>
      <c r="I3440" s="74">
        <v>5</v>
      </c>
      <c r="J3440" s="74">
        <v>5</v>
      </c>
      <c r="K3440" s="48">
        <f>J3440</f>
        <v>5</v>
      </c>
      <c r="L3440" s="48"/>
      <c r="M3440" s="48">
        <f t="shared" si="1888"/>
        <v>5</v>
      </c>
      <c r="N3440" s="48">
        <v>0</v>
      </c>
      <c r="O3440" s="56">
        <v>38.452570000000001</v>
      </c>
      <c r="P3440" s="48" t="str">
        <f t="shared" si="1868"/>
        <v>5878 WH</v>
      </c>
      <c r="Q3440" s="76">
        <v>6</v>
      </c>
      <c r="R3440" s="76">
        <v>25</v>
      </c>
      <c r="S3440" s="49">
        <f t="shared" ref="S3440:S3475" si="1895">((Q3440/65*0.7)+(R3440/260*0.3))</f>
        <v>9.3461538461538457E-2</v>
      </c>
      <c r="T3440" s="49">
        <f t="shared" si="1869"/>
        <v>9.3461538461538449</v>
      </c>
      <c r="U3440" s="49">
        <v>65.115384615384613</v>
      </c>
      <c r="V3440" s="49">
        <f t="shared" si="1852"/>
        <v>0.65115384615384608</v>
      </c>
      <c r="W3440" s="49">
        <f t="shared" si="1889"/>
        <v>0.46730769230769231</v>
      </c>
      <c r="X3440" s="90">
        <f>ROUND(S3440*$X$2,0)</f>
        <v>1</v>
      </c>
      <c r="Y3440" s="91">
        <f t="shared" si="1890"/>
        <v>38.452570000000001</v>
      </c>
      <c r="Z3440" s="93">
        <f t="shared" si="1891"/>
        <v>1</v>
      </c>
      <c r="AA3440" s="94">
        <f t="shared" si="1892"/>
        <v>38.452570000000001</v>
      </c>
      <c r="AB3440" s="97">
        <f>ROUND((S3440*$AB$2)+Z3440,0)</f>
        <v>2</v>
      </c>
      <c r="AC3440" s="98">
        <f t="shared" si="1893"/>
        <v>76.905140000000003</v>
      </c>
      <c r="AD3440" s="77" t="s">
        <v>5891</v>
      </c>
      <c r="AE3440" s="54">
        <v>76.905140000000003</v>
      </c>
      <c r="AF3440" s="17"/>
    </row>
    <row r="3441" spans="1:32" ht="16.899999999999999" customHeight="1" x14ac:dyDescent="0.3">
      <c r="A3441" s="73" t="s">
        <v>7</v>
      </c>
      <c r="B3441" s="74" t="s">
        <v>3765</v>
      </c>
      <c r="C3441" s="48" t="s">
        <v>61</v>
      </c>
      <c r="D3441" s="48">
        <v>1000</v>
      </c>
      <c r="E3441" s="48">
        <v>595</v>
      </c>
      <c r="F3441" s="48" t="s">
        <v>6127</v>
      </c>
      <c r="G3441" s="48" t="s">
        <v>65</v>
      </c>
      <c r="H3441" s="75">
        <f t="shared" si="1894"/>
        <v>0</v>
      </c>
      <c r="I3441" s="74">
        <v>5</v>
      </c>
      <c r="J3441" s="74">
        <v>5</v>
      </c>
      <c r="K3441" s="48">
        <f>J3441</f>
        <v>5</v>
      </c>
      <c r="L3441" s="48"/>
      <c r="M3441" s="48">
        <f t="shared" si="1888"/>
        <v>5</v>
      </c>
      <c r="N3441" s="48">
        <v>3</v>
      </c>
      <c r="O3441" s="56">
        <v>66.965810000000005</v>
      </c>
      <c r="P3441" s="48" t="str">
        <f t="shared" si="1868"/>
        <v>5953 BL</v>
      </c>
      <c r="Q3441" s="76">
        <v>0</v>
      </c>
      <c r="R3441" s="76">
        <v>3</v>
      </c>
      <c r="S3441" s="49">
        <f t="shared" si="1895"/>
        <v>3.4615384615384616E-3</v>
      </c>
      <c r="T3441" s="49">
        <f t="shared" si="1869"/>
        <v>3.4615384615384617</v>
      </c>
      <c r="U3441" s="49">
        <v>3.4615384615384617</v>
      </c>
      <c r="V3441" s="49">
        <f t="shared" si="1852"/>
        <v>3.4615384615384616E-3</v>
      </c>
      <c r="W3441" s="49">
        <f t="shared" si="1889"/>
        <v>1.7307692307692309E-2</v>
      </c>
      <c r="X3441" s="90">
        <f>ROUNDUP(S3441*$X$2,0)</f>
        <v>1</v>
      </c>
      <c r="Y3441" s="91">
        <f t="shared" si="1890"/>
        <v>66.965810000000005</v>
      </c>
      <c r="Z3441" s="93">
        <f t="shared" si="1891"/>
        <v>1</v>
      </c>
      <c r="AA3441" s="94">
        <f t="shared" si="1892"/>
        <v>66.965810000000005</v>
      </c>
      <c r="AB3441" s="97">
        <f>ROUND((S3441*$AB$2)+Z3441,0)</f>
        <v>1</v>
      </c>
      <c r="AC3441" s="98">
        <f t="shared" si="1893"/>
        <v>66.965810000000005</v>
      </c>
      <c r="AD3441" s="77" t="s">
        <v>5891</v>
      </c>
      <c r="AE3441" s="54">
        <v>66.965810000000005</v>
      </c>
      <c r="AF3441" s="17"/>
    </row>
    <row r="3442" spans="1:32" ht="16.899999999999999" customHeight="1" x14ac:dyDescent="0.3">
      <c r="A3442" s="73" t="s">
        <v>7</v>
      </c>
      <c r="B3442" s="74" t="s">
        <v>3767</v>
      </c>
      <c r="C3442" s="48" t="s">
        <v>10</v>
      </c>
      <c r="D3442" s="48">
        <v>100</v>
      </c>
      <c r="E3442" s="48">
        <v>2834</v>
      </c>
      <c r="F3442" s="48" t="s">
        <v>6126</v>
      </c>
      <c r="G3442" s="48">
        <v>2</v>
      </c>
      <c r="H3442" s="75">
        <f t="shared" si="1894"/>
        <v>0</v>
      </c>
      <c r="I3442" s="74">
        <v>40</v>
      </c>
      <c r="J3442" s="74">
        <f>I3442</f>
        <v>40</v>
      </c>
      <c r="K3442" s="48">
        <f>I3442</f>
        <v>40</v>
      </c>
      <c r="L3442" s="48"/>
      <c r="M3442" s="48">
        <f t="shared" si="1888"/>
        <v>40</v>
      </c>
      <c r="N3442" s="48">
        <v>0</v>
      </c>
      <c r="O3442" s="56">
        <v>146.89233999999999</v>
      </c>
      <c r="P3442" s="48" t="str">
        <f t="shared" si="1868"/>
        <v>6016C SL</v>
      </c>
      <c r="Q3442" s="76">
        <v>1</v>
      </c>
      <c r="R3442" s="76">
        <v>7</v>
      </c>
      <c r="S3442" s="49">
        <f t="shared" si="1895"/>
        <v>1.8846153846153846E-2</v>
      </c>
      <c r="T3442" s="49">
        <f t="shared" si="1869"/>
        <v>1.8846153846153846</v>
      </c>
      <c r="U3442" s="49">
        <v>4.1923076923076925</v>
      </c>
      <c r="V3442" s="49">
        <f t="shared" si="1852"/>
        <v>4.1923076923076924E-2</v>
      </c>
      <c r="W3442" s="49">
        <f t="shared" si="1889"/>
        <v>0.75384615384615383</v>
      </c>
      <c r="X3442" s="90">
        <f>ROUND(S3442*$X$4,0)</f>
        <v>0</v>
      </c>
      <c r="Y3442" s="91">
        <f t="shared" si="1890"/>
        <v>0</v>
      </c>
      <c r="Z3442" s="93">
        <f t="shared" si="1891"/>
        <v>1</v>
      </c>
      <c r="AA3442" s="94">
        <f t="shared" si="1892"/>
        <v>146.89233999999999</v>
      </c>
      <c r="AB3442" s="97">
        <f>ROUND((S3442*$AB$4)+Z3442,0)</f>
        <v>1</v>
      </c>
      <c r="AC3442" s="98">
        <f t="shared" si="1893"/>
        <v>146.89233999999999</v>
      </c>
      <c r="AD3442" s="77" t="s">
        <v>3</v>
      </c>
      <c r="AE3442" s="54">
        <v>146.89233999999999</v>
      </c>
      <c r="AF3442" s="17"/>
    </row>
    <row r="3443" spans="1:32" ht="16.899999999999999" customHeight="1" x14ac:dyDescent="0.3">
      <c r="A3443" s="73" t="s">
        <v>35</v>
      </c>
      <c r="B3443" s="74" t="s">
        <v>2044</v>
      </c>
      <c r="C3443" s="48" t="s">
        <v>40</v>
      </c>
      <c r="D3443" s="48">
        <v>100</v>
      </c>
      <c r="E3443" s="48">
        <v>621</v>
      </c>
      <c r="F3443" s="48" t="s">
        <v>6128</v>
      </c>
      <c r="G3443" s="48" t="s">
        <v>112</v>
      </c>
      <c r="H3443" s="75">
        <f t="shared" si="1894"/>
        <v>-0.16666666666666666</v>
      </c>
      <c r="I3443" s="74">
        <v>40</v>
      </c>
      <c r="J3443" s="74">
        <v>48</v>
      </c>
      <c r="K3443" s="48">
        <f>I3443</f>
        <v>40</v>
      </c>
      <c r="L3443" s="48">
        <f>$L$3</f>
        <v>-4</v>
      </c>
      <c r="M3443" s="48">
        <f t="shared" si="1888"/>
        <v>36</v>
      </c>
      <c r="N3443" s="48">
        <v>64</v>
      </c>
      <c r="O3443" s="56">
        <v>2.27</v>
      </c>
      <c r="P3443" s="48" t="str">
        <f t="shared" si="1868"/>
        <v>3051/1 GR</v>
      </c>
      <c r="Q3443" s="76">
        <v>56</v>
      </c>
      <c r="R3443" s="76">
        <v>243</v>
      </c>
      <c r="S3443" s="49">
        <f t="shared" si="1895"/>
        <v>0.88346153846153852</v>
      </c>
      <c r="T3443" s="49">
        <f t="shared" si="1869"/>
        <v>88.346153846153854</v>
      </c>
      <c r="U3443" s="49">
        <v>194.88461538461542</v>
      </c>
      <c r="V3443" s="49">
        <f t="shared" si="1852"/>
        <v>1.9488461538461541</v>
      </c>
      <c r="W3443" s="49">
        <f t="shared" si="1889"/>
        <v>31.804615384615389</v>
      </c>
      <c r="X3443" s="90">
        <f>ROUND(S3443*$X$4,0)</f>
        <v>4</v>
      </c>
      <c r="Y3443" s="91">
        <f t="shared" si="1890"/>
        <v>9.08</v>
      </c>
      <c r="Z3443" s="93">
        <f t="shared" si="1891"/>
        <v>36</v>
      </c>
      <c r="AA3443" s="94">
        <f t="shared" si="1892"/>
        <v>81.72</v>
      </c>
      <c r="AB3443" s="97">
        <f>ROUND((S3443*$AB$4)+Z3443,0)</f>
        <v>40</v>
      </c>
      <c r="AC3443" s="98">
        <f t="shared" si="1893"/>
        <v>90.8</v>
      </c>
      <c r="AD3443" s="77" t="s">
        <v>3</v>
      </c>
      <c r="AE3443" s="54">
        <v>90.8</v>
      </c>
      <c r="AF3443" s="17"/>
    </row>
    <row r="3444" spans="1:32" ht="16.899999999999999" customHeight="1" x14ac:dyDescent="0.3">
      <c r="A3444" s="73" t="s">
        <v>7</v>
      </c>
      <c r="B3444" s="74" t="s">
        <v>1122</v>
      </c>
      <c r="C3444" s="48" t="s">
        <v>40</v>
      </c>
      <c r="D3444" s="48">
        <v>1000</v>
      </c>
      <c r="E3444" s="48">
        <v>621</v>
      </c>
      <c r="F3444" s="48" t="s">
        <v>6128</v>
      </c>
      <c r="G3444" s="48" t="s">
        <v>112</v>
      </c>
      <c r="H3444" s="75">
        <f t="shared" si="1894"/>
        <v>5.2631578947368418E-2</v>
      </c>
      <c r="I3444" s="74">
        <v>20</v>
      </c>
      <c r="J3444" s="74">
        <v>19</v>
      </c>
      <c r="K3444" s="48">
        <f>J3444</f>
        <v>19</v>
      </c>
      <c r="L3444" s="48">
        <f>$L$3</f>
        <v>-4</v>
      </c>
      <c r="M3444" s="48">
        <f t="shared" si="1888"/>
        <v>15</v>
      </c>
      <c r="N3444" s="48">
        <v>1</v>
      </c>
      <c r="O3444" s="56">
        <v>143.25</v>
      </c>
      <c r="P3444" s="48" t="str">
        <f t="shared" si="1868"/>
        <v>3080 RD</v>
      </c>
      <c r="Q3444" s="76">
        <v>7</v>
      </c>
      <c r="R3444" s="76">
        <v>42</v>
      </c>
      <c r="S3444" s="49">
        <f t="shared" si="1895"/>
        <v>0.12384615384615386</v>
      </c>
      <c r="T3444" s="49">
        <f t="shared" si="1869"/>
        <v>123.84615384615385</v>
      </c>
      <c r="U3444" s="49">
        <v>307.34615384615387</v>
      </c>
      <c r="V3444" s="49">
        <f t="shared" si="1852"/>
        <v>0.30734615384615388</v>
      </c>
      <c r="W3444" s="49">
        <f t="shared" si="1889"/>
        <v>1.8576923076923078</v>
      </c>
      <c r="X3444" s="90">
        <f>ROUND(S3444*$X$3,0)</f>
        <v>1</v>
      </c>
      <c r="Y3444" s="91">
        <f t="shared" si="1890"/>
        <v>143.25</v>
      </c>
      <c r="Z3444" s="93">
        <f t="shared" si="1891"/>
        <v>3</v>
      </c>
      <c r="AA3444" s="94">
        <f t="shared" si="1892"/>
        <v>429.75</v>
      </c>
      <c r="AB3444" s="97">
        <f>ROUND((S3444*$AB$4)+Z3444,0)</f>
        <v>4</v>
      </c>
      <c r="AC3444" s="98">
        <f t="shared" si="1893"/>
        <v>573</v>
      </c>
      <c r="AD3444" s="77" t="s">
        <v>3</v>
      </c>
      <c r="AE3444" s="54">
        <v>573</v>
      </c>
      <c r="AF3444" s="17"/>
    </row>
    <row r="3445" spans="1:32" ht="16.899999999999999" customHeight="1" x14ac:dyDescent="0.3">
      <c r="A3445" s="73" t="s">
        <v>35</v>
      </c>
      <c r="B3445" s="74" t="s">
        <v>1000</v>
      </c>
      <c r="C3445" s="48" t="s">
        <v>464</v>
      </c>
      <c r="D3445" s="48">
        <v>100</v>
      </c>
      <c r="E3445" s="48">
        <v>4013</v>
      </c>
      <c r="F3445" s="48" t="s">
        <v>6180</v>
      </c>
      <c r="G3445" s="48" t="s">
        <v>65</v>
      </c>
      <c r="H3445" s="75">
        <f t="shared" si="1894"/>
        <v>0</v>
      </c>
      <c r="I3445" s="74">
        <v>5</v>
      </c>
      <c r="J3445" s="74">
        <v>5</v>
      </c>
      <c r="K3445" s="48">
        <f>J3445</f>
        <v>5</v>
      </c>
      <c r="L3445" s="48"/>
      <c r="M3445" s="48">
        <f t="shared" si="1888"/>
        <v>5</v>
      </c>
      <c r="N3445" s="48">
        <v>27</v>
      </c>
      <c r="O3445" s="56">
        <v>8.2625700000000002</v>
      </c>
      <c r="P3445" s="48" t="str">
        <f t="shared" si="1868"/>
        <v>2843/7 RD</v>
      </c>
      <c r="Q3445" s="76">
        <v>166</v>
      </c>
      <c r="R3445" s="76">
        <v>615</v>
      </c>
      <c r="S3445" s="49">
        <f t="shared" si="1895"/>
        <v>2.4973076923076922</v>
      </c>
      <c r="T3445" s="49">
        <f t="shared" si="1869"/>
        <v>249.73076923076923</v>
      </c>
      <c r="U3445" s="49">
        <v>442.03846153846155</v>
      </c>
      <c r="V3445" s="49">
        <f t="shared" si="1852"/>
        <v>4.4203846153846156</v>
      </c>
      <c r="W3445" s="49">
        <f t="shared" si="1889"/>
        <v>12.486538461538462</v>
      </c>
      <c r="X3445" s="90">
        <f>ROUND(S3445*$X$2,0)</f>
        <v>17</v>
      </c>
      <c r="Y3445" s="91">
        <f t="shared" si="1890"/>
        <v>140.46369000000001</v>
      </c>
      <c r="Z3445" s="93">
        <f t="shared" si="1891"/>
        <v>29</v>
      </c>
      <c r="AA3445" s="94">
        <f t="shared" si="1892"/>
        <v>239.61453</v>
      </c>
      <c r="AB3445" s="97">
        <f>ROUND((S3445*$AB$2)+Z3445,0)</f>
        <v>46</v>
      </c>
      <c r="AC3445" s="98">
        <f t="shared" si="1893"/>
        <v>380.07821999999999</v>
      </c>
      <c r="AD3445" s="77" t="s">
        <v>5891</v>
      </c>
      <c r="AE3445" s="54">
        <v>380.07821999999999</v>
      </c>
      <c r="AF3445" s="17"/>
    </row>
    <row r="3446" spans="1:32" ht="16.899999999999999" customHeight="1" x14ac:dyDescent="0.3">
      <c r="A3446" s="73" t="s">
        <v>35</v>
      </c>
      <c r="B3446" s="74" t="s">
        <v>660</v>
      </c>
      <c r="C3446" s="48" t="s">
        <v>61</v>
      </c>
      <c r="D3446" s="48">
        <v>100</v>
      </c>
      <c r="E3446" s="48">
        <v>2800</v>
      </c>
      <c r="F3446" s="48" t="s">
        <v>5911</v>
      </c>
      <c r="G3446" s="48" t="s">
        <v>112</v>
      </c>
      <c r="H3446" s="75">
        <f t="shared" si="1894"/>
        <v>0.65</v>
      </c>
      <c r="I3446" s="74">
        <v>165</v>
      </c>
      <c r="J3446" s="74">
        <v>100</v>
      </c>
      <c r="K3446" s="48">
        <f>J3446</f>
        <v>100</v>
      </c>
      <c r="L3446" s="48">
        <f>$L$3</f>
        <v>-4</v>
      </c>
      <c r="M3446" s="48">
        <f t="shared" si="1888"/>
        <v>96</v>
      </c>
      <c r="N3446" s="48">
        <v>16</v>
      </c>
      <c r="O3446" s="56">
        <v>12.40175</v>
      </c>
      <c r="P3446" s="48" t="str">
        <f t="shared" si="1868"/>
        <v>1805 BK</v>
      </c>
      <c r="Q3446" s="76">
        <v>52</v>
      </c>
      <c r="R3446" s="76">
        <v>75</v>
      </c>
      <c r="S3446" s="49">
        <f t="shared" si="1895"/>
        <v>0.64653846153846151</v>
      </c>
      <c r="T3446" s="49">
        <f t="shared" si="1869"/>
        <v>64.653846153846146</v>
      </c>
      <c r="U3446" s="49">
        <v>135.80769230769229</v>
      </c>
      <c r="V3446" s="49">
        <f t="shared" ref="V3446:V3509" si="1896">U3446/D3446</f>
        <v>1.358076923076923</v>
      </c>
      <c r="W3446" s="49">
        <f t="shared" si="1889"/>
        <v>62.067692307692305</v>
      </c>
      <c r="X3446" s="90">
        <f>ROUND(S3446*$X$4,0)</f>
        <v>3</v>
      </c>
      <c r="Y3446" s="91">
        <f t="shared" si="1890"/>
        <v>37.205249999999999</v>
      </c>
      <c r="Z3446" s="93">
        <f t="shared" si="1891"/>
        <v>65</v>
      </c>
      <c r="AA3446" s="94">
        <f t="shared" si="1892"/>
        <v>806.11374999999998</v>
      </c>
      <c r="AB3446" s="97">
        <f t="shared" ref="AB3446:AB3452" si="1897">ROUND((S3446*$AB$4)+Z3446,0)</f>
        <v>68</v>
      </c>
      <c r="AC3446" s="98">
        <f t="shared" si="1893"/>
        <v>843.31899999999996</v>
      </c>
      <c r="AD3446" s="77" t="s">
        <v>5890</v>
      </c>
      <c r="AE3446" s="54">
        <v>843.31899999999996</v>
      </c>
      <c r="AF3446" s="17"/>
    </row>
    <row r="3447" spans="1:32" ht="12.75" customHeight="1" x14ac:dyDescent="0.3">
      <c r="A3447" s="73" t="s">
        <v>7</v>
      </c>
      <c r="B3447" s="74" t="s">
        <v>116</v>
      </c>
      <c r="C3447" s="48" t="s">
        <v>40</v>
      </c>
      <c r="D3447" s="48">
        <v>100</v>
      </c>
      <c r="E3447" s="48">
        <v>621</v>
      </c>
      <c r="F3447" s="48" t="s">
        <v>6128</v>
      </c>
      <c r="G3447" s="48" t="s">
        <v>112</v>
      </c>
      <c r="H3447" s="75">
        <f t="shared" si="1894"/>
        <v>-0.41176470588235292</v>
      </c>
      <c r="I3447" s="74">
        <v>20</v>
      </c>
      <c r="J3447" s="74">
        <v>34</v>
      </c>
      <c r="K3447" s="48">
        <f t="shared" ref="K3447:K3452" si="1898">I3447</f>
        <v>20</v>
      </c>
      <c r="L3447" s="48">
        <f>$L$3</f>
        <v>-4</v>
      </c>
      <c r="M3447" s="48">
        <f t="shared" si="1888"/>
        <v>16</v>
      </c>
      <c r="N3447" s="48">
        <v>29</v>
      </c>
      <c r="O3447" s="56">
        <v>1.605</v>
      </c>
      <c r="P3447" s="48" t="str">
        <f t="shared" si="1868"/>
        <v>1854 RD</v>
      </c>
      <c r="Q3447" s="76">
        <v>0</v>
      </c>
      <c r="R3447" s="76">
        <v>51</v>
      </c>
      <c r="S3447" s="49">
        <f t="shared" si="1895"/>
        <v>5.884615384615384E-2</v>
      </c>
      <c r="T3447" s="49">
        <f t="shared" si="1869"/>
        <v>5.8846153846153841</v>
      </c>
      <c r="U3447" s="49">
        <v>513.57692307692309</v>
      </c>
      <c r="V3447" s="49">
        <f t="shared" si="1896"/>
        <v>5.1357692307692311</v>
      </c>
      <c r="W3447" s="49">
        <f t="shared" ref="W3447:W3473" si="1899">S3447*M3447</f>
        <v>0.94153846153846144</v>
      </c>
      <c r="X3447" s="90">
        <f t="shared" ref="X3447:X3448" si="1900">ROUND(S3447*$X$3,0)</f>
        <v>0</v>
      </c>
      <c r="Y3447" s="91">
        <f t="shared" si="1890"/>
        <v>0</v>
      </c>
      <c r="Z3447" s="93">
        <f t="shared" si="1891"/>
        <v>1</v>
      </c>
      <c r="AA3447" s="94">
        <f t="shared" si="1892"/>
        <v>1.605</v>
      </c>
      <c r="AB3447" s="97">
        <f t="shared" si="1897"/>
        <v>1</v>
      </c>
      <c r="AC3447" s="98">
        <f t="shared" si="1893"/>
        <v>1.605</v>
      </c>
      <c r="AD3447" s="77" t="s">
        <v>6117</v>
      </c>
      <c r="AE3447" s="54">
        <v>1.605</v>
      </c>
      <c r="AF3447" s="17"/>
    </row>
    <row r="3448" spans="1:32" ht="16.899999999999999" customHeight="1" x14ac:dyDescent="0.3">
      <c r="A3448" s="73" t="s">
        <v>35</v>
      </c>
      <c r="B3448" s="74" t="s">
        <v>860</v>
      </c>
      <c r="C3448" s="48" t="s">
        <v>40</v>
      </c>
      <c r="D3448" s="48">
        <v>100</v>
      </c>
      <c r="E3448" s="48">
        <v>621</v>
      </c>
      <c r="F3448" s="48" t="s">
        <v>6128</v>
      </c>
      <c r="G3448" s="48" t="s">
        <v>112</v>
      </c>
      <c r="H3448" s="75">
        <f t="shared" si="1894"/>
        <v>-0.16666666666666666</v>
      </c>
      <c r="I3448" s="74">
        <v>20</v>
      </c>
      <c r="J3448" s="74">
        <v>24</v>
      </c>
      <c r="K3448" s="48">
        <f t="shared" si="1898"/>
        <v>20</v>
      </c>
      <c r="L3448" s="48">
        <f>$L$3</f>
        <v>-4</v>
      </c>
      <c r="M3448" s="48">
        <f t="shared" si="1888"/>
        <v>16</v>
      </c>
      <c r="N3448" s="48">
        <v>81</v>
      </c>
      <c r="O3448" s="56">
        <v>1.5649999999999999</v>
      </c>
      <c r="P3448" s="48" t="str">
        <f t="shared" si="1868"/>
        <v>3049 YL</v>
      </c>
      <c r="Q3448" s="76">
        <v>84</v>
      </c>
      <c r="R3448" s="76">
        <v>200</v>
      </c>
      <c r="S3448" s="49">
        <f t="shared" si="1895"/>
        <v>1.1353846153846154</v>
      </c>
      <c r="T3448" s="49">
        <f t="shared" si="1869"/>
        <v>113.53846153846155</v>
      </c>
      <c r="U3448" s="49">
        <v>400.84615384615381</v>
      </c>
      <c r="V3448" s="49">
        <f t="shared" si="1896"/>
        <v>4.0084615384615381</v>
      </c>
      <c r="W3448" s="49">
        <f t="shared" si="1899"/>
        <v>18.166153846153847</v>
      </c>
      <c r="X3448" s="90">
        <f t="shared" si="1900"/>
        <v>7</v>
      </c>
      <c r="Y3448" s="91">
        <f t="shared" si="1890"/>
        <v>10.955</v>
      </c>
      <c r="Z3448" s="93">
        <f t="shared" si="1891"/>
        <v>25</v>
      </c>
      <c r="AA3448" s="94">
        <f t="shared" si="1892"/>
        <v>39.125</v>
      </c>
      <c r="AB3448" s="97">
        <f t="shared" si="1897"/>
        <v>31</v>
      </c>
      <c r="AC3448" s="98">
        <f t="shared" si="1893"/>
        <v>48.515000000000001</v>
      </c>
      <c r="AD3448" s="77" t="s">
        <v>3</v>
      </c>
      <c r="AE3448" s="54">
        <v>48.515000000000001</v>
      </c>
      <c r="AF3448" s="17"/>
    </row>
    <row r="3449" spans="1:32" ht="12.75" customHeight="1" x14ac:dyDescent="0.3">
      <c r="A3449" s="73" t="s">
        <v>7</v>
      </c>
      <c r="B3449" s="74" t="s">
        <v>2842</v>
      </c>
      <c r="C3449" s="48" t="s">
        <v>1154</v>
      </c>
      <c r="D3449" s="48">
        <v>1</v>
      </c>
      <c r="E3449" s="48">
        <v>2834</v>
      </c>
      <c r="F3449" s="48" t="s">
        <v>6126</v>
      </c>
      <c r="G3449" s="48">
        <v>2</v>
      </c>
      <c r="H3449" s="75">
        <f t="shared" si="1894"/>
        <v>-0.25</v>
      </c>
      <c r="I3449" s="74">
        <v>30</v>
      </c>
      <c r="J3449" s="74">
        <v>40</v>
      </c>
      <c r="K3449" s="48">
        <f t="shared" si="1898"/>
        <v>30</v>
      </c>
      <c r="L3449" s="48"/>
      <c r="M3449" s="48">
        <f t="shared" si="1888"/>
        <v>30</v>
      </c>
      <c r="N3449" s="48">
        <v>1594</v>
      </c>
      <c r="O3449" s="56">
        <v>0.37697999999999998</v>
      </c>
      <c r="P3449" s="48" t="str">
        <f t="shared" si="1868"/>
        <v>5373C SL</v>
      </c>
      <c r="Q3449" s="76" t="s">
        <v>6187</v>
      </c>
      <c r="R3449" s="76" t="s">
        <v>6187</v>
      </c>
      <c r="S3449" s="49">
        <f t="shared" si="1895"/>
        <v>0</v>
      </c>
      <c r="T3449" s="49">
        <f t="shared" si="1869"/>
        <v>0</v>
      </c>
      <c r="U3449" s="49">
        <v>38.07692307692308</v>
      </c>
      <c r="V3449" s="49">
        <f t="shared" si="1896"/>
        <v>38.07692307692308</v>
      </c>
      <c r="W3449" s="49">
        <f t="shared" si="1899"/>
        <v>0</v>
      </c>
      <c r="X3449" s="90">
        <f>ROUNDUP(S3449*$X$4,0)</f>
        <v>0</v>
      </c>
      <c r="Y3449" s="91">
        <f t="shared" si="1890"/>
        <v>0</v>
      </c>
      <c r="Z3449" s="93">
        <f t="shared" si="1891"/>
        <v>0</v>
      </c>
      <c r="AA3449" s="94">
        <f t="shared" si="1892"/>
        <v>0</v>
      </c>
      <c r="AB3449" s="97">
        <f t="shared" si="1897"/>
        <v>0</v>
      </c>
      <c r="AC3449" s="98">
        <f t="shared" si="1893"/>
        <v>0</v>
      </c>
      <c r="AD3449" s="77" t="s">
        <v>3</v>
      </c>
      <c r="AE3449" s="54">
        <v>0</v>
      </c>
      <c r="AF3449" s="17"/>
    </row>
    <row r="3450" spans="1:32" ht="16.899999999999999" customHeight="1" x14ac:dyDescent="0.3">
      <c r="A3450" s="73" t="s">
        <v>7</v>
      </c>
      <c r="B3450" s="74" t="s">
        <v>1740</v>
      </c>
      <c r="C3450" s="48" t="s">
        <v>1154</v>
      </c>
      <c r="D3450" s="48">
        <v>100</v>
      </c>
      <c r="E3450" s="48">
        <v>2834</v>
      </c>
      <c r="F3450" s="48" t="s">
        <v>6126</v>
      </c>
      <c r="G3450" s="48">
        <v>2</v>
      </c>
      <c r="H3450" s="75">
        <f t="shared" si="1894"/>
        <v>0</v>
      </c>
      <c r="I3450" s="74">
        <v>20</v>
      </c>
      <c r="J3450" s="74">
        <f>I3450</f>
        <v>20</v>
      </c>
      <c r="K3450" s="48">
        <f t="shared" si="1898"/>
        <v>20</v>
      </c>
      <c r="L3450" s="48"/>
      <c r="M3450" s="48">
        <f t="shared" si="1888"/>
        <v>20</v>
      </c>
      <c r="N3450" s="48">
        <v>0</v>
      </c>
      <c r="O3450" s="56">
        <v>12.302709999999999</v>
      </c>
      <c r="P3450" s="48" t="str">
        <f t="shared" si="1868"/>
        <v>5481C SL</v>
      </c>
      <c r="Q3450" s="76">
        <v>25</v>
      </c>
      <c r="R3450" s="76">
        <v>40</v>
      </c>
      <c r="S3450" s="49">
        <f t="shared" si="1895"/>
        <v>0.31538461538461537</v>
      </c>
      <c r="T3450" s="49">
        <f t="shared" si="1869"/>
        <v>31.538461538461537</v>
      </c>
      <c r="U3450" s="49">
        <v>1613.5926923076922</v>
      </c>
      <c r="V3450" s="49">
        <f t="shared" si="1896"/>
        <v>16.135926923076923</v>
      </c>
      <c r="W3450" s="49">
        <f t="shared" si="1899"/>
        <v>6.3076923076923075</v>
      </c>
      <c r="X3450" s="90">
        <f>ROUND(S3450*$X$3,0)</f>
        <v>2</v>
      </c>
      <c r="Y3450" s="91">
        <f t="shared" si="1890"/>
        <v>24.605419999999999</v>
      </c>
      <c r="Z3450" s="93">
        <f t="shared" si="1891"/>
        <v>8</v>
      </c>
      <c r="AA3450" s="94">
        <f t="shared" si="1892"/>
        <v>98.421679999999995</v>
      </c>
      <c r="AB3450" s="97">
        <f t="shared" si="1897"/>
        <v>10</v>
      </c>
      <c r="AC3450" s="98">
        <f t="shared" si="1893"/>
        <v>123.02709999999999</v>
      </c>
      <c r="AD3450" s="77" t="s">
        <v>3</v>
      </c>
      <c r="AE3450" s="54">
        <v>123.02709999999999</v>
      </c>
      <c r="AF3450" s="17"/>
    </row>
    <row r="3451" spans="1:32" ht="16.899999999999999" customHeight="1" x14ac:dyDescent="0.3">
      <c r="A3451" s="73" t="s">
        <v>7</v>
      </c>
      <c r="B3451" s="74" t="s">
        <v>3778</v>
      </c>
      <c r="C3451" s="48" t="s">
        <v>10</v>
      </c>
      <c r="D3451" s="48">
        <v>1000</v>
      </c>
      <c r="E3451" s="48">
        <v>2834</v>
      </c>
      <c r="F3451" s="48" t="s">
        <v>6126</v>
      </c>
      <c r="G3451" s="48">
        <v>2</v>
      </c>
      <c r="H3451" s="75">
        <f t="shared" si="1894"/>
        <v>0</v>
      </c>
      <c r="I3451" s="74">
        <v>55</v>
      </c>
      <c r="J3451" s="74">
        <f>I3451</f>
        <v>55</v>
      </c>
      <c r="K3451" s="48">
        <f t="shared" si="1898"/>
        <v>55</v>
      </c>
      <c r="L3451" s="48"/>
      <c r="M3451" s="48">
        <f t="shared" si="1888"/>
        <v>55</v>
      </c>
      <c r="N3451" s="48">
        <v>0</v>
      </c>
      <c r="O3451" s="56">
        <v>453.06779999999998</v>
      </c>
      <c r="P3451" s="48" t="str">
        <f t="shared" si="1868"/>
        <v>6367 SL</v>
      </c>
      <c r="Q3451" s="76">
        <v>5</v>
      </c>
      <c r="R3451" s="76">
        <v>22</v>
      </c>
      <c r="S3451" s="49">
        <f t="shared" si="1895"/>
        <v>7.923076923076923E-2</v>
      </c>
      <c r="T3451" s="49">
        <f t="shared" si="1869"/>
        <v>79.230769230769226</v>
      </c>
      <c r="U3451" s="49">
        <v>106.92307692307692</v>
      </c>
      <c r="V3451" s="49">
        <f t="shared" si="1896"/>
        <v>0.10692307692307693</v>
      </c>
      <c r="W3451" s="49">
        <f t="shared" si="1899"/>
        <v>4.3576923076923073</v>
      </c>
      <c r="X3451" s="90">
        <f>ROUND(S3451*$X$4,0)</f>
        <v>0</v>
      </c>
      <c r="Y3451" s="91">
        <f t="shared" si="1890"/>
        <v>0</v>
      </c>
      <c r="Z3451" s="93">
        <f t="shared" si="1891"/>
        <v>4</v>
      </c>
      <c r="AA3451" s="94">
        <f t="shared" si="1892"/>
        <v>1812.2711999999999</v>
      </c>
      <c r="AB3451" s="97">
        <f t="shared" si="1897"/>
        <v>4</v>
      </c>
      <c r="AC3451" s="98">
        <f t="shared" si="1893"/>
        <v>1812.2711999999999</v>
      </c>
      <c r="AD3451" s="77" t="s">
        <v>3</v>
      </c>
      <c r="AE3451" s="54">
        <v>1812.2711999999999</v>
      </c>
      <c r="AF3451" s="17"/>
    </row>
    <row r="3452" spans="1:32" ht="16.899999999999999" customHeight="1" x14ac:dyDescent="0.3">
      <c r="A3452" s="73" t="s">
        <v>35</v>
      </c>
      <c r="B3452" s="74" t="s">
        <v>1595</v>
      </c>
      <c r="C3452" s="48" t="s">
        <v>40</v>
      </c>
      <c r="D3452" s="48">
        <v>100</v>
      </c>
      <c r="E3452" s="48">
        <v>621</v>
      </c>
      <c r="F3452" s="48" t="s">
        <v>6128</v>
      </c>
      <c r="G3452" s="48" t="s">
        <v>35</v>
      </c>
      <c r="H3452" s="75">
        <f t="shared" si="1894"/>
        <v>-0.39583333333333331</v>
      </c>
      <c r="I3452" s="74">
        <v>29</v>
      </c>
      <c r="J3452" s="74">
        <v>48</v>
      </c>
      <c r="K3452" s="48">
        <f t="shared" si="1898"/>
        <v>29</v>
      </c>
      <c r="L3452" s="48">
        <v>-4</v>
      </c>
      <c r="M3452" s="48">
        <f t="shared" si="1888"/>
        <v>25</v>
      </c>
      <c r="N3452" s="48">
        <v>138</v>
      </c>
      <c r="O3452" s="56">
        <v>2.492</v>
      </c>
      <c r="P3452" s="48" t="str">
        <f t="shared" si="1868"/>
        <v>3053/1 BK</v>
      </c>
      <c r="Q3452" s="76">
        <v>0</v>
      </c>
      <c r="R3452" s="76">
        <v>641</v>
      </c>
      <c r="S3452" s="49">
        <f t="shared" si="1895"/>
        <v>0.73961538461538467</v>
      </c>
      <c r="T3452" s="49">
        <f t="shared" si="1869"/>
        <v>73.961538461538467</v>
      </c>
      <c r="U3452" s="49">
        <v>382.80769230769232</v>
      </c>
      <c r="V3452" s="49">
        <f t="shared" si="1896"/>
        <v>3.8280769230769232</v>
      </c>
      <c r="W3452" s="49">
        <f t="shared" si="1899"/>
        <v>18.490384615384617</v>
      </c>
      <c r="X3452" s="90">
        <f>ROUND(S3452*$X$4,0)</f>
        <v>4</v>
      </c>
      <c r="Y3452" s="91">
        <f t="shared" si="1890"/>
        <v>9.968</v>
      </c>
      <c r="Z3452" s="93">
        <f t="shared" si="1891"/>
        <v>22</v>
      </c>
      <c r="AA3452" s="94">
        <f t="shared" si="1892"/>
        <v>54.823999999999998</v>
      </c>
      <c r="AB3452" s="97">
        <f t="shared" si="1897"/>
        <v>26</v>
      </c>
      <c r="AC3452" s="98">
        <f t="shared" si="1893"/>
        <v>64.792000000000002</v>
      </c>
      <c r="AD3452" s="77" t="s">
        <v>3</v>
      </c>
      <c r="AE3452" s="54">
        <v>64.792000000000002</v>
      </c>
      <c r="AF3452" s="17"/>
    </row>
    <row r="3453" spans="1:32" ht="16.899999999999999" customHeight="1" x14ac:dyDescent="0.3">
      <c r="A3453" s="73" t="s">
        <v>7</v>
      </c>
      <c r="B3453" s="74" t="s">
        <v>1420</v>
      </c>
      <c r="C3453" s="48" t="s">
        <v>1367</v>
      </c>
      <c r="D3453" s="48">
        <v>100</v>
      </c>
      <c r="E3453" s="48">
        <v>621</v>
      </c>
      <c r="F3453" s="48" t="s">
        <v>6128</v>
      </c>
      <c r="G3453" s="48" t="s">
        <v>11</v>
      </c>
      <c r="H3453" s="75">
        <f t="shared" si="1894"/>
        <v>0</v>
      </c>
      <c r="I3453" s="74">
        <v>5</v>
      </c>
      <c r="J3453" s="74">
        <v>5</v>
      </c>
      <c r="K3453" s="48">
        <f>J3453</f>
        <v>5</v>
      </c>
      <c r="L3453" s="48"/>
      <c r="M3453" s="48">
        <f t="shared" si="1888"/>
        <v>5</v>
      </c>
      <c r="N3453" s="48">
        <v>4</v>
      </c>
      <c r="O3453" s="56">
        <v>38.186309999999999</v>
      </c>
      <c r="P3453" s="48" t="str">
        <f t="shared" si="1868"/>
        <v>6454 BK</v>
      </c>
      <c r="Q3453" s="76">
        <v>48</v>
      </c>
      <c r="R3453" s="76">
        <v>180</v>
      </c>
      <c r="S3453" s="49">
        <f t="shared" si="1895"/>
        <v>0.72461538461538466</v>
      </c>
      <c r="T3453" s="49">
        <f t="shared" si="1869"/>
        <v>72.461538461538467</v>
      </c>
      <c r="U3453" s="49">
        <v>1145.1538461538462</v>
      </c>
      <c r="V3453" s="49">
        <f t="shared" si="1896"/>
        <v>11.451538461538462</v>
      </c>
      <c r="W3453" s="49">
        <f t="shared" si="1899"/>
        <v>3.6230769230769235</v>
      </c>
      <c r="X3453" s="90">
        <f>ROUND(S3453*$X$2,0)</f>
        <v>5</v>
      </c>
      <c r="Y3453" s="91">
        <f t="shared" si="1890"/>
        <v>190.93154999999999</v>
      </c>
      <c r="Z3453" s="93">
        <f t="shared" si="1891"/>
        <v>9</v>
      </c>
      <c r="AA3453" s="94">
        <f t="shared" si="1892"/>
        <v>343.67678999999998</v>
      </c>
      <c r="AB3453" s="97">
        <f>ROUND((S3453*$AB$2)+Z3453,0)</f>
        <v>14</v>
      </c>
      <c r="AC3453" s="98">
        <f t="shared" si="1893"/>
        <v>534.60834</v>
      </c>
      <c r="AD3453" s="77" t="s">
        <v>5891</v>
      </c>
      <c r="AE3453" s="54">
        <v>534.60834</v>
      </c>
      <c r="AF3453" s="17"/>
    </row>
    <row r="3454" spans="1:32" ht="12.75" customHeight="1" x14ac:dyDescent="0.3">
      <c r="A3454" s="73" t="s">
        <v>7</v>
      </c>
      <c r="B3454" s="74" t="s">
        <v>2863</v>
      </c>
      <c r="C3454" s="48" t="s">
        <v>10</v>
      </c>
      <c r="D3454" s="48">
        <v>1</v>
      </c>
      <c r="E3454" s="48">
        <v>2834</v>
      </c>
      <c r="F3454" s="48" t="s">
        <v>6126</v>
      </c>
      <c r="G3454" s="48">
        <v>2</v>
      </c>
      <c r="H3454" s="75">
        <f t="shared" si="1894"/>
        <v>-0.5</v>
      </c>
      <c r="I3454" s="74">
        <v>30</v>
      </c>
      <c r="J3454" s="74">
        <v>60</v>
      </c>
      <c r="K3454" s="48">
        <f>I3454</f>
        <v>30</v>
      </c>
      <c r="L3454" s="48"/>
      <c r="M3454" s="48">
        <f t="shared" si="1888"/>
        <v>30</v>
      </c>
      <c r="N3454" s="48">
        <v>4274</v>
      </c>
      <c r="O3454" s="56">
        <v>0.52386999999999995</v>
      </c>
      <c r="P3454" s="48" t="str">
        <f t="shared" si="1868"/>
        <v>3405 SL</v>
      </c>
      <c r="Q3454" s="76" t="s">
        <v>6187</v>
      </c>
      <c r="R3454" s="76" t="s">
        <v>6187</v>
      </c>
      <c r="S3454" s="49">
        <f t="shared" si="1895"/>
        <v>0</v>
      </c>
      <c r="T3454" s="49">
        <f t="shared" si="1869"/>
        <v>0</v>
      </c>
      <c r="U3454" s="49">
        <v>15.576923076923077</v>
      </c>
      <c r="V3454" s="49">
        <f t="shared" si="1896"/>
        <v>15.576923076923077</v>
      </c>
      <c r="W3454" s="49">
        <f t="shared" si="1899"/>
        <v>0</v>
      </c>
      <c r="X3454" s="90">
        <f t="shared" ref="X3454:X3455" si="1901">ROUNDUP(S3454*$X$4,0)</f>
        <v>0</v>
      </c>
      <c r="Y3454" s="91">
        <f t="shared" si="1890"/>
        <v>0</v>
      </c>
      <c r="Z3454" s="93">
        <f t="shared" ref="Z3454:Z3469" si="1902">ROUND((S3454*M3454)+X3454,0)</f>
        <v>0</v>
      </c>
      <c r="AA3454" s="94">
        <f t="shared" si="1892"/>
        <v>0</v>
      </c>
      <c r="AB3454" s="97">
        <f t="shared" ref="AB3454:AB3459" si="1903">ROUND((S3454*$AB$4)+Z3454,0)</f>
        <v>0</v>
      </c>
      <c r="AC3454" s="98">
        <f t="shared" si="1893"/>
        <v>0</v>
      </c>
      <c r="AD3454" s="77" t="s">
        <v>3</v>
      </c>
      <c r="AE3454" s="54">
        <v>0</v>
      </c>
      <c r="AF3454" s="17"/>
    </row>
    <row r="3455" spans="1:32" ht="12.75" customHeight="1" x14ac:dyDescent="0.3">
      <c r="A3455" s="73" t="s">
        <v>35</v>
      </c>
      <c r="B3455" s="74" t="s">
        <v>2865</v>
      </c>
      <c r="C3455" s="48" t="s">
        <v>10</v>
      </c>
      <c r="D3455" s="48">
        <v>1</v>
      </c>
      <c r="E3455" s="48">
        <v>2834</v>
      </c>
      <c r="F3455" s="48" t="s">
        <v>6126</v>
      </c>
      <c r="G3455" s="48">
        <v>2</v>
      </c>
      <c r="H3455" s="75">
        <f t="shared" si="1894"/>
        <v>-0.33333333333333331</v>
      </c>
      <c r="I3455" s="74">
        <v>40</v>
      </c>
      <c r="J3455" s="74">
        <v>60</v>
      </c>
      <c r="K3455" s="48">
        <f>I3455</f>
        <v>40</v>
      </c>
      <c r="L3455" s="48"/>
      <c r="M3455" s="48">
        <f t="shared" si="1888"/>
        <v>40</v>
      </c>
      <c r="N3455" s="48">
        <v>1559</v>
      </c>
      <c r="O3455" s="56">
        <v>0.18806</v>
      </c>
      <c r="P3455" s="48" t="str">
        <f t="shared" si="1868"/>
        <v>3465C SL</v>
      </c>
      <c r="Q3455" s="76" t="s">
        <v>6187</v>
      </c>
      <c r="R3455" s="76" t="s">
        <v>6187</v>
      </c>
      <c r="S3455" s="49">
        <f t="shared" si="1895"/>
        <v>0</v>
      </c>
      <c r="T3455" s="49">
        <f t="shared" si="1869"/>
        <v>0</v>
      </c>
      <c r="U3455" s="49">
        <v>31.115384615384617</v>
      </c>
      <c r="V3455" s="49">
        <f t="shared" si="1896"/>
        <v>31.115384615384617</v>
      </c>
      <c r="W3455" s="49">
        <f t="shared" si="1899"/>
        <v>0</v>
      </c>
      <c r="X3455" s="90">
        <f t="shared" si="1901"/>
        <v>0</v>
      </c>
      <c r="Y3455" s="91">
        <f t="shared" si="1890"/>
        <v>0</v>
      </c>
      <c r="Z3455" s="93">
        <f t="shared" si="1902"/>
        <v>0</v>
      </c>
      <c r="AA3455" s="94">
        <f t="shared" si="1892"/>
        <v>0</v>
      </c>
      <c r="AB3455" s="97">
        <f t="shared" si="1903"/>
        <v>0</v>
      </c>
      <c r="AC3455" s="98">
        <f t="shared" si="1893"/>
        <v>0</v>
      </c>
      <c r="AD3455" s="77" t="s">
        <v>3</v>
      </c>
      <c r="AE3455" s="54">
        <v>0</v>
      </c>
      <c r="AF3455" s="17"/>
    </row>
    <row r="3456" spans="1:32" ht="16.899999999999999" customHeight="1" x14ac:dyDescent="0.3">
      <c r="A3456" s="73" t="s">
        <v>7</v>
      </c>
      <c r="B3456" s="74" t="s">
        <v>3614</v>
      </c>
      <c r="C3456" s="48" t="s">
        <v>1797</v>
      </c>
      <c r="D3456" s="48">
        <v>65</v>
      </c>
      <c r="E3456" s="48">
        <v>4445</v>
      </c>
      <c r="F3456" s="48" t="s">
        <v>5912</v>
      </c>
      <c r="G3456" s="48" t="s">
        <v>122</v>
      </c>
      <c r="H3456" s="75">
        <f t="shared" si="1894"/>
        <v>0.14285714285714285</v>
      </c>
      <c r="I3456" s="74">
        <v>32</v>
      </c>
      <c r="J3456" s="74">
        <v>28</v>
      </c>
      <c r="K3456" s="48">
        <f>J3456</f>
        <v>28</v>
      </c>
      <c r="L3456" s="48">
        <f>$L$3</f>
        <v>-4</v>
      </c>
      <c r="M3456" s="48">
        <f t="shared" si="1888"/>
        <v>24</v>
      </c>
      <c r="N3456" s="48">
        <v>5</v>
      </c>
      <c r="O3456" s="56">
        <v>12.01</v>
      </c>
      <c r="P3456" s="48" t="str">
        <f t="shared" si="1868"/>
        <v>F2213/32 BK</v>
      </c>
      <c r="Q3456" s="76">
        <v>9</v>
      </c>
      <c r="R3456" s="76">
        <v>18</v>
      </c>
      <c r="S3456" s="49">
        <f t="shared" si="1895"/>
        <v>0.11769230769230768</v>
      </c>
      <c r="T3456" s="49">
        <f t="shared" si="1869"/>
        <v>7.6499999999999995</v>
      </c>
      <c r="U3456" s="49">
        <v>480.96617692307689</v>
      </c>
      <c r="V3456" s="49">
        <f t="shared" si="1896"/>
        <v>7.3994796449704134</v>
      </c>
      <c r="W3456" s="49">
        <f t="shared" si="1899"/>
        <v>2.8246153846153845</v>
      </c>
      <c r="X3456" s="90">
        <f>ROUND(S3456*$X$4,0)</f>
        <v>1</v>
      </c>
      <c r="Y3456" s="91">
        <f t="shared" si="1890"/>
        <v>12.01</v>
      </c>
      <c r="Z3456" s="93">
        <f t="shared" si="1902"/>
        <v>4</v>
      </c>
      <c r="AA3456" s="94">
        <f t="shared" si="1892"/>
        <v>48.04</v>
      </c>
      <c r="AB3456" s="97">
        <f t="shared" si="1903"/>
        <v>5</v>
      </c>
      <c r="AC3456" s="98">
        <f t="shared" si="1893"/>
        <v>60.05</v>
      </c>
      <c r="AD3456" s="77" t="s">
        <v>3</v>
      </c>
      <c r="AE3456" s="54">
        <v>60.05</v>
      </c>
      <c r="AF3456" s="17"/>
    </row>
    <row r="3457" spans="1:32" ht="16.899999999999999" customHeight="1" x14ac:dyDescent="0.3">
      <c r="A3457" s="73" t="s">
        <v>35</v>
      </c>
      <c r="B3457" s="74" t="s">
        <v>5545</v>
      </c>
      <c r="C3457" s="48" t="s">
        <v>1797</v>
      </c>
      <c r="D3457" s="48">
        <v>70</v>
      </c>
      <c r="E3457" s="48">
        <v>4445</v>
      </c>
      <c r="F3457" s="48" t="s">
        <v>5912</v>
      </c>
      <c r="G3457" s="48" t="s">
        <v>122</v>
      </c>
      <c r="H3457" s="75">
        <f t="shared" si="1894"/>
        <v>0.14285714285714285</v>
      </c>
      <c r="I3457" s="74">
        <v>32</v>
      </c>
      <c r="J3457" s="74">
        <v>28</v>
      </c>
      <c r="K3457" s="48">
        <f>J3457</f>
        <v>28</v>
      </c>
      <c r="L3457" s="48">
        <f>$L$3</f>
        <v>-4</v>
      </c>
      <c r="M3457" s="48">
        <f t="shared" si="1888"/>
        <v>24</v>
      </c>
      <c r="N3457" s="48">
        <v>5</v>
      </c>
      <c r="O3457" s="56">
        <v>12.01</v>
      </c>
      <c r="P3457" s="48" t="str">
        <f t="shared" si="1868"/>
        <v>F2211/16 GR</v>
      </c>
      <c r="Q3457" s="76">
        <v>13</v>
      </c>
      <c r="R3457" s="76">
        <v>35</v>
      </c>
      <c r="S3457" s="49">
        <f t="shared" si="1895"/>
        <v>0.18038461538461537</v>
      </c>
      <c r="T3457" s="49">
        <f t="shared" si="1869"/>
        <v>12.626923076923076</v>
      </c>
      <c r="U3457" s="49">
        <v>104.22615384615385</v>
      </c>
      <c r="V3457" s="49">
        <f t="shared" si="1896"/>
        <v>1.4889450549450549</v>
      </c>
      <c r="W3457" s="49">
        <f t="shared" si="1899"/>
        <v>4.3292307692307688</v>
      </c>
      <c r="X3457" s="90">
        <f>ROUND(S3457*$X$4,0)</f>
        <v>1</v>
      </c>
      <c r="Y3457" s="91">
        <f t="shared" si="1890"/>
        <v>12.01</v>
      </c>
      <c r="Z3457" s="93">
        <f t="shared" si="1902"/>
        <v>5</v>
      </c>
      <c r="AA3457" s="94">
        <f t="shared" si="1892"/>
        <v>60.05</v>
      </c>
      <c r="AB3457" s="97">
        <f t="shared" si="1903"/>
        <v>6</v>
      </c>
      <c r="AC3457" s="98">
        <f t="shared" si="1893"/>
        <v>72.06</v>
      </c>
      <c r="AD3457" s="77" t="s">
        <v>3</v>
      </c>
      <c r="AE3457" s="54">
        <v>72.06</v>
      </c>
      <c r="AF3457" s="17"/>
    </row>
    <row r="3458" spans="1:32" ht="16.899999999999999" customHeight="1" x14ac:dyDescent="0.3">
      <c r="A3458" s="73" t="s">
        <v>35</v>
      </c>
      <c r="B3458" s="74" t="s">
        <v>751</v>
      </c>
      <c r="C3458" s="48" t="s">
        <v>40</v>
      </c>
      <c r="D3458" s="48">
        <v>100</v>
      </c>
      <c r="E3458" s="48">
        <v>621</v>
      </c>
      <c r="F3458" s="48" t="s">
        <v>6128</v>
      </c>
      <c r="G3458" s="48" t="s">
        <v>112</v>
      </c>
      <c r="H3458" s="75">
        <f t="shared" si="1894"/>
        <v>-0.62264150943396224</v>
      </c>
      <c r="I3458" s="74">
        <v>20</v>
      </c>
      <c r="J3458" s="74">
        <v>53</v>
      </c>
      <c r="K3458" s="48">
        <f>I3458</f>
        <v>20</v>
      </c>
      <c r="L3458" s="48">
        <f>$L$3</f>
        <v>-4</v>
      </c>
      <c r="M3458" s="48">
        <f t="shared" si="1888"/>
        <v>16</v>
      </c>
      <c r="N3458" s="48">
        <v>21</v>
      </c>
      <c r="O3458" s="56">
        <v>1.2490000000000001</v>
      </c>
      <c r="P3458" s="48" t="str">
        <f t="shared" si="1868"/>
        <v>3048 OR</v>
      </c>
      <c r="Q3458" s="76">
        <v>0</v>
      </c>
      <c r="R3458" s="76">
        <v>52</v>
      </c>
      <c r="S3458" s="49">
        <f t="shared" si="1895"/>
        <v>0.06</v>
      </c>
      <c r="T3458" s="49">
        <f t="shared" si="1869"/>
        <v>6</v>
      </c>
      <c r="U3458" s="49">
        <v>159.84615384615387</v>
      </c>
      <c r="V3458" s="49">
        <f t="shared" si="1896"/>
        <v>1.5984615384615386</v>
      </c>
      <c r="W3458" s="49">
        <f t="shared" si="1899"/>
        <v>0.96</v>
      </c>
      <c r="X3458" s="90">
        <f>ROUND(S3458*$X$3,0)</f>
        <v>0</v>
      </c>
      <c r="Y3458" s="91">
        <f t="shared" si="1890"/>
        <v>0</v>
      </c>
      <c r="Z3458" s="93">
        <f t="shared" si="1902"/>
        <v>1</v>
      </c>
      <c r="AA3458" s="94">
        <f t="shared" si="1892"/>
        <v>1.2490000000000001</v>
      </c>
      <c r="AB3458" s="97">
        <f t="shared" si="1903"/>
        <v>1</v>
      </c>
      <c r="AC3458" s="98">
        <f t="shared" si="1893"/>
        <v>1.2490000000000001</v>
      </c>
      <c r="AD3458" s="77" t="s">
        <v>3</v>
      </c>
      <c r="AE3458" s="54">
        <v>1.2490000000000001</v>
      </c>
      <c r="AF3458" s="17"/>
    </row>
    <row r="3459" spans="1:32" ht="16.899999999999999" customHeight="1" x14ac:dyDescent="0.3">
      <c r="A3459" s="73" t="s">
        <v>35</v>
      </c>
      <c r="B3459" s="74" t="s">
        <v>5643</v>
      </c>
      <c r="C3459" s="48" t="s">
        <v>34</v>
      </c>
      <c r="D3459" s="48">
        <v>100</v>
      </c>
      <c r="E3459" s="48">
        <v>6150</v>
      </c>
      <c r="F3459" s="48" t="s">
        <v>6125</v>
      </c>
      <c r="G3459" s="48" t="s">
        <v>3680</v>
      </c>
      <c r="H3459" s="75">
        <f t="shared" si="1894"/>
        <v>0</v>
      </c>
      <c r="I3459" s="74">
        <v>28</v>
      </c>
      <c r="J3459" s="74">
        <v>28</v>
      </c>
      <c r="K3459" s="48">
        <f>I3459</f>
        <v>28</v>
      </c>
      <c r="L3459" s="48">
        <f>$L$3</f>
        <v>-4</v>
      </c>
      <c r="M3459" s="48">
        <f t="shared" si="1888"/>
        <v>24</v>
      </c>
      <c r="N3459" s="48">
        <v>1</v>
      </c>
      <c r="O3459" s="56">
        <v>6.59</v>
      </c>
      <c r="P3459" s="48" t="str">
        <f t="shared" si="1868"/>
        <v>SW40 BK</v>
      </c>
      <c r="Q3459" s="76">
        <v>9</v>
      </c>
      <c r="R3459" s="76">
        <v>10</v>
      </c>
      <c r="S3459" s="49">
        <f t="shared" si="1895"/>
        <v>0.10846153846153846</v>
      </c>
      <c r="T3459" s="49">
        <f t="shared" si="1869"/>
        <v>10.846153846153845</v>
      </c>
      <c r="U3459" s="49">
        <v>20.269230769230766</v>
      </c>
      <c r="V3459" s="49">
        <f t="shared" si="1896"/>
        <v>0.20269230769230767</v>
      </c>
      <c r="W3459" s="49">
        <f t="shared" si="1899"/>
        <v>2.6030769230769231</v>
      </c>
      <c r="X3459" s="90">
        <f>ROUND(S3459*$X$4,0)</f>
        <v>1</v>
      </c>
      <c r="Y3459" s="91">
        <f t="shared" si="1890"/>
        <v>6.59</v>
      </c>
      <c r="Z3459" s="93">
        <f t="shared" si="1902"/>
        <v>4</v>
      </c>
      <c r="AA3459" s="94">
        <f t="shared" si="1892"/>
        <v>26.36</v>
      </c>
      <c r="AB3459" s="97">
        <f t="shared" si="1903"/>
        <v>5</v>
      </c>
      <c r="AC3459" s="98">
        <f t="shared" si="1893"/>
        <v>32.950000000000003</v>
      </c>
      <c r="AD3459" s="77" t="s">
        <v>3</v>
      </c>
      <c r="AE3459" s="54">
        <v>32.950000000000003</v>
      </c>
      <c r="AF3459" s="17"/>
    </row>
    <row r="3460" spans="1:32" ht="16.899999999999999" customHeight="1" x14ac:dyDescent="0.3">
      <c r="A3460" s="73" t="s">
        <v>35</v>
      </c>
      <c r="B3460" s="74" t="s">
        <v>2559</v>
      </c>
      <c r="C3460" s="48" t="s">
        <v>464</v>
      </c>
      <c r="D3460" s="48">
        <v>100</v>
      </c>
      <c r="E3460" s="48">
        <v>4013</v>
      </c>
      <c r="F3460" s="48" t="s">
        <v>6180</v>
      </c>
      <c r="G3460" s="48" t="s">
        <v>65</v>
      </c>
      <c r="H3460" s="75">
        <f t="shared" si="1894"/>
        <v>0</v>
      </c>
      <c r="I3460" s="74">
        <v>5</v>
      </c>
      <c r="J3460" s="74">
        <v>5</v>
      </c>
      <c r="K3460" s="48">
        <f>J3460</f>
        <v>5</v>
      </c>
      <c r="L3460" s="48"/>
      <c r="M3460" s="48">
        <f t="shared" si="1888"/>
        <v>5</v>
      </c>
      <c r="N3460" s="48">
        <v>5</v>
      </c>
      <c r="O3460" s="56">
        <v>10.26257</v>
      </c>
      <c r="P3460" s="48" t="str">
        <f t="shared" si="1868"/>
        <v>2844/7 YL</v>
      </c>
      <c r="Q3460" s="76">
        <v>70</v>
      </c>
      <c r="R3460" s="76">
        <v>157</v>
      </c>
      <c r="S3460" s="49">
        <f t="shared" si="1895"/>
        <v>0.93499999999999983</v>
      </c>
      <c r="T3460" s="49">
        <f t="shared" si="1869"/>
        <v>93.499999999999986</v>
      </c>
      <c r="U3460" s="49">
        <v>132.34615384615384</v>
      </c>
      <c r="V3460" s="49">
        <f t="shared" si="1896"/>
        <v>1.3234615384615385</v>
      </c>
      <c r="W3460" s="49">
        <f t="shared" si="1899"/>
        <v>4.6749999999999989</v>
      </c>
      <c r="X3460" s="90">
        <f>ROUND(S3460*$X$2,0)</f>
        <v>7</v>
      </c>
      <c r="Y3460" s="91">
        <f t="shared" si="1890"/>
        <v>71.837990000000005</v>
      </c>
      <c r="Z3460" s="93">
        <f t="shared" si="1902"/>
        <v>12</v>
      </c>
      <c r="AA3460" s="94">
        <f t="shared" si="1892"/>
        <v>123.15084</v>
      </c>
      <c r="AB3460" s="97">
        <f>ROUND((S3460*$AB$2)+Z3460,0)</f>
        <v>19</v>
      </c>
      <c r="AC3460" s="98">
        <f t="shared" si="1893"/>
        <v>194.98883000000001</v>
      </c>
      <c r="AD3460" s="77" t="s">
        <v>5891</v>
      </c>
      <c r="AE3460" s="54">
        <v>194.98883000000001</v>
      </c>
      <c r="AF3460" s="17"/>
    </row>
    <row r="3461" spans="1:32" ht="16.899999999999999" customHeight="1" x14ac:dyDescent="0.3">
      <c r="A3461" s="73" t="s">
        <v>7</v>
      </c>
      <c r="B3461" s="74" t="s">
        <v>695</v>
      </c>
      <c r="C3461" s="48" t="s">
        <v>10</v>
      </c>
      <c r="D3461" s="48">
        <v>1000</v>
      </c>
      <c r="E3461" s="48">
        <v>2834</v>
      </c>
      <c r="F3461" s="48" t="s">
        <v>6126</v>
      </c>
      <c r="G3461" s="48">
        <v>2</v>
      </c>
      <c r="H3461" s="75">
        <f t="shared" si="1894"/>
        <v>0</v>
      </c>
      <c r="I3461" s="74">
        <v>20</v>
      </c>
      <c r="J3461" s="74">
        <f>I3461</f>
        <v>20</v>
      </c>
      <c r="K3461" s="48">
        <f>I3461</f>
        <v>20</v>
      </c>
      <c r="L3461" s="48"/>
      <c r="M3461" s="48">
        <f t="shared" si="1888"/>
        <v>20</v>
      </c>
      <c r="N3461" s="48">
        <v>3</v>
      </c>
      <c r="O3461" s="56">
        <v>118.21071000000001</v>
      </c>
      <c r="P3461" s="48" t="str">
        <f t="shared" si="1868"/>
        <v>1896C SL</v>
      </c>
      <c r="Q3461" s="76">
        <v>25</v>
      </c>
      <c r="R3461" s="76">
        <v>53</v>
      </c>
      <c r="S3461" s="49">
        <f t="shared" si="1895"/>
        <v>0.33038461538461539</v>
      </c>
      <c r="T3461" s="49">
        <f t="shared" si="1869"/>
        <v>330.38461538461542</v>
      </c>
      <c r="U3461" s="49">
        <v>675.92307692307691</v>
      </c>
      <c r="V3461" s="49">
        <f t="shared" si="1896"/>
        <v>0.67592307692307696</v>
      </c>
      <c r="W3461" s="49">
        <f t="shared" si="1899"/>
        <v>6.6076923076923073</v>
      </c>
      <c r="X3461" s="90">
        <f>ROUND(S3461*$X$3,0)</f>
        <v>2</v>
      </c>
      <c r="Y3461" s="91">
        <f t="shared" si="1890"/>
        <v>236.42142000000001</v>
      </c>
      <c r="Z3461" s="93">
        <f t="shared" si="1902"/>
        <v>9</v>
      </c>
      <c r="AA3461" s="94">
        <f t="shared" si="1892"/>
        <v>1063.8963900000001</v>
      </c>
      <c r="AB3461" s="97">
        <f>ROUND((S3461*$AB$4)+Z3461,0)</f>
        <v>11</v>
      </c>
      <c r="AC3461" s="98">
        <f t="shared" si="1893"/>
        <v>1300.31781</v>
      </c>
      <c r="AD3461" s="77" t="s">
        <v>3</v>
      </c>
      <c r="AE3461" s="54">
        <v>1300.31781</v>
      </c>
      <c r="AF3461" s="17"/>
    </row>
    <row r="3462" spans="1:32" ht="12.75" customHeight="1" x14ac:dyDescent="0.3">
      <c r="A3462" s="73" t="s">
        <v>7</v>
      </c>
      <c r="B3462" s="74" t="s">
        <v>3842</v>
      </c>
      <c r="C3462" s="48" t="s">
        <v>1797</v>
      </c>
      <c r="D3462" s="48">
        <v>8</v>
      </c>
      <c r="E3462" s="48">
        <v>4445</v>
      </c>
      <c r="F3462" s="48" t="s">
        <v>5912</v>
      </c>
      <c r="G3462" s="48" t="s">
        <v>122</v>
      </c>
      <c r="H3462" s="75">
        <f t="shared" si="1894"/>
        <v>0.14285714285714285</v>
      </c>
      <c r="I3462" s="74">
        <v>32</v>
      </c>
      <c r="J3462" s="74">
        <v>28</v>
      </c>
      <c r="K3462" s="48">
        <f>J3462</f>
        <v>28</v>
      </c>
      <c r="L3462" s="48">
        <f>$L$3</f>
        <v>-4</v>
      </c>
      <c r="M3462" s="48">
        <f t="shared" si="1888"/>
        <v>24</v>
      </c>
      <c r="N3462" s="48">
        <v>8</v>
      </c>
      <c r="O3462" s="56">
        <v>3.7776000000000001</v>
      </c>
      <c r="P3462" s="48" t="str">
        <f t="shared" ref="P3462:P3525" si="1904">LEFT(B3462,LEN(B3462)-3)</f>
        <v>F221V3/8 BK</v>
      </c>
      <c r="Q3462" s="76">
        <v>14</v>
      </c>
      <c r="R3462" s="76">
        <v>63</v>
      </c>
      <c r="S3462" s="49">
        <f t="shared" si="1895"/>
        <v>0.22346153846153846</v>
      </c>
      <c r="T3462" s="49">
        <f t="shared" ref="T3462:T3525" si="1905">S3462*D3462</f>
        <v>1.7876923076923077</v>
      </c>
      <c r="U3462" s="49">
        <v>480.47999999999996</v>
      </c>
      <c r="V3462" s="49">
        <f t="shared" si="1896"/>
        <v>60.059999999999995</v>
      </c>
      <c r="W3462" s="49">
        <f t="shared" si="1899"/>
        <v>5.3630769230769229</v>
      </c>
      <c r="X3462" s="90">
        <f t="shared" ref="X3462:X3463" si="1906">ROUND(S3462*$X$4,0)</f>
        <v>1</v>
      </c>
      <c r="Y3462" s="91">
        <f t="shared" si="1890"/>
        <v>3.7776000000000001</v>
      </c>
      <c r="Z3462" s="93">
        <f t="shared" si="1902"/>
        <v>6</v>
      </c>
      <c r="AA3462" s="94">
        <f t="shared" si="1892"/>
        <v>22.665600000000001</v>
      </c>
      <c r="AB3462" s="97">
        <f>ROUND((S3462*$AB$4)+Z3462,0)</f>
        <v>7</v>
      </c>
      <c r="AC3462" s="98">
        <f t="shared" si="1893"/>
        <v>26.443200000000001</v>
      </c>
      <c r="AD3462" s="77" t="s">
        <v>3</v>
      </c>
      <c r="AE3462" s="54">
        <v>26.443200000000001</v>
      </c>
      <c r="AF3462" s="17"/>
    </row>
    <row r="3463" spans="1:32" ht="12.75" customHeight="1" x14ac:dyDescent="0.3">
      <c r="A3463" s="73" t="s">
        <v>35</v>
      </c>
      <c r="B3463" s="74" t="s">
        <v>4972</v>
      </c>
      <c r="C3463" s="48" t="s">
        <v>1797</v>
      </c>
      <c r="D3463" s="48">
        <v>8</v>
      </c>
      <c r="E3463" s="48">
        <v>4445</v>
      </c>
      <c r="F3463" s="48" t="s">
        <v>5912</v>
      </c>
      <c r="G3463" s="48" t="s">
        <v>122</v>
      </c>
      <c r="H3463" s="75">
        <f t="shared" si="1894"/>
        <v>5.3333333333333337E-2</v>
      </c>
      <c r="I3463" s="74">
        <v>79</v>
      </c>
      <c r="J3463" s="74">
        <v>75</v>
      </c>
      <c r="K3463" s="48">
        <f>J3463</f>
        <v>75</v>
      </c>
      <c r="L3463" s="48">
        <f>$L$3</f>
        <v>-4</v>
      </c>
      <c r="M3463" s="48">
        <f t="shared" si="1888"/>
        <v>71</v>
      </c>
      <c r="N3463" s="48">
        <v>0</v>
      </c>
      <c r="O3463" s="56">
        <v>3.7776000000000001</v>
      </c>
      <c r="P3463" s="48" t="str">
        <f t="shared" si="1904"/>
        <v>F2213/8 WH</v>
      </c>
      <c r="Q3463" s="76">
        <v>0</v>
      </c>
      <c r="R3463" s="76">
        <v>22</v>
      </c>
      <c r="S3463" s="49">
        <f t="shared" si="1895"/>
        <v>2.5384615384615384E-2</v>
      </c>
      <c r="T3463" s="49">
        <f t="shared" si="1905"/>
        <v>0.20307692307692307</v>
      </c>
      <c r="U3463" s="49">
        <v>44.870384615384616</v>
      </c>
      <c r="V3463" s="49">
        <f t="shared" si="1896"/>
        <v>5.608798076923077</v>
      </c>
      <c r="W3463" s="49">
        <f t="shared" si="1899"/>
        <v>1.8023076923076922</v>
      </c>
      <c r="X3463" s="90">
        <f t="shared" si="1906"/>
        <v>0</v>
      </c>
      <c r="Y3463" s="91">
        <f t="shared" si="1890"/>
        <v>0</v>
      </c>
      <c r="Z3463" s="93">
        <f t="shared" si="1902"/>
        <v>2</v>
      </c>
      <c r="AA3463" s="94">
        <f t="shared" si="1892"/>
        <v>7.5552000000000001</v>
      </c>
      <c r="AB3463" s="97">
        <f>ROUND((S3463*$AB$4)+Z3463,0)</f>
        <v>2</v>
      </c>
      <c r="AC3463" s="98">
        <f t="shared" si="1893"/>
        <v>7.5552000000000001</v>
      </c>
      <c r="AD3463" s="77" t="s">
        <v>3</v>
      </c>
      <c r="AE3463" s="54">
        <v>7.5552000000000001</v>
      </c>
      <c r="AF3463" s="17"/>
    </row>
    <row r="3464" spans="1:32" ht="12.75" customHeight="1" x14ac:dyDescent="0.3">
      <c r="A3464" s="73" t="s">
        <v>35</v>
      </c>
      <c r="B3464" s="74" t="s">
        <v>4664</v>
      </c>
      <c r="C3464" s="48" t="s">
        <v>464</v>
      </c>
      <c r="D3464" s="48">
        <v>100</v>
      </c>
      <c r="E3464" s="48">
        <v>4013</v>
      </c>
      <c r="F3464" s="48" t="s">
        <v>6180</v>
      </c>
      <c r="G3464" s="48" t="s">
        <v>65</v>
      </c>
      <c r="H3464" s="75">
        <f t="shared" si="1894"/>
        <v>0</v>
      </c>
      <c r="I3464" s="74">
        <v>5</v>
      </c>
      <c r="J3464" s="74">
        <v>5</v>
      </c>
      <c r="K3464" s="48">
        <f>J3464</f>
        <v>5</v>
      </c>
      <c r="L3464" s="48"/>
      <c r="M3464" s="48">
        <f t="shared" si="1888"/>
        <v>5</v>
      </c>
      <c r="N3464" s="48">
        <v>11</v>
      </c>
      <c r="O3464" s="56">
        <v>12.26257</v>
      </c>
      <c r="P3464" s="48" t="str">
        <f t="shared" si="1904"/>
        <v>5853/19 OR</v>
      </c>
      <c r="Q3464" s="76">
        <v>6</v>
      </c>
      <c r="R3464" s="76">
        <v>60</v>
      </c>
      <c r="S3464" s="49">
        <f t="shared" si="1895"/>
        <v>0.13384615384615384</v>
      </c>
      <c r="T3464" s="49">
        <f t="shared" si="1905"/>
        <v>13.384615384615383</v>
      </c>
      <c r="U3464" s="49">
        <v>197.61538461538461</v>
      </c>
      <c r="V3464" s="49">
        <f t="shared" si="1896"/>
        <v>1.9761538461538461</v>
      </c>
      <c r="W3464" s="49">
        <f t="shared" si="1899"/>
        <v>0.66923076923076918</v>
      </c>
      <c r="X3464" s="90">
        <f>ROUND(S3464*$X$2,0)</f>
        <v>1</v>
      </c>
      <c r="Y3464" s="91">
        <f t="shared" si="1890"/>
        <v>12.26257</v>
      </c>
      <c r="Z3464" s="93">
        <f t="shared" si="1902"/>
        <v>2</v>
      </c>
      <c r="AA3464" s="94">
        <f t="shared" si="1892"/>
        <v>24.52514</v>
      </c>
      <c r="AB3464" s="97">
        <f>ROUND((S3464*$AB$2)+Z3464,0)</f>
        <v>3</v>
      </c>
      <c r="AC3464" s="98">
        <f t="shared" si="1893"/>
        <v>36.787710000000004</v>
      </c>
      <c r="AD3464" s="77" t="s">
        <v>5891</v>
      </c>
      <c r="AE3464" s="54">
        <v>36.787710000000004</v>
      </c>
      <c r="AF3464" s="17"/>
    </row>
    <row r="3465" spans="1:32" ht="16.899999999999999" customHeight="1" x14ac:dyDescent="0.3">
      <c r="A3465" s="73" t="s">
        <v>7</v>
      </c>
      <c r="B3465" s="74" t="s">
        <v>2681</v>
      </c>
      <c r="C3465" s="48" t="s">
        <v>1797</v>
      </c>
      <c r="D3465" s="48">
        <v>500</v>
      </c>
      <c r="E3465" s="48">
        <v>7880</v>
      </c>
      <c r="F3465" s="48" t="s">
        <v>5908</v>
      </c>
      <c r="G3465" s="48" t="s">
        <v>122</v>
      </c>
      <c r="H3465" s="75">
        <f t="shared" si="1894"/>
        <v>0.55555555555555558</v>
      </c>
      <c r="I3465" s="74">
        <v>140</v>
      </c>
      <c r="J3465" s="74">
        <v>90</v>
      </c>
      <c r="K3465" s="48">
        <f>J3465</f>
        <v>90</v>
      </c>
      <c r="L3465" s="48">
        <f>$L$3</f>
        <v>-4</v>
      </c>
      <c r="M3465" s="48">
        <f t="shared" si="1888"/>
        <v>86</v>
      </c>
      <c r="N3465" s="48">
        <v>2</v>
      </c>
      <c r="O3465" s="56">
        <v>156.81429</v>
      </c>
      <c r="P3465" s="48" t="str">
        <f t="shared" si="1904"/>
        <v>F221V3/4 BK</v>
      </c>
      <c r="Q3465" s="76">
        <v>0</v>
      </c>
      <c r="R3465" s="76">
        <v>3</v>
      </c>
      <c r="S3465" s="49">
        <f t="shared" si="1895"/>
        <v>3.4615384615384616E-3</v>
      </c>
      <c r="T3465" s="49">
        <f t="shared" si="1905"/>
        <v>1.7307692307692308</v>
      </c>
      <c r="U3465" s="49">
        <v>222.75923076923075</v>
      </c>
      <c r="V3465" s="49">
        <f t="shared" si="1896"/>
        <v>0.44551846153846153</v>
      </c>
      <c r="W3465" s="49">
        <f t="shared" si="1899"/>
        <v>0.2976923076923077</v>
      </c>
      <c r="X3465" s="90">
        <f>ROUNDUP(S3465*$X$4,0)</f>
        <v>1</v>
      </c>
      <c r="Y3465" s="91">
        <f t="shared" si="1890"/>
        <v>156.81429</v>
      </c>
      <c r="Z3465" s="93">
        <f t="shared" si="1902"/>
        <v>1</v>
      </c>
      <c r="AA3465" s="94">
        <f t="shared" si="1892"/>
        <v>156.81429</v>
      </c>
      <c r="AB3465" s="97">
        <f>ROUND((S3465*$AB$4)+Z3465,0)</f>
        <v>1</v>
      </c>
      <c r="AC3465" s="98">
        <f t="shared" si="1893"/>
        <v>156.81429</v>
      </c>
      <c r="AD3465" s="77" t="s">
        <v>5890</v>
      </c>
      <c r="AE3465" s="54">
        <v>156.81429</v>
      </c>
      <c r="AF3465" s="17"/>
    </row>
    <row r="3466" spans="1:32" ht="12.75" customHeight="1" x14ac:dyDescent="0.3">
      <c r="A3466" s="73" t="s">
        <v>35</v>
      </c>
      <c r="B3466" s="74" t="s">
        <v>3552</v>
      </c>
      <c r="C3466" s="48" t="s">
        <v>1432</v>
      </c>
      <c r="D3466" s="48">
        <v>100</v>
      </c>
      <c r="E3466" s="48">
        <v>621</v>
      </c>
      <c r="F3466" s="48" t="s">
        <v>6128</v>
      </c>
      <c r="G3466" s="48" t="s">
        <v>35</v>
      </c>
      <c r="H3466" s="75">
        <f t="shared" si="1894"/>
        <v>0</v>
      </c>
      <c r="I3466" s="74">
        <v>39</v>
      </c>
      <c r="J3466" s="74">
        <v>39</v>
      </c>
      <c r="K3466" s="48">
        <f>I3466</f>
        <v>39</v>
      </c>
      <c r="L3466" s="48">
        <f>$L$3</f>
        <v>-4</v>
      </c>
      <c r="M3466" s="48">
        <f t="shared" si="1888"/>
        <v>35</v>
      </c>
      <c r="N3466" s="48">
        <v>79</v>
      </c>
      <c r="O3466" s="56">
        <v>6.55</v>
      </c>
      <c r="P3466" s="48" t="str">
        <f t="shared" si="1904"/>
        <v>6711 OR</v>
      </c>
      <c r="Q3466" s="76">
        <v>23</v>
      </c>
      <c r="R3466" s="76">
        <v>104</v>
      </c>
      <c r="S3466" s="49">
        <f t="shared" si="1895"/>
        <v>0.36769230769230765</v>
      </c>
      <c r="T3466" s="49">
        <f t="shared" si="1905"/>
        <v>36.769230769230766</v>
      </c>
      <c r="U3466" s="49">
        <v>340.23076923076923</v>
      </c>
      <c r="V3466" s="49">
        <f t="shared" si="1896"/>
        <v>3.4023076923076925</v>
      </c>
      <c r="W3466" s="49">
        <f t="shared" si="1899"/>
        <v>12.869230769230768</v>
      </c>
      <c r="X3466" s="90">
        <f t="shared" ref="X3466:X3468" si="1907">ROUND(S3466*$X$4,0)</f>
        <v>2</v>
      </c>
      <c r="Y3466" s="91">
        <f t="shared" si="1890"/>
        <v>13.1</v>
      </c>
      <c r="Z3466" s="93">
        <f t="shared" si="1902"/>
        <v>15</v>
      </c>
      <c r="AA3466" s="94">
        <f t="shared" si="1892"/>
        <v>98.25</v>
      </c>
      <c r="AB3466" s="97">
        <f>ROUND((S3466*$AB$4)+Z3466,0)</f>
        <v>17</v>
      </c>
      <c r="AC3466" s="98">
        <f t="shared" si="1893"/>
        <v>111.35</v>
      </c>
      <c r="AD3466" s="77" t="s">
        <v>3</v>
      </c>
      <c r="AE3466" s="54">
        <v>111.35</v>
      </c>
      <c r="AF3466" s="17"/>
    </row>
    <row r="3467" spans="1:32" ht="16.899999999999999" customHeight="1" x14ac:dyDescent="0.3">
      <c r="A3467" s="73" t="s">
        <v>35</v>
      </c>
      <c r="B3467" s="74" t="s">
        <v>5011</v>
      </c>
      <c r="C3467" s="48" t="s">
        <v>1797</v>
      </c>
      <c r="D3467" s="48">
        <v>12</v>
      </c>
      <c r="E3467" s="48">
        <v>4445</v>
      </c>
      <c r="F3467" s="48" t="s">
        <v>5912</v>
      </c>
      <c r="G3467" s="48" t="s">
        <v>122</v>
      </c>
      <c r="H3467" s="75">
        <f t="shared" si="1894"/>
        <v>0.14285714285714285</v>
      </c>
      <c r="I3467" s="74">
        <v>32</v>
      </c>
      <c r="J3467" s="74">
        <v>28</v>
      </c>
      <c r="K3467" s="48">
        <f>J3467</f>
        <v>28</v>
      </c>
      <c r="L3467" s="48">
        <f>$L$3</f>
        <v>-4</v>
      </c>
      <c r="M3467" s="48">
        <f t="shared" si="1888"/>
        <v>24</v>
      </c>
      <c r="N3467" s="48">
        <v>0</v>
      </c>
      <c r="O3467" s="56">
        <v>3.8330000000000002</v>
      </c>
      <c r="P3467" s="48" t="str">
        <f t="shared" si="1904"/>
        <v>F2213/16 YL</v>
      </c>
      <c r="Q3467" s="76">
        <v>0</v>
      </c>
      <c r="R3467" s="76">
        <v>0</v>
      </c>
      <c r="S3467" s="49">
        <f t="shared" si="1895"/>
        <v>0</v>
      </c>
      <c r="T3467" s="49">
        <f t="shared" si="1905"/>
        <v>0</v>
      </c>
      <c r="U3467" s="49">
        <v>177.21153846153845</v>
      </c>
      <c r="V3467" s="49">
        <f t="shared" si="1896"/>
        <v>14.767628205128204</v>
      </c>
      <c r="W3467" s="49">
        <f t="shared" si="1899"/>
        <v>0</v>
      </c>
      <c r="X3467" s="90">
        <f>ROUNDUP(S3467*$X$4,0)</f>
        <v>0</v>
      </c>
      <c r="Y3467" s="91">
        <f t="shared" si="1890"/>
        <v>0</v>
      </c>
      <c r="Z3467" s="93">
        <f t="shared" si="1902"/>
        <v>0</v>
      </c>
      <c r="AA3467" s="94">
        <f t="shared" si="1892"/>
        <v>0</v>
      </c>
      <c r="AB3467" s="97">
        <f>ROUND((S3467*$AB$4)+Z3467,0)</f>
        <v>0</v>
      </c>
      <c r="AC3467" s="98">
        <f t="shared" si="1893"/>
        <v>0</v>
      </c>
      <c r="AD3467" s="77" t="s">
        <v>3</v>
      </c>
      <c r="AE3467" s="54">
        <v>0</v>
      </c>
      <c r="AF3467" s="17"/>
    </row>
    <row r="3468" spans="1:32" ht="16.899999999999999" customHeight="1" x14ac:dyDescent="0.3">
      <c r="A3468" s="73" t="s">
        <v>7</v>
      </c>
      <c r="B3468" s="74" t="s">
        <v>3711</v>
      </c>
      <c r="C3468" s="48" t="s">
        <v>1797</v>
      </c>
      <c r="D3468" s="48">
        <v>4</v>
      </c>
      <c r="E3468" s="48">
        <v>4445</v>
      </c>
      <c r="F3468" s="48" t="s">
        <v>5912</v>
      </c>
      <c r="G3468" s="48" t="s">
        <v>122</v>
      </c>
      <c r="H3468" s="75">
        <f t="shared" si="1894"/>
        <v>0.14736842105263157</v>
      </c>
      <c r="I3468" s="74">
        <v>109</v>
      </c>
      <c r="J3468" s="74">
        <v>95</v>
      </c>
      <c r="K3468" s="48">
        <f>J3468</f>
        <v>95</v>
      </c>
      <c r="L3468" s="48">
        <f>$L$3</f>
        <v>-4</v>
      </c>
      <c r="M3468" s="48">
        <f t="shared" si="1888"/>
        <v>91</v>
      </c>
      <c r="N3468" s="48">
        <v>151</v>
      </c>
      <c r="O3468" s="56">
        <v>5.39</v>
      </c>
      <c r="P3468" s="48" t="str">
        <f t="shared" si="1904"/>
        <v>F3503/8 CL</v>
      </c>
      <c r="Q3468" s="76">
        <v>0</v>
      </c>
      <c r="R3468" s="76">
        <v>11</v>
      </c>
      <c r="S3468" s="49">
        <f t="shared" si="1895"/>
        <v>1.2692307692307692E-2</v>
      </c>
      <c r="T3468" s="49">
        <f t="shared" si="1905"/>
        <v>5.0769230769230768E-2</v>
      </c>
      <c r="U3468" s="49">
        <v>18.55076923076923</v>
      </c>
      <c r="V3468" s="49">
        <f t="shared" si="1896"/>
        <v>4.6376923076923076</v>
      </c>
      <c r="W3468" s="49">
        <f t="shared" si="1899"/>
        <v>1.155</v>
      </c>
      <c r="X3468" s="90">
        <f t="shared" si="1907"/>
        <v>0</v>
      </c>
      <c r="Y3468" s="91">
        <f t="shared" si="1890"/>
        <v>0</v>
      </c>
      <c r="Z3468" s="93">
        <f t="shared" si="1902"/>
        <v>1</v>
      </c>
      <c r="AA3468" s="94">
        <f t="shared" si="1892"/>
        <v>5.39</v>
      </c>
      <c r="AB3468" s="97">
        <f>ROUND((S3468*$AB$4)+Z3468,0)</f>
        <v>1</v>
      </c>
      <c r="AC3468" s="98">
        <f t="shared" si="1893"/>
        <v>5.39</v>
      </c>
      <c r="AD3468" s="77" t="s">
        <v>3</v>
      </c>
      <c r="AE3468" s="54">
        <v>5.39</v>
      </c>
      <c r="AF3468" s="17"/>
    </row>
    <row r="3469" spans="1:32" ht="16.899999999999999" customHeight="1" x14ac:dyDescent="0.3">
      <c r="A3469" s="73" t="s">
        <v>35</v>
      </c>
      <c r="B3469" s="74" t="s">
        <v>722</v>
      </c>
      <c r="C3469" s="48" t="s">
        <v>464</v>
      </c>
      <c r="D3469" s="48">
        <v>100</v>
      </c>
      <c r="E3469" s="48">
        <v>4013</v>
      </c>
      <c r="F3469" s="48" t="s">
        <v>6180</v>
      </c>
      <c r="G3469" s="48" t="s">
        <v>65</v>
      </c>
      <c r="H3469" s="75">
        <f t="shared" si="1894"/>
        <v>0</v>
      </c>
      <c r="I3469" s="74">
        <v>5</v>
      </c>
      <c r="J3469" s="74">
        <v>5</v>
      </c>
      <c r="K3469" s="48">
        <f>J3469</f>
        <v>5</v>
      </c>
      <c r="L3469" s="48"/>
      <c r="M3469" s="48">
        <f t="shared" si="1888"/>
        <v>5</v>
      </c>
      <c r="N3469" s="48">
        <v>4</v>
      </c>
      <c r="O3469" s="56">
        <v>11.26257</v>
      </c>
      <c r="P3469" s="48" t="str">
        <f t="shared" si="1904"/>
        <v>2843/19 WH</v>
      </c>
      <c r="Q3469" s="76">
        <v>41</v>
      </c>
      <c r="R3469" s="76">
        <v>159</v>
      </c>
      <c r="S3469" s="49">
        <f t="shared" si="1895"/>
        <v>0.625</v>
      </c>
      <c r="T3469" s="49">
        <f t="shared" si="1905"/>
        <v>62.5</v>
      </c>
      <c r="U3469" s="49">
        <v>167.88461538461539</v>
      </c>
      <c r="V3469" s="49">
        <f t="shared" si="1896"/>
        <v>1.6788461538461539</v>
      </c>
      <c r="W3469" s="49">
        <f t="shared" si="1899"/>
        <v>3.125</v>
      </c>
      <c r="X3469" s="90">
        <f>ROUND(S3469*$X$2,0)</f>
        <v>4</v>
      </c>
      <c r="Y3469" s="91">
        <f t="shared" si="1890"/>
        <v>45.050280000000001</v>
      </c>
      <c r="Z3469" s="93">
        <f t="shared" si="1902"/>
        <v>7</v>
      </c>
      <c r="AA3469" s="94">
        <f t="shared" si="1892"/>
        <v>78.837990000000005</v>
      </c>
      <c r="AB3469" s="97">
        <f>ROUND((S3469*$AB$2)+Z3469,0)</f>
        <v>11</v>
      </c>
      <c r="AC3469" s="98">
        <f t="shared" si="1893"/>
        <v>123.88827000000001</v>
      </c>
      <c r="AD3469" s="77" t="s">
        <v>5891</v>
      </c>
      <c r="AE3469" s="54">
        <v>123.88827000000001</v>
      </c>
      <c r="AF3469" s="17"/>
    </row>
    <row r="3470" spans="1:32" ht="16.899999999999999" customHeight="1" x14ac:dyDescent="0.3">
      <c r="A3470" s="73" t="s">
        <v>35</v>
      </c>
      <c r="B3470" s="74" t="s">
        <v>5258</v>
      </c>
      <c r="C3470" s="48" t="s">
        <v>464</v>
      </c>
      <c r="D3470" s="48">
        <v>1</v>
      </c>
      <c r="E3470" s="48">
        <v>4013</v>
      </c>
      <c r="F3470" s="48" t="s">
        <v>6180</v>
      </c>
      <c r="G3470" s="48" t="s">
        <v>112</v>
      </c>
      <c r="H3470" s="75">
        <f t="shared" si="1894"/>
        <v>0.3</v>
      </c>
      <c r="I3470" s="74">
        <v>78</v>
      </c>
      <c r="J3470" s="74">
        <v>60</v>
      </c>
      <c r="K3470" s="48">
        <f>J3470</f>
        <v>60</v>
      </c>
      <c r="L3470" s="48">
        <f>$L$3</f>
        <v>-4</v>
      </c>
      <c r="M3470" s="48">
        <f t="shared" si="1888"/>
        <v>56</v>
      </c>
      <c r="N3470" s="48">
        <v>3762</v>
      </c>
      <c r="O3470" s="56">
        <v>0.06</v>
      </c>
      <c r="P3470" s="48" t="str">
        <f t="shared" si="1904"/>
        <v>2853/1 WH</v>
      </c>
      <c r="Q3470" s="76" t="s">
        <v>6187</v>
      </c>
      <c r="R3470" s="76" t="s">
        <v>6187</v>
      </c>
      <c r="S3470" s="49">
        <f t="shared" si="1895"/>
        <v>0</v>
      </c>
      <c r="T3470" s="49">
        <f t="shared" si="1905"/>
        <v>0</v>
      </c>
      <c r="U3470" s="49">
        <v>56.961538461538467</v>
      </c>
      <c r="V3470" s="49">
        <f t="shared" si="1896"/>
        <v>56.961538461538467</v>
      </c>
      <c r="W3470" s="49">
        <f t="shared" si="1899"/>
        <v>0</v>
      </c>
      <c r="X3470" s="90">
        <f>ROUND(V3470*$X$4,0)</f>
        <v>285</v>
      </c>
      <c r="Y3470" s="91">
        <f t="shared" si="1890"/>
        <v>17.099999999999998</v>
      </c>
      <c r="Z3470" s="93">
        <f>ROUND((V3470*M3470)+X3470,0)</f>
        <v>3475</v>
      </c>
      <c r="AA3470" s="94">
        <f t="shared" si="1892"/>
        <v>208.5</v>
      </c>
      <c r="AB3470" s="97">
        <f>ROUND((V3470*$AB$4)+Z3470,0)</f>
        <v>3760</v>
      </c>
      <c r="AC3470" s="98">
        <f t="shared" si="1893"/>
        <v>225.6</v>
      </c>
      <c r="AD3470" s="77" t="s">
        <v>5889</v>
      </c>
      <c r="AE3470" s="54">
        <v>225.6</v>
      </c>
      <c r="AF3470" s="17"/>
    </row>
    <row r="3471" spans="1:32" ht="16.899999999999999" customHeight="1" x14ac:dyDescent="0.3">
      <c r="A3471" s="73" t="s">
        <v>35</v>
      </c>
      <c r="B3471" s="74" t="s">
        <v>4296</v>
      </c>
      <c r="C3471" s="48" t="s">
        <v>464</v>
      </c>
      <c r="D3471" s="48">
        <v>100</v>
      </c>
      <c r="E3471" s="48">
        <v>2800</v>
      </c>
      <c r="F3471" s="48" t="s">
        <v>5911</v>
      </c>
      <c r="G3471" s="48" t="s">
        <v>112</v>
      </c>
      <c r="H3471" s="75">
        <f t="shared" si="1894"/>
        <v>0</v>
      </c>
      <c r="I3471" s="74">
        <v>88</v>
      </c>
      <c r="J3471" s="74">
        <v>88</v>
      </c>
      <c r="K3471" s="48">
        <f>I3471</f>
        <v>88</v>
      </c>
      <c r="L3471" s="48">
        <f>$L$3</f>
        <v>-4</v>
      </c>
      <c r="M3471" s="48">
        <f t="shared" si="1888"/>
        <v>84</v>
      </c>
      <c r="N3471" s="48">
        <v>27</v>
      </c>
      <c r="O3471" s="56">
        <v>11.59</v>
      </c>
      <c r="P3471" s="48" t="str">
        <f t="shared" si="1904"/>
        <v>2841/1 VI</v>
      </c>
      <c r="Q3471" s="76">
        <v>2</v>
      </c>
      <c r="R3471" s="76">
        <v>24</v>
      </c>
      <c r="S3471" s="49">
        <f t="shared" si="1895"/>
        <v>4.9230769230769231E-2</v>
      </c>
      <c r="T3471" s="49">
        <f t="shared" si="1905"/>
        <v>4.9230769230769234</v>
      </c>
      <c r="U3471" s="49">
        <v>4.9230769230769234</v>
      </c>
      <c r="V3471" s="49">
        <f t="shared" si="1896"/>
        <v>4.9230769230769231E-2</v>
      </c>
      <c r="W3471" s="49">
        <f t="shared" si="1899"/>
        <v>4.1353846153846154</v>
      </c>
      <c r="X3471" s="90">
        <f t="shared" ref="X3471" si="1908">ROUND(S3471*$X$4,0)</f>
        <v>0</v>
      </c>
      <c r="Y3471" s="91">
        <f t="shared" si="1890"/>
        <v>0</v>
      </c>
      <c r="Z3471" s="93">
        <f t="shared" ref="Z3471:Z3505" si="1909">ROUND((S3471*M3471)+X3471,0)</f>
        <v>4</v>
      </c>
      <c r="AA3471" s="94">
        <f t="shared" si="1892"/>
        <v>46.36</v>
      </c>
      <c r="AB3471" s="97">
        <f t="shared" ref="AB3471:AB3480" si="1910">ROUND((S3471*$AB$4)+Z3471,0)</f>
        <v>4</v>
      </c>
      <c r="AC3471" s="98">
        <f t="shared" si="1893"/>
        <v>46.36</v>
      </c>
      <c r="AD3471" s="77" t="s">
        <v>5890</v>
      </c>
      <c r="AE3471" s="54">
        <v>46.36</v>
      </c>
      <c r="AF3471" s="17"/>
    </row>
    <row r="3472" spans="1:32" ht="16.899999999999999" customHeight="1" x14ac:dyDescent="0.3">
      <c r="A3472" s="73" t="s">
        <v>35</v>
      </c>
      <c r="B3472" s="74" t="s">
        <v>5010</v>
      </c>
      <c r="C3472" s="48" t="s">
        <v>1797</v>
      </c>
      <c r="D3472" s="48">
        <v>4</v>
      </c>
      <c r="E3472" s="48">
        <v>4445</v>
      </c>
      <c r="F3472" s="48" t="s">
        <v>5912</v>
      </c>
      <c r="G3472" s="48" t="s">
        <v>122</v>
      </c>
      <c r="H3472" s="75">
        <f t="shared" si="1894"/>
        <v>0.14285714285714285</v>
      </c>
      <c r="I3472" s="74">
        <v>32</v>
      </c>
      <c r="J3472" s="74">
        <v>28</v>
      </c>
      <c r="K3472" s="48">
        <f>J3472</f>
        <v>28</v>
      </c>
      <c r="L3472" s="48">
        <f>$L$3</f>
        <v>-4</v>
      </c>
      <c r="M3472" s="48">
        <f t="shared" si="1888"/>
        <v>24</v>
      </c>
      <c r="N3472" s="48">
        <v>0</v>
      </c>
      <c r="O3472" s="56">
        <v>5.1459999999999999</v>
      </c>
      <c r="P3472" s="48" t="str">
        <f t="shared" si="1904"/>
        <v>F2211IN YL</v>
      </c>
      <c r="Q3472" s="76" t="s">
        <v>6187</v>
      </c>
      <c r="R3472" s="76" t="s">
        <v>6187</v>
      </c>
      <c r="S3472" s="49">
        <f t="shared" si="1895"/>
        <v>0</v>
      </c>
      <c r="T3472" s="49">
        <f t="shared" si="1905"/>
        <v>0</v>
      </c>
      <c r="U3472" s="49">
        <v>5.9961538461538462</v>
      </c>
      <c r="V3472" s="49">
        <f t="shared" si="1896"/>
        <v>1.4990384615384615</v>
      </c>
      <c r="W3472" s="49">
        <f t="shared" si="1899"/>
        <v>0</v>
      </c>
      <c r="X3472" s="90">
        <f>ROUNDUP(S3472*$X$4,0)</f>
        <v>0</v>
      </c>
      <c r="Y3472" s="91">
        <f t="shared" si="1890"/>
        <v>0</v>
      </c>
      <c r="Z3472" s="93">
        <f t="shared" si="1909"/>
        <v>0</v>
      </c>
      <c r="AA3472" s="94">
        <f t="shared" si="1892"/>
        <v>0</v>
      </c>
      <c r="AB3472" s="97">
        <f t="shared" si="1910"/>
        <v>0</v>
      </c>
      <c r="AC3472" s="98">
        <f t="shared" si="1893"/>
        <v>0</v>
      </c>
      <c r="AD3472" s="77" t="s">
        <v>3</v>
      </c>
      <c r="AE3472" s="54">
        <v>0</v>
      </c>
      <c r="AF3472" s="17"/>
    </row>
    <row r="3473" spans="1:32" ht="16.899999999999999" customHeight="1" x14ac:dyDescent="0.3">
      <c r="A3473" s="73" t="s">
        <v>7</v>
      </c>
      <c r="B3473" s="74" t="s">
        <v>554</v>
      </c>
      <c r="C3473" s="48" t="s">
        <v>10</v>
      </c>
      <c r="D3473" s="48">
        <v>100</v>
      </c>
      <c r="E3473" s="48">
        <v>2834</v>
      </c>
      <c r="F3473" s="48" t="s">
        <v>6126</v>
      </c>
      <c r="G3473" s="48">
        <v>2</v>
      </c>
      <c r="H3473" s="75">
        <f t="shared" si="1894"/>
        <v>0</v>
      </c>
      <c r="I3473" s="74">
        <v>20</v>
      </c>
      <c r="J3473" s="74">
        <f>I3473</f>
        <v>20</v>
      </c>
      <c r="K3473" s="48">
        <f>I3473</f>
        <v>20</v>
      </c>
      <c r="L3473" s="48"/>
      <c r="M3473" s="48">
        <f t="shared" si="1888"/>
        <v>20</v>
      </c>
      <c r="N3473" s="48">
        <v>18</v>
      </c>
      <c r="O3473" s="56">
        <v>15.427339999999999</v>
      </c>
      <c r="P3473" s="48" t="str">
        <f t="shared" si="1904"/>
        <v>1898C SL</v>
      </c>
      <c r="Q3473" s="76">
        <v>77</v>
      </c>
      <c r="R3473" s="76">
        <v>292</v>
      </c>
      <c r="S3473" s="49">
        <f t="shared" si="1895"/>
        <v>1.1661538461538461</v>
      </c>
      <c r="T3473" s="49">
        <f t="shared" si="1905"/>
        <v>116.61538461538461</v>
      </c>
      <c r="U3473" s="49">
        <v>1029.8846153846152</v>
      </c>
      <c r="V3473" s="49">
        <f t="shared" si="1896"/>
        <v>10.298846153846153</v>
      </c>
      <c r="W3473" s="49">
        <f t="shared" si="1899"/>
        <v>23.323076923076922</v>
      </c>
      <c r="X3473" s="90">
        <f t="shared" ref="X3473:X3474" si="1911">ROUND(S3473*$X$3,0)</f>
        <v>7</v>
      </c>
      <c r="Y3473" s="91">
        <f t="shared" si="1890"/>
        <v>107.99137999999999</v>
      </c>
      <c r="Z3473" s="93">
        <f t="shared" si="1909"/>
        <v>30</v>
      </c>
      <c r="AA3473" s="94">
        <f t="shared" si="1892"/>
        <v>462.8202</v>
      </c>
      <c r="AB3473" s="97">
        <f t="shared" si="1910"/>
        <v>36</v>
      </c>
      <c r="AC3473" s="98">
        <f t="shared" si="1893"/>
        <v>555.38423999999998</v>
      </c>
      <c r="AD3473" s="77" t="s">
        <v>3</v>
      </c>
      <c r="AE3473" s="54">
        <v>555.38423999999998</v>
      </c>
      <c r="AF3473" s="17"/>
    </row>
    <row r="3474" spans="1:32" ht="16.899999999999999" customHeight="1" x14ac:dyDescent="0.3">
      <c r="A3474" s="73" t="s">
        <v>35</v>
      </c>
      <c r="B3474" s="74" t="s">
        <v>856</v>
      </c>
      <c r="C3474" s="48" t="s">
        <v>40</v>
      </c>
      <c r="D3474" s="48">
        <v>1000</v>
      </c>
      <c r="E3474" s="48">
        <v>621</v>
      </c>
      <c r="F3474" s="48" t="s">
        <v>6128</v>
      </c>
      <c r="G3474" s="48" t="s">
        <v>112</v>
      </c>
      <c r="H3474" s="75">
        <f t="shared" si="1894"/>
        <v>-0.16666666666666666</v>
      </c>
      <c r="I3474" s="74">
        <v>20</v>
      </c>
      <c r="J3474" s="74">
        <v>24</v>
      </c>
      <c r="K3474" s="48">
        <f>I3474</f>
        <v>20</v>
      </c>
      <c r="L3474" s="48">
        <f>$L$3</f>
        <v>-4</v>
      </c>
      <c r="M3474" s="48">
        <f t="shared" si="1888"/>
        <v>16</v>
      </c>
      <c r="N3474" s="48">
        <v>11</v>
      </c>
      <c r="O3474" s="56">
        <v>12.25</v>
      </c>
      <c r="P3474" s="48" t="str">
        <f t="shared" si="1904"/>
        <v>3049 OR</v>
      </c>
      <c r="Q3474" s="76">
        <v>25</v>
      </c>
      <c r="R3474" s="76">
        <v>31</v>
      </c>
      <c r="S3474" s="49">
        <f t="shared" si="1895"/>
        <v>0.30499999999999999</v>
      </c>
      <c r="T3474" s="49">
        <f t="shared" si="1905"/>
        <v>305</v>
      </c>
      <c r="U3474" s="49">
        <v>432.61538461538458</v>
      </c>
      <c r="V3474" s="49">
        <f t="shared" si="1896"/>
        <v>0.43261538461538457</v>
      </c>
      <c r="W3474" s="49">
        <f>V3474*M3474</f>
        <v>6.9218461538461531</v>
      </c>
      <c r="X3474" s="90">
        <f t="shared" si="1911"/>
        <v>2</v>
      </c>
      <c r="Y3474" s="91">
        <f t="shared" si="1890"/>
        <v>24.5</v>
      </c>
      <c r="Z3474" s="93">
        <f t="shared" si="1909"/>
        <v>7</v>
      </c>
      <c r="AA3474" s="94">
        <f t="shared" si="1892"/>
        <v>85.75</v>
      </c>
      <c r="AB3474" s="97">
        <f t="shared" si="1910"/>
        <v>9</v>
      </c>
      <c r="AC3474" s="98">
        <f t="shared" si="1893"/>
        <v>110.25</v>
      </c>
      <c r="AD3474" s="77" t="s">
        <v>3</v>
      </c>
      <c r="AE3474" s="54">
        <v>110.25</v>
      </c>
      <c r="AF3474" s="17"/>
    </row>
    <row r="3475" spans="1:32" ht="16.899999999999999" customHeight="1" x14ac:dyDescent="0.3">
      <c r="A3475" s="73" t="s">
        <v>35</v>
      </c>
      <c r="B3475" s="74" t="s">
        <v>2022</v>
      </c>
      <c r="C3475" s="48" t="s">
        <v>40</v>
      </c>
      <c r="D3475" s="48">
        <v>100</v>
      </c>
      <c r="E3475" s="48">
        <v>621</v>
      </c>
      <c r="F3475" s="48" t="s">
        <v>6128</v>
      </c>
      <c r="G3475" s="48" t="s">
        <v>112</v>
      </c>
      <c r="H3475" s="75">
        <f t="shared" si="1894"/>
        <v>-0.16666666666666666</v>
      </c>
      <c r="I3475" s="74">
        <v>20</v>
      </c>
      <c r="J3475" s="74">
        <v>24</v>
      </c>
      <c r="K3475" s="48">
        <f>I3475</f>
        <v>20</v>
      </c>
      <c r="L3475" s="48">
        <f>$L$3</f>
        <v>-4</v>
      </c>
      <c r="M3475" s="48">
        <f t="shared" si="1888"/>
        <v>16</v>
      </c>
      <c r="N3475" s="48">
        <v>58</v>
      </c>
      <c r="O3475" s="56">
        <v>1.909</v>
      </c>
      <c r="P3475" s="48" t="str">
        <f t="shared" si="1904"/>
        <v>3049 BL</v>
      </c>
      <c r="Q3475" s="76">
        <v>119</v>
      </c>
      <c r="R3475" s="76">
        <v>434</v>
      </c>
      <c r="S3475" s="49">
        <f t="shared" si="1895"/>
        <v>1.7823076923076924</v>
      </c>
      <c r="T3475" s="49">
        <f t="shared" si="1905"/>
        <v>178.23076923076923</v>
      </c>
      <c r="U3475" s="49">
        <v>895.92307692307691</v>
      </c>
      <c r="V3475" s="49">
        <f t="shared" si="1896"/>
        <v>8.9592307692307696</v>
      </c>
      <c r="W3475" s="49">
        <f t="shared" ref="W3475:W3491" si="1912">S3475*M3475</f>
        <v>28.516923076923078</v>
      </c>
      <c r="X3475" s="90">
        <f>ROUND(S3475*$X$3,0)</f>
        <v>11</v>
      </c>
      <c r="Y3475" s="91">
        <f t="shared" si="1890"/>
        <v>20.998999999999999</v>
      </c>
      <c r="Z3475" s="93">
        <f t="shared" si="1909"/>
        <v>40</v>
      </c>
      <c r="AA3475" s="94">
        <f t="shared" si="1892"/>
        <v>76.36</v>
      </c>
      <c r="AB3475" s="97">
        <f t="shared" si="1910"/>
        <v>49</v>
      </c>
      <c r="AC3475" s="98">
        <f t="shared" si="1893"/>
        <v>93.540999999999997</v>
      </c>
      <c r="AD3475" s="77" t="s">
        <v>3</v>
      </c>
      <c r="AE3475" s="54">
        <v>93.540999999999997</v>
      </c>
      <c r="AF3475" s="17"/>
    </row>
    <row r="3476" spans="1:32" ht="12.75" customHeight="1" x14ac:dyDescent="0.3">
      <c r="A3476" s="73" t="s">
        <v>7</v>
      </c>
      <c r="B3476" s="74" t="s">
        <v>1183</v>
      </c>
      <c r="C3476" s="48" t="s">
        <v>1154</v>
      </c>
      <c r="D3476" s="48">
        <v>100</v>
      </c>
      <c r="E3476" s="48">
        <v>2834</v>
      </c>
      <c r="F3476" s="48" t="s">
        <v>6126</v>
      </c>
      <c r="G3476" s="48">
        <v>2</v>
      </c>
      <c r="H3476" s="75">
        <f t="shared" ref="H3476:H3511" si="1913">(I3476-J3476)/J3476</f>
        <v>-0.62264150943396224</v>
      </c>
      <c r="I3476" s="74">
        <v>20</v>
      </c>
      <c r="J3476" s="74">
        <v>53</v>
      </c>
      <c r="K3476" s="48">
        <f>I3476</f>
        <v>20</v>
      </c>
      <c r="L3476" s="48"/>
      <c r="M3476" s="48">
        <f t="shared" ref="M3476:M3511" si="1914">K3476+L3476</f>
        <v>20</v>
      </c>
      <c r="N3476" s="48">
        <v>11</v>
      </c>
      <c r="O3476" s="56">
        <v>11.609</v>
      </c>
      <c r="P3476" s="48" t="str">
        <f t="shared" si="1904"/>
        <v>5194C SL</v>
      </c>
      <c r="Q3476" s="76">
        <v>8</v>
      </c>
      <c r="R3476" s="76">
        <v>35</v>
      </c>
      <c r="S3476" s="49">
        <f t="shared" ref="S3476:S3511" si="1915">((Q3476/65*0.7)+(R3476/260*0.3))</f>
        <v>0.12653846153846154</v>
      </c>
      <c r="T3476" s="49">
        <f t="shared" si="1905"/>
        <v>12.653846153846155</v>
      </c>
      <c r="U3476" s="49">
        <v>510.34615384615381</v>
      </c>
      <c r="V3476" s="49">
        <f t="shared" si="1896"/>
        <v>5.1034615384615378</v>
      </c>
      <c r="W3476" s="49">
        <f t="shared" si="1912"/>
        <v>2.5307692307692307</v>
      </c>
      <c r="X3476" s="90">
        <f>ROUND(S3476*$X$3,0)</f>
        <v>1</v>
      </c>
      <c r="Y3476" s="91">
        <f t="shared" ref="Y3476:Y3511" si="1916">X3476*O3476</f>
        <v>11.609</v>
      </c>
      <c r="Z3476" s="93">
        <f t="shared" si="1909"/>
        <v>4</v>
      </c>
      <c r="AA3476" s="94">
        <f t="shared" ref="AA3476:AA3511" si="1917">Z3476*O3476</f>
        <v>46.436</v>
      </c>
      <c r="AB3476" s="97">
        <f t="shared" si="1910"/>
        <v>5</v>
      </c>
      <c r="AC3476" s="98">
        <f t="shared" ref="AC3476:AC3511" si="1918">AB3476*O3476</f>
        <v>58.045000000000002</v>
      </c>
      <c r="AD3476" s="77" t="s">
        <v>3</v>
      </c>
      <c r="AE3476" s="54">
        <v>58.045000000000002</v>
      </c>
      <c r="AF3476" s="17"/>
    </row>
    <row r="3477" spans="1:32" ht="12.75" customHeight="1" x14ac:dyDescent="0.3">
      <c r="A3477" s="73" t="s">
        <v>35</v>
      </c>
      <c r="B3477" s="74" t="s">
        <v>5153</v>
      </c>
      <c r="C3477" s="48" t="s">
        <v>34</v>
      </c>
      <c r="D3477" s="48">
        <v>1000</v>
      </c>
      <c r="E3477" s="48">
        <v>4445</v>
      </c>
      <c r="F3477" s="48" t="s">
        <v>5912</v>
      </c>
      <c r="G3477" s="48" t="s">
        <v>122</v>
      </c>
      <c r="H3477" s="75">
        <f t="shared" si="1913"/>
        <v>0.94117647058823528</v>
      </c>
      <c r="I3477" s="74">
        <v>165</v>
      </c>
      <c r="J3477" s="74">
        <v>85</v>
      </c>
      <c r="K3477" s="48">
        <f>J3477</f>
        <v>85</v>
      </c>
      <c r="L3477" s="48">
        <f>$L$3</f>
        <v>-4</v>
      </c>
      <c r="M3477" s="48">
        <f t="shared" si="1914"/>
        <v>81</v>
      </c>
      <c r="N3477" s="48">
        <v>2</v>
      </c>
      <c r="O3477" s="56">
        <v>117.03</v>
      </c>
      <c r="P3477" s="48" t="str">
        <f t="shared" si="1904"/>
        <v>TFT20030 NA</v>
      </c>
      <c r="Q3477" s="76">
        <v>0</v>
      </c>
      <c r="R3477" s="76">
        <v>4</v>
      </c>
      <c r="S3477" s="49">
        <f t="shared" si="1915"/>
        <v>4.6153846153846158E-3</v>
      </c>
      <c r="T3477" s="49">
        <f t="shared" si="1905"/>
        <v>4.6153846153846159</v>
      </c>
      <c r="U3477" s="49">
        <v>42.192307692307693</v>
      </c>
      <c r="V3477" s="49">
        <f t="shared" si="1896"/>
        <v>4.2192307692307696E-2</v>
      </c>
      <c r="W3477" s="49">
        <f t="shared" si="1912"/>
        <v>0.37384615384615388</v>
      </c>
      <c r="X3477" s="90">
        <f>ROUNDUP(S3477*$X$4,0)</f>
        <v>1</v>
      </c>
      <c r="Y3477" s="91">
        <f t="shared" si="1916"/>
        <v>117.03</v>
      </c>
      <c r="Z3477" s="93">
        <f t="shared" si="1909"/>
        <v>1</v>
      </c>
      <c r="AA3477" s="94">
        <f t="shared" si="1917"/>
        <v>117.03</v>
      </c>
      <c r="AB3477" s="97">
        <f t="shared" si="1910"/>
        <v>1</v>
      </c>
      <c r="AC3477" s="98">
        <f t="shared" si="1918"/>
        <v>117.03</v>
      </c>
      <c r="AD3477" s="77" t="s">
        <v>3</v>
      </c>
      <c r="AE3477" s="54">
        <v>117.03</v>
      </c>
      <c r="AF3477" s="17"/>
    </row>
    <row r="3478" spans="1:32" ht="12.75" customHeight="1" x14ac:dyDescent="0.3">
      <c r="A3478" s="73" t="s">
        <v>7</v>
      </c>
      <c r="B3478" s="74" t="s">
        <v>1587</v>
      </c>
      <c r="C3478" s="48" t="s">
        <v>40</v>
      </c>
      <c r="D3478" s="48">
        <v>100</v>
      </c>
      <c r="E3478" s="48">
        <v>621</v>
      </c>
      <c r="F3478" s="48" t="s">
        <v>6128</v>
      </c>
      <c r="G3478" s="48" t="s">
        <v>112</v>
      </c>
      <c r="H3478" s="75">
        <f t="shared" si="1913"/>
        <v>-0.25925925925925924</v>
      </c>
      <c r="I3478" s="74">
        <v>20</v>
      </c>
      <c r="J3478" s="74">
        <v>27</v>
      </c>
      <c r="K3478" s="48">
        <f>I3478</f>
        <v>20</v>
      </c>
      <c r="L3478" s="48">
        <f>$L$3</f>
        <v>-4</v>
      </c>
      <c r="M3478" s="48">
        <f t="shared" si="1914"/>
        <v>16</v>
      </c>
      <c r="N3478" s="48">
        <v>172</v>
      </c>
      <c r="O3478" s="56">
        <v>2.0179999999999998</v>
      </c>
      <c r="P3478" s="48" t="str">
        <f t="shared" si="1904"/>
        <v>3051 BR</v>
      </c>
      <c r="Q3478" s="76">
        <v>255</v>
      </c>
      <c r="R3478" s="76">
        <v>604</v>
      </c>
      <c r="S3478" s="49">
        <f t="shared" si="1915"/>
        <v>3.4430769230769229</v>
      </c>
      <c r="T3478" s="49">
        <f t="shared" si="1905"/>
        <v>344.30769230769226</v>
      </c>
      <c r="U3478" s="49">
        <v>2462.3846153846152</v>
      </c>
      <c r="V3478" s="49">
        <f t="shared" si="1896"/>
        <v>24.623846153846152</v>
      </c>
      <c r="W3478" s="49">
        <f t="shared" si="1912"/>
        <v>55.089230769230767</v>
      </c>
      <c r="X3478" s="90">
        <f>ROUND(S3478*$X$3,0)</f>
        <v>21</v>
      </c>
      <c r="Y3478" s="91">
        <f t="shared" si="1916"/>
        <v>42.377999999999993</v>
      </c>
      <c r="Z3478" s="93">
        <f t="shared" si="1909"/>
        <v>76</v>
      </c>
      <c r="AA3478" s="94">
        <f t="shared" si="1917"/>
        <v>153.36799999999999</v>
      </c>
      <c r="AB3478" s="97">
        <f t="shared" si="1910"/>
        <v>93</v>
      </c>
      <c r="AC3478" s="98">
        <f t="shared" si="1918"/>
        <v>187.67399999999998</v>
      </c>
      <c r="AD3478" s="77" t="s">
        <v>3</v>
      </c>
      <c r="AE3478" s="54">
        <v>187.67399999999998</v>
      </c>
      <c r="AF3478" s="17"/>
    </row>
    <row r="3479" spans="1:32" ht="12.75" customHeight="1" x14ac:dyDescent="0.3">
      <c r="A3479" s="73" t="s">
        <v>35</v>
      </c>
      <c r="B3479" s="74" t="s">
        <v>5851</v>
      </c>
      <c r="C3479" s="48" t="s">
        <v>1797</v>
      </c>
      <c r="D3479" s="48">
        <v>18</v>
      </c>
      <c r="E3479" s="48">
        <v>4445</v>
      </c>
      <c r="F3479" s="48" t="s">
        <v>5912</v>
      </c>
      <c r="G3479" s="48" t="s">
        <v>122</v>
      </c>
      <c r="H3479" s="75">
        <f t="shared" si="1913"/>
        <v>0.14285714285714285</v>
      </c>
      <c r="I3479" s="74">
        <v>32</v>
      </c>
      <c r="J3479" s="74">
        <v>28</v>
      </c>
      <c r="K3479" s="48">
        <f>J3479</f>
        <v>28</v>
      </c>
      <c r="L3479" s="48">
        <f>$L$3</f>
        <v>-4</v>
      </c>
      <c r="M3479" s="48">
        <f t="shared" si="1914"/>
        <v>24</v>
      </c>
      <c r="N3479" s="48">
        <v>0</v>
      </c>
      <c r="O3479" s="56">
        <v>4.3109000000000002</v>
      </c>
      <c r="P3479" s="48" t="str">
        <f t="shared" si="1904"/>
        <v>F2211/16 BL</v>
      </c>
      <c r="Q3479" s="76">
        <v>0</v>
      </c>
      <c r="R3479" s="76">
        <v>1</v>
      </c>
      <c r="S3479" s="49">
        <f t="shared" si="1915"/>
        <v>1.153846153846154E-3</v>
      </c>
      <c r="T3479" s="49">
        <f t="shared" si="1905"/>
        <v>2.0769230769230772E-2</v>
      </c>
      <c r="U3479" s="49">
        <v>28.27461538461538</v>
      </c>
      <c r="V3479" s="49">
        <f t="shared" si="1896"/>
        <v>1.5708119658119655</v>
      </c>
      <c r="W3479" s="49">
        <f t="shared" si="1912"/>
        <v>2.7692307692307697E-2</v>
      </c>
      <c r="X3479" s="90">
        <f>ROUNDUP(S3479*$X$4,0)</f>
        <v>1</v>
      </c>
      <c r="Y3479" s="91">
        <f t="shared" si="1916"/>
        <v>4.3109000000000002</v>
      </c>
      <c r="Z3479" s="93">
        <f t="shared" si="1909"/>
        <v>1</v>
      </c>
      <c r="AA3479" s="94">
        <f t="shared" si="1917"/>
        <v>4.3109000000000002</v>
      </c>
      <c r="AB3479" s="97">
        <f t="shared" si="1910"/>
        <v>1</v>
      </c>
      <c r="AC3479" s="98">
        <f t="shared" si="1918"/>
        <v>4.3109000000000002</v>
      </c>
      <c r="AD3479" s="77" t="s">
        <v>3</v>
      </c>
      <c r="AE3479" s="54">
        <v>4.3109000000000002</v>
      </c>
      <c r="AF3479" s="17"/>
    </row>
    <row r="3480" spans="1:32" ht="16.899999999999999" customHeight="1" x14ac:dyDescent="0.3">
      <c r="A3480" s="73" t="s">
        <v>35</v>
      </c>
      <c r="B3480" s="74" t="s">
        <v>3652</v>
      </c>
      <c r="C3480" s="48" t="s">
        <v>1797</v>
      </c>
      <c r="D3480" s="48">
        <v>18</v>
      </c>
      <c r="E3480" s="48">
        <v>4445</v>
      </c>
      <c r="F3480" s="48" t="s">
        <v>5912</v>
      </c>
      <c r="G3480" s="48" t="s">
        <v>122</v>
      </c>
      <c r="H3480" s="75">
        <f t="shared" si="1913"/>
        <v>0.14285714285714285</v>
      </c>
      <c r="I3480" s="74">
        <v>32</v>
      </c>
      <c r="J3480" s="74">
        <v>28</v>
      </c>
      <c r="K3480" s="48">
        <f>J3480</f>
        <v>28</v>
      </c>
      <c r="L3480" s="48">
        <f>$L$3</f>
        <v>-4</v>
      </c>
      <c r="M3480" s="48">
        <f t="shared" si="1914"/>
        <v>24</v>
      </c>
      <c r="N3480" s="48">
        <v>0</v>
      </c>
      <c r="O3480" s="56">
        <v>4.3770499999999997</v>
      </c>
      <c r="P3480" s="48" t="str">
        <f t="shared" si="1904"/>
        <v>F2211/16 RD</v>
      </c>
      <c r="Q3480" s="76">
        <v>2</v>
      </c>
      <c r="R3480" s="76">
        <v>3</v>
      </c>
      <c r="S3480" s="49">
        <f t="shared" si="1915"/>
        <v>2.4999999999999998E-2</v>
      </c>
      <c r="T3480" s="49">
        <f t="shared" si="1905"/>
        <v>0.44999999999999996</v>
      </c>
      <c r="U3480" s="49">
        <v>36.642307692307696</v>
      </c>
      <c r="V3480" s="49">
        <f t="shared" si="1896"/>
        <v>2.035683760683761</v>
      </c>
      <c r="W3480" s="49">
        <f t="shared" si="1912"/>
        <v>0.6</v>
      </c>
      <c r="X3480" s="90">
        <f>ROUND(S3480*$X$4,0)</f>
        <v>0</v>
      </c>
      <c r="Y3480" s="91">
        <f t="shared" si="1916"/>
        <v>0</v>
      </c>
      <c r="Z3480" s="93">
        <f t="shared" si="1909"/>
        <v>1</v>
      </c>
      <c r="AA3480" s="94">
        <f t="shared" si="1917"/>
        <v>4.3770499999999997</v>
      </c>
      <c r="AB3480" s="97">
        <f t="shared" si="1910"/>
        <v>1</v>
      </c>
      <c r="AC3480" s="98">
        <f t="shared" si="1918"/>
        <v>4.3770499999999997</v>
      </c>
      <c r="AD3480" s="77" t="s">
        <v>3</v>
      </c>
      <c r="AE3480" s="54">
        <v>4.3770499999999997</v>
      </c>
      <c r="AF3480" s="17"/>
    </row>
    <row r="3481" spans="1:32" ht="16.899999999999999" customHeight="1" x14ac:dyDescent="0.3">
      <c r="A3481" s="73" t="s">
        <v>7</v>
      </c>
      <c r="B3481" s="74" t="s">
        <v>2560</v>
      </c>
      <c r="C3481" s="48" t="s">
        <v>464</v>
      </c>
      <c r="D3481" s="48">
        <v>100</v>
      </c>
      <c r="E3481" s="48">
        <v>4013</v>
      </c>
      <c r="F3481" s="48" t="s">
        <v>6180</v>
      </c>
      <c r="G3481" s="48" t="s">
        <v>65</v>
      </c>
      <c r="H3481" s="75">
        <f t="shared" si="1913"/>
        <v>0</v>
      </c>
      <c r="I3481" s="74">
        <v>5</v>
      </c>
      <c r="J3481" s="74">
        <v>5</v>
      </c>
      <c r="K3481" s="48">
        <f>J3481</f>
        <v>5</v>
      </c>
      <c r="L3481" s="48"/>
      <c r="M3481" s="48">
        <f t="shared" si="1914"/>
        <v>5</v>
      </c>
      <c r="N3481" s="48">
        <v>7</v>
      </c>
      <c r="O3481" s="56">
        <v>15.26257</v>
      </c>
      <c r="P3481" s="48" t="str">
        <f t="shared" si="1904"/>
        <v>2845/7 BK</v>
      </c>
      <c r="Q3481" s="76">
        <v>9</v>
      </c>
      <c r="R3481" s="76">
        <v>132</v>
      </c>
      <c r="S3481" s="49">
        <f t="shared" si="1915"/>
        <v>0.2492307692307692</v>
      </c>
      <c r="T3481" s="49">
        <f t="shared" si="1905"/>
        <v>24.92307692307692</v>
      </c>
      <c r="U3481" s="49">
        <v>131.84615384615384</v>
      </c>
      <c r="V3481" s="49">
        <f t="shared" si="1896"/>
        <v>1.3184615384615384</v>
      </c>
      <c r="W3481" s="49">
        <f t="shared" si="1912"/>
        <v>1.2461538461538459</v>
      </c>
      <c r="X3481" s="90">
        <f>ROUND(S3481*$X$2,0)</f>
        <v>2</v>
      </c>
      <c r="Y3481" s="91">
        <f t="shared" si="1916"/>
        <v>30.52514</v>
      </c>
      <c r="Z3481" s="93">
        <f t="shared" si="1909"/>
        <v>3</v>
      </c>
      <c r="AA3481" s="94">
        <f t="shared" si="1917"/>
        <v>45.787710000000004</v>
      </c>
      <c r="AB3481" s="97">
        <f>ROUND((S3481*$AB$2)+Z3481,0)</f>
        <v>5</v>
      </c>
      <c r="AC3481" s="98">
        <f t="shared" si="1918"/>
        <v>76.312849999999997</v>
      </c>
      <c r="AD3481" s="77" t="s">
        <v>5891</v>
      </c>
      <c r="AE3481" s="54">
        <v>76.312849999999997</v>
      </c>
      <c r="AF3481" s="17"/>
    </row>
    <row r="3482" spans="1:32" ht="16.899999999999999" customHeight="1" x14ac:dyDescent="0.3">
      <c r="A3482" s="73" t="s">
        <v>7</v>
      </c>
      <c r="B3482" s="74" t="s">
        <v>970</v>
      </c>
      <c r="C3482" s="48" t="s">
        <v>10</v>
      </c>
      <c r="D3482" s="48">
        <v>100</v>
      </c>
      <c r="E3482" s="48">
        <v>2834</v>
      </c>
      <c r="F3482" s="48" t="s">
        <v>6126</v>
      </c>
      <c r="G3482" s="48">
        <v>2</v>
      </c>
      <c r="H3482" s="75">
        <f t="shared" si="1913"/>
        <v>-0.47916666666666669</v>
      </c>
      <c r="I3482" s="74">
        <v>25</v>
      </c>
      <c r="J3482" s="74">
        <v>48</v>
      </c>
      <c r="K3482" s="48">
        <f>I3482</f>
        <v>25</v>
      </c>
      <c r="L3482" s="48"/>
      <c r="M3482" s="48">
        <f t="shared" si="1914"/>
        <v>25</v>
      </c>
      <c r="N3482" s="48">
        <v>86</v>
      </c>
      <c r="O3482" s="56">
        <v>13.263</v>
      </c>
      <c r="P3482" s="48" t="str">
        <f t="shared" si="1904"/>
        <v>2422C SL</v>
      </c>
      <c r="Q3482" s="76">
        <v>56</v>
      </c>
      <c r="R3482" s="76">
        <v>304</v>
      </c>
      <c r="S3482" s="49">
        <f t="shared" si="1915"/>
        <v>0.95384615384615379</v>
      </c>
      <c r="T3482" s="49">
        <f t="shared" si="1905"/>
        <v>95.384615384615373</v>
      </c>
      <c r="U3482" s="49">
        <v>1385.9615384615386</v>
      </c>
      <c r="V3482" s="49">
        <f t="shared" si="1896"/>
        <v>13.859615384615386</v>
      </c>
      <c r="W3482" s="49">
        <f t="shared" si="1912"/>
        <v>23.846153846153843</v>
      </c>
      <c r="X3482" s="90">
        <f>ROUND(S3482*$X$4,0)</f>
        <v>5</v>
      </c>
      <c r="Y3482" s="91">
        <f t="shared" si="1916"/>
        <v>66.314999999999998</v>
      </c>
      <c r="Z3482" s="93">
        <f t="shared" si="1909"/>
        <v>29</v>
      </c>
      <c r="AA3482" s="94">
        <f t="shared" si="1917"/>
        <v>384.62700000000001</v>
      </c>
      <c r="AB3482" s="97">
        <f>ROUND((S3482*$AB$4)+Z3482,0)</f>
        <v>34</v>
      </c>
      <c r="AC3482" s="98">
        <f t="shared" si="1918"/>
        <v>450.94200000000001</v>
      </c>
      <c r="AD3482" s="77" t="s">
        <v>3</v>
      </c>
      <c r="AE3482" s="54">
        <v>450.94200000000001</v>
      </c>
      <c r="AF3482" s="17"/>
    </row>
    <row r="3483" spans="1:32" ht="16.899999999999999" customHeight="1" x14ac:dyDescent="0.3">
      <c r="A3483" s="73" t="s">
        <v>35</v>
      </c>
      <c r="B3483" s="74" t="s">
        <v>4302</v>
      </c>
      <c r="C3483" s="48" t="s">
        <v>464</v>
      </c>
      <c r="D3483" s="48">
        <v>100</v>
      </c>
      <c r="E3483" s="48">
        <v>4013</v>
      </c>
      <c r="F3483" s="48" t="s">
        <v>6180</v>
      </c>
      <c r="G3483" s="48" t="s">
        <v>65</v>
      </c>
      <c r="H3483" s="75">
        <f t="shared" si="1913"/>
        <v>0</v>
      </c>
      <c r="I3483" s="74">
        <v>5</v>
      </c>
      <c r="J3483" s="74">
        <v>5</v>
      </c>
      <c r="K3483" s="48">
        <f>J3483</f>
        <v>5</v>
      </c>
      <c r="L3483" s="48"/>
      <c r="M3483" s="48">
        <f t="shared" si="1914"/>
        <v>5</v>
      </c>
      <c r="N3483" s="48">
        <v>2</v>
      </c>
      <c r="O3483" s="56">
        <v>11.26257</v>
      </c>
      <c r="P3483" s="48" t="str">
        <f t="shared" si="1904"/>
        <v>2844/19 SL</v>
      </c>
      <c r="Q3483" s="76">
        <v>5</v>
      </c>
      <c r="R3483" s="76">
        <v>34</v>
      </c>
      <c r="S3483" s="49">
        <f t="shared" si="1915"/>
        <v>9.3076923076923085E-2</v>
      </c>
      <c r="T3483" s="49">
        <f t="shared" si="1905"/>
        <v>9.3076923076923084</v>
      </c>
      <c r="U3483" s="49">
        <v>10.461538461538462</v>
      </c>
      <c r="V3483" s="49">
        <f t="shared" si="1896"/>
        <v>0.10461538461538461</v>
      </c>
      <c r="W3483" s="49">
        <f t="shared" si="1912"/>
        <v>0.4653846153846154</v>
      </c>
      <c r="X3483" s="90">
        <f>ROUND(S3483*$X$2,0)</f>
        <v>1</v>
      </c>
      <c r="Y3483" s="91">
        <f t="shared" si="1916"/>
        <v>11.26257</v>
      </c>
      <c r="Z3483" s="93">
        <f t="shared" si="1909"/>
        <v>1</v>
      </c>
      <c r="AA3483" s="94">
        <f t="shared" si="1917"/>
        <v>11.26257</v>
      </c>
      <c r="AB3483" s="97">
        <f>ROUND((S3483*$AB$2)+Z3483,0)</f>
        <v>2</v>
      </c>
      <c r="AC3483" s="98">
        <f t="shared" si="1918"/>
        <v>22.52514</v>
      </c>
      <c r="AD3483" s="77" t="s">
        <v>5891</v>
      </c>
      <c r="AE3483" s="54">
        <v>22.52514</v>
      </c>
      <c r="AF3483" s="17"/>
    </row>
    <row r="3484" spans="1:32" ht="16.899999999999999" customHeight="1" x14ac:dyDescent="0.3">
      <c r="A3484" s="73" t="s">
        <v>7</v>
      </c>
      <c r="B3484" s="74" t="s">
        <v>3814</v>
      </c>
      <c r="C3484" s="48" t="s">
        <v>10</v>
      </c>
      <c r="D3484" s="48">
        <v>1000</v>
      </c>
      <c r="E3484" s="48">
        <v>2834</v>
      </c>
      <c r="F3484" s="48" t="s">
        <v>6126</v>
      </c>
      <c r="G3484" s="48">
        <v>2</v>
      </c>
      <c r="H3484" s="75">
        <f t="shared" si="1913"/>
        <v>0</v>
      </c>
      <c r="I3484" s="74">
        <v>25</v>
      </c>
      <c r="J3484" s="74">
        <f>I3484</f>
        <v>25</v>
      </c>
      <c r="K3484" s="48">
        <f>I3484</f>
        <v>25</v>
      </c>
      <c r="L3484" s="48"/>
      <c r="M3484" s="48">
        <f t="shared" si="1914"/>
        <v>25</v>
      </c>
      <c r="N3484" s="48">
        <v>0</v>
      </c>
      <c r="O3484" s="56">
        <v>201.88943</v>
      </c>
      <c r="P3484" s="48" t="str">
        <f t="shared" si="1904"/>
        <v>1318C SL</v>
      </c>
      <c r="Q3484" s="76">
        <v>9</v>
      </c>
      <c r="R3484" s="76">
        <v>16</v>
      </c>
      <c r="S3484" s="49">
        <f t="shared" si="1915"/>
        <v>0.11538461538461538</v>
      </c>
      <c r="T3484" s="49">
        <f t="shared" si="1905"/>
        <v>115.38461538461537</v>
      </c>
      <c r="U3484" s="49">
        <v>115.38461538461537</v>
      </c>
      <c r="V3484" s="49">
        <f t="shared" si="1896"/>
        <v>0.11538461538461538</v>
      </c>
      <c r="W3484" s="49">
        <f t="shared" si="1912"/>
        <v>2.8846153846153846</v>
      </c>
      <c r="X3484" s="90">
        <f>ROUND(S3484*$X$4,0)</f>
        <v>1</v>
      </c>
      <c r="Y3484" s="91">
        <f t="shared" si="1916"/>
        <v>201.88943</v>
      </c>
      <c r="Z3484" s="93">
        <f t="shared" si="1909"/>
        <v>4</v>
      </c>
      <c r="AA3484" s="94">
        <f t="shared" si="1917"/>
        <v>807.55772000000002</v>
      </c>
      <c r="AB3484" s="97">
        <f>ROUND((S3484*$AB$4)+Z3484,0)</f>
        <v>5</v>
      </c>
      <c r="AC3484" s="98">
        <f t="shared" si="1918"/>
        <v>1009.44715</v>
      </c>
      <c r="AD3484" s="77" t="s">
        <v>3</v>
      </c>
      <c r="AE3484" s="54">
        <v>1009.44715</v>
      </c>
      <c r="AF3484" s="17"/>
    </row>
    <row r="3485" spans="1:32" ht="16.899999999999999" customHeight="1" x14ac:dyDescent="0.3">
      <c r="A3485" s="73" t="s">
        <v>35</v>
      </c>
      <c r="B3485" s="74" t="s">
        <v>3815</v>
      </c>
      <c r="C3485" s="48" t="s">
        <v>40</v>
      </c>
      <c r="D3485" s="48">
        <v>1000</v>
      </c>
      <c r="E3485" s="48">
        <v>621</v>
      </c>
      <c r="F3485" s="48" t="s">
        <v>6128</v>
      </c>
      <c r="G3485" s="48" t="s">
        <v>112</v>
      </c>
      <c r="H3485" s="75">
        <f t="shared" si="1913"/>
        <v>-0.56603773584905659</v>
      </c>
      <c r="I3485" s="74">
        <v>23</v>
      </c>
      <c r="J3485" s="74">
        <v>53</v>
      </c>
      <c r="K3485" s="48">
        <f>I3485</f>
        <v>23</v>
      </c>
      <c r="L3485" s="48">
        <f>$L$3</f>
        <v>-4</v>
      </c>
      <c r="M3485" s="48">
        <f t="shared" si="1914"/>
        <v>19</v>
      </c>
      <c r="N3485" s="48">
        <v>1</v>
      </c>
      <c r="O3485" s="56">
        <v>80.849999999999994</v>
      </c>
      <c r="P3485" s="48" t="str">
        <f t="shared" si="1904"/>
        <v>1559 BL</v>
      </c>
      <c r="Q3485" s="76">
        <v>0</v>
      </c>
      <c r="R3485" s="76">
        <v>2</v>
      </c>
      <c r="S3485" s="49">
        <f t="shared" si="1915"/>
        <v>2.3076923076923079E-3</v>
      </c>
      <c r="T3485" s="49">
        <f t="shared" si="1905"/>
        <v>2.3076923076923079</v>
      </c>
      <c r="U3485" s="49">
        <v>8.1923076923076934</v>
      </c>
      <c r="V3485" s="49">
        <f t="shared" si="1896"/>
        <v>8.1923076923076932E-3</v>
      </c>
      <c r="W3485" s="49">
        <f t="shared" si="1912"/>
        <v>4.3846153846153847E-2</v>
      </c>
      <c r="X3485" s="90">
        <f>ROUNDUP(S3485*$X$3,0)</f>
        <v>1</v>
      </c>
      <c r="Y3485" s="91">
        <f t="shared" si="1916"/>
        <v>80.849999999999994</v>
      </c>
      <c r="Z3485" s="93">
        <f t="shared" si="1909"/>
        <v>1</v>
      </c>
      <c r="AA3485" s="94">
        <f t="shared" si="1917"/>
        <v>80.849999999999994</v>
      </c>
      <c r="AB3485" s="97">
        <f>ROUND((S3485*$AB$4)+Z3485,0)</f>
        <v>1</v>
      </c>
      <c r="AC3485" s="98">
        <f t="shared" si="1918"/>
        <v>80.849999999999994</v>
      </c>
      <c r="AD3485" s="77" t="s">
        <v>3</v>
      </c>
      <c r="AE3485" s="54">
        <v>80.849999999999994</v>
      </c>
      <c r="AF3485" s="17"/>
    </row>
    <row r="3486" spans="1:32" ht="12.75" customHeight="1" x14ac:dyDescent="0.3">
      <c r="A3486" s="73" t="s">
        <v>35</v>
      </c>
      <c r="B3486" s="74" t="s">
        <v>4581</v>
      </c>
      <c r="C3486" s="48" t="s">
        <v>464</v>
      </c>
      <c r="D3486" s="48">
        <v>100</v>
      </c>
      <c r="E3486" s="48">
        <v>4013</v>
      </c>
      <c r="F3486" s="48" t="s">
        <v>6180</v>
      </c>
      <c r="G3486" s="48" t="s">
        <v>65</v>
      </c>
      <c r="H3486" s="75">
        <f t="shared" si="1913"/>
        <v>0</v>
      </c>
      <c r="I3486" s="74">
        <v>5</v>
      </c>
      <c r="J3486" s="74">
        <v>5</v>
      </c>
      <c r="K3486" s="48">
        <f>J3486</f>
        <v>5</v>
      </c>
      <c r="L3486" s="48"/>
      <c r="M3486" s="48">
        <f t="shared" si="1914"/>
        <v>5</v>
      </c>
      <c r="N3486" s="48">
        <v>3</v>
      </c>
      <c r="O3486" s="56">
        <v>11.26257</v>
      </c>
      <c r="P3486" s="48" t="str">
        <f t="shared" si="1904"/>
        <v>2844/19 VI</v>
      </c>
      <c r="Q3486" s="76">
        <v>14</v>
      </c>
      <c r="R3486" s="76">
        <v>30</v>
      </c>
      <c r="S3486" s="49">
        <f t="shared" si="1915"/>
        <v>0.18538461538461537</v>
      </c>
      <c r="T3486" s="49">
        <f t="shared" si="1905"/>
        <v>18.538461538461537</v>
      </c>
      <c r="U3486" s="49">
        <v>42.384615384615387</v>
      </c>
      <c r="V3486" s="49">
        <f t="shared" si="1896"/>
        <v>0.42384615384615387</v>
      </c>
      <c r="W3486" s="49">
        <f t="shared" si="1912"/>
        <v>0.92692307692307685</v>
      </c>
      <c r="X3486" s="90">
        <f>ROUND(S3486*$X$2,0)</f>
        <v>1</v>
      </c>
      <c r="Y3486" s="91">
        <f t="shared" si="1916"/>
        <v>11.26257</v>
      </c>
      <c r="Z3486" s="93">
        <f t="shared" si="1909"/>
        <v>2</v>
      </c>
      <c r="AA3486" s="94">
        <f t="shared" si="1917"/>
        <v>22.52514</v>
      </c>
      <c r="AB3486" s="97">
        <f>ROUND((S3486*$AB$2)+Z3486,0)</f>
        <v>3</v>
      </c>
      <c r="AC3486" s="98">
        <f t="shared" si="1918"/>
        <v>33.787710000000004</v>
      </c>
      <c r="AD3486" s="77" t="s">
        <v>5891</v>
      </c>
      <c r="AE3486" s="54">
        <v>33.787710000000004</v>
      </c>
      <c r="AF3486" s="17"/>
    </row>
    <row r="3487" spans="1:32" ht="16.899999999999999" customHeight="1" x14ac:dyDescent="0.3">
      <c r="A3487" s="73" t="s">
        <v>35</v>
      </c>
      <c r="B3487" s="74" t="s">
        <v>5172</v>
      </c>
      <c r="C3487" s="48" t="s">
        <v>1797</v>
      </c>
      <c r="D3487" s="48">
        <v>20</v>
      </c>
      <c r="E3487" s="48">
        <v>4445</v>
      </c>
      <c r="F3487" s="48" t="s">
        <v>5912</v>
      </c>
      <c r="G3487" s="48" t="s">
        <v>122</v>
      </c>
      <c r="H3487" s="75">
        <f t="shared" si="1913"/>
        <v>0.14285714285714285</v>
      </c>
      <c r="I3487" s="74">
        <v>32</v>
      </c>
      <c r="J3487" s="74">
        <v>28</v>
      </c>
      <c r="K3487" s="48">
        <f>J3487</f>
        <v>28</v>
      </c>
      <c r="L3487" s="48">
        <f>$L$3</f>
        <v>-4</v>
      </c>
      <c r="M3487" s="48">
        <f t="shared" si="1914"/>
        <v>24</v>
      </c>
      <c r="N3487" s="48">
        <v>0</v>
      </c>
      <c r="O3487" s="56">
        <v>5.67</v>
      </c>
      <c r="P3487" s="48" t="str">
        <f t="shared" si="1904"/>
        <v>F2213/64 GR</v>
      </c>
      <c r="Q3487" s="76" t="s">
        <v>6187</v>
      </c>
      <c r="R3487" s="76" t="s">
        <v>6187</v>
      </c>
      <c r="S3487" s="49">
        <f t="shared" si="1915"/>
        <v>0</v>
      </c>
      <c r="T3487" s="49">
        <f t="shared" si="1905"/>
        <v>0</v>
      </c>
      <c r="U3487" s="49">
        <v>13.038461538461538</v>
      </c>
      <c r="V3487" s="49">
        <f t="shared" si="1896"/>
        <v>0.65192307692307694</v>
      </c>
      <c r="W3487" s="49">
        <f t="shared" si="1912"/>
        <v>0</v>
      </c>
      <c r="X3487" s="90">
        <f>ROUNDUP(S3487*$X$4,0)</f>
        <v>0</v>
      </c>
      <c r="Y3487" s="91">
        <f t="shared" si="1916"/>
        <v>0</v>
      </c>
      <c r="Z3487" s="93">
        <f t="shared" si="1909"/>
        <v>0</v>
      </c>
      <c r="AA3487" s="94">
        <f t="shared" si="1917"/>
        <v>0</v>
      </c>
      <c r="AB3487" s="97">
        <f t="shared" ref="AB3487:AB3493" si="1919">ROUND((S3487*$AB$4)+Z3487,0)</f>
        <v>0</v>
      </c>
      <c r="AC3487" s="98">
        <f t="shared" si="1918"/>
        <v>0</v>
      </c>
      <c r="AD3487" s="77" t="s">
        <v>3</v>
      </c>
      <c r="AE3487" s="54">
        <v>0</v>
      </c>
      <c r="AF3487" s="17"/>
    </row>
    <row r="3488" spans="1:32" ht="16.899999999999999" customHeight="1" x14ac:dyDescent="0.3">
      <c r="A3488" s="73" t="s">
        <v>35</v>
      </c>
      <c r="B3488" s="74" t="s">
        <v>5332</v>
      </c>
      <c r="C3488" s="48" t="s">
        <v>40</v>
      </c>
      <c r="D3488" s="48">
        <v>100</v>
      </c>
      <c r="E3488" s="48">
        <v>621</v>
      </c>
      <c r="F3488" s="48" t="s">
        <v>6128</v>
      </c>
      <c r="G3488" s="48" t="s">
        <v>112</v>
      </c>
      <c r="H3488" s="75">
        <f t="shared" si="1913"/>
        <v>-0.16666666666666666</v>
      </c>
      <c r="I3488" s="74">
        <v>20</v>
      </c>
      <c r="J3488" s="74">
        <v>24</v>
      </c>
      <c r="K3488" s="48">
        <f>I3488</f>
        <v>20</v>
      </c>
      <c r="L3488" s="48">
        <f>$L$3</f>
        <v>-4</v>
      </c>
      <c r="M3488" s="48">
        <f t="shared" si="1914"/>
        <v>16</v>
      </c>
      <c r="N3488" s="48">
        <v>19</v>
      </c>
      <c r="O3488" s="56">
        <v>2.5249999999999999</v>
      </c>
      <c r="P3488" s="48" t="str">
        <f t="shared" si="1904"/>
        <v>3251 OR</v>
      </c>
      <c r="Q3488" s="76">
        <v>35</v>
      </c>
      <c r="R3488" s="76">
        <v>0</v>
      </c>
      <c r="S3488" s="49">
        <f t="shared" si="1915"/>
        <v>0.37692307692307686</v>
      </c>
      <c r="T3488" s="49">
        <f t="shared" si="1905"/>
        <v>37.692307692307686</v>
      </c>
      <c r="U3488" s="49">
        <v>139.23076923076923</v>
      </c>
      <c r="V3488" s="49">
        <f t="shared" si="1896"/>
        <v>1.3923076923076922</v>
      </c>
      <c r="W3488" s="49">
        <f t="shared" si="1912"/>
        <v>6.0307692307692298</v>
      </c>
      <c r="X3488" s="90">
        <f>ROUND(S3488*$X$3,0)</f>
        <v>2</v>
      </c>
      <c r="Y3488" s="91">
        <f t="shared" si="1916"/>
        <v>5.05</v>
      </c>
      <c r="Z3488" s="93">
        <f t="shared" si="1909"/>
        <v>8</v>
      </c>
      <c r="AA3488" s="94">
        <f t="shared" si="1917"/>
        <v>20.2</v>
      </c>
      <c r="AB3488" s="97">
        <f t="shared" si="1919"/>
        <v>10</v>
      </c>
      <c r="AC3488" s="98">
        <f t="shared" si="1918"/>
        <v>25.25</v>
      </c>
      <c r="AD3488" s="77" t="s">
        <v>3</v>
      </c>
      <c r="AE3488" s="54">
        <v>25.25</v>
      </c>
      <c r="AF3488" s="17"/>
    </row>
    <row r="3489" spans="1:32" ht="16.899999999999999" customHeight="1" x14ac:dyDescent="0.3">
      <c r="A3489" s="73" t="s">
        <v>7</v>
      </c>
      <c r="B3489" s="74" t="s">
        <v>3651</v>
      </c>
      <c r="C3489" s="48" t="s">
        <v>1797</v>
      </c>
      <c r="D3489" s="48">
        <v>18</v>
      </c>
      <c r="E3489" s="48">
        <v>4445</v>
      </c>
      <c r="F3489" s="48" t="s">
        <v>5912</v>
      </c>
      <c r="G3489" s="48" t="s">
        <v>122</v>
      </c>
      <c r="H3489" s="75">
        <f t="shared" si="1913"/>
        <v>0.14285714285714285</v>
      </c>
      <c r="I3489" s="74">
        <v>32</v>
      </c>
      <c r="J3489" s="74">
        <v>28</v>
      </c>
      <c r="K3489" s="48">
        <f>J3489</f>
        <v>28</v>
      </c>
      <c r="L3489" s="48">
        <f>$L$3</f>
        <v>-4</v>
      </c>
      <c r="M3489" s="48">
        <f t="shared" si="1914"/>
        <v>24</v>
      </c>
      <c r="N3489" s="48">
        <v>1</v>
      </c>
      <c r="O3489" s="56">
        <v>4.6164500000000004</v>
      </c>
      <c r="P3489" s="48" t="str">
        <f t="shared" si="1904"/>
        <v>F2211/16 CL</v>
      </c>
      <c r="Q3489" s="76">
        <v>0</v>
      </c>
      <c r="R3489" s="76">
        <v>1</v>
      </c>
      <c r="S3489" s="49">
        <f t="shared" si="1915"/>
        <v>1.153846153846154E-3</v>
      </c>
      <c r="T3489" s="49">
        <f t="shared" si="1905"/>
        <v>2.0769230769230772E-2</v>
      </c>
      <c r="U3489" s="49">
        <v>387.09769230769234</v>
      </c>
      <c r="V3489" s="49">
        <f t="shared" si="1896"/>
        <v>21.505427350427354</v>
      </c>
      <c r="W3489" s="49">
        <f t="shared" si="1912"/>
        <v>2.7692307692307697E-2</v>
      </c>
      <c r="X3489" s="90">
        <f>ROUNDUP(S3489*$X$4,0)</f>
        <v>1</v>
      </c>
      <c r="Y3489" s="91">
        <f t="shared" si="1916"/>
        <v>4.6164500000000004</v>
      </c>
      <c r="Z3489" s="93">
        <f t="shared" si="1909"/>
        <v>1</v>
      </c>
      <c r="AA3489" s="94">
        <f t="shared" si="1917"/>
        <v>4.6164500000000004</v>
      </c>
      <c r="AB3489" s="97">
        <f t="shared" si="1919"/>
        <v>1</v>
      </c>
      <c r="AC3489" s="98">
        <f t="shared" si="1918"/>
        <v>4.6164500000000004</v>
      </c>
      <c r="AD3489" s="77" t="s">
        <v>3</v>
      </c>
      <c r="AE3489" s="54">
        <v>4.6164500000000004</v>
      </c>
      <c r="AF3489" s="17"/>
    </row>
    <row r="3490" spans="1:32" ht="16.899999999999999" customHeight="1" x14ac:dyDescent="0.3">
      <c r="A3490" s="73" t="s">
        <v>7</v>
      </c>
      <c r="B3490" s="74" t="s">
        <v>3817</v>
      </c>
      <c r="C3490" s="48" t="s">
        <v>10</v>
      </c>
      <c r="D3490" s="48">
        <v>500</v>
      </c>
      <c r="E3490" s="48">
        <v>2834</v>
      </c>
      <c r="F3490" s="48" t="s">
        <v>6126</v>
      </c>
      <c r="G3490" s="48">
        <v>2</v>
      </c>
      <c r="H3490" s="75">
        <f t="shared" si="1913"/>
        <v>0</v>
      </c>
      <c r="I3490" s="74">
        <v>40</v>
      </c>
      <c r="J3490" s="74">
        <f>I3490</f>
        <v>40</v>
      </c>
      <c r="K3490" s="48">
        <f>I3490</f>
        <v>40</v>
      </c>
      <c r="L3490" s="48"/>
      <c r="M3490" s="48">
        <f t="shared" si="1914"/>
        <v>40</v>
      </c>
      <c r="N3490" s="48">
        <v>0</v>
      </c>
      <c r="O3490" s="56">
        <v>684.50615000000005</v>
      </c>
      <c r="P3490" s="48" t="str">
        <f t="shared" si="1904"/>
        <v>2219/19C SL</v>
      </c>
      <c r="Q3490" s="76">
        <v>1</v>
      </c>
      <c r="R3490" s="76">
        <v>3</v>
      </c>
      <c r="S3490" s="49">
        <f t="shared" si="1915"/>
        <v>1.4230769230769231E-2</v>
      </c>
      <c r="T3490" s="49">
        <f t="shared" si="1905"/>
        <v>7.1153846153846159</v>
      </c>
      <c r="U3490" s="49">
        <v>27.192307692307693</v>
      </c>
      <c r="V3490" s="49">
        <f t="shared" si="1896"/>
        <v>5.4384615384615385E-2</v>
      </c>
      <c r="W3490" s="49">
        <f t="shared" si="1912"/>
        <v>0.56923076923076921</v>
      </c>
      <c r="X3490" s="90">
        <f>ROUND(S3490*$X$4,0)</f>
        <v>0</v>
      </c>
      <c r="Y3490" s="91">
        <f t="shared" si="1916"/>
        <v>0</v>
      </c>
      <c r="Z3490" s="93">
        <f t="shared" si="1909"/>
        <v>1</v>
      </c>
      <c r="AA3490" s="94">
        <f t="shared" si="1917"/>
        <v>684.50615000000005</v>
      </c>
      <c r="AB3490" s="97">
        <f t="shared" si="1919"/>
        <v>1</v>
      </c>
      <c r="AC3490" s="98">
        <f t="shared" si="1918"/>
        <v>684.50615000000005</v>
      </c>
      <c r="AD3490" s="77" t="s">
        <v>3</v>
      </c>
      <c r="AE3490" s="54">
        <v>684.50615000000005</v>
      </c>
      <c r="AF3490" s="17"/>
    </row>
    <row r="3491" spans="1:32" ht="16.899999999999999" customHeight="1" x14ac:dyDescent="0.3">
      <c r="A3491" s="73" t="s">
        <v>7</v>
      </c>
      <c r="B3491" s="74" t="s">
        <v>3818</v>
      </c>
      <c r="C3491" s="48" t="s">
        <v>10</v>
      </c>
      <c r="D3491" s="48">
        <v>1000</v>
      </c>
      <c r="E3491" s="48">
        <v>2834</v>
      </c>
      <c r="F3491" s="48" t="s">
        <v>6126</v>
      </c>
      <c r="G3491" s="48">
        <v>2</v>
      </c>
      <c r="H3491" s="75">
        <f t="shared" si="1913"/>
        <v>0</v>
      </c>
      <c r="I3491" s="74">
        <v>30</v>
      </c>
      <c r="J3491" s="74">
        <f>I3491</f>
        <v>30</v>
      </c>
      <c r="K3491" s="48">
        <f>I3491</f>
        <v>30</v>
      </c>
      <c r="L3491" s="48"/>
      <c r="M3491" s="48">
        <f t="shared" si="1914"/>
        <v>30</v>
      </c>
      <c r="N3491" s="48">
        <v>0</v>
      </c>
      <c r="O3491" s="56">
        <v>269.94499000000002</v>
      </c>
      <c r="P3491" s="48" t="str">
        <f t="shared" si="1904"/>
        <v>2254/6 SL</v>
      </c>
      <c r="Q3491" s="76">
        <v>2</v>
      </c>
      <c r="R3491" s="76">
        <v>3</v>
      </c>
      <c r="S3491" s="49">
        <f t="shared" si="1915"/>
        <v>2.4999999999999998E-2</v>
      </c>
      <c r="T3491" s="49">
        <f t="shared" si="1905"/>
        <v>24.999999999999996</v>
      </c>
      <c r="U3491" s="49">
        <v>27.42307692307692</v>
      </c>
      <c r="V3491" s="49">
        <f t="shared" si="1896"/>
        <v>2.7423076923076918E-2</v>
      </c>
      <c r="W3491" s="49">
        <f t="shared" si="1912"/>
        <v>0.74999999999999989</v>
      </c>
      <c r="X3491" s="90">
        <f>ROUND(S3491*$X$4,0)</f>
        <v>0</v>
      </c>
      <c r="Y3491" s="91">
        <f t="shared" si="1916"/>
        <v>0</v>
      </c>
      <c r="Z3491" s="93">
        <f t="shared" si="1909"/>
        <v>1</v>
      </c>
      <c r="AA3491" s="94">
        <f t="shared" si="1917"/>
        <v>269.94499000000002</v>
      </c>
      <c r="AB3491" s="97">
        <f t="shared" si="1919"/>
        <v>1</v>
      </c>
      <c r="AC3491" s="98">
        <f t="shared" si="1918"/>
        <v>269.94499000000002</v>
      </c>
      <c r="AD3491" s="77" t="s">
        <v>3</v>
      </c>
      <c r="AE3491" s="54">
        <v>269.94499000000002</v>
      </c>
      <c r="AF3491" s="17"/>
    </row>
    <row r="3492" spans="1:32" ht="12.75" customHeight="1" x14ac:dyDescent="0.3">
      <c r="A3492" s="73" t="s">
        <v>35</v>
      </c>
      <c r="B3492" s="74" t="s">
        <v>3820</v>
      </c>
      <c r="C3492" s="48" t="s">
        <v>10</v>
      </c>
      <c r="D3492" s="48">
        <v>1000</v>
      </c>
      <c r="E3492" s="48">
        <v>621</v>
      </c>
      <c r="F3492" s="48" t="s">
        <v>6128</v>
      </c>
      <c r="G3492" s="48" t="s">
        <v>35</v>
      </c>
      <c r="H3492" s="75">
        <f t="shared" si="1913"/>
        <v>-0.75</v>
      </c>
      <c r="I3492" s="74">
        <v>25</v>
      </c>
      <c r="J3492" s="74">
        <v>100</v>
      </c>
      <c r="K3492" s="48">
        <f>I3492</f>
        <v>25</v>
      </c>
      <c r="L3492" s="48">
        <f>$L$3</f>
        <v>-4</v>
      </c>
      <c r="M3492" s="48">
        <f t="shared" si="1914"/>
        <v>21</v>
      </c>
      <c r="N3492" s="48">
        <v>3</v>
      </c>
      <c r="O3492" s="56">
        <v>117.89</v>
      </c>
      <c r="P3492" s="48" t="str">
        <f t="shared" si="1904"/>
        <v>2258/1 SL</v>
      </c>
      <c r="Q3492" s="76">
        <v>4</v>
      </c>
      <c r="R3492" s="76">
        <v>10</v>
      </c>
      <c r="S3492" s="49">
        <f t="shared" si="1915"/>
        <v>5.4615384615384614E-2</v>
      </c>
      <c r="T3492" s="49">
        <f t="shared" si="1905"/>
        <v>54.615384615384613</v>
      </c>
      <c r="U3492" s="49">
        <v>57.576923076923073</v>
      </c>
      <c r="V3492" s="49">
        <f t="shared" si="1896"/>
        <v>5.7576923076923074E-2</v>
      </c>
      <c r="W3492" s="49">
        <f>V3492*M3492</f>
        <v>1.2091153846153846</v>
      </c>
      <c r="X3492" s="90">
        <f>ROUND(S3492*$X$4,0)</f>
        <v>0</v>
      </c>
      <c r="Y3492" s="91">
        <f t="shared" si="1916"/>
        <v>0</v>
      </c>
      <c r="Z3492" s="93">
        <f t="shared" si="1909"/>
        <v>1</v>
      </c>
      <c r="AA3492" s="94">
        <f t="shared" si="1917"/>
        <v>117.89</v>
      </c>
      <c r="AB3492" s="97">
        <f t="shared" si="1919"/>
        <v>1</v>
      </c>
      <c r="AC3492" s="98">
        <f t="shared" si="1918"/>
        <v>117.89</v>
      </c>
      <c r="AD3492" s="77" t="s">
        <v>3</v>
      </c>
      <c r="AE3492" s="54">
        <v>117.89</v>
      </c>
      <c r="AF3492" s="17"/>
    </row>
    <row r="3493" spans="1:32" ht="16.899999999999999" customHeight="1" x14ac:dyDescent="0.3">
      <c r="A3493" s="73" t="s">
        <v>7</v>
      </c>
      <c r="B3493" s="74" t="s">
        <v>3084</v>
      </c>
      <c r="C3493" s="48" t="s">
        <v>1154</v>
      </c>
      <c r="D3493" s="48">
        <v>100</v>
      </c>
      <c r="E3493" s="48">
        <v>621</v>
      </c>
      <c r="F3493" s="48" t="s">
        <v>6128</v>
      </c>
      <c r="G3493" s="48" t="s">
        <v>35</v>
      </c>
      <c r="H3493" s="75">
        <f t="shared" si="1913"/>
        <v>-0.43396226415094341</v>
      </c>
      <c r="I3493" s="74">
        <v>30</v>
      </c>
      <c r="J3493" s="74">
        <v>53</v>
      </c>
      <c r="K3493" s="48">
        <f>I3493</f>
        <v>30</v>
      </c>
      <c r="L3493" s="48">
        <v>-4</v>
      </c>
      <c r="M3493" s="48">
        <f t="shared" si="1914"/>
        <v>26</v>
      </c>
      <c r="N3493" s="48">
        <v>14</v>
      </c>
      <c r="O3493" s="56">
        <v>13.667</v>
      </c>
      <c r="P3493" s="48" t="str">
        <f t="shared" si="1904"/>
        <v>5112C SL</v>
      </c>
      <c r="Q3493" s="76">
        <v>15</v>
      </c>
      <c r="R3493" s="76">
        <v>25</v>
      </c>
      <c r="S3493" s="49">
        <f t="shared" si="1915"/>
        <v>0.1903846153846154</v>
      </c>
      <c r="T3493" s="49">
        <f t="shared" si="1905"/>
        <v>19.03846153846154</v>
      </c>
      <c r="U3493" s="49">
        <v>102.5</v>
      </c>
      <c r="V3493" s="49">
        <f t="shared" si="1896"/>
        <v>1.0249999999999999</v>
      </c>
      <c r="W3493" s="49">
        <f t="shared" ref="W3493:W3523" si="1920">S3493*M3493</f>
        <v>4.95</v>
      </c>
      <c r="X3493" s="90">
        <f>ROUND(S3493*$X$4,0)</f>
        <v>1</v>
      </c>
      <c r="Y3493" s="91">
        <f t="shared" si="1916"/>
        <v>13.667</v>
      </c>
      <c r="Z3493" s="93">
        <f t="shared" si="1909"/>
        <v>6</v>
      </c>
      <c r="AA3493" s="94">
        <f t="shared" si="1917"/>
        <v>82.001999999999995</v>
      </c>
      <c r="AB3493" s="97">
        <f t="shared" si="1919"/>
        <v>7</v>
      </c>
      <c r="AC3493" s="98">
        <f t="shared" si="1918"/>
        <v>95.668999999999997</v>
      </c>
      <c r="AD3493" s="77" t="s">
        <v>3</v>
      </c>
      <c r="AE3493" s="54">
        <v>95.668999999999997</v>
      </c>
      <c r="AF3493" s="17"/>
    </row>
    <row r="3494" spans="1:32" ht="16.899999999999999" customHeight="1" x14ac:dyDescent="0.3">
      <c r="A3494" s="73" t="s">
        <v>7</v>
      </c>
      <c r="B3494" s="74" t="s">
        <v>3822</v>
      </c>
      <c r="C3494" s="48" t="s">
        <v>10</v>
      </c>
      <c r="D3494" s="48">
        <v>100</v>
      </c>
      <c r="E3494" s="48">
        <v>4013</v>
      </c>
      <c r="F3494" s="48" t="s">
        <v>6180</v>
      </c>
      <c r="G3494" s="48" t="s">
        <v>65</v>
      </c>
      <c r="H3494" s="75">
        <f t="shared" si="1913"/>
        <v>0</v>
      </c>
      <c r="I3494" s="74">
        <v>5</v>
      </c>
      <c r="J3494" s="74">
        <v>5</v>
      </c>
      <c r="K3494" s="48">
        <f t="shared" ref="K3494:K3499" si="1921">J3494</f>
        <v>5</v>
      </c>
      <c r="L3494" s="48"/>
      <c r="M3494" s="48">
        <f t="shared" si="1914"/>
        <v>5</v>
      </c>
      <c r="N3494" s="48">
        <v>0</v>
      </c>
      <c r="O3494" s="56">
        <v>134.79995</v>
      </c>
      <c r="P3494" s="48" t="str">
        <f t="shared" si="1904"/>
        <v>2824/4 WH</v>
      </c>
      <c r="Q3494" s="76">
        <v>7</v>
      </c>
      <c r="R3494" s="76">
        <v>21</v>
      </c>
      <c r="S3494" s="49">
        <f t="shared" si="1915"/>
        <v>9.961538461538462E-2</v>
      </c>
      <c r="T3494" s="49">
        <f t="shared" si="1905"/>
        <v>9.9615384615384617</v>
      </c>
      <c r="U3494" s="49">
        <v>9.9615384615384617</v>
      </c>
      <c r="V3494" s="49">
        <f t="shared" si="1896"/>
        <v>9.961538461538462E-2</v>
      </c>
      <c r="W3494" s="49">
        <f t="shared" si="1920"/>
        <v>0.49807692307692308</v>
      </c>
      <c r="X3494" s="90">
        <f>ROUND(S3494*$X$2,0)</f>
        <v>1</v>
      </c>
      <c r="Y3494" s="91">
        <f t="shared" si="1916"/>
        <v>134.79995</v>
      </c>
      <c r="Z3494" s="93">
        <f t="shared" si="1909"/>
        <v>1</v>
      </c>
      <c r="AA3494" s="94">
        <f t="shared" si="1917"/>
        <v>134.79995</v>
      </c>
      <c r="AB3494" s="97">
        <f>ROUND((S3494*$AB$2)+Z3494,0)</f>
        <v>2</v>
      </c>
      <c r="AC3494" s="98">
        <f t="shared" si="1918"/>
        <v>269.59989999999999</v>
      </c>
      <c r="AD3494" s="77" t="s">
        <v>5891</v>
      </c>
      <c r="AE3494" s="54">
        <v>269.59989999999999</v>
      </c>
      <c r="AF3494" s="17"/>
    </row>
    <row r="3495" spans="1:32" ht="16.899999999999999" customHeight="1" x14ac:dyDescent="0.3">
      <c r="A3495" s="73" t="s">
        <v>7</v>
      </c>
      <c r="B3495" s="74" t="s">
        <v>3823</v>
      </c>
      <c r="C3495" s="48" t="s">
        <v>10</v>
      </c>
      <c r="D3495" s="48">
        <v>100</v>
      </c>
      <c r="E3495" s="48">
        <v>4013</v>
      </c>
      <c r="F3495" s="48" t="s">
        <v>6180</v>
      </c>
      <c r="G3495" s="48" t="s">
        <v>65</v>
      </c>
      <c r="H3495" s="75">
        <f t="shared" si="1913"/>
        <v>0</v>
      </c>
      <c r="I3495" s="74">
        <v>5</v>
      </c>
      <c r="J3495" s="74">
        <v>5</v>
      </c>
      <c r="K3495" s="48">
        <f t="shared" si="1921"/>
        <v>5</v>
      </c>
      <c r="L3495" s="48"/>
      <c r="M3495" s="48">
        <f t="shared" si="1914"/>
        <v>5</v>
      </c>
      <c r="N3495" s="48">
        <v>0</v>
      </c>
      <c r="O3495" s="56">
        <v>84.799949999999995</v>
      </c>
      <c r="P3495" s="48" t="str">
        <f t="shared" si="1904"/>
        <v>2834/2 WH</v>
      </c>
      <c r="Q3495" s="76">
        <v>11</v>
      </c>
      <c r="R3495" s="76">
        <v>15</v>
      </c>
      <c r="S3495" s="49">
        <f t="shared" si="1915"/>
        <v>0.13576923076923078</v>
      </c>
      <c r="T3495" s="49">
        <f t="shared" si="1905"/>
        <v>13.576923076923078</v>
      </c>
      <c r="U3495" s="49">
        <v>18.192307692307693</v>
      </c>
      <c r="V3495" s="49">
        <f t="shared" si="1896"/>
        <v>0.18192307692307694</v>
      </c>
      <c r="W3495" s="49">
        <f t="shared" si="1920"/>
        <v>0.67884615384615388</v>
      </c>
      <c r="X3495" s="90">
        <f>ROUND(S3495*$X$2,0)</f>
        <v>1</v>
      </c>
      <c r="Y3495" s="91">
        <f t="shared" si="1916"/>
        <v>84.799949999999995</v>
      </c>
      <c r="Z3495" s="93">
        <f t="shared" si="1909"/>
        <v>2</v>
      </c>
      <c r="AA3495" s="94">
        <f t="shared" si="1917"/>
        <v>169.59989999999999</v>
      </c>
      <c r="AB3495" s="97">
        <f>ROUND((S3495*$AB$2)+Z3495,0)</f>
        <v>3</v>
      </c>
      <c r="AC3495" s="98">
        <f t="shared" si="1918"/>
        <v>254.39984999999999</v>
      </c>
      <c r="AD3495" s="77" t="s">
        <v>5891</v>
      </c>
      <c r="AE3495" s="54">
        <v>254.39984999999999</v>
      </c>
      <c r="AF3495" s="17"/>
    </row>
    <row r="3496" spans="1:32" ht="16.899999999999999" customHeight="1" x14ac:dyDescent="0.3">
      <c r="A3496" s="73" t="s">
        <v>35</v>
      </c>
      <c r="B3496" s="74" t="s">
        <v>824</v>
      </c>
      <c r="C3496" s="48" t="s">
        <v>464</v>
      </c>
      <c r="D3496" s="48">
        <v>100</v>
      </c>
      <c r="E3496" s="48">
        <v>4013</v>
      </c>
      <c r="F3496" s="48" t="s">
        <v>6180</v>
      </c>
      <c r="G3496" s="48" t="s">
        <v>65</v>
      </c>
      <c r="H3496" s="75">
        <f t="shared" si="1913"/>
        <v>0</v>
      </c>
      <c r="I3496" s="74">
        <v>5</v>
      </c>
      <c r="J3496" s="74">
        <v>5</v>
      </c>
      <c r="K3496" s="48">
        <f t="shared" si="1921"/>
        <v>5</v>
      </c>
      <c r="L3496" s="48"/>
      <c r="M3496" s="48">
        <f t="shared" si="1914"/>
        <v>5</v>
      </c>
      <c r="N3496" s="48">
        <v>5</v>
      </c>
      <c r="O3496" s="56">
        <v>8.2625700000000002</v>
      </c>
      <c r="P3496" s="48" t="str">
        <f t="shared" si="1904"/>
        <v>2842/1 WH</v>
      </c>
      <c r="Q3496" s="76">
        <v>7</v>
      </c>
      <c r="R3496" s="76">
        <v>18</v>
      </c>
      <c r="S3496" s="49">
        <f t="shared" si="1915"/>
        <v>9.6153846153846145E-2</v>
      </c>
      <c r="T3496" s="49">
        <f t="shared" si="1905"/>
        <v>9.615384615384615</v>
      </c>
      <c r="U3496" s="49">
        <v>77.307692307692307</v>
      </c>
      <c r="V3496" s="49">
        <f t="shared" si="1896"/>
        <v>0.77307692307692311</v>
      </c>
      <c r="W3496" s="49">
        <f t="shared" si="1920"/>
        <v>0.48076923076923073</v>
      </c>
      <c r="X3496" s="90">
        <f>ROUND(S3496*$X$2,0)</f>
        <v>1</v>
      </c>
      <c r="Y3496" s="91">
        <f t="shared" si="1916"/>
        <v>8.2625700000000002</v>
      </c>
      <c r="Z3496" s="93">
        <f t="shared" si="1909"/>
        <v>1</v>
      </c>
      <c r="AA3496" s="94">
        <f t="shared" si="1917"/>
        <v>8.2625700000000002</v>
      </c>
      <c r="AB3496" s="97">
        <f>ROUND((S3496*$AB$2)+Z3496,0)</f>
        <v>2</v>
      </c>
      <c r="AC3496" s="98">
        <f t="shared" si="1918"/>
        <v>16.52514</v>
      </c>
      <c r="AD3496" s="77" t="s">
        <v>5891</v>
      </c>
      <c r="AE3496" s="54">
        <v>16.52514</v>
      </c>
      <c r="AF3496" s="17"/>
    </row>
    <row r="3497" spans="1:32" ht="16.899999999999999" customHeight="1" x14ac:dyDescent="0.3">
      <c r="A3497" s="73" t="s">
        <v>35</v>
      </c>
      <c r="B3497" s="74" t="s">
        <v>827</v>
      </c>
      <c r="C3497" s="48" t="s">
        <v>464</v>
      </c>
      <c r="D3497" s="48">
        <v>100</v>
      </c>
      <c r="E3497" s="48">
        <v>4013</v>
      </c>
      <c r="F3497" s="48" t="s">
        <v>6180</v>
      </c>
      <c r="G3497" s="48" t="s">
        <v>65</v>
      </c>
      <c r="H3497" s="75">
        <f t="shared" si="1913"/>
        <v>0</v>
      </c>
      <c r="I3497" s="74">
        <v>5</v>
      </c>
      <c r="J3497" s="74">
        <v>5</v>
      </c>
      <c r="K3497" s="48">
        <f t="shared" si="1921"/>
        <v>5</v>
      </c>
      <c r="L3497" s="48"/>
      <c r="M3497" s="48">
        <f t="shared" si="1914"/>
        <v>5</v>
      </c>
      <c r="N3497" s="48">
        <v>63</v>
      </c>
      <c r="O3497" s="56">
        <v>8.2625700000000002</v>
      </c>
      <c r="P3497" s="48" t="str">
        <f t="shared" si="1904"/>
        <v>2842/7 BL</v>
      </c>
      <c r="Q3497" s="76">
        <v>27</v>
      </c>
      <c r="R3497" s="76">
        <v>544</v>
      </c>
      <c r="S3497" s="49">
        <f t="shared" si="1915"/>
        <v>0.91846153846153844</v>
      </c>
      <c r="T3497" s="49">
        <f t="shared" si="1905"/>
        <v>91.84615384615384</v>
      </c>
      <c r="U3497" s="49">
        <v>326.07692307692309</v>
      </c>
      <c r="V3497" s="49">
        <f t="shared" si="1896"/>
        <v>3.2607692307692311</v>
      </c>
      <c r="W3497" s="49">
        <f t="shared" si="1920"/>
        <v>4.592307692307692</v>
      </c>
      <c r="X3497" s="90">
        <f>ROUND(S3497*$X$2,0)</f>
        <v>6</v>
      </c>
      <c r="Y3497" s="91">
        <f t="shared" si="1916"/>
        <v>49.575420000000001</v>
      </c>
      <c r="Z3497" s="93">
        <f t="shared" si="1909"/>
        <v>11</v>
      </c>
      <c r="AA3497" s="94">
        <f t="shared" si="1917"/>
        <v>90.888270000000006</v>
      </c>
      <c r="AB3497" s="97">
        <f>ROUND((S3497*$AB$2)+Z3497,0)</f>
        <v>17</v>
      </c>
      <c r="AC3497" s="98">
        <f t="shared" si="1918"/>
        <v>140.46369000000001</v>
      </c>
      <c r="AD3497" s="77" t="s">
        <v>5891</v>
      </c>
      <c r="AE3497" s="54">
        <v>140.46369000000001</v>
      </c>
      <c r="AF3497" s="17"/>
    </row>
    <row r="3498" spans="1:32" ht="16.899999999999999" customHeight="1" x14ac:dyDescent="0.3">
      <c r="A3498" s="73" t="s">
        <v>35</v>
      </c>
      <c r="B3498" s="74" t="s">
        <v>5058</v>
      </c>
      <c r="C3498" s="48" t="s">
        <v>1797</v>
      </c>
      <c r="D3498" s="48">
        <v>10</v>
      </c>
      <c r="E3498" s="48">
        <v>4445</v>
      </c>
      <c r="F3498" s="48" t="s">
        <v>5912</v>
      </c>
      <c r="G3498" s="48" t="s">
        <v>122</v>
      </c>
      <c r="H3498" s="75">
        <f t="shared" si="1913"/>
        <v>0.17948717948717949</v>
      </c>
      <c r="I3498" s="74">
        <v>92</v>
      </c>
      <c r="J3498" s="74">
        <v>78</v>
      </c>
      <c r="K3498" s="48">
        <f t="shared" si="1921"/>
        <v>78</v>
      </c>
      <c r="L3498" s="48">
        <f>$L$3</f>
        <v>-4</v>
      </c>
      <c r="M3498" s="48">
        <f t="shared" si="1914"/>
        <v>74</v>
      </c>
      <c r="N3498" s="48">
        <v>4</v>
      </c>
      <c r="O3498" s="56">
        <v>9.4725000000000001</v>
      </c>
      <c r="P3498" s="48" t="str">
        <f t="shared" si="1904"/>
        <v>F2951/4 BK</v>
      </c>
      <c r="Q3498" s="76">
        <v>16</v>
      </c>
      <c r="R3498" s="76">
        <v>54</v>
      </c>
      <c r="S3498" s="49">
        <f t="shared" si="1915"/>
        <v>0.23461538461538461</v>
      </c>
      <c r="T3498" s="49">
        <f t="shared" si="1905"/>
        <v>2.3461538461538463</v>
      </c>
      <c r="U3498" s="49">
        <v>2.3461538461538463</v>
      </c>
      <c r="V3498" s="49">
        <f t="shared" si="1896"/>
        <v>0.23461538461538461</v>
      </c>
      <c r="W3498" s="49">
        <f t="shared" si="1920"/>
        <v>17.361538461538462</v>
      </c>
      <c r="X3498" s="90">
        <f>ROUND(S3498*$X$4,0)</f>
        <v>1</v>
      </c>
      <c r="Y3498" s="91">
        <f t="shared" si="1916"/>
        <v>9.4725000000000001</v>
      </c>
      <c r="Z3498" s="93">
        <f t="shared" si="1909"/>
        <v>18</v>
      </c>
      <c r="AA3498" s="94">
        <f t="shared" si="1917"/>
        <v>170.505</v>
      </c>
      <c r="AB3498" s="97">
        <f t="shared" ref="AB3498:AB3510" si="1922">ROUND((S3498*$AB$4)+Z3498,0)</f>
        <v>19</v>
      </c>
      <c r="AC3498" s="98">
        <f t="shared" si="1918"/>
        <v>179.97749999999999</v>
      </c>
      <c r="AD3498" s="77" t="s">
        <v>3</v>
      </c>
      <c r="AE3498" s="54">
        <v>179.97749999999999</v>
      </c>
      <c r="AF3498" s="17"/>
    </row>
    <row r="3499" spans="1:32" ht="16.899999999999999" customHeight="1" x14ac:dyDescent="0.3">
      <c r="A3499" s="73" t="s">
        <v>7</v>
      </c>
      <c r="B3499" s="74" t="s">
        <v>5595</v>
      </c>
      <c r="C3499" s="48" t="s">
        <v>1797</v>
      </c>
      <c r="D3499" s="48">
        <v>12</v>
      </c>
      <c r="E3499" s="48">
        <v>4445</v>
      </c>
      <c r="F3499" s="48" t="s">
        <v>5912</v>
      </c>
      <c r="G3499" s="48" t="s">
        <v>122</v>
      </c>
      <c r="H3499" s="75">
        <f t="shared" si="1913"/>
        <v>0.14736842105263157</v>
      </c>
      <c r="I3499" s="74">
        <v>109</v>
      </c>
      <c r="J3499" s="74">
        <v>95</v>
      </c>
      <c r="K3499" s="48">
        <f t="shared" si="1921"/>
        <v>95</v>
      </c>
      <c r="L3499" s="48">
        <f>$L$3</f>
        <v>-4</v>
      </c>
      <c r="M3499" s="48">
        <f t="shared" si="1914"/>
        <v>91</v>
      </c>
      <c r="N3499" s="48">
        <v>7</v>
      </c>
      <c r="O3499" s="56">
        <v>6.33</v>
      </c>
      <c r="P3499" s="48" t="str">
        <f t="shared" si="1904"/>
        <v>F3503/32 CL</v>
      </c>
      <c r="Q3499" s="76">
        <v>6</v>
      </c>
      <c r="R3499" s="76">
        <v>17</v>
      </c>
      <c r="S3499" s="49">
        <f t="shared" si="1915"/>
        <v>8.4230769230769234E-2</v>
      </c>
      <c r="T3499" s="49">
        <f t="shared" si="1905"/>
        <v>1.0107692307692309</v>
      </c>
      <c r="U3499" s="49">
        <v>247.20307692307691</v>
      </c>
      <c r="V3499" s="49">
        <f t="shared" si="1896"/>
        <v>20.60025641025641</v>
      </c>
      <c r="W3499" s="49">
        <f t="shared" si="1920"/>
        <v>7.665</v>
      </c>
      <c r="X3499" s="90">
        <f>ROUND(S3499*$X$4,0)</f>
        <v>0</v>
      </c>
      <c r="Y3499" s="91">
        <f t="shared" si="1916"/>
        <v>0</v>
      </c>
      <c r="Z3499" s="93">
        <f t="shared" si="1909"/>
        <v>8</v>
      </c>
      <c r="AA3499" s="94">
        <f t="shared" si="1917"/>
        <v>50.64</v>
      </c>
      <c r="AB3499" s="97">
        <f t="shared" si="1922"/>
        <v>8</v>
      </c>
      <c r="AC3499" s="98">
        <f t="shared" si="1918"/>
        <v>50.64</v>
      </c>
      <c r="AD3499" s="77" t="s">
        <v>3</v>
      </c>
      <c r="AE3499" s="54">
        <v>50.64</v>
      </c>
      <c r="AF3499" s="17"/>
    </row>
    <row r="3500" spans="1:32" ht="16.899999999999999" customHeight="1" x14ac:dyDescent="0.3">
      <c r="A3500" s="73" t="s">
        <v>35</v>
      </c>
      <c r="B3500" s="74" t="s">
        <v>1069</v>
      </c>
      <c r="C3500" s="48" t="s">
        <v>40</v>
      </c>
      <c r="D3500" s="48">
        <v>100</v>
      </c>
      <c r="E3500" s="48">
        <v>621</v>
      </c>
      <c r="F3500" s="48" t="s">
        <v>6128</v>
      </c>
      <c r="G3500" s="48" t="s">
        <v>112</v>
      </c>
      <c r="H3500" s="75">
        <f t="shared" si="1913"/>
        <v>-0.62264150943396224</v>
      </c>
      <c r="I3500" s="74">
        <v>20</v>
      </c>
      <c r="J3500" s="74">
        <v>53</v>
      </c>
      <c r="K3500" s="48">
        <f>I3500</f>
        <v>20</v>
      </c>
      <c r="L3500" s="48">
        <f>$L$3</f>
        <v>-4</v>
      </c>
      <c r="M3500" s="48">
        <f t="shared" si="1914"/>
        <v>16</v>
      </c>
      <c r="N3500" s="48">
        <v>68</v>
      </c>
      <c r="O3500" s="56">
        <v>1.2509999999999999</v>
      </c>
      <c r="P3500" s="48" t="str">
        <f t="shared" si="1904"/>
        <v>3048 WH</v>
      </c>
      <c r="Q3500" s="76">
        <v>68</v>
      </c>
      <c r="R3500" s="76">
        <v>239</v>
      </c>
      <c r="S3500" s="49">
        <f t="shared" si="1915"/>
        <v>1.0080769230769231</v>
      </c>
      <c r="T3500" s="49">
        <f t="shared" si="1905"/>
        <v>100.80769230769231</v>
      </c>
      <c r="U3500" s="49">
        <v>370.03846153846155</v>
      </c>
      <c r="V3500" s="49">
        <f t="shared" si="1896"/>
        <v>3.7003846153846154</v>
      </c>
      <c r="W3500" s="49">
        <f t="shared" si="1920"/>
        <v>16.129230769230769</v>
      </c>
      <c r="X3500" s="90">
        <f>ROUND(S3500*$X$3,0)</f>
        <v>6</v>
      </c>
      <c r="Y3500" s="91">
        <f t="shared" si="1916"/>
        <v>7.5059999999999993</v>
      </c>
      <c r="Z3500" s="93">
        <f t="shared" si="1909"/>
        <v>22</v>
      </c>
      <c r="AA3500" s="94">
        <f t="shared" si="1917"/>
        <v>27.521999999999998</v>
      </c>
      <c r="AB3500" s="97">
        <f t="shared" si="1922"/>
        <v>27</v>
      </c>
      <c r="AC3500" s="98">
        <f t="shared" si="1918"/>
        <v>33.776999999999994</v>
      </c>
      <c r="AD3500" s="77" t="s">
        <v>3</v>
      </c>
      <c r="AE3500" s="54">
        <v>33.776999999999994</v>
      </c>
      <c r="AF3500" s="17"/>
    </row>
    <row r="3501" spans="1:32" ht="16.899999999999999" customHeight="1" x14ac:dyDescent="0.3">
      <c r="A3501" s="73" t="s">
        <v>7</v>
      </c>
      <c r="B3501" s="74" t="s">
        <v>3537</v>
      </c>
      <c r="C3501" s="48" t="s">
        <v>1370</v>
      </c>
      <c r="D3501" s="48">
        <v>100</v>
      </c>
      <c r="E3501" s="48">
        <v>2834</v>
      </c>
      <c r="F3501" s="48" t="s">
        <v>6126</v>
      </c>
      <c r="G3501" s="48">
        <v>2</v>
      </c>
      <c r="H3501" s="75">
        <f t="shared" si="1913"/>
        <v>0</v>
      </c>
      <c r="I3501" s="74">
        <v>50</v>
      </c>
      <c r="J3501" s="74">
        <f>I3501</f>
        <v>50</v>
      </c>
      <c r="K3501" s="48">
        <f>I3501</f>
        <v>50</v>
      </c>
      <c r="L3501" s="48"/>
      <c r="M3501" s="48">
        <f t="shared" si="1914"/>
        <v>50</v>
      </c>
      <c r="N3501" s="48">
        <v>2</v>
      </c>
      <c r="O3501" s="56">
        <v>56.931319999999999</v>
      </c>
      <c r="P3501" s="48" t="str">
        <f t="shared" si="1904"/>
        <v>65404 SL</v>
      </c>
      <c r="Q3501" s="76">
        <v>6</v>
      </c>
      <c r="R3501" s="76">
        <v>60</v>
      </c>
      <c r="S3501" s="49">
        <f t="shared" si="1915"/>
        <v>0.13384615384615384</v>
      </c>
      <c r="T3501" s="49">
        <f t="shared" si="1905"/>
        <v>13.384615384615383</v>
      </c>
      <c r="U3501" s="49">
        <v>340.11538461538453</v>
      </c>
      <c r="V3501" s="49">
        <f t="shared" si="1896"/>
        <v>3.4011538461538451</v>
      </c>
      <c r="W3501" s="49">
        <f t="shared" si="1920"/>
        <v>6.6923076923076916</v>
      </c>
      <c r="X3501" s="90">
        <f>ROUND(S3501*$X$4,0)</f>
        <v>1</v>
      </c>
      <c r="Y3501" s="91">
        <f t="shared" si="1916"/>
        <v>56.931319999999999</v>
      </c>
      <c r="Z3501" s="93">
        <f t="shared" si="1909"/>
        <v>8</v>
      </c>
      <c r="AA3501" s="94">
        <f t="shared" si="1917"/>
        <v>455.45056</v>
      </c>
      <c r="AB3501" s="97">
        <f t="shared" si="1922"/>
        <v>9</v>
      </c>
      <c r="AC3501" s="98">
        <f t="shared" si="1918"/>
        <v>512.38188000000002</v>
      </c>
      <c r="AD3501" s="77" t="s">
        <v>3</v>
      </c>
      <c r="AE3501" s="54">
        <v>512.38188000000002</v>
      </c>
      <c r="AF3501" s="17"/>
    </row>
    <row r="3502" spans="1:32" ht="16.899999999999999" customHeight="1" x14ac:dyDescent="0.3">
      <c r="A3502" s="73" t="s">
        <v>7</v>
      </c>
      <c r="B3502" s="74" t="s">
        <v>2720</v>
      </c>
      <c r="C3502" s="48" t="s">
        <v>34</v>
      </c>
      <c r="D3502" s="48">
        <v>25</v>
      </c>
      <c r="E3502" s="48">
        <v>6150</v>
      </c>
      <c r="F3502" s="48" t="s">
        <v>6125</v>
      </c>
      <c r="G3502" s="48" t="s">
        <v>3680</v>
      </c>
      <c r="H3502" s="75">
        <f t="shared" si="1913"/>
        <v>0</v>
      </c>
      <c r="I3502" s="74">
        <v>28</v>
      </c>
      <c r="J3502" s="74">
        <v>28</v>
      </c>
      <c r="K3502" s="48">
        <f>I3502</f>
        <v>28</v>
      </c>
      <c r="L3502" s="48">
        <f>$L$3</f>
        <v>-4</v>
      </c>
      <c r="M3502" s="48">
        <f t="shared" si="1914"/>
        <v>24</v>
      </c>
      <c r="N3502" s="48">
        <v>6</v>
      </c>
      <c r="O3502" s="56">
        <v>10.4</v>
      </c>
      <c r="P3502" s="48" t="str">
        <f t="shared" si="1904"/>
        <v>SW11 WH</v>
      </c>
      <c r="Q3502" s="76">
        <v>15</v>
      </c>
      <c r="R3502" s="76">
        <v>138</v>
      </c>
      <c r="S3502" s="49">
        <f t="shared" si="1915"/>
        <v>0.32076923076923081</v>
      </c>
      <c r="T3502" s="49">
        <f t="shared" si="1905"/>
        <v>8.0192307692307701</v>
      </c>
      <c r="U3502" s="49">
        <v>29.25</v>
      </c>
      <c r="V3502" s="49">
        <f t="shared" si="1896"/>
        <v>1.17</v>
      </c>
      <c r="W3502" s="49">
        <f t="shared" si="1920"/>
        <v>7.6984615384615394</v>
      </c>
      <c r="X3502" s="90">
        <f>ROUND(S3502*$X$4,0)</f>
        <v>2</v>
      </c>
      <c r="Y3502" s="91">
        <f t="shared" si="1916"/>
        <v>20.8</v>
      </c>
      <c r="Z3502" s="93">
        <f t="shared" si="1909"/>
        <v>10</v>
      </c>
      <c r="AA3502" s="94">
        <f t="shared" si="1917"/>
        <v>104</v>
      </c>
      <c r="AB3502" s="97">
        <f t="shared" si="1922"/>
        <v>12</v>
      </c>
      <c r="AC3502" s="98">
        <f t="shared" si="1918"/>
        <v>124.80000000000001</v>
      </c>
      <c r="AD3502" s="77" t="s">
        <v>3</v>
      </c>
      <c r="AE3502" s="54">
        <v>124.80000000000001</v>
      </c>
      <c r="AF3502" s="17"/>
    </row>
    <row r="3503" spans="1:32" ht="16.899999999999999" customHeight="1" x14ac:dyDescent="0.3">
      <c r="A3503" s="73" t="s">
        <v>7</v>
      </c>
      <c r="B3503" s="74" t="s">
        <v>5497</v>
      </c>
      <c r="C3503" s="48" t="s">
        <v>1432</v>
      </c>
      <c r="D3503" s="48">
        <v>100</v>
      </c>
      <c r="E3503" s="48">
        <v>621</v>
      </c>
      <c r="F3503" s="48" t="s">
        <v>6128</v>
      </c>
      <c r="G3503" s="48" t="s">
        <v>35</v>
      </c>
      <c r="H3503" s="75">
        <f t="shared" si="1913"/>
        <v>2.564102564102564E-2</v>
      </c>
      <c r="I3503" s="74">
        <v>40</v>
      </c>
      <c r="J3503" s="74">
        <v>39</v>
      </c>
      <c r="K3503" s="48">
        <f>J3503</f>
        <v>39</v>
      </c>
      <c r="L3503" s="48">
        <f>$L$3</f>
        <v>-4</v>
      </c>
      <c r="M3503" s="48">
        <f t="shared" si="1914"/>
        <v>35</v>
      </c>
      <c r="N3503" s="48">
        <v>254</v>
      </c>
      <c r="O3503" s="56">
        <v>5.7460000000000004</v>
      </c>
      <c r="P3503" s="48" t="str">
        <f t="shared" si="1904"/>
        <v>6715 BK</v>
      </c>
      <c r="Q3503" s="76">
        <v>239</v>
      </c>
      <c r="R3503" s="76">
        <v>897</v>
      </c>
      <c r="S3503" s="49">
        <f t="shared" si="1915"/>
        <v>3.6088461538461534</v>
      </c>
      <c r="T3503" s="49">
        <f t="shared" si="1905"/>
        <v>360.88461538461536</v>
      </c>
      <c r="U3503" s="49">
        <v>4905.5</v>
      </c>
      <c r="V3503" s="49">
        <f t="shared" si="1896"/>
        <v>49.055</v>
      </c>
      <c r="W3503" s="49">
        <f t="shared" si="1920"/>
        <v>126.30961538461537</v>
      </c>
      <c r="X3503" s="90">
        <f>ROUND(S3503*$X$4,0)</f>
        <v>18</v>
      </c>
      <c r="Y3503" s="91">
        <f t="shared" si="1916"/>
        <v>103.42800000000001</v>
      </c>
      <c r="Z3503" s="93">
        <f t="shared" si="1909"/>
        <v>144</v>
      </c>
      <c r="AA3503" s="94">
        <f t="shared" si="1917"/>
        <v>827.42400000000009</v>
      </c>
      <c r="AB3503" s="97">
        <f t="shared" si="1922"/>
        <v>162</v>
      </c>
      <c r="AC3503" s="98">
        <f t="shared" si="1918"/>
        <v>930.85200000000009</v>
      </c>
      <c r="AD3503" s="77" t="s">
        <v>3</v>
      </c>
      <c r="AE3503" s="54">
        <v>930.85200000000009</v>
      </c>
      <c r="AF3503" s="17"/>
    </row>
    <row r="3504" spans="1:32" ht="12.75" customHeight="1" x14ac:dyDescent="0.3">
      <c r="A3504" s="73" t="s">
        <v>7</v>
      </c>
      <c r="B3504" s="74" t="s">
        <v>168</v>
      </c>
      <c r="C3504" s="48" t="s">
        <v>10</v>
      </c>
      <c r="D3504" s="48">
        <v>100</v>
      </c>
      <c r="E3504" s="48">
        <v>2834</v>
      </c>
      <c r="F3504" s="48" t="s">
        <v>6126</v>
      </c>
      <c r="G3504" s="48">
        <v>2</v>
      </c>
      <c r="H3504" s="75">
        <f t="shared" si="1913"/>
        <v>0</v>
      </c>
      <c r="I3504" s="74">
        <v>30</v>
      </c>
      <c r="J3504" s="74">
        <f>I3504</f>
        <v>30</v>
      </c>
      <c r="K3504" s="48">
        <f>I3504</f>
        <v>30</v>
      </c>
      <c r="L3504" s="48"/>
      <c r="M3504" s="48">
        <f t="shared" si="1914"/>
        <v>30</v>
      </c>
      <c r="N3504" s="48">
        <v>1</v>
      </c>
      <c r="O3504" s="56">
        <v>19.246230000000001</v>
      </c>
      <c r="P3504" s="48" t="str">
        <f t="shared" si="1904"/>
        <v>1741C SL</v>
      </c>
      <c r="Q3504" s="76">
        <v>20</v>
      </c>
      <c r="R3504" s="76">
        <v>33</v>
      </c>
      <c r="S3504" s="49">
        <f t="shared" si="1915"/>
        <v>0.25346153846153846</v>
      </c>
      <c r="T3504" s="49">
        <f t="shared" si="1905"/>
        <v>25.346153846153847</v>
      </c>
      <c r="U3504" s="49">
        <v>77.269230769230759</v>
      </c>
      <c r="V3504" s="49">
        <f t="shared" si="1896"/>
        <v>0.77269230769230757</v>
      </c>
      <c r="W3504" s="49">
        <f t="shared" si="1920"/>
        <v>7.6038461538461535</v>
      </c>
      <c r="X3504" s="90">
        <f>ROUND(S3504*$X$4,0)</f>
        <v>1</v>
      </c>
      <c r="Y3504" s="91">
        <f t="shared" si="1916"/>
        <v>19.246230000000001</v>
      </c>
      <c r="Z3504" s="93">
        <f t="shared" si="1909"/>
        <v>9</v>
      </c>
      <c r="AA3504" s="94">
        <f t="shared" si="1917"/>
        <v>173.21607</v>
      </c>
      <c r="AB3504" s="97">
        <f t="shared" si="1922"/>
        <v>10</v>
      </c>
      <c r="AC3504" s="98">
        <f t="shared" si="1918"/>
        <v>192.4623</v>
      </c>
      <c r="AD3504" s="77" t="s">
        <v>3</v>
      </c>
      <c r="AE3504" s="54">
        <v>192.4623</v>
      </c>
      <c r="AF3504" s="17"/>
    </row>
    <row r="3505" spans="1:32" ht="16.899999999999999" customHeight="1" x14ac:dyDescent="0.3">
      <c r="A3505" s="73" t="s">
        <v>7</v>
      </c>
      <c r="B3505" s="74" t="s">
        <v>113</v>
      </c>
      <c r="C3505" s="48" t="s">
        <v>40</v>
      </c>
      <c r="D3505" s="48">
        <v>100</v>
      </c>
      <c r="E3505" s="48">
        <v>621</v>
      </c>
      <c r="F3505" s="48" t="s">
        <v>6128</v>
      </c>
      <c r="G3505" s="48" t="s">
        <v>112</v>
      </c>
      <c r="H3505" s="75">
        <f t="shared" si="1913"/>
        <v>-0.25925925925925924</v>
      </c>
      <c r="I3505" s="74">
        <v>20</v>
      </c>
      <c r="J3505" s="74">
        <v>27</v>
      </c>
      <c r="K3505" s="48">
        <f>I3505</f>
        <v>20</v>
      </c>
      <c r="L3505" s="48">
        <f>$L$3</f>
        <v>-4</v>
      </c>
      <c r="M3505" s="48">
        <f t="shared" si="1914"/>
        <v>16</v>
      </c>
      <c r="N3505" s="48">
        <v>21</v>
      </c>
      <c r="O3505" s="56">
        <v>1.897</v>
      </c>
      <c r="P3505" s="48" t="str">
        <f t="shared" si="1904"/>
        <v>1853 WH</v>
      </c>
      <c r="Q3505" s="76">
        <v>36</v>
      </c>
      <c r="R3505" s="76">
        <v>391</v>
      </c>
      <c r="S3505" s="49">
        <f t="shared" si="1915"/>
        <v>0.8388461538461538</v>
      </c>
      <c r="T3505" s="49">
        <f t="shared" si="1905"/>
        <v>83.884615384615387</v>
      </c>
      <c r="U3505" s="49">
        <v>1028.4999999999998</v>
      </c>
      <c r="V3505" s="49">
        <f t="shared" si="1896"/>
        <v>10.284999999999998</v>
      </c>
      <c r="W3505" s="49">
        <f t="shared" si="1920"/>
        <v>13.421538461538461</v>
      </c>
      <c r="X3505" s="90">
        <f>ROUND(S3505*$X$3,0)</f>
        <v>5</v>
      </c>
      <c r="Y3505" s="91">
        <f t="shared" si="1916"/>
        <v>9.4849999999999994</v>
      </c>
      <c r="Z3505" s="93">
        <f t="shared" si="1909"/>
        <v>18</v>
      </c>
      <c r="AA3505" s="94">
        <f t="shared" si="1917"/>
        <v>34.146000000000001</v>
      </c>
      <c r="AB3505" s="97">
        <f t="shared" si="1922"/>
        <v>22</v>
      </c>
      <c r="AC3505" s="98">
        <f t="shared" si="1918"/>
        <v>41.734000000000002</v>
      </c>
      <c r="AD3505" s="77" t="s">
        <v>6117</v>
      </c>
      <c r="AE3505" s="54">
        <v>41.734000000000002</v>
      </c>
      <c r="AF3505" s="17"/>
    </row>
    <row r="3506" spans="1:32" ht="16.899999999999999" customHeight="1" x14ac:dyDescent="0.3">
      <c r="A3506" s="73" t="s">
        <v>7</v>
      </c>
      <c r="B3506" s="74" t="s">
        <v>1276</v>
      </c>
      <c r="C3506" s="48" t="s">
        <v>1154</v>
      </c>
      <c r="D3506" s="48">
        <v>100</v>
      </c>
      <c r="E3506" s="48">
        <v>621</v>
      </c>
      <c r="F3506" s="48" t="s">
        <v>6128</v>
      </c>
      <c r="G3506" s="48" t="s">
        <v>35</v>
      </c>
      <c r="H3506" s="75">
        <f t="shared" si="1913"/>
        <v>-0.75</v>
      </c>
      <c r="I3506" s="74">
        <v>25</v>
      </c>
      <c r="J3506" s="74">
        <v>100</v>
      </c>
      <c r="K3506" s="48">
        <f>I3506</f>
        <v>25</v>
      </c>
      <c r="L3506" s="48">
        <v>-4</v>
      </c>
      <c r="M3506" s="48">
        <f t="shared" si="1914"/>
        <v>21</v>
      </c>
      <c r="N3506" s="48">
        <v>86</v>
      </c>
      <c r="O3506" s="56">
        <v>16.242000000000001</v>
      </c>
      <c r="P3506" s="48" t="str">
        <f t="shared" si="1904"/>
        <v>5012C SL</v>
      </c>
      <c r="Q3506" s="76">
        <v>9</v>
      </c>
      <c r="R3506" s="76">
        <v>35</v>
      </c>
      <c r="S3506" s="49">
        <f t="shared" si="1915"/>
        <v>0.1373076923076923</v>
      </c>
      <c r="T3506" s="49">
        <f t="shared" si="1905"/>
        <v>13.73076923076923</v>
      </c>
      <c r="U3506" s="49">
        <v>713.73076923076928</v>
      </c>
      <c r="V3506" s="49">
        <f t="shared" si="1896"/>
        <v>7.1373076923076928</v>
      </c>
      <c r="W3506" s="49">
        <f t="shared" si="1920"/>
        <v>2.8834615384615381</v>
      </c>
      <c r="X3506" s="90">
        <f>ROUND(S3506*$X$4,0)</f>
        <v>1</v>
      </c>
      <c r="Y3506" s="91">
        <f t="shared" si="1916"/>
        <v>16.242000000000001</v>
      </c>
      <c r="Z3506" s="93">
        <f t="shared" ref="Z3506:Z3525" si="1923">ROUND((S3506*M3506)+X3506,0)</f>
        <v>4</v>
      </c>
      <c r="AA3506" s="94">
        <f t="shared" si="1917"/>
        <v>64.968000000000004</v>
      </c>
      <c r="AB3506" s="97">
        <f t="shared" si="1922"/>
        <v>5</v>
      </c>
      <c r="AC3506" s="98">
        <f t="shared" si="1918"/>
        <v>81.210000000000008</v>
      </c>
      <c r="AD3506" s="77" t="s">
        <v>3</v>
      </c>
      <c r="AE3506" s="54">
        <v>81.210000000000008</v>
      </c>
      <c r="AF3506" s="17"/>
    </row>
    <row r="3507" spans="1:32" ht="16.899999999999999" customHeight="1" x14ac:dyDescent="0.3">
      <c r="A3507" s="73" t="s">
        <v>7</v>
      </c>
      <c r="B3507" s="74" t="s">
        <v>2745</v>
      </c>
      <c r="C3507" s="48" t="s">
        <v>1154</v>
      </c>
      <c r="D3507" s="48">
        <v>100</v>
      </c>
      <c r="E3507" s="48">
        <v>2834</v>
      </c>
      <c r="F3507" s="48" t="s">
        <v>6126</v>
      </c>
      <c r="G3507" s="48">
        <v>2</v>
      </c>
      <c r="H3507" s="75">
        <f t="shared" si="1913"/>
        <v>-0.33962264150943394</v>
      </c>
      <c r="I3507" s="74">
        <v>35</v>
      </c>
      <c r="J3507" s="74">
        <v>53</v>
      </c>
      <c r="K3507" s="48">
        <f>I3507</f>
        <v>35</v>
      </c>
      <c r="L3507" s="48"/>
      <c r="M3507" s="48">
        <f t="shared" si="1914"/>
        <v>35</v>
      </c>
      <c r="N3507" s="48">
        <v>13</v>
      </c>
      <c r="O3507" s="56">
        <v>6.74</v>
      </c>
      <c r="P3507" s="48" t="str">
        <f t="shared" si="1904"/>
        <v>5261C SL</v>
      </c>
      <c r="Q3507" s="76">
        <v>7</v>
      </c>
      <c r="R3507" s="76">
        <v>27</v>
      </c>
      <c r="S3507" s="49">
        <f t="shared" si="1915"/>
        <v>0.10653846153846154</v>
      </c>
      <c r="T3507" s="49">
        <f t="shared" si="1905"/>
        <v>10.653846153846153</v>
      </c>
      <c r="U3507" s="49">
        <v>292.19230769230762</v>
      </c>
      <c r="V3507" s="49">
        <f t="shared" si="1896"/>
        <v>2.9219230769230764</v>
      </c>
      <c r="W3507" s="49">
        <f t="shared" si="1920"/>
        <v>3.7288461538461539</v>
      </c>
      <c r="X3507" s="90">
        <f>ROUND(S3507*$X$4,0)</f>
        <v>1</v>
      </c>
      <c r="Y3507" s="91">
        <f t="shared" si="1916"/>
        <v>6.74</v>
      </c>
      <c r="Z3507" s="93">
        <f t="shared" si="1923"/>
        <v>5</v>
      </c>
      <c r="AA3507" s="94">
        <f t="shared" si="1917"/>
        <v>33.700000000000003</v>
      </c>
      <c r="AB3507" s="97">
        <f t="shared" si="1922"/>
        <v>6</v>
      </c>
      <c r="AC3507" s="98">
        <f t="shared" si="1918"/>
        <v>40.44</v>
      </c>
      <c r="AD3507" s="77" t="s">
        <v>3</v>
      </c>
      <c r="AE3507" s="54">
        <v>40.44</v>
      </c>
      <c r="AF3507" s="17"/>
    </row>
    <row r="3508" spans="1:32" ht="16.899999999999999" customHeight="1" x14ac:dyDescent="0.3">
      <c r="A3508" s="73" t="s">
        <v>35</v>
      </c>
      <c r="B3508" s="74" t="s">
        <v>5095</v>
      </c>
      <c r="C3508" s="48" t="s">
        <v>1797</v>
      </c>
      <c r="D3508" s="48">
        <v>65</v>
      </c>
      <c r="E3508" s="48">
        <v>4445</v>
      </c>
      <c r="F3508" s="48" t="s">
        <v>5912</v>
      </c>
      <c r="G3508" s="48" t="s">
        <v>122</v>
      </c>
      <c r="H3508" s="75">
        <f t="shared" si="1913"/>
        <v>0.14285714285714285</v>
      </c>
      <c r="I3508" s="74">
        <v>32</v>
      </c>
      <c r="J3508" s="74">
        <v>28</v>
      </c>
      <c r="K3508" s="48">
        <f>J3508</f>
        <v>28</v>
      </c>
      <c r="L3508" s="48">
        <f>$L$3</f>
        <v>-4</v>
      </c>
      <c r="M3508" s="48">
        <f t="shared" si="1914"/>
        <v>24</v>
      </c>
      <c r="N3508" s="48">
        <v>0</v>
      </c>
      <c r="O3508" s="56">
        <v>12.01</v>
      </c>
      <c r="P3508" s="48" t="str">
        <f t="shared" si="1904"/>
        <v>F2213/32 YL</v>
      </c>
      <c r="Q3508" s="76">
        <v>2</v>
      </c>
      <c r="R3508" s="76">
        <v>6</v>
      </c>
      <c r="S3508" s="49">
        <f t="shared" si="1915"/>
        <v>2.8461538461538462E-2</v>
      </c>
      <c r="T3508" s="49">
        <f t="shared" si="1905"/>
        <v>1.85</v>
      </c>
      <c r="U3508" s="49">
        <v>39.311538461538461</v>
      </c>
      <c r="V3508" s="49">
        <f t="shared" si="1896"/>
        <v>0.60479289940828407</v>
      </c>
      <c r="W3508" s="49">
        <f t="shared" si="1920"/>
        <v>0.68307692307692314</v>
      </c>
      <c r="X3508" s="90">
        <f>ROUND(S3508*$X$4,0)</f>
        <v>0</v>
      </c>
      <c r="Y3508" s="91">
        <f t="shared" si="1916"/>
        <v>0</v>
      </c>
      <c r="Z3508" s="93">
        <f t="shared" si="1923"/>
        <v>1</v>
      </c>
      <c r="AA3508" s="94">
        <f t="shared" si="1917"/>
        <v>12.01</v>
      </c>
      <c r="AB3508" s="97">
        <f t="shared" si="1922"/>
        <v>1</v>
      </c>
      <c r="AC3508" s="98">
        <f t="shared" si="1918"/>
        <v>12.01</v>
      </c>
      <c r="AD3508" s="77" t="s">
        <v>3</v>
      </c>
      <c r="AE3508" s="54">
        <v>12.01</v>
      </c>
      <c r="AF3508" s="17"/>
    </row>
    <row r="3509" spans="1:32" ht="16.899999999999999" customHeight="1" x14ac:dyDescent="0.3">
      <c r="A3509" s="73" t="s">
        <v>7</v>
      </c>
      <c r="B3509" s="74" t="s">
        <v>4106</v>
      </c>
      <c r="C3509" s="48" t="s">
        <v>1797</v>
      </c>
      <c r="D3509" s="48">
        <v>6</v>
      </c>
      <c r="E3509" s="48">
        <v>4445</v>
      </c>
      <c r="F3509" s="48" t="s">
        <v>5912</v>
      </c>
      <c r="G3509" s="48" t="s">
        <v>122</v>
      </c>
      <c r="H3509" s="75">
        <f t="shared" si="1913"/>
        <v>0.14285714285714285</v>
      </c>
      <c r="I3509" s="74">
        <v>32</v>
      </c>
      <c r="J3509" s="74">
        <v>28</v>
      </c>
      <c r="K3509" s="48">
        <f>J3509</f>
        <v>28</v>
      </c>
      <c r="L3509" s="48">
        <f>$L$3</f>
        <v>-4</v>
      </c>
      <c r="M3509" s="48">
        <f t="shared" si="1914"/>
        <v>24</v>
      </c>
      <c r="N3509" s="48">
        <v>1</v>
      </c>
      <c r="O3509" s="56">
        <v>5.2324999999999999</v>
      </c>
      <c r="P3509" s="48" t="str">
        <f t="shared" si="1904"/>
        <v>F2213/4 CL</v>
      </c>
      <c r="Q3509" s="76">
        <v>8</v>
      </c>
      <c r="R3509" s="76">
        <v>25</v>
      </c>
      <c r="S3509" s="49">
        <f t="shared" si="1915"/>
        <v>0.11499999999999999</v>
      </c>
      <c r="T3509" s="49">
        <f t="shared" si="1905"/>
        <v>0.69</v>
      </c>
      <c r="U3509" s="49">
        <v>87.311538461538447</v>
      </c>
      <c r="V3509" s="49">
        <f t="shared" si="1896"/>
        <v>14.551923076923075</v>
      </c>
      <c r="W3509" s="49">
        <f t="shared" si="1920"/>
        <v>2.76</v>
      </c>
      <c r="X3509" s="90">
        <f>ROUND(S3509*$X$4,0)</f>
        <v>1</v>
      </c>
      <c r="Y3509" s="91">
        <f t="shared" si="1916"/>
        <v>5.2324999999999999</v>
      </c>
      <c r="Z3509" s="93">
        <f t="shared" si="1923"/>
        <v>4</v>
      </c>
      <c r="AA3509" s="94">
        <f t="shared" si="1917"/>
        <v>20.93</v>
      </c>
      <c r="AB3509" s="97">
        <f t="shared" si="1922"/>
        <v>5</v>
      </c>
      <c r="AC3509" s="98">
        <f t="shared" si="1918"/>
        <v>26.162500000000001</v>
      </c>
      <c r="AD3509" s="77" t="s">
        <v>3</v>
      </c>
      <c r="AE3509" s="54">
        <v>26.162500000000001</v>
      </c>
      <c r="AF3509" s="17"/>
    </row>
    <row r="3510" spans="1:32" ht="16.899999999999999" customHeight="1" x14ac:dyDescent="0.3">
      <c r="A3510" s="73" t="s">
        <v>7</v>
      </c>
      <c r="B3510" s="74" t="s">
        <v>4225</v>
      </c>
      <c r="C3510" s="48" t="s">
        <v>1154</v>
      </c>
      <c r="D3510" s="48">
        <v>100</v>
      </c>
      <c r="E3510" s="48">
        <v>621</v>
      </c>
      <c r="F3510" s="48" t="s">
        <v>6128</v>
      </c>
      <c r="G3510" s="48" t="s">
        <v>35</v>
      </c>
      <c r="H3510" s="75">
        <f t="shared" si="1913"/>
        <v>-0.13793103448275862</v>
      </c>
      <c r="I3510" s="74">
        <v>25</v>
      </c>
      <c r="J3510" s="74">
        <v>29</v>
      </c>
      <c r="K3510" s="48">
        <f>I3510</f>
        <v>25</v>
      </c>
      <c r="L3510" s="48">
        <v>-4</v>
      </c>
      <c r="M3510" s="48">
        <f t="shared" si="1914"/>
        <v>21</v>
      </c>
      <c r="N3510" s="48">
        <v>7</v>
      </c>
      <c r="O3510" s="56">
        <v>23.672999999999998</v>
      </c>
      <c r="P3510" s="48" t="str">
        <f t="shared" si="1904"/>
        <v>5098C SL</v>
      </c>
      <c r="Q3510" s="76">
        <v>3</v>
      </c>
      <c r="R3510" s="76">
        <v>11</v>
      </c>
      <c r="S3510" s="49">
        <f t="shared" si="1915"/>
        <v>4.4999999999999998E-2</v>
      </c>
      <c r="T3510" s="49">
        <f t="shared" si="1905"/>
        <v>4.5</v>
      </c>
      <c r="U3510" s="49">
        <v>155.46153846153845</v>
      </c>
      <c r="V3510" s="49">
        <f t="shared" ref="V3510:V3573" si="1924">U3510/D3510</f>
        <v>1.5546153846153845</v>
      </c>
      <c r="W3510" s="49">
        <f t="shared" si="1920"/>
        <v>0.94499999999999995</v>
      </c>
      <c r="X3510" s="90">
        <f>ROUND(S3510*$X$4,0)</f>
        <v>0</v>
      </c>
      <c r="Y3510" s="91">
        <f t="shared" si="1916"/>
        <v>0</v>
      </c>
      <c r="Z3510" s="93">
        <f t="shared" si="1923"/>
        <v>1</v>
      </c>
      <c r="AA3510" s="94">
        <f t="shared" si="1917"/>
        <v>23.672999999999998</v>
      </c>
      <c r="AB3510" s="97">
        <f t="shared" si="1922"/>
        <v>1</v>
      </c>
      <c r="AC3510" s="98">
        <f t="shared" si="1918"/>
        <v>23.672999999999998</v>
      </c>
      <c r="AD3510" s="77" t="s">
        <v>3</v>
      </c>
      <c r="AE3510" s="54">
        <v>23.672999999999998</v>
      </c>
      <c r="AF3510" s="17"/>
    </row>
    <row r="3511" spans="1:32" ht="16.899999999999999" customHeight="1" x14ac:dyDescent="0.3">
      <c r="A3511" s="73" t="s">
        <v>35</v>
      </c>
      <c r="B3511" s="74" t="s">
        <v>4531</v>
      </c>
      <c r="C3511" s="48" t="s">
        <v>464</v>
      </c>
      <c r="D3511" s="48">
        <v>100</v>
      </c>
      <c r="E3511" s="48">
        <v>4013</v>
      </c>
      <c r="F3511" s="48" t="s">
        <v>6180</v>
      </c>
      <c r="G3511" s="48" t="s">
        <v>65</v>
      </c>
      <c r="H3511" s="75">
        <f t="shared" si="1913"/>
        <v>0</v>
      </c>
      <c r="I3511" s="74">
        <v>5</v>
      </c>
      <c r="J3511" s="74">
        <v>5</v>
      </c>
      <c r="K3511" s="48">
        <f>J3511</f>
        <v>5</v>
      </c>
      <c r="L3511" s="48"/>
      <c r="M3511" s="48">
        <f t="shared" si="1914"/>
        <v>5</v>
      </c>
      <c r="N3511" s="48">
        <v>0</v>
      </c>
      <c r="O3511" s="56">
        <v>17.342569999999998</v>
      </c>
      <c r="P3511" s="48" t="str">
        <f t="shared" si="1904"/>
        <v>2856/1 RD</v>
      </c>
      <c r="Q3511" s="76">
        <v>27</v>
      </c>
      <c r="R3511" s="76">
        <v>82</v>
      </c>
      <c r="S3511" s="49">
        <f t="shared" si="1915"/>
        <v>0.38538461538461538</v>
      </c>
      <c r="T3511" s="49">
        <f t="shared" si="1905"/>
        <v>38.53846153846154</v>
      </c>
      <c r="U3511" s="49">
        <v>51.615384615384613</v>
      </c>
      <c r="V3511" s="49">
        <f t="shared" si="1924"/>
        <v>0.51615384615384619</v>
      </c>
      <c r="W3511" s="49">
        <f t="shared" si="1920"/>
        <v>1.926923076923077</v>
      </c>
      <c r="X3511" s="90">
        <f>ROUND(S3511*$X$2,0)</f>
        <v>3</v>
      </c>
      <c r="Y3511" s="91">
        <f t="shared" si="1916"/>
        <v>52.027709999999999</v>
      </c>
      <c r="Z3511" s="93">
        <f t="shared" si="1923"/>
        <v>5</v>
      </c>
      <c r="AA3511" s="94">
        <f t="shared" si="1917"/>
        <v>86.712849999999989</v>
      </c>
      <c r="AB3511" s="97">
        <f>ROUND((S3511*$AB$2)+Z3511,0)</f>
        <v>8</v>
      </c>
      <c r="AC3511" s="98">
        <f t="shared" si="1918"/>
        <v>138.74055999999999</v>
      </c>
      <c r="AD3511" s="77" t="s">
        <v>5891</v>
      </c>
      <c r="AE3511" s="54">
        <v>138.74055999999999</v>
      </c>
      <c r="AF3511" s="17"/>
    </row>
    <row r="3512" spans="1:32" ht="12.75" customHeight="1" x14ac:dyDescent="0.3">
      <c r="A3512" s="73" t="s">
        <v>7</v>
      </c>
      <c r="B3512" s="74" t="s">
        <v>2100</v>
      </c>
      <c r="C3512" s="48" t="s">
        <v>1370</v>
      </c>
      <c r="D3512" s="48">
        <v>100</v>
      </c>
      <c r="E3512" s="48">
        <v>2834</v>
      </c>
      <c r="F3512" s="48" t="s">
        <v>6126</v>
      </c>
      <c r="G3512" s="48">
        <v>2</v>
      </c>
      <c r="H3512" s="75">
        <f t="shared" ref="H3512:H3525" si="1925">(I3512-J3512)/J3512</f>
        <v>0</v>
      </c>
      <c r="I3512" s="74">
        <v>40</v>
      </c>
      <c r="J3512" s="74">
        <f>I3512</f>
        <v>40</v>
      </c>
      <c r="K3512" s="48">
        <f>I3512</f>
        <v>40</v>
      </c>
      <c r="L3512" s="48"/>
      <c r="M3512" s="48">
        <f t="shared" ref="M3512:M3525" si="1926">K3512+L3512</f>
        <v>40</v>
      </c>
      <c r="N3512" s="48">
        <v>1</v>
      </c>
      <c r="O3512" s="56">
        <v>18.858470000000001</v>
      </c>
      <c r="P3512" s="48" t="str">
        <f t="shared" si="1904"/>
        <v>86103CY SL</v>
      </c>
      <c r="Q3512" s="76">
        <v>0</v>
      </c>
      <c r="R3512" s="76">
        <v>16</v>
      </c>
      <c r="S3512" s="49">
        <f t="shared" ref="S3512:S3525" si="1927">((Q3512/65*0.7)+(R3512/260*0.3))</f>
        <v>1.8461538461538463E-2</v>
      </c>
      <c r="T3512" s="49">
        <f t="shared" si="1905"/>
        <v>1.8461538461538463</v>
      </c>
      <c r="U3512" s="49">
        <v>3</v>
      </c>
      <c r="V3512" s="49">
        <f t="shared" si="1924"/>
        <v>0.03</v>
      </c>
      <c r="W3512" s="49">
        <f t="shared" si="1920"/>
        <v>0.7384615384615385</v>
      </c>
      <c r="X3512" s="90">
        <f>ROUND(S3512*$X$4,0)</f>
        <v>0</v>
      </c>
      <c r="Y3512" s="91">
        <f t="shared" ref="Y3512:Y3525" si="1928">X3512*O3512</f>
        <v>0</v>
      </c>
      <c r="Z3512" s="93">
        <f t="shared" si="1923"/>
        <v>1</v>
      </c>
      <c r="AA3512" s="94">
        <f t="shared" ref="AA3512:AA3525" si="1929">Z3512*O3512</f>
        <v>18.858470000000001</v>
      </c>
      <c r="AB3512" s="97">
        <f>ROUND((S3512*$AB$4)+Z3512,0)</f>
        <v>1</v>
      </c>
      <c r="AC3512" s="98">
        <f t="shared" ref="AC3512:AC3525" si="1930">AB3512*O3512</f>
        <v>18.858470000000001</v>
      </c>
      <c r="AD3512" s="77" t="s">
        <v>3</v>
      </c>
      <c r="AE3512" s="54">
        <v>18.858470000000001</v>
      </c>
      <c r="AF3512" s="17"/>
    </row>
    <row r="3513" spans="1:32" ht="16.899999999999999" customHeight="1" x14ac:dyDescent="0.3">
      <c r="A3513" s="73" t="s">
        <v>7</v>
      </c>
      <c r="B3513" s="74" t="s">
        <v>4158</v>
      </c>
      <c r="C3513" s="48" t="s">
        <v>1797</v>
      </c>
      <c r="D3513" s="48">
        <v>8</v>
      </c>
      <c r="E3513" s="48">
        <v>4445</v>
      </c>
      <c r="F3513" s="48" t="s">
        <v>5912</v>
      </c>
      <c r="G3513" s="48" t="s">
        <v>122</v>
      </c>
      <c r="H3513" s="75">
        <f t="shared" si="1925"/>
        <v>0.81666666666666665</v>
      </c>
      <c r="I3513" s="74">
        <v>109</v>
      </c>
      <c r="J3513" s="74">
        <v>60</v>
      </c>
      <c r="K3513" s="48">
        <f>J3513</f>
        <v>60</v>
      </c>
      <c r="L3513" s="48">
        <f>$L$3</f>
        <v>-4</v>
      </c>
      <c r="M3513" s="48">
        <f t="shared" si="1926"/>
        <v>56</v>
      </c>
      <c r="N3513" s="48">
        <v>162</v>
      </c>
      <c r="O3513" s="56">
        <v>6.94</v>
      </c>
      <c r="P3513" s="48" t="str">
        <f t="shared" si="1904"/>
        <v>F3503/16 CL</v>
      </c>
      <c r="Q3513" s="76">
        <v>396</v>
      </c>
      <c r="R3513" s="76">
        <v>473</v>
      </c>
      <c r="S3513" s="49">
        <f t="shared" si="1927"/>
        <v>4.8103846153846153</v>
      </c>
      <c r="T3513" s="49">
        <f t="shared" si="1905"/>
        <v>38.483076923076922</v>
      </c>
      <c r="U3513" s="49">
        <v>77.406153846153842</v>
      </c>
      <c r="V3513" s="49">
        <f t="shared" si="1924"/>
        <v>9.6757692307692302</v>
      </c>
      <c r="W3513" s="49">
        <f t="shared" si="1920"/>
        <v>269.38153846153847</v>
      </c>
      <c r="X3513" s="90">
        <f>ROUND(S3513*$X$4,0)</f>
        <v>24</v>
      </c>
      <c r="Y3513" s="91">
        <f t="shared" si="1928"/>
        <v>166.56</v>
      </c>
      <c r="Z3513" s="93">
        <f t="shared" si="1923"/>
        <v>293</v>
      </c>
      <c r="AA3513" s="94">
        <f t="shared" si="1929"/>
        <v>2033.42</v>
      </c>
      <c r="AB3513" s="97">
        <f>ROUND((S3513*$AB$4)+Z3513,0)</f>
        <v>317</v>
      </c>
      <c r="AC3513" s="98">
        <f t="shared" si="1930"/>
        <v>2199.98</v>
      </c>
      <c r="AD3513" s="77" t="s">
        <v>3</v>
      </c>
      <c r="AE3513" s="54">
        <v>2199.98</v>
      </c>
      <c r="AF3513" s="17"/>
    </row>
    <row r="3514" spans="1:32" ht="12.75" customHeight="1" x14ac:dyDescent="0.3">
      <c r="A3514" s="73" t="s">
        <v>7</v>
      </c>
      <c r="B3514" s="74" t="s">
        <v>4449</v>
      </c>
      <c r="C3514" s="48" t="s">
        <v>1370</v>
      </c>
      <c r="D3514" s="48">
        <v>100</v>
      </c>
      <c r="E3514" s="48">
        <v>2834</v>
      </c>
      <c r="F3514" s="48" t="s">
        <v>6126</v>
      </c>
      <c r="G3514" s="48">
        <v>2</v>
      </c>
      <c r="H3514" s="75">
        <f t="shared" si="1925"/>
        <v>0</v>
      </c>
      <c r="I3514" s="74">
        <v>40</v>
      </c>
      <c r="J3514" s="74">
        <f>I3514</f>
        <v>40</v>
      </c>
      <c r="K3514" s="48">
        <f>I3514</f>
        <v>40</v>
      </c>
      <c r="L3514" s="48"/>
      <c r="M3514" s="48">
        <f t="shared" si="1926"/>
        <v>40</v>
      </c>
      <c r="N3514" s="48">
        <v>3</v>
      </c>
      <c r="O3514" s="56">
        <v>19.771650000000001</v>
      </c>
      <c r="P3514" s="48" t="str">
        <f t="shared" si="1904"/>
        <v>86501CY SL</v>
      </c>
      <c r="Q3514" s="76">
        <v>18</v>
      </c>
      <c r="R3514" s="76">
        <v>49</v>
      </c>
      <c r="S3514" s="49">
        <f t="shared" si="1927"/>
        <v>0.25038461538461537</v>
      </c>
      <c r="T3514" s="49">
        <f t="shared" si="1905"/>
        <v>25.038461538461537</v>
      </c>
      <c r="U3514" s="49">
        <v>81.961538461538467</v>
      </c>
      <c r="V3514" s="49">
        <f t="shared" si="1924"/>
        <v>0.81961538461538463</v>
      </c>
      <c r="W3514" s="49">
        <f t="shared" si="1920"/>
        <v>10.015384615384615</v>
      </c>
      <c r="X3514" s="90">
        <f>ROUND(S3514*$X$4,0)</f>
        <v>1</v>
      </c>
      <c r="Y3514" s="91">
        <f t="shared" si="1928"/>
        <v>19.771650000000001</v>
      </c>
      <c r="Z3514" s="93">
        <f t="shared" si="1923"/>
        <v>11</v>
      </c>
      <c r="AA3514" s="94">
        <f t="shared" si="1929"/>
        <v>217.48815000000002</v>
      </c>
      <c r="AB3514" s="97">
        <f>ROUND((S3514*$AB$4)+Z3514,0)</f>
        <v>12</v>
      </c>
      <c r="AC3514" s="98">
        <f t="shared" si="1930"/>
        <v>237.25980000000001</v>
      </c>
      <c r="AD3514" s="77" t="s">
        <v>3</v>
      </c>
      <c r="AE3514" s="54">
        <v>237.25980000000001</v>
      </c>
      <c r="AF3514" s="17"/>
    </row>
    <row r="3515" spans="1:32" ht="16.899999999999999" customHeight="1" x14ac:dyDescent="0.3">
      <c r="A3515" s="73" t="s">
        <v>7</v>
      </c>
      <c r="B3515" s="74" t="s">
        <v>1550</v>
      </c>
      <c r="C3515" s="48" t="s">
        <v>10</v>
      </c>
      <c r="D3515" s="48">
        <v>100</v>
      </c>
      <c r="E3515" s="48">
        <v>2834</v>
      </c>
      <c r="F3515" s="48" t="s">
        <v>6126</v>
      </c>
      <c r="G3515" s="48">
        <v>2</v>
      </c>
      <c r="H3515" s="75">
        <f t="shared" si="1925"/>
        <v>0</v>
      </c>
      <c r="I3515" s="74">
        <v>40</v>
      </c>
      <c r="J3515" s="74">
        <f>I3515</f>
        <v>40</v>
      </c>
      <c r="K3515" s="48">
        <f>I3515</f>
        <v>40</v>
      </c>
      <c r="L3515" s="48"/>
      <c r="M3515" s="48">
        <f t="shared" si="1926"/>
        <v>40</v>
      </c>
      <c r="N3515" s="48">
        <v>11</v>
      </c>
      <c r="O3515" s="56">
        <v>19.726230000000001</v>
      </c>
      <c r="P3515" s="48" t="str">
        <f t="shared" si="1904"/>
        <v>3222 SL</v>
      </c>
      <c r="Q3515" s="76">
        <v>5</v>
      </c>
      <c r="R3515" s="76">
        <v>17</v>
      </c>
      <c r="S3515" s="49">
        <f t="shared" si="1927"/>
        <v>7.3461538461538467E-2</v>
      </c>
      <c r="T3515" s="49">
        <f t="shared" si="1905"/>
        <v>7.3461538461538467</v>
      </c>
      <c r="U3515" s="49">
        <v>336.19230769230768</v>
      </c>
      <c r="V3515" s="49">
        <f t="shared" si="1924"/>
        <v>3.3619230769230768</v>
      </c>
      <c r="W3515" s="49">
        <f t="shared" si="1920"/>
        <v>2.9384615384615387</v>
      </c>
      <c r="X3515" s="90">
        <f>ROUND(S3515*$X$4,0)</f>
        <v>0</v>
      </c>
      <c r="Y3515" s="91">
        <f t="shared" si="1928"/>
        <v>0</v>
      </c>
      <c r="Z3515" s="93">
        <f t="shared" si="1923"/>
        <v>3</v>
      </c>
      <c r="AA3515" s="94">
        <f t="shared" si="1929"/>
        <v>59.178690000000003</v>
      </c>
      <c r="AB3515" s="97">
        <f>ROUND((S3515*$AB$4)+Z3515,0)</f>
        <v>3</v>
      </c>
      <c r="AC3515" s="98">
        <f t="shared" si="1930"/>
        <v>59.178690000000003</v>
      </c>
      <c r="AD3515" s="77" t="s">
        <v>3</v>
      </c>
      <c r="AE3515" s="54">
        <v>59.178690000000003</v>
      </c>
      <c r="AF3515" s="17"/>
    </row>
    <row r="3516" spans="1:32" ht="16.899999999999999" customHeight="1" x14ac:dyDescent="0.3">
      <c r="A3516" s="73" t="s">
        <v>35</v>
      </c>
      <c r="B3516" s="74" t="s">
        <v>2666</v>
      </c>
      <c r="C3516" s="48" t="s">
        <v>464</v>
      </c>
      <c r="D3516" s="48">
        <v>1000</v>
      </c>
      <c r="E3516" s="48">
        <v>4013</v>
      </c>
      <c r="F3516" s="48" t="s">
        <v>6180</v>
      </c>
      <c r="G3516" s="48" t="s">
        <v>65</v>
      </c>
      <c r="H3516" s="75">
        <f t="shared" si="1925"/>
        <v>0</v>
      </c>
      <c r="I3516" s="74">
        <v>5</v>
      </c>
      <c r="J3516" s="74">
        <v>5</v>
      </c>
      <c r="K3516" s="48">
        <f>J3516</f>
        <v>5</v>
      </c>
      <c r="L3516" s="48"/>
      <c r="M3516" s="48">
        <f t="shared" si="1926"/>
        <v>5</v>
      </c>
      <c r="N3516" s="48">
        <v>2</v>
      </c>
      <c r="O3516" s="56">
        <v>92.543189999999996</v>
      </c>
      <c r="P3516" s="48" t="str">
        <f t="shared" si="1904"/>
        <v>5853 BL</v>
      </c>
      <c r="Q3516" s="76">
        <v>3</v>
      </c>
      <c r="R3516" s="76">
        <v>46</v>
      </c>
      <c r="S3516" s="49">
        <f t="shared" si="1927"/>
        <v>8.5384615384615392E-2</v>
      </c>
      <c r="T3516" s="49">
        <f t="shared" si="1905"/>
        <v>85.384615384615387</v>
      </c>
      <c r="U3516" s="49">
        <v>365.65384615384619</v>
      </c>
      <c r="V3516" s="49">
        <f t="shared" si="1924"/>
        <v>0.36565384615384616</v>
      </c>
      <c r="W3516" s="49">
        <f t="shared" si="1920"/>
        <v>0.42692307692307696</v>
      </c>
      <c r="X3516" s="90">
        <f>ROUND(S3516*$X$2,0)</f>
        <v>1</v>
      </c>
      <c r="Y3516" s="91">
        <f t="shared" si="1928"/>
        <v>92.543189999999996</v>
      </c>
      <c r="Z3516" s="93">
        <f t="shared" si="1923"/>
        <v>1</v>
      </c>
      <c r="AA3516" s="94">
        <f t="shared" si="1929"/>
        <v>92.543189999999996</v>
      </c>
      <c r="AB3516" s="97">
        <f>ROUND((S3516*$AB$2)+Z3516,0)</f>
        <v>2</v>
      </c>
      <c r="AC3516" s="98">
        <f t="shared" si="1930"/>
        <v>185.08637999999999</v>
      </c>
      <c r="AD3516" s="77" t="s">
        <v>5891</v>
      </c>
      <c r="AE3516" s="54">
        <v>185.08637999999999</v>
      </c>
      <c r="AF3516" s="17"/>
    </row>
    <row r="3517" spans="1:32" ht="16.899999999999999" customHeight="1" x14ac:dyDescent="0.3">
      <c r="A3517" s="73" t="s">
        <v>7</v>
      </c>
      <c r="B3517" s="74" t="s">
        <v>2625</v>
      </c>
      <c r="C3517" s="48" t="s">
        <v>1370</v>
      </c>
      <c r="D3517" s="48">
        <v>100</v>
      </c>
      <c r="E3517" s="48">
        <v>2834</v>
      </c>
      <c r="F3517" s="48" t="s">
        <v>6126</v>
      </c>
      <c r="G3517" s="48">
        <v>2</v>
      </c>
      <c r="H3517" s="75">
        <f t="shared" si="1925"/>
        <v>0</v>
      </c>
      <c r="I3517" s="74">
        <v>30</v>
      </c>
      <c r="J3517" s="74">
        <f>I3517</f>
        <v>30</v>
      </c>
      <c r="K3517" s="48">
        <f>I3517</f>
        <v>30</v>
      </c>
      <c r="L3517" s="48"/>
      <c r="M3517" s="48">
        <f t="shared" si="1926"/>
        <v>30</v>
      </c>
      <c r="N3517" s="48">
        <v>8</v>
      </c>
      <c r="O3517" s="56">
        <v>20.716709999999999</v>
      </c>
      <c r="P3517" s="48" t="str">
        <f t="shared" si="1904"/>
        <v>86302CY SL</v>
      </c>
      <c r="Q3517" s="76">
        <v>27</v>
      </c>
      <c r="R3517" s="76">
        <v>59</v>
      </c>
      <c r="S3517" s="49">
        <f t="shared" si="1927"/>
        <v>0.35884615384615387</v>
      </c>
      <c r="T3517" s="49">
        <f t="shared" si="1905"/>
        <v>35.884615384615387</v>
      </c>
      <c r="U3517" s="49">
        <v>148.38461538461539</v>
      </c>
      <c r="V3517" s="49">
        <f t="shared" si="1924"/>
        <v>1.4838461538461538</v>
      </c>
      <c r="W3517" s="49">
        <f t="shared" si="1920"/>
        <v>10.765384615384615</v>
      </c>
      <c r="X3517" s="90">
        <f>ROUND(S3517*$X$4,0)</f>
        <v>2</v>
      </c>
      <c r="Y3517" s="91">
        <f t="shared" si="1928"/>
        <v>41.433419999999998</v>
      </c>
      <c r="Z3517" s="93">
        <f t="shared" si="1923"/>
        <v>13</v>
      </c>
      <c r="AA3517" s="94">
        <f t="shared" si="1929"/>
        <v>269.31723</v>
      </c>
      <c r="AB3517" s="97">
        <f>ROUND((S3517*$AB$4)+Z3517,0)</f>
        <v>15</v>
      </c>
      <c r="AC3517" s="98">
        <f t="shared" si="1930"/>
        <v>310.75065000000001</v>
      </c>
      <c r="AD3517" s="77" t="s">
        <v>3</v>
      </c>
      <c r="AE3517" s="54">
        <v>310.75065000000001</v>
      </c>
      <c r="AF3517" s="17"/>
    </row>
    <row r="3518" spans="1:32" ht="12.75" customHeight="1" x14ac:dyDescent="0.3">
      <c r="A3518" s="73" t="s">
        <v>7</v>
      </c>
      <c r="B3518" s="74" t="s">
        <v>3238</v>
      </c>
      <c r="C3518" s="48" t="s">
        <v>10</v>
      </c>
      <c r="D3518" s="48">
        <v>100</v>
      </c>
      <c r="E3518" s="48">
        <v>2834</v>
      </c>
      <c r="F3518" s="48" t="s">
        <v>6126</v>
      </c>
      <c r="G3518" s="48">
        <v>2</v>
      </c>
      <c r="H3518" s="75">
        <f t="shared" si="1925"/>
        <v>0</v>
      </c>
      <c r="I3518" s="74">
        <v>30</v>
      </c>
      <c r="J3518" s="74">
        <f>I3518</f>
        <v>30</v>
      </c>
      <c r="K3518" s="48">
        <f>I3518</f>
        <v>30</v>
      </c>
      <c r="L3518" s="48"/>
      <c r="M3518" s="48">
        <f t="shared" si="1926"/>
        <v>30</v>
      </c>
      <c r="N3518" s="48">
        <v>0</v>
      </c>
      <c r="O3518" s="56">
        <v>20.788450000000001</v>
      </c>
      <c r="P3518" s="48" t="str">
        <f t="shared" si="1904"/>
        <v>2254/4 SL</v>
      </c>
      <c r="Q3518" s="76">
        <v>9</v>
      </c>
      <c r="R3518" s="76">
        <v>14</v>
      </c>
      <c r="S3518" s="49">
        <f t="shared" si="1927"/>
        <v>0.11307692307692307</v>
      </c>
      <c r="T3518" s="49">
        <f t="shared" si="1905"/>
        <v>11.307692307692307</v>
      </c>
      <c r="U3518" s="49">
        <v>288.80769230769232</v>
      </c>
      <c r="V3518" s="49">
        <f t="shared" si="1924"/>
        <v>2.8880769230769232</v>
      </c>
      <c r="W3518" s="49">
        <f t="shared" si="1920"/>
        <v>3.3923076923076922</v>
      </c>
      <c r="X3518" s="90">
        <f>ROUND(S3518*$X$4,0)</f>
        <v>1</v>
      </c>
      <c r="Y3518" s="91">
        <f t="shared" si="1928"/>
        <v>20.788450000000001</v>
      </c>
      <c r="Z3518" s="93">
        <f t="shared" si="1923"/>
        <v>4</v>
      </c>
      <c r="AA3518" s="94">
        <f t="shared" si="1929"/>
        <v>83.153800000000004</v>
      </c>
      <c r="AB3518" s="97">
        <f>ROUND((S3518*$AB$4)+Z3518,0)</f>
        <v>5</v>
      </c>
      <c r="AC3518" s="98">
        <f t="shared" si="1930"/>
        <v>103.94225</v>
      </c>
      <c r="AD3518" s="77" t="s">
        <v>3</v>
      </c>
      <c r="AE3518" s="54">
        <v>103.94225</v>
      </c>
      <c r="AF3518" s="17"/>
    </row>
    <row r="3519" spans="1:32" ht="16.899999999999999" customHeight="1" x14ac:dyDescent="0.3">
      <c r="A3519" s="73" t="s">
        <v>7</v>
      </c>
      <c r="B3519" s="74" t="s">
        <v>2235</v>
      </c>
      <c r="C3519" s="48" t="s">
        <v>464</v>
      </c>
      <c r="D3519" s="48">
        <v>1000</v>
      </c>
      <c r="E3519" s="48">
        <v>4013</v>
      </c>
      <c r="F3519" s="48" t="s">
        <v>6180</v>
      </c>
      <c r="G3519" s="48" t="s">
        <v>65</v>
      </c>
      <c r="H3519" s="75">
        <f t="shared" si="1925"/>
        <v>0</v>
      </c>
      <c r="I3519" s="74">
        <v>5</v>
      </c>
      <c r="J3519" s="74">
        <v>5</v>
      </c>
      <c r="K3519" s="48">
        <f>J3519</f>
        <v>5</v>
      </c>
      <c r="L3519" s="48"/>
      <c r="M3519" s="48">
        <f t="shared" si="1926"/>
        <v>5</v>
      </c>
      <c r="N3519" s="48">
        <v>1</v>
      </c>
      <c r="O3519" s="56">
        <v>222.54319000000001</v>
      </c>
      <c r="P3519" s="48" t="str">
        <f t="shared" si="1904"/>
        <v>5856 BR</v>
      </c>
      <c r="Q3519" s="76">
        <v>4</v>
      </c>
      <c r="R3519" s="76">
        <v>21</v>
      </c>
      <c r="S3519" s="49">
        <f t="shared" si="1927"/>
        <v>6.7307692307692304E-2</v>
      </c>
      <c r="T3519" s="49">
        <f t="shared" si="1905"/>
        <v>67.307692307692307</v>
      </c>
      <c r="U3519" s="49">
        <v>157.5</v>
      </c>
      <c r="V3519" s="49">
        <f t="shared" si="1924"/>
        <v>0.1575</v>
      </c>
      <c r="W3519" s="49">
        <f t="shared" si="1920"/>
        <v>0.33653846153846151</v>
      </c>
      <c r="X3519" s="90">
        <f>ROUND(S3519*$X$2,0)</f>
        <v>0</v>
      </c>
      <c r="Y3519" s="91">
        <f t="shared" si="1928"/>
        <v>0</v>
      </c>
      <c r="Z3519" s="93">
        <f t="shared" si="1923"/>
        <v>0</v>
      </c>
      <c r="AA3519" s="94">
        <f t="shared" si="1929"/>
        <v>0</v>
      </c>
      <c r="AB3519" s="97">
        <f>ROUND((S3519*$AB$2)+Z3519,0)</f>
        <v>0</v>
      </c>
      <c r="AC3519" s="98">
        <f t="shared" si="1930"/>
        <v>0</v>
      </c>
      <c r="AD3519" s="77" t="s">
        <v>5891</v>
      </c>
      <c r="AE3519" s="54">
        <v>0</v>
      </c>
      <c r="AF3519" s="17"/>
    </row>
    <row r="3520" spans="1:32" ht="12.75" customHeight="1" x14ac:dyDescent="0.3">
      <c r="A3520" s="73" t="s">
        <v>35</v>
      </c>
      <c r="B3520" s="74" t="s">
        <v>3348</v>
      </c>
      <c r="C3520" s="48" t="s">
        <v>464</v>
      </c>
      <c r="D3520" s="48">
        <v>100</v>
      </c>
      <c r="E3520" s="48">
        <v>4013</v>
      </c>
      <c r="F3520" s="48" t="s">
        <v>6180</v>
      </c>
      <c r="G3520" s="48" t="s">
        <v>65</v>
      </c>
      <c r="H3520" s="75">
        <f t="shared" si="1925"/>
        <v>0</v>
      </c>
      <c r="I3520" s="74">
        <v>5</v>
      </c>
      <c r="J3520" s="74">
        <v>5</v>
      </c>
      <c r="K3520" s="48">
        <f>J3520</f>
        <v>5</v>
      </c>
      <c r="L3520" s="48"/>
      <c r="M3520" s="48">
        <f t="shared" si="1926"/>
        <v>5</v>
      </c>
      <c r="N3520" s="48">
        <v>0</v>
      </c>
      <c r="O3520" s="56">
        <v>22.342569999999998</v>
      </c>
      <c r="P3520" s="48" t="str">
        <f t="shared" si="1904"/>
        <v>5856 SL</v>
      </c>
      <c r="Q3520" s="76">
        <v>30</v>
      </c>
      <c r="R3520" s="76">
        <v>96</v>
      </c>
      <c r="S3520" s="49">
        <f t="shared" si="1927"/>
        <v>0.43384615384615388</v>
      </c>
      <c r="T3520" s="49">
        <f t="shared" si="1905"/>
        <v>43.384615384615387</v>
      </c>
      <c r="U3520" s="49">
        <v>66.07692307692308</v>
      </c>
      <c r="V3520" s="49">
        <f t="shared" si="1924"/>
        <v>0.66076923076923078</v>
      </c>
      <c r="W3520" s="49">
        <f t="shared" si="1920"/>
        <v>2.1692307692307695</v>
      </c>
      <c r="X3520" s="90">
        <f>ROUND(S3520*$X$2,0)</f>
        <v>3</v>
      </c>
      <c r="Y3520" s="91">
        <f t="shared" si="1928"/>
        <v>67.027709999999999</v>
      </c>
      <c r="Z3520" s="93">
        <f t="shared" si="1923"/>
        <v>5</v>
      </c>
      <c r="AA3520" s="94">
        <f t="shared" si="1929"/>
        <v>111.71284999999999</v>
      </c>
      <c r="AB3520" s="97">
        <f>ROUND((S3520*$AB$2)+Z3520,0)</f>
        <v>8</v>
      </c>
      <c r="AC3520" s="98">
        <f t="shared" si="1930"/>
        <v>178.74055999999999</v>
      </c>
      <c r="AD3520" s="77" t="s">
        <v>5891</v>
      </c>
      <c r="AE3520" s="54">
        <v>178.74055999999999</v>
      </c>
      <c r="AF3520" s="17"/>
    </row>
    <row r="3521" spans="1:32" ht="16.899999999999999" customHeight="1" x14ac:dyDescent="0.3">
      <c r="A3521" s="73" t="s">
        <v>7</v>
      </c>
      <c r="B3521" s="74" t="s">
        <v>5588</v>
      </c>
      <c r="C3521" s="48" t="s">
        <v>1797</v>
      </c>
      <c r="D3521" s="48">
        <v>5</v>
      </c>
      <c r="E3521" s="48">
        <v>4445</v>
      </c>
      <c r="F3521" s="48" t="s">
        <v>5912</v>
      </c>
      <c r="G3521" s="48" t="s">
        <v>122</v>
      </c>
      <c r="H3521" s="75">
        <f t="shared" si="1925"/>
        <v>0.14736842105263157</v>
      </c>
      <c r="I3521" s="74">
        <v>109</v>
      </c>
      <c r="J3521" s="74">
        <v>95</v>
      </c>
      <c r="K3521" s="48">
        <f>J3521</f>
        <v>95</v>
      </c>
      <c r="L3521" s="48">
        <f>$L$3</f>
        <v>-4</v>
      </c>
      <c r="M3521" s="48">
        <f t="shared" si="1926"/>
        <v>91</v>
      </c>
      <c r="N3521" s="48">
        <v>48</v>
      </c>
      <c r="O3521" s="56">
        <v>6.64</v>
      </c>
      <c r="P3521" s="48" t="str">
        <f t="shared" si="1904"/>
        <v>F3001/4 BK</v>
      </c>
      <c r="Q3521" s="76">
        <v>22</v>
      </c>
      <c r="R3521" s="76">
        <v>76</v>
      </c>
      <c r="S3521" s="49">
        <f t="shared" si="1927"/>
        <v>0.32461538461538464</v>
      </c>
      <c r="T3521" s="49">
        <f t="shared" si="1905"/>
        <v>1.6230769230769231</v>
      </c>
      <c r="U3521" s="49">
        <v>12.661538461538459</v>
      </c>
      <c r="V3521" s="49">
        <f t="shared" si="1924"/>
        <v>2.5323076923076919</v>
      </c>
      <c r="W3521" s="49">
        <f t="shared" si="1920"/>
        <v>29.540000000000003</v>
      </c>
      <c r="X3521" s="90">
        <f>ROUND(S3521*$X$4,0)</f>
        <v>2</v>
      </c>
      <c r="Y3521" s="91">
        <f t="shared" si="1928"/>
        <v>13.28</v>
      </c>
      <c r="Z3521" s="93">
        <f t="shared" si="1923"/>
        <v>32</v>
      </c>
      <c r="AA3521" s="94">
        <f t="shared" si="1929"/>
        <v>212.48</v>
      </c>
      <c r="AB3521" s="97">
        <f t="shared" ref="AB3521:AB3533" si="1931">ROUND((S3521*$AB$4)+Z3521,0)</f>
        <v>34</v>
      </c>
      <c r="AC3521" s="98">
        <f t="shared" si="1930"/>
        <v>225.76</v>
      </c>
      <c r="AD3521" s="77" t="s">
        <v>3</v>
      </c>
      <c r="AE3521" s="54">
        <v>225.76</v>
      </c>
      <c r="AF3521" s="17"/>
    </row>
    <row r="3522" spans="1:32" ht="16.899999999999999" customHeight="1" x14ac:dyDescent="0.3">
      <c r="A3522" s="73" t="s">
        <v>7</v>
      </c>
      <c r="B3522" s="74" t="s">
        <v>5325</v>
      </c>
      <c r="C3522" s="48" t="s">
        <v>10</v>
      </c>
      <c r="D3522" s="48">
        <v>100</v>
      </c>
      <c r="E3522" s="48">
        <v>2834</v>
      </c>
      <c r="F3522" s="48" t="s">
        <v>6126</v>
      </c>
      <c r="G3522" s="48">
        <v>2</v>
      </c>
      <c r="H3522" s="75">
        <f t="shared" si="1925"/>
        <v>0</v>
      </c>
      <c r="I3522" s="74">
        <v>40</v>
      </c>
      <c r="J3522" s="74">
        <f t="shared" ref="J3522:J3523" si="1932">I3522</f>
        <v>40</v>
      </c>
      <c r="K3522" s="48">
        <f t="shared" ref="K3522:K3527" si="1933">I3522</f>
        <v>40</v>
      </c>
      <c r="L3522" s="48"/>
      <c r="M3522" s="48">
        <f t="shared" si="1926"/>
        <v>40</v>
      </c>
      <c r="N3522" s="48">
        <v>2</v>
      </c>
      <c r="O3522" s="56">
        <v>21.2729</v>
      </c>
      <c r="P3522" s="48" t="str">
        <f t="shared" si="1904"/>
        <v>3231 SL</v>
      </c>
      <c r="Q3522" s="76">
        <v>31</v>
      </c>
      <c r="R3522" s="76">
        <v>88</v>
      </c>
      <c r="S3522" s="49">
        <f t="shared" si="1927"/>
        <v>0.43538461538461537</v>
      </c>
      <c r="T3522" s="49">
        <f t="shared" si="1905"/>
        <v>43.53846153846154</v>
      </c>
      <c r="U3522" s="49">
        <v>193.92307692307693</v>
      </c>
      <c r="V3522" s="49">
        <f t="shared" si="1924"/>
        <v>1.9392307692307693</v>
      </c>
      <c r="W3522" s="49">
        <f t="shared" si="1920"/>
        <v>17.415384615384614</v>
      </c>
      <c r="X3522" s="90">
        <f>ROUND(S3522*$X$4,0)</f>
        <v>2</v>
      </c>
      <c r="Y3522" s="91">
        <f t="shared" si="1928"/>
        <v>42.5458</v>
      </c>
      <c r="Z3522" s="93">
        <f t="shared" si="1923"/>
        <v>19</v>
      </c>
      <c r="AA3522" s="94">
        <f t="shared" si="1929"/>
        <v>404.18509999999998</v>
      </c>
      <c r="AB3522" s="97">
        <f t="shared" si="1931"/>
        <v>21</v>
      </c>
      <c r="AC3522" s="98">
        <f t="shared" si="1930"/>
        <v>446.73090000000002</v>
      </c>
      <c r="AD3522" s="77" t="s">
        <v>3</v>
      </c>
      <c r="AE3522" s="54">
        <v>446.73090000000002</v>
      </c>
      <c r="AF3522" s="17"/>
    </row>
    <row r="3523" spans="1:32" ht="12.75" customHeight="1" x14ac:dyDescent="0.3">
      <c r="A3523" s="73" t="s">
        <v>7</v>
      </c>
      <c r="B3523" s="74" t="s">
        <v>1549</v>
      </c>
      <c r="C3523" s="48" t="s">
        <v>10</v>
      </c>
      <c r="D3523" s="48">
        <v>1000</v>
      </c>
      <c r="E3523" s="48">
        <v>2834</v>
      </c>
      <c r="F3523" s="48" t="s">
        <v>6126</v>
      </c>
      <c r="G3523" s="48">
        <v>2</v>
      </c>
      <c r="H3523" s="75">
        <f t="shared" si="1925"/>
        <v>0</v>
      </c>
      <c r="I3523" s="74">
        <v>40</v>
      </c>
      <c r="J3523" s="74">
        <f t="shared" si="1932"/>
        <v>40</v>
      </c>
      <c r="K3523" s="48">
        <f t="shared" si="1933"/>
        <v>40</v>
      </c>
      <c r="L3523" s="48"/>
      <c r="M3523" s="48">
        <f t="shared" si="1926"/>
        <v>40</v>
      </c>
      <c r="N3523" s="48">
        <v>1</v>
      </c>
      <c r="O3523" s="56">
        <v>183.72182000000001</v>
      </c>
      <c r="P3523" s="48" t="str">
        <f t="shared" si="1904"/>
        <v>3212 SL</v>
      </c>
      <c r="Q3523" s="76">
        <v>4</v>
      </c>
      <c r="R3523" s="76">
        <v>12</v>
      </c>
      <c r="S3523" s="49">
        <f t="shared" si="1927"/>
        <v>5.6923076923076923E-2</v>
      </c>
      <c r="T3523" s="49">
        <f t="shared" si="1905"/>
        <v>56.923076923076927</v>
      </c>
      <c r="U3523" s="49">
        <v>60.692307692307693</v>
      </c>
      <c r="V3523" s="49">
        <f t="shared" si="1924"/>
        <v>6.0692307692307691E-2</v>
      </c>
      <c r="W3523" s="49">
        <f t="shared" si="1920"/>
        <v>2.2769230769230768</v>
      </c>
      <c r="X3523" s="90">
        <f>ROUND(S3523*$X$4,0)</f>
        <v>0</v>
      </c>
      <c r="Y3523" s="91">
        <f t="shared" si="1928"/>
        <v>0</v>
      </c>
      <c r="Z3523" s="93">
        <f t="shared" si="1923"/>
        <v>2</v>
      </c>
      <c r="AA3523" s="94">
        <f t="shared" si="1929"/>
        <v>367.44364000000002</v>
      </c>
      <c r="AB3523" s="97">
        <f t="shared" si="1931"/>
        <v>2</v>
      </c>
      <c r="AC3523" s="98">
        <f t="shared" si="1930"/>
        <v>367.44364000000002</v>
      </c>
      <c r="AD3523" s="77" t="s">
        <v>3</v>
      </c>
      <c r="AE3523" s="54">
        <v>367.44364000000002</v>
      </c>
      <c r="AF3523" s="17"/>
    </row>
    <row r="3524" spans="1:32" ht="16.899999999999999" customHeight="1" x14ac:dyDescent="0.3">
      <c r="A3524" s="73" t="s">
        <v>35</v>
      </c>
      <c r="B3524" s="74" t="s">
        <v>3873</v>
      </c>
      <c r="C3524" s="48" t="s">
        <v>10</v>
      </c>
      <c r="D3524" s="48">
        <v>1000</v>
      </c>
      <c r="E3524" s="48">
        <v>2834</v>
      </c>
      <c r="F3524" s="48" t="s">
        <v>6126</v>
      </c>
      <c r="G3524" s="48">
        <v>2</v>
      </c>
      <c r="H3524" s="75">
        <f t="shared" si="1925"/>
        <v>-0.7</v>
      </c>
      <c r="I3524" s="74">
        <v>30</v>
      </c>
      <c r="J3524" s="74">
        <v>100</v>
      </c>
      <c r="K3524" s="48">
        <f t="shared" si="1933"/>
        <v>30</v>
      </c>
      <c r="L3524" s="48"/>
      <c r="M3524" s="48">
        <f t="shared" si="1926"/>
        <v>30</v>
      </c>
      <c r="N3524" s="48">
        <v>9</v>
      </c>
      <c r="O3524" s="56">
        <v>193.22</v>
      </c>
      <c r="P3524" s="48" t="str">
        <f t="shared" si="1904"/>
        <v>2258 SL</v>
      </c>
      <c r="Q3524" s="76">
        <v>0</v>
      </c>
      <c r="R3524" s="76">
        <v>1</v>
      </c>
      <c r="S3524" s="49">
        <f t="shared" si="1927"/>
        <v>1.153846153846154E-3</v>
      </c>
      <c r="T3524" s="49">
        <f t="shared" si="1905"/>
        <v>1.153846153846154</v>
      </c>
      <c r="U3524" s="49">
        <v>10.692307692307692</v>
      </c>
      <c r="V3524" s="49">
        <f t="shared" si="1924"/>
        <v>1.0692307692307692E-2</v>
      </c>
      <c r="W3524" s="49">
        <f t="shared" ref="W3524:W3530" si="1934">S3524*M3524</f>
        <v>3.4615384615384617E-2</v>
      </c>
      <c r="X3524" s="90">
        <f>ROUNDUP(S3524*$X$4,0)</f>
        <v>1</v>
      </c>
      <c r="Y3524" s="91">
        <f t="shared" si="1928"/>
        <v>193.22</v>
      </c>
      <c r="Z3524" s="93">
        <f t="shared" si="1923"/>
        <v>1</v>
      </c>
      <c r="AA3524" s="94">
        <f t="shared" si="1929"/>
        <v>193.22</v>
      </c>
      <c r="AB3524" s="97">
        <f t="shared" si="1931"/>
        <v>1</v>
      </c>
      <c r="AC3524" s="98">
        <f t="shared" si="1930"/>
        <v>193.22</v>
      </c>
      <c r="AD3524" s="77" t="s">
        <v>3</v>
      </c>
      <c r="AE3524" s="54">
        <v>193.22</v>
      </c>
      <c r="AF3524" s="17"/>
    </row>
    <row r="3525" spans="1:32" ht="16.899999999999999" customHeight="1" x14ac:dyDescent="0.3">
      <c r="A3525" s="73" t="s">
        <v>7</v>
      </c>
      <c r="B3525" s="74" t="s">
        <v>191</v>
      </c>
      <c r="C3525" s="48" t="s">
        <v>10</v>
      </c>
      <c r="D3525" s="48">
        <v>100</v>
      </c>
      <c r="E3525" s="48">
        <v>621</v>
      </c>
      <c r="F3525" s="48" t="s">
        <v>6128</v>
      </c>
      <c r="G3525" s="48" t="s">
        <v>35</v>
      </c>
      <c r="H3525" s="75">
        <f t="shared" si="1925"/>
        <v>-0.62264150943396224</v>
      </c>
      <c r="I3525" s="74">
        <v>20</v>
      </c>
      <c r="J3525" s="74">
        <v>53</v>
      </c>
      <c r="K3525" s="48">
        <f t="shared" si="1933"/>
        <v>20</v>
      </c>
      <c r="L3525" s="48">
        <v>-4</v>
      </c>
      <c r="M3525" s="48">
        <f t="shared" si="1926"/>
        <v>16</v>
      </c>
      <c r="N3525" s="48">
        <v>41</v>
      </c>
      <c r="O3525" s="56">
        <v>8.0830000000000002</v>
      </c>
      <c r="P3525" s="48" t="str">
        <f t="shared" si="1904"/>
        <v>1292C SL</v>
      </c>
      <c r="Q3525" s="76">
        <v>84</v>
      </c>
      <c r="R3525" s="76">
        <v>179</v>
      </c>
      <c r="S3525" s="49">
        <f t="shared" si="1927"/>
        <v>1.1111538461538462</v>
      </c>
      <c r="T3525" s="49">
        <f t="shared" si="1905"/>
        <v>111.11538461538461</v>
      </c>
      <c r="U3525" s="49">
        <v>1824.9615384615381</v>
      </c>
      <c r="V3525" s="49">
        <f t="shared" si="1924"/>
        <v>18.249615384615382</v>
      </c>
      <c r="W3525" s="49">
        <f t="shared" si="1934"/>
        <v>17.778461538461539</v>
      </c>
      <c r="X3525" s="90">
        <f>ROUND(S3525*$X$3,0)</f>
        <v>7</v>
      </c>
      <c r="Y3525" s="91">
        <f t="shared" si="1928"/>
        <v>56.581000000000003</v>
      </c>
      <c r="Z3525" s="93">
        <f t="shared" si="1923"/>
        <v>25</v>
      </c>
      <c r="AA3525" s="94">
        <f t="shared" si="1929"/>
        <v>202.07500000000002</v>
      </c>
      <c r="AB3525" s="97">
        <f t="shared" si="1931"/>
        <v>31</v>
      </c>
      <c r="AC3525" s="98">
        <f t="shared" si="1930"/>
        <v>250.57300000000001</v>
      </c>
      <c r="AD3525" s="77" t="s">
        <v>3</v>
      </c>
      <c r="AE3525" s="54">
        <v>250.57300000000001</v>
      </c>
      <c r="AF3525" s="17"/>
    </row>
    <row r="3526" spans="1:32" ht="16.899999999999999" customHeight="1" x14ac:dyDescent="0.3">
      <c r="A3526" s="73" t="s">
        <v>7</v>
      </c>
      <c r="B3526" s="74" t="s">
        <v>1880</v>
      </c>
      <c r="C3526" s="48" t="s">
        <v>1370</v>
      </c>
      <c r="D3526" s="48">
        <v>100</v>
      </c>
      <c r="E3526" s="48">
        <v>2834</v>
      </c>
      <c r="F3526" s="48" t="s">
        <v>6126</v>
      </c>
      <c r="G3526" s="48">
        <v>2</v>
      </c>
      <c r="H3526" s="75">
        <f t="shared" ref="H3526:H3548" si="1935">(I3526-J3526)/J3526</f>
        <v>0</v>
      </c>
      <c r="I3526" s="74">
        <v>40</v>
      </c>
      <c r="J3526" s="74">
        <f>I3526</f>
        <v>40</v>
      </c>
      <c r="K3526" s="48">
        <f t="shared" si="1933"/>
        <v>40</v>
      </c>
      <c r="L3526" s="48"/>
      <c r="M3526" s="48">
        <f t="shared" ref="M3526:M3547" si="1936">K3526+L3526</f>
        <v>40</v>
      </c>
      <c r="N3526" s="48">
        <v>0</v>
      </c>
      <c r="O3526" s="56">
        <v>22.536490000000001</v>
      </c>
      <c r="P3526" s="48" t="str">
        <f t="shared" ref="P3526:P3589" si="1937">LEFT(B3526,LEN(B3526)-3)</f>
        <v>86204CY SL</v>
      </c>
      <c r="Q3526" s="76">
        <v>16</v>
      </c>
      <c r="R3526" s="76">
        <v>30</v>
      </c>
      <c r="S3526" s="49">
        <f t="shared" ref="S3526:S3548" si="1938">((Q3526/65*0.7)+(R3526/260*0.3))</f>
        <v>0.20692307692307693</v>
      </c>
      <c r="T3526" s="49">
        <f t="shared" ref="T3526:T3589" si="1939">S3526*D3526</f>
        <v>20.692307692307693</v>
      </c>
      <c r="U3526" s="49">
        <v>49.15384615384616</v>
      </c>
      <c r="V3526" s="49">
        <f t="shared" si="1924"/>
        <v>0.49153846153846159</v>
      </c>
      <c r="W3526" s="49">
        <f t="shared" si="1934"/>
        <v>8.2769230769230777</v>
      </c>
      <c r="X3526" s="90">
        <f>ROUND(S3526*$X$4,0)</f>
        <v>1</v>
      </c>
      <c r="Y3526" s="91">
        <f t="shared" ref="Y3526:Y3547" si="1940">X3526*O3526</f>
        <v>22.536490000000001</v>
      </c>
      <c r="Z3526" s="93">
        <f t="shared" ref="Z3526:Z3538" si="1941">ROUND((S3526*M3526)+X3526,0)</f>
        <v>9</v>
      </c>
      <c r="AA3526" s="94">
        <f t="shared" ref="AA3526:AA3547" si="1942">Z3526*O3526</f>
        <v>202.82841000000002</v>
      </c>
      <c r="AB3526" s="97">
        <f t="shared" si="1931"/>
        <v>10</v>
      </c>
      <c r="AC3526" s="98">
        <f t="shared" ref="AC3526:AC3547" si="1943">AB3526*O3526</f>
        <v>225.36490000000001</v>
      </c>
      <c r="AD3526" s="77" t="s">
        <v>3</v>
      </c>
      <c r="AE3526" s="54">
        <v>225.36490000000001</v>
      </c>
      <c r="AF3526" s="17"/>
    </row>
    <row r="3527" spans="1:32" ht="16.899999999999999" customHeight="1" x14ac:dyDescent="0.3">
      <c r="A3527" s="73" t="s">
        <v>7</v>
      </c>
      <c r="B3527" s="74" t="s">
        <v>1169</v>
      </c>
      <c r="C3527" s="48" t="s">
        <v>1154</v>
      </c>
      <c r="D3527" s="48">
        <v>100</v>
      </c>
      <c r="E3527" s="48">
        <v>2834</v>
      </c>
      <c r="F3527" s="48" t="s">
        <v>6126</v>
      </c>
      <c r="G3527" s="48">
        <v>2</v>
      </c>
      <c r="H3527" s="75">
        <f t="shared" si="1935"/>
        <v>-0.52830188679245282</v>
      </c>
      <c r="I3527" s="74">
        <v>25</v>
      </c>
      <c r="J3527" s="74">
        <v>53</v>
      </c>
      <c r="K3527" s="48">
        <f t="shared" si="1933"/>
        <v>25</v>
      </c>
      <c r="L3527" s="48"/>
      <c r="M3527" s="48">
        <f t="shared" si="1936"/>
        <v>25</v>
      </c>
      <c r="N3527" s="48">
        <v>26</v>
      </c>
      <c r="O3527" s="56">
        <v>19.454999999999998</v>
      </c>
      <c r="P3527" s="48" t="str">
        <f t="shared" si="1937"/>
        <v>5104C SL</v>
      </c>
      <c r="Q3527" s="76">
        <v>13</v>
      </c>
      <c r="R3527" s="76">
        <v>19</v>
      </c>
      <c r="S3527" s="49">
        <f t="shared" si="1938"/>
        <v>0.16192307692307692</v>
      </c>
      <c r="T3527" s="49">
        <f t="shared" si="1939"/>
        <v>16.192307692307693</v>
      </c>
      <c r="U3527" s="49">
        <v>1856.1923076923076</v>
      </c>
      <c r="V3527" s="49">
        <f t="shared" si="1924"/>
        <v>18.561923076923076</v>
      </c>
      <c r="W3527" s="49">
        <f t="shared" si="1934"/>
        <v>4.0480769230769234</v>
      </c>
      <c r="X3527" s="90">
        <f>ROUND(S3527*$X$4,0)</f>
        <v>1</v>
      </c>
      <c r="Y3527" s="91">
        <f t="shared" si="1940"/>
        <v>19.454999999999998</v>
      </c>
      <c r="Z3527" s="93">
        <f t="shared" si="1941"/>
        <v>5</v>
      </c>
      <c r="AA3527" s="94">
        <f t="shared" si="1942"/>
        <v>97.274999999999991</v>
      </c>
      <c r="AB3527" s="97">
        <f t="shared" si="1931"/>
        <v>6</v>
      </c>
      <c r="AC3527" s="98">
        <f t="shared" si="1943"/>
        <v>116.72999999999999</v>
      </c>
      <c r="AD3527" s="77" t="s">
        <v>3</v>
      </c>
      <c r="AE3527" s="54">
        <v>116.72999999999999</v>
      </c>
      <c r="AF3527" s="17"/>
    </row>
    <row r="3528" spans="1:32" ht="16.899999999999999" customHeight="1" x14ac:dyDescent="0.3">
      <c r="A3528" s="73" t="s">
        <v>35</v>
      </c>
      <c r="B3528" s="74" t="s">
        <v>805</v>
      </c>
      <c r="C3528" s="48" t="s">
        <v>40</v>
      </c>
      <c r="D3528" s="48">
        <v>100</v>
      </c>
      <c r="E3528" s="48">
        <v>621</v>
      </c>
      <c r="F3528" s="48" t="s">
        <v>6128</v>
      </c>
      <c r="G3528" s="48" t="s">
        <v>112</v>
      </c>
      <c r="H3528" s="75">
        <f t="shared" si="1935"/>
        <v>0.66666666666666663</v>
      </c>
      <c r="I3528" s="74">
        <v>40</v>
      </c>
      <c r="J3528" s="74">
        <v>24</v>
      </c>
      <c r="K3528" s="48">
        <f>J3528</f>
        <v>24</v>
      </c>
      <c r="L3528" s="48">
        <f>$L$3</f>
        <v>-4</v>
      </c>
      <c r="M3528" s="48">
        <f t="shared" si="1936"/>
        <v>20</v>
      </c>
      <c r="N3528" s="48">
        <v>38</v>
      </c>
      <c r="O3528" s="56">
        <v>2.2589999999999999</v>
      </c>
      <c r="P3528" s="48" t="str">
        <f t="shared" si="1937"/>
        <v>3051/1 WH</v>
      </c>
      <c r="Q3528" s="76">
        <v>85</v>
      </c>
      <c r="R3528" s="76">
        <v>258</v>
      </c>
      <c r="S3528" s="49">
        <f t="shared" si="1938"/>
        <v>1.2130769230769229</v>
      </c>
      <c r="T3528" s="49">
        <f t="shared" si="1939"/>
        <v>121.30769230769229</v>
      </c>
      <c r="U3528" s="49">
        <v>976.30769230769226</v>
      </c>
      <c r="V3528" s="49">
        <f t="shared" si="1924"/>
        <v>9.7630769230769232</v>
      </c>
      <c r="W3528" s="49">
        <f t="shared" si="1934"/>
        <v>24.261538461538457</v>
      </c>
      <c r="X3528" s="90">
        <f>ROUND(S3528*$X$3,0)</f>
        <v>7</v>
      </c>
      <c r="Y3528" s="91">
        <f t="shared" si="1940"/>
        <v>15.812999999999999</v>
      </c>
      <c r="Z3528" s="93">
        <f t="shared" si="1941"/>
        <v>31</v>
      </c>
      <c r="AA3528" s="94">
        <f t="shared" si="1942"/>
        <v>70.028999999999996</v>
      </c>
      <c r="AB3528" s="97">
        <f t="shared" si="1931"/>
        <v>37</v>
      </c>
      <c r="AC3528" s="98">
        <f t="shared" si="1943"/>
        <v>83.582999999999998</v>
      </c>
      <c r="AD3528" s="77" t="s">
        <v>3</v>
      </c>
      <c r="AE3528" s="54">
        <v>83.582999999999998</v>
      </c>
      <c r="AF3528" s="17"/>
    </row>
    <row r="3529" spans="1:32" ht="16.899999999999999" customHeight="1" x14ac:dyDescent="0.3">
      <c r="A3529" s="73" t="s">
        <v>7</v>
      </c>
      <c r="B3529" s="74" t="s">
        <v>1990</v>
      </c>
      <c r="C3529" s="48" t="s">
        <v>1154</v>
      </c>
      <c r="D3529" s="48">
        <v>100</v>
      </c>
      <c r="E3529" s="48">
        <v>621</v>
      </c>
      <c r="F3529" s="48" t="s">
        <v>6128</v>
      </c>
      <c r="G3529" s="48" t="s">
        <v>35</v>
      </c>
      <c r="H3529" s="75">
        <f t="shared" si="1935"/>
        <v>-0.13793103448275862</v>
      </c>
      <c r="I3529" s="74">
        <v>25</v>
      </c>
      <c r="J3529" s="74">
        <v>29</v>
      </c>
      <c r="K3529" s="48">
        <f>I3529</f>
        <v>25</v>
      </c>
      <c r="L3529" s="48">
        <v>-4</v>
      </c>
      <c r="M3529" s="48">
        <f t="shared" si="1936"/>
        <v>21</v>
      </c>
      <c r="N3529" s="48">
        <v>7</v>
      </c>
      <c r="O3529" s="56">
        <v>27.92</v>
      </c>
      <c r="P3529" s="48" t="str">
        <f t="shared" si="1937"/>
        <v>5198C SL</v>
      </c>
      <c r="Q3529" s="76">
        <v>4</v>
      </c>
      <c r="R3529" s="76">
        <v>17</v>
      </c>
      <c r="S3529" s="49">
        <f t="shared" si="1938"/>
        <v>6.2692307692307686E-2</v>
      </c>
      <c r="T3529" s="49">
        <f t="shared" si="1939"/>
        <v>6.2692307692307683</v>
      </c>
      <c r="U3529" s="49">
        <v>258</v>
      </c>
      <c r="V3529" s="49">
        <f t="shared" si="1924"/>
        <v>2.58</v>
      </c>
      <c r="W3529" s="49">
        <f t="shared" si="1934"/>
        <v>1.3165384615384614</v>
      </c>
      <c r="X3529" s="90">
        <f>ROUND(S3529*$X$4,0)</f>
        <v>0</v>
      </c>
      <c r="Y3529" s="91">
        <f t="shared" si="1940"/>
        <v>0</v>
      </c>
      <c r="Z3529" s="93">
        <f t="shared" si="1941"/>
        <v>1</v>
      </c>
      <c r="AA3529" s="94">
        <f t="shared" si="1942"/>
        <v>27.92</v>
      </c>
      <c r="AB3529" s="97">
        <f t="shared" si="1931"/>
        <v>1</v>
      </c>
      <c r="AC3529" s="98">
        <f t="shared" si="1943"/>
        <v>27.92</v>
      </c>
      <c r="AD3529" s="77" t="s">
        <v>3</v>
      </c>
      <c r="AE3529" s="54">
        <v>27.92</v>
      </c>
      <c r="AF3529" s="17"/>
    </row>
    <row r="3530" spans="1:32" ht="12.75" customHeight="1" x14ac:dyDescent="0.3">
      <c r="A3530" s="73" t="s">
        <v>7</v>
      </c>
      <c r="B3530" s="74" t="s">
        <v>3051</v>
      </c>
      <c r="C3530" s="48" t="s">
        <v>1154</v>
      </c>
      <c r="D3530" s="48">
        <v>1</v>
      </c>
      <c r="E3530" s="48">
        <v>2834</v>
      </c>
      <c r="F3530" s="48" t="s">
        <v>6126</v>
      </c>
      <c r="G3530" s="48">
        <v>2</v>
      </c>
      <c r="H3530" s="75">
        <f t="shared" si="1935"/>
        <v>-0.55555555555555558</v>
      </c>
      <c r="I3530" s="74">
        <v>40</v>
      </c>
      <c r="J3530" s="74">
        <v>90</v>
      </c>
      <c r="K3530" s="48">
        <f>I3530</f>
        <v>40</v>
      </c>
      <c r="L3530" s="48"/>
      <c r="M3530" s="48">
        <f t="shared" si="1936"/>
        <v>40</v>
      </c>
      <c r="N3530" s="48">
        <v>2979</v>
      </c>
      <c r="O3530" s="56">
        <v>0.17055000000000001</v>
      </c>
      <c r="P3530" s="48" t="str">
        <f t="shared" si="1937"/>
        <v>5063/1C SL</v>
      </c>
      <c r="Q3530" s="76" t="s">
        <v>6187</v>
      </c>
      <c r="R3530" s="76" t="s">
        <v>6187</v>
      </c>
      <c r="S3530" s="49">
        <f t="shared" si="1938"/>
        <v>0</v>
      </c>
      <c r="T3530" s="49">
        <f t="shared" si="1939"/>
        <v>0</v>
      </c>
      <c r="U3530" s="49">
        <v>66.884615384615387</v>
      </c>
      <c r="V3530" s="49">
        <f t="shared" si="1924"/>
        <v>66.884615384615387</v>
      </c>
      <c r="W3530" s="49">
        <f t="shared" si="1934"/>
        <v>0</v>
      </c>
      <c r="X3530" s="90">
        <f>ROUNDUP(S3530*$X$4,0)</f>
        <v>0</v>
      </c>
      <c r="Y3530" s="91">
        <f t="shared" si="1940"/>
        <v>0</v>
      </c>
      <c r="Z3530" s="93">
        <f t="shared" si="1941"/>
        <v>0</v>
      </c>
      <c r="AA3530" s="94">
        <f t="shared" si="1942"/>
        <v>0</v>
      </c>
      <c r="AB3530" s="97">
        <f t="shared" si="1931"/>
        <v>0</v>
      </c>
      <c r="AC3530" s="98">
        <f t="shared" si="1943"/>
        <v>0</v>
      </c>
      <c r="AD3530" s="77" t="s">
        <v>3</v>
      </c>
      <c r="AE3530" s="54">
        <v>0</v>
      </c>
      <c r="AF3530" s="17"/>
    </row>
    <row r="3531" spans="1:32" ht="16.899999999999999" customHeight="1" x14ac:dyDescent="0.3">
      <c r="A3531" s="73" t="s">
        <v>35</v>
      </c>
      <c r="B3531" s="74" t="s">
        <v>3880</v>
      </c>
      <c r="C3531" s="48" t="s">
        <v>1370</v>
      </c>
      <c r="D3531" s="48">
        <v>100</v>
      </c>
      <c r="E3531" s="48">
        <v>2834</v>
      </c>
      <c r="F3531" s="48" t="s">
        <v>6126</v>
      </c>
      <c r="G3531" s="48">
        <v>2</v>
      </c>
      <c r="H3531" s="75">
        <f t="shared" si="1935"/>
        <v>0</v>
      </c>
      <c r="I3531" s="74">
        <v>55</v>
      </c>
      <c r="J3531" s="74">
        <f>I3531</f>
        <v>55</v>
      </c>
      <c r="K3531" s="48">
        <f>I3531</f>
        <v>55</v>
      </c>
      <c r="L3531" s="48"/>
      <c r="M3531" s="48">
        <f t="shared" si="1936"/>
        <v>55</v>
      </c>
      <c r="N3531" s="48">
        <v>0</v>
      </c>
      <c r="O3531" s="56">
        <v>55.616050000000001</v>
      </c>
      <c r="P3531" s="48" t="str">
        <f t="shared" si="1937"/>
        <v>85603 BK</v>
      </c>
      <c r="Q3531" s="76">
        <v>3</v>
      </c>
      <c r="R3531" s="76">
        <v>6</v>
      </c>
      <c r="S3531" s="49">
        <f t="shared" si="1938"/>
        <v>3.9230769230769229E-2</v>
      </c>
      <c r="T3531" s="49">
        <f t="shared" si="1939"/>
        <v>3.9230769230769229</v>
      </c>
      <c r="U3531" s="49">
        <v>3.9230769230769229</v>
      </c>
      <c r="V3531" s="49">
        <f t="shared" si="1924"/>
        <v>3.9230769230769229E-2</v>
      </c>
      <c r="W3531" s="49">
        <f t="shared" ref="W3531:W3534" si="1944">S3531*M3531</f>
        <v>2.1576923076923076</v>
      </c>
      <c r="X3531" s="90">
        <f>ROUND(S3531*$X$4,0)</f>
        <v>0</v>
      </c>
      <c r="Y3531" s="91">
        <f t="shared" si="1940"/>
        <v>0</v>
      </c>
      <c r="Z3531" s="93">
        <f t="shared" si="1941"/>
        <v>2</v>
      </c>
      <c r="AA3531" s="94">
        <f t="shared" si="1942"/>
        <v>111.2321</v>
      </c>
      <c r="AB3531" s="97">
        <f t="shared" si="1931"/>
        <v>2</v>
      </c>
      <c r="AC3531" s="98">
        <f t="shared" si="1943"/>
        <v>111.2321</v>
      </c>
      <c r="AD3531" s="77" t="s">
        <v>3</v>
      </c>
      <c r="AE3531" s="54">
        <v>111.2321</v>
      </c>
      <c r="AF3531" s="17"/>
    </row>
    <row r="3532" spans="1:32" ht="16.899999999999999" customHeight="1" x14ac:dyDescent="0.3">
      <c r="A3532" s="73" t="s">
        <v>7</v>
      </c>
      <c r="B3532" s="74" t="s">
        <v>3057</v>
      </c>
      <c r="C3532" s="48" t="s">
        <v>1154</v>
      </c>
      <c r="D3532" s="48">
        <v>500</v>
      </c>
      <c r="E3532" s="48">
        <v>2834</v>
      </c>
      <c r="F3532" s="48" t="s">
        <v>6126</v>
      </c>
      <c r="G3532" s="48">
        <v>2</v>
      </c>
      <c r="H3532" s="75">
        <f t="shared" si="1935"/>
        <v>-0.65</v>
      </c>
      <c r="I3532" s="74">
        <v>35</v>
      </c>
      <c r="J3532" s="74">
        <v>100</v>
      </c>
      <c r="K3532" s="48">
        <f>I3532</f>
        <v>35</v>
      </c>
      <c r="L3532" s="48"/>
      <c r="M3532" s="48">
        <f t="shared" si="1936"/>
        <v>35</v>
      </c>
      <c r="N3532" s="48">
        <v>0</v>
      </c>
      <c r="O3532" s="56">
        <v>173.71270000000001</v>
      </c>
      <c r="P3532" s="48" t="str">
        <f t="shared" si="1937"/>
        <v>5292C SL</v>
      </c>
      <c r="Q3532" s="76" t="s">
        <v>6187</v>
      </c>
      <c r="R3532" s="76" t="s">
        <v>6187</v>
      </c>
      <c r="S3532" s="49">
        <f t="shared" si="1938"/>
        <v>0</v>
      </c>
      <c r="T3532" s="49">
        <f t="shared" si="1939"/>
        <v>0</v>
      </c>
      <c r="U3532" s="49">
        <v>10.846153846153845</v>
      </c>
      <c r="V3532" s="49">
        <f t="shared" si="1924"/>
        <v>2.1692307692307691E-2</v>
      </c>
      <c r="W3532" s="49">
        <f t="shared" si="1944"/>
        <v>0</v>
      </c>
      <c r="X3532" s="90">
        <f>ROUNDUP(S3532*$X$4,0)</f>
        <v>0</v>
      </c>
      <c r="Y3532" s="91">
        <f t="shared" si="1940"/>
        <v>0</v>
      </c>
      <c r="Z3532" s="93">
        <f t="shared" si="1941"/>
        <v>0</v>
      </c>
      <c r="AA3532" s="94">
        <f t="shared" si="1942"/>
        <v>0</v>
      </c>
      <c r="AB3532" s="97">
        <f t="shared" si="1931"/>
        <v>0</v>
      </c>
      <c r="AC3532" s="98">
        <f t="shared" si="1943"/>
        <v>0</v>
      </c>
      <c r="AD3532" s="77" t="s">
        <v>3</v>
      </c>
      <c r="AE3532" s="54">
        <v>0</v>
      </c>
      <c r="AF3532" s="17"/>
    </row>
    <row r="3533" spans="1:32" ht="16.899999999999999" customHeight="1" x14ac:dyDescent="0.3">
      <c r="A3533" s="73" t="s">
        <v>7</v>
      </c>
      <c r="B3533" s="74" t="s">
        <v>2884</v>
      </c>
      <c r="C3533" s="48" t="s">
        <v>40</v>
      </c>
      <c r="D3533" s="48">
        <v>100</v>
      </c>
      <c r="E3533" s="48">
        <v>621</v>
      </c>
      <c r="F3533" s="48" t="s">
        <v>6128</v>
      </c>
      <c r="G3533" s="48" t="s">
        <v>112</v>
      </c>
      <c r="H3533" s="75">
        <f t="shared" si="1935"/>
        <v>-0.16666666666666666</v>
      </c>
      <c r="I3533" s="74">
        <v>20</v>
      </c>
      <c r="J3533" s="74">
        <v>24</v>
      </c>
      <c r="K3533" s="48">
        <f>I3533</f>
        <v>20</v>
      </c>
      <c r="L3533" s="48">
        <f>$L$3</f>
        <v>-4</v>
      </c>
      <c r="M3533" s="48">
        <f t="shared" si="1936"/>
        <v>16</v>
      </c>
      <c r="N3533" s="48">
        <v>139</v>
      </c>
      <c r="O3533" s="56">
        <v>5.9219999999999997</v>
      </c>
      <c r="P3533" s="48" t="str">
        <f t="shared" si="1937"/>
        <v>3057 RD</v>
      </c>
      <c r="Q3533" s="76">
        <v>533</v>
      </c>
      <c r="R3533" s="76">
        <v>1059</v>
      </c>
      <c r="S3533" s="49">
        <f t="shared" si="1938"/>
        <v>6.9619230769230764</v>
      </c>
      <c r="T3533" s="49">
        <f t="shared" si="1939"/>
        <v>696.19230769230762</v>
      </c>
      <c r="U3533" s="49">
        <v>2913.1153846153843</v>
      </c>
      <c r="V3533" s="49">
        <f t="shared" si="1924"/>
        <v>29.131153846153843</v>
      </c>
      <c r="W3533" s="49">
        <f t="shared" si="1944"/>
        <v>111.39076923076922</v>
      </c>
      <c r="X3533" s="90">
        <f>ROUND(S3533*$X$3,0)</f>
        <v>42</v>
      </c>
      <c r="Y3533" s="91">
        <f t="shared" si="1940"/>
        <v>248.72399999999999</v>
      </c>
      <c r="Z3533" s="93">
        <f t="shared" si="1941"/>
        <v>153</v>
      </c>
      <c r="AA3533" s="94">
        <f t="shared" si="1942"/>
        <v>906.06599999999992</v>
      </c>
      <c r="AB3533" s="97">
        <f t="shared" si="1931"/>
        <v>188</v>
      </c>
      <c r="AC3533" s="98">
        <f t="shared" si="1943"/>
        <v>1113.336</v>
      </c>
      <c r="AD3533" s="77" t="s">
        <v>3</v>
      </c>
      <c r="AE3533" s="54">
        <v>1113.336</v>
      </c>
      <c r="AF3533" s="17"/>
    </row>
    <row r="3534" spans="1:32" ht="12.75" customHeight="1" x14ac:dyDescent="0.3">
      <c r="A3534" s="73" t="s">
        <v>35</v>
      </c>
      <c r="B3534" s="74" t="s">
        <v>776</v>
      </c>
      <c r="C3534" s="48" t="s">
        <v>464</v>
      </c>
      <c r="D3534" s="48">
        <v>100</v>
      </c>
      <c r="E3534" s="48">
        <v>4013</v>
      </c>
      <c r="F3534" s="48" t="s">
        <v>6180</v>
      </c>
      <c r="G3534" s="48" t="s">
        <v>65</v>
      </c>
      <c r="H3534" s="75">
        <f t="shared" si="1935"/>
        <v>0</v>
      </c>
      <c r="I3534" s="74">
        <v>5</v>
      </c>
      <c r="J3534" s="74">
        <v>5</v>
      </c>
      <c r="K3534" s="48">
        <f>J3534</f>
        <v>5</v>
      </c>
      <c r="L3534" s="48"/>
      <c r="M3534" s="48">
        <f t="shared" si="1936"/>
        <v>5</v>
      </c>
      <c r="N3534" s="48">
        <v>13</v>
      </c>
      <c r="O3534" s="56">
        <v>8.2625700000000002</v>
      </c>
      <c r="P3534" s="48" t="str">
        <f t="shared" si="1937"/>
        <v>2843/7 BL</v>
      </c>
      <c r="Q3534" s="76">
        <v>52</v>
      </c>
      <c r="R3534" s="76">
        <v>128</v>
      </c>
      <c r="S3534" s="49">
        <f t="shared" si="1938"/>
        <v>0.70769230769230762</v>
      </c>
      <c r="T3534" s="49">
        <f t="shared" si="1939"/>
        <v>70.769230769230759</v>
      </c>
      <c r="U3534" s="49">
        <v>188.07692307692307</v>
      </c>
      <c r="V3534" s="49">
        <f t="shared" si="1924"/>
        <v>1.8807692307692307</v>
      </c>
      <c r="W3534" s="49">
        <f t="shared" si="1944"/>
        <v>3.5384615384615383</v>
      </c>
      <c r="X3534" s="90">
        <f>ROUND(S3534*$X$2,0)</f>
        <v>5</v>
      </c>
      <c r="Y3534" s="91">
        <f t="shared" si="1940"/>
        <v>41.312849999999997</v>
      </c>
      <c r="Z3534" s="93">
        <f t="shared" si="1941"/>
        <v>9</v>
      </c>
      <c r="AA3534" s="94">
        <f t="shared" si="1942"/>
        <v>74.363129999999998</v>
      </c>
      <c r="AB3534" s="97">
        <f>ROUND((S3534*$AB$2)+Z3534,0)</f>
        <v>14</v>
      </c>
      <c r="AC3534" s="98">
        <f t="shared" si="1943"/>
        <v>115.67598000000001</v>
      </c>
      <c r="AD3534" s="77" t="s">
        <v>5891</v>
      </c>
      <c r="AE3534" s="54">
        <v>115.67598000000001</v>
      </c>
      <c r="AF3534" s="17"/>
    </row>
    <row r="3535" spans="1:32" ht="12.75" customHeight="1" x14ac:dyDescent="0.3">
      <c r="A3535" s="73" t="s">
        <v>7</v>
      </c>
      <c r="B3535" s="74" t="s">
        <v>628</v>
      </c>
      <c r="C3535" s="48" t="s">
        <v>10</v>
      </c>
      <c r="D3535" s="48">
        <v>500</v>
      </c>
      <c r="E3535" s="48">
        <v>2834</v>
      </c>
      <c r="F3535" s="48" t="s">
        <v>6126</v>
      </c>
      <c r="G3535" s="48">
        <v>2</v>
      </c>
      <c r="H3535" s="75">
        <f t="shared" si="1935"/>
        <v>0</v>
      </c>
      <c r="I3535" s="74">
        <v>20</v>
      </c>
      <c r="J3535" s="74">
        <f>I3535</f>
        <v>20</v>
      </c>
      <c r="K3535" s="48">
        <f>I3535</f>
        <v>20</v>
      </c>
      <c r="L3535" s="48"/>
      <c r="M3535" s="48">
        <f t="shared" si="1936"/>
        <v>20</v>
      </c>
      <c r="N3535" s="48">
        <v>2</v>
      </c>
      <c r="O3535" s="56">
        <v>77.932519999999997</v>
      </c>
      <c r="P3535" s="48" t="str">
        <f t="shared" si="1937"/>
        <v>1898C SL</v>
      </c>
      <c r="Q3535" s="76">
        <v>12</v>
      </c>
      <c r="R3535" s="76">
        <v>45</v>
      </c>
      <c r="S3535" s="49">
        <f t="shared" si="1938"/>
        <v>0.18115384615384617</v>
      </c>
      <c r="T3535" s="49">
        <f t="shared" si="1939"/>
        <v>90.57692307692308</v>
      </c>
      <c r="U3535" s="49">
        <v>1029.8846153846152</v>
      </c>
      <c r="V3535" s="49">
        <f t="shared" si="1924"/>
        <v>2.0597692307692306</v>
      </c>
      <c r="W3535" s="49">
        <f t="shared" ref="W3535:W3569" si="1945">S3535*M3535</f>
        <v>3.6230769230769235</v>
      </c>
      <c r="X3535" s="90">
        <f>ROUND(S3535*$X$3,0)</f>
        <v>1</v>
      </c>
      <c r="Y3535" s="91">
        <f t="shared" si="1940"/>
        <v>77.932519999999997</v>
      </c>
      <c r="Z3535" s="93">
        <f t="shared" si="1941"/>
        <v>5</v>
      </c>
      <c r="AA3535" s="94">
        <f t="shared" si="1942"/>
        <v>389.6626</v>
      </c>
      <c r="AB3535" s="97">
        <f>ROUND((S3535*$AB$4)+Z3535,0)</f>
        <v>6</v>
      </c>
      <c r="AC3535" s="98">
        <f t="shared" si="1943"/>
        <v>467.59511999999995</v>
      </c>
      <c r="AD3535" s="77" t="s">
        <v>3</v>
      </c>
      <c r="AE3535" s="54">
        <v>467.59511999999995</v>
      </c>
      <c r="AF3535" s="17"/>
    </row>
    <row r="3536" spans="1:32" ht="16.899999999999999" customHeight="1" x14ac:dyDescent="0.3">
      <c r="A3536" s="73" t="s">
        <v>35</v>
      </c>
      <c r="B3536" s="74" t="s">
        <v>5762</v>
      </c>
      <c r="C3536" s="48" t="s">
        <v>464</v>
      </c>
      <c r="D3536" s="48">
        <v>100</v>
      </c>
      <c r="E3536" s="48">
        <v>4013</v>
      </c>
      <c r="F3536" s="48" t="s">
        <v>6180</v>
      </c>
      <c r="G3536" s="48" t="s">
        <v>65</v>
      </c>
      <c r="H3536" s="75">
        <f t="shared" si="1935"/>
        <v>0</v>
      </c>
      <c r="I3536" s="74">
        <v>5</v>
      </c>
      <c r="J3536" s="74">
        <v>5</v>
      </c>
      <c r="K3536" s="48">
        <f>J3536</f>
        <v>5</v>
      </c>
      <c r="L3536" s="48"/>
      <c r="M3536" s="48">
        <f t="shared" si="1936"/>
        <v>5</v>
      </c>
      <c r="N3536" s="48">
        <v>11</v>
      </c>
      <c r="O3536" s="56">
        <v>8.2625700000000002</v>
      </c>
      <c r="P3536" s="48" t="str">
        <f t="shared" si="1937"/>
        <v>2843/7 GR</v>
      </c>
      <c r="Q3536" s="76">
        <v>31</v>
      </c>
      <c r="R3536" s="76">
        <v>139</v>
      </c>
      <c r="S3536" s="49">
        <f t="shared" si="1938"/>
        <v>0.49423076923076925</v>
      </c>
      <c r="T3536" s="49">
        <f t="shared" si="1939"/>
        <v>49.423076923076927</v>
      </c>
      <c r="U3536" s="49">
        <v>102.88461538461539</v>
      </c>
      <c r="V3536" s="49">
        <f t="shared" si="1924"/>
        <v>1.028846153846154</v>
      </c>
      <c r="W3536" s="49">
        <f t="shared" si="1945"/>
        <v>2.4711538461538463</v>
      </c>
      <c r="X3536" s="90">
        <f>ROUND(S3536*$X$2,0)</f>
        <v>3</v>
      </c>
      <c r="Y3536" s="91">
        <f t="shared" si="1940"/>
        <v>24.787710000000001</v>
      </c>
      <c r="Z3536" s="93">
        <f t="shared" si="1941"/>
        <v>5</v>
      </c>
      <c r="AA3536" s="94">
        <f t="shared" si="1942"/>
        <v>41.312849999999997</v>
      </c>
      <c r="AB3536" s="97">
        <f>ROUND((S3536*$AB$2)+Z3536,0)</f>
        <v>8</v>
      </c>
      <c r="AC3536" s="98">
        <f t="shared" si="1943"/>
        <v>66.100560000000002</v>
      </c>
      <c r="AD3536" s="77" t="s">
        <v>5891</v>
      </c>
      <c r="AE3536" s="54">
        <v>66.100560000000002</v>
      </c>
      <c r="AF3536" s="17"/>
    </row>
    <row r="3537" spans="1:32" ht="12.75" customHeight="1" x14ac:dyDescent="0.3">
      <c r="A3537" s="73" t="s">
        <v>7</v>
      </c>
      <c r="B3537" s="74" t="s">
        <v>2598</v>
      </c>
      <c r="C3537" s="48" t="s">
        <v>1432</v>
      </c>
      <c r="D3537" s="48">
        <v>100</v>
      </c>
      <c r="E3537" s="48">
        <v>621</v>
      </c>
      <c r="F3537" s="48" t="s">
        <v>6128</v>
      </c>
      <c r="G3537" s="48" t="s">
        <v>35</v>
      </c>
      <c r="H3537" s="75">
        <f t="shared" si="1935"/>
        <v>2.564102564102564E-2</v>
      </c>
      <c r="I3537" s="74">
        <v>40</v>
      </c>
      <c r="J3537" s="74">
        <v>39</v>
      </c>
      <c r="K3537" s="48">
        <f>J3537</f>
        <v>39</v>
      </c>
      <c r="L3537" s="48">
        <f>$L$3</f>
        <v>-4</v>
      </c>
      <c r="M3537" s="48">
        <f t="shared" si="1936"/>
        <v>35</v>
      </c>
      <c r="N3537" s="48">
        <v>47</v>
      </c>
      <c r="O3537" s="56">
        <v>25.85</v>
      </c>
      <c r="P3537" s="48" t="str">
        <f t="shared" si="1937"/>
        <v>6718 WH</v>
      </c>
      <c r="Q3537" s="76">
        <v>49</v>
      </c>
      <c r="R3537" s="76">
        <v>120</v>
      </c>
      <c r="S3537" s="49">
        <f t="shared" si="1938"/>
        <v>0.6661538461538461</v>
      </c>
      <c r="T3537" s="49">
        <f t="shared" si="1939"/>
        <v>66.615384615384613</v>
      </c>
      <c r="U3537" s="49">
        <v>317.38461538461536</v>
      </c>
      <c r="V3537" s="49">
        <f t="shared" si="1924"/>
        <v>3.1738461538461538</v>
      </c>
      <c r="W3537" s="49">
        <f t="shared" si="1945"/>
        <v>23.315384615384612</v>
      </c>
      <c r="X3537" s="90">
        <f>ROUND(S3537*$X$4,0)</f>
        <v>3</v>
      </c>
      <c r="Y3537" s="91">
        <f t="shared" si="1940"/>
        <v>77.550000000000011</v>
      </c>
      <c r="Z3537" s="93">
        <f t="shared" si="1941"/>
        <v>26</v>
      </c>
      <c r="AA3537" s="94">
        <f t="shared" si="1942"/>
        <v>672.1</v>
      </c>
      <c r="AB3537" s="97">
        <f t="shared" ref="AB3537:AB3542" si="1946">ROUND((S3537*$AB$4)+Z3537,0)</f>
        <v>29</v>
      </c>
      <c r="AC3537" s="98">
        <f t="shared" si="1943"/>
        <v>749.65000000000009</v>
      </c>
      <c r="AD3537" s="77" t="s">
        <v>3</v>
      </c>
      <c r="AE3537" s="54">
        <v>749.65000000000009</v>
      </c>
      <c r="AF3537" s="17"/>
    </row>
    <row r="3538" spans="1:32" ht="16.899999999999999" customHeight="1" x14ac:dyDescent="0.3">
      <c r="A3538" s="73" t="s">
        <v>7</v>
      </c>
      <c r="B3538" s="74" t="s">
        <v>1551</v>
      </c>
      <c r="C3538" s="48" t="s">
        <v>10</v>
      </c>
      <c r="D3538" s="48">
        <v>100</v>
      </c>
      <c r="E3538" s="48">
        <v>2834</v>
      </c>
      <c r="F3538" s="48" t="s">
        <v>6126</v>
      </c>
      <c r="G3538" s="48">
        <v>2</v>
      </c>
      <c r="H3538" s="75">
        <f t="shared" si="1935"/>
        <v>0</v>
      </c>
      <c r="I3538" s="74">
        <v>40</v>
      </c>
      <c r="J3538" s="74">
        <f>I3538</f>
        <v>40</v>
      </c>
      <c r="K3538" s="48">
        <f>I3538</f>
        <v>40</v>
      </c>
      <c r="L3538" s="48"/>
      <c r="M3538" s="48">
        <f t="shared" si="1936"/>
        <v>40</v>
      </c>
      <c r="N3538" s="48">
        <v>6</v>
      </c>
      <c r="O3538" s="56">
        <v>24.211790000000001</v>
      </c>
      <c r="P3538" s="48" t="str">
        <f t="shared" si="1937"/>
        <v>3223 SL</v>
      </c>
      <c r="Q3538" s="76">
        <v>13</v>
      </c>
      <c r="R3538" s="76">
        <v>23</v>
      </c>
      <c r="S3538" s="49">
        <f t="shared" si="1938"/>
        <v>0.16653846153846152</v>
      </c>
      <c r="T3538" s="49">
        <f t="shared" si="1939"/>
        <v>16.653846153846153</v>
      </c>
      <c r="U3538" s="49">
        <v>190.69230769230768</v>
      </c>
      <c r="V3538" s="49">
        <f t="shared" si="1924"/>
        <v>1.9069230769230767</v>
      </c>
      <c r="W3538" s="49">
        <f t="shared" si="1945"/>
        <v>6.661538461538461</v>
      </c>
      <c r="X3538" s="90">
        <f>ROUND(S3538*$X$4,0)</f>
        <v>1</v>
      </c>
      <c r="Y3538" s="91">
        <f t="shared" si="1940"/>
        <v>24.211790000000001</v>
      </c>
      <c r="Z3538" s="93">
        <f t="shared" si="1941"/>
        <v>8</v>
      </c>
      <c r="AA3538" s="94">
        <f t="shared" si="1942"/>
        <v>193.69432</v>
      </c>
      <c r="AB3538" s="97">
        <f t="shared" si="1946"/>
        <v>9</v>
      </c>
      <c r="AC3538" s="98">
        <f t="shared" si="1943"/>
        <v>217.90611000000001</v>
      </c>
      <c r="AD3538" s="77" t="s">
        <v>3</v>
      </c>
      <c r="AE3538" s="54">
        <v>217.90611000000001</v>
      </c>
      <c r="AF3538" s="17"/>
    </row>
    <row r="3539" spans="1:32" ht="12.75" customHeight="1" x14ac:dyDescent="0.3">
      <c r="A3539" s="73" t="s">
        <v>35</v>
      </c>
      <c r="B3539" s="74" t="s">
        <v>2029</v>
      </c>
      <c r="C3539" s="48" t="s">
        <v>40</v>
      </c>
      <c r="D3539" s="48">
        <v>100</v>
      </c>
      <c r="E3539" s="48">
        <v>621</v>
      </c>
      <c r="F3539" s="48" t="s">
        <v>6128</v>
      </c>
      <c r="G3539" s="48" t="s">
        <v>112</v>
      </c>
      <c r="H3539" s="75">
        <f t="shared" si="1935"/>
        <v>-0.25925925925925924</v>
      </c>
      <c r="I3539" s="74">
        <v>20</v>
      </c>
      <c r="J3539" s="74">
        <v>27</v>
      </c>
      <c r="K3539" s="48">
        <f>I3539</f>
        <v>20</v>
      </c>
      <c r="L3539" s="48">
        <f t="shared" ref="L3539:L3547" si="1947">$L$3</f>
        <v>-4</v>
      </c>
      <c r="M3539" s="48">
        <f t="shared" si="1936"/>
        <v>16</v>
      </c>
      <c r="N3539" s="48">
        <v>68</v>
      </c>
      <c r="O3539" s="56">
        <v>1.431</v>
      </c>
      <c r="P3539" s="48" t="str">
        <f t="shared" si="1937"/>
        <v>3050 VI</v>
      </c>
      <c r="Q3539" s="76">
        <v>92</v>
      </c>
      <c r="R3539" s="76">
        <v>384</v>
      </c>
      <c r="S3539" s="49">
        <f t="shared" si="1938"/>
        <v>1.4338461538461538</v>
      </c>
      <c r="T3539" s="49">
        <f t="shared" si="1939"/>
        <v>143.38461538461539</v>
      </c>
      <c r="U3539" s="49">
        <v>954.15384615384608</v>
      </c>
      <c r="V3539" s="49">
        <f t="shared" si="1924"/>
        <v>9.54153846153846</v>
      </c>
      <c r="W3539" s="49">
        <f t="shared" si="1945"/>
        <v>22.94153846153846</v>
      </c>
      <c r="X3539" s="90">
        <f t="shared" ref="X3539:X3542" si="1948">ROUND(S3539*$X$3,0)</f>
        <v>9</v>
      </c>
      <c r="Y3539" s="91">
        <f t="shared" si="1940"/>
        <v>12.879000000000001</v>
      </c>
      <c r="Z3539" s="93">
        <f t="shared" ref="Z3539:Z3542" si="1949">ROUND((S3539*M3539)+X3539,0)</f>
        <v>32</v>
      </c>
      <c r="AA3539" s="94">
        <f t="shared" si="1942"/>
        <v>45.792000000000002</v>
      </c>
      <c r="AB3539" s="97">
        <f t="shared" si="1946"/>
        <v>39</v>
      </c>
      <c r="AC3539" s="98">
        <f t="shared" si="1943"/>
        <v>55.809000000000005</v>
      </c>
      <c r="AD3539" s="77" t="s">
        <v>3</v>
      </c>
      <c r="AE3539" s="54">
        <v>55.809000000000005</v>
      </c>
      <c r="AF3539" s="17"/>
    </row>
    <row r="3540" spans="1:32" ht="12.75" customHeight="1" x14ac:dyDescent="0.3">
      <c r="A3540" s="73" t="s">
        <v>35</v>
      </c>
      <c r="B3540" s="74" t="s">
        <v>6113</v>
      </c>
      <c r="C3540" s="48" t="s">
        <v>40</v>
      </c>
      <c r="D3540" s="48">
        <v>5000</v>
      </c>
      <c r="E3540" s="48">
        <v>621</v>
      </c>
      <c r="F3540" s="48" t="s">
        <v>6128</v>
      </c>
      <c r="G3540" s="48" t="s">
        <v>112</v>
      </c>
      <c r="H3540" s="75">
        <f t="shared" si="1935"/>
        <v>-0.25925925925925924</v>
      </c>
      <c r="I3540" s="74">
        <v>20</v>
      </c>
      <c r="J3540" s="74">
        <v>27</v>
      </c>
      <c r="K3540" s="48">
        <f>I3540</f>
        <v>20</v>
      </c>
      <c r="L3540" s="48">
        <f t="shared" si="1947"/>
        <v>-4</v>
      </c>
      <c r="M3540" s="48">
        <f t="shared" si="1936"/>
        <v>16</v>
      </c>
      <c r="N3540" s="48">
        <v>5</v>
      </c>
      <c r="O3540" s="56">
        <v>88.8</v>
      </c>
      <c r="P3540" s="48" t="str">
        <f t="shared" si="1937"/>
        <v>3051 BL</v>
      </c>
      <c r="Q3540" s="76">
        <v>15</v>
      </c>
      <c r="R3540" s="76">
        <v>41</v>
      </c>
      <c r="S3540" s="49">
        <f t="shared" si="1938"/>
        <v>0.20884615384615385</v>
      </c>
      <c r="T3540" s="49">
        <f t="shared" si="1939"/>
        <v>1044.2307692307693</v>
      </c>
      <c r="U3540" s="49">
        <v>4136.8461538461543</v>
      </c>
      <c r="V3540" s="49">
        <f t="shared" si="1924"/>
        <v>0.82736923076923086</v>
      </c>
      <c r="W3540" s="49">
        <f t="shared" si="1945"/>
        <v>3.3415384615384616</v>
      </c>
      <c r="X3540" s="90">
        <f t="shared" si="1948"/>
        <v>1</v>
      </c>
      <c r="Y3540" s="91">
        <f t="shared" si="1940"/>
        <v>88.8</v>
      </c>
      <c r="Z3540" s="93">
        <f t="shared" si="1949"/>
        <v>4</v>
      </c>
      <c r="AA3540" s="94">
        <f t="shared" si="1942"/>
        <v>355.2</v>
      </c>
      <c r="AB3540" s="97">
        <f t="shared" si="1946"/>
        <v>5</v>
      </c>
      <c r="AC3540" s="98">
        <f t="shared" si="1943"/>
        <v>444</v>
      </c>
      <c r="AD3540" s="77" t="s">
        <v>3</v>
      </c>
      <c r="AE3540" s="54">
        <v>444</v>
      </c>
      <c r="AF3540" s="17"/>
    </row>
    <row r="3541" spans="1:32" ht="12.75" customHeight="1" x14ac:dyDescent="0.3">
      <c r="A3541" s="73" t="s">
        <v>35</v>
      </c>
      <c r="B3541" s="74" t="s">
        <v>6115</v>
      </c>
      <c r="C3541" s="48" t="s">
        <v>40</v>
      </c>
      <c r="D3541" s="48">
        <v>5000</v>
      </c>
      <c r="E3541" s="48">
        <v>621</v>
      </c>
      <c r="F3541" s="48" t="s">
        <v>6128</v>
      </c>
      <c r="G3541" s="48" t="s">
        <v>112</v>
      </c>
      <c r="H3541" s="75">
        <f t="shared" si="1935"/>
        <v>-0.25925925925925924</v>
      </c>
      <c r="I3541" s="74">
        <v>20</v>
      </c>
      <c r="J3541" s="74">
        <v>27</v>
      </c>
      <c r="K3541" s="48">
        <f>I3541</f>
        <v>20</v>
      </c>
      <c r="L3541" s="48">
        <f t="shared" si="1947"/>
        <v>-4</v>
      </c>
      <c r="M3541" s="48">
        <f t="shared" si="1936"/>
        <v>16</v>
      </c>
      <c r="N3541" s="48">
        <v>2</v>
      </c>
      <c r="O3541" s="56">
        <v>89</v>
      </c>
      <c r="P3541" s="48" t="str">
        <f t="shared" si="1937"/>
        <v>3051 BR</v>
      </c>
      <c r="Q3541" s="76">
        <v>7</v>
      </c>
      <c r="R3541" s="76">
        <v>19</v>
      </c>
      <c r="S3541" s="49">
        <f t="shared" si="1938"/>
        <v>9.7307692307692303E-2</v>
      </c>
      <c r="T3541" s="49">
        <f t="shared" si="1939"/>
        <v>486.53846153846149</v>
      </c>
      <c r="U3541" s="49">
        <v>2462.3846153846152</v>
      </c>
      <c r="V3541" s="49">
        <f t="shared" si="1924"/>
        <v>0.49247692307692303</v>
      </c>
      <c r="W3541" s="49">
        <f t="shared" si="1945"/>
        <v>1.5569230769230769</v>
      </c>
      <c r="X3541" s="90">
        <f t="shared" si="1948"/>
        <v>1</v>
      </c>
      <c r="Y3541" s="91">
        <f t="shared" si="1940"/>
        <v>89</v>
      </c>
      <c r="Z3541" s="93">
        <f t="shared" si="1949"/>
        <v>3</v>
      </c>
      <c r="AA3541" s="94">
        <f t="shared" si="1942"/>
        <v>267</v>
      </c>
      <c r="AB3541" s="97">
        <f t="shared" si="1946"/>
        <v>3</v>
      </c>
      <c r="AC3541" s="98">
        <f t="shared" si="1943"/>
        <v>267</v>
      </c>
      <c r="AD3541" s="77" t="s">
        <v>3</v>
      </c>
      <c r="AE3541" s="54">
        <v>267</v>
      </c>
      <c r="AF3541" s="17"/>
    </row>
    <row r="3542" spans="1:32" ht="12.75" customHeight="1" x14ac:dyDescent="0.3">
      <c r="A3542" s="73" t="s">
        <v>35</v>
      </c>
      <c r="B3542" s="74" t="s">
        <v>4566</v>
      </c>
      <c r="C3542" s="48" t="s">
        <v>40</v>
      </c>
      <c r="D3542" s="48">
        <v>1000</v>
      </c>
      <c r="E3542" s="48">
        <v>621</v>
      </c>
      <c r="F3542" s="48" t="s">
        <v>6128</v>
      </c>
      <c r="G3542" s="48" t="s">
        <v>112</v>
      </c>
      <c r="H3542" s="75">
        <f t="shared" si="1935"/>
        <v>4.1666666666666664E-2</v>
      </c>
      <c r="I3542" s="74">
        <v>25</v>
      </c>
      <c r="J3542" s="74">
        <v>24</v>
      </c>
      <c r="K3542" s="48">
        <f>J3542</f>
        <v>24</v>
      </c>
      <c r="L3542" s="48">
        <f t="shared" si="1947"/>
        <v>-4</v>
      </c>
      <c r="M3542" s="48">
        <f t="shared" si="1936"/>
        <v>20</v>
      </c>
      <c r="N3542" s="48">
        <v>1</v>
      </c>
      <c r="O3542" s="56">
        <v>185</v>
      </c>
      <c r="P3542" s="48" t="str">
        <f t="shared" si="1937"/>
        <v>3081 BL</v>
      </c>
      <c r="Q3542" s="76">
        <v>1</v>
      </c>
      <c r="R3542" s="76">
        <v>10</v>
      </c>
      <c r="S3542" s="49">
        <f t="shared" si="1938"/>
        <v>2.2307692307692306E-2</v>
      </c>
      <c r="T3542" s="49">
        <f t="shared" si="1939"/>
        <v>22.307692307692307</v>
      </c>
      <c r="U3542" s="49">
        <v>22.307692307692307</v>
      </c>
      <c r="V3542" s="49">
        <f t="shared" si="1924"/>
        <v>2.2307692307692306E-2</v>
      </c>
      <c r="W3542" s="49">
        <f t="shared" si="1945"/>
        <v>0.44615384615384612</v>
      </c>
      <c r="X3542" s="90">
        <f t="shared" si="1948"/>
        <v>0</v>
      </c>
      <c r="Y3542" s="91">
        <f t="shared" si="1940"/>
        <v>0</v>
      </c>
      <c r="Z3542" s="93">
        <f t="shared" si="1949"/>
        <v>0</v>
      </c>
      <c r="AA3542" s="94">
        <f t="shared" si="1942"/>
        <v>0</v>
      </c>
      <c r="AB3542" s="97">
        <f t="shared" si="1946"/>
        <v>0</v>
      </c>
      <c r="AC3542" s="98">
        <f t="shared" si="1943"/>
        <v>0</v>
      </c>
      <c r="AD3542" s="77" t="s">
        <v>3</v>
      </c>
      <c r="AE3542" s="54">
        <v>0</v>
      </c>
      <c r="AF3542" s="17"/>
    </row>
    <row r="3543" spans="1:32" ht="12.75" customHeight="1" x14ac:dyDescent="0.3">
      <c r="A3543" s="73" t="s">
        <v>35</v>
      </c>
      <c r="B3543" s="74" t="s">
        <v>4582</v>
      </c>
      <c r="C3543" s="48" t="s">
        <v>464</v>
      </c>
      <c r="D3543" s="48">
        <v>1</v>
      </c>
      <c r="E3543" s="48">
        <v>4013</v>
      </c>
      <c r="F3543" s="48" t="s">
        <v>6180</v>
      </c>
      <c r="G3543" s="48" t="s">
        <v>112</v>
      </c>
      <c r="H3543" s="75">
        <f t="shared" si="1935"/>
        <v>0.3</v>
      </c>
      <c r="I3543" s="74">
        <v>78</v>
      </c>
      <c r="J3543" s="74">
        <v>60</v>
      </c>
      <c r="K3543" s="48">
        <f>J3543</f>
        <v>60</v>
      </c>
      <c r="L3543" s="48">
        <f t="shared" si="1947"/>
        <v>-4</v>
      </c>
      <c r="M3543" s="48">
        <f t="shared" si="1936"/>
        <v>56</v>
      </c>
      <c r="N3543" s="48">
        <v>490</v>
      </c>
      <c r="O3543" s="56">
        <v>0.16</v>
      </c>
      <c r="P3543" s="48" t="str">
        <f t="shared" si="1937"/>
        <v>2856/1 RD</v>
      </c>
      <c r="Q3543" s="76" t="s">
        <v>6187</v>
      </c>
      <c r="R3543" s="76" t="s">
        <v>6187</v>
      </c>
      <c r="S3543" s="49">
        <f t="shared" si="1938"/>
        <v>0</v>
      </c>
      <c r="T3543" s="49">
        <f t="shared" si="1939"/>
        <v>0</v>
      </c>
      <c r="U3543" s="49">
        <v>51.615384615384613</v>
      </c>
      <c r="V3543" s="49">
        <f t="shared" si="1924"/>
        <v>51.615384615384613</v>
      </c>
      <c r="W3543" s="49">
        <f t="shared" si="1945"/>
        <v>0</v>
      </c>
      <c r="X3543" s="90">
        <f>ROUND(V3543*$X$4,0)</f>
        <v>258</v>
      </c>
      <c r="Y3543" s="91">
        <f t="shared" si="1940"/>
        <v>41.28</v>
      </c>
      <c r="Z3543" s="93">
        <f>ROUND((V3543*M3543)+X3543,0)</f>
        <v>3148</v>
      </c>
      <c r="AA3543" s="94">
        <f t="shared" si="1942"/>
        <v>503.68</v>
      </c>
      <c r="AB3543" s="97">
        <f>ROUND((V3543*$AB$4)+Z3543,0)</f>
        <v>3406</v>
      </c>
      <c r="AC3543" s="98">
        <f t="shared" si="1943"/>
        <v>544.96</v>
      </c>
      <c r="AD3543" s="77" t="s">
        <v>5889</v>
      </c>
      <c r="AE3543" s="54">
        <v>544.96</v>
      </c>
      <c r="AF3543" s="17"/>
    </row>
    <row r="3544" spans="1:32" ht="12.75" customHeight="1" x14ac:dyDescent="0.3">
      <c r="A3544" s="73" t="s">
        <v>35</v>
      </c>
      <c r="B3544" s="74" t="s">
        <v>6114</v>
      </c>
      <c r="C3544" s="48" t="s">
        <v>40</v>
      </c>
      <c r="D3544" s="48">
        <v>5000</v>
      </c>
      <c r="E3544" s="48">
        <v>621</v>
      </c>
      <c r="F3544" s="48" t="s">
        <v>6128</v>
      </c>
      <c r="G3544" s="48" t="s">
        <v>112</v>
      </c>
      <c r="H3544" s="75">
        <f t="shared" si="1935"/>
        <v>-0.25925925925925924</v>
      </c>
      <c r="I3544" s="74">
        <v>20</v>
      </c>
      <c r="J3544" s="74">
        <v>27</v>
      </c>
      <c r="K3544" s="48">
        <f>I3544</f>
        <v>20</v>
      </c>
      <c r="L3544" s="48">
        <f t="shared" si="1947"/>
        <v>-4</v>
      </c>
      <c r="M3544" s="48">
        <f t="shared" si="1936"/>
        <v>16</v>
      </c>
      <c r="N3544" s="48">
        <v>5</v>
      </c>
      <c r="O3544" s="56">
        <v>88.75</v>
      </c>
      <c r="P3544" s="48" t="str">
        <f t="shared" si="1937"/>
        <v>3051 WH</v>
      </c>
      <c r="Q3544" s="76">
        <v>6</v>
      </c>
      <c r="R3544" s="76">
        <v>30</v>
      </c>
      <c r="S3544" s="49">
        <f t="shared" si="1938"/>
        <v>9.9230769230769234E-2</v>
      </c>
      <c r="T3544" s="49">
        <f t="shared" si="1939"/>
        <v>496.15384615384619</v>
      </c>
      <c r="U3544" s="49">
        <v>4631.7692307692305</v>
      </c>
      <c r="V3544" s="49">
        <f t="shared" si="1924"/>
        <v>0.92635384615384608</v>
      </c>
      <c r="W3544" s="49">
        <f t="shared" si="1945"/>
        <v>1.5876923076923077</v>
      </c>
      <c r="X3544" s="90">
        <f>ROUND(S3544*$X$3,0)</f>
        <v>1</v>
      </c>
      <c r="Y3544" s="91">
        <f t="shared" si="1940"/>
        <v>88.75</v>
      </c>
      <c r="Z3544" s="93">
        <f t="shared" ref="Z3544:Z3568" si="1950">ROUND((S3544*M3544)+X3544,0)</f>
        <v>3</v>
      </c>
      <c r="AA3544" s="94">
        <f t="shared" si="1942"/>
        <v>266.25</v>
      </c>
      <c r="AB3544" s="97">
        <f t="shared" ref="AB3544:AB3550" si="1951">ROUND((S3544*$AB$4)+Z3544,0)</f>
        <v>3</v>
      </c>
      <c r="AC3544" s="98">
        <f t="shared" si="1943"/>
        <v>266.25</v>
      </c>
      <c r="AD3544" s="77" t="s">
        <v>3</v>
      </c>
      <c r="AE3544" s="54">
        <v>266.25</v>
      </c>
      <c r="AF3544" s="17"/>
    </row>
    <row r="3545" spans="1:32" ht="16.899999999999999" customHeight="1" x14ac:dyDescent="0.3">
      <c r="A3545" s="73" t="s">
        <v>35</v>
      </c>
      <c r="B3545" s="74" t="s">
        <v>1904</v>
      </c>
      <c r="C3545" s="48" t="s">
        <v>1797</v>
      </c>
      <c r="D3545" s="48">
        <v>20</v>
      </c>
      <c r="E3545" s="48">
        <v>7880</v>
      </c>
      <c r="F3545" s="48" t="s">
        <v>5908</v>
      </c>
      <c r="G3545" s="48" t="s">
        <v>122</v>
      </c>
      <c r="H3545" s="75">
        <f t="shared" si="1935"/>
        <v>0.5730337078651685</v>
      </c>
      <c r="I3545" s="74">
        <v>140</v>
      </c>
      <c r="J3545" s="74">
        <v>89</v>
      </c>
      <c r="K3545" s="48">
        <f>J3545</f>
        <v>89</v>
      </c>
      <c r="L3545" s="48">
        <f t="shared" si="1947"/>
        <v>-4</v>
      </c>
      <c r="M3545" s="48">
        <f t="shared" si="1936"/>
        <v>85</v>
      </c>
      <c r="N3545" s="48">
        <v>28</v>
      </c>
      <c r="O3545" s="56">
        <v>5.1428599999999998</v>
      </c>
      <c r="P3545" s="48" t="str">
        <f t="shared" si="1937"/>
        <v>F2211/2 WH</v>
      </c>
      <c r="Q3545" s="76">
        <v>2</v>
      </c>
      <c r="R3545" s="76">
        <v>218</v>
      </c>
      <c r="S3545" s="49">
        <f t="shared" si="1938"/>
        <v>0.27307692307692311</v>
      </c>
      <c r="T3545" s="49">
        <f t="shared" si="1939"/>
        <v>5.4615384615384617</v>
      </c>
      <c r="U3545" s="49">
        <v>51.386538461538457</v>
      </c>
      <c r="V3545" s="49">
        <f t="shared" si="1924"/>
        <v>2.5693269230769227</v>
      </c>
      <c r="W3545" s="49">
        <f t="shared" si="1945"/>
        <v>23.211538461538463</v>
      </c>
      <c r="X3545" s="90">
        <f>ROUND(S3545*$X$4,0)</f>
        <v>1</v>
      </c>
      <c r="Y3545" s="91">
        <f t="shared" si="1940"/>
        <v>5.1428599999999998</v>
      </c>
      <c r="Z3545" s="93">
        <f t="shared" si="1950"/>
        <v>24</v>
      </c>
      <c r="AA3545" s="94">
        <f t="shared" si="1942"/>
        <v>123.42864</v>
      </c>
      <c r="AB3545" s="97">
        <f t="shared" si="1951"/>
        <v>25</v>
      </c>
      <c r="AC3545" s="98">
        <f t="shared" si="1943"/>
        <v>128.57149999999999</v>
      </c>
      <c r="AD3545" s="77" t="s">
        <v>3</v>
      </c>
      <c r="AE3545" s="54">
        <v>128.57149999999999</v>
      </c>
      <c r="AF3545" s="17"/>
    </row>
    <row r="3546" spans="1:32" ht="16.899999999999999" customHeight="1" x14ac:dyDescent="0.3">
      <c r="A3546" s="73" t="s">
        <v>7</v>
      </c>
      <c r="B3546" s="74" t="s">
        <v>3253</v>
      </c>
      <c r="C3546" s="48" t="s">
        <v>1432</v>
      </c>
      <c r="D3546" s="48">
        <v>100</v>
      </c>
      <c r="E3546" s="48">
        <v>621</v>
      </c>
      <c r="F3546" s="48" t="s">
        <v>6128</v>
      </c>
      <c r="G3546" s="48" t="s">
        <v>112</v>
      </c>
      <c r="H3546" s="75">
        <f t="shared" si="1935"/>
        <v>2.564102564102564E-2</v>
      </c>
      <c r="I3546" s="74">
        <v>40</v>
      </c>
      <c r="J3546" s="74">
        <v>39</v>
      </c>
      <c r="K3546" s="48">
        <f>J3546</f>
        <v>39</v>
      </c>
      <c r="L3546" s="48">
        <f t="shared" si="1947"/>
        <v>-4</v>
      </c>
      <c r="M3546" s="48">
        <f t="shared" si="1936"/>
        <v>35</v>
      </c>
      <c r="N3546" s="48">
        <v>84</v>
      </c>
      <c r="O3546" s="56">
        <v>3.6230000000000002</v>
      </c>
      <c r="P3546" s="48" t="str">
        <f t="shared" si="1937"/>
        <v>6713 GR</v>
      </c>
      <c r="Q3546" s="76">
        <v>18</v>
      </c>
      <c r="R3546" s="76">
        <v>117</v>
      </c>
      <c r="S3546" s="49">
        <f t="shared" si="1938"/>
        <v>0.32884615384615384</v>
      </c>
      <c r="T3546" s="49">
        <f t="shared" si="1939"/>
        <v>32.884615384615387</v>
      </c>
      <c r="U3546" s="49">
        <v>582.88461538461536</v>
      </c>
      <c r="V3546" s="49">
        <f t="shared" si="1924"/>
        <v>5.828846153846154</v>
      </c>
      <c r="W3546" s="49">
        <f t="shared" si="1945"/>
        <v>11.509615384615385</v>
      </c>
      <c r="X3546" s="90">
        <f>ROUND(S3546*$X$4,0)</f>
        <v>2</v>
      </c>
      <c r="Y3546" s="91">
        <f t="shared" si="1940"/>
        <v>7.2460000000000004</v>
      </c>
      <c r="Z3546" s="93">
        <f t="shared" si="1950"/>
        <v>14</v>
      </c>
      <c r="AA3546" s="94">
        <f t="shared" si="1942"/>
        <v>50.722000000000001</v>
      </c>
      <c r="AB3546" s="97">
        <f t="shared" si="1951"/>
        <v>16</v>
      </c>
      <c r="AC3546" s="98">
        <f t="shared" si="1943"/>
        <v>57.968000000000004</v>
      </c>
      <c r="AD3546" s="77" t="s">
        <v>3</v>
      </c>
      <c r="AE3546" s="54">
        <v>57.968000000000004</v>
      </c>
      <c r="AF3546" s="17"/>
    </row>
    <row r="3547" spans="1:32" ht="16.899999999999999" customHeight="1" x14ac:dyDescent="0.3">
      <c r="A3547" s="73" t="s">
        <v>7</v>
      </c>
      <c r="B3547" s="74" t="s">
        <v>818</v>
      </c>
      <c r="C3547" s="48" t="s">
        <v>464</v>
      </c>
      <c r="D3547" s="48">
        <v>100</v>
      </c>
      <c r="E3547" s="48">
        <v>2800</v>
      </c>
      <c r="F3547" s="48" t="s">
        <v>5911</v>
      </c>
      <c r="G3547" s="48" t="s">
        <v>112</v>
      </c>
      <c r="H3547" s="75">
        <f t="shared" si="1935"/>
        <v>0</v>
      </c>
      <c r="I3547" s="74">
        <v>88</v>
      </c>
      <c r="J3547" s="74">
        <v>88</v>
      </c>
      <c r="K3547" s="48">
        <f>I3547</f>
        <v>88</v>
      </c>
      <c r="L3547" s="48">
        <f t="shared" si="1947"/>
        <v>-4</v>
      </c>
      <c r="M3547" s="48">
        <f t="shared" si="1936"/>
        <v>84</v>
      </c>
      <c r="N3547" s="48">
        <v>57</v>
      </c>
      <c r="O3547" s="56">
        <v>11.59</v>
      </c>
      <c r="P3547" s="48" t="str">
        <f t="shared" si="1937"/>
        <v>2841/1 WH</v>
      </c>
      <c r="Q3547" s="76">
        <v>6</v>
      </c>
      <c r="R3547" s="76">
        <v>156</v>
      </c>
      <c r="S3547" s="49">
        <f t="shared" si="1938"/>
        <v>0.24461538461538462</v>
      </c>
      <c r="T3547" s="49">
        <f t="shared" si="1939"/>
        <v>24.461538461538463</v>
      </c>
      <c r="U3547" s="49">
        <v>186.76923076923075</v>
      </c>
      <c r="V3547" s="49">
        <f t="shared" si="1924"/>
        <v>1.8676923076923075</v>
      </c>
      <c r="W3547" s="49">
        <f t="shared" si="1945"/>
        <v>20.547692307692309</v>
      </c>
      <c r="X3547" s="90">
        <f>ROUND(S3547*$X$4,0)</f>
        <v>1</v>
      </c>
      <c r="Y3547" s="91">
        <f t="shared" si="1940"/>
        <v>11.59</v>
      </c>
      <c r="Z3547" s="93">
        <f t="shared" si="1950"/>
        <v>22</v>
      </c>
      <c r="AA3547" s="94">
        <f t="shared" si="1942"/>
        <v>254.98</v>
      </c>
      <c r="AB3547" s="97">
        <f t="shared" si="1951"/>
        <v>23</v>
      </c>
      <c r="AC3547" s="98">
        <f t="shared" si="1943"/>
        <v>266.57</v>
      </c>
      <c r="AD3547" s="77" t="s">
        <v>5890</v>
      </c>
      <c r="AE3547" s="54">
        <v>266.57</v>
      </c>
      <c r="AF3547" s="17"/>
    </row>
    <row r="3548" spans="1:32" ht="16.899999999999999" customHeight="1" x14ac:dyDescent="0.3">
      <c r="A3548" s="73" t="s">
        <v>35</v>
      </c>
      <c r="B3548" s="74" t="s">
        <v>1845</v>
      </c>
      <c r="C3548" s="48" t="s">
        <v>10</v>
      </c>
      <c r="D3548" s="48">
        <v>100</v>
      </c>
      <c r="E3548" s="48">
        <v>2834</v>
      </c>
      <c r="F3548" s="48" t="s">
        <v>6126</v>
      </c>
      <c r="G3548" s="48">
        <v>2</v>
      </c>
      <c r="H3548" s="75">
        <f t="shared" si="1935"/>
        <v>0</v>
      </c>
      <c r="I3548" s="74">
        <v>20</v>
      </c>
      <c r="J3548" s="74">
        <f>I3548</f>
        <v>20</v>
      </c>
      <c r="K3548" s="48">
        <f>I3548</f>
        <v>20</v>
      </c>
      <c r="L3548" s="48"/>
      <c r="M3548" s="48">
        <f t="shared" ref="M3548:M3573" si="1952">K3548+L3548</f>
        <v>20</v>
      </c>
      <c r="N3548" s="48">
        <v>5</v>
      </c>
      <c r="O3548" s="56">
        <v>19.966229999999999</v>
      </c>
      <c r="P3548" s="48" t="str">
        <f t="shared" si="1937"/>
        <v>6300/8 SL</v>
      </c>
      <c r="Q3548" s="76">
        <v>26</v>
      </c>
      <c r="R3548" s="76">
        <v>196</v>
      </c>
      <c r="S3548" s="49">
        <f t="shared" si="1938"/>
        <v>0.50615384615384618</v>
      </c>
      <c r="T3548" s="49">
        <f t="shared" si="1939"/>
        <v>50.61538461538462</v>
      </c>
      <c r="U3548" s="49">
        <v>149.84615384615387</v>
      </c>
      <c r="V3548" s="49">
        <f t="shared" si="1924"/>
        <v>1.4984615384615387</v>
      </c>
      <c r="W3548" s="49">
        <f t="shared" si="1945"/>
        <v>10.123076923076923</v>
      </c>
      <c r="X3548" s="90">
        <f>ROUND(S3548*$X$3,0)</f>
        <v>3</v>
      </c>
      <c r="Y3548" s="91">
        <f t="shared" ref="Y3548:Y3573" si="1953">X3548*O3548</f>
        <v>59.898690000000002</v>
      </c>
      <c r="Z3548" s="93">
        <f t="shared" si="1950"/>
        <v>13</v>
      </c>
      <c r="AA3548" s="94">
        <f t="shared" ref="AA3548:AA3573" si="1954">Z3548*O3548</f>
        <v>259.56099</v>
      </c>
      <c r="AB3548" s="97">
        <f t="shared" si="1951"/>
        <v>16</v>
      </c>
      <c r="AC3548" s="98">
        <f t="shared" ref="AC3548:AC3573" si="1955">AB3548*O3548</f>
        <v>319.45967999999999</v>
      </c>
      <c r="AD3548" s="77" t="s">
        <v>3</v>
      </c>
      <c r="AE3548" s="54">
        <v>319.45967999999999</v>
      </c>
      <c r="AF3548" s="17"/>
    </row>
    <row r="3549" spans="1:32" ht="16.899999999999999" customHeight="1" x14ac:dyDescent="0.3">
      <c r="A3549" s="73" t="s">
        <v>7</v>
      </c>
      <c r="B3549" s="74" t="s">
        <v>2172</v>
      </c>
      <c r="C3549" s="48" t="s">
        <v>10</v>
      </c>
      <c r="D3549" s="48">
        <v>100</v>
      </c>
      <c r="E3549" s="48">
        <v>2834</v>
      </c>
      <c r="F3549" s="48" t="s">
        <v>6126</v>
      </c>
      <c r="G3549" s="48">
        <v>2</v>
      </c>
      <c r="H3549" s="75">
        <f t="shared" ref="H3549:H3573" si="1956">(I3549-J3549)/J3549</f>
        <v>0</v>
      </c>
      <c r="I3549" s="74">
        <v>40</v>
      </c>
      <c r="J3549" s="74">
        <f>I3549</f>
        <v>40</v>
      </c>
      <c r="K3549" s="48">
        <f>I3549</f>
        <v>40</v>
      </c>
      <c r="L3549" s="48"/>
      <c r="M3549" s="48">
        <f t="shared" si="1952"/>
        <v>40</v>
      </c>
      <c r="N3549" s="48">
        <v>0</v>
      </c>
      <c r="O3549" s="56">
        <v>25.538450000000001</v>
      </c>
      <c r="P3549" s="48" t="str">
        <f t="shared" si="1937"/>
        <v>3232 SL</v>
      </c>
      <c r="Q3549" s="76">
        <v>14</v>
      </c>
      <c r="R3549" s="76">
        <v>13</v>
      </c>
      <c r="S3549" s="49">
        <f t="shared" ref="S3549:S3573" si="1957">((Q3549/65*0.7)+(R3549/260*0.3))</f>
        <v>0.16576923076923078</v>
      </c>
      <c r="T3549" s="49">
        <f t="shared" si="1939"/>
        <v>16.576923076923077</v>
      </c>
      <c r="U3549" s="49">
        <v>150.61538461538464</v>
      </c>
      <c r="V3549" s="49">
        <f t="shared" si="1924"/>
        <v>1.5061538461538464</v>
      </c>
      <c r="W3549" s="49">
        <f t="shared" si="1945"/>
        <v>6.6307692307692312</v>
      </c>
      <c r="X3549" s="90">
        <f>ROUND(S3549*$X$4,0)</f>
        <v>1</v>
      </c>
      <c r="Y3549" s="91">
        <f t="shared" si="1953"/>
        <v>25.538450000000001</v>
      </c>
      <c r="Z3549" s="93">
        <f t="shared" si="1950"/>
        <v>8</v>
      </c>
      <c r="AA3549" s="94">
        <f t="shared" si="1954"/>
        <v>204.30760000000001</v>
      </c>
      <c r="AB3549" s="97">
        <f t="shared" si="1951"/>
        <v>9</v>
      </c>
      <c r="AC3549" s="98">
        <f t="shared" si="1955"/>
        <v>229.84605000000002</v>
      </c>
      <c r="AD3549" s="77" t="s">
        <v>3</v>
      </c>
      <c r="AE3549" s="54">
        <v>229.84605000000002</v>
      </c>
      <c r="AF3549" s="17"/>
    </row>
    <row r="3550" spans="1:32" ht="16.899999999999999" customHeight="1" x14ac:dyDescent="0.3">
      <c r="A3550" s="73" t="s">
        <v>7</v>
      </c>
      <c r="B3550" s="74" t="s">
        <v>2312</v>
      </c>
      <c r="C3550" s="48" t="s">
        <v>1797</v>
      </c>
      <c r="D3550" s="48">
        <v>25</v>
      </c>
      <c r="E3550" s="48">
        <v>4445</v>
      </c>
      <c r="F3550" s="48" t="s">
        <v>5912</v>
      </c>
      <c r="G3550" s="48" t="s">
        <v>122</v>
      </c>
      <c r="H3550" s="75">
        <f t="shared" si="1956"/>
        <v>0.14285714285714285</v>
      </c>
      <c r="I3550" s="74">
        <v>32</v>
      </c>
      <c r="J3550" s="74">
        <v>28</v>
      </c>
      <c r="K3550" s="48">
        <f>J3550</f>
        <v>28</v>
      </c>
      <c r="L3550" s="48">
        <f>$L$3</f>
        <v>-4</v>
      </c>
      <c r="M3550" s="48">
        <f t="shared" si="1952"/>
        <v>24</v>
      </c>
      <c r="N3550" s="48">
        <v>3</v>
      </c>
      <c r="O3550" s="56">
        <v>13.022080000000001</v>
      </c>
      <c r="P3550" s="48" t="str">
        <f t="shared" si="1937"/>
        <v>F2213/16 BK</v>
      </c>
      <c r="Q3550" s="76">
        <v>11</v>
      </c>
      <c r="R3550" s="76">
        <v>33</v>
      </c>
      <c r="S3550" s="49">
        <f t="shared" si="1957"/>
        <v>0.15653846153846154</v>
      </c>
      <c r="T3550" s="49">
        <f t="shared" si="1939"/>
        <v>3.9134615384615388</v>
      </c>
      <c r="U3550" s="49">
        <v>1766.2064884615384</v>
      </c>
      <c r="V3550" s="49">
        <f t="shared" si="1924"/>
        <v>70.648259538461531</v>
      </c>
      <c r="W3550" s="49">
        <f t="shared" si="1945"/>
        <v>3.7569230769230773</v>
      </c>
      <c r="X3550" s="90">
        <f>ROUND(S3550*$X$4,0)</f>
        <v>1</v>
      </c>
      <c r="Y3550" s="91">
        <f t="shared" si="1953"/>
        <v>13.022080000000001</v>
      </c>
      <c r="Z3550" s="93">
        <f t="shared" si="1950"/>
        <v>5</v>
      </c>
      <c r="AA3550" s="94">
        <f t="shared" si="1954"/>
        <v>65.110399999999998</v>
      </c>
      <c r="AB3550" s="97">
        <f t="shared" si="1951"/>
        <v>6</v>
      </c>
      <c r="AC3550" s="98">
        <f t="shared" si="1955"/>
        <v>78.132480000000001</v>
      </c>
      <c r="AD3550" s="77" t="s">
        <v>3</v>
      </c>
      <c r="AE3550" s="54">
        <v>78.132480000000001</v>
      </c>
      <c r="AF3550" s="17"/>
    </row>
    <row r="3551" spans="1:32" ht="16.899999999999999" customHeight="1" x14ac:dyDescent="0.3">
      <c r="A3551" s="73" t="s">
        <v>7</v>
      </c>
      <c r="B3551" s="74" t="s">
        <v>2729</v>
      </c>
      <c r="C3551" s="48" t="s">
        <v>1154</v>
      </c>
      <c r="D3551" s="48">
        <v>100</v>
      </c>
      <c r="E3551" s="48">
        <v>621</v>
      </c>
      <c r="F3551" s="48" t="s">
        <v>6128</v>
      </c>
      <c r="G3551" s="48" t="s">
        <v>35</v>
      </c>
      <c r="H3551" s="75">
        <f t="shared" si="1956"/>
        <v>-0.52830188679245282</v>
      </c>
      <c r="I3551" s="74">
        <v>25</v>
      </c>
      <c r="J3551" s="74">
        <v>53</v>
      </c>
      <c r="K3551" s="48">
        <f>I3551</f>
        <v>25</v>
      </c>
      <c r="L3551" s="48">
        <v>-4</v>
      </c>
      <c r="M3551" s="48">
        <f t="shared" si="1952"/>
        <v>21</v>
      </c>
      <c r="N3551" s="48">
        <v>4</v>
      </c>
      <c r="O3551" s="56">
        <v>10.129</v>
      </c>
      <c r="P3551" s="48" t="str">
        <f t="shared" si="1937"/>
        <v>5094C SL</v>
      </c>
      <c r="Q3551" s="76">
        <v>10</v>
      </c>
      <c r="R3551" s="76">
        <v>63</v>
      </c>
      <c r="S3551" s="49">
        <f t="shared" si="1957"/>
        <v>0.18038461538461539</v>
      </c>
      <c r="T3551" s="49">
        <f t="shared" si="1939"/>
        <v>18.03846153846154</v>
      </c>
      <c r="U3551" s="49">
        <v>1078.8723076923075</v>
      </c>
      <c r="V3551" s="49">
        <f t="shared" si="1924"/>
        <v>10.788723076923075</v>
      </c>
      <c r="W3551" s="49">
        <f t="shared" si="1945"/>
        <v>3.7880769230769231</v>
      </c>
      <c r="X3551" s="90">
        <f>ROUND(S3551*$X$4,0)</f>
        <v>1</v>
      </c>
      <c r="Y3551" s="91">
        <f t="shared" si="1953"/>
        <v>10.129</v>
      </c>
      <c r="Z3551" s="93">
        <f t="shared" si="1950"/>
        <v>5</v>
      </c>
      <c r="AA3551" s="94">
        <f t="shared" si="1954"/>
        <v>50.644999999999996</v>
      </c>
      <c r="AB3551" s="97">
        <f>ROUND((S3551*$AB$2)+Z3551,0)</f>
        <v>6</v>
      </c>
      <c r="AC3551" s="98">
        <f t="shared" si="1955"/>
        <v>60.774000000000001</v>
      </c>
      <c r="AD3551" s="77" t="s">
        <v>3</v>
      </c>
      <c r="AE3551" s="54">
        <v>60.774000000000001</v>
      </c>
      <c r="AF3551" s="17"/>
    </row>
    <row r="3552" spans="1:32" ht="16.899999999999999" customHeight="1" x14ac:dyDescent="0.3">
      <c r="A3552" s="73" t="s">
        <v>35</v>
      </c>
      <c r="B3552" s="74" t="s">
        <v>1668</v>
      </c>
      <c r="C3552" s="48" t="s">
        <v>40</v>
      </c>
      <c r="D3552" s="48">
        <v>100</v>
      </c>
      <c r="E3552" s="48">
        <v>621</v>
      </c>
      <c r="F3552" s="48" t="s">
        <v>6128</v>
      </c>
      <c r="G3552" s="48" t="s">
        <v>112</v>
      </c>
      <c r="H3552" s="75">
        <f t="shared" si="1956"/>
        <v>-0.25925925925925924</v>
      </c>
      <c r="I3552" s="74">
        <v>20</v>
      </c>
      <c r="J3552" s="74">
        <v>27</v>
      </c>
      <c r="K3552" s="48">
        <f>I3552</f>
        <v>20</v>
      </c>
      <c r="L3552" s="48">
        <f>$L$3</f>
        <v>-4</v>
      </c>
      <c r="M3552" s="48">
        <f t="shared" si="1952"/>
        <v>16</v>
      </c>
      <c r="N3552" s="48">
        <v>41</v>
      </c>
      <c r="O3552" s="56">
        <v>1.476</v>
      </c>
      <c r="P3552" s="48" t="str">
        <f t="shared" si="1937"/>
        <v>3250 YL</v>
      </c>
      <c r="Q3552" s="76">
        <v>33</v>
      </c>
      <c r="R3552" s="76">
        <v>173</v>
      </c>
      <c r="S3552" s="49">
        <f t="shared" si="1957"/>
        <v>0.55499999999999994</v>
      </c>
      <c r="T3552" s="49">
        <f t="shared" si="1939"/>
        <v>55.499999999999993</v>
      </c>
      <c r="U3552" s="49">
        <v>343.57692307692309</v>
      </c>
      <c r="V3552" s="49">
        <f t="shared" si="1924"/>
        <v>3.4357692307692309</v>
      </c>
      <c r="W3552" s="49">
        <f t="shared" si="1945"/>
        <v>8.879999999999999</v>
      </c>
      <c r="X3552" s="90">
        <f>ROUND(S3552*$X$3,0)</f>
        <v>3</v>
      </c>
      <c r="Y3552" s="91">
        <f t="shared" si="1953"/>
        <v>4.4279999999999999</v>
      </c>
      <c r="Z3552" s="93">
        <f t="shared" si="1950"/>
        <v>12</v>
      </c>
      <c r="AA3552" s="94">
        <f t="shared" si="1954"/>
        <v>17.712</v>
      </c>
      <c r="AB3552" s="97">
        <f>ROUND((S3552*$AB$4)+Z3552,0)</f>
        <v>15</v>
      </c>
      <c r="AC3552" s="98">
        <f t="shared" si="1955"/>
        <v>22.14</v>
      </c>
      <c r="AD3552" s="77" t="s">
        <v>3</v>
      </c>
      <c r="AE3552" s="54">
        <v>22.14</v>
      </c>
      <c r="AF3552" s="17"/>
    </row>
    <row r="3553" spans="1:32" ht="16.899999999999999" customHeight="1" x14ac:dyDescent="0.3">
      <c r="A3553" s="73" t="s">
        <v>7</v>
      </c>
      <c r="B3553" s="74" t="s">
        <v>4955</v>
      </c>
      <c r="C3553" s="48" t="s">
        <v>1797</v>
      </c>
      <c r="D3553" s="48">
        <v>35</v>
      </c>
      <c r="E3553" s="48">
        <v>4445</v>
      </c>
      <c r="F3553" s="48" t="s">
        <v>5912</v>
      </c>
      <c r="G3553" s="48" t="s">
        <v>122</v>
      </c>
      <c r="H3553" s="75">
        <f t="shared" si="1956"/>
        <v>2.85</v>
      </c>
      <c r="I3553" s="74">
        <v>154</v>
      </c>
      <c r="J3553" s="74">
        <v>40</v>
      </c>
      <c r="K3553" s="48">
        <f>J3553</f>
        <v>40</v>
      </c>
      <c r="L3553" s="48">
        <f>$L$3</f>
        <v>-4</v>
      </c>
      <c r="M3553" s="48">
        <f t="shared" si="1952"/>
        <v>36</v>
      </c>
      <c r="N3553" s="48">
        <v>6</v>
      </c>
      <c r="O3553" s="56">
        <v>11.72</v>
      </c>
      <c r="P3553" s="48" t="str">
        <f t="shared" si="1937"/>
        <v>F2213/8 CL</v>
      </c>
      <c r="Q3553" s="76">
        <v>0</v>
      </c>
      <c r="R3553" s="76">
        <v>9</v>
      </c>
      <c r="S3553" s="49">
        <f t="shared" si="1957"/>
        <v>1.0384615384615384E-2</v>
      </c>
      <c r="T3553" s="49">
        <f t="shared" si="1939"/>
        <v>0.36346153846153845</v>
      </c>
      <c r="U3553" s="49">
        <v>273.10884615384617</v>
      </c>
      <c r="V3553" s="49">
        <f t="shared" si="1924"/>
        <v>7.8031098901098908</v>
      </c>
      <c r="W3553" s="49">
        <f t="shared" si="1945"/>
        <v>0.37384615384615383</v>
      </c>
      <c r="X3553" s="90">
        <f>ROUNDUP(S3553*$X$4,0)</f>
        <v>1</v>
      </c>
      <c r="Y3553" s="91">
        <f t="shared" si="1953"/>
        <v>11.72</v>
      </c>
      <c r="Z3553" s="93">
        <f t="shared" si="1950"/>
        <v>1</v>
      </c>
      <c r="AA3553" s="94">
        <f t="shared" si="1954"/>
        <v>11.72</v>
      </c>
      <c r="AB3553" s="97">
        <f>ROUND((S3553*$AB$4)+Z3553,0)</f>
        <v>1</v>
      </c>
      <c r="AC3553" s="98">
        <f t="shared" si="1955"/>
        <v>11.72</v>
      </c>
      <c r="AD3553" s="77" t="s">
        <v>3</v>
      </c>
      <c r="AE3553" s="54">
        <v>11.72</v>
      </c>
      <c r="AF3553" s="17"/>
    </row>
    <row r="3554" spans="1:32" ht="16.899999999999999" customHeight="1" x14ac:dyDescent="0.3">
      <c r="A3554" s="73" t="s">
        <v>35</v>
      </c>
      <c r="B3554" s="74" t="s">
        <v>4948</v>
      </c>
      <c r="C3554" s="48" t="s">
        <v>1797</v>
      </c>
      <c r="D3554" s="48">
        <v>40</v>
      </c>
      <c r="E3554" s="48">
        <v>4445</v>
      </c>
      <c r="F3554" s="48" t="s">
        <v>5912</v>
      </c>
      <c r="G3554" s="48" t="s">
        <v>122</v>
      </c>
      <c r="H3554" s="75">
        <f t="shared" si="1956"/>
        <v>0.14285714285714285</v>
      </c>
      <c r="I3554" s="74">
        <v>32</v>
      </c>
      <c r="J3554" s="74">
        <v>28</v>
      </c>
      <c r="K3554" s="48">
        <f>J3554</f>
        <v>28</v>
      </c>
      <c r="L3554" s="48">
        <f>$L$3</f>
        <v>-4</v>
      </c>
      <c r="M3554" s="48">
        <f t="shared" si="1952"/>
        <v>24</v>
      </c>
      <c r="N3554" s="48">
        <v>1</v>
      </c>
      <c r="O3554" s="56">
        <v>12.01</v>
      </c>
      <c r="P3554" s="48" t="str">
        <f t="shared" si="1937"/>
        <v>F2211/4 BL</v>
      </c>
      <c r="Q3554" s="76">
        <v>4</v>
      </c>
      <c r="R3554" s="76">
        <v>9</v>
      </c>
      <c r="S3554" s="49">
        <f t="shared" si="1957"/>
        <v>5.3461538461538463E-2</v>
      </c>
      <c r="T3554" s="49">
        <f t="shared" si="1939"/>
        <v>2.1384615384615384</v>
      </c>
      <c r="U3554" s="49">
        <v>41.246153846153845</v>
      </c>
      <c r="V3554" s="49">
        <f t="shared" si="1924"/>
        <v>1.0311538461538461</v>
      </c>
      <c r="W3554" s="49">
        <f t="shared" si="1945"/>
        <v>1.2830769230769232</v>
      </c>
      <c r="X3554" s="90">
        <f>ROUND(S3554*$X$4,0)</f>
        <v>0</v>
      </c>
      <c r="Y3554" s="91">
        <f t="shared" si="1953"/>
        <v>0</v>
      </c>
      <c r="Z3554" s="93">
        <f t="shared" si="1950"/>
        <v>1</v>
      </c>
      <c r="AA3554" s="94">
        <f t="shared" si="1954"/>
        <v>12.01</v>
      </c>
      <c r="AB3554" s="97">
        <f>ROUND((S3554*$AB$4)+Z3554,0)</f>
        <v>1</v>
      </c>
      <c r="AC3554" s="98">
        <f t="shared" si="1955"/>
        <v>12.01</v>
      </c>
      <c r="AD3554" s="77" t="s">
        <v>3</v>
      </c>
      <c r="AE3554" s="54">
        <v>12.01</v>
      </c>
      <c r="AF3554" s="17"/>
    </row>
    <row r="3555" spans="1:32" ht="16.899999999999999" customHeight="1" x14ac:dyDescent="0.3">
      <c r="A3555" s="73" t="s">
        <v>7</v>
      </c>
      <c r="B3555" s="74" t="s">
        <v>3142</v>
      </c>
      <c r="C3555" s="48" t="s">
        <v>2144</v>
      </c>
      <c r="D3555" s="48">
        <v>1000</v>
      </c>
      <c r="E3555" s="48">
        <v>4013</v>
      </c>
      <c r="F3555" s="48" t="s">
        <v>6180</v>
      </c>
      <c r="G3555" s="48" t="s">
        <v>11</v>
      </c>
      <c r="H3555" s="75">
        <f t="shared" si="1956"/>
        <v>0</v>
      </c>
      <c r="I3555" s="74">
        <v>5</v>
      </c>
      <c r="J3555" s="74">
        <v>5</v>
      </c>
      <c r="K3555" s="48">
        <f>J3555</f>
        <v>5</v>
      </c>
      <c r="L3555" s="48"/>
      <c r="M3555" s="48">
        <f t="shared" si="1952"/>
        <v>5</v>
      </c>
      <c r="N3555" s="48">
        <v>0</v>
      </c>
      <c r="O3555" s="56">
        <v>1740.50533</v>
      </c>
      <c r="P3555" s="48" t="str">
        <f t="shared" si="1937"/>
        <v>M1243 WH</v>
      </c>
      <c r="Q3555" s="76">
        <v>1</v>
      </c>
      <c r="R3555" s="76">
        <v>2</v>
      </c>
      <c r="S3555" s="49">
        <f t="shared" si="1957"/>
        <v>1.3076923076923076E-2</v>
      </c>
      <c r="T3555" s="49">
        <f t="shared" si="1939"/>
        <v>13.076923076923077</v>
      </c>
      <c r="U3555" s="49">
        <v>65.77</v>
      </c>
      <c r="V3555" s="49">
        <f t="shared" si="1924"/>
        <v>6.5769999999999995E-2</v>
      </c>
      <c r="W3555" s="49">
        <f t="shared" si="1945"/>
        <v>6.5384615384615374E-2</v>
      </c>
      <c r="X3555" s="90">
        <f>ROUNDUP(S3555*$X$2,0)</f>
        <v>1</v>
      </c>
      <c r="Y3555" s="91">
        <f t="shared" si="1953"/>
        <v>1740.50533</v>
      </c>
      <c r="Z3555" s="93">
        <f t="shared" si="1950"/>
        <v>1</v>
      </c>
      <c r="AA3555" s="94">
        <f t="shared" si="1954"/>
        <v>1740.50533</v>
      </c>
      <c r="AB3555" s="97">
        <f>ROUND((S3555*$AB$2)+Z3555,0)</f>
        <v>1</v>
      </c>
      <c r="AC3555" s="98">
        <f t="shared" si="1955"/>
        <v>1740.50533</v>
      </c>
      <c r="AD3555" s="77" t="s">
        <v>5891</v>
      </c>
      <c r="AE3555" s="54">
        <v>1740.50533</v>
      </c>
      <c r="AF3555" s="17"/>
    </row>
    <row r="3556" spans="1:32" ht="16.899999999999999" customHeight="1" x14ac:dyDescent="0.3">
      <c r="A3556" s="73" t="s">
        <v>7</v>
      </c>
      <c r="B3556" s="74" t="s">
        <v>3143</v>
      </c>
      <c r="C3556" s="48" t="s">
        <v>2144</v>
      </c>
      <c r="D3556" s="48">
        <v>500</v>
      </c>
      <c r="E3556" s="48">
        <v>4013</v>
      </c>
      <c r="F3556" s="48" t="s">
        <v>6180</v>
      </c>
      <c r="G3556" s="48" t="s">
        <v>11</v>
      </c>
      <c r="H3556" s="75">
        <f t="shared" si="1956"/>
        <v>0</v>
      </c>
      <c r="I3556" s="74">
        <v>5</v>
      </c>
      <c r="J3556" s="74">
        <v>5</v>
      </c>
      <c r="K3556" s="48">
        <f>J3556</f>
        <v>5</v>
      </c>
      <c r="L3556" s="48"/>
      <c r="M3556" s="48">
        <f t="shared" si="1952"/>
        <v>5</v>
      </c>
      <c r="N3556" s="48">
        <v>0</v>
      </c>
      <c r="O3556" s="56">
        <v>809.01424999999995</v>
      </c>
      <c r="P3556" s="48" t="str">
        <f t="shared" si="1937"/>
        <v>M1253 WH</v>
      </c>
      <c r="Q3556" s="76" t="s">
        <v>6187</v>
      </c>
      <c r="R3556" s="76" t="s">
        <v>6187</v>
      </c>
      <c r="S3556" s="49">
        <f t="shared" si="1957"/>
        <v>0</v>
      </c>
      <c r="T3556" s="49">
        <f t="shared" si="1939"/>
        <v>0</v>
      </c>
      <c r="U3556" s="49">
        <v>26.557692307692303</v>
      </c>
      <c r="V3556" s="49">
        <f t="shared" si="1924"/>
        <v>5.3115384615384606E-2</v>
      </c>
      <c r="W3556" s="49">
        <f t="shared" si="1945"/>
        <v>0</v>
      </c>
      <c r="X3556" s="90">
        <f>ROUNDUP(S3556*$X$2,0)</f>
        <v>0</v>
      </c>
      <c r="Y3556" s="91">
        <f t="shared" si="1953"/>
        <v>0</v>
      </c>
      <c r="Z3556" s="93">
        <f t="shared" si="1950"/>
        <v>0</v>
      </c>
      <c r="AA3556" s="94">
        <f t="shared" si="1954"/>
        <v>0</v>
      </c>
      <c r="AB3556" s="97">
        <f>ROUND((S3556*$AB$2)+Z3556,0)</f>
        <v>0</v>
      </c>
      <c r="AC3556" s="98">
        <f t="shared" si="1955"/>
        <v>0</v>
      </c>
      <c r="AD3556" s="77" t="s">
        <v>5891</v>
      </c>
      <c r="AE3556" s="54">
        <v>0</v>
      </c>
      <c r="AF3556" s="17"/>
    </row>
    <row r="3557" spans="1:32" ht="12.75" customHeight="1" x14ac:dyDescent="0.3">
      <c r="A3557" s="73" t="s">
        <v>35</v>
      </c>
      <c r="B3557" s="74" t="s">
        <v>3891</v>
      </c>
      <c r="C3557" s="48" t="s">
        <v>1370</v>
      </c>
      <c r="D3557" s="48">
        <v>1</v>
      </c>
      <c r="E3557" s="48">
        <v>2834</v>
      </c>
      <c r="F3557" s="48" t="s">
        <v>6126</v>
      </c>
      <c r="G3557" s="48">
        <v>2</v>
      </c>
      <c r="H3557" s="75">
        <f t="shared" si="1956"/>
        <v>-0.76086956521739135</v>
      </c>
      <c r="I3557" s="74">
        <v>55</v>
      </c>
      <c r="J3557" s="74">
        <v>230</v>
      </c>
      <c r="K3557" s="48">
        <f>I3557</f>
        <v>55</v>
      </c>
      <c r="L3557" s="48"/>
      <c r="M3557" s="48">
        <f t="shared" si="1952"/>
        <v>55</v>
      </c>
      <c r="N3557" s="48">
        <v>17003</v>
      </c>
      <c r="O3557" s="56">
        <v>0.45351999999999998</v>
      </c>
      <c r="P3557" s="48" t="str">
        <f t="shared" si="1937"/>
        <v>85603 BK</v>
      </c>
      <c r="Q3557" s="76" t="s">
        <v>6187</v>
      </c>
      <c r="R3557" s="76" t="s">
        <v>6187</v>
      </c>
      <c r="S3557" s="49">
        <f t="shared" si="1957"/>
        <v>0</v>
      </c>
      <c r="T3557" s="49">
        <f t="shared" si="1939"/>
        <v>0</v>
      </c>
      <c r="U3557" s="49">
        <v>3.9230769230769229</v>
      </c>
      <c r="V3557" s="49">
        <f t="shared" si="1924"/>
        <v>3.9230769230769229</v>
      </c>
      <c r="W3557" s="49">
        <f t="shared" si="1945"/>
        <v>0</v>
      </c>
      <c r="X3557" s="90">
        <f>ROUNDUP(S3557*$X$4,0)</f>
        <v>0</v>
      </c>
      <c r="Y3557" s="91">
        <f t="shared" si="1953"/>
        <v>0</v>
      </c>
      <c r="Z3557" s="93">
        <f t="shared" si="1950"/>
        <v>0</v>
      </c>
      <c r="AA3557" s="94">
        <f t="shared" si="1954"/>
        <v>0</v>
      </c>
      <c r="AB3557" s="97">
        <f t="shared" ref="AB3557:AB3564" si="1958">ROUND((S3557*$AB$4)+Z3557,0)</f>
        <v>0</v>
      </c>
      <c r="AC3557" s="98">
        <f t="shared" si="1955"/>
        <v>0</v>
      </c>
      <c r="AD3557" s="77" t="s">
        <v>3</v>
      </c>
      <c r="AE3557" s="54">
        <v>0</v>
      </c>
      <c r="AF3557" s="17"/>
    </row>
    <row r="3558" spans="1:32" ht="16.899999999999999" customHeight="1" x14ac:dyDescent="0.3">
      <c r="A3558" s="73" t="s">
        <v>35</v>
      </c>
      <c r="B3558" s="74" t="s">
        <v>5040</v>
      </c>
      <c r="C3558" s="48" t="s">
        <v>1797</v>
      </c>
      <c r="D3558" s="48">
        <v>50</v>
      </c>
      <c r="E3558" s="48">
        <v>4445</v>
      </c>
      <c r="F3558" s="48" t="s">
        <v>5912</v>
      </c>
      <c r="G3558" s="48" t="s">
        <v>122</v>
      </c>
      <c r="H3558" s="75">
        <f t="shared" si="1956"/>
        <v>0.14285714285714285</v>
      </c>
      <c r="I3558" s="74">
        <v>32</v>
      </c>
      <c r="J3558" s="74">
        <v>28</v>
      </c>
      <c r="K3558" s="48">
        <f>J3558</f>
        <v>28</v>
      </c>
      <c r="L3558" s="48">
        <f>$L$3</f>
        <v>-4</v>
      </c>
      <c r="M3558" s="48">
        <f t="shared" si="1952"/>
        <v>24</v>
      </c>
      <c r="N3558" s="48">
        <v>1</v>
      </c>
      <c r="O3558" s="56">
        <v>12.01</v>
      </c>
      <c r="P3558" s="48" t="str">
        <f t="shared" si="1937"/>
        <v>F2213/16 BL</v>
      </c>
      <c r="Q3558" s="76">
        <v>0</v>
      </c>
      <c r="R3558" s="76">
        <v>4</v>
      </c>
      <c r="S3558" s="49">
        <f t="shared" si="1957"/>
        <v>4.6153846153846158E-3</v>
      </c>
      <c r="T3558" s="49">
        <f t="shared" si="1939"/>
        <v>0.23076923076923078</v>
      </c>
      <c r="U3558" s="49">
        <v>111.80461538461537</v>
      </c>
      <c r="V3558" s="49">
        <f t="shared" si="1924"/>
        <v>2.2360923076923074</v>
      </c>
      <c r="W3558" s="49">
        <f t="shared" si="1945"/>
        <v>0.11076923076923079</v>
      </c>
      <c r="X3558" s="90">
        <f>ROUNDUP(S3558*$X$4,0)</f>
        <v>1</v>
      </c>
      <c r="Y3558" s="91">
        <f t="shared" si="1953"/>
        <v>12.01</v>
      </c>
      <c r="Z3558" s="93">
        <f t="shared" si="1950"/>
        <v>1</v>
      </c>
      <c r="AA3558" s="94">
        <f t="shared" si="1954"/>
        <v>12.01</v>
      </c>
      <c r="AB3558" s="97">
        <f t="shared" si="1958"/>
        <v>1</v>
      </c>
      <c r="AC3558" s="98">
        <f t="shared" si="1955"/>
        <v>12.01</v>
      </c>
      <c r="AD3558" s="77" t="s">
        <v>3</v>
      </c>
      <c r="AE3558" s="54">
        <v>12.01</v>
      </c>
      <c r="AF3558" s="17"/>
    </row>
    <row r="3559" spans="1:32" ht="16.899999999999999" customHeight="1" x14ac:dyDescent="0.3">
      <c r="A3559" s="73" t="s">
        <v>7</v>
      </c>
      <c r="B3559" s="74" t="s">
        <v>3893</v>
      </c>
      <c r="C3559" s="48" t="s">
        <v>1370</v>
      </c>
      <c r="D3559" s="48">
        <v>1000</v>
      </c>
      <c r="E3559" s="48">
        <v>2834</v>
      </c>
      <c r="F3559" s="48" t="s">
        <v>6126</v>
      </c>
      <c r="G3559" s="48">
        <v>2</v>
      </c>
      <c r="H3559" s="75">
        <f t="shared" si="1956"/>
        <v>0</v>
      </c>
      <c r="I3559" s="74">
        <v>40</v>
      </c>
      <c r="J3559" s="74">
        <f>I3559</f>
        <v>40</v>
      </c>
      <c r="K3559" s="48">
        <f>I3559</f>
        <v>40</v>
      </c>
      <c r="L3559" s="48"/>
      <c r="M3559" s="48">
        <f t="shared" si="1952"/>
        <v>40</v>
      </c>
      <c r="N3559" s="48">
        <v>5</v>
      </c>
      <c r="O3559" s="56">
        <v>481.95355000000001</v>
      </c>
      <c r="P3559" s="48" t="str">
        <f t="shared" si="1937"/>
        <v>86508CY SL</v>
      </c>
      <c r="Q3559" s="76">
        <v>1</v>
      </c>
      <c r="R3559" s="76">
        <v>4</v>
      </c>
      <c r="S3559" s="49">
        <f t="shared" si="1957"/>
        <v>1.5384615384615385E-2</v>
      </c>
      <c r="T3559" s="49">
        <f t="shared" si="1939"/>
        <v>15.384615384615385</v>
      </c>
      <c r="U3559" s="49">
        <v>18.807692307692307</v>
      </c>
      <c r="V3559" s="49">
        <f t="shared" si="1924"/>
        <v>1.8807692307692307E-2</v>
      </c>
      <c r="W3559" s="49">
        <f t="shared" si="1945"/>
        <v>0.61538461538461542</v>
      </c>
      <c r="X3559" s="90">
        <f>ROUND(S3559*$X$4,0)</f>
        <v>0</v>
      </c>
      <c r="Y3559" s="91">
        <f t="shared" si="1953"/>
        <v>0</v>
      </c>
      <c r="Z3559" s="93">
        <f t="shared" si="1950"/>
        <v>1</v>
      </c>
      <c r="AA3559" s="94">
        <f t="shared" si="1954"/>
        <v>481.95355000000001</v>
      </c>
      <c r="AB3559" s="97">
        <f t="shared" si="1958"/>
        <v>1</v>
      </c>
      <c r="AC3559" s="98">
        <f t="shared" si="1955"/>
        <v>481.95355000000001</v>
      </c>
      <c r="AD3559" s="77" t="s">
        <v>3</v>
      </c>
      <c r="AE3559" s="54">
        <v>481.95355000000001</v>
      </c>
      <c r="AF3559" s="17"/>
    </row>
    <row r="3560" spans="1:32" ht="16.899999999999999" customHeight="1" x14ac:dyDescent="0.3">
      <c r="A3560" s="73" t="s">
        <v>35</v>
      </c>
      <c r="B3560" s="74" t="s">
        <v>5193</v>
      </c>
      <c r="C3560" s="48" t="s">
        <v>1797</v>
      </c>
      <c r="D3560" s="48">
        <v>35</v>
      </c>
      <c r="E3560" s="48">
        <v>4445</v>
      </c>
      <c r="F3560" s="48" t="s">
        <v>5912</v>
      </c>
      <c r="G3560" s="48" t="s">
        <v>122</v>
      </c>
      <c r="H3560" s="75">
        <f t="shared" si="1956"/>
        <v>6.8965517241379309E-2</v>
      </c>
      <c r="I3560" s="74">
        <v>62</v>
      </c>
      <c r="J3560" s="74">
        <v>58</v>
      </c>
      <c r="K3560" s="48">
        <f>J3560</f>
        <v>58</v>
      </c>
      <c r="L3560" s="48">
        <f>$L$3</f>
        <v>-4</v>
      </c>
      <c r="M3560" s="48">
        <f t="shared" si="1952"/>
        <v>54</v>
      </c>
      <c r="N3560" s="48">
        <v>0</v>
      </c>
      <c r="O3560" s="56">
        <v>12.01</v>
      </c>
      <c r="P3560" s="48" t="str">
        <f t="shared" si="1937"/>
        <v>F2213/8 YL</v>
      </c>
      <c r="Q3560" s="76">
        <v>2</v>
      </c>
      <c r="R3560" s="76">
        <v>4</v>
      </c>
      <c r="S3560" s="49">
        <f t="shared" si="1957"/>
        <v>2.6153846153846153E-2</v>
      </c>
      <c r="T3560" s="49">
        <f t="shared" si="1939"/>
        <v>0.91538461538461535</v>
      </c>
      <c r="U3560" s="49">
        <v>80.356923076923067</v>
      </c>
      <c r="V3560" s="49">
        <f t="shared" si="1924"/>
        <v>2.2959120879120878</v>
      </c>
      <c r="W3560" s="49">
        <f t="shared" si="1945"/>
        <v>1.4123076923076923</v>
      </c>
      <c r="X3560" s="90">
        <f>ROUND(S3560*$X$4,0)</f>
        <v>0</v>
      </c>
      <c r="Y3560" s="91">
        <f t="shared" si="1953"/>
        <v>0</v>
      </c>
      <c r="Z3560" s="93">
        <f t="shared" si="1950"/>
        <v>1</v>
      </c>
      <c r="AA3560" s="94">
        <f t="shared" si="1954"/>
        <v>12.01</v>
      </c>
      <c r="AB3560" s="97">
        <f t="shared" si="1958"/>
        <v>1</v>
      </c>
      <c r="AC3560" s="98">
        <f t="shared" si="1955"/>
        <v>12.01</v>
      </c>
      <c r="AD3560" s="77" t="s">
        <v>3</v>
      </c>
      <c r="AE3560" s="54">
        <v>12.01</v>
      </c>
      <c r="AF3560" s="17"/>
    </row>
    <row r="3561" spans="1:32" ht="16.899999999999999" customHeight="1" x14ac:dyDescent="0.3">
      <c r="A3561" s="73" t="s">
        <v>7</v>
      </c>
      <c r="B3561" s="74" t="s">
        <v>3896</v>
      </c>
      <c r="C3561" s="48" t="s">
        <v>1370</v>
      </c>
      <c r="D3561" s="48">
        <v>100</v>
      </c>
      <c r="E3561" s="48">
        <v>2834</v>
      </c>
      <c r="F3561" s="48" t="s">
        <v>6126</v>
      </c>
      <c r="G3561" s="48">
        <v>2</v>
      </c>
      <c r="H3561" s="75">
        <f t="shared" si="1956"/>
        <v>0</v>
      </c>
      <c r="I3561" s="74">
        <v>40</v>
      </c>
      <c r="J3561" s="74">
        <f t="shared" ref="J3561:J3562" si="1959">I3561</f>
        <v>40</v>
      </c>
      <c r="K3561" s="48">
        <f>I3561</f>
        <v>40</v>
      </c>
      <c r="L3561" s="48"/>
      <c r="M3561" s="48">
        <f t="shared" si="1952"/>
        <v>40</v>
      </c>
      <c r="N3561" s="48">
        <v>2</v>
      </c>
      <c r="O3561" s="56">
        <v>40.635829999999999</v>
      </c>
      <c r="P3561" s="48" t="str">
        <f t="shared" si="1937"/>
        <v>86603CY SL</v>
      </c>
      <c r="Q3561" s="76">
        <v>2</v>
      </c>
      <c r="R3561" s="76">
        <v>2</v>
      </c>
      <c r="S3561" s="49">
        <f t="shared" si="1957"/>
        <v>2.3846153846153847E-2</v>
      </c>
      <c r="T3561" s="49">
        <f t="shared" si="1939"/>
        <v>2.3846153846153846</v>
      </c>
      <c r="U3561" s="49">
        <v>7.5769230769230766</v>
      </c>
      <c r="V3561" s="49">
        <f t="shared" si="1924"/>
        <v>7.5769230769230769E-2</v>
      </c>
      <c r="W3561" s="49">
        <f t="shared" si="1945"/>
        <v>0.9538461538461539</v>
      </c>
      <c r="X3561" s="90">
        <f>ROUND(S3561*$X$4,0)</f>
        <v>0</v>
      </c>
      <c r="Y3561" s="91">
        <f t="shared" si="1953"/>
        <v>0</v>
      </c>
      <c r="Z3561" s="93">
        <f t="shared" si="1950"/>
        <v>1</v>
      </c>
      <c r="AA3561" s="94">
        <f t="shared" si="1954"/>
        <v>40.635829999999999</v>
      </c>
      <c r="AB3561" s="97">
        <f t="shared" si="1958"/>
        <v>1</v>
      </c>
      <c r="AC3561" s="98">
        <f t="shared" si="1955"/>
        <v>40.635829999999999</v>
      </c>
      <c r="AD3561" s="77" t="s">
        <v>3</v>
      </c>
      <c r="AE3561" s="54">
        <v>40.635829999999999</v>
      </c>
      <c r="AF3561" s="17"/>
    </row>
    <row r="3562" spans="1:32" ht="16.899999999999999" customHeight="1" x14ac:dyDescent="0.3">
      <c r="A3562" s="73" t="s">
        <v>35</v>
      </c>
      <c r="B3562" s="74" t="s">
        <v>3897</v>
      </c>
      <c r="C3562" s="48" t="s">
        <v>1370</v>
      </c>
      <c r="D3562" s="48">
        <v>100</v>
      </c>
      <c r="E3562" s="48">
        <v>2834</v>
      </c>
      <c r="F3562" s="48" t="s">
        <v>6126</v>
      </c>
      <c r="G3562" s="48">
        <v>2</v>
      </c>
      <c r="H3562" s="75">
        <f t="shared" si="1956"/>
        <v>0</v>
      </c>
      <c r="I3562" s="74">
        <v>40</v>
      </c>
      <c r="J3562" s="74">
        <f t="shared" si="1959"/>
        <v>40</v>
      </c>
      <c r="K3562" s="48">
        <f>I3562</f>
        <v>40</v>
      </c>
      <c r="L3562" s="48"/>
      <c r="M3562" s="48">
        <f t="shared" si="1952"/>
        <v>40</v>
      </c>
      <c r="N3562" s="48">
        <v>0</v>
      </c>
      <c r="O3562" s="56">
        <v>50.72484</v>
      </c>
      <c r="P3562" s="48" t="str">
        <f t="shared" si="1937"/>
        <v>86605CY SL</v>
      </c>
      <c r="Q3562" s="76">
        <v>3</v>
      </c>
      <c r="R3562" s="76">
        <v>9</v>
      </c>
      <c r="S3562" s="49">
        <f t="shared" si="1957"/>
        <v>4.2692307692307696E-2</v>
      </c>
      <c r="T3562" s="49">
        <f t="shared" si="1939"/>
        <v>4.2692307692307701</v>
      </c>
      <c r="U3562" s="49">
        <v>37.53846153846154</v>
      </c>
      <c r="V3562" s="49">
        <f t="shared" si="1924"/>
        <v>0.37538461538461543</v>
      </c>
      <c r="W3562" s="49">
        <f t="shared" si="1945"/>
        <v>1.7076923076923078</v>
      </c>
      <c r="X3562" s="90">
        <f>ROUND(S3562*$X$4,0)</f>
        <v>0</v>
      </c>
      <c r="Y3562" s="91">
        <f t="shared" si="1953"/>
        <v>0</v>
      </c>
      <c r="Z3562" s="93">
        <f t="shared" si="1950"/>
        <v>2</v>
      </c>
      <c r="AA3562" s="94">
        <f t="shared" si="1954"/>
        <v>101.44968</v>
      </c>
      <c r="AB3562" s="97">
        <f t="shared" si="1958"/>
        <v>2</v>
      </c>
      <c r="AC3562" s="98">
        <f t="shared" si="1955"/>
        <v>101.44968</v>
      </c>
      <c r="AD3562" s="77" t="s">
        <v>3</v>
      </c>
      <c r="AE3562" s="54">
        <v>101.44968</v>
      </c>
      <c r="AF3562" s="17"/>
    </row>
    <row r="3563" spans="1:32" ht="16.899999999999999" customHeight="1" x14ac:dyDescent="0.3">
      <c r="A3563" s="73" t="s">
        <v>35</v>
      </c>
      <c r="B3563" s="74" t="s">
        <v>3176</v>
      </c>
      <c r="C3563" s="48" t="s">
        <v>1797</v>
      </c>
      <c r="D3563" s="48">
        <v>1</v>
      </c>
      <c r="E3563" s="48">
        <v>7400</v>
      </c>
      <c r="F3563" s="48" t="s">
        <v>6139</v>
      </c>
      <c r="G3563" s="48" t="s">
        <v>112</v>
      </c>
      <c r="H3563" s="75">
        <f t="shared" si="1956"/>
        <v>0</v>
      </c>
      <c r="I3563" s="74">
        <v>108</v>
      </c>
      <c r="J3563" s="74">
        <v>108</v>
      </c>
      <c r="K3563" s="48">
        <f>I3563</f>
        <v>108</v>
      </c>
      <c r="L3563" s="48">
        <f>$L$3</f>
        <v>-4</v>
      </c>
      <c r="M3563" s="48">
        <f t="shared" si="1952"/>
        <v>104</v>
      </c>
      <c r="N3563" s="48">
        <v>0</v>
      </c>
      <c r="O3563" s="56">
        <v>0</v>
      </c>
      <c r="P3563" s="48" t="str">
        <f t="shared" si="1937"/>
        <v>F221V1/8 BL</v>
      </c>
      <c r="Q3563" s="76" t="s">
        <v>6187</v>
      </c>
      <c r="R3563" s="76" t="s">
        <v>6187</v>
      </c>
      <c r="S3563" s="49">
        <f t="shared" si="1957"/>
        <v>0</v>
      </c>
      <c r="T3563" s="49">
        <f t="shared" si="1939"/>
        <v>0</v>
      </c>
      <c r="U3563" s="49">
        <v>54.192307692307686</v>
      </c>
      <c r="V3563" s="49">
        <f t="shared" si="1924"/>
        <v>54.192307692307686</v>
      </c>
      <c r="W3563" s="49">
        <f t="shared" si="1945"/>
        <v>0</v>
      </c>
      <c r="X3563" s="90">
        <f>ROUNDUP(S3563*$X$4,0)</f>
        <v>0</v>
      </c>
      <c r="Y3563" s="91">
        <f t="shared" si="1953"/>
        <v>0</v>
      </c>
      <c r="Z3563" s="93">
        <f t="shared" si="1950"/>
        <v>0</v>
      </c>
      <c r="AA3563" s="94">
        <f t="shared" si="1954"/>
        <v>0</v>
      </c>
      <c r="AB3563" s="97">
        <f t="shared" si="1958"/>
        <v>0</v>
      </c>
      <c r="AC3563" s="98">
        <f t="shared" si="1955"/>
        <v>0</v>
      </c>
      <c r="AD3563" s="77" t="s">
        <v>5890</v>
      </c>
      <c r="AE3563" s="54">
        <v>0</v>
      </c>
      <c r="AF3563" s="17"/>
    </row>
    <row r="3564" spans="1:32" ht="16.899999999999999" customHeight="1" x14ac:dyDescent="0.3">
      <c r="A3564" s="73" t="s">
        <v>7</v>
      </c>
      <c r="B3564" s="74" t="s">
        <v>4222</v>
      </c>
      <c r="C3564" s="48" t="s">
        <v>1154</v>
      </c>
      <c r="D3564" s="48">
        <v>100</v>
      </c>
      <c r="E3564" s="48">
        <v>2834</v>
      </c>
      <c r="F3564" s="48" t="s">
        <v>6126</v>
      </c>
      <c r="G3564" s="48">
        <v>2</v>
      </c>
      <c r="H3564" s="75">
        <f t="shared" si="1956"/>
        <v>0</v>
      </c>
      <c r="I3564" s="74">
        <v>50</v>
      </c>
      <c r="J3564" s="74">
        <f>I3564</f>
        <v>50</v>
      </c>
      <c r="K3564" s="48">
        <f>I3564</f>
        <v>50</v>
      </c>
      <c r="L3564" s="48"/>
      <c r="M3564" s="48">
        <f t="shared" si="1952"/>
        <v>50</v>
      </c>
      <c r="N3564" s="48">
        <v>3</v>
      </c>
      <c r="O3564" s="56">
        <v>82.858220000000003</v>
      </c>
      <c r="P3564" s="48" t="str">
        <f t="shared" si="1937"/>
        <v>5060/20C SL</v>
      </c>
      <c r="Q3564" s="76">
        <v>17</v>
      </c>
      <c r="R3564" s="76">
        <v>32</v>
      </c>
      <c r="S3564" s="49">
        <f t="shared" si="1957"/>
        <v>0.22</v>
      </c>
      <c r="T3564" s="49">
        <f t="shared" si="1939"/>
        <v>22</v>
      </c>
      <c r="U3564" s="49">
        <v>27.76923076923077</v>
      </c>
      <c r="V3564" s="49">
        <f t="shared" si="1924"/>
        <v>0.27769230769230768</v>
      </c>
      <c r="W3564" s="49">
        <f t="shared" si="1945"/>
        <v>11</v>
      </c>
      <c r="X3564" s="90">
        <f>ROUND(S3564*$X$4,0)</f>
        <v>1</v>
      </c>
      <c r="Y3564" s="91">
        <f t="shared" si="1953"/>
        <v>82.858220000000003</v>
      </c>
      <c r="Z3564" s="93">
        <f t="shared" si="1950"/>
        <v>12</v>
      </c>
      <c r="AA3564" s="94">
        <f t="shared" si="1954"/>
        <v>994.29863999999998</v>
      </c>
      <c r="AB3564" s="97">
        <f t="shared" si="1958"/>
        <v>13</v>
      </c>
      <c r="AC3564" s="98">
        <f t="shared" si="1955"/>
        <v>1077.1568600000001</v>
      </c>
      <c r="AD3564" s="77" t="s">
        <v>3</v>
      </c>
      <c r="AE3564" s="54">
        <v>1077.1568600000001</v>
      </c>
      <c r="AF3564" s="17"/>
    </row>
    <row r="3565" spans="1:32" ht="16.899999999999999" customHeight="1" x14ac:dyDescent="0.3">
      <c r="A3565" s="73" t="s">
        <v>7</v>
      </c>
      <c r="B3565" s="74" t="s">
        <v>3183</v>
      </c>
      <c r="C3565" s="48" t="s">
        <v>2144</v>
      </c>
      <c r="D3565" s="48">
        <v>1000</v>
      </c>
      <c r="E3565" s="48">
        <v>4013</v>
      </c>
      <c r="F3565" s="48" t="s">
        <v>6180</v>
      </c>
      <c r="G3565" s="48" t="s">
        <v>11</v>
      </c>
      <c r="H3565" s="75">
        <f t="shared" si="1956"/>
        <v>0</v>
      </c>
      <c r="I3565" s="74">
        <v>5</v>
      </c>
      <c r="J3565" s="74">
        <v>5</v>
      </c>
      <c r="K3565" s="48">
        <f>J3565</f>
        <v>5</v>
      </c>
      <c r="L3565" s="48"/>
      <c r="M3565" s="48">
        <f t="shared" si="1952"/>
        <v>5</v>
      </c>
      <c r="N3565" s="48">
        <v>0</v>
      </c>
      <c r="O3565" s="56">
        <v>1530.5258100000001</v>
      </c>
      <c r="P3565" s="48" t="str">
        <f t="shared" si="1937"/>
        <v>M1252 WH</v>
      </c>
      <c r="Q3565" s="76">
        <v>1</v>
      </c>
      <c r="R3565" s="76">
        <v>2</v>
      </c>
      <c r="S3565" s="49">
        <f t="shared" si="1957"/>
        <v>1.3076923076923076E-2</v>
      </c>
      <c r="T3565" s="49">
        <f t="shared" si="1939"/>
        <v>13.076923076923077</v>
      </c>
      <c r="U3565" s="49">
        <v>29.73076923076923</v>
      </c>
      <c r="V3565" s="49">
        <f t="shared" si="1924"/>
        <v>2.9730769230769231E-2</v>
      </c>
      <c r="W3565" s="49">
        <f t="shared" si="1945"/>
        <v>6.5384615384615374E-2</v>
      </c>
      <c r="X3565" s="90">
        <f>ROUNDUP(S3565*$X$2,0)</f>
        <v>1</v>
      </c>
      <c r="Y3565" s="91">
        <f t="shared" si="1953"/>
        <v>1530.5258100000001</v>
      </c>
      <c r="Z3565" s="93">
        <f t="shared" si="1950"/>
        <v>1</v>
      </c>
      <c r="AA3565" s="94">
        <f t="shared" si="1954"/>
        <v>1530.5258100000001</v>
      </c>
      <c r="AB3565" s="97">
        <f>ROUND((S3565*$AB$2)+Z3565,0)</f>
        <v>1</v>
      </c>
      <c r="AC3565" s="98">
        <f t="shared" si="1955"/>
        <v>1530.5258100000001</v>
      </c>
      <c r="AD3565" s="77" t="s">
        <v>5891</v>
      </c>
      <c r="AE3565" s="54">
        <v>1530.5258100000001</v>
      </c>
      <c r="AF3565" s="17"/>
    </row>
    <row r="3566" spans="1:32" ht="16.899999999999999" customHeight="1" x14ac:dyDescent="0.3">
      <c r="A3566" s="73" t="s">
        <v>7</v>
      </c>
      <c r="B3566" s="74" t="s">
        <v>2003</v>
      </c>
      <c r="C3566" s="48" t="s">
        <v>10</v>
      </c>
      <c r="D3566" s="48">
        <v>100</v>
      </c>
      <c r="E3566" s="48">
        <v>621</v>
      </c>
      <c r="F3566" s="48" t="s">
        <v>6128</v>
      </c>
      <c r="G3566" s="48" t="s">
        <v>35</v>
      </c>
      <c r="H3566" s="75">
        <f t="shared" si="1956"/>
        <v>-0.71698113207547165</v>
      </c>
      <c r="I3566" s="74">
        <v>15</v>
      </c>
      <c r="J3566" s="74">
        <v>53</v>
      </c>
      <c r="K3566" s="48">
        <f>I3566</f>
        <v>15</v>
      </c>
      <c r="L3566" s="48">
        <v>-4</v>
      </c>
      <c r="M3566" s="48">
        <f t="shared" si="1952"/>
        <v>11</v>
      </c>
      <c r="N3566" s="48">
        <v>35</v>
      </c>
      <c r="O3566" s="56">
        <v>13.888999999999999</v>
      </c>
      <c r="P3566" s="48" t="str">
        <f t="shared" si="1937"/>
        <v>5475C SL</v>
      </c>
      <c r="Q3566" s="76">
        <v>81</v>
      </c>
      <c r="R3566" s="76">
        <v>206</v>
      </c>
      <c r="S3566" s="49">
        <f t="shared" si="1957"/>
        <v>1.1099999999999999</v>
      </c>
      <c r="T3566" s="49">
        <f t="shared" si="1939"/>
        <v>110.99999999999999</v>
      </c>
      <c r="U3566" s="49">
        <v>659.07692307692309</v>
      </c>
      <c r="V3566" s="49">
        <f t="shared" si="1924"/>
        <v>6.5907692307692312</v>
      </c>
      <c r="W3566" s="49">
        <f t="shared" si="1945"/>
        <v>12.209999999999999</v>
      </c>
      <c r="X3566" s="90">
        <f>ROUND(S3566*$X$2,0)</f>
        <v>8</v>
      </c>
      <c r="Y3566" s="91">
        <f t="shared" si="1953"/>
        <v>111.11199999999999</v>
      </c>
      <c r="Z3566" s="93">
        <f t="shared" si="1950"/>
        <v>20</v>
      </c>
      <c r="AA3566" s="94">
        <f t="shared" si="1954"/>
        <v>277.77999999999997</v>
      </c>
      <c r="AB3566" s="97">
        <f>ROUND((S3566*$AB$2)+Z3566,0)</f>
        <v>28</v>
      </c>
      <c r="AC3566" s="98">
        <f t="shared" si="1955"/>
        <v>388.892</v>
      </c>
      <c r="AD3566" s="77" t="s">
        <v>3</v>
      </c>
      <c r="AE3566" s="54">
        <v>388.892</v>
      </c>
      <c r="AF3566" s="17"/>
    </row>
    <row r="3567" spans="1:32" ht="16.899999999999999" customHeight="1" x14ac:dyDescent="0.3">
      <c r="A3567" s="73" t="s">
        <v>35</v>
      </c>
      <c r="B3567" s="74" t="s">
        <v>3691</v>
      </c>
      <c r="C3567" s="48" t="s">
        <v>1797</v>
      </c>
      <c r="D3567" s="48">
        <v>100</v>
      </c>
      <c r="E3567" s="48">
        <v>7880</v>
      </c>
      <c r="F3567" s="48" t="s">
        <v>5908</v>
      </c>
      <c r="G3567" s="48" t="s">
        <v>122</v>
      </c>
      <c r="H3567" s="75">
        <f t="shared" si="1956"/>
        <v>0.55555555555555558</v>
      </c>
      <c r="I3567" s="74">
        <v>140</v>
      </c>
      <c r="J3567" s="74">
        <v>90</v>
      </c>
      <c r="K3567" s="48">
        <f>J3567</f>
        <v>90</v>
      </c>
      <c r="L3567" s="48">
        <f>$L$3</f>
        <v>-4</v>
      </c>
      <c r="M3567" s="48">
        <f t="shared" si="1952"/>
        <v>86</v>
      </c>
      <c r="N3567" s="48">
        <v>4</v>
      </c>
      <c r="O3567" s="56">
        <v>13.25714</v>
      </c>
      <c r="P3567" s="48" t="str">
        <f t="shared" si="1937"/>
        <v>F2213/32 RD</v>
      </c>
      <c r="Q3567" s="76">
        <v>7</v>
      </c>
      <c r="R3567" s="76">
        <v>37</v>
      </c>
      <c r="S3567" s="49">
        <f t="shared" si="1957"/>
        <v>0.11807692307692308</v>
      </c>
      <c r="T3567" s="49">
        <f t="shared" si="1939"/>
        <v>11.807692307692308</v>
      </c>
      <c r="U3567" s="49">
        <v>15.706153846153846</v>
      </c>
      <c r="V3567" s="49">
        <f t="shared" si="1924"/>
        <v>0.15706153846153847</v>
      </c>
      <c r="W3567" s="49">
        <f t="shared" si="1945"/>
        <v>10.154615384615385</v>
      </c>
      <c r="X3567" s="90">
        <f>ROUND(S3567*$X$4,0)</f>
        <v>1</v>
      </c>
      <c r="Y3567" s="91">
        <f t="shared" si="1953"/>
        <v>13.25714</v>
      </c>
      <c r="Z3567" s="93">
        <f t="shared" si="1950"/>
        <v>11</v>
      </c>
      <c r="AA3567" s="94">
        <f t="shared" si="1954"/>
        <v>145.82854</v>
      </c>
      <c r="AB3567" s="97">
        <f>ROUND((S3567*$AB$4)+Z3567,0)</f>
        <v>12</v>
      </c>
      <c r="AC3567" s="98">
        <f t="shared" si="1955"/>
        <v>159.08568</v>
      </c>
      <c r="AD3567" s="77" t="s">
        <v>3</v>
      </c>
      <c r="AE3567" s="54">
        <v>159.08568</v>
      </c>
      <c r="AF3567" s="17"/>
    </row>
    <row r="3568" spans="1:32" ht="12.75" customHeight="1" x14ac:dyDescent="0.3">
      <c r="A3568" s="73" t="s">
        <v>35</v>
      </c>
      <c r="B3568" s="74" t="s">
        <v>749</v>
      </c>
      <c r="C3568" s="48" t="s">
        <v>40</v>
      </c>
      <c r="D3568" s="48">
        <v>100</v>
      </c>
      <c r="E3568" s="48">
        <v>4003</v>
      </c>
      <c r="F3568" s="48" t="s">
        <v>5909</v>
      </c>
      <c r="G3568" s="48" t="s">
        <v>112</v>
      </c>
      <c r="H3568" s="75">
        <f t="shared" si="1956"/>
        <v>0.4</v>
      </c>
      <c r="I3568" s="74">
        <v>49</v>
      </c>
      <c r="J3568" s="74">
        <v>35</v>
      </c>
      <c r="K3568" s="48">
        <f>J3568</f>
        <v>35</v>
      </c>
      <c r="L3568" s="48">
        <f>$L$3</f>
        <v>-4</v>
      </c>
      <c r="M3568" s="48">
        <f t="shared" si="1952"/>
        <v>31</v>
      </c>
      <c r="N3568" s="48">
        <v>45</v>
      </c>
      <c r="O3568" s="56">
        <v>4.1746100000000004</v>
      </c>
      <c r="P3568" s="48" t="str">
        <f t="shared" si="1937"/>
        <v>3047 BL</v>
      </c>
      <c r="Q3568" s="76">
        <v>21</v>
      </c>
      <c r="R3568" s="76">
        <v>69</v>
      </c>
      <c r="S3568" s="49">
        <f t="shared" si="1957"/>
        <v>0.30576923076923079</v>
      </c>
      <c r="T3568" s="49">
        <f t="shared" si="1939"/>
        <v>30.57692307692308</v>
      </c>
      <c r="U3568" s="49">
        <v>30.57692307692308</v>
      </c>
      <c r="V3568" s="49">
        <f t="shared" si="1924"/>
        <v>0.30576923076923079</v>
      </c>
      <c r="W3568" s="49">
        <f t="shared" si="1945"/>
        <v>9.4788461538461544</v>
      </c>
      <c r="X3568" s="90">
        <f>ROUND(S3568*$X$4,0)</f>
        <v>2</v>
      </c>
      <c r="Y3568" s="91">
        <f t="shared" si="1953"/>
        <v>8.3492200000000008</v>
      </c>
      <c r="Z3568" s="93">
        <f t="shared" si="1950"/>
        <v>11</v>
      </c>
      <c r="AA3568" s="94">
        <f t="shared" si="1954"/>
        <v>45.920710000000007</v>
      </c>
      <c r="AB3568" s="97">
        <f>ROUND((S3568*$AB$4)+Z3568,0)</f>
        <v>13</v>
      </c>
      <c r="AC3568" s="98">
        <f t="shared" si="1955"/>
        <v>54.269930000000002</v>
      </c>
      <c r="AD3568" s="77" t="s">
        <v>3</v>
      </c>
      <c r="AE3568" s="54">
        <v>54.269930000000002</v>
      </c>
      <c r="AF3568" s="17"/>
    </row>
    <row r="3569" spans="1:32" ht="12.75" customHeight="1" x14ac:dyDescent="0.3">
      <c r="A3569" s="73" t="s">
        <v>35</v>
      </c>
      <c r="B3569" s="74" t="s">
        <v>3906</v>
      </c>
      <c r="C3569" s="48" t="s">
        <v>2144</v>
      </c>
      <c r="D3569" s="48">
        <v>1</v>
      </c>
      <c r="E3569" s="48">
        <v>4013</v>
      </c>
      <c r="F3569" s="48" t="s">
        <v>6180</v>
      </c>
      <c r="G3569" s="48" t="s">
        <v>35</v>
      </c>
      <c r="H3569" s="75">
        <f t="shared" si="1956"/>
        <v>0.14893617021276595</v>
      </c>
      <c r="I3569" s="74">
        <v>108</v>
      </c>
      <c r="J3569" s="74">
        <v>94</v>
      </c>
      <c r="K3569" s="48">
        <f>J3569</f>
        <v>94</v>
      </c>
      <c r="L3569" s="48">
        <f>$L$3</f>
        <v>-4</v>
      </c>
      <c r="M3569" s="48">
        <f t="shared" si="1952"/>
        <v>90</v>
      </c>
      <c r="N3569" s="48">
        <v>2568</v>
      </c>
      <c r="O3569" s="56">
        <v>1.74</v>
      </c>
      <c r="P3569" s="48" t="str">
        <f t="shared" si="1937"/>
        <v>M1234 WH</v>
      </c>
      <c r="Q3569" s="76" t="s">
        <v>6187</v>
      </c>
      <c r="R3569" s="76" t="s">
        <v>6187</v>
      </c>
      <c r="S3569" s="49">
        <f t="shared" si="1957"/>
        <v>0</v>
      </c>
      <c r="T3569" s="49">
        <f t="shared" si="1939"/>
        <v>0</v>
      </c>
      <c r="U3569" s="49">
        <v>29.500000000000004</v>
      </c>
      <c r="V3569" s="49">
        <f t="shared" si="1924"/>
        <v>29.500000000000004</v>
      </c>
      <c r="W3569" s="49">
        <f t="shared" si="1945"/>
        <v>0</v>
      </c>
      <c r="X3569" s="90">
        <f>ROUND(V3569*$X$4,0)</f>
        <v>148</v>
      </c>
      <c r="Y3569" s="91">
        <f t="shared" si="1953"/>
        <v>257.52</v>
      </c>
      <c r="Z3569" s="93">
        <f>ROUND((V3569*M3569)+X3569,0)</f>
        <v>2803</v>
      </c>
      <c r="AA3569" s="94">
        <f t="shared" si="1954"/>
        <v>4877.22</v>
      </c>
      <c r="AB3569" s="97">
        <f>ROUND((V3569*$AB$4)+Z3569,0)</f>
        <v>2951</v>
      </c>
      <c r="AC3569" s="98">
        <f t="shared" si="1955"/>
        <v>5134.74</v>
      </c>
      <c r="AD3569" s="77" t="s">
        <v>5889</v>
      </c>
      <c r="AE3569" s="54">
        <v>5134.74</v>
      </c>
      <c r="AF3569" s="17"/>
    </row>
    <row r="3570" spans="1:32" ht="16.899999999999999" customHeight="1" x14ac:dyDescent="0.3">
      <c r="A3570" s="73" t="s">
        <v>7</v>
      </c>
      <c r="B3570" s="74" t="s">
        <v>3907</v>
      </c>
      <c r="C3570" s="48" t="s">
        <v>2146</v>
      </c>
      <c r="D3570" s="48">
        <v>1000</v>
      </c>
      <c r="E3570" s="48">
        <v>2834</v>
      </c>
      <c r="F3570" s="48" t="s">
        <v>6126</v>
      </c>
      <c r="G3570" s="48">
        <v>2</v>
      </c>
      <c r="H3570" s="75">
        <f t="shared" si="1956"/>
        <v>0</v>
      </c>
      <c r="I3570" s="74">
        <v>35</v>
      </c>
      <c r="J3570" s="74">
        <f>I3570</f>
        <v>35</v>
      </c>
      <c r="K3570" s="48">
        <f>I3570</f>
        <v>35</v>
      </c>
      <c r="L3570" s="48"/>
      <c r="M3570" s="48">
        <f t="shared" si="1952"/>
        <v>35</v>
      </c>
      <c r="N3570" s="48">
        <v>0</v>
      </c>
      <c r="O3570" s="56">
        <v>290.09001999999998</v>
      </c>
      <c r="P3570" s="48" t="str">
        <f t="shared" si="1937"/>
        <v>M33506 SL</v>
      </c>
      <c r="Q3570" s="76">
        <v>9</v>
      </c>
      <c r="R3570" s="76">
        <v>26</v>
      </c>
      <c r="S3570" s="49">
        <f t="shared" si="1957"/>
        <v>0.12692307692307692</v>
      </c>
      <c r="T3570" s="49">
        <f t="shared" si="1939"/>
        <v>126.92307692307692</v>
      </c>
      <c r="U3570" s="49">
        <v>161.69230769230771</v>
      </c>
      <c r="V3570" s="49">
        <f t="shared" si="1924"/>
        <v>0.16169230769230772</v>
      </c>
      <c r="W3570" s="49">
        <f t="shared" ref="W3570:W3599" si="1960">S3570*M3570</f>
        <v>4.4423076923076916</v>
      </c>
      <c r="X3570" s="90">
        <f>ROUND(S3570*$X$4,0)</f>
        <v>1</v>
      </c>
      <c r="Y3570" s="91">
        <f t="shared" si="1953"/>
        <v>290.09001999999998</v>
      </c>
      <c r="Z3570" s="93">
        <f t="shared" ref="Z3570:Z3572" si="1961">ROUND((S3570*M3570)+X3570,0)</f>
        <v>5</v>
      </c>
      <c r="AA3570" s="94">
        <f t="shared" si="1954"/>
        <v>1450.4501</v>
      </c>
      <c r="AB3570" s="97">
        <f>ROUND((S3570*$AB$4)+Z3570,0)</f>
        <v>6</v>
      </c>
      <c r="AC3570" s="98">
        <f t="shared" si="1955"/>
        <v>1740.5401199999999</v>
      </c>
      <c r="AD3570" s="77" t="s">
        <v>3</v>
      </c>
      <c r="AE3570" s="54">
        <v>1740.5401199999999</v>
      </c>
      <c r="AF3570" s="17"/>
    </row>
    <row r="3571" spans="1:32" ht="12.75" customHeight="1" x14ac:dyDescent="0.3">
      <c r="A3571" s="73" t="s">
        <v>7</v>
      </c>
      <c r="B3571" s="74" t="s">
        <v>3188</v>
      </c>
      <c r="C3571" s="48" t="s">
        <v>1154</v>
      </c>
      <c r="D3571" s="48">
        <v>1</v>
      </c>
      <c r="E3571" s="48">
        <v>2834</v>
      </c>
      <c r="F3571" s="48" t="s">
        <v>6126</v>
      </c>
      <c r="G3571" s="48">
        <v>2</v>
      </c>
      <c r="H3571" s="75">
        <f t="shared" si="1956"/>
        <v>-0.125</v>
      </c>
      <c r="I3571" s="74">
        <v>35</v>
      </c>
      <c r="J3571" s="74">
        <v>40</v>
      </c>
      <c r="K3571" s="48">
        <f>I3571</f>
        <v>35</v>
      </c>
      <c r="L3571" s="48"/>
      <c r="M3571" s="48">
        <f t="shared" si="1952"/>
        <v>35</v>
      </c>
      <c r="N3571" s="48">
        <v>23467</v>
      </c>
      <c r="O3571" s="56">
        <v>0.56444000000000005</v>
      </c>
      <c r="P3571" s="48" t="str">
        <f t="shared" si="1937"/>
        <v>5450/3 SL</v>
      </c>
      <c r="Q3571" s="76">
        <v>1700</v>
      </c>
      <c r="R3571" s="76">
        <v>1700</v>
      </c>
      <c r="S3571" s="49">
        <f t="shared" si="1957"/>
        <v>20.269230769230766</v>
      </c>
      <c r="T3571" s="49">
        <f t="shared" si="1939"/>
        <v>20.269230769230766</v>
      </c>
      <c r="U3571" s="49">
        <v>70</v>
      </c>
      <c r="V3571" s="49">
        <f t="shared" si="1924"/>
        <v>70</v>
      </c>
      <c r="W3571" s="49">
        <f t="shared" si="1960"/>
        <v>709.42307692307679</v>
      </c>
      <c r="X3571" s="90">
        <f>ROUND(S3571*$X$4,0)</f>
        <v>101</v>
      </c>
      <c r="Y3571" s="91">
        <f t="shared" si="1953"/>
        <v>57.008440000000007</v>
      </c>
      <c r="Z3571" s="93">
        <f t="shared" si="1961"/>
        <v>810</v>
      </c>
      <c r="AA3571" s="94">
        <f t="shared" si="1954"/>
        <v>457.19640000000004</v>
      </c>
      <c r="AB3571" s="97">
        <f>ROUND((S3571*$AB$4)+Z3571,0)</f>
        <v>911</v>
      </c>
      <c r="AC3571" s="98">
        <f t="shared" si="1955"/>
        <v>514.2048400000001</v>
      </c>
      <c r="AD3571" s="77" t="s">
        <v>3</v>
      </c>
      <c r="AE3571" s="54">
        <v>514.2048400000001</v>
      </c>
      <c r="AF3571" s="17"/>
    </row>
    <row r="3572" spans="1:32" ht="16.899999999999999" customHeight="1" x14ac:dyDescent="0.3">
      <c r="A3572" s="73" t="s">
        <v>7</v>
      </c>
      <c r="B3572" s="74" t="s">
        <v>3193</v>
      </c>
      <c r="C3572" s="48" t="s">
        <v>1154</v>
      </c>
      <c r="D3572" s="48">
        <v>500</v>
      </c>
      <c r="E3572" s="48">
        <v>2834</v>
      </c>
      <c r="F3572" s="48" t="s">
        <v>6126</v>
      </c>
      <c r="G3572" s="48">
        <v>2</v>
      </c>
      <c r="H3572" s="75">
        <f t="shared" si="1956"/>
        <v>-0.73333333333333328</v>
      </c>
      <c r="I3572" s="74">
        <v>40</v>
      </c>
      <c r="J3572" s="74">
        <v>150</v>
      </c>
      <c r="K3572" s="48">
        <f>I3572</f>
        <v>40</v>
      </c>
      <c r="L3572" s="48"/>
      <c r="M3572" s="48">
        <f t="shared" si="1952"/>
        <v>40</v>
      </c>
      <c r="N3572" s="48">
        <v>0</v>
      </c>
      <c r="O3572" s="56">
        <v>386.98</v>
      </c>
      <c r="P3572" s="48" t="str">
        <f t="shared" si="1937"/>
        <v>5544 SL</v>
      </c>
      <c r="Q3572" s="76" t="s">
        <v>6187</v>
      </c>
      <c r="R3572" s="76" t="s">
        <v>6187</v>
      </c>
      <c r="S3572" s="49">
        <f t="shared" si="1957"/>
        <v>0</v>
      </c>
      <c r="T3572" s="49">
        <f t="shared" si="1939"/>
        <v>0</v>
      </c>
      <c r="U3572" s="49">
        <v>70.384615384615373</v>
      </c>
      <c r="V3572" s="49">
        <f t="shared" si="1924"/>
        <v>0.14076923076923076</v>
      </c>
      <c r="W3572" s="49">
        <f t="shared" si="1960"/>
        <v>0</v>
      </c>
      <c r="X3572" s="90">
        <f>ROUNDUP(S3572*$X$4,0)</f>
        <v>0</v>
      </c>
      <c r="Y3572" s="91">
        <f t="shared" si="1953"/>
        <v>0</v>
      </c>
      <c r="Z3572" s="93">
        <f t="shared" si="1961"/>
        <v>0</v>
      </c>
      <c r="AA3572" s="94">
        <f t="shared" si="1954"/>
        <v>0</v>
      </c>
      <c r="AB3572" s="97">
        <f>ROUND((S3572*$AB$4)+Z3572,0)</f>
        <v>0</v>
      </c>
      <c r="AC3572" s="98">
        <f t="shared" si="1955"/>
        <v>0</v>
      </c>
      <c r="AD3572" s="77" t="s">
        <v>3</v>
      </c>
      <c r="AE3572" s="54">
        <v>0</v>
      </c>
      <c r="AF3572" s="17"/>
    </row>
    <row r="3573" spans="1:32" ht="16.899999999999999" customHeight="1" x14ac:dyDescent="0.3">
      <c r="A3573" s="73" t="s">
        <v>35</v>
      </c>
      <c r="B3573" s="74" t="s">
        <v>3424</v>
      </c>
      <c r="C3573" s="48" t="s">
        <v>1370</v>
      </c>
      <c r="D3573" s="48">
        <v>100</v>
      </c>
      <c r="E3573" s="48">
        <v>2834</v>
      </c>
      <c r="F3573" s="48" t="s">
        <v>6126</v>
      </c>
      <c r="G3573" s="48">
        <v>2</v>
      </c>
      <c r="H3573" s="75">
        <f t="shared" si="1956"/>
        <v>0</v>
      </c>
      <c r="I3573" s="74">
        <v>35</v>
      </c>
      <c r="J3573" s="74">
        <f>I3573</f>
        <v>35</v>
      </c>
      <c r="K3573" s="48">
        <f>I3573</f>
        <v>35</v>
      </c>
      <c r="L3573" s="48"/>
      <c r="M3573" s="48">
        <f t="shared" si="1952"/>
        <v>35</v>
      </c>
      <c r="N3573" s="48">
        <v>3</v>
      </c>
      <c r="O3573" s="56">
        <v>30.386379999999999</v>
      </c>
      <c r="P3573" s="48" t="str">
        <f t="shared" si="1937"/>
        <v>65602 SL</v>
      </c>
      <c r="Q3573" s="76">
        <v>10</v>
      </c>
      <c r="R3573" s="76">
        <v>16</v>
      </c>
      <c r="S3573" s="49">
        <f t="shared" si="1957"/>
        <v>0.12615384615384617</v>
      </c>
      <c r="T3573" s="49">
        <f t="shared" si="1939"/>
        <v>12.615384615384617</v>
      </c>
      <c r="U3573" s="49">
        <v>56.84615384615384</v>
      </c>
      <c r="V3573" s="49">
        <f t="shared" si="1924"/>
        <v>0.56846153846153835</v>
      </c>
      <c r="W3573" s="49">
        <f t="shared" si="1960"/>
        <v>4.4153846153846157</v>
      </c>
      <c r="X3573" s="90">
        <f>ROUND(S3573*$X$4,0)</f>
        <v>1</v>
      </c>
      <c r="Y3573" s="91">
        <f t="shared" si="1953"/>
        <v>30.386379999999999</v>
      </c>
      <c r="Z3573" s="93">
        <f t="shared" ref="Z3573:Z3584" si="1962">ROUND((S3573*M3573)+X3573,0)</f>
        <v>5</v>
      </c>
      <c r="AA3573" s="94">
        <f t="shared" si="1954"/>
        <v>151.93189999999998</v>
      </c>
      <c r="AB3573" s="97">
        <f>ROUND((S3573*$AB$4)+Z3573,0)</f>
        <v>6</v>
      </c>
      <c r="AC3573" s="98">
        <f t="shared" si="1955"/>
        <v>182.31827999999999</v>
      </c>
      <c r="AD3573" s="77" t="s">
        <v>3</v>
      </c>
      <c r="AE3573" s="54">
        <v>182.31827999999999</v>
      </c>
      <c r="AF3573" s="17"/>
    </row>
    <row r="3574" spans="1:32" ht="16.899999999999999" customHeight="1" x14ac:dyDescent="0.3">
      <c r="A3574" s="73" t="s">
        <v>7</v>
      </c>
      <c r="B3574" s="74" t="s">
        <v>1077</v>
      </c>
      <c r="C3574" s="48" t="s">
        <v>40</v>
      </c>
      <c r="D3574" s="48">
        <v>100</v>
      </c>
      <c r="E3574" s="48">
        <v>621</v>
      </c>
      <c r="F3574" s="48" t="s">
        <v>6128</v>
      </c>
      <c r="G3574" s="48" t="s">
        <v>112</v>
      </c>
      <c r="H3574" s="75">
        <f t="shared" ref="H3574:H3603" si="1963">(I3574-J3574)/J3574</f>
        <v>-0.25925925925925924</v>
      </c>
      <c r="I3574" s="74">
        <v>20</v>
      </c>
      <c r="J3574" s="74">
        <v>27</v>
      </c>
      <c r="K3574" s="48">
        <f>I3574</f>
        <v>20</v>
      </c>
      <c r="L3574" s="48">
        <v>-4</v>
      </c>
      <c r="M3574" s="48">
        <f t="shared" ref="M3574:M3602" si="1964">K3574+L3574</f>
        <v>16</v>
      </c>
      <c r="N3574" s="48">
        <v>190</v>
      </c>
      <c r="O3574" s="56">
        <v>2.0310000000000001</v>
      </c>
      <c r="P3574" s="48" t="str">
        <f t="shared" si="1937"/>
        <v>3050 YL</v>
      </c>
      <c r="Q3574" s="76">
        <v>270</v>
      </c>
      <c r="R3574" s="76">
        <v>771</v>
      </c>
      <c r="S3574" s="49">
        <f t="shared" ref="S3574:S3603" si="1965">((Q3574/65*0.7)+(R3574/260*0.3))</f>
        <v>3.7973076923076921</v>
      </c>
      <c r="T3574" s="49">
        <f t="shared" si="1939"/>
        <v>379.73076923076923</v>
      </c>
      <c r="U3574" s="49">
        <v>2474.3461538461534</v>
      </c>
      <c r="V3574" s="49">
        <f t="shared" ref="V3574:V3637" si="1966">U3574/D3574</f>
        <v>24.743461538461535</v>
      </c>
      <c r="W3574" s="49">
        <f t="shared" si="1960"/>
        <v>60.756923076923073</v>
      </c>
      <c r="X3574" s="90">
        <f>ROUND(S3574*$X$3,0)</f>
        <v>23</v>
      </c>
      <c r="Y3574" s="91">
        <f t="shared" ref="Y3574:Y3602" si="1967">X3574*O3574</f>
        <v>46.713000000000001</v>
      </c>
      <c r="Z3574" s="93">
        <f t="shared" si="1962"/>
        <v>84</v>
      </c>
      <c r="AA3574" s="94">
        <f t="shared" ref="AA3574:AA3602" si="1968">Z3574*O3574</f>
        <v>170.60400000000001</v>
      </c>
      <c r="AB3574" s="97">
        <f>ROUND((S3574*$AB$4)+Z3574,0)</f>
        <v>103</v>
      </c>
      <c r="AC3574" s="98">
        <f t="shared" ref="AC3574:AC3602" si="1969">AB3574*O3574</f>
        <v>209.19300000000001</v>
      </c>
      <c r="AD3574" s="77" t="s">
        <v>3</v>
      </c>
      <c r="AE3574" s="54">
        <v>209.19300000000001</v>
      </c>
      <c r="AF3574" s="17"/>
    </row>
    <row r="3575" spans="1:32" ht="16.899999999999999" customHeight="1" x14ac:dyDescent="0.3">
      <c r="A3575" s="73" t="s">
        <v>7</v>
      </c>
      <c r="B3575" s="80" t="s">
        <v>6063</v>
      </c>
      <c r="C3575" s="48" t="s">
        <v>5921</v>
      </c>
      <c r="D3575" s="49">
        <v>100</v>
      </c>
      <c r="E3575" s="49">
        <v>4003</v>
      </c>
      <c r="F3575" s="48" t="s">
        <v>5909</v>
      </c>
      <c r="G3575" s="48" t="s">
        <v>65</v>
      </c>
      <c r="H3575" s="75">
        <f t="shared" si="1963"/>
        <v>0</v>
      </c>
      <c r="I3575" s="74">
        <v>5</v>
      </c>
      <c r="J3575" s="74">
        <v>5</v>
      </c>
      <c r="K3575" s="48">
        <f>J3575</f>
        <v>5</v>
      </c>
      <c r="L3575" s="49"/>
      <c r="M3575" s="49">
        <f t="shared" si="1964"/>
        <v>5</v>
      </c>
      <c r="N3575" s="48">
        <v>7</v>
      </c>
      <c r="O3575" s="56">
        <v>25.863610000000001</v>
      </c>
      <c r="P3575" s="48" t="str">
        <f t="shared" si="1937"/>
        <v>78114 SL</v>
      </c>
      <c r="Q3575" s="76">
        <v>65</v>
      </c>
      <c r="R3575" s="76">
        <v>213</v>
      </c>
      <c r="S3575" s="49">
        <f t="shared" si="1965"/>
        <v>0.9457692307692307</v>
      </c>
      <c r="T3575" s="49">
        <f t="shared" si="1939"/>
        <v>94.576923076923066</v>
      </c>
      <c r="U3575" s="49">
        <v>158.42307692307691</v>
      </c>
      <c r="V3575" s="49">
        <f t="shared" si="1966"/>
        <v>1.5842307692307691</v>
      </c>
      <c r="W3575" s="49">
        <f t="shared" si="1960"/>
        <v>4.7288461538461535</v>
      </c>
      <c r="X3575" s="90">
        <f>ROUND(S3575*$X$2,0)</f>
        <v>7</v>
      </c>
      <c r="Y3575" s="91">
        <f t="shared" si="1967"/>
        <v>181.04527000000002</v>
      </c>
      <c r="Z3575" s="93">
        <f t="shared" si="1962"/>
        <v>12</v>
      </c>
      <c r="AA3575" s="94">
        <f t="shared" si="1968"/>
        <v>310.36332000000004</v>
      </c>
      <c r="AB3575" s="97">
        <f>ROUND((S3575*$AB$2)+Z3575,0)</f>
        <v>19</v>
      </c>
      <c r="AC3575" s="98">
        <f t="shared" si="1969"/>
        <v>491.40859</v>
      </c>
      <c r="AD3575" s="77" t="s">
        <v>5891</v>
      </c>
      <c r="AE3575" s="54">
        <v>491.40859</v>
      </c>
      <c r="AF3575" s="17"/>
    </row>
    <row r="3576" spans="1:32" ht="12.75" customHeight="1" x14ac:dyDescent="0.3">
      <c r="A3576" s="73" t="s">
        <v>35</v>
      </c>
      <c r="B3576" s="74" t="s">
        <v>3668</v>
      </c>
      <c r="C3576" s="48" t="s">
        <v>464</v>
      </c>
      <c r="D3576" s="48">
        <v>100</v>
      </c>
      <c r="E3576" s="48">
        <v>4013</v>
      </c>
      <c r="F3576" s="48" t="s">
        <v>6180</v>
      </c>
      <c r="G3576" s="48" t="s">
        <v>65</v>
      </c>
      <c r="H3576" s="75">
        <f t="shared" si="1963"/>
        <v>0</v>
      </c>
      <c r="I3576" s="74">
        <v>5</v>
      </c>
      <c r="J3576" s="74">
        <v>5</v>
      </c>
      <c r="K3576" s="48">
        <f>J3576</f>
        <v>5</v>
      </c>
      <c r="L3576" s="48"/>
      <c r="M3576" s="48">
        <f t="shared" si="1964"/>
        <v>5</v>
      </c>
      <c r="N3576" s="48">
        <v>4</v>
      </c>
      <c r="O3576" s="56">
        <v>10.26257</v>
      </c>
      <c r="P3576" s="48" t="str">
        <f t="shared" si="1937"/>
        <v>2844/7 BR</v>
      </c>
      <c r="Q3576" s="76">
        <v>24</v>
      </c>
      <c r="R3576" s="76">
        <v>51</v>
      </c>
      <c r="S3576" s="49">
        <f t="shared" si="1965"/>
        <v>0.31730769230769229</v>
      </c>
      <c r="T3576" s="49">
        <f t="shared" si="1939"/>
        <v>31.73076923076923</v>
      </c>
      <c r="U3576" s="49">
        <v>37.5</v>
      </c>
      <c r="V3576" s="49">
        <f t="shared" si="1966"/>
        <v>0.375</v>
      </c>
      <c r="W3576" s="49">
        <f t="shared" si="1960"/>
        <v>1.5865384615384615</v>
      </c>
      <c r="X3576" s="90">
        <f>ROUND(S3576*$X$2,0)</f>
        <v>2</v>
      </c>
      <c r="Y3576" s="91">
        <f t="shared" si="1967"/>
        <v>20.52514</v>
      </c>
      <c r="Z3576" s="93">
        <f t="shared" si="1962"/>
        <v>4</v>
      </c>
      <c r="AA3576" s="94">
        <f t="shared" si="1968"/>
        <v>41.050280000000001</v>
      </c>
      <c r="AB3576" s="97">
        <f>ROUND((S3576*$AB$2)+Z3576,0)</f>
        <v>6</v>
      </c>
      <c r="AC3576" s="98">
        <f t="shared" si="1969"/>
        <v>61.575420000000001</v>
      </c>
      <c r="AD3576" s="77" t="s">
        <v>5891</v>
      </c>
      <c r="AE3576" s="54">
        <v>61.575420000000001</v>
      </c>
      <c r="AF3576" s="17"/>
    </row>
    <row r="3577" spans="1:32" ht="16.899999999999999" customHeight="1" x14ac:dyDescent="0.3">
      <c r="A3577" s="73" t="s">
        <v>35</v>
      </c>
      <c r="B3577" s="74" t="s">
        <v>1624</v>
      </c>
      <c r="C3577" s="48" t="s">
        <v>1432</v>
      </c>
      <c r="D3577" s="48">
        <v>100</v>
      </c>
      <c r="E3577" s="48">
        <v>621</v>
      </c>
      <c r="F3577" s="48" t="s">
        <v>6128</v>
      </c>
      <c r="G3577" s="48" t="s">
        <v>35</v>
      </c>
      <c r="H3577" s="75">
        <f t="shared" si="1963"/>
        <v>2.564102564102564E-2</v>
      </c>
      <c r="I3577" s="74">
        <v>40</v>
      </c>
      <c r="J3577" s="74">
        <v>39</v>
      </c>
      <c r="K3577" s="48">
        <f>J3577</f>
        <v>39</v>
      </c>
      <c r="L3577" s="48">
        <f>$L$3</f>
        <v>-4</v>
      </c>
      <c r="M3577" s="48">
        <f t="shared" si="1964"/>
        <v>35</v>
      </c>
      <c r="N3577" s="48">
        <v>43</v>
      </c>
      <c r="O3577" s="56">
        <v>6.3</v>
      </c>
      <c r="P3577" s="48" t="str">
        <f t="shared" si="1937"/>
        <v>6710 GR</v>
      </c>
      <c r="Q3577" s="76">
        <v>62</v>
      </c>
      <c r="R3577" s="76">
        <v>236</v>
      </c>
      <c r="S3577" s="49">
        <f t="shared" si="1965"/>
        <v>0.94</v>
      </c>
      <c r="T3577" s="49">
        <f t="shared" si="1939"/>
        <v>94</v>
      </c>
      <c r="U3577" s="49">
        <v>302.46153846153845</v>
      </c>
      <c r="V3577" s="49">
        <f t="shared" si="1966"/>
        <v>3.0246153846153847</v>
      </c>
      <c r="W3577" s="49">
        <f t="shared" si="1960"/>
        <v>32.9</v>
      </c>
      <c r="X3577" s="90">
        <f>ROUND(S3577*$X$4,0)</f>
        <v>5</v>
      </c>
      <c r="Y3577" s="91">
        <f t="shared" si="1967"/>
        <v>31.5</v>
      </c>
      <c r="Z3577" s="93">
        <f t="shared" si="1962"/>
        <v>38</v>
      </c>
      <c r="AA3577" s="94">
        <f t="shared" si="1968"/>
        <v>239.4</v>
      </c>
      <c r="AB3577" s="97">
        <f>ROUND((S3577*$AB$4)+Z3577,0)</f>
        <v>43</v>
      </c>
      <c r="AC3577" s="98">
        <f t="shared" si="1969"/>
        <v>270.89999999999998</v>
      </c>
      <c r="AD3577" s="77" t="s">
        <v>3</v>
      </c>
      <c r="AE3577" s="54">
        <v>270.89999999999998</v>
      </c>
      <c r="AF3577" s="17"/>
    </row>
    <row r="3578" spans="1:32" ht="16.899999999999999" customHeight="1" x14ac:dyDescent="0.3">
      <c r="A3578" s="73" t="s">
        <v>7</v>
      </c>
      <c r="B3578" s="74" t="s">
        <v>25</v>
      </c>
      <c r="C3578" s="48" t="s">
        <v>10</v>
      </c>
      <c r="D3578" s="48">
        <v>100</v>
      </c>
      <c r="E3578" s="48">
        <v>621</v>
      </c>
      <c r="F3578" s="48" t="s">
        <v>6128</v>
      </c>
      <c r="G3578" s="48" t="s">
        <v>35</v>
      </c>
      <c r="H3578" s="75">
        <f t="shared" si="1963"/>
        <v>-0.71698113207547165</v>
      </c>
      <c r="I3578" s="74">
        <v>15</v>
      </c>
      <c r="J3578" s="74">
        <v>53</v>
      </c>
      <c r="K3578" s="48">
        <f>I3578</f>
        <v>15</v>
      </c>
      <c r="L3578" s="48">
        <v>-4</v>
      </c>
      <c r="M3578" s="48">
        <f t="shared" si="1964"/>
        <v>11</v>
      </c>
      <c r="N3578" s="48">
        <v>34</v>
      </c>
      <c r="O3578" s="56">
        <v>10.034000000000001</v>
      </c>
      <c r="P3578" s="48" t="str">
        <f t="shared" si="1937"/>
        <v>1215C SL</v>
      </c>
      <c r="Q3578" s="76">
        <v>14</v>
      </c>
      <c r="R3578" s="76">
        <v>104</v>
      </c>
      <c r="S3578" s="49">
        <f t="shared" si="1965"/>
        <v>0.27076923076923076</v>
      </c>
      <c r="T3578" s="49">
        <f t="shared" si="1939"/>
        <v>27.076923076923077</v>
      </c>
      <c r="U3578" s="49">
        <v>156.5</v>
      </c>
      <c r="V3578" s="49">
        <f t="shared" si="1966"/>
        <v>1.5649999999999999</v>
      </c>
      <c r="W3578" s="49">
        <f t="shared" si="1960"/>
        <v>2.9784615384615383</v>
      </c>
      <c r="X3578" s="90">
        <f>ROUND(S3578*$X$2,0)</f>
        <v>2</v>
      </c>
      <c r="Y3578" s="91">
        <f t="shared" si="1967"/>
        <v>20.068000000000001</v>
      </c>
      <c r="Z3578" s="93">
        <f t="shared" si="1962"/>
        <v>5</v>
      </c>
      <c r="AA3578" s="94">
        <f t="shared" si="1968"/>
        <v>50.17</v>
      </c>
      <c r="AB3578" s="97">
        <f>ROUND((S3578*$AB$2)+Z3578,0)</f>
        <v>7</v>
      </c>
      <c r="AC3578" s="98">
        <f t="shared" si="1969"/>
        <v>70.238</v>
      </c>
      <c r="AD3578" s="77" t="s">
        <v>3</v>
      </c>
      <c r="AE3578" s="54">
        <v>70.238</v>
      </c>
      <c r="AF3578" s="17"/>
    </row>
    <row r="3579" spans="1:32" ht="16.899999999999999" customHeight="1" x14ac:dyDescent="0.3">
      <c r="A3579" s="73" t="s">
        <v>7</v>
      </c>
      <c r="B3579" s="74" t="s">
        <v>1089</v>
      </c>
      <c r="C3579" s="48" t="s">
        <v>40</v>
      </c>
      <c r="D3579" s="48">
        <v>100</v>
      </c>
      <c r="E3579" s="48">
        <v>621</v>
      </c>
      <c r="F3579" s="48" t="s">
        <v>6128</v>
      </c>
      <c r="G3579" s="48" t="s">
        <v>112</v>
      </c>
      <c r="H3579" s="75">
        <f t="shared" si="1963"/>
        <v>-0.58333333333333337</v>
      </c>
      <c r="I3579" s="74">
        <v>20</v>
      </c>
      <c r="J3579" s="74">
        <v>48</v>
      </c>
      <c r="K3579" s="48">
        <f>I3579</f>
        <v>20</v>
      </c>
      <c r="L3579" s="48">
        <v>-4</v>
      </c>
      <c r="M3579" s="48">
        <f t="shared" si="1964"/>
        <v>16</v>
      </c>
      <c r="N3579" s="48">
        <v>103</v>
      </c>
      <c r="O3579" s="56">
        <v>3.5419999999999998</v>
      </c>
      <c r="P3579" s="48" t="str">
        <f t="shared" si="1937"/>
        <v>3053 GR</v>
      </c>
      <c r="Q3579" s="76">
        <v>138</v>
      </c>
      <c r="R3579" s="76">
        <v>470</v>
      </c>
      <c r="S3579" s="49">
        <f t="shared" si="1965"/>
        <v>2.0284615384615385</v>
      </c>
      <c r="T3579" s="49">
        <f t="shared" si="1939"/>
        <v>202.84615384615387</v>
      </c>
      <c r="U3579" s="49">
        <v>982.07692307692298</v>
      </c>
      <c r="V3579" s="49">
        <f t="shared" si="1966"/>
        <v>9.8207692307692298</v>
      </c>
      <c r="W3579" s="49">
        <f t="shared" si="1960"/>
        <v>32.455384615384617</v>
      </c>
      <c r="X3579" s="90">
        <f>ROUND(S3579*$X$3,0)</f>
        <v>12</v>
      </c>
      <c r="Y3579" s="91">
        <f t="shared" si="1967"/>
        <v>42.503999999999998</v>
      </c>
      <c r="Z3579" s="93">
        <f t="shared" si="1962"/>
        <v>44</v>
      </c>
      <c r="AA3579" s="94">
        <f t="shared" si="1968"/>
        <v>155.84799999999998</v>
      </c>
      <c r="AB3579" s="97">
        <f t="shared" ref="AB3579:AB3584" si="1970">ROUND((S3579*$AB$4)+Z3579,0)</f>
        <v>54</v>
      </c>
      <c r="AC3579" s="98">
        <f t="shared" si="1969"/>
        <v>191.268</v>
      </c>
      <c r="AD3579" s="77" t="s">
        <v>3</v>
      </c>
      <c r="AE3579" s="54">
        <v>191.268</v>
      </c>
      <c r="AF3579" s="17"/>
    </row>
    <row r="3580" spans="1:32" ht="16.899999999999999" customHeight="1" x14ac:dyDescent="0.3">
      <c r="A3580" s="73" t="s">
        <v>7</v>
      </c>
      <c r="B3580" s="74" t="s">
        <v>1360</v>
      </c>
      <c r="C3580" s="48" t="s">
        <v>10</v>
      </c>
      <c r="D3580" s="48">
        <v>100</v>
      </c>
      <c r="E3580" s="48">
        <v>621</v>
      </c>
      <c r="F3580" s="48" t="s">
        <v>6128</v>
      </c>
      <c r="G3580" s="48" t="s">
        <v>35</v>
      </c>
      <c r="H3580" s="75">
        <f t="shared" si="1963"/>
        <v>-0.65</v>
      </c>
      <c r="I3580" s="74">
        <v>35</v>
      </c>
      <c r="J3580" s="74">
        <v>100</v>
      </c>
      <c r="K3580" s="48">
        <f>I3580</f>
        <v>35</v>
      </c>
      <c r="L3580" s="48">
        <v>-4</v>
      </c>
      <c r="M3580" s="48">
        <f t="shared" si="1964"/>
        <v>31</v>
      </c>
      <c r="N3580" s="48">
        <v>10</v>
      </c>
      <c r="O3580" s="56">
        <v>30.173999999999999</v>
      </c>
      <c r="P3580" s="48" t="str">
        <f t="shared" si="1937"/>
        <v>6373 SL</v>
      </c>
      <c r="Q3580" s="76">
        <v>15</v>
      </c>
      <c r="R3580" s="76">
        <v>41</v>
      </c>
      <c r="S3580" s="49">
        <f t="shared" si="1965"/>
        <v>0.20884615384615385</v>
      </c>
      <c r="T3580" s="49">
        <f t="shared" si="1939"/>
        <v>20.884615384615383</v>
      </c>
      <c r="U3580" s="49">
        <v>232.61538461538461</v>
      </c>
      <c r="V3580" s="49">
        <f t="shared" si="1966"/>
        <v>2.3261538461538462</v>
      </c>
      <c r="W3580" s="49">
        <f t="shared" si="1960"/>
        <v>6.4742307692307692</v>
      </c>
      <c r="X3580" s="90">
        <f t="shared" ref="X3580:X3582" si="1971">ROUND(S3580*$X$4,0)</f>
        <v>1</v>
      </c>
      <c r="Y3580" s="91">
        <f t="shared" si="1967"/>
        <v>30.173999999999999</v>
      </c>
      <c r="Z3580" s="93">
        <f t="shared" si="1962"/>
        <v>7</v>
      </c>
      <c r="AA3580" s="94">
        <f t="shared" si="1968"/>
        <v>211.21799999999999</v>
      </c>
      <c r="AB3580" s="97">
        <f t="shared" si="1970"/>
        <v>8</v>
      </c>
      <c r="AC3580" s="98">
        <f t="shared" si="1969"/>
        <v>241.392</v>
      </c>
      <c r="AD3580" s="77" t="s">
        <v>3</v>
      </c>
      <c r="AE3580" s="54">
        <v>241.392</v>
      </c>
      <c r="AF3580" s="17"/>
    </row>
    <row r="3581" spans="1:32" ht="16.899999999999999" customHeight="1" x14ac:dyDescent="0.3">
      <c r="A3581" s="73" t="s">
        <v>7</v>
      </c>
      <c r="B3581" s="74" t="s">
        <v>5167</v>
      </c>
      <c r="C3581" s="48" t="s">
        <v>1797</v>
      </c>
      <c r="D3581" s="48">
        <v>14</v>
      </c>
      <c r="E3581" s="48">
        <v>4445</v>
      </c>
      <c r="F3581" s="48" t="s">
        <v>5912</v>
      </c>
      <c r="G3581" s="48" t="s">
        <v>122</v>
      </c>
      <c r="H3581" s="75">
        <f t="shared" si="1963"/>
        <v>0.14285714285714285</v>
      </c>
      <c r="I3581" s="74">
        <v>32</v>
      </c>
      <c r="J3581" s="74">
        <v>28</v>
      </c>
      <c r="K3581" s="48">
        <f>J3581</f>
        <v>28</v>
      </c>
      <c r="L3581" s="48">
        <f>$L$3</f>
        <v>-4</v>
      </c>
      <c r="M3581" s="48">
        <f t="shared" si="1964"/>
        <v>24</v>
      </c>
      <c r="N3581" s="48">
        <v>0</v>
      </c>
      <c r="O3581" s="56">
        <v>3.82</v>
      </c>
      <c r="P3581" s="48" t="str">
        <f t="shared" si="1937"/>
        <v>F2211/8 WH</v>
      </c>
      <c r="Q3581" s="76">
        <v>3</v>
      </c>
      <c r="R3581" s="76">
        <v>33</v>
      </c>
      <c r="S3581" s="49">
        <f t="shared" si="1965"/>
        <v>7.0384615384615379E-2</v>
      </c>
      <c r="T3581" s="49">
        <f t="shared" si="1939"/>
        <v>0.9853846153846153</v>
      </c>
      <c r="U3581" s="49">
        <v>220.88538461538462</v>
      </c>
      <c r="V3581" s="49">
        <f t="shared" si="1966"/>
        <v>15.777527472527472</v>
      </c>
      <c r="W3581" s="49">
        <f t="shared" si="1960"/>
        <v>1.6892307692307691</v>
      </c>
      <c r="X3581" s="90">
        <f t="shared" si="1971"/>
        <v>0</v>
      </c>
      <c r="Y3581" s="91">
        <f t="shared" si="1967"/>
        <v>0</v>
      </c>
      <c r="Z3581" s="93">
        <f t="shared" si="1962"/>
        <v>2</v>
      </c>
      <c r="AA3581" s="94">
        <f t="shared" si="1968"/>
        <v>7.64</v>
      </c>
      <c r="AB3581" s="97">
        <f t="shared" si="1970"/>
        <v>2</v>
      </c>
      <c r="AC3581" s="98">
        <f t="shared" si="1969"/>
        <v>7.64</v>
      </c>
      <c r="AD3581" s="77" t="s">
        <v>3</v>
      </c>
      <c r="AE3581" s="54">
        <v>7.64</v>
      </c>
      <c r="AF3581" s="17"/>
    </row>
    <row r="3582" spans="1:32" ht="16.899999999999999" customHeight="1" x14ac:dyDescent="0.3">
      <c r="A3582" s="73" t="s">
        <v>35</v>
      </c>
      <c r="B3582" s="74" t="s">
        <v>3155</v>
      </c>
      <c r="C3582" s="48" t="s">
        <v>34</v>
      </c>
      <c r="D3582" s="48">
        <v>1000</v>
      </c>
      <c r="E3582" s="48">
        <v>4350</v>
      </c>
      <c r="F3582" s="48" t="s">
        <v>6122</v>
      </c>
      <c r="G3582" s="48" t="s">
        <v>122</v>
      </c>
      <c r="H3582" s="75">
        <f t="shared" si="1963"/>
        <v>0</v>
      </c>
      <c r="I3582" s="74">
        <v>84</v>
      </c>
      <c r="J3582" s="74">
        <v>84</v>
      </c>
      <c r="K3582" s="48">
        <f>I3582</f>
        <v>84</v>
      </c>
      <c r="L3582" s="48">
        <f>$L$3</f>
        <v>-4</v>
      </c>
      <c r="M3582" s="48">
        <f t="shared" si="1964"/>
        <v>80</v>
      </c>
      <c r="N3582" s="48">
        <v>14</v>
      </c>
      <c r="O3582" s="56">
        <v>25.225300000000001</v>
      </c>
      <c r="P3582" s="48" t="str">
        <f t="shared" si="1937"/>
        <v>P10520 CL</v>
      </c>
      <c r="Q3582" s="76">
        <v>1</v>
      </c>
      <c r="R3582" s="76">
        <v>10</v>
      </c>
      <c r="S3582" s="49">
        <f t="shared" si="1965"/>
        <v>2.2307692307692306E-2</v>
      </c>
      <c r="T3582" s="49">
        <f t="shared" si="1939"/>
        <v>22.307692307692307</v>
      </c>
      <c r="U3582" s="49">
        <v>22.307692307692307</v>
      </c>
      <c r="V3582" s="49">
        <f t="shared" si="1966"/>
        <v>2.2307692307692306E-2</v>
      </c>
      <c r="W3582" s="49">
        <f t="shared" si="1960"/>
        <v>1.7846153846153845</v>
      </c>
      <c r="X3582" s="90">
        <f t="shared" si="1971"/>
        <v>0</v>
      </c>
      <c r="Y3582" s="91">
        <f t="shared" si="1967"/>
        <v>0</v>
      </c>
      <c r="Z3582" s="93">
        <f t="shared" si="1962"/>
        <v>2</v>
      </c>
      <c r="AA3582" s="94">
        <f t="shared" si="1968"/>
        <v>50.450600000000001</v>
      </c>
      <c r="AB3582" s="97">
        <f t="shared" si="1970"/>
        <v>2</v>
      </c>
      <c r="AC3582" s="98">
        <f t="shared" si="1969"/>
        <v>50.450600000000001</v>
      </c>
      <c r="AD3582" s="77" t="s">
        <v>3</v>
      </c>
      <c r="AE3582" s="54">
        <v>50.450600000000001</v>
      </c>
      <c r="AF3582" s="17"/>
    </row>
    <row r="3583" spans="1:32" ht="16.899999999999999" customHeight="1" x14ac:dyDescent="0.3">
      <c r="A3583" s="73" t="s">
        <v>7</v>
      </c>
      <c r="B3583" s="74" t="s">
        <v>514</v>
      </c>
      <c r="C3583" s="48" t="s">
        <v>40</v>
      </c>
      <c r="D3583" s="48">
        <v>100</v>
      </c>
      <c r="E3583" s="48">
        <v>621</v>
      </c>
      <c r="F3583" s="48" t="s">
        <v>6128</v>
      </c>
      <c r="G3583" s="48" t="s">
        <v>112</v>
      </c>
      <c r="H3583" s="75">
        <f t="shared" si="1963"/>
        <v>-0.25925925925925924</v>
      </c>
      <c r="I3583" s="74">
        <v>20</v>
      </c>
      <c r="J3583" s="74">
        <v>27</v>
      </c>
      <c r="K3583" s="48">
        <f>I3583</f>
        <v>20</v>
      </c>
      <c r="L3583" s="48">
        <f>$L$3</f>
        <v>-4</v>
      </c>
      <c r="M3583" s="48">
        <f t="shared" si="1964"/>
        <v>16</v>
      </c>
      <c r="N3583" s="48">
        <v>50</v>
      </c>
      <c r="O3583" s="56">
        <v>1.897</v>
      </c>
      <c r="P3583" s="48" t="str">
        <f t="shared" si="1937"/>
        <v>1853 RD</v>
      </c>
      <c r="Q3583" s="76">
        <v>83</v>
      </c>
      <c r="R3583" s="76">
        <v>424</v>
      </c>
      <c r="S3583" s="49">
        <f t="shared" si="1965"/>
        <v>1.3830769230769229</v>
      </c>
      <c r="T3583" s="49">
        <f t="shared" si="1939"/>
        <v>138.30769230769229</v>
      </c>
      <c r="U3583" s="49">
        <v>1309.846153846154</v>
      </c>
      <c r="V3583" s="49">
        <f t="shared" si="1966"/>
        <v>13.098461538461541</v>
      </c>
      <c r="W3583" s="49">
        <f t="shared" si="1960"/>
        <v>22.129230769230766</v>
      </c>
      <c r="X3583" s="90">
        <f>ROUND(S3583*$X$3,0)</f>
        <v>8</v>
      </c>
      <c r="Y3583" s="91">
        <f t="shared" si="1967"/>
        <v>15.176</v>
      </c>
      <c r="Z3583" s="93">
        <f t="shared" si="1962"/>
        <v>30</v>
      </c>
      <c r="AA3583" s="94">
        <f t="shared" si="1968"/>
        <v>56.910000000000004</v>
      </c>
      <c r="AB3583" s="97">
        <f t="shared" si="1970"/>
        <v>37</v>
      </c>
      <c r="AC3583" s="98">
        <f t="shared" si="1969"/>
        <v>70.189000000000007</v>
      </c>
      <c r="AD3583" s="77" t="s">
        <v>6117</v>
      </c>
      <c r="AE3583" s="54">
        <v>70.189000000000007</v>
      </c>
      <c r="AF3583" s="17"/>
    </row>
    <row r="3584" spans="1:32" ht="16.899999999999999" customHeight="1" x14ac:dyDescent="0.3">
      <c r="A3584" s="73" t="s">
        <v>35</v>
      </c>
      <c r="B3584" s="74" t="s">
        <v>4967</v>
      </c>
      <c r="C3584" s="48" t="s">
        <v>1797</v>
      </c>
      <c r="D3584" s="48">
        <v>24</v>
      </c>
      <c r="E3584" s="48">
        <v>4445</v>
      </c>
      <c r="F3584" s="48" t="s">
        <v>5912</v>
      </c>
      <c r="G3584" s="48" t="s">
        <v>122</v>
      </c>
      <c r="H3584" s="75">
        <f t="shared" si="1963"/>
        <v>0.14285714285714285</v>
      </c>
      <c r="I3584" s="74">
        <v>32</v>
      </c>
      <c r="J3584" s="74">
        <v>28</v>
      </c>
      <c r="K3584" s="48">
        <f>J3584</f>
        <v>28</v>
      </c>
      <c r="L3584" s="48">
        <f>$L$3</f>
        <v>-4</v>
      </c>
      <c r="M3584" s="48">
        <f t="shared" si="1964"/>
        <v>24</v>
      </c>
      <c r="N3584" s="48">
        <v>2</v>
      </c>
      <c r="O3584" s="56">
        <v>14.54</v>
      </c>
      <c r="P3584" s="48" t="str">
        <f t="shared" si="1937"/>
        <v>F2213/4 BL</v>
      </c>
      <c r="Q3584" s="76">
        <v>0</v>
      </c>
      <c r="R3584" s="76">
        <v>1</v>
      </c>
      <c r="S3584" s="49">
        <f t="shared" si="1965"/>
        <v>1.153846153846154E-3</v>
      </c>
      <c r="T3584" s="49">
        <f t="shared" si="1939"/>
        <v>2.7692307692307697E-2</v>
      </c>
      <c r="U3584" s="49">
        <v>19.773076923076921</v>
      </c>
      <c r="V3584" s="49">
        <f t="shared" si="1966"/>
        <v>0.82387820512820509</v>
      </c>
      <c r="W3584" s="49">
        <f t="shared" si="1960"/>
        <v>2.7692307692307697E-2</v>
      </c>
      <c r="X3584" s="90">
        <f>ROUNDUP(S3584*$X$4,0)</f>
        <v>1</v>
      </c>
      <c r="Y3584" s="91">
        <f t="shared" si="1967"/>
        <v>14.54</v>
      </c>
      <c r="Z3584" s="93">
        <f t="shared" si="1962"/>
        <v>1</v>
      </c>
      <c r="AA3584" s="94">
        <f t="shared" si="1968"/>
        <v>14.54</v>
      </c>
      <c r="AB3584" s="97">
        <f t="shared" si="1970"/>
        <v>1</v>
      </c>
      <c r="AC3584" s="98">
        <f t="shared" si="1969"/>
        <v>14.54</v>
      </c>
      <c r="AD3584" s="77" t="s">
        <v>3</v>
      </c>
      <c r="AE3584" s="54">
        <v>14.54</v>
      </c>
      <c r="AF3584" s="17"/>
    </row>
    <row r="3585" spans="1:32" ht="16.899999999999999" customHeight="1" x14ac:dyDescent="0.3">
      <c r="A3585" s="73" t="s">
        <v>7</v>
      </c>
      <c r="B3585" s="74" t="s">
        <v>3593</v>
      </c>
      <c r="C3585" s="48" t="s">
        <v>1790</v>
      </c>
      <c r="D3585" s="48">
        <v>100</v>
      </c>
      <c r="E3585" s="48">
        <v>4013</v>
      </c>
      <c r="F3585" s="48" t="s">
        <v>6180</v>
      </c>
      <c r="G3585" s="48" t="s">
        <v>65</v>
      </c>
      <c r="H3585" s="75">
        <f t="shared" si="1963"/>
        <v>0</v>
      </c>
      <c r="I3585" s="74">
        <v>5</v>
      </c>
      <c r="J3585" s="74">
        <v>5</v>
      </c>
      <c r="K3585" s="48">
        <f>J3585</f>
        <v>5</v>
      </c>
      <c r="L3585" s="48"/>
      <c r="M3585" s="48">
        <f t="shared" si="1964"/>
        <v>5</v>
      </c>
      <c r="N3585" s="48">
        <v>6</v>
      </c>
      <c r="O3585" s="56">
        <v>56.452570000000001</v>
      </c>
      <c r="P3585" s="48" t="str">
        <f t="shared" si="1937"/>
        <v>9316 BR</v>
      </c>
      <c r="Q3585" s="76">
        <v>42</v>
      </c>
      <c r="R3585" s="76">
        <v>254</v>
      </c>
      <c r="S3585" s="49">
        <f t="shared" si="1965"/>
        <v>0.74538461538461531</v>
      </c>
      <c r="T3585" s="49">
        <f t="shared" si="1939"/>
        <v>74.538461538461533</v>
      </c>
      <c r="U3585" s="49">
        <v>436.84615384615381</v>
      </c>
      <c r="V3585" s="49">
        <f t="shared" si="1966"/>
        <v>4.3684615384615384</v>
      </c>
      <c r="W3585" s="49">
        <f t="shared" si="1960"/>
        <v>3.7269230769230766</v>
      </c>
      <c r="X3585" s="90">
        <f>ROUND(S3585*$X$2,0)</f>
        <v>5</v>
      </c>
      <c r="Y3585" s="91">
        <f t="shared" si="1967"/>
        <v>282.26285000000001</v>
      </c>
      <c r="Z3585" s="93">
        <f t="shared" ref="Z3585:Z3619" si="1972">ROUND((S3585*M3585)+X3585,0)</f>
        <v>9</v>
      </c>
      <c r="AA3585" s="94">
        <f t="shared" si="1968"/>
        <v>508.07312999999999</v>
      </c>
      <c r="AB3585" s="97">
        <f>ROUND((S3585*$AB$2)+Z3585,0)</f>
        <v>14</v>
      </c>
      <c r="AC3585" s="98">
        <f t="shared" si="1969"/>
        <v>790.33598000000006</v>
      </c>
      <c r="AD3585" s="77" t="s">
        <v>5891</v>
      </c>
      <c r="AE3585" s="54">
        <v>790.33598000000006</v>
      </c>
      <c r="AF3585" s="17"/>
    </row>
    <row r="3586" spans="1:32" ht="16.899999999999999" customHeight="1" x14ac:dyDescent="0.3">
      <c r="A3586" s="73" t="s">
        <v>7</v>
      </c>
      <c r="B3586" s="74" t="s">
        <v>3918</v>
      </c>
      <c r="C3586" s="48" t="s">
        <v>1154</v>
      </c>
      <c r="D3586" s="48">
        <v>100</v>
      </c>
      <c r="E3586" s="48">
        <v>2834</v>
      </c>
      <c r="F3586" s="48" t="s">
        <v>6126</v>
      </c>
      <c r="G3586" s="48">
        <v>2</v>
      </c>
      <c r="H3586" s="75">
        <f t="shared" si="1963"/>
        <v>0</v>
      </c>
      <c r="I3586" s="74">
        <v>35</v>
      </c>
      <c r="J3586" s="74">
        <f>I3586</f>
        <v>35</v>
      </c>
      <c r="K3586" s="48">
        <f>I3586</f>
        <v>35</v>
      </c>
      <c r="L3586" s="48"/>
      <c r="M3586" s="48">
        <f t="shared" si="1964"/>
        <v>35</v>
      </c>
      <c r="N3586" s="48">
        <v>0</v>
      </c>
      <c r="O3586" s="56">
        <v>53.328940000000003</v>
      </c>
      <c r="P3586" s="48" t="str">
        <f t="shared" si="1937"/>
        <v>5076C SL</v>
      </c>
      <c r="Q3586" s="76">
        <v>3</v>
      </c>
      <c r="R3586" s="76">
        <v>4</v>
      </c>
      <c r="S3586" s="49">
        <f t="shared" si="1965"/>
        <v>3.6923076923076927E-2</v>
      </c>
      <c r="T3586" s="49">
        <f t="shared" si="1939"/>
        <v>3.6923076923076925</v>
      </c>
      <c r="U3586" s="49">
        <v>14.076923076923077</v>
      </c>
      <c r="V3586" s="49">
        <f t="shared" si="1966"/>
        <v>0.14076923076923076</v>
      </c>
      <c r="W3586" s="49">
        <f t="shared" si="1960"/>
        <v>1.2923076923076924</v>
      </c>
      <c r="X3586" s="90">
        <f>ROUND(S3586*$X$4,0)</f>
        <v>0</v>
      </c>
      <c r="Y3586" s="91">
        <f t="shared" si="1967"/>
        <v>0</v>
      </c>
      <c r="Z3586" s="93">
        <f t="shared" si="1972"/>
        <v>1</v>
      </c>
      <c r="AA3586" s="94">
        <f t="shared" si="1968"/>
        <v>53.328940000000003</v>
      </c>
      <c r="AB3586" s="97">
        <f>ROUND((S3586*$AB$4)+Z3586,0)</f>
        <v>1</v>
      </c>
      <c r="AC3586" s="98">
        <f t="shared" si="1969"/>
        <v>53.328940000000003</v>
      </c>
      <c r="AD3586" s="77" t="s">
        <v>3</v>
      </c>
      <c r="AE3586" s="54">
        <v>53.328940000000003</v>
      </c>
      <c r="AF3586" s="17"/>
    </row>
    <row r="3587" spans="1:32" ht="16.899999999999999" customHeight="1" x14ac:dyDescent="0.3">
      <c r="A3587" s="73" t="s">
        <v>35</v>
      </c>
      <c r="B3587" s="74" t="s">
        <v>2503</v>
      </c>
      <c r="C3587" s="48" t="s">
        <v>34</v>
      </c>
      <c r="D3587" s="48">
        <v>25</v>
      </c>
      <c r="E3587" s="48">
        <v>6150</v>
      </c>
      <c r="F3587" s="48" t="s">
        <v>6125</v>
      </c>
      <c r="G3587" s="48" t="s">
        <v>3680</v>
      </c>
      <c r="H3587" s="75">
        <f t="shared" si="1963"/>
        <v>0</v>
      </c>
      <c r="I3587" s="74">
        <v>28</v>
      </c>
      <c r="J3587" s="74">
        <v>28</v>
      </c>
      <c r="K3587" s="48">
        <f>I3587</f>
        <v>28</v>
      </c>
      <c r="L3587" s="48">
        <f>$L$3</f>
        <v>-4</v>
      </c>
      <c r="M3587" s="48">
        <f t="shared" si="1964"/>
        <v>24</v>
      </c>
      <c r="N3587" s="48">
        <v>1</v>
      </c>
      <c r="O3587" s="56">
        <v>2.9</v>
      </c>
      <c r="P3587" s="48" t="str">
        <f t="shared" si="1937"/>
        <v>SW1 NA</v>
      </c>
      <c r="Q3587" s="76">
        <v>7</v>
      </c>
      <c r="R3587" s="76">
        <v>9</v>
      </c>
      <c r="S3587" s="49">
        <f t="shared" si="1965"/>
        <v>8.5769230769230764E-2</v>
      </c>
      <c r="T3587" s="49">
        <f t="shared" si="1939"/>
        <v>2.1442307692307692</v>
      </c>
      <c r="U3587" s="49">
        <v>100.10576923076923</v>
      </c>
      <c r="V3587" s="49">
        <f t="shared" si="1966"/>
        <v>4.0042307692307695</v>
      </c>
      <c r="W3587" s="49">
        <f t="shared" si="1960"/>
        <v>2.0584615384615383</v>
      </c>
      <c r="X3587" s="90">
        <f>ROUND(S3587*$X$4,0)</f>
        <v>0</v>
      </c>
      <c r="Y3587" s="91">
        <f t="shared" si="1967"/>
        <v>0</v>
      </c>
      <c r="Z3587" s="93">
        <f t="shared" si="1972"/>
        <v>2</v>
      </c>
      <c r="AA3587" s="94">
        <f t="shared" si="1968"/>
        <v>5.8</v>
      </c>
      <c r="AB3587" s="97">
        <f>ROUND((S3587*$AB$4)+Z3587,0)</f>
        <v>2</v>
      </c>
      <c r="AC3587" s="98">
        <f t="shared" si="1969"/>
        <v>5.8</v>
      </c>
      <c r="AD3587" s="77" t="s">
        <v>3</v>
      </c>
      <c r="AE3587" s="54">
        <v>5.8</v>
      </c>
      <c r="AF3587" s="17"/>
    </row>
    <row r="3588" spans="1:32" ht="16.899999999999999" customHeight="1" x14ac:dyDescent="0.3">
      <c r="A3588" s="73" t="s">
        <v>7</v>
      </c>
      <c r="B3588" s="74" t="s">
        <v>1970</v>
      </c>
      <c r="C3588" s="48" t="s">
        <v>1154</v>
      </c>
      <c r="D3588" s="48">
        <v>100</v>
      </c>
      <c r="E3588" s="48">
        <v>621</v>
      </c>
      <c r="F3588" s="48" t="s">
        <v>6128</v>
      </c>
      <c r="G3588" s="48" t="s">
        <v>35</v>
      </c>
      <c r="H3588" s="75">
        <f t="shared" si="1963"/>
        <v>-0.71698113207547165</v>
      </c>
      <c r="I3588" s="74">
        <v>15</v>
      </c>
      <c r="J3588" s="74">
        <v>53</v>
      </c>
      <c r="K3588" s="48">
        <f>I3588</f>
        <v>15</v>
      </c>
      <c r="L3588" s="48">
        <v>-4</v>
      </c>
      <c r="M3588" s="48">
        <f t="shared" si="1964"/>
        <v>11</v>
      </c>
      <c r="N3588" s="48">
        <v>27</v>
      </c>
      <c r="O3588" s="56">
        <v>12.218</v>
      </c>
      <c r="P3588" s="48" t="str">
        <f t="shared" si="1937"/>
        <v>5062C SL</v>
      </c>
      <c r="Q3588" s="76">
        <v>10</v>
      </c>
      <c r="R3588" s="76">
        <v>47</v>
      </c>
      <c r="S3588" s="49">
        <f t="shared" si="1965"/>
        <v>0.16192307692307692</v>
      </c>
      <c r="T3588" s="49">
        <f t="shared" si="1939"/>
        <v>16.192307692307693</v>
      </c>
      <c r="U3588" s="49">
        <v>596.19230769230774</v>
      </c>
      <c r="V3588" s="49">
        <f t="shared" si="1966"/>
        <v>5.9619230769230773</v>
      </c>
      <c r="W3588" s="49">
        <f t="shared" si="1960"/>
        <v>1.7811538461538461</v>
      </c>
      <c r="X3588" s="90">
        <f>ROUND(S3588*$X$2,0)</f>
        <v>1</v>
      </c>
      <c r="Y3588" s="91">
        <f t="shared" si="1967"/>
        <v>12.218</v>
      </c>
      <c r="Z3588" s="93">
        <f t="shared" si="1972"/>
        <v>3</v>
      </c>
      <c r="AA3588" s="94">
        <f t="shared" si="1968"/>
        <v>36.653999999999996</v>
      </c>
      <c r="AB3588" s="97">
        <f>ROUND((S3588*$AB$2)+Z3588,0)</f>
        <v>4</v>
      </c>
      <c r="AC3588" s="98">
        <f t="shared" si="1969"/>
        <v>48.872</v>
      </c>
      <c r="AD3588" s="77" t="s">
        <v>3</v>
      </c>
      <c r="AE3588" s="54">
        <v>48.872</v>
      </c>
      <c r="AF3588" s="17"/>
    </row>
    <row r="3589" spans="1:32" ht="16.899999999999999" customHeight="1" x14ac:dyDescent="0.3">
      <c r="A3589" s="73" t="s">
        <v>7</v>
      </c>
      <c r="B3589" s="74" t="s">
        <v>868</v>
      </c>
      <c r="C3589" s="48" t="s">
        <v>10</v>
      </c>
      <c r="D3589" s="48">
        <v>100</v>
      </c>
      <c r="E3589" s="48">
        <v>2834</v>
      </c>
      <c r="F3589" s="48" t="s">
        <v>6126</v>
      </c>
      <c r="G3589" s="48">
        <v>2</v>
      </c>
      <c r="H3589" s="75">
        <f t="shared" si="1963"/>
        <v>0</v>
      </c>
      <c r="I3589" s="74">
        <v>25</v>
      </c>
      <c r="J3589" s="74">
        <f>I3589</f>
        <v>25</v>
      </c>
      <c r="K3589" s="48">
        <f>I3589</f>
        <v>25</v>
      </c>
      <c r="L3589" s="48"/>
      <c r="M3589" s="48">
        <f t="shared" si="1964"/>
        <v>25</v>
      </c>
      <c r="N3589" s="48">
        <v>0</v>
      </c>
      <c r="O3589" s="56">
        <v>37.061079999999997</v>
      </c>
      <c r="P3589" s="48" t="str">
        <f t="shared" si="1937"/>
        <v>2242C SL</v>
      </c>
      <c r="Q3589" s="76">
        <v>24</v>
      </c>
      <c r="R3589" s="76">
        <v>38</v>
      </c>
      <c r="S3589" s="49">
        <f t="shared" si="1965"/>
        <v>0.30230769230769233</v>
      </c>
      <c r="T3589" s="49">
        <f t="shared" si="1939"/>
        <v>30.230769230769234</v>
      </c>
      <c r="U3589" s="49">
        <v>401.38461538461536</v>
      </c>
      <c r="V3589" s="49">
        <f t="shared" si="1966"/>
        <v>4.0138461538461536</v>
      </c>
      <c r="W3589" s="49">
        <f t="shared" si="1960"/>
        <v>7.5576923076923084</v>
      </c>
      <c r="X3589" s="90">
        <f t="shared" ref="X3589:X3590" si="1973">ROUND(S3589*$X$4,0)</f>
        <v>2</v>
      </c>
      <c r="Y3589" s="91">
        <f t="shared" si="1967"/>
        <v>74.122159999999994</v>
      </c>
      <c r="Z3589" s="93">
        <f t="shared" si="1972"/>
        <v>10</v>
      </c>
      <c r="AA3589" s="94">
        <f t="shared" si="1968"/>
        <v>370.61079999999998</v>
      </c>
      <c r="AB3589" s="97">
        <f>ROUND((S3589*$AB$4)+Z3589,0)</f>
        <v>12</v>
      </c>
      <c r="AC3589" s="98">
        <f t="shared" si="1969"/>
        <v>444.73295999999993</v>
      </c>
      <c r="AD3589" s="77" t="s">
        <v>3</v>
      </c>
      <c r="AE3589" s="54">
        <v>444.73295999999993</v>
      </c>
      <c r="AF3589" s="17"/>
    </row>
    <row r="3590" spans="1:32" ht="16.899999999999999" customHeight="1" x14ac:dyDescent="0.3">
      <c r="A3590" s="73" t="s">
        <v>7</v>
      </c>
      <c r="B3590" s="74" t="s">
        <v>1300</v>
      </c>
      <c r="C3590" s="48" t="s">
        <v>1154</v>
      </c>
      <c r="D3590" s="48">
        <v>100</v>
      </c>
      <c r="E3590" s="48">
        <v>621</v>
      </c>
      <c r="F3590" s="48" t="s">
        <v>6128</v>
      </c>
      <c r="G3590" s="48" t="s">
        <v>35</v>
      </c>
      <c r="H3590" s="75">
        <f t="shared" si="1963"/>
        <v>-0.13793103448275862</v>
      </c>
      <c r="I3590" s="74">
        <v>25</v>
      </c>
      <c r="J3590" s="74">
        <v>29</v>
      </c>
      <c r="K3590" s="48">
        <f>I3590</f>
        <v>25</v>
      </c>
      <c r="L3590" s="48">
        <v>-4</v>
      </c>
      <c r="M3590" s="48">
        <f t="shared" si="1964"/>
        <v>21</v>
      </c>
      <c r="N3590" s="48">
        <v>33</v>
      </c>
      <c r="O3590" s="56">
        <v>34.360999999999997</v>
      </c>
      <c r="P3590" s="48" t="str">
        <f t="shared" ref="P3590:P3653" si="1974">LEFT(B3590,LEN(B3590)-3)</f>
        <v>5199/10C SL</v>
      </c>
      <c r="Q3590" s="76">
        <v>14</v>
      </c>
      <c r="R3590" s="76">
        <v>61</v>
      </c>
      <c r="S3590" s="49">
        <f t="shared" si="1965"/>
        <v>0.22115384615384615</v>
      </c>
      <c r="T3590" s="49">
        <f t="shared" ref="T3590:T3653" si="1975">S3590*D3590</f>
        <v>22.115384615384613</v>
      </c>
      <c r="U3590" s="49">
        <v>178.65384615384613</v>
      </c>
      <c r="V3590" s="49">
        <f t="shared" si="1966"/>
        <v>1.7865384615384614</v>
      </c>
      <c r="W3590" s="49">
        <f t="shared" si="1960"/>
        <v>4.6442307692307692</v>
      </c>
      <c r="X3590" s="90">
        <f t="shared" si="1973"/>
        <v>1</v>
      </c>
      <c r="Y3590" s="91">
        <f t="shared" si="1967"/>
        <v>34.360999999999997</v>
      </c>
      <c r="Z3590" s="93">
        <f t="shared" si="1972"/>
        <v>6</v>
      </c>
      <c r="AA3590" s="94">
        <f t="shared" si="1968"/>
        <v>206.166</v>
      </c>
      <c r="AB3590" s="97">
        <f>ROUND((S3590*$AB$4)+Z3590,0)</f>
        <v>7</v>
      </c>
      <c r="AC3590" s="98">
        <f t="shared" si="1969"/>
        <v>240.52699999999999</v>
      </c>
      <c r="AD3590" s="77" t="s">
        <v>3</v>
      </c>
      <c r="AE3590" s="54">
        <v>240.52699999999999</v>
      </c>
      <c r="AF3590" s="17"/>
    </row>
    <row r="3591" spans="1:32" ht="16.899999999999999" customHeight="1" x14ac:dyDescent="0.3">
      <c r="A3591" s="73" t="s">
        <v>35</v>
      </c>
      <c r="B3591" s="74" t="s">
        <v>956</v>
      </c>
      <c r="C3591" s="48" t="s">
        <v>464</v>
      </c>
      <c r="D3591" s="48">
        <v>100</v>
      </c>
      <c r="E3591" s="48">
        <v>4013</v>
      </c>
      <c r="F3591" s="48" t="s">
        <v>6180</v>
      </c>
      <c r="G3591" s="48" t="s">
        <v>65</v>
      </c>
      <c r="H3591" s="75">
        <f t="shared" si="1963"/>
        <v>0</v>
      </c>
      <c r="I3591" s="74">
        <v>5</v>
      </c>
      <c r="J3591" s="74">
        <v>5</v>
      </c>
      <c r="K3591" s="48">
        <f>J3591</f>
        <v>5</v>
      </c>
      <c r="L3591" s="48"/>
      <c r="M3591" s="48">
        <f t="shared" si="1964"/>
        <v>5</v>
      </c>
      <c r="N3591" s="48">
        <v>7</v>
      </c>
      <c r="O3591" s="56">
        <v>11.26257</v>
      </c>
      <c r="P3591" s="48" t="str">
        <f t="shared" si="1974"/>
        <v>2843/19 RD</v>
      </c>
      <c r="Q3591" s="76">
        <v>14</v>
      </c>
      <c r="R3591" s="76">
        <v>135</v>
      </c>
      <c r="S3591" s="49">
        <f t="shared" si="1965"/>
        <v>0.30653846153846154</v>
      </c>
      <c r="T3591" s="49">
        <f t="shared" si="1975"/>
        <v>30.653846153846153</v>
      </c>
      <c r="U3591" s="49">
        <v>229.11538461538461</v>
      </c>
      <c r="V3591" s="49">
        <f t="shared" si="1966"/>
        <v>2.2911538461538461</v>
      </c>
      <c r="W3591" s="49">
        <f t="shared" si="1960"/>
        <v>1.5326923076923076</v>
      </c>
      <c r="X3591" s="90">
        <f>ROUND(S3591*$X$2,0)</f>
        <v>2</v>
      </c>
      <c r="Y3591" s="91">
        <f t="shared" si="1967"/>
        <v>22.52514</v>
      </c>
      <c r="Z3591" s="93">
        <f t="shared" si="1972"/>
        <v>4</v>
      </c>
      <c r="AA3591" s="94">
        <f t="shared" si="1968"/>
        <v>45.050280000000001</v>
      </c>
      <c r="AB3591" s="97">
        <f>ROUND((S3591*$AB$2)+Z3591,0)</f>
        <v>6</v>
      </c>
      <c r="AC3591" s="98">
        <f t="shared" si="1969"/>
        <v>67.575420000000008</v>
      </c>
      <c r="AD3591" s="77" t="s">
        <v>5891</v>
      </c>
      <c r="AE3591" s="54">
        <v>67.575420000000008</v>
      </c>
      <c r="AF3591" s="17"/>
    </row>
    <row r="3592" spans="1:32" ht="16.899999999999999" customHeight="1" x14ac:dyDescent="0.3">
      <c r="A3592" s="73" t="s">
        <v>35</v>
      </c>
      <c r="B3592" s="74" t="s">
        <v>3733</v>
      </c>
      <c r="C3592" s="48" t="s">
        <v>34</v>
      </c>
      <c r="D3592" s="48">
        <v>250</v>
      </c>
      <c r="E3592" s="48">
        <v>4350</v>
      </c>
      <c r="F3592" s="48" t="s">
        <v>6122</v>
      </c>
      <c r="G3592" s="48" t="s">
        <v>122</v>
      </c>
      <c r="H3592" s="75">
        <f t="shared" si="1963"/>
        <v>0</v>
      </c>
      <c r="I3592" s="74">
        <v>84</v>
      </c>
      <c r="J3592" s="74">
        <v>84</v>
      </c>
      <c r="K3592" s="48">
        <f>I3592</f>
        <v>84</v>
      </c>
      <c r="L3592" s="48">
        <f>$L$3</f>
        <v>-4</v>
      </c>
      <c r="M3592" s="48">
        <f t="shared" si="1964"/>
        <v>80</v>
      </c>
      <c r="N3592" s="48">
        <v>7</v>
      </c>
      <c r="O3592" s="56">
        <v>17.79147</v>
      </c>
      <c r="P3592" s="48" t="str">
        <f t="shared" si="1974"/>
        <v>P1053 CL</v>
      </c>
      <c r="Q3592" s="76">
        <v>15</v>
      </c>
      <c r="R3592" s="76">
        <v>73</v>
      </c>
      <c r="S3592" s="49">
        <f t="shared" si="1965"/>
        <v>0.2457692307692308</v>
      </c>
      <c r="T3592" s="49">
        <f t="shared" si="1975"/>
        <v>61.442307692307701</v>
      </c>
      <c r="U3592" s="49">
        <v>61.442307692307701</v>
      </c>
      <c r="V3592" s="49">
        <f t="shared" si="1966"/>
        <v>0.2457692307692308</v>
      </c>
      <c r="W3592" s="49">
        <f t="shared" si="1960"/>
        <v>19.661538461538463</v>
      </c>
      <c r="X3592" s="90">
        <f>ROUND(S3592*$X$4,0)</f>
        <v>1</v>
      </c>
      <c r="Y3592" s="91">
        <f t="shared" si="1967"/>
        <v>17.79147</v>
      </c>
      <c r="Z3592" s="93">
        <f t="shared" si="1972"/>
        <v>21</v>
      </c>
      <c r="AA3592" s="94">
        <f t="shared" si="1968"/>
        <v>373.62087000000002</v>
      </c>
      <c r="AB3592" s="97">
        <f t="shared" ref="AB3592:AB3599" si="1976">ROUND((S3592*$AB$4)+Z3592,0)</f>
        <v>22</v>
      </c>
      <c r="AC3592" s="98">
        <f t="shared" si="1969"/>
        <v>391.41234000000003</v>
      </c>
      <c r="AD3592" s="77" t="s">
        <v>3</v>
      </c>
      <c r="AE3592" s="54">
        <v>391.41234000000003</v>
      </c>
      <c r="AF3592" s="17"/>
    </row>
    <row r="3593" spans="1:32" ht="16.899999999999999" customHeight="1" x14ac:dyDescent="0.3">
      <c r="A3593" s="73" t="s">
        <v>7</v>
      </c>
      <c r="B3593" s="74" t="s">
        <v>5859</v>
      </c>
      <c r="C3593" s="48" t="s">
        <v>1797</v>
      </c>
      <c r="D3593" s="48">
        <v>16</v>
      </c>
      <c r="E3593" s="48">
        <v>4445</v>
      </c>
      <c r="F3593" s="48" t="s">
        <v>5912</v>
      </c>
      <c r="G3593" s="48" t="s">
        <v>122</v>
      </c>
      <c r="H3593" s="75">
        <f t="shared" si="1963"/>
        <v>2.2999999999999998</v>
      </c>
      <c r="I3593" s="74">
        <v>132</v>
      </c>
      <c r="J3593" s="74">
        <v>40</v>
      </c>
      <c r="K3593" s="48">
        <f>J3593</f>
        <v>40</v>
      </c>
      <c r="L3593" s="48">
        <f>$L$3</f>
        <v>-4</v>
      </c>
      <c r="M3593" s="48">
        <f t="shared" si="1964"/>
        <v>36</v>
      </c>
      <c r="N3593" s="48">
        <v>0</v>
      </c>
      <c r="O3593" s="56">
        <v>15.28</v>
      </c>
      <c r="P3593" s="48" t="str">
        <f t="shared" si="1974"/>
        <v>F2211IN CL</v>
      </c>
      <c r="Q3593" s="76">
        <v>0</v>
      </c>
      <c r="R3593" s="76">
        <v>11</v>
      </c>
      <c r="S3593" s="49">
        <f t="shared" si="1965"/>
        <v>1.2692307692307692E-2</v>
      </c>
      <c r="T3593" s="49">
        <f t="shared" si="1975"/>
        <v>0.20307692307692307</v>
      </c>
      <c r="U3593" s="49">
        <v>84.016923076923064</v>
      </c>
      <c r="V3593" s="49">
        <f t="shared" si="1966"/>
        <v>5.2510576923076915</v>
      </c>
      <c r="W3593" s="49">
        <f t="shared" si="1960"/>
        <v>0.45692307692307693</v>
      </c>
      <c r="X3593" s="90">
        <f>ROUNDUP(S3593*$X$4,0)</f>
        <v>1</v>
      </c>
      <c r="Y3593" s="91">
        <f t="shared" si="1967"/>
        <v>15.28</v>
      </c>
      <c r="Z3593" s="93">
        <f t="shared" si="1972"/>
        <v>1</v>
      </c>
      <c r="AA3593" s="94">
        <f t="shared" si="1968"/>
        <v>15.28</v>
      </c>
      <c r="AB3593" s="97">
        <f t="shared" si="1976"/>
        <v>1</v>
      </c>
      <c r="AC3593" s="98">
        <f t="shared" si="1969"/>
        <v>15.28</v>
      </c>
      <c r="AD3593" s="77" t="s">
        <v>3</v>
      </c>
      <c r="AE3593" s="54">
        <v>15.28</v>
      </c>
      <c r="AF3593" s="17"/>
    </row>
    <row r="3594" spans="1:32" ht="16.899999999999999" customHeight="1" x14ac:dyDescent="0.3">
      <c r="A3594" s="73" t="s">
        <v>7</v>
      </c>
      <c r="B3594" s="74" t="s">
        <v>1961</v>
      </c>
      <c r="C3594" s="48" t="s">
        <v>1154</v>
      </c>
      <c r="D3594" s="48">
        <v>100</v>
      </c>
      <c r="E3594" s="48">
        <v>621</v>
      </c>
      <c r="F3594" s="48" t="s">
        <v>6128</v>
      </c>
      <c r="G3594" s="48" t="s">
        <v>35</v>
      </c>
      <c r="H3594" s="75">
        <f t="shared" si="1963"/>
        <v>0.20689655172413793</v>
      </c>
      <c r="I3594" s="74">
        <v>35</v>
      </c>
      <c r="J3594" s="74">
        <v>29</v>
      </c>
      <c r="K3594" s="48">
        <f>J3594</f>
        <v>29</v>
      </c>
      <c r="L3594" s="48">
        <v>-4</v>
      </c>
      <c r="M3594" s="48">
        <f t="shared" si="1964"/>
        <v>25</v>
      </c>
      <c r="N3594" s="48">
        <v>1</v>
      </c>
      <c r="O3594" s="56">
        <v>32.378999999999998</v>
      </c>
      <c r="P3594" s="48" t="str">
        <f t="shared" si="1974"/>
        <v>5010C SL</v>
      </c>
      <c r="Q3594" s="76">
        <v>6</v>
      </c>
      <c r="R3594" s="76">
        <v>10</v>
      </c>
      <c r="S3594" s="49">
        <f t="shared" si="1965"/>
        <v>7.6153846153846155E-2</v>
      </c>
      <c r="T3594" s="49">
        <f t="shared" si="1975"/>
        <v>7.6153846153846159</v>
      </c>
      <c r="U3594" s="49">
        <v>102.23076923076923</v>
      </c>
      <c r="V3594" s="49">
        <f t="shared" si="1966"/>
        <v>1.0223076923076924</v>
      </c>
      <c r="W3594" s="49">
        <f t="shared" si="1960"/>
        <v>1.903846153846154</v>
      </c>
      <c r="X3594" s="90">
        <f>ROUND(S3594*$X$4,0)</f>
        <v>0</v>
      </c>
      <c r="Y3594" s="91">
        <f t="shared" si="1967"/>
        <v>0</v>
      </c>
      <c r="Z3594" s="93">
        <f t="shared" si="1972"/>
        <v>2</v>
      </c>
      <c r="AA3594" s="94">
        <f t="shared" si="1968"/>
        <v>64.757999999999996</v>
      </c>
      <c r="AB3594" s="97">
        <f t="shared" si="1976"/>
        <v>2</v>
      </c>
      <c r="AC3594" s="98">
        <f t="shared" si="1969"/>
        <v>64.757999999999996</v>
      </c>
      <c r="AD3594" s="77" t="s">
        <v>3</v>
      </c>
      <c r="AE3594" s="54">
        <v>64.757999999999996</v>
      </c>
      <c r="AF3594" s="17"/>
    </row>
    <row r="3595" spans="1:32" ht="16.899999999999999" customHeight="1" x14ac:dyDescent="0.3">
      <c r="A3595" s="73" t="s">
        <v>35</v>
      </c>
      <c r="B3595" s="74" t="s">
        <v>5042</v>
      </c>
      <c r="C3595" s="48" t="s">
        <v>1797</v>
      </c>
      <c r="D3595" s="48">
        <v>24</v>
      </c>
      <c r="E3595" s="48">
        <v>4445</v>
      </c>
      <c r="F3595" s="48" t="s">
        <v>5912</v>
      </c>
      <c r="G3595" s="48" t="s">
        <v>122</v>
      </c>
      <c r="H3595" s="75">
        <f t="shared" si="1963"/>
        <v>2.7250000000000001</v>
      </c>
      <c r="I3595" s="74">
        <v>149</v>
      </c>
      <c r="J3595" s="74">
        <v>40</v>
      </c>
      <c r="K3595" s="48">
        <f>J3595</f>
        <v>40</v>
      </c>
      <c r="L3595" s="48">
        <f>$L$3</f>
        <v>-4</v>
      </c>
      <c r="M3595" s="48">
        <f t="shared" si="1964"/>
        <v>36</v>
      </c>
      <c r="N3595" s="48">
        <v>4</v>
      </c>
      <c r="O3595" s="56">
        <v>14.54</v>
      </c>
      <c r="P3595" s="48" t="str">
        <f t="shared" si="1974"/>
        <v>F2213/4 RD</v>
      </c>
      <c r="Q3595" s="76">
        <v>0</v>
      </c>
      <c r="R3595" s="76">
        <v>3</v>
      </c>
      <c r="S3595" s="49">
        <f t="shared" si="1965"/>
        <v>3.4615384615384616E-3</v>
      </c>
      <c r="T3595" s="49">
        <f t="shared" si="1975"/>
        <v>8.3076923076923076E-2</v>
      </c>
      <c r="U3595" s="49">
        <v>86.299230769230761</v>
      </c>
      <c r="V3595" s="49">
        <f t="shared" si="1966"/>
        <v>3.5958012820512817</v>
      </c>
      <c r="W3595" s="49">
        <f t="shared" si="1960"/>
        <v>0.12461538461538461</v>
      </c>
      <c r="X3595" s="90">
        <f t="shared" ref="X3595:X3596" si="1977">ROUNDUP(S3595*$X$4,0)</f>
        <v>1</v>
      </c>
      <c r="Y3595" s="91">
        <f t="shared" si="1967"/>
        <v>14.54</v>
      </c>
      <c r="Z3595" s="93">
        <f t="shared" si="1972"/>
        <v>1</v>
      </c>
      <c r="AA3595" s="94">
        <f t="shared" si="1968"/>
        <v>14.54</v>
      </c>
      <c r="AB3595" s="97">
        <f t="shared" si="1976"/>
        <v>1</v>
      </c>
      <c r="AC3595" s="98">
        <f t="shared" si="1969"/>
        <v>14.54</v>
      </c>
      <c r="AD3595" s="77" t="s">
        <v>3</v>
      </c>
      <c r="AE3595" s="54">
        <v>14.54</v>
      </c>
      <c r="AF3595" s="17"/>
    </row>
    <row r="3596" spans="1:32" ht="16.899999999999999" customHeight="1" x14ac:dyDescent="0.3">
      <c r="A3596" s="73" t="s">
        <v>7</v>
      </c>
      <c r="B3596" s="74" t="s">
        <v>3925</v>
      </c>
      <c r="C3596" s="48" t="s">
        <v>1154</v>
      </c>
      <c r="D3596" s="48">
        <v>1000</v>
      </c>
      <c r="E3596" s="48">
        <v>2834</v>
      </c>
      <c r="F3596" s="48" t="s">
        <v>6126</v>
      </c>
      <c r="G3596" s="48">
        <v>2</v>
      </c>
      <c r="H3596" s="75">
        <f t="shared" si="1963"/>
        <v>0</v>
      </c>
      <c r="I3596" s="74">
        <v>55</v>
      </c>
      <c r="J3596" s="74">
        <f>I3596</f>
        <v>55</v>
      </c>
      <c r="K3596" s="48">
        <f>I3596</f>
        <v>55</v>
      </c>
      <c r="L3596" s="48"/>
      <c r="M3596" s="48">
        <f t="shared" si="1964"/>
        <v>55</v>
      </c>
      <c r="N3596" s="48">
        <v>0</v>
      </c>
      <c r="O3596" s="56">
        <v>1684.75127</v>
      </c>
      <c r="P3596" s="48" t="str">
        <f t="shared" si="1974"/>
        <v>5160/40C SL</v>
      </c>
      <c r="Q3596" s="76" t="s">
        <v>6187</v>
      </c>
      <c r="R3596" s="76" t="s">
        <v>6187</v>
      </c>
      <c r="S3596" s="49">
        <f t="shared" si="1965"/>
        <v>0</v>
      </c>
      <c r="T3596" s="49">
        <f t="shared" si="1975"/>
        <v>0</v>
      </c>
      <c r="U3596" s="49">
        <v>1.3430769230769231</v>
      </c>
      <c r="V3596" s="49">
        <f t="shared" si="1966"/>
        <v>1.343076923076923E-3</v>
      </c>
      <c r="W3596" s="49">
        <f t="shared" si="1960"/>
        <v>0</v>
      </c>
      <c r="X3596" s="90">
        <f t="shared" si="1977"/>
        <v>0</v>
      </c>
      <c r="Y3596" s="91">
        <f t="shared" si="1967"/>
        <v>0</v>
      </c>
      <c r="Z3596" s="93">
        <f t="shared" si="1972"/>
        <v>0</v>
      </c>
      <c r="AA3596" s="94">
        <f t="shared" si="1968"/>
        <v>0</v>
      </c>
      <c r="AB3596" s="97">
        <f t="shared" si="1976"/>
        <v>0</v>
      </c>
      <c r="AC3596" s="98">
        <f t="shared" si="1969"/>
        <v>0</v>
      </c>
      <c r="AD3596" s="77" t="s">
        <v>3</v>
      </c>
      <c r="AE3596" s="54">
        <v>0</v>
      </c>
      <c r="AF3596" s="17"/>
    </row>
    <row r="3597" spans="1:32" ht="16.899999999999999" customHeight="1" x14ac:dyDescent="0.3">
      <c r="A3597" s="73" t="s">
        <v>35</v>
      </c>
      <c r="B3597" s="74" t="s">
        <v>2882</v>
      </c>
      <c r="C3597" s="48" t="s">
        <v>40</v>
      </c>
      <c r="D3597" s="48">
        <v>1000</v>
      </c>
      <c r="E3597" s="48">
        <v>621</v>
      </c>
      <c r="F3597" s="48" t="s">
        <v>6128</v>
      </c>
      <c r="G3597" s="48" t="s">
        <v>112</v>
      </c>
      <c r="H3597" s="75">
        <f t="shared" si="1963"/>
        <v>4.1666666666666664E-2</v>
      </c>
      <c r="I3597" s="74">
        <v>25</v>
      </c>
      <c r="J3597" s="74">
        <v>24</v>
      </c>
      <c r="K3597" s="48">
        <f>J3597</f>
        <v>24</v>
      </c>
      <c r="L3597" s="48">
        <f>$L$3</f>
        <v>-4</v>
      </c>
      <c r="M3597" s="48">
        <f t="shared" si="1964"/>
        <v>20</v>
      </c>
      <c r="N3597" s="48">
        <v>1</v>
      </c>
      <c r="O3597" s="56">
        <v>46.75</v>
      </c>
      <c r="P3597" s="48" t="str">
        <f t="shared" si="1974"/>
        <v>3055/1 GR</v>
      </c>
      <c r="Q3597" s="76">
        <v>13</v>
      </c>
      <c r="R3597" s="76">
        <v>34</v>
      </c>
      <c r="S3597" s="49">
        <f t="shared" si="1965"/>
        <v>0.17923076923076922</v>
      </c>
      <c r="T3597" s="49">
        <f t="shared" si="1975"/>
        <v>179.23076923076923</v>
      </c>
      <c r="U3597" s="49">
        <v>189.96153846153845</v>
      </c>
      <c r="V3597" s="49">
        <f t="shared" si="1966"/>
        <v>0.18996153846153846</v>
      </c>
      <c r="W3597" s="49">
        <f t="shared" si="1960"/>
        <v>3.5846153846153843</v>
      </c>
      <c r="X3597" s="90">
        <f>ROUND(S3597*$X$3,0)</f>
        <v>1</v>
      </c>
      <c r="Y3597" s="91">
        <f t="shared" si="1967"/>
        <v>46.75</v>
      </c>
      <c r="Z3597" s="93">
        <f t="shared" si="1972"/>
        <v>5</v>
      </c>
      <c r="AA3597" s="94">
        <f t="shared" si="1968"/>
        <v>233.75</v>
      </c>
      <c r="AB3597" s="97">
        <f t="shared" si="1976"/>
        <v>6</v>
      </c>
      <c r="AC3597" s="98">
        <f t="shared" si="1969"/>
        <v>280.5</v>
      </c>
      <c r="AD3597" s="77" t="s">
        <v>3</v>
      </c>
      <c r="AE3597" s="54">
        <v>280.5</v>
      </c>
      <c r="AF3597" s="17"/>
    </row>
    <row r="3598" spans="1:32" ht="16.899999999999999" customHeight="1" x14ac:dyDescent="0.3">
      <c r="A3598" s="73" t="s">
        <v>7</v>
      </c>
      <c r="B3598" s="74" t="s">
        <v>3927</v>
      </c>
      <c r="C3598" s="48" t="s">
        <v>1154</v>
      </c>
      <c r="D3598" s="48">
        <v>1000</v>
      </c>
      <c r="E3598" s="48">
        <v>2834</v>
      </c>
      <c r="F3598" s="48" t="s">
        <v>6126</v>
      </c>
      <c r="G3598" s="48">
        <v>2</v>
      </c>
      <c r="H3598" s="75">
        <f t="shared" si="1963"/>
        <v>0</v>
      </c>
      <c r="I3598" s="74">
        <v>40</v>
      </c>
      <c r="J3598" s="74">
        <f>I3598</f>
        <v>40</v>
      </c>
      <c r="K3598" s="48">
        <f>I3598</f>
        <v>40</v>
      </c>
      <c r="L3598" s="48"/>
      <c r="M3598" s="48">
        <f t="shared" si="1964"/>
        <v>40</v>
      </c>
      <c r="N3598" s="48">
        <v>2</v>
      </c>
      <c r="O3598" s="56">
        <v>647.35042999999996</v>
      </c>
      <c r="P3598" s="48" t="str">
        <f t="shared" si="1974"/>
        <v>5199/25C SL</v>
      </c>
      <c r="Q3598" s="76">
        <v>6</v>
      </c>
      <c r="R3598" s="76">
        <v>14</v>
      </c>
      <c r="S3598" s="49">
        <f t="shared" si="1965"/>
        <v>8.0769230769230774E-2</v>
      </c>
      <c r="T3598" s="49">
        <f t="shared" si="1975"/>
        <v>80.769230769230774</v>
      </c>
      <c r="U3598" s="49">
        <v>101.46153846153847</v>
      </c>
      <c r="V3598" s="49">
        <f t="shared" si="1966"/>
        <v>0.10146153846153846</v>
      </c>
      <c r="W3598" s="49">
        <f t="shared" si="1960"/>
        <v>3.2307692307692308</v>
      </c>
      <c r="X3598" s="90">
        <f>ROUND(S3598*$X$4,0)</f>
        <v>0</v>
      </c>
      <c r="Y3598" s="91">
        <f t="shared" si="1967"/>
        <v>0</v>
      </c>
      <c r="Z3598" s="93">
        <f t="shared" si="1972"/>
        <v>3</v>
      </c>
      <c r="AA3598" s="94">
        <f t="shared" si="1968"/>
        <v>1942.0512899999999</v>
      </c>
      <c r="AB3598" s="97">
        <f t="shared" si="1976"/>
        <v>3</v>
      </c>
      <c r="AC3598" s="98">
        <f t="shared" si="1969"/>
        <v>1942.0512899999999</v>
      </c>
      <c r="AD3598" s="77" t="s">
        <v>3</v>
      </c>
      <c r="AE3598" s="54">
        <v>1942.0512899999999</v>
      </c>
      <c r="AF3598" s="17"/>
    </row>
    <row r="3599" spans="1:32" ht="16.899999999999999" customHeight="1" x14ac:dyDescent="0.3">
      <c r="A3599" s="73" t="s">
        <v>7</v>
      </c>
      <c r="B3599" s="74" t="s">
        <v>3292</v>
      </c>
      <c r="C3599" s="48" t="s">
        <v>2146</v>
      </c>
      <c r="D3599" s="48">
        <v>500</v>
      </c>
      <c r="E3599" s="48">
        <v>2834</v>
      </c>
      <c r="F3599" s="48" t="s">
        <v>6126</v>
      </c>
      <c r="G3599" s="48">
        <v>2</v>
      </c>
      <c r="H3599" s="75">
        <f t="shared" si="1963"/>
        <v>0</v>
      </c>
      <c r="I3599" s="74">
        <v>35</v>
      </c>
      <c r="J3599" s="74">
        <f>I3599</f>
        <v>35</v>
      </c>
      <c r="K3599" s="48">
        <f>I3599</f>
        <v>35</v>
      </c>
      <c r="L3599" s="48"/>
      <c r="M3599" s="48">
        <f t="shared" si="1964"/>
        <v>35</v>
      </c>
      <c r="N3599" s="48">
        <v>0</v>
      </c>
      <c r="O3599" s="56">
        <v>148.17018999999999</v>
      </c>
      <c r="P3599" s="48" t="str">
        <f t="shared" si="1974"/>
        <v>M33506 SL</v>
      </c>
      <c r="Q3599" s="76">
        <v>1</v>
      </c>
      <c r="R3599" s="76">
        <v>1</v>
      </c>
      <c r="S3599" s="49">
        <f t="shared" si="1965"/>
        <v>1.1923076923076923E-2</v>
      </c>
      <c r="T3599" s="49">
        <f t="shared" si="1975"/>
        <v>5.9615384615384617</v>
      </c>
      <c r="U3599" s="49">
        <v>161.69230769230771</v>
      </c>
      <c r="V3599" s="49">
        <f t="shared" si="1966"/>
        <v>0.32338461538461544</v>
      </c>
      <c r="W3599" s="49">
        <f t="shared" si="1960"/>
        <v>0.41730769230769232</v>
      </c>
      <c r="X3599" s="90">
        <f>ROUND(S3599*$X$4,0)</f>
        <v>0</v>
      </c>
      <c r="Y3599" s="91">
        <f t="shared" si="1967"/>
        <v>0</v>
      </c>
      <c r="Z3599" s="93">
        <f t="shared" si="1972"/>
        <v>0</v>
      </c>
      <c r="AA3599" s="94">
        <f t="shared" si="1968"/>
        <v>0</v>
      </c>
      <c r="AB3599" s="97">
        <f t="shared" si="1976"/>
        <v>0</v>
      </c>
      <c r="AC3599" s="98">
        <f t="shared" si="1969"/>
        <v>0</v>
      </c>
      <c r="AD3599" s="77" t="s">
        <v>3</v>
      </c>
      <c r="AE3599" s="54">
        <v>0</v>
      </c>
      <c r="AF3599" s="17"/>
    </row>
    <row r="3600" spans="1:32" ht="16.899999999999999" customHeight="1" x14ac:dyDescent="0.3">
      <c r="A3600" s="73" t="s">
        <v>7</v>
      </c>
      <c r="B3600" s="74" t="s">
        <v>3296</v>
      </c>
      <c r="C3600" s="48" t="s">
        <v>1790</v>
      </c>
      <c r="D3600" s="48">
        <v>100</v>
      </c>
      <c r="E3600" s="48">
        <v>621</v>
      </c>
      <c r="F3600" s="48" t="s">
        <v>6128</v>
      </c>
      <c r="G3600" s="48" t="s">
        <v>11</v>
      </c>
      <c r="H3600" s="75">
        <f t="shared" si="1963"/>
        <v>0</v>
      </c>
      <c r="I3600" s="74">
        <v>5</v>
      </c>
      <c r="J3600" s="74">
        <v>5</v>
      </c>
      <c r="K3600" s="48">
        <f>J3600</f>
        <v>5</v>
      </c>
      <c r="L3600" s="48"/>
      <c r="M3600" s="48">
        <f t="shared" si="1964"/>
        <v>5</v>
      </c>
      <c r="N3600" s="48">
        <v>0</v>
      </c>
      <c r="O3600" s="56">
        <v>23.185310000000001</v>
      </c>
      <c r="P3600" s="48" t="str">
        <f t="shared" si="1974"/>
        <v>M4182 BK</v>
      </c>
      <c r="Q3600" s="76">
        <v>0</v>
      </c>
      <c r="R3600" s="76">
        <v>0</v>
      </c>
      <c r="S3600" s="49">
        <f t="shared" si="1965"/>
        <v>0</v>
      </c>
      <c r="T3600" s="49">
        <f t="shared" si="1975"/>
        <v>0</v>
      </c>
      <c r="U3600" s="49">
        <v>1.153846153846154</v>
      </c>
      <c r="V3600" s="49">
        <f t="shared" si="1966"/>
        <v>1.1538461538461539E-2</v>
      </c>
      <c r="W3600" s="49">
        <f t="shared" ref="W3600:W3601" si="1978">S3600*M3600</f>
        <v>0</v>
      </c>
      <c r="X3600" s="90">
        <f>ROUNDUP(S3600*$X$2,0)</f>
        <v>0</v>
      </c>
      <c r="Y3600" s="91">
        <f t="shared" si="1967"/>
        <v>0</v>
      </c>
      <c r="Z3600" s="93">
        <f t="shared" si="1972"/>
        <v>0</v>
      </c>
      <c r="AA3600" s="94">
        <f t="shared" si="1968"/>
        <v>0</v>
      </c>
      <c r="AB3600" s="97">
        <f>ROUND((S3600*$AB$2)+Z3600,0)</f>
        <v>0</v>
      </c>
      <c r="AC3600" s="98">
        <f t="shared" si="1969"/>
        <v>0</v>
      </c>
      <c r="AD3600" s="77" t="s">
        <v>5891</v>
      </c>
      <c r="AE3600" s="54">
        <v>0</v>
      </c>
      <c r="AF3600" s="17"/>
    </row>
    <row r="3601" spans="1:32" ht="16.899999999999999" customHeight="1" x14ac:dyDescent="0.3">
      <c r="A3601" s="73" t="s">
        <v>35</v>
      </c>
      <c r="B3601" s="74" t="s">
        <v>3525</v>
      </c>
      <c r="C3601" s="48" t="s">
        <v>10</v>
      </c>
      <c r="D3601" s="48">
        <v>100</v>
      </c>
      <c r="E3601" s="48">
        <v>2834</v>
      </c>
      <c r="F3601" s="48" t="s">
        <v>6126</v>
      </c>
      <c r="G3601" s="48">
        <v>2</v>
      </c>
      <c r="H3601" s="75">
        <f t="shared" si="1963"/>
        <v>0</v>
      </c>
      <c r="I3601" s="74">
        <v>55</v>
      </c>
      <c r="J3601" s="74">
        <f>I3601</f>
        <v>55</v>
      </c>
      <c r="K3601" s="48">
        <f>I3601</f>
        <v>55</v>
      </c>
      <c r="L3601" s="48"/>
      <c r="M3601" s="48">
        <f t="shared" si="1964"/>
        <v>55</v>
      </c>
      <c r="N3601" s="48">
        <v>0</v>
      </c>
      <c r="O3601" s="56">
        <v>34.537750000000003</v>
      </c>
      <c r="P3601" s="48" t="str">
        <f t="shared" si="1974"/>
        <v>6363 SL</v>
      </c>
      <c r="Q3601" s="76">
        <v>25</v>
      </c>
      <c r="R3601" s="76">
        <v>53</v>
      </c>
      <c r="S3601" s="49">
        <f t="shared" si="1965"/>
        <v>0.33038461538461539</v>
      </c>
      <c r="T3601" s="49">
        <f t="shared" si="1975"/>
        <v>33.03846153846154</v>
      </c>
      <c r="U3601" s="49">
        <v>74.384615384615387</v>
      </c>
      <c r="V3601" s="49">
        <f t="shared" si="1966"/>
        <v>0.74384615384615382</v>
      </c>
      <c r="W3601" s="49">
        <f t="shared" si="1978"/>
        <v>18.171153846153846</v>
      </c>
      <c r="X3601" s="90">
        <f>ROUND(S3601*$X$4,0)</f>
        <v>2</v>
      </c>
      <c r="Y3601" s="91">
        <f t="shared" si="1967"/>
        <v>69.075500000000005</v>
      </c>
      <c r="Z3601" s="93">
        <f t="shared" si="1972"/>
        <v>20</v>
      </c>
      <c r="AA3601" s="94">
        <f t="shared" si="1968"/>
        <v>690.75500000000011</v>
      </c>
      <c r="AB3601" s="97">
        <f>ROUND((S3601*$AB$4)+Z3601,0)</f>
        <v>22</v>
      </c>
      <c r="AC3601" s="98">
        <f t="shared" si="1969"/>
        <v>759.83050000000003</v>
      </c>
      <c r="AD3601" s="77" t="s">
        <v>3</v>
      </c>
      <c r="AE3601" s="54">
        <v>759.83050000000003</v>
      </c>
      <c r="AF3601" s="17"/>
    </row>
    <row r="3602" spans="1:32" ht="12.75" customHeight="1" x14ac:dyDescent="0.3">
      <c r="A3602" s="73" t="s">
        <v>35</v>
      </c>
      <c r="B3602" s="74" t="s">
        <v>1528</v>
      </c>
      <c r="C3602" s="48" t="s">
        <v>40</v>
      </c>
      <c r="D3602" s="48">
        <v>1000</v>
      </c>
      <c r="E3602" s="48">
        <v>621</v>
      </c>
      <c r="F3602" s="48" t="s">
        <v>6128</v>
      </c>
      <c r="G3602" s="48" t="s">
        <v>112</v>
      </c>
      <c r="H3602" s="75">
        <f t="shared" si="1963"/>
        <v>4.1666666666666664E-2</v>
      </c>
      <c r="I3602" s="74">
        <v>25</v>
      </c>
      <c r="J3602" s="74">
        <v>24</v>
      </c>
      <c r="K3602" s="48">
        <f>J3602</f>
        <v>24</v>
      </c>
      <c r="L3602" s="48">
        <f>$L$3</f>
        <v>-4</v>
      </c>
      <c r="M3602" s="48">
        <f t="shared" si="1964"/>
        <v>20</v>
      </c>
      <c r="N3602" s="48">
        <v>3</v>
      </c>
      <c r="O3602" s="56">
        <v>46.61</v>
      </c>
      <c r="P3602" s="48" t="str">
        <f t="shared" si="1974"/>
        <v>3055/1 WH</v>
      </c>
      <c r="Q3602" s="76">
        <v>18</v>
      </c>
      <c r="R3602" s="76">
        <v>56</v>
      </c>
      <c r="S3602" s="49">
        <f t="shared" si="1965"/>
        <v>0.25846153846153846</v>
      </c>
      <c r="T3602" s="49">
        <f t="shared" si="1975"/>
        <v>258.46153846153845</v>
      </c>
      <c r="U3602" s="49">
        <v>277.11538461538458</v>
      </c>
      <c r="V3602" s="49">
        <f t="shared" si="1966"/>
        <v>0.2771153846153846</v>
      </c>
      <c r="W3602" s="49">
        <f>V3602*M3602</f>
        <v>5.5423076923076922</v>
      </c>
      <c r="X3602" s="90">
        <f>ROUND(S3602*$X$3,0)</f>
        <v>2</v>
      </c>
      <c r="Y3602" s="91">
        <f t="shared" si="1967"/>
        <v>93.22</v>
      </c>
      <c r="Z3602" s="93">
        <f t="shared" si="1972"/>
        <v>7</v>
      </c>
      <c r="AA3602" s="94">
        <f t="shared" si="1968"/>
        <v>326.27</v>
      </c>
      <c r="AB3602" s="97">
        <f>ROUND((S3602*$AB$4)+Z3602,0)</f>
        <v>8</v>
      </c>
      <c r="AC3602" s="98">
        <f t="shared" si="1969"/>
        <v>372.88</v>
      </c>
      <c r="AD3602" s="77" t="s">
        <v>3</v>
      </c>
      <c r="AE3602" s="54">
        <v>372.88</v>
      </c>
      <c r="AF3602" s="17"/>
    </row>
    <row r="3603" spans="1:32" ht="16.899999999999999" customHeight="1" x14ac:dyDescent="0.3">
      <c r="A3603" s="73" t="s">
        <v>7</v>
      </c>
      <c r="B3603" s="74" t="s">
        <v>3932</v>
      </c>
      <c r="C3603" s="48" t="s">
        <v>1154</v>
      </c>
      <c r="D3603" s="48">
        <v>1000</v>
      </c>
      <c r="E3603" s="48">
        <v>2834</v>
      </c>
      <c r="F3603" s="48" t="s">
        <v>6126</v>
      </c>
      <c r="G3603" s="48">
        <v>2</v>
      </c>
      <c r="H3603" s="75">
        <f t="shared" si="1963"/>
        <v>0</v>
      </c>
      <c r="I3603" s="74">
        <v>35</v>
      </c>
      <c r="J3603" s="74">
        <f>I3603</f>
        <v>35</v>
      </c>
      <c r="K3603" s="48">
        <f>I3603</f>
        <v>35</v>
      </c>
      <c r="L3603" s="48"/>
      <c r="M3603" s="48">
        <f t="shared" ref="M3603:M3635" si="1979">K3603+L3603</f>
        <v>35</v>
      </c>
      <c r="N3603" s="48">
        <v>0</v>
      </c>
      <c r="O3603" s="56">
        <v>381.01893000000001</v>
      </c>
      <c r="P3603" s="48" t="str">
        <f t="shared" si="1974"/>
        <v>5442 SL</v>
      </c>
      <c r="Q3603" s="76">
        <v>1</v>
      </c>
      <c r="R3603" s="76">
        <v>18</v>
      </c>
      <c r="S3603" s="49">
        <f t="shared" si="1965"/>
        <v>3.1538461538461536E-2</v>
      </c>
      <c r="T3603" s="49">
        <f t="shared" si="1975"/>
        <v>31.538461538461537</v>
      </c>
      <c r="U3603" s="49">
        <v>33.538461538461533</v>
      </c>
      <c r="V3603" s="49">
        <f t="shared" si="1966"/>
        <v>3.3538461538461531E-2</v>
      </c>
      <c r="W3603" s="49">
        <f t="shared" ref="W3603:W3614" si="1980">S3603*M3603</f>
        <v>1.1038461538461537</v>
      </c>
      <c r="X3603" s="90">
        <f>ROUND(S3603*$X$4,0)</f>
        <v>0</v>
      </c>
      <c r="Y3603" s="91">
        <f t="shared" ref="Y3603:Y3635" si="1981">X3603*O3603</f>
        <v>0</v>
      </c>
      <c r="Z3603" s="93">
        <f t="shared" si="1972"/>
        <v>1</v>
      </c>
      <c r="AA3603" s="94">
        <f t="shared" ref="AA3603:AA3635" si="1982">Z3603*O3603</f>
        <v>381.01893000000001</v>
      </c>
      <c r="AB3603" s="97">
        <f>ROUND((S3603*$AB$4)+Z3603,0)</f>
        <v>1</v>
      </c>
      <c r="AC3603" s="98">
        <f t="shared" ref="AC3603:AC3635" si="1983">AB3603*O3603</f>
        <v>381.01893000000001</v>
      </c>
      <c r="AD3603" s="77" t="s">
        <v>3</v>
      </c>
      <c r="AE3603" s="54">
        <v>381.01893000000001</v>
      </c>
      <c r="AF3603" s="17"/>
    </row>
    <row r="3604" spans="1:32" ht="16.899999999999999" customHeight="1" x14ac:dyDescent="0.3">
      <c r="A3604" s="73" t="s">
        <v>7</v>
      </c>
      <c r="B3604" s="74" t="s">
        <v>3067</v>
      </c>
      <c r="C3604" s="48" t="s">
        <v>1154</v>
      </c>
      <c r="D3604" s="48">
        <v>100</v>
      </c>
      <c r="E3604" s="48">
        <v>621</v>
      </c>
      <c r="F3604" s="48" t="s">
        <v>6128</v>
      </c>
      <c r="G3604" s="48" t="s">
        <v>35</v>
      </c>
      <c r="H3604" s="75">
        <f t="shared" ref="H3604:H3635" si="1984">(I3604-J3604)/J3604</f>
        <v>-0.71698113207547165</v>
      </c>
      <c r="I3604" s="74">
        <v>15</v>
      </c>
      <c r="J3604" s="74">
        <v>53</v>
      </c>
      <c r="K3604" s="48">
        <f>I3604</f>
        <v>15</v>
      </c>
      <c r="L3604" s="48">
        <v>-4</v>
      </c>
      <c r="M3604" s="48">
        <f t="shared" si="1979"/>
        <v>11</v>
      </c>
      <c r="N3604" s="48">
        <v>2</v>
      </c>
      <c r="O3604" s="56">
        <v>8.7639999999999993</v>
      </c>
      <c r="P3604" s="48" t="str">
        <f t="shared" si="1974"/>
        <v>5013C SL</v>
      </c>
      <c r="Q3604" s="76">
        <v>20</v>
      </c>
      <c r="R3604" s="76">
        <v>39</v>
      </c>
      <c r="S3604" s="49">
        <f t="shared" ref="S3604:S3635" si="1985">((Q3604/65*0.7)+(R3604/260*0.3))</f>
        <v>0.26038461538461538</v>
      </c>
      <c r="T3604" s="49">
        <f t="shared" si="1975"/>
        <v>26.038461538461537</v>
      </c>
      <c r="U3604" s="49">
        <v>180.07692307692307</v>
      </c>
      <c r="V3604" s="49">
        <f t="shared" si="1966"/>
        <v>1.8007692307692307</v>
      </c>
      <c r="W3604" s="49">
        <f t="shared" si="1980"/>
        <v>2.8642307692307694</v>
      </c>
      <c r="X3604" s="90">
        <f>ROUND(S3604*$X$2,0)</f>
        <v>2</v>
      </c>
      <c r="Y3604" s="91">
        <f t="shared" si="1981"/>
        <v>17.527999999999999</v>
      </c>
      <c r="Z3604" s="93">
        <f t="shared" si="1972"/>
        <v>5</v>
      </c>
      <c r="AA3604" s="94">
        <f t="shared" si="1982"/>
        <v>43.819999999999993</v>
      </c>
      <c r="AB3604" s="97">
        <f>ROUND((S3604*$AB$2)+Z3604,0)</f>
        <v>7</v>
      </c>
      <c r="AC3604" s="98">
        <f t="shared" si="1983"/>
        <v>61.347999999999999</v>
      </c>
      <c r="AD3604" s="77" t="s">
        <v>3</v>
      </c>
      <c r="AE3604" s="54">
        <v>61.347999999999999</v>
      </c>
      <c r="AF3604" s="17"/>
    </row>
    <row r="3605" spans="1:32" ht="16.899999999999999" customHeight="1" x14ac:dyDescent="0.3">
      <c r="A3605" s="73" t="s">
        <v>7</v>
      </c>
      <c r="B3605" s="74" t="s">
        <v>3321</v>
      </c>
      <c r="C3605" s="48" t="s">
        <v>1154</v>
      </c>
      <c r="D3605" s="48">
        <v>500</v>
      </c>
      <c r="E3605" s="48">
        <v>621</v>
      </c>
      <c r="F3605" s="48" t="s">
        <v>6128</v>
      </c>
      <c r="G3605" s="48" t="s">
        <v>35</v>
      </c>
      <c r="H3605" s="75">
        <f t="shared" si="1984"/>
        <v>-0.75</v>
      </c>
      <c r="I3605" s="74">
        <v>25</v>
      </c>
      <c r="J3605" s="74">
        <v>100</v>
      </c>
      <c r="K3605" s="48">
        <f>I3605</f>
        <v>25</v>
      </c>
      <c r="L3605" s="48">
        <v>-4</v>
      </c>
      <c r="M3605" s="48">
        <f t="shared" si="1979"/>
        <v>21</v>
      </c>
      <c r="N3605" s="48">
        <v>0</v>
      </c>
      <c r="O3605" s="56">
        <v>124.87291999999999</v>
      </c>
      <c r="P3605" s="48" t="str">
        <f t="shared" si="1974"/>
        <v>5560C SL</v>
      </c>
      <c r="Q3605" s="76">
        <v>2</v>
      </c>
      <c r="R3605" s="76">
        <v>2</v>
      </c>
      <c r="S3605" s="49">
        <f t="shared" si="1985"/>
        <v>2.3846153846153847E-2</v>
      </c>
      <c r="T3605" s="49">
        <f t="shared" si="1975"/>
        <v>11.923076923076923</v>
      </c>
      <c r="U3605" s="49">
        <v>144.24230769230769</v>
      </c>
      <c r="V3605" s="49">
        <f t="shared" si="1966"/>
        <v>0.28848461538461539</v>
      </c>
      <c r="W3605" s="49">
        <f t="shared" si="1980"/>
        <v>0.50076923076923074</v>
      </c>
      <c r="X3605" s="90">
        <f t="shared" ref="X3605:X3610" si="1986">ROUND(S3605*$X$4,0)</f>
        <v>0</v>
      </c>
      <c r="Y3605" s="91">
        <f t="shared" si="1981"/>
        <v>0</v>
      </c>
      <c r="Z3605" s="93">
        <f t="shared" si="1972"/>
        <v>1</v>
      </c>
      <c r="AA3605" s="94">
        <f t="shared" si="1982"/>
        <v>124.87291999999999</v>
      </c>
      <c r="AB3605" s="97">
        <f t="shared" ref="AB3605:AB3612" si="1987">ROUND((S3605*$AB$4)+Z3605,0)</f>
        <v>1</v>
      </c>
      <c r="AC3605" s="98">
        <f t="shared" si="1983"/>
        <v>124.87291999999999</v>
      </c>
      <c r="AD3605" s="77" t="s">
        <v>3</v>
      </c>
      <c r="AE3605" s="54">
        <v>124.87291999999999</v>
      </c>
      <c r="AF3605" s="17"/>
    </row>
    <row r="3606" spans="1:32" ht="12.75" customHeight="1" x14ac:dyDescent="0.3">
      <c r="A3606" s="73" t="s">
        <v>7</v>
      </c>
      <c r="B3606" s="74" t="s">
        <v>3987</v>
      </c>
      <c r="C3606" s="48" t="s">
        <v>34</v>
      </c>
      <c r="D3606" s="48">
        <v>1000</v>
      </c>
      <c r="E3606" s="48">
        <v>4445</v>
      </c>
      <c r="F3606" s="48" t="s">
        <v>5912</v>
      </c>
      <c r="G3606" s="48" t="s">
        <v>122</v>
      </c>
      <c r="H3606" s="75">
        <f t="shared" si="1984"/>
        <v>0.16470588235294117</v>
      </c>
      <c r="I3606" s="74">
        <v>99</v>
      </c>
      <c r="J3606" s="74">
        <v>85</v>
      </c>
      <c r="K3606" s="48">
        <f>J3606</f>
        <v>85</v>
      </c>
      <c r="L3606" s="48">
        <f>$L$3</f>
        <v>-4</v>
      </c>
      <c r="M3606" s="48">
        <f t="shared" si="1979"/>
        <v>81</v>
      </c>
      <c r="N3606" s="48">
        <v>2</v>
      </c>
      <c r="O3606" s="56">
        <v>127.53</v>
      </c>
      <c r="P3606" s="48" t="str">
        <f t="shared" si="1974"/>
        <v>TFT20024 NA</v>
      </c>
      <c r="Q3606" s="76">
        <v>3</v>
      </c>
      <c r="R3606" s="76">
        <v>22</v>
      </c>
      <c r="S3606" s="49">
        <f t="shared" si="1985"/>
        <v>5.7692307692307696E-2</v>
      </c>
      <c r="T3606" s="49">
        <f t="shared" si="1975"/>
        <v>57.692307692307693</v>
      </c>
      <c r="U3606" s="49">
        <v>104.5</v>
      </c>
      <c r="V3606" s="49">
        <f t="shared" si="1966"/>
        <v>0.1045</v>
      </c>
      <c r="W3606" s="49">
        <f t="shared" si="1980"/>
        <v>4.6730769230769234</v>
      </c>
      <c r="X3606" s="90">
        <f t="shared" si="1986"/>
        <v>0</v>
      </c>
      <c r="Y3606" s="91">
        <f t="shared" si="1981"/>
        <v>0</v>
      </c>
      <c r="Z3606" s="93">
        <f t="shared" si="1972"/>
        <v>5</v>
      </c>
      <c r="AA3606" s="94">
        <f t="shared" si="1982"/>
        <v>637.65</v>
      </c>
      <c r="AB3606" s="97">
        <f t="shared" si="1987"/>
        <v>5</v>
      </c>
      <c r="AC3606" s="98">
        <f t="shared" si="1983"/>
        <v>637.65</v>
      </c>
      <c r="AD3606" s="77" t="s">
        <v>3</v>
      </c>
      <c r="AE3606" s="54">
        <v>637.65</v>
      </c>
      <c r="AF3606" s="17"/>
    </row>
    <row r="3607" spans="1:32" ht="16.899999999999999" customHeight="1" x14ac:dyDescent="0.3">
      <c r="A3607" s="73" t="s">
        <v>7</v>
      </c>
      <c r="B3607" s="74" t="s">
        <v>3935</v>
      </c>
      <c r="C3607" s="48" t="s">
        <v>1154</v>
      </c>
      <c r="D3607" s="48">
        <v>100</v>
      </c>
      <c r="E3607" s="48">
        <v>2834</v>
      </c>
      <c r="F3607" s="48" t="s">
        <v>6126</v>
      </c>
      <c r="G3607" s="48">
        <v>2</v>
      </c>
      <c r="H3607" s="75">
        <f t="shared" si="1984"/>
        <v>0</v>
      </c>
      <c r="I3607" s="74">
        <v>35</v>
      </c>
      <c r="J3607" s="74">
        <f>I3607</f>
        <v>35</v>
      </c>
      <c r="K3607" s="48">
        <f>I3607</f>
        <v>35</v>
      </c>
      <c r="L3607" s="48"/>
      <c r="M3607" s="48">
        <f t="shared" si="1979"/>
        <v>35</v>
      </c>
      <c r="N3607" s="48">
        <v>0</v>
      </c>
      <c r="O3607" s="56">
        <v>41.429049999999997</v>
      </c>
      <c r="P3607" s="48" t="str">
        <f t="shared" si="1974"/>
        <v>5485C SL</v>
      </c>
      <c r="Q3607" s="76">
        <v>1</v>
      </c>
      <c r="R3607" s="76">
        <v>19</v>
      </c>
      <c r="S3607" s="49">
        <f t="shared" si="1985"/>
        <v>3.2692307692307694E-2</v>
      </c>
      <c r="T3607" s="49">
        <f t="shared" si="1975"/>
        <v>3.2692307692307696</v>
      </c>
      <c r="U3607" s="49">
        <v>71.15384615384616</v>
      </c>
      <c r="V3607" s="49">
        <f t="shared" si="1966"/>
        <v>0.71153846153846156</v>
      </c>
      <c r="W3607" s="49">
        <f t="shared" si="1980"/>
        <v>1.1442307692307694</v>
      </c>
      <c r="X3607" s="90">
        <f t="shared" si="1986"/>
        <v>0</v>
      </c>
      <c r="Y3607" s="91">
        <f t="shared" si="1981"/>
        <v>0</v>
      </c>
      <c r="Z3607" s="93">
        <f t="shared" si="1972"/>
        <v>1</v>
      </c>
      <c r="AA3607" s="94">
        <f t="shared" si="1982"/>
        <v>41.429049999999997</v>
      </c>
      <c r="AB3607" s="97">
        <f t="shared" si="1987"/>
        <v>1</v>
      </c>
      <c r="AC3607" s="98">
        <f t="shared" si="1983"/>
        <v>41.429049999999997</v>
      </c>
      <c r="AD3607" s="77" t="s">
        <v>3</v>
      </c>
      <c r="AE3607" s="54">
        <v>41.429049999999997</v>
      </c>
      <c r="AF3607" s="17"/>
    </row>
    <row r="3608" spans="1:32" ht="12.75" customHeight="1" x14ac:dyDescent="0.3">
      <c r="A3608" s="73" t="s">
        <v>7</v>
      </c>
      <c r="B3608" s="74" t="s">
        <v>2447</v>
      </c>
      <c r="C3608" s="48" t="s">
        <v>1790</v>
      </c>
      <c r="D3608" s="48">
        <v>100</v>
      </c>
      <c r="E3608" s="48">
        <v>621</v>
      </c>
      <c r="F3608" s="48" t="s">
        <v>6128</v>
      </c>
      <c r="G3608" s="48" t="s">
        <v>112</v>
      </c>
      <c r="H3608" s="75">
        <f t="shared" si="1984"/>
        <v>0</v>
      </c>
      <c r="I3608" s="74">
        <v>28</v>
      </c>
      <c r="J3608" s="74">
        <v>28</v>
      </c>
      <c r="K3608" s="48">
        <f>I3608</f>
        <v>28</v>
      </c>
      <c r="L3608" s="48">
        <f>$L$3</f>
        <v>-4</v>
      </c>
      <c r="M3608" s="48">
        <f t="shared" si="1979"/>
        <v>24</v>
      </c>
      <c r="N3608" s="48">
        <v>6</v>
      </c>
      <c r="O3608" s="56">
        <v>17.260999999999999</v>
      </c>
      <c r="P3608" s="48" t="str">
        <f t="shared" si="1974"/>
        <v>9058AC BK</v>
      </c>
      <c r="Q3608" s="76">
        <v>15</v>
      </c>
      <c r="R3608" s="76">
        <v>54</v>
      </c>
      <c r="S3608" s="49">
        <f t="shared" si="1985"/>
        <v>0.22384615384615386</v>
      </c>
      <c r="T3608" s="49">
        <f t="shared" si="1975"/>
        <v>22.384615384615387</v>
      </c>
      <c r="U3608" s="49">
        <v>639.16769230769216</v>
      </c>
      <c r="V3608" s="49">
        <f t="shared" si="1966"/>
        <v>6.3916769230769219</v>
      </c>
      <c r="W3608" s="49">
        <f t="shared" si="1980"/>
        <v>5.3723076923076931</v>
      </c>
      <c r="X3608" s="90">
        <f t="shared" si="1986"/>
        <v>1</v>
      </c>
      <c r="Y3608" s="91">
        <f t="shared" si="1981"/>
        <v>17.260999999999999</v>
      </c>
      <c r="Z3608" s="93">
        <f t="shared" si="1972"/>
        <v>6</v>
      </c>
      <c r="AA3608" s="94">
        <f t="shared" si="1982"/>
        <v>103.566</v>
      </c>
      <c r="AB3608" s="97">
        <f t="shared" si="1987"/>
        <v>7</v>
      </c>
      <c r="AC3608" s="98">
        <f t="shared" si="1983"/>
        <v>120.827</v>
      </c>
      <c r="AD3608" s="77" t="s">
        <v>3</v>
      </c>
      <c r="AE3608" s="54">
        <v>120.827</v>
      </c>
      <c r="AF3608" s="17"/>
    </row>
    <row r="3609" spans="1:32" ht="12.75" customHeight="1" x14ac:dyDescent="0.3">
      <c r="A3609" s="73" t="s">
        <v>35</v>
      </c>
      <c r="B3609" s="74" t="s">
        <v>3797</v>
      </c>
      <c r="C3609" s="48" t="s">
        <v>34</v>
      </c>
      <c r="D3609" s="48">
        <v>25</v>
      </c>
      <c r="E3609" s="48">
        <v>6150</v>
      </c>
      <c r="F3609" s="48" t="s">
        <v>6125</v>
      </c>
      <c r="G3609" s="48" t="s">
        <v>3680</v>
      </c>
      <c r="H3609" s="75">
        <f t="shared" si="1984"/>
        <v>0</v>
      </c>
      <c r="I3609" s="74">
        <v>28</v>
      </c>
      <c r="J3609" s="74">
        <v>28</v>
      </c>
      <c r="K3609" s="48">
        <f>I3609</f>
        <v>28</v>
      </c>
      <c r="L3609" s="48">
        <f>$L$3</f>
        <v>-4</v>
      </c>
      <c r="M3609" s="48">
        <f t="shared" si="1979"/>
        <v>24</v>
      </c>
      <c r="N3609" s="48">
        <v>10</v>
      </c>
      <c r="O3609" s="56">
        <v>7.12</v>
      </c>
      <c r="P3609" s="48" t="str">
        <f t="shared" si="1974"/>
        <v>SW21 NA</v>
      </c>
      <c r="Q3609" s="76">
        <v>70</v>
      </c>
      <c r="R3609" s="76">
        <v>159</v>
      </c>
      <c r="S3609" s="49">
        <f t="shared" si="1985"/>
        <v>0.93730769230769218</v>
      </c>
      <c r="T3609" s="49">
        <f t="shared" si="1975"/>
        <v>23.432692307692303</v>
      </c>
      <c r="U3609" s="49">
        <v>866.16346153846155</v>
      </c>
      <c r="V3609" s="49">
        <f t="shared" si="1966"/>
        <v>34.646538461538462</v>
      </c>
      <c r="W3609" s="49">
        <f t="shared" si="1980"/>
        <v>22.495384615384612</v>
      </c>
      <c r="X3609" s="90">
        <f t="shared" si="1986"/>
        <v>5</v>
      </c>
      <c r="Y3609" s="91">
        <f t="shared" si="1981"/>
        <v>35.6</v>
      </c>
      <c r="Z3609" s="93">
        <f t="shared" si="1972"/>
        <v>27</v>
      </c>
      <c r="AA3609" s="94">
        <f t="shared" si="1982"/>
        <v>192.24</v>
      </c>
      <c r="AB3609" s="97">
        <f t="shared" si="1987"/>
        <v>32</v>
      </c>
      <c r="AC3609" s="98">
        <f t="shared" si="1983"/>
        <v>227.84</v>
      </c>
      <c r="AD3609" s="77" t="s">
        <v>3</v>
      </c>
      <c r="AE3609" s="54">
        <v>227.84</v>
      </c>
      <c r="AF3609" s="17"/>
    </row>
    <row r="3610" spans="1:32" ht="12.75" customHeight="1" x14ac:dyDescent="0.3">
      <c r="A3610" s="73" t="s">
        <v>35</v>
      </c>
      <c r="B3610" s="74" t="s">
        <v>4201</v>
      </c>
      <c r="C3610" s="48" t="s">
        <v>34</v>
      </c>
      <c r="D3610" s="48">
        <v>100</v>
      </c>
      <c r="E3610" s="48">
        <v>4445</v>
      </c>
      <c r="F3610" s="48" t="s">
        <v>5912</v>
      </c>
      <c r="G3610" s="48" t="s">
        <v>122</v>
      </c>
      <c r="H3610" s="75">
        <f t="shared" si="1984"/>
        <v>0.16470588235294117</v>
      </c>
      <c r="I3610" s="74">
        <v>99</v>
      </c>
      <c r="J3610" s="74">
        <v>85</v>
      </c>
      <c r="K3610" s="48">
        <f>J3610</f>
        <v>85</v>
      </c>
      <c r="L3610" s="48">
        <f>$L$3</f>
        <v>-4</v>
      </c>
      <c r="M3610" s="48">
        <f t="shared" si="1979"/>
        <v>81</v>
      </c>
      <c r="N3610" s="48">
        <v>157</v>
      </c>
      <c r="O3610" s="56">
        <v>34.83</v>
      </c>
      <c r="P3610" s="48" t="str">
        <f t="shared" si="1974"/>
        <v>TFT25018 NA</v>
      </c>
      <c r="Q3610" s="76">
        <v>23</v>
      </c>
      <c r="R3610" s="76">
        <v>71</v>
      </c>
      <c r="S3610" s="49">
        <f t="shared" si="1985"/>
        <v>0.32961538461538459</v>
      </c>
      <c r="T3610" s="49">
        <f t="shared" si="1975"/>
        <v>32.96153846153846</v>
      </c>
      <c r="U3610" s="49">
        <v>179.11538461538461</v>
      </c>
      <c r="V3610" s="49">
        <f t="shared" si="1966"/>
        <v>1.7911538461538461</v>
      </c>
      <c r="W3610" s="49">
        <f t="shared" si="1980"/>
        <v>26.698846153846151</v>
      </c>
      <c r="X3610" s="90">
        <f t="shared" si="1986"/>
        <v>2</v>
      </c>
      <c r="Y3610" s="91">
        <f t="shared" si="1981"/>
        <v>69.66</v>
      </c>
      <c r="Z3610" s="93">
        <f t="shared" si="1972"/>
        <v>29</v>
      </c>
      <c r="AA3610" s="94">
        <f t="shared" si="1982"/>
        <v>1010.0699999999999</v>
      </c>
      <c r="AB3610" s="97">
        <f t="shared" si="1987"/>
        <v>31</v>
      </c>
      <c r="AC3610" s="98">
        <f t="shared" si="1983"/>
        <v>1079.73</v>
      </c>
      <c r="AD3610" s="77" t="s">
        <v>3</v>
      </c>
      <c r="AE3610" s="54">
        <v>1079.73</v>
      </c>
      <c r="AF3610" s="17"/>
    </row>
    <row r="3611" spans="1:32" ht="12.75" customHeight="1" x14ac:dyDescent="0.3">
      <c r="A3611" s="73" t="s">
        <v>7</v>
      </c>
      <c r="B3611" s="74" t="s">
        <v>1690</v>
      </c>
      <c r="C3611" s="48" t="s">
        <v>1154</v>
      </c>
      <c r="D3611" s="48">
        <v>100</v>
      </c>
      <c r="E3611" s="48">
        <v>2834</v>
      </c>
      <c r="F3611" s="48" t="s">
        <v>6126</v>
      </c>
      <c r="G3611" s="48">
        <v>2</v>
      </c>
      <c r="H3611" s="75">
        <f t="shared" si="1984"/>
        <v>0</v>
      </c>
      <c r="I3611" s="74">
        <v>20</v>
      </c>
      <c r="J3611" s="74">
        <f>I3611</f>
        <v>20</v>
      </c>
      <c r="K3611" s="48">
        <f>I3611</f>
        <v>20</v>
      </c>
      <c r="L3611" s="48"/>
      <c r="M3611" s="48">
        <f t="shared" si="1979"/>
        <v>20</v>
      </c>
      <c r="N3611" s="48">
        <v>2</v>
      </c>
      <c r="O3611" s="56">
        <v>11.73415</v>
      </c>
      <c r="P3611" s="48" t="str">
        <f t="shared" si="1974"/>
        <v>5052C SL</v>
      </c>
      <c r="Q3611" s="76">
        <v>5</v>
      </c>
      <c r="R3611" s="76">
        <v>28</v>
      </c>
      <c r="S3611" s="49">
        <f t="shared" si="1985"/>
        <v>8.6153846153846164E-2</v>
      </c>
      <c r="T3611" s="49">
        <f t="shared" si="1975"/>
        <v>8.6153846153846168</v>
      </c>
      <c r="U3611" s="49">
        <v>864.57692307692309</v>
      </c>
      <c r="V3611" s="49">
        <f t="shared" si="1966"/>
        <v>8.6457692307692309</v>
      </c>
      <c r="W3611" s="49">
        <f t="shared" si="1980"/>
        <v>1.7230769230769232</v>
      </c>
      <c r="X3611" s="90">
        <f>ROUND(S3611*$X$3,0)</f>
        <v>1</v>
      </c>
      <c r="Y3611" s="91">
        <f t="shared" si="1981"/>
        <v>11.73415</v>
      </c>
      <c r="Z3611" s="93">
        <f t="shared" si="1972"/>
        <v>3</v>
      </c>
      <c r="AA3611" s="94">
        <f t="shared" si="1982"/>
        <v>35.202449999999999</v>
      </c>
      <c r="AB3611" s="97">
        <f t="shared" si="1987"/>
        <v>3</v>
      </c>
      <c r="AC3611" s="98">
        <f t="shared" si="1983"/>
        <v>35.202449999999999</v>
      </c>
      <c r="AD3611" s="77" t="s">
        <v>3</v>
      </c>
      <c r="AE3611" s="54">
        <v>35.202449999999999</v>
      </c>
      <c r="AF3611" s="17"/>
    </row>
    <row r="3612" spans="1:32" ht="12.75" customHeight="1" x14ac:dyDescent="0.3">
      <c r="A3612" s="73" t="s">
        <v>7</v>
      </c>
      <c r="B3612" s="74" t="s">
        <v>3099</v>
      </c>
      <c r="C3612" s="48" t="s">
        <v>1154</v>
      </c>
      <c r="D3612" s="48">
        <v>100</v>
      </c>
      <c r="E3612" s="48">
        <v>621</v>
      </c>
      <c r="F3612" s="48" t="s">
        <v>6128</v>
      </c>
      <c r="G3612" s="48" t="s">
        <v>35</v>
      </c>
      <c r="H3612" s="75">
        <f t="shared" si="1984"/>
        <v>-0.75</v>
      </c>
      <c r="I3612" s="74">
        <v>25</v>
      </c>
      <c r="J3612" s="74">
        <v>100</v>
      </c>
      <c r="K3612" s="48">
        <f>I3612</f>
        <v>25</v>
      </c>
      <c r="L3612" s="48">
        <v>-4</v>
      </c>
      <c r="M3612" s="48">
        <f t="shared" si="1979"/>
        <v>21</v>
      </c>
      <c r="N3612" s="48">
        <v>8</v>
      </c>
      <c r="O3612" s="56">
        <v>36.366999999999997</v>
      </c>
      <c r="P3612" s="48" t="str">
        <f t="shared" si="1974"/>
        <v>5273C SL</v>
      </c>
      <c r="Q3612" s="76">
        <v>1</v>
      </c>
      <c r="R3612" s="76">
        <v>6</v>
      </c>
      <c r="S3612" s="49">
        <f t="shared" si="1985"/>
        <v>1.7692307692307691E-2</v>
      </c>
      <c r="T3612" s="49">
        <f t="shared" si="1975"/>
        <v>1.7692307692307692</v>
      </c>
      <c r="U3612" s="49">
        <v>1.7692307692307692</v>
      </c>
      <c r="V3612" s="49">
        <f t="shared" si="1966"/>
        <v>1.7692307692307691E-2</v>
      </c>
      <c r="W3612" s="49">
        <f t="shared" si="1980"/>
        <v>0.37153846153846154</v>
      </c>
      <c r="X3612" s="90">
        <f>ROUNDUP(S3612*$X$4,0)</f>
        <v>1</v>
      </c>
      <c r="Y3612" s="91">
        <f t="shared" si="1981"/>
        <v>36.366999999999997</v>
      </c>
      <c r="Z3612" s="93">
        <f t="shared" si="1972"/>
        <v>1</v>
      </c>
      <c r="AA3612" s="94">
        <f t="shared" si="1982"/>
        <v>36.366999999999997</v>
      </c>
      <c r="AB3612" s="97">
        <f t="shared" si="1987"/>
        <v>1</v>
      </c>
      <c r="AC3612" s="98">
        <f t="shared" si="1983"/>
        <v>36.366999999999997</v>
      </c>
      <c r="AD3612" s="77" t="s">
        <v>3</v>
      </c>
      <c r="AE3612" s="54">
        <v>36.366999999999997</v>
      </c>
      <c r="AF3612" s="17"/>
    </row>
    <row r="3613" spans="1:32" ht="12.75" customHeight="1" x14ac:dyDescent="0.3">
      <c r="A3613" s="73" t="s">
        <v>35</v>
      </c>
      <c r="B3613" s="74" t="s">
        <v>1002</v>
      </c>
      <c r="C3613" s="48" t="s">
        <v>464</v>
      </c>
      <c r="D3613" s="48">
        <v>100</v>
      </c>
      <c r="E3613" s="48">
        <v>4013</v>
      </c>
      <c r="F3613" s="48" t="s">
        <v>6180</v>
      </c>
      <c r="G3613" s="48" t="s">
        <v>65</v>
      </c>
      <c r="H3613" s="75">
        <f t="shared" si="1984"/>
        <v>0</v>
      </c>
      <c r="I3613" s="74">
        <v>5</v>
      </c>
      <c r="J3613" s="74">
        <v>5</v>
      </c>
      <c r="K3613" s="48">
        <f>J3613</f>
        <v>5</v>
      </c>
      <c r="L3613" s="48"/>
      <c r="M3613" s="48">
        <f t="shared" si="1979"/>
        <v>5</v>
      </c>
      <c r="N3613" s="48">
        <v>0</v>
      </c>
      <c r="O3613" s="56">
        <v>11.26257</v>
      </c>
      <c r="P3613" s="48" t="str">
        <f t="shared" si="1974"/>
        <v>2844/19 BR</v>
      </c>
      <c r="Q3613" s="76">
        <v>15</v>
      </c>
      <c r="R3613" s="76">
        <v>29</v>
      </c>
      <c r="S3613" s="49">
        <f t="shared" si="1985"/>
        <v>0.19500000000000001</v>
      </c>
      <c r="T3613" s="49">
        <f t="shared" si="1975"/>
        <v>19.5</v>
      </c>
      <c r="U3613" s="49">
        <v>44.5</v>
      </c>
      <c r="V3613" s="49">
        <f t="shared" si="1966"/>
        <v>0.44500000000000001</v>
      </c>
      <c r="W3613" s="49">
        <f t="shared" si="1980"/>
        <v>0.97500000000000009</v>
      </c>
      <c r="X3613" s="90">
        <f>ROUND(S3613*$X$2,0)</f>
        <v>1</v>
      </c>
      <c r="Y3613" s="91">
        <f t="shared" si="1981"/>
        <v>11.26257</v>
      </c>
      <c r="Z3613" s="93">
        <f t="shared" si="1972"/>
        <v>2</v>
      </c>
      <c r="AA3613" s="94">
        <f t="shared" si="1982"/>
        <v>22.52514</v>
      </c>
      <c r="AB3613" s="97">
        <f>ROUND((S3613*$AB$2)+Z3613,0)</f>
        <v>3</v>
      </c>
      <c r="AC3613" s="98">
        <f t="shared" si="1983"/>
        <v>33.787710000000004</v>
      </c>
      <c r="AD3613" s="77" t="s">
        <v>5891</v>
      </c>
      <c r="AE3613" s="54">
        <v>33.787710000000004</v>
      </c>
      <c r="AF3613" s="17"/>
    </row>
    <row r="3614" spans="1:32" ht="12.75" customHeight="1" x14ac:dyDescent="0.3">
      <c r="A3614" s="73" t="s">
        <v>35</v>
      </c>
      <c r="B3614" s="74" t="s">
        <v>2418</v>
      </c>
      <c r="C3614" s="48" t="s">
        <v>34</v>
      </c>
      <c r="D3614" s="48">
        <v>25</v>
      </c>
      <c r="E3614" s="48">
        <v>6150</v>
      </c>
      <c r="F3614" s="48" t="s">
        <v>6125</v>
      </c>
      <c r="G3614" s="48" t="s">
        <v>3680</v>
      </c>
      <c r="H3614" s="75">
        <f t="shared" si="1984"/>
        <v>0</v>
      </c>
      <c r="I3614" s="74">
        <v>28</v>
      </c>
      <c r="J3614" s="74">
        <v>28</v>
      </c>
      <c r="K3614" s="48">
        <f>I3614</f>
        <v>28</v>
      </c>
      <c r="L3614" s="48">
        <f>$L$3</f>
        <v>-4</v>
      </c>
      <c r="M3614" s="48">
        <f t="shared" si="1979"/>
        <v>24</v>
      </c>
      <c r="N3614" s="48">
        <v>1</v>
      </c>
      <c r="O3614" s="56">
        <v>16.13</v>
      </c>
      <c r="P3614" s="48" t="str">
        <f t="shared" si="1974"/>
        <v>SW6 CL</v>
      </c>
      <c r="Q3614" s="76">
        <v>2</v>
      </c>
      <c r="R3614" s="76">
        <v>7</v>
      </c>
      <c r="S3614" s="49">
        <f t="shared" si="1985"/>
        <v>2.9615384615384613E-2</v>
      </c>
      <c r="T3614" s="49">
        <f t="shared" si="1975"/>
        <v>0.74038461538461531</v>
      </c>
      <c r="U3614" s="49">
        <v>35.201923076923073</v>
      </c>
      <c r="V3614" s="49">
        <f t="shared" si="1966"/>
        <v>1.408076923076923</v>
      </c>
      <c r="W3614" s="49">
        <f t="shared" si="1980"/>
        <v>0.71076923076923071</v>
      </c>
      <c r="X3614" s="90">
        <f>ROUND(S3614*$X$4,0)</f>
        <v>0</v>
      </c>
      <c r="Y3614" s="91">
        <f t="shared" si="1981"/>
        <v>0</v>
      </c>
      <c r="Z3614" s="93">
        <f t="shared" si="1972"/>
        <v>1</v>
      </c>
      <c r="AA3614" s="94">
        <f t="shared" si="1982"/>
        <v>16.13</v>
      </c>
      <c r="AB3614" s="97">
        <f>ROUND((S3614*$AB$4)+Z3614,0)</f>
        <v>1</v>
      </c>
      <c r="AC3614" s="98">
        <f t="shared" si="1983"/>
        <v>16.13</v>
      </c>
      <c r="AD3614" s="77" t="s">
        <v>3</v>
      </c>
      <c r="AE3614" s="54">
        <v>16.13</v>
      </c>
      <c r="AF3614" s="17"/>
    </row>
    <row r="3615" spans="1:32" ht="12.75" customHeight="1" x14ac:dyDescent="0.3">
      <c r="A3615" s="73" t="s">
        <v>7</v>
      </c>
      <c r="B3615" s="74" t="s">
        <v>2821</v>
      </c>
      <c r="C3615" s="48" t="s">
        <v>1370</v>
      </c>
      <c r="D3615" s="48">
        <v>100</v>
      </c>
      <c r="E3615" s="48">
        <v>2834</v>
      </c>
      <c r="F3615" s="48" t="s">
        <v>6126</v>
      </c>
      <c r="G3615" s="48">
        <v>2</v>
      </c>
      <c r="H3615" s="75">
        <f t="shared" si="1984"/>
        <v>0</v>
      </c>
      <c r="I3615" s="74">
        <v>35</v>
      </c>
      <c r="J3615" s="74">
        <f>I3615</f>
        <v>35</v>
      </c>
      <c r="K3615" s="48">
        <f>I3615</f>
        <v>35</v>
      </c>
      <c r="L3615" s="48"/>
      <c r="M3615" s="48">
        <f t="shared" si="1979"/>
        <v>35</v>
      </c>
      <c r="N3615" s="48">
        <v>0</v>
      </c>
      <c r="O3615" s="56">
        <v>16.04308</v>
      </c>
      <c r="P3615" s="48" t="str">
        <f t="shared" si="1974"/>
        <v>65002 SL</v>
      </c>
      <c r="Q3615" s="76">
        <v>54</v>
      </c>
      <c r="R3615" s="76">
        <v>98</v>
      </c>
      <c r="S3615" s="49">
        <f t="shared" si="1985"/>
        <v>0.69461538461538463</v>
      </c>
      <c r="T3615" s="49">
        <f t="shared" si="1975"/>
        <v>69.461538461538467</v>
      </c>
      <c r="U3615" s="49">
        <v>511.29923076923075</v>
      </c>
      <c r="V3615" s="49">
        <f t="shared" si="1966"/>
        <v>5.1129923076923074</v>
      </c>
      <c r="W3615" s="49">
        <f t="shared" ref="W3615:W3625" si="1988">S3615*M3615</f>
        <v>24.311538461538461</v>
      </c>
      <c r="X3615" s="90">
        <f>ROUND(S3615*$X$4,0)</f>
        <v>3</v>
      </c>
      <c r="Y3615" s="91">
        <f t="shared" si="1981"/>
        <v>48.129239999999996</v>
      </c>
      <c r="Z3615" s="93">
        <f t="shared" si="1972"/>
        <v>27</v>
      </c>
      <c r="AA3615" s="94">
        <f t="shared" si="1982"/>
        <v>433.16316</v>
      </c>
      <c r="AB3615" s="97">
        <f>ROUND((S3615*$AB$4)+Z3615,0)</f>
        <v>30</v>
      </c>
      <c r="AC3615" s="98">
        <f t="shared" si="1983"/>
        <v>481.29239999999999</v>
      </c>
      <c r="AD3615" s="77" t="s">
        <v>3</v>
      </c>
      <c r="AE3615" s="54">
        <v>481.29239999999999</v>
      </c>
      <c r="AF3615" s="17"/>
    </row>
    <row r="3616" spans="1:32" ht="12.75" customHeight="1" x14ac:dyDescent="0.3">
      <c r="A3616" s="73" t="s">
        <v>7</v>
      </c>
      <c r="B3616" s="74" t="s">
        <v>569</v>
      </c>
      <c r="C3616" s="48" t="s">
        <v>40</v>
      </c>
      <c r="D3616" s="48">
        <v>100</v>
      </c>
      <c r="E3616" s="48">
        <v>621</v>
      </c>
      <c r="F3616" s="48" t="s">
        <v>6128</v>
      </c>
      <c r="G3616" s="48" t="s">
        <v>112</v>
      </c>
      <c r="H3616" s="75">
        <f t="shared" si="1984"/>
        <v>-0.25925925925925924</v>
      </c>
      <c r="I3616" s="74">
        <v>20</v>
      </c>
      <c r="J3616" s="74">
        <v>27</v>
      </c>
      <c r="K3616" s="48">
        <f>I3616</f>
        <v>20</v>
      </c>
      <c r="L3616" s="48">
        <f>$L$3</f>
        <v>-4</v>
      </c>
      <c r="M3616" s="48">
        <f t="shared" si="1979"/>
        <v>16</v>
      </c>
      <c r="N3616" s="48">
        <v>61</v>
      </c>
      <c r="O3616" s="56">
        <v>1.895</v>
      </c>
      <c r="P3616" s="48" t="str">
        <f t="shared" si="1974"/>
        <v>1853 BK</v>
      </c>
      <c r="Q3616" s="76">
        <v>58</v>
      </c>
      <c r="R3616" s="76">
        <v>365</v>
      </c>
      <c r="S3616" s="49">
        <f t="shared" si="1985"/>
        <v>1.0457692307692308</v>
      </c>
      <c r="T3616" s="49">
        <f t="shared" si="1975"/>
        <v>104.57692307692308</v>
      </c>
      <c r="U3616" s="49">
        <v>2305.7307692307686</v>
      </c>
      <c r="V3616" s="49">
        <f t="shared" si="1966"/>
        <v>23.057307692307685</v>
      </c>
      <c r="W3616" s="49">
        <f t="shared" si="1988"/>
        <v>16.732307692307693</v>
      </c>
      <c r="X3616" s="90">
        <f>ROUND(S3616*$X$3,0)</f>
        <v>6</v>
      </c>
      <c r="Y3616" s="91">
        <f t="shared" si="1981"/>
        <v>11.370000000000001</v>
      </c>
      <c r="Z3616" s="93">
        <f t="shared" si="1972"/>
        <v>23</v>
      </c>
      <c r="AA3616" s="94">
        <f t="shared" si="1982"/>
        <v>43.585000000000001</v>
      </c>
      <c r="AB3616" s="97">
        <f>ROUND((S3616*$AB$4)+Z3616,0)</f>
        <v>28</v>
      </c>
      <c r="AC3616" s="98">
        <f t="shared" si="1983"/>
        <v>53.06</v>
      </c>
      <c r="AD3616" s="77" t="s">
        <v>6117</v>
      </c>
      <c r="AE3616" s="54">
        <v>53.06</v>
      </c>
      <c r="AF3616" s="17"/>
    </row>
    <row r="3617" spans="1:32" ht="12.75" customHeight="1" x14ac:dyDescent="0.3">
      <c r="A3617" s="73" t="s">
        <v>35</v>
      </c>
      <c r="B3617" s="74" t="s">
        <v>3165</v>
      </c>
      <c r="C3617" s="48" t="s">
        <v>34</v>
      </c>
      <c r="D3617" s="48">
        <v>1</v>
      </c>
      <c r="E3617" s="48">
        <v>1804</v>
      </c>
      <c r="F3617" s="48" t="s">
        <v>6129</v>
      </c>
      <c r="G3617" s="48" t="s">
        <v>35</v>
      </c>
      <c r="H3617" s="75">
        <f t="shared" si="1984"/>
        <v>0</v>
      </c>
      <c r="I3617" s="74">
        <v>43</v>
      </c>
      <c r="J3617" s="74">
        <v>43</v>
      </c>
      <c r="K3617" s="48">
        <f>I3617</f>
        <v>43</v>
      </c>
      <c r="L3617" s="48">
        <f>$L$3</f>
        <v>-4</v>
      </c>
      <c r="M3617" s="48">
        <f t="shared" si="1979"/>
        <v>39</v>
      </c>
      <c r="N3617" s="48">
        <v>8</v>
      </c>
      <c r="O3617" s="56">
        <v>17.100000000000001</v>
      </c>
      <c r="P3617" s="48" t="str">
        <f t="shared" si="1974"/>
        <v>805062W WH</v>
      </c>
      <c r="Q3617" s="76">
        <v>18</v>
      </c>
      <c r="R3617" s="76">
        <v>52</v>
      </c>
      <c r="S3617" s="49">
        <f t="shared" si="1985"/>
        <v>0.25384615384615383</v>
      </c>
      <c r="T3617" s="49">
        <f t="shared" si="1975"/>
        <v>0.25384615384615383</v>
      </c>
      <c r="U3617" s="49">
        <v>0.25384615384615383</v>
      </c>
      <c r="V3617" s="49">
        <f t="shared" si="1966"/>
        <v>0.25384615384615383</v>
      </c>
      <c r="W3617" s="49">
        <f t="shared" si="1988"/>
        <v>9.8999999999999986</v>
      </c>
      <c r="X3617" s="90">
        <f>ROUND(S3617*$X$4,0)</f>
        <v>1</v>
      </c>
      <c r="Y3617" s="91">
        <f t="shared" si="1981"/>
        <v>17.100000000000001</v>
      </c>
      <c r="Z3617" s="93">
        <f t="shared" si="1972"/>
        <v>11</v>
      </c>
      <c r="AA3617" s="94">
        <f t="shared" si="1982"/>
        <v>188.10000000000002</v>
      </c>
      <c r="AB3617" s="97">
        <f>ROUND((S3617*$AB$4)+Z3617,0)</f>
        <v>12</v>
      </c>
      <c r="AC3617" s="98">
        <f t="shared" si="1983"/>
        <v>205.20000000000002</v>
      </c>
      <c r="AD3617" s="77" t="s">
        <v>3</v>
      </c>
      <c r="AE3617" s="54">
        <v>205.20000000000002</v>
      </c>
      <c r="AF3617" s="17"/>
    </row>
    <row r="3618" spans="1:32" ht="12.75" customHeight="1" x14ac:dyDescent="0.3">
      <c r="A3618" s="73" t="s">
        <v>7</v>
      </c>
      <c r="B3618" s="74" t="s">
        <v>230</v>
      </c>
      <c r="C3618" s="48" t="s">
        <v>10</v>
      </c>
      <c r="D3618" s="48">
        <v>100</v>
      </c>
      <c r="E3618" s="48">
        <v>621</v>
      </c>
      <c r="F3618" s="48" t="s">
        <v>6128</v>
      </c>
      <c r="G3618" s="48" t="s">
        <v>35</v>
      </c>
      <c r="H3618" s="75">
        <f t="shared" si="1984"/>
        <v>-0.71698113207547165</v>
      </c>
      <c r="I3618" s="74">
        <v>15</v>
      </c>
      <c r="J3618" s="74">
        <v>53</v>
      </c>
      <c r="K3618" s="48">
        <f>I3618</f>
        <v>15</v>
      </c>
      <c r="L3618" s="48">
        <v>-4</v>
      </c>
      <c r="M3618" s="48">
        <f t="shared" si="1979"/>
        <v>11</v>
      </c>
      <c r="N3618" s="48">
        <v>203</v>
      </c>
      <c r="O3618" s="56">
        <v>12.358000000000001</v>
      </c>
      <c r="P3618" s="48" t="str">
        <f t="shared" si="1974"/>
        <v>1176C SL</v>
      </c>
      <c r="Q3618" s="76">
        <v>141</v>
      </c>
      <c r="R3618" s="76">
        <v>618</v>
      </c>
      <c r="S3618" s="49">
        <f t="shared" si="1985"/>
        <v>2.2315384615384612</v>
      </c>
      <c r="T3618" s="49">
        <f t="shared" si="1975"/>
        <v>223.15384615384613</v>
      </c>
      <c r="U3618" s="49">
        <v>1038.5384615384614</v>
      </c>
      <c r="V3618" s="49">
        <f t="shared" si="1966"/>
        <v>10.385384615384615</v>
      </c>
      <c r="W3618" s="49">
        <f t="shared" si="1988"/>
        <v>24.546923076923072</v>
      </c>
      <c r="X3618" s="90">
        <f>ROUND(S3618*$X$2,0)</f>
        <v>16</v>
      </c>
      <c r="Y3618" s="91">
        <f t="shared" si="1981"/>
        <v>197.72800000000001</v>
      </c>
      <c r="Z3618" s="93">
        <f t="shared" si="1972"/>
        <v>41</v>
      </c>
      <c r="AA3618" s="94">
        <f t="shared" si="1982"/>
        <v>506.678</v>
      </c>
      <c r="AB3618" s="97">
        <f>ROUND((S3618*$AB$2)+Z3618,0)</f>
        <v>57</v>
      </c>
      <c r="AC3618" s="98">
        <f t="shared" si="1983"/>
        <v>704.40600000000006</v>
      </c>
      <c r="AD3618" s="77" t="s">
        <v>3</v>
      </c>
      <c r="AE3618" s="54">
        <v>704.40600000000006</v>
      </c>
      <c r="AF3618" s="17"/>
    </row>
    <row r="3619" spans="1:32" ht="12.75" customHeight="1" x14ac:dyDescent="0.3">
      <c r="A3619" s="73" t="s">
        <v>7</v>
      </c>
      <c r="B3619" s="74" t="s">
        <v>4044</v>
      </c>
      <c r="C3619" s="48" t="s">
        <v>1797</v>
      </c>
      <c r="D3619" s="48">
        <v>250</v>
      </c>
      <c r="E3619" s="48">
        <v>4445</v>
      </c>
      <c r="F3619" s="48" t="s">
        <v>5912</v>
      </c>
      <c r="G3619" s="48" t="s">
        <v>122</v>
      </c>
      <c r="H3619" s="75">
        <f t="shared" si="1984"/>
        <v>0.14285714285714285</v>
      </c>
      <c r="I3619" s="74">
        <v>32</v>
      </c>
      <c r="J3619" s="74">
        <v>28</v>
      </c>
      <c r="K3619" s="48">
        <f>J3619</f>
        <v>28</v>
      </c>
      <c r="L3619" s="48">
        <f>$L$3</f>
        <v>-4</v>
      </c>
      <c r="M3619" s="48">
        <f t="shared" si="1979"/>
        <v>24</v>
      </c>
      <c r="N3619" s="48">
        <v>1</v>
      </c>
      <c r="O3619" s="56">
        <v>128.06</v>
      </c>
      <c r="P3619" s="48" t="str">
        <f t="shared" si="1974"/>
        <v>F1053/4 BK</v>
      </c>
      <c r="Q3619" s="76">
        <v>1</v>
      </c>
      <c r="R3619" s="76">
        <v>12</v>
      </c>
      <c r="S3619" s="49">
        <f t="shared" si="1985"/>
        <v>2.4615384615384615E-2</v>
      </c>
      <c r="T3619" s="49">
        <f t="shared" si="1975"/>
        <v>6.1538461538461542</v>
      </c>
      <c r="U3619" s="49">
        <v>45.980769230769226</v>
      </c>
      <c r="V3619" s="49">
        <f t="shared" si="1966"/>
        <v>0.18392307692307691</v>
      </c>
      <c r="W3619" s="49">
        <f t="shared" si="1988"/>
        <v>0.59076923076923071</v>
      </c>
      <c r="X3619" s="90">
        <f t="shared" ref="X3619:X3620" si="1989">ROUND(S3619*$X$4,0)</f>
        <v>0</v>
      </c>
      <c r="Y3619" s="91">
        <f t="shared" si="1981"/>
        <v>0</v>
      </c>
      <c r="Z3619" s="93">
        <f t="shared" si="1972"/>
        <v>1</v>
      </c>
      <c r="AA3619" s="94">
        <f t="shared" si="1982"/>
        <v>128.06</v>
      </c>
      <c r="AB3619" s="97">
        <f>ROUND((S3619*$AB$4)+Z3619,0)</f>
        <v>1</v>
      </c>
      <c r="AC3619" s="98">
        <f t="shared" si="1983"/>
        <v>128.06</v>
      </c>
      <c r="AD3619" s="77" t="s">
        <v>5890</v>
      </c>
      <c r="AE3619" s="54">
        <v>128.06</v>
      </c>
      <c r="AF3619" s="17"/>
    </row>
    <row r="3620" spans="1:32" ht="16.899999999999999" customHeight="1" x14ac:dyDescent="0.3">
      <c r="A3620" s="73" t="s">
        <v>7</v>
      </c>
      <c r="B3620" s="74" t="s">
        <v>1272</v>
      </c>
      <c r="C3620" s="48" t="s">
        <v>1154</v>
      </c>
      <c r="D3620" s="48">
        <v>100</v>
      </c>
      <c r="E3620" s="48">
        <v>621</v>
      </c>
      <c r="F3620" s="48" t="s">
        <v>6128</v>
      </c>
      <c r="G3620" s="48" t="s">
        <v>35</v>
      </c>
      <c r="H3620" s="75">
        <f t="shared" si="1984"/>
        <v>-0.13793103448275862</v>
      </c>
      <c r="I3620" s="74">
        <v>25</v>
      </c>
      <c r="J3620" s="74">
        <v>29</v>
      </c>
      <c r="K3620" s="48">
        <f>I3620</f>
        <v>25</v>
      </c>
      <c r="L3620" s="48">
        <v>-4</v>
      </c>
      <c r="M3620" s="48">
        <f t="shared" si="1979"/>
        <v>21</v>
      </c>
      <c r="N3620" s="48">
        <v>14</v>
      </c>
      <c r="O3620" s="56">
        <v>16</v>
      </c>
      <c r="P3620" s="48" t="str">
        <f t="shared" si="1974"/>
        <v>5003C SL</v>
      </c>
      <c r="Q3620" s="76">
        <v>5</v>
      </c>
      <c r="R3620" s="76">
        <v>18</v>
      </c>
      <c r="S3620" s="49">
        <f t="shared" si="1985"/>
        <v>7.4615384615384611E-2</v>
      </c>
      <c r="T3620" s="49">
        <f t="shared" si="1975"/>
        <v>7.4615384615384608</v>
      </c>
      <c r="U3620" s="49">
        <v>173.42307692307691</v>
      </c>
      <c r="V3620" s="49">
        <f t="shared" si="1966"/>
        <v>1.734230769230769</v>
      </c>
      <c r="W3620" s="49">
        <f t="shared" si="1988"/>
        <v>1.5669230769230769</v>
      </c>
      <c r="X3620" s="90">
        <f t="shared" si="1989"/>
        <v>0</v>
      </c>
      <c r="Y3620" s="91">
        <f t="shared" si="1981"/>
        <v>0</v>
      </c>
      <c r="Z3620" s="93">
        <f t="shared" ref="Z3620:Z3628" si="1990">ROUND((S3620*M3620)+X3620,0)</f>
        <v>2</v>
      </c>
      <c r="AA3620" s="94">
        <f t="shared" si="1982"/>
        <v>32</v>
      </c>
      <c r="AB3620" s="97">
        <f>ROUND((S3620*$AB$4)+Z3620,0)</f>
        <v>2</v>
      </c>
      <c r="AC3620" s="98">
        <f t="shared" si="1983"/>
        <v>32</v>
      </c>
      <c r="AD3620" s="77" t="s">
        <v>3</v>
      </c>
      <c r="AE3620" s="54">
        <v>32</v>
      </c>
      <c r="AF3620" s="17"/>
    </row>
    <row r="3621" spans="1:32" ht="12.75" customHeight="1" x14ac:dyDescent="0.3">
      <c r="A3621" s="73" t="s">
        <v>7</v>
      </c>
      <c r="B3621" s="74" t="s">
        <v>2231</v>
      </c>
      <c r="C3621" s="48" t="s">
        <v>464</v>
      </c>
      <c r="D3621" s="48">
        <v>100</v>
      </c>
      <c r="E3621" s="48">
        <v>4013</v>
      </c>
      <c r="F3621" s="48" t="s">
        <v>6180</v>
      </c>
      <c r="G3621" s="48" t="s">
        <v>65</v>
      </c>
      <c r="H3621" s="75">
        <f t="shared" si="1984"/>
        <v>0</v>
      </c>
      <c r="I3621" s="74">
        <v>5</v>
      </c>
      <c r="J3621" s="74">
        <v>5</v>
      </c>
      <c r="K3621" s="48">
        <f>J3621</f>
        <v>5</v>
      </c>
      <c r="L3621" s="48"/>
      <c r="M3621" s="48">
        <f t="shared" si="1979"/>
        <v>5</v>
      </c>
      <c r="N3621" s="48">
        <v>6</v>
      </c>
      <c r="O3621" s="56">
        <v>16.342569999999998</v>
      </c>
      <c r="P3621" s="48" t="str">
        <f t="shared" si="1974"/>
        <v>5855 VI</v>
      </c>
      <c r="Q3621" s="76">
        <v>2</v>
      </c>
      <c r="R3621" s="76">
        <v>48</v>
      </c>
      <c r="S3621" s="49">
        <f t="shared" si="1985"/>
        <v>7.6923076923076927E-2</v>
      </c>
      <c r="T3621" s="49">
        <f t="shared" si="1975"/>
        <v>7.6923076923076925</v>
      </c>
      <c r="U3621" s="49">
        <v>69.230769230769226</v>
      </c>
      <c r="V3621" s="49">
        <f t="shared" si="1966"/>
        <v>0.69230769230769229</v>
      </c>
      <c r="W3621" s="49">
        <f t="shared" si="1988"/>
        <v>0.38461538461538464</v>
      </c>
      <c r="X3621" s="90">
        <f>ROUND(S3621*$X$2,0)</f>
        <v>1</v>
      </c>
      <c r="Y3621" s="91">
        <f t="shared" si="1981"/>
        <v>16.342569999999998</v>
      </c>
      <c r="Z3621" s="93">
        <f t="shared" si="1990"/>
        <v>1</v>
      </c>
      <c r="AA3621" s="94">
        <f t="shared" si="1982"/>
        <v>16.342569999999998</v>
      </c>
      <c r="AB3621" s="97">
        <f>ROUND((S3621*$AB$2)+Z3621,0)</f>
        <v>2</v>
      </c>
      <c r="AC3621" s="98">
        <f t="shared" si="1983"/>
        <v>32.685139999999997</v>
      </c>
      <c r="AD3621" s="77" t="s">
        <v>5891</v>
      </c>
      <c r="AE3621" s="54">
        <v>32.685139999999997</v>
      </c>
      <c r="AF3621" s="17"/>
    </row>
    <row r="3622" spans="1:32" ht="12.75" customHeight="1" x14ac:dyDescent="0.3">
      <c r="A3622" s="73" t="s">
        <v>35</v>
      </c>
      <c r="B3622" s="74" t="s">
        <v>5424</v>
      </c>
      <c r="C3622" s="48" t="s">
        <v>464</v>
      </c>
      <c r="D3622" s="48">
        <v>100</v>
      </c>
      <c r="E3622" s="48">
        <v>4013</v>
      </c>
      <c r="F3622" s="48" t="s">
        <v>6180</v>
      </c>
      <c r="G3622" s="48" t="s">
        <v>65</v>
      </c>
      <c r="H3622" s="75">
        <f t="shared" si="1984"/>
        <v>0</v>
      </c>
      <c r="I3622" s="74">
        <v>5</v>
      </c>
      <c r="J3622" s="74">
        <v>5</v>
      </c>
      <c r="K3622" s="48">
        <f>J3622</f>
        <v>5</v>
      </c>
      <c r="L3622" s="48"/>
      <c r="M3622" s="48">
        <f t="shared" si="1979"/>
        <v>5</v>
      </c>
      <c r="N3622" s="48">
        <v>6</v>
      </c>
      <c r="O3622" s="56">
        <v>16.342569999999998</v>
      </c>
      <c r="P3622" s="48" t="str">
        <f t="shared" si="1974"/>
        <v>5855 SL</v>
      </c>
      <c r="Q3622" s="76">
        <v>0</v>
      </c>
      <c r="R3622" s="76">
        <v>81</v>
      </c>
      <c r="S3622" s="49">
        <f t="shared" si="1985"/>
        <v>9.3461538461538457E-2</v>
      </c>
      <c r="T3622" s="49">
        <f t="shared" si="1975"/>
        <v>9.3461538461538449</v>
      </c>
      <c r="U3622" s="49">
        <v>84.730769230769226</v>
      </c>
      <c r="V3622" s="49">
        <f t="shared" si="1966"/>
        <v>0.84730769230769232</v>
      </c>
      <c r="W3622" s="49">
        <f t="shared" si="1988"/>
        <v>0.46730769230769231</v>
      </c>
      <c r="X3622" s="90">
        <f>ROUND(S3622*$X$2,0)</f>
        <v>1</v>
      </c>
      <c r="Y3622" s="91">
        <f t="shared" si="1981"/>
        <v>16.342569999999998</v>
      </c>
      <c r="Z3622" s="93">
        <f t="shared" si="1990"/>
        <v>1</v>
      </c>
      <c r="AA3622" s="94">
        <f t="shared" si="1982"/>
        <v>16.342569999999998</v>
      </c>
      <c r="AB3622" s="97">
        <f>ROUND((S3622*$AB$2)+Z3622,0)</f>
        <v>2</v>
      </c>
      <c r="AC3622" s="98">
        <f t="shared" si="1983"/>
        <v>32.685139999999997</v>
      </c>
      <c r="AD3622" s="77" t="s">
        <v>5891</v>
      </c>
      <c r="AE3622" s="54">
        <v>32.685139999999997</v>
      </c>
      <c r="AF3622" s="17"/>
    </row>
    <row r="3623" spans="1:32" ht="12.75" customHeight="1" x14ac:dyDescent="0.3">
      <c r="A3623" s="73" t="s">
        <v>7</v>
      </c>
      <c r="B3623" s="74" t="s">
        <v>405</v>
      </c>
      <c r="C3623" s="48" t="s">
        <v>10</v>
      </c>
      <c r="D3623" s="48">
        <v>100</v>
      </c>
      <c r="E3623" s="48">
        <v>2834</v>
      </c>
      <c r="F3623" s="48" t="s">
        <v>6126</v>
      </c>
      <c r="G3623" s="48">
        <v>2</v>
      </c>
      <c r="H3623" s="75">
        <f t="shared" si="1984"/>
        <v>-0.75</v>
      </c>
      <c r="I3623" s="74">
        <v>25</v>
      </c>
      <c r="J3623" s="74">
        <v>100</v>
      </c>
      <c r="K3623" s="48">
        <f>I3623</f>
        <v>25</v>
      </c>
      <c r="L3623" s="48"/>
      <c r="M3623" s="48">
        <f t="shared" si="1979"/>
        <v>25</v>
      </c>
      <c r="N3623" s="48">
        <v>238</v>
      </c>
      <c r="O3623" s="56">
        <v>8.048</v>
      </c>
      <c r="P3623" s="48" t="str">
        <f t="shared" si="1974"/>
        <v>2402C SL</v>
      </c>
      <c r="Q3623" s="76">
        <v>32</v>
      </c>
      <c r="R3623" s="76">
        <v>99</v>
      </c>
      <c r="S3623" s="49">
        <f t="shared" si="1985"/>
        <v>0.45884615384615379</v>
      </c>
      <c r="T3623" s="49">
        <f t="shared" si="1975"/>
        <v>45.88461538461538</v>
      </c>
      <c r="U3623" s="49">
        <v>475.11538461538453</v>
      </c>
      <c r="V3623" s="49">
        <f t="shared" si="1966"/>
        <v>4.7511538461538452</v>
      </c>
      <c r="W3623" s="49">
        <f t="shared" si="1988"/>
        <v>11.471153846153845</v>
      </c>
      <c r="X3623" s="90">
        <f>ROUND(S3623*$X$4,0)</f>
        <v>2</v>
      </c>
      <c r="Y3623" s="91">
        <f t="shared" si="1981"/>
        <v>16.096</v>
      </c>
      <c r="Z3623" s="93">
        <f t="shared" si="1990"/>
        <v>13</v>
      </c>
      <c r="AA3623" s="94">
        <f t="shared" si="1982"/>
        <v>104.624</v>
      </c>
      <c r="AB3623" s="97">
        <f>ROUND((S3623*$AB$4)+Z3623,0)</f>
        <v>15</v>
      </c>
      <c r="AC3623" s="98">
        <f t="shared" si="1983"/>
        <v>120.72</v>
      </c>
      <c r="AD3623" s="77" t="s">
        <v>3</v>
      </c>
      <c r="AE3623" s="54">
        <v>120.72</v>
      </c>
      <c r="AF3623" s="17"/>
    </row>
    <row r="3624" spans="1:32" ht="16.899999999999999" customHeight="1" x14ac:dyDescent="0.3">
      <c r="A3624" s="73" t="s">
        <v>35</v>
      </c>
      <c r="B3624" s="74" t="s">
        <v>216</v>
      </c>
      <c r="C3624" s="48" t="s">
        <v>40</v>
      </c>
      <c r="D3624" s="48">
        <v>100</v>
      </c>
      <c r="E3624" s="48">
        <v>621</v>
      </c>
      <c r="F3624" s="48" t="s">
        <v>6128</v>
      </c>
      <c r="G3624" s="48" t="s">
        <v>112</v>
      </c>
      <c r="H3624" s="75">
        <f t="shared" si="1984"/>
        <v>4.1666666666666664E-2</v>
      </c>
      <c r="I3624" s="74">
        <v>25</v>
      </c>
      <c r="J3624" s="74">
        <v>24</v>
      </c>
      <c r="K3624" s="48">
        <f>J3624</f>
        <v>24</v>
      </c>
      <c r="L3624" s="48">
        <f>$L$3</f>
        <v>-4</v>
      </c>
      <c r="M3624" s="48">
        <f t="shared" si="1979"/>
        <v>20</v>
      </c>
      <c r="N3624" s="48">
        <v>15</v>
      </c>
      <c r="O3624" s="56">
        <v>2.9140000000000001</v>
      </c>
      <c r="P3624" s="48" t="str">
        <f t="shared" si="1974"/>
        <v>1561 BK</v>
      </c>
      <c r="Q3624" s="76">
        <v>36</v>
      </c>
      <c r="R3624" s="76">
        <v>57</v>
      </c>
      <c r="S3624" s="49">
        <f t="shared" si="1985"/>
        <v>0.45346153846153842</v>
      </c>
      <c r="T3624" s="49">
        <f t="shared" si="1975"/>
        <v>45.34615384615384</v>
      </c>
      <c r="U3624" s="49">
        <v>175.34615384615384</v>
      </c>
      <c r="V3624" s="49">
        <f t="shared" si="1966"/>
        <v>1.7534615384615384</v>
      </c>
      <c r="W3624" s="49">
        <f t="shared" si="1988"/>
        <v>9.069230769230769</v>
      </c>
      <c r="X3624" s="90">
        <f>ROUND(S3624*$X$3,0)</f>
        <v>3</v>
      </c>
      <c r="Y3624" s="91">
        <f t="shared" si="1981"/>
        <v>8.7420000000000009</v>
      </c>
      <c r="Z3624" s="93">
        <f t="shared" si="1990"/>
        <v>12</v>
      </c>
      <c r="AA3624" s="94">
        <f t="shared" si="1982"/>
        <v>34.968000000000004</v>
      </c>
      <c r="AB3624" s="97">
        <f>ROUND((S3624*$AB$4)+Z3624,0)</f>
        <v>14</v>
      </c>
      <c r="AC3624" s="98">
        <f t="shared" si="1983"/>
        <v>40.795999999999999</v>
      </c>
      <c r="AD3624" s="77" t="s">
        <v>3</v>
      </c>
      <c r="AE3624" s="54">
        <v>40.795999999999999</v>
      </c>
      <c r="AF3624" s="17"/>
    </row>
    <row r="3625" spans="1:32" ht="12.75" customHeight="1" x14ac:dyDescent="0.3">
      <c r="A3625" s="73" t="s">
        <v>7</v>
      </c>
      <c r="B3625" s="74" t="s">
        <v>1711</v>
      </c>
      <c r="C3625" s="48" t="s">
        <v>1154</v>
      </c>
      <c r="D3625" s="48">
        <v>100</v>
      </c>
      <c r="E3625" s="48">
        <v>2834</v>
      </c>
      <c r="F3625" s="48" t="s">
        <v>6126</v>
      </c>
      <c r="G3625" s="48">
        <v>2</v>
      </c>
      <c r="H3625" s="75">
        <f t="shared" si="1984"/>
        <v>0</v>
      </c>
      <c r="I3625" s="74">
        <v>25</v>
      </c>
      <c r="J3625" s="74">
        <f>I3625</f>
        <v>25</v>
      </c>
      <c r="K3625" s="48">
        <f>I3625</f>
        <v>25</v>
      </c>
      <c r="L3625" s="48"/>
      <c r="M3625" s="48">
        <f t="shared" si="1979"/>
        <v>25</v>
      </c>
      <c r="N3625" s="48">
        <v>6</v>
      </c>
      <c r="O3625" s="56">
        <v>21.260120000000001</v>
      </c>
      <c r="P3625" s="48" t="str">
        <f t="shared" si="1974"/>
        <v>5121C SL</v>
      </c>
      <c r="Q3625" s="76">
        <v>2</v>
      </c>
      <c r="R3625" s="76">
        <v>40</v>
      </c>
      <c r="S3625" s="49">
        <f t="shared" si="1985"/>
        <v>6.7692307692307691E-2</v>
      </c>
      <c r="T3625" s="49">
        <f t="shared" si="1975"/>
        <v>6.7692307692307692</v>
      </c>
      <c r="U3625" s="49">
        <v>629.46153846153834</v>
      </c>
      <c r="V3625" s="49">
        <f t="shared" si="1966"/>
        <v>6.2946153846153834</v>
      </c>
      <c r="W3625" s="49">
        <f t="shared" si="1988"/>
        <v>1.6923076923076923</v>
      </c>
      <c r="X3625" s="90">
        <f>ROUND(S3625*$X$4,0)</f>
        <v>0</v>
      </c>
      <c r="Y3625" s="91">
        <f t="shared" si="1981"/>
        <v>0</v>
      </c>
      <c r="Z3625" s="93">
        <f t="shared" si="1990"/>
        <v>2</v>
      </c>
      <c r="AA3625" s="94">
        <f t="shared" si="1982"/>
        <v>42.520240000000001</v>
      </c>
      <c r="AB3625" s="97">
        <f>ROUND((S3625*$AB$4)+Z3625,0)</f>
        <v>2</v>
      </c>
      <c r="AC3625" s="98">
        <f t="shared" si="1983"/>
        <v>42.520240000000001</v>
      </c>
      <c r="AD3625" s="77" t="s">
        <v>3</v>
      </c>
      <c r="AE3625" s="54">
        <v>42.520240000000001</v>
      </c>
      <c r="AF3625" s="17"/>
    </row>
    <row r="3626" spans="1:32" ht="16.899999999999999" customHeight="1" x14ac:dyDescent="0.3">
      <c r="A3626" s="73" t="s">
        <v>7</v>
      </c>
      <c r="B3626" s="74" t="s">
        <v>3941</v>
      </c>
      <c r="C3626" s="48" t="s">
        <v>10</v>
      </c>
      <c r="D3626" s="48">
        <v>500</v>
      </c>
      <c r="E3626" s="48">
        <v>621</v>
      </c>
      <c r="F3626" s="48" t="s">
        <v>6128</v>
      </c>
      <c r="G3626" s="48" t="s">
        <v>11</v>
      </c>
      <c r="H3626" s="75">
        <f t="shared" si="1984"/>
        <v>0</v>
      </c>
      <c r="I3626" s="74">
        <v>5</v>
      </c>
      <c r="J3626" s="74">
        <v>5</v>
      </c>
      <c r="K3626" s="48">
        <f>J3626</f>
        <v>5</v>
      </c>
      <c r="L3626" s="48"/>
      <c r="M3626" s="48">
        <f t="shared" si="1979"/>
        <v>5</v>
      </c>
      <c r="N3626" s="48">
        <v>0</v>
      </c>
      <c r="O3626" s="56">
        <v>181.83156</v>
      </c>
      <c r="P3626" s="48" t="str">
        <f t="shared" si="1974"/>
        <v>6317 SL</v>
      </c>
      <c r="Q3626" s="76">
        <v>25</v>
      </c>
      <c r="R3626" s="76">
        <v>63</v>
      </c>
      <c r="S3626" s="49">
        <f t="shared" si="1985"/>
        <v>0.34192307692307689</v>
      </c>
      <c r="T3626" s="49">
        <f t="shared" si="1975"/>
        <v>170.96153846153845</v>
      </c>
      <c r="U3626" s="49">
        <v>195.34615384615384</v>
      </c>
      <c r="V3626" s="49">
        <f t="shared" si="1966"/>
        <v>0.39069230769230767</v>
      </c>
      <c r="W3626" s="49">
        <f t="shared" ref="W3626:W3629" si="1991">S3626*M3626</f>
        <v>1.7096153846153843</v>
      </c>
      <c r="X3626" s="90">
        <f>ROUND(S3626*$X$2,0)</f>
        <v>2</v>
      </c>
      <c r="Y3626" s="91">
        <f t="shared" si="1981"/>
        <v>363.66311999999999</v>
      </c>
      <c r="Z3626" s="93">
        <f t="shared" si="1990"/>
        <v>4</v>
      </c>
      <c r="AA3626" s="94">
        <f t="shared" si="1982"/>
        <v>727.32623999999998</v>
      </c>
      <c r="AB3626" s="97">
        <f>ROUND((S3626*$AB$2)+Z3626,0)</f>
        <v>6</v>
      </c>
      <c r="AC3626" s="98">
        <f t="shared" si="1983"/>
        <v>1090.98936</v>
      </c>
      <c r="AD3626" s="77" t="s">
        <v>5891</v>
      </c>
      <c r="AE3626" s="54">
        <v>1090.98936</v>
      </c>
      <c r="AF3626" s="17"/>
    </row>
    <row r="3627" spans="1:32" ht="12.75" customHeight="1" x14ac:dyDescent="0.3">
      <c r="A3627" s="73" t="s">
        <v>35</v>
      </c>
      <c r="B3627" s="74" t="s">
        <v>3262</v>
      </c>
      <c r="C3627" s="48" t="s">
        <v>1432</v>
      </c>
      <c r="D3627" s="48">
        <v>1000</v>
      </c>
      <c r="E3627" s="48">
        <v>621</v>
      </c>
      <c r="F3627" s="48" t="s">
        <v>6128</v>
      </c>
      <c r="G3627" s="48" t="s">
        <v>112</v>
      </c>
      <c r="H3627" s="75">
        <f t="shared" si="1984"/>
        <v>0</v>
      </c>
      <c r="I3627" s="74">
        <v>39</v>
      </c>
      <c r="J3627" s="74">
        <v>39</v>
      </c>
      <c r="K3627" s="48">
        <f t="shared" ref="K3627:K3632" si="1992">I3627</f>
        <v>39</v>
      </c>
      <c r="L3627" s="48">
        <f>$L$3</f>
        <v>-4</v>
      </c>
      <c r="M3627" s="48">
        <f t="shared" si="1979"/>
        <v>35</v>
      </c>
      <c r="N3627" s="48">
        <v>4</v>
      </c>
      <c r="O3627" s="56">
        <v>53.72</v>
      </c>
      <c r="P3627" s="48" t="str">
        <f t="shared" si="1974"/>
        <v>6714 GY</v>
      </c>
      <c r="Q3627" s="76">
        <v>2</v>
      </c>
      <c r="R3627" s="76">
        <v>32</v>
      </c>
      <c r="S3627" s="49">
        <f t="shared" si="1985"/>
        <v>5.8461538461538468E-2</v>
      </c>
      <c r="T3627" s="49">
        <f t="shared" si="1975"/>
        <v>58.461538461538467</v>
      </c>
      <c r="U3627" s="49">
        <v>158.26923076923077</v>
      </c>
      <c r="V3627" s="49">
        <f t="shared" si="1966"/>
        <v>0.15826923076923077</v>
      </c>
      <c r="W3627" s="49">
        <f t="shared" si="1991"/>
        <v>2.0461538461538464</v>
      </c>
      <c r="X3627" s="90">
        <f t="shared" ref="X3627:X3628" si="1993">ROUND(S3627*$X$4,0)</f>
        <v>0</v>
      </c>
      <c r="Y3627" s="91">
        <f t="shared" si="1981"/>
        <v>0</v>
      </c>
      <c r="Z3627" s="93">
        <f t="shared" si="1990"/>
        <v>2</v>
      </c>
      <c r="AA3627" s="94">
        <f t="shared" si="1982"/>
        <v>107.44</v>
      </c>
      <c r="AB3627" s="97">
        <f t="shared" ref="AB3627:AB3646" si="1994">ROUND((S3627*$AB$4)+Z3627,0)</f>
        <v>2</v>
      </c>
      <c r="AC3627" s="98">
        <f t="shared" si="1983"/>
        <v>107.44</v>
      </c>
      <c r="AD3627" s="77" t="s">
        <v>3</v>
      </c>
      <c r="AE3627" s="54">
        <v>107.44</v>
      </c>
      <c r="AF3627" s="17"/>
    </row>
    <row r="3628" spans="1:32" ht="16.899999999999999" customHeight="1" x14ac:dyDescent="0.3">
      <c r="A3628" s="73" t="s">
        <v>35</v>
      </c>
      <c r="B3628" s="74" t="s">
        <v>3943</v>
      </c>
      <c r="C3628" s="48" t="s">
        <v>10</v>
      </c>
      <c r="D3628" s="48">
        <v>100</v>
      </c>
      <c r="E3628" s="48">
        <v>2834</v>
      </c>
      <c r="F3628" s="48" t="s">
        <v>6126</v>
      </c>
      <c r="G3628" s="48">
        <v>2</v>
      </c>
      <c r="H3628" s="75">
        <f t="shared" si="1984"/>
        <v>0</v>
      </c>
      <c r="I3628" s="74">
        <v>25</v>
      </c>
      <c r="J3628" s="74">
        <f>I3628</f>
        <v>25</v>
      </c>
      <c r="K3628" s="48">
        <f t="shared" si="1992"/>
        <v>25</v>
      </c>
      <c r="L3628" s="48"/>
      <c r="M3628" s="48">
        <f t="shared" si="1979"/>
        <v>25</v>
      </c>
      <c r="N3628" s="48">
        <v>0</v>
      </c>
      <c r="O3628" s="56">
        <v>35.301079999999999</v>
      </c>
      <c r="P3628" s="48" t="str">
        <f t="shared" si="1974"/>
        <v>6333 SL</v>
      </c>
      <c r="Q3628" s="76">
        <v>6</v>
      </c>
      <c r="R3628" s="76">
        <v>12</v>
      </c>
      <c r="S3628" s="49">
        <f t="shared" si="1985"/>
        <v>7.8461538461538458E-2</v>
      </c>
      <c r="T3628" s="49">
        <f t="shared" si="1975"/>
        <v>7.8461538461538458</v>
      </c>
      <c r="U3628" s="49">
        <v>24.96153846153846</v>
      </c>
      <c r="V3628" s="49">
        <f t="shared" si="1966"/>
        <v>0.2496153846153846</v>
      </c>
      <c r="W3628" s="49">
        <f t="shared" si="1991"/>
        <v>1.9615384615384615</v>
      </c>
      <c r="X3628" s="90">
        <f t="shared" si="1993"/>
        <v>0</v>
      </c>
      <c r="Y3628" s="91">
        <f t="shared" si="1981"/>
        <v>0</v>
      </c>
      <c r="Z3628" s="93">
        <f t="shared" si="1990"/>
        <v>2</v>
      </c>
      <c r="AA3628" s="94">
        <f t="shared" si="1982"/>
        <v>70.602159999999998</v>
      </c>
      <c r="AB3628" s="97">
        <f t="shared" si="1994"/>
        <v>2</v>
      </c>
      <c r="AC3628" s="98">
        <f t="shared" si="1983"/>
        <v>70.602159999999998</v>
      </c>
      <c r="AD3628" s="77" t="s">
        <v>3</v>
      </c>
      <c r="AE3628" s="54">
        <v>70.602159999999998</v>
      </c>
      <c r="AF3628" s="17"/>
    </row>
    <row r="3629" spans="1:32" ht="16.899999999999999" customHeight="1" x14ac:dyDescent="0.3">
      <c r="A3629" s="73" t="s">
        <v>35</v>
      </c>
      <c r="B3629" s="74" t="s">
        <v>3945</v>
      </c>
      <c r="C3629" s="48" t="s">
        <v>10</v>
      </c>
      <c r="D3629" s="48">
        <v>100</v>
      </c>
      <c r="E3629" s="48">
        <v>2834</v>
      </c>
      <c r="F3629" s="48" t="s">
        <v>6126</v>
      </c>
      <c r="G3629" s="48">
        <v>2</v>
      </c>
      <c r="H3629" s="75">
        <f t="shared" si="1984"/>
        <v>0</v>
      </c>
      <c r="I3629" s="74">
        <v>55</v>
      </c>
      <c r="J3629" s="74">
        <f>I3629</f>
        <v>55</v>
      </c>
      <c r="K3629" s="48">
        <f t="shared" si="1992"/>
        <v>55</v>
      </c>
      <c r="L3629" s="48"/>
      <c r="M3629" s="48">
        <f t="shared" si="1979"/>
        <v>55</v>
      </c>
      <c r="N3629" s="48">
        <v>0</v>
      </c>
      <c r="O3629" s="56">
        <v>72.077640000000002</v>
      </c>
      <c r="P3629" s="48" t="str">
        <f t="shared" si="1974"/>
        <v>6368 SL</v>
      </c>
      <c r="Q3629" s="76">
        <v>5</v>
      </c>
      <c r="R3629" s="76">
        <v>10</v>
      </c>
      <c r="S3629" s="49">
        <f t="shared" si="1985"/>
        <v>6.5384615384615388E-2</v>
      </c>
      <c r="T3629" s="49">
        <f t="shared" si="1975"/>
        <v>6.5384615384615392</v>
      </c>
      <c r="U3629" s="49">
        <v>14.03846153846154</v>
      </c>
      <c r="V3629" s="49">
        <f t="shared" si="1966"/>
        <v>0.14038461538461541</v>
      </c>
      <c r="W3629" s="49">
        <f t="shared" si="1991"/>
        <v>3.5961538461538463</v>
      </c>
      <c r="X3629" s="90">
        <f>ROUND(S3629*$X$4,0)</f>
        <v>0</v>
      </c>
      <c r="Y3629" s="91">
        <f t="shared" si="1981"/>
        <v>0</v>
      </c>
      <c r="Z3629" s="93">
        <f t="shared" ref="Z3629:Z3638" si="1995">ROUND((S3629*M3629)+X3629,0)</f>
        <v>4</v>
      </c>
      <c r="AA3629" s="94">
        <f t="shared" si="1982"/>
        <v>288.31056000000001</v>
      </c>
      <c r="AB3629" s="97">
        <f t="shared" si="1994"/>
        <v>4</v>
      </c>
      <c r="AC3629" s="98">
        <f t="shared" si="1983"/>
        <v>288.31056000000001</v>
      </c>
      <c r="AD3629" s="77" t="s">
        <v>3</v>
      </c>
      <c r="AE3629" s="54">
        <v>288.31056000000001</v>
      </c>
      <c r="AF3629" s="17"/>
    </row>
    <row r="3630" spans="1:32" ht="12.75" customHeight="1" x14ac:dyDescent="0.3">
      <c r="A3630" s="73" t="s">
        <v>7</v>
      </c>
      <c r="B3630" s="74" t="s">
        <v>3947</v>
      </c>
      <c r="C3630" s="48" t="s">
        <v>1790</v>
      </c>
      <c r="D3630" s="48">
        <v>1000</v>
      </c>
      <c r="E3630" s="48">
        <v>621</v>
      </c>
      <c r="F3630" s="48" t="s">
        <v>6128</v>
      </c>
      <c r="G3630" s="48" t="s">
        <v>35</v>
      </c>
      <c r="H3630" s="75">
        <f t="shared" si="1984"/>
        <v>-0.30232558139534882</v>
      </c>
      <c r="I3630" s="74">
        <v>30</v>
      </c>
      <c r="J3630" s="74">
        <v>43</v>
      </c>
      <c r="K3630" s="48">
        <f t="shared" si="1992"/>
        <v>30</v>
      </c>
      <c r="L3630" s="48">
        <f>$L$3</f>
        <v>-4</v>
      </c>
      <c r="M3630" s="48">
        <f t="shared" si="1979"/>
        <v>26</v>
      </c>
      <c r="N3630" s="48">
        <v>2</v>
      </c>
      <c r="O3630" s="56">
        <v>129.22</v>
      </c>
      <c r="P3630" s="48" t="str">
        <f t="shared" si="1974"/>
        <v>M4182 BK</v>
      </c>
      <c r="Q3630" s="76">
        <v>0</v>
      </c>
      <c r="R3630" s="76">
        <v>1</v>
      </c>
      <c r="S3630" s="49">
        <f t="shared" si="1985"/>
        <v>1.153846153846154E-3</v>
      </c>
      <c r="T3630" s="49">
        <f t="shared" si="1975"/>
        <v>1.153846153846154</v>
      </c>
      <c r="U3630" s="49">
        <v>1.153846153846154</v>
      </c>
      <c r="V3630" s="49">
        <f t="shared" si="1966"/>
        <v>1.153846153846154E-3</v>
      </c>
      <c r="W3630" s="49">
        <f>V3630*M3630</f>
        <v>3.0000000000000002E-2</v>
      </c>
      <c r="X3630" s="90">
        <f>ROUNDUP(S3630*$X$4,0)</f>
        <v>1</v>
      </c>
      <c r="Y3630" s="91">
        <f t="shared" si="1981"/>
        <v>129.22</v>
      </c>
      <c r="Z3630" s="93">
        <f t="shared" si="1995"/>
        <v>1</v>
      </c>
      <c r="AA3630" s="94">
        <f t="shared" si="1982"/>
        <v>129.22</v>
      </c>
      <c r="AB3630" s="97">
        <f t="shared" si="1994"/>
        <v>1</v>
      </c>
      <c r="AC3630" s="98">
        <f t="shared" si="1983"/>
        <v>129.22</v>
      </c>
      <c r="AD3630" s="77" t="s">
        <v>3</v>
      </c>
      <c r="AE3630" s="54">
        <v>129.22</v>
      </c>
      <c r="AF3630" s="17"/>
    </row>
    <row r="3631" spans="1:32" ht="16.899999999999999" customHeight="1" x14ac:dyDescent="0.3">
      <c r="A3631" s="73" t="s">
        <v>7</v>
      </c>
      <c r="B3631" s="74" t="s">
        <v>2006</v>
      </c>
      <c r="C3631" s="48" t="s">
        <v>10</v>
      </c>
      <c r="D3631" s="48">
        <v>100</v>
      </c>
      <c r="E3631" s="48">
        <v>2834</v>
      </c>
      <c r="F3631" s="48" t="s">
        <v>6126</v>
      </c>
      <c r="G3631" s="48">
        <v>2</v>
      </c>
      <c r="H3631" s="75">
        <f t="shared" si="1984"/>
        <v>0</v>
      </c>
      <c r="I3631" s="74">
        <v>35</v>
      </c>
      <c r="J3631" s="74">
        <f>I3631</f>
        <v>35</v>
      </c>
      <c r="K3631" s="48">
        <f t="shared" si="1992"/>
        <v>35</v>
      </c>
      <c r="L3631" s="48"/>
      <c r="M3631" s="48">
        <f t="shared" si="1979"/>
        <v>35</v>
      </c>
      <c r="N3631" s="48">
        <v>3</v>
      </c>
      <c r="O3631" s="56">
        <v>41.84442</v>
      </c>
      <c r="P3631" s="48" t="str">
        <f t="shared" si="1974"/>
        <v>5478C SL</v>
      </c>
      <c r="Q3631" s="76">
        <v>34</v>
      </c>
      <c r="R3631" s="76">
        <v>116</v>
      </c>
      <c r="S3631" s="49">
        <f t="shared" si="1985"/>
        <v>0.5</v>
      </c>
      <c r="T3631" s="49">
        <f t="shared" si="1975"/>
        <v>50</v>
      </c>
      <c r="U3631" s="49">
        <v>187.69230769230768</v>
      </c>
      <c r="V3631" s="49">
        <f t="shared" si="1966"/>
        <v>1.8769230769230767</v>
      </c>
      <c r="W3631" s="49">
        <f t="shared" ref="W3631:W3644" si="1996">S3631*M3631</f>
        <v>17.5</v>
      </c>
      <c r="X3631" s="90">
        <f>ROUND(S3631*$X$4,0)</f>
        <v>3</v>
      </c>
      <c r="Y3631" s="91">
        <f t="shared" si="1981"/>
        <v>125.53326</v>
      </c>
      <c r="Z3631" s="93">
        <f t="shared" si="1995"/>
        <v>21</v>
      </c>
      <c r="AA3631" s="94">
        <f t="shared" si="1982"/>
        <v>878.73281999999995</v>
      </c>
      <c r="AB3631" s="97">
        <f t="shared" si="1994"/>
        <v>24</v>
      </c>
      <c r="AC3631" s="98">
        <f t="shared" si="1983"/>
        <v>1004.26608</v>
      </c>
      <c r="AD3631" s="77" t="s">
        <v>3</v>
      </c>
      <c r="AE3631" s="54">
        <v>1004.26608</v>
      </c>
      <c r="AF3631" s="17"/>
    </row>
    <row r="3632" spans="1:32" ht="12.75" customHeight="1" x14ac:dyDescent="0.3">
      <c r="A3632" s="73" t="s">
        <v>7</v>
      </c>
      <c r="B3632" s="74" t="s">
        <v>3372</v>
      </c>
      <c r="C3632" s="48" t="s">
        <v>1154</v>
      </c>
      <c r="D3632" s="48">
        <v>1</v>
      </c>
      <c r="E3632" s="48">
        <v>2834</v>
      </c>
      <c r="F3632" s="48" t="s">
        <v>6126</v>
      </c>
      <c r="G3632" s="48">
        <v>2</v>
      </c>
      <c r="H3632" s="75">
        <f t="shared" si="1984"/>
        <v>-0.125</v>
      </c>
      <c r="I3632" s="74">
        <v>35</v>
      </c>
      <c r="J3632" s="74">
        <v>40</v>
      </c>
      <c r="K3632" s="48">
        <f t="shared" si="1992"/>
        <v>35</v>
      </c>
      <c r="L3632" s="48"/>
      <c r="M3632" s="48">
        <f t="shared" si="1979"/>
        <v>35</v>
      </c>
      <c r="N3632" s="48">
        <v>1532</v>
      </c>
      <c r="O3632" s="56">
        <v>0.42565999999999998</v>
      </c>
      <c r="P3632" s="48" t="str">
        <f t="shared" si="1974"/>
        <v>5076C SL</v>
      </c>
      <c r="Q3632" s="76" t="s">
        <v>6187</v>
      </c>
      <c r="R3632" s="76" t="s">
        <v>6187</v>
      </c>
      <c r="S3632" s="49">
        <f t="shared" si="1985"/>
        <v>0</v>
      </c>
      <c r="T3632" s="49">
        <f t="shared" si="1975"/>
        <v>0</v>
      </c>
      <c r="U3632" s="49">
        <v>14.076923076923077</v>
      </c>
      <c r="V3632" s="49">
        <f t="shared" si="1966"/>
        <v>14.076923076923077</v>
      </c>
      <c r="W3632" s="49">
        <f t="shared" si="1996"/>
        <v>0</v>
      </c>
      <c r="X3632" s="90">
        <f>ROUNDUP(S3632*$X$4,0)</f>
        <v>0</v>
      </c>
      <c r="Y3632" s="91">
        <f t="shared" si="1981"/>
        <v>0</v>
      </c>
      <c r="Z3632" s="93">
        <f t="shared" si="1995"/>
        <v>0</v>
      </c>
      <c r="AA3632" s="94">
        <f t="shared" si="1982"/>
        <v>0</v>
      </c>
      <c r="AB3632" s="97">
        <f t="shared" si="1994"/>
        <v>0</v>
      </c>
      <c r="AC3632" s="98">
        <f t="shared" si="1983"/>
        <v>0</v>
      </c>
      <c r="AD3632" s="77" t="s">
        <v>3</v>
      </c>
      <c r="AE3632" s="54">
        <v>0</v>
      </c>
      <c r="AF3632" s="17"/>
    </row>
    <row r="3633" spans="1:32" ht="16.899999999999999" customHeight="1" x14ac:dyDescent="0.3">
      <c r="A3633" s="73" t="s">
        <v>35</v>
      </c>
      <c r="B3633" s="74" t="s">
        <v>475</v>
      </c>
      <c r="C3633" s="48" t="s">
        <v>40</v>
      </c>
      <c r="D3633" s="48">
        <v>100</v>
      </c>
      <c r="E3633" s="48">
        <v>621</v>
      </c>
      <c r="F3633" s="48" t="s">
        <v>6128</v>
      </c>
      <c r="G3633" s="48" t="s">
        <v>112</v>
      </c>
      <c r="H3633" s="75">
        <f t="shared" si="1984"/>
        <v>3.7037037037037035E-2</v>
      </c>
      <c r="I3633" s="74">
        <v>28</v>
      </c>
      <c r="J3633" s="74">
        <v>27</v>
      </c>
      <c r="K3633" s="48">
        <f>J3633</f>
        <v>27</v>
      </c>
      <c r="L3633" s="48">
        <f>$L$3</f>
        <v>-4</v>
      </c>
      <c r="M3633" s="48">
        <f t="shared" si="1979"/>
        <v>23</v>
      </c>
      <c r="N3633" s="48">
        <v>16</v>
      </c>
      <c r="O3633" s="56">
        <v>2.1579999999999999</v>
      </c>
      <c r="P3633" s="48" t="str">
        <f t="shared" si="1974"/>
        <v>1855 WH</v>
      </c>
      <c r="Q3633" s="76">
        <v>63</v>
      </c>
      <c r="R3633" s="76">
        <v>186</v>
      </c>
      <c r="S3633" s="49">
        <f t="shared" si="1985"/>
        <v>0.8930769230769231</v>
      </c>
      <c r="T3633" s="49">
        <f t="shared" si="1975"/>
        <v>89.307692307692307</v>
      </c>
      <c r="U3633" s="49">
        <v>555.84615384615381</v>
      </c>
      <c r="V3633" s="49">
        <f t="shared" si="1966"/>
        <v>5.5584615384615379</v>
      </c>
      <c r="W3633" s="49">
        <f t="shared" si="1996"/>
        <v>20.540769230769232</v>
      </c>
      <c r="X3633" s="90">
        <f>ROUND(S3633*$X$4,0)</f>
        <v>4</v>
      </c>
      <c r="Y3633" s="91">
        <f t="shared" si="1981"/>
        <v>8.6319999999999997</v>
      </c>
      <c r="Z3633" s="93">
        <f t="shared" si="1995"/>
        <v>25</v>
      </c>
      <c r="AA3633" s="94">
        <f t="shared" si="1982"/>
        <v>53.949999999999996</v>
      </c>
      <c r="AB3633" s="97">
        <f t="shared" si="1994"/>
        <v>29</v>
      </c>
      <c r="AC3633" s="98">
        <f t="shared" si="1983"/>
        <v>62.582000000000001</v>
      </c>
      <c r="AD3633" s="77" t="s">
        <v>6117</v>
      </c>
      <c r="AE3633" s="54">
        <v>62.582000000000001</v>
      </c>
      <c r="AF3633" s="17"/>
    </row>
    <row r="3634" spans="1:32" ht="16.899999999999999" customHeight="1" x14ac:dyDescent="0.3">
      <c r="A3634" s="73" t="s">
        <v>35</v>
      </c>
      <c r="B3634" s="74" t="s">
        <v>3377</v>
      </c>
      <c r="C3634" s="48" t="s">
        <v>1154</v>
      </c>
      <c r="D3634" s="48">
        <v>1</v>
      </c>
      <c r="E3634" s="48">
        <v>2834</v>
      </c>
      <c r="F3634" s="48" t="s">
        <v>6126</v>
      </c>
      <c r="G3634" s="48">
        <v>2</v>
      </c>
      <c r="H3634" s="75">
        <f t="shared" si="1984"/>
        <v>-0.16666666666666666</v>
      </c>
      <c r="I3634" s="74">
        <v>50</v>
      </c>
      <c r="J3634" s="74">
        <v>60</v>
      </c>
      <c r="K3634" s="48">
        <f t="shared" ref="K3634:K3644" si="1997">I3634</f>
        <v>50</v>
      </c>
      <c r="L3634" s="48"/>
      <c r="M3634" s="48">
        <f t="shared" si="1979"/>
        <v>50</v>
      </c>
      <c r="N3634" s="48">
        <v>0</v>
      </c>
      <c r="O3634" s="56">
        <v>1.4580299999999999</v>
      </c>
      <c r="P3634" s="48" t="str">
        <f t="shared" si="1974"/>
        <v>5100/70C SL</v>
      </c>
      <c r="Q3634" s="76" t="s">
        <v>6187</v>
      </c>
      <c r="R3634" s="76" t="s">
        <v>6187</v>
      </c>
      <c r="S3634" s="49">
        <f t="shared" si="1985"/>
        <v>0</v>
      </c>
      <c r="T3634" s="49">
        <f t="shared" si="1975"/>
        <v>0</v>
      </c>
      <c r="U3634" s="49">
        <v>274.23076923076923</v>
      </c>
      <c r="V3634" s="49">
        <f t="shared" si="1966"/>
        <v>274.23076923076923</v>
      </c>
      <c r="W3634" s="49">
        <f t="shared" si="1996"/>
        <v>0</v>
      </c>
      <c r="X3634" s="90">
        <f>ROUNDUP(S3634*$X$4,0)</f>
        <v>0</v>
      </c>
      <c r="Y3634" s="91">
        <f t="shared" si="1981"/>
        <v>0</v>
      </c>
      <c r="Z3634" s="93">
        <f t="shared" si="1995"/>
        <v>0</v>
      </c>
      <c r="AA3634" s="94">
        <f t="shared" si="1982"/>
        <v>0</v>
      </c>
      <c r="AB3634" s="97">
        <f t="shared" si="1994"/>
        <v>0</v>
      </c>
      <c r="AC3634" s="98">
        <f t="shared" si="1983"/>
        <v>0</v>
      </c>
      <c r="AD3634" s="77" t="s">
        <v>3</v>
      </c>
      <c r="AE3634" s="54">
        <v>0</v>
      </c>
    </row>
    <row r="3635" spans="1:32" ht="16.899999999999999" customHeight="1" x14ac:dyDescent="0.3">
      <c r="A3635" s="73" t="s">
        <v>7</v>
      </c>
      <c r="B3635" s="74" t="s">
        <v>1666</v>
      </c>
      <c r="C3635" s="48" t="s">
        <v>40</v>
      </c>
      <c r="D3635" s="48">
        <v>100</v>
      </c>
      <c r="E3635" s="48">
        <v>621</v>
      </c>
      <c r="F3635" s="48" t="s">
        <v>6128</v>
      </c>
      <c r="G3635" s="48" t="s">
        <v>112</v>
      </c>
      <c r="H3635" s="75">
        <f t="shared" si="1984"/>
        <v>-0.25925925925925924</v>
      </c>
      <c r="I3635" s="74">
        <v>20</v>
      </c>
      <c r="J3635" s="74">
        <v>27</v>
      </c>
      <c r="K3635" s="48">
        <f t="shared" si="1997"/>
        <v>20</v>
      </c>
      <c r="L3635" s="48">
        <f>$L$3</f>
        <v>-4</v>
      </c>
      <c r="M3635" s="48">
        <f t="shared" si="1979"/>
        <v>16</v>
      </c>
      <c r="N3635" s="48">
        <v>194</v>
      </c>
      <c r="O3635" s="56">
        <v>2.0819999999999999</v>
      </c>
      <c r="P3635" s="48" t="str">
        <f t="shared" si="1974"/>
        <v>3250 BK</v>
      </c>
      <c r="Q3635" s="76">
        <v>544</v>
      </c>
      <c r="R3635" s="76">
        <v>1323</v>
      </c>
      <c r="S3635" s="49">
        <f t="shared" si="1985"/>
        <v>7.3849999999999998</v>
      </c>
      <c r="T3635" s="49">
        <f t="shared" si="1975"/>
        <v>738.5</v>
      </c>
      <c r="U3635" s="49">
        <v>3215.8076923076919</v>
      </c>
      <c r="V3635" s="49">
        <f t="shared" si="1966"/>
        <v>32.158076923076919</v>
      </c>
      <c r="W3635" s="49">
        <f t="shared" si="1996"/>
        <v>118.16</v>
      </c>
      <c r="X3635" s="90">
        <f>ROUND(S3635*$X$3,0)</f>
        <v>44</v>
      </c>
      <c r="Y3635" s="91">
        <f t="shared" si="1981"/>
        <v>91.60799999999999</v>
      </c>
      <c r="Z3635" s="93">
        <f t="shared" si="1995"/>
        <v>162</v>
      </c>
      <c r="AA3635" s="94">
        <f t="shared" si="1982"/>
        <v>337.28399999999999</v>
      </c>
      <c r="AB3635" s="97">
        <f t="shared" si="1994"/>
        <v>199</v>
      </c>
      <c r="AC3635" s="98">
        <f t="shared" si="1983"/>
        <v>414.31799999999998</v>
      </c>
      <c r="AD3635" s="77" t="s">
        <v>3</v>
      </c>
      <c r="AE3635" s="54">
        <v>414.31799999999998</v>
      </c>
      <c r="AF3635" s="17"/>
    </row>
    <row r="3636" spans="1:32" ht="16.899999999999999" customHeight="1" x14ac:dyDescent="0.3">
      <c r="A3636" s="73" t="s">
        <v>7</v>
      </c>
      <c r="B3636" s="74" t="s">
        <v>3380</v>
      </c>
      <c r="C3636" s="48" t="s">
        <v>1154</v>
      </c>
      <c r="D3636" s="48">
        <v>500</v>
      </c>
      <c r="E3636" s="48">
        <v>2834</v>
      </c>
      <c r="F3636" s="48" t="s">
        <v>6126</v>
      </c>
      <c r="G3636" s="48">
        <v>2</v>
      </c>
      <c r="H3636" s="75">
        <f t="shared" ref="H3636:H3647" si="1998">(I3636-J3636)/J3636</f>
        <v>0</v>
      </c>
      <c r="I3636" s="74">
        <v>40</v>
      </c>
      <c r="J3636" s="74">
        <f>I3636</f>
        <v>40</v>
      </c>
      <c r="K3636" s="48">
        <f t="shared" si="1997"/>
        <v>40</v>
      </c>
      <c r="L3636" s="48"/>
      <c r="M3636" s="48">
        <f t="shared" ref="M3636:M3647" si="1999">K3636+L3636</f>
        <v>40</v>
      </c>
      <c r="N3636" s="48">
        <v>0</v>
      </c>
      <c r="O3636" s="56">
        <v>322.09062</v>
      </c>
      <c r="P3636" s="48" t="str">
        <f t="shared" si="1974"/>
        <v>5199/25C SL</v>
      </c>
      <c r="Q3636" s="76">
        <v>2</v>
      </c>
      <c r="R3636" s="76">
        <v>2</v>
      </c>
      <c r="S3636" s="49">
        <f t="shared" ref="S3636:S3647" si="2000">((Q3636/65*0.7)+(R3636/260*0.3))</f>
        <v>2.3846153846153847E-2</v>
      </c>
      <c r="T3636" s="49">
        <f t="shared" si="1975"/>
        <v>11.923076923076923</v>
      </c>
      <c r="U3636" s="49">
        <v>101.46153846153847</v>
      </c>
      <c r="V3636" s="49">
        <f t="shared" si="1966"/>
        <v>0.20292307692307693</v>
      </c>
      <c r="W3636" s="49">
        <f t="shared" si="1996"/>
        <v>0.9538461538461539</v>
      </c>
      <c r="X3636" s="90">
        <f>ROUND(S3636*$X$4,0)</f>
        <v>0</v>
      </c>
      <c r="Y3636" s="91">
        <f t="shared" ref="Y3636:Y3647" si="2001">X3636*O3636</f>
        <v>0</v>
      </c>
      <c r="Z3636" s="93">
        <f t="shared" si="1995"/>
        <v>1</v>
      </c>
      <c r="AA3636" s="94">
        <f t="shared" ref="AA3636:AA3647" si="2002">Z3636*O3636</f>
        <v>322.09062</v>
      </c>
      <c r="AB3636" s="97">
        <f t="shared" si="1994"/>
        <v>1</v>
      </c>
      <c r="AC3636" s="98">
        <f t="shared" ref="AC3636:AC3647" si="2003">AB3636*O3636</f>
        <v>322.09062</v>
      </c>
      <c r="AD3636" s="77" t="s">
        <v>3</v>
      </c>
      <c r="AE3636" s="54">
        <v>322.09062</v>
      </c>
      <c r="AF3636" s="17"/>
    </row>
    <row r="3637" spans="1:32" ht="16.899999999999999" customHeight="1" x14ac:dyDescent="0.3">
      <c r="A3637" s="73" t="s">
        <v>35</v>
      </c>
      <c r="B3637" s="74" t="s">
        <v>1625</v>
      </c>
      <c r="C3637" s="48" t="s">
        <v>1432</v>
      </c>
      <c r="D3637" s="48">
        <v>100</v>
      </c>
      <c r="E3637" s="48">
        <v>621</v>
      </c>
      <c r="F3637" s="48" t="s">
        <v>6128</v>
      </c>
      <c r="G3637" s="48" t="s">
        <v>35</v>
      </c>
      <c r="H3637" s="75">
        <f t="shared" si="1998"/>
        <v>0</v>
      </c>
      <c r="I3637" s="74">
        <v>39</v>
      </c>
      <c r="J3637" s="74">
        <v>39</v>
      </c>
      <c r="K3637" s="48">
        <f t="shared" si="1997"/>
        <v>39</v>
      </c>
      <c r="L3637" s="48">
        <f>$L$3</f>
        <v>-4</v>
      </c>
      <c r="M3637" s="48">
        <f t="shared" si="1999"/>
        <v>35</v>
      </c>
      <c r="N3637" s="48">
        <v>71</v>
      </c>
      <c r="O3637" s="56">
        <v>6.3</v>
      </c>
      <c r="P3637" s="48" t="str">
        <f t="shared" si="1974"/>
        <v>6710 OR</v>
      </c>
      <c r="Q3637" s="76">
        <v>43</v>
      </c>
      <c r="R3637" s="76">
        <v>100</v>
      </c>
      <c r="S3637" s="49">
        <f t="shared" si="2000"/>
        <v>0.57846153846153847</v>
      </c>
      <c r="T3637" s="49">
        <f t="shared" si="1975"/>
        <v>57.846153846153847</v>
      </c>
      <c r="U3637" s="49">
        <v>151.30769230769229</v>
      </c>
      <c r="V3637" s="49">
        <f t="shared" si="1966"/>
        <v>1.513076923076923</v>
      </c>
      <c r="W3637" s="49">
        <f t="shared" si="1996"/>
        <v>20.246153846153845</v>
      </c>
      <c r="X3637" s="90">
        <f>ROUND(S3637*$X$4,0)</f>
        <v>3</v>
      </c>
      <c r="Y3637" s="91">
        <f t="shared" si="2001"/>
        <v>18.899999999999999</v>
      </c>
      <c r="Z3637" s="93">
        <f t="shared" si="1995"/>
        <v>23</v>
      </c>
      <c r="AA3637" s="94">
        <f t="shared" si="2002"/>
        <v>144.9</v>
      </c>
      <c r="AB3637" s="97">
        <f t="shared" si="1994"/>
        <v>26</v>
      </c>
      <c r="AC3637" s="98">
        <f t="shared" si="2003"/>
        <v>163.79999999999998</v>
      </c>
      <c r="AD3637" s="77" t="s">
        <v>3</v>
      </c>
      <c r="AE3637" s="54">
        <v>163.79999999999998</v>
      </c>
      <c r="AF3637" s="17"/>
    </row>
    <row r="3638" spans="1:32" ht="16.899999999999999" customHeight="1" x14ac:dyDescent="0.3">
      <c r="A3638" s="73" t="s">
        <v>7</v>
      </c>
      <c r="B3638" s="74" t="s">
        <v>876</v>
      </c>
      <c r="C3638" s="48" t="s">
        <v>10</v>
      </c>
      <c r="D3638" s="48">
        <v>100</v>
      </c>
      <c r="E3638" s="48">
        <v>2834</v>
      </c>
      <c r="F3638" s="48" t="s">
        <v>6126</v>
      </c>
      <c r="G3638" s="48">
        <v>2</v>
      </c>
      <c r="H3638" s="75">
        <f t="shared" si="1998"/>
        <v>0</v>
      </c>
      <c r="I3638" s="74">
        <v>25</v>
      </c>
      <c r="J3638" s="74">
        <f>I3638</f>
        <v>25</v>
      </c>
      <c r="K3638" s="48">
        <f t="shared" si="1997"/>
        <v>25</v>
      </c>
      <c r="L3638" s="48"/>
      <c r="M3638" s="48">
        <f t="shared" si="1999"/>
        <v>25</v>
      </c>
      <c r="N3638" s="48">
        <v>13</v>
      </c>
      <c r="O3638" s="56">
        <v>16.122900000000001</v>
      </c>
      <c r="P3638" s="48" t="str">
        <f t="shared" si="1974"/>
        <v>2404C SL</v>
      </c>
      <c r="Q3638" s="76">
        <v>211</v>
      </c>
      <c r="R3638" s="76">
        <v>534</v>
      </c>
      <c r="S3638" s="49">
        <f t="shared" si="2000"/>
        <v>2.888461538461538</v>
      </c>
      <c r="T3638" s="49">
        <f t="shared" si="1975"/>
        <v>288.84615384615381</v>
      </c>
      <c r="U3638" s="49">
        <v>1128.5338461538463</v>
      </c>
      <c r="V3638" s="49">
        <f t="shared" ref="V3638:V3701" si="2004">U3638/D3638</f>
        <v>11.285338461538464</v>
      </c>
      <c r="W3638" s="49">
        <f t="shared" si="1996"/>
        <v>72.211538461538453</v>
      </c>
      <c r="X3638" s="90">
        <f>ROUND(S3638*$X$4,0)</f>
        <v>14</v>
      </c>
      <c r="Y3638" s="91">
        <f t="shared" si="2001"/>
        <v>225.72060000000002</v>
      </c>
      <c r="Z3638" s="93">
        <f t="shared" si="1995"/>
        <v>86</v>
      </c>
      <c r="AA3638" s="94">
        <f t="shared" si="2002"/>
        <v>1386.5694000000001</v>
      </c>
      <c r="AB3638" s="97">
        <f t="shared" si="1994"/>
        <v>100</v>
      </c>
      <c r="AC3638" s="98">
        <f t="shared" si="2003"/>
        <v>1612.2900000000002</v>
      </c>
      <c r="AD3638" s="77" t="s">
        <v>3</v>
      </c>
      <c r="AE3638" s="54">
        <v>1612.2900000000002</v>
      </c>
      <c r="AF3638" s="17"/>
    </row>
    <row r="3639" spans="1:32" ht="12.75" customHeight="1" x14ac:dyDescent="0.3">
      <c r="A3639" s="73" t="s">
        <v>7</v>
      </c>
      <c r="B3639" s="74" t="s">
        <v>1273</v>
      </c>
      <c r="C3639" s="48" t="s">
        <v>1154</v>
      </c>
      <c r="D3639" s="48">
        <v>100</v>
      </c>
      <c r="E3639" s="48">
        <v>621</v>
      </c>
      <c r="F3639" s="48" t="s">
        <v>6128</v>
      </c>
      <c r="G3639" s="48" t="s">
        <v>35</v>
      </c>
      <c r="H3639" s="75">
        <f t="shared" si="1998"/>
        <v>-0.62264150943396224</v>
      </c>
      <c r="I3639" s="74">
        <v>20</v>
      </c>
      <c r="J3639" s="74">
        <v>53</v>
      </c>
      <c r="K3639" s="48">
        <f t="shared" si="1997"/>
        <v>20</v>
      </c>
      <c r="L3639" s="48">
        <v>-4</v>
      </c>
      <c r="M3639" s="48">
        <f t="shared" si="1999"/>
        <v>16</v>
      </c>
      <c r="N3639" s="48">
        <v>44</v>
      </c>
      <c r="O3639" s="56">
        <v>13.984</v>
      </c>
      <c r="P3639" s="48" t="str">
        <f t="shared" si="1974"/>
        <v>5006C SL</v>
      </c>
      <c r="Q3639" s="76">
        <v>25</v>
      </c>
      <c r="R3639" s="76">
        <v>30</v>
      </c>
      <c r="S3639" s="49">
        <f t="shared" si="2000"/>
        <v>0.30384615384615382</v>
      </c>
      <c r="T3639" s="49">
        <f t="shared" si="1975"/>
        <v>30.384615384615383</v>
      </c>
      <c r="U3639" s="49">
        <v>297.30769230769226</v>
      </c>
      <c r="V3639" s="49">
        <f t="shared" si="2004"/>
        <v>2.9730769230769227</v>
      </c>
      <c r="W3639" s="49">
        <f t="shared" si="1996"/>
        <v>4.8615384615384611</v>
      </c>
      <c r="X3639" s="90">
        <f>ROUND(S3639*$X$3,0)</f>
        <v>2</v>
      </c>
      <c r="Y3639" s="91">
        <f t="shared" si="2001"/>
        <v>27.968</v>
      </c>
      <c r="Z3639" s="93">
        <f t="shared" ref="Z3639:Z3644" si="2005">ROUND((S3639*M3639)+X3639,0)</f>
        <v>7</v>
      </c>
      <c r="AA3639" s="94">
        <f t="shared" si="2002"/>
        <v>97.888000000000005</v>
      </c>
      <c r="AB3639" s="97">
        <f t="shared" si="1994"/>
        <v>9</v>
      </c>
      <c r="AC3639" s="98">
        <f t="shared" si="2003"/>
        <v>125.85599999999999</v>
      </c>
      <c r="AD3639" s="77" t="s">
        <v>3</v>
      </c>
      <c r="AE3639" s="54">
        <v>125.85599999999999</v>
      </c>
      <c r="AF3639" s="17"/>
    </row>
    <row r="3640" spans="1:32" ht="16.899999999999999" customHeight="1" x14ac:dyDescent="0.3">
      <c r="A3640" s="73" t="s">
        <v>7</v>
      </c>
      <c r="B3640" s="74" t="s">
        <v>5321</v>
      </c>
      <c r="C3640" s="48" t="s">
        <v>10</v>
      </c>
      <c r="D3640" s="48">
        <v>100</v>
      </c>
      <c r="E3640" s="48">
        <v>2834</v>
      </c>
      <c r="F3640" s="48" t="s">
        <v>6126</v>
      </c>
      <c r="G3640" s="48">
        <v>2</v>
      </c>
      <c r="H3640" s="75">
        <f t="shared" si="1998"/>
        <v>0</v>
      </c>
      <c r="I3640" s="74">
        <v>40</v>
      </c>
      <c r="J3640" s="74">
        <f>I3640</f>
        <v>40</v>
      </c>
      <c r="K3640" s="48">
        <f t="shared" si="1997"/>
        <v>40</v>
      </c>
      <c r="L3640" s="48"/>
      <c r="M3640" s="48">
        <f t="shared" si="1999"/>
        <v>40</v>
      </c>
      <c r="N3640" s="48">
        <v>3</v>
      </c>
      <c r="O3640" s="56">
        <v>19.185500000000001</v>
      </c>
      <c r="P3640" s="48" t="str">
        <f t="shared" si="1974"/>
        <v>3212 SL</v>
      </c>
      <c r="Q3640" s="76">
        <v>2</v>
      </c>
      <c r="R3640" s="76">
        <v>14</v>
      </c>
      <c r="S3640" s="49">
        <f t="shared" si="2000"/>
        <v>3.7692307692307692E-2</v>
      </c>
      <c r="T3640" s="49">
        <f t="shared" si="1975"/>
        <v>3.7692307692307692</v>
      </c>
      <c r="U3640" s="49">
        <v>60.692307692307693</v>
      </c>
      <c r="V3640" s="49">
        <f t="shared" si="2004"/>
        <v>0.6069230769230769</v>
      </c>
      <c r="W3640" s="49">
        <f t="shared" si="1996"/>
        <v>1.5076923076923077</v>
      </c>
      <c r="X3640" s="90">
        <f>ROUND(S3640*$X$4,0)</f>
        <v>0</v>
      </c>
      <c r="Y3640" s="91">
        <f t="shared" si="2001"/>
        <v>0</v>
      </c>
      <c r="Z3640" s="93">
        <f t="shared" si="2005"/>
        <v>2</v>
      </c>
      <c r="AA3640" s="94">
        <f t="shared" si="2002"/>
        <v>38.371000000000002</v>
      </c>
      <c r="AB3640" s="97">
        <f t="shared" si="1994"/>
        <v>2</v>
      </c>
      <c r="AC3640" s="98">
        <f t="shared" si="2003"/>
        <v>38.371000000000002</v>
      </c>
      <c r="AD3640" s="77" t="s">
        <v>3</v>
      </c>
      <c r="AE3640" s="54">
        <v>38.371000000000002</v>
      </c>
      <c r="AF3640" s="17"/>
    </row>
    <row r="3641" spans="1:32" ht="16.899999999999999" customHeight="1" x14ac:dyDescent="0.3">
      <c r="A3641" s="73" t="s">
        <v>35</v>
      </c>
      <c r="B3641" s="74" t="s">
        <v>855</v>
      </c>
      <c r="C3641" s="48" t="s">
        <v>40</v>
      </c>
      <c r="D3641" s="48">
        <v>100</v>
      </c>
      <c r="E3641" s="48">
        <v>621</v>
      </c>
      <c r="F3641" s="48" t="s">
        <v>6128</v>
      </c>
      <c r="G3641" s="48" t="s">
        <v>112</v>
      </c>
      <c r="H3641" s="75">
        <f t="shared" si="1998"/>
        <v>-0.56603773584905659</v>
      </c>
      <c r="I3641" s="74">
        <v>23</v>
      </c>
      <c r="J3641" s="74">
        <v>53</v>
      </c>
      <c r="K3641" s="48">
        <f t="shared" si="1997"/>
        <v>23</v>
      </c>
      <c r="L3641" s="48">
        <f>$L$3</f>
        <v>-4</v>
      </c>
      <c r="M3641" s="48">
        <f t="shared" si="1999"/>
        <v>19</v>
      </c>
      <c r="N3641" s="48">
        <v>29</v>
      </c>
      <c r="O3641" s="56">
        <v>1.2509999999999999</v>
      </c>
      <c r="P3641" s="48" t="str">
        <f t="shared" si="1974"/>
        <v>3048 YL</v>
      </c>
      <c r="Q3641" s="76">
        <v>38</v>
      </c>
      <c r="R3641" s="76">
        <v>98</v>
      </c>
      <c r="S3641" s="49">
        <f t="shared" si="2000"/>
        <v>0.52230769230769236</v>
      </c>
      <c r="T3641" s="49">
        <f t="shared" si="1975"/>
        <v>52.230769230769234</v>
      </c>
      <c r="U3641" s="49">
        <v>196.46153846153845</v>
      </c>
      <c r="V3641" s="49">
        <f t="shared" si="2004"/>
        <v>1.9646153846153844</v>
      </c>
      <c r="W3641" s="49">
        <f t="shared" si="1996"/>
        <v>9.9238461538461546</v>
      </c>
      <c r="X3641" s="90">
        <f>ROUND(S3641*$X$3,0)</f>
        <v>3</v>
      </c>
      <c r="Y3641" s="91">
        <f t="shared" si="2001"/>
        <v>3.7529999999999997</v>
      </c>
      <c r="Z3641" s="93">
        <f t="shared" si="2005"/>
        <v>13</v>
      </c>
      <c r="AA3641" s="94">
        <f t="shared" si="2002"/>
        <v>16.262999999999998</v>
      </c>
      <c r="AB3641" s="97">
        <f t="shared" si="1994"/>
        <v>16</v>
      </c>
      <c r="AC3641" s="98">
        <f t="shared" si="2003"/>
        <v>20.015999999999998</v>
      </c>
      <c r="AD3641" s="77" t="s">
        <v>3</v>
      </c>
      <c r="AE3641" s="54">
        <v>20.015999999999998</v>
      </c>
      <c r="AF3641" s="17"/>
    </row>
    <row r="3642" spans="1:32" ht="16.899999999999999" customHeight="1" x14ac:dyDescent="0.3">
      <c r="A3642" s="73" t="s">
        <v>7</v>
      </c>
      <c r="B3642" s="74" t="s">
        <v>2701</v>
      </c>
      <c r="C3642" s="48" t="s">
        <v>34</v>
      </c>
      <c r="D3642" s="48">
        <v>50</v>
      </c>
      <c r="E3642" s="48">
        <v>3001</v>
      </c>
      <c r="F3642" s="48" t="s">
        <v>6123</v>
      </c>
      <c r="G3642" s="48" t="s">
        <v>3680</v>
      </c>
      <c r="H3642" s="75">
        <f t="shared" si="1998"/>
        <v>0</v>
      </c>
      <c r="I3642" s="74">
        <v>24</v>
      </c>
      <c r="J3642" s="74">
        <v>24</v>
      </c>
      <c r="K3642" s="48">
        <f t="shared" si="1997"/>
        <v>24</v>
      </c>
      <c r="L3642" s="48">
        <f>$L$3</f>
        <v>-4</v>
      </c>
      <c r="M3642" s="48">
        <f t="shared" si="1999"/>
        <v>20</v>
      </c>
      <c r="N3642" s="48">
        <v>2</v>
      </c>
      <c r="O3642" s="56">
        <v>12.8</v>
      </c>
      <c r="P3642" s="48" t="str">
        <f t="shared" si="1974"/>
        <v>G12011/4 BK</v>
      </c>
      <c r="Q3642" s="76">
        <v>8</v>
      </c>
      <c r="R3642" s="76">
        <v>28</v>
      </c>
      <c r="S3642" s="49">
        <f t="shared" si="2000"/>
        <v>0.11846153846153845</v>
      </c>
      <c r="T3642" s="49">
        <f t="shared" si="1975"/>
        <v>5.9230769230769225</v>
      </c>
      <c r="U3642" s="49">
        <v>20.44230769230769</v>
      </c>
      <c r="V3642" s="49">
        <f t="shared" si="2004"/>
        <v>0.4088461538461538</v>
      </c>
      <c r="W3642" s="49">
        <f t="shared" si="1996"/>
        <v>2.3692307692307688</v>
      </c>
      <c r="X3642" s="90">
        <f t="shared" ref="X3642:X3643" si="2006">ROUND(S3642*$X$3,0)</f>
        <v>1</v>
      </c>
      <c r="Y3642" s="91">
        <f t="shared" si="2001"/>
        <v>12.8</v>
      </c>
      <c r="Z3642" s="93">
        <f t="shared" si="2005"/>
        <v>3</v>
      </c>
      <c r="AA3642" s="94">
        <f t="shared" si="2002"/>
        <v>38.400000000000006</v>
      </c>
      <c r="AB3642" s="97">
        <f t="shared" si="1994"/>
        <v>4</v>
      </c>
      <c r="AC3642" s="98">
        <f t="shared" si="2003"/>
        <v>51.2</v>
      </c>
      <c r="AD3642" s="77" t="s">
        <v>3</v>
      </c>
      <c r="AE3642" s="54">
        <v>51.2</v>
      </c>
      <c r="AF3642" s="17"/>
    </row>
    <row r="3643" spans="1:32" ht="16.899999999999999" customHeight="1" x14ac:dyDescent="0.3">
      <c r="A3643" s="73" t="s">
        <v>7</v>
      </c>
      <c r="B3643" s="74" t="s">
        <v>1971</v>
      </c>
      <c r="C3643" s="48" t="s">
        <v>1154</v>
      </c>
      <c r="D3643" s="48">
        <v>100</v>
      </c>
      <c r="E3643" s="48">
        <v>2834</v>
      </c>
      <c r="F3643" s="48" t="s">
        <v>6126</v>
      </c>
      <c r="G3643" s="48">
        <v>2</v>
      </c>
      <c r="H3643" s="75">
        <f t="shared" si="1998"/>
        <v>0</v>
      </c>
      <c r="I3643" s="74">
        <v>20</v>
      </c>
      <c r="J3643" s="74">
        <f>I3643</f>
        <v>20</v>
      </c>
      <c r="K3643" s="48">
        <f t="shared" si="1997"/>
        <v>20</v>
      </c>
      <c r="L3643" s="48"/>
      <c r="M3643" s="48">
        <f t="shared" si="1999"/>
        <v>20</v>
      </c>
      <c r="N3643" s="48">
        <v>0</v>
      </c>
      <c r="O3643" s="56">
        <v>18.211500000000001</v>
      </c>
      <c r="P3643" s="48" t="str">
        <f t="shared" si="1974"/>
        <v>5063C SL</v>
      </c>
      <c r="Q3643" s="76">
        <v>3</v>
      </c>
      <c r="R3643" s="76">
        <v>8</v>
      </c>
      <c r="S3643" s="49">
        <f t="shared" si="2000"/>
        <v>4.1538461538461538E-2</v>
      </c>
      <c r="T3643" s="49">
        <f t="shared" si="1975"/>
        <v>4.1538461538461542</v>
      </c>
      <c r="U3643" s="49">
        <v>329.53846153846149</v>
      </c>
      <c r="V3643" s="49">
        <f t="shared" si="2004"/>
        <v>3.2953846153846147</v>
      </c>
      <c r="W3643" s="49">
        <f t="shared" si="1996"/>
        <v>0.8307692307692307</v>
      </c>
      <c r="X3643" s="90">
        <f t="shared" si="2006"/>
        <v>0</v>
      </c>
      <c r="Y3643" s="91">
        <f t="shared" si="2001"/>
        <v>0</v>
      </c>
      <c r="Z3643" s="93">
        <f t="shared" si="2005"/>
        <v>1</v>
      </c>
      <c r="AA3643" s="94">
        <f t="shared" si="2002"/>
        <v>18.211500000000001</v>
      </c>
      <c r="AB3643" s="97">
        <f t="shared" si="1994"/>
        <v>1</v>
      </c>
      <c r="AC3643" s="98">
        <f t="shared" si="2003"/>
        <v>18.211500000000001</v>
      </c>
      <c r="AD3643" s="77" t="s">
        <v>3</v>
      </c>
      <c r="AE3643" s="54">
        <v>18.211500000000001</v>
      </c>
      <c r="AF3643" s="17"/>
    </row>
    <row r="3644" spans="1:32" ht="16.899999999999999" customHeight="1" x14ac:dyDescent="0.3">
      <c r="A3644" s="73" t="s">
        <v>35</v>
      </c>
      <c r="B3644" s="74" t="s">
        <v>3953</v>
      </c>
      <c r="C3644" s="48" t="s">
        <v>10</v>
      </c>
      <c r="D3644" s="48">
        <v>500</v>
      </c>
      <c r="E3644" s="48">
        <v>2834</v>
      </c>
      <c r="F3644" s="48" t="s">
        <v>6126</v>
      </c>
      <c r="G3644" s="48">
        <v>2</v>
      </c>
      <c r="H3644" s="75">
        <f t="shared" si="1998"/>
        <v>0</v>
      </c>
      <c r="I3644" s="74">
        <v>35</v>
      </c>
      <c r="J3644" s="74">
        <f>I3644</f>
        <v>35</v>
      </c>
      <c r="K3644" s="48">
        <f t="shared" si="1997"/>
        <v>35</v>
      </c>
      <c r="L3644" s="48"/>
      <c r="M3644" s="48">
        <f t="shared" si="1999"/>
        <v>35</v>
      </c>
      <c r="N3644" s="48">
        <v>0</v>
      </c>
      <c r="O3644" s="56">
        <v>249.71170000000001</v>
      </c>
      <c r="P3644" s="48" t="str">
        <f t="shared" si="1974"/>
        <v>1065 SL</v>
      </c>
      <c r="Q3644" s="76">
        <v>1</v>
      </c>
      <c r="R3644" s="76">
        <v>3</v>
      </c>
      <c r="S3644" s="49">
        <f t="shared" si="2000"/>
        <v>1.4230769230769231E-2</v>
      </c>
      <c r="T3644" s="49">
        <f t="shared" si="1975"/>
        <v>7.1153846153846159</v>
      </c>
      <c r="U3644" s="49">
        <v>10.076923076923077</v>
      </c>
      <c r="V3644" s="49">
        <f t="shared" si="2004"/>
        <v>2.0153846153846154E-2</v>
      </c>
      <c r="W3644" s="49">
        <f t="shared" si="1996"/>
        <v>0.49807692307692308</v>
      </c>
      <c r="X3644" s="90">
        <f>ROUND(S3644*$X$4,0)</f>
        <v>0</v>
      </c>
      <c r="Y3644" s="91">
        <f t="shared" si="2001"/>
        <v>0</v>
      </c>
      <c r="Z3644" s="93">
        <f t="shared" si="2005"/>
        <v>0</v>
      </c>
      <c r="AA3644" s="94">
        <f t="shared" si="2002"/>
        <v>0</v>
      </c>
      <c r="AB3644" s="97">
        <f t="shared" si="1994"/>
        <v>0</v>
      </c>
      <c r="AC3644" s="98">
        <f t="shared" si="2003"/>
        <v>0</v>
      </c>
      <c r="AD3644" s="77" t="s">
        <v>3</v>
      </c>
      <c r="AE3644" s="54">
        <v>0</v>
      </c>
      <c r="AF3644" s="17"/>
    </row>
    <row r="3645" spans="1:32" ht="16.899999999999999" customHeight="1" x14ac:dyDescent="0.3">
      <c r="A3645" s="73" t="s">
        <v>7</v>
      </c>
      <c r="B3645" s="74" t="s">
        <v>1632</v>
      </c>
      <c r="C3645" s="48" t="s">
        <v>1432</v>
      </c>
      <c r="D3645" s="48">
        <v>100</v>
      </c>
      <c r="E3645" s="48">
        <v>621</v>
      </c>
      <c r="F3645" s="48" t="s">
        <v>6128</v>
      </c>
      <c r="G3645" s="48" t="s">
        <v>35</v>
      </c>
      <c r="H3645" s="75">
        <f t="shared" si="1998"/>
        <v>2.564102564102564E-2</v>
      </c>
      <c r="I3645" s="74">
        <v>40</v>
      </c>
      <c r="J3645" s="74">
        <v>39</v>
      </c>
      <c r="K3645" s="48">
        <f>J3645</f>
        <v>39</v>
      </c>
      <c r="L3645" s="48">
        <f>$L$3</f>
        <v>-4</v>
      </c>
      <c r="M3645" s="48">
        <f t="shared" si="1999"/>
        <v>35</v>
      </c>
      <c r="N3645" s="48">
        <v>80</v>
      </c>
      <c r="O3645" s="56">
        <v>6.55</v>
      </c>
      <c r="P3645" s="48" t="str">
        <f t="shared" si="1974"/>
        <v>6711 YL</v>
      </c>
      <c r="Q3645" s="76">
        <v>54</v>
      </c>
      <c r="R3645" s="76">
        <v>200</v>
      </c>
      <c r="S3645" s="49">
        <f t="shared" si="2000"/>
        <v>0.8123076923076924</v>
      </c>
      <c r="T3645" s="49">
        <f t="shared" si="1975"/>
        <v>81.230769230769241</v>
      </c>
      <c r="U3645" s="49">
        <v>697.76923076923094</v>
      </c>
      <c r="V3645" s="49">
        <f t="shared" si="2004"/>
        <v>6.9776923076923092</v>
      </c>
      <c r="W3645" s="49">
        <f t="shared" ref="W3645:W3661" si="2007">S3645*M3645</f>
        <v>28.430769230769233</v>
      </c>
      <c r="X3645" s="90">
        <f>ROUND(S3645*$X$4,0)</f>
        <v>4</v>
      </c>
      <c r="Y3645" s="91">
        <f t="shared" si="2001"/>
        <v>26.2</v>
      </c>
      <c r="Z3645" s="93">
        <f t="shared" ref="Z3645:Z3662" si="2008">ROUND((S3645*M3645)+X3645,0)</f>
        <v>32</v>
      </c>
      <c r="AA3645" s="94">
        <f t="shared" si="2002"/>
        <v>209.6</v>
      </c>
      <c r="AB3645" s="97">
        <f t="shared" si="1994"/>
        <v>36</v>
      </c>
      <c r="AC3645" s="98">
        <f t="shared" si="2003"/>
        <v>235.79999999999998</v>
      </c>
      <c r="AD3645" s="77" t="s">
        <v>3</v>
      </c>
      <c r="AE3645" s="54">
        <v>235.79999999999998</v>
      </c>
      <c r="AF3645" s="17"/>
    </row>
    <row r="3646" spans="1:32" ht="16.899999999999999" customHeight="1" x14ac:dyDescent="0.3">
      <c r="A3646" s="73" t="s">
        <v>7</v>
      </c>
      <c r="B3646" s="74" t="s">
        <v>694</v>
      </c>
      <c r="C3646" s="48" t="s">
        <v>10</v>
      </c>
      <c r="D3646" s="48">
        <v>100</v>
      </c>
      <c r="E3646" s="48">
        <v>2834</v>
      </c>
      <c r="F3646" s="48" t="s">
        <v>6126</v>
      </c>
      <c r="G3646" s="48">
        <v>2</v>
      </c>
      <c r="H3646" s="75">
        <f t="shared" si="1998"/>
        <v>0</v>
      </c>
      <c r="I3646" s="74">
        <v>20</v>
      </c>
      <c r="J3646" s="74">
        <f>I3646</f>
        <v>20</v>
      </c>
      <c r="K3646" s="48">
        <f>I3646</f>
        <v>20</v>
      </c>
      <c r="L3646" s="48"/>
      <c r="M3646" s="48">
        <f t="shared" si="1999"/>
        <v>20</v>
      </c>
      <c r="N3646" s="48">
        <v>5</v>
      </c>
      <c r="O3646" s="56">
        <v>40.866639999999997</v>
      </c>
      <c r="P3646" s="48" t="str">
        <f t="shared" si="1974"/>
        <v>1896/9C SL</v>
      </c>
      <c r="Q3646" s="76">
        <v>34</v>
      </c>
      <c r="R3646" s="76">
        <v>100</v>
      </c>
      <c r="S3646" s="49">
        <f t="shared" si="2000"/>
        <v>0.48153846153846158</v>
      </c>
      <c r="T3646" s="49">
        <f t="shared" si="1975"/>
        <v>48.15384615384616</v>
      </c>
      <c r="U3646" s="49">
        <v>144.88461538461539</v>
      </c>
      <c r="V3646" s="49">
        <f t="shared" si="2004"/>
        <v>1.4488461538461539</v>
      </c>
      <c r="W3646" s="49">
        <f t="shared" si="2007"/>
        <v>9.6307692307692321</v>
      </c>
      <c r="X3646" s="90">
        <f>ROUND(S3646*$X$3,0)</f>
        <v>3</v>
      </c>
      <c r="Y3646" s="91">
        <f t="shared" si="2001"/>
        <v>122.59992</v>
      </c>
      <c r="Z3646" s="93">
        <f t="shared" si="2008"/>
        <v>13</v>
      </c>
      <c r="AA3646" s="94">
        <f t="shared" si="2002"/>
        <v>531.26631999999995</v>
      </c>
      <c r="AB3646" s="97">
        <f t="shared" si="1994"/>
        <v>15</v>
      </c>
      <c r="AC3646" s="98">
        <f t="shared" si="2003"/>
        <v>612.99959999999999</v>
      </c>
      <c r="AD3646" s="77" t="s">
        <v>3</v>
      </c>
      <c r="AE3646" s="54">
        <v>612.99959999999999</v>
      </c>
      <c r="AF3646" s="17"/>
    </row>
    <row r="3647" spans="1:32" ht="16.899999999999999" customHeight="1" x14ac:dyDescent="0.3">
      <c r="A3647" s="73" t="s">
        <v>35</v>
      </c>
      <c r="B3647" s="74" t="s">
        <v>715</v>
      </c>
      <c r="C3647" s="48" t="s">
        <v>464</v>
      </c>
      <c r="D3647" s="48">
        <v>1000</v>
      </c>
      <c r="E3647" s="48">
        <v>4013</v>
      </c>
      <c r="F3647" s="48" t="s">
        <v>6180</v>
      </c>
      <c r="G3647" s="48" t="s">
        <v>65</v>
      </c>
      <c r="H3647" s="75">
        <f t="shared" si="1998"/>
        <v>0</v>
      </c>
      <c r="I3647" s="74">
        <v>5</v>
      </c>
      <c r="J3647" s="74">
        <v>5</v>
      </c>
      <c r="K3647" s="48">
        <f>J3647</f>
        <v>5</v>
      </c>
      <c r="L3647" s="48"/>
      <c r="M3647" s="48">
        <f t="shared" si="1999"/>
        <v>5</v>
      </c>
      <c r="N3647" s="48">
        <v>2</v>
      </c>
      <c r="O3647" s="56">
        <v>81.195809999999994</v>
      </c>
      <c r="P3647" s="48" t="str">
        <f t="shared" si="1974"/>
        <v>2842/7 BL</v>
      </c>
      <c r="Q3647" s="76">
        <v>15</v>
      </c>
      <c r="R3647" s="76">
        <v>63</v>
      </c>
      <c r="S3647" s="49">
        <f t="shared" si="2000"/>
        <v>0.23423076923076924</v>
      </c>
      <c r="T3647" s="49">
        <f t="shared" si="1975"/>
        <v>234.23076923076925</v>
      </c>
      <c r="U3647" s="49">
        <v>326.07692307692309</v>
      </c>
      <c r="V3647" s="49">
        <f t="shared" si="2004"/>
        <v>0.3260769230769231</v>
      </c>
      <c r="W3647" s="49">
        <f t="shared" si="2007"/>
        <v>1.1711538461538462</v>
      </c>
      <c r="X3647" s="90">
        <f>ROUND(S3647*$X$2,0)</f>
        <v>2</v>
      </c>
      <c r="Y3647" s="91">
        <f t="shared" si="2001"/>
        <v>162.39161999999999</v>
      </c>
      <c r="Z3647" s="93">
        <f t="shared" si="2008"/>
        <v>3</v>
      </c>
      <c r="AA3647" s="94">
        <f t="shared" si="2002"/>
        <v>243.58742999999998</v>
      </c>
      <c r="AB3647" s="97">
        <f>ROUND((S3647*$AB$2)+Z3647,0)</f>
        <v>5</v>
      </c>
      <c r="AC3647" s="98">
        <f t="shared" si="2003"/>
        <v>405.97904999999997</v>
      </c>
      <c r="AD3647" s="77" t="s">
        <v>5891</v>
      </c>
      <c r="AE3647" s="54">
        <v>405.97904999999997</v>
      </c>
      <c r="AF3647" s="17"/>
    </row>
    <row r="3648" spans="1:32" ht="16.899999999999999" customHeight="1" x14ac:dyDescent="0.3">
      <c r="A3648" s="73" t="s">
        <v>7</v>
      </c>
      <c r="B3648" s="74" t="s">
        <v>1709</v>
      </c>
      <c r="C3648" s="48" t="s">
        <v>1154</v>
      </c>
      <c r="D3648" s="48">
        <v>100</v>
      </c>
      <c r="E3648" s="48">
        <v>621</v>
      </c>
      <c r="F3648" s="48" t="s">
        <v>6128</v>
      </c>
      <c r="G3648" s="48" t="s">
        <v>35</v>
      </c>
      <c r="H3648" s="75">
        <f t="shared" ref="H3648:H3669" si="2009">(I3648-J3648)/J3648</f>
        <v>-0.43396226415094341</v>
      </c>
      <c r="I3648" s="74">
        <v>30</v>
      </c>
      <c r="J3648" s="74">
        <v>53</v>
      </c>
      <c r="K3648" s="48">
        <f>I3648</f>
        <v>30</v>
      </c>
      <c r="L3648" s="48">
        <v>-4</v>
      </c>
      <c r="M3648" s="48">
        <f t="shared" ref="M3648:M3668" si="2010">K3648+L3648</f>
        <v>26</v>
      </c>
      <c r="N3648" s="48">
        <v>9</v>
      </c>
      <c r="O3648" s="56">
        <v>16.649999999999999</v>
      </c>
      <c r="P3648" s="48" t="str">
        <f t="shared" si="1974"/>
        <v>5114C SL</v>
      </c>
      <c r="Q3648" s="76">
        <v>3</v>
      </c>
      <c r="R3648" s="76">
        <v>29</v>
      </c>
      <c r="S3648" s="49">
        <f t="shared" ref="S3648:S3669" si="2011">((Q3648/65*0.7)+(R3648/260*0.3))</f>
        <v>6.5769230769230774E-2</v>
      </c>
      <c r="T3648" s="49">
        <f t="shared" si="1975"/>
        <v>6.5769230769230775</v>
      </c>
      <c r="U3648" s="49">
        <v>6.5769230769230775</v>
      </c>
      <c r="V3648" s="49">
        <f t="shared" si="2004"/>
        <v>6.5769230769230774E-2</v>
      </c>
      <c r="W3648" s="49">
        <f t="shared" si="2007"/>
        <v>1.7100000000000002</v>
      </c>
      <c r="X3648" s="90">
        <f>ROUND(S3648*$X$4,0)</f>
        <v>0</v>
      </c>
      <c r="Y3648" s="91">
        <f t="shared" ref="Y3648:Y3668" si="2012">X3648*O3648</f>
        <v>0</v>
      </c>
      <c r="Z3648" s="93">
        <f t="shared" si="2008"/>
        <v>2</v>
      </c>
      <c r="AA3648" s="94">
        <f t="shared" ref="AA3648:AA3668" si="2013">Z3648*O3648</f>
        <v>33.299999999999997</v>
      </c>
      <c r="AB3648" s="97">
        <f>ROUND((S3648*$AB$4)+Z3648,0)</f>
        <v>2</v>
      </c>
      <c r="AC3648" s="98">
        <f t="shared" ref="AC3648:AC3668" si="2014">AB3648*O3648</f>
        <v>33.299999999999997</v>
      </c>
      <c r="AD3648" s="77" t="s">
        <v>3</v>
      </c>
      <c r="AE3648" s="54">
        <v>33.299999999999997</v>
      </c>
      <c r="AF3648" s="17"/>
    </row>
    <row r="3649" spans="1:32" ht="16.899999999999999" customHeight="1" x14ac:dyDescent="0.3">
      <c r="A3649" s="73" t="s">
        <v>7</v>
      </c>
      <c r="B3649" s="74" t="s">
        <v>3291</v>
      </c>
      <c r="C3649" s="48" t="s">
        <v>2148</v>
      </c>
      <c r="D3649" s="48">
        <v>100</v>
      </c>
      <c r="E3649" s="48">
        <v>2834</v>
      </c>
      <c r="F3649" s="48" t="s">
        <v>6126</v>
      </c>
      <c r="G3649" s="48">
        <v>2</v>
      </c>
      <c r="H3649" s="75">
        <f t="shared" si="2009"/>
        <v>0</v>
      </c>
      <c r="I3649" s="74">
        <v>30</v>
      </c>
      <c r="J3649" s="74">
        <f>I3649</f>
        <v>30</v>
      </c>
      <c r="K3649" s="48">
        <f>I3649</f>
        <v>30</v>
      </c>
      <c r="L3649" s="48"/>
      <c r="M3649" s="48">
        <f t="shared" si="2010"/>
        <v>30</v>
      </c>
      <c r="N3649" s="48">
        <v>0</v>
      </c>
      <c r="O3649" s="56">
        <v>42.062220000000003</v>
      </c>
      <c r="P3649" s="48" t="str">
        <f t="shared" si="1974"/>
        <v>M1704 SL</v>
      </c>
      <c r="Q3649" s="76">
        <v>25</v>
      </c>
      <c r="R3649" s="76">
        <v>57</v>
      </c>
      <c r="S3649" s="49">
        <f t="shared" si="2011"/>
        <v>0.33499999999999996</v>
      </c>
      <c r="T3649" s="49">
        <f t="shared" si="1975"/>
        <v>33.5</v>
      </c>
      <c r="U3649" s="49">
        <v>195.80769230769232</v>
      </c>
      <c r="V3649" s="49">
        <f t="shared" si="2004"/>
        <v>1.9580769230769233</v>
      </c>
      <c r="W3649" s="49">
        <f t="shared" si="2007"/>
        <v>10.049999999999999</v>
      </c>
      <c r="X3649" s="90">
        <f>ROUND(S3649*$X$4,0)</f>
        <v>2</v>
      </c>
      <c r="Y3649" s="91">
        <f t="shared" si="2012"/>
        <v>84.124440000000007</v>
      </c>
      <c r="Z3649" s="93">
        <f t="shared" si="2008"/>
        <v>12</v>
      </c>
      <c r="AA3649" s="94">
        <f t="shared" si="2013"/>
        <v>504.74664000000007</v>
      </c>
      <c r="AB3649" s="97">
        <f>ROUND((S3649*$AB$4)+Z3649,0)</f>
        <v>14</v>
      </c>
      <c r="AC3649" s="98">
        <f t="shared" si="2014"/>
        <v>588.87108000000001</v>
      </c>
      <c r="AD3649" s="77" t="s">
        <v>3</v>
      </c>
      <c r="AE3649" s="54">
        <v>588.87108000000001</v>
      </c>
      <c r="AF3649" s="17"/>
    </row>
    <row r="3650" spans="1:32" ht="16.899999999999999" customHeight="1" x14ac:dyDescent="0.3">
      <c r="A3650" s="73" t="s">
        <v>35</v>
      </c>
      <c r="B3650" s="74" t="s">
        <v>5190</v>
      </c>
      <c r="C3650" s="48" t="s">
        <v>1797</v>
      </c>
      <c r="D3650" s="48">
        <v>16</v>
      </c>
      <c r="E3650" s="48">
        <v>4445</v>
      </c>
      <c r="F3650" s="48" t="s">
        <v>5912</v>
      </c>
      <c r="G3650" s="48" t="s">
        <v>122</v>
      </c>
      <c r="H3650" s="75">
        <f t="shared" si="2009"/>
        <v>0.14285714285714285</v>
      </c>
      <c r="I3650" s="74">
        <v>32</v>
      </c>
      <c r="J3650" s="74">
        <v>28</v>
      </c>
      <c r="K3650" s="48">
        <f>J3650</f>
        <v>28</v>
      </c>
      <c r="L3650" s="48">
        <f>$L$3</f>
        <v>-4</v>
      </c>
      <c r="M3650" s="48">
        <f t="shared" si="2010"/>
        <v>24</v>
      </c>
      <c r="N3650" s="48">
        <v>0</v>
      </c>
      <c r="O3650" s="56">
        <v>4.1543999999999999</v>
      </c>
      <c r="P3650" s="48" t="str">
        <f t="shared" si="1974"/>
        <v>F2213/32 YL</v>
      </c>
      <c r="Q3650" s="76" t="s">
        <v>6187</v>
      </c>
      <c r="R3650" s="76" t="s">
        <v>6187</v>
      </c>
      <c r="S3650" s="49">
        <f t="shared" si="2011"/>
        <v>0</v>
      </c>
      <c r="T3650" s="49">
        <f t="shared" si="1975"/>
        <v>0</v>
      </c>
      <c r="U3650" s="49">
        <v>39.311538461538461</v>
      </c>
      <c r="V3650" s="49">
        <f t="shared" si="2004"/>
        <v>2.4569711538461538</v>
      </c>
      <c r="W3650" s="49">
        <f t="shared" si="2007"/>
        <v>0</v>
      </c>
      <c r="X3650" s="90">
        <f>ROUNDUP(S3650*$X$4,0)</f>
        <v>0</v>
      </c>
      <c r="Y3650" s="91">
        <f t="shared" si="2012"/>
        <v>0</v>
      </c>
      <c r="Z3650" s="93">
        <f t="shared" si="2008"/>
        <v>0</v>
      </c>
      <c r="AA3650" s="94">
        <f t="shared" si="2013"/>
        <v>0</v>
      </c>
      <c r="AB3650" s="97">
        <f>ROUND((S3650*$AB$4)+Z3650,0)</f>
        <v>0</v>
      </c>
      <c r="AC3650" s="98">
        <f t="shared" si="2014"/>
        <v>0</v>
      </c>
      <c r="AD3650" s="77" t="s">
        <v>3</v>
      </c>
      <c r="AE3650" s="54">
        <v>0</v>
      </c>
      <c r="AF3650" s="17"/>
    </row>
    <row r="3651" spans="1:32" ht="16.899999999999999" customHeight="1" x14ac:dyDescent="0.3">
      <c r="A3651" s="73" t="s">
        <v>35</v>
      </c>
      <c r="B3651" s="74" t="s">
        <v>857</v>
      </c>
      <c r="C3651" s="48" t="s">
        <v>40</v>
      </c>
      <c r="D3651" s="48">
        <v>100</v>
      </c>
      <c r="E3651" s="48">
        <v>621</v>
      </c>
      <c r="F3651" s="48" t="s">
        <v>6128</v>
      </c>
      <c r="G3651" s="48" t="s">
        <v>112</v>
      </c>
      <c r="H3651" s="75">
        <f t="shared" si="2009"/>
        <v>-0.16666666666666666</v>
      </c>
      <c r="I3651" s="74">
        <v>20</v>
      </c>
      <c r="J3651" s="74">
        <v>24</v>
      </c>
      <c r="K3651" s="48">
        <f>I3651</f>
        <v>20</v>
      </c>
      <c r="L3651" s="48">
        <v>-4</v>
      </c>
      <c r="M3651" s="48">
        <f t="shared" si="2010"/>
        <v>16</v>
      </c>
      <c r="N3651" s="48">
        <v>43</v>
      </c>
      <c r="O3651" s="56">
        <v>1.5629999999999999</v>
      </c>
      <c r="P3651" s="48" t="str">
        <f t="shared" si="1974"/>
        <v>3049 OR</v>
      </c>
      <c r="Q3651" s="76">
        <v>99</v>
      </c>
      <c r="R3651" s="76">
        <v>182</v>
      </c>
      <c r="S3651" s="49">
        <f t="shared" si="2011"/>
        <v>1.276153846153846</v>
      </c>
      <c r="T3651" s="49">
        <f t="shared" si="1975"/>
        <v>127.6153846153846</v>
      </c>
      <c r="U3651" s="49">
        <v>432.61538461538458</v>
      </c>
      <c r="V3651" s="49">
        <f t="shared" si="2004"/>
        <v>4.3261538461538462</v>
      </c>
      <c r="W3651" s="49">
        <f t="shared" si="2007"/>
        <v>20.418461538461536</v>
      </c>
      <c r="X3651" s="90">
        <f>ROUND(S3651*$X$3,0)</f>
        <v>8</v>
      </c>
      <c r="Y3651" s="91">
        <f t="shared" si="2012"/>
        <v>12.504</v>
      </c>
      <c r="Z3651" s="93">
        <f t="shared" si="2008"/>
        <v>28</v>
      </c>
      <c r="AA3651" s="94">
        <f t="shared" si="2013"/>
        <v>43.763999999999996</v>
      </c>
      <c r="AB3651" s="97">
        <f>ROUND((S3651*$AB$4)+Z3651,0)</f>
        <v>34</v>
      </c>
      <c r="AC3651" s="98">
        <f t="shared" si="2014"/>
        <v>53.141999999999996</v>
      </c>
      <c r="AD3651" s="77" t="s">
        <v>3</v>
      </c>
      <c r="AE3651" s="54">
        <v>53.141999999999996</v>
      </c>
      <c r="AF3651" s="17"/>
    </row>
    <row r="3652" spans="1:32" ht="16.899999999999999" customHeight="1" x14ac:dyDescent="0.3">
      <c r="A3652" s="73" t="s">
        <v>7</v>
      </c>
      <c r="B3652" s="74" t="s">
        <v>1285</v>
      </c>
      <c r="C3652" s="48" t="s">
        <v>1154</v>
      </c>
      <c r="D3652" s="48">
        <v>100</v>
      </c>
      <c r="E3652" s="48">
        <v>621</v>
      </c>
      <c r="F3652" s="48" t="s">
        <v>6128</v>
      </c>
      <c r="G3652" s="48" t="s">
        <v>35</v>
      </c>
      <c r="H3652" s="75">
        <f t="shared" si="2009"/>
        <v>-0.71698113207547165</v>
      </c>
      <c r="I3652" s="74">
        <v>15</v>
      </c>
      <c r="J3652" s="74">
        <v>53</v>
      </c>
      <c r="K3652" s="48">
        <f>I3652</f>
        <v>15</v>
      </c>
      <c r="L3652" s="48">
        <v>-4</v>
      </c>
      <c r="M3652" s="48">
        <f t="shared" si="2010"/>
        <v>11</v>
      </c>
      <c r="N3652" s="48">
        <v>7</v>
      </c>
      <c r="O3652" s="56">
        <v>15.728</v>
      </c>
      <c r="P3652" s="48" t="str">
        <f t="shared" si="1974"/>
        <v>5102C SL</v>
      </c>
      <c r="Q3652" s="76">
        <v>2</v>
      </c>
      <c r="R3652" s="76">
        <v>15</v>
      </c>
      <c r="S3652" s="49">
        <f t="shared" si="2011"/>
        <v>3.884615384615385E-2</v>
      </c>
      <c r="T3652" s="49">
        <f t="shared" si="1975"/>
        <v>3.884615384615385</v>
      </c>
      <c r="U3652" s="49">
        <v>500.61538461538453</v>
      </c>
      <c r="V3652" s="49">
        <f t="shared" si="2004"/>
        <v>5.0061538461538451</v>
      </c>
      <c r="W3652" s="49">
        <f t="shared" si="2007"/>
        <v>0.42730769230769233</v>
      </c>
      <c r="X3652" s="90">
        <f>ROUND(S3652*$X$2,0)</f>
        <v>0</v>
      </c>
      <c r="Y3652" s="91">
        <f t="shared" si="2012"/>
        <v>0</v>
      </c>
      <c r="Z3652" s="93">
        <f t="shared" si="2008"/>
        <v>0</v>
      </c>
      <c r="AA3652" s="94">
        <f t="shared" si="2013"/>
        <v>0</v>
      </c>
      <c r="AB3652" s="97">
        <f>ROUND((S3652*$AB$2)+Z3652,0)</f>
        <v>0</v>
      </c>
      <c r="AC3652" s="98">
        <f t="shared" si="2014"/>
        <v>0</v>
      </c>
      <c r="AD3652" s="77" t="s">
        <v>3</v>
      </c>
      <c r="AE3652" s="54">
        <v>0</v>
      </c>
      <c r="AF3652" s="17"/>
    </row>
    <row r="3653" spans="1:32" ht="16.899999999999999" customHeight="1" x14ac:dyDescent="0.3">
      <c r="A3653" s="73" t="s">
        <v>7</v>
      </c>
      <c r="B3653" s="74" t="s">
        <v>632</v>
      </c>
      <c r="C3653" s="48" t="s">
        <v>34</v>
      </c>
      <c r="D3653" s="48">
        <v>100</v>
      </c>
      <c r="E3653" s="48">
        <v>4008</v>
      </c>
      <c r="F3653" s="48" t="s">
        <v>5910</v>
      </c>
      <c r="G3653" s="48" t="s">
        <v>35</v>
      </c>
      <c r="H3653" s="75">
        <f t="shared" si="2009"/>
        <v>0</v>
      </c>
      <c r="I3653" s="74">
        <v>24</v>
      </c>
      <c r="J3653" s="74">
        <v>24</v>
      </c>
      <c r="K3653" s="48">
        <f>I3653</f>
        <v>24</v>
      </c>
      <c r="L3653" s="48">
        <f>$L$3</f>
        <v>-4</v>
      </c>
      <c r="M3653" s="48">
        <f t="shared" si="2010"/>
        <v>20</v>
      </c>
      <c r="N3653" s="48">
        <v>5</v>
      </c>
      <c r="O3653" s="56">
        <v>32.1</v>
      </c>
      <c r="P3653" s="48" t="str">
        <f t="shared" si="1974"/>
        <v>2167 SV</v>
      </c>
      <c r="Q3653" s="76">
        <v>7</v>
      </c>
      <c r="R3653" s="76">
        <v>71</v>
      </c>
      <c r="S3653" s="49">
        <f t="shared" si="2011"/>
        <v>0.15730769230769232</v>
      </c>
      <c r="T3653" s="49">
        <f t="shared" si="1975"/>
        <v>15.730769230769232</v>
      </c>
      <c r="U3653" s="49">
        <v>23.51923076923077</v>
      </c>
      <c r="V3653" s="49">
        <f t="shared" si="2004"/>
        <v>0.2351923076923077</v>
      </c>
      <c r="W3653" s="49">
        <f t="shared" si="2007"/>
        <v>3.1461538461538465</v>
      </c>
      <c r="X3653" s="90">
        <f>ROUND(S3653*$X$3,0)</f>
        <v>1</v>
      </c>
      <c r="Y3653" s="91">
        <f t="shared" si="2012"/>
        <v>32.1</v>
      </c>
      <c r="Z3653" s="93">
        <f t="shared" si="2008"/>
        <v>4</v>
      </c>
      <c r="AA3653" s="94">
        <f t="shared" si="2013"/>
        <v>128.4</v>
      </c>
      <c r="AB3653" s="97">
        <f>ROUND((S3653*$AB$4)+Z3653,0)</f>
        <v>5</v>
      </c>
      <c r="AC3653" s="98">
        <f t="shared" si="2014"/>
        <v>160.5</v>
      </c>
      <c r="AD3653" s="77" t="s">
        <v>3</v>
      </c>
      <c r="AE3653" s="54">
        <v>160.5</v>
      </c>
      <c r="AF3653" s="17"/>
    </row>
    <row r="3654" spans="1:32" ht="16.899999999999999" customHeight="1" x14ac:dyDescent="0.3">
      <c r="A3654" s="73" t="s">
        <v>7</v>
      </c>
      <c r="B3654" s="74" t="s">
        <v>442</v>
      </c>
      <c r="C3654" s="48" t="s">
        <v>34</v>
      </c>
      <c r="D3654" s="48">
        <v>250</v>
      </c>
      <c r="E3654" s="48">
        <v>4008</v>
      </c>
      <c r="F3654" s="48" t="s">
        <v>5910</v>
      </c>
      <c r="G3654" s="48" t="s">
        <v>35</v>
      </c>
      <c r="H3654" s="75">
        <f t="shared" si="2009"/>
        <v>0</v>
      </c>
      <c r="I3654" s="74">
        <v>24</v>
      </c>
      <c r="J3654" s="74">
        <v>24</v>
      </c>
      <c r="K3654" s="48">
        <f>I3654</f>
        <v>24</v>
      </c>
      <c r="L3654" s="48">
        <f>$L$3</f>
        <v>-4</v>
      </c>
      <c r="M3654" s="48">
        <f t="shared" si="2010"/>
        <v>20</v>
      </c>
      <c r="N3654" s="48">
        <v>2</v>
      </c>
      <c r="O3654" s="56">
        <v>80.25</v>
      </c>
      <c r="P3654" s="48" t="str">
        <f t="shared" ref="P3654:P3717" si="2015">LEFT(B3654,LEN(B3654)-3)</f>
        <v>2167 SV</v>
      </c>
      <c r="Q3654" s="76">
        <v>0</v>
      </c>
      <c r="R3654" s="76">
        <v>27</v>
      </c>
      <c r="S3654" s="49">
        <f t="shared" si="2011"/>
        <v>3.1153846153846153E-2</v>
      </c>
      <c r="T3654" s="49">
        <f t="shared" ref="T3654:T3717" si="2016">S3654*D3654</f>
        <v>7.7884615384615383</v>
      </c>
      <c r="U3654" s="49">
        <v>23.51923076923077</v>
      </c>
      <c r="V3654" s="49">
        <f t="shared" si="2004"/>
        <v>9.4076923076923086E-2</v>
      </c>
      <c r="W3654" s="49">
        <f t="shared" si="2007"/>
        <v>0.62307692307692308</v>
      </c>
      <c r="X3654" s="90">
        <f>ROUND(S3654*$X$3,0)</f>
        <v>0</v>
      </c>
      <c r="Y3654" s="91">
        <f t="shared" si="2012"/>
        <v>0</v>
      </c>
      <c r="Z3654" s="93">
        <f t="shared" si="2008"/>
        <v>1</v>
      </c>
      <c r="AA3654" s="94">
        <f t="shared" si="2013"/>
        <v>80.25</v>
      </c>
      <c r="AB3654" s="97">
        <f>ROUND((S3654*$AB$4)+Z3654,0)</f>
        <v>1</v>
      </c>
      <c r="AC3654" s="98">
        <f t="shared" si="2014"/>
        <v>80.25</v>
      </c>
      <c r="AD3654" s="77" t="s">
        <v>3</v>
      </c>
      <c r="AE3654" s="54">
        <v>80.25</v>
      </c>
      <c r="AF3654" s="17"/>
    </row>
    <row r="3655" spans="1:32" ht="16.899999999999999" customHeight="1" x14ac:dyDescent="0.3">
      <c r="A3655" s="73" t="s">
        <v>35</v>
      </c>
      <c r="B3655" s="74" t="s">
        <v>4938</v>
      </c>
      <c r="C3655" s="48" t="s">
        <v>3175</v>
      </c>
      <c r="D3655" s="48">
        <v>164</v>
      </c>
      <c r="E3655" s="48">
        <v>2834</v>
      </c>
      <c r="F3655" s="48" t="s">
        <v>6126</v>
      </c>
      <c r="G3655" s="48">
        <v>2</v>
      </c>
      <c r="H3655" s="75">
        <f t="shared" si="2009"/>
        <v>0</v>
      </c>
      <c r="I3655" s="74">
        <v>35</v>
      </c>
      <c r="J3655" s="74">
        <f>I3655</f>
        <v>35</v>
      </c>
      <c r="K3655" s="48">
        <f>I3655</f>
        <v>35</v>
      </c>
      <c r="L3655" s="48"/>
      <c r="M3655" s="48">
        <f t="shared" si="2010"/>
        <v>35</v>
      </c>
      <c r="N3655" s="48">
        <v>37</v>
      </c>
      <c r="O3655" s="56">
        <v>17.693960000000001</v>
      </c>
      <c r="P3655" s="48" t="str">
        <f t="shared" si="2015"/>
        <v>B953031 GE</v>
      </c>
      <c r="Q3655" s="76">
        <v>3</v>
      </c>
      <c r="R3655" s="76">
        <v>46</v>
      </c>
      <c r="S3655" s="49">
        <f t="shared" si="2011"/>
        <v>8.5384615384615392E-2</v>
      </c>
      <c r="T3655" s="49">
        <f t="shared" si="2016"/>
        <v>14.003076923076925</v>
      </c>
      <c r="U3655" s="49">
        <v>132.58769230769232</v>
      </c>
      <c r="V3655" s="49">
        <f t="shared" si="2004"/>
        <v>0.80846153846153856</v>
      </c>
      <c r="W3655" s="49">
        <f t="shared" si="2007"/>
        <v>2.9884615384615385</v>
      </c>
      <c r="X3655" s="90">
        <f>ROUND(S3655*$X$4,0)</f>
        <v>0</v>
      </c>
      <c r="Y3655" s="91">
        <f t="shared" si="2012"/>
        <v>0</v>
      </c>
      <c r="Z3655" s="93">
        <f t="shared" si="2008"/>
        <v>3</v>
      </c>
      <c r="AA3655" s="94">
        <f t="shared" si="2013"/>
        <v>53.081879999999998</v>
      </c>
      <c r="AB3655" s="97">
        <f>ROUND((S3655*$AB$4)+Z3655,0)</f>
        <v>3</v>
      </c>
      <c r="AC3655" s="98">
        <f t="shared" si="2014"/>
        <v>53.081879999999998</v>
      </c>
      <c r="AD3655" s="77" t="s">
        <v>3</v>
      </c>
      <c r="AE3655" s="54">
        <v>53.081879999999998</v>
      </c>
      <c r="AF3655" s="17"/>
    </row>
    <row r="3656" spans="1:32" ht="16.899999999999999" customHeight="1" x14ac:dyDescent="0.3">
      <c r="A3656" s="73" t="s">
        <v>7</v>
      </c>
      <c r="B3656" s="74" t="s">
        <v>2934</v>
      </c>
      <c r="C3656" s="48" t="s">
        <v>464</v>
      </c>
      <c r="D3656" s="48">
        <v>100</v>
      </c>
      <c r="E3656" s="48">
        <v>4013</v>
      </c>
      <c r="F3656" s="48" t="s">
        <v>6180</v>
      </c>
      <c r="G3656" s="48" t="s">
        <v>65</v>
      </c>
      <c r="H3656" s="75">
        <f t="shared" si="2009"/>
        <v>0</v>
      </c>
      <c r="I3656" s="74">
        <v>5</v>
      </c>
      <c r="J3656" s="74">
        <v>5</v>
      </c>
      <c r="K3656" s="48">
        <f>J3656</f>
        <v>5</v>
      </c>
      <c r="L3656" s="48"/>
      <c r="M3656" s="48">
        <f t="shared" si="2010"/>
        <v>5</v>
      </c>
      <c r="N3656" s="48">
        <v>6</v>
      </c>
      <c r="O3656" s="56">
        <v>19.342569999999998</v>
      </c>
      <c r="P3656" s="48" t="str">
        <f t="shared" si="2015"/>
        <v>5856/7 WH</v>
      </c>
      <c r="Q3656" s="76">
        <v>20</v>
      </c>
      <c r="R3656" s="76">
        <v>57</v>
      </c>
      <c r="S3656" s="49">
        <f t="shared" si="2011"/>
        <v>0.28115384615384614</v>
      </c>
      <c r="T3656" s="49">
        <f t="shared" si="2016"/>
        <v>28.115384615384613</v>
      </c>
      <c r="U3656" s="49">
        <v>28.115384615384613</v>
      </c>
      <c r="V3656" s="49">
        <f t="shared" si="2004"/>
        <v>0.28115384615384614</v>
      </c>
      <c r="W3656" s="49">
        <f t="shared" si="2007"/>
        <v>1.4057692307692307</v>
      </c>
      <c r="X3656" s="90">
        <f>ROUND(S3656*$X$2,0)</f>
        <v>2</v>
      </c>
      <c r="Y3656" s="91">
        <f t="shared" si="2012"/>
        <v>38.685139999999997</v>
      </c>
      <c r="Z3656" s="93">
        <f t="shared" si="2008"/>
        <v>3</v>
      </c>
      <c r="AA3656" s="94">
        <f t="shared" si="2013"/>
        <v>58.027709999999999</v>
      </c>
      <c r="AB3656" s="97">
        <f>ROUND((S3656*$AB$2)+Z3656,0)</f>
        <v>5</v>
      </c>
      <c r="AC3656" s="98">
        <f t="shared" si="2014"/>
        <v>96.712849999999989</v>
      </c>
      <c r="AD3656" s="77" t="s">
        <v>5891</v>
      </c>
      <c r="AE3656" s="54">
        <v>96.712849999999989</v>
      </c>
      <c r="AF3656" s="17"/>
    </row>
    <row r="3657" spans="1:32" ht="16.899999999999999" customHeight="1" x14ac:dyDescent="0.3">
      <c r="A3657" s="73" t="s">
        <v>7</v>
      </c>
      <c r="B3657" s="74" t="s">
        <v>5473</v>
      </c>
      <c r="C3657" s="48" t="s">
        <v>1370</v>
      </c>
      <c r="D3657" s="48">
        <v>100</v>
      </c>
      <c r="E3657" s="48">
        <v>2834</v>
      </c>
      <c r="F3657" s="48" t="s">
        <v>6126</v>
      </c>
      <c r="G3657" s="48">
        <v>2</v>
      </c>
      <c r="H3657" s="75">
        <f t="shared" si="2009"/>
        <v>0</v>
      </c>
      <c r="I3657" s="74">
        <v>55</v>
      </c>
      <c r="J3657" s="74">
        <f>I3657</f>
        <v>55</v>
      </c>
      <c r="K3657" s="48">
        <f>I3657</f>
        <v>55</v>
      </c>
      <c r="L3657" s="48"/>
      <c r="M3657" s="48">
        <f t="shared" si="2010"/>
        <v>55</v>
      </c>
      <c r="N3657" s="48">
        <v>1</v>
      </c>
      <c r="O3657" s="56">
        <v>59.988460000000003</v>
      </c>
      <c r="P3657" s="48" t="str">
        <f t="shared" si="2015"/>
        <v>65805CY SL</v>
      </c>
      <c r="Q3657" s="76">
        <v>4</v>
      </c>
      <c r="R3657" s="76">
        <v>6</v>
      </c>
      <c r="S3657" s="49">
        <f t="shared" si="2011"/>
        <v>4.9999999999999996E-2</v>
      </c>
      <c r="T3657" s="49">
        <f t="shared" si="2016"/>
        <v>5</v>
      </c>
      <c r="U3657" s="49">
        <v>148.07692307692307</v>
      </c>
      <c r="V3657" s="49">
        <f t="shared" si="2004"/>
        <v>1.4807692307692306</v>
      </c>
      <c r="W3657" s="49">
        <f t="shared" si="2007"/>
        <v>2.7499999999999996</v>
      </c>
      <c r="X3657" s="90">
        <f>ROUND(S3657*$X$4,0)</f>
        <v>0</v>
      </c>
      <c r="Y3657" s="91">
        <f t="shared" si="2012"/>
        <v>0</v>
      </c>
      <c r="Z3657" s="93">
        <f t="shared" si="2008"/>
        <v>3</v>
      </c>
      <c r="AA3657" s="94">
        <f t="shared" si="2013"/>
        <v>179.96538000000001</v>
      </c>
      <c r="AB3657" s="97">
        <f t="shared" ref="AB3657:AB3666" si="2017">ROUND((S3657*$AB$4)+Z3657,0)</f>
        <v>3</v>
      </c>
      <c r="AC3657" s="98">
        <f t="shared" si="2014"/>
        <v>179.96538000000001</v>
      </c>
      <c r="AD3657" s="77" t="s">
        <v>3</v>
      </c>
      <c r="AE3657" s="54">
        <v>179.96538000000001</v>
      </c>
      <c r="AF3657" s="17"/>
    </row>
    <row r="3658" spans="1:32" ht="16.899999999999999" customHeight="1" x14ac:dyDescent="0.3">
      <c r="A3658" s="73" t="s">
        <v>35</v>
      </c>
      <c r="B3658" s="74" t="s">
        <v>4536</v>
      </c>
      <c r="C3658" s="48" t="s">
        <v>40</v>
      </c>
      <c r="D3658" s="48">
        <v>100</v>
      </c>
      <c r="E3658" s="48">
        <v>621</v>
      </c>
      <c r="F3658" s="48" t="s">
        <v>6128</v>
      </c>
      <c r="G3658" s="48" t="s">
        <v>112</v>
      </c>
      <c r="H3658" s="75">
        <f t="shared" si="2009"/>
        <v>-0.16666666666666666</v>
      </c>
      <c r="I3658" s="74">
        <v>40</v>
      </c>
      <c r="J3658" s="74">
        <v>48</v>
      </c>
      <c r="K3658" s="48">
        <f>I3658</f>
        <v>40</v>
      </c>
      <c r="L3658" s="48">
        <f>$L$3</f>
        <v>-4</v>
      </c>
      <c r="M3658" s="48">
        <f t="shared" si="2010"/>
        <v>36</v>
      </c>
      <c r="N3658" s="48">
        <v>49</v>
      </c>
      <c r="O3658" s="56">
        <v>2.258</v>
      </c>
      <c r="P3658" s="48" t="str">
        <f t="shared" si="2015"/>
        <v>3051/1 SL</v>
      </c>
      <c r="Q3658" s="76">
        <v>14</v>
      </c>
      <c r="R3658" s="76">
        <v>81</v>
      </c>
      <c r="S3658" s="49">
        <f t="shared" si="2011"/>
        <v>0.24423076923076922</v>
      </c>
      <c r="T3658" s="49">
        <f t="shared" si="2016"/>
        <v>24.423076923076923</v>
      </c>
      <c r="U3658" s="49">
        <v>131.73076923076923</v>
      </c>
      <c r="V3658" s="49">
        <f t="shared" si="2004"/>
        <v>1.3173076923076923</v>
      </c>
      <c r="W3658" s="49">
        <f t="shared" si="2007"/>
        <v>8.7923076923076913</v>
      </c>
      <c r="X3658" s="90">
        <f>ROUND(S3658*$X$4,0)</f>
        <v>1</v>
      </c>
      <c r="Y3658" s="91">
        <f t="shared" si="2012"/>
        <v>2.258</v>
      </c>
      <c r="Z3658" s="93">
        <f t="shared" si="2008"/>
        <v>10</v>
      </c>
      <c r="AA3658" s="94">
        <f t="shared" si="2013"/>
        <v>22.58</v>
      </c>
      <c r="AB3658" s="97">
        <f t="shared" si="2017"/>
        <v>11</v>
      </c>
      <c r="AC3658" s="98">
        <f t="shared" si="2014"/>
        <v>24.838000000000001</v>
      </c>
      <c r="AD3658" s="77" t="s">
        <v>3</v>
      </c>
      <c r="AE3658" s="54">
        <v>24.838000000000001</v>
      </c>
      <c r="AF3658" s="17"/>
    </row>
    <row r="3659" spans="1:32" ht="16.899999999999999" customHeight="1" x14ac:dyDescent="0.3">
      <c r="A3659" s="73" t="s">
        <v>35</v>
      </c>
      <c r="B3659" s="74" t="s">
        <v>4115</v>
      </c>
      <c r="C3659" s="48" t="s">
        <v>1797</v>
      </c>
      <c r="D3659" s="48">
        <v>8</v>
      </c>
      <c r="E3659" s="48">
        <v>7880</v>
      </c>
      <c r="F3659" s="48" t="s">
        <v>5908</v>
      </c>
      <c r="G3659" s="48" t="s">
        <v>122</v>
      </c>
      <c r="H3659" s="75">
        <f t="shared" si="2009"/>
        <v>0.55555555555555558</v>
      </c>
      <c r="I3659" s="74">
        <v>140</v>
      </c>
      <c r="J3659" s="74">
        <v>90</v>
      </c>
      <c r="K3659" s="48">
        <f>J3659</f>
        <v>90</v>
      </c>
      <c r="L3659" s="48">
        <f>$L$3</f>
        <v>-4</v>
      </c>
      <c r="M3659" s="48">
        <f t="shared" si="2010"/>
        <v>86</v>
      </c>
      <c r="N3659" s="48">
        <v>13</v>
      </c>
      <c r="O3659" s="56">
        <v>25.214289999999998</v>
      </c>
      <c r="P3659" s="48" t="str">
        <f t="shared" si="2015"/>
        <v>F2214IN BK</v>
      </c>
      <c r="Q3659" s="76">
        <v>12</v>
      </c>
      <c r="R3659" s="76">
        <v>61</v>
      </c>
      <c r="S3659" s="49">
        <f t="shared" si="2011"/>
        <v>0.19961538461538461</v>
      </c>
      <c r="T3659" s="49">
        <f t="shared" si="2016"/>
        <v>1.5969230769230769</v>
      </c>
      <c r="U3659" s="49">
        <v>2.7123076923076921</v>
      </c>
      <c r="V3659" s="49">
        <f t="shared" si="2004"/>
        <v>0.33903846153846151</v>
      </c>
      <c r="W3659" s="49">
        <f t="shared" si="2007"/>
        <v>17.166923076923077</v>
      </c>
      <c r="X3659" s="90">
        <f>ROUND(S3659*$X$4,0)</f>
        <v>1</v>
      </c>
      <c r="Y3659" s="91">
        <f t="shared" si="2012"/>
        <v>25.214289999999998</v>
      </c>
      <c r="Z3659" s="93">
        <f t="shared" si="2008"/>
        <v>18</v>
      </c>
      <c r="AA3659" s="94">
        <f t="shared" si="2013"/>
        <v>453.85721999999998</v>
      </c>
      <c r="AB3659" s="97">
        <f t="shared" si="2017"/>
        <v>19</v>
      </c>
      <c r="AC3659" s="98">
        <f t="shared" si="2014"/>
        <v>479.07150999999999</v>
      </c>
      <c r="AD3659" s="77" t="s">
        <v>3</v>
      </c>
      <c r="AE3659" s="54">
        <v>479.07150999999999</v>
      </c>
      <c r="AF3659" s="17"/>
    </row>
    <row r="3660" spans="1:32" ht="16.899999999999999" customHeight="1" x14ac:dyDescent="0.3">
      <c r="A3660" s="73" t="s">
        <v>7</v>
      </c>
      <c r="B3660" s="74" t="s">
        <v>3083</v>
      </c>
      <c r="C3660" s="48" t="s">
        <v>1154</v>
      </c>
      <c r="D3660" s="48">
        <v>100</v>
      </c>
      <c r="E3660" s="48">
        <v>2834</v>
      </c>
      <c r="F3660" s="48" t="s">
        <v>6126</v>
      </c>
      <c r="G3660" s="48">
        <v>2</v>
      </c>
      <c r="H3660" s="75">
        <f t="shared" si="2009"/>
        <v>0</v>
      </c>
      <c r="I3660" s="74">
        <v>25</v>
      </c>
      <c r="J3660" s="74">
        <f>I3660</f>
        <v>25</v>
      </c>
      <c r="K3660" s="48">
        <f>I3660</f>
        <v>25</v>
      </c>
      <c r="L3660" s="48"/>
      <c r="M3660" s="48">
        <f t="shared" si="2010"/>
        <v>25</v>
      </c>
      <c r="N3660" s="48">
        <v>0</v>
      </c>
      <c r="O3660" s="56">
        <v>44.308610000000002</v>
      </c>
      <c r="P3660" s="48" t="str">
        <f t="shared" si="2015"/>
        <v>5110C SL</v>
      </c>
      <c r="Q3660" s="76">
        <v>8</v>
      </c>
      <c r="R3660" s="76">
        <v>17</v>
      </c>
      <c r="S3660" s="49">
        <f t="shared" si="2011"/>
        <v>0.10576923076923077</v>
      </c>
      <c r="T3660" s="49">
        <f t="shared" si="2016"/>
        <v>10.576923076923077</v>
      </c>
      <c r="U3660" s="49">
        <v>117.92307692307692</v>
      </c>
      <c r="V3660" s="49">
        <f t="shared" si="2004"/>
        <v>1.1792307692307693</v>
      </c>
      <c r="W3660" s="49">
        <f t="shared" si="2007"/>
        <v>2.6442307692307692</v>
      </c>
      <c r="X3660" s="90">
        <f>ROUND(S3660*$X$4,0)</f>
        <v>1</v>
      </c>
      <c r="Y3660" s="91">
        <f t="shared" si="2012"/>
        <v>44.308610000000002</v>
      </c>
      <c r="Z3660" s="93">
        <f t="shared" si="2008"/>
        <v>4</v>
      </c>
      <c r="AA3660" s="94">
        <f t="shared" si="2013"/>
        <v>177.23444000000001</v>
      </c>
      <c r="AB3660" s="97">
        <f t="shared" si="2017"/>
        <v>5</v>
      </c>
      <c r="AC3660" s="98">
        <f t="shared" si="2014"/>
        <v>221.54304999999999</v>
      </c>
      <c r="AD3660" s="77" t="s">
        <v>3</v>
      </c>
      <c r="AE3660" s="54">
        <v>221.54304999999999</v>
      </c>
      <c r="AF3660" s="17"/>
    </row>
    <row r="3661" spans="1:32" ht="16.899999999999999" customHeight="1" x14ac:dyDescent="0.3">
      <c r="A3661" s="73" t="s">
        <v>35</v>
      </c>
      <c r="B3661" s="74" t="s">
        <v>5211</v>
      </c>
      <c r="C3661" s="48" t="s">
        <v>34</v>
      </c>
      <c r="D3661" s="48">
        <v>500</v>
      </c>
      <c r="E3661" s="48">
        <v>4445</v>
      </c>
      <c r="F3661" s="48" t="s">
        <v>5912</v>
      </c>
      <c r="G3661" s="48" t="s">
        <v>122</v>
      </c>
      <c r="H3661" s="75">
        <f t="shared" si="2009"/>
        <v>0.16470588235294117</v>
      </c>
      <c r="I3661" s="74">
        <v>99</v>
      </c>
      <c r="J3661" s="74">
        <v>85</v>
      </c>
      <c r="K3661" s="48">
        <f>J3661</f>
        <v>85</v>
      </c>
      <c r="L3661" s="48">
        <f>$L$3</f>
        <v>-4</v>
      </c>
      <c r="M3661" s="48">
        <f t="shared" si="2010"/>
        <v>81</v>
      </c>
      <c r="N3661" s="48">
        <v>10</v>
      </c>
      <c r="O3661" s="56">
        <v>286.52999999999997</v>
      </c>
      <c r="P3661" s="48" t="str">
        <f t="shared" si="2015"/>
        <v>TFT25014 NA</v>
      </c>
      <c r="Q3661" s="76">
        <v>2</v>
      </c>
      <c r="R3661" s="76">
        <v>8</v>
      </c>
      <c r="S3661" s="49">
        <f t="shared" si="2011"/>
        <v>3.0769230769230771E-2</v>
      </c>
      <c r="T3661" s="49">
        <f t="shared" si="2016"/>
        <v>15.384615384615385</v>
      </c>
      <c r="U3661" s="49">
        <v>21.53846153846154</v>
      </c>
      <c r="V3661" s="49">
        <f t="shared" si="2004"/>
        <v>4.3076923076923082E-2</v>
      </c>
      <c r="W3661" s="49">
        <f t="shared" si="2007"/>
        <v>2.4923076923076923</v>
      </c>
      <c r="X3661" s="90">
        <f>ROUND(S3661*$X$4,0)</f>
        <v>0</v>
      </c>
      <c r="Y3661" s="91">
        <f t="shared" si="2012"/>
        <v>0</v>
      </c>
      <c r="Z3661" s="93">
        <f t="shared" si="2008"/>
        <v>2</v>
      </c>
      <c r="AA3661" s="94">
        <f t="shared" si="2013"/>
        <v>573.05999999999995</v>
      </c>
      <c r="AB3661" s="97">
        <f t="shared" si="2017"/>
        <v>2</v>
      </c>
      <c r="AC3661" s="98">
        <f t="shared" si="2014"/>
        <v>573.05999999999995</v>
      </c>
      <c r="AD3661" s="77" t="s">
        <v>3</v>
      </c>
      <c r="AE3661" s="54">
        <v>573.05999999999995</v>
      </c>
      <c r="AF3661" s="17"/>
    </row>
    <row r="3662" spans="1:32" ht="16.899999999999999" customHeight="1" x14ac:dyDescent="0.3">
      <c r="A3662" s="73" t="s">
        <v>7</v>
      </c>
      <c r="B3662" s="74" t="s">
        <v>793</v>
      </c>
      <c r="C3662" s="48" t="s">
        <v>40</v>
      </c>
      <c r="D3662" s="48">
        <v>100</v>
      </c>
      <c r="E3662" s="48">
        <v>621</v>
      </c>
      <c r="F3662" s="48" t="s">
        <v>6128</v>
      </c>
      <c r="G3662" s="48" t="s">
        <v>35</v>
      </c>
      <c r="H3662" s="75">
        <f t="shared" si="2009"/>
        <v>-0.25925925925925924</v>
      </c>
      <c r="I3662" s="74">
        <v>20</v>
      </c>
      <c r="J3662" s="74">
        <v>27</v>
      </c>
      <c r="K3662" s="48">
        <f>I3662</f>
        <v>20</v>
      </c>
      <c r="L3662" s="48">
        <v>-4</v>
      </c>
      <c r="M3662" s="48">
        <f t="shared" si="2010"/>
        <v>16</v>
      </c>
      <c r="N3662" s="48">
        <v>69</v>
      </c>
      <c r="O3662" s="56">
        <v>1.4319999999999999</v>
      </c>
      <c r="P3662" s="48" t="str">
        <f t="shared" si="2015"/>
        <v>3050 OR</v>
      </c>
      <c r="Q3662" s="76">
        <v>181</v>
      </c>
      <c r="R3662" s="76">
        <v>524</v>
      </c>
      <c r="S3662" s="49">
        <f t="shared" si="2011"/>
        <v>2.5538461538461537</v>
      </c>
      <c r="T3662" s="49">
        <f t="shared" si="2016"/>
        <v>255.38461538461536</v>
      </c>
      <c r="U3662" s="49">
        <v>1356.1538461538462</v>
      </c>
      <c r="V3662" s="49">
        <f t="shared" si="2004"/>
        <v>13.561538461538461</v>
      </c>
      <c r="W3662" s="49">
        <f t="shared" ref="W3662:W3666" si="2018">S3662*M3662</f>
        <v>40.861538461538458</v>
      </c>
      <c r="X3662" s="90">
        <f>ROUND(S3662*$X$3,0)</f>
        <v>15</v>
      </c>
      <c r="Y3662" s="91">
        <f t="shared" si="2012"/>
        <v>21.48</v>
      </c>
      <c r="Z3662" s="93">
        <f t="shared" si="2008"/>
        <v>56</v>
      </c>
      <c r="AA3662" s="94">
        <f t="shared" si="2013"/>
        <v>80.191999999999993</v>
      </c>
      <c r="AB3662" s="97">
        <f t="shared" si="2017"/>
        <v>69</v>
      </c>
      <c r="AC3662" s="98">
        <f t="shared" si="2014"/>
        <v>98.807999999999993</v>
      </c>
      <c r="AD3662" s="77" t="s">
        <v>3</v>
      </c>
      <c r="AE3662" s="54">
        <v>98.807999999999993</v>
      </c>
      <c r="AF3662" s="17"/>
    </row>
    <row r="3663" spans="1:32" ht="12.75" customHeight="1" x14ac:dyDescent="0.3">
      <c r="A3663" s="73" t="s">
        <v>7</v>
      </c>
      <c r="B3663" s="74" t="s">
        <v>3387</v>
      </c>
      <c r="C3663" s="48" t="s">
        <v>1370</v>
      </c>
      <c r="D3663" s="48">
        <v>1</v>
      </c>
      <c r="E3663" s="48">
        <v>2834</v>
      </c>
      <c r="F3663" s="48" t="s">
        <v>6126</v>
      </c>
      <c r="G3663" s="48">
        <v>2</v>
      </c>
      <c r="H3663" s="75">
        <f t="shared" si="2009"/>
        <v>-0.44444444444444442</v>
      </c>
      <c r="I3663" s="74">
        <v>50</v>
      </c>
      <c r="J3663" s="74">
        <v>90</v>
      </c>
      <c r="K3663" s="48">
        <f>I3663</f>
        <v>50</v>
      </c>
      <c r="L3663" s="48"/>
      <c r="M3663" s="48">
        <f t="shared" si="2010"/>
        <v>50</v>
      </c>
      <c r="N3663" s="48">
        <v>7049</v>
      </c>
      <c r="O3663" s="56">
        <v>0.68960999999999995</v>
      </c>
      <c r="P3663" s="48" t="str">
        <f t="shared" si="2015"/>
        <v>65405 SL</v>
      </c>
      <c r="Q3663" s="76" t="s">
        <v>6187</v>
      </c>
      <c r="R3663" s="76" t="s">
        <v>6187</v>
      </c>
      <c r="S3663" s="49">
        <f t="shared" si="2011"/>
        <v>0</v>
      </c>
      <c r="T3663" s="49">
        <f t="shared" si="2016"/>
        <v>0</v>
      </c>
      <c r="U3663" s="49">
        <v>9.1538461538461533</v>
      </c>
      <c r="V3663" s="49">
        <f t="shared" si="2004"/>
        <v>9.1538461538461533</v>
      </c>
      <c r="W3663" s="49">
        <f t="shared" si="2018"/>
        <v>0</v>
      </c>
      <c r="X3663" s="90">
        <f>ROUNDUP(S3663*$X$4,0)</f>
        <v>0</v>
      </c>
      <c r="Y3663" s="91">
        <f t="shared" si="2012"/>
        <v>0</v>
      </c>
      <c r="Z3663" s="93">
        <f t="shared" ref="Z3663:Z3666" si="2019">ROUND((S3663*M3663)+X3663,0)</f>
        <v>0</v>
      </c>
      <c r="AA3663" s="94">
        <f t="shared" si="2013"/>
        <v>0</v>
      </c>
      <c r="AB3663" s="97">
        <f t="shared" si="2017"/>
        <v>0</v>
      </c>
      <c r="AC3663" s="98">
        <f t="shared" si="2014"/>
        <v>0</v>
      </c>
      <c r="AD3663" s="77" t="s">
        <v>3</v>
      </c>
      <c r="AE3663" s="54">
        <v>0</v>
      </c>
      <c r="AF3663" s="17"/>
    </row>
    <row r="3664" spans="1:32" ht="16.899999999999999" customHeight="1" x14ac:dyDescent="0.3">
      <c r="A3664" s="73" t="s">
        <v>35</v>
      </c>
      <c r="B3664" s="74" t="s">
        <v>4748</v>
      </c>
      <c r="C3664" s="48" t="s">
        <v>10</v>
      </c>
      <c r="D3664" s="48">
        <v>100</v>
      </c>
      <c r="E3664" s="48">
        <v>2834</v>
      </c>
      <c r="F3664" s="48" t="s">
        <v>6126</v>
      </c>
      <c r="G3664" s="48">
        <v>2</v>
      </c>
      <c r="H3664" s="75">
        <f t="shared" si="2009"/>
        <v>0</v>
      </c>
      <c r="I3664" s="74">
        <v>20</v>
      </c>
      <c r="J3664" s="74">
        <f>I3664</f>
        <v>20</v>
      </c>
      <c r="K3664" s="48">
        <f>I3664</f>
        <v>20</v>
      </c>
      <c r="L3664" s="48"/>
      <c r="M3664" s="48">
        <f t="shared" si="2010"/>
        <v>20</v>
      </c>
      <c r="N3664" s="48">
        <v>6</v>
      </c>
      <c r="O3664" s="56">
        <v>11.039949999999999</v>
      </c>
      <c r="P3664" s="48" t="str">
        <f t="shared" si="2015"/>
        <v>6300/3 SL</v>
      </c>
      <c r="Q3664" s="76">
        <v>59</v>
      </c>
      <c r="R3664" s="76">
        <v>92</v>
      </c>
      <c r="S3664" s="49">
        <f t="shared" si="2011"/>
        <v>0.74153846153846148</v>
      </c>
      <c r="T3664" s="49">
        <f t="shared" si="2016"/>
        <v>74.153846153846146</v>
      </c>
      <c r="U3664" s="49">
        <v>1351.0769230769231</v>
      </c>
      <c r="V3664" s="49">
        <f t="shared" si="2004"/>
        <v>13.510769230769231</v>
      </c>
      <c r="W3664" s="49">
        <f t="shared" si="2018"/>
        <v>14.83076923076923</v>
      </c>
      <c r="X3664" s="90">
        <f>ROUND(S3664*$X$3,0)</f>
        <v>4</v>
      </c>
      <c r="Y3664" s="91">
        <f t="shared" si="2012"/>
        <v>44.159799999999997</v>
      </c>
      <c r="Z3664" s="93">
        <f t="shared" si="2019"/>
        <v>19</v>
      </c>
      <c r="AA3664" s="94">
        <f t="shared" si="2013"/>
        <v>209.75904999999997</v>
      </c>
      <c r="AB3664" s="97">
        <f t="shared" si="2017"/>
        <v>23</v>
      </c>
      <c r="AC3664" s="98">
        <f t="shared" si="2014"/>
        <v>253.91884999999999</v>
      </c>
      <c r="AD3664" s="77" t="s">
        <v>3</v>
      </c>
      <c r="AE3664" s="54">
        <v>253.91884999999999</v>
      </c>
      <c r="AF3664" s="17"/>
    </row>
    <row r="3665" spans="1:32" ht="12.75" customHeight="1" x14ac:dyDescent="0.3">
      <c r="A3665" s="73" t="s">
        <v>7</v>
      </c>
      <c r="B3665" s="74" t="s">
        <v>3389</v>
      </c>
      <c r="C3665" s="48" t="s">
        <v>1370</v>
      </c>
      <c r="D3665" s="48">
        <v>1</v>
      </c>
      <c r="E3665" s="48">
        <v>2834</v>
      </c>
      <c r="F3665" s="48" t="s">
        <v>6126</v>
      </c>
      <c r="G3665" s="48">
        <v>2</v>
      </c>
      <c r="H3665" s="75">
        <f t="shared" si="2009"/>
        <v>-0.76086956521739135</v>
      </c>
      <c r="I3665" s="74">
        <v>55</v>
      </c>
      <c r="J3665" s="74">
        <v>230</v>
      </c>
      <c r="K3665" s="48">
        <f>I3665</f>
        <v>55</v>
      </c>
      <c r="L3665" s="48"/>
      <c r="M3665" s="48">
        <f t="shared" si="2010"/>
        <v>55</v>
      </c>
      <c r="N3665" s="48">
        <v>14322</v>
      </c>
      <c r="O3665" s="56">
        <v>1.4665900000000001</v>
      </c>
      <c r="P3665" s="48" t="str">
        <f t="shared" si="2015"/>
        <v>65412 SL</v>
      </c>
      <c r="Q3665" s="76" t="s">
        <v>6187</v>
      </c>
      <c r="R3665" s="76" t="s">
        <v>6187</v>
      </c>
      <c r="S3665" s="49">
        <f t="shared" si="2011"/>
        <v>0</v>
      </c>
      <c r="T3665" s="49">
        <f t="shared" si="2016"/>
        <v>0</v>
      </c>
      <c r="U3665" s="49">
        <v>28.692307692307693</v>
      </c>
      <c r="V3665" s="49">
        <f t="shared" si="2004"/>
        <v>28.692307692307693</v>
      </c>
      <c r="W3665" s="49">
        <f t="shared" si="2018"/>
        <v>0</v>
      </c>
      <c r="X3665" s="90">
        <f>ROUNDUP(S3665*$X$4,0)</f>
        <v>0</v>
      </c>
      <c r="Y3665" s="91">
        <f t="shared" si="2012"/>
        <v>0</v>
      </c>
      <c r="Z3665" s="93">
        <f t="shared" si="2019"/>
        <v>0</v>
      </c>
      <c r="AA3665" s="94">
        <f t="shared" si="2013"/>
        <v>0</v>
      </c>
      <c r="AB3665" s="97">
        <f t="shared" si="2017"/>
        <v>0</v>
      </c>
      <c r="AC3665" s="98">
        <f t="shared" si="2014"/>
        <v>0</v>
      </c>
      <c r="AD3665" s="77" t="s">
        <v>3</v>
      </c>
      <c r="AE3665" s="54">
        <v>0</v>
      </c>
      <c r="AF3665" s="17"/>
    </row>
    <row r="3666" spans="1:32" ht="16.899999999999999" customHeight="1" x14ac:dyDescent="0.3">
      <c r="A3666" s="73" t="s">
        <v>35</v>
      </c>
      <c r="B3666" s="74" t="s">
        <v>1030</v>
      </c>
      <c r="C3666" s="48" t="s">
        <v>40</v>
      </c>
      <c r="D3666" s="48">
        <v>100</v>
      </c>
      <c r="E3666" s="48">
        <v>621</v>
      </c>
      <c r="F3666" s="48" t="s">
        <v>6128</v>
      </c>
      <c r="G3666" s="48" t="s">
        <v>112</v>
      </c>
      <c r="H3666" s="75">
        <f t="shared" si="2009"/>
        <v>4.1666666666666664E-2</v>
      </c>
      <c r="I3666" s="74">
        <v>25</v>
      </c>
      <c r="J3666" s="74">
        <v>24</v>
      </c>
      <c r="K3666" s="48">
        <f>J3666</f>
        <v>24</v>
      </c>
      <c r="L3666" s="48">
        <v>-4</v>
      </c>
      <c r="M3666" s="48">
        <f t="shared" si="2010"/>
        <v>20</v>
      </c>
      <c r="N3666" s="48">
        <v>20</v>
      </c>
      <c r="O3666" s="56">
        <v>1.954</v>
      </c>
      <c r="P3666" s="48" t="str">
        <f t="shared" si="2015"/>
        <v>3050/1 BL</v>
      </c>
      <c r="Q3666" s="76">
        <v>27</v>
      </c>
      <c r="R3666" s="76">
        <v>87</v>
      </c>
      <c r="S3666" s="49">
        <f t="shared" si="2011"/>
        <v>0.39115384615384619</v>
      </c>
      <c r="T3666" s="49">
        <f t="shared" si="2016"/>
        <v>39.11538461538462</v>
      </c>
      <c r="U3666" s="49">
        <v>188.34615384615384</v>
      </c>
      <c r="V3666" s="49">
        <f t="shared" si="2004"/>
        <v>1.8834615384615383</v>
      </c>
      <c r="W3666" s="49">
        <f t="shared" si="2018"/>
        <v>7.8230769230769237</v>
      </c>
      <c r="X3666" s="90">
        <f>ROUND(S3666*$X$3,0)</f>
        <v>2</v>
      </c>
      <c r="Y3666" s="91">
        <f t="shared" si="2012"/>
        <v>3.9079999999999999</v>
      </c>
      <c r="Z3666" s="93">
        <f t="shared" si="2019"/>
        <v>10</v>
      </c>
      <c r="AA3666" s="94">
        <f t="shared" si="2013"/>
        <v>19.54</v>
      </c>
      <c r="AB3666" s="97">
        <f t="shared" si="2017"/>
        <v>12</v>
      </c>
      <c r="AC3666" s="98">
        <f t="shared" si="2014"/>
        <v>23.448</v>
      </c>
      <c r="AD3666" s="77" t="s">
        <v>3</v>
      </c>
      <c r="AE3666" s="54">
        <v>23.448</v>
      </c>
      <c r="AF3666" s="17"/>
    </row>
    <row r="3667" spans="1:32" ht="16.899999999999999" customHeight="1" x14ac:dyDescent="0.3">
      <c r="A3667" s="73" t="s">
        <v>35</v>
      </c>
      <c r="B3667" s="74" t="s">
        <v>4730</v>
      </c>
      <c r="C3667" s="48" t="s">
        <v>40</v>
      </c>
      <c r="D3667" s="48">
        <v>1000</v>
      </c>
      <c r="E3667" s="48">
        <v>4750</v>
      </c>
      <c r="F3667" s="48" t="s">
        <v>5916</v>
      </c>
      <c r="G3667" s="48" t="s">
        <v>3680</v>
      </c>
      <c r="H3667" s="75">
        <f t="shared" si="2009"/>
        <v>2.0405405405405403</v>
      </c>
      <c r="I3667" s="74">
        <v>225</v>
      </c>
      <c r="J3667" s="74">
        <v>74</v>
      </c>
      <c r="K3667" s="48">
        <f>J3667</f>
        <v>74</v>
      </c>
      <c r="L3667" s="48">
        <f>$L$3</f>
        <v>-4</v>
      </c>
      <c r="M3667" s="48">
        <f t="shared" si="2010"/>
        <v>70</v>
      </c>
      <c r="N3667" s="48">
        <v>2</v>
      </c>
      <c r="O3667" s="56">
        <v>87.95</v>
      </c>
      <c r="P3667" s="48" t="str">
        <f t="shared" si="2015"/>
        <v>7056/19 BL</v>
      </c>
      <c r="Q3667" s="76">
        <v>1</v>
      </c>
      <c r="R3667" s="76">
        <v>12</v>
      </c>
      <c r="S3667" s="49">
        <f t="shared" si="2011"/>
        <v>2.4615384615384615E-2</v>
      </c>
      <c r="T3667" s="49">
        <f t="shared" si="2016"/>
        <v>24.615384615384617</v>
      </c>
      <c r="U3667" s="49">
        <v>31.03846153846154</v>
      </c>
      <c r="V3667" s="49">
        <f t="shared" si="2004"/>
        <v>3.1038461538461539E-2</v>
      </c>
      <c r="W3667" s="49">
        <f>V3667*M3667</f>
        <v>2.1726923076923077</v>
      </c>
      <c r="X3667" s="90">
        <f>ROUND(V3667*$X$4,0)</f>
        <v>0</v>
      </c>
      <c r="Y3667" s="91">
        <f t="shared" si="2012"/>
        <v>0</v>
      </c>
      <c r="Z3667" s="93">
        <f>ROUND((V3667*M3667)+X3667,0)</f>
        <v>2</v>
      </c>
      <c r="AA3667" s="94">
        <f t="shared" si="2013"/>
        <v>175.9</v>
      </c>
      <c r="AB3667" s="97">
        <f>ROUND((V3667*$AB$4)+Z3667,0)</f>
        <v>2</v>
      </c>
      <c r="AC3667" s="98">
        <f t="shared" si="2014"/>
        <v>175.9</v>
      </c>
      <c r="AD3667" s="77" t="s">
        <v>5889</v>
      </c>
      <c r="AE3667" s="54">
        <v>175.9</v>
      </c>
      <c r="AF3667" s="17"/>
    </row>
    <row r="3668" spans="1:32" ht="16.899999999999999" customHeight="1" x14ac:dyDescent="0.3">
      <c r="A3668" s="73" t="s">
        <v>35</v>
      </c>
      <c r="B3668" s="74" t="s">
        <v>5221</v>
      </c>
      <c r="C3668" s="48" t="s">
        <v>34</v>
      </c>
      <c r="D3668" s="48">
        <v>500</v>
      </c>
      <c r="E3668" s="48">
        <v>4445</v>
      </c>
      <c r="F3668" s="48" t="s">
        <v>5912</v>
      </c>
      <c r="G3668" s="48" t="s">
        <v>122</v>
      </c>
      <c r="H3668" s="75">
        <f t="shared" si="2009"/>
        <v>0.16470588235294117</v>
      </c>
      <c r="I3668" s="74">
        <v>99</v>
      </c>
      <c r="J3668" s="74">
        <v>85</v>
      </c>
      <c r="K3668" s="48">
        <f>J3668</f>
        <v>85</v>
      </c>
      <c r="L3668" s="48">
        <f>$L$3</f>
        <v>-4</v>
      </c>
      <c r="M3668" s="48">
        <f t="shared" si="2010"/>
        <v>81</v>
      </c>
      <c r="N3668" s="48">
        <v>7</v>
      </c>
      <c r="O3668" s="56">
        <v>302.27999999999997</v>
      </c>
      <c r="P3668" s="48" t="str">
        <f t="shared" si="2015"/>
        <v>TFT2009 NA</v>
      </c>
      <c r="Q3668" s="76">
        <v>0</v>
      </c>
      <c r="R3668" s="76">
        <v>30</v>
      </c>
      <c r="S3668" s="49">
        <f t="shared" si="2011"/>
        <v>3.4615384615384617E-2</v>
      </c>
      <c r="T3668" s="49">
        <f t="shared" si="2016"/>
        <v>17.30769230769231</v>
      </c>
      <c r="U3668" s="49">
        <v>20.461538461538463</v>
      </c>
      <c r="V3668" s="49">
        <f t="shared" si="2004"/>
        <v>4.092307692307693E-2</v>
      </c>
      <c r="W3668" s="49">
        <f t="shared" ref="W3668:W3669" si="2020">S3668*M3668</f>
        <v>2.8038461538461541</v>
      </c>
      <c r="X3668" s="90">
        <f>ROUND(S3668*$X$4,0)</f>
        <v>0</v>
      </c>
      <c r="Y3668" s="91">
        <f t="shared" si="2012"/>
        <v>0</v>
      </c>
      <c r="Z3668" s="93">
        <f t="shared" ref="Z3668:Z3703" si="2021">ROUND((S3668*M3668)+X3668,0)</f>
        <v>3</v>
      </c>
      <c r="AA3668" s="94">
        <f t="shared" si="2013"/>
        <v>906.83999999999992</v>
      </c>
      <c r="AB3668" s="97">
        <f t="shared" ref="AB3668:AB3673" si="2022">ROUND((S3668*$AB$4)+Z3668,0)</f>
        <v>3</v>
      </c>
      <c r="AC3668" s="98">
        <f t="shared" si="2014"/>
        <v>906.83999999999992</v>
      </c>
      <c r="AD3668" s="77" t="s">
        <v>3</v>
      </c>
      <c r="AE3668" s="54">
        <v>906.83999999999992</v>
      </c>
      <c r="AF3668" s="17"/>
    </row>
    <row r="3669" spans="1:32" ht="16.899999999999999" customHeight="1" x14ac:dyDescent="0.3">
      <c r="A3669" s="73" t="s">
        <v>35</v>
      </c>
      <c r="B3669" s="74" t="s">
        <v>1457</v>
      </c>
      <c r="C3669" s="48" t="s">
        <v>1432</v>
      </c>
      <c r="D3669" s="48">
        <v>1000</v>
      </c>
      <c r="E3669" s="48">
        <v>621</v>
      </c>
      <c r="F3669" s="48" t="s">
        <v>6128</v>
      </c>
      <c r="G3669" s="48" t="s">
        <v>112</v>
      </c>
      <c r="H3669" s="75">
        <f t="shared" si="2009"/>
        <v>0</v>
      </c>
      <c r="I3669" s="74">
        <v>39</v>
      </c>
      <c r="J3669" s="74">
        <v>39</v>
      </c>
      <c r="K3669" s="48">
        <f>I3669</f>
        <v>39</v>
      </c>
      <c r="L3669" s="48">
        <f>$L$3</f>
        <v>-4</v>
      </c>
      <c r="M3669" s="48">
        <f t="shared" ref="M3669:M3712" si="2023">K3669+L3669</f>
        <v>35</v>
      </c>
      <c r="N3669" s="48">
        <v>5</v>
      </c>
      <c r="O3669" s="56">
        <v>34.200000000000003</v>
      </c>
      <c r="P3669" s="48" t="str">
        <f t="shared" si="2015"/>
        <v>6714 SL</v>
      </c>
      <c r="Q3669" s="76">
        <v>8</v>
      </c>
      <c r="R3669" s="76">
        <v>63</v>
      </c>
      <c r="S3669" s="49">
        <f t="shared" si="2011"/>
        <v>0.15884615384615386</v>
      </c>
      <c r="T3669" s="49">
        <f t="shared" si="2016"/>
        <v>158.84615384615387</v>
      </c>
      <c r="U3669" s="49">
        <v>222.30769230769232</v>
      </c>
      <c r="V3669" s="49">
        <f t="shared" si="2004"/>
        <v>0.22230769230769232</v>
      </c>
      <c r="W3669" s="49">
        <f t="shared" si="2020"/>
        <v>5.5596153846153848</v>
      </c>
      <c r="X3669" s="90">
        <f>ROUND(S3669*$X$4,0)</f>
        <v>1</v>
      </c>
      <c r="Y3669" s="91">
        <f t="shared" ref="Y3669:Y3712" si="2024">X3669*O3669</f>
        <v>34.200000000000003</v>
      </c>
      <c r="Z3669" s="93">
        <f t="shared" si="2021"/>
        <v>7</v>
      </c>
      <c r="AA3669" s="94">
        <f t="shared" ref="AA3669:AA3712" si="2025">Z3669*O3669</f>
        <v>239.40000000000003</v>
      </c>
      <c r="AB3669" s="97">
        <f t="shared" si="2022"/>
        <v>8</v>
      </c>
      <c r="AC3669" s="98">
        <f t="shared" ref="AC3669:AC3712" si="2026">AB3669*O3669</f>
        <v>273.60000000000002</v>
      </c>
      <c r="AD3669" s="77" t="s">
        <v>3</v>
      </c>
      <c r="AE3669" s="54">
        <v>273.60000000000002</v>
      </c>
      <c r="AF3669" s="17"/>
    </row>
    <row r="3670" spans="1:32" ht="16.899999999999999" customHeight="1" x14ac:dyDescent="0.3">
      <c r="A3670" s="73" t="s">
        <v>7</v>
      </c>
      <c r="B3670" s="74" t="s">
        <v>5313</v>
      </c>
      <c r="C3670" s="48" t="s">
        <v>40</v>
      </c>
      <c r="D3670" s="48">
        <v>1000</v>
      </c>
      <c r="E3670" s="48">
        <v>621</v>
      </c>
      <c r="F3670" s="48" t="s">
        <v>6128</v>
      </c>
      <c r="G3670" s="48" t="s">
        <v>112</v>
      </c>
      <c r="H3670" s="75">
        <f t="shared" ref="H3670:H3713" si="2027">(I3670-J3670)/J3670</f>
        <v>-0.16666666666666666</v>
      </c>
      <c r="I3670" s="74">
        <v>20</v>
      </c>
      <c r="J3670" s="74">
        <v>24</v>
      </c>
      <c r="K3670" s="48">
        <f>I3670</f>
        <v>20</v>
      </c>
      <c r="L3670" s="48">
        <f>$L$3</f>
        <v>-4</v>
      </c>
      <c r="M3670" s="48">
        <f t="shared" si="2023"/>
        <v>16</v>
      </c>
      <c r="N3670" s="48">
        <v>36</v>
      </c>
      <c r="O3670" s="56">
        <v>38.549999999999997</v>
      </c>
      <c r="P3670" s="48" t="str">
        <f t="shared" si="2015"/>
        <v>3075 RD</v>
      </c>
      <c r="Q3670" s="76">
        <v>143</v>
      </c>
      <c r="R3670" s="76">
        <v>258</v>
      </c>
      <c r="S3670" s="49">
        <f t="shared" ref="S3670:S3713" si="2028">((Q3670/65*0.7)+(R3670/260*0.3))</f>
        <v>1.8376923076923077</v>
      </c>
      <c r="T3670" s="49">
        <f t="shared" si="2016"/>
        <v>1837.6923076923076</v>
      </c>
      <c r="U3670" s="49">
        <v>2220.8461538461538</v>
      </c>
      <c r="V3670" s="49">
        <f t="shared" si="2004"/>
        <v>2.2208461538461539</v>
      </c>
      <c r="W3670" s="49">
        <f>V3670*M3670</f>
        <v>35.533538461538463</v>
      </c>
      <c r="X3670" s="90">
        <f>ROUND(S3670*$X$3,0)</f>
        <v>11</v>
      </c>
      <c r="Y3670" s="91">
        <f t="shared" si="2024"/>
        <v>424.04999999999995</v>
      </c>
      <c r="Z3670" s="93">
        <f t="shared" si="2021"/>
        <v>40</v>
      </c>
      <c r="AA3670" s="94">
        <f t="shared" si="2025"/>
        <v>1542</v>
      </c>
      <c r="AB3670" s="97">
        <f t="shared" si="2022"/>
        <v>49</v>
      </c>
      <c r="AC3670" s="98">
        <f t="shared" si="2026"/>
        <v>1888.9499999999998</v>
      </c>
      <c r="AD3670" s="77" t="s">
        <v>3</v>
      </c>
      <c r="AE3670" s="54">
        <v>1888.9499999999998</v>
      </c>
      <c r="AF3670" s="17"/>
    </row>
    <row r="3671" spans="1:32" ht="16.899999999999999" customHeight="1" x14ac:dyDescent="0.3">
      <c r="A3671" s="73" t="s">
        <v>7</v>
      </c>
      <c r="B3671" s="74" t="s">
        <v>267</v>
      </c>
      <c r="C3671" s="48" t="s">
        <v>40</v>
      </c>
      <c r="D3671" s="48">
        <v>100</v>
      </c>
      <c r="E3671" s="48">
        <v>621</v>
      </c>
      <c r="F3671" s="48" t="s">
        <v>6128</v>
      </c>
      <c r="G3671" s="48" t="s">
        <v>112</v>
      </c>
      <c r="H3671" s="75">
        <f t="shared" si="2027"/>
        <v>-0.25925925925925924</v>
      </c>
      <c r="I3671" s="74">
        <v>20</v>
      </c>
      <c r="J3671" s="74">
        <v>27</v>
      </c>
      <c r="K3671" s="48">
        <f>I3671</f>
        <v>20</v>
      </c>
      <c r="L3671" s="48">
        <f>$L$3</f>
        <v>-4</v>
      </c>
      <c r="M3671" s="48">
        <f t="shared" si="2023"/>
        <v>16</v>
      </c>
      <c r="N3671" s="48">
        <v>29</v>
      </c>
      <c r="O3671" s="56">
        <v>8.4489999999999998</v>
      </c>
      <c r="P3671" s="48" t="str">
        <f t="shared" si="2015"/>
        <v>1559 BK</v>
      </c>
      <c r="Q3671" s="76">
        <v>22</v>
      </c>
      <c r="R3671" s="76">
        <v>91</v>
      </c>
      <c r="S3671" s="49">
        <f t="shared" si="2028"/>
        <v>0.34192307692307694</v>
      </c>
      <c r="T3671" s="49">
        <f t="shared" si="2016"/>
        <v>34.192307692307693</v>
      </c>
      <c r="U3671" s="49">
        <v>126.11538461538461</v>
      </c>
      <c r="V3671" s="49">
        <f t="shared" si="2004"/>
        <v>1.2611538461538461</v>
      </c>
      <c r="W3671" s="49">
        <f t="shared" ref="W3671:W3675" si="2029">S3671*M3671</f>
        <v>5.4707692307692311</v>
      </c>
      <c r="X3671" s="90">
        <f>ROUND(S3671*$X$3,0)</f>
        <v>2</v>
      </c>
      <c r="Y3671" s="91">
        <f t="shared" si="2024"/>
        <v>16.898</v>
      </c>
      <c r="Z3671" s="93">
        <f t="shared" si="2021"/>
        <v>7</v>
      </c>
      <c r="AA3671" s="94">
        <f t="shared" si="2025"/>
        <v>59.143000000000001</v>
      </c>
      <c r="AB3671" s="97">
        <f t="shared" si="2022"/>
        <v>9</v>
      </c>
      <c r="AC3671" s="98">
        <f t="shared" si="2026"/>
        <v>76.040999999999997</v>
      </c>
      <c r="AD3671" s="77" t="s">
        <v>3</v>
      </c>
      <c r="AE3671" s="54">
        <v>76.040999999999997</v>
      </c>
      <c r="AF3671" s="17"/>
    </row>
    <row r="3672" spans="1:32" ht="16.899999999999999" customHeight="1" x14ac:dyDescent="0.3">
      <c r="A3672" s="73" t="s">
        <v>7</v>
      </c>
      <c r="B3672" s="74" t="s">
        <v>3406</v>
      </c>
      <c r="C3672" s="48" t="s">
        <v>1370</v>
      </c>
      <c r="D3672" s="48">
        <v>500</v>
      </c>
      <c r="E3672" s="48">
        <v>2834</v>
      </c>
      <c r="F3672" s="48" t="s">
        <v>6126</v>
      </c>
      <c r="G3672" s="48">
        <v>2</v>
      </c>
      <c r="H3672" s="75">
        <f t="shared" si="2027"/>
        <v>0</v>
      </c>
      <c r="I3672" s="74">
        <v>60</v>
      </c>
      <c r="J3672" s="74">
        <f>I3672</f>
        <v>60</v>
      </c>
      <c r="K3672" s="48">
        <f>I3672</f>
        <v>60</v>
      </c>
      <c r="L3672" s="48"/>
      <c r="M3672" s="48">
        <f t="shared" si="2023"/>
        <v>60</v>
      </c>
      <c r="N3672" s="48">
        <v>0</v>
      </c>
      <c r="O3672" s="56">
        <v>359.44844000000001</v>
      </c>
      <c r="P3672" s="48" t="str">
        <f t="shared" si="2015"/>
        <v>86218CY SL</v>
      </c>
      <c r="Q3672" s="76">
        <v>0</v>
      </c>
      <c r="R3672" s="76">
        <v>3</v>
      </c>
      <c r="S3672" s="49">
        <f t="shared" si="2028"/>
        <v>3.4615384615384616E-3</v>
      </c>
      <c r="T3672" s="49">
        <f t="shared" si="2016"/>
        <v>1.7307692307692308</v>
      </c>
      <c r="U3672" s="49">
        <v>17.346153846153847</v>
      </c>
      <c r="V3672" s="49">
        <f t="shared" si="2004"/>
        <v>3.4692307692307696E-2</v>
      </c>
      <c r="W3672" s="49">
        <f t="shared" si="2029"/>
        <v>0.2076923076923077</v>
      </c>
      <c r="X3672" s="90">
        <f>ROUNDUP(S3672*$X$4,0)</f>
        <v>1</v>
      </c>
      <c r="Y3672" s="91">
        <f t="shared" si="2024"/>
        <v>359.44844000000001</v>
      </c>
      <c r="Z3672" s="93">
        <f t="shared" si="2021"/>
        <v>1</v>
      </c>
      <c r="AA3672" s="94">
        <f t="shared" si="2025"/>
        <v>359.44844000000001</v>
      </c>
      <c r="AB3672" s="97">
        <f t="shared" si="2022"/>
        <v>1</v>
      </c>
      <c r="AC3672" s="98">
        <f t="shared" si="2026"/>
        <v>359.44844000000001</v>
      </c>
      <c r="AD3672" s="77" t="s">
        <v>3</v>
      </c>
      <c r="AE3672" s="54">
        <v>359.44844000000001</v>
      </c>
      <c r="AF3672" s="17"/>
    </row>
    <row r="3673" spans="1:32" ht="16.899999999999999" customHeight="1" x14ac:dyDescent="0.3">
      <c r="A3673" s="73" t="s">
        <v>35</v>
      </c>
      <c r="B3673" s="74" t="s">
        <v>3407</v>
      </c>
      <c r="C3673" s="48" t="s">
        <v>1370</v>
      </c>
      <c r="D3673" s="48">
        <v>500</v>
      </c>
      <c r="E3673" s="48">
        <v>2834</v>
      </c>
      <c r="F3673" s="48" t="s">
        <v>6126</v>
      </c>
      <c r="G3673" s="48">
        <v>2</v>
      </c>
      <c r="H3673" s="75">
        <f t="shared" si="2027"/>
        <v>0</v>
      </c>
      <c r="I3673" s="74">
        <v>40</v>
      </c>
      <c r="J3673" s="74">
        <f>I3673</f>
        <v>40</v>
      </c>
      <c r="K3673" s="48">
        <f>I3673</f>
        <v>40</v>
      </c>
      <c r="L3673" s="48"/>
      <c r="M3673" s="48">
        <f t="shared" si="2023"/>
        <v>40</v>
      </c>
      <c r="N3673" s="48">
        <v>0</v>
      </c>
      <c r="O3673" s="56">
        <v>179.47703000000001</v>
      </c>
      <c r="P3673" s="48" t="str">
        <f t="shared" si="2015"/>
        <v>86505CY SL</v>
      </c>
      <c r="Q3673" s="76" t="s">
        <v>6187</v>
      </c>
      <c r="R3673" s="76" t="s">
        <v>6187</v>
      </c>
      <c r="S3673" s="49">
        <f t="shared" si="2028"/>
        <v>0</v>
      </c>
      <c r="T3673" s="49">
        <f t="shared" si="2016"/>
        <v>0</v>
      </c>
      <c r="U3673" s="49">
        <v>1.4230769230769231</v>
      </c>
      <c r="V3673" s="49">
        <f t="shared" si="2004"/>
        <v>2.8461538461538463E-3</v>
      </c>
      <c r="W3673" s="49">
        <f t="shared" si="2029"/>
        <v>0</v>
      </c>
      <c r="X3673" s="90">
        <f>ROUNDUP(S3673*$X$4,0)</f>
        <v>0</v>
      </c>
      <c r="Y3673" s="91">
        <f t="shared" si="2024"/>
        <v>0</v>
      </c>
      <c r="Z3673" s="93">
        <f t="shared" si="2021"/>
        <v>0</v>
      </c>
      <c r="AA3673" s="94">
        <f t="shared" si="2025"/>
        <v>0</v>
      </c>
      <c r="AB3673" s="97">
        <f t="shared" si="2022"/>
        <v>0</v>
      </c>
      <c r="AC3673" s="98">
        <f t="shared" si="2026"/>
        <v>0</v>
      </c>
      <c r="AD3673" s="77" t="s">
        <v>3</v>
      </c>
      <c r="AE3673" s="54">
        <v>0</v>
      </c>
      <c r="AF3673" s="17"/>
    </row>
    <row r="3674" spans="1:32" ht="16.899999999999999" customHeight="1" x14ac:dyDescent="0.3">
      <c r="A3674" s="73" t="s">
        <v>7</v>
      </c>
      <c r="B3674" s="74" t="s">
        <v>1387</v>
      </c>
      <c r="C3674" s="48" t="s">
        <v>464</v>
      </c>
      <c r="D3674" s="48">
        <v>100</v>
      </c>
      <c r="E3674" s="48">
        <v>4013</v>
      </c>
      <c r="F3674" s="48" t="s">
        <v>6180</v>
      </c>
      <c r="G3674" s="48" t="s">
        <v>65</v>
      </c>
      <c r="H3674" s="75">
        <f t="shared" si="2027"/>
        <v>0</v>
      </c>
      <c r="I3674" s="74">
        <v>5</v>
      </c>
      <c r="J3674" s="74">
        <v>5</v>
      </c>
      <c r="K3674" s="48">
        <f t="shared" ref="K3674:K3683" si="2030">J3674</f>
        <v>5</v>
      </c>
      <c r="L3674" s="48"/>
      <c r="M3674" s="48">
        <f t="shared" si="2023"/>
        <v>5</v>
      </c>
      <c r="N3674" s="48">
        <v>10</v>
      </c>
      <c r="O3674" s="56">
        <v>12.26257</v>
      </c>
      <c r="P3674" s="48" t="str">
        <f t="shared" si="2015"/>
        <v>5853/19 RD</v>
      </c>
      <c r="Q3674" s="76">
        <v>174</v>
      </c>
      <c r="R3674" s="76">
        <v>509</v>
      </c>
      <c r="S3674" s="49">
        <f t="shared" si="2028"/>
        <v>2.461153846153846</v>
      </c>
      <c r="T3674" s="49">
        <f t="shared" si="2016"/>
        <v>246.11538461538461</v>
      </c>
      <c r="U3674" s="49">
        <v>716.11538461538464</v>
      </c>
      <c r="V3674" s="49">
        <f t="shared" si="2004"/>
        <v>7.1611538461538462</v>
      </c>
      <c r="W3674" s="49">
        <f t="shared" si="2029"/>
        <v>12.305769230769229</v>
      </c>
      <c r="X3674" s="90">
        <f>ROUND(S3674*$X$2,0)</f>
        <v>17</v>
      </c>
      <c r="Y3674" s="91">
        <f t="shared" si="2024"/>
        <v>208.46369000000001</v>
      </c>
      <c r="Z3674" s="93">
        <f t="shared" si="2021"/>
        <v>29</v>
      </c>
      <c r="AA3674" s="94">
        <f t="shared" si="2025"/>
        <v>355.61453</v>
      </c>
      <c r="AB3674" s="97">
        <f>ROUND((S3674*$AB$2)+Z3674,0)</f>
        <v>46</v>
      </c>
      <c r="AC3674" s="98">
        <f t="shared" si="2026"/>
        <v>564.07821999999999</v>
      </c>
      <c r="AD3674" s="77" t="s">
        <v>5891</v>
      </c>
      <c r="AE3674" s="54">
        <v>564.07821999999999</v>
      </c>
      <c r="AF3674" s="17"/>
    </row>
    <row r="3675" spans="1:32" ht="16.899999999999999" customHeight="1" x14ac:dyDescent="0.3">
      <c r="A3675" s="73" t="s">
        <v>7</v>
      </c>
      <c r="B3675" s="74" t="s">
        <v>1546</v>
      </c>
      <c r="C3675" s="48" t="s">
        <v>40</v>
      </c>
      <c r="D3675" s="48">
        <v>100</v>
      </c>
      <c r="E3675" s="48">
        <v>621</v>
      </c>
      <c r="F3675" s="48" t="s">
        <v>6128</v>
      </c>
      <c r="G3675" s="48" t="s">
        <v>112</v>
      </c>
      <c r="H3675" s="75">
        <f t="shared" si="2027"/>
        <v>4.1666666666666664E-2</v>
      </c>
      <c r="I3675" s="74">
        <v>25</v>
      </c>
      <c r="J3675" s="74">
        <v>24</v>
      </c>
      <c r="K3675" s="48">
        <f t="shared" si="2030"/>
        <v>24</v>
      </c>
      <c r="L3675" s="48">
        <f t="shared" ref="L3675:L3682" si="2031">$L$3</f>
        <v>-4</v>
      </c>
      <c r="M3675" s="48">
        <f t="shared" si="2023"/>
        <v>20</v>
      </c>
      <c r="N3675" s="48">
        <v>2</v>
      </c>
      <c r="O3675" s="56">
        <v>20.582000000000001</v>
      </c>
      <c r="P3675" s="48" t="str">
        <f t="shared" si="2015"/>
        <v>3081 GR</v>
      </c>
      <c r="Q3675" s="76">
        <v>14</v>
      </c>
      <c r="R3675" s="76">
        <v>97</v>
      </c>
      <c r="S3675" s="49">
        <f t="shared" si="2028"/>
        <v>0.26269230769230767</v>
      </c>
      <c r="T3675" s="49">
        <f t="shared" si="2016"/>
        <v>26.269230769230766</v>
      </c>
      <c r="U3675" s="49">
        <v>127.03846153846152</v>
      </c>
      <c r="V3675" s="49">
        <f t="shared" si="2004"/>
        <v>1.2703846153846152</v>
      </c>
      <c r="W3675" s="49">
        <f t="shared" si="2029"/>
        <v>5.2538461538461529</v>
      </c>
      <c r="X3675" s="90">
        <f>ROUND(S3675*$X$3,0)</f>
        <v>2</v>
      </c>
      <c r="Y3675" s="91">
        <f t="shared" si="2024"/>
        <v>41.164000000000001</v>
      </c>
      <c r="Z3675" s="93">
        <f t="shared" si="2021"/>
        <v>7</v>
      </c>
      <c r="AA3675" s="94">
        <f t="shared" si="2025"/>
        <v>144.07400000000001</v>
      </c>
      <c r="AB3675" s="97">
        <f t="shared" ref="AB3675:AB3682" si="2032">ROUND((S3675*$AB$4)+Z3675,0)</f>
        <v>8</v>
      </c>
      <c r="AC3675" s="98">
        <f t="shared" si="2026"/>
        <v>164.65600000000001</v>
      </c>
      <c r="AD3675" s="77" t="s">
        <v>3</v>
      </c>
      <c r="AE3675" s="54">
        <v>164.65600000000001</v>
      </c>
      <c r="AF3675" s="17"/>
    </row>
    <row r="3676" spans="1:32" ht="16.899999999999999" customHeight="1" x14ac:dyDescent="0.3">
      <c r="A3676" s="73" t="s">
        <v>35</v>
      </c>
      <c r="B3676" s="74" t="s">
        <v>4961</v>
      </c>
      <c r="C3676" s="48" t="s">
        <v>1797</v>
      </c>
      <c r="D3676" s="48">
        <v>60</v>
      </c>
      <c r="E3676" s="48">
        <v>4445</v>
      </c>
      <c r="F3676" s="48" t="s">
        <v>5912</v>
      </c>
      <c r="G3676" s="48" t="s">
        <v>122</v>
      </c>
      <c r="H3676" s="75">
        <f t="shared" si="2027"/>
        <v>0.14285714285714285</v>
      </c>
      <c r="I3676" s="74">
        <v>32</v>
      </c>
      <c r="J3676" s="74">
        <v>28</v>
      </c>
      <c r="K3676" s="48">
        <f t="shared" si="2030"/>
        <v>28</v>
      </c>
      <c r="L3676" s="48">
        <f t="shared" si="2031"/>
        <v>-4</v>
      </c>
      <c r="M3676" s="48">
        <f t="shared" si="2023"/>
        <v>24</v>
      </c>
      <c r="N3676" s="48">
        <v>1</v>
      </c>
      <c r="O3676" s="56">
        <v>12.01</v>
      </c>
      <c r="P3676" s="48" t="str">
        <f t="shared" si="2015"/>
        <v>F2211/8 GR</v>
      </c>
      <c r="Q3676" s="76">
        <v>1</v>
      </c>
      <c r="R3676" s="76">
        <v>2</v>
      </c>
      <c r="S3676" s="49">
        <f t="shared" si="2028"/>
        <v>1.3076923076923076E-2</v>
      </c>
      <c r="T3676" s="49">
        <f t="shared" si="2016"/>
        <v>0.7846153846153846</v>
      </c>
      <c r="U3676" s="49">
        <v>51.784615384615385</v>
      </c>
      <c r="V3676" s="49">
        <f t="shared" si="2004"/>
        <v>0.86307692307692307</v>
      </c>
      <c r="W3676" s="49">
        <f>S3676*M3676</f>
        <v>0.31384615384615383</v>
      </c>
      <c r="X3676" s="90">
        <f>ROUNDUP(S3676*$X$4,0)</f>
        <v>1</v>
      </c>
      <c r="Y3676" s="91">
        <f t="shared" si="2024"/>
        <v>12.01</v>
      </c>
      <c r="Z3676" s="93">
        <f t="shared" si="2021"/>
        <v>1</v>
      </c>
      <c r="AA3676" s="94">
        <f t="shared" si="2025"/>
        <v>12.01</v>
      </c>
      <c r="AB3676" s="97">
        <f t="shared" si="2032"/>
        <v>1</v>
      </c>
      <c r="AC3676" s="98">
        <f t="shared" si="2026"/>
        <v>12.01</v>
      </c>
      <c r="AD3676" s="77" t="s">
        <v>3</v>
      </c>
      <c r="AE3676" s="54">
        <v>12.01</v>
      </c>
      <c r="AF3676" s="17"/>
    </row>
    <row r="3677" spans="1:32" ht="16.899999999999999" customHeight="1" x14ac:dyDescent="0.3">
      <c r="A3677" s="73" t="s">
        <v>35</v>
      </c>
      <c r="B3677" s="74" t="s">
        <v>4964</v>
      </c>
      <c r="C3677" s="48" t="s">
        <v>1797</v>
      </c>
      <c r="D3677" s="48">
        <v>50</v>
      </c>
      <c r="E3677" s="48">
        <v>4445</v>
      </c>
      <c r="F3677" s="48" t="s">
        <v>5912</v>
      </c>
      <c r="G3677" s="48" t="s">
        <v>122</v>
      </c>
      <c r="H3677" s="75">
        <f t="shared" si="2027"/>
        <v>0.14285714285714285</v>
      </c>
      <c r="I3677" s="74">
        <v>32</v>
      </c>
      <c r="J3677" s="74">
        <v>28</v>
      </c>
      <c r="K3677" s="48">
        <f t="shared" si="2030"/>
        <v>28</v>
      </c>
      <c r="L3677" s="48">
        <f t="shared" si="2031"/>
        <v>-4</v>
      </c>
      <c r="M3677" s="48">
        <f t="shared" si="2023"/>
        <v>24</v>
      </c>
      <c r="N3677" s="48">
        <v>2</v>
      </c>
      <c r="O3677" s="56">
        <v>12.01</v>
      </c>
      <c r="P3677" s="48" t="str">
        <f t="shared" si="2015"/>
        <v>F2213/16 YL</v>
      </c>
      <c r="Q3677" s="76">
        <v>3</v>
      </c>
      <c r="R3677" s="76">
        <v>13</v>
      </c>
      <c r="S3677" s="49">
        <f t="shared" si="2028"/>
        <v>4.7307692307692308E-2</v>
      </c>
      <c r="T3677" s="49">
        <f t="shared" si="2016"/>
        <v>2.3653846153846154</v>
      </c>
      <c r="U3677" s="49">
        <v>177.21153846153845</v>
      </c>
      <c r="V3677" s="49">
        <f t="shared" si="2004"/>
        <v>3.5442307692307691</v>
      </c>
      <c r="W3677" s="49">
        <f>S3677*M3677</f>
        <v>1.1353846153846154</v>
      </c>
      <c r="X3677" s="90">
        <f t="shared" ref="X3677:X3682" si="2033">ROUND(S3677*$X$4,0)</f>
        <v>0</v>
      </c>
      <c r="Y3677" s="91">
        <f t="shared" si="2024"/>
        <v>0</v>
      </c>
      <c r="Z3677" s="93">
        <f t="shared" si="2021"/>
        <v>1</v>
      </c>
      <c r="AA3677" s="94">
        <f t="shared" si="2025"/>
        <v>12.01</v>
      </c>
      <c r="AB3677" s="97">
        <f t="shared" si="2032"/>
        <v>1</v>
      </c>
      <c r="AC3677" s="98">
        <f t="shared" si="2026"/>
        <v>12.01</v>
      </c>
      <c r="AD3677" s="77" t="s">
        <v>3</v>
      </c>
      <c r="AE3677" s="54">
        <v>12.01</v>
      </c>
      <c r="AF3677" s="17"/>
    </row>
    <row r="3678" spans="1:32" ht="16.899999999999999" customHeight="1" x14ac:dyDescent="0.3">
      <c r="A3678" s="73" t="s">
        <v>35</v>
      </c>
      <c r="B3678" s="74" t="s">
        <v>5004</v>
      </c>
      <c r="C3678" s="48" t="s">
        <v>1797</v>
      </c>
      <c r="D3678" s="48">
        <v>70</v>
      </c>
      <c r="E3678" s="48">
        <v>4445</v>
      </c>
      <c r="F3678" s="48" t="s">
        <v>5912</v>
      </c>
      <c r="G3678" s="48" t="s">
        <v>122</v>
      </c>
      <c r="H3678" s="75">
        <f t="shared" si="2027"/>
        <v>0.14285714285714285</v>
      </c>
      <c r="I3678" s="74">
        <v>32</v>
      </c>
      <c r="J3678" s="74">
        <v>28</v>
      </c>
      <c r="K3678" s="48">
        <f t="shared" si="2030"/>
        <v>28</v>
      </c>
      <c r="L3678" s="48">
        <f t="shared" si="2031"/>
        <v>-4</v>
      </c>
      <c r="M3678" s="48">
        <f t="shared" si="2023"/>
        <v>24</v>
      </c>
      <c r="N3678" s="48">
        <v>0</v>
      </c>
      <c r="O3678" s="56">
        <v>12.01</v>
      </c>
      <c r="P3678" s="48" t="str">
        <f t="shared" si="2015"/>
        <v>F2211/16 WH</v>
      </c>
      <c r="Q3678" s="76">
        <v>2</v>
      </c>
      <c r="R3678" s="76">
        <v>8</v>
      </c>
      <c r="S3678" s="49">
        <f t="shared" si="2028"/>
        <v>3.0769230769230771E-2</v>
      </c>
      <c r="T3678" s="49">
        <f t="shared" si="2016"/>
        <v>2.1538461538461542</v>
      </c>
      <c r="U3678" s="49">
        <v>36.047692307692301</v>
      </c>
      <c r="V3678" s="49">
        <f t="shared" si="2004"/>
        <v>0.51496703296703283</v>
      </c>
      <c r="W3678" s="49">
        <f>S3678*M3678</f>
        <v>0.7384615384615385</v>
      </c>
      <c r="X3678" s="90">
        <f t="shared" si="2033"/>
        <v>0</v>
      </c>
      <c r="Y3678" s="91">
        <f t="shared" si="2024"/>
        <v>0</v>
      </c>
      <c r="Z3678" s="93">
        <f t="shared" si="2021"/>
        <v>1</v>
      </c>
      <c r="AA3678" s="94">
        <f t="shared" si="2025"/>
        <v>12.01</v>
      </c>
      <c r="AB3678" s="97">
        <f t="shared" si="2032"/>
        <v>1</v>
      </c>
      <c r="AC3678" s="98">
        <f t="shared" si="2026"/>
        <v>12.01</v>
      </c>
      <c r="AD3678" s="77" t="s">
        <v>3</v>
      </c>
      <c r="AE3678" s="54">
        <v>12.01</v>
      </c>
      <c r="AF3678" s="17"/>
    </row>
    <row r="3679" spans="1:32" ht="16.899999999999999" customHeight="1" x14ac:dyDescent="0.3">
      <c r="A3679" s="73" t="s">
        <v>35</v>
      </c>
      <c r="B3679" s="74" t="s">
        <v>5090</v>
      </c>
      <c r="C3679" s="48" t="s">
        <v>1797</v>
      </c>
      <c r="D3679" s="48">
        <v>60</v>
      </c>
      <c r="E3679" s="48">
        <v>4445</v>
      </c>
      <c r="F3679" s="48" t="s">
        <v>5912</v>
      </c>
      <c r="G3679" s="48" t="s">
        <v>122</v>
      </c>
      <c r="H3679" s="75">
        <f t="shared" si="2027"/>
        <v>0.14285714285714285</v>
      </c>
      <c r="I3679" s="74">
        <v>32</v>
      </c>
      <c r="J3679" s="74">
        <v>28</v>
      </c>
      <c r="K3679" s="48">
        <f t="shared" si="2030"/>
        <v>28</v>
      </c>
      <c r="L3679" s="48">
        <f t="shared" si="2031"/>
        <v>-4</v>
      </c>
      <c r="M3679" s="48">
        <f t="shared" si="2023"/>
        <v>24</v>
      </c>
      <c r="N3679" s="48">
        <v>1</v>
      </c>
      <c r="O3679" s="56">
        <v>12.01</v>
      </c>
      <c r="P3679" s="48" t="str">
        <f t="shared" si="2015"/>
        <v>F2211/8 RD</v>
      </c>
      <c r="Q3679" s="76">
        <v>2</v>
      </c>
      <c r="R3679" s="76">
        <v>12</v>
      </c>
      <c r="S3679" s="49">
        <f t="shared" si="2028"/>
        <v>3.5384615384615382E-2</v>
      </c>
      <c r="T3679" s="49">
        <f t="shared" si="2016"/>
        <v>2.1230769230769231</v>
      </c>
      <c r="U3679" s="49">
        <v>76.760769230769228</v>
      </c>
      <c r="V3679" s="49">
        <f t="shared" si="2004"/>
        <v>1.2793461538461537</v>
      </c>
      <c r="W3679" s="49">
        <f t="shared" ref="W3679:W3686" si="2034">S3679*M3679</f>
        <v>0.84923076923076923</v>
      </c>
      <c r="X3679" s="90">
        <f t="shared" si="2033"/>
        <v>0</v>
      </c>
      <c r="Y3679" s="91">
        <f t="shared" si="2024"/>
        <v>0</v>
      </c>
      <c r="Z3679" s="93">
        <f t="shared" si="2021"/>
        <v>1</v>
      </c>
      <c r="AA3679" s="94">
        <f t="shared" si="2025"/>
        <v>12.01</v>
      </c>
      <c r="AB3679" s="97">
        <f t="shared" si="2032"/>
        <v>1</v>
      </c>
      <c r="AC3679" s="98">
        <f t="shared" si="2026"/>
        <v>12.01</v>
      </c>
      <c r="AD3679" s="77" t="s">
        <v>3</v>
      </c>
      <c r="AE3679" s="54">
        <v>12.01</v>
      </c>
      <c r="AF3679" s="17"/>
    </row>
    <row r="3680" spans="1:32" ht="16.899999999999999" customHeight="1" x14ac:dyDescent="0.3">
      <c r="A3680" s="73" t="s">
        <v>35</v>
      </c>
      <c r="B3680" s="74" t="s">
        <v>5650</v>
      </c>
      <c r="C3680" s="48" t="s">
        <v>34</v>
      </c>
      <c r="D3680" s="48">
        <v>1000</v>
      </c>
      <c r="E3680" s="48">
        <v>4445</v>
      </c>
      <c r="F3680" s="48" t="s">
        <v>5912</v>
      </c>
      <c r="G3680" s="48" t="s">
        <v>122</v>
      </c>
      <c r="H3680" s="75">
        <f t="shared" si="2027"/>
        <v>0.16470588235294117</v>
      </c>
      <c r="I3680" s="74">
        <v>99</v>
      </c>
      <c r="J3680" s="74">
        <v>85</v>
      </c>
      <c r="K3680" s="48">
        <f t="shared" si="2030"/>
        <v>85</v>
      </c>
      <c r="L3680" s="48">
        <f t="shared" si="2031"/>
        <v>-4</v>
      </c>
      <c r="M3680" s="48">
        <f t="shared" si="2023"/>
        <v>81</v>
      </c>
      <c r="N3680" s="48">
        <v>2</v>
      </c>
      <c r="O3680" s="56">
        <v>114.03</v>
      </c>
      <c r="P3680" s="48" t="str">
        <f t="shared" si="2015"/>
        <v>TFT20026 NA</v>
      </c>
      <c r="Q3680" s="76">
        <v>1</v>
      </c>
      <c r="R3680" s="76">
        <v>5</v>
      </c>
      <c r="S3680" s="49">
        <f t="shared" si="2028"/>
        <v>1.6538461538461537E-2</v>
      </c>
      <c r="T3680" s="49">
        <f t="shared" si="2016"/>
        <v>16.538461538461537</v>
      </c>
      <c r="U3680" s="49">
        <v>87.192307692307693</v>
      </c>
      <c r="V3680" s="49">
        <f t="shared" si="2004"/>
        <v>8.7192307692307694E-2</v>
      </c>
      <c r="W3680" s="49">
        <f t="shared" si="2034"/>
        <v>1.3396153846153844</v>
      </c>
      <c r="X3680" s="90">
        <f t="shared" si="2033"/>
        <v>0</v>
      </c>
      <c r="Y3680" s="91">
        <f t="shared" si="2024"/>
        <v>0</v>
      </c>
      <c r="Z3680" s="93">
        <f t="shared" si="2021"/>
        <v>1</v>
      </c>
      <c r="AA3680" s="94">
        <f t="shared" si="2025"/>
        <v>114.03</v>
      </c>
      <c r="AB3680" s="97">
        <f t="shared" si="2032"/>
        <v>1</v>
      </c>
      <c r="AC3680" s="98">
        <f t="shared" si="2026"/>
        <v>114.03</v>
      </c>
      <c r="AD3680" s="77" t="s">
        <v>3</v>
      </c>
      <c r="AE3680" s="54">
        <v>114.03</v>
      </c>
      <c r="AF3680" s="17"/>
    </row>
    <row r="3681" spans="1:32" ht="16.899999999999999" customHeight="1" x14ac:dyDescent="0.3">
      <c r="A3681" s="73" t="s">
        <v>7</v>
      </c>
      <c r="B3681" s="74" t="s">
        <v>3610</v>
      </c>
      <c r="C3681" s="48" t="s">
        <v>1797</v>
      </c>
      <c r="D3681" s="48">
        <v>50</v>
      </c>
      <c r="E3681" s="48">
        <v>4445</v>
      </c>
      <c r="F3681" s="48" t="s">
        <v>5912</v>
      </c>
      <c r="G3681" s="48" t="s">
        <v>122</v>
      </c>
      <c r="H3681" s="75">
        <f t="shared" si="2027"/>
        <v>4.4749999999999996</v>
      </c>
      <c r="I3681" s="74">
        <v>219</v>
      </c>
      <c r="J3681" s="74">
        <v>40</v>
      </c>
      <c r="K3681" s="48">
        <f t="shared" si="2030"/>
        <v>40</v>
      </c>
      <c r="L3681" s="48">
        <f t="shared" si="2031"/>
        <v>-4</v>
      </c>
      <c r="M3681" s="48">
        <f t="shared" si="2023"/>
        <v>36</v>
      </c>
      <c r="N3681" s="48">
        <v>4</v>
      </c>
      <c r="O3681" s="56">
        <v>12.08</v>
      </c>
      <c r="P3681" s="48" t="str">
        <f t="shared" si="2015"/>
        <v>F2213/16 CL</v>
      </c>
      <c r="Q3681" s="76">
        <v>8</v>
      </c>
      <c r="R3681" s="76">
        <v>15</v>
      </c>
      <c r="S3681" s="49">
        <f t="shared" si="2028"/>
        <v>0.10346153846153847</v>
      </c>
      <c r="T3681" s="49">
        <f t="shared" si="2016"/>
        <v>5.1730769230769234</v>
      </c>
      <c r="U3681" s="49">
        <v>406.16230769230765</v>
      </c>
      <c r="V3681" s="49">
        <f t="shared" si="2004"/>
        <v>8.1232461538461536</v>
      </c>
      <c r="W3681" s="49">
        <f t="shared" si="2034"/>
        <v>3.7246153846153849</v>
      </c>
      <c r="X3681" s="90">
        <f t="shared" si="2033"/>
        <v>1</v>
      </c>
      <c r="Y3681" s="91">
        <f t="shared" si="2024"/>
        <v>12.08</v>
      </c>
      <c r="Z3681" s="93">
        <f t="shared" si="2021"/>
        <v>5</v>
      </c>
      <c r="AA3681" s="94">
        <f t="shared" si="2025"/>
        <v>60.4</v>
      </c>
      <c r="AB3681" s="97">
        <f t="shared" si="2032"/>
        <v>6</v>
      </c>
      <c r="AC3681" s="98">
        <f t="shared" si="2026"/>
        <v>72.48</v>
      </c>
      <c r="AD3681" s="77" t="s">
        <v>3</v>
      </c>
      <c r="AE3681" s="54">
        <v>72.48</v>
      </c>
      <c r="AF3681" s="17"/>
    </row>
    <row r="3682" spans="1:32" ht="16.899999999999999" customHeight="1" x14ac:dyDescent="0.3">
      <c r="A3682" s="73" t="s">
        <v>35</v>
      </c>
      <c r="B3682" s="74" t="s">
        <v>3106</v>
      </c>
      <c r="C3682" s="48" t="s">
        <v>1797</v>
      </c>
      <c r="D3682" s="48">
        <v>1000</v>
      </c>
      <c r="E3682" s="48">
        <v>7880</v>
      </c>
      <c r="F3682" s="48" t="s">
        <v>5908</v>
      </c>
      <c r="G3682" s="48" t="s">
        <v>122</v>
      </c>
      <c r="H3682" s="75">
        <f t="shared" si="2027"/>
        <v>0.55555555555555558</v>
      </c>
      <c r="I3682" s="74">
        <v>140</v>
      </c>
      <c r="J3682" s="74">
        <v>90</v>
      </c>
      <c r="K3682" s="48">
        <f t="shared" si="2030"/>
        <v>90</v>
      </c>
      <c r="L3682" s="48">
        <f t="shared" si="2031"/>
        <v>-4</v>
      </c>
      <c r="M3682" s="48">
        <f t="shared" si="2023"/>
        <v>86</v>
      </c>
      <c r="N3682" s="48">
        <v>1</v>
      </c>
      <c r="O3682" s="56">
        <v>173.47143</v>
      </c>
      <c r="P3682" s="48" t="str">
        <f t="shared" si="2015"/>
        <v>F221B3/8 CL</v>
      </c>
      <c r="Q3682" s="76">
        <v>2</v>
      </c>
      <c r="R3682" s="76">
        <v>0</v>
      </c>
      <c r="S3682" s="49">
        <f t="shared" si="2028"/>
        <v>2.1538461538461538E-2</v>
      </c>
      <c r="T3682" s="49">
        <f t="shared" si="2016"/>
        <v>21.538461538461537</v>
      </c>
      <c r="U3682" s="49">
        <v>48.153846153846146</v>
      </c>
      <c r="V3682" s="49">
        <f t="shared" si="2004"/>
        <v>4.8153846153846144E-2</v>
      </c>
      <c r="W3682" s="49">
        <f t="shared" si="2034"/>
        <v>1.8523076923076922</v>
      </c>
      <c r="X3682" s="90">
        <f t="shared" si="2033"/>
        <v>0</v>
      </c>
      <c r="Y3682" s="91">
        <f t="shared" si="2024"/>
        <v>0</v>
      </c>
      <c r="Z3682" s="93">
        <f t="shared" si="2021"/>
        <v>2</v>
      </c>
      <c r="AA3682" s="94">
        <f t="shared" si="2025"/>
        <v>346.94286</v>
      </c>
      <c r="AB3682" s="97">
        <f t="shared" si="2032"/>
        <v>2</v>
      </c>
      <c r="AC3682" s="98">
        <f t="shared" si="2026"/>
        <v>346.94286</v>
      </c>
      <c r="AD3682" s="77" t="s">
        <v>3</v>
      </c>
      <c r="AE3682" s="54">
        <v>346.94286</v>
      </c>
      <c r="AF3682" s="17"/>
    </row>
    <row r="3683" spans="1:32" ht="16.899999999999999" customHeight="1" x14ac:dyDescent="0.3">
      <c r="A3683" s="73" t="s">
        <v>35</v>
      </c>
      <c r="B3683" s="74" t="s">
        <v>2222</v>
      </c>
      <c r="C3683" s="48" t="s">
        <v>464</v>
      </c>
      <c r="D3683" s="48">
        <v>100</v>
      </c>
      <c r="E3683" s="48">
        <v>4013</v>
      </c>
      <c r="F3683" s="48" t="s">
        <v>6180</v>
      </c>
      <c r="G3683" s="48" t="s">
        <v>65</v>
      </c>
      <c r="H3683" s="75">
        <f t="shared" si="2027"/>
        <v>0</v>
      </c>
      <c r="I3683" s="74">
        <v>5</v>
      </c>
      <c r="J3683" s="74">
        <v>5</v>
      </c>
      <c r="K3683" s="48">
        <f t="shared" si="2030"/>
        <v>5</v>
      </c>
      <c r="L3683" s="48"/>
      <c r="M3683" s="48">
        <f t="shared" si="2023"/>
        <v>5</v>
      </c>
      <c r="N3683" s="48">
        <v>5</v>
      </c>
      <c r="O3683" s="56">
        <v>12.26257</v>
      </c>
      <c r="P3683" s="48" t="str">
        <f t="shared" si="2015"/>
        <v>5854 OR</v>
      </c>
      <c r="Q3683" s="76">
        <v>73</v>
      </c>
      <c r="R3683" s="76">
        <v>129</v>
      </c>
      <c r="S3683" s="49">
        <f t="shared" si="2028"/>
        <v>0.93499999999999994</v>
      </c>
      <c r="T3683" s="49">
        <f t="shared" si="2016"/>
        <v>93.5</v>
      </c>
      <c r="U3683" s="49">
        <v>123.11538461538461</v>
      </c>
      <c r="V3683" s="49">
        <f t="shared" si="2004"/>
        <v>1.231153846153846</v>
      </c>
      <c r="W3683" s="49">
        <f t="shared" si="2034"/>
        <v>4.6749999999999998</v>
      </c>
      <c r="X3683" s="90">
        <f>ROUND(S3683*$X$2,0)</f>
        <v>7</v>
      </c>
      <c r="Y3683" s="91">
        <f t="shared" si="2024"/>
        <v>85.837990000000005</v>
      </c>
      <c r="Z3683" s="93">
        <f t="shared" si="2021"/>
        <v>12</v>
      </c>
      <c r="AA3683" s="94">
        <f t="shared" si="2025"/>
        <v>147.15084000000002</v>
      </c>
      <c r="AB3683" s="97">
        <f>ROUND((S3683*$AB$2)+Z3683,0)</f>
        <v>19</v>
      </c>
      <c r="AC3683" s="98">
        <f t="shared" si="2026"/>
        <v>232.98883000000001</v>
      </c>
      <c r="AD3683" s="77" t="s">
        <v>5891</v>
      </c>
      <c r="AE3683" s="54">
        <v>232.98883000000001</v>
      </c>
      <c r="AF3683" s="17"/>
    </row>
    <row r="3684" spans="1:32" ht="16.899999999999999" customHeight="1" x14ac:dyDescent="0.3">
      <c r="A3684" s="73" t="s">
        <v>35</v>
      </c>
      <c r="B3684" s="74" t="s">
        <v>5063</v>
      </c>
      <c r="C3684" s="48" t="s">
        <v>34</v>
      </c>
      <c r="D3684" s="48">
        <v>50</v>
      </c>
      <c r="E3684" s="48">
        <v>3001</v>
      </c>
      <c r="F3684" s="48" t="s">
        <v>6123</v>
      </c>
      <c r="G3684" s="48" t="s">
        <v>3680</v>
      </c>
      <c r="H3684" s="75">
        <f t="shared" si="2027"/>
        <v>0</v>
      </c>
      <c r="I3684" s="74">
        <v>24</v>
      </c>
      <c r="J3684" s="74">
        <v>24</v>
      </c>
      <c r="K3684" s="48">
        <f>I3684</f>
        <v>24</v>
      </c>
      <c r="L3684" s="48">
        <f>$L$3</f>
        <v>-4</v>
      </c>
      <c r="M3684" s="48">
        <f t="shared" si="2023"/>
        <v>20</v>
      </c>
      <c r="N3684" s="48">
        <v>13</v>
      </c>
      <c r="O3684" s="56">
        <v>4.8499999999999996</v>
      </c>
      <c r="P3684" s="48" t="str">
        <f t="shared" si="2015"/>
        <v>G1301/8 BK</v>
      </c>
      <c r="Q3684" s="76">
        <v>56</v>
      </c>
      <c r="R3684" s="76">
        <v>96</v>
      </c>
      <c r="S3684" s="49">
        <f t="shared" si="2028"/>
        <v>0.7138461538461538</v>
      </c>
      <c r="T3684" s="49">
        <f t="shared" si="2016"/>
        <v>35.692307692307693</v>
      </c>
      <c r="U3684" s="49">
        <v>40.384615384615387</v>
      </c>
      <c r="V3684" s="49">
        <f t="shared" si="2004"/>
        <v>0.80769230769230771</v>
      </c>
      <c r="W3684" s="49">
        <f t="shared" si="2034"/>
        <v>14.276923076923076</v>
      </c>
      <c r="X3684" s="90">
        <f>ROUND(S3684*$X$3,0)</f>
        <v>4</v>
      </c>
      <c r="Y3684" s="91">
        <f t="shared" si="2024"/>
        <v>19.399999999999999</v>
      </c>
      <c r="Z3684" s="93">
        <f t="shared" si="2021"/>
        <v>18</v>
      </c>
      <c r="AA3684" s="94">
        <f t="shared" si="2025"/>
        <v>87.3</v>
      </c>
      <c r="AB3684" s="97">
        <f>ROUND((S3684*$AB$4)+Z3684,0)</f>
        <v>22</v>
      </c>
      <c r="AC3684" s="98">
        <f t="shared" si="2026"/>
        <v>106.69999999999999</v>
      </c>
      <c r="AD3684" s="77" t="s">
        <v>3</v>
      </c>
      <c r="AE3684" s="54">
        <v>106.69999999999999</v>
      </c>
      <c r="AF3684" s="17"/>
    </row>
    <row r="3685" spans="1:32" ht="16.899999999999999" customHeight="1" x14ac:dyDescent="0.3">
      <c r="A3685" s="73" t="s">
        <v>35</v>
      </c>
      <c r="B3685" s="74" t="s">
        <v>4444</v>
      </c>
      <c r="C3685" s="48" t="s">
        <v>3403</v>
      </c>
      <c r="D3685" s="48">
        <v>100</v>
      </c>
      <c r="E3685" s="48">
        <v>4003</v>
      </c>
      <c r="F3685" s="48" t="s">
        <v>5909</v>
      </c>
      <c r="G3685" s="48" t="s">
        <v>65</v>
      </c>
      <c r="H3685" s="75">
        <f t="shared" si="2027"/>
        <v>0</v>
      </c>
      <c r="I3685" s="74">
        <v>5</v>
      </c>
      <c r="J3685" s="74">
        <v>5</v>
      </c>
      <c r="K3685" s="48">
        <f>J3685</f>
        <v>5</v>
      </c>
      <c r="L3685" s="48"/>
      <c r="M3685" s="48">
        <f t="shared" si="2023"/>
        <v>5</v>
      </c>
      <c r="N3685" s="48">
        <v>2</v>
      </c>
      <c r="O3685" s="56">
        <v>18.876380000000001</v>
      </c>
      <c r="P3685" s="48" t="str">
        <f t="shared" si="2015"/>
        <v>79050 SL</v>
      </c>
      <c r="Q3685" s="76">
        <v>16</v>
      </c>
      <c r="R3685" s="76">
        <v>119</v>
      </c>
      <c r="S3685" s="49">
        <f t="shared" si="2028"/>
        <v>0.30961538461538463</v>
      </c>
      <c r="T3685" s="49">
        <f t="shared" si="2016"/>
        <v>30.961538461538463</v>
      </c>
      <c r="U3685" s="49">
        <v>74.807692307692307</v>
      </c>
      <c r="V3685" s="49">
        <f t="shared" si="2004"/>
        <v>0.74807692307692308</v>
      </c>
      <c r="W3685" s="49">
        <f t="shared" si="2034"/>
        <v>1.5480769230769231</v>
      </c>
      <c r="X3685" s="90">
        <f>ROUND(S3685*$X$2,0)</f>
        <v>2</v>
      </c>
      <c r="Y3685" s="91">
        <f t="shared" si="2024"/>
        <v>37.752760000000002</v>
      </c>
      <c r="Z3685" s="93">
        <f t="shared" si="2021"/>
        <v>4</v>
      </c>
      <c r="AA3685" s="94">
        <f t="shared" si="2025"/>
        <v>75.505520000000004</v>
      </c>
      <c r="AB3685" s="97">
        <f>ROUND((S3685*$AB$2)+Z3685,0)</f>
        <v>6</v>
      </c>
      <c r="AC3685" s="98">
        <f t="shared" si="2026"/>
        <v>113.25828000000001</v>
      </c>
      <c r="AD3685" s="77" t="s">
        <v>5891</v>
      </c>
      <c r="AE3685" s="54">
        <v>113.25828000000001</v>
      </c>
      <c r="AF3685" s="17"/>
    </row>
    <row r="3686" spans="1:32" ht="16.899999999999999" customHeight="1" x14ac:dyDescent="0.3">
      <c r="A3686" s="73" t="s">
        <v>7</v>
      </c>
      <c r="B3686" s="74" t="s">
        <v>1467</v>
      </c>
      <c r="C3686" s="48" t="s">
        <v>10</v>
      </c>
      <c r="D3686" s="48">
        <v>100</v>
      </c>
      <c r="E3686" s="48">
        <v>2834</v>
      </c>
      <c r="F3686" s="48" t="s">
        <v>6126</v>
      </c>
      <c r="G3686" s="48">
        <v>2</v>
      </c>
      <c r="H3686" s="75">
        <f t="shared" si="2027"/>
        <v>0</v>
      </c>
      <c r="I3686" s="74">
        <v>35</v>
      </c>
      <c r="J3686" s="74">
        <f>I3686</f>
        <v>35</v>
      </c>
      <c r="K3686" s="48">
        <f>I3686</f>
        <v>35</v>
      </c>
      <c r="L3686" s="48"/>
      <c r="M3686" s="48">
        <f t="shared" si="2023"/>
        <v>35</v>
      </c>
      <c r="N3686" s="48">
        <v>3</v>
      </c>
      <c r="O3686" s="56">
        <v>42.728749999999998</v>
      </c>
      <c r="P3686" s="48" t="str">
        <f t="shared" si="2015"/>
        <v>1064 SL</v>
      </c>
      <c r="Q3686" s="76">
        <v>19</v>
      </c>
      <c r="R3686" s="76">
        <v>44</v>
      </c>
      <c r="S3686" s="49">
        <f t="shared" si="2028"/>
        <v>0.25538461538461538</v>
      </c>
      <c r="T3686" s="49">
        <f t="shared" si="2016"/>
        <v>25.538461538461537</v>
      </c>
      <c r="U3686" s="49">
        <v>150.92307692307691</v>
      </c>
      <c r="V3686" s="49">
        <f t="shared" si="2004"/>
        <v>1.5092307692307692</v>
      </c>
      <c r="W3686" s="49">
        <f t="shared" si="2034"/>
        <v>8.9384615384615387</v>
      </c>
      <c r="X3686" s="90">
        <f>ROUND(S3686*$X$4,0)</f>
        <v>1</v>
      </c>
      <c r="Y3686" s="91">
        <f t="shared" si="2024"/>
        <v>42.728749999999998</v>
      </c>
      <c r="Z3686" s="93">
        <f t="shared" si="2021"/>
        <v>10</v>
      </c>
      <c r="AA3686" s="94">
        <f t="shared" si="2025"/>
        <v>427.28749999999997</v>
      </c>
      <c r="AB3686" s="97">
        <f t="shared" ref="AB3686:AB3711" si="2035">ROUND((S3686*$AB$4)+Z3686,0)</f>
        <v>11</v>
      </c>
      <c r="AC3686" s="98">
        <f t="shared" si="2026"/>
        <v>470.01624999999996</v>
      </c>
      <c r="AD3686" s="77" t="s">
        <v>3</v>
      </c>
      <c r="AE3686" s="54">
        <v>470.01624999999996</v>
      </c>
      <c r="AF3686" s="17"/>
    </row>
    <row r="3687" spans="1:32" ht="16.899999999999999" customHeight="1" x14ac:dyDescent="0.3">
      <c r="A3687" s="73" t="s">
        <v>35</v>
      </c>
      <c r="B3687" s="74" t="s">
        <v>5284</v>
      </c>
      <c r="C3687" s="48" t="s">
        <v>40</v>
      </c>
      <c r="D3687" s="48">
        <v>1000</v>
      </c>
      <c r="E3687" s="48">
        <v>621</v>
      </c>
      <c r="F3687" s="48" t="s">
        <v>6128</v>
      </c>
      <c r="G3687" s="48" t="s">
        <v>112</v>
      </c>
      <c r="H3687" s="75">
        <f t="shared" si="2027"/>
        <v>0.66666666666666663</v>
      </c>
      <c r="I3687" s="74">
        <v>40</v>
      </c>
      <c r="J3687" s="74">
        <v>24</v>
      </c>
      <c r="K3687" s="48">
        <f>J3687</f>
        <v>24</v>
      </c>
      <c r="L3687" s="48">
        <f>$L$3</f>
        <v>-4</v>
      </c>
      <c r="M3687" s="48">
        <f t="shared" si="2023"/>
        <v>20</v>
      </c>
      <c r="N3687" s="48">
        <v>65</v>
      </c>
      <c r="O3687" s="56">
        <v>21.47</v>
      </c>
      <c r="P3687" s="48" t="str">
        <f t="shared" si="2015"/>
        <v>3051/1 RD</v>
      </c>
      <c r="Q3687" s="76">
        <v>42</v>
      </c>
      <c r="R3687" s="76">
        <v>301</v>
      </c>
      <c r="S3687" s="49">
        <f t="shared" si="2028"/>
        <v>0.79961538461538462</v>
      </c>
      <c r="T3687" s="49">
        <f t="shared" si="2016"/>
        <v>799.61538461538464</v>
      </c>
      <c r="U3687" s="49">
        <v>1154.3461538461538</v>
      </c>
      <c r="V3687" s="49">
        <f t="shared" si="2004"/>
        <v>1.1543461538461539</v>
      </c>
      <c r="W3687" s="49">
        <f>V3687*M3687</f>
        <v>23.086923076923078</v>
      </c>
      <c r="X3687" s="90">
        <f>ROUND(S3687*$X$3,0)</f>
        <v>5</v>
      </c>
      <c r="Y3687" s="91">
        <f t="shared" si="2024"/>
        <v>107.35</v>
      </c>
      <c r="Z3687" s="93">
        <f t="shared" si="2021"/>
        <v>21</v>
      </c>
      <c r="AA3687" s="94">
        <f t="shared" si="2025"/>
        <v>450.87</v>
      </c>
      <c r="AB3687" s="97">
        <f t="shared" si="2035"/>
        <v>25</v>
      </c>
      <c r="AC3687" s="98">
        <f t="shared" si="2026"/>
        <v>536.75</v>
      </c>
      <c r="AD3687" s="77" t="s">
        <v>3</v>
      </c>
      <c r="AE3687" s="54">
        <v>536.75</v>
      </c>
      <c r="AF3687" s="17"/>
    </row>
    <row r="3688" spans="1:32" ht="16.899999999999999" customHeight="1" x14ac:dyDescent="0.3">
      <c r="A3688" s="73" t="s">
        <v>7</v>
      </c>
      <c r="B3688" s="74" t="s">
        <v>57</v>
      </c>
      <c r="C3688" s="48" t="s">
        <v>10</v>
      </c>
      <c r="D3688" s="48">
        <v>100</v>
      </c>
      <c r="E3688" s="48">
        <v>2834</v>
      </c>
      <c r="F3688" s="48" t="s">
        <v>6126</v>
      </c>
      <c r="G3688" s="48">
        <v>2</v>
      </c>
      <c r="H3688" s="75">
        <f t="shared" si="2027"/>
        <v>0</v>
      </c>
      <c r="I3688" s="74">
        <v>30</v>
      </c>
      <c r="J3688" s="74">
        <f t="shared" ref="J3688:J3690" si="2036">I3688</f>
        <v>30</v>
      </c>
      <c r="K3688" s="48">
        <f>I3688</f>
        <v>30</v>
      </c>
      <c r="L3688" s="48"/>
      <c r="M3688" s="48">
        <f t="shared" si="2023"/>
        <v>30</v>
      </c>
      <c r="N3688" s="48">
        <v>4</v>
      </c>
      <c r="O3688" s="56">
        <v>46.622190000000003</v>
      </c>
      <c r="P3688" s="48" t="str">
        <f t="shared" si="2015"/>
        <v>1716 SL</v>
      </c>
      <c r="Q3688" s="76">
        <v>10</v>
      </c>
      <c r="R3688" s="76">
        <v>43</v>
      </c>
      <c r="S3688" s="49">
        <f t="shared" si="2028"/>
        <v>0.15730769230769232</v>
      </c>
      <c r="T3688" s="49">
        <f t="shared" si="2016"/>
        <v>15.730769230769232</v>
      </c>
      <c r="U3688" s="49">
        <v>30.53846153846154</v>
      </c>
      <c r="V3688" s="49">
        <f t="shared" si="2004"/>
        <v>0.30538461538461542</v>
      </c>
      <c r="W3688" s="49">
        <f t="shared" ref="W3688:W3692" si="2037">S3688*M3688</f>
        <v>4.7192307692307693</v>
      </c>
      <c r="X3688" s="90">
        <f>ROUND(S3688*$X$4,0)</f>
        <v>1</v>
      </c>
      <c r="Y3688" s="91">
        <f t="shared" si="2024"/>
        <v>46.622190000000003</v>
      </c>
      <c r="Z3688" s="93">
        <f t="shared" si="2021"/>
        <v>6</v>
      </c>
      <c r="AA3688" s="94">
        <f t="shared" si="2025"/>
        <v>279.73314000000005</v>
      </c>
      <c r="AB3688" s="97">
        <f t="shared" si="2035"/>
        <v>7</v>
      </c>
      <c r="AC3688" s="98">
        <f t="shared" si="2026"/>
        <v>326.35533000000004</v>
      </c>
      <c r="AD3688" s="77" t="s">
        <v>3</v>
      </c>
      <c r="AE3688" s="54">
        <v>326.35533000000004</v>
      </c>
      <c r="AF3688" s="17"/>
    </row>
    <row r="3689" spans="1:32" ht="16.899999999999999" customHeight="1" x14ac:dyDescent="0.3">
      <c r="A3689" s="73" t="s">
        <v>35</v>
      </c>
      <c r="B3689" s="74" t="s">
        <v>3942</v>
      </c>
      <c r="C3689" s="48" t="s">
        <v>10</v>
      </c>
      <c r="D3689" s="48">
        <v>100</v>
      </c>
      <c r="E3689" s="48">
        <v>2834</v>
      </c>
      <c r="F3689" s="48" t="s">
        <v>6126</v>
      </c>
      <c r="G3689" s="48">
        <v>2</v>
      </c>
      <c r="H3689" s="75">
        <f t="shared" si="2027"/>
        <v>0</v>
      </c>
      <c r="I3689" s="74">
        <v>25</v>
      </c>
      <c r="J3689" s="74">
        <f t="shared" si="2036"/>
        <v>25</v>
      </c>
      <c r="K3689" s="48">
        <f>I3689</f>
        <v>25</v>
      </c>
      <c r="L3689" s="48"/>
      <c r="M3689" s="48">
        <f t="shared" si="2023"/>
        <v>25</v>
      </c>
      <c r="N3689" s="48">
        <v>0</v>
      </c>
      <c r="O3689" s="56">
        <v>17.605119999999999</v>
      </c>
      <c r="P3689" s="48" t="str">
        <f t="shared" si="2015"/>
        <v>6327 SL</v>
      </c>
      <c r="Q3689" s="76">
        <v>3</v>
      </c>
      <c r="R3689" s="76">
        <v>8</v>
      </c>
      <c r="S3689" s="49">
        <f t="shared" si="2028"/>
        <v>4.1538461538461538E-2</v>
      </c>
      <c r="T3689" s="49">
        <f t="shared" si="2016"/>
        <v>4.1538461538461542</v>
      </c>
      <c r="U3689" s="49">
        <v>69.92307692307692</v>
      </c>
      <c r="V3689" s="49">
        <f t="shared" si="2004"/>
        <v>0.69923076923076921</v>
      </c>
      <c r="W3689" s="49">
        <f t="shared" si="2037"/>
        <v>1.0384615384615385</v>
      </c>
      <c r="X3689" s="90">
        <f>ROUND(S3689*$X$4,0)</f>
        <v>0</v>
      </c>
      <c r="Y3689" s="91">
        <f t="shared" si="2024"/>
        <v>0</v>
      </c>
      <c r="Z3689" s="93">
        <f t="shared" si="2021"/>
        <v>1</v>
      </c>
      <c r="AA3689" s="94">
        <f t="shared" si="2025"/>
        <v>17.605119999999999</v>
      </c>
      <c r="AB3689" s="97">
        <f t="shared" si="2035"/>
        <v>1</v>
      </c>
      <c r="AC3689" s="98">
        <f t="shared" si="2026"/>
        <v>17.605119999999999</v>
      </c>
      <c r="AD3689" s="77" t="s">
        <v>3</v>
      </c>
      <c r="AE3689" s="54">
        <v>17.605119999999999</v>
      </c>
      <c r="AF3689" s="17"/>
    </row>
    <row r="3690" spans="1:32" ht="16.899999999999999" customHeight="1" x14ac:dyDescent="0.3">
      <c r="A3690" s="73" t="s">
        <v>7</v>
      </c>
      <c r="B3690" s="74" t="s">
        <v>3091</v>
      </c>
      <c r="C3690" s="48" t="s">
        <v>1154</v>
      </c>
      <c r="D3690" s="48">
        <v>100</v>
      </c>
      <c r="E3690" s="48">
        <v>2834</v>
      </c>
      <c r="F3690" s="48" t="s">
        <v>6126</v>
      </c>
      <c r="G3690" s="48">
        <v>2</v>
      </c>
      <c r="H3690" s="75">
        <f t="shared" si="2027"/>
        <v>0</v>
      </c>
      <c r="I3690" s="74">
        <v>25</v>
      </c>
      <c r="J3690" s="74">
        <f t="shared" si="2036"/>
        <v>25</v>
      </c>
      <c r="K3690" s="48">
        <f>I3690</f>
        <v>25</v>
      </c>
      <c r="L3690" s="48"/>
      <c r="M3690" s="48">
        <f t="shared" si="2023"/>
        <v>25</v>
      </c>
      <c r="N3690" s="48">
        <v>8</v>
      </c>
      <c r="O3690" s="56">
        <v>22.447959999999998</v>
      </c>
      <c r="P3690" s="48" t="str">
        <f t="shared" si="2015"/>
        <v>5152C SL</v>
      </c>
      <c r="Q3690" s="76">
        <v>5</v>
      </c>
      <c r="R3690" s="76">
        <v>40</v>
      </c>
      <c r="S3690" s="49">
        <f t="shared" si="2028"/>
        <v>0.1</v>
      </c>
      <c r="T3690" s="49">
        <f t="shared" si="2016"/>
        <v>10</v>
      </c>
      <c r="U3690" s="49">
        <v>308.46153846153851</v>
      </c>
      <c r="V3690" s="49">
        <f t="shared" si="2004"/>
        <v>3.0846153846153852</v>
      </c>
      <c r="W3690" s="49">
        <f t="shared" si="2037"/>
        <v>2.5</v>
      </c>
      <c r="X3690" s="90">
        <f>ROUND(S3690*$X$4,0)</f>
        <v>1</v>
      </c>
      <c r="Y3690" s="91">
        <f t="shared" si="2024"/>
        <v>22.447959999999998</v>
      </c>
      <c r="Z3690" s="93">
        <f t="shared" si="2021"/>
        <v>4</v>
      </c>
      <c r="AA3690" s="94">
        <f t="shared" si="2025"/>
        <v>89.791839999999993</v>
      </c>
      <c r="AB3690" s="97">
        <f t="shared" si="2035"/>
        <v>5</v>
      </c>
      <c r="AC3690" s="98">
        <f t="shared" si="2026"/>
        <v>112.23979999999999</v>
      </c>
      <c r="AD3690" s="77" t="s">
        <v>3</v>
      </c>
      <c r="AE3690" s="54">
        <v>112.23979999999999</v>
      </c>
      <c r="AF3690" s="17"/>
    </row>
    <row r="3691" spans="1:32" ht="16.899999999999999" customHeight="1" x14ac:dyDescent="0.3">
      <c r="A3691" s="73" t="s">
        <v>7</v>
      </c>
      <c r="B3691" s="74" t="s">
        <v>101</v>
      </c>
      <c r="C3691" s="48" t="s">
        <v>10</v>
      </c>
      <c r="D3691" s="48">
        <v>100</v>
      </c>
      <c r="E3691" s="48">
        <v>2834</v>
      </c>
      <c r="F3691" s="48" t="s">
        <v>6126</v>
      </c>
      <c r="G3691" s="48">
        <v>2</v>
      </c>
      <c r="H3691" s="75">
        <f t="shared" si="2027"/>
        <v>0</v>
      </c>
      <c r="I3691" s="74">
        <v>30</v>
      </c>
      <c r="J3691" s="74">
        <f>I3691</f>
        <v>30</v>
      </c>
      <c r="K3691" s="48">
        <f>I3691</f>
        <v>30</v>
      </c>
      <c r="L3691" s="48"/>
      <c r="M3691" s="48">
        <f t="shared" si="2023"/>
        <v>30</v>
      </c>
      <c r="N3691" s="48">
        <v>2</v>
      </c>
      <c r="O3691" s="56">
        <v>21.30179</v>
      </c>
      <c r="P3691" s="48" t="str">
        <f t="shared" si="2015"/>
        <v>1738C SL</v>
      </c>
      <c r="Q3691" s="76">
        <v>8</v>
      </c>
      <c r="R3691" s="76">
        <v>24</v>
      </c>
      <c r="S3691" s="49">
        <f t="shared" si="2028"/>
        <v>0.11384615384615385</v>
      </c>
      <c r="T3691" s="49">
        <f t="shared" si="2016"/>
        <v>11.384615384615385</v>
      </c>
      <c r="U3691" s="49">
        <v>76.961538461538467</v>
      </c>
      <c r="V3691" s="49">
        <f t="shared" si="2004"/>
        <v>0.7696153846153847</v>
      </c>
      <c r="W3691" s="49">
        <f t="shared" si="2037"/>
        <v>3.4153846153846152</v>
      </c>
      <c r="X3691" s="90">
        <f>ROUND(S3691*$X$4,0)</f>
        <v>1</v>
      </c>
      <c r="Y3691" s="91">
        <f t="shared" si="2024"/>
        <v>21.30179</v>
      </c>
      <c r="Z3691" s="93">
        <f t="shared" si="2021"/>
        <v>4</v>
      </c>
      <c r="AA3691" s="94">
        <f t="shared" si="2025"/>
        <v>85.207160000000002</v>
      </c>
      <c r="AB3691" s="97">
        <f t="shared" si="2035"/>
        <v>5</v>
      </c>
      <c r="AC3691" s="98">
        <f t="shared" si="2026"/>
        <v>106.50895</v>
      </c>
      <c r="AD3691" s="77" t="s">
        <v>3</v>
      </c>
      <c r="AE3691" s="54">
        <v>106.50895</v>
      </c>
      <c r="AF3691" s="17"/>
    </row>
    <row r="3692" spans="1:32" ht="16.899999999999999" customHeight="1" x14ac:dyDescent="0.3">
      <c r="A3692" s="73" t="s">
        <v>35</v>
      </c>
      <c r="B3692" s="74" t="s">
        <v>803</v>
      </c>
      <c r="C3692" s="48" t="s">
        <v>40</v>
      </c>
      <c r="D3692" s="48">
        <v>100</v>
      </c>
      <c r="E3692" s="48">
        <v>621</v>
      </c>
      <c r="F3692" s="48" t="s">
        <v>6128</v>
      </c>
      <c r="G3692" s="48" t="s">
        <v>112</v>
      </c>
      <c r="H3692" s="75">
        <f t="shared" si="2027"/>
        <v>-0.25925925925925924</v>
      </c>
      <c r="I3692" s="74">
        <v>20</v>
      </c>
      <c r="J3692" s="74">
        <v>27</v>
      </c>
      <c r="K3692" s="48">
        <f>I3692</f>
        <v>20</v>
      </c>
      <c r="L3692" s="48">
        <f>$L$3</f>
        <v>-4</v>
      </c>
      <c r="M3692" s="48">
        <f t="shared" si="2023"/>
        <v>16</v>
      </c>
      <c r="N3692" s="48">
        <v>42</v>
      </c>
      <c r="O3692" s="56">
        <v>3.9630000000000001</v>
      </c>
      <c r="P3692" s="48" t="str">
        <f t="shared" si="2015"/>
        <v>3051 WU</v>
      </c>
      <c r="Q3692" s="76">
        <v>42</v>
      </c>
      <c r="R3692" s="76">
        <v>112</v>
      </c>
      <c r="S3692" s="49">
        <f t="shared" si="2028"/>
        <v>0.58153846153846156</v>
      </c>
      <c r="T3692" s="49">
        <f t="shared" si="2016"/>
        <v>58.153846153846153</v>
      </c>
      <c r="U3692" s="49">
        <v>184.69230769230771</v>
      </c>
      <c r="V3692" s="49">
        <f t="shared" si="2004"/>
        <v>1.8469230769230771</v>
      </c>
      <c r="W3692" s="49">
        <f t="shared" si="2037"/>
        <v>9.304615384615385</v>
      </c>
      <c r="X3692" s="90">
        <f t="shared" ref="X3692:X3693" si="2038">ROUND(S3692*$X$3,0)</f>
        <v>3</v>
      </c>
      <c r="Y3692" s="91">
        <f t="shared" si="2024"/>
        <v>11.888999999999999</v>
      </c>
      <c r="Z3692" s="93">
        <f t="shared" si="2021"/>
        <v>12</v>
      </c>
      <c r="AA3692" s="94">
        <f t="shared" si="2025"/>
        <v>47.555999999999997</v>
      </c>
      <c r="AB3692" s="97">
        <f t="shared" si="2035"/>
        <v>15</v>
      </c>
      <c r="AC3692" s="98">
        <f t="shared" si="2026"/>
        <v>59.445</v>
      </c>
      <c r="AD3692" s="77" t="s">
        <v>3</v>
      </c>
      <c r="AE3692" s="54">
        <v>59.445</v>
      </c>
      <c r="AF3692" s="17"/>
    </row>
    <row r="3693" spans="1:32" ht="16.899999999999999" customHeight="1" x14ac:dyDescent="0.3">
      <c r="A3693" s="73" t="s">
        <v>7</v>
      </c>
      <c r="B3693" s="74" t="s">
        <v>1602</v>
      </c>
      <c r="C3693" s="48" t="s">
        <v>40</v>
      </c>
      <c r="D3693" s="48">
        <v>1000</v>
      </c>
      <c r="E3693" s="48">
        <v>621</v>
      </c>
      <c r="F3693" s="48" t="s">
        <v>6128</v>
      </c>
      <c r="G3693" s="48" t="s">
        <v>112</v>
      </c>
      <c r="H3693" s="75">
        <f t="shared" si="2027"/>
        <v>4.1666666666666664E-2</v>
      </c>
      <c r="I3693" s="74">
        <v>25</v>
      </c>
      <c r="J3693" s="74">
        <v>24</v>
      </c>
      <c r="K3693" s="48">
        <f>J3693</f>
        <v>24</v>
      </c>
      <c r="L3693" s="48">
        <f>$L$3</f>
        <v>-4</v>
      </c>
      <c r="M3693" s="48">
        <f t="shared" si="2023"/>
        <v>20</v>
      </c>
      <c r="N3693" s="48">
        <v>4</v>
      </c>
      <c r="O3693" s="56">
        <v>46.58</v>
      </c>
      <c r="P3693" s="48" t="str">
        <f t="shared" si="2015"/>
        <v>3055/1 BK</v>
      </c>
      <c r="Q3693" s="76">
        <v>12</v>
      </c>
      <c r="R3693" s="76">
        <v>56</v>
      </c>
      <c r="S3693" s="49">
        <f t="shared" si="2028"/>
        <v>0.19384615384615383</v>
      </c>
      <c r="T3693" s="49">
        <f t="shared" si="2016"/>
        <v>193.84615384615384</v>
      </c>
      <c r="U3693" s="49">
        <v>258.15384615384613</v>
      </c>
      <c r="V3693" s="49">
        <f t="shared" si="2004"/>
        <v>0.25815384615384612</v>
      </c>
      <c r="W3693" s="49">
        <f>V3693*M3693</f>
        <v>5.1630769230769227</v>
      </c>
      <c r="X3693" s="90">
        <f t="shared" si="2038"/>
        <v>1</v>
      </c>
      <c r="Y3693" s="91">
        <f t="shared" si="2024"/>
        <v>46.58</v>
      </c>
      <c r="Z3693" s="93">
        <f t="shared" si="2021"/>
        <v>5</v>
      </c>
      <c r="AA3693" s="94">
        <f t="shared" si="2025"/>
        <v>232.89999999999998</v>
      </c>
      <c r="AB3693" s="97">
        <f t="shared" si="2035"/>
        <v>6</v>
      </c>
      <c r="AC3693" s="98">
        <f t="shared" si="2026"/>
        <v>279.48</v>
      </c>
      <c r="AD3693" s="77" t="s">
        <v>3</v>
      </c>
      <c r="AE3693" s="54">
        <v>279.48</v>
      </c>
      <c r="AF3693" s="17"/>
    </row>
    <row r="3694" spans="1:32" ht="16.899999999999999" customHeight="1" x14ac:dyDescent="0.3">
      <c r="A3694" s="73" t="s">
        <v>35</v>
      </c>
      <c r="B3694" s="74" t="s">
        <v>3430</v>
      </c>
      <c r="C3694" s="48" t="s">
        <v>1432</v>
      </c>
      <c r="D3694" s="48">
        <v>100</v>
      </c>
      <c r="E3694" s="48">
        <v>621</v>
      </c>
      <c r="F3694" s="48" t="s">
        <v>6128</v>
      </c>
      <c r="G3694" s="48" t="s">
        <v>35</v>
      </c>
      <c r="H3694" s="75">
        <f t="shared" si="2027"/>
        <v>0</v>
      </c>
      <c r="I3694" s="74">
        <v>39</v>
      </c>
      <c r="J3694" s="74">
        <v>39</v>
      </c>
      <c r="K3694" s="48">
        <f t="shared" ref="K3694:K3702" si="2039">I3694</f>
        <v>39</v>
      </c>
      <c r="L3694" s="48">
        <f>$L$3</f>
        <v>-4</v>
      </c>
      <c r="M3694" s="48">
        <f t="shared" si="2023"/>
        <v>35</v>
      </c>
      <c r="N3694" s="48">
        <v>41</v>
      </c>
      <c r="O3694" s="56">
        <v>6.3</v>
      </c>
      <c r="P3694" s="48" t="str">
        <f t="shared" si="2015"/>
        <v>6710 BR</v>
      </c>
      <c r="Q3694" s="76">
        <v>48</v>
      </c>
      <c r="R3694" s="76">
        <v>105</v>
      </c>
      <c r="S3694" s="49">
        <f t="shared" si="2028"/>
        <v>0.6380769230769231</v>
      </c>
      <c r="T3694" s="49">
        <f t="shared" si="2016"/>
        <v>63.807692307692307</v>
      </c>
      <c r="U3694" s="49">
        <v>198.80769230769226</v>
      </c>
      <c r="V3694" s="49">
        <f t="shared" si="2004"/>
        <v>1.9880769230769226</v>
      </c>
      <c r="W3694" s="49">
        <f t="shared" ref="W3694:W3701" si="2040">S3694*M3694</f>
        <v>22.332692307692309</v>
      </c>
      <c r="X3694" s="90">
        <f>ROUND(S3694*$X$4,0)</f>
        <v>3</v>
      </c>
      <c r="Y3694" s="91">
        <f t="shared" si="2024"/>
        <v>18.899999999999999</v>
      </c>
      <c r="Z3694" s="93">
        <f t="shared" si="2021"/>
        <v>25</v>
      </c>
      <c r="AA3694" s="94">
        <f t="shared" si="2025"/>
        <v>157.5</v>
      </c>
      <c r="AB3694" s="97">
        <f t="shared" si="2035"/>
        <v>28</v>
      </c>
      <c r="AC3694" s="98">
        <f t="shared" si="2026"/>
        <v>176.4</v>
      </c>
      <c r="AD3694" s="77" t="s">
        <v>3</v>
      </c>
      <c r="AE3694" s="54">
        <v>176.4</v>
      </c>
      <c r="AF3694" s="17"/>
    </row>
    <row r="3695" spans="1:32" ht="16.899999999999999" customHeight="1" x14ac:dyDescent="0.3">
      <c r="A3695" s="73" t="s">
        <v>7</v>
      </c>
      <c r="B3695" s="74" t="s">
        <v>1084</v>
      </c>
      <c r="C3695" s="48" t="s">
        <v>40</v>
      </c>
      <c r="D3695" s="48">
        <v>100</v>
      </c>
      <c r="E3695" s="48">
        <v>621</v>
      </c>
      <c r="F3695" s="48" t="s">
        <v>6128</v>
      </c>
      <c r="G3695" s="48" t="s">
        <v>112</v>
      </c>
      <c r="H3695" s="75">
        <f t="shared" si="2027"/>
        <v>-0.25925925925925924</v>
      </c>
      <c r="I3695" s="74">
        <v>20</v>
      </c>
      <c r="J3695" s="74">
        <v>27</v>
      </c>
      <c r="K3695" s="48">
        <f t="shared" si="2039"/>
        <v>20</v>
      </c>
      <c r="L3695" s="48">
        <v>-4</v>
      </c>
      <c r="M3695" s="48">
        <f t="shared" si="2023"/>
        <v>16</v>
      </c>
      <c r="N3695" s="48">
        <v>135</v>
      </c>
      <c r="O3695" s="56">
        <v>2.0089999999999999</v>
      </c>
      <c r="P3695" s="48" t="str">
        <f t="shared" si="2015"/>
        <v>3051 VI</v>
      </c>
      <c r="Q3695" s="76">
        <v>91</v>
      </c>
      <c r="R3695" s="76">
        <v>367</v>
      </c>
      <c r="S3695" s="49">
        <f t="shared" si="2028"/>
        <v>1.4034615384615383</v>
      </c>
      <c r="T3695" s="49">
        <f t="shared" si="2016"/>
        <v>140.34615384615384</v>
      </c>
      <c r="U3695" s="49">
        <v>1575.3461538461538</v>
      </c>
      <c r="V3695" s="49">
        <f t="shared" si="2004"/>
        <v>15.753461538461538</v>
      </c>
      <c r="W3695" s="49">
        <f t="shared" si="2040"/>
        <v>22.455384615384613</v>
      </c>
      <c r="X3695" s="90">
        <f t="shared" ref="X3695:X3696" si="2041">ROUND(S3695*$X$3,0)</f>
        <v>8</v>
      </c>
      <c r="Y3695" s="91">
        <f t="shared" si="2024"/>
        <v>16.071999999999999</v>
      </c>
      <c r="Z3695" s="93">
        <f t="shared" si="2021"/>
        <v>30</v>
      </c>
      <c r="AA3695" s="94">
        <f t="shared" si="2025"/>
        <v>60.269999999999996</v>
      </c>
      <c r="AB3695" s="97">
        <f t="shared" si="2035"/>
        <v>37</v>
      </c>
      <c r="AC3695" s="98">
        <f t="shared" si="2026"/>
        <v>74.332999999999998</v>
      </c>
      <c r="AD3695" s="77" t="s">
        <v>3</v>
      </c>
      <c r="AE3695" s="54">
        <v>74.332999999999998</v>
      </c>
      <c r="AF3695" s="17"/>
    </row>
    <row r="3696" spans="1:32" ht="16.899999999999999" customHeight="1" x14ac:dyDescent="0.3">
      <c r="A3696" s="73" t="s">
        <v>7</v>
      </c>
      <c r="B3696" s="74" t="s">
        <v>1226</v>
      </c>
      <c r="C3696" s="48" t="s">
        <v>40</v>
      </c>
      <c r="D3696" s="48">
        <v>100</v>
      </c>
      <c r="E3696" s="48">
        <v>621</v>
      </c>
      <c r="F3696" s="48" t="s">
        <v>6128</v>
      </c>
      <c r="G3696" s="48" t="s">
        <v>112</v>
      </c>
      <c r="H3696" s="75">
        <f t="shared" si="2027"/>
        <v>-0.25925925925925924</v>
      </c>
      <c r="I3696" s="74">
        <v>20</v>
      </c>
      <c r="J3696" s="74">
        <v>27</v>
      </c>
      <c r="K3696" s="48">
        <f t="shared" si="2039"/>
        <v>20</v>
      </c>
      <c r="L3696" s="48">
        <f>$L$3</f>
        <v>-4</v>
      </c>
      <c r="M3696" s="48">
        <f t="shared" si="2023"/>
        <v>16</v>
      </c>
      <c r="N3696" s="48">
        <v>194</v>
      </c>
      <c r="O3696" s="56">
        <v>1.845</v>
      </c>
      <c r="P3696" s="48" t="str">
        <f t="shared" si="2015"/>
        <v>3051 OR</v>
      </c>
      <c r="Q3696" s="76">
        <v>204</v>
      </c>
      <c r="R3696" s="76">
        <v>408</v>
      </c>
      <c r="S3696" s="49">
        <f t="shared" si="2028"/>
        <v>2.6676923076923074</v>
      </c>
      <c r="T3696" s="49">
        <f t="shared" si="2016"/>
        <v>266.76923076923072</v>
      </c>
      <c r="U3696" s="49">
        <v>1759.8461538461536</v>
      </c>
      <c r="V3696" s="49">
        <f t="shared" si="2004"/>
        <v>17.598461538461535</v>
      </c>
      <c r="W3696" s="49">
        <f t="shared" si="2040"/>
        <v>42.683076923076918</v>
      </c>
      <c r="X3696" s="90">
        <f t="shared" si="2041"/>
        <v>16</v>
      </c>
      <c r="Y3696" s="91">
        <f t="shared" si="2024"/>
        <v>29.52</v>
      </c>
      <c r="Z3696" s="93">
        <f t="shared" si="2021"/>
        <v>59</v>
      </c>
      <c r="AA3696" s="94">
        <f t="shared" si="2025"/>
        <v>108.855</v>
      </c>
      <c r="AB3696" s="97">
        <f t="shared" si="2035"/>
        <v>72</v>
      </c>
      <c r="AC3696" s="98">
        <f t="shared" si="2026"/>
        <v>132.84</v>
      </c>
      <c r="AD3696" s="77" t="s">
        <v>3</v>
      </c>
      <c r="AE3696" s="54">
        <v>132.84</v>
      </c>
      <c r="AF3696" s="17"/>
    </row>
    <row r="3697" spans="1:32" ht="16.899999999999999" customHeight="1" x14ac:dyDescent="0.3">
      <c r="A3697" s="73" t="s">
        <v>7</v>
      </c>
      <c r="B3697" s="74" t="s">
        <v>1768</v>
      </c>
      <c r="C3697" s="48" t="s">
        <v>1370</v>
      </c>
      <c r="D3697" s="48">
        <v>100</v>
      </c>
      <c r="E3697" s="48">
        <v>2834</v>
      </c>
      <c r="F3697" s="48" t="s">
        <v>6126</v>
      </c>
      <c r="G3697" s="48">
        <v>2</v>
      </c>
      <c r="H3697" s="75">
        <f t="shared" si="2027"/>
        <v>0</v>
      </c>
      <c r="I3697" s="74">
        <v>40</v>
      </c>
      <c r="J3697" s="74">
        <f t="shared" ref="J3697:J3699" si="2042">I3697</f>
        <v>40</v>
      </c>
      <c r="K3697" s="48">
        <f t="shared" si="2039"/>
        <v>40</v>
      </c>
      <c r="L3697" s="48"/>
      <c r="M3697" s="48">
        <f t="shared" si="2023"/>
        <v>40</v>
      </c>
      <c r="N3697" s="48">
        <v>0</v>
      </c>
      <c r="O3697" s="56">
        <v>21.28594</v>
      </c>
      <c r="P3697" s="48" t="str">
        <f t="shared" si="2015"/>
        <v>86005CY SL</v>
      </c>
      <c r="Q3697" s="76">
        <v>0</v>
      </c>
      <c r="R3697" s="76">
        <v>7</v>
      </c>
      <c r="S3697" s="49">
        <f t="shared" si="2028"/>
        <v>8.076923076923077E-3</v>
      </c>
      <c r="T3697" s="49">
        <f t="shared" si="2016"/>
        <v>0.80769230769230771</v>
      </c>
      <c r="U3697" s="49">
        <v>7.9230769230769234</v>
      </c>
      <c r="V3697" s="49">
        <f t="shared" si="2004"/>
        <v>7.923076923076923E-2</v>
      </c>
      <c r="W3697" s="49">
        <f t="shared" si="2040"/>
        <v>0.32307692307692309</v>
      </c>
      <c r="X3697" s="90">
        <f>ROUNDUP(S3697*$X$4,0)</f>
        <v>1</v>
      </c>
      <c r="Y3697" s="91">
        <f t="shared" si="2024"/>
        <v>21.28594</v>
      </c>
      <c r="Z3697" s="93">
        <f t="shared" si="2021"/>
        <v>1</v>
      </c>
      <c r="AA3697" s="94">
        <f t="shared" si="2025"/>
        <v>21.28594</v>
      </c>
      <c r="AB3697" s="97">
        <f t="shared" si="2035"/>
        <v>1</v>
      </c>
      <c r="AC3697" s="98">
        <f t="shared" si="2026"/>
        <v>21.28594</v>
      </c>
      <c r="AD3697" s="77" t="s">
        <v>3</v>
      </c>
      <c r="AE3697" s="54">
        <v>21.28594</v>
      </c>
      <c r="AF3697" s="17"/>
    </row>
    <row r="3698" spans="1:32" ht="12.75" customHeight="1" x14ac:dyDescent="0.3">
      <c r="A3698" s="73" t="s">
        <v>7</v>
      </c>
      <c r="B3698" s="74" t="s">
        <v>553</v>
      </c>
      <c r="C3698" s="48" t="s">
        <v>10</v>
      </c>
      <c r="D3698" s="48">
        <v>100</v>
      </c>
      <c r="E3698" s="48">
        <v>2834</v>
      </c>
      <c r="F3698" s="48" t="s">
        <v>6126</v>
      </c>
      <c r="G3698" s="48">
        <v>2</v>
      </c>
      <c r="H3698" s="75">
        <f t="shared" si="2027"/>
        <v>0</v>
      </c>
      <c r="I3698" s="74">
        <v>20</v>
      </c>
      <c r="J3698" s="74">
        <f t="shared" si="2042"/>
        <v>20</v>
      </c>
      <c r="K3698" s="48">
        <f t="shared" si="2039"/>
        <v>20</v>
      </c>
      <c r="L3698" s="48"/>
      <c r="M3698" s="48">
        <f t="shared" si="2023"/>
        <v>20</v>
      </c>
      <c r="N3698" s="48">
        <v>3</v>
      </c>
      <c r="O3698" s="56">
        <v>47.883310000000002</v>
      </c>
      <c r="P3698" s="48" t="str">
        <f t="shared" si="2015"/>
        <v>1898/9C SL</v>
      </c>
      <c r="Q3698" s="76">
        <v>9</v>
      </c>
      <c r="R3698" s="76">
        <v>37</v>
      </c>
      <c r="S3698" s="49">
        <f t="shared" si="2028"/>
        <v>0.13961538461538461</v>
      </c>
      <c r="T3698" s="49">
        <f t="shared" si="2016"/>
        <v>13.961538461538462</v>
      </c>
      <c r="U3698" s="49">
        <v>58.192307692307686</v>
      </c>
      <c r="V3698" s="49">
        <f t="shared" si="2004"/>
        <v>0.58192307692307688</v>
      </c>
      <c r="W3698" s="49">
        <f t="shared" si="2040"/>
        <v>2.7923076923076922</v>
      </c>
      <c r="X3698" s="90">
        <f t="shared" ref="X3698:X3699" si="2043">ROUND(S3698*$X$3,0)</f>
        <v>1</v>
      </c>
      <c r="Y3698" s="91">
        <f t="shared" si="2024"/>
        <v>47.883310000000002</v>
      </c>
      <c r="Z3698" s="93">
        <f t="shared" si="2021"/>
        <v>4</v>
      </c>
      <c r="AA3698" s="94">
        <f t="shared" si="2025"/>
        <v>191.53324000000001</v>
      </c>
      <c r="AB3698" s="97">
        <f t="shared" si="2035"/>
        <v>5</v>
      </c>
      <c r="AC3698" s="98">
        <f t="shared" si="2026"/>
        <v>239.41655</v>
      </c>
      <c r="AD3698" s="77" t="s">
        <v>3</v>
      </c>
      <c r="AE3698" s="54">
        <v>239.41655</v>
      </c>
      <c r="AF3698" s="17"/>
    </row>
    <row r="3699" spans="1:32" ht="16.899999999999999" customHeight="1" x14ac:dyDescent="0.3">
      <c r="A3699" s="73" t="s">
        <v>7</v>
      </c>
      <c r="B3699" s="74" t="s">
        <v>615</v>
      </c>
      <c r="C3699" s="48" t="s">
        <v>10</v>
      </c>
      <c r="D3699" s="48">
        <v>100</v>
      </c>
      <c r="E3699" s="48">
        <v>2834</v>
      </c>
      <c r="F3699" s="48" t="s">
        <v>6126</v>
      </c>
      <c r="G3699" s="48">
        <v>2</v>
      </c>
      <c r="H3699" s="75">
        <f t="shared" si="2027"/>
        <v>0</v>
      </c>
      <c r="I3699" s="74">
        <v>20</v>
      </c>
      <c r="J3699" s="74">
        <f t="shared" si="2042"/>
        <v>20</v>
      </c>
      <c r="K3699" s="48">
        <f t="shared" si="2039"/>
        <v>20</v>
      </c>
      <c r="L3699" s="48"/>
      <c r="M3699" s="48">
        <f t="shared" si="2023"/>
        <v>20</v>
      </c>
      <c r="N3699" s="48">
        <v>3</v>
      </c>
      <c r="O3699" s="56">
        <v>44.399970000000003</v>
      </c>
      <c r="P3699" s="48" t="str">
        <f t="shared" si="2015"/>
        <v>1896/12C SL</v>
      </c>
      <c r="Q3699" s="76">
        <v>50</v>
      </c>
      <c r="R3699" s="76">
        <v>93</v>
      </c>
      <c r="S3699" s="49">
        <f t="shared" si="2028"/>
        <v>0.64576923076923076</v>
      </c>
      <c r="T3699" s="49">
        <f t="shared" si="2016"/>
        <v>64.57692307692308</v>
      </c>
      <c r="U3699" s="49">
        <v>333.42307692307691</v>
      </c>
      <c r="V3699" s="49">
        <f t="shared" si="2004"/>
        <v>3.3342307692307691</v>
      </c>
      <c r="W3699" s="49">
        <f t="shared" si="2040"/>
        <v>12.915384615384616</v>
      </c>
      <c r="X3699" s="90">
        <f t="shared" si="2043"/>
        <v>4</v>
      </c>
      <c r="Y3699" s="91">
        <f t="shared" si="2024"/>
        <v>177.59988000000001</v>
      </c>
      <c r="Z3699" s="93">
        <f t="shared" si="2021"/>
        <v>17</v>
      </c>
      <c r="AA3699" s="94">
        <f t="shared" si="2025"/>
        <v>754.79949000000011</v>
      </c>
      <c r="AB3699" s="97">
        <f t="shared" si="2035"/>
        <v>20</v>
      </c>
      <c r="AC3699" s="98">
        <f t="shared" si="2026"/>
        <v>887.99940000000004</v>
      </c>
      <c r="AD3699" s="77" t="s">
        <v>3</v>
      </c>
      <c r="AE3699" s="54">
        <v>887.99940000000004</v>
      </c>
      <c r="AF3699" s="17"/>
    </row>
    <row r="3700" spans="1:32" ht="12.75" customHeight="1" x14ac:dyDescent="0.3">
      <c r="A3700" s="73" t="s">
        <v>7</v>
      </c>
      <c r="B3700" s="74" t="s">
        <v>3542</v>
      </c>
      <c r="C3700" s="48" t="s">
        <v>1370</v>
      </c>
      <c r="D3700" s="48">
        <v>100</v>
      </c>
      <c r="E3700" s="48">
        <v>2834</v>
      </c>
      <c r="F3700" s="48" t="s">
        <v>6126</v>
      </c>
      <c r="G3700" s="48">
        <v>2</v>
      </c>
      <c r="H3700" s="75">
        <f t="shared" si="2027"/>
        <v>0</v>
      </c>
      <c r="I3700" s="74">
        <v>35</v>
      </c>
      <c r="J3700" s="74">
        <f>I3700</f>
        <v>35</v>
      </c>
      <c r="K3700" s="48">
        <f t="shared" si="2039"/>
        <v>35</v>
      </c>
      <c r="L3700" s="48"/>
      <c r="M3700" s="48">
        <f t="shared" si="2023"/>
        <v>35</v>
      </c>
      <c r="N3700" s="48">
        <v>0</v>
      </c>
      <c r="O3700" s="56">
        <v>24.439129999999999</v>
      </c>
      <c r="P3700" s="48" t="str">
        <f t="shared" si="2015"/>
        <v>65802 SL</v>
      </c>
      <c r="Q3700" s="76">
        <v>19</v>
      </c>
      <c r="R3700" s="76">
        <v>49</v>
      </c>
      <c r="S3700" s="49">
        <f t="shared" si="2028"/>
        <v>0.26115384615384618</v>
      </c>
      <c r="T3700" s="49">
        <f t="shared" si="2016"/>
        <v>26.115384615384617</v>
      </c>
      <c r="U3700" s="49">
        <v>399.57692307692309</v>
      </c>
      <c r="V3700" s="49">
        <f t="shared" si="2004"/>
        <v>3.995769230769231</v>
      </c>
      <c r="W3700" s="49">
        <f t="shared" si="2040"/>
        <v>9.1403846153846171</v>
      </c>
      <c r="X3700" s="90">
        <f>ROUND(S3700*$X$4,0)</f>
        <v>1</v>
      </c>
      <c r="Y3700" s="91">
        <f t="shared" si="2024"/>
        <v>24.439129999999999</v>
      </c>
      <c r="Z3700" s="93">
        <f t="shared" si="2021"/>
        <v>10</v>
      </c>
      <c r="AA3700" s="94">
        <f t="shared" si="2025"/>
        <v>244.3913</v>
      </c>
      <c r="AB3700" s="97">
        <f t="shared" si="2035"/>
        <v>11</v>
      </c>
      <c r="AC3700" s="98">
        <f t="shared" si="2026"/>
        <v>268.83042999999998</v>
      </c>
      <c r="AD3700" s="77" t="s">
        <v>3</v>
      </c>
      <c r="AE3700" s="54">
        <v>268.83042999999998</v>
      </c>
      <c r="AF3700" s="17"/>
    </row>
    <row r="3701" spans="1:32" ht="16.899999999999999" customHeight="1" x14ac:dyDescent="0.3">
      <c r="A3701" s="73" t="s">
        <v>7</v>
      </c>
      <c r="B3701" s="74" t="s">
        <v>2150</v>
      </c>
      <c r="C3701" s="48" t="s">
        <v>1209</v>
      </c>
      <c r="D3701" s="48">
        <v>100</v>
      </c>
      <c r="E3701" s="48">
        <v>2834</v>
      </c>
      <c r="F3701" s="48" t="s">
        <v>6126</v>
      </c>
      <c r="G3701" s="48">
        <v>2</v>
      </c>
      <c r="H3701" s="75">
        <f t="shared" si="2027"/>
        <v>0</v>
      </c>
      <c r="I3701" s="74">
        <v>35</v>
      </c>
      <c r="J3701" s="74">
        <f>I3701</f>
        <v>35</v>
      </c>
      <c r="K3701" s="48">
        <f t="shared" si="2039"/>
        <v>35</v>
      </c>
      <c r="L3701" s="48"/>
      <c r="M3701" s="48">
        <f t="shared" si="2023"/>
        <v>35</v>
      </c>
      <c r="N3701" s="48">
        <v>3</v>
      </c>
      <c r="O3701" s="56">
        <v>16.393260000000001</v>
      </c>
      <c r="P3701" s="48" t="str">
        <f t="shared" si="2015"/>
        <v>M9528010 BK</v>
      </c>
      <c r="Q3701" s="76">
        <v>10</v>
      </c>
      <c r="R3701" s="76">
        <v>42</v>
      </c>
      <c r="S3701" s="49">
        <f t="shared" si="2028"/>
        <v>0.15615384615384617</v>
      </c>
      <c r="T3701" s="49">
        <f t="shared" si="2016"/>
        <v>15.615384615384617</v>
      </c>
      <c r="U3701" s="49">
        <v>3261.5250000000001</v>
      </c>
      <c r="V3701" s="49">
        <f t="shared" si="2004"/>
        <v>32.615250000000003</v>
      </c>
      <c r="W3701" s="49">
        <f t="shared" si="2040"/>
        <v>5.4653846153846164</v>
      </c>
      <c r="X3701" s="90">
        <f>ROUND(S3701*$X$4,0)</f>
        <v>1</v>
      </c>
      <c r="Y3701" s="91">
        <f t="shared" si="2024"/>
        <v>16.393260000000001</v>
      </c>
      <c r="Z3701" s="93">
        <f t="shared" si="2021"/>
        <v>6</v>
      </c>
      <c r="AA3701" s="94">
        <f t="shared" si="2025"/>
        <v>98.359560000000016</v>
      </c>
      <c r="AB3701" s="97">
        <f t="shared" si="2035"/>
        <v>7</v>
      </c>
      <c r="AC3701" s="98">
        <f t="shared" si="2026"/>
        <v>114.75282000000001</v>
      </c>
      <c r="AD3701" s="77" t="s">
        <v>3</v>
      </c>
      <c r="AE3701" s="54">
        <v>114.75282000000001</v>
      </c>
      <c r="AF3701" s="17"/>
    </row>
    <row r="3702" spans="1:32" ht="16.899999999999999" customHeight="1" x14ac:dyDescent="0.3">
      <c r="A3702" s="73" t="s">
        <v>7</v>
      </c>
      <c r="B3702" s="74" t="s">
        <v>2043</v>
      </c>
      <c r="C3702" s="48" t="s">
        <v>40</v>
      </c>
      <c r="D3702" s="48">
        <v>1000</v>
      </c>
      <c r="E3702" s="48">
        <v>621</v>
      </c>
      <c r="F3702" s="48" t="s">
        <v>6128</v>
      </c>
      <c r="G3702" s="48" t="s">
        <v>112</v>
      </c>
      <c r="H3702" s="75">
        <f t="shared" si="2027"/>
        <v>-0.25925925925925924</v>
      </c>
      <c r="I3702" s="74">
        <v>20</v>
      </c>
      <c r="J3702" s="74">
        <v>27</v>
      </c>
      <c r="K3702" s="48">
        <f t="shared" si="2039"/>
        <v>20</v>
      </c>
      <c r="L3702" s="48">
        <f>$L$3</f>
        <v>-4</v>
      </c>
      <c r="M3702" s="48">
        <f t="shared" si="2023"/>
        <v>16</v>
      </c>
      <c r="N3702" s="48">
        <v>41</v>
      </c>
      <c r="O3702" s="56">
        <v>19.22</v>
      </c>
      <c r="P3702" s="48" t="str">
        <f t="shared" si="2015"/>
        <v>3051 YL</v>
      </c>
      <c r="Q3702" s="76">
        <v>107</v>
      </c>
      <c r="R3702" s="76">
        <v>481</v>
      </c>
      <c r="S3702" s="49">
        <f t="shared" si="2028"/>
        <v>1.7073076923076922</v>
      </c>
      <c r="T3702" s="49">
        <f t="shared" si="2016"/>
        <v>1707.3076923076922</v>
      </c>
      <c r="U3702" s="49">
        <v>3577.1538461538462</v>
      </c>
      <c r="V3702" s="49">
        <f t="shared" ref="V3702:V3765" si="2044">U3702/D3702</f>
        <v>3.5771538461538461</v>
      </c>
      <c r="W3702" s="49">
        <f>V3702*M3702</f>
        <v>57.234461538461538</v>
      </c>
      <c r="X3702" s="90">
        <f>ROUND(S3702*$X$3,0)</f>
        <v>10</v>
      </c>
      <c r="Y3702" s="91">
        <f t="shared" si="2024"/>
        <v>192.2</v>
      </c>
      <c r="Z3702" s="93">
        <f t="shared" si="2021"/>
        <v>37</v>
      </c>
      <c r="AA3702" s="94">
        <f t="shared" si="2025"/>
        <v>711.14</v>
      </c>
      <c r="AB3702" s="97">
        <f t="shared" si="2035"/>
        <v>46</v>
      </c>
      <c r="AC3702" s="98">
        <f t="shared" si="2026"/>
        <v>884.11999999999989</v>
      </c>
      <c r="AD3702" s="77" t="s">
        <v>3</v>
      </c>
      <c r="AE3702" s="54">
        <v>884.11999999999989</v>
      </c>
      <c r="AF3702" s="17"/>
    </row>
    <row r="3703" spans="1:32" ht="12.75" customHeight="1" x14ac:dyDescent="0.3">
      <c r="A3703" s="73" t="s">
        <v>35</v>
      </c>
      <c r="B3703" s="74" t="s">
        <v>118</v>
      </c>
      <c r="C3703" s="48" t="s">
        <v>40</v>
      </c>
      <c r="D3703" s="48">
        <v>100</v>
      </c>
      <c r="E3703" s="48">
        <v>621</v>
      </c>
      <c r="F3703" s="48" t="s">
        <v>6128</v>
      </c>
      <c r="G3703" s="48" t="s">
        <v>112</v>
      </c>
      <c r="H3703" s="75">
        <f t="shared" si="2027"/>
        <v>3.7037037037037035E-2</v>
      </c>
      <c r="I3703" s="74">
        <v>28</v>
      </c>
      <c r="J3703" s="74">
        <v>27</v>
      </c>
      <c r="K3703" s="48">
        <f>J3703</f>
        <v>27</v>
      </c>
      <c r="L3703" s="48">
        <f>$L$3</f>
        <v>-4</v>
      </c>
      <c r="M3703" s="48">
        <f t="shared" si="2023"/>
        <v>23</v>
      </c>
      <c r="N3703" s="48">
        <v>52</v>
      </c>
      <c r="O3703" s="56">
        <v>2.1589999999999998</v>
      </c>
      <c r="P3703" s="48" t="str">
        <f t="shared" si="2015"/>
        <v>1855 BL</v>
      </c>
      <c r="Q3703" s="76">
        <v>45</v>
      </c>
      <c r="R3703" s="76">
        <v>172</v>
      </c>
      <c r="S3703" s="49">
        <f t="shared" si="2028"/>
        <v>0.68307692307692303</v>
      </c>
      <c r="T3703" s="49">
        <f t="shared" si="2016"/>
        <v>68.307692307692307</v>
      </c>
      <c r="U3703" s="49">
        <v>317.53846153846155</v>
      </c>
      <c r="V3703" s="49">
        <f t="shared" si="2044"/>
        <v>3.1753846153846155</v>
      </c>
      <c r="W3703" s="49">
        <f>S3703*M3703</f>
        <v>15.71076923076923</v>
      </c>
      <c r="X3703" s="90">
        <f>ROUND(S3703*$X$4,0)</f>
        <v>3</v>
      </c>
      <c r="Y3703" s="91">
        <f t="shared" si="2024"/>
        <v>6.4769999999999994</v>
      </c>
      <c r="Z3703" s="93">
        <f t="shared" si="2021"/>
        <v>19</v>
      </c>
      <c r="AA3703" s="94">
        <f t="shared" si="2025"/>
        <v>41.020999999999994</v>
      </c>
      <c r="AB3703" s="97">
        <f t="shared" si="2035"/>
        <v>22</v>
      </c>
      <c r="AC3703" s="98">
        <f t="shared" si="2026"/>
        <v>47.497999999999998</v>
      </c>
      <c r="AD3703" s="77" t="s">
        <v>6117</v>
      </c>
      <c r="AE3703" s="54">
        <v>47.497999999999998</v>
      </c>
      <c r="AF3703" s="17"/>
    </row>
    <row r="3704" spans="1:32" ht="12.75" customHeight="1" x14ac:dyDescent="0.3">
      <c r="A3704" s="73" t="s">
        <v>7</v>
      </c>
      <c r="B3704" s="74" t="s">
        <v>4030</v>
      </c>
      <c r="C3704" s="48" t="s">
        <v>1370</v>
      </c>
      <c r="D3704" s="48">
        <v>1</v>
      </c>
      <c r="E3704" s="48">
        <v>2834</v>
      </c>
      <c r="F3704" s="48" t="s">
        <v>6126</v>
      </c>
      <c r="G3704" s="48">
        <v>2</v>
      </c>
      <c r="H3704" s="75">
        <f t="shared" si="2027"/>
        <v>-0.33333333333333331</v>
      </c>
      <c r="I3704" s="74">
        <v>40</v>
      </c>
      <c r="J3704" s="74">
        <v>60</v>
      </c>
      <c r="K3704" s="48">
        <f t="shared" ref="K3704:K3709" si="2045">I3704</f>
        <v>40</v>
      </c>
      <c r="L3704" s="48"/>
      <c r="M3704" s="48">
        <f t="shared" si="2023"/>
        <v>40</v>
      </c>
      <c r="N3704" s="48">
        <v>6490</v>
      </c>
      <c r="O3704" s="56">
        <v>0.29543000000000003</v>
      </c>
      <c r="P3704" s="48" t="str">
        <f t="shared" si="2015"/>
        <v>86504CY SL</v>
      </c>
      <c r="Q3704" s="76" t="s">
        <v>6187</v>
      </c>
      <c r="R3704" s="76" t="s">
        <v>6187</v>
      </c>
      <c r="S3704" s="49">
        <f t="shared" si="2028"/>
        <v>0</v>
      </c>
      <c r="T3704" s="49">
        <f t="shared" si="2016"/>
        <v>0</v>
      </c>
      <c r="U3704" s="49">
        <v>9.1153846153846168</v>
      </c>
      <c r="V3704" s="49">
        <f t="shared" si="2044"/>
        <v>9.1153846153846168</v>
      </c>
      <c r="W3704" s="49">
        <f>V3704*M3704</f>
        <v>364.61538461538464</v>
      </c>
      <c r="X3704" s="90">
        <f>ROUNDUP(S3704*$X$4,0)</f>
        <v>0</v>
      </c>
      <c r="Y3704" s="91">
        <f t="shared" si="2024"/>
        <v>0</v>
      </c>
      <c r="Z3704" s="93">
        <f t="shared" ref="Z3704:Z3738" si="2046">ROUND((S3704*M3704)+X3704,0)</f>
        <v>0</v>
      </c>
      <c r="AA3704" s="94">
        <f t="shared" si="2025"/>
        <v>0</v>
      </c>
      <c r="AB3704" s="97">
        <f t="shared" si="2035"/>
        <v>0</v>
      </c>
      <c r="AC3704" s="98">
        <f t="shared" si="2026"/>
        <v>0</v>
      </c>
      <c r="AD3704" s="77" t="s">
        <v>3</v>
      </c>
      <c r="AE3704" s="54">
        <v>0</v>
      </c>
      <c r="AF3704" s="17"/>
    </row>
    <row r="3705" spans="1:32" ht="16.899999999999999" customHeight="1" x14ac:dyDescent="0.3">
      <c r="A3705" s="73" t="s">
        <v>35</v>
      </c>
      <c r="B3705" s="74" t="s">
        <v>871</v>
      </c>
      <c r="C3705" s="48" t="s">
        <v>10</v>
      </c>
      <c r="D3705" s="48">
        <v>100</v>
      </c>
      <c r="E3705" s="48">
        <v>2834</v>
      </c>
      <c r="F3705" s="48" t="s">
        <v>6126</v>
      </c>
      <c r="G3705" s="48">
        <v>2</v>
      </c>
      <c r="H3705" s="75">
        <f t="shared" si="2027"/>
        <v>0</v>
      </c>
      <c r="I3705" s="74">
        <v>30</v>
      </c>
      <c r="J3705" s="74">
        <f>I3705</f>
        <v>30</v>
      </c>
      <c r="K3705" s="48">
        <f t="shared" si="2045"/>
        <v>30</v>
      </c>
      <c r="L3705" s="48"/>
      <c r="M3705" s="48">
        <f t="shared" si="2023"/>
        <v>30</v>
      </c>
      <c r="N3705" s="48">
        <v>3</v>
      </c>
      <c r="O3705" s="56">
        <v>14.778829999999999</v>
      </c>
      <c r="P3705" s="48" t="str">
        <f t="shared" si="2015"/>
        <v>2254 SL</v>
      </c>
      <c r="Q3705" s="76">
        <v>6</v>
      </c>
      <c r="R3705" s="76">
        <v>29</v>
      </c>
      <c r="S3705" s="49">
        <f t="shared" si="2028"/>
        <v>9.8076923076923075E-2</v>
      </c>
      <c r="T3705" s="49">
        <f t="shared" si="2016"/>
        <v>9.8076923076923084</v>
      </c>
      <c r="U3705" s="49">
        <v>19.807692307692307</v>
      </c>
      <c r="V3705" s="49">
        <f t="shared" si="2044"/>
        <v>0.19807692307692307</v>
      </c>
      <c r="W3705" s="49">
        <f t="shared" ref="W3705:W3738" si="2047">S3705*M3705</f>
        <v>2.9423076923076921</v>
      </c>
      <c r="X3705" s="90">
        <f>ROUND(S3705*$X$4,0)</f>
        <v>0</v>
      </c>
      <c r="Y3705" s="91">
        <f t="shared" si="2024"/>
        <v>0</v>
      </c>
      <c r="Z3705" s="93">
        <f t="shared" si="2046"/>
        <v>3</v>
      </c>
      <c r="AA3705" s="94">
        <f t="shared" si="2025"/>
        <v>44.336489999999998</v>
      </c>
      <c r="AB3705" s="97">
        <f t="shared" si="2035"/>
        <v>3</v>
      </c>
      <c r="AC3705" s="98">
        <f t="shared" si="2026"/>
        <v>44.336489999999998</v>
      </c>
      <c r="AD3705" s="77" t="s">
        <v>3</v>
      </c>
      <c r="AE3705" s="54">
        <v>44.336489999999998</v>
      </c>
      <c r="AF3705" s="17"/>
    </row>
    <row r="3706" spans="1:32" ht="16.899999999999999" customHeight="1" x14ac:dyDescent="0.3">
      <c r="A3706" s="73" t="s">
        <v>7</v>
      </c>
      <c r="B3706" s="74" t="s">
        <v>460</v>
      </c>
      <c r="C3706" s="48" t="s">
        <v>10</v>
      </c>
      <c r="D3706" s="48">
        <v>100</v>
      </c>
      <c r="E3706" s="48">
        <v>2834</v>
      </c>
      <c r="F3706" s="48" t="s">
        <v>6126</v>
      </c>
      <c r="G3706" s="48">
        <v>2</v>
      </c>
      <c r="H3706" s="75">
        <f t="shared" si="2027"/>
        <v>-0.47916666666666669</v>
      </c>
      <c r="I3706" s="74">
        <v>25</v>
      </c>
      <c r="J3706" s="74">
        <v>48</v>
      </c>
      <c r="K3706" s="48">
        <f t="shared" si="2045"/>
        <v>25</v>
      </c>
      <c r="L3706" s="48"/>
      <c r="M3706" s="48">
        <f t="shared" si="2023"/>
        <v>25</v>
      </c>
      <c r="N3706" s="48">
        <v>453</v>
      </c>
      <c r="O3706" s="56">
        <v>9.3919999999999995</v>
      </c>
      <c r="P3706" s="48" t="str">
        <f t="shared" si="2015"/>
        <v>2466C SL</v>
      </c>
      <c r="Q3706" s="76">
        <v>201</v>
      </c>
      <c r="R3706" s="76">
        <v>906</v>
      </c>
      <c r="S3706" s="49">
        <f t="shared" si="2028"/>
        <v>3.21</v>
      </c>
      <c r="T3706" s="49">
        <f t="shared" si="2016"/>
        <v>321</v>
      </c>
      <c r="U3706" s="49">
        <v>3516.3846153846152</v>
      </c>
      <c r="V3706" s="49">
        <f t="shared" si="2044"/>
        <v>35.163846153846151</v>
      </c>
      <c r="W3706" s="49">
        <f t="shared" si="2047"/>
        <v>80.25</v>
      </c>
      <c r="X3706" s="90">
        <f>ROUND(S3706*$X$4,0)</f>
        <v>16</v>
      </c>
      <c r="Y3706" s="91">
        <f t="shared" si="2024"/>
        <v>150.27199999999999</v>
      </c>
      <c r="Z3706" s="93">
        <f t="shared" si="2046"/>
        <v>96</v>
      </c>
      <c r="AA3706" s="94">
        <f t="shared" si="2025"/>
        <v>901.63199999999995</v>
      </c>
      <c r="AB3706" s="97">
        <f t="shared" si="2035"/>
        <v>112</v>
      </c>
      <c r="AC3706" s="98">
        <f t="shared" si="2026"/>
        <v>1051.904</v>
      </c>
      <c r="AD3706" s="77" t="s">
        <v>3</v>
      </c>
      <c r="AE3706" s="54">
        <v>1051.904</v>
      </c>
      <c r="AF3706" s="17"/>
    </row>
    <row r="3707" spans="1:32" ht="16.899999999999999" customHeight="1" x14ac:dyDescent="0.3">
      <c r="A3707" s="73" t="s">
        <v>7</v>
      </c>
      <c r="B3707" s="74" t="s">
        <v>4033</v>
      </c>
      <c r="C3707" s="48" t="s">
        <v>1370</v>
      </c>
      <c r="D3707" s="48">
        <v>1000</v>
      </c>
      <c r="E3707" s="48">
        <v>2834</v>
      </c>
      <c r="F3707" s="48" t="s">
        <v>6126</v>
      </c>
      <c r="G3707" s="48">
        <v>2</v>
      </c>
      <c r="H3707" s="75">
        <f t="shared" si="2027"/>
        <v>0</v>
      </c>
      <c r="I3707" s="74">
        <v>40</v>
      </c>
      <c r="J3707" s="74">
        <f>I3707</f>
        <v>40</v>
      </c>
      <c r="K3707" s="48">
        <f t="shared" si="2045"/>
        <v>40</v>
      </c>
      <c r="L3707" s="48"/>
      <c r="M3707" s="48">
        <f t="shared" si="2023"/>
        <v>40</v>
      </c>
      <c r="N3707" s="48">
        <v>0</v>
      </c>
      <c r="O3707" s="56">
        <v>895.85473999999999</v>
      </c>
      <c r="P3707" s="48" t="str">
        <f t="shared" si="2015"/>
        <v>86708CY SL</v>
      </c>
      <c r="Q3707" s="76">
        <v>1</v>
      </c>
      <c r="R3707" s="76">
        <v>6</v>
      </c>
      <c r="S3707" s="49">
        <f t="shared" si="2028"/>
        <v>1.7692307692307691E-2</v>
      </c>
      <c r="T3707" s="49">
        <f t="shared" si="2016"/>
        <v>17.69230769230769</v>
      </c>
      <c r="U3707" s="49">
        <v>22.576923076923073</v>
      </c>
      <c r="V3707" s="49">
        <f t="shared" si="2044"/>
        <v>2.2576923076923074E-2</v>
      </c>
      <c r="W3707" s="49">
        <f t="shared" si="2047"/>
        <v>0.70769230769230762</v>
      </c>
      <c r="X3707" s="90">
        <f>ROUND(S3707*$X$4,0)</f>
        <v>0</v>
      </c>
      <c r="Y3707" s="91">
        <f t="shared" si="2024"/>
        <v>0</v>
      </c>
      <c r="Z3707" s="93">
        <f t="shared" si="2046"/>
        <v>1</v>
      </c>
      <c r="AA3707" s="94">
        <f t="shared" si="2025"/>
        <v>895.85473999999999</v>
      </c>
      <c r="AB3707" s="97">
        <f t="shared" si="2035"/>
        <v>1</v>
      </c>
      <c r="AC3707" s="98">
        <f t="shared" si="2026"/>
        <v>895.85473999999999</v>
      </c>
      <c r="AD3707" s="77" t="s">
        <v>3</v>
      </c>
      <c r="AE3707" s="54">
        <v>895.85473999999999</v>
      </c>
      <c r="AF3707" s="17"/>
    </row>
    <row r="3708" spans="1:32" ht="12.75" customHeight="1" x14ac:dyDescent="0.3">
      <c r="A3708" s="73" t="s">
        <v>7</v>
      </c>
      <c r="B3708" s="74" t="s">
        <v>4035</v>
      </c>
      <c r="C3708" s="48" t="s">
        <v>1370</v>
      </c>
      <c r="D3708" s="48">
        <v>1</v>
      </c>
      <c r="E3708" s="48">
        <v>2834</v>
      </c>
      <c r="F3708" s="48" t="s">
        <v>6126</v>
      </c>
      <c r="G3708" s="48">
        <v>2</v>
      </c>
      <c r="H3708" s="75">
        <f t="shared" si="2027"/>
        <v>-0.33333333333333331</v>
      </c>
      <c r="I3708" s="74">
        <v>40</v>
      </c>
      <c r="J3708" s="74">
        <v>60</v>
      </c>
      <c r="K3708" s="48">
        <f t="shared" si="2045"/>
        <v>40</v>
      </c>
      <c r="L3708" s="48"/>
      <c r="M3708" s="48">
        <f t="shared" si="2023"/>
        <v>40</v>
      </c>
      <c r="N3708" s="48">
        <v>2075</v>
      </c>
      <c r="O3708" s="56">
        <v>0.83516000000000001</v>
      </c>
      <c r="P3708" s="48" t="str">
        <f t="shared" si="2015"/>
        <v>86708CY SL</v>
      </c>
      <c r="Q3708" s="76" t="s">
        <v>6187</v>
      </c>
      <c r="R3708" s="76" t="s">
        <v>6187</v>
      </c>
      <c r="S3708" s="49">
        <f t="shared" si="2028"/>
        <v>0</v>
      </c>
      <c r="T3708" s="49">
        <f t="shared" si="2016"/>
        <v>0</v>
      </c>
      <c r="U3708" s="49">
        <v>22.576923076923073</v>
      </c>
      <c r="V3708" s="49">
        <f t="shared" si="2044"/>
        <v>22.576923076923073</v>
      </c>
      <c r="W3708" s="49">
        <f t="shared" si="2047"/>
        <v>0</v>
      </c>
      <c r="X3708" s="90">
        <f>ROUNDUP(S3708*$X$4,0)</f>
        <v>0</v>
      </c>
      <c r="Y3708" s="91">
        <f t="shared" si="2024"/>
        <v>0</v>
      </c>
      <c r="Z3708" s="93">
        <f t="shared" si="2046"/>
        <v>0</v>
      </c>
      <c r="AA3708" s="94">
        <f t="shared" si="2025"/>
        <v>0</v>
      </c>
      <c r="AB3708" s="97">
        <f t="shared" si="2035"/>
        <v>0</v>
      </c>
      <c r="AC3708" s="98">
        <f t="shared" si="2026"/>
        <v>0</v>
      </c>
      <c r="AD3708" s="77" t="s">
        <v>3</v>
      </c>
      <c r="AE3708" s="54">
        <v>0</v>
      </c>
      <c r="AF3708" s="17"/>
    </row>
    <row r="3709" spans="1:32" ht="12.75" customHeight="1" x14ac:dyDescent="0.3">
      <c r="A3709" s="73" t="s">
        <v>7</v>
      </c>
      <c r="B3709" s="74" t="s">
        <v>350</v>
      </c>
      <c r="C3709" s="48" t="s">
        <v>10</v>
      </c>
      <c r="D3709" s="48">
        <v>100</v>
      </c>
      <c r="E3709" s="48">
        <v>621</v>
      </c>
      <c r="F3709" s="48" t="s">
        <v>6128</v>
      </c>
      <c r="G3709" s="48" t="s">
        <v>35</v>
      </c>
      <c r="H3709" s="75">
        <f t="shared" si="2027"/>
        <v>-0.13793103448275862</v>
      </c>
      <c r="I3709" s="74">
        <v>25</v>
      </c>
      <c r="J3709" s="74">
        <v>29</v>
      </c>
      <c r="K3709" s="48">
        <f t="shared" si="2045"/>
        <v>25</v>
      </c>
      <c r="L3709" s="48">
        <v>-4</v>
      </c>
      <c r="M3709" s="48">
        <f t="shared" si="2023"/>
        <v>21</v>
      </c>
      <c r="N3709" s="48">
        <v>8</v>
      </c>
      <c r="O3709" s="56">
        <v>29.591999999999999</v>
      </c>
      <c r="P3709" s="48" t="str">
        <f t="shared" si="2015"/>
        <v>1299C SL</v>
      </c>
      <c r="Q3709" s="76">
        <v>35</v>
      </c>
      <c r="R3709" s="76">
        <v>124</v>
      </c>
      <c r="S3709" s="49">
        <f t="shared" si="2028"/>
        <v>0.51999999999999991</v>
      </c>
      <c r="T3709" s="49">
        <f t="shared" si="2016"/>
        <v>51.999999999999993</v>
      </c>
      <c r="U3709" s="49">
        <v>411.03846153846155</v>
      </c>
      <c r="V3709" s="49">
        <f t="shared" si="2044"/>
        <v>4.1103846153846151</v>
      </c>
      <c r="W3709" s="49">
        <f t="shared" si="2047"/>
        <v>10.919999999999998</v>
      </c>
      <c r="X3709" s="90">
        <f>ROUND(S3709*$X$4,0)</f>
        <v>3</v>
      </c>
      <c r="Y3709" s="91">
        <f t="shared" si="2024"/>
        <v>88.775999999999996</v>
      </c>
      <c r="Z3709" s="93">
        <f t="shared" si="2046"/>
        <v>14</v>
      </c>
      <c r="AA3709" s="94">
        <f t="shared" si="2025"/>
        <v>414.28800000000001</v>
      </c>
      <c r="AB3709" s="97">
        <f t="shared" si="2035"/>
        <v>17</v>
      </c>
      <c r="AC3709" s="98">
        <f t="shared" si="2026"/>
        <v>503.06399999999996</v>
      </c>
      <c r="AD3709" s="77" t="s">
        <v>3</v>
      </c>
      <c r="AE3709" s="54">
        <v>503.06399999999996</v>
      </c>
      <c r="AF3709" s="17"/>
    </row>
    <row r="3710" spans="1:32" ht="16.899999999999999" customHeight="1" x14ac:dyDescent="0.3">
      <c r="A3710" s="73" t="s">
        <v>7</v>
      </c>
      <c r="B3710" s="74" t="s">
        <v>608</v>
      </c>
      <c r="C3710" s="48" t="s">
        <v>40</v>
      </c>
      <c r="D3710" s="48">
        <v>100</v>
      </c>
      <c r="E3710" s="48">
        <v>621</v>
      </c>
      <c r="F3710" s="48" t="s">
        <v>6128</v>
      </c>
      <c r="G3710" s="48" t="s">
        <v>112</v>
      </c>
      <c r="H3710" s="75">
        <f t="shared" si="2027"/>
        <v>3.7037037037037035E-2</v>
      </c>
      <c r="I3710" s="74">
        <v>28</v>
      </c>
      <c r="J3710" s="74">
        <v>27</v>
      </c>
      <c r="K3710" s="48">
        <f>J3710</f>
        <v>27</v>
      </c>
      <c r="L3710" s="48">
        <f>$L$3</f>
        <v>-4</v>
      </c>
      <c r="M3710" s="48">
        <f t="shared" si="2023"/>
        <v>23</v>
      </c>
      <c r="N3710" s="48">
        <v>14</v>
      </c>
      <c r="O3710" s="56">
        <v>2.919</v>
      </c>
      <c r="P3710" s="48" t="str">
        <f t="shared" si="2015"/>
        <v>1854/19 RD</v>
      </c>
      <c r="Q3710" s="76">
        <v>33</v>
      </c>
      <c r="R3710" s="76">
        <v>82</v>
      </c>
      <c r="S3710" s="49">
        <f t="shared" si="2028"/>
        <v>0.44999999999999996</v>
      </c>
      <c r="T3710" s="49">
        <f t="shared" si="2016"/>
        <v>44.999999999999993</v>
      </c>
      <c r="U3710" s="49">
        <v>393.07692307692304</v>
      </c>
      <c r="V3710" s="49">
        <f t="shared" si="2044"/>
        <v>3.9307692307692306</v>
      </c>
      <c r="W3710" s="49">
        <f t="shared" si="2047"/>
        <v>10.35</v>
      </c>
      <c r="X3710" s="90">
        <f>ROUND(S3710*$X$4,0)</f>
        <v>2</v>
      </c>
      <c r="Y3710" s="91">
        <f t="shared" si="2024"/>
        <v>5.8380000000000001</v>
      </c>
      <c r="Z3710" s="93">
        <f t="shared" si="2046"/>
        <v>12</v>
      </c>
      <c r="AA3710" s="94">
        <f t="shared" si="2025"/>
        <v>35.027999999999999</v>
      </c>
      <c r="AB3710" s="97">
        <f t="shared" si="2035"/>
        <v>14</v>
      </c>
      <c r="AC3710" s="98">
        <f t="shared" si="2026"/>
        <v>40.866</v>
      </c>
      <c r="AD3710" s="77" t="s">
        <v>6117</v>
      </c>
      <c r="AE3710" s="54">
        <v>40.866</v>
      </c>
      <c r="AF3710" s="17"/>
    </row>
    <row r="3711" spans="1:32" ht="16.899999999999999" customHeight="1" x14ac:dyDescent="0.3">
      <c r="A3711" s="73" t="s">
        <v>35</v>
      </c>
      <c r="B3711" s="74" t="s">
        <v>1135</v>
      </c>
      <c r="C3711" s="48" t="s">
        <v>40</v>
      </c>
      <c r="D3711" s="48">
        <v>100</v>
      </c>
      <c r="E3711" s="48">
        <v>621</v>
      </c>
      <c r="F3711" s="48" t="s">
        <v>6128</v>
      </c>
      <c r="G3711" s="48" t="s">
        <v>112</v>
      </c>
      <c r="H3711" s="75">
        <f t="shared" si="2027"/>
        <v>-0.25925925925925924</v>
      </c>
      <c r="I3711" s="74">
        <v>20</v>
      </c>
      <c r="J3711" s="74">
        <v>27</v>
      </c>
      <c r="K3711" s="48">
        <f>I3711</f>
        <v>20</v>
      </c>
      <c r="L3711" s="48">
        <f>$L$3</f>
        <v>-4</v>
      </c>
      <c r="M3711" s="48">
        <f t="shared" si="2023"/>
        <v>16</v>
      </c>
      <c r="N3711" s="48">
        <v>32</v>
      </c>
      <c r="O3711" s="56">
        <v>1.48</v>
      </c>
      <c r="P3711" s="48" t="str">
        <f t="shared" si="2015"/>
        <v>3250 GR</v>
      </c>
      <c r="Q3711" s="76">
        <v>106</v>
      </c>
      <c r="R3711" s="76">
        <v>291</v>
      </c>
      <c r="S3711" s="49">
        <f t="shared" si="2028"/>
        <v>1.4773076923076922</v>
      </c>
      <c r="T3711" s="49">
        <f t="shared" si="2016"/>
        <v>147.73076923076923</v>
      </c>
      <c r="U3711" s="49">
        <v>486.57692307692304</v>
      </c>
      <c r="V3711" s="49">
        <f t="shared" si="2044"/>
        <v>4.8657692307692306</v>
      </c>
      <c r="W3711" s="49">
        <f t="shared" si="2047"/>
        <v>23.636923076923075</v>
      </c>
      <c r="X3711" s="90">
        <f>ROUND(S3711*$X$3,0)</f>
        <v>9</v>
      </c>
      <c r="Y3711" s="91">
        <f t="shared" si="2024"/>
        <v>13.32</v>
      </c>
      <c r="Z3711" s="93">
        <f t="shared" si="2046"/>
        <v>33</v>
      </c>
      <c r="AA3711" s="94">
        <f t="shared" si="2025"/>
        <v>48.839999999999996</v>
      </c>
      <c r="AB3711" s="97">
        <f t="shared" si="2035"/>
        <v>40</v>
      </c>
      <c r="AC3711" s="98">
        <f t="shared" si="2026"/>
        <v>59.2</v>
      </c>
      <c r="AD3711" s="77" t="s">
        <v>3</v>
      </c>
      <c r="AE3711" s="54">
        <v>59.2</v>
      </c>
      <c r="AF3711" s="17"/>
    </row>
    <row r="3712" spans="1:32" ht="16.899999999999999" customHeight="1" x14ac:dyDescent="0.3">
      <c r="A3712" s="73" t="s">
        <v>35</v>
      </c>
      <c r="B3712" s="74" t="s">
        <v>2554</v>
      </c>
      <c r="C3712" s="48" t="s">
        <v>464</v>
      </c>
      <c r="D3712" s="48">
        <v>100</v>
      </c>
      <c r="E3712" s="48">
        <v>4013</v>
      </c>
      <c r="F3712" s="48" t="s">
        <v>6180</v>
      </c>
      <c r="G3712" s="48" t="s">
        <v>65</v>
      </c>
      <c r="H3712" s="75">
        <f t="shared" si="2027"/>
        <v>0</v>
      </c>
      <c r="I3712" s="74">
        <v>5</v>
      </c>
      <c r="J3712" s="74">
        <v>5</v>
      </c>
      <c r="K3712" s="48">
        <f>J3712</f>
        <v>5</v>
      </c>
      <c r="L3712" s="48"/>
      <c r="M3712" s="48">
        <f t="shared" si="2023"/>
        <v>5</v>
      </c>
      <c r="N3712" s="48">
        <v>6</v>
      </c>
      <c r="O3712" s="56">
        <v>11.26257</v>
      </c>
      <c r="P3712" s="48" t="str">
        <f t="shared" si="2015"/>
        <v>2843/19 YL</v>
      </c>
      <c r="Q3712" s="76">
        <v>26</v>
      </c>
      <c r="R3712" s="76">
        <v>80</v>
      </c>
      <c r="S3712" s="49">
        <f t="shared" si="2028"/>
        <v>0.37230769230769228</v>
      </c>
      <c r="T3712" s="49">
        <f t="shared" si="2016"/>
        <v>37.230769230769226</v>
      </c>
      <c r="U3712" s="49">
        <v>41.84615384615384</v>
      </c>
      <c r="V3712" s="49">
        <f t="shared" si="2044"/>
        <v>0.41846153846153838</v>
      </c>
      <c r="W3712" s="49">
        <f t="shared" si="2047"/>
        <v>1.8615384615384614</v>
      </c>
      <c r="X3712" s="90">
        <f>ROUND(S3712*$X$2,0)</f>
        <v>3</v>
      </c>
      <c r="Y3712" s="91">
        <f t="shared" si="2024"/>
        <v>33.787710000000004</v>
      </c>
      <c r="Z3712" s="93">
        <f t="shared" si="2046"/>
        <v>5</v>
      </c>
      <c r="AA3712" s="94">
        <f t="shared" si="2025"/>
        <v>56.312849999999997</v>
      </c>
      <c r="AB3712" s="97">
        <f>ROUND((S3712*$AB$2)+Z3712,0)</f>
        <v>8</v>
      </c>
      <c r="AC3712" s="98">
        <f t="shared" si="2026"/>
        <v>90.100560000000002</v>
      </c>
      <c r="AD3712" s="77" t="s">
        <v>5891</v>
      </c>
      <c r="AE3712" s="54">
        <v>90.100560000000002</v>
      </c>
      <c r="AF3712" s="17"/>
    </row>
    <row r="3713" spans="1:32" ht="16.899999999999999" customHeight="1" x14ac:dyDescent="0.3">
      <c r="A3713" s="73" t="s">
        <v>35</v>
      </c>
      <c r="B3713" s="74" t="s">
        <v>1079</v>
      </c>
      <c r="C3713" s="48" t="s">
        <v>40</v>
      </c>
      <c r="D3713" s="48">
        <v>100</v>
      </c>
      <c r="E3713" s="48">
        <v>621</v>
      </c>
      <c r="F3713" s="48" t="s">
        <v>6128</v>
      </c>
      <c r="G3713" s="48" t="s">
        <v>112</v>
      </c>
      <c r="H3713" s="75">
        <f t="shared" si="2027"/>
        <v>4.1666666666666664E-2</v>
      </c>
      <c r="I3713" s="74">
        <v>25</v>
      </c>
      <c r="J3713" s="74">
        <v>24</v>
      </c>
      <c r="K3713" s="48">
        <f>J3713</f>
        <v>24</v>
      </c>
      <c r="L3713" s="48">
        <v>-4</v>
      </c>
      <c r="M3713" s="48">
        <f t="shared" ref="M3713:M3740" si="2048">K3713+L3713</f>
        <v>20</v>
      </c>
      <c r="N3713" s="48">
        <v>16</v>
      </c>
      <c r="O3713" s="56">
        <v>1.9530000000000001</v>
      </c>
      <c r="P3713" s="48" t="str">
        <f t="shared" si="2015"/>
        <v>3050/1 WH</v>
      </c>
      <c r="Q3713" s="76">
        <v>94</v>
      </c>
      <c r="R3713" s="76">
        <v>194</v>
      </c>
      <c r="S3713" s="49">
        <f t="shared" si="2028"/>
        <v>1.2361538461538459</v>
      </c>
      <c r="T3713" s="49">
        <f t="shared" si="2016"/>
        <v>123.6153846153846</v>
      </c>
      <c r="U3713" s="49">
        <v>378.23076923076923</v>
      </c>
      <c r="V3713" s="49">
        <f t="shared" si="2044"/>
        <v>3.7823076923076924</v>
      </c>
      <c r="W3713" s="49">
        <f t="shared" si="2047"/>
        <v>24.723076923076917</v>
      </c>
      <c r="X3713" s="90">
        <f>ROUND(S3713*$X$3,0)</f>
        <v>7</v>
      </c>
      <c r="Y3713" s="91">
        <f t="shared" ref="Y3713:Y3740" si="2049">X3713*O3713</f>
        <v>13.671000000000001</v>
      </c>
      <c r="Z3713" s="93">
        <f t="shared" si="2046"/>
        <v>32</v>
      </c>
      <c r="AA3713" s="94">
        <f t="shared" ref="AA3713:AA3740" si="2050">Z3713*O3713</f>
        <v>62.496000000000002</v>
      </c>
      <c r="AB3713" s="97">
        <f t="shared" ref="AB3713:AB3724" si="2051">ROUND((S3713*$AB$4)+Z3713,0)</f>
        <v>38</v>
      </c>
      <c r="AC3713" s="98">
        <f t="shared" ref="AC3713:AC3740" si="2052">AB3713*O3713</f>
        <v>74.213999999999999</v>
      </c>
      <c r="AD3713" s="77" t="s">
        <v>3</v>
      </c>
      <c r="AE3713" s="54">
        <v>74.213999999999999</v>
      </c>
      <c r="AF3713" s="17"/>
    </row>
    <row r="3714" spans="1:32" ht="16.899999999999999" customHeight="1" x14ac:dyDescent="0.3">
      <c r="A3714" s="73" t="s">
        <v>7</v>
      </c>
      <c r="B3714" s="74" t="s">
        <v>1805</v>
      </c>
      <c r="C3714" s="48" t="s">
        <v>1797</v>
      </c>
      <c r="D3714" s="48">
        <v>83.33</v>
      </c>
      <c r="E3714" s="48">
        <v>4445</v>
      </c>
      <c r="F3714" s="48" t="s">
        <v>5912</v>
      </c>
      <c r="G3714" s="48" t="s">
        <v>122</v>
      </c>
      <c r="H3714" s="75">
        <f t="shared" ref="H3714:H3740" si="2053">(I3714-J3714)/J3714</f>
        <v>0.14285714285714285</v>
      </c>
      <c r="I3714" s="74">
        <v>32</v>
      </c>
      <c r="J3714" s="74">
        <v>28</v>
      </c>
      <c r="K3714" s="48">
        <f>J3714</f>
        <v>28</v>
      </c>
      <c r="L3714" s="48">
        <f>$L$3</f>
        <v>-4</v>
      </c>
      <c r="M3714" s="48">
        <f t="shared" si="2048"/>
        <v>24</v>
      </c>
      <c r="N3714" s="48">
        <v>0</v>
      </c>
      <c r="O3714" s="56">
        <v>22.807500000000001</v>
      </c>
      <c r="P3714" s="48" t="str">
        <f t="shared" si="2015"/>
        <v>F2211/4 BK</v>
      </c>
      <c r="Q3714" s="76">
        <v>0</v>
      </c>
      <c r="R3714" s="76">
        <v>2</v>
      </c>
      <c r="S3714" s="49">
        <f t="shared" ref="S3714:S3740" si="2054">((Q3714/65*0.7)+(R3714/260*0.3))</f>
        <v>2.3076923076923079E-3</v>
      </c>
      <c r="T3714" s="49">
        <f t="shared" si="2016"/>
        <v>0.19230000000000003</v>
      </c>
      <c r="U3714" s="49">
        <v>1155.0788384615382</v>
      </c>
      <c r="V3714" s="49">
        <f t="shared" si="2044"/>
        <v>13.861500521559321</v>
      </c>
      <c r="W3714" s="49">
        <f t="shared" si="2047"/>
        <v>5.5384615384615393E-2</v>
      </c>
      <c r="X3714" s="90">
        <f>ROUNDUP(S3714*$X$4,0)</f>
        <v>1</v>
      </c>
      <c r="Y3714" s="91">
        <f t="shared" si="2049"/>
        <v>22.807500000000001</v>
      </c>
      <c r="Z3714" s="93">
        <f t="shared" si="2046"/>
        <v>1</v>
      </c>
      <c r="AA3714" s="94">
        <f t="shared" si="2050"/>
        <v>22.807500000000001</v>
      </c>
      <c r="AB3714" s="97">
        <f t="shared" si="2051"/>
        <v>1</v>
      </c>
      <c r="AC3714" s="98">
        <f t="shared" si="2052"/>
        <v>22.807500000000001</v>
      </c>
      <c r="AD3714" s="77" t="s">
        <v>3</v>
      </c>
      <c r="AE3714" s="54">
        <v>22.807500000000001</v>
      </c>
      <c r="AF3714" s="17"/>
    </row>
    <row r="3715" spans="1:32" ht="16.899999999999999" customHeight="1" x14ac:dyDescent="0.3">
      <c r="A3715" s="73" t="s">
        <v>7</v>
      </c>
      <c r="B3715" s="74" t="s">
        <v>3584</v>
      </c>
      <c r="C3715" s="48" t="s">
        <v>1370</v>
      </c>
      <c r="D3715" s="48">
        <v>100</v>
      </c>
      <c r="E3715" s="48">
        <v>2834</v>
      </c>
      <c r="F3715" s="48" t="s">
        <v>6126</v>
      </c>
      <c r="G3715" s="48">
        <v>2</v>
      </c>
      <c r="H3715" s="75">
        <f t="shared" si="2053"/>
        <v>0</v>
      </c>
      <c r="I3715" s="74">
        <v>30</v>
      </c>
      <c r="J3715" s="74">
        <f>I3715</f>
        <v>30</v>
      </c>
      <c r="K3715" s="48">
        <f t="shared" ref="K3715:K3720" si="2055">I3715</f>
        <v>30</v>
      </c>
      <c r="L3715" s="48"/>
      <c r="M3715" s="48">
        <f t="shared" si="2048"/>
        <v>30</v>
      </c>
      <c r="N3715" s="48">
        <v>12</v>
      </c>
      <c r="O3715" s="56">
        <v>23.10792</v>
      </c>
      <c r="P3715" s="48" t="str">
        <f t="shared" si="2015"/>
        <v>86701CY SL</v>
      </c>
      <c r="Q3715" s="76">
        <v>9</v>
      </c>
      <c r="R3715" s="76">
        <v>33</v>
      </c>
      <c r="S3715" s="49">
        <f t="shared" si="2054"/>
        <v>0.13499999999999998</v>
      </c>
      <c r="T3715" s="49">
        <f t="shared" si="2016"/>
        <v>13.499999999999998</v>
      </c>
      <c r="U3715" s="49">
        <v>82.730769230769241</v>
      </c>
      <c r="V3715" s="49">
        <f t="shared" si="2044"/>
        <v>0.82730769230769241</v>
      </c>
      <c r="W3715" s="49">
        <f t="shared" si="2047"/>
        <v>4.05</v>
      </c>
      <c r="X3715" s="90">
        <f t="shared" ref="X3715" si="2056">ROUND(S3715*$X$4,0)</f>
        <v>1</v>
      </c>
      <c r="Y3715" s="91">
        <f t="shared" si="2049"/>
        <v>23.10792</v>
      </c>
      <c r="Z3715" s="93">
        <f t="shared" si="2046"/>
        <v>5</v>
      </c>
      <c r="AA3715" s="94">
        <f t="shared" si="2050"/>
        <v>115.53960000000001</v>
      </c>
      <c r="AB3715" s="97">
        <f t="shared" si="2051"/>
        <v>6</v>
      </c>
      <c r="AC3715" s="98">
        <f t="shared" si="2052"/>
        <v>138.64751999999999</v>
      </c>
      <c r="AD3715" s="77" t="s">
        <v>3</v>
      </c>
      <c r="AE3715" s="54">
        <v>138.64751999999999</v>
      </c>
      <c r="AF3715" s="17"/>
    </row>
    <row r="3716" spans="1:32" ht="16.899999999999999" customHeight="1" x14ac:dyDescent="0.3">
      <c r="A3716" s="73" t="s">
        <v>35</v>
      </c>
      <c r="B3716" s="74" t="s">
        <v>1017</v>
      </c>
      <c r="C3716" s="48" t="s">
        <v>55</v>
      </c>
      <c r="D3716" s="48">
        <v>100</v>
      </c>
      <c r="E3716" s="48">
        <v>4008</v>
      </c>
      <c r="F3716" s="48" t="s">
        <v>5910</v>
      </c>
      <c r="G3716" s="48" t="s">
        <v>35</v>
      </c>
      <c r="H3716" s="75">
        <f t="shared" si="2053"/>
        <v>0</v>
      </c>
      <c r="I3716" s="74">
        <v>24</v>
      </c>
      <c r="J3716" s="74">
        <v>24</v>
      </c>
      <c r="K3716" s="48">
        <f t="shared" si="2055"/>
        <v>24</v>
      </c>
      <c r="L3716" s="48">
        <f>$L$3</f>
        <v>-4</v>
      </c>
      <c r="M3716" s="48">
        <f t="shared" si="2048"/>
        <v>20</v>
      </c>
      <c r="N3716" s="48">
        <v>77</v>
      </c>
      <c r="O3716" s="56">
        <v>19.152000000000001</v>
      </c>
      <c r="P3716" s="48" t="str">
        <f t="shared" si="2015"/>
        <v>286 SV</v>
      </c>
      <c r="Q3716" s="76">
        <v>13</v>
      </c>
      <c r="R3716" s="76">
        <v>136</v>
      </c>
      <c r="S3716" s="49">
        <f t="shared" si="2054"/>
        <v>0.2969230769230769</v>
      </c>
      <c r="T3716" s="49">
        <f t="shared" si="2016"/>
        <v>29.69230769230769</v>
      </c>
      <c r="U3716" s="49">
        <v>130.46153846153845</v>
      </c>
      <c r="V3716" s="49">
        <f t="shared" si="2044"/>
        <v>1.3046153846153845</v>
      </c>
      <c r="W3716" s="49">
        <f t="shared" si="2047"/>
        <v>5.9384615384615378</v>
      </c>
      <c r="X3716" s="90">
        <f>ROUND(S3716*$X$3,0)</f>
        <v>2</v>
      </c>
      <c r="Y3716" s="91">
        <f t="shared" si="2049"/>
        <v>38.304000000000002</v>
      </c>
      <c r="Z3716" s="93">
        <f t="shared" si="2046"/>
        <v>8</v>
      </c>
      <c r="AA3716" s="94">
        <f t="shared" si="2050"/>
        <v>153.21600000000001</v>
      </c>
      <c r="AB3716" s="97">
        <f t="shared" si="2051"/>
        <v>9</v>
      </c>
      <c r="AC3716" s="98">
        <f t="shared" si="2052"/>
        <v>172.36799999999999</v>
      </c>
      <c r="AD3716" s="77" t="s">
        <v>3</v>
      </c>
      <c r="AE3716" s="54">
        <v>172.36799999999999</v>
      </c>
      <c r="AF3716" s="17"/>
    </row>
    <row r="3717" spans="1:32" ht="16.899999999999999" customHeight="1" x14ac:dyDescent="0.3">
      <c r="A3717" s="73" t="s">
        <v>7</v>
      </c>
      <c r="B3717" s="74" t="s">
        <v>3480</v>
      </c>
      <c r="C3717" s="48" t="s">
        <v>1788</v>
      </c>
      <c r="D3717" s="48">
        <v>100</v>
      </c>
      <c r="E3717" s="48">
        <v>621</v>
      </c>
      <c r="F3717" s="48" t="s">
        <v>6128</v>
      </c>
      <c r="G3717" s="48" t="s">
        <v>35</v>
      </c>
      <c r="H3717" s="75">
        <f t="shared" si="2053"/>
        <v>0</v>
      </c>
      <c r="I3717" s="74">
        <v>29</v>
      </c>
      <c r="J3717" s="74">
        <v>29</v>
      </c>
      <c r="K3717" s="48">
        <f t="shared" si="2055"/>
        <v>29</v>
      </c>
      <c r="L3717" s="48">
        <v>-4</v>
      </c>
      <c r="M3717" s="48">
        <f t="shared" si="2048"/>
        <v>25</v>
      </c>
      <c r="N3717" s="48">
        <v>8</v>
      </c>
      <c r="O3717" s="56">
        <v>19.802</v>
      </c>
      <c r="P3717" s="48" t="str">
        <f t="shared" si="2015"/>
        <v>M4635 SL</v>
      </c>
      <c r="Q3717" s="76">
        <v>0</v>
      </c>
      <c r="R3717" s="76">
        <v>1</v>
      </c>
      <c r="S3717" s="49">
        <f t="shared" si="2054"/>
        <v>1.153846153846154E-3</v>
      </c>
      <c r="T3717" s="49">
        <f t="shared" si="2016"/>
        <v>0.11538461538461539</v>
      </c>
      <c r="U3717" s="49">
        <v>148.96153846153848</v>
      </c>
      <c r="V3717" s="49">
        <f t="shared" si="2044"/>
        <v>1.4896153846153848</v>
      </c>
      <c r="W3717" s="49">
        <f t="shared" si="2047"/>
        <v>2.8846153846153848E-2</v>
      </c>
      <c r="X3717" s="90">
        <f>ROUNDUP(S3717*$X$4,0)</f>
        <v>1</v>
      </c>
      <c r="Y3717" s="91">
        <f t="shared" si="2049"/>
        <v>19.802</v>
      </c>
      <c r="Z3717" s="93">
        <f t="shared" si="2046"/>
        <v>1</v>
      </c>
      <c r="AA3717" s="94">
        <f t="shared" si="2050"/>
        <v>19.802</v>
      </c>
      <c r="AB3717" s="97">
        <f t="shared" si="2051"/>
        <v>1</v>
      </c>
      <c r="AC3717" s="98">
        <f t="shared" si="2052"/>
        <v>19.802</v>
      </c>
      <c r="AD3717" s="77" t="s">
        <v>3</v>
      </c>
      <c r="AE3717" s="54">
        <v>19.802</v>
      </c>
      <c r="AF3717" s="17"/>
    </row>
    <row r="3718" spans="1:32" ht="16.899999999999999" customHeight="1" x14ac:dyDescent="0.3">
      <c r="A3718" s="73" t="s">
        <v>7</v>
      </c>
      <c r="B3718" s="74" t="s">
        <v>5635</v>
      </c>
      <c r="C3718" s="48" t="s">
        <v>34</v>
      </c>
      <c r="D3718" s="48">
        <v>100</v>
      </c>
      <c r="E3718" s="48">
        <v>1202</v>
      </c>
      <c r="F3718" s="48" t="s">
        <v>6130</v>
      </c>
      <c r="G3718" s="48" t="s">
        <v>35</v>
      </c>
      <c r="H3718" s="75">
        <f t="shared" si="2053"/>
        <v>0</v>
      </c>
      <c r="I3718" s="74">
        <v>24</v>
      </c>
      <c r="J3718" s="74">
        <v>24</v>
      </c>
      <c r="K3718" s="48">
        <f t="shared" si="2055"/>
        <v>24</v>
      </c>
      <c r="L3718" s="48">
        <f>$L$3</f>
        <v>-4</v>
      </c>
      <c r="M3718" s="48">
        <f t="shared" si="2048"/>
        <v>20</v>
      </c>
      <c r="N3718" s="48">
        <v>9</v>
      </c>
      <c r="O3718" s="56">
        <v>39.56</v>
      </c>
      <c r="P3718" s="48" t="str">
        <f t="shared" ref="P3718:P3781" si="2057">LEFT(B3718,LEN(B3718)-3)</f>
        <v>PF2000 NA</v>
      </c>
      <c r="Q3718" s="76">
        <v>17</v>
      </c>
      <c r="R3718" s="76">
        <v>61</v>
      </c>
      <c r="S3718" s="49">
        <f t="shared" si="2054"/>
        <v>0.25346153846153846</v>
      </c>
      <c r="T3718" s="49">
        <f t="shared" ref="T3718:T3781" si="2058">S3718*D3718</f>
        <v>25.346153846153847</v>
      </c>
      <c r="U3718" s="49">
        <v>25.346153846153847</v>
      </c>
      <c r="V3718" s="49">
        <f t="shared" si="2044"/>
        <v>0.25346153846153846</v>
      </c>
      <c r="W3718" s="49">
        <f t="shared" si="2047"/>
        <v>5.069230769230769</v>
      </c>
      <c r="X3718" s="90">
        <f>ROUND(S3718*$X$3,0)</f>
        <v>2</v>
      </c>
      <c r="Y3718" s="91">
        <f t="shared" si="2049"/>
        <v>79.12</v>
      </c>
      <c r="Z3718" s="93">
        <f t="shared" si="2046"/>
        <v>7</v>
      </c>
      <c r="AA3718" s="94">
        <f t="shared" si="2050"/>
        <v>276.92</v>
      </c>
      <c r="AB3718" s="97">
        <f t="shared" si="2051"/>
        <v>8</v>
      </c>
      <c r="AC3718" s="98">
        <f t="shared" si="2052"/>
        <v>316.48</v>
      </c>
      <c r="AD3718" s="77" t="s">
        <v>3</v>
      </c>
      <c r="AE3718" s="54">
        <v>316.48</v>
      </c>
      <c r="AF3718" s="17"/>
    </row>
    <row r="3719" spans="1:32" ht="16.899999999999999" customHeight="1" x14ac:dyDescent="0.3">
      <c r="A3719" s="73" t="s">
        <v>35</v>
      </c>
      <c r="B3719" s="74" t="s">
        <v>2405</v>
      </c>
      <c r="C3719" s="48" t="s">
        <v>1432</v>
      </c>
      <c r="D3719" s="48">
        <v>100</v>
      </c>
      <c r="E3719" s="48">
        <v>621</v>
      </c>
      <c r="F3719" s="48" t="s">
        <v>6128</v>
      </c>
      <c r="G3719" s="48" t="s">
        <v>112</v>
      </c>
      <c r="H3719" s="75">
        <f t="shared" si="2053"/>
        <v>0</v>
      </c>
      <c r="I3719" s="74">
        <v>39</v>
      </c>
      <c r="J3719" s="74">
        <v>39</v>
      </c>
      <c r="K3719" s="48">
        <f t="shared" si="2055"/>
        <v>39</v>
      </c>
      <c r="L3719" s="48">
        <f>$L$3</f>
        <v>-4</v>
      </c>
      <c r="M3719" s="48">
        <f t="shared" si="2048"/>
        <v>35</v>
      </c>
      <c r="N3719" s="48">
        <v>21</v>
      </c>
      <c r="O3719" s="56">
        <v>3.3140000000000001</v>
      </c>
      <c r="P3719" s="48" t="str">
        <f t="shared" si="2057"/>
        <v>6712 SL</v>
      </c>
      <c r="Q3719" s="76">
        <v>151</v>
      </c>
      <c r="R3719" s="76">
        <v>222</v>
      </c>
      <c r="S3719" s="49">
        <f t="shared" si="2054"/>
        <v>1.8823076923076925</v>
      </c>
      <c r="T3719" s="49">
        <f t="shared" si="2058"/>
        <v>188.23076923076925</v>
      </c>
      <c r="U3719" s="49">
        <v>3320.9230769230771</v>
      </c>
      <c r="V3719" s="49">
        <f t="shared" si="2044"/>
        <v>33.209230769230771</v>
      </c>
      <c r="W3719" s="49">
        <f t="shared" si="2047"/>
        <v>65.880769230769232</v>
      </c>
      <c r="X3719" s="90">
        <f>ROUND(S3719*$X$4,0)</f>
        <v>9</v>
      </c>
      <c r="Y3719" s="91">
        <f t="shared" si="2049"/>
        <v>29.826000000000001</v>
      </c>
      <c r="Z3719" s="93">
        <f t="shared" si="2046"/>
        <v>75</v>
      </c>
      <c r="AA3719" s="94">
        <f t="shared" si="2050"/>
        <v>248.55</v>
      </c>
      <c r="AB3719" s="97">
        <f t="shared" si="2051"/>
        <v>84</v>
      </c>
      <c r="AC3719" s="98">
        <f t="shared" si="2052"/>
        <v>278.37599999999998</v>
      </c>
      <c r="AD3719" s="77" t="s">
        <v>3</v>
      </c>
      <c r="AE3719" s="54">
        <v>278.37599999999998</v>
      </c>
      <c r="AF3719" s="17"/>
    </row>
    <row r="3720" spans="1:32" ht="16.899999999999999" customHeight="1" x14ac:dyDescent="0.3">
      <c r="A3720" s="73" t="s">
        <v>7</v>
      </c>
      <c r="B3720" s="74" t="s">
        <v>498</v>
      </c>
      <c r="C3720" s="48" t="s">
        <v>10</v>
      </c>
      <c r="D3720" s="48">
        <v>100</v>
      </c>
      <c r="E3720" s="48">
        <v>2834</v>
      </c>
      <c r="F3720" s="48" t="s">
        <v>6126</v>
      </c>
      <c r="G3720" s="48">
        <v>2</v>
      </c>
      <c r="H3720" s="75">
        <f t="shared" si="2053"/>
        <v>-0.65</v>
      </c>
      <c r="I3720" s="74">
        <v>35</v>
      </c>
      <c r="J3720" s="74">
        <v>100</v>
      </c>
      <c r="K3720" s="48">
        <f t="shared" si="2055"/>
        <v>35</v>
      </c>
      <c r="L3720" s="48"/>
      <c r="M3720" s="48">
        <f t="shared" si="2048"/>
        <v>35</v>
      </c>
      <c r="N3720" s="48">
        <v>37</v>
      </c>
      <c r="O3720" s="56">
        <v>26.651</v>
      </c>
      <c r="P3720" s="48" t="str">
        <f t="shared" si="2057"/>
        <v>1899/3C SL</v>
      </c>
      <c r="Q3720" s="76">
        <v>17</v>
      </c>
      <c r="R3720" s="76">
        <v>47</v>
      </c>
      <c r="S3720" s="49">
        <f t="shared" si="2054"/>
        <v>0.2373076923076923</v>
      </c>
      <c r="T3720" s="49">
        <f t="shared" si="2058"/>
        <v>23.73076923076923</v>
      </c>
      <c r="U3720" s="49">
        <v>183.34615384615384</v>
      </c>
      <c r="V3720" s="49">
        <f t="shared" si="2044"/>
        <v>1.8334615384615385</v>
      </c>
      <c r="W3720" s="49">
        <f t="shared" si="2047"/>
        <v>8.305769230769231</v>
      </c>
      <c r="X3720" s="90">
        <f>ROUND(S3720*$X$4,0)</f>
        <v>1</v>
      </c>
      <c r="Y3720" s="91">
        <f t="shared" si="2049"/>
        <v>26.651</v>
      </c>
      <c r="Z3720" s="93">
        <f t="shared" si="2046"/>
        <v>9</v>
      </c>
      <c r="AA3720" s="94">
        <f t="shared" si="2050"/>
        <v>239.85900000000001</v>
      </c>
      <c r="AB3720" s="97">
        <f t="shared" si="2051"/>
        <v>10</v>
      </c>
      <c r="AC3720" s="98">
        <f t="shared" si="2052"/>
        <v>266.51</v>
      </c>
      <c r="AD3720" s="77" t="s">
        <v>3</v>
      </c>
      <c r="AE3720" s="54">
        <v>266.51</v>
      </c>
      <c r="AF3720" s="17"/>
    </row>
    <row r="3721" spans="1:32" ht="16.899999999999999" customHeight="1" x14ac:dyDescent="0.3">
      <c r="A3721" s="73" t="s">
        <v>7</v>
      </c>
      <c r="B3721" s="74" t="s">
        <v>5590</v>
      </c>
      <c r="C3721" s="48" t="s">
        <v>1797</v>
      </c>
      <c r="D3721" s="48">
        <v>6</v>
      </c>
      <c r="E3721" s="48">
        <v>4445</v>
      </c>
      <c r="F3721" s="48" t="s">
        <v>5912</v>
      </c>
      <c r="G3721" s="48" t="s">
        <v>122</v>
      </c>
      <c r="H3721" s="75">
        <f t="shared" si="2053"/>
        <v>0.14736842105263157</v>
      </c>
      <c r="I3721" s="74">
        <v>109</v>
      </c>
      <c r="J3721" s="74">
        <v>95</v>
      </c>
      <c r="K3721" s="48">
        <f>J3721</f>
        <v>95</v>
      </c>
      <c r="L3721" s="48">
        <f>$L$3</f>
        <v>-4</v>
      </c>
      <c r="M3721" s="48">
        <f t="shared" si="2048"/>
        <v>91</v>
      </c>
      <c r="N3721" s="48">
        <v>102</v>
      </c>
      <c r="O3721" s="56">
        <v>5.3805500000000004</v>
      </c>
      <c r="P3721" s="48" t="str">
        <f t="shared" si="2057"/>
        <v>F3003/16 BK</v>
      </c>
      <c r="Q3721" s="76">
        <v>19</v>
      </c>
      <c r="R3721" s="76">
        <v>69</v>
      </c>
      <c r="S3721" s="49">
        <f t="shared" si="2054"/>
        <v>0.28423076923076923</v>
      </c>
      <c r="T3721" s="49">
        <f t="shared" si="2058"/>
        <v>1.7053846153846153</v>
      </c>
      <c r="U3721" s="49">
        <v>81.897692307692296</v>
      </c>
      <c r="V3721" s="49">
        <f t="shared" si="2044"/>
        <v>13.649615384615382</v>
      </c>
      <c r="W3721" s="49">
        <f t="shared" si="2047"/>
        <v>25.864999999999998</v>
      </c>
      <c r="X3721" s="90">
        <f>ROUND(S3721*$X$4,0)</f>
        <v>1</v>
      </c>
      <c r="Y3721" s="91">
        <f t="shared" si="2049"/>
        <v>5.3805500000000004</v>
      </c>
      <c r="Z3721" s="93">
        <f t="shared" si="2046"/>
        <v>27</v>
      </c>
      <c r="AA3721" s="94">
        <f t="shared" si="2050"/>
        <v>145.27485000000001</v>
      </c>
      <c r="AB3721" s="97">
        <f t="shared" si="2051"/>
        <v>28</v>
      </c>
      <c r="AC3721" s="98">
        <f t="shared" si="2052"/>
        <v>150.65540000000001</v>
      </c>
      <c r="AD3721" s="77" t="s">
        <v>3</v>
      </c>
      <c r="AE3721" s="54">
        <v>150.65540000000001</v>
      </c>
      <c r="AF3721" s="17"/>
    </row>
    <row r="3722" spans="1:32" ht="16.899999999999999" customHeight="1" x14ac:dyDescent="0.3">
      <c r="A3722" s="73" t="s">
        <v>7</v>
      </c>
      <c r="B3722" s="74" t="s">
        <v>262</v>
      </c>
      <c r="C3722" s="48" t="s">
        <v>40</v>
      </c>
      <c r="D3722" s="48">
        <v>100</v>
      </c>
      <c r="E3722" s="48">
        <v>621</v>
      </c>
      <c r="F3722" s="48" t="s">
        <v>6128</v>
      </c>
      <c r="G3722" s="48" t="s">
        <v>112</v>
      </c>
      <c r="H3722" s="75">
        <f t="shared" si="2053"/>
        <v>-0.16666666666666666</v>
      </c>
      <c r="I3722" s="74">
        <v>20</v>
      </c>
      <c r="J3722" s="74">
        <v>24</v>
      </c>
      <c r="K3722" s="48">
        <f>I3722</f>
        <v>20</v>
      </c>
      <c r="L3722" s="48">
        <f>$L$3</f>
        <v>-4</v>
      </c>
      <c r="M3722" s="48">
        <f t="shared" si="2048"/>
        <v>16</v>
      </c>
      <c r="N3722" s="48">
        <v>38</v>
      </c>
      <c r="O3722" s="56">
        <v>4.2880000000000003</v>
      </c>
      <c r="P3722" s="48" t="str">
        <f t="shared" si="2057"/>
        <v>1555 BK</v>
      </c>
      <c r="Q3722" s="76">
        <v>64</v>
      </c>
      <c r="R3722" s="76">
        <v>299</v>
      </c>
      <c r="S3722" s="49">
        <f t="shared" si="2054"/>
        <v>1.0342307692307693</v>
      </c>
      <c r="T3722" s="49">
        <f t="shared" si="2058"/>
        <v>103.42307692307693</v>
      </c>
      <c r="U3722" s="49">
        <v>704.57692307692309</v>
      </c>
      <c r="V3722" s="49">
        <f t="shared" si="2044"/>
        <v>7.0457692307692312</v>
      </c>
      <c r="W3722" s="49">
        <f t="shared" si="2047"/>
        <v>16.547692307692309</v>
      </c>
      <c r="X3722" s="90">
        <f>ROUND(S3722*$X$3,0)</f>
        <v>6</v>
      </c>
      <c r="Y3722" s="91">
        <f t="shared" si="2049"/>
        <v>25.728000000000002</v>
      </c>
      <c r="Z3722" s="93">
        <f t="shared" si="2046"/>
        <v>23</v>
      </c>
      <c r="AA3722" s="94">
        <f t="shared" si="2050"/>
        <v>98.624000000000009</v>
      </c>
      <c r="AB3722" s="97">
        <f t="shared" si="2051"/>
        <v>28</v>
      </c>
      <c r="AC3722" s="98">
        <f t="shared" si="2052"/>
        <v>120.06400000000001</v>
      </c>
      <c r="AD3722" s="77" t="s">
        <v>3</v>
      </c>
      <c r="AE3722" s="54">
        <v>120.06400000000001</v>
      </c>
      <c r="AF3722" s="17"/>
    </row>
    <row r="3723" spans="1:32" ht="16.899999999999999" customHeight="1" x14ac:dyDescent="0.3">
      <c r="A3723" s="73" t="s">
        <v>7</v>
      </c>
      <c r="B3723" s="74" t="s">
        <v>444</v>
      </c>
      <c r="C3723" s="48" t="s">
        <v>10</v>
      </c>
      <c r="D3723" s="48">
        <v>100</v>
      </c>
      <c r="E3723" s="48">
        <v>621</v>
      </c>
      <c r="F3723" s="48" t="s">
        <v>6128</v>
      </c>
      <c r="G3723" s="48" t="s">
        <v>35</v>
      </c>
      <c r="H3723" s="75">
        <f t="shared" si="2053"/>
        <v>-0.52830188679245282</v>
      </c>
      <c r="I3723" s="74">
        <v>25</v>
      </c>
      <c r="J3723" s="74">
        <v>53</v>
      </c>
      <c r="K3723" s="48">
        <f>I3723</f>
        <v>25</v>
      </c>
      <c r="L3723" s="48">
        <v>-4</v>
      </c>
      <c r="M3723" s="48">
        <f t="shared" si="2048"/>
        <v>21</v>
      </c>
      <c r="N3723" s="48">
        <v>29</v>
      </c>
      <c r="O3723" s="56">
        <v>28.998999999999999</v>
      </c>
      <c r="P3723" s="48" t="str">
        <f t="shared" si="2057"/>
        <v>2213C SL</v>
      </c>
      <c r="Q3723" s="76">
        <v>21</v>
      </c>
      <c r="R3723" s="76">
        <v>91</v>
      </c>
      <c r="S3723" s="49">
        <f t="shared" si="2054"/>
        <v>0.33115384615384613</v>
      </c>
      <c r="T3723" s="49">
        <f t="shared" si="2058"/>
        <v>33.115384615384613</v>
      </c>
      <c r="U3723" s="49">
        <v>488.69230769230774</v>
      </c>
      <c r="V3723" s="49">
        <f t="shared" si="2044"/>
        <v>4.8869230769230771</v>
      </c>
      <c r="W3723" s="49">
        <f t="shared" si="2047"/>
        <v>6.9542307692307688</v>
      </c>
      <c r="X3723" s="90">
        <f>ROUND(S3723*$X$4,0)</f>
        <v>2</v>
      </c>
      <c r="Y3723" s="91">
        <f t="shared" si="2049"/>
        <v>57.997999999999998</v>
      </c>
      <c r="Z3723" s="93">
        <f t="shared" si="2046"/>
        <v>9</v>
      </c>
      <c r="AA3723" s="94">
        <f t="shared" si="2050"/>
        <v>260.99099999999999</v>
      </c>
      <c r="AB3723" s="97">
        <f t="shared" si="2051"/>
        <v>11</v>
      </c>
      <c r="AC3723" s="98">
        <f t="shared" si="2052"/>
        <v>318.98899999999998</v>
      </c>
      <c r="AD3723" s="77" t="s">
        <v>3</v>
      </c>
      <c r="AE3723" s="54">
        <v>318.98899999999998</v>
      </c>
      <c r="AF3723" s="17"/>
    </row>
    <row r="3724" spans="1:32" ht="16.899999999999999" customHeight="1" x14ac:dyDescent="0.3">
      <c r="A3724" s="73" t="s">
        <v>35</v>
      </c>
      <c r="B3724" s="74" t="s">
        <v>4046</v>
      </c>
      <c r="C3724" s="48" t="s">
        <v>1370</v>
      </c>
      <c r="D3724" s="48">
        <v>100</v>
      </c>
      <c r="E3724" s="48">
        <v>2834</v>
      </c>
      <c r="F3724" s="48" t="s">
        <v>6126</v>
      </c>
      <c r="G3724" s="48">
        <v>2</v>
      </c>
      <c r="H3724" s="75">
        <f t="shared" si="2053"/>
        <v>0</v>
      </c>
      <c r="I3724" s="74">
        <v>50</v>
      </c>
      <c r="J3724" s="74">
        <f>I3724</f>
        <v>50</v>
      </c>
      <c r="K3724" s="48">
        <f>I3724</f>
        <v>50</v>
      </c>
      <c r="L3724" s="48"/>
      <c r="M3724" s="48">
        <f t="shared" si="2048"/>
        <v>50</v>
      </c>
      <c r="N3724" s="48">
        <v>0</v>
      </c>
      <c r="O3724" s="56">
        <v>104.23627999999999</v>
      </c>
      <c r="P3724" s="48" t="str">
        <f t="shared" si="2057"/>
        <v>65204 SL</v>
      </c>
      <c r="Q3724" s="76">
        <v>8</v>
      </c>
      <c r="R3724" s="76">
        <v>28</v>
      </c>
      <c r="S3724" s="49">
        <f t="shared" si="2054"/>
        <v>0.11846153846153845</v>
      </c>
      <c r="T3724" s="49">
        <f t="shared" si="2058"/>
        <v>11.846153846153845</v>
      </c>
      <c r="U3724" s="49">
        <v>36.84615384615384</v>
      </c>
      <c r="V3724" s="49">
        <f t="shared" si="2044"/>
        <v>0.3684615384615384</v>
      </c>
      <c r="W3724" s="49">
        <f t="shared" si="2047"/>
        <v>5.9230769230769225</v>
      </c>
      <c r="X3724" s="90">
        <f>ROUND(S3724*$X$4,0)</f>
        <v>1</v>
      </c>
      <c r="Y3724" s="91">
        <f t="shared" si="2049"/>
        <v>104.23627999999999</v>
      </c>
      <c r="Z3724" s="93">
        <f t="shared" si="2046"/>
        <v>7</v>
      </c>
      <c r="AA3724" s="94">
        <f t="shared" si="2050"/>
        <v>729.65395999999998</v>
      </c>
      <c r="AB3724" s="97">
        <f t="shared" si="2051"/>
        <v>8</v>
      </c>
      <c r="AC3724" s="98">
        <f t="shared" si="2052"/>
        <v>833.89023999999995</v>
      </c>
      <c r="AD3724" s="77" t="s">
        <v>3</v>
      </c>
      <c r="AE3724" s="54">
        <v>833.89023999999995</v>
      </c>
      <c r="AF3724" s="17"/>
    </row>
    <row r="3725" spans="1:32" ht="16.899999999999999" customHeight="1" x14ac:dyDescent="0.3">
      <c r="A3725" s="73" t="s">
        <v>35</v>
      </c>
      <c r="B3725" s="74" t="s">
        <v>5440</v>
      </c>
      <c r="C3725" s="48" t="s">
        <v>464</v>
      </c>
      <c r="D3725" s="48">
        <v>100</v>
      </c>
      <c r="E3725" s="48">
        <v>4013</v>
      </c>
      <c r="F3725" s="48" t="s">
        <v>6180</v>
      </c>
      <c r="G3725" s="48" t="s">
        <v>65</v>
      </c>
      <c r="H3725" s="75">
        <f t="shared" si="2053"/>
        <v>0</v>
      </c>
      <c r="I3725" s="74">
        <v>5</v>
      </c>
      <c r="J3725" s="74">
        <v>5</v>
      </c>
      <c r="K3725" s="48">
        <f>J3725</f>
        <v>5</v>
      </c>
      <c r="L3725" s="48"/>
      <c r="M3725" s="48">
        <f t="shared" si="2048"/>
        <v>5</v>
      </c>
      <c r="N3725" s="48">
        <v>0</v>
      </c>
      <c r="O3725" s="56">
        <v>47.452570000000001</v>
      </c>
      <c r="P3725" s="48" t="str">
        <f t="shared" si="2057"/>
        <v>5859 GR</v>
      </c>
      <c r="Q3725" s="76">
        <v>15</v>
      </c>
      <c r="R3725" s="76">
        <v>57</v>
      </c>
      <c r="S3725" s="49">
        <f t="shared" si="2054"/>
        <v>0.22730769230769232</v>
      </c>
      <c r="T3725" s="49">
        <f t="shared" si="2058"/>
        <v>22.730769230769234</v>
      </c>
      <c r="U3725" s="49">
        <v>61.96153846153846</v>
      </c>
      <c r="V3725" s="49">
        <f t="shared" si="2044"/>
        <v>0.61961538461538457</v>
      </c>
      <c r="W3725" s="49">
        <f t="shared" si="2047"/>
        <v>1.1365384615384615</v>
      </c>
      <c r="X3725" s="90">
        <f>ROUND(S3725*$X$2,0)</f>
        <v>2</v>
      </c>
      <c r="Y3725" s="91">
        <f t="shared" si="2049"/>
        <v>94.905140000000003</v>
      </c>
      <c r="Z3725" s="93">
        <f t="shared" si="2046"/>
        <v>3</v>
      </c>
      <c r="AA3725" s="94">
        <f t="shared" si="2050"/>
        <v>142.35771</v>
      </c>
      <c r="AB3725" s="97">
        <f>ROUND((S3725*$AB$2)+Z3725,0)</f>
        <v>5</v>
      </c>
      <c r="AC3725" s="98">
        <f t="shared" si="2052"/>
        <v>237.26285000000001</v>
      </c>
      <c r="AD3725" s="77" t="s">
        <v>5891</v>
      </c>
      <c r="AE3725" s="54">
        <v>237.26285000000001</v>
      </c>
      <c r="AF3725" s="17"/>
    </row>
    <row r="3726" spans="1:32" ht="16.899999999999999" customHeight="1" x14ac:dyDescent="0.3">
      <c r="A3726" s="73" t="s">
        <v>35</v>
      </c>
      <c r="B3726" s="74" t="s">
        <v>5049</v>
      </c>
      <c r="C3726" s="48" t="s">
        <v>1432</v>
      </c>
      <c r="D3726" s="48">
        <v>100</v>
      </c>
      <c r="E3726" s="48">
        <v>4003</v>
      </c>
      <c r="F3726" s="48" t="s">
        <v>5909</v>
      </c>
      <c r="G3726" s="48" t="s">
        <v>112</v>
      </c>
      <c r="H3726" s="75">
        <f t="shared" si="2053"/>
        <v>0</v>
      </c>
      <c r="I3726" s="74">
        <v>39</v>
      </c>
      <c r="J3726" s="74">
        <v>39</v>
      </c>
      <c r="K3726" s="48">
        <f>I3726</f>
        <v>39</v>
      </c>
      <c r="L3726" s="48">
        <f>$L$3</f>
        <v>-4</v>
      </c>
      <c r="M3726" s="48">
        <f t="shared" si="2048"/>
        <v>35</v>
      </c>
      <c r="N3726" s="48">
        <v>82</v>
      </c>
      <c r="O3726" s="56">
        <v>5.6</v>
      </c>
      <c r="P3726" s="48" t="str">
        <f t="shared" si="2057"/>
        <v>6820 BK</v>
      </c>
      <c r="Q3726" s="76">
        <v>14</v>
      </c>
      <c r="R3726" s="76">
        <v>81</v>
      </c>
      <c r="S3726" s="49">
        <f t="shared" si="2054"/>
        <v>0.24423076923076922</v>
      </c>
      <c r="T3726" s="49">
        <f t="shared" si="2058"/>
        <v>24.423076923076923</v>
      </c>
      <c r="U3726" s="49">
        <v>1081.3461538461538</v>
      </c>
      <c r="V3726" s="49">
        <f t="shared" si="2044"/>
        <v>10.813461538461539</v>
      </c>
      <c r="W3726" s="49">
        <f t="shared" si="2047"/>
        <v>8.5480769230769234</v>
      </c>
      <c r="X3726" s="90">
        <f t="shared" ref="X3726:X3727" si="2059">ROUND(S3726*$X$4,0)</f>
        <v>1</v>
      </c>
      <c r="Y3726" s="91">
        <f t="shared" si="2049"/>
        <v>5.6</v>
      </c>
      <c r="Z3726" s="93">
        <f t="shared" si="2046"/>
        <v>10</v>
      </c>
      <c r="AA3726" s="94">
        <f t="shared" si="2050"/>
        <v>56</v>
      </c>
      <c r="AB3726" s="97">
        <f t="shared" ref="AB3726:AB3742" si="2060">ROUND((S3726*$AB$4)+Z3726,0)</f>
        <v>11</v>
      </c>
      <c r="AC3726" s="98">
        <f t="shared" si="2052"/>
        <v>61.599999999999994</v>
      </c>
      <c r="AD3726" s="77" t="s">
        <v>3</v>
      </c>
      <c r="AE3726" s="54">
        <v>61.599999999999994</v>
      </c>
      <c r="AF3726" s="17"/>
    </row>
    <row r="3727" spans="1:32" ht="16.899999999999999" customHeight="1" x14ac:dyDescent="0.3">
      <c r="A3727" s="73" t="s">
        <v>35</v>
      </c>
      <c r="B3727" s="74" t="s">
        <v>3959</v>
      </c>
      <c r="C3727" s="48" t="s">
        <v>34</v>
      </c>
      <c r="D3727" s="48">
        <v>1000</v>
      </c>
      <c r="E3727" s="48">
        <v>4350</v>
      </c>
      <c r="F3727" s="48" t="s">
        <v>6122</v>
      </c>
      <c r="G3727" s="48" t="s">
        <v>122</v>
      </c>
      <c r="H3727" s="75">
        <f t="shared" si="2053"/>
        <v>0</v>
      </c>
      <c r="I3727" s="74">
        <v>84</v>
      </c>
      <c r="J3727" s="74">
        <v>84</v>
      </c>
      <c r="K3727" s="48">
        <f>I3727</f>
        <v>84</v>
      </c>
      <c r="L3727" s="48">
        <f>$L$3</f>
        <v>-4</v>
      </c>
      <c r="M3727" s="48">
        <f t="shared" si="2048"/>
        <v>80</v>
      </c>
      <c r="N3727" s="48">
        <v>4</v>
      </c>
      <c r="O3727" s="56">
        <v>24.903220000000001</v>
      </c>
      <c r="P3727" s="48" t="str">
        <f t="shared" si="2057"/>
        <v>P10518 BK</v>
      </c>
      <c r="Q3727" s="76">
        <v>8</v>
      </c>
      <c r="R3727" s="76">
        <v>27</v>
      </c>
      <c r="S3727" s="49">
        <f t="shared" si="2054"/>
        <v>0.11730769230769231</v>
      </c>
      <c r="T3727" s="49">
        <f t="shared" si="2058"/>
        <v>117.30769230769231</v>
      </c>
      <c r="U3727" s="49">
        <v>130.65384615384616</v>
      </c>
      <c r="V3727" s="49">
        <f t="shared" si="2044"/>
        <v>0.13065384615384615</v>
      </c>
      <c r="W3727" s="49">
        <f t="shared" si="2047"/>
        <v>9.384615384615385</v>
      </c>
      <c r="X3727" s="90">
        <f t="shared" si="2059"/>
        <v>1</v>
      </c>
      <c r="Y3727" s="91">
        <f t="shared" si="2049"/>
        <v>24.903220000000001</v>
      </c>
      <c r="Z3727" s="93">
        <f t="shared" si="2046"/>
        <v>10</v>
      </c>
      <c r="AA3727" s="94">
        <f t="shared" si="2050"/>
        <v>249.03220000000002</v>
      </c>
      <c r="AB3727" s="97">
        <f t="shared" si="2060"/>
        <v>11</v>
      </c>
      <c r="AC3727" s="98">
        <f t="shared" si="2052"/>
        <v>273.93542000000002</v>
      </c>
      <c r="AD3727" s="77" t="s">
        <v>3</v>
      </c>
      <c r="AE3727" s="54">
        <v>273.93542000000002</v>
      </c>
      <c r="AF3727" s="17"/>
    </row>
    <row r="3728" spans="1:32" ht="16.899999999999999" customHeight="1" x14ac:dyDescent="0.3">
      <c r="A3728" s="73" t="s">
        <v>35</v>
      </c>
      <c r="B3728" s="74" t="s">
        <v>1586</v>
      </c>
      <c r="C3728" s="48" t="s">
        <v>40</v>
      </c>
      <c r="D3728" s="48">
        <v>100</v>
      </c>
      <c r="E3728" s="48">
        <v>621</v>
      </c>
      <c r="F3728" s="48" t="s">
        <v>6128</v>
      </c>
      <c r="G3728" s="48" t="s">
        <v>112</v>
      </c>
      <c r="H3728" s="75">
        <f t="shared" si="2053"/>
        <v>4.1666666666666664E-2</v>
      </c>
      <c r="I3728" s="74">
        <v>25</v>
      </c>
      <c r="J3728" s="74">
        <v>24</v>
      </c>
      <c r="K3728" s="48">
        <f>J3728</f>
        <v>24</v>
      </c>
      <c r="L3728" s="48">
        <v>-4</v>
      </c>
      <c r="M3728" s="48">
        <f t="shared" si="2048"/>
        <v>20</v>
      </c>
      <c r="N3728" s="48">
        <v>19</v>
      </c>
      <c r="O3728" s="56">
        <v>1.9530000000000001</v>
      </c>
      <c r="P3728" s="48" t="str">
        <f t="shared" si="2057"/>
        <v>3050/1 YL</v>
      </c>
      <c r="Q3728" s="76">
        <v>36</v>
      </c>
      <c r="R3728" s="76">
        <v>115</v>
      </c>
      <c r="S3728" s="49">
        <f t="shared" si="2054"/>
        <v>0.52038461538461533</v>
      </c>
      <c r="T3728" s="49">
        <f t="shared" si="2058"/>
        <v>52.038461538461533</v>
      </c>
      <c r="U3728" s="49">
        <v>54.34615384615384</v>
      </c>
      <c r="V3728" s="49">
        <f t="shared" si="2044"/>
        <v>0.54346153846153844</v>
      </c>
      <c r="W3728" s="49">
        <f t="shared" si="2047"/>
        <v>10.407692307692306</v>
      </c>
      <c r="X3728" s="90">
        <f>ROUND(S3728*$X$3,0)</f>
        <v>3</v>
      </c>
      <c r="Y3728" s="91">
        <f t="shared" si="2049"/>
        <v>5.859</v>
      </c>
      <c r="Z3728" s="93">
        <f t="shared" si="2046"/>
        <v>13</v>
      </c>
      <c r="AA3728" s="94">
        <f t="shared" si="2050"/>
        <v>25.388999999999999</v>
      </c>
      <c r="AB3728" s="97">
        <f t="shared" si="2060"/>
        <v>16</v>
      </c>
      <c r="AC3728" s="98">
        <f t="shared" si="2052"/>
        <v>31.248000000000001</v>
      </c>
      <c r="AD3728" s="77" t="s">
        <v>3</v>
      </c>
      <c r="AE3728" s="54">
        <v>31.248000000000001</v>
      </c>
      <c r="AF3728" s="17"/>
    </row>
    <row r="3729" spans="1:32" ht="16.899999999999999" customHeight="1" x14ac:dyDescent="0.3">
      <c r="A3729" s="73" t="s">
        <v>35</v>
      </c>
      <c r="B3729" s="74" t="s">
        <v>1088</v>
      </c>
      <c r="C3729" s="48" t="s">
        <v>40</v>
      </c>
      <c r="D3729" s="48">
        <v>100</v>
      </c>
      <c r="E3729" s="48">
        <v>621</v>
      </c>
      <c r="F3729" s="48" t="s">
        <v>6128</v>
      </c>
      <c r="G3729" s="48" t="s">
        <v>112</v>
      </c>
      <c r="H3729" s="75">
        <f t="shared" si="2053"/>
        <v>-0.16666666666666666</v>
      </c>
      <c r="I3729" s="74">
        <v>40</v>
      </c>
      <c r="J3729" s="74">
        <v>48</v>
      </c>
      <c r="K3729" s="48">
        <f t="shared" ref="K3729:K3735" si="2061">I3729</f>
        <v>40</v>
      </c>
      <c r="L3729" s="48">
        <v>-4</v>
      </c>
      <c r="M3729" s="48">
        <f t="shared" si="2048"/>
        <v>36</v>
      </c>
      <c r="N3729" s="48">
        <v>73</v>
      </c>
      <c r="O3729" s="56">
        <v>2.2559999999999998</v>
      </c>
      <c r="P3729" s="48" t="str">
        <f t="shared" si="2057"/>
        <v>3051/1 OR</v>
      </c>
      <c r="Q3729" s="76">
        <v>17</v>
      </c>
      <c r="R3729" s="76">
        <v>76</v>
      </c>
      <c r="S3729" s="49">
        <f t="shared" si="2054"/>
        <v>0.27076923076923076</v>
      </c>
      <c r="T3729" s="49">
        <f t="shared" si="2058"/>
        <v>27.076923076923077</v>
      </c>
      <c r="U3729" s="49">
        <v>98.615384615384613</v>
      </c>
      <c r="V3729" s="49">
        <f t="shared" si="2044"/>
        <v>0.98615384615384616</v>
      </c>
      <c r="W3729" s="49">
        <f t="shared" si="2047"/>
        <v>9.7476923076923079</v>
      </c>
      <c r="X3729" s="90">
        <f>ROUND(S3729*$X$4,0)</f>
        <v>1</v>
      </c>
      <c r="Y3729" s="91">
        <f t="shared" si="2049"/>
        <v>2.2559999999999998</v>
      </c>
      <c r="Z3729" s="93">
        <f t="shared" si="2046"/>
        <v>11</v>
      </c>
      <c r="AA3729" s="94">
        <f t="shared" si="2050"/>
        <v>24.815999999999999</v>
      </c>
      <c r="AB3729" s="97">
        <f t="shared" si="2060"/>
        <v>12</v>
      </c>
      <c r="AC3729" s="98">
        <f t="shared" si="2052"/>
        <v>27.071999999999996</v>
      </c>
      <c r="AD3729" s="77" t="s">
        <v>3</v>
      </c>
      <c r="AE3729" s="54">
        <v>27.071999999999996</v>
      </c>
      <c r="AF3729" s="17"/>
    </row>
    <row r="3730" spans="1:32" ht="16.899999999999999" customHeight="1" x14ac:dyDescent="0.3">
      <c r="A3730" s="73" t="s">
        <v>7</v>
      </c>
      <c r="B3730" s="74" t="s">
        <v>4047</v>
      </c>
      <c r="C3730" s="48" t="s">
        <v>1370</v>
      </c>
      <c r="D3730" s="48">
        <v>100</v>
      </c>
      <c r="E3730" s="48">
        <v>2834</v>
      </c>
      <c r="F3730" s="48" t="s">
        <v>6126</v>
      </c>
      <c r="G3730" s="48">
        <v>2</v>
      </c>
      <c r="H3730" s="75">
        <f t="shared" si="2053"/>
        <v>0</v>
      </c>
      <c r="I3730" s="74">
        <v>55</v>
      </c>
      <c r="J3730" s="74">
        <f>I3730</f>
        <v>55</v>
      </c>
      <c r="K3730" s="48">
        <f t="shared" si="2061"/>
        <v>55</v>
      </c>
      <c r="L3730" s="48"/>
      <c r="M3730" s="48">
        <f t="shared" si="2048"/>
        <v>55</v>
      </c>
      <c r="N3730" s="48">
        <v>0</v>
      </c>
      <c r="O3730" s="56">
        <v>119.86705000000001</v>
      </c>
      <c r="P3730" s="48" t="str">
        <f t="shared" si="2057"/>
        <v>65612 SL</v>
      </c>
      <c r="Q3730" s="76">
        <v>0</v>
      </c>
      <c r="R3730" s="76">
        <v>1</v>
      </c>
      <c r="S3730" s="49">
        <f t="shared" si="2054"/>
        <v>1.153846153846154E-3</v>
      </c>
      <c r="T3730" s="49">
        <f t="shared" si="2058"/>
        <v>0.11538461538461539</v>
      </c>
      <c r="U3730" s="49">
        <v>47.807692307692307</v>
      </c>
      <c r="V3730" s="49">
        <f t="shared" si="2044"/>
        <v>0.47807692307692307</v>
      </c>
      <c r="W3730" s="49">
        <f t="shared" si="2047"/>
        <v>6.3461538461538472E-2</v>
      </c>
      <c r="X3730" s="90">
        <f t="shared" ref="X3730:X3731" si="2062">ROUNDUP(S3730*$X$4,0)</f>
        <v>1</v>
      </c>
      <c r="Y3730" s="91">
        <f t="shared" si="2049"/>
        <v>119.86705000000001</v>
      </c>
      <c r="Z3730" s="93">
        <f t="shared" si="2046"/>
        <v>1</v>
      </c>
      <c r="AA3730" s="94">
        <f t="shared" si="2050"/>
        <v>119.86705000000001</v>
      </c>
      <c r="AB3730" s="97">
        <f t="shared" si="2060"/>
        <v>1</v>
      </c>
      <c r="AC3730" s="98">
        <f t="shared" si="2052"/>
        <v>119.86705000000001</v>
      </c>
      <c r="AD3730" s="77" t="s">
        <v>3</v>
      </c>
      <c r="AE3730" s="54">
        <v>119.86705000000001</v>
      </c>
      <c r="AF3730" s="17"/>
    </row>
    <row r="3731" spans="1:32" ht="12.75" customHeight="1" x14ac:dyDescent="0.3">
      <c r="A3731" s="73" t="s">
        <v>7</v>
      </c>
      <c r="B3731" s="74" t="s">
        <v>4048</v>
      </c>
      <c r="C3731" s="48" t="s">
        <v>1370</v>
      </c>
      <c r="D3731" s="48">
        <v>1</v>
      </c>
      <c r="E3731" s="48">
        <v>2834</v>
      </c>
      <c r="F3731" s="48" t="s">
        <v>6126</v>
      </c>
      <c r="G3731" s="48">
        <v>2</v>
      </c>
      <c r="H3731" s="75">
        <f t="shared" si="2053"/>
        <v>-0.76086956521739135</v>
      </c>
      <c r="I3731" s="74">
        <v>55</v>
      </c>
      <c r="J3731" s="74">
        <v>230</v>
      </c>
      <c r="K3731" s="48">
        <f t="shared" si="2061"/>
        <v>55</v>
      </c>
      <c r="L3731" s="48"/>
      <c r="M3731" s="48">
        <f t="shared" si="2048"/>
        <v>55</v>
      </c>
      <c r="N3731" s="48">
        <v>676</v>
      </c>
      <c r="O3731" s="56">
        <v>1.0567500000000001</v>
      </c>
      <c r="P3731" s="48" t="str">
        <f t="shared" si="2057"/>
        <v>65612 SL</v>
      </c>
      <c r="Q3731" s="76" t="s">
        <v>6187</v>
      </c>
      <c r="R3731" s="76" t="s">
        <v>6187</v>
      </c>
      <c r="S3731" s="49">
        <f t="shared" si="2054"/>
        <v>0</v>
      </c>
      <c r="T3731" s="49">
        <f t="shared" si="2058"/>
        <v>0</v>
      </c>
      <c r="U3731" s="49">
        <v>47.807692307692307</v>
      </c>
      <c r="V3731" s="49">
        <f t="shared" si="2044"/>
        <v>47.807692307692307</v>
      </c>
      <c r="W3731" s="49">
        <f t="shared" si="2047"/>
        <v>0</v>
      </c>
      <c r="X3731" s="90">
        <f t="shared" si="2062"/>
        <v>0</v>
      </c>
      <c r="Y3731" s="91">
        <f t="shared" si="2049"/>
        <v>0</v>
      </c>
      <c r="Z3731" s="93">
        <f t="shared" si="2046"/>
        <v>0</v>
      </c>
      <c r="AA3731" s="94">
        <f t="shared" si="2050"/>
        <v>0</v>
      </c>
      <c r="AB3731" s="97">
        <f t="shared" si="2060"/>
        <v>0</v>
      </c>
      <c r="AC3731" s="98">
        <f t="shared" si="2052"/>
        <v>0</v>
      </c>
      <c r="AD3731" s="77" t="s">
        <v>3</v>
      </c>
      <c r="AE3731" s="54">
        <v>0</v>
      </c>
      <c r="AF3731" s="17"/>
    </row>
    <row r="3732" spans="1:32" ht="16.899999999999999" customHeight="1" x14ac:dyDescent="0.3">
      <c r="A3732" s="73" t="s">
        <v>35</v>
      </c>
      <c r="B3732" s="74" t="s">
        <v>4049</v>
      </c>
      <c r="C3732" s="48" t="s">
        <v>1370</v>
      </c>
      <c r="D3732" s="48">
        <v>100</v>
      </c>
      <c r="E3732" s="48">
        <v>2834</v>
      </c>
      <c r="F3732" s="48" t="s">
        <v>6126</v>
      </c>
      <c r="G3732" s="48">
        <v>2</v>
      </c>
      <c r="H3732" s="75">
        <f t="shared" si="2053"/>
        <v>0</v>
      </c>
      <c r="I3732" s="74">
        <v>50</v>
      </c>
      <c r="J3732" s="74">
        <f t="shared" ref="J3732:J3733" si="2063">I3732</f>
        <v>50</v>
      </c>
      <c r="K3732" s="48">
        <f t="shared" si="2061"/>
        <v>50</v>
      </c>
      <c r="L3732" s="48"/>
      <c r="M3732" s="48">
        <f t="shared" si="2048"/>
        <v>50</v>
      </c>
      <c r="N3732" s="48">
        <v>0</v>
      </c>
      <c r="O3732" s="56">
        <v>67.390659999999997</v>
      </c>
      <c r="P3732" s="48" t="str">
        <f t="shared" si="2057"/>
        <v>65809 SL</v>
      </c>
      <c r="Q3732" s="76">
        <v>6</v>
      </c>
      <c r="R3732" s="76">
        <v>6</v>
      </c>
      <c r="S3732" s="49">
        <f t="shared" si="2054"/>
        <v>7.1538461538461537E-2</v>
      </c>
      <c r="T3732" s="49">
        <f t="shared" si="2058"/>
        <v>7.1538461538461533</v>
      </c>
      <c r="U3732" s="49">
        <v>9.4615384615384617</v>
      </c>
      <c r="V3732" s="49">
        <f t="shared" si="2044"/>
        <v>9.4615384615384615E-2</v>
      </c>
      <c r="W3732" s="49">
        <f t="shared" si="2047"/>
        <v>3.5769230769230766</v>
      </c>
      <c r="X3732" s="90">
        <f>ROUND(S3732*$X$4,0)</f>
        <v>0</v>
      </c>
      <c r="Y3732" s="91">
        <f t="shared" si="2049"/>
        <v>0</v>
      </c>
      <c r="Z3732" s="93">
        <f t="shared" si="2046"/>
        <v>4</v>
      </c>
      <c r="AA3732" s="94">
        <f t="shared" si="2050"/>
        <v>269.56263999999999</v>
      </c>
      <c r="AB3732" s="97">
        <f t="shared" si="2060"/>
        <v>4</v>
      </c>
      <c r="AC3732" s="98">
        <f t="shared" si="2052"/>
        <v>269.56263999999999</v>
      </c>
      <c r="AD3732" s="77" t="s">
        <v>3</v>
      </c>
      <c r="AE3732" s="54">
        <v>269.56263999999999</v>
      </c>
      <c r="AF3732" s="17"/>
    </row>
    <row r="3733" spans="1:32" ht="16.899999999999999" customHeight="1" x14ac:dyDescent="0.3">
      <c r="A3733" s="73" t="s">
        <v>7</v>
      </c>
      <c r="B3733" s="74" t="s">
        <v>4050</v>
      </c>
      <c r="C3733" s="48" t="s">
        <v>1370</v>
      </c>
      <c r="D3733" s="48">
        <v>1000</v>
      </c>
      <c r="E3733" s="48">
        <v>2834</v>
      </c>
      <c r="F3733" s="48" t="s">
        <v>6126</v>
      </c>
      <c r="G3733" s="48">
        <v>2</v>
      </c>
      <c r="H3733" s="75">
        <f t="shared" si="2053"/>
        <v>0</v>
      </c>
      <c r="I3733" s="74">
        <v>55</v>
      </c>
      <c r="J3733" s="74">
        <f t="shared" si="2063"/>
        <v>55</v>
      </c>
      <c r="K3733" s="48">
        <f t="shared" si="2061"/>
        <v>55</v>
      </c>
      <c r="L3733" s="48"/>
      <c r="M3733" s="48">
        <f t="shared" si="2048"/>
        <v>55</v>
      </c>
      <c r="N3733" s="48">
        <v>0</v>
      </c>
      <c r="O3733" s="56">
        <v>790.05254000000002</v>
      </c>
      <c r="P3733" s="48" t="str">
        <f t="shared" si="2057"/>
        <v>65812 SL</v>
      </c>
      <c r="Q3733" s="76">
        <v>12</v>
      </c>
      <c r="R3733" s="76">
        <v>16</v>
      </c>
      <c r="S3733" s="49">
        <f t="shared" si="2054"/>
        <v>0.14769230769230771</v>
      </c>
      <c r="T3733" s="49">
        <f t="shared" si="2058"/>
        <v>147.69230769230771</v>
      </c>
      <c r="U3733" s="49">
        <v>149.65384615384616</v>
      </c>
      <c r="V3733" s="49">
        <f t="shared" si="2044"/>
        <v>0.14965384615384617</v>
      </c>
      <c r="W3733" s="49">
        <f t="shared" si="2047"/>
        <v>8.1230769230769244</v>
      </c>
      <c r="X3733" s="90">
        <f>ROUND(S3733*$X$4,0)</f>
        <v>1</v>
      </c>
      <c r="Y3733" s="91">
        <f t="shared" si="2049"/>
        <v>790.05254000000002</v>
      </c>
      <c r="Z3733" s="93">
        <f t="shared" si="2046"/>
        <v>9</v>
      </c>
      <c r="AA3733" s="94">
        <f t="shared" si="2050"/>
        <v>7110.4728599999999</v>
      </c>
      <c r="AB3733" s="97">
        <f t="shared" si="2060"/>
        <v>10</v>
      </c>
      <c r="AC3733" s="98">
        <f t="shared" si="2052"/>
        <v>7900.5254000000004</v>
      </c>
      <c r="AD3733" s="77" t="s">
        <v>3</v>
      </c>
      <c r="AE3733" s="54">
        <v>7900.5254000000004</v>
      </c>
      <c r="AF3733" s="17"/>
    </row>
    <row r="3734" spans="1:32" ht="16.899999999999999" customHeight="1" x14ac:dyDescent="0.3">
      <c r="A3734" s="73" t="s">
        <v>35</v>
      </c>
      <c r="B3734" s="74" t="s">
        <v>1082</v>
      </c>
      <c r="C3734" s="48" t="s">
        <v>40</v>
      </c>
      <c r="D3734" s="48">
        <v>100</v>
      </c>
      <c r="E3734" s="48">
        <v>621</v>
      </c>
      <c r="F3734" s="48" t="s">
        <v>6128</v>
      </c>
      <c r="G3734" s="48" t="s">
        <v>112</v>
      </c>
      <c r="H3734" s="75">
        <f t="shared" si="2053"/>
        <v>-0.25925925925925924</v>
      </c>
      <c r="I3734" s="74">
        <v>20</v>
      </c>
      <c r="J3734" s="74">
        <v>27</v>
      </c>
      <c r="K3734" s="48">
        <f t="shared" si="2061"/>
        <v>20</v>
      </c>
      <c r="L3734" s="48">
        <f>$L$3</f>
        <v>-4</v>
      </c>
      <c r="M3734" s="48">
        <f t="shared" si="2048"/>
        <v>16</v>
      </c>
      <c r="N3734" s="48">
        <v>35</v>
      </c>
      <c r="O3734" s="56">
        <v>3.976</v>
      </c>
      <c r="P3734" s="48" t="str">
        <f t="shared" si="2057"/>
        <v>3051 GY</v>
      </c>
      <c r="Q3734" s="76">
        <v>35</v>
      </c>
      <c r="R3734" s="76">
        <v>191</v>
      </c>
      <c r="S3734" s="49">
        <f t="shared" si="2054"/>
        <v>0.59730769230769232</v>
      </c>
      <c r="T3734" s="49">
        <f t="shared" si="2058"/>
        <v>59.730769230769234</v>
      </c>
      <c r="U3734" s="49">
        <v>216.65384615384613</v>
      </c>
      <c r="V3734" s="49">
        <f t="shared" si="2044"/>
        <v>2.1665384615384613</v>
      </c>
      <c r="W3734" s="49">
        <f t="shared" si="2047"/>
        <v>9.5569230769230771</v>
      </c>
      <c r="X3734" s="90">
        <f>ROUND(S3734*$X$3,0)</f>
        <v>4</v>
      </c>
      <c r="Y3734" s="91">
        <f t="shared" si="2049"/>
        <v>15.904</v>
      </c>
      <c r="Z3734" s="93">
        <f t="shared" si="2046"/>
        <v>14</v>
      </c>
      <c r="AA3734" s="94">
        <f t="shared" si="2050"/>
        <v>55.664000000000001</v>
      </c>
      <c r="AB3734" s="97">
        <f t="shared" si="2060"/>
        <v>17</v>
      </c>
      <c r="AC3734" s="98">
        <f t="shared" si="2052"/>
        <v>67.591999999999999</v>
      </c>
      <c r="AD3734" s="77" t="s">
        <v>3</v>
      </c>
      <c r="AE3734" s="54">
        <v>67.591999999999999</v>
      </c>
      <c r="AF3734" s="17"/>
    </row>
    <row r="3735" spans="1:32" ht="16.899999999999999" customHeight="1" x14ac:dyDescent="0.3">
      <c r="A3735" s="73" t="s">
        <v>7</v>
      </c>
      <c r="B3735" s="74" t="s">
        <v>1582</v>
      </c>
      <c r="C3735" s="48" t="s">
        <v>40</v>
      </c>
      <c r="D3735" s="48">
        <v>100</v>
      </c>
      <c r="E3735" s="48">
        <v>621</v>
      </c>
      <c r="F3735" s="48" t="s">
        <v>6128</v>
      </c>
      <c r="G3735" s="48" t="s">
        <v>112</v>
      </c>
      <c r="H3735" s="75">
        <f t="shared" si="2053"/>
        <v>-0.25925925925925924</v>
      </c>
      <c r="I3735" s="74">
        <v>20</v>
      </c>
      <c r="J3735" s="74">
        <v>27</v>
      </c>
      <c r="K3735" s="48">
        <f t="shared" si="2061"/>
        <v>20</v>
      </c>
      <c r="L3735" s="48">
        <v>-4</v>
      </c>
      <c r="M3735" s="48">
        <f t="shared" si="2048"/>
        <v>16</v>
      </c>
      <c r="N3735" s="48">
        <v>76</v>
      </c>
      <c r="O3735" s="56">
        <v>1.4430000000000001</v>
      </c>
      <c r="P3735" s="48" t="str">
        <f t="shared" si="2057"/>
        <v>3050 BR</v>
      </c>
      <c r="Q3735" s="76">
        <v>155</v>
      </c>
      <c r="R3735" s="76">
        <v>430</v>
      </c>
      <c r="S3735" s="49">
        <f t="shared" si="2054"/>
        <v>2.1653846153846152</v>
      </c>
      <c r="T3735" s="49">
        <f t="shared" si="2058"/>
        <v>216.53846153846152</v>
      </c>
      <c r="U3735" s="49">
        <v>1103.8461538461538</v>
      </c>
      <c r="V3735" s="49">
        <f t="shared" si="2044"/>
        <v>11.038461538461538</v>
      </c>
      <c r="W3735" s="49">
        <f t="shared" si="2047"/>
        <v>34.646153846153844</v>
      </c>
      <c r="X3735" s="90">
        <f>ROUND(S3735*$X$3,0)</f>
        <v>13</v>
      </c>
      <c r="Y3735" s="91">
        <f t="shared" si="2049"/>
        <v>18.759</v>
      </c>
      <c r="Z3735" s="93">
        <f t="shared" si="2046"/>
        <v>48</v>
      </c>
      <c r="AA3735" s="94">
        <f t="shared" si="2050"/>
        <v>69.26400000000001</v>
      </c>
      <c r="AB3735" s="97">
        <f t="shared" si="2060"/>
        <v>59</v>
      </c>
      <c r="AC3735" s="98">
        <f t="shared" si="2052"/>
        <v>85.137</v>
      </c>
      <c r="AD3735" s="77" t="s">
        <v>3</v>
      </c>
      <c r="AE3735" s="54">
        <v>85.137</v>
      </c>
      <c r="AF3735" s="17"/>
    </row>
    <row r="3736" spans="1:32" ht="16.899999999999999" customHeight="1" x14ac:dyDescent="0.3">
      <c r="A3736" s="73" t="s">
        <v>35</v>
      </c>
      <c r="B3736" s="74" t="s">
        <v>3474</v>
      </c>
      <c r="C3736" s="48" t="s">
        <v>1797</v>
      </c>
      <c r="D3736" s="48">
        <v>1</v>
      </c>
      <c r="E3736" s="48">
        <v>4445</v>
      </c>
      <c r="F3736" s="48" t="s">
        <v>5912</v>
      </c>
      <c r="G3736" s="48" t="s">
        <v>122</v>
      </c>
      <c r="H3736" s="75">
        <f t="shared" si="2053"/>
        <v>2.9</v>
      </c>
      <c r="I3736" s="74">
        <v>234</v>
      </c>
      <c r="J3736" s="74">
        <v>60</v>
      </c>
      <c r="K3736" s="48">
        <f>J3736</f>
        <v>60</v>
      </c>
      <c r="L3736" s="48">
        <f>$L$3</f>
        <v>-4</v>
      </c>
      <c r="M3736" s="48">
        <f t="shared" si="2048"/>
        <v>56</v>
      </c>
      <c r="N3736" s="48">
        <v>0</v>
      </c>
      <c r="O3736" s="56">
        <v>0</v>
      </c>
      <c r="P3736" s="48" t="str">
        <f t="shared" si="2057"/>
        <v>F50010 NA</v>
      </c>
      <c r="Q3736" s="76" t="s">
        <v>6187</v>
      </c>
      <c r="R3736" s="76" t="s">
        <v>6187</v>
      </c>
      <c r="S3736" s="49">
        <f t="shared" si="2054"/>
        <v>0</v>
      </c>
      <c r="T3736" s="49">
        <f t="shared" si="2058"/>
        <v>0</v>
      </c>
      <c r="U3736" s="49">
        <v>0.86538461538461542</v>
      </c>
      <c r="V3736" s="49">
        <f t="shared" si="2044"/>
        <v>0.86538461538461542</v>
      </c>
      <c r="W3736" s="49">
        <f t="shared" si="2047"/>
        <v>0</v>
      </c>
      <c r="X3736" s="90">
        <f>ROUNDUP(S3736*$X$4,0)</f>
        <v>0</v>
      </c>
      <c r="Y3736" s="91">
        <f t="shared" si="2049"/>
        <v>0</v>
      </c>
      <c r="Z3736" s="93">
        <f t="shared" si="2046"/>
        <v>0</v>
      </c>
      <c r="AA3736" s="94">
        <f t="shared" si="2050"/>
        <v>0</v>
      </c>
      <c r="AB3736" s="97">
        <f t="shared" si="2060"/>
        <v>0</v>
      </c>
      <c r="AC3736" s="98">
        <f t="shared" si="2052"/>
        <v>0</v>
      </c>
      <c r="AD3736" s="77" t="s">
        <v>5890</v>
      </c>
      <c r="AE3736" s="54">
        <v>0</v>
      </c>
      <c r="AF3736" s="17"/>
    </row>
    <row r="3737" spans="1:32" ht="16.899999999999999" customHeight="1" x14ac:dyDescent="0.3">
      <c r="A3737" s="73" t="s">
        <v>7</v>
      </c>
      <c r="B3737" s="74" t="s">
        <v>139</v>
      </c>
      <c r="C3737" s="48" t="s">
        <v>10</v>
      </c>
      <c r="D3737" s="48">
        <v>100</v>
      </c>
      <c r="E3737" s="48">
        <v>2834</v>
      </c>
      <c r="F3737" s="48" t="s">
        <v>6126</v>
      </c>
      <c r="G3737" s="48">
        <v>2</v>
      </c>
      <c r="H3737" s="75">
        <f t="shared" si="2053"/>
        <v>-0.75</v>
      </c>
      <c r="I3737" s="74">
        <v>25</v>
      </c>
      <c r="J3737" s="74">
        <v>100</v>
      </c>
      <c r="K3737" s="48">
        <f t="shared" ref="K3737:K3742" si="2064">I3737</f>
        <v>25</v>
      </c>
      <c r="L3737" s="48"/>
      <c r="M3737" s="48">
        <f t="shared" si="2048"/>
        <v>25</v>
      </c>
      <c r="N3737" s="48">
        <v>37</v>
      </c>
      <c r="O3737" s="56">
        <v>22.117999999999999</v>
      </c>
      <c r="P3737" s="48" t="str">
        <f t="shared" si="2057"/>
        <v>1243/2C SL</v>
      </c>
      <c r="Q3737" s="76">
        <v>10</v>
      </c>
      <c r="R3737" s="76">
        <v>150</v>
      </c>
      <c r="S3737" s="49">
        <f t="shared" si="2054"/>
        <v>0.28076923076923077</v>
      </c>
      <c r="T3737" s="49">
        <f t="shared" si="2058"/>
        <v>28.076923076923077</v>
      </c>
      <c r="U3737" s="49">
        <v>50.384615384615387</v>
      </c>
      <c r="V3737" s="49">
        <f t="shared" si="2044"/>
        <v>0.50384615384615383</v>
      </c>
      <c r="W3737" s="49">
        <f t="shared" si="2047"/>
        <v>7.0192307692307692</v>
      </c>
      <c r="X3737" s="90">
        <f>ROUND(S3737*$X$4,0)</f>
        <v>1</v>
      </c>
      <c r="Y3737" s="91">
        <f t="shared" si="2049"/>
        <v>22.117999999999999</v>
      </c>
      <c r="Z3737" s="93">
        <f t="shared" si="2046"/>
        <v>8</v>
      </c>
      <c r="AA3737" s="94">
        <f t="shared" si="2050"/>
        <v>176.94399999999999</v>
      </c>
      <c r="AB3737" s="97">
        <f t="shared" si="2060"/>
        <v>9</v>
      </c>
      <c r="AC3737" s="98">
        <f t="shared" si="2052"/>
        <v>199.06199999999998</v>
      </c>
      <c r="AD3737" s="77" t="s">
        <v>3</v>
      </c>
      <c r="AE3737" s="54">
        <v>199.06199999999998</v>
      </c>
      <c r="AF3737" s="17"/>
    </row>
    <row r="3738" spans="1:32" ht="16.899999999999999" customHeight="1" x14ac:dyDescent="0.3">
      <c r="A3738" s="73" t="s">
        <v>35</v>
      </c>
      <c r="B3738" s="74" t="s">
        <v>1039</v>
      </c>
      <c r="C3738" s="48" t="s">
        <v>40</v>
      </c>
      <c r="D3738" s="48">
        <v>100</v>
      </c>
      <c r="E3738" s="48">
        <v>621</v>
      </c>
      <c r="F3738" s="48" t="s">
        <v>6128</v>
      </c>
      <c r="G3738" s="48" t="s">
        <v>112</v>
      </c>
      <c r="H3738" s="75">
        <f t="shared" si="2053"/>
        <v>-0.52083333333333337</v>
      </c>
      <c r="I3738" s="74">
        <v>23</v>
      </c>
      <c r="J3738" s="74">
        <v>48</v>
      </c>
      <c r="K3738" s="48">
        <f t="shared" si="2064"/>
        <v>23</v>
      </c>
      <c r="L3738" s="48">
        <v>-4</v>
      </c>
      <c r="M3738" s="48">
        <f t="shared" si="2048"/>
        <v>19</v>
      </c>
      <c r="N3738" s="48">
        <v>75</v>
      </c>
      <c r="O3738" s="56">
        <v>5.492</v>
      </c>
      <c r="P3738" s="48" t="str">
        <f t="shared" si="2057"/>
        <v>3053 GY</v>
      </c>
      <c r="Q3738" s="76">
        <v>76</v>
      </c>
      <c r="R3738" s="76">
        <v>214</v>
      </c>
      <c r="S3738" s="49">
        <f t="shared" si="2054"/>
        <v>1.0653846153846154</v>
      </c>
      <c r="T3738" s="49">
        <f t="shared" si="2058"/>
        <v>106.53846153846153</v>
      </c>
      <c r="U3738" s="49">
        <v>702.69230769230774</v>
      </c>
      <c r="V3738" s="49">
        <f t="shared" si="2044"/>
        <v>7.0269230769230777</v>
      </c>
      <c r="W3738" s="49">
        <f t="shared" si="2047"/>
        <v>20.242307692307691</v>
      </c>
      <c r="X3738" s="90">
        <f>ROUND(S3738*$X$3,0)</f>
        <v>6</v>
      </c>
      <c r="Y3738" s="91">
        <f t="shared" si="2049"/>
        <v>32.951999999999998</v>
      </c>
      <c r="Z3738" s="93">
        <f t="shared" si="2046"/>
        <v>26</v>
      </c>
      <c r="AA3738" s="94">
        <f t="shared" si="2050"/>
        <v>142.792</v>
      </c>
      <c r="AB3738" s="97">
        <f t="shared" si="2060"/>
        <v>31</v>
      </c>
      <c r="AC3738" s="98">
        <f t="shared" si="2052"/>
        <v>170.25200000000001</v>
      </c>
      <c r="AD3738" s="77" t="s">
        <v>3</v>
      </c>
      <c r="AE3738" s="54">
        <v>170.25200000000001</v>
      </c>
      <c r="AF3738" s="17"/>
    </row>
    <row r="3739" spans="1:32" ht="16.899999999999999" customHeight="1" x14ac:dyDescent="0.3">
      <c r="A3739" s="73" t="s">
        <v>35</v>
      </c>
      <c r="B3739" s="74" t="s">
        <v>1556</v>
      </c>
      <c r="C3739" s="48" t="s">
        <v>40</v>
      </c>
      <c r="D3739" s="48">
        <v>100</v>
      </c>
      <c r="E3739" s="48">
        <v>621</v>
      </c>
      <c r="F3739" s="48" t="s">
        <v>6128</v>
      </c>
      <c r="G3739" s="48" t="s">
        <v>112</v>
      </c>
      <c r="H3739" s="75">
        <f t="shared" si="2053"/>
        <v>-0.16666666666666666</v>
      </c>
      <c r="I3739" s="74">
        <v>20</v>
      </c>
      <c r="J3739" s="74">
        <v>24</v>
      </c>
      <c r="K3739" s="48">
        <f t="shared" si="2064"/>
        <v>20</v>
      </c>
      <c r="L3739" s="48">
        <f>$L$3</f>
        <v>-4</v>
      </c>
      <c r="M3739" s="48">
        <f t="shared" si="2048"/>
        <v>16</v>
      </c>
      <c r="N3739" s="48">
        <v>6</v>
      </c>
      <c r="O3739" s="56">
        <v>2.524</v>
      </c>
      <c r="P3739" s="48" t="str">
        <f t="shared" si="2057"/>
        <v>3251 SL</v>
      </c>
      <c r="Q3739" s="76">
        <v>17</v>
      </c>
      <c r="R3739" s="76">
        <v>121</v>
      </c>
      <c r="S3739" s="49">
        <f t="shared" si="2054"/>
        <v>0.32269230769230772</v>
      </c>
      <c r="T3739" s="49">
        <f t="shared" si="2058"/>
        <v>32.269230769230774</v>
      </c>
      <c r="U3739" s="49">
        <v>103.42307692307692</v>
      </c>
      <c r="V3739" s="49">
        <f t="shared" si="2044"/>
        <v>1.0342307692307693</v>
      </c>
      <c r="W3739" s="49">
        <f t="shared" ref="W3739:W3743" si="2065">S3739*M3739</f>
        <v>5.1630769230769236</v>
      </c>
      <c r="X3739" s="90">
        <f>ROUND(S3739*$X$3,0)</f>
        <v>2</v>
      </c>
      <c r="Y3739" s="91">
        <f t="shared" si="2049"/>
        <v>5.048</v>
      </c>
      <c r="Z3739" s="93">
        <f t="shared" ref="Z3739:Z3742" si="2066">ROUND((S3739*M3739)+X3739,0)</f>
        <v>7</v>
      </c>
      <c r="AA3739" s="94">
        <f t="shared" si="2050"/>
        <v>17.667999999999999</v>
      </c>
      <c r="AB3739" s="97">
        <f t="shared" si="2060"/>
        <v>9</v>
      </c>
      <c r="AC3739" s="98">
        <f t="shared" si="2052"/>
        <v>22.716000000000001</v>
      </c>
      <c r="AD3739" s="77" t="s">
        <v>3</v>
      </c>
      <c r="AE3739" s="54">
        <v>22.716000000000001</v>
      </c>
      <c r="AF3739" s="17"/>
    </row>
    <row r="3740" spans="1:32" ht="16.899999999999999" customHeight="1" x14ac:dyDescent="0.3">
      <c r="A3740" s="73" t="s">
        <v>7</v>
      </c>
      <c r="B3740" s="74" t="s">
        <v>400</v>
      </c>
      <c r="C3740" s="48" t="s">
        <v>10</v>
      </c>
      <c r="D3740" s="48">
        <v>100</v>
      </c>
      <c r="E3740" s="48">
        <v>2834</v>
      </c>
      <c r="F3740" s="48" t="s">
        <v>6126</v>
      </c>
      <c r="G3740" s="48">
        <v>2</v>
      </c>
      <c r="H3740" s="75">
        <f t="shared" si="2053"/>
        <v>0</v>
      </c>
      <c r="I3740" s="74">
        <v>35</v>
      </c>
      <c r="J3740" s="74">
        <f>I3740</f>
        <v>35</v>
      </c>
      <c r="K3740" s="48">
        <f t="shared" si="2064"/>
        <v>35</v>
      </c>
      <c r="L3740" s="48"/>
      <c r="M3740" s="48">
        <f t="shared" si="2048"/>
        <v>35</v>
      </c>
      <c r="N3740" s="48">
        <v>2</v>
      </c>
      <c r="O3740" s="56">
        <v>72.402090000000001</v>
      </c>
      <c r="P3740" s="48" t="str">
        <f t="shared" si="2057"/>
        <v>2219/12C SL</v>
      </c>
      <c r="Q3740" s="76">
        <v>3</v>
      </c>
      <c r="R3740" s="76">
        <v>29</v>
      </c>
      <c r="S3740" s="49">
        <f t="shared" si="2054"/>
        <v>6.5769230769230774E-2</v>
      </c>
      <c r="T3740" s="49">
        <f t="shared" si="2058"/>
        <v>6.5769230769230775</v>
      </c>
      <c r="U3740" s="49">
        <v>46.384615384615387</v>
      </c>
      <c r="V3740" s="49">
        <f t="shared" si="2044"/>
        <v>0.46384615384615385</v>
      </c>
      <c r="W3740" s="49">
        <f t="shared" si="2065"/>
        <v>2.3019230769230772</v>
      </c>
      <c r="X3740" s="90">
        <f>ROUND(S3740*$X$4,0)</f>
        <v>0</v>
      </c>
      <c r="Y3740" s="91">
        <f t="shared" si="2049"/>
        <v>0</v>
      </c>
      <c r="Z3740" s="93">
        <f t="shared" si="2066"/>
        <v>2</v>
      </c>
      <c r="AA3740" s="94">
        <f t="shared" si="2050"/>
        <v>144.80418</v>
      </c>
      <c r="AB3740" s="97">
        <f t="shared" si="2060"/>
        <v>2</v>
      </c>
      <c r="AC3740" s="98">
        <f t="shared" si="2052"/>
        <v>144.80418</v>
      </c>
      <c r="AD3740" s="77" t="s">
        <v>3</v>
      </c>
      <c r="AE3740" s="54">
        <v>144.80418</v>
      </c>
      <c r="AF3740" s="17"/>
    </row>
    <row r="3741" spans="1:32" ht="16.899999999999999" customHeight="1" x14ac:dyDescent="0.3">
      <c r="A3741" s="73" t="s">
        <v>7</v>
      </c>
      <c r="B3741" s="74" t="s">
        <v>1231</v>
      </c>
      <c r="C3741" s="48" t="s">
        <v>40</v>
      </c>
      <c r="D3741" s="48">
        <v>100</v>
      </c>
      <c r="E3741" s="48">
        <v>621</v>
      </c>
      <c r="F3741" s="48" t="s">
        <v>6128</v>
      </c>
      <c r="G3741" s="48" t="s">
        <v>112</v>
      </c>
      <c r="H3741" s="75">
        <f t="shared" ref="H3741:H3749" si="2067">(I3741-J3741)/J3741</f>
        <v>-0.39583333333333331</v>
      </c>
      <c r="I3741" s="74">
        <v>29</v>
      </c>
      <c r="J3741" s="74">
        <v>48</v>
      </c>
      <c r="K3741" s="48">
        <f t="shared" si="2064"/>
        <v>29</v>
      </c>
      <c r="L3741" s="48">
        <v>-4</v>
      </c>
      <c r="M3741" s="48">
        <f t="shared" ref="M3741:M3749" si="2068">K3741+L3741</f>
        <v>25</v>
      </c>
      <c r="N3741" s="48">
        <v>179</v>
      </c>
      <c r="O3741" s="56">
        <v>3.6819999999999999</v>
      </c>
      <c r="P3741" s="48" t="str">
        <f t="shared" si="2057"/>
        <v>3053 BR</v>
      </c>
      <c r="Q3741" s="76">
        <v>87</v>
      </c>
      <c r="R3741" s="76">
        <v>273</v>
      </c>
      <c r="S3741" s="49">
        <f t="shared" ref="S3741:S3749" si="2069">((Q3741/65*0.7)+(R3741/260*0.3))</f>
        <v>1.2519230769230767</v>
      </c>
      <c r="T3741" s="49">
        <f t="shared" si="2058"/>
        <v>125.19230769230766</v>
      </c>
      <c r="U3741" s="49">
        <v>1338.2692307692305</v>
      </c>
      <c r="V3741" s="49">
        <f t="shared" si="2044"/>
        <v>13.382692307692304</v>
      </c>
      <c r="W3741" s="49">
        <f t="shared" si="2065"/>
        <v>31.298076923076916</v>
      </c>
      <c r="X3741" s="90">
        <f>ROUND(S3741*$X$4,0)</f>
        <v>6</v>
      </c>
      <c r="Y3741" s="91">
        <f t="shared" ref="Y3741:Y3749" si="2070">X3741*O3741</f>
        <v>22.091999999999999</v>
      </c>
      <c r="Z3741" s="93">
        <f t="shared" si="2066"/>
        <v>37</v>
      </c>
      <c r="AA3741" s="94">
        <f t="shared" ref="AA3741:AA3749" si="2071">Z3741*O3741</f>
        <v>136.23400000000001</v>
      </c>
      <c r="AB3741" s="97">
        <f t="shared" si="2060"/>
        <v>43</v>
      </c>
      <c r="AC3741" s="98">
        <f t="shared" ref="AC3741:AC3749" si="2072">AB3741*O3741</f>
        <v>158.32599999999999</v>
      </c>
      <c r="AD3741" s="77" t="s">
        <v>3</v>
      </c>
      <c r="AE3741" s="54">
        <v>158.32599999999999</v>
      </c>
      <c r="AF3741" s="17"/>
    </row>
    <row r="3742" spans="1:32" ht="16.899999999999999" customHeight="1" x14ac:dyDescent="0.3">
      <c r="A3742" s="73" t="s">
        <v>7</v>
      </c>
      <c r="B3742" s="74" t="s">
        <v>3617</v>
      </c>
      <c r="C3742" s="48" t="s">
        <v>1370</v>
      </c>
      <c r="D3742" s="48">
        <v>100</v>
      </c>
      <c r="E3742" s="48">
        <v>2834</v>
      </c>
      <c r="F3742" s="48" t="s">
        <v>6126</v>
      </c>
      <c r="G3742" s="48">
        <v>2</v>
      </c>
      <c r="H3742" s="75">
        <f t="shared" si="2067"/>
        <v>0</v>
      </c>
      <c r="I3742" s="74">
        <v>40</v>
      </c>
      <c r="J3742" s="74">
        <f>I3742</f>
        <v>40</v>
      </c>
      <c r="K3742" s="48">
        <f t="shared" si="2064"/>
        <v>40</v>
      </c>
      <c r="L3742" s="48"/>
      <c r="M3742" s="48">
        <f t="shared" si="2068"/>
        <v>40</v>
      </c>
      <c r="N3742" s="48">
        <v>5</v>
      </c>
      <c r="O3742" s="56">
        <v>24.88044</v>
      </c>
      <c r="P3742" s="48" t="str">
        <f t="shared" si="2057"/>
        <v>86107CY SL</v>
      </c>
      <c r="Q3742" s="76">
        <v>1</v>
      </c>
      <c r="R3742" s="76">
        <v>4</v>
      </c>
      <c r="S3742" s="49">
        <f t="shared" si="2069"/>
        <v>1.5384615384615385E-2</v>
      </c>
      <c r="T3742" s="49">
        <f t="shared" si="2058"/>
        <v>1.5384615384615385</v>
      </c>
      <c r="U3742" s="49">
        <v>19.23076923076923</v>
      </c>
      <c r="V3742" s="49">
        <f t="shared" si="2044"/>
        <v>0.19230769230769229</v>
      </c>
      <c r="W3742" s="49">
        <f t="shared" si="2065"/>
        <v>0.61538461538461542</v>
      </c>
      <c r="X3742" s="90">
        <f>ROUND(S3742*$X$4,0)</f>
        <v>0</v>
      </c>
      <c r="Y3742" s="91">
        <f t="shared" si="2070"/>
        <v>0</v>
      </c>
      <c r="Z3742" s="93">
        <f t="shared" si="2066"/>
        <v>1</v>
      </c>
      <c r="AA3742" s="94">
        <f t="shared" si="2071"/>
        <v>24.88044</v>
      </c>
      <c r="AB3742" s="97">
        <f t="shared" si="2060"/>
        <v>1</v>
      </c>
      <c r="AC3742" s="98">
        <f t="shared" si="2072"/>
        <v>24.88044</v>
      </c>
      <c r="AD3742" s="77" t="s">
        <v>3</v>
      </c>
      <c r="AE3742" s="54">
        <v>24.88044</v>
      </c>
      <c r="AF3742" s="17"/>
    </row>
    <row r="3743" spans="1:32" ht="16.899999999999999" customHeight="1" x14ac:dyDescent="0.3">
      <c r="A3743" s="73" t="s">
        <v>35</v>
      </c>
      <c r="B3743" s="74" t="s">
        <v>761</v>
      </c>
      <c r="C3743" s="48" t="s">
        <v>464</v>
      </c>
      <c r="D3743" s="48">
        <v>1</v>
      </c>
      <c r="E3743" s="48">
        <v>4013</v>
      </c>
      <c r="F3743" s="48" t="s">
        <v>6180</v>
      </c>
      <c r="G3743" s="48" t="s">
        <v>112</v>
      </c>
      <c r="H3743" s="75">
        <f t="shared" si="2067"/>
        <v>0.13333333333333333</v>
      </c>
      <c r="I3743" s="74">
        <v>68</v>
      </c>
      <c r="J3743" s="74">
        <v>60</v>
      </c>
      <c r="K3743" s="48">
        <f>J3743</f>
        <v>60</v>
      </c>
      <c r="L3743" s="48">
        <f>$L$3</f>
        <v>-4</v>
      </c>
      <c r="M3743" s="48">
        <f t="shared" si="2068"/>
        <v>56</v>
      </c>
      <c r="N3743" s="48">
        <v>2437</v>
      </c>
      <c r="O3743" s="56">
        <v>7.0000000000000007E-2</v>
      </c>
      <c r="P3743" s="48" t="str">
        <f t="shared" si="2057"/>
        <v>2842/1 GR</v>
      </c>
      <c r="Q3743" s="76" t="s">
        <v>6187</v>
      </c>
      <c r="R3743" s="76" t="s">
        <v>6187</v>
      </c>
      <c r="S3743" s="49">
        <f t="shared" si="2069"/>
        <v>0</v>
      </c>
      <c r="T3743" s="49">
        <f t="shared" si="2058"/>
        <v>0</v>
      </c>
      <c r="U3743" s="49">
        <v>56.5</v>
      </c>
      <c r="V3743" s="49">
        <f t="shared" si="2044"/>
        <v>56.5</v>
      </c>
      <c r="W3743" s="49">
        <f t="shared" si="2065"/>
        <v>0</v>
      </c>
      <c r="X3743" s="90">
        <f>ROUND(V3743*$X$4,0)</f>
        <v>283</v>
      </c>
      <c r="Y3743" s="91">
        <f t="shared" si="2070"/>
        <v>19.810000000000002</v>
      </c>
      <c r="Z3743" s="93">
        <f>ROUND((V3743*M3743)+X3743,0)</f>
        <v>3447</v>
      </c>
      <c r="AA3743" s="94">
        <f t="shared" si="2071"/>
        <v>241.29000000000002</v>
      </c>
      <c r="AB3743" s="97">
        <f>ROUND((V3743*$AB$4)+Z3743,0)</f>
        <v>3730</v>
      </c>
      <c r="AC3743" s="98">
        <f t="shared" si="2072"/>
        <v>261.10000000000002</v>
      </c>
      <c r="AD3743" s="77" t="s">
        <v>5889</v>
      </c>
      <c r="AE3743" s="54">
        <v>261.10000000000002</v>
      </c>
      <c r="AF3743" s="17"/>
    </row>
    <row r="3744" spans="1:32" ht="16.899999999999999" customHeight="1" x14ac:dyDescent="0.3">
      <c r="A3744" s="73" t="s">
        <v>7</v>
      </c>
      <c r="B3744" s="74" t="s">
        <v>2228</v>
      </c>
      <c r="C3744" s="48" t="s">
        <v>464</v>
      </c>
      <c r="D3744" s="48">
        <v>100</v>
      </c>
      <c r="E3744" s="48">
        <v>4013</v>
      </c>
      <c r="F3744" s="48" t="s">
        <v>6180</v>
      </c>
      <c r="G3744" s="48" t="s">
        <v>65</v>
      </c>
      <c r="H3744" s="75">
        <f t="shared" si="2067"/>
        <v>0</v>
      </c>
      <c r="I3744" s="74">
        <v>5</v>
      </c>
      <c r="J3744" s="74">
        <v>5</v>
      </c>
      <c r="K3744" s="48">
        <f>J3744</f>
        <v>5</v>
      </c>
      <c r="L3744" s="48"/>
      <c r="M3744" s="48">
        <f t="shared" si="2068"/>
        <v>5</v>
      </c>
      <c r="N3744" s="48">
        <v>2</v>
      </c>
      <c r="O3744" s="56">
        <v>16.342569999999998</v>
      </c>
      <c r="P3744" s="48" t="str">
        <f t="shared" si="2057"/>
        <v>5855 BR</v>
      </c>
      <c r="Q3744" s="76">
        <v>61</v>
      </c>
      <c r="R3744" s="76">
        <v>157</v>
      </c>
      <c r="S3744" s="49">
        <f t="shared" si="2069"/>
        <v>0.83807692307692294</v>
      </c>
      <c r="T3744" s="49">
        <f t="shared" si="2058"/>
        <v>83.807692307692292</v>
      </c>
      <c r="U3744" s="49">
        <v>148.42307692307691</v>
      </c>
      <c r="V3744" s="49">
        <f t="shared" si="2044"/>
        <v>1.484230769230769</v>
      </c>
      <c r="W3744" s="49">
        <f t="shared" ref="W3744:W3746" si="2073">S3744*M3744</f>
        <v>4.1903846153846143</v>
      </c>
      <c r="X3744" s="90">
        <f>ROUND(S3744*$X$2,0)</f>
        <v>6</v>
      </c>
      <c r="Y3744" s="91">
        <f t="shared" si="2070"/>
        <v>98.055419999999998</v>
      </c>
      <c r="Z3744" s="93">
        <f t="shared" ref="Z3744:Z3775" si="2074">ROUND((S3744*M3744)+X3744,0)</f>
        <v>10</v>
      </c>
      <c r="AA3744" s="94">
        <f t="shared" si="2071"/>
        <v>163.42569999999998</v>
      </c>
      <c r="AB3744" s="97">
        <f>ROUND((S3744*$AB$2)+Z3744,0)</f>
        <v>16</v>
      </c>
      <c r="AC3744" s="98">
        <f t="shared" si="2072"/>
        <v>261.48111999999998</v>
      </c>
      <c r="AD3744" s="77" t="s">
        <v>5891</v>
      </c>
      <c r="AE3744" s="54">
        <v>261.48111999999998</v>
      </c>
      <c r="AF3744" s="17"/>
    </row>
    <row r="3745" spans="1:32" ht="16.899999999999999" customHeight="1" x14ac:dyDescent="0.3">
      <c r="A3745" s="73" t="s">
        <v>7</v>
      </c>
      <c r="B3745" s="74" t="s">
        <v>5423</v>
      </c>
      <c r="C3745" s="48" t="s">
        <v>464</v>
      </c>
      <c r="D3745" s="48">
        <v>100</v>
      </c>
      <c r="E3745" s="48">
        <v>4013</v>
      </c>
      <c r="F3745" s="48" t="s">
        <v>6180</v>
      </c>
      <c r="G3745" s="48" t="s">
        <v>65</v>
      </c>
      <c r="H3745" s="75">
        <f t="shared" si="2067"/>
        <v>0</v>
      </c>
      <c r="I3745" s="74">
        <v>5</v>
      </c>
      <c r="J3745" s="74">
        <v>5</v>
      </c>
      <c r="K3745" s="48">
        <f>J3745</f>
        <v>5</v>
      </c>
      <c r="L3745" s="48"/>
      <c r="M3745" s="48">
        <f t="shared" si="2068"/>
        <v>5</v>
      </c>
      <c r="N3745" s="48">
        <v>16</v>
      </c>
      <c r="O3745" s="56">
        <v>16.342569999999998</v>
      </c>
      <c r="P3745" s="48" t="str">
        <f t="shared" si="2057"/>
        <v>5855 OR</v>
      </c>
      <c r="Q3745" s="76">
        <v>59</v>
      </c>
      <c r="R3745" s="76">
        <v>167</v>
      </c>
      <c r="S3745" s="49">
        <f t="shared" si="2069"/>
        <v>0.82807692307692304</v>
      </c>
      <c r="T3745" s="49">
        <f t="shared" si="2058"/>
        <v>82.807692307692307</v>
      </c>
      <c r="U3745" s="49">
        <v>135.88461538461539</v>
      </c>
      <c r="V3745" s="49">
        <f t="shared" si="2044"/>
        <v>1.3588461538461538</v>
      </c>
      <c r="W3745" s="49">
        <f t="shared" si="2073"/>
        <v>4.1403846153846153</v>
      </c>
      <c r="X3745" s="90">
        <f>ROUND(S3745*$X$2,0)</f>
        <v>6</v>
      </c>
      <c r="Y3745" s="91">
        <f t="shared" si="2070"/>
        <v>98.055419999999998</v>
      </c>
      <c r="Z3745" s="93">
        <f t="shared" si="2074"/>
        <v>10</v>
      </c>
      <c r="AA3745" s="94">
        <f t="shared" si="2071"/>
        <v>163.42569999999998</v>
      </c>
      <c r="AB3745" s="97">
        <f>ROUND((S3745*$AB$2)+Z3745,0)</f>
        <v>16</v>
      </c>
      <c r="AC3745" s="98">
        <f t="shared" si="2072"/>
        <v>261.48111999999998</v>
      </c>
      <c r="AD3745" s="77" t="s">
        <v>5891</v>
      </c>
      <c r="AE3745" s="54">
        <v>261.48111999999998</v>
      </c>
      <c r="AF3745" s="17"/>
    </row>
    <row r="3746" spans="1:32" ht="16.899999999999999" customHeight="1" x14ac:dyDescent="0.3">
      <c r="A3746" s="73" t="s">
        <v>35</v>
      </c>
      <c r="B3746" s="74" t="s">
        <v>5630</v>
      </c>
      <c r="C3746" s="48" t="s">
        <v>34</v>
      </c>
      <c r="D3746" s="48">
        <v>500</v>
      </c>
      <c r="E3746" s="48">
        <v>4350</v>
      </c>
      <c r="F3746" s="48" t="s">
        <v>6122</v>
      </c>
      <c r="G3746" s="48" t="s">
        <v>122</v>
      </c>
      <c r="H3746" s="75">
        <f t="shared" si="2067"/>
        <v>0</v>
      </c>
      <c r="I3746" s="74">
        <v>84</v>
      </c>
      <c r="J3746" s="74">
        <v>84</v>
      </c>
      <c r="K3746" s="48">
        <f>I3746</f>
        <v>84</v>
      </c>
      <c r="L3746" s="48">
        <f>$L$3</f>
        <v>-4</v>
      </c>
      <c r="M3746" s="48">
        <f t="shared" si="2068"/>
        <v>80</v>
      </c>
      <c r="N3746" s="48">
        <v>25</v>
      </c>
      <c r="O3746" s="56">
        <v>21.74297</v>
      </c>
      <c r="P3746" s="48" t="str">
        <f t="shared" si="2057"/>
        <v>P1058 CL</v>
      </c>
      <c r="Q3746" s="76">
        <v>49</v>
      </c>
      <c r="R3746" s="76">
        <v>201</v>
      </c>
      <c r="S3746" s="49">
        <f t="shared" si="2069"/>
        <v>0.75961538461538458</v>
      </c>
      <c r="T3746" s="49">
        <f t="shared" si="2058"/>
        <v>379.80769230769226</v>
      </c>
      <c r="U3746" s="49">
        <v>453.69230769230762</v>
      </c>
      <c r="V3746" s="49">
        <f t="shared" si="2044"/>
        <v>0.90738461538461523</v>
      </c>
      <c r="W3746" s="49">
        <f t="shared" si="2073"/>
        <v>60.769230769230766</v>
      </c>
      <c r="X3746" s="90">
        <f>ROUND(S3746*$X$4,0)</f>
        <v>4</v>
      </c>
      <c r="Y3746" s="91">
        <f t="shared" si="2070"/>
        <v>86.971879999999999</v>
      </c>
      <c r="Z3746" s="93">
        <f t="shared" si="2074"/>
        <v>65</v>
      </c>
      <c r="AA3746" s="94">
        <f t="shared" si="2071"/>
        <v>1413.29305</v>
      </c>
      <c r="AB3746" s="97">
        <f>ROUND((S3746*$AB$4)+Z3746,0)</f>
        <v>69</v>
      </c>
      <c r="AC3746" s="98">
        <f t="shared" si="2072"/>
        <v>1500.26493</v>
      </c>
      <c r="AD3746" s="77" t="s">
        <v>3</v>
      </c>
      <c r="AE3746" s="54">
        <v>1500.26493</v>
      </c>
      <c r="AF3746" s="17"/>
    </row>
    <row r="3747" spans="1:32" ht="16.899999999999999" customHeight="1" x14ac:dyDescent="0.3">
      <c r="A3747" s="73" t="s">
        <v>35</v>
      </c>
      <c r="B3747" s="74" t="s">
        <v>2035</v>
      </c>
      <c r="C3747" s="48" t="s">
        <v>40</v>
      </c>
      <c r="D3747" s="48">
        <v>1000</v>
      </c>
      <c r="E3747" s="48">
        <v>621</v>
      </c>
      <c r="F3747" s="48" t="s">
        <v>6128</v>
      </c>
      <c r="G3747" s="48" t="s">
        <v>112</v>
      </c>
      <c r="H3747" s="75">
        <f t="shared" si="2067"/>
        <v>4.1666666666666664E-2</v>
      </c>
      <c r="I3747" s="74">
        <v>25</v>
      </c>
      <c r="J3747" s="74">
        <v>24</v>
      </c>
      <c r="K3747" s="48">
        <f>J3747</f>
        <v>24</v>
      </c>
      <c r="L3747" s="48">
        <f>$L$3</f>
        <v>-4</v>
      </c>
      <c r="M3747" s="48">
        <f t="shared" si="2068"/>
        <v>20</v>
      </c>
      <c r="N3747" s="48">
        <v>7</v>
      </c>
      <c r="O3747" s="56">
        <v>12.72</v>
      </c>
      <c r="P3747" s="48" t="str">
        <f t="shared" si="2057"/>
        <v>3050/1 WH</v>
      </c>
      <c r="Q3747" s="76">
        <v>20</v>
      </c>
      <c r="R3747" s="76">
        <v>34</v>
      </c>
      <c r="S3747" s="49">
        <f t="shared" si="2069"/>
        <v>0.25461538461538463</v>
      </c>
      <c r="T3747" s="49">
        <f t="shared" si="2058"/>
        <v>254.61538461538464</v>
      </c>
      <c r="U3747" s="49">
        <v>378.23076923076923</v>
      </c>
      <c r="V3747" s="49">
        <f t="shared" si="2044"/>
        <v>0.3782307692307692</v>
      </c>
      <c r="W3747" s="49">
        <f>V3747*M3747</f>
        <v>7.5646153846153839</v>
      </c>
      <c r="X3747" s="90">
        <f>ROUND(S3747*$X$3,0)</f>
        <v>2</v>
      </c>
      <c r="Y3747" s="91">
        <f t="shared" si="2070"/>
        <v>25.44</v>
      </c>
      <c r="Z3747" s="93">
        <f t="shared" si="2074"/>
        <v>7</v>
      </c>
      <c r="AA3747" s="94">
        <f t="shared" si="2071"/>
        <v>89.04</v>
      </c>
      <c r="AB3747" s="97">
        <f>ROUND((S3747*$AB$4)+Z3747,0)</f>
        <v>8</v>
      </c>
      <c r="AC3747" s="98">
        <f t="shared" si="2072"/>
        <v>101.76</v>
      </c>
      <c r="AD3747" s="77" t="s">
        <v>3</v>
      </c>
      <c r="AE3747" s="54">
        <v>101.76</v>
      </c>
      <c r="AF3747" s="17"/>
    </row>
    <row r="3748" spans="1:32" ht="16.899999999999999" customHeight="1" x14ac:dyDescent="0.3">
      <c r="A3748" s="73" t="s">
        <v>35</v>
      </c>
      <c r="B3748" s="74" t="s">
        <v>1899</v>
      </c>
      <c r="C3748" s="48" t="s">
        <v>1797</v>
      </c>
      <c r="D3748" s="48">
        <v>100</v>
      </c>
      <c r="E3748" s="48">
        <v>7880</v>
      </c>
      <c r="F3748" s="48" t="s">
        <v>5908</v>
      </c>
      <c r="G3748" s="48" t="s">
        <v>122</v>
      </c>
      <c r="H3748" s="75">
        <f t="shared" si="2067"/>
        <v>0.55555555555555558</v>
      </c>
      <c r="I3748" s="74">
        <v>140</v>
      </c>
      <c r="J3748" s="74">
        <v>90</v>
      </c>
      <c r="K3748" s="48">
        <f>J3748</f>
        <v>90</v>
      </c>
      <c r="L3748" s="48">
        <f>$L$3</f>
        <v>-4</v>
      </c>
      <c r="M3748" s="48">
        <f t="shared" si="2068"/>
        <v>86</v>
      </c>
      <c r="N3748" s="48">
        <v>18</v>
      </c>
      <c r="O3748" s="56">
        <v>10.428570000000001</v>
      </c>
      <c r="P3748" s="48" t="str">
        <f t="shared" si="2057"/>
        <v>F2211/16 RD</v>
      </c>
      <c r="Q3748" s="76">
        <v>3</v>
      </c>
      <c r="R3748" s="76">
        <v>59</v>
      </c>
      <c r="S3748" s="49">
        <f t="shared" si="2069"/>
        <v>0.10038461538461538</v>
      </c>
      <c r="T3748" s="49">
        <f t="shared" si="2058"/>
        <v>10.038461538461538</v>
      </c>
      <c r="U3748" s="49">
        <v>36.642307692307696</v>
      </c>
      <c r="V3748" s="49">
        <f t="shared" si="2044"/>
        <v>0.36642307692307696</v>
      </c>
      <c r="W3748" s="49">
        <f t="shared" ref="W3748:W3776" si="2075">S3748*M3748</f>
        <v>8.6330769230769224</v>
      </c>
      <c r="X3748" s="90">
        <f>ROUND(S3748*$X$4,0)</f>
        <v>1</v>
      </c>
      <c r="Y3748" s="91">
        <f t="shared" si="2070"/>
        <v>10.428570000000001</v>
      </c>
      <c r="Z3748" s="93">
        <f t="shared" si="2074"/>
        <v>10</v>
      </c>
      <c r="AA3748" s="94">
        <f t="shared" si="2071"/>
        <v>104.28570000000001</v>
      </c>
      <c r="AB3748" s="97">
        <f>ROUND((S3748*$AB$4)+Z3748,0)</f>
        <v>11</v>
      </c>
      <c r="AC3748" s="98">
        <f t="shared" si="2072"/>
        <v>114.71427</v>
      </c>
      <c r="AD3748" s="77" t="s">
        <v>3</v>
      </c>
      <c r="AE3748" s="54">
        <v>114.71427</v>
      </c>
      <c r="AF3748" s="17"/>
    </row>
    <row r="3749" spans="1:32" ht="16.899999999999999" customHeight="1" x14ac:dyDescent="0.3">
      <c r="A3749" s="73" t="s">
        <v>7</v>
      </c>
      <c r="B3749" s="74" t="s">
        <v>1814</v>
      </c>
      <c r="C3749" s="48" t="s">
        <v>464</v>
      </c>
      <c r="D3749" s="48">
        <v>100</v>
      </c>
      <c r="E3749" s="48">
        <v>4013</v>
      </c>
      <c r="F3749" s="48" t="s">
        <v>6180</v>
      </c>
      <c r="G3749" s="48" t="s">
        <v>65</v>
      </c>
      <c r="H3749" s="75">
        <f t="shared" si="2067"/>
        <v>0</v>
      </c>
      <c r="I3749" s="74">
        <v>5</v>
      </c>
      <c r="J3749" s="74">
        <v>5</v>
      </c>
      <c r="K3749" s="48">
        <f>J3749</f>
        <v>5</v>
      </c>
      <c r="L3749" s="48"/>
      <c r="M3749" s="48">
        <f t="shared" si="2068"/>
        <v>5</v>
      </c>
      <c r="N3749" s="48">
        <v>8</v>
      </c>
      <c r="O3749" s="56">
        <v>12.26257</v>
      </c>
      <c r="P3749" s="48" t="str">
        <f t="shared" si="2057"/>
        <v>5854 WH</v>
      </c>
      <c r="Q3749" s="76">
        <v>101</v>
      </c>
      <c r="R3749" s="76">
        <v>380</v>
      </c>
      <c r="S3749" s="49">
        <f t="shared" si="2069"/>
        <v>1.5261538461538462</v>
      </c>
      <c r="T3749" s="49">
        <f t="shared" si="2058"/>
        <v>152.61538461538461</v>
      </c>
      <c r="U3749" s="49">
        <v>688.76923076923072</v>
      </c>
      <c r="V3749" s="49">
        <f t="shared" si="2044"/>
        <v>6.8876923076923076</v>
      </c>
      <c r="W3749" s="49">
        <f t="shared" si="2075"/>
        <v>7.6307692307692312</v>
      </c>
      <c r="X3749" s="90">
        <f>ROUND(S3749*$X$2,0)</f>
        <v>11</v>
      </c>
      <c r="Y3749" s="91">
        <f t="shared" si="2070"/>
        <v>134.88827000000001</v>
      </c>
      <c r="Z3749" s="93">
        <f t="shared" si="2074"/>
        <v>19</v>
      </c>
      <c r="AA3749" s="94">
        <f t="shared" si="2071"/>
        <v>232.98883000000001</v>
      </c>
      <c r="AB3749" s="97">
        <f>ROUND((S3749*$AB$2)+Z3749,0)</f>
        <v>30</v>
      </c>
      <c r="AC3749" s="98">
        <f t="shared" si="2072"/>
        <v>367.87709999999998</v>
      </c>
      <c r="AD3749" s="77" t="s">
        <v>5891</v>
      </c>
      <c r="AE3749" s="54">
        <v>367.87709999999998</v>
      </c>
      <c r="AF3749" s="17"/>
    </row>
    <row r="3750" spans="1:32" ht="16.899999999999999" customHeight="1" x14ac:dyDescent="0.3">
      <c r="A3750" s="73" t="s">
        <v>7</v>
      </c>
      <c r="B3750" s="74" t="s">
        <v>1313</v>
      </c>
      <c r="C3750" s="48" t="s">
        <v>1154</v>
      </c>
      <c r="D3750" s="48">
        <v>100</v>
      </c>
      <c r="E3750" s="48">
        <v>2834</v>
      </c>
      <c r="F3750" s="48" t="s">
        <v>6126</v>
      </c>
      <c r="G3750" s="48">
        <v>2</v>
      </c>
      <c r="H3750" s="75">
        <f t="shared" ref="H3750:H3778" si="2076">(I3750-J3750)/J3750</f>
        <v>0</v>
      </c>
      <c r="I3750" s="74">
        <v>20</v>
      </c>
      <c r="J3750" s="74">
        <f>I3750</f>
        <v>20</v>
      </c>
      <c r="K3750" s="48">
        <f>I3750</f>
        <v>20</v>
      </c>
      <c r="L3750" s="48"/>
      <c r="M3750" s="48">
        <f t="shared" ref="M3750:M3778" si="2077">K3750+L3750</f>
        <v>20</v>
      </c>
      <c r="N3750" s="48">
        <v>0</v>
      </c>
      <c r="O3750" s="56">
        <v>57.406280000000002</v>
      </c>
      <c r="P3750" s="48" t="str">
        <f t="shared" si="2057"/>
        <v>5390C SL</v>
      </c>
      <c r="Q3750" s="76">
        <v>1</v>
      </c>
      <c r="R3750" s="76">
        <v>20</v>
      </c>
      <c r="S3750" s="49">
        <f t="shared" ref="S3750:S3778" si="2078">((Q3750/65*0.7)+(R3750/260*0.3))</f>
        <v>3.3846153846153845E-2</v>
      </c>
      <c r="T3750" s="49">
        <f t="shared" si="2058"/>
        <v>3.3846153846153846</v>
      </c>
      <c r="U3750" s="49">
        <v>48.384615384615387</v>
      </c>
      <c r="V3750" s="49">
        <f t="shared" si="2044"/>
        <v>0.48384615384615387</v>
      </c>
      <c r="W3750" s="49">
        <f t="shared" si="2075"/>
        <v>0.67692307692307696</v>
      </c>
      <c r="X3750" s="90">
        <f>ROUND(S3750*$X$3,0)</f>
        <v>0</v>
      </c>
      <c r="Y3750" s="91">
        <f t="shared" ref="Y3750:Y3778" si="2079">X3750*O3750</f>
        <v>0</v>
      </c>
      <c r="Z3750" s="93">
        <f t="shared" si="2074"/>
        <v>1</v>
      </c>
      <c r="AA3750" s="94">
        <f t="shared" ref="AA3750:AA3778" si="2080">Z3750*O3750</f>
        <v>57.406280000000002</v>
      </c>
      <c r="AB3750" s="97">
        <f t="shared" ref="AB3750:AB3769" si="2081">ROUND((S3750*$AB$4)+Z3750,0)</f>
        <v>1</v>
      </c>
      <c r="AC3750" s="98">
        <f t="shared" ref="AC3750:AC3778" si="2082">AB3750*O3750</f>
        <v>57.406280000000002</v>
      </c>
      <c r="AD3750" s="77" t="s">
        <v>3</v>
      </c>
      <c r="AE3750" s="54">
        <v>57.406280000000002</v>
      </c>
      <c r="AF3750" s="17"/>
    </row>
    <row r="3751" spans="1:32" ht="16.899999999999999" customHeight="1" x14ac:dyDescent="0.3">
      <c r="A3751" s="73" t="s">
        <v>35</v>
      </c>
      <c r="B3751" s="74" t="s">
        <v>1090</v>
      </c>
      <c r="C3751" s="48" t="s">
        <v>40</v>
      </c>
      <c r="D3751" s="48">
        <v>100</v>
      </c>
      <c r="E3751" s="48">
        <v>621</v>
      </c>
      <c r="F3751" s="48" t="s">
        <v>6128</v>
      </c>
      <c r="G3751" s="48" t="s">
        <v>112</v>
      </c>
      <c r="H3751" s="75">
        <f t="shared" si="2076"/>
        <v>-0.39583333333333331</v>
      </c>
      <c r="I3751" s="74">
        <v>29</v>
      </c>
      <c r="J3751" s="74">
        <v>48</v>
      </c>
      <c r="K3751" s="48">
        <f>I3751</f>
        <v>29</v>
      </c>
      <c r="L3751" s="48">
        <f>$L$3</f>
        <v>-4</v>
      </c>
      <c r="M3751" s="48">
        <f t="shared" si="2077"/>
        <v>25</v>
      </c>
      <c r="N3751" s="48">
        <v>96</v>
      </c>
      <c r="O3751" s="56">
        <v>3.0459999999999998</v>
      </c>
      <c r="P3751" s="48" t="str">
        <f t="shared" si="2057"/>
        <v>3053 SL</v>
      </c>
      <c r="Q3751" s="76">
        <v>81</v>
      </c>
      <c r="R3751" s="76">
        <v>331</v>
      </c>
      <c r="S3751" s="49">
        <f t="shared" si="2078"/>
        <v>1.254230769230769</v>
      </c>
      <c r="T3751" s="49">
        <f t="shared" si="2058"/>
        <v>125.42307692307691</v>
      </c>
      <c r="U3751" s="49">
        <v>677.34615384615381</v>
      </c>
      <c r="V3751" s="49">
        <f t="shared" si="2044"/>
        <v>6.7734615384615378</v>
      </c>
      <c r="W3751" s="49">
        <f t="shared" si="2075"/>
        <v>31.355769230769226</v>
      </c>
      <c r="X3751" s="90">
        <f t="shared" ref="X3751:X3752" si="2083">ROUND(S3751*$X$4,0)</f>
        <v>6</v>
      </c>
      <c r="Y3751" s="91">
        <f t="shared" si="2079"/>
        <v>18.276</v>
      </c>
      <c r="Z3751" s="93">
        <f t="shared" si="2074"/>
        <v>37</v>
      </c>
      <c r="AA3751" s="94">
        <f t="shared" si="2080"/>
        <v>112.702</v>
      </c>
      <c r="AB3751" s="97">
        <f t="shared" si="2081"/>
        <v>43</v>
      </c>
      <c r="AC3751" s="98">
        <f t="shared" si="2082"/>
        <v>130.97799999999998</v>
      </c>
      <c r="AD3751" s="77" t="s">
        <v>3</v>
      </c>
      <c r="AE3751" s="54">
        <v>130.97799999999998</v>
      </c>
      <c r="AF3751" s="17"/>
    </row>
    <row r="3752" spans="1:32" ht="16.899999999999999" customHeight="1" x14ac:dyDescent="0.3">
      <c r="A3752" s="73" t="s">
        <v>7</v>
      </c>
      <c r="B3752" s="74" t="s">
        <v>1171</v>
      </c>
      <c r="C3752" s="48" t="s">
        <v>1154</v>
      </c>
      <c r="D3752" s="48">
        <v>100</v>
      </c>
      <c r="E3752" s="48">
        <v>2834</v>
      </c>
      <c r="F3752" s="48" t="s">
        <v>6126</v>
      </c>
      <c r="G3752" s="48">
        <v>2</v>
      </c>
      <c r="H3752" s="75">
        <f t="shared" si="2076"/>
        <v>0</v>
      </c>
      <c r="I3752" s="74">
        <v>45</v>
      </c>
      <c r="J3752" s="74">
        <f>I3752</f>
        <v>45</v>
      </c>
      <c r="K3752" s="48">
        <f>I3752</f>
        <v>45</v>
      </c>
      <c r="L3752" s="48"/>
      <c r="M3752" s="48">
        <f t="shared" si="2077"/>
        <v>45</v>
      </c>
      <c r="N3752" s="48">
        <v>3</v>
      </c>
      <c r="O3752" s="56">
        <v>58.896450000000002</v>
      </c>
      <c r="P3752" s="48" t="str">
        <f t="shared" si="2057"/>
        <v>5110/15C SL</v>
      </c>
      <c r="Q3752" s="76">
        <v>27</v>
      </c>
      <c r="R3752" s="76">
        <v>47</v>
      </c>
      <c r="S3752" s="49">
        <f t="shared" si="2078"/>
        <v>0.34500000000000003</v>
      </c>
      <c r="T3752" s="49">
        <f t="shared" si="2058"/>
        <v>34.5</v>
      </c>
      <c r="U3752" s="49">
        <v>65.269230769230774</v>
      </c>
      <c r="V3752" s="49">
        <f t="shared" si="2044"/>
        <v>0.65269230769230768</v>
      </c>
      <c r="W3752" s="49">
        <f t="shared" si="2075"/>
        <v>15.525000000000002</v>
      </c>
      <c r="X3752" s="90">
        <f t="shared" si="2083"/>
        <v>2</v>
      </c>
      <c r="Y3752" s="91">
        <f t="shared" si="2079"/>
        <v>117.7929</v>
      </c>
      <c r="Z3752" s="93">
        <f t="shared" si="2074"/>
        <v>18</v>
      </c>
      <c r="AA3752" s="94">
        <f t="shared" si="2080"/>
        <v>1060.1360999999999</v>
      </c>
      <c r="AB3752" s="97">
        <f t="shared" si="2081"/>
        <v>20</v>
      </c>
      <c r="AC3752" s="98">
        <f t="shared" si="2082"/>
        <v>1177.9290000000001</v>
      </c>
      <c r="AD3752" s="77" t="s">
        <v>3</v>
      </c>
      <c r="AE3752" s="54">
        <v>1177.9290000000001</v>
      </c>
      <c r="AF3752" s="17"/>
    </row>
    <row r="3753" spans="1:32" ht="16.899999999999999" customHeight="1" x14ac:dyDescent="0.3">
      <c r="A3753" s="73" t="s">
        <v>35</v>
      </c>
      <c r="B3753" s="74" t="s">
        <v>1501</v>
      </c>
      <c r="C3753" s="48" t="s">
        <v>40</v>
      </c>
      <c r="D3753" s="48">
        <v>100</v>
      </c>
      <c r="E3753" s="48">
        <v>621</v>
      </c>
      <c r="F3753" s="48" t="s">
        <v>6128</v>
      </c>
      <c r="G3753" s="48" t="s">
        <v>112</v>
      </c>
      <c r="H3753" s="75">
        <f t="shared" si="2076"/>
        <v>-0.56603773584905659</v>
      </c>
      <c r="I3753" s="74">
        <v>23</v>
      </c>
      <c r="J3753" s="74">
        <v>53</v>
      </c>
      <c r="K3753" s="48">
        <f>I3753</f>
        <v>23</v>
      </c>
      <c r="L3753" s="48">
        <f>$L$3</f>
        <v>-4</v>
      </c>
      <c r="M3753" s="48">
        <f t="shared" si="2077"/>
        <v>19</v>
      </c>
      <c r="N3753" s="48">
        <v>38</v>
      </c>
      <c r="O3753" s="56">
        <v>8.86</v>
      </c>
      <c r="P3753" s="48" t="str">
        <f t="shared" si="2057"/>
        <v>1559 RD</v>
      </c>
      <c r="Q3753" s="76">
        <v>26</v>
      </c>
      <c r="R3753" s="76">
        <v>0</v>
      </c>
      <c r="S3753" s="49">
        <f t="shared" si="2078"/>
        <v>0.27999999999999997</v>
      </c>
      <c r="T3753" s="49">
        <f t="shared" si="2058"/>
        <v>27.999999999999996</v>
      </c>
      <c r="U3753" s="49">
        <v>49.92307692307692</v>
      </c>
      <c r="V3753" s="49">
        <f t="shared" si="2044"/>
        <v>0.4992307692307692</v>
      </c>
      <c r="W3753" s="49">
        <f t="shared" si="2075"/>
        <v>5.3199999999999994</v>
      </c>
      <c r="X3753" s="90">
        <f>ROUND(S3753*$X$3,0)</f>
        <v>2</v>
      </c>
      <c r="Y3753" s="91">
        <f t="shared" si="2079"/>
        <v>17.72</v>
      </c>
      <c r="Z3753" s="93">
        <f t="shared" si="2074"/>
        <v>7</v>
      </c>
      <c r="AA3753" s="94">
        <f t="shared" si="2080"/>
        <v>62.019999999999996</v>
      </c>
      <c r="AB3753" s="97">
        <f t="shared" si="2081"/>
        <v>8</v>
      </c>
      <c r="AC3753" s="98">
        <f t="shared" si="2082"/>
        <v>70.88</v>
      </c>
      <c r="AD3753" s="77" t="s">
        <v>3</v>
      </c>
      <c r="AE3753" s="54">
        <v>70.88</v>
      </c>
      <c r="AF3753" s="17"/>
    </row>
    <row r="3754" spans="1:32" ht="16.899999999999999" customHeight="1" x14ac:dyDescent="0.3">
      <c r="A3754" s="73" t="s">
        <v>35</v>
      </c>
      <c r="B3754" s="74" t="s">
        <v>4085</v>
      </c>
      <c r="C3754" s="48" t="s">
        <v>1797</v>
      </c>
      <c r="D3754" s="48">
        <v>40</v>
      </c>
      <c r="E3754" s="48">
        <v>4445</v>
      </c>
      <c r="F3754" s="48" t="s">
        <v>5912</v>
      </c>
      <c r="G3754" s="48" t="s">
        <v>122</v>
      </c>
      <c r="H3754" s="75">
        <f t="shared" si="2076"/>
        <v>0.14285714285714285</v>
      </c>
      <c r="I3754" s="74">
        <v>32</v>
      </c>
      <c r="J3754" s="74">
        <v>28</v>
      </c>
      <c r="K3754" s="48">
        <f>J3754</f>
        <v>28</v>
      </c>
      <c r="L3754" s="48">
        <f>$L$3</f>
        <v>-4</v>
      </c>
      <c r="M3754" s="48">
        <f t="shared" si="2077"/>
        <v>24</v>
      </c>
      <c r="N3754" s="48">
        <v>4</v>
      </c>
      <c r="O3754" s="56">
        <v>12.01</v>
      </c>
      <c r="P3754" s="48" t="str">
        <f t="shared" si="2057"/>
        <v>F2211/4 RD</v>
      </c>
      <c r="Q3754" s="76">
        <v>4</v>
      </c>
      <c r="R3754" s="76">
        <v>11</v>
      </c>
      <c r="S3754" s="49">
        <f t="shared" si="2078"/>
        <v>5.5769230769230765E-2</v>
      </c>
      <c r="T3754" s="49">
        <f t="shared" si="2058"/>
        <v>2.2307692307692308</v>
      </c>
      <c r="U3754" s="49">
        <v>84.865384615384613</v>
      </c>
      <c r="V3754" s="49">
        <f t="shared" si="2044"/>
        <v>2.1216346153846155</v>
      </c>
      <c r="W3754" s="49">
        <f t="shared" si="2075"/>
        <v>1.3384615384615384</v>
      </c>
      <c r="X3754" s="90">
        <f t="shared" ref="X3754:X3759" si="2084">ROUND(S3754*$X$4,0)</f>
        <v>0</v>
      </c>
      <c r="Y3754" s="91">
        <f t="shared" si="2079"/>
        <v>0</v>
      </c>
      <c r="Z3754" s="93">
        <f t="shared" si="2074"/>
        <v>1</v>
      </c>
      <c r="AA3754" s="94">
        <f t="shared" si="2080"/>
        <v>12.01</v>
      </c>
      <c r="AB3754" s="97">
        <f t="shared" si="2081"/>
        <v>1</v>
      </c>
      <c r="AC3754" s="98">
        <f t="shared" si="2082"/>
        <v>12.01</v>
      </c>
      <c r="AD3754" s="77" t="s">
        <v>3</v>
      </c>
      <c r="AE3754" s="54">
        <v>12.01</v>
      </c>
      <c r="AF3754" s="17"/>
    </row>
    <row r="3755" spans="1:32" ht="16.899999999999999" customHeight="1" x14ac:dyDescent="0.3">
      <c r="A3755" s="73" t="s">
        <v>35</v>
      </c>
      <c r="B3755" s="74" t="s">
        <v>1035</v>
      </c>
      <c r="C3755" s="48" t="s">
        <v>40</v>
      </c>
      <c r="D3755" s="48">
        <v>100</v>
      </c>
      <c r="E3755" s="48">
        <v>621</v>
      </c>
      <c r="F3755" s="48" t="s">
        <v>6128</v>
      </c>
      <c r="G3755" s="48" t="s">
        <v>112</v>
      </c>
      <c r="H3755" s="75">
        <f t="shared" si="2076"/>
        <v>-0.16666666666666666</v>
      </c>
      <c r="I3755" s="74">
        <v>40</v>
      </c>
      <c r="J3755" s="74">
        <v>48</v>
      </c>
      <c r="K3755" s="48">
        <f>I3755</f>
        <v>40</v>
      </c>
      <c r="L3755" s="48">
        <v>-4</v>
      </c>
      <c r="M3755" s="48">
        <f t="shared" si="2077"/>
        <v>36</v>
      </c>
      <c r="N3755" s="48">
        <v>45</v>
      </c>
      <c r="O3755" s="56">
        <v>2.2599999999999998</v>
      </c>
      <c r="P3755" s="48" t="str">
        <f t="shared" si="2057"/>
        <v>3051/1 BL</v>
      </c>
      <c r="Q3755" s="76">
        <v>80</v>
      </c>
      <c r="R3755" s="76">
        <v>303</v>
      </c>
      <c r="S3755" s="49">
        <f t="shared" si="2078"/>
        <v>1.2111538461538462</v>
      </c>
      <c r="T3755" s="49">
        <f t="shared" si="2058"/>
        <v>121.11538461538463</v>
      </c>
      <c r="U3755" s="49">
        <v>373.80769230769226</v>
      </c>
      <c r="V3755" s="49">
        <f t="shared" si="2044"/>
        <v>3.7380769230769229</v>
      </c>
      <c r="W3755" s="49">
        <f t="shared" si="2075"/>
        <v>43.601538461538468</v>
      </c>
      <c r="X3755" s="90">
        <f t="shared" si="2084"/>
        <v>6</v>
      </c>
      <c r="Y3755" s="91">
        <f t="shared" si="2079"/>
        <v>13.559999999999999</v>
      </c>
      <c r="Z3755" s="93">
        <f t="shared" si="2074"/>
        <v>50</v>
      </c>
      <c r="AA3755" s="94">
        <f t="shared" si="2080"/>
        <v>112.99999999999999</v>
      </c>
      <c r="AB3755" s="97">
        <f t="shared" si="2081"/>
        <v>56</v>
      </c>
      <c r="AC3755" s="98">
        <f t="shared" si="2082"/>
        <v>126.55999999999999</v>
      </c>
      <c r="AD3755" s="77" t="s">
        <v>3</v>
      </c>
      <c r="AE3755" s="54">
        <v>126.55999999999999</v>
      </c>
      <c r="AF3755" s="17"/>
    </row>
    <row r="3756" spans="1:32" ht="16.899999999999999" customHeight="1" x14ac:dyDescent="0.3">
      <c r="A3756" s="73" t="s">
        <v>7</v>
      </c>
      <c r="B3756" s="74" t="s">
        <v>921</v>
      </c>
      <c r="C3756" s="48" t="s">
        <v>10</v>
      </c>
      <c r="D3756" s="48">
        <v>100</v>
      </c>
      <c r="E3756" s="48">
        <v>621</v>
      </c>
      <c r="F3756" s="48" t="s">
        <v>6128</v>
      </c>
      <c r="G3756" s="48" t="s">
        <v>35</v>
      </c>
      <c r="H3756" s="75">
        <f t="shared" si="2076"/>
        <v>0.43</v>
      </c>
      <c r="I3756" s="74">
        <v>143</v>
      </c>
      <c r="J3756" s="74">
        <v>100</v>
      </c>
      <c r="K3756" s="48">
        <f>J3756</f>
        <v>100</v>
      </c>
      <c r="L3756" s="48">
        <v>-4</v>
      </c>
      <c r="M3756" s="48">
        <f t="shared" si="2077"/>
        <v>96</v>
      </c>
      <c r="N3756" s="48">
        <v>498</v>
      </c>
      <c r="O3756" s="56">
        <v>19.123000000000001</v>
      </c>
      <c r="P3756" s="48" t="str">
        <f t="shared" si="2057"/>
        <v>2212C SL</v>
      </c>
      <c r="Q3756" s="76">
        <v>7</v>
      </c>
      <c r="R3756" s="76">
        <v>19</v>
      </c>
      <c r="S3756" s="49">
        <f t="shared" si="2078"/>
        <v>9.7307692307692303E-2</v>
      </c>
      <c r="T3756" s="49">
        <f t="shared" si="2058"/>
        <v>9.7307692307692299</v>
      </c>
      <c r="U3756" s="49">
        <v>875.11538461538464</v>
      </c>
      <c r="V3756" s="49">
        <f t="shared" si="2044"/>
        <v>8.7511538461538461</v>
      </c>
      <c r="W3756" s="49">
        <f t="shared" si="2075"/>
        <v>9.3415384615384607</v>
      </c>
      <c r="X3756" s="90">
        <f t="shared" si="2084"/>
        <v>0</v>
      </c>
      <c r="Y3756" s="91">
        <f t="shared" si="2079"/>
        <v>0</v>
      </c>
      <c r="Z3756" s="93">
        <f t="shared" si="2074"/>
        <v>9</v>
      </c>
      <c r="AA3756" s="94">
        <f t="shared" si="2080"/>
        <v>172.107</v>
      </c>
      <c r="AB3756" s="97">
        <f t="shared" si="2081"/>
        <v>9</v>
      </c>
      <c r="AC3756" s="98">
        <f t="shared" si="2082"/>
        <v>172.107</v>
      </c>
      <c r="AD3756" s="77" t="s">
        <v>3</v>
      </c>
      <c r="AE3756" s="54">
        <v>172.107</v>
      </c>
      <c r="AF3756" s="17"/>
    </row>
    <row r="3757" spans="1:32" ht="16.899999999999999" customHeight="1" x14ac:dyDescent="0.3">
      <c r="A3757" s="73" t="s">
        <v>7</v>
      </c>
      <c r="B3757" s="74" t="s">
        <v>5624</v>
      </c>
      <c r="C3757" s="48" t="s">
        <v>34</v>
      </c>
      <c r="D3757" s="48">
        <v>50</v>
      </c>
      <c r="E3757" s="48">
        <v>4350</v>
      </c>
      <c r="F3757" s="48" t="s">
        <v>6122</v>
      </c>
      <c r="G3757" s="48" t="s">
        <v>122</v>
      </c>
      <c r="H3757" s="75">
        <f t="shared" si="2076"/>
        <v>0</v>
      </c>
      <c r="I3757" s="74">
        <v>84</v>
      </c>
      <c r="J3757" s="74">
        <v>84</v>
      </c>
      <c r="K3757" s="48">
        <f>I3757</f>
        <v>84</v>
      </c>
      <c r="L3757" s="48">
        <f>$L$3</f>
        <v>-4</v>
      </c>
      <c r="M3757" s="48">
        <f t="shared" si="2077"/>
        <v>80</v>
      </c>
      <c r="N3757" s="48">
        <v>8</v>
      </c>
      <c r="O3757" s="56">
        <v>18.619730000000001</v>
      </c>
      <c r="P3757" s="48" t="str">
        <f t="shared" si="2057"/>
        <v>P1051IN BK</v>
      </c>
      <c r="Q3757" s="76">
        <v>16</v>
      </c>
      <c r="R3757" s="76">
        <v>63</v>
      </c>
      <c r="S3757" s="49">
        <f t="shared" si="2078"/>
        <v>0.245</v>
      </c>
      <c r="T3757" s="49">
        <f t="shared" si="2058"/>
        <v>12.25</v>
      </c>
      <c r="U3757" s="49">
        <v>12.25</v>
      </c>
      <c r="V3757" s="49">
        <f t="shared" si="2044"/>
        <v>0.245</v>
      </c>
      <c r="W3757" s="49">
        <f t="shared" si="2075"/>
        <v>19.600000000000001</v>
      </c>
      <c r="X3757" s="90">
        <f t="shared" si="2084"/>
        <v>1</v>
      </c>
      <c r="Y3757" s="91">
        <f t="shared" si="2079"/>
        <v>18.619730000000001</v>
      </c>
      <c r="Z3757" s="93">
        <f t="shared" si="2074"/>
        <v>21</v>
      </c>
      <c r="AA3757" s="94">
        <f t="shared" si="2080"/>
        <v>391.01433000000003</v>
      </c>
      <c r="AB3757" s="97">
        <f t="shared" si="2081"/>
        <v>22</v>
      </c>
      <c r="AC3757" s="98">
        <f t="shared" si="2082"/>
        <v>409.63406000000003</v>
      </c>
      <c r="AD3757" s="77" t="s">
        <v>3</v>
      </c>
      <c r="AE3757" s="54">
        <v>409.63406000000003</v>
      </c>
      <c r="AF3757" s="17"/>
    </row>
    <row r="3758" spans="1:32" ht="16.899999999999999" customHeight="1" x14ac:dyDescent="0.3">
      <c r="A3758" s="73" t="s">
        <v>7</v>
      </c>
      <c r="B3758" s="74" t="s">
        <v>968</v>
      </c>
      <c r="C3758" s="48" t="s">
        <v>10</v>
      </c>
      <c r="D3758" s="48">
        <v>500</v>
      </c>
      <c r="E3758" s="48">
        <v>2834</v>
      </c>
      <c r="F3758" s="48" t="s">
        <v>6126</v>
      </c>
      <c r="G3758" s="48">
        <v>2</v>
      </c>
      <c r="H3758" s="75">
        <f t="shared" si="2076"/>
        <v>0</v>
      </c>
      <c r="I3758" s="74">
        <v>35</v>
      </c>
      <c r="J3758" s="74">
        <f>I3758</f>
        <v>35</v>
      </c>
      <c r="K3758" s="48">
        <f>I3758</f>
        <v>35</v>
      </c>
      <c r="L3758" s="48"/>
      <c r="M3758" s="48">
        <f t="shared" si="2077"/>
        <v>35</v>
      </c>
      <c r="N3758" s="48">
        <v>2</v>
      </c>
      <c r="O3758" s="56">
        <v>102.94364</v>
      </c>
      <c r="P3758" s="48" t="str">
        <f t="shared" si="2057"/>
        <v>2414C SL</v>
      </c>
      <c r="Q3758" s="76">
        <v>6</v>
      </c>
      <c r="R3758" s="76">
        <v>69</v>
      </c>
      <c r="S3758" s="49">
        <f t="shared" si="2078"/>
        <v>0.14423076923076922</v>
      </c>
      <c r="T3758" s="49">
        <f t="shared" si="2058"/>
        <v>72.115384615384613</v>
      </c>
      <c r="U3758" s="49">
        <v>799.57692307692298</v>
      </c>
      <c r="V3758" s="49">
        <f t="shared" si="2044"/>
        <v>1.5991538461538459</v>
      </c>
      <c r="W3758" s="49">
        <f t="shared" si="2075"/>
        <v>5.0480769230769225</v>
      </c>
      <c r="X3758" s="90">
        <f t="shared" si="2084"/>
        <v>1</v>
      </c>
      <c r="Y3758" s="91">
        <f t="shared" si="2079"/>
        <v>102.94364</v>
      </c>
      <c r="Z3758" s="93">
        <f t="shared" si="2074"/>
        <v>6</v>
      </c>
      <c r="AA3758" s="94">
        <f t="shared" si="2080"/>
        <v>617.66183999999998</v>
      </c>
      <c r="AB3758" s="97">
        <f t="shared" si="2081"/>
        <v>7</v>
      </c>
      <c r="AC3758" s="98">
        <f t="shared" si="2082"/>
        <v>720.60548000000006</v>
      </c>
      <c r="AD3758" s="77" t="s">
        <v>3</v>
      </c>
      <c r="AE3758" s="54">
        <v>720.60548000000006</v>
      </c>
      <c r="AF3758" s="17"/>
    </row>
    <row r="3759" spans="1:32" ht="16.899999999999999" customHeight="1" x14ac:dyDescent="0.3">
      <c r="A3759" s="73" t="s">
        <v>7</v>
      </c>
      <c r="B3759" s="74" t="s">
        <v>877</v>
      </c>
      <c r="C3759" s="48" t="s">
        <v>10</v>
      </c>
      <c r="D3759" s="48">
        <v>328</v>
      </c>
      <c r="E3759" s="48">
        <v>2834</v>
      </c>
      <c r="F3759" s="48" t="s">
        <v>6126</v>
      </c>
      <c r="G3759" s="48">
        <v>2</v>
      </c>
      <c r="H3759" s="75">
        <f t="shared" si="2076"/>
        <v>0</v>
      </c>
      <c r="I3759" s="74">
        <v>25</v>
      </c>
      <c r="J3759" s="74">
        <f>I3759</f>
        <v>25</v>
      </c>
      <c r="K3759" s="48">
        <f>I3759</f>
        <v>25</v>
      </c>
      <c r="L3759" s="48"/>
      <c r="M3759" s="48">
        <f t="shared" si="2077"/>
        <v>25</v>
      </c>
      <c r="N3759" s="48">
        <v>0</v>
      </c>
      <c r="O3759" s="56">
        <v>56.382579999999997</v>
      </c>
      <c r="P3759" s="48" t="str">
        <f t="shared" si="2057"/>
        <v>2404C SL</v>
      </c>
      <c r="Q3759" s="76">
        <v>16</v>
      </c>
      <c r="R3759" s="76">
        <v>16</v>
      </c>
      <c r="S3759" s="49">
        <f t="shared" si="2078"/>
        <v>0.19076923076923077</v>
      </c>
      <c r="T3759" s="49">
        <f t="shared" si="2058"/>
        <v>62.572307692307696</v>
      </c>
      <c r="U3759" s="49">
        <v>1128.5338461538463</v>
      </c>
      <c r="V3759" s="49">
        <f t="shared" si="2044"/>
        <v>3.4406519699812388</v>
      </c>
      <c r="W3759" s="49">
        <f t="shared" si="2075"/>
        <v>4.7692307692307692</v>
      </c>
      <c r="X3759" s="90">
        <f t="shared" si="2084"/>
        <v>1</v>
      </c>
      <c r="Y3759" s="91">
        <f t="shared" si="2079"/>
        <v>56.382579999999997</v>
      </c>
      <c r="Z3759" s="93">
        <f t="shared" si="2074"/>
        <v>6</v>
      </c>
      <c r="AA3759" s="94">
        <f t="shared" si="2080"/>
        <v>338.29548</v>
      </c>
      <c r="AB3759" s="97">
        <f t="shared" si="2081"/>
        <v>7</v>
      </c>
      <c r="AC3759" s="98">
        <f t="shared" si="2082"/>
        <v>394.67805999999996</v>
      </c>
      <c r="AD3759" s="77" t="s">
        <v>3</v>
      </c>
      <c r="AE3759" s="54">
        <v>394.67805999999996</v>
      </c>
      <c r="AF3759" s="17"/>
    </row>
    <row r="3760" spans="1:32" ht="16.899999999999999" customHeight="1" x14ac:dyDescent="0.3">
      <c r="A3760" s="73" t="s">
        <v>35</v>
      </c>
      <c r="B3760" s="74" t="s">
        <v>1603</v>
      </c>
      <c r="C3760" s="48" t="s">
        <v>40</v>
      </c>
      <c r="D3760" s="48">
        <v>100</v>
      </c>
      <c r="E3760" s="48">
        <v>621</v>
      </c>
      <c r="F3760" s="48" t="s">
        <v>6128</v>
      </c>
      <c r="G3760" s="48" t="s">
        <v>112</v>
      </c>
      <c r="H3760" s="75">
        <f t="shared" si="2076"/>
        <v>4.1666666666666664E-2</v>
      </c>
      <c r="I3760" s="74">
        <v>25</v>
      </c>
      <c r="J3760" s="74">
        <v>24</v>
      </c>
      <c r="K3760" s="48">
        <f>J3760</f>
        <v>24</v>
      </c>
      <c r="L3760" s="48">
        <f>$L$3</f>
        <v>-4</v>
      </c>
      <c r="M3760" s="48">
        <f t="shared" si="2077"/>
        <v>20</v>
      </c>
      <c r="N3760" s="48">
        <v>7</v>
      </c>
      <c r="O3760" s="56">
        <v>4.7519999999999998</v>
      </c>
      <c r="P3760" s="48" t="str">
        <f t="shared" si="2057"/>
        <v>3055/1 BL</v>
      </c>
      <c r="Q3760" s="76">
        <v>5</v>
      </c>
      <c r="R3760" s="76">
        <v>25</v>
      </c>
      <c r="S3760" s="49">
        <f t="shared" si="2078"/>
        <v>8.2692307692307704E-2</v>
      </c>
      <c r="T3760" s="49">
        <f t="shared" si="2058"/>
        <v>8.2692307692307701</v>
      </c>
      <c r="U3760" s="49">
        <v>378.26923076923077</v>
      </c>
      <c r="V3760" s="49">
        <f t="shared" si="2044"/>
        <v>3.7826923076923076</v>
      </c>
      <c r="W3760" s="49">
        <f t="shared" si="2075"/>
        <v>1.6538461538461542</v>
      </c>
      <c r="X3760" s="90">
        <f>ROUND(S3760*$X$3,0)</f>
        <v>0</v>
      </c>
      <c r="Y3760" s="91">
        <f t="shared" si="2079"/>
        <v>0</v>
      </c>
      <c r="Z3760" s="93">
        <f t="shared" si="2074"/>
        <v>2</v>
      </c>
      <c r="AA3760" s="94">
        <f t="shared" si="2080"/>
        <v>9.5039999999999996</v>
      </c>
      <c r="AB3760" s="97">
        <f t="shared" si="2081"/>
        <v>2</v>
      </c>
      <c r="AC3760" s="98">
        <f t="shared" si="2082"/>
        <v>9.5039999999999996</v>
      </c>
      <c r="AD3760" s="77" t="s">
        <v>3</v>
      </c>
      <c r="AE3760" s="54">
        <v>9.5039999999999996</v>
      </c>
      <c r="AF3760" s="17"/>
    </row>
    <row r="3761" spans="1:32" ht="16.899999999999999" customHeight="1" x14ac:dyDescent="0.3">
      <c r="A3761" s="73" t="s">
        <v>7</v>
      </c>
      <c r="B3761" s="74" t="s">
        <v>5370</v>
      </c>
      <c r="C3761" s="48" t="s">
        <v>1154</v>
      </c>
      <c r="D3761" s="48">
        <v>100</v>
      </c>
      <c r="E3761" s="48">
        <v>2834</v>
      </c>
      <c r="F3761" s="48" t="s">
        <v>6126</v>
      </c>
      <c r="G3761" s="48">
        <v>2</v>
      </c>
      <c r="H3761" s="75">
        <f t="shared" si="2076"/>
        <v>0</v>
      </c>
      <c r="I3761" s="74">
        <v>30</v>
      </c>
      <c r="J3761" s="74">
        <f>I3761</f>
        <v>30</v>
      </c>
      <c r="K3761" s="48">
        <f>I3761</f>
        <v>30</v>
      </c>
      <c r="L3761" s="48"/>
      <c r="M3761" s="48">
        <f t="shared" si="2077"/>
        <v>30</v>
      </c>
      <c r="N3761" s="48">
        <v>3</v>
      </c>
      <c r="O3761" s="56">
        <v>60.526730000000001</v>
      </c>
      <c r="P3761" s="48" t="str">
        <f t="shared" si="2057"/>
        <v>5160C SL</v>
      </c>
      <c r="Q3761" s="76">
        <v>8</v>
      </c>
      <c r="R3761" s="76">
        <v>12</v>
      </c>
      <c r="S3761" s="49">
        <f t="shared" si="2078"/>
        <v>9.9999999999999992E-2</v>
      </c>
      <c r="T3761" s="49">
        <f t="shared" si="2058"/>
        <v>10</v>
      </c>
      <c r="U3761" s="49">
        <v>151.73076923076923</v>
      </c>
      <c r="V3761" s="49">
        <f t="shared" si="2044"/>
        <v>1.5173076923076922</v>
      </c>
      <c r="W3761" s="49">
        <f t="shared" si="2075"/>
        <v>2.9999999999999996</v>
      </c>
      <c r="X3761" s="90">
        <f>ROUND(S3761*$X$4,0)</f>
        <v>1</v>
      </c>
      <c r="Y3761" s="91">
        <f t="shared" si="2079"/>
        <v>60.526730000000001</v>
      </c>
      <c r="Z3761" s="93">
        <f t="shared" si="2074"/>
        <v>4</v>
      </c>
      <c r="AA3761" s="94">
        <f t="shared" si="2080"/>
        <v>242.10692</v>
      </c>
      <c r="AB3761" s="97">
        <f t="shared" si="2081"/>
        <v>5</v>
      </c>
      <c r="AC3761" s="98">
        <f t="shared" si="2082"/>
        <v>302.63364999999999</v>
      </c>
      <c r="AD3761" s="77" t="s">
        <v>3</v>
      </c>
      <c r="AE3761" s="54">
        <v>302.63364999999999</v>
      </c>
      <c r="AF3761" s="17"/>
    </row>
    <row r="3762" spans="1:32" ht="16.899999999999999" customHeight="1" x14ac:dyDescent="0.3">
      <c r="A3762" s="73" t="s">
        <v>35</v>
      </c>
      <c r="B3762" s="74" t="s">
        <v>1665</v>
      </c>
      <c r="C3762" s="48" t="s">
        <v>1432</v>
      </c>
      <c r="D3762" s="48">
        <v>1000</v>
      </c>
      <c r="E3762" s="48">
        <v>621</v>
      </c>
      <c r="F3762" s="48" t="s">
        <v>6128</v>
      </c>
      <c r="G3762" s="48" t="s">
        <v>35</v>
      </c>
      <c r="H3762" s="75">
        <f t="shared" si="2076"/>
        <v>2.564102564102564E-2</v>
      </c>
      <c r="I3762" s="74">
        <v>40</v>
      </c>
      <c r="J3762" s="74">
        <v>39</v>
      </c>
      <c r="K3762" s="48">
        <f>J3762</f>
        <v>39</v>
      </c>
      <c r="L3762" s="48">
        <f>$L$3</f>
        <v>-4</v>
      </c>
      <c r="M3762" s="48">
        <f t="shared" si="2077"/>
        <v>35</v>
      </c>
      <c r="N3762" s="48">
        <v>1</v>
      </c>
      <c r="O3762" s="56">
        <v>151.03</v>
      </c>
      <c r="P3762" s="48" t="str">
        <f t="shared" si="2057"/>
        <v>6717S BK</v>
      </c>
      <c r="Q3762" s="76">
        <v>0</v>
      </c>
      <c r="R3762" s="76">
        <v>5</v>
      </c>
      <c r="S3762" s="49">
        <f t="shared" si="2078"/>
        <v>5.7692307692307696E-3</v>
      </c>
      <c r="T3762" s="49">
        <f t="shared" si="2058"/>
        <v>5.7692307692307692</v>
      </c>
      <c r="U3762" s="49">
        <v>15.923076923076923</v>
      </c>
      <c r="V3762" s="49">
        <f t="shared" si="2044"/>
        <v>1.5923076923076922E-2</v>
      </c>
      <c r="W3762" s="49">
        <f t="shared" si="2075"/>
        <v>0.20192307692307693</v>
      </c>
      <c r="X3762" s="90">
        <f>ROUNDUP(S3762*$X$4,0)</f>
        <v>1</v>
      </c>
      <c r="Y3762" s="91">
        <f t="shared" si="2079"/>
        <v>151.03</v>
      </c>
      <c r="Z3762" s="93">
        <f t="shared" si="2074"/>
        <v>1</v>
      </c>
      <c r="AA3762" s="94">
        <f t="shared" si="2080"/>
        <v>151.03</v>
      </c>
      <c r="AB3762" s="97">
        <f t="shared" si="2081"/>
        <v>1</v>
      </c>
      <c r="AC3762" s="98">
        <f t="shared" si="2082"/>
        <v>151.03</v>
      </c>
      <c r="AD3762" s="77" t="s">
        <v>3</v>
      </c>
      <c r="AE3762" s="54">
        <v>151.03</v>
      </c>
      <c r="AF3762" s="17"/>
    </row>
    <row r="3763" spans="1:32" ht="16.899999999999999" customHeight="1" x14ac:dyDescent="0.3">
      <c r="A3763" s="73" t="s">
        <v>7</v>
      </c>
      <c r="B3763" s="74" t="s">
        <v>145</v>
      </c>
      <c r="C3763" s="48" t="s">
        <v>10</v>
      </c>
      <c r="D3763" s="48">
        <v>100</v>
      </c>
      <c r="E3763" s="48">
        <v>621</v>
      </c>
      <c r="F3763" s="48" t="s">
        <v>6128</v>
      </c>
      <c r="G3763" s="48" t="s">
        <v>35</v>
      </c>
      <c r="H3763" s="75">
        <f t="shared" si="2076"/>
        <v>-0.6</v>
      </c>
      <c r="I3763" s="74">
        <v>40</v>
      </c>
      <c r="J3763" s="74">
        <v>100</v>
      </c>
      <c r="K3763" s="48">
        <f>I3763</f>
        <v>40</v>
      </c>
      <c r="L3763" s="48">
        <v>-4</v>
      </c>
      <c r="M3763" s="48">
        <f t="shared" si="2077"/>
        <v>36</v>
      </c>
      <c r="N3763" s="48">
        <v>51</v>
      </c>
      <c r="O3763" s="56">
        <v>60.124000000000002</v>
      </c>
      <c r="P3763" s="48" t="str">
        <f t="shared" si="2057"/>
        <v>1299/20C SL</v>
      </c>
      <c r="Q3763" s="76">
        <v>2</v>
      </c>
      <c r="R3763" s="76">
        <v>32</v>
      </c>
      <c r="S3763" s="49">
        <f t="shared" si="2078"/>
        <v>5.8461538461538468E-2</v>
      </c>
      <c r="T3763" s="49">
        <f t="shared" si="2058"/>
        <v>5.8461538461538467</v>
      </c>
      <c r="U3763" s="49">
        <v>235.46153846153845</v>
      </c>
      <c r="V3763" s="49">
        <f t="shared" si="2044"/>
        <v>2.3546153846153843</v>
      </c>
      <c r="W3763" s="49">
        <f t="shared" si="2075"/>
        <v>2.1046153846153848</v>
      </c>
      <c r="X3763" s="90">
        <f>ROUND(S3763*$X$4,0)</f>
        <v>0</v>
      </c>
      <c r="Y3763" s="91">
        <f t="shared" si="2079"/>
        <v>0</v>
      </c>
      <c r="Z3763" s="93">
        <f t="shared" si="2074"/>
        <v>2</v>
      </c>
      <c r="AA3763" s="94">
        <f t="shared" si="2080"/>
        <v>120.248</v>
      </c>
      <c r="AB3763" s="97">
        <f t="shared" si="2081"/>
        <v>2</v>
      </c>
      <c r="AC3763" s="98">
        <f t="shared" si="2082"/>
        <v>120.248</v>
      </c>
      <c r="AD3763" s="77" t="s">
        <v>3</v>
      </c>
      <c r="AE3763" s="54">
        <v>120.248</v>
      </c>
      <c r="AF3763" s="17"/>
    </row>
    <row r="3764" spans="1:32" ht="16.899999999999999" customHeight="1" x14ac:dyDescent="0.3">
      <c r="A3764" s="73" t="s">
        <v>35</v>
      </c>
      <c r="B3764" s="74" t="s">
        <v>1158</v>
      </c>
      <c r="C3764" s="48" t="s">
        <v>1154</v>
      </c>
      <c r="D3764" s="48">
        <v>100</v>
      </c>
      <c r="E3764" s="48">
        <v>2834</v>
      </c>
      <c r="F3764" s="48" t="s">
        <v>6126</v>
      </c>
      <c r="G3764" s="48">
        <v>2</v>
      </c>
      <c r="H3764" s="75">
        <f t="shared" si="2076"/>
        <v>0</v>
      </c>
      <c r="I3764" s="74">
        <v>20</v>
      </c>
      <c r="J3764" s="74">
        <f>I3764</f>
        <v>20</v>
      </c>
      <c r="K3764" s="48">
        <f>I3764</f>
        <v>20</v>
      </c>
      <c r="L3764" s="48"/>
      <c r="M3764" s="48">
        <f t="shared" si="2077"/>
        <v>20</v>
      </c>
      <c r="N3764" s="48">
        <v>1</v>
      </c>
      <c r="O3764" s="56">
        <v>17.84244</v>
      </c>
      <c r="P3764" s="48" t="str">
        <f t="shared" si="2057"/>
        <v>5053C SL</v>
      </c>
      <c r="Q3764" s="76">
        <v>4</v>
      </c>
      <c r="R3764" s="76">
        <v>18</v>
      </c>
      <c r="S3764" s="49">
        <f t="shared" si="2078"/>
        <v>6.3846153846153844E-2</v>
      </c>
      <c r="T3764" s="49">
        <f t="shared" si="2058"/>
        <v>6.3846153846153841</v>
      </c>
      <c r="U3764" s="49">
        <v>63.307692307692314</v>
      </c>
      <c r="V3764" s="49">
        <f t="shared" si="2044"/>
        <v>0.63307692307692309</v>
      </c>
      <c r="W3764" s="49">
        <f t="shared" si="2075"/>
        <v>1.2769230769230768</v>
      </c>
      <c r="X3764" s="90">
        <f t="shared" ref="X3764:X3765" si="2085">ROUND(S3764*$X$3,0)</f>
        <v>0</v>
      </c>
      <c r="Y3764" s="91">
        <f t="shared" si="2079"/>
        <v>0</v>
      </c>
      <c r="Z3764" s="93">
        <f t="shared" si="2074"/>
        <v>1</v>
      </c>
      <c r="AA3764" s="94">
        <f t="shared" si="2080"/>
        <v>17.84244</v>
      </c>
      <c r="AB3764" s="97">
        <f t="shared" si="2081"/>
        <v>1</v>
      </c>
      <c r="AC3764" s="98">
        <f t="shared" si="2082"/>
        <v>17.84244</v>
      </c>
      <c r="AD3764" s="77" t="s">
        <v>3</v>
      </c>
      <c r="AE3764" s="54">
        <v>17.84244</v>
      </c>
      <c r="AF3764" s="17"/>
    </row>
    <row r="3765" spans="1:32" ht="16.899999999999999" customHeight="1" x14ac:dyDescent="0.3">
      <c r="A3765" s="73" t="s">
        <v>35</v>
      </c>
      <c r="B3765" s="74" t="s">
        <v>800</v>
      </c>
      <c r="C3765" s="48" t="s">
        <v>40</v>
      </c>
      <c r="D3765" s="48">
        <v>100</v>
      </c>
      <c r="E3765" s="48">
        <v>621</v>
      </c>
      <c r="F3765" s="48" t="s">
        <v>6128</v>
      </c>
      <c r="G3765" s="48" t="s">
        <v>112</v>
      </c>
      <c r="H3765" s="75">
        <f t="shared" si="2076"/>
        <v>-0.25925925925925924</v>
      </c>
      <c r="I3765" s="74">
        <v>20</v>
      </c>
      <c r="J3765" s="74">
        <v>27</v>
      </c>
      <c r="K3765" s="48">
        <f>I3765</f>
        <v>20</v>
      </c>
      <c r="L3765" s="48">
        <v>-4</v>
      </c>
      <c r="M3765" s="48">
        <f t="shared" si="2077"/>
        <v>16</v>
      </c>
      <c r="N3765" s="48">
        <v>91</v>
      </c>
      <c r="O3765" s="56">
        <v>2.012</v>
      </c>
      <c r="P3765" s="48" t="str">
        <f t="shared" si="2057"/>
        <v>3051 SL</v>
      </c>
      <c r="Q3765" s="76">
        <v>132</v>
      </c>
      <c r="R3765" s="76">
        <v>347</v>
      </c>
      <c r="S3765" s="49">
        <f t="shared" si="2078"/>
        <v>1.8219230769230768</v>
      </c>
      <c r="T3765" s="49">
        <f t="shared" si="2058"/>
        <v>182.19230769230768</v>
      </c>
      <c r="U3765" s="49">
        <v>1342.9615384615386</v>
      </c>
      <c r="V3765" s="49">
        <f t="shared" si="2044"/>
        <v>13.429615384615385</v>
      </c>
      <c r="W3765" s="49">
        <f t="shared" si="2075"/>
        <v>29.150769230769228</v>
      </c>
      <c r="X3765" s="90">
        <f t="shared" si="2085"/>
        <v>11</v>
      </c>
      <c r="Y3765" s="91">
        <f t="shared" si="2079"/>
        <v>22.132000000000001</v>
      </c>
      <c r="Z3765" s="93">
        <f t="shared" si="2074"/>
        <v>40</v>
      </c>
      <c r="AA3765" s="94">
        <f t="shared" si="2080"/>
        <v>80.48</v>
      </c>
      <c r="AB3765" s="97">
        <f t="shared" si="2081"/>
        <v>49</v>
      </c>
      <c r="AC3765" s="98">
        <f t="shared" si="2082"/>
        <v>98.587999999999994</v>
      </c>
      <c r="AD3765" s="77" t="s">
        <v>3</v>
      </c>
      <c r="AE3765" s="54">
        <v>98.587999999999994</v>
      </c>
      <c r="AF3765" s="17"/>
    </row>
    <row r="3766" spans="1:32" ht="16.899999999999999" customHeight="1" x14ac:dyDescent="0.3">
      <c r="A3766" s="73" t="s">
        <v>7</v>
      </c>
      <c r="B3766" s="74" t="s">
        <v>2754</v>
      </c>
      <c r="C3766" s="48" t="s">
        <v>1154</v>
      </c>
      <c r="D3766" s="48">
        <v>100</v>
      </c>
      <c r="E3766" s="48">
        <v>621</v>
      </c>
      <c r="F3766" s="48" t="s">
        <v>6128</v>
      </c>
      <c r="G3766" s="48" t="s">
        <v>35</v>
      </c>
      <c r="H3766" s="75">
        <f t="shared" si="2076"/>
        <v>-0.71698113207547165</v>
      </c>
      <c r="I3766" s="74">
        <v>15</v>
      </c>
      <c r="J3766" s="74">
        <v>53</v>
      </c>
      <c r="K3766" s="48">
        <f>I3766</f>
        <v>15</v>
      </c>
      <c r="L3766" s="48">
        <v>-4</v>
      </c>
      <c r="M3766" s="48">
        <f t="shared" si="2077"/>
        <v>11</v>
      </c>
      <c r="N3766" s="48">
        <v>6</v>
      </c>
      <c r="O3766" s="56">
        <v>15.182</v>
      </c>
      <c r="P3766" s="48" t="str">
        <f t="shared" si="2057"/>
        <v>5482C SL</v>
      </c>
      <c r="Q3766" s="76">
        <v>3</v>
      </c>
      <c r="R3766" s="76">
        <v>23</v>
      </c>
      <c r="S3766" s="49">
        <f t="shared" si="2078"/>
        <v>5.8846153846153847E-2</v>
      </c>
      <c r="T3766" s="49">
        <f t="shared" si="2058"/>
        <v>5.884615384615385</v>
      </c>
      <c r="U3766" s="49">
        <v>289.73076923076917</v>
      </c>
      <c r="V3766" s="49">
        <f t="shared" ref="V3766:V3829" si="2086">U3766/D3766</f>
        <v>2.8973076923076917</v>
      </c>
      <c r="W3766" s="49">
        <f t="shared" si="2075"/>
        <v>0.64730769230769236</v>
      </c>
      <c r="X3766" s="90">
        <f>ROUND(S3766*$X$2,0)</f>
        <v>0</v>
      </c>
      <c r="Y3766" s="91">
        <f t="shared" si="2079"/>
        <v>0</v>
      </c>
      <c r="Z3766" s="93">
        <f t="shared" si="2074"/>
        <v>1</v>
      </c>
      <c r="AA3766" s="94">
        <f t="shared" si="2080"/>
        <v>15.182</v>
      </c>
      <c r="AB3766" s="97">
        <f t="shared" si="2081"/>
        <v>1</v>
      </c>
      <c r="AC3766" s="98">
        <f t="shared" si="2082"/>
        <v>15.182</v>
      </c>
      <c r="AD3766" s="77" t="s">
        <v>3</v>
      </c>
      <c r="AE3766" s="54">
        <v>15.182</v>
      </c>
      <c r="AF3766" s="17"/>
    </row>
    <row r="3767" spans="1:32" ht="16.899999999999999" customHeight="1" x14ac:dyDescent="0.3">
      <c r="A3767" s="73" t="s">
        <v>7</v>
      </c>
      <c r="B3767" s="74" t="s">
        <v>2676</v>
      </c>
      <c r="C3767" s="48" t="s">
        <v>1797</v>
      </c>
      <c r="D3767" s="48">
        <v>10</v>
      </c>
      <c r="E3767" s="48">
        <v>4445</v>
      </c>
      <c r="F3767" s="48" t="s">
        <v>5912</v>
      </c>
      <c r="G3767" s="48" t="s">
        <v>122</v>
      </c>
      <c r="H3767" s="75">
        <f t="shared" si="2076"/>
        <v>0.14285714285714285</v>
      </c>
      <c r="I3767" s="74">
        <v>32</v>
      </c>
      <c r="J3767" s="74">
        <v>28</v>
      </c>
      <c r="K3767" s="48">
        <f>J3767</f>
        <v>28</v>
      </c>
      <c r="L3767" s="48">
        <f>$L$3</f>
        <v>-4</v>
      </c>
      <c r="M3767" s="48">
        <f t="shared" si="2077"/>
        <v>24</v>
      </c>
      <c r="N3767" s="48">
        <v>32</v>
      </c>
      <c r="O3767" s="56">
        <v>3.9704999999999999</v>
      </c>
      <c r="P3767" s="48" t="str">
        <f t="shared" si="2057"/>
        <v>F221V1/4 BK</v>
      </c>
      <c r="Q3767" s="76">
        <v>180</v>
      </c>
      <c r="R3767" s="76">
        <v>447</v>
      </c>
      <c r="S3767" s="49">
        <f t="shared" si="2078"/>
        <v>2.4542307692307688</v>
      </c>
      <c r="T3767" s="49">
        <f t="shared" si="2058"/>
        <v>24.542307692307688</v>
      </c>
      <c r="U3767" s="49">
        <v>533.44615384615372</v>
      </c>
      <c r="V3767" s="49">
        <f t="shared" si="2086"/>
        <v>53.344615384615373</v>
      </c>
      <c r="W3767" s="49">
        <f t="shared" si="2075"/>
        <v>58.901538461538451</v>
      </c>
      <c r="X3767" s="90">
        <f>ROUND(S3767*$X$4,0)</f>
        <v>12</v>
      </c>
      <c r="Y3767" s="91">
        <f t="shared" si="2079"/>
        <v>47.646000000000001</v>
      </c>
      <c r="Z3767" s="93">
        <f t="shared" si="2074"/>
        <v>71</v>
      </c>
      <c r="AA3767" s="94">
        <f t="shared" si="2080"/>
        <v>281.90550000000002</v>
      </c>
      <c r="AB3767" s="97">
        <f t="shared" si="2081"/>
        <v>83</v>
      </c>
      <c r="AC3767" s="98">
        <f t="shared" si="2082"/>
        <v>329.55149999999998</v>
      </c>
      <c r="AD3767" s="77" t="s">
        <v>3</v>
      </c>
      <c r="AE3767" s="54">
        <v>329.55149999999998</v>
      </c>
      <c r="AF3767" s="17"/>
    </row>
    <row r="3768" spans="1:32" ht="16.899999999999999" customHeight="1" x14ac:dyDescent="0.3">
      <c r="A3768" s="73" t="s">
        <v>7</v>
      </c>
      <c r="B3768" s="74" t="s">
        <v>2445</v>
      </c>
      <c r="C3768" s="48" t="s">
        <v>1370</v>
      </c>
      <c r="D3768" s="48">
        <v>100</v>
      </c>
      <c r="E3768" s="48">
        <v>2834</v>
      </c>
      <c r="F3768" s="48" t="s">
        <v>6126</v>
      </c>
      <c r="G3768" s="48">
        <v>2</v>
      </c>
      <c r="H3768" s="75">
        <f t="shared" si="2076"/>
        <v>0</v>
      </c>
      <c r="I3768" s="74">
        <v>30</v>
      </c>
      <c r="J3768" s="74">
        <f>I3768</f>
        <v>30</v>
      </c>
      <c r="K3768" s="48">
        <f>I3768</f>
        <v>30</v>
      </c>
      <c r="L3768" s="48"/>
      <c r="M3768" s="48">
        <f t="shared" si="2077"/>
        <v>30</v>
      </c>
      <c r="N3768" s="48">
        <v>0</v>
      </c>
      <c r="O3768" s="56">
        <v>59.833509999999997</v>
      </c>
      <c r="P3768" s="48" t="str">
        <f t="shared" si="2057"/>
        <v>86705CY SL</v>
      </c>
      <c r="Q3768" s="76">
        <v>1</v>
      </c>
      <c r="R3768" s="76">
        <v>5</v>
      </c>
      <c r="S3768" s="49">
        <f t="shared" si="2078"/>
        <v>1.6538461538461537E-2</v>
      </c>
      <c r="T3768" s="49">
        <f t="shared" si="2058"/>
        <v>1.6538461538461537</v>
      </c>
      <c r="U3768" s="49">
        <v>26.65384615384615</v>
      </c>
      <c r="V3768" s="49">
        <f t="shared" si="2086"/>
        <v>0.2665384615384615</v>
      </c>
      <c r="W3768" s="49">
        <f t="shared" si="2075"/>
        <v>0.49615384615384611</v>
      </c>
      <c r="X3768" s="90">
        <f>ROUND(S3768*$X$4,0)</f>
        <v>0</v>
      </c>
      <c r="Y3768" s="91">
        <f t="shared" si="2079"/>
        <v>0</v>
      </c>
      <c r="Z3768" s="93">
        <f t="shared" si="2074"/>
        <v>0</v>
      </c>
      <c r="AA3768" s="94">
        <f t="shared" si="2080"/>
        <v>0</v>
      </c>
      <c r="AB3768" s="97">
        <f t="shared" si="2081"/>
        <v>0</v>
      </c>
      <c r="AC3768" s="98">
        <f t="shared" si="2082"/>
        <v>0</v>
      </c>
      <c r="AD3768" s="77" t="s">
        <v>3</v>
      </c>
      <c r="AE3768" s="54">
        <v>0</v>
      </c>
      <c r="AF3768" s="17"/>
    </row>
    <row r="3769" spans="1:32" ht="16.899999999999999" customHeight="1" x14ac:dyDescent="0.3">
      <c r="A3769" s="73" t="s">
        <v>35</v>
      </c>
      <c r="B3769" s="74" t="s">
        <v>3788</v>
      </c>
      <c r="C3769" s="48" t="s">
        <v>34</v>
      </c>
      <c r="D3769" s="48">
        <v>1</v>
      </c>
      <c r="E3769" s="48">
        <v>1804</v>
      </c>
      <c r="F3769" s="48" t="s">
        <v>6129</v>
      </c>
      <c r="G3769" s="48" t="s">
        <v>35</v>
      </c>
      <c r="H3769" s="75">
        <f t="shared" si="2076"/>
        <v>0</v>
      </c>
      <c r="I3769" s="74">
        <v>29</v>
      </c>
      <c r="J3769" s="74">
        <v>29</v>
      </c>
      <c r="K3769" s="48">
        <f>I3769</f>
        <v>29</v>
      </c>
      <c r="L3769" s="48">
        <f>$L$3</f>
        <v>-4</v>
      </c>
      <c r="M3769" s="48">
        <f t="shared" si="2077"/>
        <v>25</v>
      </c>
      <c r="N3769" s="48">
        <v>18</v>
      </c>
      <c r="O3769" s="56">
        <v>15.05</v>
      </c>
      <c r="P3769" s="48" t="str">
        <f t="shared" si="2057"/>
        <v>802534W WH</v>
      </c>
      <c r="Q3769" s="76">
        <v>76</v>
      </c>
      <c r="R3769" s="76">
        <v>228</v>
      </c>
      <c r="S3769" s="49">
        <f t="shared" si="2078"/>
        <v>1.0815384615384616</v>
      </c>
      <c r="T3769" s="49">
        <f t="shared" si="2058"/>
        <v>1.0815384615384616</v>
      </c>
      <c r="U3769" s="49">
        <v>1.0815384615384616</v>
      </c>
      <c r="V3769" s="49">
        <f t="shared" si="2086"/>
        <v>1.0815384615384616</v>
      </c>
      <c r="W3769" s="49">
        <f t="shared" si="2075"/>
        <v>27.03846153846154</v>
      </c>
      <c r="X3769" s="90">
        <f>ROUND(S3769*$X$4,0)</f>
        <v>5</v>
      </c>
      <c r="Y3769" s="91">
        <f t="shared" si="2079"/>
        <v>75.25</v>
      </c>
      <c r="Z3769" s="93">
        <f t="shared" si="2074"/>
        <v>32</v>
      </c>
      <c r="AA3769" s="94">
        <f t="shared" si="2080"/>
        <v>481.6</v>
      </c>
      <c r="AB3769" s="97">
        <f t="shared" si="2081"/>
        <v>37</v>
      </c>
      <c r="AC3769" s="98">
        <f t="shared" si="2082"/>
        <v>556.85</v>
      </c>
      <c r="AD3769" s="77" t="s">
        <v>3</v>
      </c>
      <c r="AE3769" s="54">
        <v>556.85</v>
      </c>
      <c r="AF3769" s="17"/>
    </row>
    <row r="3770" spans="1:32" ht="16.899999999999999" customHeight="1" x14ac:dyDescent="0.3">
      <c r="A3770" s="73" t="s">
        <v>35</v>
      </c>
      <c r="B3770" s="74" t="s">
        <v>2790</v>
      </c>
      <c r="C3770" s="48" t="s">
        <v>464</v>
      </c>
      <c r="D3770" s="48">
        <v>100</v>
      </c>
      <c r="E3770" s="48">
        <v>4013</v>
      </c>
      <c r="F3770" s="48" t="s">
        <v>6180</v>
      </c>
      <c r="G3770" s="48" t="s">
        <v>65</v>
      </c>
      <c r="H3770" s="75">
        <f t="shared" si="2076"/>
        <v>0</v>
      </c>
      <c r="I3770" s="74">
        <v>5</v>
      </c>
      <c r="J3770" s="74">
        <v>5</v>
      </c>
      <c r="K3770" s="48">
        <f>J3770</f>
        <v>5</v>
      </c>
      <c r="L3770" s="48"/>
      <c r="M3770" s="48">
        <f t="shared" si="2077"/>
        <v>5</v>
      </c>
      <c r="N3770" s="48">
        <v>10</v>
      </c>
      <c r="O3770" s="56">
        <v>19.342569999999998</v>
      </c>
      <c r="P3770" s="48" t="str">
        <f t="shared" si="2057"/>
        <v>5856/7 RD</v>
      </c>
      <c r="Q3770" s="76">
        <v>30</v>
      </c>
      <c r="R3770" s="76">
        <v>110</v>
      </c>
      <c r="S3770" s="49">
        <f t="shared" si="2078"/>
        <v>0.45</v>
      </c>
      <c r="T3770" s="49">
        <f t="shared" si="2058"/>
        <v>45</v>
      </c>
      <c r="U3770" s="49">
        <v>49.615384615384613</v>
      </c>
      <c r="V3770" s="49">
        <f t="shared" si="2086"/>
        <v>0.49615384615384611</v>
      </c>
      <c r="W3770" s="49">
        <f t="shared" si="2075"/>
        <v>2.25</v>
      </c>
      <c r="X3770" s="90">
        <f>ROUND(S3770*$X$2,0)</f>
        <v>3</v>
      </c>
      <c r="Y3770" s="91">
        <f t="shared" si="2079"/>
        <v>58.027709999999999</v>
      </c>
      <c r="Z3770" s="93">
        <f t="shared" si="2074"/>
        <v>5</v>
      </c>
      <c r="AA3770" s="94">
        <f t="shared" si="2080"/>
        <v>96.712849999999989</v>
      </c>
      <c r="AB3770" s="97">
        <f>ROUND((S3770*$AB$2)+Z3770,0)</f>
        <v>8</v>
      </c>
      <c r="AC3770" s="98">
        <f t="shared" si="2082"/>
        <v>154.74055999999999</v>
      </c>
      <c r="AD3770" s="77" t="s">
        <v>5891</v>
      </c>
      <c r="AE3770" s="54">
        <v>154.74055999999999</v>
      </c>
      <c r="AF3770" s="17"/>
    </row>
    <row r="3771" spans="1:32" ht="16.899999999999999" customHeight="1" x14ac:dyDescent="0.3">
      <c r="A3771" s="73" t="s">
        <v>35</v>
      </c>
      <c r="B3771" s="74" t="s">
        <v>2933</v>
      </c>
      <c r="C3771" s="48" t="s">
        <v>464</v>
      </c>
      <c r="D3771" s="48">
        <v>100</v>
      </c>
      <c r="E3771" s="48">
        <v>4013</v>
      </c>
      <c r="F3771" s="48" t="s">
        <v>6180</v>
      </c>
      <c r="G3771" s="48" t="s">
        <v>65</v>
      </c>
      <c r="H3771" s="75">
        <f t="shared" si="2076"/>
        <v>0</v>
      </c>
      <c r="I3771" s="74">
        <v>5</v>
      </c>
      <c r="J3771" s="74">
        <v>5</v>
      </c>
      <c r="K3771" s="48">
        <f>J3771</f>
        <v>5</v>
      </c>
      <c r="L3771" s="48"/>
      <c r="M3771" s="48">
        <f t="shared" si="2077"/>
        <v>5</v>
      </c>
      <c r="N3771" s="48">
        <v>11</v>
      </c>
      <c r="O3771" s="56">
        <v>19.342569999999998</v>
      </c>
      <c r="P3771" s="48" t="str">
        <f t="shared" si="2057"/>
        <v>5856/7 BK</v>
      </c>
      <c r="Q3771" s="76">
        <v>64</v>
      </c>
      <c r="R3771" s="76">
        <v>150</v>
      </c>
      <c r="S3771" s="49">
        <f t="shared" si="2078"/>
        <v>0.86230769230769222</v>
      </c>
      <c r="T3771" s="49">
        <f t="shared" si="2058"/>
        <v>86.230769230769226</v>
      </c>
      <c r="U3771" s="49">
        <v>113.15384615384615</v>
      </c>
      <c r="V3771" s="49">
        <f t="shared" si="2086"/>
        <v>1.1315384615384614</v>
      </c>
      <c r="W3771" s="49">
        <f t="shared" si="2075"/>
        <v>4.3115384615384613</v>
      </c>
      <c r="X3771" s="90">
        <f>ROUND(S3771*$X$2,0)</f>
        <v>6</v>
      </c>
      <c r="Y3771" s="91">
        <f t="shared" si="2079"/>
        <v>116.05542</v>
      </c>
      <c r="Z3771" s="93">
        <f t="shared" si="2074"/>
        <v>10</v>
      </c>
      <c r="AA3771" s="94">
        <f t="shared" si="2080"/>
        <v>193.42569999999998</v>
      </c>
      <c r="AB3771" s="97">
        <f>ROUND((S3771*$AB$2)+Z3771,0)</f>
        <v>16</v>
      </c>
      <c r="AC3771" s="98">
        <f t="shared" si="2082"/>
        <v>309.48111999999998</v>
      </c>
      <c r="AD3771" s="77" t="s">
        <v>5891</v>
      </c>
      <c r="AE3771" s="54">
        <v>309.48111999999998</v>
      </c>
      <c r="AF3771" s="17"/>
    </row>
    <row r="3772" spans="1:32" ht="16.899999999999999" customHeight="1" x14ac:dyDescent="0.3">
      <c r="A3772" s="73" t="s">
        <v>7</v>
      </c>
      <c r="B3772" s="74" t="s">
        <v>1710</v>
      </c>
      <c r="C3772" s="48" t="s">
        <v>1154</v>
      </c>
      <c r="D3772" s="48">
        <v>100</v>
      </c>
      <c r="E3772" s="48">
        <v>621</v>
      </c>
      <c r="F3772" s="48" t="s">
        <v>6128</v>
      </c>
      <c r="G3772" s="48" t="s">
        <v>35</v>
      </c>
      <c r="H3772" s="75">
        <f t="shared" si="2076"/>
        <v>-0.71698113207547165</v>
      </c>
      <c r="I3772" s="74">
        <v>15</v>
      </c>
      <c r="J3772" s="74">
        <v>53</v>
      </c>
      <c r="K3772" s="48">
        <f>I3772</f>
        <v>15</v>
      </c>
      <c r="L3772" s="48">
        <v>-4</v>
      </c>
      <c r="M3772" s="48">
        <f t="shared" si="2077"/>
        <v>11</v>
      </c>
      <c r="N3772" s="48">
        <v>14</v>
      </c>
      <c r="O3772" s="56">
        <v>21.734999999999999</v>
      </c>
      <c r="P3772" s="48" t="str">
        <f t="shared" si="2057"/>
        <v>5118C SL</v>
      </c>
      <c r="Q3772" s="76">
        <v>4</v>
      </c>
      <c r="R3772" s="76">
        <v>7</v>
      </c>
      <c r="S3772" s="49">
        <f t="shared" si="2078"/>
        <v>5.1153846153846154E-2</v>
      </c>
      <c r="T3772" s="49">
        <f t="shared" si="2058"/>
        <v>5.115384615384615</v>
      </c>
      <c r="U3772" s="49">
        <v>310.5</v>
      </c>
      <c r="V3772" s="49">
        <f t="shared" si="2086"/>
        <v>3.105</v>
      </c>
      <c r="W3772" s="49">
        <f t="shared" si="2075"/>
        <v>0.56269230769230771</v>
      </c>
      <c r="X3772" s="90">
        <f>ROUND(S3772*$X$2,0)</f>
        <v>0</v>
      </c>
      <c r="Y3772" s="91">
        <f t="shared" si="2079"/>
        <v>0</v>
      </c>
      <c r="Z3772" s="93">
        <f t="shared" si="2074"/>
        <v>1</v>
      </c>
      <c r="AA3772" s="94">
        <f t="shared" si="2080"/>
        <v>21.734999999999999</v>
      </c>
      <c r="AB3772" s="97">
        <f>ROUND((S3772*$AB$2)+Z3772,0)</f>
        <v>1</v>
      </c>
      <c r="AC3772" s="98">
        <f t="shared" si="2082"/>
        <v>21.734999999999999</v>
      </c>
      <c r="AD3772" s="77" t="s">
        <v>3</v>
      </c>
      <c r="AE3772" s="54">
        <v>21.734999999999999</v>
      </c>
      <c r="AF3772" s="17"/>
    </row>
    <row r="3773" spans="1:32" ht="16.899999999999999" customHeight="1" x14ac:dyDescent="0.3">
      <c r="A3773" s="73" t="s">
        <v>7</v>
      </c>
      <c r="B3773" s="74" t="s">
        <v>3453</v>
      </c>
      <c r="C3773" s="48" t="s">
        <v>1432</v>
      </c>
      <c r="D3773" s="48">
        <v>100</v>
      </c>
      <c r="E3773" s="48">
        <v>621</v>
      </c>
      <c r="F3773" s="48" t="s">
        <v>6128</v>
      </c>
      <c r="G3773" s="48" t="s">
        <v>35</v>
      </c>
      <c r="H3773" s="75">
        <f t="shared" si="2076"/>
        <v>2.564102564102564E-2</v>
      </c>
      <c r="I3773" s="74">
        <v>40</v>
      </c>
      <c r="J3773" s="74">
        <v>39</v>
      </c>
      <c r="K3773" s="48">
        <f>J3773</f>
        <v>39</v>
      </c>
      <c r="L3773" s="48">
        <f>$L$3</f>
        <v>-4</v>
      </c>
      <c r="M3773" s="48">
        <f t="shared" si="2077"/>
        <v>35</v>
      </c>
      <c r="N3773" s="48">
        <v>280</v>
      </c>
      <c r="O3773" s="56">
        <v>11.65</v>
      </c>
      <c r="P3773" s="48" t="str">
        <f t="shared" si="2057"/>
        <v>6716 BK</v>
      </c>
      <c r="Q3773" s="76">
        <v>175</v>
      </c>
      <c r="R3773" s="76">
        <v>1059</v>
      </c>
      <c r="S3773" s="49">
        <f t="shared" si="2078"/>
        <v>3.1065384615384612</v>
      </c>
      <c r="T3773" s="49">
        <f t="shared" si="2058"/>
        <v>310.65384615384613</v>
      </c>
      <c r="U3773" s="49">
        <v>3594.1153846153838</v>
      </c>
      <c r="V3773" s="49">
        <f t="shared" si="2086"/>
        <v>35.941153846153838</v>
      </c>
      <c r="W3773" s="49">
        <f t="shared" si="2075"/>
        <v>108.72884615384615</v>
      </c>
      <c r="X3773" s="90">
        <f>ROUND(S3773*$X$4,0)</f>
        <v>16</v>
      </c>
      <c r="Y3773" s="91">
        <f t="shared" si="2079"/>
        <v>186.4</v>
      </c>
      <c r="Z3773" s="93">
        <f t="shared" si="2074"/>
        <v>125</v>
      </c>
      <c r="AA3773" s="94">
        <f t="shared" si="2080"/>
        <v>1456.25</v>
      </c>
      <c r="AB3773" s="97">
        <f>ROUND((S3773*$AB$4)+Z3773,0)</f>
        <v>141</v>
      </c>
      <c r="AC3773" s="98">
        <f t="shared" si="2082"/>
        <v>1642.65</v>
      </c>
      <c r="AD3773" s="77" t="s">
        <v>3</v>
      </c>
      <c r="AE3773" s="54">
        <v>1642.65</v>
      </c>
      <c r="AF3773" s="17"/>
    </row>
    <row r="3774" spans="1:32" ht="16.899999999999999" customHeight="1" x14ac:dyDescent="0.3">
      <c r="A3774" s="73" t="s">
        <v>7</v>
      </c>
      <c r="B3774" s="74" t="s">
        <v>4039</v>
      </c>
      <c r="C3774" s="48" t="s">
        <v>1790</v>
      </c>
      <c r="D3774" s="48">
        <v>100</v>
      </c>
      <c r="E3774" s="48">
        <v>4013</v>
      </c>
      <c r="F3774" s="48" t="s">
        <v>6180</v>
      </c>
      <c r="G3774" s="48" t="s">
        <v>65</v>
      </c>
      <c r="H3774" s="75">
        <f t="shared" si="2076"/>
        <v>0</v>
      </c>
      <c r="I3774" s="74">
        <v>5</v>
      </c>
      <c r="J3774" s="74">
        <v>5</v>
      </c>
      <c r="K3774" s="48">
        <f>J3774</f>
        <v>5</v>
      </c>
      <c r="L3774" s="48"/>
      <c r="M3774" s="48">
        <f t="shared" si="2077"/>
        <v>5</v>
      </c>
      <c r="N3774" s="48">
        <v>7</v>
      </c>
      <c r="O3774" s="56">
        <v>55.452570000000001</v>
      </c>
      <c r="P3774" s="48" t="str">
        <f t="shared" si="2057"/>
        <v>9179B BR</v>
      </c>
      <c r="Q3774" s="76">
        <v>75</v>
      </c>
      <c r="R3774" s="76">
        <v>116</v>
      </c>
      <c r="S3774" s="49">
        <f t="shared" si="2078"/>
        <v>0.94153846153846144</v>
      </c>
      <c r="T3774" s="49">
        <f t="shared" si="2058"/>
        <v>94.153846153846146</v>
      </c>
      <c r="U3774" s="49">
        <v>103.42307692307692</v>
      </c>
      <c r="V3774" s="49">
        <f t="shared" si="2086"/>
        <v>1.0342307692307693</v>
      </c>
      <c r="W3774" s="49">
        <f t="shared" si="2075"/>
        <v>4.707692307692307</v>
      </c>
      <c r="X3774" s="90">
        <f>ROUND(S3774*$X$2,0)</f>
        <v>7</v>
      </c>
      <c r="Y3774" s="91">
        <f t="shared" si="2079"/>
        <v>388.16799000000003</v>
      </c>
      <c r="Z3774" s="93">
        <f t="shared" si="2074"/>
        <v>12</v>
      </c>
      <c r="AA3774" s="94">
        <f t="shared" si="2080"/>
        <v>665.43083999999999</v>
      </c>
      <c r="AB3774" s="97">
        <f>ROUND((S3774*$AB$2)+Z3774,0)</f>
        <v>19</v>
      </c>
      <c r="AC3774" s="98">
        <f t="shared" si="2082"/>
        <v>1053.5988300000001</v>
      </c>
      <c r="AD3774" s="77" t="s">
        <v>5891</v>
      </c>
      <c r="AE3774" s="54">
        <v>1053.5988300000001</v>
      </c>
      <c r="AF3774" s="17"/>
    </row>
    <row r="3775" spans="1:32" ht="16.899999999999999" customHeight="1" x14ac:dyDescent="0.3">
      <c r="A3775" s="73" t="s">
        <v>35</v>
      </c>
      <c r="B3775" s="74" t="s">
        <v>1438</v>
      </c>
      <c r="C3775" s="48" t="s">
        <v>1432</v>
      </c>
      <c r="D3775" s="48">
        <v>100</v>
      </c>
      <c r="E3775" s="48">
        <v>621</v>
      </c>
      <c r="F3775" s="48" t="s">
        <v>6128</v>
      </c>
      <c r="G3775" s="48" t="s">
        <v>35</v>
      </c>
      <c r="H3775" s="75">
        <f t="shared" si="2076"/>
        <v>0</v>
      </c>
      <c r="I3775" s="74">
        <v>39</v>
      </c>
      <c r="J3775" s="74">
        <v>39</v>
      </c>
      <c r="K3775" s="48">
        <f>I3775</f>
        <v>39</v>
      </c>
      <c r="L3775" s="48">
        <f>$L$3</f>
        <v>-4</v>
      </c>
      <c r="M3775" s="48">
        <f t="shared" si="2077"/>
        <v>35</v>
      </c>
      <c r="N3775" s="48">
        <v>23</v>
      </c>
      <c r="O3775" s="56">
        <v>6.3</v>
      </c>
      <c r="P3775" s="48" t="str">
        <f t="shared" si="2057"/>
        <v>6710 VI</v>
      </c>
      <c r="Q3775" s="76">
        <v>36</v>
      </c>
      <c r="R3775" s="76">
        <v>99</v>
      </c>
      <c r="S3775" s="49">
        <f t="shared" si="2078"/>
        <v>0.50192307692307692</v>
      </c>
      <c r="T3775" s="49">
        <f t="shared" si="2058"/>
        <v>50.192307692307693</v>
      </c>
      <c r="U3775" s="49">
        <v>309.80769230769226</v>
      </c>
      <c r="V3775" s="49">
        <f t="shared" si="2086"/>
        <v>3.0980769230769227</v>
      </c>
      <c r="W3775" s="49">
        <f t="shared" si="2075"/>
        <v>17.567307692307693</v>
      </c>
      <c r="X3775" s="90">
        <f>ROUND(S3775*$X$4,0)</f>
        <v>3</v>
      </c>
      <c r="Y3775" s="91">
        <f t="shared" si="2079"/>
        <v>18.899999999999999</v>
      </c>
      <c r="Z3775" s="93">
        <f t="shared" si="2074"/>
        <v>21</v>
      </c>
      <c r="AA3775" s="94">
        <f t="shared" si="2080"/>
        <v>132.29999999999998</v>
      </c>
      <c r="AB3775" s="97">
        <f t="shared" ref="AB3775:AB3786" si="2087">ROUND((S3775*$AB$4)+Z3775,0)</f>
        <v>24</v>
      </c>
      <c r="AC3775" s="98">
        <f t="shared" si="2082"/>
        <v>151.19999999999999</v>
      </c>
      <c r="AD3775" s="77" t="s">
        <v>3</v>
      </c>
      <c r="AE3775" s="54">
        <v>151.19999999999999</v>
      </c>
      <c r="AF3775" s="17"/>
    </row>
    <row r="3776" spans="1:32" ht="16.899999999999999" customHeight="1" x14ac:dyDescent="0.3">
      <c r="A3776" s="73" t="s">
        <v>7</v>
      </c>
      <c r="B3776" s="74" t="s">
        <v>4059</v>
      </c>
      <c r="C3776" s="48" t="s">
        <v>10</v>
      </c>
      <c r="D3776" s="48">
        <v>1000</v>
      </c>
      <c r="E3776" s="48">
        <v>2834</v>
      </c>
      <c r="F3776" s="48" t="s">
        <v>6126</v>
      </c>
      <c r="G3776" s="48">
        <v>2</v>
      </c>
      <c r="H3776" s="75">
        <f t="shared" si="2076"/>
        <v>0</v>
      </c>
      <c r="I3776" s="74">
        <v>30</v>
      </c>
      <c r="J3776" s="74">
        <f>I3776</f>
        <v>30</v>
      </c>
      <c r="K3776" s="48">
        <f>I3776</f>
        <v>30</v>
      </c>
      <c r="L3776" s="48"/>
      <c r="M3776" s="48">
        <f t="shared" si="2077"/>
        <v>30</v>
      </c>
      <c r="N3776" s="48">
        <v>4</v>
      </c>
      <c r="O3776" s="56">
        <v>257.78942999999998</v>
      </c>
      <c r="P3776" s="48" t="str">
        <f t="shared" si="2057"/>
        <v>1747/4C SL</v>
      </c>
      <c r="Q3776" s="76">
        <v>1</v>
      </c>
      <c r="R3776" s="76">
        <v>4</v>
      </c>
      <c r="S3776" s="49">
        <f t="shared" si="2078"/>
        <v>1.5384615384615385E-2</v>
      </c>
      <c r="T3776" s="49">
        <f t="shared" si="2058"/>
        <v>15.384615384615385</v>
      </c>
      <c r="U3776" s="49">
        <v>30.923076923076923</v>
      </c>
      <c r="V3776" s="49">
        <f t="shared" si="2086"/>
        <v>3.0923076923076925E-2</v>
      </c>
      <c r="W3776" s="49">
        <f t="shared" si="2075"/>
        <v>0.46153846153846156</v>
      </c>
      <c r="X3776" s="90">
        <f>ROUND(S3776*$X$4,0)</f>
        <v>0</v>
      </c>
      <c r="Y3776" s="91">
        <f t="shared" si="2079"/>
        <v>0</v>
      </c>
      <c r="Z3776" s="93">
        <f t="shared" ref="Z3776:Z3778" si="2088">ROUND((S3776*M3776)+X3776,0)</f>
        <v>0</v>
      </c>
      <c r="AA3776" s="94">
        <f t="shared" si="2080"/>
        <v>0</v>
      </c>
      <c r="AB3776" s="97">
        <f t="shared" si="2087"/>
        <v>0</v>
      </c>
      <c r="AC3776" s="98">
        <f t="shared" si="2082"/>
        <v>0</v>
      </c>
      <c r="AD3776" s="77" t="s">
        <v>3</v>
      </c>
      <c r="AE3776" s="54">
        <v>0</v>
      </c>
      <c r="AF3776" s="17"/>
    </row>
    <row r="3777" spans="1:32" ht="12.75" customHeight="1" x14ac:dyDescent="0.3">
      <c r="A3777" s="73" t="s">
        <v>7</v>
      </c>
      <c r="B3777" s="74" t="s">
        <v>4060</v>
      </c>
      <c r="C3777" s="48" t="s">
        <v>10</v>
      </c>
      <c r="D3777" s="48">
        <v>1</v>
      </c>
      <c r="E3777" s="48">
        <v>2834</v>
      </c>
      <c r="F3777" s="48" t="s">
        <v>6126</v>
      </c>
      <c r="G3777" s="48">
        <v>2</v>
      </c>
      <c r="H3777" s="75">
        <f t="shared" si="2076"/>
        <v>-0.5</v>
      </c>
      <c r="I3777" s="74">
        <v>30</v>
      </c>
      <c r="J3777" s="74">
        <v>60</v>
      </c>
      <c r="K3777" s="48">
        <f>I3777</f>
        <v>30</v>
      </c>
      <c r="L3777" s="48"/>
      <c r="M3777" s="48">
        <f t="shared" si="2077"/>
        <v>30</v>
      </c>
      <c r="N3777" s="48">
        <v>574</v>
      </c>
      <c r="O3777" s="56">
        <v>0.22772000000000001</v>
      </c>
      <c r="P3777" s="48" t="str">
        <f t="shared" si="2057"/>
        <v>1748C SL</v>
      </c>
      <c r="Q3777" s="76" t="s">
        <v>6187</v>
      </c>
      <c r="R3777" s="76" t="s">
        <v>6187</v>
      </c>
      <c r="S3777" s="49">
        <f t="shared" si="2078"/>
        <v>0</v>
      </c>
      <c r="T3777" s="49">
        <f t="shared" si="2058"/>
        <v>0</v>
      </c>
      <c r="U3777" s="49">
        <v>5.4615384615384617</v>
      </c>
      <c r="V3777" s="49">
        <f t="shared" si="2086"/>
        <v>5.4615384615384617</v>
      </c>
      <c r="W3777" s="49">
        <f>V3777*M3777</f>
        <v>163.84615384615384</v>
      </c>
      <c r="X3777" s="90">
        <f>ROUNDUP(S3777*$X$4,0)</f>
        <v>0</v>
      </c>
      <c r="Y3777" s="91">
        <f t="shared" si="2079"/>
        <v>0</v>
      </c>
      <c r="Z3777" s="93">
        <f t="shared" si="2088"/>
        <v>0</v>
      </c>
      <c r="AA3777" s="94">
        <f t="shared" si="2080"/>
        <v>0</v>
      </c>
      <c r="AB3777" s="97">
        <f t="shared" si="2087"/>
        <v>0</v>
      </c>
      <c r="AC3777" s="98">
        <f t="shared" si="2082"/>
        <v>0</v>
      </c>
      <c r="AD3777" s="77" t="s">
        <v>3</v>
      </c>
      <c r="AE3777" s="54">
        <v>0</v>
      </c>
      <c r="AF3777" s="17"/>
    </row>
    <row r="3778" spans="1:32" ht="16.899999999999999" customHeight="1" x14ac:dyDescent="0.3">
      <c r="A3778" s="73" t="s">
        <v>35</v>
      </c>
      <c r="B3778" s="74" t="s">
        <v>4457</v>
      </c>
      <c r="C3778" s="48" t="s">
        <v>1797</v>
      </c>
      <c r="D3778" s="48">
        <v>100</v>
      </c>
      <c r="E3778" s="48">
        <v>4445</v>
      </c>
      <c r="F3778" s="48" t="s">
        <v>5912</v>
      </c>
      <c r="G3778" s="48" t="s">
        <v>122</v>
      </c>
      <c r="H3778" s="75">
        <f t="shared" si="2076"/>
        <v>2.4</v>
      </c>
      <c r="I3778" s="74">
        <v>204</v>
      </c>
      <c r="J3778" s="74">
        <v>60</v>
      </c>
      <c r="K3778" s="48">
        <f>J3778</f>
        <v>60</v>
      </c>
      <c r="L3778" s="48">
        <f>$L$3</f>
        <v>-4</v>
      </c>
      <c r="M3778" s="48">
        <f t="shared" si="2077"/>
        <v>56</v>
      </c>
      <c r="N3778" s="48">
        <v>36</v>
      </c>
      <c r="O3778" s="56">
        <v>147.72999999999999</v>
      </c>
      <c r="P3778" s="48" t="str">
        <f t="shared" si="2057"/>
        <v>F4009 NA</v>
      </c>
      <c r="Q3778" s="76">
        <v>1</v>
      </c>
      <c r="R3778" s="76">
        <v>14</v>
      </c>
      <c r="S3778" s="49">
        <f t="shared" si="2078"/>
        <v>2.6923076923076925E-2</v>
      </c>
      <c r="T3778" s="49">
        <f t="shared" si="2058"/>
        <v>2.6923076923076925</v>
      </c>
      <c r="U3778" s="49">
        <v>2.6923076923076925</v>
      </c>
      <c r="V3778" s="49">
        <f t="shared" si="2086"/>
        <v>2.6923076923076925E-2</v>
      </c>
      <c r="W3778" s="49">
        <f t="shared" ref="W3778:W3791" si="2089">S3778*M3778</f>
        <v>1.5076923076923077</v>
      </c>
      <c r="X3778" s="90">
        <f>ROUND(S3778*$X$4,0)</f>
        <v>0</v>
      </c>
      <c r="Y3778" s="91">
        <f t="shared" si="2079"/>
        <v>0</v>
      </c>
      <c r="Z3778" s="93">
        <f t="shared" si="2088"/>
        <v>2</v>
      </c>
      <c r="AA3778" s="94">
        <f t="shared" si="2080"/>
        <v>295.45999999999998</v>
      </c>
      <c r="AB3778" s="97">
        <f t="shared" si="2087"/>
        <v>2</v>
      </c>
      <c r="AC3778" s="98">
        <f t="shared" si="2082"/>
        <v>295.45999999999998</v>
      </c>
      <c r="AD3778" s="77" t="s">
        <v>3</v>
      </c>
      <c r="AE3778" s="54">
        <v>295.45999999999998</v>
      </c>
      <c r="AF3778" s="17"/>
    </row>
    <row r="3779" spans="1:32" ht="16.899999999999999" customHeight="1" x14ac:dyDescent="0.3">
      <c r="A3779" s="73" t="s">
        <v>7</v>
      </c>
      <c r="B3779" s="74" t="s">
        <v>4045</v>
      </c>
      <c r="C3779" s="48" t="s">
        <v>10</v>
      </c>
      <c r="D3779" s="48">
        <v>100</v>
      </c>
      <c r="E3779" s="48">
        <v>2834</v>
      </c>
      <c r="F3779" s="48" t="s">
        <v>6126</v>
      </c>
      <c r="G3779" s="48">
        <v>2</v>
      </c>
      <c r="H3779" s="75">
        <f t="shared" ref="H3779:H3793" si="2090">(I3779-J3779)/J3779</f>
        <v>0</v>
      </c>
      <c r="I3779" s="74">
        <v>30</v>
      </c>
      <c r="J3779" s="74">
        <f>I3779</f>
        <v>30</v>
      </c>
      <c r="K3779" s="48">
        <f t="shared" ref="K3779:K3786" si="2091">I3779</f>
        <v>30</v>
      </c>
      <c r="L3779" s="48"/>
      <c r="M3779" s="48">
        <f t="shared" ref="M3779:M3793" si="2092">K3779+L3779</f>
        <v>30</v>
      </c>
      <c r="N3779" s="48">
        <v>6</v>
      </c>
      <c r="O3779" s="56">
        <v>62.679859999999998</v>
      </c>
      <c r="P3779" s="48" t="str">
        <f t="shared" si="2057"/>
        <v>6379 SL</v>
      </c>
      <c r="Q3779" s="76">
        <v>25</v>
      </c>
      <c r="R3779" s="76">
        <v>48</v>
      </c>
      <c r="S3779" s="49">
        <f t="shared" ref="S3779:S3793" si="2093">((Q3779/65*0.7)+(R3779/260*0.3))</f>
        <v>0.32461538461538458</v>
      </c>
      <c r="T3779" s="49">
        <f t="shared" si="2058"/>
        <v>32.46153846153846</v>
      </c>
      <c r="U3779" s="49">
        <v>48.03846153846154</v>
      </c>
      <c r="V3779" s="49">
        <f t="shared" si="2086"/>
        <v>0.48038461538461541</v>
      </c>
      <c r="W3779" s="49">
        <f t="shared" si="2089"/>
        <v>9.7384615384615376</v>
      </c>
      <c r="X3779" s="90">
        <f>ROUND(S3779*$X$4,0)</f>
        <v>2</v>
      </c>
      <c r="Y3779" s="91">
        <f t="shared" ref="Y3779:Y3793" si="2094">X3779*O3779</f>
        <v>125.35972</v>
      </c>
      <c r="Z3779" s="93">
        <f t="shared" ref="Z3779:Z3786" si="2095">ROUND((S3779*M3779)+X3779,0)</f>
        <v>12</v>
      </c>
      <c r="AA3779" s="94">
        <f t="shared" ref="AA3779:AA3793" si="2096">Z3779*O3779</f>
        <v>752.15832</v>
      </c>
      <c r="AB3779" s="97">
        <f t="shared" si="2087"/>
        <v>14</v>
      </c>
      <c r="AC3779" s="98">
        <f t="shared" ref="AC3779:AC3793" si="2097">AB3779*O3779</f>
        <v>877.51803999999993</v>
      </c>
      <c r="AD3779" s="77" t="s">
        <v>3</v>
      </c>
      <c r="AE3779" s="54">
        <v>877.51803999999993</v>
      </c>
      <c r="AF3779" s="17"/>
    </row>
    <row r="3780" spans="1:32" ht="16.899999999999999" customHeight="1" x14ac:dyDescent="0.3">
      <c r="A3780" s="73" t="s">
        <v>35</v>
      </c>
      <c r="B3780" s="74" t="s">
        <v>4061</v>
      </c>
      <c r="C3780" s="48" t="s">
        <v>40</v>
      </c>
      <c r="D3780" s="48">
        <v>1000</v>
      </c>
      <c r="E3780" s="48">
        <v>4003</v>
      </c>
      <c r="F3780" s="48" t="s">
        <v>5909</v>
      </c>
      <c r="G3780" s="48" t="s">
        <v>112</v>
      </c>
      <c r="H3780" s="75">
        <f t="shared" si="2090"/>
        <v>0</v>
      </c>
      <c r="I3780" s="74">
        <v>39</v>
      </c>
      <c r="J3780" s="74">
        <v>39</v>
      </c>
      <c r="K3780" s="48">
        <f t="shared" si="2091"/>
        <v>39</v>
      </c>
      <c r="L3780" s="48">
        <f>$L$3</f>
        <v>-4</v>
      </c>
      <c r="M3780" s="48">
        <f t="shared" si="2092"/>
        <v>35</v>
      </c>
      <c r="N3780" s="48">
        <v>1</v>
      </c>
      <c r="O3780" s="56">
        <v>28.896909999999998</v>
      </c>
      <c r="P3780" s="48" t="str">
        <f t="shared" si="2057"/>
        <v>1853 WB</v>
      </c>
      <c r="Q3780" s="76">
        <v>0</v>
      </c>
      <c r="R3780" s="76">
        <v>2</v>
      </c>
      <c r="S3780" s="49">
        <f t="shared" si="2093"/>
        <v>2.3076923076923079E-3</v>
      </c>
      <c r="T3780" s="49">
        <f t="shared" si="2058"/>
        <v>2.3076923076923079</v>
      </c>
      <c r="U3780" s="49">
        <v>19.038461538461537</v>
      </c>
      <c r="V3780" s="49">
        <f t="shared" si="2086"/>
        <v>1.9038461538461535E-2</v>
      </c>
      <c r="W3780" s="49">
        <f t="shared" si="2089"/>
        <v>8.0769230769230774E-2</v>
      </c>
      <c r="X3780" s="90">
        <f>ROUNDUP(S3780*$X$4,0)</f>
        <v>1</v>
      </c>
      <c r="Y3780" s="91">
        <f t="shared" si="2094"/>
        <v>28.896909999999998</v>
      </c>
      <c r="Z3780" s="93">
        <f t="shared" si="2095"/>
        <v>1</v>
      </c>
      <c r="AA3780" s="94">
        <f t="shared" si="2096"/>
        <v>28.896909999999998</v>
      </c>
      <c r="AB3780" s="97">
        <f t="shared" si="2087"/>
        <v>1</v>
      </c>
      <c r="AC3780" s="98">
        <f t="shared" si="2097"/>
        <v>28.896909999999998</v>
      </c>
      <c r="AD3780" s="77" t="s">
        <v>6117</v>
      </c>
      <c r="AE3780" s="54">
        <v>28.896909999999998</v>
      </c>
      <c r="AF3780" s="17"/>
    </row>
    <row r="3781" spans="1:32" ht="16.899999999999999" customHeight="1" x14ac:dyDescent="0.3">
      <c r="A3781" s="73" t="s">
        <v>7</v>
      </c>
      <c r="B3781" s="74" t="s">
        <v>2738</v>
      </c>
      <c r="C3781" s="48" t="s">
        <v>1154</v>
      </c>
      <c r="D3781" s="48">
        <v>100</v>
      </c>
      <c r="E3781" s="48">
        <v>2834</v>
      </c>
      <c r="F3781" s="48" t="s">
        <v>6126</v>
      </c>
      <c r="G3781" s="48">
        <v>2</v>
      </c>
      <c r="H3781" s="75">
        <f t="shared" si="2090"/>
        <v>-0.52830188679245282</v>
      </c>
      <c r="I3781" s="74">
        <v>25</v>
      </c>
      <c r="J3781" s="74">
        <v>53</v>
      </c>
      <c r="K3781" s="48">
        <f t="shared" si="2091"/>
        <v>25</v>
      </c>
      <c r="L3781" s="48"/>
      <c r="M3781" s="48">
        <f t="shared" si="2092"/>
        <v>25</v>
      </c>
      <c r="N3781" s="48">
        <v>10</v>
      </c>
      <c r="O3781" s="56">
        <v>22.837</v>
      </c>
      <c r="P3781" s="48" t="str">
        <f t="shared" si="2057"/>
        <v>5162C SL</v>
      </c>
      <c r="Q3781" s="76">
        <v>9</v>
      </c>
      <c r="R3781" s="76">
        <v>18</v>
      </c>
      <c r="S3781" s="49">
        <f t="shared" si="2093"/>
        <v>0.11769230769230768</v>
      </c>
      <c r="T3781" s="49">
        <f t="shared" si="2058"/>
        <v>11.769230769230768</v>
      </c>
      <c r="U3781" s="49">
        <v>920.42307692307691</v>
      </c>
      <c r="V3781" s="49">
        <f t="shared" si="2086"/>
        <v>9.2042307692307688</v>
      </c>
      <c r="W3781" s="49">
        <f t="shared" si="2089"/>
        <v>2.9423076923076921</v>
      </c>
      <c r="X3781" s="90">
        <f>ROUND(S3781*$X$4,0)</f>
        <v>1</v>
      </c>
      <c r="Y3781" s="91">
        <f t="shared" si="2094"/>
        <v>22.837</v>
      </c>
      <c r="Z3781" s="93">
        <f t="shared" si="2095"/>
        <v>4</v>
      </c>
      <c r="AA3781" s="94">
        <f t="shared" si="2096"/>
        <v>91.347999999999999</v>
      </c>
      <c r="AB3781" s="97">
        <f t="shared" si="2087"/>
        <v>5</v>
      </c>
      <c r="AC3781" s="98">
        <f t="shared" si="2097"/>
        <v>114.185</v>
      </c>
      <c r="AD3781" s="77" t="s">
        <v>3</v>
      </c>
      <c r="AE3781" s="54">
        <v>114.185</v>
      </c>
      <c r="AF3781" s="17"/>
    </row>
    <row r="3782" spans="1:32" ht="16.899999999999999" customHeight="1" x14ac:dyDescent="0.3">
      <c r="A3782" s="73" t="s">
        <v>7</v>
      </c>
      <c r="B3782" s="74" t="s">
        <v>3497</v>
      </c>
      <c r="C3782" s="48" t="s">
        <v>1154</v>
      </c>
      <c r="D3782" s="48">
        <v>500</v>
      </c>
      <c r="E3782" s="48">
        <v>2834</v>
      </c>
      <c r="F3782" s="48" t="s">
        <v>6126</v>
      </c>
      <c r="G3782" s="48">
        <v>2</v>
      </c>
      <c r="H3782" s="75">
        <f t="shared" si="2090"/>
        <v>0</v>
      </c>
      <c r="I3782" s="74">
        <v>35</v>
      </c>
      <c r="J3782" s="74">
        <f>I3782</f>
        <v>35</v>
      </c>
      <c r="K3782" s="48">
        <f t="shared" si="2091"/>
        <v>35</v>
      </c>
      <c r="L3782" s="48"/>
      <c r="M3782" s="48">
        <f t="shared" si="2092"/>
        <v>35</v>
      </c>
      <c r="N3782" s="48">
        <v>0</v>
      </c>
      <c r="O3782" s="56">
        <v>231.35580999999999</v>
      </c>
      <c r="P3782" s="48" t="str">
        <f t="shared" ref="P3782:P3845" si="2098">LEFT(B3782,LEN(B3782)-3)</f>
        <v>5076C SL</v>
      </c>
      <c r="Q3782" s="76" t="s">
        <v>6187</v>
      </c>
      <c r="R3782" s="76" t="s">
        <v>6187</v>
      </c>
      <c r="S3782" s="49">
        <f t="shared" si="2093"/>
        <v>0</v>
      </c>
      <c r="T3782" s="49">
        <f t="shared" ref="T3782:T3845" si="2099">S3782*D3782</f>
        <v>0</v>
      </c>
      <c r="U3782" s="49">
        <v>14.076923076923077</v>
      </c>
      <c r="V3782" s="49">
        <f t="shared" si="2086"/>
        <v>2.8153846153846154E-2</v>
      </c>
      <c r="W3782" s="49">
        <f t="shared" si="2089"/>
        <v>0</v>
      </c>
      <c r="X3782" s="90">
        <f>ROUNDUP(S3782*$X$4,0)</f>
        <v>0</v>
      </c>
      <c r="Y3782" s="91">
        <f t="shared" si="2094"/>
        <v>0</v>
      </c>
      <c r="Z3782" s="93">
        <f t="shared" si="2095"/>
        <v>0</v>
      </c>
      <c r="AA3782" s="94">
        <f t="shared" si="2096"/>
        <v>0</v>
      </c>
      <c r="AB3782" s="97">
        <f t="shared" si="2087"/>
        <v>0</v>
      </c>
      <c r="AC3782" s="98">
        <f t="shared" si="2097"/>
        <v>0</v>
      </c>
      <c r="AD3782" s="77" t="s">
        <v>3</v>
      </c>
      <c r="AE3782" s="54">
        <v>0</v>
      </c>
      <c r="AF3782" s="17"/>
    </row>
    <row r="3783" spans="1:32" ht="12.75" customHeight="1" x14ac:dyDescent="0.3">
      <c r="A3783" s="73" t="s">
        <v>7</v>
      </c>
      <c r="B3783" s="74" t="s">
        <v>3496</v>
      </c>
      <c r="C3783" s="48" t="s">
        <v>1154</v>
      </c>
      <c r="D3783" s="48">
        <v>100</v>
      </c>
      <c r="E3783" s="48">
        <v>2834</v>
      </c>
      <c r="F3783" s="48" t="s">
        <v>6126</v>
      </c>
      <c r="G3783" s="48">
        <v>2</v>
      </c>
      <c r="H3783" s="75">
        <f t="shared" si="2090"/>
        <v>0</v>
      </c>
      <c r="I3783" s="74">
        <v>20</v>
      </c>
      <c r="J3783" s="74">
        <f>I3783</f>
        <v>20</v>
      </c>
      <c r="K3783" s="48">
        <f t="shared" si="2091"/>
        <v>20</v>
      </c>
      <c r="L3783" s="48"/>
      <c r="M3783" s="48">
        <f t="shared" si="2092"/>
        <v>20</v>
      </c>
      <c r="N3783" s="48">
        <v>3</v>
      </c>
      <c r="O3783" s="56">
        <v>32.770490000000002</v>
      </c>
      <c r="P3783" s="48" t="str">
        <f t="shared" si="2098"/>
        <v>5056C SL</v>
      </c>
      <c r="Q3783" s="76">
        <v>3</v>
      </c>
      <c r="R3783" s="76">
        <v>33</v>
      </c>
      <c r="S3783" s="49">
        <f t="shared" si="2093"/>
        <v>7.0384615384615379E-2</v>
      </c>
      <c r="T3783" s="49">
        <f t="shared" si="2099"/>
        <v>7.0384615384615383</v>
      </c>
      <c r="U3783" s="49">
        <v>39.15384615384616</v>
      </c>
      <c r="V3783" s="49">
        <f t="shared" si="2086"/>
        <v>0.39153846153846161</v>
      </c>
      <c r="W3783" s="49">
        <f t="shared" si="2089"/>
        <v>1.4076923076923076</v>
      </c>
      <c r="X3783" s="90">
        <f>ROUND(S3783*$X$3,0)</f>
        <v>0</v>
      </c>
      <c r="Y3783" s="91">
        <f t="shared" si="2094"/>
        <v>0</v>
      </c>
      <c r="Z3783" s="93">
        <f t="shared" si="2095"/>
        <v>1</v>
      </c>
      <c r="AA3783" s="94">
        <f t="shared" si="2096"/>
        <v>32.770490000000002</v>
      </c>
      <c r="AB3783" s="97">
        <f t="shared" si="2087"/>
        <v>1</v>
      </c>
      <c r="AC3783" s="98">
        <f t="shared" si="2097"/>
        <v>32.770490000000002</v>
      </c>
      <c r="AD3783" s="77" t="s">
        <v>3</v>
      </c>
      <c r="AE3783" s="54">
        <v>32.770490000000002</v>
      </c>
      <c r="AF3783" s="17"/>
    </row>
    <row r="3784" spans="1:32" ht="16.899999999999999" customHeight="1" x14ac:dyDescent="0.3">
      <c r="A3784" s="73" t="s">
        <v>35</v>
      </c>
      <c r="B3784" s="74" t="s">
        <v>4658</v>
      </c>
      <c r="C3784" s="48" t="s">
        <v>40</v>
      </c>
      <c r="D3784" s="48">
        <v>500</v>
      </c>
      <c r="E3784" s="48">
        <v>621</v>
      </c>
      <c r="F3784" s="48" t="s">
        <v>6128</v>
      </c>
      <c r="G3784" s="48" t="s">
        <v>35</v>
      </c>
      <c r="H3784" s="75">
        <f t="shared" si="2090"/>
        <v>-0.56603773584905659</v>
      </c>
      <c r="I3784" s="74">
        <v>23</v>
      </c>
      <c r="J3784" s="74">
        <v>53</v>
      </c>
      <c r="K3784" s="48">
        <f t="shared" si="2091"/>
        <v>23</v>
      </c>
      <c r="L3784" s="48">
        <f>$L$3</f>
        <v>-4</v>
      </c>
      <c r="M3784" s="48">
        <f t="shared" si="2092"/>
        <v>19</v>
      </c>
      <c r="N3784" s="48">
        <v>8</v>
      </c>
      <c r="O3784" s="56">
        <v>31.335000000000001</v>
      </c>
      <c r="P3784" s="48" t="str">
        <f t="shared" si="2098"/>
        <v>461626 WH</v>
      </c>
      <c r="Q3784" s="76">
        <v>0</v>
      </c>
      <c r="R3784" s="76">
        <v>20</v>
      </c>
      <c r="S3784" s="49">
        <f t="shared" si="2093"/>
        <v>2.3076923076923078E-2</v>
      </c>
      <c r="T3784" s="49">
        <f t="shared" si="2099"/>
        <v>11.538461538461538</v>
      </c>
      <c r="U3784" s="49">
        <v>100.23076923076923</v>
      </c>
      <c r="V3784" s="49">
        <f t="shared" si="2086"/>
        <v>0.20046153846153844</v>
      </c>
      <c r="W3784" s="49">
        <f t="shared" si="2089"/>
        <v>0.43846153846153846</v>
      </c>
      <c r="X3784" s="90">
        <f>ROUNDUP(S3784*$X$3,0)</f>
        <v>1</v>
      </c>
      <c r="Y3784" s="91">
        <f t="shared" si="2094"/>
        <v>31.335000000000001</v>
      </c>
      <c r="Z3784" s="93">
        <f t="shared" si="2095"/>
        <v>1</v>
      </c>
      <c r="AA3784" s="94">
        <f t="shared" si="2096"/>
        <v>31.335000000000001</v>
      </c>
      <c r="AB3784" s="97">
        <f t="shared" si="2087"/>
        <v>1</v>
      </c>
      <c r="AC3784" s="98">
        <f t="shared" si="2097"/>
        <v>31.335000000000001</v>
      </c>
      <c r="AD3784" s="77" t="s">
        <v>5890</v>
      </c>
      <c r="AE3784" s="54">
        <v>31.335000000000001</v>
      </c>
      <c r="AF3784" s="17"/>
    </row>
    <row r="3785" spans="1:32" ht="16.899999999999999" customHeight="1" x14ac:dyDescent="0.3">
      <c r="A3785" s="73" t="s">
        <v>7</v>
      </c>
      <c r="B3785" s="74" t="s">
        <v>5461</v>
      </c>
      <c r="C3785" s="48" t="s">
        <v>10</v>
      </c>
      <c r="D3785" s="48">
        <v>100</v>
      </c>
      <c r="E3785" s="48">
        <v>621</v>
      </c>
      <c r="F3785" s="48" t="s">
        <v>6128</v>
      </c>
      <c r="G3785" s="48" t="s">
        <v>35</v>
      </c>
      <c r="H3785" s="75">
        <f t="shared" si="2090"/>
        <v>-0.52054794520547942</v>
      </c>
      <c r="I3785" s="74">
        <v>35</v>
      </c>
      <c r="J3785" s="74">
        <v>73</v>
      </c>
      <c r="K3785" s="48">
        <f t="shared" si="2091"/>
        <v>35</v>
      </c>
      <c r="L3785" s="48">
        <v>-4</v>
      </c>
      <c r="M3785" s="48">
        <f t="shared" si="2092"/>
        <v>31</v>
      </c>
      <c r="N3785" s="48">
        <v>318</v>
      </c>
      <c r="O3785" s="56">
        <v>33.612000000000002</v>
      </c>
      <c r="P3785" s="48" t="str">
        <f t="shared" si="2098"/>
        <v>6374 SL</v>
      </c>
      <c r="Q3785" s="76">
        <v>15</v>
      </c>
      <c r="R3785" s="76">
        <v>21</v>
      </c>
      <c r="S3785" s="49">
        <f t="shared" si="2093"/>
        <v>0.18576923076923077</v>
      </c>
      <c r="T3785" s="49">
        <f t="shared" si="2099"/>
        <v>18.576923076923077</v>
      </c>
      <c r="U3785" s="49">
        <v>283.38461538461542</v>
      </c>
      <c r="V3785" s="49">
        <f t="shared" si="2086"/>
        <v>2.8338461538461543</v>
      </c>
      <c r="W3785" s="49">
        <f t="shared" si="2089"/>
        <v>5.7588461538461537</v>
      </c>
      <c r="X3785" s="90">
        <f>ROUND(S3785*$X$4,0)</f>
        <v>1</v>
      </c>
      <c r="Y3785" s="91">
        <f t="shared" si="2094"/>
        <v>33.612000000000002</v>
      </c>
      <c r="Z3785" s="93">
        <f t="shared" si="2095"/>
        <v>7</v>
      </c>
      <c r="AA3785" s="94">
        <f t="shared" si="2096"/>
        <v>235.28400000000002</v>
      </c>
      <c r="AB3785" s="97">
        <f t="shared" si="2087"/>
        <v>8</v>
      </c>
      <c r="AC3785" s="98">
        <f t="shared" si="2097"/>
        <v>268.89600000000002</v>
      </c>
      <c r="AD3785" s="77" t="s">
        <v>3</v>
      </c>
      <c r="AE3785" s="54">
        <v>268.89600000000002</v>
      </c>
      <c r="AF3785" s="17"/>
    </row>
    <row r="3786" spans="1:32" ht="16.899999999999999" customHeight="1" x14ac:dyDescent="0.3">
      <c r="A3786" s="73" t="s">
        <v>35</v>
      </c>
      <c r="B3786" s="74" t="s">
        <v>790</v>
      </c>
      <c r="C3786" s="48" t="s">
        <v>40</v>
      </c>
      <c r="D3786" s="48">
        <v>100</v>
      </c>
      <c r="E3786" s="48">
        <v>621</v>
      </c>
      <c r="F3786" s="48" t="s">
        <v>6128</v>
      </c>
      <c r="G3786" s="48" t="s">
        <v>112</v>
      </c>
      <c r="H3786" s="75">
        <f t="shared" si="2090"/>
        <v>-0.16666666666666666</v>
      </c>
      <c r="I3786" s="74">
        <v>20</v>
      </c>
      <c r="J3786" s="74">
        <v>24</v>
      </c>
      <c r="K3786" s="48">
        <f t="shared" si="2091"/>
        <v>20</v>
      </c>
      <c r="L3786" s="48">
        <v>-4</v>
      </c>
      <c r="M3786" s="48">
        <f t="shared" si="2092"/>
        <v>16</v>
      </c>
      <c r="N3786" s="48">
        <v>38</v>
      </c>
      <c r="O3786" s="56">
        <v>1.569</v>
      </c>
      <c r="P3786" s="48" t="str">
        <f t="shared" si="2098"/>
        <v>3049 BR</v>
      </c>
      <c r="Q3786" s="76">
        <v>57</v>
      </c>
      <c r="R3786" s="76">
        <v>131</v>
      </c>
      <c r="S3786" s="49">
        <f t="shared" si="2093"/>
        <v>0.7649999999999999</v>
      </c>
      <c r="T3786" s="49">
        <f t="shared" si="2099"/>
        <v>76.499999999999986</v>
      </c>
      <c r="U3786" s="49">
        <v>571.88461538461536</v>
      </c>
      <c r="V3786" s="49">
        <f t="shared" si="2086"/>
        <v>5.7188461538461537</v>
      </c>
      <c r="W3786" s="49">
        <f t="shared" si="2089"/>
        <v>12.239999999999998</v>
      </c>
      <c r="X3786" s="90">
        <f>ROUND(S3786*$X$3,0)</f>
        <v>5</v>
      </c>
      <c r="Y3786" s="91">
        <f t="shared" si="2094"/>
        <v>7.8449999999999998</v>
      </c>
      <c r="Z3786" s="93">
        <f t="shared" si="2095"/>
        <v>17</v>
      </c>
      <c r="AA3786" s="94">
        <f t="shared" si="2096"/>
        <v>26.672999999999998</v>
      </c>
      <c r="AB3786" s="97">
        <f t="shared" si="2087"/>
        <v>21</v>
      </c>
      <c r="AC3786" s="98">
        <f t="shared" si="2097"/>
        <v>32.948999999999998</v>
      </c>
      <c r="AD3786" s="77" t="s">
        <v>3</v>
      </c>
      <c r="AE3786" s="54">
        <v>32.948999999999998</v>
      </c>
      <c r="AF3786" s="17"/>
    </row>
    <row r="3787" spans="1:32" ht="16.899999999999999" customHeight="1" x14ac:dyDescent="0.3">
      <c r="A3787" s="73" t="s">
        <v>7</v>
      </c>
      <c r="B3787" s="74" t="s">
        <v>1833</v>
      </c>
      <c r="C3787" s="48" t="s">
        <v>464</v>
      </c>
      <c r="D3787" s="48">
        <v>1</v>
      </c>
      <c r="E3787" s="48">
        <v>4013</v>
      </c>
      <c r="F3787" s="48" t="s">
        <v>6180</v>
      </c>
      <c r="G3787" s="48" t="s">
        <v>112</v>
      </c>
      <c r="H3787" s="75">
        <f t="shared" si="2090"/>
        <v>0.8</v>
      </c>
      <c r="I3787" s="74">
        <v>108</v>
      </c>
      <c r="J3787" s="74">
        <v>60</v>
      </c>
      <c r="K3787" s="48">
        <f>J3787</f>
        <v>60</v>
      </c>
      <c r="L3787" s="48">
        <f>$L$3</f>
        <v>-4</v>
      </c>
      <c r="M3787" s="48">
        <f t="shared" si="2092"/>
        <v>56</v>
      </c>
      <c r="N3787" s="48">
        <v>90509</v>
      </c>
      <c r="O3787" s="56">
        <v>0.33</v>
      </c>
      <c r="P3787" s="48" t="str">
        <f t="shared" si="2098"/>
        <v>5858 RD</v>
      </c>
      <c r="Q3787" s="76" t="s">
        <v>6187</v>
      </c>
      <c r="R3787" s="76" t="s">
        <v>6187</v>
      </c>
      <c r="S3787" s="49">
        <f t="shared" si="2093"/>
        <v>0</v>
      </c>
      <c r="T3787" s="49">
        <f t="shared" si="2099"/>
        <v>0</v>
      </c>
      <c r="U3787" s="49">
        <v>249.96153846153845</v>
      </c>
      <c r="V3787" s="49">
        <f t="shared" si="2086"/>
        <v>249.96153846153845</v>
      </c>
      <c r="W3787" s="49">
        <f t="shared" si="2089"/>
        <v>0</v>
      </c>
      <c r="X3787" s="90">
        <f>ROUND(V3787*$X$4,0)</f>
        <v>1250</v>
      </c>
      <c r="Y3787" s="91">
        <f t="shared" si="2094"/>
        <v>412.5</v>
      </c>
      <c r="Z3787" s="93">
        <f>ROUND((V3787*M3787)+X3787,0)</f>
        <v>15248</v>
      </c>
      <c r="AA3787" s="94">
        <f t="shared" si="2096"/>
        <v>5031.84</v>
      </c>
      <c r="AB3787" s="97">
        <f>ROUND((V3787*$AB$4)+Z3787,0)</f>
        <v>16498</v>
      </c>
      <c r="AC3787" s="98">
        <f t="shared" si="2097"/>
        <v>5444.34</v>
      </c>
      <c r="AD3787" s="77" t="s">
        <v>5889</v>
      </c>
      <c r="AE3787" s="54">
        <v>5444.34</v>
      </c>
      <c r="AF3787" s="17"/>
    </row>
    <row r="3788" spans="1:32" ht="16.899999999999999" customHeight="1" x14ac:dyDescent="0.3">
      <c r="A3788" s="73" t="s">
        <v>7</v>
      </c>
      <c r="B3788" s="74" t="s">
        <v>1480</v>
      </c>
      <c r="C3788" s="48" t="s">
        <v>10</v>
      </c>
      <c r="D3788" s="48">
        <v>100</v>
      </c>
      <c r="E3788" s="48">
        <v>2834</v>
      </c>
      <c r="F3788" s="48" t="s">
        <v>6126</v>
      </c>
      <c r="G3788" s="48">
        <v>2</v>
      </c>
      <c r="H3788" s="75">
        <f t="shared" si="2090"/>
        <v>0</v>
      </c>
      <c r="I3788" s="74">
        <v>50</v>
      </c>
      <c r="J3788" s="74">
        <f>I3788</f>
        <v>50</v>
      </c>
      <c r="K3788" s="48">
        <f>I3788</f>
        <v>50</v>
      </c>
      <c r="L3788" s="48"/>
      <c r="M3788" s="48">
        <f t="shared" si="2092"/>
        <v>50</v>
      </c>
      <c r="N3788" s="48">
        <v>2</v>
      </c>
      <c r="O3788" s="56">
        <v>55.478859999999997</v>
      </c>
      <c r="P3788" s="48" t="str">
        <f t="shared" si="2098"/>
        <v>1219/25C SL</v>
      </c>
      <c r="Q3788" s="76">
        <v>3</v>
      </c>
      <c r="R3788" s="76">
        <v>11</v>
      </c>
      <c r="S3788" s="49">
        <f t="shared" si="2093"/>
        <v>4.4999999999999998E-2</v>
      </c>
      <c r="T3788" s="49">
        <f t="shared" si="2099"/>
        <v>4.5</v>
      </c>
      <c r="U3788" s="49">
        <v>7.9615384615384617</v>
      </c>
      <c r="V3788" s="49">
        <f t="shared" si="2086"/>
        <v>7.9615384615384616E-2</v>
      </c>
      <c r="W3788" s="49">
        <f t="shared" si="2089"/>
        <v>2.25</v>
      </c>
      <c r="X3788" s="90">
        <f>ROUND(S3788*$X$4,0)</f>
        <v>0</v>
      </c>
      <c r="Y3788" s="91">
        <f t="shared" si="2094"/>
        <v>0</v>
      </c>
      <c r="Z3788" s="93">
        <f t="shared" ref="Z3788:Z3808" si="2100">ROUND((S3788*M3788)+X3788,0)</f>
        <v>2</v>
      </c>
      <c r="AA3788" s="94">
        <f t="shared" si="2096"/>
        <v>110.95771999999999</v>
      </c>
      <c r="AB3788" s="97">
        <f>ROUND((S3788*$AB$4)+Z3788,0)</f>
        <v>2</v>
      </c>
      <c r="AC3788" s="98">
        <f t="shared" si="2097"/>
        <v>110.95771999999999</v>
      </c>
      <c r="AD3788" s="77" t="s">
        <v>3</v>
      </c>
      <c r="AE3788" s="54">
        <v>110.95771999999999</v>
      </c>
      <c r="AF3788" s="17"/>
    </row>
    <row r="3789" spans="1:32" ht="16.899999999999999" customHeight="1" x14ac:dyDescent="0.3">
      <c r="A3789" s="73" t="s">
        <v>35</v>
      </c>
      <c r="B3789" s="74" t="s">
        <v>4067</v>
      </c>
      <c r="C3789" s="48" t="s">
        <v>2144</v>
      </c>
      <c r="D3789" s="48">
        <v>100</v>
      </c>
      <c r="E3789" s="48">
        <v>4013</v>
      </c>
      <c r="F3789" s="48" t="s">
        <v>6180</v>
      </c>
      <c r="G3789" s="48" t="s">
        <v>11</v>
      </c>
      <c r="H3789" s="75">
        <f t="shared" si="2090"/>
        <v>0</v>
      </c>
      <c r="I3789" s="74">
        <v>5</v>
      </c>
      <c r="J3789" s="74">
        <v>5</v>
      </c>
      <c r="K3789" s="48">
        <f>J3789</f>
        <v>5</v>
      </c>
      <c r="L3789" s="48"/>
      <c r="M3789" s="48">
        <f t="shared" si="2092"/>
        <v>5</v>
      </c>
      <c r="N3789" s="48">
        <v>6</v>
      </c>
      <c r="O3789" s="56">
        <v>111.28257000000001</v>
      </c>
      <c r="P3789" s="48" t="str">
        <f t="shared" si="2098"/>
        <v>M1213 WH</v>
      </c>
      <c r="Q3789" s="76">
        <v>10</v>
      </c>
      <c r="R3789" s="76">
        <v>15</v>
      </c>
      <c r="S3789" s="49">
        <f t="shared" si="2093"/>
        <v>0.125</v>
      </c>
      <c r="T3789" s="49">
        <f t="shared" si="2099"/>
        <v>12.5</v>
      </c>
      <c r="U3789" s="49">
        <v>12.5</v>
      </c>
      <c r="V3789" s="49">
        <f t="shared" si="2086"/>
        <v>0.125</v>
      </c>
      <c r="W3789" s="49">
        <f t="shared" si="2089"/>
        <v>0.625</v>
      </c>
      <c r="X3789" s="90">
        <f>ROUND(S3789*$X$2,0)</f>
        <v>1</v>
      </c>
      <c r="Y3789" s="91">
        <f t="shared" si="2094"/>
        <v>111.28257000000001</v>
      </c>
      <c r="Z3789" s="93">
        <f t="shared" si="2100"/>
        <v>2</v>
      </c>
      <c r="AA3789" s="94">
        <f t="shared" si="2096"/>
        <v>222.56514000000001</v>
      </c>
      <c r="AB3789" s="97">
        <f>ROUND((S3789*$AB$2)+Z3789,0)</f>
        <v>3</v>
      </c>
      <c r="AC3789" s="98">
        <f t="shared" si="2097"/>
        <v>333.84771000000001</v>
      </c>
      <c r="AD3789" s="77" t="s">
        <v>5891</v>
      </c>
      <c r="AE3789" s="54">
        <v>333.84771000000001</v>
      </c>
      <c r="AF3789" s="17"/>
    </row>
    <row r="3790" spans="1:32" ht="16.899999999999999" customHeight="1" x14ac:dyDescent="0.3">
      <c r="A3790" s="73" t="s">
        <v>7</v>
      </c>
      <c r="B3790" s="74" t="s">
        <v>4068</v>
      </c>
      <c r="C3790" s="48" t="s">
        <v>2144</v>
      </c>
      <c r="D3790" s="48">
        <v>100</v>
      </c>
      <c r="E3790" s="48">
        <v>4013</v>
      </c>
      <c r="F3790" s="48" t="s">
        <v>6180</v>
      </c>
      <c r="G3790" s="48" t="s">
        <v>11</v>
      </c>
      <c r="H3790" s="75">
        <f t="shared" si="2090"/>
        <v>0</v>
      </c>
      <c r="I3790" s="74">
        <v>5</v>
      </c>
      <c r="J3790" s="74">
        <v>5</v>
      </c>
      <c r="K3790" s="48">
        <f>J3790</f>
        <v>5</v>
      </c>
      <c r="L3790" s="48"/>
      <c r="M3790" s="48">
        <f t="shared" si="2092"/>
        <v>5</v>
      </c>
      <c r="N3790" s="48">
        <v>9</v>
      </c>
      <c r="O3790" s="56">
        <v>161.28256999999999</v>
      </c>
      <c r="P3790" s="48" t="str">
        <f t="shared" si="2098"/>
        <v>M1252 WH</v>
      </c>
      <c r="Q3790" s="76">
        <v>10</v>
      </c>
      <c r="R3790" s="76">
        <v>51</v>
      </c>
      <c r="S3790" s="49">
        <f t="shared" si="2093"/>
        <v>0.16653846153846152</v>
      </c>
      <c r="T3790" s="49">
        <f t="shared" si="2099"/>
        <v>16.653846153846153</v>
      </c>
      <c r="U3790" s="49">
        <v>29.73076923076923</v>
      </c>
      <c r="V3790" s="49">
        <f t="shared" si="2086"/>
        <v>0.29730769230769227</v>
      </c>
      <c r="W3790" s="49">
        <f t="shared" si="2089"/>
        <v>0.83269230769230762</v>
      </c>
      <c r="X3790" s="90">
        <f>ROUND(S3790*$X$2,0)</f>
        <v>1</v>
      </c>
      <c r="Y3790" s="91">
        <f t="shared" si="2094"/>
        <v>161.28256999999999</v>
      </c>
      <c r="Z3790" s="93">
        <f t="shared" si="2100"/>
        <v>2</v>
      </c>
      <c r="AA3790" s="94">
        <f t="shared" si="2096"/>
        <v>322.56513999999999</v>
      </c>
      <c r="AB3790" s="97">
        <f>ROUND((S3790*$AB$2)+Z3790,0)</f>
        <v>3</v>
      </c>
      <c r="AC3790" s="98">
        <f t="shared" si="2097"/>
        <v>483.84771000000001</v>
      </c>
      <c r="AD3790" s="77" t="s">
        <v>5891</v>
      </c>
      <c r="AE3790" s="54">
        <v>483.84771000000001</v>
      </c>
      <c r="AF3790" s="17"/>
    </row>
    <row r="3791" spans="1:32" ht="16.899999999999999" customHeight="1" x14ac:dyDescent="0.3">
      <c r="A3791" s="73" t="s">
        <v>7</v>
      </c>
      <c r="B3791" s="74" t="s">
        <v>1235</v>
      </c>
      <c r="C3791" s="48" t="s">
        <v>40</v>
      </c>
      <c r="D3791" s="48">
        <v>100</v>
      </c>
      <c r="E3791" s="48">
        <v>621</v>
      </c>
      <c r="F3791" s="48" t="s">
        <v>6128</v>
      </c>
      <c r="G3791" s="48" t="s">
        <v>112</v>
      </c>
      <c r="H3791" s="75">
        <f t="shared" si="2090"/>
        <v>-0.25925925925925924</v>
      </c>
      <c r="I3791" s="74">
        <v>20</v>
      </c>
      <c r="J3791" s="74">
        <v>27</v>
      </c>
      <c r="K3791" s="48">
        <f>I3791</f>
        <v>20</v>
      </c>
      <c r="L3791" s="48">
        <f>$L$3</f>
        <v>-4</v>
      </c>
      <c r="M3791" s="48">
        <f t="shared" si="2092"/>
        <v>16</v>
      </c>
      <c r="N3791" s="48">
        <v>63</v>
      </c>
      <c r="O3791" s="56">
        <v>4.181</v>
      </c>
      <c r="P3791" s="48" t="str">
        <f t="shared" si="2098"/>
        <v>3055 WH</v>
      </c>
      <c r="Q3791" s="76">
        <v>249</v>
      </c>
      <c r="R3791" s="76">
        <v>884</v>
      </c>
      <c r="S3791" s="49">
        <f t="shared" si="2093"/>
        <v>3.7015384615384614</v>
      </c>
      <c r="T3791" s="49">
        <f t="shared" si="2099"/>
        <v>370.15384615384613</v>
      </c>
      <c r="U3791" s="49">
        <v>1766.6923076923076</v>
      </c>
      <c r="V3791" s="49">
        <f t="shared" si="2086"/>
        <v>17.666923076923077</v>
      </c>
      <c r="W3791" s="49">
        <f t="shared" si="2089"/>
        <v>59.224615384615383</v>
      </c>
      <c r="X3791" s="90">
        <f>ROUND(S3791*$X$3,0)</f>
        <v>22</v>
      </c>
      <c r="Y3791" s="91">
        <f t="shared" si="2094"/>
        <v>91.981999999999999</v>
      </c>
      <c r="Z3791" s="93">
        <f t="shared" si="2100"/>
        <v>81</v>
      </c>
      <c r="AA3791" s="94">
        <f t="shared" si="2096"/>
        <v>338.661</v>
      </c>
      <c r="AB3791" s="97">
        <f t="shared" ref="AB3791:AB3803" si="2101">ROUND((S3791*$AB$4)+Z3791,0)</f>
        <v>100</v>
      </c>
      <c r="AC3791" s="98">
        <f t="shared" si="2097"/>
        <v>418.1</v>
      </c>
      <c r="AD3791" s="77" t="s">
        <v>6117</v>
      </c>
      <c r="AE3791" s="54">
        <v>418.1</v>
      </c>
      <c r="AF3791" s="17"/>
    </row>
    <row r="3792" spans="1:32" ht="12.75" customHeight="1" x14ac:dyDescent="0.3">
      <c r="A3792" s="73" t="s">
        <v>35</v>
      </c>
      <c r="B3792" s="74" t="s">
        <v>315</v>
      </c>
      <c r="C3792" s="48" t="s">
        <v>40</v>
      </c>
      <c r="D3792" s="48">
        <v>100</v>
      </c>
      <c r="E3792" s="48">
        <v>621</v>
      </c>
      <c r="F3792" s="48" t="s">
        <v>6128</v>
      </c>
      <c r="G3792" s="48" t="s">
        <v>112</v>
      </c>
      <c r="H3792" s="75">
        <f t="shared" si="2090"/>
        <v>-0.55128205128205132</v>
      </c>
      <c r="I3792" s="74">
        <v>35</v>
      </c>
      <c r="J3792" s="74">
        <v>78</v>
      </c>
      <c r="K3792" s="48">
        <f>I3792</f>
        <v>35</v>
      </c>
      <c r="L3792" s="48">
        <f>$L$3</f>
        <v>-4</v>
      </c>
      <c r="M3792" s="48">
        <f t="shared" si="2092"/>
        <v>31</v>
      </c>
      <c r="N3792" s="48">
        <v>64</v>
      </c>
      <c r="O3792" s="56">
        <v>1.3680000000000001</v>
      </c>
      <c r="P3792" s="48" t="str">
        <f t="shared" si="2098"/>
        <v>1852 BL</v>
      </c>
      <c r="Q3792" s="76">
        <v>73</v>
      </c>
      <c r="R3792" s="76">
        <v>126</v>
      </c>
      <c r="S3792" s="49">
        <f t="shared" si="2093"/>
        <v>0.93153846153846143</v>
      </c>
      <c r="T3792" s="49">
        <f t="shared" si="2099"/>
        <v>93.153846153846146</v>
      </c>
      <c r="U3792" s="49">
        <v>97.769230769230759</v>
      </c>
      <c r="V3792" s="49">
        <f t="shared" si="2086"/>
        <v>0.97769230769230764</v>
      </c>
      <c r="W3792" s="49">
        <f t="shared" ref="W3792:W3799" si="2102">S3792*M3792</f>
        <v>28.877692307692303</v>
      </c>
      <c r="X3792" s="90">
        <f>ROUND(S3792*$X$4,0)</f>
        <v>5</v>
      </c>
      <c r="Y3792" s="91">
        <f t="shared" si="2094"/>
        <v>6.8400000000000007</v>
      </c>
      <c r="Z3792" s="93">
        <f t="shared" si="2100"/>
        <v>34</v>
      </c>
      <c r="AA3792" s="94">
        <f t="shared" si="2096"/>
        <v>46.512</v>
      </c>
      <c r="AB3792" s="97">
        <f t="shared" si="2101"/>
        <v>39</v>
      </c>
      <c r="AC3792" s="98">
        <f t="shared" si="2097"/>
        <v>53.352000000000004</v>
      </c>
      <c r="AD3792" s="77" t="s">
        <v>3</v>
      </c>
      <c r="AE3792" s="54">
        <v>53.352000000000004</v>
      </c>
      <c r="AF3792" s="17"/>
    </row>
    <row r="3793" spans="1:32" ht="16.899999999999999" customHeight="1" x14ac:dyDescent="0.3">
      <c r="A3793" s="73" t="s">
        <v>7</v>
      </c>
      <c r="B3793" s="74" t="s">
        <v>3877</v>
      </c>
      <c r="C3793" s="48" t="s">
        <v>40</v>
      </c>
      <c r="D3793" s="48">
        <v>100</v>
      </c>
      <c r="E3793" s="48">
        <v>2834</v>
      </c>
      <c r="F3793" s="48" t="s">
        <v>6126</v>
      </c>
      <c r="G3793" s="48">
        <v>2</v>
      </c>
      <c r="H3793" s="75">
        <f t="shared" si="2090"/>
        <v>-0.125</v>
      </c>
      <c r="I3793" s="74">
        <v>35</v>
      </c>
      <c r="J3793" s="74">
        <v>40</v>
      </c>
      <c r="K3793" s="48">
        <f>I3793</f>
        <v>35</v>
      </c>
      <c r="L3793" s="48"/>
      <c r="M3793" s="48">
        <f t="shared" si="2092"/>
        <v>35</v>
      </c>
      <c r="N3793" s="48">
        <v>19</v>
      </c>
      <c r="O3793" s="56">
        <v>58.921050000000001</v>
      </c>
      <c r="P3793" s="48" t="str">
        <f t="shared" si="2098"/>
        <v>786133 BK</v>
      </c>
      <c r="Q3793" s="76">
        <v>9</v>
      </c>
      <c r="R3793" s="76">
        <v>28</v>
      </c>
      <c r="S3793" s="49">
        <f t="shared" si="2093"/>
        <v>0.12923076923076923</v>
      </c>
      <c r="T3793" s="49">
        <f t="shared" si="2099"/>
        <v>12.923076923076923</v>
      </c>
      <c r="U3793" s="49">
        <v>336.76923076923072</v>
      </c>
      <c r="V3793" s="49">
        <f t="shared" si="2086"/>
        <v>3.3676923076923071</v>
      </c>
      <c r="W3793" s="49">
        <f t="shared" si="2102"/>
        <v>4.523076923076923</v>
      </c>
      <c r="X3793" s="90">
        <f>ROUND(S3793*$X$4,0)</f>
        <v>1</v>
      </c>
      <c r="Y3793" s="91">
        <f t="shared" si="2094"/>
        <v>58.921050000000001</v>
      </c>
      <c r="Z3793" s="93">
        <f t="shared" si="2100"/>
        <v>6</v>
      </c>
      <c r="AA3793" s="94">
        <f t="shared" si="2096"/>
        <v>353.52629999999999</v>
      </c>
      <c r="AB3793" s="97">
        <f t="shared" si="2101"/>
        <v>7</v>
      </c>
      <c r="AC3793" s="98">
        <f t="shared" si="2097"/>
        <v>412.44735000000003</v>
      </c>
      <c r="AD3793" s="77" t="s">
        <v>3</v>
      </c>
      <c r="AE3793" s="54">
        <v>412.44735000000003</v>
      </c>
      <c r="AF3793" s="17"/>
    </row>
    <row r="3794" spans="1:32" ht="12.75" customHeight="1" x14ac:dyDescent="0.3">
      <c r="A3794" s="73" t="s">
        <v>35</v>
      </c>
      <c r="B3794" s="74" t="s">
        <v>187</v>
      </c>
      <c r="C3794" s="48" t="s">
        <v>34</v>
      </c>
      <c r="D3794" s="48">
        <v>1000</v>
      </c>
      <c r="E3794" s="48">
        <v>4008</v>
      </c>
      <c r="F3794" s="48" t="s">
        <v>5910</v>
      </c>
      <c r="G3794" s="48" t="s">
        <v>35</v>
      </c>
      <c r="H3794" s="75">
        <f t="shared" ref="H3794:H3811" si="2103">(I3794-J3794)/J3794</f>
        <v>0</v>
      </c>
      <c r="I3794" s="74">
        <v>24</v>
      </c>
      <c r="J3794" s="74">
        <v>24</v>
      </c>
      <c r="K3794" s="48">
        <f>I3794</f>
        <v>24</v>
      </c>
      <c r="L3794" s="48">
        <f>$L$3</f>
        <v>-4</v>
      </c>
      <c r="M3794" s="48">
        <f t="shared" ref="M3794:M3811" si="2104">K3794+L3794</f>
        <v>20</v>
      </c>
      <c r="N3794" s="48">
        <v>0</v>
      </c>
      <c r="O3794" s="56">
        <v>90.2</v>
      </c>
      <c r="P3794" s="48" t="str">
        <f t="shared" si="2098"/>
        <v>1224 SV</v>
      </c>
      <c r="Q3794" s="76">
        <v>2</v>
      </c>
      <c r="R3794" s="76">
        <v>3</v>
      </c>
      <c r="S3794" s="49">
        <f t="shared" ref="S3794:S3811" si="2105">((Q3794/65*0.7)+(R3794/260*0.3))</f>
        <v>2.4999999999999998E-2</v>
      </c>
      <c r="T3794" s="49">
        <f t="shared" si="2099"/>
        <v>24.999999999999996</v>
      </c>
      <c r="U3794" s="49">
        <v>77.730769230769226</v>
      </c>
      <c r="V3794" s="49">
        <f t="shared" si="2086"/>
        <v>7.7730769230769228E-2</v>
      </c>
      <c r="W3794" s="49">
        <f t="shared" si="2102"/>
        <v>0.49999999999999994</v>
      </c>
      <c r="X3794" s="90">
        <f t="shared" ref="X3794" si="2106">ROUND(S3794*$X$3,0)</f>
        <v>0</v>
      </c>
      <c r="Y3794" s="91">
        <f t="shared" ref="Y3794:Y3811" si="2107">X3794*O3794</f>
        <v>0</v>
      </c>
      <c r="Z3794" s="93">
        <f t="shared" si="2100"/>
        <v>1</v>
      </c>
      <c r="AA3794" s="94">
        <f t="shared" ref="AA3794:AA3811" si="2108">Z3794*O3794</f>
        <v>90.2</v>
      </c>
      <c r="AB3794" s="97">
        <f t="shared" si="2101"/>
        <v>1</v>
      </c>
      <c r="AC3794" s="98">
        <f t="shared" ref="AC3794:AC3811" si="2109">AB3794*O3794</f>
        <v>90.2</v>
      </c>
      <c r="AD3794" s="77" t="s">
        <v>3</v>
      </c>
      <c r="AE3794" s="54">
        <v>90.2</v>
      </c>
      <c r="AF3794" s="17"/>
    </row>
    <row r="3795" spans="1:32" ht="12.75" customHeight="1" x14ac:dyDescent="0.3">
      <c r="A3795" s="73" t="s">
        <v>35</v>
      </c>
      <c r="B3795" s="74" t="s">
        <v>1481</v>
      </c>
      <c r="C3795" s="48" t="s">
        <v>34</v>
      </c>
      <c r="D3795" s="48">
        <v>500</v>
      </c>
      <c r="E3795" s="48">
        <v>4008</v>
      </c>
      <c r="F3795" s="48" t="s">
        <v>5910</v>
      </c>
      <c r="G3795" s="48" t="s">
        <v>35</v>
      </c>
      <c r="H3795" s="75">
        <f t="shared" si="2103"/>
        <v>0</v>
      </c>
      <c r="I3795" s="74">
        <v>24</v>
      </c>
      <c r="J3795" s="74">
        <v>24</v>
      </c>
      <c r="K3795" s="48">
        <f>I3795</f>
        <v>24</v>
      </c>
      <c r="L3795" s="48">
        <f>$L$3</f>
        <v>-4</v>
      </c>
      <c r="M3795" s="48">
        <f t="shared" si="2104"/>
        <v>20</v>
      </c>
      <c r="N3795" s="48">
        <v>0</v>
      </c>
      <c r="O3795" s="56">
        <v>45.1</v>
      </c>
      <c r="P3795" s="48" t="str">
        <f t="shared" si="2098"/>
        <v>1224 SV</v>
      </c>
      <c r="Q3795" s="76" t="s">
        <v>6187</v>
      </c>
      <c r="R3795" s="76" t="s">
        <v>6187</v>
      </c>
      <c r="S3795" s="49">
        <f t="shared" si="2105"/>
        <v>0</v>
      </c>
      <c r="T3795" s="49">
        <f t="shared" si="2099"/>
        <v>0</v>
      </c>
      <c r="U3795" s="49">
        <v>77.730769230769226</v>
      </c>
      <c r="V3795" s="49">
        <f t="shared" si="2086"/>
        <v>0.15546153846153846</v>
      </c>
      <c r="W3795" s="49">
        <f t="shared" si="2102"/>
        <v>0</v>
      </c>
      <c r="X3795" s="90">
        <f>ROUNDUP(S3795*$X$3,0)</f>
        <v>0</v>
      </c>
      <c r="Y3795" s="91">
        <f t="shared" si="2107"/>
        <v>0</v>
      </c>
      <c r="Z3795" s="93">
        <f t="shared" si="2100"/>
        <v>0</v>
      </c>
      <c r="AA3795" s="94">
        <f t="shared" si="2108"/>
        <v>0</v>
      </c>
      <c r="AB3795" s="97">
        <f t="shared" si="2101"/>
        <v>0</v>
      </c>
      <c r="AC3795" s="98">
        <f t="shared" si="2109"/>
        <v>0</v>
      </c>
      <c r="AD3795" s="77" t="s">
        <v>5890</v>
      </c>
      <c r="AE3795" s="54">
        <v>0</v>
      </c>
      <c r="AF3795" s="17"/>
    </row>
    <row r="3796" spans="1:32" ht="12.75" customHeight="1" x14ac:dyDescent="0.3">
      <c r="A3796" s="73" t="s">
        <v>35</v>
      </c>
      <c r="B3796" s="74" t="s">
        <v>5478</v>
      </c>
      <c r="C3796" s="48" t="s">
        <v>1432</v>
      </c>
      <c r="D3796" s="48">
        <v>1000</v>
      </c>
      <c r="E3796" s="48">
        <v>621</v>
      </c>
      <c r="F3796" s="48" t="s">
        <v>6128</v>
      </c>
      <c r="G3796" s="48" t="s">
        <v>35</v>
      </c>
      <c r="H3796" s="75">
        <f t="shared" si="2103"/>
        <v>2.564102564102564E-2</v>
      </c>
      <c r="I3796" s="74">
        <v>40</v>
      </c>
      <c r="J3796" s="74">
        <v>39</v>
      </c>
      <c r="K3796" s="48">
        <f>J3796</f>
        <v>39</v>
      </c>
      <c r="L3796" s="48">
        <f>$L$3</f>
        <v>-4</v>
      </c>
      <c r="M3796" s="48">
        <f t="shared" si="2104"/>
        <v>35</v>
      </c>
      <c r="N3796" s="48">
        <v>131</v>
      </c>
      <c r="O3796" s="56">
        <v>26.3</v>
      </c>
      <c r="P3796" s="48" t="str">
        <f t="shared" si="2098"/>
        <v>6710 WH</v>
      </c>
      <c r="Q3796" s="76">
        <v>193</v>
      </c>
      <c r="R3796" s="76">
        <v>372</v>
      </c>
      <c r="S3796" s="49">
        <f t="shared" si="2105"/>
        <v>2.5076923076923077</v>
      </c>
      <c r="T3796" s="49">
        <f t="shared" si="2099"/>
        <v>2507.6923076923076</v>
      </c>
      <c r="U3796" s="49">
        <v>2896.8461538461538</v>
      </c>
      <c r="V3796" s="49">
        <f t="shared" si="2086"/>
        <v>2.8968461538461536</v>
      </c>
      <c r="W3796" s="49">
        <f t="shared" si="2102"/>
        <v>87.769230769230774</v>
      </c>
      <c r="X3796" s="90">
        <f t="shared" ref="X3796:X3798" si="2110">ROUND(S3796*$X$4,0)</f>
        <v>13</v>
      </c>
      <c r="Y3796" s="91">
        <f t="shared" si="2107"/>
        <v>341.90000000000003</v>
      </c>
      <c r="Z3796" s="93">
        <f t="shared" si="2100"/>
        <v>101</v>
      </c>
      <c r="AA3796" s="94">
        <f t="shared" si="2108"/>
        <v>2656.3</v>
      </c>
      <c r="AB3796" s="97">
        <f t="shared" si="2101"/>
        <v>114</v>
      </c>
      <c r="AC3796" s="98">
        <f t="shared" si="2109"/>
        <v>2998.2000000000003</v>
      </c>
      <c r="AD3796" s="77" t="s">
        <v>3</v>
      </c>
      <c r="AE3796" s="54">
        <v>2998.2000000000003</v>
      </c>
      <c r="AF3796" s="17"/>
    </row>
    <row r="3797" spans="1:32" ht="16.899999999999999" customHeight="1" x14ac:dyDescent="0.3">
      <c r="A3797" s="73" t="s">
        <v>7</v>
      </c>
      <c r="B3797" s="74" t="s">
        <v>2737</v>
      </c>
      <c r="C3797" s="48" t="s">
        <v>1154</v>
      </c>
      <c r="D3797" s="48">
        <v>100</v>
      </c>
      <c r="E3797" s="48">
        <v>2834</v>
      </c>
      <c r="F3797" s="48" t="s">
        <v>6126</v>
      </c>
      <c r="G3797" s="48">
        <v>2</v>
      </c>
      <c r="H3797" s="75">
        <f t="shared" si="2103"/>
        <v>-0.75</v>
      </c>
      <c r="I3797" s="74">
        <v>25</v>
      </c>
      <c r="J3797" s="74">
        <v>100</v>
      </c>
      <c r="K3797" s="48">
        <f t="shared" ref="K3797:K3804" si="2111">I3797</f>
        <v>25</v>
      </c>
      <c r="L3797" s="48"/>
      <c r="M3797" s="48">
        <f t="shared" si="2104"/>
        <v>25</v>
      </c>
      <c r="N3797" s="48">
        <v>33</v>
      </c>
      <c r="O3797" s="56">
        <v>41.69</v>
      </c>
      <c r="P3797" s="48" t="str">
        <f t="shared" si="2098"/>
        <v>5154C SL</v>
      </c>
      <c r="Q3797" s="76">
        <v>11</v>
      </c>
      <c r="R3797" s="76">
        <v>52</v>
      </c>
      <c r="S3797" s="49">
        <f t="shared" si="2105"/>
        <v>0.17846153846153845</v>
      </c>
      <c r="T3797" s="49">
        <f t="shared" si="2099"/>
        <v>17.846153846153847</v>
      </c>
      <c r="U3797" s="49">
        <v>303.80769230769232</v>
      </c>
      <c r="V3797" s="49">
        <f t="shared" si="2086"/>
        <v>3.0380769230769231</v>
      </c>
      <c r="W3797" s="49">
        <f t="shared" si="2102"/>
        <v>4.4615384615384617</v>
      </c>
      <c r="X3797" s="90">
        <f t="shared" si="2110"/>
        <v>1</v>
      </c>
      <c r="Y3797" s="91">
        <f t="shared" si="2107"/>
        <v>41.69</v>
      </c>
      <c r="Z3797" s="93">
        <f t="shared" si="2100"/>
        <v>5</v>
      </c>
      <c r="AA3797" s="94">
        <f t="shared" si="2108"/>
        <v>208.45</v>
      </c>
      <c r="AB3797" s="97">
        <f t="shared" si="2101"/>
        <v>6</v>
      </c>
      <c r="AC3797" s="98">
        <f t="shared" si="2109"/>
        <v>250.14</v>
      </c>
      <c r="AD3797" s="77" t="s">
        <v>3</v>
      </c>
      <c r="AE3797" s="54">
        <v>250.14</v>
      </c>
      <c r="AF3797" s="17"/>
    </row>
    <row r="3798" spans="1:32" ht="12.75" customHeight="1" x14ac:dyDescent="0.3">
      <c r="A3798" s="73" t="s">
        <v>7</v>
      </c>
      <c r="B3798" s="74" t="s">
        <v>3089</v>
      </c>
      <c r="C3798" s="48" t="s">
        <v>1154</v>
      </c>
      <c r="D3798" s="48">
        <v>100</v>
      </c>
      <c r="E3798" s="48">
        <v>621</v>
      </c>
      <c r="F3798" s="48" t="s">
        <v>6128</v>
      </c>
      <c r="G3798" s="48" t="s">
        <v>35</v>
      </c>
      <c r="H3798" s="75">
        <f t="shared" si="2103"/>
        <v>-0.52054794520547942</v>
      </c>
      <c r="I3798" s="74">
        <v>35</v>
      </c>
      <c r="J3798" s="74">
        <v>73</v>
      </c>
      <c r="K3798" s="48">
        <f t="shared" si="2111"/>
        <v>35</v>
      </c>
      <c r="L3798" s="48">
        <v>-4</v>
      </c>
      <c r="M3798" s="48">
        <f t="shared" si="2104"/>
        <v>31</v>
      </c>
      <c r="N3798" s="48">
        <v>12</v>
      </c>
      <c r="O3798" s="56">
        <v>32.936999999999998</v>
      </c>
      <c r="P3798" s="48" t="str">
        <f t="shared" si="2098"/>
        <v>5122C SL</v>
      </c>
      <c r="Q3798" s="76">
        <v>7</v>
      </c>
      <c r="R3798" s="76">
        <v>31</v>
      </c>
      <c r="S3798" s="49">
        <f t="shared" si="2105"/>
        <v>0.11115384615384616</v>
      </c>
      <c r="T3798" s="49">
        <f t="shared" si="2099"/>
        <v>11.115384615384617</v>
      </c>
      <c r="U3798" s="49">
        <v>168.80769230769229</v>
      </c>
      <c r="V3798" s="49">
        <f t="shared" si="2086"/>
        <v>1.688076923076923</v>
      </c>
      <c r="W3798" s="49">
        <f t="shared" si="2102"/>
        <v>3.4457692307692307</v>
      </c>
      <c r="X3798" s="90">
        <f t="shared" si="2110"/>
        <v>1</v>
      </c>
      <c r="Y3798" s="91">
        <f t="shared" si="2107"/>
        <v>32.936999999999998</v>
      </c>
      <c r="Z3798" s="93">
        <f t="shared" si="2100"/>
        <v>4</v>
      </c>
      <c r="AA3798" s="94">
        <f t="shared" si="2108"/>
        <v>131.74799999999999</v>
      </c>
      <c r="AB3798" s="97">
        <f t="shared" si="2101"/>
        <v>5</v>
      </c>
      <c r="AC3798" s="98">
        <f t="shared" si="2109"/>
        <v>164.685</v>
      </c>
      <c r="AD3798" s="77" t="s">
        <v>3</v>
      </c>
      <c r="AE3798" s="54">
        <v>164.685</v>
      </c>
      <c r="AF3798" s="17"/>
    </row>
    <row r="3799" spans="1:32" ht="16.899999999999999" customHeight="1" x14ac:dyDescent="0.3">
      <c r="A3799" s="73" t="s">
        <v>35</v>
      </c>
      <c r="B3799" s="74" t="s">
        <v>5334</v>
      </c>
      <c r="C3799" s="48" t="s">
        <v>40</v>
      </c>
      <c r="D3799" s="48">
        <v>100</v>
      </c>
      <c r="E3799" s="48">
        <v>621</v>
      </c>
      <c r="F3799" s="48" t="s">
        <v>6128</v>
      </c>
      <c r="G3799" s="48" t="s">
        <v>112</v>
      </c>
      <c r="H3799" s="75">
        <f t="shared" si="2103"/>
        <v>-0.58333333333333337</v>
      </c>
      <c r="I3799" s="74">
        <v>20</v>
      </c>
      <c r="J3799" s="74">
        <v>48</v>
      </c>
      <c r="K3799" s="48">
        <f t="shared" si="2111"/>
        <v>20</v>
      </c>
      <c r="L3799" s="48">
        <f>$L$3</f>
        <v>-4</v>
      </c>
      <c r="M3799" s="48">
        <f t="shared" si="2104"/>
        <v>16</v>
      </c>
      <c r="N3799" s="48">
        <v>61</v>
      </c>
      <c r="O3799" s="56">
        <v>4.8159999999999998</v>
      </c>
      <c r="P3799" s="48" t="str">
        <f t="shared" si="2098"/>
        <v>3253 BK</v>
      </c>
      <c r="Q3799" s="76">
        <v>61</v>
      </c>
      <c r="R3799" s="76">
        <v>195</v>
      </c>
      <c r="S3799" s="49">
        <f t="shared" si="2105"/>
        <v>0.88192307692307681</v>
      </c>
      <c r="T3799" s="49">
        <f t="shared" si="2099"/>
        <v>88.192307692307679</v>
      </c>
      <c r="U3799" s="49">
        <v>174.34615384615381</v>
      </c>
      <c r="V3799" s="49">
        <f t="shared" si="2086"/>
        <v>1.7434615384615382</v>
      </c>
      <c r="W3799" s="49">
        <f t="shared" si="2102"/>
        <v>14.110769230769229</v>
      </c>
      <c r="X3799" s="90">
        <f t="shared" ref="X3799:X3801" si="2112">ROUND(S3799*$X$3,0)</f>
        <v>5</v>
      </c>
      <c r="Y3799" s="91">
        <f t="shared" si="2107"/>
        <v>24.08</v>
      </c>
      <c r="Z3799" s="93">
        <f t="shared" si="2100"/>
        <v>19</v>
      </c>
      <c r="AA3799" s="94">
        <f t="shared" si="2108"/>
        <v>91.503999999999991</v>
      </c>
      <c r="AB3799" s="97">
        <f t="shared" si="2101"/>
        <v>23</v>
      </c>
      <c r="AC3799" s="98">
        <f t="shared" si="2109"/>
        <v>110.768</v>
      </c>
      <c r="AD3799" s="77" t="s">
        <v>3</v>
      </c>
      <c r="AE3799" s="54">
        <v>110.768</v>
      </c>
      <c r="AF3799" s="17"/>
    </row>
    <row r="3800" spans="1:32" ht="16.899999999999999" customHeight="1" x14ac:dyDescent="0.3">
      <c r="A3800" s="73" t="s">
        <v>35</v>
      </c>
      <c r="B3800" s="74" t="s">
        <v>1522</v>
      </c>
      <c r="C3800" s="48" t="s">
        <v>40</v>
      </c>
      <c r="D3800" s="48">
        <v>1000</v>
      </c>
      <c r="E3800" s="48">
        <v>621</v>
      </c>
      <c r="F3800" s="48" t="s">
        <v>6128</v>
      </c>
      <c r="G3800" s="48" t="s">
        <v>112</v>
      </c>
      <c r="H3800" s="75">
        <f t="shared" si="2103"/>
        <v>-0.52083333333333337</v>
      </c>
      <c r="I3800" s="74">
        <v>23</v>
      </c>
      <c r="J3800" s="74">
        <v>48</v>
      </c>
      <c r="K3800" s="48">
        <f t="shared" si="2111"/>
        <v>23</v>
      </c>
      <c r="L3800" s="48">
        <f>$L$3</f>
        <v>-4</v>
      </c>
      <c r="M3800" s="48">
        <f t="shared" si="2104"/>
        <v>19</v>
      </c>
      <c r="N3800" s="48">
        <v>38</v>
      </c>
      <c r="O3800" s="56">
        <v>28.04</v>
      </c>
      <c r="P3800" s="48" t="str">
        <f t="shared" si="2098"/>
        <v>3053 VI</v>
      </c>
      <c r="Q3800" s="76">
        <v>13</v>
      </c>
      <c r="R3800" s="76">
        <v>91</v>
      </c>
      <c r="S3800" s="49">
        <f t="shared" si="2105"/>
        <v>0.245</v>
      </c>
      <c r="T3800" s="49">
        <f t="shared" si="2099"/>
        <v>245</v>
      </c>
      <c r="U3800" s="49">
        <v>404.69230769230768</v>
      </c>
      <c r="V3800" s="49">
        <f t="shared" si="2086"/>
        <v>0.40469230769230768</v>
      </c>
      <c r="W3800" s="49">
        <f>V3800*M3800</f>
        <v>7.6891538461538458</v>
      </c>
      <c r="X3800" s="90">
        <f t="shared" si="2112"/>
        <v>1</v>
      </c>
      <c r="Y3800" s="91">
        <f t="shared" si="2107"/>
        <v>28.04</v>
      </c>
      <c r="Z3800" s="93">
        <f t="shared" si="2100"/>
        <v>6</v>
      </c>
      <c r="AA3800" s="94">
        <f t="shared" si="2108"/>
        <v>168.24</v>
      </c>
      <c r="AB3800" s="97">
        <f t="shared" si="2101"/>
        <v>7</v>
      </c>
      <c r="AC3800" s="98">
        <f t="shared" si="2109"/>
        <v>196.28</v>
      </c>
      <c r="AD3800" s="77" t="s">
        <v>3</v>
      </c>
      <c r="AE3800" s="54">
        <v>196.28</v>
      </c>
      <c r="AF3800" s="17"/>
    </row>
    <row r="3801" spans="1:32" ht="16.899999999999999" customHeight="1" x14ac:dyDescent="0.3">
      <c r="A3801" s="73" t="s">
        <v>35</v>
      </c>
      <c r="B3801" s="74" t="s">
        <v>570</v>
      </c>
      <c r="C3801" s="48" t="s">
        <v>40</v>
      </c>
      <c r="D3801" s="48">
        <v>100</v>
      </c>
      <c r="E3801" s="48">
        <v>621</v>
      </c>
      <c r="F3801" s="48" t="s">
        <v>6128</v>
      </c>
      <c r="G3801" s="48" t="s">
        <v>112</v>
      </c>
      <c r="H3801" s="75">
        <f t="shared" si="2103"/>
        <v>-0.25925925925925924</v>
      </c>
      <c r="I3801" s="74">
        <v>20</v>
      </c>
      <c r="J3801" s="74">
        <v>27</v>
      </c>
      <c r="K3801" s="48">
        <f t="shared" si="2111"/>
        <v>20</v>
      </c>
      <c r="L3801" s="48">
        <f>$L$3</f>
        <v>-4</v>
      </c>
      <c r="M3801" s="48">
        <f t="shared" si="2104"/>
        <v>16</v>
      </c>
      <c r="N3801" s="48">
        <v>13</v>
      </c>
      <c r="O3801" s="56">
        <v>1.913</v>
      </c>
      <c r="P3801" s="48" t="str">
        <f t="shared" si="2098"/>
        <v>1853 GR</v>
      </c>
      <c r="Q3801" s="76">
        <v>19</v>
      </c>
      <c r="R3801" s="76">
        <v>114</v>
      </c>
      <c r="S3801" s="49">
        <f t="shared" si="2105"/>
        <v>0.33615384615384614</v>
      </c>
      <c r="T3801" s="49">
        <f t="shared" si="2099"/>
        <v>33.615384615384613</v>
      </c>
      <c r="U3801" s="49">
        <v>129.76923076923077</v>
      </c>
      <c r="V3801" s="49">
        <f t="shared" si="2086"/>
        <v>1.2976923076923077</v>
      </c>
      <c r="W3801" s="49">
        <f>S3801*M3801</f>
        <v>5.3784615384615382</v>
      </c>
      <c r="X3801" s="90">
        <f t="shared" si="2112"/>
        <v>2</v>
      </c>
      <c r="Y3801" s="91">
        <f t="shared" si="2107"/>
        <v>3.8260000000000001</v>
      </c>
      <c r="Z3801" s="93">
        <f t="shared" si="2100"/>
        <v>7</v>
      </c>
      <c r="AA3801" s="94">
        <f t="shared" si="2108"/>
        <v>13.391</v>
      </c>
      <c r="AB3801" s="97">
        <f t="shared" si="2101"/>
        <v>9</v>
      </c>
      <c r="AC3801" s="98">
        <f t="shared" si="2109"/>
        <v>17.216999999999999</v>
      </c>
      <c r="AD3801" s="77" t="s">
        <v>3</v>
      </c>
      <c r="AE3801" s="54">
        <v>17.216999999999999</v>
      </c>
      <c r="AF3801" s="17"/>
    </row>
    <row r="3802" spans="1:32" ht="16.899999999999999" customHeight="1" x14ac:dyDescent="0.3">
      <c r="A3802" s="73" t="s">
        <v>35</v>
      </c>
      <c r="B3802" s="74" t="s">
        <v>1024</v>
      </c>
      <c r="C3802" s="48" t="s">
        <v>40</v>
      </c>
      <c r="D3802" s="48">
        <v>1000</v>
      </c>
      <c r="E3802" s="48">
        <v>621</v>
      </c>
      <c r="F3802" s="48" t="s">
        <v>6128</v>
      </c>
      <c r="G3802" s="48" t="s">
        <v>112</v>
      </c>
      <c r="H3802" s="75">
        <f t="shared" si="2103"/>
        <v>-0.16666666666666666</v>
      </c>
      <c r="I3802" s="74">
        <v>20</v>
      </c>
      <c r="J3802" s="74">
        <v>24</v>
      </c>
      <c r="K3802" s="48">
        <f t="shared" si="2111"/>
        <v>20</v>
      </c>
      <c r="L3802" s="48">
        <f>$L$3</f>
        <v>-4</v>
      </c>
      <c r="M3802" s="48">
        <f t="shared" si="2104"/>
        <v>16</v>
      </c>
      <c r="N3802" s="48">
        <v>10</v>
      </c>
      <c r="O3802" s="56">
        <v>12.27</v>
      </c>
      <c r="P3802" s="48" t="str">
        <f t="shared" si="2098"/>
        <v>3049 SL</v>
      </c>
      <c r="Q3802" s="76">
        <v>13</v>
      </c>
      <c r="R3802" s="76">
        <v>38</v>
      </c>
      <c r="S3802" s="49">
        <f t="shared" si="2105"/>
        <v>0.18384615384615383</v>
      </c>
      <c r="T3802" s="49">
        <f t="shared" si="2099"/>
        <v>183.84615384615384</v>
      </c>
      <c r="U3802" s="49">
        <v>270.42307692307691</v>
      </c>
      <c r="V3802" s="49">
        <f t="shared" si="2086"/>
        <v>0.27042307692307693</v>
      </c>
      <c r="W3802" s="49">
        <f>V3802*M3802</f>
        <v>4.3267692307692309</v>
      </c>
      <c r="X3802" s="90">
        <f>ROUND(S3802*$X$3,0)</f>
        <v>1</v>
      </c>
      <c r="Y3802" s="91">
        <f t="shared" si="2107"/>
        <v>12.27</v>
      </c>
      <c r="Z3802" s="93">
        <f t="shared" si="2100"/>
        <v>4</v>
      </c>
      <c r="AA3802" s="94">
        <f t="shared" si="2108"/>
        <v>49.08</v>
      </c>
      <c r="AB3802" s="97">
        <f t="shared" si="2101"/>
        <v>5</v>
      </c>
      <c r="AC3802" s="98">
        <f t="shared" si="2109"/>
        <v>61.349999999999994</v>
      </c>
      <c r="AD3802" s="77" t="s">
        <v>3</v>
      </c>
      <c r="AE3802" s="54">
        <v>61.349999999999994</v>
      </c>
      <c r="AF3802" s="17"/>
    </row>
    <row r="3803" spans="1:32" ht="16.899999999999999" customHeight="1" x14ac:dyDescent="0.3">
      <c r="A3803" s="73" t="s">
        <v>35</v>
      </c>
      <c r="B3803" s="74" t="s">
        <v>1637</v>
      </c>
      <c r="C3803" s="48" t="s">
        <v>1432</v>
      </c>
      <c r="D3803" s="48">
        <v>100</v>
      </c>
      <c r="E3803" s="48">
        <v>621</v>
      </c>
      <c r="F3803" s="48" t="s">
        <v>6128</v>
      </c>
      <c r="G3803" s="48" t="s">
        <v>112</v>
      </c>
      <c r="H3803" s="75">
        <f t="shared" si="2103"/>
        <v>0</v>
      </c>
      <c r="I3803" s="74">
        <v>39</v>
      </c>
      <c r="J3803" s="74">
        <v>39</v>
      </c>
      <c r="K3803" s="48">
        <f t="shared" si="2111"/>
        <v>39</v>
      </c>
      <c r="L3803" s="48">
        <f>$L$3</f>
        <v>-4</v>
      </c>
      <c r="M3803" s="48">
        <f t="shared" si="2104"/>
        <v>35</v>
      </c>
      <c r="N3803" s="48">
        <v>39</v>
      </c>
      <c r="O3803" s="56">
        <v>5.5730000000000004</v>
      </c>
      <c r="P3803" s="48" t="str">
        <f t="shared" si="2098"/>
        <v>6713 GY</v>
      </c>
      <c r="Q3803" s="76">
        <v>14</v>
      </c>
      <c r="R3803" s="76">
        <v>56</v>
      </c>
      <c r="S3803" s="49">
        <f t="shared" si="2105"/>
        <v>0.2153846153846154</v>
      </c>
      <c r="T3803" s="49">
        <f t="shared" si="2099"/>
        <v>21.53846153846154</v>
      </c>
      <c r="U3803" s="49">
        <v>129.61538461538461</v>
      </c>
      <c r="V3803" s="49">
        <f t="shared" si="2086"/>
        <v>1.2961538461538462</v>
      </c>
      <c r="W3803" s="49">
        <f>S3803*M3803</f>
        <v>7.5384615384615392</v>
      </c>
      <c r="X3803" s="90">
        <f>ROUND(S3803*$X$4,0)</f>
        <v>1</v>
      </c>
      <c r="Y3803" s="91">
        <f t="shared" si="2107"/>
        <v>5.5730000000000004</v>
      </c>
      <c r="Z3803" s="93">
        <f t="shared" si="2100"/>
        <v>9</v>
      </c>
      <c r="AA3803" s="94">
        <f t="shared" si="2108"/>
        <v>50.157000000000004</v>
      </c>
      <c r="AB3803" s="97">
        <f t="shared" si="2101"/>
        <v>10</v>
      </c>
      <c r="AC3803" s="98">
        <f t="shared" si="2109"/>
        <v>55.730000000000004</v>
      </c>
      <c r="AD3803" s="77" t="s">
        <v>3</v>
      </c>
      <c r="AE3803" s="54">
        <v>55.730000000000004</v>
      </c>
      <c r="AF3803" s="17"/>
    </row>
    <row r="3804" spans="1:32" ht="16.899999999999999" customHeight="1" x14ac:dyDescent="0.3">
      <c r="A3804" s="73" t="s">
        <v>7</v>
      </c>
      <c r="B3804" s="74" t="s">
        <v>279</v>
      </c>
      <c r="C3804" s="48" t="s">
        <v>10</v>
      </c>
      <c r="D3804" s="48">
        <v>100</v>
      </c>
      <c r="E3804" s="48">
        <v>621</v>
      </c>
      <c r="F3804" s="48" t="s">
        <v>6128</v>
      </c>
      <c r="G3804" s="48" t="s">
        <v>35</v>
      </c>
      <c r="H3804" s="75">
        <f t="shared" si="2103"/>
        <v>-0.71698113207547165</v>
      </c>
      <c r="I3804" s="74">
        <v>15</v>
      </c>
      <c r="J3804" s="74">
        <v>53</v>
      </c>
      <c r="K3804" s="48">
        <f t="shared" si="2111"/>
        <v>15</v>
      </c>
      <c r="L3804" s="48">
        <v>-4</v>
      </c>
      <c r="M3804" s="48">
        <f t="shared" si="2104"/>
        <v>11</v>
      </c>
      <c r="N3804" s="48">
        <v>38</v>
      </c>
      <c r="O3804" s="56">
        <v>20.806000000000001</v>
      </c>
      <c r="P3804" s="48" t="str">
        <f t="shared" si="2098"/>
        <v>1181C SL</v>
      </c>
      <c r="Q3804" s="76">
        <v>43</v>
      </c>
      <c r="R3804" s="76">
        <v>146</v>
      </c>
      <c r="S3804" s="49">
        <f t="shared" si="2105"/>
        <v>0.63153846153846149</v>
      </c>
      <c r="T3804" s="49">
        <f t="shared" si="2099"/>
        <v>63.153846153846146</v>
      </c>
      <c r="U3804" s="49">
        <v>246.80769230769232</v>
      </c>
      <c r="V3804" s="49">
        <f t="shared" si="2086"/>
        <v>2.4680769230769233</v>
      </c>
      <c r="W3804" s="49">
        <f>S3804*M3804</f>
        <v>6.9469230769230768</v>
      </c>
      <c r="X3804" s="90">
        <f>ROUND(S3804*$X$2,0)</f>
        <v>4</v>
      </c>
      <c r="Y3804" s="91">
        <f t="shared" si="2107"/>
        <v>83.224000000000004</v>
      </c>
      <c r="Z3804" s="93">
        <f t="shared" si="2100"/>
        <v>11</v>
      </c>
      <c r="AA3804" s="94">
        <f t="shared" si="2108"/>
        <v>228.86600000000001</v>
      </c>
      <c r="AB3804" s="97">
        <f>ROUND((S3804*$AB$2)+Z3804,0)</f>
        <v>15</v>
      </c>
      <c r="AC3804" s="98">
        <f t="shared" si="2109"/>
        <v>312.09000000000003</v>
      </c>
      <c r="AD3804" s="77" t="s">
        <v>3</v>
      </c>
      <c r="AE3804" s="54">
        <v>312.09000000000003</v>
      </c>
      <c r="AF3804" s="17"/>
    </row>
    <row r="3805" spans="1:32" ht="16.899999999999999" customHeight="1" x14ac:dyDescent="0.3">
      <c r="A3805" s="73" t="s">
        <v>35</v>
      </c>
      <c r="B3805" s="74" t="s">
        <v>512</v>
      </c>
      <c r="C3805" s="48" t="s">
        <v>40</v>
      </c>
      <c r="D3805" s="48">
        <v>100</v>
      </c>
      <c r="E3805" s="48">
        <v>4003</v>
      </c>
      <c r="F3805" s="48" t="s">
        <v>5909</v>
      </c>
      <c r="G3805" s="48" t="s">
        <v>112</v>
      </c>
      <c r="H3805" s="75">
        <f t="shared" si="2103"/>
        <v>0.4</v>
      </c>
      <c r="I3805" s="74">
        <v>49</v>
      </c>
      <c r="J3805" s="74">
        <v>35</v>
      </c>
      <c r="K3805" s="48">
        <f>J3805</f>
        <v>35</v>
      </c>
      <c r="L3805" s="48">
        <f>$L$3</f>
        <v>-4</v>
      </c>
      <c r="M3805" s="48">
        <f t="shared" si="2104"/>
        <v>31</v>
      </c>
      <c r="N3805" s="48">
        <v>12</v>
      </c>
      <c r="O3805" s="56">
        <v>3.7171799999999999</v>
      </c>
      <c r="P3805" s="48" t="str">
        <f t="shared" si="2098"/>
        <v>1850 BK</v>
      </c>
      <c r="Q3805" s="76">
        <v>14</v>
      </c>
      <c r="R3805" s="76">
        <v>84</v>
      </c>
      <c r="S3805" s="49">
        <f t="shared" si="2105"/>
        <v>0.24769230769230771</v>
      </c>
      <c r="T3805" s="49">
        <f t="shared" si="2099"/>
        <v>24.76923076923077</v>
      </c>
      <c r="U3805" s="49">
        <v>2609.7692307692305</v>
      </c>
      <c r="V3805" s="49">
        <f t="shared" si="2086"/>
        <v>26.097692307692306</v>
      </c>
      <c r="W3805" s="49">
        <f>S3805*M3805</f>
        <v>7.6784615384615389</v>
      </c>
      <c r="X3805" s="90">
        <f>ROUND(S3805*$X$4,0)</f>
        <v>1</v>
      </c>
      <c r="Y3805" s="91">
        <f t="shared" si="2107"/>
        <v>3.7171799999999999</v>
      </c>
      <c r="Z3805" s="93">
        <f t="shared" si="2100"/>
        <v>9</v>
      </c>
      <c r="AA3805" s="94">
        <f t="shared" si="2108"/>
        <v>33.454619999999998</v>
      </c>
      <c r="AB3805" s="97">
        <f>ROUND((S3805*$AB$4)+Z3805,0)</f>
        <v>10</v>
      </c>
      <c r="AC3805" s="98">
        <f t="shared" si="2109"/>
        <v>37.171799999999998</v>
      </c>
      <c r="AD3805" s="77" t="s">
        <v>3</v>
      </c>
      <c r="AE3805" s="54">
        <v>37.171799999999998</v>
      </c>
      <c r="AF3805" s="17"/>
    </row>
    <row r="3806" spans="1:32" ht="16.899999999999999" customHeight="1" x14ac:dyDescent="0.3">
      <c r="A3806" s="73" t="s">
        <v>35</v>
      </c>
      <c r="B3806" s="74" t="s">
        <v>46</v>
      </c>
      <c r="C3806" s="48" t="s">
        <v>40</v>
      </c>
      <c r="D3806" s="48">
        <v>100</v>
      </c>
      <c r="E3806" s="48">
        <v>621</v>
      </c>
      <c r="F3806" s="48" t="s">
        <v>6128</v>
      </c>
      <c r="G3806" s="48" t="s">
        <v>112</v>
      </c>
      <c r="H3806" s="75">
        <f t="shared" si="2103"/>
        <v>-0.16666666666666666</v>
      </c>
      <c r="I3806" s="74">
        <v>20</v>
      </c>
      <c r="J3806" s="74">
        <v>24</v>
      </c>
      <c r="K3806" s="48">
        <f>I3806</f>
        <v>20</v>
      </c>
      <c r="L3806" s="48">
        <f>$L$3</f>
        <v>-4</v>
      </c>
      <c r="M3806" s="48">
        <f t="shared" si="2104"/>
        <v>16</v>
      </c>
      <c r="N3806" s="48">
        <v>38</v>
      </c>
      <c r="O3806" s="56">
        <v>2.6680000000000001</v>
      </c>
      <c r="P3806" s="48" t="str">
        <f t="shared" si="2098"/>
        <v>1551 WH</v>
      </c>
      <c r="Q3806" s="76">
        <v>62</v>
      </c>
      <c r="R3806" s="76">
        <v>228</v>
      </c>
      <c r="S3806" s="49">
        <f t="shared" si="2105"/>
        <v>0.93076923076923079</v>
      </c>
      <c r="T3806" s="49">
        <f t="shared" si="2099"/>
        <v>93.07692307692308</v>
      </c>
      <c r="U3806" s="49">
        <v>620.38461538461547</v>
      </c>
      <c r="V3806" s="49">
        <f t="shared" si="2086"/>
        <v>6.2038461538461549</v>
      </c>
      <c r="W3806" s="49">
        <f>S3806*M3806</f>
        <v>14.892307692307693</v>
      </c>
      <c r="X3806" s="90">
        <f t="shared" ref="X3806:X3807" si="2113">ROUND(S3806*$X$3,0)</f>
        <v>6</v>
      </c>
      <c r="Y3806" s="91">
        <f t="shared" si="2107"/>
        <v>16.008000000000003</v>
      </c>
      <c r="Z3806" s="93">
        <f t="shared" si="2100"/>
        <v>21</v>
      </c>
      <c r="AA3806" s="94">
        <f t="shared" si="2108"/>
        <v>56.028000000000006</v>
      </c>
      <c r="AB3806" s="97">
        <f>ROUND((S3806*$AB$4)+Z3806,0)</f>
        <v>26</v>
      </c>
      <c r="AC3806" s="98">
        <f t="shared" si="2109"/>
        <v>69.368000000000009</v>
      </c>
      <c r="AD3806" s="77" t="s">
        <v>3</v>
      </c>
      <c r="AE3806" s="54">
        <v>69.368000000000009</v>
      </c>
      <c r="AF3806" s="17"/>
    </row>
    <row r="3807" spans="1:32" ht="16.899999999999999" customHeight="1" x14ac:dyDescent="0.3">
      <c r="A3807" s="73" t="s">
        <v>35</v>
      </c>
      <c r="B3807" s="74" t="s">
        <v>1536</v>
      </c>
      <c r="C3807" s="48" t="s">
        <v>40</v>
      </c>
      <c r="D3807" s="48">
        <v>1000</v>
      </c>
      <c r="E3807" s="48">
        <v>621</v>
      </c>
      <c r="F3807" s="48" t="s">
        <v>6128</v>
      </c>
      <c r="G3807" s="48" t="s">
        <v>112</v>
      </c>
      <c r="H3807" s="75">
        <f t="shared" si="2103"/>
        <v>-0.16666666666666666</v>
      </c>
      <c r="I3807" s="74">
        <v>20</v>
      </c>
      <c r="J3807" s="74">
        <v>24</v>
      </c>
      <c r="K3807" s="48">
        <f>I3807</f>
        <v>20</v>
      </c>
      <c r="L3807" s="48">
        <f>$L$3</f>
        <v>-4</v>
      </c>
      <c r="M3807" s="48">
        <f t="shared" si="2104"/>
        <v>16</v>
      </c>
      <c r="N3807" s="48">
        <v>4</v>
      </c>
      <c r="O3807" s="56">
        <v>15.03</v>
      </c>
      <c r="P3807" s="48" t="str">
        <f t="shared" si="2098"/>
        <v>3070 BK</v>
      </c>
      <c r="Q3807" s="76">
        <v>3</v>
      </c>
      <c r="R3807" s="76">
        <v>39</v>
      </c>
      <c r="S3807" s="49">
        <f t="shared" si="2105"/>
        <v>7.7307692307692299E-2</v>
      </c>
      <c r="T3807" s="49">
        <f t="shared" si="2099"/>
        <v>77.307692307692292</v>
      </c>
      <c r="U3807" s="49">
        <v>126.23076923076923</v>
      </c>
      <c r="V3807" s="49">
        <f t="shared" si="2086"/>
        <v>0.12623076923076923</v>
      </c>
      <c r="W3807" s="49">
        <f>V3807*M3807</f>
        <v>2.0196923076923077</v>
      </c>
      <c r="X3807" s="90">
        <f t="shared" si="2113"/>
        <v>0</v>
      </c>
      <c r="Y3807" s="91">
        <f t="shared" si="2107"/>
        <v>0</v>
      </c>
      <c r="Z3807" s="93">
        <f t="shared" si="2100"/>
        <v>1</v>
      </c>
      <c r="AA3807" s="94">
        <f t="shared" si="2108"/>
        <v>15.03</v>
      </c>
      <c r="AB3807" s="97">
        <f>ROUND((S3807*$AB$4)+Z3807,0)</f>
        <v>1</v>
      </c>
      <c r="AC3807" s="98">
        <f t="shared" si="2109"/>
        <v>15.03</v>
      </c>
      <c r="AD3807" s="77" t="s">
        <v>3</v>
      </c>
      <c r="AE3807" s="54">
        <v>15.03</v>
      </c>
      <c r="AF3807" s="17"/>
    </row>
    <row r="3808" spans="1:32" ht="16.899999999999999" customHeight="1" x14ac:dyDescent="0.3">
      <c r="A3808" s="73" t="s">
        <v>35</v>
      </c>
      <c r="B3808" s="74" t="s">
        <v>4547</v>
      </c>
      <c r="C3808" s="48" t="s">
        <v>464</v>
      </c>
      <c r="D3808" s="48">
        <v>100</v>
      </c>
      <c r="E3808" s="48">
        <v>4013</v>
      </c>
      <c r="F3808" s="48" t="s">
        <v>6180</v>
      </c>
      <c r="G3808" s="48" t="s">
        <v>65</v>
      </c>
      <c r="H3808" s="75">
        <f t="shared" si="2103"/>
        <v>0</v>
      </c>
      <c r="I3808" s="74">
        <v>5</v>
      </c>
      <c r="J3808" s="74">
        <v>5</v>
      </c>
      <c r="K3808" s="48">
        <f>J3808</f>
        <v>5</v>
      </c>
      <c r="L3808" s="48"/>
      <c r="M3808" s="48">
        <f t="shared" si="2104"/>
        <v>5</v>
      </c>
      <c r="N3808" s="48">
        <v>5</v>
      </c>
      <c r="O3808" s="56">
        <v>22.342569999999998</v>
      </c>
      <c r="P3808" s="48" t="str">
        <f t="shared" si="2098"/>
        <v>5856 VI</v>
      </c>
      <c r="Q3808" s="76">
        <v>37</v>
      </c>
      <c r="R3808" s="76">
        <v>160</v>
      </c>
      <c r="S3808" s="49">
        <f t="shared" si="2105"/>
        <v>0.58307692307692305</v>
      </c>
      <c r="T3808" s="49">
        <f t="shared" si="2099"/>
        <v>58.307692307692307</v>
      </c>
      <c r="U3808" s="49">
        <v>76</v>
      </c>
      <c r="V3808" s="49">
        <f t="shared" si="2086"/>
        <v>0.76</v>
      </c>
      <c r="W3808" s="49">
        <f t="shared" ref="W3808:W3812" si="2114">S3808*M3808</f>
        <v>2.9153846153846152</v>
      </c>
      <c r="X3808" s="90">
        <f>ROUND(S3808*$X$2,0)</f>
        <v>4</v>
      </c>
      <c r="Y3808" s="91">
        <f t="shared" si="2107"/>
        <v>89.370279999999994</v>
      </c>
      <c r="Z3808" s="93">
        <f t="shared" si="2100"/>
        <v>7</v>
      </c>
      <c r="AA3808" s="94">
        <f t="shared" si="2108"/>
        <v>156.39798999999999</v>
      </c>
      <c r="AB3808" s="97">
        <f>ROUND((S3808*$AB$2)+Z3808,0)</f>
        <v>11</v>
      </c>
      <c r="AC3808" s="98">
        <f t="shared" si="2109"/>
        <v>245.76826999999997</v>
      </c>
      <c r="AD3808" s="77" t="s">
        <v>5891</v>
      </c>
      <c r="AE3808" s="54">
        <v>245.76826999999997</v>
      </c>
      <c r="AF3808" s="17"/>
    </row>
    <row r="3809" spans="1:32" ht="16.899999999999999" customHeight="1" x14ac:dyDescent="0.3">
      <c r="A3809" s="73" t="s">
        <v>7</v>
      </c>
      <c r="B3809" s="74" t="s">
        <v>733</v>
      </c>
      <c r="C3809" s="48" t="s">
        <v>464</v>
      </c>
      <c r="D3809" s="48">
        <v>100</v>
      </c>
      <c r="E3809" s="48">
        <v>4013</v>
      </c>
      <c r="F3809" s="48" t="s">
        <v>6180</v>
      </c>
      <c r="G3809" s="48" t="s">
        <v>65</v>
      </c>
      <c r="H3809" s="75">
        <f t="shared" si="2103"/>
        <v>0</v>
      </c>
      <c r="I3809" s="74">
        <v>5</v>
      </c>
      <c r="J3809" s="74">
        <v>5</v>
      </c>
      <c r="K3809" s="48">
        <f>J3809</f>
        <v>5</v>
      </c>
      <c r="L3809" s="48"/>
      <c r="M3809" s="48">
        <f t="shared" si="2104"/>
        <v>5</v>
      </c>
      <c r="N3809" s="48">
        <v>2</v>
      </c>
      <c r="O3809" s="56">
        <v>17.26257</v>
      </c>
      <c r="P3809" s="48" t="str">
        <f t="shared" si="2098"/>
        <v>2845/19 GR</v>
      </c>
      <c r="Q3809" s="76">
        <v>5</v>
      </c>
      <c r="R3809" s="76">
        <v>29</v>
      </c>
      <c r="S3809" s="49">
        <f t="shared" si="2105"/>
        <v>8.7307692307692308E-2</v>
      </c>
      <c r="T3809" s="49">
        <f t="shared" si="2099"/>
        <v>8.7307692307692299</v>
      </c>
      <c r="U3809" s="49">
        <v>53.34615384615384</v>
      </c>
      <c r="V3809" s="49">
        <f t="shared" si="2086"/>
        <v>0.53346153846153843</v>
      </c>
      <c r="W3809" s="49">
        <f t="shared" si="2114"/>
        <v>0.43653846153846154</v>
      </c>
      <c r="X3809" s="90">
        <f>ROUND(S3809*$X$2,0)</f>
        <v>1</v>
      </c>
      <c r="Y3809" s="91">
        <f t="shared" si="2107"/>
        <v>17.26257</v>
      </c>
      <c r="Z3809" s="93">
        <f>ROUND((S3809*M3809)+X3809,0)</f>
        <v>1</v>
      </c>
      <c r="AA3809" s="94">
        <f t="shared" si="2108"/>
        <v>17.26257</v>
      </c>
      <c r="AB3809" s="97">
        <f>ROUND((S3809*$AB$2)+Z3809,0)</f>
        <v>2</v>
      </c>
      <c r="AC3809" s="98">
        <f t="shared" si="2109"/>
        <v>34.52514</v>
      </c>
      <c r="AD3809" s="77" t="s">
        <v>5891</v>
      </c>
      <c r="AE3809" s="54">
        <v>34.52514</v>
      </c>
      <c r="AF3809" s="17"/>
    </row>
    <row r="3810" spans="1:32" ht="12.75" customHeight="1" x14ac:dyDescent="0.3">
      <c r="A3810" s="73" t="s">
        <v>35</v>
      </c>
      <c r="B3810" s="74" t="s">
        <v>4078</v>
      </c>
      <c r="C3810" s="48" t="s">
        <v>464</v>
      </c>
      <c r="D3810" s="48">
        <v>1</v>
      </c>
      <c r="E3810" s="48">
        <v>4013</v>
      </c>
      <c r="F3810" s="48" t="s">
        <v>6180</v>
      </c>
      <c r="G3810" s="48" t="s">
        <v>112</v>
      </c>
      <c r="H3810" s="75">
        <f t="shared" si="2103"/>
        <v>0.13333333333333333</v>
      </c>
      <c r="I3810" s="74">
        <v>68</v>
      </c>
      <c r="J3810" s="74">
        <v>60</v>
      </c>
      <c r="K3810" s="48">
        <f>J3810</f>
        <v>60</v>
      </c>
      <c r="L3810" s="48">
        <f>$L$3</f>
        <v>-4</v>
      </c>
      <c r="M3810" s="48">
        <f t="shared" si="2104"/>
        <v>56</v>
      </c>
      <c r="N3810" s="48">
        <v>2421</v>
      </c>
      <c r="O3810" s="56">
        <v>0.08</v>
      </c>
      <c r="P3810" s="48" t="str">
        <f t="shared" si="2098"/>
        <v>2843/1 BK</v>
      </c>
      <c r="Q3810" s="76" t="s">
        <v>6187</v>
      </c>
      <c r="R3810" s="76" t="s">
        <v>6187</v>
      </c>
      <c r="S3810" s="49">
        <f t="shared" si="2105"/>
        <v>0</v>
      </c>
      <c r="T3810" s="49">
        <f t="shared" si="2099"/>
        <v>0</v>
      </c>
      <c r="U3810" s="49">
        <v>2.6538461538461542</v>
      </c>
      <c r="V3810" s="49">
        <f t="shared" si="2086"/>
        <v>2.6538461538461542</v>
      </c>
      <c r="W3810" s="49">
        <f t="shared" si="2114"/>
        <v>0</v>
      </c>
      <c r="X3810" s="90">
        <f>ROUND(V3810*$X$4,0)</f>
        <v>13</v>
      </c>
      <c r="Y3810" s="91">
        <f t="shared" si="2107"/>
        <v>1.04</v>
      </c>
      <c r="Z3810" s="93">
        <f>ROUND((V3810*M3810)+X3810,0)</f>
        <v>162</v>
      </c>
      <c r="AA3810" s="94">
        <f t="shared" si="2108"/>
        <v>12.96</v>
      </c>
      <c r="AB3810" s="97">
        <f>ROUND((V3810*$AB$4)+Z3810,0)</f>
        <v>175</v>
      </c>
      <c r="AC3810" s="98">
        <f t="shared" si="2109"/>
        <v>14</v>
      </c>
      <c r="AD3810" s="77" t="s">
        <v>5889</v>
      </c>
      <c r="AE3810" s="54">
        <v>14</v>
      </c>
      <c r="AF3810" s="17"/>
    </row>
    <row r="3811" spans="1:32" ht="12.75" customHeight="1" x14ac:dyDescent="0.3">
      <c r="A3811" s="73" t="s">
        <v>35</v>
      </c>
      <c r="B3811" s="74" t="s">
        <v>4666</v>
      </c>
      <c r="C3811" s="48" t="s">
        <v>464</v>
      </c>
      <c r="D3811" s="48">
        <v>1</v>
      </c>
      <c r="E3811" s="48">
        <v>4013</v>
      </c>
      <c r="F3811" s="48" t="s">
        <v>6180</v>
      </c>
      <c r="G3811" s="48" t="s">
        <v>112</v>
      </c>
      <c r="H3811" s="75">
        <f t="shared" si="2103"/>
        <v>0.55000000000000004</v>
      </c>
      <c r="I3811" s="74">
        <v>93</v>
      </c>
      <c r="J3811" s="74">
        <v>60</v>
      </c>
      <c r="K3811" s="48">
        <f>J3811</f>
        <v>60</v>
      </c>
      <c r="L3811" s="48">
        <f>$L$3</f>
        <v>-4</v>
      </c>
      <c r="M3811" s="48">
        <f t="shared" si="2104"/>
        <v>56</v>
      </c>
      <c r="N3811" s="48">
        <v>6933</v>
      </c>
      <c r="O3811" s="56">
        <v>0.12</v>
      </c>
      <c r="P3811" s="48" t="str">
        <f t="shared" si="2098"/>
        <v>5855/7 BR</v>
      </c>
      <c r="Q3811" s="76" t="s">
        <v>6187</v>
      </c>
      <c r="R3811" s="76" t="s">
        <v>6187</v>
      </c>
      <c r="S3811" s="49">
        <f t="shared" si="2105"/>
        <v>0</v>
      </c>
      <c r="T3811" s="49">
        <f t="shared" si="2099"/>
        <v>0</v>
      </c>
      <c r="U3811" s="49">
        <v>229.96153846153845</v>
      </c>
      <c r="V3811" s="49">
        <f t="shared" si="2086"/>
        <v>229.96153846153845</v>
      </c>
      <c r="W3811" s="49">
        <f t="shared" si="2114"/>
        <v>0</v>
      </c>
      <c r="X3811" s="90">
        <f>ROUND(V3811*$X$4,0)</f>
        <v>1150</v>
      </c>
      <c r="Y3811" s="91">
        <f t="shared" si="2107"/>
        <v>138</v>
      </c>
      <c r="Z3811" s="93">
        <f>ROUND((V3811*M3811)+X3811,0)</f>
        <v>14028</v>
      </c>
      <c r="AA3811" s="94">
        <f t="shared" si="2108"/>
        <v>1683.36</v>
      </c>
      <c r="AB3811" s="97">
        <f>ROUND((V3811*$AB$4)+Z3811,0)</f>
        <v>15178</v>
      </c>
      <c r="AC3811" s="98">
        <f t="shared" si="2109"/>
        <v>1821.36</v>
      </c>
      <c r="AD3811" s="77" t="s">
        <v>5889</v>
      </c>
      <c r="AE3811" s="54">
        <v>1821.36</v>
      </c>
      <c r="AF3811" s="17"/>
    </row>
    <row r="3812" spans="1:32" ht="12.75" customHeight="1" x14ac:dyDescent="0.3">
      <c r="A3812" s="73" t="s">
        <v>35</v>
      </c>
      <c r="B3812" s="74" t="s">
        <v>2433</v>
      </c>
      <c r="C3812" s="48" t="s">
        <v>10</v>
      </c>
      <c r="D3812" s="48">
        <v>100</v>
      </c>
      <c r="E3812" s="48">
        <v>2834</v>
      </c>
      <c r="F3812" s="48" t="s">
        <v>6126</v>
      </c>
      <c r="G3812" s="48">
        <v>2</v>
      </c>
      <c r="H3812" s="75">
        <f t="shared" ref="H3812" si="2115">(I3812-J3812)/J3812</f>
        <v>0</v>
      </c>
      <c r="I3812" s="74">
        <v>25</v>
      </c>
      <c r="J3812" s="74">
        <f>I3812</f>
        <v>25</v>
      </c>
      <c r="K3812" s="48">
        <f>I3812</f>
        <v>25</v>
      </c>
      <c r="L3812" s="48"/>
      <c r="M3812" s="48">
        <f t="shared" ref="M3812" si="2116">K3812+L3812</f>
        <v>25</v>
      </c>
      <c r="N3812" s="48">
        <v>0</v>
      </c>
      <c r="O3812" s="56">
        <v>59.129860000000001</v>
      </c>
      <c r="P3812" s="48" t="str">
        <f t="shared" si="2098"/>
        <v>2219C SL</v>
      </c>
      <c r="Q3812" s="76">
        <v>4</v>
      </c>
      <c r="R3812" s="76">
        <v>4</v>
      </c>
      <c r="S3812" s="49">
        <f t="shared" ref="S3812" si="2117">((Q3812/65*0.7)+(R3812/260*0.3))</f>
        <v>4.7692307692307694E-2</v>
      </c>
      <c r="T3812" s="49">
        <f t="shared" si="2099"/>
        <v>4.7692307692307692</v>
      </c>
      <c r="U3812" s="49">
        <v>10.73076923076923</v>
      </c>
      <c r="V3812" s="49">
        <f t="shared" si="2086"/>
        <v>0.1073076923076923</v>
      </c>
      <c r="W3812" s="49">
        <f t="shared" si="2114"/>
        <v>1.1923076923076923</v>
      </c>
      <c r="X3812" s="90">
        <f>ROUND(S3812*$X$4,0)</f>
        <v>0</v>
      </c>
      <c r="Y3812" s="91">
        <f t="shared" ref="Y3812" si="2118">X3812*O3812</f>
        <v>0</v>
      </c>
      <c r="Z3812" s="93">
        <f>ROUND((S3812*M3812)+X3812,0)</f>
        <v>1</v>
      </c>
      <c r="AA3812" s="94">
        <f t="shared" ref="AA3812" si="2119">Z3812*O3812</f>
        <v>59.129860000000001</v>
      </c>
      <c r="AB3812" s="97">
        <f>ROUND((S3812*$AB$4)+Z3812,0)</f>
        <v>1</v>
      </c>
      <c r="AC3812" s="98">
        <f t="shared" ref="AC3812" si="2120">AB3812*O3812</f>
        <v>59.129860000000001</v>
      </c>
      <c r="AD3812" s="77" t="s">
        <v>3</v>
      </c>
      <c r="AE3812" s="54">
        <v>59.129860000000001</v>
      </c>
      <c r="AF3812" s="17"/>
    </row>
    <row r="3813" spans="1:32" ht="16.899999999999999" customHeight="1" x14ac:dyDescent="0.3">
      <c r="A3813" s="73" t="s">
        <v>7</v>
      </c>
      <c r="B3813" s="74" t="s">
        <v>5327</v>
      </c>
      <c r="C3813" s="48" t="s">
        <v>10</v>
      </c>
      <c r="D3813" s="48">
        <v>100</v>
      </c>
      <c r="E3813" s="48">
        <v>2834</v>
      </c>
      <c r="F3813" s="48" t="s">
        <v>6126</v>
      </c>
      <c r="G3813" s="48">
        <v>2</v>
      </c>
      <c r="H3813" s="75">
        <f t="shared" ref="H3813:H3852" si="2121">(I3813-J3813)/J3813</f>
        <v>0</v>
      </c>
      <c r="I3813" s="74">
        <v>40</v>
      </c>
      <c r="J3813" s="74">
        <f>I3813</f>
        <v>40</v>
      </c>
      <c r="K3813" s="48">
        <f>I3813</f>
        <v>40</v>
      </c>
      <c r="L3813" s="48"/>
      <c r="M3813" s="48">
        <f t="shared" ref="M3813:M3852" si="2122">K3813+L3813</f>
        <v>40</v>
      </c>
      <c r="N3813" s="48">
        <v>0</v>
      </c>
      <c r="O3813" s="56">
        <v>38.55997</v>
      </c>
      <c r="P3813" s="48" t="str">
        <f t="shared" si="2098"/>
        <v>3246 SL</v>
      </c>
      <c r="Q3813" s="76">
        <v>3</v>
      </c>
      <c r="R3813" s="76">
        <v>17</v>
      </c>
      <c r="S3813" s="49">
        <f t="shared" ref="S3813:S3852" si="2123">((Q3813/65*0.7)+(R3813/260*0.3))</f>
        <v>5.1923076923076919E-2</v>
      </c>
      <c r="T3813" s="49">
        <f t="shared" si="2099"/>
        <v>5.1923076923076916</v>
      </c>
      <c r="U3813" s="49">
        <v>31.153846153846153</v>
      </c>
      <c r="V3813" s="49">
        <f t="shared" si="2086"/>
        <v>0.31153846153846154</v>
      </c>
      <c r="W3813" s="49">
        <f t="shared" ref="W3813:W3828" si="2124">S3813*M3813</f>
        <v>2.0769230769230766</v>
      </c>
      <c r="X3813" s="90">
        <f>ROUND(S3813*$X$4,0)</f>
        <v>0</v>
      </c>
      <c r="Y3813" s="91">
        <f t="shared" ref="Y3813:Y3852" si="2125">X3813*O3813</f>
        <v>0</v>
      </c>
      <c r="Z3813" s="93">
        <f t="shared" ref="Z3813:Z3815" si="2126">ROUND((S3813*M3813)+X3813,0)</f>
        <v>2</v>
      </c>
      <c r="AA3813" s="94">
        <f t="shared" ref="AA3813:AA3852" si="2127">Z3813*O3813</f>
        <v>77.11994</v>
      </c>
      <c r="AB3813" s="97">
        <f>ROUND((S3813*$AB$4)+Z3813,0)</f>
        <v>2</v>
      </c>
      <c r="AC3813" s="98">
        <f t="shared" ref="AC3813:AC3852" si="2128">AB3813*O3813</f>
        <v>77.11994</v>
      </c>
      <c r="AD3813" s="77" t="s">
        <v>3</v>
      </c>
      <c r="AE3813" s="54">
        <v>77.11994</v>
      </c>
      <c r="AF3813" s="17"/>
    </row>
    <row r="3814" spans="1:32" ht="16.899999999999999" customHeight="1" x14ac:dyDescent="0.3">
      <c r="A3814" s="73" t="s">
        <v>35</v>
      </c>
      <c r="B3814" s="74" t="s">
        <v>1515</v>
      </c>
      <c r="C3814" s="48" t="s">
        <v>40</v>
      </c>
      <c r="D3814" s="48">
        <v>100</v>
      </c>
      <c r="E3814" s="48">
        <v>621</v>
      </c>
      <c r="F3814" s="48" t="s">
        <v>6128</v>
      </c>
      <c r="G3814" s="48" t="s">
        <v>112</v>
      </c>
      <c r="H3814" s="75">
        <f t="shared" si="2121"/>
        <v>-0.25925925925925924</v>
      </c>
      <c r="I3814" s="74">
        <v>20</v>
      </c>
      <c r="J3814" s="74">
        <v>27</v>
      </c>
      <c r="K3814" s="48">
        <f>I3814</f>
        <v>20</v>
      </c>
      <c r="L3814" s="48">
        <f>$L$3</f>
        <v>-4</v>
      </c>
      <c r="M3814" s="48">
        <f t="shared" si="2122"/>
        <v>16</v>
      </c>
      <c r="N3814" s="48">
        <v>8</v>
      </c>
      <c r="O3814" s="56">
        <v>1.8979999999999999</v>
      </c>
      <c r="P3814" s="48" t="str">
        <f t="shared" si="2098"/>
        <v>1853 BL</v>
      </c>
      <c r="Q3814" s="76">
        <v>32</v>
      </c>
      <c r="R3814" s="76">
        <v>130</v>
      </c>
      <c r="S3814" s="49">
        <f t="shared" si="2123"/>
        <v>0.49461538461538457</v>
      </c>
      <c r="T3814" s="49">
        <f t="shared" si="2099"/>
        <v>49.46153846153846</v>
      </c>
      <c r="U3814" s="49">
        <v>416.38461538461536</v>
      </c>
      <c r="V3814" s="49">
        <f t="shared" si="2086"/>
        <v>4.163846153846154</v>
      </c>
      <c r="W3814" s="49">
        <f t="shared" si="2124"/>
        <v>7.9138461538461531</v>
      </c>
      <c r="X3814" s="90">
        <f>ROUND(S3814*$X$3,0)</f>
        <v>3</v>
      </c>
      <c r="Y3814" s="91">
        <f t="shared" si="2125"/>
        <v>5.694</v>
      </c>
      <c r="Z3814" s="93">
        <f t="shared" si="2126"/>
        <v>11</v>
      </c>
      <c r="AA3814" s="94">
        <f t="shared" si="2127"/>
        <v>20.878</v>
      </c>
      <c r="AB3814" s="97">
        <f>ROUND((S3814*$AB$4)+Z3814,0)</f>
        <v>13</v>
      </c>
      <c r="AC3814" s="98">
        <f t="shared" si="2128"/>
        <v>24.673999999999999</v>
      </c>
      <c r="AD3814" s="77" t="s">
        <v>6117</v>
      </c>
      <c r="AE3814" s="54">
        <v>24.673999999999999</v>
      </c>
      <c r="AF3814" s="17"/>
    </row>
    <row r="3815" spans="1:32" ht="16.899999999999999" customHeight="1" x14ac:dyDescent="0.3">
      <c r="A3815" s="73" t="s">
        <v>35</v>
      </c>
      <c r="B3815" s="74" t="s">
        <v>4064</v>
      </c>
      <c r="C3815" s="48" t="s">
        <v>1797</v>
      </c>
      <c r="D3815" s="48">
        <v>50</v>
      </c>
      <c r="E3815" s="48">
        <v>4445</v>
      </c>
      <c r="F3815" s="48" t="s">
        <v>5912</v>
      </c>
      <c r="G3815" s="48" t="s">
        <v>122</v>
      </c>
      <c r="H3815" s="75">
        <f t="shared" si="2121"/>
        <v>2.9</v>
      </c>
      <c r="I3815" s="74">
        <v>234</v>
      </c>
      <c r="J3815" s="74">
        <v>60</v>
      </c>
      <c r="K3815" s="48">
        <f>J3815</f>
        <v>60</v>
      </c>
      <c r="L3815" s="48">
        <f>$L$3</f>
        <v>-4</v>
      </c>
      <c r="M3815" s="48">
        <f t="shared" si="2122"/>
        <v>56</v>
      </c>
      <c r="N3815" s="48">
        <v>9</v>
      </c>
      <c r="O3815" s="56">
        <v>102.655</v>
      </c>
      <c r="P3815" s="48" t="str">
        <f t="shared" si="2098"/>
        <v>F50010 NA</v>
      </c>
      <c r="Q3815" s="76">
        <v>0</v>
      </c>
      <c r="R3815" s="76">
        <v>15</v>
      </c>
      <c r="S3815" s="49">
        <f t="shared" si="2123"/>
        <v>1.7307692307692309E-2</v>
      </c>
      <c r="T3815" s="49">
        <f t="shared" si="2099"/>
        <v>0.86538461538461542</v>
      </c>
      <c r="U3815" s="49">
        <v>0.86538461538461542</v>
      </c>
      <c r="V3815" s="49">
        <f t="shared" si="2086"/>
        <v>1.7307692307692309E-2</v>
      </c>
      <c r="W3815" s="49">
        <f t="shared" si="2124"/>
        <v>0.96923076923076934</v>
      </c>
      <c r="X3815" s="90">
        <f t="shared" ref="X3815:X3816" si="2129">ROUND(S3815*$X$4,0)</f>
        <v>0</v>
      </c>
      <c r="Y3815" s="91">
        <f t="shared" si="2125"/>
        <v>0</v>
      </c>
      <c r="Z3815" s="93">
        <f t="shared" si="2126"/>
        <v>1</v>
      </c>
      <c r="AA3815" s="94">
        <f t="shared" si="2127"/>
        <v>102.655</v>
      </c>
      <c r="AB3815" s="97">
        <f>ROUND((S3815*$AB$4)+Z3815,0)</f>
        <v>1</v>
      </c>
      <c r="AC3815" s="98">
        <f t="shared" si="2128"/>
        <v>102.655</v>
      </c>
      <c r="AD3815" s="77" t="s">
        <v>3</v>
      </c>
      <c r="AE3815" s="54">
        <v>102.655</v>
      </c>
      <c r="AF3815" s="17"/>
    </row>
    <row r="3816" spans="1:32" ht="16.899999999999999" customHeight="1" x14ac:dyDescent="0.3">
      <c r="A3816" s="73" t="s">
        <v>7</v>
      </c>
      <c r="B3816" s="74" t="s">
        <v>251</v>
      </c>
      <c r="C3816" s="48" t="s">
        <v>10</v>
      </c>
      <c r="D3816" s="48">
        <v>100</v>
      </c>
      <c r="E3816" s="48">
        <v>621</v>
      </c>
      <c r="F3816" s="48" t="s">
        <v>6128</v>
      </c>
      <c r="G3816" s="48" t="s">
        <v>35</v>
      </c>
      <c r="H3816" s="75">
        <f t="shared" si="2121"/>
        <v>-0.45205479452054792</v>
      </c>
      <c r="I3816" s="74">
        <v>40</v>
      </c>
      <c r="J3816" s="74">
        <v>73</v>
      </c>
      <c r="K3816" s="48">
        <f>I3816</f>
        <v>40</v>
      </c>
      <c r="L3816" s="48">
        <v>-4</v>
      </c>
      <c r="M3816" s="48">
        <f t="shared" si="2122"/>
        <v>36</v>
      </c>
      <c r="N3816" s="48">
        <v>9</v>
      </c>
      <c r="O3816" s="56">
        <v>69.991</v>
      </c>
      <c r="P3816" s="48" t="str">
        <f t="shared" si="2098"/>
        <v>1299/25C SL</v>
      </c>
      <c r="Q3816" s="76">
        <v>0</v>
      </c>
      <c r="R3816" s="76">
        <v>24</v>
      </c>
      <c r="S3816" s="49">
        <f t="shared" si="2123"/>
        <v>2.7692307692307693E-2</v>
      </c>
      <c r="T3816" s="49">
        <f t="shared" si="2099"/>
        <v>2.7692307692307692</v>
      </c>
      <c r="U3816" s="49">
        <v>152.00000000000003</v>
      </c>
      <c r="V3816" s="49">
        <f t="shared" si="2086"/>
        <v>1.5200000000000002</v>
      </c>
      <c r="W3816" s="49">
        <f t="shared" si="2124"/>
        <v>0.99692307692307691</v>
      </c>
      <c r="X3816" s="90">
        <f t="shared" si="2129"/>
        <v>0</v>
      </c>
      <c r="Y3816" s="91">
        <f t="shared" si="2125"/>
        <v>0</v>
      </c>
      <c r="Z3816" s="93">
        <f t="shared" ref="Z3816:Z3852" si="2130">ROUND((S3816*M3816)+X3816,0)</f>
        <v>1</v>
      </c>
      <c r="AA3816" s="94">
        <f t="shared" si="2127"/>
        <v>69.991</v>
      </c>
      <c r="AB3816" s="97">
        <f>ROUND((S3816*$AB$4)+Z3816,0)</f>
        <v>1</v>
      </c>
      <c r="AC3816" s="98">
        <f t="shared" si="2128"/>
        <v>69.991</v>
      </c>
      <c r="AD3816" s="77" t="s">
        <v>3</v>
      </c>
      <c r="AE3816" s="54">
        <v>69.991</v>
      </c>
      <c r="AF3816" s="17"/>
    </row>
    <row r="3817" spans="1:32" ht="16.899999999999999" customHeight="1" x14ac:dyDescent="0.3">
      <c r="A3817" s="73" t="s">
        <v>7</v>
      </c>
      <c r="B3817" s="74" t="s">
        <v>4770</v>
      </c>
      <c r="C3817" s="48" t="s">
        <v>3403</v>
      </c>
      <c r="D3817" s="48">
        <v>100</v>
      </c>
      <c r="E3817" s="48">
        <v>4003</v>
      </c>
      <c r="F3817" s="48" t="s">
        <v>5909</v>
      </c>
      <c r="G3817" s="48" t="s">
        <v>65</v>
      </c>
      <c r="H3817" s="75">
        <f t="shared" si="2121"/>
        <v>0</v>
      </c>
      <c r="I3817" s="74">
        <v>5</v>
      </c>
      <c r="J3817" s="74">
        <v>5</v>
      </c>
      <c r="K3817" s="48">
        <f>J3817</f>
        <v>5</v>
      </c>
      <c r="L3817" s="48"/>
      <c r="M3817" s="48">
        <f t="shared" si="2122"/>
        <v>5</v>
      </c>
      <c r="N3817" s="48">
        <v>3</v>
      </c>
      <c r="O3817" s="56">
        <v>32.546950000000002</v>
      </c>
      <c r="P3817" s="48" t="str">
        <f t="shared" si="2098"/>
        <v>79010 SL</v>
      </c>
      <c r="Q3817" s="76">
        <v>34</v>
      </c>
      <c r="R3817" s="76">
        <v>122</v>
      </c>
      <c r="S3817" s="49">
        <f t="shared" si="2123"/>
        <v>0.50692307692307692</v>
      </c>
      <c r="T3817" s="49">
        <f t="shared" si="2099"/>
        <v>50.692307692307693</v>
      </c>
      <c r="U3817" s="49">
        <v>261.46153846153845</v>
      </c>
      <c r="V3817" s="49">
        <f t="shared" si="2086"/>
        <v>2.6146153846153846</v>
      </c>
      <c r="W3817" s="49">
        <f t="shared" si="2124"/>
        <v>2.5346153846153845</v>
      </c>
      <c r="X3817" s="90">
        <f>ROUND(S3817*$X$2,0)</f>
        <v>4</v>
      </c>
      <c r="Y3817" s="91">
        <f t="shared" si="2125"/>
        <v>130.18780000000001</v>
      </c>
      <c r="Z3817" s="93">
        <f t="shared" si="2130"/>
        <v>7</v>
      </c>
      <c r="AA3817" s="94">
        <f t="shared" si="2127"/>
        <v>227.82865000000001</v>
      </c>
      <c r="AB3817" s="97">
        <f>ROUND((S3817*$AB$2)+Z3817,0)</f>
        <v>11</v>
      </c>
      <c r="AC3817" s="98">
        <f t="shared" si="2128"/>
        <v>358.01645000000002</v>
      </c>
      <c r="AD3817" s="77" t="s">
        <v>5891</v>
      </c>
      <c r="AE3817" s="54">
        <v>358.01645000000002</v>
      </c>
      <c r="AF3817" s="17"/>
    </row>
    <row r="3818" spans="1:32" ht="16.899999999999999" customHeight="1" x14ac:dyDescent="0.3">
      <c r="A3818" s="73" t="s">
        <v>7</v>
      </c>
      <c r="B3818" s="74" t="s">
        <v>584</v>
      </c>
      <c r="C3818" s="48" t="s">
        <v>10</v>
      </c>
      <c r="D3818" s="48">
        <v>500</v>
      </c>
      <c r="E3818" s="48">
        <v>2834</v>
      </c>
      <c r="F3818" s="48" t="s">
        <v>6126</v>
      </c>
      <c r="G3818" s="48">
        <v>2</v>
      </c>
      <c r="H3818" s="75">
        <f t="shared" si="2121"/>
        <v>0</v>
      </c>
      <c r="I3818" s="74">
        <v>20</v>
      </c>
      <c r="J3818" s="74">
        <f>I3818</f>
        <v>20</v>
      </c>
      <c r="K3818" s="48">
        <f>I3818</f>
        <v>20</v>
      </c>
      <c r="L3818" s="48"/>
      <c r="M3818" s="48">
        <f t="shared" si="2122"/>
        <v>20</v>
      </c>
      <c r="N3818" s="48">
        <v>1</v>
      </c>
      <c r="O3818" s="56">
        <v>105.49224</v>
      </c>
      <c r="P3818" s="48" t="str">
        <f t="shared" si="2098"/>
        <v>1896/6C SL</v>
      </c>
      <c r="Q3818" s="76">
        <v>10</v>
      </c>
      <c r="R3818" s="76">
        <v>41</v>
      </c>
      <c r="S3818" s="49">
        <f t="shared" si="2123"/>
        <v>0.155</v>
      </c>
      <c r="T3818" s="49">
        <f t="shared" si="2099"/>
        <v>77.5</v>
      </c>
      <c r="U3818" s="49">
        <v>803.92307692307691</v>
      </c>
      <c r="V3818" s="49">
        <f t="shared" si="2086"/>
        <v>1.6078461538461537</v>
      </c>
      <c r="W3818" s="49">
        <f t="shared" si="2124"/>
        <v>3.1</v>
      </c>
      <c r="X3818" s="90">
        <f t="shared" ref="X3818:X3819" si="2131">ROUND(S3818*$X$3,0)</f>
        <v>1</v>
      </c>
      <c r="Y3818" s="91">
        <f t="shared" si="2125"/>
        <v>105.49224</v>
      </c>
      <c r="Z3818" s="93">
        <f t="shared" si="2130"/>
        <v>4</v>
      </c>
      <c r="AA3818" s="94">
        <f t="shared" si="2127"/>
        <v>421.96895999999998</v>
      </c>
      <c r="AB3818" s="97">
        <f t="shared" ref="AB3818:AB3831" si="2132">ROUND((S3818*$AB$4)+Z3818,0)</f>
        <v>5</v>
      </c>
      <c r="AC3818" s="98">
        <f t="shared" si="2128"/>
        <v>527.46119999999996</v>
      </c>
      <c r="AD3818" s="77" t="s">
        <v>3</v>
      </c>
      <c r="AE3818" s="54">
        <v>527.46119999999996</v>
      </c>
      <c r="AF3818" s="17"/>
    </row>
    <row r="3819" spans="1:32" ht="16.899999999999999" customHeight="1" x14ac:dyDescent="0.3">
      <c r="A3819" s="73" t="s">
        <v>35</v>
      </c>
      <c r="B3819" s="74" t="s">
        <v>4494</v>
      </c>
      <c r="C3819" s="48" t="s">
        <v>40</v>
      </c>
      <c r="D3819" s="48">
        <v>500</v>
      </c>
      <c r="E3819" s="48">
        <v>621</v>
      </c>
      <c r="F3819" s="48" t="s">
        <v>6128</v>
      </c>
      <c r="G3819" s="48" t="s">
        <v>35</v>
      </c>
      <c r="H3819" s="75">
        <f t="shared" si="2121"/>
        <v>-0.58333333333333337</v>
      </c>
      <c r="I3819" s="74">
        <v>20</v>
      </c>
      <c r="J3819" s="74">
        <v>48</v>
      </c>
      <c r="K3819" s="48">
        <f>I3819</f>
        <v>20</v>
      </c>
      <c r="L3819" s="48">
        <f>$L$3</f>
        <v>-4</v>
      </c>
      <c r="M3819" s="48">
        <f t="shared" si="2122"/>
        <v>16</v>
      </c>
      <c r="N3819" s="48">
        <v>8</v>
      </c>
      <c r="O3819" s="56">
        <v>37.414999999999999</v>
      </c>
      <c r="P3819" s="48" t="str">
        <f t="shared" si="2098"/>
        <v>461816 BL</v>
      </c>
      <c r="Q3819" s="76">
        <v>5</v>
      </c>
      <c r="R3819" s="76">
        <v>29</v>
      </c>
      <c r="S3819" s="49">
        <f t="shared" si="2123"/>
        <v>8.7307692307692308E-2</v>
      </c>
      <c r="T3819" s="49">
        <f t="shared" si="2099"/>
        <v>43.653846153846153</v>
      </c>
      <c r="U3819" s="49">
        <v>124.07692307692307</v>
      </c>
      <c r="V3819" s="49">
        <f t="shared" si="2086"/>
        <v>0.24815384615384614</v>
      </c>
      <c r="W3819" s="49">
        <f t="shared" si="2124"/>
        <v>1.3969230769230769</v>
      </c>
      <c r="X3819" s="90">
        <f t="shared" si="2131"/>
        <v>1</v>
      </c>
      <c r="Y3819" s="91">
        <f t="shared" si="2125"/>
        <v>37.414999999999999</v>
      </c>
      <c r="Z3819" s="93">
        <f t="shared" si="2130"/>
        <v>2</v>
      </c>
      <c r="AA3819" s="94">
        <f t="shared" si="2127"/>
        <v>74.83</v>
      </c>
      <c r="AB3819" s="97">
        <f t="shared" si="2132"/>
        <v>2</v>
      </c>
      <c r="AC3819" s="98">
        <f t="shared" si="2128"/>
        <v>74.83</v>
      </c>
      <c r="AD3819" s="77" t="s">
        <v>5890</v>
      </c>
      <c r="AE3819" s="54">
        <v>74.83</v>
      </c>
      <c r="AF3819" s="17"/>
    </row>
    <row r="3820" spans="1:32" ht="16.899999999999999" customHeight="1" x14ac:dyDescent="0.3">
      <c r="A3820" s="73" t="s">
        <v>35</v>
      </c>
      <c r="B3820" s="74" t="s">
        <v>3245</v>
      </c>
      <c r="C3820" s="48" t="s">
        <v>1432</v>
      </c>
      <c r="D3820" s="48">
        <v>100</v>
      </c>
      <c r="E3820" s="48">
        <v>621</v>
      </c>
      <c r="F3820" s="48" t="s">
        <v>6128</v>
      </c>
      <c r="G3820" s="48" t="s">
        <v>35</v>
      </c>
      <c r="H3820" s="75">
        <f t="shared" si="2121"/>
        <v>2.564102564102564E-2</v>
      </c>
      <c r="I3820" s="74">
        <v>40</v>
      </c>
      <c r="J3820" s="74">
        <v>39</v>
      </c>
      <c r="K3820" s="48">
        <f>J3820</f>
        <v>39</v>
      </c>
      <c r="L3820" s="48">
        <f>$L$3</f>
        <v>-4</v>
      </c>
      <c r="M3820" s="48">
        <f t="shared" si="2122"/>
        <v>35</v>
      </c>
      <c r="N3820" s="48">
        <v>117</v>
      </c>
      <c r="O3820" s="56">
        <v>6.55</v>
      </c>
      <c r="P3820" s="48" t="str">
        <f t="shared" si="2098"/>
        <v>6711 BL</v>
      </c>
      <c r="Q3820" s="76">
        <v>11</v>
      </c>
      <c r="R3820" s="76">
        <v>107</v>
      </c>
      <c r="S3820" s="49">
        <f t="shared" si="2123"/>
        <v>0.24192307692307691</v>
      </c>
      <c r="T3820" s="49">
        <f t="shared" si="2099"/>
        <v>24.19230769230769</v>
      </c>
      <c r="U3820" s="49">
        <v>963.80769230769238</v>
      </c>
      <c r="V3820" s="49">
        <f t="shared" si="2086"/>
        <v>9.6380769230769232</v>
      </c>
      <c r="W3820" s="49">
        <f t="shared" si="2124"/>
        <v>8.467307692307692</v>
      </c>
      <c r="X3820" s="90">
        <f t="shared" ref="X3820:X3821" si="2133">ROUND(S3820*$X$4,0)</f>
        <v>1</v>
      </c>
      <c r="Y3820" s="91">
        <f t="shared" si="2125"/>
        <v>6.55</v>
      </c>
      <c r="Z3820" s="93">
        <f t="shared" si="2130"/>
        <v>9</v>
      </c>
      <c r="AA3820" s="94">
        <f t="shared" si="2127"/>
        <v>58.949999999999996</v>
      </c>
      <c r="AB3820" s="97">
        <f t="shared" si="2132"/>
        <v>10</v>
      </c>
      <c r="AC3820" s="98">
        <f t="shared" si="2128"/>
        <v>65.5</v>
      </c>
      <c r="AD3820" s="77" t="s">
        <v>3</v>
      </c>
      <c r="AE3820" s="54">
        <v>65.5</v>
      </c>
      <c r="AF3820" s="17"/>
    </row>
    <row r="3821" spans="1:32" ht="16.899999999999999" customHeight="1" x14ac:dyDescent="0.3">
      <c r="A3821" s="73" t="s">
        <v>7</v>
      </c>
      <c r="B3821" s="74" t="s">
        <v>1924</v>
      </c>
      <c r="C3821" s="48" t="s">
        <v>40</v>
      </c>
      <c r="D3821" s="48">
        <v>100</v>
      </c>
      <c r="E3821" s="48">
        <v>621</v>
      </c>
      <c r="F3821" s="48" t="s">
        <v>6128</v>
      </c>
      <c r="G3821" s="48" t="s">
        <v>112</v>
      </c>
      <c r="H3821" s="75">
        <f t="shared" si="2121"/>
        <v>3.7037037037037035E-2</v>
      </c>
      <c r="I3821" s="74">
        <v>28</v>
      </c>
      <c r="J3821" s="74">
        <v>27</v>
      </c>
      <c r="K3821" s="48">
        <f>J3821</f>
        <v>27</v>
      </c>
      <c r="L3821" s="48">
        <f>$L$3</f>
        <v>-4</v>
      </c>
      <c r="M3821" s="48">
        <f t="shared" si="2122"/>
        <v>23</v>
      </c>
      <c r="N3821" s="48">
        <v>63</v>
      </c>
      <c r="O3821" s="56">
        <v>2.1579999999999999</v>
      </c>
      <c r="P3821" s="48" t="str">
        <f t="shared" si="2098"/>
        <v>1855 RD</v>
      </c>
      <c r="Q3821" s="76">
        <v>84</v>
      </c>
      <c r="R3821" s="76">
        <v>305</v>
      </c>
      <c r="S3821" s="49">
        <f t="shared" si="2123"/>
        <v>1.2565384615384616</v>
      </c>
      <c r="T3821" s="49">
        <f t="shared" si="2099"/>
        <v>125.65384615384616</v>
      </c>
      <c r="U3821" s="49">
        <v>345.65384615384619</v>
      </c>
      <c r="V3821" s="49">
        <f t="shared" si="2086"/>
        <v>3.4565384615384618</v>
      </c>
      <c r="W3821" s="49">
        <f t="shared" si="2124"/>
        <v>28.900384615384617</v>
      </c>
      <c r="X3821" s="90">
        <f t="shared" si="2133"/>
        <v>6</v>
      </c>
      <c r="Y3821" s="91">
        <f t="shared" si="2125"/>
        <v>12.948</v>
      </c>
      <c r="Z3821" s="93">
        <f t="shared" si="2130"/>
        <v>35</v>
      </c>
      <c r="AA3821" s="94">
        <f t="shared" si="2127"/>
        <v>75.53</v>
      </c>
      <c r="AB3821" s="97">
        <f t="shared" si="2132"/>
        <v>41</v>
      </c>
      <c r="AC3821" s="98">
        <f t="shared" si="2128"/>
        <v>88.477999999999994</v>
      </c>
      <c r="AD3821" s="77" t="s">
        <v>6117</v>
      </c>
      <c r="AE3821" s="54">
        <v>88.477999999999994</v>
      </c>
      <c r="AF3821" s="17"/>
    </row>
    <row r="3822" spans="1:32" ht="16.899999999999999" customHeight="1" x14ac:dyDescent="0.3">
      <c r="A3822" s="73" t="s">
        <v>7</v>
      </c>
      <c r="B3822" s="74" t="s">
        <v>2499</v>
      </c>
      <c r="C3822" s="48" t="s">
        <v>34</v>
      </c>
      <c r="D3822" s="48">
        <v>100</v>
      </c>
      <c r="E3822" s="48">
        <v>1202</v>
      </c>
      <c r="F3822" s="48" t="s">
        <v>6130</v>
      </c>
      <c r="G3822" s="48" t="s">
        <v>35</v>
      </c>
      <c r="H3822" s="75">
        <f t="shared" si="2121"/>
        <v>0</v>
      </c>
      <c r="I3822" s="74">
        <v>24</v>
      </c>
      <c r="J3822" s="74">
        <v>24</v>
      </c>
      <c r="K3822" s="48">
        <f>I3822</f>
        <v>24</v>
      </c>
      <c r="L3822" s="48">
        <f>$L$3</f>
        <v>-4</v>
      </c>
      <c r="M3822" s="48">
        <f t="shared" si="2122"/>
        <v>20</v>
      </c>
      <c r="N3822" s="48">
        <v>5</v>
      </c>
      <c r="O3822" s="56">
        <v>55.42</v>
      </c>
      <c r="P3822" s="48" t="str">
        <f t="shared" si="2098"/>
        <v>PF2003/8 NA</v>
      </c>
      <c r="Q3822" s="76">
        <v>15</v>
      </c>
      <c r="R3822" s="76">
        <v>51</v>
      </c>
      <c r="S3822" s="49">
        <f t="shared" si="2123"/>
        <v>0.2203846153846154</v>
      </c>
      <c r="T3822" s="49">
        <f t="shared" si="2099"/>
        <v>22.03846153846154</v>
      </c>
      <c r="U3822" s="49">
        <v>24.53846153846154</v>
      </c>
      <c r="V3822" s="49">
        <f t="shared" si="2086"/>
        <v>0.2453846153846154</v>
      </c>
      <c r="W3822" s="49">
        <f t="shared" si="2124"/>
        <v>4.407692307692308</v>
      </c>
      <c r="X3822" s="90">
        <f>ROUND(S3822*$X$3,0)</f>
        <v>1</v>
      </c>
      <c r="Y3822" s="91">
        <f t="shared" si="2125"/>
        <v>55.42</v>
      </c>
      <c r="Z3822" s="93">
        <f t="shared" si="2130"/>
        <v>5</v>
      </c>
      <c r="AA3822" s="94">
        <f t="shared" si="2127"/>
        <v>277.10000000000002</v>
      </c>
      <c r="AB3822" s="97">
        <f t="shared" si="2132"/>
        <v>6</v>
      </c>
      <c r="AC3822" s="98">
        <f t="shared" si="2128"/>
        <v>332.52</v>
      </c>
      <c r="AD3822" s="77" t="s">
        <v>3</v>
      </c>
      <c r="AE3822" s="54">
        <v>332.52</v>
      </c>
      <c r="AF3822" s="17"/>
    </row>
    <row r="3823" spans="1:32" ht="16.899999999999999" customHeight="1" x14ac:dyDescent="0.3">
      <c r="A3823" s="73" t="s">
        <v>7</v>
      </c>
      <c r="B3823" s="74" t="s">
        <v>451</v>
      </c>
      <c r="C3823" s="48" t="s">
        <v>10</v>
      </c>
      <c r="D3823" s="48">
        <v>500</v>
      </c>
      <c r="E3823" s="48">
        <v>2834</v>
      </c>
      <c r="F3823" s="48" t="s">
        <v>6126</v>
      </c>
      <c r="G3823" s="48">
        <v>2</v>
      </c>
      <c r="H3823" s="75">
        <f t="shared" si="2121"/>
        <v>0</v>
      </c>
      <c r="I3823" s="74">
        <v>25</v>
      </c>
      <c r="J3823" s="74">
        <f t="shared" ref="J3823:J3826" si="2134">I3823</f>
        <v>25</v>
      </c>
      <c r="K3823" s="48">
        <f>I3823</f>
        <v>25</v>
      </c>
      <c r="L3823" s="48"/>
      <c r="M3823" s="48">
        <f t="shared" si="2122"/>
        <v>25</v>
      </c>
      <c r="N3823" s="48">
        <v>2</v>
      </c>
      <c r="O3823" s="56">
        <v>68.654750000000007</v>
      </c>
      <c r="P3823" s="48" t="str">
        <f t="shared" si="2098"/>
        <v>2403C SL</v>
      </c>
      <c r="Q3823" s="76">
        <v>11</v>
      </c>
      <c r="R3823" s="76">
        <v>57</v>
      </c>
      <c r="S3823" s="49">
        <f t="shared" si="2123"/>
        <v>0.18423076923076923</v>
      </c>
      <c r="T3823" s="49">
        <f t="shared" si="2099"/>
        <v>92.115384615384613</v>
      </c>
      <c r="U3823" s="49">
        <v>774.61538461538464</v>
      </c>
      <c r="V3823" s="49">
        <f t="shared" si="2086"/>
        <v>1.5492307692307692</v>
      </c>
      <c r="W3823" s="49">
        <f t="shared" si="2124"/>
        <v>4.6057692307692308</v>
      </c>
      <c r="X3823" s="90">
        <f>ROUND(S3823*$X$4,0)</f>
        <v>1</v>
      </c>
      <c r="Y3823" s="91">
        <f t="shared" si="2125"/>
        <v>68.654750000000007</v>
      </c>
      <c r="Z3823" s="93">
        <f t="shared" si="2130"/>
        <v>6</v>
      </c>
      <c r="AA3823" s="94">
        <f t="shared" si="2127"/>
        <v>411.92850000000004</v>
      </c>
      <c r="AB3823" s="97">
        <f t="shared" si="2132"/>
        <v>7</v>
      </c>
      <c r="AC3823" s="98">
        <f t="shared" si="2128"/>
        <v>480.58325000000002</v>
      </c>
      <c r="AD3823" s="77" t="s">
        <v>3</v>
      </c>
      <c r="AE3823" s="54">
        <v>480.58325000000002</v>
      </c>
      <c r="AF3823" s="17"/>
    </row>
    <row r="3824" spans="1:32" ht="16.899999999999999" customHeight="1" x14ac:dyDescent="0.3">
      <c r="A3824" s="73" t="s">
        <v>7</v>
      </c>
      <c r="B3824" s="74" t="s">
        <v>1133</v>
      </c>
      <c r="C3824" s="48" t="s">
        <v>10</v>
      </c>
      <c r="D3824" s="48">
        <v>100</v>
      </c>
      <c r="E3824" s="48">
        <v>2834</v>
      </c>
      <c r="F3824" s="48" t="s">
        <v>6126</v>
      </c>
      <c r="G3824" s="48">
        <v>2</v>
      </c>
      <c r="H3824" s="75">
        <f t="shared" si="2121"/>
        <v>0</v>
      </c>
      <c r="I3824" s="74">
        <v>40</v>
      </c>
      <c r="J3824" s="74">
        <f t="shared" si="2134"/>
        <v>40</v>
      </c>
      <c r="K3824" s="48">
        <f>I3824</f>
        <v>40</v>
      </c>
      <c r="L3824" s="48"/>
      <c r="M3824" s="48">
        <f t="shared" si="2122"/>
        <v>40</v>
      </c>
      <c r="N3824" s="48">
        <v>0</v>
      </c>
      <c r="O3824" s="56">
        <v>23.96734</v>
      </c>
      <c r="P3824" s="48" t="str">
        <f t="shared" si="2098"/>
        <v>3241 SL</v>
      </c>
      <c r="Q3824" s="76">
        <v>2</v>
      </c>
      <c r="R3824" s="76">
        <v>5</v>
      </c>
      <c r="S3824" s="49">
        <f t="shared" si="2123"/>
        <v>2.7307692307692307E-2</v>
      </c>
      <c r="T3824" s="49">
        <f t="shared" si="2099"/>
        <v>2.7307692307692308</v>
      </c>
      <c r="U3824" s="49">
        <v>81.57692307692308</v>
      </c>
      <c r="V3824" s="49">
        <f t="shared" si="2086"/>
        <v>0.8157692307692308</v>
      </c>
      <c r="W3824" s="49">
        <f t="shared" si="2124"/>
        <v>1.0923076923076922</v>
      </c>
      <c r="X3824" s="90">
        <f>ROUND(S3824*$X$4,0)</f>
        <v>0</v>
      </c>
      <c r="Y3824" s="91">
        <f t="shared" si="2125"/>
        <v>0</v>
      </c>
      <c r="Z3824" s="93">
        <f t="shared" si="2130"/>
        <v>1</v>
      </c>
      <c r="AA3824" s="94">
        <f t="shared" si="2127"/>
        <v>23.96734</v>
      </c>
      <c r="AB3824" s="97">
        <f t="shared" si="2132"/>
        <v>1</v>
      </c>
      <c r="AC3824" s="98">
        <f t="shared" si="2128"/>
        <v>23.96734</v>
      </c>
      <c r="AD3824" s="77" t="s">
        <v>3</v>
      </c>
      <c r="AE3824" s="54">
        <v>23.96734</v>
      </c>
      <c r="AF3824" s="17"/>
    </row>
    <row r="3825" spans="1:32" ht="16.899999999999999" customHeight="1" x14ac:dyDescent="0.3">
      <c r="A3825" s="73" t="s">
        <v>7</v>
      </c>
      <c r="B3825" s="74" t="s">
        <v>411</v>
      </c>
      <c r="C3825" s="48" t="s">
        <v>10</v>
      </c>
      <c r="D3825" s="48">
        <v>500</v>
      </c>
      <c r="E3825" s="48">
        <v>2834</v>
      </c>
      <c r="F3825" s="48" t="s">
        <v>6126</v>
      </c>
      <c r="G3825" s="48">
        <v>2</v>
      </c>
      <c r="H3825" s="75">
        <f t="shared" si="2121"/>
        <v>0</v>
      </c>
      <c r="I3825" s="74">
        <v>25</v>
      </c>
      <c r="J3825" s="74">
        <f t="shared" si="2134"/>
        <v>25</v>
      </c>
      <c r="K3825" s="48">
        <f>I3825</f>
        <v>25</v>
      </c>
      <c r="L3825" s="48"/>
      <c r="M3825" s="48">
        <f t="shared" si="2122"/>
        <v>25</v>
      </c>
      <c r="N3825" s="48">
        <v>0</v>
      </c>
      <c r="O3825" s="56">
        <v>69.568449999999999</v>
      </c>
      <c r="P3825" s="48" t="str">
        <f t="shared" si="2098"/>
        <v>2412C SL</v>
      </c>
      <c r="Q3825" s="76">
        <v>0</v>
      </c>
      <c r="R3825" s="76">
        <v>1</v>
      </c>
      <c r="S3825" s="49">
        <f t="shared" si="2123"/>
        <v>1.153846153846154E-3</v>
      </c>
      <c r="T3825" s="49">
        <f t="shared" si="2099"/>
        <v>0.57692307692307698</v>
      </c>
      <c r="U3825" s="49">
        <v>872.84615384615381</v>
      </c>
      <c r="V3825" s="49">
        <f t="shared" si="2086"/>
        <v>1.7456923076923077</v>
      </c>
      <c r="W3825" s="49">
        <f t="shared" si="2124"/>
        <v>2.8846153846153848E-2</v>
      </c>
      <c r="X3825" s="90">
        <f>ROUNDUP(S3825*$X$4,0)</f>
        <v>1</v>
      </c>
      <c r="Y3825" s="91">
        <f t="shared" si="2125"/>
        <v>69.568449999999999</v>
      </c>
      <c r="Z3825" s="93">
        <f t="shared" si="2130"/>
        <v>1</v>
      </c>
      <c r="AA3825" s="94">
        <f t="shared" si="2127"/>
        <v>69.568449999999999</v>
      </c>
      <c r="AB3825" s="97">
        <f t="shared" si="2132"/>
        <v>1</v>
      </c>
      <c r="AC3825" s="98">
        <f t="shared" si="2128"/>
        <v>69.568449999999999</v>
      </c>
      <c r="AD3825" s="77" t="s">
        <v>3</v>
      </c>
      <c r="AE3825" s="54">
        <v>69.568449999999999</v>
      </c>
      <c r="AF3825" s="17"/>
    </row>
    <row r="3826" spans="1:32" ht="16.899999999999999" customHeight="1" x14ac:dyDescent="0.3">
      <c r="A3826" s="73" t="s">
        <v>7</v>
      </c>
      <c r="B3826" s="74" t="s">
        <v>455</v>
      </c>
      <c r="C3826" s="48" t="s">
        <v>10</v>
      </c>
      <c r="D3826" s="48">
        <v>500</v>
      </c>
      <c r="E3826" s="48">
        <v>2834</v>
      </c>
      <c r="F3826" s="48" t="s">
        <v>6126</v>
      </c>
      <c r="G3826" s="48">
        <v>2</v>
      </c>
      <c r="H3826" s="75">
        <f t="shared" si="2121"/>
        <v>0</v>
      </c>
      <c r="I3826" s="74">
        <v>25</v>
      </c>
      <c r="J3826" s="74">
        <f t="shared" si="2134"/>
        <v>25</v>
      </c>
      <c r="K3826" s="48">
        <f>I3826</f>
        <v>25</v>
      </c>
      <c r="L3826" s="48"/>
      <c r="M3826" s="48">
        <f t="shared" si="2122"/>
        <v>25</v>
      </c>
      <c r="N3826" s="48">
        <v>5</v>
      </c>
      <c r="O3826" s="56">
        <v>69.749189999999999</v>
      </c>
      <c r="P3826" s="48" t="str">
        <f t="shared" si="2098"/>
        <v>2412C SL</v>
      </c>
      <c r="Q3826" s="76">
        <v>47</v>
      </c>
      <c r="R3826" s="76">
        <v>175</v>
      </c>
      <c r="S3826" s="49">
        <f t="shared" si="2123"/>
        <v>0.70807692307692305</v>
      </c>
      <c r="T3826" s="49">
        <f t="shared" si="2099"/>
        <v>354.03846153846155</v>
      </c>
      <c r="U3826" s="49">
        <v>872.84615384615381</v>
      </c>
      <c r="V3826" s="49">
        <f t="shared" si="2086"/>
        <v>1.7456923076923077</v>
      </c>
      <c r="W3826" s="49">
        <f t="shared" si="2124"/>
        <v>17.701923076923077</v>
      </c>
      <c r="X3826" s="90">
        <f>ROUND(S3826*$X$4,0)</f>
        <v>4</v>
      </c>
      <c r="Y3826" s="91">
        <f t="shared" si="2125"/>
        <v>278.99675999999999</v>
      </c>
      <c r="Z3826" s="93">
        <f t="shared" si="2130"/>
        <v>22</v>
      </c>
      <c r="AA3826" s="94">
        <f t="shared" si="2127"/>
        <v>1534.48218</v>
      </c>
      <c r="AB3826" s="97">
        <f t="shared" si="2132"/>
        <v>26</v>
      </c>
      <c r="AC3826" s="98">
        <f t="shared" si="2128"/>
        <v>1813.47894</v>
      </c>
      <c r="AD3826" s="77" t="s">
        <v>3</v>
      </c>
      <c r="AE3826" s="54">
        <v>1813.47894</v>
      </c>
      <c r="AF3826" s="17"/>
    </row>
    <row r="3827" spans="1:32" ht="16.899999999999999" customHeight="1" x14ac:dyDescent="0.3">
      <c r="A3827" s="73" t="s">
        <v>35</v>
      </c>
      <c r="B3827" s="74" t="s">
        <v>4144</v>
      </c>
      <c r="C3827" s="48" t="s">
        <v>34</v>
      </c>
      <c r="D3827" s="48">
        <v>100</v>
      </c>
      <c r="E3827" s="48">
        <v>4445</v>
      </c>
      <c r="F3827" s="48" t="s">
        <v>5912</v>
      </c>
      <c r="G3827" s="48" t="s">
        <v>122</v>
      </c>
      <c r="H3827" s="75">
        <f t="shared" si="2121"/>
        <v>0.16470588235294117</v>
      </c>
      <c r="I3827" s="74">
        <v>99</v>
      </c>
      <c r="J3827" s="74">
        <v>85</v>
      </c>
      <c r="K3827" s="48">
        <f>J3827</f>
        <v>85</v>
      </c>
      <c r="L3827" s="48">
        <f>$L$3</f>
        <v>-4</v>
      </c>
      <c r="M3827" s="48">
        <f t="shared" si="2122"/>
        <v>81</v>
      </c>
      <c r="N3827" s="48">
        <v>11</v>
      </c>
      <c r="O3827" s="56">
        <v>62.88</v>
      </c>
      <c r="P3827" s="48" t="str">
        <f t="shared" si="2098"/>
        <v>TFT2009 NA</v>
      </c>
      <c r="Q3827" s="76">
        <v>1</v>
      </c>
      <c r="R3827" s="76">
        <v>18</v>
      </c>
      <c r="S3827" s="49">
        <f t="shared" si="2123"/>
        <v>3.1538461538461536E-2</v>
      </c>
      <c r="T3827" s="49">
        <f t="shared" si="2099"/>
        <v>3.1538461538461537</v>
      </c>
      <c r="U3827" s="49">
        <v>20.461538461538463</v>
      </c>
      <c r="V3827" s="49">
        <f t="shared" si="2086"/>
        <v>0.20461538461538464</v>
      </c>
      <c r="W3827" s="49">
        <f t="shared" si="2124"/>
        <v>2.5546153846153845</v>
      </c>
      <c r="X3827" s="90">
        <f>ROUND(S3827*$X$4,0)</f>
        <v>0</v>
      </c>
      <c r="Y3827" s="91">
        <f t="shared" si="2125"/>
        <v>0</v>
      </c>
      <c r="Z3827" s="93">
        <f t="shared" si="2130"/>
        <v>3</v>
      </c>
      <c r="AA3827" s="94">
        <f t="shared" si="2127"/>
        <v>188.64000000000001</v>
      </c>
      <c r="AB3827" s="97">
        <f t="shared" si="2132"/>
        <v>3</v>
      </c>
      <c r="AC3827" s="98">
        <f t="shared" si="2128"/>
        <v>188.64000000000001</v>
      </c>
      <c r="AD3827" s="77" t="s">
        <v>3</v>
      </c>
      <c r="AE3827" s="54">
        <v>188.64000000000001</v>
      </c>
      <c r="AF3827" s="17"/>
    </row>
    <row r="3828" spans="1:32" ht="16.899999999999999" customHeight="1" x14ac:dyDescent="0.3">
      <c r="A3828" s="73" t="s">
        <v>7</v>
      </c>
      <c r="B3828" s="74" t="s">
        <v>5362</v>
      </c>
      <c r="C3828" s="48" t="s">
        <v>1154</v>
      </c>
      <c r="D3828" s="48">
        <v>100</v>
      </c>
      <c r="E3828" s="48">
        <v>2834</v>
      </c>
      <c r="F3828" s="48" t="s">
        <v>6126</v>
      </c>
      <c r="G3828" s="48">
        <v>2</v>
      </c>
      <c r="H3828" s="75">
        <f t="shared" si="2121"/>
        <v>0</v>
      </c>
      <c r="I3828" s="74">
        <v>35</v>
      </c>
      <c r="J3828" s="74">
        <f>I3828</f>
        <v>35</v>
      </c>
      <c r="K3828" s="48">
        <f>I3828</f>
        <v>35</v>
      </c>
      <c r="L3828" s="48"/>
      <c r="M3828" s="48">
        <f t="shared" si="2122"/>
        <v>35</v>
      </c>
      <c r="N3828" s="48">
        <v>0</v>
      </c>
      <c r="O3828" s="56">
        <v>27.393689999999999</v>
      </c>
      <c r="P3828" s="48" t="str">
        <f t="shared" si="2098"/>
        <v>5072C SL</v>
      </c>
      <c r="Q3828" s="76">
        <v>2</v>
      </c>
      <c r="R3828" s="76">
        <v>23</v>
      </c>
      <c r="S3828" s="49">
        <f t="shared" si="2123"/>
        <v>4.8076923076923073E-2</v>
      </c>
      <c r="T3828" s="49">
        <f t="shared" si="2099"/>
        <v>4.8076923076923075</v>
      </c>
      <c r="U3828" s="49">
        <v>225.96153846153848</v>
      </c>
      <c r="V3828" s="49">
        <f t="shared" si="2086"/>
        <v>2.259615384615385</v>
      </c>
      <c r="W3828" s="49">
        <f t="shared" si="2124"/>
        <v>1.6826923076923075</v>
      </c>
      <c r="X3828" s="90">
        <f>ROUND(S3828*$X$4,0)</f>
        <v>0</v>
      </c>
      <c r="Y3828" s="91">
        <f t="shared" si="2125"/>
        <v>0</v>
      </c>
      <c r="Z3828" s="93">
        <f t="shared" si="2130"/>
        <v>2</v>
      </c>
      <c r="AA3828" s="94">
        <f t="shared" si="2127"/>
        <v>54.787379999999999</v>
      </c>
      <c r="AB3828" s="97">
        <f t="shared" si="2132"/>
        <v>2</v>
      </c>
      <c r="AC3828" s="98">
        <f t="shared" si="2128"/>
        <v>54.787379999999999</v>
      </c>
      <c r="AD3828" s="77" t="s">
        <v>3</v>
      </c>
      <c r="AE3828" s="54">
        <v>54.787379999999999</v>
      </c>
      <c r="AF3828" s="17"/>
    </row>
    <row r="3829" spans="1:32" ht="16.899999999999999" customHeight="1" x14ac:dyDescent="0.3">
      <c r="A3829" s="73" t="s">
        <v>35</v>
      </c>
      <c r="B3829" s="74" t="s">
        <v>1139</v>
      </c>
      <c r="C3829" s="48" t="s">
        <v>40</v>
      </c>
      <c r="D3829" s="48">
        <v>100</v>
      </c>
      <c r="E3829" s="48">
        <v>621</v>
      </c>
      <c r="F3829" s="48" t="s">
        <v>6128</v>
      </c>
      <c r="G3829" s="48" t="s">
        <v>112</v>
      </c>
      <c r="H3829" s="75">
        <f t="shared" si="2121"/>
        <v>-0.58333333333333337</v>
      </c>
      <c r="I3829" s="74">
        <v>20</v>
      </c>
      <c r="J3829" s="74">
        <v>48</v>
      </c>
      <c r="K3829" s="48">
        <f>I3829</f>
        <v>20</v>
      </c>
      <c r="L3829" s="48">
        <f>$L$3</f>
        <v>-4</v>
      </c>
      <c r="M3829" s="48">
        <f t="shared" si="2122"/>
        <v>16</v>
      </c>
      <c r="N3829" s="48">
        <v>139</v>
      </c>
      <c r="O3829" s="56">
        <v>2.5209999999999999</v>
      </c>
      <c r="P3829" s="48" t="str">
        <f t="shared" si="2098"/>
        <v>3251 RD</v>
      </c>
      <c r="Q3829" s="76">
        <v>129</v>
      </c>
      <c r="R3829" s="76">
        <v>377</v>
      </c>
      <c r="S3829" s="49">
        <f t="shared" si="2123"/>
        <v>1.8242307692307693</v>
      </c>
      <c r="T3829" s="49">
        <f t="shared" si="2099"/>
        <v>182.42307692307693</v>
      </c>
      <c r="U3829" s="49">
        <v>1006.2692307692307</v>
      </c>
      <c r="V3829" s="49">
        <f t="shared" si="2086"/>
        <v>10.062692307692307</v>
      </c>
      <c r="W3829" s="49">
        <f t="shared" ref="W3829:W3833" si="2135">S3829*M3829</f>
        <v>29.187692307692309</v>
      </c>
      <c r="X3829" s="90">
        <f>ROUND(S3829*$X$3,0)</f>
        <v>11</v>
      </c>
      <c r="Y3829" s="91">
        <f t="shared" si="2125"/>
        <v>27.730999999999998</v>
      </c>
      <c r="Z3829" s="93">
        <f t="shared" si="2130"/>
        <v>40</v>
      </c>
      <c r="AA3829" s="94">
        <f t="shared" si="2127"/>
        <v>100.84</v>
      </c>
      <c r="AB3829" s="97">
        <f t="shared" si="2132"/>
        <v>49</v>
      </c>
      <c r="AC3829" s="98">
        <f t="shared" si="2128"/>
        <v>123.529</v>
      </c>
      <c r="AD3829" s="77" t="s">
        <v>3</v>
      </c>
      <c r="AE3829" s="54">
        <v>123.529</v>
      </c>
      <c r="AF3829" s="17"/>
    </row>
    <row r="3830" spans="1:32" ht="16.899999999999999" customHeight="1" x14ac:dyDescent="0.3">
      <c r="A3830" s="73" t="s">
        <v>35</v>
      </c>
      <c r="B3830" s="74" t="s">
        <v>3757</v>
      </c>
      <c r="C3830" s="48" t="s">
        <v>10</v>
      </c>
      <c r="D3830" s="48">
        <v>100</v>
      </c>
      <c r="E3830" s="48">
        <v>2834</v>
      </c>
      <c r="F3830" s="48" t="s">
        <v>6126</v>
      </c>
      <c r="G3830" s="48">
        <v>2</v>
      </c>
      <c r="H3830" s="75">
        <f t="shared" si="2121"/>
        <v>0</v>
      </c>
      <c r="I3830" s="74">
        <v>30</v>
      </c>
      <c r="J3830" s="74">
        <f>I3830</f>
        <v>30</v>
      </c>
      <c r="K3830" s="48">
        <f>I3830</f>
        <v>30</v>
      </c>
      <c r="L3830" s="48"/>
      <c r="M3830" s="48">
        <f t="shared" si="2122"/>
        <v>30</v>
      </c>
      <c r="N3830" s="48">
        <v>3</v>
      </c>
      <c r="O3830" s="56">
        <v>48.113309999999998</v>
      </c>
      <c r="P3830" s="48" t="str">
        <f t="shared" si="2098"/>
        <v>6376 SL</v>
      </c>
      <c r="Q3830" s="76">
        <v>53</v>
      </c>
      <c r="R3830" s="76">
        <v>115</v>
      </c>
      <c r="S3830" s="49">
        <f t="shared" si="2123"/>
        <v>0.70346153846153836</v>
      </c>
      <c r="T3830" s="49">
        <f t="shared" si="2099"/>
        <v>70.34615384615384</v>
      </c>
      <c r="U3830" s="49">
        <v>105.34615384615384</v>
      </c>
      <c r="V3830" s="49">
        <f t="shared" ref="V3830:V3893" si="2136">U3830/D3830</f>
        <v>1.0534615384615384</v>
      </c>
      <c r="W3830" s="49">
        <f t="shared" si="2135"/>
        <v>21.103846153846149</v>
      </c>
      <c r="X3830" s="90">
        <f t="shared" ref="X3830:X3831" si="2137">ROUND(S3830*$X$4,0)</f>
        <v>4</v>
      </c>
      <c r="Y3830" s="91">
        <f t="shared" si="2125"/>
        <v>192.45323999999999</v>
      </c>
      <c r="Z3830" s="93">
        <f t="shared" si="2130"/>
        <v>25</v>
      </c>
      <c r="AA3830" s="94">
        <f t="shared" si="2127"/>
        <v>1202.83275</v>
      </c>
      <c r="AB3830" s="97">
        <f t="shared" si="2132"/>
        <v>29</v>
      </c>
      <c r="AC3830" s="98">
        <f t="shared" si="2128"/>
        <v>1395.2859899999999</v>
      </c>
      <c r="AD3830" s="77" t="s">
        <v>3</v>
      </c>
      <c r="AE3830" s="54">
        <v>1395.2859899999999</v>
      </c>
      <c r="AF3830" s="17"/>
    </row>
    <row r="3831" spans="1:32" ht="16.899999999999999" customHeight="1" x14ac:dyDescent="0.3">
      <c r="A3831" s="73" t="s">
        <v>7</v>
      </c>
      <c r="B3831" s="74" t="s">
        <v>3020</v>
      </c>
      <c r="C3831" s="48" t="s">
        <v>1797</v>
      </c>
      <c r="D3831" s="48">
        <v>83.33</v>
      </c>
      <c r="E3831" s="48">
        <v>4445</v>
      </c>
      <c r="F3831" s="48" t="s">
        <v>5912</v>
      </c>
      <c r="G3831" s="48" t="s">
        <v>122</v>
      </c>
      <c r="H3831" s="75">
        <f t="shared" si="2121"/>
        <v>0.14285714285714285</v>
      </c>
      <c r="I3831" s="74">
        <v>32</v>
      </c>
      <c r="J3831" s="74">
        <v>28</v>
      </c>
      <c r="K3831" s="48">
        <f>J3831</f>
        <v>28</v>
      </c>
      <c r="L3831" s="48">
        <f>$L$3</f>
        <v>-4</v>
      </c>
      <c r="M3831" s="48">
        <f t="shared" si="2122"/>
        <v>24</v>
      </c>
      <c r="N3831" s="48">
        <v>1</v>
      </c>
      <c r="O3831" s="56">
        <v>24.97</v>
      </c>
      <c r="P3831" s="48" t="str">
        <f t="shared" si="2098"/>
        <v>F2213/8 BK</v>
      </c>
      <c r="Q3831" s="76">
        <v>3</v>
      </c>
      <c r="R3831" s="76">
        <v>34</v>
      </c>
      <c r="S3831" s="49">
        <f t="shared" si="2123"/>
        <v>7.1538461538461537E-2</v>
      </c>
      <c r="T3831" s="49">
        <f t="shared" si="2099"/>
        <v>5.9612999999999996</v>
      </c>
      <c r="U3831" s="49">
        <v>680.74322307692307</v>
      </c>
      <c r="V3831" s="49">
        <f t="shared" si="2136"/>
        <v>8.1692454467409465</v>
      </c>
      <c r="W3831" s="49">
        <f t="shared" si="2135"/>
        <v>1.7169230769230768</v>
      </c>
      <c r="X3831" s="90">
        <f t="shared" si="2137"/>
        <v>0</v>
      </c>
      <c r="Y3831" s="91">
        <f t="shared" si="2125"/>
        <v>0</v>
      </c>
      <c r="Z3831" s="93">
        <f t="shared" si="2130"/>
        <v>2</v>
      </c>
      <c r="AA3831" s="94">
        <f t="shared" si="2127"/>
        <v>49.94</v>
      </c>
      <c r="AB3831" s="97">
        <f t="shared" si="2132"/>
        <v>2</v>
      </c>
      <c r="AC3831" s="98">
        <f t="shared" si="2128"/>
        <v>49.94</v>
      </c>
      <c r="AD3831" s="77" t="s">
        <v>3</v>
      </c>
      <c r="AE3831" s="54">
        <v>49.94</v>
      </c>
      <c r="AF3831" s="17"/>
    </row>
    <row r="3832" spans="1:32" ht="16.899999999999999" customHeight="1" x14ac:dyDescent="0.3">
      <c r="A3832" s="73" t="s">
        <v>7</v>
      </c>
      <c r="B3832" s="74" t="s">
        <v>1333</v>
      </c>
      <c r="C3832" s="48" t="s">
        <v>464</v>
      </c>
      <c r="D3832" s="48">
        <v>100</v>
      </c>
      <c r="E3832" s="48">
        <v>4013</v>
      </c>
      <c r="F3832" s="48" t="s">
        <v>6180</v>
      </c>
      <c r="G3832" s="48" t="s">
        <v>65</v>
      </c>
      <c r="H3832" s="75">
        <f t="shared" si="2121"/>
        <v>0</v>
      </c>
      <c r="I3832" s="74">
        <v>5</v>
      </c>
      <c r="J3832" s="74">
        <v>5</v>
      </c>
      <c r="K3832" s="48">
        <f>J3832</f>
        <v>5</v>
      </c>
      <c r="L3832" s="48"/>
      <c r="M3832" s="48">
        <f t="shared" si="2122"/>
        <v>5</v>
      </c>
      <c r="N3832" s="48">
        <v>8</v>
      </c>
      <c r="O3832" s="56">
        <v>16.342569999999998</v>
      </c>
      <c r="P3832" s="48" t="str">
        <f t="shared" si="2098"/>
        <v>5855 YL</v>
      </c>
      <c r="Q3832" s="76">
        <v>7</v>
      </c>
      <c r="R3832" s="76">
        <v>192</v>
      </c>
      <c r="S3832" s="49">
        <f t="shared" si="2123"/>
        <v>0.29692307692307696</v>
      </c>
      <c r="T3832" s="49">
        <f t="shared" si="2099"/>
        <v>29.692307692307697</v>
      </c>
      <c r="U3832" s="49">
        <v>80.07692307692308</v>
      </c>
      <c r="V3832" s="49">
        <f t="shared" si="2136"/>
        <v>0.80076923076923079</v>
      </c>
      <c r="W3832" s="49">
        <f t="shared" si="2135"/>
        <v>1.4846153846153847</v>
      </c>
      <c r="X3832" s="90">
        <f>ROUND(S3832*$X$2,0)</f>
        <v>2</v>
      </c>
      <c r="Y3832" s="91">
        <f t="shared" si="2125"/>
        <v>32.685139999999997</v>
      </c>
      <c r="Z3832" s="93">
        <f t="shared" si="2130"/>
        <v>3</v>
      </c>
      <c r="AA3832" s="94">
        <f t="shared" si="2127"/>
        <v>49.027709999999999</v>
      </c>
      <c r="AB3832" s="97">
        <f>ROUND((S3832*$AB$2)+Z3832,0)</f>
        <v>5</v>
      </c>
      <c r="AC3832" s="98">
        <f t="shared" si="2128"/>
        <v>81.712849999999989</v>
      </c>
      <c r="AD3832" s="77" t="s">
        <v>5891</v>
      </c>
      <c r="AE3832" s="54">
        <v>81.712849999999989</v>
      </c>
      <c r="AF3832" s="17"/>
    </row>
    <row r="3833" spans="1:32" ht="16.899999999999999" customHeight="1" x14ac:dyDescent="0.3">
      <c r="A3833" s="73" t="s">
        <v>7</v>
      </c>
      <c r="B3833" s="74" t="s">
        <v>5262</v>
      </c>
      <c r="C3833" s="48" t="s">
        <v>55</v>
      </c>
      <c r="D3833" s="48">
        <v>1000</v>
      </c>
      <c r="E3833" s="48">
        <v>4008</v>
      </c>
      <c r="F3833" s="48" t="s">
        <v>5910</v>
      </c>
      <c r="G3833" s="48" t="s">
        <v>35</v>
      </c>
      <c r="H3833" s="75">
        <f t="shared" si="2121"/>
        <v>0</v>
      </c>
      <c r="I3833" s="74">
        <v>24</v>
      </c>
      <c r="J3833" s="74">
        <v>24</v>
      </c>
      <c r="K3833" s="48">
        <f>I3833</f>
        <v>24</v>
      </c>
      <c r="L3833" s="48">
        <f>$L$3</f>
        <v>-4</v>
      </c>
      <c r="M3833" s="48">
        <f t="shared" si="2122"/>
        <v>20</v>
      </c>
      <c r="N3833" s="48">
        <v>1</v>
      </c>
      <c r="O3833" s="56">
        <v>115.18331999999999</v>
      </c>
      <c r="P3833" s="48" t="str">
        <f t="shared" si="2098"/>
        <v>295 SV</v>
      </c>
      <c r="Q3833" s="76">
        <v>7</v>
      </c>
      <c r="R3833" s="76">
        <v>12</v>
      </c>
      <c r="S3833" s="49">
        <f t="shared" si="2123"/>
        <v>8.9230769230769225E-2</v>
      </c>
      <c r="T3833" s="49">
        <f t="shared" si="2099"/>
        <v>89.230769230769226</v>
      </c>
      <c r="U3833" s="49">
        <v>170.15384615384613</v>
      </c>
      <c r="V3833" s="49">
        <f t="shared" si="2136"/>
        <v>0.17015384615384613</v>
      </c>
      <c r="W3833" s="49">
        <f t="shared" si="2135"/>
        <v>1.7846153846153845</v>
      </c>
      <c r="X3833" s="90">
        <f>ROUND(S3833*$X$3,0)</f>
        <v>1</v>
      </c>
      <c r="Y3833" s="91">
        <f t="shared" si="2125"/>
        <v>115.18331999999999</v>
      </c>
      <c r="Z3833" s="93">
        <f t="shared" si="2130"/>
        <v>3</v>
      </c>
      <c r="AA3833" s="94">
        <f t="shared" si="2127"/>
        <v>345.54996</v>
      </c>
      <c r="AB3833" s="97">
        <f>ROUND((S3833*$AB$4)+Z3833,0)</f>
        <v>3</v>
      </c>
      <c r="AC3833" s="98">
        <f t="shared" si="2128"/>
        <v>345.54996</v>
      </c>
      <c r="AD3833" s="77" t="s">
        <v>3</v>
      </c>
      <c r="AE3833" s="54">
        <v>345.54996</v>
      </c>
      <c r="AF3833" s="17"/>
    </row>
    <row r="3834" spans="1:32" ht="16.899999999999999" customHeight="1" x14ac:dyDescent="0.3">
      <c r="A3834" s="73" t="s">
        <v>35</v>
      </c>
      <c r="B3834" s="74" t="s">
        <v>1031</v>
      </c>
      <c r="C3834" s="48" t="s">
        <v>40</v>
      </c>
      <c r="D3834" s="48">
        <v>1000</v>
      </c>
      <c r="E3834" s="48">
        <v>621</v>
      </c>
      <c r="F3834" s="48" t="s">
        <v>6128</v>
      </c>
      <c r="G3834" s="48" t="s">
        <v>112</v>
      </c>
      <c r="H3834" s="75">
        <f t="shared" si="2121"/>
        <v>4.1666666666666664E-2</v>
      </c>
      <c r="I3834" s="74">
        <v>25</v>
      </c>
      <c r="J3834" s="74">
        <v>24</v>
      </c>
      <c r="K3834" s="48">
        <f>J3834</f>
        <v>24</v>
      </c>
      <c r="L3834" s="48">
        <f>$L$3</f>
        <v>-4</v>
      </c>
      <c r="M3834" s="48">
        <f t="shared" si="2122"/>
        <v>20</v>
      </c>
      <c r="N3834" s="48">
        <v>2</v>
      </c>
      <c r="O3834" s="56">
        <v>12.81</v>
      </c>
      <c r="P3834" s="48" t="str">
        <f t="shared" si="2098"/>
        <v>3050/1 GR</v>
      </c>
      <c r="Q3834" s="76">
        <v>0</v>
      </c>
      <c r="R3834" s="76">
        <v>0</v>
      </c>
      <c r="S3834" s="49">
        <f t="shared" si="2123"/>
        <v>0</v>
      </c>
      <c r="T3834" s="49">
        <f t="shared" si="2099"/>
        <v>0</v>
      </c>
      <c r="U3834" s="49">
        <v>57.038461538461526</v>
      </c>
      <c r="V3834" s="49">
        <f t="shared" si="2136"/>
        <v>5.7038461538461524E-2</v>
      </c>
      <c r="W3834" s="49">
        <f>V3834*M3834</f>
        <v>1.1407692307692305</v>
      </c>
      <c r="X3834" s="90">
        <f>ROUNDUP(S3834*$X$3,0)</f>
        <v>0</v>
      </c>
      <c r="Y3834" s="91">
        <f t="shared" si="2125"/>
        <v>0</v>
      </c>
      <c r="Z3834" s="93">
        <f t="shared" si="2130"/>
        <v>0</v>
      </c>
      <c r="AA3834" s="94">
        <f t="shared" si="2127"/>
        <v>0</v>
      </c>
      <c r="AB3834" s="97">
        <f>ROUND((S3834*$AB$4)+Z3834,0)</f>
        <v>0</v>
      </c>
      <c r="AC3834" s="98">
        <f t="shared" si="2128"/>
        <v>0</v>
      </c>
      <c r="AD3834" s="77" t="s">
        <v>3</v>
      </c>
      <c r="AE3834" s="54">
        <v>0</v>
      </c>
      <c r="AF3834" s="17"/>
    </row>
    <row r="3835" spans="1:32" ht="16.899999999999999" customHeight="1" x14ac:dyDescent="0.3">
      <c r="A3835" s="73" t="s">
        <v>35</v>
      </c>
      <c r="B3835" s="74" t="s">
        <v>4743</v>
      </c>
      <c r="C3835" s="48" t="s">
        <v>464</v>
      </c>
      <c r="D3835" s="48">
        <v>1000</v>
      </c>
      <c r="E3835" s="48">
        <v>4013</v>
      </c>
      <c r="F3835" s="48" t="s">
        <v>6180</v>
      </c>
      <c r="G3835" s="48" t="s">
        <v>65</v>
      </c>
      <c r="H3835" s="75">
        <f t="shared" si="2121"/>
        <v>0</v>
      </c>
      <c r="I3835" s="74">
        <v>5</v>
      </c>
      <c r="J3835" s="74">
        <v>5</v>
      </c>
      <c r="K3835" s="48">
        <f>J3835</f>
        <v>5</v>
      </c>
      <c r="L3835" s="48"/>
      <c r="M3835" s="48">
        <f t="shared" si="2122"/>
        <v>5</v>
      </c>
      <c r="N3835" s="48">
        <v>1</v>
      </c>
      <c r="O3835" s="56">
        <v>142.54319000000001</v>
      </c>
      <c r="P3835" s="48" t="str">
        <f t="shared" si="2098"/>
        <v>5874 WH</v>
      </c>
      <c r="Q3835" s="76">
        <v>6</v>
      </c>
      <c r="R3835" s="76">
        <v>29</v>
      </c>
      <c r="S3835" s="49">
        <f t="shared" si="2123"/>
        <v>9.8076923076923075E-2</v>
      </c>
      <c r="T3835" s="49">
        <f t="shared" si="2099"/>
        <v>98.07692307692308</v>
      </c>
      <c r="U3835" s="49">
        <v>343.76923076923072</v>
      </c>
      <c r="V3835" s="49">
        <f t="shared" si="2136"/>
        <v>0.34376923076923072</v>
      </c>
      <c r="W3835" s="49">
        <f t="shared" ref="W3835:W3854" si="2138">S3835*M3835</f>
        <v>0.49038461538461536</v>
      </c>
      <c r="X3835" s="90">
        <f>ROUND(S3835*$X$2,0)</f>
        <v>1</v>
      </c>
      <c r="Y3835" s="91">
        <f t="shared" si="2125"/>
        <v>142.54319000000001</v>
      </c>
      <c r="Z3835" s="93">
        <f t="shared" si="2130"/>
        <v>1</v>
      </c>
      <c r="AA3835" s="94">
        <f t="shared" si="2127"/>
        <v>142.54319000000001</v>
      </c>
      <c r="AB3835" s="97">
        <f>ROUND((S3835*$AB$2)+Z3835,0)</f>
        <v>2</v>
      </c>
      <c r="AC3835" s="98">
        <f t="shared" si="2128"/>
        <v>285.08638000000002</v>
      </c>
      <c r="AD3835" s="77" t="s">
        <v>5891</v>
      </c>
      <c r="AE3835" s="54">
        <v>285.08638000000002</v>
      </c>
      <c r="AF3835" s="17"/>
    </row>
    <row r="3836" spans="1:32" ht="16.899999999999999" customHeight="1" x14ac:dyDescent="0.3">
      <c r="A3836" s="73" t="s">
        <v>35</v>
      </c>
      <c r="B3836" s="74" t="s">
        <v>4442</v>
      </c>
      <c r="C3836" s="48" t="s">
        <v>40</v>
      </c>
      <c r="D3836" s="48">
        <v>100</v>
      </c>
      <c r="E3836" s="48">
        <v>4750</v>
      </c>
      <c r="F3836" s="48" t="s">
        <v>5916</v>
      </c>
      <c r="G3836" s="48" t="s">
        <v>20</v>
      </c>
      <c r="H3836" s="75">
        <f t="shared" si="2121"/>
        <v>0</v>
      </c>
      <c r="I3836" s="74">
        <v>5</v>
      </c>
      <c r="J3836" s="74">
        <v>5</v>
      </c>
      <c r="K3836" s="48">
        <f>J3836</f>
        <v>5</v>
      </c>
      <c r="L3836" s="48"/>
      <c r="M3836" s="48">
        <f t="shared" si="2122"/>
        <v>5</v>
      </c>
      <c r="N3836" s="48">
        <v>0</v>
      </c>
      <c r="O3836" s="56">
        <v>6.6305699999999996</v>
      </c>
      <c r="P3836" s="48" t="str">
        <f t="shared" si="2098"/>
        <v>7130 GR</v>
      </c>
      <c r="Q3836" s="76">
        <v>2</v>
      </c>
      <c r="R3836" s="76">
        <v>4</v>
      </c>
      <c r="S3836" s="49">
        <f t="shared" si="2123"/>
        <v>2.6153846153846153E-2</v>
      </c>
      <c r="T3836" s="49">
        <f t="shared" si="2099"/>
        <v>2.6153846153846154</v>
      </c>
      <c r="U3836" s="49">
        <v>8.384615384615385</v>
      </c>
      <c r="V3836" s="49">
        <f t="shared" si="2136"/>
        <v>8.3846153846153848E-2</v>
      </c>
      <c r="W3836" s="49">
        <f t="shared" si="2138"/>
        <v>0.13076923076923075</v>
      </c>
      <c r="X3836" s="90">
        <f>ROUNDUP(S3836*$X$2,0)</f>
        <v>1</v>
      </c>
      <c r="Y3836" s="91">
        <f t="shared" si="2125"/>
        <v>6.6305699999999996</v>
      </c>
      <c r="Z3836" s="93">
        <f t="shared" si="2130"/>
        <v>1</v>
      </c>
      <c r="AA3836" s="94">
        <f t="shared" si="2127"/>
        <v>6.6305699999999996</v>
      </c>
      <c r="AB3836" s="97">
        <f>ROUND((S3836*$AB$2)+Z3836,0)</f>
        <v>1</v>
      </c>
      <c r="AC3836" s="98">
        <f t="shared" si="2128"/>
        <v>6.6305699999999996</v>
      </c>
      <c r="AD3836" s="77" t="s">
        <v>5891</v>
      </c>
      <c r="AE3836" s="54">
        <v>6.6305699999999996</v>
      </c>
      <c r="AF3836" s="17"/>
    </row>
    <row r="3837" spans="1:32" ht="16.899999999999999" customHeight="1" x14ac:dyDescent="0.3">
      <c r="A3837" s="73" t="s">
        <v>35</v>
      </c>
      <c r="B3837" s="74" t="s">
        <v>3784</v>
      </c>
      <c r="C3837" s="48" t="s">
        <v>1868</v>
      </c>
      <c r="D3837" s="48">
        <v>100</v>
      </c>
      <c r="E3837" s="48">
        <v>4750</v>
      </c>
      <c r="F3837" s="48" t="s">
        <v>5916</v>
      </c>
      <c r="G3837" s="48" t="s">
        <v>20</v>
      </c>
      <c r="H3837" s="75">
        <f t="shared" si="2121"/>
        <v>0</v>
      </c>
      <c r="I3837" s="74">
        <v>5</v>
      </c>
      <c r="J3837" s="74">
        <v>5</v>
      </c>
      <c r="K3837" s="48">
        <f>J3837</f>
        <v>5</v>
      </c>
      <c r="L3837" s="48"/>
      <c r="M3837" s="48">
        <f t="shared" si="2122"/>
        <v>5</v>
      </c>
      <c r="N3837" s="48">
        <v>0</v>
      </c>
      <c r="O3837" s="56">
        <v>65.602950000000007</v>
      </c>
      <c r="P3837" s="48" t="str">
        <f t="shared" si="2098"/>
        <v>7048 BK</v>
      </c>
      <c r="Q3837" s="76">
        <v>0</v>
      </c>
      <c r="R3837" s="76">
        <v>37</v>
      </c>
      <c r="S3837" s="49">
        <f t="shared" si="2123"/>
        <v>4.2692307692307689E-2</v>
      </c>
      <c r="T3837" s="49">
        <f t="shared" si="2099"/>
        <v>4.2692307692307692</v>
      </c>
      <c r="U3837" s="49">
        <v>860.80769230769215</v>
      </c>
      <c r="V3837" s="49">
        <f t="shared" si="2136"/>
        <v>8.6080769230769221</v>
      </c>
      <c r="W3837" s="49">
        <f t="shared" si="2138"/>
        <v>0.21346153846153845</v>
      </c>
      <c r="X3837" s="90">
        <f>ROUNDUP(S3837*$X$2,0)</f>
        <v>1</v>
      </c>
      <c r="Y3837" s="91">
        <f t="shared" si="2125"/>
        <v>65.602950000000007</v>
      </c>
      <c r="Z3837" s="93">
        <f t="shared" si="2130"/>
        <v>1</v>
      </c>
      <c r="AA3837" s="94">
        <f t="shared" si="2127"/>
        <v>65.602950000000007</v>
      </c>
      <c r="AB3837" s="97">
        <f>ROUND((S3837*$AB$2)+Z3837,0)</f>
        <v>1</v>
      </c>
      <c r="AC3837" s="98">
        <f t="shared" si="2128"/>
        <v>65.602950000000007</v>
      </c>
      <c r="AD3837" s="77" t="s">
        <v>5891</v>
      </c>
      <c r="AE3837" s="54">
        <v>65.602950000000007</v>
      </c>
      <c r="AF3837" s="17"/>
    </row>
    <row r="3838" spans="1:32" ht="16.899999999999999" customHeight="1" x14ac:dyDescent="0.3">
      <c r="A3838" s="73" t="s">
        <v>35</v>
      </c>
      <c r="B3838" s="74" t="s">
        <v>5051</v>
      </c>
      <c r="C3838" s="48" t="s">
        <v>1432</v>
      </c>
      <c r="D3838" s="48">
        <v>100</v>
      </c>
      <c r="E3838" s="48">
        <v>4003</v>
      </c>
      <c r="F3838" s="48" t="s">
        <v>5909</v>
      </c>
      <c r="G3838" s="48" t="s">
        <v>112</v>
      </c>
      <c r="H3838" s="75">
        <f t="shared" si="2121"/>
        <v>0</v>
      </c>
      <c r="I3838" s="74">
        <v>39</v>
      </c>
      <c r="J3838" s="74">
        <v>39</v>
      </c>
      <c r="K3838" s="48">
        <f>I3838</f>
        <v>39</v>
      </c>
      <c r="L3838" s="48">
        <f>$L$3</f>
        <v>-4</v>
      </c>
      <c r="M3838" s="48">
        <f t="shared" si="2122"/>
        <v>35</v>
      </c>
      <c r="N3838" s="48">
        <v>7</v>
      </c>
      <c r="O3838" s="56">
        <v>5.6</v>
      </c>
      <c r="P3838" s="48" t="str">
        <f t="shared" si="2098"/>
        <v>6820 WH</v>
      </c>
      <c r="Q3838" s="76">
        <v>22</v>
      </c>
      <c r="R3838" s="76">
        <v>58</v>
      </c>
      <c r="S3838" s="49">
        <f t="shared" si="2123"/>
        <v>0.30384615384615388</v>
      </c>
      <c r="T3838" s="49">
        <f t="shared" si="2099"/>
        <v>30.384615384615387</v>
      </c>
      <c r="U3838" s="49">
        <v>1104.6153846153845</v>
      </c>
      <c r="V3838" s="49">
        <f t="shared" si="2136"/>
        <v>11.046153846153846</v>
      </c>
      <c r="W3838" s="49">
        <f t="shared" si="2138"/>
        <v>10.634615384615385</v>
      </c>
      <c r="X3838" s="90">
        <f>ROUND(S3838*$X$4,0)</f>
        <v>2</v>
      </c>
      <c r="Y3838" s="91">
        <f t="shared" si="2125"/>
        <v>11.2</v>
      </c>
      <c r="Z3838" s="93">
        <f t="shared" si="2130"/>
        <v>13</v>
      </c>
      <c r="AA3838" s="94">
        <f t="shared" si="2127"/>
        <v>72.8</v>
      </c>
      <c r="AB3838" s="97">
        <f>ROUND((S3838*$AB$4)+Z3838,0)</f>
        <v>15</v>
      </c>
      <c r="AC3838" s="98">
        <f t="shared" si="2128"/>
        <v>84</v>
      </c>
      <c r="AD3838" s="77" t="s">
        <v>3</v>
      </c>
      <c r="AE3838" s="54">
        <v>84</v>
      </c>
      <c r="AF3838" s="17"/>
    </row>
    <row r="3839" spans="1:32" ht="16.899999999999999" customHeight="1" x14ac:dyDescent="0.3">
      <c r="A3839" s="73" t="s">
        <v>7</v>
      </c>
      <c r="B3839" s="74" t="s">
        <v>1097</v>
      </c>
      <c r="C3839" s="48" t="s">
        <v>40</v>
      </c>
      <c r="D3839" s="48">
        <v>100</v>
      </c>
      <c r="E3839" s="48">
        <v>621</v>
      </c>
      <c r="F3839" s="48" t="s">
        <v>6128</v>
      </c>
      <c r="G3839" s="48" t="s">
        <v>112</v>
      </c>
      <c r="H3839" s="75">
        <f t="shared" si="2121"/>
        <v>-0.16666666666666666</v>
      </c>
      <c r="I3839" s="74">
        <v>20</v>
      </c>
      <c r="J3839" s="74">
        <v>24</v>
      </c>
      <c r="K3839" s="48">
        <f>I3839</f>
        <v>20</v>
      </c>
      <c r="L3839" s="48">
        <v>-4</v>
      </c>
      <c r="M3839" s="48">
        <f t="shared" si="2122"/>
        <v>16</v>
      </c>
      <c r="N3839" s="48">
        <v>14</v>
      </c>
      <c r="O3839" s="56">
        <v>5.9219999999999997</v>
      </c>
      <c r="P3839" s="48" t="str">
        <f t="shared" si="2098"/>
        <v>3057 YL</v>
      </c>
      <c r="Q3839" s="76">
        <v>107</v>
      </c>
      <c r="R3839" s="76">
        <v>199</v>
      </c>
      <c r="S3839" s="49">
        <f t="shared" si="2123"/>
        <v>1.3819230769230768</v>
      </c>
      <c r="T3839" s="49">
        <f t="shared" si="2099"/>
        <v>138.19230769230768</v>
      </c>
      <c r="U3839" s="49">
        <v>798.57692307692309</v>
      </c>
      <c r="V3839" s="49">
        <f t="shared" si="2136"/>
        <v>7.9857692307692307</v>
      </c>
      <c r="W3839" s="49">
        <f t="shared" si="2138"/>
        <v>22.110769230769229</v>
      </c>
      <c r="X3839" s="90">
        <f>ROUND(S3839*$X$3,0)</f>
        <v>8</v>
      </c>
      <c r="Y3839" s="91">
        <f t="shared" si="2125"/>
        <v>47.375999999999998</v>
      </c>
      <c r="Z3839" s="93">
        <f t="shared" si="2130"/>
        <v>30</v>
      </c>
      <c r="AA3839" s="94">
        <f t="shared" si="2127"/>
        <v>177.66</v>
      </c>
      <c r="AB3839" s="97">
        <f>ROUND((S3839*$AB$4)+Z3839,0)</f>
        <v>37</v>
      </c>
      <c r="AC3839" s="98">
        <f t="shared" si="2128"/>
        <v>219.11399999999998</v>
      </c>
      <c r="AD3839" s="77" t="s">
        <v>3</v>
      </c>
      <c r="AE3839" s="54">
        <v>219.11399999999998</v>
      </c>
      <c r="AF3839" s="17"/>
    </row>
    <row r="3840" spans="1:32" ht="16.899999999999999" customHeight="1" x14ac:dyDescent="0.3">
      <c r="A3840" s="73" t="s">
        <v>7</v>
      </c>
      <c r="B3840" s="74" t="s">
        <v>4014</v>
      </c>
      <c r="C3840" s="48" t="s">
        <v>1868</v>
      </c>
      <c r="D3840" s="48">
        <v>100</v>
      </c>
      <c r="E3840" s="48">
        <v>4750</v>
      </c>
      <c r="F3840" s="48" t="s">
        <v>5916</v>
      </c>
      <c r="G3840" s="48" t="s">
        <v>20</v>
      </c>
      <c r="H3840" s="75">
        <f t="shared" si="2121"/>
        <v>0</v>
      </c>
      <c r="I3840" s="74">
        <v>5</v>
      </c>
      <c r="J3840" s="74">
        <v>5</v>
      </c>
      <c r="K3840" s="48">
        <f>J3840</f>
        <v>5</v>
      </c>
      <c r="L3840" s="48"/>
      <c r="M3840" s="48">
        <f t="shared" si="2122"/>
        <v>5</v>
      </c>
      <c r="N3840" s="48">
        <v>0</v>
      </c>
      <c r="O3840" s="56">
        <v>19.11157</v>
      </c>
      <c r="P3840" s="48" t="str">
        <f t="shared" si="2098"/>
        <v>7044 BK</v>
      </c>
      <c r="Q3840" s="76">
        <v>4</v>
      </c>
      <c r="R3840" s="76">
        <v>6</v>
      </c>
      <c r="S3840" s="49">
        <f t="shared" si="2123"/>
        <v>4.9999999999999996E-2</v>
      </c>
      <c r="T3840" s="49">
        <f t="shared" si="2099"/>
        <v>5</v>
      </c>
      <c r="U3840" s="49">
        <v>27.307692307692307</v>
      </c>
      <c r="V3840" s="49">
        <f t="shared" si="2136"/>
        <v>0.27307692307692305</v>
      </c>
      <c r="W3840" s="49">
        <f t="shared" si="2138"/>
        <v>0.24999999999999997</v>
      </c>
      <c r="X3840" s="90">
        <f>ROUND(S3840*$X$2,0)</f>
        <v>0</v>
      </c>
      <c r="Y3840" s="91">
        <f t="shared" si="2125"/>
        <v>0</v>
      </c>
      <c r="Z3840" s="93">
        <f t="shared" si="2130"/>
        <v>0</v>
      </c>
      <c r="AA3840" s="94">
        <f t="shared" si="2127"/>
        <v>0</v>
      </c>
      <c r="AB3840" s="97">
        <f>ROUND((S3840*$AB$2)+Z3840,0)</f>
        <v>0</v>
      </c>
      <c r="AC3840" s="98">
        <f t="shared" si="2128"/>
        <v>0</v>
      </c>
      <c r="AD3840" s="77" t="s">
        <v>5891</v>
      </c>
      <c r="AE3840" s="54">
        <v>0</v>
      </c>
      <c r="AF3840" s="17"/>
    </row>
    <row r="3841" spans="1:32" ht="16.899999999999999" customHeight="1" x14ac:dyDescent="0.3">
      <c r="A3841" s="73" t="s">
        <v>35</v>
      </c>
      <c r="B3841" s="74" t="s">
        <v>5493</v>
      </c>
      <c r="C3841" s="48" t="s">
        <v>1432</v>
      </c>
      <c r="D3841" s="48">
        <v>100</v>
      </c>
      <c r="E3841" s="48">
        <v>621</v>
      </c>
      <c r="F3841" s="48" t="s">
        <v>6128</v>
      </c>
      <c r="G3841" s="48" t="s">
        <v>112</v>
      </c>
      <c r="H3841" s="75">
        <f t="shared" si="2121"/>
        <v>0</v>
      </c>
      <c r="I3841" s="74">
        <v>39</v>
      </c>
      <c r="J3841" s="74">
        <v>39</v>
      </c>
      <c r="K3841" s="48">
        <f>I3841</f>
        <v>39</v>
      </c>
      <c r="L3841" s="48">
        <f>$L$3</f>
        <v>-4</v>
      </c>
      <c r="M3841" s="48">
        <f t="shared" si="2122"/>
        <v>35</v>
      </c>
      <c r="N3841" s="48">
        <v>50</v>
      </c>
      <c r="O3841" s="56">
        <v>4.6189999999999998</v>
      </c>
      <c r="P3841" s="48" t="str">
        <f t="shared" si="2098"/>
        <v>6714 OR</v>
      </c>
      <c r="Q3841" s="76">
        <v>118</v>
      </c>
      <c r="R3841" s="76">
        <v>251</v>
      </c>
      <c r="S3841" s="49">
        <f t="shared" si="2123"/>
        <v>1.5603846153846153</v>
      </c>
      <c r="T3841" s="49">
        <f t="shared" si="2099"/>
        <v>156.03846153846152</v>
      </c>
      <c r="U3841" s="49">
        <v>337.57692307692309</v>
      </c>
      <c r="V3841" s="49">
        <f t="shared" si="2136"/>
        <v>3.3757692307692309</v>
      </c>
      <c r="W3841" s="49">
        <f t="shared" si="2138"/>
        <v>54.613461538461536</v>
      </c>
      <c r="X3841" s="90">
        <f>ROUND(S3841*$X$4,0)</f>
        <v>8</v>
      </c>
      <c r="Y3841" s="91">
        <f t="shared" si="2125"/>
        <v>36.951999999999998</v>
      </c>
      <c r="Z3841" s="93">
        <f t="shared" si="2130"/>
        <v>63</v>
      </c>
      <c r="AA3841" s="94">
        <f t="shared" si="2127"/>
        <v>290.99699999999996</v>
      </c>
      <c r="AB3841" s="97">
        <f>ROUND((S3841*$AB$4)+Z3841,0)</f>
        <v>71</v>
      </c>
      <c r="AC3841" s="98">
        <f t="shared" si="2128"/>
        <v>327.94899999999996</v>
      </c>
      <c r="AD3841" s="77" t="s">
        <v>3</v>
      </c>
      <c r="AE3841" s="54">
        <v>327.94899999999996</v>
      </c>
      <c r="AF3841" s="17"/>
    </row>
    <row r="3842" spans="1:32" ht="16.899999999999999" customHeight="1" x14ac:dyDescent="0.3">
      <c r="A3842" s="73" t="s">
        <v>7</v>
      </c>
      <c r="B3842" s="74" t="s">
        <v>4051</v>
      </c>
      <c r="C3842" s="48" t="s">
        <v>1868</v>
      </c>
      <c r="D3842" s="48">
        <v>100</v>
      </c>
      <c r="E3842" s="48">
        <v>4750</v>
      </c>
      <c r="F3842" s="48" t="s">
        <v>5916</v>
      </c>
      <c r="G3842" s="48" t="s">
        <v>20</v>
      </c>
      <c r="H3842" s="75">
        <f t="shared" si="2121"/>
        <v>0</v>
      </c>
      <c r="I3842" s="74">
        <v>5</v>
      </c>
      <c r="J3842" s="74">
        <v>5</v>
      </c>
      <c r="K3842" s="48">
        <f>J3842</f>
        <v>5</v>
      </c>
      <c r="L3842" s="48"/>
      <c r="M3842" s="48">
        <f t="shared" si="2122"/>
        <v>5</v>
      </c>
      <c r="N3842" s="48">
        <v>0</v>
      </c>
      <c r="O3842" s="56">
        <v>54.673949999999998</v>
      </c>
      <c r="P3842" s="48" t="str">
        <f t="shared" si="2098"/>
        <v>7047 RD</v>
      </c>
      <c r="Q3842" s="76">
        <v>0</v>
      </c>
      <c r="R3842" s="76">
        <v>17</v>
      </c>
      <c r="S3842" s="49">
        <f t="shared" si="2123"/>
        <v>1.9615384615384614E-2</v>
      </c>
      <c r="T3842" s="49">
        <f t="shared" si="2099"/>
        <v>1.9615384615384615</v>
      </c>
      <c r="U3842" s="49">
        <v>4.2692307692307692</v>
      </c>
      <c r="V3842" s="49">
        <f t="shared" si="2136"/>
        <v>4.2692307692307689E-2</v>
      </c>
      <c r="W3842" s="49">
        <f t="shared" si="2138"/>
        <v>9.8076923076923075E-2</v>
      </c>
      <c r="X3842" s="90">
        <f>ROUNDUP(S3842*$X$2,0)</f>
        <v>1</v>
      </c>
      <c r="Y3842" s="91">
        <f t="shared" si="2125"/>
        <v>54.673949999999998</v>
      </c>
      <c r="Z3842" s="93">
        <f t="shared" si="2130"/>
        <v>1</v>
      </c>
      <c r="AA3842" s="94">
        <f t="shared" si="2127"/>
        <v>54.673949999999998</v>
      </c>
      <c r="AB3842" s="97">
        <f>ROUND((S3842*$AB$2)+Z3842,0)</f>
        <v>1</v>
      </c>
      <c r="AC3842" s="98">
        <f t="shared" si="2128"/>
        <v>54.673949999999998</v>
      </c>
      <c r="AD3842" s="77" t="s">
        <v>5891</v>
      </c>
      <c r="AE3842" s="54">
        <v>54.673949999999998</v>
      </c>
      <c r="AF3842" s="17"/>
    </row>
    <row r="3843" spans="1:32" ht="16.899999999999999" customHeight="1" x14ac:dyDescent="0.3">
      <c r="A3843" s="73" t="s">
        <v>7</v>
      </c>
      <c r="B3843" s="74" t="s">
        <v>5495</v>
      </c>
      <c r="C3843" s="48" t="s">
        <v>1432</v>
      </c>
      <c r="D3843" s="48">
        <v>100</v>
      </c>
      <c r="E3843" s="48">
        <v>621</v>
      </c>
      <c r="F3843" s="48" t="s">
        <v>6128</v>
      </c>
      <c r="G3843" s="48" t="s">
        <v>112</v>
      </c>
      <c r="H3843" s="75">
        <f t="shared" si="2121"/>
        <v>2.564102564102564E-2</v>
      </c>
      <c r="I3843" s="74">
        <v>40</v>
      </c>
      <c r="J3843" s="74">
        <v>39</v>
      </c>
      <c r="K3843" s="48">
        <f>J3843</f>
        <v>39</v>
      </c>
      <c r="L3843" s="48">
        <f>$L$3</f>
        <v>-4</v>
      </c>
      <c r="M3843" s="48">
        <f t="shared" si="2122"/>
        <v>35</v>
      </c>
      <c r="N3843" s="48">
        <v>134</v>
      </c>
      <c r="O3843" s="56">
        <v>4.6120000000000001</v>
      </c>
      <c r="P3843" s="48" t="str">
        <f t="shared" si="2098"/>
        <v>6714 WH</v>
      </c>
      <c r="Q3843" s="76">
        <v>112</v>
      </c>
      <c r="R3843" s="76">
        <v>490</v>
      </c>
      <c r="S3843" s="49">
        <f t="shared" si="2123"/>
        <v>1.7715384615384615</v>
      </c>
      <c r="T3843" s="49">
        <f t="shared" si="2099"/>
        <v>177.15384615384616</v>
      </c>
      <c r="U3843" s="49">
        <v>2724.0769230769229</v>
      </c>
      <c r="V3843" s="49">
        <f t="shared" si="2136"/>
        <v>27.240769230769228</v>
      </c>
      <c r="W3843" s="49">
        <f t="shared" si="2138"/>
        <v>62.003846153846155</v>
      </c>
      <c r="X3843" s="90">
        <f t="shared" ref="X3843:X3845" si="2139">ROUND(S3843*$X$4,0)</f>
        <v>9</v>
      </c>
      <c r="Y3843" s="91">
        <f t="shared" si="2125"/>
        <v>41.508000000000003</v>
      </c>
      <c r="Z3843" s="93">
        <f t="shared" si="2130"/>
        <v>71</v>
      </c>
      <c r="AA3843" s="94">
        <f t="shared" si="2127"/>
        <v>327.452</v>
      </c>
      <c r="AB3843" s="97">
        <f>ROUND((S3843*$AB$4)+Z3843,0)</f>
        <v>80</v>
      </c>
      <c r="AC3843" s="98">
        <f t="shared" si="2128"/>
        <v>368.96000000000004</v>
      </c>
      <c r="AD3843" s="77" t="s">
        <v>3</v>
      </c>
      <c r="AE3843" s="54">
        <v>368.96000000000004</v>
      </c>
      <c r="AF3843" s="17"/>
    </row>
    <row r="3844" spans="1:32" ht="16.899999999999999" customHeight="1" x14ac:dyDescent="0.3">
      <c r="A3844" s="73" t="s">
        <v>7</v>
      </c>
      <c r="B3844" s="74" t="s">
        <v>135</v>
      </c>
      <c r="C3844" s="48" t="s">
        <v>10</v>
      </c>
      <c r="D3844" s="48">
        <v>100</v>
      </c>
      <c r="E3844" s="48">
        <v>2834</v>
      </c>
      <c r="F3844" s="48" t="s">
        <v>6126</v>
      </c>
      <c r="G3844" s="48">
        <v>2</v>
      </c>
      <c r="H3844" s="75">
        <f t="shared" si="2121"/>
        <v>-0.5</v>
      </c>
      <c r="I3844" s="74">
        <v>50</v>
      </c>
      <c r="J3844" s="74">
        <v>100</v>
      </c>
      <c r="K3844" s="48">
        <f>I3844</f>
        <v>50</v>
      </c>
      <c r="L3844" s="48"/>
      <c r="M3844" s="48">
        <f t="shared" si="2122"/>
        <v>50</v>
      </c>
      <c r="N3844" s="48">
        <v>23</v>
      </c>
      <c r="O3844" s="56">
        <v>34.389000000000003</v>
      </c>
      <c r="P3844" s="48" t="str">
        <f t="shared" si="2098"/>
        <v>1219/15C SL</v>
      </c>
      <c r="Q3844" s="76">
        <v>3</v>
      </c>
      <c r="R3844" s="76">
        <v>9</v>
      </c>
      <c r="S3844" s="49">
        <f t="shared" si="2123"/>
        <v>4.2692307692307696E-2</v>
      </c>
      <c r="T3844" s="49">
        <f t="shared" si="2099"/>
        <v>4.2692307692307701</v>
      </c>
      <c r="U3844" s="49">
        <v>53.5</v>
      </c>
      <c r="V3844" s="49">
        <f t="shared" si="2136"/>
        <v>0.53500000000000003</v>
      </c>
      <c r="W3844" s="49">
        <f t="shared" si="2138"/>
        <v>2.134615384615385</v>
      </c>
      <c r="X3844" s="90">
        <f t="shared" si="2139"/>
        <v>0</v>
      </c>
      <c r="Y3844" s="91">
        <f t="shared" si="2125"/>
        <v>0</v>
      </c>
      <c r="Z3844" s="93">
        <f t="shared" si="2130"/>
        <v>2</v>
      </c>
      <c r="AA3844" s="94">
        <f t="shared" si="2127"/>
        <v>68.778000000000006</v>
      </c>
      <c r="AB3844" s="97">
        <f>ROUND((S3844*$AB$4)+Z3844,0)</f>
        <v>2</v>
      </c>
      <c r="AC3844" s="98">
        <f t="shared" si="2128"/>
        <v>68.778000000000006</v>
      </c>
      <c r="AD3844" s="77" t="s">
        <v>3</v>
      </c>
      <c r="AE3844" s="54">
        <v>68.778000000000006</v>
      </c>
      <c r="AF3844" s="17"/>
    </row>
    <row r="3845" spans="1:32" ht="16.899999999999999" customHeight="1" x14ac:dyDescent="0.3">
      <c r="A3845" s="73" t="s">
        <v>35</v>
      </c>
      <c r="B3845" s="74" t="s">
        <v>1892</v>
      </c>
      <c r="C3845" s="48" t="s">
        <v>1797</v>
      </c>
      <c r="D3845" s="48">
        <v>100</v>
      </c>
      <c r="E3845" s="48">
        <v>4445</v>
      </c>
      <c r="F3845" s="48" t="s">
        <v>5912</v>
      </c>
      <c r="G3845" s="48" t="s">
        <v>122</v>
      </c>
      <c r="H3845" s="75">
        <f t="shared" si="2121"/>
        <v>0.14285714285714285</v>
      </c>
      <c r="I3845" s="74">
        <v>32</v>
      </c>
      <c r="J3845" s="74">
        <v>28</v>
      </c>
      <c r="K3845" s="48">
        <f>J3845</f>
        <v>28</v>
      </c>
      <c r="L3845" s="48">
        <f>$L$3</f>
        <v>-4</v>
      </c>
      <c r="M3845" s="48">
        <f t="shared" si="2122"/>
        <v>24</v>
      </c>
      <c r="N3845" s="48">
        <v>11</v>
      </c>
      <c r="O3845" s="56">
        <v>23.71</v>
      </c>
      <c r="P3845" s="48" t="str">
        <f t="shared" si="2098"/>
        <v>F1051/16 BK</v>
      </c>
      <c r="Q3845" s="76">
        <v>42</v>
      </c>
      <c r="R3845" s="76">
        <v>106</v>
      </c>
      <c r="S3845" s="49">
        <f t="shared" si="2123"/>
        <v>0.57461538461538464</v>
      </c>
      <c r="T3845" s="49">
        <f t="shared" si="2099"/>
        <v>57.461538461538467</v>
      </c>
      <c r="U3845" s="49">
        <v>418.83653846153845</v>
      </c>
      <c r="V3845" s="49">
        <f t="shared" si="2136"/>
        <v>4.1883653846153841</v>
      </c>
      <c r="W3845" s="49">
        <f t="shared" si="2138"/>
        <v>13.790769230769232</v>
      </c>
      <c r="X3845" s="90">
        <f t="shared" si="2139"/>
        <v>3</v>
      </c>
      <c r="Y3845" s="91">
        <f t="shared" si="2125"/>
        <v>71.13</v>
      </c>
      <c r="Z3845" s="93">
        <f t="shared" si="2130"/>
        <v>17</v>
      </c>
      <c r="AA3845" s="94">
        <f t="shared" si="2127"/>
        <v>403.07</v>
      </c>
      <c r="AB3845" s="97">
        <f>ROUND((S3845*$AB$4)+Z3845,0)</f>
        <v>20</v>
      </c>
      <c r="AC3845" s="98">
        <f t="shared" si="2128"/>
        <v>474.20000000000005</v>
      </c>
      <c r="AD3845" s="77" t="s">
        <v>5890</v>
      </c>
      <c r="AE3845" s="54">
        <v>474.20000000000005</v>
      </c>
      <c r="AF3845" s="17"/>
    </row>
    <row r="3846" spans="1:32" ht="12.75" customHeight="1" x14ac:dyDescent="0.3">
      <c r="A3846" s="73" t="s">
        <v>7</v>
      </c>
      <c r="B3846" s="74" t="s">
        <v>3576</v>
      </c>
      <c r="C3846" s="48" t="s">
        <v>1370</v>
      </c>
      <c r="D3846" s="48">
        <v>1</v>
      </c>
      <c r="E3846" s="48">
        <v>2834</v>
      </c>
      <c r="F3846" s="48" t="s">
        <v>6126</v>
      </c>
      <c r="G3846" s="48">
        <v>2</v>
      </c>
      <c r="H3846" s="75">
        <f t="shared" si="2121"/>
        <v>-0.33333333333333331</v>
      </c>
      <c r="I3846" s="74">
        <v>40</v>
      </c>
      <c r="J3846" s="74">
        <v>60</v>
      </c>
      <c r="K3846" s="48">
        <f>I3846</f>
        <v>40</v>
      </c>
      <c r="L3846" s="48"/>
      <c r="M3846" s="48">
        <f t="shared" si="2122"/>
        <v>40</v>
      </c>
      <c r="N3846" s="48">
        <v>1651</v>
      </c>
      <c r="O3846" s="56">
        <v>0.49412</v>
      </c>
      <c r="P3846" s="48" t="str">
        <f t="shared" ref="P3846:P3909" si="2140">LEFT(B3846,LEN(B3846)-3)</f>
        <v>86112CY SL</v>
      </c>
      <c r="Q3846" s="76" t="s">
        <v>6187</v>
      </c>
      <c r="R3846" s="76" t="s">
        <v>6187</v>
      </c>
      <c r="S3846" s="49">
        <f t="shared" si="2123"/>
        <v>0</v>
      </c>
      <c r="T3846" s="49">
        <f t="shared" ref="T3846:T3909" si="2141">S3846*D3846</f>
        <v>0</v>
      </c>
      <c r="U3846" s="49">
        <v>2.9230769230769234</v>
      </c>
      <c r="V3846" s="49">
        <f t="shared" si="2136"/>
        <v>2.9230769230769234</v>
      </c>
      <c r="W3846" s="49">
        <f t="shared" si="2138"/>
        <v>0</v>
      </c>
      <c r="X3846" s="90">
        <f>ROUNDUP(S3846*$X$4,0)</f>
        <v>0</v>
      </c>
      <c r="Y3846" s="91">
        <f t="shared" si="2125"/>
        <v>0</v>
      </c>
      <c r="Z3846" s="93">
        <f t="shared" si="2130"/>
        <v>0</v>
      </c>
      <c r="AA3846" s="94">
        <f t="shared" si="2127"/>
        <v>0</v>
      </c>
      <c r="AB3846" s="97">
        <f>ROUND((S3846*$AB$4)+Z3846,0)</f>
        <v>0</v>
      </c>
      <c r="AC3846" s="98">
        <f t="shared" si="2128"/>
        <v>0</v>
      </c>
      <c r="AD3846" s="77" t="s">
        <v>3</v>
      </c>
      <c r="AE3846" s="54">
        <v>0</v>
      </c>
      <c r="AF3846" s="17"/>
    </row>
    <row r="3847" spans="1:32" ht="16.899999999999999" customHeight="1" x14ac:dyDescent="0.3">
      <c r="A3847" s="73" t="s">
        <v>7</v>
      </c>
      <c r="B3847" s="74" t="s">
        <v>2273</v>
      </c>
      <c r="C3847" s="48" t="s">
        <v>40</v>
      </c>
      <c r="D3847" s="48">
        <v>100</v>
      </c>
      <c r="E3847" s="48">
        <v>621</v>
      </c>
      <c r="F3847" s="48" t="s">
        <v>6128</v>
      </c>
      <c r="G3847" s="48" t="s">
        <v>65</v>
      </c>
      <c r="H3847" s="75">
        <f t="shared" si="2121"/>
        <v>0</v>
      </c>
      <c r="I3847" s="74">
        <v>5</v>
      </c>
      <c r="J3847" s="74">
        <v>5</v>
      </c>
      <c r="K3847" s="48">
        <f>J3847</f>
        <v>5</v>
      </c>
      <c r="L3847" s="48"/>
      <c r="M3847" s="48">
        <f t="shared" si="2122"/>
        <v>5</v>
      </c>
      <c r="N3847" s="48">
        <v>8</v>
      </c>
      <c r="O3847" s="56">
        <v>6.6469500000000004</v>
      </c>
      <c r="P3847" s="48" t="str">
        <f t="shared" si="2140"/>
        <v>3075 WH</v>
      </c>
      <c r="Q3847" s="76">
        <v>51</v>
      </c>
      <c r="R3847" s="76">
        <v>428</v>
      </c>
      <c r="S3847" s="49">
        <f t="shared" si="2123"/>
        <v>1.043076923076923</v>
      </c>
      <c r="T3847" s="49">
        <f t="shared" si="2141"/>
        <v>104.30769230769231</v>
      </c>
      <c r="U3847" s="49">
        <v>1748.9230769230767</v>
      </c>
      <c r="V3847" s="49">
        <f t="shared" si="2136"/>
        <v>17.489230769230765</v>
      </c>
      <c r="W3847" s="49">
        <f t="shared" si="2138"/>
        <v>5.2153846153846146</v>
      </c>
      <c r="X3847" s="90">
        <f>ROUND(S3847*$X$2,0)</f>
        <v>7</v>
      </c>
      <c r="Y3847" s="91">
        <f t="shared" si="2125"/>
        <v>46.528649999999999</v>
      </c>
      <c r="Z3847" s="93">
        <f t="shared" si="2130"/>
        <v>12</v>
      </c>
      <c r="AA3847" s="94">
        <f t="shared" si="2127"/>
        <v>79.763400000000004</v>
      </c>
      <c r="AB3847" s="97">
        <f>ROUND((S3847*$AB$2)+Z3847,0)</f>
        <v>19</v>
      </c>
      <c r="AC3847" s="98">
        <f t="shared" si="2128"/>
        <v>126.29205</v>
      </c>
      <c r="AD3847" s="77" t="s">
        <v>5891</v>
      </c>
      <c r="AE3847" s="54">
        <v>126.29205</v>
      </c>
      <c r="AF3847" s="17"/>
    </row>
    <row r="3848" spans="1:32" ht="16.899999999999999" customHeight="1" x14ac:dyDescent="0.3">
      <c r="A3848" s="73" t="s">
        <v>35</v>
      </c>
      <c r="B3848" s="74" t="s">
        <v>4742</v>
      </c>
      <c r="C3848" s="48" t="s">
        <v>464</v>
      </c>
      <c r="D3848" s="48">
        <v>100</v>
      </c>
      <c r="E3848" s="48">
        <v>4013</v>
      </c>
      <c r="F3848" s="48" t="s">
        <v>6180</v>
      </c>
      <c r="G3848" s="48" t="s">
        <v>65</v>
      </c>
      <c r="H3848" s="75">
        <f t="shared" si="2121"/>
        <v>0</v>
      </c>
      <c r="I3848" s="74">
        <v>5</v>
      </c>
      <c r="J3848" s="74">
        <v>5</v>
      </c>
      <c r="K3848" s="48">
        <f>J3848</f>
        <v>5</v>
      </c>
      <c r="L3848" s="48"/>
      <c r="M3848" s="48">
        <f t="shared" si="2122"/>
        <v>5</v>
      </c>
      <c r="N3848" s="48">
        <v>7</v>
      </c>
      <c r="O3848" s="56">
        <v>34.452570000000001</v>
      </c>
      <c r="P3848" s="48" t="str">
        <f t="shared" si="2140"/>
        <v>5858 OR</v>
      </c>
      <c r="Q3848" s="76">
        <v>22</v>
      </c>
      <c r="R3848" s="76">
        <v>113</v>
      </c>
      <c r="S3848" s="49">
        <f t="shared" si="2123"/>
        <v>0.36730769230769234</v>
      </c>
      <c r="T3848" s="49">
        <f t="shared" si="2141"/>
        <v>36.730769230769234</v>
      </c>
      <c r="U3848" s="49">
        <v>61.730769230769226</v>
      </c>
      <c r="V3848" s="49">
        <f t="shared" si="2136"/>
        <v>0.61730769230769222</v>
      </c>
      <c r="W3848" s="49">
        <f t="shared" si="2138"/>
        <v>1.8365384615384617</v>
      </c>
      <c r="X3848" s="90">
        <f>ROUND(S3848*$X$2,0)</f>
        <v>3</v>
      </c>
      <c r="Y3848" s="91">
        <f t="shared" si="2125"/>
        <v>103.35771</v>
      </c>
      <c r="Z3848" s="93">
        <f t="shared" si="2130"/>
        <v>5</v>
      </c>
      <c r="AA3848" s="94">
        <f t="shared" si="2127"/>
        <v>172.26285000000001</v>
      </c>
      <c r="AB3848" s="97">
        <f>ROUND((S3848*$AB$2)+Z3848,0)</f>
        <v>8</v>
      </c>
      <c r="AC3848" s="98">
        <f t="shared" si="2128"/>
        <v>275.62056000000001</v>
      </c>
      <c r="AD3848" s="77" t="s">
        <v>5891</v>
      </c>
      <c r="AE3848" s="54">
        <v>275.62056000000001</v>
      </c>
      <c r="AF3848" s="17"/>
    </row>
    <row r="3849" spans="1:32" ht="16.899999999999999" customHeight="1" x14ac:dyDescent="0.3">
      <c r="A3849" s="73" t="s">
        <v>35</v>
      </c>
      <c r="B3849" s="74" t="s">
        <v>3285</v>
      </c>
      <c r="C3849" s="48" t="s">
        <v>40</v>
      </c>
      <c r="D3849" s="48">
        <v>100</v>
      </c>
      <c r="E3849" s="48">
        <v>4750</v>
      </c>
      <c r="F3849" s="48" t="s">
        <v>5916</v>
      </c>
      <c r="G3849" s="48" t="s">
        <v>20</v>
      </c>
      <c r="H3849" s="75">
        <f t="shared" si="2121"/>
        <v>0</v>
      </c>
      <c r="I3849" s="74">
        <v>5</v>
      </c>
      <c r="J3849" s="74">
        <v>5</v>
      </c>
      <c r="K3849" s="48">
        <f>J3849</f>
        <v>5</v>
      </c>
      <c r="L3849" s="48"/>
      <c r="M3849" s="48">
        <f t="shared" si="2122"/>
        <v>5</v>
      </c>
      <c r="N3849" s="48">
        <v>1</v>
      </c>
      <c r="O3849" s="56">
        <v>11.57357</v>
      </c>
      <c r="P3849" s="48" t="str">
        <f t="shared" si="2140"/>
        <v>7133 BR</v>
      </c>
      <c r="Q3849" s="76">
        <v>2</v>
      </c>
      <c r="R3849" s="76">
        <v>7</v>
      </c>
      <c r="S3849" s="49">
        <f t="shared" si="2123"/>
        <v>2.9615384615384613E-2</v>
      </c>
      <c r="T3849" s="49">
        <f t="shared" si="2141"/>
        <v>2.9615384615384612</v>
      </c>
      <c r="U3849" s="49">
        <v>12.192307692307693</v>
      </c>
      <c r="V3849" s="49">
        <f t="shared" si="2136"/>
        <v>0.12192307692307694</v>
      </c>
      <c r="W3849" s="49">
        <f t="shared" si="2138"/>
        <v>0.14807692307692305</v>
      </c>
      <c r="X3849" s="90">
        <f>ROUNDUP(S3849*$X$2,0)</f>
        <v>1</v>
      </c>
      <c r="Y3849" s="91">
        <f t="shared" si="2125"/>
        <v>11.57357</v>
      </c>
      <c r="Z3849" s="93">
        <f t="shared" si="2130"/>
        <v>1</v>
      </c>
      <c r="AA3849" s="94">
        <f t="shared" si="2127"/>
        <v>11.57357</v>
      </c>
      <c r="AB3849" s="97">
        <f>ROUND((S3849*$AB$2)+Z3849,0)</f>
        <v>1</v>
      </c>
      <c r="AC3849" s="98">
        <f t="shared" si="2128"/>
        <v>11.57357</v>
      </c>
      <c r="AD3849" s="77" t="s">
        <v>5891</v>
      </c>
      <c r="AE3849" s="54">
        <v>11.57357</v>
      </c>
      <c r="AF3849" s="17"/>
    </row>
    <row r="3850" spans="1:32" ht="16.899999999999999" customHeight="1" x14ac:dyDescent="0.3">
      <c r="A3850" s="73" t="s">
        <v>35</v>
      </c>
      <c r="B3850" s="74" t="s">
        <v>3287</v>
      </c>
      <c r="C3850" s="48" t="s">
        <v>40</v>
      </c>
      <c r="D3850" s="48">
        <v>100</v>
      </c>
      <c r="E3850" s="48">
        <v>4750</v>
      </c>
      <c r="F3850" s="48" t="s">
        <v>5916</v>
      </c>
      <c r="G3850" s="48" t="s">
        <v>20</v>
      </c>
      <c r="H3850" s="75">
        <f t="shared" si="2121"/>
        <v>0</v>
      </c>
      <c r="I3850" s="74">
        <v>5</v>
      </c>
      <c r="J3850" s="74">
        <v>5</v>
      </c>
      <c r="K3850" s="48">
        <f>J3850</f>
        <v>5</v>
      </c>
      <c r="L3850" s="48"/>
      <c r="M3850" s="48">
        <f t="shared" si="2122"/>
        <v>5</v>
      </c>
      <c r="N3850" s="48">
        <v>0</v>
      </c>
      <c r="O3850" s="56">
        <v>11.57357</v>
      </c>
      <c r="P3850" s="48" t="str">
        <f t="shared" si="2140"/>
        <v>7133 RD</v>
      </c>
      <c r="Q3850" s="76">
        <v>20</v>
      </c>
      <c r="R3850" s="76">
        <v>65</v>
      </c>
      <c r="S3850" s="49">
        <f t="shared" si="2123"/>
        <v>0.29038461538461541</v>
      </c>
      <c r="T3850" s="49">
        <f t="shared" si="2141"/>
        <v>29.03846153846154</v>
      </c>
      <c r="U3850" s="49">
        <v>57.884615384615387</v>
      </c>
      <c r="V3850" s="49">
        <f t="shared" si="2136"/>
        <v>0.5788461538461539</v>
      </c>
      <c r="W3850" s="49">
        <f t="shared" si="2138"/>
        <v>1.4519230769230771</v>
      </c>
      <c r="X3850" s="90">
        <f>ROUND(S3850*$X$2,0)</f>
        <v>2</v>
      </c>
      <c r="Y3850" s="91">
        <f t="shared" si="2125"/>
        <v>23.14714</v>
      </c>
      <c r="Z3850" s="93">
        <f t="shared" si="2130"/>
        <v>3</v>
      </c>
      <c r="AA3850" s="94">
        <f t="shared" si="2127"/>
        <v>34.720709999999997</v>
      </c>
      <c r="AB3850" s="97">
        <f>ROUND((S3850*$AB$2)+Z3850,0)</f>
        <v>5</v>
      </c>
      <c r="AC3850" s="98">
        <f t="shared" si="2128"/>
        <v>57.867850000000004</v>
      </c>
      <c r="AD3850" s="77" t="s">
        <v>5891</v>
      </c>
      <c r="AE3850" s="54">
        <v>57.867850000000004</v>
      </c>
      <c r="AF3850" s="17"/>
    </row>
    <row r="3851" spans="1:32" ht="16.899999999999999" customHeight="1" x14ac:dyDescent="0.3">
      <c r="A3851" s="73" t="s">
        <v>7</v>
      </c>
      <c r="B3851" s="74" t="s">
        <v>5794</v>
      </c>
      <c r="C3851" s="48" t="s">
        <v>464</v>
      </c>
      <c r="D3851" s="48">
        <v>100</v>
      </c>
      <c r="E3851" s="48">
        <v>4013</v>
      </c>
      <c r="F3851" s="48" t="s">
        <v>6180</v>
      </c>
      <c r="G3851" s="48" t="s">
        <v>65</v>
      </c>
      <c r="H3851" s="75">
        <f t="shared" si="2121"/>
        <v>0</v>
      </c>
      <c r="I3851" s="74">
        <v>5</v>
      </c>
      <c r="J3851" s="74">
        <v>5</v>
      </c>
      <c r="K3851" s="48">
        <f>J3851</f>
        <v>5</v>
      </c>
      <c r="L3851" s="48"/>
      <c r="M3851" s="48">
        <f t="shared" si="2122"/>
        <v>5</v>
      </c>
      <c r="N3851" s="48">
        <v>13</v>
      </c>
      <c r="O3851" s="56">
        <v>34.452570000000001</v>
      </c>
      <c r="P3851" s="48" t="str">
        <f t="shared" si="2140"/>
        <v>5858 BL</v>
      </c>
      <c r="Q3851" s="76">
        <v>17</v>
      </c>
      <c r="R3851" s="76">
        <v>172</v>
      </c>
      <c r="S3851" s="49">
        <f t="shared" si="2123"/>
        <v>0.38153846153846149</v>
      </c>
      <c r="T3851" s="49">
        <f t="shared" si="2141"/>
        <v>38.153846153846146</v>
      </c>
      <c r="U3851" s="49">
        <v>52.38461538461538</v>
      </c>
      <c r="V3851" s="49">
        <f t="shared" si="2136"/>
        <v>0.52384615384615385</v>
      </c>
      <c r="W3851" s="49">
        <f t="shared" si="2138"/>
        <v>1.9076923076923076</v>
      </c>
      <c r="X3851" s="90">
        <f>ROUND(S3851*$X$2,0)</f>
        <v>3</v>
      </c>
      <c r="Y3851" s="91">
        <f t="shared" si="2125"/>
        <v>103.35771</v>
      </c>
      <c r="Z3851" s="93">
        <f t="shared" si="2130"/>
        <v>5</v>
      </c>
      <c r="AA3851" s="94">
        <f t="shared" si="2127"/>
        <v>172.26285000000001</v>
      </c>
      <c r="AB3851" s="97">
        <f>ROUND((S3851*$AB$2)+Z3851,0)</f>
        <v>8</v>
      </c>
      <c r="AC3851" s="98">
        <f t="shared" si="2128"/>
        <v>275.62056000000001</v>
      </c>
      <c r="AD3851" s="77" t="s">
        <v>5891</v>
      </c>
      <c r="AE3851" s="54">
        <v>275.62056000000001</v>
      </c>
      <c r="AF3851" s="17"/>
    </row>
    <row r="3852" spans="1:32" ht="16.899999999999999" customHeight="1" x14ac:dyDescent="0.3">
      <c r="A3852" s="73" t="s">
        <v>35</v>
      </c>
      <c r="B3852" s="74" t="s">
        <v>3687</v>
      </c>
      <c r="C3852" s="48" t="s">
        <v>40</v>
      </c>
      <c r="D3852" s="48">
        <v>100</v>
      </c>
      <c r="E3852" s="48">
        <v>621</v>
      </c>
      <c r="F3852" s="48" t="s">
        <v>6128</v>
      </c>
      <c r="G3852" s="48" t="s">
        <v>112</v>
      </c>
      <c r="H3852" s="75">
        <f t="shared" si="2121"/>
        <v>-0.25925925925925924</v>
      </c>
      <c r="I3852" s="74">
        <v>20</v>
      </c>
      <c r="J3852" s="74">
        <v>27</v>
      </c>
      <c r="K3852" s="48">
        <f>I3852</f>
        <v>20</v>
      </c>
      <c r="L3852" s="48">
        <f>$L$3</f>
        <v>-4</v>
      </c>
      <c r="M3852" s="48">
        <f t="shared" si="2122"/>
        <v>16</v>
      </c>
      <c r="N3852" s="48">
        <v>26</v>
      </c>
      <c r="O3852" s="56">
        <v>2.081</v>
      </c>
      <c r="P3852" s="48" t="str">
        <f t="shared" si="2140"/>
        <v>3250 OR</v>
      </c>
      <c r="Q3852" s="76">
        <v>18</v>
      </c>
      <c r="R3852" s="76">
        <v>85</v>
      </c>
      <c r="S3852" s="49">
        <f t="shared" si="2123"/>
        <v>0.2919230769230769</v>
      </c>
      <c r="T3852" s="49">
        <f t="shared" si="2141"/>
        <v>29.19230769230769</v>
      </c>
      <c r="U3852" s="49">
        <v>196.11538461538461</v>
      </c>
      <c r="V3852" s="49">
        <f t="shared" si="2136"/>
        <v>1.961153846153846</v>
      </c>
      <c r="W3852" s="49">
        <f t="shared" si="2138"/>
        <v>4.6707692307692303</v>
      </c>
      <c r="X3852" s="90">
        <f>ROUND(S3852*$X$3,0)</f>
        <v>2</v>
      </c>
      <c r="Y3852" s="91">
        <f t="shared" si="2125"/>
        <v>4.1619999999999999</v>
      </c>
      <c r="Z3852" s="93">
        <f t="shared" si="2130"/>
        <v>7</v>
      </c>
      <c r="AA3852" s="94">
        <f t="shared" si="2127"/>
        <v>14.567</v>
      </c>
      <c r="AB3852" s="97">
        <f>ROUND((S3852*$AB$4)+Z3852,0)</f>
        <v>8</v>
      </c>
      <c r="AC3852" s="98">
        <f t="shared" si="2128"/>
        <v>16.648</v>
      </c>
      <c r="AD3852" s="77" t="s">
        <v>3</v>
      </c>
      <c r="AE3852" s="54">
        <v>16.648</v>
      </c>
      <c r="AF3852" s="17"/>
    </row>
    <row r="3853" spans="1:32" ht="16.899999999999999" customHeight="1" x14ac:dyDescent="0.3">
      <c r="A3853" s="73" t="s">
        <v>35</v>
      </c>
      <c r="B3853" s="74" t="s">
        <v>3567</v>
      </c>
      <c r="C3853" s="48" t="s">
        <v>40</v>
      </c>
      <c r="D3853" s="48">
        <v>100</v>
      </c>
      <c r="E3853" s="48">
        <v>4750</v>
      </c>
      <c r="F3853" s="48" t="s">
        <v>5916</v>
      </c>
      <c r="G3853" s="48" t="s">
        <v>20</v>
      </c>
      <c r="H3853" s="75">
        <f t="shared" ref="H3853:H3857" si="2142">(I3853-J3853)/J3853</f>
        <v>0</v>
      </c>
      <c r="I3853" s="74">
        <v>5</v>
      </c>
      <c r="J3853" s="74">
        <v>5</v>
      </c>
      <c r="K3853" s="48">
        <f>J3853</f>
        <v>5</v>
      </c>
      <c r="L3853" s="48"/>
      <c r="M3853" s="48">
        <f t="shared" ref="M3853:M3857" si="2143">K3853+L3853</f>
        <v>5</v>
      </c>
      <c r="N3853" s="48">
        <v>4</v>
      </c>
      <c r="O3853" s="56">
        <v>7.13157</v>
      </c>
      <c r="P3853" s="48" t="str">
        <f t="shared" si="2140"/>
        <v>7054/19 WH</v>
      </c>
      <c r="Q3853" s="76">
        <v>11</v>
      </c>
      <c r="R3853" s="76">
        <v>46</v>
      </c>
      <c r="S3853" s="49">
        <f t="shared" ref="S3853:S3857" si="2144">((Q3853/65*0.7)+(R3853/260*0.3))</f>
        <v>0.17153846153846153</v>
      </c>
      <c r="T3853" s="49">
        <f t="shared" si="2141"/>
        <v>17.153846153846153</v>
      </c>
      <c r="U3853" s="49">
        <v>84.84615384615384</v>
      </c>
      <c r="V3853" s="49">
        <f t="shared" si="2136"/>
        <v>0.84846153846153838</v>
      </c>
      <c r="W3853" s="49">
        <f t="shared" si="2138"/>
        <v>0.85769230769230764</v>
      </c>
      <c r="X3853" s="90">
        <f>ROUND(S3853*$X$2,0)</f>
        <v>1</v>
      </c>
      <c r="Y3853" s="91">
        <f t="shared" ref="Y3853:Y3857" si="2145">X3853*O3853</f>
        <v>7.13157</v>
      </c>
      <c r="Z3853" s="93">
        <f t="shared" ref="Z3853:Z3854" si="2146">ROUND((S3853*M3853)+X3853,0)</f>
        <v>2</v>
      </c>
      <c r="AA3853" s="94">
        <f t="shared" ref="AA3853:AA3857" si="2147">Z3853*O3853</f>
        <v>14.26314</v>
      </c>
      <c r="AB3853" s="97">
        <f>ROUND((S3853*$AB$2)+Z3853,0)</f>
        <v>3</v>
      </c>
      <c r="AC3853" s="98">
        <f t="shared" ref="AC3853:AC3857" si="2148">AB3853*O3853</f>
        <v>21.39471</v>
      </c>
      <c r="AD3853" s="77" t="s">
        <v>5891</v>
      </c>
      <c r="AE3853" s="54">
        <v>21.39471</v>
      </c>
      <c r="AF3853" s="17"/>
    </row>
    <row r="3854" spans="1:32" ht="16.899999999999999" customHeight="1" x14ac:dyDescent="0.3">
      <c r="A3854" s="73" t="s">
        <v>7</v>
      </c>
      <c r="B3854" s="74" t="s">
        <v>2391</v>
      </c>
      <c r="C3854" s="48" t="s">
        <v>10</v>
      </c>
      <c r="D3854" s="48">
        <v>100</v>
      </c>
      <c r="E3854" s="48">
        <v>4750</v>
      </c>
      <c r="F3854" s="48" t="s">
        <v>5916</v>
      </c>
      <c r="G3854" s="48" t="s">
        <v>20</v>
      </c>
      <c r="H3854" s="75">
        <f t="shared" si="2142"/>
        <v>0</v>
      </c>
      <c r="I3854" s="74">
        <v>5</v>
      </c>
      <c r="J3854" s="74">
        <v>5</v>
      </c>
      <c r="K3854" s="48">
        <f>J3854</f>
        <v>5</v>
      </c>
      <c r="L3854" s="48"/>
      <c r="M3854" s="48">
        <f t="shared" si="2143"/>
        <v>5</v>
      </c>
      <c r="N3854" s="48">
        <v>2</v>
      </c>
      <c r="O3854" s="56">
        <v>34.197009999999999</v>
      </c>
      <c r="P3854" s="48" t="str">
        <f t="shared" si="2140"/>
        <v>6622 WH</v>
      </c>
      <c r="Q3854" s="76">
        <v>6</v>
      </c>
      <c r="R3854" s="76">
        <v>10</v>
      </c>
      <c r="S3854" s="49">
        <f t="shared" si="2144"/>
        <v>7.6153846153846155E-2</v>
      </c>
      <c r="T3854" s="49">
        <f t="shared" si="2141"/>
        <v>7.6153846153846159</v>
      </c>
      <c r="U3854" s="49">
        <v>205.69230769230768</v>
      </c>
      <c r="V3854" s="49">
        <f t="shared" si="2136"/>
        <v>2.0569230769230766</v>
      </c>
      <c r="W3854" s="49">
        <f t="shared" si="2138"/>
        <v>0.38076923076923075</v>
      </c>
      <c r="X3854" s="90">
        <f>ROUND(S3854*$X$2,0)</f>
        <v>1</v>
      </c>
      <c r="Y3854" s="91">
        <f t="shared" si="2145"/>
        <v>34.197009999999999</v>
      </c>
      <c r="Z3854" s="93">
        <f t="shared" si="2146"/>
        <v>1</v>
      </c>
      <c r="AA3854" s="94">
        <f t="shared" si="2147"/>
        <v>34.197009999999999</v>
      </c>
      <c r="AB3854" s="97">
        <f>ROUND((S3854*$AB$2)+Z3854,0)</f>
        <v>2</v>
      </c>
      <c r="AC3854" s="98">
        <f t="shared" si="2148"/>
        <v>68.394019999999998</v>
      </c>
      <c r="AD3854" s="77" t="s">
        <v>5891</v>
      </c>
      <c r="AE3854" s="54">
        <v>68.394019999999998</v>
      </c>
      <c r="AF3854" s="17"/>
    </row>
    <row r="3855" spans="1:32" ht="16.899999999999999" customHeight="1" x14ac:dyDescent="0.3">
      <c r="A3855" s="73" t="s">
        <v>7</v>
      </c>
      <c r="B3855" s="74" t="s">
        <v>5470</v>
      </c>
      <c r="C3855" s="48" t="s">
        <v>1370</v>
      </c>
      <c r="D3855" s="48">
        <v>100</v>
      </c>
      <c r="E3855" s="48">
        <v>2834</v>
      </c>
      <c r="F3855" s="48" t="s">
        <v>6126</v>
      </c>
      <c r="G3855" s="48">
        <v>2</v>
      </c>
      <c r="H3855" s="75">
        <f t="shared" si="2142"/>
        <v>0</v>
      </c>
      <c r="I3855" s="74">
        <v>40</v>
      </c>
      <c r="J3855" s="74">
        <f>I3855</f>
        <v>40</v>
      </c>
      <c r="K3855" s="48">
        <f>I3855</f>
        <v>40</v>
      </c>
      <c r="L3855" s="48"/>
      <c r="M3855" s="48">
        <f t="shared" si="2143"/>
        <v>40</v>
      </c>
      <c r="N3855" s="48">
        <v>2</v>
      </c>
      <c r="O3855" s="56">
        <v>35.567700000000002</v>
      </c>
      <c r="P3855" s="48" t="str">
        <f t="shared" si="2140"/>
        <v>65603 SL</v>
      </c>
      <c r="Q3855" s="76">
        <v>32</v>
      </c>
      <c r="R3855" s="76">
        <v>82</v>
      </c>
      <c r="S3855" s="49">
        <f t="shared" si="2144"/>
        <v>0.4392307692307692</v>
      </c>
      <c r="T3855" s="49">
        <f t="shared" si="2141"/>
        <v>43.92307692307692</v>
      </c>
      <c r="U3855" s="49">
        <v>206.23076923076923</v>
      </c>
      <c r="V3855" s="49">
        <f t="shared" si="2136"/>
        <v>2.0623076923076922</v>
      </c>
      <c r="W3855" s="49">
        <f t="shared" ref="W3855:W3858" si="2149">S3855*M3855</f>
        <v>17.569230769230767</v>
      </c>
      <c r="X3855" s="90">
        <f>ROUND(S3855*$X$4,0)</f>
        <v>2</v>
      </c>
      <c r="Y3855" s="91">
        <f t="shared" si="2145"/>
        <v>71.135400000000004</v>
      </c>
      <c r="Z3855" s="93">
        <f t="shared" ref="Z3855:Z3858" si="2150">ROUND((S3855*M3855)+X3855,0)</f>
        <v>20</v>
      </c>
      <c r="AA3855" s="94">
        <f t="shared" si="2147"/>
        <v>711.35400000000004</v>
      </c>
      <c r="AB3855" s="97">
        <f>ROUND((S3855*$AB$4)+Z3855,0)</f>
        <v>22</v>
      </c>
      <c r="AC3855" s="98">
        <f t="shared" si="2148"/>
        <v>782.48940000000005</v>
      </c>
      <c r="AD3855" s="77" t="s">
        <v>3</v>
      </c>
      <c r="AE3855" s="54">
        <v>782.48940000000005</v>
      </c>
      <c r="AF3855" s="17"/>
    </row>
    <row r="3856" spans="1:32" ht="16.899999999999999" customHeight="1" x14ac:dyDescent="0.3">
      <c r="A3856" s="73" t="s">
        <v>35</v>
      </c>
      <c r="B3856" s="74" t="s">
        <v>4135</v>
      </c>
      <c r="C3856" s="48" t="s">
        <v>40</v>
      </c>
      <c r="D3856" s="48">
        <v>1000</v>
      </c>
      <c r="E3856" s="48">
        <v>621</v>
      </c>
      <c r="F3856" s="48" t="s">
        <v>6128</v>
      </c>
      <c r="G3856" s="48" t="s">
        <v>112</v>
      </c>
      <c r="H3856" s="75">
        <f t="shared" si="2142"/>
        <v>-0.13793103448275862</v>
      </c>
      <c r="I3856" s="74">
        <v>25</v>
      </c>
      <c r="J3856" s="74">
        <v>29</v>
      </c>
      <c r="K3856" s="48">
        <f>I3856</f>
        <v>25</v>
      </c>
      <c r="L3856" s="48">
        <f>$L$3</f>
        <v>-4</v>
      </c>
      <c r="M3856" s="48">
        <f t="shared" si="2143"/>
        <v>21</v>
      </c>
      <c r="N3856" s="48">
        <v>15</v>
      </c>
      <c r="O3856" s="56">
        <v>39.200000000000003</v>
      </c>
      <c r="P3856" s="48" t="str">
        <f t="shared" si="2140"/>
        <v>1857 VI</v>
      </c>
      <c r="Q3856" s="76">
        <v>14</v>
      </c>
      <c r="R3856" s="76">
        <v>36</v>
      </c>
      <c r="S3856" s="49">
        <f t="shared" si="2144"/>
        <v>0.19230769230769229</v>
      </c>
      <c r="T3856" s="49">
        <f t="shared" si="2141"/>
        <v>192.30769230769229</v>
      </c>
      <c r="U3856" s="49">
        <v>193.92307692307691</v>
      </c>
      <c r="V3856" s="49">
        <f t="shared" si="2136"/>
        <v>0.19392307692307689</v>
      </c>
      <c r="W3856" s="49">
        <f t="shared" si="2149"/>
        <v>4.0384615384615383</v>
      </c>
      <c r="X3856" s="90">
        <f>ROUND(S3856*$X$4,0)</f>
        <v>1</v>
      </c>
      <c r="Y3856" s="91">
        <f t="shared" si="2145"/>
        <v>39.200000000000003</v>
      </c>
      <c r="Z3856" s="93">
        <f t="shared" si="2150"/>
        <v>5</v>
      </c>
      <c r="AA3856" s="94">
        <f t="shared" si="2147"/>
        <v>196</v>
      </c>
      <c r="AB3856" s="97">
        <f>ROUND((S3856*$AB$4)+Z3856,0)</f>
        <v>6</v>
      </c>
      <c r="AC3856" s="98">
        <f t="shared" si="2148"/>
        <v>235.20000000000002</v>
      </c>
      <c r="AD3856" s="77" t="s">
        <v>3</v>
      </c>
      <c r="AE3856" s="54">
        <v>235.20000000000002</v>
      </c>
      <c r="AF3856" s="17"/>
    </row>
    <row r="3857" spans="1:32" ht="16.899999999999999" customHeight="1" x14ac:dyDescent="0.3">
      <c r="A3857" s="73" t="s">
        <v>7</v>
      </c>
      <c r="B3857" s="74" t="s">
        <v>5725</v>
      </c>
      <c r="C3857" s="48" t="s">
        <v>1788</v>
      </c>
      <c r="D3857" s="48">
        <v>100</v>
      </c>
      <c r="E3857" s="48">
        <v>2834</v>
      </c>
      <c r="F3857" s="48" t="s">
        <v>6126</v>
      </c>
      <c r="G3857" s="48">
        <v>2</v>
      </c>
      <c r="H3857" s="75">
        <f t="shared" si="2142"/>
        <v>0</v>
      </c>
      <c r="I3857" s="74">
        <v>20</v>
      </c>
      <c r="J3857" s="74">
        <f>I3857</f>
        <v>20</v>
      </c>
      <c r="K3857" s="48">
        <f>I3857</f>
        <v>20</v>
      </c>
      <c r="L3857" s="48"/>
      <c r="M3857" s="48">
        <f t="shared" si="2143"/>
        <v>20</v>
      </c>
      <c r="N3857" s="48">
        <v>5</v>
      </c>
      <c r="O3857" s="56">
        <v>39.902189999999997</v>
      </c>
      <c r="P3857" s="48" t="str">
        <f t="shared" si="2140"/>
        <v>881806 SL</v>
      </c>
      <c r="Q3857" s="76">
        <v>20</v>
      </c>
      <c r="R3857" s="76">
        <v>68</v>
      </c>
      <c r="S3857" s="49">
        <f t="shared" si="2144"/>
        <v>0.29384615384615387</v>
      </c>
      <c r="T3857" s="49">
        <f t="shared" si="2141"/>
        <v>29.384615384615387</v>
      </c>
      <c r="U3857" s="49">
        <v>430.73076923076917</v>
      </c>
      <c r="V3857" s="49">
        <f t="shared" si="2136"/>
        <v>4.3073076923076918</v>
      </c>
      <c r="W3857" s="49">
        <f t="shared" si="2149"/>
        <v>5.8769230769230774</v>
      </c>
      <c r="X3857" s="90">
        <f>ROUND(S3857*$X$3,0)</f>
        <v>2</v>
      </c>
      <c r="Y3857" s="91">
        <f t="shared" si="2145"/>
        <v>79.804379999999995</v>
      </c>
      <c r="Z3857" s="93">
        <f t="shared" si="2150"/>
        <v>8</v>
      </c>
      <c r="AA3857" s="94">
        <f t="shared" si="2147"/>
        <v>319.21751999999998</v>
      </c>
      <c r="AB3857" s="97">
        <f>ROUND((S3857*$AB$4)+Z3857,0)</f>
        <v>9</v>
      </c>
      <c r="AC3857" s="98">
        <f t="shared" si="2148"/>
        <v>359.11971</v>
      </c>
      <c r="AD3857" s="77" t="s">
        <v>3</v>
      </c>
      <c r="AE3857" s="54">
        <v>359.11971</v>
      </c>
      <c r="AF3857" s="17"/>
    </row>
    <row r="3858" spans="1:32" ht="16.899999999999999" customHeight="1" x14ac:dyDescent="0.3">
      <c r="A3858" s="73" t="s">
        <v>7</v>
      </c>
      <c r="B3858" s="74" t="s">
        <v>3092</v>
      </c>
      <c r="C3858" s="48" t="s">
        <v>1154</v>
      </c>
      <c r="D3858" s="48">
        <v>100</v>
      </c>
      <c r="E3858" s="48">
        <v>2834</v>
      </c>
      <c r="F3858" s="48" t="s">
        <v>6126</v>
      </c>
      <c r="G3858" s="48">
        <v>2</v>
      </c>
      <c r="H3858" s="75">
        <f t="shared" ref="H3858:H3862" si="2151">(I3858-J3858)/J3858</f>
        <v>-0.75</v>
      </c>
      <c r="I3858" s="74">
        <v>25</v>
      </c>
      <c r="J3858" s="74">
        <v>100</v>
      </c>
      <c r="K3858" s="48">
        <f>I3858</f>
        <v>25</v>
      </c>
      <c r="L3858" s="48"/>
      <c r="M3858" s="48">
        <f t="shared" ref="M3858:M3862" si="2152">K3858+L3858</f>
        <v>25</v>
      </c>
      <c r="N3858" s="48">
        <v>11</v>
      </c>
      <c r="O3858" s="56">
        <v>52.27</v>
      </c>
      <c r="P3858" s="48" t="str">
        <f t="shared" si="2140"/>
        <v>5164C SL</v>
      </c>
      <c r="Q3858" s="76">
        <v>1</v>
      </c>
      <c r="R3858" s="76">
        <v>9</v>
      </c>
      <c r="S3858" s="49">
        <f t="shared" ref="S3858:S3862" si="2153">((Q3858/65*0.7)+(R3858/260*0.3))</f>
        <v>2.1153846153846155E-2</v>
      </c>
      <c r="T3858" s="49">
        <f t="shared" si="2141"/>
        <v>2.1153846153846154</v>
      </c>
      <c r="U3858" s="49">
        <v>160.96153846153848</v>
      </c>
      <c r="V3858" s="49">
        <f t="shared" si="2136"/>
        <v>1.6096153846153849</v>
      </c>
      <c r="W3858" s="49">
        <f t="shared" si="2149"/>
        <v>0.52884615384615385</v>
      </c>
      <c r="X3858" s="90">
        <f>ROUND(S3858*$X$4,0)</f>
        <v>0</v>
      </c>
      <c r="Y3858" s="91">
        <f t="shared" ref="Y3858:Y3862" si="2154">X3858*O3858</f>
        <v>0</v>
      </c>
      <c r="Z3858" s="93">
        <f t="shared" si="2150"/>
        <v>1</v>
      </c>
      <c r="AA3858" s="94">
        <f t="shared" ref="AA3858:AA3862" si="2155">Z3858*O3858</f>
        <v>52.27</v>
      </c>
      <c r="AB3858" s="97">
        <f>ROUND((S3858*$AB$4)+Z3858,0)</f>
        <v>1</v>
      </c>
      <c r="AC3858" s="98">
        <f t="shared" ref="AC3858:AC3862" si="2156">AB3858*O3858</f>
        <v>52.27</v>
      </c>
      <c r="AD3858" s="77" t="s">
        <v>3</v>
      </c>
      <c r="AE3858" s="54">
        <v>52.27</v>
      </c>
      <c r="AF3858" s="17"/>
    </row>
    <row r="3859" spans="1:32" ht="16.899999999999999" customHeight="1" x14ac:dyDescent="0.3">
      <c r="A3859" s="73" t="s">
        <v>35</v>
      </c>
      <c r="B3859" s="74" t="s">
        <v>4138</v>
      </c>
      <c r="C3859" s="48" t="s">
        <v>464</v>
      </c>
      <c r="D3859" s="48">
        <v>1000</v>
      </c>
      <c r="E3859" s="48">
        <v>4013</v>
      </c>
      <c r="F3859" s="48" t="s">
        <v>6180</v>
      </c>
      <c r="G3859" s="48" t="s">
        <v>65</v>
      </c>
      <c r="H3859" s="75">
        <f t="shared" si="2151"/>
        <v>0</v>
      </c>
      <c r="I3859" s="74">
        <v>5</v>
      </c>
      <c r="J3859" s="74">
        <v>5</v>
      </c>
      <c r="K3859" s="48">
        <f>J3859</f>
        <v>5</v>
      </c>
      <c r="L3859" s="48"/>
      <c r="M3859" s="48">
        <f t="shared" si="2152"/>
        <v>5</v>
      </c>
      <c r="N3859" s="48">
        <v>0</v>
      </c>
      <c r="O3859" s="56">
        <v>82.543189999999996</v>
      </c>
      <c r="P3859" s="48" t="str">
        <f t="shared" si="2140"/>
        <v>2854/1 GR</v>
      </c>
      <c r="Q3859" s="76">
        <v>5</v>
      </c>
      <c r="R3859" s="76">
        <v>5</v>
      </c>
      <c r="S3859" s="49">
        <f t="shared" si="2153"/>
        <v>5.9615384615384619E-2</v>
      </c>
      <c r="T3859" s="49">
        <f t="shared" si="2141"/>
        <v>59.61538461538462</v>
      </c>
      <c r="U3859" s="49">
        <v>69.57692307692308</v>
      </c>
      <c r="V3859" s="49">
        <f t="shared" si="2136"/>
        <v>6.9576923076923078E-2</v>
      </c>
      <c r="W3859" s="49">
        <f t="shared" ref="W3859:W3866" si="2157">S3859*M3859</f>
        <v>0.29807692307692307</v>
      </c>
      <c r="X3859" s="90">
        <f>ROUND(S3859*$X$2,0)</f>
        <v>0</v>
      </c>
      <c r="Y3859" s="91">
        <f t="shared" si="2154"/>
        <v>0</v>
      </c>
      <c r="Z3859" s="93">
        <f t="shared" ref="Z3859:Z3869" si="2158">ROUND((S3859*M3859)+X3859,0)</f>
        <v>0</v>
      </c>
      <c r="AA3859" s="94">
        <f t="shared" si="2155"/>
        <v>0</v>
      </c>
      <c r="AB3859" s="97">
        <f>ROUND((S3859*$AB$2)+Z3859,0)</f>
        <v>0</v>
      </c>
      <c r="AC3859" s="98">
        <f t="shared" si="2156"/>
        <v>0</v>
      </c>
      <c r="AD3859" s="77" t="s">
        <v>5891</v>
      </c>
      <c r="AE3859" s="54">
        <v>0</v>
      </c>
      <c r="AF3859" s="17"/>
    </row>
    <row r="3860" spans="1:32" ht="12.75" customHeight="1" x14ac:dyDescent="0.3">
      <c r="A3860" s="73" t="s">
        <v>35</v>
      </c>
      <c r="B3860" s="74" t="s">
        <v>1098</v>
      </c>
      <c r="C3860" s="48" t="s">
        <v>40</v>
      </c>
      <c r="D3860" s="48">
        <v>100</v>
      </c>
      <c r="E3860" s="48">
        <v>621</v>
      </c>
      <c r="F3860" s="48" t="s">
        <v>6128</v>
      </c>
      <c r="G3860" s="48" t="s">
        <v>112</v>
      </c>
      <c r="H3860" s="75">
        <f t="shared" si="2151"/>
        <v>4.1666666666666664E-2</v>
      </c>
      <c r="I3860" s="74">
        <v>25</v>
      </c>
      <c r="J3860" s="74">
        <v>24</v>
      </c>
      <c r="K3860" s="48">
        <f>J3860</f>
        <v>24</v>
      </c>
      <c r="L3860" s="48">
        <f>$L$3</f>
        <v>-4</v>
      </c>
      <c r="M3860" s="48">
        <f t="shared" si="2152"/>
        <v>20</v>
      </c>
      <c r="N3860" s="48">
        <v>14</v>
      </c>
      <c r="O3860" s="56">
        <v>5.74</v>
      </c>
      <c r="P3860" s="48" t="str">
        <f t="shared" si="2140"/>
        <v>3057/1 RD</v>
      </c>
      <c r="Q3860" s="76">
        <v>27</v>
      </c>
      <c r="R3860" s="76">
        <v>117</v>
      </c>
      <c r="S3860" s="49">
        <f t="shared" si="2153"/>
        <v>0.42576923076923079</v>
      </c>
      <c r="T3860" s="49">
        <f t="shared" si="2141"/>
        <v>42.57692307692308</v>
      </c>
      <c r="U3860" s="49">
        <v>46.03846153846154</v>
      </c>
      <c r="V3860" s="49">
        <f t="shared" si="2136"/>
        <v>0.46038461538461539</v>
      </c>
      <c r="W3860" s="49">
        <f t="shared" si="2157"/>
        <v>8.5153846153846153</v>
      </c>
      <c r="X3860" s="90">
        <f>ROUND(S3860*$X$3,0)</f>
        <v>3</v>
      </c>
      <c r="Y3860" s="91">
        <f t="shared" si="2154"/>
        <v>17.22</v>
      </c>
      <c r="Z3860" s="93">
        <f t="shared" si="2158"/>
        <v>12</v>
      </c>
      <c r="AA3860" s="94">
        <f t="shared" si="2155"/>
        <v>68.88</v>
      </c>
      <c r="AB3860" s="97">
        <f t="shared" ref="AB3860:AB3866" si="2159">ROUND((S3860*$AB$4)+Z3860,0)</f>
        <v>14</v>
      </c>
      <c r="AC3860" s="98">
        <f t="shared" si="2156"/>
        <v>80.36</v>
      </c>
      <c r="AD3860" s="77" t="s">
        <v>3</v>
      </c>
      <c r="AE3860" s="54">
        <v>80.36</v>
      </c>
      <c r="AF3860" s="17"/>
    </row>
    <row r="3861" spans="1:32" ht="16.899999999999999" customHeight="1" x14ac:dyDescent="0.3">
      <c r="A3861" s="73" t="s">
        <v>35</v>
      </c>
      <c r="B3861" s="74" t="s">
        <v>4140</v>
      </c>
      <c r="C3861" s="48" t="s">
        <v>40</v>
      </c>
      <c r="D3861" s="48">
        <v>100</v>
      </c>
      <c r="E3861" s="48">
        <v>621</v>
      </c>
      <c r="F3861" s="48" t="s">
        <v>6128</v>
      </c>
      <c r="G3861" s="48" t="s">
        <v>112</v>
      </c>
      <c r="H3861" s="75">
        <f t="shared" si="2151"/>
        <v>-0.58333333333333337</v>
      </c>
      <c r="I3861" s="74">
        <v>20</v>
      </c>
      <c r="J3861" s="74">
        <v>48</v>
      </c>
      <c r="K3861" s="48">
        <f>I3861</f>
        <v>20</v>
      </c>
      <c r="L3861" s="48">
        <f>$L$3</f>
        <v>-4</v>
      </c>
      <c r="M3861" s="48">
        <f t="shared" si="2152"/>
        <v>16</v>
      </c>
      <c r="N3861" s="48">
        <v>45</v>
      </c>
      <c r="O3861" s="56">
        <v>1.992</v>
      </c>
      <c r="P3861" s="48" t="str">
        <f t="shared" si="2140"/>
        <v>3053/1 OR</v>
      </c>
      <c r="Q3861" s="76">
        <v>43</v>
      </c>
      <c r="R3861" s="76">
        <v>65</v>
      </c>
      <c r="S3861" s="49">
        <f t="shared" si="2153"/>
        <v>0.53807692307692301</v>
      </c>
      <c r="T3861" s="49">
        <f t="shared" si="2141"/>
        <v>53.807692307692299</v>
      </c>
      <c r="U3861" s="49">
        <v>57.269230769230759</v>
      </c>
      <c r="V3861" s="49">
        <f t="shared" si="2136"/>
        <v>0.57269230769230761</v>
      </c>
      <c r="W3861" s="49">
        <f t="shared" si="2157"/>
        <v>8.6092307692307681</v>
      </c>
      <c r="X3861" s="90">
        <f>ROUND(S3861*$X$3,0)</f>
        <v>3</v>
      </c>
      <c r="Y3861" s="91">
        <f t="shared" si="2154"/>
        <v>5.976</v>
      </c>
      <c r="Z3861" s="93">
        <f t="shared" si="2158"/>
        <v>12</v>
      </c>
      <c r="AA3861" s="94">
        <f t="shared" si="2155"/>
        <v>23.904</v>
      </c>
      <c r="AB3861" s="97">
        <f t="shared" si="2159"/>
        <v>15</v>
      </c>
      <c r="AC3861" s="98">
        <f t="shared" si="2156"/>
        <v>29.88</v>
      </c>
      <c r="AD3861" s="77" t="s">
        <v>3</v>
      </c>
      <c r="AE3861" s="54">
        <v>29.88</v>
      </c>
      <c r="AF3861" s="17"/>
    </row>
    <row r="3862" spans="1:32" ht="16.899999999999999" customHeight="1" x14ac:dyDescent="0.3">
      <c r="A3862" s="73" t="s">
        <v>35</v>
      </c>
      <c r="B3862" s="74" t="s">
        <v>1514</v>
      </c>
      <c r="C3862" s="48" t="s">
        <v>40</v>
      </c>
      <c r="D3862" s="48">
        <v>100</v>
      </c>
      <c r="E3862" s="48">
        <v>621</v>
      </c>
      <c r="F3862" s="48" t="s">
        <v>6128</v>
      </c>
      <c r="G3862" s="48" t="s">
        <v>112</v>
      </c>
      <c r="H3862" s="75">
        <f t="shared" si="2151"/>
        <v>-0.55128205128205132</v>
      </c>
      <c r="I3862" s="74">
        <v>35</v>
      </c>
      <c r="J3862" s="74">
        <v>78</v>
      </c>
      <c r="K3862" s="48">
        <f>I3862</f>
        <v>35</v>
      </c>
      <c r="L3862" s="48">
        <f>$L$3</f>
        <v>-4</v>
      </c>
      <c r="M3862" s="48">
        <f t="shared" si="2152"/>
        <v>31</v>
      </c>
      <c r="N3862" s="48">
        <v>60</v>
      </c>
      <c r="O3862" s="56">
        <v>1.3680000000000001</v>
      </c>
      <c r="P3862" s="48" t="str">
        <f t="shared" si="2140"/>
        <v>1852 YL</v>
      </c>
      <c r="Q3862" s="76">
        <v>92</v>
      </c>
      <c r="R3862" s="76">
        <v>267</v>
      </c>
      <c r="S3862" s="49">
        <f t="shared" si="2153"/>
        <v>1.2988461538461538</v>
      </c>
      <c r="T3862" s="49">
        <f t="shared" si="2141"/>
        <v>129.88461538461539</v>
      </c>
      <c r="U3862" s="49">
        <v>364.5</v>
      </c>
      <c r="V3862" s="49">
        <f t="shared" si="2136"/>
        <v>3.645</v>
      </c>
      <c r="W3862" s="49">
        <f t="shared" si="2157"/>
        <v>40.264230769230764</v>
      </c>
      <c r="X3862" s="90">
        <f>ROUND(S3862*$X$4,0)</f>
        <v>6</v>
      </c>
      <c r="Y3862" s="91">
        <f t="shared" si="2154"/>
        <v>8.2080000000000002</v>
      </c>
      <c r="Z3862" s="93">
        <f t="shared" si="2158"/>
        <v>46</v>
      </c>
      <c r="AA3862" s="94">
        <f t="shared" si="2155"/>
        <v>62.928000000000004</v>
      </c>
      <c r="AB3862" s="97">
        <f t="shared" si="2159"/>
        <v>52</v>
      </c>
      <c r="AC3862" s="98">
        <f t="shared" si="2156"/>
        <v>71.13600000000001</v>
      </c>
      <c r="AD3862" s="77" t="s">
        <v>6117</v>
      </c>
      <c r="AE3862" s="54">
        <v>71.13600000000001</v>
      </c>
      <c r="AF3862" s="17"/>
    </row>
    <row r="3863" spans="1:32" ht="16.899999999999999" customHeight="1" x14ac:dyDescent="0.3">
      <c r="A3863" s="73" t="s">
        <v>35</v>
      </c>
      <c r="B3863" s="74" t="s">
        <v>1576</v>
      </c>
      <c r="C3863" s="48" t="s">
        <v>40</v>
      </c>
      <c r="D3863" s="48">
        <v>100</v>
      </c>
      <c r="E3863" s="48">
        <v>4003</v>
      </c>
      <c r="F3863" s="48" t="s">
        <v>5909</v>
      </c>
      <c r="G3863" s="48" t="s">
        <v>112</v>
      </c>
      <c r="H3863" s="75">
        <f t="shared" ref="H3863:H3872" si="2160">(I3863-J3863)/J3863</f>
        <v>0.4</v>
      </c>
      <c r="I3863" s="74">
        <v>49</v>
      </c>
      <c r="J3863" s="74">
        <v>35</v>
      </c>
      <c r="K3863" s="48">
        <f>J3863</f>
        <v>35</v>
      </c>
      <c r="L3863" s="48">
        <f>$L$3</f>
        <v>-4</v>
      </c>
      <c r="M3863" s="48">
        <f t="shared" ref="M3863:M3872" si="2161">K3863+L3863</f>
        <v>31</v>
      </c>
      <c r="N3863" s="48">
        <v>14</v>
      </c>
      <c r="O3863" s="56">
        <v>4.1746100000000004</v>
      </c>
      <c r="P3863" s="48" t="str">
        <f t="shared" si="2140"/>
        <v>3047 WH</v>
      </c>
      <c r="Q3863" s="76">
        <v>12</v>
      </c>
      <c r="R3863" s="76">
        <v>57</v>
      </c>
      <c r="S3863" s="49">
        <f t="shared" ref="S3863:S3872" si="2162">((Q3863/65*0.7)+(R3863/260*0.3))</f>
        <v>0.19500000000000001</v>
      </c>
      <c r="T3863" s="49">
        <f t="shared" si="2141"/>
        <v>19.5</v>
      </c>
      <c r="U3863" s="49">
        <v>89.5</v>
      </c>
      <c r="V3863" s="49">
        <f t="shared" si="2136"/>
        <v>0.89500000000000002</v>
      </c>
      <c r="W3863" s="49">
        <f t="shared" si="2157"/>
        <v>6.0449999999999999</v>
      </c>
      <c r="X3863" s="90">
        <f>ROUND(S3863*$X$4,0)</f>
        <v>1</v>
      </c>
      <c r="Y3863" s="91">
        <f t="shared" ref="Y3863:Y3872" si="2163">X3863*O3863</f>
        <v>4.1746100000000004</v>
      </c>
      <c r="Z3863" s="93">
        <f t="shared" si="2158"/>
        <v>7</v>
      </c>
      <c r="AA3863" s="94">
        <f t="shared" ref="AA3863:AA3872" si="2164">Z3863*O3863</f>
        <v>29.222270000000002</v>
      </c>
      <c r="AB3863" s="97">
        <f t="shared" si="2159"/>
        <v>8</v>
      </c>
      <c r="AC3863" s="98">
        <f t="shared" ref="AC3863:AC3872" si="2165">AB3863*O3863</f>
        <v>33.396880000000003</v>
      </c>
      <c r="AD3863" s="77" t="s">
        <v>3</v>
      </c>
      <c r="AE3863" s="54">
        <v>33.396880000000003</v>
      </c>
      <c r="AF3863" s="17"/>
    </row>
    <row r="3864" spans="1:32" ht="12.75" customHeight="1" x14ac:dyDescent="0.3">
      <c r="A3864" s="73" t="s">
        <v>35</v>
      </c>
      <c r="B3864" s="74" t="s">
        <v>4143</v>
      </c>
      <c r="C3864" s="48" t="s">
        <v>40</v>
      </c>
      <c r="D3864" s="48">
        <v>1000</v>
      </c>
      <c r="E3864" s="48">
        <v>621</v>
      </c>
      <c r="F3864" s="48" t="s">
        <v>6128</v>
      </c>
      <c r="G3864" s="48" t="s">
        <v>112</v>
      </c>
      <c r="H3864" s="75">
        <f t="shared" si="2160"/>
        <v>-0.16666666666666666</v>
      </c>
      <c r="I3864" s="74">
        <v>20</v>
      </c>
      <c r="J3864" s="74">
        <v>24</v>
      </c>
      <c r="K3864" s="48">
        <f>I3864</f>
        <v>20</v>
      </c>
      <c r="L3864" s="48">
        <f>$L$3</f>
        <v>-4</v>
      </c>
      <c r="M3864" s="48">
        <f t="shared" si="2161"/>
        <v>16</v>
      </c>
      <c r="N3864" s="48">
        <v>0</v>
      </c>
      <c r="O3864" s="56">
        <v>31.08</v>
      </c>
      <c r="P3864" s="48" t="str">
        <f t="shared" si="2140"/>
        <v>3073 SL</v>
      </c>
      <c r="Q3864" s="76">
        <v>0</v>
      </c>
      <c r="R3864" s="76">
        <v>12</v>
      </c>
      <c r="S3864" s="49">
        <f t="shared" si="2162"/>
        <v>1.3846153846153847E-2</v>
      </c>
      <c r="T3864" s="49">
        <f t="shared" si="2141"/>
        <v>13.846153846153847</v>
      </c>
      <c r="U3864" s="49">
        <v>25.5</v>
      </c>
      <c r="V3864" s="49">
        <f t="shared" si="2136"/>
        <v>2.5499999999999998E-2</v>
      </c>
      <c r="W3864" s="49">
        <f t="shared" si="2157"/>
        <v>0.22153846153846155</v>
      </c>
      <c r="X3864" s="90">
        <f>ROUNDUP(S3864*$X$3,0)</f>
        <v>1</v>
      </c>
      <c r="Y3864" s="91">
        <f t="shared" si="2163"/>
        <v>31.08</v>
      </c>
      <c r="Z3864" s="93">
        <f t="shared" si="2158"/>
        <v>1</v>
      </c>
      <c r="AA3864" s="94">
        <f t="shared" si="2164"/>
        <v>31.08</v>
      </c>
      <c r="AB3864" s="97">
        <f t="shared" si="2159"/>
        <v>1</v>
      </c>
      <c r="AC3864" s="98">
        <f t="shared" si="2165"/>
        <v>31.08</v>
      </c>
      <c r="AD3864" s="77" t="s">
        <v>3</v>
      </c>
      <c r="AE3864" s="54">
        <v>31.08</v>
      </c>
      <c r="AF3864" s="17"/>
    </row>
    <row r="3865" spans="1:32" ht="16.899999999999999" customHeight="1" x14ac:dyDescent="0.3">
      <c r="A3865" s="73" t="s">
        <v>7</v>
      </c>
      <c r="B3865" s="74" t="s">
        <v>1783</v>
      </c>
      <c r="C3865" s="48" t="s">
        <v>1370</v>
      </c>
      <c r="D3865" s="48">
        <v>100</v>
      </c>
      <c r="E3865" s="48">
        <v>2834</v>
      </c>
      <c r="F3865" s="48" t="s">
        <v>6126</v>
      </c>
      <c r="G3865" s="48">
        <v>2</v>
      </c>
      <c r="H3865" s="75">
        <f t="shared" si="2160"/>
        <v>0</v>
      </c>
      <c r="I3865" s="74">
        <v>30</v>
      </c>
      <c r="J3865" s="74">
        <f t="shared" ref="J3865:J3866" si="2166">I3865</f>
        <v>30</v>
      </c>
      <c r="K3865" s="48">
        <f>I3865</f>
        <v>30</v>
      </c>
      <c r="L3865" s="48"/>
      <c r="M3865" s="48">
        <f t="shared" si="2161"/>
        <v>30</v>
      </c>
      <c r="N3865" s="48">
        <v>2</v>
      </c>
      <c r="O3865" s="56">
        <v>38.613849999999999</v>
      </c>
      <c r="P3865" s="48" t="str">
        <f t="shared" si="2140"/>
        <v>86702CY SL</v>
      </c>
      <c r="Q3865" s="76">
        <v>3</v>
      </c>
      <c r="R3865" s="76">
        <v>18</v>
      </c>
      <c r="S3865" s="49">
        <f t="shared" si="2162"/>
        <v>5.3076923076923077E-2</v>
      </c>
      <c r="T3865" s="49">
        <f t="shared" si="2141"/>
        <v>5.3076923076923075</v>
      </c>
      <c r="U3865" s="49">
        <v>43.384615384615387</v>
      </c>
      <c r="V3865" s="49">
        <f t="shared" si="2136"/>
        <v>0.43384615384615388</v>
      </c>
      <c r="W3865" s="49">
        <f t="shared" si="2157"/>
        <v>1.5923076923076924</v>
      </c>
      <c r="X3865" s="90">
        <f>ROUND(S3865*$X$4,0)</f>
        <v>0</v>
      </c>
      <c r="Y3865" s="91">
        <f t="shared" si="2163"/>
        <v>0</v>
      </c>
      <c r="Z3865" s="93">
        <f t="shared" si="2158"/>
        <v>2</v>
      </c>
      <c r="AA3865" s="94">
        <f t="shared" si="2164"/>
        <v>77.227699999999999</v>
      </c>
      <c r="AB3865" s="97">
        <f t="shared" si="2159"/>
        <v>2</v>
      </c>
      <c r="AC3865" s="98">
        <f t="shared" si="2165"/>
        <v>77.227699999999999</v>
      </c>
      <c r="AD3865" s="77" t="s">
        <v>3</v>
      </c>
      <c r="AE3865" s="54">
        <v>77.227699999999999</v>
      </c>
      <c r="AF3865" s="17"/>
    </row>
    <row r="3866" spans="1:32" ht="16.899999999999999" customHeight="1" x14ac:dyDescent="0.3">
      <c r="A3866" s="73" t="s">
        <v>35</v>
      </c>
      <c r="B3866" s="74" t="s">
        <v>4145</v>
      </c>
      <c r="C3866" s="48" t="s">
        <v>10</v>
      </c>
      <c r="D3866" s="48">
        <v>1000</v>
      </c>
      <c r="E3866" s="48">
        <v>2834</v>
      </c>
      <c r="F3866" s="48" t="s">
        <v>6126</v>
      </c>
      <c r="G3866" s="48">
        <v>2</v>
      </c>
      <c r="H3866" s="75">
        <f t="shared" si="2160"/>
        <v>0</v>
      </c>
      <c r="I3866" s="74">
        <v>35</v>
      </c>
      <c r="J3866" s="74">
        <f t="shared" si="2166"/>
        <v>35</v>
      </c>
      <c r="K3866" s="48">
        <f>I3866</f>
        <v>35</v>
      </c>
      <c r="L3866" s="48"/>
      <c r="M3866" s="48">
        <f t="shared" si="2161"/>
        <v>35</v>
      </c>
      <c r="N3866" s="48">
        <v>0</v>
      </c>
      <c r="O3866" s="56">
        <v>521.82324000000006</v>
      </c>
      <c r="P3866" s="48" t="str">
        <f t="shared" si="2140"/>
        <v>1065 SL</v>
      </c>
      <c r="Q3866" s="76">
        <v>0</v>
      </c>
      <c r="R3866" s="76">
        <v>0</v>
      </c>
      <c r="S3866" s="49">
        <f t="shared" si="2162"/>
        <v>0</v>
      </c>
      <c r="T3866" s="49">
        <f t="shared" si="2141"/>
        <v>0</v>
      </c>
      <c r="U3866" s="49">
        <v>10.076923076923077</v>
      </c>
      <c r="V3866" s="49">
        <f t="shared" si="2136"/>
        <v>1.0076923076923077E-2</v>
      </c>
      <c r="W3866" s="49">
        <f t="shared" si="2157"/>
        <v>0</v>
      </c>
      <c r="X3866" s="90">
        <f>ROUNDUP(S3866*$X$4,0)</f>
        <v>0</v>
      </c>
      <c r="Y3866" s="91">
        <f t="shared" si="2163"/>
        <v>0</v>
      </c>
      <c r="Z3866" s="93">
        <f t="shared" si="2158"/>
        <v>0</v>
      </c>
      <c r="AA3866" s="94">
        <f t="shared" si="2164"/>
        <v>0</v>
      </c>
      <c r="AB3866" s="97">
        <f t="shared" si="2159"/>
        <v>0</v>
      </c>
      <c r="AC3866" s="98">
        <f t="shared" si="2165"/>
        <v>0</v>
      </c>
      <c r="AD3866" s="77" t="s">
        <v>3</v>
      </c>
      <c r="AE3866" s="54">
        <v>0</v>
      </c>
      <c r="AF3866" s="17"/>
    </row>
    <row r="3867" spans="1:32" ht="16.899999999999999" customHeight="1" x14ac:dyDescent="0.3">
      <c r="A3867" s="73" t="s">
        <v>35</v>
      </c>
      <c r="B3867" s="74" t="s">
        <v>4146</v>
      </c>
      <c r="C3867" s="48" t="s">
        <v>16</v>
      </c>
      <c r="D3867" s="48">
        <v>1000</v>
      </c>
      <c r="E3867" s="48">
        <v>6223</v>
      </c>
      <c r="F3867" s="48" t="s">
        <v>17</v>
      </c>
      <c r="G3867" s="48" t="s">
        <v>11</v>
      </c>
      <c r="H3867" s="75">
        <f t="shared" si="2160"/>
        <v>0</v>
      </c>
      <c r="I3867" s="74">
        <v>5</v>
      </c>
      <c r="J3867" s="74">
        <v>5</v>
      </c>
      <c r="K3867" s="48">
        <f>J3867</f>
        <v>5</v>
      </c>
      <c r="L3867" s="48"/>
      <c r="M3867" s="48">
        <f t="shared" si="2161"/>
        <v>5</v>
      </c>
      <c r="N3867" s="48">
        <v>0</v>
      </c>
      <c r="O3867" s="56">
        <v>190.16627</v>
      </c>
      <c r="P3867" s="48" t="str">
        <f t="shared" si="2140"/>
        <v>1175L SL</v>
      </c>
      <c r="Q3867" s="76">
        <v>0</v>
      </c>
      <c r="R3867" s="76">
        <v>0</v>
      </c>
      <c r="S3867" s="49">
        <f t="shared" si="2162"/>
        <v>0</v>
      </c>
      <c r="T3867" s="49">
        <f t="shared" si="2141"/>
        <v>0</v>
      </c>
      <c r="U3867" s="49">
        <v>182.76923076923075</v>
      </c>
      <c r="V3867" s="49">
        <f t="shared" si="2136"/>
        <v>0.18276923076923074</v>
      </c>
      <c r="W3867" s="49">
        <f>V3867*M3867</f>
        <v>0.91384615384615375</v>
      </c>
      <c r="X3867" s="90">
        <f>ROUNDUP(S3867*$X$2,0)</f>
        <v>0</v>
      </c>
      <c r="Y3867" s="91">
        <f t="shared" si="2163"/>
        <v>0</v>
      </c>
      <c r="Z3867" s="93">
        <f t="shared" si="2158"/>
        <v>0</v>
      </c>
      <c r="AA3867" s="94">
        <f t="shared" si="2164"/>
        <v>0</v>
      </c>
      <c r="AB3867" s="97">
        <f>ROUND((S3867*$AB$2)+Z3867,0)</f>
        <v>0</v>
      </c>
      <c r="AC3867" s="98">
        <f t="shared" si="2165"/>
        <v>0</v>
      </c>
      <c r="AD3867" s="77" t="s">
        <v>5891</v>
      </c>
      <c r="AE3867" s="54">
        <v>0</v>
      </c>
      <c r="AF3867" s="17"/>
    </row>
    <row r="3868" spans="1:32" ht="16.899999999999999" customHeight="1" x14ac:dyDescent="0.3">
      <c r="A3868" s="73" t="s">
        <v>35</v>
      </c>
      <c r="B3868" s="74" t="s">
        <v>420</v>
      </c>
      <c r="C3868" s="48" t="s">
        <v>40</v>
      </c>
      <c r="D3868" s="48">
        <v>100</v>
      </c>
      <c r="E3868" s="48">
        <v>621</v>
      </c>
      <c r="F3868" s="48" t="s">
        <v>6128</v>
      </c>
      <c r="G3868" s="48" t="s">
        <v>112</v>
      </c>
      <c r="H3868" s="75">
        <f t="shared" si="2160"/>
        <v>-0.13793103448275862</v>
      </c>
      <c r="I3868" s="74">
        <v>25</v>
      </c>
      <c r="J3868" s="74">
        <v>29</v>
      </c>
      <c r="K3868" s="48">
        <f>I3868</f>
        <v>25</v>
      </c>
      <c r="L3868" s="48">
        <f>$L$3</f>
        <v>-4</v>
      </c>
      <c r="M3868" s="48">
        <f t="shared" si="2161"/>
        <v>21</v>
      </c>
      <c r="N3868" s="48">
        <v>6</v>
      </c>
      <c r="O3868" s="56">
        <v>4.6429999999999998</v>
      </c>
      <c r="P3868" s="48" t="str">
        <f t="shared" si="2140"/>
        <v>1857 WH</v>
      </c>
      <c r="Q3868" s="76">
        <v>6</v>
      </c>
      <c r="R3868" s="76">
        <v>80</v>
      </c>
      <c r="S3868" s="49">
        <f t="shared" si="2162"/>
        <v>0.15692307692307694</v>
      </c>
      <c r="T3868" s="49">
        <f t="shared" si="2141"/>
        <v>15.692307692307693</v>
      </c>
      <c r="U3868" s="49">
        <v>82.230769230769241</v>
      </c>
      <c r="V3868" s="49">
        <f t="shared" si="2136"/>
        <v>0.82230769230769241</v>
      </c>
      <c r="W3868" s="49">
        <f t="shared" ref="W3868:W3873" si="2167">S3868*M3868</f>
        <v>3.2953846153846156</v>
      </c>
      <c r="X3868" s="90">
        <f>ROUND(S3868*$X$4,0)</f>
        <v>1</v>
      </c>
      <c r="Y3868" s="91">
        <f t="shared" si="2163"/>
        <v>4.6429999999999998</v>
      </c>
      <c r="Z3868" s="93">
        <f t="shared" si="2158"/>
        <v>4</v>
      </c>
      <c r="AA3868" s="94">
        <f t="shared" si="2164"/>
        <v>18.571999999999999</v>
      </c>
      <c r="AB3868" s="97">
        <f>ROUND((S3868*$AB$4)+Z3868,0)</f>
        <v>5</v>
      </c>
      <c r="AC3868" s="98">
        <f t="shared" si="2165"/>
        <v>23.215</v>
      </c>
      <c r="AD3868" s="77" t="s">
        <v>3</v>
      </c>
      <c r="AE3868" s="54">
        <v>23.215</v>
      </c>
      <c r="AF3868" s="17"/>
    </row>
    <row r="3869" spans="1:32" ht="16.899999999999999" customHeight="1" x14ac:dyDescent="0.3">
      <c r="A3869" s="73" t="s">
        <v>35</v>
      </c>
      <c r="B3869" s="74" t="s">
        <v>1385</v>
      </c>
      <c r="C3869" s="48" t="s">
        <v>464</v>
      </c>
      <c r="D3869" s="48">
        <v>1000</v>
      </c>
      <c r="E3869" s="48">
        <v>4013</v>
      </c>
      <c r="F3869" s="48" t="s">
        <v>6180</v>
      </c>
      <c r="G3869" s="48" t="s">
        <v>65</v>
      </c>
      <c r="H3869" s="75">
        <f t="shared" si="2160"/>
        <v>0</v>
      </c>
      <c r="I3869" s="74">
        <v>5</v>
      </c>
      <c r="J3869" s="74">
        <v>5</v>
      </c>
      <c r="K3869" s="48">
        <f>J3869</f>
        <v>5</v>
      </c>
      <c r="L3869" s="48"/>
      <c r="M3869" s="48">
        <f t="shared" si="2161"/>
        <v>5</v>
      </c>
      <c r="N3869" s="48">
        <v>2</v>
      </c>
      <c r="O3869" s="56">
        <v>92.543189999999996</v>
      </c>
      <c r="P3869" s="48" t="str">
        <f t="shared" si="2140"/>
        <v>5853 VI</v>
      </c>
      <c r="Q3869" s="76">
        <v>0</v>
      </c>
      <c r="R3869" s="76">
        <v>23</v>
      </c>
      <c r="S3869" s="49">
        <f t="shared" si="2162"/>
        <v>2.6538461538461539E-2</v>
      </c>
      <c r="T3869" s="49">
        <f t="shared" si="2141"/>
        <v>26.53846153846154</v>
      </c>
      <c r="U3869" s="49">
        <v>174.38461538461539</v>
      </c>
      <c r="V3869" s="49">
        <f t="shared" si="2136"/>
        <v>0.17438461538461539</v>
      </c>
      <c r="W3869" s="49">
        <f t="shared" si="2167"/>
        <v>0.13269230769230769</v>
      </c>
      <c r="X3869" s="90">
        <f>ROUNDUP(S3869*$X$2,0)</f>
        <v>1</v>
      </c>
      <c r="Y3869" s="91">
        <f t="shared" si="2163"/>
        <v>92.543189999999996</v>
      </c>
      <c r="Z3869" s="93">
        <f t="shared" si="2158"/>
        <v>1</v>
      </c>
      <c r="AA3869" s="94">
        <f t="shared" si="2164"/>
        <v>92.543189999999996</v>
      </c>
      <c r="AB3869" s="97">
        <f>ROUND((S3869*$AB$2)+Z3869,0)</f>
        <v>1</v>
      </c>
      <c r="AC3869" s="98">
        <f t="shared" si="2165"/>
        <v>92.543189999999996</v>
      </c>
      <c r="AD3869" s="77" t="s">
        <v>5891</v>
      </c>
      <c r="AE3869" s="54">
        <v>92.543189999999996</v>
      </c>
      <c r="AF3869" s="17"/>
    </row>
    <row r="3870" spans="1:32" ht="16.899999999999999" customHeight="1" x14ac:dyDescent="0.3">
      <c r="A3870" s="73" t="s">
        <v>7</v>
      </c>
      <c r="B3870" s="74" t="s">
        <v>614</v>
      </c>
      <c r="C3870" s="48" t="s">
        <v>40</v>
      </c>
      <c r="D3870" s="48">
        <v>100</v>
      </c>
      <c r="E3870" s="48">
        <v>621</v>
      </c>
      <c r="F3870" s="48" t="s">
        <v>6128</v>
      </c>
      <c r="G3870" s="48" t="s">
        <v>112</v>
      </c>
      <c r="H3870" s="75">
        <f t="shared" si="2160"/>
        <v>3.7037037037037035E-2</v>
      </c>
      <c r="I3870" s="74">
        <v>28</v>
      </c>
      <c r="J3870" s="74">
        <v>27</v>
      </c>
      <c r="K3870" s="48">
        <f>J3870</f>
        <v>27</v>
      </c>
      <c r="L3870" s="48">
        <f>$L$3</f>
        <v>-4</v>
      </c>
      <c r="M3870" s="48">
        <f t="shared" si="2161"/>
        <v>23</v>
      </c>
      <c r="N3870" s="48">
        <v>40</v>
      </c>
      <c r="O3870" s="56">
        <v>6.0780000000000003</v>
      </c>
      <c r="P3870" s="48" t="str">
        <f t="shared" si="2140"/>
        <v>1858/19 BK</v>
      </c>
      <c r="Q3870" s="76">
        <v>51</v>
      </c>
      <c r="R3870" s="76">
        <v>137</v>
      </c>
      <c r="S3870" s="49">
        <f t="shared" si="2162"/>
        <v>0.7073076923076923</v>
      </c>
      <c r="T3870" s="49">
        <f t="shared" si="2141"/>
        <v>70.730769230769226</v>
      </c>
      <c r="U3870" s="49">
        <v>178.80769230769229</v>
      </c>
      <c r="V3870" s="49">
        <f t="shared" si="2136"/>
        <v>1.7880769230769229</v>
      </c>
      <c r="W3870" s="49">
        <f t="shared" si="2167"/>
        <v>16.268076923076922</v>
      </c>
      <c r="X3870" s="90">
        <f t="shared" ref="X3870:X3871" si="2168">ROUND(S3870*$X$4,0)</f>
        <v>4</v>
      </c>
      <c r="Y3870" s="91">
        <f t="shared" si="2163"/>
        <v>24.312000000000001</v>
      </c>
      <c r="Z3870" s="93">
        <f t="shared" ref="Z3870:Z3873" si="2169">ROUND((S3870*M3870)+X3870,0)</f>
        <v>20</v>
      </c>
      <c r="AA3870" s="94">
        <f t="shared" si="2164"/>
        <v>121.56</v>
      </c>
      <c r="AB3870" s="97">
        <f t="shared" ref="AB3870:AB3879" si="2170">ROUND((S3870*$AB$4)+Z3870,0)</f>
        <v>24</v>
      </c>
      <c r="AC3870" s="98">
        <f t="shared" si="2165"/>
        <v>145.87200000000001</v>
      </c>
      <c r="AD3870" s="77" t="s">
        <v>6117</v>
      </c>
      <c r="AE3870" s="54">
        <v>145.87200000000001</v>
      </c>
      <c r="AF3870" s="17"/>
    </row>
    <row r="3871" spans="1:32" ht="16.899999999999999" customHeight="1" x14ac:dyDescent="0.3">
      <c r="A3871" s="73" t="s">
        <v>7</v>
      </c>
      <c r="B3871" s="74" t="s">
        <v>1320</v>
      </c>
      <c r="C3871" s="48" t="s">
        <v>10</v>
      </c>
      <c r="D3871" s="48">
        <v>100</v>
      </c>
      <c r="E3871" s="48">
        <v>621</v>
      </c>
      <c r="F3871" s="48" t="s">
        <v>6128</v>
      </c>
      <c r="G3871" s="48" t="s">
        <v>35</v>
      </c>
      <c r="H3871" s="75">
        <f t="shared" si="2160"/>
        <v>0</v>
      </c>
      <c r="I3871" s="74">
        <v>53</v>
      </c>
      <c r="J3871" s="74">
        <v>53</v>
      </c>
      <c r="K3871" s="48">
        <f t="shared" ref="K3871:K3879" si="2171">I3871</f>
        <v>53</v>
      </c>
      <c r="L3871" s="48">
        <v>-4</v>
      </c>
      <c r="M3871" s="48">
        <f t="shared" si="2161"/>
        <v>49</v>
      </c>
      <c r="N3871" s="48">
        <v>65</v>
      </c>
      <c r="O3871" s="56">
        <v>15.335000000000001</v>
      </c>
      <c r="P3871" s="48" t="str">
        <f t="shared" si="2140"/>
        <v>5474C SL</v>
      </c>
      <c r="Q3871" s="76">
        <v>144</v>
      </c>
      <c r="R3871" s="76">
        <v>401</v>
      </c>
      <c r="S3871" s="49">
        <f t="shared" si="2162"/>
        <v>2.0134615384615384</v>
      </c>
      <c r="T3871" s="49">
        <f t="shared" si="2141"/>
        <v>201.34615384615384</v>
      </c>
      <c r="U3871" s="49">
        <v>384.42307692307691</v>
      </c>
      <c r="V3871" s="49">
        <f t="shared" si="2136"/>
        <v>3.8442307692307689</v>
      </c>
      <c r="W3871" s="49">
        <f t="shared" si="2167"/>
        <v>98.659615384615378</v>
      </c>
      <c r="X3871" s="90">
        <f t="shared" si="2168"/>
        <v>10</v>
      </c>
      <c r="Y3871" s="91">
        <f t="shared" si="2163"/>
        <v>153.35000000000002</v>
      </c>
      <c r="Z3871" s="93">
        <f t="shared" si="2169"/>
        <v>109</v>
      </c>
      <c r="AA3871" s="94">
        <f t="shared" si="2164"/>
        <v>1671.5150000000001</v>
      </c>
      <c r="AB3871" s="97">
        <f t="shared" si="2170"/>
        <v>119</v>
      </c>
      <c r="AC3871" s="98">
        <f t="shared" si="2165"/>
        <v>1824.865</v>
      </c>
      <c r="AD3871" s="77" t="s">
        <v>3</v>
      </c>
      <c r="AE3871" s="54">
        <v>1824.865</v>
      </c>
      <c r="AF3871" s="17"/>
    </row>
    <row r="3872" spans="1:32" ht="16.899999999999999" customHeight="1" x14ac:dyDescent="0.3">
      <c r="A3872" s="73" t="s">
        <v>35</v>
      </c>
      <c r="B3872" s="74" t="s">
        <v>4151</v>
      </c>
      <c r="C3872" s="48" t="s">
        <v>40</v>
      </c>
      <c r="D3872" s="48">
        <v>1000</v>
      </c>
      <c r="E3872" s="48">
        <v>621</v>
      </c>
      <c r="F3872" s="48" t="s">
        <v>6128</v>
      </c>
      <c r="G3872" s="48" t="s">
        <v>112</v>
      </c>
      <c r="H3872" s="75">
        <f t="shared" si="2160"/>
        <v>-0.16666666666666666</v>
      </c>
      <c r="I3872" s="74">
        <v>20</v>
      </c>
      <c r="J3872" s="74">
        <v>24</v>
      </c>
      <c r="K3872" s="48">
        <f t="shared" si="2171"/>
        <v>20</v>
      </c>
      <c r="L3872" s="48">
        <f>$L$3</f>
        <v>-4</v>
      </c>
      <c r="M3872" s="48">
        <f t="shared" si="2161"/>
        <v>16</v>
      </c>
      <c r="N3872" s="48">
        <v>0</v>
      </c>
      <c r="O3872" s="56">
        <v>77.599999999999994</v>
      </c>
      <c r="P3872" s="48" t="str">
        <f t="shared" si="2140"/>
        <v>1557 WU</v>
      </c>
      <c r="Q3872" s="76">
        <v>0</v>
      </c>
      <c r="R3872" s="76">
        <v>0</v>
      </c>
      <c r="S3872" s="49">
        <f t="shared" si="2162"/>
        <v>0</v>
      </c>
      <c r="T3872" s="49">
        <f t="shared" si="2141"/>
        <v>0</v>
      </c>
      <c r="U3872" s="49">
        <v>2.3846153846153846</v>
      </c>
      <c r="V3872" s="49">
        <f t="shared" si="2136"/>
        <v>2.3846153846153848E-3</v>
      </c>
      <c r="W3872" s="49">
        <f t="shared" si="2167"/>
        <v>0</v>
      </c>
      <c r="X3872" s="90">
        <f>ROUNDUP(S3872*$X$3,0)</f>
        <v>0</v>
      </c>
      <c r="Y3872" s="91">
        <f t="shared" si="2163"/>
        <v>0</v>
      </c>
      <c r="Z3872" s="93">
        <f t="shared" si="2169"/>
        <v>0</v>
      </c>
      <c r="AA3872" s="94">
        <f t="shared" si="2164"/>
        <v>0</v>
      </c>
      <c r="AB3872" s="97">
        <f t="shared" si="2170"/>
        <v>0</v>
      </c>
      <c r="AC3872" s="98">
        <f t="shared" si="2165"/>
        <v>0</v>
      </c>
      <c r="AD3872" s="77" t="s">
        <v>3</v>
      </c>
      <c r="AE3872" s="54">
        <v>0</v>
      </c>
      <c r="AF3872" s="17"/>
    </row>
    <row r="3873" spans="1:32" ht="16.899999999999999" customHeight="1" x14ac:dyDescent="0.3">
      <c r="A3873" s="73" t="s">
        <v>35</v>
      </c>
      <c r="B3873" s="74" t="s">
        <v>1442</v>
      </c>
      <c r="C3873" s="48" t="s">
        <v>1432</v>
      </c>
      <c r="D3873" s="48">
        <v>100</v>
      </c>
      <c r="E3873" s="48">
        <v>621</v>
      </c>
      <c r="F3873" s="48" t="s">
        <v>6128</v>
      </c>
      <c r="G3873" s="48" t="s">
        <v>35</v>
      </c>
      <c r="H3873" s="75">
        <f t="shared" ref="H3873:H3875" si="2172">(I3873-J3873)/J3873</f>
        <v>0</v>
      </c>
      <c r="I3873" s="74">
        <v>39</v>
      </c>
      <c r="J3873" s="74">
        <v>39</v>
      </c>
      <c r="K3873" s="48">
        <f t="shared" si="2171"/>
        <v>39</v>
      </c>
      <c r="L3873" s="48">
        <f>$L$3</f>
        <v>-4</v>
      </c>
      <c r="M3873" s="48">
        <f t="shared" ref="M3873:M3875" si="2173">K3873+L3873</f>
        <v>35</v>
      </c>
      <c r="N3873" s="48">
        <v>32</v>
      </c>
      <c r="O3873" s="56">
        <v>6.55</v>
      </c>
      <c r="P3873" s="48" t="str">
        <f t="shared" si="2140"/>
        <v>6711 BR</v>
      </c>
      <c r="Q3873" s="76">
        <v>61</v>
      </c>
      <c r="R3873" s="76">
        <v>140</v>
      </c>
      <c r="S3873" s="49">
        <f t="shared" ref="S3873:S3875" si="2174">((Q3873/65*0.7)+(R3873/260*0.3))</f>
        <v>0.81846153846153835</v>
      </c>
      <c r="T3873" s="49">
        <f t="shared" si="2141"/>
        <v>81.84615384615384</v>
      </c>
      <c r="U3873" s="49">
        <v>700.69230769230762</v>
      </c>
      <c r="V3873" s="49">
        <f t="shared" si="2136"/>
        <v>7.0069230769230764</v>
      </c>
      <c r="W3873" s="49">
        <f t="shared" si="2167"/>
        <v>28.646153846153844</v>
      </c>
      <c r="X3873" s="90">
        <f>ROUND(S3873*$X$4,0)</f>
        <v>4</v>
      </c>
      <c r="Y3873" s="91">
        <f t="shared" ref="Y3873:Y3875" si="2175">X3873*O3873</f>
        <v>26.2</v>
      </c>
      <c r="Z3873" s="93">
        <f t="shared" si="2169"/>
        <v>33</v>
      </c>
      <c r="AA3873" s="94">
        <f t="shared" ref="AA3873:AA3875" si="2176">Z3873*O3873</f>
        <v>216.15</v>
      </c>
      <c r="AB3873" s="97">
        <f t="shared" si="2170"/>
        <v>37</v>
      </c>
      <c r="AC3873" s="98">
        <f t="shared" ref="AC3873:AC3875" si="2177">AB3873*O3873</f>
        <v>242.35</v>
      </c>
      <c r="AD3873" s="77" t="s">
        <v>3</v>
      </c>
      <c r="AE3873" s="54">
        <v>242.35</v>
      </c>
      <c r="AF3873" s="17"/>
    </row>
    <row r="3874" spans="1:32" ht="16.899999999999999" customHeight="1" x14ac:dyDescent="0.3">
      <c r="A3874" s="73" t="s">
        <v>35</v>
      </c>
      <c r="B3874" s="74" t="s">
        <v>4153</v>
      </c>
      <c r="C3874" s="48" t="s">
        <v>34</v>
      </c>
      <c r="D3874" s="48">
        <v>500</v>
      </c>
      <c r="E3874" s="48">
        <v>4008</v>
      </c>
      <c r="F3874" s="48" t="s">
        <v>5910</v>
      </c>
      <c r="G3874" s="48" t="s">
        <v>35</v>
      </c>
      <c r="H3874" s="75">
        <f t="shared" si="2172"/>
        <v>0</v>
      </c>
      <c r="I3874" s="74">
        <v>24</v>
      </c>
      <c r="J3874" s="74">
        <v>24</v>
      </c>
      <c r="K3874" s="48">
        <f t="shared" si="2171"/>
        <v>24</v>
      </c>
      <c r="L3874" s="48">
        <f>$L$3</f>
        <v>-4</v>
      </c>
      <c r="M3874" s="48">
        <f t="shared" si="2173"/>
        <v>20</v>
      </c>
      <c r="N3874" s="48">
        <v>0</v>
      </c>
      <c r="O3874" s="56">
        <v>142.72499999999999</v>
      </c>
      <c r="P3874" s="48" t="str">
        <f t="shared" si="2140"/>
        <v>2138 SV</v>
      </c>
      <c r="Q3874" s="76">
        <v>1</v>
      </c>
      <c r="R3874" s="76">
        <v>2</v>
      </c>
      <c r="S3874" s="49">
        <f t="shared" si="2174"/>
        <v>1.3076923076923076E-2</v>
      </c>
      <c r="T3874" s="49">
        <f t="shared" si="2141"/>
        <v>6.5384615384615383</v>
      </c>
      <c r="U3874" s="49">
        <v>14.615384615384615</v>
      </c>
      <c r="V3874" s="49">
        <f t="shared" si="2136"/>
        <v>2.923076923076923E-2</v>
      </c>
      <c r="W3874" s="49">
        <f t="shared" ref="W3874:W3875" si="2178">S3874*M3874</f>
        <v>0.2615384615384615</v>
      </c>
      <c r="X3874" s="90">
        <f>ROUNDUP(S3874*$X$3,0)</f>
        <v>1</v>
      </c>
      <c r="Y3874" s="91">
        <f t="shared" si="2175"/>
        <v>142.72499999999999</v>
      </c>
      <c r="Z3874" s="93">
        <f t="shared" ref="Z3874:Z3875" si="2179">ROUND((S3874*M3874)+X3874,0)</f>
        <v>1</v>
      </c>
      <c r="AA3874" s="94">
        <f t="shared" si="2176"/>
        <v>142.72499999999999</v>
      </c>
      <c r="AB3874" s="97">
        <f t="shared" si="2170"/>
        <v>1</v>
      </c>
      <c r="AC3874" s="98">
        <f t="shared" si="2177"/>
        <v>142.72499999999999</v>
      </c>
      <c r="AD3874" s="77" t="s">
        <v>5890</v>
      </c>
      <c r="AE3874" s="54">
        <v>142.72499999999999</v>
      </c>
      <c r="AF3874" s="17"/>
    </row>
    <row r="3875" spans="1:32" ht="16.899999999999999" customHeight="1" x14ac:dyDescent="0.3">
      <c r="A3875" s="73" t="s">
        <v>7</v>
      </c>
      <c r="B3875" s="74" t="s">
        <v>1066</v>
      </c>
      <c r="C3875" s="48" t="s">
        <v>40</v>
      </c>
      <c r="D3875" s="48">
        <v>100</v>
      </c>
      <c r="E3875" s="48">
        <v>621</v>
      </c>
      <c r="F3875" s="48" t="s">
        <v>6128</v>
      </c>
      <c r="G3875" s="48" t="s">
        <v>112</v>
      </c>
      <c r="H3875" s="75">
        <f t="shared" si="2172"/>
        <v>-0.25925925925925924</v>
      </c>
      <c r="I3875" s="74">
        <v>20</v>
      </c>
      <c r="J3875" s="74">
        <v>27</v>
      </c>
      <c r="K3875" s="48">
        <f t="shared" si="2171"/>
        <v>20</v>
      </c>
      <c r="L3875" s="48">
        <v>-4</v>
      </c>
      <c r="M3875" s="48">
        <f t="shared" si="2173"/>
        <v>16</v>
      </c>
      <c r="N3875" s="48">
        <v>65</v>
      </c>
      <c r="O3875" s="56">
        <v>10.805</v>
      </c>
      <c r="P3875" s="48" t="str">
        <f t="shared" si="2140"/>
        <v>3079 BL</v>
      </c>
      <c r="Q3875" s="76">
        <v>122</v>
      </c>
      <c r="R3875" s="76">
        <v>354</v>
      </c>
      <c r="S3875" s="49">
        <f t="shared" si="2174"/>
        <v>1.7223076923076921</v>
      </c>
      <c r="T3875" s="49">
        <f t="shared" si="2141"/>
        <v>172.2307692307692</v>
      </c>
      <c r="U3875" s="49">
        <v>376.46153846153845</v>
      </c>
      <c r="V3875" s="49">
        <f t="shared" si="2136"/>
        <v>3.7646153846153845</v>
      </c>
      <c r="W3875" s="49">
        <f t="shared" si="2178"/>
        <v>27.556923076923074</v>
      </c>
      <c r="X3875" s="90">
        <f>ROUND(S3875*$X$3,0)</f>
        <v>10</v>
      </c>
      <c r="Y3875" s="91">
        <f t="shared" si="2175"/>
        <v>108.05</v>
      </c>
      <c r="Z3875" s="93">
        <f t="shared" si="2179"/>
        <v>38</v>
      </c>
      <c r="AA3875" s="94">
        <f t="shared" si="2176"/>
        <v>410.59</v>
      </c>
      <c r="AB3875" s="97">
        <f t="shared" si="2170"/>
        <v>47</v>
      </c>
      <c r="AC3875" s="98">
        <f t="shared" si="2177"/>
        <v>507.83499999999998</v>
      </c>
      <c r="AD3875" s="77" t="s">
        <v>3</v>
      </c>
      <c r="AE3875" s="54">
        <v>507.83499999999998</v>
      </c>
      <c r="AF3875" s="17"/>
    </row>
    <row r="3876" spans="1:32" ht="16.899999999999999" customHeight="1" x14ac:dyDescent="0.3">
      <c r="A3876" s="73" t="s">
        <v>7</v>
      </c>
      <c r="B3876" s="74" t="s">
        <v>2097</v>
      </c>
      <c r="C3876" s="48" t="s">
        <v>1370</v>
      </c>
      <c r="D3876" s="48">
        <v>100</v>
      </c>
      <c r="E3876" s="48">
        <v>2834</v>
      </c>
      <c r="F3876" s="48" t="s">
        <v>6126</v>
      </c>
      <c r="G3876" s="48">
        <v>2</v>
      </c>
      <c r="H3876" s="75">
        <f t="shared" ref="H3876:H3895" si="2180">(I3876-J3876)/J3876</f>
        <v>0</v>
      </c>
      <c r="I3876" s="74">
        <v>40</v>
      </c>
      <c r="J3876" s="74">
        <f>I3876</f>
        <v>40</v>
      </c>
      <c r="K3876" s="48">
        <f t="shared" si="2171"/>
        <v>40</v>
      </c>
      <c r="L3876" s="48"/>
      <c r="M3876" s="48">
        <f t="shared" ref="M3876:M3894" si="2181">K3876+L3876</f>
        <v>40</v>
      </c>
      <c r="N3876" s="48">
        <v>3</v>
      </c>
      <c r="O3876" s="56">
        <v>17.47467</v>
      </c>
      <c r="P3876" s="48" t="str">
        <f t="shared" si="2140"/>
        <v>86003CY SL</v>
      </c>
      <c r="Q3876" s="76">
        <v>0</v>
      </c>
      <c r="R3876" s="76">
        <v>12</v>
      </c>
      <c r="S3876" s="49">
        <f t="shared" ref="S3876:S3895" si="2182">((Q3876/65*0.7)+(R3876/260*0.3))</f>
        <v>1.3846153846153847E-2</v>
      </c>
      <c r="T3876" s="49">
        <f t="shared" si="2141"/>
        <v>1.3846153846153846</v>
      </c>
      <c r="U3876" s="49">
        <v>20.23076923076923</v>
      </c>
      <c r="V3876" s="49">
        <f t="shared" si="2136"/>
        <v>0.2023076923076923</v>
      </c>
      <c r="W3876" s="49">
        <f t="shared" ref="W3876" si="2183">S3876*M3876</f>
        <v>0.55384615384615388</v>
      </c>
      <c r="X3876" s="90">
        <f t="shared" ref="X3876:X3877" si="2184">ROUND(S3876*$X$4,0)</f>
        <v>0</v>
      </c>
      <c r="Y3876" s="91">
        <f t="shared" ref="Y3876:Y3894" si="2185">X3876*O3876</f>
        <v>0</v>
      </c>
      <c r="Z3876" s="93">
        <f t="shared" ref="Z3876:Z3885" si="2186">ROUND((S3876*M3876)+X3876,0)</f>
        <v>1</v>
      </c>
      <c r="AA3876" s="94">
        <f t="shared" ref="AA3876:AA3894" si="2187">Z3876*O3876</f>
        <v>17.47467</v>
      </c>
      <c r="AB3876" s="97">
        <f t="shared" si="2170"/>
        <v>1</v>
      </c>
      <c r="AC3876" s="98">
        <f t="shared" ref="AC3876:AC3894" si="2188">AB3876*O3876</f>
        <v>17.47467</v>
      </c>
      <c r="AD3876" s="77" t="s">
        <v>3</v>
      </c>
      <c r="AE3876" s="54">
        <v>17.47467</v>
      </c>
      <c r="AF3876" s="17"/>
    </row>
    <row r="3877" spans="1:32" ht="16.899999999999999" customHeight="1" x14ac:dyDescent="0.3">
      <c r="A3877" s="73" t="s">
        <v>35</v>
      </c>
      <c r="B3877" s="74" t="s">
        <v>5218</v>
      </c>
      <c r="C3877" s="48" t="s">
        <v>1797</v>
      </c>
      <c r="D3877" s="48">
        <v>20</v>
      </c>
      <c r="E3877" s="48">
        <v>203</v>
      </c>
      <c r="F3877" s="48" t="s">
        <v>6111</v>
      </c>
      <c r="G3877" s="48" t="s">
        <v>35</v>
      </c>
      <c r="H3877" s="75">
        <f t="shared" si="2180"/>
        <v>0</v>
      </c>
      <c r="I3877" s="74">
        <v>33</v>
      </c>
      <c r="J3877" s="74">
        <v>33</v>
      </c>
      <c r="K3877" s="48">
        <f t="shared" si="2171"/>
        <v>33</v>
      </c>
      <c r="L3877" s="48">
        <f>$L$3</f>
        <v>-4</v>
      </c>
      <c r="M3877" s="48">
        <f t="shared" si="2181"/>
        <v>29</v>
      </c>
      <c r="N3877" s="48">
        <v>6</v>
      </c>
      <c r="O3877" s="56">
        <v>23.873000000000001</v>
      </c>
      <c r="P3877" s="48" t="str">
        <f t="shared" si="2140"/>
        <v>ST3033/4 BK</v>
      </c>
      <c r="Q3877" s="76">
        <v>9</v>
      </c>
      <c r="R3877" s="76">
        <v>88</v>
      </c>
      <c r="S3877" s="49">
        <f t="shared" si="2182"/>
        <v>0.19846153846153847</v>
      </c>
      <c r="T3877" s="49">
        <f t="shared" si="2141"/>
        <v>3.9692307692307693</v>
      </c>
      <c r="U3877" s="49">
        <v>3.9692307692307693</v>
      </c>
      <c r="V3877" s="49">
        <f t="shared" si="2136"/>
        <v>0.19846153846153847</v>
      </c>
      <c r="W3877" s="49">
        <f t="shared" ref="W3877:W3883" si="2189">S3877*M3877</f>
        <v>5.7553846153846155</v>
      </c>
      <c r="X3877" s="90">
        <f t="shared" si="2184"/>
        <v>1</v>
      </c>
      <c r="Y3877" s="91">
        <f t="shared" si="2185"/>
        <v>23.873000000000001</v>
      </c>
      <c r="Z3877" s="93">
        <f t="shared" si="2186"/>
        <v>7</v>
      </c>
      <c r="AA3877" s="94">
        <f t="shared" si="2187"/>
        <v>167.11100000000002</v>
      </c>
      <c r="AB3877" s="97">
        <f t="shared" si="2170"/>
        <v>8</v>
      </c>
      <c r="AC3877" s="98">
        <f t="shared" si="2188"/>
        <v>190.98400000000001</v>
      </c>
      <c r="AD3877" s="77" t="s">
        <v>5890</v>
      </c>
      <c r="AE3877" s="54">
        <v>190.98400000000001</v>
      </c>
      <c r="AF3877" s="17"/>
    </row>
    <row r="3878" spans="1:32" ht="16.899999999999999" customHeight="1" x14ac:dyDescent="0.3">
      <c r="A3878" s="73" t="s">
        <v>35</v>
      </c>
      <c r="B3878" s="74" t="s">
        <v>147</v>
      </c>
      <c r="C3878" s="48" t="s">
        <v>40</v>
      </c>
      <c r="D3878" s="48">
        <v>100</v>
      </c>
      <c r="E3878" s="48">
        <v>621</v>
      </c>
      <c r="F3878" s="48" t="s">
        <v>6128</v>
      </c>
      <c r="G3878" s="48" t="s">
        <v>112</v>
      </c>
      <c r="H3878" s="75">
        <f t="shared" si="2180"/>
        <v>-0.16666666666666666</v>
      </c>
      <c r="I3878" s="74">
        <v>20</v>
      </c>
      <c r="J3878" s="74">
        <v>24</v>
      </c>
      <c r="K3878" s="48">
        <f t="shared" si="2171"/>
        <v>20</v>
      </c>
      <c r="L3878" s="48">
        <f>$L$3</f>
        <v>-4</v>
      </c>
      <c r="M3878" s="48">
        <f t="shared" si="2181"/>
        <v>16</v>
      </c>
      <c r="N3878" s="48">
        <v>36</v>
      </c>
      <c r="O3878" s="56">
        <v>2.6509999999999998</v>
      </c>
      <c r="P3878" s="48" t="str">
        <f t="shared" si="2140"/>
        <v>1551 BL</v>
      </c>
      <c r="Q3878" s="76">
        <v>124</v>
      </c>
      <c r="R3878" s="76">
        <v>196</v>
      </c>
      <c r="S3878" s="49">
        <f t="shared" si="2182"/>
        <v>1.5615384615384615</v>
      </c>
      <c r="T3878" s="49">
        <f t="shared" si="2141"/>
        <v>156.15384615384616</v>
      </c>
      <c r="U3878" s="49">
        <v>222.30769230769232</v>
      </c>
      <c r="V3878" s="49">
        <f t="shared" si="2136"/>
        <v>2.2230769230769232</v>
      </c>
      <c r="W3878" s="49">
        <f t="shared" si="2189"/>
        <v>24.984615384615385</v>
      </c>
      <c r="X3878" s="90">
        <f t="shared" ref="X3878:X3879" si="2190">ROUND(S3878*$X$3,0)</f>
        <v>9</v>
      </c>
      <c r="Y3878" s="91">
        <f t="shared" si="2185"/>
        <v>23.858999999999998</v>
      </c>
      <c r="Z3878" s="93">
        <f t="shared" si="2186"/>
        <v>34</v>
      </c>
      <c r="AA3878" s="94">
        <f t="shared" si="2187"/>
        <v>90.133999999999986</v>
      </c>
      <c r="AB3878" s="97">
        <f t="shared" si="2170"/>
        <v>42</v>
      </c>
      <c r="AC3878" s="98">
        <f t="shared" si="2188"/>
        <v>111.34199999999998</v>
      </c>
      <c r="AD3878" s="77" t="s">
        <v>3</v>
      </c>
      <c r="AE3878" s="54">
        <v>111.34199999999998</v>
      </c>
      <c r="AF3878" s="17"/>
    </row>
    <row r="3879" spans="1:32" ht="16.899999999999999" customHeight="1" x14ac:dyDescent="0.3">
      <c r="A3879" s="73" t="s">
        <v>35</v>
      </c>
      <c r="B3879" s="74" t="s">
        <v>1518</v>
      </c>
      <c r="C3879" s="48" t="s">
        <v>40</v>
      </c>
      <c r="D3879" s="48">
        <v>100</v>
      </c>
      <c r="E3879" s="48">
        <v>621</v>
      </c>
      <c r="F3879" s="48" t="s">
        <v>6128</v>
      </c>
      <c r="G3879" s="48" t="s">
        <v>112</v>
      </c>
      <c r="H3879" s="75">
        <f t="shared" si="2180"/>
        <v>-0.25925925925925924</v>
      </c>
      <c r="I3879" s="74">
        <v>20</v>
      </c>
      <c r="J3879" s="74">
        <v>27</v>
      </c>
      <c r="K3879" s="48">
        <f t="shared" si="2171"/>
        <v>20</v>
      </c>
      <c r="L3879" s="48">
        <f>$L$3</f>
        <v>-4</v>
      </c>
      <c r="M3879" s="48">
        <f t="shared" si="2181"/>
        <v>16</v>
      </c>
      <c r="N3879" s="48">
        <v>14</v>
      </c>
      <c r="O3879" s="56">
        <v>1.897</v>
      </c>
      <c r="P3879" s="48" t="str">
        <f t="shared" si="2140"/>
        <v>1853 YL</v>
      </c>
      <c r="Q3879" s="76">
        <v>28</v>
      </c>
      <c r="R3879" s="76">
        <v>80</v>
      </c>
      <c r="S3879" s="49">
        <f t="shared" si="2182"/>
        <v>0.39384615384615385</v>
      </c>
      <c r="T3879" s="49">
        <f t="shared" si="2141"/>
        <v>39.384615384615387</v>
      </c>
      <c r="U3879" s="49">
        <v>144.38461538461539</v>
      </c>
      <c r="V3879" s="49">
        <f t="shared" si="2136"/>
        <v>1.4438461538461538</v>
      </c>
      <c r="W3879" s="49">
        <f t="shared" si="2189"/>
        <v>6.3015384615384615</v>
      </c>
      <c r="X3879" s="90">
        <f t="shared" si="2190"/>
        <v>2</v>
      </c>
      <c r="Y3879" s="91">
        <f t="shared" si="2185"/>
        <v>3.794</v>
      </c>
      <c r="Z3879" s="93">
        <f t="shared" si="2186"/>
        <v>8</v>
      </c>
      <c r="AA3879" s="94">
        <f t="shared" si="2187"/>
        <v>15.176</v>
      </c>
      <c r="AB3879" s="97">
        <f t="shared" si="2170"/>
        <v>10</v>
      </c>
      <c r="AC3879" s="98">
        <f t="shared" si="2188"/>
        <v>18.97</v>
      </c>
      <c r="AD3879" s="77" t="s">
        <v>3</v>
      </c>
      <c r="AE3879" s="54">
        <v>18.97</v>
      </c>
      <c r="AF3879" s="17"/>
    </row>
    <row r="3880" spans="1:32" ht="16.899999999999999" customHeight="1" x14ac:dyDescent="0.3">
      <c r="A3880" s="73" t="s">
        <v>35</v>
      </c>
      <c r="B3880" s="74" t="s">
        <v>903</v>
      </c>
      <c r="C3880" s="48" t="s">
        <v>464</v>
      </c>
      <c r="D3880" s="48">
        <v>100</v>
      </c>
      <c r="E3880" s="48">
        <v>4013</v>
      </c>
      <c r="F3880" s="48" t="s">
        <v>6180</v>
      </c>
      <c r="G3880" s="48" t="s">
        <v>65</v>
      </c>
      <c r="H3880" s="75">
        <f t="shared" si="2180"/>
        <v>0</v>
      </c>
      <c r="I3880" s="74">
        <v>5</v>
      </c>
      <c r="J3880" s="74">
        <v>5</v>
      </c>
      <c r="K3880" s="48">
        <f>J3880</f>
        <v>5</v>
      </c>
      <c r="L3880" s="48"/>
      <c r="M3880" s="48">
        <f t="shared" si="2181"/>
        <v>5</v>
      </c>
      <c r="N3880" s="48">
        <v>11</v>
      </c>
      <c r="O3880" s="56">
        <v>8.2625700000000002</v>
      </c>
      <c r="P3880" s="48" t="str">
        <f t="shared" si="2140"/>
        <v>2843/7 WH</v>
      </c>
      <c r="Q3880" s="76">
        <v>126</v>
      </c>
      <c r="R3880" s="76">
        <v>749</v>
      </c>
      <c r="S3880" s="49">
        <f t="shared" si="2182"/>
        <v>2.2211538461538463</v>
      </c>
      <c r="T3880" s="49">
        <f t="shared" si="2141"/>
        <v>222.11538461538461</v>
      </c>
      <c r="U3880" s="49">
        <v>584.03846153846155</v>
      </c>
      <c r="V3880" s="49">
        <f t="shared" si="2136"/>
        <v>5.8403846153846155</v>
      </c>
      <c r="W3880" s="49">
        <f t="shared" si="2189"/>
        <v>11.105769230769232</v>
      </c>
      <c r="X3880" s="90">
        <f>ROUND(S3880*$X$2,0)</f>
        <v>16</v>
      </c>
      <c r="Y3880" s="91">
        <f t="shared" si="2185"/>
        <v>132.20112</v>
      </c>
      <c r="Z3880" s="93">
        <f t="shared" si="2186"/>
        <v>27</v>
      </c>
      <c r="AA3880" s="94">
        <f t="shared" si="2187"/>
        <v>223.08939000000001</v>
      </c>
      <c r="AB3880" s="97">
        <f>ROUND((S3880*$AB$2)+Z3880,0)</f>
        <v>43</v>
      </c>
      <c r="AC3880" s="98">
        <f t="shared" si="2188"/>
        <v>355.29050999999998</v>
      </c>
      <c r="AD3880" s="77" t="s">
        <v>5891</v>
      </c>
      <c r="AE3880" s="54">
        <v>355.29050999999998</v>
      </c>
      <c r="AF3880" s="17"/>
    </row>
    <row r="3881" spans="1:32" ht="16.899999999999999" customHeight="1" x14ac:dyDescent="0.3">
      <c r="A3881" s="73" t="s">
        <v>35</v>
      </c>
      <c r="B3881" s="74" t="s">
        <v>5274</v>
      </c>
      <c r="C3881" s="48" t="s">
        <v>40</v>
      </c>
      <c r="D3881" s="48">
        <v>100</v>
      </c>
      <c r="E3881" s="48">
        <v>621</v>
      </c>
      <c r="F3881" s="48" t="s">
        <v>6128</v>
      </c>
      <c r="G3881" s="48" t="s">
        <v>65</v>
      </c>
      <c r="H3881" s="75">
        <f t="shared" si="2180"/>
        <v>0</v>
      </c>
      <c r="I3881" s="74">
        <v>5</v>
      </c>
      <c r="J3881" s="74">
        <v>5</v>
      </c>
      <c r="K3881" s="48">
        <f>J3881</f>
        <v>5</v>
      </c>
      <c r="L3881" s="48"/>
      <c r="M3881" s="48">
        <f t="shared" si="2181"/>
        <v>5</v>
      </c>
      <c r="N3881" s="48">
        <v>15</v>
      </c>
      <c r="O3881" s="56">
        <v>2.4895700000000001</v>
      </c>
      <c r="P3881" s="48" t="str">
        <f t="shared" si="2140"/>
        <v>3049 SL</v>
      </c>
      <c r="Q3881" s="76">
        <v>58</v>
      </c>
      <c r="R3881" s="76">
        <v>209</v>
      </c>
      <c r="S3881" s="49">
        <f t="shared" si="2182"/>
        <v>0.86576923076923074</v>
      </c>
      <c r="T3881" s="49">
        <f t="shared" si="2141"/>
        <v>86.57692307692308</v>
      </c>
      <c r="U3881" s="49">
        <v>270.42307692307691</v>
      </c>
      <c r="V3881" s="49">
        <f t="shared" si="2136"/>
        <v>2.7042307692307692</v>
      </c>
      <c r="W3881" s="49">
        <f t="shared" si="2189"/>
        <v>4.328846153846154</v>
      </c>
      <c r="X3881" s="90">
        <f>ROUND(S3881*$X$2,0)</f>
        <v>6</v>
      </c>
      <c r="Y3881" s="91">
        <f t="shared" si="2185"/>
        <v>14.937419999999999</v>
      </c>
      <c r="Z3881" s="93">
        <f t="shared" si="2186"/>
        <v>10</v>
      </c>
      <c r="AA3881" s="94">
        <f t="shared" si="2187"/>
        <v>24.895700000000001</v>
      </c>
      <c r="AB3881" s="97">
        <f>ROUND((S3881*$AB$2)+Z3881,0)</f>
        <v>16</v>
      </c>
      <c r="AC3881" s="98">
        <f t="shared" si="2188"/>
        <v>39.833120000000001</v>
      </c>
      <c r="AD3881" s="77" t="s">
        <v>5891</v>
      </c>
      <c r="AE3881" s="54">
        <v>39.833120000000001</v>
      </c>
      <c r="AF3881" s="17"/>
    </row>
    <row r="3882" spans="1:32" ht="16.899999999999999" customHeight="1" x14ac:dyDescent="0.3">
      <c r="A3882" s="73" t="s">
        <v>7</v>
      </c>
      <c r="B3882" s="74" t="s">
        <v>1363</v>
      </c>
      <c r="C3882" s="48" t="s">
        <v>10</v>
      </c>
      <c r="D3882" s="48">
        <v>100</v>
      </c>
      <c r="E3882" s="48">
        <v>2834</v>
      </c>
      <c r="F3882" s="48" t="s">
        <v>6126</v>
      </c>
      <c r="G3882" s="48">
        <v>2</v>
      </c>
      <c r="H3882" s="75">
        <f t="shared" si="2180"/>
        <v>0</v>
      </c>
      <c r="I3882" s="74">
        <v>55</v>
      </c>
      <c r="J3882" s="74">
        <f>I3882</f>
        <v>55</v>
      </c>
      <c r="K3882" s="48">
        <f>I3882</f>
        <v>55</v>
      </c>
      <c r="L3882" s="48"/>
      <c r="M3882" s="48">
        <f t="shared" si="2181"/>
        <v>55</v>
      </c>
      <c r="N3882" s="48">
        <v>12</v>
      </c>
      <c r="O3882" s="56">
        <v>20.611789999999999</v>
      </c>
      <c r="P3882" s="48" t="str">
        <f t="shared" si="2140"/>
        <v>6412 SL</v>
      </c>
      <c r="Q3882" s="76">
        <v>22</v>
      </c>
      <c r="R3882" s="76">
        <v>108</v>
      </c>
      <c r="S3882" s="49">
        <f t="shared" si="2182"/>
        <v>0.36153846153846153</v>
      </c>
      <c r="T3882" s="49">
        <f t="shared" si="2141"/>
        <v>36.153846153846153</v>
      </c>
      <c r="U3882" s="49">
        <v>263.26923076923077</v>
      </c>
      <c r="V3882" s="49">
        <f t="shared" si="2136"/>
        <v>2.6326923076923077</v>
      </c>
      <c r="W3882" s="49">
        <f t="shared" si="2189"/>
        <v>19.884615384615383</v>
      </c>
      <c r="X3882" s="90">
        <f>ROUND(S3882*$X$4,0)</f>
        <v>2</v>
      </c>
      <c r="Y3882" s="91">
        <f t="shared" si="2185"/>
        <v>41.223579999999998</v>
      </c>
      <c r="Z3882" s="93">
        <f t="shared" si="2186"/>
        <v>22</v>
      </c>
      <c r="AA3882" s="94">
        <f t="shared" si="2187"/>
        <v>453.45938000000001</v>
      </c>
      <c r="AB3882" s="97">
        <f>ROUND((S3882*$AB$4)+Z3882,0)</f>
        <v>24</v>
      </c>
      <c r="AC3882" s="98">
        <f t="shared" si="2188"/>
        <v>494.68295999999998</v>
      </c>
      <c r="AD3882" s="77" t="s">
        <v>3</v>
      </c>
      <c r="AE3882" s="54">
        <v>494.68295999999998</v>
      </c>
      <c r="AF3882" s="17"/>
    </row>
    <row r="3883" spans="1:32" ht="16.899999999999999" customHeight="1" x14ac:dyDescent="0.3">
      <c r="A3883" s="73" t="s">
        <v>7</v>
      </c>
      <c r="B3883" s="74" t="s">
        <v>1076</v>
      </c>
      <c r="C3883" s="48" t="s">
        <v>40</v>
      </c>
      <c r="D3883" s="48">
        <v>100</v>
      </c>
      <c r="E3883" s="48">
        <v>621</v>
      </c>
      <c r="F3883" s="48" t="s">
        <v>6128</v>
      </c>
      <c r="G3883" s="48" t="s">
        <v>112</v>
      </c>
      <c r="H3883" s="75">
        <f t="shared" si="2180"/>
        <v>-0.25925925925925924</v>
      </c>
      <c r="I3883" s="74">
        <v>20</v>
      </c>
      <c r="J3883" s="74">
        <v>27</v>
      </c>
      <c r="K3883" s="48">
        <f>I3883</f>
        <v>20</v>
      </c>
      <c r="L3883" s="48">
        <f>$L$3</f>
        <v>-4</v>
      </c>
      <c r="M3883" s="48">
        <f t="shared" si="2181"/>
        <v>16</v>
      </c>
      <c r="N3883" s="48">
        <v>100</v>
      </c>
      <c r="O3883" s="56">
        <v>1.421</v>
      </c>
      <c r="P3883" s="48" t="str">
        <f t="shared" si="2140"/>
        <v>3050 SL</v>
      </c>
      <c r="Q3883" s="76">
        <v>151</v>
      </c>
      <c r="R3883" s="76">
        <v>374</v>
      </c>
      <c r="S3883" s="49">
        <f t="shared" si="2182"/>
        <v>2.0576923076923079</v>
      </c>
      <c r="T3883" s="49">
        <f t="shared" si="2141"/>
        <v>205.7692307692308</v>
      </c>
      <c r="U3883" s="49">
        <v>784.61538461538464</v>
      </c>
      <c r="V3883" s="49">
        <f t="shared" si="2136"/>
        <v>7.8461538461538467</v>
      </c>
      <c r="W3883" s="49">
        <f t="shared" si="2189"/>
        <v>32.923076923076927</v>
      </c>
      <c r="X3883" s="90">
        <f>ROUND(S3883*$X$3,0)</f>
        <v>12</v>
      </c>
      <c r="Y3883" s="91">
        <f t="shared" si="2185"/>
        <v>17.052</v>
      </c>
      <c r="Z3883" s="93">
        <f t="shared" si="2186"/>
        <v>45</v>
      </c>
      <c r="AA3883" s="94">
        <f t="shared" si="2187"/>
        <v>63.945</v>
      </c>
      <c r="AB3883" s="97">
        <f>ROUND((S3883*$AB$4)+Z3883,0)</f>
        <v>55</v>
      </c>
      <c r="AC3883" s="98">
        <f t="shared" si="2188"/>
        <v>78.155000000000001</v>
      </c>
      <c r="AD3883" s="77" t="s">
        <v>3</v>
      </c>
      <c r="AE3883" s="54">
        <v>78.155000000000001</v>
      </c>
      <c r="AF3883" s="17"/>
    </row>
    <row r="3884" spans="1:32" ht="16.899999999999999" customHeight="1" x14ac:dyDescent="0.3">
      <c r="A3884" s="73" t="s">
        <v>7</v>
      </c>
      <c r="B3884" s="74" t="s">
        <v>1538</v>
      </c>
      <c r="C3884" s="48" t="s">
        <v>40</v>
      </c>
      <c r="D3884" s="48">
        <v>1000</v>
      </c>
      <c r="E3884" s="48">
        <v>621</v>
      </c>
      <c r="F3884" s="48" t="s">
        <v>6128</v>
      </c>
      <c r="G3884" s="48" t="s">
        <v>112</v>
      </c>
      <c r="H3884" s="75">
        <f t="shared" si="2180"/>
        <v>-0.16666666666666666</v>
      </c>
      <c r="I3884" s="74">
        <v>20</v>
      </c>
      <c r="J3884" s="74">
        <v>24</v>
      </c>
      <c r="K3884" s="48">
        <f>I3884</f>
        <v>20</v>
      </c>
      <c r="L3884" s="48">
        <f>$L$3</f>
        <v>-4</v>
      </c>
      <c r="M3884" s="48">
        <f t="shared" si="2181"/>
        <v>16</v>
      </c>
      <c r="N3884" s="48">
        <v>31</v>
      </c>
      <c r="O3884" s="56">
        <v>29</v>
      </c>
      <c r="P3884" s="48" t="str">
        <f t="shared" si="2140"/>
        <v>3071 BK</v>
      </c>
      <c r="Q3884" s="76">
        <v>62</v>
      </c>
      <c r="R3884" s="76">
        <v>132</v>
      </c>
      <c r="S3884" s="49">
        <f t="shared" si="2182"/>
        <v>0.82</v>
      </c>
      <c r="T3884" s="49">
        <f t="shared" si="2141"/>
        <v>820</v>
      </c>
      <c r="U3884" s="49">
        <v>1239.7307692307693</v>
      </c>
      <c r="V3884" s="49">
        <f t="shared" si="2136"/>
        <v>1.2397307692307693</v>
      </c>
      <c r="W3884" s="49">
        <f>V3884*M3884</f>
        <v>19.835692307692309</v>
      </c>
      <c r="X3884" s="90">
        <f>ROUND(S3884*$X$3,0)</f>
        <v>5</v>
      </c>
      <c r="Y3884" s="91">
        <f t="shared" si="2185"/>
        <v>145</v>
      </c>
      <c r="Z3884" s="93">
        <f t="shared" si="2186"/>
        <v>18</v>
      </c>
      <c r="AA3884" s="94">
        <f t="shared" si="2187"/>
        <v>522</v>
      </c>
      <c r="AB3884" s="97">
        <f>ROUND((S3884*$AB$4)+Z3884,0)</f>
        <v>22</v>
      </c>
      <c r="AC3884" s="98">
        <f t="shared" si="2188"/>
        <v>638</v>
      </c>
      <c r="AD3884" s="77" t="s">
        <v>3</v>
      </c>
      <c r="AE3884" s="54">
        <v>638</v>
      </c>
      <c r="AF3884" s="17"/>
    </row>
    <row r="3885" spans="1:32" ht="16.899999999999999" customHeight="1" x14ac:dyDescent="0.3">
      <c r="A3885" s="73" t="s">
        <v>35</v>
      </c>
      <c r="B3885" s="74" t="s">
        <v>4053</v>
      </c>
      <c r="C3885" s="48" t="s">
        <v>40</v>
      </c>
      <c r="D3885" s="48">
        <v>100</v>
      </c>
      <c r="E3885" s="48">
        <v>4750</v>
      </c>
      <c r="F3885" s="48" t="s">
        <v>5916</v>
      </c>
      <c r="G3885" s="48" t="s">
        <v>20</v>
      </c>
      <c r="H3885" s="75">
        <f t="shared" si="2180"/>
        <v>0</v>
      </c>
      <c r="I3885" s="74">
        <v>5</v>
      </c>
      <c r="J3885" s="74">
        <v>5</v>
      </c>
      <c r="K3885" s="48">
        <f>J3885</f>
        <v>5</v>
      </c>
      <c r="L3885" s="48"/>
      <c r="M3885" s="48">
        <f t="shared" si="2181"/>
        <v>5</v>
      </c>
      <c r="N3885" s="48">
        <v>3</v>
      </c>
      <c r="O3885" s="56">
        <v>11.57357</v>
      </c>
      <c r="P3885" s="48" t="str">
        <f t="shared" si="2140"/>
        <v>7133 WH</v>
      </c>
      <c r="Q3885" s="76">
        <v>0</v>
      </c>
      <c r="R3885" s="76">
        <v>1</v>
      </c>
      <c r="S3885" s="49">
        <f t="shared" si="2182"/>
        <v>1.153846153846154E-3</v>
      </c>
      <c r="T3885" s="49">
        <f t="shared" si="2141"/>
        <v>0.11538461538461539</v>
      </c>
      <c r="U3885" s="49">
        <v>70.499999999999986</v>
      </c>
      <c r="V3885" s="49">
        <f t="shared" si="2136"/>
        <v>0.70499999999999985</v>
      </c>
      <c r="W3885" s="49">
        <f>S3885*M3885</f>
        <v>5.7692307692307696E-3</v>
      </c>
      <c r="X3885" s="90">
        <f>ROUNDUP(S3885*$X$2,0)</f>
        <v>1</v>
      </c>
      <c r="Y3885" s="91">
        <f t="shared" si="2185"/>
        <v>11.57357</v>
      </c>
      <c r="Z3885" s="93">
        <f t="shared" si="2186"/>
        <v>1</v>
      </c>
      <c r="AA3885" s="94">
        <f t="shared" si="2187"/>
        <v>11.57357</v>
      </c>
      <c r="AB3885" s="97">
        <f>ROUND((S3885*$AB$2)+Z3885,0)</f>
        <v>1</v>
      </c>
      <c r="AC3885" s="98">
        <f t="shared" si="2188"/>
        <v>11.57357</v>
      </c>
      <c r="AD3885" s="77" t="s">
        <v>5891</v>
      </c>
      <c r="AE3885" s="54">
        <v>11.57357</v>
      </c>
      <c r="AF3885" s="17"/>
    </row>
    <row r="3886" spans="1:32" ht="16.899999999999999" customHeight="1" x14ac:dyDescent="0.3">
      <c r="A3886" s="73" t="s">
        <v>35</v>
      </c>
      <c r="B3886" s="74" t="s">
        <v>5767</v>
      </c>
      <c r="C3886" s="48" t="s">
        <v>464</v>
      </c>
      <c r="D3886" s="48">
        <v>1</v>
      </c>
      <c r="E3886" s="48">
        <v>4013</v>
      </c>
      <c r="F3886" s="48" t="s">
        <v>6180</v>
      </c>
      <c r="G3886" s="48" t="s">
        <v>112</v>
      </c>
      <c r="H3886" s="75">
        <f t="shared" si="2180"/>
        <v>0.3</v>
      </c>
      <c r="I3886" s="74">
        <v>78</v>
      </c>
      <c r="J3886" s="74">
        <v>60</v>
      </c>
      <c r="K3886" s="48">
        <f>J3886</f>
        <v>60</v>
      </c>
      <c r="L3886" s="48">
        <f>$L$3</f>
        <v>-4</v>
      </c>
      <c r="M3886" s="48">
        <f t="shared" si="2181"/>
        <v>56</v>
      </c>
      <c r="N3886" s="48">
        <v>3236</v>
      </c>
      <c r="O3886" s="56">
        <v>7.0000000000000007E-2</v>
      </c>
      <c r="P3886" s="48" t="str">
        <f t="shared" si="2140"/>
        <v>2854/1 BL</v>
      </c>
      <c r="Q3886" s="76" t="s">
        <v>6187</v>
      </c>
      <c r="R3886" s="76" t="s">
        <v>6187</v>
      </c>
      <c r="S3886" s="49">
        <f t="shared" si="2182"/>
        <v>0</v>
      </c>
      <c r="T3886" s="49">
        <f t="shared" si="2141"/>
        <v>0</v>
      </c>
      <c r="U3886" s="49">
        <v>45.115384615384613</v>
      </c>
      <c r="V3886" s="49">
        <f t="shared" si="2136"/>
        <v>45.115384615384613</v>
      </c>
      <c r="W3886" s="49">
        <f>S3886*M3886</f>
        <v>0</v>
      </c>
      <c r="X3886" s="90">
        <f>ROUND(V3886*$X$4,0)</f>
        <v>226</v>
      </c>
      <c r="Y3886" s="91">
        <f t="shared" si="2185"/>
        <v>15.820000000000002</v>
      </c>
      <c r="Z3886" s="93">
        <f>ROUND((V3886*M3886)+X3886,0)</f>
        <v>2752</v>
      </c>
      <c r="AA3886" s="94">
        <f t="shared" si="2187"/>
        <v>192.64000000000001</v>
      </c>
      <c r="AB3886" s="97">
        <f>ROUND((V3886*$AB$4)+Z3886,0)</f>
        <v>2978</v>
      </c>
      <c r="AC3886" s="98">
        <f t="shared" si="2188"/>
        <v>208.46</v>
      </c>
      <c r="AD3886" s="77" t="s">
        <v>5889</v>
      </c>
      <c r="AE3886" s="54">
        <v>208.46</v>
      </c>
      <c r="AF3886" s="17"/>
    </row>
    <row r="3887" spans="1:32" ht="16.899999999999999" customHeight="1" x14ac:dyDescent="0.3">
      <c r="A3887" s="73" t="s">
        <v>7</v>
      </c>
      <c r="B3887" s="74" t="s">
        <v>5634</v>
      </c>
      <c r="C3887" s="48" t="s">
        <v>34</v>
      </c>
      <c r="D3887" s="48">
        <v>100</v>
      </c>
      <c r="E3887" s="48">
        <v>1202</v>
      </c>
      <c r="F3887" s="48" t="s">
        <v>6130</v>
      </c>
      <c r="G3887" s="48" t="s">
        <v>35</v>
      </c>
      <c r="H3887" s="75">
        <f t="shared" si="2180"/>
        <v>0</v>
      </c>
      <c r="I3887" s="74">
        <v>24</v>
      </c>
      <c r="J3887" s="74">
        <v>24</v>
      </c>
      <c r="K3887" s="48">
        <f t="shared" ref="K3887:K3893" si="2191">I3887</f>
        <v>24</v>
      </c>
      <c r="L3887" s="48">
        <f>$L$3</f>
        <v>-4</v>
      </c>
      <c r="M3887" s="48">
        <f t="shared" si="2181"/>
        <v>20</v>
      </c>
      <c r="N3887" s="48">
        <v>18</v>
      </c>
      <c r="O3887" s="56">
        <v>12.69</v>
      </c>
      <c r="P3887" s="48" t="str">
        <f t="shared" si="2140"/>
        <v>PF1304 BK</v>
      </c>
      <c r="Q3887" s="76">
        <v>23</v>
      </c>
      <c r="R3887" s="76">
        <v>93</v>
      </c>
      <c r="S3887" s="49">
        <f t="shared" si="2182"/>
        <v>0.35499999999999998</v>
      </c>
      <c r="T3887" s="49">
        <f t="shared" si="2141"/>
        <v>35.5</v>
      </c>
      <c r="U3887" s="49">
        <v>187.80769230769232</v>
      </c>
      <c r="V3887" s="49">
        <f t="shared" si="2136"/>
        <v>1.8780769230769232</v>
      </c>
      <c r="W3887" s="49">
        <f>S3887*M3887</f>
        <v>7.1</v>
      </c>
      <c r="X3887" s="90">
        <f>ROUND(S3887*$X$3,0)</f>
        <v>2</v>
      </c>
      <c r="Y3887" s="91">
        <f t="shared" si="2185"/>
        <v>25.38</v>
      </c>
      <c r="Z3887" s="93">
        <f t="shared" ref="Z3887:Z3911" si="2192">ROUND((S3887*M3887)+X3887,0)</f>
        <v>9</v>
      </c>
      <c r="AA3887" s="94">
        <f t="shared" si="2187"/>
        <v>114.21</v>
      </c>
      <c r="AB3887" s="97">
        <f t="shared" ref="AB3887:AB3892" si="2193">ROUND((S3887*$AB$4)+Z3887,0)</f>
        <v>11</v>
      </c>
      <c r="AC3887" s="98">
        <f t="shared" si="2188"/>
        <v>139.59</v>
      </c>
      <c r="AD3887" s="77" t="s">
        <v>3</v>
      </c>
      <c r="AE3887" s="54">
        <v>139.59</v>
      </c>
      <c r="AF3887" s="17"/>
    </row>
    <row r="3888" spans="1:32" ht="16.899999999999999" customHeight="1" x14ac:dyDescent="0.3">
      <c r="A3888" s="73" t="s">
        <v>7</v>
      </c>
      <c r="B3888" s="74" t="s">
        <v>4435</v>
      </c>
      <c r="C3888" s="48" t="s">
        <v>1370</v>
      </c>
      <c r="D3888" s="48">
        <v>100</v>
      </c>
      <c r="E3888" s="48">
        <v>2834</v>
      </c>
      <c r="F3888" s="48" t="s">
        <v>6126</v>
      </c>
      <c r="G3888" s="48">
        <v>2</v>
      </c>
      <c r="H3888" s="75">
        <f t="shared" si="2180"/>
        <v>0</v>
      </c>
      <c r="I3888" s="74">
        <v>55</v>
      </c>
      <c r="J3888" s="74">
        <f>I3888</f>
        <v>55</v>
      </c>
      <c r="K3888" s="48">
        <f t="shared" si="2191"/>
        <v>55</v>
      </c>
      <c r="L3888" s="48"/>
      <c r="M3888" s="48">
        <f t="shared" si="2181"/>
        <v>55</v>
      </c>
      <c r="N3888" s="48">
        <v>0</v>
      </c>
      <c r="O3888" s="56">
        <v>73.784059999999997</v>
      </c>
      <c r="P3888" s="48" t="str">
        <f t="shared" si="2140"/>
        <v>65403CY SL</v>
      </c>
      <c r="Q3888" s="76">
        <v>1</v>
      </c>
      <c r="R3888" s="76">
        <v>4</v>
      </c>
      <c r="S3888" s="49">
        <f t="shared" si="2182"/>
        <v>1.5384615384615385E-2</v>
      </c>
      <c r="T3888" s="49">
        <f t="shared" si="2141"/>
        <v>1.5384615384615385</v>
      </c>
      <c r="U3888" s="49">
        <v>122.88461538461537</v>
      </c>
      <c r="V3888" s="49">
        <f t="shared" si="2136"/>
        <v>1.2288461538461537</v>
      </c>
      <c r="W3888" s="49">
        <f>S3888*M3888</f>
        <v>0.84615384615384626</v>
      </c>
      <c r="X3888" s="90">
        <f>ROUND(S3888*$X$4,0)</f>
        <v>0</v>
      </c>
      <c r="Y3888" s="91">
        <f t="shared" si="2185"/>
        <v>0</v>
      </c>
      <c r="Z3888" s="93">
        <f t="shared" si="2192"/>
        <v>1</v>
      </c>
      <c r="AA3888" s="94">
        <f t="shared" si="2187"/>
        <v>73.784059999999997</v>
      </c>
      <c r="AB3888" s="97">
        <f t="shared" si="2193"/>
        <v>1</v>
      </c>
      <c r="AC3888" s="98">
        <f t="shared" si="2188"/>
        <v>73.784059999999997</v>
      </c>
      <c r="AD3888" s="77" t="s">
        <v>3</v>
      </c>
      <c r="AE3888" s="54">
        <v>73.784059999999997</v>
      </c>
      <c r="AF3888" s="17"/>
    </row>
    <row r="3889" spans="1:32" ht="16.899999999999999" customHeight="1" x14ac:dyDescent="0.3">
      <c r="A3889" s="73" t="s">
        <v>35</v>
      </c>
      <c r="B3889" s="74" t="s">
        <v>1071</v>
      </c>
      <c r="C3889" s="48" t="s">
        <v>40</v>
      </c>
      <c r="D3889" s="48">
        <v>1000</v>
      </c>
      <c r="E3889" s="48">
        <v>621</v>
      </c>
      <c r="F3889" s="48" t="s">
        <v>6128</v>
      </c>
      <c r="G3889" s="48" t="s">
        <v>112</v>
      </c>
      <c r="H3889" s="75">
        <f t="shared" si="2180"/>
        <v>-0.16666666666666666</v>
      </c>
      <c r="I3889" s="74">
        <v>20</v>
      </c>
      <c r="J3889" s="74">
        <v>24</v>
      </c>
      <c r="K3889" s="48">
        <f t="shared" si="2191"/>
        <v>20</v>
      </c>
      <c r="L3889" s="48">
        <f>$L$3</f>
        <v>-4</v>
      </c>
      <c r="M3889" s="48">
        <f t="shared" si="2181"/>
        <v>16</v>
      </c>
      <c r="N3889" s="48">
        <v>9</v>
      </c>
      <c r="O3889" s="56">
        <v>12.27</v>
      </c>
      <c r="P3889" s="48" t="str">
        <f t="shared" si="2140"/>
        <v>3049 YL</v>
      </c>
      <c r="Q3889" s="76">
        <v>18</v>
      </c>
      <c r="R3889" s="76">
        <v>81</v>
      </c>
      <c r="S3889" s="49">
        <f t="shared" si="2182"/>
        <v>0.28730769230769226</v>
      </c>
      <c r="T3889" s="49">
        <f t="shared" si="2141"/>
        <v>287.30769230769226</v>
      </c>
      <c r="U3889" s="49">
        <v>400.84615384615381</v>
      </c>
      <c r="V3889" s="49">
        <f t="shared" si="2136"/>
        <v>0.4008461538461538</v>
      </c>
      <c r="W3889" s="49">
        <f>V3889*M3889</f>
        <v>6.4135384615384607</v>
      </c>
      <c r="X3889" s="90">
        <f t="shared" ref="X3889:X3891" si="2194">ROUND(S3889*$X$3,0)</f>
        <v>2</v>
      </c>
      <c r="Y3889" s="91">
        <f t="shared" si="2185"/>
        <v>24.54</v>
      </c>
      <c r="Z3889" s="93">
        <f t="shared" si="2192"/>
        <v>7</v>
      </c>
      <c r="AA3889" s="94">
        <f t="shared" si="2187"/>
        <v>85.89</v>
      </c>
      <c r="AB3889" s="97">
        <f t="shared" si="2193"/>
        <v>8</v>
      </c>
      <c r="AC3889" s="98">
        <f t="shared" si="2188"/>
        <v>98.16</v>
      </c>
      <c r="AD3889" s="77" t="s">
        <v>3</v>
      </c>
      <c r="AE3889" s="54">
        <v>98.16</v>
      </c>
      <c r="AF3889" s="17"/>
    </row>
    <row r="3890" spans="1:32" ht="16.899999999999999" customHeight="1" x14ac:dyDescent="0.3">
      <c r="A3890" s="73" t="s">
        <v>7</v>
      </c>
      <c r="B3890" s="74" t="s">
        <v>2894</v>
      </c>
      <c r="C3890" s="48" t="s">
        <v>40</v>
      </c>
      <c r="D3890" s="48">
        <v>100</v>
      </c>
      <c r="E3890" s="48">
        <v>621</v>
      </c>
      <c r="F3890" s="48" t="s">
        <v>6128</v>
      </c>
      <c r="G3890" s="48" t="s">
        <v>112</v>
      </c>
      <c r="H3890" s="75">
        <f t="shared" si="2180"/>
        <v>-0.25925925925925924</v>
      </c>
      <c r="I3890" s="74">
        <v>20</v>
      </c>
      <c r="J3890" s="74">
        <v>27</v>
      </c>
      <c r="K3890" s="48">
        <f t="shared" si="2191"/>
        <v>20</v>
      </c>
      <c r="L3890" s="48">
        <f>$L$3</f>
        <v>-4</v>
      </c>
      <c r="M3890" s="48">
        <f t="shared" si="2181"/>
        <v>16</v>
      </c>
      <c r="N3890" s="48">
        <v>97</v>
      </c>
      <c r="O3890" s="56">
        <v>10.8</v>
      </c>
      <c r="P3890" s="48" t="str">
        <f t="shared" si="2140"/>
        <v>3079 BK</v>
      </c>
      <c r="Q3890" s="76">
        <v>388</v>
      </c>
      <c r="R3890" s="76">
        <v>950</v>
      </c>
      <c r="S3890" s="49">
        <f t="shared" si="2182"/>
        <v>5.2746153846153838</v>
      </c>
      <c r="T3890" s="49">
        <f t="shared" si="2141"/>
        <v>527.46153846153834</v>
      </c>
      <c r="U3890" s="49">
        <v>2791.6923076923067</v>
      </c>
      <c r="V3890" s="49">
        <f t="shared" si="2136"/>
        <v>27.916923076923066</v>
      </c>
      <c r="W3890" s="49">
        <f t="shared" ref="W3890:W3911" si="2195">S3890*M3890</f>
        <v>84.393846153846141</v>
      </c>
      <c r="X3890" s="90">
        <f t="shared" si="2194"/>
        <v>32</v>
      </c>
      <c r="Y3890" s="91">
        <f t="shared" si="2185"/>
        <v>345.6</v>
      </c>
      <c r="Z3890" s="93">
        <f t="shared" si="2192"/>
        <v>116</v>
      </c>
      <c r="AA3890" s="94">
        <f t="shared" si="2187"/>
        <v>1252.8000000000002</v>
      </c>
      <c r="AB3890" s="97">
        <f t="shared" si="2193"/>
        <v>142</v>
      </c>
      <c r="AC3890" s="98">
        <f t="shared" si="2188"/>
        <v>1533.6000000000001</v>
      </c>
      <c r="AD3890" s="77" t="s">
        <v>3</v>
      </c>
      <c r="AE3890" s="54">
        <v>1533.6000000000001</v>
      </c>
      <c r="AF3890" s="17"/>
    </row>
    <row r="3891" spans="1:32" ht="16.899999999999999" customHeight="1" x14ac:dyDescent="0.3">
      <c r="A3891" s="73" t="s">
        <v>7</v>
      </c>
      <c r="B3891" s="74" t="s">
        <v>2162</v>
      </c>
      <c r="C3891" s="48" t="s">
        <v>40</v>
      </c>
      <c r="D3891" s="48">
        <v>100</v>
      </c>
      <c r="E3891" s="48">
        <v>621</v>
      </c>
      <c r="F3891" s="48" t="s">
        <v>6128</v>
      </c>
      <c r="G3891" s="48" t="s">
        <v>112</v>
      </c>
      <c r="H3891" s="75">
        <f t="shared" si="2180"/>
        <v>-0.25925925925925924</v>
      </c>
      <c r="I3891" s="74">
        <v>20</v>
      </c>
      <c r="J3891" s="74">
        <v>27</v>
      </c>
      <c r="K3891" s="48">
        <f t="shared" si="2191"/>
        <v>20</v>
      </c>
      <c r="L3891" s="48">
        <f>$L$3</f>
        <v>-4</v>
      </c>
      <c r="M3891" s="48">
        <f t="shared" si="2181"/>
        <v>16</v>
      </c>
      <c r="N3891" s="48">
        <v>72</v>
      </c>
      <c r="O3891" s="56">
        <v>10.808999999999999</v>
      </c>
      <c r="P3891" s="48" t="str">
        <f t="shared" si="2140"/>
        <v>3079 RD</v>
      </c>
      <c r="Q3891" s="76">
        <v>292</v>
      </c>
      <c r="R3891" s="76">
        <v>840</v>
      </c>
      <c r="S3891" s="49">
        <f t="shared" si="2182"/>
        <v>4.1138461538461533</v>
      </c>
      <c r="T3891" s="49">
        <f t="shared" si="2141"/>
        <v>411.3846153846153</v>
      </c>
      <c r="U3891" s="49">
        <v>465.99999999999989</v>
      </c>
      <c r="V3891" s="49">
        <f t="shared" si="2136"/>
        <v>4.6599999999999993</v>
      </c>
      <c r="W3891" s="49">
        <f t="shared" si="2195"/>
        <v>65.821538461538452</v>
      </c>
      <c r="X3891" s="90">
        <f t="shared" si="2194"/>
        <v>25</v>
      </c>
      <c r="Y3891" s="91">
        <f t="shared" si="2185"/>
        <v>270.22499999999997</v>
      </c>
      <c r="Z3891" s="93">
        <f t="shared" si="2192"/>
        <v>91</v>
      </c>
      <c r="AA3891" s="94">
        <f t="shared" si="2187"/>
        <v>983.61899999999991</v>
      </c>
      <c r="AB3891" s="97">
        <f t="shared" si="2193"/>
        <v>112</v>
      </c>
      <c r="AC3891" s="98">
        <f t="shared" si="2188"/>
        <v>1210.6079999999999</v>
      </c>
      <c r="AD3891" s="77" t="s">
        <v>3</v>
      </c>
      <c r="AE3891" s="54">
        <v>1210.6079999999999</v>
      </c>
      <c r="AF3891" s="17"/>
    </row>
    <row r="3892" spans="1:32" ht="16.899999999999999" customHeight="1" x14ac:dyDescent="0.3">
      <c r="A3892" s="73" t="s">
        <v>7</v>
      </c>
      <c r="B3892" s="74" t="s">
        <v>2837</v>
      </c>
      <c r="C3892" s="48" t="s">
        <v>1154</v>
      </c>
      <c r="D3892" s="48">
        <v>100</v>
      </c>
      <c r="E3892" s="48">
        <v>621</v>
      </c>
      <c r="F3892" s="48" t="s">
        <v>6128</v>
      </c>
      <c r="G3892" s="48" t="s">
        <v>35</v>
      </c>
      <c r="H3892" s="75">
        <f t="shared" si="2180"/>
        <v>-0.6</v>
      </c>
      <c r="I3892" s="74">
        <v>40</v>
      </c>
      <c r="J3892" s="74">
        <v>100</v>
      </c>
      <c r="K3892" s="48">
        <f t="shared" si="2191"/>
        <v>40</v>
      </c>
      <c r="L3892" s="48">
        <v>-4</v>
      </c>
      <c r="M3892" s="48">
        <f t="shared" si="2181"/>
        <v>36</v>
      </c>
      <c r="N3892" s="48">
        <v>15</v>
      </c>
      <c r="O3892" s="56">
        <v>99.512</v>
      </c>
      <c r="P3892" s="48" t="str">
        <f t="shared" si="2140"/>
        <v>5110/25C SL</v>
      </c>
      <c r="Q3892" s="76">
        <v>64</v>
      </c>
      <c r="R3892" s="76">
        <v>131</v>
      </c>
      <c r="S3892" s="49">
        <f t="shared" si="2182"/>
        <v>0.84038461538461529</v>
      </c>
      <c r="T3892" s="49">
        <f t="shared" si="2141"/>
        <v>84.038461538461533</v>
      </c>
      <c r="U3892" s="49">
        <v>148.65384615384613</v>
      </c>
      <c r="V3892" s="49">
        <f t="shared" si="2136"/>
        <v>1.4865384615384614</v>
      </c>
      <c r="W3892" s="49">
        <f t="shared" si="2195"/>
        <v>30.253846153846151</v>
      </c>
      <c r="X3892" s="90">
        <f>ROUND(S3892*$X$4,0)</f>
        <v>4</v>
      </c>
      <c r="Y3892" s="91">
        <f t="shared" si="2185"/>
        <v>398.048</v>
      </c>
      <c r="Z3892" s="93">
        <f t="shared" si="2192"/>
        <v>34</v>
      </c>
      <c r="AA3892" s="94">
        <f t="shared" si="2187"/>
        <v>3383.4079999999999</v>
      </c>
      <c r="AB3892" s="97">
        <f t="shared" si="2193"/>
        <v>38</v>
      </c>
      <c r="AC3892" s="98">
        <f t="shared" si="2188"/>
        <v>3781.4560000000001</v>
      </c>
      <c r="AD3892" s="77" t="s">
        <v>3</v>
      </c>
      <c r="AE3892" s="54">
        <v>3781.4560000000001</v>
      </c>
      <c r="AF3892" s="17"/>
    </row>
    <row r="3893" spans="1:32" ht="16.899999999999999" customHeight="1" x14ac:dyDescent="0.3">
      <c r="A3893" s="73" t="s">
        <v>35</v>
      </c>
      <c r="B3893" s="74" t="s">
        <v>1848</v>
      </c>
      <c r="C3893" s="48" t="s">
        <v>10</v>
      </c>
      <c r="D3893" s="48">
        <v>500</v>
      </c>
      <c r="E3893" s="48">
        <v>621</v>
      </c>
      <c r="F3893" s="48" t="s">
        <v>6128</v>
      </c>
      <c r="G3893" s="48" t="s">
        <v>35</v>
      </c>
      <c r="H3893" s="75">
        <f t="shared" si="2180"/>
        <v>-0.65</v>
      </c>
      <c r="I3893" s="74">
        <v>35</v>
      </c>
      <c r="J3893" s="74">
        <v>100</v>
      </c>
      <c r="K3893" s="48">
        <f t="shared" si="2191"/>
        <v>35</v>
      </c>
      <c r="L3893" s="48">
        <v>-4</v>
      </c>
      <c r="M3893" s="48">
        <f t="shared" si="2181"/>
        <v>31</v>
      </c>
      <c r="N3893" s="48">
        <v>1</v>
      </c>
      <c r="O3893" s="56">
        <v>94.875</v>
      </c>
      <c r="P3893" s="48" t="str">
        <f t="shared" si="2140"/>
        <v>6339 SL</v>
      </c>
      <c r="Q3893" s="76">
        <v>4</v>
      </c>
      <c r="R3893" s="76">
        <v>18</v>
      </c>
      <c r="S3893" s="49">
        <f t="shared" si="2182"/>
        <v>6.3846153846153844E-2</v>
      </c>
      <c r="T3893" s="49">
        <f t="shared" si="2141"/>
        <v>31.923076923076923</v>
      </c>
      <c r="U3893" s="49">
        <v>150.03846153846155</v>
      </c>
      <c r="V3893" s="49">
        <f t="shared" si="2136"/>
        <v>0.30007692307692307</v>
      </c>
      <c r="W3893" s="49">
        <f t="shared" si="2195"/>
        <v>1.9792307692307691</v>
      </c>
      <c r="X3893" s="90">
        <f>ROUND(S3893*$X$4,0)</f>
        <v>0</v>
      </c>
      <c r="Y3893" s="91">
        <f t="shared" si="2185"/>
        <v>0</v>
      </c>
      <c r="Z3893" s="93">
        <f t="shared" si="2192"/>
        <v>2</v>
      </c>
      <c r="AA3893" s="94">
        <f t="shared" si="2187"/>
        <v>189.75</v>
      </c>
      <c r="AB3893" s="97">
        <f>ROUND((S3893*$AB$4)+Z3893,0)</f>
        <v>2</v>
      </c>
      <c r="AC3893" s="98">
        <f t="shared" si="2188"/>
        <v>189.75</v>
      </c>
      <c r="AD3893" s="77" t="s">
        <v>3</v>
      </c>
      <c r="AE3893" s="54">
        <v>189.75</v>
      </c>
      <c r="AF3893" s="17"/>
    </row>
    <row r="3894" spans="1:32" ht="16.899999999999999" customHeight="1" x14ac:dyDescent="0.3">
      <c r="A3894" s="73" t="s">
        <v>35</v>
      </c>
      <c r="B3894" s="74" t="s">
        <v>4990</v>
      </c>
      <c r="C3894" s="48" t="s">
        <v>1868</v>
      </c>
      <c r="D3894" s="48">
        <v>100</v>
      </c>
      <c r="E3894" s="48">
        <v>4750</v>
      </c>
      <c r="F3894" s="48" t="s">
        <v>5916</v>
      </c>
      <c r="G3894" s="48" t="s">
        <v>20</v>
      </c>
      <c r="H3894" s="75">
        <f t="shared" si="2180"/>
        <v>0</v>
      </c>
      <c r="I3894" s="74">
        <v>5</v>
      </c>
      <c r="J3894" s="74">
        <v>5</v>
      </c>
      <c r="K3894" s="48">
        <f>J3894</f>
        <v>5</v>
      </c>
      <c r="L3894" s="48"/>
      <c r="M3894" s="48">
        <f t="shared" si="2181"/>
        <v>5</v>
      </c>
      <c r="N3894" s="48">
        <v>0</v>
      </c>
      <c r="O3894" s="56">
        <v>11.81057</v>
      </c>
      <c r="P3894" s="48" t="str">
        <f t="shared" si="2140"/>
        <v>7025 RD</v>
      </c>
      <c r="Q3894" s="76">
        <v>1</v>
      </c>
      <c r="R3894" s="76">
        <v>5</v>
      </c>
      <c r="S3894" s="49">
        <f t="shared" si="2182"/>
        <v>1.6538461538461537E-2</v>
      </c>
      <c r="T3894" s="49">
        <f t="shared" si="2141"/>
        <v>1.6538461538461537</v>
      </c>
      <c r="U3894" s="49">
        <v>560.50000000000011</v>
      </c>
      <c r="V3894" s="49">
        <f t="shared" ref="V3894:V3957" si="2196">U3894/D3894</f>
        <v>5.6050000000000013</v>
      </c>
      <c r="W3894" s="49">
        <f t="shared" si="2195"/>
        <v>8.2692307692307676E-2</v>
      </c>
      <c r="X3894" s="90">
        <f>ROUNDUP(S3894*$X$2,0)</f>
        <v>1</v>
      </c>
      <c r="Y3894" s="91">
        <f t="shared" si="2185"/>
        <v>11.81057</v>
      </c>
      <c r="Z3894" s="93">
        <f t="shared" si="2192"/>
        <v>1</v>
      </c>
      <c r="AA3894" s="94">
        <f t="shared" si="2187"/>
        <v>11.81057</v>
      </c>
      <c r="AB3894" s="97">
        <f>ROUND((S3894*$AB$2)+Z3894,0)</f>
        <v>1</v>
      </c>
      <c r="AC3894" s="98">
        <f t="shared" si="2188"/>
        <v>11.81057</v>
      </c>
      <c r="AD3894" s="77" t="s">
        <v>5891</v>
      </c>
      <c r="AE3894" s="54">
        <v>11.81057</v>
      </c>
      <c r="AF3894" s="17"/>
    </row>
    <row r="3895" spans="1:32" ht="16.899999999999999" customHeight="1" x14ac:dyDescent="0.3">
      <c r="A3895" s="73" t="s">
        <v>35</v>
      </c>
      <c r="B3895" s="74" t="s">
        <v>476</v>
      </c>
      <c r="C3895" s="48" t="s">
        <v>40</v>
      </c>
      <c r="D3895" s="48">
        <v>100</v>
      </c>
      <c r="E3895" s="48">
        <v>621</v>
      </c>
      <c r="F3895" s="48" t="s">
        <v>6128</v>
      </c>
      <c r="G3895" s="48" t="s">
        <v>112</v>
      </c>
      <c r="H3895" s="75">
        <f t="shared" si="2180"/>
        <v>3.7037037037037035E-2</v>
      </c>
      <c r="I3895" s="74">
        <v>28</v>
      </c>
      <c r="J3895" s="74">
        <v>27</v>
      </c>
      <c r="K3895" s="48">
        <f>J3895</f>
        <v>27</v>
      </c>
      <c r="L3895" s="48">
        <f>$L$3</f>
        <v>-4</v>
      </c>
      <c r="M3895" s="48">
        <f t="shared" ref="M3895:M3911" si="2197">K3895+L3895</f>
        <v>23</v>
      </c>
      <c r="N3895" s="48">
        <v>5</v>
      </c>
      <c r="O3895" s="56">
        <v>2.1579999999999999</v>
      </c>
      <c r="P3895" s="48" t="str">
        <f t="shared" si="2140"/>
        <v>1855 YL</v>
      </c>
      <c r="Q3895" s="76">
        <v>22</v>
      </c>
      <c r="R3895" s="76">
        <v>103</v>
      </c>
      <c r="S3895" s="49">
        <f t="shared" si="2182"/>
        <v>0.35576923076923078</v>
      </c>
      <c r="T3895" s="49">
        <f t="shared" si="2141"/>
        <v>35.57692307692308</v>
      </c>
      <c r="U3895" s="49">
        <v>110.96153846153847</v>
      </c>
      <c r="V3895" s="49">
        <f t="shared" si="2196"/>
        <v>1.1096153846153847</v>
      </c>
      <c r="W3895" s="49">
        <f t="shared" si="2195"/>
        <v>8.1826923076923084</v>
      </c>
      <c r="X3895" s="90">
        <f>ROUND(S3895*$X$4,0)</f>
        <v>2</v>
      </c>
      <c r="Y3895" s="91">
        <f t="shared" ref="Y3895:Y3911" si="2198">X3895*O3895</f>
        <v>4.3159999999999998</v>
      </c>
      <c r="Z3895" s="93">
        <f t="shared" si="2192"/>
        <v>10</v>
      </c>
      <c r="AA3895" s="94">
        <f t="shared" ref="AA3895:AA3911" si="2199">Z3895*O3895</f>
        <v>21.58</v>
      </c>
      <c r="AB3895" s="97">
        <f t="shared" ref="AB3895:AB3904" si="2200">ROUND((S3895*$AB$4)+Z3895,0)</f>
        <v>12</v>
      </c>
      <c r="AC3895" s="98">
        <f t="shared" ref="AC3895:AC3911" si="2201">AB3895*O3895</f>
        <v>25.896000000000001</v>
      </c>
      <c r="AD3895" s="77" t="s">
        <v>3</v>
      </c>
      <c r="AE3895" s="54">
        <v>25.896000000000001</v>
      </c>
      <c r="AF3895" s="17"/>
    </row>
    <row r="3896" spans="1:32" ht="16.899999999999999" customHeight="1" x14ac:dyDescent="0.3">
      <c r="A3896" s="73" t="s">
        <v>7</v>
      </c>
      <c r="B3896" s="74" t="s">
        <v>3954</v>
      </c>
      <c r="C3896" s="48" t="s">
        <v>34</v>
      </c>
      <c r="D3896" s="48">
        <v>1000</v>
      </c>
      <c r="E3896" s="48">
        <v>4008</v>
      </c>
      <c r="F3896" s="48" t="s">
        <v>5910</v>
      </c>
      <c r="G3896" s="48" t="s">
        <v>35</v>
      </c>
      <c r="H3896" s="75">
        <f t="shared" ref="H3896:H3911" si="2202">(I3896-J3896)/J3896</f>
        <v>0</v>
      </c>
      <c r="I3896" s="74">
        <v>24</v>
      </c>
      <c r="J3896" s="74">
        <v>24</v>
      </c>
      <c r="K3896" s="48">
        <f t="shared" ref="K3896:K3903" si="2203">I3896</f>
        <v>24</v>
      </c>
      <c r="L3896" s="48">
        <f>$L$3</f>
        <v>-4</v>
      </c>
      <c r="M3896" s="48">
        <f t="shared" si="2197"/>
        <v>20</v>
      </c>
      <c r="N3896" s="48">
        <v>1</v>
      </c>
      <c r="O3896" s="56">
        <v>62.4</v>
      </c>
      <c r="P3896" s="48" t="str">
        <f t="shared" si="2140"/>
        <v>1223 SV</v>
      </c>
      <c r="Q3896" s="76">
        <v>1</v>
      </c>
      <c r="R3896" s="76">
        <v>15</v>
      </c>
      <c r="S3896" s="49">
        <f t="shared" ref="S3896:S3911" si="2204">((Q3896/65*0.7)+(R3896/260*0.3))</f>
        <v>2.8076923076923076E-2</v>
      </c>
      <c r="T3896" s="49">
        <f t="shared" si="2141"/>
        <v>28.076923076923077</v>
      </c>
      <c r="U3896" s="49">
        <v>59.307692307692307</v>
      </c>
      <c r="V3896" s="49">
        <f t="shared" si="2196"/>
        <v>5.9307692307692304E-2</v>
      </c>
      <c r="W3896" s="49">
        <f t="shared" si="2195"/>
        <v>0.56153846153846154</v>
      </c>
      <c r="X3896" s="90">
        <f>ROUND(S3896*$X$3,0)</f>
        <v>0</v>
      </c>
      <c r="Y3896" s="91">
        <f t="shared" si="2198"/>
        <v>0</v>
      </c>
      <c r="Z3896" s="93">
        <f t="shared" si="2192"/>
        <v>1</v>
      </c>
      <c r="AA3896" s="94">
        <f t="shared" si="2199"/>
        <v>62.4</v>
      </c>
      <c r="AB3896" s="97">
        <f t="shared" si="2200"/>
        <v>1</v>
      </c>
      <c r="AC3896" s="98">
        <f t="shared" si="2201"/>
        <v>62.4</v>
      </c>
      <c r="AD3896" s="77" t="s">
        <v>5890</v>
      </c>
      <c r="AE3896" s="54">
        <v>62.4</v>
      </c>
      <c r="AF3896" s="17"/>
    </row>
    <row r="3897" spans="1:32" ht="12.75" customHeight="1" x14ac:dyDescent="0.3">
      <c r="A3897" s="73" t="s">
        <v>35</v>
      </c>
      <c r="B3897" s="74" t="s">
        <v>1504</v>
      </c>
      <c r="C3897" s="48" t="s">
        <v>40</v>
      </c>
      <c r="D3897" s="48">
        <v>100</v>
      </c>
      <c r="E3897" s="48">
        <v>621</v>
      </c>
      <c r="F3897" s="48" t="s">
        <v>6128</v>
      </c>
      <c r="G3897" s="48" t="s">
        <v>112</v>
      </c>
      <c r="H3897" s="75">
        <f t="shared" si="2202"/>
        <v>-0.16666666666666666</v>
      </c>
      <c r="I3897" s="74">
        <v>20</v>
      </c>
      <c r="J3897" s="74">
        <v>24</v>
      </c>
      <c r="K3897" s="48">
        <f t="shared" si="2203"/>
        <v>20</v>
      </c>
      <c r="L3897" s="48">
        <f>$L$3</f>
        <v>-4</v>
      </c>
      <c r="M3897" s="48">
        <f t="shared" si="2197"/>
        <v>16</v>
      </c>
      <c r="N3897" s="48">
        <v>20</v>
      </c>
      <c r="O3897" s="56">
        <v>2.2959999999999998</v>
      </c>
      <c r="P3897" s="48" t="str">
        <f t="shared" si="2140"/>
        <v>1563 BK</v>
      </c>
      <c r="Q3897" s="76">
        <v>14</v>
      </c>
      <c r="R3897" s="76">
        <v>81</v>
      </c>
      <c r="S3897" s="49">
        <f t="shared" si="2204"/>
        <v>0.24423076923076922</v>
      </c>
      <c r="T3897" s="49">
        <f t="shared" si="2141"/>
        <v>24.423076923076923</v>
      </c>
      <c r="U3897" s="49">
        <v>27.884615384615387</v>
      </c>
      <c r="V3897" s="49">
        <f t="shared" si="2196"/>
        <v>0.27884615384615385</v>
      </c>
      <c r="W3897" s="49">
        <f t="shared" si="2195"/>
        <v>3.9076923076923076</v>
      </c>
      <c r="X3897" s="90">
        <f>ROUND(S3897*$X$3,0)</f>
        <v>1</v>
      </c>
      <c r="Y3897" s="91">
        <f t="shared" si="2198"/>
        <v>2.2959999999999998</v>
      </c>
      <c r="Z3897" s="93">
        <f t="shared" si="2192"/>
        <v>5</v>
      </c>
      <c r="AA3897" s="94">
        <f t="shared" si="2199"/>
        <v>11.479999999999999</v>
      </c>
      <c r="AB3897" s="97">
        <f t="shared" si="2200"/>
        <v>6</v>
      </c>
      <c r="AC3897" s="98">
        <f t="shared" si="2201"/>
        <v>13.776</v>
      </c>
      <c r="AD3897" s="77" t="s">
        <v>3</v>
      </c>
      <c r="AE3897" s="54">
        <v>13.776</v>
      </c>
      <c r="AF3897" s="17"/>
    </row>
    <row r="3898" spans="1:32" ht="16.899999999999999" customHeight="1" x14ac:dyDescent="0.3">
      <c r="A3898" s="73" t="s">
        <v>7</v>
      </c>
      <c r="B3898" s="74" t="s">
        <v>3777</v>
      </c>
      <c r="C3898" s="48" t="s">
        <v>10</v>
      </c>
      <c r="D3898" s="48">
        <v>100</v>
      </c>
      <c r="E3898" s="48">
        <v>2834</v>
      </c>
      <c r="F3898" s="48" t="s">
        <v>6126</v>
      </c>
      <c r="G3898" s="48">
        <v>2</v>
      </c>
      <c r="H3898" s="75">
        <f t="shared" si="2202"/>
        <v>0</v>
      </c>
      <c r="I3898" s="74">
        <v>25</v>
      </c>
      <c r="J3898" s="74">
        <f>I3898</f>
        <v>25</v>
      </c>
      <c r="K3898" s="48">
        <f t="shared" si="2203"/>
        <v>25</v>
      </c>
      <c r="L3898" s="48"/>
      <c r="M3898" s="48">
        <f t="shared" si="2197"/>
        <v>25</v>
      </c>
      <c r="N3898" s="48">
        <v>2</v>
      </c>
      <c r="O3898" s="56">
        <v>27.74512</v>
      </c>
      <c r="P3898" s="48" t="str">
        <f t="shared" si="2140"/>
        <v>6332 SL</v>
      </c>
      <c r="Q3898" s="76">
        <v>19</v>
      </c>
      <c r="R3898" s="76">
        <v>37</v>
      </c>
      <c r="S3898" s="49">
        <f t="shared" si="2204"/>
        <v>0.24730769230769231</v>
      </c>
      <c r="T3898" s="49">
        <f t="shared" si="2141"/>
        <v>24.73076923076923</v>
      </c>
      <c r="U3898" s="49">
        <v>78.576923076923066</v>
      </c>
      <c r="V3898" s="49">
        <f t="shared" si="2196"/>
        <v>0.78576923076923066</v>
      </c>
      <c r="W3898" s="49">
        <f t="shared" si="2195"/>
        <v>6.1826923076923075</v>
      </c>
      <c r="X3898" s="90">
        <f t="shared" ref="X3898" si="2205">ROUND(S3898*$X$4,0)</f>
        <v>1</v>
      </c>
      <c r="Y3898" s="91">
        <f t="shared" si="2198"/>
        <v>27.74512</v>
      </c>
      <c r="Z3898" s="93">
        <f t="shared" si="2192"/>
        <v>7</v>
      </c>
      <c r="AA3898" s="94">
        <f t="shared" si="2199"/>
        <v>194.21584000000001</v>
      </c>
      <c r="AB3898" s="97">
        <f t="shared" si="2200"/>
        <v>8</v>
      </c>
      <c r="AC3898" s="98">
        <f t="shared" si="2201"/>
        <v>221.96096</v>
      </c>
      <c r="AD3898" s="77" t="s">
        <v>3</v>
      </c>
      <c r="AE3898" s="54">
        <v>221.96096</v>
      </c>
      <c r="AF3898" s="17"/>
    </row>
    <row r="3899" spans="1:32" ht="16.899999999999999" customHeight="1" x14ac:dyDescent="0.3">
      <c r="A3899" s="73" t="s">
        <v>7</v>
      </c>
      <c r="B3899" s="74" t="s">
        <v>3712</v>
      </c>
      <c r="C3899" s="48" t="s">
        <v>1797</v>
      </c>
      <c r="D3899" s="48">
        <v>1</v>
      </c>
      <c r="E3899" s="48">
        <v>1295</v>
      </c>
      <c r="F3899" s="48" t="s">
        <v>6142</v>
      </c>
      <c r="G3899" s="48" t="s">
        <v>112</v>
      </c>
      <c r="H3899" s="75">
        <f t="shared" si="2202"/>
        <v>0</v>
      </c>
      <c r="I3899" s="74">
        <v>230</v>
      </c>
      <c r="J3899" s="74">
        <v>230</v>
      </c>
      <c r="K3899" s="48">
        <f t="shared" si="2203"/>
        <v>230</v>
      </c>
      <c r="L3899" s="48">
        <f>$L$3</f>
        <v>-4</v>
      </c>
      <c r="M3899" s="48">
        <f t="shared" si="2197"/>
        <v>226</v>
      </c>
      <c r="N3899" s="48">
        <v>0</v>
      </c>
      <c r="O3899" s="56">
        <v>0</v>
      </c>
      <c r="P3899" s="48" t="str">
        <f t="shared" si="2140"/>
        <v>F40010 NA</v>
      </c>
      <c r="Q3899" s="76" t="s">
        <v>6187</v>
      </c>
      <c r="R3899" s="76" t="s">
        <v>6187</v>
      </c>
      <c r="S3899" s="49">
        <f t="shared" si="2204"/>
        <v>0</v>
      </c>
      <c r="T3899" s="49">
        <f t="shared" si="2141"/>
        <v>0</v>
      </c>
      <c r="U3899" s="49">
        <v>9.2692307692307683</v>
      </c>
      <c r="V3899" s="49">
        <f t="shared" si="2196"/>
        <v>9.2692307692307683</v>
      </c>
      <c r="W3899" s="49">
        <f t="shared" si="2195"/>
        <v>0</v>
      </c>
      <c r="X3899" s="90">
        <f>ROUNDUP(S3899*$X$4,0)</f>
        <v>0</v>
      </c>
      <c r="Y3899" s="91">
        <f t="shared" si="2198"/>
        <v>0</v>
      </c>
      <c r="Z3899" s="93">
        <f t="shared" si="2192"/>
        <v>0</v>
      </c>
      <c r="AA3899" s="94">
        <f t="shared" si="2199"/>
        <v>0</v>
      </c>
      <c r="AB3899" s="97">
        <f t="shared" si="2200"/>
        <v>0</v>
      </c>
      <c r="AC3899" s="98">
        <f t="shared" si="2201"/>
        <v>0</v>
      </c>
      <c r="AD3899" s="77" t="s">
        <v>5890</v>
      </c>
      <c r="AE3899" s="54">
        <v>0</v>
      </c>
      <c r="AF3899" s="17"/>
    </row>
    <row r="3900" spans="1:32" ht="16.899999999999999" customHeight="1" x14ac:dyDescent="0.3">
      <c r="A3900" s="73" t="s">
        <v>7</v>
      </c>
      <c r="B3900" s="74" t="s">
        <v>2755</v>
      </c>
      <c r="C3900" s="48" t="s">
        <v>1154</v>
      </c>
      <c r="D3900" s="48">
        <v>100</v>
      </c>
      <c r="E3900" s="48">
        <v>621</v>
      </c>
      <c r="F3900" s="48" t="s">
        <v>6128</v>
      </c>
      <c r="G3900" s="48" t="s">
        <v>35</v>
      </c>
      <c r="H3900" s="75">
        <f t="shared" si="2202"/>
        <v>-0.62264150943396224</v>
      </c>
      <c r="I3900" s="74">
        <v>20</v>
      </c>
      <c r="J3900" s="74">
        <v>53</v>
      </c>
      <c r="K3900" s="48">
        <f t="shared" si="2203"/>
        <v>20</v>
      </c>
      <c r="L3900" s="48">
        <v>-4</v>
      </c>
      <c r="M3900" s="48">
        <f t="shared" si="2197"/>
        <v>16</v>
      </c>
      <c r="N3900" s="48">
        <v>7</v>
      </c>
      <c r="O3900" s="56">
        <v>18.148</v>
      </c>
      <c r="P3900" s="48" t="str">
        <f t="shared" si="2140"/>
        <v>5483C SL</v>
      </c>
      <c r="Q3900" s="76">
        <v>6</v>
      </c>
      <c r="R3900" s="76">
        <v>19</v>
      </c>
      <c r="S3900" s="49">
        <f t="shared" si="2204"/>
        <v>8.6538461538461536E-2</v>
      </c>
      <c r="T3900" s="49">
        <f t="shared" si="2141"/>
        <v>8.6538461538461533</v>
      </c>
      <c r="U3900" s="49">
        <v>332.30769230769226</v>
      </c>
      <c r="V3900" s="49">
        <f t="shared" si="2196"/>
        <v>3.3230769230769228</v>
      </c>
      <c r="W3900" s="49">
        <f t="shared" si="2195"/>
        <v>1.3846153846153846</v>
      </c>
      <c r="X3900" s="90">
        <f>ROUND(S3900*$X$3,0)</f>
        <v>1</v>
      </c>
      <c r="Y3900" s="91">
        <f t="shared" si="2198"/>
        <v>18.148</v>
      </c>
      <c r="Z3900" s="93">
        <f t="shared" si="2192"/>
        <v>2</v>
      </c>
      <c r="AA3900" s="94">
        <f t="shared" si="2199"/>
        <v>36.295999999999999</v>
      </c>
      <c r="AB3900" s="97">
        <f t="shared" si="2200"/>
        <v>2</v>
      </c>
      <c r="AC3900" s="98">
        <f t="shared" si="2201"/>
        <v>36.295999999999999</v>
      </c>
      <c r="AD3900" s="77" t="s">
        <v>3</v>
      </c>
      <c r="AE3900" s="54">
        <v>36.295999999999999</v>
      </c>
      <c r="AF3900" s="17"/>
    </row>
    <row r="3901" spans="1:32" ht="12.75" customHeight="1" x14ac:dyDescent="0.3">
      <c r="A3901" s="73" t="s">
        <v>7</v>
      </c>
      <c r="B3901" s="74" t="s">
        <v>3202</v>
      </c>
      <c r="C3901" s="48" t="s">
        <v>10</v>
      </c>
      <c r="D3901" s="48">
        <v>100</v>
      </c>
      <c r="E3901" s="48">
        <v>2834</v>
      </c>
      <c r="F3901" s="48" t="s">
        <v>6126</v>
      </c>
      <c r="G3901" s="48">
        <v>2</v>
      </c>
      <c r="H3901" s="75">
        <f t="shared" si="2202"/>
        <v>0</v>
      </c>
      <c r="I3901" s="74">
        <v>55</v>
      </c>
      <c r="J3901" s="74">
        <f>I3901</f>
        <v>55</v>
      </c>
      <c r="K3901" s="48">
        <f t="shared" si="2203"/>
        <v>55</v>
      </c>
      <c r="L3901" s="48"/>
      <c r="M3901" s="48">
        <f t="shared" si="2197"/>
        <v>55</v>
      </c>
      <c r="N3901" s="48">
        <v>2</v>
      </c>
      <c r="O3901" s="56">
        <v>53.176639999999999</v>
      </c>
      <c r="P3901" s="48" t="str">
        <f t="shared" si="2140"/>
        <v>6367 SL</v>
      </c>
      <c r="Q3901" s="76">
        <v>5</v>
      </c>
      <c r="R3901" s="76">
        <v>35</v>
      </c>
      <c r="S3901" s="49">
        <f t="shared" si="2204"/>
        <v>9.4230769230769229E-2</v>
      </c>
      <c r="T3901" s="49">
        <f t="shared" si="2141"/>
        <v>9.4230769230769234</v>
      </c>
      <c r="U3901" s="49">
        <v>106.92307692307692</v>
      </c>
      <c r="V3901" s="49">
        <f t="shared" si="2196"/>
        <v>1.0692307692307692</v>
      </c>
      <c r="W3901" s="49">
        <f t="shared" si="2195"/>
        <v>5.1826923076923075</v>
      </c>
      <c r="X3901" s="90">
        <f>ROUND(S3901*$X$4,0)</f>
        <v>0</v>
      </c>
      <c r="Y3901" s="91">
        <f t="shared" si="2198"/>
        <v>0</v>
      </c>
      <c r="Z3901" s="93">
        <f t="shared" si="2192"/>
        <v>5</v>
      </c>
      <c r="AA3901" s="94">
        <f t="shared" si="2199"/>
        <v>265.88319999999999</v>
      </c>
      <c r="AB3901" s="97">
        <f t="shared" si="2200"/>
        <v>5</v>
      </c>
      <c r="AC3901" s="98">
        <f t="shared" si="2201"/>
        <v>265.88319999999999</v>
      </c>
      <c r="AD3901" s="77" t="s">
        <v>3</v>
      </c>
      <c r="AE3901" s="54">
        <v>265.88319999999999</v>
      </c>
      <c r="AF3901" s="17"/>
    </row>
    <row r="3902" spans="1:32" ht="16.899999999999999" customHeight="1" x14ac:dyDescent="0.3">
      <c r="A3902" s="73" t="s">
        <v>35</v>
      </c>
      <c r="B3902" s="74" t="s">
        <v>1238</v>
      </c>
      <c r="C3902" s="48" t="s">
        <v>40</v>
      </c>
      <c r="D3902" s="48">
        <v>100</v>
      </c>
      <c r="E3902" s="48">
        <v>621</v>
      </c>
      <c r="F3902" s="48" t="s">
        <v>6128</v>
      </c>
      <c r="G3902" s="48" t="s">
        <v>35</v>
      </c>
      <c r="H3902" s="75">
        <f t="shared" si="2202"/>
        <v>-0.16666666666666666</v>
      </c>
      <c r="I3902" s="74">
        <v>20</v>
      </c>
      <c r="J3902" s="74">
        <v>24</v>
      </c>
      <c r="K3902" s="48">
        <f t="shared" si="2203"/>
        <v>20</v>
      </c>
      <c r="L3902" s="48">
        <v>-4</v>
      </c>
      <c r="M3902" s="48">
        <f t="shared" si="2197"/>
        <v>16</v>
      </c>
      <c r="N3902" s="48">
        <v>49</v>
      </c>
      <c r="O3902" s="56">
        <v>1.8620000000000001</v>
      </c>
      <c r="P3902" s="48" t="str">
        <f t="shared" si="2140"/>
        <v>3070 BK</v>
      </c>
      <c r="Q3902" s="76">
        <v>30</v>
      </c>
      <c r="R3902" s="76">
        <v>144</v>
      </c>
      <c r="S3902" s="49">
        <f t="shared" si="2204"/>
        <v>0.48923076923076925</v>
      </c>
      <c r="T3902" s="49">
        <f t="shared" si="2141"/>
        <v>48.923076923076927</v>
      </c>
      <c r="U3902" s="49">
        <v>126.23076923076923</v>
      </c>
      <c r="V3902" s="49">
        <f t="shared" si="2196"/>
        <v>1.2623076923076924</v>
      </c>
      <c r="W3902" s="49">
        <f t="shared" si="2195"/>
        <v>7.8276923076923079</v>
      </c>
      <c r="X3902" s="90">
        <f>ROUND(S3902*$X$3,0)</f>
        <v>3</v>
      </c>
      <c r="Y3902" s="91">
        <f t="shared" si="2198"/>
        <v>5.5860000000000003</v>
      </c>
      <c r="Z3902" s="93">
        <f t="shared" si="2192"/>
        <v>11</v>
      </c>
      <c r="AA3902" s="94">
        <f t="shared" si="2199"/>
        <v>20.481999999999999</v>
      </c>
      <c r="AB3902" s="97">
        <f t="shared" si="2200"/>
        <v>13</v>
      </c>
      <c r="AC3902" s="98">
        <f t="shared" si="2201"/>
        <v>24.206000000000003</v>
      </c>
      <c r="AD3902" s="77" t="s">
        <v>3</v>
      </c>
      <c r="AE3902" s="54">
        <v>24.206000000000003</v>
      </c>
      <c r="AF3902" s="17"/>
    </row>
    <row r="3903" spans="1:32" ht="12.75" customHeight="1" x14ac:dyDescent="0.3">
      <c r="A3903" s="73" t="s">
        <v>35</v>
      </c>
      <c r="B3903" s="74" t="s">
        <v>1519</v>
      </c>
      <c r="C3903" s="48" t="s">
        <v>40</v>
      </c>
      <c r="D3903" s="48">
        <v>100</v>
      </c>
      <c r="E3903" s="48">
        <v>621</v>
      </c>
      <c r="F3903" s="48" t="s">
        <v>6128</v>
      </c>
      <c r="G3903" s="48" t="s">
        <v>112</v>
      </c>
      <c r="H3903" s="75">
        <f t="shared" si="2202"/>
        <v>-0.16666666666666666</v>
      </c>
      <c r="I3903" s="74">
        <v>40</v>
      </c>
      <c r="J3903" s="74">
        <v>48</v>
      </c>
      <c r="K3903" s="48">
        <f t="shared" si="2203"/>
        <v>40</v>
      </c>
      <c r="L3903" s="48">
        <f>$L$3</f>
        <v>-4</v>
      </c>
      <c r="M3903" s="48">
        <f t="shared" si="2197"/>
        <v>36</v>
      </c>
      <c r="N3903" s="48">
        <v>48</v>
      </c>
      <c r="O3903" s="56">
        <v>2.2589999999999999</v>
      </c>
      <c r="P3903" s="48" t="str">
        <f t="shared" si="2140"/>
        <v>3051/1 YL</v>
      </c>
      <c r="Q3903" s="76">
        <v>93</v>
      </c>
      <c r="R3903" s="76">
        <v>258</v>
      </c>
      <c r="S3903" s="49">
        <f t="shared" si="2204"/>
        <v>1.2992307692307692</v>
      </c>
      <c r="T3903" s="49">
        <f t="shared" si="2141"/>
        <v>129.92307692307691</v>
      </c>
      <c r="U3903" s="49">
        <v>329.15384615384608</v>
      </c>
      <c r="V3903" s="49">
        <f t="shared" si="2196"/>
        <v>3.2915384615384609</v>
      </c>
      <c r="W3903" s="49">
        <f t="shared" si="2195"/>
        <v>46.772307692307692</v>
      </c>
      <c r="X3903" s="90">
        <f>ROUND(S3903*$X$4,0)</f>
        <v>6</v>
      </c>
      <c r="Y3903" s="91">
        <f t="shared" si="2198"/>
        <v>13.553999999999998</v>
      </c>
      <c r="Z3903" s="93">
        <f t="shared" si="2192"/>
        <v>53</v>
      </c>
      <c r="AA3903" s="94">
        <f t="shared" si="2199"/>
        <v>119.72699999999999</v>
      </c>
      <c r="AB3903" s="97">
        <f t="shared" si="2200"/>
        <v>59</v>
      </c>
      <c r="AC3903" s="98">
        <f t="shared" si="2201"/>
        <v>133.28100000000001</v>
      </c>
      <c r="AD3903" s="77" t="s">
        <v>3</v>
      </c>
      <c r="AE3903" s="54">
        <v>133.28100000000001</v>
      </c>
      <c r="AF3903" s="17"/>
    </row>
    <row r="3904" spans="1:32" ht="16.899999999999999" customHeight="1" x14ac:dyDescent="0.3">
      <c r="A3904" s="73" t="s">
        <v>7</v>
      </c>
      <c r="B3904" s="74" t="s">
        <v>1046</v>
      </c>
      <c r="C3904" s="48" t="s">
        <v>40</v>
      </c>
      <c r="D3904" s="48">
        <v>100</v>
      </c>
      <c r="E3904" s="48">
        <v>621</v>
      </c>
      <c r="F3904" s="48" t="s">
        <v>6128</v>
      </c>
      <c r="G3904" s="48" t="s">
        <v>112</v>
      </c>
      <c r="H3904" s="75">
        <f t="shared" si="2202"/>
        <v>4.1666666666666664E-2</v>
      </c>
      <c r="I3904" s="74">
        <v>25</v>
      </c>
      <c r="J3904" s="74">
        <v>24</v>
      </c>
      <c r="K3904" s="48">
        <f>J3904</f>
        <v>24</v>
      </c>
      <c r="L3904" s="48">
        <f>$L$3</f>
        <v>-4</v>
      </c>
      <c r="M3904" s="48">
        <f t="shared" si="2197"/>
        <v>20</v>
      </c>
      <c r="N3904" s="48">
        <v>6</v>
      </c>
      <c r="O3904" s="56">
        <v>4.7480000000000002</v>
      </c>
      <c r="P3904" s="48" t="str">
        <f t="shared" si="2140"/>
        <v>3055/1 BK</v>
      </c>
      <c r="Q3904" s="76">
        <v>49</v>
      </c>
      <c r="R3904" s="76">
        <v>100</v>
      </c>
      <c r="S3904" s="49">
        <f t="shared" si="2204"/>
        <v>0.6430769230769231</v>
      </c>
      <c r="T3904" s="49">
        <f t="shared" si="2141"/>
        <v>64.307692307692307</v>
      </c>
      <c r="U3904" s="49">
        <v>258.15384615384613</v>
      </c>
      <c r="V3904" s="49">
        <f t="shared" si="2196"/>
        <v>2.5815384615384613</v>
      </c>
      <c r="W3904" s="49">
        <f t="shared" si="2195"/>
        <v>12.861538461538462</v>
      </c>
      <c r="X3904" s="90">
        <f>ROUND(S3904*$X$3,0)</f>
        <v>4</v>
      </c>
      <c r="Y3904" s="91">
        <f t="shared" si="2198"/>
        <v>18.992000000000001</v>
      </c>
      <c r="Z3904" s="93">
        <f t="shared" si="2192"/>
        <v>17</v>
      </c>
      <c r="AA3904" s="94">
        <f t="shared" si="2199"/>
        <v>80.716000000000008</v>
      </c>
      <c r="AB3904" s="97">
        <f t="shared" si="2200"/>
        <v>20</v>
      </c>
      <c r="AC3904" s="98">
        <f t="shared" si="2201"/>
        <v>94.960000000000008</v>
      </c>
      <c r="AD3904" s="77" t="s">
        <v>3</v>
      </c>
      <c r="AE3904" s="54">
        <v>94.960000000000008</v>
      </c>
      <c r="AF3904" s="17"/>
    </row>
    <row r="3905" spans="1:32" ht="16.899999999999999" customHeight="1" x14ac:dyDescent="0.3">
      <c r="A3905" s="73" t="s">
        <v>7</v>
      </c>
      <c r="B3905" s="74" t="s">
        <v>462</v>
      </c>
      <c r="C3905" s="48" t="s">
        <v>10</v>
      </c>
      <c r="D3905" s="48">
        <v>100</v>
      </c>
      <c r="E3905" s="48">
        <v>4013</v>
      </c>
      <c r="F3905" s="48" t="s">
        <v>6180</v>
      </c>
      <c r="G3905" s="48" t="s">
        <v>65</v>
      </c>
      <c r="H3905" s="75">
        <f t="shared" si="2202"/>
        <v>0</v>
      </c>
      <c r="I3905" s="74">
        <v>5</v>
      </c>
      <c r="J3905" s="74">
        <v>5</v>
      </c>
      <c r="K3905" s="48">
        <f>J3905</f>
        <v>5</v>
      </c>
      <c r="L3905" s="48"/>
      <c r="M3905" s="48">
        <f t="shared" si="2197"/>
        <v>5</v>
      </c>
      <c r="N3905" s="48">
        <v>3</v>
      </c>
      <c r="O3905" s="56">
        <v>80.799949999999995</v>
      </c>
      <c r="P3905" s="48" t="str">
        <f t="shared" si="2140"/>
        <v>2821/2 WH</v>
      </c>
      <c r="Q3905" s="76">
        <v>20</v>
      </c>
      <c r="R3905" s="76">
        <v>51</v>
      </c>
      <c r="S3905" s="49">
        <f t="shared" si="2204"/>
        <v>0.27423076923076922</v>
      </c>
      <c r="T3905" s="49">
        <f t="shared" si="2141"/>
        <v>27.423076923076923</v>
      </c>
      <c r="U3905" s="49">
        <v>281.1711538461538</v>
      </c>
      <c r="V3905" s="49">
        <f t="shared" si="2196"/>
        <v>2.8117115384615379</v>
      </c>
      <c r="W3905" s="49">
        <f t="shared" si="2195"/>
        <v>1.3711538461538462</v>
      </c>
      <c r="X3905" s="90">
        <f>ROUND(S3905*$X$2,0)</f>
        <v>2</v>
      </c>
      <c r="Y3905" s="91">
        <f t="shared" si="2198"/>
        <v>161.59989999999999</v>
      </c>
      <c r="Z3905" s="93">
        <f t="shared" si="2192"/>
        <v>3</v>
      </c>
      <c r="AA3905" s="94">
        <f t="shared" si="2199"/>
        <v>242.39984999999999</v>
      </c>
      <c r="AB3905" s="97">
        <f>ROUND((S3905*$AB$2)+Z3905,0)</f>
        <v>5</v>
      </c>
      <c r="AC3905" s="98">
        <f t="shared" si="2201"/>
        <v>403.99974999999995</v>
      </c>
      <c r="AD3905" s="77" t="s">
        <v>5891</v>
      </c>
      <c r="AE3905" s="54">
        <v>403.99974999999995</v>
      </c>
      <c r="AF3905" s="17"/>
    </row>
    <row r="3906" spans="1:32" ht="16.899999999999999" customHeight="1" x14ac:dyDescent="0.3">
      <c r="A3906" s="73" t="s">
        <v>35</v>
      </c>
      <c r="B3906" s="74" t="s">
        <v>1534</v>
      </c>
      <c r="C3906" s="48" t="s">
        <v>40</v>
      </c>
      <c r="D3906" s="48">
        <v>100</v>
      </c>
      <c r="E3906" s="48">
        <v>621</v>
      </c>
      <c r="F3906" s="48" t="s">
        <v>6128</v>
      </c>
      <c r="G3906" s="48" t="s">
        <v>112</v>
      </c>
      <c r="H3906" s="75">
        <f t="shared" si="2202"/>
        <v>4.1666666666666664E-2</v>
      </c>
      <c r="I3906" s="74">
        <v>25</v>
      </c>
      <c r="J3906" s="74">
        <v>24</v>
      </c>
      <c r="K3906" s="48">
        <f>J3906</f>
        <v>24</v>
      </c>
      <c r="L3906" s="48">
        <f>$L$3</f>
        <v>-4</v>
      </c>
      <c r="M3906" s="48">
        <f t="shared" si="2197"/>
        <v>20</v>
      </c>
      <c r="N3906" s="48">
        <v>14</v>
      </c>
      <c r="O3906" s="56">
        <v>5.7370000000000001</v>
      </c>
      <c r="P3906" s="48" t="str">
        <f t="shared" si="2140"/>
        <v>3057/1 BK</v>
      </c>
      <c r="Q3906" s="76">
        <v>11</v>
      </c>
      <c r="R3906" s="76">
        <v>96</v>
      </c>
      <c r="S3906" s="49">
        <f t="shared" si="2204"/>
        <v>0.22923076923076924</v>
      </c>
      <c r="T3906" s="49">
        <f t="shared" si="2141"/>
        <v>22.923076923076923</v>
      </c>
      <c r="U3906" s="49">
        <v>71.384615384615387</v>
      </c>
      <c r="V3906" s="49">
        <f t="shared" si="2196"/>
        <v>0.71384615384615391</v>
      </c>
      <c r="W3906" s="49">
        <f t="shared" si="2195"/>
        <v>4.5846153846153843</v>
      </c>
      <c r="X3906" s="90">
        <f>ROUND(S3906*$X$3,0)</f>
        <v>1</v>
      </c>
      <c r="Y3906" s="91">
        <f t="shared" si="2198"/>
        <v>5.7370000000000001</v>
      </c>
      <c r="Z3906" s="93">
        <f t="shared" si="2192"/>
        <v>6</v>
      </c>
      <c r="AA3906" s="94">
        <f t="shared" si="2199"/>
        <v>34.421999999999997</v>
      </c>
      <c r="AB3906" s="97">
        <f>ROUND((S3906*$AB$4)+Z3906,0)</f>
        <v>7</v>
      </c>
      <c r="AC3906" s="98">
        <f t="shared" si="2201"/>
        <v>40.158999999999999</v>
      </c>
      <c r="AD3906" s="77" t="s">
        <v>3</v>
      </c>
      <c r="AE3906" s="54">
        <v>40.158999999999999</v>
      </c>
      <c r="AF3906" s="17"/>
    </row>
    <row r="3907" spans="1:32" ht="16.899999999999999" customHeight="1" x14ac:dyDescent="0.3">
      <c r="A3907" s="73" t="s">
        <v>7</v>
      </c>
      <c r="B3907" s="74" t="s">
        <v>3086</v>
      </c>
      <c r="C3907" s="48" t="s">
        <v>1154</v>
      </c>
      <c r="D3907" s="48">
        <v>100</v>
      </c>
      <c r="E3907" s="48">
        <v>2834</v>
      </c>
      <c r="F3907" s="48" t="s">
        <v>6126</v>
      </c>
      <c r="G3907" s="48">
        <v>2</v>
      </c>
      <c r="H3907" s="75">
        <f t="shared" si="2202"/>
        <v>0</v>
      </c>
      <c r="I3907" s="74">
        <v>55</v>
      </c>
      <c r="J3907" s="74">
        <f>I3907</f>
        <v>55</v>
      </c>
      <c r="K3907" s="48">
        <f>I3907</f>
        <v>55</v>
      </c>
      <c r="L3907" s="48"/>
      <c r="M3907" s="48">
        <f t="shared" si="2197"/>
        <v>55</v>
      </c>
      <c r="N3907" s="48">
        <v>2</v>
      </c>
      <c r="O3907" s="56">
        <v>47.763860000000001</v>
      </c>
      <c r="P3907" s="48" t="str">
        <f t="shared" si="2140"/>
        <v>5120/15C SL</v>
      </c>
      <c r="Q3907" s="76">
        <v>3</v>
      </c>
      <c r="R3907" s="76">
        <v>7</v>
      </c>
      <c r="S3907" s="49">
        <f t="shared" si="2204"/>
        <v>4.0384615384615387E-2</v>
      </c>
      <c r="T3907" s="49">
        <f t="shared" si="2141"/>
        <v>4.0384615384615383</v>
      </c>
      <c r="U3907" s="49">
        <v>297.88461538461542</v>
      </c>
      <c r="V3907" s="49">
        <f t="shared" si="2196"/>
        <v>2.9788461538461544</v>
      </c>
      <c r="W3907" s="49">
        <f t="shared" si="2195"/>
        <v>2.2211538461538463</v>
      </c>
      <c r="X3907" s="90">
        <f>ROUND(S3907*$X$4,0)</f>
        <v>0</v>
      </c>
      <c r="Y3907" s="91">
        <f t="shared" si="2198"/>
        <v>0</v>
      </c>
      <c r="Z3907" s="93">
        <f t="shared" si="2192"/>
        <v>2</v>
      </c>
      <c r="AA3907" s="94">
        <f t="shared" si="2199"/>
        <v>95.527720000000002</v>
      </c>
      <c r="AB3907" s="97">
        <f>ROUND((S3907*$AB$4)+Z3907,0)</f>
        <v>2</v>
      </c>
      <c r="AC3907" s="98">
        <f t="shared" si="2201"/>
        <v>95.527720000000002</v>
      </c>
      <c r="AD3907" s="77" t="s">
        <v>3</v>
      </c>
      <c r="AE3907" s="54">
        <v>95.527720000000002</v>
      </c>
      <c r="AF3907" s="17"/>
    </row>
    <row r="3908" spans="1:32" ht="16.899999999999999" customHeight="1" x14ac:dyDescent="0.3">
      <c r="A3908" s="73" t="s">
        <v>7</v>
      </c>
      <c r="B3908" s="74" t="s">
        <v>1233</v>
      </c>
      <c r="C3908" s="48" t="s">
        <v>40</v>
      </c>
      <c r="D3908" s="48">
        <v>100</v>
      </c>
      <c r="E3908" s="48">
        <v>621</v>
      </c>
      <c r="F3908" s="48" t="s">
        <v>6128</v>
      </c>
      <c r="G3908" s="48" t="s">
        <v>35</v>
      </c>
      <c r="H3908" s="75">
        <f t="shared" si="2202"/>
        <v>-0.25925925925925924</v>
      </c>
      <c r="I3908" s="74">
        <v>20</v>
      </c>
      <c r="J3908" s="74">
        <v>27</v>
      </c>
      <c r="K3908" s="48">
        <f>I3908</f>
        <v>20</v>
      </c>
      <c r="L3908" s="48">
        <v>-4</v>
      </c>
      <c r="M3908" s="48">
        <f t="shared" si="2197"/>
        <v>16</v>
      </c>
      <c r="N3908" s="48">
        <v>37</v>
      </c>
      <c r="O3908" s="56">
        <v>4.1760000000000002</v>
      </c>
      <c r="P3908" s="48" t="str">
        <f t="shared" si="2140"/>
        <v>3055 OR</v>
      </c>
      <c r="Q3908" s="76">
        <v>82</v>
      </c>
      <c r="R3908" s="76">
        <v>265</v>
      </c>
      <c r="S3908" s="49">
        <f t="shared" si="2204"/>
        <v>1.1888461538461537</v>
      </c>
      <c r="T3908" s="49">
        <f t="shared" si="2141"/>
        <v>118.88461538461537</v>
      </c>
      <c r="U3908" s="49">
        <v>946.57692307692298</v>
      </c>
      <c r="V3908" s="49">
        <f t="shared" si="2196"/>
        <v>9.4657692307692294</v>
      </c>
      <c r="W3908" s="49">
        <f t="shared" si="2195"/>
        <v>19.021538461538459</v>
      </c>
      <c r="X3908" s="90">
        <f>ROUND(S3908*$X$3,0)</f>
        <v>7</v>
      </c>
      <c r="Y3908" s="91">
        <f t="shared" si="2198"/>
        <v>29.231999999999999</v>
      </c>
      <c r="Z3908" s="93">
        <f t="shared" si="2192"/>
        <v>26</v>
      </c>
      <c r="AA3908" s="94">
        <f t="shared" si="2199"/>
        <v>108.57600000000001</v>
      </c>
      <c r="AB3908" s="97">
        <f>ROUND((S3908*$AB$4)+Z3908,0)</f>
        <v>32</v>
      </c>
      <c r="AC3908" s="98">
        <f t="shared" si="2201"/>
        <v>133.63200000000001</v>
      </c>
      <c r="AD3908" s="77" t="s">
        <v>3</v>
      </c>
      <c r="AE3908" s="54">
        <v>133.63200000000001</v>
      </c>
      <c r="AF3908" s="17"/>
    </row>
    <row r="3909" spans="1:32" ht="16.899999999999999" customHeight="1" x14ac:dyDescent="0.3">
      <c r="A3909" s="73" t="s">
        <v>7</v>
      </c>
      <c r="B3909" s="74" t="s">
        <v>2253</v>
      </c>
      <c r="C3909" s="48" t="s">
        <v>10</v>
      </c>
      <c r="D3909" s="48">
        <v>100</v>
      </c>
      <c r="E3909" s="48">
        <v>2834</v>
      </c>
      <c r="F3909" s="48" t="s">
        <v>6126</v>
      </c>
      <c r="G3909" s="48">
        <v>2</v>
      </c>
      <c r="H3909" s="75">
        <f t="shared" si="2202"/>
        <v>0</v>
      </c>
      <c r="I3909" s="74">
        <v>35</v>
      </c>
      <c r="J3909" s="74">
        <f>I3909</f>
        <v>35</v>
      </c>
      <c r="K3909" s="48">
        <f>I3909</f>
        <v>35</v>
      </c>
      <c r="L3909" s="48"/>
      <c r="M3909" s="48">
        <f t="shared" si="2197"/>
        <v>35</v>
      </c>
      <c r="N3909" s="48">
        <v>3</v>
      </c>
      <c r="O3909" s="56">
        <v>43.247639999999997</v>
      </c>
      <c r="P3909" s="48" t="str">
        <f t="shared" si="2140"/>
        <v>6054C SL</v>
      </c>
      <c r="Q3909" s="76">
        <v>12</v>
      </c>
      <c r="R3909" s="76">
        <v>35</v>
      </c>
      <c r="S3909" s="49">
        <f t="shared" si="2204"/>
        <v>0.16961538461538461</v>
      </c>
      <c r="T3909" s="49">
        <f t="shared" si="2141"/>
        <v>16.96153846153846</v>
      </c>
      <c r="U3909" s="49">
        <v>340.23076923076923</v>
      </c>
      <c r="V3909" s="49">
        <f t="shared" si="2196"/>
        <v>3.4023076923076925</v>
      </c>
      <c r="W3909" s="49">
        <f t="shared" si="2195"/>
        <v>5.9365384615384613</v>
      </c>
      <c r="X3909" s="90">
        <f>ROUND(S3909*$X$4,0)</f>
        <v>1</v>
      </c>
      <c r="Y3909" s="91">
        <f t="shared" si="2198"/>
        <v>43.247639999999997</v>
      </c>
      <c r="Z3909" s="93">
        <f t="shared" si="2192"/>
        <v>7</v>
      </c>
      <c r="AA3909" s="94">
        <f t="shared" si="2199"/>
        <v>302.73347999999999</v>
      </c>
      <c r="AB3909" s="97">
        <f>ROUND((S3909*$AB$4)+Z3909,0)</f>
        <v>8</v>
      </c>
      <c r="AC3909" s="98">
        <f t="shared" si="2201"/>
        <v>345.98111999999998</v>
      </c>
      <c r="AD3909" s="77" t="s">
        <v>3</v>
      </c>
      <c r="AE3909" s="54">
        <v>345.98111999999998</v>
      </c>
      <c r="AF3909" s="17"/>
    </row>
    <row r="3910" spans="1:32" ht="16.899999999999999" customHeight="1" x14ac:dyDescent="0.3">
      <c r="A3910" s="73" t="s">
        <v>35</v>
      </c>
      <c r="B3910" s="74" t="s">
        <v>5110</v>
      </c>
      <c r="C3910" s="48" t="s">
        <v>34</v>
      </c>
      <c r="D3910" s="48">
        <v>200</v>
      </c>
      <c r="E3910" s="48">
        <v>3001</v>
      </c>
      <c r="F3910" s="48" t="s">
        <v>6123</v>
      </c>
      <c r="G3910" s="48" t="s">
        <v>3680</v>
      </c>
      <c r="H3910" s="75">
        <f t="shared" si="2202"/>
        <v>0</v>
      </c>
      <c r="I3910" s="74">
        <v>24</v>
      </c>
      <c r="J3910" s="74">
        <v>24</v>
      </c>
      <c r="K3910" s="48">
        <f>I3910</f>
        <v>24</v>
      </c>
      <c r="L3910" s="48">
        <f>$L$3</f>
        <v>-4</v>
      </c>
      <c r="M3910" s="48">
        <f t="shared" si="2197"/>
        <v>20</v>
      </c>
      <c r="N3910" s="48">
        <v>0</v>
      </c>
      <c r="O3910" s="56">
        <v>19.399999999999999</v>
      </c>
      <c r="P3910" s="48" t="str">
        <f t="shared" ref="P3910:P3973" si="2206">LEFT(B3910,LEN(B3910)-3)</f>
        <v>G1301/8 BK</v>
      </c>
      <c r="Q3910" s="76">
        <v>1</v>
      </c>
      <c r="R3910" s="76">
        <v>11</v>
      </c>
      <c r="S3910" s="49">
        <f t="shared" si="2204"/>
        <v>2.3461538461538461E-2</v>
      </c>
      <c r="T3910" s="49">
        <f t="shared" ref="T3910:T3973" si="2207">S3910*D3910</f>
        <v>4.6923076923076925</v>
      </c>
      <c r="U3910" s="49">
        <v>40.384615384615387</v>
      </c>
      <c r="V3910" s="49">
        <f t="shared" si="2196"/>
        <v>0.20192307692307693</v>
      </c>
      <c r="W3910" s="49">
        <f t="shared" si="2195"/>
        <v>0.46923076923076923</v>
      </c>
      <c r="X3910" s="90">
        <f>ROUND(S3910*$X$3,0)</f>
        <v>0</v>
      </c>
      <c r="Y3910" s="91">
        <f t="shared" si="2198"/>
        <v>0</v>
      </c>
      <c r="Z3910" s="93">
        <f t="shared" si="2192"/>
        <v>0</v>
      </c>
      <c r="AA3910" s="94">
        <f t="shared" si="2199"/>
        <v>0</v>
      </c>
      <c r="AB3910" s="97">
        <f>ROUND((S3910*$AB$4)+Z3910,0)</f>
        <v>0</v>
      </c>
      <c r="AC3910" s="98">
        <f t="shared" si="2201"/>
        <v>0</v>
      </c>
      <c r="AD3910" s="77" t="s">
        <v>3</v>
      </c>
      <c r="AE3910" s="54">
        <v>0</v>
      </c>
      <c r="AF3910" s="17"/>
    </row>
    <row r="3911" spans="1:32" ht="16.899999999999999" customHeight="1" x14ac:dyDescent="0.3">
      <c r="A3911" s="73" t="s">
        <v>35</v>
      </c>
      <c r="B3911" s="74" t="s">
        <v>4650</v>
      </c>
      <c r="C3911" s="48" t="s">
        <v>40</v>
      </c>
      <c r="D3911" s="48">
        <v>100</v>
      </c>
      <c r="E3911" s="48">
        <v>4750</v>
      </c>
      <c r="F3911" s="48" t="s">
        <v>5916</v>
      </c>
      <c r="G3911" s="48" t="s">
        <v>20</v>
      </c>
      <c r="H3911" s="75">
        <f t="shared" si="2202"/>
        <v>0</v>
      </c>
      <c r="I3911" s="74">
        <v>5</v>
      </c>
      <c r="J3911" s="74">
        <v>5</v>
      </c>
      <c r="K3911" s="48">
        <f>J3911</f>
        <v>5</v>
      </c>
      <c r="L3911" s="48"/>
      <c r="M3911" s="48">
        <f t="shared" si="2197"/>
        <v>5</v>
      </c>
      <c r="N3911" s="48">
        <v>0</v>
      </c>
      <c r="O3911" s="56">
        <v>6.6305699999999996</v>
      </c>
      <c r="P3911" s="48" t="str">
        <f t="shared" si="2206"/>
        <v>7130 BL</v>
      </c>
      <c r="Q3911" s="76">
        <v>0</v>
      </c>
      <c r="R3911" s="76">
        <v>13</v>
      </c>
      <c r="S3911" s="49">
        <f t="shared" si="2204"/>
        <v>1.4999999999999999E-2</v>
      </c>
      <c r="T3911" s="49">
        <f t="shared" si="2207"/>
        <v>1.5</v>
      </c>
      <c r="U3911" s="49">
        <v>118.80769230769231</v>
      </c>
      <c r="V3911" s="49">
        <f t="shared" si="2196"/>
        <v>1.188076923076923</v>
      </c>
      <c r="W3911" s="49">
        <f t="shared" si="2195"/>
        <v>7.4999999999999997E-2</v>
      </c>
      <c r="X3911" s="90">
        <f>ROUNDUP(S3911*$X$2,0)</f>
        <v>1</v>
      </c>
      <c r="Y3911" s="91">
        <f t="shared" si="2198"/>
        <v>6.6305699999999996</v>
      </c>
      <c r="Z3911" s="93">
        <f t="shared" si="2192"/>
        <v>1</v>
      </c>
      <c r="AA3911" s="94">
        <f t="shared" si="2199"/>
        <v>6.6305699999999996</v>
      </c>
      <c r="AB3911" s="97">
        <f>ROUND((S3911*$AB$2)+Z3911,0)</f>
        <v>1</v>
      </c>
      <c r="AC3911" s="98">
        <f t="shared" si="2201"/>
        <v>6.6305699999999996</v>
      </c>
      <c r="AD3911" s="77" t="s">
        <v>5891</v>
      </c>
      <c r="AE3911" s="54">
        <v>6.6305699999999996</v>
      </c>
      <c r="AF3911" s="17"/>
    </row>
    <row r="3912" spans="1:32" ht="16.899999999999999" customHeight="1" x14ac:dyDescent="0.3">
      <c r="A3912" s="73" t="s">
        <v>35</v>
      </c>
      <c r="B3912" s="74" t="s">
        <v>4724</v>
      </c>
      <c r="C3912" s="48" t="s">
        <v>1868</v>
      </c>
      <c r="D3912" s="48">
        <v>100</v>
      </c>
      <c r="E3912" s="48">
        <v>4750</v>
      </c>
      <c r="F3912" s="48" t="s">
        <v>5916</v>
      </c>
      <c r="G3912" s="48" t="s">
        <v>20</v>
      </c>
      <c r="H3912" s="75">
        <f t="shared" ref="H3912:H3915" si="2208">(I3912-J3912)/J3912</f>
        <v>0</v>
      </c>
      <c r="I3912" s="74">
        <v>5</v>
      </c>
      <c r="J3912" s="74">
        <v>5</v>
      </c>
      <c r="K3912" s="48">
        <f>J3912</f>
        <v>5</v>
      </c>
      <c r="L3912" s="48"/>
      <c r="M3912" s="48">
        <f t="shared" ref="M3912:M3915" si="2209">K3912+L3912</f>
        <v>5</v>
      </c>
      <c r="N3912" s="48">
        <v>3</v>
      </c>
      <c r="O3912" s="56">
        <v>11.81057</v>
      </c>
      <c r="P3912" s="48" t="str">
        <f t="shared" si="2206"/>
        <v>7025 BK</v>
      </c>
      <c r="Q3912" s="76">
        <v>0</v>
      </c>
      <c r="R3912" s="76">
        <v>9</v>
      </c>
      <c r="S3912" s="49">
        <f t="shared" ref="S3912:S3915" si="2210">((Q3912/65*0.7)+(R3912/260*0.3))</f>
        <v>1.0384615384615384E-2</v>
      </c>
      <c r="T3912" s="49">
        <f t="shared" si="2207"/>
        <v>1.0384615384615385</v>
      </c>
      <c r="U3912" s="49">
        <v>529.88461538461536</v>
      </c>
      <c r="V3912" s="49">
        <f t="shared" si="2196"/>
        <v>5.2988461538461538</v>
      </c>
      <c r="W3912" s="49">
        <f t="shared" ref="W3912:W3915" si="2211">S3912*M3912</f>
        <v>5.1923076923076919E-2</v>
      </c>
      <c r="X3912" s="90">
        <f>ROUNDUP(S3912*$X$2,0)</f>
        <v>1</v>
      </c>
      <c r="Y3912" s="91">
        <f t="shared" ref="Y3912:Y3915" si="2212">X3912*O3912</f>
        <v>11.81057</v>
      </c>
      <c r="Z3912" s="93">
        <f t="shared" ref="Z3912" si="2213">ROUND((S3912*M3912)+X3912,0)</f>
        <v>1</v>
      </c>
      <c r="AA3912" s="94">
        <f t="shared" ref="AA3912:AA3915" si="2214">Z3912*O3912</f>
        <v>11.81057</v>
      </c>
      <c r="AB3912" s="97">
        <f>ROUND((S3912*$AB$2)+Z3912,0)</f>
        <v>1</v>
      </c>
      <c r="AC3912" s="98">
        <f t="shared" ref="AC3912:AC3915" si="2215">AB3912*O3912</f>
        <v>11.81057</v>
      </c>
      <c r="AD3912" s="77" t="s">
        <v>5891</v>
      </c>
      <c r="AE3912" s="54">
        <v>11.81057</v>
      </c>
      <c r="AF3912" s="17"/>
    </row>
    <row r="3913" spans="1:32" ht="16.899999999999999" customHeight="1" x14ac:dyDescent="0.3">
      <c r="A3913" s="73" t="s">
        <v>35</v>
      </c>
      <c r="B3913" s="74" t="s">
        <v>4202</v>
      </c>
      <c r="C3913" s="48" t="s">
        <v>40</v>
      </c>
      <c r="D3913" s="48">
        <v>1000</v>
      </c>
      <c r="E3913" s="48">
        <v>621</v>
      </c>
      <c r="F3913" s="48" t="s">
        <v>6128</v>
      </c>
      <c r="G3913" s="48" t="s">
        <v>112</v>
      </c>
      <c r="H3913" s="75">
        <f t="shared" si="2208"/>
        <v>-0.16666666666666666</v>
      </c>
      <c r="I3913" s="74">
        <v>20</v>
      </c>
      <c r="J3913" s="74">
        <v>24</v>
      </c>
      <c r="K3913" s="48">
        <f t="shared" ref="K3913:K3920" si="2216">I3913</f>
        <v>20</v>
      </c>
      <c r="L3913" s="48">
        <f>$L$3</f>
        <v>-4</v>
      </c>
      <c r="M3913" s="48">
        <f t="shared" si="2209"/>
        <v>16</v>
      </c>
      <c r="N3913" s="48">
        <v>5</v>
      </c>
      <c r="O3913" s="56">
        <v>15.51</v>
      </c>
      <c r="P3913" s="48" t="str">
        <f t="shared" si="2206"/>
        <v>1854 VI</v>
      </c>
      <c r="Q3913" s="76">
        <v>0</v>
      </c>
      <c r="R3913" s="76">
        <v>2</v>
      </c>
      <c r="S3913" s="49">
        <f t="shared" si="2210"/>
        <v>2.3076923076923079E-3</v>
      </c>
      <c r="T3913" s="49">
        <f t="shared" si="2207"/>
        <v>2.3076923076923079</v>
      </c>
      <c r="U3913" s="49">
        <v>15.846153846153847</v>
      </c>
      <c r="V3913" s="49">
        <f t="shared" si="2196"/>
        <v>1.5846153846153847E-2</v>
      </c>
      <c r="W3913" s="49">
        <f t="shared" si="2211"/>
        <v>3.6923076923076927E-2</v>
      </c>
      <c r="X3913" s="90">
        <f>ROUNDUP(S3913*$X$3,0)</f>
        <v>1</v>
      </c>
      <c r="Y3913" s="91">
        <f t="shared" si="2212"/>
        <v>15.51</v>
      </c>
      <c r="Z3913" s="93">
        <f t="shared" ref="Z3913:Z3918" si="2217">ROUND((S3913*M3913)+X3913,0)</f>
        <v>1</v>
      </c>
      <c r="AA3913" s="94">
        <f t="shared" si="2214"/>
        <v>15.51</v>
      </c>
      <c r="AB3913" s="97">
        <f t="shared" ref="AB3913:AB3920" si="2218">ROUND((S3913*$AB$4)+Z3913,0)</f>
        <v>1</v>
      </c>
      <c r="AC3913" s="98">
        <f t="shared" si="2215"/>
        <v>15.51</v>
      </c>
      <c r="AD3913" s="77" t="s">
        <v>3</v>
      </c>
      <c r="AE3913" s="54">
        <v>15.51</v>
      </c>
      <c r="AF3913" s="17"/>
    </row>
    <row r="3914" spans="1:32" ht="16.899999999999999" customHeight="1" x14ac:dyDescent="0.3">
      <c r="A3914" s="73" t="s">
        <v>35</v>
      </c>
      <c r="B3914" s="74" t="s">
        <v>4203</v>
      </c>
      <c r="C3914" s="48" t="s">
        <v>40</v>
      </c>
      <c r="D3914" s="48">
        <v>100</v>
      </c>
      <c r="E3914" s="48">
        <v>621</v>
      </c>
      <c r="F3914" s="48" t="s">
        <v>6128</v>
      </c>
      <c r="G3914" s="48" t="s">
        <v>112</v>
      </c>
      <c r="H3914" s="75">
        <f t="shared" si="2208"/>
        <v>-0.41176470588235292</v>
      </c>
      <c r="I3914" s="74">
        <v>20</v>
      </c>
      <c r="J3914" s="74">
        <v>34</v>
      </c>
      <c r="K3914" s="48">
        <f t="shared" si="2216"/>
        <v>20</v>
      </c>
      <c r="L3914" s="48">
        <f>$L$3</f>
        <v>-4</v>
      </c>
      <c r="M3914" s="48">
        <f t="shared" si="2209"/>
        <v>16</v>
      </c>
      <c r="N3914" s="48">
        <v>5</v>
      </c>
      <c r="O3914" s="56">
        <v>1.6040000000000001</v>
      </c>
      <c r="P3914" s="48" t="str">
        <f t="shared" si="2206"/>
        <v>1854 VI</v>
      </c>
      <c r="Q3914" s="76">
        <v>7</v>
      </c>
      <c r="R3914" s="76">
        <v>52</v>
      </c>
      <c r="S3914" s="49">
        <f t="shared" si="2210"/>
        <v>0.13538461538461538</v>
      </c>
      <c r="T3914" s="49">
        <f t="shared" si="2207"/>
        <v>13.538461538461538</v>
      </c>
      <c r="U3914" s="49">
        <v>15.846153846153847</v>
      </c>
      <c r="V3914" s="49">
        <f t="shared" si="2196"/>
        <v>0.15846153846153846</v>
      </c>
      <c r="W3914" s="49">
        <f t="shared" si="2211"/>
        <v>2.1661538461538461</v>
      </c>
      <c r="X3914" s="90">
        <f>ROUND(S3914*$X$3,0)</f>
        <v>1</v>
      </c>
      <c r="Y3914" s="91">
        <f t="shared" si="2212"/>
        <v>1.6040000000000001</v>
      </c>
      <c r="Z3914" s="93">
        <f t="shared" si="2217"/>
        <v>3</v>
      </c>
      <c r="AA3914" s="94">
        <f t="shared" si="2214"/>
        <v>4.8120000000000003</v>
      </c>
      <c r="AB3914" s="97">
        <f t="shared" si="2218"/>
        <v>4</v>
      </c>
      <c r="AC3914" s="98">
        <f t="shared" si="2215"/>
        <v>6.4160000000000004</v>
      </c>
      <c r="AD3914" s="77" t="s">
        <v>3</v>
      </c>
      <c r="AE3914" s="54">
        <v>6.4160000000000004</v>
      </c>
      <c r="AF3914" s="17"/>
    </row>
    <row r="3915" spans="1:32" ht="16.899999999999999" customHeight="1" x14ac:dyDescent="0.3">
      <c r="A3915" s="73" t="s">
        <v>7</v>
      </c>
      <c r="B3915" s="74" t="s">
        <v>3734</v>
      </c>
      <c r="C3915" s="48" t="s">
        <v>34</v>
      </c>
      <c r="D3915" s="48">
        <v>250</v>
      </c>
      <c r="E3915" s="48">
        <v>4350</v>
      </c>
      <c r="F3915" s="48" t="s">
        <v>6122</v>
      </c>
      <c r="G3915" s="48" t="s">
        <v>122</v>
      </c>
      <c r="H3915" s="75">
        <f t="shared" si="2208"/>
        <v>0</v>
      </c>
      <c r="I3915" s="74">
        <v>84</v>
      </c>
      <c r="J3915" s="74">
        <v>84</v>
      </c>
      <c r="K3915" s="48">
        <f t="shared" si="2216"/>
        <v>84</v>
      </c>
      <c r="L3915" s="48">
        <f>$L$3</f>
        <v>-4</v>
      </c>
      <c r="M3915" s="48">
        <f t="shared" si="2209"/>
        <v>80</v>
      </c>
      <c r="N3915" s="48">
        <v>77</v>
      </c>
      <c r="O3915" s="56">
        <v>17.026409999999998</v>
      </c>
      <c r="P3915" s="48" t="str">
        <f t="shared" si="2206"/>
        <v>P1054 CL</v>
      </c>
      <c r="Q3915" s="76">
        <v>53</v>
      </c>
      <c r="R3915" s="76">
        <v>138</v>
      </c>
      <c r="S3915" s="49">
        <f t="shared" si="2210"/>
        <v>0.73</v>
      </c>
      <c r="T3915" s="49">
        <f t="shared" si="2207"/>
        <v>182.5</v>
      </c>
      <c r="U3915" s="49">
        <v>197.23076923076923</v>
      </c>
      <c r="V3915" s="49">
        <f t="shared" si="2196"/>
        <v>0.78892307692307695</v>
      </c>
      <c r="W3915" s="49">
        <f t="shared" si="2211"/>
        <v>58.4</v>
      </c>
      <c r="X3915" s="90">
        <f>ROUND(S3915*$X$4,0)</f>
        <v>4</v>
      </c>
      <c r="Y3915" s="91">
        <f t="shared" si="2212"/>
        <v>68.105639999999994</v>
      </c>
      <c r="Z3915" s="93">
        <f t="shared" si="2217"/>
        <v>62</v>
      </c>
      <c r="AA3915" s="94">
        <f t="shared" si="2214"/>
        <v>1055.63742</v>
      </c>
      <c r="AB3915" s="97">
        <f t="shared" si="2218"/>
        <v>66</v>
      </c>
      <c r="AC3915" s="98">
        <f t="shared" si="2215"/>
        <v>1123.7430599999998</v>
      </c>
      <c r="AD3915" s="77" t="s">
        <v>3</v>
      </c>
      <c r="AE3915" s="54">
        <v>1123.7430599999998</v>
      </c>
      <c r="AF3915" s="17"/>
    </row>
    <row r="3916" spans="1:32" ht="12.75" customHeight="1" x14ac:dyDescent="0.3">
      <c r="A3916" s="73" t="s">
        <v>7</v>
      </c>
      <c r="B3916" s="74" t="s">
        <v>5380</v>
      </c>
      <c r="C3916" s="48" t="s">
        <v>1154</v>
      </c>
      <c r="D3916" s="48">
        <v>1000</v>
      </c>
      <c r="E3916" s="48">
        <v>2834</v>
      </c>
      <c r="F3916" s="48" t="s">
        <v>6126</v>
      </c>
      <c r="G3916" s="48">
        <v>2</v>
      </c>
      <c r="H3916" s="75">
        <f t="shared" ref="H3916:H3920" si="2219">(I3916-J3916)/J3916</f>
        <v>-0.33962264150943394</v>
      </c>
      <c r="I3916" s="74">
        <v>35</v>
      </c>
      <c r="J3916" s="74">
        <v>53</v>
      </c>
      <c r="K3916" s="48">
        <f t="shared" si="2216"/>
        <v>35</v>
      </c>
      <c r="L3916" s="48"/>
      <c r="M3916" s="48">
        <f t="shared" ref="M3916:M3919" si="2220">K3916+L3916</f>
        <v>35</v>
      </c>
      <c r="N3916" s="48">
        <v>19</v>
      </c>
      <c r="O3916" s="56">
        <v>53.1</v>
      </c>
      <c r="P3916" s="48" t="str">
        <f t="shared" si="2206"/>
        <v>5261C SL</v>
      </c>
      <c r="Q3916" s="76">
        <v>21</v>
      </c>
      <c r="R3916" s="76">
        <v>48</v>
      </c>
      <c r="S3916" s="49">
        <f t="shared" ref="S3916:S3920" si="2221">((Q3916/65*0.7)+(R3916/260*0.3))</f>
        <v>0.28153846153846152</v>
      </c>
      <c r="T3916" s="49">
        <f t="shared" si="2207"/>
        <v>281.53846153846149</v>
      </c>
      <c r="U3916" s="49">
        <v>292.19230769230762</v>
      </c>
      <c r="V3916" s="49">
        <f t="shared" si="2196"/>
        <v>0.29219230769230764</v>
      </c>
      <c r="W3916" s="49">
        <f t="shared" ref="W3916:W3918" si="2222">S3916*M3916</f>
        <v>9.8538461538461526</v>
      </c>
      <c r="X3916" s="90">
        <f>ROUND(S3916*$X$4,0)</f>
        <v>1</v>
      </c>
      <c r="Y3916" s="91">
        <f t="shared" ref="Y3916:Y3919" si="2223">X3916*O3916</f>
        <v>53.1</v>
      </c>
      <c r="Z3916" s="93">
        <f t="shared" si="2217"/>
        <v>11</v>
      </c>
      <c r="AA3916" s="94">
        <f t="shared" ref="AA3916:AA3919" si="2224">Z3916*O3916</f>
        <v>584.1</v>
      </c>
      <c r="AB3916" s="97">
        <f t="shared" si="2218"/>
        <v>12</v>
      </c>
      <c r="AC3916" s="98">
        <f t="shared" ref="AC3916:AC3919" si="2225">AB3916*O3916</f>
        <v>637.20000000000005</v>
      </c>
      <c r="AD3916" s="77" t="s">
        <v>3</v>
      </c>
      <c r="AE3916" s="54">
        <v>637.20000000000005</v>
      </c>
      <c r="AF3916" s="17"/>
    </row>
    <row r="3917" spans="1:32" ht="12.75" customHeight="1" x14ac:dyDescent="0.3">
      <c r="A3917" s="73" t="s">
        <v>7</v>
      </c>
      <c r="B3917" s="74" t="s">
        <v>58</v>
      </c>
      <c r="C3917" s="48" t="s">
        <v>10</v>
      </c>
      <c r="D3917" s="48">
        <v>100</v>
      </c>
      <c r="E3917" s="48">
        <v>2834</v>
      </c>
      <c r="F3917" s="48" t="s">
        <v>6126</v>
      </c>
      <c r="G3917" s="48">
        <v>2</v>
      </c>
      <c r="H3917" s="75">
        <f t="shared" si="2219"/>
        <v>0</v>
      </c>
      <c r="I3917" s="74">
        <v>30</v>
      </c>
      <c r="J3917" s="74">
        <f t="shared" ref="J3917:J3918" si="2226">I3917</f>
        <v>30</v>
      </c>
      <c r="K3917" s="48">
        <f t="shared" si="2216"/>
        <v>30</v>
      </c>
      <c r="L3917" s="48"/>
      <c r="M3917" s="48">
        <f t="shared" si="2220"/>
        <v>30</v>
      </c>
      <c r="N3917" s="48">
        <v>0</v>
      </c>
      <c r="O3917" s="56">
        <v>22.054010000000002</v>
      </c>
      <c r="P3917" s="48" t="str">
        <f t="shared" si="2206"/>
        <v>1737C SL</v>
      </c>
      <c r="Q3917" s="76">
        <v>12</v>
      </c>
      <c r="R3917" s="76">
        <v>19</v>
      </c>
      <c r="S3917" s="49">
        <f t="shared" si="2221"/>
        <v>0.15115384615384617</v>
      </c>
      <c r="T3917" s="49">
        <f t="shared" si="2207"/>
        <v>15.115384615384617</v>
      </c>
      <c r="U3917" s="49">
        <v>43.38461538461538</v>
      </c>
      <c r="V3917" s="49">
        <f t="shared" si="2196"/>
        <v>0.43384615384615377</v>
      </c>
      <c r="W3917" s="49">
        <f t="shared" si="2222"/>
        <v>4.5346153846153854</v>
      </c>
      <c r="X3917" s="90">
        <f>ROUND(S3917*$X$4,0)</f>
        <v>1</v>
      </c>
      <c r="Y3917" s="91">
        <f t="shared" si="2223"/>
        <v>22.054010000000002</v>
      </c>
      <c r="Z3917" s="93">
        <f t="shared" si="2217"/>
        <v>6</v>
      </c>
      <c r="AA3917" s="94">
        <f t="shared" si="2224"/>
        <v>132.32406</v>
      </c>
      <c r="AB3917" s="97">
        <f t="shared" si="2218"/>
        <v>7</v>
      </c>
      <c r="AC3917" s="98">
        <f t="shared" si="2225"/>
        <v>154.37807000000001</v>
      </c>
      <c r="AD3917" s="77" t="s">
        <v>3</v>
      </c>
      <c r="AE3917" s="54">
        <v>154.37807000000001</v>
      </c>
      <c r="AF3917" s="17"/>
    </row>
    <row r="3918" spans="1:32" ht="16.899999999999999" customHeight="1" x14ac:dyDescent="0.3">
      <c r="A3918" s="73" t="s">
        <v>7</v>
      </c>
      <c r="B3918" s="74" t="s">
        <v>1311</v>
      </c>
      <c r="C3918" s="48" t="s">
        <v>1154</v>
      </c>
      <c r="D3918" s="48">
        <v>100</v>
      </c>
      <c r="E3918" s="48">
        <v>2834</v>
      </c>
      <c r="F3918" s="48" t="s">
        <v>6126</v>
      </c>
      <c r="G3918" s="48">
        <v>2</v>
      </c>
      <c r="H3918" s="75">
        <f t="shared" si="2219"/>
        <v>0</v>
      </c>
      <c r="I3918" s="74">
        <v>20</v>
      </c>
      <c r="J3918" s="74">
        <f t="shared" si="2226"/>
        <v>20</v>
      </c>
      <c r="K3918" s="48">
        <f t="shared" si="2216"/>
        <v>20</v>
      </c>
      <c r="L3918" s="48"/>
      <c r="M3918" s="48">
        <f t="shared" si="2220"/>
        <v>20</v>
      </c>
      <c r="N3918" s="48">
        <v>2</v>
      </c>
      <c r="O3918" s="56">
        <v>32.461100000000002</v>
      </c>
      <c r="P3918" s="48" t="str">
        <f t="shared" si="2206"/>
        <v>5384C SL</v>
      </c>
      <c r="Q3918" s="76">
        <v>2</v>
      </c>
      <c r="R3918" s="76">
        <v>13</v>
      </c>
      <c r="S3918" s="49">
        <f t="shared" si="2221"/>
        <v>3.6538461538461534E-2</v>
      </c>
      <c r="T3918" s="49">
        <f t="shared" si="2207"/>
        <v>3.6538461538461533</v>
      </c>
      <c r="U3918" s="49">
        <v>246.92307692307693</v>
      </c>
      <c r="V3918" s="49">
        <f t="shared" si="2196"/>
        <v>2.4692307692307693</v>
      </c>
      <c r="W3918" s="49">
        <f t="shared" si="2222"/>
        <v>0.73076923076923062</v>
      </c>
      <c r="X3918" s="90">
        <f>ROUND(S3918*$X$3,0)</f>
        <v>0</v>
      </c>
      <c r="Y3918" s="91">
        <f t="shared" si="2223"/>
        <v>0</v>
      </c>
      <c r="Z3918" s="93">
        <f t="shared" si="2217"/>
        <v>1</v>
      </c>
      <c r="AA3918" s="94">
        <f t="shared" si="2224"/>
        <v>32.461100000000002</v>
      </c>
      <c r="AB3918" s="97">
        <f t="shared" si="2218"/>
        <v>1</v>
      </c>
      <c r="AC3918" s="98">
        <f t="shared" si="2225"/>
        <v>32.461100000000002</v>
      </c>
      <c r="AD3918" s="77" t="s">
        <v>3</v>
      </c>
      <c r="AE3918" s="54">
        <v>32.461100000000002</v>
      </c>
      <c r="AF3918" s="17"/>
    </row>
    <row r="3919" spans="1:32" ht="16.899999999999999" customHeight="1" x14ac:dyDescent="0.3">
      <c r="A3919" s="73" t="s">
        <v>35</v>
      </c>
      <c r="B3919" s="74" t="s">
        <v>4600</v>
      </c>
      <c r="C3919" s="48" t="s">
        <v>1143</v>
      </c>
      <c r="D3919" s="48">
        <v>100</v>
      </c>
      <c r="E3919" s="48">
        <v>30327</v>
      </c>
      <c r="F3919" s="48" t="s">
        <v>5915</v>
      </c>
      <c r="G3919" s="48" t="s">
        <v>122</v>
      </c>
      <c r="H3919" s="75">
        <f t="shared" si="2219"/>
        <v>0</v>
      </c>
      <c r="I3919" s="74">
        <v>34</v>
      </c>
      <c r="J3919" s="74">
        <v>34</v>
      </c>
      <c r="K3919" s="48">
        <f t="shared" si="2216"/>
        <v>34</v>
      </c>
      <c r="L3919" s="48">
        <f>$L$3</f>
        <v>-4</v>
      </c>
      <c r="M3919" s="48">
        <f t="shared" si="2220"/>
        <v>30</v>
      </c>
      <c r="N3919" s="48">
        <v>21</v>
      </c>
      <c r="O3919" s="56">
        <v>138.94999999999999</v>
      </c>
      <c r="P3919" s="48" t="str">
        <f t="shared" si="2206"/>
        <v>39X2015 WH</v>
      </c>
      <c r="Q3919" s="76">
        <v>54</v>
      </c>
      <c r="R3919" s="76">
        <v>130</v>
      </c>
      <c r="S3919" s="49">
        <f t="shared" si="2221"/>
        <v>0.73153846153846158</v>
      </c>
      <c r="T3919" s="49">
        <f t="shared" si="2207"/>
        <v>73.15384615384616</v>
      </c>
      <c r="U3919" s="49">
        <v>123.34615384615384</v>
      </c>
      <c r="V3919" s="49">
        <f t="shared" si="2196"/>
        <v>1.2334615384615384</v>
      </c>
      <c r="W3919" s="49">
        <f t="shared" ref="W3919" si="2227">S3919*M3919</f>
        <v>21.946153846153848</v>
      </c>
      <c r="X3919" s="90">
        <f>ROUND(S3919*$X$4,0)</f>
        <v>4</v>
      </c>
      <c r="Y3919" s="91">
        <f t="shared" si="2223"/>
        <v>555.79999999999995</v>
      </c>
      <c r="Z3919" s="93">
        <f t="shared" ref="Z3919:Z3937" si="2228">ROUND((S3919*M3919)+X3919,0)</f>
        <v>26</v>
      </c>
      <c r="AA3919" s="94">
        <f t="shared" si="2224"/>
        <v>3612.7</v>
      </c>
      <c r="AB3919" s="97">
        <f t="shared" si="2218"/>
        <v>30</v>
      </c>
      <c r="AC3919" s="98">
        <f t="shared" si="2225"/>
        <v>4168.5</v>
      </c>
      <c r="AD3919" s="77" t="s">
        <v>5890</v>
      </c>
      <c r="AE3919" s="54">
        <v>4168.5</v>
      </c>
      <c r="AF3919" s="17"/>
    </row>
    <row r="3920" spans="1:32" ht="16.899999999999999" customHeight="1" x14ac:dyDescent="0.3">
      <c r="A3920" s="73" t="s">
        <v>35</v>
      </c>
      <c r="B3920" s="74" t="s">
        <v>1048</v>
      </c>
      <c r="C3920" s="48" t="s">
        <v>40</v>
      </c>
      <c r="D3920" s="48">
        <v>1000</v>
      </c>
      <c r="E3920" s="48">
        <v>621</v>
      </c>
      <c r="F3920" s="48" t="s">
        <v>6128</v>
      </c>
      <c r="G3920" s="48" t="s">
        <v>112</v>
      </c>
      <c r="H3920" s="75">
        <f t="shared" si="2219"/>
        <v>-0.16666666666666666</v>
      </c>
      <c r="I3920" s="74">
        <v>20</v>
      </c>
      <c r="J3920" s="74">
        <v>24</v>
      </c>
      <c r="K3920" s="48">
        <f t="shared" si="2216"/>
        <v>20</v>
      </c>
      <c r="L3920" s="48">
        <f>$L$3</f>
        <v>-4</v>
      </c>
      <c r="M3920" s="48">
        <f t="shared" ref="M3920:M3942" si="2229">K3920+L3920</f>
        <v>16</v>
      </c>
      <c r="N3920" s="48">
        <v>3</v>
      </c>
      <c r="O3920" s="56">
        <v>17.010000000000002</v>
      </c>
      <c r="P3920" s="48" t="str">
        <f t="shared" si="2206"/>
        <v>3070 RD</v>
      </c>
      <c r="Q3920" s="76">
        <v>4</v>
      </c>
      <c r="R3920" s="76">
        <v>17</v>
      </c>
      <c r="S3920" s="49">
        <f t="shared" si="2221"/>
        <v>6.2692307692307686E-2</v>
      </c>
      <c r="T3920" s="49">
        <f t="shared" si="2207"/>
        <v>62.692307692307686</v>
      </c>
      <c r="U3920" s="49">
        <v>78.538461538461533</v>
      </c>
      <c r="V3920" s="49">
        <f t="shared" si="2196"/>
        <v>7.8538461538461529E-2</v>
      </c>
      <c r="W3920" s="49">
        <f>V3920*M3920</f>
        <v>1.2566153846153845</v>
      </c>
      <c r="X3920" s="90">
        <f>ROUND(S3920*$X$3,0)</f>
        <v>0</v>
      </c>
      <c r="Y3920" s="91">
        <f t="shared" ref="Y3920:Y3942" si="2230">X3920*O3920</f>
        <v>0</v>
      </c>
      <c r="Z3920" s="93">
        <f t="shared" si="2228"/>
        <v>1</v>
      </c>
      <c r="AA3920" s="94">
        <f t="shared" ref="AA3920:AA3942" si="2231">Z3920*O3920</f>
        <v>17.010000000000002</v>
      </c>
      <c r="AB3920" s="97">
        <f t="shared" si="2218"/>
        <v>1</v>
      </c>
      <c r="AC3920" s="98">
        <f t="shared" ref="AC3920:AC3942" si="2232">AB3920*O3920</f>
        <v>17.010000000000002</v>
      </c>
      <c r="AD3920" s="77" t="s">
        <v>3</v>
      </c>
      <c r="AE3920" s="54">
        <v>17.010000000000002</v>
      </c>
      <c r="AF3920" s="17"/>
    </row>
    <row r="3921" spans="1:32" ht="16.899999999999999" customHeight="1" x14ac:dyDescent="0.3">
      <c r="A3921" s="73" t="s">
        <v>35</v>
      </c>
      <c r="B3921" s="74" t="s">
        <v>4208</v>
      </c>
      <c r="C3921" s="48" t="s">
        <v>464</v>
      </c>
      <c r="D3921" s="48">
        <v>100</v>
      </c>
      <c r="E3921" s="48">
        <v>4013</v>
      </c>
      <c r="F3921" s="48" t="s">
        <v>6180</v>
      </c>
      <c r="G3921" s="48" t="s">
        <v>65</v>
      </c>
      <c r="H3921" s="75">
        <f t="shared" ref="H3921:H3943" si="2233">(I3921-J3921)/J3921</f>
        <v>0</v>
      </c>
      <c r="I3921" s="74">
        <v>5</v>
      </c>
      <c r="J3921" s="74">
        <v>5</v>
      </c>
      <c r="K3921" s="48">
        <f>J3921</f>
        <v>5</v>
      </c>
      <c r="L3921" s="48"/>
      <c r="M3921" s="48">
        <f t="shared" si="2229"/>
        <v>5</v>
      </c>
      <c r="N3921" s="48">
        <v>2</v>
      </c>
      <c r="O3921" s="56">
        <v>17.26257</v>
      </c>
      <c r="P3921" s="48" t="str">
        <f t="shared" si="2206"/>
        <v>2845/19 YL</v>
      </c>
      <c r="Q3921" s="76">
        <v>6</v>
      </c>
      <c r="R3921" s="76">
        <v>28</v>
      </c>
      <c r="S3921" s="49">
        <f t="shared" ref="S3921:S3943" si="2234">((Q3921/65*0.7)+(R3921/260*0.3))</f>
        <v>9.6923076923076917E-2</v>
      </c>
      <c r="T3921" s="49">
        <f t="shared" si="2207"/>
        <v>9.6923076923076916</v>
      </c>
      <c r="U3921" s="49">
        <v>60.461538461538467</v>
      </c>
      <c r="V3921" s="49">
        <f t="shared" si="2196"/>
        <v>0.60461538461538467</v>
      </c>
      <c r="W3921" s="49">
        <f t="shared" ref="W3921:W3936" si="2235">S3921*M3921</f>
        <v>0.48461538461538456</v>
      </c>
      <c r="X3921" s="90">
        <f>ROUND(S3921*$X$2,0)</f>
        <v>1</v>
      </c>
      <c r="Y3921" s="91">
        <f t="shared" si="2230"/>
        <v>17.26257</v>
      </c>
      <c r="Z3921" s="93">
        <f t="shared" si="2228"/>
        <v>1</v>
      </c>
      <c r="AA3921" s="94">
        <f t="shared" si="2231"/>
        <v>17.26257</v>
      </c>
      <c r="AB3921" s="97">
        <f>ROUND((S3921*$AB$2)+Z3921,0)</f>
        <v>2</v>
      </c>
      <c r="AC3921" s="98">
        <f t="shared" si="2232"/>
        <v>34.52514</v>
      </c>
      <c r="AD3921" s="77" t="s">
        <v>5891</v>
      </c>
      <c r="AE3921" s="54">
        <v>34.52514</v>
      </c>
      <c r="AF3921" s="17"/>
    </row>
    <row r="3922" spans="1:32" ht="16.899999999999999" customHeight="1" x14ac:dyDescent="0.3">
      <c r="A3922" s="73" t="s">
        <v>35</v>
      </c>
      <c r="B3922" s="74" t="s">
        <v>4726</v>
      </c>
      <c r="C3922" s="48" t="s">
        <v>40</v>
      </c>
      <c r="D3922" s="48">
        <v>100</v>
      </c>
      <c r="E3922" s="48">
        <v>4750</v>
      </c>
      <c r="F3922" s="48" t="s">
        <v>5916</v>
      </c>
      <c r="G3922" s="48" t="s">
        <v>20</v>
      </c>
      <c r="H3922" s="75">
        <f t="shared" si="2233"/>
        <v>0</v>
      </c>
      <c r="I3922" s="74">
        <v>5</v>
      </c>
      <c r="J3922" s="74">
        <v>5</v>
      </c>
      <c r="K3922" s="48">
        <f>J3922</f>
        <v>5</v>
      </c>
      <c r="L3922" s="48"/>
      <c r="M3922" s="48">
        <f t="shared" si="2229"/>
        <v>5</v>
      </c>
      <c r="N3922" s="48">
        <v>6</v>
      </c>
      <c r="O3922" s="56">
        <v>6.9285699999999997</v>
      </c>
      <c r="P3922" s="48" t="str">
        <f t="shared" si="2206"/>
        <v>7054 GR</v>
      </c>
      <c r="Q3922" s="76">
        <v>7</v>
      </c>
      <c r="R3922" s="76">
        <v>32</v>
      </c>
      <c r="S3922" s="49">
        <f t="shared" si="2234"/>
        <v>0.1123076923076923</v>
      </c>
      <c r="T3922" s="49">
        <f t="shared" si="2207"/>
        <v>11.23076923076923</v>
      </c>
      <c r="U3922" s="49">
        <v>122.76923076923076</v>
      </c>
      <c r="V3922" s="49">
        <f t="shared" si="2196"/>
        <v>1.2276923076923076</v>
      </c>
      <c r="W3922" s="49">
        <f t="shared" si="2235"/>
        <v>0.56153846153846154</v>
      </c>
      <c r="X3922" s="90">
        <f>ROUND(S3922*$X$2,0)</f>
        <v>1</v>
      </c>
      <c r="Y3922" s="91">
        <f t="shared" si="2230"/>
        <v>6.9285699999999997</v>
      </c>
      <c r="Z3922" s="93">
        <f t="shared" si="2228"/>
        <v>2</v>
      </c>
      <c r="AA3922" s="94">
        <f t="shared" si="2231"/>
        <v>13.857139999999999</v>
      </c>
      <c r="AB3922" s="97">
        <f>ROUND((S3922*$AB$2)+Z3922,0)</f>
        <v>3</v>
      </c>
      <c r="AC3922" s="98">
        <f t="shared" si="2232"/>
        <v>20.785709999999998</v>
      </c>
      <c r="AD3922" s="77" t="s">
        <v>5891</v>
      </c>
      <c r="AE3922" s="54">
        <v>20.785709999999998</v>
      </c>
      <c r="AF3922" s="17"/>
    </row>
    <row r="3923" spans="1:32" ht="16.899999999999999" customHeight="1" x14ac:dyDescent="0.3">
      <c r="A3923" s="73" t="s">
        <v>35</v>
      </c>
      <c r="B3923" s="74" t="s">
        <v>5779</v>
      </c>
      <c r="C3923" s="48" t="s">
        <v>40</v>
      </c>
      <c r="D3923" s="48">
        <v>100</v>
      </c>
      <c r="E3923" s="48">
        <v>621</v>
      </c>
      <c r="F3923" s="48" t="s">
        <v>6128</v>
      </c>
      <c r="G3923" s="48" t="s">
        <v>11</v>
      </c>
      <c r="H3923" s="75">
        <f t="shared" si="2233"/>
        <v>0</v>
      </c>
      <c r="I3923" s="74">
        <v>5</v>
      </c>
      <c r="J3923" s="74">
        <v>5</v>
      </c>
      <c r="K3923" s="48">
        <f>J3923</f>
        <v>5</v>
      </c>
      <c r="L3923" s="48"/>
      <c r="M3923" s="48">
        <f t="shared" si="2229"/>
        <v>5</v>
      </c>
      <c r="N3923" s="48">
        <v>5</v>
      </c>
      <c r="O3923" s="56">
        <v>8.4029500000000006</v>
      </c>
      <c r="P3923" s="48" t="str">
        <f t="shared" si="2206"/>
        <v>461626 RD</v>
      </c>
      <c r="Q3923" s="76">
        <v>69</v>
      </c>
      <c r="R3923" s="76">
        <v>330</v>
      </c>
      <c r="S3923" s="49">
        <f t="shared" si="2234"/>
        <v>1.1238461538461539</v>
      </c>
      <c r="T3923" s="49">
        <f t="shared" si="2207"/>
        <v>112.38461538461539</v>
      </c>
      <c r="U3923" s="49">
        <v>150.07692307692309</v>
      </c>
      <c r="V3923" s="49">
        <f t="shared" si="2196"/>
        <v>1.5007692307692309</v>
      </c>
      <c r="W3923" s="49">
        <f t="shared" si="2235"/>
        <v>5.6192307692307697</v>
      </c>
      <c r="X3923" s="90">
        <f>ROUND(S3923*$X$2,0)</f>
        <v>8</v>
      </c>
      <c r="Y3923" s="91">
        <f t="shared" si="2230"/>
        <v>67.223600000000005</v>
      </c>
      <c r="Z3923" s="93">
        <f t="shared" si="2228"/>
        <v>14</v>
      </c>
      <c r="AA3923" s="94">
        <f t="shared" si="2231"/>
        <v>117.6413</v>
      </c>
      <c r="AB3923" s="97">
        <f>ROUND((S3923*$AB$2)+Z3923,0)</f>
        <v>22</v>
      </c>
      <c r="AC3923" s="98">
        <f t="shared" si="2232"/>
        <v>184.86490000000001</v>
      </c>
      <c r="AD3923" s="77" t="s">
        <v>5891</v>
      </c>
      <c r="AE3923" s="54">
        <v>184.86490000000001</v>
      </c>
      <c r="AF3923" s="17"/>
    </row>
    <row r="3924" spans="1:32" ht="16.899999999999999" customHeight="1" x14ac:dyDescent="0.3">
      <c r="A3924" s="73" t="s">
        <v>35</v>
      </c>
      <c r="B3924" s="74" t="s">
        <v>4727</v>
      </c>
      <c r="C3924" s="48" t="s">
        <v>40</v>
      </c>
      <c r="D3924" s="48">
        <v>100</v>
      </c>
      <c r="E3924" s="48">
        <v>4750</v>
      </c>
      <c r="F3924" s="48" t="s">
        <v>5916</v>
      </c>
      <c r="G3924" s="48" t="s">
        <v>20</v>
      </c>
      <c r="H3924" s="75">
        <f t="shared" si="2233"/>
        <v>0</v>
      </c>
      <c r="I3924" s="74">
        <v>5</v>
      </c>
      <c r="J3924" s="74">
        <v>5</v>
      </c>
      <c r="K3924" s="48">
        <f>J3924</f>
        <v>5</v>
      </c>
      <c r="L3924" s="48"/>
      <c r="M3924" s="48">
        <f t="shared" si="2229"/>
        <v>5</v>
      </c>
      <c r="N3924" s="48">
        <v>3</v>
      </c>
      <c r="O3924" s="56">
        <v>6.9285699999999997</v>
      </c>
      <c r="P3924" s="48" t="str">
        <f t="shared" si="2206"/>
        <v>7054 SL</v>
      </c>
      <c r="Q3924" s="76">
        <v>1</v>
      </c>
      <c r="R3924" s="76">
        <v>18</v>
      </c>
      <c r="S3924" s="49">
        <f t="shared" si="2234"/>
        <v>3.1538461538461536E-2</v>
      </c>
      <c r="T3924" s="49">
        <f t="shared" si="2207"/>
        <v>3.1538461538461537</v>
      </c>
      <c r="U3924" s="49">
        <v>64.692307692307693</v>
      </c>
      <c r="V3924" s="49">
        <f t="shared" si="2196"/>
        <v>0.64692307692307693</v>
      </c>
      <c r="W3924" s="49">
        <f t="shared" si="2235"/>
        <v>0.15769230769230769</v>
      </c>
      <c r="X3924" s="90">
        <f>ROUNDUP(S3924*$X$2,0)</f>
        <v>1</v>
      </c>
      <c r="Y3924" s="91">
        <f t="shared" si="2230"/>
        <v>6.9285699999999997</v>
      </c>
      <c r="Z3924" s="93">
        <f t="shared" si="2228"/>
        <v>1</v>
      </c>
      <c r="AA3924" s="94">
        <f t="shared" si="2231"/>
        <v>6.9285699999999997</v>
      </c>
      <c r="AB3924" s="97">
        <f>ROUND((S3924*$AB$2)+Z3924,0)</f>
        <v>1</v>
      </c>
      <c r="AC3924" s="98">
        <f t="shared" si="2232"/>
        <v>6.9285699999999997</v>
      </c>
      <c r="AD3924" s="77" t="s">
        <v>5891</v>
      </c>
      <c r="AE3924" s="54">
        <v>6.9285699999999997</v>
      </c>
      <c r="AF3924" s="17"/>
    </row>
    <row r="3925" spans="1:32" ht="16.899999999999999" customHeight="1" x14ac:dyDescent="0.3">
      <c r="A3925" s="73" t="s">
        <v>7</v>
      </c>
      <c r="B3925" s="74" t="s">
        <v>4212</v>
      </c>
      <c r="C3925" s="48" t="s">
        <v>10</v>
      </c>
      <c r="D3925" s="48">
        <v>100</v>
      </c>
      <c r="E3925" s="48">
        <v>2834</v>
      </c>
      <c r="F3925" s="48" t="s">
        <v>6126</v>
      </c>
      <c r="G3925" s="48">
        <v>2</v>
      </c>
      <c r="H3925" s="75">
        <f t="shared" si="2233"/>
        <v>0</v>
      </c>
      <c r="I3925" s="74">
        <v>30</v>
      </c>
      <c r="J3925" s="74">
        <f>I3925</f>
        <v>30</v>
      </c>
      <c r="K3925" s="48">
        <f>I3925</f>
        <v>30</v>
      </c>
      <c r="L3925" s="48"/>
      <c r="M3925" s="48">
        <f t="shared" si="2229"/>
        <v>30</v>
      </c>
      <c r="N3925" s="48">
        <v>0</v>
      </c>
      <c r="O3925" s="56">
        <v>62.65108</v>
      </c>
      <c r="P3925" s="48" t="str">
        <f t="shared" si="2206"/>
        <v>3405 SL</v>
      </c>
      <c r="Q3925" s="76">
        <v>0</v>
      </c>
      <c r="R3925" s="76">
        <v>5</v>
      </c>
      <c r="S3925" s="49">
        <f t="shared" si="2234"/>
        <v>5.7692307692307696E-3</v>
      </c>
      <c r="T3925" s="49">
        <f t="shared" si="2207"/>
        <v>0.57692307692307698</v>
      </c>
      <c r="U3925" s="49">
        <v>15.576923076923077</v>
      </c>
      <c r="V3925" s="49">
        <f t="shared" si="2196"/>
        <v>0.15576923076923077</v>
      </c>
      <c r="W3925" s="49">
        <f t="shared" si="2235"/>
        <v>0.17307692307692307</v>
      </c>
      <c r="X3925" s="90">
        <f>ROUNDUP(S3925*$X$4,0)</f>
        <v>1</v>
      </c>
      <c r="Y3925" s="91">
        <f t="shared" si="2230"/>
        <v>62.65108</v>
      </c>
      <c r="Z3925" s="93">
        <f t="shared" si="2228"/>
        <v>1</v>
      </c>
      <c r="AA3925" s="94">
        <f t="shared" si="2231"/>
        <v>62.65108</v>
      </c>
      <c r="AB3925" s="97">
        <f>ROUND((S3925*$AB$4)+Z3925,0)</f>
        <v>1</v>
      </c>
      <c r="AC3925" s="98">
        <f t="shared" si="2232"/>
        <v>62.65108</v>
      </c>
      <c r="AD3925" s="77" t="s">
        <v>3</v>
      </c>
      <c r="AE3925" s="54">
        <v>62.65108</v>
      </c>
      <c r="AF3925" s="17"/>
    </row>
    <row r="3926" spans="1:32" ht="16.899999999999999" customHeight="1" x14ac:dyDescent="0.3">
      <c r="A3926" s="73" t="s">
        <v>7</v>
      </c>
      <c r="B3926" s="74" t="s">
        <v>4214</v>
      </c>
      <c r="C3926" s="48" t="s">
        <v>10</v>
      </c>
      <c r="D3926" s="48">
        <v>100</v>
      </c>
      <c r="E3926" s="48">
        <v>2834</v>
      </c>
      <c r="F3926" s="48" t="s">
        <v>6126</v>
      </c>
      <c r="G3926" s="48">
        <v>2</v>
      </c>
      <c r="H3926" s="75">
        <f t="shared" si="2233"/>
        <v>0</v>
      </c>
      <c r="I3926" s="74">
        <v>55</v>
      </c>
      <c r="J3926" s="74">
        <f>I3926</f>
        <v>55</v>
      </c>
      <c r="K3926" s="48">
        <f>I3926</f>
        <v>55</v>
      </c>
      <c r="L3926" s="48"/>
      <c r="M3926" s="48">
        <f t="shared" si="2229"/>
        <v>55</v>
      </c>
      <c r="N3926" s="48">
        <v>2</v>
      </c>
      <c r="O3926" s="56">
        <v>47.917749999999998</v>
      </c>
      <c r="P3926" s="48" t="str">
        <f t="shared" si="2206"/>
        <v>3470/15C SL</v>
      </c>
      <c r="Q3926" s="76">
        <v>0</v>
      </c>
      <c r="R3926" s="76">
        <v>0</v>
      </c>
      <c r="S3926" s="49">
        <f t="shared" si="2234"/>
        <v>0</v>
      </c>
      <c r="T3926" s="49">
        <f t="shared" si="2207"/>
        <v>0</v>
      </c>
      <c r="U3926" s="49">
        <v>17.69230769230769</v>
      </c>
      <c r="V3926" s="49">
        <f t="shared" si="2196"/>
        <v>0.17692307692307691</v>
      </c>
      <c r="W3926" s="49">
        <f t="shared" si="2235"/>
        <v>0</v>
      </c>
      <c r="X3926" s="90">
        <f>ROUNDUP(S3926*$X$4,0)</f>
        <v>0</v>
      </c>
      <c r="Y3926" s="91">
        <f t="shared" si="2230"/>
        <v>0</v>
      </c>
      <c r="Z3926" s="93">
        <f t="shared" si="2228"/>
        <v>0</v>
      </c>
      <c r="AA3926" s="94">
        <f t="shared" si="2231"/>
        <v>0</v>
      </c>
      <c r="AB3926" s="97">
        <f>ROUND((S3926*$AB$4)+Z3926,0)</f>
        <v>0</v>
      </c>
      <c r="AC3926" s="98">
        <f t="shared" si="2232"/>
        <v>0</v>
      </c>
      <c r="AD3926" s="77" t="s">
        <v>3</v>
      </c>
      <c r="AE3926" s="54">
        <v>0</v>
      </c>
      <c r="AF3926" s="17"/>
    </row>
    <row r="3927" spans="1:32" ht="16.899999999999999" customHeight="1" x14ac:dyDescent="0.3">
      <c r="A3927" s="73" t="s">
        <v>35</v>
      </c>
      <c r="B3927" s="74" t="s">
        <v>948</v>
      </c>
      <c r="C3927" s="48" t="s">
        <v>464</v>
      </c>
      <c r="D3927" s="48">
        <v>1000</v>
      </c>
      <c r="E3927" s="48">
        <v>4013</v>
      </c>
      <c r="F3927" s="48" t="s">
        <v>6180</v>
      </c>
      <c r="G3927" s="48" t="s">
        <v>65</v>
      </c>
      <c r="H3927" s="75">
        <f t="shared" si="2233"/>
        <v>0</v>
      </c>
      <c r="I3927" s="74">
        <v>5</v>
      </c>
      <c r="J3927" s="74">
        <v>5</v>
      </c>
      <c r="K3927" s="48">
        <f>J3927</f>
        <v>5</v>
      </c>
      <c r="L3927" s="48"/>
      <c r="M3927" s="48">
        <f t="shared" si="2229"/>
        <v>5</v>
      </c>
      <c r="N3927" s="48">
        <v>0</v>
      </c>
      <c r="O3927" s="56">
        <v>81.195809999999994</v>
      </c>
      <c r="P3927" s="48" t="str">
        <f t="shared" si="2206"/>
        <v>2842/1 WH</v>
      </c>
      <c r="Q3927" s="76">
        <v>5</v>
      </c>
      <c r="R3927" s="76">
        <v>12</v>
      </c>
      <c r="S3927" s="49">
        <f t="shared" si="2234"/>
        <v>6.7692307692307691E-2</v>
      </c>
      <c r="T3927" s="49">
        <f t="shared" si="2207"/>
        <v>67.692307692307693</v>
      </c>
      <c r="U3927" s="49">
        <v>77.307692307692307</v>
      </c>
      <c r="V3927" s="49">
        <f t="shared" si="2196"/>
        <v>7.7307692307692313E-2</v>
      </c>
      <c r="W3927" s="49">
        <f t="shared" si="2235"/>
        <v>0.33846153846153848</v>
      </c>
      <c r="X3927" s="90">
        <f>ROUND(S3927*$X$2,0)</f>
        <v>0</v>
      </c>
      <c r="Y3927" s="91">
        <f t="shared" si="2230"/>
        <v>0</v>
      </c>
      <c r="Z3927" s="93">
        <f t="shared" si="2228"/>
        <v>0</v>
      </c>
      <c r="AA3927" s="94">
        <f t="shared" si="2231"/>
        <v>0</v>
      </c>
      <c r="AB3927" s="97">
        <f>ROUND((S3927*$AB$2)+Z3927,0)</f>
        <v>0</v>
      </c>
      <c r="AC3927" s="98">
        <f t="shared" si="2232"/>
        <v>0</v>
      </c>
      <c r="AD3927" s="77" t="s">
        <v>5891</v>
      </c>
      <c r="AE3927" s="54">
        <v>0</v>
      </c>
      <c r="AF3927" s="17"/>
    </row>
    <row r="3928" spans="1:32" ht="16.899999999999999" customHeight="1" x14ac:dyDescent="0.3">
      <c r="A3928" s="73" t="s">
        <v>35</v>
      </c>
      <c r="B3928" s="74" t="s">
        <v>4731</v>
      </c>
      <c r="C3928" s="48" t="s">
        <v>40</v>
      </c>
      <c r="D3928" s="48">
        <v>100</v>
      </c>
      <c r="E3928" s="48">
        <v>4750</v>
      </c>
      <c r="F3928" s="48" t="s">
        <v>5916</v>
      </c>
      <c r="G3928" s="48" t="s">
        <v>20</v>
      </c>
      <c r="H3928" s="75">
        <f t="shared" si="2233"/>
        <v>0</v>
      </c>
      <c r="I3928" s="74">
        <v>5</v>
      </c>
      <c r="J3928" s="74">
        <v>5</v>
      </c>
      <c r="K3928" s="48">
        <f>J3928</f>
        <v>5</v>
      </c>
      <c r="L3928" s="48"/>
      <c r="M3928" s="48">
        <f t="shared" si="2229"/>
        <v>5</v>
      </c>
      <c r="N3928" s="48">
        <v>0</v>
      </c>
      <c r="O3928" s="56">
        <v>10.13757</v>
      </c>
      <c r="P3928" s="48" t="str">
        <f t="shared" si="2206"/>
        <v>7056/19 BL</v>
      </c>
      <c r="Q3928" s="76">
        <v>5</v>
      </c>
      <c r="R3928" s="76">
        <v>9</v>
      </c>
      <c r="S3928" s="49">
        <f t="shared" si="2234"/>
        <v>6.423076923076923E-2</v>
      </c>
      <c r="T3928" s="49">
        <f t="shared" si="2207"/>
        <v>6.4230769230769234</v>
      </c>
      <c r="U3928" s="49">
        <v>31.03846153846154</v>
      </c>
      <c r="V3928" s="49">
        <f t="shared" si="2196"/>
        <v>0.31038461538461543</v>
      </c>
      <c r="W3928" s="49">
        <f t="shared" si="2235"/>
        <v>0.32115384615384612</v>
      </c>
      <c r="X3928" s="90">
        <f>ROUND(S3928*$X$2,0)</f>
        <v>0</v>
      </c>
      <c r="Y3928" s="91">
        <f t="shared" si="2230"/>
        <v>0</v>
      </c>
      <c r="Z3928" s="93">
        <f t="shared" si="2228"/>
        <v>0</v>
      </c>
      <c r="AA3928" s="94">
        <f t="shared" si="2231"/>
        <v>0</v>
      </c>
      <c r="AB3928" s="97">
        <f>ROUND((S3928*$AB$2)+Z3928,0)</f>
        <v>0</v>
      </c>
      <c r="AC3928" s="98">
        <f t="shared" si="2232"/>
        <v>0</v>
      </c>
      <c r="AD3928" s="77" t="s">
        <v>5891</v>
      </c>
      <c r="AE3928" s="54">
        <v>0</v>
      </c>
      <c r="AF3928" s="17"/>
    </row>
    <row r="3929" spans="1:32" ht="16.899999999999999" customHeight="1" x14ac:dyDescent="0.3">
      <c r="A3929" s="73" t="s">
        <v>35</v>
      </c>
      <c r="B3929" s="74" t="s">
        <v>4220</v>
      </c>
      <c r="C3929" s="48" t="s">
        <v>1154</v>
      </c>
      <c r="D3929" s="48">
        <v>1000</v>
      </c>
      <c r="E3929" s="48">
        <v>621</v>
      </c>
      <c r="F3929" s="48" t="s">
        <v>6128</v>
      </c>
      <c r="G3929" s="48" t="s">
        <v>35</v>
      </c>
      <c r="H3929" s="75">
        <f t="shared" si="2233"/>
        <v>-0.75</v>
      </c>
      <c r="I3929" s="74">
        <v>25</v>
      </c>
      <c r="J3929" s="74">
        <v>100</v>
      </c>
      <c r="K3929" s="48">
        <f>I3929</f>
        <v>25</v>
      </c>
      <c r="L3929" s="48">
        <v>-4</v>
      </c>
      <c r="M3929" s="48">
        <f t="shared" si="2229"/>
        <v>21</v>
      </c>
      <c r="N3929" s="48">
        <v>11</v>
      </c>
      <c r="O3929" s="56">
        <v>162.28</v>
      </c>
      <c r="P3929" s="48" t="str">
        <f t="shared" si="2206"/>
        <v>5022C SL</v>
      </c>
      <c r="Q3929" s="76">
        <v>3</v>
      </c>
      <c r="R3929" s="76">
        <v>17</v>
      </c>
      <c r="S3929" s="49">
        <f t="shared" si="2234"/>
        <v>5.1923076923076919E-2</v>
      </c>
      <c r="T3929" s="49">
        <f t="shared" si="2207"/>
        <v>51.92307692307692</v>
      </c>
      <c r="U3929" s="49">
        <v>61.615384615384613</v>
      </c>
      <c r="V3929" s="49">
        <f t="shared" si="2196"/>
        <v>6.1615384615384614E-2</v>
      </c>
      <c r="W3929" s="49">
        <f t="shared" si="2235"/>
        <v>1.0903846153846153</v>
      </c>
      <c r="X3929" s="90">
        <f>ROUND(S3929*$X$4,0)</f>
        <v>0</v>
      </c>
      <c r="Y3929" s="91">
        <f t="shared" si="2230"/>
        <v>0</v>
      </c>
      <c r="Z3929" s="93">
        <f t="shared" si="2228"/>
        <v>1</v>
      </c>
      <c r="AA3929" s="94">
        <f t="shared" si="2231"/>
        <v>162.28</v>
      </c>
      <c r="AB3929" s="97">
        <f>ROUND((S3929*$AB$4)+Z3929,0)</f>
        <v>1</v>
      </c>
      <c r="AC3929" s="98">
        <f t="shared" si="2232"/>
        <v>162.28</v>
      </c>
      <c r="AD3929" s="77" t="s">
        <v>3</v>
      </c>
      <c r="AE3929" s="54">
        <v>162.28</v>
      </c>
      <c r="AF3929" s="17"/>
    </row>
    <row r="3930" spans="1:32" ht="16.899999999999999" customHeight="1" x14ac:dyDescent="0.3">
      <c r="A3930" s="73" t="s">
        <v>7</v>
      </c>
      <c r="B3930" s="74" t="s">
        <v>2843</v>
      </c>
      <c r="C3930" s="48" t="s">
        <v>1154</v>
      </c>
      <c r="D3930" s="48">
        <v>100</v>
      </c>
      <c r="E3930" s="48">
        <v>2834</v>
      </c>
      <c r="F3930" s="48" t="s">
        <v>6126</v>
      </c>
      <c r="G3930" s="48">
        <v>2</v>
      </c>
      <c r="H3930" s="75">
        <f t="shared" si="2233"/>
        <v>0</v>
      </c>
      <c r="I3930" s="74">
        <v>35</v>
      </c>
      <c r="J3930" s="74">
        <f>I3930</f>
        <v>35</v>
      </c>
      <c r="K3930" s="48">
        <f>I3930</f>
        <v>35</v>
      </c>
      <c r="L3930" s="48"/>
      <c r="M3930" s="48">
        <f t="shared" si="2229"/>
        <v>35</v>
      </c>
      <c r="N3930" s="48">
        <v>0</v>
      </c>
      <c r="O3930" s="56">
        <v>32.444960000000002</v>
      </c>
      <c r="P3930" s="48" t="str">
        <f t="shared" si="2206"/>
        <v>5422 SL</v>
      </c>
      <c r="Q3930" s="76">
        <v>2</v>
      </c>
      <c r="R3930" s="76">
        <v>10</v>
      </c>
      <c r="S3930" s="49">
        <f t="shared" si="2234"/>
        <v>3.3076923076923073E-2</v>
      </c>
      <c r="T3930" s="49">
        <f t="shared" si="2207"/>
        <v>3.3076923076923075</v>
      </c>
      <c r="U3930" s="49">
        <v>3.8846153846153846</v>
      </c>
      <c r="V3930" s="49">
        <f t="shared" si="2196"/>
        <v>3.8846153846153843E-2</v>
      </c>
      <c r="W3930" s="49">
        <f t="shared" si="2235"/>
        <v>1.1576923076923076</v>
      </c>
      <c r="X3930" s="90">
        <f>ROUND(S3930*$X$4,0)</f>
        <v>0</v>
      </c>
      <c r="Y3930" s="91">
        <f t="shared" si="2230"/>
        <v>0</v>
      </c>
      <c r="Z3930" s="93">
        <f t="shared" si="2228"/>
        <v>1</v>
      </c>
      <c r="AA3930" s="94">
        <f t="shared" si="2231"/>
        <v>32.444960000000002</v>
      </c>
      <c r="AB3930" s="97">
        <f>ROUND((S3930*$AB$4)+Z3930,0)</f>
        <v>1</v>
      </c>
      <c r="AC3930" s="98">
        <f t="shared" si="2232"/>
        <v>32.444960000000002</v>
      </c>
      <c r="AD3930" s="77" t="s">
        <v>3</v>
      </c>
      <c r="AE3930" s="54">
        <v>32.444960000000002</v>
      </c>
      <c r="AF3930" s="17"/>
    </row>
    <row r="3931" spans="1:32" ht="16.899999999999999" customHeight="1" x14ac:dyDescent="0.3">
      <c r="A3931" s="73" t="s">
        <v>35</v>
      </c>
      <c r="B3931" s="74" t="s">
        <v>1011</v>
      </c>
      <c r="C3931" s="48" t="s">
        <v>464</v>
      </c>
      <c r="D3931" s="48">
        <v>100</v>
      </c>
      <c r="E3931" s="48">
        <v>4013</v>
      </c>
      <c r="F3931" s="48" t="s">
        <v>6180</v>
      </c>
      <c r="G3931" s="48" t="s">
        <v>65</v>
      </c>
      <c r="H3931" s="75">
        <f t="shared" si="2233"/>
        <v>0</v>
      </c>
      <c r="I3931" s="74">
        <v>5</v>
      </c>
      <c r="J3931" s="74">
        <v>5</v>
      </c>
      <c r="K3931" s="48">
        <f>J3931</f>
        <v>5</v>
      </c>
      <c r="L3931" s="48"/>
      <c r="M3931" s="48">
        <f t="shared" si="2229"/>
        <v>5</v>
      </c>
      <c r="N3931" s="48">
        <v>0</v>
      </c>
      <c r="O3931" s="56">
        <v>17.26257</v>
      </c>
      <c r="P3931" s="48" t="str">
        <f t="shared" si="2206"/>
        <v>2845/19 BR</v>
      </c>
      <c r="Q3931" s="76">
        <v>6</v>
      </c>
      <c r="R3931" s="76">
        <v>18</v>
      </c>
      <c r="S3931" s="49">
        <f t="shared" si="2234"/>
        <v>8.5384615384615392E-2</v>
      </c>
      <c r="T3931" s="49">
        <f t="shared" si="2207"/>
        <v>8.5384615384615401</v>
      </c>
      <c r="U3931" s="49">
        <v>18.923076923076927</v>
      </c>
      <c r="V3931" s="49">
        <f t="shared" si="2196"/>
        <v>0.18923076923076926</v>
      </c>
      <c r="W3931" s="49">
        <f t="shared" si="2235"/>
        <v>0.42692307692307696</v>
      </c>
      <c r="X3931" s="90">
        <f>ROUND(S3931*$X$2,0)</f>
        <v>1</v>
      </c>
      <c r="Y3931" s="91">
        <f t="shared" si="2230"/>
        <v>17.26257</v>
      </c>
      <c r="Z3931" s="93">
        <f t="shared" si="2228"/>
        <v>1</v>
      </c>
      <c r="AA3931" s="94">
        <f t="shared" si="2231"/>
        <v>17.26257</v>
      </c>
      <c r="AB3931" s="97">
        <f>ROUND((S3931*$AB$2)+Z3931,0)</f>
        <v>2</v>
      </c>
      <c r="AC3931" s="98">
        <f t="shared" si="2232"/>
        <v>34.52514</v>
      </c>
      <c r="AD3931" s="77" t="s">
        <v>5891</v>
      </c>
      <c r="AE3931" s="54">
        <v>34.52514</v>
      </c>
      <c r="AF3931" s="17"/>
    </row>
    <row r="3932" spans="1:32" ht="16.899999999999999" customHeight="1" x14ac:dyDescent="0.3">
      <c r="A3932" s="73" t="s">
        <v>7</v>
      </c>
      <c r="B3932" s="74" t="s">
        <v>4223</v>
      </c>
      <c r="C3932" s="48" t="s">
        <v>1154</v>
      </c>
      <c r="D3932" s="48">
        <v>100</v>
      </c>
      <c r="E3932" s="48">
        <v>2834</v>
      </c>
      <c r="F3932" s="48" t="s">
        <v>6126</v>
      </c>
      <c r="G3932" s="48">
        <v>2</v>
      </c>
      <c r="H3932" s="75">
        <f t="shared" si="2233"/>
        <v>0</v>
      </c>
      <c r="I3932" s="74">
        <v>20</v>
      </c>
      <c r="J3932" s="74">
        <f t="shared" ref="J3932:J3933" si="2236">I3932</f>
        <v>20</v>
      </c>
      <c r="K3932" s="48">
        <f t="shared" ref="K3932:K3940" si="2237">I3932</f>
        <v>20</v>
      </c>
      <c r="L3932" s="48"/>
      <c r="M3932" s="48">
        <f t="shared" si="2229"/>
        <v>20</v>
      </c>
      <c r="N3932" s="48">
        <v>0</v>
      </c>
      <c r="O3932" s="56">
        <v>51.669930000000001</v>
      </c>
      <c r="P3932" s="48" t="str">
        <f t="shared" si="2206"/>
        <v>5068C SL</v>
      </c>
      <c r="Q3932" s="76">
        <v>14</v>
      </c>
      <c r="R3932" s="76">
        <v>32</v>
      </c>
      <c r="S3932" s="49">
        <f t="shared" si="2234"/>
        <v>0.18769230769230769</v>
      </c>
      <c r="T3932" s="49">
        <f t="shared" si="2207"/>
        <v>18.76923076923077</v>
      </c>
      <c r="U3932" s="49">
        <v>106.46153846153847</v>
      </c>
      <c r="V3932" s="49">
        <f t="shared" si="2196"/>
        <v>1.0646153846153847</v>
      </c>
      <c r="W3932" s="49">
        <f t="shared" si="2235"/>
        <v>3.7538461538461538</v>
      </c>
      <c r="X3932" s="90">
        <f>ROUND(S3932*$X$3,0)</f>
        <v>1</v>
      </c>
      <c r="Y3932" s="91">
        <f t="shared" si="2230"/>
        <v>51.669930000000001</v>
      </c>
      <c r="Z3932" s="93">
        <f t="shared" si="2228"/>
        <v>5</v>
      </c>
      <c r="AA3932" s="94">
        <f t="shared" si="2231"/>
        <v>258.34965</v>
      </c>
      <c r="AB3932" s="97">
        <f t="shared" ref="AB3932:AB3937" si="2238">ROUND((S3932*$AB$4)+Z3932,0)</f>
        <v>6</v>
      </c>
      <c r="AC3932" s="98">
        <f t="shared" si="2232"/>
        <v>310.01958000000002</v>
      </c>
      <c r="AD3932" s="77" t="s">
        <v>3</v>
      </c>
      <c r="AE3932" s="54">
        <v>310.01958000000002</v>
      </c>
      <c r="AF3932" s="17"/>
    </row>
    <row r="3933" spans="1:32" ht="16.899999999999999" customHeight="1" x14ac:dyDescent="0.3">
      <c r="A3933" s="73" t="s">
        <v>7</v>
      </c>
      <c r="B3933" s="74" t="s">
        <v>4224</v>
      </c>
      <c r="C3933" s="48" t="s">
        <v>1154</v>
      </c>
      <c r="D3933" s="48">
        <v>100</v>
      </c>
      <c r="E3933" s="48">
        <v>2834</v>
      </c>
      <c r="F3933" s="48" t="s">
        <v>6126</v>
      </c>
      <c r="G3933" s="48">
        <v>2</v>
      </c>
      <c r="H3933" s="75">
        <f t="shared" si="2233"/>
        <v>0</v>
      </c>
      <c r="I3933" s="74">
        <v>35</v>
      </c>
      <c r="J3933" s="74">
        <f t="shared" si="2236"/>
        <v>35</v>
      </c>
      <c r="K3933" s="48">
        <f t="shared" si="2237"/>
        <v>35</v>
      </c>
      <c r="L3933" s="48"/>
      <c r="M3933" s="48">
        <f t="shared" si="2229"/>
        <v>35</v>
      </c>
      <c r="N3933" s="48">
        <v>0</v>
      </c>
      <c r="O3933" s="56">
        <v>72.049379999999999</v>
      </c>
      <c r="P3933" s="48" t="str">
        <f t="shared" si="2206"/>
        <v>5078C SL</v>
      </c>
      <c r="Q3933" s="76">
        <v>2</v>
      </c>
      <c r="R3933" s="76">
        <v>6</v>
      </c>
      <c r="S3933" s="49">
        <f t="shared" si="2234"/>
        <v>2.8461538461538462E-2</v>
      </c>
      <c r="T3933" s="49">
        <f t="shared" si="2207"/>
        <v>2.8461538461538463</v>
      </c>
      <c r="U3933" s="49">
        <v>9.9615384615384617</v>
      </c>
      <c r="V3933" s="49">
        <f t="shared" si="2196"/>
        <v>9.961538461538462E-2</v>
      </c>
      <c r="W3933" s="49">
        <f t="shared" si="2235"/>
        <v>0.99615384615384617</v>
      </c>
      <c r="X3933" s="90">
        <f>ROUND(S3933*$X$4,0)</f>
        <v>0</v>
      </c>
      <c r="Y3933" s="91">
        <f t="shared" si="2230"/>
        <v>0</v>
      </c>
      <c r="Z3933" s="93">
        <f t="shared" si="2228"/>
        <v>1</v>
      </c>
      <c r="AA3933" s="94">
        <f t="shared" si="2231"/>
        <v>72.049379999999999</v>
      </c>
      <c r="AB3933" s="97">
        <f t="shared" si="2238"/>
        <v>1</v>
      </c>
      <c r="AC3933" s="98">
        <f t="shared" si="2232"/>
        <v>72.049379999999999</v>
      </c>
      <c r="AD3933" s="77" t="s">
        <v>3</v>
      </c>
      <c r="AE3933" s="54">
        <v>72.049379999999999</v>
      </c>
      <c r="AF3933" s="17"/>
    </row>
    <row r="3934" spans="1:32" ht="16.899999999999999" customHeight="1" x14ac:dyDescent="0.3">
      <c r="A3934" s="73" t="s">
        <v>7</v>
      </c>
      <c r="B3934" s="74" t="s">
        <v>2173</v>
      </c>
      <c r="C3934" s="48" t="s">
        <v>10</v>
      </c>
      <c r="D3934" s="48">
        <v>100</v>
      </c>
      <c r="E3934" s="48">
        <v>2834</v>
      </c>
      <c r="F3934" s="48" t="s">
        <v>6126</v>
      </c>
      <c r="G3934" s="48">
        <v>2</v>
      </c>
      <c r="H3934" s="75">
        <f t="shared" si="2233"/>
        <v>0</v>
      </c>
      <c r="I3934" s="74">
        <v>40</v>
      </c>
      <c r="J3934" s="74">
        <f>I3934</f>
        <v>40</v>
      </c>
      <c r="K3934" s="48">
        <f t="shared" si="2237"/>
        <v>40</v>
      </c>
      <c r="L3934" s="48"/>
      <c r="M3934" s="48">
        <f t="shared" si="2229"/>
        <v>40</v>
      </c>
      <c r="N3934" s="48">
        <v>0</v>
      </c>
      <c r="O3934" s="56">
        <v>29.347339999999999</v>
      </c>
      <c r="P3934" s="48" t="str">
        <f t="shared" si="2206"/>
        <v>3242 SL</v>
      </c>
      <c r="Q3934" s="76">
        <v>2</v>
      </c>
      <c r="R3934" s="76">
        <v>7</v>
      </c>
      <c r="S3934" s="49">
        <f t="shared" si="2234"/>
        <v>2.9615384615384613E-2</v>
      </c>
      <c r="T3934" s="49">
        <f t="shared" si="2207"/>
        <v>2.9615384615384612</v>
      </c>
      <c r="U3934" s="49">
        <v>22.76923076923077</v>
      </c>
      <c r="V3934" s="49">
        <f t="shared" si="2196"/>
        <v>0.22769230769230769</v>
      </c>
      <c r="W3934" s="49">
        <f t="shared" si="2235"/>
        <v>1.1846153846153844</v>
      </c>
      <c r="X3934" s="90">
        <f>ROUND(S3934*$X$4,0)</f>
        <v>0</v>
      </c>
      <c r="Y3934" s="91">
        <f t="shared" si="2230"/>
        <v>0</v>
      </c>
      <c r="Z3934" s="93">
        <f t="shared" si="2228"/>
        <v>1</v>
      </c>
      <c r="AA3934" s="94">
        <f t="shared" si="2231"/>
        <v>29.347339999999999</v>
      </c>
      <c r="AB3934" s="97">
        <f t="shared" si="2238"/>
        <v>1</v>
      </c>
      <c r="AC3934" s="98">
        <f t="shared" si="2232"/>
        <v>29.347339999999999</v>
      </c>
      <c r="AD3934" s="77" t="s">
        <v>3</v>
      </c>
      <c r="AE3934" s="54">
        <v>29.347339999999999</v>
      </c>
      <c r="AF3934" s="17"/>
    </row>
    <row r="3935" spans="1:32" ht="12.75" customHeight="1" x14ac:dyDescent="0.3">
      <c r="A3935" s="73" t="s">
        <v>35</v>
      </c>
      <c r="B3935" s="74" t="s">
        <v>42</v>
      </c>
      <c r="C3935" s="48" t="s">
        <v>40</v>
      </c>
      <c r="D3935" s="48">
        <v>100</v>
      </c>
      <c r="E3935" s="48">
        <v>621</v>
      </c>
      <c r="F3935" s="48" t="s">
        <v>6128</v>
      </c>
      <c r="G3935" s="48" t="s">
        <v>112</v>
      </c>
      <c r="H3935" s="75">
        <f t="shared" si="2233"/>
        <v>-0.52083333333333337</v>
      </c>
      <c r="I3935" s="74">
        <v>23</v>
      </c>
      <c r="J3935" s="74">
        <v>48</v>
      </c>
      <c r="K3935" s="48">
        <f t="shared" si="2237"/>
        <v>23</v>
      </c>
      <c r="L3935" s="48">
        <f>$L$3</f>
        <v>-4</v>
      </c>
      <c r="M3935" s="48">
        <f t="shared" si="2229"/>
        <v>19</v>
      </c>
      <c r="N3935" s="48">
        <v>27</v>
      </c>
      <c r="O3935" s="56">
        <v>2.3279999999999998</v>
      </c>
      <c r="P3935" s="48" t="str">
        <f t="shared" si="2206"/>
        <v>1550 RD</v>
      </c>
      <c r="Q3935" s="76">
        <v>45</v>
      </c>
      <c r="R3935" s="76">
        <v>150</v>
      </c>
      <c r="S3935" s="49">
        <f t="shared" si="2234"/>
        <v>0.65769230769230758</v>
      </c>
      <c r="T3935" s="49">
        <f t="shared" si="2207"/>
        <v>65.769230769230759</v>
      </c>
      <c r="U3935" s="49">
        <v>239.23076923076923</v>
      </c>
      <c r="V3935" s="49">
        <f t="shared" si="2196"/>
        <v>2.3923076923076922</v>
      </c>
      <c r="W3935" s="49">
        <f t="shared" si="2235"/>
        <v>12.496153846153844</v>
      </c>
      <c r="X3935" s="90">
        <f t="shared" ref="X3935:X3936" si="2239">ROUND(S3935*$X$3,0)</f>
        <v>4</v>
      </c>
      <c r="Y3935" s="91">
        <f t="shared" si="2230"/>
        <v>9.3119999999999994</v>
      </c>
      <c r="Z3935" s="93">
        <f t="shared" si="2228"/>
        <v>16</v>
      </c>
      <c r="AA3935" s="94">
        <f t="shared" si="2231"/>
        <v>37.247999999999998</v>
      </c>
      <c r="AB3935" s="97">
        <f t="shared" si="2238"/>
        <v>19</v>
      </c>
      <c r="AC3935" s="98">
        <f t="shared" si="2232"/>
        <v>44.231999999999999</v>
      </c>
      <c r="AD3935" s="77" t="s">
        <v>3</v>
      </c>
      <c r="AE3935" s="54">
        <v>44.231999999999999</v>
      </c>
      <c r="AF3935" s="17"/>
    </row>
    <row r="3936" spans="1:32" ht="16.899999999999999" customHeight="1" x14ac:dyDescent="0.3">
      <c r="A3936" s="73" t="s">
        <v>7</v>
      </c>
      <c r="B3936" s="74" t="s">
        <v>5295</v>
      </c>
      <c r="C3936" s="48" t="s">
        <v>40</v>
      </c>
      <c r="D3936" s="48">
        <v>100</v>
      </c>
      <c r="E3936" s="48">
        <v>621</v>
      </c>
      <c r="F3936" s="48" t="s">
        <v>6128</v>
      </c>
      <c r="G3936" s="48" t="s">
        <v>112</v>
      </c>
      <c r="H3936" s="75">
        <f t="shared" si="2233"/>
        <v>-0.25925925925925924</v>
      </c>
      <c r="I3936" s="74">
        <v>20</v>
      </c>
      <c r="J3936" s="74">
        <v>27</v>
      </c>
      <c r="K3936" s="48">
        <f t="shared" si="2237"/>
        <v>20</v>
      </c>
      <c r="L3936" s="48">
        <f>$L$3</f>
        <v>-4</v>
      </c>
      <c r="M3936" s="48">
        <f t="shared" si="2229"/>
        <v>16</v>
      </c>
      <c r="N3936" s="48">
        <v>23</v>
      </c>
      <c r="O3936" s="56">
        <v>4.1790000000000003</v>
      </c>
      <c r="P3936" s="48" t="str">
        <f t="shared" si="2206"/>
        <v>3055 SL</v>
      </c>
      <c r="Q3936" s="76">
        <v>11</v>
      </c>
      <c r="R3936" s="76">
        <v>156</v>
      </c>
      <c r="S3936" s="49">
        <f t="shared" si="2234"/>
        <v>0.29846153846153844</v>
      </c>
      <c r="T3936" s="49">
        <f t="shared" si="2207"/>
        <v>29.846153846153843</v>
      </c>
      <c r="U3936" s="49">
        <v>426</v>
      </c>
      <c r="V3936" s="49">
        <f t="shared" si="2196"/>
        <v>4.26</v>
      </c>
      <c r="W3936" s="49">
        <f t="shared" si="2235"/>
        <v>4.7753846153846151</v>
      </c>
      <c r="X3936" s="90">
        <f t="shared" si="2239"/>
        <v>2</v>
      </c>
      <c r="Y3936" s="91">
        <f t="shared" si="2230"/>
        <v>8.3580000000000005</v>
      </c>
      <c r="Z3936" s="93">
        <f t="shared" si="2228"/>
        <v>7</v>
      </c>
      <c r="AA3936" s="94">
        <f t="shared" si="2231"/>
        <v>29.253</v>
      </c>
      <c r="AB3936" s="97">
        <f t="shared" si="2238"/>
        <v>8</v>
      </c>
      <c r="AC3936" s="98">
        <f t="shared" si="2232"/>
        <v>33.432000000000002</v>
      </c>
      <c r="AD3936" s="77" t="s">
        <v>3</v>
      </c>
      <c r="AE3936" s="54">
        <v>33.432000000000002</v>
      </c>
      <c r="AF3936" s="17"/>
    </row>
    <row r="3937" spans="1:32" ht="12.75" customHeight="1" x14ac:dyDescent="0.3">
      <c r="A3937" s="73" t="s">
        <v>7</v>
      </c>
      <c r="B3937" s="74" t="s">
        <v>4229</v>
      </c>
      <c r="C3937" s="48" t="s">
        <v>1154</v>
      </c>
      <c r="D3937" s="48">
        <v>1</v>
      </c>
      <c r="E3937" s="48">
        <v>2834</v>
      </c>
      <c r="F3937" s="48" t="s">
        <v>6126</v>
      </c>
      <c r="G3937" s="48">
        <v>2</v>
      </c>
      <c r="H3937" s="75">
        <f t="shared" si="2233"/>
        <v>-0.16666666666666666</v>
      </c>
      <c r="I3937" s="74">
        <v>25</v>
      </c>
      <c r="J3937" s="74">
        <v>30</v>
      </c>
      <c r="K3937" s="48">
        <f t="shared" si="2237"/>
        <v>25</v>
      </c>
      <c r="L3937" s="48"/>
      <c r="M3937" s="48">
        <f t="shared" si="2229"/>
        <v>25</v>
      </c>
      <c r="N3937" s="48">
        <v>97</v>
      </c>
      <c r="O3937" s="56">
        <v>0.25535000000000002</v>
      </c>
      <c r="P3937" s="48" t="str">
        <f t="shared" si="2206"/>
        <v>5162/1C SL</v>
      </c>
      <c r="Q3937" s="76" t="s">
        <v>6187</v>
      </c>
      <c r="R3937" s="76" t="s">
        <v>6187</v>
      </c>
      <c r="S3937" s="49">
        <f t="shared" si="2234"/>
        <v>0</v>
      </c>
      <c r="T3937" s="49">
        <f t="shared" si="2207"/>
        <v>0</v>
      </c>
      <c r="U3937" s="49">
        <v>1.153846153846154</v>
      </c>
      <c r="V3937" s="49">
        <f t="shared" si="2196"/>
        <v>1.153846153846154</v>
      </c>
      <c r="W3937" s="49">
        <f>V3937*M3937</f>
        <v>28.84615384615385</v>
      </c>
      <c r="X3937" s="90">
        <f>ROUNDUP(S3937*$X$4,0)</f>
        <v>0</v>
      </c>
      <c r="Y3937" s="91">
        <f t="shared" si="2230"/>
        <v>0</v>
      </c>
      <c r="Z3937" s="93">
        <f t="shared" si="2228"/>
        <v>0</v>
      </c>
      <c r="AA3937" s="94">
        <f t="shared" si="2231"/>
        <v>0</v>
      </c>
      <c r="AB3937" s="97">
        <f t="shared" si="2238"/>
        <v>0</v>
      </c>
      <c r="AC3937" s="98">
        <f t="shared" si="2232"/>
        <v>0</v>
      </c>
      <c r="AD3937" s="77" t="s">
        <v>3</v>
      </c>
      <c r="AE3937" s="54">
        <v>0</v>
      </c>
      <c r="AF3937" s="17"/>
    </row>
    <row r="3938" spans="1:32" ht="12.75" customHeight="1" x14ac:dyDescent="0.3">
      <c r="A3938" s="73" t="s">
        <v>7</v>
      </c>
      <c r="B3938" s="74" t="s">
        <v>688</v>
      </c>
      <c r="C3938" s="48" t="s">
        <v>10</v>
      </c>
      <c r="D3938" s="48">
        <v>100</v>
      </c>
      <c r="E3938" s="48">
        <v>2834</v>
      </c>
      <c r="F3938" s="48" t="s">
        <v>6126</v>
      </c>
      <c r="G3938" s="48">
        <v>2</v>
      </c>
      <c r="H3938" s="75">
        <f t="shared" si="2233"/>
        <v>-0.62264150943396224</v>
      </c>
      <c r="I3938" s="74">
        <v>20</v>
      </c>
      <c r="J3938" s="74">
        <v>53</v>
      </c>
      <c r="K3938" s="48">
        <f t="shared" si="2237"/>
        <v>20</v>
      </c>
      <c r="L3938" s="48"/>
      <c r="M3938" s="48">
        <f t="shared" si="2229"/>
        <v>20</v>
      </c>
      <c r="N3938" s="48">
        <v>594</v>
      </c>
      <c r="O3938" s="56">
        <v>8.093</v>
      </c>
      <c r="P3938" s="48" t="str">
        <f t="shared" si="2206"/>
        <v>1895C SL</v>
      </c>
      <c r="Q3938" s="76">
        <v>93</v>
      </c>
      <c r="R3938" s="76">
        <v>476</v>
      </c>
      <c r="S3938" s="49">
        <f t="shared" si="2234"/>
        <v>1.5507692307692307</v>
      </c>
      <c r="T3938" s="49">
        <f t="shared" si="2207"/>
        <v>155.07692307692307</v>
      </c>
      <c r="U3938" s="49">
        <v>2465.4615384615381</v>
      </c>
      <c r="V3938" s="49">
        <f t="shared" si="2196"/>
        <v>24.654615384615383</v>
      </c>
      <c r="W3938" s="49">
        <f t="shared" ref="W3938:W3944" si="2240">S3938*M3938</f>
        <v>31.015384615384612</v>
      </c>
      <c r="X3938" s="90">
        <f t="shared" ref="X3938:X3939" si="2241">ROUND(S3938*$X$3,0)</f>
        <v>9</v>
      </c>
      <c r="Y3938" s="91">
        <f t="shared" si="2230"/>
        <v>72.837000000000003</v>
      </c>
      <c r="Z3938" s="93">
        <f t="shared" ref="Z3938:Z3947" si="2242">ROUND((S3938*M3938)+X3938,0)</f>
        <v>40</v>
      </c>
      <c r="AA3938" s="94">
        <f t="shared" si="2231"/>
        <v>323.72000000000003</v>
      </c>
      <c r="AB3938" s="97">
        <f>ROUND((S3938*$AB$2)+Z3938,0)</f>
        <v>51</v>
      </c>
      <c r="AC3938" s="98">
        <f t="shared" si="2232"/>
        <v>412.74299999999999</v>
      </c>
      <c r="AD3938" s="77" t="s">
        <v>3</v>
      </c>
      <c r="AE3938" s="54">
        <v>412.74299999999999</v>
      </c>
      <c r="AF3938" s="17"/>
    </row>
    <row r="3939" spans="1:32" ht="12.75" customHeight="1" x14ac:dyDescent="0.3">
      <c r="A3939" s="73" t="s">
        <v>35</v>
      </c>
      <c r="B3939" s="74" t="s">
        <v>3970</v>
      </c>
      <c r="C3939" s="48" t="s">
        <v>34</v>
      </c>
      <c r="D3939" s="48">
        <v>500</v>
      </c>
      <c r="E3939" s="48">
        <v>1202</v>
      </c>
      <c r="F3939" s="48" t="s">
        <v>6130</v>
      </c>
      <c r="G3939" s="48" t="s">
        <v>35</v>
      </c>
      <c r="H3939" s="75">
        <f t="shared" si="2233"/>
        <v>0</v>
      </c>
      <c r="I3939" s="74">
        <v>24</v>
      </c>
      <c r="J3939" s="74">
        <v>24</v>
      </c>
      <c r="K3939" s="48">
        <f t="shared" si="2237"/>
        <v>24</v>
      </c>
      <c r="L3939" s="48">
        <f>$L$3</f>
        <v>-4</v>
      </c>
      <c r="M3939" s="48">
        <f t="shared" si="2229"/>
        <v>20</v>
      </c>
      <c r="N3939" s="48">
        <v>1</v>
      </c>
      <c r="O3939" s="56">
        <v>72.3</v>
      </c>
      <c r="P3939" s="48" t="str">
        <f t="shared" si="2206"/>
        <v>PF2009 NA</v>
      </c>
      <c r="Q3939" s="76">
        <v>4</v>
      </c>
      <c r="R3939" s="76">
        <v>16</v>
      </c>
      <c r="S3939" s="49">
        <f t="shared" si="2234"/>
        <v>6.1538461538461542E-2</v>
      </c>
      <c r="T3939" s="49">
        <f t="shared" si="2207"/>
        <v>30.76923076923077</v>
      </c>
      <c r="U3939" s="49">
        <v>52.42307692307692</v>
      </c>
      <c r="V3939" s="49">
        <f t="shared" si="2196"/>
        <v>0.10484615384615384</v>
      </c>
      <c r="W3939" s="49">
        <f t="shared" si="2240"/>
        <v>1.2307692307692308</v>
      </c>
      <c r="X3939" s="90">
        <f t="shared" si="2241"/>
        <v>0</v>
      </c>
      <c r="Y3939" s="91">
        <f t="shared" si="2230"/>
        <v>0</v>
      </c>
      <c r="Z3939" s="93">
        <f t="shared" si="2242"/>
        <v>1</v>
      </c>
      <c r="AA3939" s="94">
        <f t="shared" si="2231"/>
        <v>72.3</v>
      </c>
      <c r="AB3939" s="97">
        <f>ROUND((S3939*$AB$4)+Z3939,0)</f>
        <v>1</v>
      </c>
      <c r="AC3939" s="98">
        <f t="shared" si="2232"/>
        <v>72.3</v>
      </c>
      <c r="AD3939" s="77" t="s">
        <v>5890</v>
      </c>
      <c r="AE3939" s="54">
        <v>72.3</v>
      </c>
      <c r="AF3939" s="17"/>
    </row>
    <row r="3940" spans="1:32" ht="16.899999999999999" customHeight="1" x14ac:dyDescent="0.3">
      <c r="A3940" s="73" t="s">
        <v>7</v>
      </c>
      <c r="B3940" s="74" t="s">
        <v>4231</v>
      </c>
      <c r="C3940" s="48" t="s">
        <v>1154</v>
      </c>
      <c r="D3940" s="48">
        <v>100</v>
      </c>
      <c r="E3940" s="48">
        <v>2834</v>
      </c>
      <c r="F3940" s="48" t="s">
        <v>6126</v>
      </c>
      <c r="G3940" s="48">
        <v>2</v>
      </c>
      <c r="H3940" s="75">
        <f t="shared" si="2233"/>
        <v>0</v>
      </c>
      <c r="I3940" s="74">
        <v>25</v>
      </c>
      <c r="J3940" s="74">
        <f>I3940</f>
        <v>25</v>
      </c>
      <c r="K3940" s="48">
        <f t="shared" si="2237"/>
        <v>25</v>
      </c>
      <c r="L3940" s="48"/>
      <c r="M3940" s="48">
        <f t="shared" si="2229"/>
        <v>25</v>
      </c>
      <c r="N3940" s="48">
        <v>0</v>
      </c>
      <c r="O3940" s="56">
        <v>48.460430000000002</v>
      </c>
      <c r="P3940" s="48" t="str">
        <f t="shared" si="2206"/>
        <v>5373C SL</v>
      </c>
      <c r="Q3940" s="76">
        <v>0</v>
      </c>
      <c r="R3940" s="76">
        <v>0</v>
      </c>
      <c r="S3940" s="49">
        <f t="shared" si="2234"/>
        <v>0</v>
      </c>
      <c r="T3940" s="49">
        <f t="shared" si="2207"/>
        <v>0</v>
      </c>
      <c r="U3940" s="49">
        <v>38.07692307692308</v>
      </c>
      <c r="V3940" s="49">
        <f t="shared" si="2196"/>
        <v>0.3807692307692308</v>
      </c>
      <c r="W3940" s="49">
        <f t="shared" si="2240"/>
        <v>0</v>
      </c>
      <c r="X3940" s="90">
        <f>ROUNDUP(S3940*$X$4,0)</f>
        <v>0</v>
      </c>
      <c r="Y3940" s="91">
        <f t="shared" si="2230"/>
        <v>0</v>
      </c>
      <c r="Z3940" s="93">
        <f t="shared" si="2242"/>
        <v>0</v>
      </c>
      <c r="AA3940" s="94">
        <f t="shared" si="2231"/>
        <v>0</v>
      </c>
      <c r="AB3940" s="97">
        <f>ROUND((S3940*$AB$4)+Z3940,0)</f>
        <v>0</v>
      </c>
      <c r="AC3940" s="98">
        <f t="shared" si="2232"/>
        <v>0</v>
      </c>
      <c r="AD3940" s="77" t="s">
        <v>3</v>
      </c>
      <c r="AE3940" s="54">
        <v>0</v>
      </c>
      <c r="AF3940" s="17"/>
    </row>
    <row r="3941" spans="1:32" ht="16.899999999999999" customHeight="1" x14ac:dyDescent="0.3">
      <c r="A3941" s="73" t="s">
        <v>35</v>
      </c>
      <c r="B3941" s="74" t="s">
        <v>1610</v>
      </c>
      <c r="C3941" s="48" t="s">
        <v>40</v>
      </c>
      <c r="D3941" s="48">
        <v>100</v>
      </c>
      <c r="E3941" s="48">
        <v>621</v>
      </c>
      <c r="F3941" s="48" t="s">
        <v>6128</v>
      </c>
      <c r="G3941" s="48" t="s">
        <v>65</v>
      </c>
      <c r="H3941" s="75">
        <f t="shared" si="2233"/>
        <v>0</v>
      </c>
      <c r="I3941" s="74">
        <v>5</v>
      </c>
      <c r="J3941" s="74">
        <v>5</v>
      </c>
      <c r="K3941" s="48">
        <f>J3941</f>
        <v>5</v>
      </c>
      <c r="L3941" s="48"/>
      <c r="M3941" s="48">
        <f t="shared" si="2229"/>
        <v>5</v>
      </c>
      <c r="N3941" s="48">
        <v>13</v>
      </c>
      <c r="O3941" s="56">
        <v>4.3625699999999998</v>
      </c>
      <c r="P3941" s="48" t="str">
        <f t="shared" si="2206"/>
        <v>3071 BL</v>
      </c>
      <c r="Q3941" s="76">
        <v>123</v>
      </c>
      <c r="R3941" s="76">
        <v>298</v>
      </c>
      <c r="S3941" s="49">
        <f t="shared" si="2234"/>
        <v>1.6684615384615382</v>
      </c>
      <c r="T3941" s="49">
        <f t="shared" si="2207"/>
        <v>166.84615384615381</v>
      </c>
      <c r="U3941" s="49">
        <v>586.46153846153834</v>
      </c>
      <c r="V3941" s="49">
        <f t="shared" si="2196"/>
        <v>5.8646153846153837</v>
      </c>
      <c r="W3941" s="49">
        <f t="shared" si="2240"/>
        <v>8.342307692307692</v>
      </c>
      <c r="X3941" s="90">
        <f>ROUND(S3941*$X$2,0)</f>
        <v>12</v>
      </c>
      <c r="Y3941" s="91">
        <f t="shared" si="2230"/>
        <v>52.350839999999998</v>
      </c>
      <c r="Z3941" s="93">
        <f t="shared" si="2242"/>
        <v>20</v>
      </c>
      <c r="AA3941" s="94">
        <f t="shared" si="2231"/>
        <v>87.25139999999999</v>
      </c>
      <c r="AB3941" s="97">
        <f>ROUND((S3941*$AB$2)+Z3941,0)</f>
        <v>32</v>
      </c>
      <c r="AC3941" s="98">
        <f t="shared" si="2232"/>
        <v>139.60223999999999</v>
      </c>
      <c r="AD3941" s="77" t="s">
        <v>5891</v>
      </c>
      <c r="AE3941" s="54">
        <v>139.60223999999999</v>
      </c>
      <c r="AF3941" s="17"/>
    </row>
    <row r="3942" spans="1:32" ht="16.899999999999999" customHeight="1" x14ac:dyDescent="0.3">
      <c r="A3942" s="73" t="s">
        <v>35</v>
      </c>
      <c r="B3942" s="74" t="s">
        <v>4239</v>
      </c>
      <c r="C3942" s="48" t="s">
        <v>10</v>
      </c>
      <c r="D3942" s="48">
        <v>1000</v>
      </c>
      <c r="E3942" s="48">
        <v>2834</v>
      </c>
      <c r="F3942" s="48" t="s">
        <v>6126</v>
      </c>
      <c r="G3942" s="48">
        <v>2</v>
      </c>
      <c r="H3942" s="75">
        <f t="shared" si="2233"/>
        <v>0</v>
      </c>
      <c r="I3942" s="74">
        <v>25</v>
      </c>
      <c r="J3942" s="74">
        <f>I3942</f>
        <v>25</v>
      </c>
      <c r="K3942" s="48">
        <f>I3942</f>
        <v>25</v>
      </c>
      <c r="L3942" s="48"/>
      <c r="M3942" s="48">
        <f t="shared" si="2229"/>
        <v>25</v>
      </c>
      <c r="N3942" s="48">
        <v>3</v>
      </c>
      <c r="O3942" s="56">
        <v>168.79420999999999</v>
      </c>
      <c r="P3942" s="48" t="str">
        <f t="shared" si="2206"/>
        <v>1317C SL</v>
      </c>
      <c r="Q3942" s="76">
        <v>15</v>
      </c>
      <c r="R3942" s="76">
        <v>51</v>
      </c>
      <c r="S3942" s="49">
        <f t="shared" si="2234"/>
        <v>0.2203846153846154</v>
      </c>
      <c r="T3942" s="49">
        <f t="shared" si="2207"/>
        <v>220.38461538461542</v>
      </c>
      <c r="U3942" s="49">
        <v>220.38461538461542</v>
      </c>
      <c r="V3942" s="49">
        <f t="shared" si="2196"/>
        <v>0.22038461538461543</v>
      </c>
      <c r="W3942" s="49">
        <f t="shared" si="2240"/>
        <v>5.509615384615385</v>
      </c>
      <c r="X3942" s="90">
        <f>ROUND(S3942*$X$4,0)</f>
        <v>1</v>
      </c>
      <c r="Y3942" s="91">
        <f t="shared" si="2230"/>
        <v>168.79420999999999</v>
      </c>
      <c r="Z3942" s="93">
        <f t="shared" si="2242"/>
        <v>7</v>
      </c>
      <c r="AA3942" s="94">
        <f t="shared" si="2231"/>
        <v>1181.5594699999999</v>
      </c>
      <c r="AB3942" s="97">
        <f>ROUND((S3942*$AB$4)+Z3942,0)</f>
        <v>8</v>
      </c>
      <c r="AC3942" s="98">
        <f t="shared" si="2232"/>
        <v>1350.3536799999999</v>
      </c>
      <c r="AD3942" s="77" t="s">
        <v>3</v>
      </c>
      <c r="AE3942" s="54">
        <v>1350.3536799999999</v>
      </c>
      <c r="AF3942" s="17"/>
    </row>
    <row r="3943" spans="1:32" ht="16.899999999999999" customHeight="1" x14ac:dyDescent="0.3">
      <c r="A3943" s="73" t="s">
        <v>35</v>
      </c>
      <c r="B3943" s="74" t="s">
        <v>4240</v>
      </c>
      <c r="C3943" s="48" t="s">
        <v>40</v>
      </c>
      <c r="D3943" s="48">
        <v>100</v>
      </c>
      <c r="E3943" s="48">
        <v>621</v>
      </c>
      <c r="F3943" s="48" t="s">
        <v>6128</v>
      </c>
      <c r="G3943" s="48" t="s">
        <v>112</v>
      </c>
      <c r="H3943" s="75">
        <f t="shared" si="2233"/>
        <v>-0.16666666666666666</v>
      </c>
      <c r="I3943" s="74">
        <v>20</v>
      </c>
      <c r="J3943" s="74">
        <v>24</v>
      </c>
      <c r="K3943" s="48">
        <f>I3943</f>
        <v>20</v>
      </c>
      <c r="L3943" s="48">
        <f>$L$3</f>
        <v>-4</v>
      </c>
      <c r="M3943" s="48">
        <f t="shared" ref="M3943:M3963" si="2243">K3943+L3943</f>
        <v>16</v>
      </c>
      <c r="N3943" s="48">
        <v>2</v>
      </c>
      <c r="O3943" s="56">
        <v>5.9729999999999999</v>
      </c>
      <c r="P3943" s="48" t="str">
        <f t="shared" si="2206"/>
        <v>1557 YL</v>
      </c>
      <c r="Q3943" s="76">
        <v>2</v>
      </c>
      <c r="R3943" s="76">
        <v>7</v>
      </c>
      <c r="S3943" s="49">
        <f t="shared" si="2234"/>
        <v>2.9615384615384613E-2</v>
      </c>
      <c r="T3943" s="49">
        <f t="shared" si="2207"/>
        <v>2.9615384615384612</v>
      </c>
      <c r="U3943" s="49">
        <v>4.115384615384615</v>
      </c>
      <c r="V3943" s="49">
        <f t="shared" si="2196"/>
        <v>4.1153846153846152E-2</v>
      </c>
      <c r="W3943" s="49">
        <f t="shared" si="2240"/>
        <v>0.47384615384615381</v>
      </c>
      <c r="X3943" s="90">
        <f>ROUND(S3943*$X$3,0)</f>
        <v>0</v>
      </c>
      <c r="Y3943" s="91">
        <f t="shared" ref="Y3943:Y3963" si="2244">X3943*O3943</f>
        <v>0</v>
      </c>
      <c r="Z3943" s="93">
        <f t="shared" si="2242"/>
        <v>0</v>
      </c>
      <c r="AA3943" s="94">
        <f t="shared" ref="AA3943:AA3963" si="2245">Z3943*O3943</f>
        <v>0</v>
      </c>
      <c r="AB3943" s="97">
        <f>ROUND((S3943*$AB$4)+Z3943,0)</f>
        <v>0</v>
      </c>
      <c r="AC3943" s="98">
        <f t="shared" ref="AC3943:AC3963" si="2246">AB3943*O3943</f>
        <v>0</v>
      </c>
      <c r="AD3943" s="77" t="s">
        <v>6117</v>
      </c>
      <c r="AE3943" s="54">
        <v>0</v>
      </c>
      <c r="AF3943" s="17"/>
    </row>
    <row r="3944" spans="1:32" ht="16.899999999999999" customHeight="1" x14ac:dyDescent="0.3">
      <c r="A3944" s="73" t="s">
        <v>35</v>
      </c>
      <c r="B3944" s="74" t="s">
        <v>3750</v>
      </c>
      <c r="C3944" s="48" t="s">
        <v>40</v>
      </c>
      <c r="D3944" s="48">
        <v>1</v>
      </c>
      <c r="E3944" s="48">
        <v>595</v>
      </c>
      <c r="F3944" s="48" t="s">
        <v>6127</v>
      </c>
      <c r="G3944" s="48" t="s">
        <v>112</v>
      </c>
      <c r="H3944" s="75">
        <f t="shared" ref="H3944:H3963" si="2247">(I3944-J3944)/J3944</f>
        <v>0.5</v>
      </c>
      <c r="I3944" s="74">
        <v>150</v>
      </c>
      <c r="J3944" s="74">
        <v>100</v>
      </c>
      <c r="K3944" s="48">
        <f>J3944</f>
        <v>100</v>
      </c>
      <c r="L3944" s="48">
        <f>$L$3</f>
        <v>-4</v>
      </c>
      <c r="M3944" s="48">
        <f t="shared" si="2243"/>
        <v>96</v>
      </c>
      <c r="N3944" s="48">
        <v>0</v>
      </c>
      <c r="O3944" s="56">
        <v>3.2649999999999998E-2</v>
      </c>
      <c r="P3944" s="48" t="str">
        <f t="shared" si="2206"/>
        <v>5951 YL</v>
      </c>
      <c r="Q3944" s="76" t="s">
        <v>6187</v>
      </c>
      <c r="R3944" s="76" t="s">
        <v>6187</v>
      </c>
      <c r="S3944" s="49">
        <f t="shared" ref="S3944:S3963" si="2248">((Q3944/65*0.7)+(R3944/260*0.3))</f>
        <v>0</v>
      </c>
      <c r="T3944" s="49">
        <f t="shared" si="2207"/>
        <v>0</v>
      </c>
      <c r="U3944" s="49">
        <v>53.846153846153847</v>
      </c>
      <c r="V3944" s="49">
        <f t="shared" si="2196"/>
        <v>53.846153846153847</v>
      </c>
      <c r="W3944" s="49">
        <f t="shared" si="2240"/>
        <v>0</v>
      </c>
      <c r="X3944" s="90">
        <f>ROUNDUP(S3944*$X$4,0)</f>
        <v>0</v>
      </c>
      <c r="Y3944" s="91">
        <f t="shared" si="2244"/>
        <v>0</v>
      </c>
      <c r="Z3944" s="93">
        <f t="shared" si="2242"/>
        <v>0</v>
      </c>
      <c r="AA3944" s="94">
        <f t="shared" si="2245"/>
        <v>0</v>
      </c>
      <c r="AB3944" s="97">
        <f>ROUND((S3944*$AB$4)+Z3944,0)</f>
        <v>0</v>
      </c>
      <c r="AC3944" s="98">
        <f t="shared" si="2246"/>
        <v>0</v>
      </c>
      <c r="AD3944" s="77" t="s">
        <v>5890</v>
      </c>
      <c r="AE3944" s="54">
        <v>0</v>
      </c>
      <c r="AF3944" s="17"/>
    </row>
    <row r="3945" spans="1:32" ht="16.899999999999999" customHeight="1" x14ac:dyDescent="0.3">
      <c r="A3945" s="73" t="s">
        <v>7</v>
      </c>
      <c r="B3945" s="74" t="s">
        <v>3751</v>
      </c>
      <c r="C3945" s="48" t="s">
        <v>10</v>
      </c>
      <c r="D3945" s="48">
        <v>500</v>
      </c>
      <c r="E3945" s="48">
        <v>621</v>
      </c>
      <c r="F3945" s="48" t="s">
        <v>6128</v>
      </c>
      <c r="G3945" s="48" t="s">
        <v>11</v>
      </c>
      <c r="H3945" s="75">
        <f t="shared" si="2247"/>
        <v>0</v>
      </c>
      <c r="I3945" s="74">
        <v>5</v>
      </c>
      <c r="J3945" s="74">
        <v>5</v>
      </c>
      <c r="K3945" s="48">
        <f>J3945</f>
        <v>5</v>
      </c>
      <c r="L3945" s="48"/>
      <c r="M3945" s="48">
        <f t="shared" si="2243"/>
        <v>5</v>
      </c>
      <c r="N3945" s="48">
        <v>0</v>
      </c>
      <c r="O3945" s="56">
        <v>247.54124999999999</v>
      </c>
      <c r="P3945" s="48" t="str">
        <f t="shared" si="2206"/>
        <v>6036C SL</v>
      </c>
      <c r="Q3945" s="76" t="s">
        <v>6187</v>
      </c>
      <c r="R3945" s="76" t="s">
        <v>6187</v>
      </c>
      <c r="S3945" s="49">
        <f t="shared" si="2248"/>
        <v>0</v>
      </c>
      <c r="T3945" s="49">
        <f t="shared" si="2207"/>
        <v>0</v>
      </c>
      <c r="U3945" s="49">
        <v>27.76923076923077</v>
      </c>
      <c r="V3945" s="49">
        <f t="shared" si="2196"/>
        <v>5.5538461538461543E-2</v>
      </c>
      <c r="W3945" s="49">
        <f t="shared" ref="W3945:W3948" si="2249">S3945*M3945</f>
        <v>0</v>
      </c>
      <c r="X3945" s="90">
        <f>ROUNDUP(S3945*$X$2,0)</f>
        <v>0</v>
      </c>
      <c r="Y3945" s="91">
        <f t="shared" si="2244"/>
        <v>0</v>
      </c>
      <c r="Z3945" s="93">
        <f t="shared" si="2242"/>
        <v>0</v>
      </c>
      <c r="AA3945" s="94">
        <f t="shared" si="2245"/>
        <v>0</v>
      </c>
      <c r="AB3945" s="97">
        <f>ROUND((S3945*$AB$2)+Z3945,0)</f>
        <v>0</v>
      </c>
      <c r="AC3945" s="98">
        <f t="shared" si="2246"/>
        <v>0</v>
      </c>
      <c r="AD3945" s="77" t="s">
        <v>5891</v>
      </c>
      <c r="AE3945" s="54">
        <v>0</v>
      </c>
      <c r="AF3945" s="17"/>
    </row>
    <row r="3946" spans="1:32" ht="16.899999999999999" customHeight="1" x14ac:dyDescent="0.3">
      <c r="A3946" s="73" t="s">
        <v>35</v>
      </c>
      <c r="B3946" s="74" t="s">
        <v>3226</v>
      </c>
      <c r="C3946" s="48" t="s">
        <v>34</v>
      </c>
      <c r="D3946" s="48">
        <v>100</v>
      </c>
      <c r="E3946" s="48">
        <v>4445</v>
      </c>
      <c r="F3946" s="48" t="s">
        <v>5912</v>
      </c>
      <c r="G3946" s="48" t="s">
        <v>122</v>
      </c>
      <c r="H3946" s="75">
        <f t="shared" si="2247"/>
        <v>2.1</v>
      </c>
      <c r="I3946" s="74">
        <v>124</v>
      </c>
      <c r="J3946" s="74">
        <v>40</v>
      </c>
      <c r="K3946" s="48">
        <f>J3946</f>
        <v>40</v>
      </c>
      <c r="L3946" s="48">
        <f>$L$3</f>
        <v>-4</v>
      </c>
      <c r="M3946" s="48">
        <f t="shared" si="2243"/>
        <v>36</v>
      </c>
      <c r="N3946" s="48">
        <v>29</v>
      </c>
      <c r="O3946" s="56">
        <v>55.42</v>
      </c>
      <c r="P3946" s="48" t="str">
        <f t="shared" si="2206"/>
        <v>TFT25013 NA</v>
      </c>
      <c r="Q3946" s="76">
        <v>57</v>
      </c>
      <c r="R3946" s="76">
        <v>118</v>
      </c>
      <c r="S3946" s="49">
        <f t="shared" si="2248"/>
        <v>0.75</v>
      </c>
      <c r="T3946" s="49">
        <f t="shared" si="2207"/>
        <v>75</v>
      </c>
      <c r="U3946" s="49">
        <v>75</v>
      </c>
      <c r="V3946" s="49">
        <f t="shared" si="2196"/>
        <v>0.75</v>
      </c>
      <c r="W3946" s="49">
        <f t="shared" si="2249"/>
        <v>27</v>
      </c>
      <c r="X3946" s="90">
        <f>ROUND(S3946*$X$4,0)</f>
        <v>4</v>
      </c>
      <c r="Y3946" s="91">
        <f t="shared" si="2244"/>
        <v>221.68</v>
      </c>
      <c r="Z3946" s="93">
        <f t="shared" si="2242"/>
        <v>31</v>
      </c>
      <c r="AA3946" s="94">
        <f t="shared" si="2245"/>
        <v>1718.02</v>
      </c>
      <c r="AB3946" s="97">
        <f>ROUND((S3946*$AB$4)+Z3946,0)</f>
        <v>35</v>
      </c>
      <c r="AC3946" s="98">
        <f t="shared" si="2246"/>
        <v>1939.7</v>
      </c>
      <c r="AD3946" s="77" t="s">
        <v>3</v>
      </c>
      <c r="AE3946" s="54">
        <v>1939.7</v>
      </c>
      <c r="AF3946" s="17"/>
    </row>
    <row r="3947" spans="1:32" ht="12.75" customHeight="1" x14ac:dyDescent="0.3">
      <c r="A3947" s="73" t="s">
        <v>35</v>
      </c>
      <c r="B3947" s="74" t="s">
        <v>571</v>
      </c>
      <c r="C3947" s="48" t="s">
        <v>40</v>
      </c>
      <c r="D3947" s="48">
        <v>100</v>
      </c>
      <c r="E3947" s="48">
        <v>621</v>
      </c>
      <c r="F3947" s="48" t="s">
        <v>6128</v>
      </c>
      <c r="G3947" s="48" t="s">
        <v>112</v>
      </c>
      <c r="H3947" s="75">
        <f t="shared" si="2247"/>
        <v>-0.25925925925925924</v>
      </c>
      <c r="I3947" s="74">
        <v>20</v>
      </c>
      <c r="J3947" s="74">
        <v>27</v>
      </c>
      <c r="K3947" s="48">
        <f>I3947</f>
        <v>20</v>
      </c>
      <c r="L3947" s="48">
        <f>$L$3</f>
        <v>-4</v>
      </c>
      <c r="M3947" s="48">
        <f t="shared" si="2243"/>
        <v>16</v>
      </c>
      <c r="N3947" s="48">
        <v>15</v>
      </c>
      <c r="O3947" s="56">
        <v>1.8959999999999999</v>
      </c>
      <c r="P3947" s="48" t="str">
        <f t="shared" si="2206"/>
        <v>1853 OR</v>
      </c>
      <c r="Q3947" s="76">
        <v>18</v>
      </c>
      <c r="R3947" s="76">
        <v>65</v>
      </c>
      <c r="S3947" s="49">
        <f t="shared" si="2248"/>
        <v>0.26884615384615385</v>
      </c>
      <c r="T3947" s="49">
        <f t="shared" si="2207"/>
        <v>26.884615384615383</v>
      </c>
      <c r="U3947" s="49">
        <v>122.26923076923077</v>
      </c>
      <c r="V3947" s="49">
        <f t="shared" si="2196"/>
        <v>1.2226923076923077</v>
      </c>
      <c r="W3947" s="49">
        <f t="shared" si="2249"/>
        <v>4.3015384615384615</v>
      </c>
      <c r="X3947" s="90">
        <f>ROUND(S3947*$X$3,0)</f>
        <v>2</v>
      </c>
      <c r="Y3947" s="91">
        <f t="shared" si="2244"/>
        <v>3.7919999999999998</v>
      </c>
      <c r="Z3947" s="93">
        <f t="shared" si="2242"/>
        <v>6</v>
      </c>
      <c r="AA3947" s="94">
        <f t="shared" si="2245"/>
        <v>11.375999999999999</v>
      </c>
      <c r="AB3947" s="97">
        <f>ROUND((S3947*$AB$4)+Z3947,0)</f>
        <v>7</v>
      </c>
      <c r="AC3947" s="98">
        <f t="shared" si="2246"/>
        <v>13.271999999999998</v>
      </c>
      <c r="AD3947" s="77" t="s">
        <v>3</v>
      </c>
      <c r="AE3947" s="54">
        <v>13.271999999999998</v>
      </c>
      <c r="AF3947" s="17"/>
    </row>
    <row r="3948" spans="1:32" ht="16.899999999999999" customHeight="1" x14ac:dyDescent="0.3">
      <c r="A3948" s="73" t="s">
        <v>35</v>
      </c>
      <c r="B3948" s="74" t="s">
        <v>4754</v>
      </c>
      <c r="C3948" s="48" t="s">
        <v>40</v>
      </c>
      <c r="D3948" s="48">
        <v>100</v>
      </c>
      <c r="E3948" s="48">
        <v>4750</v>
      </c>
      <c r="F3948" s="48" t="s">
        <v>5916</v>
      </c>
      <c r="G3948" s="48" t="s">
        <v>20</v>
      </c>
      <c r="H3948" s="75">
        <f t="shared" si="2247"/>
        <v>0</v>
      </c>
      <c r="I3948" s="74">
        <v>5</v>
      </c>
      <c r="J3948" s="74">
        <v>5</v>
      </c>
      <c r="K3948" s="48">
        <f>J3948</f>
        <v>5</v>
      </c>
      <c r="L3948" s="48"/>
      <c r="M3948" s="48">
        <f t="shared" si="2243"/>
        <v>5</v>
      </c>
      <c r="N3948" s="48">
        <v>0</v>
      </c>
      <c r="O3948" s="56">
        <v>8.3695699999999995</v>
      </c>
      <c r="P3948" s="48" t="str">
        <f t="shared" si="2206"/>
        <v>7131 YL</v>
      </c>
      <c r="Q3948" s="76">
        <v>4</v>
      </c>
      <c r="R3948" s="76">
        <v>8</v>
      </c>
      <c r="S3948" s="49">
        <f t="shared" si="2248"/>
        <v>5.2307692307692305E-2</v>
      </c>
      <c r="T3948" s="49">
        <f t="shared" si="2207"/>
        <v>5.2307692307692308</v>
      </c>
      <c r="U3948" s="49">
        <v>32.53846153846154</v>
      </c>
      <c r="V3948" s="49">
        <f t="shared" si="2196"/>
        <v>0.32538461538461538</v>
      </c>
      <c r="W3948" s="49">
        <f t="shared" si="2249"/>
        <v>0.2615384615384615</v>
      </c>
      <c r="X3948" s="90">
        <f>ROUND(S3948*$X$2,0)</f>
        <v>0</v>
      </c>
      <c r="Y3948" s="91">
        <f t="shared" si="2244"/>
        <v>0</v>
      </c>
      <c r="Z3948" s="93">
        <f t="shared" ref="Z3948:Z3963" si="2250">ROUND((S3948*M3948)+X3948,0)</f>
        <v>0</v>
      </c>
      <c r="AA3948" s="94">
        <f t="shared" si="2245"/>
        <v>0</v>
      </c>
      <c r="AB3948" s="97">
        <f>ROUND((S3948*$AB$2)+Z3948,0)</f>
        <v>0</v>
      </c>
      <c r="AC3948" s="98">
        <f t="shared" si="2246"/>
        <v>0</v>
      </c>
      <c r="AD3948" s="77" t="s">
        <v>5891</v>
      </c>
      <c r="AE3948" s="54">
        <v>0</v>
      </c>
      <c r="AF3948" s="17"/>
    </row>
    <row r="3949" spans="1:32" ht="12.75" customHeight="1" x14ac:dyDescent="0.3">
      <c r="A3949" s="73" t="s">
        <v>7</v>
      </c>
      <c r="B3949" s="74" t="s">
        <v>4249</v>
      </c>
      <c r="C3949" s="48" t="s">
        <v>10</v>
      </c>
      <c r="D3949" s="48">
        <v>1</v>
      </c>
      <c r="E3949" s="48">
        <v>2834</v>
      </c>
      <c r="F3949" s="48" t="s">
        <v>6126</v>
      </c>
      <c r="G3949" s="48">
        <v>2</v>
      </c>
      <c r="H3949" s="75">
        <f t="shared" si="2247"/>
        <v>-0.33333333333333331</v>
      </c>
      <c r="I3949" s="74">
        <v>40</v>
      </c>
      <c r="J3949" s="74">
        <v>60</v>
      </c>
      <c r="K3949" s="48">
        <f t="shared" ref="K3949:K3954" si="2251">I3949</f>
        <v>40</v>
      </c>
      <c r="L3949" s="48"/>
      <c r="M3949" s="48">
        <f t="shared" si="2243"/>
        <v>40</v>
      </c>
      <c r="N3949" s="48">
        <v>2368</v>
      </c>
      <c r="O3949" s="56">
        <v>0.37376999999999999</v>
      </c>
      <c r="P3949" s="48" t="str">
        <f t="shared" si="2206"/>
        <v>3247 SL</v>
      </c>
      <c r="Q3949" s="76" t="s">
        <v>6187</v>
      </c>
      <c r="R3949" s="76" t="s">
        <v>6187</v>
      </c>
      <c r="S3949" s="49">
        <f t="shared" si="2248"/>
        <v>0</v>
      </c>
      <c r="T3949" s="49">
        <f t="shared" si="2207"/>
        <v>0</v>
      </c>
      <c r="U3949" s="49">
        <v>19.73076923076923</v>
      </c>
      <c r="V3949" s="49">
        <f t="shared" si="2196"/>
        <v>19.73076923076923</v>
      </c>
      <c r="W3949" s="49">
        <f>V3949*M3949</f>
        <v>789.23076923076917</v>
      </c>
      <c r="X3949" s="90">
        <f t="shared" ref="X3949:X3951" si="2252">ROUNDUP(S3949*$X$4,0)</f>
        <v>0</v>
      </c>
      <c r="Y3949" s="91">
        <f t="shared" si="2244"/>
        <v>0</v>
      </c>
      <c r="Z3949" s="93">
        <f t="shared" si="2250"/>
        <v>0</v>
      </c>
      <c r="AA3949" s="94">
        <f t="shared" si="2245"/>
        <v>0</v>
      </c>
      <c r="AB3949" s="97">
        <f t="shared" ref="AB3949:AB3954" si="2253">ROUND((S3949*$AB$4)+Z3949,0)</f>
        <v>0</v>
      </c>
      <c r="AC3949" s="98">
        <f t="shared" si="2246"/>
        <v>0</v>
      </c>
      <c r="AD3949" s="77" t="s">
        <v>3</v>
      </c>
      <c r="AE3949" s="54">
        <v>0</v>
      </c>
      <c r="AF3949" s="17"/>
    </row>
    <row r="3950" spans="1:32" ht="16.899999999999999" customHeight="1" x14ac:dyDescent="0.3">
      <c r="A3950" s="73" t="s">
        <v>7</v>
      </c>
      <c r="B3950" s="74" t="s">
        <v>3766</v>
      </c>
      <c r="C3950" s="48" t="s">
        <v>10</v>
      </c>
      <c r="D3950" s="48">
        <v>500</v>
      </c>
      <c r="E3950" s="48">
        <v>2834</v>
      </c>
      <c r="F3950" s="48" t="s">
        <v>6126</v>
      </c>
      <c r="G3950" s="48">
        <v>2</v>
      </c>
      <c r="H3950" s="75">
        <f t="shared" si="2247"/>
        <v>0</v>
      </c>
      <c r="I3950" s="74">
        <v>40</v>
      </c>
      <c r="J3950" s="74">
        <f t="shared" ref="J3950:J3952" si="2254">I3950</f>
        <v>40</v>
      </c>
      <c r="K3950" s="48">
        <f t="shared" si="2251"/>
        <v>40</v>
      </c>
      <c r="L3950" s="48"/>
      <c r="M3950" s="48">
        <f t="shared" si="2243"/>
        <v>40</v>
      </c>
      <c r="N3950" s="48">
        <v>0</v>
      </c>
      <c r="O3950" s="56">
        <v>682.65058999999997</v>
      </c>
      <c r="P3950" s="48" t="str">
        <f t="shared" si="2206"/>
        <v>6016C SL</v>
      </c>
      <c r="Q3950" s="76">
        <v>0</v>
      </c>
      <c r="R3950" s="76">
        <v>2</v>
      </c>
      <c r="S3950" s="49">
        <f t="shared" si="2248"/>
        <v>2.3076923076923079E-3</v>
      </c>
      <c r="T3950" s="49">
        <f t="shared" si="2207"/>
        <v>1.153846153846154</v>
      </c>
      <c r="U3950" s="49">
        <v>4.1923076923076925</v>
      </c>
      <c r="V3950" s="49">
        <f t="shared" si="2196"/>
        <v>8.3846153846153845E-3</v>
      </c>
      <c r="W3950" s="49">
        <f t="shared" ref="W3950:W3964" si="2255">S3950*M3950</f>
        <v>9.2307692307692313E-2</v>
      </c>
      <c r="X3950" s="90">
        <f t="shared" si="2252"/>
        <v>1</v>
      </c>
      <c r="Y3950" s="91">
        <f t="shared" si="2244"/>
        <v>682.65058999999997</v>
      </c>
      <c r="Z3950" s="93">
        <f t="shared" si="2250"/>
        <v>1</v>
      </c>
      <c r="AA3950" s="94">
        <f t="shared" si="2245"/>
        <v>682.65058999999997</v>
      </c>
      <c r="AB3950" s="97">
        <f t="shared" si="2253"/>
        <v>1</v>
      </c>
      <c r="AC3950" s="98">
        <f t="shared" si="2246"/>
        <v>682.65058999999997</v>
      </c>
      <c r="AD3950" s="77" t="s">
        <v>3</v>
      </c>
      <c r="AE3950" s="54">
        <v>682.65058999999997</v>
      </c>
      <c r="AF3950" s="17"/>
    </row>
    <row r="3951" spans="1:32" ht="16.899999999999999" customHeight="1" x14ac:dyDescent="0.3">
      <c r="A3951" s="73" t="s">
        <v>7</v>
      </c>
      <c r="B3951" s="74" t="s">
        <v>4251</v>
      </c>
      <c r="C3951" s="48" t="s">
        <v>10</v>
      </c>
      <c r="D3951" s="48">
        <v>1000</v>
      </c>
      <c r="E3951" s="48">
        <v>2834</v>
      </c>
      <c r="F3951" s="48" t="s">
        <v>6126</v>
      </c>
      <c r="G3951" s="48">
        <v>2</v>
      </c>
      <c r="H3951" s="75">
        <f t="shared" si="2247"/>
        <v>0</v>
      </c>
      <c r="I3951" s="74">
        <v>30</v>
      </c>
      <c r="J3951" s="74">
        <f t="shared" si="2254"/>
        <v>30</v>
      </c>
      <c r="K3951" s="48">
        <f t="shared" si="2251"/>
        <v>30</v>
      </c>
      <c r="L3951" s="48"/>
      <c r="M3951" s="48">
        <f t="shared" si="2243"/>
        <v>30</v>
      </c>
      <c r="N3951" s="48">
        <v>0</v>
      </c>
      <c r="O3951" s="56">
        <v>547.81223999999997</v>
      </c>
      <c r="P3951" s="48" t="str">
        <f t="shared" si="2206"/>
        <v>3405 SL</v>
      </c>
      <c r="Q3951" s="76">
        <v>0</v>
      </c>
      <c r="R3951" s="76">
        <v>13</v>
      </c>
      <c r="S3951" s="49">
        <f t="shared" si="2248"/>
        <v>1.4999999999999999E-2</v>
      </c>
      <c r="T3951" s="49">
        <f t="shared" si="2207"/>
        <v>15</v>
      </c>
      <c r="U3951" s="49">
        <v>15.576923076923077</v>
      </c>
      <c r="V3951" s="49">
        <f t="shared" si="2196"/>
        <v>1.5576923076923077E-2</v>
      </c>
      <c r="W3951" s="49">
        <f t="shared" si="2255"/>
        <v>0.44999999999999996</v>
      </c>
      <c r="X3951" s="90">
        <f t="shared" si="2252"/>
        <v>1</v>
      </c>
      <c r="Y3951" s="91">
        <f t="shared" si="2244"/>
        <v>547.81223999999997</v>
      </c>
      <c r="Z3951" s="93">
        <f t="shared" si="2250"/>
        <v>1</v>
      </c>
      <c r="AA3951" s="94">
        <f t="shared" si="2245"/>
        <v>547.81223999999997</v>
      </c>
      <c r="AB3951" s="97">
        <f t="shared" si="2253"/>
        <v>1</v>
      </c>
      <c r="AC3951" s="98">
        <f t="shared" si="2246"/>
        <v>547.81223999999997</v>
      </c>
      <c r="AD3951" s="77" t="s">
        <v>3</v>
      </c>
      <c r="AE3951" s="54">
        <v>547.81223999999997</v>
      </c>
      <c r="AF3951" s="17"/>
    </row>
    <row r="3952" spans="1:32" ht="16.899999999999999" customHeight="1" x14ac:dyDescent="0.3">
      <c r="A3952" s="73" t="s">
        <v>7</v>
      </c>
      <c r="B3952" s="74" t="s">
        <v>4252</v>
      </c>
      <c r="C3952" s="48" t="s">
        <v>10</v>
      </c>
      <c r="D3952" s="48">
        <v>1000</v>
      </c>
      <c r="E3952" s="48">
        <v>2834</v>
      </c>
      <c r="F3952" s="48" t="s">
        <v>6126</v>
      </c>
      <c r="G3952" s="48">
        <v>2</v>
      </c>
      <c r="H3952" s="75">
        <f t="shared" si="2247"/>
        <v>0</v>
      </c>
      <c r="I3952" s="74">
        <v>40</v>
      </c>
      <c r="J3952" s="74">
        <f t="shared" si="2254"/>
        <v>40</v>
      </c>
      <c r="K3952" s="48">
        <f t="shared" si="2251"/>
        <v>40</v>
      </c>
      <c r="L3952" s="48"/>
      <c r="M3952" s="48">
        <f t="shared" si="2243"/>
        <v>40</v>
      </c>
      <c r="N3952" s="48">
        <v>0</v>
      </c>
      <c r="O3952" s="56">
        <v>146.91070999999999</v>
      </c>
      <c r="P3952" s="48" t="str">
        <f t="shared" si="2206"/>
        <v>3463 SL</v>
      </c>
      <c r="Q3952" s="76">
        <v>1</v>
      </c>
      <c r="R3952" s="76">
        <v>2</v>
      </c>
      <c r="S3952" s="49">
        <f t="shared" si="2248"/>
        <v>1.3076923076923076E-2</v>
      </c>
      <c r="T3952" s="49">
        <f t="shared" si="2207"/>
        <v>13.076923076923077</v>
      </c>
      <c r="U3952" s="49">
        <v>27.115384615384613</v>
      </c>
      <c r="V3952" s="49">
        <f t="shared" si="2196"/>
        <v>2.7115384615384614E-2</v>
      </c>
      <c r="W3952" s="49">
        <f t="shared" si="2255"/>
        <v>0.52307692307692299</v>
      </c>
      <c r="X3952" s="90">
        <f t="shared" ref="X3952" si="2256">ROUND(S3952*$X$4,0)</f>
        <v>0</v>
      </c>
      <c r="Y3952" s="91">
        <f t="shared" si="2244"/>
        <v>0</v>
      </c>
      <c r="Z3952" s="93">
        <f t="shared" si="2250"/>
        <v>1</v>
      </c>
      <c r="AA3952" s="94">
        <f t="shared" si="2245"/>
        <v>146.91070999999999</v>
      </c>
      <c r="AB3952" s="97">
        <f t="shared" si="2253"/>
        <v>1</v>
      </c>
      <c r="AC3952" s="98">
        <f t="shared" si="2246"/>
        <v>146.91070999999999</v>
      </c>
      <c r="AD3952" s="77" t="s">
        <v>3</v>
      </c>
      <c r="AE3952" s="54">
        <v>146.91070999999999</v>
      </c>
      <c r="AF3952" s="17"/>
    </row>
    <row r="3953" spans="1:32" ht="12.75" customHeight="1" x14ac:dyDescent="0.3">
      <c r="A3953" s="73" t="s">
        <v>35</v>
      </c>
      <c r="B3953" s="74" t="s">
        <v>2873</v>
      </c>
      <c r="C3953" s="48" t="s">
        <v>40</v>
      </c>
      <c r="D3953" s="48">
        <v>100</v>
      </c>
      <c r="E3953" s="48">
        <v>621</v>
      </c>
      <c r="F3953" s="48" t="s">
        <v>6128</v>
      </c>
      <c r="G3953" s="48" t="s">
        <v>112</v>
      </c>
      <c r="H3953" s="75">
        <f t="shared" si="2247"/>
        <v>-0.25925925925925924</v>
      </c>
      <c r="I3953" s="74">
        <v>20</v>
      </c>
      <c r="J3953" s="74">
        <v>27</v>
      </c>
      <c r="K3953" s="48">
        <f t="shared" si="2251"/>
        <v>20</v>
      </c>
      <c r="L3953" s="48">
        <f>$L$3</f>
        <v>-4</v>
      </c>
      <c r="M3953" s="48">
        <f t="shared" si="2243"/>
        <v>16</v>
      </c>
      <c r="N3953" s="48">
        <v>31</v>
      </c>
      <c r="O3953" s="56">
        <v>4.8490000000000002</v>
      </c>
      <c r="P3953" s="48" t="str">
        <f t="shared" si="2206"/>
        <v>3053 WU</v>
      </c>
      <c r="Q3953" s="76">
        <v>67</v>
      </c>
      <c r="R3953" s="76">
        <v>167</v>
      </c>
      <c r="S3953" s="49">
        <f t="shared" si="2248"/>
        <v>0.91423076923076918</v>
      </c>
      <c r="T3953" s="49">
        <f t="shared" si="2207"/>
        <v>91.42307692307692</v>
      </c>
      <c r="U3953" s="49">
        <v>669.5</v>
      </c>
      <c r="V3953" s="49">
        <f t="shared" si="2196"/>
        <v>6.6950000000000003</v>
      </c>
      <c r="W3953" s="49">
        <f t="shared" si="2255"/>
        <v>14.627692307692307</v>
      </c>
      <c r="X3953" s="90">
        <f>ROUND(S3953*$X$3,0)</f>
        <v>5</v>
      </c>
      <c r="Y3953" s="91">
        <f t="shared" si="2244"/>
        <v>24.245000000000001</v>
      </c>
      <c r="Z3953" s="93">
        <f t="shared" si="2250"/>
        <v>20</v>
      </c>
      <c r="AA3953" s="94">
        <f t="shared" si="2245"/>
        <v>96.98</v>
      </c>
      <c r="AB3953" s="97">
        <f t="shared" si="2253"/>
        <v>25</v>
      </c>
      <c r="AC3953" s="98">
        <f t="shared" si="2246"/>
        <v>121.22500000000001</v>
      </c>
      <c r="AD3953" s="77" t="s">
        <v>3</v>
      </c>
      <c r="AE3953" s="54">
        <v>121.22500000000001</v>
      </c>
      <c r="AF3953" s="17"/>
    </row>
    <row r="3954" spans="1:32" ht="16.899999999999999" customHeight="1" x14ac:dyDescent="0.3">
      <c r="A3954" s="34" t="s">
        <v>7</v>
      </c>
      <c r="B3954" s="35" t="s">
        <v>3769</v>
      </c>
      <c r="C3954" s="36" t="s">
        <v>10</v>
      </c>
      <c r="D3954" s="37">
        <v>1</v>
      </c>
      <c r="E3954" s="37"/>
      <c r="F3954" s="37"/>
      <c r="G3954" s="36" t="s">
        <v>35</v>
      </c>
      <c r="H3954" s="46">
        <f t="shared" si="2247"/>
        <v>0</v>
      </c>
      <c r="I3954" s="35">
        <v>64</v>
      </c>
      <c r="J3954" s="35">
        <v>64</v>
      </c>
      <c r="K3954" s="36">
        <f t="shared" si="2251"/>
        <v>64</v>
      </c>
      <c r="L3954" s="36">
        <f>$L$3</f>
        <v>-4</v>
      </c>
      <c r="M3954" s="37">
        <f t="shared" si="2243"/>
        <v>60</v>
      </c>
      <c r="N3954" s="48">
        <v>0</v>
      </c>
      <c r="O3954" s="56">
        <v>0</v>
      </c>
      <c r="P3954" s="36" t="str">
        <f t="shared" si="2206"/>
        <v>6036C SL</v>
      </c>
      <c r="Q3954" s="38" t="s">
        <v>6187</v>
      </c>
      <c r="R3954" s="38" t="s">
        <v>6187</v>
      </c>
      <c r="S3954" s="39">
        <f t="shared" si="2248"/>
        <v>0</v>
      </c>
      <c r="T3954" s="39">
        <f t="shared" si="2207"/>
        <v>0</v>
      </c>
      <c r="U3954" s="39">
        <v>27.76923076923077</v>
      </c>
      <c r="V3954" s="39">
        <f t="shared" si="2196"/>
        <v>27.76923076923077</v>
      </c>
      <c r="W3954" s="39">
        <f t="shared" si="2255"/>
        <v>0</v>
      </c>
      <c r="X3954" s="39">
        <f>ROUNDUP(S3954*$X$4,0)</f>
        <v>0</v>
      </c>
      <c r="Y3954" s="40">
        <f t="shared" si="2244"/>
        <v>0</v>
      </c>
      <c r="Z3954" s="39">
        <f t="shared" si="2250"/>
        <v>0</v>
      </c>
      <c r="AA3954" s="40">
        <f t="shared" si="2245"/>
        <v>0</v>
      </c>
      <c r="AB3954" s="39">
        <f t="shared" si="2253"/>
        <v>0</v>
      </c>
      <c r="AC3954" s="40">
        <f t="shared" si="2246"/>
        <v>0</v>
      </c>
      <c r="AD3954" s="41" t="s">
        <v>5890</v>
      </c>
      <c r="AE3954" s="20">
        <v>0</v>
      </c>
      <c r="AF3954" s="17"/>
    </row>
    <row r="3955" spans="1:32" ht="16.899999999999999" customHeight="1" x14ac:dyDescent="0.3">
      <c r="A3955" s="73" t="s">
        <v>7</v>
      </c>
      <c r="B3955" s="74" t="s">
        <v>2081</v>
      </c>
      <c r="C3955" s="48" t="s">
        <v>1432</v>
      </c>
      <c r="D3955" s="48">
        <v>100</v>
      </c>
      <c r="E3955" s="48">
        <v>621</v>
      </c>
      <c r="F3955" s="48" t="s">
        <v>6128</v>
      </c>
      <c r="G3955" s="48" t="s">
        <v>35</v>
      </c>
      <c r="H3955" s="75">
        <f t="shared" si="2247"/>
        <v>2.564102564102564E-2</v>
      </c>
      <c r="I3955" s="74">
        <v>40</v>
      </c>
      <c r="J3955" s="74">
        <v>39</v>
      </c>
      <c r="K3955" s="48">
        <f>J3955</f>
        <v>39</v>
      </c>
      <c r="L3955" s="48">
        <f>$L$3</f>
        <v>-4</v>
      </c>
      <c r="M3955" s="48">
        <f t="shared" si="2243"/>
        <v>35</v>
      </c>
      <c r="N3955" s="48">
        <v>170</v>
      </c>
      <c r="O3955" s="56">
        <v>18.600000000000001</v>
      </c>
      <c r="P3955" s="48" t="str">
        <f t="shared" si="2206"/>
        <v>6717 BK</v>
      </c>
      <c r="Q3955" s="76">
        <v>141</v>
      </c>
      <c r="R3955" s="76">
        <v>402</v>
      </c>
      <c r="S3955" s="49">
        <f t="shared" si="2248"/>
        <v>1.9823076923076921</v>
      </c>
      <c r="T3955" s="49">
        <f t="shared" si="2207"/>
        <v>198.2307692307692</v>
      </c>
      <c r="U3955" s="49">
        <v>2493.2307692307686</v>
      </c>
      <c r="V3955" s="49">
        <f t="shared" si="2196"/>
        <v>24.932307692307685</v>
      </c>
      <c r="W3955" s="49">
        <f t="shared" si="2255"/>
        <v>69.380769230769218</v>
      </c>
      <c r="X3955" s="90">
        <f>ROUND(S3955*$X$4,0)</f>
        <v>10</v>
      </c>
      <c r="Y3955" s="91">
        <f t="shared" si="2244"/>
        <v>186</v>
      </c>
      <c r="Z3955" s="93">
        <f t="shared" si="2250"/>
        <v>79</v>
      </c>
      <c r="AA3955" s="94">
        <f t="shared" si="2245"/>
        <v>1469.4</v>
      </c>
      <c r="AB3955" s="97">
        <f>ROUND((S3955*$AB$4)+Z3955,0)</f>
        <v>89</v>
      </c>
      <c r="AC3955" s="98">
        <f t="shared" si="2246"/>
        <v>1655.4</v>
      </c>
      <c r="AD3955" s="77" t="s">
        <v>3</v>
      </c>
      <c r="AE3955" s="54">
        <v>1655.4</v>
      </c>
      <c r="AF3955" s="17"/>
    </row>
    <row r="3956" spans="1:32" ht="16.899999999999999" customHeight="1" x14ac:dyDescent="0.3">
      <c r="A3956" s="73" t="s">
        <v>35</v>
      </c>
      <c r="B3956" s="74" t="s">
        <v>5768</v>
      </c>
      <c r="C3956" s="48" t="s">
        <v>40</v>
      </c>
      <c r="D3956" s="48">
        <v>100</v>
      </c>
      <c r="E3956" s="48">
        <v>621</v>
      </c>
      <c r="F3956" s="48" t="s">
        <v>6128</v>
      </c>
      <c r="G3956" s="48" t="s">
        <v>65</v>
      </c>
      <c r="H3956" s="75">
        <f t="shared" si="2247"/>
        <v>0</v>
      </c>
      <c r="I3956" s="74">
        <v>5</v>
      </c>
      <c r="J3956" s="74">
        <v>5</v>
      </c>
      <c r="K3956" s="48">
        <f>J3956</f>
        <v>5</v>
      </c>
      <c r="L3956" s="48"/>
      <c r="M3956" s="48">
        <f t="shared" si="2243"/>
        <v>5</v>
      </c>
      <c r="N3956" s="48">
        <v>5</v>
      </c>
      <c r="O3956" s="56">
        <v>2.63557</v>
      </c>
      <c r="P3956" s="48" t="str">
        <f t="shared" si="2206"/>
        <v>3050 PK</v>
      </c>
      <c r="Q3956" s="76">
        <v>24</v>
      </c>
      <c r="R3956" s="76">
        <v>80</v>
      </c>
      <c r="S3956" s="49">
        <f t="shared" si="2248"/>
        <v>0.35076923076923078</v>
      </c>
      <c r="T3956" s="49">
        <f t="shared" si="2207"/>
        <v>35.07692307692308</v>
      </c>
      <c r="U3956" s="49">
        <v>292</v>
      </c>
      <c r="V3956" s="49">
        <f t="shared" si="2196"/>
        <v>2.92</v>
      </c>
      <c r="W3956" s="49">
        <f t="shared" si="2255"/>
        <v>1.7538461538461538</v>
      </c>
      <c r="X3956" s="90">
        <f>ROUND(S3956*$X$2,0)</f>
        <v>2</v>
      </c>
      <c r="Y3956" s="91">
        <f t="shared" si="2244"/>
        <v>5.2711399999999999</v>
      </c>
      <c r="Z3956" s="93">
        <f t="shared" si="2250"/>
        <v>4</v>
      </c>
      <c r="AA3956" s="94">
        <f t="shared" si="2245"/>
        <v>10.54228</v>
      </c>
      <c r="AB3956" s="97">
        <f>ROUND((S3956*$AB$2)+Z3956,0)</f>
        <v>6</v>
      </c>
      <c r="AC3956" s="98">
        <f t="shared" si="2246"/>
        <v>15.813420000000001</v>
      </c>
      <c r="AD3956" s="77" t="s">
        <v>5891</v>
      </c>
      <c r="AE3956" s="54">
        <v>15.813420000000001</v>
      </c>
      <c r="AF3956" s="17"/>
    </row>
    <row r="3957" spans="1:32" ht="16.899999999999999" customHeight="1" x14ac:dyDescent="0.3">
      <c r="A3957" s="73" t="s">
        <v>35</v>
      </c>
      <c r="B3957" s="74" t="s">
        <v>4811</v>
      </c>
      <c r="C3957" s="48" t="s">
        <v>40</v>
      </c>
      <c r="D3957" s="48">
        <v>100</v>
      </c>
      <c r="E3957" s="48">
        <v>4750</v>
      </c>
      <c r="F3957" s="48" t="s">
        <v>5916</v>
      </c>
      <c r="G3957" s="48" t="s">
        <v>20</v>
      </c>
      <c r="H3957" s="75">
        <f t="shared" si="2247"/>
        <v>0</v>
      </c>
      <c r="I3957" s="74">
        <v>5</v>
      </c>
      <c r="J3957" s="74">
        <v>5</v>
      </c>
      <c r="K3957" s="48">
        <f>J3957</f>
        <v>5</v>
      </c>
      <c r="L3957" s="48"/>
      <c r="M3957" s="48">
        <f t="shared" si="2243"/>
        <v>5</v>
      </c>
      <c r="N3957" s="48">
        <v>2</v>
      </c>
      <c r="O3957" s="56">
        <v>9.8005700000000004</v>
      </c>
      <c r="P3957" s="48" t="str">
        <f t="shared" si="2206"/>
        <v>7056 BK</v>
      </c>
      <c r="Q3957" s="76">
        <v>12</v>
      </c>
      <c r="R3957" s="76">
        <v>77</v>
      </c>
      <c r="S3957" s="49">
        <f t="shared" si="2248"/>
        <v>0.21807692307692306</v>
      </c>
      <c r="T3957" s="49">
        <f t="shared" si="2207"/>
        <v>21.807692307692307</v>
      </c>
      <c r="U3957" s="49">
        <v>24.115384615384613</v>
      </c>
      <c r="V3957" s="49">
        <f t="shared" si="2196"/>
        <v>0.24115384615384614</v>
      </c>
      <c r="W3957" s="49">
        <f t="shared" si="2255"/>
        <v>1.0903846153846153</v>
      </c>
      <c r="X3957" s="90">
        <f>ROUND(S3957*$X$2,0)</f>
        <v>2</v>
      </c>
      <c r="Y3957" s="91">
        <f t="shared" si="2244"/>
        <v>19.601140000000001</v>
      </c>
      <c r="Z3957" s="93">
        <f t="shared" si="2250"/>
        <v>3</v>
      </c>
      <c r="AA3957" s="94">
        <f t="shared" si="2245"/>
        <v>29.401710000000001</v>
      </c>
      <c r="AB3957" s="97">
        <f>ROUND((S3957*$AB$2)+Z3957,0)</f>
        <v>5</v>
      </c>
      <c r="AC3957" s="98">
        <f t="shared" si="2246"/>
        <v>49.002850000000002</v>
      </c>
      <c r="AD3957" s="77" t="s">
        <v>5891</v>
      </c>
      <c r="AE3957" s="54">
        <v>49.002850000000002</v>
      </c>
      <c r="AF3957" s="17"/>
    </row>
    <row r="3958" spans="1:32" ht="16.899999999999999" customHeight="1" x14ac:dyDescent="0.3">
      <c r="A3958" s="73" t="s">
        <v>7</v>
      </c>
      <c r="B3958" s="74" t="s">
        <v>665</v>
      </c>
      <c r="C3958" s="48" t="s">
        <v>40</v>
      </c>
      <c r="D3958" s="48">
        <v>100</v>
      </c>
      <c r="E3958" s="48">
        <v>621</v>
      </c>
      <c r="F3958" s="48" t="s">
        <v>6128</v>
      </c>
      <c r="G3958" s="48" t="s">
        <v>112</v>
      </c>
      <c r="H3958" s="75">
        <f t="shared" si="2247"/>
        <v>2</v>
      </c>
      <c r="I3958" s="74">
        <v>78</v>
      </c>
      <c r="J3958" s="74">
        <v>26</v>
      </c>
      <c r="K3958" s="48">
        <f>J3958</f>
        <v>26</v>
      </c>
      <c r="L3958" s="48">
        <f>$L$3</f>
        <v>-4</v>
      </c>
      <c r="M3958" s="48">
        <f t="shared" si="2243"/>
        <v>22</v>
      </c>
      <c r="N3958" s="48">
        <v>28</v>
      </c>
      <c r="O3958" s="56">
        <v>1.9730000000000001</v>
      </c>
      <c r="P3958" s="48" t="str">
        <f t="shared" si="2206"/>
        <v>1852 RD</v>
      </c>
      <c r="Q3958" s="76">
        <v>81</v>
      </c>
      <c r="R3958" s="76">
        <v>477</v>
      </c>
      <c r="S3958" s="49">
        <f t="shared" si="2248"/>
        <v>1.4226923076923077</v>
      </c>
      <c r="T3958" s="49">
        <f t="shared" si="2207"/>
        <v>142.26923076923077</v>
      </c>
      <c r="U3958" s="49">
        <v>828.42307692307691</v>
      </c>
      <c r="V3958" s="49">
        <f t="shared" ref="V3958:V4021" si="2257">U3958/D3958</f>
        <v>8.2842307692307688</v>
      </c>
      <c r="W3958" s="49">
        <f t="shared" si="2255"/>
        <v>31.299230769230768</v>
      </c>
      <c r="X3958" s="90">
        <f>ROUND(S3958*$X$4,0)</f>
        <v>7</v>
      </c>
      <c r="Y3958" s="91">
        <f t="shared" si="2244"/>
        <v>13.811</v>
      </c>
      <c r="Z3958" s="93">
        <f t="shared" si="2250"/>
        <v>38</v>
      </c>
      <c r="AA3958" s="94">
        <f t="shared" si="2245"/>
        <v>74.974000000000004</v>
      </c>
      <c r="AB3958" s="97">
        <f>ROUND((S3958*$AB$4)+Z3958,0)</f>
        <v>45</v>
      </c>
      <c r="AC3958" s="98">
        <f t="shared" si="2246"/>
        <v>88.785000000000011</v>
      </c>
      <c r="AD3958" s="77" t="s">
        <v>6117</v>
      </c>
      <c r="AE3958" s="54">
        <v>88.785000000000011</v>
      </c>
      <c r="AF3958" s="17"/>
    </row>
    <row r="3959" spans="1:32" ht="16.899999999999999" customHeight="1" x14ac:dyDescent="0.3">
      <c r="A3959" s="73" t="s">
        <v>35</v>
      </c>
      <c r="B3959" s="74" t="s">
        <v>4815</v>
      </c>
      <c r="C3959" s="48" t="s">
        <v>40</v>
      </c>
      <c r="D3959" s="48">
        <v>100</v>
      </c>
      <c r="E3959" s="48">
        <v>4750</v>
      </c>
      <c r="F3959" s="48" t="s">
        <v>5916</v>
      </c>
      <c r="G3959" s="48" t="s">
        <v>20</v>
      </c>
      <c r="H3959" s="75">
        <f t="shared" si="2247"/>
        <v>0</v>
      </c>
      <c r="I3959" s="74">
        <v>5</v>
      </c>
      <c r="J3959" s="74">
        <v>5</v>
      </c>
      <c r="K3959" s="48">
        <f>J3959</f>
        <v>5</v>
      </c>
      <c r="L3959" s="48"/>
      <c r="M3959" s="48">
        <f t="shared" si="2243"/>
        <v>5</v>
      </c>
      <c r="N3959" s="48">
        <v>3</v>
      </c>
      <c r="O3959" s="56">
        <v>9.38157</v>
      </c>
      <c r="P3959" s="48" t="str">
        <f t="shared" si="2206"/>
        <v>7132 WH</v>
      </c>
      <c r="Q3959" s="76">
        <v>4</v>
      </c>
      <c r="R3959" s="76">
        <v>11</v>
      </c>
      <c r="S3959" s="49">
        <f t="shared" si="2248"/>
        <v>5.5769230769230765E-2</v>
      </c>
      <c r="T3959" s="49">
        <f t="shared" si="2207"/>
        <v>5.5769230769230766</v>
      </c>
      <c r="U3959" s="49">
        <v>17.115384615384613</v>
      </c>
      <c r="V3959" s="49">
        <f t="shared" si="2257"/>
        <v>0.17115384615384613</v>
      </c>
      <c r="W3959" s="49">
        <f t="shared" si="2255"/>
        <v>0.27884615384615385</v>
      </c>
      <c r="X3959" s="90">
        <f>ROUND(S3959*$X$2,0)</f>
        <v>0</v>
      </c>
      <c r="Y3959" s="91">
        <f t="shared" si="2244"/>
        <v>0</v>
      </c>
      <c r="Z3959" s="93">
        <f t="shared" si="2250"/>
        <v>0</v>
      </c>
      <c r="AA3959" s="94">
        <f t="shared" si="2245"/>
        <v>0</v>
      </c>
      <c r="AB3959" s="97">
        <f>ROUND((S3959*$AB$2)+Z3959,0)</f>
        <v>0</v>
      </c>
      <c r="AC3959" s="98">
        <f t="shared" si="2246"/>
        <v>0</v>
      </c>
      <c r="AD3959" s="77" t="s">
        <v>5891</v>
      </c>
      <c r="AE3959" s="54">
        <v>0</v>
      </c>
      <c r="AF3959" s="17"/>
    </row>
    <row r="3960" spans="1:32" ht="12.75" customHeight="1" x14ac:dyDescent="0.3">
      <c r="A3960" s="73" t="s">
        <v>7</v>
      </c>
      <c r="B3960" s="74" t="s">
        <v>208</v>
      </c>
      <c r="C3960" s="48" t="s">
        <v>40</v>
      </c>
      <c r="D3960" s="48">
        <v>100</v>
      </c>
      <c r="E3960" s="48">
        <v>621</v>
      </c>
      <c r="F3960" s="48" t="s">
        <v>6128</v>
      </c>
      <c r="G3960" s="48" t="s">
        <v>112</v>
      </c>
      <c r="H3960" s="75">
        <f t="shared" si="2247"/>
        <v>-0.16666666666666666</v>
      </c>
      <c r="I3960" s="74">
        <v>20</v>
      </c>
      <c r="J3960" s="74">
        <v>24</v>
      </c>
      <c r="K3960" s="48">
        <f>I3960</f>
        <v>20</v>
      </c>
      <c r="L3960" s="48">
        <f>$L$3</f>
        <v>-4</v>
      </c>
      <c r="M3960" s="48">
        <f t="shared" si="2243"/>
        <v>16</v>
      </c>
      <c r="N3960" s="48">
        <v>35</v>
      </c>
      <c r="O3960" s="56">
        <v>4.2839999999999998</v>
      </c>
      <c r="P3960" s="48" t="str">
        <f t="shared" si="2206"/>
        <v>1555 RD</v>
      </c>
      <c r="Q3960" s="76">
        <v>44</v>
      </c>
      <c r="R3960" s="76">
        <v>211</v>
      </c>
      <c r="S3960" s="49">
        <f t="shared" si="2248"/>
        <v>0.71730769230769231</v>
      </c>
      <c r="T3960" s="49">
        <f t="shared" si="2207"/>
        <v>71.730769230769226</v>
      </c>
      <c r="U3960" s="49">
        <v>1038.2692307692307</v>
      </c>
      <c r="V3960" s="49">
        <f t="shared" si="2257"/>
        <v>10.382692307692308</v>
      </c>
      <c r="W3960" s="49">
        <f t="shared" si="2255"/>
        <v>11.476923076923077</v>
      </c>
      <c r="X3960" s="90">
        <f t="shared" ref="X3960:X3962" si="2258">ROUND(S3960*$X$3,0)</f>
        <v>4</v>
      </c>
      <c r="Y3960" s="91">
        <f t="shared" si="2244"/>
        <v>17.135999999999999</v>
      </c>
      <c r="Z3960" s="93">
        <f t="shared" si="2250"/>
        <v>15</v>
      </c>
      <c r="AA3960" s="94">
        <f t="shared" si="2245"/>
        <v>64.259999999999991</v>
      </c>
      <c r="AB3960" s="97">
        <f t="shared" ref="AB3960:AB3967" si="2259">ROUND((S3960*$AB$4)+Z3960,0)</f>
        <v>19</v>
      </c>
      <c r="AC3960" s="98">
        <f t="shared" si="2246"/>
        <v>81.396000000000001</v>
      </c>
      <c r="AD3960" s="77" t="s">
        <v>3</v>
      </c>
      <c r="AE3960" s="54">
        <v>81.396000000000001</v>
      </c>
      <c r="AF3960" s="17"/>
    </row>
    <row r="3961" spans="1:32" ht="16.899999999999999" customHeight="1" x14ac:dyDescent="0.3">
      <c r="A3961" s="73" t="s">
        <v>35</v>
      </c>
      <c r="B3961" s="74" t="s">
        <v>4659</v>
      </c>
      <c r="C3961" s="48" t="s">
        <v>40</v>
      </c>
      <c r="D3961" s="48">
        <v>100</v>
      </c>
      <c r="E3961" s="48">
        <v>621</v>
      </c>
      <c r="F3961" s="48" t="s">
        <v>6128</v>
      </c>
      <c r="G3961" s="48" t="s">
        <v>35</v>
      </c>
      <c r="H3961" s="75">
        <f t="shared" si="2247"/>
        <v>-0.56603773584905659</v>
      </c>
      <c r="I3961" s="74">
        <v>23</v>
      </c>
      <c r="J3961" s="74">
        <v>53</v>
      </c>
      <c r="K3961" s="48">
        <f>I3961</f>
        <v>23</v>
      </c>
      <c r="L3961" s="48">
        <f>$L$3</f>
        <v>-4</v>
      </c>
      <c r="M3961" s="48">
        <f t="shared" si="2243"/>
        <v>19</v>
      </c>
      <c r="N3961" s="48">
        <v>60</v>
      </c>
      <c r="O3961" s="56">
        <v>7.9980000000000002</v>
      </c>
      <c r="P3961" s="48" t="str">
        <f t="shared" si="2206"/>
        <v>461626 WH</v>
      </c>
      <c r="Q3961" s="76">
        <v>52</v>
      </c>
      <c r="R3961" s="76">
        <v>170</v>
      </c>
      <c r="S3961" s="49">
        <f t="shared" si="2248"/>
        <v>0.75615384615384607</v>
      </c>
      <c r="T3961" s="49">
        <f t="shared" si="2207"/>
        <v>75.615384615384613</v>
      </c>
      <c r="U3961" s="49">
        <v>100.23076923076923</v>
      </c>
      <c r="V3961" s="49">
        <f t="shared" si="2257"/>
        <v>1.0023076923076923</v>
      </c>
      <c r="W3961" s="49">
        <f t="shared" si="2255"/>
        <v>14.366923076923076</v>
      </c>
      <c r="X3961" s="90">
        <f t="shared" si="2258"/>
        <v>5</v>
      </c>
      <c r="Y3961" s="91">
        <f t="shared" si="2244"/>
        <v>39.99</v>
      </c>
      <c r="Z3961" s="93">
        <f t="shared" si="2250"/>
        <v>19</v>
      </c>
      <c r="AA3961" s="94">
        <f t="shared" si="2245"/>
        <v>151.96200000000002</v>
      </c>
      <c r="AB3961" s="97">
        <f t="shared" si="2259"/>
        <v>23</v>
      </c>
      <c r="AC3961" s="98">
        <f t="shared" si="2246"/>
        <v>183.95400000000001</v>
      </c>
      <c r="AD3961" s="77" t="s">
        <v>5890</v>
      </c>
      <c r="AE3961" s="54">
        <v>183.95400000000001</v>
      </c>
      <c r="AF3961" s="17"/>
    </row>
    <row r="3962" spans="1:32" ht="12.75" customHeight="1" x14ac:dyDescent="0.3">
      <c r="A3962" s="73" t="s">
        <v>7</v>
      </c>
      <c r="B3962" s="74" t="s">
        <v>2264</v>
      </c>
      <c r="C3962" s="48" t="s">
        <v>40</v>
      </c>
      <c r="D3962" s="48">
        <v>100</v>
      </c>
      <c r="E3962" s="48">
        <v>621</v>
      </c>
      <c r="F3962" s="48" t="s">
        <v>6128</v>
      </c>
      <c r="G3962" s="48" t="s">
        <v>112</v>
      </c>
      <c r="H3962" s="75">
        <f t="shared" si="2247"/>
        <v>-0.16666666666666666</v>
      </c>
      <c r="I3962" s="74">
        <v>20</v>
      </c>
      <c r="J3962" s="74">
        <v>24</v>
      </c>
      <c r="K3962" s="48">
        <f>I3962</f>
        <v>20</v>
      </c>
      <c r="L3962" s="48">
        <v>-4</v>
      </c>
      <c r="M3962" s="48">
        <f t="shared" si="2243"/>
        <v>16</v>
      </c>
      <c r="N3962" s="48">
        <v>51</v>
      </c>
      <c r="O3962" s="56">
        <v>7.8929999999999998</v>
      </c>
      <c r="P3962" s="48" t="str">
        <f t="shared" si="2206"/>
        <v>3057 GY</v>
      </c>
      <c r="Q3962" s="76">
        <v>170</v>
      </c>
      <c r="R3962" s="76">
        <v>439</v>
      </c>
      <c r="S3962" s="49">
        <f t="shared" si="2248"/>
        <v>2.3373076923076921</v>
      </c>
      <c r="T3962" s="49">
        <f t="shared" si="2207"/>
        <v>233.7307692307692</v>
      </c>
      <c r="U3962" s="49">
        <v>1125.2692307692307</v>
      </c>
      <c r="V3962" s="49">
        <f t="shared" si="2257"/>
        <v>11.252692307692307</v>
      </c>
      <c r="W3962" s="49">
        <f t="shared" si="2255"/>
        <v>37.396923076923073</v>
      </c>
      <c r="X3962" s="90">
        <f t="shared" si="2258"/>
        <v>14</v>
      </c>
      <c r="Y3962" s="91">
        <f t="shared" si="2244"/>
        <v>110.502</v>
      </c>
      <c r="Z3962" s="93">
        <f t="shared" si="2250"/>
        <v>51</v>
      </c>
      <c r="AA3962" s="94">
        <f t="shared" si="2245"/>
        <v>402.54300000000001</v>
      </c>
      <c r="AB3962" s="97">
        <f t="shared" si="2259"/>
        <v>63</v>
      </c>
      <c r="AC3962" s="98">
        <f t="shared" si="2246"/>
        <v>497.25900000000001</v>
      </c>
      <c r="AD3962" s="77" t="s">
        <v>3</v>
      </c>
      <c r="AE3962" s="54">
        <v>497.25900000000001</v>
      </c>
      <c r="AF3962" s="17"/>
    </row>
    <row r="3963" spans="1:32" ht="16.899999999999999" customHeight="1" x14ac:dyDescent="0.3">
      <c r="A3963" s="34" t="s">
        <v>35</v>
      </c>
      <c r="B3963" s="35" t="s">
        <v>4265</v>
      </c>
      <c r="C3963" s="36" t="s">
        <v>10</v>
      </c>
      <c r="D3963" s="37">
        <v>1</v>
      </c>
      <c r="E3963" s="37"/>
      <c r="F3963" s="37"/>
      <c r="G3963" s="36" t="s">
        <v>35</v>
      </c>
      <c r="H3963" s="46">
        <f t="shared" si="2247"/>
        <v>0</v>
      </c>
      <c r="I3963" s="35">
        <v>154</v>
      </c>
      <c r="J3963" s="35">
        <v>154</v>
      </c>
      <c r="K3963" s="36">
        <f>I3963</f>
        <v>154</v>
      </c>
      <c r="L3963" s="36">
        <f>$L$3</f>
        <v>-4</v>
      </c>
      <c r="M3963" s="37">
        <f t="shared" si="2243"/>
        <v>150</v>
      </c>
      <c r="N3963" s="48">
        <v>0</v>
      </c>
      <c r="O3963" s="56">
        <v>0</v>
      </c>
      <c r="P3963" s="36" t="str">
        <f t="shared" si="2206"/>
        <v>3230 SL</v>
      </c>
      <c r="Q3963" s="38" t="s">
        <v>6187</v>
      </c>
      <c r="R3963" s="38" t="s">
        <v>6187</v>
      </c>
      <c r="S3963" s="39">
        <f t="shared" si="2248"/>
        <v>0</v>
      </c>
      <c r="T3963" s="39">
        <f t="shared" si="2207"/>
        <v>0</v>
      </c>
      <c r="U3963" s="39">
        <v>28.346153846153847</v>
      </c>
      <c r="V3963" s="39">
        <f t="shared" si="2257"/>
        <v>28.346153846153847</v>
      </c>
      <c r="W3963" s="39">
        <f t="shared" si="2255"/>
        <v>0</v>
      </c>
      <c r="X3963" s="39">
        <f>ROUNDUP(S3963*$X$4,0)</f>
        <v>0</v>
      </c>
      <c r="Y3963" s="40">
        <f t="shared" si="2244"/>
        <v>0</v>
      </c>
      <c r="Z3963" s="39">
        <f t="shared" si="2250"/>
        <v>0</v>
      </c>
      <c r="AA3963" s="40">
        <f t="shared" si="2245"/>
        <v>0</v>
      </c>
      <c r="AB3963" s="39">
        <f t="shared" si="2259"/>
        <v>0</v>
      </c>
      <c r="AC3963" s="40">
        <f t="shared" si="2246"/>
        <v>0</v>
      </c>
      <c r="AD3963" s="41" t="s">
        <v>5890</v>
      </c>
      <c r="AE3963" s="20">
        <v>0</v>
      </c>
      <c r="AF3963" s="17"/>
    </row>
    <row r="3964" spans="1:32" ht="16.899999999999999" customHeight="1" x14ac:dyDescent="0.3">
      <c r="A3964" s="73" t="s">
        <v>35</v>
      </c>
      <c r="B3964" s="74" t="s">
        <v>2477</v>
      </c>
      <c r="C3964" s="48" t="s">
        <v>1797</v>
      </c>
      <c r="D3964" s="48">
        <v>100</v>
      </c>
      <c r="E3964" s="48">
        <v>7880</v>
      </c>
      <c r="F3964" s="48" t="s">
        <v>5908</v>
      </c>
      <c r="G3964" s="48" t="s">
        <v>122</v>
      </c>
      <c r="H3964" s="75">
        <f t="shared" ref="H3964" si="2260">(I3964-J3964)/J3964</f>
        <v>0.55555555555555558</v>
      </c>
      <c r="I3964" s="74">
        <v>140</v>
      </c>
      <c r="J3964" s="74">
        <v>90</v>
      </c>
      <c r="K3964" s="48">
        <f>J3964</f>
        <v>90</v>
      </c>
      <c r="L3964" s="48">
        <f>$L$3</f>
        <v>-4</v>
      </c>
      <c r="M3964" s="48">
        <f t="shared" ref="M3964" si="2261">K3964+L3964</f>
        <v>86</v>
      </c>
      <c r="N3964" s="48">
        <v>15</v>
      </c>
      <c r="O3964" s="56">
        <v>8.8714300000000001</v>
      </c>
      <c r="P3964" s="48" t="str">
        <f t="shared" si="2206"/>
        <v>F2213/32 WH</v>
      </c>
      <c r="Q3964" s="76">
        <v>6</v>
      </c>
      <c r="R3964" s="76">
        <v>66</v>
      </c>
      <c r="S3964" s="49">
        <f t="shared" ref="S3964" si="2262">((Q3964/65*0.7)+(R3964/260*0.3))</f>
        <v>0.14076923076923076</v>
      </c>
      <c r="T3964" s="49">
        <f t="shared" si="2207"/>
        <v>14.076923076923077</v>
      </c>
      <c r="U3964" s="49">
        <v>30.881153846153843</v>
      </c>
      <c r="V3964" s="49">
        <f t="shared" si="2257"/>
        <v>0.30881153846153842</v>
      </c>
      <c r="W3964" s="49">
        <f t="shared" si="2255"/>
        <v>12.106153846153845</v>
      </c>
      <c r="X3964" s="90">
        <f>ROUND(S3964*$X$4,0)</f>
        <v>1</v>
      </c>
      <c r="Y3964" s="91">
        <f t="shared" ref="Y3964" si="2263">X3964*O3964</f>
        <v>8.8714300000000001</v>
      </c>
      <c r="Z3964" s="93">
        <f t="shared" ref="Z3964" si="2264">ROUND((S3964*M3964)+X3964,0)</f>
        <v>13</v>
      </c>
      <c r="AA3964" s="94">
        <f t="shared" ref="AA3964" si="2265">Z3964*O3964</f>
        <v>115.32859000000001</v>
      </c>
      <c r="AB3964" s="97">
        <f t="shared" si="2259"/>
        <v>14</v>
      </c>
      <c r="AC3964" s="98">
        <f t="shared" ref="AC3964" si="2266">AB3964*O3964</f>
        <v>124.20001999999999</v>
      </c>
      <c r="AD3964" s="77" t="s">
        <v>3</v>
      </c>
      <c r="AE3964" s="54">
        <v>124.20001999999999</v>
      </c>
      <c r="AF3964" s="17"/>
    </row>
    <row r="3965" spans="1:32" ht="12.75" customHeight="1" x14ac:dyDescent="0.3">
      <c r="A3965" s="73" t="s">
        <v>7</v>
      </c>
      <c r="B3965" s="74" t="s">
        <v>2463</v>
      </c>
      <c r="C3965" s="48" t="s">
        <v>1797</v>
      </c>
      <c r="D3965" s="48">
        <v>10</v>
      </c>
      <c r="E3965" s="48">
        <v>4445</v>
      </c>
      <c r="F3965" s="48" t="s">
        <v>5912</v>
      </c>
      <c r="G3965" s="48" t="s">
        <v>122</v>
      </c>
      <c r="H3965" s="75">
        <f t="shared" ref="H3965:H3971" si="2267">(I3965-J3965)/J3965</f>
        <v>0.14285714285714285</v>
      </c>
      <c r="I3965" s="74">
        <v>32</v>
      </c>
      <c r="J3965" s="74">
        <v>28</v>
      </c>
      <c r="K3965" s="48">
        <f>J3965</f>
        <v>28</v>
      </c>
      <c r="L3965" s="48">
        <f>$L$3</f>
        <v>-4</v>
      </c>
      <c r="M3965" s="48">
        <f t="shared" ref="M3965:M3971" si="2268">K3965+L3965</f>
        <v>24</v>
      </c>
      <c r="N3965" s="48">
        <v>31</v>
      </c>
      <c r="O3965" s="56">
        <v>3.9704999999999999</v>
      </c>
      <c r="P3965" s="48" t="str">
        <f t="shared" si="2206"/>
        <v>F2211/4 BK</v>
      </c>
      <c r="Q3965" s="76">
        <v>51</v>
      </c>
      <c r="R3965" s="76">
        <v>358</v>
      </c>
      <c r="S3965" s="49">
        <f t="shared" ref="S3965:S3971" si="2269">((Q3965/65*0.7)+(R3965/260*0.3))</f>
        <v>0.96230769230769231</v>
      </c>
      <c r="T3965" s="49">
        <f t="shared" si="2207"/>
        <v>9.6230769230769226</v>
      </c>
      <c r="U3965" s="49">
        <v>1155.0788384615382</v>
      </c>
      <c r="V3965" s="49">
        <f t="shared" si="2257"/>
        <v>115.50788384615382</v>
      </c>
      <c r="W3965" s="49">
        <f t="shared" ref="W3965:W3967" si="2270">S3965*M3965</f>
        <v>23.095384615384617</v>
      </c>
      <c r="X3965" s="90">
        <f>ROUND(S3965*$X$4,0)</f>
        <v>5</v>
      </c>
      <c r="Y3965" s="91">
        <f t="shared" ref="Y3965:Y3971" si="2271">X3965*O3965</f>
        <v>19.852499999999999</v>
      </c>
      <c r="Z3965" s="93">
        <f t="shared" ref="Z3965:Z3968" si="2272">ROUND((S3965*M3965)+X3965,0)</f>
        <v>28</v>
      </c>
      <c r="AA3965" s="94">
        <f t="shared" ref="AA3965:AA3971" si="2273">Z3965*O3965</f>
        <v>111.17399999999999</v>
      </c>
      <c r="AB3965" s="97">
        <f t="shared" si="2259"/>
        <v>33</v>
      </c>
      <c r="AC3965" s="98">
        <f t="shared" ref="AC3965:AC3971" si="2274">AB3965*O3965</f>
        <v>131.0265</v>
      </c>
      <c r="AD3965" s="77" t="s">
        <v>3</v>
      </c>
      <c r="AE3965" s="54">
        <v>131.0265</v>
      </c>
      <c r="AF3965" s="17"/>
    </row>
    <row r="3966" spans="1:32" ht="12.75" customHeight="1" x14ac:dyDescent="0.3">
      <c r="A3966" s="73" t="s">
        <v>7</v>
      </c>
      <c r="B3966" s="74" t="s">
        <v>239</v>
      </c>
      <c r="C3966" s="48" t="s">
        <v>10</v>
      </c>
      <c r="D3966" s="48">
        <v>100</v>
      </c>
      <c r="E3966" s="48">
        <v>2834</v>
      </c>
      <c r="F3966" s="48" t="s">
        <v>6126</v>
      </c>
      <c r="G3966" s="48">
        <v>2</v>
      </c>
      <c r="H3966" s="75">
        <f t="shared" si="2267"/>
        <v>0</v>
      </c>
      <c r="I3966" s="74">
        <v>20</v>
      </c>
      <c r="J3966" s="74">
        <f>I3966</f>
        <v>20</v>
      </c>
      <c r="K3966" s="48">
        <f>I3966</f>
        <v>20</v>
      </c>
      <c r="L3966" s="48"/>
      <c r="M3966" s="48">
        <f t="shared" si="2268"/>
        <v>20</v>
      </c>
      <c r="N3966" s="48">
        <v>4</v>
      </c>
      <c r="O3966" s="56">
        <v>30.32442</v>
      </c>
      <c r="P3966" s="48" t="str">
        <f t="shared" si="2206"/>
        <v>1219/10C SL</v>
      </c>
      <c r="Q3966" s="76">
        <v>14</v>
      </c>
      <c r="R3966" s="76">
        <v>92</v>
      </c>
      <c r="S3966" s="49">
        <f t="shared" si="2269"/>
        <v>0.25692307692307692</v>
      </c>
      <c r="T3966" s="49">
        <f t="shared" si="2207"/>
        <v>25.692307692307693</v>
      </c>
      <c r="U3966" s="49">
        <v>32.807692307692307</v>
      </c>
      <c r="V3966" s="49">
        <f t="shared" si="2257"/>
        <v>0.32807692307692304</v>
      </c>
      <c r="W3966" s="49">
        <f t="shared" si="2270"/>
        <v>5.138461538461538</v>
      </c>
      <c r="X3966" s="90">
        <f t="shared" ref="X3966:X3967" si="2275">ROUND(S3966*$X$3,0)</f>
        <v>2</v>
      </c>
      <c r="Y3966" s="91">
        <f t="shared" si="2271"/>
        <v>60.64884</v>
      </c>
      <c r="Z3966" s="93">
        <f t="shared" si="2272"/>
        <v>7</v>
      </c>
      <c r="AA3966" s="94">
        <f t="shared" si="2273"/>
        <v>212.27094</v>
      </c>
      <c r="AB3966" s="97">
        <f t="shared" si="2259"/>
        <v>8</v>
      </c>
      <c r="AC3966" s="98">
        <f t="shared" si="2274"/>
        <v>242.59536</v>
      </c>
      <c r="AD3966" s="77" t="s">
        <v>3</v>
      </c>
      <c r="AE3966" s="54">
        <v>242.59536</v>
      </c>
      <c r="AF3966" s="17"/>
    </row>
    <row r="3967" spans="1:32" ht="16.899999999999999" customHeight="1" x14ac:dyDescent="0.3">
      <c r="A3967" s="73" t="s">
        <v>7</v>
      </c>
      <c r="B3967" s="74" t="s">
        <v>2348</v>
      </c>
      <c r="C3967" s="48" t="s">
        <v>34</v>
      </c>
      <c r="D3967" s="48">
        <v>500</v>
      </c>
      <c r="E3967" s="48">
        <v>3001</v>
      </c>
      <c r="F3967" s="48" t="s">
        <v>6123</v>
      </c>
      <c r="G3967" s="48" t="s">
        <v>3680</v>
      </c>
      <c r="H3967" s="75">
        <f t="shared" si="2267"/>
        <v>0</v>
      </c>
      <c r="I3967" s="74">
        <v>24</v>
      </c>
      <c r="J3967" s="74">
        <v>24</v>
      </c>
      <c r="K3967" s="48">
        <f>I3967</f>
        <v>24</v>
      </c>
      <c r="L3967" s="48">
        <f>$L$3</f>
        <v>-4</v>
      </c>
      <c r="M3967" s="48">
        <f t="shared" si="2268"/>
        <v>20</v>
      </c>
      <c r="N3967" s="48">
        <v>2</v>
      </c>
      <c r="O3967" s="56">
        <v>68</v>
      </c>
      <c r="P3967" s="48" t="str">
        <f t="shared" si="2206"/>
        <v>G110NF34 BK</v>
      </c>
      <c r="Q3967" s="76">
        <v>8</v>
      </c>
      <c r="R3967" s="76">
        <v>23</v>
      </c>
      <c r="S3967" s="49">
        <f t="shared" si="2269"/>
        <v>0.11269230769230769</v>
      </c>
      <c r="T3967" s="49">
        <f t="shared" si="2207"/>
        <v>56.346153846153847</v>
      </c>
      <c r="U3967" s="49">
        <v>101.42307692307692</v>
      </c>
      <c r="V3967" s="49">
        <f t="shared" si="2257"/>
        <v>0.20284615384615384</v>
      </c>
      <c r="W3967" s="49">
        <f t="shared" si="2270"/>
        <v>2.2538461538461538</v>
      </c>
      <c r="X3967" s="90">
        <f t="shared" si="2275"/>
        <v>1</v>
      </c>
      <c r="Y3967" s="91">
        <f t="shared" si="2271"/>
        <v>68</v>
      </c>
      <c r="Z3967" s="93">
        <f t="shared" si="2272"/>
        <v>3</v>
      </c>
      <c r="AA3967" s="94">
        <f t="shared" si="2273"/>
        <v>204</v>
      </c>
      <c r="AB3967" s="97">
        <f t="shared" si="2259"/>
        <v>4</v>
      </c>
      <c r="AC3967" s="98">
        <f t="shared" si="2274"/>
        <v>272</v>
      </c>
      <c r="AD3967" s="77" t="s">
        <v>3</v>
      </c>
      <c r="AE3967" s="54">
        <v>272</v>
      </c>
      <c r="AF3967" s="17"/>
    </row>
    <row r="3968" spans="1:32" ht="12.75" customHeight="1" x14ac:dyDescent="0.3">
      <c r="A3968" s="73" t="s">
        <v>35</v>
      </c>
      <c r="B3968" s="74" t="s">
        <v>2578</v>
      </c>
      <c r="C3968" s="48" t="s">
        <v>40</v>
      </c>
      <c r="D3968" s="48">
        <v>100</v>
      </c>
      <c r="E3968" s="48">
        <v>621</v>
      </c>
      <c r="F3968" s="48" t="s">
        <v>6128</v>
      </c>
      <c r="G3968" s="48" t="s">
        <v>65</v>
      </c>
      <c r="H3968" s="75">
        <f t="shared" si="2267"/>
        <v>0</v>
      </c>
      <c r="I3968" s="74">
        <v>5</v>
      </c>
      <c r="J3968" s="74">
        <v>5</v>
      </c>
      <c r="K3968" s="48">
        <f>J3968</f>
        <v>5</v>
      </c>
      <c r="L3968" s="48"/>
      <c r="M3968" s="48">
        <f t="shared" si="2268"/>
        <v>5</v>
      </c>
      <c r="N3968" s="48">
        <v>10</v>
      </c>
      <c r="O3968" s="56">
        <v>3.4865699999999999</v>
      </c>
      <c r="P3968" s="48" t="str">
        <f t="shared" si="2206"/>
        <v>3051/1 VI</v>
      </c>
      <c r="Q3968" s="76">
        <v>38</v>
      </c>
      <c r="R3968" s="76">
        <v>103</v>
      </c>
      <c r="S3968" s="49">
        <f t="shared" si="2269"/>
        <v>0.52807692307692311</v>
      </c>
      <c r="T3968" s="49">
        <f t="shared" si="2207"/>
        <v>52.807692307692314</v>
      </c>
      <c r="U3968" s="49">
        <v>103.57692307692309</v>
      </c>
      <c r="V3968" s="49">
        <f t="shared" si="2257"/>
        <v>1.035769230769231</v>
      </c>
      <c r="W3968" s="49">
        <f t="shared" ref="W3968:W3971" si="2276">S3968*M3968</f>
        <v>2.6403846153846153</v>
      </c>
      <c r="X3968" s="90">
        <f>ROUND(S3968*$X$2,0)</f>
        <v>4</v>
      </c>
      <c r="Y3968" s="91">
        <f t="shared" si="2271"/>
        <v>13.94628</v>
      </c>
      <c r="Z3968" s="93">
        <f t="shared" si="2272"/>
        <v>7</v>
      </c>
      <c r="AA3968" s="94">
        <f t="shared" si="2273"/>
        <v>24.405989999999999</v>
      </c>
      <c r="AB3968" s="97">
        <f>ROUND((S3968*$AB$2)+Z3968,0)</f>
        <v>11</v>
      </c>
      <c r="AC3968" s="98">
        <f t="shared" si="2274"/>
        <v>38.352269999999997</v>
      </c>
      <c r="AD3968" s="77" t="s">
        <v>5891</v>
      </c>
      <c r="AE3968" s="54">
        <v>38.352269999999997</v>
      </c>
      <c r="AF3968" s="17"/>
    </row>
    <row r="3969" spans="1:32" ht="16.899999999999999" customHeight="1" x14ac:dyDescent="0.3">
      <c r="A3969" s="73" t="s">
        <v>35</v>
      </c>
      <c r="B3969" s="74" t="s">
        <v>4271</v>
      </c>
      <c r="C3969" s="48" t="s">
        <v>464</v>
      </c>
      <c r="D3969" s="48">
        <v>1000</v>
      </c>
      <c r="E3969" s="48">
        <v>4013</v>
      </c>
      <c r="F3969" s="48" t="s">
        <v>6180</v>
      </c>
      <c r="G3969" s="48" t="s">
        <v>65</v>
      </c>
      <c r="H3969" s="75">
        <f t="shared" si="2267"/>
        <v>0</v>
      </c>
      <c r="I3969" s="74">
        <v>5</v>
      </c>
      <c r="J3969" s="74">
        <v>5</v>
      </c>
      <c r="K3969" s="48">
        <f>J3969</f>
        <v>5</v>
      </c>
      <c r="L3969" s="48"/>
      <c r="M3969" s="48">
        <f t="shared" si="2268"/>
        <v>5</v>
      </c>
      <c r="N3969" s="48">
        <v>0</v>
      </c>
      <c r="O3969" s="56">
        <v>91.195809999999994</v>
      </c>
      <c r="P3969" s="48" t="str">
        <f t="shared" si="2206"/>
        <v>2843/1 GR</v>
      </c>
      <c r="Q3969" s="76">
        <v>0</v>
      </c>
      <c r="R3969" s="76">
        <v>2</v>
      </c>
      <c r="S3969" s="49">
        <f t="shared" si="2269"/>
        <v>2.3076923076923079E-3</v>
      </c>
      <c r="T3969" s="49">
        <f t="shared" si="2207"/>
        <v>2.3076923076923079</v>
      </c>
      <c r="U3969" s="49">
        <v>12.538461538461538</v>
      </c>
      <c r="V3969" s="49">
        <f t="shared" si="2257"/>
        <v>1.2538461538461538E-2</v>
      </c>
      <c r="W3969" s="49">
        <f t="shared" si="2276"/>
        <v>1.1538461538461539E-2</v>
      </c>
      <c r="X3969" s="90">
        <f>ROUNDUP(S3969*$X$2,0)</f>
        <v>1</v>
      </c>
      <c r="Y3969" s="91">
        <f t="shared" si="2271"/>
        <v>91.195809999999994</v>
      </c>
      <c r="Z3969" s="93">
        <f t="shared" ref="Z3969:Z3971" si="2277">ROUND((S3969*M3969)+X3969,0)</f>
        <v>1</v>
      </c>
      <c r="AA3969" s="94">
        <f t="shared" si="2273"/>
        <v>91.195809999999994</v>
      </c>
      <c r="AB3969" s="97">
        <f>ROUND((S3969*$AB$2)+Z3969,0)</f>
        <v>1</v>
      </c>
      <c r="AC3969" s="98">
        <f t="shared" si="2274"/>
        <v>91.195809999999994</v>
      </c>
      <c r="AD3969" s="77" t="s">
        <v>5891</v>
      </c>
      <c r="AE3969" s="54">
        <v>91.195809999999994</v>
      </c>
      <c r="AF3969" s="17"/>
    </row>
    <row r="3970" spans="1:32" ht="12.75" customHeight="1" x14ac:dyDescent="0.3">
      <c r="A3970" s="73" t="s">
        <v>35</v>
      </c>
      <c r="B3970" s="74" t="s">
        <v>295</v>
      </c>
      <c r="C3970" s="48" t="s">
        <v>40</v>
      </c>
      <c r="D3970" s="48">
        <v>100</v>
      </c>
      <c r="E3970" s="48">
        <v>621</v>
      </c>
      <c r="F3970" s="48" t="s">
        <v>6128</v>
      </c>
      <c r="G3970" s="48" t="s">
        <v>112</v>
      </c>
      <c r="H3970" s="75">
        <f t="shared" si="2267"/>
        <v>-0.25925925925925924</v>
      </c>
      <c r="I3970" s="74">
        <v>20</v>
      </c>
      <c r="J3970" s="74">
        <v>27</v>
      </c>
      <c r="K3970" s="48">
        <f>I3970</f>
        <v>20</v>
      </c>
      <c r="L3970" s="48">
        <f>$L$3</f>
        <v>-4</v>
      </c>
      <c r="M3970" s="48">
        <f t="shared" si="2268"/>
        <v>16</v>
      </c>
      <c r="N3970" s="48">
        <v>22</v>
      </c>
      <c r="O3970" s="56">
        <v>2.33</v>
      </c>
      <c r="P3970" s="48" t="str">
        <f t="shared" si="2206"/>
        <v>1550 BK</v>
      </c>
      <c r="Q3970" s="76">
        <v>0</v>
      </c>
      <c r="R3970" s="76">
        <v>411</v>
      </c>
      <c r="S3970" s="49">
        <f t="shared" si="2269"/>
        <v>0.47423076923076918</v>
      </c>
      <c r="T3970" s="49">
        <f t="shared" si="2207"/>
        <v>47.42307692307692</v>
      </c>
      <c r="U3970" s="49">
        <v>309.34615384615381</v>
      </c>
      <c r="V3970" s="49">
        <f t="shared" si="2257"/>
        <v>3.093461538461538</v>
      </c>
      <c r="W3970" s="49">
        <f t="shared" si="2276"/>
        <v>7.5876923076923068</v>
      </c>
      <c r="X3970" s="90">
        <f>ROUND(S3970*$X$3,0)</f>
        <v>3</v>
      </c>
      <c r="Y3970" s="91">
        <f t="shared" si="2271"/>
        <v>6.99</v>
      </c>
      <c r="Z3970" s="93">
        <f t="shared" si="2277"/>
        <v>11</v>
      </c>
      <c r="AA3970" s="94">
        <f t="shared" si="2273"/>
        <v>25.630000000000003</v>
      </c>
      <c r="AB3970" s="97">
        <f>ROUND((S3970*$AB$4)+Z3970,0)</f>
        <v>13</v>
      </c>
      <c r="AC3970" s="98">
        <f t="shared" si="2274"/>
        <v>30.29</v>
      </c>
      <c r="AD3970" s="77" t="s">
        <v>3</v>
      </c>
      <c r="AE3970" s="54">
        <v>30.29</v>
      </c>
      <c r="AF3970" s="17"/>
    </row>
    <row r="3971" spans="1:32" ht="12.75" customHeight="1" x14ac:dyDescent="0.3">
      <c r="A3971" s="73" t="s">
        <v>35</v>
      </c>
      <c r="B3971" s="74" t="s">
        <v>5283</v>
      </c>
      <c r="C3971" s="48" t="s">
        <v>40</v>
      </c>
      <c r="D3971" s="48">
        <v>100</v>
      </c>
      <c r="E3971" s="48">
        <v>621</v>
      </c>
      <c r="F3971" s="48" t="s">
        <v>6128</v>
      </c>
      <c r="G3971" s="48" t="s">
        <v>65</v>
      </c>
      <c r="H3971" s="75">
        <f t="shared" si="2267"/>
        <v>0</v>
      </c>
      <c r="I3971" s="74">
        <v>5</v>
      </c>
      <c r="J3971" s="74">
        <v>5</v>
      </c>
      <c r="K3971" s="48">
        <f>J3971</f>
        <v>5</v>
      </c>
      <c r="L3971" s="48"/>
      <c r="M3971" s="48">
        <f t="shared" si="2268"/>
        <v>5</v>
      </c>
      <c r="N3971" s="48">
        <v>7</v>
      </c>
      <c r="O3971" s="56">
        <v>3.49457</v>
      </c>
      <c r="P3971" s="48" t="str">
        <f t="shared" si="2206"/>
        <v>3051/1 BR</v>
      </c>
      <c r="Q3971" s="76">
        <v>19</v>
      </c>
      <c r="R3971" s="76">
        <v>69</v>
      </c>
      <c r="S3971" s="49">
        <f t="shared" si="2269"/>
        <v>0.28423076923076923</v>
      </c>
      <c r="T3971" s="49">
        <f t="shared" si="2207"/>
        <v>28.423076923076923</v>
      </c>
      <c r="U3971" s="49">
        <v>28.423076923076923</v>
      </c>
      <c r="V3971" s="49">
        <f t="shared" si="2257"/>
        <v>0.28423076923076923</v>
      </c>
      <c r="W3971" s="49">
        <f t="shared" si="2276"/>
        <v>1.4211538461538462</v>
      </c>
      <c r="X3971" s="90">
        <f>ROUND(S3971*$X$2,0)</f>
        <v>2</v>
      </c>
      <c r="Y3971" s="91">
        <f t="shared" si="2271"/>
        <v>6.9891399999999999</v>
      </c>
      <c r="Z3971" s="93">
        <f t="shared" si="2277"/>
        <v>3</v>
      </c>
      <c r="AA3971" s="94">
        <f t="shared" si="2273"/>
        <v>10.48371</v>
      </c>
      <c r="AB3971" s="97">
        <f>ROUND((S3971*$AB$2)+Z3971,0)</f>
        <v>5</v>
      </c>
      <c r="AC3971" s="98">
        <f t="shared" si="2274"/>
        <v>17.472850000000001</v>
      </c>
      <c r="AD3971" s="77" t="s">
        <v>5891</v>
      </c>
      <c r="AE3971" s="54">
        <v>17.472850000000001</v>
      </c>
      <c r="AF3971" s="17"/>
    </row>
    <row r="3972" spans="1:32" ht="16.899999999999999" customHeight="1" x14ac:dyDescent="0.3">
      <c r="A3972" s="73" t="s">
        <v>7</v>
      </c>
      <c r="B3972" s="74" t="s">
        <v>175</v>
      </c>
      <c r="C3972" s="48" t="s">
        <v>10</v>
      </c>
      <c r="D3972" s="48">
        <v>500</v>
      </c>
      <c r="E3972" s="48">
        <v>621</v>
      </c>
      <c r="F3972" s="48" t="s">
        <v>6128</v>
      </c>
      <c r="G3972" s="48" t="s">
        <v>35</v>
      </c>
      <c r="H3972" s="75">
        <f t="shared" ref="H3972:H3997" si="2278">(I3972-J3972)/J3972</f>
        <v>-0.71698113207547165</v>
      </c>
      <c r="I3972" s="74">
        <v>15</v>
      </c>
      <c r="J3972" s="74">
        <v>53</v>
      </c>
      <c r="K3972" s="48">
        <f t="shared" ref="K3972:K3977" si="2279">I3972</f>
        <v>15</v>
      </c>
      <c r="L3972" s="48">
        <v>-4</v>
      </c>
      <c r="M3972" s="48">
        <f t="shared" ref="M3972:M3997" si="2280">K3972+L3972</f>
        <v>11</v>
      </c>
      <c r="N3972" s="48">
        <v>5</v>
      </c>
      <c r="O3972" s="56">
        <v>60.74</v>
      </c>
      <c r="P3972" s="48" t="str">
        <f t="shared" si="2206"/>
        <v>1177C SL</v>
      </c>
      <c r="Q3972" s="76">
        <v>6</v>
      </c>
      <c r="R3972" s="76">
        <v>18</v>
      </c>
      <c r="S3972" s="49">
        <f t="shared" ref="S3972:S3997" si="2281">((Q3972/65*0.7)+(R3972/260*0.3))</f>
        <v>8.5384615384615392E-2</v>
      </c>
      <c r="T3972" s="49">
        <f t="shared" si="2207"/>
        <v>42.692307692307693</v>
      </c>
      <c r="U3972" s="49">
        <v>315.61538461538464</v>
      </c>
      <c r="V3972" s="49">
        <f t="shared" si="2257"/>
        <v>0.63123076923076926</v>
      </c>
      <c r="W3972" s="49">
        <f t="shared" ref="W3972:W3983" si="2282">S3972*M3972</f>
        <v>0.93923076923076931</v>
      </c>
      <c r="X3972" s="90">
        <f>ROUND(S3972*$X$2,0)</f>
        <v>1</v>
      </c>
      <c r="Y3972" s="91">
        <f t="shared" ref="Y3972:Y3997" si="2283">X3972*O3972</f>
        <v>60.74</v>
      </c>
      <c r="Z3972" s="93">
        <f t="shared" ref="Z3972:Z3990" si="2284">ROUND((S3972*M3972)+X3972,0)</f>
        <v>2</v>
      </c>
      <c r="AA3972" s="94">
        <f t="shared" ref="AA3972:AA3997" si="2285">Z3972*O3972</f>
        <v>121.48</v>
      </c>
      <c r="AB3972" s="97">
        <f>ROUND((S3972*$AB$2)+Z3972,0)</f>
        <v>3</v>
      </c>
      <c r="AC3972" s="98">
        <f t="shared" ref="AC3972:AC3997" si="2286">AB3972*O3972</f>
        <v>182.22</v>
      </c>
      <c r="AD3972" s="77" t="s">
        <v>3</v>
      </c>
      <c r="AE3972" s="54">
        <v>182.22</v>
      </c>
      <c r="AF3972" s="17"/>
    </row>
    <row r="3973" spans="1:32" ht="16.899999999999999" customHeight="1" x14ac:dyDescent="0.3">
      <c r="A3973" s="73" t="s">
        <v>7</v>
      </c>
      <c r="B3973" s="74" t="s">
        <v>3781</v>
      </c>
      <c r="C3973" s="48" t="s">
        <v>1370</v>
      </c>
      <c r="D3973" s="48">
        <v>500</v>
      </c>
      <c r="E3973" s="48">
        <v>2834</v>
      </c>
      <c r="F3973" s="48" t="s">
        <v>6126</v>
      </c>
      <c r="G3973" s="48">
        <v>2</v>
      </c>
      <c r="H3973" s="75">
        <f t="shared" si="2278"/>
        <v>0</v>
      </c>
      <c r="I3973" s="74">
        <v>50</v>
      </c>
      <c r="J3973" s="74">
        <f t="shared" ref="J3973:J3974" si="2287">I3973</f>
        <v>50</v>
      </c>
      <c r="K3973" s="48">
        <f t="shared" si="2279"/>
        <v>50</v>
      </c>
      <c r="L3973" s="48"/>
      <c r="M3973" s="48">
        <f t="shared" si="2280"/>
        <v>50</v>
      </c>
      <c r="N3973" s="48">
        <v>0</v>
      </c>
      <c r="O3973" s="56">
        <v>363.95272999999997</v>
      </c>
      <c r="P3973" s="48" t="str">
        <f t="shared" si="2206"/>
        <v>65405 SL</v>
      </c>
      <c r="Q3973" s="76">
        <v>0</v>
      </c>
      <c r="R3973" s="76">
        <v>1</v>
      </c>
      <c r="S3973" s="49">
        <f t="shared" si="2281"/>
        <v>1.153846153846154E-3</v>
      </c>
      <c r="T3973" s="49">
        <f t="shared" si="2207"/>
        <v>0.57692307692307698</v>
      </c>
      <c r="U3973" s="49">
        <v>9.1538461538461533</v>
      </c>
      <c r="V3973" s="49">
        <f t="shared" si="2257"/>
        <v>1.8307692307692306E-2</v>
      </c>
      <c r="W3973" s="49">
        <f t="shared" si="2282"/>
        <v>5.7692307692307696E-2</v>
      </c>
      <c r="X3973" s="90">
        <f t="shared" ref="X3973:X3975" si="2288">ROUNDUP(S3973*$X$4,0)</f>
        <v>1</v>
      </c>
      <c r="Y3973" s="91">
        <f t="shared" si="2283"/>
        <v>363.95272999999997</v>
      </c>
      <c r="Z3973" s="93">
        <f t="shared" si="2284"/>
        <v>1</v>
      </c>
      <c r="AA3973" s="94">
        <f t="shared" si="2285"/>
        <v>363.95272999999997</v>
      </c>
      <c r="AB3973" s="97">
        <f t="shared" ref="AB3973:AB3984" si="2289">ROUND((S3973*$AB$4)+Z3973,0)</f>
        <v>1</v>
      </c>
      <c r="AC3973" s="98">
        <f t="shared" si="2286"/>
        <v>363.95272999999997</v>
      </c>
      <c r="AD3973" s="77" t="s">
        <v>3</v>
      </c>
      <c r="AE3973" s="54">
        <v>363.95272999999997</v>
      </c>
      <c r="AF3973" s="17"/>
    </row>
    <row r="3974" spans="1:32" ht="16.899999999999999" customHeight="1" x14ac:dyDescent="0.3">
      <c r="A3974" s="73" t="s">
        <v>7</v>
      </c>
      <c r="B3974" s="74" t="s">
        <v>3782</v>
      </c>
      <c r="C3974" s="48" t="s">
        <v>1370</v>
      </c>
      <c r="D3974" s="48">
        <v>500</v>
      </c>
      <c r="E3974" s="48">
        <v>2834</v>
      </c>
      <c r="F3974" s="48" t="s">
        <v>6126</v>
      </c>
      <c r="G3974" s="48">
        <v>2</v>
      </c>
      <c r="H3974" s="75">
        <f t="shared" si="2278"/>
        <v>0</v>
      </c>
      <c r="I3974" s="74">
        <v>55</v>
      </c>
      <c r="J3974" s="74">
        <f t="shared" si="2287"/>
        <v>55</v>
      </c>
      <c r="K3974" s="48">
        <f t="shared" si="2279"/>
        <v>55</v>
      </c>
      <c r="L3974" s="48"/>
      <c r="M3974" s="48">
        <f t="shared" si="2280"/>
        <v>55</v>
      </c>
      <c r="N3974" s="48">
        <v>0</v>
      </c>
      <c r="O3974" s="56">
        <v>788.57370000000003</v>
      </c>
      <c r="P3974" s="48" t="str">
        <f t="shared" ref="P3974:P4037" si="2290">LEFT(B3974,LEN(B3974)-3)</f>
        <v>65412 SL</v>
      </c>
      <c r="Q3974" s="76" t="s">
        <v>6187</v>
      </c>
      <c r="R3974" s="76" t="s">
        <v>6187</v>
      </c>
      <c r="S3974" s="49">
        <f t="shared" si="2281"/>
        <v>0</v>
      </c>
      <c r="T3974" s="49">
        <f t="shared" ref="T3974:T4037" si="2291">S3974*D3974</f>
        <v>0</v>
      </c>
      <c r="U3974" s="49">
        <v>28.692307692307693</v>
      </c>
      <c r="V3974" s="49">
        <f t="shared" si="2257"/>
        <v>5.7384615384615388E-2</v>
      </c>
      <c r="W3974" s="49">
        <f t="shared" si="2282"/>
        <v>0</v>
      </c>
      <c r="X3974" s="90">
        <f t="shared" si="2288"/>
        <v>0</v>
      </c>
      <c r="Y3974" s="91">
        <f t="shared" si="2283"/>
        <v>0</v>
      </c>
      <c r="Z3974" s="93">
        <f t="shared" si="2284"/>
        <v>0</v>
      </c>
      <c r="AA3974" s="94">
        <f t="shared" si="2285"/>
        <v>0</v>
      </c>
      <c r="AB3974" s="97">
        <f t="shared" si="2289"/>
        <v>0</v>
      </c>
      <c r="AC3974" s="98">
        <f t="shared" si="2286"/>
        <v>0</v>
      </c>
      <c r="AD3974" s="77" t="s">
        <v>3</v>
      </c>
      <c r="AE3974" s="54">
        <v>0</v>
      </c>
      <c r="AF3974" s="17"/>
    </row>
    <row r="3975" spans="1:32" ht="12.75" customHeight="1" x14ac:dyDescent="0.3">
      <c r="A3975" s="73" t="s">
        <v>7</v>
      </c>
      <c r="B3975" s="74" t="s">
        <v>4277</v>
      </c>
      <c r="C3975" s="48" t="s">
        <v>1154</v>
      </c>
      <c r="D3975" s="48">
        <v>1</v>
      </c>
      <c r="E3975" s="48">
        <v>2834</v>
      </c>
      <c r="F3975" s="48" t="s">
        <v>6126</v>
      </c>
      <c r="G3975" s="48">
        <v>2</v>
      </c>
      <c r="H3975" s="75">
        <f t="shared" si="2278"/>
        <v>-0.125</v>
      </c>
      <c r="I3975" s="74">
        <v>35</v>
      </c>
      <c r="J3975" s="74">
        <v>40</v>
      </c>
      <c r="K3975" s="48">
        <f t="shared" si="2279"/>
        <v>35</v>
      </c>
      <c r="L3975" s="48"/>
      <c r="M3975" s="48">
        <f t="shared" si="2280"/>
        <v>35</v>
      </c>
      <c r="N3975" s="48">
        <v>1395</v>
      </c>
      <c r="O3975" s="56">
        <v>0.71523999999999999</v>
      </c>
      <c r="P3975" s="48" t="str">
        <f t="shared" si="2290"/>
        <v>5450/4 SL</v>
      </c>
      <c r="Q3975" s="76" t="s">
        <v>6187</v>
      </c>
      <c r="R3975" s="76" t="s">
        <v>6187</v>
      </c>
      <c r="S3975" s="49">
        <f t="shared" si="2281"/>
        <v>0</v>
      </c>
      <c r="T3975" s="49">
        <f t="shared" si="2291"/>
        <v>0</v>
      </c>
      <c r="U3975" s="49">
        <v>20.192307692307693</v>
      </c>
      <c r="V3975" s="49">
        <f t="shared" si="2257"/>
        <v>20.192307692307693</v>
      </c>
      <c r="W3975" s="49">
        <f t="shared" si="2282"/>
        <v>0</v>
      </c>
      <c r="X3975" s="90">
        <f t="shared" si="2288"/>
        <v>0</v>
      </c>
      <c r="Y3975" s="91">
        <f t="shared" si="2283"/>
        <v>0</v>
      </c>
      <c r="Z3975" s="93">
        <f t="shared" si="2284"/>
        <v>0</v>
      </c>
      <c r="AA3975" s="94">
        <f t="shared" si="2285"/>
        <v>0</v>
      </c>
      <c r="AB3975" s="97">
        <f t="shared" si="2289"/>
        <v>0</v>
      </c>
      <c r="AC3975" s="98">
        <f t="shared" si="2286"/>
        <v>0</v>
      </c>
      <c r="AD3975" s="77" t="s">
        <v>3</v>
      </c>
      <c r="AE3975" s="54">
        <v>0</v>
      </c>
      <c r="AF3975" s="17"/>
    </row>
    <row r="3976" spans="1:32" ht="16.899999999999999" customHeight="1" x14ac:dyDescent="0.3">
      <c r="A3976" s="73" t="s">
        <v>35</v>
      </c>
      <c r="B3976" s="74" t="s">
        <v>3998</v>
      </c>
      <c r="C3976" s="48" t="s">
        <v>1432</v>
      </c>
      <c r="D3976" s="48">
        <v>100</v>
      </c>
      <c r="E3976" s="48">
        <v>621</v>
      </c>
      <c r="F3976" s="48" t="s">
        <v>6128</v>
      </c>
      <c r="G3976" s="48" t="s">
        <v>112</v>
      </c>
      <c r="H3976" s="75">
        <f t="shared" si="2278"/>
        <v>0</v>
      </c>
      <c r="I3976" s="74">
        <v>39</v>
      </c>
      <c r="J3976" s="74">
        <v>39</v>
      </c>
      <c r="K3976" s="48">
        <f t="shared" si="2279"/>
        <v>39</v>
      </c>
      <c r="L3976" s="48">
        <f>$L$3</f>
        <v>-4</v>
      </c>
      <c r="M3976" s="48">
        <f t="shared" si="2280"/>
        <v>35</v>
      </c>
      <c r="N3976" s="48">
        <v>31</v>
      </c>
      <c r="O3976" s="56">
        <v>5.7569999999999997</v>
      </c>
      <c r="P3976" s="48" t="str">
        <f t="shared" si="2290"/>
        <v>6715 SL</v>
      </c>
      <c r="Q3976" s="76">
        <v>32</v>
      </c>
      <c r="R3976" s="76">
        <v>108</v>
      </c>
      <c r="S3976" s="49">
        <f t="shared" si="2281"/>
        <v>0.46923076923076923</v>
      </c>
      <c r="T3976" s="49">
        <f t="shared" si="2291"/>
        <v>46.92307692307692</v>
      </c>
      <c r="U3976" s="49">
        <v>278.84615384615387</v>
      </c>
      <c r="V3976" s="49">
        <f t="shared" si="2257"/>
        <v>2.7884615384615388</v>
      </c>
      <c r="W3976" s="49">
        <f t="shared" si="2282"/>
        <v>16.423076923076923</v>
      </c>
      <c r="X3976" s="90">
        <f>ROUND(S3976*$X$4,0)</f>
        <v>2</v>
      </c>
      <c r="Y3976" s="91">
        <f t="shared" si="2283"/>
        <v>11.513999999999999</v>
      </c>
      <c r="Z3976" s="93">
        <f t="shared" si="2284"/>
        <v>18</v>
      </c>
      <c r="AA3976" s="94">
        <f t="shared" si="2285"/>
        <v>103.62599999999999</v>
      </c>
      <c r="AB3976" s="97">
        <f t="shared" si="2289"/>
        <v>20</v>
      </c>
      <c r="AC3976" s="98">
        <f t="shared" si="2286"/>
        <v>115.13999999999999</v>
      </c>
      <c r="AD3976" s="77" t="s">
        <v>3</v>
      </c>
      <c r="AE3976" s="54">
        <v>115.13999999999999</v>
      </c>
      <c r="AF3976" s="17"/>
    </row>
    <row r="3977" spans="1:32" ht="12.75" customHeight="1" x14ac:dyDescent="0.3">
      <c r="A3977" s="73" t="s">
        <v>35</v>
      </c>
      <c r="B3977" s="74" t="s">
        <v>3783</v>
      </c>
      <c r="C3977" s="48" t="s">
        <v>1370</v>
      </c>
      <c r="D3977" s="48">
        <v>1</v>
      </c>
      <c r="E3977" s="48">
        <v>2834</v>
      </c>
      <c r="F3977" s="48" t="s">
        <v>6126</v>
      </c>
      <c r="G3977" s="48">
        <v>2</v>
      </c>
      <c r="H3977" s="75">
        <f t="shared" si="2278"/>
        <v>-0.44444444444444442</v>
      </c>
      <c r="I3977" s="74">
        <v>50</v>
      </c>
      <c r="J3977" s="74">
        <v>90</v>
      </c>
      <c r="K3977" s="48">
        <f t="shared" si="2279"/>
        <v>50</v>
      </c>
      <c r="L3977" s="48"/>
      <c r="M3977" s="48">
        <f t="shared" si="2280"/>
        <v>50</v>
      </c>
      <c r="N3977" s="48">
        <v>2182</v>
      </c>
      <c r="O3977" s="56">
        <v>0.56628000000000001</v>
      </c>
      <c r="P3977" s="48" t="str">
        <f t="shared" si="2290"/>
        <v>65809 SL</v>
      </c>
      <c r="Q3977" s="76" t="s">
        <v>6187</v>
      </c>
      <c r="R3977" s="76" t="s">
        <v>6187</v>
      </c>
      <c r="S3977" s="49">
        <f t="shared" si="2281"/>
        <v>0</v>
      </c>
      <c r="T3977" s="49">
        <f t="shared" si="2291"/>
        <v>0</v>
      </c>
      <c r="U3977" s="49">
        <v>9.4615384615384617</v>
      </c>
      <c r="V3977" s="49">
        <f t="shared" si="2257"/>
        <v>9.4615384615384617</v>
      </c>
      <c r="W3977" s="49">
        <f t="shared" si="2282"/>
        <v>0</v>
      </c>
      <c r="X3977" s="90">
        <f>ROUNDUP(S3977*$X$4,0)</f>
        <v>0</v>
      </c>
      <c r="Y3977" s="91">
        <f t="shared" si="2283"/>
        <v>0</v>
      </c>
      <c r="Z3977" s="93">
        <f t="shared" si="2284"/>
        <v>0</v>
      </c>
      <c r="AA3977" s="94">
        <f t="shared" si="2285"/>
        <v>0</v>
      </c>
      <c r="AB3977" s="97">
        <f t="shared" si="2289"/>
        <v>0</v>
      </c>
      <c r="AC3977" s="98">
        <f t="shared" si="2286"/>
        <v>0</v>
      </c>
      <c r="AD3977" s="77" t="s">
        <v>3</v>
      </c>
      <c r="AE3977" s="54">
        <v>0</v>
      </c>
      <c r="AF3977" s="17"/>
    </row>
    <row r="3978" spans="1:32" ht="16.899999999999999" customHeight="1" x14ac:dyDescent="0.3">
      <c r="A3978" s="73" t="s">
        <v>35</v>
      </c>
      <c r="B3978" s="74" t="s">
        <v>108</v>
      </c>
      <c r="C3978" s="48" t="s">
        <v>40</v>
      </c>
      <c r="D3978" s="48">
        <v>100</v>
      </c>
      <c r="E3978" s="48">
        <v>621</v>
      </c>
      <c r="F3978" s="48" t="s">
        <v>6128</v>
      </c>
      <c r="G3978" s="48" t="s">
        <v>112</v>
      </c>
      <c r="H3978" s="75">
        <f t="shared" si="2278"/>
        <v>2</v>
      </c>
      <c r="I3978" s="74">
        <v>78</v>
      </c>
      <c r="J3978" s="74">
        <v>26</v>
      </c>
      <c r="K3978" s="48">
        <f>J3978</f>
        <v>26</v>
      </c>
      <c r="L3978" s="48">
        <f>$L$3</f>
        <v>-4</v>
      </c>
      <c r="M3978" s="48">
        <f t="shared" si="2280"/>
        <v>22</v>
      </c>
      <c r="N3978" s="48">
        <v>17</v>
      </c>
      <c r="O3978" s="56">
        <v>1.9730000000000001</v>
      </c>
      <c r="P3978" s="48" t="str">
        <f t="shared" si="2290"/>
        <v>1852 BR</v>
      </c>
      <c r="Q3978" s="76">
        <v>34</v>
      </c>
      <c r="R3978" s="76">
        <v>48</v>
      </c>
      <c r="S3978" s="49">
        <f t="shared" si="2281"/>
        <v>0.42153846153846153</v>
      </c>
      <c r="T3978" s="49">
        <f t="shared" si="2291"/>
        <v>42.153846153846153</v>
      </c>
      <c r="U3978" s="49">
        <v>76.384615384615387</v>
      </c>
      <c r="V3978" s="49">
        <f t="shared" si="2257"/>
        <v>0.76384615384615384</v>
      </c>
      <c r="W3978" s="49">
        <f t="shared" si="2282"/>
        <v>9.2738461538461543</v>
      </c>
      <c r="X3978" s="90">
        <f>ROUND(S3978*$X$4,0)</f>
        <v>2</v>
      </c>
      <c r="Y3978" s="91">
        <f t="shared" si="2283"/>
        <v>3.9460000000000002</v>
      </c>
      <c r="Z3978" s="93">
        <f t="shared" si="2284"/>
        <v>11</v>
      </c>
      <c r="AA3978" s="94">
        <f t="shared" si="2285"/>
        <v>21.702999999999999</v>
      </c>
      <c r="AB3978" s="97">
        <f t="shared" si="2289"/>
        <v>13</v>
      </c>
      <c r="AC3978" s="98">
        <f t="shared" si="2286"/>
        <v>25.649000000000001</v>
      </c>
      <c r="AD3978" s="77" t="s">
        <v>3</v>
      </c>
      <c r="AE3978" s="54">
        <v>25.649000000000001</v>
      </c>
      <c r="AF3978" s="17"/>
    </row>
    <row r="3979" spans="1:32" ht="16.899999999999999" customHeight="1" x14ac:dyDescent="0.3">
      <c r="A3979" s="73" t="s">
        <v>7</v>
      </c>
      <c r="B3979" s="74" t="s">
        <v>4281</v>
      </c>
      <c r="C3979" s="48" t="s">
        <v>1154</v>
      </c>
      <c r="D3979" s="48">
        <v>100</v>
      </c>
      <c r="E3979" s="48">
        <v>2834</v>
      </c>
      <c r="F3979" s="48" t="s">
        <v>6126</v>
      </c>
      <c r="G3979" s="48">
        <v>2</v>
      </c>
      <c r="H3979" s="75">
        <f t="shared" si="2278"/>
        <v>0</v>
      </c>
      <c r="I3979" s="74">
        <v>40</v>
      </c>
      <c r="J3979" s="74">
        <f>I3979</f>
        <v>40</v>
      </c>
      <c r="K3979" s="48">
        <f t="shared" ref="K3979:K3984" si="2292">I3979</f>
        <v>40</v>
      </c>
      <c r="L3979" s="48"/>
      <c r="M3979" s="48">
        <f t="shared" si="2280"/>
        <v>40</v>
      </c>
      <c r="N3979" s="48">
        <v>0</v>
      </c>
      <c r="O3979" s="56">
        <v>86.112359999999995</v>
      </c>
      <c r="P3979" s="48" t="str">
        <f t="shared" si="2290"/>
        <v>5534 SL</v>
      </c>
      <c r="Q3979" s="76">
        <v>0</v>
      </c>
      <c r="R3979" s="76">
        <v>13</v>
      </c>
      <c r="S3979" s="49">
        <f t="shared" si="2281"/>
        <v>1.4999999999999999E-2</v>
      </c>
      <c r="T3979" s="49">
        <f t="shared" si="2291"/>
        <v>1.5</v>
      </c>
      <c r="U3979" s="49">
        <v>13.423076923076923</v>
      </c>
      <c r="V3979" s="49">
        <f t="shared" si="2257"/>
        <v>0.13423076923076924</v>
      </c>
      <c r="W3979" s="49">
        <f t="shared" si="2282"/>
        <v>0.6</v>
      </c>
      <c r="X3979" s="90">
        <f>ROUND(S3979*$X$4,0)</f>
        <v>0</v>
      </c>
      <c r="Y3979" s="91">
        <f t="shared" si="2283"/>
        <v>0</v>
      </c>
      <c r="Z3979" s="93">
        <f t="shared" si="2284"/>
        <v>1</v>
      </c>
      <c r="AA3979" s="94">
        <f t="shared" si="2285"/>
        <v>86.112359999999995</v>
      </c>
      <c r="AB3979" s="97">
        <f t="shared" si="2289"/>
        <v>1</v>
      </c>
      <c r="AC3979" s="98">
        <f t="shared" si="2286"/>
        <v>86.112359999999995</v>
      </c>
      <c r="AD3979" s="77" t="s">
        <v>3</v>
      </c>
      <c r="AE3979" s="54">
        <v>86.112359999999995</v>
      </c>
      <c r="AF3979" s="17"/>
    </row>
    <row r="3980" spans="1:32" ht="16.899999999999999" customHeight="1" x14ac:dyDescent="0.3">
      <c r="A3980" s="73" t="s">
        <v>35</v>
      </c>
      <c r="B3980" s="74" t="s">
        <v>567</v>
      </c>
      <c r="C3980" s="48" t="s">
        <v>40</v>
      </c>
      <c r="D3980" s="48">
        <v>100</v>
      </c>
      <c r="E3980" s="48">
        <v>621</v>
      </c>
      <c r="F3980" s="48" t="s">
        <v>6128</v>
      </c>
      <c r="G3980" s="48" t="s">
        <v>112</v>
      </c>
      <c r="H3980" s="75">
        <f t="shared" si="2278"/>
        <v>-0.55128205128205132</v>
      </c>
      <c r="I3980" s="74">
        <v>35</v>
      </c>
      <c r="J3980" s="74">
        <v>78</v>
      </c>
      <c r="K3980" s="48">
        <f t="shared" si="2292"/>
        <v>35</v>
      </c>
      <c r="L3980" s="48">
        <f>$L$3</f>
        <v>-4</v>
      </c>
      <c r="M3980" s="48">
        <f t="shared" si="2280"/>
        <v>31</v>
      </c>
      <c r="N3980" s="48">
        <v>22</v>
      </c>
      <c r="O3980" s="56">
        <v>1.367</v>
      </c>
      <c r="P3980" s="48" t="str">
        <f t="shared" si="2290"/>
        <v>1852 OR</v>
      </c>
      <c r="Q3980" s="76">
        <v>35</v>
      </c>
      <c r="R3980" s="76">
        <v>89</v>
      </c>
      <c r="S3980" s="49">
        <f t="shared" si="2281"/>
        <v>0.47961538461538455</v>
      </c>
      <c r="T3980" s="49">
        <f t="shared" si="2291"/>
        <v>47.961538461538453</v>
      </c>
      <c r="U3980" s="49">
        <v>65.653846153846146</v>
      </c>
      <c r="V3980" s="49">
        <f t="shared" si="2257"/>
        <v>0.65653846153846152</v>
      </c>
      <c r="W3980" s="49">
        <f t="shared" si="2282"/>
        <v>14.868076923076922</v>
      </c>
      <c r="X3980" s="90">
        <f>ROUND(S3980*$X$4,0)</f>
        <v>2</v>
      </c>
      <c r="Y3980" s="91">
        <f t="shared" si="2283"/>
        <v>2.734</v>
      </c>
      <c r="Z3980" s="93">
        <f t="shared" si="2284"/>
        <v>17</v>
      </c>
      <c r="AA3980" s="94">
        <f t="shared" si="2285"/>
        <v>23.239000000000001</v>
      </c>
      <c r="AB3980" s="97">
        <f t="shared" si="2289"/>
        <v>19</v>
      </c>
      <c r="AC3980" s="98">
        <f t="shared" si="2286"/>
        <v>25.972999999999999</v>
      </c>
      <c r="AD3980" s="77" t="s">
        <v>6117</v>
      </c>
      <c r="AE3980" s="54">
        <v>25.972999999999999</v>
      </c>
      <c r="AF3980" s="17"/>
    </row>
    <row r="3981" spans="1:32" ht="16.899999999999999" customHeight="1" x14ac:dyDescent="0.3">
      <c r="A3981" s="73" t="s">
        <v>35</v>
      </c>
      <c r="B3981" s="74" t="s">
        <v>1540</v>
      </c>
      <c r="C3981" s="48" t="s">
        <v>40</v>
      </c>
      <c r="D3981" s="48">
        <v>100</v>
      </c>
      <c r="E3981" s="48">
        <v>621</v>
      </c>
      <c r="F3981" s="48" t="s">
        <v>6128</v>
      </c>
      <c r="G3981" s="48" t="s">
        <v>112</v>
      </c>
      <c r="H3981" s="75">
        <f t="shared" si="2278"/>
        <v>-0.16666666666666666</v>
      </c>
      <c r="I3981" s="74">
        <v>20</v>
      </c>
      <c r="J3981" s="74">
        <v>24</v>
      </c>
      <c r="K3981" s="48">
        <f t="shared" si="2292"/>
        <v>20</v>
      </c>
      <c r="L3981" s="48">
        <v>-4</v>
      </c>
      <c r="M3981" s="48">
        <f t="shared" si="2280"/>
        <v>16</v>
      </c>
      <c r="N3981" s="48">
        <v>31</v>
      </c>
      <c r="O3981" s="56">
        <v>3.073</v>
      </c>
      <c r="P3981" s="48" t="str">
        <f t="shared" si="2290"/>
        <v>3071 WH</v>
      </c>
      <c r="Q3981" s="76">
        <v>86</v>
      </c>
      <c r="R3981" s="76">
        <v>160</v>
      </c>
      <c r="S3981" s="49">
        <f t="shared" si="2281"/>
        <v>1.1107692307692307</v>
      </c>
      <c r="T3981" s="49">
        <f t="shared" si="2291"/>
        <v>111.07692307692307</v>
      </c>
      <c r="U3981" s="49">
        <v>284.15384615384613</v>
      </c>
      <c r="V3981" s="49">
        <f t="shared" si="2257"/>
        <v>2.8415384615384611</v>
      </c>
      <c r="W3981" s="49">
        <f t="shared" si="2282"/>
        <v>17.772307692307692</v>
      </c>
      <c r="X3981" s="90">
        <f>ROUND(S3981*$X$3,0)</f>
        <v>7</v>
      </c>
      <c r="Y3981" s="91">
        <f t="shared" si="2283"/>
        <v>21.510999999999999</v>
      </c>
      <c r="Z3981" s="93">
        <f t="shared" si="2284"/>
        <v>25</v>
      </c>
      <c r="AA3981" s="94">
        <f t="shared" si="2285"/>
        <v>76.825000000000003</v>
      </c>
      <c r="AB3981" s="97">
        <f t="shared" si="2289"/>
        <v>31</v>
      </c>
      <c r="AC3981" s="98">
        <f t="shared" si="2286"/>
        <v>95.263000000000005</v>
      </c>
      <c r="AD3981" s="77" t="s">
        <v>3</v>
      </c>
      <c r="AE3981" s="54">
        <v>95.263000000000005</v>
      </c>
      <c r="AF3981" s="17"/>
    </row>
    <row r="3982" spans="1:32" ht="16.899999999999999" customHeight="1" x14ac:dyDescent="0.3">
      <c r="A3982" s="73" t="s">
        <v>7</v>
      </c>
      <c r="B3982" s="74" t="s">
        <v>1584</v>
      </c>
      <c r="C3982" s="48" t="s">
        <v>40</v>
      </c>
      <c r="D3982" s="48">
        <v>5000</v>
      </c>
      <c r="E3982" s="48">
        <v>621</v>
      </c>
      <c r="F3982" s="48" t="s">
        <v>6128</v>
      </c>
      <c r="G3982" s="48" t="s">
        <v>112</v>
      </c>
      <c r="H3982" s="75">
        <f t="shared" si="2278"/>
        <v>-0.25925925925925924</v>
      </c>
      <c r="I3982" s="74">
        <v>20</v>
      </c>
      <c r="J3982" s="74">
        <v>27</v>
      </c>
      <c r="K3982" s="48">
        <f t="shared" si="2292"/>
        <v>20</v>
      </c>
      <c r="L3982" s="48">
        <f>$L$3</f>
        <v>-4</v>
      </c>
      <c r="M3982" s="48">
        <f t="shared" si="2280"/>
        <v>16</v>
      </c>
      <c r="N3982" s="48">
        <v>0</v>
      </c>
      <c r="O3982" s="56">
        <v>59.4</v>
      </c>
      <c r="P3982" s="48" t="str">
        <f t="shared" si="2290"/>
        <v>3050 SL</v>
      </c>
      <c r="Q3982" s="76">
        <v>5</v>
      </c>
      <c r="R3982" s="76">
        <v>9</v>
      </c>
      <c r="S3982" s="49">
        <f t="shared" si="2281"/>
        <v>6.423076923076923E-2</v>
      </c>
      <c r="T3982" s="49">
        <f t="shared" si="2291"/>
        <v>321.15384615384613</v>
      </c>
      <c r="U3982" s="49">
        <v>784.61538461538464</v>
      </c>
      <c r="V3982" s="49">
        <f t="shared" si="2257"/>
        <v>0.15692307692307692</v>
      </c>
      <c r="W3982" s="49">
        <f t="shared" si="2282"/>
        <v>1.0276923076923077</v>
      </c>
      <c r="X3982" s="90">
        <f>ROUND(S3982*$X$3,0)</f>
        <v>0</v>
      </c>
      <c r="Y3982" s="91">
        <f t="shared" si="2283"/>
        <v>0</v>
      </c>
      <c r="Z3982" s="93">
        <f t="shared" si="2284"/>
        <v>1</v>
      </c>
      <c r="AA3982" s="94">
        <f t="shared" si="2285"/>
        <v>59.4</v>
      </c>
      <c r="AB3982" s="97">
        <f t="shared" si="2289"/>
        <v>1</v>
      </c>
      <c r="AC3982" s="98">
        <f t="shared" si="2286"/>
        <v>59.4</v>
      </c>
      <c r="AD3982" s="77" t="s">
        <v>3</v>
      </c>
      <c r="AE3982" s="54">
        <v>59.4</v>
      </c>
      <c r="AF3982" s="17"/>
    </row>
    <row r="3983" spans="1:32" ht="16.899999999999999" customHeight="1" x14ac:dyDescent="0.3">
      <c r="A3983" s="73" t="s">
        <v>7</v>
      </c>
      <c r="B3983" s="74" t="s">
        <v>2272</v>
      </c>
      <c r="C3983" s="48" t="s">
        <v>40</v>
      </c>
      <c r="D3983" s="48">
        <v>100</v>
      </c>
      <c r="E3983" s="48">
        <v>621</v>
      </c>
      <c r="F3983" s="48" t="s">
        <v>6128</v>
      </c>
      <c r="G3983" s="48" t="s">
        <v>112</v>
      </c>
      <c r="H3983" s="75">
        <f t="shared" si="2278"/>
        <v>-0.16666666666666666</v>
      </c>
      <c r="I3983" s="74">
        <v>20</v>
      </c>
      <c r="J3983" s="74">
        <v>24</v>
      </c>
      <c r="K3983" s="48">
        <f t="shared" si="2292"/>
        <v>20</v>
      </c>
      <c r="L3983" s="48">
        <f>$L$3</f>
        <v>-4</v>
      </c>
      <c r="M3983" s="48">
        <f t="shared" si="2280"/>
        <v>16</v>
      </c>
      <c r="N3983" s="48">
        <v>15</v>
      </c>
      <c r="O3983" s="56">
        <v>5.383</v>
      </c>
      <c r="P3983" s="48" t="str">
        <f t="shared" si="2290"/>
        <v>3075 GR</v>
      </c>
      <c r="Q3983" s="76">
        <v>29</v>
      </c>
      <c r="R3983" s="76">
        <v>69</v>
      </c>
      <c r="S3983" s="49">
        <f t="shared" si="2281"/>
        <v>0.39192307692307693</v>
      </c>
      <c r="T3983" s="49">
        <f t="shared" si="2291"/>
        <v>39.192307692307693</v>
      </c>
      <c r="U3983" s="49">
        <v>616.88461538461547</v>
      </c>
      <c r="V3983" s="49">
        <f t="shared" si="2257"/>
        <v>6.1688461538461548</v>
      </c>
      <c r="W3983" s="49">
        <f t="shared" si="2282"/>
        <v>6.2707692307692309</v>
      </c>
      <c r="X3983" s="90">
        <f>ROUND(S3983*$X$3,0)</f>
        <v>2</v>
      </c>
      <c r="Y3983" s="91">
        <f t="shared" si="2283"/>
        <v>10.766</v>
      </c>
      <c r="Z3983" s="93">
        <f t="shared" si="2284"/>
        <v>8</v>
      </c>
      <c r="AA3983" s="94">
        <f t="shared" si="2285"/>
        <v>43.064</v>
      </c>
      <c r="AB3983" s="97">
        <f t="shared" si="2289"/>
        <v>10</v>
      </c>
      <c r="AC3983" s="98">
        <f t="shared" si="2286"/>
        <v>53.83</v>
      </c>
      <c r="AD3983" s="77" t="s">
        <v>3</v>
      </c>
      <c r="AE3983" s="54">
        <v>53.83</v>
      </c>
      <c r="AF3983" s="17"/>
    </row>
    <row r="3984" spans="1:32" ht="16.899999999999999" customHeight="1" x14ac:dyDescent="0.3">
      <c r="A3984" s="73" t="s">
        <v>7</v>
      </c>
      <c r="B3984" s="74" t="s">
        <v>5287</v>
      </c>
      <c r="C3984" s="48" t="s">
        <v>40</v>
      </c>
      <c r="D3984" s="48">
        <v>1000</v>
      </c>
      <c r="E3984" s="48">
        <v>621</v>
      </c>
      <c r="F3984" s="48" t="s">
        <v>6128</v>
      </c>
      <c r="G3984" s="48" t="s">
        <v>112</v>
      </c>
      <c r="H3984" s="75">
        <f t="shared" si="2278"/>
        <v>-0.25925925925925924</v>
      </c>
      <c r="I3984" s="74">
        <v>20</v>
      </c>
      <c r="J3984" s="74">
        <v>27</v>
      </c>
      <c r="K3984" s="48">
        <f t="shared" si="2292"/>
        <v>20</v>
      </c>
      <c r="L3984" s="48">
        <f>$L$3</f>
        <v>-4</v>
      </c>
      <c r="M3984" s="48">
        <f t="shared" si="2280"/>
        <v>16</v>
      </c>
      <c r="N3984" s="48">
        <v>15</v>
      </c>
      <c r="O3984" s="56">
        <v>28.05</v>
      </c>
      <c r="P3984" s="48" t="str">
        <f t="shared" si="2290"/>
        <v>3053 OR</v>
      </c>
      <c r="Q3984" s="76">
        <v>43</v>
      </c>
      <c r="R3984" s="76">
        <v>135</v>
      </c>
      <c r="S3984" s="49">
        <f t="shared" si="2281"/>
        <v>0.61884615384615382</v>
      </c>
      <c r="T3984" s="49">
        <f t="shared" si="2291"/>
        <v>618.84615384615381</v>
      </c>
      <c r="U3984" s="49">
        <v>836.92307692307691</v>
      </c>
      <c r="V3984" s="49">
        <f t="shared" si="2257"/>
        <v>0.83692307692307688</v>
      </c>
      <c r="W3984" s="49">
        <f>V3984*M3984</f>
        <v>13.39076923076923</v>
      </c>
      <c r="X3984" s="90">
        <f>ROUND(S3984*$X$3,0)</f>
        <v>4</v>
      </c>
      <c r="Y3984" s="91">
        <f t="shared" si="2283"/>
        <v>112.2</v>
      </c>
      <c r="Z3984" s="93">
        <f t="shared" si="2284"/>
        <v>14</v>
      </c>
      <c r="AA3984" s="94">
        <f t="shared" si="2285"/>
        <v>392.7</v>
      </c>
      <c r="AB3984" s="97">
        <f t="shared" si="2289"/>
        <v>17</v>
      </c>
      <c r="AC3984" s="98">
        <f t="shared" si="2286"/>
        <v>476.85</v>
      </c>
      <c r="AD3984" s="77" t="s">
        <v>3</v>
      </c>
      <c r="AE3984" s="54">
        <v>476.85</v>
      </c>
      <c r="AF3984" s="17"/>
    </row>
    <row r="3985" spans="1:32" ht="16.899999999999999" customHeight="1" x14ac:dyDescent="0.3">
      <c r="A3985" s="73" t="s">
        <v>7</v>
      </c>
      <c r="B3985" s="80" t="s">
        <v>6004</v>
      </c>
      <c r="C3985" s="48" t="s">
        <v>5921</v>
      </c>
      <c r="D3985" s="49">
        <v>100</v>
      </c>
      <c r="E3985" s="49">
        <v>4003</v>
      </c>
      <c r="F3985" s="48" t="s">
        <v>5909</v>
      </c>
      <c r="G3985" s="48" t="s">
        <v>65</v>
      </c>
      <c r="H3985" s="75">
        <f t="shared" si="2278"/>
        <v>0</v>
      </c>
      <c r="I3985" s="74">
        <v>5</v>
      </c>
      <c r="J3985" s="74">
        <v>5</v>
      </c>
      <c r="K3985" s="48">
        <f>J3985</f>
        <v>5</v>
      </c>
      <c r="L3985" s="49"/>
      <c r="M3985" s="49">
        <f t="shared" si="2280"/>
        <v>5</v>
      </c>
      <c r="N3985" s="48">
        <v>2</v>
      </c>
      <c r="O3985" s="56">
        <v>37.931350000000002</v>
      </c>
      <c r="P3985" s="48" t="str">
        <f t="shared" si="2290"/>
        <v>78008 SL</v>
      </c>
      <c r="Q3985" s="76">
        <v>25</v>
      </c>
      <c r="R3985" s="76">
        <v>89</v>
      </c>
      <c r="S3985" s="49">
        <f t="shared" si="2281"/>
        <v>0.37192307692307691</v>
      </c>
      <c r="T3985" s="49">
        <f t="shared" si="2291"/>
        <v>37.192307692307693</v>
      </c>
      <c r="U3985" s="49">
        <v>37.192307692307693</v>
      </c>
      <c r="V3985" s="49">
        <f t="shared" si="2257"/>
        <v>0.37192307692307691</v>
      </c>
      <c r="W3985" s="49">
        <f>S3985*M3985</f>
        <v>1.8596153846153847</v>
      </c>
      <c r="X3985" s="90">
        <f>ROUND(S3985*$X$2,0)</f>
        <v>3</v>
      </c>
      <c r="Y3985" s="91">
        <f t="shared" si="2283"/>
        <v>113.79405</v>
      </c>
      <c r="Z3985" s="93">
        <f t="shared" si="2284"/>
        <v>5</v>
      </c>
      <c r="AA3985" s="94">
        <f t="shared" si="2285"/>
        <v>189.65675000000002</v>
      </c>
      <c r="AB3985" s="97">
        <f>ROUND((S3985*$AB$2)+Z3985,0)</f>
        <v>8</v>
      </c>
      <c r="AC3985" s="98">
        <f t="shared" si="2286"/>
        <v>303.45080000000002</v>
      </c>
      <c r="AD3985" s="77" t="s">
        <v>5891</v>
      </c>
      <c r="AE3985" s="54">
        <v>303.45080000000002</v>
      </c>
      <c r="AF3985" s="17"/>
    </row>
    <row r="3986" spans="1:32" ht="12.75" customHeight="1" x14ac:dyDescent="0.3">
      <c r="A3986" s="73" t="s">
        <v>7</v>
      </c>
      <c r="B3986" s="74" t="s">
        <v>1025</v>
      </c>
      <c r="C3986" s="48" t="s">
        <v>40</v>
      </c>
      <c r="D3986" s="48">
        <v>5000</v>
      </c>
      <c r="E3986" s="48">
        <v>621</v>
      </c>
      <c r="F3986" s="48" t="s">
        <v>6128</v>
      </c>
      <c r="G3986" s="48" t="s">
        <v>112</v>
      </c>
      <c r="H3986" s="75">
        <f t="shared" si="2278"/>
        <v>-0.25925925925925924</v>
      </c>
      <c r="I3986" s="74">
        <v>20</v>
      </c>
      <c r="J3986" s="74">
        <v>27</v>
      </c>
      <c r="K3986" s="48">
        <f>I3986</f>
        <v>20</v>
      </c>
      <c r="L3986" s="48">
        <f>$L$3</f>
        <v>-4</v>
      </c>
      <c r="M3986" s="48">
        <f t="shared" si="2280"/>
        <v>16</v>
      </c>
      <c r="N3986" s="48">
        <v>2</v>
      </c>
      <c r="O3986" s="56">
        <v>59.65</v>
      </c>
      <c r="P3986" s="48" t="str">
        <f t="shared" si="2290"/>
        <v>3050 BR</v>
      </c>
      <c r="Q3986" s="76">
        <v>8</v>
      </c>
      <c r="R3986" s="76">
        <v>21</v>
      </c>
      <c r="S3986" s="49">
        <f t="shared" si="2281"/>
        <v>0.11038461538461539</v>
      </c>
      <c r="T3986" s="49">
        <f t="shared" si="2291"/>
        <v>551.92307692307691</v>
      </c>
      <c r="U3986" s="49">
        <v>1103.8461538461538</v>
      </c>
      <c r="V3986" s="49">
        <f t="shared" si="2257"/>
        <v>0.22076923076923077</v>
      </c>
      <c r="W3986" s="49">
        <f>S3986*M3986</f>
        <v>1.7661538461538462</v>
      </c>
      <c r="X3986" s="90">
        <f t="shared" ref="X3986:X3987" si="2293">ROUND(S3986*$X$3,0)</f>
        <v>1</v>
      </c>
      <c r="Y3986" s="91">
        <f t="shared" si="2283"/>
        <v>59.65</v>
      </c>
      <c r="Z3986" s="93">
        <f t="shared" si="2284"/>
        <v>3</v>
      </c>
      <c r="AA3986" s="94">
        <f t="shared" si="2285"/>
        <v>178.95</v>
      </c>
      <c r="AB3986" s="97">
        <f>ROUND((S3986*$AB$4)+Z3986,0)</f>
        <v>4</v>
      </c>
      <c r="AC3986" s="98">
        <f t="shared" si="2286"/>
        <v>238.6</v>
      </c>
      <c r="AD3986" s="77" t="s">
        <v>3</v>
      </c>
      <c r="AE3986" s="54">
        <v>238.6</v>
      </c>
      <c r="AF3986" s="17"/>
    </row>
    <row r="3987" spans="1:32" ht="16.899999999999999" customHeight="1" x14ac:dyDescent="0.3">
      <c r="A3987" s="73" t="s">
        <v>7</v>
      </c>
      <c r="B3987" s="74" t="s">
        <v>2048</v>
      </c>
      <c r="C3987" s="48" t="s">
        <v>40</v>
      </c>
      <c r="D3987" s="48">
        <v>1000</v>
      </c>
      <c r="E3987" s="48">
        <v>621</v>
      </c>
      <c r="F3987" s="48" t="s">
        <v>6128</v>
      </c>
      <c r="G3987" s="48" t="s">
        <v>112</v>
      </c>
      <c r="H3987" s="75">
        <f t="shared" si="2278"/>
        <v>-0.52083333333333337</v>
      </c>
      <c r="I3987" s="74">
        <v>23</v>
      </c>
      <c r="J3987" s="74">
        <v>48</v>
      </c>
      <c r="K3987" s="48">
        <f>I3987</f>
        <v>23</v>
      </c>
      <c r="L3987" s="48">
        <f>$L$3</f>
        <v>-4</v>
      </c>
      <c r="M3987" s="48">
        <f t="shared" si="2280"/>
        <v>19</v>
      </c>
      <c r="N3987" s="48">
        <v>85</v>
      </c>
      <c r="O3987" s="56">
        <v>28.15</v>
      </c>
      <c r="P3987" s="48" t="str">
        <f t="shared" si="2290"/>
        <v>3053 BR</v>
      </c>
      <c r="Q3987" s="76">
        <v>85</v>
      </c>
      <c r="R3987" s="76">
        <v>258</v>
      </c>
      <c r="S3987" s="49">
        <f t="shared" si="2281"/>
        <v>1.2130769230769229</v>
      </c>
      <c r="T3987" s="49">
        <f t="shared" si="2291"/>
        <v>1213.0769230769229</v>
      </c>
      <c r="U3987" s="49">
        <v>1338.2692307692305</v>
      </c>
      <c r="V3987" s="49">
        <f t="shared" si="2257"/>
        <v>1.3382692307692305</v>
      </c>
      <c r="W3987" s="49">
        <f>V3987*M3987</f>
        <v>25.42711538461538</v>
      </c>
      <c r="X3987" s="90">
        <f t="shared" si="2293"/>
        <v>7</v>
      </c>
      <c r="Y3987" s="91">
        <f t="shared" si="2283"/>
        <v>197.04999999999998</v>
      </c>
      <c r="Z3987" s="93">
        <f t="shared" si="2284"/>
        <v>30</v>
      </c>
      <c r="AA3987" s="94">
        <f t="shared" si="2285"/>
        <v>844.5</v>
      </c>
      <c r="AB3987" s="97">
        <f>ROUND((S3987*$AB$4)+Z3987,0)</f>
        <v>36</v>
      </c>
      <c r="AC3987" s="98">
        <f t="shared" si="2286"/>
        <v>1013.4</v>
      </c>
      <c r="AD3987" s="77" t="s">
        <v>3</v>
      </c>
      <c r="AE3987" s="54">
        <v>1013.4</v>
      </c>
      <c r="AF3987" s="17"/>
    </row>
    <row r="3988" spans="1:32" ht="16.899999999999999" customHeight="1" x14ac:dyDescent="0.3">
      <c r="A3988" s="73" t="s">
        <v>7</v>
      </c>
      <c r="B3988" s="74" t="s">
        <v>2386</v>
      </c>
      <c r="C3988" s="48" t="s">
        <v>1370</v>
      </c>
      <c r="D3988" s="48">
        <v>100</v>
      </c>
      <c r="E3988" s="48">
        <v>2834</v>
      </c>
      <c r="F3988" s="48" t="s">
        <v>6126</v>
      </c>
      <c r="G3988" s="48">
        <v>2</v>
      </c>
      <c r="H3988" s="75">
        <f t="shared" si="2278"/>
        <v>0</v>
      </c>
      <c r="I3988" s="74">
        <v>40</v>
      </c>
      <c r="J3988" s="74">
        <f>I3988</f>
        <v>40</v>
      </c>
      <c r="K3988" s="48">
        <f>I3988</f>
        <v>40</v>
      </c>
      <c r="L3988" s="48"/>
      <c r="M3988" s="48">
        <f t="shared" si="2280"/>
        <v>40</v>
      </c>
      <c r="N3988" s="48">
        <v>0</v>
      </c>
      <c r="O3988" s="56">
        <v>35.22484</v>
      </c>
      <c r="P3988" s="48" t="str">
        <f t="shared" si="2290"/>
        <v>65804 SL</v>
      </c>
      <c r="Q3988" s="76">
        <v>0</v>
      </c>
      <c r="R3988" s="76">
        <v>0</v>
      </c>
      <c r="S3988" s="49">
        <f t="shared" si="2281"/>
        <v>0</v>
      </c>
      <c r="T3988" s="49">
        <f t="shared" si="2291"/>
        <v>0</v>
      </c>
      <c r="U3988" s="49">
        <v>163.65384615384616</v>
      </c>
      <c r="V3988" s="49">
        <f t="shared" si="2257"/>
        <v>1.6365384615384615</v>
      </c>
      <c r="W3988" s="49">
        <f t="shared" ref="W3988:W3990" si="2294">S3988*M3988</f>
        <v>0</v>
      </c>
      <c r="X3988" s="90">
        <f>ROUNDUP(S3988*$X$4,0)</f>
        <v>0</v>
      </c>
      <c r="Y3988" s="91">
        <f t="shared" si="2283"/>
        <v>0</v>
      </c>
      <c r="Z3988" s="93">
        <f t="shared" si="2284"/>
        <v>0</v>
      </c>
      <c r="AA3988" s="94">
        <f t="shared" si="2285"/>
        <v>0</v>
      </c>
      <c r="AB3988" s="97">
        <f>ROUND((S3988*$AB$4)+Z3988,0)</f>
        <v>0</v>
      </c>
      <c r="AC3988" s="98">
        <f t="shared" si="2286"/>
        <v>0</v>
      </c>
      <c r="AD3988" s="77" t="s">
        <v>3</v>
      </c>
      <c r="AE3988" s="54">
        <v>0</v>
      </c>
      <c r="AF3988" s="17"/>
    </row>
    <row r="3989" spans="1:32" ht="16.899999999999999" customHeight="1" x14ac:dyDescent="0.3">
      <c r="A3989" s="73" t="s">
        <v>35</v>
      </c>
      <c r="B3989" s="74" t="s">
        <v>4285</v>
      </c>
      <c r="C3989" s="48" t="s">
        <v>10</v>
      </c>
      <c r="D3989" s="48">
        <v>100</v>
      </c>
      <c r="E3989" s="48">
        <v>2834</v>
      </c>
      <c r="F3989" s="48" t="s">
        <v>6126</v>
      </c>
      <c r="G3989" s="48">
        <v>2</v>
      </c>
      <c r="H3989" s="75">
        <f t="shared" si="2278"/>
        <v>0</v>
      </c>
      <c r="I3989" s="74">
        <v>35</v>
      </c>
      <c r="J3989" s="74">
        <f>I3989</f>
        <v>35</v>
      </c>
      <c r="K3989" s="48">
        <f>I3989</f>
        <v>35</v>
      </c>
      <c r="L3989" s="48"/>
      <c r="M3989" s="48">
        <f t="shared" si="2280"/>
        <v>35</v>
      </c>
      <c r="N3989" s="48">
        <v>0</v>
      </c>
      <c r="O3989" s="56">
        <v>56.103200000000001</v>
      </c>
      <c r="P3989" s="48" t="str">
        <f t="shared" si="2290"/>
        <v>6023C SL</v>
      </c>
      <c r="Q3989" s="76">
        <v>2</v>
      </c>
      <c r="R3989" s="76">
        <v>3</v>
      </c>
      <c r="S3989" s="49">
        <f t="shared" si="2281"/>
        <v>2.4999999999999998E-2</v>
      </c>
      <c r="T3989" s="49">
        <f t="shared" si="2291"/>
        <v>2.5</v>
      </c>
      <c r="U3989" s="49">
        <v>34.615384615384613</v>
      </c>
      <c r="V3989" s="49">
        <f t="shared" si="2257"/>
        <v>0.34615384615384615</v>
      </c>
      <c r="W3989" s="49">
        <f t="shared" si="2294"/>
        <v>0.87499999999999989</v>
      </c>
      <c r="X3989" s="90">
        <f>ROUND(S3989*$X$4,0)</f>
        <v>0</v>
      </c>
      <c r="Y3989" s="91">
        <f t="shared" si="2283"/>
        <v>0</v>
      </c>
      <c r="Z3989" s="93">
        <f t="shared" si="2284"/>
        <v>1</v>
      </c>
      <c r="AA3989" s="94">
        <f t="shared" si="2285"/>
        <v>56.103200000000001</v>
      </c>
      <c r="AB3989" s="97">
        <f>ROUND((S3989*$AB$4)+Z3989,0)</f>
        <v>1</v>
      </c>
      <c r="AC3989" s="98">
        <f t="shared" si="2286"/>
        <v>56.103200000000001</v>
      </c>
      <c r="AD3989" s="77" t="s">
        <v>3</v>
      </c>
      <c r="AE3989" s="54">
        <v>56.103200000000001</v>
      </c>
      <c r="AF3989" s="17"/>
    </row>
    <row r="3990" spans="1:32" ht="12.75" customHeight="1" x14ac:dyDescent="0.3">
      <c r="A3990" s="73" t="s">
        <v>7</v>
      </c>
      <c r="B3990" s="74" t="s">
        <v>1074</v>
      </c>
      <c r="C3990" s="48" t="s">
        <v>40</v>
      </c>
      <c r="D3990" s="48">
        <v>5000</v>
      </c>
      <c r="E3990" s="48">
        <v>621</v>
      </c>
      <c r="F3990" s="48" t="s">
        <v>6128</v>
      </c>
      <c r="G3990" s="48" t="s">
        <v>112</v>
      </c>
      <c r="H3990" s="75">
        <f t="shared" si="2278"/>
        <v>3.7037037037037035E-2</v>
      </c>
      <c r="I3990" s="74">
        <v>28</v>
      </c>
      <c r="J3990" s="74">
        <v>27</v>
      </c>
      <c r="K3990" s="48">
        <f>J3990</f>
        <v>27</v>
      </c>
      <c r="L3990" s="48">
        <f>$L$3</f>
        <v>-4</v>
      </c>
      <c r="M3990" s="48">
        <f t="shared" si="2280"/>
        <v>23</v>
      </c>
      <c r="N3990" s="48">
        <v>3</v>
      </c>
      <c r="O3990" s="56">
        <v>59.95</v>
      </c>
      <c r="P3990" s="48" t="str">
        <f t="shared" si="2290"/>
        <v>3050 GR</v>
      </c>
      <c r="Q3990" s="76">
        <v>1</v>
      </c>
      <c r="R3990" s="76">
        <v>13</v>
      </c>
      <c r="S3990" s="49">
        <f t="shared" si="2281"/>
        <v>2.5769230769230766E-2</v>
      </c>
      <c r="T3990" s="49">
        <f t="shared" si="2291"/>
        <v>128.84615384615384</v>
      </c>
      <c r="U3990" s="49">
        <v>1628.2692307692307</v>
      </c>
      <c r="V3990" s="49">
        <f t="shared" si="2257"/>
        <v>0.32565384615384613</v>
      </c>
      <c r="W3990" s="49">
        <f t="shared" si="2294"/>
        <v>0.59269230769230763</v>
      </c>
      <c r="X3990" s="90">
        <f>ROUND(S3990*$X$4,0)</f>
        <v>0</v>
      </c>
      <c r="Y3990" s="91">
        <f t="shared" si="2283"/>
        <v>0</v>
      </c>
      <c r="Z3990" s="93">
        <f t="shared" si="2284"/>
        <v>1</v>
      </c>
      <c r="AA3990" s="94">
        <f t="shared" si="2285"/>
        <v>59.95</v>
      </c>
      <c r="AB3990" s="97">
        <f>ROUND((S3990*$AB$4)+Z3990,0)</f>
        <v>1</v>
      </c>
      <c r="AC3990" s="98">
        <f t="shared" si="2286"/>
        <v>59.95</v>
      </c>
      <c r="AD3990" s="77" t="s">
        <v>3</v>
      </c>
      <c r="AE3990" s="54">
        <v>59.95</v>
      </c>
      <c r="AF3990" s="17"/>
    </row>
    <row r="3991" spans="1:32" ht="12.75" customHeight="1" x14ac:dyDescent="0.3">
      <c r="A3991" s="73" t="s">
        <v>7</v>
      </c>
      <c r="B3991" s="74" t="s">
        <v>3824</v>
      </c>
      <c r="C3991" s="48" t="s">
        <v>10</v>
      </c>
      <c r="D3991" s="48">
        <v>1</v>
      </c>
      <c r="E3991" s="48">
        <v>4013</v>
      </c>
      <c r="F3991" s="48" t="s">
        <v>6180</v>
      </c>
      <c r="G3991" s="48" t="s">
        <v>112</v>
      </c>
      <c r="H3991" s="75">
        <f t="shared" si="2278"/>
        <v>4.2553191489361701E-2</v>
      </c>
      <c r="I3991" s="74">
        <v>98</v>
      </c>
      <c r="J3991" s="74">
        <v>94</v>
      </c>
      <c r="K3991" s="48">
        <f>J3991</f>
        <v>94</v>
      </c>
      <c r="L3991" s="48">
        <f>$L$3</f>
        <v>-4</v>
      </c>
      <c r="M3991" s="48">
        <f t="shared" si="2280"/>
        <v>90</v>
      </c>
      <c r="N3991" s="48">
        <v>596</v>
      </c>
      <c r="O3991" s="56">
        <v>0.82</v>
      </c>
      <c r="P3991" s="48" t="str">
        <f t="shared" si="2290"/>
        <v>2834/2 WH</v>
      </c>
      <c r="Q3991" s="76" t="s">
        <v>6187</v>
      </c>
      <c r="R3991" s="76" t="s">
        <v>6187</v>
      </c>
      <c r="S3991" s="49">
        <f t="shared" si="2281"/>
        <v>0</v>
      </c>
      <c r="T3991" s="49">
        <f t="shared" si="2291"/>
        <v>0</v>
      </c>
      <c r="U3991" s="49">
        <v>18.192307692307693</v>
      </c>
      <c r="V3991" s="49">
        <f t="shared" si="2257"/>
        <v>18.192307692307693</v>
      </c>
      <c r="W3991" s="49">
        <f t="shared" ref="W3991:W4002" si="2295">S3991*M3991</f>
        <v>0</v>
      </c>
      <c r="X3991" s="90">
        <f>ROUND(V3991*$X$4,0)</f>
        <v>91</v>
      </c>
      <c r="Y3991" s="91">
        <f t="shared" si="2283"/>
        <v>74.61999999999999</v>
      </c>
      <c r="Z3991" s="93">
        <f>ROUND((V3991*M3991)+X3991,0)</f>
        <v>1728</v>
      </c>
      <c r="AA3991" s="94">
        <f t="shared" si="2285"/>
        <v>1416.9599999999998</v>
      </c>
      <c r="AB3991" s="97">
        <f>ROUND((V3991*$AB$4)+Z3991,0)</f>
        <v>1819</v>
      </c>
      <c r="AC3991" s="98">
        <f t="shared" si="2286"/>
        <v>1491.58</v>
      </c>
      <c r="AD3991" s="77" t="s">
        <v>5889</v>
      </c>
      <c r="AE3991" s="54">
        <v>1491.58</v>
      </c>
      <c r="AF3991" s="17"/>
    </row>
    <row r="3992" spans="1:32" ht="16.899999999999999" customHeight="1" x14ac:dyDescent="0.3">
      <c r="A3992" s="73" t="s">
        <v>7</v>
      </c>
      <c r="B3992" s="74" t="s">
        <v>1997</v>
      </c>
      <c r="C3992" s="48" t="s">
        <v>1154</v>
      </c>
      <c r="D3992" s="48">
        <v>100</v>
      </c>
      <c r="E3992" s="48">
        <v>2834</v>
      </c>
      <c r="F3992" s="48" t="s">
        <v>6126</v>
      </c>
      <c r="G3992" s="48">
        <v>2</v>
      </c>
      <c r="H3992" s="75">
        <f t="shared" si="2278"/>
        <v>-0.62264150943396224</v>
      </c>
      <c r="I3992" s="74">
        <v>20</v>
      </c>
      <c r="J3992" s="74">
        <v>53</v>
      </c>
      <c r="K3992" s="48">
        <f>I3992</f>
        <v>20</v>
      </c>
      <c r="L3992" s="48"/>
      <c r="M3992" s="48">
        <f t="shared" si="2280"/>
        <v>20</v>
      </c>
      <c r="N3992" s="48">
        <v>19</v>
      </c>
      <c r="O3992" s="56">
        <v>16.297999999999998</v>
      </c>
      <c r="P3992" s="48" t="str">
        <f t="shared" si="2290"/>
        <v>5464C SL</v>
      </c>
      <c r="Q3992" s="76">
        <v>24</v>
      </c>
      <c r="R3992" s="76">
        <v>72</v>
      </c>
      <c r="S3992" s="49">
        <f t="shared" si="2281"/>
        <v>0.34153846153846157</v>
      </c>
      <c r="T3992" s="49">
        <f t="shared" si="2291"/>
        <v>34.15384615384616</v>
      </c>
      <c r="U3992" s="49">
        <v>361.84615384615387</v>
      </c>
      <c r="V3992" s="49">
        <f t="shared" si="2257"/>
        <v>3.6184615384615388</v>
      </c>
      <c r="W3992" s="49">
        <f t="shared" si="2295"/>
        <v>6.8307692307692314</v>
      </c>
      <c r="X3992" s="90">
        <f t="shared" ref="X3992:X3993" si="2296">ROUND(S3992*$X$3,0)</f>
        <v>2</v>
      </c>
      <c r="Y3992" s="91">
        <f t="shared" si="2283"/>
        <v>32.595999999999997</v>
      </c>
      <c r="Z3992" s="93">
        <f t="shared" ref="Z3992:Z3997" si="2297">ROUND((S3992*M3992)+X3992,0)</f>
        <v>9</v>
      </c>
      <c r="AA3992" s="94">
        <f t="shared" si="2285"/>
        <v>146.68199999999999</v>
      </c>
      <c r="AB3992" s="97">
        <f t="shared" ref="AB3992:AB3997" si="2298">ROUND((S3992*$AB$4)+Z3992,0)</f>
        <v>11</v>
      </c>
      <c r="AC3992" s="98">
        <f t="shared" si="2286"/>
        <v>179.27799999999999</v>
      </c>
      <c r="AD3992" s="77" t="s">
        <v>3</v>
      </c>
      <c r="AE3992" s="54">
        <v>179.27799999999999</v>
      </c>
      <c r="AF3992" s="17"/>
    </row>
    <row r="3993" spans="1:32" ht="16.899999999999999" customHeight="1" x14ac:dyDescent="0.3">
      <c r="A3993" s="73" t="s">
        <v>7</v>
      </c>
      <c r="B3993" s="74" t="s">
        <v>5309</v>
      </c>
      <c r="C3993" s="48" t="s">
        <v>40</v>
      </c>
      <c r="D3993" s="48">
        <v>100</v>
      </c>
      <c r="E3993" s="48">
        <v>621</v>
      </c>
      <c r="F3993" s="48" t="s">
        <v>6128</v>
      </c>
      <c r="G3993" s="48" t="s">
        <v>112</v>
      </c>
      <c r="H3993" s="75">
        <f t="shared" si="2278"/>
        <v>-0.16666666666666666</v>
      </c>
      <c r="I3993" s="74">
        <v>20</v>
      </c>
      <c r="J3993" s="74">
        <v>24</v>
      </c>
      <c r="K3993" s="48">
        <f>I3993</f>
        <v>20</v>
      </c>
      <c r="L3993" s="48">
        <f>$L$3</f>
        <v>-4</v>
      </c>
      <c r="M3993" s="48">
        <f t="shared" si="2280"/>
        <v>16</v>
      </c>
      <c r="N3993" s="48">
        <v>40</v>
      </c>
      <c r="O3993" s="56">
        <v>3.274</v>
      </c>
      <c r="P3993" s="48" t="str">
        <f t="shared" si="2290"/>
        <v>3073 RD</v>
      </c>
      <c r="Q3993" s="76">
        <v>77</v>
      </c>
      <c r="R3993" s="76">
        <v>209</v>
      </c>
      <c r="S3993" s="49">
        <f t="shared" si="2281"/>
        <v>1.0703846153846155</v>
      </c>
      <c r="T3993" s="49">
        <f t="shared" si="2291"/>
        <v>107.03846153846155</v>
      </c>
      <c r="U3993" s="49">
        <v>464.34615384615381</v>
      </c>
      <c r="V3993" s="49">
        <f t="shared" si="2257"/>
        <v>4.6434615384615379</v>
      </c>
      <c r="W3993" s="49">
        <f t="shared" si="2295"/>
        <v>17.126153846153848</v>
      </c>
      <c r="X3993" s="90">
        <f t="shared" si="2296"/>
        <v>6</v>
      </c>
      <c r="Y3993" s="91">
        <f t="shared" si="2283"/>
        <v>19.643999999999998</v>
      </c>
      <c r="Z3993" s="93">
        <f t="shared" si="2297"/>
        <v>23</v>
      </c>
      <c r="AA3993" s="94">
        <f t="shared" si="2285"/>
        <v>75.302000000000007</v>
      </c>
      <c r="AB3993" s="97">
        <f t="shared" si="2298"/>
        <v>28</v>
      </c>
      <c r="AC3993" s="98">
        <f t="shared" si="2286"/>
        <v>91.671999999999997</v>
      </c>
      <c r="AD3993" s="77" t="s">
        <v>3</v>
      </c>
      <c r="AE3993" s="54">
        <v>91.671999999999997</v>
      </c>
      <c r="AF3993" s="17"/>
    </row>
    <row r="3994" spans="1:32" ht="16.899999999999999" customHeight="1" x14ac:dyDescent="0.3">
      <c r="A3994" s="73" t="s">
        <v>35</v>
      </c>
      <c r="B3994" s="74" t="s">
        <v>4291</v>
      </c>
      <c r="C3994" s="48" t="s">
        <v>10</v>
      </c>
      <c r="D3994" s="48">
        <v>100</v>
      </c>
      <c r="E3994" s="48">
        <v>2834</v>
      </c>
      <c r="F3994" s="48" t="s">
        <v>6126</v>
      </c>
      <c r="G3994" s="48">
        <v>2</v>
      </c>
      <c r="H3994" s="75">
        <f t="shared" si="2278"/>
        <v>0</v>
      </c>
      <c r="I3994" s="74">
        <v>40</v>
      </c>
      <c r="J3994" s="74">
        <f t="shared" ref="J3994:J3995" si="2299">I3994</f>
        <v>40</v>
      </c>
      <c r="K3994" s="48">
        <f>I3994</f>
        <v>40</v>
      </c>
      <c r="L3994" s="48"/>
      <c r="M3994" s="48">
        <f t="shared" si="2280"/>
        <v>40</v>
      </c>
      <c r="N3994" s="48">
        <v>0</v>
      </c>
      <c r="O3994" s="56">
        <v>25.437339999999999</v>
      </c>
      <c r="P3994" s="48" t="str">
        <f t="shared" si="2290"/>
        <v>6390 SL</v>
      </c>
      <c r="Q3994" s="76">
        <v>4</v>
      </c>
      <c r="R3994" s="76">
        <v>7</v>
      </c>
      <c r="S3994" s="49">
        <f t="shared" si="2281"/>
        <v>5.1153846153846154E-2</v>
      </c>
      <c r="T3994" s="49">
        <f t="shared" si="2291"/>
        <v>5.115384615384615</v>
      </c>
      <c r="U3994" s="49">
        <v>9.7307692307692299</v>
      </c>
      <c r="V3994" s="49">
        <f t="shared" si="2257"/>
        <v>9.7307692307692303E-2</v>
      </c>
      <c r="W3994" s="49">
        <f t="shared" si="2295"/>
        <v>2.046153846153846</v>
      </c>
      <c r="X3994" s="90">
        <f>ROUND(S3994*$X$4,0)</f>
        <v>0</v>
      </c>
      <c r="Y3994" s="91">
        <f t="shared" si="2283"/>
        <v>0</v>
      </c>
      <c r="Z3994" s="93">
        <f t="shared" si="2297"/>
        <v>2</v>
      </c>
      <c r="AA3994" s="94">
        <f t="shared" si="2285"/>
        <v>50.874679999999998</v>
      </c>
      <c r="AB3994" s="97">
        <f t="shared" si="2298"/>
        <v>2</v>
      </c>
      <c r="AC3994" s="98">
        <f t="shared" si="2286"/>
        <v>50.874679999999998</v>
      </c>
      <c r="AD3994" s="77" t="s">
        <v>3</v>
      </c>
      <c r="AE3994" s="54">
        <v>50.874679999999998</v>
      </c>
      <c r="AF3994" s="17"/>
    </row>
    <row r="3995" spans="1:32" ht="16.899999999999999" customHeight="1" x14ac:dyDescent="0.3">
      <c r="A3995" s="73" t="s">
        <v>7</v>
      </c>
      <c r="B3995" s="74" t="s">
        <v>494</v>
      </c>
      <c r="C3995" s="48" t="s">
        <v>10</v>
      </c>
      <c r="D3995" s="48">
        <v>100</v>
      </c>
      <c r="E3995" s="48">
        <v>2834</v>
      </c>
      <c r="F3995" s="48" t="s">
        <v>6126</v>
      </c>
      <c r="G3995" s="48">
        <v>2</v>
      </c>
      <c r="H3995" s="75">
        <f t="shared" si="2278"/>
        <v>0</v>
      </c>
      <c r="I3995" s="74">
        <v>20</v>
      </c>
      <c r="J3995" s="74">
        <f t="shared" si="2299"/>
        <v>20</v>
      </c>
      <c r="K3995" s="48">
        <f>I3995</f>
        <v>20</v>
      </c>
      <c r="L3995" s="48"/>
      <c r="M3995" s="48">
        <f t="shared" si="2280"/>
        <v>20</v>
      </c>
      <c r="N3995" s="48">
        <v>6</v>
      </c>
      <c r="O3995" s="56">
        <v>50.84431</v>
      </c>
      <c r="P3995" s="48" t="str">
        <f t="shared" si="2290"/>
        <v>1898/10C SL</v>
      </c>
      <c r="Q3995" s="76">
        <v>46</v>
      </c>
      <c r="R3995" s="76">
        <v>93</v>
      </c>
      <c r="S3995" s="49">
        <f t="shared" si="2281"/>
        <v>0.60269230769230764</v>
      </c>
      <c r="T3995" s="49">
        <f t="shared" si="2291"/>
        <v>60.269230769230766</v>
      </c>
      <c r="U3995" s="49">
        <v>249.30769230769232</v>
      </c>
      <c r="V3995" s="49">
        <f t="shared" si="2257"/>
        <v>2.4930769230769232</v>
      </c>
      <c r="W3995" s="49">
        <f t="shared" si="2295"/>
        <v>12.053846153846152</v>
      </c>
      <c r="X3995" s="90">
        <f>ROUND(S3995*$X$3,0)</f>
        <v>4</v>
      </c>
      <c r="Y3995" s="91">
        <f t="shared" si="2283"/>
        <v>203.37724</v>
      </c>
      <c r="Z3995" s="93">
        <f t="shared" si="2297"/>
        <v>16</v>
      </c>
      <c r="AA3995" s="94">
        <f t="shared" si="2285"/>
        <v>813.50896</v>
      </c>
      <c r="AB3995" s="97">
        <f t="shared" si="2298"/>
        <v>19</v>
      </c>
      <c r="AC3995" s="98">
        <f t="shared" si="2286"/>
        <v>966.04188999999997</v>
      </c>
      <c r="AD3995" s="77" t="s">
        <v>3</v>
      </c>
      <c r="AE3995" s="54">
        <v>966.04188999999997</v>
      </c>
      <c r="AF3995" s="17"/>
    </row>
    <row r="3996" spans="1:32" ht="16.899999999999999" customHeight="1" x14ac:dyDescent="0.3">
      <c r="A3996" s="73" t="s">
        <v>7</v>
      </c>
      <c r="B3996" s="74" t="s">
        <v>1107</v>
      </c>
      <c r="C3996" s="48" t="s">
        <v>40</v>
      </c>
      <c r="D3996" s="48">
        <v>100</v>
      </c>
      <c r="E3996" s="48">
        <v>621</v>
      </c>
      <c r="F3996" s="48" t="s">
        <v>6128</v>
      </c>
      <c r="G3996" s="48" t="s">
        <v>112</v>
      </c>
      <c r="H3996" s="75">
        <f t="shared" si="2278"/>
        <v>4.1666666666666664E-2</v>
      </c>
      <c r="I3996" s="74">
        <v>25</v>
      </c>
      <c r="J3996" s="74">
        <v>24</v>
      </c>
      <c r="K3996" s="48">
        <f>J3996</f>
        <v>24</v>
      </c>
      <c r="L3996" s="48">
        <v>-4</v>
      </c>
      <c r="M3996" s="48">
        <f t="shared" si="2280"/>
        <v>20</v>
      </c>
      <c r="N3996" s="48">
        <v>37</v>
      </c>
      <c r="O3996" s="56">
        <v>7.2329999999999997</v>
      </c>
      <c r="P3996" s="48" t="str">
        <f t="shared" si="2290"/>
        <v>3077 BK</v>
      </c>
      <c r="Q3996" s="76">
        <v>259</v>
      </c>
      <c r="R3996" s="76">
        <v>649</v>
      </c>
      <c r="S3996" s="49">
        <f t="shared" si="2281"/>
        <v>3.5380769230769231</v>
      </c>
      <c r="T3996" s="49">
        <f t="shared" si="2291"/>
        <v>353.80769230769232</v>
      </c>
      <c r="U3996" s="49">
        <v>791.88461538461536</v>
      </c>
      <c r="V3996" s="49">
        <f t="shared" si="2257"/>
        <v>7.9188461538461539</v>
      </c>
      <c r="W3996" s="49">
        <f t="shared" si="2295"/>
        <v>70.761538461538464</v>
      </c>
      <c r="X3996" s="90">
        <f>ROUND(S3996*$X$3,0)</f>
        <v>21</v>
      </c>
      <c r="Y3996" s="91">
        <f t="shared" si="2283"/>
        <v>151.893</v>
      </c>
      <c r="Z3996" s="93">
        <f t="shared" si="2297"/>
        <v>92</v>
      </c>
      <c r="AA3996" s="94">
        <f t="shared" si="2285"/>
        <v>665.43599999999992</v>
      </c>
      <c r="AB3996" s="97">
        <f t="shared" si="2298"/>
        <v>110</v>
      </c>
      <c r="AC3996" s="98">
        <f t="shared" si="2286"/>
        <v>795.63</v>
      </c>
      <c r="AD3996" s="77" t="s">
        <v>3</v>
      </c>
      <c r="AE3996" s="54">
        <v>795.63</v>
      </c>
      <c r="AF3996" s="17"/>
    </row>
    <row r="3997" spans="1:32" ht="16.899999999999999" customHeight="1" x14ac:dyDescent="0.3">
      <c r="A3997" s="73" t="s">
        <v>7</v>
      </c>
      <c r="B3997" s="74" t="s">
        <v>4031</v>
      </c>
      <c r="C3997" s="48" t="s">
        <v>1370</v>
      </c>
      <c r="D3997" s="48">
        <v>100</v>
      </c>
      <c r="E3997" s="48">
        <v>2834</v>
      </c>
      <c r="F3997" s="48" t="s">
        <v>6126</v>
      </c>
      <c r="G3997" s="48">
        <v>2</v>
      </c>
      <c r="H3997" s="75">
        <f t="shared" si="2278"/>
        <v>0</v>
      </c>
      <c r="I3997" s="74">
        <v>40</v>
      </c>
      <c r="J3997" s="74">
        <f>I3997</f>
        <v>40</v>
      </c>
      <c r="K3997" s="48">
        <f>I3997</f>
        <v>40</v>
      </c>
      <c r="L3997" s="48"/>
      <c r="M3997" s="48">
        <f t="shared" si="2280"/>
        <v>40</v>
      </c>
      <c r="N3997" s="48">
        <v>3</v>
      </c>
      <c r="O3997" s="56">
        <v>34.832540000000002</v>
      </c>
      <c r="P3997" s="48" t="str">
        <f t="shared" si="2290"/>
        <v>86602CY SL</v>
      </c>
      <c r="Q3997" s="76">
        <v>7</v>
      </c>
      <c r="R3997" s="76">
        <v>4</v>
      </c>
      <c r="S3997" s="49">
        <f t="shared" si="2281"/>
        <v>0.08</v>
      </c>
      <c r="T3997" s="49">
        <f t="shared" si="2291"/>
        <v>8</v>
      </c>
      <c r="U3997" s="49">
        <v>30.69230769230769</v>
      </c>
      <c r="V3997" s="49">
        <f t="shared" si="2257"/>
        <v>0.30692307692307691</v>
      </c>
      <c r="W3997" s="49">
        <f t="shared" si="2295"/>
        <v>3.2</v>
      </c>
      <c r="X3997" s="90">
        <f>ROUND(S3997*$X$4,0)</f>
        <v>0</v>
      </c>
      <c r="Y3997" s="91">
        <f t="shared" si="2283"/>
        <v>0</v>
      </c>
      <c r="Z3997" s="93">
        <f t="shared" si="2297"/>
        <v>3</v>
      </c>
      <c r="AA3997" s="94">
        <f t="shared" si="2285"/>
        <v>104.49762000000001</v>
      </c>
      <c r="AB3997" s="97">
        <f t="shared" si="2298"/>
        <v>3</v>
      </c>
      <c r="AC3997" s="98">
        <f t="shared" si="2286"/>
        <v>104.49762000000001</v>
      </c>
      <c r="AD3997" s="77" t="s">
        <v>3</v>
      </c>
      <c r="AE3997" s="54">
        <v>104.49762000000001</v>
      </c>
      <c r="AF3997" s="17"/>
    </row>
    <row r="3998" spans="1:32" ht="12.75" customHeight="1" x14ac:dyDescent="0.3">
      <c r="A3998" s="73" t="s">
        <v>35</v>
      </c>
      <c r="B3998" s="74" t="s">
        <v>1596</v>
      </c>
      <c r="C3998" s="48" t="s">
        <v>40</v>
      </c>
      <c r="D3998" s="48">
        <v>100</v>
      </c>
      <c r="E3998" s="48">
        <v>621</v>
      </c>
      <c r="F3998" s="48" t="s">
        <v>6128</v>
      </c>
      <c r="G3998" s="48" t="s">
        <v>65</v>
      </c>
      <c r="H3998" s="75">
        <f t="shared" ref="H3998:H4002" si="2300">(I3998-J3998)/J3998</f>
        <v>0</v>
      </c>
      <c r="I3998" s="74">
        <v>5</v>
      </c>
      <c r="J3998" s="74">
        <v>5</v>
      </c>
      <c r="K3998" s="48">
        <f>J3998</f>
        <v>5</v>
      </c>
      <c r="L3998" s="48"/>
      <c r="M3998" s="48">
        <f t="shared" ref="M3998:M4002" si="2301">K3998+L3998</f>
        <v>5</v>
      </c>
      <c r="N3998" s="48">
        <v>11</v>
      </c>
      <c r="O3998" s="56">
        <v>3.5595699999999999</v>
      </c>
      <c r="P3998" s="48" t="str">
        <f t="shared" si="2290"/>
        <v>3053/1 BL</v>
      </c>
      <c r="Q3998" s="76">
        <v>52</v>
      </c>
      <c r="R3998" s="76">
        <v>72</v>
      </c>
      <c r="S3998" s="49">
        <f t="shared" ref="S3998:S4002" si="2302">((Q3998/65*0.7)+(R3998/260*0.3))</f>
        <v>0.64307692307692299</v>
      </c>
      <c r="T3998" s="49">
        <f t="shared" si="2291"/>
        <v>64.307692307692292</v>
      </c>
      <c r="U3998" s="49">
        <v>206.23076923076923</v>
      </c>
      <c r="V3998" s="49">
        <f t="shared" si="2257"/>
        <v>2.0623076923076922</v>
      </c>
      <c r="W3998" s="49">
        <f t="shared" si="2295"/>
        <v>3.2153846153846151</v>
      </c>
      <c r="X3998" s="90">
        <f>ROUND(S3998*$X$2,0)</f>
        <v>5</v>
      </c>
      <c r="Y3998" s="91">
        <f t="shared" ref="Y3998:Y4002" si="2303">X3998*O3998</f>
        <v>17.79785</v>
      </c>
      <c r="Z3998" s="93">
        <f>ROUND((S3998*M3998)+X3998,0)</f>
        <v>8</v>
      </c>
      <c r="AA3998" s="94">
        <f t="shared" ref="AA3998:AA4002" si="2304">Z3998*O3998</f>
        <v>28.476559999999999</v>
      </c>
      <c r="AB3998" s="97">
        <f>ROUND((S3998*$AB$2)+Z3998,0)</f>
        <v>13</v>
      </c>
      <c r="AC3998" s="98">
        <f t="shared" ref="AC3998:AC4002" si="2305">AB3998*O3998</f>
        <v>46.274409999999996</v>
      </c>
      <c r="AD3998" s="77" t="s">
        <v>5891</v>
      </c>
      <c r="AE3998" s="54">
        <v>46.274409999999996</v>
      </c>
      <c r="AF3998" s="17"/>
    </row>
    <row r="3999" spans="1:32" ht="12.75" customHeight="1" x14ac:dyDescent="0.3">
      <c r="A3999" s="73" t="s">
        <v>7</v>
      </c>
      <c r="B3999" s="74" t="s">
        <v>3562</v>
      </c>
      <c r="C3999" s="48" t="s">
        <v>1432</v>
      </c>
      <c r="D3999" s="48">
        <v>100</v>
      </c>
      <c r="E3999" s="48">
        <v>621</v>
      </c>
      <c r="F3999" s="48" t="s">
        <v>6128</v>
      </c>
      <c r="G3999" s="48" t="s">
        <v>112</v>
      </c>
      <c r="H3999" s="75">
        <f t="shared" si="2300"/>
        <v>2.564102564102564E-2</v>
      </c>
      <c r="I3999" s="74">
        <v>40</v>
      </c>
      <c r="J3999" s="74">
        <v>39</v>
      </c>
      <c r="K3999" s="48">
        <f>J3999</f>
        <v>39</v>
      </c>
      <c r="L3999" s="48">
        <f>$L$3</f>
        <v>-4</v>
      </c>
      <c r="M3999" s="48">
        <f t="shared" si="2301"/>
        <v>35</v>
      </c>
      <c r="N3999" s="48">
        <v>53</v>
      </c>
      <c r="O3999" s="56">
        <v>3.625</v>
      </c>
      <c r="P3999" s="48" t="str">
        <f t="shared" si="2290"/>
        <v>6713 YL</v>
      </c>
      <c r="Q3999" s="76">
        <v>60</v>
      </c>
      <c r="R3999" s="76">
        <v>140</v>
      </c>
      <c r="S3999" s="49">
        <f t="shared" si="2302"/>
        <v>0.80769230769230771</v>
      </c>
      <c r="T3999" s="49">
        <f t="shared" si="2291"/>
        <v>80.769230769230774</v>
      </c>
      <c r="U3999" s="49">
        <v>565.76923076923072</v>
      </c>
      <c r="V3999" s="49">
        <f t="shared" si="2257"/>
        <v>5.6576923076923071</v>
      </c>
      <c r="W3999" s="49">
        <f t="shared" si="2295"/>
        <v>28.26923076923077</v>
      </c>
      <c r="X3999" s="90">
        <f>ROUND(S3999*$X$4,0)</f>
        <v>4</v>
      </c>
      <c r="Y3999" s="91">
        <f t="shared" si="2303"/>
        <v>14.5</v>
      </c>
      <c r="Z3999" s="93">
        <f>ROUND((S3999*M3999)+X3999,0)</f>
        <v>32</v>
      </c>
      <c r="AA3999" s="94">
        <f t="shared" si="2304"/>
        <v>116</v>
      </c>
      <c r="AB3999" s="97">
        <f>ROUND((S3999*$AB$4)+Z3999,0)</f>
        <v>36</v>
      </c>
      <c r="AC3999" s="98">
        <f t="shared" si="2305"/>
        <v>130.5</v>
      </c>
      <c r="AD3999" s="77" t="s">
        <v>3</v>
      </c>
      <c r="AE3999" s="54">
        <v>130.5</v>
      </c>
      <c r="AF3999" s="17"/>
    </row>
    <row r="4000" spans="1:32" ht="16.899999999999999" customHeight="1" x14ac:dyDescent="0.3">
      <c r="A4000" s="73" t="s">
        <v>35</v>
      </c>
      <c r="B4000" s="74" t="s">
        <v>4295</v>
      </c>
      <c r="C4000" s="48" t="s">
        <v>464</v>
      </c>
      <c r="D4000" s="48">
        <v>1000</v>
      </c>
      <c r="E4000" s="48">
        <v>2800</v>
      </c>
      <c r="F4000" s="48" t="s">
        <v>5911</v>
      </c>
      <c r="G4000" s="48" t="s">
        <v>112</v>
      </c>
      <c r="H4000" s="75">
        <f t="shared" si="2300"/>
        <v>0</v>
      </c>
      <c r="I4000" s="74">
        <v>88</v>
      </c>
      <c r="J4000" s="74">
        <v>88</v>
      </c>
      <c r="K4000" s="48">
        <f>I4000</f>
        <v>88</v>
      </c>
      <c r="L4000" s="48">
        <f>$L$3</f>
        <v>-4</v>
      </c>
      <c r="M4000" s="48">
        <f t="shared" si="2301"/>
        <v>84</v>
      </c>
      <c r="N4000" s="48">
        <v>2</v>
      </c>
      <c r="O4000" s="56">
        <v>71.234999999999999</v>
      </c>
      <c r="P4000" s="48" t="str">
        <f t="shared" si="2290"/>
        <v>2841/1 VI</v>
      </c>
      <c r="Q4000" s="76">
        <v>0</v>
      </c>
      <c r="R4000" s="76">
        <v>0</v>
      </c>
      <c r="S4000" s="49">
        <f t="shared" si="2302"/>
        <v>0</v>
      </c>
      <c r="T4000" s="49">
        <f t="shared" si="2291"/>
        <v>0</v>
      </c>
      <c r="U4000" s="49">
        <v>4.9230769230769234</v>
      </c>
      <c r="V4000" s="49">
        <f t="shared" si="2257"/>
        <v>4.9230769230769232E-3</v>
      </c>
      <c r="W4000" s="49">
        <f t="shared" si="2295"/>
        <v>0</v>
      </c>
      <c r="X4000" s="90">
        <f>ROUNDUP(S4000*$X$4,0)</f>
        <v>0</v>
      </c>
      <c r="Y4000" s="91">
        <f t="shared" si="2303"/>
        <v>0</v>
      </c>
      <c r="Z4000" s="93">
        <f t="shared" ref="Z4000:Z4002" si="2306">ROUND((S4000*M4000)+X4000,0)</f>
        <v>0</v>
      </c>
      <c r="AA4000" s="94">
        <f t="shared" si="2304"/>
        <v>0</v>
      </c>
      <c r="AB4000" s="97">
        <f>ROUND((S4000*$AB$4)+Z4000,0)</f>
        <v>0</v>
      </c>
      <c r="AC4000" s="98">
        <f t="shared" si="2305"/>
        <v>0</v>
      </c>
      <c r="AD4000" s="77" t="s">
        <v>5890</v>
      </c>
      <c r="AE4000" s="54">
        <v>0</v>
      </c>
      <c r="AF4000" s="17"/>
    </row>
    <row r="4001" spans="1:32" ht="16.899999999999999" customHeight="1" x14ac:dyDescent="0.3">
      <c r="A4001" s="73" t="s">
        <v>7</v>
      </c>
      <c r="B4001" s="74" t="s">
        <v>2902</v>
      </c>
      <c r="C4001" s="48" t="s">
        <v>10</v>
      </c>
      <c r="D4001" s="48">
        <v>100</v>
      </c>
      <c r="E4001" s="48">
        <v>2834</v>
      </c>
      <c r="F4001" s="48" t="s">
        <v>6126</v>
      </c>
      <c r="G4001" s="48">
        <v>2</v>
      </c>
      <c r="H4001" s="75">
        <f t="shared" si="2300"/>
        <v>-0.6</v>
      </c>
      <c r="I4001" s="74">
        <v>40</v>
      </c>
      <c r="J4001" s="74">
        <v>100</v>
      </c>
      <c r="K4001" s="48">
        <f>I4001</f>
        <v>40</v>
      </c>
      <c r="L4001" s="48"/>
      <c r="M4001" s="48">
        <f t="shared" si="2301"/>
        <v>40</v>
      </c>
      <c r="N4001" s="48">
        <v>117</v>
      </c>
      <c r="O4001" s="56">
        <v>44.716999999999999</v>
      </c>
      <c r="P4001" s="48" t="str">
        <f t="shared" si="2290"/>
        <v>3248 SL</v>
      </c>
      <c r="Q4001" s="76">
        <v>26</v>
      </c>
      <c r="R4001" s="76">
        <v>78</v>
      </c>
      <c r="S4001" s="49">
        <f t="shared" si="2302"/>
        <v>0.37</v>
      </c>
      <c r="T4001" s="49">
        <f t="shared" si="2291"/>
        <v>37</v>
      </c>
      <c r="U4001" s="49">
        <v>581.61538461538453</v>
      </c>
      <c r="V4001" s="49">
        <f t="shared" si="2257"/>
        <v>5.8161538461538456</v>
      </c>
      <c r="W4001" s="49">
        <f t="shared" si="2295"/>
        <v>14.8</v>
      </c>
      <c r="X4001" s="90">
        <f>ROUND(S4001*$X$4,0)</f>
        <v>2</v>
      </c>
      <c r="Y4001" s="91">
        <f t="shared" si="2303"/>
        <v>89.433999999999997</v>
      </c>
      <c r="Z4001" s="93">
        <f t="shared" si="2306"/>
        <v>17</v>
      </c>
      <c r="AA4001" s="94">
        <f t="shared" si="2304"/>
        <v>760.18899999999996</v>
      </c>
      <c r="AB4001" s="97">
        <f>ROUND((S4001*$AB$4)+Z4001,0)</f>
        <v>19</v>
      </c>
      <c r="AC4001" s="98">
        <f t="shared" si="2305"/>
        <v>849.62299999999993</v>
      </c>
      <c r="AD4001" s="77" t="s">
        <v>3</v>
      </c>
      <c r="AE4001" s="54">
        <v>849.62299999999993</v>
      </c>
      <c r="AF4001" s="17"/>
    </row>
    <row r="4002" spans="1:32" ht="16.899999999999999" customHeight="1" x14ac:dyDescent="0.3">
      <c r="A4002" s="73" t="s">
        <v>35</v>
      </c>
      <c r="B4002" s="74" t="s">
        <v>4297</v>
      </c>
      <c r="C4002" s="48" t="s">
        <v>464</v>
      </c>
      <c r="D4002" s="48">
        <v>1</v>
      </c>
      <c r="E4002" s="48">
        <v>4013</v>
      </c>
      <c r="F4002" s="48" t="s">
        <v>6180</v>
      </c>
      <c r="G4002" s="48" t="s">
        <v>112</v>
      </c>
      <c r="H4002" s="75">
        <f t="shared" si="2300"/>
        <v>0.05</v>
      </c>
      <c r="I4002" s="74">
        <v>63</v>
      </c>
      <c r="J4002" s="74">
        <v>60</v>
      </c>
      <c r="K4002" s="48">
        <f>J4002</f>
        <v>60</v>
      </c>
      <c r="L4002" s="48">
        <f>$L$3</f>
        <v>-4</v>
      </c>
      <c r="M4002" s="48">
        <f t="shared" si="2301"/>
        <v>56</v>
      </c>
      <c r="N4002" s="48">
        <v>0</v>
      </c>
      <c r="O4002" s="56">
        <v>0.06</v>
      </c>
      <c r="P4002" s="48" t="str">
        <f t="shared" si="2290"/>
        <v>2841/1 VI</v>
      </c>
      <c r="Q4002" s="76" t="s">
        <v>6187</v>
      </c>
      <c r="R4002" s="76" t="s">
        <v>6187</v>
      </c>
      <c r="S4002" s="49">
        <f t="shared" si="2302"/>
        <v>0</v>
      </c>
      <c r="T4002" s="49">
        <f t="shared" si="2291"/>
        <v>0</v>
      </c>
      <c r="U4002" s="49">
        <v>4.9230769230769234</v>
      </c>
      <c r="V4002" s="49">
        <f t="shared" si="2257"/>
        <v>4.9230769230769234</v>
      </c>
      <c r="W4002" s="49">
        <f t="shared" si="2295"/>
        <v>0</v>
      </c>
      <c r="X4002" s="90">
        <f>ROUNDUP(S4002*$X$4,0)</f>
        <v>0</v>
      </c>
      <c r="Y4002" s="91">
        <f t="shared" si="2303"/>
        <v>0</v>
      </c>
      <c r="Z4002" s="93">
        <f t="shared" si="2306"/>
        <v>0</v>
      </c>
      <c r="AA4002" s="94">
        <f t="shared" si="2304"/>
        <v>0</v>
      </c>
      <c r="AB4002" s="97">
        <f>ROUND((S4002*$AB$4)+Z4002,0)</f>
        <v>0</v>
      </c>
      <c r="AC4002" s="98">
        <f t="shared" si="2305"/>
        <v>0</v>
      </c>
      <c r="AD4002" s="77" t="s">
        <v>5890</v>
      </c>
      <c r="AE4002" s="54">
        <v>0</v>
      </c>
      <c r="AF4002" s="17"/>
    </row>
    <row r="4003" spans="1:32" ht="16.899999999999999" customHeight="1" x14ac:dyDescent="0.3">
      <c r="A4003" s="73" t="s">
        <v>7</v>
      </c>
      <c r="B4003" s="74" t="s">
        <v>2528</v>
      </c>
      <c r="C4003" s="48" t="s">
        <v>10</v>
      </c>
      <c r="D4003" s="48">
        <v>500</v>
      </c>
      <c r="E4003" s="48">
        <v>2834</v>
      </c>
      <c r="F4003" s="48" t="s">
        <v>6126</v>
      </c>
      <c r="G4003" s="48">
        <v>2</v>
      </c>
      <c r="H4003" s="75">
        <f t="shared" ref="H4003:H4012" si="2307">(I4003-J4003)/J4003</f>
        <v>-0.375</v>
      </c>
      <c r="I4003" s="74">
        <v>30</v>
      </c>
      <c r="J4003" s="74">
        <v>48</v>
      </c>
      <c r="K4003" s="48">
        <f>I4003</f>
        <v>30</v>
      </c>
      <c r="L4003" s="48"/>
      <c r="M4003" s="48">
        <f t="shared" ref="M4003:M4012" si="2308">K4003+L4003</f>
        <v>30</v>
      </c>
      <c r="N4003" s="48">
        <v>0</v>
      </c>
      <c r="O4003" s="56">
        <v>29.42</v>
      </c>
      <c r="P4003" s="48" t="str">
        <f t="shared" si="2290"/>
        <v>2461C BK</v>
      </c>
      <c r="Q4003" s="76">
        <v>5</v>
      </c>
      <c r="R4003" s="76">
        <v>11</v>
      </c>
      <c r="S4003" s="49">
        <f t="shared" ref="S4003:S4012" si="2309">((Q4003/65*0.7)+(R4003/260*0.3))</f>
        <v>6.6538461538461546E-2</v>
      </c>
      <c r="T4003" s="49">
        <f t="shared" si="2291"/>
        <v>33.269230769230774</v>
      </c>
      <c r="U4003" s="49">
        <v>1444.3076923076922</v>
      </c>
      <c r="V4003" s="49">
        <f t="shared" si="2257"/>
        <v>2.8886153846153841</v>
      </c>
      <c r="W4003" s="49">
        <f t="shared" ref="W4003" si="2310">S4003*M4003</f>
        <v>1.9961538461538464</v>
      </c>
      <c r="X4003" s="90">
        <f>ROUND(S4003*$X$4,0)</f>
        <v>0</v>
      </c>
      <c r="Y4003" s="91">
        <f t="shared" ref="Y4003:Y4012" si="2311">X4003*O4003</f>
        <v>0</v>
      </c>
      <c r="Z4003" s="93">
        <f t="shared" ref="Z4003" si="2312">ROUND((S4003*M4003)+X4003,0)</f>
        <v>2</v>
      </c>
      <c r="AA4003" s="94">
        <f t="shared" ref="AA4003:AA4012" si="2313">Z4003*O4003</f>
        <v>58.84</v>
      </c>
      <c r="AB4003" s="97">
        <f>ROUND((S4003*$AB$4)+Z4003,0)</f>
        <v>2</v>
      </c>
      <c r="AC4003" s="98">
        <f t="shared" ref="AC4003:AC4012" si="2314">AB4003*O4003</f>
        <v>58.84</v>
      </c>
      <c r="AD4003" s="77" t="s">
        <v>3</v>
      </c>
      <c r="AE4003" s="54">
        <v>58.84</v>
      </c>
      <c r="AF4003" s="17"/>
    </row>
    <row r="4004" spans="1:32" ht="16.899999999999999" customHeight="1" x14ac:dyDescent="0.3">
      <c r="A4004" s="73" t="s">
        <v>35</v>
      </c>
      <c r="B4004" s="74" t="s">
        <v>4299</v>
      </c>
      <c r="C4004" s="48" t="s">
        <v>464</v>
      </c>
      <c r="D4004" s="48">
        <v>1000</v>
      </c>
      <c r="E4004" s="48">
        <v>4013</v>
      </c>
      <c r="F4004" s="48" t="s">
        <v>6180</v>
      </c>
      <c r="G4004" s="48" t="s">
        <v>65</v>
      </c>
      <c r="H4004" s="75">
        <f t="shared" si="2307"/>
        <v>0</v>
      </c>
      <c r="I4004" s="74">
        <v>5</v>
      </c>
      <c r="J4004" s="74">
        <v>5</v>
      </c>
      <c r="K4004" s="48">
        <f>J4004</f>
        <v>5</v>
      </c>
      <c r="L4004" s="48"/>
      <c r="M4004" s="48">
        <f t="shared" si="2308"/>
        <v>5</v>
      </c>
      <c r="N4004" s="48">
        <v>0</v>
      </c>
      <c r="O4004" s="56">
        <v>91.195809999999994</v>
      </c>
      <c r="P4004" s="48" t="str">
        <f t="shared" si="2290"/>
        <v>2843/1 BK</v>
      </c>
      <c r="Q4004" s="76">
        <v>0</v>
      </c>
      <c r="R4004" s="76">
        <v>2</v>
      </c>
      <c r="S4004" s="49">
        <f t="shared" si="2309"/>
        <v>2.3076923076923079E-3</v>
      </c>
      <c r="T4004" s="49">
        <f t="shared" si="2291"/>
        <v>2.3076923076923079</v>
      </c>
      <c r="U4004" s="49">
        <v>2.6538461538461542</v>
      </c>
      <c r="V4004" s="49">
        <f t="shared" si="2257"/>
        <v>2.6538461538461542E-3</v>
      </c>
      <c r="W4004" s="49">
        <f t="shared" ref="W4004:W4019" si="2315">S4004*M4004</f>
        <v>1.1538461538461539E-2</v>
      </c>
      <c r="X4004" s="90">
        <f>ROUNDUP(S4004*$X$2,0)</f>
        <v>1</v>
      </c>
      <c r="Y4004" s="91">
        <f t="shared" si="2311"/>
        <v>91.195809999999994</v>
      </c>
      <c r="Z4004" s="93">
        <f t="shared" ref="Z4004:Z4022" si="2316">ROUND((S4004*M4004)+X4004,0)</f>
        <v>1</v>
      </c>
      <c r="AA4004" s="94">
        <f t="shared" si="2313"/>
        <v>91.195809999999994</v>
      </c>
      <c r="AB4004" s="97">
        <f>ROUND((S4004*$AB$2)+Z4004,0)</f>
        <v>1</v>
      </c>
      <c r="AC4004" s="98">
        <f t="shared" si="2314"/>
        <v>91.195809999999994</v>
      </c>
      <c r="AD4004" s="77" t="s">
        <v>5891</v>
      </c>
      <c r="AE4004" s="54">
        <v>91.195809999999994</v>
      </c>
      <c r="AF4004" s="17"/>
    </row>
    <row r="4005" spans="1:32" ht="16.899999999999999" customHeight="1" x14ac:dyDescent="0.3">
      <c r="A4005" s="73" t="s">
        <v>35</v>
      </c>
      <c r="B4005" s="74" t="s">
        <v>4300</v>
      </c>
      <c r="C4005" s="48" t="s">
        <v>464</v>
      </c>
      <c r="D4005" s="48">
        <v>100</v>
      </c>
      <c r="E4005" s="48">
        <v>4013</v>
      </c>
      <c r="F4005" s="48" t="s">
        <v>6180</v>
      </c>
      <c r="G4005" s="48" t="s">
        <v>65</v>
      </c>
      <c r="H4005" s="75">
        <f t="shared" si="2307"/>
        <v>0</v>
      </c>
      <c r="I4005" s="74">
        <v>5</v>
      </c>
      <c r="J4005" s="74">
        <v>5</v>
      </c>
      <c r="K4005" s="48">
        <f>J4005</f>
        <v>5</v>
      </c>
      <c r="L4005" s="48"/>
      <c r="M4005" s="48">
        <f t="shared" si="2308"/>
        <v>5</v>
      </c>
      <c r="N4005" s="48">
        <v>3</v>
      </c>
      <c r="O4005" s="56">
        <v>9.2625700000000002</v>
      </c>
      <c r="P4005" s="48" t="str">
        <f t="shared" si="2290"/>
        <v>2843/1 BK</v>
      </c>
      <c r="Q4005" s="76">
        <v>0</v>
      </c>
      <c r="R4005" s="76">
        <v>3</v>
      </c>
      <c r="S4005" s="49">
        <f t="shared" si="2309"/>
        <v>3.4615384615384616E-3</v>
      </c>
      <c r="T4005" s="49">
        <f t="shared" si="2291"/>
        <v>0.34615384615384615</v>
      </c>
      <c r="U4005" s="49">
        <v>2.6538461538461542</v>
      </c>
      <c r="V4005" s="49">
        <f t="shared" si="2257"/>
        <v>2.6538461538461542E-2</v>
      </c>
      <c r="W4005" s="49">
        <f t="shared" si="2315"/>
        <v>1.7307692307692309E-2</v>
      </c>
      <c r="X4005" s="90">
        <f>ROUNDUP(S4005*$X$2,0)</f>
        <v>1</v>
      </c>
      <c r="Y4005" s="91">
        <f t="shared" si="2311"/>
        <v>9.2625700000000002</v>
      </c>
      <c r="Z4005" s="93">
        <f t="shared" si="2316"/>
        <v>1</v>
      </c>
      <c r="AA4005" s="94">
        <f t="shared" si="2313"/>
        <v>9.2625700000000002</v>
      </c>
      <c r="AB4005" s="97">
        <f>ROUND((S4005*$AB$2)+Z4005,0)</f>
        <v>1</v>
      </c>
      <c r="AC4005" s="98">
        <f t="shared" si="2314"/>
        <v>9.2625700000000002</v>
      </c>
      <c r="AD4005" s="77" t="s">
        <v>5891</v>
      </c>
      <c r="AE4005" s="54">
        <v>9.2625700000000002</v>
      </c>
      <c r="AF4005" s="17"/>
    </row>
    <row r="4006" spans="1:32" ht="16.899999999999999" customHeight="1" x14ac:dyDescent="0.3">
      <c r="A4006" s="73" t="s">
        <v>7</v>
      </c>
      <c r="B4006" s="74" t="s">
        <v>2946</v>
      </c>
      <c r="C4006" s="48" t="s">
        <v>10</v>
      </c>
      <c r="D4006" s="48">
        <v>328</v>
      </c>
      <c r="E4006" s="48">
        <v>2834</v>
      </c>
      <c r="F4006" s="48" t="s">
        <v>6126</v>
      </c>
      <c r="G4006" s="48">
        <v>2</v>
      </c>
      <c r="H4006" s="75">
        <f t="shared" si="2307"/>
        <v>0</v>
      </c>
      <c r="I4006" s="74">
        <v>25</v>
      </c>
      <c r="J4006" s="74">
        <f>I4006</f>
        <v>25</v>
      </c>
      <c r="K4006" s="48">
        <f>I4006</f>
        <v>25</v>
      </c>
      <c r="L4006" s="48"/>
      <c r="M4006" s="48">
        <f t="shared" si="2308"/>
        <v>25</v>
      </c>
      <c r="N4006" s="48">
        <v>2</v>
      </c>
      <c r="O4006" s="56">
        <v>98.975200000000001</v>
      </c>
      <c r="P4006" s="48" t="str">
        <f t="shared" si="2290"/>
        <v>6010C SL</v>
      </c>
      <c r="Q4006" s="76">
        <v>0</v>
      </c>
      <c r="R4006" s="76">
        <v>4</v>
      </c>
      <c r="S4006" s="49">
        <f t="shared" si="2309"/>
        <v>4.6153846153846158E-3</v>
      </c>
      <c r="T4006" s="49">
        <f t="shared" si="2291"/>
        <v>1.5138461538461541</v>
      </c>
      <c r="U4006" s="49">
        <v>484.35999999999996</v>
      </c>
      <c r="V4006" s="49">
        <f t="shared" si="2257"/>
        <v>1.4767073170731706</v>
      </c>
      <c r="W4006" s="49">
        <f t="shared" si="2315"/>
        <v>0.11538461538461539</v>
      </c>
      <c r="X4006" s="90">
        <f>ROUNDUP(S4006*$X$4,0)</f>
        <v>1</v>
      </c>
      <c r="Y4006" s="91">
        <f t="shared" si="2311"/>
        <v>98.975200000000001</v>
      </c>
      <c r="Z4006" s="93">
        <f t="shared" si="2316"/>
        <v>1</v>
      </c>
      <c r="AA4006" s="94">
        <f t="shared" si="2313"/>
        <v>98.975200000000001</v>
      </c>
      <c r="AB4006" s="97">
        <f>ROUND((S4006*$AB$4)+Z4006,0)</f>
        <v>1</v>
      </c>
      <c r="AC4006" s="98">
        <f t="shared" si="2314"/>
        <v>98.975200000000001</v>
      </c>
      <c r="AD4006" s="77" t="s">
        <v>3</v>
      </c>
      <c r="AE4006" s="54">
        <v>98.975200000000001</v>
      </c>
      <c r="AF4006" s="17"/>
    </row>
    <row r="4007" spans="1:32" ht="16.899999999999999" customHeight="1" x14ac:dyDescent="0.3">
      <c r="A4007" s="73" t="s">
        <v>7</v>
      </c>
      <c r="B4007" s="74" t="s">
        <v>1729</v>
      </c>
      <c r="C4007" s="48" t="s">
        <v>1154</v>
      </c>
      <c r="D4007" s="48">
        <v>100</v>
      </c>
      <c r="E4007" s="48">
        <v>2834</v>
      </c>
      <c r="F4007" s="48" t="s">
        <v>6126</v>
      </c>
      <c r="G4007" s="48">
        <v>2</v>
      </c>
      <c r="H4007" s="75">
        <f t="shared" si="2307"/>
        <v>0</v>
      </c>
      <c r="I4007" s="74">
        <v>35</v>
      </c>
      <c r="J4007" s="74">
        <f>I4007</f>
        <v>35</v>
      </c>
      <c r="K4007" s="48">
        <f>I4007</f>
        <v>35</v>
      </c>
      <c r="L4007" s="48"/>
      <c r="M4007" s="48">
        <f t="shared" si="2308"/>
        <v>35</v>
      </c>
      <c r="N4007" s="48">
        <v>2</v>
      </c>
      <c r="O4007" s="56">
        <v>36.08916</v>
      </c>
      <c r="P4007" s="48" t="str">
        <f t="shared" si="2290"/>
        <v>5430/2 SL</v>
      </c>
      <c r="Q4007" s="76">
        <v>17</v>
      </c>
      <c r="R4007" s="76">
        <v>22</v>
      </c>
      <c r="S4007" s="49">
        <f t="shared" si="2309"/>
        <v>0.20846153846153848</v>
      </c>
      <c r="T4007" s="49">
        <f t="shared" si="2291"/>
        <v>20.846153846153847</v>
      </c>
      <c r="U4007" s="49">
        <v>402.9615384615384</v>
      </c>
      <c r="V4007" s="49">
        <f t="shared" si="2257"/>
        <v>4.0296153846153837</v>
      </c>
      <c r="W4007" s="49">
        <f t="shared" si="2315"/>
        <v>7.2961538461538469</v>
      </c>
      <c r="X4007" s="90">
        <f>ROUND(S4007*$X$4,0)</f>
        <v>1</v>
      </c>
      <c r="Y4007" s="91">
        <f t="shared" si="2311"/>
        <v>36.08916</v>
      </c>
      <c r="Z4007" s="93">
        <f t="shared" si="2316"/>
        <v>8</v>
      </c>
      <c r="AA4007" s="94">
        <f t="shared" si="2313"/>
        <v>288.71328</v>
      </c>
      <c r="AB4007" s="97">
        <f>ROUND((S4007*$AB$4)+Z4007,0)</f>
        <v>9</v>
      </c>
      <c r="AC4007" s="98">
        <f t="shared" si="2314"/>
        <v>324.80243999999999</v>
      </c>
      <c r="AD4007" s="77" t="s">
        <v>3</v>
      </c>
      <c r="AE4007" s="54">
        <v>324.80243999999999</v>
      </c>
      <c r="AF4007" s="17"/>
    </row>
    <row r="4008" spans="1:32" ht="16.899999999999999" customHeight="1" x14ac:dyDescent="0.3">
      <c r="A4008" s="73" t="s">
        <v>7</v>
      </c>
      <c r="B4008" s="74" t="s">
        <v>2585</v>
      </c>
      <c r="C4008" s="48" t="s">
        <v>1432</v>
      </c>
      <c r="D4008" s="48">
        <v>1000</v>
      </c>
      <c r="E4008" s="48">
        <v>621</v>
      </c>
      <c r="F4008" s="48" t="s">
        <v>6128</v>
      </c>
      <c r="G4008" s="48" t="s">
        <v>112</v>
      </c>
      <c r="H4008" s="75">
        <f t="shared" si="2307"/>
        <v>0</v>
      </c>
      <c r="I4008" s="74">
        <v>39</v>
      </c>
      <c r="J4008" s="74">
        <v>39</v>
      </c>
      <c r="K4008" s="48">
        <f>I4008</f>
        <v>39</v>
      </c>
      <c r="L4008" s="48">
        <f>$L$3</f>
        <v>-4</v>
      </c>
      <c r="M4008" s="48">
        <f t="shared" si="2308"/>
        <v>35</v>
      </c>
      <c r="N4008" s="48">
        <v>14</v>
      </c>
      <c r="O4008" s="56">
        <v>23.27</v>
      </c>
      <c r="P4008" s="48" t="str">
        <f t="shared" si="2290"/>
        <v>6713 VI</v>
      </c>
      <c r="Q4008" s="76">
        <v>71</v>
      </c>
      <c r="R4008" s="76">
        <v>160</v>
      </c>
      <c r="S4008" s="49">
        <f t="shared" si="2309"/>
        <v>0.9492307692307691</v>
      </c>
      <c r="T4008" s="49">
        <f t="shared" si="2291"/>
        <v>949.23076923076906</v>
      </c>
      <c r="U4008" s="49">
        <v>1046.1153846153843</v>
      </c>
      <c r="V4008" s="49">
        <f t="shared" si="2257"/>
        <v>1.0461153846153843</v>
      </c>
      <c r="W4008" s="49">
        <f t="shared" si="2315"/>
        <v>33.223076923076917</v>
      </c>
      <c r="X4008" s="90">
        <f>ROUND(S4008*$X$4,0)</f>
        <v>5</v>
      </c>
      <c r="Y4008" s="91">
        <f t="shared" si="2311"/>
        <v>116.35</v>
      </c>
      <c r="Z4008" s="93">
        <f t="shared" si="2316"/>
        <v>38</v>
      </c>
      <c r="AA4008" s="94">
        <f t="shared" si="2313"/>
        <v>884.26</v>
      </c>
      <c r="AB4008" s="97">
        <f>ROUND((S4008*$AB$4)+Z4008,0)</f>
        <v>43</v>
      </c>
      <c r="AC4008" s="98">
        <f t="shared" si="2314"/>
        <v>1000.61</v>
      </c>
      <c r="AD4008" s="77" t="s">
        <v>3</v>
      </c>
      <c r="AE4008" s="54">
        <v>1000.61</v>
      </c>
      <c r="AF4008" s="17"/>
    </row>
    <row r="4009" spans="1:32" ht="16.899999999999999" customHeight="1" x14ac:dyDescent="0.3">
      <c r="A4009" s="73" t="s">
        <v>35</v>
      </c>
      <c r="B4009" s="74" t="s">
        <v>318</v>
      </c>
      <c r="C4009" s="48" t="s">
        <v>40</v>
      </c>
      <c r="D4009" s="48">
        <v>100</v>
      </c>
      <c r="E4009" s="48">
        <v>621</v>
      </c>
      <c r="F4009" s="48" t="s">
        <v>6128</v>
      </c>
      <c r="G4009" s="48" t="s">
        <v>112</v>
      </c>
      <c r="H4009" s="75">
        <f t="shared" si="2307"/>
        <v>-0.25925925925925924</v>
      </c>
      <c r="I4009" s="74">
        <v>20</v>
      </c>
      <c r="J4009" s="74">
        <v>27</v>
      </c>
      <c r="K4009" s="48">
        <f>I4009</f>
        <v>20</v>
      </c>
      <c r="L4009" s="48">
        <f>$L$3</f>
        <v>-4</v>
      </c>
      <c r="M4009" s="48">
        <f t="shared" si="2308"/>
        <v>16</v>
      </c>
      <c r="N4009" s="48">
        <v>2</v>
      </c>
      <c r="O4009" s="56">
        <v>1.897</v>
      </c>
      <c r="P4009" s="48" t="str">
        <f t="shared" si="2290"/>
        <v>1853 SL</v>
      </c>
      <c r="Q4009" s="76">
        <v>12</v>
      </c>
      <c r="R4009" s="76">
        <v>31</v>
      </c>
      <c r="S4009" s="49">
        <f t="shared" si="2309"/>
        <v>0.16500000000000001</v>
      </c>
      <c r="T4009" s="49">
        <f t="shared" si="2291"/>
        <v>16.5</v>
      </c>
      <c r="U4009" s="49">
        <v>165.34615384615384</v>
      </c>
      <c r="V4009" s="49">
        <f t="shared" si="2257"/>
        <v>1.6534615384615383</v>
      </c>
      <c r="W4009" s="49">
        <f t="shared" si="2315"/>
        <v>2.64</v>
      </c>
      <c r="X4009" s="90">
        <f t="shared" ref="X4009:X4010" si="2317">ROUND(S4009*$X$3,0)</f>
        <v>1</v>
      </c>
      <c r="Y4009" s="91">
        <f t="shared" si="2311"/>
        <v>1.897</v>
      </c>
      <c r="Z4009" s="93">
        <f t="shared" si="2316"/>
        <v>4</v>
      </c>
      <c r="AA4009" s="94">
        <f t="shared" si="2313"/>
        <v>7.5880000000000001</v>
      </c>
      <c r="AB4009" s="97">
        <f>ROUND((S4009*$AB$4)+Z4009,0)</f>
        <v>5</v>
      </c>
      <c r="AC4009" s="98">
        <f t="shared" si="2314"/>
        <v>9.4849999999999994</v>
      </c>
      <c r="AD4009" s="77" t="s">
        <v>6117</v>
      </c>
      <c r="AE4009" s="54">
        <v>9.4849999999999994</v>
      </c>
      <c r="AF4009" s="17"/>
    </row>
    <row r="4010" spans="1:32" ht="16.899999999999999" customHeight="1" x14ac:dyDescent="0.3">
      <c r="A4010" s="73" t="s">
        <v>35</v>
      </c>
      <c r="B4010" s="74" t="s">
        <v>1239</v>
      </c>
      <c r="C4010" s="48" t="s">
        <v>40</v>
      </c>
      <c r="D4010" s="48">
        <v>100</v>
      </c>
      <c r="E4010" s="48">
        <v>621</v>
      </c>
      <c r="F4010" s="48" t="s">
        <v>6128</v>
      </c>
      <c r="G4010" s="48" t="s">
        <v>112</v>
      </c>
      <c r="H4010" s="75">
        <f t="shared" si="2307"/>
        <v>-0.16666666666666666</v>
      </c>
      <c r="I4010" s="74">
        <v>20</v>
      </c>
      <c r="J4010" s="74">
        <v>24</v>
      </c>
      <c r="K4010" s="48">
        <f>I4010</f>
        <v>20</v>
      </c>
      <c r="L4010" s="48">
        <v>-4</v>
      </c>
      <c r="M4010" s="48">
        <f t="shared" si="2308"/>
        <v>16</v>
      </c>
      <c r="N4010" s="48">
        <v>16</v>
      </c>
      <c r="O4010" s="56">
        <v>1.8660000000000001</v>
      </c>
      <c r="P4010" s="48" t="str">
        <f t="shared" si="2290"/>
        <v>3070 RD</v>
      </c>
      <c r="Q4010" s="76">
        <v>4</v>
      </c>
      <c r="R4010" s="76">
        <v>100</v>
      </c>
      <c r="S4010" s="49">
        <f t="shared" si="2309"/>
        <v>0.15846153846153846</v>
      </c>
      <c r="T4010" s="49">
        <f t="shared" si="2291"/>
        <v>15.846153846153847</v>
      </c>
      <c r="U4010" s="49">
        <v>78.538461538461533</v>
      </c>
      <c r="V4010" s="49">
        <f t="shared" si="2257"/>
        <v>0.78538461538461535</v>
      </c>
      <c r="W4010" s="49">
        <f t="shared" si="2315"/>
        <v>2.5353846153846153</v>
      </c>
      <c r="X4010" s="90">
        <f t="shared" si="2317"/>
        <v>1</v>
      </c>
      <c r="Y4010" s="91">
        <f t="shared" si="2311"/>
        <v>1.8660000000000001</v>
      </c>
      <c r="Z4010" s="93">
        <f t="shared" si="2316"/>
        <v>4</v>
      </c>
      <c r="AA4010" s="94">
        <f t="shared" si="2313"/>
        <v>7.4640000000000004</v>
      </c>
      <c r="AB4010" s="97">
        <f>ROUND((S4010*$AB$4)+Z4010,0)</f>
        <v>5</v>
      </c>
      <c r="AC4010" s="98">
        <f t="shared" si="2314"/>
        <v>9.33</v>
      </c>
      <c r="AD4010" s="77" t="s">
        <v>3</v>
      </c>
      <c r="AE4010" s="54">
        <v>9.33</v>
      </c>
      <c r="AF4010" s="17"/>
    </row>
    <row r="4011" spans="1:32" ht="16.899999999999999" customHeight="1" x14ac:dyDescent="0.3">
      <c r="A4011" s="73" t="s">
        <v>35</v>
      </c>
      <c r="B4011" s="74" t="s">
        <v>4306</v>
      </c>
      <c r="C4011" s="48" t="s">
        <v>464</v>
      </c>
      <c r="D4011" s="48">
        <v>1000</v>
      </c>
      <c r="E4011" s="48">
        <v>4013</v>
      </c>
      <c r="F4011" s="48" t="s">
        <v>6180</v>
      </c>
      <c r="G4011" s="48" t="s">
        <v>65</v>
      </c>
      <c r="H4011" s="75">
        <f t="shared" si="2307"/>
        <v>0</v>
      </c>
      <c r="I4011" s="74">
        <v>5</v>
      </c>
      <c r="J4011" s="74">
        <v>5</v>
      </c>
      <c r="K4011" s="48">
        <f>J4011</f>
        <v>5</v>
      </c>
      <c r="L4011" s="48"/>
      <c r="M4011" s="48">
        <f t="shared" si="2308"/>
        <v>5</v>
      </c>
      <c r="N4011" s="48">
        <v>0</v>
      </c>
      <c r="O4011" s="56">
        <v>82.543189999999996</v>
      </c>
      <c r="P4011" s="48" t="str">
        <f t="shared" si="2290"/>
        <v>2854/1 BL</v>
      </c>
      <c r="Q4011" s="76">
        <v>3</v>
      </c>
      <c r="R4011" s="76">
        <v>8</v>
      </c>
      <c r="S4011" s="49">
        <f t="shared" si="2309"/>
        <v>4.1538461538461538E-2</v>
      </c>
      <c r="T4011" s="49">
        <f t="shared" si="2291"/>
        <v>41.53846153846154</v>
      </c>
      <c r="U4011" s="49">
        <v>45.115384615384613</v>
      </c>
      <c r="V4011" s="49">
        <f t="shared" si="2257"/>
        <v>4.5115384615384613E-2</v>
      </c>
      <c r="W4011" s="49">
        <f t="shared" si="2315"/>
        <v>0.20769230769230768</v>
      </c>
      <c r="X4011" s="90">
        <f>ROUNDUP(S4011*$X$2,0)</f>
        <v>1</v>
      </c>
      <c r="Y4011" s="91">
        <f t="shared" si="2311"/>
        <v>82.543189999999996</v>
      </c>
      <c r="Z4011" s="93">
        <f t="shared" si="2316"/>
        <v>1</v>
      </c>
      <c r="AA4011" s="94">
        <f t="shared" si="2313"/>
        <v>82.543189999999996</v>
      </c>
      <c r="AB4011" s="97">
        <f>ROUND((S4011*$AB$2)+Z4011,0)</f>
        <v>1</v>
      </c>
      <c r="AC4011" s="98">
        <f t="shared" si="2314"/>
        <v>82.543189999999996</v>
      </c>
      <c r="AD4011" s="77" t="s">
        <v>5891</v>
      </c>
      <c r="AE4011" s="54">
        <v>82.543189999999996</v>
      </c>
      <c r="AF4011" s="17"/>
    </row>
    <row r="4012" spans="1:32" ht="16.899999999999999" customHeight="1" x14ac:dyDescent="0.3">
      <c r="A4012" s="73" t="s">
        <v>35</v>
      </c>
      <c r="B4012" s="74" t="s">
        <v>4307</v>
      </c>
      <c r="C4012" s="48" t="s">
        <v>464</v>
      </c>
      <c r="D4012" s="48">
        <v>100</v>
      </c>
      <c r="E4012" s="48">
        <v>4013</v>
      </c>
      <c r="F4012" s="48" t="s">
        <v>6180</v>
      </c>
      <c r="G4012" s="48" t="s">
        <v>65</v>
      </c>
      <c r="H4012" s="75">
        <f t="shared" si="2307"/>
        <v>0</v>
      </c>
      <c r="I4012" s="74">
        <v>5</v>
      </c>
      <c r="J4012" s="74">
        <v>5</v>
      </c>
      <c r="K4012" s="48">
        <f>J4012</f>
        <v>5</v>
      </c>
      <c r="L4012" s="48"/>
      <c r="M4012" s="48">
        <f t="shared" si="2308"/>
        <v>5</v>
      </c>
      <c r="N4012" s="48">
        <v>0</v>
      </c>
      <c r="O4012" s="56">
        <v>8.2625700000000002</v>
      </c>
      <c r="P4012" s="48" t="str">
        <f t="shared" si="2290"/>
        <v>2854/1 BL</v>
      </c>
      <c r="Q4012" s="76">
        <v>3</v>
      </c>
      <c r="R4012" s="76">
        <v>3</v>
      </c>
      <c r="S4012" s="49">
        <f t="shared" si="2309"/>
        <v>3.5769230769230768E-2</v>
      </c>
      <c r="T4012" s="49">
        <f t="shared" si="2291"/>
        <v>3.5769230769230766</v>
      </c>
      <c r="U4012" s="49">
        <v>45.115384615384613</v>
      </c>
      <c r="V4012" s="49">
        <f t="shared" si="2257"/>
        <v>0.45115384615384613</v>
      </c>
      <c r="W4012" s="49">
        <f t="shared" si="2315"/>
        <v>0.17884615384615385</v>
      </c>
      <c r="X4012" s="90">
        <f>ROUNDUP(S4012*$X$2,0)</f>
        <v>1</v>
      </c>
      <c r="Y4012" s="91">
        <f t="shared" si="2311"/>
        <v>8.2625700000000002</v>
      </c>
      <c r="Z4012" s="93">
        <f t="shared" si="2316"/>
        <v>1</v>
      </c>
      <c r="AA4012" s="94">
        <f t="shared" si="2313"/>
        <v>8.2625700000000002</v>
      </c>
      <c r="AB4012" s="97">
        <f>ROUND((S4012*$AB$2)+Z4012,0)</f>
        <v>1</v>
      </c>
      <c r="AC4012" s="98">
        <f t="shared" si="2314"/>
        <v>8.2625700000000002</v>
      </c>
      <c r="AD4012" s="77" t="s">
        <v>5891</v>
      </c>
      <c r="AE4012" s="54">
        <v>8.2625700000000002</v>
      </c>
      <c r="AF4012" s="17"/>
    </row>
    <row r="4013" spans="1:32" ht="16.899999999999999" customHeight="1" x14ac:dyDescent="0.3">
      <c r="A4013" s="73" t="s">
        <v>35</v>
      </c>
      <c r="B4013" s="74" t="s">
        <v>4308</v>
      </c>
      <c r="C4013" s="48" t="s">
        <v>40</v>
      </c>
      <c r="D4013" s="48">
        <v>100</v>
      </c>
      <c r="E4013" s="48">
        <v>4003</v>
      </c>
      <c r="F4013" s="48" t="s">
        <v>5909</v>
      </c>
      <c r="G4013" s="48" t="s">
        <v>112</v>
      </c>
      <c r="H4013" s="75">
        <f t="shared" ref="H4013:H4031" si="2318">(I4013-J4013)/J4013</f>
        <v>0.4</v>
      </c>
      <c r="I4013" s="74">
        <v>49</v>
      </c>
      <c r="J4013" s="74">
        <v>35</v>
      </c>
      <c r="K4013" s="48">
        <f>J4013</f>
        <v>35</v>
      </c>
      <c r="L4013" s="48">
        <f>$L$3</f>
        <v>-4</v>
      </c>
      <c r="M4013" s="48">
        <f t="shared" ref="M4013:M4030" si="2319">K4013+L4013</f>
        <v>31</v>
      </c>
      <c r="N4013" s="48">
        <v>14</v>
      </c>
      <c r="O4013" s="56">
        <v>4.1746100000000004</v>
      </c>
      <c r="P4013" s="48" t="str">
        <f t="shared" si="2290"/>
        <v>3047 VI</v>
      </c>
      <c r="Q4013" s="76">
        <v>28</v>
      </c>
      <c r="R4013" s="76">
        <v>66</v>
      </c>
      <c r="S4013" s="49">
        <f t="shared" ref="S4013:S4031" si="2320">((Q4013/65*0.7)+(R4013/260*0.3))</f>
        <v>0.37769230769230766</v>
      </c>
      <c r="T4013" s="49">
        <f t="shared" si="2291"/>
        <v>37.769230769230766</v>
      </c>
      <c r="U4013" s="49">
        <v>40.076923076923073</v>
      </c>
      <c r="V4013" s="49">
        <f t="shared" si="2257"/>
        <v>0.40076923076923071</v>
      </c>
      <c r="W4013" s="49">
        <f t="shared" si="2315"/>
        <v>11.708461538461538</v>
      </c>
      <c r="X4013" s="90">
        <f>ROUND(S4013*$X$4,0)</f>
        <v>2</v>
      </c>
      <c r="Y4013" s="91">
        <f t="shared" ref="Y4013:Y4030" si="2321">X4013*O4013</f>
        <v>8.3492200000000008</v>
      </c>
      <c r="Z4013" s="93">
        <f t="shared" si="2316"/>
        <v>14</v>
      </c>
      <c r="AA4013" s="94">
        <f t="shared" ref="AA4013:AA4030" si="2322">Z4013*O4013</f>
        <v>58.444540000000003</v>
      </c>
      <c r="AB4013" s="97">
        <f t="shared" ref="AB4013:AB4019" si="2323">ROUND((S4013*$AB$4)+Z4013,0)</f>
        <v>16</v>
      </c>
      <c r="AC4013" s="98">
        <f t="shared" ref="AC4013:AC4030" si="2324">AB4013*O4013</f>
        <v>66.793760000000006</v>
      </c>
      <c r="AD4013" s="77" t="s">
        <v>3</v>
      </c>
      <c r="AE4013" s="54">
        <v>66.793760000000006</v>
      </c>
      <c r="AF4013" s="17"/>
    </row>
    <row r="4014" spans="1:32" ht="16.899999999999999" customHeight="1" x14ac:dyDescent="0.3">
      <c r="A4014" s="73" t="s">
        <v>7</v>
      </c>
      <c r="B4014" s="74" t="s">
        <v>2183</v>
      </c>
      <c r="C4014" s="48" t="s">
        <v>10</v>
      </c>
      <c r="D4014" s="48">
        <v>100</v>
      </c>
      <c r="E4014" s="48">
        <v>2834</v>
      </c>
      <c r="F4014" s="48" t="s">
        <v>6126</v>
      </c>
      <c r="G4014" s="48">
        <v>2</v>
      </c>
      <c r="H4014" s="75">
        <f t="shared" si="2318"/>
        <v>0</v>
      </c>
      <c r="I4014" s="74">
        <v>40</v>
      </c>
      <c r="J4014" s="74">
        <f>I4014</f>
        <v>40</v>
      </c>
      <c r="K4014" s="48">
        <f>I4014</f>
        <v>40</v>
      </c>
      <c r="L4014" s="48"/>
      <c r="M4014" s="48">
        <f t="shared" si="2319"/>
        <v>40</v>
      </c>
      <c r="N4014" s="48">
        <v>5</v>
      </c>
      <c r="O4014" s="56">
        <v>22.12068</v>
      </c>
      <c r="P4014" s="48" t="str">
        <f t="shared" si="2290"/>
        <v>3467C SL</v>
      </c>
      <c r="Q4014" s="76">
        <v>9</v>
      </c>
      <c r="R4014" s="76">
        <v>44</v>
      </c>
      <c r="S4014" s="49">
        <f t="shared" si="2320"/>
        <v>0.14769230769230768</v>
      </c>
      <c r="T4014" s="49">
        <f t="shared" si="2291"/>
        <v>14.769230769230768</v>
      </c>
      <c r="U4014" s="49">
        <v>34</v>
      </c>
      <c r="V4014" s="49">
        <f t="shared" si="2257"/>
        <v>0.34</v>
      </c>
      <c r="W4014" s="49">
        <f t="shared" si="2315"/>
        <v>5.9076923076923071</v>
      </c>
      <c r="X4014" s="90">
        <f>ROUND(S4014*$X$4,0)</f>
        <v>1</v>
      </c>
      <c r="Y4014" s="91">
        <f t="shared" si="2321"/>
        <v>22.12068</v>
      </c>
      <c r="Z4014" s="93">
        <f t="shared" si="2316"/>
        <v>7</v>
      </c>
      <c r="AA4014" s="94">
        <f t="shared" si="2322"/>
        <v>154.84476000000001</v>
      </c>
      <c r="AB4014" s="97">
        <f t="shared" si="2323"/>
        <v>8</v>
      </c>
      <c r="AC4014" s="98">
        <f t="shared" si="2324"/>
        <v>176.96544</v>
      </c>
      <c r="AD4014" s="77" t="s">
        <v>3</v>
      </c>
      <c r="AE4014" s="54">
        <v>176.96544</v>
      </c>
      <c r="AF4014" s="17"/>
    </row>
    <row r="4015" spans="1:32" ht="16.899999999999999" customHeight="1" x14ac:dyDescent="0.3">
      <c r="A4015" s="73" t="s">
        <v>7</v>
      </c>
      <c r="B4015" s="74" t="s">
        <v>2124</v>
      </c>
      <c r="C4015" s="48" t="s">
        <v>1797</v>
      </c>
      <c r="D4015" s="48">
        <v>2</v>
      </c>
      <c r="E4015" s="48">
        <v>4445</v>
      </c>
      <c r="F4015" s="48" t="s">
        <v>5912</v>
      </c>
      <c r="G4015" s="48" t="s">
        <v>122</v>
      </c>
      <c r="H4015" s="75">
        <f t="shared" si="2318"/>
        <v>0.14736842105263157</v>
      </c>
      <c r="I4015" s="74">
        <v>109</v>
      </c>
      <c r="J4015" s="74">
        <v>95</v>
      </c>
      <c r="K4015" s="48">
        <f>J4015</f>
        <v>95</v>
      </c>
      <c r="L4015" s="48">
        <f>$L$3</f>
        <v>-4</v>
      </c>
      <c r="M4015" s="48">
        <f t="shared" si="2319"/>
        <v>91</v>
      </c>
      <c r="N4015" s="48">
        <v>2</v>
      </c>
      <c r="O4015" s="56">
        <v>6.2169499999999998</v>
      </c>
      <c r="P4015" s="48" t="str">
        <f t="shared" si="2290"/>
        <v>F3003/4 BK</v>
      </c>
      <c r="Q4015" s="76">
        <v>15</v>
      </c>
      <c r="R4015" s="76">
        <v>48</v>
      </c>
      <c r="S4015" s="49">
        <f t="shared" si="2320"/>
        <v>0.21692307692307694</v>
      </c>
      <c r="T4015" s="49">
        <f t="shared" si="2291"/>
        <v>0.43384615384615388</v>
      </c>
      <c r="U4015" s="49">
        <v>17.741538461538461</v>
      </c>
      <c r="V4015" s="49">
        <f t="shared" si="2257"/>
        <v>8.8707692307692305</v>
      </c>
      <c r="W4015" s="49">
        <f t="shared" si="2315"/>
        <v>19.740000000000002</v>
      </c>
      <c r="X4015" s="90">
        <f>ROUND(S4015*$X$4,0)</f>
        <v>1</v>
      </c>
      <c r="Y4015" s="91">
        <f t="shared" si="2321"/>
        <v>6.2169499999999998</v>
      </c>
      <c r="Z4015" s="93">
        <f t="shared" si="2316"/>
        <v>21</v>
      </c>
      <c r="AA4015" s="94">
        <f t="shared" si="2322"/>
        <v>130.55595</v>
      </c>
      <c r="AB4015" s="97">
        <f t="shared" si="2323"/>
        <v>22</v>
      </c>
      <c r="AC4015" s="98">
        <f t="shared" si="2324"/>
        <v>136.77289999999999</v>
      </c>
      <c r="AD4015" s="77" t="s">
        <v>3</v>
      </c>
      <c r="AE4015" s="54">
        <v>136.77289999999999</v>
      </c>
      <c r="AF4015" s="17"/>
    </row>
    <row r="4016" spans="1:32" ht="16.899999999999999" customHeight="1" x14ac:dyDescent="0.3">
      <c r="A4016" s="73" t="s">
        <v>35</v>
      </c>
      <c r="B4016" s="74" t="s">
        <v>4192</v>
      </c>
      <c r="C4016" s="48" t="s">
        <v>34</v>
      </c>
      <c r="D4016" s="48">
        <v>100</v>
      </c>
      <c r="E4016" s="48">
        <v>1202</v>
      </c>
      <c r="F4016" s="48" t="s">
        <v>6130</v>
      </c>
      <c r="G4016" s="48" t="s">
        <v>35</v>
      </c>
      <c r="H4016" s="75">
        <f t="shared" si="2318"/>
        <v>0</v>
      </c>
      <c r="I4016" s="74">
        <v>24</v>
      </c>
      <c r="J4016" s="74">
        <v>24</v>
      </c>
      <c r="K4016" s="48">
        <f>I4016</f>
        <v>24</v>
      </c>
      <c r="L4016" s="48">
        <f>$L$3</f>
        <v>-4</v>
      </c>
      <c r="M4016" s="48">
        <f t="shared" si="2319"/>
        <v>20</v>
      </c>
      <c r="N4016" s="48">
        <v>30</v>
      </c>
      <c r="O4016" s="56">
        <v>7.45</v>
      </c>
      <c r="P4016" s="48" t="str">
        <f t="shared" si="2290"/>
        <v>PF2404 NA</v>
      </c>
      <c r="Q4016" s="76">
        <v>161</v>
      </c>
      <c r="R4016" s="76">
        <v>574</v>
      </c>
      <c r="S4016" s="49">
        <f t="shared" si="2320"/>
        <v>2.3961538461538461</v>
      </c>
      <c r="T4016" s="49">
        <f t="shared" si="2291"/>
        <v>239.61538461538461</v>
      </c>
      <c r="U4016" s="49">
        <v>239.61538461538461</v>
      </c>
      <c r="V4016" s="49">
        <f t="shared" si="2257"/>
        <v>2.3961538461538461</v>
      </c>
      <c r="W4016" s="49">
        <f t="shared" si="2315"/>
        <v>47.92307692307692</v>
      </c>
      <c r="X4016" s="90">
        <f>ROUND(S4016*$X$3,0)</f>
        <v>14</v>
      </c>
      <c r="Y4016" s="91">
        <f t="shared" si="2321"/>
        <v>104.3</v>
      </c>
      <c r="Z4016" s="93">
        <f t="shared" si="2316"/>
        <v>62</v>
      </c>
      <c r="AA4016" s="94">
        <f t="shared" si="2322"/>
        <v>461.90000000000003</v>
      </c>
      <c r="AB4016" s="97">
        <f t="shared" si="2323"/>
        <v>74</v>
      </c>
      <c r="AC4016" s="98">
        <f t="shared" si="2324"/>
        <v>551.30000000000007</v>
      </c>
      <c r="AD4016" s="77" t="s">
        <v>3</v>
      </c>
      <c r="AE4016" s="54">
        <v>551.30000000000007</v>
      </c>
      <c r="AF4016" s="17"/>
    </row>
    <row r="4017" spans="1:32" ht="16.899999999999999" customHeight="1" x14ac:dyDescent="0.3">
      <c r="A4017" s="73" t="s">
        <v>7</v>
      </c>
      <c r="B4017" s="74" t="s">
        <v>1717</v>
      </c>
      <c r="C4017" s="48" t="s">
        <v>1154</v>
      </c>
      <c r="D4017" s="48">
        <v>100</v>
      </c>
      <c r="E4017" s="48">
        <v>2834</v>
      </c>
      <c r="F4017" s="48" t="s">
        <v>6126</v>
      </c>
      <c r="G4017" s="48">
        <v>2</v>
      </c>
      <c r="H4017" s="75">
        <f t="shared" si="2318"/>
        <v>-0.7</v>
      </c>
      <c r="I4017" s="74">
        <v>30</v>
      </c>
      <c r="J4017" s="74">
        <v>100</v>
      </c>
      <c r="K4017" s="48">
        <f>I4017</f>
        <v>30</v>
      </c>
      <c r="L4017" s="48"/>
      <c r="M4017" s="48">
        <f t="shared" si="2319"/>
        <v>30</v>
      </c>
      <c r="N4017" s="48">
        <v>1</v>
      </c>
      <c r="O4017" s="56">
        <v>45.572000000000003</v>
      </c>
      <c r="P4017" s="48" t="str">
        <f t="shared" si="2290"/>
        <v>5174C SL</v>
      </c>
      <c r="Q4017" s="76">
        <v>5</v>
      </c>
      <c r="R4017" s="76">
        <v>17</v>
      </c>
      <c r="S4017" s="49">
        <f t="shared" si="2320"/>
        <v>7.3461538461538467E-2</v>
      </c>
      <c r="T4017" s="49">
        <f t="shared" si="2291"/>
        <v>7.3461538461538467</v>
      </c>
      <c r="U4017" s="49">
        <v>153.88461538461539</v>
      </c>
      <c r="V4017" s="49">
        <f t="shared" si="2257"/>
        <v>1.538846153846154</v>
      </c>
      <c r="W4017" s="49">
        <f t="shared" si="2315"/>
        <v>2.203846153846154</v>
      </c>
      <c r="X4017" s="90">
        <f>ROUND(S4017*$X$4,0)</f>
        <v>0</v>
      </c>
      <c r="Y4017" s="91">
        <f t="shared" si="2321"/>
        <v>0</v>
      </c>
      <c r="Z4017" s="93">
        <f t="shared" si="2316"/>
        <v>2</v>
      </c>
      <c r="AA4017" s="94">
        <f t="shared" si="2322"/>
        <v>91.144000000000005</v>
      </c>
      <c r="AB4017" s="97">
        <f t="shared" si="2323"/>
        <v>2</v>
      </c>
      <c r="AC4017" s="98">
        <f t="shared" si="2324"/>
        <v>91.144000000000005</v>
      </c>
      <c r="AD4017" s="77" t="s">
        <v>3</v>
      </c>
      <c r="AE4017" s="54">
        <v>91.144000000000005</v>
      </c>
      <c r="AF4017" s="17"/>
    </row>
    <row r="4018" spans="1:32" ht="16.899999999999999" customHeight="1" x14ac:dyDescent="0.3">
      <c r="A4018" s="73" t="s">
        <v>7</v>
      </c>
      <c r="B4018" s="74" t="s">
        <v>1998</v>
      </c>
      <c r="C4018" s="48" t="s">
        <v>1154</v>
      </c>
      <c r="D4018" s="48">
        <v>100</v>
      </c>
      <c r="E4018" s="48">
        <v>2834</v>
      </c>
      <c r="F4018" s="48" t="s">
        <v>6126</v>
      </c>
      <c r="G4018" s="48">
        <v>2</v>
      </c>
      <c r="H4018" s="75">
        <f t="shared" si="2318"/>
        <v>0</v>
      </c>
      <c r="I4018" s="74">
        <v>20</v>
      </c>
      <c r="J4018" s="74">
        <f>I4018</f>
        <v>20</v>
      </c>
      <c r="K4018" s="48">
        <f>I4018</f>
        <v>20</v>
      </c>
      <c r="L4018" s="48"/>
      <c r="M4018" s="48">
        <f t="shared" si="2319"/>
        <v>20</v>
      </c>
      <c r="N4018" s="48">
        <v>2</v>
      </c>
      <c r="O4018" s="56">
        <v>36.314129999999999</v>
      </c>
      <c r="P4018" s="48" t="str">
        <f t="shared" si="2290"/>
        <v>5466C SL</v>
      </c>
      <c r="Q4018" s="76">
        <v>25</v>
      </c>
      <c r="R4018" s="76">
        <v>106</v>
      </c>
      <c r="S4018" s="49">
        <f t="shared" si="2320"/>
        <v>0.3915384615384615</v>
      </c>
      <c r="T4018" s="49">
        <f t="shared" si="2291"/>
        <v>39.153846153846153</v>
      </c>
      <c r="U4018" s="49">
        <v>226.84615384615384</v>
      </c>
      <c r="V4018" s="49">
        <f t="shared" si="2257"/>
        <v>2.2684615384615383</v>
      </c>
      <c r="W4018" s="49">
        <f t="shared" si="2315"/>
        <v>7.8307692307692296</v>
      </c>
      <c r="X4018" s="90">
        <f>ROUND(S4018*$X$3,0)</f>
        <v>2</v>
      </c>
      <c r="Y4018" s="91">
        <f t="shared" si="2321"/>
        <v>72.628259999999997</v>
      </c>
      <c r="Z4018" s="93">
        <f t="shared" si="2316"/>
        <v>10</v>
      </c>
      <c r="AA4018" s="94">
        <f t="shared" si="2322"/>
        <v>363.1413</v>
      </c>
      <c r="AB4018" s="97">
        <f t="shared" si="2323"/>
        <v>12</v>
      </c>
      <c r="AC4018" s="98">
        <f t="shared" si="2324"/>
        <v>435.76955999999996</v>
      </c>
      <c r="AD4018" s="77" t="s">
        <v>3</v>
      </c>
      <c r="AE4018" s="54">
        <v>435.76955999999996</v>
      </c>
      <c r="AF4018" s="17"/>
    </row>
    <row r="4019" spans="1:32" ht="16.899999999999999" customHeight="1" x14ac:dyDescent="0.3">
      <c r="A4019" s="73" t="s">
        <v>35</v>
      </c>
      <c r="B4019" s="74" t="s">
        <v>4832</v>
      </c>
      <c r="C4019" s="48" t="s">
        <v>1432</v>
      </c>
      <c r="D4019" s="48">
        <v>100</v>
      </c>
      <c r="E4019" s="48">
        <v>4003</v>
      </c>
      <c r="F4019" s="48" t="s">
        <v>5909</v>
      </c>
      <c r="G4019" s="48" t="s">
        <v>112</v>
      </c>
      <c r="H4019" s="75">
        <f t="shared" si="2318"/>
        <v>0</v>
      </c>
      <c r="I4019" s="74">
        <v>39</v>
      </c>
      <c r="J4019" s="74">
        <v>39</v>
      </c>
      <c r="K4019" s="48">
        <f>I4019</f>
        <v>39</v>
      </c>
      <c r="L4019" s="48">
        <f>$L$3</f>
        <v>-4</v>
      </c>
      <c r="M4019" s="48">
        <f t="shared" si="2319"/>
        <v>35</v>
      </c>
      <c r="N4019" s="48">
        <v>18</v>
      </c>
      <c r="O4019" s="56">
        <v>5.6</v>
      </c>
      <c r="P4019" s="48" t="str">
        <f t="shared" si="2290"/>
        <v>6820 RD</v>
      </c>
      <c r="Q4019" s="76">
        <v>7</v>
      </c>
      <c r="R4019" s="76">
        <v>43</v>
      </c>
      <c r="S4019" s="49">
        <f t="shared" si="2320"/>
        <v>0.125</v>
      </c>
      <c r="T4019" s="49">
        <f t="shared" si="2291"/>
        <v>12.5</v>
      </c>
      <c r="U4019" s="49">
        <v>845.19230769230762</v>
      </c>
      <c r="V4019" s="49">
        <f t="shared" si="2257"/>
        <v>8.4519230769230766</v>
      </c>
      <c r="W4019" s="49">
        <f t="shared" si="2315"/>
        <v>4.375</v>
      </c>
      <c r="X4019" s="90">
        <f>ROUND(S4019*$X$4,0)</f>
        <v>1</v>
      </c>
      <c r="Y4019" s="91">
        <f t="shared" si="2321"/>
        <v>5.6</v>
      </c>
      <c r="Z4019" s="93">
        <f t="shared" si="2316"/>
        <v>5</v>
      </c>
      <c r="AA4019" s="94">
        <f t="shared" si="2322"/>
        <v>28</v>
      </c>
      <c r="AB4019" s="97">
        <f t="shared" si="2323"/>
        <v>6</v>
      </c>
      <c r="AC4019" s="98">
        <f t="shared" si="2324"/>
        <v>33.599999999999994</v>
      </c>
      <c r="AD4019" s="77" t="s">
        <v>3</v>
      </c>
      <c r="AE4019" s="54">
        <v>33.599999999999994</v>
      </c>
      <c r="AF4019" s="17"/>
    </row>
    <row r="4020" spans="1:32" ht="12.75" customHeight="1" x14ac:dyDescent="0.3">
      <c r="A4020" s="73" t="s">
        <v>7</v>
      </c>
      <c r="B4020" s="74" t="s">
        <v>1093</v>
      </c>
      <c r="C4020" s="48" t="s">
        <v>40</v>
      </c>
      <c r="D4020" s="48">
        <v>100</v>
      </c>
      <c r="E4020" s="48">
        <v>621</v>
      </c>
      <c r="F4020" s="48" t="s">
        <v>6128</v>
      </c>
      <c r="G4020" s="48" t="s">
        <v>65</v>
      </c>
      <c r="H4020" s="75">
        <f t="shared" si="2318"/>
        <v>0</v>
      </c>
      <c r="I4020" s="74">
        <v>5</v>
      </c>
      <c r="J4020" s="74">
        <v>5</v>
      </c>
      <c r="K4020" s="48">
        <f>J4020</f>
        <v>5</v>
      </c>
      <c r="L4020" s="48"/>
      <c r="M4020" s="48">
        <f t="shared" si="2319"/>
        <v>5</v>
      </c>
      <c r="N4020" s="48">
        <v>31</v>
      </c>
      <c r="O4020" s="56">
        <v>4.8405699999999996</v>
      </c>
      <c r="P4020" s="48" t="str">
        <f t="shared" si="2290"/>
        <v>3055 BR</v>
      </c>
      <c r="Q4020" s="76">
        <v>155</v>
      </c>
      <c r="R4020" s="76">
        <v>337</v>
      </c>
      <c r="S4020" s="49">
        <f t="shared" si="2320"/>
        <v>2.0580769230769231</v>
      </c>
      <c r="T4020" s="49">
        <f t="shared" si="2291"/>
        <v>205.80769230769232</v>
      </c>
      <c r="U4020" s="49">
        <v>1003.8846153846155</v>
      </c>
      <c r="V4020" s="49">
        <f t="shared" si="2257"/>
        <v>10.038846153846155</v>
      </c>
      <c r="W4020" s="49">
        <f t="shared" ref="W4020:W4034" si="2325">S4020*M4020</f>
        <v>10.290384615384616</v>
      </c>
      <c r="X4020" s="90">
        <f>ROUND(S4020*$X$2,0)</f>
        <v>14</v>
      </c>
      <c r="Y4020" s="91">
        <f t="shared" si="2321"/>
        <v>67.767979999999994</v>
      </c>
      <c r="Z4020" s="93">
        <f t="shared" si="2316"/>
        <v>24</v>
      </c>
      <c r="AA4020" s="94">
        <f t="shared" si="2322"/>
        <v>116.17367999999999</v>
      </c>
      <c r="AB4020" s="97">
        <f>ROUND((S4020*$AB$2)+Z4020,0)</f>
        <v>38</v>
      </c>
      <c r="AC4020" s="98">
        <f t="shared" si="2324"/>
        <v>183.94165999999998</v>
      </c>
      <c r="AD4020" s="77" t="s">
        <v>5891</v>
      </c>
      <c r="AE4020" s="54">
        <v>183.94165999999998</v>
      </c>
      <c r="AF4020" s="17"/>
    </row>
    <row r="4021" spans="1:32" ht="12.75" customHeight="1" x14ac:dyDescent="0.3">
      <c r="A4021" s="73" t="s">
        <v>35</v>
      </c>
      <c r="B4021" s="74" t="s">
        <v>4315</v>
      </c>
      <c r="C4021" s="48" t="s">
        <v>1370</v>
      </c>
      <c r="D4021" s="48">
        <v>1</v>
      </c>
      <c r="E4021" s="48">
        <v>2834</v>
      </c>
      <c r="F4021" s="48" t="s">
        <v>6126</v>
      </c>
      <c r="G4021" s="48">
        <v>2</v>
      </c>
      <c r="H4021" s="75">
        <f t="shared" si="2318"/>
        <v>-0.6875</v>
      </c>
      <c r="I4021" s="74">
        <v>50</v>
      </c>
      <c r="J4021" s="74">
        <v>160</v>
      </c>
      <c r="K4021" s="48">
        <f>I4021</f>
        <v>50</v>
      </c>
      <c r="L4021" s="48"/>
      <c r="M4021" s="48">
        <f t="shared" si="2319"/>
        <v>50</v>
      </c>
      <c r="N4021" s="48">
        <v>1461</v>
      </c>
      <c r="O4021" s="56">
        <v>0.90044999999999997</v>
      </c>
      <c r="P4021" s="48" t="str">
        <f t="shared" si="2290"/>
        <v>65204 SL</v>
      </c>
      <c r="Q4021" s="76" t="s">
        <v>6187</v>
      </c>
      <c r="R4021" s="76" t="s">
        <v>6187</v>
      </c>
      <c r="S4021" s="49">
        <f t="shared" si="2320"/>
        <v>0</v>
      </c>
      <c r="T4021" s="49">
        <f t="shared" si="2291"/>
        <v>0</v>
      </c>
      <c r="U4021" s="49">
        <v>36.84615384615384</v>
      </c>
      <c r="V4021" s="49">
        <f t="shared" si="2257"/>
        <v>36.84615384615384</v>
      </c>
      <c r="W4021" s="49">
        <f t="shared" si="2325"/>
        <v>0</v>
      </c>
      <c r="X4021" s="90">
        <f>ROUNDUP(S4021*$X$4,0)</f>
        <v>0</v>
      </c>
      <c r="Y4021" s="91">
        <f t="shared" si="2321"/>
        <v>0</v>
      </c>
      <c r="Z4021" s="93">
        <f t="shared" si="2316"/>
        <v>0</v>
      </c>
      <c r="AA4021" s="94">
        <f t="shared" si="2322"/>
        <v>0</v>
      </c>
      <c r="AB4021" s="97">
        <f>ROUND((S4021*$AB$4)+Z4021,0)</f>
        <v>0</v>
      </c>
      <c r="AC4021" s="98">
        <f t="shared" si="2324"/>
        <v>0</v>
      </c>
      <c r="AD4021" s="77" t="s">
        <v>3</v>
      </c>
      <c r="AE4021" s="54">
        <v>0</v>
      </c>
      <c r="AF4021" s="17"/>
    </row>
    <row r="4022" spans="1:32" ht="16.899999999999999" customHeight="1" x14ac:dyDescent="0.3">
      <c r="A4022" s="73" t="s">
        <v>7</v>
      </c>
      <c r="B4022" s="74" t="s">
        <v>4316</v>
      </c>
      <c r="C4022" s="48" t="s">
        <v>1370</v>
      </c>
      <c r="D4022" s="48">
        <v>100</v>
      </c>
      <c r="E4022" s="48">
        <v>2834</v>
      </c>
      <c r="F4022" s="48" t="s">
        <v>6126</v>
      </c>
      <c r="G4022" s="48">
        <v>2</v>
      </c>
      <c r="H4022" s="75">
        <f t="shared" si="2318"/>
        <v>0</v>
      </c>
      <c r="I4022" s="74">
        <v>50</v>
      </c>
      <c r="J4022" s="74">
        <f>I4022</f>
        <v>50</v>
      </c>
      <c r="K4022" s="48">
        <f>I4022</f>
        <v>50</v>
      </c>
      <c r="L4022" s="48"/>
      <c r="M4022" s="48">
        <f t="shared" si="2319"/>
        <v>50</v>
      </c>
      <c r="N4022" s="48">
        <v>2</v>
      </c>
      <c r="O4022" s="56">
        <v>79.723619999999997</v>
      </c>
      <c r="P4022" s="48" t="str">
        <f t="shared" si="2290"/>
        <v>65405 SL</v>
      </c>
      <c r="Q4022" s="76">
        <v>4</v>
      </c>
      <c r="R4022" s="76">
        <v>17</v>
      </c>
      <c r="S4022" s="49">
        <f t="shared" si="2320"/>
        <v>6.2692307692307686E-2</v>
      </c>
      <c r="T4022" s="49">
        <f t="shared" si="2291"/>
        <v>6.2692307692307683</v>
      </c>
      <c r="U4022" s="49">
        <v>9.1538461538461533</v>
      </c>
      <c r="V4022" s="49">
        <f t="shared" ref="V4022:V4085" si="2326">U4022/D4022</f>
        <v>9.1538461538461527E-2</v>
      </c>
      <c r="W4022" s="49">
        <f t="shared" si="2325"/>
        <v>3.1346153846153841</v>
      </c>
      <c r="X4022" s="90">
        <f>ROUND(S4022*$X$4,0)</f>
        <v>0</v>
      </c>
      <c r="Y4022" s="91">
        <f t="shared" si="2321"/>
        <v>0</v>
      </c>
      <c r="Z4022" s="93">
        <f t="shared" si="2316"/>
        <v>3</v>
      </c>
      <c r="AA4022" s="94">
        <f t="shared" si="2322"/>
        <v>239.17086</v>
      </c>
      <c r="AB4022" s="97">
        <f>ROUND((S4022*$AB$4)+Z4022,0)</f>
        <v>3</v>
      </c>
      <c r="AC4022" s="98">
        <f t="shared" si="2324"/>
        <v>239.17086</v>
      </c>
      <c r="AD4022" s="77" t="s">
        <v>3</v>
      </c>
      <c r="AE4022" s="54">
        <v>239.17086</v>
      </c>
      <c r="AF4022" s="17"/>
    </row>
    <row r="4023" spans="1:32" ht="16.899999999999999" customHeight="1" x14ac:dyDescent="0.3">
      <c r="A4023" s="73" t="s">
        <v>7</v>
      </c>
      <c r="B4023" s="74" t="s">
        <v>4319</v>
      </c>
      <c r="C4023" s="48" t="s">
        <v>1370</v>
      </c>
      <c r="D4023" s="48">
        <v>100</v>
      </c>
      <c r="E4023" s="48">
        <v>2834</v>
      </c>
      <c r="F4023" s="48" t="s">
        <v>6126</v>
      </c>
      <c r="G4023" s="48">
        <v>2</v>
      </c>
      <c r="H4023" s="75">
        <f t="shared" si="2318"/>
        <v>0</v>
      </c>
      <c r="I4023" s="74">
        <v>55</v>
      </c>
      <c r="J4023" s="74">
        <f t="shared" ref="J4023:J4024" si="2327">I4023</f>
        <v>55</v>
      </c>
      <c r="K4023" s="48">
        <f>I4023</f>
        <v>55</v>
      </c>
      <c r="L4023" s="48"/>
      <c r="M4023" s="48">
        <f t="shared" si="2319"/>
        <v>55</v>
      </c>
      <c r="N4023" s="48">
        <v>0</v>
      </c>
      <c r="O4023" s="56">
        <v>83.698350000000005</v>
      </c>
      <c r="P4023" s="48" t="str">
        <f t="shared" si="2290"/>
        <v>65812 SL</v>
      </c>
      <c r="Q4023" s="76">
        <v>0</v>
      </c>
      <c r="R4023" s="76">
        <v>12</v>
      </c>
      <c r="S4023" s="49">
        <f t="shared" si="2320"/>
        <v>1.3846153846153847E-2</v>
      </c>
      <c r="T4023" s="49">
        <f t="shared" si="2291"/>
        <v>1.3846153846153846</v>
      </c>
      <c r="U4023" s="49">
        <v>149.65384615384616</v>
      </c>
      <c r="V4023" s="49">
        <f t="shared" si="2326"/>
        <v>1.4965384615384616</v>
      </c>
      <c r="W4023" s="49">
        <f t="shared" si="2325"/>
        <v>0.76153846153846161</v>
      </c>
      <c r="X4023" s="90">
        <f>ROUND(S4023*$X$4,0)</f>
        <v>0</v>
      </c>
      <c r="Y4023" s="91">
        <f t="shared" si="2321"/>
        <v>0</v>
      </c>
      <c r="Z4023" s="93">
        <f t="shared" ref="Z4023:Z4030" si="2328">ROUND((S4023*M4023)+X4023,0)</f>
        <v>1</v>
      </c>
      <c r="AA4023" s="94">
        <f t="shared" si="2322"/>
        <v>83.698350000000005</v>
      </c>
      <c r="AB4023" s="97">
        <f>ROUND((S4023*$AB$4)+Z4023,0)</f>
        <v>1</v>
      </c>
      <c r="AC4023" s="98">
        <f t="shared" si="2324"/>
        <v>83.698350000000005</v>
      </c>
      <c r="AD4023" s="77" t="s">
        <v>3</v>
      </c>
      <c r="AE4023" s="54">
        <v>83.698350000000005</v>
      </c>
      <c r="AF4023" s="17"/>
    </row>
    <row r="4024" spans="1:32" ht="16.899999999999999" customHeight="1" x14ac:dyDescent="0.3">
      <c r="A4024" s="73" t="s">
        <v>7</v>
      </c>
      <c r="B4024" s="74" t="s">
        <v>4320</v>
      </c>
      <c r="C4024" s="48" t="s">
        <v>1370</v>
      </c>
      <c r="D4024" s="48">
        <v>100</v>
      </c>
      <c r="E4024" s="48">
        <v>2834</v>
      </c>
      <c r="F4024" s="48" t="s">
        <v>6126</v>
      </c>
      <c r="G4024" s="48">
        <v>2</v>
      </c>
      <c r="H4024" s="75">
        <f t="shared" si="2318"/>
        <v>0</v>
      </c>
      <c r="I4024" s="74">
        <v>55</v>
      </c>
      <c r="J4024" s="74">
        <f t="shared" si="2327"/>
        <v>55</v>
      </c>
      <c r="K4024" s="48">
        <f>I4024</f>
        <v>55</v>
      </c>
      <c r="L4024" s="48"/>
      <c r="M4024" s="48">
        <f t="shared" si="2319"/>
        <v>55</v>
      </c>
      <c r="N4024" s="48">
        <v>0</v>
      </c>
      <c r="O4024" s="56">
        <v>158.37693999999999</v>
      </c>
      <c r="P4024" s="48" t="str">
        <f t="shared" si="2290"/>
        <v>65825 SL</v>
      </c>
      <c r="Q4024" s="76">
        <v>0</v>
      </c>
      <c r="R4024" s="76">
        <v>11</v>
      </c>
      <c r="S4024" s="49">
        <f t="shared" si="2320"/>
        <v>1.2692307692307692E-2</v>
      </c>
      <c r="T4024" s="49">
        <f t="shared" si="2291"/>
        <v>1.2692307692307692</v>
      </c>
      <c r="U4024" s="49">
        <v>10.5</v>
      </c>
      <c r="V4024" s="49">
        <f t="shared" si="2326"/>
        <v>0.105</v>
      </c>
      <c r="W4024" s="49">
        <f t="shared" si="2325"/>
        <v>0.69807692307692304</v>
      </c>
      <c r="X4024" s="90">
        <f>ROUND(S4024*$X$4,0)</f>
        <v>0</v>
      </c>
      <c r="Y4024" s="91">
        <f t="shared" si="2321"/>
        <v>0</v>
      </c>
      <c r="Z4024" s="93">
        <f t="shared" si="2328"/>
        <v>1</v>
      </c>
      <c r="AA4024" s="94">
        <f t="shared" si="2322"/>
        <v>158.37693999999999</v>
      </c>
      <c r="AB4024" s="97">
        <f>ROUND((S4024*$AB$4)+Z4024,0)</f>
        <v>1</v>
      </c>
      <c r="AC4024" s="98">
        <f t="shared" si="2324"/>
        <v>158.37693999999999</v>
      </c>
      <c r="AD4024" s="77" t="s">
        <v>3</v>
      </c>
      <c r="AE4024" s="54">
        <v>158.37693999999999</v>
      </c>
      <c r="AF4024" s="17"/>
    </row>
    <row r="4025" spans="1:32" ht="16.899999999999999" customHeight="1" x14ac:dyDescent="0.3">
      <c r="A4025" s="73" t="s">
        <v>35</v>
      </c>
      <c r="B4025" s="74" t="s">
        <v>4874</v>
      </c>
      <c r="C4025" s="48" t="s">
        <v>40</v>
      </c>
      <c r="D4025" s="48">
        <v>100</v>
      </c>
      <c r="E4025" s="48">
        <v>4750</v>
      </c>
      <c r="F4025" s="48" t="s">
        <v>5916</v>
      </c>
      <c r="G4025" s="48" t="s">
        <v>20</v>
      </c>
      <c r="H4025" s="75">
        <f t="shared" si="2318"/>
        <v>0</v>
      </c>
      <c r="I4025" s="74">
        <v>5</v>
      </c>
      <c r="J4025" s="74">
        <v>5</v>
      </c>
      <c r="K4025" s="48">
        <f>J4025</f>
        <v>5</v>
      </c>
      <c r="L4025" s="48"/>
      <c r="M4025" s="48">
        <f t="shared" si="2319"/>
        <v>5</v>
      </c>
      <c r="N4025" s="48">
        <v>3</v>
      </c>
      <c r="O4025" s="56">
        <v>7.13157</v>
      </c>
      <c r="P4025" s="48" t="str">
        <f t="shared" si="2290"/>
        <v>7054/19 YL</v>
      </c>
      <c r="Q4025" s="76">
        <v>12</v>
      </c>
      <c r="R4025" s="76">
        <v>20</v>
      </c>
      <c r="S4025" s="49">
        <f t="shared" si="2320"/>
        <v>0.15230769230769231</v>
      </c>
      <c r="T4025" s="49">
        <f t="shared" si="2291"/>
        <v>15.230769230769232</v>
      </c>
      <c r="U4025" s="49">
        <v>76.769230769230774</v>
      </c>
      <c r="V4025" s="49">
        <f t="shared" si="2326"/>
        <v>0.76769230769230778</v>
      </c>
      <c r="W4025" s="49">
        <f t="shared" si="2325"/>
        <v>0.7615384615384615</v>
      </c>
      <c r="X4025" s="90">
        <f>ROUND(S4025*$X$2,0)</f>
        <v>1</v>
      </c>
      <c r="Y4025" s="91">
        <f t="shared" si="2321"/>
        <v>7.13157</v>
      </c>
      <c r="Z4025" s="93">
        <f t="shared" si="2328"/>
        <v>2</v>
      </c>
      <c r="AA4025" s="94">
        <f t="shared" si="2322"/>
        <v>14.26314</v>
      </c>
      <c r="AB4025" s="97">
        <f>ROUND((S4025*$AB$2)+Z4025,0)</f>
        <v>3</v>
      </c>
      <c r="AC4025" s="98">
        <f t="shared" si="2324"/>
        <v>21.39471</v>
      </c>
      <c r="AD4025" s="77" t="s">
        <v>5891</v>
      </c>
      <c r="AE4025" s="54">
        <v>21.39471</v>
      </c>
      <c r="AF4025" s="17"/>
    </row>
    <row r="4026" spans="1:32" ht="16.899999999999999" customHeight="1" x14ac:dyDescent="0.3">
      <c r="A4026" s="73" t="s">
        <v>7</v>
      </c>
      <c r="B4026" s="74" t="s">
        <v>5290</v>
      </c>
      <c r="C4026" s="48" t="s">
        <v>40</v>
      </c>
      <c r="D4026" s="48">
        <v>100</v>
      </c>
      <c r="E4026" s="48">
        <v>621</v>
      </c>
      <c r="F4026" s="48" t="s">
        <v>6128</v>
      </c>
      <c r="G4026" s="48" t="s">
        <v>112</v>
      </c>
      <c r="H4026" s="75">
        <f t="shared" si="2318"/>
        <v>-0.25925925925925924</v>
      </c>
      <c r="I4026" s="74">
        <v>20</v>
      </c>
      <c r="J4026" s="74">
        <v>27</v>
      </c>
      <c r="K4026" s="48">
        <f>I4026</f>
        <v>20</v>
      </c>
      <c r="L4026" s="48">
        <v>-4</v>
      </c>
      <c r="M4026" s="48">
        <f t="shared" si="2319"/>
        <v>16</v>
      </c>
      <c r="N4026" s="48">
        <v>81</v>
      </c>
      <c r="O4026" s="56">
        <v>3.5670000000000002</v>
      </c>
      <c r="P4026" s="48" t="str">
        <f t="shared" si="2290"/>
        <v>3055 GR</v>
      </c>
      <c r="Q4026" s="76">
        <v>81</v>
      </c>
      <c r="R4026" s="76">
        <v>363</v>
      </c>
      <c r="S4026" s="49">
        <f t="shared" si="2320"/>
        <v>1.2911538461538461</v>
      </c>
      <c r="T4026" s="49">
        <f t="shared" si="2291"/>
        <v>129.11538461538461</v>
      </c>
      <c r="U4026" s="49">
        <v>957.96153846153845</v>
      </c>
      <c r="V4026" s="49">
        <f t="shared" si="2326"/>
        <v>9.5796153846153853</v>
      </c>
      <c r="W4026" s="49">
        <f t="shared" si="2325"/>
        <v>20.658461538461538</v>
      </c>
      <c r="X4026" s="90">
        <f>ROUND(S4026*$X$3,0)</f>
        <v>8</v>
      </c>
      <c r="Y4026" s="91">
        <f t="shared" si="2321"/>
        <v>28.536000000000001</v>
      </c>
      <c r="Z4026" s="93">
        <f t="shared" si="2328"/>
        <v>29</v>
      </c>
      <c r="AA4026" s="94">
        <f t="shared" si="2322"/>
        <v>103.44300000000001</v>
      </c>
      <c r="AB4026" s="97">
        <f>ROUND((S4026*$AB$4)+Z4026,0)</f>
        <v>35</v>
      </c>
      <c r="AC4026" s="98">
        <f t="shared" si="2324"/>
        <v>124.845</v>
      </c>
      <c r="AD4026" s="77" t="s">
        <v>3</v>
      </c>
      <c r="AE4026" s="54">
        <v>124.845</v>
      </c>
      <c r="AF4026" s="17"/>
    </row>
    <row r="4027" spans="1:32" ht="16.899999999999999" customHeight="1" x14ac:dyDescent="0.3">
      <c r="A4027" s="73" t="s">
        <v>35</v>
      </c>
      <c r="B4027" s="74" t="s">
        <v>66</v>
      </c>
      <c r="C4027" s="48" t="s">
        <v>40</v>
      </c>
      <c r="D4027" s="48">
        <v>1000</v>
      </c>
      <c r="E4027" s="48">
        <v>621</v>
      </c>
      <c r="F4027" s="48" t="s">
        <v>6128</v>
      </c>
      <c r="G4027" s="48" t="s">
        <v>112</v>
      </c>
      <c r="H4027" s="75">
        <f t="shared" si="2318"/>
        <v>2</v>
      </c>
      <c r="I4027" s="74">
        <v>78</v>
      </c>
      <c r="J4027" s="74">
        <v>26</v>
      </c>
      <c r="K4027" s="48">
        <f>J4027</f>
        <v>26</v>
      </c>
      <c r="L4027" s="48">
        <f>$L$3</f>
        <v>-4</v>
      </c>
      <c r="M4027" s="48">
        <f t="shared" si="2319"/>
        <v>22</v>
      </c>
      <c r="N4027" s="48">
        <v>11</v>
      </c>
      <c r="O4027" s="56">
        <v>12.5</v>
      </c>
      <c r="P4027" s="48" t="str">
        <f t="shared" si="2290"/>
        <v>1852 GR</v>
      </c>
      <c r="Q4027" s="76">
        <v>22</v>
      </c>
      <c r="R4027" s="76">
        <v>64</v>
      </c>
      <c r="S4027" s="49">
        <f t="shared" si="2320"/>
        <v>0.3107692307692308</v>
      </c>
      <c r="T4027" s="49">
        <f t="shared" si="2291"/>
        <v>310.76923076923077</v>
      </c>
      <c r="U4027" s="49">
        <v>352.11538461538464</v>
      </c>
      <c r="V4027" s="49">
        <f t="shared" si="2326"/>
        <v>0.35211538461538466</v>
      </c>
      <c r="W4027" s="49">
        <f t="shared" si="2325"/>
        <v>6.8369230769230773</v>
      </c>
      <c r="X4027" s="90">
        <f>ROUND(S4027*$X$4,0)</f>
        <v>2</v>
      </c>
      <c r="Y4027" s="91">
        <f t="shared" si="2321"/>
        <v>25</v>
      </c>
      <c r="Z4027" s="93">
        <f t="shared" si="2328"/>
        <v>9</v>
      </c>
      <c r="AA4027" s="94">
        <f t="shared" si="2322"/>
        <v>112.5</v>
      </c>
      <c r="AB4027" s="97">
        <f>ROUND((S4027*$AB$4)+Z4027,0)</f>
        <v>11</v>
      </c>
      <c r="AC4027" s="98">
        <f t="shared" si="2324"/>
        <v>137.5</v>
      </c>
      <c r="AD4027" s="77" t="s">
        <v>3</v>
      </c>
      <c r="AE4027" s="54">
        <v>137.5</v>
      </c>
      <c r="AF4027" s="17"/>
    </row>
    <row r="4028" spans="1:32" ht="16.899999999999999" customHeight="1" x14ac:dyDescent="0.3">
      <c r="A4028" s="73" t="s">
        <v>35</v>
      </c>
      <c r="B4028" s="74" t="s">
        <v>671</v>
      </c>
      <c r="C4028" s="48" t="s">
        <v>40</v>
      </c>
      <c r="D4028" s="48">
        <v>100</v>
      </c>
      <c r="E4028" s="48">
        <v>621</v>
      </c>
      <c r="F4028" s="48" t="s">
        <v>6128</v>
      </c>
      <c r="G4028" s="48" t="s">
        <v>112</v>
      </c>
      <c r="H4028" s="75">
        <f t="shared" si="2318"/>
        <v>3.7037037037037035E-2</v>
      </c>
      <c r="I4028" s="74">
        <v>28</v>
      </c>
      <c r="J4028" s="74">
        <v>27</v>
      </c>
      <c r="K4028" s="48">
        <f>J4028</f>
        <v>27</v>
      </c>
      <c r="L4028" s="48">
        <f>$L$3</f>
        <v>-4</v>
      </c>
      <c r="M4028" s="48">
        <f t="shared" si="2319"/>
        <v>23</v>
      </c>
      <c r="N4028" s="48">
        <v>14</v>
      </c>
      <c r="O4028" s="56">
        <v>2.9380000000000002</v>
      </c>
      <c r="P4028" s="48" t="str">
        <f t="shared" si="2290"/>
        <v>1854/19 GR</v>
      </c>
      <c r="Q4028" s="76">
        <v>2</v>
      </c>
      <c r="R4028" s="76">
        <v>40</v>
      </c>
      <c r="S4028" s="49">
        <f t="shared" si="2320"/>
        <v>6.7692307692307691E-2</v>
      </c>
      <c r="T4028" s="49">
        <f t="shared" si="2291"/>
        <v>6.7692307692307692</v>
      </c>
      <c r="U4028" s="49">
        <v>128.69230769230768</v>
      </c>
      <c r="V4028" s="49">
        <f t="shared" si="2326"/>
        <v>1.2869230769230768</v>
      </c>
      <c r="W4028" s="49">
        <f t="shared" si="2325"/>
        <v>1.5569230769230769</v>
      </c>
      <c r="X4028" s="90">
        <f>ROUND(S4028*$X$4,0)</f>
        <v>0</v>
      </c>
      <c r="Y4028" s="91">
        <f t="shared" si="2321"/>
        <v>0</v>
      </c>
      <c r="Z4028" s="93">
        <f t="shared" si="2328"/>
        <v>2</v>
      </c>
      <c r="AA4028" s="94">
        <f t="shared" si="2322"/>
        <v>5.8760000000000003</v>
      </c>
      <c r="AB4028" s="97">
        <f>ROUND((S4028*$AB$4)+Z4028,0)</f>
        <v>2</v>
      </c>
      <c r="AC4028" s="98">
        <f t="shared" si="2324"/>
        <v>5.8760000000000003</v>
      </c>
      <c r="AD4028" s="77" t="s">
        <v>3</v>
      </c>
      <c r="AE4028" s="54">
        <v>5.8760000000000003</v>
      </c>
      <c r="AF4028" s="17"/>
    </row>
    <row r="4029" spans="1:32" ht="16.899999999999999" customHeight="1" x14ac:dyDescent="0.3">
      <c r="A4029" s="73" t="s">
        <v>35</v>
      </c>
      <c r="B4029" s="74" t="s">
        <v>355</v>
      </c>
      <c r="C4029" s="48" t="s">
        <v>40</v>
      </c>
      <c r="D4029" s="48">
        <v>100</v>
      </c>
      <c r="E4029" s="48">
        <v>621</v>
      </c>
      <c r="F4029" s="48" t="s">
        <v>6128</v>
      </c>
      <c r="G4029" s="48" t="s">
        <v>112</v>
      </c>
      <c r="H4029" s="75">
        <f t="shared" si="2318"/>
        <v>-0.16666666666666666</v>
      </c>
      <c r="I4029" s="74">
        <v>20</v>
      </c>
      <c r="J4029" s="74">
        <v>24</v>
      </c>
      <c r="K4029" s="48">
        <f>I4029</f>
        <v>20</v>
      </c>
      <c r="L4029" s="48">
        <f>$L$3</f>
        <v>-4</v>
      </c>
      <c r="M4029" s="48">
        <f t="shared" si="2319"/>
        <v>16</v>
      </c>
      <c r="N4029" s="48">
        <v>22</v>
      </c>
      <c r="O4029" s="56">
        <v>2.6509999999999998</v>
      </c>
      <c r="P4029" s="48" t="str">
        <f t="shared" si="2290"/>
        <v>1551 YL</v>
      </c>
      <c r="Q4029" s="76">
        <v>27</v>
      </c>
      <c r="R4029" s="76">
        <v>90</v>
      </c>
      <c r="S4029" s="49">
        <f t="shared" si="2320"/>
        <v>0.39461538461538459</v>
      </c>
      <c r="T4029" s="49">
        <f t="shared" si="2291"/>
        <v>39.46153846153846</v>
      </c>
      <c r="U4029" s="49">
        <v>304.84615384615381</v>
      </c>
      <c r="V4029" s="49">
        <f t="shared" si="2326"/>
        <v>3.0484615384615381</v>
      </c>
      <c r="W4029" s="49">
        <f t="shared" si="2325"/>
        <v>6.3138461538461534</v>
      </c>
      <c r="X4029" s="90">
        <f>ROUND(S4029*$X$3,0)</f>
        <v>2</v>
      </c>
      <c r="Y4029" s="91">
        <f t="shared" si="2321"/>
        <v>5.3019999999999996</v>
      </c>
      <c r="Z4029" s="93">
        <f t="shared" si="2328"/>
        <v>8</v>
      </c>
      <c r="AA4029" s="94">
        <f t="shared" si="2322"/>
        <v>21.207999999999998</v>
      </c>
      <c r="AB4029" s="97">
        <f>ROUND((S4029*$AB$4)+Z4029,0)</f>
        <v>10</v>
      </c>
      <c r="AC4029" s="98">
        <f t="shared" si="2324"/>
        <v>26.509999999999998</v>
      </c>
      <c r="AD4029" s="77" t="s">
        <v>3</v>
      </c>
      <c r="AE4029" s="54">
        <v>26.509999999999998</v>
      </c>
      <c r="AF4029" s="17"/>
    </row>
    <row r="4030" spans="1:32" ht="16.899999999999999" customHeight="1" x14ac:dyDescent="0.3">
      <c r="A4030" s="73" t="s">
        <v>7</v>
      </c>
      <c r="B4030" s="74" t="s">
        <v>2070</v>
      </c>
      <c r="C4030" s="48" t="s">
        <v>1432</v>
      </c>
      <c r="D4030" s="48">
        <v>100</v>
      </c>
      <c r="E4030" s="48">
        <v>621</v>
      </c>
      <c r="F4030" s="48" t="s">
        <v>6128</v>
      </c>
      <c r="G4030" s="48" t="s">
        <v>112</v>
      </c>
      <c r="H4030" s="75">
        <f t="shared" si="2318"/>
        <v>2.564102564102564E-2</v>
      </c>
      <c r="I4030" s="74">
        <v>40</v>
      </c>
      <c r="J4030" s="74">
        <v>39</v>
      </c>
      <c r="K4030" s="48">
        <f>J4030</f>
        <v>39</v>
      </c>
      <c r="L4030" s="48">
        <f>$L$3</f>
        <v>-4</v>
      </c>
      <c r="M4030" s="48">
        <f t="shared" si="2319"/>
        <v>35</v>
      </c>
      <c r="N4030" s="48">
        <v>102</v>
      </c>
      <c r="O4030" s="56">
        <v>5.7439999999999998</v>
      </c>
      <c r="P4030" s="48" t="str">
        <f t="shared" si="2290"/>
        <v>6715 BL</v>
      </c>
      <c r="Q4030" s="76">
        <v>312</v>
      </c>
      <c r="R4030" s="76">
        <v>678</v>
      </c>
      <c r="S4030" s="49">
        <f t="shared" si="2320"/>
        <v>4.1423076923076918</v>
      </c>
      <c r="T4030" s="49">
        <f t="shared" si="2291"/>
        <v>414.23076923076917</v>
      </c>
      <c r="U4030" s="49">
        <v>3939.2307692307686</v>
      </c>
      <c r="V4030" s="49">
        <f t="shared" si="2326"/>
        <v>39.392307692307689</v>
      </c>
      <c r="W4030" s="49">
        <f t="shared" si="2325"/>
        <v>144.98076923076923</v>
      </c>
      <c r="X4030" s="90">
        <f>ROUND(S4030*$X$4,0)</f>
        <v>21</v>
      </c>
      <c r="Y4030" s="91">
        <f t="shared" si="2321"/>
        <v>120.624</v>
      </c>
      <c r="Z4030" s="93">
        <f t="shared" si="2328"/>
        <v>166</v>
      </c>
      <c r="AA4030" s="94">
        <f t="shared" si="2322"/>
        <v>953.50399999999991</v>
      </c>
      <c r="AB4030" s="97">
        <f>ROUND((S4030*$AB$4)+Z4030,0)</f>
        <v>187</v>
      </c>
      <c r="AC4030" s="98">
        <f t="shared" si="2324"/>
        <v>1074.1279999999999</v>
      </c>
      <c r="AD4030" s="77" t="s">
        <v>3</v>
      </c>
      <c r="AE4030" s="54">
        <v>1074.1279999999999</v>
      </c>
      <c r="AF4030" s="17"/>
    </row>
    <row r="4031" spans="1:32" ht="16.899999999999999" customHeight="1" x14ac:dyDescent="0.3">
      <c r="A4031" s="73" t="s">
        <v>7</v>
      </c>
      <c r="B4031" s="74" t="s">
        <v>1688</v>
      </c>
      <c r="C4031" s="48" t="s">
        <v>1154</v>
      </c>
      <c r="D4031" s="48">
        <v>500</v>
      </c>
      <c r="E4031" s="48">
        <v>621</v>
      </c>
      <c r="F4031" s="48" t="s">
        <v>6128</v>
      </c>
      <c r="G4031" s="48" t="s">
        <v>35</v>
      </c>
      <c r="H4031" s="75">
        <f t="shared" si="2318"/>
        <v>-0.71698113207547165</v>
      </c>
      <c r="I4031" s="74">
        <v>15</v>
      </c>
      <c r="J4031" s="74">
        <v>53</v>
      </c>
      <c r="K4031" s="48">
        <f>I4031</f>
        <v>15</v>
      </c>
      <c r="L4031" s="48">
        <v>-4</v>
      </c>
      <c r="M4031" s="48">
        <f t="shared" ref="M4031:M4038" si="2329">K4031+L4031</f>
        <v>11</v>
      </c>
      <c r="N4031" s="48">
        <v>1</v>
      </c>
      <c r="O4031" s="56">
        <v>35.765000000000001</v>
      </c>
      <c r="P4031" s="48" t="str">
        <f t="shared" si="2290"/>
        <v>5013C SL</v>
      </c>
      <c r="Q4031" s="76">
        <v>0</v>
      </c>
      <c r="R4031" s="76">
        <v>1</v>
      </c>
      <c r="S4031" s="49">
        <f t="shared" si="2320"/>
        <v>1.153846153846154E-3</v>
      </c>
      <c r="T4031" s="49">
        <f t="shared" si="2291"/>
        <v>0.57692307692307698</v>
      </c>
      <c r="U4031" s="49">
        <v>180.07692307692307</v>
      </c>
      <c r="V4031" s="49">
        <f t="shared" si="2326"/>
        <v>0.36015384615384616</v>
      </c>
      <c r="W4031" s="49">
        <f t="shared" si="2325"/>
        <v>1.2692307692307694E-2</v>
      </c>
      <c r="X4031" s="90">
        <f>ROUNDUP(S4031*$X$2,0)</f>
        <v>1</v>
      </c>
      <c r="Y4031" s="91">
        <f t="shared" ref="Y4031:Y4038" si="2330">X4031*O4031</f>
        <v>35.765000000000001</v>
      </c>
      <c r="Z4031" s="93">
        <f t="shared" ref="Z4031:Z4038" si="2331">ROUND((S4031*M4031)+X4031,0)</f>
        <v>1</v>
      </c>
      <c r="AA4031" s="94">
        <f t="shared" ref="AA4031:AA4038" si="2332">Z4031*O4031</f>
        <v>35.765000000000001</v>
      </c>
      <c r="AB4031" s="97">
        <f>ROUND((S4031*$AB$2)+Z4031,0)</f>
        <v>1</v>
      </c>
      <c r="AC4031" s="98">
        <f t="shared" ref="AC4031:AC4038" si="2333">AB4031*O4031</f>
        <v>35.765000000000001</v>
      </c>
      <c r="AD4031" s="77" t="s">
        <v>3</v>
      </c>
      <c r="AE4031" s="54">
        <v>35.765000000000001</v>
      </c>
      <c r="AF4031" s="17"/>
    </row>
    <row r="4032" spans="1:32" ht="16.899999999999999" customHeight="1" x14ac:dyDescent="0.3">
      <c r="A4032" s="73" t="s">
        <v>35</v>
      </c>
      <c r="B4032" s="74" t="s">
        <v>3887</v>
      </c>
      <c r="C4032" s="48" t="s">
        <v>1797</v>
      </c>
      <c r="D4032" s="48">
        <v>1</v>
      </c>
      <c r="E4032" s="48">
        <v>203</v>
      </c>
      <c r="F4032" s="48" t="s">
        <v>6111</v>
      </c>
      <c r="G4032" s="48" t="s">
        <v>35</v>
      </c>
      <c r="H4032" s="75">
        <f t="shared" ref="H4032:H4038" si="2334">(I4032-J4032)/J4032</f>
        <v>0</v>
      </c>
      <c r="I4032" s="74">
        <v>33</v>
      </c>
      <c r="J4032" s="74">
        <v>33</v>
      </c>
      <c r="K4032" s="48">
        <f>I4032</f>
        <v>33</v>
      </c>
      <c r="L4032" s="48">
        <f>$L$3</f>
        <v>-4</v>
      </c>
      <c r="M4032" s="48">
        <f t="shared" si="2329"/>
        <v>29</v>
      </c>
      <c r="N4032" s="48">
        <v>0</v>
      </c>
      <c r="O4032" s="56">
        <v>11.24489</v>
      </c>
      <c r="P4032" s="48" t="str">
        <f t="shared" si="2290"/>
        <v>F70024 BK</v>
      </c>
      <c r="Q4032" s="76" t="s">
        <v>6187</v>
      </c>
      <c r="R4032" s="76" t="s">
        <v>6187</v>
      </c>
      <c r="S4032" s="49">
        <f t="shared" ref="S4032:S4038" si="2335">((Q4032/65*0.7)+(R4032/260*0.3))</f>
        <v>0</v>
      </c>
      <c r="T4032" s="49">
        <f t="shared" si="2291"/>
        <v>0</v>
      </c>
      <c r="U4032" s="49">
        <v>2.1507692307692308</v>
      </c>
      <c r="V4032" s="49">
        <f t="shared" si="2326"/>
        <v>2.1507692307692308</v>
      </c>
      <c r="W4032" s="49">
        <f t="shared" si="2325"/>
        <v>0</v>
      </c>
      <c r="X4032" s="90">
        <f>ROUNDUP(S4032*$X$4,0)</f>
        <v>0</v>
      </c>
      <c r="Y4032" s="91">
        <f t="shared" si="2330"/>
        <v>0</v>
      </c>
      <c r="Z4032" s="93">
        <f t="shared" si="2331"/>
        <v>0</v>
      </c>
      <c r="AA4032" s="94">
        <f t="shared" si="2332"/>
        <v>0</v>
      </c>
      <c r="AB4032" s="97">
        <f>ROUND((S4032*$AB$4)+Z4032,0)</f>
        <v>0</v>
      </c>
      <c r="AC4032" s="98">
        <f t="shared" si="2333"/>
        <v>0</v>
      </c>
      <c r="AD4032" s="77" t="s">
        <v>5890</v>
      </c>
      <c r="AE4032" s="54">
        <v>0</v>
      </c>
      <c r="AF4032" s="17"/>
    </row>
    <row r="4033" spans="1:32" ht="16.899999999999999" customHeight="1" x14ac:dyDescent="0.3">
      <c r="A4033" s="73" t="s">
        <v>35</v>
      </c>
      <c r="B4033" s="74" t="s">
        <v>3888</v>
      </c>
      <c r="C4033" s="48" t="s">
        <v>2144</v>
      </c>
      <c r="D4033" s="48">
        <v>1000</v>
      </c>
      <c r="E4033" s="48">
        <v>4013</v>
      </c>
      <c r="F4033" s="48" t="s">
        <v>6180</v>
      </c>
      <c r="G4033" s="48" t="s">
        <v>11</v>
      </c>
      <c r="H4033" s="75">
        <f t="shared" si="2334"/>
        <v>0</v>
      </c>
      <c r="I4033" s="74">
        <v>5</v>
      </c>
      <c r="J4033" s="74">
        <v>5</v>
      </c>
      <c r="K4033" s="48">
        <f>J4033</f>
        <v>5</v>
      </c>
      <c r="L4033" s="48"/>
      <c r="M4033" s="48">
        <f t="shared" si="2329"/>
        <v>5</v>
      </c>
      <c r="N4033" s="48">
        <v>0</v>
      </c>
      <c r="O4033" s="56">
        <v>1030.5258100000001</v>
      </c>
      <c r="P4033" s="48" t="str">
        <f t="shared" si="2290"/>
        <v>M1213 WH</v>
      </c>
      <c r="Q4033" s="76">
        <v>0</v>
      </c>
      <c r="R4033" s="76">
        <v>0</v>
      </c>
      <c r="S4033" s="49">
        <f t="shared" si="2335"/>
        <v>0</v>
      </c>
      <c r="T4033" s="49">
        <f t="shared" si="2291"/>
        <v>0</v>
      </c>
      <c r="U4033" s="49">
        <v>12.5</v>
      </c>
      <c r="V4033" s="49">
        <f t="shared" si="2326"/>
        <v>1.2500000000000001E-2</v>
      </c>
      <c r="W4033" s="49">
        <f t="shared" si="2325"/>
        <v>0</v>
      </c>
      <c r="X4033" s="90">
        <f>ROUNDUP(S4033*$X$2,0)</f>
        <v>0</v>
      </c>
      <c r="Y4033" s="91">
        <f t="shared" si="2330"/>
        <v>0</v>
      </c>
      <c r="Z4033" s="93">
        <f t="shared" si="2331"/>
        <v>0</v>
      </c>
      <c r="AA4033" s="94">
        <f t="shared" si="2332"/>
        <v>0</v>
      </c>
      <c r="AB4033" s="97">
        <f>ROUND((S4033*$AB$2)+Z4033,0)</f>
        <v>0</v>
      </c>
      <c r="AC4033" s="98">
        <f t="shared" si="2333"/>
        <v>0</v>
      </c>
      <c r="AD4033" s="77" t="s">
        <v>5891</v>
      </c>
      <c r="AE4033" s="54">
        <v>0</v>
      </c>
      <c r="AF4033" s="17"/>
    </row>
    <row r="4034" spans="1:32" ht="16.899999999999999" customHeight="1" x14ac:dyDescent="0.3">
      <c r="A4034" s="73" t="s">
        <v>35</v>
      </c>
      <c r="B4034" s="74" t="s">
        <v>89</v>
      </c>
      <c r="C4034" s="48" t="s">
        <v>40</v>
      </c>
      <c r="D4034" s="48">
        <v>100</v>
      </c>
      <c r="E4034" s="48">
        <v>621</v>
      </c>
      <c r="F4034" s="48" t="s">
        <v>6128</v>
      </c>
      <c r="G4034" s="48" t="s">
        <v>112</v>
      </c>
      <c r="H4034" s="75">
        <f t="shared" si="2334"/>
        <v>-0.16666666666666666</v>
      </c>
      <c r="I4034" s="74">
        <v>20</v>
      </c>
      <c r="J4034" s="74">
        <v>24</v>
      </c>
      <c r="K4034" s="48">
        <f>I4034</f>
        <v>20</v>
      </c>
      <c r="L4034" s="48">
        <f>$L$3</f>
        <v>-4</v>
      </c>
      <c r="M4034" s="48">
        <f t="shared" si="2329"/>
        <v>16</v>
      </c>
      <c r="N4034" s="48">
        <v>19</v>
      </c>
      <c r="O4034" s="56">
        <v>3.532</v>
      </c>
      <c r="P4034" s="48" t="str">
        <f t="shared" si="2290"/>
        <v>1553 RD</v>
      </c>
      <c r="Q4034" s="76">
        <v>41</v>
      </c>
      <c r="R4034" s="76">
        <v>187</v>
      </c>
      <c r="S4034" s="49">
        <f t="shared" si="2335"/>
        <v>0.65730769230769226</v>
      </c>
      <c r="T4034" s="49">
        <f t="shared" si="2291"/>
        <v>65.730769230769226</v>
      </c>
      <c r="U4034" s="49">
        <v>131.88461538461536</v>
      </c>
      <c r="V4034" s="49">
        <f t="shared" si="2326"/>
        <v>1.3188461538461536</v>
      </c>
      <c r="W4034" s="49">
        <f t="shared" si="2325"/>
        <v>10.516923076923076</v>
      </c>
      <c r="X4034" s="90">
        <f>ROUND(S4034*$X$3,0)</f>
        <v>4</v>
      </c>
      <c r="Y4034" s="91">
        <f t="shared" si="2330"/>
        <v>14.128</v>
      </c>
      <c r="Z4034" s="93">
        <f t="shared" si="2331"/>
        <v>15</v>
      </c>
      <c r="AA4034" s="94">
        <f t="shared" si="2332"/>
        <v>52.980000000000004</v>
      </c>
      <c r="AB4034" s="97">
        <f t="shared" ref="AB4034:AB4042" si="2336">ROUND((S4034*$AB$4)+Z4034,0)</f>
        <v>18</v>
      </c>
      <c r="AC4034" s="98">
        <f t="shared" si="2333"/>
        <v>63.576000000000001</v>
      </c>
      <c r="AD4034" s="77" t="s">
        <v>3</v>
      </c>
      <c r="AE4034" s="54">
        <v>63.576000000000001</v>
      </c>
      <c r="AF4034" s="17"/>
    </row>
    <row r="4035" spans="1:32" ht="16.899999999999999" customHeight="1" x14ac:dyDescent="0.3">
      <c r="A4035" s="73" t="s">
        <v>7</v>
      </c>
      <c r="B4035" s="74" t="s">
        <v>299</v>
      </c>
      <c r="C4035" s="48" t="s">
        <v>40</v>
      </c>
      <c r="D4035" s="48">
        <v>100</v>
      </c>
      <c r="E4035" s="48">
        <v>621</v>
      </c>
      <c r="F4035" s="48" t="s">
        <v>6128</v>
      </c>
      <c r="G4035" s="48" t="s">
        <v>112</v>
      </c>
      <c r="H4035" s="75">
        <f t="shared" si="2334"/>
        <v>-0.56603773584905659</v>
      </c>
      <c r="I4035" s="74">
        <v>23</v>
      </c>
      <c r="J4035" s="74">
        <v>53</v>
      </c>
      <c r="K4035" s="48">
        <f>I4035</f>
        <v>23</v>
      </c>
      <c r="L4035" s="48">
        <f>$L$3</f>
        <v>-4</v>
      </c>
      <c r="M4035" s="48">
        <f t="shared" si="2329"/>
        <v>19</v>
      </c>
      <c r="N4035" s="48">
        <v>61</v>
      </c>
      <c r="O4035" s="56">
        <v>3.5350000000000001</v>
      </c>
      <c r="P4035" s="48" t="str">
        <f t="shared" si="2290"/>
        <v>1553 BK</v>
      </c>
      <c r="Q4035" s="76">
        <v>39</v>
      </c>
      <c r="R4035" s="76">
        <v>186</v>
      </c>
      <c r="S4035" s="49">
        <f t="shared" si="2335"/>
        <v>0.63461538461538458</v>
      </c>
      <c r="T4035" s="49">
        <f t="shared" si="2291"/>
        <v>63.46153846153846</v>
      </c>
      <c r="U4035" s="49">
        <v>378.07692307692309</v>
      </c>
      <c r="V4035" s="49">
        <f t="shared" si="2326"/>
        <v>3.7807692307692311</v>
      </c>
      <c r="W4035" s="49">
        <f t="shared" ref="W4035:W4041" si="2337">S4035*M4035</f>
        <v>12.057692307692307</v>
      </c>
      <c r="X4035" s="90">
        <f>ROUND(S4035*$X$3,0)</f>
        <v>4</v>
      </c>
      <c r="Y4035" s="91">
        <f t="shared" si="2330"/>
        <v>14.14</v>
      </c>
      <c r="Z4035" s="93">
        <f t="shared" si="2331"/>
        <v>16</v>
      </c>
      <c r="AA4035" s="94">
        <f t="shared" si="2332"/>
        <v>56.56</v>
      </c>
      <c r="AB4035" s="97">
        <f t="shared" si="2336"/>
        <v>19</v>
      </c>
      <c r="AC4035" s="98">
        <f t="shared" si="2333"/>
        <v>67.165000000000006</v>
      </c>
      <c r="AD4035" s="77" t="s">
        <v>3</v>
      </c>
      <c r="AE4035" s="54">
        <v>67.165000000000006</v>
      </c>
      <c r="AF4035" s="17"/>
    </row>
    <row r="4036" spans="1:32" ht="16.899999999999999" customHeight="1" x14ac:dyDescent="0.3">
      <c r="A4036" s="73" t="s">
        <v>35</v>
      </c>
      <c r="B4036" s="74" t="s">
        <v>3263</v>
      </c>
      <c r="C4036" s="48" t="s">
        <v>1432</v>
      </c>
      <c r="D4036" s="48">
        <v>100</v>
      </c>
      <c r="E4036" s="48">
        <v>621</v>
      </c>
      <c r="F4036" s="48" t="s">
        <v>6128</v>
      </c>
      <c r="G4036" s="48" t="s">
        <v>112</v>
      </c>
      <c r="H4036" s="75">
        <f t="shared" si="2334"/>
        <v>0</v>
      </c>
      <c r="I4036" s="74">
        <v>39</v>
      </c>
      <c r="J4036" s="74">
        <v>39</v>
      </c>
      <c r="K4036" s="48">
        <f>I4036</f>
        <v>39</v>
      </c>
      <c r="L4036" s="48">
        <f>$L$3</f>
        <v>-4</v>
      </c>
      <c r="M4036" s="48">
        <f t="shared" si="2329"/>
        <v>35</v>
      </c>
      <c r="N4036" s="48">
        <v>40</v>
      </c>
      <c r="O4036" s="56">
        <v>6.5659999999999998</v>
      </c>
      <c r="P4036" s="48" t="str">
        <f t="shared" si="2290"/>
        <v>6714 GY</v>
      </c>
      <c r="Q4036" s="76">
        <v>24</v>
      </c>
      <c r="R4036" s="76">
        <v>141</v>
      </c>
      <c r="S4036" s="49">
        <f t="shared" si="2335"/>
        <v>0.4211538461538461</v>
      </c>
      <c r="T4036" s="49">
        <f t="shared" si="2291"/>
        <v>42.115384615384613</v>
      </c>
      <c r="U4036" s="49">
        <v>158.26923076923077</v>
      </c>
      <c r="V4036" s="49">
        <f t="shared" si="2326"/>
        <v>1.5826923076923078</v>
      </c>
      <c r="W4036" s="49">
        <f t="shared" si="2337"/>
        <v>14.740384615384613</v>
      </c>
      <c r="X4036" s="90">
        <f>ROUND(S4036*$X$4,0)</f>
        <v>2</v>
      </c>
      <c r="Y4036" s="91">
        <f t="shared" si="2330"/>
        <v>13.132</v>
      </c>
      <c r="Z4036" s="93">
        <f t="shared" si="2331"/>
        <v>17</v>
      </c>
      <c r="AA4036" s="94">
        <f t="shared" si="2332"/>
        <v>111.622</v>
      </c>
      <c r="AB4036" s="97">
        <f t="shared" si="2336"/>
        <v>19</v>
      </c>
      <c r="AC4036" s="98">
        <f t="shared" si="2333"/>
        <v>124.75399999999999</v>
      </c>
      <c r="AD4036" s="77" t="s">
        <v>3</v>
      </c>
      <c r="AE4036" s="54">
        <v>124.75399999999999</v>
      </c>
      <c r="AF4036" s="17"/>
    </row>
    <row r="4037" spans="1:32" ht="16.899999999999999" customHeight="1" x14ac:dyDescent="0.3">
      <c r="A4037" s="73" t="s">
        <v>7</v>
      </c>
      <c r="B4037" s="74" t="s">
        <v>1697</v>
      </c>
      <c r="C4037" s="48" t="s">
        <v>1154</v>
      </c>
      <c r="D4037" s="48">
        <v>500</v>
      </c>
      <c r="E4037" s="48">
        <v>2834</v>
      </c>
      <c r="F4037" s="48" t="s">
        <v>6126</v>
      </c>
      <c r="G4037" s="48">
        <v>2</v>
      </c>
      <c r="H4037" s="75">
        <f t="shared" si="2334"/>
        <v>0</v>
      </c>
      <c r="I4037" s="74">
        <v>20</v>
      </c>
      <c r="J4037" s="74">
        <f>I4037</f>
        <v>20</v>
      </c>
      <c r="K4037" s="48">
        <f>I4037</f>
        <v>20</v>
      </c>
      <c r="L4037" s="48"/>
      <c r="M4037" s="48">
        <f t="shared" si="2329"/>
        <v>20</v>
      </c>
      <c r="N4037" s="48">
        <v>0</v>
      </c>
      <c r="O4037" s="56">
        <v>53.356070000000003</v>
      </c>
      <c r="P4037" s="48" t="str">
        <f t="shared" si="2290"/>
        <v>5092C SL</v>
      </c>
      <c r="Q4037" s="76">
        <v>0</v>
      </c>
      <c r="R4037" s="76">
        <v>0</v>
      </c>
      <c r="S4037" s="49">
        <f t="shared" si="2335"/>
        <v>0</v>
      </c>
      <c r="T4037" s="49">
        <f t="shared" si="2291"/>
        <v>0</v>
      </c>
      <c r="U4037" s="49">
        <v>809.26923076923072</v>
      </c>
      <c r="V4037" s="49">
        <f t="shared" si="2326"/>
        <v>1.6185384615384615</v>
      </c>
      <c r="W4037" s="49">
        <f t="shared" si="2337"/>
        <v>0</v>
      </c>
      <c r="X4037" s="90">
        <f>ROUNDUP(S4037*$X$3,0)</f>
        <v>0</v>
      </c>
      <c r="Y4037" s="91">
        <f t="shared" si="2330"/>
        <v>0</v>
      </c>
      <c r="Z4037" s="93">
        <f t="shared" si="2331"/>
        <v>0</v>
      </c>
      <c r="AA4037" s="94">
        <f t="shared" si="2332"/>
        <v>0</v>
      </c>
      <c r="AB4037" s="97">
        <f t="shared" si="2336"/>
        <v>0</v>
      </c>
      <c r="AC4037" s="98">
        <f t="shared" si="2333"/>
        <v>0</v>
      </c>
      <c r="AD4037" s="77" t="s">
        <v>3</v>
      </c>
      <c r="AE4037" s="54">
        <v>0</v>
      </c>
      <c r="AF4037" s="17"/>
    </row>
    <row r="4038" spans="1:32" ht="16.899999999999999" customHeight="1" x14ac:dyDescent="0.3">
      <c r="A4038" s="73" t="s">
        <v>35</v>
      </c>
      <c r="B4038" s="74" t="s">
        <v>2293</v>
      </c>
      <c r="C4038" s="48" t="s">
        <v>40</v>
      </c>
      <c r="D4038" s="48">
        <v>100</v>
      </c>
      <c r="E4038" s="48">
        <v>621</v>
      </c>
      <c r="F4038" s="48" t="s">
        <v>6128</v>
      </c>
      <c r="G4038" s="48" t="s">
        <v>112</v>
      </c>
      <c r="H4038" s="75">
        <f t="shared" si="2334"/>
        <v>5.2631578947368418E-2</v>
      </c>
      <c r="I4038" s="74">
        <v>20</v>
      </c>
      <c r="J4038" s="74">
        <v>19</v>
      </c>
      <c r="K4038" s="48">
        <f>J4038</f>
        <v>19</v>
      </c>
      <c r="L4038" s="48">
        <f>$L$3</f>
        <v>-4</v>
      </c>
      <c r="M4038" s="48">
        <f t="shared" si="2329"/>
        <v>15</v>
      </c>
      <c r="N4038" s="48">
        <v>10</v>
      </c>
      <c r="O4038" s="56">
        <v>2.589</v>
      </c>
      <c r="P4038" s="48" t="str">
        <f t="shared" ref="P4038:P4101" si="2338">LEFT(B4038,LEN(B4038)-3)</f>
        <v>3252 WH</v>
      </c>
      <c r="Q4038" s="76">
        <v>63</v>
      </c>
      <c r="R4038" s="76">
        <v>139</v>
      </c>
      <c r="S4038" s="49">
        <f t="shared" si="2335"/>
        <v>0.8388461538461538</v>
      </c>
      <c r="T4038" s="49">
        <f t="shared" ref="T4038:T4101" si="2339">S4038*D4038</f>
        <v>83.884615384615387</v>
      </c>
      <c r="U4038" s="49">
        <v>210.80769230769232</v>
      </c>
      <c r="V4038" s="49">
        <f t="shared" si="2326"/>
        <v>2.1080769230769234</v>
      </c>
      <c r="W4038" s="49">
        <f t="shared" si="2337"/>
        <v>12.582692307692307</v>
      </c>
      <c r="X4038" s="90">
        <f>ROUND(S4038*$X$3,0)</f>
        <v>5</v>
      </c>
      <c r="Y4038" s="91">
        <f t="shared" si="2330"/>
        <v>12.945</v>
      </c>
      <c r="Z4038" s="93">
        <f t="shared" si="2331"/>
        <v>18</v>
      </c>
      <c r="AA4038" s="94">
        <f t="shared" si="2332"/>
        <v>46.601999999999997</v>
      </c>
      <c r="AB4038" s="97">
        <f t="shared" si="2336"/>
        <v>22</v>
      </c>
      <c r="AC4038" s="98">
        <f t="shared" si="2333"/>
        <v>56.957999999999998</v>
      </c>
      <c r="AD4038" s="77" t="s">
        <v>3</v>
      </c>
      <c r="AE4038" s="54">
        <v>56.957999999999998</v>
      </c>
      <c r="AF4038" s="17"/>
    </row>
    <row r="4039" spans="1:32" ht="16.899999999999999" customHeight="1" x14ac:dyDescent="0.3">
      <c r="A4039" s="73" t="s">
        <v>35</v>
      </c>
      <c r="B4039" s="74" t="s">
        <v>4329</v>
      </c>
      <c r="C4039" s="48" t="s">
        <v>40</v>
      </c>
      <c r="D4039" s="48">
        <v>100</v>
      </c>
      <c r="E4039" s="48">
        <v>621</v>
      </c>
      <c r="F4039" s="48" t="s">
        <v>6128</v>
      </c>
      <c r="G4039" s="48" t="s">
        <v>112</v>
      </c>
      <c r="H4039" s="75">
        <f t="shared" ref="H4039:H4043" si="2340">(I4039-J4039)/J4039</f>
        <v>-0.25925925925925924</v>
      </c>
      <c r="I4039" s="74">
        <v>20</v>
      </c>
      <c r="J4039" s="74">
        <v>27</v>
      </c>
      <c r="K4039" s="48">
        <f>I4039</f>
        <v>20</v>
      </c>
      <c r="L4039" s="48">
        <f>$L$3</f>
        <v>-4</v>
      </c>
      <c r="M4039" s="48">
        <f t="shared" ref="M4039:M4043" si="2341">K4039+L4039</f>
        <v>16</v>
      </c>
      <c r="N4039" s="48">
        <v>2</v>
      </c>
      <c r="O4039" s="56">
        <v>3.9630000000000001</v>
      </c>
      <c r="P4039" s="48" t="str">
        <f t="shared" si="2338"/>
        <v>3051 WN</v>
      </c>
      <c r="Q4039" s="76">
        <v>8</v>
      </c>
      <c r="R4039" s="76">
        <v>18</v>
      </c>
      <c r="S4039" s="49">
        <f t="shared" ref="S4039:S4043" si="2342">((Q4039/65*0.7)+(R4039/260*0.3))</f>
        <v>0.10692307692307693</v>
      </c>
      <c r="T4039" s="49">
        <f t="shared" si="2339"/>
        <v>10.692307692307693</v>
      </c>
      <c r="U4039" s="49">
        <v>153.38461538461542</v>
      </c>
      <c r="V4039" s="49">
        <f t="shared" si="2326"/>
        <v>1.5338461538461541</v>
      </c>
      <c r="W4039" s="49">
        <f t="shared" si="2337"/>
        <v>1.7107692307692308</v>
      </c>
      <c r="X4039" s="90">
        <f>ROUND(S4039*$X$3,0)</f>
        <v>1</v>
      </c>
      <c r="Y4039" s="91">
        <f t="shared" ref="Y4039:Y4043" si="2343">X4039*O4039</f>
        <v>3.9630000000000001</v>
      </c>
      <c r="Z4039" s="93">
        <f t="shared" ref="Z4039:Z4043" si="2344">ROUND((S4039*M4039)+X4039,0)</f>
        <v>3</v>
      </c>
      <c r="AA4039" s="94">
        <f t="shared" ref="AA4039:AA4043" si="2345">Z4039*O4039</f>
        <v>11.888999999999999</v>
      </c>
      <c r="AB4039" s="97">
        <f t="shared" si="2336"/>
        <v>4</v>
      </c>
      <c r="AC4039" s="98">
        <f t="shared" ref="AC4039:AC4043" si="2346">AB4039*O4039</f>
        <v>15.852</v>
      </c>
      <c r="AD4039" s="77" t="s">
        <v>3</v>
      </c>
      <c r="AE4039" s="54">
        <v>15.852</v>
      </c>
      <c r="AF4039" s="17"/>
    </row>
    <row r="4040" spans="1:32" ht="16.899999999999999" customHeight="1" x14ac:dyDescent="0.3">
      <c r="A4040" s="73" t="s">
        <v>7</v>
      </c>
      <c r="B4040" s="74" t="s">
        <v>2957</v>
      </c>
      <c r="C4040" s="48" t="s">
        <v>10</v>
      </c>
      <c r="D4040" s="48">
        <v>100</v>
      </c>
      <c r="E4040" s="48">
        <v>2834</v>
      </c>
      <c r="F4040" s="48" t="s">
        <v>6126</v>
      </c>
      <c r="G4040" s="48">
        <v>2</v>
      </c>
      <c r="H4040" s="75">
        <f t="shared" si="2340"/>
        <v>0</v>
      </c>
      <c r="I4040" s="74">
        <v>45</v>
      </c>
      <c r="J4040" s="74">
        <f>I4040</f>
        <v>45</v>
      </c>
      <c r="K4040" s="48">
        <f>I4040</f>
        <v>45</v>
      </c>
      <c r="L4040" s="48"/>
      <c r="M4040" s="48">
        <f t="shared" si="2341"/>
        <v>45</v>
      </c>
      <c r="N4040" s="48">
        <v>12</v>
      </c>
      <c r="O4040" s="56">
        <v>55.881079999999997</v>
      </c>
      <c r="P4040" s="48" t="str">
        <f t="shared" si="2338"/>
        <v>6347 SL</v>
      </c>
      <c r="Q4040" s="76">
        <v>29</v>
      </c>
      <c r="R4040" s="76">
        <v>76</v>
      </c>
      <c r="S4040" s="49">
        <f t="shared" si="2342"/>
        <v>0.39999999999999997</v>
      </c>
      <c r="T4040" s="49">
        <f t="shared" si="2339"/>
        <v>40</v>
      </c>
      <c r="U4040" s="49">
        <v>49.42307692307692</v>
      </c>
      <c r="V4040" s="49">
        <f t="shared" si="2326"/>
        <v>0.4942307692307692</v>
      </c>
      <c r="W4040" s="49">
        <f t="shared" si="2337"/>
        <v>18</v>
      </c>
      <c r="X4040" s="90">
        <f>ROUND(S4040*$X$4,0)</f>
        <v>2</v>
      </c>
      <c r="Y4040" s="91">
        <f t="shared" si="2343"/>
        <v>111.76215999999999</v>
      </c>
      <c r="Z4040" s="93">
        <f t="shared" si="2344"/>
        <v>20</v>
      </c>
      <c r="AA4040" s="94">
        <f t="shared" si="2345"/>
        <v>1117.6215999999999</v>
      </c>
      <c r="AB4040" s="97">
        <f t="shared" si="2336"/>
        <v>22</v>
      </c>
      <c r="AC4040" s="98">
        <f t="shared" si="2346"/>
        <v>1229.3837599999999</v>
      </c>
      <c r="AD4040" s="77" t="s">
        <v>3</v>
      </c>
      <c r="AE4040" s="54">
        <v>1229.3837599999999</v>
      </c>
      <c r="AF4040" s="17"/>
    </row>
    <row r="4041" spans="1:32" ht="16.899999999999999" customHeight="1" x14ac:dyDescent="0.3">
      <c r="A4041" s="73" t="s">
        <v>35</v>
      </c>
      <c r="B4041" s="74" t="s">
        <v>4331</v>
      </c>
      <c r="C4041" s="48" t="s">
        <v>40</v>
      </c>
      <c r="D4041" s="48">
        <v>1000</v>
      </c>
      <c r="E4041" s="48">
        <v>621</v>
      </c>
      <c r="F4041" s="48" t="s">
        <v>6128</v>
      </c>
      <c r="G4041" s="48" t="s">
        <v>112</v>
      </c>
      <c r="H4041" s="75">
        <f t="shared" si="2340"/>
        <v>-0.58333333333333337</v>
      </c>
      <c r="I4041" s="74">
        <v>20</v>
      </c>
      <c r="J4041" s="74">
        <v>48</v>
      </c>
      <c r="K4041" s="48">
        <f>I4041</f>
        <v>20</v>
      </c>
      <c r="L4041" s="48">
        <f>$L$3</f>
        <v>-4</v>
      </c>
      <c r="M4041" s="48">
        <f t="shared" si="2341"/>
        <v>16</v>
      </c>
      <c r="N4041" s="48">
        <v>0</v>
      </c>
      <c r="O4041" s="56">
        <v>22.13</v>
      </c>
      <c r="P4041" s="48" t="str">
        <f t="shared" si="2338"/>
        <v>3053/1 OR</v>
      </c>
      <c r="Q4041" s="76">
        <v>0</v>
      </c>
      <c r="R4041" s="76">
        <v>3</v>
      </c>
      <c r="S4041" s="49">
        <f t="shared" si="2342"/>
        <v>3.4615384615384616E-3</v>
      </c>
      <c r="T4041" s="49">
        <f t="shared" si="2339"/>
        <v>3.4615384615384617</v>
      </c>
      <c r="U4041" s="49">
        <v>57.269230769230759</v>
      </c>
      <c r="V4041" s="49">
        <f t="shared" si="2326"/>
        <v>5.726923076923076E-2</v>
      </c>
      <c r="W4041" s="49">
        <f t="shared" si="2337"/>
        <v>5.5384615384615386E-2</v>
      </c>
      <c r="X4041" s="90">
        <f>ROUNDUP(S4041*$X$3,0)</f>
        <v>1</v>
      </c>
      <c r="Y4041" s="91">
        <f t="shared" si="2343"/>
        <v>22.13</v>
      </c>
      <c r="Z4041" s="93">
        <f t="shared" si="2344"/>
        <v>1</v>
      </c>
      <c r="AA4041" s="94">
        <f t="shared" si="2345"/>
        <v>22.13</v>
      </c>
      <c r="AB4041" s="97">
        <f t="shared" si="2336"/>
        <v>1</v>
      </c>
      <c r="AC4041" s="98">
        <f t="shared" si="2346"/>
        <v>22.13</v>
      </c>
      <c r="AD4041" s="77" t="s">
        <v>3</v>
      </c>
      <c r="AE4041" s="54">
        <v>22.13</v>
      </c>
      <c r="AF4041" s="17"/>
    </row>
    <row r="4042" spans="1:32" ht="12.75" customHeight="1" x14ac:dyDescent="0.3">
      <c r="A4042" s="73" t="s">
        <v>7</v>
      </c>
      <c r="B4042" s="74" t="s">
        <v>4385</v>
      </c>
      <c r="C4042" s="48" t="s">
        <v>1154</v>
      </c>
      <c r="D4042" s="48">
        <v>100</v>
      </c>
      <c r="E4042" s="48">
        <v>2834</v>
      </c>
      <c r="F4042" s="48" t="s">
        <v>6126</v>
      </c>
      <c r="G4042" s="48">
        <v>2</v>
      </c>
      <c r="H4042" s="75">
        <f t="shared" si="2340"/>
        <v>0</v>
      </c>
      <c r="I4042" s="74">
        <v>35</v>
      </c>
      <c r="J4042" s="74">
        <f>I4042</f>
        <v>35</v>
      </c>
      <c r="K4042" s="48">
        <f>I4042</f>
        <v>35</v>
      </c>
      <c r="L4042" s="48"/>
      <c r="M4042" s="48">
        <f t="shared" si="2341"/>
        <v>35</v>
      </c>
      <c r="N4042" s="48">
        <v>0</v>
      </c>
      <c r="O4042" s="56">
        <v>38.694679999999998</v>
      </c>
      <c r="P4042" s="48" t="str">
        <f t="shared" si="2338"/>
        <v>5430/3 SL</v>
      </c>
      <c r="Q4042" s="76">
        <v>4</v>
      </c>
      <c r="R4042" s="76">
        <v>7</v>
      </c>
      <c r="S4042" s="49">
        <f t="shared" si="2342"/>
        <v>5.1153846153846154E-2</v>
      </c>
      <c r="T4042" s="49">
        <f t="shared" si="2339"/>
        <v>5.115384615384615</v>
      </c>
      <c r="U4042" s="49">
        <v>115.49999999999999</v>
      </c>
      <c r="V4042" s="49">
        <f t="shared" si="2326"/>
        <v>1.1549999999999998</v>
      </c>
      <c r="W4042" s="49">
        <f t="shared" ref="W4042:W4047" si="2347">S4042*M4042</f>
        <v>1.7903846153846155</v>
      </c>
      <c r="X4042" s="90">
        <f>ROUND(S4042*$X$4,0)</f>
        <v>0</v>
      </c>
      <c r="Y4042" s="91">
        <f t="shared" si="2343"/>
        <v>0</v>
      </c>
      <c r="Z4042" s="93">
        <f t="shared" si="2344"/>
        <v>2</v>
      </c>
      <c r="AA4042" s="94">
        <f t="shared" si="2345"/>
        <v>77.389359999999996</v>
      </c>
      <c r="AB4042" s="97">
        <f t="shared" si="2336"/>
        <v>2</v>
      </c>
      <c r="AC4042" s="98">
        <f t="shared" si="2346"/>
        <v>77.389359999999996</v>
      </c>
      <c r="AD4042" s="77" t="s">
        <v>3</v>
      </c>
      <c r="AE4042" s="54">
        <v>77.389359999999996</v>
      </c>
      <c r="AF4042" s="17"/>
    </row>
    <row r="4043" spans="1:32" ht="16.899999999999999" customHeight="1" x14ac:dyDescent="0.3">
      <c r="A4043" s="73" t="s">
        <v>35</v>
      </c>
      <c r="B4043" s="74" t="s">
        <v>4333</v>
      </c>
      <c r="C4043" s="48" t="s">
        <v>40</v>
      </c>
      <c r="D4043" s="48">
        <v>100</v>
      </c>
      <c r="E4043" s="48">
        <v>621</v>
      </c>
      <c r="F4043" s="48" t="s">
        <v>6128</v>
      </c>
      <c r="G4043" s="48" t="s">
        <v>65</v>
      </c>
      <c r="H4043" s="75">
        <f t="shared" si="2340"/>
        <v>0</v>
      </c>
      <c r="I4043" s="74">
        <v>5</v>
      </c>
      <c r="J4043" s="74">
        <v>5</v>
      </c>
      <c r="K4043" s="48">
        <f>J4043</f>
        <v>5</v>
      </c>
      <c r="L4043" s="48"/>
      <c r="M4043" s="48">
        <f t="shared" si="2341"/>
        <v>5</v>
      </c>
      <c r="N4043" s="48">
        <v>0</v>
      </c>
      <c r="O4043" s="56">
        <v>4.5605700000000002</v>
      </c>
      <c r="P4043" s="48" t="str">
        <f t="shared" si="2338"/>
        <v>3073 SL</v>
      </c>
      <c r="Q4043" s="76">
        <v>9</v>
      </c>
      <c r="R4043" s="76">
        <v>17</v>
      </c>
      <c r="S4043" s="49">
        <f t="shared" si="2342"/>
        <v>0.11653846153846154</v>
      </c>
      <c r="T4043" s="49">
        <f t="shared" si="2339"/>
        <v>11.653846153846153</v>
      </c>
      <c r="U4043" s="49">
        <v>25.5</v>
      </c>
      <c r="V4043" s="49">
        <f t="shared" si="2326"/>
        <v>0.255</v>
      </c>
      <c r="W4043" s="49">
        <f t="shared" si="2347"/>
        <v>0.58269230769230762</v>
      </c>
      <c r="X4043" s="90">
        <f>ROUND(S4043*$X$2,0)</f>
        <v>1</v>
      </c>
      <c r="Y4043" s="91">
        <f t="shared" si="2343"/>
        <v>4.5605700000000002</v>
      </c>
      <c r="Z4043" s="93">
        <f t="shared" si="2344"/>
        <v>2</v>
      </c>
      <c r="AA4043" s="94">
        <f t="shared" si="2345"/>
        <v>9.1211400000000005</v>
      </c>
      <c r="AB4043" s="97">
        <f>ROUND((S4043*$AB$2)+Z4043,0)</f>
        <v>3</v>
      </c>
      <c r="AC4043" s="98">
        <f t="shared" si="2346"/>
        <v>13.681710000000001</v>
      </c>
      <c r="AD4043" s="77" t="s">
        <v>5891</v>
      </c>
      <c r="AE4043" s="54">
        <v>13.681710000000001</v>
      </c>
      <c r="AF4043" s="17"/>
    </row>
    <row r="4044" spans="1:32" ht="16.899999999999999" customHeight="1" x14ac:dyDescent="0.3">
      <c r="A4044" s="73" t="s">
        <v>7</v>
      </c>
      <c r="B4044" s="74" t="s">
        <v>4334</v>
      </c>
      <c r="C4044" s="48" t="s">
        <v>1154</v>
      </c>
      <c r="D4044" s="48">
        <v>500</v>
      </c>
      <c r="E4044" s="48">
        <v>2834</v>
      </c>
      <c r="F4044" s="48" t="s">
        <v>6126</v>
      </c>
      <c r="G4044" s="48" t="s">
        <v>9</v>
      </c>
      <c r="H4044" s="75">
        <f t="shared" ref="H4044:H4050" si="2348">(I4044-J4044)/J4044</f>
        <v>0</v>
      </c>
      <c r="I4044" s="74">
        <v>5</v>
      </c>
      <c r="J4044" s="74">
        <v>5</v>
      </c>
      <c r="K4044" s="48">
        <f>J4044</f>
        <v>5</v>
      </c>
      <c r="L4044" s="48"/>
      <c r="M4044" s="48">
        <f t="shared" ref="M4044:M4050" si="2349">K4044+L4044</f>
        <v>5</v>
      </c>
      <c r="N4044" s="48">
        <v>0</v>
      </c>
      <c r="O4044" s="56">
        <v>384.06299000000001</v>
      </c>
      <c r="P4044" s="48" t="str">
        <f t="shared" si="2338"/>
        <v>5020/40C SL</v>
      </c>
      <c r="Q4044" s="76" t="s">
        <v>6187</v>
      </c>
      <c r="R4044" s="76" t="s">
        <v>6187</v>
      </c>
      <c r="S4044" s="49">
        <f t="shared" ref="S4044:S4050" si="2350">((Q4044/65*0.7)+(R4044/260*0.3))</f>
        <v>0</v>
      </c>
      <c r="T4044" s="49">
        <f t="shared" si="2339"/>
        <v>0</v>
      </c>
      <c r="U4044" s="49">
        <v>103.46153846153847</v>
      </c>
      <c r="V4044" s="49">
        <f t="shared" si="2326"/>
        <v>0.20692307692307693</v>
      </c>
      <c r="W4044" s="49">
        <f t="shared" si="2347"/>
        <v>0</v>
      </c>
      <c r="X4044" s="90">
        <f>ROUNDUP(S4044*$X$2,0)</f>
        <v>0</v>
      </c>
      <c r="Y4044" s="91">
        <f t="shared" ref="Y4044:Y4050" si="2351">X4044*O4044</f>
        <v>0</v>
      </c>
      <c r="Z4044" s="93">
        <f t="shared" ref="Z4044:Z4050" si="2352">ROUND((S4044*M4044)+X4044,0)</f>
        <v>0</v>
      </c>
      <c r="AA4044" s="94">
        <f t="shared" ref="AA4044:AA4050" si="2353">Z4044*O4044</f>
        <v>0</v>
      </c>
      <c r="AB4044" s="97">
        <f>ROUND((S4044*$AB$2)+Z4044,0)</f>
        <v>0</v>
      </c>
      <c r="AC4044" s="98">
        <f t="shared" ref="AC4044:AC4050" si="2354">AB4044*O4044</f>
        <v>0</v>
      </c>
      <c r="AD4044" s="77" t="s">
        <v>5891</v>
      </c>
      <c r="AE4044" s="54">
        <v>0</v>
      </c>
      <c r="AF4044" s="17"/>
    </row>
    <row r="4045" spans="1:32" ht="12.75" customHeight="1" x14ac:dyDescent="0.3">
      <c r="A4045" s="73" t="s">
        <v>7</v>
      </c>
      <c r="B4045" s="74" t="s">
        <v>4335</v>
      </c>
      <c r="C4045" s="48" t="s">
        <v>1154</v>
      </c>
      <c r="D4045" s="48">
        <v>1</v>
      </c>
      <c r="E4045" s="48">
        <v>2834</v>
      </c>
      <c r="F4045" s="48" t="s">
        <v>6126</v>
      </c>
      <c r="G4045" s="48">
        <v>2</v>
      </c>
      <c r="H4045" s="75">
        <f t="shared" si="2348"/>
        <v>-0.33333333333333331</v>
      </c>
      <c r="I4045" s="74">
        <v>20</v>
      </c>
      <c r="J4045" s="74">
        <v>30</v>
      </c>
      <c r="K4045" s="48">
        <f>I4045</f>
        <v>20</v>
      </c>
      <c r="L4045" s="48"/>
      <c r="M4045" s="48">
        <f t="shared" si="2349"/>
        <v>20</v>
      </c>
      <c r="N4045" s="48">
        <v>1688</v>
      </c>
      <c r="O4045" s="56">
        <v>0.20125000000000001</v>
      </c>
      <c r="P4045" s="48" t="str">
        <f t="shared" si="2338"/>
        <v>5020C SL</v>
      </c>
      <c r="Q4045" s="76" t="s">
        <v>6187</v>
      </c>
      <c r="R4045" s="76" t="s">
        <v>6187</v>
      </c>
      <c r="S4045" s="49">
        <f t="shared" si="2350"/>
        <v>0</v>
      </c>
      <c r="T4045" s="49">
        <f t="shared" si="2339"/>
        <v>0</v>
      </c>
      <c r="U4045" s="49">
        <v>37.923076923076927</v>
      </c>
      <c r="V4045" s="49">
        <f t="shared" si="2326"/>
        <v>37.923076923076927</v>
      </c>
      <c r="W4045" s="49">
        <f t="shared" si="2347"/>
        <v>0</v>
      </c>
      <c r="X4045" s="90">
        <f>ROUNDUP(S4045*$X$3,0)</f>
        <v>0</v>
      </c>
      <c r="Y4045" s="91">
        <f t="shared" si="2351"/>
        <v>0</v>
      </c>
      <c r="Z4045" s="93">
        <f t="shared" si="2352"/>
        <v>0</v>
      </c>
      <c r="AA4045" s="94">
        <f t="shared" si="2353"/>
        <v>0</v>
      </c>
      <c r="AB4045" s="97">
        <f>ROUND((S4045*$AB$4)+Z4045,0)</f>
        <v>0</v>
      </c>
      <c r="AC4045" s="98">
        <f t="shared" si="2354"/>
        <v>0</v>
      </c>
      <c r="AD4045" s="77" t="s">
        <v>3</v>
      </c>
      <c r="AE4045" s="54">
        <v>0</v>
      </c>
      <c r="AF4045" s="17"/>
    </row>
    <row r="4046" spans="1:32" ht="16.899999999999999" customHeight="1" x14ac:dyDescent="0.3">
      <c r="A4046" s="73" t="s">
        <v>7</v>
      </c>
      <c r="B4046" s="74" t="s">
        <v>4336</v>
      </c>
      <c r="C4046" s="48" t="s">
        <v>1154</v>
      </c>
      <c r="D4046" s="48">
        <v>100</v>
      </c>
      <c r="E4046" s="48">
        <v>2834</v>
      </c>
      <c r="F4046" s="48" t="s">
        <v>6126</v>
      </c>
      <c r="G4046" s="48">
        <v>2</v>
      </c>
      <c r="H4046" s="75">
        <f t="shared" si="2348"/>
        <v>0</v>
      </c>
      <c r="I4046" s="74">
        <v>35</v>
      </c>
      <c r="J4046" s="74">
        <f>I4046</f>
        <v>35</v>
      </c>
      <c r="K4046" s="48">
        <f>I4046</f>
        <v>35</v>
      </c>
      <c r="L4046" s="48"/>
      <c r="M4046" s="48">
        <f t="shared" si="2349"/>
        <v>35</v>
      </c>
      <c r="N4046" s="48">
        <v>0</v>
      </c>
      <c r="O4046" s="56">
        <v>31.063310000000001</v>
      </c>
      <c r="P4046" s="48" t="str">
        <f t="shared" si="2338"/>
        <v>5073C SL</v>
      </c>
      <c r="Q4046" s="76">
        <v>1</v>
      </c>
      <c r="R4046" s="76">
        <v>3</v>
      </c>
      <c r="S4046" s="49">
        <f t="shared" si="2350"/>
        <v>1.4230769230769231E-2</v>
      </c>
      <c r="T4046" s="49">
        <f t="shared" si="2339"/>
        <v>1.4230769230769231</v>
      </c>
      <c r="U4046" s="49">
        <v>21.615384615384617</v>
      </c>
      <c r="V4046" s="49">
        <f t="shared" si="2326"/>
        <v>0.21615384615384617</v>
      </c>
      <c r="W4046" s="49">
        <f t="shared" si="2347"/>
        <v>0.49807692307692308</v>
      </c>
      <c r="X4046" s="90">
        <f>ROUND(S4046*$X$4,0)</f>
        <v>0</v>
      </c>
      <c r="Y4046" s="91">
        <f t="shared" si="2351"/>
        <v>0</v>
      </c>
      <c r="Z4046" s="93">
        <f t="shared" si="2352"/>
        <v>0</v>
      </c>
      <c r="AA4046" s="94">
        <f t="shared" si="2353"/>
        <v>0</v>
      </c>
      <c r="AB4046" s="97">
        <f>ROUND((S4046*$AB$4)+Z4046,0)</f>
        <v>0</v>
      </c>
      <c r="AC4046" s="98">
        <f t="shared" si="2354"/>
        <v>0</v>
      </c>
      <c r="AD4046" s="77" t="s">
        <v>3</v>
      </c>
      <c r="AE4046" s="54">
        <v>0</v>
      </c>
      <c r="AF4046" s="17"/>
    </row>
    <row r="4047" spans="1:32" ht="16.899999999999999" customHeight="1" x14ac:dyDescent="0.3">
      <c r="A4047" s="73" t="s">
        <v>7</v>
      </c>
      <c r="B4047" s="74" t="s">
        <v>1616</v>
      </c>
      <c r="C4047" s="48" t="s">
        <v>40</v>
      </c>
      <c r="D4047" s="48">
        <v>100</v>
      </c>
      <c r="E4047" s="48">
        <v>621</v>
      </c>
      <c r="F4047" s="48" t="s">
        <v>6128</v>
      </c>
      <c r="G4047" s="48" t="s">
        <v>65</v>
      </c>
      <c r="H4047" s="75">
        <f t="shared" si="2348"/>
        <v>0</v>
      </c>
      <c r="I4047" s="74">
        <v>5</v>
      </c>
      <c r="J4047" s="74">
        <v>5</v>
      </c>
      <c r="K4047" s="48">
        <f>J4047</f>
        <v>5</v>
      </c>
      <c r="L4047" s="48"/>
      <c r="M4047" s="48">
        <f t="shared" si="2349"/>
        <v>5</v>
      </c>
      <c r="N4047" s="48">
        <v>30</v>
      </c>
      <c r="O4047" s="56">
        <v>6.6159499999999998</v>
      </c>
      <c r="P4047" s="48" t="str">
        <f t="shared" si="2338"/>
        <v>3075 BK</v>
      </c>
      <c r="Q4047" s="76">
        <v>179</v>
      </c>
      <c r="R4047" s="76">
        <v>793</v>
      </c>
      <c r="S4047" s="49">
        <f t="shared" si="2350"/>
        <v>2.8426923076923076</v>
      </c>
      <c r="T4047" s="49">
        <f t="shared" si="2339"/>
        <v>284.26923076923077</v>
      </c>
      <c r="U4047" s="49">
        <v>1734.2692307692307</v>
      </c>
      <c r="V4047" s="49">
        <f t="shared" si="2326"/>
        <v>17.342692307692307</v>
      </c>
      <c r="W4047" s="49">
        <f t="shared" si="2347"/>
        <v>14.213461538461537</v>
      </c>
      <c r="X4047" s="90">
        <f>ROUND(S4047*$X$2,0)</f>
        <v>20</v>
      </c>
      <c r="Y4047" s="91">
        <f t="shared" si="2351"/>
        <v>132.31899999999999</v>
      </c>
      <c r="Z4047" s="93">
        <f t="shared" si="2352"/>
        <v>34</v>
      </c>
      <c r="AA4047" s="94">
        <f t="shared" si="2353"/>
        <v>224.94229999999999</v>
      </c>
      <c r="AB4047" s="97">
        <f>ROUND((S4047*$AB$2)+Z4047,0)</f>
        <v>54</v>
      </c>
      <c r="AC4047" s="98">
        <f t="shared" si="2354"/>
        <v>357.26130000000001</v>
      </c>
      <c r="AD4047" s="77" t="s">
        <v>5891</v>
      </c>
      <c r="AE4047" s="54">
        <v>357.26130000000001</v>
      </c>
      <c r="AF4047" s="17"/>
    </row>
    <row r="4048" spans="1:32" ht="12.75" customHeight="1" x14ac:dyDescent="0.3">
      <c r="A4048" s="73" t="s">
        <v>7</v>
      </c>
      <c r="B4048" s="74" t="s">
        <v>4338</v>
      </c>
      <c r="C4048" s="48" t="s">
        <v>1154</v>
      </c>
      <c r="D4048" s="48">
        <v>1</v>
      </c>
      <c r="E4048" s="48">
        <v>2834</v>
      </c>
      <c r="F4048" s="48" t="s">
        <v>6126</v>
      </c>
      <c r="G4048" s="48">
        <v>2</v>
      </c>
      <c r="H4048" s="75">
        <f t="shared" si="2348"/>
        <v>-0.6071428571428571</v>
      </c>
      <c r="I4048" s="74">
        <v>55</v>
      </c>
      <c r="J4048" s="74">
        <v>140</v>
      </c>
      <c r="K4048" s="48">
        <f>I4048</f>
        <v>55</v>
      </c>
      <c r="L4048" s="48"/>
      <c r="M4048" s="48">
        <f t="shared" si="2349"/>
        <v>55</v>
      </c>
      <c r="N4048" s="48">
        <v>0</v>
      </c>
      <c r="O4048" s="56">
        <v>1.6134299999999999</v>
      </c>
      <c r="P4048" s="48" t="str">
        <f t="shared" si="2338"/>
        <v>5160/40C SL</v>
      </c>
      <c r="Q4048" s="76">
        <v>0</v>
      </c>
      <c r="R4048" s="76">
        <v>1164</v>
      </c>
      <c r="S4048" s="49">
        <f t="shared" si="2350"/>
        <v>1.3430769230769231</v>
      </c>
      <c r="T4048" s="49">
        <f t="shared" si="2339"/>
        <v>1.3430769230769231</v>
      </c>
      <c r="U4048" s="49">
        <v>1.3430769230769231</v>
      </c>
      <c r="V4048" s="49">
        <f t="shared" si="2326"/>
        <v>1.3430769230769231</v>
      </c>
      <c r="W4048" s="49">
        <f t="shared" ref="W4048:W4056" si="2355">S4048*M4048</f>
        <v>73.869230769230768</v>
      </c>
      <c r="X4048" s="90">
        <f>ROUND(S4048*$X$4,0)</f>
        <v>7</v>
      </c>
      <c r="Y4048" s="91">
        <f t="shared" si="2351"/>
        <v>11.29401</v>
      </c>
      <c r="Z4048" s="93">
        <f t="shared" si="2352"/>
        <v>81</v>
      </c>
      <c r="AA4048" s="94">
        <f t="shared" si="2353"/>
        <v>130.68782999999999</v>
      </c>
      <c r="AB4048" s="97">
        <f t="shared" ref="AB4048:AB4053" si="2356">ROUND((S4048*$AB$4)+Z4048,0)</f>
        <v>88</v>
      </c>
      <c r="AC4048" s="98">
        <f t="shared" si="2354"/>
        <v>141.98184000000001</v>
      </c>
      <c r="AD4048" s="77" t="s">
        <v>3</v>
      </c>
      <c r="AE4048" s="54">
        <v>141.98184000000001</v>
      </c>
      <c r="AF4048" s="17"/>
    </row>
    <row r="4049" spans="1:32" ht="16.899999999999999" customHeight="1" x14ac:dyDescent="0.3">
      <c r="A4049" s="73" t="s">
        <v>7</v>
      </c>
      <c r="B4049" s="74" t="s">
        <v>2632</v>
      </c>
      <c r="C4049" s="48" t="s">
        <v>1154</v>
      </c>
      <c r="D4049" s="48">
        <v>100</v>
      </c>
      <c r="E4049" s="48">
        <v>2834</v>
      </c>
      <c r="F4049" s="48" t="s">
        <v>6126</v>
      </c>
      <c r="G4049" s="48">
        <v>2</v>
      </c>
      <c r="H4049" s="75">
        <f t="shared" si="2348"/>
        <v>0</v>
      </c>
      <c r="I4049" s="74">
        <v>30</v>
      </c>
      <c r="J4049" s="74">
        <f>I4049</f>
        <v>30</v>
      </c>
      <c r="K4049" s="48">
        <f>I4049</f>
        <v>30</v>
      </c>
      <c r="L4049" s="48"/>
      <c r="M4049" s="48">
        <f t="shared" si="2349"/>
        <v>30</v>
      </c>
      <c r="N4049" s="48">
        <v>3</v>
      </c>
      <c r="O4049" s="56">
        <v>38.899769999999997</v>
      </c>
      <c r="P4049" s="48" t="str">
        <f t="shared" si="2338"/>
        <v>5123C SL</v>
      </c>
      <c r="Q4049" s="76">
        <v>10</v>
      </c>
      <c r="R4049" s="76">
        <v>23</v>
      </c>
      <c r="S4049" s="49">
        <f t="shared" si="2350"/>
        <v>0.13423076923076924</v>
      </c>
      <c r="T4049" s="49">
        <f t="shared" si="2339"/>
        <v>13.423076923076923</v>
      </c>
      <c r="U4049" s="49">
        <v>64.57692307692308</v>
      </c>
      <c r="V4049" s="49">
        <f t="shared" si="2326"/>
        <v>0.64576923076923076</v>
      </c>
      <c r="W4049" s="49">
        <f t="shared" si="2355"/>
        <v>4.0269230769230768</v>
      </c>
      <c r="X4049" s="90">
        <f>ROUND(S4049*$X$4,0)</f>
        <v>1</v>
      </c>
      <c r="Y4049" s="91">
        <f t="shared" si="2351"/>
        <v>38.899769999999997</v>
      </c>
      <c r="Z4049" s="93">
        <f t="shared" si="2352"/>
        <v>5</v>
      </c>
      <c r="AA4049" s="94">
        <f t="shared" si="2353"/>
        <v>194.49884999999998</v>
      </c>
      <c r="AB4049" s="97">
        <f t="shared" si="2356"/>
        <v>6</v>
      </c>
      <c r="AC4049" s="98">
        <f t="shared" si="2354"/>
        <v>233.39861999999999</v>
      </c>
      <c r="AD4049" s="77" t="s">
        <v>3</v>
      </c>
      <c r="AE4049" s="54">
        <v>233.39861999999999</v>
      </c>
      <c r="AF4049" s="17"/>
    </row>
    <row r="4050" spans="1:32" ht="16.899999999999999" customHeight="1" x14ac:dyDescent="0.3">
      <c r="A4050" s="73" t="s">
        <v>35</v>
      </c>
      <c r="B4050" s="74" t="s">
        <v>662</v>
      </c>
      <c r="C4050" s="48" t="s">
        <v>40</v>
      </c>
      <c r="D4050" s="48">
        <v>100</v>
      </c>
      <c r="E4050" s="48">
        <v>621</v>
      </c>
      <c r="F4050" s="48" t="s">
        <v>6128</v>
      </c>
      <c r="G4050" s="48" t="s">
        <v>112</v>
      </c>
      <c r="H4050" s="75">
        <f t="shared" si="2348"/>
        <v>-0.52083333333333337</v>
      </c>
      <c r="I4050" s="74">
        <v>23</v>
      </c>
      <c r="J4050" s="74">
        <v>48</v>
      </c>
      <c r="K4050" s="48">
        <f>I4050</f>
        <v>23</v>
      </c>
      <c r="L4050" s="48">
        <f>$L$3</f>
        <v>-4</v>
      </c>
      <c r="M4050" s="48">
        <f t="shared" si="2349"/>
        <v>19</v>
      </c>
      <c r="N4050" s="48">
        <v>7</v>
      </c>
      <c r="O4050" s="56">
        <v>2.1389999999999998</v>
      </c>
      <c r="P4050" s="48" t="str">
        <f t="shared" si="2338"/>
        <v>1851 BK</v>
      </c>
      <c r="Q4050" s="76">
        <v>0</v>
      </c>
      <c r="R4050" s="76">
        <v>30</v>
      </c>
      <c r="S4050" s="49">
        <f t="shared" si="2350"/>
        <v>3.4615384615384617E-2</v>
      </c>
      <c r="T4050" s="49">
        <f t="shared" si="2339"/>
        <v>3.4615384615384617</v>
      </c>
      <c r="U4050" s="49">
        <v>284.99999999999994</v>
      </c>
      <c r="V4050" s="49">
        <f t="shared" si="2326"/>
        <v>2.8499999999999996</v>
      </c>
      <c r="W4050" s="49">
        <f t="shared" si="2355"/>
        <v>0.65769230769230769</v>
      </c>
      <c r="X4050" s="90">
        <f>ROUND(S4050*$X$3,0)</f>
        <v>0</v>
      </c>
      <c r="Y4050" s="91">
        <f t="shared" si="2351"/>
        <v>0</v>
      </c>
      <c r="Z4050" s="93">
        <f t="shared" si="2352"/>
        <v>1</v>
      </c>
      <c r="AA4050" s="94">
        <f t="shared" si="2353"/>
        <v>2.1389999999999998</v>
      </c>
      <c r="AB4050" s="97">
        <f t="shared" si="2356"/>
        <v>1</v>
      </c>
      <c r="AC4050" s="98">
        <f t="shared" si="2354"/>
        <v>2.1389999999999998</v>
      </c>
      <c r="AD4050" s="77" t="s">
        <v>3</v>
      </c>
      <c r="AE4050" s="54">
        <v>2.1389999999999998</v>
      </c>
      <c r="AF4050" s="17"/>
    </row>
    <row r="4051" spans="1:32" ht="12.75" customHeight="1" x14ac:dyDescent="0.3">
      <c r="A4051" s="73" t="s">
        <v>35</v>
      </c>
      <c r="B4051" s="74" t="s">
        <v>753</v>
      </c>
      <c r="C4051" s="48" t="s">
        <v>40</v>
      </c>
      <c r="D4051" s="48">
        <v>100</v>
      </c>
      <c r="E4051" s="48">
        <v>621</v>
      </c>
      <c r="F4051" s="48" t="s">
        <v>6128</v>
      </c>
      <c r="G4051" s="48" t="s">
        <v>112</v>
      </c>
      <c r="H4051" s="75">
        <f t="shared" ref="H4051:H4060" si="2357">(I4051-J4051)/J4051</f>
        <v>-0.62264150943396224</v>
      </c>
      <c r="I4051" s="74">
        <v>20</v>
      </c>
      <c r="J4051" s="74">
        <v>53</v>
      </c>
      <c r="K4051" s="48">
        <f>I4051</f>
        <v>20</v>
      </c>
      <c r="L4051" s="48">
        <f>$L$3</f>
        <v>-4</v>
      </c>
      <c r="M4051" s="48">
        <f t="shared" ref="M4051:M4060" si="2358">K4051+L4051</f>
        <v>16</v>
      </c>
      <c r="N4051" s="48">
        <v>11</v>
      </c>
      <c r="O4051" s="56">
        <v>1.248</v>
      </c>
      <c r="P4051" s="48" t="str">
        <f t="shared" si="2338"/>
        <v>3048 VI</v>
      </c>
      <c r="Q4051" s="76">
        <v>16</v>
      </c>
      <c r="R4051" s="76">
        <v>76</v>
      </c>
      <c r="S4051" s="49">
        <f t="shared" ref="S4051:S4060" si="2359">((Q4051/65*0.7)+(R4051/260*0.3))</f>
        <v>0.26</v>
      </c>
      <c r="T4051" s="49">
        <f t="shared" si="2339"/>
        <v>26</v>
      </c>
      <c r="U4051" s="49">
        <v>163.69230769230771</v>
      </c>
      <c r="V4051" s="49">
        <f t="shared" si="2326"/>
        <v>1.6369230769230771</v>
      </c>
      <c r="W4051" s="49">
        <f t="shared" si="2355"/>
        <v>4.16</v>
      </c>
      <c r="X4051" s="90">
        <f>ROUND(S4051*$X$3,0)</f>
        <v>2</v>
      </c>
      <c r="Y4051" s="91">
        <f t="shared" ref="Y4051:Y4060" si="2360">X4051*O4051</f>
        <v>2.496</v>
      </c>
      <c r="Z4051" s="93">
        <f t="shared" ref="Z4051:Z4060" si="2361">ROUND((S4051*M4051)+X4051,0)</f>
        <v>6</v>
      </c>
      <c r="AA4051" s="94">
        <f t="shared" ref="AA4051:AA4060" si="2362">Z4051*O4051</f>
        <v>7.4879999999999995</v>
      </c>
      <c r="AB4051" s="97">
        <f t="shared" si="2356"/>
        <v>7</v>
      </c>
      <c r="AC4051" s="98">
        <f t="shared" ref="AC4051:AC4060" si="2363">AB4051*O4051</f>
        <v>8.7360000000000007</v>
      </c>
      <c r="AD4051" s="77" t="s">
        <v>3</v>
      </c>
      <c r="AE4051" s="54">
        <v>8.7360000000000007</v>
      </c>
      <c r="AF4051" s="17"/>
    </row>
    <row r="4052" spans="1:32" ht="16.899999999999999" customHeight="1" x14ac:dyDescent="0.3">
      <c r="A4052" s="73" t="s">
        <v>35</v>
      </c>
      <c r="B4052" s="74" t="s">
        <v>676</v>
      </c>
      <c r="C4052" s="48" t="s">
        <v>40</v>
      </c>
      <c r="D4052" s="48">
        <v>100</v>
      </c>
      <c r="E4052" s="48">
        <v>621</v>
      </c>
      <c r="F4052" s="48" t="s">
        <v>6128</v>
      </c>
      <c r="G4052" s="48" t="s">
        <v>112</v>
      </c>
      <c r="H4052" s="75">
        <f t="shared" si="2357"/>
        <v>3.7037037037037035E-2</v>
      </c>
      <c r="I4052" s="74">
        <v>28</v>
      </c>
      <c r="J4052" s="74">
        <v>27</v>
      </c>
      <c r="K4052" s="48">
        <f>J4052</f>
        <v>27</v>
      </c>
      <c r="L4052" s="48">
        <f>$L$3</f>
        <v>-4</v>
      </c>
      <c r="M4052" s="48">
        <f t="shared" si="2358"/>
        <v>23</v>
      </c>
      <c r="N4052" s="48">
        <v>8</v>
      </c>
      <c r="O4052" s="56">
        <v>2.1560000000000001</v>
      </c>
      <c r="P4052" s="48" t="str">
        <f t="shared" si="2338"/>
        <v>1855 VI</v>
      </c>
      <c r="Q4052" s="76">
        <v>32</v>
      </c>
      <c r="R4052" s="76">
        <v>60</v>
      </c>
      <c r="S4052" s="49">
        <f t="shared" si="2359"/>
        <v>0.41384615384615386</v>
      </c>
      <c r="T4052" s="49">
        <f t="shared" si="2339"/>
        <v>41.384615384615387</v>
      </c>
      <c r="U4052" s="49">
        <v>185.23076923076923</v>
      </c>
      <c r="V4052" s="49">
        <f t="shared" si="2326"/>
        <v>1.8523076923076922</v>
      </c>
      <c r="W4052" s="49">
        <f t="shared" si="2355"/>
        <v>9.5184615384615388</v>
      </c>
      <c r="X4052" s="90">
        <f>ROUND(S4052*$X$4,0)</f>
        <v>2</v>
      </c>
      <c r="Y4052" s="91">
        <f t="shared" si="2360"/>
        <v>4.3120000000000003</v>
      </c>
      <c r="Z4052" s="93">
        <f t="shared" si="2361"/>
        <v>12</v>
      </c>
      <c r="AA4052" s="94">
        <f t="shared" si="2362"/>
        <v>25.872</v>
      </c>
      <c r="AB4052" s="97">
        <f t="shared" si="2356"/>
        <v>14</v>
      </c>
      <c r="AC4052" s="98">
        <f t="shared" si="2363"/>
        <v>30.184000000000001</v>
      </c>
      <c r="AD4052" s="77" t="s">
        <v>3</v>
      </c>
      <c r="AE4052" s="54">
        <v>30.184000000000001</v>
      </c>
      <c r="AF4052" s="17"/>
    </row>
    <row r="4053" spans="1:32" ht="16.899999999999999" customHeight="1" x14ac:dyDescent="0.3">
      <c r="A4053" s="73" t="s">
        <v>7</v>
      </c>
      <c r="B4053" s="74" t="s">
        <v>576</v>
      </c>
      <c r="C4053" s="48" t="s">
        <v>40</v>
      </c>
      <c r="D4053" s="48">
        <v>100</v>
      </c>
      <c r="E4053" s="48">
        <v>621</v>
      </c>
      <c r="F4053" s="48" t="s">
        <v>6128</v>
      </c>
      <c r="G4053" s="48" t="s">
        <v>112</v>
      </c>
      <c r="H4053" s="75">
        <f t="shared" si="2357"/>
        <v>3.7037037037037035E-2</v>
      </c>
      <c r="I4053" s="74">
        <v>28</v>
      </c>
      <c r="J4053" s="74">
        <v>27</v>
      </c>
      <c r="K4053" s="48">
        <f>J4053</f>
        <v>27</v>
      </c>
      <c r="L4053" s="48">
        <f>$L$3</f>
        <v>-4</v>
      </c>
      <c r="M4053" s="48">
        <f t="shared" si="2358"/>
        <v>23</v>
      </c>
      <c r="N4053" s="48">
        <v>10</v>
      </c>
      <c r="O4053" s="56">
        <v>2.7370000000000001</v>
      </c>
      <c r="P4053" s="48" t="str">
        <f t="shared" si="2338"/>
        <v>1855/19 BK</v>
      </c>
      <c r="Q4053" s="76">
        <v>26</v>
      </c>
      <c r="R4053" s="76">
        <v>42</v>
      </c>
      <c r="S4053" s="49">
        <f t="shared" si="2359"/>
        <v>0.32846153846153842</v>
      </c>
      <c r="T4053" s="49">
        <f t="shared" si="2339"/>
        <v>32.84615384615384</v>
      </c>
      <c r="U4053" s="49">
        <v>386.30769230769238</v>
      </c>
      <c r="V4053" s="49">
        <f t="shared" si="2326"/>
        <v>3.8630769230769237</v>
      </c>
      <c r="W4053" s="49">
        <f t="shared" si="2355"/>
        <v>7.5546153846153832</v>
      </c>
      <c r="X4053" s="90">
        <f>ROUND(S4053*$X$4,0)</f>
        <v>2</v>
      </c>
      <c r="Y4053" s="91">
        <f t="shared" si="2360"/>
        <v>5.4740000000000002</v>
      </c>
      <c r="Z4053" s="93">
        <f t="shared" si="2361"/>
        <v>10</v>
      </c>
      <c r="AA4053" s="94">
        <f t="shared" si="2362"/>
        <v>27.37</v>
      </c>
      <c r="AB4053" s="97">
        <f t="shared" si="2356"/>
        <v>12</v>
      </c>
      <c r="AC4053" s="98">
        <f t="shared" si="2363"/>
        <v>32.844000000000001</v>
      </c>
      <c r="AD4053" s="77" t="s">
        <v>6117</v>
      </c>
      <c r="AE4053" s="54">
        <v>32.844000000000001</v>
      </c>
      <c r="AF4053" s="17"/>
    </row>
    <row r="4054" spans="1:32" ht="16.899999999999999" customHeight="1" x14ac:dyDescent="0.3">
      <c r="A4054" s="73" t="s">
        <v>35</v>
      </c>
      <c r="B4054" s="74" t="s">
        <v>5002</v>
      </c>
      <c r="C4054" s="48" t="s">
        <v>40</v>
      </c>
      <c r="D4054" s="48">
        <v>100</v>
      </c>
      <c r="E4054" s="48">
        <v>4750</v>
      </c>
      <c r="F4054" s="48" t="s">
        <v>5916</v>
      </c>
      <c r="G4054" s="48" t="s">
        <v>20</v>
      </c>
      <c r="H4054" s="75">
        <f t="shared" si="2357"/>
        <v>0</v>
      </c>
      <c r="I4054" s="74">
        <v>5</v>
      </c>
      <c r="J4054" s="74">
        <v>5</v>
      </c>
      <c r="K4054" s="48">
        <f>J4054</f>
        <v>5</v>
      </c>
      <c r="L4054" s="48"/>
      <c r="M4054" s="48">
        <f t="shared" si="2358"/>
        <v>5</v>
      </c>
      <c r="N4054" s="48">
        <v>0</v>
      </c>
      <c r="O4054" s="56">
        <v>7.90557</v>
      </c>
      <c r="P4054" s="48" t="str">
        <f t="shared" si="2338"/>
        <v>7055/19 OR</v>
      </c>
      <c r="Q4054" s="76">
        <v>5</v>
      </c>
      <c r="R4054" s="76">
        <v>43</v>
      </c>
      <c r="S4054" s="49">
        <f t="shared" si="2359"/>
        <v>0.10346153846153847</v>
      </c>
      <c r="T4054" s="49">
        <f t="shared" si="2339"/>
        <v>10.346153846153847</v>
      </c>
      <c r="U4054" s="49">
        <v>29.192307692307693</v>
      </c>
      <c r="V4054" s="49">
        <f t="shared" si="2326"/>
        <v>0.29192307692307695</v>
      </c>
      <c r="W4054" s="49">
        <f t="shared" si="2355"/>
        <v>0.51730769230769236</v>
      </c>
      <c r="X4054" s="90">
        <f>ROUND(S4054*$X$2,0)</f>
        <v>1</v>
      </c>
      <c r="Y4054" s="91">
        <f t="shared" si="2360"/>
        <v>7.90557</v>
      </c>
      <c r="Z4054" s="93">
        <f t="shared" si="2361"/>
        <v>2</v>
      </c>
      <c r="AA4054" s="94">
        <f t="shared" si="2362"/>
        <v>15.81114</v>
      </c>
      <c r="AB4054" s="97">
        <f>ROUND((S4054*$AB$2)+Z4054,0)</f>
        <v>3</v>
      </c>
      <c r="AC4054" s="98">
        <f t="shared" si="2363"/>
        <v>23.716709999999999</v>
      </c>
      <c r="AD4054" s="77" t="s">
        <v>5891</v>
      </c>
      <c r="AE4054" s="54">
        <v>23.716709999999999</v>
      </c>
      <c r="AF4054" s="17"/>
    </row>
    <row r="4055" spans="1:32" ht="16.899999999999999" customHeight="1" x14ac:dyDescent="0.3">
      <c r="A4055" s="73" t="s">
        <v>35</v>
      </c>
      <c r="B4055" s="74" t="s">
        <v>5003</v>
      </c>
      <c r="C4055" s="48" t="s">
        <v>40</v>
      </c>
      <c r="D4055" s="48">
        <v>100</v>
      </c>
      <c r="E4055" s="48">
        <v>4750</v>
      </c>
      <c r="F4055" s="48" t="s">
        <v>5916</v>
      </c>
      <c r="G4055" s="48" t="s">
        <v>20</v>
      </c>
      <c r="H4055" s="75">
        <f t="shared" si="2357"/>
        <v>0</v>
      </c>
      <c r="I4055" s="74">
        <v>5</v>
      </c>
      <c r="J4055" s="74">
        <v>5</v>
      </c>
      <c r="K4055" s="48">
        <f>J4055</f>
        <v>5</v>
      </c>
      <c r="L4055" s="48"/>
      <c r="M4055" s="48">
        <f t="shared" si="2358"/>
        <v>5</v>
      </c>
      <c r="N4055" s="48">
        <v>7</v>
      </c>
      <c r="O4055" s="56">
        <v>7.90557</v>
      </c>
      <c r="P4055" s="48" t="str">
        <f t="shared" si="2338"/>
        <v>7055/19 YL</v>
      </c>
      <c r="Q4055" s="76">
        <v>14</v>
      </c>
      <c r="R4055" s="76">
        <v>121</v>
      </c>
      <c r="S4055" s="49">
        <f t="shared" si="2359"/>
        <v>0.29038461538461535</v>
      </c>
      <c r="T4055" s="49">
        <f t="shared" si="2339"/>
        <v>29.038461538461537</v>
      </c>
      <c r="U4055" s="49">
        <v>87.115384615384613</v>
      </c>
      <c r="V4055" s="49">
        <f t="shared" si="2326"/>
        <v>0.87115384615384617</v>
      </c>
      <c r="W4055" s="49">
        <f t="shared" si="2355"/>
        <v>1.4519230769230766</v>
      </c>
      <c r="X4055" s="90">
        <f>ROUND(S4055*$X$2,0)</f>
        <v>2</v>
      </c>
      <c r="Y4055" s="91">
        <f t="shared" si="2360"/>
        <v>15.81114</v>
      </c>
      <c r="Z4055" s="93">
        <f t="shared" si="2361"/>
        <v>3</v>
      </c>
      <c r="AA4055" s="94">
        <f t="shared" si="2362"/>
        <v>23.716709999999999</v>
      </c>
      <c r="AB4055" s="97">
        <f>ROUND((S4055*$AB$2)+Z4055,0)</f>
        <v>5</v>
      </c>
      <c r="AC4055" s="98">
        <f t="shared" si="2363"/>
        <v>39.527850000000001</v>
      </c>
      <c r="AD4055" s="77" t="s">
        <v>5891</v>
      </c>
      <c r="AE4055" s="54">
        <v>39.527850000000001</v>
      </c>
      <c r="AF4055" s="17"/>
    </row>
    <row r="4056" spans="1:32" ht="16.899999999999999" customHeight="1" x14ac:dyDescent="0.3">
      <c r="A4056" s="73" t="s">
        <v>7</v>
      </c>
      <c r="B4056" s="74" t="s">
        <v>2421</v>
      </c>
      <c r="C4056" s="48" t="s">
        <v>34</v>
      </c>
      <c r="D4056" s="48">
        <v>500</v>
      </c>
      <c r="E4056" s="48">
        <v>4445</v>
      </c>
      <c r="F4056" s="48" t="s">
        <v>5912</v>
      </c>
      <c r="G4056" s="48" t="s">
        <v>122</v>
      </c>
      <c r="H4056" s="75">
        <f t="shared" si="2357"/>
        <v>0.16470588235294117</v>
      </c>
      <c r="I4056" s="74">
        <v>99</v>
      </c>
      <c r="J4056" s="74">
        <v>85</v>
      </c>
      <c r="K4056" s="48">
        <f>J4056</f>
        <v>85</v>
      </c>
      <c r="L4056" s="48">
        <f>$L$3</f>
        <v>-4</v>
      </c>
      <c r="M4056" s="48">
        <f t="shared" si="2358"/>
        <v>81</v>
      </c>
      <c r="N4056" s="48">
        <v>4</v>
      </c>
      <c r="O4056" s="56">
        <v>135.78</v>
      </c>
      <c r="P4056" s="48" t="str">
        <f t="shared" si="2338"/>
        <v>TFT20018 NA</v>
      </c>
      <c r="Q4056" s="76">
        <v>2</v>
      </c>
      <c r="R4056" s="76">
        <v>7</v>
      </c>
      <c r="S4056" s="49">
        <f t="shared" si="2359"/>
        <v>2.9615384615384613E-2</v>
      </c>
      <c r="T4056" s="49">
        <f t="shared" si="2339"/>
        <v>14.807692307692307</v>
      </c>
      <c r="U4056" s="49">
        <v>372.92307692307691</v>
      </c>
      <c r="V4056" s="49">
        <f t="shared" si="2326"/>
        <v>0.74584615384615383</v>
      </c>
      <c r="W4056" s="49">
        <f t="shared" si="2355"/>
        <v>2.3988461538461539</v>
      </c>
      <c r="X4056" s="90">
        <f>ROUND(S4056*$X$4,0)</f>
        <v>0</v>
      </c>
      <c r="Y4056" s="91">
        <f t="shared" si="2360"/>
        <v>0</v>
      </c>
      <c r="Z4056" s="93">
        <f t="shared" si="2361"/>
        <v>2</v>
      </c>
      <c r="AA4056" s="94">
        <f t="shared" si="2362"/>
        <v>271.56</v>
      </c>
      <c r="AB4056" s="97">
        <f>ROUND((S4056*$AB$4)+Z4056,0)</f>
        <v>2</v>
      </c>
      <c r="AC4056" s="98">
        <f t="shared" si="2363"/>
        <v>271.56</v>
      </c>
      <c r="AD4056" s="77" t="s">
        <v>3</v>
      </c>
      <c r="AE4056" s="54">
        <v>271.56</v>
      </c>
      <c r="AF4056" s="17"/>
    </row>
    <row r="4057" spans="1:32" ht="16.899999999999999" customHeight="1" x14ac:dyDescent="0.3">
      <c r="A4057" s="73" t="s">
        <v>35</v>
      </c>
      <c r="B4057" s="74" t="s">
        <v>1230</v>
      </c>
      <c r="C4057" s="48" t="s">
        <v>40</v>
      </c>
      <c r="D4057" s="48">
        <v>1000</v>
      </c>
      <c r="E4057" s="48">
        <v>621</v>
      </c>
      <c r="F4057" s="48" t="s">
        <v>6128</v>
      </c>
      <c r="G4057" s="48" t="s">
        <v>112</v>
      </c>
      <c r="H4057" s="75">
        <f t="shared" si="2357"/>
        <v>-0.16666666666666666</v>
      </c>
      <c r="I4057" s="74">
        <v>40</v>
      </c>
      <c r="J4057" s="74">
        <v>48</v>
      </c>
      <c r="K4057" s="48">
        <f>I4057</f>
        <v>40</v>
      </c>
      <c r="L4057" s="48">
        <f>$L$3</f>
        <v>-4</v>
      </c>
      <c r="M4057" s="48">
        <f t="shared" si="2358"/>
        <v>36</v>
      </c>
      <c r="N4057" s="48">
        <v>7</v>
      </c>
      <c r="O4057" s="56">
        <v>21.78</v>
      </c>
      <c r="P4057" s="48" t="str">
        <f t="shared" si="2338"/>
        <v>3051/1 GR</v>
      </c>
      <c r="Q4057" s="76">
        <v>7</v>
      </c>
      <c r="R4057" s="76">
        <v>27</v>
      </c>
      <c r="S4057" s="49">
        <f t="shared" si="2359"/>
        <v>0.10653846153846154</v>
      </c>
      <c r="T4057" s="49">
        <f t="shared" si="2339"/>
        <v>106.53846153846155</v>
      </c>
      <c r="U4057" s="49">
        <v>194.88461538461542</v>
      </c>
      <c r="V4057" s="49">
        <f t="shared" si="2326"/>
        <v>0.19488461538461541</v>
      </c>
      <c r="W4057" s="49">
        <f>V4057*M4057</f>
        <v>7.0158461538461543</v>
      </c>
      <c r="X4057" s="90">
        <f>ROUND(S4057*$X$4,0)</f>
        <v>1</v>
      </c>
      <c r="Y4057" s="91">
        <f t="shared" si="2360"/>
        <v>21.78</v>
      </c>
      <c r="Z4057" s="93">
        <f t="shared" si="2361"/>
        <v>5</v>
      </c>
      <c r="AA4057" s="94">
        <f t="shared" si="2362"/>
        <v>108.9</v>
      </c>
      <c r="AB4057" s="97">
        <f>ROUND((S4057*$AB$4)+Z4057,0)</f>
        <v>6</v>
      </c>
      <c r="AC4057" s="98">
        <f t="shared" si="2363"/>
        <v>130.68</v>
      </c>
      <c r="AD4057" s="77" t="s">
        <v>3</v>
      </c>
      <c r="AE4057" s="54">
        <v>130.68</v>
      </c>
      <c r="AF4057" s="17"/>
    </row>
    <row r="4058" spans="1:32" ht="16.899999999999999" customHeight="1" x14ac:dyDescent="0.3">
      <c r="A4058" s="73" t="s">
        <v>7</v>
      </c>
      <c r="B4058" s="74" t="s">
        <v>1605</v>
      </c>
      <c r="C4058" s="48" t="s">
        <v>40</v>
      </c>
      <c r="D4058" s="48">
        <v>100</v>
      </c>
      <c r="E4058" s="48">
        <v>621</v>
      </c>
      <c r="F4058" s="48" t="s">
        <v>6128</v>
      </c>
      <c r="G4058" s="48" t="s">
        <v>112</v>
      </c>
      <c r="H4058" s="75">
        <f t="shared" si="2357"/>
        <v>-0.16666666666666666</v>
      </c>
      <c r="I4058" s="74">
        <v>20</v>
      </c>
      <c r="J4058" s="74">
        <v>24</v>
      </c>
      <c r="K4058" s="48">
        <f>I4058</f>
        <v>20</v>
      </c>
      <c r="L4058" s="48">
        <f>$L$3</f>
        <v>-4</v>
      </c>
      <c r="M4058" s="48">
        <f t="shared" si="2358"/>
        <v>16</v>
      </c>
      <c r="N4058" s="48">
        <v>106</v>
      </c>
      <c r="O4058" s="56">
        <v>5.5940000000000003</v>
      </c>
      <c r="P4058" s="48" t="str">
        <f t="shared" si="2338"/>
        <v>3057 BK</v>
      </c>
      <c r="Q4058" s="76">
        <v>452</v>
      </c>
      <c r="R4058" s="76">
        <v>1012</v>
      </c>
      <c r="S4058" s="49">
        <f t="shared" si="2359"/>
        <v>6.0353846153846149</v>
      </c>
      <c r="T4058" s="49">
        <f t="shared" si="2339"/>
        <v>603.53846153846143</v>
      </c>
      <c r="U4058" s="49">
        <v>3688.1538461538462</v>
      </c>
      <c r="V4058" s="49">
        <f t="shared" si="2326"/>
        <v>36.881538461538462</v>
      </c>
      <c r="W4058" s="49">
        <f t="shared" ref="W4058:W4064" si="2364">S4058*M4058</f>
        <v>96.566153846153838</v>
      </c>
      <c r="X4058" s="90">
        <f t="shared" ref="X4058:X4059" si="2365">ROUND(S4058*$X$3,0)</f>
        <v>36</v>
      </c>
      <c r="Y4058" s="91">
        <f t="shared" si="2360"/>
        <v>201.38400000000001</v>
      </c>
      <c r="Z4058" s="93">
        <f t="shared" si="2361"/>
        <v>133</v>
      </c>
      <c r="AA4058" s="94">
        <f t="shared" si="2362"/>
        <v>744.00200000000007</v>
      </c>
      <c r="AB4058" s="97">
        <f>ROUND((S4058*$AB$4)+Z4058,0)</f>
        <v>163</v>
      </c>
      <c r="AC4058" s="98">
        <f t="shared" si="2363"/>
        <v>911.822</v>
      </c>
      <c r="AD4058" s="77" t="s">
        <v>3</v>
      </c>
      <c r="AE4058" s="54">
        <v>911.822</v>
      </c>
      <c r="AF4058" s="17"/>
    </row>
    <row r="4059" spans="1:32" ht="16.899999999999999" customHeight="1" x14ac:dyDescent="0.3">
      <c r="A4059" s="73" t="s">
        <v>7</v>
      </c>
      <c r="B4059" s="74" t="s">
        <v>538</v>
      </c>
      <c r="C4059" s="48" t="s">
        <v>10</v>
      </c>
      <c r="D4059" s="48">
        <v>500</v>
      </c>
      <c r="E4059" s="48">
        <v>2834</v>
      </c>
      <c r="F4059" s="48" t="s">
        <v>6126</v>
      </c>
      <c r="G4059" s="48">
        <v>2</v>
      </c>
      <c r="H4059" s="75">
        <f t="shared" si="2357"/>
        <v>-0.62264150943396224</v>
      </c>
      <c r="I4059" s="74">
        <v>20</v>
      </c>
      <c r="J4059" s="74">
        <v>53</v>
      </c>
      <c r="K4059" s="48">
        <f>I4059</f>
        <v>20</v>
      </c>
      <c r="L4059" s="48"/>
      <c r="M4059" s="48">
        <f t="shared" si="2358"/>
        <v>20</v>
      </c>
      <c r="N4059" s="48">
        <v>26</v>
      </c>
      <c r="O4059" s="56">
        <v>32.159999999999997</v>
      </c>
      <c r="P4059" s="48" t="str">
        <f t="shared" si="2338"/>
        <v>1895C SL</v>
      </c>
      <c r="Q4059" s="76">
        <v>8</v>
      </c>
      <c r="R4059" s="76">
        <v>44</v>
      </c>
      <c r="S4059" s="49">
        <f t="shared" si="2359"/>
        <v>0.13692307692307693</v>
      </c>
      <c r="T4059" s="49">
        <f t="shared" si="2339"/>
        <v>68.461538461538467</v>
      </c>
      <c r="U4059" s="49">
        <v>2465.4615384615381</v>
      </c>
      <c r="V4059" s="49">
        <f t="shared" si="2326"/>
        <v>4.9309230769230759</v>
      </c>
      <c r="W4059" s="49">
        <f t="shared" si="2364"/>
        <v>2.7384615384615385</v>
      </c>
      <c r="X4059" s="90">
        <f t="shared" si="2365"/>
        <v>1</v>
      </c>
      <c r="Y4059" s="91">
        <f t="shared" si="2360"/>
        <v>32.159999999999997</v>
      </c>
      <c r="Z4059" s="93">
        <f t="shared" si="2361"/>
        <v>4</v>
      </c>
      <c r="AA4059" s="94">
        <f t="shared" si="2362"/>
        <v>128.63999999999999</v>
      </c>
      <c r="AB4059" s="97">
        <f>ROUND((S4059*$AB$2)+Z4059,0)</f>
        <v>5</v>
      </c>
      <c r="AC4059" s="98">
        <f t="shared" si="2363"/>
        <v>160.79999999999998</v>
      </c>
      <c r="AD4059" s="77" t="s">
        <v>3</v>
      </c>
      <c r="AE4059" s="54">
        <v>160.79999999999998</v>
      </c>
      <c r="AF4059" s="17"/>
    </row>
    <row r="4060" spans="1:32" ht="16.899999999999999" customHeight="1" x14ac:dyDescent="0.3">
      <c r="A4060" s="73" t="s">
        <v>35</v>
      </c>
      <c r="B4060" s="74" t="s">
        <v>610</v>
      </c>
      <c r="C4060" s="48" t="s">
        <v>40</v>
      </c>
      <c r="D4060" s="48">
        <v>100</v>
      </c>
      <c r="E4060" s="48">
        <v>621</v>
      </c>
      <c r="F4060" s="48" t="s">
        <v>6128</v>
      </c>
      <c r="G4060" s="48" t="s">
        <v>112</v>
      </c>
      <c r="H4060" s="75">
        <f t="shared" si="2357"/>
        <v>-0.25925925925925924</v>
      </c>
      <c r="I4060" s="74">
        <v>20</v>
      </c>
      <c r="J4060" s="74">
        <v>27</v>
      </c>
      <c r="K4060" s="48">
        <f>I4060</f>
        <v>20</v>
      </c>
      <c r="L4060" s="48">
        <f>$L$3</f>
        <v>-4</v>
      </c>
      <c r="M4060" s="48">
        <f t="shared" si="2358"/>
        <v>16</v>
      </c>
      <c r="N4060" s="48">
        <v>16</v>
      </c>
      <c r="O4060" s="56">
        <v>3.2010000000000001</v>
      </c>
      <c r="P4060" s="48" t="str">
        <f t="shared" si="2338"/>
        <v>1856 RD</v>
      </c>
      <c r="Q4060" s="76">
        <v>38</v>
      </c>
      <c r="R4060" s="76">
        <v>96</v>
      </c>
      <c r="S4060" s="49">
        <f t="shared" si="2359"/>
        <v>0.52</v>
      </c>
      <c r="T4060" s="49">
        <f t="shared" si="2339"/>
        <v>52</v>
      </c>
      <c r="U4060" s="49">
        <v>238.15384615384613</v>
      </c>
      <c r="V4060" s="49">
        <f t="shared" si="2326"/>
        <v>2.3815384615384612</v>
      </c>
      <c r="W4060" s="49">
        <f t="shared" si="2364"/>
        <v>8.32</v>
      </c>
      <c r="X4060" s="90">
        <f>ROUND(S4060*$X$3,0)</f>
        <v>3</v>
      </c>
      <c r="Y4060" s="91">
        <f t="shared" si="2360"/>
        <v>9.6029999999999998</v>
      </c>
      <c r="Z4060" s="93">
        <f t="shared" si="2361"/>
        <v>11</v>
      </c>
      <c r="AA4060" s="94">
        <f t="shared" si="2362"/>
        <v>35.210999999999999</v>
      </c>
      <c r="AB4060" s="97">
        <f>ROUND((S4060*$AB$4)+Z4060,0)</f>
        <v>14</v>
      </c>
      <c r="AC4060" s="98">
        <f t="shared" si="2363"/>
        <v>44.814</v>
      </c>
      <c r="AD4060" s="77" t="s">
        <v>3</v>
      </c>
      <c r="AE4060" s="54">
        <v>44.814</v>
      </c>
      <c r="AF4060" s="17"/>
    </row>
    <row r="4061" spans="1:32" ht="16.899999999999999" customHeight="1" x14ac:dyDescent="0.3">
      <c r="A4061" s="73" t="s">
        <v>35</v>
      </c>
      <c r="B4061" s="74" t="s">
        <v>518</v>
      </c>
      <c r="C4061" s="48" t="s">
        <v>40</v>
      </c>
      <c r="D4061" s="48">
        <v>100</v>
      </c>
      <c r="E4061" s="48">
        <v>621</v>
      </c>
      <c r="F4061" s="48" t="s">
        <v>6128</v>
      </c>
      <c r="G4061" s="48" t="s">
        <v>112</v>
      </c>
      <c r="H4061" s="75">
        <f t="shared" ref="H4061:H4075" si="2366">(I4061-J4061)/J4061</f>
        <v>3.7037037037037035E-2</v>
      </c>
      <c r="I4061" s="74">
        <v>28</v>
      </c>
      <c r="J4061" s="74">
        <v>27</v>
      </c>
      <c r="K4061" s="48">
        <f>J4061</f>
        <v>27</v>
      </c>
      <c r="L4061" s="48">
        <f>$L$3</f>
        <v>-4</v>
      </c>
      <c r="M4061" s="48">
        <f t="shared" ref="M4061:M4075" si="2367">K4061+L4061</f>
        <v>23</v>
      </c>
      <c r="N4061" s="48">
        <v>10</v>
      </c>
      <c r="O4061" s="56">
        <v>2.92</v>
      </c>
      <c r="P4061" s="48" t="str">
        <f t="shared" si="2338"/>
        <v>1854/19 BL</v>
      </c>
      <c r="Q4061" s="76">
        <v>28</v>
      </c>
      <c r="R4061" s="76">
        <v>73</v>
      </c>
      <c r="S4061" s="49">
        <f t="shared" ref="S4061:S4075" si="2368">((Q4061/65*0.7)+(R4061/260*0.3))</f>
        <v>0.38576923076923075</v>
      </c>
      <c r="T4061" s="49">
        <f t="shared" si="2339"/>
        <v>38.576923076923073</v>
      </c>
      <c r="U4061" s="49">
        <v>110.88461538461539</v>
      </c>
      <c r="V4061" s="49">
        <f t="shared" si="2326"/>
        <v>1.1088461538461538</v>
      </c>
      <c r="W4061" s="49">
        <f t="shared" si="2364"/>
        <v>8.8726923076923079</v>
      </c>
      <c r="X4061" s="90">
        <f>ROUND(S4061*$X$4,0)</f>
        <v>2</v>
      </c>
      <c r="Y4061" s="91">
        <f t="shared" ref="Y4061:Y4075" si="2369">X4061*O4061</f>
        <v>5.84</v>
      </c>
      <c r="Z4061" s="93">
        <f t="shared" ref="Z4061:Z4075" si="2370">ROUND((S4061*M4061)+X4061,0)</f>
        <v>11</v>
      </c>
      <c r="AA4061" s="94">
        <f t="shared" ref="AA4061:AA4075" si="2371">Z4061*O4061</f>
        <v>32.119999999999997</v>
      </c>
      <c r="AB4061" s="97">
        <f>ROUND((S4061*$AB$4)+Z4061,0)</f>
        <v>13</v>
      </c>
      <c r="AC4061" s="98">
        <f t="shared" ref="AC4061:AC4075" si="2372">AB4061*O4061</f>
        <v>37.96</v>
      </c>
      <c r="AD4061" s="77" t="s">
        <v>3</v>
      </c>
      <c r="AE4061" s="54">
        <v>37.96</v>
      </c>
      <c r="AF4061" s="17"/>
    </row>
    <row r="4062" spans="1:32" ht="16.899999999999999" customHeight="1" x14ac:dyDescent="0.3">
      <c r="A4062" s="73" t="s">
        <v>35</v>
      </c>
      <c r="B4062" s="74" t="s">
        <v>2261</v>
      </c>
      <c r="C4062" s="48" t="s">
        <v>10</v>
      </c>
      <c r="D4062" s="48">
        <v>100</v>
      </c>
      <c r="E4062" s="48">
        <v>2834</v>
      </c>
      <c r="F4062" s="48" t="s">
        <v>6126</v>
      </c>
      <c r="G4062" s="48">
        <v>2</v>
      </c>
      <c r="H4062" s="75">
        <f t="shared" si="2366"/>
        <v>0</v>
      </c>
      <c r="I4062" s="74">
        <v>25</v>
      </c>
      <c r="J4062" s="74">
        <f>I4062</f>
        <v>25</v>
      </c>
      <c r="K4062" s="48">
        <f>I4062</f>
        <v>25</v>
      </c>
      <c r="L4062" s="48"/>
      <c r="M4062" s="48">
        <f t="shared" si="2367"/>
        <v>25</v>
      </c>
      <c r="N4062" s="48">
        <v>8</v>
      </c>
      <c r="O4062" s="56">
        <v>18.790679999999998</v>
      </c>
      <c r="P4062" s="48" t="str">
        <f t="shared" si="2338"/>
        <v>6328 SL</v>
      </c>
      <c r="Q4062" s="76">
        <v>56</v>
      </c>
      <c r="R4062" s="76">
        <v>179</v>
      </c>
      <c r="S4062" s="49">
        <f t="shared" si="2368"/>
        <v>0.80961538461538463</v>
      </c>
      <c r="T4062" s="49">
        <f t="shared" si="2339"/>
        <v>80.961538461538467</v>
      </c>
      <c r="U4062" s="49">
        <v>364.42307692307685</v>
      </c>
      <c r="V4062" s="49">
        <f t="shared" si="2326"/>
        <v>3.6442307692307683</v>
      </c>
      <c r="W4062" s="49">
        <f t="shared" si="2364"/>
        <v>20.240384615384617</v>
      </c>
      <c r="X4062" s="90">
        <f>ROUND(S4062*$X$4,0)</f>
        <v>4</v>
      </c>
      <c r="Y4062" s="91">
        <f t="shared" si="2369"/>
        <v>75.162719999999993</v>
      </c>
      <c r="Z4062" s="93">
        <f t="shared" si="2370"/>
        <v>24</v>
      </c>
      <c r="AA4062" s="94">
        <f t="shared" si="2371"/>
        <v>450.97631999999999</v>
      </c>
      <c r="AB4062" s="97">
        <f>ROUND((S4062*$AB$4)+Z4062,0)</f>
        <v>28</v>
      </c>
      <c r="AC4062" s="98">
        <f t="shared" si="2372"/>
        <v>526.13903999999991</v>
      </c>
      <c r="AD4062" s="77" t="s">
        <v>3</v>
      </c>
      <c r="AE4062" s="54">
        <v>526.13903999999991</v>
      </c>
      <c r="AF4062" s="17"/>
    </row>
    <row r="4063" spans="1:32" ht="16.899999999999999" customHeight="1" x14ac:dyDescent="0.3">
      <c r="A4063" s="73" t="s">
        <v>7</v>
      </c>
      <c r="B4063" s="74" t="s">
        <v>1716</v>
      </c>
      <c r="C4063" s="48" t="s">
        <v>1154</v>
      </c>
      <c r="D4063" s="48">
        <v>100</v>
      </c>
      <c r="E4063" s="48">
        <v>2834</v>
      </c>
      <c r="F4063" s="48" t="s">
        <v>6126</v>
      </c>
      <c r="G4063" s="48">
        <v>2</v>
      </c>
      <c r="H4063" s="75">
        <f t="shared" si="2366"/>
        <v>-0.75</v>
      </c>
      <c r="I4063" s="74">
        <v>25</v>
      </c>
      <c r="J4063" s="74">
        <v>100</v>
      </c>
      <c r="K4063" s="48">
        <f>I4063</f>
        <v>25</v>
      </c>
      <c r="L4063" s="48"/>
      <c r="M4063" s="48">
        <f t="shared" si="2367"/>
        <v>25</v>
      </c>
      <c r="N4063" s="48">
        <v>28</v>
      </c>
      <c r="O4063" s="56">
        <v>45.165999999999997</v>
      </c>
      <c r="P4063" s="48" t="str">
        <f t="shared" si="2338"/>
        <v>5163C SL</v>
      </c>
      <c r="Q4063" s="76">
        <v>0</v>
      </c>
      <c r="R4063" s="76">
        <v>8</v>
      </c>
      <c r="S4063" s="49">
        <f t="shared" si="2368"/>
        <v>9.2307692307692316E-3</v>
      </c>
      <c r="T4063" s="49">
        <f t="shared" si="2339"/>
        <v>0.92307692307692313</v>
      </c>
      <c r="U4063" s="49">
        <v>144</v>
      </c>
      <c r="V4063" s="49">
        <f t="shared" si="2326"/>
        <v>1.44</v>
      </c>
      <c r="W4063" s="49">
        <f t="shared" si="2364"/>
        <v>0.23076923076923078</v>
      </c>
      <c r="X4063" s="90">
        <f>ROUNDUP(S4063*$X$4,0)</f>
        <v>1</v>
      </c>
      <c r="Y4063" s="91">
        <f t="shared" si="2369"/>
        <v>45.165999999999997</v>
      </c>
      <c r="Z4063" s="93">
        <f t="shared" si="2370"/>
        <v>1</v>
      </c>
      <c r="AA4063" s="94">
        <f t="shared" si="2371"/>
        <v>45.165999999999997</v>
      </c>
      <c r="AB4063" s="97">
        <f>ROUND((S4063*$AB$4)+Z4063,0)</f>
        <v>1</v>
      </c>
      <c r="AC4063" s="98">
        <f t="shared" si="2372"/>
        <v>45.165999999999997</v>
      </c>
      <c r="AD4063" s="77" t="s">
        <v>3</v>
      </c>
      <c r="AE4063" s="54">
        <v>45.165999999999997</v>
      </c>
      <c r="AF4063" s="17"/>
    </row>
    <row r="4064" spans="1:32" ht="16.899999999999999" customHeight="1" x14ac:dyDescent="0.3">
      <c r="A4064" s="73" t="s">
        <v>35</v>
      </c>
      <c r="B4064" s="74" t="s">
        <v>5072</v>
      </c>
      <c r="C4064" s="48" t="s">
        <v>40</v>
      </c>
      <c r="D4064" s="48">
        <v>100</v>
      </c>
      <c r="E4064" s="48">
        <v>4750</v>
      </c>
      <c r="F4064" s="48" t="s">
        <v>5916</v>
      </c>
      <c r="G4064" s="48" t="s">
        <v>20</v>
      </c>
      <c r="H4064" s="75">
        <f t="shared" si="2366"/>
        <v>0</v>
      </c>
      <c r="I4064" s="74">
        <v>5</v>
      </c>
      <c r="J4064" s="74">
        <v>5</v>
      </c>
      <c r="K4064" s="48">
        <f>J4064</f>
        <v>5</v>
      </c>
      <c r="L4064" s="48"/>
      <c r="M4064" s="48">
        <f t="shared" si="2367"/>
        <v>5</v>
      </c>
      <c r="N4064" s="48">
        <v>2</v>
      </c>
      <c r="O4064" s="56">
        <v>10.13757</v>
      </c>
      <c r="P4064" s="48" t="str">
        <f t="shared" si="2338"/>
        <v>7056/19 RD</v>
      </c>
      <c r="Q4064" s="76">
        <v>13</v>
      </c>
      <c r="R4064" s="76">
        <v>37</v>
      </c>
      <c r="S4064" s="49">
        <f t="shared" si="2368"/>
        <v>0.18269230769230768</v>
      </c>
      <c r="T4064" s="49">
        <f t="shared" si="2339"/>
        <v>18.269230769230766</v>
      </c>
      <c r="U4064" s="49">
        <v>280.57692307692309</v>
      </c>
      <c r="V4064" s="49">
        <f t="shared" si="2326"/>
        <v>2.805769230769231</v>
      </c>
      <c r="W4064" s="49">
        <f t="shared" si="2364"/>
        <v>0.91346153846153844</v>
      </c>
      <c r="X4064" s="90">
        <f>ROUND(S4064*$X$2,0)</f>
        <v>1</v>
      </c>
      <c r="Y4064" s="91">
        <f t="shared" si="2369"/>
        <v>10.13757</v>
      </c>
      <c r="Z4064" s="93">
        <f t="shared" si="2370"/>
        <v>2</v>
      </c>
      <c r="AA4064" s="94">
        <f t="shared" si="2371"/>
        <v>20.27514</v>
      </c>
      <c r="AB4064" s="97">
        <f>ROUND((S4064*$AB$2)+Z4064,0)</f>
        <v>3</v>
      </c>
      <c r="AC4064" s="98">
        <f t="shared" si="2372"/>
        <v>30.412710000000001</v>
      </c>
      <c r="AD4064" s="77" t="s">
        <v>5891</v>
      </c>
      <c r="AE4064" s="54">
        <v>30.412710000000001</v>
      </c>
      <c r="AF4064" s="17"/>
    </row>
    <row r="4065" spans="1:32" ht="16.899999999999999" customHeight="1" x14ac:dyDescent="0.3">
      <c r="A4065" s="73" t="s">
        <v>7</v>
      </c>
      <c r="B4065" s="74" t="s">
        <v>4354</v>
      </c>
      <c r="C4065" s="48" t="s">
        <v>1797</v>
      </c>
      <c r="D4065" s="48">
        <v>100</v>
      </c>
      <c r="E4065" s="48">
        <v>711</v>
      </c>
      <c r="F4065" s="48" t="s">
        <v>6137</v>
      </c>
      <c r="G4065" s="48" t="s">
        <v>65</v>
      </c>
      <c r="H4065" s="75">
        <f t="shared" si="2366"/>
        <v>0</v>
      </c>
      <c r="I4065" s="74">
        <v>5</v>
      </c>
      <c r="J4065" s="74">
        <v>5</v>
      </c>
      <c r="K4065" s="48">
        <f>J4065</f>
        <v>5</v>
      </c>
      <c r="L4065" s="48"/>
      <c r="M4065" s="48">
        <f t="shared" si="2367"/>
        <v>5</v>
      </c>
      <c r="N4065" s="48">
        <v>0</v>
      </c>
      <c r="O4065" s="56">
        <v>27.854569999999999</v>
      </c>
      <c r="P4065" s="48" t="str">
        <f t="shared" si="2338"/>
        <v>FCRIMP2 BL</v>
      </c>
      <c r="Q4065" s="76">
        <v>2</v>
      </c>
      <c r="R4065" s="76">
        <v>3</v>
      </c>
      <c r="S4065" s="49">
        <f t="shared" si="2368"/>
        <v>2.4999999999999998E-2</v>
      </c>
      <c r="T4065" s="49">
        <f t="shared" si="2339"/>
        <v>2.5</v>
      </c>
      <c r="U4065" s="49">
        <v>18.076923076923077</v>
      </c>
      <c r="V4065" s="49">
        <f t="shared" si="2326"/>
        <v>0.18076923076923077</v>
      </c>
      <c r="W4065" s="49">
        <f t="shared" ref="W4065:W4073" si="2373">S4065*M4065</f>
        <v>0.12499999999999999</v>
      </c>
      <c r="X4065" s="90">
        <f>ROUNDUP(S4065*$X$2,0)</f>
        <v>1</v>
      </c>
      <c r="Y4065" s="91">
        <f t="shared" si="2369"/>
        <v>27.854569999999999</v>
      </c>
      <c r="Z4065" s="93">
        <f t="shared" si="2370"/>
        <v>1</v>
      </c>
      <c r="AA4065" s="94">
        <f t="shared" si="2371"/>
        <v>27.854569999999999</v>
      </c>
      <c r="AB4065" s="97">
        <f>ROUND((S4065*$AB$2)+Z4065,0)</f>
        <v>1</v>
      </c>
      <c r="AC4065" s="98">
        <f t="shared" si="2372"/>
        <v>27.854569999999999</v>
      </c>
      <c r="AD4065" s="77" t="s">
        <v>5891</v>
      </c>
      <c r="AE4065" s="54">
        <v>27.854569999999999</v>
      </c>
      <c r="AF4065" s="17"/>
    </row>
    <row r="4066" spans="1:32" ht="16.899999999999999" customHeight="1" x14ac:dyDescent="0.3">
      <c r="A4066" s="73" t="s">
        <v>7</v>
      </c>
      <c r="B4066" s="74" t="s">
        <v>3894</v>
      </c>
      <c r="C4066" s="48" t="s">
        <v>1370</v>
      </c>
      <c r="D4066" s="48">
        <v>500</v>
      </c>
      <c r="E4066" s="48">
        <v>2834</v>
      </c>
      <c r="F4066" s="48" t="s">
        <v>6126</v>
      </c>
      <c r="G4066" s="48">
        <v>2</v>
      </c>
      <c r="H4066" s="75">
        <f t="shared" si="2366"/>
        <v>0</v>
      </c>
      <c r="I4066" s="74">
        <v>40</v>
      </c>
      <c r="J4066" s="74">
        <f>I4066</f>
        <v>40</v>
      </c>
      <c r="K4066" s="48">
        <f>I4066</f>
        <v>40</v>
      </c>
      <c r="L4066" s="48"/>
      <c r="M4066" s="48">
        <f t="shared" si="2367"/>
        <v>40</v>
      </c>
      <c r="N4066" s="48">
        <v>0</v>
      </c>
      <c r="O4066" s="56">
        <v>247.21935999999999</v>
      </c>
      <c r="P4066" s="48" t="str">
        <f t="shared" si="2338"/>
        <v>86508CY SL</v>
      </c>
      <c r="Q4066" s="76" t="s">
        <v>6187</v>
      </c>
      <c r="R4066" s="76" t="s">
        <v>6187</v>
      </c>
      <c r="S4066" s="49">
        <f t="shared" si="2368"/>
        <v>0</v>
      </c>
      <c r="T4066" s="49">
        <f t="shared" si="2339"/>
        <v>0</v>
      </c>
      <c r="U4066" s="49">
        <v>18.807692307692307</v>
      </c>
      <c r="V4066" s="49">
        <f t="shared" si="2326"/>
        <v>3.7615384615384613E-2</v>
      </c>
      <c r="W4066" s="49">
        <f t="shared" si="2373"/>
        <v>0</v>
      </c>
      <c r="X4066" s="90">
        <f>ROUNDUP(S4066*$X$4,0)</f>
        <v>0</v>
      </c>
      <c r="Y4066" s="91">
        <f t="shared" si="2369"/>
        <v>0</v>
      </c>
      <c r="Z4066" s="93">
        <f t="shared" si="2370"/>
        <v>0</v>
      </c>
      <c r="AA4066" s="94">
        <f t="shared" si="2371"/>
        <v>0</v>
      </c>
      <c r="AB4066" s="97">
        <f>ROUND((S4066*$AB$4)+Z4066,0)</f>
        <v>0</v>
      </c>
      <c r="AC4066" s="98">
        <f t="shared" si="2372"/>
        <v>0</v>
      </c>
      <c r="AD4066" s="77" t="s">
        <v>3</v>
      </c>
      <c r="AE4066" s="54">
        <v>0</v>
      </c>
      <c r="AF4066" s="17"/>
    </row>
    <row r="4067" spans="1:32" ht="16.899999999999999" customHeight="1" x14ac:dyDescent="0.3">
      <c r="A4067" s="73" t="s">
        <v>7</v>
      </c>
      <c r="B4067" s="74" t="s">
        <v>140</v>
      </c>
      <c r="C4067" s="48" t="s">
        <v>10</v>
      </c>
      <c r="D4067" s="48">
        <v>500</v>
      </c>
      <c r="E4067" s="48">
        <v>621</v>
      </c>
      <c r="F4067" s="48" t="s">
        <v>6128</v>
      </c>
      <c r="G4067" s="48" t="s">
        <v>35</v>
      </c>
      <c r="H4067" s="75">
        <f t="shared" si="2366"/>
        <v>-0.62264150943396224</v>
      </c>
      <c r="I4067" s="74">
        <v>20</v>
      </c>
      <c r="J4067" s="74">
        <v>53</v>
      </c>
      <c r="K4067" s="48">
        <f>I4067</f>
        <v>20</v>
      </c>
      <c r="L4067" s="48">
        <v>-4</v>
      </c>
      <c r="M4067" s="48">
        <f t="shared" si="2367"/>
        <v>16</v>
      </c>
      <c r="N4067" s="48">
        <v>12</v>
      </c>
      <c r="O4067" s="56">
        <v>33.700000000000003</v>
      </c>
      <c r="P4067" s="48" t="str">
        <f t="shared" si="2338"/>
        <v>1292C SL</v>
      </c>
      <c r="Q4067" s="76">
        <v>7</v>
      </c>
      <c r="R4067" s="76">
        <v>16</v>
      </c>
      <c r="S4067" s="49">
        <f t="shared" si="2368"/>
        <v>9.3846153846153843E-2</v>
      </c>
      <c r="T4067" s="49">
        <f t="shared" si="2339"/>
        <v>46.92307692307692</v>
      </c>
      <c r="U4067" s="49">
        <v>1824.9615384615381</v>
      </c>
      <c r="V4067" s="49">
        <f t="shared" si="2326"/>
        <v>3.6499230769230762</v>
      </c>
      <c r="W4067" s="49">
        <f t="shared" si="2373"/>
        <v>1.5015384615384615</v>
      </c>
      <c r="X4067" s="90">
        <f t="shared" ref="X4067:X4068" si="2374">ROUND(S4067*$X$3,0)</f>
        <v>1</v>
      </c>
      <c r="Y4067" s="91">
        <f t="shared" si="2369"/>
        <v>33.700000000000003</v>
      </c>
      <c r="Z4067" s="93">
        <f t="shared" si="2370"/>
        <v>3</v>
      </c>
      <c r="AA4067" s="94">
        <f t="shared" si="2371"/>
        <v>101.10000000000001</v>
      </c>
      <c r="AB4067" s="97">
        <f>ROUND((S4067*$AB$4)+Z4067,0)</f>
        <v>3</v>
      </c>
      <c r="AC4067" s="98">
        <f t="shared" si="2372"/>
        <v>101.10000000000001</v>
      </c>
      <c r="AD4067" s="77" t="s">
        <v>3</v>
      </c>
      <c r="AE4067" s="54">
        <v>101.10000000000001</v>
      </c>
      <c r="AF4067" s="17"/>
    </row>
    <row r="4068" spans="1:32" ht="12.75" customHeight="1" x14ac:dyDescent="0.3">
      <c r="A4068" s="73" t="s">
        <v>7</v>
      </c>
      <c r="B4068" s="74" t="s">
        <v>326</v>
      </c>
      <c r="C4068" s="48" t="s">
        <v>10</v>
      </c>
      <c r="D4068" s="48">
        <v>500</v>
      </c>
      <c r="E4068" s="48">
        <v>2834</v>
      </c>
      <c r="F4068" s="48" t="s">
        <v>6126</v>
      </c>
      <c r="G4068" s="48">
        <v>2</v>
      </c>
      <c r="H4068" s="75">
        <f t="shared" si="2366"/>
        <v>-0.62264150943396224</v>
      </c>
      <c r="I4068" s="74">
        <v>20</v>
      </c>
      <c r="J4068" s="74">
        <v>53</v>
      </c>
      <c r="K4068" s="48">
        <f>I4068</f>
        <v>20</v>
      </c>
      <c r="L4068" s="48"/>
      <c r="M4068" s="48">
        <f t="shared" si="2367"/>
        <v>20</v>
      </c>
      <c r="N4068" s="48">
        <v>45</v>
      </c>
      <c r="O4068" s="56">
        <v>39.844999999999999</v>
      </c>
      <c r="P4068" s="48" t="str">
        <f t="shared" si="2338"/>
        <v>1173C SL</v>
      </c>
      <c r="Q4068" s="76">
        <v>14</v>
      </c>
      <c r="R4068" s="76">
        <v>56</v>
      </c>
      <c r="S4068" s="49">
        <f t="shared" si="2368"/>
        <v>0.2153846153846154</v>
      </c>
      <c r="T4068" s="49">
        <f t="shared" si="2339"/>
        <v>107.69230769230769</v>
      </c>
      <c r="U4068" s="49">
        <v>2959</v>
      </c>
      <c r="V4068" s="49">
        <f t="shared" si="2326"/>
        <v>5.9180000000000001</v>
      </c>
      <c r="W4068" s="49">
        <f t="shared" si="2373"/>
        <v>4.3076923076923084</v>
      </c>
      <c r="X4068" s="90">
        <f t="shared" si="2374"/>
        <v>1</v>
      </c>
      <c r="Y4068" s="91">
        <f t="shared" si="2369"/>
        <v>39.844999999999999</v>
      </c>
      <c r="Z4068" s="93">
        <f t="shared" si="2370"/>
        <v>5</v>
      </c>
      <c r="AA4068" s="94">
        <f t="shared" si="2371"/>
        <v>199.22499999999999</v>
      </c>
      <c r="AB4068" s="97">
        <f>ROUND((S4068*$AB$2)+Z4068,0)</f>
        <v>7</v>
      </c>
      <c r="AC4068" s="98">
        <f t="shared" si="2372"/>
        <v>278.91499999999996</v>
      </c>
      <c r="AD4068" s="77" t="s">
        <v>3</v>
      </c>
      <c r="AE4068" s="54">
        <v>278.91499999999996</v>
      </c>
      <c r="AF4068" s="17"/>
    </row>
    <row r="4069" spans="1:32" ht="16.899999999999999" customHeight="1" x14ac:dyDescent="0.3">
      <c r="A4069" s="73" t="s">
        <v>35</v>
      </c>
      <c r="B4069" s="74" t="s">
        <v>3528</v>
      </c>
      <c r="C4069" s="48" t="s">
        <v>10</v>
      </c>
      <c r="D4069" s="48">
        <v>100</v>
      </c>
      <c r="E4069" s="48">
        <v>2834</v>
      </c>
      <c r="F4069" s="48" t="s">
        <v>6126</v>
      </c>
      <c r="G4069" s="48">
        <v>2</v>
      </c>
      <c r="H4069" s="75">
        <f t="shared" si="2366"/>
        <v>0</v>
      </c>
      <c r="I4069" s="74">
        <v>40</v>
      </c>
      <c r="J4069" s="74">
        <f>I4069</f>
        <v>40</v>
      </c>
      <c r="K4069" s="48">
        <f>I4069</f>
        <v>40</v>
      </c>
      <c r="L4069" s="48"/>
      <c r="M4069" s="48">
        <f t="shared" si="2367"/>
        <v>40</v>
      </c>
      <c r="N4069" s="48">
        <v>0</v>
      </c>
      <c r="O4069" s="56">
        <v>27.040679999999998</v>
      </c>
      <c r="P4069" s="48" t="str">
        <f t="shared" si="2338"/>
        <v>6391 SL</v>
      </c>
      <c r="Q4069" s="76">
        <v>10</v>
      </c>
      <c r="R4069" s="76">
        <v>34</v>
      </c>
      <c r="S4069" s="49">
        <f t="shared" si="2368"/>
        <v>0.14692307692307693</v>
      </c>
      <c r="T4069" s="49">
        <f t="shared" si="2339"/>
        <v>14.692307692307693</v>
      </c>
      <c r="U4069" s="49">
        <v>115.84615384615384</v>
      </c>
      <c r="V4069" s="49">
        <f t="shared" si="2326"/>
        <v>1.1584615384615384</v>
      </c>
      <c r="W4069" s="49">
        <f t="shared" si="2373"/>
        <v>5.8769230769230774</v>
      </c>
      <c r="X4069" s="90">
        <f>ROUND(S4069*$X$4,0)</f>
        <v>1</v>
      </c>
      <c r="Y4069" s="91">
        <f t="shared" si="2369"/>
        <v>27.040679999999998</v>
      </c>
      <c r="Z4069" s="93">
        <f t="shared" si="2370"/>
        <v>7</v>
      </c>
      <c r="AA4069" s="94">
        <f t="shared" si="2371"/>
        <v>189.28475999999998</v>
      </c>
      <c r="AB4069" s="97">
        <f>ROUND((S4069*$AB$4)+Z4069,0)</f>
        <v>8</v>
      </c>
      <c r="AC4069" s="98">
        <f t="shared" si="2372"/>
        <v>216.32543999999999</v>
      </c>
      <c r="AD4069" s="77" t="s">
        <v>3</v>
      </c>
      <c r="AE4069" s="54">
        <v>216.32543999999999</v>
      </c>
      <c r="AF4069" s="17"/>
    </row>
    <row r="4070" spans="1:32" ht="12.75" customHeight="1" x14ac:dyDescent="0.3">
      <c r="A4070" s="73" t="s">
        <v>35</v>
      </c>
      <c r="B4070" s="74" t="s">
        <v>5298</v>
      </c>
      <c r="C4070" s="48" t="s">
        <v>40</v>
      </c>
      <c r="D4070" s="48">
        <v>1000</v>
      </c>
      <c r="E4070" s="48">
        <v>621</v>
      </c>
      <c r="F4070" s="48" t="s">
        <v>6128</v>
      </c>
      <c r="G4070" s="48" t="s">
        <v>112</v>
      </c>
      <c r="H4070" s="75">
        <f t="shared" si="2366"/>
        <v>4.1666666666666664E-2</v>
      </c>
      <c r="I4070" s="74">
        <v>25</v>
      </c>
      <c r="J4070" s="74">
        <v>24</v>
      </c>
      <c r="K4070" s="48">
        <f>J4070</f>
        <v>24</v>
      </c>
      <c r="L4070" s="48">
        <f>$L$3</f>
        <v>-4</v>
      </c>
      <c r="M4070" s="48">
        <f t="shared" si="2367"/>
        <v>20</v>
      </c>
      <c r="N4070" s="48">
        <v>1</v>
      </c>
      <c r="O4070" s="56">
        <v>46.62</v>
      </c>
      <c r="P4070" s="48" t="str">
        <f t="shared" si="2338"/>
        <v>3055/1 BL</v>
      </c>
      <c r="Q4070" s="76">
        <v>29</v>
      </c>
      <c r="R4070" s="76">
        <v>50</v>
      </c>
      <c r="S4070" s="49">
        <f t="shared" si="2368"/>
        <v>0.37</v>
      </c>
      <c r="T4070" s="49">
        <f t="shared" si="2339"/>
        <v>370</v>
      </c>
      <c r="U4070" s="49">
        <v>378.26923076923077</v>
      </c>
      <c r="V4070" s="49">
        <f t="shared" si="2326"/>
        <v>0.37826923076923075</v>
      </c>
      <c r="W4070" s="49">
        <f t="shared" si="2373"/>
        <v>7.4</v>
      </c>
      <c r="X4070" s="90">
        <f>ROUND(S4070*$X$3,0)</f>
        <v>2</v>
      </c>
      <c r="Y4070" s="91">
        <f t="shared" si="2369"/>
        <v>93.24</v>
      </c>
      <c r="Z4070" s="93">
        <f t="shared" si="2370"/>
        <v>9</v>
      </c>
      <c r="AA4070" s="94">
        <f t="shared" si="2371"/>
        <v>419.58</v>
      </c>
      <c r="AB4070" s="97">
        <f>ROUND((S4070*$AB$4)+Z4070,0)</f>
        <v>11</v>
      </c>
      <c r="AC4070" s="98">
        <f t="shared" si="2372"/>
        <v>512.81999999999994</v>
      </c>
      <c r="AD4070" s="77" t="s">
        <v>3</v>
      </c>
      <c r="AE4070" s="54">
        <v>512.81999999999994</v>
      </c>
      <c r="AF4070" s="17"/>
    </row>
    <row r="4071" spans="1:32" ht="12.75" customHeight="1" x14ac:dyDescent="0.3">
      <c r="A4071" s="73" t="s">
        <v>35</v>
      </c>
      <c r="B4071" s="74" t="s">
        <v>198</v>
      </c>
      <c r="C4071" s="48" t="s">
        <v>40</v>
      </c>
      <c r="D4071" s="48">
        <v>100</v>
      </c>
      <c r="E4071" s="48">
        <v>621</v>
      </c>
      <c r="F4071" s="48" t="s">
        <v>6128</v>
      </c>
      <c r="G4071" s="48" t="s">
        <v>112</v>
      </c>
      <c r="H4071" s="75">
        <f t="shared" si="2366"/>
        <v>-0.52083333333333337</v>
      </c>
      <c r="I4071" s="74">
        <v>23</v>
      </c>
      <c r="J4071" s="74">
        <v>48</v>
      </c>
      <c r="K4071" s="48">
        <f>I4071</f>
        <v>23</v>
      </c>
      <c r="L4071" s="48">
        <f>$L$3</f>
        <v>-4</v>
      </c>
      <c r="M4071" s="48">
        <f t="shared" si="2367"/>
        <v>19</v>
      </c>
      <c r="N4071" s="48">
        <v>31</v>
      </c>
      <c r="O4071" s="56">
        <v>2.3279999999999998</v>
      </c>
      <c r="P4071" s="48" t="str">
        <f t="shared" si="2338"/>
        <v>1550 BL</v>
      </c>
      <c r="Q4071" s="76">
        <v>31</v>
      </c>
      <c r="R4071" s="76">
        <v>107</v>
      </c>
      <c r="S4071" s="49">
        <f t="shared" si="2368"/>
        <v>0.4573076923076923</v>
      </c>
      <c r="T4071" s="49">
        <f t="shared" si="2339"/>
        <v>45.730769230769234</v>
      </c>
      <c r="U4071" s="49">
        <v>62.269230769230774</v>
      </c>
      <c r="V4071" s="49">
        <f t="shared" si="2326"/>
        <v>0.62269230769230777</v>
      </c>
      <c r="W4071" s="49">
        <f t="shared" si="2373"/>
        <v>8.6888461538461534</v>
      </c>
      <c r="X4071" s="90">
        <f>ROUND(S4071*$X$3,0)</f>
        <v>3</v>
      </c>
      <c r="Y4071" s="91">
        <f t="shared" si="2369"/>
        <v>6.984</v>
      </c>
      <c r="Z4071" s="93">
        <f t="shared" si="2370"/>
        <v>12</v>
      </c>
      <c r="AA4071" s="94">
        <f t="shared" si="2371"/>
        <v>27.936</v>
      </c>
      <c r="AB4071" s="97">
        <f>ROUND((S4071*$AB$4)+Z4071,0)</f>
        <v>14</v>
      </c>
      <c r="AC4071" s="98">
        <f t="shared" si="2372"/>
        <v>32.591999999999999</v>
      </c>
      <c r="AD4071" s="77" t="s">
        <v>3</v>
      </c>
      <c r="AE4071" s="54">
        <v>32.591999999999999</v>
      </c>
      <c r="AF4071" s="17"/>
    </row>
    <row r="4072" spans="1:32" ht="16.899999999999999" customHeight="1" x14ac:dyDescent="0.3">
      <c r="A4072" s="73" t="s">
        <v>35</v>
      </c>
      <c r="B4072" s="74" t="s">
        <v>3905</v>
      </c>
      <c r="C4072" s="48" t="s">
        <v>2144</v>
      </c>
      <c r="D4072" s="48">
        <v>1000</v>
      </c>
      <c r="E4072" s="48">
        <v>4013</v>
      </c>
      <c r="F4072" s="48" t="s">
        <v>6180</v>
      </c>
      <c r="G4072" s="48" t="s">
        <v>11</v>
      </c>
      <c r="H4072" s="75">
        <f t="shared" si="2366"/>
        <v>0</v>
      </c>
      <c r="I4072" s="74">
        <v>5</v>
      </c>
      <c r="J4072" s="74">
        <v>5</v>
      </c>
      <c r="K4072" s="48">
        <f>J4072</f>
        <v>5</v>
      </c>
      <c r="L4072" s="48"/>
      <c r="M4072" s="48">
        <f t="shared" si="2367"/>
        <v>5</v>
      </c>
      <c r="N4072" s="48">
        <v>0</v>
      </c>
      <c r="O4072" s="56">
        <v>1440.5258100000001</v>
      </c>
      <c r="P4072" s="48" t="str">
        <f t="shared" si="2338"/>
        <v>M1233 WH</v>
      </c>
      <c r="Q4072" s="76">
        <v>0</v>
      </c>
      <c r="R4072" s="76">
        <v>9</v>
      </c>
      <c r="S4072" s="49">
        <f t="shared" si="2368"/>
        <v>1.0384615384615384E-2</v>
      </c>
      <c r="T4072" s="49">
        <f t="shared" si="2339"/>
        <v>10.384615384615385</v>
      </c>
      <c r="U4072" s="49">
        <v>15</v>
      </c>
      <c r="V4072" s="49">
        <f t="shared" si="2326"/>
        <v>1.4999999999999999E-2</v>
      </c>
      <c r="W4072" s="49">
        <f t="shared" si="2373"/>
        <v>5.1923076923076919E-2</v>
      </c>
      <c r="X4072" s="90">
        <f>ROUNDUP(S4072*$X$2,0)</f>
        <v>1</v>
      </c>
      <c r="Y4072" s="91">
        <f t="shared" si="2369"/>
        <v>1440.5258100000001</v>
      </c>
      <c r="Z4072" s="93">
        <f t="shared" si="2370"/>
        <v>1</v>
      </c>
      <c r="AA4072" s="94">
        <f t="shared" si="2371"/>
        <v>1440.5258100000001</v>
      </c>
      <c r="AB4072" s="97">
        <f>ROUND((S4072*$AB$2)+Z4072,0)</f>
        <v>1</v>
      </c>
      <c r="AC4072" s="98">
        <f t="shared" si="2372"/>
        <v>1440.5258100000001</v>
      </c>
      <c r="AD4072" s="77" t="s">
        <v>5891</v>
      </c>
      <c r="AE4072" s="54">
        <v>1440.5258100000001</v>
      </c>
      <c r="AF4072" s="17"/>
    </row>
    <row r="4073" spans="1:32" ht="16.899999999999999" customHeight="1" x14ac:dyDescent="0.3">
      <c r="A4073" s="34" t="s">
        <v>7</v>
      </c>
      <c r="B4073" s="35" t="s">
        <v>3908</v>
      </c>
      <c r="C4073" s="36" t="s">
        <v>1790</v>
      </c>
      <c r="D4073" s="37">
        <v>1</v>
      </c>
      <c r="E4073" s="37"/>
      <c r="F4073" s="37"/>
      <c r="G4073" s="36" t="s">
        <v>35</v>
      </c>
      <c r="H4073" s="46">
        <f t="shared" si="2366"/>
        <v>0</v>
      </c>
      <c r="I4073" s="35">
        <v>59</v>
      </c>
      <c r="J4073" s="35">
        <v>59</v>
      </c>
      <c r="K4073" s="36">
        <f>I4073</f>
        <v>59</v>
      </c>
      <c r="L4073" s="36">
        <f>$L$3</f>
        <v>-4</v>
      </c>
      <c r="M4073" s="37">
        <f t="shared" si="2367"/>
        <v>55</v>
      </c>
      <c r="N4073" s="48">
        <v>0</v>
      </c>
      <c r="O4073" s="56">
        <v>0</v>
      </c>
      <c r="P4073" s="36" t="str">
        <f t="shared" si="2338"/>
        <v>M4182 BK</v>
      </c>
      <c r="Q4073" s="38" t="s">
        <v>6187</v>
      </c>
      <c r="R4073" s="38" t="s">
        <v>6187</v>
      </c>
      <c r="S4073" s="39">
        <f t="shared" si="2368"/>
        <v>0</v>
      </c>
      <c r="T4073" s="39">
        <f t="shared" si="2339"/>
        <v>0</v>
      </c>
      <c r="U4073" s="39">
        <v>1.153846153846154</v>
      </c>
      <c r="V4073" s="39">
        <f t="shared" si="2326"/>
        <v>1.153846153846154</v>
      </c>
      <c r="W4073" s="39">
        <f t="shared" si="2373"/>
        <v>0</v>
      </c>
      <c r="X4073" s="39">
        <f>ROUNDUP(S4073*$X$4,0)</f>
        <v>0</v>
      </c>
      <c r="Y4073" s="40">
        <f t="shared" si="2369"/>
        <v>0</v>
      </c>
      <c r="Z4073" s="39">
        <f t="shared" si="2370"/>
        <v>0</v>
      </c>
      <c r="AA4073" s="40">
        <f t="shared" si="2371"/>
        <v>0</v>
      </c>
      <c r="AB4073" s="39">
        <f>ROUND((S4073*$AB$4)+Z4073,0)</f>
        <v>0</v>
      </c>
      <c r="AC4073" s="40">
        <f t="shared" si="2372"/>
        <v>0</v>
      </c>
      <c r="AD4073" s="41" t="s">
        <v>5890</v>
      </c>
      <c r="AE4073" s="20">
        <v>0</v>
      </c>
      <c r="AF4073" s="17"/>
    </row>
    <row r="4074" spans="1:32" ht="16.899999999999999" customHeight="1" x14ac:dyDescent="0.3">
      <c r="A4074" s="73" t="s">
        <v>35</v>
      </c>
      <c r="B4074" s="74" t="s">
        <v>4362</v>
      </c>
      <c r="C4074" s="48" t="s">
        <v>34</v>
      </c>
      <c r="D4074" s="48">
        <v>100</v>
      </c>
      <c r="E4074" s="48">
        <v>1202</v>
      </c>
      <c r="F4074" s="48" t="s">
        <v>6130</v>
      </c>
      <c r="G4074" s="48" t="s">
        <v>35</v>
      </c>
      <c r="H4074" s="75">
        <f t="shared" si="2366"/>
        <v>0</v>
      </c>
      <c r="I4074" s="74">
        <v>24</v>
      </c>
      <c r="J4074" s="74">
        <v>24</v>
      </c>
      <c r="K4074" s="48">
        <f>I4074</f>
        <v>24</v>
      </c>
      <c r="L4074" s="48">
        <f>$L$3</f>
        <v>-4</v>
      </c>
      <c r="M4074" s="48">
        <f t="shared" si="2367"/>
        <v>20</v>
      </c>
      <c r="N4074" s="48">
        <v>11</v>
      </c>
      <c r="O4074" s="56">
        <v>104.01</v>
      </c>
      <c r="P4074" s="48" t="str">
        <f t="shared" si="2338"/>
        <v>PF1301IN BK</v>
      </c>
      <c r="Q4074" s="76">
        <v>11</v>
      </c>
      <c r="R4074" s="76">
        <v>53</v>
      </c>
      <c r="S4074" s="49">
        <f t="shared" si="2368"/>
        <v>0.17961538461538462</v>
      </c>
      <c r="T4074" s="49">
        <f t="shared" si="2339"/>
        <v>17.961538461538463</v>
      </c>
      <c r="U4074" s="49">
        <v>17.961538461538463</v>
      </c>
      <c r="V4074" s="49">
        <f t="shared" si="2326"/>
        <v>0.17961538461538462</v>
      </c>
      <c r="W4074" s="49">
        <f t="shared" ref="W4074:W4080" si="2375">S4074*M4074</f>
        <v>3.5923076923076924</v>
      </c>
      <c r="X4074" s="90">
        <f t="shared" ref="X4074:X4075" si="2376">ROUND(S4074*$X$3,0)</f>
        <v>1</v>
      </c>
      <c r="Y4074" s="91">
        <f t="shared" si="2369"/>
        <v>104.01</v>
      </c>
      <c r="Z4074" s="93">
        <f t="shared" si="2370"/>
        <v>5</v>
      </c>
      <c r="AA4074" s="94">
        <f t="shared" si="2371"/>
        <v>520.05000000000007</v>
      </c>
      <c r="AB4074" s="97">
        <f>ROUND((S4074*$AB$4)+Z4074,0)</f>
        <v>6</v>
      </c>
      <c r="AC4074" s="98">
        <f t="shared" si="2372"/>
        <v>624.06000000000006</v>
      </c>
      <c r="AD4074" s="77" t="s">
        <v>3</v>
      </c>
      <c r="AE4074" s="54">
        <v>624.06000000000006</v>
      </c>
      <c r="AF4074" s="17"/>
    </row>
    <row r="4075" spans="1:32" ht="16.899999999999999" customHeight="1" x14ac:dyDescent="0.3">
      <c r="A4075" s="73" t="s">
        <v>35</v>
      </c>
      <c r="B4075" s="74" t="s">
        <v>4150</v>
      </c>
      <c r="C4075" s="48" t="s">
        <v>40</v>
      </c>
      <c r="D4075" s="48">
        <v>100</v>
      </c>
      <c r="E4075" s="48">
        <v>621</v>
      </c>
      <c r="F4075" s="48" t="s">
        <v>6128</v>
      </c>
      <c r="G4075" s="48" t="s">
        <v>112</v>
      </c>
      <c r="H4075" s="75">
        <f t="shared" si="2366"/>
        <v>-0.52083333333333337</v>
      </c>
      <c r="I4075" s="74">
        <v>23</v>
      </c>
      <c r="J4075" s="74">
        <v>48</v>
      </c>
      <c r="K4075" s="48">
        <f>I4075</f>
        <v>23</v>
      </c>
      <c r="L4075" s="48">
        <f>$L$3</f>
        <v>-4</v>
      </c>
      <c r="M4075" s="48">
        <f t="shared" si="2367"/>
        <v>19</v>
      </c>
      <c r="N4075" s="48">
        <v>8</v>
      </c>
      <c r="O4075" s="56">
        <v>2.3290000000000002</v>
      </c>
      <c r="P4075" s="48" t="str">
        <f t="shared" si="2338"/>
        <v>1550 YL</v>
      </c>
      <c r="Q4075" s="76">
        <v>6</v>
      </c>
      <c r="R4075" s="76">
        <v>47</v>
      </c>
      <c r="S4075" s="49">
        <f t="shared" si="2368"/>
        <v>0.11884615384615385</v>
      </c>
      <c r="T4075" s="49">
        <f t="shared" si="2339"/>
        <v>11.884615384615385</v>
      </c>
      <c r="U4075" s="49">
        <v>31.884615384615387</v>
      </c>
      <c r="V4075" s="49">
        <f t="shared" si="2326"/>
        <v>0.31884615384615389</v>
      </c>
      <c r="W4075" s="49">
        <f t="shared" si="2375"/>
        <v>2.2580769230769233</v>
      </c>
      <c r="X4075" s="90">
        <f t="shared" si="2376"/>
        <v>1</v>
      </c>
      <c r="Y4075" s="91">
        <f t="shared" si="2369"/>
        <v>2.3290000000000002</v>
      </c>
      <c r="Z4075" s="93">
        <f t="shared" si="2370"/>
        <v>3</v>
      </c>
      <c r="AA4075" s="94">
        <f t="shared" si="2371"/>
        <v>6.9870000000000001</v>
      </c>
      <c r="AB4075" s="97">
        <f>ROUND((S4075*$AB$4)+Z4075,0)</f>
        <v>4</v>
      </c>
      <c r="AC4075" s="98">
        <f t="shared" si="2372"/>
        <v>9.3160000000000007</v>
      </c>
      <c r="AD4075" s="77" t="s">
        <v>3</v>
      </c>
      <c r="AE4075" s="54">
        <v>9.3160000000000007</v>
      </c>
      <c r="AF4075" s="17"/>
    </row>
    <row r="4076" spans="1:32" ht="16.899999999999999" customHeight="1" x14ac:dyDescent="0.3">
      <c r="A4076" s="73" t="s">
        <v>35</v>
      </c>
      <c r="B4076" s="74" t="s">
        <v>4364</v>
      </c>
      <c r="C4076" s="48" t="s">
        <v>16</v>
      </c>
      <c r="D4076" s="48">
        <v>500</v>
      </c>
      <c r="E4076" s="48">
        <v>6223</v>
      </c>
      <c r="F4076" s="48" t="s">
        <v>17</v>
      </c>
      <c r="G4076" s="48" t="s">
        <v>11</v>
      </c>
      <c r="H4076" s="75">
        <f t="shared" ref="H4076:H4086" si="2377">(I4076-J4076)/J4076</f>
        <v>0</v>
      </c>
      <c r="I4076" s="74">
        <v>5</v>
      </c>
      <c r="J4076" s="74">
        <v>5</v>
      </c>
      <c r="K4076" s="48">
        <f>J4076</f>
        <v>5</v>
      </c>
      <c r="L4076" s="48"/>
      <c r="M4076" s="48">
        <f t="shared" ref="M4076:M4086" si="2378">K4076+L4076</f>
        <v>5</v>
      </c>
      <c r="N4076" s="48">
        <v>0</v>
      </c>
      <c r="O4076" s="56">
        <v>99.743639999999999</v>
      </c>
      <c r="P4076" s="48" t="str">
        <f t="shared" si="2338"/>
        <v>1175L SL</v>
      </c>
      <c r="Q4076" s="76">
        <v>26</v>
      </c>
      <c r="R4076" s="76">
        <v>26</v>
      </c>
      <c r="S4076" s="49">
        <f t="shared" ref="S4076:S4086" si="2379">((Q4076/65*0.7)+(R4076/260*0.3))</f>
        <v>0.30999999999999994</v>
      </c>
      <c r="T4076" s="49">
        <f t="shared" si="2339"/>
        <v>154.99999999999997</v>
      </c>
      <c r="U4076" s="49">
        <v>182.76923076923075</v>
      </c>
      <c r="V4076" s="49">
        <f t="shared" si="2326"/>
        <v>0.36553846153846148</v>
      </c>
      <c r="W4076" s="49">
        <f t="shared" si="2375"/>
        <v>1.5499999999999998</v>
      </c>
      <c r="X4076" s="90">
        <f>ROUND(S4076*$X$2,0)</f>
        <v>2</v>
      </c>
      <c r="Y4076" s="91">
        <f t="shared" ref="Y4076:Y4086" si="2380">X4076*O4076</f>
        <v>199.48728</v>
      </c>
      <c r="Z4076" s="93">
        <f t="shared" ref="Z4076:Z4086" si="2381">ROUND((S4076*M4076)+X4076,0)</f>
        <v>4</v>
      </c>
      <c r="AA4076" s="94">
        <f t="shared" ref="AA4076:AA4086" si="2382">Z4076*O4076</f>
        <v>398.97456</v>
      </c>
      <c r="AB4076" s="97">
        <f>ROUND((S4076*$AB$2)+Z4076,0)</f>
        <v>6</v>
      </c>
      <c r="AC4076" s="98">
        <f t="shared" ref="AC4076:AC4086" si="2383">AB4076*O4076</f>
        <v>598.46183999999994</v>
      </c>
      <c r="AD4076" s="77" t="s">
        <v>5891</v>
      </c>
      <c r="AE4076" s="54">
        <v>598.46183999999994</v>
      </c>
      <c r="AF4076" s="17"/>
    </row>
    <row r="4077" spans="1:32" ht="12.75" customHeight="1" x14ac:dyDescent="0.3">
      <c r="A4077" s="73" t="s">
        <v>35</v>
      </c>
      <c r="B4077" s="74" t="s">
        <v>2054</v>
      </c>
      <c r="C4077" s="48" t="s">
        <v>40</v>
      </c>
      <c r="D4077" s="48">
        <v>100</v>
      </c>
      <c r="E4077" s="48">
        <v>621</v>
      </c>
      <c r="F4077" s="48" t="s">
        <v>6128</v>
      </c>
      <c r="G4077" s="48" t="s">
        <v>112</v>
      </c>
      <c r="H4077" s="75">
        <f t="shared" si="2377"/>
        <v>-0.58333333333333337</v>
      </c>
      <c r="I4077" s="74">
        <v>20</v>
      </c>
      <c r="J4077" s="74">
        <v>48</v>
      </c>
      <c r="K4077" s="48">
        <f>I4077</f>
        <v>20</v>
      </c>
      <c r="L4077" s="48">
        <v>-4</v>
      </c>
      <c r="M4077" s="48">
        <f t="shared" si="2378"/>
        <v>16</v>
      </c>
      <c r="N4077" s="48">
        <v>33</v>
      </c>
      <c r="O4077" s="56">
        <v>2.0070000000000001</v>
      </c>
      <c r="P4077" s="48" t="str">
        <f t="shared" si="2338"/>
        <v>3053/1 GR</v>
      </c>
      <c r="Q4077" s="76">
        <v>1</v>
      </c>
      <c r="R4077" s="76">
        <v>43</v>
      </c>
      <c r="S4077" s="49">
        <f t="shared" si="2379"/>
        <v>6.0384615384615377E-2</v>
      </c>
      <c r="T4077" s="49">
        <f t="shared" si="2339"/>
        <v>6.0384615384615374</v>
      </c>
      <c r="U4077" s="49">
        <v>39.115384615384613</v>
      </c>
      <c r="V4077" s="49">
        <f t="shared" si="2326"/>
        <v>0.39115384615384613</v>
      </c>
      <c r="W4077" s="49">
        <f t="shared" si="2375"/>
        <v>0.96615384615384603</v>
      </c>
      <c r="X4077" s="90">
        <f>ROUND(S4077*$X$3,0)</f>
        <v>0</v>
      </c>
      <c r="Y4077" s="91">
        <f t="shared" si="2380"/>
        <v>0</v>
      </c>
      <c r="Z4077" s="93">
        <f t="shared" si="2381"/>
        <v>1</v>
      </c>
      <c r="AA4077" s="94">
        <f t="shared" si="2382"/>
        <v>2.0070000000000001</v>
      </c>
      <c r="AB4077" s="97">
        <f>ROUND((S4077*$AB$4)+Z4077,0)</f>
        <v>1</v>
      </c>
      <c r="AC4077" s="98">
        <f t="shared" si="2383"/>
        <v>2.0070000000000001</v>
      </c>
      <c r="AD4077" s="77" t="s">
        <v>3</v>
      </c>
      <c r="AE4077" s="54">
        <v>2.0070000000000001</v>
      </c>
      <c r="AF4077" s="17"/>
    </row>
    <row r="4078" spans="1:32" ht="16.899999999999999" customHeight="1" x14ac:dyDescent="0.3">
      <c r="A4078" s="73" t="s">
        <v>35</v>
      </c>
      <c r="B4078" s="74" t="s">
        <v>5837</v>
      </c>
      <c r="C4078" s="48" t="s">
        <v>40</v>
      </c>
      <c r="D4078" s="48">
        <v>100</v>
      </c>
      <c r="E4078" s="48">
        <v>4750</v>
      </c>
      <c r="F4078" s="48" t="s">
        <v>5916</v>
      </c>
      <c r="G4078" s="48" t="s">
        <v>20</v>
      </c>
      <c r="H4078" s="75">
        <f t="shared" si="2377"/>
        <v>0</v>
      </c>
      <c r="I4078" s="74">
        <v>5</v>
      </c>
      <c r="J4078" s="74">
        <v>5</v>
      </c>
      <c r="K4078" s="48">
        <f>J4078</f>
        <v>5</v>
      </c>
      <c r="L4078" s="48"/>
      <c r="M4078" s="48">
        <f t="shared" si="2378"/>
        <v>5</v>
      </c>
      <c r="N4078" s="48">
        <v>0</v>
      </c>
      <c r="O4078" s="56">
        <v>8.3695699999999995</v>
      </c>
      <c r="P4078" s="48" t="str">
        <f t="shared" si="2338"/>
        <v>7131 SL</v>
      </c>
      <c r="Q4078" s="76">
        <v>0</v>
      </c>
      <c r="R4078" s="76">
        <v>16</v>
      </c>
      <c r="S4078" s="49">
        <f t="shared" si="2379"/>
        <v>1.8461538461538463E-2</v>
      </c>
      <c r="T4078" s="49">
        <f t="shared" si="2339"/>
        <v>1.8461538461538463</v>
      </c>
      <c r="U4078" s="49">
        <v>6.4615384615384617</v>
      </c>
      <c r="V4078" s="49">
        <f t="shared" si="2326"/>
        <v>6.4615384615384616E-2</v>
      </c>
      <c r="W4078" s="49">
        <f t="shared" si="2375"/>
        <v>9.2307692307692313E-2</v>
      </c>
      <c r="X4078" s="90">
        <f>ROUNDUP(S4078*$X$2,0)</f>
        <v>1</v>
      </c>
      <c r="Y4078" s="91">
        <f t="shared" si="2380"/>
        <v>8.3695699999999995</v>
      </c>
      <c r="Z4078" s="93">
        <f t="shared" si="2381"/>
        <v>1</v>
      </c>
      <c r="AA4078" s="94">
        <f t="shared" si="2382"/>
        <v>8.3695699999999995</v>
      </c>
      <c r="AB4078" s="97">
        <f>ROUND((S4078*$AB$2)+Z4078,0)</f>
        <v>1</v>
      </c>
      <c r="AC4078" s="98">
        <f t="shared" si="2383"/>
        <v>8.3695699999999995</v>
      </c>
      <c r="AD4078" s="77" t="s">
        <v>5891</v>
      </c>
      <c r="AE4078" s="54">
        <v>8.3695699999999995</v>
      </c>
      <c r="AF4078" s="17"/>
    </row>
    <row r="4079" spans="1:32" ht="16.899999999999999" customHeight="1" x14ac:dyDescent="0.3">
      <c r="A4079" s="73" t="s">
        <v>35</v>
      </c>
      <c r="B4079" s="74" t="s">
        <v>1091</v>
      </c>
      <c r="C4079" s="48" t="s">
        <v>40</v>
      </c>
      <c r="D4079" s="48">
        <v>100</v>
      </c>
      <c r="E4079" s="48">
        <v>621</v>
      </c>
      <c r="F4079" s="48" t="s">
        <v>6128</v>
      </c>
      <c r="G4079" s="48" t="s">
        <v>112</v>
      </c>
      <c r="H4079" s="75">
        <f t="shared" si="2377"/>
        <v>0</v>
      </c>
      <c r="I4079" s="74">
        <v>24</v>
      </c>
      <c r="J4079" s="74">
        <v>24</v>
      </c>
      <c r="K4079" s="48">
        <f>I4079</f>
        <v>24</v>
      </c>
      <c r="L4079" s="48">
        <f>$L$3</f>
        <v>-4</v>
      </c>
      <c r="M4079" s="48">
        <f t="shared" si="2378"/>
        <v>20</v>
      </c>
      <c r="N4079" s="48">
        <v>26</v>
      </c>
      <c r="O4079" s="56">
        <v>2.306</v>
      </c>
      <c r="P4079" s="48" t="str">
        <f t="shared" si="2338"/>
        <v>3053/1 RD</v>
      </c>
      <c r="Q4079" s="76">
        <v>43</v>
      </c>
      <c r="R4079" s="76">
        <v>259</v>
      </c>
      <c r="S4079" s="49">
        <f t="shared" si="2379"/>
        <v>0.76192307692307693</v>
      </c>
      <c r="T4079" s="49">
        <f t="shared" si="2339"/>
        <v>76.192307692307693</v>
      </c>
      <c r="U4079" s="49">
        <v>313.88461538461542</v>
      </c>
      <c r="V4079" s="49">
        <f t="shared" si="2326"/>
        <v>3.1388461538461541</v>
      </c>
      <c r="W4079" s="49">
        <f t="shared" si="2375"/>
        <v>15.238461538461539</v>
      </c>
      <c r="X4079" s="90">
        <f>ROUND(S4079*$X$3,0)</f>
        <v>5</v>
      </c>
      <c r="Y4079" s="91">
        <f t="shared" si="2380"/>
        <v>11.530000000000001</v>
      </c>
      <c r="Z4079" s="93">
        <f t="shared" si="2381"/>
        <v>20</v>
      </c>
      <c r="AA4079" s="94">
        <f t="shared" si="2382"/>
        <v>46.120000000000005</v>
      </c>
      <c r="AB4079" s="97">
        <f t="shared" ref="AB4079:AB4085" si="2384">ROUND((S4079*$AB$4)+Z4079,0)</f>
        <v>24</v>
      </c>
      <c r="AC4079" s="98">
        <f t="shared" si="2383"/>
        <v>55.344000000000001</v>
      </c>
      <c r="AD4079" s="77" t="s">
        <v>3</v>
      </c>
      <c r="AE4079" s="54">
        <v>55.344000000000001</v>
      </c>
      <c r="AF4079" s="17"/>
    </row>
    <row r="4080" spans="1:32" ht="16.899999999999999" customHeight="1" x14ac:dyDescent="0.3">
      <c r="A4080" s="73" t="s">
        <v>7</v>
      </c>
      <c r="B4080" s="74" t="s">
        <v>935</v>
      </c>
      <c r="C4080" s="48" t="s">
        <v>10</v>
      </c>
      <c r="D4080" s="48">
        <v>100</v>
      </c>
      <c r="E4080" s="48">
        <v>2834</v>
      </c>
      <c r="F4080" s="48" t="s">
        <v>6126</v>
      </c>
      <c r="G4080" s="48">
        <v>2</v>
      </c>
      <c r="H4080" s="75">
        <f t="shared" si="2377"/>
        <v>-0.375</v>
      </c>
      <c r="I4080" s="74">
        <v>30</v>
      </c>
      <c r="J4080" s="74">
        <v>48</v>
      </c>
      <c r="K4080" s="48">
        <f>I4080</f>
        <v>30</v>
      </c>
      <c r="L4080" s="48"/>
      <c r="M4080" s="48">
        <f t="shared" si="2378"/>
        <v>30</v>
      </c>
      <c r="N4080" s="48">
        <v>35</v>
      </c>
      <c r="O4080" s="56">
        <v>7.1630000000000003</v>
      </c>
      <c r="P4080" s="48" t="str">
        <f t="shared" si="2338"/>
        <v>2461C BK</v>
      </c>
      <c r="Q4080" s="76">
        <v>20</v>
      </c>
      <c r="R4080" s="76">
        <v>89</v>
      </c>
      <c r="S4080" s="49">
        <f t="shared" si="2379"/>
        <v>0.31807692307692309</v>
      </c>
      <c r="T4080" s="49">
        <f t="shared" si="2339"/>
        <v>31.80769230769231</v>
      </c>
      <c r="U4080" s="49">
        <v>1444.3076923076922</v>
      </c>
      <c r="V4080" s="49">
        <f t="shared" si="2326"/>
        <v>14.443076923076921</v>
      </c>
      <c r="W4080" s="49">
        <f t="shared" si="2375"/>
        <v>9.542307692307693</v>
      </c>
      <c r="X4080" s="90">
        <f>ROUND(S4080*$X$4,0)</f>
        <v>2</v>
      </c>
      <c r="Y4080" s="91">
        <f t="shared" si="2380"/>
        <v>14.326000000000001</v>
      </c>
      <c r="Z4080" s="93">
        <f t="shared" si="2381"/>
        <v>12</v>
      </c>
      <c r="AA4080" s="94">
        <f t="shared" si="2382"/>
        <v>85.956000000000003</v>
      </c>
      <c r="AB4080" s="97">
        <f t="shared" si="2384"/>
        <v>14</v>
      </c>
      <c r="AC4080" s="98">
        <f t="shared" si="2383"/>
        <v>100.28200000000001</v>
      </c>
      <c r="AD4080" s="77" t="s">
        <v>3</v>
      </c>
      <c r="AE4080" s="54">
        <v>100.28200000000001</v>
      </c>
      <c r="AF4080" s="17"/>
    </row>
    <row r="4081" spans="1:32" ht="16.899999999999999" customHeight="1" x14ac:dyDescent="0.3">
      <c r="A4081" s="73" t="s">
        <v>35</v>
      </c>
      <c r="B4081" s="74" t="s">
        <v>858</v>
      </c>
      <c r="C4081" s="48" t="s">
        <v>40</v>
      </c>
      <c r="D4081" s="48">
        <v>1000</v>
      </c>
      <c r="E4081" s="48">
        <v>621</v>
      </c>
      <c r="F4081" s="48" t="s">
        <v>6128</v>
      </c>
      <c r="G4081" s="48" t="s">
        <v>112</v>
      </c>
      <c r="H4081" s="75">
        <f t="shared" si="2377"/>
        <v>-0.16666666666666666</v>
      </c>
      <c r="I4081" s="74">
        <v>20</v>
      </c>
      <c r="J4081" s="74">
        <v>24</v>
      </c>
      <c r="K4081" s="48">
        <f>I4081</f>
        <v>20</v>
      </c>
      <c r="L4081" s="48">
        <f>$L$3</f>
        <v>-4</v>
      </c>
      <c r="M4081" s="48">
        <f t="shared" si="2378"/>
        <v>16</v>
      </c>
      <c r="N4081" s="48">
        <v>6</v>
      </c>
      <c r="O4081" s="56">
        <v>21.15</v>
      </c>
      <c r="P4081" s="48" t="str">
        <f t="shared" si="2338"/>
        <v>3049 VI</v>
      </c>
      <c r="Q4081" s="76">
        <v>20</v>
      </c>
      <c r="R4081" s="76">
        <v>61</v>
      </c>
      <c r="S4081" s="49">
        <f t="shared" si="2379"/>
        <v>0.28576923076923078</v>
      </c>
      <c r="T4081" s="49">
        <f t="shared" si="2339"/>
        <v>285.76923076923077</v>
      </c>
      <c r="U4081" s="49">
        <v>345.5</v>
      </c>
      <c r="V4081" s="49">
        <f t="shared" si="2326"/>
        <v>0.34549999999999997</v>
      </c>
      <c r="W4081" s="49">
        <f>V4081*M4081</f>
        <v>5.5279999999999996</v>
      </c>
      <c r="X4081" s="90">
        <f>ROUND(S4081*$X$3,0)</f>
        <v>2</v>
      </c>
      <c r="Y4081" s="91">
        <f t="shared" si="2380"/>
        <v>42.3</v>
      </c>
      <c r="Z4081" s="93">
        <f t="shared" si="2381"/>
        <v>7</v>
      </c>
      <c r="AA4081" s="94">
        <f t="shared" si="2382"/>
        <v>148.04999999999998</v>
      </c>
      <c r="AB4081" s="97">
        <f t="shared" si="2384"/>
        <v>8</v>
      </c>
      <c r="AC4081" s="98">
        <f t="shared" si="2383"/>
        <v>169.2</v>
      </c>
      <c r="AD4081" s="77" t="s">
        <v>3</v>
      </c>
      <c r="AE4081" s="54">
        <v>169.2</v>
      </c>
      <c r="AF4081" s="17"/>
    </row>
    <row r="4082" spans="1:32" ht="16.899999999999999" customHeight="1" x14ac:dyDescent="0.3">
      <c r="A4082" s="73" t="s">
        <v>35</v>
      </c>
      <c r="B4082" s="74" t="s">
        <v>942</v>
      </c>
      <c r="C4082" s="48" t="s">
        <v>464</v>
      </c>
      <c r="D4082" s="48">
        <v>1000</v>
      </c>
      <c r="E4082" s="48">
        <v>2800</v>
      </c>
      <c r="F4082" s="48" t="s">
        <v>5911</v>
      </c>
      <c r="G4082" s="48" t="s">
        <v>112</v>
      </c>
      <c r="H4082" s="75">
        <f t="shared" si="2377"/>
        <v>0.03</v>
      </c>
      <c r="I4082" s="74">
        <v>103</v>
      </c>
      <c r="J4082" s="74">
        <v>100</v>
      </c>
      <c r="K4082" s="48">
        <f>J4082</f>
        <v>100</v>
      </c>
      <c r="L4082" s="48">
        <f>$L$3</f>
        <v>-4</v>
      </c>
      <c r="M4082" s="48">
        <f t="shared" si="2378"/>
        <v>96</v>
      </c>
      <c r="N4082" s="48">
        <v>29</v>
      </c>
      <c r="O4082" s="56">
        <v>91.234999999999999</v>
      </c>
      <c r="P4082" s="48" t="str">
        <f t="shared" si="2338"/>
        <v>2840/7 GR</v>
      </c>
      <c r="Q4082" s="76">
        <v>8</v>
      </c>
      <c r="R4082" s="76">
        <v>48</v>
      </c>
      <c r="S4082" s="49">
        <f t="shared" si="2379"/>
        <v>0.14153846153846153</v>
      </c>
      <c r="T4082" s="49">
        <f t="shared" si="2339"/>
        <v>141.53846153846152</v>
      </c>
      <c r="U4082" s="49">
        <v>240.46153846153845</v>
      </c>
      <c r="V4082" s="49">
        <f t="shared" si="2326"/>
        <v>0.24046153846153845</v>
      </c>
      <c r="W4082" s="49">
        <f t="shared" ref="W4082:W4103" si="2385">S4082*M4082</f>
        <v>13.587692307692308</v>
      </c>
      <c r="X4082" s="90">
        <f>ROUND(S4082*$X$4,0)</f>
        <v>1</v>
      </c>
      <c r="Y4082" s="91">
        <f t="shared" si="2380"/>
        <v>91.234999999999999</v>
      </c>
      <c r="Z4082" s="93">
        <f t="shared" si="2381"/>
        <v>15</v>
      </c>
      <c r="AA4082" s="94">
        <f t="shared" si="2382"/>
        <v>1368.5250000000001</v>
      </c>
      <c r="AB4082" s="97">
        <f t="shared" si="2384"/>
        <v>16</v>
      </c>
      <c r="AC4082" s="98">
        <f t="shared" si="2383"/>
        <v>1459.76</v>
      </c>
      <c r="AD4082" s="77" t="s">
        <v>5890</v>
      </c>
      <c r="AE4082" s="54">
        <v>1459.76</v>
      </c>
      <c r="AF4082" s="17"/>
    </row>
    <row r="4083" spans="1:32" ht="16.899999999999999" customHeight="1" x14ac:dyDescent="0.3">
      <c r="A4083" s="73" t="s">
        <v>7</v>
      </c>
      <c r="B4083" s="74" t="s">
        <v>1248</v>
      </c>
      <c r="C4083" s="48" t="s">
        <v>40</v>
      </c>
      <c r="D4083" s="48">
        <v>100</v>
      </c>
      <c r="E4083" s="48">
        <v>621</v>
      </c>
      <c r="F4083" s="48" t="s">
        <v>6128</v>
      </c>
      <c r="G4083" s="48" t="s">
        <v>112</v>
      </c>
      <c r="H4083" s="75">
        <f t="shared" si="2377"/>
        <v>4.1666666666666664E-2</v>
      </c>
      <c r="I4083" s="74">
        <v>25</v>
      </c>
      <c r="J4083" s="74">
        <v>24</v>
      </c>
      <c r="K4083" s="48">
        <f>J4083</f>
        <v>24</v>
      </c>
      <c r="L4083" s="48">
        <f>$L$3</f>
        <v>-4</v>
      </c>
      <c r="M4083" s="48">
        <f t="shared" si="2378"/>
        <v>20</v>
      </c>
      <c r="N4083" s="48">
        <v>40</v>
      </c>
      <c r="O4083" s="56">
        <v>20.49</v>
      </c>
      <c r="P4083" s="48" t="str">
        <f t="shared" si="2338"/>
        <v>3081 RD</v>
      </c>
      <c r="Q4083" s="76">
        <v>54</v>
      </c>
      <c r="R4083" s="76">
        <v>221</v>
      </c>
      <c r="S4083" s="49">
        <f t="shared" si="2379"/>
        <v>0.83653846153846156</v>
      </c>
      <c r="T4083" s="49">
        <f t="shared" si="2339"/>
        <v>83.65384615384616</v>
      </c>
      <c r="U4083" s="49">
        <v>236.73076923076925</v>
      </c>
      <c r="V4083" s="49">
        <f t="shared" si="2326"/>
        <v>2.3673076923076923</v>
      </c>
      <c r="W4083" s="49">
        <f t="shared" si="2385"/>
        <v>16.73076923076923</v>
      </c>
      <c r="X4083" s="90">
        <f>ROUND(S4083*$X$3,0)</f>
        <v>5</v>
      </c>
      <c r="Y4083" s="91">
        <f t="shared" si="2380"/>
        <v>102.44999999999999</v>
      </c>
      <c r="Z4083" s="93">
        <f t="shared" si="2381"/>
        <v>22</v>
      </c>
      <c r="AA4083" s="94">
        <f t="shared" si="2382"/>
        <v>450.78</v>
      </c>
      <c r="AB4083" s="97">
        <f t="shared" si="2384"/>
        <v>26</v>
      </c>
      <c r="AC4083" s="98">
        <f t="shared" si="2383"/>
        <v>532.74</v>
      </c>
      <c r="AD4083" s="77" t="s">
        <v>3</v>
      </c>
      <c r="AE4083" s="54">
        <v>532.74</v>
      </c>
      <c r="AF4083" s="17"/>
    </row>
    <row r="4084" spans="1:32" ht="16.899999999999999" customHeight="1" x14ac:dyDescent="0.3">
      <c r="A4084" s="73" t="s">
        <v>35</v>
      </c>
      <c r="B4084" s="74" t="s">
        <v>5267</v>
      </c>
      <c r="C4084" s="48" t="s">
        <v>40</v>
      </c>
      <c r="D4084" s="48">
        <v>100</v>
      </c>
      <c r="E4084" s="48">
        <v>4003</v>
      </c>
      <c r="F4084" s="48" t="s">
        <v>5909</v>
      </c>
      <c r="G4084" s="48" t="s">
        <v>112</v>
      </c>
      <c r="H4084" s="75">
        <f t="shared" si="2377"/>
        <v>0.4</v>
      </c>
      <c r="I4084" s="74">
        <v>49</v>
      </c>
      <c r="J4084" s="74">
        <v>35</v>
      </c>
      <c r="K4084" s="48">
        <f>J4084</f>
        <v>35</v>
      </c>
      <c r="L4084" s="48">
        <f>$L$3</f>
        <v>-4</v>
      </c>
      <c r="M4084" s="48">
        <f t="shared" si="2378"/>
        <v>31</v>
      </c>
      <c r="N4084" s="48">
        <v>47</v>
      </c>
      <c r="O4084" s="56">
        <v>4.1746100000000004</v>
      </c>
      <c r="P4084" s="48" t="str">
        <f t="shared" si="2338"/>
        <v>3047 RD</v>
      </c>
      <c r="Q4084" s="76">
        <v>49</v>
      </c>
      <c r="R4084" s="76">
        <v>146</v>
      </c>
      <c r="S4084" s="49">
        <f t="shared" si="2379"/>
        <v>0.69615384615384612</v>
      </c>
      <c r="T4084" s="49">
        <f t="shared" si="2339"/>
        <v>69.615384615384613</v>
      </c>
      <c r="U4084" s="49">
        <v>153.84615384615387</v>
      </c>
      <c r="V4084" s="49">
        <f t="shared" si="2326"/>
        <v>1.5384615384615388</v>
      </c>
      <c r="W4084" s="49">
        <f t="shared" si="2385"/>
        <v>21.580769230769231</v>
      </c>
      <c r="X4084" s="90">
        <f t="shared" ref="X4084:X4085" si="2386">ROUND(S4084*$X$4,0)</f>
        <v>3</v>
      </c>
      <c r="Y4084" s="91">
        <f t="shared" si="2380"/>
        <v>12.52383</v>
      </c>
      <c r="Z4084" s="93">
        <f t="shared" si="2381"/>
        <v>25</v>
      </c>
      <c r="AA4084" s="94">
        <f t="shared" si="2382"/>
        <v>104.36525</v>
      </c>
      <c r="AB4084" s="97">
        <f t="shared" si="2384"/>
        <v>28</v>
      </c>
      <c r="AC4084" s="98">
        <f t="shared" si="2383"/>
        <v>116.88908000000001</v>
      </c>
      <c r="AD4084" s="77" t="s">
        <v>3</v>
      </c>
      <c r="AE4084" s="54">
        <v>116.88908000000001</v>
      </c>
      <c r="AF4084" s="17"/>
    </row>
    <row r="4085" spans="1:32" ht="16.899999999999999" customHeight="1" x14ac:dyDescent="0.3">
      <c r="A4085" s="73" t="s">
        <v>7</v>
      </c>
      <c r="B4085" s="74" t="s">
        <v>3101</v>
      </c>
      <c r="C4085" s="48" t="s">
        <v>1154</v>
      </c>
      <c r="D4085" s="48">
        <v>100</v>
      </c>
      <c r="E4085" s="48">
        <v>2834</v>
      </c>
      <c r="F4085" s="48" t="s">
        <v>6126</v>
      </c>
      <c r="G4085" s="48">
        <v>2</v>
      </c>
      <c r="H4085" s="75">
        <f t="shared" si="2377"/>
        <v>-0.65</v>
      </c>
      <c r="I4085" s="74">
        <v>35</v>
      </c>
      <c r="J4085" s="74">
        <v>100</v>
      </c>
      <c r="K4085" s="48">
        <f>I4085</f>
        <v>35</v>
      </c>
      <c r="L4085" s="48"/>
      <c r="M4085" s="48">
        <f t="shared" si="2378"/>
        <v>35</v>
      </c>
      <c r="N4085" s="48">
        <v>21</v>
      </c>
      <c r="O4085" s="56">
        <v>51.4</v>
      </c>
      <c r="P4085" s="48" t="str">
        <f t="shared" si="2338"/>
        <v>5366C SL</v>
      </c>
      <c r="Q4085" s="76">
        <v>2</v>
      </c>
      <c r="R4085" s="76">
        <v>7</v>
      </c>
      <c r="S4085" s="49">
        <f t="shared" si="2379"/>
        <v>2.9615384615384613E-2</v>
      </c>
      <c r="T4085" s="49">
        <f t="shared" si="2339"/>
        <v>2.9615384615384612</v>
      </c>
      <c r="U4085" s="49">
        <v>153.73076923076923</v>
      </c>
      <c r="V4085" s="49">
        <f t="shared" si="2326"/>
        <v>1.5373076923076923</v>
      </c>
      <c r="W4085" s="49">
        <f t="shared" si="2385"/>
        <v>1.0365384615384614</v>
      </c>
      <c r="X4085" s="90">
        <f t="shared" si="2386"/>
        <v>0</v>
      </c>
      <c r="Y4085" s="91">
        <f t="shared" si="2380"/>
        <v>0</v>
      </c>
      <c r="Z4085" s="93">
        <f t="shared" si="2381"/>
        <v>1</v>
      </c>
      <c r="AA4085" s="94">
        <f t="shared" si="2382"/>
        <v>51.4</v>
      </c>
      <c r="AB4085" s="97">
        <f t="shared" si="2384"/>
        <v>1</v>
      </c>
      <c r="AC4085" s="98">
        <f t="shared" si="2383"/>
        <v>51.4</v>
      </c>
      <c r="AD4085" s="77" t="s">
        <v>3</v>
      </c>
      <c r="AE4085" s="54">
        <v>51.4</v>
      </c>
      <c r="AF4085" s="17"/>
    </row>
    <row r="4086" spans="1:32" ht="16.899999999999999" customHeight="1" x14ac:dyDescent="0.3">
      <c r="A4086" s="73" t="s">
        <v>7</v>
      </c>
      <c r="B4086" s="74" t="s">
        <v>3545</v>
      </c>
      <c r="C4086" s="48" t="s">
        <v>10</v>
      </c>
      <c r="D4086" s="48">
        <v>100</v>
      </c>
      <c r="E4086" s="48">
        <v>4750</v>
      </c>
      <c r="F4086" s="48" t="s">
        <v>5916</v>
      </c>
      <c r="G4086" s="48" t="s">
        <v>20</v>
      </c>
      <c r="H4086" s="75">
        <f t="shared" si="2377"/>
        <v>0</v>
      </c>
      <c r="I4086" s="74">
        <v>5</v>
      </c>
      <c r="J4086" s="74">
        <v>5</v>
      </c>
      <c r="K4086" s="48">
        <f>J4086</f>
        <v>5</v>
      </c>
      <c r="L4086" s="48"/>
      <c r="M4086" s="48">
        <f t="shared" si="2378"/>
        <v>5</v>
      </c>
      <c r="N4086" s="48">
        <v>1</v>
      </c>
      <c r="O4086" s="56">
        <v>48.83952</v>
      </c>
      <c r="P4086" s="48" t="str">
        <f t="shared" si="2338"/>
        <v>6624 WH</v>
      </c>
      <c r="Q4086" s="76">
        <v>1</v>
      </c>
      <c r="R4086" s="76">
        <v>10</v>
      </c>
      <c r="S4086" s="49">
        <f t="shared" si="2379"/>
        <v>2.2307692307692306E-2</v>
      </c>
      <c r="T4086" s="49">
        <f t="shared" si="2339"/>
        <v>2.2307692307692308</v>
      </c>
      <c r="U4086" s="49">
        <v>97.615384615384613</v>
      </c>
      <c r="V4086" s="49">
        <f t="shared" ref="V4086:V4149" si="2387">U4086/D4086</f>
        <v>0.97615384615384615</v>
      </c>
      <c r="W4086" s="49">
        <f t="shared" si="2385"/>
        <v>0.11153846153846153</v>
      </c>
      <c r="X4086" s="90">
        <f>ROUNDUP(S4086*$X$2,0)</f>
        <v>1</v>
      </c>
      <c r="Y4086" s="91">
        <f t="shared" si="2380"/>
        <v>48.83952</v>
      </c>
      <c r="Z4086" s="93">
        <f t="shared" si="2381"/>
        <v>1</v>
      </c>
      <c r="AA4086" s="94">
        <f t="shared" si="2382"/>
        <v>48.83952</v>
      </c>
      <c r="AB4086" s="97">
        <f>ROUND((S4086*$AB$2)+Z4086,0)</f>
        <v>1</v>
      </c>
      <c r="AC4086" s="98">
        <f t="shared" si="2383"/>
        <v>48.83952</v>
      </c>
      <c r="AD4086" s="77" t="s">
        <v>5891</v>
      </c>
      <c r="AE4086" s="54">
        <v>48.83952</v>
      </c>
      <c r="AF4086" s="17"/>
    </row>
    <row r="4087" spans="1:32" ht="16.899999999999999" customHeight="1" x14ac:dyDescent="0.3">
      <c r="A4087" s="73" t="s">
        <v>7</v>
      </c>
      <c r="B4087" s="74" t="s">
        <v>4370</v>
      </c>
      <c r="C4087" s="48" t="s">
        <v>1154</v>
      </c>
      <c r="D4087" s="48">
        <v>100</v>
      </c>
      <c r="E4087" s="48">
        <v>2834</v>
      </c>
      <c r="F4087" s="48" t="s">
        <v>6126</v>
      </c>
      <c r="G4087" s="48">
        <v>2</v>
      </c>
      <c r="H4087" s="75">
        <f t="shared" ref="H4087:H4105" si="2388">(I4087-J4087)/J4087</f>
        <v>0</v>
      </c>
      <c r="I4087" s="74">
        <v>40</v>
      </c>
      <c r="J4087" s="74">
        <f>I4087</f>
        <v>40</v>
      </c>
      <c r="K4087" s="48">
        <f>I4087</f>
        <v>40</v>
      </c>
      <c r="L4087" s="48"/>
      <c r="M4087" s="48">
        <f t="shared" ref="M4087:M4105" si="2389">K4087+L4087</f>
        <v>40</v>
      </c>
      <c r="N4087" s="48">
        <v>2</v>
      </c>
      <c r="O4087" s="56">
        <v>19.814810000000001</v>
      </c>
      <c r="P4087" s="48" t="str">
        <f t="shared" si="2338"/>
        <v>5063/1C SL</v>
      </c>
      <c r="Q4087" s="76">
        <v>2</v>
      </c>
      <c r="R4087" s="76">
        <v>6</v>
      </c>
      <c r="S4087" s="49">
        <f t="shared" ref="S4087:S4105" si="2390">((Q4087/65*0.7)+(R4087/260*0.3))</f>
        <v>2.8461538461538462E-2</v>
      </c>
      <c r="T4087" s="49">
        <f t="shared" si="2339"/>
        <v>2.8461538461538463</v>
      </c>
      <c r="U4087" s="49">
        <v>66.884615384615387</v>
      </c>
      <c r="V4087" s="49">
        <f t="shared" si="2387"/>
        <v>0.66884615384615387</v>
      </c>
      <c r="W4087" s="49">
        <f t="shared" si="2385"/>
        <v>1.1384615384615384</v>
      </c>
      <c r="X4087" s="90">
        <f>ROUND(S4087*$X$4,0)</f>
        <v>0</v>
      </c>
      <c r="Y4087" s="91">
        <f t="shared" ref="Y4087:Y4105" si="2391">X4087*O4087</f>
        <v>0</v>
      </c>
      <c r="Z4087" s="93">
        <f t="shared" ref="Z4087:Z4099" si="2392">ROUND((S4087*M4087)+X4087,0)</f>
        <v>1</v>
      </c>
      <c r="AA4087" s="94">
        <f t="shared" ref="AA4087:AA4105" si="2393">Z4087*O4087</f>
        <v>19.814810000000001</v>
      </c>
      <c r="AB4087" s="97">
        <f>ROUND((S4087*$AB$4)+Z4087,0)</f>
        <v>1</v>
      </c>
      <c r="AC4087" s="98">
        <f t="shared" ref="AC4087:AC4105" si="2394">AB4087*O4087</f>
        <v>19.814810000000001</v>
      </c>
      <c r="AD4087" s="77" t="s">
        <v>3</v>
      </c>
      <c r="AE4087" s="54">
        <v>19.814810000000001</v>
      </c>
      <c r="AF4087" s="17"/>
    </row>
    <row r="4088" spans="1:32" ht="12.75" customHeight="1" x14ac:dyDescent="0.3">
      <c r="A4088" s="73" t="s">
        <v>7</v>
      </c>
      <c r="B4088" s="74" t="s">
        <v>3917</v>
      </c>
      <c r="C4088" s="48" t="s">
        <v>1154</v>
      </c>
      <c r="D4088" s="48">
        <v>1</v>
      </c>
      <c r="E4088" s="48">
        <v>2834</v>
      </c>
      <c r="F4088" s="48" t="s">
        <v>6126</v>
      </c>
      <c r="G4088" s="48">
        <v>2</v>
      </c>
      <c r="H4088" s="75">
        <f t="shared" si="2388"/>
        <v>-0.33333333333333331</v>
      </c>
      <c r="I4088" s="74">
        <v>20</v>
      </c>
      <c r="J4088" s="74">
        <v>30</v>
      </c>
      <c r="K4088" s="48">
        <f>I4088</f>
        <v>20</v>
      </c>
      <c r="L4088" s="48"/>
      <c r="M4088" s="48">
        <f t="shared" si="2389"/>
        <v>20</v>
      </c>
      <c r="N4088" s="48">
        <v>1295</v>
      </c>
      <c r="O4088" s="56">
        <v>0.41405999999999998</v>
      </c>
      <c r="P4088" s="48" t="str">
        <f t="shared" si="2338"/>
        <v>5068C SL</v>
      </c>
      <c r="Q4088" s="76">
        <v>1000</v>
      </c>
      <c r="R4088" s="76">
        <v>1000</v>
      </c>
      <c r="S4088" s="49">
        <f t="shared" si="2390"/>
        <v>11.923076923076922</v>
      </c>
      <c r="T4088" s="49">
        <f t="shared" si="2339"/>
        <v>11.923076923076922</v>
      </c>
      <c r="U4088" s="49">
        <v>106.46153846153847</v>
      </c>
      <c r="V4088" s="49">
        <f t="shared" si="2387"/>
        <v>106.46153846153847</v>
      </c>
      <c r="W4088" s="49">
        <f t="shared" si="2385"/>
        <v>238.46153846153842</v>
      </c>
      <c r="X4088" s="90">
        <f>ROUND(S4088*$X$3,0)</f>
        <v>72</v>
      </c>
      <c r="Y4088" s="91">
        <f t="shared" si="2391"/>
        <v>29.81232</v>
      </c>
      <c r="Z4088" s="93">
        <f t="shared" si="2392"/>
        <v>310</v>
      </c>
      <c r="AA4088" s="94">
        <f t="shared" si="2393"/>
        <v>128.3586</v>
      </c>
      <c r="AB4088" s="97">
        <f>ROUND((S4088*$AB$4)+Z4088,0)</f>
        <v>370</v>
      </c>
      <c r="AC4088" s="98">
        <f t="shared" si="2394"/>
        <v>153.2022</v>
      </c>
      <c r="AD4088" s="77" t="s">
        <v>3</v>
      </c>
      <c r="AE4088" s="54">
        <v>153.2022</v>
      </c>
      <c r="AF4088" s="17"/>
    </row>
    <row r="4089" spans="1:32" ht="16.899999999999999" customHeight="1" x14ac:dyDescent="0.3">
      <c r="A4089" s="73" t="s">
        <v>35</v>
      </c>
      <c r="B4089" s="74" t="s">
        <v>3919</v>
      </c>
      <c r="C4089" s="48" t="s">
        <v>1154</v>
      </c>
      <c r="D4089" s="48">
        <v>500</v>
      </c>
      <c r="E4089" s="48">
        <v>2834</v>
      </c>
      <c r="F4089" s="48" t="s">
        <v>6126</v>
      </c>
      <c r="G4089" s="48" t="s">
        <v>9</v>
      </c>
      <c r="H4089" s="75">
        <f t="shared" si="2388"/>
        <v>0</v>
      </c>
      <c r="I4089" s="74">
        <v>5</v>
      </c>
      <c r="J4089" s="74">
        <v>5</v>
      </c>
      <c r="K4089" s="48">
        <f>J4089</f>
        <v>5</v>
      </c>
      <c r="L4089" s="48"/>
      <c r="M4089" s="48">
        <f t="shared" si="2389"/>
        <v>5</v>
      </c>
      <c r="N4089" s="48">
        <v>0</v>
      </c>
      <c r="O4089" s="56">
        <v>712.48617999999999</v>
      </c>
      <c r="P4089" s="48" t="str">
        <f t="shared" si="2338"/>
        <v>5100/70C SL</v>
      </c>
      <c r="Q4089" s="76">
        <v>0</v>
      </c>
      <c r="R4089" s="76">
        <v>12</v>
      </c>
      <c r="S4089" s="49">
        <f t="shared" si="2390"/>
        <v>1.3846153846153847E-2</v>
      </c>
      <c r="T4089" s="49">
        <f t="shared" si="2339"/>
        <v>6.9230769230769234</v>
      </c>
      <c r="U4089" s="49">
        <v>274.23076923076923</v>
      </c>
      <c r="V4089" s="49">
        <f t="shared" si="2387"/>
        <v>0.54846153846153844</v>
      </c>
      <c r="W4089" s="49">
        <f t="shared" si="2385"/>
        <v>6.9230769230769235E-2</v>
      </c>
      <c r="X4089" s="90">
        <f>ROUNDUP(S4089*$X$2,0)</f>
        <v>1</v>
      </c>
      <c r="Y4089" s="91">
        <f t="shared" si="2391"/>
        <v>712.48617999999999</v>
      </c>
      <c r="Z4089" s="93">
        <f t="shared" si="2392"/>
        <v>1</v>
      </c>
      <c r="AA4089" s="94">
        <f t="shared" si="2393"/>
        <v>712.48617999999999</v>
      </c>
      <c r="AB4089" s="97">
        <f>ROUND((S4089*$AB$2)+Z4089,0)</f>
        <v>1</v>
      </c>
      <c r="AC4089" s="98">
        <f t="shared" si="2394"/>
        <v>712.48617999999999</v>
      </c>
      <c r="AD4089" s="77" t="s">
        <v>5891</v>
      </c>
      <c r="AE4089" s="54">
        <v>712.48617999999999</v>
      </c>
    </row>
    <row r="4090" spans="1:32" ht="12.75" customHeight="1" x14ac:dyDescent="0.3">
      <c r="A4090" s="73" t="s">
        <v>7</v>
      </c>
      <c r="B4090" s="74" t="s">
        <v>3922</v>
      </c>
      <c r="C4090" s="48" t="s">
        <v>1154</v>
      </c>
      <c r="D4090" s="48">
        <v>1</v>
      </c>
      <c r="E4090" s="48">
        <v>2834</v>
      </c>
      <c r="F4090" s="48" t="s">
        <v>6126</v>
      </c>
      <c r="G4090" s="48">
        <v>2</v>
      </c>
      <c r="H4090" s="75">
        <f t="shared" si="2388"/>
        <v>-0.41666666666666669</v>
      </c>
      <c r="I4090" s="74">
        <v>35</v>
      </c>
      <c r="J4090" s="74">
        <v>60</v>
      </c>
      <c r="K4090" s="48">
        <f t="shared" ref="K4090:K4099" si="2395">I4090</f>
        <v>35</v>
      </c>
      <c r="L4090" s="48"/>
      <c r="M4090" s="48">
        <f t="shared" si="2389"/>
        <v>35</v>
      </c>
      <c r="N4090" s="48">
        <v>2551</v>
      </c>
      <c r="O4090" s="56">
        <v>0.60011000000000003</v>
      </c>
      <c r="P4090" s="48" t="str">
        <f t="shared" si="2338"/>
        <v>5129C SL</v>
      </c>
      <c r="Q4090" s="76" t="s">
        <v>6187</v>
      </c>
      <c r="R4090" s="76" t="s">
        <v>6187</v>
      </c>
      <c r="S4090" s="49">
        <f t="shared" si="2390"/>
        <v>0</v>
      </c>
      <c r="T4090" s="49">
        <f t="shared" si="2339"/>
        <v>0</v>
      </c>
      <c r="U4090" s="49">
        <v>21.346153846153847</v>
      </c>
      <c r="V4090" s="49">
        <f t="shared" si="2387"/>
        <v>21.346153846153847</v>
      </c>
      <c r="W4090" s="49">
        <f t="shared" si="2385"/>
        <v>0</v>
      </c>
      <c r="X4090" s="90">
        <f>ROUNDUP(S4090*$X$4,0)</f>
        <v>0</v>
      </c>
      <c r="Y4090" s="91">
        <f t="shared" si="2391"/>
        <v>0</v>
      </c>
      <c r="Z4090" s="93">
        <f t="shared" si="2392"/>
        <v>0</v>
      </c>
      <c r="AA4090" s="94">
        <f t="shared" si="2393"/>
        <v>0</v>
      </c>
      <c r="AB4090" s="97">
        <f t="shared" ref="AB4090:AB4099" si="2396">ROUND((S4090*$AB$4)+Z4090,0)</f>
        <v>0</v>
      </c>
      <c r="AC4090" s="98">
        <f t="shared" si="2394"/>
        <v>0</v>
      </c>
      <c r="AD4090" s="77" t="s">
        <v>3</v>
      </c>
      <c r="AE4090" s="54">
        <v>0</v>
      </c>
      <c r="AF4090" s="17"/>
    </row>
    <row r="4091" spans="1:32" ht="12.75" customHeight="1" x14ac:dyDescent="0.3">
      <c r="A4091" s="73" t="s">
        <v>35</v>
      </c>
      <c r="B4091" s="74" t="s">
        <v>668</v>
      </c>
      <c r="C4091" s="48" t="s">
        <v>40</v>
      </c>
      <c r="D4091" s="48">
        <v>100</v>
      </c>
      <c r="E4091" s="48">
        <v>621</v>
      </c>
      <c r="F4091" s="48" t="s">
        <v>6128</v>
      </c>
      <c r="G4091" s="48" t="s">
        <v>112</v>
      </c>
      <c r="H4091" s="75">
        <f t="shared" si="2388"/>
        <v>-0.16666666666666666</v>
      </c>
      <c r="I4091" s="74">
        <v>20</v>
      </c>
      <c r="J4091" s="74">
        <v>24</v>
      </c>
      <c r="K4091" s="48">
        <f t="shared" si="2395"/>
        <v>20</v>
      </c>
      <c r="L4091" s="48">
        <f>$L$3</f>
        <v>-4</v>
      </c>
      <c r="M4091" s="48">
        <f t="shared" si="2389"/>
        <v>16</v>
      </c>
      <c r="N4091" s="48">
        <v>11</v>
      </c>
      <c r="O4091" s="56">
        <v>1.6060000000000001</v>
      </c>
      <c r="P4091" s="48" t="str">
        <f t="shared" si="2338"/>
        <v>1854 BL</v>
      </c>
      <c r="Q4091" s="76">
        <v>16</v>
      </c>
      <c r="R4091" s="76">
        <v>44</v>
      </c>
      <c r="S4091" s="49">
        <f t="shared" si="2390"/>
        <v>0.22307692307692306</v>
      </c>
      <c r="T4091" s="49">
        <f t="shared" si="2339"/>
        <v>22.307692307692307</v>
      </c>
      <c r="U4091" s="49">
        <v>78.076923076923066</v>
      </c>
      <c r="V4091" s="49">
        <f t="shared" si="2387"/>
        <v>0.78076923076923066</v>
      </c>
      <c r="W4091" s="49">
        <f t="shared" si="2385"/>
        <v>3.569230769230769</v>
      </c>
      <c r="X4091" s="90">
        <f>ROUND(S4091*$X$3,0)</f>
        <v>1</v>
      </c>
      <c r="Y4091" s="91">
        <f t="shared" si="2391"/>
        <v>1.6060000000000001</v>
      </c>
      <c r="Z4091" s="93">
        <f t="shared" si="2392"/>
        <v>5</v>
      </c>
      <c r="AA4091" s="94">
        <f t="shared" si="2393"/>
        <v>8.0300000000000011</v>
      </c>
      <c r="AB4091" s="97">
        <f t="shared" si="2396"/>
        <v>6</v>
      </c>
      <c r="AC4091" s="98">
        <f t="shared" si="2394"/>
        <v>9.636000000000001</v>
      </c>
      <c r="AD4091" s="77" t="s">
        <v>3</v>
      </c>
      <c r="AE4091" s="54">
        <v>9.636000000000001</v>
      </c>
      <c r="AF4091" s="17"/>
    </row>
    <row r="4092" spans="1:32" ht="12.75" customHeight="1" x14ac:dyDescent="0.3">
      <c r="A4092" s="73" t="s">
        <v>7</v>
      </c>
      <c r="B4092" s="74" t="s">
        <v>3923</v>
      </c>
      <c r="C4092" s="48" t="s">
        <v>1154</v>
      </c>
      <c r="D4092" s="48">
        <v>1</v>
      </c>
      <c r="E4092" s="48">
        <v>2834</v>
      </c>
      <c r="F4092" s="48" t="s">
        <v>6126</v>
      </c>
      <c r="G4092" s="48">
        <v>2</v>
      </c>
      <c r="H4092" s="75">
        <f t="shared" si="2388"/>
        <v>-0.41666666666666669</v>
      </c>
      <c r="I4092" s="74">
        <v>35</v>
      </c>
      <c r="J4092" s="74">
        <v>60</v>
      </c>
      <c r="K4092" s="48">
        <f t="shared" si="2395"/>
        <v>35</v>
      </c>
      <c r="L4092" s="48"/>
      <c r="M4092" s="48">
        <f t="shared" si="2389"/>
        <v>35</v>
      </c>
      <c r="N4092" s="48">
        <v>50837</v>
      </c>
      <c r="O4092" s="56">
        <v>0.44356000000000001</v>
      </c>
      <c r="P4092" s="48" t="str">
        <f t="shared" si="2338"/>
        <v>5133C SL</v>
      </c>
      <c r="Q4092" s="76">
        <v>0</v>
      </c>
      <c r="R4092" s="76">
        <v>0</v>
      </c>
      <c r="S4092" s="49">
        <f t="shared" si="2390"/>
        <v>0</v>
      </c>
      <c r="T4092" s="49">
        <f t="shared" si="2339"/>
        <v>0</v>
      </c>
      <c r="U4092" s="49">
        <v>11.076923076923077</v>
      </c>
      <c r="V4092" s="49">
        <f t="shared" si="2387"/>
        <v>11.076923076923077</v>
      </c>
      <c r="W4092" s="49">
        <f t="shared" si="2385"/>
        <v>0</v>
      </c>
      <c r="X4092" s="90">
        <f>ROUNDUP(S4092*$X$4,0)</f>
        <v>0</v>
      </c>
      <c r="Y4092" s="91">
        <f t="shared" si="2391"/>
        <v>0</v>
      </c>
      <c r="Z4092" s="93">
        <f t="shared" si="2392"/>
        <v>0</v>
      </c>
      <c r="AA4092" s="94">
        <f t="shared" si="2393"/>
        <v>0</v>
      </c>
      <c r="AB4092" s="97">
        <f t="shared" si="2396"/>
        <v>0</v>
      </c>
      <c r="AC4092" s="98">
        <f t="shared" si="2394"/>
        <v>0</v>
      </c>
      <c r="AD4092" s="77" t="s">
        <v>3</v>
      </c>
      <c r="AE4092" s="54">
        <v>0</v>
      </c>
      <c r="AF4092" s="17"/>
    </row>
    <row r="4093" spans="1:32" ht="16.899999999999999" customHeight="1" x14ac:dyDescent="0.3">
      <c r="A4093" s="73" t="s">
        <v>7</v>
      </c>
      <c r="B4093" s="74" t="s">
        <v>4373</v>
      </c>
      <c r="C4093" s="48" t="s">
        <v>1154</v>
      </c>
      <c r="D4093" s="48">
        <v>1000</v>
      </c>
      <c r="E4093" s="48">
        <v>2834</v>
      </c>
      <c r="F4093" s="48" t="s">
        <v>6126</v>
      </c>
      <c r="G4093" s="48">
        <v>2</v>
      </c>
      <c r="H4093" s="75">
        <f t="shared" si="2388"/>
        <v>0</v>
      </c>
      <c r="I4093" s="74">
        <v>30</v>
      </c>
      <c r="J4093" s="74">
        <f>I4093</f>
        <v>30</v>
      </c>
      <c r="K4093" s="48">
        <f t="shared" si="2395"/>
        <v>30</v>
      </c>
      <c r="L4093" s="48"/>
      <c r="M4093" s="48">
        <f t="shared" si="2389"/>
        <v>30</v>
      </c>
      <c r="N4093" s="48">
        <v>0</v>
      </c>
      <c r="O4093" s="56">
        <v>640.32280000000003</v>
      </c>
      <c r="P4093" s="48" t="str">
        <f t="shared" si="2338"/>
        <v>5129C SL</v>
      </c>
      <c r="Q4093" s="76">
        <v>0</v>
      </c>
      <c r="R4093" s="76">
        <v>14</v>
      </c>
      <c r="S4093" s="49">
        <f t="shared" si="2390"/>
        <v>1.6153846153846154E-2</v>
      </c>
      <c r="T4093" s="49">
        <f t="shared" si="2339"/>
        <v>16.153846153846153</v>
      </c>
      <c r="U4093" s="49">
        <v>21.346153846153847</v>
      </c>
      <c r="V4093" s="49">
        <f t="shared" si="2387"/>
        <v>2.1346153846153848E-2</v>
      </c>
      <c r="W4093" s="49">
        <f t="shared" si="2385"/>
        <v>0.48461538461538461</v>
      </c>
      <c r="X4093" s="90">
        <f>ROUNDUP(S4093*$X$4,0)</f>
        <v>1</v>
      </c>
      <c r="Y4093" s="91">
        <f t="shared" si="2391"/>
        <v>640.32280000000003</v>
      </c>
      <c r="Z4093" s="93">
        <f t="shared" si="2392"/>
        <v>1</v>
      </c>
      <c r="AA4093" s="94">
        <f t="shared" si="2393"/>
        <v>640.32280000000003</v>
      </c>
      <c r="AB4093" s="97">
        <f t="shared" si="2396"/>
        <v>1</v>
      </c>
      <c r="AC4093" s="98">
        <f t="shared" si="2394"/>
        <v>640.32280000000003</v>
      </c>
      <c r="AD4093" s="77" t="s">
        <v>3</v>
      </c>
      <c r="AE4093" s="54">
        <v>640.32280000000003</v>
      </c>
      <c r="AF4093" s="17"/>
    </row>
    <row r="4094" spans="1:32" ht="16.899999999999999" customHeight="1" x14ac:dyDescent="0.3">
      <c r="A4094" s="73" t="s">
        <v>35</v>
      </c>
      <c r="B4094" s="74" t="s">
        <v>1918</v>
      </c>
      <c r="C4094" s="48" t="s">
        <v>40</v>
      </c>
      <c r="D4094" s="48">
        <v>100</v>
      </c>
      <c r="E4094" s="48">
        <v>621</v>
      </c>
      <c r="F4094" s="48" t="s">
        <v>6128</v>
      </c>
      <c r="G4094" s="48" t="s">
        <v>112</v>
      </c>
      <c r="H4094" s="75">
        <f t="shared" si="2388"/>
        <v>-0.41176470588235292</v>
      </c>
      <c r="I4094" s="74">
        <v>20</v>
      </c>
      <c r="J4094" s="74">
        <v>34</v>
      </c>
      <c r="K4094" s="48">
        <f t="shared" si="2395"/>
        <v>20</v>
      </c>
      <c r="L4094" s="48">
        <f>$L$3</f>
        <v>-4</v>
      </c>
      <c r="M4094" s="48">
        <f t="shared" si="2389"/>
        <v>16</v>
      </c>
      <c r="N4094" s="48">
        <v>13</v>
      </c>
      <c r="O4094" s="56">
        <v>1.625</v>
      </c>
      <c r="P4094" s="48" t="str">
        <f t="shared" si="2338"/>
        <v>1854 GR</v>
      </c>
      <c r="Q4094" s="76">
        <v>40</v>
      </c>
      <c r="R4094" s="76">
        <v>78</v>
      </c>
      <c r="S4094" s="49">
        <f t="shared" si="2390"/>
        <v>0.52076923076923076</v>
      </c>
      <c r="T4094" s="49">
        <f t="shared" si="2339"/>
        <v>52.076923076923073</v>
      </c>
      <c r="U4094" s="49">
        <v>487.84615384615381</v>
      </c>
      <c r="V4094" s="49">
        <f t="shared" si="2387"/>
        <v>4.8784615384615382</v>
      </c>
      <c r="W4094" s="49">
        <f t="shared" si="2385"/>
        <v>8.3323076923076922</v>
      </c>
      <c r="X4094" s="90">
        <f>ROUND(S4094*$X$3,0)</f>
        <v>3</v>
      </c>
      <c r="Y4094" s="91">
        <f t="shared" si="2391"/>
        <v>4.875</v>
      </c>
      <c r="Z4094" s="93">
        <f t="shared" si="2392"/>
        <v>11</v>
      </c>
      <c r="AA4094" s="94">
        <f t="shared" si="2393"/>
        <v>17.875</v>
      </c>
      <c r="AB4094" s="97">
        <f t="shared" si="2396"/>
        <v>14</v>
      </c>
      <c r="AC4094" s="98">
        <f t="shared" si="2394"/>
        <v>22.75</v>
      </c>
      <c r="AD4094" s="77" t="s">
        <v>3</v>
      </c>
      <c r="AE4094" s="54">
        <v>22.75</v>
      </c>
      <c r="AF4094" s="17"/>
    </row>
    <row r="4095" spans="1:32" ht="16.899999999999999" customHeight="1" x14ac:dyDescent="0.3">
      <c r="A4095" s="73" t="s">
        <v>7</v>
      </c>
      <c r="B4095" s="74" t="s">
        <v>2731</v>
      </c>
      <c r="C4095" s="48" t="s">
        <v>1154</v>
      </c>
      <c r="D4095" s="48">
        <v>100</v>
      </c>
      <c r="E4095" s="48">
        <v>621</v>
      </c>
      <c r="F4095" s="48" t="s">
        <v>6128</v>
      </c>
      <c r="G4095" s="48" t="s">
        <v>35</v>
      </c>
      <c r="H4095" s="75">
        <f t="shared" si="2388"/>
        <v>-0.6</v>
      </c>
      <c r="I4095" s="74">
        <v>40</v>
      </c>
      <c r="J4095" s="74">
        <v>100</v>
      </c>
      <c r="K4095" s="48">
        <f t="shared" si="2395"/>
        <v>40</v>
      </c>
      <c r="L4095" s="48">
        <v>-4</v>
      </c>
      <c r="M4095" s="48">
        <f t="shared" si="2389"/>
        <v>36</v>
      </c>
      <c r="N4095" s="48">
        <v>16</v>
      </c>
      <c r="O4095" s="56">
        <v>41.204000000000001</v>
      </c>
      <c r="P4095" s="48" t="str">
        <f t="shared" si="2338"/>
        <v>5100/15C SL</v>
      </c>
      <c r="Q4095" s="76">
        <v>1</v>
      </c>
      <c r="R4095" s="76">
        <v>5</v>
      </c>
      <c r="S4095" s="49">
        <f t="shared" si="2390"/>
        <v>1.6538461538461537E-2</v>
      </c>
      <c r="T4095" s="49">
        <f t="shared" si="2339"/>
        <v>1.6538461538461537</v>
      </c>
      <c r="U4095" s="49">
        <v>497.99999999999994</v>
      </c>
      <c r="V4095" s="49">
        <f t="shared" si="2387"/>
        <v>4.9799999999999995</v>
      </c>
      <c r="W4095" s="49">
        <f t="shared" si="2385"/>
        <v>0.59538461538461529</v>
      </c>
      <c r="X4095" s="90">
        <f>ROUND(S4095*$X$4,0)</f>
        <v>0</v>
      </c>
      <c r="Y4095" s="91">
        <f t="shared" si="2391"/>
        <v>0</v>
      </c>
      <c r="Z4095" s="93">
        <f t="shared" si="2392"/>
        <v>1</v>
      </c>
      <c r="AA4095" s="94">
        <f t="shared" si="2393"/>
        <v>41.204000000000001</v>
      </c>
      <c r="AB4095" s="97">
        <f t="shared" si="2396"/>
        <v>1</v>
      </c>
      <c r="AC4095" s="98">
        <f t="shared" si="2394"/>
        <v>41.204000000000001</v>
      </c>
      <c r="AD4095" s="77" t="s">
        <v>3</v>
      </c>
      <c r="AE4095" s="54">
        <v>41.204000000000001</v>
      </c>
      <c r="AF4095" s="17"/>
    </row>
    <row r="4096" spans="1:32" ht="16.899999999999999" customHeight="1" x14ac:dyDescent="0.3">
      <c r="A4096" s="73" t="s">
        <v>7</v>
      </c>
      <c r="B4096" s="74" t="s">
        <v>4377</v>
      </c>
      <c r="C4096" s="48" t="s">
        <v>1154</v>
      </c>
      <c r="D4096" s="48">
        <v>1000</v>
      </c>
      <c r="E4096" s="48">
        <v>2834</v>
      </c>
      <c r="F4096" s="48" t="s">
        <v>6126</v>
      </c>
      <c r="G4096" s="48">
        <v>2</v>
      </c>
      <c r="H4096" s="75">
        <f t="shared" si="2388"/>
        <v>-0.55000000000000004</v>
      </c>
      <c r="I4096" s="74">
        <v>45</v>
      </c>
      <c r="J4096" s="74">
        <v>100</v>
      </c>
      <c r="K4096" s="48">
        <f t="shared" si="2395"/>
        <v>45</v>
      </c>
      <c r="L4096" s="48"/>
      <c r="M4096" s="48">
        <f t="shared" si="2389"/>
        <v>45</v>
      </c>
      <c r="N4096" s="48">
        <v>2</v>
      </c>
      <c r="O4096" s="56">
        <v>667.05</v>
      </c>
      <c r="P4096" s="48" t="str">
        <f t="shared" si="2338"/>
        <v>5178C SL</v>
      </c>
      <c r="Q4096" s="76">
        <v>2</v>
      </c>
      <c r="R4096" s="76">
        <v>12</v>
      </c>
      <c r="S4096" s="49">
        <f t="shared" si="2390"/>
        <v>3.5384615384615382E-2</v>
      </c>
      <c r="T4096" s="49">
        <f t="shared" si="2339"/>
        <v>35.38461538461538</v>
      </c>
      <c r="U4096" s="49">
        <v>40.38461538461538</v>
      </c>
      <c r="V4096" s="49">
        <f t="shared" si="2387"/>
        <v>4.038461538461538E-2</v>
      </c>
      <c r="W4096" s="49">
        <f t="shared" si="2385"/>
        <v>1.5923076923076922</v>
      </c>
      <c r="X4096" s="90">
        <f>ROUND(S4096*$X$4,0)</f>
        <v>0</v>
      </c>
      <c r="Y4096" s="91">
        <f t="shared" si="2391"/>
        <v>0</v>
      </c>
      <c r="Z4096" s="93">
        <f t="shared" si="2392"/>
        <v>2</v>
      </c>
      <c r="AA4096" s="94">
        <f t="shared" si="2393"/>
        <v>1334.1</v>
      </c>
      <c r="AB4096" s="97">
        <f t="shared" si="2396"/>
        <v>2</v>
      </c>
      <c r="AC4096" s="98">
        <f t="shared" si="2394"/>
        <v>1334.1</v>
      </c>
      <c r="AD4096" s="77" t="s">
        <v>3</v>
      </c>
      <c r="AE4096" s="54">
        <v>1334.1</v>
      </c>
      <c r="AF4096" s="17"/>
    </row>
    <row r="4097" spans="1:32" ht="16.899999999999999" customHeight="1" x14ac:dyDescent="0.3">
      <c r="A4097" s="73" t="s">
        <v>7</v>
      </c>
      <c r="B4097" s="74" t="s">
        <v>3929</v>
      </c>
      <c r="C4097" s="48" t="s">
        <v>1154</v>
      </c>
      <c r="D4097" s="48">
        <v>1000</v>
      </c>
      <c r="E4097" s="48">
        <v>2834</v>
      </c>
      <c r="F4097" s="48" t="s">
        <v>6126</v>
      </c>
      <c r="G4097" s="48">
        <v>2</v>
      </c>
      <c r="H4097" s="75">
        <f t="shared" si="2388"/>
        <v>0</v>
      </c>
      <c r="I4097" s="74">
        <v>25</v>
      </c>
      <c r="J4097" s="74">
        <f>I4097</f>
        <v>25</v>
      </c>
      <c r="K4097" s="48">
        <f t="shared" si="2395"/>
        <v>25</v>
      </c>
      <c r="L4097" s="48"/>
      <c r="M4097" s="48">
        <f t="shared" si="2389"/>
        <v>25</v>
      </c>
      <c r="N4097" s="48">
        <v>0</v>
      </c>
      <c r="O4097" s="56">
        <v>401.54136999999997</v>
      </c>
      <c r="P4097" s="48" t="str">
        <f t="shared" si="2338"/>
        <v>5373C SL</v>
      </c>
      <c r="Q4097" s="76">
        <v>3</v>
      </c>
      <c r="R4097" s="76">
        <v>5</v>
      </c>
      <c r="S4097" s="49">
        <f t="shared" si="2390"/>
        <v>3.8076923076923078E-2</v>
      </c>
      <c r="T4097" s="49">
        <f t="shared" si="2339"/>
        <v>38.07692307692308</v>
      </c>
      <c r="U4097" s="49">
        <v>38.07692307692308</v>
      </c>
      <c r="V4097" s="49">
        <f t="shared" si="2387"/>
        <v>3.8076923076923078E-2</v>
      </c>
      <c r="W4097" s="49">
        <f t="shared" si="2385"/>
        <v>0.95192307692307698</v>
      </c>
      <c r="X4097" s="90">
        <f>ROUND(S4097*$X$4,0)</f>
        <v>0</v>
      </c>
      <c r="Y4097" s="91">
        <f t="shared" si="2391"/>
        <v>0</v>
      </c>
      <c r="Z4097" s="93">
        <f t="shared" si="2392"/>
        <v>1</v>
      </c>
      <c r="AA4097" s="94">
        <f t="shared" si="2393"/>
        <v>401.54136999999997</v>
      </c>
      <c r="AB4097" s="97">
        <f t="shared" si="2396"/>
        <v>1</v>
      </c>
      <c r="AC4097" s="98">
        <f t="shared" si="2394"/>
        <v>401.54136999999997</v>
      </c>
      <c r="AD4097" s="77" t="s">
        <v>3</v>
      </c>
      <c r="AE4097" s="54">
        <v>401.54136999999997</v>
      </c>
      <c r="AF4097" s="17"/>
    </row>
    <row r="4098" spans="1:32" ht="12.75" customHeight="1" x14ac:dyDescent="0.3">
      <c r="A4098" s="73" t="s">
        <v>7</v>
      </c>
      <c r="B4098" s="74" t="s">
        <v>4379</v>
      </c>
      <c r="C4098" s="48" t="s">
        <v>1154</v>
      </c>
      <c r="D4098" s="48">
        <v>1</v>
      </c>
      <c r="E4098" s="48">
        <v>2834</v>
      </c>
      <c r="F4098" s="48" t="s">
        <v>6126</v>
      </c>
      <c r="G4098" s="48">
        <v>2</v>
      </c>
      <c r="H4098" s="75">
        <f t="shared" si="2388"/>
        <v>-0.55555555555555558</v>
      </c>
      <c r="I4098" s="74">
        <v>40</v>
      </c>
      <c r="J4098" s="74">
        <v>90</v>
      </c>
      <c r="K4098" s="48">
        <f t="shared" si="2395"/>
        <v>40</v>
      </c>
      <c r="L4098" s="48"/>
      <c r="M4098" s="48">
        <f t="shared" si="2389"/>
        <v>40</v>
      </c>
      <c r="N4098" s="48">
        <v>16003</v>
      </c>
      <c r="O4098" s="56">
        <v>0.60712999999999995</v>
      </c>
      <c r="P4098" s="48" t="str">
        <f t="shared" si="2338"/>
        <v>5199/25C SL</v>
      </c>
      <c r="Q4098" s="76">
        <v>0</v>
      </c>
      <c r="R4098" s="76">
        <v>0</v>
      </c>
      <c r="S4098" s="49">
        <f t="shared" si="2390"/>
        <v>0</v>
      </c>
      <c r="T4098" s="49">
        <f t="shared" si="2339"/>
        <v>0</v>
      </c>
      <c r="U4098" s="49">
        <v>101.46153846153847</v>
      </c>
      <c r="V4098" s="49">
        <f t="shared" si="2387"/>
        <v>101.46153846153847</v>
      </c>
      <c r="W4098" s="49">
        <f t="shared" si="2385"/>
        <v>0</v>
      </c>
      <c r="X4098" s="90">
        <f>ROUNDUP(S4098*$X$4,0)</f>
        <v>0</v>
      </c>
      <c r="Y4098" s="91">
        <f t="shared" si="2391"/>
        <v>0</v>
      </c>
      <c r="Z4098" s="93">
        <f t="shared" si="2392"/>
        <v>0</v>
      </c>
      <c r="AA4098" s="94">
        <f t="shared" si="2393"/>
        <v>0</v>
      </c>
      <c r="AB4098" s="97">
        <f t="shared" si="2396"/>
        <v>0</v>
      </c>
      <c r="AC4098" s="98">
        <f t="shared" si="2394"/>
        <v>0</v>
      </c>
      <c r="AD4098" s="77" t="s">
        <v>3</v>
      </c>
      <c r="AE4098" s="54">
        <v>0</v>
      </c>
      <c r="AF4098" s="17"/>
    </row>
    <row r="4099" spans="1:32" ht="16.899999999999999" customHeight="1" x14ac:dyDescent="0.3">
      <c r="A4099" s="73" t="s">
        <v>7</v>
      </c>
      <c r="B4099" s="74" t="s">
        <v>3936</v>
      </c>
      <c r="C4099" s="48" t="s">
        <v>1154</v>
      </c>
      <c r="D4099" s="48">
        <v>500</v>
      </c>
      <c r="E4099" s="48">
        <v>2834</v>
      </c>
      <c r="F4099" s="48" t="s">
        <v>6126</v>
      </c>
      <c r="G4099" s="48">
        <v>2</v>
      </c>
      <c r="H4099" s="75">
        <f t="shared" si="2388"/>
        <v>0</v>
      </c>
      <c r="I4099" s="74">
        <v>40</v>
      </c>
      <c r="J4099" s="74">
        <f>I4099</f>
        <v>40</v>
      </c>
      <c r="K4099" s="48">
        <f t="shared" si="2395"/>
        <v>40</v>
      </c>
      <c r="L4099" s="48"/>
      <c r="M4099" s="48">
        <f t="shared" si="2389"/>
        <v>40</v>
      </c>
      <c r="N4099" s="48">
        <v>0</v>
      </c>
      <c r="O4099" s="56">
        <v>395.89641999999998</v>
      </c>
      <c r="P4099" s="48" t="str">
        <f t="shared" si="2338"/>
        <v>5534 SL</v>
      </c>
      <c r="Q4099" s="76" t="s">
        <v>6187</v>
      </c>
      <c r="R4099" s="76" t="s">
        <v>6187</v>
      </c>
      <c r="S4099" s="49">
        <f t="shared" si="2390"/>
        <v>0</v>
      </c>
      <c r="T4099" s="49">
        <f t="shared" si="2339"/>
        <v>0</v>
      </c>
      <c r="U4099" s="49">
        <v>13.423076923076923</v>
      </c>
      <c r="V4099" s="49">
        <f t="shared" si="2387"/>
        <v>2.6846153846153846E-2</v>
      </c>
      <c r="W4099" s="49">
        <f t="shared" si="2385"/>
        <v>0</v>
      </c>
      <c r="X4099" s="90">
        <f>ROUNDUP(S4099*$X$4,0)</f>
        <v>0</v>
      </c>
      <c r="Y4099" s="91">
        <f t="shared" si="2391"/>
        <v>0</v>
      </c>
      <c r="Z4099" s="93">
        <f t="shared" si="2392"/>
        <v>0</v>
      </c>
      <c r="AA4099" s="94">
        <f t="shared" si="2393"/>
        <v>0</v>
      </c>
      <c r="AB4099" s="97">
        <f t="shared" si="2396"/>
        <v>0</v>
      </c>
      <c r="AC4099" s="98">
        <f t="shared" si="2394"/>
        <v>0</v>
      </c>
      <c r="AD4099" s="77" t="s">
        <v>3</v>
      </c>
      <c r="AE4099" s="54">
        <v>0</v>
      </c>
      <c r="AF4099" s="17"/>
    </row>
    <row r="4100" spans="1:32" ht="12.75" customHeight="1" x14ac:dyDescent="0.3">
      <c r="A4100" s="73" t="s">
        <v>7</v>
      </c>
      <c r="B4100" s="74" t="s">
        <v>3939</v>
      </c>
      <c r="C4100" s="48" t="s">
        <v>464</v>
      </c>
      <c r="D4100" s="48">
        <v>1</v>
      </c>
      <c r="E4100" s="48">
        <v>4013</v>
      </c>
      <c r="F4100" s="48" t="s">
        <v>6180</v>
      </c>
      <c r="G4100" s="48" t="s">
        <v>112</v>
      </c>
      <c r="H4100" s="75">
        <f t="shared" si="2388"/>
        <v>0.3</v>
      </c>
      <c r="I4100" s="74">
        <v>78</v>
      </c>
      <c r="J4100" s="74">
        <v>60</v>
      </c>
      <c r="K4100" s="48">
        <f>J4100</f>
        <v>60</v>
      </c>
      <c r="L4100" s="48">
        <f>$L$3</f>
        <v>-4</v>
      </c>
      <c r="M4100" s="48">
        <f t="shared" si="2389"/>
        <v>56</v>
      </c>
      <c r="N4100" s="48">
        <v>16449</v>
      </c>
      <c r="O4100" s="56">
        <v>0.37</v>
      </c>
      <c r="P4100" s="48" t="str">
        <f t="shared" si="2338"/>
        <v>5878 WH</v>
      </c>
      <c r="Q4100" s="76" t="s">
        <v>6187</v>
      </c>
      <c r="R4100" s="76" t="s">
        <v>6187</v>
      </c>
      <c r="S4100" s="49">
        <f t="shared" si="2390"/>
        <v>0</v>
      </c>
      <c r="T4100" s="49">
        <f t="shared" si="2339"/>
        <v>0</v>
      </c>
      <c r="U4100" s="49">
        <v>65.115384615384613</v>
      </c>
      <c r="V4100" s="49">
        <f t="shared" si="2387"/>
        <v>65.115384615384613</v>
      </c>
      <c r="W4100" s="49">
        <f t="shared" si="2385"/>
        <v>0</v>
      </c>
      <c r="X4100" s="90">
        <f>ROUND(V4100*$X$4,0)</f>
        <v>326</v>
      </c>
      <c r="Y4100" s="91">
        <f t="shared" si="2391"/>
        <v>120.62</v>
      </c>
      <c r="Z4100" s="93">
        <f>ROUND((V4100*M4100)+X4100,0)</f>
        <v>3972</v>
      </c>
      <c r="AA4100" s="94">
        <f t="shared" si="2393"/>
        <v>1469.6399999999999</v>
      </c>
      <c r="AB4100" s="97">
        <f>ROUND((V4100*$AB$4)+Z4100,0)</f>
        <v>4298</v>
      </c>
      <c r="AC4100" s="98">
        <f t="shared" si="2394"/>
        <v>1590.26</v>
      </c>
      <c r="AD4100" s="77" t="s">
        <v>5889</v>
      </c>
      <c r="AE4100" s="54">
        <v>1590.26</v>
      </c>
      <c r="AF4100" s="17"/>
    </row>
    <row r="4101" spans="1:32" ht="12.75" customHeight="1" x14ac:dyDescent="0.3">
      <c r="A4101" s="73" t="s">
        <v>7</v>
      </c>
      <c r="B4101" s="74" t="s">
        <v>3944</v>
      </c>
      <c r="C4101" s="48" t="s">
        <v>10</v>
      </c>
      <c r="D4101" s="48">
        <v>1</v>
      </c>
      <c r="E4101" s="48">
        <v>2834</v>
      </c>
      <c r="F4101" s="48" t="s">
        <v>6126</v>
      </c>
      <c r="G4101" s="48">
        <v>2</v>
      </c>
      <c r="H4101" s="75">
        <f t="shared" si="2388"/>
        <v>-0.6</v>
      </c>
      <c r="I4101" s="74">
        <v>60</v>
      </c>
      <c r="J4101" s="74">
        <v>150</v>
      </c>
      <c r="K4101" s="48">
        <f>I4101</f>
        <v>60</v>
      </c>
      <c r="L4101" s="48"/>
      <c r="M4101" s="48">
        <f t="shared" si="2389"/>
        <v>60</v>
      </c>
      <c r="N4101" s="48">
        <v>14163</v>
      </c>
      <c r="O4101" s="56">
        <v>0.42913000000000001</v>
      </c>
      <c r="P4101" s="48" t="str">
        <f t="shared" si="2338"/>
        <v>6367 SL</v>
      </c>
      <c r="Q4101" s="76" t="s">
        <v>6187</v>
      </c>
      <c r="R4101" s="76" t="s">
        <v>6187</v>
      </c>
      <c r="S4101" s="49">
        <f t="shared" si="2390"/>
        <v>0</v>
      </c>
      <c r="T4101" s="49">
        <f t="shared" si="2339"/>
        <v>0</v>
      </c>
      <c r="U4101" s="49">
        <v>106.92307692307692</v>
      </c>
      <c r="V4101" s="49">
        <f t="shared" si="2387"/>
        <v>106.92307692307692</v>
      </c>
      <c r="W4101" s="49">
        <f t="shared" si="2385"/>
        <v>0</v>
      </c>
      <c r="X4101" s="90">
        <f>ROUNDUP(S4101*$X$4,0)</f>
        <v>0</v>
      </c>
      <c r="Y4101" s="91">
        <f t="shared" si="2391"/>
        <v>0</v>
      </c>
      <c r="Z4101" s="93">
        <f t="shared" ref="Z4101:Z4107" si="2397">ROUND((S4101*M4101)+X4101,0)</f>
        <v>0</v>
      </c>
      <c r="AA4101" s="94">
        <f t="shared" si="2393"/>
        <v>0</v>
      </c>
      <c r="AB4101" s="97">
        <f>ROUND((S4101*$AB$4)+Z4101,0)</f>
        <v>0</v>
      </c>
      <c r="AC4101" s="98">
        <f t="shared" si="2394"/>
        <v>0</v>
      </c>
      <c r="AD4101" s="77" t="s">
        <v>3</v>
      </c>
      <c r="AE4101" s="54">
        <v>0</v>
      </c>
      <c r="AF4101" s="17"/>
    </row>
    <row r="4102" spans="1:32" ht="16.899999999999999" customHeight="1" x14ac:dyDescent="0.3">
      <c r="A4102" s="73" t="s">
        <v>35</v>
      </c>
      <c r="B4102" s="74" t="s">
        <v>3950</v>
      </c>
      <c r="C4102" s="48" t="s">
        <v>16</v>
      </c>
      <c r="D4102" s="48">
        <v>100</v>
      </c>
      <c r="E4102" s="48">
        <v>6223</v>
      </c>
      <c r="F4102" s="48" t="s">
        <v>17</v>
      </c>
      <c r="G4102" s="48" t="s">
        <v>11</v>
      </c>
      <c r="H4102" s="75">
        <f t="shared" si="2388"/>
        <v>0</v>
      </c>
      <c r="I4102" s="74">
        <v>5</v>
      </c>
      <c r="J4102" s="74">
        <v>5</v>
      </c>
      <c r="K4102" s="48">
        <f>J4102</f>
        <v>5</v>
      </c>
      <c r="L4102" s="48"/>
      <c r="M4102" s="48">
        <f t="shared" si="2389"/>
        <v>5</v>
      </c>
      <c r="N4102" s="48">
        <v>6</v>
      </c>
      <c r="O4102" s="56">
        <v>19.789570000000001</v>
      </c>
      <c r="P4102" s="48" t="str">
        <f t="shared" ref="P4102:P4165" si="2398">LEFT(B4102,LEN(B4102)-3)</f>
        <v>1175L SL</v>
      </c>
      <c r="Q4102" s="76">
        <v>11</v>
      </c>
      <c r="R4102" s="76">
        <v>138</v>
      </c>
      <c r="S4102" s="49">
        <f t="shared" si="2390"/>
        <v>0.27769230769230768</v>
      </c>
      <c r="T4102" s="49">
        <f t="shared" ref="T4102:T4165" si="2399">S4102*D4102</f>
        <v>27.769230769230766</v>
      </c>
      <c r="U4102" s="49">
        <v>182.76923076923075</v>
      </c>
      <c r="V4102" s="49">
        <f t="shared" si="2387"/>
        <v>1.8276923076923075</v>
      </c>
      <c r="W4102" s="49">
        <f t="shared" si="2385"/>
        <v>1.3884615384615384</v>
      </c>
      <c r="X4102" s="90">
        <f>ROUND(S4102*$X$2,0)</f>
        <v>2</v>
      </c>
      <c r="Y4102" s="91">
        <f t="shared" si="2391"/>
        <v>39.579140000000002</v>
      </c>
      <c r="Z4102" s="93">
        <f t="shared" si="2397"/>
        <v>3</v>
      </c>
      <c r="AA4102" s="94">
        <f t="shared" si="2393"/>
        <v>59.368710000000007</v>
      </c>
      <c r="AB4102" s="97">
        <f>ROUND((S4102*$AB$2)+Z4102,0)</f>
        <v>5</v>
      </c>
      <c r="AC4102" s="98">
        <f t="shared" si="2394"/>
        <v>98.947850000000003</v>
      </c>
      <c r="AD4102" s="77" t="s">
        <v>5891</v>
      </c>
      <c r="AE4102" s="54">
        <v>98.947850000000003</v>
      </c>
      <c r="AF4102" s="17"/>
    </row>
    <row r="4103" spans="1:32" ht="16.899999999999999" customHeight="1" x14ac:dyDescent="0.3">
      <c r="A4103" s="73" t="s">
        <v>7</v>
      </c>
      <c r="B4103" s="74" t="s">
        <v>4388</v>
      </c>
      <c r="C4103" s="48" t="s">
        <v>1154</v>
      </c>
      <c r="D4103" s="48">
        <v>100</v>
      </c>
      <c r="E4103" s="48">
        <v>2834</v>
      </c>
      <c r="F4103" s="48" t="s">
        <v>6126</v>
      </c>
      <c r="G4103" s="48">
        <v>2</v>
      </c>
      <c r="H4103" s="75">
        <f t="shared" si="2388"/>
        <v>0</v>
      </c>
      <c r="I4103" s="74">
        <v>35</v>
      </c>
      <c r="J4103" s="74">
        <f>I4103</f>
        <v>35</v>
      </c>
      <c r="K4103" s="48">
        <f t="shared" ref="K4103:K4110" si="2400">I4103</f>
        <v>35</v>
      </c>
      <c r="L4103" s="48"/>
      <c r="M4103" s="48">
        <f t="shared" si="2389"/>
        <v>35</v>
      </c>
      <c r="N4103" s="48">
        <v>0</v>
      </c>
      <c r="O4103" s="56">
        <v>44.842750000000002</v>
      </c>
      <c r="P4103" s="48" t="str">
        <f t="shared" si="2398"/>
        <v>5442 SL</v>
      </c>
      <c r="Q4103" s="76">
        <v>1</v>
      </c>
      <c r="R4103" s="76">
        <v>3</v>
      </c>
      <c r="S4103" s="49">
        <f t="shared" si="2390"/>
        <v>1.4230769230769231E-2</v>
      </c>
      <c r="T4103" s="49">
        <f t="shared" si="2399"/>
        <v>1.4230769230769231</v>
      </c>
      <c r="U4103" s="49">
        <v>33.538461538461533</v>
      </c>
      <c r="V4103" s="49">
        <f t="shared" si="2387"/>
        <v>0.33538461538461534</v>
      </c>
      <c r="W4103" s="49">
        <f t="shared" si="2385"/>
        <v>0.49807692307692308</v>
      </c>
      <c r="X4103" s="90">
        <f>ROUND(S4103*$X$4,0)</f>
        <v>0</v>
      </c>
      <c r="Y4103" s="91">
        <f t="shared" si="2391"/>
        <v>0</v>
      </c>
      <c r="Z4103" s="93">
        <f t="shared" si="2397"/>
        <v>0</v>
      </c>
      <c r="AA4103" s="94">
        <f t="shared" si="2393"/>
        <v>0</v>
      </c>
      <c r="AB4103" s="97">
        <f t="shared" ref="AB4103:AB4111" si="2401">ROUND((S4103*$AB$4)+Z4103,0)</f>
        <v>0</v>
      </c>
      <c r="AC4103" s="98">
        <f t="shared" si="2394"/>
        <v>0</v>
      </c>
      <c r="AD4103" s="77" t="s">
        <v>3</v>
      </c>
      <c r="AE4103" s="54">
        <v>0</v>
      </c>
      <c r="AF4103" s="17"/>
    </row>
    <row r="4104" spans="1:32" ht="12.75" customHeight="1" x14ac:dyDescent="0.3">
      <c r="A4104" s="73" t="s">
        <v>35</v>
      </c>
      <c r="B4104" s="74" t="s">
        <v>1033</v>
      </c>
      <c r="C4104" s="48" t="s">
        <v>40</v>
      </c>
      <c r="D4104" s="48">
        <v>5000</v>
      </c>
      <c r="E4104" s="48">
        <v>621</v>
      </c>
      <c r="F4104" s="48" t="s">
        <v>6128</v>
      </c>
      <c r="G4104" s="48" t="s">
        <v>112</v>
      </c>
      <c r="H4104" s="75">
        <f t="shared" si="2388"/>
        <v>-0.25925925925925924</v>
      </c>
      <c r="I4104" s="74">
        <v>20</v>
      </c>
      <c r="J4104" s="74">
        <v>27</v>
      </c>
      <c r="K4104" s="48">
        <f t="shared" si="2400"/>
        <v>20</v>
      </c>
      <c r="L4104" s="48">
        <f>$L$3</f>
        <v>-4</v>
      </c>
      <c r="M4104" s="48">
        <f t="shared" si="2389"/>
        <v>16</v>
      </c>
      <c r="N4104" s="48">
        <v>5</v>
      </c>
      <c r="O4104" s="56">
        <v>88.7</v>
      </c>
      <c r="P4104" s="48" t="str">
        <f t="shared" si="2398"/>
        <v>3051 SL</v>
      </c>
      <c r="Q4104" s="76">
        <v>3</v>
      </c>
      <c r="R4104" s="76">
        <v>5</v>
      </c>
      <c r="S4104" s="49">
        <f t="shared" si="2390"/>
        <v>3.8076923076923078E-2</v>
      </c>
      <c r="T4104" s="49">
        <f t="shared" si="2399"/>
        <v>190.38461538461539</v>
      </c>
      <c r="U4104" s="49">
        <v>1342.9615384615386</v>
      </c>
      <c r="V4104" s="49">
        <f t="shared" si="2387"/>
        <v>0.26859230769230769</v>
      </c>
      <c r="W4104" s="49">
        <f t="shared" ref="W4104:W4108" si="2402">S4104*M4104</f>
        <v>0.60923076923076924</v>
      </c>
      <c r="X4104" s="90">
        <f>ROUND(S4104*$X$3,0)</f>
        <v>0</v>
      </c>
      <c r="Y4104" s="91">
        <f t="shared" si="2391"/>
        <v>0</v>
      </c>
      <c r="Z4104" s="93">
        <f t="shared" si="2397"/>
        <v>1</v>
      </c>
      <c r="AA4104" s="94">
        <f t="shared" si="2393"/>
        <v>88.7</v>
      </c>
      <c r="AB4104" s="97">
        <f t="shared" si="2401"/>
        <v>1</v>
      </c>
      <c r="AC4104" s="98">
        <f t="shared" si="2394"/>
        <v>88.7</v>
      </c>
      <c r="AD4104" s="77" t="s">
        <v>3</v>
      </c>
      <c r="AE4104" s="54">
        <v>88.7</v>
      </c>
      <c r="AF4104" s="17"/>
    </row>
    <row r="4105" spans="1:32" ht="16.899999999999999" customHeight="1" x14ac:dyDescent="0.3">
      <c r="A4105" s="73" t="s">
        <v>7</v>
      </c>
      <c r="B4105" s="74" t="s">
        <v>2265</v>
      </c>
      <c r="C4105" s="48" t="s">
        <v>40</v>
      </c>
      <c r="D4105" s="48">
        <v>100</v>
      </c>
      <c r="E4105" s="48">
        <v>621</v>
      </c>
      <c r="F4105" s="48" t="s">
        <v>6128</v>
      </c>
      <c r="G4105" s="48" t="s">
        <v>112</v>
      </c>
      <c r="H4105" s="75">
        <f t="shared" si="2388"/>
        <v>-0.16666666666666666</v>
      </c>
      <c r="I4105" s="74">
        <v>20</v>
      </c>
      <c r="J4105" s="74">
        <v>24</v>
      </c>
      <c r="K4105" s="48">
        <f t="shared" si="2400"/>
        <v>20</v>
      </c>
      <c r="L4105" s="48">
        <v>-4</v>
      </c>
      <c r="M4105" s="48">
        <f t="shared" si="2389"/>
        <v>16</v>
      </c>
      <c r="N4105" s="48">
        <v>45</v>
      </c>
      <c r="O4105" s="56">
        <v>5.923</v>
      </c>
      <c r="P4105" s="48" t="str">
        <f t="shared" si="2398"/>
        <v>3057 WH</v>
      </c>
      <c r="Q4105" s="76">
        <v>140</v>
      </c>
      <c r="R4105" s="76">
        <v>377</v>
      </c>
      <c r="S4105" s="49">
        <f t="shared" si="2390"/>
        <v>1.9426923076923075</v>
      </c>
      <c r="T4105" s="49">
        <f t="shared" si="2399"/>
        <v>194.26923076923075</v>
      </c>
      <c r="U4105" s="49">
        <v>673.88461538461536</v>
      </c>
      <c r="V4105" s="49">
        <f t="shared" si="2387"/>
        <v>6.7388461538461533</v>
      </c>
      <c r="W4105" s="49">
        <f t="shared" si="2402"/>
        <v>31.08307692307692</v>
      </c>
      <c r="X4105" s="90">
        <f>ROUND(S4105*$X$3,0)</f>
        <v>12</v>
      </c>
      <c r="Y4105" s="91">
        <f t="shared" si="2391"/>
        <v>71.075999999999993</v>
      </c>
      <c r="Z4105" s="93">
        <f t="shared" si="2397"/>
        <v>43</v>
      </c>
      <c r="AA4105" s="94">
        <f t="shared" si="2393"/>
        <v>254.68899999999999</v>
      </c>
      <c r="AB4105" s="97">
        <f t="shared" si="2401"/>
        <v>53</v>
      </c>
      <c r="AC4105" s="98">
        <f t="shared" si="2394"/>
        <v>313.91899999999998</v>
      </c>
      <c r="AD4105" s="77" t="s">
        <v>3</v>
      </c>
      <c r="AE4105" s="54">
        <v>313.91899999999998</v>
      </c>
      <c r="AF4105" s="17"/>
    </row>
    <row r="4106" spans="1:32" ht="16.899999999999999" customHeight="1" x14ac:dyDescent="0.3">
      <c r="A4106" s="73" t="s">
        <v>35</v>
      </c>
      <c r="B4106" s="74" t="s">
        <v>4391</v>
      </c>
      <c r="C4106" s="48" t="s">
        <v>40</v>
      </c>
      <c r="D4106" s="48">
        <v>100</v>
      </c>
      <c r="E4106" s="48">
        <v>621</v>
      </c>
      <c r="F4106" s="48" t="s">
        <v>6128</v>
      </c>
      <c r="G4106" s="48" t="s">
        <v>112</v>
      </c>
      <c r="H4106" s="75">
        <f t="shared" ref="H4106:H4109" si="2403">(I4106-J4106)/J4106</f>
        <v>-0.56603773584905659</v>
      </c>
      <c r="I4106" s="74">
        <v>23</v>
      </c>
      <c r="J4106" s="74">
        <v>53</v>
      </c>
      <c r="K4106" s="48">
        <f t="shared" si="2400"/>
        <v>23</v>
      </c>
      <c r="L4106" s="48">
        <f>$L$3</f>
        <v>-4</v>
      </c>
      <c r="M4106" s="48">
        <f t="shared" ref="M4106:M4109" si="2404">K4106+L4106</f>
        <v>19</v>
      </c>
      <c r="N4106" s="48">
        <v>6</v>
      </c>
      <c r="O4106" s="56">
        <v>2.5779999999999998</v>
      </c>
      <c r="P4106" s="48" t="str">
        <f t="shared" si="2398"/>
        <v>1553 VI</v>
      </c>
      <c r="Q4106" s="76">
        <v>12</v>
      </c>
      <c r="R4106" s="76">
        <v>29</v>
      </c>
      <c r="S4106" s="49">
        <f t="shared" ref="S4106:S4109" si="2405">((Q4106/65*0.7)+(R4106/260*0.3))</f>
        <v>0.16269230769230769</v>
      </c>
      <c r="T4106" s="49">
        <f t="shared" si="2399"/>
        <v>16.26923076923077</v>
      </c>
      <c r="U4106" s="49">
        <v>66.269230769230759</v>
      </c>
      <c r="V4106" s="49">
        <f t="shared" si="2387"/>
        <v>0.66269230769230758</v>
      </c>
      <c r="W4106" s="49">
        <f t="shared" si="2402"/>
        <v>3.0911538461538459</v>
      </c>
      <c r="X4106" s="90">
        <f>ROUND(S4106*$X$3,0)</f>
        <v>1</v>
      </c>
      <c r="Y4106" s="91">
        <f t="shared" ref="Y4106:Y4109" si="2406">X4106*O4106</f>
        <v>2.5779999999999998</v>
      </c>
      <c r="Z4106" s="93">
        <f t="shared" si="2397"/>
        <v>4</v>
      </c>
      <c r="AA4106" s="94">
        <f t="shared" ref="AA4106:AA4109" si="2407">Z4106*O4106</f>
        <v>10.311999999999999</v>
      </c>
      <c r="AB4106" s="97">
        <f t="shared" si="2401"/>
        <v>5</v>
      </c>
      <c r="AC4106" s="98">
        <f t="shared" ref="AC4106:AC4109" si="2408">AB4106*O4106</f>
        <v>12.889999999999999</v>
      </c>
      <c r="AD4106" s="77" t="s">
        <v>3</v>
      </c>
      <c r="AE4106" s="54">
        <v>12.889999999999999</v>
      </c>
      <c r="AF4106" s="17"/>
    </row>
    <row r="4107" spans="1:32" ht="16.899999999999999" customHeight="1" x14ac:dyDescent="0.3">
      <c r="A4107" s="73" t="s">
        <v>35</v>
      </c>
      <c r="B4107" s="74" t="s">
        <v>4392</v>
      </c>
      <c r="C4107" s="48" t="s">
        <v>40</v>
      </c>
      <c r="D4107" s="48">
        <v>1000</v>
      </c>
      <c r="E4107" s="48">
        <v>621</v>
      </c>
      <c r="F4107" s="48" t="s">
        <v>6128</v>
      </c>
      <c r="G4107" s="48" t="s">
        <v>112</v>
      </c>
      <c r="H4107" s="75">
        <f t="shared" si="2403"/>
        <v>-0.56603773584905659</v>
      </c>
      <c r="I4107" s="74">
        <v>23</v>
      </c>
      <c r="J4107" s="74">
        <v>53</v>
      </c>
      <c r="K4107" s="48">
        <f t="shared" si="2400"/>
        <v>23</v>
      </c>
      <c r="L4107" s="48">
        <f>$L$3</f>
        <v>-4</v>
      </c>
      <c r="M4107" s="48">
        <f t="shared" si="2404"/>
        <v>19</v>
      </c>
      <c r="N4107" s="48">
        <v>0</v>
      </c>
      <c r="O4107" s="56">
        <v>137.61000000000001</v>
      </c>
      <c r="P4107" s="48" t="str">
        <f t="shared" si="2398"/>
        <v>1560 GR</v>
      </c>
      <c r="Q4107" s="76">
        <v>0</v>
      </c>
      <c r="R4107" s="76">
        <v>0</v>
      </c>
      <c r="S4107" s="49">
        <f t="shared" si="2405"/>
        <v>0</v>
      </c>
      <c r="T4107" s="49">
        <f t="shared" si="2399"/>
        <v>0</v>
      </c>
      <c r="U4107" s="49">
        <v>26.769230769230766</v>
      </c>
      <c r="V4107" s="49">
        <f t="shared" si="2387"/>
        <v>2.6769230769230767E-2</v>
      </c>
      <c r="W4107" s="49">
        <f t="shared" si="2402"/>
        <v>0</v>
      </c>
      <c r="X4107" s="90">
        <f>ROUNDUP(S4107*$X$3,0)</f>
        <v>0</v>
      </c>
      <c r="Y4107" s="91">
        <f t="shared" si="2406"/>
        <v>0</v>
      </c>
      <c r="Z4107" s="93">
        <f t="shared" si="2397"/>
        <v>0</v>
      </c>
      <c r="AA4107" s="94">
        <f t="shared" si="2407"/>
        <v>0</v>
      </c>
      <c r="AB4107" s="97">
        <f t="shared" si="2401"/>
        <v>0</v>
      </c>
      <c r="AC4107" s="98">
        <f t="shared" si="2408"/>
        <v>0</v>
      </c>
      <c r="AD4107" s="77" t="s">
        <v>3</v>
      </c>
      <c r="AE4107" s="54">
        <v>0</v>
      </c>
      <c r="AF4107" s="17"/>
    </row>
    <row r="4108" spans="1:32" ht="16.899999999999999" customHeight="1" x14ac:dyDescent="0.3">
      <c r="A4108" s="73" t="s">
        <v>7</v>
      </c>
      <c r="B4108" s="74" t="s">
        <v>1600</v>
      </c>
      <c r="C4108" s="48" t="s">
        <v>40</v>
      </c>
      <c r="D4108" s="48">
        <v>100</v>
      </c>
      <c r="E4108" s="48">
        <v>621</v>
      </c>
      <c r="F4108" s="48" t="s">
        <v>6128</v>
      </c>
      <c r="G4108" s="48" t="s">
        <v>112</v>
      </c>
      <c r="H4108" s="75">
        <f t="shared" si="2403"/>
        <v>-0.25925925925925924</v>
      </c>
      <c r="I4108" s="74">
        <v>20</v>
      </c>
      <c r="J4108" s="74">
        <v>27</v>
      </c>
      <c r="K4108" s="48">
        <f t="shared" si="2400"/>
        <v>20</v>
      </c>
      <c r="L4108" s="48">
        <f>$L$3</f>
        <v>-4</v>
      </c>
      <c r="M4108" s="48">
        <f t="shared" si="2404"/>
        <v>16</v>
      </c>
      <c r="N4108" s="48">
        <v>28</v>
      </c>
      <c r="O4108" s="56">
        <v>4.1749999999999998</v>
      </c>
      <c r="P4108" s="48" t="str">
        <f t="shared" si="2398"/>
        <v>3055 VI</v>
      </c>
      <c r="Q4108" s="76">
        <v>54</v>
      </c>
      <c r="R4108" s="76">
        <v>182</v>
      </c>
      <c r="S4108" s="49">
        <f t="shared" si="2405"/>
        <v>0.79153846153846152</v>
      </c>
      <c r="T4108" s="49">
        <f t="shared" si="2399"/>
        <v>79.153846153846146</v>
      </c>
      <c r="U4108" s="49">
        <v>639.15384615384608</v>
      </c>
      <c r="V4108" s="49">
        <f t="shared" si="2387"/>
        <v>6.3915384615384605</v>
      </c>
      <c r="W4108" s="49">
        <f t="shared" si="2402"/>
        <v>12.664615384615384</v>
      </c>
      <c r="X4108" s="90">
        <f>ROUND(S4108*$X$3,0)</f>
        <v>5</v>
      </c>
      <c r="Y4108" s="91">
        <f t="shared" si="2406"/>
        <v>20.875</v>
      </c>
      <c r="Z4108" s="93">
        <f t="shared" ref="Z4108" si="2409">ROUND((S4108*M4108)+X4108,0)</f>
        <v>18</v>
      </c>
      <c r="AA4108" s="94">
        <f t="shared" si="2407"/>
        <v>75.149999999999991</v>
      </c>
      <c r="AB4108" s="97">
        <f t="shared" si="2401"/>
        <v>22</v>
      </c>
      <c r="AC4108" s="98">
        <f t="shared" si="2408"/>
        <v>91.85</v>
      </c>
      <c r="AD4108" s="77" t="s">
        <v>3</v>
      </c>
      <c r="AE4108" s="54">
        <v>91.85</v>
      </c>
      <c r="AF4108" s="17"/>
    </row>
    <row r="4109" spans="1:32" ht="16.899999999999999" customHeight="1" x14ac:dyDescent="0.3">
      <c r="A4109" s="73" t="s">
        <v>35</v>
      </c>
      <c r="B4109" s="74" t="s">
        <v>4451</v>
      </c>
      <c r="C4109" s="48" t="s">
        <v>1370</v>
      </c>
      <c r="D4109" s="48">
        <v>100</v>
      </c>
      <c r="E4109" s="48">
        <v>2834</v>
      </c>
      <c r="F4109" s="48" t="s">
        <v>6126</v>
      </c>
      <c r="G4109" s="48">
        <v>2</v>
      </c>
      <c r="H4109" s="75">
        <f t="shared" si="2403"/>
        <v>0</v>
      </c>
      <c r="I4109" s="74">
        <v>40</v>
      </c>
      <c r="J4109" s="74">
        <f>I4109</f>
        <v>40</v>
      </c>
      <c r="K4109" s="48">
        <f t="shared" si="2400"/>
        <v>40</v>
      </c>
      <c r="L4109" s="48"/>
      <c r="M4109" s="48">
        <f t="shared" si="2404"/>
        <v>40</v>
      </c>
      <c r="N4109" s="48">
        <v>0</v>
      </c>
      <c r="O4109" s="56">
        <v>57.797249999999998</v>
      </c>
      <c r="P4109" s="48" t="str">
        <f t="shared" si="2398"/>
        <v>86606CY SL</v>
      </c>
      <c r="Q4109" s="76">
        <v>5</v>
      </c>
      <c r="R4109" s="76">
        <v>7</v>
      </c>
      <c r="S4109" s="49">
        <f t="shared" si="2405"/>
        <v>6.1923076923076928E-2</v>
      </c>
      <c r="T4109" s="49">
        <f t="shared" si="2399"/>
        <v>6.1923076923076925</v>
      </c>
      <c r="U4109" s="49">
        <v>38.115384615384613</v>
      </c>
      <c r="V4109" s="49">
        <f t="shared" si="2387"/>
        <v>0.38115384615384612</v>
      </c>
      <c r="W4109" s="49">
        <f t="shared" ref="W4109:W4125" si="2410">S4109*M4109</f>
        <v>2.476923076923077</v>
      </c>
      <c r="X4109" s="90">
        <f>ROUND(S4109*$X$4,0)</f>
        <v>0</v>
      </c>
      <c r="Y4109" s="91">
        <f t="shared" si="2406"/>
        <v>0</v>
      </c>
      <c r="Z4109" s="93">
        <f t="shared" ref="Z4109" si="2411">ROUND((S4109*M4109)+X4109,0)</f>
        <v>2</v>
      </c>
      <c r="AA4109" s="94">
        <f t="shared" si="2407"/>
        <v>115.5945</v>
      </c>
      <c r="AB4109" s="97">
        <f t="shared" si="2401"/>
        <v>2</v>
      </c>
      <c r="AC4109" s="98">
        <f t="shared" si="2408"/>
        <v>115.5945</v>
      </c>
      <c r="AD4109" s="77" t="s">
        <v>3</v>
      </c>
      <c r="AE4109" s="54">
        <v>115.5945</v>
      </c>
      <c r="AF4109" s="17"/>
    </row>
    <row r="4110" spans="1:32" ht="16.899999999999999" customHeight="1" x14ac:dyDescent="0.3">
      <c r="A4110" s="73" t="s">
        <v>35</v>
      </c>
      <c r="B4110" s="74" t="s">
        <v>4395</v>
      </c>
      <c r="C4110" s="48" t="s">
        <v>464</v>
      </c>
      <c r="D4110" s="48">
        <v>1000</v>
      </c>
      <c r="E4110" s="48">
        <v>2800</v>
      </c>
      <c r="F4110" s="48" t="s">
        <v>5911</v>
      </c>
      <c r="G4110" s="48" t="s">
        <v>112</v>
      </c>
      <c r="H4110" s="75">
        <f t="shared" ref="H4110:H4134" si="2412">(I4110-J4110)/J4110</f>
        <v>0</v>
      </c>
      <c r="I4110" s="74">
        <v>88</v>
      </c>
      <c r="J4110" s="74">
        <v>88</v>
      </c>
      <c r="K4110" s="48">
        <f t="shared" si="2400"/>
        <v>88</v>
      </c>
      <c r="L4110" s="48">
        <f>$L$3</f>
        <v>-4</v>
      </c>
      <c r="M4110" s="48">
        <f t="shared" ref="M4110:M4134" si="2413">K4110+L4110</f>
        <v>84</v>
      </c>
      <c r="N4110" s="48">
        <v>0</v>
      </c>
      <c r="O4110" s="56">
        <v>71.234999999999999</v>
      </c>
      <c r="P4110" s="48" t="str">
        <f t="shared" si="2398"/>
        <v>2841/1 SL</v>
      </c>
      <c r="Q4110" s="76" t="s">
        <v>6187</v>
      </c>
      <c r="R4110" s="76" t="s">
        <v>6187</v>
      </c>
      <c r="S4110" s="49">
        <f t="shared" ref="S4110:S4134" si="2414">((Q4110/65*0.7)+(R4110/260*0.3))</f>
        <v>0</v>
      </c>
      <c r="T4110" s="49">
        <f t="shared" si="2399"/>
        <v>0</v>
      </c>
      <c r="U4110" s="49">
        <v>5.7692307692307692</v>
      </c>
      <c r="V4110" s="49">
        <f t="shared" si="2387"/>
        <v>5.7692307692307696E-3</v>
      </c>
      <c r="W4110" s="49">
        <f t="shared" si="2410"/>
        <v>0</v>
      </c>
      <c r="X4110" s="90">
        <f>ROUNDUP(S4110*$X$4,0)</f>
        <v>0</v>
      </c>
      <c r="Y4110" s="91">
        <f t="shared" ref="Y4110:Y4134" si="2415">X4110*O4110</f>
        <v>0</v>
      </c>
      <c r="Z4110" s="93">
        <f t="shared" ref="Z4110" si="2416">ROUND((S4110*M4110)+X4110,0)</f>
        <v>0</v>
      </c>
      <c r="AA4110" s="94">
        <f t="shared" ref="AA4110:AA4134" si="2417">Z4110*O4110</f>
        <v>0</v>
      </c>
      <c r="AB4110" s="97">
        <f t="shared" si="2401"/>
        <v>0</v>
      </c>
      <c r="AC4110" s="98">
        <f t="shared" ref="AC4110:AC4134" si="2418">AB4110*O4110</f>
        <v>0</v>
      </c>
      <c r="AD4110" s="77" t="s">
        <v>5890</v>
      </c>
      <c r="AE4110" s="54">
        <v>0</v>
      </c>
      <c r="AF4110" s="17"/>
    </row>
    <row r="4111" spans="1:32" ht="16.899999999999999" customHeight="1" x14ac:dyDescent="0.3">
      <c r="A4111" s="73" t="s">
        <v>35</v>
      </c>
      <c r="B4111" s="74" t="s">
        <v>3412</v>
      </c>
      <c r="C4111" s="48" t="s">
        <v>40</v>
      </c>
      <c r="D4111" s="48">
        <v>100</v>
      </c>
      <c r="E4111" s="48">
        <v>621</v>
      </c>
      <c r="F4111" s="48" t="s">
        <v>6128</v>
      </c>
      <c r="G4111" s="48" t="s">
        <v>112</v>
      </c>
      <c r="H4111" s="75">
        <f t="shared" si="2412"/>
        <v>3.7037037037037035E-2</v>
      </c>
      <c r="I4111" s="74">
        <v>28</v>
      </c>
      <c r="J4111" s="74">
        <v>27</v>
      </c>
      <c r="K4111" s="48">
        <f>J4111</f>
        <v>27</v>
      </c>
      <c r="L4111" s="48">
        <f>$L$3</f>
        <v>-4</v>
      </c>
      <c r="M4111" s="48">
        <f t="shared" si="2413"/>
        <v>23</v>
      </c>
      <c r="N4111" s="48">
        <v>1</v>
      </c>
      <c r="O4111" s="56">
        <v>2.9220000000000002</v>
      </c>
      <c r="P4111" s="48" t="str">
        <f t="shared" si="2398"/>
        <v>1854/19 BR</v>
      </c>
      <c r="Q4111" s="76">
        <v>15</v>
      </c>
      <c r="R4111" s="76">
        <v>29</v>
      </c>
      <c r="S4111" s="49">
        <f t="shared" si="2414"/>
        <v>0.19500000000000001</v>
      </c>
      <c r="T4111" s="49">
        <f t="shared" si="2399"/>
        <v>19.5</v>
      </c>
      <c r="U4111" s="49">
        <v>36.807692307692307</v>
      </c>
      <c r="V4111" s="49">
        <f t="shared" si="2387"/>
        <v>0.36807692307692308</v>
      </c>
      <c r="W4111" s="49">
        <f t="shared" si="2410"/>
        <v>4.4850000000000003</v>
      </c>
      <c r="X4111" s="90">
        <f>ROUND(S4111*$X$4,0)</f>
        <v>1</v>
      </c>
      <c r="Y4111" s="91">
        <f t="shared" si="2415"/>
        <v>2.9220000000000002</v>
      </c>
      <c r="Z4111" s="93">
        <f t="shared" ref="Z4111:Z4114" si="2419">ROUND((S4111*M4111)+X4111,0)</f>
        <v>5</v>
      </c>
      <c r="AA4111" s="94">
        <f t="shared" si="2417"/>
        <v>14.610000000000001</v>
      </c>
      <c r="AB4111" s="97">
        <f t="shared" si="2401"/>
        <v>6</v>
      </c>
      <c r="AC4111" s="98">
        <f t="shared" si="2418"/>
        <v>17.532</v>
      </c>
      <c r="AD4111" s="77" t="s">
        <v>6117</v>
      </c>
      <c r="AE4111" s="54">
        <v>17.532</v>
      </c>
      <c r="AF4111" s="17"/>
    </row>
    <row r="4112" spans="1:32" ht="12.75" customHeight="1" x14ac:dyDescent="0.3">
      <c r="A4112" s="73" t="s">
        <v>35</v>
      </c>
      <c r="B4112" s="74" t="s">
        <v>832</v>
      </c>
      <c r="C4112" s="48" t="s">
        <v>464</v>
      </c>
      <c r="D4112" s="48">
        <v>1000</v>
      </c>
      <c r="E4112" s="48">
        <v>4013</v>
      </c>
      <c r="F4112" s="48" t="s">
        <v>6180</v>
      </c>
      <c r="G4112" s="48" t="s">
        <v>65</v>
      </c>
      <c r="H4112" s="75">
        <f t="shared" si="2412"/>
        <v>0</v>
      </c>
      <c r="I4112" s="74">
        <v>5</v>
      </c>
      <c r="J4112" s="74">
        <v>5</v>
      </c>
      <c r="K4112" s="48">
        <f>J4112</f>
        <v>5</v>
      </c>
      <c r="L4112" s="48"/>
      <c r="M4112" s="48">
        <f t="shared" si="2413"/>
        <v>5</v>
      </c>
      <c r="N4112" s="48">
        <v>2</v>
      </c>
      <c r="O4112" s="56">
        <v>81.195809999999994</v>
      </c>
      <c r="P4112" s="48" t="str">
        <f t="shared" si="2398"/>
        <v>2843/7 BK</v>
      </c>
      <c r="Q4112" s="76">
        <v>25</v>
      </c>
      <c r="R4112" s="76">
        <v>77</v>
      </c>
      <c r="S4112" s="49">
        <f t="shared" si="2414"/>
        <v>0.35807692307692307</v>
      </c>
      <c r="T4112" s="49">
        <f t="shared" si="2399"/>
        <v>358.07692307692309</v>
      </c>
      <c r="U4112" s="49">
        <v>535.69230769230762</v>
      </c>
      <c r="V4112" s="49">
        <f t="shared" si="2387"/>
        <v>0.53569230769230758</v>
      </c>
      <c r="W4112" s="49">
        <f t="shared" si="2410"/>
        <v>1.7903846153846152</v>
      </c>
      <c r="X4112" s="90">
        <f>ROUND(S4112*$X$2,0)</f>
        <v>3</v>
      </c>
      <c r="Y4112" s="91">
        <f t="shared" si="2415"/>
        <v>243.58742999999998</v>
      </c>
      <c r="Z4112" s="93">
        <f t="shared" si="2419"/>
        <v>5</v>
      </c>
      <c r="AA4112" s="94">
        <f t="shared" si="2417"/>
        <v>405.97904999999997</v>
      </c>
      <c r="AB4112" s="97">
        <f>ROUND((S4112*$AB$2)+Z4112,0)</f>
        <v>8</v>
      </c>
      <c r="AC4112" s="98">
        <f t="shared" si="2418"/>
        <v>649.56647999999996</v>
      </c>
      <c r="AD4112" s="77" t="s">
        <v>5891</v>
      </c>
      <c r="AE4112" s="54">
        <v>649.56647999999996</v>
      </c>
      <c r="AF4112" s="17"/>
    </row>
    <row r="4113" spans="1:32" ht="16.899999999999999" customHeight="1" x14ac:dyDescent="0.3">
      <c r="A4113" s="73" t="s">
        <v>35</v>
      </c>
      <c r="B4113" s="74" t="s">
        <v>4398</v>
      </c>
      <c r="C4113" s="48" t="s">
        <v>464</v>
      </c>
      <c r="D4113" s="48">
        <v>100</v>
      </c>
      <c r="E4113" s="48">
        <v>4013</v>
      </c>
      <c r="F4113" s="48" t="s">
        <v>6180</v>
      </c>
      <c r="G4113" s="48" t="s">
        <v>65</v>
      </c>
      <c r="H4113" s="75">
        <f t="shared" si="2412"/>
        <v>0</v>
      </c>
      <c r="I4113" s="74">
        <v>5</v>
      </c>
      <c r="J4113" s="74">
        <v>5</v>
      </c>
      <c r="K4113" s="48">
        <f>J4113</f>
        <v>5</v>
      </c>
      <c r="L4113" s="48"/>
      <c r="M4113" s="48">
        <f t="shared" si="2413"/>
        <v>5</v>
      </c>
      <c r="N4113" s="48">
        <v>0</v>
      </c>
      <c r="O4113" s="56">
        <v>9.2625700000000002</v>
      </c>
      <c r="P4113" s="48" t="str">
        <f t="shared" si="2398"/>
        <v>2843/1 GR</v>
      </c>
      <c r="Q4113" s="76">
        <v>8</v>
      </c>
      <c r="R4113" s="76">
        <v>14</v>
      </c>
      <c r="S4113" s="49">
        <f t="shared" si="2414"/>
        <v>0.10230769230769231</v>
      </c>
      <c r="T4113" s="49">
        <f t="shared" si="2399"/>
        <v>10.23076923076923</v>
      </c>
      <c r="U4113" s="49">
        <v>12.538461538461538</v>
      </c>
      <c r="V4113" s="49">
        <f t="shared" si="2387"/>
        <v>0.12538461538461537</v>
      </c>
      <c r="W4113" s="49">
        <f t="shared" si="2410"/>
        <v>0.5115384615384615</v>
      </c>
      <c r="X4113" s="90">
        <f>ROUND(S4113*$X$2,0)</f>
        <v>1</v>
      </c>
      <c r="Y4113" s="91">
        <f t="shared" si="2415"/>
        <v>9.2625700000000002</v>
      </c>
      <c r="Z4113" s="93">
        <f t="shared" si="2419"/>
        <v>2</v>
      </c>
      <c r="AA4113" s="94">
        <f t="shared" si="2417"/>
        <v>18.52514</v>
      </c>
      <c r="AB4113" s="97">
        <f>ROUND((S4113*$AB$2)+Z4113,0)</f>
        <v>3</v>
      </c>
      <c r="AC4113" s="98">
        <f t="shared" si="2418"/>
        <v>27.787710000000001</v>
      </c>
      <c r="AD4113" s="77" t="s">
        <v>5891</v>
      </c>
      <c r="AE4113" s="54">
        <v>27.787710000000001</v>
      </c>
      <c r="AF4113" s="17"/>
    </row>
    <row r="4114" spans="1:32" ht="12.75" customHeight="1" x14ac:dyDescent="0.3">
      <c r="A4114" s="73" t="s">
        <v>7</v>
      </c>
      <c r="B4114" s="74" t="s">
        <v>2958</v>
      </c>
      <c r="C4114" s="48" t="s">
        <v>10</v>
      </c>
      <c r="D4114" s="48">
        <v>100</v>
      </c>
      <c r="E4114" s="48">
        <v>2834</v>
      </c>
      <c r="F4114" s="48" t="s">
        <v>6126</v>
      </c>
      <c r="G4114" s="48">
        <v>2</v>
      </c>
      <c r="H4114" s="75">
        <f t="shared" si="2412"/>
        <v>0</v>
      </c>
      <c r="I4114" s="74">
        <v>55</v>
      </c>
      <c r="J4114" s="74">
        <f>I4114</f>
        <v>55</v>
      </c>
      <c r="K4114" s="48">
        <f>I4114</f>
        <v>55</v>
      </c>
      <c r="L4114" s="48"/>
      <c r="M4114" s="48">
        <f t="shared" si="2413"/>
        <v>55</v>
      </c>
      <c r="N4114" s="48">
        <v>2</v>
      </c>
      <c r="O4114" s="56">
        <v>42.369970000000002</v>
      </c>
      <c r="P4114" s="48" t="str">
        <f t="shared" si="2398"/>
        <v>6364 SL</v>
      </c>
      <c r="Q4114" s="76">
        <v>45</v>
      </c>
      <c r="R4114" s="76">
        <v>65</v>
      </c>
      <c r="S4114" s="49">
        <f t="shared" si="2414"/>
        <v>0.55961538461538451</v>
      </c>
      <c r="T4114" s="49">
        <f t="shared" si="2399"/>
        <v>55.961538461538453</v>
      </c>
      <c r="U4114" s="49">
        <v>281.15384615384613</v>
      </c>
      <c r="V4114" s="49">
        <f t="shared" si="2387"/>
        <v>2.8115384615384613</v>
      </c>
      <c r="W4114" s="49">
        <f t="shared" si="2410"/>
        <v>30.77884615384615</v>
      </c>
      <c r="X4114" s="90">
        <f>ROUND(S4114*$X$4,0)</f>
        <v>3</v>
      </c>
      <c r="Y4114" s="91">
        <f t="shared" si="2415"/>
        <v>127.10991000000001</v>
      </c>
      <c r="Z4114" s="93">
        <f t="shared" si="2419"/>
        <v>34</v>
      </c>
      <c r="AA4114" s="94">
        <f t="shared" si="2417"/>
        <v>1440.57898</v>
      </c>
      <c r="AB4114" s="97">
        <f>ROUND((S4114*$AB$4)+Z4114,0)</f>
        <v>37</v>
      </c>
      <c r="AC4114" s="98">
        <f t="shared" si="2418"/>
        <v>1567.6888900000001</v>
      </c>
      <c r="AD4114" s="77" t="s">
        <v>3</v>
      </c>
      <c r="AE4114" s="54">
        <v>1567.6888900000001</v>
      </c>
      <c r="AF4114" s="17"/>
    </row>
    <row r="4115" spans="1:32" ht="16.899999999999999" customHeight="1" x14ac:dyDescent="0.3">
      <c r="A4115" s="73" t="s">
        <v>7</v>
      </c>
      <c r="B4115" s="74" t="s">
        <v>5314</v>
      </c>
      <c r="C4115" s="48" t="s">
        <v>40</v>
      </c>
      <c r="D4115" s="48">
        <v>100</v>
      </c>
      <c r="E4115" s="48">
        <v>621</v>
      </c>
      <c r="F4115" s="48" t="s">
        <v>6128</v>
      </c>
      <c r="G4115" s="48" t="s">
        <v>65</v>
      </c>
      <c r="H4115" s="75">
        <f t="shared" si="2412"/>
        <v>0</v>
      </c>
      <c r="I4115" s="74">
        <v>5</v>
      </c>
      <c r="J4115" s="74">
        <v>5</v>
      </c>
      <c r="K4115" s="48">
        <f>J4115</f>
        <v>5</v>
      </c>
      <c r="L4115" s="48"/>
      <c r="M4115" s="48">
        <f t="shared" si="2413"/>
        <v>5</v>
      </c>
      <c r="N4115" s="48">
        <v>19</v>
      </c>
      <c r="O4115" s="56">
        <v>6.6549500000000004</v>
      </c>
      <c r="P4115" s="48" t="str">
        <f t="shared" si="2398"/>
        <v>3075 RD</v>
      </c>
      <c r="Q4115" s="76">
        <v>281</v>
      </c>
      <c r="R4115" s="76">
        <v>698</v>
      </c>
      <c r="S4115" s="49">
        <f t="shared" si="2414"/>
        <v>3.8315384615384613</v>
      </c>
      <c r="T4115" s="49">
        <f t="shared" si="2399"/>
        <v>383.15384615384613</v>
      </c>
      <c r="U4115" s="49">
        <v>2220.8461538461538</v>
      </c>
      <c r="V4115" s="49">
        <f t="shared" si="2387"/>
        <v>22.208461538461538</v>
      </c>
      <c r="W4115" s="49">
        <f t="shared" si="2410"/>
        <v>19.157692307692308</v>
      </c>
      <c r="X4115" s="90">
        <f>ROUND(S4115*$X$2,0)</f>
        <v>27</v>
      </c>
      <c r="Y4115" s="91">
        <f t="shared" si="2415"/>
        <v>179.68365</v>
      </c>
      <c r="Z4115" s="93">
        <f t="shared" ref="Z4115:Z4116" si="2420">ROUND((S4115*M4115)+X4115,0)</f>
        <v>46</v>
      </c>
      <c r="AA4115" s="94">
        <f t="shared" si="2417"/>
        <v>306.1277</v>
      </c>
      <c r="AB4115" s="97">
        <f>ROUND((S4115*$AB$2)+Z4115,0)</f>
        <v>73</v>
      </c>
      <c r="AC4115" s="98">
        <f t="shared" si="2418"/>
        <v>485.81135</v>
      </c>
      <c r="AD4115" s="77" t="s">
        <v>5891</v>
      </c>
      <c r="AE4115" s="54">
        <v>485.81135</v>
      </c>
      <c r="AF4115" s="17"/>
    </row>
    <row r="4116" spans="1:32" ht="12.75" customHeight="1" x14ac:dyDescent="0.3">
      <c r="A4116" s="73" t="s">
        <v>7</v>
      </c>
      <c r="B4116" s="74" t="s">
        <v>1057</v>
      </c>
      <c r="C4116" s="48" t="s">
        <v>40</v>
      </c>
      <c r="D4116" s="48">
        <v>100</v>
      </c>
      <c r="E4116" s="48">
        <v>621</v>
      </c>
      <c r="F4116" s="48" t="s">
        <v>6128</v>
      </c>
      <c r="G4116" s="48" t="s">
        <v>112</v>
      </c>
      <c r="H4116" s="75">
        <f t="shared" si="2412"/>
        <v>-0.16666666666666666</v>
      </c>
      <c r="I4116" s="74">
        <v>20</v>
      </c>
      <c r="J4116" s="74">
        <v>24</v>
      </c>
      <c r="K4116" s="48">
        <f>I4116</f>
        <v>20</v>
      </c>
      <c r="L4116" s="48">
        <v>-4</v>
      </c>
      <c r="M4116" s="48">
        <f t="shared" si="2413"/>
        <v>16</v>
      </c>
      <c r="N4116" s="48">
        <v>44</v>
      </c>
      <c r="O4116" s="56">
        <v>5.7560000000000002</v>
      </c>
      <c r="P4116" s="48" t="str">
        <f t="shared" si="2398"/>
        <v>3075 BR</v>
      </c>
      <c r="Q4116" s="76">
        <v>115</v>
      </c>
      <c r="R4116" s="76">
        <v>294</v>
      </c>
      <c r="S4116" s="49">
        <f t="shared" si="2414"/>
        <v>1.5776923076923075</v>
      </c>
      <c r="T4116" s="49">
        <f t="shared" si="2399"/>
        <v>157.76923076923075</v>
      </c>
      <c r="U4116" s="49">
        <v>1557.3846153846155</v>
      </c>
      <c r="V4116" s="49">
        <f t="shared" si="2387"/>
        <v>15.573846153846155</v>
      </c>
      <c r="W4116" s="49">
        <f t="shared" si="2410"/>
        <v>25.24307692307692</v>
      </c>
      <c r="X4116" s="90">
        <f>ROUND(S4116*$X$3,0)</f>
        <v>9</v>
      </c>
      <c r="Y4116" s="91">
        <f t="shared" si="2415"/>
        <v>51.804000000000002</v>
      </c>
      <c r="Z4116" s="93">
        <f t="shared" si="2420"/>
        <v>34</v>
      </c>
      <c r="AA4116" s="94">
        <f t="shared" si="2417"/>
        <v>195.70400000000001</v>
      </c>
      <c r="AB4116" s="97">
        <f>ROUND((S4116*$AB$4)+Z4116,0)</f>
        <v>42</v>
      </c>
      <c r="AC4116" s="98">
        <f t="shared" si="2418"/>
        <v>241.75200000000001</v>
      </c>
      <c r="AD4116" s="77" t="s">
        <v>3</v>
      </c>
      <c r="AE4116" s="54">
        <v>241.75200000000001</v>
      </c>
      <c r="AF4116" s="17"/>
    </row>
    <row r="4117" spans="1:32" ht="16.899999999999999" customHeight="1" x14ac:dyDescent="0.3">
      <c r="A4117" s="73" t="s">
        <v>7</v>
      </c>
      <c r="B4117" s="74" t="s">
        <v>3517</v>
      </c>
      <c r="C4117" s="48" t="s">
        <v>10</v>
      </c>
      <c r="D4117" s="48">
        <v>100</v>
      </c>
      <c r="E4117" s="48">
        <v>2834</v>
      </c>
      <c r="F4117" s="48" t="s">
        <v>6126</v>
      </c>
      <c r="G4117" s="48">
        <v>2</v>
      </c>
      <c r="H4117" s="75">
        <f t="shared" si="2412"/>
        <v>0</v>
      </c>
      <c r="I4117" s="74">
        <v>25</v>
      </c>
      <c r="J4117" s="74">
        <f>I4117</f>
        <v>25</v>
      </c>
      <c r="K4117" s="48">
        <f>I4117</f>
        <v>25</v>
      </c>
      <c r="L4117" s="48"/>
      <c r="M4117" s="48">
        <f t="shared" si="2413"/>
        <v>25</v>
      </c>
      <c r="N4117" s="48">
        <v>4</v>
      </c>
      <c r="O4117" s="56">
        <v>47.44209</v>
      </c>
      <c r="P4117" s="48" t="str">
        <f t="shared" si="2398"/>
        <v>6033C SL</v>
      </c>
      <c r="Q4117" s="76">
        <v>19</v>
      </c>
      <c r="R4117" s="76">
        <v>62</v>
      </c>
      <c r="S4117" s="49">
        <f t="shared" si="2414"/>
        <v>0.27615384615384614</v>
      </c>
      <c r="T4117" s="49">
        <f t="shared" si="2399"/>
        <v>27.615384615384613</v>
      </c>
      <c r="U4117" s="49">
        <v>257.61538461538458</v>
      </c>
      <c r="V4117" s="49">
        <f t="shared" si="2387"/>
        <v>2.5761538461538458</v>
      </c>
      <c r="W4117" s="49">
        <f t="shared" si="2410"/>
        <v>6.9038461538461533</v>
      </c>
      <c r="X4117" s="90">
        <f t="shared" ref="X4117:X4118" si="2421">ROUND(S4117*$X$4,0)</f>
        <v>1</v>
      </c>
      <c r="Y4117" s="91">
        <f t="shared" si="2415"/>
        <v>47.44209</v>
      </c>
      <c r="Z4117" s="93">
        <f t="shared" ref="Z4117:Z4127" si="2422">ROUND((S4117*M4117)+X4117,0)</f>
        <v>8</v>
      </c>
      <c r="AA4117" s="94">
        <f t="shared" si="2417"/>
        <v>379.53672</v>
      </c>
      <c r="AB4117" s="97">
        <f>ROUND((S4117*$AB$4)+Z4117,0)</f>
        <v>9</v>
      </c>
      <c r="AC4117" s="98">
        <f t="shared" si="2418"/>
        <v>426.97881000000001</v>
      </c>
      <c r="AD4117" s="77" t="s">
        <v>3</v>
      </c>
      <c r="AE4117" s="54">
        <v>426.97881000000001</v>
      </c>
      <c r="AF4117" s="17"/>
    </row>
    <row r="4118" spans="1:32" ht="16.899999999999999" customHeight="1" x14ac:dyDescent="0.3">
      <c r="A4118" s="73" t="s">
        <v>35</v>
      </c>
      <c r="B4118" s="74" t="s">
        <v>4141</v>
      </c>
      <c r="C4118" s="48" t="s">
        <v>40</v>
      </c>
      <c r="D4118" s="48">
        <v>100</v>
      </c>
      <c r="E4118" s="48">
        <v>621</v>
      </c>
      <c r="F4118" s="48" t="s">
        <v>6128</v>
      </c>
      <c r="G4118" s="48" t="s">
        <v>112</v>
      </c>
      <c r="H4118" s="75">
        <f t="shared" si="2412"/>
        <v>-0.39583333333333331</v>
      </c>
      <c r="I4118" s="74">
        <v>29</v>
      </c>
      <c r="J4118" s="74">
        <v>48</v>
      </c>
      <c r="K4118" s="48">
        <f>I4118</f>
        <v>29</v>
      </c>
      <c r="L4118" s="48">
        <v>-4</v>
      </c>
      <c r="M4118" s="48">
        <f t="shared" si="2413"/>
        <v>25</v>
      </c>
      <c r="N4118" s="48">
        <v>39</v>
      </c>
      <c r="O4118" s="56">
        <v>1.9950000000000001</v>
      </c>
      <c r="P4118" s="48" t="str">
        <f t="shared" si="2398"/>
        <v>3053/1 YL</v>
      </c>
      <c r="Q4118" s="76">
        <v>37</v>
      </c>
      <c r="R4118" s="76">
        <v>51</v>
      </c>
      <c r="S4118" s="49">
        <f t="shared" si="2414"/>
        <v>0.45730769230769225</v>
      </c>
      <c r="T4118" s="49">
        <f t="shared" si="2399"/>
        <v>45.730769230769226</v>
      </c>
      <c r="U4118" s="49">
        <v>166.11538461538461</v>
      </c>
      <c r="V4118" s="49">
        <f t="shared" si="2387"/>
        <v>1.6611538461538462</v>
      </c>
      <c r="W4118" s="49">
        <f t="shared" si="2410"/>
        <v>11.432692307692307</v>
      </c>
      <c r="X4118" s="90">
        <f t="shared" si="2421"/>
        <v>2</v>
      </c>
      <c r="Y4118" s="91">
        <f t="shared" si="2415"/>
        <v>3.99</v>
      </c>
      <c r="Z4118" s="93">
        <f t="shared" si="2422"/>
        <v>13</v>
      </c>
      <c r="AA4118" s="94">
        <f t="shared" si="2417"/>
        <v>25.935000000000002</v>
      </c>
      <c r="AB4118" s="97">
        <f>ROUND((S4118*$AB$4)+Z4118,0)</f>
        <v>15</v>
      </c>
      <c r="AC4118" s="98">
        <f t="shared" si="2418"/>
        <v>29.925000000000001</v>
      </c>
      <c r="AD4118" s="77" t="s">
        <v>3</v>
      </c>
      <c r="AE4118" s="54">
        <v>29.925000000000001</v>
      </c>
      <c r="AF4118" s="17"/>
    </row>
    <row r="4119" spans="1:32" ht="16.899999999999999" customHeight="1" x14ac:dyDescent="0.3">
      <c r="A4119" s="73" t="s">
        <v>7</v>
      </c>
      <c r="B4119" s="74" t="s">
        <v>2749</v>
      </c>
      <c r="C4119" s="48" t="s">
        <v>1154</v>
      </c>
      <c r="D4119" s="48">
        <v>100</v>
      </c>
      <c r="E4119" s="48">
        <v>2834</v>
      </c>
      <c r="F4119" s="48" t="s">
        <v>6126</v>
      </c>
      <c r="G4119" s="48">
        <v>2</v>
      </c>
      <c r="H4119" s="75">
        <f t="shared" si="2412"/>
        <v>0</v>
      </c>
      <c r="I4119" s="74">
        <v>20</v>
      </c>
      <c r="J4119" s="74">
        <f>I4119</f>
        <v>20</v>
      </c>
      <c r="K4119" s="48">
        <f>I4119</f>
        <v>20</v>
      </c>
      <c r="L4119" s="48"/>
      <c r="M4119" s="48">
        <f t="shared" si="2413"/>
        <v>20</v>
      </c>
      <c r="N4119" s="48">
        <v>1</v>
      </c>
      <c r="O4119" s="56">
        <v>41.609160000000003</v>
      </c>
      <c r="P4119" s="48" t="str">
        <f t="shared" si="2398"/>
        <v>5386C SL</v>
      </c>
      <c r="Q4119" s="76">
        <v>3</v>
      </c>
      <c r="R4119" s="76">
        <v>38</v>
      </c>
      <c r="S4119" s="49">
        <f t="shared" si="2414"/>
        <v>7.6153846153846155E-2</v>
      </c>
      <c r="T4119" s="49">
        <f t="shared" si="2399"/>
        <v>7.6153846153846159</v>
      </c>
      <c r="U4119" s="49">
        <v>228.57692307692307</v>
      </c>
      <c r="V4119" s="49">
        <f t="shared" si="2387"/>
        <v>2.2857692307692306</v>
      </c>
      <c r="W4119" s="49">
        <f t="shared" si="2410"/>
        <v>1.523076923076923</v>
      </c>
      <c r="X4119" s="90">
        <f>ROUND(S4119*$X$3,0)</f>
        <v>0</v>
      </c>
      <c r="Y4119" s="91">
        <f t="shared" si="2415"/>
        <v>0</v>
      </c>
      <c r="Z4119" s="93">
        <f t="shared" si="2422"/>
        <v>2</v>
      </c>
      <c r="AA4119" s="94">
        <f t="shared" si="2417"/>
        <v>83.218320000000006</v>
      </c>
      <c r="AB4119" s="97">
        <f>ROUND((S4119*$AB$4)+Z4119,0)</f>
        <v>2</v>
      </c>
      <c r="AC4119" s="98">
        <f t="shared" si="2418"/>
        <v>83.218320000000006</v>
      </c>
      <c r="AD4119" s="77" t="s">
        <v>3</v>
      </c>
      <c r="AE4119" s="54">
        <v>83.218320000000006</v>
      </c>
      <c r="AF4119" s="17"/>
    </row>
    <row r="4120" spans="1:32" ht="16.899999999999999" customHeight="1" x14ac:dyDescent="0.3">
      <c r="A4120" s="73" t="s">
        <v>7</v>
      </c>
      <c r="B4120" s="74" t="s">
        <v>2605</v>
      </c>
      <c r="C4120" s="48" t="s">
        <v>40</v>
      </c>
      <c r="D4120" s="48">
        <v>100</v>
      </c>
      <c r="E4120" s="48">
        <v>4750</v>
      </c>
      <c r="F4120" s="48" t="s">
        <v>5916</v>
      </c>
      <c r="G4120" s="48" t="s">
        <v>20</v>
      </c>
      <c r="H4120" s="75">
        <f t="shared" si="2412"/>
        <v>0</v>
      </c>
      <c r="I4120" s="74">
        <v>5</v>
      </c>
      <c r="J4120" s="74">
        <v>5</v>
      </c>
      <c r="K4120" s="48">
        <f>J4120</f>
        <v>5</v>
      </c>
      <c r="L4120" s="48"/>
      <c r="M4120" s="48">
        <f t="shared" si="2413"/>
        <v>5</v>
      </c>
      <c r="N4120" s="48">
        <v>12</v>
      </c>
      <c r="O4120" s="56">
        <v>7.90557</v>
      </c>
      <c r="P4120" s="48" t="str">
        <f t="shared" si="2398"/>
        <v>7055/19 BK</v>
      </c>
      <c r="Q4120" s="76">
        <v>26</v>
      </c>
      <c r="R4120" s="76">
        <v>133</v>
      </c>
      <c r="S4120" s="49">
        <f t="shared" si="2414"/>
        <v>0.43346153846153845</v>
      </c>
      <c r="T4120" s="49">
        <f t="shared" si="2399"/>
        <v>43.346153846153847</v>
      </c>
      <c r="U4120" s="49">
        <v>99.5</v>
      </c>
      <c r="V4120" s="49">
        <f t="shared" si="2387"/>
        <v>0.995</v>
      </c>
      <c r="W4120" s="49">
        <f t="shared" si="2410"/>
        <v>2.1673076923076922</v>
      </c>
      <c r="X4120" s="90">
        <f>ROUND(S4120*$X$2,0)</f>
        <v>3</v>
      </c>
      <c r="Y4120" s="91">
        <f t="shared" si="2415"/>
        <v>23.716709999999999</v>
      </c>
      <c r="Z4120" s="93">
        <f t="shared" si="2422"/>
        <v>5</v>
      </c>
      <c r="AA4120" s="94">
        <f t="shared" si="2417"/>
        <v>39.527850000000001</v>
      </c>
      <c r="AB4120" s="97">
        <f>ROUND((S4120*$AB$2)+Z4120,0)</f>
        <v>8</v>
      </c>
      <c r="AC4120" s="98">
        <f t="shared" si="2418"/>
        <v>63.24456</v>
      </c>
      <c r="AD4120" s="77" t="s">
        <v>5891</v>
      </c>
      <c r="AE4120" s="54">
        <v>63.24456</v>
      </c>
      <c r="AF4120" s="17"/>
    </row>
    <row r="4121" spans="1:32" ht="16.899999999999999" customHeight="1" x14ac:dyDescent="0.3">
      <c r="A4121" s="73" t="s">
        <v>35</v>
      </c>
      <c r="B4121" s="74" t="s">
        <v>4427</v>
      </c>
      <c r="C4121" s="48" t="s">
        <v>10</v>
      </c>
      <c r="D4121" s="48">
        <v>100</v>
      </c>
      <c r="E4121" s="48">
        <v>2834</v>
      </c>
      <c r="F4121" s="48" t="s">
        <v>6126</v>
      </c>
      <c r="G4121" s="48">
        <v>2</v>
      </c>
      <c r="H4121" s="75">
        <f t="shared" si="2412"/>
        <v>0</v>
      </c>
      <c r="I4121" s="74">
        <v>30</v>
      </c>
      <c r="J4121" s="74">
        <f t="shared" ref="J4121:J4122" si="2423">I4121</f>
        <v>30</v>
      </c>
      <c r="K4121" s="48">
        <f>I4121</f>
        <v>30</v>
      </c>
      <c r="L4121" s="48"/>
      <c r="M4121" s="48">
        <f t="shared" si="2413"/>
        <v>30</v>
      </c>
      <c r="N4121" s="48">
        <v>0</v>
      </c>
      <c r="O4121" s="56">
        <v>42.542189999999998</v>
      </c>
      <c r="P4121" s="48" t="str">
        <f t="shared" si="2398"/>
        <v>6375 SL</v>
      </c>
      <c r="Q4121" s="76">
        <v>0</v>
      </c>
      <c r="R4121" s="76">
        <v>0</v>
      </c>
      <c r="S4121" s="49">
        <f t="shared" si="2414"/>
        <v>0</v>
      </c>
      <c r="T4121" s="49">
        <f t="shared" si="2399"/>
        <v>0</v>
      </c>
      <c r="U4121" s="49">
        <v>65.769230769230759</v>
      </c>
      <c r="V4121" s="49">
        <f t="shared" si="2387"/>
        <v>0.65769230769230758</v>
      </c>
      <c r="W4121" s="49">
        <f t="shared" si="2410"/>
        <v>0</v>
      </c>
      <c r="X4121" s="90">
        <f>ROUNDUP(S4121*$X$4,0)</f>
        <v>0</v>
      </c>
      <c r="Y4121" s="91">
        <f t="shared" si="2415"/>
        <v>0</v>
      </c>
      <c r="Z4121" s="93">
        <f t="shared" si="2422"/>
        <v>0</v>
      </c>
      <c r="AA4121" s="94">
        <f t="shared" si="2417"/>
        <v>0</v>
      </c>
      <c r="AB4121" s="97">
        <f>ROUND((S4121*$AB$4)+Z4121,0)</f>
        <v>0</v>
      </c>
      <c r="AC4121" s="98">
        <f t="shared" si="2418"/>
        <v>0</v>
      </c>
      <c r="AD4121" s="77" t="s">
        <v>3</v>
      </c>
      <c r="AE4121" s="54">
        <v>0</v>
      </c>
      <c r="AF4121" s="17"/>
    </row>
    <row r="4122" spans="1:32" ht="16.899999999999999" customHeight="1" x14ac:dyDescent="0.3">
      <c r="A4122" s="73" t="s">
        <v>7</v>
      </c>
      <c r="B4122" s="74" t="s">
        <v>1354</v>
      </c>
      <c r="C4122" s="48" t="s">
        <v>10</v>
      </c>
      <c r="D4122" s="48">
        <v>100</v>
      </c>
      <c r="E4122" s="48">
        <v>2834</v>
      </c>
      <c r="F4122" s="48" t="s">
        <v>6126</v>
      </c>
      <c r="G4122" s="48">
        <v>2</v>
      </c>
      <c r="H4122" s="75">
        <f t="shared" si="2412"/>
        <v>0</v>
      </c>
      <c r="I4122" s="74">
        <v>25</v>
      </c>
      <c r="J4122" s="74">
        <f t="shared" si="2423"/>
        <v>25</v>
      </c>
      <c r="K4122" s="48">
        <f>I4122</f>
        <v>25</v>
      </c>
      <c r="L4122" s="48"/>
      <c r="M4122" s="48">
        <f t="shared" si="2413"/>
        <v>25</v>
      </c>
      <c r="N4122" s="48">
        <v>2</v>
      </c>
      <c r="O4122" s="56">
        <v>41.06664</v>
      </c>
      <c r="P4122" s="48" t="str">
        <f t="shared" si="2398"/>
        <v>6345 SL</v>
      </c>
      <c r="Q4122" s="76">
        <v>7</v>
      </c>
      <c r="R4122" s="76">
        <v>56</v>
      </c>
      <c r="S4122" s="49">
        <f t="shared" si="2414"/>
        <v>0.14000000000000001</v>
      </c>
      <c r="T4122" s="49">
        <f t="shared" si="2399"/>
        <v>14.000000000000002</v>
      </c>
      <c r="U4122" s="49">
        <v>50.538461538461533</v>
      </c>
      <c r="V4122" s="49">
        <f t="shared" si="2387"/>
        <v>0.50538461538461532</v>
      </c>
      <c r="W4122" s="49">
        <f t="shared" si="2410"/>
        <v>3.5000000000000004</v>
      </c>
      <c r="X4122" s="90">
        <f t="shared" ref="X4122" si="2424">ROUND(S4122*$X$4,0)</f>
        <v>1</v>
      </c>
      <c r="Y4122" s="91">
        <f t="shared" si="2415"/>
        <v>41.06664</v>
      </c>
      <c r="Z4122" s="93">
        <f t="shared" si="2422"/>
        <v>5</v>
      </c>
      <c r="AA4122" s="94">
        <f t="shared" si="2417"/>
        <v>205.33320000000001</v>
      </c>
      <c r="AB4122" s="97">
        <f>ROUND((S4122*$AB$4)+Z4122,0)</f>
        <v>6</v>
      </c>
      <c r="AC4122" s="98">
        <f t="shared" si="2418"/>
        <v>246.39983999999998</v>
      </c>
      <c r="AD4122" s="77" t="s">
        <v>3</v>
      </c>
      <c r="AE4122" s="54">
        <v>246.39983999999998</v>
      </c>
      <c r="AF4122" s="17"/>
    </row>
    <row r="4123" spans="1:32" ht="16.899999999999999" customHeight="1" x14ac:dyDescent="0.3">
      <c r="A4123" s="73" t="s">
        <v>35</v>
      </c>
      <c r="B4123" s="74" t="s">
        <v>4682</v>
      </c>
      <c r="C4123" s="48" t="s">
        <v>16</v>
      </c>
      <c r="D4123" s="48">
        <v>100</v>
      </c>
      <c r="E4123" s="48">
        <v>6223</v>
      </c>
      <c r="F4123" s="48" t="s">
        <v>17</v>
      </c>
      <c r="G4123" s="48" t="s">
        <v>11</v>
      </c>
      <c r="H4123" s="75">
        <f t="shared" si="2412"/>
        <v>0</v>
      </c>
      <c r="I4123" s="74">
        <v>5</v>
      </c>
      <c r="J4123" s="74">
        <v>5</v>
      </c>
      <c r="K4123" s="48">
        <f>J4123</f>
        <v>5</v>
      </c>
      <c r="L4123" s="48"/>
      <c r="M4123" s="48">
        <f t="shared" si="2413"/>
        <v>5</v>
      </c>
      <c r="N4123" s="48">
        <v>2</v>
      </c>
      <c r="O4123" s="56">
        <v>47.693309999999997</v>
      </c>
      <c r="P4123" s="48" t="str">
        <f t="shared" si="2398"/>
        <v>5476L SL</v>
      </c>
      <c r="Q4123" s="76">
        <v>2</v>
      </c>
      <c r="R4123" s="76">
        <v>56</v>
      </c>
      <c r="S4123" s="49">
        <f t="shared" si="2414"/>
        <v>8.615384615384615E-2</v>
      </c>
      <c r="T4123" s="49">
        <f t="shared" si="2399"/>
        <v>8.615384615384615</v>
      </c>
      <c r="U4123" s="49">
        <v>9.1923076923076916</v>
      </c>
      <c r="V4123" s="49">
        <f t="shared" si="2387"/>
        <v>9.1923076923076913E-2</v>
      </c>
      <c r="W4123" s="49">
        <f t="shared" si="2410"/>
        <v>0.43076923076923074</v>
      </c>
      <c r="X4123" s="90">
        <f>ROUND(S4123*$X$2,0)</f>
        <v>1</v>
      </c>
      <c r="Y4123" s="91">
        <f t="shared" si="2415"/>
        <v>47.693309999999997</v>
      </c>
      <c r="Z4123" s="93">
        <f t="shared" si="2422"/>
        <v>1</v>
      </c>
      <c r="AA4123" s="94">
        <f t="shared" si="2417"/>
        <v>47.693309999999997</v>
      </c>
      <c r="AB4123" s="97">
        <f>ROUND((S4123*$AB$2)+Z4123,0)</f>
        <v>2</v>
      </c>
      <c r="AC4123" s="98">
        <f t="shared" si="2418"/>
        <v>95.386619999999994</v>
      </c>
      <c r="AD4123" s="77" t="s">
        <v>5891</v>
      </c>
      <c r="AE4123" s="54">
        <v>95.386619999999994</v>
      </c>
      <c r="AF4123" s="17"/>
    </row>
    <row r="4124" spans="1:32" ht="16.899999999999999" customHeight="1" x14ac:dyDescent="0.3">
      <c r="A4124" s="73" t="s">
        <v>7</v>
      </c>
      <c r="B4124" s="74" t="s">
        <v>2744</v>
      </c>
      <c r="C4124" s="48" t="s">
        <v>1154</v>
      </c>
      <c r="D4124" s="48">
        <v>100</v>
      </c>
      <c r="E4124" s="48">
        <v>2834</v>
      </c>
      <c r="F4124" s="48" t="s">
        <v>6126</v>
      </c>
      <c r="G4124" s="48">
        <v>2</v>
      </c>
      <c r="H4124" s="75">
        <f t="shared" si="2412"/>
        <v>0</v>
      </c>
      <c r="I4124" s="74">
        <v>40</v>
      </c>
      <c r="J4124" s="74">
        <f>I4124</f>
        <v>40</v>
      </c>
      <c r="K4124" s="48">
        <f>I4124</f>
        <v>40</v>
      </c>
      <c r="L4124" s="48"/>
      <c r="M4124" s="48">
        <f t="shared" si="2413"/>
        <v>40</v>
      </c>
      <c r="N4124" s="48">
        <v>0</v>
      </c>
      <c r="O4124" s="56">
        <v>60.0169</v>
      </c>
      <c r="P4124" s="48" t="str">
        <f t="shared" si="2398"/>
        <v>5199/20C SL</v>
      </c>
      <c r="Q4124" s="76">
        <v>6</v>
      </c>
      <c r="R4124" s="76">
        <v>16</v>
      </c>
      <c r="S4124" s="49">
        <f t="shared" si="2414"/>
        <v>8.3076923076923076E-2</v>
      </c>
      <c r="T4124" s="49">
        <f t="shared" si="2399"/>
        <v>8.3076923076923084</v>
      </c>
      <c r="U4124" s="49">
        <v>47.153846153846153</v>
      </c>
      <c r="V4124" s="49">
        <f t="shared" si="2387"/>
        <v>0.47153846153846152</v>
      </c>
      <c r="W4124" s="49">
        <f t="shared" si="2410"/>
        <v>3.3230769230769228</v>
      </c>
      <c r="X4124" s="90">
        <f>ROUND(S4124*$X$4,0)</f>
        <v>0</v>
      </c>
      <c r="Y4124" s="91">
        <f t="shared" si="2415"/>
        <v>0</v>
      </c>
      <c r="Z4124" s="93">
        <f t="shared" si="2422"/>
        <v>3</v>
      </c>
      <c r="AA4124" s="94">
        <f t="shared" si="2417"/>
        <v>180.05070000000001</v>
      </c>
      <c r="AB4124" s="97">
        <f>ROUND((S4124*$AB$4)+Z4124,0)</f>
        <v>3</v>
      </c>
      <c r="AC4124" s="98">
        <f t="shared" si="2418"/>
        <v>180.05070000000001</v>
      </c>
      <c r="AD4124" s="77" t="s">
        <v>3</v>
      </c>
      <c r="AE4124" s="54">
        <v>180.05070000000001</v>
      </c>
      <c r="AF4124" s="17"/>
    </row>
    <row r="4125" spans="1:32" ht="16.899999999999999" customHeight="1" x14ac:dyDescent="0.3">
      <c r="A4125" s="73" t="s">
        <v>35</v>
      </c>
      <c r="B4125" s="74" t="s">
        <v>1761</v>
      </c>
      <c r="C4125" s="48" t="s">
        <v>40</v>
      </c>
      <c r="D4125" s="48">
        <v>100</v>
      </c>
      <c r="E4125" s="48">
        <v>4750</v>
      </c>
      <c r="F4125" s="48" t="s">
        <v>5916</v>
      </c>
      <c r="G4125" s="48" t="s">
        <v>20</v>
      </c>
      <c r="H4125" s="75">
        <f t="shared" si="2412"/>
        <v>0</v>
      </c>
      <c r="I4125" s="74">
        <v>5</v>
      </c>
      <c r="J4125" s="74">
        <v>5</v>
      </c>
      <c r="K4125" s="48">
        <f>J4125</f>
        <v>5</v>
      </c>
      <c r="L4125" s="48"/>
      <c r="M4125" s="48">
        <f t="shared" si="2413"/>
        <v>5</v>
      </c>
      <c r="N4125" s="48">
        <v>15</v>
      </c>
      <c r="O4125" s="56">
        <v>6.9285699999999997</v>
      </c>
      <c r="P4125" s="48" t="str">
        <f t="shared" si="2398"/>
        <v>7054 BK</v>
      </c>
      <c r="Q4125" s="76">
        <v>27</v>
      </c>
      <c r="R4125" s="76">
        <v>112</v>
      </c>
      <c r="S4125" s="49">
        <f t="shared" si="2414"/>
        <v>0.42000000000000004</v>
      </c>
      <c r="T4125" s="49">
        <f t="shared" si="2399"/>
        <v>42.000000000000007</v>
      </c>
      <c r="U4125" s="49">
        <v>332.76923076923077</v>
      </c>
      <c r="V4125" s="49">
        <f t="shared" si="2387"/>
        <v>3.3276923076923079</v>
      </c>
      <c r="W4125" s="49">
        <f t="shared" si="2410"/>
        <v>2.1</v>
      </c>
      <c r="X4125" s="90">
        <f>ROUND(S4125*$X$2,0)</f>
        <v>3</v>
      </c>
      <c r="Y4125" s="91">
        <f t="shared" si="2415"/>
        <v>20.785709999999998</v>
      </c>
      <c r="Z4125" s="93">
        <f t="shared" si="2422"/>
        <v>5</v>
      </c>
      <c r="AA4125" s="94">
        <f t="shared" si="2417"/>
        <v>34.642849999999996</v>
      </c>
      <c r="AB4125" s="97">
        <f>ROUND((S4125*$AB$2)+Z4125,0)</f>
        <v>8</v>
      </c>
      <c r="AC4125" s="98">
        <f t="shared" si="2418"/>
        <v>55.428559999999997</v>
      </c>
      <c r="AD4125" s="77" t="s">
        <v>5891</v>
      </c>
      <c r="AE4125" s="54">
        <v>55.428559999999997</v>
      </c>
      <c r="AF4125" s="17"/>
    </row>
    <row r="4126" spans="1:32" ht="16.899999999999999" customHeight="1" x14ac:dyDescent="0.3">
      <c r="A4126" s="73" t="s">
        <v>35</v>
      </c>
      <c r="B4126" s="74" t="s">
        <v>15</v>
      </c>
      <c r="C4126" s="48" t="s">
        <v>16</v>
      </c>
      <c r="D4126" s="48">
        <v>100</v>
      </c>
      <c r="E4126" s="48">
        <v>6223</v>
      </c>
      <c r="F4126" s="48" t="s">
        <v>17</v>
      </c>
      <c r="G4126" s="48" t="s">
        <v>11</v>
      </c>
      <c r="H4126" s="75">
        <f t="shared" si="2412"/>
        <v>0</v>
      </c>
      <c r="I4126" s="74">
        <v>5</v>
      </c>
      <c r="J4126" s="74">
        <v>5</v>
      </c>
      <c r="K4126" s="48">
        <f>J4126</f>
        <v>5</v>
      </c>
      <c r="L4126" s="48"/>
      <c r="M4126" s="48">
        <f t="shared" si="2413"/>
        <v>5</v>
      </c>
      <c r="N4126" s="48">
        <v>41</v>
      </c>
      <c r="O4126" s="56">
        <v>97.299949999999995</v>
      </c>
      <c r="P4126" s="48" t="str">
        <f t="shared" si="2398"/>
        <v>1172L SL</v>
      </c>
      <c r="Q4126" s="76">
        <v>171</v>
      </c>
      <c r="R4126" s="76">
        <v>654</v>
      </c>
      <c r="S4126" s="49">
        <f t="shared" si="2414"/>
        <v>2.5961538461538458</v>
      </c>
      <c r="T4126" s="49">
        <f t="shared" si="2399"/>
        <v>259.61538461538458</v>
      </c>
      <c r="U4126" s="49">
        <v>402.11538461538464</v>
      </c>
      <c r="V4126" s="49">
        <f t="shared" si="2387"/>
        <v>4.0211538461538465</v>
      </c>
      <c r="W4126" s="49">
        <f t="shared" ref="W4126:W4132" si="2425">S4126*M4126</f>
        <v>12.98076923076923</v>
      </c>
      <c r="X4126" s="90">
        <f>ROUND(S4126*$X$2,0)</f>
        <v>18</v>
      </c>
      <c r="Y4126" s="91">
        <f t="shared" si="2415"/>
        <v>1751.3990999999999</v>
      </c>
      <c r="Z4126" s="93">
        <f t="shared" si="2422"/>
        <v>31</v>
      </c>
      <c r="AA4126" s="94">
        <f t="shared" si="2417"/>
        <v>3016.2984499999998</v>
      </c>
      <c r="AB4126" s="97">
        <f>ROUND((S4126*$AB$2)+Z4126,0)</f>
        <v>49</v>
      </c>
      <c r="AC4126" s="98">
        <f t="shared" si="2418"/>
        <v>4767.6975499999999</v>
      </c>
      <c r="AD4126" s="77" t="s">
        <v>5891</v>
      </c>
      <c r="AE4126" s="54">
        <v>4767.6975499999999</v>
      </c>
      <c r="AF4126" s="17"/>
    </row>
    <row r="4127" spans="1:32" ht="16.899999999999999" customHeight="1" x14ac:dyDescent="0.3">
      <c r="A4127" s="73" t="s">
        <v>7</v>
      </c>
      <c r="B4127" s="74" t="s">
        <v>432</v>
      </c>
      <c r="C4127" s="48" t="s">
        <v>10</v>
      </c>
      <c r="D4127" s="48">
        <v>100</v>
      </c>
      <c r="E4127" s="48">
        <v>2834</v>
      </c>
      <c r="F4127" s="48" t="s">
        <v>6126</v>
      </c>
      <c r="G4127" s="48">
        <v>2</v>
      </c>
      <c r="H4127" s="75">
        <f t="shared" si="2412"/>
        <v>0</v>
      </c>
      <c r="I4127" s="74">
        <v>20</v>
      </c>
      <c r="J4127" s="74">
        <f>I4127</f>
        <v>20</v>
      </c>
      <c r="K4127" s="48">
        <f>I4127</f>
        <v>20</v>
      </c>
      <c r="L4127" s="48"/>
      <c r="M4127" s="48">
        <f t="shared" si="2413"/>
        <v>20</v>
      </c>
      <c r="N4127" s="48">
        <v>2</v>
      </c>
      <c r="O4127" s="56">
        <v>58.129860000000001</v>
      </c>
      <c r="P4127" s="48" t="str">
        <f t="shared" si="2398"/>
        <v>1898/12C SL</v>
      </c>
      <c r="Q4127" s="76">
        <v>11</v>
      </c>
      <c r="R4127" s="76">
        <v>21</v>
      </c>
      <c r="S4127" s="49">
        <f t="shared" si="2414"/>
        <v>0.1426923076923077</v>
      </c>
      <c r="T4127" s="49">
        <f t="shared" si="2399"/>
        <v>14.26923076923077</v>
      </c>
      <c r="U4127" s="49">
        <v>136.96153846153845</v>
      </c>
      <c r="V4127" s="49">
        <f t="shared" si="2387"/>
        <v>1.3696153846153845</v>
      </c>
      <c r="W4127" s="49">
        <f t="shared" si="2425"/>
        <v>2.8538461538461539</v>
      </c>
      <c r="X4127" s="90">
        <f>ROUND(S4127*$X$3,0)</f>
        <v>1</v>
      </c>
      <c r="Y4127" s="91">
        <f t="shared" si="2415"/>
        <v>58.129860000000001</v>
      </c>
      <c r="Z4127" s="93">
        <f t="shared" si="2422"/>
        <v>4</v>
      </c>
      <c r="AA4127" s="94">
        <f t="shared" si="2417"/>
        <v>232.51944</v>
      </c>
      <c r="AB4127" s="97">
        <f>ROUND((S4127*$AB$4)+Z4127,0)</f>
        <v>5</v>
      </c>
      <c r="AC4127" s="98">
        <f t="shared" si="2418"/>
        <v>290.64929999999998</v>
      </c>
      <c r="AD4127" s="77" t="s">
        <v>3</v>
      </c>
      <c r="AE4127" s="54">
        <v>290.64929999999998</v>
      </c>
      <c r="AF4127" s="17"/>
    </row>
    <row r="4128" spans="1:32" ht="16.899999999999999" customHeight="1" x14ac:dyDescent="0.3">
      <c r="A4128" s="73" t="s">
        <v>7</v>
      </c>
      <c r="B4128" s="74" t="s">
        <v>5437</v>
      </c>
      <c r="C4128" s="48" t="s">
        <v>464</v>
      </c>
      <c r="D4128" s="48">
        <v>1</v>
      </c>
      <c r="E4128" s="48">
        <v>4013</v>
      </c>
      <c r="F4128" s="48" t="s">
        <v>6180</v>
      </c>
      <c r="G4128" s="48" t="s">
        <v>112</v>
      </c>
      <c r="H4128" s="75">
        <f t="shared" si="2412"/>
        <v>0.8</v>
      </c>
      <c r="I4128" s="74">
        <v>108</v>
      </c>
      <c r="J4128" s="74">
        <v>60</v>
      </c>
      <c r="K4128" s="48">
        <f>J4128</f>
        <v>60</v>
      </c>
      <c r="L4128" s="48">
        <f>$L$3</f>
        <v>-4</v>
      </c>
      <c r="M4128" s="48">
        <f t="shared" si="2413"/>
        <v>56</v>
      </c>
      <c r="N4128" s="48">
        <v>13592</v>
      </c>
      <c r="O4128" s="56">
        <v>0.33</v>
      </c>
      <c r="P4128" s="48" t="str">
        <f t="shared" si="2398"/>
        <v>5858 GR</v>
      </c>
      <c r="Q4128" s="76" t="s">
        <v>6187</v>
      </c>
      <c r="R4128" s="76" t="s">
        <v>6187</v>
      </c>
      <c r="S4128" s="49">
        <f t="shared" si="2414"/>
        <v>0</v>
      </c>
      <c r="T4128" s="49">
        <f t="shared" si="2399"/>
        <v>0</v>
      </c>
      <c r="U4128" s="49">
        <v>168.73076923076923</v>
      </c>
      <c r="V4128" s="49">
        <f t="shared" si="2387"/>
        <v>168.73076923076923</v>
      </c>
      <c r="W4128" s="49">
        <f t="shared" si="2425"/>
        <v>0</v>
      </c>
      <c r="X4128" s="90">
        <f>ROUND(V4128*$X$4,0)</f>
        <v>844</v>
      </c>
      <c r="Y4128" s="91">
        <f t="shared" si="2415"/>
        <v>278.52000000000004</v>
      </c>
      <c r="Z4128" s="93">
        <f>ROUND((V4128*M4128)+X4128,0)</f>
        <v>10293</v>
      </c>
      <c r="AA4128" s="94">
        <f t="shared" si="2417"/>
        <v>3396.69</v>
      </c>
      <c r="AB4128" s="97">
        <f>ROUND((V4128*$AB$4)+Z4128,0)</f>
        <v>11137</v>
      </c>
      <c r="AC4128" s="98">
        <f t="shared" si="2418"/>
        <v>3675.21</v>
      </c>
      <c r="AD4128" s="77" t="s">
        <v>5889</v>
      </c>
      <c r="AE4128" s="54">
        <v>3675.21</v>
      </c>
      <c r="AF4128" s="17"/>
    </row>
    <row r="4129" spans="1:32" ht="16.899999999999999" customHeight="1" x14ac:dyDescent="0.3">
      <c r="A4129" s="73" t="s">
        <v>35</v>
      </c>
      <c r="B4129" s="74" t="s">
        <v>373</v>
      </c>
      <c r="C4129" s="48" t="s">
        <v>40</v>
      </c>
      <c r="D4129" s="48">
        <v>100</v>
      </c>
      <c r="E4129" s="48">
        <v>621</v>
      </c>
      <c r="F4129" s="48" t="s">
        <v>6128</v>
      </c>
      <c r="G4129" s="48" t="s">
        <v>112</v>
      </c>
      <c r="H4129" s="75">
        <f t="shared" si="2412"/>
        <v>3.7037037037037035E-2</v>
      </c>
      <c r="I4129" s="74">
        <v>28</v>
      </c>
      <c r="J4129" s="74">
        <v>27</v>
      </c>
      <c r="K4129" s="48">
        <f>J4129</f>
        <v>27</v>
      </c>
      <c r="L4129" s="48">
        <f>$L$3</f>
        <v>-4</v>
      </c>
      <c r="M4129" s="48">
        <f t="shared" si="2413"/>
        <v>23</v>
      </c>
      <c r="N4129" s="48">
        <v>5</v>
      </c>
      <c r="O4129" s="56">
        <v>2.1619999999999999</v>
      </c>
      <c r="P4129" s="48" t="str">
        <f t="shared" si="2398"/>
        <v>1855 BR</v>
      </c>
      <c r="Q4129" s="76">
        <v>18</v>
      </c>
      <c r="R4129" s="76">
        <v>49</v>
      </c>
      <c r="S4129" s="49">
        <f t="shared" si="2414"/>
        <v>0.25038461538461537</v>
      </c>
      <c r="T4129" s="49">
        <f t="shared" si="2399"/>
        <v>25.038461538461537</v>
      </c>
      <c r="U4129" s="49">
        <v>223.5</v>
      </c>
      <c r="V4129" s="49">
        <f t="shared" si="2387"/>
        <v>2.2349999999999999</v>
      </c>
      <c r="W4129" s="49">
        <f t="shared" si="2425"/>
        <v>5.7588461538461537</v>
      </c>
      <c r="X4129" s="90">
        <f>ROUND(S4129*$X$4,0)</f>
        <v>1</v>
      </c>
      <c r="Y4129" s="91">
        <f t="shared" si="2415"/>
        <v>2.1619999999999999</v>
      </c>
      <c r="Z4129" s="93">
        <f>ROUND((S4129*M4129)+X4129,0)</f>
        <v>7</v>
      </c>
      <c r="AA4129" s="94">
        <f t="shared" si="2417"/>
        <v>15.134</v>
      </c>
      <c r="AB4129" s="97">
        <f>ROUND((S4129*$AB$4)+Z4129,0)</f>
        <v>8</v>
      </c>
      <c r="AC4129" s="98">
        <f t="shared" si="2418"/>
        <v>17.295999999999999</v>
      </c>
      <c r="AD4129" s="77" t="s">
        <v>3</v>
      </c>
      <c r="AE4129" s="54">
        <v>17.295999999999999</v>
      </c>
      <c r="AF4129" s="17"/>
    </row>
    <row r="4130" spans="1:32" ht="16.899999999999999" customHeight="1" x14ac:dyDescent="0.3">
      <c r="A4130" s="73" t="s">
        <v>35</v>
      </c>
      <c r="B4130" s="74" t="s">
        <v>369</v>
      </c>
      <c r="C4130" s="48" t="s">
        <v>40</v>
      </c>
      <c r="D4130" s="48">
        <v>100</v>
      </c>
      <c r="E4130" s="48">
        <v>621</v>
      </c>
      <c r="F4130" s="48" t="s">
        <v>6128</v>
      </c>
      <c r="G4130" s="48" t="s">
        <v>112</v>
      </c>
      <c r="H4130" s="75">
        <f t="shared" si="2412"/>
        <v>-0.25925925925925924</v>
      </c>
      <c r="I4130" s="74">
        <v>20</v>
      </c>
      <c r="J4130" s="74">
        <v>27</v>
      </c>
      <c r="K4130" s="48">
        <f>I4130</f>
        <v>20</v>
      </c>
      <c r="L4130" s="48">
        <f>$L$3</f>
        <v>-4</v>
      </c>
      <c r="M4130" s="48">
        <f t="shared" si="2413"/>
        <v>16</v>
      </c>
      <c r="N4130" s="48">
        <v>5</v>
      </c>
      <c r="O4130" s="56">
        <v>1.895</v>
      </c>
      <c r="P4130" s="48" t="str">
        <f t="shared" si="2398"/>
        <v>1853 VI</v>
      </c>
      <c r="Q4130" s="76">
        <v>9</v>
      </c>
      <c r="R4130" s="76">
        <v>30</v>
      </c>
      <c r="S4130" s="49">
        <f t="shared" si="2414"/>
        <v>0.13153846153846155</v>
      </c>
      <c r="T4130" s="49">
        <f t="shared" si="2399"/>
        <v>13.153846153846155</v>
      </c>
      <c r="U4130" s="49">
        <v>53.53846153846154</v>
      </c>
      <c r="V4130" s="49">
        <f t="shared" si="2387"/>
        <v>0.53538461538461535</v>
      </c>
      <c r="W4130" s="49">
        <f t="shared" si="2425"/>
        <v>2.1046153846153848</v>
      </c>
      <c r="X4130" s="90">
        <f>ROUND(S4130*$X$3,0)</f>
        <v>1</v>
      </c>
      <c r="Y4130" s="91">
        <f t="shared" si="2415"/>
        <v>1.895</v>
      </c>
      <c r="Z4130" s="93">
        <f>ROUND((S4130*M4130)+X4130,0)</f>
        <v>3</v>
      </c>
      <c r="AA4130" s="94">
        <f t="shared" si="2417"/>
        <v>5.6850000000000005</v>
      </c>
      <c r="AB4130" s="97">
        <f>ROUND((S4130*$AB$4)+Z4130,0)</f>
        <v>4</v>
      </c>
      <c r="AC4130" s="98">
        <f t="shared" si="2418"/>
        <v>7.58</v>
      </c>
      <c r="AD4130" s="77" t="s">
        <v>3</v>
      </c>
      <c r="AE4130" s="54">
        <v>7.58</v>
      </c>
      <c r="AF4130" s="17"/>
    </row>
    <row r="4131" spans="1:32" ht="16.899999999999999" customHeight="1" x14ac:dyDescent="0.3">
      <c r="A4131" s="73" t="s">
        <v>35</v>
      </c>
      <c r="B4131" s="74" t="s">
        <v>2093</v>
      </c>
      <c r="C4131" s="48" t="s">
        <v>40</v>
      </c>
      <c r="D4131" s="48">
        <v>100</v>
      </c>
      <c r="E4131" s="48">
        <v>4750</v>
      </c>
      <c r="F4131" s="48" t="s">
        <v>5916</v>
      </c>
      <c r="G4131" s="48" t="s">
        <v>20</v>
      </c>
      <c r="H4131" s="75">
        <f t="shared" si="2412"/>
        <v>0</v>
      </c>
      <c r="I4131" s="74">
        <v>5</v>
      </c>
      <c r="J4131" s="74">
        <v>5</v>
      </c>
      <c r="K4131" s="48">
        <f>J4131</f>
        <v>5</v>
      </c>
      <c r="L4131" s="48"/>
      <c r="M4131" s="48">
        <f t="shared" si="2413"/>
        <v>5</v>
      </c>
      <c r="N4131" s="48">
        <v>3</v>
      </c>
      <c r="O4131" s="56">
        <v>6.6305699999999996</v>
      </c>
      <c r="P4131" s="48" t="str">
        <f t="shared" si="2398"/>
        <v>7130 WH</v>
      </c>
      <c r="Q4131" s="76">
        <v>22</v>
      </c>
      <c r="R4131" s="76">
        <v>51</v>
      </c>
      <c r="S4131" s="49">
        <f t="shared" si="2414"/>
        <v>0.29576923076923078</v>
      </c>
      <c r="T4131" s="49">
        <f t="shared" si="2399"/>
        <v>29.57692307692308</v>
      </c>
      <c r="U4131" s="49">
        <v>56.884615384615387</v>
      </c>
      <c r="V4131" s="49">
        <f t="shared" si="2387"/>
        <v>0.56884615384615389</v>
      </c>
      <c r="W4131" s="49">
        <f t="shared" si="2425"/>
        <v>1.4788461538461539</v>
      </c>
      <c r="X4131" s="90">
        <f>ROUND(S4131*$X$2,0)</f>
        <v>2</v>
      </c>
      <c r="Y4131" s="91">
        <f t="shared" si="2415"/>
        <v>13.261139999999999</v>
      </c>
      <c r="Z4131" s="93">
        <f>ROUND((S4131*M4131)+X4131,0)</f>
        <v>3</v>
      </c>
      <c r="AA4131" s="94">
        <f t="shared" si="2417"/>
        <v>19.89171</v>
      </c>
      <c r="AB4131" s="97">
        <f>ROUND((S4131*$AB$2)+Z4131,0)</f>
        <v>5</v>
      </c>
      <c r="AC4131" s="98">
        <f t="shared" si="2418"/>
        <v>33.152850000000001</v>
      </c>
      <c r="AD4131" s="77" t="s">
        <v>5891</v>
      </c>
      <c r="AE4131" s="54">
        <v>33.152850000000001</v>
      </c>
      <c r="AF4131" s="17"/>
    </row>
    <row r="4132" spans="1:32" ht="16.899999999999999" customHeight="1" x14ac:dyDescent="0.3">
      <c r="A4132" s="73" t="s">
        <v>7</v>
      </c>
      <c r="B4132" s="74" t="s">
        <v>1430</v>
      </c>
      <c r="C4132" s="48" t="s">
        <v>10</v>
      </c>
      <c r="D4132" s="48">
        <v>500</v>
      </c>
      <c r="E4132" s="48">
        <v>4750</v>
      </c>
      <c r="F4132" s="48" t="s">
        <v>5916</v>
      </c>
      <c r="G4132" s="48" t="s">
        <v>20</v>
      </c>
      <c r="H4132" s="75">
        <f t="shared" si="2412"/>
        <v>0</v>
      </c>
      <c r="I4132" s="74">
        <v>5</v>
      </c>
      <c r="J4132" s="74">
        <v>5</v>
      </c>
      <c r="K4132" s="48">
        <f>J4132</f>
        <v>5</v>
      </c>
      <c r="L4132" s="48"/>
      <c r="M4132" s="48">
        <f t="shared" si="2413"/>
        <v>5</v>
      </c>
      <c r="N4132" s="48">
        <v>0</v>
      </c>
      <c r="O4132" s="56">
        <v>162.46</v>
      </c>
      <c r="P4132" s="48" t="str">
        <f t="shared" si="2398"/>
        <v>6624 WH</v>
      </c>
      <c r="Q4132" s="76" t="s">
        <v>6187</v>
      </c>
      <c r="R4132" s="76" t="s">
        <v>6187</v>
      </c>
      <c r="S4132" s="49">
        <f t="shared" si="2414"/>
        <v>0</v>
      </c>
      <c r="T4132" s="49">
        <f t="shared" si="2399"/>
        <v>0</v>
      </c>
      <c r="U4132" s="49">
        <v>97.615384615384613</v>
      </c>
      <c r="V4132" s="49">
        <f t="shared" si="2387"/>
        <v>0.19523076923076924</v>
      </c>
      <c r="W4132" s="49">
        <f t="shared" si="2425"/>
        <v>0</v>
      </c>
      <c r="X4132" s="90">
        <f>ROUNDUP(S4132*$X$2,0)</f>
        <v>0</v>
      </c>
      <c r="Y4132" s="91">
        <f t="shared" si="2415"/>
        <v>0</v>
      </c>
      <c r="Z4132" s="93">
        <f>ROUND((S4132*M4132)+X4132,0)</f>
        <v>0</v>
      </c>
      <c r="AA4132" s="94">
        <f t="shared" si="2417"/>
        <v>0</v>
      </c>
      <c r="AB4132" s="97">
        <f>ROUND((S4132*$AB$2)+Z4132,0)</f>
        <v>0</v>
      </c>
      <c r="AC4132" s="98">
        <f t="shared" si="2418"/>
        <v>0</v>
      </c>
      <c r="AD4132" s="77" t="s">
        <v>5891</v>
      </c>
      <c r="AE4132" s="54">
        <v>0</v>
      </c>
      <c r="AF4132" s="17"/>
    </row>
    <row r="4133" spans="1:32" ht="12.75" customHeight="1" x14ac:dyDescent="0.3">
      <c r="A4133" s="73" t="s">
        <v>35</v>
      </c>
      <c r="B4133" s="74" t="s">
        <v>107</v>
      </c>
      <c r="C4133" s="48" t="s">
        <v>61</v>
      </c>
      <c r="D4133" s="48">
        <v>100</v>
      </c>
      <c r="E4133" s="48">
        <v>2800</v>
      </c>
      <c r="F4133" s="48" t="s">
        <v>5911</v>
      </c>
      <c r="G4133" s="48" t="s">
        <v>112</v>
      </c>
      <c r="H4133" s="75">
        <f t="shared" si="2412"/>
        <v>0.65</v>
      </c>
      <c r="I4133" s="74">
        <v>165</v>
      </c>
      <c r="J4133" s="74">
        <v>100</v>
      </c>
      <c r="K4133" s="48">
        <f>J4133</f>
        <v>100</v>
      </c>
      <c r="L4133" s="48">
        <f>$L$3</f>
        <v>-4</v>
      </c>
      <c r="M4133" s="48">
        <f t="shared" si="2413"/>
        <v>96</v>
      </c>
      <c r="N4133" s="48">
        <v>3</v>
      </c>
      <c r="O4133" s="56">
        <v>12.40175</v>
      </c>
      <c r="P4133" s="48" t="str">
        <f t="shared" si="2398"/>
        <v>1805 RD</v>
      </c>
      <c r="Q4133" s="76">
        <v>10</v>
      </c>
      <c r="R4133" s="76">
        <v>23</v>
      </c>
      <c r="S4133" s="49">
        <f t="shared" si="2414"/>
        <v>0.13423076923076924</v>
      </c>
      <c r="T4133" s="49">
        <f t="shared" si="2399"/>
        <v>13.423076923076923</v>
      </c>
      <c r="U4133" s="49">
        <v>27.653846153846153</v>
      </c>
      <c r="V4133" s="49">
        <f t="shared" si="2387"/>
        <v>0.27653846153846151</v>
      </c>
      <c r="W4133" s="49">
        <f>S4133*M4133</f>
        <v>12.886153846153846</v>
      </c>
      <c r="X4133" s="90">
        <f>ROUND(S4133*$X$4,0)</f>
        <v>1</v>
      </c>
      <c r="Y4133" s="91">
        <f t="shared" si="2415"/>
        <v>12.40175</v>
      </c>
      <c r="Z4133" s="93">
        <f>ROUND((S4133*M4133)+X4133,0)</f>
        <v>14</v>
      </c>
      <c r="AA4133" s="94">
        <f t="shared" si="2417"/>
        <v>173.62450000000001</v>
      </c>
      <c r="AB4133" s="97">
        <f t="shared" ref="AB4133:AB4139" si="2426">ROUND((S4133*$AB$4)+Z4133,0)</f>
        <v>15</v>
      </c>
      <c r="AC4133" s="98">
        <f t="shared" si="2418"/>
        <v>186.02625</v>
      </c>
      <c r="AD4133" s="77" t="s">
        <v>5890</v>
      </c>
      <c r="AE4133" s="54">
        <v>186.02625</v>
      </c>
      <c r="AF4133" s="17"/>
    </row>
    <row r="4134" spans="1:32" ht="16.899999999999999" customHeight="1" x14ac:dyDescent="0.3">
      <c r="A4134" s="73" t="s">
        <v>35</v>
      </c>
      <c r="B4134" s="74" t="s">
        <v>2343</v>
      </c>
      <c r="C4134" s="48" t="s">
        <v>1797</v>
      </c>
      <c r="D4134" s="48">
        <v>1</v>
      </c>
      <c r="E4134" s="48">
        <v>4445</v>
      </c>
      <c r="F4134" s="48" t="s">
        <v>5912</v>
      </c>
      <c r="G4134" s="48" t="s">
        <v>122</v>
      </c>
      <c r="H4134" s="75">
        <f t="shared" si="2412"/>
        <v>0.14285714285714285</v>
      </c>
      <c r="I4134" s="74">
        <v>32</v>
      </c>
      <c r="J4134" s="74">
        <v>28</v>
      </c>
      <c r="K4134" s="48">
        <f>J4134</f>
        <v>28</v>
      </c>
      <c r="L4134" s="48">
        <f>$L$3</f>
        <v>-4</v>
      </c>
      <c r="M4134" s="48">
        <f t="shared" si="2413"/>
        <v>24</v>
      </c>
      <c r="N4134" s="48">
        <v>8</v>
      </c>
      <c r="O4134" s="56">
        <v>91.12</v>
      </c>
      <c r="P4134" s="48" t="str">
        <f t="shared" si="2398"/>
        <v>FKIT2 NC</v>
      </c>
      <c r="Q4134" s="76">
        <v>17</v>
      </c>
      <c r="R4134" s="76">
        <v>43</v>
      </c>
      <c r="S4134" s="49">
        <f t="shared" si="2414"/>
        <v>0.2326923076923077</v>
      </c>
      <c r="T4134" s="49">
        <f t="shared" si="2399"/>
        <v>0.2326923076923077</v>
      </c>
      <c r="U4134" s="49">
        <v>0.2326923076923077</v>
      </c>
      <c r="V4134" s="49">
        <f t="shared" si="2387"/>
        <v>0.2326923076923077</v>
      </c>
      <c r="W4134" s="49">
        <f t="shared" ref="W4134" si="2427">S4134*M4134</f>
        <v>5.5846153846153843</v>
      </c>
      <c r="X4134" s="90">
        <f>ROUND(S4134*$X$4,0)</f>
        <v>1</v>
      </c>
      <c r="Y4134" s="91">
        <f t="shared" si="2415"/>
        <v>91.12</v>
      </c>
      <c r="Z4134" s="93">
        <f t="shared" ref="Z4134" si="2428">ROUND((S4134*M4134)+X4134,0)</f>
        <v>7</v>
      </c>
      <c r="AA4134" s="94">
        <f t="shared" si="2417"/>
        <v>637.84</v>
      </c>
      <c r="AB4134" s="97">
        <f t="shared" si="2426"/>
        <v>8</v>
      </c>
      <c r="AC4134" s="98">
        <f t="shared" si="2418"/>
        <v>728.96</v>
      </c>
      <c r="AD4134" s="77" t="s">
        <v>3</v>
      </c>
      <c r="AE4134" s="54">
        <v>728.96</v>
      </c>
      <c r="AF4134" s="17"/>
    </row>
    <row r="4135" spans="1:32" ht="12.75" customHeight="1" x14ac:dyDescent="0.3">
      <c r="A4135" s="73" t="s">
        <v>7</v>
      </c>
      <c r="B4135" s="74" t="s">
        <v>2635</v>
      </c>
      <c r="C4135" s="48" t="s">
        <v>1154</v>
      </c>
      <c r="D4135" s="48">
        <v>100</v>
      </c>
      <c r="E4135" s="48">
        <v>2834</v>
      </c>
      <c r="F4135" s="48" t="s">
        <v>6126</v>
      </c>
      <c r="G4135" s="48">
        <v>2</v>
      </c>
      <c r="H4135" s="75">
        <f t="shared" ref="H4135:H4143" si="2429">(I4135-J4135)/J4135</f>
        <v>0</v>
      </c>
      <c r="I4135" s="74">
        <v>25</v>
      </c>
      <c r="J4135" s="74">
        <f>I4135</f>
        <v>25</v>
      </c>
      <c r="K4135" s="48">
        <f t="shared" ref="K4135:K4141" si="2430">I4135</f>
        <v>25</v>
      </c>
      <c r="L4135" s="48"/>
      <c r="M4135" s="48">
        <f t="shared" ref="M4135:M4143" si="2431">K4135+L4135</f>
        <v>25</v>
      </c>
      <c r="N4135" s="48">
        <v>0</v>
      </c>
      <c r="O4135" s="56">
        <v>62.833910000000003</v>
      </c>
      <c r="P4135" s="48" t="str">
        <f t="shared" si="2398"/>
        <v>5168C SL</v>
      </c>
      <c r="Q4135" s="76">
        <v>4</v>
      </c>
      <c r="R4135" s="76">
        <v>4</v>
      </c>
      <c r="S4135" s="49">
        <f t="shared" ref="S4135:S4143" si="2432">((Q4135/65*0.7)+(R4135/260*0.3))</f>
        <v>4.7692307692307694E-2</v>
      </c>
      <c r="T4135" s="49">
        <f t="shared" si="2399"/>
        <v>4.7692307692307692</v>
      </c>
      <c r="U4135" s="49">
        <v>38.230769230769226</v>
      </c>
      <c r="V4135" s="49">
        <f t="shared" si="2387"/>
        <v>0.38230769230769224</v>
      </c>
      <c r="W4135" s="49">
        <f>S4135*M4135</f>
        <v>1.1923076923076923</v>
      </c>
      <c r="X4135" s="90">
        <f>ROUND(S4135*$X$4,0)</f>
        <v>0</v>
      </c>
      <c r="Y4135" s="91">
        <f t="shared" ref="Y4135:Y4143" si="2433">X4135*O4135</f>
        <v>0</v>
      </c>
      <c r="Z4135" s="93">
        <f>ROUND((S4135*M4135)+X4135,0)</f>
        <v>1</v>
      </c>
      <c r="AA4135" s="94">
        <f t="shared" ref="AA4135:AA4143" si="2434">Z4135*O4135</f>
        <v>62.833910000000003</v>
      </c>
      <c r="AB4135" s="97">
        <f t="shared" si="2426"/>
        <v>1</v>
      </c>
      <c r="AC4135" s="98">
        <f t="shared" ref="AC4135:AC4143" si="2435">AB4135*O4135</f>
        <v>62.833910000000003</v>
      </c>
      <c r="AD4135" s="77" t="s">
        <v>3</v>
      </c>
      <c r="AE4135" s="54">
        <v>62.833910000000003</v>
      </c>
      <c r="AF4135" s="17"/>
    </row>
    <row r="4136" spans="1:32" ht="12.75" customHeight="1" x14ac:dyDescent="0.3">
      <c r="A4136" s="73" t="s">
        <v>7</v>
      </c>
      <c r="B4136" s="74" t="s">
        <v>5463</v>
      </c>
      <c r="C4136" s="48" t="s">
        <v>10</v>
      </c>
      <c r="D4136" s="48">
        <v>100</v>
      </c>
      <c r="E4136" s="48">
        <v>2834</v>
      </c>
      <c r="F4136" s="48" t="s">
        <v>6126</v>
      </c>
      <c r="G4136" s="48">
        <v>2</v>
      </c>
      <c r="H4136" s="75">
        <f t="shared" si="2429"/>
        <v>0</v>
      </c>
      <c r="I4136" s="74">
        <v>55</v>
      </c>
      <c r="J4136" s="74">
        <f>I4136</f>
        <v>55</v>
      </c>
      <c r="K4136" s="48">
        <f t="shared" si="2430"/>
        <v>55</v>
      </c>
      <c r="L4136" s="48"/>
      <c r="M4136" s="48">
        <f t="shared" si="2431"/>
        <v>55</v>
      </c>
      <c r="N4136" s="48">
        <v>3</v>
      </c>
      <c r="O4136" s="56">
        <v>35.268859999999997</v>
      </c>
      <c r="P4136" s="48" t="str">
        <f t="shared" si="2398"/>
        <v>6413 SL</v>
      </c>
      <c r="Q4136" s="76">
        <v>15</v>
      </c>
      <c r="R4136" s="76">
        <v>44</v>
      </c>
      <c r="S4136" s="49">
        <f t="shared" si="2432"/>
        <v>0.21230769230769231</v>
      </c>
      <c r="T4136" s="49">
        <f t="shared" si="2399"/>
        <v>21.23076923076923</v>
      </c>
      <c r="U4136" s="49">
        <v>158.92307692307691</v>
      </c>
      <c r="V4136" s="49">
        <f t="shared" si="2387"/>
        <v>1.589230769230769</v>
      </c>
      <c r="W4136" s="49">
        <f>S4136*M4136</f>
        <v>11.676923076923076</v>
      </c>
      <c r="X4136" s="90">
        <f>ROUND(S4136*$X$4,0)</f>
        <v>1</v>
      </c>
      <c r="Y4136" s="91">
        <f t="shared" si="2433"/>
        <v>35.268859999999997</v>
      </c>
      <c r="Z4136" s="93">
        <f>ROUND((S4136*M4136)+X4136,0)</f>
        <v>13</v>
      </c>
      <c r="AA4136" s="94">
        <f t="shared" si="2434"/>
        <v>458.49517999999995</v>
      </c>
      <c r="AB4136" s="97">
        <f t="shared" si="2426"/>
        <v>14</v>
      </c>
      <c r="AC4136" s="98">
        <f t="shared" si="2435"/>
        <v>493.76403999999997</v>
      </c>
      <c r="AD4136" s="77" t="s">
        <v>3</v>
      </c>
      <c r="AE4136" s="54">
        <v>493.76403999999997</v>
      </c>
      <c r="AF4136" s="17"/>
    </row>
    <row r="4137" spans="1:32" ht="12.75" customHeight="1" x14ac:dyDescent="0.3">
      <c r="A4137" s="73" t="s">
        <v>35</v>
      </c>
      <c r="B4137" s="74" t="s">
        <v>1051</v>
      </c>
      <c r="C4137" s="48" t="s">
        <v>40</v>
      </c>
      <c r="D4137" s="48">
        <v>100</v>
      </c>
      <c r="E4137" s="48">
        <v>621</v>
      </c>
      <c r="F4137" s="48" t="s">
        <v>6128</v>
      </c>
      <c r="G4137" s="48" t="s">
        <v>112</v>
      </c>
      <c r="H4137" s="75">
        <f t="shared" si="2429"/>
        <v>-0.16666666666666666</v>
      </c>
      <c r="I4137" s="74">
        <v>20</v>
      </c>
      <c r="J4137" s="74">
        <v>24</v>
      </c>
      <c r="K4137" s="48">
        <f t="shared" si="2430"/>
        <v>20</v>
      </c>
      <c r="L4137" s="48">
        <v>-4</v>
      </c>
      <c r="M4137" s="48">
        <f t="shared" si="2431"/>
        <v>16</v>
      </c>
      <c r="N4137" s="48">
        <v>3</v>
      </c>
      <c r="O4137" s="56">
        <v>3.105</v>
      </c>
      <c r="P4137" s="48" t="str">
        <f t="shared" si="2398"/>
        <v>3071 GR</v>
      </c>
      <c r="Q4137" s="76">
        <v>35</v>
      </c>
      <c r="R4137" s="76">
        <v>71</v>
      </c>
      <c r="S4137" s="49">
        <f t="shared" si="2432"/>
        <v>0.45884615384615379</v>
      </c>
      <c r="T4137" s="49">
        <f t="shared" si="2399"/>
        <v>45.88461538461538</v>
      </c>
      <c r="U4137" s="49">
        <v>89.730769230769226</v>
      </c>
      <c r="V4137" s="49">
        <f t="shared" si="2387"/>
        <v>0.89730769230769225</v>
      </c>
      <c r="W4137" s="49">
        <f>S4137*M4137</f>
        <v>7.3415384615384607</v>
      </c>
      <c r="X4137" s="90">
        <f>ROUND(S4137*$X$3,0)</f>
        <v>3</v>
      </c>
      <c r="Y4137" s="91">
        <f t="shared" si="2433"/>
        <v>9.3149999999999995</v>
      </c>
      <c r="Z4137" s="93">
        <f>ROUND((S4137*M4137)+X4137,0)</f>
        <v>10</v>
      </c>
      <c r="AA4137" s="94">
        <f t="shared" si="2434"/>
        <v>31.05</v>
      </c>
      <c r="AB4137" s="97">
        <f t="shared" si="2426"/>
        <v>12</v>
      </c>
      <c r="AC4137" s="98">
        <f t="shared" si="2435"/>
        <v>37.26</v>
      </c>
      <c r="AD4137" s="77" t="s">
        <v>3</v>
      </c>
      <c r="AE4137" s="54">
        <v>37.26</v>
      </c>
      <c r="AF4137" s="17"/>
    </row>
    <row r="4138" spans="1:32" ht="12.75" customHeight="1" x14ac:dyDescent="0.3">
      <c r="A4138" s="73" t="s">
        <v>7</v>
      </c>
      <c r="B4138" s="74" t="s">
        <v>1987</v>
      </c>
      <c r="C4138" s="48" t="s">
        <v>1154</v>
      </c>
      <c r="D4138" s="48">
        <v>100</v>
      </c>
      <c r="E4138" s="48">
        <v>2834</v>
      </c>
      <c r="F4138" s="48" t="s">
        <v>6126</v>
      </c>
      <c r="G4138" s="48">
        <v>2</v>
      </c>
      <c r="H4138" s="75">
        <f t="shared" si="2429"/>
        <v>0</v>
      </c>
      <c r="I4138" s="74">
        <v>30</v>
      </c>
      <c r="J4138" s="74">
        <f>I4138</f>
        <v>30</v>
      </c>
      <c r="K4138" s="48">
        <f t="shared" si="2430"/>
        <v>30</v>
      </c>
      <c r="L4138" s="48"/>
      <c r="M4138" s="48">
        <f t="shared" si="2431"/>
        <v>30</v>
      </c>
      <c r="N4138" s="48">
        <v>3</v>
      </c>
      <c r="O4138" s="56">
        <v>43.887610000000002</v>
      </c>
      <c r="P4138" s="48" t="str">
        <f t="shared" si="2398"/>
        <v>5124C SL</v>
      </c>
      <c r="Q4138" s="76">
        <v>3</v>
      </c>
      <c r="R4138" s="76">
        <v>69</v>
      </c>
      <c r="S4138" s="49">
        <f t="shared" si="2432"/>
        <v>0.11192307692307693</v>
      </c>
      <c r="T4138" s="49">
        <f t="shared" si="2399"/>
        <v>11.192307692307693</v>
      </c>
      <c r="U4138" s="49">
        <v>536.38461538461547</v>
      </c>
      <c r="V4138" s="49">
        <f t="shared" si="2387"/>
        <v>5.363846153846155</v>
      </c>
      <c r="W4138" s="49">
        <f>S4138*M4138</f>
        <v>3.3576923076923078</v>
      </c>
      <c r="X4138" s="90">
        <f t="shared" ref="X4138:X4139" si="2436">ROUND(S4138*$X$4,0)</f>
        <v>1</v>
      </c>
      <c r="Y4138" s="91">
        <f t="shared" si="2433"/>
        <v>43.887610000000002</v>
      </c>
      <c r="Z4138" s="93">
        <f>ROUND((S4138*M4138)+X4138,0)</f>
        <v>4</v>
      </c>
      <c r="AA4138" s="94">
        <f t="shared" si="2434"/>
        <v>175.55044000000001</v>
      </c>
      <c r="AB4138" s="97">
        <f t="shared" si="2426"/>
        <v>5</v>
      </c>
      <c r="AC4138" s="98">
        <f t="shared" si="2435"/>
        <v>219.43805</v>
      </c>
      <c r="AD4138" s="77" t="s">
        <v>3</v>
      </c>
      <c r="AE4138" s="54">
        <v>219.43805</v>
      </c>
      <c r="AF4138" s="17"/>
    </row>
    <row r="4139" spans="1:32" ht="12.75" customHeight="1" x14ac:dyDescent="0.3">
      <c r="A4139" s="73" t="s">
        <v>35</v>
      </c>
      <c r="B4139" s="74" t="s">
        <v>3221</v>
      </c>
      <c r="C4139" s="48" t="s">
        <v>34</v>
      </c>
      <c r="D4139" s="48">
        <v>100</v>
      </c>
      <c r="E4139" s="48">
        <v>6150</v>
      </c>
      <c r="F4139" s="48" t="s">
        <v>6125</v>
      </c>
      <c r="G4139" s="48" t="s">
        <v>3680</v>
      </c>
      <c r="H4139" s="75">
        <f t="shared" si="2429"/>
        <v>0</v>
      </c>
      <c r="I4139" s="74">
        <v>28</v>
      </c>
      <c r="J4139" s="74">
        <v>28</v>
      </c>
      <c r="K4139" s="48">
        <f t="shared" si="2430"/>
        <v>28</v>
      </c>
      <c r="L4139" s="48">
        <f t="shared" ref="L4139:L4145" si="2437">$L$3</f>
        <v>-4</v>
      </c>
      <c r="M4139" s="48">
        <f t="shared" si="2431"/>
        <v>24</v>
      </c>
      <c r="N4139" s="48">
        <v>1</v>
      </c>
      <c r="O4139" s="56">
        <v>56.84</v>
      </c>
      <c r="P4139" s="48" t="str">
        <f t="shared" si="2398"/>
        <v>SW6 CL</v>
      </c>
      <c r="Q4139" s="76">
        <v>1</v>
      </c>
      <c r="R4139" s="76">
        <v>6</v>
      </c>
      <c r="S4139" s="49">
        <f t="shared" si="2432"/>
        <v>1.7692307692307691E-2</v>
      </c>
      <c r="T4139" s="49">
        <f t="shared" si="2399"/>
        <v>1.7692307692307692</v>
      </c>
      <c r="U4139" s="49">
        <v>35.201923076923073</v>
      </c>
      <c r="V4139" s="49">
        <f t="shared" si="2387"/>
        <v>0.35201923076923075</v>
      </c>
      <c r="W4139" s="49">
        <f>S4139*M4139</f>
        <v>0.42461538461538462</v>
      </c>
      <c r="X4139" s="90">
        <f t="shared" si="2436"/>
        <v>0</v>
      </c>
      <c r="Y4139" s="91">
        <f t="shared" si="2433"/>
        <v>0</v>
      </c>
      <c r="Z4139" s="93">
        <f>ROUND((S4139*M4139)+X4139,0)</f>
        <v>0</v>
      </c>
      <c r="AA4139" s="94">
        <f t="shared" si="2434"/>
        <v>0</v>
      </c>
      <c r="AB4139" s="97">
        <f t="shared" si="2426"/>
        <v>0</v>
      </c>
      <c r="AC4139" s="98">
        <f t="shared" si="2435"/>
        <v>0</v>
      </c>
      <c r="AD4139" s="77" t="s">
        <v>3</v>
      </c>
      <c r="AE4139" s="54">
        <v>0</v>
      </c>
      <c r="AF4139" s="17"/>
    </row>
    <row r="4140" spans="1:32" ht="12.75" customHeight="1" x14ac:dyDescent="0.3">
      <c r="A4140" s="73" t="s">
        <v>7</v>
      </c>
      <c r="B4140" s="74" t="s">
        <v>5720</v>
      </c>
      <c r="C4140" s="48" t="s">
        <v>1868</v>
      </c>
      <c r="D4140" s="48">
        <v>1000</v>
      </c>
      <c r="E4140" s="48">
        <v>4750</v>
      </c>
      <c r="F4140" s="48" t="s">
        <v>5916</v>
      </c>
      <c r="G4140" s="48" t="s">
        <v>3680</v>
      </c>
      <c r="H4140" s="75">
        <f t="shared" si="2429"/>
        <v>0</v>
      </c>
      <c r="I4140" s="74">
        <v>94</v>
      </c>
      <c r="J4140" s="74">
        <v>94</v>
      </c>
      <c r="K4140" s="48">
        <f t="shared" si="2430"/>
        <v>94</v>
      </c>
      <c r="L4140" s="48">
        <f t="shared" si="2437"/>
        <v>-4</v>
      </c>
      <c r="M4140" s="48">
        <f t="shared" si="2431"/>
        <v>90</v>
      </c>
      <c r="N4140" s="48">
        <v>6</v>
      </c>
      <c r="O4140" s="56">
        <v>518.74</v>
      </c>
      <c r="P4140" s="48" t="str">
        <f t="shared" si="2398"/>
        <v>7047 RD</v>
      </c>
      <c r="Q4140" s="76">
        <v>0</v>
      </c>
      <c r="R4140" s="76">
        <v>2</v>
      </c>
      <c r="S4140" s="49">
        <f t="shared" si="2432"/>
        <v>2.3076923076923079E-3</v>
      </c>
      <c r="T4140" s="49">
        <f t="shared" si="2399"/>
        <v>2.3076923076923079</v>
      </c>
      <c r="U4140" s="49">
        <v>4.2692307692307692</v>
      </c>
      <c r="V4140" s="49">
        <f t="shared" si="2387"/>
        <v>4.2692307692307691E-3</v>
      </c>
      <c r="W4140" s="49">
        <f>V4140*M4140</f>
        <v>0.38423076923076921</v>
      </c>
      <c r="X4140" s="90">
        <f>ROUNDUP(V4140*$X$4,0)</f>
        <v>1</v>
      </c>
      <c r="Y4140" s="91">
        <f t="shared" si="2433"/>
        <v>518.74</v>
      </c>
      <c r="Z4140" s="93">
        <f>ROUND((V4140*M4140)+X4140,0)</f>
        <v>1</v>
      </c>
      <c r="AA4140" s="94">
        <f t="shared" si="2434"/>
        <v>518.74</v>
      </c>
      <c r="AB4140" s="97">
        <f>ROUND((V4140*$AB$4)+Z4140,0)</f>
        <v>1</v>
      </c>
      <c r="AC4140" s="98">
        <f t="shared" si="2435"/>
        <v>518.74</v>
      </c>
      <c r="AD4140" s="77" t="s">
        <v>5889</v>
      </c>
      <c r="AE4140" s="54">
        <v>518.74</v>
      </c>
      <c r="AF4140" s="17"/>
    </row>
    <row r="4141" spans="1:32" ht="12.75" customHeight="1" x14ac:dyDescent="0.3">
      <c r="A4141" s="73" t="s">
        <v>35</v>
      </c>
      <c r="B4141" s="74" t="s">
        <v>4347</v>
      </c>
      <c r="C4141" s="48" t="s">
        <v>40</v>
      </c>
      <c r="D4141" s="48">
        <v>100</v>
      </c>
      <c r="E4141" s="48">
        <v>621</v>
      </c>
      <c r="F4141" s="48" t="s">
        <v>6128</v>
      </c>
      <c r="G4141" s="48" t="s">
        <v>112</v>
      </c>
      <c r="H4141" s="75">
        <f t="shared" si="2429"/>
        <v>-0.25925925925925924</v>
      </c>
      <c r="I4141" s="74">
        <v>20</v>
      </c>
      <c r="J4141" s="74">
        <v>27</v>
      </c>
      <c r="K4141" s="48">
        <f t="shared" si="2430"/>
        <v>20</v>
      </c>
      <c r="L4141" s="48">
        <f t="shared" si="2437"/>
        <v>-4</v>
      </c>
      <c r="M4141" s="48">
        <f t="shared" si="2431"/>
        <v>16</v>
      </c>
      <c r="N4141" s="48">
        <v>16</v>
      </c>
      <c r="O4141" s="56">
        <v>2.08</v>
      </c>
      <c r="P4141" s="48" t="str">
        <f t="shared" si="2398"/>
        <v>3250 VI</v>
      </c>
      <c r="Q4141" s="76">
        <v>37</v>
      </c>
      <c r="R4141" s="76">
        <v>115</v>
      </c>
      <c r="S4141" s="49">
        <f t="shared" si="2432"/>
        <v>0.53115384615384609</v>
      </c>
      <c r="T4141" s="49">
        <f t="shared" si="2399"/>
        <v>53.115384615384606</v>
      </c>
      <c r="U4141" s="49">
        <v>306.96153846153845</v>
      </c>
      <c r="V4141" s="49">
        <f t="shared" si="2387"/>
        <v>3.0696153846153846</v>
      </c>
      <c r="W4141" s="49">
        <f>S4141*M4141</f>
        <v>8.4984615384615374</v>
      </c>
      <c r="X4141" s="90">
        <f>ROUND(S4141*$X$3,0)</f>
        <v>3</v>
      </c>
      <c r="Y4141" s="91">
        <f t="shared" si="2433"/>
        <v>6.24</v>
      </c>
      <c r="Z4141" s="93">
        <f>ROUND((S4141*M4141)+X4141,0)</f>
        <v>11</v>
      </c>
      <c r="AA4141" s="94">
        <f t="shared" si="2434"/>
        <v>22.880000000000003</v>
      </c>
      <c r="AB4141" s="97">
        <f t="shared" ref="AB4141:AB4146" si="2438">ROUND((S4141*$AB$4)+Z4141,0)</f>
        <v>14</v>
      </c>
      <c r="AC4141" s="98">
        <f t="shared" si="2435"/>
        <v>29.12</v>
      </c>
      <c r="AD4141" s="77" t="s">
        <v>3</v>
      </c>
      <c r="AE4141" s="54">
        <v>29.12</v>
      </c>
      <c r="AF4141" s="17"/>
    </row>
    <row r="4142" spans="1:32" ht="12.75" customHeight="1" x14ac:dyDescent="0.3">
      <c r="A4142" s="73" t="s">
        <v>7</v>
      </c>
      <c r="B4142" s="74" t="s">
        <v>4129</v>
      </c>
      <c r="C4142" s="48" t="s">
        <v>1797</v>
      </c>
      <c r="D4142" s="48">
        <v>4</v>
      </c>
      <c r="E4142" s="48">
        <v>4445</v>
      </c>
      <c r="F4142" s="48" t="s">
        <v>5912</v>
      </c>
      <c r="G4142" s="48" t="s">
        <v>122</v>
      </c>
      <c r="H4142" s="75">
        <f t="shared" si="2429"/>
        <v>0.14736842105263157</v>
      </c>
      <c r="I4142" s="74">
        <v>109</v>
      </c>
      <c r="J4142" s="74">
        <v>95</v>
      </c>
      <c r="K4142" s="48">
        <f>J4142</f>
        <v>95</v>
      </c>
      <c r="L4142" s="48">
        <f t="shared" si="2437"/>
        <v>-4</v>
      </c>
      <c r="M4142" s="48">
        <f t="shared" si="2431"/>
        <v>91</v>
      </c>
      <c r="N4142" s="48">
        <v>17</v>
      </c>
      <c r="O4142" s="56">
        <v>6.1</v>
      </c>
      <c r="P4142" s="48" t="str">
        <f t="shared" si="2398"/>
        <v>F3003/8 BK</v>
      </c>
      <c r="Q4142" s="76">
        <v>87</v>
      </c>
      <c r="R4142" s="76">
        <v>139</v>
      </c>
      <c r="S4142" s="49">
        <f t="shared" si="2432"/>
        <v>1.0973076923076921</v>
      </c>
      <c r="T4142" s="49">
        <f t="shared" si="2399"/>
        <v>4.3892307692307684</v>
      </c>
      <c r="U4142" s="49">
        <v>55.696923076923078</v>
      </c>
      <c r="V4142" s="49">
        <f t="shared" si="2387"/>
        <v>13.924230769230769</v>
      </c>
      <c r="W4142" s="49">
        <f>S4142*M4142</f>
        <v>99.854999999999976</v>
      </c>
      <c r="X4142" s="90">
        <f>ROUND(S4142*$X$4,0)</f>
        <v>5</v>
      </c>
      <c r="Y4142" s="91">
        <f t="shared" si="2433"/>
        <v>30.5</v>
      </c>
      <c r="Z4142" s="93">
        <f>ROUND((S4142*M4142)+X4142,0)</f>
        <v>105</v>
      </c>
      <c r="AA4142" s="94">
        <f t="shared" si="2434"/>
        <v>640.5</v>
      </c>
      <c r="AB4142" s="97">
        <f t="shared" si="2438"/>
        <v>110</v>
      </c>
      <c r="AC4142" s="98">
        <f t="shared" si="2435"/>
        <v>671</v>
      </c>
      <c r="AD4142" s="77" t="s">
        <v>3</v>
      </c>
      <c r="AE4142" s="54">
        <v>671</v>
      </c>
      <c r="AF4142" s="17"/>
    </row>
    <row r="4143" spans="1:32" ht="12.75" customHeight="1" x14ac:dyDescent="0.3">
      <c r="A4143" s="73" t="s">
        <v>35</v>
      </c>
      <c r="B4143" s="74" t="s">
        <v>474</v>
      </c>
      <c r="C4143" s="48" t="s">
        <v>40</v>
      </c>
      <c r="D4143" s="48">
        <v>100</v>
      </c>
      <c r="E4143" s="48">
        <v>621</v>
      </c>
      <c r="F4143" s="48" t="s">
        <v>6128</v>
      </c>
      <c r="G4143" s="48" t="s">
        <v>112</v>
      </c>
      <c r="H4143" s="75">
        <f t="shared" si="2429"/>
        <v>-0.41176470588235292</v>
      </c>
      <c r="I4143" s="74">
        <v>20</v>
      </c>
      <c r="J4143" s="74">
        <v>34</v>
      </c>
      <c r="K4143" s="48">
        <f>I4143</f>
        <v>20</v>
      </c>
      <c r="L4143" s="48">
        <f t="shared" si="2437"/>
        <v>-4</v>
      </c>
      <c r="M4143" s="48">
        <f t="shared" si="2431"/>
        <v>16</v>
      </c>
      <c r="N4143" s="48">
        <v>9</v>
      </c>
      <c r="O4143" s="56">
        <v>1.6060000000000001</v>
      </c>
      <c r="P4143" s="48" t="str">
        <f t="shared" si="2398"/>
        <v>1854 YL</v>
      </c>
      <c r="Q4143" s="76">
        <v>17</v>
      </c>
      <c r="R4143" s="76">
        <v>52</v>
      </c>
      <c r="S4143" s="49">
        <f t="shared" si="2432"/>
        <v>0.24307692307692308</v>
      </c>
      <c r="T4143" s="49">
        <f t="shared" si="2399"/>
        <v>24.307692307692307</v>
      </c>
      <c r="U4143" s="49">
        <v>253.53846153846155</v>
      </c>
      <c r="V4143" s="49">
        <f t="shared" si="2387"/>
        <v>2.5353846153846153</v>
      </c>
      <c r="W4143" s="49">
        <f t="shared" ref="W4143:W4147" si="2439">S4143*M4143</f>
        <v>3.8892307692307693</v>
      </c>
      <c r="X4143" s="90">
        <f>ROUND(S4143*$X$3,0)</f>
        <v>1</v>
      </c>
      <c r="Y4143" s="91">
        <f t="shared" si="2433"/>
        <v>1.6060000000000001</v>
      </c>
      <c r="Z4143" s="93">
        <f t="shared" ref="Z4143:Z4147" si="2440">ROUND((S4143*M4143)+X4143,0)</f>
        <v>5</v>
      </c>
      <c r="AA4143" s="94">
        <f t="shared" si="2434"/>
        <v>8.0300000000000011</v>
      </c>
      <c r="AB4143" s="97">
        <f t="shared" si="2438"/>
        <v>6</v>
      </c>
      <c r="AC4143" s="98">
        <f t="shared" si="2435"/>
        <v>9.636000000000001</v>
      </c>
      <c r="AD4143" s="77" t="s">
        <v>3</v>
      </c>
      <c r="AE4143" s="54">
        <v>9.636000000000001</v>
      </c>
      <c r="AF4143" s="17"/>
    </row>
    <row r="4144" spans="1:32" ht="16.899999999999999" customHeight="1" x14ac:dyDescent="0.3">
      <c r="A4144" s="73" t="s">
        <v>35</v>
      </c>
      <c r="B4144" s="74" t="s">
        <v>516</v>
      </c>
      <c r="C4144" s="48" t="s">
        <v>40</v>
      </c>
      <c r="D4144" s="48">
        <v>100</v>
      </c>
      <c r="E4144" s="48">
        <v>621</v>
      </c>
      <c r="F4144" s="48" t="s">
        <v>6128</v>
      </c>
      <c r="G4144" s="48" t="s">
        <v>112</v>
      </c>
      <c r="H4144" s="75">
        <f t="shared" ref="H4144:H4153" si="2441">(I4144-J4144)/J4144</f>
        <v>-0.41176470588235292</v>
      </c>
      <c r="I4144" s="74">
        <v>20</v>
      </c>
      <c r="J4144" s="74">
        <v>34</v>
      </c>
      <c r="K4144" s="48">
        <f>I4144</f>
        <v>20</v>
      </c>
      <c r="L4144" s="48">
        <f t="shared" si="2437"/>
        <v>-4</v>
      </c>
      <c r="M4144" s="48">
        <f t="shared" ref="M4144:M4152" si="2442">K4144+L4144</f>
        <v>16</v>
      </c>
      <c r="N4144" s="48">
        <v>20</v>
      </c>
      <c r="O4144" s="56">
        <v>1.6040000000000001</v>
      </c>
      <c r="P4144" s="48" t="str">
        <f t="shared" si="2398"/>
        <v>1854 OR</v>
      </c>
      <c r="Q4144" s="76">
        <v>0</v>
      </c>
      <c r="R4144" s="76">
        <v>43</v>
      </c>
      <c r="S4144" s="49">
        <f t="shared" ref="S4144:S4153" si="2443">((Q4144/65*0.7)+(R4144/260*0.3))</f>
        <v>4.961538461538461E-2</v>
      </c>
      <c r="T4144" s="49">
        <f t="shared" si="2399"/>
        <v>4.9615384615384608</v>
      </c>
      <c r="U4144" s="49">
        <v>6.115384615384615</v>
      </c>
      <c r="V4144" s="49">
        <f t="shared" si="2387"/>
        <v>6.1153846153846149E-2</v>
      </c>
      <c r="W4144" s="49">
        <f t="shared" si="2439"/>
        <v>0.79384615384615376</v>
      </c>
      <c r="X4144" s="90">
        <f>ROUND(S4144*$X$3,0)</f>
        <v>0</v>
      </c>
      <c r="Y4144" s="91">
        <f t="shared" ref="Y4144:Y4152" si="2444">X4144*O4144</f>
        <v>0</v>
      </c>
      <c r="Z4144" s="93">
        <f t="shared" si="2440"/>
        <v>1</v>
      </c>
      <c r="AA4144" s="94">
        <f t="shared" ref="AA4144:AA4152" si="2445">Z4144*O4144</f>
        <v>1.6040000000000001</v>
      </c>
      <c r="AB4144" s="97">
        <f t="shared" si="2438"/>
        <v>1</v>
      </c>
      <c r="AC4144" s="98">
        <f t="shared" ref="AC4144:AC4152" si="2446">AB4144*O4144</f>
        <v>1.6040000000000001</v>
      </c>
      <c r="AD4144" s="77" t="s">
        <v>6117</v>
      </c>
      <c r="AE4144" s="54">
        <v>1.6040000000000001</v>
      </c>
      <c r="AF4144" s="17"/>
    </row>
    <row r="4145" spans="1:32" ht="16.899999999999999" customHeight="1" x14ac:dyDescent="0.3">
      <c r="A4145" s="73" t="s">
        <v>35</v>
      </c>
      <c r="B4145" s="74" t="s">
        <v>669</v>
      </c>
      <c r="C4145" s="48" t="s">
        <v>40</v>
      </c>
      <c r="D4145" s="48">
        <v>100</v>
      </c>
      <c r="E4145" s="48">
        <v>621</v>
      </c>
      <c r="F4145" s="48" t="s">
        <v>6128</v>
      </c>
      <c r="G4145" s="48" t="s">
        <v>112</v>
      </c>
      <c r="H4145" s="75">
        <f t="shared" si="2441"/>
        <v>-0.41176470588235292</v>
      </c>
      <c r="I4145" s="74">
        <v>20</v>
      </c>
      <c r="J4145" s="74">
        <v>34</v>
      </c>
      <c r="K4145" s="48">
        <f>I4145</f>
        <v>20</v>
      </c>
      <c r="L4145" s="48">
        <f t="shared" si="2437"/>
        <v>-4</v>
      </c>
      <c r="M4145" s="48">
        <f t="shared" si="2442"/>
        <v>16</v>
      </c>
      <c r="N4145" s="48">
        <v>22</v>
      </c>
      <c r="O4145" s="56">
        <v>1.6080000000000001</v>
      </c>
      <c r="P4145" s="48" t="str">
        <f t="shared" si="2398"/>
        <v>1854 BR</v>
      </c>
      <c r="Q4145" s="76">
        <v>21</v>
      </c>
      <c r="R4145" s="76">
        <v>69</v>
      </c>
      <c r="S4145" s="49">
        <f t="shared" si="2443"/>
        <v>0.30576923076923079</v>
      </c>
      <c r="T4145" s="49">
        <f t="shared" si="2399"/>
        <v>30.57692307692308</v>
      </c>
      <c r="U4145" s="49">
        <v>54.423076923076927</v>
      </c>
      <c r="V4145" s="49">
        <f t="shared" si="2387"/>
        <v>0.5442307692307693</v>
      </c>
      <c r="W4145" s="49">
        <f t="shared" si="2439"/>
        <v>4.8923076923076927</v>
      </c>
      <c r="X4145" s="90">
        <f>ROUND(S4145*$X$3,0)</f>
        <v>2</v>
      </c>
      <c r="Y4145" s="91">
        <f t="shared" si="2444"/>
        <v>3.2160000000000002</v>
      </c>
      <c r="Z4145" s="93">
        <f t="shared" si="2440"/>
        <v>7</v>
      </c>
      <c r="AA4145" s="94">
        <f t="shared" si="2445"/>
        <v>11.256</v>
      </c>
      <c r="AB4145" s="97">
        <f t="shared" si="2438"/>
        <v>9</v>
      </c>
      <c r="AC4145" s="98">
        <f t="shared" si="2446"/>
        <v>14.472000000000001</v>
      </c>
      <c r="AD4145" s="77" t="s">
        <v>3</v>
      </c>
      <c r="AE4145" s="54">
        <v>14.472000000000001</v>
      </c>
      <c r="AF4145" s="17"/>
    </row>
    <row r="4146" spans="1:32" ht="16.899999999999999" customHeight="1" x14ac:dyDescent="0.3">
      <c r="A4146" s="73" t="s">
        <v>35</v>
      </c>
      <c r="B4146" s="74" t="s">
        <v>5305</v>
      </c>
      <c r="C4146" s="48" t="s">
        <v>40</v>
      </c>
      <c r="D4146" s="48">
        <v>100</v>
      </c>
      <c r="E4146" s="48">
        <v>621</v>
      </c>
      <c r="F4146" s="48" t="s">
        <v>6128</v>
      </c>
      <c r="G4146" s="48" t="s">
        <v>35</v>
      </c>
      <c r="H4146" s="75">
        <f t="shared" si="2441"/>
        <v>-0.16666666666666666</v>
      </c>
      <c r="I4146" s="74">
        <v>20</v>
      </c>
      <c r="J4146" s="74">
        <v>24</v>
      </c>
      <c r="K4146" s="48">
        <f>I4146</f>
        <v>20</v>
      </c>
      <c r="L4146" s="48">
        <v>-4</v>
      </c>
      <c r="M4146" s="48">
        <f t="shared" si="2442"/>
        <v>16</v>
      </c>
      <c r="N4146" s="48">
        <v>13</v>
      </c>
      <c r="O4146" s="56">
        <v>1.871</v>
      </c>
      <c r="P4146" s="48" t="str">
        <f t="shared" si="2398"/>
        <v>3070 BL</v>
      </c>
      <c r="Q4146" s="76">
        <v>18</v>
      </c>
      <c r="R4146" s="76">
        <v>61</v>
      </c>
      <c r="S4146" s="49">
        <f t="shared" si="2443"/>
        <v>0.26423076923076921</v>
      </c>
      <c r="T4146" s="49">
        <f t="shared" si="2399"/>
        <v>26.42307692307692</v>
      </c>
      <c r="U4146" s="49">
        <v>42.961538461538453</v>
      </c>
      <c r="V4146" s="49">
        <f t="shared" si="2387"/>
        <v>0.42961538461538451</v>
      </c>
      <c r="W4146" s="49">
        <f t="shared" si="2439"/>
        <v>4.2276923076923074</v>
      </c>
      <c r="X4146" s="90">
        <f>ROUND(S4146*$X$3,0)</f>
        <v>2</v>
      </c>
      <c r="Y4146" s="91">
        <f t="shared" si="2444"/>
        <v>3.742</v>
      </c>
      <c r="Z4146" s="93">
        <f t="shared" si="2440"/>
        <v>6</v>
      </c>
      <c r="AA4146" s="94">
        <f t="shared" si="2445"/>
        <v>11.225999999999999</v>
      </c>
      <c r="AB4146" s="97">
        <f t="shared" si="2438"/>
        <v>7</v>
      </c>
      <c r="AC4146" s="98">
        <f t="shared" si="2446"/>
        <v>13.097</v>
      </c>
      <c r="AD4146" s="77" t="s">
        <v>3</v>
      </c>
      <c r="AE4146" s="54">
        <v>13.097</v>
      </c>
      <c r="AF4146" s="17"/>
    </row>
    <row r="4147" spans="1:32" ht="16.899999999999999" customHeight="1" x14ac:dyDescent="0.3">
      <c r="A4147" s="73" t="s">
        <v>35</v>
      </c>
      <c r="B4147" s="74" t="s">
        <v>1101</v>
      </c>
      <c r="C4147" s="48" t="s">
        <v>40</v>
      </c>
      <c r="D4147" s="48">
        <v>100</v>
      </c>
      <c r="E4147" s="48">
        <v>621</v>
      </c>
      <c r="F4147" s="48" t="s">
        <v>6128</v>
      </c>
      <c r="G4147" s="48" t="s">
        <v>65</v>
      </c>
      <c r="H4147" s="75">
        <f t="shared" si="2441"/>
        <v>0</v>
      </c>
      <c r="I4147" s="74">
        <v>5</v>
      </c>
      <c r="J4147" s="74">
        <v>5</v>
      </c>
      <c r="K4147" s="48">
        <f>J4147</f>
        <v>5</v>
      </c>
      <c r="L4147" s="48"/>
      <c r="M4147" s="48">
        <f t="shared" si="2442"/>
        <v>5</v>
      </c>
      <c r="N4147" s="48">
        <v>4</v>
      </c>
      <c r="O4147" s="56">
        <v>3.15557</v>
      </c>
      <c r="P4147" s="48" t="str">
        <f t="shared" si="2398"/>
        <v>3070 WH</v>
      </c>
      <c r="Q4147" s="76">
        <v>34</v>
      </c>
      <c r="R4147" s="76">
        <v>94</v>
      </c>
      <c r="S4147" s="49">
        <f t="shared" si="2443"/>
        <v>0.47461538461538461</v>
      </c>
      <c r="T4147" s="49">
        <f t="shared" si="2399"/>
        <v>47.46153846153846</v>
      </c>
      <c r="U4147" s="49">
        <v>85.923076923076934</v>
      </c>
      <c r="V4147" s="49">
        <f t="shared" si="2387"/>
        <v>0.85923076923076935</v>
      </c>
      <c r="W4147" s="49">
        <f t="shared" si="2439"/>
        <v>2.3730769230769231</v>
      </c>
      <c r="X4147" s="90">
        <f>ROUND(S4147*$X$2,0)</f>
        <v>3</v>
      </c>
      <c r="Y4147" s="91">
        <f t="shared" si="2444"/>
        <v>9.4667099999999991</v>
      </c>
      <c r="Z4147" s="93">
        <f t="shared" si="2440"/>
        <v>5</v>
      </c>
      <c r="AA4147" s="94">
        <f t="shared" si="2445"/>
        <v>15.777850000000001</v>
      </c>
      <c r="AB4147" s="97">
        <f>ROUND((S4147*$AB$2)+Z4147,0)</f>
        <v>8</v>
      </c>
      <c r="AC4147" s="98">
        <f t="shared" si="2446"/>
        <v>25.24456</v>
      </c>
      <c r="AD4147" s="77" t="s">
        <v>5891</v>
      </c>
      <c r="AE4147" s="54">
        <v>25.24456</v>
      </c>
      <c r="AF4147" s="17"/>
    </row>
    <row r="4148" spans="1:32" ht="12.75" customHeight="1" x14ac:dyDescent="0.3">
      <c r="A4148" s="73" t="s">
        <v>35</v>
      </c>
      <c r="B4148" s="74" t="s">
        <v>3566</v>
      </c>
      <c r="C4148" s="48" t="s">
        <v>40</v>
      </c>
      <c r="D4148" s="48">
        <v>1000</v>
      </c>
      <c r="E4148" s="48">
        <v>4750</v>
      </c>
      <c r="F4148" s="48" t="s">
        <v>5916</v>
      </c>
      <c r="G4148" s="48" t="s">
        <v>3680</v>
      </c>
      <c r="H4148" s="75">
        <f t="shared" si="2441"/>
        <v>2.0405405405405403</v>
      </c>
      <c r="I4148" s="74">
        <v>225</v>
      </c>
      <c r="J4148" s="74">
        <v>74</v>
      </c>
      <c r="K4148" s="48">
        <f>J4148</f>
        <v>74</v>
      </c>
      <c r="L4148" s="48">
        <f>$L$3</f>
        <v>-4</v>
      </c>
      <c r="M4148" s="48">
        <f t="shared" si="2442"/>
        <v>70</v>
      </c>
      <c r="N4148" s="48">
        <v>9</v>
      </c>
      <c r="O4148" s="56">
        <v>58.69</v>
      </c>
      <c r="P4148" s="48" t="str">
        <f t="shared" si="2398"/>
        <v>7054/19 WH</v>
      </c>
      <c r="Q4148" s="76">
        <v>5</v>
      </c>
      <c r="R4148" s="76">
        <v>12</v>
      </c>
      <c r="S4148" s="49">
        <f t="shared" si="2443"/>
        <v>6.7692307692307691E-2</v>
      </c>
      <c r="T4148" s="49">
        <f t="shared" si="2399"/>
        <v>67.692307692307693</v>
      </c>
      <c r="U4148" s="49">
        <v>84.84615384615384</v>
      </c>
      <c r="V4148" s="49">
        <f t="shared" si="2387"/>
        <v>8.4846153846153835E-2</v>
      </c>
      <c r="W4148" s="49">
        <f>V4148*M4148</f>
        <v>5.9392307692307682</v>
      </c>
      <c r="X4148" s="90">
        <f t="shared" ref="X4148:X4149" si="2447">ROUND(V4148*$X$4,0)</f>
        <v>0</v>
      </c>
      <c r="Y4148" s="91">
        <f t="shared" si="2444"/>
        <v>0</v>
      </c>
      <c r="Z4148" s="93">
        <f>ROUND((V4148*M4148)+X4148,0)</f>
        <v>6</v>
      </c>
      <c r="AA4148" s="94">
        <f t="shared" si="2445"/>
        <v>352.14</v>
      </c>
      <c r="AB4148" s="97">
        <f>ROUND((V4148*$AB$4)+Z4148,0)</f>
        <v>6</v>
      </c>
      <c r="AC4148" s="98">
        <f t="shared" si="2446"/>
        <v>352.14</v>
      </c>
      <c r="AD4148" s="77" t="s">
        <v>5889</v>
      </c>
      <c r="AE4148" s="54">
        <v>352.14</v>
      </c>
      <c r="AF4148" s="17"/>
    </row>
    <row r="4149" spans="1:32" ht="12.75" customHeight="1" x14ac:dyDescent="0.3">
      <c r="A4149" s="73" t="s">
        <v>7</v>
      </c>
      <c r="B4149" s="74" t="s">
        <v>1867</v>
      </c>
      <c r="C4149" s="48" t="s">
        <v>1868</v>
      </c>
      <c r="D4149" s="48">
        <v>1000</v>
      </c>
      <c r="E4149" s="48">
        <v>4750</v>
      </c>
      <c r="F4149" s="48" t="s">
        <v>5916</v>
      </c>
      <c r="G4149" s="48" t="s">
        <v>3680</v>
      </c>
      <c r="H4149" s="75">
        <f t="shared" si="2441"/>
        <v>0</v>
      </c>
      <c r="I4149" s="74">
        <v>94</v>
      </c>
      <c r="J4149" s="74">
        <v>94</v>
      </c>
      <c r="K4149" s="48">
        <f>I4149</f>
        <v>94</v>
      </c>
      <c r="L4149" s="48">
        <f>$L$3</f>
        <v>-4</v>
      </c>
      <c r="M4149" s="48">
        <f t="shared" si="2442"/>
        <v>90</v>
      </c>
      <c r="N4149" s="48">
        <v>10</v>
      </c>
      <c r="O4149" s="56">
        <v>176.59</v>
      </c>
      <c r="P4149" s="48" t="str">
        <f t="shared" si="2398"/>
        <v>7044 BK</v>
      </c>
      <c r="Q4149" s="76">
        <v>1</v>
      </c>
      <c r="R4149" s="76">
        <v>10</v>
      </c>
      <c r="S4149" s="49">
        <f t="shared" si="2443"/>
        <v>2.2307692307692306E-2</v>
      </c>
      <c r="T4149" s="49">
        <f t="shared" si="2399"/>
        <v>22.307692307692307</v>
      </c>
      <c r="U4149" s="49">
        <v>27.307692307692307</v>
      </c>
      <c r="V4149" s="49">
        <f t="shared" si="2387"/>
        <v>2.7307692307692307E-2</v>
      </c>
      <c r="W4149" s="49">
        <f>V4149*M4149</f>
        <v>2.4576923076923078</v>
      </c>
      <c r="X4149" s="90">
        <f t="shared" si="2447"/>
        <v>0</v>
      </c>
      <c r="Y4149" s="91">
        <f t="shared" si="2444"/>
        <v>0</v>
      </c>
      <c r="Z4149" s="93">
        <f>ROUND((V4149*M4149)+X4149,0)</f>
        <v>2</v>
      </c>
      <c r="AA4149" s="94">
        <f t="shared" si="2445"/>
        <v>353.18</v>
      </c>
      <c r="AB4149" s="97">
        <f>ROUND((V4149*$AB$4)+Z4149,0)</f>
        <v>2</v>
      </c>
      <c r="AC4149" s="98">
        <f t="shared" si="2446"/>
        <v>353.18</v>
      </c>
      <c r="AD4149" s="77" t="s">
        <v>5889</v>
      </c>
      <c r="AE4149" s="54">
        <v>353.18</v>
      </c>
      <c r="AF4149" s="17"/>
    </row>
    <row r="4150" spans="1:32" ht="12.75" customHeight="1" x14ac:dyDescent="0.3">
      <c r="A4150" s="73" t="s">
        <v>35</v>
      </c>
      <c r="B4150" s="74" t="s">
        <v>2769</v>
      </c>
      <c r="C4150" s="48" t="s">
        <v>464</v>
      </c>
      <c r="D4150" s="48">
        <v>1000</v>
      </c>
      <c r="E4150" s="48">
        <v>4013</v>
      </c>
      <c r="F4150" s="48" t="s">
        <v>6180</v>
      </c>
      <c r="G4150" s="48" t="s">
        <v>65</v>
      </c>
      <c r="H4150" s="75">
        <f t="shared" si="2441"/>
        <v>0</v>
      </c>
      <c r="I4150" s="74">
        <v>5</v>
      </c>
      <c r="J4150" s="74">
        <v>5</v>
      </c>
      <c r="K4150" s="48">
        <f>J4150</f>
        <v>5</v>
      </c>
      <c r="L4150" s="48"/>
      <c r="M4150" s="48">
        <f t="shared" si="2442"/>
        <v>5</v>
      </c>
      <c r="N4150" s="48">
        <v>5</v>
      </c>
      <c r="O4150" s="56">
        <v>92.543189999999996</v>
      </c>
      <c r="P4150" s="48" t="str">
        <f t="shared" si="2398"/>
        <v>5853 BR</v>
      </c>
      <c r="Q4150" s="76">
        <v>3</v>
      </c>
      <c r="R4150" s="76">
        <v>66</v>
      </c>
      <c r="S4150" s="49">
        <f t="shared" si="2443"/>
        <v>0.10846153846153844</v>
      </c>
      <c r="T4150" s="49">
        <f t="shared" si="2399"/>
        <v>108.46153846153844</v>
      </c>
      <c r="U4150" s="49">
        <v>196.73076923076923</v>
      </c>
      <c r="V4150" s="49">
        <f t="shared" ref="V4150:V4213" si="2448">U4150/D4150</f>
        <v>0.19673076923076924</v>
      </c>
      <c r="W4150" s="49">
        <f t="shared" ref="W4150:W4153" si="2449">S4150*M4150</f>
        <v>0.54230769230769216</v>
      </c>
      <c r="X4150" s="90">
        <f>ROUND(S4150*$X$2,0)</f>
        <v>1</v>
      </c>
      <c r="Y4150" s="91">
        <f t="shared" si="2444"/>
        <v>92.543189999999996</v>
      </c>
      <c r="Z4150" s="93">
        <f t="shared" ref="Z4150:Z4153" si="2450">ROUND((S4150*M4150)+X4150,0)</f>
        <v>2</v>
      </c>
      <c r="AA4150" s="94">
        <f t="shared" si="2445"/>
        <v>185.08637999999999</v>
      </c>
      <c r="AB4150" s="97">
        <f>ROUND((S4150*$AB$2)+Z4150,0)</f>
        <v>3</v>
      </c>
      <c r="AC4150" s="98">
        <f t="shared" si="2446"/>
        <v>277.62957</v>
      </c>
      <c r="AD4150" s="77" t="s">
        <v>5891</v>
      </c>
      <c r="AE4150" s="54">
        <v>277.62957</v>
      </c>
      <c r="AF4150" s="17"/>
    </row>
    <row r="4151" spans="1:32" ht="12.75" customHeight="1" x14ac:dyDescent="0.3">
      <c r="A4151" s="73" t="s">
        <v>35</v>
      </c>
      <c r="B4151" s="74" t="s">
        <v>3329</v>
      </c>
      <c r="C4151" s="48" t="s">
        <v>464</v>
      </c>
      <c r="D4151" s="48">
        <v>1000</v>
      </c>
      <c r="E4151" s="48">
        <v>4013</v>
      </c>
      <c r="F4151" s="48" t="s">
        <v>6180</v>
      </c>
      <c r="G4151" s="48" t="s">
        <v>65</v>
      </c>
      <c r="H4151" s="75">
        <f t="shared" si="2441"/>
        <v>0</v>
      </c>
      <c r="I4151" s="74">
        <v>5</v>
      </c>
      <c r="J4151" s="74">
        <v>5</v>
      </c>
      <c r="K4151" s="48">
        <f>J4151</f>
        <v>5</v>
      </c>
      <c r="L4151" s="48"/>
      <c r="M4151" s="48">
        <f t="shared" si="2442"/>
        <v>5</v>
      </c>
      <c r="N4151" s="48">
        <v>5</v>
      </c>
      <c r="O4151" s="56">
        <v>92.543189999999996</v>
      </c>
      <c r="P4151" s="48" t="str">
        <f t="shared" si="2398"/>
        <v>5853 GR</v>
      </c>
      <c r="Q4151" s="76">
        <v>13</v>
      </c>
      <c r="R4151" s="76">
        <v>21</v>
      </c>
      <c r="S4151" s="49">
        <f t="shared" si="2443"/>
        <v>0.16423076923076921</v>
      </c>
      <c r="T4151" s="49">
        <f t="shared" si="2399"/>
        <v>164.2307692307692</v>
      </c>
      <c r="U4151" s="49">
        <v>348.92307692307691</v>
      </c>
      <c r="V4151" s="49">
        <f t="shared" si="2448"/>
        <v>0.34892307692307689</v>
      </c>
      <c r="W4151" s="49">
        <f t="shared" si="2449"/>
        <v>0.82115384615384601</v>
      </c>
      <c r="X4151" s="90">
        <f>ROUND(S4151*$X$2,0)</f>
        <v>1</v>
      </c>
      <c r="Y4151" s="91">
        <f t="shared" si="2444"/>
        <v>92.543189999999996</v>
      </c>
      <c r="Z4151" s="93">
        <f t="shared" si="2450"/>
        <v>2</v>
      </c>
      <c r="AA4151" s="94">
        <f t="shared" si="2445"/>
        <v>185.08637999999999</v>
      </c>
      <c r="AB4151" s="97">
        <f>ROUND((S4151*$AB$2)+Z4151,0)</f>
        <v>3</v>
      </c>
      <c r="AC4151" s="98">
        <f t="shared" si="2446"/>
        <v>277.62957</v>
      </c>
      <c r="AD4151" s="77" t="s">
        <v>5891</v>
      </c>
      <c r="AE4151" s="54">
        <v>277.62957</v>
      </c>
      <c r="AF4151" s="17"/>
    </row>
    <row r="4152" spans="1:32" ht="12.75" customHeight="1" x14ac:dyDescent="0.3">
      <c r="A4152" s="73" t="s">
        <v>35</v>
      </c>
      <c r="B4152" s="74" t="s">
        <v>317</v>
      </c>
      <c r="C4152" s="48" t="s">
        <v>40</v>
      </c>
      <c r="D4152" s="48">
        <v>100</v>
      </c>
      <c r="E4152" s="48">
        <v>621</v>
      </c>
      <c r="F4152" s="48" t="s">
        <v>6128</v>
      </c>
      <c r="G4152" s="48" t="s">
        <v>112</v>
      </c>
      <c r="H4152" s="75">
        <f t="shared" si="2441"/>
        <v>-0.25925925925925924</v>
      </c>
      <c r="I4152" s="74">
        <v>20</v>
      </c>
      <c r="J4152" s="74">
        <v>27</v>
      </c>
      <c r="K4152" s="48">
        <f>I4152</f>
        <v>20</v>
      </c>
      <c r="L4152" s="48">
        <f>$L$3</f>
        <v>-4</v>
      </c>
      <c r="M4152" s="48">
        <f t="shared" si="2442"/>
        <v>16</v>
      </c>
      <c r="N4152" s="48">
        <v>3</v>
      </c>
      <c r="O4152" s="56">
        <v>1.899</v>
      </c>
      <c r="P4152" s="48" t="str">
        <f t="shared" si="2398"/>
        <v>1853 BR</v>
      </c>
      <c r="Q4152" s="76">
        <v>14</v>
      </c>
      <c r="R4152" s="76">
        <v>17</v>
      </c>
      <c r="S4152" s="49">
        <f t="shared" si="2443"/>
        <v>0.17038461538461538</v>
      </c>
      <c r="T4152" s="49">
        <f t="shared" si="2399"/>
        <v>17.03846153846154</v>
      </c>
      <c r="U4152" s="49">
        <v>184.34615384615384</v>
      </c>
      <c r="V4152" s="49">
        <f t="shared" si="2448"/>
        <v>1.8434615384615385</v>
      </c>
      <c r="W4152" s="49">
        <f t="shared" si="2449"/>
        <v>2.7261538461538461</v>
      </c>
      <c r="X4152" s="90">
        <f>ROUND(S4152*$X$3,0)</f>
        <v>1</v>
      </c>
      <c r="Y4152" s="91">
        <f t="shared" si="2444"/>
        <v>1.899</v>
      </c>
      <c r="Z4152" s="93">
        <f t="shared" si="2450"/>
        <v>4</v>
      </c>
      <c r="AA4152" s="94">
        <f t="shared" si="2445"/>
        <v>7.5960000000000001</v>
      </c>
      <c r="AB4152" s="97">
        <f>ROUND((S4152*$AB$4)+Z4152,0)</f>
        <v>5</v>
      </c>
      <c r="AC4152" s="98">
        <f t="shared" si="2446"/>
        <v>9.495000000000001</v>
      </c>
      <c r="AD4152" s="77" t="s">
        <v>3</v>
      </c>
      <c r="AE4152" s="54">
        <v>9.495000000000001</v>
      </c>
      <c r="AF4152" s="17"/>
    </row>
    <row r="4153" spans="1:32" ht="12.75" customHeight="1" x14ac:dyDescent="0.3">
      <c r="A4153" s="73" t="s">
        <v>35</v>
      </c>
      <c r="B4153" s="74" t="s">
        <v>418</v>
      </c>
      <c r="C4153" s="48" t="s">
        <v>40</v>
      </c>
      <c r="D4153" s="48">
        <v>100</v>
      </c>
      <c r="E4153" s="48">
        <v>621</v>
      </c>
      <c r="F4153" s="48" t="s">
        <v>6128</v>
      </c>
      <c r="G4153" s="48" t="s">
        <v>112</v>
      </c>
      <c r="H4153" s="75">
        <f t="shared" si="2441"/>
        <v>3.7037037037037035E-2</v>
      </c>
      <c r="I4153" s="74">
        <v>28</v>
      </c>
      <c r="J4153" s="74">
        <v>27</v>
      </c>
      <c r="K4153" s="48">
        <f>J4153</f>
        <v>27</v>
      </c>
      <c r="L4153" s="48">
        <f>$L$3</f>
        <v>-4</v>
      </c>
      <c r="M4153" s="48">
        <f t="shared" ref="M4153:M4159" si="2451">K4153+L4153</f>
        <v>23</v>
      </c>
      <c r="N4153" s="48">
        <v>4</v>
      </c>
      <c r="O4153" s="56">
        <v>2.7410000000000001</v>
      </c>
      <c r="P4153" s="48" t="str">
        <f t="shared" si="2398"/>
        <v>1855/19 WH</v>
      </c>
      <c r="Q4153" s="76">
        <v>5</v>
      </c>
      <c r="R4153" s="76">
        <v>31</v>
      </c>
      <c r="S4153" s="49">
        <f t="shared" si="2443"/>
        <v>8.9615384615384625E-2</v>
      </c>
      <c r="T4153" s="49">
        <f t="shared" si="2399"/>
        <v>8.9615384615384617</v>
      </c>
      <c r="U4153" s="49">
        <v>494.34615384615381</v>
      </c>
      <c r="V4153" s="49">
        <f t="shared" si="2448"/>
        <v>4.9434615384615377</v>
      </c>
      <c r="W4153" s="49">
        <f t="shared" si="2449"/>
        <v>2.0611538461538466</v>
      </c>
      <c r="X4153" s="90">
        <f>ROUND(S4153*$X$4,0)</f>
        <v>0</v>
      </c>
      <c r="Y4153" s="91">
        <f t="shared" ref="Y4153:Y4159" si="2452">X4153*O4153</f>
        <v>0</v>
      </c>
      <c r="Z4153" s="93">
        <f t="shared" si="2450"/>
        <v>2</v>
      </c>
      <c r="AA4153" s="94">
        <f t="shared" ref="AA4153:AA4159" si="2453">Z4153*O4153</f>
        <v>5.4820000000000002</v>
      </c>
      <c r="AB4153" s="97">
        <f>ROUND((S4153*$AB$4)+Z4153,0)</f>
        <v>2</v>
      </c>
      <c r="AC4153" s="98">
        <f t="shared" ref="AC4153:AC4159" si="2454">AB4153*O4153</f>
        <v>5.4820000000000002</v>
      </c>
      <c r="AD4153" s="77" t="s">
        <v>6117</v>
      </c>
      <c r="AE4153" s="54">
        <v>5.4820000000000002</v>
      </c>
      <c r="AF4153" s="17"/>
    </row>
    <row r="4154" spans="1:32" ht="16.899999999999999" customHeight="1" x14ac:dyDescent="0.3">
      <c r="A4154" s="73" t="s">
        <v>7</v>
      </c>
      <c r="B4154" s="74" t="s">
        <v>1764</v>
      </c>
      <c r="C4154" s="48" t="s">
        <v>40</v>
      </c>
      <c r="D4154" s="48">
        <v>100</v>
      </c>
      <c r="E4154" s="48">
        <v>4750</v>
      </c>
      <c r="F4154" s="48" t="s">
        <v>5916</v>
      </c>
      <c r="G4154" s="48" t="s">
        <v>20</v>
      </c>
      <c r="H4154" s="75">
        <f t="shared" ref="H4154:H4159" si="2455">(I4154-J4154)/J4154</f>
        <v>0</v>
      </c>
      <c r="I4154" s="74">
        <v>5</v>
      </c>
      <c r="J4154" s="74">
        <v>5</v>
      </c>
      <c r="K4154" s="48">
        <f>J4154</f>
        <v>5</v>
      </c>
      <c r="L4154" s="48"/>
      <c r="M4154" s="48">
        <f t="shared" si="2451"/>
        <v>5</v>
      </c>
      <c r="N4154" s="48">
        <v>6</v>
      </c>
      <c r="O4154" s="56">
        <v>7.90557</v>
      </c>
      <c r="P4154" s="48" t="str">
        <f t="shared" si="2398"/>
        <v>7055/19 RD</v>
      </c>
      <c r="Q4154" s="76">
        <v>91</v>
      </c>
      <c r="R4154" s="76">
        <v>175</v>
      </c>
      <c r="S4154" s="49">
        <f t="shared" ref="S4154:S4159" si="2456">((Q4154/65*0.7)+(R4154/260*0.3))</f>
        <v>1.1819230769230769</v>
      </c>
      <c r="T4154" s="49">
        <f t="shared" si="2399"/>
        <v>118.19230769230768</v>
      </c>
      <c r="U4154" s="49">
        <v>203.57692307692307</v>
      </c>
      <c r="V4154" s="49">
        <f t="shared" si="2448"/>
        <v>2.0357692307692306</v>
      </c>
      <c r="W4154" s="49">
        <f t="shared" ref="W4154:W4155" si="2457">S4154*M4154</f>
        <v>5.9096153846153845</v>
      </c>
      <c r="X4154" s="90">
        <f>ROUND(S4154*$X$2,0)</f>
        <v>8</v>
      </c>
      <c r="Y4154" s="91">
        <f t="shared" si="2452"/>
        <v>63.24456</v>
      </c>
      <c r="Z4154" s="93">
        <f t="shared" ref="Z4154:Z4179" si="2458">ROUND((S4154*M4154)+X4154,0)</f>
        <v>14</v>
      </c>
      <c r="AA4154" s="94">
        <f t="shared" si="2453"/>
        <v>110.67798000000001</v>
      </c>
      <c r="AB4154" s="97">
        <f>ROUND((S4154*$AB$2)+Z4154,0)</f>
        <v>22</v>
      </c>
      <c r="AC4154" s="98">
        <f t="shared" si="2454"/>
        <v>173.92254</v>
      </c>
      <c r="AD4154" s="77" t="s">
        <v>5891</v>
      </c>
      <c r="AE4154" s="54">
        <v>173.92254</v>
      </c>
      <c r="AF4154" s="17"/>
    </row>
    <row r="4155" spans="1:32" ht="16.899999999999999" customHeight="1" x14ac:dyDescent="0.3">
      <c r="A4155" s="73" t="s">
        <v>7</v>
      </c>
      <c r="B4155" s="74" t="s">
        <v>1443</v>
      </c>
      <c r="C4155" s="48" t="s">
        <v>1432</v>
      </c>
      <c r="D4155" s="48">
        <v>100</v>
      </c>
      <c r="E4155" s="48">
        <v>621</v>
      </c>
      <c r="F4155" s="48" t="s">
        <v>6128</v>
      </c>
      <c r="G4155" s="48" t="s">
        <v>35</v>
      </c>
      <c r="H4155" s="75">
        <f t="shared" si="2455"/>
        <v>2.564102564102564E-2</v>
      </c>
      <c r="I4155" s="74">
        <v>40</v>
      </c>
      <c r="J4155" s="74">
        <v>39</v>
      </c>
      <c r="K4155" s="48">
        <f>J4155</f>
        <v>39</v>
      </c>
      <c r="L4155" s="48">
        <f>$L$3</f>
        <v>-4</v>
      </c>
      <c r="M4155" s="48">
        <f t="shared" si="2451"/>
        <v>35</v>
      </c>
      <c r="N4155" s="48">
        <v>23</v>
      </c>
      <c r="O4155" s="56">
        <v>6.55</v>
      </c>
      <c r="P4155" s="48" t="str">
        <f t="shared" si="2398"/>
        <v>6711 WH</v>
      </c>
      <c r="Q4155" s="76">
        <v>62</v>
      </c>
      <c r="R4155" s="76">
        <v>257</v>
      </c>
      <c r="S4155" s="49">
        <f t="shared" si="2456"/>
        <v>0.96423076923076922</v>
      </c>
      <c r="T4155" s="49">
        <f t="shared" si="2399"/>
        <v>96.42307692307692</v>
      </c>
      <c r="U4155" s="49">
        <v>1442.9615384615383</v>
      </c>
      <c r="V4155" s="49">
        <f t="shared" si="2448"/>
        <v>14.429615384615383</v>
      </c>
      <c r="W4155" s="49">
        <f t="shared" si="2457"/>
        <v>33.748076923076923</v>
      </c>
      <c r="X4155" s="90">
        <f>ROUND(S4155*$X$4,0)</f>
        <v>5</v>
      </c>
      <c r="Y4155" s="91">
        <f t="shared" si="2452"/>
        <v>32.75</v>
      </c>
      <c r="Z4155" s="93">
        <f t="shared" si="2458"/>
        <v>39</v>
      </c>
      <c r="AA4155" s="94">
        <f t="shared" si="2453"/>
        <v>255.45</v>
      </c>
      <c r="AB4155" s="97">
        <f t="shared" ref="AB4155:AB4165" si="2459">ROUND((S4155*$AB$4)+Z4155,0)</f>
        <v>44</v>
      </c>
      <c r="AC4155" s="98">
        <f t="shared" si="2454"/>
        <v>288.2</v>
      </c>
      <c r="AD4155" s="77" t="s">
        <v>3</v>
      </c>
      <c r="AE4155" s="54">
        <v>288.2</v>
      </c>
      <c r="AF4155" s="17"/>
    </row>
    <row r="4156" spans="1:32" ht="16.899999999999999" customHeight="1" x14ac:dyDescent="0.3">
      <c r="A4156" s="73" t="s">
        <v>35</v>
      </c>
      <c r="B4156" s="74" t="s">
        <v>1591</v>
      </c>
      <c r="C4156" s="48" t="s">
        <v>40</v>
      </c>
      <c r="D4156" s="48">
        <v>1000</v>
      </c>
      <c r="E4156" s="48">
        <v>621</v>
      </c>
      <c r="F4156" s="48" t="s">
        <v>6128</v>
      </c>
      <c r="G4156" s="48" t="s">
        <v>112</v>
      </c>
      <c r="H4156" s="75">
        <f t="shared" si="2455"/>
        <v>-0.16666666666666666</v>
      </c>
      <c r="I4156" s="74">
        <v>40</v>
      </c>
      <c r="J4156" s="74">
        <v>48</v>
      </c>
      <c r="K4156" s="48">
        <f>I4156</f>
        <v>40</v>
      </c>
      <c r="L4156" s="48">
        <f>$L$3</f>
        <v>-4</v>
      </c>
      <c r="M4156" s="48">
        <f t="shared" si="2451"/>
        <v>36</v>
      </c>
      <c r="N4156" s="48">
        <v>7</v>
      </c>
      <c r="O4156" s="56">
        <v>21.48</v>
      </c>
      <c r="P4156" s="48" t="str">
        <f t="shared" si="2398"/>
        <v>3051/1 BL</v>
      </c>
      <c r="Q4156" s="76">
        <v>18</v>
      </c>
      <c r="R4156" s="76">
        <v>51</v>
      </c>
      <c r="S4156" s="49">
        <f t="shared" si="2456"/>
        <v>0.25269230769230766</v>
      </c>
      <c r="T4156" s="49">
        <f t="shared" si="2399"/>
        <v>252.69230769230765</v>
      </c>
      <c r="U4156" s="49">
        <v>373.80769230769226</v>
      </c>
      <c r="V4156" s="49">
        <f t="shared" si="2448"/>
        <v>0.37380769230769229</v>
      </c>
      <c r="W4156" s="49">
        <f>V4156*M4156</f>
        <v>13.457076923076922</v>
      </c>
      <c r="X4156" s="90">
        <f>ROUND(S4156*$X$4,0)</f>
        <v>1</v>
      </c>
      <c r="Y4156" s="91">
        <f t="shared" si="2452"/>
        <v>21.48</v>
      </c>
      <c r="Z4156" s="93">
        <f t="shared" si="2458"/>
        <v>10</v>
      </c>
      <c r="AA4156" s="94">
        <f t="shared" si="2453"/>
        <v>214.8</v>
      </c>
      <c r="AB4156" s="97">
        <f t="shared" si="2459"/>
        <v>11</v>
      </c>
      <c r="AC4156" s="98">
        <f t="shared" si="2454"/>
        <v>236.28</v>
      </c>
      <c r="AD4156" s="77" t="s">
        <v>3</v>
      </c>
      <c r="AE4156" s="54">
        <v>236.28</v>
      </c>
      <c r="AF4156" s="17"/>
    </row>
    <row r="4157" spans="1:32" ht="16.899999999999999" customHeight="1" x14ac:dyDescent="0.3">
      <c r="A4157" s="73" t="s">
        <v>35</v>
      </c>
      <c r="B4157" s="74" t="s">
        <v>1650</v>
      </c>
      <c r="C4157" s="48" t="s">
        <v>1432</v>
      </c>
      <c r="D4157" s="48">
        <v>100</v>
      </c>
      <c r="E4157" s="48">
        <v>621</v>
      </c>
      <c r="F4157" s="48" t="s">
        <v>6128</v>
      </c>
      <c r="G4157" s="48" t="s">
        <v>112</v>
      </c>
      <c r="H4157" s="75">
        <f t="shared" si="2455"/>
        <v>0</v>
      </c>
      <c r="I4157" s="74">
        <v>39</v>
      </c>
      <c r="J4157" s="74">
        <v>39</v>
      </c>
      <c r="K4157" s="48">
        <f>I4157</f>
        <v>39</v>
      </c>
      <c r="L4157" s="48">
        <f>$L$3</f>
        <v>-4</v>
      </c>
      <c r="M4157" s="48">
        <f t="shared" si="2451"/>
        <v>35</v>
      </c>
      <c r="N4157" s="48">
        <v>20</v>
      </c>
      <c r="O4157" s="56">
        <v>5.7619999999999996</v>
      </c>
      <c r="P4157" s="48" t="str">
        <f t="shared" si="2398"/>
        <v>6715 VI</v>
      </c>
      <c r="Q4157" s="76">
        <v>17</v>
      </c>
      <c r="R4157" s="76">
        <v>118</v>
      </c>
      <c r="S4157" s="49">
        <f t="shared" si="2456"/>
        <v>0.31923076923076921</v>
      </c>
      <c r="T4157" s="49">
        <f t="shared" si="2399"/>
        <v>31.92307692307692</v>
      </c>
      <c r="U4157" s="49">
        <v>195.38461538461539</v>
      </c>
      <c r="V4157" s="49">
        <f t="shared" si="2448"/>
        <v>1.9538461538461538</v>
      </c>
      <c r="W4157" s="49">
        <f t="shared" ref="W4157:W4160" si="2460">S4157*M4157</f>
        <v>11.173076923076922</v>
      </c>
      <c r="X4157" s="90">
        <f>ROUND(S4157*$X$4,0)</f>
        <v>2</v>
      </c>
      <c r="Y4157" s="91">
        <f t="shared" si="2452"/>
        <v>11.523999999999999</v>
      </c>
      <c r="Z4157" s="93">
        <f t="shared" si="2458"/>
        <v>13</v>
      </c>
      <c r="AA4157" s="94">
        <f t="shared" si="2453"/>
        <v>74.905999999999992</v>
      </c>
      <c r="AB4157" s="97">
        <f t="shared" si="2459"/>
        <v>15</v>
      </c>
      <c r="AC4157" s="98">
        <f t="shared" si="2454"/>
        <v>86.429999999999993</v>
      </c>
      <c r="AD4157" s="77" t="s">
        <v>3</v>
      </c>
      <c r="AE4157" s="54">
        <v>86.429999999999993</v>
      </c>
      <c r="AF4157" s="17"/>
    </row>
    <row r="4158" spans="1:32" ht="16.899999999999999" customHeight="1" x14ac:dyDescent="0.3">
      <c r="A4158" s="73" t="s">
        <v>7</v>
      </c>
      <c r="B4158" s="74" t="s">
        <v>3883</v>
      </c>
      <c r="C4158" s="48" t="s">
        <v>1797</v>
      </c>
      <c r="D4158" s="48">
        <v>100</v>
      </c>
      <c r="E4158" s="48">
        <v>7880</v>
      </c>
      <c r="F4158" s="48" t="s">
        <v>5908</v>
      </c>
      <c r="G4158" s="48" t="s">
        <v>122</v>
      </c>
      <c r="H4158" s="75">
        <f t="shared" si="2455"/>
        <v>0.5730337078651685</v>
      </c>
      <c r="I4158" s="74">
        <v>140</v>
      </c>
      <c r="J4158" s="74">
        <v>89</v>
      </c>
      <c r="K4158" s="48">
        <f>J4158</f>
        <v>89</v>
      </c>
      <c r="L4158" s="48">
        <f>$L$3</f>
        <v>-4</v>
      </c>
      <c r="M4158" s="48">
        <f t="shared" si="2451"/>
        <v>85</v>
      </c>
      <c r="N4158" s="48">
        <v>2</v>
      </c>
      <c r="O4158" s="56">
        <v>71.06</v>
      </c>
      <c r="P4158" s="48" t="str">
        <f t="shared" si="2398"/>
        <v>F2601 GY</v>
      </c>
      <c r="Q4158" s="76">
        <v>0</v>
      </c>
      <c r="R4158" s="76">
        <v>6</v>
      </c>
      <c r="S4158" s="49">
        <f t="shared" si="2456"/>
        <v>6.9230769230769233E-3</v>
      </c>
      <c r="T4158" s="49">
        <f t="shared" si="2399"/>
        <v>0.69230769230769229</v>
      </c>
      <c r="U4158" s="49">
        <v>0.69230769230769229</v>
      </c>
      <c r="V4158" s="49">
        <f t="shared" si="2448"/>
        <v>6.9230769230769233E-3</v>
      </c>
      <c r="W4158" s="49">
        <f t="shared" si="2460"/>
        <v>0.58846153846153848</v>
      </c>
      <c r="X4158" s="90">
        <f>ROUND(S4158*$X$4,0)</f>
        <v>0</v>
      </c>
      <c r="Y4158" s="91">
        <f t="shared" si="2452"/>
        <v>0</v>
      </c>
      <c r="Z4158" s="93">
        <f t="shared" si="2458"/>
        <v>1</v>
      </c>
      <c r="AA4158" s="94">
        <f t="shared" si="2453"/>
        <v>71.06</v>
      </c>
      <c r="AB4158" s="97">
        <f t="shared" si="2459"/>
        <v>1</v>
      </c>
      <c r="AC4158" s="98">
        <f t="shared" si="2454"/>
        <v>71.06</v>
      </c>
      <c r="AD4158" s="77" t="s">
        <v>3</v>
      </c>
      <c r="AE4158" s="54">
        <v>71.06</v>
      </c>
      <c r="AF4158" s="17"/>
    </row>
    <row r="4159" spans="1:32" ht="12.75" customHeight="1" x14ac:dyDescent="0.3">
      <c r="A4159" s="73" t="s">
        <v>35</v>
      </c>
      <c r="B4159" s="74" t="s">
        <v>2871</v>
      </c>
      <c r="C4159" s="48" t="s">
        <v>40</v>
      </c>
      <c r="D4159" s="48">
        <v>100</v>
      </c>
      <c r="E4159" s="48">
        <v>621</v>
      </c>
      <c r="F4159" s="48" t="s">
        <v>6128</v>
      </c>
      <c r="G4159" s="48" t="s">
        <v>112</v>
      </c>
      <c r="H4159" s="75">
        <f t="shared" si="2455"/>
        <v>-0.39583333333333331</v>
      </c>
      <c r="I4159" s="74">
        <v>29</v>
      </c>
      <c r="J4159" s="74">
        <v>48</v>
      </c>
      <c r="K4159" s="48">
        <f>I4159</f>
        <v>29</v>
      </c>
      <c r="L4159" s="48">
        <v>-4</v>
      </c>
      <c r="M4159" s="48">
        <f t="shared" si="2451"/>
        <v>25</v>
      </c>
      <c r="N4159" s="48">
        <v>112</v>
      </c>
      <c r="O4159" s="56">
        <v>3.5230000000000001</v>
      </c>
      <c r="P4159" s="48" t="str">
        <f t="shared" si="2398"/>
        <v>3053 VI</v>
      </c>
      <c r="Q4159" s="76">
        <v>117</v>
      </c>
      <c r="R4159" s="76">
        <v>292</v>
      </c>
      <c r="S4159" s="49">
        <f t="shared" si="2456"/>
        <v>1.5969230769230769</v>
      </c>
      <c r="T4159" s="49">
        <f t="shared" si="2399"/>
        <v>159.69230769230768</v>
      </c>
      <c r="U4159" s="49">
        <v>404.69230769230768</v>
      </c>
      <c r="V4159" s="49">
        <f t="shared" si="2448"/>
        <v>4.0469230769230764</v>
      </c>
      <c r="W4159" s="49">
        <f t="shared" si="2460"/>
        <v>39.92307692307692</v>
      </c>
      <c r="X4159" s="90">
        <f>ROUND(S4159*$X$4,0)</f>
        <v>8</v>
      </c>
      <c r="Y4159" s="91">
        <f t="shared" si="2452"/>
        <v>28.184000000000001</v>
      </c>
      <c r="Z4159" s="93">
        <f t="shared" si="2458"/>
        <v>48</v>
      </c>
      <c r="AA4159" s="94">
        <f t="shared" si="2453"/>
        <v>169.10400000000001</v>
      </c>
      <c r="AB4159" s="97">
        <f t="shared" si="2459"/>
        <v>56</v>
      </c>
      <c r="AC4159" s="98">
        <f t="shared" si="2454"/>
        <v>197.28800000000001</v>
      </c>
      <c r="AD4159" s="77" t="s">
        <v>3</v>
      </c>
      <c r="AE4159" s="54">
        <v>197.28800000000001</v>
      </c>
      <c r="AF4159" s="17"/>
    </row>
    <row r="4160" spans="1:32" ht="12.75" customHeight="1" x14ac:dyDescent="0.3">
      <c r="A4160" s="73" t="s">
        <v>7</v>
      </c>
      <c r="B4160" s="74" t="s">
        <v>2161</v>
      </c>
      <c r="C4160" s="48" t="s">
        <v>40</v>
      </c>
      <c r="D4160" s="48">
        <v>100</v>
      </c>
      <c r="E4160" s="48">
        <v>621</v>
      </c>
      <c r="F4160" s="48" t="s">
        <v>6128</v>
      </c>
      <c r="G4160" s="48" t="s">
        <v>112</v>
      </c>
      <c r="H4160" s="75">
        <f t="shared" ref="H4160:H4187" si="2461">(I4160-J4160)/J4160</f>
        <v>4.1666666666666664E-2</v>
      </c>
      <c r="I4160" s="74">
        <v>25</v>
      </c>
      <c r="J4160" s="74">
        <v>24</v>
      </c>
      <c r="K4160" s="48">
        <f>J4160</f>
        <v>24</v>
      </c>
      <c r="L4160" s="48">
        <f>$L$3</f>
        <v>-4</v>
      </c>
      <c r="M4160" s="48">
        <f t="shared" ref="M4160:M4186" si="2462">K4160+L4160</f>
        <v>20</v>
      </c>
      <c r="N4160" s="48">
        <v>36</v>
      </c>
      <c r="O4160" s="56">
        <v>7.2409999999999997</v>
      </c>
      <c r="P4160" s="48" t="str">
        <f t="shared" si="2398"/>
        <v>3077 RD</v>
      </c>
      <c r="Q4160" s="76">
        <v>89</v>
      </c>
      <c r="R4160" s="76">
        <v>305</v>
      </c>
      <c r="S4160" s="49">
        <f t="shared" ref="S4160:S4187" si="2463">((Q4160/65*0.7)+(R4160/260*0.3))</f>
        <v>1.3103846153846153</v>
      </c>
      <c r="T4160" s="49">
        <f t="shared" si="2399"/>
        <v>131.03846153846152</v>
      </c>
      <c r="U4160" s="49">
        <v>242.57692307692304</v>
      </c>
      <c r="V4160" s="49">
        <f t="shared" si="2448"/>
        <v>2.4257692307692302</v>
      </c>
      <c r="W4160" s="49">
        <f t="shared" si="2460"/>
        <v>26.207692307692305</v>
      </c>
      <c r="X4160" s="90">
        <f>ROUND(S4160*$X$3,0)</f>
        <v>8</v>
      </c>
      <c r="Y4160" s="91">
        <f t="shared" ref="Y4160:Y4186" si="2464">X4160*O4160</f>
        <v>57.927999999999997</v>
      </c>
      <c r="Z4160" s="93">
        <f t="shared" si="2458"/>
        <v>34</v>
      </c>
      <c r="AA4160" s="94">
        <f t="shared" ref="AA4160:AA4186" si="2465">Z4160*O4160</f>
        <v>246.19399999999999</v>
      </c>
      <c r="AB4160" s="97">
        <f t="shared" si="2459"/>
        <v>41</v>
      </c>
      <c r="AC4160" s="98">
        <f t="shared" ref="AC4160:AC4186" si="2466">AB4160*O4160</f>
        <v>296.88099999999997</v>
      </c>
      <c r="AD4160" s="77" t="s">
        <v>3</v>
      </c>
      <c r="AE4160" s="54">
        <v>296.88099999999997</v>
      </c>
      <c r="AF4160" s="17"/>
    </row>
    <row r="4161" spans="1:32" ht="16.899999999999999" customHeight="1" x14ac:dyDescent="0.3">
      <c r="A4161" s="73" t="s">
        <v>7</v>
      </c>
      <c r="B4161" s="74" t="s">
        <v>1521</v>
      </c>
      <c r="C4161" s="48" t="s">
        <v>40</v>
      </c>
      <c r="D4161" s="48">
        <v>100</v>
      </c>
      <c r="E4161" s="48">
        <v>621</v>
      </c>
      <c r="F4161" s="48" t="s">
        <v>6128</v>
      </c>
      <c r="G4161" s="48" t="s">
        <v>112</v>
      </c>
      <c r="H4161" s="75">
        <f t="shared" si="2461"/>
        <v>-0.39583333333333331</v>
      </c>
      <c r="I4161" s="74">
        <v>29</v>
      </c>
      <c r="J4161" s="74">
        <v>48</v>
      </c>
      <c r="K4161" s="48">
        <f>I4161</f>
        <v>29</v>
      </c>
      <c r="L4161" s="48">
        <f>$L$3</f>
        <v>-4</v>
      </c>
      <c r="M4161" s="48">
        <f t="shared" si="2462"/>
        <v>25</v>
      </c>
      <c r="N4161" s="48">
        <v>142</v>
      </c>
      <c r="O4161" s="56">
        <v>3.0430000000000001</v>
      </c>
      <c r="P4161" s="48" t="str">
        <f t="shared" si="2398"/>
        <v>3053 OR</v>
      </c>
      <c r="Q4161" s="76">
        <v>138</v>
      </c>
      <c r="R4161" s="76">
        <v>602</v>
      </c>
      <c r="S4161" s="49">
        <f t="shared" si="2463"/>
        <v>2.180769230769231</v>
      </c>
      <c r="T4161" s="49">
        <f t="shared" si="2399"/>
        <v>218.07692307692309</v>
      </c>
      <c r="U4161" s="49">
        <v>836.92307692307691</v>
      </c>
      <c r="V4161" s="49">
        <f t="shared" si="2448"/>
        <v>8.3692307692307697</v>
      </c>
      <c r="W4161" s="49">
        <f t="shared" ref="W4161:W4180" si="2467">S4161*M4161</f>
        <v>54.519230769230774</v>
      </c>
      <c r="X4161" s="90">
        <f>ROUND(S4161*$X$4,0)</f>
        <v>11</v>
      </c>
      <c r="Y4161" s="91">
        <f t="shared" si="2464"/>
        <v>33.472999999999999</v>
      </c>
      <c r="Z4161" s="93">
        <f t="shared" si="2458"/>
        <v>66</v>
      </c>
      <c r="AA4161" s="94">
        <f t="shared" si="2465"/>
        <v>200.83800000000002</v>
      </c>
      <c r="AB4161" s="97">
        <f t="shared" si="2459"/>
        <v>77</v>
      </c>
      <c r="AC4161" s="98">
        <f t="shared" si="2466"/>
        <v>234.31100000000001</v>
      </c>
      <c r="AD4161" s="77" t="s">
        <v>3</v>
      </c>
      <c r="AE4161" s="54">
        <v>234.31100000000001</v>
      </c>
      <c r="AF4161" s="17"/>
    </row>
    <row r="4162" spans="1:32" ht="16.899999999999999" customHeight="1" x14ac:dyDescent="0.3">
      <c r="A4162" s="73" t="s">
        <v>35</v>
      </c>
      <c r="B4162" s="74" t="s">
        <v>4515</v>
      </c>
      <c r="C4162" s="48" t="s">
        <v>40</v>
      </c>
      <c r="D4162" s="48">
        <v>100</v>
      </c>
      <c r="E4162" s="48">
        <v>621</v>
      </c>
      <c r="F4162" s="48" t="s">
        <v>6128</v>
      </c>
      <c r="G4162" s="48" t="s">
        <v>112</v>
      </c>
      <c r="H4162" s="75">
        <f t="shared" si="2461"/>
        <v>3.7037037037037035E-2</v>
      </c>
      <c r="I4162" s="74">
        <v>28</v>
      </c>
      <c r="J4162" s="74">
        <v>27</v>
      </c>
      <c r="K4162" s="48">
        <f>J4162</f>
        <v>27</v>
      </c>
      <c r="L4162" s="48">
        <f>$L$3</f>
        <v>-4</v>
      </c>
      <c r="M4162" s="48">
        <f t="shared" si="2462"/>
        <v>23</v>
      </c>
      <c r="N4162" s="48">
        <v>8</v>
      </c>
      <c r="O4162" s="56">
        <v>2.919</v>
      </c>
      <c r="P4162" s="48" t="str">
        <f t="shared" si="2398"/>
        <v>1854/19 YL</v>
      </c>
      <c r="Q4162" s="76">
        <v>9</v>
      </c>
      <c r="R4162" s="76">
        <v>34</v>
      </c>
      <c r="S4162" s="49">
        <f t="shared" si="2463"/>
        <v>0.13615384615384615</v>
      </c>
      <c r="T4162" s="49">
        <f t="shared" si="2399"/>
        <v>13.615384615384615</v>
      </c>
      <c r="U4162" s="49">
        <v>90.538461538461547</v>
      </c>
      <c r="V4162" s="49">
        <f t="shared" si="2448"/>
        <v>0.90538461538461545</v>
      </c>
      <c r="W4162" s="49">
        <f t="shared" si="2467"/>
        <v>3.1315384615384616</v>
      </c>
      <c r="X4162" s="90">
        <f>ROUND(S4162*$X$4,0)</f>
        <v>1</v>
      </c>
      <c r="Y4162" s="91">
        <f t="shared" si="2464"/>
        <v>2.919</v>
      </c>
      <c r="Z4162" s="93">
        <f t="shared" si="2458"/>
        <v>4</v>
      </c>
      <c r="AA4162" s="94">
        <f t="shared" si="2465"/>
        <v>11.676</v>
      </c>
      <c r="AB4162" s="97">
        <f t="shared" si="2459"/>
        <v>5</v>
      </c>
      <c r="AC4162" s="98">
        <f t="shared" si="2466"/>
        <v>14.595000000000001</v>
      </c>
      <c r="AD4162" s="77" t="s">
        <v>3</v>
      </c>
      <c r="AE4162" s="54">
        <v>14.595000000000001</v>
      </c>
      <c r="AF4162" s="17"/>
    </row>
    <row r="4163" spans="1:32" ht="16.899999999999999" customHeight="1" x14ac:dyDescent="0.3">
      <c r="A4163" s="73" t="s">
        <v>35</v>
      </c>
      <c r="B4163" s="74" t="s">
        <v>5749</v>
      </c>
      <c r="C4163" s="48" t="s">
        <v>40</v>
      </c>
      <c r="D4163" s="48">
        <v>100</v>
      </c>
      <c r="E4163" s="48">
        <v>621</v>
      </c>
      <c r="F4163" s="48" t="s">
        <v>6128</v>
      </c>
      <c r="G4163" s="48" t="s">
        <v>112</v>
      </c>
      <c r="H4163" s="75">
        <f t="shared" si="2461"/>
        <v>3.7037037037037035E-2</v>
      </c>
      <c r="I4163" s="74">
        <v>28</v>
      </c>
      <c r="J4163" s="74">
        <v>27</v>
      </c>
      <c r="K4163" s="48">
        <f>J4163</f>
        <v>27</v>
      </c>
      <c r="L4163" s="48">
        <f>$L$3</f>
        <v>-4</v>
      </c>
      <c r="M4163" s="48">
        <f t="shared" si="2462"/>
        <v>23</v>
      </c>
      <c r="N4163" s="48">
        <v>8</v>
      </c>
      <c r="O4163" s="56">
        <v>2.919</v>
      </c>
      <c r="P4163" s="48" t="str">
        <f t="shared" si="2398"/>
        <v>1854/19 SL</v>
      </c>
      <c r="Q4163" s="76">
        <v>14</v>
      </c>
      <c r="R4163" s="76">
        <v>24</v>
      </c>
      <c r="S4163" s="49">
        <f t="shared" si="2463"/>
        <v>0.17846153846153845</v>
      </c>
      <c r="T4163" s="49">
        <f t="shared" si="2399"/>
        <v>17.846153846153847</v>
      </c>
      <c r="U4163" s="49">
        <v>135.53846153846152</v>
      </c>
      <c r="V4163" s="49">
        <f t="shared" si="2448"/>
        <v>1.3553846153846152</v>
      </c>
      <c r="W4163" s="49">
        <f t="shared" si="2467"/>
        <v>4.1046153846153839</v>
      </c>
      <c r="X4163" s="90">
        <f>ROUND(S4163*$X$4,0)</f>
        <v>1</v>
      </c>
      <c r="Y4163" s="91">
        <f t="shared" si="2464"/>
        <v>2.919</v>
      </c>
      <c r="Z4163" s="93">
        <f t="shared" si="2458"/>
        <v>5</v>
      </c>
      <c r="AA4163" s="94">
        <f t="shared" si="2465"/>
        <v>14.595000000000001</v>
      </c>
      <c r="AB4163" s="97">
        <f t="shared" si="2459"/>
        <v>6</v>
      </c>
      <c r="AC4163" s="98">
        <f t="shared" si="2466"/>
        <v>17.513999999999999</v>
      </c>
      <c r="AD4163" s="77" t="s">
        <v>3</v>
      </c>
      <c r="AE4163" s="54">
        <v>17.513999999999999</v>
      </c>
      <c r="AF4163" s="17"/>
    </row>
    <row r="4164" spans="1:32" ht="16.899999999999999" customHeight="1" x14ac:dyDescent="0.3">
      <c r="A4164" s="73" t="s">
        <v>35</v>
      </c>
      <c r="B4164" s="74" t="s">
        <v>1242</v>
      </c>
      <c r="C4164" s="48" t="s">
        <v>40</v>
      </c>
      <c r="D4164" s="48">
        <v>100</v>
      </c>
      <c r="E4164" s="48">
        <v>621</v>
      </c>
      <c r="F4164" s="48" t="s">
        <v>6128</v>
      </c>
      <c r="G4164" s="48" t="s">
        <v>112</v>
      </c>
      <c r="H4164" s="75">
        <f t="shared" si="2461"/>
        <v>-0.16666666666666666</v>
      </c>
      <c r="I4164" s="74">
        <v>20</v>
      </c>
      <c r="J4164" s="74">
        <v>24</v>
      </c>
      <c r="K4164" s="48">
        <f>I4164</f>
        <v>20</v>
      </c>
      <c r="L4164" s="48">
        <v>-4</v>
      </c>
      <c r="M4164" s="48">
        <f t="shared" si="2462"/>
        <v>16</v>
      </c>
      <c r="N4164" s="48">
        <v>17</v>
      </c>
      <c r="O4164" s="56">
        <v>3.2770000000000001</v>
      </c>
      <c r="P4164" s="48" t="str">
        <f t="shared" si="2398"/>
        <v>3073 WH</v>
      </c>
      <c r="Q4164" s="76">
        <v>118</v>
      </c>
      <c r="R4164" s="76">
        <v>247</v>
      </c>
      <c r="S4164" s="49">
        <f t="shared" si="2463"/>
        <v>1.5557692307692306</v>
      </c>
      <c r="T4164" s="49">
        <f t="shared" si="2399"/>
        <v>155.57692307692307</v>
      </c>
      <c r="U4164" s="49">
        <v>574.80769230769226</v>
      </c>
      <c r="V4164" s="49">
        <f t="shared" si="2448"/>
        <v>5.7480769230769226</v>
      </c>
      <c r="W4164" s="49">
        <f t="shared" si="2467"/>
        <v>24.892307692307689</v>
      </c>
      <c r="X4164" s="90">
        <f>ROUND(S4164*$X$3,0)</f>
        <v>9</v>
      </c>
      <c r="Y4164" s="91">
        <f t="shared" si="2464"/>
        <v>29.493000000000002</v>
      </c>
      <c r="Z4164" s="93">
        <f t="shared" si="2458"/>
        <v>34</v>
      </c>
      <c r="AA4164" s="94">
        <f t="shared" si="2465"/>
        <v>111.41800000000001</v>
      </c>
      <c r="AB4164" s="97">
        <f t="shared" si="2459"/>
        <v>42</v>
      </c>
      <c r="AC4164" s="98">
        <f t="shared" si="2466"/>
        <v>137.63400000000001</v>
      </c>
      <c r="AD4164" s="77" t="s">
        <v>3</v>
      </c>
      <c r="AE4164" s="54">
        <v>137.63400000000001</v>
      </c>
      <c r="AF4164" s="17"/>
    </row>
    <row r="4165" spans="1:32" ht="16.899999999999999" customHeight="1" x14ac:dyDescent="0.3">
      <c r="A4165" s="73" t="s">
        <v>7</v>
      </c>
      <c r="B4165" s="74" t="s">
        <v>2642</v>
      </c>
      <c r="C4165" s="48" t="s">
        <v>1154</v>
      </c>
      <c r="D4165" s="48">
        <v>100</v>
      </c>
      <c r="E4165" s="48">
        <v>2834</v>
      </c>
      <c r="F4165" s="48" t="s">
        <v>6126</v>
      </c>
      <c r="G4165" s="48">
        <v>2</v>
      </c>
      <c r="H4165" s="75">
        <f t="shared" si="2461"/>
        <v>-0.33962264150943394</v>
      </c>
      <c r="I4165" s="74">
        <v>35</v>
      </c>
      <c r="J4165" s="74">
        <v>53</v>
      </c>
      <c r="K4165" s="48">
        <f>I4165</f>
        <v>35</v>
      </c>
      <c r="L4165" s="48"/>
      <c r="M4165" s="48">
        <f t="shared" si="2462"/>
        <v>35</v>
      </c>
      <c r="N4165" s="48">
        <v>3</v>
      </c>
      <c r="O4165" s="56">
        <v>31.277999999999999</v>
      </c>
      <c r="P4165" s="48" t="str">
        <f t="shared" si="2398"/>
        <v>5364C SL</v>
      </c>
      <c r="Q4165" s="76">
        <v>7</v>
      </c>
      <c r="R4165" s="76">
        <v>19</v>
      </c>
      <c r="S4165" s="49">
        <f t="shared" si="2463"/>
        <v>9.7307692307692303E-2</v>
      </c>
      <c r="T4165" s="49">
        <f t="shared" si="2399"/>
        <v>9.7307692307692299</v>
      </c>
      <c r="U4165" s="49">
        <v>390.11538461538464</v>
      </c>
      <c r="V4165" s="49">
        <f t="shared" si="2448"/>
        <v>3.9011538461538464</v>
      </c>
      <c r="W4165" s="49">
        <f t="shared" si="2467"/>
        <v>3.4057692307692307</v>
      </c>
      <c r="X4165" s="90">
        <f>ROUND(S4165*$X$4,0)</f>
        <v>0</v>
      </c>
      <c r="Y4165" s="91">
        <f t="shared" si="2464"/>
        <v>0</v>
      </c>
      <c r="Z4165" s="93">
        <f t="shared" si="2458"/>
        <v>3</v>
      </c>
      <c r="AA4165" s="94">
        <f t="shared" si="2465"/>
        <v>93.834000000000003</v>
      </c>
      <c r="AB4165" s="97">
        <f t="shared" si="2459"/>
        <v>3</v>
      </c>
      <c r="AC4165" s="98">
        <f t="shared" si="2466"/>
        <v>93.834000000000003</v>
      </c>
      <c r="AD4165" s="77" t="s">
        <v>3</v>
      </c>
      <c r="AE4165" s="54">
        <v>93.834000000000003</v>
      </c>
      <c r="AF4165" s="17"/>
    </row>
    <row r="4166" spans="1:32" ht="16.899999999999999" customHeight="1" x14ac:dyDescent="0.3">
      <c r="A4166" s="73" t="s">
        <v>7</v>
      </c>
      <c r="B4166" s="74" t="s">
        <v>4424</v>
      </c>
      <c r="C4166" s="48" t="s">
        <v>10</v>
      </c>
      <c r="D4166" s="48">
        <v>100</v>
      </c>
      <c r="E4166" s="48">
        <v>621</v>
      </c>
      <c r="F4166" s="48" t="s">
        <v>6128</v>
      </c>
      <c r="G4166" s="48" t="s">
        <v>11</v>
      </c>
      <c r="H4166" s="75">
        <f t="shared" si="2461"/>
        <v>0</v>
      </c>
      <c r="I4166" s="74">
        <v>5</v>
      </c>
      <c r="J4166" s="74">
        <v>5</v>
      </c>
      <c r="K4166" s="48">
        <f>J4166</f>
        <v>5</v>
      </c>
      <c r="L4166" s="48"/>
      <c r="M4166" s="48">
        <f t="shared" si="2462"/>
        <v>5</v>
      </c>
      <c r="N4166" s="48">
        <v>0</v>
      </c>
      <c r="O4166" s="56">
        <v>58.603090000000002</v>
      </c>
      <c r="P4166" s="48" t="str">
        <f t="shared" ref="P4166:P4229" si="2468">LEFT(B4166,LEN(B4166)-3)</f>
        <v>6036C SL</v>
      </c>
      <c r="Q4166" s="76">
        <v>3</v>
      </c>
      <c r="R4166" s="76">
        <v>6</v>
      </c>
      <c r="S4166" s="49">
        <f t="shared" si="2463"/>
        <v>3.9230769230769229E-2</v>
      </c>
      <c r="T4166" s="49">
        <f t="shared" ref="T4166:T4229" si="2469">S4166*D4166</f>
        <v>3.9230769230769229</v>
      </c>
      <c r="U4166" s="49">
        <v>27.76923076923077</v>
      </c>
      <c r="V4166" s="49">
        <f t="shared" si="2448"/>
        <v>0.27769230769230768</v>
      </c>
      <c r="W4166" s="49">
        <f t="shared" si="2467"/>
        <v>0.19615384615384615</v>
      </c>
      <c r="X4166" s="90">
        <f>ROUNDUP(S4166*$X$2,0)</f>
        <v>1</v>
      </c>
      <c r="Y4166" s="91">
        <f t="shared" si="2464"/>
        <v>58.603090000000002</v>
      </c>
      <c r="Z4166" s="93">
        <f t="shared" si="2458"/>
        <v>1</v>
      </c>
      <c r="AA4166" s="94">
        <f t="shared" si="2465"/>
        <v>58.603090000000002</v>
      </c>
      <c r="AB4166" s="97">
        <f>ROUND((S4166*$AB$2)+Z4166,0)</f>
        <v>1</v>
      </c>
      <c r="AC4166" s="98">
        <f t="shared" si="2466"/>
        <v>58.603090000000002</v>
      </c>
      <c r="AD4166" s="77" t="s">
        <v>5891</v>
      </c>
      <c r="AE4166" s="54">
        <v>58.603090000000002</v>
      </c>
      <c r="AF4166" s="17"/>
    </row>
    <row r="4167" spans="1:32" ht="16.899999999999999" customHeight="1" x14ac:dyDescent="0.3">
      <c r="A4167" s="73" t="s">
        <v>7</v>
      </c>
      <c r="B4167" s="74" t="s">
        <v>3522</v>
      </c>
      <c r="C4167" s="48" t="s">
        <v>10</v>
      </c>
      <c r="D4167" s="48">
        <v>100</v>
      </c>
      <c r="E4167" s="48">
        <v>621</v>
      </c>
      <c r="F4167" s="48" t="s">
        <v>6128</v>
      </c>
      <c r="G4167" s="48" t="s">
        <v>35</v>
      </c>
      <c r="H4167" s="75">
        <f t="shared" si="2461"/>
        <v>-0.65</v>
      </c>
      <c r="I4167" s="74">
        <v>35</v>
      </c>
      <c r="J4167" s="74">
        <v>100</v>
      </c>
      <c r="K4167" s="48">
        <f>I4167</f>
        <v>35</v>
      </c>
      <c r="L4167" s="48">
        <v>-4</v>
      </c>
      <c r="M4167" s="48">
        <f t="shared" si="2462"/>
        <v>31</v>
      </c>
      <c r="N4167" s="48">
        <v>168</v>
      </c>
      <c r="O4167" s="56">
        <v>31.472000000000001</v>
      </c>
      <c r="P4167" s="48" t="str">
        <f t="shared" si="2468"/>
        <v>6342 SL</v>
      </c>
      <c r="Q4167" s="76">
        <v>34</v>
      </c>
      <c r="R4167" s="76">
        <v>139</v>
      </c>
      <c r="S4167" s="49">
        <f t="shared" si="2463"/>
        <v>0.52653846153846151</v>
      </c>
      <c r="T4167" s="49">
        <f t="shared" si="2469"/>
        <v>52.653846153846153</v>
      </c>
      <c r="U4167" s="49">
        <v>422.26923076923072</v>
      </c>
      <c r="V4167" s="49">
        <f t="shared" si="2448"/>
        <v>4.2226923076923075</v>
      </c>
      <c r="W4167" s="49">
        <f t="shared" si="2467"/>
        <v>16.322692307692307</v>
      </c>
      <c r="X4167" s="90">
        <f>ROUND(S4167*$X$4,0)</f>
        <v>3</v>
      </c>
      <c r="Y4167" s="91">
        <f t="shared" si="2464"/>
        <v>94.415999999999997</v>
      </c>
      <c r="Z4167" s="93">
        <f t="shared" si="2458"/>
        <v>19</v>
      </c>
      <c r="AA4167" s="94">
        <f t="shared" si="2465"/>
        <v>597.96800000000007</v>
      </c>
      <c r="AB4167" s="97">
        <f>ROUND((S4167*$AB$4)+Z4167,0)</f>
        <v>22</v>
      </c>
      <c r="AC4167" s="98">
        <f t="shared" si="2466"/>
        <v>692.38400000000001</v>
      </c>
      <c r="AD4167" s="77" t="s">
        <v>3</v>
      </c>
      <c r="AE4167" s="54">
        <v>692.38400000000001</v>
      </c>
      <c r="AF4167" s="17"/>
    </row>
    <row r="4168" spans="1:32" ht="16.899999999999999" customHeight="1" x14ac:dyDescent="0.3">
      <c r="A4168" s="73" t="s">
        <v>7</v>
      </c>
      <c r="B4168" s="74" t="s">
        <v>3708</v>
      </c>
      <c r="C4168" s="48" t="s">
        <v>1797</v>
      </c>
      <c r="D4168" s="48">
        <v>6</v>
      </c>
      <c r="E4168" s="48">
        <v>4445</v>
      </c>
      <c r="F4168" s="48" t="s">
        <v>5912</v>
      </c>
      <c r="G4168" s="48" t="s">
        <v>122</v>
      </c>
      <c r="H4168" s="75">
        <f t="shared" si="2461"/>
        <v>0.28235294117647058</v>
      </c>
      <c r="I4168" s="74">
        <v>109</v>
      </c>
      <c r="J4168" s="74">
        <v>85</v>
      </c>
      <c r="K4168" s="48">
        <f>J4168</f>
        <v>85</v>
      </c>
      <c r="L4168" s="48">
        <f>$L$3</f>
        <v>-4</v>
      </c>
      <c r="M4168" s="48">
        <f t="shared" si="2462"/>
        <v>81</v>
      </c>
      <c r="N4168" s="48">
        <v>373</v>
      </c>
      <c r="O4168" s="56">
        <v>6.8</v>
      </c>
      <c r="P4168" s="48" t="str">
        <f t="shared" si="2468"/>
        <v>F3501/4 CL</v>
      </c>
      <c r="Q4168" s="76">
        <v>0</v>
      </c>
      <c r="R4168" s="76">
        <v>84</v>
      </c>
      <c r="S4168" s="49">
        <f t="shared" si="2463"/>
        <v>9.6923076923076931E-2</v>
      </c>
      <c r="T4168" s="49">
        <f t="shared" si="2469"/>
        <v>0.58153846153846156</v>
      </c>
      <c r="U4168" s="49">
        <v>32.158461538461545</v>
      </c>
      <c r="V4168" s="49">
        <f t="shared" si="2448"/>
        <v>5.3597435897435908</v>
      </c>
      <c r="W4168" s="49">
        <f t="shared" si="2467"/>
        <v>7.8507692307692318</v>
      </c>
      <c r="X4168" s="90">
        <f>ROUND(S4168*$X$4,0)</f>
        <v>0</v>
      </c>
      <c r="Y4168" s="91">
        <f t="shared" si="2464"/>
        <v>0</v>
      </c>
      <c r="Z4168" s="93">
        <f t="shared" si="2458"/>
        <v>8</v>
      </c>
      <c r="AA4168" s="94">
        <f t="shared" si="2465"/>
        <v>54.4</v>
      </c>
      <c r="AB4168" s="97">
        <f>ROUND((S4168*$AB$4)+Z4168,0)</f>
        <v>8</v>
      </c>
      <c r="AC4168" s="98">
        <f t="shared" si="2466"/>
        <v>54.4</v>
      </c>
      <c r="AD4168" s="77" t="s">
        <v>3</v>
      </c>
      <c r="AE4168" s="54">
        <v>54.4</v>
      </c>
      <c r="AF4168" s="17"/>
    </row>
    <row r="4169" spans="1:32" ht="16.899999999999999" customHeight="1" x14ac:dyDescent="0.3">
      <c r="A4169" s="73" t="s">
        <v>35</v>
      </c>
      <c r="B4169" s="74" t="s">
        <v>4420</v>
      </c>
      <c r="C4169" s="48" t="s">
        <v>464</v>
      </c>
      <c r="D4169" s="48">
        <v>100</v>
      </c>
      <c r="E4169" s="48">
        <v>4013</v>
      </c>
      <c r="F4169" s="48" t="s">
        <v>6180</v>
      </c>
      <c r="G4169" s="48" t="s">
        <v>65</v>
      </c>
      <c r="H4169" s="75">
        <f t="shared" si="2461"/>
        <v>0</v>
      </c>
      <c r="I4169" s="74">
        <v>5</v>
      </c>
      <c r="J4169" s="74">
        <v>5</v>
      </c>
      <c r="K4169" s="48">
        <f>J4169</f>
        <v>5</v>
      </c>
      <c r="L4169" s="48"/>
      <c r="M4169" s="48">
        <f t="shared" si="2462"/>
        <v>5</v>
      </c>
      <c r="N4169" s="48">
        <v>11</v>
      </c>
      <c r="O4169" s="56">
        <v>31.452570000000001</v>
      </c>
      <c r="P4169" s="48" t="str">
        <f t="shared" si="2468"/>
        <v>5877 RD</v>
      </c>
      <c r="Q4169" s="76">
        <v>53</v>
      </c>
      <c r="R4169" s="76">
        <v>166</v>
      </c>
      <c r="S4169" s="49">
        <f t="shared" si="2463"/>
        <v>0.76230769230769224</v>
      </c>
      <c r="T4169" s="49">
        <f t="shared" si="2469"/>
        <v>76.230769230769226</v>
      </c>
      <c r="U4169" s="49">
        <v>143.53846153846155</v>
      </c>
      <c r="V4169" s="49">
        <f t="shared" si="2448"/>
        <v>1.4353846153846155</v>
      </c>
      <c r="W4169" s="49">
        <f t="shared" si="2467"/>
        <v>3.8115384615384613</v>
      </c>
      <c r="X4169" s="90">
        <f>ROUND(S4169*$X$2,0)</f>
        <v>5</v>
      </c>
      <c r="Y4169" s="91">
        <f t="shared" si="2464"/>
        <v>157.26285000000001</v>
      </c>
      <c r="Z4169" s="93">
        <f t="shared" si="2458"/>
        <v>9</v>
      </c>
      <c r="AA4169" s="94">
        <f t="shared" si="2465"/>
        <v>283.07312999999999</v>
      </c>
      <c r="AB4169" s="97">
        <f>ROUND((S4169*$AB$2)+Z4169,0)</f>
        <v>14</v>
      </c>
      <c r="AC4169" s="98">
        <f t="shared" si="2466"/>
        <v>440.33598000000001</v>
      </c>
      <c r="AD4169" s="77" t="s">
        <v>5891</v>
      </c>
      <c r="AE4169" s="54">
        <v>440.33598000000001</v>
      </c>
      <c r="AF4169" s="17"/>
    </row>
    <row r="4170" spans="1:32" ht="12.75" customHeight="1" x14ac:dyDescent="0.3">
      <c r="A4170" s="73" t="s">
        <v>7</v>
      </c>
      <c r="B4170" s="74" t="s">
        <v>2905</v>
      </c>
      <c r="C4170" s="48" t="s">
        <v>40</v>
      </c>
      <c r="D4170" s="48">
        <v>1000</v>
      </c>
      <c r="E4170" s="48">
        <v>621</v>
      </c>
      <c r="F4170" s="48" t="s">
        <v>6128</v>
      </c>
      <c r="G4170" s="48" t="s">
        <v>112</v>
      </c>
      <c r="H4170" s="75">
        <f t="shared" si="2461"/>
        <v>-0.25925925925925924</v>
      </c>
      <c r="I4170" s="74">
        <v>20</v>
      </c>
      <c r="J4170" s="74">
        <v>27</v>
      </c>
      <c r="K4170" s="48">
        <f t="shared" ref="K4170:K4175" si="2470">I4170</f>
        <v>20</v>
      </c>
      <c r="L4170" s="48">
        <f>$L$3</f>
        <v>-4</v>
      </c>
      <c r="M4170" s="48">
        <f t="shared" si="2462"/>
        <v>16</v>
      </c>
      <c r="N4170" s="48">
        <v>40</v>
      </c>
      <c r="O4170" s="56">
        <v>20.29</v>
      </c>
      <c r="P4170" s="48" t="str">
        <f t="shared" si="2468"/>
        <v>3250 RD</v>
      </c>
      <c r="Q4170" s="76">
        <v>80</v>
      </c>
      <c r="R4170" s="76">
        <v>264</v>
      </c>
      <c r="S4170" s="49">
        <f t="shared" si="2463"/>
        <v>1.1661538461538461</v>
      </c>
      <c r="T4170" s="49">
        <f t="shared" si="2469"/>
        <v>1166.1538461538462</v>
      </c>
      <c r="U4170" s="49">
        <v>1968.8461538461538</v>
      </c>
      <c r="V4170" s="49">
        <f t="shared" si="2448"/>
        <v>1.9688461538461539</v>
      </c>
      <c r="W4170" s="49">
        <f t="shared" si="2467"/>
        <v>18.658461538461538</v>
      </c>
      <c r="X4170" s="90">
        <f>ROUND(S4170*$X$3,0)</f>
        <v>7</v>
      </c>
      <c r="Y4170" s="91">
        <f t="shared" si="2464"/>
        <v>142.03</v>
      </c>
      <c r="Z4170" s="93">
        <f t="shared" si="2458"/>
        <v>26</v>
      </c>
      <c r="AA4170" s="94">
        <f t="shared" si="2465"/>
        <v>527.54</v>
      </c>
      <c r="AB4170" s="97">
        <f t="shared" ref="AB4170:AB4175" si="2471">ROUND((S4170*$AB$4)+Z4170,0)</f>
        <v>32</v>
      </c>
      <c r="AC4170" s="98">
        <f t="shared" si="2466"/>
        <v>649.28</v>
      </c>
      <c r="AD4170" s="77" t="s">
        <v>3</v>
      </c>
      <c r="AE4170" s="54">
        <v>649.28</v>
      </c>
      <c r="AF4170" s="17"/>
    </row>
    <row r="4171" spans="1:32" ht="16.899999999999999" customHeight="1" x14ac:dyDescent="0.3">
      <c r="A4171" s="73" t="s">
        <v>35</v>
      </c>
      <c r="B4171" s="74" t="s">
        <v>1681</v>
      </c>
      <c r="C4171" s="48" t="s">
        <v>1143</v>
      </c>
      <c r="D4171" s="48">
        <v>100</v>
      </c>
      <c r="E4171" s="48">
        <v>30327</v>
      </c>
      <c r="F4171" s="48" t="s">
        <v>5915</v>
      </c>
      <c r="G4171" s="48" t="s">
        <v>122</v>
      </c>
      <c r="H4171" s="75">
        <f t="shared" si="2461"/>
        <v>0</v>
      </c>
      <c r="I4171" s="74">
        <v>34</v>
      </c>
      <c r="J4171" s="74">
        <v>34</v>
      </c>
      <c r="K4171" s="48">
        <f t="shared" si="2470"/>
        <v>34</v>
      </c>
      <c r="L4171" s="48">
        <f>$L$3</f>
        <v>-4</v>
      </c>
      <c r="M4171" s="48">
        <f t="shared" si="2462"/>
        <v>30</v>
      </c>
      <c r="N4171" s="48">
        <v>13</v>
      </c>
      <c r="O4171" s="56">
        <v>218.33</v>
      </c>
      <c r="P4171" s="48" t="str">
        <f t="shared" si="2468"/>
        <v>39X1825 WH</v>
      </c>
      <c r="Q4171" s="76">
        <v>1</v>
      </c>
      <c r="R4171" s="76">
        <v>97</v>
      </c>
      <c r="S4171" s="49">
        <f t="shared" si="2463"/>
        <v>0.12269230769230768</v>
      </c>
      <c r="T4171" s="49">
        <f t="shared" si="2469"/>
        <v>12.269230769230768</v>
      </c>
      <c r="U4171" s="49">
        <v>41.88461538461538</v>
      </c>
      <c r="V4171" s="49">
        <f t="shared" si="2448"/>
        <v>0.41884615384615381</v>
      </c>
      <c r="W4171" s="49">
        <f t="shared" si="2467"/>
        <v>3.6807692307692306</v>
      </c>
      <c r="X4171" s="90">
        <f>ROUND(S4171*$X$4,0)</f>
        <v>1</v>
      </c>
      <c r="Y4171" s="91">
        <f t="shared" si="2464"/>
        <v>218.33</v>
      </c>
      <c r="Z4171" s="93">
        <f t="shared" si="2458"/>
        <v>5</v>
      </c>
      <c r="AA4171" s="94">
        <f t="shared" si="2465"/>
        <v>1091.6500000000001</v>
      </c>
      <c r="AB4171" s="97">
        <f t="shared" si="2471"/>
        <v>6</v>
      </c>
      <c r="AC4171" s="98">
        <f t="shared" si="2466"/>
        <v>1309.98</v>
      </c>
      <c r="AD4171" s="77" t="s">
        <v>5890</v>
      </c>
      <c r="AE4171" s="54">
        <v>1309.98</v>
      </c>
      <c r="AF4171" s="17"/>
    </row>
    <row r="4172" spans="1:32" ht="16.899999999999999" customHeight="1" x14ac:dyDescent="0.3">
      <c r="A4172" s="73" t="s">
        <v>35</v>
      </c>
      <c r="B4172" s="74" t="s">
        <v>4432</v>
      </c>
      <c r="C4172" s="48" t="s">
        <v>1370</v>
      </c>
      <c r="D4172" s="48">
        <v>100</v>
      </c>
      <c r="E4172" s="48">
        <v>2834</v>
      </c>
      <c r="F4172" s="48" t="s">
        <v>6126</v>
      </c>
      <c r="G4172" s="48">
        <v>2</v>
      </c>
      <c r="H4172" s="75">
        <f t="shared" si="2461"/>
        <v>0</v>
      </c>
      <c r="I4172" s="74">
        <v>55</v>
      </c>
      <c r="J4172" s="74">
        <f>I4172</f>
        <v>55</v>
      </c>
      <c r="K4172" s="48">
        <f t="shared" si="2470"/>
        <v>55</v>
      </c>
      <c r="L4172" s="48"/>
      <c r="M4172" s="48">
        <f t="shared" si="2462"/>
        <v>55</v>
      </c>
      <c r="N4172" s="48">
        <v>0</v>
      </c>
      <c r="O4172" s="56">
        <v>101.35549</v>
      </c>
      <c r="P4172" s="48" t="str">
        <f t="shared" si="2468"/>
        <v>65012 SL</v>
      </c>
      <c r="Q4172" s="76">
        <v>1</v>
      </c>
      <c r="R4172" s="76">
        <v>4</v>
      </c>
      <c r="S4172" s="49">
        <f t="shared" si="2463"/>
        <v>1.5384615384615385E-2</v>
      </c>
      <c r="T4172" s="49">
        <f t="shared" si="2469"/>
        <v>1.5384615384615385</v>
      </c>
      <c r="U4172" s="49">
        <v>2.6923076923076925</v>
      </c>
      <c r="V4172" s="49">
        <f t="shared" si="2448"/>
        <v>2.6923076923076925E-2</v>
      </c>
      <c r="W4172" s="49">
        <f t="shared" si="2467"/>
        <v>0.84615384615384626</v>
      </c>
      <c r="X4172" s="90">
        <f>ROUND(S4172*$X$4,0)</f>
        <v>0</v>
      </c>
      <c r="Y4172" s="91">
        <f t="shared" si="2464"/>
        <v>0</v>
      </c>
      <c r="Z4172" s="93">
        <f t="shared" si="2458"/>
        <v>1</v>
      </c>
      <c r="AA4172" s="94">
        <f t="shared" si="2465"/>
        <v>101.35549</v>
      </c>
      <c r="AB4172" s="97">
        <f t="shared" si="2471"/>
        <v>1</v>
      </c>
      <c r="AC4172" s="98">
        <f t="shared" si="2466"/>
        <v>101.35549</v>
      </c>
      <c r="AD4172" s="77" t="s">
        <v>3</v>
      </c>
      <c r="AE4172" s="54">
        <v>101.35549</v>
      </c>
      <c r="AF4172" s="17"/>
    </row>
    <row r="4173" spans="1:32" ht="16.899999999999999" customHeight="1" x14ac:dyDescent="0.3">
      <c r="A4173" s="73" t="s">
        <v>7</v>
      </c>
      <c r="B4173" s="74" t="s">
        <v>701</v>
      </c>
      <c r="C4173" s="48" t="s">
        <v>10</v>
      </c>
      <c r="D4173" s="48">
        <v>500</v>
      </c>
      <c r="E4173" s="48">
        <v>2834</v>
      </c>
      <c r="F4173" s="48" t="s">
        <v>6126</v>
      </c>
      <c r="G4173" s="48">
        <v>2</v>
      </c>
      <c r="H4173" s="75">
        <f t="shared" si="2461"/>
        <v>-0.75</v>
      </c>
      <c r="I4173" s="74">
        <v>25</v>
      </c>
      <c r="J4173" s="74">
        <v>100</v>
      </c>
      <c r="K4173" s="48">
        <f t="shared" si="2470"/>
        <v>25</v>
      </c>
      <c r="L4173" s="48"/>
      <c r="M4173" s="48">
        <f t="shared" si="2462"/>
        <v>25</v>
      </c>
      <c r="N4173" s="48">
        <v>48</v>
      </c>
      <c r="O4173" s="56">
        <v>95.584999999999994</v>
      </c>
      <c r="P4173" s="48" t="str">
        <f t="shared" si="2468"/>
        <v>2424C SL</v>
      </c>
      <c r="Q4173" s="76">
        <v>21</v>
      </c>
      <c r="R4173" s="76">
        <v>132</v>
      </c>
      <c r="S4173" s="49">
        <f t="shared" si="2463"/>
        <v>0.3784615384615384</v>
      </c>
      <c r="T4173" s="49">
        <f t="shared" si="2469"/>
        <v>189.2307692307692</v>
      </c>
      <c r="U4173" s="49">
        <v>820.49999999999989</v>
      </c>
      <c r="V4173" s="49">
        <f t="shared" si="2448"/>
        <v>1.6409999999999998</v>
      </c>
      <c r="W4173" s="49">
        <f t="shared" si="2467"/>
        <v>9.4615384615384599</v>
      </c>
      <c r="X4173" s="90">
        <f>ROUND(S4173*$X$4,0)</f>
        <v>2</v>
      </c>
      <c r="Y4173" s="91">
        <f t="shared" si="2464"/>
        <v>191.17</v>
      </c>
      <c r="Z4173" s="93">
        <f t="shared" si="2458"/>
        <v>11</v>
      </c>
      <c r="AA4173" s="94">
        <f t="shared" si="2465"/>
        <v>1051.4349999999999</v>
      </c>
      <c r="AB4173" s="97">
        <f t="shared" si="2471"/>
        <v>13</v>
      </c>
      <c r="AC4173" s="98">
        <f t="shared" si="2466"/>
        <v>1242.605</v>
      </c>
      <c r="AD4173" s="77" t="s">
        <v>3</v>
      </c>
      <c r="AE4173" s="54">
        <v>1242.605</v>
      </c>
      <c r="AF4173" s="17"/>
    </row>
    <row r="4174" spans="1:32" ht="16.899999999999999" customHeight="1" x14ac:dyDescent="0.3">
      <c r="A4174" s="73" t="s">
        <v>35</v>
      </c>
      <c r="B4174" s="74" t="s">
        <v>44</v>
      </c>
      <c r="C4174" s="48" t="s">
        <v>40</v>
      </c>
      <c r="D4174" s="48">
        <v>100</v>
      </c>
      <c r="E4174" s="48">
        <v>621</v>
      </c>
      <c r="F4174" s="48" t="s">
        <v>6128</v>
      </c>
      <c r="G4174" s="48" t="s">
        <v>112</v>
      </c>
      <c r="H4174" s="75">
        <f t="shared" si="2461"/>
        <v>-0.16666666666666666</v>
      </c>
      <c r="I4174" s="74">
        <v>20</v>
      </c>
      <c r="J4174" s="74">
        <v>24</v>
      </c>
      <c r="K4174" s="48">
        <f t="shared" si="2470"/>
        <v>20</v>
      </c>
      <c r="L4174" s="48">
        <f>$L$3</f>
        <v>-4</v>
      </c>
      <c r="M4174" s="48">
        <f t="shared" si="2462"/>
        <v>16</v>
      </c>
      <c r="N4174" s="48">
        <v>32</v>
      </c>
      <c r="O4174" s="56">
        <v>2.6520000000000001</v>
      </c>
      <c r="P4174" s="48" t="str">
        <f t="shared" si="2468"/>
        <v>1551 OR</v>
      </c>
      <c r="Q4174" s="76">
        <v>33</v>
      </c>
      <c r="R4174" s="76">
        <v>95</v>
      </c>
      <c r="S4174" s="49">
        <f t="shared" si="2463"/>
        <v>0.46499999999999997</v>
      </c>
      <c r="T4174" s="49">
        <f t="shared" si="2469"/>
        <v>46.5</v>
      </c>
      <c r="U4174" s="49">
        <v>295.73076923076917</v>
      </c>
      <c r="V4174" s="49">
        <f t="shared" si="2448"/>
        <v>2.9573076923076917</v>
      </c>
      <c r="W4174" s="49">
        <f t="shared" si="2467"/>
        <v>7.4399999999999995</v>
      </c>
      <c r="X4174" s="90">
        <f>ROUND(S4174*$X$3,0)</f>
        <v>3</v>
      </c>
      <c r="Y4174" s="91">
        <f t="shared" si="2464"/>
        <v>7.9560000000000004</v>
      </c>
      <c r="Z4174" s="93">
        <f t="shared" si="2458"/>
        <v>10</v>
      </c>
      <c r="AA4174" s="94">
        <f t="shared" si="2465"/>
        <v>26.520000000000003</v>
      </c>
      <c r="AB4174" s="97">
        <f t="shared" si="2471"/>
        <v>12</v>
      </c>
      <c r="AC4174" s="98">
        <f t="shared" si="2466"/>
        <v>31.824000000000002</v>
      </c>
      <c r="AD4174" s="77" t="s">
        <v>3</v>
      </c>
      <c r="AE4174" s="54">
        <v>31.824000000000002</v>
      </c>
      <c r="AF4174" s="17"/>
    </row>
    <row r="4175" spans="1:32" ht="16.899999999999999" customHeight="1" x14ac:dyDescent="0.3">
      <c r="A4175" s="73" t="s">
        <v>7</v>
      </c>
      <c r="B4175" s="74" t="s">
        <v>4062</v>
      </c>
      <c r="C4175" s="48" t="s">
        <v>1797</v>
      </c>
      <c r="D4175" s="48">
        <v>1</v>
      </c>
      <c r="E4175" s="48">
        <v>7400</v>
      </c>
      <c r="F4175" s="48" t="s">
        <v>6139</v>
      </c>
      <c r="G4175" s="48" t="s">
        <v>112</v>
      </c>
      <c r="H4175" s="75">
        <f t="shared" si="2461"/>
        <v>0</v>
      </c>
      <c r="I4175" s="74">
        <v>47</v>
      </c>
      <c r="J4175" s="74">
        <v>47</v>
      </c>
      <c r="K4175" s="48">
        <f t="shared" si="2470"/>
        <v>47</v>
      </c>
      <c r="L4175" s="48">
        <f>$L$3</f>
        <v>-4</v>
      </c>
      <c r="M4175" s="48">
        <f t="shared" si="2462"/>
        <v>43</v>
      </c>
      <c r="N4175" s="48">
        <v>0</v>
      </c>
      <c r="O4175" s="56">
        <v>0</v>
      </c>
      <c r="P4175" s="48" t="str">
        <f t="shared" si="2468"/>
        <v>F2603/4 GY</v>
      </c>
      <c r="Q4175" s="76" t="s">
        <v>6187</v>
      </c>
      <c r="R4175" s="76" t="s">
        <v>6187</v>
      </c>
      <c r="S4175" s="49">
        <f t="shared" si="2463"/>
        <v>0</v>
      </c>
      <c r="T4175" s="49">
        <f t="shared" si="2469"/>
        <v>0</v>
      </c>
      <c r="U4175" s="49">
        <v>4.6153846153846159</v>
      </c>
      <c r="V4175" s="49">
        <f t="shared" si="2448"/>
        <v>4.6153846153846159</v>
      </c>
      <c r="W4175" s="49">
        <f t="shared" si="2467"/>
        <v>0</v>
      </c>
      <c r="X4175" s="90">
        <f>ROUNDUP(S4175*$X$4,0)</f>
        <v>0</v>
      </c>
      <c r="Y4175" s="91">
        <f t="shared" si="2464"/>
        <v>0</v>
      </c>
      <c r="Z4175" s="93">
        <f t="shared" si="2458"/>
        <v>0</v>
      </c>
      <c r="AA4175" s="94">
        <f t="shared" si="2465"/>
        <v>0</v>
      </c>
      <c r="AB4175" s="97">
        <f t="shared" si="2471"/>
        <v>0</v>
      </c>
      <c r="AC4175" s="98">
        <f t="shared" si="2466"/>
        <v>0</v>
      </c>
      <c r="AD4175" s="77" t="s">
        <v>5890</v>
      </c>
      <c r="AE4175" s="54">
        <v>0</v>
      </c>
      <c r="AF4175" s="17"/>
    </row>
    <row r="4176" spans="1:32" ht="16.899999999999999" customHeight="1" x14ac:dyDescent="0.3">
      <c r="A4176" s="73" t="s">
        <v>35</v>
      </c>
      <c r="B4176" s="74" t="s">
        <v>3279</v>
      </c>
      <c r="C4176" s="48" t="s">
        <v>40</v>
      </c>
      <c r="D4176" s="48">
        <v>100</v>
      </c>
      <c r="E4176" s="48">
        <v>4750</v>
      </c>
      <c r="F4176" s="48" t="s">
        <v>5916</v>
      </c>
      <c r="G4176" s="48" t="s">
        <v>20</v>
      </c>
      <c r="H4176" s="75">
        <f t="shared" si="2461"/>
        <v>0</v>
      </c>
      <c r="I4176" s="74">
        <v>5</v>
      </c>
      <c r="J4176" s="74">
        <v>5</v>
      </c>
      <c r="K4176" s="48">
        <f>J4176</f>
        <v>5</v>
      </c>
      <c r="L4176" s="48"/>
      <c r="M4176" s="48">
        <f t="shared" si="2462"/>
        <v>5</v>
      </c>
      <c r="N4176" s="48">
        <v>11</v>
      </c>
      <c r="O4176" s="56">
        <v>7.70357</v>
      </c>
      <c r="P4176" s="48" t="str">
        <f t="shared" si="2468"/>
        <v>7055 RD</v>
      </c>
      <c r="Q4176" s="76">
        <v>20</v>
      </c>
      <c r="R4176" s="76">
        <v>56</v>
      </c>
      <c r="S4176" s="49">
        <f t="shared" si="2463"/>
        <v>0.28000000000000003</v>
      </c>
      <c r="T4176" s="49">
        <f t="shared" si="2469"/>
        <v>28.000000000000004</v>
      </c>
      <c r="U4176" s="49">
        <v>291.84615384615387</v>
      </c>
      <c r="V4176" s="49">
        <f t="shared" si="2448"/>
        <v>2.9184615384615387</v>
      </c>
      <c r="W4176" s="49">
        <f t="shared" si="2467"/>
        <v>1.4000000000000001</v>
      </c>
      <c r="X4176" s="90">
        <f>ROUND(S4176*$X$2,0)</f>
        <v>2</v>
      </c>
      <c r="Y4176" s="91">
        <f t="shared" si="2464"/>
        <v>15.40714</v>
      </c>
      <c r="Z4176" s="93">
        <f t="shared" si="2458"/>
        <v>3</v>
      </c>
      <c r="AA4176" s="94">
        <f t="shared" si="2465"/>
        <v>23.110710000000001</v>
      </c>
      <c r="AB4176" s="97">
        <f>ROUND((S4176*$AB$2)+Z4176,0)</f>
        <v>5</v>
      </c>
      <c r="AC4176" s="98">
        <f t="shared" si="2466"/>
        <v>38.517850000000003</v>
      </c>
      <c r="AD4176" s="77" t="s">
        <v>5891</v>
      </c>
      <c r="AE4176" s="54">
        <v>38.517850000000003</v>
      </c>
      <c r="AF4176" s="17"/>
    </row>
    <row r="4177" spans="1:32" ht="16.899999999999999" customHeight="1" x14ac:dyDescent="0.3">
      <c r="A4177" s="73" t="s">
        <v>7</v>
      </c>
      <c r="B4177" s="74" t="s">
        <v>528</v>
      </c>
      <c r="C4177" s="48" t="s">
        <v>40</v>
      </c>
      <c r="D4177" s="48">
        <v>100</v>
      </c>
      <c r="E4177" s="48">
        <v>621</v>
      </c>
      <c r="F4177" s="48" t="s">
        <v>6128</v>
      </c>
      <c r="G4177" s="48" t="s">
        <v>112</v>
      </c>
      <c r="H4177" s="75">
        <f t="shared" si="2461"/>
        <v>3.7037037037037035E-2</v>
      </c>
      <c r="I4177" s="74">
        <v>28</v>
      </c>
      <c r="J4177" s="74">
        <v>27</v>
      </c>
      <c r="K4177" s="48">
        <f>J4177</f>
        <v>27</v>
      </c>
      <c r="L4177" s="48">
        <f>$L$3</f>
        <v>-4</v>
      </c>
      <c r="M4177" s="48">
        <f t="shared" si="2462"/>
        <v>23</v>
      </c>
      <c r="N4177" s="48">
        <v>5</v>
      </c>
      <c r="O4177" s="56">
        <v>2.7349999999999999</v>
      </c>
      <c r="P4177" s="48" t="str">
        <f t="shared" si="2468"/>
        <v>1856/19 BK</v>
      </c>
      <c r="Q4177" s="76">
        <v>5</v>
      </c>
      <c r="R4177" s="76">
        <v>117</v>
      </c>
      <c r="S4177" s="49">
        <f t="shared" si="2463"/>
        <v>0.18884615384615386</v>
      </c>
      <c r="T4177" s="49">
        <f t="shared" si="2469"/>
        <v>18.884615384615387</v>
      </c>
      <c r="U4177" s="49">
        <v>400.80769230769226</v>
      </c>
      <c r="V4177" s="49">
        <f t="shared" si="2448"/>
        <v>4.0080769230769224</v>
      </c>
      <c r="W4177" s="49">
        <f t="shared" si="2467"/>
        <v>4.3434615384615389</v>
      </c>
      <c r="X4177" s="90">
        <f>ROUND(S4177*$X$4,0)</f>
        <v>1</v>
      </c>
      <c r="Y4177" s="91">
        <f t="shared" si="2464"/>
        <v>2.7349999999999999</v>
      </c>
      <c r="Z4177" s="93">
        <f t="shared" si="2458"/>
        <v>5</v>
      </c>
      <c r="AA4177" s="94">
        <f t="shared" si="2465"/>
        <v>13.674999999999999</v>
      </c>
      <c r="AB4177" s="97">
        <f>ROUND((S4177*$AB$4)+Z4177,0)</f>
        <v>6</v>
      </c>
      <c r="AC4177" s="98">
        <f t="shared" si="2466"/>
        <v>16.41</v>
      </c>
      <c r="AD4177" s="77" t="s">
        <v>6117</v>
      </c>
      <c r="AE4177" s="54">
        <v>16.41</v>
      </c>
      <c r="AF4177" s="17"/>
    </row>
    <row r="4178" spans="1:32" ht="16.899999999999999" customHeight="1" x14ac:dyDescent="0.3">
      <c r="A4178" s="73" t="s">
        <v>7</v>
      </c>
      <c r="B4178" s="74" t="s">
        <v>4440</v>
      </c>
      <c r="C4178" s="48" t="s">
        <v>1370</v>
      </c>
      <c r="D4178" s="48">
        <v>1000</v>
      </c>
      <c r="E4178" s="48">
        <v>2834</v>
      </c>
      <c r="F4178" s="48" t="s">
        <v>6126</v>
      </c>
      <c r="G4178" s="48">
        <v>2</v>
      </c>
      <c r="H4178" s="75">
        <f t="shared" si="2461"/>
        <v>0</v>
      </c>
      <c r="I4178" s="74">
        <v>55</v>
      </c>
      <c r="J4178" s="74">
        <f>I4178</f>
        <v>55</v>
      </c>
      <c r="K4178" s="48">
        <f>I4178</f>
        <v>55</v>
      </c>
      <c r="L4178" s="48"/>
      <c r="M4178" s="48">
        <f t="shared" si="2462"/>
        <v>55</v>
      </c>
      <c r="N4178" s="48">
        <v>0</v>
      </c>
      <c r="O4178" s="56">
        <v>1513.1719499999999</v>
      </c>
      <c r="P4178" s="48" t="str">
        <f t="shared" si="2468"/>
        <v>65825 SL</v>
      </c>
      <c r="Q4178" s="76">
        <v>0</v>
      </c>
      <c r="R4178" s="76">
        <v>8</v>
      </c>
      <c r="S4178" s="49">
        <f t="shared" si="2463"/>
        <v>9.2307692307692316E-3</v>
      </c>
      <c r="T4178" s="49">
        <f t="shared" si="2469"/>
        <v>9.2307692307692317</v>
      </c>
      <c r="U4178" s="49">
        <v>10.5</v>
      </c>
      <c r="V4178" s="49">
        <f t="shared" si="2448"/>
        <v>1.0500000000000001E-2</v>
      </c>
      <c r="W4178" s="49">
        <f t="shared" si="2467"/>
        <v>0.50769230769230778</v>
      </c>
      <c r="X4178" s="90">
        <f>ROUND(S4178*$X$4,0)</f>
        <v>0</v>
      </c>
      <c r="Y4178" s="91">
        <f t="shared" si="2464"/>
        <v>0</v>
      </c>
      <c r="Z4178" s="93">
        <f t="shared" si="2458"/>
        <v>1</v>
      </c>
      <c r="AA4178" s="94">
        <f t="shared" si="2465"/>
        <v>1513.1719499999999</v>
      </c>
      <c r="AB4178" s="97">
        <f>ROUND((S4178*$AB$4)+Z4178,0)</f>
        <v>1</v>
      </c>
      <c r="AC4178" s="98">
        <f t="shared" si="2466"/>
        <v>1513.1719499999999</v>
      </c>
      <c r="AD4178" s="77" t="s">
        <v>3</v>
      </c>
      <c r="AE4178" s="54">
        <v>1513.1719499999999</v>
      </c>
      <c r="AF4178" s="17"/>
    </row>
    <row r="4179" spans="1:32" ht="12.75" customHeight="1" x14ac:dyDescent="0.3">
      <c r="A4179" s="73" t="s">
        <v>7</v>
      </c>
      <c r="B4179" s="74" t="s">
        <v>4441</v>
      </c>
      <c r="C4179" s="48" t="s">
        <v>1370</v>
      </c>
      <c r="D4179" s="48">
        <v>1</v>
      </c>
      <c r="E4179" s="48">
        <v>2834</v>
      </c>
      <c r="F4179" s="48" t="s">
        <v>6126</v>
      </c>
      <c r="G4179" s="48">
        <v>2</v>
      </c>
      <c r="H4179" s="75">
        <f t="shared" si="2461"/>
        <v>-0.76086956521739135</v>
      </c>
      <c r="I4179" s="74">
        <v>55</v>
      </c>
      <c r="J4179" s="74">
        <v>230</v>
      </c>
      <c r="K4179" s="48">
        <f>I4179</f>
        <v>55</v>
      </c>
      <c r="L4179" s="48"/>
      <c r="M4179" s="48">
        <f t="shared" si="2462"/>
        <v>55</v>
      </c>
      <c r="N4179" s="48">
        <v>3692</v>
      </c>
      <c r="O4179" s="56">
        <v>1.4418500000000001</v>
      </c>
      <c r="P4179" s="48" t="str">
        <f t="shared" si="2468"/>
        <v>65825 SL</v>
      </c>
      <c r="Q4179" s="76" t="s">
        <v>6187</v>
      </c>
      <c r="R4179" s="76" t="s">
        <v>6187</v>
      </c>
      <c r="S4179" s="49">
        <f t="shared" si="2463"/>
        <v>0</v>
      </c>
      <c r="T4179" s="49">
        <f t="shared" si="2469"/>
        <v>0</v>
      </c>
      <c r="U4179" s="49">
        <v>10.5</v>
      </c>
      <c r="V4179" s="49">
        <f t="shared" si="2448"/>
        <v>10.5</v>
      </c>
      <c r="W4179" s="49">
        <f t="shared" si="2467"/>
        <v>0</v>
      </c>
      <c r="X4179" s="90">
        <f>ROUNDUP(S4179*$X$4,0)</f>
        <v>0</v>
      </c>
      <c r="Y4179" s="91">
        <f t="shared" si="2464"/>
        <v>0</v>
      </c>
      <c r="Z4179" s="93">
        <f t="shared" si="2458"/>
        <v>0</v>
      </c>
      <c r="AA4179" s="94">
        <f t="shared" si="2465"/>
        <v>0</v>
      </c>
      <c r="AB4179" s="97">
        <f>ROUND((S4179*$AB$4)+Z4179,0)</f>
        <v>0</v>
      </c>
      <c r="AC4179" s="98">
        <f t="shared" si="2466"/>
        <v>0</v>
      </c>
      <c r="AD4179" s="77" t="s">
        <v>3</v>
      </c>
      <c r="AE4179" s="54">
        <v>0</v>
      </c>
      <c r="AF4179" s="17"/>
    </row>
    <row r="4180" spans="1:32" ht="16.899999999999999" customHeight="1" x14ac:dyDescent="0.3">
      <c r="A4180" s="73" t="s">
        <v>35</v>
      </c>
      <c r="B4180" s="74" t="s">
        <v>4066</v>
      </c>
      <c r="C4180" s="48" t="s">
        <v>2144</v>
      </c>
      <c r="D4180" s="48">
        <v>500</v>
      </c>
      <c r="E4180" s="48">
        <v>4013</v>
      </c>
      <c r="F4180" s="48" t="s">
        <v>6180</v>
      </c>
      <c r="G4180" s="48" t="s">
        <v>11</v>
      </c>
      <c r="H4180" s="75">
        <f t="shared" si="2461"/>
        <v>0</v>
      </c>
      <c r="I4180" s="74">
        <v>5</v>
      </c>
      <c r="J4180" s="74">
        <v>5</v>
      </c>
      <c r="K4180" s="48">
        <f>J4180</f>
        <v>5</v>
      </c>
      <c r="L4180" s="48"/>
      <c r="M4180" s="48">
        <f t="shared" si="2462"/>
        <v>5</v>
      </c>
      <c r="N4180" s="48">
        <v>0</v>
      </c>
      <c r="O4180" s="56">
        <v>434.01425</v>
      </c>
      <c r="P4180" s="48" t="str">
        <f t="shared" si="2468"/>
        <v>M1213 WH</v>
      </c>
      <c r="Q4180" s="76" t="s">
        <v>6187</v>
      </c>
      <c r="R4180" s="76" t="s">
        <v>6187</v>
      </c>
      <c r="S4180" s="49">
        <f t="shared" si="2463"/>
        <v>0</v>
      </c>
      <c r="T4180" s="49">
        <f t="shared" si="2469"/>
        <v>0</v>
      </c>
      <c r="U4180" s="49">
        <v>12.5</v>
      </c>
      <c r="V4180" s="49">
        <f t="shared" si="2448"/>
        <v>2.5000000000000001E-2</v>
      </c>
      <c r="W4180" s="49">
        <f t="shared" si="2467"/>
        <v>0</v>
      </c>
      <c r="X4180" s="90">
        <f>ROUNDUP(S4180*$X$2,0)</f>
        <v>0</v>
      </c>
      <c r="Y4180" s="91">
        <f t="shared" si="2464"/>
        <v>0</v>
      </c>
      <c r="Z4180" s="93">
        <f t="shared" ref="Z4180" si="2472">ROUND((S4180*M4180)+X4180,0)</f>
        <v>0</v>
      </c>
      <c r="AA4180" s="94">
        <f t="shared" si="2465"/>
        <v>0</v>
      </c>
      <c r="AB4180" s="97">
        <f>ROUND((S4180*$AB$2)+Z4180,0)</f>
        <v>0</v>
      </c>
      <c r="AC4180" s="98">
        <f t="shared" si="2466"/>
        <v>0</v>
      </c>
      <c r="AD4180" s="77" t="s">
        <v>5891</v>
      </c>
      <c r="AE4180" s="54">
        <v>0</v>
      </c>
      <c r="AF4180" s="17"/>
    </row>
    <row r="4181" spans="1:32" ht="12.75" customHeight="1" x14ac:dyDescent="0.3">
      <c r="A4181" s="73" t="s">
        <v>35</v>
      </c>
      <c r="B4181" s="74" t="s">
        <v>4443</v>
      </c>
      <c r="C4181" s="48" t="s">
        <v>40</v>
      </c>
      <c r="D4181" s="48">
        <v>1000</v>
      </c>
      <c r="E4181" s="48">
        <v>4750</v>
      </c>
      <c r="F4181" s="48" t="s">
        <v>5916</v>
      </c>
      <c r="G4181" s="48" t="s">
        <v>3680</v>
      </c>
      <c r="H4181" s="75">
        <f t="shared" si="2461"/>
        <v>2.0405405405405403</v>
      </c>
      <c r="I4181" s="74">
        <v>225</v>
      </c>
      <c r="J4181" s="74">
        <v>74</v>
      </c>
      <c r="K4181" s="48">
        <f>J4181</f>
        <v>74</v>
      </c>
      <c r="L4181" s="48">
        <f>$L$3</f>
        <v>-4</v>
      </c>
      <c r="M4181" s="48">
        <f t="shared" si="2462"/>
        <v>70</v>
      </c>
      <c r="N4181" s="48">
        <v>3</v>
      </c>
      <c r="O4181" s="56">
        <v>101.21</v>
      </c>
      <c r="P4181" s="48" t="str">
        <f t="shared" si="2468"/>
        <v>7133 WH</v>
      </c>
      <c r="Q4181" s="76">
        <v>6</v>
      </c>
      <c r="R4181" s="76">
        <v>5</v>
      </c>
      <c r="S4181" s="49">
        <f t="shared" si="2463"/>
        <v>7.0384615384615379E-2</v>
      </c>
      <c r="T4181" s="49">
        <f t="shared" si="2469"/>
        <v>70.384615384615373</v>
      </c>
      <c r="U4181" s="49">
        <v>70.499999999999986</v>
      </c>
      <c r="V4181" s="49">
        <f t="shared" si="2448"/>
        <v>7.0499999999999979E-2</v>
      </c>
      <c r="W4181" s="49">
        <f>V4181*M4181</f>
        <v>4.9349999999999987</v>
      </c>
      <c r="X4181" s="90">
        <f>ROUND(V4181*$X$4,0)</f>
        <v>0</v>
      </c>
      <c r="Y4181" s="91">
        <f t="shared" si="2464"/>
        <v>0</v>
      </c>
      <c r="Z4181" s="93">
        <f>ROUND((V4181*M4181)+X4181,0)</f>
        <v>5</v>
      </c>
      <c r="AA4181" s="94">
        <f t="shared" si="2465"/>
        <v>506.04999999999995</v>
      </c>
      <c r="AB4181" s="97">
        <f>ROUND((V4181*$AB$4)+Z4181,0)</f>
        <v>5</v>
      </c>
      <c r="AC4181" s="98">
        <f t="shared" si="2466"/>
        <v>506.04999999999995</v>
      </c>
      <c r="AD4181" s="77" t="s">
        <v>5889</v>
      </c>
      <c r="AE4181" s="54">
        <v>506.04999999999995</v>
      </c>
      <c r="AF4181" s="17"/>
    </row>
    <row r="4182" spans="1:32" ht="12.75" customHeight="1" x14ac:dyDescent="0.3">
      <c r="A4182" s="73" t="s">
        <v>35</v>
      </c>
      <c r="B4182" s="74" t="s">
        <v>4020</v>
      </c>
      <c r="C4182" s="48" t="s">
        <v>40</v>
      </c>
      <c r="D4182" s="48">
        <v>100</v>
      </c>
      <c r="E4182" s="48">
        <v>4750</v>
      </c>
      <c r="F4182" s="48" t="s">
        <v>5916</v>
      </c>
      <c r="G4182" s="48" t="s">
        <v>20</v>
      </c>
      <c r="H4182" s="75">
        <f t="shared" si="2461"/>
        <v>0</v>
      </c>
      <c r="I4182" s="74">
        <v>5</v>
      </c>
      <c r="J4182" s="74">
        <v>5</v>
      </c>
      <c r="K4182" s="48">
        <f>J4182</f>
        <v>5</v>
      </c>
      <c r="L4182" s="48"/>
      <c r="M4182" s="48">
        <f t="shared" si="2462"/>
        <v>5</v>
      </c>
      <c r="N4182" s="48">
        <v>5</v>
      </c>
      <c r="O4182" s="56">
        <v>7.70357</v>
      </c>
      <c r="P4182" s="48" t="str">
        <f t="shared" si="2468"/>
        <v>7055 BK</v>
      </c>
      <c r="Q4182" s="76">
        <v>23</v>
      </c>
      <c r="R4182" s="76">
        <v>122</v>
      </c>
      <c r="S4182" s="49">
        <f t="shared" si="2463"/>
        <v>0.38846153846153841</v>
      </c>
      <c r="T4182" s="49">
        <f t="shared" si="2469"/>
        <v>38.84615384615384</v>
      </c>
      <c r="U4182" s="49">
        <v>340.38461538461536</v>
      </c>
      <c r="V4182" s="49">
        <f t="shared" si="2448"/>
        <v>3.4038461538461537</v>
      </c>
      <c r="W4182" s="49">
        <f>S4182*M4182</f>
        <v>1.9423076923076921</v>
      </c>
      <c r="X4182" s="90">
        <f>ROUND(S4182*$X$2,0)</f>
        <v>3</v>
      </c>
      <c r="Y4182" s="91">
        <f t="shared" si="2464"/>
        <v>23.110710000000001</v>
      </c>
      <c r="Z4182" s="93">
        <f>ROUND((S4182*M4182)+X4182,0)</f>
        <v>5</v>
      </c>
      <c r="AA4182" s="94">
        <f t="shared" si="2465"/>
        <v>38.517850000000003</v>
      </c>
      <c r="AB4182" s="97">
        <f>ROUND((S4182*$AB$2)+Z4182,0)</f>
        <v>8</v>
      </c>
      <c r="AC4182" s="98">
        <f t="shared" si="2466"/>
        <v>61.62856</v>
      </c>
      <c r="AD4182" s="77" t="s">
        <v>5891</v>
      </c>
      <c r="AE4182" s="54">
        <v>61.62856</v>
      </c>
      <c r="AF4182" s="17"/>
    </row>
    <row r="4183" spans="1:32" ht="12.75" customHeight="1" x14ac:dyDescent="0.3">
      <c r="A4183" s="73" t="s">
        <v>35</v>
      </c>
      <c r="B4183" s="74" t="s">
        <v>3327</v>
      </c>
      <c r="C4183" s="48" t="s">
        <v>464</v>
      </c>
      <c r="D4183" s="48">
        <v>100</v>
      </c>
      <c r="E4183" s="48">
        <v>4013</v>
      </c>
      <c r="F4183" s="48" t="s">
        <v>6180</v>
      </c>
      <c r="G4183" s="48" t="s">
        <v>65</v>
      </c>
      <c r="H4183" s="75">
        <f t="shared" si="2461"/>
        <v>0</v>
      </c>
      <c r="I4183" s="74">
        <v>5</v>
      </c>
      <c r="J4183" s="74">
        <v>5</v>
      </c>
      <c r="K4183" s="48">
        <f>J4183</f>
        <v>5</v>
      </c>
      <c r="L4183" s="48"/>
      <c r="M4183" s="48">
        <f t="shared" si="2462"/>
        <v>5</v>
      </c>
      <c r="N4183" s="48">
        <v>21</v>
      </c>
      <c r="O4183" s="56">
        <v>9.2625700000000002</v>
      </c>
      <c r="P4183" s="48" t="str">
        <f t="shared" si="2468"/>
        <v>5853 BL</v>
      </c>
      <c r="Q4183" s="76">
        <v>186</v>
      </c>
      <c r="R4183" s="76">
        <v>693</v>
      </c>
      <c r="S4183" s="49">
        <f t="shared" si="2463"/>
        <v>2.8026923076923076</v>
      </c>
      <c r="T4183" s="49">
        <f t="shared" si="2469"/>
        <v>280.26923076923077</v>
      </c>
      <c r="U4183" s="49">
        <v>365.65384615384619</v>
      </c>
      <c r="V4183" s="49">
        <f t="shared" si="2448"/>
        <v>3.656538461538462</v>
      </c>
      <c r="W4183" s="49">
        <f>S4183*M4183</f>
        <v>14.013461538461538</v>
      </c>
      <c r="X4183" s="90">
        <f>ROUND(S4183*$X$2,0)</f>
        <v>20</v>
      </c>
      <c r="Y4183" s="91">
        <f t="shared" si="2464"/>
        <v>185.25139999999999</v>
      </c>
      <c r="Z4183" s="93">
        <f>ROUND((S4183*M4183)+X4183,0)</f>
        <v>34</v>
      </c>
      <c r="AA4183" s="94">
        <f t="shared" si="2465"/>
        <v>314.92738000000003</v>
      </c>
      <c r="AB4183" s="97">
        <f>ROUND((S4183*$AB$2)+Z4183,0)</f>
        <v>54</v>
      </c>
      <c r="AC4183" s="98">
        <f t="shared" si="2466"/>
        <v>500.17878000000002</v>
      </c>
      <c r="AD4183" s="77" t="s">
        <v>5891</v>
      </c>
      <c r="AE4183" s="54">
        <v>500.17878000000002</v>
      </c>
      <c r="AF4183" s="17"/>
    </row>
    <row r="4184" spans="1:32" ht="12.75" customHeight="1" x14ac:dyDescent="0.3">
      <c r="A4184" s="73" t="s">
        <v>7</v>
      </c>
      <c r="B4184" s="74" t="s">
        <v>521</v>
      </c>
      <c r="C4184" s="48" t="s">
        <v>40</v>
      </c>
      <c r="D4184" s="48">
        <v>1000</v>
      </c>
      <c r="E4184" s="48">
        <v>621</v>
      </c>
      <c r="F4184" s="48" t="s">
        <v>6128</v>
      </c>
      <c r="G4184" s="48" t="s">
        <v>112</v>
      </c>
      <c r="H4184" s="75">
        <f t="shared" si="2461"/>
        <v>3.7037037037037035E-2</v>
      </c>
      <c r="I4184" s="74">
        <v>28</v>
      </c>
      <c r="J4184" s="74">
        <v>27</v>
      </c>
      <c r="K4184" s="48">
        <f>J4184</f>
        <v>27</v>
      </c>
      <c r="L4184" s="48">
        <f>$L$3</f>
        <v>-4</v>
      </c>
      <c r="M4184" s="48">
        <f t="shared" si="2462"/>
        <v>23</v>
      </c>
      <c r="N4184" s="48">
        <v>8</v>
      </c>
      <c r="O4184" s="56">
        <v>21.05</v>
      </c>
      <c r="P4184" s="48" t="str">
        <f t="shared" si="2468"/>
        <v>1855 RD</v>
      </c>
      <c r="Q4184" s="76">
        <v>14</v>
      </c>
      <c r="R4184" s="76">
        <v>60</v>
      </c>
      <c r="S4184" s="49">
        <f t="shared" si="2463"/>
        <v>0.22</v>
      </c>
      <c r="T4184" s="49">
        <f t="shared" si="2469"/>
        <v>220</v>
      </c>
      <c r="U4184" s="49">
        <v>345.65384615384619</v>
      </c>
      <c r="V4184" s="49">
        <f t="shared" si="2448"/>
        <v>0.3456538461538462</v>
      </c>
      <c r="W4184" s="49">
        <f t="shared" ref="W4184:W4188" si="2473">S4184*M4184</f>
        <v>5.0599999999999996</v>
      </c>
      <c r="X4184" s="90">
        <f>ROUND(S4184*$X$4,0)</f>
        <v>1</v>
      </c>
      <c r="Y4184" s="91">
        <f t="shared" si="2464"/>
        <v>21.05</v>
      </c>
      <c r="Z4184" s="93">
        <f t="shared" ref="Z4184:Z4194" si="2474">ROUND((S4184*M4184)+X4184,0)</f>
        <v>6</v>
      </c>
      <c r="AA4184" s="94">
        <f t="shared" si="2465"/>
        <v>126.30000000000001</v>
      </c>
      <c r="AB4184" s="97">
        <f t="shared" ref="AB4184:AB4189" si="2475">ROUND((S4184*$AB$4)+Z4184,0)</f>
        <v>7</v>
      </c>
      <c r="AC4184" s="98">
        <f t="shared" si="2466"/>
        <v>147.35</v>
      </c>
      <c r="AD4184" s="77" t="s">
        <v>6117</v>
      </c>
      <c r="AE4184" s="54">
        <v>147.35</v>
      </c>
      <c r="AF4184" s="17"/>
    </row>
    <row r="4185" spans="1:32" ht="16.899999999999999" customHeight="1" x14ac:dyDescent="0.3">
      <c r="A4185" s="73" t="s">
        <v>7</v>
      </c>
      <c r="B4185" s="74" t="s">
        <v>3384</v>
      </c>
      <c r="C4185" s="48" t="s">
        <v>1370</v>
      </c>
      <c r="D4185" s="48">
        <v>100</v>
      </c>
      <c r="E4185" s="48">
        <v>2834</v>
      </c>
      <c r="F4185" s="48" t="s">
        <v>6126</v>
      </c>
      <c r="G4185" s="48">
        <v>2</v>
      </c>
      <c r="H4185" s="75">
        <f t="shared" si="2461"/>
        <v>0</v>
      </c>
      <c r="I4185" s="74">
        <v>45</v>
      </c>
      <c r="J4185" s="74">
        <f>I4185</f>
        <v>45</v>
      </c>
      <c r="K4185" s="48">
        <f>I4185</f>
        <v>45</v>
      </c>
      <c r="L4185" s="48"/>
      <c r="M4185" s="48">
        <f t="shared" si="2462"/>
        <v>45</v>
      </c>
      <c r="N4185" s="48">
        <v>0</v>
      </c>
      <c r="O4185" s="56">
        <v>41.734610000000004</v>
      </c>
      <c r="P4185" s="48" t="str">
        <f t="shared" si="2468"/>
        <v>65003CY SL</v>
      </c>
      <c r="Q4185" s="76">
        <v>2</v>
      </c>
      <c r="R4185" s="76">
        <v>10</v>
      </c>
      <c r="S4185" s="49">
        <f t="shared" si="2463"/>
        <v>3.3076923076923073E-2</v>
      </c>
      <c r="T4185" s="49">
        <f t="shared" si="2469"/>
        <v>3.3076923076923075</v>
      </c>
      <c r="U4185" s="49">
        <v>5.0384615384615383</v>
      </c>
      <c r="V4185" s="49">
        <f t="shared" si="2448"/>
        <v>5.0384615384615382E-2</v>
      </c>
      <c r="W4185" s="49">
        <f t="shared" si="2473"/>
        <v>1.4884615384615383</v>
      </c>
      <c r="X4185" s="90">
        <f>ROUND(S4185*$X$4,0)</f>
        <v>0</v>
      </c>
      <c r="Y4185" s="91">
        <f t="shared" si="2464"/>
        <v>0</v>
      </c>
      <c r="Z4185" s="93">
        <f t="shared" si="2474"/>
        <v>1</v>
      </c>
      <c r="AA4185" s="94">
        <f t="shared" si="2465"/>
        <v>41.734610000000004</v>
      </c>
      <c r="AB4185" s="97">
        <f t="shared" si="2475"/>
        <v>1</v>
      </c>
      <c r="AC4185" s="98">
        <f t="shared" si="2466"/>
        <v>41.734610000000004</v>
      </c>
      <c r="AD4185" s="77" t="s">
        <v>3</v>
      </c>
      <c r="AE4185" s="54">
        <v>41.734610000000004</v>
      </c>
      <c r="AF4185" s="17"/>
    </row>
    <row r="4186" spans="1:32" ht="12.75" customHeight="1" x14ac:dyDescent="0.3">
      <c r="A4186" s="73" t="s">
        <v>35</v>
      </c>
      <c r="B4186" s="74" t="s">
        <v>677</v>
      </c>
      <c r="C4186" s="48" t="s">
        <v>40</v>
      </c>
      <c r="D4186" s="48">
        <v>100</v>
      </c>
      <c r="E4186" s="48">
        <v>621</v>
      </c>
      <c r="F4186" s="48" t="s">
        <v>6128</v>
      </c>
      <c r="G4186" s="48" t="s">
        <v>112</v>
      </c>
      <c r="H4186" s="75">
        <f t="shared" si="2461"/>
        <v>3.7037037037037035E-2</v>
      </c>
      <c r="I4186" s="74">
        <v>28</v>
      </c>
      <c r="J4186" s="74">
        <v>27</v>
      </c>
      <c r="K4186" s="48">
        <f>J4186</f>
        <v>27</v>
      </c>
      <c r="L4186" s="48">
        <f>$L$3</f>
        <v>-4</v>
      </c>
      <c r="M4186" s="48">
        <f t="shared" si="2462"/>
        <v>23</v>
      </c>
      <c r="N4186" s="48">
        <v>3</v>
      </c>
      <c r="O4186" s="56">
        <v>2.113</v>
      </c>
      <c r="P4186" s="48" t="str">
        <f t="shared" si="2468"/>
        <v>1855/19 BL</v>
      </c>
      <c r="Q4186" s="76">
        <v>7</v>
      </c>
      <c r="R4186" s="76">
        <v>24</v>
      </c>
      <c r="S4186" s="49">
        <f t="shared" si="2463"/>
        <v>0.10307692307692308</v>
      </c>
      <c r="T4186" s="49">
        <f t="shared" si="2469"/>
        <v>10.307692307692308</v>
      </c>
      <c r="U4186" s="49">
        <v>121.07692307692308</v>
      </c>
      <c r="V4186" s="49">
        <f t="shared" si="2448"/>
        <v>1.2107692307692308</v>
      </c>
      <c r="W4186" s="49">
        <f t="shared" si="2473"/>
        <v>2.370769230769231</v>
      </c>
      <c r="X4186" s="90">
        <f>ROUND(S4186*$X$4,0)</f>
        <v>1</v>
      </c>
      <c r="Y4186" s="91">
        <f t="shared" si="2464"/>
        <v>2.113</v>
      </c>
      <c r="Z4186" s="93">
        <f t="shared" si="2474"/>
        <v>3</v>
      </c>
      <c r="AA4186" s="94">
        <f t="shared" si="2465"/>
        <v>6.3390000000000004</v>
      </c>
      <c r="AB4186" s="97">
        <f t="shared" si="2475"/>
        <v>4</v>
      </c>
      <c r="AC4186" s="98">
        <f t="shared" si="2466"/>
        <v>8.452</v>
      </c>
      <c r="AD4186" s="77" t="s">
        <v>3</v>
      </c>
      <c r="AE4186" s="54">
        <v>8.452</v>
      </c>
      <c r="AF4186" s="17"/>
    </row>
    <row r="4187" spans="1:32" ht="16.899999999999999" customHeight="1" x14ac:dyDescent="0.3">
      <c r="A4187" s="73" t="s">
        <v>7</v>
      </c>
      <c r="B4187" s="74" t="s">
        <v>1925</v>
      </c>
      <c r="C4187" s="48" t="s">
        <v>40</v>
      </c>
      <c r="D4187" s="48">
        <v>100</v>
      </c>
      <c r="E4187" s="48">
        <v>621</v>
      </c>
      <c r="F4187" s="48" t="s">
        <v>6128</v>
      </c>
      <c r="G4187" s="48" t="s">
        <v>112</v>
      </c>
      <c r="H4187" s="75">
        <f t="shared" si="2461"/>
        <v>3.7037037037037035E-2</v>
      </c>
      <c r="I4187" s="74">
        <v>28</v>
      </c>
      <c r="J4187" s="74">
        <v>27</v>
      </c>
      <c r="K4187" s="48">
        <f>J4187</f>
        <v>27</v>
      </c>
      <c r="L4187" s="48">
        <f>$L$3</f>
        <v>-4</v>
      </c>
      <c r="M4187" s="48">
        <f t="shared" ref="M4187:M4202" si="2476">K4187+L4187</f>
        <v>23</v>
      </c>
      <c r="N4187" s="48">
        <v>13</v>
      </c>
      <c r="O4187" s="56">
        <v>2.74</v>
      </c>
      <c r="P4187" s="48" t="str">
        <f t="shared" si="2468"/>
        <v>1855/19 RD</v>
      </c>
      <c r="Q4187" s="76">
        <v>20</v>
      </c>
      <c r="R4187" s="76">
        <v>56</v>
      </c>
      <c r="S4187" s="49">
        <f t="shared" si="2463"/>
        <v>0.28000000000000003</v>
      </c>
      <c r="T4187" s="49">
        <f t="shared" si="2469"/>
        <v>28.000000000000004</v>
      </c>
      <c r="U4187" s="49">
        <v>355.30769230769232</v>
      </c>
      <c r="V4187" s="49">
        <f t="shared" si="2448"/>
        <v>3.5530769230769232</v>
      </c>
      <c r="W4187" s="49">
        <f t="shared" si="2473"/>
        <v>6.44</v>
      </c>
      <c r="X4187" s="90">
        <f>ROUND(S4187*$X$4,0)</f>
        <v>1</v>
      </c>
      <c r="Y4187" s="91">
        <f t="shared" ref="Y4187:Y4202" si="2477">X4187*O4187</f>
        <v>2.74</v>
      </c>
      <c r="Z4187" s="93">
        <f t="shared" si="2474"/>
        <v>7</v>
      </c>
      <c r="AA4187" s="94">
        <f t="shared" ref="AA4187:AA4202" si="2478">Z4187*O4187</f>
        <v>19.18</v>
      </c>
      <c r="AB4187" s="97">
        <f t="shared" si="2475"/>
        <v>8</v>
      </c>
      <c r="AC4187" s="98">
        <f t="shared" ref="AC4187:AC4202" si="2479">AB4187*O4187</f>
        <v>21.92</v>
      </c>
      <c r="AD4187" s="77" t="s">
        <v>6117</v>
      </c>
      <c r="AE4187" s="54">
        <v>21.92</v>
      </c>
      <c r="AF4187" s="17"/>
    </row>
    <row r="4188" spans="1:32" ht="16.899999999999999" customHeight="1" x14ac:dyDescent="0.3">
      <c r="A4188" s="73" t="s">
        <v>7</v>
      </c>
      <c r="B4188" s="74" t="s">
        <v>4447</v>
      </c>
      <c r="C4188" s="48" t="s">
        <v>1370</v>
      </c>
      <c r="D4188" s="48">
        <v>100</v>
      </c>
      <c r="E4188" s="48">
        <v>2834</v>
      </c>
      <c r="F4188" s="48" t="s">
        <v>6126</v>
      </c>
      <c r="G4188" s="48">
        <v>2</v>
      </c>
      <c r="H4188" s="75">
        <f t="shared" ref="H4188:H4202" si="2480">(I4188-J4188)/J4188</f>
        <v>0</v>
      </c>
      <c r="I4188" s="74">
        <v>60</v>
      </c>
      <c r="J4188" s="74">
        <f>I4188</f>
        <v>60</v>
      </c>
      <c r="K4188" s="48">
        <f>I4188</f>
        <v>60</v>
      </c>
      <c r="L4188" s="48"/>
      <c r="M4188" s="48">
        <f t="shared" si="2476"/>
        <v>60</v>
      </c>
      <c r="N4188" s="48">
        <v>3</v>
      </c>
      <c r="O4188" s="56">
        <v>79.168800000000005</v>
      </c>
      <c r="P4188" s="48" t="str">
        <f t="shared" si="2468"/>
        <v>86218CY SL</v>
      </c>
      <c r="Q4188" s="76">
        <v>0</v>
      </c>
      <c r="R4188" s="76">
        <v>12</v>
      </c>
      <c r="S4188" s="49">
        <f t="shared" ref="S4188:S4202" si="2481">((Q4188/65*0.7)+(R4188/260*0.3))</f>
        <v>1.3846153846153847E-2</v>
      </c>
      <c r="T4188" s="49">
        <f t="shared" si="2469"/>
        <v>1.3846153846153846</v>
      </c>
      <c r="U4188" s="49">
        <v>17.346153846153847</v>
      </c>
      <c r="V4188" s="49">
        <f t="shared" si="2448"/>
        <v>0.17346153846153847</v>
      </c>
      <c r="W4188" s="49">
        <f t="shared" si="2473"/>
        <v>0.83076923076923082</v>
      </c>
      <c r="X4188" s="90">
        <f>ROUND(S4188*$X$4,0)</f>
        <v>0</v>
      </c>
      <c r="Y4188" s="91">
        <f t="shared" si="2477"/>
        <v>0</v>
      </c>
      <c r="Z4188" s="93">
        <f t="shared" si="2474"/>
        <v>1</v>
      </c>
      <c r="AA4188" s="94">
        <f t="shared" si="2478"/>
        <v>79.168800000000005</v>
      </c>
      <c r="AB4188" s="97">
        <f t="shared" si="2475"/>
        <v>1</v>
      </c>
      <c r="AC4188" s="98">
        <f t="shared" si="2479"/>
        <v>79.168800000000005</v>
      </c>
      <c r="AD4188" s="77" t="s">
        <v>3</v>
      </c>
      <c r="AE4188" s="54">
        <v>79.168800000000005</v>
      </c>
      <c r="AF4188" s="17"/>
    </row>
    <row r="4189" spans="1:32" ht="16.899999999999999" customHeight="1" x14ac:dyDescent="0.3">
      <c r="A4189" s="73" t="s">
        <v>35</v>
      </c>
      <c r="B4189" s="74" t="s">
        <v>1578</v>
      </c>
      <c r="C4189" s="48" t="s">
        <v>40</v>
      </c>
      <c r="D4189" s="48">
        <v>1000</v>
      </c>
      <c r="E4189" s="48">
        <v>621</v>
      </c>
      <c r="F4189" s="48" t="s">
        <v>6128</v>
      </c>
      <c r="G4189" s="48" t="s">
        <v>112</v>
      </c>
      <c r="H4189" s="75">
        <f t="shared" si="2480"/>
        <v>-0.16666666666666666</v>
      </c>
      <c r="I4189" s="74">
        <v>20</v>
      </c>
      <c r="J4189" s="74">
        <v>24</v>
      </c>
      <c r="K4189" s="48">
        <f>I4189</f>
        <v>20</v>
      </c>
      <c r="L4189" s="48">
        <f>$L$3</f>
        <v>-4</v>
      </c>
      <c r="M4189" s="48">
        <f t="shared" si="2476"/>
        <v>16</v>
      </c>
      <c r="N4189" s="48">
        <v>12</v>
      </c>
      <c r="O4189" s="56">
        <v>12.31</v>
      </c>
      <c r="P4189" s="48" t="str">
        <f t="shared" si="2468"/>
        <v>3049 BR</v>
      </c>
      <c r="Q4189" s="76">
        <v>34</v>
      </c>
      <c r="R4189" s="76">
        <v>112</v>
      </c>
      <c r="S4189" s="49">
        <f t="shared" si="2481"/>
        <v>0.49538461538461542</v>
      </c>
      <c r="T4189" s="49">
        <f t="shared" si="2469"/>
        <v>495.38461538461542</v>
      </c>
      <c r="U4189" s="49">
        <v>571.88461538461536</v>
      </c>
      <c r="V4189" s="49">
        <f t="shared" si="2448"/>
        <v>0.57188461538461532</v>
      </c>
      <c r="W4189" s="49">
        <f>V4189*M4189</f>
        <v>9.1501538461538452</v>
      </c>
      <c r="X4189" s="90">
        <f>ROUND(S4189*$X$3,0)</f>
        <v>3</v>
      </c>
      <c r="Y4189" s="91">
        <f t="shared" si="2477"/>
        <v>36.93</v>
      </c>
      <c r="Z4189" s="93">
        <f t="shared" si="2474"/>
        <v>11</v>
      </c>
      <c r="AA4189" s="94">
        <f t="shared" si="2478"/>
        <v>135.41</v>
      </c>
      <c r="AB4189" s="97">
        <f t="shared" si="2475"/>
        <v>13</v>
      </c>
      <c r="AC4189" s="98">
        <f t="shared" si="2479"/>
        <v>160.03</v>
      </c>
      <c r="AD4189" s="77" t="s">
        <v>3</v>
      </c>
      <c r="AE4189" s="54">
        <v>160.03</v>
      </c>
      <c r="AF4189" s="17"/>
    </row>
    <row r="4190" spans="1:32" ht="16.899999999999999" customHeight="1" x14ac:dyDescent="0.3">
      <c r="A4190" s="73" t="s">
        <v>35</v>
      </c>
      <c r="B4190" s="74" t="s">
        <v>4806</v>
      </c>
      <c r="C4190" s="48" t="s">
        <v>40</v>
      </c>
      <c r="D4190" s="48">
        <v>100</v>
      </c>
      <c r="E4190" s="48">
        <v>4750</v>
      </c>
      <c r="F4190" s="48" t="s">
        <v>5916</v>
      </c>
      <c r="G4190" s="48" t="s">
        <v>20</v>
      </c>
      <c r="H4190" s="75">
        <f t="shared" si="2480"/>
        <v>0</v>
      </c>
      <c r="I4190" s="74">
        <v>5</v>
      </c>
      <c r="J4190" s="74">
        <v>5</v>
      </c>
      <c r="K4190" s="48">
        <f>J4190</f>
        <v>5</v>
      </c>
      <c r="L4190" s="48"/>
      <c r="M4190" s="48">
        <f t="shared" si="2476"/>
        <v>5</v>
      </c>
      <c r="N4190" s="48">
        <v>14</v>
      </c>
      <c r="O4190" s="56">
        <v>6.9285699999999997</v>
      </c>
      <c r="P4190" s="48" t="str">
        <f t="shared" si="2468"/>
        <v>7054 BL</v>
      </c>
      <c r="Q4190" s="76">
        <v>143</v>
      </c>
      <c r="R4190" s="76">
        <v>246</v>
      </c>
      <c r="S4190" s="49">
        <f t="shared" si="2481"/>
        <v>1.8238461538461539</v>
      </c>
      <c r="T4190" s="49">
        <f t="shared" si="2469"/>
        <v>182.38461538461539</v>
      </c>
      <c r="U4190" s="49">
        <v>353.15384615384619</v>
      </c>
      <c r="V4190" s="49">
        <f t="shared" si="2448"/>
        <v>3.531538461538462</v>
      </c>
      <c r="W4190" s="49">
        <f>S4190*M4190</f>
        <v>9.1192307692307697</v>
      </c>
      <c r="X4190" s="90">
        <f>ROUND(S4190*$X$2,0)</f>
        <v>13</v>
      </c>
      <c r="Y4190" s="91">
        <f t="shared" si="2477"/>
        <v>90.07141</v>
      </c>
      <c r="Z4190" s="93">
        <f t="shared" si="2474"/>
        <v>22</v>
      </c>
      <c r="AA4190" s="94">
        <f t="shared" si="2478"/>
        <v>152.42854</v>
      </c>
      <c r="AB4190" s="97">
        <f>ROUND((S4190*$AB$2)+Z4190,0)</f>
        <v>35</v>
      </c>
      <c r="AC4190" s="98">
        <f t="shared" si="2479"/>
        <v>242.49994999999998</v>
      </c>
      <c r="AD4190" s="77" t="s">
        <v>5891</v>
      </c>
      <c r="AE4190" s="54">
        <v>242.49994999999998</v>
      </c>
      <c r="AF4190" s="17"/>
    </row>
    <row r="4191" spans="1:32" ht="16.899999999999999" customHeight="1" x14ac:dyDescent="0.3">
      <c r="A4191" s="73" t="s">
        <v>7</v>
      </c>
      <c r="B4191" s="74" t="s">
        <v>4071</v>
      </c>
      <c r="C4191" s="48" t="s">
        <v>2146</v>
      </c>
      <c r="D4191" s="48">
        <v>100</v>
      </c>
      <c r="E4191" s="48">
        <v>2834</v>
      </c>
      <c r="F4191" s="48" t="s">
        <v>6126</v>
      </c>
      <c r="G4191" s="48">
        <v>2</v>
      </c>
      <c r="H4191" s="75">
        <f t="shared" si="2480"/>
        <v>0</v>
      </c>
      <c r="I4191" s="74">
        <v>35</v>
      </c>
      <c r="J4191" s="74">
        <f>I4191</f>
        <v>35</v>
      </c>
      <c r="K4191" s="48">
        <f>I4191</f>
        <v>35</v>
      </c>
      <c r="L4191" s="48"/>
      <c r="M4191" s="48">
        <f t="shared" si="2476"/>
        <v>35</v>
      </c>
      <c r="N4191" s="48">
        <v>4</v>
      </c>
      <c r="O4191" s="56">
        <v>36.878860000000003</v>
      </c>
      <c r="P4191" s="48" t="str">
        <f t="shared" si="2468"/>
        <v>M33506 SL</v>
      </c>
      <c r="Q4191" s="76">
        <v>20</v>
      </c>
      <c r="R4191" s="76">
        <v>63</v>
      </c>
      <c r="S4191" s="49">
        <f t="shared" si="2481"/>
        <v>0.28807692307692312</v>
      </c>
      <c r="T4191" s="49">
        <f t="shared" si="2469"/>
        <v>28.807692307692314</v>
      </c>
      <c r="U4191" s="49">
        <v>161.69230769230771</v>
      </c>
      <c r="V4191" s="49">
        <f t="shared" si="2448"/>
        <v>1.6169230769230771</v>
      </c>
      <c r="W4191" s="49">
        <f>S4191*M4191</f>
        <v>10.082692307692309</v>
      </c>
      <c r="X4191" s="90">
        <f>ROUND(S4191*$X$4,0)</f>
        <v>1</v>
      </c>
      <c r="Y4191" s="91">
        <f t="shared" si="2477"/>
        <v>36.878860000000003</v>
      </c>
      <c r="Z4191" s="93">
        <f t="shared" si="2474"/>
        <v>11</v>
      </c>
      <c r="AA4191" s="94">
        <f t="shared" si="2478"/>
        <v>405.66746000000001</v>
      </c>
      <c r="AB4191" s="97">
        <f t="shared" ref="AB4191:AB4197" si="2482">ROUND((S4191*$AB$4)+Z4191,0)</f>
        <v>12</v>
      </c>
      <c r="AC4191" s="98">
        <f t="shared" si="2479"/>
        <v>442.54632000000004</v>
      </c>
      <c r="AD4191" s="77" t="s">
        <v>3</v>
      </c>
      <c r="AE4191" s="54">
        <v>442.54632000000004</v>
      </c>
      <c r="AF4191" s="17"/>
    </row>
    <row r="4192" spans="1:32" ht="16.899999999999999" customHeight="1" x14ac:dyDescent="0.3">
      <c r="A4192" s="73" t="s">
        <v>35</v>
      </c>
      <c r="B4192" s="74" t="s">
        <v>806</v>
      </c>
      <c r="C4192" s="48" t="s">
        <v>40</v>
      </c>
      <c r="D4192" s="48">
        <v>1000</v>
      </c>
      <c r="E4192" s="48">
        <v>621</v>
      </c>
      <c r="F4192" s="48" t="s">
        <v>6128</v>
      </c>
      <c r="G4192" s="48" t="s">
        <v>112</v>
      </c>
      <c r="H4192" s="75">
        <f t="shared" si="2480"/>
        <v>0.66666666666666663</v>
      </c>
      <c r="I4192" s="74">
        <v>40</v>
      </c>
      <c r="J4192" s="74">
        <v>24</v>
      </c>
      <c r="K4192" s="48">
        <f>J4192</f>
        <v>24</v>
      </c>
      <c r="L4192" s="48">
        <f>$L$3</f>
        <v>-4</v>
      </c>
      <c r="M4192" s="48">
        <f t="shared" si="2476"/>
        <v>20</v>
      </c>
      <c r="N4192" s="48">
        <v>12</v>
      </c>
      <c r="O4192" s="56">
        <v>21.47</v>
      </c>
      <c r="P4192" s="48" t="str">
        <f t="shared" si="2468"/>
        <v>3051/1 YL</v>
      </c>
      <c r="Q4192" s="76">
        <v>8</v>
      </c>
      <c r="R4192" s="76">
        <v>98</v>
      </c>
      <c r="S4192" s="49">
        <f t="shared" si="2481"/>
        <v>0.19923076923076921</v>
      </c>
      <c r="T4192" s="49">
        <f t="shared" si="2469"/>
        <v>199.2307692307692</v>
      </c>
      <c r="U4192" s="49">
        <v>329.15384615384608</v>
      </c>
      <c r="V4192" s="49">
        <f t="shared" si="2448"/>
        <v>0.32915384615384607</v>
      </c>
      <c r="W4192" s="49">
        <f>V4192*M4192</f>
        <v>6.5830769230769217</v>
      </c>
      <c r="X4192" s="90">
        <f>ROUND(S4192*$X$3,0)</f>
        <v>1</v>
      </c>
      <c r="Y4192" s="91">
        <f t="shared" si="2477"/>
        <v>21.47</v>
      </c>
      <c r="Z4192" s="93">
        <f t="shared" si="2474"/>
        <v>5</v>
      </c>
      <c r="AA4192" s="94">
        <f t="shared" si="2478"/>
        <v>107.35</v>
      </c>
      <c r="AB4192" s="97">
        <f t="shared" si="2482"/>
        <v>6</v>
      </c>
      <c r="AC4192" s="98">
        <f t="shared" si="2479"/>
        <v>128.82</v>
      </c>
      <c r="AD4192" s="77" t="s">
        <v>3</v>
      </c>
      <c r="AE4192" s="54">
        <v>128.82</v>
      </c>
      <c r="AF4192" s="17"/>
    </row>
    <row r="4193" spans="1:32" ht="16.899999999999999" customHeight="1" x14ac:dyDescent="0.3">
      <c r="A4193" s="73" t="s">
        <v>7</v>
      </c>
      <c r="B4193" s="74" t="s">
        <v>4452</v>
      </c>
      <c r="C4193" s="48" t="s">
        <v>1370</v>
      </c>
      <c r="D4193" s="48">
        <v>1000</v>
      </c>
      <c r="E4193" s="48">
        <v>2834</v>
      </c>
      <c r="F4193" s="48" t="s">
        <v>6126</v>
      </c>
      <c r="G4193" s="48">
        <v>2</v>
      </c>
      <c r="H4193" s="75">
        <f t="shared" si="2480"/>
        <v>0</v>
      </c>
      <c r="I4193" s="74">
        <v>30</v>
      </c>
      <c r="J4193" s="74">
        <f>I4193</f>
        <v>30</v>
      </c>
      <c r="K4193" s="48">
        <f>I4193</f>
        <v>30</v>
      </c>
      <c r="L4193" s="48"/>
      <c r="M4193" s="48">
        <f t="shared" si="2476"/>
        <v>30</v>
      </c>
      <c r="N4193" s="48">
        <v>2</v>
      </c>
      <c r="O4193" s="56">
        <v>372.00040000000001</v>
      </c>
      <c r="P4193" s="48" t="str">
        <f t="shared" si="2468"/>
        <v>86703CY SL</v>
      </c>
      <c r="Q4193" s="76">
        <v>10</v>
      </c>
      <c r="R4193" s="76">
        <v>14</v>
      </c>
      <c r="S4193" s="49">
        <f t="shared" si="2481"/>
        <v>0.12384615384615386</v>
      </c>
      <c r="T4193" s="49">
        <f t="shared" si="2469"/>
        <v>123.84615384615385</v>
      </c>
      <c r="U4193" s="49">
        <v>127.73076923076924</v>
      </c>
      <c r="V4193" s="49">
        <f t="shared" si="2448"/>
        <v>0.12773076923076923</v>
      </c>
      <c r="W4193" s="49">
        <f t="shared" ref="W4193:W4194" si="2483">S4193*M4193</f>
        <v>3.7153846153846155</v>
      </c>
      <c r="X4193" s="90">
        <f>ROUND(S4193*$X$4,0)</f>
        <v>1</v>
      </c>
      <c r="Y4193" s="91">
        <f t="shared" si="2477"/>
        <v>372.00040000000001</v>
      </c>
      <c r="Z4193" s="93">
        <f t="shared" si="2474"/>
        <v>5</v>
      </c>
      <c r="AA4193" s="94">
        <f t="shared" si="2478"/>
        <v>1860.002</v>
      </c>
      <c r="AB4193" s="97">
        <f t="shared" si="2482"/>
        <v>6</v>
      </c>
      <c r="AC4193" s="98">
        <f t="shared" si="2479"/>
        <v>2232.0024000000003</v>
      </c>
      <c r="AD4193" s="77" t="s">
        <v>3</v>
      </c>
      <c r="AE4193" s="54">
        <v>2232.0024000000003</v>
      </c>
      <c r="AF4193" s="17"/>
    </row>
    <row r="4194" spans="1:32" ht="16.899999999999999" customHeight="1" x14ac:dyDescent="0.3">
      <c r="A4194" s="73" t="s">
        <v>7</v>
      </c>
      <c r="B4194" s="74" t="s">
        <v>4454</v>
      </c>
      <c r="C4194" s="48" t="s">
        <v>1370</v>
      </c>
      <c r="D4194" s="48">
        <v>100</v>
      </c>
      <c r="E4194" s="48">
        <v>2834</v>
      </c>
      <c r="F4194" s="48" t="s">
        <v>6126</v>
      </c>
      <c r="G4194" s="48">
        <v>2</v>
      </c>
      <c r="H4194" s="75">
        <f t="shared" si="2480"/>
        <v>0</v>
      </c>
      <c r="I4194" s="74">
        <v>30</v>
      </c>
      <c r="J4194" s="74">
        <f>I4194</f>
        <v>30</v>
      </c>
      <c r="K4194" s="48">
        <f>I4194</f>
        <v>30</v>
      </c>
      <c r="L4194" s="48"/>
      <c r="M4194" s="48">
        <f t="shared" si="2476"/>
        <v>30</v>
      </c>
      <c r="N4194" s="48">
        <v>2</v>
      </c>
      <c r="O4194" s="56">
        <v>45.069899999999997</v>
      </c>
      <c r="P4194" s="48" t="str">
        <f t="shared" si="2468"/>
        <v>86703CY SL</v>
      </c>
      <c r="Q4194" s="76">
        <v>2</v>
      </c>
      <c r="R4194" s="76">
        <v>10</v>
      </c>
      <c r="S4194" s="49">
        <f t="shared" si="2481"/>
        <v>3.3076923076923073E-2</v>
      </c>
      <c r="T4194" s="49">
        <f t="shared" si="2469"/>
        <v>3.3076923076923075</v>
      </c>
      <c r="U4194" s="49">
        <v>127.73076923076924</v>
      </c>
      <c r="V4194" s="49">
        <f t="shared" si="2448"/>
        <v>1.2773076923076925</v>
      </c>
      <c r="W4194" s="49">
        <f t="shared" si="2483"/>
        <v>0.99230769230769222</v>
      </c>
      <c r="X4194" s="90">
        <f>ROUND(S4194*$X$4,0)</f>
        <v>0</v>
      </c>
      <c r="Y4194" s="91">
        <f t="shared" si="2477"/>
        <v>0</v>
      </c>
      <c r="Z4194" s="93">
        <f t="shared" si="2474"/>
        <v>1</v>
      </c>
      <c r="AA4194" s="94">
        <f t="shared" si="2478"/>
        <v>45.069899999999997</v>
      </c>
      <c r="AB4194" s="97">
        <f t="shared" si="2482"/>
        <v>1</v>
      </c>
      <c r="AC4194" s="98">
        <f t="shared" si="2479"/>
        <v>45.069899999999997</v>
      </c>
      <c r="AD4194" s="77" t="s">
        <v>3</v>
      </c>
      <c r="AE4194" s="54">
        <v>45.069899999999997</v>
      </c>
      <c r="AF4194" s="17"/>
    </row>
    <row r="4195" spans="1:32" ht="12.75" customHeight="1" x14ac:dyDescent="0.3">
      <c r="A4195" s="73" t="s">
        <v>7</v>
      </c>
      <c r="B4195" s="74" t="s">
        <v>1715</v>
      </c>
      <c r="C4195" s="48" t="s">
        <v>1154</v>
      </c>
      <c r="D4195" s="48">
        <v>100</v>
      </c>
      <c r="E4195" s="48">
        <v>2834</v>
      </c>
      <c r="F4195" s="48" t="s">
        <v>6126</v>
      </c>
      <c r="G4195" s="48">
        <v>2</v>
      </c>
      <c r="H4195" s="75">
        <f t="shared" si="2480"/>
        <v>-0.65753424657534243</v>
      </c>
      <c r="I4195" s="74">
        <v>25</v>
      </c>
      <c r="J4195" s="74">
        <v>73</v>
      </c>
      <c r="K4195" s="48">
        <f>I4195</f>
        <v>25</v>
      </c>
      <c r="L4195" s="48"/>
      <c r="M4195" s="48">
        <f t="shared" si="2476"/>
        <v>25</v>
      </c>
      <c r="N4195" s="48">
        <v>2</v>
      </c>
      <c r="O4195" s="56">
        <v>55.142000000000003</v>
      </c>
      <c r="P4195" s="48" t="str">
        <f t="shared" si="2468"/>
        <v>5158C SL</v>
      </c>
      <c r="Q4195" s="76">
        <v>0</v>
      </c>
      <c r="R4195" s="76">
        <v>2</v>
      </c>
      <c r="S4195" s="49">
        <f t="shared" si="2481"/>
        <v>2.3076923076923079E-3</v>
      </c>
      <c r="T4195" s="49">
        <f t="shared" si="2469"/>
        <v>0.23076923076923078</v>
      </c>
      <c r="U4195" s="49">
        <v>72.34615384615384</v>
      </c>
      <c r="V4195" s="49">
        <f t="shared" si="2448"/>
        <v>0.72346153846153838</v>
      </c>
      <c r="W4195" s="49">
        <f>S4195*M4195</f>
        <v>5.7692307692307696E-2</v>
      </c>
      <c r="X4195" s="90">
        <f>ROUNDUP(S4195*$X$4,0)</f>
        <v>1</v>
      </c>
      <c r="Y4195" s="91">
        <f t="shared" si="2477"/>
        <v>55.142000000000003</v>
      </c>
      <c r="Z4195" s="93">
        <f>ROUND((S4195*M4195)+X4195,0)</f>
        <v>1</v>
      </c>
      <c r="AA4195" s="94">
        <f t="shared" si="2478"/>
        <v>55.142000000000003</v>
      </c>
      <c r="AB4195" s="97">
        <f t="shared" si="2482"/>
        <v>1</v>
      </c>
      <c r="AC4195" s="98">
        <f t="shared" si="2479"/>
        <v>55.142000000000003</v>
      </c>
      <c r="AD4195" s="77" t="s">
        <v>3</v>
      </c>
      <c r="AE4195" s="54">
        <v>55.142000000000003</v>
      </c>
      <c r="AF4195" s="17"/>
    </row>
    <row r="4196" spans="1:32" ht="12.75" customHeight="1" x14ac:dyDescent="0.3">
      <c r="A4196" s="73" t="s">
        <v>35</v>
      </c>
      <c r="B4196" s="74" t="s">
        <v>1094</v>
      </c>
      <c r="C4196" s="48" t="s">
        <v>40</v>
      </c>
      <c r="D4196" s="48">
        <v>1000</v>
      </c>
      <c r="E4196" s="48">
        <v>621</v>
      </c>
      <c r="F4196" s="48" t="s">
        <v>6128</v>
      </c>
      <c r="G4196" s="48" t="s">
        <v>112</v>
      </c>
      <c r="H4196" s="75">
        <f t="shared" si="2480"/>
        <v>4.1666666666666664E-2</v>
      </c>
      <c r="I4196" s="74">
        <v>25</v>
      </c>
      <c r="J4196" s="74">
        <v>24</v>
      </c>
      <c r="K4196" s="48">
        <f>J4196</f>
        <v>24</v>
      </c>
      <c r="L4196" s="48">
        <f>$L$3</f>
        <v>-4</v>
      </c>
      <c r="M4196" s="48">
        <f t="shared" si="2476"/>
        <v>20</v>
      </c>
      <c r="N4196" s="48">
        <v>2</v>
      </c>
      <c r="O4196" s="56">
        <v>46.6</v>
      </c>
      <c r="P4196" s="48" t="str">
        <f t="shared" si="2468"/>
        <v>3055/1 RD</v>
      </c>
      <c r="Q4196" s="76">
        <v>20</v>
      </c>
      <c r="R4196" s="76">
        <v>54</v>
      </c>
      <c r="S4196" s="49">
        <f t="shared" si="2481"/>
        <v>0.27769230769230768</v>
      </c>
      <c r="T4196" s="49">
        <f t="shared" si="2469"/>
        <v>277.69230769230768</v>
      </c>
      <c r="U4196" s="49">
        <v>297.69230769230768</v>
      </c>
      <c r="V4196" s="49">
        <f t="shared" si="2448"/>
        <v>0.2976923076923077</v>
      </c>
      <c r="W4196" s="49">
        <f>V4196*M4196</f>
        <v>5.953846153846154</v>
      </c>
      <c r="X4196" s="90">
        <f>ROUND(S4196*$X$3,0)</f>
        <v>2</v>
      </c>
      <c r="Y4196" s="91">
        <f t="shared" si="2477"/>
        <v>93.2</v>
      </c>
      <c r="Z4196" s="93">
        <f>ROUND((S4196*M4196)+X4196,0)</f>
        <v>8</v>
      </c>
      <c r="AA4196" s="94">
        <f t="shared" si="2478"/>
        <v>372.8</v>
      </c>
      <c r="AB4196" s="97">
        <f t="shared" si="2482"/>
        <v>9</v>
      </c>
      <c r="AC4196" s="98">
        <f t="shared" si="2479"/>
        <v>419.40000000000003</v>
      </c>
      <c r="AD4196" s="77" t="s">
        <v>3</v>
      </c>
      <c r="AE4196" s="54">
        <v>419.40000000000003</v>
      </c>
      <c r="AF4196" s="17"/>
    </row>
    <row r="4197" spans="1:32" ht="16.899999999999999" customHeight="1" x14ac:dyDescent="0.3">
      <c r="A4197" s="73" t="s">
        <v>35</v>
      </c>
      <c r="B4197" s="74" t="s">
        <v>3433</v>
      </c>
      <c r="C4197" s="48" t="s">
        <v>1432</v>
      </c>
      <c r="D4197" s="48">
        <v>100</v>
      </c>
      <c r="E4197" s="48">
        <v>621</v>
      </c>
      <c r="F4197" s="48" t="s">
        <v>6128</v>
      </c>
      <c r="G4197" s="48" t="s">
        <v>35</v>
      </c>
      <c r="H4197" s="75">
        <f t="shared" si="2480"/>
        <v>0</v>
      </c>
      <c r="I4197" s="74">
        <v>39</v>
      </c>
      <c r="J4197" s="74">
        <v>39</v>
      </c>
      <c r="K4197" s="48">
        <f>I4197</f>
        <v>39</v>
      </c>
      <c r="L4197" s="48">
        <f>$L$3</f>
        <v>-4</v>
      </c>
      <c r="M4197" s="48">
        <f t="shared" si="2476"/>
        <v>35</v>
      </c>
      <c r="N4197" s="48">
        <v>92</v>
      </c>
      <c r="O4197" s="56">
        <v>6.55</v>
      </c>
      <c r="P4197" s="48" t="str">
        <f t="shared" si="2468"/>
        <v>6711 VI</v>
      </c>
      <c r="Q4197" s="76">
        <v>30</v>
      </c>
      <c r="R4197" s="76">
        <v>50</v>
      </c>
      <c r="S4197" s="49">
        <f t="shared" si="2481"/>
        <v>0.3807692307692308</v>
      </c>
      <c r="T4197" s="49">
        <f t="shared" si="2469"/>
        <v>38.07692307692308</v>
      </c>
      <c r="U4197" s="49">
        <v>194.61538461538464</v>
      </c>
      <c r="V4197" s="49">
        <f t="shared" si="2448"/>
        <v>1.9461538461538463</v>
      </c>
      <c r="W4197" s="49">
        <f>S4197*M4197</f>
        <v>13.326923076923078</v>
      </c>
      <c r="X4197" s="90">
        <f>ROUND(S4197*$X$4,0)</f>
        <v>2</v>
      </c>
      <c r="Y4197" s="91">
        <f t="shared" si="2477"/>
        <v>13.1</v>
      </c>
      <c r="Z4197" s="93">
        <f>ROUND((S4197*M4197)+X4197,0)</f>
        <v>15</v>
      </c>
      <c r="AA4197" s="94">
        <f t="shared" si="2478"/>
        <v>98.25</v>
      </c>
      <c r="AB4197" s="97">
        <f t="shared" si="2482"/>
        <v>17</v>
      </c>
      <c r="AC4197" s="98">
        <f t="shared" si="2479"/>
        <v>111.35</v>
      </c>
      <c r="AD4197" s="77" t="s">
        <v>3</v>
      </c>
      <c r="AE4197" s="54">
        <v>111.35</v>
      </c>
      <c r="AF4197" s="17"/>
    </row>
    <row r="4198" spans="1:32" ht="12.75" customHeight="1" x14ac:dyDescent="0.3">
      <c r="A4198" s="73" t="s">
        <v>35</v>
      </c>
      <c r="B4198" s="74" t="s">
        <v>4651</v>
      </c>
      <c r="C4198" s="48" t="s">
        <v>40</v>
      </c>
      <c r="D4198" s="48">
        <v>1000</v>
      </c>
      <c r="E4198" s="48">
        <v>4750</v>
      </c>
      <c r="F4198" s="48" t="s">
        <v>5916</v>
      </c>
      <c r="G4198" s="48" t="s">
        <v>3680</v>
      </c>
      <c r="H4198" s="75">
        <f t="shared" si="2480"/>
        <v>2.0405405405405403</v>
      </c>
      <c r="I4198" s="74">
        <v>225</v>
      </c>
      <c r="J4198" s="74">
        <v>74</v>
      </c>
      <c r="K4198" s="48">
        <f>J4198</f>
        <v>74</v>
      </c>
      <c r="L4198" s="48">
        <f>$L$3</f>
        <v>-4</v>
      </c>
      <c r="M4198" s="48">
        <f t="shared" si="2476"/>
        <v>70</v>
      </c>
      <c r="N4198" s="48">
        <v>3</v>
      </c>
      <c r="O4198" s="56">
        <v>80.39</v>
      </c>
      <c r="P4198" s="48" t="str">
        <f t="shared" si="2468"/>
        <v>7132 WH</v>
      </c>
      <c r="Q4198" s="76">
        <v>0</v>
      </c>
      <c r="R4198" s="76">
        <v>10</v>
      </c>
      <c r="S4198" s="49">
        <f t="shared" si="2481"/>
        <v>1.1538461538461539E-2</v>
      </c>
      <c r="T4198" s="49">
        <f t="shared" si="2469"/>
        <v>11.538461538461538</v>
      </c>
      <c r="U4198" s="49">
        <v>17.115384615384613</v>
      </c>
      <c r="V4198" s="49">
        <f t="shared" si="2448"/>
        <v>1.7115384615384612E-2</v>
      </c>
      <c r="W4198" s="49">
        <f>V4198*M4198</f>
        <v>1.1980769230769228</v>
      </c>
      <c r="X4198" s="90">
        <f>ROUND(V4198*$X$4,0)</f>
        <v>0</v>
      </c>
      <c r="Y4198" s="91">
        <f t="shared" si="2477"/>
        <v>0</v>
      </c>
      <c r="Z4198" s="93">
        <f>ROUND((V4198*M4198)+X4198,0)</f>
        <v>1</v>
      </c>
      <c r="AA4198" s="94">
        <f t="shared" si="2478"/>
        <v>80.39</v>
      </c>
      <c r="AB4198" s="97">
        <f>ROUND((V4198*$AB$4)+Z4198,0)</f>
        <v>1</v>
      </c>
      <c r="AC4198" s="98">
        <f t="shared" si="2479"/>
        <v>80.39</v>
      </c>
      <c r="AD4198" s="77" t="s">
        <v>5889</v>
      </c>
      <c r="AE4198" s="54">
        <v>80.39</v>
      </c>
      <c r="AF4198" s="17"/>
    </row>
    <row r="4199" spans="1:32" ht="12.75" customHeight="1" x14ac:dyDescent="0.3">
      <c r="A4199" s="73" t="s">
        <v>35</v>
      </c>
      <c r="B4199" s="74" t="s">
        <v>4461</v>
      </c>
      <c r="C4199" s="48" t="s">
        <v>2144</v>
      </c>
      <c r="D4199" s="48">
        <v>1</v>
      </c>
      <c r="E4199" s="48">
        <v>4013</v>
      </c>
      <c r="F4199" s="48" t="s">
        <v>6180</v>
      </c>
      <c r="G4199" s="48" t="s">
        <v>35</v>
      </c>
      <c r="H4199" s="75">
        <f t="shared" si="2480"/>
        <v>0.14893617021276595</v>
      </c>
      <c r="I4199" s="74">
        <v>108</v>
      </c>
      <c r="J4199" s="74">
        <v>94</v>
      </c>
      <c r="K4199" s="48">
        <f>J4199</f>
        <v>94</v>
      </c>
      <c r="L4199" s="48">
        <f>$L$3</f>
        <v>-4</v>
      </c>
      <c r="M4199" s="48">
        <f t="shared" si="2476"/>
        <v>90</v>
      </c>
      <c r="N4199" s="48">
        <v>6843</v>
      </c>
      <c r="O4199" s="56">
        <v>1.01</v>
      </c>
      <c r="P4199" s="48" t="str">
        <f t="shared" si="2468"/>
        <v>M1213 WH</v>
      </c>
      <c r="Q4199" s="76" t="s">
        <v>6187</v>
      </c>
      <c r="R4199" s="76" t="s">
        <v>6187</v>
      </c>
      <c r="S4199" s="49">
        <f t="shared" si="2481"/>
        <v>0</v>
      </c>
      <c r="T4199" s="49">
        <f t="shared" si="2469"/>
        <v>0</v>
      </c>
      <c r="U4199" s="49">
        <v>12.5</v>
      </c>
      <c r="V4199" s="49">
        <f t="shared" si="2448"/>
        <v>12.5</v>
      </c>
      <c r="W4199" s="49">
        <f t="shared" ref="W4199:W4201" si="2484">S4199*M4199</f>
        <v>0</v>
      </c>
      <c r="X4199" s="90">
        <f>ROUND(V4199*$X$4,0)</f>
        <v>63</v>
      </c>
      <c r="Y4199" s="91">
        <f t="shared" si="2477"/>
        <v>63.63</v>
      </c>
      <c r="Z4199" s="93">
        <f>ROUND((V4199*M4199)+X4199,0)</f>
        <v>1188</v>
      </c>
      <c r="AA4199" s="94">
        <f t="shared" si="2478"/>
        <v>1199.8800000000001</v>
      </c>
      <c r="AB4199" s="97">
        <f>ROUND((V4199*$AB$4)+Z4199,0)</f>
        <v>1251</v>
      </c>
      <c r="AC4199" s="98">
        <f t="shared" si="2479"/>
        <v>1263.51</v>
      </c>
      <c r="AD4199" s="77" t="s">
        <v>5889</v>
      </c>
      <c r="AE4199" s="54">
        <v>1263.51</v>
      </c>
      <c r="AF4199" s="17"/>
    </row>
    <row r="4200" spans="1:32" ht="16.899999999999999" customHeight="1" x14ac:dyDescent="0.3">
      <c r="A4200" s="73" t="s">
        <v>7</v>
      </c>
      <c r="B4200" s="74" t="s">
        <v>1531</v>
      </c>
      <c r="C4200" s="48" t="s">
        <v>40</v>
      </c>
      <c r="D4200" s="48">
        <v>100</v>
      </c>
      <c r="E4200" s="48">
        <v>621</v>
      </c>
      <c r="F4200" s="48" t="s">
        <v>6128</v>
      </c>
      <c r="G4200" s="48" t="s">
        <v>112</v>
      </c>
      <c r="H4200" s="75">
        <f t="shared" si="2480"/>
        <v>-0.16666666666666666</v>
      </c>
      <c r="I4200" s="74">
        <v>20</v>
      </c>
      <c r="J4200" s="74">
        <v>24</v>
      </c>
      <c r="K4200" s="48">
        <f>I4200</f>
        <v>20</v>
      </c>
      <c r="L4200" s="48">
        <f>$L$3</f>
        <v>-4</v>
      </c>
      <c r="M4200" s="48">
        <f t="shared" si="2476"/>
        <v>16</v>
      </c>
      <c r="N4200" s="48">
        <v>47</v>
      </c>
      <c r="O4200" s="56">
        <v>5.931</v>
      </c>
      <c r="P4200" s="48" t="str">
        <f t="shared" si="2468"/>
        <v>3057 BR</v>
      </c>
      <c r="Q4200" s="76">
        <v>72</v>
      </c>
      <c r="R4200" s="76">
        <v>201</v>
      </c>
      <c r="S4200" s="49">
        <f t="shared" si="2481"/>
        <v>1.0073076923076922</v>
      </c>
      <c r="T4200" s="49">
        <f t="shared" si="2469"/>
        <v>100.73076923076923</v>
      </c>
      <c r="U4200" s="49">
        <v>290.34615384615387</v>
      </c>
      <c r="V4200" s="49">
        <f t="shared" si="2448"/>
        <v>2.9034615384615385</v>
      </c>
      <c r="W4200" s="49">
        <f t="shared" si="2484"/>
        <v>16.116923076923076</v>
      </c>
      <c r="X4200" s="90">
        <f>ROUND(S4200*$X$3,0)</f>
        <v>6</v>
      </c>
      <c r="Y4200" s="91">
        <f t="shared" si="2477"/>
        <v>35.585999999999999</v>
      </c>
      <c r="Z4200" s="93">
        <f t="shared" ref="Z4200:Z4201" si="2485">ROUND((S4200*M4200)+X4200,0)</f>
        <v>22</v>
      </c>
      <c r="AA4200" s="94">
        <f t="shared" si="2478"/>
        <v>130.482</v>
      </c>
      <c r="AB4200" s="97">
        <f>ROUND((S4200*$AB$4)+Z4200,0)</f>
        <v>27</v>
      </c>
      <c r="AC4200" s="98">
        <f t="shared" si="2479"/>
        <v>160.137</v>
      </c>
      <c r="AD4200" s="77" t="s">
        <v>3</v>
      </c>
      <c r="AE4200" s="54">
        <v>160.137</v>
      </c>
      <c r="AF4200" s="17"/>
    </row>
    <row r="4201" spans="1:32" ht="16.899999999999999" customHeight="1" x14ac:dyDescent="0.3">
      <c r="A4201" s="73" t="s">
        <v>35</v>
      </c>
      <c r="B4201" s="74" t="s">
        <v>4466</v>
      </c>
      <c r="C4201" s="48" t="s">
        <v>2144</v>
      </c>
      <c r="D4201" s="48">
        <v>100</v>
      </c>
      <c r="E4201" s="48">
        <v>4013</v>
      </c>
      <c r="F4201" s="48" t="s">
        <v>6180</v>
      </c>
      <c r="G4201" s="48" t="s">
        <v>11</v>
      </c>
      <c r="H4201" s="75">
        <f t="shared" si="2480"/>
        <v>0</v>
      </c>
      <c r="I4201" s="74">
        <v>5</v>
      </c>
      <c r="J4201" s="74">
        <v>5</v>
      </c>
      <c r="K4201" s="48">
        <f>J4201</f>
        <v>5</v>
      </c>
      <c r="L4201" s="48"/>
      <c r="M4201" s="48">
        <f t="shared" si="2476"/>
        <v>5</v>
      </c>
      <c r="N4201" s="48">
        <v>2</v>
      </c>
      <c r="O4201" s="56">
        <v>184.28256999999999</v>
      </c>
      <c r="P4201" s="48" t="str">
        <f t="shared" si="2468"/>
        <v>M1234 WH</v>
      </c>
      <c r="Q4201" s="76">
        <v>20</v>
      </c>
      <c r="R4201" s="76">
        <v>69</v>
      </c>
      <c r="S4201" s="49">
        <f t="shared" si="2481"/>
        <v>0.29500000000000004</v>
      </c>
      <c r="T4201" s="49">
        <f t="shared" si="2469"/>
        <v>29.500000000000004</v>
      </c>
      <c r="U4201" s="49">
        <v>29.500000000000004</v>
      </c>
      <c r="V4201" s="49">
        <f t="shared" si="2448"/>
        <v>0.29500000000000004</v>
      </c>
      <c r="W4201" s="49">
        <f t="shared" si="2484"/>
        <v>1.4750000000000001</v>
      </c>
      <c r="X4201" s="90">
        <f>ROUND(S4201*$X$2,0)</f>
        <v>2</v>
      </c>
      <c r="Y4201" s="91">
        <f t="shared" si="2477"/>
        <v>368.56513999999999</v>
      </c>
      <c r="Z4201" s="93">
        <f t="shared" si="2485"/>
        <v>3</v>
      </c>
      <c r="AA4201" s="94">
        <f t="shared" si="2478"/>
        <v>552.84771000000001</v>
      </c>
      <c r="AB4201" s="97">
        <f>ROUND((S4201*$AB$2)+Z4201,0)</f>
        <v>5</v>
      </c>
      <c r="AC4201" s="98">
        <f t="shared" si="2479"/>
        <v>921.41284999999993</v>
      </c>
      <c r="AD4201" s="77" t="s">
        <v>5891</v>
      </c>
      <c r="AE4201" s="54">
        <v>921.41284999999993</v>
      </c>
      <c r="AF4201" s="17"/>
    </row>
    <row r="4202" spans="1:32" ht="12.75" customHeight="1" x14ac:dyDescent="0.3">
      <c r="A4202" s="73" t="s">
        <v>35</v>
      </c>
      <c r="B4202" s="74" t="s">
        <v>4702</v>
      </c>
      <c r="C4202" s="48" t="s">
        <v>464</v>
      </c>
      <c r="D4202" s="48">
        <v>1</v>
      </c>
      <c r="E4202" s="48">
        <v>4013</v>
      </c>
      <c r="F4202" s="48" t="s">
        <v>6180</v>
      </c>
      <c r="G4202" s="48" t="s">
        <v>112</v>
      </c>
      <c r="H4202" s="75">
        <f t="shared" si="2480"/>
        <v>0.13333333333333333</v>
      </c>
      <c r="I4202" s="74">
        <v>68</v>
      </c>
      <c r="J4202" s="74">
        <v>60</v>
      </c>
      <c r="K4202" s="48">
        <f>J4202</f>
        <v>60</v>
      </c>
      <c r="L4202" s="48">
        <f>$L$3</f>
        <v>-4</v>
      </c>
      <c r="M4202" s="48">
        <f t="shared" si="2476"/>
        <v>56</v>
      </c>
      <c r="N4202" s="48">
        <v>6234</v>
      </c>
      <c r="O4202" s="56">
        <v>0.24</v>
      </c>
      <c r="P4202" s="48" t="str">
        <f t="shared" si="2468"/>
        <v>5876 BK</v>
      </c>
      <c r="Q4202" s="76" t="s">
        <v>6187</v>
      </c>
      <c r="R4202" s="76" t="s">
        <v>6187</v>
      </c>
      <c r="S4202" s="49">
        <f t="shared" si="2481"/>
        <v>0</v>
      </c>
      <c r="T4202" s="49">
        <f t="shared" si="2469"/>
        <v>0</v>
      </c>
      <c r="U4202" s="49">
        <v>96.961538461538453</v>
      </c>
      <c r="V4202" s="49">
        <f t="shared" si="2448"/>
        <v>96.961538461538453</v>
      </c>
      <c r="W4202" s="49">
        <f t="shared" ref="W4202:W4206" si="2486">S4202*M4202</f>
        <v>0</v>
      </c>
      <c r="X4202" s="90">
        <f>ROUND(V4202*$X$4,0)</f>
        <v>485</v>
      </c>
      <c r="Y4202" s="91">
        <f t="shared" si="2477"/>
        <v>116.39999999999999</v>
      </c>
      <c r="Z4202" s="93">
        <f>ROUND((V4202*M4202)+X4202,0)</f>
        <v>5915</v>
      </c>
      <c r="AA4202" s="94">
        <f t="shared" si="2478"/>
        <v>1419.6</v>
      </c>
      <c r="AB4202" s="97">
        <f>ROUND((V4202*$AB$4)+Z4202,0)</f>
        <v>6400</v>
      </c>
      <c r="AC4202" s="98">
        <f t="shared" si="2479"/>
        <v>1536</v>
      </c>
      <c r="AD4202" s="77" t="s">
        <v>5889</v>
      </c>
      <c r="AE4202" s="54">
        <v>1536</v>
      </c>
      <c r="AF4202" s="17"/>
    </row>
    <row r="4203" spans="1:32" ht="12.75" customHeight="1" x14ac:dyDescent="0.3">
      <c r="A4203" s="73" t="s">
        <v>35</v>
      </c>
      <c r="B4203" s="74" t="s">
        <v>4468</v>
      </c>
      <c r="C4203" s="48" t="s">
        <v>40</v>
      </c>
      <c r="D4203" s="48">
        <v>1000</v>
      </c>
      <c r="E4203" s="48">
        <v>621</v>
      </c>
      <c r="F4203" s="48" t="s">
        <v>6128</v>
      </c>
      <c r="G4203" s="48" t="s">
        <v>112</v>
      </c>
      <c r="H4203" s="75">
        <f t="shared" ref="H4203:H4206" si="2487">(I4203-J4203)/J4203</f>
        <v>4.1666666666666664E-2</v>
      </c>
      <c r="I4203" s="74">
        <v>25</v>
      </c>
      <c r="J4203" s="74">
        <v>24</v>
      </c>
      <c r="K4203" s="48">
        <f>J4203</f>
        <v>24</v>
      </c>
      <c r="L4203" s="48">
        <f>$L$3</f>
        <v>-4</v>
      </c>
      <c r="M4203" s="48">
        <f t="shared" ref="M4203:M4206" si="2488">K4203+L4203</f>
        <v>20</v>
      </c>
      <c r="N4203" s="48">
        <v>0</v>
      </c>
      <c r="O4203" s="56">
        <v>12.76</v>
      </c>
      <c r="P4203" s="48" t="str">
        <f t="shared" si="2468"/>
        <v>3050/1 BR</v>
      </c>
      <c r="Q4203" s="76">
        <v>1</v>
      </c>
      <c r="R4203" s="76">
        <v>1</v>
      </c>
      <c r="S4203" s="49">
        <f t="shared" ref="S4203:S4206" si="2489">((Q4203/65*0.7)+(R4203/260*0.3))</f>
        <v>1.1923076923076923E-2</v>
      </c>
      <c r="T4203" s="49">
        <f t="shared" si="2469"/>
        <v>11.923076923076923</v>
      </c>
      <c r="U4203" s="49">
        <v>33</v>
      </c>
      <c r="V4203" s="49">
        <f t="shared" si="2448"/>
        <v>3.3000000000000002E-2</v>
      </c>
      <c r="W4203" s="49">
        <f t="shared" si="2486"/>
        <v>0.23846153846153847</v>
      </c>
      <c r="X4203" s="90">
        <f>ROUNDUP(S4203*$X$3,0)</f>
        <v>1</v>
      </c>
      <c r="Y4203" s="91">
        <f t="shared" ref="Y4203:Y4206" si="2490">X4203*O4203</f>
        <v>12.76</v>
      </c>
      <c r="Z4203" s="93">
        <f t="shared" ref="Z4203:Z4206" si="2491">ROUND((S4203*M4203)+X4203,0)</f>
        <v>1</v>
      </c>
      <c r="AA4203" s="94">
        <f t="shared" ref="AA4203:AA4206" si="2492">Z4203*O4203</f>
        <v>12.76</v>
      </c>
      <c r="AB4203" s="97">
        <f>ROUND((S4203*$AB$4)+Z4203,0)</f>
        <v>1</v>
      </c>
      <c r="AC4203" s="98">
        <f t="shared" ref="AC4203:AC4206" si="2493">AB4203*O4203</f>
        <v>12.76</v>
      </c>
      <c r="AD4203" s="77" t="s">
        <v>3</v>
      </c>
      <c r="AE4203" s="54">
        <v>12.76</v>
      </c>
      <c r="AF4203" s="17"/>
    </row>
    <row r="4204" spans="1:32" ht="16.899999999999999" customHeight="1" x14ac:dyDescent="0.3">
      <c r="A4204" s="73" t="s">
        <v>35</v>
      </c>
      <c r="B4204" s="74" t="s">
        <v>2889</v>
      </c>
      <c r="C4204" s="48" t="s">
        <v>40</v>
      </c>
      <c r="D4204" s="48">
        <v>100</v>
      </c>
      <c r="E4204" s="48">
        <v>621</v>
      </c>
      <c r="F4204" s="48" t="s">
        <v>6128</v>
      </c>
      <c r="G4204" s="48" t="s">
        <v>65</v>
      </c>
      <c r="H4204" s="75">
        <f t="shared" si="2487"/>
        <v>0</v>
      </c>
      <c r="I4204" s="74">
        <v>5</v>
      </c>
      <c r="J4204" s="74">
        <v>5</v>
      </c>
      <c r="K4204" s="48">
        <f>J4204</f>
        <v>5</v>
      </c>
      <c r="L4204" s="48"/>
      <c r="M4204" s="48">
        <f t="shared" si="2488"/>
        <v>5</v>
      </c>
      <c r="N4204" s="48">
        <v>13</v>
      </c>
      <c r="O4204" s="56">
        <v>4.5665699999999996</v>
      </c>
      <c r="P4204" s="48" t="str">
        <f t="shared" si="2468"/>
        <v>3073 BL</v>
      </c>
      <c r="Q4204" s="76">
        <v>21</v>
      </c>
      <c r="R4204" s="76">
        <v>65</v>
      </c>
      <c r="S4204" s="49">
        <f t="shared" si="2489"/>
        <v>0.30115384615384616</v>
      </c>
      <c r="T4204" s="49">
        <f t="shared" si="2469"/>
        <v>30.115384615384617</v>
      </c>
      <c r="U4204" s="49">
        <v>422.80769230769232</v>
      </c>
      <c r="V4204" s="49">
        <f t="shared" si="2448"/>
        <v>4.2280769230769231</v>
      </c>
      <c r="W4204" s="49">
        <f t="shared" si="2486"/>
        <v>1.5057692307692307</v>
      </c>
      <c r="X4204" s="90">
        <f>ROUND(S4204*$X$2,0)</f>
        <v>2</v>
      </c>
      <c r="Y4204" s="91">
        <f t="shared" si="2490"/>
        <v>9.1331399999999991</v>
      </c>
      <c r="Z4204" s="93">
        <f t="shared" si="2491"/>
        <v>4</v>
      </c>
      <c r="AA4204" s="94">
        <f t="shared" si="2492"/>
        <v>18.266279999999998</v>
      </c>
      <c r="AB4204" s="97">
        <f>ROUND((S4204*$AB$2)+Z4204,0)</f>
        <v>6</v>
      </c>
      <c r="AC4204" s="98">
        <f t="shared" si="2493"/>
        <v>27.399419999999999</v>
      </c>
      <c r="AD4204" s="77" t="s">
        <v>5891</v>
      </c>
      <c r="AE4204" s="54">
        <v>27.399419999999999</v>
      </c>
      <c r="AF4204" s="17"/>
    </row>
    <row r="4205" spans="1:32" ht="16.899999999999999" customHeight="1" x14ac:dyDescent="0.3">
      <c r="A4205" s="73" t="s">
        <v>35</v>
      </c>
      <c r="B4205" s="74" t="s">
        <v>4829</v>
      </c>
      <c r="C4205" s="48" t="s">
        <v>1432</v>
      </c>
      <c r="D4205" s="48">
        <v>100</v>
      </c>
      <c r="E4205" s="48">
        <v>4003</v>
      </c>
      <c r="F4205" s="48" t="s">
        <v>5909</v>
      </c>
      <c r="G4205" s="48" t="s">
        <v>112</v>
      </c>
      <c r="H4205" s="75">
        <f t="shared" si="2487"/>
        <v>0</v>
      </c>
      <c r="I4205" s="74">
        <v>39</v>
      </c>
      <c r="J4205" s="74">
        <v>39</v>
      </c>
      <c r="K4205" s="48">
        <f>I4205</f>
        <v>39</v>
      </c>
      <c r="L4205" s="48">
        <f>$L$3</f>
        <v>-4</v>
      </c>
      <c r="M4205" s="48">
        <f t="shared" si="2488"/>
        <v>35</v>
      </c>
      <c r="N4205" s="48">
        <v>7</v>
      </c>
      <c r="O4205" s="56">
        <v>5.6</v>
      </c>
      <c r="P4205" s="48" t="str">
        <f t="shared" si="2468"/>
        <v>6820 GR</v>
      </c>
      <c r="Q4205" s="76">
        <v>6</v>
      </c>
      <c r="R4205" s="76">
        <v>25</v>
      </c>
      <c r="S4205" s="49">
        <f t="shared" si="2489"/>
        <v>9.3461538461538457E-2</v>
      </c>
      <c r="T4205" s="49">
        <f t="shared" si="2469"/>
        <v>9.3461538461538449</v>
      </c>
      <c r="U4205" s="49">
        <v>678.57692307692298</v>
      </c>
      <c r="V4205" s="49">
        <f t="shared" si="2448"/>
        <v>6.7857692307692297</v>
      </c>
      <c r="W4205" s="49">
        <f t="shared" si="2486"/>
        <v>3.2711538461538461</v>
      </c>
      <c r="X4205" s="90">
        <f>ROUND(S4205*$X$4,0)</f>
        <v>0</v>
      </c>
      <c r="Y4205" s="91">
        <f t="shared" si="2490"/>
        <v>0</v>
      </c>
      <c r="Z4205" s="93">
        <f t="shared" si="2491"/>
        <v>3</v>
      </c>
      <c r="AA4205" s="94">
        <f t="shared" si="2492"/>
        <v>16.799999999999997</v>
      </c>
      <c r="AB4205" s="97">
        <f>ROUND((S4205*$AB$4)+Z4205,0)</f>
        <v>3</v>
      </c>
      <c r="AC4205" s="98">
        <f t="shared" si="2493"/>
        <v>16.799999999999997</v>
      </c>
      <c r="AD4205" s="77" t="s">
        <v>3</v>
      </c>
      <c r="AE4205" s="54">
        <v>16.799999999999997</v>
      </c>
      <c r="AF4205" s="17"/>
    </row>
    <row r="4206" spans="1:32" ht="16.899999999999999" customHeight="1" x14ac:dyDescent="0.3">
      <c r="A4206" s="73" t="s">
        <v>35</v>
      </c>
      <c r="B4206" s="74" t="s">
        <v>4471</v>
      </c>
      <c r="C4206" s="48" t="s">
        <v>40</v>
      </c>
      <c r="D4206" s="48">
        <v>1000</v>
      </c>
      <c r="E4206" s="48">
        <v>621</v>
      </c>
      <c r="F4206" s="48" t="s">
        <v>6128</v>
      </c>
      <c r="G4206" s="48" t="s">
        <v>112</v>
      </c>
      <c r="H4206" s="75">
        <f t="shared" si="2487"/>
        <v>-0.52083333333333337</v>
      </c>
      <c r="I4206" s="74">
        <v>23</v>
      </c>
      <c r="J4206" s="74">
        <v>48</v>
      </c>
      <c r="K4206" s="48">
        <f>I4206</f>
        <v>23</v>
      </c>
      <c r="L4206" s="48">
        <f>$L$3</f>
        <v>-4</v>
      </c>
      <c r="M4206" s="48">
        <f t="shared" si="2488"/>
        <v>19</v>
      </c>
      <c r="N4206" s="48">
        <v>3</v>
      </c>
      <c r="O4206" s="56">
        <v>47.59</v>
      </c>
      <c r="P4206" s="48" t="str">
        <f t="shared" si="2468"/>
        <v>3053 WB</v>
      </c>
      <c r="Q4206" s="76">
        <v>6</v>
      </c>
      <c r="R4206" s="76">
        <v>11</v>
      </c>
      <c r="S4206" s="49">
        <f t="shared" si="2489"/>
        <v>7.7307692307692313E-2</v>
      </c>
      <c r="T4206" s="49">
        <f t="shared" si="2469"/>
        <v>77.307692307692307</v>
      </c>
      <c r="U4206" s="49">
        <v>96.230769230769226</v>
      </c>
      <c r="V4206" s="49">
        <f t="shared" si="2448"/>
        <v>9.6230769230769231E-2</v>
      </c>
      <c r="W4206" s="49">
        <f t="shared" si="2486"/>
        <v>1.4688461538461539</v>
      </c>
      <c r="X4206" s="90">
        <f>ROUND(S4206*$X$3,0)</f>
        <v>0</v>
      </c>
      <c r="Y4206" s="91">
        <f t="shared" si="2490"/>
        <v>0</v>
      </c>
      <c r="Z4206" s="93">
        <f t="shared" si="2491"/>
        <v>1</v>
      </c>
      <c r="AA4206" s="94">
        <f t="shared" si="2492"/>
        <v>47.59</v>
      </c>
      <c r="AB4206" s="97">
        <f>ROUND((S4206*$AB$4)+Z4206,0)</f>
        <v>1</v>
      </c>
      <c r="AC4206" s="98">
        <f t="shared" si="2493"/>
        <v>47.59</v>
      </c>
      <c r="AD4206" s="77" t="s">
        <v>3</v>
      </c>
      <c r="AE4206" s="54">
        <v>47.59</v>
      </c>
      <c r="AF4206" s="17"/>
    </row>
    <row r="4207" spans="1:32" ht="16.899999999999999" customHeight="1" x14ac:dyDescent="0.3">
      <c r="A4207" s="73" t="s">
        <v>35</v>
      </c>
      <c r="B4207" s="74" t="s">
        <v>1638</v>
      </c>
      <c r="C4207" s="48" t="s">
        <v>1432</v>
      </c>
      <c r="D4207" s="48">
        <v>100</v>
      </c>
      <c r="E4207" s="48">
        <v>621</v>
      </c>
      <c r="F4207" s="48" t="s">
        <v>6128</v>
      </c>
      <c r="G4207" s="48" t="s">
        <v>112</v>
      </c>
      <c r="H4207" s="75">
        <f t="shared" ref="H4207:H4218" si="2494">(I4207-J4207)/J4207</f>
        <v>0</v>
      </c>
      <c r="I4207" s="74">
        <v>39</v>
      </c>
      <c r="J4207" s="74">
        <v>39</v>
      </c>
      <c r="K4207" s="48">
        <f>I4207</f>
        <v>39</v>
      </c>
      <c r="L4207" s="48">
        <f>$L$3</f>
        <v>-4</v>
      </c>
      <c r="M4207" s="48">
        <f t="shared" ref="M4207:M4218" si="2495">K4207+L4207</f>
        <v>35</v>
      </c>
      <c r="N4207" s="48">
        <v>128</v>
      </c>
      <c r="O4207" s="56">
        <v>3.6219999999999999</v>
      </c>
      <c r="P4207" s="48" t="str">
        <f t="shared" si="2468"/>
        <v>6713 SL</v>
      </c>
      <c r="Q4207" s="76">
        <v>0</v>
      </c>
      <c r="R4207" s="76">
        <v>38</v>
      </c>
      <c r="S4207" s="49">
        <f t="shared" ref="S4207:S4218" si="2496">((Q4207/65*0.7)+(R4207/260*0.3))</f>
        <v>4.3846153846153847E-2</v>
      </c>
      <c r="T4207" s="49">
        <f t="shared" si="2469"/>
        <v>4.384615384615385</v>
      </c>
      <c r="U4207" s="49">
        <v>752.07692307692298</v>
      </c>
      <c r="V4207" s="49">
        <f t="shared" si="2448"/>
        <v>7.52076923076923</v>
      </c>
      <c r="W4207" s="49">
        <f t="shared" ref="W4207" si="2497">S4207*M4207</f>
        <v>1.5346153846153847</v>
      </c>
      <c r="X4207" s="90">
        <f>ROUND(S4207*$X$4,0)</f>
        <v>0</v>
      </c>
      <c r="Y4207" s="91">
        <f t="shared" ref="Y4207:Y4218" si="2498">X4207*O4207</f>
        <v>0</v>
      </c>
      <c r="Z4207" s="93">
        <f t="shared" ref="Z4207" si="2499">ROUND((S4207*M4207)+X4207,0)</f>
        <v>2</v>
      </c>
      <c r="AA4207" s="94">
        <f t="shared" ref="AA4207:AA4218" si="2500">Z4207*O4207</f>
        <v>7.2439999999999998</v>
      </c>
      <c r="AB4207" s="97">
        <f>ROUND((S4207*$AB$4)+Z4207,0)</f>
        <v>2</v>
      </c>
      <c r="AC4207" s="98">
        <f t="shared" ref="AC4207:AC4218" si="2501">AB4207*O4207</f>
        <v>7.2439999999999998</v>
      </c>
      <c r="AD4207" s="77" t="s">
        <v>3</v>
      </c>
      <c r="AE4207" s="54">
        <v>7.2439999999999998</v>
      </c>
      <c r="AF4207" s="17"/>
    </row>
    <row r="4208" spans="1:32" ht="12.75" customHeight="1" x14ac:dyDescent="0.3">
      <c r="A4208" s="73" t="s">
        <v>35</v>
      </c>
      <c r="B4208" s="74" t="s">
        <v>4723</v>
      </c>
      <c r="C4208" s="48" t="s">
        <v>1868</v>
      </c>
      <c r="D4208" s="48">
        <v>1000</v>
      </c>
      <c r="E4208" s="48">
        <v>4750</v>
      </c>
      <c r="F4208" s="48" t="s">
        <v>5916</v>
      </c>
      <c r="G4208" s="48" t="s">
        <v>3680</v>
      </c>
      <c r="H4208" s="75">
        <f t="shared" si="2494"/>
        <v>0</v>
      </c>
      <c r="I4208" s="74">
        <v>74</v>
      </c>
      <c r="J4208" s="74">
        <v>74</v>
      </c>
      <c r="K4208" s="48">
        <f>I4208</f>
        <v>74</v>
      </c>
      <c r="L4208" s="48">
        <f>$L$3</f>
        <v>-4</v>
      </c>
      <c r="M4208" s="48">
        <f t="shared" si="2495"/>
        <v>70</v>
      </c>
      <c r="N4208" s="48">
        <v>44</v>
      </c>
      <c r="O4208" s="56">
        <v>104.68</v>
      </c>
      <c r="P4208" s="48" t="str">
        <f t="shared" si="2468"/>
        <v>7025 BK</v>
      </c>
      <c r="Q4208" s="76">
        <v>40</v>
      </c>
      <c r="R4208" s="76">
        <v>85</v>
      </c>
      <c r="S4208" s="49">
        <f t="shared" si="2496"/>
        <v>0.52884615384615385</v>
      </c>
      <c r="T4208" s="49">
        <f t="shared" si="2469"/>
        <v>528.84615384615381</v>
      </c>
      <c r="U4208" s="49">
        <v>529.88461538461536</v>
      </c>
      <c r="V4208" s="49">
        <f t="shared" si="2448"/>
        <v>0.5298846153846154</v>
      </c>
      <c r="W4208" s="49">
        <f t="shared" ref="W4208:W4209" si="2502">V4208*M4208</f>
        <v>37.091923076923081</v>
      </c>
      <c r="X4208" s="90">
        <f>ROUND(V4208*$X$4,0)</f>
        <v>3</v>
      </c>
      <c r="Y4208" s="91">
        <f t="shared" si="2498"/>
        <v>314.04000000000002</v>
      </c>
      <c r="Z4208" s="93">
        <f t="shared" ref="Z4208:Z4209" si="2503">ROUND((V4208*M4208)+X4208,0)</f>
        <v>40</v>
      </c>
      <c r="AA4208" s="94">
        <f t="shared" si="2500"/>
        <v>4187.2000000000007</v>
      </c>
      <c r="AB4208" s="97">
        <f>ROUND((V4208*$AB$4)+Z4208,0)</f>
        <v>43</v>
      </c>
      <c r="AC4208" s="98">
        <f t="shared" si="2501"/>
        <v>4501.2400000000007</v>
      </c>
      <c r="AD4208" s="77" t="s">
        <v>5889</v>
      </c>
      <c r="AE4208" s="54">
        <v>4501.2400000000007</v>
      </c>
      <c r="AF4208" s="17"/>
    </row>
    <row r="4209" spans="1:32" ht="12.75" customHeight="1" x14ac:dyDescent="0.3">
      <c r="A4209" s="73" t="s">
        <v>35</v>
      </c>
      <c r="B4209" s="74" t="s">
        <v>4725</v>
      </c>
      <c r="C4209" s="48" t="s">
        <v>40</v>
      </c>
      <c r="D4209" s="48">
        <v>1000</v>
      </c>
      <c r="E4209" s="48">
        <v>4750</v>
      </c>
      <c r="F4209" s="48" t="s">
        <v>5916</v>
      </c>
      <c r="G4209" s="48" t="s">
        <v>3680</v>
      </c>
      <c r="H4209" s="75">
        <f t="shared" si="2494"/>
        <v>2.0405405405405403</v>
      </c>
      <c r="I4209" s="74">
        <v>225</v>
      </c>
      <c r="J4209" s="74">
        <v>74</v>
      </c>
      <c r="K4209" s="48">
        <f>J4209</f>
        <v>74</v>
      </c>
      <c r="L4209" s="48">
        <f>$L$3</f>
        <v>-4</v>
      </c>
      <c r="M4209" s="48">
        <f t="shared" si="2495"/>
        <v>70</v>
      </c>
      <c r="N4209" s="48">
        <v>20</v>
      </c>
      <c r="O4209" s="56">
        <v>56.66</v>
      </c>
      <c r="P4209" s="48" t="str">
        <f t="shared" si="2468"/>
        <v>7054 GR</v>
      </c>
      <c r="Q4209" s="76">
        <v>8</v>
      </c>
      <c r="R4209" s="76">
        <v>22</v>
      </c>
      <c r="S4209" s="49">
        <f t="shared" si="2496"/>
        <v>0.11153846153846153</v>
      </c>
      <c r="T4209" s="49">
        <f t="shared" si="2469"/>
        <v>111.53846153846153</v>
      </c>
      <c r="U4209" s="49">
        <v>122.76923076923076</v>
      </c>
      <c r="V4209" s="49">
        <f t="shared" si="2448"/>
        <v>0.12276923076923076</v>
      </c>
      <c r="W4209" s="49">
        <f t="shared" si="2502"/>
        <v>8.5938461538461528</v>
      </c>
      <c r="X4209" s="90">
        <f>ROUND(V4209*$X$4,0)</f>
        <v>1</v>
      </c>
      <c r="Y4209" s="91">
        <f t="shared" si="2498"/>
        <v>56.66</v>
      </c>
      <c r="Z4209" s="93">
        <f t="shared" si="2503"/>
        <v>10</v>
      </c>
      <c r="AA4209" s="94">
        <f t="shared" si="2500"/>
        <v>566.59999999999991</v>
      </c>
      <c r="AB4209" s="97">
        <f>ROUND((V4209*$AB$4)+Z4209,0)</f>
        <v>11</v>
      </c>
      <c r="AC4209" s="98">
        <f t="shared" si="2501"/>
        <v>623.26</v>
      </c>
      <c r="AD4209" s="77" t="s">
        <v>5889</v>
      </c>
      <c r="AE4209" s="54">
        <v>623.26</v>
      </c>
      <c r="AF4209" s="17"/>
    </row>
    <row r="4210" spans="1:32" ht="12.75" customHeight="1" x14ac:dyDescent="0.3">
      <c r="A4210" s="73" t="s">
        <v>35</v>
      </c>
      <c r="B4210" s="74" t="s">
        <v>4590</v>
      </c>
      <c r="C4210" s="48" t="s">
        <v>10</v>
      </c>
      <c r="D4210" s="48">
        <v>500</v>
      </c>
      <c r="E4210" s="48">
        <v>2834</v>
      </c>
      <c r="F4210" s="48" t="s">
        <v>6126</v>
      </c>
      <c r="G4210" s="48">
        <v>2</v>
      </c>
      <c r="H4210" s="75">
        <f t="shared" si="2494"/>
        <v>0</v>
      </c>
      <c r="I4210" s="74">
        <v>20</v>
      </c>
      <c r="J4210" s="74">
        <f>I4210</f>
        <v>20</v>
      </c>
      <c r="K4210" s="48">
        <f>I4210</f>
        <v>20</v>
      </c>
      <c r="L4210" s="48"/>
      <c r="M4210" s="48">
        <f t="shared" si="2495"/>
        <v>20</v>
      </c>
      <c r="N4210" s="48">
        <v>0</v>
      </c>
      <c r="O4210" s="56">
        <v>55.793640000000003</v>
      </c>
      <c r="P4210" s="48" t="str">
        <f t="shared" si="2468"/>
        <v>6300/3 SL</v>
      </c>
      <c r="Q4210" s="76">
        <v>2</v>
      </c>
      <c r="R4210" s="76">
        <v>8</v>
      </c>
      <c r="S4210" s="49">
        <f t="shared" si="2496"/>
        <v>3.0769230769230771E-2</v>
      </c>
      <c r="T4210" s="49">
        <f t="shared" si="2469"/>
        <v>15.384615384615385</v>
      </c>
      <c r="U4210" s="49">
        <v>1351.0769230769231</v>
      </c>
      <c r="V4210" s="49">
        <f t="shared" si="2448"/>
        <v>2.7021538461538461</v>
      </c>
      <c r="W4210" s="49">
        <f>S4210*M4210</f>
        <v>0.61538461538461542</v>
      </c>
      <c r="X4210" s="90">
        <f>ROUND(S4210*$X$3,0)</f>
        <v>0</v>
      </c>
      <c r="Y4210" s="91">
        <f t="shared" si="2498"/>
        <v>0</v>
      </c>
      <c r="Z4210" s="93">
        <f>ROUND((S4210*M4210)+X4210,0)</f>
        <v>1</v>
      </c>
      <c r="AA4210" s="94">
        <f t="shared" si="2500"/>
        <v>55.793640000000003</v>
      </c>
      <c r="AB4210" s="97">
        <f>ROUND((S4210*$AB$4)+Z4210,0)</f>
        <v>1</v>
      </c>
      <c r="AC4210" s="98">
        <f t="shared" si="2501"/>
        <v>55.793640000000003</v>
      </c>
      <c r="AD4210" s="77" t="s">
        <v>3</v>
      </c>
      <c r="AE4210" s="54">
        <v>55.793640000000003</v>
      </c>
      <c r="AF4210" s="17"/>
    </row>
    <row r="4211" spans="1:32" ht="12.75" customHeight="1" x14ac:dyDescent="0.3">
      <c r="A4211" s="73" t="s">
        <v>35</v>
      </c>
      <c r="B4211" s="74" t="s">
        <v>4753</v>
      </c>
      <c r="C4211" s="48" t="s">
        <v>40</v>
      </c>
      <c r="D4211" s="48">
        <v>1000</v>
      </c>
      <c r="E4211" s="48">
        <v>4750</v>
      </c>
      <c r="F4211" s="48" t="s">
        <v>5916</v>
      </c>
      <c r="G4211" s="48" t="s">
        <v>3680</v>
      </c>
      <c r="H4211" s="75">
        <f t="shared" si="2494"/>
        <v>2.0405405405405403</v>
      </c>
      <c r="I4211" s="74">
        <v>225</v>
      </c>
      <c r="J4211" s="74">
        <v>74</v>
      </c>
      <c r="K4211" s="48">
        <f>J4211</f>
        <v>74</v>
      </c>
      <c r="L4211" s="48">
        <f>$L$3</f>
        <v>-4</v>
      </c>
      <c r="M4211" s="48">
        <f t="shared" si="2495"/>
        <v>70</v>
      </c>
      <c r="N4211" s="48">
        <v>6</v>
      </c>
      <c r="O4211" s="56">
        <v>87.95</v>
      </c>
      <c r="P4211" s="48" t="str">
        <f t="shared" si="2468"/>
        <v>7056/19 RD</v>
      </c>
      <c r="Q4211" s="76">
        <v>19</v>
      </c>
      <c r="R4211" s="76">
        <v>50</v>
      </c>
      <c r="S4211" s="49">
        <f t="shared" si="2496"/>
        <v>0.2623076923076923</v>
      </c>
      <c r="T4211" s="49">
        <f t="shared" si="2469"/>
        <v>262.30769230769232</v>
      </c>
      <c r="U4211" s="49">
        <v>280.57692307692309</v>
      </c>
      <c r="V4211" s="49">
        <f t="shared" si="2448"/>
        <v>0.28057692307692311</v>
      </c>
      <c r="W4211" s="49">
        <f t="shared" ref="W4211" si="2504">V4211*M4211</f>
        <v>19.640384615384619</v>
      </c>
      <c r="X4211" s="90">
        <f>ROUND(V4211*$X$4,0)</f>
        <v>1</v>
      </c>
      <c r="Y4211" s="91">
        <f t="shared" si="2498"/>
        <v>87.95</v>
      </c>
      <c r="Z4211" s="93">
        <f t="shared" ref="Z4211" si="2505">ROUND((V4211*M4211)+X4211,0)</f>
        <v>21</v>
      </c>
      <c r="AA4211" s="94">
        <f t="shared" si="2500"/>
        <v>1846.95</v>
      </c>
      <c r="AB4211" s="97">
        <f>ROUND((V4211*$AB$4)+Z4211,0)</f>
        <v>22</v>
      </c>
      <c r="AC4211" s="98">
        <f t="shared" si="2501"/>
        <v>1934.9</v>
      </c>
      <c r="AD4211" s="77" t="s">
        <v>5889</v>
      </c>
      <c r="AE4211" s="54">
        <v>1934.9</v>
      </c>
      <c r="AF4211" s="17"/>
    </row>
    <row r="4212" spans="1:32" ht="12.75" customHeight="1" x14ac:dyDescent="0.3">
      <c r="A4212" s="73" t="s">
        <v>7</v>
      </c>
      <c r="B4212" s="74" t="s">
        <v>5535</v>
      </c>
      <c r="C4212" s="48" t="s">
        <v>1370</v>
      </c>
      <c r="D4212" s="48">
        <v>100</v>
      </c>
      <c r="E4212" s="48">
        <v>2834</v>
      </c>
      <c r="F4212" s="48" t="s">
        <v>6126</v>
      </c>
      <c r="G4212" s="48">
        <v>2</v>
      </c>
      <c r="H4212" s="75">
        <f t="shared" si="2494"/>
        <v>0</v>
      </c>
      <c r="I4212" s="74">
        <v>30</v>
      </c>
      <c r="J4212" s="74">
        <f>I4212</f>
        <v>30</v>
      </c>
      <c r="K4212" s="48">
        <f>I4212</f>
        <v>30</v>
      </c>
      <c r="L4212" s="48"/>
      <c r="M4212" s="48">
        <f t="shared" si="2495"/>
        <v>30</v>
      </c>
      <c r="N4212" s="48">
        <v>2</v>
      </c>
      <c r="O4212" s="56">
        <v>48.916049999999998</v>
      </c>
      <c r="P4212" s="48" t="str">
        <f t="shared" si="2468"/>
        <v>86307CY SL</v>
      </c>
      <c r="Q4212" s="76">
        <v>16</v>
      </c>
      <c r="R4212" s="76">
        <v>34</v>
      </c>
      <c r="S4212" s="49">
        <f t="shared" si="2496"/>
        <v>0.21153846153846154</v>
      </c>
      <c r="T4212" s="49">
        <f t="shared" si="2469"/>
        <v>21.153846153846153</v>
      </c>
      <c r="U4212" s="49">
        <v>49.615384615384613</v>
      </c>
      <c r="V4212" s="49">
        <f t="shared" si="2448"/>
        <v>0.49615384615384611</v>
      </c>
      <c r="W4212" s="49">
        <f>S4212*M4212</f>
        <v>6.3461538461538458</v>
      </c>
      <c r="X4212" s="90">
        <f>ROUND(S4212*$X$4,0)</f>
        <v>1</v>
      </c>
      <c r="Y4212" s="91">
        <f t="shared" si="2498"/>
        <v>48.916049999999998</v>
      </c>
      <c r="Z4212" s="93">
        <f>ROUND((S4212*M4212)+X4212,0)</f>
        <v>7</v>
      </c>
      <c r="AA4212" s="94">
        <f t="shared" si="2500"/>
        <v>342.41235</v>
      </c>
      <c r="AB4212" s="97">
        <f>ROUND((S4212*$AB$4)+Z4212,0)</f>
        <v>8</v>
      </c>
      <c r="AC4212" s="98">
        <f t="shared" si="2501"/>
        <v>391.32839999999999</v>
      </c>
      <c r="AD4212" s="77" t="s">
        <v>3</v>
      </c>
      <c r="AE4212" s="54">
        <v>391.32839999999999</v>
      </c>
      <c r="AF4212" s="17"/>
    </row>
    <row r="4213" spans="1:32" ht="12.75" customHeight="1" x14ac:dyDescent="0.3">
      <c r="A4213" s="73" t="s">
        <v>35</v>
      </c>
      <c r="B4213" s="74" t="s">
        <v>4807</v>
      </c>
      <c r="C4213" s="48" t="s">
        <v>40</v>
      </c>
      <c r="D4213" s="48">
        <v>1000</v>
      </c>
      <c r="E4213" s="48">
        <v>4750</v>
      </c>
      <c r="F4213" s="48" t="s">
        <v>5916</v>
      </c>
      <c r="G4213" s="48" t="s">
        <v>3680</v>
      </c>
      <c r="H4213" s="75">
        <f t="shared" si="2494"/>
        <v>2.0405405405405403</v>
      </c>
      <c r="I4213" s="74">
        <v>225</v>
      </c>
      <c r="J4213" s="74">
        <v>74</v>
      </c>
      <c r="K4213" s="48">
        <f>J4213</f>
        <v>74</v>
      </c>
      <c r="L4213" s="48">
        <f t="shared" ref="L4213:L4218" si="2506">$L$3</f>
        <v>-4</v>
      </c>
      <c r="M4213" s="48">
        <f t="shared" si="2495"/>
        <v>70</v>
      </c>
      <c r="N4213" s="48">
        <v>7</v>
      </c>
      <c r="O4213" s="56">
        <v>66.430000000000007</v>
      </c>
      <c r="P4213" s="48" t="str">
        <f t="shared" si="2468"/>
        <v>7055/19 OR</v>
      </c>
      <c r="Q4213" s="76">
        <v>1</v>
      </c>
      <c r="R4213" s="76">
        <v>7</v>
      </c>
      <c r="S4213" s="49">
        <f t="shared" si="2496"/>
        <v>1.8846153846153846E-2</v>
      </c>
      <c r="T4213" s="49">
        <f t="shared" si="2469"/>
        <v>18.846153846153847</v>
      </c>
      <c r="U4213" s="49">
        <v>29.192307692307693</v>
      </c>
      <c r="V4213" s="49">
        <f t="shared" si="2448"/>
        <v>2.9192307692307694E-2</v>
      </c>
      <c r="W4213" s="49">
        <f>V4213*M4213</f>
        <v>2.0434615384615387</v>
      </c>
      <c r="X4213" s="90">
        <f>ROUND(V4213*$X$4,0)</f>
        <v>0</v>
      </c>
      <c r="Y4213" s="91">
        <f t="shared" si="2498"/>
        <v>0</v>
      </c>
      <c r="Z4213" s="93">
        <f>ROUND((V4213*M4213)+X4213,0)</f>
        <v>2</v>
      </c>
      <c r="AA4213" s="94">
        <f t="shared" si="2500"/>
        <v>132.86000000000001</v>
      </c>
      <c r="AB4213" s="97">
        <f t="shared" ref="AB4213:AB4218" si="2507">ROUND((V4213*$AB$4)+Z4213,0)</f>
        <v>2</v>
      </c>
      <c r="AC4213" s="98">
        <f t="shared" si="2501"/>
        <v>132.86000000000001</v>
      </c>
      <c r="AD4213" s="77" t="s">
        <v>5889</v>
      </c>
      <c r="AE4213" s="54">
        <v>132.86000000000001</v>
      </c>
      <c r="AF4213" s="17"/>
    </row>
    <row r="4214" spans="1:32" ht="12.75" customHeight="1" x14ac:dyDescent="0.3">
      <c r="A4214" s="73" t="s">
        <v>35</v>
      </c>
      <c r="B4214" s="74" t="s">
        <v>4809</v>
      </c>
      <c r="C4214" s="48" t="s">
        <v>40</v>
      </c>
      <c r="D4214" s="48">
        <v>1000</v>
      </c>
      <c r="E4214" s="48">
        <v>4750</v>
      </c>
      <c r="F4214" s="48" t="s">
        <v>5916</v>
      </c>
      <c r="G4214" s="48" t="s">
        <v>3680</v>
      </c>
      <c r="H4214" s="75">
        <f t="shared" si="2494"/>
        <v>2.0405405405405403</v>
      </c>
      <c r="I4214" s="74">
        <v>225</v>
      </c>
      <c r="J4214" s="74">
        <v>74</v>
      </c>
      <c r="K4214" s="48">
        <f>J4214</f>
        <v>74</v>
      </c>
      <c r="L4214" s="48">
        <f t="shared" si="2506"/>
        <v>-4</v>
      </c>
      <c r="M4214" s="48">
        <f t="shared" si="2495"/>
        <v>70</v>
      </c>
      <c r="N4214" s="48">
        <v>11</v>
      </c>
      <c r="O4214" s="56">
        <v>66.430000000000007</v>
      </c>
      <c r="P4214" s="48" t="str">
        <f t="shared" si="2468"/>
        <v>7055/19 YL</v>
      </c>
      <c r="Q4214" s="76">
        <v>4</v>
      </c>
      <c r="R4214" s="76">
        <v>13</v>
      </c>
      <c r="S4214" s="49">
        <f t="shared" si="2496"/>
        <v>5.8076923076923075E-2</v>
      </c>
      <c r="T4214" s="49">
        <f t="shared" si="2469"/>
        <v>58.076923076923073</v>
      </c>
      <c r="U4214" s="49">
        <v>87.115384615384613</v>
      </c>
      <c r="V4214" s="49">
        <f t="shared" ref="V4214:V4277" si="2508">U4214/D4214</f>
        <v>8.7115384615384608E-2</v>
      </c>
      <c r="W4214" s="49">
        <f>V4214*M4214</f>
        <v>6.0980769230769223</v>
      </c>
      <c r="X4214" s="90">
        <f>ROUND(V4214*$X$4,0)</f>
        <v>0</v>
      </c>
      <c r="Y4214" s="91">
        <f t="shared" si="2498"/>
        <v>0</v>
      </c>
      <c r="Z4214" s="93">
        <f>ROUND((V4214*M4214)+X4214,0)</f>
        <v>6</v>
      </c>
      <c r="AA4214" s="94">
        <f t="shared" si="2500"/>
        <v>398.58000000000004</v>
      </c>
      <c r="AB4214" s="97">
        <f t="shared" si="2507"/>
        <v>6</v>
      </c>
      <c r="AC4214" s="98">
        <f t="shared" si="2501"/>
        <v>398.58000000000004</v>
      </c>
      <c r="AD4214" s="77" t="s">
        <v>5889</v>
      </c>
      <c r="AE4214" s="54">
        <v>398.58000000000004</v>
      </c>
      <c r="AF4214" s="17"/>
    </row>
    <row r="4215" spans="1:32" ht="12.75" customHeight="1" x14ac:dyDescent="0.3">
      <c r="A4215" s="73" t="s">
        <v>35</v>
      </c>
      <c r="B4215" s="74" t="s">
        <v>4810</v>
      </c>
      <c r="C4215" s="48" t="s">
        <v>40</v>
      </c>
      <c r="D4215" s="48">
        <v>1000</v>
      </c>
      <c r="E4215" s="48">
        <v>4750</v>
      </c>
      <c r="F4215" s="48" t="s">
        <v>5916</v>
      </c>
      <c r="G4215" s="48" t="s">
        <v>3680</v>
      </c>
      <c r="H4215" s="75">
        <f t="shared" si="2494"/>
        <v>2.0405405405405403</v>
      </c>
      <c r="I4215" s="74">
        <v>225</v>
      </c>
      <c r="J4215" s="74">
        <v>74</v>
      </c>
      <c r="K4215" s="48">
        <f>J4215</f>
        <v>74</v>
      </c>
      <c r="L4215" s="48">
        <f t="shared" si="2506"/>
        <v>-4</v>
      </c>
      <c r="M4215" s="48">
        <f t="shared" si="2495"/>
        <v>70</v>
      </c>
      <c r="N4215" s="48">
        <v>4</v>
      </c>
      <c r="O4215" s="56">
        <v>84.58</v>
      </c>
      <c r="P4215" s="48" t="str">
        <f t="shared" si="2468"/>
        <v>7056 BK</v>
      </c>
      <c r="Q4215" s="76">
        <v>0</v>
      </c>
      <c r="R4215" s="76">
        <v>2</v>
      </c>
      <c r="S4215" s="49">
        <f t="shared" si="2496"/>
        <v>2.3076923076923079E-3</v>
      </c>
      <c r="T4215" s="49">
        <f t="shared" si="2469"/>
        <v>2.3076923076923079</v>
      </c>
      <c r="U4215" s="49">
        <v>24.115384615384613</v>
      </c>
      <c r="V4215" s="49">
        <f t="shared" si="2508"/>
        <v>2.4115384615384615E-2</v>
      </c>
      <c r="W4215" s="49">
        <f>V4215*M4215</f>
        <v>1.688076923076923</v>
      </c>
      <c r="X4215" s="90">
        <f>ROUND(V4215*$X$4,0)</f>
        <v>0</v>
      </c>
      <c r="Y4215" s="91">
        <f t="shared" si="2498"/>
        <v>0</v>
      </c>
      <c r="Z4215" s="93">
        <f>ROUND((V4215*M4215)+X4215,0)</f>
        <v>2</v>
      </c>
      <c r="AA4215" s="94">
        <f t="shared" si="2500"/>
        <v>169.16</v>
      </c>
      <c r="AB4215" s="97">
        <f t="shared" si="2507"/>
        <v>2</v>
      </c>
      <c r="AC4215" s="98">
        <f t="shared" si="2501"/>
        <v>169.16</v>
      </c>
      <c r="AD4215" s="77" t="s">
        <v>5889</v>
      </c>
      <c r="AE4215" s="54">
        <v>169.16</v>
      </c>
      <c r="AF4215" s="17"/>
    </row>
    <row r="4216" spans="1:32" ht="12.75" customHeight="1" x14ac:dyDescent="0.3">
      <c r="A4216" s="73" t="s">
        <v>35</v>
      </c>
      <c r="B4216" s="74" t="s">
        <v>4812</v>
      </c>
      <c r="C4216" s="48" t="s">
        <v>40</v>
      </c>
      <c r="D4216" s="48">
        <v>1000</v>
      </c>
      <c r="E4216" s="48">
        <v>4750</v>
      </c>
      <c r="F4216" s="48" t="s">
        <v>5916</v>
      </c>
      <c r="G4216" s="48" t="s">
        <v>3680</v>
      </c>
      <c r="H4216" s="75">
        <f t="shared" si="2494"/>
        <v>2.0405405405405403</v>
      </c>
      <c r="I4216" s="74">
        <v>225</v>
      </c>
      <c r="J4216" s="74">
        <v>74</v>
      </c>
      <c r="K4216" s="48">
        <f>J4216</f>
        <v>74</v>
      </c>
      <c r="L4216" s="48">
        <f t="shared" si="2506"/>
        <v>-4</v>
      </c>
      <c r="M4216" s="48">
        <f t="shared" si="2495"/>
        <v>70</v>
      </c>
      <c r="N4216" s="48">
        <v>4</v>
      </c>
      <c r="O4216" s="56">
        <v>52.88</v>
      </c>
      <c r="P4216" s="48" t="str">
        <f t="shared" si="2468"/>
        <v>7130 BL</v>
      </c>
      <c r="Q4216" s="76">
        <v>5</v>
      </c>
      <c r="R4216" s="76">
        <v>55</v>
      </c>
      <c r="S4216" s="49">
        <f t="shared" si="2496"/>
        <v>0.11730769230769231</v>
      </c>
      <c r="T4216" s="49">
        <f t="shared" si="2469"/>
        <v>117.30769230769231</v>
      </c>
      <c r="U4216" s="49">
        <v>118.80769230769231</v>
      </c>
      <c r="V4216" s="49">
        <f t="shared" si="2508"/>
        <v>0.11880769230769231</v>
      </c>
      <c r="W4216" s="49">
        <f>V4216*M4216</f>
        <v>8.3165384615384621</v>
      </c>
      <c r="X4216" s="90">
        <f>ROUND(V4216*$X$4,0)</f>
        <v>1</v>
      </c>
      <c r="Y4216" s="91">
        <f t="shared" si="2498"/>
        <v>52.88</v>
      </c>
      <c r="Z4216" s="93">
        <f>ROUND((V4216*M4216)+X4216,0)</f>
        <v>9</v>
      </c>
      <c r="AA4216" s="94">
        <f t="shared" si="2500"/>
        <v>475.92</v>
      </c>
      <c r="AB4216" s="97">
        <f t="shared" si="2507"/>
        <v>10</v>
      </c>
      <c r="AC4216" s="98">
        <f t="shared" si="2501"/>
        <v>528.80000000000007</v>
      </c>
      <c r="AD4216" s="77" t="s">
        <v>5889</v>
      </c>
      <c r="AE4216" s="54">
        <v>528.80000000000007</v>
      </c>
      <c r="AF4216" s="17"/>
    </row>
    <row r="4217" spans="1:32" ht="12.75" customHeight="1" x14ac:dyDescent="0.3">
      <c r="A4217" s="73" t="s">
        <v>35</v>
      </c>
      <c r="B4217" s="74" t="s">
        <v>4813</v>
      </c>
      <c r="C4217" s="48" t="s">
        <v>40</v>
      </c>
      <c r="D4217" s="48">
        <v>1000</v>
      </c>
      <c r="E4217" s="48">
        <v>4750</v>
      </c>
      <c r="F4217" s="48" t="s">
        <v>5916</v>
      </c>
      <c r="G4217" s="48" t="s">
        <v>3680</v>
      </c>
      <c r="H4217" s="75">
        <f t="shared" si="2494"/>
        <v>2.0405405405405403</v>
      </c>
      <c r="I4217" s="74">
        <v>225</v>
      </c>
      <c r="J4217" s="74">
        <v>74</v>
      </c>
      <c r="K4217" s="48">
        <f>J4217</f>
        <v>74</v>
      </c>
      <c r="L4217" s="48">
        <f t="shared" si="2506"/>
        <v>-4</v>
      </c>
      <c r="M4217" s="48">
        <f t="shared" si="2495"/>
        <v>70</v>
      </c>
      <c r="N4217" s="48">
        <v>6</v>
      </c>
      <c r="O4217" s="56">
        <v>70.27</v>
      </c>
      <c r="P4217" s="48" t="str">
        <f t="shared" si="2468"/>
        <v>7131 SL</v>
      </c>
      <c r="Q4217" s="76">
        <v>0</v>
      </c>
      <c r="R4217" s="76">
        <v>4</v>
      </c>
      <c r="S4217" s="49">
        <f t="shared" si="2496"/>
        <v>4.6153846153846158E-3</v>
      </c>
      <c r="T4217" s="49">
        <f t="shared" si="2469"/>
        <v>4.6153846153846159</v>
      </c>
      <c r="U4217" s="49">
        <v>6.4615384615384617</v>
      </c>
      <c r="V4217" s="49">
        <f t="shared" si="2508"/>
        <v>6.4615384615384613E-3</v>
      </c>
      <c r="W4217" s="49">
        <f t="shared" ref="W4217:W4218" si="2509">V4217*M4217</f>
        <v>0.4523076923076923</v>
      </c>
      <c r="X4217" s="90">
        <f>ROUNDUP(V4217*$X$4,0)</f>
        <v>1</v>
      </c>
      <c r="Y4217" s="91">
        <f t="shared" si="2498"/>
        <v>70.27</v>
      </c>
      <c r="Z4217" s="93">
        <f t="shared" ref="Z4217:Z4218" si="2510">ROUND((V4217*M4217)+X4217,0)</f>
        <v>1</v>
      </c>
      <c r="AA4217" s="94">
        <f t="shared" si="2500"/>
        <v>70.27</v>
      </c>
      <c r="AB4217" s="97">
        <f t="shared" si="2507"/>
        <v>1</v>
      </c>
      <c r="AC4217" s="98">
        <f t="shared" si="2501"/>
        <v>70.27</v>
      </c>
      <c r="AD4217" s="77" t="s">
        <v>5889</v>
      </c>
      <c r="AE4217" s="54">
        <v>70.27</v>
      </c>
      <c r="AF4217" s="17"/>
    </row>
    <row r="4218" spans="1:32" ht="12.75" customHeight="1" x14ac:dyDescent="0.3">
      <c r="A4218" s="73" t="s">
        <v>35</v>
      </c>
      <c r="B4218" s="74" t="s">
        <v>4846</v>
      </c>
      <c r="C4218" s="48" t="s">
        <v>1868</v>
      </c>
      <c r="D4218" s="48">
        <v>1000</v>
      </c>
      <c r="E4218" s="48">
        <v>4750</v>
      </c>
      <c r="F4218" s="48" t="s">
        <v>5916</v>
      </c>
      <c r="G4218" s="48" t="s">
        <v>3680</v>
      </c>
      <c r="H4218" s="75">
        <f t="shared" si="2494"/>
        <v>0</v>
      </c>
      <c r="I4218" s="74">
        <v>74</v>
      </c>
      <c r="J4218" s="74">
        <v>74</v>
      </c>
      <c r="K4218" s="48">
        <f>I4218</f>
        <v>74</v>
      </c>
      <c r="L4218" s="48">
        <f t="shared" si="2506"/>
        <v>-4</v>
      </c>
      <c r="M4218" s="48">
        <f t="shared" si="2495"/>
        <v>70</v>
      </c>
      <c r="N4218" s="48">
        <v>7</v>
      </c>
      <c r="O4218" s="56">
        <v>104.68</v>
      </c>
      <c r="P4218" s="48" t="str">
        <f t="shared" si="2468"/>
        <v>7025 RD</v>
      </c>
      <c r="Q4218" s="76">
        <v>40</v>
      </c>
      <c r="R4218" s="76">
        <v>111</v>
      </c>
      <c r="S4218" s="49">
        <f t="shared" si="2496"/>
        <v>0.55884615384615388</v>
      </c>
      <c r="T4218" s="49">
        <f t="shared" si="2469"/>
        <v>558.84615384615392</v>
      </c>
      <c r="U4218" s="49">
        <v>560.50000000000011</v>
      </c>
      <c r="V4218" s="49">
        <f t="shared" si="2508"/>
        <v>0.56050000000000011</v>
      </c>
      <c r="W4218" s="49">
        <f t="shared" si="2509"/>
        <v>39.235000000000007</v>
      </c>
      <c r="X4218" s="90">
        <f>ROUND(V4218*$X$4,0)</f>
        <v>3</v>
      </c>
      <c r="Y4218" s="91">
        <f t="shared" si="2498"/>
        <v>314.04000000000002</v>
      </c>
      <c r="Z4218" s="93">
        <f t="shared" si="2510"/>
        <v>42</v>
      </c>
      <c r="AA4218" s="94">
        <f t="shared" si="2500"/>
        <v>4396.5600000000004</v>
      </c>
      <c r="AB4218" s="97">
        <f t="shared" si="2507"/>
        <v>45</v>
      </c>
      <c r="AC4218" s="98">
        <f t="shared" si="2501"/>
        <v>4710.6000000000004</v>
      </c>
      <c r="AD4218" s="77" t="s">
        <v>5889</v>
      </c>
      <c r="AE4218" s="54">
        <v>4710.6000000000004</v>
      </c>
      <c r="AF4218" s="17"/>
    </row>
    <row r="4219" spans="1:32" ht="16.899999999999999" customHeight="1" x14ac:dyDescent="0.3">
      <c r="A4219" s="73" t="s">
        <v>7</v>
      </c>
      <c r="B4219" s="74" t="s">
        <v>3064</v>
      </c>
      <c r="C4219" s="48" t="s">
        <v>1154</v>
      </c>
      <c r="D4219" s="48">
        <v>500</v>
      </c>
      <c r="E4219" s="48">
        <v>621</v>
      </c>
      <c r="F4219" s="48" t="s">
        <v>6128</v>
      </c>
      <c r="G4219" s="48" t="s">
        <v>35</v>
      </c>
      <c r="H4219" s="75">
        <f t="shared" ref="H4219:H4223" si="2511">(I4219-J4219)/J4219</f>
        <v>-0.13793103448275862</v>
      </c>
      <c r="I4219" s="74">
        <v>25</v>
      </c>
      <c r="J4219" s="74">
        <v>29</v>
      </c>
      <c r="K4219" s="48">
        <f>I4219</f>
        <v>25</v>
      </c>
      <c r="L4219" s="48">
        <v>-4</v>
      </c>
      <c r="M4219" s="48">
        <f t="shared" ref="M4219:M4223" si="2512">K4219+L4219</f>
        <v>21</v>
      </c>
      <c r="N4219" s="48">
        <v>0</v>
      </c>
      <c r="O4219" s="56">
        <v>59.604999999999997</v>
      </c>
      <c r="P4219" s="48" t="str">
        <f t="shared" si="2468"/>
        <v>5002C SL</v>
      </c>
      <c r="Q4219" s="76">
        <v>0</v>
      </c>
      <c r="R4219" s="76">
        <v>0</v>
      </c>
      <c r="S4219" s="49">
        <f t="shared" ref="S4219:S4223" si="2513">((Q4219/65*0.7)+(R4219/260*0.3))</f>
        <v>0</v>
      </c>
      <c r="T4219" s="49">
        <f t="shared" si="2469"/>
        <v>0</v>
      </c>
      <c r="U4219" s="49">
        <v>1302.5769230769229</v>
      </c>
      <c r="V4219" s="49">
        <f t="shared" si="2508"/>
        <v>2.6051538461538457</v>
      </c>
      <c r="W4219" s="49">
        <f t="shared" ref="W4219:W4221" si="2514">S4219*M4219</f>
        <v>0</v>
      </c>
      <c r="X4219" s="90">
        <f>ROUNDUP(S4219*$X$4,0)</f>
        <v>0</v>
      </c>
      <c r="Y4219" s="91">
        <f t="shared" ref="Y4219:Y4223" si="2515">X4219*O4219</f>
        <v>0</v>
      </c>
      <c r="Z4219" s="93">
        <f t="shared" ref="Z4219:Z4221" si="2516">ROUND((S4219*M4219)+X4219,0)</f>
        <v>0</v>
      </c>
      <c r="AA4219" s="94">
        <f t="shared" ref="AA4219:AA4223" si="2517">Z4219*O4219</f>
        <v>0</v>
      </c>
      <c r="AB4219" s="97">
        <f>ROUND((S4219*$AB$4)+Z4219,0)</f>
        <v>0</v>
      </c>
      <c r="AC4219" s="98">
        <f t="shared" ref="AC4219:AC4223" si="2518">AB4219*O4219</f>
        <v>0</v>
      </c>
      <c r="AD4219" s="77" t="s">
        <v>3</v>
      </c>
      <c r="AE4219" s="54">
        <v>0</v>
      </c>
      <c r="AF4219" s="17"/>
    </row>
    <row r="4220" spans="1:32" ht="12.75" customHeight="1" x14ac:dyDescent="0.3">
      <c r="A4220" s="73" t="s">
        <v>7</v>
      </c>
      <c r="B4220" s="74" t="s">
        <v>3096</v>
      </c>
      <c r="C4220" s="48" t="s">
        <v>1154</v>
      </c>
      <c r="D4220" s="48">
        <v>1000</v>
      </c>
      <c r="E4220" s="48">
        <v>621</v>
      </c>
      <c r="F4220" s="48" t="s">
        <v>6128</v>
      </c>
      <c r="G4220" s="48" t="s">
        <v>35</v>
      </c>
      <c r="H4220" s="75">
        <f t="shared" si="2511"/>
        <v>-0.13793103448275862</v>
      </c>
      <c r="I4220" s="74">
        <v>25</v>
      </c>
      <c r="J4220" s="74">
        <v>29</v>
      </c>
      <c r="K4220" s="48">
        <f>I4220</f>
        <v>25</v>
      </c>
      <c r="L4220" s="48">
        <v>-4</v>
      </c>
      <c r="M4220" s="48">
        <f t="shared" si="2512"/>
        <v>21</v>
      </c>
      <c r="N4220" s="48">
        <v>3</v>
      </c>
      <c r="O4220" s="56">
        <v>144.1</v>
      </c>
      <c r="P4220" s="48" t="str">
        <f t="shared" si="2468"/>
        <v>5193C SL</v>
      </c>
      <c r="Q4220" s="76">
        <v>6</v>
      </c>
      <c r="R4220" s="76">
        <v>19</v>
      </c>
      <c r="S4220" s="49">
        <f t="shared" si="2513"/>
        <v>8.6538461538461536E-2</v>
      </c>
      <c r="T4220" s="49">
        <f t="shared" si="2469"/>
        <v>86.538461538461533</v>
      </c>
      <c r="U4220" s="49">
        <v>116.73076923076921</v>
      </c>
      <c r="V4220" s="49">
        <f t="shared" si="2508"/>
        <v>0.11673076923076921</v>
      </c>
      <c r="W4220" s="49">
        <f t="shared" si="2514"/>
        <v>1.8173076923076923</v>
      </c>
      <c r="X4220" s="90">
        <f>ROUND(S4220*$X$4,0)</f>
        <v>0</v>
      </c>
      <c r="Y4220" s="91">
        <f t="shared" si="2515"/>
        <v>0</v>
      </c>
      <c r="Z4220" s="93">
        <f t="shared" si="2516"/>
        <v>2</v>
      </c>
      <c r="AA4220" s="94">
        <f t="shared" si="2517"/>
        <v>288.2</v>
      </c>
      <c r="AB4220" s="97">
        <f>ROUND((S4220*$AB$4)+Z4220,0)</f>
        <v>2</v>
      </c>
      <c r="AC4220" s="98">
        <f t="shared" si="2518"/>
        <v>288.2</v>
      </c>
      <c r="AD4220" s="77" t="s">
        <v>3</v>
      </c>
      <c r="AE4220" s="54">
        <v>288.2</v>
      </c>
      <c r="AF4220" s="17"/>
    </row>
    <row r="4221" spans="1:32" ht="16.899999999999999" customHeight="1" x14ac:dyDescent="0.3">
      <c r="A4221" s="73" t="s">
        <v>35</v>
      </c>
      <c r="B4221" s="74" t="s">
        <v>351</v>
      </c>
      <c r="C4221" s="48" t="s">
        <v>40</v>
      </c>
      <c r="D4221" s="48">
        <v>100</v>
      </c>
      <c r="E4221" s="48">
        <v>621</v>
      </c>
      <c r="F4221" s="48" t="s">
        <v>6128</v>
      </c>
      <c r="G4221" s="48" t="s">
        <v>112</v>
      </c>
      <c r="H4221" s="75">
        <f t="shared" si="2511"/>
        <v>-0.52083333333333337</v>
      </c>
      <c r="I4221" s="74">
        <v>23</v>
      </c>
      <c r="J4221" s="74">
        <v>48</v>
      </c>
      <c r="K4221" s="48">
        <f>I4221</f>
        <v>23</v>
      </c>
      <c r="L4221" s="48">
        <f>$L$3</f>
        <v>-4</v>
      </c>
      <c r="M4221" s="48">
        <f t="shared" si="2512"/>
        <v>19</v>
      </c>
      <c r="N4221" s="48">
        <v>49</v>
      </c>
      <c r="O4221" s="56">
        <v>2.33</v>
      </c>
      <c r="P4221" s="48" t="str">
        <f t="shared" si="2468"/>
        <v>1550 WH</v>
      </c>
      <c r="Q4221" s="76">
        <v>50</v>
      </c>
      <c r="R4221" s="76">
        <v>106</v>
      </c>
      <c r="S4221" s="49">
        <f t="shared" si="2513"/>
        <v>0.66076923076923078</v>
      </c>
      <c r="T4221" s="49">
        <f t="shared" si="2469"/>
        <v>66.07692307692308</v>
      </c>
      <c r="U4221" s="49">
        <v>87.230769230769226</v>
      </c>
      <c r="V4221" s="49">
        <f t="shared" si="2508"/>
        <v>0.87230769230769223</v>
      </c>
      <c r="W4221" s="49">
        <f t="shared" si="2514"/>
        <v>12.554615384615385</v>
      </c>
      <c r="X4221" s="90">
        <f>ROUND(S4221*$X$3,0)</f>
        <v>4</v>
      </c>
      <c r="Y4221" s="91">
        <f t="shared" si="2515"/>
        <v>9.32</v>
      </c>
      <c r="Z4221" s="93">
        <f t="shared" si="2516"/>
        <v>17</v>
      </c>
      <c r="AA4221" s="94">
        <f t="shared" si="2517"/>
        <v>39.61</v>
      </c>
      <c r="AB4221" s="97">
        <f>ROUND((S4221*$AB$4)+Z4221,0)</f>
        <v>20</v>
      </c>
      <c r="AC4221" s="98">
        <f t="shared" si="2518"/>
        <v>46.6</v>
      </c>
      <c r="AD4221" s="77" t="s">
        <v>3</v>
      </c>
      <c r="AE4221" s="54">
        <v>46.6</v>
      </c>
      <c r="AF4221" s="17"/>
    </row>
    <row r="4222" spans="1:32" ht="12.75" customHeight="1" x14ac:dyDescent="0.3">
      <c r="A4222" s="73" t="s">
        <v>7</v>
      </c>
      <c r="B4222" s="74" t="s">
        <v>425</v>
      </c>
      <c r="C4222" s="48" t="s">
        <v>10</v>
      </c>
      <c r="D4222" s="48">
        <v>500</v>
      </c>
      <c r="E4222" s="48">
        <v>2834</v>
      </c>
      <c r="F4222" s="48" t="s">
        <v>6126</v>
      </c>
      <c r="G4222" s="48">
        <v>2</v>
      </c>
      <c r="H4222" s="75">
        <f t="shared" si="2511"/>
        <v>-0.76666666666666672</v>
      </c>
      <c r="I4222" s="74">
        <v>35</v>
      </c>
      <c r="J4222" s="74">
        <v>150</v>
      </c>
      <c r="K4222" s="48">
        <f>I4222</f>
        <v>35</v>
      </c>
      <c r="L4222" s="48"/>
      <c r="M4222" s="48">
        <f t="shared" si="2512"/>
        <v>35</v>
      </c>
      <c r="N4222" s="48">
        <v>20</v>
      </c>
      <c r="O4222" s="56">
        <v>98.424999999999997</v>
      </c>
      <c r="P4222" s="48" t="str">
        <f t="shared" si="2468"/>
        <v>1891C SL</v>
      </c>
      <c r="Q4222" s="76">
        <v>28</v>
      </c>
      <c r="R4222" s="76">
        <v>38</v>
      </c>
      <c r="S4222" s="49">
        <f t="shared" si="2513"/>
        <v>0.3453846153846154</v>
      </c>
      <c r="T4222" s="49">
        <f t="shared" si="2469"/>
        <v>172.69230769230771</v>
      </c>
      <c r="U4222" s="49">
        <v>360.5</v>
      </c>
      <c r="V4222" s="49">
        <f t="shared" si="2508"/>
        <v>0.72099999999999997</v>
      </c>
      <c r="W4222" s="49">
        <f t="shared" ref="W4222:W4223" si="2519">S4222*M4222</f>
        <v>12.088461538461539</v>
      </c>
      <c r="X4222" s="90">
        <f>ROUND(S4222*$X$4,0)</f>
        <v>2</v>
      </c>
      <c r="Y4222" s="91">
        <f t="shared" si="2515"/>
        <v>196.85</v>
      </c>
      <c r="Z4222" s="93">
        <f t="shared" ref="Z4222:Z4223" si="2520">ROUND((S4222*M4222)+X4222,0)</f>
        <v>14</v>
      </c>
      <c r="AA4222" s="94">
        <f t="shared" si="2517"/>
        <v>1377.95</v>
      </c>
      <c r="AB4222" s="97">
        <f>ROUND((S4222*$AB$4)+Z4222,0)</f>
        <v>16</v>
      </c>
      <c r="AC4222" s="98">
        <f t="shared" si="2518"/>
        <v>1574.8</v>
      </c>
      <c r="AD4222" s="77" t="s">
        <v>3</v>
      </c>
      <c r="AE4222" s="54">
        <v>1574.8</v>
      </c>
      <c r="AF4222" s="17"/>
    </row>
    <row r="4223" spans="1:32" ht="16.899999999999999" customHeight="1" x14ac:dyDescent="0.3">
      <c r="A4223" s="73" t="s">
        <v>35</v>
      </c>
      <c r="B4223" s="74" t="s">
        <v>1221</v>
      </c>
      <c r="C4223" s="48" t="s">
        <v>40</v>
      </c>
      <c r="D4223" s="48">
        <v>100</v>
      </c>
      <c r="E4223" s="48">
        <v>621</v>
      </c>
      <c r="F4223" s="48" t="s">
        <v>6128</v>
      </c>
      <c r="G4223" s="48" t="s">
        <v>65</v>
      </c>
      <c r="H4223" s="75">
        <f t="shared" si="2511"/>
        <v>0</v>
      </c>
      <c r="I4223" s="74">
        <v>5</v>
      </c>
      <c r="J4223" s="74">
        <v>5</v>
      </c>
      <c r="K4223" s="48">
        <f>J4223</f>
        <v>5</v>
      </c>
      <c r="L4223" s="48"/>
      <c r="M4223" s="48">
        <f t="shared" si="2512"/>
        <v>5</v>
      </c>
      <c r="N4223" s="48">
        <v>11</v>
      </c>
      <c r="O4223" s="56">
        <v>4.6015699999999997</v>
      </c>
      <c r="P4223" s="48" t="str">
        <f t="shared" si="2468"/>
        <v>3050 GY</v>
      </c>
      <c r="Q4223" s="76">
        <v>55</v>
      </c>
      <c r="R4223" s="76">
        <v>111</v>
      </c>
      <c r="S4223" s="49">
        <f t="shared" si="2513"/>
        <v>0.7203846153846154</v>
      </c>
      <c r="T4223" s="49">
        <f t="shared" si="2469"/>
        <v>72.038461538461547</v>
      </c>
      <c r="U4223" s="49">
        <v>198.57692307692309</v>
      </c>
      <c r="V4223" s="49">
        <f t="shared" si="2508"/>
        <v>1.985769230769231</v>
      </c>
      <c r="W4223" s="49">
        <f t="shared" si="2519"/>
        <v>3.601923076923077</v>
      </c>
      <c r="X4223" s="90">
        <f>ROUND(S4223*$X$2,0)</f>
        <v>5</v>
      </c>
      <c r="Y4223" s="91">
        <f t="shared" si="2515"/>
        <v>23.007849999999998</v>
      </c>
      <c r="Z4223" s="93">
        <f t="shared" si="2520"/>
        <v>9</v>
      </c>
      <c r="AA4223" s="94">
        <f t="shared" si="2517"/>
        <v>41.41413</v>
      </c>
      <c r="AB4223" s="97">
        <f>ROUND((S4223*$AB$2)+Z4223,0)</f>
        <v>14</v>
      </c>
      <c r="AC4223" s="98">
        <f t="shared" si="2518"/>
        <v>64.421979999999991</v>
      </c>
      <c r="AD4223" s="77" t="s">
        <v>5891</v>
      </c>
      <c r="AE4223" s="54">
        <v>64.421979999999991</v>
      </c>
      <c r="AF4223" s="17"/>
    </row>
    <row r="4224" spans="1:32" ht="16.899999999999999" customHeight="1" x14ac:dyDescent="0.3">
      <c r="A4224" s="73" t="s">
        <v>35</v>
      </c>
      <c r="B4224" s="74" t="s">
        <v>4103</v>
      </c>
      <c r="C4224" s="48" t="s">
        <v>1797</v>
      </c>
      <c r="D4224" s="48">
        <v>1</v>
      </c>
      <c r="E4224" s="48">
        <v>7880</v>
      </c>
      <c r="F4224" s="48" t="s">
        <v>5908</v>
      </c>
      <c r="G4224" s="48" t="s">
        <v>122</v>
      </c>
      <c r="H4224" s="75">
        <f t="shared" ref="H4224:H4234" si="2521">(I4224-J4224)/J4224</f>
        <v>0.5730337078651685</v>
      </c>
      <c r="I4224" s="74">
        <v>140</v>
      </c>
      <c r="J4224" s="74">
        <v>89</v>
      </c>
      <c r="K4224" s="48">
        <f>J4224</f>
        <v>89</v>
      </c>
      <c r="L4224" s="48">
        <f>$L$3</f>
        <v>-4</v>
      </c>
      <c r="M4224" s="48">
        <f t="shared" ref="M4224:M4234" si="2522">K4224+L4224</f>
        <v>85</v>
      </c>
      <c r="N4224" s="48">
        <v>0</v>
      </c>
      <c r="O4224" s="56">
        <v>0</v>
      </c>
      <c r="P4224" s="48" t="str">
        <f t="shared" si="2468"/>
        <v>F2213/32 YL</v>
      </c>
      <c r="Q4224" s="76" t="s">
        <v>6187</v>
      </c>
      <c r="R4224" s="76" t="s">
        <v>6187</v>
      </c>
      <c r="S4224" s="49">
        <f t="shared" ref="S4224:S4234" si="2523">((Q4224/65*0.7)+(R4224/260*0.3))</f>
        <v>0</v>
      </c>
      <c r="T4224" s="49">
        <f t="shared" si="2469"/>
        <v>0</v>
      </c>
      <c r="U4224" s="49">
        <v>39.311538461538461</v>
      </c>
      <c r="V4224" s="49">
        <f t="shared" si="2508"/>
        <v>39.311538461538461</v>
      </c>
      <c r="W4224" s="49">
        <f t="shared" ref="W4224:W4226" si="2524">S4224*M4224</f>
        <v>0</v>
      </c>
      <c r="X4224" s="90">
        <f>ROUNDUP(S4224*$X$4,0)</f>
        <v>0</v>
      </c>
      <c r="Y4224" s="91">
        <f t="shared" ref="Y4224:Y4234" si="2525">X4224*O4224</f>
        <v>0</v>
      </c>
      <c r="Z4224" s="93">
        <f t="shared" ref="Z4224:Z4234" si="2526">ROUND((S4224*M4224)+X4224,0)</f>
        <v>0</v>
      </c>
      <c r="AA4224" s="94">
        <f t="shared" ref="AA4224:AA4234" si="2527">Z4224*O4224</f>
        <v>0</v>
      </c>
      <c r="AB4224" s="97">
        <f>ROUND((S4224*$AB$4)+Z4224,0)</f>
        <v>0</v>
      </c>
      <c r="AC4224" s="98">
        <f t="shared" ref="AC4224:AC4234" si="2528">AB4224*O4224</f>
        <v>0</v>
      </c>
      <c r="AD4224" s="77" t="s">
        <v>5890</v>
      </c>
      <c r="AE4224" s="54">
        <v>0</v>
      </c>
      <c r="AF4224" s="17"/>
    </row>
    <row r="4225" spans="1:32" ht="16.899999999999999" customHeight="1" x14ac:dyDescent="0.3">
      <c r="A4225" s="73" t="s">
        <v>7</v>
      </c>
      <c r="B4225" s="74" t="s">
        <v>1962</v>
      </c>
      <c r="C4225" s="48" t="s">
        <v>1154</v>
      </c>
      <c r="D4225" s="48">
        <v>1000</v>
      </c>
      <c r="E4225" s="48">
        <v>621</v>
      </c>
      <c r="F4225" s="48" t="s">
        <v>6128</v>
      </c>
      <c r="G4225" s="48" t="s">
        <v>35</v>
      </c>
      <c r="H4225" s="75">
        <f t="shared" si="2521"/>
        <v>-0.71698113207547165</v>
      </c>
      <c r="I4225" s="74">
        <v>15</v>
      </c>
      <c r="J4225" s="74">
        <v>53</v>
      </c>
      <c r="K4225" s="48">
        <f>I4225</f>
        <v>15</v>
      </c>
      <c r="L4225" s="48">
        <v>-4</v>
      </c>
      <c r="M4225" s="48">
        <f t="shared" si="2522"/>
        <v>11</v>
      </c>
      <c r="N4225" s="48">
        <v>12</v>
      </c>
      <c r="O4225" s="56">
        <v>97.94</v>
      </c>
      <c r="P4225" s="48" t="str">
        <f t="shared" si="2468"/>
        <v>5016C SL</v>
      </c>
      <c r="Q4225" s="76">
        <v>9</v>
      </c>
      <c r="R4225" s="76">
        <v>22</v>
      </c>
      <c r="S4225" s="49">
        <f t="shared" si="2523"/>
        <v>0.1223076923076923</v>
      </c>
      <c r="T4225" s="49">
        <f t="shared" si="2469"/>
        <v>122.30769230769229</v>
      </c>
      <c r="U4225" s="49">
        <v>171.12461538461537</v>
      </c>
      <c r="V4225" s="49">
        <f t="shared" si="2508"/>
        <v>0.17112461538461538</v>
      </c>
      <c r="W4225" s="49">
        <f t="shared" si="2524"/>
        <v>1.3453846153846152</v>
      </c>
      <c r="X4225" s="90">
        <f>ROUND(S4225*$X$2,0)</f>
        <v>1</v>
      </c>
      <c r="Y4225" s="91">
        <f t="shared" si="2525"/>
        <v>97.94</v>
      </c>
      <c r="Z4225" s="93">
        <f t="shared" si="2526"/>
        <v>2</v>
      </c>
      <c r="AA4225" s="94">
        <f t="shared" si="2527"/>
        <v>195.88</v>
      </c>
      <c r="AB4225" s="97">
        <f>ROUND((S4225*$AB$2)+Z4225,0)</f>
        <v>3</v>
      </c>
      <c r="AC4225" s="98">
        <f t="shared" si="2528"/>
        <v>293.82</v>
      </c>
      <c r="AD4225" s="77" t="s">
        <v>3</v>
      </c>
      <c r="AE4225" s="54">
        <v>293.82</v>
      </c>
      <c r="AF4225" s="17"/>
    </row>
    <row r="4226" spans="1:32" ht="16.899999999999999" customHeight="1" x14ac:dyDescent="0.3">
      <c r="A4226" s="73" t="s">
        <v>35</v>
      </c>
      <c r="B4226" s="74" t="s">
        <v>4564</v>
      </c>
      <c r="C4226" s="48" t="s">
        <v>40</v>
      </c>
      <c r="D4226" s="48">
        <v>100</v>
      </c>
      <c r="E4226" s="48">
        <v>621</v>
      </c>
      <c r="F4226" s="48" t="s">
        <v>6128</v>
      </c>
      <c r="G4226" s="48" t="s">
        <v>112</v>
      </c>
      <c r="H4226" s="75">
        <f t="shared" si="2521"/>
        <v>-0.16666666666666666</v>
      </c>
      <c r="I4226" s="74">
        <v>20</v>
      </c>
      <c r="J4226" s="74">
        <v>24</v>
      </c>
      <c r="K4226" s="48">
        <f>I4226</f>
        <v>20</v>
      </c>
      <c r="L4226" s="48">
        <v>-4</v>
      </c>
      <c r="M4226" s="48">
        <f t="shared" si="2522"/>
        <v>16</v>
      </c>
      <c r="N4226" s="48">
        <v>5</v>
      </c>
      <c r="O4226" s="56">
        <v>3.0619999999999998</v>
      </c>
      <c r="P4226" s="48" t="str">
        <f t="shared" si="2468"/>
        <v>3071 VI</v>
      </c>
      <c r="Q4226" s="76">
        <v>8</v>
      </c>
      <c r="R4226" s="76">
        <v>35</v>
      </c>
      <c r="S4226" s="49">
        <f t="shared" si="2523"/>
        <v>0.12653846153846154</v>
      </c>
      <c r="T4226" s="49">
        <f t="shared" si="2469"/>
        <v>12.653846153846155</v>
      </c>
      <c r="U4226" s="49">
        <v>285.34615384615381</v>
      </c>
      <c r="V4226" s="49">
        <f t="shared" si="2508"/>
        <v>2.8534615384615383</v>
      </c>
      <c r="W4226" s="49">
        <f t="shared" si="2524"/>
        <v>2.0246153846153847</v>
      </c>
      <c r="X4226" s="90">
        <f>ROUND(S4226*$X$3,0)</f>
        <v>1</v>
      </c>
      <c r="Y4226" s="91">
        <f t="shared" si="2525"/>
        <v>3.0619999999999998</v>
      </c>
      <c r="Z4226" s="93">
        <f t="shared" si="2526"/>
        <v>3</v>
      </c>
      <c r="AA4226" s="94">
        <f t="shared" si="2527"/>
        <v>9.1859999999999999</v>
      </c>
      <c r="AB4226" s="97">
        <f t="shared" ref="AB4226:AB4235" si="2529">ROUND((S4226*$AB$4)+Z4226,0)</f>
        <v>4</v>
      </c>
      <c r="AC4226" s="98">
        <f t="shared" si="2528"/>
        <v>12.247999999999999</v>
      </c>
      <c r="AD4226" s="77" t="s">
        <v>3</v>
      </c>
      <c r="AE4226" s="54">
        <v>12.247999999999999</v>
      </c>
      <c r="AF4226" s="17"/>
    </row>
    <row r="4227" spans="1:32" ht="16.899999999999999" customHeight="1" x14ac:dyDescent="0.3">
      <c r="A4227" s="73" t="s">
        <v>35</v>
      </c>
      <c r="B4227" s="74" t="s">
        <v>2262</v>
      </c>
      <c r="C4227" s="48" t="s">
        <v>40</v>
      </c>
      <c r="D4227" s="48">
        <v>100</v>
      </c>
      <c r="E4227" s="48">
        <v>621</v>
      </c>
      <c r="F4227" s="48" t="s">
        <v>6128</v>
      </c>
      <c r="G4227" s="48" t="s">
        <v>112</v>
      </c>
      <c r="H4227" s="75">
        <f t="shared" si="2521"/>
        <v>4.1666666666666664E-2</v>
      </c>
      <c r="I4227" s="74">
        <v>25</v>
      </c>
      <c r="J4227" s="74">
        <v>24</v>
      </c>
      <c r="K4227" s="48">
        <f>J4227</f>
        <v>24</v>
      </c>
      <c r="L4227" s="48">
        <f>$L$3</f>
        <v>-4</v>
      </c>
      <c r="M4227" s="48">
        <f t="shared" si="2522"/>
        <v>20</v>
      </c>
      <c r="N4227" s="48">
        <v>10</v>
      </c>
      <c r="O4227" s="56">
        <v>4.75</v>
      </c>
      <c r="P4227" s="48" t="str">
        <f t="shared" si="2468"/>
        <v>3055/1 RD</v>
      </c>
      <c r="Q4227" s="76">
        <v>13</v>
      </c>
      <c r="R4227" s="76">
        <v>52</v>
      </c>
      <c r="S4227" s="49">
        <f t="shared" si="2523"/>
        <v>0.19999999999999998</v>
      </c>
      <c r="T4227" s="49">
        <f t="shared" si="2469"/>
        <v>20</v>
      </c>
      <c r="U4227" s="49">
        <v>297.69230769230768</v>
      </c>
      <c r="V4227" s="49">
        <f t="shared" si="2508"/>
        <v>2.976923076923077</v>
      </c>
      <c r="W4227" s="49">
        <f>S4227*M4227</f>
        <v>3.9999999999999996</v>
      </c>
      <c r="X4227" s="90">
        <f>ROUND(S4227*$X$3,0)</f>
        <v>1</v>
      </c>
      <c r="Y4227" s="91">
        <f t="shared" si="2525"/>
        <v>4.75</v>
      </c>
      <c r="Z4227" s="93">
        <f t="shared" si="2526"/>
        <v>5</v>
      </c>
      <c r="AA4227" s="94">
        <f t="shared" si="2527"/>
        <v>23.75</v>
      </c>
      <c r="AB4227" s="97">
        <f t="shared" si="2529"/>
        <v>6</v>
      </c>
      <c r="AC4227" s="98">
        <f t="shared" si="2528"/>
        <v>28.5</v>
      </c>
      <c r="AD4227" s="77" t="s">
        <v>3</v>
      </c>
      <c r="AE4227" s="54">
        <v>28.5</v>
      </c>
      <c r="AF4227" s="17"/>
    </row>
    <row r="4228" spans="1:32" ht="16.899999999999999" customHeight="1" x14ac:dyDescent="0.3">
      <c r="A4228" s="73" t="s">
        <v>7</v>
      </c>
      <c r="B4228" s="74" t="s">
        <v>1733</v>
      </c>
      <c r="C4228" s="48" t="s">
        <v>10</v>
      </c>
      <c r="D4228" s="48">
        <v>500</v>
      </c>
      <c r="E4228" s="48">
        <v>2834</v>
      </c>
      <c r="F4228" s="48" t="s">
        <v>6126</v>
      </c>
      <c r="G4228" s="48">
        <v>2</v>
      </c>
      <c r="H4228" s="75">
        <f t="shared" si="2521"/>
        <v>0</v>
      </c>
      <c r="I4228" s="74">
        <v>35</v>
      </c>
      <c r="J4228" s="74">
        <f>I4228</f>
        <v>35</v>
      </c>
      <c r="K4228" s="48">
        <f>I4228</f>
        <v>35</v>
      </c>
      <c r="L4228" s="48"/>
      <c r="M4228" s="48">
        <f t="shared" si="2522"/>
        <v>35</v>
      </c>
      <c r="N4228" s="48">
        <v>2</v>
      </c>
      <c r="O4228" s="56">
        <v>69.699190000000002</v>
      </c>
      <c r="P4228" s="48" t="str">
        <f t="shared" si="2468"/>
        <v>5472C SL</v>
      </c>
      <c r="Q4228" s="76">
        <v>18</v>
      </c>
      <c r="R4228" s="76">
        <v>84</v>
      </c>
      <c r="S4228" s="49">
        <f t="shared" si="2523"/>
        <v>0.29076923076923078</v>
      </c>
      <c r="T4228" s="49">
        <f t="shared" si="2469"/>
        <v>145.38461538461539</v>
      </c>
      <c r="U4228" s="49">
        <v>714.8461538461537</v>
      </c>
      <c r="V4228" s="49">
        <f t="shared" si="2508"/>
        <v>1.4296923076923074</v>
      </c>
      <c r="W4228" s="49">
        <f>S4228*M4228</f>
        <v>10.176923076923078</v>
      </c>
      <c r="X4228" s="90">
        <f>ROUND(S4228*$X$4,0)</f>
        <v>1</v>
      </c>
      <c r="Y4228" s="91">
        <f t="shared" si="2525"/>
        <v>69.699190000000002</v>
      </c>
      <c r="Z4228" s="93">
        <f t="shared" si="2526"/>
        <v>11</v>
      </c>
      <c r="AA4228" s="94">
        <f t="shared" si="2527"/>
        <v>766.69109000000003</v>
      </c>
      <c r="AB4228" s="97">
        <f t="shared" si="2529"/>
        <v>12</v>
      </c>
      <c r="AC4228" s="98">
        <f t="shared" si="2528"/>
        <v>836.39028000000008</v>
      </c>
      <c r="AD4228" s="77" t="s">
        <v>3</v>
      </c>
      <c r="AE4228" s="54">
        <v>836.39028000000008</v>
      </c>
      <c r="AF4228" s="17"/>
    </row>
    <row r="4229" spans="1:32" ht="16.899999999999999" customHeight="1" x14ac:dyDescent="0.3">
      <c r="A4229" s="73" t="s">
        <v>35</v>
      </c>
      <c r="B4229" s="74" t="s">
        <v>304</v>
      </c>
      <c r="C4229" s="48" t="s">
        <v>40</v>
      </c>
      <c r="D4229" s="48">
        <v>100</v>
      </c>
      <c r="E4229" s="48">
        <v>621</v>
      </c>
      <c r="F4229" s="48" t="s">
        <v>6128</v>
      </c>
      <c r="G4229" s="48" t="s">
        <v>112</v>
      </c>
      <c r="H4229" s="75">
        <f t="shared" si="2521"/>
        <v>-0.56603773584905659</v>
      </c>
      <c r="I4229" s="74">
        <v>23</v>
      </c>
      <c r="J4229" s="74">
        <v>53</v>
      </c>
      <c r="K4229" s="48">
        <f>I4229</f>
        <v>23</v>
      </c>
      <c r="L4229" s="48">
        <f>$L$3</f>
        <v>-4</v>
      </c>
      <c r="M4229" s="48">
        <f t="shared" si="2522"/>
        <v>19</v>
      </c>
      <c r="N4229" s="48">
        <v>15</v>
      </c>
      <c r="O4229" s="56">
        <v>2.9119999999999999</v>
      </c>
      <c r="P4229" s="48" t="str">
        <f t="shared" si="2468"/>
        <v>1561 RD</v>
      </c>
      <c r="Q4229" s="76">
        <v>40</v>
      </c>
      <c r="R4229" s="76">
        <v>161</v>
      </c>
      <c r="S4229" s="49">
        <f t="shared" si="2523"/>
        <v>0.61653846153846159</v>
      </c>
      <c r="T4229" s="49">
        <f t="shared" si="2469"/>
        <v>61.65384615384616</v>
      </c>
      <c r="U4229" s="49">
        <v>105.5</v>
      </c>
      <c r="V4229" s="49">
        <f t="shared" si="2508"/>
        <v>1.0549999999999999</v>
      </c>
      <c r="W4229" s="49">
        <f>S4229*M4229</f>
        <v>11.71423076923077</v>
      </c>
      <c r="X4229" s="90">
        <f>ROUND(S4229*$X$3,0)</f>
        <v>4</v>
      </c>
      <c r="Y4229" s="91">
        <f t="shared" si="2525"/>
        <v>11.648</v>
      </c>
      <c r="Z4229" s="93">
        <f t="shared" si="2526"/>
        <v>16</v>
      </c>
      <c r="AA4229" s="94">
        <f t="shared" si="2527"/>
        <v>46.591999999999999</v>
      </c>
      <c r="AB4229" s="97">
        <f t="shared" si="2529"/>
        <v>19</v>
      </c>
      <c r="AC4229" s="98">
        <f t="shared" si="2528"/>
        <v>55.327999999999996</v>
      </c>
      <c r="AD4229" s="77" t="s">
        <v>3</v>
      </c>
      <c r="AE4229" s="54">
        <v>55.327999999999996</v>
      </c>
      <c r="AF4229" s="17"/>
    </row>
    <row r="4230" spans="1:32" ht="16.899999999999999" customHeight="1" x14ac:dyDescent="0.3">
      <c r="A4230" s="73" t="s">
        <v>35</v>
      </c>
      <c r="B4230" s="74" t="s">
        <v>4160</v>
      </c>
      <c r="C4230" s="48" t="s">
        <v>1797</v>
      </c>
      <c r="D4230" s="48">
        <v>1</v>
      </c>
      <c r="E4230" s="48">
        <v>1295</v>
      </c>
      <c r="F4230" s="48" t="s">
        <v>6142</v>
      </c>
      <c r="G4230" s="48" t="s">
        <v>112</v>
      </c>
      <c r="H4230" s="75">
        <f t="shared" si="2521"/>
        <v>0</v>
      </c>
      <c r="I4230" s="74">
        <v>38</v>
      </c>
      <c r="J4230" s="74">
        <v>38</v>
      </c>
      <c r="K4230" s="48">
        <f>I4230</f>
        <v>38</v>
      </c>
      <c r="L4230" s="48">
        <f>$L$3</f>
        <v>-4</v>
      </c>
      <c r="M4230" s="48">
        <f t="shared" si="2522"/>
        <v>34</v>
      </c>
      <c r="N4230" s="48">
        <v>0</v>
      </c>
      <c r="O4230" s="56">
        <v>0</v>
      </c>
      <c r="P4230" s="48" t="str">
        <f t="shared" ref="P4230:P4293" si="2530">LEFT(B4230,LEN(B4230)-3)</f>
        <v>F40020 NA</v>
      </c>
      <c r="Q4230" s="76" t="s">
        <v>6187</v>
      </c>
      <c r="R4230" s="76" t="s">
        <v>6187</v>
      </c>
      <c r="S4230" s="49">
        <f t="shared" si="2523"/>
        <v>0</v>
      </c>
      <c r="T4230" s="49">
        <f t="shared" ref="T4230:T4293" si="2531">S4230*D4230</f>
        <v>0</v>
      </c>
      <c r="U4230" s="49">
        <v>10.923076923076923</v>
      </c>
      <c r="V4230" s="49">
        <f t="shared" si="2508"/>
        <v>10.923076923076923</v>
      </c>
      <c r="W4230" s="49">
        <f>S4230*M4230</f>
        <v>0</v>
      </c>
      <c r="X4230" s="90">
        <f>ROUNDUP(S4230*$X$4,0)</f>
        <v>0</v>
      </c>
      <c r="Y4230" s="91">
        <f t="shared" si="2525"/>
        <v>0</v>
      </c>
      <c r="Z4230" s="93">
        <f t="shared" si="2526"/>
        <v>0</v>
      </c>
      <c r="AA4230" s="94">
        <f t="shared" si="2527"/>
        <v>0</v>
      </c>
      <c r="AB4230" s="97">
        <f t="shared" si="2529"/>
        <v>0</v>
      </c>
      <c r="AC4230" s="98">
        <f t="shared" si="2528"/>
        <v>0</v>
      </c>
      <c r="AD4230" s="77" t="s">
        <v>5890</v>
      </c>
      <c r="AE4230" s="54">
        <v>0</v>
      </c>
      <c r="AF4230" s="17"/>
    </row>
    <row r="4231" spans="1:32" ht="16.899999999999999" customHeight="1" x14ac:dyDescent="0.3">
      <c r="A4231" s="73" t="s">
        <v>35</v>
      </c>
      <c r="B4231" s="74" t="s">
        <v>1050</v>
      </c>
      <c r="C4231" s="48" t="s">
        <v>40</v>
      </c>
      <c r="D4231" s="48">
        <v>100</v>
      </c>
      <c r="E4231" s="48">
        <v>621</v>
      </c>
      <c r="F4231" s="48" t="s">
        <v>6128</v>
      </c>
      <c r="G4231" s="48" t="s">
        <v>112</v>
      </c>
      <c r="H4231" s="75">
        <f t="shared" si="2521"/>
        <v>-0.16666666666666666</v>
      </c>
      <c r="I4231" s="74">
        <v>20</v>
      </c>
      <c r="J4231" s="74">
        <v>24</v>
      </c>
      <c r="K4231" s="48">
        <f>I4231</f>
        <v>20</v>
      </c>
      <c r="L4231" s="48">
        <v>-4</v>
      </c>
      <c r="M4231" s="48">
        <f t="shared" si="2522"/>
        <v>16</v>
      </c>
      <c r="N4231" s="48">
        <v>9</v>
      </c>
      <c r="O4231" s="56">
        <v>3.0859999999999999</v>
      </c>
      <c r="P4231" s="48" t="str">
        <f t="shared" si="2530"/>
        <v>3071 BR</v>
      </c>
      <c r="Q4231" s="76">
        <v>8</v>
      </c>
      <c r="R4231" s="76">
        <v>63</v>
      </c>
      <c r="S4231" s="49">
        <f t="shared" si="2523"/>
        <v>0.15884615384615386</v>
      </c>
      <c r="T4231" s="49">
        <f t="shared" si="2531"/>
        <v>15.884615384615387</v>
      </c>
      <c r="U4231" s="49">
        <v>47.42307692307692</v>
      </c>
      <c r="V4231" s="49">
        <f t="shared" si="2508"/>
        <v>0.47423076923076918</v>
      </c>
      <c r="W4231" s="49">
        <f t="shared" ref="W4231:W4234" si="2532">S4231*M4231</f>
        <v>2.5415384615384617</v>
      </c>
      <c r="X4231" s="90">
        <f t="shared" ref="X4231:X4232" si="2533">ROUND(S4231*$X$3,0)</f>
        <v>1</v>
      </c>
      <c r="Y4231" s="91">
        <f t="shared" si="2525"/>
        <v>3.0859999999999999</v>
      </c>
      <c r="Z4231" s="93">
        <f t="shared" si="2526"/>
        <v>4</v>
      </c>
      <c r="AA4231" s="94">
        <f t="shared" si="2527"/>
        <v>12.343999999999999</v>
      </c>
      <c r="AB4231" s="97">
        <f t="shared" si="2529"/>
        <v>5</v>
      </c>
      <c r="AC4231" s="98">
        <f t="shared" si="2528"/>
        <v>15.43</v>
      </c>
      <c r="AD4231" s="77" t="s">
        <v>3</v>
      </c>
      <c r="AE4231" s="54">
        <v>15.43</v>
      </c>
      <c r="AF4231" s="17"/>
    </row>
    <row r="4232" spans="1:32" ht="16.899999999999999" customHeight="1" x14ac:dyDescent="0.3">
      <c r="A4232" s="73" t="s">
        <v>35</v>
      </c>
      <c r="B4232" s="74" t="s">
        <v>4412</v>
      </c>
      <c r="C4232" s="48" t="s">
        <v>40</v>
      </c>
      <c r="D4232" s="48">
        <v>100</v>
      </c>
      <c r="E4232" s="48">
        <v>621</v>
      </c>
      <c r="F4232" s="48" t="s">
        <v>6128</v>
      </c>
      <c r="G4232" s="48" t="s">
        <v>112</v>
      </c>
      <c r="H4232" s="75">
        <f t="shared" si="2521"/>
        <v>-0.58333333333333337</v>
      </c>
      <c r="I4232" s="74">
        <v>20</v>
      </c>
      <c r="J4232" s="74">
        <v>48</v>
      </c>
      <c r="K4232" s="48">
        <f>I4232</f>
        <v>20</v>
      </c>
      <c r="L4232" s="48">
        <f>$L$3</f>
        <v>-4</v>
      </c>
      <c r="M4232" s="48">
        <f t="shared" si="2522"/>
        <v>16</v>
      </c>
      <c r="N4232" s="48">
        <v>23</v>
      </c>
      <c r="O4232" s="56">
        <v>4.8150000000000004</v>
      </c>
      <c r="P4232" s="48" t="str">
        <f t="shared" si="2530"/>
        <v>3253 RD</v>
      </c>
      <c r="Q4232" s="76">
        <v>42</v>
      </c>
      <c r="R4232" s="76">
        <v>90</v>
      </c>
      <c r="S4232" s="49">
        <f t="shared" si="2523"/>
        <v>0.55615384615384611</v>
      </c>
      <c r="T4232" s="49">
        <f t="shared" si="2531"/>
        <v>55.615384615384613</v>
      </c>
      <c r="U4232" s="49">
        <v>84.84615384615384</v>
      </c>
      <c r="V4232" s="49">
        <f t="shared" si="2508"/>
        <v>0.84846153846153838</v>
      </c>
      <c r="W4232" s="49">
        <f t="shared" si="2532"/>
        <v>8.8984615384615378</v>
      </c>
      <c r="X4232" s="90">
        <f t="shared" si="2533"/>
        <v>3</v>
      </c>
      <c r="Y4232" s="91">
        <f t="shared" si="2525"/>
        <v>14.445</v>
      </c>
      <c r="Z4232" s="93">
        <f t="shared" si="2526"/>
        <v>12</v>
      </c>
      <c r="AA4232" s="94">
        <f t="shared" si="2527"/>
        <v>57.78</v>
      </c>
      <c r="AB4232" s="97">
        <f t="shared" si="2529"/>
        <v>15</v>
      </c>
      <c r="AC4232" s="98">
        <f t="shared" si="2528"/>
        <v>72.225000000000009</v>
      </c>
      <c r="AD4232" s="77" t="s">
        <v>3</v>
      </c>
      <c r="AE4232" s="54">
        <v>72.225000000000009</v>
      </c>
      <c r="AF4232" s="17"/>
    </row>
    <row r="4233" spans="1:32" ht="16.899999999999999" customHeight="1" x14ac:dyDescent="0.3">
      <c r="A4233" s="73" t="s">
        <v>7</v>
      </c>
      <c r="B4233" s="74" t="s">
        <v>144</v>
      </c>
      <c r="C4233" s="48" t="s">
        <v>10</v>
      </c>
      <c r="D4233" s="48">
        <v>500</v>
      </c>
      <c r="E4233" s="48">
        <v>621</v>
      </c>
      <c r="F4233" s="48" t="s">
        <v>6128</v>
      </c>
      <c r="G4233" s="48" t="s">
        <v>35</v>
      </c>
      <c r="H4233" s="75">
        <f t="shared" si="2521"/>
        <v>0.37931034482758619</v>
      </c>
      <c r="I4233" s="74">
        <v>40</v>
      </c>
      <c r="J4233" s="74">
        <v>29</v>
      </c>
      <c r="K4233" s="48">
        <f>J4233</f>
        <v>29</v>
      </c>
      <c r="L4233" s="48">
        <v>-4</v>
      </c>
      <c r="M4233" s="48">
        <f t="shared" si="2522"/>
        <v>25</v>
      </c>
      <c r="N4233" s="48">
        <v>1</v>
      </c>
      <c r="O4233" s="56">
        <v>128.05500000000001</v>
      </c>
      <c r="P4233" s="48" t="str">
        <f t="shared" si="2530"/>
        <v>1299/10C SL</v>
      </c>
      <c r="Q4233" s="76">
        <v>8</v>
      </c>
      <c r="R4233" s="76">
        <v>22</v>
      </c>
      <c r="S4233" s="49">
        <f t="shared" si="2523"/>
        <v>0.11153846153846153</v>
      </c>
      <c r="T4233" s="49">
        <f t="shared" si="2531"/>
        <v>55.769230769230766</v>
      </c>
      <c r="U4233" s="49">
        <v>575.03846153846143</v>
      </c>
      <c r="V4233" s="49">
        <f t="shared" si="2508"/>
        <v>1.1500769230769228</v>
      </c>
      <c r="W4233" s="49">
        <f t="shared" si="2532"/>
        <v>2.7884615384615383</v>
      </c>
      <c r="X4233" s="90">
        <f>ROUND(S4233*$X$4,0)</f>
        <v>1</v>
      </c>
      <c r="Y4233" s="91">
        <f t="shared" si="2525"/>
        <v>128.05500000000001</v>
      </c>
      <c r="Z4233" s="93">
        <f t="shared" si="2526"/>
        <v>4</v>
      </c>
      <c r="AA4233" s="94">
        <f t="shared" si="2527"/>
        <v>512.22</v>
      </c>
      <c r="AB4233" s="97">
        <f t="shared" si="2529"/>
        <v>5</v>
      </c>
      <c r="AC4233" s="98">
        <f t="shared" si="2528"/>
        <v>640.27500000000009</v>
      </c>
      <c r="AD4233" s="77" t="s">
        <v>3</v>
      </c>
      <c r="AE4233" s="54">
        <v>640.27500000000009</v>
      </c>
      <c r="AF4233" s="17"/>
    </row>
    <row r="4234" spans="1:32" ht="16.899999999999999" customHeight="1" x14ac:dyDescent="0.3">
      <c r="A4234" s="73" t="s">
        <v>35</v>
      </c>
      <c r="B4234" s="74" t="s">
        <v>3383</v>
      </c>
      <c r="C4234" s="48" t="s">
        <v>40</v>
      </c>
      <c r="D4234" s="48">
        <v>100</v>
      </c>
      <c r="E4234" s="48">
        <v>621</v>
      </c>
      <c r="F4234" s="48" t="s">
        <v>6128</v>
      </c>
      <c r="G4234" s="48" t="s">
        <v>112</v>
      </c>
      <c r="H4234" s="75">
        <f t="shared" si="2521"/>
        <v>-0.16666666666666666</v>
      </c>
      <c r="I4234" s="74">
        <v>20</v>
      </c>
      <c r="J4234" s="74">
        <v>24</v>
      </c>
      <c r="K4234" s="48">
        <f>I4234</f>
        <v>20</v>
      </c>
      <c r="L4234" s="48">
        <f>$L$3</f>
        <v>-4</v>
      </c>
      <c r="M4234" s="48">
        <f t="shared" si="2522"/>
        <v>16</v>
      </c>
      <c r="N4234" s="48">
        <v>21</v>
      </c>
      <c r="O4234" s="56">
        <v>2.294</v>
      </c>
      <c r="P4234" s="48" t="str">
        <f t="shared" si="2530"/>
        <v>1563 RD</v>
      </c>
      <c r="Q4234" s="76">
        <v>26</v>
      </c>
      <c r="R4234" s="76">
        <v>62</v>
      </c>
      <c r="S4234" s="49">
        <f t="shared" si="2523"/>
        <v>0.35153846153846152</v>
      </c>
      <c r="T4234" s="49">
        <f t="shared" si="2531"/>
        <v>35.153846153846153</v>
      </c>
      <c r="U4234" s="49">
        <v>35.153846153846153</v>
      </c>
      <c r="V4234" s="49">
        <f t="shared" si="2508"/>
        <v>0.35153846153846152</v>
      </c>
      <c r="W4234" s="49">
        <f t="shared" si="2532"/>
        <v>5.6246153846153844</v>
      </c>
      <c r="X4234" s="90">
        <f>ROUND(S4234*$X$3,0)</f>
        <v>2</v>
      </c>
      <c r="Y4234" s="91">
        <f t="shared" si="2525"/>
        <v>4.5880000000000001</v>
      </c>
      <c r="Z4234" s="93">
        <f t="shared" si="2526"/>
        <v>8</v>
      </c>
      <c r="AA4234" s="94">
        <f t="shared" si="2527"/>
        <v>18.352</v>
      </c>
      <c r="AB4234" s="97">
        <f t="shared" si="2529"/>
        <v>10</v>
      </c>
      <c r="AC4234" s="98">
        <f t="shared" si="2528"/>
        <v>22.94</v>
      </c>
      <c r="AD4234" s="77" t="s">
        <v>3</v>
      </c>
      <c r="AE4234" s="54">
        <v>22.94</v>
      </c>
      <c r="AF4234" s="17"/>
    </row>
    <row r="4235" spans="1:32" ht="16.899999999999999" customHeight="1" x14ac:dyDescent="0.3">
      <c r="A4235" s="73" t="s">
        <v>7</v>
      </c>
      <c r="B4235" s="74" t="s">
        <v>693</v>
      </c>
      <c r="C4235" s="48" t="s">
        <v>10</v>
      </c>
      <c r="D4235" s="48">
        <v>100</v>
      </c>
      <c r="E4235" s="48">
        <v>2834</v>
      </c>
      <c r="F4235" s="48" t="s">
        <v>6126</v>
      </c>
      <c r="G4235" s="48">
        <v>2</v>
      </c>
      <c r="H4235" s="75">
        <f t="shared" ref="H4235:H4241" si="2534">(I4235-J4235)/J4235</f>
        <v>0</v>
      </c>
      <c r="I4235" s="74">
        <v>20</v>
      </c>
      <c r="J4235" s="74">
        <f>I4235</f>
        <v>20</v>
      </c>
      <c r="K4235" s="48">
        <f>I4235</f>
        <v>20</v>
      </c>
      <c r="L4235" s="48"/>
      <c r="M4235" s="48">
        <f t="shared" ref="M4235:M4241" si="2535">K4235+L4235</f>
        <v>20</v>
      </c>
      <c r="N4235" s="48">
        <v>3</v>
      </c>
      <c r="O4235" s="56">
        <v>32.596640000000001</v>
      </c>
      <c r="P4235" s="48" t="str">
        <f t="shared" si="2530"/>
        <v>1896/7C SL</v>
      </c>
      <c r="Q4235" s="76">
        <v>43</v>
      </c>
      <c r="R4235" s="76">
        <v>108</v>
      </c>
      <c r="S4235" s="49">
        <f t="shared" ref="S4235:S4241" si="2536">((Q4235/65*0.7)+(R4235/260*0.3))</f>
        <v>0.58769230769230763</v>
      </c>
      <c r="T4235" s="49">
        <f t="shared" si="2531"/>
        <v>58.769230769230759</v>
      </c>
      <c r="U4235" s="49">
        <v>159.73076923076923</v>
      </c>
      <c r="V4235" s="49">
        <f t="shared" si="2508"/>
        <v>1.5973076923076923</v>
      </c>
      <c r="W4235" s="49">
        <f t="shared" ref="W4235:W4240" si="2537">S4235*M4235</f>
        <v>11.753846153846153</v>
      </c>
      <c r="X4235" s="90">
        <f>ROUND(S4235*$X$3,0)</f>
        <v>4</v>
      </c>
      <c r="Y4235" s="91">
        <f t="shared" ref="Y4235:Y4241" si="2538">X4235*O4235</f>
        <v>130.38656</v>
      </c>
      <c r="Z4235" s="93">
        <f t="shared" ref="Z4235:Z4240" si="2539">ROUND((S4235*M4235)+X4235,0)</f>
        <v>16</v>
      </c>
      <c r="AA4235" s="94">
        <f t="shared" ref="AA4235:AA4241" si="2540">Z4235*O4235</f>
        <v>521.54624000000001</v>
      </c>
      <c r="AB4235" s="97">
        <f t="shared" si="2529"/>
        <v>19</v>
      </c>
      <c r="AC4235" s="98">
        <f t="shared" ref="AC4235:AC4241" si="2541">AB4235*O4235</f>
        <v>619.33616000000006</v>
      </c>
      <c r="AD4235" s="77" t="s">
        <v>3</v>
      </c>
      <c r="AE4235" s="54">
        <v>619.33616000000006</v>
      </c>
      <c r="AF4235" s="17"/>
    </row>
    <row r="4236" spans="1:32" ht="16.899999999999999" customHeight="1" x14ac:dyDescent="0.3">
      <c r="A4236" s="73" t="s">
        <v>35</v>
      </c>
      <c r="B4236" s="74" t="s">
        <v>4543</v>
      </c>
      <c r="C4236" s="48" t="s">
        <v>464</v>
      </c>
      <c r="D4236" s="48">
        <v>100</v>
      </c>
      <c r="E4236" s="48">
        <v>4013</v>
      </c>
      <c r="F4236" s="48" t="s">
        <v>6180</v>
      </c>
      <c r="G4236" s="48" t="s">
        <v>65</v>
      </c>
      <c r="H4236" s="75">
        <f t="shared" si="2534"/>
        <v>0</v>
      </c>
      <c r="I4236" s="74">
        <v>5</v>
      </c>
      <c r="J4236" s="74">
        <v>5</v>
      </c>
      <c r="K4236" s="48">
        <f>J4236</f>
        <v>5</v>
      </c>
      <c r="L4236" s="48"/>
      <c r="M4236" s="48">
        <f t="shared" si="2535"/>
        <v>5</v>
      </c>
      <c r="N4236" s="48">
        <v>2</v>
      </c>
      <c r="O4236" s="56">
        <v>10.26257</v>
      </c>
      <c r="P4236" s="48" t="str">
        <f t="shared" si="2530"/>
        <v>5854/7 VI</v>
      </c>
      <c r="Q4236" s="76">
        <v>60</v>
      </c>
      <c r="R4236" s="76">
        <v>272</v>
      </c>
      <c r="S4236" s="49">
        <f t="shared" si="2536"/>
        <v>0.96</v>
      </c>
      <c r="T4236" s="49">
        <f t="shared" si="2531"/>
        <v>96</v>
      </c>
      <c r="U4236" s="49">
        <v>135.23076923076923</v>
      </c>
      <c r="V4236" s="49">
        <f t="shared" si="2508"/>
        <v>1.3523076923076922</v>
      </c>
      <c r="W4236" s="49">
        <f t="shared" si="2537"/>
        <v>4.8</v>
      </c>
      <c r="X4236" s="90">
        <f>ROUND(S4236*$X$2,0)</f>
        <v>7</v>
      </c>
      <c r="Y4236" s="91">
        <f t="shared" si="2538"/>
        <v>71.837990000000005</v>
      </c>
      <c r="Z4236" s="93">
        <f t="shared" si="2539"/>
        <v>12</v>
      </c>
      <c r="AA4236" s="94">
        <f t="shared" si="2540"/>
        <v>123.15084</v>
      </c>
      <c r="AB4236" s="97">
        <f>ROUND((S4236*$AB$2)+Z4236,0)</f>
        <v>19</v>
      </c>
      <c r="AC4236" s="98">
        <f t="shared" si="2541"/>
        <v>194.98883000000001</v>
      </c>
      <c r="AD4236" s="77" t="s">
        <v>5891</v>
      </c>
      <c r="AE4236" s="54">
        <v>194.98883000000001</v>
      </c>
      <c r="AF4236" s="17"/>
    </row>
    <row r="4237" spans="1:32" ht="16.899999999999999" customHeight="1" x14ac:dyDescent="0.3">
      <c r="A4237" s="73" t="s">
        <v>7</v>
      </c>
      <c r="B4237" s="74" t="s">
        <v>5384</v>
      </c>
      <c r="C4237" s="48" t="s">
        <v>1154</v>
      </c>
      <c r="D4237" s="48">
        <v>100</v>
      </c>
      <c r="E4237" s="48">
        <v>2834</v>
      </c>
      <c r="F4237" s="48" t="s">
        <v>6126</v>
      </c>
      <c r="G4237" s="48">
        <v>2</v>
      </c>
      <c r="H4237" s="75">
        <f t="shared" si="2534"/>
        <v>0</v>
      </c>
      <c r="I4237" s="74">
        <v>35</v>
      </c>
      <c r="J4237" s="74">
        <f>I4237</f>
        <v>35</v>
      </c>
      <c r="K4237" s="48">
        <f>I4237</f>
        <v>35</v>
      </c>
      <c r="L4237" s="48"/>
      <c r="M4237" s="48">
        <f t="shared" si="2535"/>
        <v>35</v>
      </c>
      <c r="N4237" s="48">
        <v>2</v>
      </c>
      <c r="O4237" s="56">
        <v>70.105729999999994</v>
      </c>
      <c r="P4237" s="48" t="str">
        <f t="shared" si="2530"/>
        <v>5368C SL</v>
      </c>
      <c r="Q4237" s="76">
        <v>0</v>
      </c>
      <c r="R4237" s="76">
        <v>13</v>
      </c>
      <c r="S4237" s="49">
        <f t="shared" si="2536"/>
        <v>1.4999999999999999E-2</v>
      </c>
      <c r="T4237" s="49">
        <f t="shared" si="2531"/>
        <v>1.5</v>
      </c>
      <c r="U4237" s="49">
        <v>2.6538461538461542</v>
      </c>
      <c r="V4237" s="49">
        <f t="shared" si="2508"/>
        <v>2.6538461538461542E-2</v>
      </c>
      <c r="W4237" s="49">
        <f t="shared" si="2537"/>
        <v>0.52500000000000002</v>
      </c>
      <c r="X4237" s="90">
        <f>ROUND(S4237*$X$4,0)</f>
        <v>0</v>
      </c>
      <c r="Y4237" s="91">
        <f t="shared" si="2538"/>
        <v>0</v>
      </c>
      <c r="Z4237" s="93">
        <f t="shared" si="2539"/>
        <v>1</v>
      </c>
      <c r="AA4237" s="94">
        <f t="shared" si="2540"/>
        <v>70.105729999999994</v>
      </c>
      <c r="AB4237" s="97">
        <f t="shared" ref="AB4237:AB4247" si="2542">ROUND((S4237*$AB$4)+Z4237,0)</f>
        <v>1</v>
      </c>
      <c r="AC4237" s="98">
        <f t="shared" si="2541"/>
        <v>70.105729999999994</v>
      </c>
      <c r="AD4237" s="77" t="s">
        <v>3</v>
      </c>
      <c r="AE4237" s="54">
        <v>70.105729999999994</v>
      </c>
      <c r="AF4237" s="17"/>
    </row>
    <row r="4238" spans="1:32" ht="16.899999999999999" customHeight="1" x14ac:dyDescent="0.3">
      <c r="A4238" s="73" t="s">
        <v>35</v>
      </c>
      <c r="B4238" s="74" t="s">
        <v>535</v>
      </c>
      <c r="C4238" s="48" t="s">
        <v>40</v>
      </c>
      <c r="D4238" s="48">
        <v>100</v>
      </c>
      <c r="E4238" s="48">
        <v>621</v>
      </c>
      <c r="F4238" s="48" t="s">
        <v>6128</v>
      </c>
      <c r="G4238" s="48" t="s">
        <v>112</v>
      </c>
      <c r="H4238" s="75">
        <f t="shared" si="2534"/>
        <v>-0.13793103448275862</v>
      </c>
      <c r="I4238" s="74">
        <v>25</v>
      </c>
      <c r="J4238" s="74">
        <v>29</v>
      </c>
      <c r="K4238" s="48">
        <f>I4238</f>
        <v>25</v>
      </c>
      <c r="L4238" s="48">
        <f>$L$3</f>
        <v>-4</v>
      </c>
      <c r="M4238" s="48">
        <f t="shared" si="2535"/>
        <v>21</v>
      </c>
      <c r="N4238" s="48">
        <v>17</v>
      </c>
      <c r="O4238" s="56">
        <v>4.6429999999999998</v>
      </c>
      <c r="P4238" s="48" t="str">
        <f t="shared" si="2530"/>
        <v>1857 RD</v>
      </c>
      <c r="Q4238" s="76">
        <v>70</v>
      </c>
      <c r="R4238" s="76">
        <v>178</v>
      </c>
      <c r="S4238" s="49">
        <f t="shared" si="2536"/>
        <v>0.95923076923076911</v>
      </c>
      <c r="T4238" s="49">
        <f t="shared" si="2531"/>
        <v>95.923076923076906</v>
      </c>
      <c r="U4238" s="49">
        <v>194</v>
      </c>
      <c r="V4238" s="49">
        <f t="shared" si="2508"/>
        <v>1.94</v>
      </c>
      <c r="W4238" s="49">
        <f t="shared" si="2537"/>
        <v>20.143846153846152</v>
      </c>
      <c r="X4238" s="90">
        <f>ROUND(S4238*$X$4,0)</f>
        <v>5</v>
      </c>
      <c r="Y4238" s="91">
        <f t="shared" si="2538"/>
        <v>23.215</v>
      </c>
      <c r="Z4238" s="93">
        <f t="shared" si="2539"/>
        <v>25</v>
      </c>
      <c r="AA4238" s="94">
        <f t="shared" si="2540"/>
        <v>116.07499999999999</v>
      </c>
      <c r="AB4238" s="97">
        <f t="shared" si="2542"/>
        <v>30</v>
      </c>
      <c r="AC4238" s="98">
        <f t="shared" si="2541"/>
        <v>139.29</v>
      </c>
      <c r="AD4238" s="77" t="s">
        <v>6117</v>
      </c>
      <c r="AE4238" s="54">
        <v>139.29</v>
      </c>
      <c r="AF4238" s="17"/>
    </row>
    <row r="4239" spans="1:32" ht="16.899999999999999" customHeight="1" x14ac:dyDescent="0.3">
      <c r="A4239" s="73" t="s">
        <v>35</v>
      </c>
      <c r="B4239" s="74" t="s">
        <v>4487</v>
      </c>
      <c r="C4239" s="48" t="s">
        <v>40</v>
      </c>
      <c r="D4239" s="48">
        <v>100</v>
      </c>
      <c r="E4239" s="48">
        <v>621</v>
      </c>
      <c r="F4239" s="48" t="s">
        <v>6128</v>
      </c>
      <c r="G4239" s="48" t="s">
        <v>112</v>
      </c>
      <c r="H4239" s="75">
        <f t="shared" si="2534"/>
        <v>-0.16666666666666666</v>
      </c>
      <c r="I4239" s="74">
        <v>20</v>
      </c>
      <c r="J4239" s="74">
        <v>24</v>
      </c>
      <c r="K4239" s="48">
        <f>I4239</f>
        <v>20</v>
      </c>
      <c r="L4239" s="48">
        <f>$L$3</f>
        <v>-4</v>
      </c>
      <c r="M4239" s="48">
        <f t="shared" si="2535"/>
        <v>16</v>
      </c>
      <c r="N4239" s="48">
        <v>2</v>
      </c>
      <c r="O4239" s="56">
        <v>8.5549999999999997</v>
      </c>
      <c r="P4239" s="48" t="str">
        <f t="shared" si="2530"/>
        <v>1557 WU</v>
      </c>
      <c r="Q4239" s="76">
        <v>2</v>
      </c>
      <c r="R4239" s="76">
        <v>2</v>
      </c>
      <c r="S4239" s="49">
        <f t="shared" si="2536"/>
        <v>2.3846153846153847E-2</v>
      </c>
      <c r="T4239" s="49">
        <f t="shared" si="2531"/>
        <v>2.3846153846153846</v>
      </c>
      <c r="U4239" s="49">
        <v>2.3846153846153846</v>
      </c>
      <c r="V4239" s="49">
        <f t="shared" si="2508"/>
        <v>2.3846153846153847E-2</v>
      </c>
      <c r="W4239" s="49">
        <f t="shared" si="2537"/>
        <v>0.38153846153846155</v>
      </c>
      <c r="X4239" s="90">
        <f>ROUND(S4239*$X$3,0)</f>
        <v>0</v>
      </c>
      <c r="Y4239" s="91">
        <f t="shared" si="2538"/>
        <v>0</v>
      </c>
      <c r="Z4239" s="93">
        <f t="shared" si="2539"/>
        <v>0</v>
      </c>
      <c r="AA4239" s="94">
        <f t="shared" si="2540"/>
        <v>0</v>
      </c>
      <c r="AB4239" s="97">
        <f t="shared" si="2542"/>
        <v>0</v>
      </c>
      <c r="AC4239" s="98">
        <f t="shared" si="2541"/>
        <v>0</v>
      </c>
      <c r="AD4239" s="77" t="s">
        <v>6117</v>
      </c>
      <c r="AE4239" s="54">
        <v>0</v>
      </c>
      <c r="AF4239" s="17"/>
    </row>
    <row r="4240" spans="1:32" ht="12.75" customHeight="1" x14ac:dyDescent="0.3">
      <c r="A4240" s="73" t="s">
        <v>7</v>
      </c>
      <c r="B4240" s="74" t="s">
        <v>4488</v>
      </c>
      <c r="C4240" s="48" t="s">
        <v>10</v>
      </c>
      <c r="D4240" s="48">
        <v>1</v>
      </c>
      <c r="E4240" s="48">
        <v>2834</v>
      </c>
      <c r="F4240" s="48" t="s">
        <v>6126</v>
      </c>
      <c r="G4240" s="48">
        <v>2</v>
      </c>
      <c r="H4240" s="75">
        <f t="shared" si="2534"/>
        <v>-0.6</v>
      </c>
      <c r="I4240" s="74">
        <v>30</v>
      </c>
      <c r="J4240" s="74">
        <v>75</v>
      </c>
      <c r="K4240" s="48">
        <f>I4240</f>
        <v>30</v>
      </c>
      <c r="L4240" s="48"/>
      <c r="M4240" s="48">
        <f t="shared" si="2535"/>
        <v>30</v>
      </c>
      <c r="N4240" s="48">
        <v>6483</v>
      </c>
      <c r="O4240" s="56">
        <v>0.36358000000000001</v>
      </c>
      <c r="P4240" s="48" t="str">
        <f t="shared" si="2530"/>
        <v>1716 SL</v>
      </c>
      <c r="Q4240" s="76" t="s">
        <v>6187</v>
      </c>
      <c r="R4240" s="76" t="s">
        <v>6187</v>
      </c>
      <c r="S4240" s="49">
        <f t="shared" si="2536"/>
        <v>0</v>
      </c>
      <c r="T4240" s="49">
        <f t="shared" si="2531"/>
        <v>0</v>
      </c>
      <c r="U4240" s="49">
        <v>30.53846153846154</v>
      </c>
      <c r="V4240" s="49">
        <f t="shared" si="2508"/>
        <v>30.53846153846154</v>
      </c>
      <c r="W4240" s="49">
        <f t="shared" si="2537"/>
        <v>0</v>
      </c>
      <c r="X4240" s="90">
        <f>ROUNDUP(S4240*$X$4,0)</f>
        <v>0</v>
      </c>
      <c r="Y4240" s="91">
        <f t="shared" si="2538"/>
        <v>0</v>
      </c>
      <c r="Z4240" s="93">
        <f t="shared" si="2539"/>
        <v>0</v>
      </c>
      <c r="AA4240" s="94">
        <f t="shared" si="2540"/>
        <v>0</v>
      </c>
      <c r="AB4240" s="97">
        <f t="shared" si="2542"/>
        <v>0</v>
      </c>
      <c r="AC4240" s="98">
        <f t="shared" si="2541"/>
        <v>0</v>
      </c>
      <c r="AD4240" s="77" t="s">
        <v>3</v>
      </c>
      <c r="AE4240" s="54">
        <v>0</v>
      </c>
      <c r="AF4240" s="17"/>
    </row>
    <row r="4241" spans="1:32" ht="16.899999999999999" customHeight="1" x14ac:dyDescent="0.3">
      <c r="A4241" s="73" t="s">
        <v>35</v>
      </c>
      <c r="B4241" s="74" t="s">
        <v>4489</v>
      </c>
      <c r="C4241" s="48" t="s">
        <v>40</v>
      </c>
      <c r="D4241" s="48">
        <v>100</v>
      </c>
      <c r="E4241" s="48">
        <v>621</v>
      </c>
      <c r="F4241" s="48" t="s">
        <v>6128</v>
      </c>
      <c r="G4241" s="48" t="s">
        <v>112</v>
      </c>
      <c r="H4241" s="75">
        <f t="shared" si="2534"/>
        <v>2</v>
      </c>
      <c r="I4241" s="74">
        <v>78</v>
      </c>
      <c r="J4241" s="74">
        <v>26</v>
      </c>
      <c r="K4241" s="48">
        <f>J4241</f>
        <v>26</v>
      </c>
      <c r="L4241" s="48">
        <f>$L$3</f>
        <v>-4</v>
      </c>
      <c r="M4241" s="48">
        <f t="shared" si="2535"/>
        <v>22</v>
      </c>
      <c r="N4241" s="48">
        <v>8</v>
      </c>
      <c r="O4241" s="56">
        <v>1.972</v>
      </c>
      <c r="P4241" s="48" t="str">
        <f t="shared" si="2530"/>
        <v>1852 SL</v>
      </c>
      <c r="Q4241" s="76">
        <v>22</v>
      </c>
      <c r="R4241" s="76">
        <v>41</v>
      </c>
      <c r="S4241" s="49">
        <f t="shared" si="2536"/>
        <v>0.28423076923076923</v>
      </c>
      <c r="T4241" s="49">
        <f t="shared" si="2531"/>
        <v>28.423076923076923</v>
      </c>
      <c r="U4241" s="49">
        <v>134.19230769230771</v>
      </c>
      <c r="V4241" s="49">
        <f t="shared" si="2508"/>
        <v>1.341923076923077</v>
      </c>
      <c r="W4241" s="49">
        <f t="shared" ref="W4241:W4242" si="2543">S4241*M4241</f>
        <v>6.2530769230769234</v>
      </c>
      <c r="X4241" s="90">
        <f>ROUND(S4241*$X$4,0)</f>
        <v>1</v>
      </c>
      <c r="Y4241" s="91">
        <f t="shared" si="2538"/>
        <v>1.972</v>
      </c>
      <c r="Z4241" s="93">
        <f t="shared" ref="Z4241:Z4242" si="2544">ROUND((S4241*M4241)+X4241,0)</f>
        <v>7</v>
      </c>
      <c r="AA4241" s="94">
        <f t="shared" si="2540"/>
        <v>13.804</v>
      </c>
      <c r="AB4241" s="97">
        <f t="shared" si="2542"/>
        <v>8</v>
      </c>
      <c r="AC4241" s="98">
        <f t="shared" si="2541"/>
        <v>15.776</v>
      </c>
      <c r="AD4241" s="77" t="s">
        <v>6117</v>
      </c>
      <c r="AE4241" s="54">
        <v>15.776</v>
      </c>
      <c r="AF4241" s="17"/>
    </row>
    <row r="4242" spans="1:32" ht="16.899999999999999" customHeight="1" x14ac:dyDescent="0.3">
      <c r="A4242" s="73" t="s">
        <v>7</v>
      </c>
      <c r="B4242" s="74" t="s">
        <v>2742</v>
      </c>
      <c r="C4242" s="48" t="s">
        <v>1154</v>
      </c>
      <c r="D4242" s="48">
        <v>100</v>
      </c>
      <c r="E4242" s="48">
        <v>2834</v>
      </c>
      <c r="F4242" s="48" t="s">
        <v>6126</v>
      </c>
      <c r="G4242" s="48">
        <v>2</v>
      </c>
      <c r="H4242" s="75">
        <f t="shared" ref="H4242" si="2545">(I4242-J4242)/J4242</f>
        <v>0</v>
      </c>
      <c r="I4242" s="74">
        <v>40</v>
      </c>
      <c r="J4242" s="74">
        <f>I4242</f>
        <v>40</v>
      </c>
      <c r="K4242" s="48">
        <f>I4242</f>
        <v>40</v>
      </c>
      <c r="L4242" s="48"/>
      <c r="M4242" s="48">
        <f t="shared" ref="M4242" si="2546">K4242+L4242</f>
        <v>40</v>
      </c>
      <c r="N4242" s="48">
        <v>2</v>
      </c>
      <c r="O4242" s="56">
        <v>47.334020000000002</v>
      </c>
      <c r="P4242" s="48" t="str">
        <f t="shared" si="2530"/>
        <v>5199/15C SL</v>
      </c>
      <c r="Q4242" s="76">
        <v>5</v>
      </c>
      <c r="R4242" s="76">
        <v>8</v>
      </c>
      <c r="S4242" s="49">
        <f t="shared" ref="S4242" si="2547">((Q4242/65*0.7)+(R4242/260*0.3))</f>
        <v>6.3076923076923086E-2</v>
      </c>
      <c r="T4242" s="49">
        <f t="shared" si="2531"/>
        <v>6.3076923076923084</v>
      </c>
      <c r="U4242" s="49">
        <v>176.5</v>
      </c>
      <c r="V4242" s="49">
        <f t="shared" si="2508"/>
        <v>1.7649999999999999</v>
      </c>
      <c r="W4242" s="49">
        <f t="shared" si="2543"/>
        <v>2.5230769230769234</v>
      </c>
      <c r="X4242" s="90">
        <f>ROUND(S4242*$X$4,0)</f>
        <v>0</v>
      </c>
      <c r="Y4242" s="91">
        <f t="shared" ref="Y4242" si="2548">X4242*O4242</f>
        <v>0</v>
      </c>
      <c r="Z4242" s="93">
        <f t="shared" si="2544"/>
        <v>3</v>
      </c>
      <c r="AA4242" s="94">
        <f t="shared" ref="AA4242" si="2549">Z4242*O4242</f>
        <v>142.00206</v>
      </c>
      <c r="AB4242" s="97">
        <f t="shared" si="2542"/>
        <v>3</v>
      </c>
      <c r="AC4242" s="98">
        <f t="shared" ref="AC4242" si="2550">AB4242*O4242</f>
        <v>142.00206</v>
      </c>
      <c r="AD4242" s="77" t="s">
        <v>3</v>
      </c>
      <c r="AE4242" s="54">
        <v>142.00206</v>
      </c>
      <c r="AF4242" s="17"/>
    </row>
    <row r="4243" spans="1:32" ht="16.899999999999999" customHeight="1" x14ac:dyDescent="0.3">
      <c r="A4243" s="73" t="s">
        <v>7</v>
      </c>
      <c r="B4243" s="74" t="s">
        <v>870</v>
      </c>
      <c r="C4243" s="48" t="s">
        <v>10</v>
      </c>
      <c r="D4243" s="48">
        <v>100</v>
      </c>
      <c r="E4243" s="48">
        <v>2834</v>
      </c>
      <c r="F4243" s="48" t="s">
        <v>6126</v>
      </c>
      <c r="G4243" s="48">
        <v>2</v>
      </c>
      <c r="H4243" s="75">
        <f t="shared" ref="H4243:H4249" si="2551">(I4243-J4243)/J4243</f>
        <v>0</v>
      </c>
      <c r="I4243" s="74">
        <v>25</v>
      </c>
      <c r="J4243" s="74">
        <f>I4243</f>
        <v>25</v>
      </c>
      <c r="K4243" s="48">
        <f>I4243</f>
        <v>25</v>
      </c>
      <c r="L4243" s="48"/>
      <c r="M4243" s="48">
        <f t="shared" ref="M4243:M4249" si="2552">K4243+L4243</f>
        <v>25</v>
      </c>
      <c r="N4243" s="48">
        <v>3</v>
      </c>
      <c r="O4243" s="56">
        <v>51.21875</v>
      </c>
      <c r="P4243" s="48" t="str">
        <f t="shared" si="2530"/>
        <v>2244C SL</v>
      </c>
      <c r="Q4243" s="76">
        <v>13</v>
      </c>
      <c r="R4243" s="76">
        <v>47</v>
      </c>
      <c r="S4243" s="49">
        <f t="shared" ref="S4243:S4249" si="2553">((Q4243/65*0.7)+(R4243/260*0.3))</f>
        <v>0.19423076923076921</v>
      </c>
      <c r="T4243" s="49">
        <f t="shared" si="2531"/>
        <v>19.42307692307692</v>
      </c>
      <c r="U4243" s="49">
        <v>863.8461538461537</v>
      </c>
      <c r="V4243" s="49">
        <f t="shared" si="2508"/>
        <v>8.6384615384615362</v>
      </c>
      <c r="W4243" s="49">
        <f t="shared" ref="W4243:W4246" si="2554">S4243*M4243</f>
        <v>4.8557692307692299</v>
      </c>
      <c r="X4243" s="90">
        <f>ROUND(S4243*$X$4,0)</f>
        <v>1</v>
      </c>
      <c r="Y4243" s="91">
        <f t="shared" ref="Y4243:Y4249" si="2555">X4243*O4243</f>
        <v>51.21875</v>
      </c>
      <c r="Z4243" s="93">
        <f t="shared" ref="Z4243:Z4246" si="2556">ROUND((S4243*M4243)+X4243,0)</f>
        <v>6</v>
      </c>
      <c r="AA4243" s="94">
        <f t="shared" ref="AA4243:AA4249" si="2557">Z4243*O4243</f>
        <v>307.3125</v>
      </c>
      <c r="AB4243" s="97">
        <f t="shared" si="2542"/>
        <v>7</v>
      </c>
      <c r="AC4243" s="98">
        <f t="shared" ref="AC4243:AC4249" si="2558">AB4243*O4243</f>
        <v>358.53125</v>
      </c>
      <c r="AD4243" s="77" t="s">
        <v>3</v>
      </c>
      <c r="AE4243" s="54">
        <v>358.53125</v>
      </c>
      <c r="AF4243" s="17"/>
    </row>
    <row r="4244" spans="1:32" ht="16.899999999999999" customHeight="1" x14ac:dyDescent="0.3">
      <c r="A4244" s="73" t="s">
        <v>7</v>
      </c>
      <c r="B4244" s="74" t="s">
        <v>1190</v>
      </c>
      <c r="C4244" s="48" t="s">
        <v>1154</v>
      </c>
      <c r="D4244" s="48">
        <v>100</v>
      </c>
      <c r="E4244" s="48">
        <v>2834</v>
      </c>
      <c r="F4244" s="48" t="s">
        <v>6126</v>
      </c>
      <c r="G4244" s="48">
        <v>2</v>
      </c>
      <c r="H4244" s="75">
        <f t="shared" si="2551"/>
        <v>-0.31034482758620691</v>
      </c>
      <c r="I4244" s="74">
        <v>20</v>
      </c>
      <c r="J4244" s="74">
        <v>29</v>
      </c>
      <c r="K4244" s="48">
        <f>I4244</f>
        <v>20</v>
      </c>
      <c r="L4244" s="48"/>
      <c r="M4244" s="48">
        <f t="shared" si="2552"/>
        <v>20</v>
      </c>
      <c r="N4244" s="48">
        <v>5</v>
      </c>
      <c r="O4244" s="56">
        <v>36.116999999999997</v>
      </c>
      <c r="P4244" s="48" t="str">
        <f t="shared" si="2530"/>
        <v>5388C SL</v>
      </c>
      <c r="Q4244" s="76">
        <v>1</v>
      </c>
      <c r="R4244" s="76">
        <v>17</v>
      </c>
      <c r="S4244" s="49">
        <f t="shared" si="2553"/>
        <v>3.0384615384615385E-2</v>
      </c>
      <c r="T4244" s="49">
        <f t="shared" si="2531"/>
        <v>3.0384615384615383</v>
      </c>
      <c r="U4244" s="49">
        <v>227.2692307692308</v>
      </c>
      <c r="V4244" s="49">
        <f t="shared" si="2508"/>
        <v>2.2726923076923082</v>
      </c>
      <c r="W4244" s="49">
        <f t="shared" si="2554"/>
        <v>0.60769230769230775</v>
      </c>
      <c r="X4244" s="90">
        <f>ROUND(S4244*$X$3,0)</f>
        <v>0</v>
      </c>
      <c r="Y4244" s="91">
        <f t="shared" si="2555"/>
        <v>0</v>
      </c>
      <c r="Z4244" s="93">
        <f t="shared" si="2556"/>
        <v>1</v>
      </c>
      <c r="AA4244" s="94">
        <f t="shared" si="2557"/>
        <v>36.116999999999997</v>
      </c>
      <c r="AB4244" s="97">
        <f t="shared" si="2542"/>
        <v>1</v>
      </c>
      <c r="AC4244" s="98">
        <f t="shared" si="2558"/>
        <v>36.116999999999997</v>
      </c>
      <c r="AD4244" s="77" t="s">
        <v>3</v>
      </c>
      <c r="AE4244" s="54">
        <v>36.116999999999997</v>
      </c>
      <c r="AF4244" s="17"/>
    </row>
    <row r="4245" spans="1:32" ht="16.899999999999999" customHeight="1" x14ac:dyDescent="0.3">
      <c r="A4245" s="73" t="s">
        <v>35</v>
      </c>
      <c r="B4245" s="74" t="s">
        <v>580</v>
      </c>
      <c r="C4245" s="48" t="s">
        <v>40</v>
      </c>
      <c r="D4245" s="48">
        <v>100</v>
      </c>
      <c r="E4245" s="48">
        <v>621</v>
      </c>
      <c r="F4245" s="48" t="s">
        <v>6128</v>
      </c>
      <c r="G4245" s="48" t="s">
        <v>112</v>
      </c>
      <c r="H4245" s="75">
        <f t="shared" si="2551"/>
        <v>-0.13793103448275862</v>
      </c>
      <c r="I4245" s="74">
        <v>25</v>
      </c>
      <c r="J4245" s="74">
        <v>29</v>
      </c>
      <c r="K4245" s="48">
        <f>I4245</f>
        <v>25</v>
      </c>
      <c r="L4245" s="48">
        <f>$L$3</f>
        <v>-4</v>
      </c>
      <c r="M4245" s="48">
        <f t="shared" si="2552"/>
        <v>21</v>
      </c>
      <c r="N4245" s="48">
        <v>9</v>
      </c>
      <c r="O4245" s="56">
        <v>4.6440000000000001</v>
      </c>
      <c r="P4245" s="48" t="str">
        <f t="shared" si="2530"/>
        <v>1857 BL</v>
      </c>
      <c r="Q4245" s="76">
        <v>18</v>
      </c>
      <c r="R4245" s="76">
        <v>55</v>
      </c>
      <c r="S4245" s="49">
        <f t="shared" si="2553"/>
        <v>0.25730769230769229</v>
      </c>
      <c r="T4245" s="49">
        <f t="shared" si="2531"/>
        <v>25.73076923076923</v>
      </c>
      <c r="U4245" s="49">
        <v>243.42307692307691</v>
      </c>
      <c r="V4245" s="49">
        <f t="shared" si="2508"/>
        <v>2.4342307692307692</v>
      </c>
      <c r="W4245" s="49">
        <f t="shared" si="2554"/>
        <v>5.4034615384615385</v>
      </c>
      <c r="X4245" s="90">
        <f t="shared" ref="X4245:X4246" si="2559">ROUND(S4245*$X$4,0)</f>
        <v>1</v>
      </c>
      <c r="Y4245" s="91">
        <f t="shared" si="2555"/>
        <v>4.6440000000000001</v>
      </c>
      <c r="Z4245" s="93">
        <f t="shared" si="2556"/>
        <v>6</v>
      </c>
      <c r="AA4245" s="94">
        <f t="shared" si="2557"/>
        <v>27.864000000000001</v>
      </c>
      <c r="AB4245" s="97">
        <f t="shared" si="2542"/>
        <v>7</v>
      </c>
      <c r="AC4245" s="98">
        <f t="shared" si="2558"/>
        <v>32.508000000000003</v>
      </c>
      <c r="AD4245" s="77" t="s">
        <v>3</v>
      </c>
      <c r="AE4245" s="54">
        <v>32.508000000000003</v>
      </c>
      <c r="AF4245" s="17"/>
    </row>
    <row r="4246" spans="1:32" ht="16.899999999999999" customHeight="1" x14ac:dyDescent="0.3">
      <c r="A4246" s="73" t="s">
        <v>7</v>
      </c>
      <c r="B4246" s="74" t="s">
        <v>5693</v>
      </c>
      <c r="C4246" s="48" t="s">
        <v>1154</v>
      </c>
      <c r="D4246" s="48">
        <v>100</v>
      </c>
      <c r="E4246" s="48">
        <v>2834</v>
      </c>
      <c r="F4246" s="48" t="s">
        <v>6126</v>
      </c>
      <c r="G4246" s="48">
        <v>2</v>
      </c>
      <c r="H4246" s="75">
        <f t="shared" si="2551"/>
        <v>0</v>
      </c>
      <c r="I4246" s="74">
        <v>40</v>
      </c>
      <c r="J4246" s="74">
        <f>I4246</f>
        <v>40</v>
      </c>
      <c r="K4246" s="48">
        <f>I4246</f>
        <v>40</v>
      </c>
      <c r="L4246" s="48"/>
      <c r="M4246" s="48">
        <f t="shared" si="2552"/>
        <v>40</v>
      </c>
      <c r="N4246" s="48">
        <v>0</v>
      </c>
      <c r="O4246" s="56">
        <v>48.767609999999998</v>
      </c>
      <c r="P4246" s="48" t="str">
        <f t="shared" si="2530"/>
        <v>5132C SL</v>
      </c>
      <c r="Q4246" s="76">
        <v>1</v>
      </c>
      <c r="R4246" s="76">
        <v>6</v>
      </c>
      <c r="S4246" s="49">
        <f t="shared" si="2553"/>
        <v>1.7692307692307691E-2</v>
      </c>
      <c r="T4246" s="49">
        <f t="shared" si="2531"/>
        <v>1.7692307692307692</v>
      </c>
      <c r="U4246" s="49">
        <v>62.92307692307692</v>
      </c>
      <c r="V4246" s="49">
        <f t="shared" si="2508"/>
        <v>0.62923076923076915</v>
      </c>
      <c r="W4246" s="49">
        <f t="shared" si="2554"/>
        <v>0.70769230769230762</v>
      </c>
      <c r="X4246" s="90">
        <f t="shared" si="2559"/>
        <v>0</v>
      </c>
      <c r="Y4246" s="91">
        <f t="shared" si="2555"/>
        <v>0</v>
      </c>
      <c r="Z4246" s="93">
        <f t="shared" si="2556"/>
        <v>1</v>
      </c>
      <c r="AA4246" s="94">
        <f t="shared" si="2557"/>
        <v>48.767609999999998</v>
      </c>
      <c r="AB4246" s="97">
        <f t="shared" si="2542"/>
        <v>1</v>
      </c>
      <c r="AC4246" s="98">
        <f t="shared" si="2558"/>
        <v>48.767609999999998</v>
      </c>
      <c r="AD4246" s="77" t="s">
        <v>3</v>
      </c>
      <c r="AE4246" s="54">
        <v>48.767609999999998</v>
      </c>
      <c r="AF4246" s="17"/>
    </row>
    <row r="4247" spans="1:32" ht="16.899999999999999" customHeight="1" x14ac:dyDescent="0.3">
      <c r="A4247" s="73" t="s">
        <v>35</v>
      </c>
      <c r="B4247" s="74" t="s">
        <v>1455</v>
      </c>
      <c r="C4247" s="48" t="s">
        <v>1432</v>
      </c>
      <c r="D4247" s="48">
        <v>100</v>
      </c>
      <c r="E4247" s="48">
        <v>621</v>
      </c>
      <c r="F4247" s="48" t="s">
        <v>6128</v>
      </c>
      <c r="G4247" s="48" t="s">
        <v>112</v>
      </c>
      <c r="H4247" s="75">
        <f t="shared" si="2551"/>
        <v>2.564102564102564E-2</v>
      </c>
      <c r="I4247" s="74">
        <v>40</v>
      </c>
      <c r="J4247" s="74">
        <v>39</v>
      </c>
      <c r="K4247" s="48">
        <f>J4247</f>
        <v>39</v>
      </c>
      <c r="L4247" s="48">
        <f>$L$3</f>
        <v>-4</v>
      </c>
      <c r="M4247" s="48">
        <f t="shared" si="2552"/>
        <v>35</v>
      </c>
      <c r="N4247" s="48">
        <v>56</v>
      </c>
      <c r="O4247" s="56">
        <v>4.6159999999999997</v>
      </c>
      <c r="P4247" s="48" t="str">
        <f t="shared" si="2530"/>
        <v>6714 GR</v>
      </c>
      <c r="Q4247" s="76">
        <v>87</v>
      </c>
      <c r="R4247" s="76">
        <v>167</v>
      </c>
      <c r="S4247" s="49">
        <f t="shared" si="2553"/>
        <v>1.1296153846153845</v>
      </c>
      <c r="T4247" s="49">
        <f t="shared" si="2531"/>
        <v>112.96153846153845</v>
      </c>
      <c r="U4247" s="49">
        <v>830.2692307692306</v>
      </c>
      <c r="V4247" s="49">
        <f t="shared" si="2508"/>
        <v>8.3026923076923058</v>
      </c>
      <c r="W4247" s="49">
        <f t="shared" ref="W4247:W4249" si="2560">S4247*M4247</f>
        <v>39.536538461538456</v>
      </c>
      <c r="X4247" s="90">
        <f>ROUND(S4247*$X$4,0)</f>
        <v>6</v>
      </c>
      <c r="Y4247" s="91">
        <f t="shared" si="2555"/>
        <v>27.695999999999998</v>
      </c>
      <c r="Z4247" s="93">
        <f t="shared" ref="Z4247" si="2561">ROUND((S4247*M4247)+X4247,0)</f>
        <v>46</v>
      </c>
      <c r="AA4247" s="94">
        <f t="shared" si="2557"/>
        <v>212.33599999999998</v>
      </c>
      <c r="AB4247" s="97">
        <f t="shared" si="2542"/>
        <v>52</v>
      </c>
      <c r="AC4247" s="98">
        <f t="shared" si="2558"/>
        <v>240.03199999999998</v>
      </c>
      <c r="AD4247" s="77" t="s">
        <v>3</v>
      </c>
      <c r="AE4247" s="54">
        <v>240.03199999999998</v>
      </c>
      <c r="AF4247" s="17"/>
    </row>
    <row r="4248" spans="1:32" ht="16.899999999999999" customHeight="1" x14ac:dyDescent="0.3">
      <c r="A4248" s="73" t="s">
        <v>7</v>
      </c>
      <c r="B4248" s="74" t="s">
        <v>4496</v>
      </c>
      <c r="C4248" s="48" t="s">
        <v>1154</v>
      </c>
      <c r="D4248" s="48">
        <v>1000</v>
      </c>
      <c r="E4248" s="48">
        <v>2834</v>
      </c>
      <c r="F4248" s="48" t="s">
        <v>6126</v>
      </c>
      <c r="G4248" s="48" t="s">
        <v>21</v>
      </c>
      <c r="H4248" s="75">
        <f t="shared" si="2551"/>
        <v>-0.16666666666666666</v>
      </c>
      <c r="I4248" s="74">
        <v>50</v>
      </c>
      <c r="J4248" s="74">
        <v>60</v>
      </c>
      <c r="K4248" s="48">
        <f>I4248</f>
        <v>50</v>
      </c>
      <c r="L4248" s="48"/>
      <c r="M4248" s="48">
        <f t="shared" si="2552"/>
        <v>50</v>
      </c>
      <c r="N4248" s="48">
        <v>0</v>
      </c>
      <c r="O4248" s="56">
        <v>771.29517999999996</v>
      </c>
      <c r="P4248" s="48" t="str">
        <f t="shared" si="2530"/>
        <v>5020/40C SL</v>
      </c>
      <c r="Q4248" s="76">
        <v>8</v>
      </c>
      <c r="R4248" s="76">
        <v>15</v>
      </c>
      <c r="S4248" s="49">
        <f t="shared" si="2553"/>
        <v>0.10346153846153847</v>
      </c>
      <c r="T4248" s="49">
        <f t="shared" si="2531"/>
        <v>103.46153846153847</v>
      </c>
      <c r="U4248" s="49">
        <v>103.46153846153847</v>
      </c>
      <c r="V4248" s="49">
        <f t="shared" si="2508"/>
        <v>0.10346153846153847</v>
      </c>
      <c r="W4248" s="49">
        <f t="shared" si="2560"/>
        <v>5.1730769230769234</v>
      </c>
      <c r="X4248" s="90">
        <f>ROUND(V4248*$X$4,0)</f>
        <v>1</v>
      </c>
      <c r="Y4248" s="91">
        <f t="shared" si="2555"/>
        <v>771.29517999999996</v>
      </c>
      <c r="Z4248" s="93">
        <f>ROUND((V4248*M4248)+X4248,0)</f>
        <v>6</v>
      </c>
      <c r="AA4248" s="94">
        <f t="shared" si="2557"/>
        <v>4627.7710799999995</v>
      </c>
      <c r="AB4248" s="97">
        <f>ROUND((V4248*$AB$4)+Z4248,0)</f>
        <v>7</v>
      </c>
      <c r="AC4248" s="98">
        <f t="shared" si="2558"/>
        <v>5399.0662599999996</v>
      </c>
      <c r="AD4248" s="77" t="s">
        <v>5889</v>
      </c>
      <c r="AE4248" s="54">
        <v>5399.0662599999996</v>
      </c>
      <c r="AF4248" s="17"/>
    </row>
    <row r="4249" spans="1:32" ht="16.899999999999999" customHeight="1" x14ac:dyDescent="0.3">
      <c r="A4249" s="73" t="s">
        <v>35</v>
      </c>
      <c r="B4249" s="74" t="s">
        <v>4497</v>
      </c>
      <c r="C4249" s="48" t="s">
        <v>1154</v>
      </c>
      <c r="D4249" s="48">
        <v>500</v>
      </c>
      <c r="E4249" s="48">
        <v>2834</v>
      </c>
      <c r="F4249" s="48" t="s">
        <v>6126</v>
      </c>
      <c r="G4249" s="48">
        <v>2</v>
      </c>
      <c r="H4249" s="75">
        <f t="shared" si="2551"/>
        <v>0</v>
      </c>
      <c r="I4249" s="74">
        <v>25</v>
      </c>
      <c r="J4249" s="74">
        <f>I4249</f>
        <v>25</v>
      </c>
      <c r="K4249" s="48">
        <f>I4249</f>
        <v>25</v>
      </c>
      <c r="L4249" s="48"/>
      <c r="M4249" s="48">
        <f t="shared" si="2552"/>
        <v>25</v>
      </c>
      <c r="N4249" s="48">
        <v>0</v>
      </c>
      <c r="O4249" s="56">
        <v>118.28761</v>
      </c>
      <c r="P4249" s="48" t="str">
        <f t="shared" si="2530"/>
        <v>5023C SL</v>
      </c>
      <c r="Q4249" s="76">
        <v>0</v>
      </c>
      <c r="R4249" s="76">
        <v>1</v>
      </c>
      <c r="S4249" s="49">
        <f t="shared" si="2553"/>
        <v>1.153846153846154E-3</v>
      </c>
      <c r="T4249" s="49">
        <f t="shared" si="2531"/>
        <v>0.57692307692307698</v>
      </c>
      <c r="U4249" s="49">
        <v>15.961538461538462</v>
      </c>
      <c r="V4249" s="49">
        <f t="shared" si="2508"/>
        <v>3.1923076923076922E-2</v>
      </c>
      <c r="W4249" s="49">
        <f t="shared" si="2560"/>
        <v>2.8846153846153848E-2</v>
      </c>
      <c r="X4249" s="90">
        <f>ROUNDUP(S4249*$X$4,0)</f>
        <v>1</v>
      </c>
      <c r="Y4249" s="91">
        <f t="shared" si="2555"/>
        <v>118.28761</v>
      </c>
      <c r="Z4249" s="93">
        <f t="shared" ref="Z4249" si="2562">ROUND((S4249*M4249)+X4249,0)</f>
        <v>1</v>
      </c>
      <c r="AA4249" s="94">
        <f t="shared" si="2557"/>
        <v>118.28761</v>
      </c>
      <c r="AB4249" s="97">
        <f t="shared" ref="AB4249:AB4255" si="2563">ROUND((S4249*$AB$4)+Z4249,0)</f>
        <v>1</v>
      </c>
      <c r="AC4249" s="98">
        <f t="shared" si="2558"/>
        <v>118.28761</v>
      </c>
      <c r="AD4249" s="77" t="s">
        <v>3</v>
      </c>
      <c r="AE4249" s="54">
        <v>118.28761</v>
      </c>
      <c r="AF4249" s="17"/>
    </row>
    <row r="4250" spans="1:32" ht="16.899999999999999" customHeight="1" x14ac:dyDescent="0.3">
      <c r="A4250" s="73" t="s">
        <v>35</v>
      </c>
      <c r="B4250" s="74" t="s">
        <v>4498</v>
      </c>
      <c r="C4250" s="48" t="s">
        <v>40</v>
      </c>
      <c r="D4250" s="48">
        <v>1000</v>
      </c>
      <c r="E4250" s="48">
        <v>621</v>
      </c>
      <c r="F4250" s="48" t="s">
        <v>6128</v>
      </c>
      <c r="G4250" s="48" t="s">
        <v>112</v>
      </c>
      <c r="H4250" s="75">
        <f t="shared" ref="H4250:H4252" si="2564">(I4250-J4250)/J4250</f>
        <v>3.7037037037037035E-2</v>
      </c>
      <c r="I4250" s="74">
        <v>28</v>
      </c>
      <c r="J4250" s="74">
        <v>27</v>
      </c>
      <c r="K4250" s="48">
        <f>J4250</f>
        <v>27</v>
      </c>
      <c r="L4250" s="48">
        <f>$L$3</f>
        <v>-4</v>
      </c>
      <c r="M4250" s="48">
        <f t="shared" ref="M4250:M4252" si="2565">K4250+L4250</f>
        <v>23</v>
      </c>
      <c r="N4250" s="48">
        <v>1</v>
      </c>
      <c r="O4250" s="56">
        <v>52.8</v>
      </c>
      <c r="P4250" s="48" t="str">
        <f t="shared" si="2530"/>
        <v>1858/19 OR</v>
      </c>
      <c r="Q4250" s="76">
        <v>0</v>
      </c>
      <c r="R4250" s="76">
        <v>5</v>
      </c>
      <c r="S4250" s="49">
        <f t="shared" ref="S4250:S4252" si="2566">((Q4250/65*0.7)+(R4250/260*0.3))</f>
        <v>5.7692307692307696E-3</v>
      </c>
      <c r="T4250" s="49">
        <f t="shared" si="2531"/>
        <v>5.7692307692307692</v>
      </c>
      <c r="U4250" s="49">
        <v>10.538461538461538</v>
      </c>
      <c r="V4250" s="49">
        <f t="shared" si="2508"/>
        <v>1.0538461538461538E-2</v>
      </c>
      <c r="W4250" s="49">
        <f t="shared" ref="W4250:W4256" si="2567">S4250*M4250</f>
        <v>0.13269230769230769</v>
      </c>
      <c r="X4250" s="90">
        <f>ROUNDUP(S4250*$X$4,0)</f>
        <v>1</v>
      </c>
      <c r="Y4250" s="91">
        <f t="shared" ref="Y4250:Y4252" si="2568">X4250*O4250</f>
        <v>52.8</v>
      </c>
      <c r="Z4250" s="93">
        <f t="shared" ref="Z4250:Z4255" si="2569">ROUND((S4250*M4250)+X4250,0)</f>
        <v>1</v>
      </c>
      <c r="AA4250" s="94">
        <f t="shared" ref="AA4250:AA4252" si="2570">Z4250*O4250</f>
        <v>52.8</v>
      </c>
      <c r="AB4250" s="97">
        <f t="shared" si="2563"/>
        <v>1</v>
      </c>
      <c r="AC4250" s="98">
        <f t="shared" ref="AC4250:AC4252" si="2571">AB4250*O4250</f>
        <v>52.8</v>
      </c>
      <c r="AD4250" s="77" t="s">
        <v>3</v>
      </c>
      <c r="AE4250" s="54">
        <v>52.8</v>
      </c>
      <c r="AF4250" s="17"/>
    </row>
    <row r="4251" spans="1:32" ht="16.899999999999999" customHeight="1" x14ac:dyDescent="0.3">
      <c r="A4251" s="73" t="s">
        <v>35</v>
      </c>
      <c r="B4251" s="74" t="s">
        <v>4499</v>
      </c>
      <c r="C4251" s="48" t="s">
        <v>40</v>
      </c>
      <c r="D4251" s="48">
        <v>100</v>
      </c>
      <c r="E4251" s="48">
        <v>621</v>
      </c>
      <c r="F4251" s="48" t="s">
        <v>6128</v>
      </c>
      <c r="G4251" s="48" t="s">
        <v>112</v>
      </c>
      <c r="H4251" s="75">
        <f t="shared" si="2564"/>
        <v>3.7037037037037035E-2</v>
      </c>
      <c r="I4251" s="74">
        <v>28</v>
      </c>
      <c r="J4251" s="74">
        <v>27</v>
      </c>
      <c r="K4251" s="48">
        <f>J4251</f>
        <v>27</v>
      </c>
      <c r="L4251" s="48">
        <f>$L$3</f>
        <v>-4</v>
      </c>
      <c r="M4251" s="48">
        <f t="shared" si="2565"/>
        <v>23</v>
      </c>
      <c r="N4251" s="48">
        <v>8</v>
      </c>
      <c r="O4251" s="56">
        <v>6.08</v>
      </c>
      <c r="P4251" s="48" t="str">
        <f t="shared" si="2530"/>
        <v>1858/19 OR</v>
      </c>
      <c r="Q4251" s="76">
        <v>1</v>
      </c>
      <c r="R4251" s="76">
        <v>32</v>
      </c>
      <c r="S4251" s="49">
        <f t="shared" si="2566"/>
        <v>4.7692307692307694E-2</v>
      </c>
      <c r="T4251" s="49">
        <f t="shared" si="2531"/>
        <v>4.7692307692307692</v>
      </c>
      <c r="U4251" s="49">
        <v>10.538461538461538</v>
      </c>
      <c r="V4251" s="49">
        <f t="shared" si="2508"/>
        <v>0.10538461538461538</v>
      </c>
      <c r="W4251" s="49">
        <f t="shared" si="2567"/>
        <v>1.0969230769230769</v>
      </c>
      <c r="X4251" s="90">
        <f>ROUND(S4251*$X$4,0)</f>
        <v>0</v>
      </c>
      <c r="Y4251" s="91">
        <f t="shared" si="2568"/>
        <v>0</v>
      </c>
      <c r="Z4251" s="93">
        <f t="shared" si="2569"/>
        <v>1</v>
      </c>
      <c r="AA4251" s="94">
        <f t="shared" si="2570"/>
        <v>6.08</v>
      </c>
      <c r="AB4251" s="97">
        <f t="shared" si="2563"/>
        <v>1</v>
      </c>
      <c r="AC4251" s="98">
        <f t="shared" si="2571"/>
        <v>6.08</v>
      </c>
      <c r="AD4251" s="77" t="s">
        <v>6117</v>
      </c>
      <c r="AE4251" s="54">
        <v>6.08</v>
      </c>
      <c r="AF4251" s="17"/>
    </row>
    <row r="4252" spans="1:32" ht="16.899999999999999" customHeight="1" x14ac:dyDescent="0.3">
      <c r="A4252" s="73" t="s">
        <v>35</v>
      </c>
      <c r="B4252" s="74" t="s">
        <v>4500</v>
      </c>
      <c r="C4252" s="48" t="s">
        <v>40</v>
      </c>
      <c r="D4252" s="48">
        <v>1000</v>
      </c>
      <c r="E4252" s="48">
        <v>621</v>
      </c>
      <c r="F4252" s="48" t="s">
        <v>6128</v>
      </c>
      <c r="G4252" s="48" t="s">
        <v>112</v>
      </c>
      <c r="H4252" s="75">
        <f t="shared" si="2564"/>
        <v>-0.56603773584905659</v>
      </c>
      <c r="I4252" s="74">
        <v>23</v>
      </c>
      <c r="J4252" s="74">
        <v>53</v>
      </c>
      <c r="K4252" s="48">
        <f>I4252</f>
        <v>23</v>
      </c>
      <c r="L4252" s="48">
        <f>$L$3</f>
        <v>-4</v>
      </c>
      <c r="M4252" s="48">
        <f t="shared" si="2565"/>
        <v>19</v>
      </c>
      <c r="N4252" s="48">
        <v>0</v>
      </c>
      <c r="O4252" s="56">
        <v>89.44</v>
      </c>
      <c r="P4252" s="48" t="str">
        <f t="shared" si="2530"/>
        <v>1859/19 BL</v>
      </c>
      <c r="Q4252" s="76">
        <v>1</v>
      </c>
      <c r="R4252" s="76">
        <v>7</v>
      </c>
      <c r="S4252" s="49">
        <f t="shared" si="2566"/>
        <v>1.8846153846153846E-2</v>
      </c>
      <c r="T4252" s="49">
        <f t="shared" si="2531"/>
        <v>18.846153846153847</v>
      </c>
      <c r="U4252" s="49">
        <v>26.692307692307693</v>
      </c>
      <c r="V4252" s="49">
        <f t="shared" si="2508"/>
        <v>2.6692307692307692E-2</v>
      </c>
      <c r="W4252" s="49">
        <f t="shared" si="2567"/>
        <v>0.35807692307692307</v>
      </c>
      <c r="X4252" s="90">
        <f>ROUNDUP(S4252*$X$3,0)</f>
        <v>1</v>
      </c>
      <c r="Y4252" s="91">
        <f t="shared" si="2568"/>
        <v>89.44</v>
      </c>
      <c r="Z4252" s="93">
        <f t="shared" si="2569"/>
        <v>1</v>
      </c>
      <c r="AA4252" s="94">
        <f t="shared" si="2570"/>
        <v>89.44</v>
      </c>
      <c r="AB4252" s="97">
        <f t="shared" si="2563"/>
        <v>1</v>
      </c>
      <c r="AC4252" s="98">
        <f t="shared" si="2571"/>
        <v>89.44</v>
      </c>
      <c r="AD4252" s="77" t="s">
        <v>3</v>
      </c>
      <c r="AE4252" s="54">
        <v>89.44</v>
      </c>
      <c r="AF4252" s="17"/>
    </row>
    <row r="4253" spans="1:32" ht="12.75" customHeight="1" x14ac:dyDescent="0.3">
      <c r="A4253" s="73" t="s">
        <v>35</v>
      </c>
      <c r="B4253" s="74" t="s">
        <v>1493</v>
      </c>
      <c r="C4253" s="48" t="s">
        <v>40</v>
      </c>
      <c r="D4253" s="48">
        <v>100</v>
      </c>
      <c r="E4253" s="48">
        <v>621</v>
      </c>
      <c r="F4253" s="48" t="s">
        <v>6128</v>
      </c>
      <c r="G4253" s="48" t="s">
        <v>112</v>
      </c>
      <c r="H4253" s="75">
        <f t="shared" ref="H4253:H4258" si="2572">(I4253-J4253)/J4253</f>
        <v>-0.16666666666666666</v>
      </c>
      <c r="I4253" s="74">
        <v>20</v>
      </c>
      <c r="J4253" s="74">
        <v>24</v>
      </c>
      <c r="K4253" s="48">
        <f>I4253</f>
        <v>20</v>
      </c>
      <c r="L4253" s="48">
        <f>$L$3</f>
        <v>-4</v>
      </c>
      <c r="M4253" s="48">
        <f t="shared" ref="M4253:M4258" si="2573">K4253+L4253</f>
        <v>16</v>
      </c>
      <c r="N4253" s="48">
        <v>7</v>
      </c>
      <c r="O4253" s="56">
        <v>2.6549999999999998</v>
      </c>
      <c r="P4253" s="48" t="str">
        <f t="shared" si="2530"/>
        <v>1551 BR</v>
      </c>
      <c r="Q4253" s="76">
        <v>13</v>
      </c>
      <c r="R4253" s="76">
        <v>96</v>
      </c>
      <c r="S4253" s="49">
        <f t="shared" ref="S4253:S4258" si="2574">((Q4253/65*0.7)+(R4253/260*0.3))</f>
        <v>0.25076923076923074</v>
      </c>
      <c r="T4253" s="49">
        <f t="shared" si="2531"/>
        <v>25.076923076923073</v>
      </c>
      <c r="U4253" s="49">
        <v>312</v>
      </c>
      <c r="V4253" s="49">
        <f t="shared" si="2508"/>
        <v>3.12</v>
      </c>
      <c r="W4253" s="49">
        <f t="shared" si="2567"/>
        <v>4.0123076923076919</v>
      </c>
      <c r="X4253" s="90">
        <f>ROUND(S4253*$X$3,0)</f>
        <v>2</v>
      </c>
      <c r="Y4253" s="91">
        <f t="shared" ref="Y4253:Y4258" si="2575">X4253*O4253</f>
        <v>5.31</v>
      </c>
      <c r="Z4253" s="93">
        <f t="shared" si="2569"/>
        <v>6</v>
      </c>
      <c r="AA4253" s="94">
        <f t="shared" ref="AA4253:AA4258" si="2576">Z4253*O4253</f>
        <v>15.93</v>
      </c>
      <c r="AB4253" s="97">
        <f t="shared" si="2563"/>
        <v>7</v>
      </c>
      <c r="AC4253" s="98">
        <f t="shared" ref="AC4253:AC4258" si="2577">AB4253*O4253</f>
        <v>18.584999999999997</v>
      </c>
      <c r="AD4253" s="77" t="s">
        <v>3</v>
      </c>
      <c r="AE4253" s="54">
        <v>18.584999999999997</v>
      </c>
      <c r="AF4253" s="17"/>
    </row>
    <row r="4254" spans="1:32" ht="16.899999999999999" customHeight="1" x14ac:dyDescent="0.3">
      <c r="A4254" s="73" t="s">
        <v>7</v>
      </c>
      <c r="B4254" s="74" t="s">
        <v>4502</v>
      </c>
      <c r="C4254" s="48" t="s">
        <v>10</v>
      </c>
      <c r="D4254" s="48">
        <v>500</v>
      </c>
      <c r="E4254" s="48">
        <v>2834</v>
      </c>
      <c r="F4254" s="48" t="s">
        <v>6126</v>
      </c>
      <c r="G4254" s="48">
        <v>2</v>
      </c>
      <c r="H4254" s="75">
        <f t="shared" si="2572"/>
        <v>0</v>
      </c>
      <c r="I4254" s="74">
        <v>30</v>
      </c>
      <c r="J4254" s="74">
        <f>I4254</f>
        <v>30</v>
      </c>
      <c r="K4254" s="48">
        <f>I4254</f>
        <v>30</v>
      </c>
      <c r="L4254" s="48"/>
      <c r="M4254" s="48">
        <f t="shared" si="2573"/>
        <v>30</v>
      </c>
      <c r="N4254" s="48">
        <v>0</v>
      </c>
      <c r="O4254" s="56">
        <v>128.10475</v>
      </c>
      <c r="P4254" s="48" t="str">
        <f t="shared" si="2530"/>
        <v>2258/3 SL</v>
      </c>
      <c r="Q4254" s="76">
        <v>1</v>
      </c>
      <c r="R4254" s="76">
        <v>3</v>
      </c>
      <c r="S4254" s="49">
        <f t="shared" si="2574"/>
        <v>1.4230769230769231E-2</v>
      </c>
      <c r="T4254" s="49">
        <f t="shared" si="2531"/>
        <v>7.1153846153846159</v>
      </c>
      <c r="U4254" s="49">
        <v>48.769230769230774</v>
      </c>
      <c r="V4254" s="49">
        <f t="shared" si="2508"/>
        <v>9.7538461538461546E-2</v>
      </c>
      <c r="W4254" s="49">
        <f t="shared" si="2567"/>
        <v>0.42692307692307691</v>
      </c>
      <c r="X4254" s="90">
        <f t="shared" ref="X4254" si="2578">ROUND(S4254*$X$4,0)</f>
        <v>0</v>
      </c>
      <c r="Y4254" s="91">
        <f t="shared" si="2575"/>
        <v>0</v>
      </c>
      <c r="Z4254" s="93">
        <f t="shared" si="2569"/>
        <v>0</v>
      </c>
      <c r="AA4254" s="94">
        <f t="shared" si="2576"/>
        <v>0</v>
      </c>
      <c r="AB4254" s="97">
        <f t="shared" si="2563"/>
        <v>0</v>
      </c>
      <c r="AC4254" s="98">
        <f t="shared" si="2577"/>
        <v>0</v>
      </c>
      <c r="AD4254" s="77" t="s">
        <v>3</v>
      </c>
      <c r="AE4254" s="54">
        <v>0</v>
      </c>
      <c r="AF4254" s="17"/>
    </row>
    <row r="4255" spans="1:32" ht="12.75" customHeight="1" x14ac:dyDescent="0.3">
      <c r="A4255" s="73" t="s">
        <v>7</v>
      </c>
      <c r="B4255" s="74" t="s">
        <v>4503</v>
      </c>
      <c r="C4255" s="48" t="s">
        <v>10</v>
      </c>
      <c r="D4255" s="48">
        <v>1</v>
      </c>
      <c r="E4255" s="48">
        <v>2834</v>
      </c>
      <c r="F4255" s="48" t="s">
        <v>6126</v>
      </c>
      <c r="G4255" s="48">
        <v>2</v>
      </c>
      <c r="H4255" s="75">
        <f t="shared" si="2572"/>
        <v>-0.5</v>
      </c>
      <c r="I4255" s="74">
        <v>30</v>
      </c>
      <c r="J4255" s="74">
        <v>60</v>
      </c>
      <c r="K4255" s="48">
        <f>I4255</f>
        <v>30</v>
      </c>
      <c r="L4255" s="48"/>
      <c r="M4255" s="48">
        <f t="shared" si="2573"/>
        <v>30</v>
      </c>
      <c r="N4255" s="48">
        <v>1710</v>
      </c>
      <c r="O4255" s="56">
        <v>0.22702</v>
      </c>
      <c r="P4255" s="48" t="str">
        <f t="shared" si="2530"/>
        <v>2258/3 SL</v>
      </c>
      <c r="Q4255" s="76" t="s">
        <v>6187</v>
      </c>
      <c r="R4255" s="76" t="s">
        <v>6187</v>
      </c>
      <c r="S4255" s="49">
        <f t="shared" si="2574"/>
        <v>0</v>
      </c>
      <c r="T4255" s="49">
        <f t="shared" si="2531"/>
        <v>0</v>
      </c>
      <c r="U4255" s="49">
        <v>48.769230769230774</v>
      </c>
      <c r="V4255" s="49">
        <f t="shared" si="2508"/>
        <v>48.769230769230774</v>
      </c>
      <c r="W4255" s="49">
        <f t="shared" si="2567"/>
        <v>0</v>
      </c>
      <c r="X4255" s="90">
        <f>ROUNDUP(S4255*$X$4,0)</f>
        <v>0</v>
      </c>
      <c r="Y4255" s="91">
        <f t="shared" si="2575"/>
        <v>0</v>
      </c>
      <c r="Z4255" s="93">
        <f t="shared" si="2569"/>
        <v>0</v>
      </c>
      <c r="AA4255" s="94">
        <f t="shared" si="2576"/>
        <v>0</v>
      </c>
      <c r="AB4255" s="97">
        <f t="shared" si="2563"/>
        <v>0</v>
      </c>
      <c r="AC4255" s="98">
        <f t="shared" si="2577"/>
        <v>0</v>
      </c>
      <c r="AD4255" s="77" t="s">
        <v>3</v>
      </c>
      <c r="AE4255" s="54">
        <v>0</v>
      </c>
      <c r="AF4255" s="17"/>
    </row>
    <row r="4256" spans="1:32" ht="16.899999999999999" customHeight="1" x14ac:dyDescent="0.3">
      <c r="A4256" s="73" t="s">
        <v>35</v>
      </c>
      <c r="B4256" s="74" t="s">
        <v>5431</v>
      </c>
      <c r="C4256" s="48" t="s">
        <v>464</v>
      </c>
      <c r="D4256" s="48">
        <v>1</v>
      </c>
      <c r="E4256" s="48">
        <v>4013</v>
      </c>
      <c r="F4256" s="48" t="s">
        <v>6180</v>
      </c>
      <c r="G4256" s="48" t="s">
        <v>112</v>
      </c>
      <c r="H4256" s="75">
        <f t="shared" si="2572"/>
        <v>0.55000000000000004</v>
      </c>
      <c r="I4256" s="74">
        <v>93</v>
      </c>
      <c r="J4256" s="74">
        <v>60</v>
      </c>
      <c r="K4256" s="48">
        <f>J4256</f>
        <v>60</v>
      </c>
      <c r="L4256" s="48">
        <f>$L$3</f>
        <v>-4</v>
      </c>
      <c r="M4256" s="48">
        <f t="shared" si="2573"/>
        <v>56</v>
      </c>
      <c r="N4256" s="48">
        <v>22277</v>
      </c>
      <c r="O4256" s="56">
        <v>0.18</v>
      </c>
      <c r="P4256" s="48" t="str">
        <f t="shared" si="2530"/>
        <v>5856/7 BK</v>
      </c>
      <c r="Q4256" s="76" t="s">
        <v>6187</v>
      </c>
      <c r="R4256" s="76" t="s">
        <v>6187</v>
      </c>
      <c r="S4256" s="49">
        <f t="shared" si="2574"/>
        <v>0</v>
      </c>
      <c r="T4256" s="49">
        <f t="shared" si="2531"/>
        <v>0</v>
      </c>
      <c r="U4256" s="49">
        <v>113.15384615384615</v>
      </c>
      <c r="V4256" s="49">
        <f t="shared" si="2508"/>
        <v>113.15384615384615</v>
      </c>
      <c r="W4256" s="49">
        <f t="shared" si="2567"/>
        <v>0</v>
      </c>
      <c r="X4256" s="90">
        <f>ROUND(V4256*$X$4,0)</f>
        <v>566</v>
      </c>
      <c r="Y4256" s="91">
        <f t="shared" si="2575"/>
        <v>101.88</v>
      </c>
      <c r="Z4256" s="93">
        <f>ROUND((V4256*M4256)+X4256,0)</f>
        <v>6903</v>
      </c>
      <c r="AA4256" s="94">
        <f t="shared" si="2576"/>
        <v>1242.54</v>
      </c>
      <c r="AB4256" s="97">
        <f>ROUND((V4256*$AB$4)+Z4256,0)</f>
        <v>7469</v>
      </c>
      <c r="AC4256" s="98">
        <f t="shared" si="2577"/>
        <v>1344.4199999999998</v>
      </c>
      <c r="AD4256" s="77" t="s">
        <v>5889</v>
      </c>
      <c r="AE4256" s="54">
        <v>1344.4199999999998</v>
      </c>
      <c r="AF4256" s="17"/>
    </row>
    <row r="4257" spans="1:32" ht="16.899999999999999" customHeight="1" x14ac:dyDescent="0.3">
      <c r="A4257" s="73" t="s">
        <v>7</v>
      </c>
      <c r="B4257" s="74" t="s">
        <v>235</v>
      </c>
      <c r="C4257" s="48" t="s">
        <v>10</v>
      </c>
      <c r="D4257" s="48">
        <v>1000</v>
      </c>
      <c r="E4257" s="48">
        <v>621</v>
      </c>
      <c r="F4257" s="48" t="s">
        <v>6128</v>
      </c>
      <c r="G4257" s="48" t="s">
        <v>35</v>
      </c>
      <c r="H4257" s="75">
        <f t="shared" si="2572"/>
        <v>-0.71698113207547165</v>
      </c>
      <c r="I4257" s="74">
        <v>15</v>
      </c>
      <c r="J4257" s="74">
        <v>53</v>
      </c>
      <c r="K4257" s="48">
        <f>I4257</f>
        <v>15</v>
      </c>
      <c r="L4257" s="48">
        <v>-4</v>
      </c>
      <c r="M4257" s="48">
        <f t="shared" si="2573"/>
        <v>11</v>
      </c>
      <c r="N4257" s="48">
        <v>19</v>
      </c>
      <c r="O4257" s="56">
        <v>82.32</v>
      </c>
      <c r="P4257" s="48" t="str">
        <f t="shared" si="2530"/>
        <v>1215C SL</v>
      </c>
      <c r="Q4257" s="76">
        <v>11</v>
      </c>
      <c r="R4257" s="76">
        <v>7</v>
      </c>
      <c r="S4257" s="49">
        <f t="shared" si="2574"/>
        <v>0.12653846153846154</v>
      </c>
      <c r="T4257" s="49">
        <f t="shared" si="2531"/>
        <v>126.53846153846155</v>
      </c>
      <c r="U4257" s="49">
        <v>156.5</v>
      </c>
      <c r="V4257" s="49">
        <f t="shared" si="2508"/>
        <v>0.1565</v>
      </c>
      <c r="W4257" s="49">
        <f t="shared" ref="W4257:W4258" si="2579">S4257*M4257</f>
        <v>1.391923076923077</v>
      </c>
      <c r="X4257" s="90">
        <f>ROUND(S4257*$X$2,0)</f>
        <v>1</v>
      </c>
      <c r="Y4257" s="91">
        <f t="shared" si="2575"/>
        <v>82.32</v>
      </c>
      <c r="Z4257" s="93">
        <f t="shared" ref="Z4257:Z4258" si="2580">ROUND((S4257*M4257)+X4257,0)</f>
        <v>2</v>
      </c>
      <c r="AA4257" s="94">
        <f t="shared" si="2576"/>
        <v>164.64</v>
      </c>
      <c r="AB4257" s="97">
        <f>ROUND((S4257*$AB$2)+Z4257,0)</f>
        <v>3</v>
      </c>
      <c r="AC4257" s="98">
        <f t="shared" si="2577"/>
        <v>246.95999999999998</v>
      </c>
      <c r="AD4257" s="77" t="s">
        <v>3</v>
      </c>
      <c r="AE4257" s="54">
        <v>246.95999999999998</v>
      </c>
      <c r="AF4257" s="17"/>
    </row>
    <row r="4258" spans="1:32" ht="16.899999999999999" customHeight="1" x14ac:dyDescent="0.3">
      <c r="A4258" s="73" t="s">
        <v>35</v>
      </c>
      <c r="B4258" s="74" t="s">
        <v>527</v>
      </c>
      <c r="C4258" s="48" t="s">
        <v>40</v>
      </c>
      <c r="D4258" s="48">
        <v>100</v>
      </c>
      <c r="E4258" s="48">
        <v>621</v>
      </c>
      <c r="F4258" s="48" t="s">
        <v>6128</v>
      </c>
      <c r="G4258" s="48" t="s">
        <v>112</v>
      </c>
      <c r="H4258" s="75">
        <f t="shared" si="2572"/>
        <v>-0.25925925925925924</v>
      </c>
      <c r="I4258" s="74">
        <v>20</v>
      </c>
      <c r="J4258" s="74">
        <v>27</v>
      </c>
      <c r="K4258" s="48">
        <f>I4258</f>
        <v>20</v>
      </c>
      <c r="L4258" s="48">
        <f>$L$3</f>
        <v>-4</v>
      </c>
      <c r="M4258" s="48">
        <f t="shared" si="2573"/>
        <v>16</v>
      </c>
      <c r="N4258" s="48">
        <v>11</v>
      </c>
      <c r="O4258" s="56">
        <v>3.1970000000000001</v>
      </c>
      <c r="P4258" s="48" t="str">
        <f t="shared" si="2530"/>
        <v>1856 BK</v>
      </c>
      <c r="Q4258" s="76">
        <v>63</v>
      </c>
      <c r="R4258" s="76">
        <v>133</v>
      </c>
      <c r="S4258" s="49">
        <f t="shared" si="2574"/>
        <v>0.83192307692307688</v>
      </c>
      <c r="T4258" s="49">
        <f t="shared" si="2531"/>
        <v>83.192307692307693</v>
      </c>
      <c r="U4258" s="49">
        <v>345.11538461538458</v>
      </c>
      <c r="V4258" s="49">
        <f t="shared" si="2508"/>
        <v>3.4511538461538458</v>
      </c>
      <c r="W4258" s="49">
        <f t="shared" si="2579"/>
        <v>13.31076923076923</v>
      </c>
      <c r="X4258" s="90">
        <f>ROUND(S4258*$X$3,0)</f>
        <v>5</v>
      </c>
      <c r="Y4258" s="91">
        <f t="shared" si="2575"/>
        <v>15.984999999999999</v>
      </c>
      <c r="Z4258" s="93">
        <f t="shared" si="2580"/>
        <v>18</v>
      </c>
      <c r="AA4258" s="94">
        <f t="shared" si="2576"/>
        <v>57.545999999999999</v>
      </c>
      <c r="AB4258" s="97">
        <f>ROUND((S4258*$AB$4)+Z4258,0)</f>
        <v>22</v>
      </c>
      <c r="AC4258" s="98">
        <f t="shared" si="2577"/>
        <v>70.334000000000003</v>
      </c>
      <c r="AD4258" s="77" t="s">
        <v>6117</v>
      </c>
      <c r="AE4258" s="54">
        <v>70.334000000000003</v>
      </c>
      <c r="AF4258" s="17"/>
    </row>
    <row r="4259" spans="1:32" ht="16.899999999999999" customHeight="1" x14ac:dyDescent="0.3">
      <c r="A4259" s="73" t="s">
        <v>7</v>
      </c>
      <c r="B4259" s="74" t="s">
        <v>1236</v>
      </c>
      <c r="C4259" s="48" t="s">
        <v>40</v>
      </c>
      <c r="D4259" s="48">
        <v>100</v>
      </c>
      <c r="E4259" s="48">
        <v>621</v>
      </c>
      <c r="F4259" s="48" t="s">
        <v>6128</v>
      </c>
      <c r="G4259" s="48" t="s">
        <v>112</v>
      </c>
      <c r="H4259" s="75">
        <f t="shared" ref="H4259:H4261" si="2581">(I4259-J4259)/J4259</f>
        <v>-0.16666666666666666</v>
      </c>
      <c r="I4259" s="74">
        <v>20</v>
      </c>
      <c r="J4259" s="74">
        <v>24</v>
      </c>
      <c r="K4259" s="48">
        <f>I4259</f>
        <v>20</v>
      </c>
      <c r="L4259" s="48">
        <f>$L$3</f>
        <v>-4</v>
      </c>
      <c r="M4259" s="48">
        <f t="shared" ref="M4259:M4261" si="2582">K4259+L4259</f>
        <v>16</v>
      </c>
      <c r="N4259" s="48">
        <v>50</v>
      </c>
      <c r="O4259" s="56">
        <v>5.9249999999999998</v>
      </c>
      <c r="P4259" s="48" t="str">
        <f t="shared" si="2530"/>
        <v>3057 BL</v>
      </c>
      <c r="Q4259" s="76">
        <v>144</v>
      </c>
      <c r="R4259" s="76">
        <v>373</v>
      </c>
      <c r="S4259" s="49">
        <f t="shared" ref="S4259:S4261" si="2583">((Q4259/65*0.7)+(R4259/260*0.3))</f>
        <v>1.981153846153846</v>
      </c>
      <c r="T4259" s="49">
        <f t="shared" si="2531"/>
        <v>198.11538461538461</v>
      </c>
      <c r="U4259" s="49">
        <v>552.34615384615381</v>
      </c>
      <c r="V4259" s="49">
        <f t="shared" si="2508"/>
        <v>5.5234615384615378</v>
      </c>
      <c r="W4259" s="49">
        <f t="shared" ref="W4259:W4261" si="2584">S4259*M4259</f>
        <v>31.698461538461537</v>
      </c>
      <c r="X4259" s="90">
        <f>ROUND(S4259*$X$3,0)</f>
        <v>12</v>
      </c>
      <c r="Y4259" s="91">
        <f t="shared" ref="Y4259:Y4261" si="2585">X4259*O4259</f>
        <v>71.099999999999994</v>
      </c>
      <c r="Z4259" s="93">
        <f t="shared" ref="Z4259:Z4261" si="2586">ROUND((S4259*M4259)+X4259,0)</f>
        <v>44</v>
      </c>
      <c r="AA4259" s="94">
        <f t="shared" ref="AA4259:AA4261" si="2587">Z4259*O4259</f>
        <v>260.7</v>
      </c>
      <c r="AB4259" s="97">
        <f>ROUND((S4259*$AB$4)+Z4259,0)</f>
        <v>54</v>
      </c>
      <c r="AC4259" s="98">
        <f t="shared" ref="AC4259:AC4261" si="2588">AB4259*O4259</f>
        <v>319.95</v>
      </c>
      <c r="AD4259" s="77" t="s">
        <v>3</v>
      </c>
      <c r="AE4259" s="54">
        <v>319.95</v>
      </c>
      <c r="AF4259" s="17"/>
    </row>
    <row r="4260" spans="1:32" ht="12.75" customHeight="1" x14ac:dyDescent="0.3">
      <c r="A4260" s="73" t="s">
        <v>35</v>
      </c>
      <c r="B4260" s="74" t="s">
        <v>5623</v>
      </c>
      <c r="C4260" s="48" t="s">
        <v>34</v>
      </c>
      <c r="D4260" s="48">
        <v>100</v>
      </c>
      <c r="E4260" s="48">
        <v>4350</v>
      </c>
      <c r="F4260" s="48" t="s">
        <v>6122</v>
      </c>
      <c r="G4260" s="48" t="s">
        <v>122</v>
      </c>
      <c r="H4260" s="75">
        <f t="shared" si="2581"/>
        <v>0</v>
      </c>
      <c r="I4260" s="74">
        <v>84</v>
      </c>
      <c r="J4260" s="74">
        <v>84</v>
      </c>
      <c r="K4260" s="48">
        <f>I4260</f>
        <v>84</v>
      </c>
      <c r="L4260" s="48">
        <f>$L$3</f>
        <v>-4</v>
      </c>
      <c r="M4260" s="48">
        <f t="shared" si="2582"/>
        <v>80</v>
      </c>
      <c r="N4260" s="48">
        <v>18</v>
      </c>
      <c r="O4260" s="56">
        <v>6.3374699999999997</v>
      </c>
      <c r="P4260" s="48" t="str">
        <f t="shared" si="2530"/>
        <v>P10516 CL</v>
      </c>
      <c r="Q4260" s="76">
        <v>6</v>
      </c>
      <c r="R4260" s="76">
        <v>69</v>
      </c>
      <c r="S4260" s="49">
        <f t="shared" si="2583"/>
        <v>0.14423076923076922</v>
      </c>
      <c r="T4260" s="49">
        <f t="shared" si="2531"/>
        <v>14.423076923076922</v>
      </c>
      <c r="U4260" s="49">
        <v>336.73076923076923</v>
      </c>
      <c r="V4260" s="49">
        <f t="shared" si="2508"/>
        <v>3.3673076923076923</v>
      </c>
      <c r="W4260" s="49">
        <f t="shared" si="2584"/>
        <v>11.538461538461537</v>
      </c>
      <c r="X4260" s="90">
        <f t="shared" ref="X4260:X4261" si="2589">ROUND(S4260*$X$4,0)</f>
        <v>1</v>
      </c>
      <c r="Y4260" s="91">
        <f t="shared" si="2585"/>
        <v>6.3374699999999997</v>
      </c>
      <c r="Z4260" s="93">
        <f t="shared" si="2586"/>
        <v>13</v>
      </c>
      <c r="AA4260" s="94">
        <f t="shared" si="2587"/>
        <v>82.387109999999993</v>
      </c>
      <c r="AB4260" s="97">
        <f>ROUND((S4260*$AB$4)+Z4260,0)</f>
        <v>14</v>
      </c>
      <c r="AC4260" s="98">
        <f t="shared" si="2588"/>
        <v>88.724580000000003</v>
      </c>
      <c r="AD4260" s="77" t="s">
        <v>3</v>
      </c>
      <c r="AE4260" s="54">
        <v>88.724580000000003</v>
      </c>
      <c r="AF4260" s="17"/>
    </row>
    <row r="4261" spans="1:32" ht="16.899999999999999" customHeight="1" x14ac:dyDescent="0.3">
      <c r="A4261" s="73" t="s">
        <v>35</v>
      </c>
      <c r="B4261" s="74" t="s">
        <v>675</v>
      </c>
      <c r="C4261" s="48" t="s">
        <v>40</v>
      </c>
      <c r="D4261" s="48">
        <v>100</v>
      </c>
      <c r="E4261" s="48">
        <v>621</v>
      </c>
      <c r="F4261" s="48" t="s">
        <v>6128</v>
      </c>
      <c r="G4261" s="48" t="s">
        <v>112</v>
      </c>
      <c r="H4261" s="75">
        <f t="shared" si="2581"/>
        <v>3.7037037037037035E-2</v>
      </c>
      <c r="I4261" s="74">
        <v>28</v>
      </c>
      <c r="J4261" s="74">
        <v>27</v>
      </c>
      <c r="K4261" s="48">
        <f>J4261</f>
        <v>27</v>
      </c>
      <c r="L4261" s="48">
        <f>$L$3</f>
        <v>-4</v>
      </c>
      <c r="M4261" s="48">
        <f t="shared" si="2582"/>
        <v>23</v>
      </c>
      <c r="N4261" s="48">
        <v>14</v>
      </c>
      <c r="O4261" s="56">
        <v>2.157</v>
      </c>
      <c r="P4261" s="48" t="str">
        <f t="shared" si="2530"/>
        <v>1855 OR</v>
      </c>
      <c r="Q4261" s="76">
        <v>41</v>
      </c>
      <c r="R4261" s="76">
        <v>109</v>
      </c>
      <c r="S4261" s="49">
        <f t="shared" si="2583"/>
        <v>0.56730769230769229</v>
      </c>
      <c r="T4261" s="49">
        <f t="shared" si="2531"/>
        <v>56.730769230769226</v>
      </c>
      <c r="U4261" s="49">
        <v>88.269230769230759</v>
      </c>
      <c r="V4261" s="49">
        <f t="shared" si="2508"/>
        <v>0.88269230769230755</v>
      </c>
      <c r="W4261" s="49">
        <f t="shared" si="2584"/>
        <v>13.048076923076923</v>
      </c>
      <c r="X4261" s="90">
        <f t="shared" si="2589"/>
        <v>3</v>
      </c>
      <c r="Y4261" s="91">
        <f t="shared" si="2585"/>
        <v>6.4710000000000001</v>
      </c>
      <c r="Z4261" s="93">
        <f t="shared" si="2586"/>
        <v>16</v>
      </c>
      <c r="AA4261" s="94">
        <f t="shared" si="2587"/>
        <v>34.512</v>
      </c>
      <c r="AB4261" s="97">
        <f>ROUND((S4261*$AB$4)+Z4261,0)</f>
        <v>19</v>
      </c>
      <c r="AC4261" s="98">
        <f t="shared" si="2588"/>
        <v>40.983000000000004</v>
      </c>
      <c r="AD4261" s="77" t="s">
        <v>6117</v>
      </c>
      <c r="AE4261" s="54">
        <v>40.983000000000004</v>
      </c>
      <c r="AF4261" s="17"/>
    </row>
    <row r="4262" spans="1:32" ht="16.899999999999999" customHeight="1" x14ac:dyDescent="0.3">
      <c r="A4262" s="73" t="s">
        <v>7</v>
      </c>
      <c r="B4262" s="74" t="s">
        <v>1731</v>
      </c>
      <c r="C4262" s="48" t="s">
        <v>1154</v>
      </c>
      <c r="D4262" s="48">
        <v>100</v>
      </c>
      <c r="E4262" s="48">
        <v>2834</v>
      </c>
      <c r="F4262" s="48" t="s">
        <v>6126</v>
      </c>
      <c r="G4262" s="48">
        <v>2</v>
      </c>
      <c r="H4262" s="75">
        <f t="shared" ref="H4262:H4268" si="2590">(I4262-J4262)/J4262</f>
        <v>0</v>
      </c>
      <c r="I4262" s="74">
        <v>20</v>
      </c>
      <c r="J4262" s="74">
        <f>I4262</f>
        <v>20</v>
      </c>
      <c r="K4262" s="48">
        <f>I4262</f>
        <v>20</v>
      </c>
      <c r="L4262" s="48"/>
      <c r="M4262" s="48">
        <f t="shared" ref="M4262:M4268" si="2591">K4262+L4262</f>
        <v>20</v>
      </c>
      <c r="N4262" s="48">
        <v>2</v>
      </c>
      <c r="O4262" s="56">
        <v>49.654899999999998</v>
      </c>
      <c r="P4262" s="48" t="str">
        <f t="shared" si="2530"/>
        <v>5470C SL</v>
      </c>
      <c r="Q4262" s="76">
        <v>11</v>
      </c>
      <c r="R4262" s="76">
        <v>39</v>
      </c>
      <c r="S4262" s="49">
        <f t="shared" ref="S4262:S4268" si="2592">((Q4262/65*0.7)+(R4262/260*0.3))</f>
        <v>0.16346153846153846</v>
      </c>
      <c r="T4262" s="49">
        <f t="shared" si="2531"/>
        <v>16.346153846153847</v>
      </c>
      <c r="U4262" s="49">
        <v>198.46153846153845</v>
      </c>
      <c r="V4262" s="49">
        <f t="shared" si="2508"/>
        <v>1.9846153846153844</v>
      </c>
      <c r="W4262" s="49">
        <f t="shared" ref="W4262" si="2593">S4262*M4262</f>
        <v>3.2692307692307692</v>
      </c>
      <c r="X4262" s="90">
        <f>ROUND(S4262*$X$3,0)</f>
        <v>1</v>
      </c>
      <c r="Y4262" s="91">
        <f t="shared" ref="Y4262:Y4268" si="2594">X4262*O4262</f>
        <v>49.654899999999998</v>
      </c>
      <c r="Z4262" s="93">
        <f t="shared" ref="Z4262" si="2595">ROUND((S4262*M4262)+X4262,0)</f>
        <v>4</v>
      </c>
      <c r="AA4262" s="94">
        <f t="shared" ref="AA4262:AA4268" si="2596">Z4262*O4262</f>
        <v>198.61959999999999</v>
      </c>
      <c r="AB4262" s="97">
        <f>ROUND((S4262*$AB$4)+Z4262,0)</f>
        <v>5</v>
      </c>
      <c r="AC4262" s="98">
        <f t="shared" ref="AC4262:AC4268" si="2597">AB4262*O4262</f>
        <v>248.27449999999999</v>
      </c>
      <c r="AD4262" s="77" t="s">
        <v>3</v>
      </c>
      <c r="AE4262" s="54">
        <v>248.27449999999999</v>
      </c>
      <c r="AF4262" s="17"/>
    </row>
    <row r="4263" spans="1:32" ht="12.75" customHeight="1" x14ac:dyDescent="0.3">
      <c r="A4263" s="73" t="s">
        <v>35</v>
      </c>
      <c r="B4263" s="74" t="s">
        <v>4875</v>
      </c>
      <c r="C4263" s="48" t="s">
        <v>40</v>
      </c>
      <c r="D4263" s="48">
        <v>1000</v>
      </c>
      <c r="E4263" s="48">
        <v>4750</v>
      </c>
      <c r="F4263" s="48" t="s">
        <v>5916</v>
      </c>
      <c r="G4263" s="48" t="s">
        <v>3680</v>
      </c>
      <c r="H4263" s="75">
        <f t="shared" si="2590"/>
        <v>2.0405405405405403</v>
      </c>
      <c r="I4263" s="74">
        <v>225</v>
      </c>
      <c r="J4263" s="74">
        <v>74</v>
      </c>
      <c r="K4263" s="48">
        <f>J4263</f>
        <v>74</v>
      </c>
      <c r="L4263" s="48">
        <f>$L$3</f>
        <v>-4</v>
      </c>
      <c r="M4263" s="48">
        <f t="shared" si="2591"/>
        <v>70</v>
      </c>
      <c r="N4263" s="48">
        <v>0</v>
      </c>
      <c r="O4263" s="56">
        <v>70.27</v>
      </c>
      <c r="P4263" s="48" t="str">
        <f t="shared" si="2530"/>
        <v>7131 YL</v>
      </c>
      <c r="Q4263" s="76">
        <v>2</v>
      </c>
      <c r="R4263" s="76">
        <v>5</v>
      </c>
      <c r="S4263" s="49">
        <f t="shared" si="2592"/>
        <v>2.7307692307692307E-2</v>
      </c>
      <c r="T4263" s="49">
        <f t="shared" si="2531"/>
        <v>27.307692307692307</v>
      </c>
      <c r="U4263" s="49">
        <v>32.53846153846154</v>
      </c>
      <c r="V4263" s="49">
        <f t="shared" si="2508"/>
        <v>3.2538461538461537E-2</v>
      </c>
      <c r="W4263" s="49">
        <f>V4263*M4263</f>
        <v>2.2776923076923077</v>
      </c>
      <c r="X4263" s="90">
        <f>ROUND(V4263*$X$4,0)</f>
        <v>0</v>
      </c>
      <c r="Y4263" s="91">
        <f t="shared" si="2594"/>
        <v>0</v>
      </c>
      <c r="Z4263" s="93">
        <f>ROUND((V4263*M4263)+X4263,0)</f>
        <v>2</v>
      </c>
      <c r="AA4263" s="94">
        <f t="shared" si="2596"/>
        <v>140.54</v>
      </c>
      <c r="AB4263" s="97">
        <f>ROUND((V4263*$AB$4)+Z4263,0)</f>
        <v>2</v>
      </c>
      <c r="AC4263" s="98">
        <f t="shared" si="2597"/>
        <v>140.54</v>
      </c>
      <c r="AD4263" s="77" t="s">
        <v>5889</v>
      </c>
      <c r="AE4263" s="54">
        <v>140.54</v>
      </c>
      <c r="AF4263" s="17"/>
    </row>
    <row r="4264" spans="1:32" ht="12.75" customHeight="1" x14ac:dyDescent="0.3">
      <c r="A4264" s="73" t="s">
        <v>7</v>
      </c>
      <c r="B4264" s="74" t="s">
        <v>1825</v>
      </c>
      <c r="C4264" s="48" t="s">
        <v>464</v>
      </c>
      <c r="D4264" s="48">
        <v>1000</v>
      </c>
      <c r="E4264" s="48">
        <v>4013</v>
      </c>
      <c r="F4264" s="48" t="s">
        <v>6180</v>
      </c>
      <c r="G4264" s="48" t="s">
        <v>65</v>
      </c>
      <c r="H4264" s="75">
        <f t="shared" si="2590"/>
        <v>0</v>
      </c>
      <c r="I4264" s="74">
        <v>5</v>
      </c>
      <c r="J4264" s="74">
        <v>5</v>
      </c>
      <c r="K4264" s="48">
        <f>J4264</f>
        <v>5</v>
      </c>
      <c r="L4264" s="48"/>
      <c r="M4264" s="48">
        <f t="shared" si="2591"/>
        <v>5</v>
      </c>
      <c r="N4264" s="48">
        <v>8</v>
      </c>
      <c r="O4264" s="56">
        <v>132.54319000000001</v>
      </c>
      <c r="P4264" s="48" t="str">
        <f t="shared" si="2530"/>
        <v>5855/7 WH</v>
      </c>
      <c r="Q4264" s="76">
        <v>13</v>
      </c>
      <c r="R4264" s="76">
        <v>111</v>
      </c>
      <c r="S4264" s="49">
        <f t="shared" si="2592"/>
        <v>0.26807692307692305</v>
      </c>
      <c r="T4264" s="49">
        <f t="shared" si="2531"/>
        <v>268.07692307692304</v>
      </c>
      <c r="U4264" s="49">
        <v>460.30769230769226</v>
      </c>
      <c r="V4264" s="49">
        <f t="shared" si="2508"/>
        <v>0.46030769230769225</v>
      </c>
      <c r="W4264" s="49">
        <f>S4264*M4264</f>
        <v>1.3403846153846153</v>
      </c>
      <c r="X4264" s="90">
        <f>ROUND(S4264*$X$2,0)</f>
        <v>2</v>
      </c>
      <c r="Y4264" s="91">
        <f t="shared" si="2594"/>
        <v>265.08638000000002</v>
      </c>
      <c r="Z4264" s="93">
        <f>ROUND((S4264*M4264)+X4264,0)</f>
        <v>3</v>
      </c>
      <c r="AA4264" s="94">
        <f t="shared" si="2596"/>
        <v>397.62957000000006</v>
      </c>
      <c r="AB4264" s="97">
        <f>ROUND((S4264*$AB$2)+Z4264,0)</f>
        <v>5</v>
      </c>
      <c r="AC4264" s="98">
        <f t="shared" si="2597"/>
        <v>662.71595000000002</v>
      </c>
      <c r="AD4264" s="77" t="s">
        <v>5891</v>
      </c>
      <c r="AE4264" s="54">
        <v>662.71595000000002</v>
      </c>
      <c r="AF4264" s="17"/>
    </row>
    <row r="4265" spans="1:32" ht="12.75" customHeight="1" x14ac:dyDescent="0.3">
      <c r="A4265" s="73" t="s">
        <v>35</v>
      </c>
      <c r="B4265" s="74" t="s">
        <v>2223</v>
      </c>
      <c r="C4265" s="48" t="s">
        <v>464</v>
      </c>
      <c r="D4265" s="48">
        <v>1000</v>
      </c>
      <c r="E4265" s="48">
        <v>4013</v>
      </c>
      <c r="F4265" s="48" t="s">
        <v>6180</v>
      </c>
      <c r="G4265" s="48" t="s">
        <v>65</v>
      </c>
      <c r="H4265" s="75">
        <f t="shared" si="2590"/>
        <v>0</v>
      </c>
      <c r="I4265" s="74">
        <v>5</v>
      </c>
      <c r="J4265" s="74">
        <v>5</v>
      </c>
      <c r="K4265" s="48">
        <f>J4265</f>
        <v>5</v>
      </c>
      <c r="L4265" s="48"/>
      <c r="M4265" s="48">
        <f t="shared" si="2591"/>
        <v>5</v>
      </c>
      <c r="N4265" s="48">
        <v>2</v>
      </c>
      <c r="O4265" s="56">
        <v>122.54319</v>
      </c>
      <c r="P4265" s="48" t="str">
        <f t="shared" si="2530"/>
        <v>5854 YL</v>
      </c>
      <c r="Q4265" s="76">
        <v>0</v>
      </c>
      <c r="R4265" s="76">
        <v>4</v>
      </c>
      <c r="S4265" s="49">
        <f t="shared" si="2592"/>
        <v>4.6153846153846158E-3</v>
      </c>
      <c r="T4265" s="49">
        <f t="shared" si="2531"/>
        <v>4.6153846153846159</v>
      </c>
      <c r="U4265" s="49">
        <v>61.884615384615373</v>
      </c>
      <c r="V4265" s="49">
        <f t="shared" si="2508"/>
        <v>6.1884615384615371E-2</v>
      </c>
      <c r="W4265" s="49">
        <f>S4265*M4265</f>
        <v>2.3076923076923078E-2</v>
      </c>
      <c r="X4265" s="90">
        <f>ROUNDUP(S4265*$X$2,0)</f>
        <v>1</v>
      </c>
      <c r="Y4265" s="91">
        <f t="shared" si="2594"/>
        <v>122.54319</v>
      </c>
      <c r="Z4265" s="93">
        <f>ROUND((S4265*M4265)+X4265,0)</f>
        <v>1</v>
      </c>
      <c r="AA4265" s="94">
        <f t="shared" si="2596"/>
        <v>122.54319</v>
      </c>
      <c r="AB4265" s="97">
        <f>ROUND((S4265*$AB$2)+Z4265,0)</f>
        <v>1</v>
      </c>
      <c r="AC4265" s="98">
        <f t="shared" si="2597"/>
        <v>122.54319</v>
      </c>
      <c r="AD4265" s="77" t="s">
        <v>5891</v>
      </c>
      <c r="AE4265" s="54">
        <v>122.54319</v>
      </c>
      <c r="AF4265" s="17"/>
    </row>
    <row r="4266" spans="1:32" ht="12.75" customHeight="1" x14ac:dyDescent="0.3">
      <c r="A4266" s="73" t="s">
        <v>7</v>
      </c>
      <c r="B4266" s="74" t="s">
        <v>549</v>
      </c>
      <c r="C4266" s="48" t="s">
        <v>10</v>
      </c>
      <c r="D4266" s="48">
        <v>100</v>
      </c>
      <c r="E4266" s="48">
        <v>2834</v>
      </c>
      <c r="F4266" s="48" t="s">
        <v>6126</v>
      </c>
      <c r="G4266" s="48">
        <v>2</v>
      </c>
      <c r="H4266" s="75">
        <f t="shared" si="2590"/>
        <v>-0.62264150943396224</v>
      </c>
      <c r="I4266" s="74">
        <v>20</v>
      </c>
      <c r="J4266" s="74">
        <v>53</v>
      </c>
      <c r="K4266" s="48">
        <f t="shared" ref="K4266:K4272" si="2598">I4266</f>
        <v>20</v>
      </c>
      <c r="L4266" s="48"/>
      <c r="M4266" s="48">
        <f t="shared" si="2591"/>
        <v>20</v>
      </c>
      <c r="N4266" s="48">
        <v>101</v>
      </c>
      <c r="O4266" s="56">
        <v>16.402999999999999</v>
      </c>
      <c r="P4266" s="48" t="str">
        <f t="shared" si="2530"/>
        <v>1898/4C SL</v>
      </c>
      <c r="Q4266" s="76">
        <v>103</v>
      </c>
      <c r="R4266" s="76">
        <v>225</v>
      </c>
      <c r="S4266" s="49">
        <f t="shared" si="2592"/>
        <v>1.3688461538461536</v>
      </c>
      <c r="T4266" s="49">
        <f t="shared" si="2531"/>
        <v>136.88461538461536</v>
      </c>
      <c r="U4266" s="49">
        <v>2599.9615384615386</v>
      </c>
      <c r="V4266" s="49">
        <f t="shared" si="2508"/>
        <v>25.999615384615385</v>
      </c>
      <c r="W4266" s="49">
        <f>S4266*M4266</f>
        <v>27.37692307692307</v>
      </c>
      <c r="X4266" s="90">
        <f>ROUND(S4266*$X$3,0)</f>
        <v>8</v>
      </c>
      <c r="Y4266" s="91">
        <f t="shared" si="2594"/>
        <v>131.22399999999999</v>
      </c>
      <c r="Z4266" s="93">
        <f>ROUND((S4266*M4266)+X4266,0)</f>
        <v>35</v>
      </c>
      <c r="AA4266" s="94">
        <f t="shared" si="2596"/>
        <v>574.1049999999999</v>
      </c>
      <c r="AB4266" s="97">
        <f t="shared" ref="AB4266:AB4279" si="2599">ROUND((S4266*$AB$4)+Z4266,0)</f>
        <v>42</v>
      </c>
      <c r="AC4266" s="98">
        <f t="shared" si="2597"/>
        <v>688.92599999999993</v>
      </c>
      <c r="AD4266" s="77" t="s">
        <v>3</v>
      </c>
      <c r="AE4266" s="54">
        <v>688.92599999999993</v>
      </c>
      <c r="AF4266" s="17"/>
    </row>
    <row r="4267" spans="1:32" ht="16.899999999999999" customHeight="1" x14ac:dyDescent="0.3">
      <c r="A4267" s="73" t="s">
        <v>35</v>
      </c>
      <c r="B4267" s="74" t="s">
        <v>4511</v>
      </c>
      <c r="C4267" s="48" t="s">
        <v>40</v>
      </c>
      <c r="D4267" s="48">
        <v>1000</v>
      </c>
      <c r="E4267" s="48">
        <v>621</v>
      </c>
      <c r="F4267" s="48" t="s">
        <v>6128</v>
      </c>
      <c r="G4267" s="48" t="s">
        <v>112</v>
      </c>
      <c r="H4267" s="75">
        <f t="shared" si="2590"/>
        <v>-0.56603773584905659</v>
      </c>
      <c r="I4267" s="74">
        <v>23</v>
      </c>
      <c r="J4267" s="74">
        <v>53</v>
      </c>
      <c r="K4267" s="48">
        <f t="shared" si="2598"/>
        <v>23</v>
      </c>
      <c r="L4267" s="48">
        <f>$L$3</f>
        <v>-4</v>
      </c>
      <c r="M4267" s="48">
        <f t="shared" si="2591"/>
        <v>19</v>
      </c>
      <c r="N4267" s="48">
        <v>1</v>
      </c>
      <c r="O4267" s="56">
        <v>21.71</v>
      </c>
      <c r="P4267" s="48" t="str">
        <f t="shared" si="2530"/>
        <v>1561 YL</v>
      </c>
      <c r="Q4267" s="76">
        <v>3</v>
      </c>
      <c r="R4267" s="76">
        <v>4</v>
      </c>
      <c r="S4267" s="49">
        <f t="shared" si="2592"/>
        <v>3.6923076923076927E-2</v>
      </c>
      <c r="T4267" s="49">
        <f t="shared" si="2531"/>
        <v>36.923076923076927</v>
      </c>
      <c r="U4267" s="49">
        <v>77.34615384615384</v>
      </c>
      <c r="V4267" s="49">
        <f t="shared" si="2508"/>
        <v>7.7346153846153842E-2</v>
      </c>
      <c r="W4267" s="49">
        <f t="shared" ref="W4267:W4268" si="2600">S4267*M4267</f>
        <v>0.70153846153846156</v>
      </c>
      <c r="X4267" s="90">
        <f t="shared" ref="X4267:X4268" si="2601">ROUND(S4267*$X$3,0)</f>
        <v>0</v>
      </c>
      <c r="Y4267" s="91">
        <f t="shared" si="2594"/>
        <v>0</v>
      </c>
      <c r="Z4267" s="93">
        <f t="shared" ref="Z4267:Z4268" si="2602">ROUND((S4267*M4267)+X4267,0)</f>
        <v>1</v>
      </c>
      <c r="AA4267" s="94">
        <f t="shared" si="2596"/>
        <v>21.71</v>
      </c>
      <c r="AB4267" s="97">
        <f t="shared" si="2599"/>
        <v>1</v>
      </c>
      <c r="AC4267" s="98">
        <f t="shared" si="2597"/>
        <v>21.71</v>
      </c>
      <c r="AD4267" s="77" t="s">
        <v>3</v>
      </c>
      <c r="AE4267" s="54">
        <v>21.71</v>
      </c>
      <c r="AF4267" s="17"/>
    </row>
    <row r="4268" spans="1:32" ht="16.899999999999999" customHeight="1" x14ac:dyDescent="0.3">
      <c r="A4268" s="73" t="s">
        <v>35</v>
      </c>
      <c r="B4268" s="74" t="s">
        <v>4512</v>
      </c>
      <c r="C4268" s="48" t="s">
        <v>40</v>
      </c>
      <c r="D4268" s="48">
        <v>100</v>
      </c>
      <c r="E4268" s="48">
        <v>621</v>
      </c>
      <c r="F4268" s="48" t="s">
        <v>6128</v>
      </c>
      <c r="G4268" s="48" t="s">
        <v>112</v>
      </c>
      <c r="H4268" s="75">
        <f t="shared" si="2590"/>
        <v>-0.62264150943396224</v>
      </c>
      <c r="I4268" s="74">
        <v>20</v>
      </c>
      <c r="J4268" s="74">
        <v>53</v>
      </c>
      <c r="K4268" s="48">
        <f t="shared" si="2598"/>
        <v>20</v>
      </c>
      <c r="L4268" s="48">
        <f>$L$3</f>
        <v>-4</v>
      </c>
      <c r="M4268" s="48">
        <f t="shared" si="2591"/>
        <v>16</v>
      </c>
      <c r="N4268" s="48">
        <v>20</v>
      </c>
      <c r="O4268" s="56">
        <v>2.9129999999999998</v>
      </c>
      <c r="P4268" s="48" t="str">
        <f t="shared" si="2530"/>
        <v>1561 YL</v>
      </c>
      <c r="Q4268" s="76">
        <v>22</v>
      </c>
      <c r="R4268" s="76">
        <v>145</v>
      </c>
      <c r="S4268" s="49">
        <f t="shared" si="2592"/>
        <v>0.40423076923076923</v>
      </c>
      <c r="T4268" s="49">
        <f t="shared" si="2531"/>
        <v>40.42307692307692</v>
      </c>
      <c r="U4268" s="49">
        <v>77.34615384615384</v>
      </c>
      <c r="V4268" s="49">
        <f t="shared" si="2508"/>
        <v>0.77346153846153842</v>
      </c>
      <c r="W4268" s="49">
        <f t="shared" si="2600"/>
        <v>6.4676923076923076</v>
      </c>
      <c r="X4268" s="90">
        <f t="shared" si="2601"/>
        <v>2</v>
      </c>
      <c r="Y4268" s="91">
        <f t="shared" si="2594"/>
        <v>5.8259999999999996</v>
      </c>
      <c r="Z4268" s="93">
        <f t="shared" si="2602"/>
        <v>8</v>
      </c>
      <c r="AA4268" s="94">
        <f t="shared" si="2596"/>
        <v>23.303999999999998</v>
      </c>
      <c r="AB4268" s="97">
        <f t="shared" si="2599"/>
        <v>10</v>
      </c>
      <c r="AC4268" s="98">
        <f t="shared" si="2597"/>
        <v>29.13</v>
      </c>
      <c r="AD4268" s="77" t="s">
        <v>6117</v>
      </c>
      <c r="AE4268" s="54">
        <v>29.13</v>
      </c>
      <c r="AF4268" s="17"/>
    </row>
    <row r="4269" spans="1:32" ht="16.899999999999999" customHeight="1" x14ac:dyDescent="0.3">
      <c r="A4269" s="73" t="s">
        <v>35</v>
      </c>
      <c r="B4269" s="74" t="s">
        <v>4513</v>
      </c>
      <c r="C4269" s="48" t="s">
        <v>40</v>
      </c>
      <c r="D4269" s="48">
        <v>100</v>
      </c>
      <c r="E4269" s="48">
        <v>4003</v>
      </c>
      <c r="F4269" s="48" t="s">
        <v>5909</v>
      </c>
      <c r="G4269" s="48" t="s">
        <v>112</v>
      </c>
      <c r="H4269" s="75">
        <f t="shared" ref="H4269:H4274" si="2603">(I4269-J4269)/J4269</f>
        <v>0</v>
      </c>
      <c r="I4269" s="74">
        <v>39</v>
      </c>
      <c r="J4269" s="74">
        <v>39</v>
      </c>
      <c r="K4269" s="48">
        <f t="shared" si="2598"/>
        <v>39</v>
      </c>
      <c r="L4269" s="48">
        <f>$L$3</f>
        <v>-4</v>
      </c>
      <c r="M4269" s="48">
        <f t="shared" ref="M4269:M4274" si="2604">K4269+L4269</f>
        <v>35</v>
      </c>
      <c r="N4269" s="48">
        <v>7</v>
      </c>
      <c r="O4269" s="56">
        <v>4.3412800000000002</v>
      </c>
      <c r="P4269" s="48" t="str">
        <f t="shared" si="2530"/>
        <v>1853 WB</v>
      </c>
      <c r="Q4269" s="76">
        <v>12</v>
      </c>
      <c r="R4269" s="76">
        <v>33</v>
      </c>
      <c r="S4269" s="49">
        <f t="shared" ref="S4269:S4274" si="2605">((Q4269/65*0.7)+(R4269/260*0.3))</f>
        <v>0.1673076923076923</v>
      </c>
      <c r="T4269" s="49">
        <f t="shared" si="2531"/>
        <v>16.73076923076923</v>
      </c>
      <c r="U4269" s="49">
        <v>19.038461538461537</v>
      </c>
      <c r="V4269" s="49">
        <f t="shared" si="2508"/>
        <v>0.19038461538461537</v>
      </c>
      <c r="W4269" s="49">
        <f t="shared" ref="W4269:W4278" si="2606">S4269*M4269</f>
        <v>5.8557692307692299</v>
      </c>
      <c r="X4269" s="90">
        <f>ROUND(S4269*$X$4,0)</f>
        <v>1</v>
      </c>
      <c r="Y4269" s="91">
        <f t="shared" ref="Y4269:Y4274" si="2607">X4269*O4269</f>
        <v>4.3412800000000002</v>
      </c>
      <c r="Z4269" s="93">
        <f t="shared" ref="Z4269:Z4279" si="2608">ROUND((S4269*M4269)+X4269,0)</f>
        <v>7</v>
      </c>
      <c r="AA4269" s="94">
        <f t="shared" ref="AA4269:AA4274" si="2609">Z4269*O4269</f>
        <v>30.388960000000001</v>
      </c>
      <c r="AB4269" s="97">
        <f t="shared" si="2599"/>
        <v>8</v>
      </c>
      <c r="AC4269" s="98">
        <f t="shared" ref="AC4269:AC4274" si="2610">AB4269*O4269</f>
        <v>34.730240000000002</v>
      </c>
      <c r="AD4269" s="77" t="s">
        <v>6117</v>
      </c>
      <c r="AE4269" s="54">
        <v>34.730240000000002</v>
      </c>
      <c r="AF4269" s="17"/>
    </row>
    <row r="4270" spans="1:32" ht="16.899999999999999" customHeight="1" x14ac:dyDescent="0.3">
      <c r="A4270" s="73" t="s">
        <v>7</v>
      </c>
      <c r="B4270" s="74" t="s">
        <v>1749</v>
      </c>
      <c r="C4270" s="48" t="s">
        <v>1209</v>
      </c>
      <c r="D4270" s="48">
        <v>500</v>
      </c>
      <c r="E4270" s="48">
        <v>621</v>
      </c>
      <c r="F4270" s="48" t="s">
        <v>6128</v>
      </c>
      <c r="G4270" s="48" t="s">
        <v>35</v>
      </c>
      <c r="H4270" s="75">
        <f t="shared" si="2603"/>
        <v>-0.62264150943396224</v>
      </c>
      <c r="I4270" s="74">
        <v>20</v>
      </c>
      <c r="J4270" s="74">
        <v>53</v>
      </c>
      <c r="K4270" s="48">
        <f t="shared" si="2598"/>
        <v>20</v>
      </c>
      <c r="L4270" s="48">
        <v>-4</v>
      </c>
      <c r="M4270" s="48">
        <f t="shared" si="2604"/>
        <v>16</v>
      </c>
      <c r="N4270" s="48">
        <v>0</v>
      </c>
      <c r="O4270" s="56">
        <v>39.17</v>
      </c>
      <c r="P4270" s="48" t="str">
        <f t="shared" si="2530"/>
        <v>5640B2201 NC</v>
      </c>
      <c r="Q4270" s="76">
        <v>0</v>
      </c>
      <c r="R4270" s="76">
        <v>3</v>
      </c>
      <c r="S4270" s="49">
        <f t="shared" si="2605"/>
        <v>3.4615384615384616E-3</v>
      </c>
      <c r="T4270" s="49">
        <f t="shared" si="2531"/>
        <v>1.7307692307692308</v>
      </c>
      <c r="U4270" s="49">
        <v>372.03846153846149</v>
      </c>
      <c r="V4270" s="49">
        <f t="shared" si="2508"/>
        <v>0.74407692307692297</v>
      </c>
      <c r="W4270" s="49">
        <f t="shared" si="2606"/>
        <v>5.5384615384615386E-2</v>
      </c>
      <c r="X4270" s="90">
        <f>ROUNDUP(S4270*$X$3,0)</f>
        <v>1</v>
      </c>
      <c r="Y4270" s="91">
        <f t="shared" si="2607"/>
        <v>39.17</v>
      </c>
      <c r="Z4270" s="93">
        <f t="shared" si="2608"/>
        <v>1</v>
      </c>
      <c r="AA4270" s="94">
        <f t="shared" si="2609"/>
        <v>39.17</v>
      </c>
      <c r="AB4270" s="97">
        <f t="shared" si="2599"/>
        <v>1</v>
      </c>
      <c r="AC4270" s="98">
        <f t="shared" si="2610"/>
        <v>39.17</v>
      </c>
      <c r="AD4270" s="77" t="s">
        <v>3</v>
      </c>
      <c r="AE4270" s="54">
        <v>39.17</v>
      </c>
      <c r="AF4270" s="17"/>
    </row>
    <row r="4271" spans="1:32" ht="16.899999999999999" customHeight="1" x14ac:dyDescent="0.3">
      <c r="A4271" s="73" t="s">
        <v>7</v>
      </c>
      <c r="B4271" s="74" t="s">
        <v>29</v>
      </c>
      <c r="C4271" s="48" t="s">
        <v>10</v>
      </c>
      <c r="D4271" s="48">
        <v>100</v>
      </c>
      <c r="E4271" s="48">
        <v>2834</v>
      </c>
      <c r="F4271" s="48" t="s">
        <v>6126</v>
      </c>
      <c r="G4271" s="48">
        <v>2</v>
      </c>
      <c r="H4271" s="75">
        <f t="shared" si="2603"/>
        <v>0</v>
      </c>
      <c r="I4271" s="74">
        <v>50</v>
      </c>
      <c r="J4271" s="74">
        <f>I4271</f>
        <v>50</v>
      </c>
      <c r="K4271" s="48">
        <f t="shared" si="2598"/>
        <v>50</v>
      </c>
      <c r="L4271" s="48"/>
      <c r="M4271" s="48">
        <f t="shared" si="2604"/>
        <v>50</v>
      </c>
      <c r="N4271" s="48">
        <v>0</v>
      </c>
      <c r="O4271" s="56">
        <v>47.356639999999999</v>
      </c>
      <c r="P4271" s="48" t="str">
        <f t="shared" si="2530"/>
        <v>1219/20C SL</v>
      </c>
      <c r="Q4271" s="76">
        <v>0</v>
      </c>
      <c r="R4271" s="76">
        <v>10</v>
      </c>
      <c r="S4271" s="49">
        <f t="shared" si="2605"/>
        <v>1.1538461538461539E-2</v>
      </c>
      <c r="T4271" s="49">
        <f t="shared" si="2531"/>
        <v>1.153846153846154</v>
      </c>
      <c r="U4271" s="49">
        <v>6.9230769230769234</v>
      </c>
      <c r="V4271" s="49">
        <f t="shared" si="2508"/>
        <v>6.9230769230769235E-2</v>
      </c>
      <c r="W4271" s="49">
        <f t="shared" si="2606"/>
        <v>0.57692307692307698</v>
      </c>
      <c r="X4271" s="90">
        <f>ROUND(S4271*$X$4,0)</f>
        <v>0</v>
      </c>
      <c r="Y4271" s="91">
        <f t="shared" si="2607"/>
        <v>0</v>
      </c>
      <c r="Z4271" s="93">
        <f t="shared" si="2608"/>
        <v>1</v>
      </c>
      <c r="AA4271" s="94">
        <f t="shared" si="2609"/>
        <v>47.356639999999999</v>
      </c>
      <c r="AB4271" s="97">
        <f t="shared" si="2599"/>
        <v>1</v>
      </c>
      <c r="AC4271" s="98">
        <f t="shared" si="2610"/>
        <v>47.356639999999999</v>
      </c>
      <c r="AD4271" s="77" t="s">
        <v>3</v>
      </c>
      <c r="AE4271" s="54">
        <v>47.356639999999999</v>
      </c>
      <c r="AF4271" s="17"/>
    </row>
    <row r="4272" spans="1:32" ht="16.899999999999999" customHeight="1" x14ac:dyDescent="0.3">
      <c r="A4272" s="73" t="s">
        <v>7</v>
      </c>
      <c r="B4272" s="74" t="s">
        <v>159</v>
      </c>
      <c r="C4272" s="48" t="s">
        <v>40</v>
      </c>
      <c r="D4272" s="48">
        <v>100</v>
      </c>
      <c r="E4272" s="48">
        <v>621</v>
      </c>
      <c r="F4272" s="48" t="s">
        <v>6128</v>
      </c>
      <c r="G4272" s="48" t="s">
        <v>112</v>
      </c>
      <c r="H4272" s="75">
        <f t="shared" si="2603"/>
        <v>-0.16666666666666666</v>
      </c>
      <c r="I4272" s="74">
        <v>20</v>
      </c>
      <c r="J4272" s="74">
        <v>24</v>
      </c>
      <c r="K4272" s="48">
        <f t="shared" si="2598"/>
        <v>20</v>
      </c>
      <c r="L4272" s="48">
        <f>$L$3</f>
        <v>-4</v>
      </c>
      <c r="M4272" s="48">
        <f t="shared" si="2604"/>
        <v>16</v>
      </c>
      <c r="N4272" s="48">
        <v>33</v>
      </c>
      <c r="O4272" s="56">
        <v>5.9749999999999996</v>
      </c>
      <c r="P4272" s="48" t="str">
        <f t="shared" si="2530"/>
        <v>1557 BK</v>
      </c>
      <c r="Q4272" s="76">
        <v>25</v>
      </c>
      <c r="R4272" s="76">
        <v>219</v>
      </c>
      <c r="S4272" s="49">
        <f t="shared" si="2605"/>
        <v>0.52192307692307693</v>
      </c>
      <c r="T4272" s="49">
        <f t="shared" si="2531"/>
        <v>52.192307692307693</v>
      </c>
      <c r="U4272" s="49">
        <v>499.11538461538458</v>
      </c>
      <c r="V4272" s="49">
        <f t="shared" si="2508"/>
        <v>4.9911538461538463</v>
      </c>
      <c r="W4272" s="49">
        <f t="shared" si="2606"/>
        <v>8.3507692307692309</v>
      </c>
      <c r="X4272" s="90">
        <f>ROUND(S4272*$X$3,0)</f>
        <v>3</v>
      </c>
      <c r="Y4272" s="91">
        <f t="shared" si="2607"/>
        <v>17.924999999999997</v>
      </c>
      <c r="Z4272" s="93">
        <f t="shared" si="2608"/>
        <v>11</v>
      </c>
      <c r="AA4272" s="94">
        <f t="shared" si="2609"/>
        <v>65.724999999999994</v>
      </c>
      <c r="AB4272" s="97">
        <f t="shared" si="2599"/>
        <v>14</v>
      </c>
      <c r="AC4272" s="98">
        <f t="shared" si="2610"/>
        <v>83.649999999999991</v>
      </c>
      <c r="AD4272" s="77" t="s">
        <v>3</v>
      </c>
      <c r="AE4272" s="54">
        <v>83.649999999999991</v>
      </c>
      <c r="AF4272" s="17"/>
    </row>
    <row r="4273" spans="1:32" ht="16.899999999999999" customHeight="1" x14ac:dyDescent="0.3">
      <c r="A4273" s="73" t="s">
        <v>35</v>
      </c>
      <c r="B4273" s="74" t="s">
        <v>4517</v>
      </c>
      <c r="C4273" s="48" t="s">
        <v>40</v>
      </c>
      <c r="D4273" s="48">
        <v>1000</v>
      </c>
      <c r="E4273" s="48">
        <v>621</v>
      </c>
      <c r="F4273" s="48" t="s">
        <v>6128</v>
      </c>
      <c r="G4273" s="48" t="s">
        <v>112</v>
      </c>
      <c r="H4273" s="75">
        <f t="shared" si="2603"/>
        <v>3.7037037037037035E-2</v>
      </c>
      <c r="I4273" s="74">
        <v>28</v>
      </c>
      <c r="J4273" s="74">
        <v>27</v>
      </c>
      <c r="K4273" s="48">
        <f>J4273</f>
        <v>27</v>
      </c>
      <c r="L4273" s="48">
        <f>$L$3</f>
        <v>-4</v>
      </c>
      <c r="M4273" s="48">
        <f t="shared" si="2604"/>
        <v>23</v>
      </c>
      <c r="N4273" s="48">
        <v>1</v>
      </c>
      <c r="O4273" s="56">
        <v>26.3</v>
      </c>
      <c r="P4273" s="48" t="str">
        <f t="shared" si="2530"/>
        <v>1856/19 BR</v>
      </c>
      <c r="Q4273" s="76">
        <v>1</v>
      </c>
      <c r="R4273" s="76">
        <v>6</v>
      </c>
      <c r="S4273" s="49">
        <f t="shared" si="2605"/>
        <v>1.7692307692307691E-2</v>
      </c>
      <c r="T4273" s="49">
        <f t="shared" si="2531"/>
        <v>17.69230769230769</v>
      </c>
      <c r="U4273" s="49">
        <v>31.230769230769226</v>
      </c>
      <c r="V4273" s="49">
        <f t="shared" si="2508"/>
        <v>3.1230769230769225E-2</v>
      </c>
      <c r="W4273" s="49">
        <f t="shared" si="2606"/>
        <v>0.40692307692307689</v>
      </c>
      <c r="X4273" s="90">
        <f>ROUND(S4273*$X$4,0)</f>
        <v>0</v>
      </c>
      <c r="Y4273" s="91">
        <f t="shared" si="2607"/>
        <v>0</v>
      </c>
      <c r="Z4273" s="93">
        <f t="shared" si="2608"/>
        <v>0</v>
      </c>
      <c r="AA4273" s="94">
        <f t="shared" si="2609"/>
        <v>0</v>
      </c>
      <c r="AB4273" s="97">
        <f t="shared" si="2599"/>
        <v>0</v>
      </c>
      <c r="AC4273" s="98">
        <f t="shared" si="2610"/>
        <v>0</v>
      </c>
      <c r="AD4273" s="77" t="s">
        <v>3</v>
      </c>
      <c r="AE4273" s="54">
        <v>0</v>
      </c>
      <c r="AF4273" s="17"/>
    </row>
    <row r="4274" spans="1:32" ht="16.899999999999999" customHeight="1" x14ac:dyDescent="0.3">
      <c r="A4274" s="73" t="s">
        <v>7</v>
      </c>
      <c r="B4274" s="74" t="s">
        <v>3821</v>
      </c>
      <c r="C4274" s="48" t="s">
        <v>10</v>
      </c>
      <c r="D4274" s="48">
        <v>100</v>
      </c>
      <c r="E4274" s="48">
        <v>2834</v>
      </c>
      <c r="F4274" s="48" t="s">
        <v>6126</v>
      </c>
      <c r="G4274" s="48">
        <v>2</v>
      </c>
      <c r="H4274" s="75">
        <f t="shared" si="2603"/>
        <v>0</v>
      </c>
      <c r="I4274" s="74">
        <v>35</v>
      </c>
      <c r="J4274" s="74">
        <f>I4274</f>
        <v>35</v>
      </c>
      <c r="K4274" s="48">
        <f>I4274</f>
        <v>35</v>
      </c>
      <c r="L4274" s="48"/>
      <c r="M4274" s="48">
        <f t="shared" si="2604"/>
        <v>35</v>
      </c>
      <c r="N4274" s="48">
        <v>3</v>
      </c>
      <c r="O4274" s="56">
        <v>40.349969999999999</v>
      </c>
      <c r="P4274" s="48" t="str">
        <f t="shared" si="2530"/>
        <v>2442C SL</v>
      </c>
      <c r="Q4274" s="76">
        <v>19</v>
      </c>
      <c r="R4274" s="76">
        <v>79</v>
      </c>
      <c r="S4274" s="49">
        <f t="shared" si="2605"/>
        <v>0.29576923076923078</v>
      </c>
      <c r="T4274" s="49">
        <f t="shared" si="2531"/>
        <v>29.57692307692308</v>
      </c>
      <c r="U4274" s="49">
        <v>126.50000000000001</v>
      </c>
      <c r="V4274" s="49">
        <f t="shared" si="2508"/>
        <v>1.2650000000000001</v>
      </c>
      <c r="W4274" s="49">
        <f t="shared" si="2606"/>
        <v>10.351923076923077</v>
      </c>
      <c r="X4274" s="90">
        <f>ROUND(S4274*$X$4,0)</f>
        <v>1</v>
      </c>
      <c r="Y4274" s="91">
        <f t="shared" si="2607"/>
        <v>40.349969999999999</v>
      </c>
      <c r="Z4274" s="93">
        <f t="shared" si="2608"/>
        <v>11</v>
      </c>
      <c r="AA4274" s="94">
        <f t="shared" si="2609"/>
        <v>443.84967</v>
      </c>
      <c r="AB4274" s="97">
        <f t="shared" si="2599"/>
        <v>12</v>
      </c>
      <c r="AC4274" s="98">
        <f t="shared" si="2610"/>
        <v>484.19963999999999</v>
      </c>
      <c r="AD4274" s="77" t="s">
        <v>3</v>
      </c>
      <c r="AE4274" s="54">
        <v>484.19963999999999</v>
      </c>
      <c r="AF4274" s="17"/>
    </row>
    <row r="4275" spans="1:32" ht="16.899999999999999" customHeight="1" x14ac:dyDescent="0.3">
      <c r="A4275" s="73" t="s">
        <v>35</v>
      </c>
      <c r="B4275" s="74" t="s">
        <v>4519</v>
      </c>
      <c r="C4275" s="48" t="s">
        <v>40</v>
      </c>
      <c r="D4275" s="48">
        <v>100</v>
      </c>
      <c r="E4275" s="48">
        <v>621</v>
      </c>
      <c r="F4275" s="48" t="s">
        <v>6128</v>
      </c>
      <c r="G4275" s="48" t="s">
        <v>112</v>
      </c>
      <c r="H4275" s="75">
        <f t="shared" ref="H4275:H4279" si="2611">(I4275-J4275)/J4275</f>
        <v>-0.13793103448275862</v>
      </c>
      <c r="I4275" s="74">
        <v>25</v>
      </c>
      <c r="J4275" s="74">
        <v>29</v>
      </c>
      <c r="K4275" s="48">
        <f>I4275</f>
        <v>25</v>
      </c>
      <c r="L4275" s="48">
        <f>$L$3</f>
        <v>-4</v>
      </c>
      <c r="M4275" s="48">
        <f t="shared" ref="M4275:M4279" si="2612">K4275+L4275</f>
        <v>21</v>
      </c>
      <c r="N4275" s="48">
        <v>1</v>
      </c>
      <c r="O4275" s="56">
        <v>4.6399999999999997</v>
      </c>
      <c r="P4275" s="48" t="str">
        <f t="shared" si="2530"/>
        <v>1857 VI</v>
      </c>
      <c r="Q4275" s="76">
        <v>0</v>
      </c>
      <c r="R4275" s="76">
        <v>14</v>
      </c>
      <c r="S4275" s="49">
        <f t="shared" ref="S4275:S4279" si="2613">((Q4275/65*0.7)+(R4275/260*0.3))</f>
        <v>1.6153846153846154E-2</v>
      </c>
      <c r="T4275" s="49">
        <f t="shared" si="2531"/>
        <v>1.6153846153846154</v>
      </c>
      <c r="U4275" s="49">
        <v>193.92307692307691</v>
      </c>
      <c r="V4275" s="49">
        <f t="shared" si="2508"/>
        <v>1.9392307692307691</v>
      </c>
      <c r="W4275" s="49">
        <f t="shared" si="2606"/>
        <v>0.33923076923076922</v>
      </c>
      <c r="X4275" s="90">
        <f>ROUNDUP(S4275*$X$4,0)</f>
        <v>1</v>
      </c>
      <c r="Y4275" s="91">
        <f t="shared" ref="Y4275:Y4279" si="2614">X4275*O4275</f>
        <v>4.6399999999999997</v>
      </c>
      <c r="Z4275" s="93">
        <f t="shared" si="2608"/>
        <v>1</v>
      </c>
      <c r="AA4275" s="94">
        <f t="shared" ref="AA4275:AA4279" si="2615">Z4275*O4275</f>
        <v>4.6399999999999997</v>
      </c>
      <c r="AB4275" s="97">
        <f t="shared" si="2599"/>
        <v>1</v>
      </c>
      <c r="AC4275" s="98">
        <f t="shared" ref="AC4275:AC4279" si="2616">AB4275*O4275</f>
        <v>4.6399999999999997</v>
      </c>
      <c r="AD4275" s="77" t="s">
        <v>6117</v>
      </c>
      <c r="AE4275" s="54">
        <v>4.6399999999999997</v>
      </c>
      <c r="AF4275" s="17"/>
    </row>
    <row r="4276" spans="1:32" ht="12.75" customHeight="1" x14ac:dyDescent="0.3">
      <c r="A4276" s="73" t="s">
        <v>35</v>
      </c>
      <c r="B4276" s="74" t="s">
        <v>4520</v>
      </c>
      <c r="C4276" s="48" t="s">
        <v>10</v>
      </c>
      <c r="D4276" s="48">
        <v>1</v>
      </c>
      <c r="E4276" s="48">
        <v>2834</v>
      </c>
      <c r="F4276" s="48" t="s">
        <v>6126</v>
      </c>
      <c r="G4276" s="48">
        <v>2</v>
      </c>
      <c r="H4276" s="75">
        <f t="shared" si="2611"/>
        <v>-0.125</v>
      </c>
      <c r="I4276" s="74">
        <v>35</v>
      </c>
      <c r="J4276" s="74">
        <v>40</v>
      </c>
      <c r="K4276" s="48">
        <f>I4276</f>
        <v>35</v>
      </c>
      <c r="L4276" s="48"/>
      <c r="M4276" s="48">
        <f t="shared" si="2612"/>
        <v>35</v>
      </c>
      <c r="N4276" s="48">
        <v>4141</v>
      </c>
      <c r="O4276" s="56">
        <v>0.35565000000000002</v>
      </c>
      <c r="P4276" s="48" t="str">
        <f t="shared" si="2530"/>
        <v>1891/3C SL</v>
      </c>
      <c r="Q4276" s="76" t="s">
        <v>6187</v>
      </c>
      <c r="R4276" s="76" t="s">
        <v>6187</v>
      </c>
      <c r="S4276" s="49">
        <f t="shared" si="2613"/>
        <v>0</v>
      </c>
      <c r="T4276" s="49">
        <f t="shared" si="2531"/>
        <v>0</v>
      </c>
      <c r="U4276" s="49">
        <v>36.192307692307693</v>
      </c>
      <c r="V4276" s="49">
        <f t="shared" si="2508"/>
        <v>36.192307692307693</v>
      </c>
      <c r="W4276" s="49">
        <f t="shared" si="2606"/>
        <v>0</v>
      </c>
      <c r="X4276" s="90">
        <f>ROUNDUP(S4276*$X$4,0)</f>
        <v>0</v>
      </c>
      <c r="Y4276" s="91">
        <f t="shared" si="2614"/>
        <v>0</v>
      </c>
      <c r="Z4276" s="93">
        <f t="shared" si="2608"/>
        <v>0</v>
      </c>
      <c r="AA4276" s="94">
        <f t="shared" si="2615"/>
        <v>0</v>
      </c>
      <c r="AB4276" s="97">
        <f t="shared" si="2599"/>
        <v>0</v>
      </c>
      <c r="AC4276" s="98">
        <f t="shared" si="2616"/>
        <v>0</v>
      </c>
      <c r="AD4276" s="77" t="s">
        <v>3</v>
      </c>
      <c r="AE4276" s="54">
        <v>0</v>
      </c>
      <c r="AF4276" s="17"/>
    </row>
    <row r="4277" spans="1:32" ht="16.899999999999999" customHeight="1" x14ac:dyDescent="0.3">
      <c r="A4277" s="73" t="s">
        <v>35</v>
      </c>
      <c r="B4277" s="74" t="s">
        <v>4514</v>
      </c>
      <c r="C4277" s="48" t="s">
        <v>40</v>
      </c>
      <c r="D4277" s="48">
        <v>100</v>
      </c>
      <c r="E4277" s="48">
        <v>621</v>
      </c>
      <c r="F4277" s="48" t="s">
        <v>6128</v>
      </c>
      <c r="G4277" s="48" t="s">
        <v>112</v>
      </c>
      <c r="H4277" s="75">
        <f t="shared" si="2611"/>
        <v>3.7037037037037035E-2</v>
      </c>
      <c r="I4277" s="74">
        <v>28</v>
      </c>
      <c r="J4277" s="74">
        <v>27</v>
      </c>
      <c r="K4277" s="48">
        <f>J4277</f>
        <v>27</v>
      </c>
      <c r="L4277" s="48">
        <f>$L$3</f>
        <v>-4</v>
      </c>
      <c r="M4277" s="48">
        <f t="shared" si="2612"/>
        <v>23</v>
      </c>
      <c r="N4277" s="48">
        <v>6</v>
      </c>
      <c r="O4277" s="56">
        <v>2.9180000000000001</v>
      </c>
      <c r="P4277" s="48" t="str">
        <f t="shared" si="2530"/>
        <v>1854/19 VI</v>
      </c>
      <c r="Q4277" s="76">
        <v>2</v>
      </c>
      <c r="R4277" s="76">
        <v>3</v>
      </c>
      <c r="S4277" s="49">
        <f t="shared" si="2613"/>
        <v>2.4999999999999998E-2</v>
      </c>
      <c r="T4277" s="49">
        <f t="shared" si="2531"/>
        <v>2.5</v>
      </c>
      <c r="U4277" s="49">
        <v>54.807692307692307</v>
      </c>
      <c r="V4277" s="49">
        <f t="shared" si="2508"/>
        <v>0.54807692307692302</v>
      </c>
      <c r="W4277" s="49">
        <f t="shared" si="2606"/>
        <v>0.57499999999999996</v>
      </c>
      <c r="X4277" s="90">
        <f>ROUND(S4277*$X$4,0)</f>
        <v>0</v>
      </c>
      <c r="Y4277" s="91">
        <f t="shared" si="2614"/>
        <v>0</v>
      </c>
      <c r="Z4277" s="93">
        <f t="shared" si="2608"/>
        <v>1</v>
      </c>
      <c r="AA4277" s="94">
        <f t="shared" si="2615"/>
        <v>2.9180000000000001</v>
      </c>
      <c r="AB4277" s="97">
        <f t="shared" si="2599"/>
        <v>1</v>
      </c>
      <c r="AC4277" s="98">
        <f t="shared" si="2616"/>
        <v>2.9180000000000001</v>
      </c>
      <c r="AD4277" s="77" t="s">
        <v>3</v>
      </c>
      <c r="AE4277" s="54">
        <v>2.9180000000000001</v>
      </c>
      <c r="AF4277" s="17"/>
    </row>
    <row r="4278" spans="1:32" ht="16.899999999999999" customHeight="1" x14ac:dyDescent="0.3">
      <c r="A4278" s="73" t="s">
        <v>35</v>
      </c>
      <c r="B4278" s="74" t="s">
        <v>4522</v>
      </c>
      <c r="C4278" s="48" t="s">
        <v>34</v>
      </c>
      <c r="D4278" s="48">
        <v>250</v>
      </c>
      <c r="E4278" s="48">
        <v>4008</v>
      </c>
      <c r="F4278" s="48" t="s">
        <v>5910</v>
      </c>
      <c r="G4278" s="48" t="s">
        <v>35</v>
      </c>
      <c r="H4278" s="75">
        <f t="shared" si="2611"/>
        <v>0</v>
      </c>
      <c r="I4278" s="74">
        <v>24</v>
      </c>
      <c r="J4278" s="74">
        <v>24</v>
      </c>
      <c r="K4278" s="48">
        <f>I4278</f>
        <v>24</v>
      </c>
      <c r="L4278" s="48">
        <f>$L$3</f>
        <v>-4</v>
      </c>
      <c r="M4278" s="48">
        <f t="shared" si="2612"/>
        <v>20</v>
      </c>
      <c r="N4278" s="48">
        <v>0</v>
      </c>
      <c r="O4278" s="56">
        <v>15.775</v>
      </c>
      <c r="P4278" s="48" t="str">
        <f t="shared" si="2530"/>
        <v>2160 SV</v>
      </c>
      <c r="Q4278" s="76">
        <v>0</v>
      </c>
      <c r="R4278" s="76">
        <v>3</v>
      </c>
      <c r="S4278" s="49">
        <f t="shared" si="2613"/>
        <v>3.4615384615384616E-3</v>
      </c>
      <c r="T4278" s="49">
        <f t="shared" si="2531"/>
        <v>0.86538461538461542</v>
      </c>
      <c r="U4278" s="49">
        <v>60.749999999999993</v>
      </c>
      <c r="V4278" s="49">
        <f t="shared" ref="V4278:V4341" si="2617">U4278/D4278</f>
        <v>0.24299999999999997</v>
      </c>
      <c r="W4278" s="49">
        <f t="shared" si="2606"/>
        <v>6.9230769230769235E-2</v>
      </c>
      <c r="X4278" s="90">
        <f>ROUNDUP(S4278*$X$3,0)</f>
        <v>1</v>
      </c>
      <c r="Y4278" s="91">
        <f t="shared" si="2614"/>
        <v>15.775</v>
      </c>
      <c r="Z4278" s="93">
        <f t="shared" si="2608"/>
        <v>1</v>
      </c>
      <c r="AA4278" s="94">
        <f t="shared" si="2615"/>
        <v>15.775</v>
      </c>
      <c r="AB4278" s="97">
        <f t="shared" si="2599"/>
        <v>1</v>
      </c>
      <c r="AC4278" s="98">
        <f t="shared" si="2616"/>
        <v>15.775</v>
      </c>
      <c r="AD4278" s="77" t="s">
        <v>5890</v>
      </c>
      <c r="AE4278" s="54">
        <v>15.775</v>
      </c>
      <c r="AF4278" s="17"/>
    </row>
    <row r="4279" spans="1:32" ht="16.899999999999999" customHeight="1" x14ac:dyDescent="0.3">
      <c r="A4279" s="73" t="s">
        <v>35</v>
      </c>
      <c r="B4279" s="74" t="s">
        <v>4523</v>
      </c>
      <c r="C4279" s="48" t="s">
        <v>10</v>
      </c>
      <c r="D4279" s="48">
        <v>1000</v>
      </c>
      <c r="E4279" s="48">
        <v>2834</v>
      </c>
      <c r="F4279" s="48" t="s">
        <v>6126</v>
      </c>
      <c r="G4279" s="48">
        <v>2</v>
      </c>
      <c r="H4279" s="75">
        <f t="shared" si="2611"/>
        <v>0</v>
      </c>
      <c r="I4279" s="74">
        <v>25</v>
      </c>
      <c r="J4279" s="74">
        <f>I4279</f>
        <v>25</v>
      </c>
      <c r="K4279" s="48">
        <f>I4279</f>
        <v>25</v>
      </c>
      <c r="L4279" s="48"/>
      <c r="M4279" s="48">
        <f t="shared" si="2612"/>
        <v>25</v>
      </c>
      <c r="N4279" s="48">
        <v>0</v>
      </c>
      <c r="O4279" s="56">
        <v>317.84683000000001</v>
      </c>
      <c r="P4279" s="48" t="str">
        <f t="shared" si="2530"/>
        <v>2471 SL</v>
      </c>
      <c r="Q4279" s="76">
        <v>0</v>
      </c>
      <c r="R4279" s="76">
        <v>5</v>
      </c>
      <c r="S4279" s="49">
        <f t="shared" si="2613"/>
        <v>5.7692307692307696E-3</v>
      </c>
      <c r="T4279" s="49">
        <f t="shared" si="2531"/>
        <v>5.7692307692307692</v>
      </c>
      <c r="U4279" s="49">
        <v>32.615384615384613</v>
      </c>
      <c r="V4279" s="49">
        <f t="shared" si="2617"/>
        <v>3.2615384615384616E-2</v>
      </c>
      <c r="W4279" s="49">
        <f t="shared" ref="W4279" si="2618">S4279*M4279</f>
        <v>0.14423076923076925</v>
      </c>
      <c r="X4279" s="90">
        <f>ROUNDUP(S4279*$X$4,0)</f>
        <v>1</v>
      </c>
      <c r="Y4279" s="91">
        <f t="shared" si="2614"/>
        <v>317.84683000000001</v>
      </c>
      <c r="Z4279" s="93">
        <f t="shared" si="2608"/>
        <v>1</v>
      </c>
      <c r="AA4279" s="94">
        <f t="shared" si="2615"/>
        <v>317.84683000000001</v>
      </c>
      <c r="AB4279" s="97">
        <f t="shared" si="2599"/>
        <v>1</v>
      </c>
      <c r="AC4279" s="98">
        <f t="shared" si="2616"/>
        <v>317.84683000000001</v>
      </c>
      <c r="AD4279" s="77" t="s">
        <v>3</v>
      </c>
      <c r="AE4279" s="54">
        <v>317.84683000000001</v>
      </c>
      <c r="AF4279" s="17"/>
    </row>
    <row r="4280" spans="1:32" ht="12.75" customHeight="1" x14ac:dyDescent="0.3">
      <c r="A4280" s="73" t="s">
        <v>35</v>
      </c>
      <c r="B4280" s="74" t="s">
        <v>4997</v>
      </c>
      <c r="C4280" s="48" t="s">
        <v>40</v>
      </c>
      <c r="D4280" s="48">
        <v>1000</v>
      </c>
      <c r="E4280" s="48">
        <v>4750</v>
      </c>
      <c r="F4280" s="48" t="s">
        <v>5916</v>
      </c>
      <c r="G4280" s="48" t="s">
        <v>3680</v>
      </c>
      <c r="H4280" s="75">
        <f t="shared" ref="H4280:H4283" si="2619">(I4280-J4280)/J4280</f>
        <v>2.0405405405405403</v>
      </c>
      <c r="I4280" s="74">
        <v>225</v>
      </c>
      <c r="J4280" s="74">
        <v>74</v>
      </c>
      <c r="K4280" s="48">
        <f>J4280</f>
        <v>74</v>
      </c>
      <c r="L4280" s="48">
        <f>$L$3</f>
        <v>-4</v>
      </c>
      <c r="M4280" s="48">
        <f t="shared" ref="M4280:M4282" si="2620">K4280+L4280</f>
        <v>70</v>
      </c>
      <c r="N4280" s="48">
        <v>2</v>
      </c>
      <c r="O4280" s="56">
        <v>56.66</v>
      </c>
      <c r="P4280" s="48" t="str">
        <f t="shared" si="2530"/>
        <v>7054 SL</v>
      </c>
      <c r="Q4280" s="76">
        <v>4</v>
      </c>
      <c r="R4280" s="76">
        <v>16</v>
      </c>
      <c r="S4280" s="49">
        <f t="shared" ref="S4280:S4283" si="2621">((Q4280/65*0.7)+(R4280/260*0.3))</f>
        <v>6.1538461538461542E-2</v>
      </c>
      <c r="T4280" s="49">
        <f t="shared" si="2531"/>
        <v>61.53846153846154</v>
      </c>
      <c r="U4280" s="49">
        <v>64.692307692307693</v>
      </c>
      <c r="V4280" s="49">
        <f t="shared" si="2617"/>
        <v>6.4692307692307688E-2</v>
      </c>
      <c r="W4280" s="49">
        <f t="shared" ref="W4280" si="2622">V4280*M4280</f>
        <v>4.5284615384615385</v>
      </c>
      <c r="X4280" s="90">
        <f>ROUND(V4280*$X$4,0)</f>
        <v>0</v>
      </c>
      <c r="Y4280" s="91">
        <f t="shared" ref="Y4280:Y4282" si="2623">X4280*O4280</f>
        <v>0</v>
      </c>
      <c r="Z4280" s="93">
        <f t="shared" ref="Z4280" si="2624">ROUND((V4280*M4280)+X4280,0)</f>
        <v>5</v>
      </c>
      <c r="AA4280" s="94">
        <f t="shared" ref="AA4280:AA4282" si="2625">Z4280*O4280</f>
        <v>283.29999999999995</v>
      </c>
      <c r="AB4280" s="97">
        <f>ROUND((V4280*$AB$4)+Z4280,0)</f>
        <v>5</v>
      </c>
      <c r="AC4280" s="98">
        <f t="shared" ref="AC4280:AC4282" si="2626">AB4280*O4280</f>
        <v>283.29999999999995</v>
      </c>
      <c r="AD4280" s="77" t="s">
        <v>5889</v>
      </c>
      <c r="AE4280" s="54">
        <v>283.29999999999995</v>
      </c>
      <c r="AF4280" s="17"/>
    </row>
    <row r="4281" spans="1:32" ht="12.75" customHeight="1" x14ac:dyDescent="0.3">
      <c r="A4281" s="73" t="s">
        <v>35</v>
      </c>
      <c r="B4281" s="74" t="s">
        <v>1044</v>
      </c>
      <c r="C4281" s="48" t="s">
        <v>40</v>
      </c>
      <c r="D4281" s="48">
        <v>100</v>
      </c>
      <c r="E4281" s="48">
        <v>621</v>
      </c>
      <c r="F4281" s="48" t="s">
        <v>6128</v>
      </c>
      <c r="G4281" s="48" t="s">
        <v>112</v>
      </c>
      <c r="H4281" s="75">
        <f t="shared" si="2619"/>
        <v>-0.25925925925925924</v>
      </c>
      <c r="I4281" s="74">
        <v>20</v>
      </c>
      <c r="J4281" s="74">
        <v>27</v>
      </c>
      <c r="K4281" s="48">
        <f>I4281</f>
        <v>20</v>
      </c>
      <c r="L4281" s="48">
        <v>-4</v>
      </c>
      <c r="M4281" s="48">
        <f t="shared" si="2620"/>
        <v>16</v>
      </c>
      <c r="N4281" s="48">
        <v>24</v>
      </c>
      <c r="O4281" s="56">
        <v>6.1589999999999998</v>
      </c>
      <c r="P4281" s="48" t="str">
        <f t="shared" si="2530"/>
        <v>3055 WU</v>
      </c>
      <c r="Q4281" s="76">
        <v>48</v>
      </c>
      <c r="R4281" s="76">
        <v>183</v>
      </c>
      <c r="S4281" s="49">
        <f t="shared" si="2621"/>
        <v>0.72807692307692307</v>
      </c>
      <c r="T4281" s="49">
        <f t="shared" si="2531"/>
        <v>72.807692307692307</v>
      </c>
      <c r="U4281" s="49">
        <v>1041.2692307692307</v>
      </c>
      <c r="V4281" s="49">
        <f t="shared" si="2617"/>
        <v>10.412692307692307</v>
      </c>
      <c r="W4281" s="49">
        <f>S4281*M4281</f>
        <v>11.649230769230769</v>
      </c>
      <c r="X4281" s="90">
        <f t="shared" ref="X4281:X4282" si="2627">ROUND(S4281*$X$3,0)</f>
        <v>4</v>
      </c>
      <c r="Y4281" s="91">
        <f t="shared" si="2623"/>
        <v>24.635999999999999</v>
      </c>
      <c r="Z4281" s="93">
        <f>ROUND((S4281*M4281)+X4281,0)</f>
        <v>16</v>
      </c>
      <c r="AA4281" s="94">
        <f t="shared" si="2625"/>
        <v>98.543999999999997</v>
      </c>
      <c r="AB4281" s="97">
        <f>ROUND((S4281*$AB$4)+Z4281,0)</f>
        <v>20</v>
      </c>
      <c r="AC4281" s="98">
        <f t="shared" si="2626"/>
        <v>123.17999999999999</v>
      </c>
      <c r="AD4281" s="77" t="s">
        <v>3</v>
      </c>
      <c r="AE4281" s="54">
        <v>123.17999999999999</v>
      </c>
      <c r="AF4281" s="17"/>
    </row>
    <row r="4282" spans="1:32" ht="12.75" customHeight="1" x14ac:dyDescent="0.3">
      <c r="A4282" s="73" t="s">
        <v>35</v>
      </c>
      <c r="B4282" s="74" t="s">
        <v>207</v>
      </c>
      <c r="C4282" s="48" t="s">
        <v>40</v>
      </c>
      <c r="D4282" s="48">
        <v>100</v>
      </c>
      <c r="E4282" s="48">
        <v>621</v>
      </c>
      <c r="F4282" s="48" t="s">
        <v>6128</v>
      </c>
      <c r="G4282" s="48" t="s">
        <v>112</v>
      </c>
      <c r="H4282" s="75">
        <f t="shared" si="2619"/>
        <v>-0.56603773584905659</v>
      </c>
      <c r="I4282" s="74">
        <v>23</v>
      </c>
      <c r="J4282" s="74">
        <v>53</v>
      </c>
      <c r="K4282" s="48">
        <f>I4282</f>
        <v>23</v>
      </c>
      <c r="L4282" s="48">
        <f>$L$3</f>
        <v>-4</v>
      </c>
      <c r="M4282" s="48">
        <f t="shared" si="2620"/>
        <v>19</v>
      </c>
      <c r="N4282" s="48">
        <v>8</v>
      </c>
      <c r="O4282" s="56">
        <v>2.58</v>
      </c>
      <c r="P4282" s="48" t="str">
        <f t="shared" si="2530"/>
        <v>1553 WH</v>
      </c>
      <c r="Q4282" s="76">
        <v>32</v>
      </c>
      <c r="R4282" s="76">
        <v>44</v>
      </c>
      <c r="S4282" s="49">
        <f t="shared" si="2621"/>
        <v>0.39538461538461539</v>
      </c>
      <c r="T4282" s="49">
        <f t="shared" si="2531"/>
        <v>39.53846153846154</v>
      </c>
      <c r="U4282" s="49">
        <v>264.92307692307691</v>
      </c>
      <c r="V4282" s="49">
        <f t="shared" si="2617"/>
        <v>2.6492307692307691</v>
      </c>
      <c r="W4282" s="49">
        <f>S4282*M4282</f>
        <v>7.5123076923076928</v>
      </c>
      <c r="X4282" s="90">
        <f t="shared" si="2627"/>
        <v>2</v>
      </c>
      <c r="Y4282" s="91">
        <f t="shared" si="2623"/>
        <v>5.16</v>
      </c>
      <c r="Z4282" s="93">
        <f>ROUND((S4282*M4282)+X4282,0)</f>
        <v>10</v>
      </c>
      <c r="AA4282" s="94">
        <f t="shared" si="2625"/>
        <v>25.8</v>
      </c>
      <c r="AB4282" s="97">
        <f>ROUND((S4282*$AB$4)+Z4282,0)</f>
        <v>12</v>
      </c>
      <c r="AC4282" s="98">
        <f t="shared" si="2626"/>
        <v>30.96</v>
      </c>
      <c r="AD4282" s="77" t="s">
        <v>3</v>
      </c>
      <c r="AE4282" s="54">
        <v>30.96</v>
      </c>
      <c r="AF4282" s="17"/>
    </row>
    <row r="4283" spans="1:32" ht="12.75" customHeight="1" x14ac:dyDescent="0.3">
      <c r="A4283" s="73" t="s">
        <v>35</v>
      </c>
      <c r="B4283" s="74" t="s">
        <v>5070</v>
      </c>
      <c r="C4283" s="48" t="s">
        <v>40</v>
      </c>
      <c r="D4283" s="48">
        <v>1000</v>
      </c>
      <c r="E4283" s="48">
        <v>4750</v>
      </c>
      <c r="F4283" s="48" t="s">
        <v>5916</v>
      </c>
      <c r="G4283" s="48" t="s">
        <v>3680</v>
      </c>
      <c r="H4283" s="75">
        <f t="shared" si="2619"/>
        <v>2.0405405405405403</v>
      </c>
      <c r="I4283" s="74">
        <v>225</v>
      </c>
      <c r="J4283" s="74">
        <v>74</v>
      </c>
      <c r="K4283" s="48">
        <f>J4283</f>
        <v>74</v>
      </c>
      <c r="L4283" s="48">
        <f>$L$3</f>
        <v>-4</v>
      </c>
      <c r="M4283" s="48">
        <f t="shared" ref="M4283:M4285" si="2628">K4283+L4283</f>
        <v>70</v>
      </c>
      <c r="N4283" s="48">
        <v>17</v>
      </c>
      <c r="O4283" s="56">
        <v>64.41</v>
      </c>
      <c r="P4283" s="48" t="str">
        <f t="shared" si="2530"/>
        <v>7055 GR</v>
      </c>
      <c r="Q4283" s="76">
        <v>3</v>
      </c>
      <c r="R4283" s="76">
        <v>26</v>
      </c>
      <c r="S4283" s="49">
        <f t="shared" si="2621"/>
        <v>6.2307692307692307E-2</v>
      </c>
      <c r="T4283" s="49">
        <f t="shared" si="2531"/>
        <v>62.307692307692307</v>
      </c>
      <c r="U4283" s="49">
        <v>80.076923076923066</v>
      </c>
      <c r="V4283" s="49">
        <f t="shared" si="2617"/>
        <v>8.0076923076923059E-2</v>
      </c>
      <c r="W4283" s="49">
        <f>V4283*M4283</f>
        <v>5.6053846153846143</v>
      </c>
      <c r="X4283" s="90">
        <f>ROUND(V4283*$X$4,0)</f>
        <v>0</v>
      </c>
      <c r="Y4283" s="91">
        <f t="shared" ref="Y4283:Y4285" si="2629">X4283*O4283</f>
        <v>0</v>
      </c>
      <c r="Z4283" s="93">
        <f>ROUND((V4283*M4283)+X4283,0)</f>
        <v>6</v>
      </c>
      <c r="AA4283" s="94">
        <f t="shared" ref="AA4283:AA4285" si="2630">Z4283*O4283</f>
        <v>386.46</v>
      </c>
      <c r="AB4283" s="97">
        <f>ROUND((V4283*$AB$4)+Z4283,0)</f>
        <v>6</v>
      </c>
      <c r="AC4283" s="98">
        <f t="shared" ref="AC4283:AC4285" si="2631">AB4283*O4283</f>
        <v>386.46</v>
      </c>
      <c r="AD4283" s="77" t="s">
        <v>5889</v>
      </c>
      <c r="AE4283" s="54">
        <v>386.46</v>
      </c>
      <c r="AF4283" s="17"/>
    </row>
    <row r="4284" spans="1:32" ht="16.899999999999999" customHeight="1" x14ac:dyDescent="0.3">
      <c r="A4284" s="73" t="s">
        <v>7</v>
      </c>
      <c r="B4284" s="74" t="s">
        <v>259</v>
      </c>
      <c r="C4284" s="48" t="s">
        <v>40</v>
      </c>
      <c r="D4284" s="48">
        <v>100</v>
      </c>
      <c r="E4284" s="48">
        <v>621</v>
      </c>
      <c r="F4284" s="48" t="s">
        <v>6128</v>
      </c>
      <c r="G4284" s="48" t="s">
        <v>112</v>
      </c>
      <c r="H4284" s="75">
        <f t="shared" ref="H4284:H4285" si="2632">(I4284-J4284)/J4284</f>
        <v>-0.56603773584905659</v>
      </c>
      <c r="I4284" s="74">
        <v>23</v>
      </c>
      <c r="J4284" s="74">
        <v>53</v>
      </c>
      <c r="K4284" s="48">
        <f t="shared" ref="K4284:K4293" si="2633">I4284</f>
        <v>23</v>
      </c>
      <c r="L4284" s="48">
        <f>$L$3</f>
        <v>-4</v>
      </c>
      <c r="M4284" s="48">
        <f t="shared" si="2628"/>
        <v>19</v>
      </c>
      <c r="N4284" s="48">
        <v>17</v>
      </c>
      <c r="O4284" s="56">
        <v>3.5329999999999999</v>
      </c>
      <c r="P4284" s="48" t="str">
        <f t="shared" si="2530"/>
        <v>1553 BL</v>
      </c>
      <c r="Q4284" s="76">
        <v>38</v>
      </c>
      <c r="R4284" s="76">
        <v>76</v>
      </c>
      <c r="S4284" s="49">
        <f t="shared" ref="S4284:S4285" si="2634">((Q4284/65*0.7)+(R4284/260*0.3))</f>
        <v>0.49692307692307691</v>
      </c>
      <c r="T4284" s="49">
        <f t="shared" si="2531"/>
        <v>49.692307692307693</v>
      </c>
      <c r="U4284" s="49">
        <v>176.61538461538461</v>
      </c>
      <c r="V4284" s="49">
        <f t="shared" si="2617"/>
        <v>1.7661538461538462</v>
      </c>
      <c r="W4284" s="49">
        <f t="shared" ref="W4284:W4285" si="2635">S4284*M4284</f>
        <v>9.4415384615384621</v>
      </c>
      <c r="X4284" s="90">
        <f t="shared" ref="X4284:X4285" si="2636">ROUND(S4284*$X$3,0)</f>
        <v>3</v>
      </c>
      <c r="Y4284" s="91">
        <f t="shared" si="2629"/>
        <v>10.599</v>
      </c>
      <c r="Z4284" s="93">
        <f t="shared" ref="Z4284:Z4285" si="2637">ROUND((S4284*M4284)+X4284,0)</f>
        <v>12</v>
      </c>
      <c r="AA4284" s="94">
        <f t="shared" si="2630"/>
        <v>42.396000000000001</v>
      </c>
      <c r="AB4284" s="97">
        <f t="shared" ref="AB4284:AB4299" si="2638">ROUND((S4284*$AB$4)+Z4284,0)</f>
        <v>14</v>
      </c>
      <c r="AC4284" s="98">
        <f t="shared" si="2631"/>
        <v>49.461999999999996</v>
      </c>
      <c r="AD4284" s="77" t="s">
        <v>3</v>
      </c>
      <c r="AE4284" s="54">
        <v>49.461999999999996</v>
      </c>
      <c r="AF4284" s="17"/>
    </row>
    <row r="4285" spans="1:32" ht="16.899999999999999" customHeight="1" x14ac:dyDescent="0.3">
      <c r="A4285" s="73" t="s">
        <v>35</v>
      </c>
      <c r="B4285" s="74" t="s">
        <v>357</v>
      </c>
      <c r="C4285" s="48" t="s">
        <v>40</v>
      </c>
      <c r="D4285" s="48">
        <v>100</v>
      </c>
      <c r="E4285" s="48">
        <v>621</v>
      </c>
      <c r="F4285" s="48" t="s">
        <v>6128</v>
      </c>
      <c r="G4285" s="48" t="s">
        <v>112</v>
      </c>
      <c r="H4285" s="75">
        <f t="shared" si="2632"/>
        <v>-0.16666666666666666</v>
      </c>
      <c r="I4285" s="74">
        <v>20</v>
      </c>
      <c r="J4285" s="74">
        <v>24</v>
      </c>
      <c r="K4285" s="48">
        <f t="shared" si="2633"/>
        <v>20</v>
      </c>
      <c r="L4285" s="48">
        <f>$L$3</f>
        <v>-4</v>
      </c>
      <c r="M4285" s="48">
        <f t="shared" si="2628"/>
        <v>16</v>
      </c>
      <c r="N4285" s="48">
        <v>12</v>
      </c>
      <c r="O4285" s="56">
        <v>3.55</v>
      </c>
      <c r="P4285" s="48" t="str">
        <f t="shared" si="2530"/>
        <v>1553 GR</v>
      </c>
      <c r="Q4285" s="76">
        <v>23</v>
      </c>
      <c r="R4285" s="76">
        <v>54</v>
      </c>
      <c r="S4285" s="49">
        <f t="shared" si="2634"/>
        <v>0.31</v>
      </c>
      <c r="T4285" s="49">
        <f t="shared" si="2531"/>
        <v>31</v>
      </c>
      <c r="U4285" s="49">
        <v>124.84615384615384</v>
      </c>
      <c r="V4285" s="49">
        <f t="shared" si="2617"/>
        <v>1.2484615384615383</v>
      </c>
      <c r="W4285" s="49">
        <f t="shared" si="2635"/>
        <v>4.96</v>
      </c>
      <c r="X4285" s="90">
        <f t="shared" si="2636"/>
        <v>2</v>
      </c>
      <c r="Y4285" s="91">
        <f t="shared" si="2629"/>
        <v>7.1</v>
      </c>
      <c r="Z4285" s="93">
        <f t="shared" si="2637"/>
        <v>7</v>
      </c>
      <c r="AA4285" s="94">
        <f t="shared" si="2630"/>
        <v>24.849999999999998</v>
      </c>
      <c r="AB4285" s="97">
        <f t="shared" si="2638"/>
        <v>9</v>
      </c>
      <c r="AC4285" s="98">
        <f t="shared" si="2631"/>
        <v>31.95</v>
      </c>
      <c r="AD4285" s="77" t="s">
        <v>3</v>
      </c>
      <c r="AE4285" s="54">
        <v>31.95</v>
      </c>
      <c r="AF4285" s="17"/>
    </row>
    <row r="4286" spans="1:32" ht="12.75" customHeight="1" x14ac:dyDescent="0.3">
      <c r="A4286" s="73" t="s">
        <v>7</v>
      </c>
      <c r="B4286" s="74" t="s">
        <v>2362</v>
      </c>
      <c r="C4286" s="48" t="s">
        <v>10</v>
      </c>
      <c r="D4286" s="48">
        <v>100</v>
      </c>
      <c r="E4286" s="48">
        <v>621</v>
      </c>
      <c r="F4286" s="48" t="s">
        <v>6128</v>
      </c>
      <c r="G4286" s="48" t="s">
        <v>35</v>
      </c>
      <c r="H4286" s="75">
        <f t="shared" ref="H4286" si="2639">(I4286-J4286)/J4286</f>
        <v>-0.65</v>
      </c>
      <c r="I4286" s="74">
        <v>35</v>
      </c>
      <c r="J4286" s="74">
        <v>100</v>
      </c>
      <c r="K4286" s="48">
        <f t="shared" si="2633"/>
        <v>35</v>
      </c>
      <c r="L4286" s="48">
        <v>-4</v>
      </c>
      <c r="M4286" s="48">
        <f t="shared" ref="M4286" si="2640">K4286+L4286</f>
        <v>31</v>
      </c>
      <c r="N4286" s="48">
        <v>39</v>
      </c>
      <c r="O4286" s="56">
        <v>33.055</v>
      </c>
      <c r="P4286" s="48" t="str">
        <f t="shared" si="2530"/>
        <v>6344 SL</v>
      </c>
      <c r="Q4286" s="76">
        <v>22</v>
      </c>
      <c r="R4286" s="76">
        <v>118</v>
      </c>
      <c r="S4286" s="49">
        <f t="shared" ref="S4286" si="2641">((Q4286/65*0.7)+(R4286/260*0.3))</f>
        <v>0.37307692307692308</v>
      </c>
      <c r="T4286" s="49">
        <f t="shared" si="2531"/>
        <v>37.307692307692307</v>
      </c>
      <c r="U4286" s="49">
        <v>158.65384615384616</v>
      </c>
      <c r="V4286" s="49">
        <f t="shared" si="2617"/>
        <v>1.5865384615384617</v>
      </c>
      <c r="W4286" s="49">
        <f t="shared" ref="W4286" si="2642">S4286*M4286</f>
        <v>11.565384615384616</v>
      </c>
      <c r="X4286" s="90">
        <f>ROUND(S4286*$X$4,0)</f>
        <v>2</v>
      </c>
      <c r="Y4286" s="91">
        <f t="shared" ref="Y4286" si="2643">X4286*O4286</f>
        <v>66.11</v>
      </c>
      <c r="Z4286" s="93">
        <f t="shared" ref="Z4286" si="2644">ROUND((S4286*M4286)+X4286,0)</f>
        <v>14</v>
      </c>
      <c r="AA4286" s="94">
        <f t="shared" ref="AA4286" si="2645">Z4286*O4286</f>
        <v>462.77</v>
      </c>
      <c r="AB4286" s="97">
        <f t="shared" si="2638"/>
        <v>16</v>
      </c>
      <c r="AC4286" s="98">
        <f t="shared" ref="AC4286" si="2646">AB4286*O4286</f>
        <v>528.88</v>
      </c>
      <c r="AD4286" s="77" t="s">
        <v>3</v>
      </c>
      <c r="AE4286" s="54">
        <v>528.88</v>
      </c>
      <c r="AF4286" s="17"/>
    </row>
    <row r="4287" spans="1:32" ht="12.75" customHeight="1" x14ac:dyDescent="0.3">
      <c r="A4287" s="73" t="s">
        <v>7</v>
      </c>
      <c r="B4287" s="74" t="s">
        <v>1672</v>
      </c>
      <c r="C4287" s="48" t="s">
        <v>10</v>
      </c>
      <c r="D4287" s="48">
        <v>1000</v>
      </c>
      <c r="E4287" s="48">
        <v>2834</v>
      </c>
      <c r="F4287" s="48" t="s">
        <v>6126</v>
      </c>
      <c r="G4287" s="48">
        <v>2</v>
      </c>
      <c r="H4287" s="75">
        <f t="shared" ref="H4287:H4298" si="2647">(I4287-J4287)/J4287</f>
        <v>0</v>
      </c>
      <c r="I4287" s="74">
        <v>40</v>
      </c>
      <c r="J4287" s="74">
        <f>I4287</f>
        <v>40</v>
      </c>
      <c r="K4287" s="48">
        <f t="shared" si="2633"/>
        <v>40</v>
      </c>
      <c r="L4287" s="48"/>
      <c r="M4287" s="48">
        <f t="shared" ref="M4287:M4298" si="2648">K4287+L4287</f>
        <v>40</v>
      </c>
      <c r="N4287" s="48">
        <v>11</v>
      </c>
      <c r="O4287" s="56">
        <v>150.00655</v>
      </c>
      <c r="P4287" s="48" t="str">
        <f t="shared" si="2530"/>
        <v>3304 SL</v>
      </c>
      <c r="Q4287" s="76">
        <v>7</v>
      </c>
      <c r="R4287" s="76">
        <v>13</v>
      </c>
      <c r="S4287" s="49">
        <f t="shared" ref="S4287:S4298" si="2649">((Q4287/65*0.7)+(R4287/260*0.3))</f>
        <v>9.0384615384615383E-2</v>
      </c>
      <c r="T4287" s="49">
        <f t="shared" si="2531"/>
        <v>90.384615384615387</v>
      </c>
      <c r="U4287" s="49">
        <v>174.57692307692309</v>
      </c>
      <c r="V4287" s="49">
        <f t="shared" si="2617"/>
        <v>0.1745769230769231</v>
      </c>
      <c r="W4287" s="49">
        <f t="shared" ref="W4287:W4293" si="2650">S4287*M4287</f>
        <v>3.6153846153846154</v>
      </c>
      <c r="X4287" s="90">
        <f>ROUND(S4287*$X$4,0)</f>
        <v>0</v>
      </c>
      <c r="Y4287" s="91">
        <f t="shared" ref="Y4287:Y4298" si="2651">X4287*O4287</f>
        <v>0</v>
      </c>
      <c r="Z4287" s="93">
        <f t="shared" ref="Z4287:Z4291" si="2652">ROUND((S4287*M4287)+X4287,0)</f>
        <v>4</v>
      </c>
      <c r="AA4287" s="94">
        <f t="shared" ref="AA4287:AA4298" si="2653">Z4287*O4287</f>
        <v>600.02620000000002</v>
      </c>
      <c r="AB4287" s="97">
        <f t="shared" si="2638"/>
        <v>4</v>
      </c>
      <c r="AC4287" s="98">
        <f t="shared" ref="AC4287:AC4298" si="2654">AB4287*O4287</f>
        <v>600.02620000000002</v>
      </c>
      <c r="AD4287" s="77" t="s">
        <v>3</v>
      </c>
      <c r="AE4287" s="54">
        <v>600.02620000000002</v>
      </c>
      <c r="AF4287" s="17"/>
    </row>
    <row r="4288" spans="1:32" ht="12.75" customHeight="1" x14ac:dyDescent="0.3">
      <c r="A4288" s="73" t="s">
        <v>35</v>
      </c>
      <c r="B4288" s="74" t="s">
        <v>5308</v>
      </c>
      <c r="C4288" s="48" t="s">
        <v>40</v>
      </c>
      <c r="D4288" s="48">
        <v>100</v>
      </c>
      <c r="E4288" s="48">
        <v>621</v>
      </c>
      <c r="F4288" s="48" t="s">
        <v>6128</v>
      </c>
      <c r="G4288" s="48" t="s">
        <v>112</v>
      </c>
      <c r="H4288" s="75">
        <f t="shared" si="2647"/>
        <v>-0.16666666666666666</v>
      </c>
      <c r="I4288" s="74">
        <v>20</v>
      </c>
      <c r="J4288" s="74">
        <v>24</v>
      </c>
      <c r="K4288" s="48">
        <f t="shared" si="2633"/>
        <v>20</v>
      </c>
      <c r="L4288" s="48">
        <v>-4</v>
      </c>
      <c r="M4288" s="48">
        <f t="shared" si="2648"/>
        <v>16</v>
      </c>
      <c r="N4288" s="48">
        <v>10</v>
      </c>
      <c r="O4288" s="56">
        <v>3.2909999999999999</v>
      </c>
      <c r="P4288" s="48" t="str">
        <f t="shared" si="2530"/>
        <v>3073 BR</v>
      </c>
      <c r="Q4288" s="76">
        <v>18</v>
      </c>
      <c r="R4288" s="76">
        <v>76</v>
      </c>
      <c r="S4288" s="49">
        <f t="shared" si="2649"/>
        <v>0.28153846153846152</v>
      </c>
      <c r="T4288" s="49">
        <f t="shared" si="2531"/>
        <v>28.153846153846153</v>
      </c>
      <c r="U4288" s="49">
        <v>178.53846153846155</v>
      </c>
      <c r="V4288" s="49">
        <f t="shared" si="2617"/>
        <v>1.7853846153846156</v>
      </c>
      <c r="W4288" s="49">
        <f t="shared" si="2650"/>
        <v>4.5046153846153842</v>
      </c>
      <c r="X4288" s="90">
        <f>ROUND(S4288*$X$3,0)</f>
        <v>2</v>
      </c>
      <c r="Y4288" s="91">
        <f t="shared" si="2651"/>
        <v>6.5819999999999999</v>
      </c>
      <c r="Z4288" s="93">
        <f t="shared" si="2652"/>
        <v>7</v>
      </c>
      <c r="AA4288" s="94">
        <f t="shared" si="2653"/>
        <v>23.036999999999999</v>
      </c>
      <c r="AB4288" s="97">
        <f t="shared" si="2638"/>
        <v>8</v>
      </c>
      <c r="AC4288" s="98">
        <f t="shared" si="2654"/>
        <v>26.327999999999999</v>
      </c>
      <c r="AD4288" s="77" t="s">
        <v>3</v>
      </c>
      <c r="AE4288" s="54">
        <v>26.327999999999999</v>
      </c>
      <c r="AF4288" s="17"/>
    </row>
    <row r="4289" spans="1:32" ht="16.899999999999999" customHeight="1" x14ac:dyDescent="0.3">
      <c r="A4289" s="73" t="s">
        <v>7</v>
      </c>
      <c r="B4289" s="74" t="s">
        <v>2836</v>
      </c>
      <c r="C4289" s="48" t="s">
        <v>1154</v>
      </c>
      <c r="D4289" s="48">
        <v>100</v>
      </c>
      <c r="E4289" s="48">
        <v>621</v>
      </c>
      <c r="F4289" s="48" t="s">
        <v>6128</v>
      </c>
      <c r="G4289" s="48" t="s">
        <v>35</v>
      </c>
      <c r="H4289" s="75">
        <f t="shared" si="2647"/>
        <v>-0.6</v>
      </c>
      <c r="I4289" s="74">
        <v>40</v>
      </c>
      <c r="J4289" s="74">
        <v>100</v>
      </c>
      <c r="K4289" s="48">
        <f t="shared" si="2633"/>
        <v>40</v>
      </c>
      <c r="L4289" s="48">
        <v>-4</v>
      </c>
      <c r="M4289" s="48">
        <f t="shared" si="2648"/>
        <v>36</v>
      </c>
      <c r="N4289" s="48">
        <v>2</v>
      </c>
      <c r="O4289" s="56">
        <v>51.723999999999997</v>
      </c>
      <c r="P4289" s="48" t="str">
        <f t="shared" si="2530"/>
        <v>5100/20C SL</v>
      </c>
      <c r="Q4289" s="76">
        <v>1</v>
      </c>
      <c r="R4289" s="76">
        <v>2</v>
      </c>
      <c r="S4289" s="49">
        <f t="shared" si="2649"/>
        <v>1.3076923076923076E-2</v>
      </c>
      <c r="T4289" s="49">
        <f t="shared" si="2531"/>
        <v>1.3076923076923077</v>
      </c>
      <c r="U4289" s="49">
        <v>209.19230769230768</v>
      </c>
      <c r="V4289" s="49">
        <f t="shared" si="2617"/>
        <v>2.0919230769230768</v>
      </c>
      <c r="W4289" s="49">
        <f t="shared" si="2650"/>
        <v>0.47076923076923072</v>
      </c>
      <c r="X4289" s="90">
        <f>ROUND(S4289*$X$4,0)</f>
        <v>0</v>
      </c>
      <c r="Y4289" s="91">
        <f t="shared" si="2651"/>
        <v>0</v>
      </c>
      <c r="Z4289" s="93">
        <f t="shared" si="2652"/>
        <v>0</v>
      </c>
      <c r="AA4289" s="94">
        <f t="shared" si="2653"/>
        <v>0</v>
      </c>
      <c r="AB4289" s="97">
        <f t="shared" si="2638"/>
        <v>0</v>
      </c>
      <c r="AC4289" s="98">
        <f t="shared" si="2654"/>
        <v>0</v>
      </c>
      <c r="AD4289" s="77" t="s">
        <v>3</v>
      </c>
      <c r="AE4289" s="54">
        <v>0</v>
      </c>
      <c r="AF4289" s="17"/>
    </row>
    <row r="4290" spans="1:32" ht="16.899999999999999" customHeight="1" x14ac:dyDescent="0.3">
      <c r="A4290" s="73" t="s">
        <v>35</v>
      </c>
      <c r="B4290" s="74" t="s">
        <v>1053</v>
      </c>
      <c r="C4290" s="48" t="s">
        <v>40</v>
      </c>
      <c r="D4290" s="48">
        <v>100</v>
      </c>
      <c r="E4290" s="48">
        <v>621</v>
      </c>
      <c r="F4290" s="48" t="s">
        <v>6128</v>
      </c>
      <c r="G4290" s="48" t="s">
        <v>112</v>
      </c>
      <c r="H4290" s="75">
        <f t="shared" si="2647"/>
        <v>-0.16666666666666666</v>
      </c>
      <c r="I4290" s="74">
        <v>20</v>
      </c>
      <c r="J4290" s="74">
        <v>24</v>
      </c>
      <c r="K4290" s="48">
        <f t="shared" si="2633"/>
        <v>20</v>
      </c>
      <c r="L4290" s="48">
        <v>-4</v>
      </c>
      <c r="M4290" s="48">
        <f t="shared" si="2648"/>
        <v>16</v>
      </c>
      <c r="N4290" s="48">
        <v>10</v>
      </c>
      <c r="O4290" s="56">
        <v>3.077</v>
      </c>
      <c r="P4290" s="48" t="str">
        <f t="shared" si="2530"/>
        <v>3071 YL</v>
      </c>
      <c r="Q4290" s="76">
        <v>69</v>
      </c>
      <c r="R4290" s="76">
        <v>143</v>
      </c>
      <c r="S4290" s="49">
        <f t="shared" si="2649"/>
        <v>0.90807692307692311</v>
      </c>
      <c r="T4290" s="49">
        <f t="shared" si="2531"/>
        <v>90.807692307692307</v>
      </c>
      <c r="U4290" s="49">
        <v>182.34615384615387</v>
      </c>
      <c r="V4290" s="49">
        <f t="shared" si="2617"/>
        <v>1.8234615384615387</v>
      </c>
      <c r="W4290" s="49">
        <f t="shared" si="2650"/>
        <v>14.52923076923077</v>
      </c>
      <c r="X4290" s="90">
        <f t="shared" ref="X4290:X4291" si="2655">ROUND(S4290*$X$3,0)</f>
        <v>5</v>
      </c>
      <c r="Y4290" s="91">
        <f t="shared" si="2651"/>
        <v>15.385</v>
      </c>
      <c r="Z4290" s="93">
        <f t="shared" si="2652"/>
        <v>20</v>
      </c>
      <c r="AA4290" s="94">
        <f t="shared" si="2653"/>
        <v>61.54</v>
      </c>
      <c r="AB4290" s="97">
        <f t="shared" si="2638"/>
        <v>25</v>
      </c>
      <c r="AC4290" s="98">
        <f t="shared" si="2654"/>
        <v>76.924999999999997</v>
      </c>
      <c r="AD4290" s="77" t="s">
        <v>3</v>
      </c>
      <c r="AE4290" s="54">
        <v>76.924999999999997</v>
      </c>
      <c r="AF4290" s="17"/>
    </row>
    <row r="4291" spans="1:32" ht="12.75" customHeight="1" x14ac:dyDescent="0.3">
      <c r="A4291" s="73" t="s">
        <v>35</v>
      </c>
      <c r="B4291" s="74" t="s">
        <v>149</v>
      </c>
      <c r="C4291" s="48" t="s">
        <v>40</v>
      </c>
      <c r="D4291" s="48">
        <v>100</v>
      </c>
      <c r="E4291" s="48">
        <v>621</v>
      </c>
      <c r="F4291" s="48" t="s">
        <v>6128</v>
      </c>
      <c r="G4291" s="48" t="s">
        <v>112</v>
      </c>
      <c r="H4291" s="75">
        <f t="shared" si="2647"/>
        <v>-0.16666666666666666</v>
      </c>
      <c r="I4291" s="74">
        <v>20</v>
      </c>
      <c r="J4291" s="74">
        <v>24</v>
      </c>
      <c r="K4291" s="48">
        <f t="shared" si="2633"/>
        <v>20</v>
      </c>
      <c r="L4291" s="48">
        <f>$L$3</f>
        <v>-4</v>
      </c>
      <c r="M4291" s="48">
        <f t="shared" si="2648"/>
        <v>16</v>
      </c>
      <c r="N4291" s="48">
        <v>4</v>
      </c>
      <c r="O4291" s="56">
        <v>2.6509999999999998</v>
      </c>
      <c r="P4291" s="48" t="str">
        <f t="shared" si="2530"/>
        <v>1551 SL</v>
      </c>
      <c r="Q4291" s="76">
        <v>1</v>
      </c>
      <c r="R4291" s="76">
        <v>22</v>
      </c>
      <c r="S4291" s="49">
        <f t="shared" si="2649"/>
        <v>3.6153846153846154E-2</v>
      </c>
      <c r="T4291" s="49">
        <f t="shared" si="2531"/>
        <v>3.6153846153846154</v>
      </c>
      <c r="U4291" s="49">
        <v>64</v>
      </c>
      <c r="V4291" s="49">
        <f t="shared" si="2617"/>
        <v>0.64</v>
      </c>
      <c r="W4291" s="49">
        <f t="shared" si="2650"/>
        <v>0.57846153846153847</v>
      </c>
      <c r="X4291" s="90">
        <f t="shared" si="2655"/>
        <v>0</v>
      </c>
      <c r="Y4291" s="91">
        <f t="shared" si="2651"/>
        <v>0</v>
      </c>
      <c r="Z4291" s="93">
        <f t="shared" si="2652"/>
        <v>1</v>
      </c>
      <c r="AA4291" s="94">
        <f t="shared" si="2653"/>
        <v>2.6509999999999998</v>
      </c>
      <c r="AB4291" s="97">
        <f t="shared" si="2638"/>
        <v>1</v>
      </c>
      <c r="AC4291" s="98">
        <f t="shared" si="2654"/>
        <v>2.6509999999999998</v>
      </c>
      <c r="AD4291" s="77" t="s">
        <v>3</v>
      </c>
      <c r="AE4291" s="54">
        <v>2.6509999999999998</v>
      </c>
      <c r="AF4291" s="17"/>
    </row>
    <row r="4292" spans="1:32" ht="16.899999999999999" customHeight="1" x14ac:dyDescent="0.3">
      <c r="A4292" s="73" t="s">
        <v>7</v>
      </c>
      <c r="B4292" s="74" t="s">
        <v>2739</v>
      </c>
      <c r="C4292" s="48" t="s">
        <v>1154</v>
      </c>
      <c r="D4292" s="48">
        <v>100</v>
      </c>
      <c r="E4292" s="48">
        <v>2834</v>
      </c>
      <c r="F4292" s="48" t="s">
        <v>6126</v>
      </c>
      <c r="G4292" s="48">
        <v>2</v>
      </c>
      <c r="H4292" s="75">
        <f t="shared" si="2647"/>
        <v>-0.65753424657534243</v>
      </c>
      <c r="I4292" s="74">
        <v>25</v>
      </c>
      <c r="J4292" s="74">
        <v>73</v>
      </c>
      <c r="K4292" s="48">
        <f t="shared" si="2633"/>
        <v>25</v>
      </c>
      <c r="L4292" s="48"/>
      <c r="M4292" s="48">
        <f t="shared" si="2648"/>
        <v>25</v>
      </c>
      <c r="N4292" s="48">
        <v>11</v>
      </c>
      <c r="O4292" s="56">
        <v>47.865000000000002</v>
      </c>
      <c r="P4292" s="48" t="str">
        <f t="shared" si="2530"/>
        <v>5166C SL</v>
      </c>
      <c r="Q4292" s="76">
        <v>6</v>
      </c>
      <c r="R4292" s="76">
        <v>6</v>
      </c>
      <c r="S4292" s="49">
        <f t="shared" si="2649"/>
        <v>7.1538461538461537E-2</v>
      </c>
      <c r="T4292" s="49">
        <f t="shared" si="2531"/>
        <v>7.1538461538461533</v>
      </c>
      <c r="U4292" s="49">
        <v>125.23076923076923</v>
      </c>
      <c r="V4292" s="49">
        <f t="shared" si="2617"/>
        <v>1.2523076923076923</v>
      </c>
      <c r="W4292" s="49">
        <f t="shared" si="2650"/>
        <v>1.7884615384615383</v>
      </c>
      <c r="X4292" s="90">
        <f>ROUND(S4292*$X$4,0)</f>
        <v>0</v>
      </c>
      <c r="Y4292" s="91">
        <f t="shared" si="2651"/>
        <v>0</v>
      </c>
      <c r="Z4292" s="93">
        <f t="shared" ref="Z4292:Z4298" si="2656">ROUND((S4292*M4292)+X4292,0)</f>
        <v>2</v>
      </c>
      <c r="AA4292" s="94">
        <f t="shared" si="2653"/>
        <v>95.73</v>
      </c>
      <c r="AB4292" s="97">
        <f t="shared" si="2638"/>
        <v>2</v>
      </c>
      <c r="AC4292" s="98">
        <f t="shared" si="2654"/>
        <v>95.73</v>
      </c>
      <c r="AD4292" s="77" t="s">
        <v>3</v>
      </c>
      <c r="AE4292" s="54">
        <v>95.73</v>
      </c>
      <c r="AF4292" s="17"/>
    </row>
    <row r="4293" spans="1:32" ht="16.899999999999999" customHeight="1" x14ac:dyDescent="0.3">
      <c r="A4293" s="73" t="s">
        <v>7</v>
      </c>
      <c r="B4293" s="74" t="s">
        <v>408</v>
      </c>
      <c r="C4293" s="48" t="s">
        <v>10</v>
      </c>
      <c r="D4293" s="48">
        <v>500</v>
      </c>
      <c r="E4293" s="48">
        <v>621</v>
      </c>
      <c r="F4293" s="48" t="s">
        <v>6128</v>
      </c>
      <c r="G4293" s="48" t="s">
        <v>35</v>
      </c>
      <c r="H4293" s="75">
        <f t="shared" si="2647"/>
        <v>-0.75</v>
      </c>
      <c r="I4293" s="74">
        <v>25</v>
      </c>
      <c r="J4293" s="74">
        <v>100</v>
      </c>
      <c r="K4293" s="48">
        <f t="shared" si="2633"/>
        <v>25</v>
      </c>
      <c r="L4293" s="48">
        <v>-4</v>
      </c>
      <c r="M4293" s="48">
        <f t="shared" si="2648"/>
        <v>21</v>
      </c>
      <c r="N4293" s="48">
        <v>26</v>
      </c>
      <c r="O4293" s="56">
        <v>45.805</v>
      </c>
      <c r="P4293" s="48" t="str">
        <f t="shared" si="2530"/>
        <v>2411C SL</v>
      </c>
      <c r="Q4293" s="76">
        <v>9</v>
      </c>
      <c r="R4293" s="76">
        <v>36</v>
      </c>
      <c r="S4293" s="49">
        <f t="shared" si="2649"/>
        <v>0.13846153846153847</v>
      </c>
      <c r="T4293" s="49">
        <f t="shared" si="2531"/>
        <v>69.230769230769241</v>
      </c>
      <c r="U4293" s="49">
        <v>466.57692307692309</v>
      </c>
      <c r="V4293" s="49">
        <f t="shared" si="2617"/>
        <v>0.93315384615384622</v>
      </c>
      <c r="W4293" s="49">
        <f t="shared" si="2650"/>
        <v>2.907692307692308</v>
      </c>
      <c r="X4293" s="90">
        <f>ROUND(S4293*$X$4,0)</f>
        <v>1</v>
      </c>
      <c r="Y4293" s="91">
        <f t="shared" si="2651"/>
        <v>45.805</v>
      </c>
      <c r="Z4293" s="93">
        <f t="shared" si="2656"/>
        <v>4</v>
      </c>
      <c r="AA4293" s="94">
        <f t="shared" si="2653"/>
        <v>183.22</v>
      </c>
      <c r="AB4293" s="97">
        <f t="shared" si="2638"/>
        <v>5</v>
      </c>
      <c r="AC4293" s="98">
        <f t="shared" si="2654"/>
        <v>229.02500000000001</v>
      </c>
      <c r="AD4293" s="77" t="s">
        <v>3</v>
      </c>
      <c r="AE4293" s="54">
        <v>229.02500000000001</v>
      </c>
      <c r="AF4293" s="17"/>
    </row>
    <row r="4294" spans="1:32" ht="16.899999999999999" customHeight="1" x14ac:dyDescent="0.3">
      <c r="A4294" s="73" t="s">
        <v>35</v>
      </c>
      <c r="B4294" s="74" t="s">
        <v>4533</v>
      </c>
      <c r="C4294" s="48" t="s">
        <v>40</v>
      </c>
      <c r="D4294" s="48">
        <v>1000</v>
      </c>
      <c r="E4294" s="48">
        <v>4003</v>
      </c>
      <c r="F4294" s="48" t="s">
        <v>5909</v>
      </c>
      <c r="G4294" s="48" t="s">
        <v>112</v>
      </c>
      <c r="H4294" s="75">
        <f t="shared" si="2647"/>
        <v>0.4</v>
      </c>
      <c r="I4294" s="74">
        <v>49</v>
      </c>
      <c r="J4294" s="74">
        <v>35</v>
      </c>
      <c r="K4294" s="48">
        <f>J4294</f>
        <v>35</v>
      </c>
      <c r="L4294" s="48">
        <f>$L$3</f>
        <v>-4</v>
      </c>
      <c r="M4294" s="48">
        <f t="shared" si="2648"/>
        <v>31</v>
      </c>
      <c r="N4294" s="48">
        <v>0</v>
      </c>
      <c r="O4294" s="56">
        <v>27.563590000000001</v>
      </c>
      <c r="P4294" s="48" t="str">
        <f t="shared" ref="P4294:P4357" si="2657">LEFT(B4294,LEN(B4294)-3)</f>
        <v>3047 VI</v>
      </c>
      <c r="Q4294" s="76">
        <v>0</v>
      </c>
      <c r="R4294" s="76">
        <v>2</v>
      </c>
      <c r="S4294" s="49">
        <f t="shared" si="2649"/>
        <v>2.3076923076923079E-3</v>
      </c>
      <c r="T4294" s="49">
        <f t="shared" ref="T4294:T4357" si="2658">S4294*D4294</f>
        <v>2.3076923076923079</v>
      </c>
      <c r="U4294" s="49">
        <v>40.076923076923073</v>
      </c>
      <c r="V4294" s="49">
        <f t="shared" si="2617"/>
        <v>4.0076923076923072E-2</v>
      </c>
      <c r="W4294" s="49">
        <f t="shared" ref="W4294:W4299" si="2659">S4294*M4294</f>
        <v>7.1538461538461551E-2</v>
      </c>
      <c r="X4294" s="90">
        <f>ROUNDUP(S4294*$X$4,0)</f>
        <v>1</v>
      </c>
      <c r="Y4294" s="91">
        <f t="shared" si="2651"/>
        <v>27.563590000000001</v>
      </c>
      <c r="Z4294" s="93">
        <f t="shared" si="2656"/>
        <v>1</v>
      </c>
      <c r="AA4294" s="94">
        <f t="shared" si="2653"/>
        <v>27.563590000000001</v>
      </c>
      <c r="AB4294" s="97">
        <f t="shared" si="2638"/>
        <v>1</v>
      </c>
      <c r="AC4294" s="98">
        <f t="shared" si="2654"/>
        <v>27.563590000000001</v>
      </c>
      <c r="AD4294" s="77" t="s">
        <v>3</v>
      </c>
      <c r="AE4294" s="54">
        <v>27.563590000000001</v>
      </c>
      <c r="AF4294" s="17"/>
    </row>
    <row r="4295" spans="1:32" ht="16.899999999999999" customHeight="1" x14ac:dyDescent="0.3">
      <c r="A4295" s="73" t="s">
        <v>7</v>
      </c>
      <c r="B4295" s="74" t="s">
        <v>210</v>
      </c>
      <c r="C4295" s="48" t="s">
        <v>40</v>
      </c>
      <c r="D4295" s="48">
        <v>100</v>
      </c>
      <c r="E4295" s="48">
        <v>621</v>
      </c>
      <c r="F4295" s="48" t="s">
        <v>6128</v>
      </c>
      <c r="G4295" s="48" t="s">
        <v>112</v>
      </c>
      <c r="H4295" s="75">
        <f t="shared" si="2647"/>
        <v>-0.16666666666666666</v>
      </c>
      <c r="I4295" s="74">
        <v>20</v>
      </c>
      <c r="J4295" s="74">
        <v>24</v>
      </c>
      <c r="K4295" s="48">
        <f>I4295</f>
        <v>20</v>
      </c>
      <c r="L4295" s="48">
        <f>$L$3</f>
        <v>-4</v>
      </c>
      <c r="M4295" s="48">
        <f t="shared" si="2648"/>
        <v>16</v>
      </c>
      <c r="N4295" s="48">
        <v>11</v>
      </c>
      <c r="O4295" s="56">
        <v>4.2889999999999997</v>
      </c>
      <c r="P4295" s="48" t="str">
        <f t="shared" si="2657"/>
        <v>1555 WH</v>
      </c>
      <c r="Q4295" s="76">
        <v>40</v>
      </c>
      <c r="R4295" s="76">
        <v>88</v>
      </c>
      <c r="S4295" s="49">
        <f t="shared" si="2649"/>
        <v>0.53230769230769237</v>
      </c>
      <c r="T4295" s="49">
        <f t="shared" si="2658"/>
        <v>53.230769230769241</v>
      </c>
      <c r="U4295" s="49">
        <v>507.07692307692309</v>
      </c>
      <c r="V4295" s="49">
        <f t="shared" si="2617"/>
        <v>5.0707692307692307</v>
      </c>
      <c r="W4295" s="49">
        <f t="shared" si="2659"/>
        <v>8.5169230769230779</v>
      </c>
      <c r="X4295" s="90">
        <f>ROUND(S4295*$X$3,0)</f>
        <v>3</v>
      </c>
      <c r="Y4295" s="91">
        <f t="shared" si="2651"/>
        <v>12.866999999999999</v>
      </c>
      <c r="Z4295" s="93">
        <f t="shared" si="2656"/>
        <v>12</v>
      </c>
      <c r="AA4295" s="94">
        <f t="shared" si="2653"/>
        <v>51.467999999999996</v>
      </c>
      <c r="AB4295" s="97">
        <f t="shared" si="2638"/>
        <v>15</v>
      </c>
      <c r="AC4295" s="98">
        <f t="shared" si="2654"/>
        <v>64.334999999999994</v>
      </c>
      <c r="AD4295" s="77" t="s">
        <v>3</v>
      </c>
      <c r="AE4295" s="54">
        <v>64.334999999999994</v>
      </c>
      <c r="AF4295" s="17"/>
    </row>
    <row r="4296" spans="1:32" ht="16.899999999999999" customHeight="1" x14ac:dyDescent="0.3">
      <c r="A4296" s="73" t="s">
        <v>35</v>
      </c>
      <c r="B4296" s="74" t="s">
        <v>5481</v>
      </c>
      <c r="C4296" s="48" t="s">
        <v>1432</v>
      </c>
      <c r="D4296" s="48">
        <v>1000</v>
      </c>
      <c r="E4296" s="48">
        <v>621</v>
      </c>
      <c r="F4296" s="48" t="s">
        <v>6128</v>
      </c>
      <c r="G4296" s="48" t="s">
        <v>35</v>
      </c>
      <c r="H4296" s="75">
        <f t="shared" si="2647"/>
        <v>2.564102564102564E-2</v>
      </c>
      <c r="I4296" s="74">
        <v>40</v>
      </c>
      <c r="J4296" s="74">
        <v>39</v>
      </c>
      <c r="K4296" s="48">
        <f>J4296</f>
        <v>39</v>
      </c>
      <c r="L4296" s="48">
        <f>$L$3</f>
        <v>-4</v>
      </c>
      <c r="M4296" s="48">
        <f t="shared" si="2648"/>
        <v>35</v>
      </c>
      <c r="N4296" s="48">
        <v>97</v>
      </c>
      <c r="O4296" s="56">
        <v>30.25</v>
      </c>
      <c r="P4296" s="48" t="str">
        <f t="shared" si="2657"/>
        <v>6711 GR</v>
      </c>
      <c r="Q4296" s="76">
        <v>22</v>
      </c>
      <c r="R4296" s="76">
        <v>89</v>
      </c>
      <c r="S4296" s="49">
        <f t="shared" si="2649"/>
        <v>0.33961538461538465</v>
      </c>
      <c r="T4296" s="49">
        <f t="shared" si="2658"/>
        <v>339.61538461538464</v>
      </c>
      <c r="U4296" s="49">
        <v>445.07692307692309</v>
      </c>
      <c r="V4296" s="49">
        <f t="shared" si="2617"/>
        <v>0.44507692307692309</v>
      </c>
      <c r="W4296" s="49">
        <f t="shared" si="2659"/>
        <v>11.886538461538462</v>
      </c>
      <c r="X4296" s="90">
        <f>ROUND(S4296*$X$4,0)</f>
        <v>2</v>
      </c>
      <c r="Y4296" s="91">
        <f t="shared" si="2651"/>
        <v>60.5</v>
      </c>
      <c r="Z4296" s="93">
        <f t="shared" si="2656"/>
        <v>14</v>
      </c>
      <c r="AA4296" s="94">
        <f t="shared" si="2653"/>
        <v>423.5</v>
      </c>
      <c r="AB4296" s="97">
        <f t="shared" si="2638"/>
        <v>16</v>
      </c>
      <c r="AC4296" s="98">
        <f t="shared" si="2654"/>
        <v>484</v>
      </c>
      <c r="AD4296" s="77" t="s">
        <v>3</v>
      </c>
      <c r="AE4296" s="54">
        <v>484</v>
      </c>
      <c r="AF4296" s="17"/>
    </row>
    <row r="4297" spans="1:32" ht="16.899999999999999" customHeight="1" x14ac:dyDescent="0.3">
      <c r="A4297" s="73" t="s">
        <v>35</v>
      </c>
      <c r="B4297" s="74" t="s">
        <v>419</v>
      </c>
      <c r="C4297" s="48" t="s">
        <v>40</v>
      </c>
      <c r="D4297" s="48">
        <v>100</v>
      </c>
      <c r="E4297" s="48">
        <v>621</v>
      </c>
      <c r="F4297" s="48" t="s">
        <v>6128</v>
      </c>
      <c r="G4297" s="48" t="s">
        <v>112</v>
      </c>
      <c r="H4297" s="75">
        <f t="shared" si="2647"/>
        <v>-0.25925925925925924</v>
      </c>
      <c r="I4297" s="74">
        <v>20</v>
      </c>
      <c r="J4297" s="74">
        <v>27</v>
      </c>
      <c r="K4297" s="48">
        <f>I4297</f>
        <v>20</v>
      </c>
      <c r="L4297" s="48">
        <f>$L$3</f>
        <v>-4</v>
      </c>
      <c r="M4297" s="48">
        <f t="shared" si="2648"/>
        <v>16</v>
      </c>
      <c r="N4297" s="48">
        <v>5</v>
      </c>
      <c r="O4297" s="56">
        <v>3.202</v>
      </c>
      <c r="P4297" s="48" t="str">
        <f t="shared" si="2657"/>
        <v>1856 BL</v>
      </c>
      <c r="Q4297" s="76">
        <v>18</v>
      </c>
      <c r="R4297" s="76">
        <v>69</v>
      </c>
      <c r="S4297" s="49">
        <f t="shared" si="2649"/>
        <v>0.27346153846153842</v>
      </c>
      <c r="T4297" s="49">
        <f t="shared" si="2658"/>
        <v>27.346153846153843</v>
      </c>
      <c r="U4297" s="49">
        <v>205.03846153846155</v>
      </c>
      <c r="V4297" s="49">
        <f t="shared" si="2617"/>
        <v>2.0503846153846155</v>
      </c>
      <c r="W4297" s="49">
        <f t="shared" si="2659"/>
        <v>4.3753846153846148</v>
      </c>
      <c r="X4297" s="90">
        <f>ROUND(S4297*$X$3,0)</f>
        <v>2</v>
      </c>
      <c r="Y4297" s="91">
        <f t="shared" si="2651"/>
        <v>6.4039999999999999</v>
      </c>
      <c r="Z4297" s="93">
        <f t="shared" si="2656"/>
        <v>6</v>
      </c>
      <c r="AA4297" s="94">
        <f t="shared" si="2653"/>
        <v>19.212</v>
      </c>
      <c r="AB4297" s="97">
        <f t="shared" si="2638"/>
        <v>7</v>
      </c>
      <c r="AC4297" s="98">
        <f t="shared" si="2654"/>
        <v>22.414000000000001</v>
      </c>
      <c r="AD4297" s="77" t="s">
        <v>3</v>
      </c>
      <c r="AE4297" s="54">
        <v>22.414000000000001</v>
      </c>
      <c r="AF4297" s="17"/>
    </row>
    <row r="4298" spans="1:32" ht="16.899999999999999" customHeight="1" x14ac:dyDescent="0.3">
      <c r="A4298" s="73" t="s">
        <v>7</v>
      </c>
      <c r="B4298" s="74" t="s">
        <v>1132</v>
      </c>
      <c r="C4298" s="48" t="s">
        <v>10</v>
      </c>
      <c r="D4298" s="48">
        <v>100</v>
      </c>
      <c r="E4298" s="48">
        <v>2834</v>
      </c>
      <c r="F4298" s="48" t="s">
        <v>6126</v>
      </c>
      <c r="G4298" s="48">
        <v>2</v>
      </c>
      <c r="H4298" s="75">
        <f t="shared" si="2647"/>
        <v>0</v>
      </c>
      <c r="I4298" s="74">
        <v>40</v>
      </c>
      <c r="J4298" s="74">
        <f>I4298</f>
        <v>40</v>
      </c>
      <c r="K4298" s="48">
        <f>I4298</f>
        <v>40</v>
      </c>
      <c r="L4298" s="48"/>
      <c r="M4298" s="48">
        <f t="shared" si="2648"/>
        <v>40</v>
      </c>
      <c r="N4298" s="48">
        <v>2</v>
      </c>
      <c r="O4298" s="56">
        <v>27.768450000000001</v>
      </c>
      <c r="P4298" s="48" t="str">
        <f t="shared" si="2657"/>
        <v>3233 SL</v>
      </c>
      <c r="Q4298" s="76">
        <v>8</v>
      </c>
      <c r="R4298" s="76">
        <v>37</v>
      </c>
      <c r="S4298" s="49">
        <f t="shared" si="2649"/>
        <v>0.12884615384615383</v>
      </c>
      <c r="T4298" s="49">
        <f t="shared" si="2658"/>
        <v>12.884615384615383</v>
      </c>
      <c r="U4298" s="49">
        <v>386.73076923076923</v>
      </c>
      <c r="V4298" s="49">
        <f t="shared" si="2617"/>
        <v>3.8673076923076923</v>
      </c>
      <c r="W4298" s="49">
        <f t="shared" si="2659"/>
        <v>5.1538461538461533</v>
      </c>
      <c r="X4298" s="90">
        <f>ROUND(S4298*$X$4,0)</f>
        <v>1</v>
      </c>
      <c r="Y4298" s="91">
        <f t="shared" si="2651"/>
        <v>27.768450000000001</v>
      </c>
      <c r="Z4298" s="93">
        <f t="shared" si="2656"/>
        <v>6</v>
      </c>
      <c r="AA4298" s="94">
        <f t="shared" si="2653"/>
        <v>166.61070000000001</v>
      </c>
      <c r="AB4298" s="97">
        <f t="shared" si="2638"/>
        <v>7</v>
      </c>
      <c r="AC4298" s="98">
        <f t="shared" si="2654"/>
        <v>194.37915000000001</v>
      </c>
      <c r="AD4298" s="77" t="s">
        <v>3</v>
      </c>
      <c r="AE4298" s="54">
        <v>194.37915000000001</v>
      </c>
      <c r="AF4298" s="17"/>
    </row>
    <row r="4299" spans="1:32" ht="12.75" customHeight="1" x14ac:dyDescent="0.3">
      <c r="A4299" s="73" t="s">
        <v>7</v>
      </c>
      <c r="B4299" s="74" t="s">
        <v>4538</v>
      </c>
      <c r="C4299" s="48" t="s">
        <v>3422</v>
      </c>
      <c r="D4299" s="48">
        <v>1</v>
      </c>
      <c r="E4299" s="48">
        <v>621</v>
      </c>
      <c r="F4299" s="48" t="s">
        <v>6128</v>
      </c>
      <c r="G4299" s="48" t="s">
        <v>35</v>
      </c>
      <c r="H4299" s="75">
        <f t="shared" ref="H4299" si="2660">(I4299-J4299)/J4299</f>
        <v>0</v>
      </c>
      <c r="I4299" s="74">
        <v>29</v>
      </c>
      <c r="J4299" s="74">
        <v>29</v>
      </c>
      <c r="K4299" s="48">
        <f>I4299</f>
        <v>29</v>
      </c>
      <c r="L4299" s="48">
        <f>$L$3</f>
        <v>-4</v>
      </c>
      <c r="M4299" s="48">
        <f t="shared" ref="M4299" si="2661">K4299+L4299</f>
        <v>25</v>
      </c>
      <c r="N4299" s="48">
        <v>32448</v>
      </c>
      <c r="O4299" s="56">
        <v>0.26362000000000002</v>
      </c>
      <c r="P4299" s="48" t="str">
        <f t="shared" si="2657"/>
        <v>25196 BK</v>
      </c>
      <c r="Q4299" s="76">
        <v>1350</v>
      </c>
      <c r="R4299" s="76">
        <v>10450</v>
      </c>
      <c r="S4299" s="49">
        <f t="shared" ref="S4299" si="2662">((Q4299/65*0.7)+(R4299/260*0.3))</f>
        <v>26.596153846153847</v>
      </c>
      <c r="T4299" s="49">
        <f t="shared" si="2658"/>
        <v>26.596153846153847</v>
      </c>
      <c r="U4299" s="49">
        <v>26.596153846153847</v>
      </c>
      <c r="V4299" s="49">
        <f t="shared" si="2617"/>
        <v>26.596153846153847</v>
      </c>
      <c r="W4299" s="49">
        <f t="shared" si="2659"/>
        <v>664.90384615384619</v>
      </c>
      <c r="X4299" s="90">
        <f>ROUND(S4299*$X$4,0)</f>
        <v>133</v>
      </c>
      <c r="Y4299" s="91">
        <f t="shared" ref="Y4299" si="2663">X4299*O4299</f>
        <v>35.061460000000004</v>
      </c>
      <c r="Z4299" s="93">
        <f t="shared" ref="Z4299:Z4300" si="2664">ROUND((S4299*M4299)+X4299,0)</f>
        <v>798</v>
      </c>
      <c r="AA4299" s="94">
        <f t="shared" ref="AA4299" si="2665">Z4299*O4299</f>
        <v>210.36876000000001</v>
      </c>
      <c r="AB4299" s="97">
        <f t="shared" si="2638"/>
        <v>931</v>
      </c>
      <c r="AC4299" s="98">
        <f t="shared" ref="AC4299" si="2666">AB4299*O4299</f>
        <v>245.43022000000002</v>
      </c>
      <c r="AD4299" s="77" t="s">
        <v>5890</v>
      </c>
      <c r="AE4299" s="54">
        <v>245.43022000000002</v>
      </c>
      <c r="AF4299" s="17"/>
    </row>
    <row r="4300" spans="1:32" ht="16.899999999999999" customHeight="1" x14ac:dyDescent="0.3">
      <c r="A4300" s="73" t="s">
        <v>35</v>
      </c>
      <c r="B4300" s="74" t="s">
        <v>2096</v>
      </c>
      <c r="C4300" s="48" t="s">
        <v>40</v>
      </c>
      <c r="D4300" s="48">
        <v>100</v>
      </c>
      <c r="E4300" s="48">
        <v>4750</v>
      </c>
      <c r="F4300" s="48" t="s">
        <v>5916</v>
      </c>
      <c r="G4300" s="48" t="s">
        <v>20</v>
      </c>
      <c r="H4300" s="75">
        <f t="shared" ref="H4300:H4310" si="2667">(I4300-J4300)/J4300</f>
        <v>0</v>
      </c>
      <c r="I4300" s="74">
        <v>5</v>
      </c>
      <c r="J4300" s="74">
        <v>5</v>
      </c>
      <c r="K4300" s="48">
        <f>J4300</f>
        <v>5</v>
      </c>
      <c r="L4300" s="48"/>
      <c r="M4300" s="48">
        <f t="shared" ref="M4300:M4310" si="2668">K4300+L4300</f>
        <v>5</v>
      </c>
      <c r="N4300" s="48">
        <v>4</v>
      </c>
      <c r="O4300" s="56">
        <v>11.57357</v>
      </c>
      <c r="P4300" s="48" t="str">
        <f t="shared" si="2657"/>
        <v>7133 BL</v>
      </c>
      <c r="Q4300" s="76">
        <v>9</v>
      </c>
      <c r="R4300" s="76">
        <v>92</v>
      </c>
      <c r="S4300" s="49">
        <f t="shared" ref="S4300:S4310" si="2669">((Q4300/65*0.7)+(R4300/260*0.3))</f>
        <v>0.20307692307692307</v>
      </c>
      <c r="T4300" s="49">
        <f t="shared" si="2658"/>
        <v>20.307692307692307</v>
      </c>
      <c r="U4300" s="49">
        <v>53.38461538461538</v>
      </c>
      <c r="V4300" s="49">
        <f t="shared" si="2617"/>
        <v>0.53384615384615375</v>
      </c>
      <c r="W4300" s="49">
        <f t="shared" ref="W4300:W4308" si="2670">S4300*M4300</f>
        <v>1.0153846153846153</v>
      </c>
      <c r="X4300" s="90">
        <f>ROUND(S4300*$X$2,0)</f>
        <v>1</v>
      </c>
      <c r="Y4300" s="91">
        <f t="shared" ref="Y4300:Y4310" si="2671">X4300*O4300</f>
        <v>11.57357</v>
      </c>
      <c r="Z4300" s="93">
        <f t="shared" si="2664"/>
        <v>2</v>
      </c>
      <c r="AA4300" s="94">
        <f t="shared" ref="AA4300:AA4310" si="2672">Z4300*O4300</f>
        <v>23.14714</v>
      </c>
      <c r="AB4300" s="97">
        <f>ROUND((S4300*$AB$2)+Z4300,0)</f>
        <v>3</v>
      </c>
      <c r="AC4300" s="98">
        <f t="shared" ref="AC4300:AC4310" si="2673">AB4300*O4300</f>
        <v>34.720709999999997</v>
      </c>
      <c r="AD4300" s="77" t="s">
        <v>5891</v>
      </c>
      <c r="AE4300" s="54">
        <v>34.720709999999997</v>
      </c>
      <c r="AF4300" s="17"/>
    </row>
    <row r="4301" spans="1:32" ht="12.75" customHeight="1" x14ac:dyDescent="0.3">
      <c r="A4301" s="73" t="s">
        <v>35</v>
      </c>
      <c r="B4301" s="74" t="s">
        <v>4540</v>
      </c>
      <c r="C4301" s="48" t="s">
        <v>464</v>
      </c>
      <c r="D4301" s="48">
        <v>1</v>
      </c>
      <c r="E4301" s="48">
        <v>4013</v>
      </c>
      <c r="F4301" s="48" t="s">
        <v>6180</v>
      </c>
      <c r="G4301" s="48" t="s">
        <v>112</v>
      </c>
      <c r="H4301" s="75">
        <f t="shared" si="2667"/>
        <v>0.13333333333333333</v>
      </c>
      <c r="I4301" s="74">
        <v>68</v>
      </c>
      <c r="J4301" s="74">
        <v>60</v>
      </c>
      <c r="K4301" s="48">
        <f>J4301</f>
        <v>60</v>
      </c>
      <c r="L4301" s="48">
        <f>$L$3</f>
        <v>-4</v>
      </c>
      <c r="M4301" s="48">
        <f t="shared" si="2668"/>
        <v>56</v>
      </c>
      <c r="N4301" s="48">
        <v>11769</v>
      </c>
      <c r="O4301" s="56">
        <v>0.11</v>
      </c>
      <c r="P4301" s="48" t="str">
        <f t="shared" si="2657"/>
        <v>5853/19 BR</v>
      </c>
      <c r="Q4301" s="76" t="s">
        <v>6187</v>
      </c>
      <c r="R4301" s="76" t="s">
        <v>6187</v>
      </c>
      <c r="S4301" s="49">
        <f t="shared" si="2669"/>
        <v>0</v>
      </c>
      <c r="T4301" s="49">
        <f t="shared" si="2658"/>
        <v>0</v>
      </c>
      <c r="U4301" s="49">
        <v>111.53846153846155</v>
      </c>
      <c r="V4301" s="49">
        <f t="shared" si="2617"/>
        <v>111.53846153846155</v>
      </c>
      <c r="W4301" s="49">
        <f t="shared" si="2670"/>
        <v>0</v>
      </c>
      <c r="X4301" s="90">
        <f>ROUND(V4301*$X$4,0)</f>
        <v>558</v>
      </c>
      <c r="Y4301" s="91">
        <f t="shared" si="2671"/>
        <v>61.38</v>
      </c>
      <c r="Z4301" s="93">
        <f>ROUND((V4301*M4301)+X4301,0)</f>
        <v>6804</v>
      </c>
      <c r="AA4301" s="94">
        <f t="shared" si="2672"/>
        <v>748.44</v>
      </c>
      <c r="AB4301" s="97">
        <f>ROUND((V4301*$AB$4)+Z4301,0)</f>
        <v>7362</v>
      </c>
      <c r="AC4301" s="98">
        <f t="shared" si="2673"/>
        <v>809.82</v>
      </c>
      <c r="AD4301" s="77" t="s">
        <v>5889</v>
      </c>
      <c r="AE4301" s="54">
        <v>809.82</v>
      </c>
      <c r="AF4301" s="17"/>
    </row>
    <row r="4302" spans="1:32" ht="16.899999999999999" customHeight="1" x14ac:dyDescent="0.3">
      <c r="A4302" s="73" t="s">
        <v>35</v>
      </c>
      <c r="B4302" s="74" t="s">
        <v>4541</v>
      </c>
      <c r="C4302" s="48" t="s">
        <v>464</v>
      </c>
      <c r="D4302" s="48">
        <v>1000</v>
      </c>
      <c r="E4302" s="48">
        <v>4013</v>
      </c>
      <c r="F4302" s="48" t="s">
        <v>6180</v>
      </c>
      <c r="G4302" s="48" t="s">
        <v>65</v>
      </c>
      <c r="H4302" s="75">
        <f t="shared" si="2667"/>
        <v>0</v>
      </c>
      <c r="I4302" s="74">
        <v>5</v>
      </c>
      <c r="J4302" s="74">
        <v>5</v>
      </c>
      <c r="K4302" s="48">
        <f>J4302</f>
        <v>5</v>
      </c>
      <c r="L4302" s="48"/>
      <c r="M4302" s="48">
        <f t="shared" si="2668"/>
        <v>5</v>
      </c>
      <c r="N4302" s="48">
        <v>2</v>
      </c>
      <c r="O4302" s="56">
        <v>122.54319</v>
      </c>
      <c r="P4302" s="48" t="str">
        <f t="shared" si="2657"/>
        <v>5853/19 VI</v>
      </c>
      <c r="Q4302" s="76">
        <v>1</v>
      </c>
      <c r="R4302" s="76">
        <v>2</v>
      </c>
      <c r="S4302" s="49">
        <f t="shared" si="2669"/>
        <v>1.3076923076923076E-2</v>
      </c>
      <c r="T4302" s="49">
        <f t="shared" si="2658"/>
        <v>13.076923076923077</v>
      </c>
      <c r="U4302" s="49">
        <v>23.192307692307693</v>
      </c>
      <c r="V4302" s="49">
        <f t="shared" si="2617"/>
        <v>2.3192307692307693E-2</v>
      </c>
      <c r="W4302" s="49">
        <f t="shared" si="2670"/>
        <v>6.5384615384615374E-2</v>
      </c>
      <c r="X4302" s="90">
        <f>ROUNDUP(S4302*$X$2,0)</f>
        <v>1</v>
      </c>
      <c r="Y4302" s="91">
        <f t="shared" si="2671"/>
        <v>122.54319</v>
      </c>
      <c r="Z4302" s="93">
        <f t="shared" ref="Z4302:Z4308" si="2674">ROUND((S4302*M4302)+X4302,0)</f>
        <v>1</v>
      </c>
      <c r="AA4302" s="94">
        <f t="shared" si="2672"/>
        <v>122.54319</v>
      </c>
      <c r="AB4302" s="97">
        <f>ROUND((S4302*$AB$2)+Z4302,0)</f>
        <v>1</v>
      </c>
      <c r="AC4302" s="98">
        <f t="shared" si="2673"/>
        <v>122.54319</v>
      </c>
      <c r="AD4302" s="77" t="s">
        <v>5891</v>
      </c>
      <c r="AE4302" s="54">
        <v>122.54319</v>
      </c>
      <c r="AF4302" s="17"/>
    </row>
    <row r="4303" spans="1:32" ht="16.899999999999999" customHeight="1" x14ac:dyDescent="0.3">
      <c r="A4303" s="73" t="s">
        <v>35</v>
      </c>
      <c r="B4303" s="74" t="s">
        <v>417</v>
      </c>
      <c r="C4303" s="48" t="s">
        <v>40</v>
      </c>
      <c r="D4303" s="48">
        <v>100</v>
      </c>
      <c r="E4303" s="48">
        <v>621</v>
      </c>
      <c r="F4303" s="48" t="s">
        <v>6128</v>
      </c>
      <c r="G4303" s="48" t="s">
        <v>112</v>
      </c>
      <c r="H4303" s="75">
        <f t="shared" si="2667"/>
        <v>3.7037037037037035E-2</v>
      </c>
      <c r="I4303" s="74">
        <v>28</v>
      </c>
      <c r="J4303" s="74">
        <v>27</v>
      </c>
      <c r="K4303" s="48">
        <f>J4303</f>
        <v>27</v>
      </c>
      <c r="L4303" s="48">
        <f>$L$3</f>
        <v>-4</v>
      </c>
      <c r="M4303" s="48">
        <f t="shared" si="2668"/>
        <v>23</v>
      </c>
      <c r="N4303" s="48">
        <v>6</v>
      </c>
      <c r="O4303" s="56">
        <v>2.7639999999999998</v>
      </c>
      <c r="P4303" s="48" t="str">
        <f t="shared" si="2657"/>
        <v>1855/19 GR</v>
      </c>
      <c r="Q4303" s="76">
        <v>13</v>
      </c>
      <c r="R4303" s="76">
        <v>31</v>
      </c>
      <c r="S4303" s="49">
        <f t="shared" si="2669"/>
        <v>0.17576923076923076</v>
      </c>
      <c r="T4303" s="49">
        <f t="shared" si="2658"/>
        <v>17.576923076923077</v>
      </c>
      <c r="U4303" s="49">
        <v>170.26923076923075</v>
      </c>
      <c r="V4303" s="49">
        <f t="shared" si="2617"/>
        <v>1.7026923076923075</v>
      </c>
      <c r="W4303" s="49">
        <f t="shared" si="2670"/>
        <v>4.0426923076923078</v>
      </c>
      <c r="X4303" s="90">
        <f>ROUND(S4303*$X$4,0)</f>
        <v>1</v>
      </c>
      <c r="Y4303" s="91">
        <f t="shared" si="2671"/>
        <v>2.7639999999999998</v>
      </c>
      <c r="Z4303" s="93">
        <f t="shared" si="2674"/>
        <v>5</v>
      </c>
      <c r="AA4303" s="94">
        <f t="shared" si="2672"/>
        <v>13.819999999999999</v>
      </c>
      <c r="AB4303" s="97">
        <f t="shared" ref="AB4303:AB4309" si="2675">ROUND((S4303*$AB$4)+Z4303,0)</f>
        <v>6</v>
      </c>
      <c r="AC4303" s="98">
        <f t="shared" si="2673"/>
        <v>16.584</v>
      </c>
      <c r="AD4303" s="77" t="s">
        <v>3</v>
      </c>
      <c r="AE4303" s="54">
        <v>16.584</v>
      </c>
      <c r="AF4303" s="17"/>
    </row>
    <row r="4304" spans="1:32" ht="16.899999999999999" customHeight="1" x14ac:dyDescent="0.3">
      <c r="A4304" s="73" t="s">
        <v>7</v>
      </c>
      <c r="B4304" s="74" t="s">
        <v>347</v>
      </c>
      <c r="C4304" s="48" t="s">
        <v>10</v>
      </c>
      <c r="D4304" s="48">
        <v>500</v>
      </c>
      <c r="E4304" s="48">
        <v>621</v>
      </c>
      <c r="F4304" s="48" t="s">
        <v>6128</v>
      </c>
      <c r="G4304" s="48" t="s">
        <v>35</v>
      </c>
      <c r="H4304" s="75">
        <f t="shared" si="2667"/>
        <v>-0.13793103448275862</v>
      </c>
      <c r="I4304" s="74">
        <v>25</v>
      </c>
      <c r="J4304" s="74">
        <v>29</v>
      </c>
      <c r="K4304" s="48">
        <f>I4304</f>
        <v>25</v>
      </c>
      <c r="L4304" s="48">
        <v>-4</v>
      </c>
      <c r="M4304" s="48">
        <f t="shared" si="2668"/>
        <v>21</v>
      </c>
      <c r="N4304" s="48">
        <v>5</v>
      </c>
      <c r="O4304" s="56">
        <v>65.174999999999997</v>
      </c>
      <c r="P4304" s="48" t="str">
        <f t="shared" si="2657"/>
        <v>1294C SL</v>
      </c>
      <c r="Q4304" s="76">
        <v>9</v>
      </c>
      <c r="R4304" s="76">
        <v>19</v>
      </c>
      <c r="S4304" s="49">
        <f t="shared" si="2669"/>
        <v>0.11884615384615384</v>
      </c>
      <c r="T4304" s="49">
        <f t="shared" si="2658"/>
        <v>59.42307692307692</v>
      </c>
      <c r="U4304" s="49">
        <v>820.80769230769215</v>
      </c>
      <c r="V4304" s="49">
        <f t="shared" si="2617"/>
        <v>1.6416153846153843</v>
      </c>
      <c r="W4304" s="49">
        <f t="shared" si="2670"/>
        <v>2.4957692307692305</v>
      </c>
      <c r="X4304" s="90">
        <f>ROUND(S4304*$X$4,0)</f>
        <v>1</v>
      </c>
      <c r="Y4304" s="91">
        <f t="shared" si="2671"/>
        <v>65.174999999999997</v>
      </c>
      <c r="Z4304" s="93">
        <f t="shared" si="2674"/>
        <v>3</v>
      </c>
      <c r="AA4304" s="94">
        <f t="shared" si="2672"/>
        <v>195.52499999999998</v>
      </c>
      <c r="AB4304" s="97">
        <f t="shared" si="2675"/>
        <v>4</v>
      </c>
      <c r="AC4304" s="98">
        <f t="shared" si="2673"/>
        <v>260.7</v>
      </c>
      <c r="AD4304" s="77" t="s">
        <v>3</v>
      </c>
      <c r="AE4304" s="54">
        <v>260.7</v>
      </c>
      <c r="AF4304" s="17"/>
    </row>
    <row r="4305" spans="1:32" ht="12.75" customHeight="1" x14ac:dyDescent="0.3">
      <c r="A4305" s="73" t="s">
        <v>35</v>
      </c>
      <c r="B4305" s="74" t="s">
        <v>4764</v>
      </c>
      <c r="C4305" s="48" t="s">
        <v>10</v>
      </c>
      <c r="D4305" s="48">
        <v>100</v>
      </c>
      <c r="E4305" s="48">
        <v>2834</v>
      </c>
      <c r="F4305" s="48" t="s">
        <v>6126</v>
      </c>
      <c r="G4305" s="48">
        <v>2</v>
      </c>
      <c r="H4305" s="75">
        <f t="shared" si="2667"/>
        <v>0</v>
      </c>
      <c r="I4305" s="74">
        <v>50</v>
      </c>
      <c r="J4305" s="74">
        <f>I4305</f>
        <v>50</v>
      </c>
      <c r="K4305" s="48">
        <f>I4305</f>
        <v>50</v>
      </c>
      <c r="L4305" s="48"/>
      <c r="M4305" s="48">
        <f t="shared" si="2668"/>
        <v>50</v>
      </c>
      <c r="N4305" s="48">
        <v>3</v>
      </c>
      <c r="O4305" s="56">
        <v>49.994419999999998</v>
      </c>
      <c r="P4305" s="48" t="str">
        <f t="shared" si="2657"/>
        <v>6308 SL</v>
      </c>
      <c r="Q4305" s="76">
        <v>0</v>
      </c>
      <c r="R4305" s="76">
        <v>15</v>
      </c>
      <c r="S4305" s="49">
        <f t="shared" si="2669"/>
        <v>1.7307692307692309E-2</v>
      </c>
      <c r="T4305" s="49">
        <f t="shared" si="2658"/>
        <v>1.7307692307692308</v>
      </c>
      <c r="U4305" s="49">
        <v>198.65384615384616</v>
      </c>
      <c r="V4305" s="49">
        <f t="shared" si="2617"/>
        <v>1.9865384615384616</v>
      </c>
      <c r="W4305" s="49">
        <f t="shared" si="2670"/>
        <v>0.86538461538461542</v>
      </c>
      <c r="X4305" s="90">
        <f>ROUND(S4305*$X$4,0)</f>
        <v>0</v>
      </c>
      <c r="Y4305" s="91">
        <f t="shared" si="2671"/>
        <v>0</v>
      </c>
      <c r="Z4305" s="93">
        <f t="shared" si="2674"/>
        <v>1</v>
      </c>
      <c r="AA4305" s="94">
        <f t="shared" si="2672"/>
        <v>49.994419999999998</v>
      </c>
      <c r="AB4305" s="97">
        <f t="shared" si="2675"/>
        <v>1</v>
      </c>
      <c r="AC4305" s="98">
        <f t="shared" si="2673"/>
        <v>49.994419999999998</v>
      </c>
      <c r="AD4305" s="77" t="s">
        <v>3</v>
      </c>
      <c r="AE4305" s="54">
        <v>49.994419999999998</v>
      </c>
      <c r="AF4305" s="17"/>
    </row>
    <row r="4306" spans="1:32" ht="16.899999999999999" customHeight="1" x14ac:dyDescent="0.3">
      <c r="A4306" s="73" t="s">
        <v>7</v>
      </c>
      <c r="B4306" s="74" t="s">
        <v>2511</v>
      </c>
      <c r="C4306" s="48" t="s">
        <v>34</v>
      </c>
      <c r="D4306" s="48">
        <v>500</v>
      </c>
      <c r="E4306" s="48">
        <v>4445</v>
      </c>
      <c r="F4306" s="48" t="s">
        <v>5912</v>
      </c>
      <c r="G4306" s="48" t="s">
        <v>122</v>
      </c>
      <c r="H4306" s="75">
        <f t="shared" si="2667"/>
        <v>0.16470588235294117</v>
      </c>
      <c r="I4306" s="74">
        <v>99</v>
      </c>
      <c r="J4306" s="74">
        <v>85</v>
      </c>
      <c r="K4306" s="48">
        <f>J4306</f>
        <v>85</v>
      </c>
      <c r="L4306" s="48">
        <f>$L$3</f>
        <v>-4</v>
      </c>
      <c r="M4306" s="48">
        <f t="shared" si="2668"/>
        <v>81</v>
      </c>
      <c r="N4306" s="48">
        <v>3</v>
      </c>
      <c r="O4306" s="56">
        <v>84.78</v>
      </c>
      <c r="P4306" s="48" t="str">
        <f t="shared" si="2657"/>
        <v>TFT20022 NA</v>
      </c>
      <c r="Q4306" s="76">
        <v>0</v>
      </c>
      <c r="R4306" s="76">
        <v>3</v>
      </c>
      <c r="S4306" s="49">
        <f t="shared" si="2669"/>
        <v>3.4615384615384616E-3</v>
      </c>
      <c r="T4306" s="49">
        <f t="shared" si="2658"/>
        <v>1.7307692307692308</v>
      </c>
      <c r="U4306" s="49">
        <v>195.69230769230768</v>
      </c>
      <c r="V4306" s="49">
        <f t="shared" si="2617"/>
        <v>0.39138461538461533</v>
      </c>
      <c r="W4306" s="49">
        <f t="shared" si="2670"/>
        <v>0.2803846153846154</v>
      </c>
      <c r="X4306" s="90">
        <f>ROUNDUP(S4306*$X$4,0)</f>
        <v>1</v>
      </c>
      <c r="Y4306" s="91">
        <f t="shared" si="2671"/>
        <v>84.78</v>
      </c>
      <c r="Z4306" s="93">
        <f t="shared" si="2674"/>
        <v>1</v>
      </c>
      <c r="AA4306" s="94">
        <f t="shared" si="2672"/>
        <v>84.78</v>
      </c>
      <c r="AB4306" s="97">
        <f t="shared" si="2675"/>
        <v>1</v>
      </c>
      <c r="AC4306" s="98">
        <f t="shared" si="2673"/>
        <v>84.78</v>
      </c>
      <c r="AD4306" s="77" t="s">
        <v>3</v>
      </c>
      <c r="AE4306" s="54">
        <v>84.78</v>
      </c>
      <c r="AF4306" s="17"/>
    </row>
    <row r="4307" spans="1:32" ht="16.899999999999999" customHeight="1" x14ac:dyDescent="0.3">
      <c r="A4307" s="73" t="s">
        <v>35</v>
      </c>
      <c r="B4307" s="74" t="s">
        <v>5106</v>
      </c>
      <c r="C4307" s="48" t="s">
        <v>1797</v>
      </c>
      <c r="D4307" s="48">
        <v>16</v>
      </c>
      <c r="E4307" s="48">
        <v>4445</v>
      </c>
      <c r="F4307" s="48" t="s">
        <v>5912</v>
      </c>
      <c r="G4307" s="48" t="s">
        <v>122</v>
      </c>
      <c r="H4307" s="75">
        <f t="shared" si="2667"/>
        <v>0.14736842105263157</v>
      </c>
      <c r="I4307" s="74">
        <v>109</v>
      </c>
      <c r="J4307" s="74">
        <v>95</v>
      </c>
      <c r="K4307" s="48">
        <f>J4307</f>
        <v>95</v>
      </c>
      <c r="L4307" s="48">
        <f>$L$3</f>
        <v>-4</v>
      </c>
      <c r="M4307" s="48">
        <f t="shared" si="2668"/>
        <v>91</v>
      </c>
      <c r="N4307" s="48">
        <v>20</v>
      </c>
      <c r="O4307" s="56">
        <v>7.6</v>
      </c>
      <c r="P4307" s="48" t="str">
        <f t="shared" si="2657"/>
        <v>F3503/64 CL</v>
      </c>
      <c r="Q4307" s="76">
        <v>1</v>
      </c>
      <c r="R4307" s="76">
        <v>34</v>
      </c>
      <c r="S4307" s="49">
        <f t="shared" si="2669"/>
        <v>4.9999999999999996E-2</v>
      </c>
      <c r="T4307" s="49">
        <f t="shared" si="2658"/>
        <v>0.79999999999999993</v>
      </c>
      <c r="U4307" s="49">
        <v>43.91538461538461</v>
      </c>
      <c r="V4307" s="49">
        <f t="shared" si="2617"/>
        <v>2.7447115384615381</v>
      </c>
      <c r="W4307" s="49">
        <f t="shared" si="2670"/>
        <v>4.55</v>
      </c>
      <c r="X4307" s="90">
        <f>ROUND(S4307*$X$4,0)</f>
        <v>0</v>
      </c>
      <c r="Y4307" s="91">
        <f t="shared" si="2671"/>
        <v>0</v>
      </c>
      <c r="Z4307" s="93">
        <f t="shared" si="2674"/>
        <v>5</v>
      </c>
      <c r="AA4307" s="94">
        <f t="shared" si="2672"/>
        <v>38</v>
      </c>
      <c r="AB4307" s="97">
        <f t="shared" si="2675"/>
        <v>5</v>
      </c>
      <c r="AC4307" s="98">
        <f t="shared" si="2673"/>
        <v>38</v>
      </c>
      <c r="AD4307" s="77" t="s">
        <v>3</v>
      </c>
      <c r="AE4307" s="54">
        <v>38</v>
      </c>
      <c r="AF4307" s="17"/>
    </row>
    <row r="4308" spans="1:32" ht="16.899999999999999" customHeight="1" x14ac:dyDescent="0.3">
      <c r="A4308" s="73" t="s">
        <v>7</v>
      </c>
      <c r="B4308" s="74" t="s">
        <v>79</v>
      </c>
      <c r="C4308" s="48" t="s">
        <v>10</v>
      </c>
      <c r="D4308" s="48">
        <v>500</v>
      </c>
      <c r="E4308" s="48">
        <v>621</v>
      </c>
      <c r="F4308" s="48" t="s">
        <v>6128</v>
      </c>
      <c r="G4308" s="48" t="s">
        <v>35</v>
      </c>
      <c r="H4308" s="75">
        <f t="shared" si="2667"/>
        <v>-0.62264150943396224</v>
      </c>
      <c r="I4308" s="74">
        <v>20</v>
      </c>
      <c r="J4308" s="74">
        <v>53</v>
      </c>
      <c r="K4308" s="48">
        <f>I4308</f>
        <v>20</v>
      </c>
      <c r="L4308" s="48">
        <v>-4</v>
      </c>
      <c r="M4308" s="48">
        <f t="shared" si="2668"/>
        <v>16</v>
      </c>
      <c r="N4308" s="48">
        <v>10</v>
      </c>
      <c r="O4308" s="56">
        <v>29.08</v>
      </c>
      <c r="P4308" s="48" t="str">
        <f t="shared" si="2657"/>
        <v>1212C SL</v>
      </c>
      <c r="Q4308" s="76">
        <v>28</v>
      </c>
      <c r="R4308" s="76">
        <v>49</v>
      </c>
      <c r="S4308" s="49">
        <f t="shared" si="2669"/>
        <v>0.35807692307692307</v>
      </c>
      <c r="T4308" s="49">
        <f t="shared" si="2658"/>
        <v>179.03846153846155</v>
      </c>
      <c r="U4308" s="49">
        <v>927.76923076923072</v>
      </c>
      <c r="V4308" s="49">
        <f t="shared" si="2617"/>
        <v>1.8555384615384614</v>
      </c>
      <c r="W4308" s="49">
        <f t="shared" si="2670"/>
        <v>5.7292307692307691</v>
      </c>
      <c r="X4308" s="90">
        <f>ROUND(S4308*$X$3,0)</f>
        <v>2</v>
      </c>
      <c r="Y4308" s="91">
        <f t="shared" si="2671"/>
        <v>58.16</v>
      </c>
      <c r="Z4308" s="93">
        <f t="shared" si="2674"/>
        <v>8</v>
      </c>
      <c r="AA4308" s="94">
        <f t="shared" si="2672"/>
        <v>232.64</v>
      </c>
      <c r="AB4308" s="97">
        <f t="shared" si="2675"/>
        <v>10</v>
      </c>
      <c r="AC4308" s="98">
        <f t="shared" si="2673"/>
        <v>290.79999999999995</v>
      </c>
      <c r="AD4308" s="77" t="s">
        <v>3</v>
      </c>
      <c r="AE4308" s="54">
        <v>290.79999999999995</v>
      </c>
      <c r="AF4308" s="17"/>
    </row>
    <row r="4309" spans="1:32" ht="12.75" customHeight="1" x14ac:dyDescent="0.3">
      <c r="A4309" s="73" t="s">
        <v>7</v>
      </c>
      <c r="B4309" s="74" t="s">
        <v>2208</v>
      </c>
      <c r="C4309" s="48" t="s">
        <v>1154</v>
      </c>
      <c r="D4309" s="48">
        <v>100</v>
      </c>
      <c r="E4309" s="48">
        <v>621</v>
      </c>
      <c r="F4309" s="48" t="s">
        <v>6128</v>
      </c>
      <c r="G4309" s="48" t="s">
        <v>35</v>
      </c>
      <c r="H4309" s="75">
        <f t="shared" si="2667"/>
        <v>-0.6</v>
      </c>
      <c r="I4309" s="74">
        <v>40</v>
      </c>
      <c r="J4309" s="74">
        <v>100</v>
      </c>
      <c r="K4309" s="48">
        <f>I4309</f>
        <v>40</v>
      </c>
      <c r="L4309" s="48">
        <v>-4</v>
      </c>
      <c r="M4309" s="48">
        <f t="shared" si="2668"/>
        <v>36</v>
      </c>
      <c r="N4309" s="48">
        <v>14</v>
      </c>
      <c r="O4309" s="56">
        <v>37.808</v>
      </c>
      <c r="P4309" s="48" t="str">
        <f t="shared" si="2657"/>
        <v>5120C SL</v>
      </c>
      <c r="Q4309" s="76">
        <v>24</v>
      </c>
      <c r="R4309" s="76">
        <v>39</v>
      </c>
      <c r="S4309" s="49">
        <f t="shared" si="2669"/>
        <v>0.30346153846153845</v>
      </c>
      <c r="T4309" s="49">
        <f t="shared" si="2658"/>
        <v>30.346153846153847</v>
      </c>
      <c r="U4309" s="49">
        <v>75.34615384615384</v>
      </c>
      <c r="V4309" s="49">
        <f t="shared" si="2617"/>
        <v>0.7534615384615384</v>
      </c>
      <c r="W4309" s="49">
        <f>S4309*M4309</f>
        <v>10.924615384615384</v>
      </c>
      <c r="X4309" s="90">
        <f>ROUND(S4309*$X$4,0)</f>
        <v>2</v>
      </c>
      <c r="Y4309" s="91">
        <f t="shared" si="2671"/>
        <v>75.616</v>
      </c>
      <c r="Z4309" s="93">
        <f>ROUND((S4309*M4309)+X4309,0)</f>
        <v>13</v>
      </c>
      <c r="AA4309" s="94">
        <f t="shared" si="2672"/>
        <v>491.50400000000002</v>
      </c>
      <c r="AB4309" s="97">
        <f t="shared" si="2675"/>
        <v>15</v>
      </c>
      <c r="AC4309" s="98">
        <f t="shared" si="2673"/>
        <v>567.12</v>
      </c>
      <c r="AD4309" s="77" t="s">
        <v>3</v>
      </c>
      <c r="AE4309" s="54">
        <v>567.12</v>
      </c>
      <c r="AF4309" s="17"/>
    </row>
    <row r="4310" spans="1:32" ht="12.75" customHeight="1" x14ac:dyDescent="0.3">
      <c r="A4310" s="73" t="s">
        <v>35</v>
      </c>
      <c r="B4310" s="74" t="s">
        <v>5836</v>
      </c>
      <c r="C4310" s="48" t="s">
        <v>40</v>
      </c>
      <c r="D4310" s="48">
        <v>1000</v>
      </c>
      <c r="E4310" s="48">
        <v>4750</v>
      </c>
      <c r="F4310" s="48" t="s">
        <v>5916</v>
      </c>
      <c r="G4310" s="48" t="s">
        <v>3680</v>
      </c>
      <c r="H4310" s="75">
        <f t="shared" si="2667"/>
        <v>2.0405405405405403</v>
      </c>
      <c r="I4310" s="74">
        <v>225</v>
      </c>
      <c r="J4310" s="74">
        <v>74</v>
      </c>
      <c r="K4310" s="48">
        <f>J4310</f>
        <v>74</v>
      </c>
      <c r="L4310" s="48">
        <f t="shared" ref="L4310:L4315" si="2676">$L$3</f>
        <v>-4</v>
      </c>
      <c r="M4310" s="48">
        <f t="shared" si="2668"/>
        <v>70</v>
      </c>
      <c r="N4310" s="48">
        <v>4</v>
      </c>
      <c r="O4310" s="56">
        <v>58.69</v>
      </c>
      <c r="P4310" s="48" t="str">
        <f t="shared" si="2657"/>
        <v>7054/19 YL</v>
      </c>
      <c r="Q4310" s="76">
        <v>4</v>
      </c>
      <c r="R4310" s="76">
        <v>16</v>
      </c>
      <c r="S4310" s="49">
        <f t="shared" si="2669"/>
        <v>6.1538461538461542E-2</v>
      </c>
      <c r="T4310" s="49">
        <f t="shared" si="2658"/>
        <v>61.53846153846154</v>
      </c>
      <c r="U4310" s="49">
        <v>76.769230769230774</v>
      </c>
      <c r="V4310" s="49">
        <f t="shared" si="2617"/>
        <v>7.676923076923077E-2</v>
      </c>
      <c r="W4310" s="49">
        <f t="shared" ref="W4310" si="2677">V4310*M4310</f>
        <v>5.3738461538461539</v>
      </c>
      <c r="X4310" s="90">
        <f>ROUND(V4310*$X$4,0)</f>
        <v>0</v>
      </c>
      <c r="Y4310" s="91">
        <f t="shared" si="2671"/>
        <v>0</v>
      </c>
      <c r="Z4310" s="93">
        <f t="shared" ref="Z4310" si="2678">ROUND((V4310*M4310)+X4310,0)</f>
        <v>5</v>
      </c>
      <c r="AA4310" s="94">
        <f t="shared" si="2672"/>
        <v>293.45</v>
      </c>
      <c r="AB4310" s="97">
        <f>ROUND((V4310*$AB$4)+Z4310,0)</f>
        <v>5</v>
      </c>
      <c r="AC4310" s="98">
        <f t="shared" si="2673"/>
        <v>293.45</v>
      </c>
      <c r="AD4310" s="77" t="s">
        <v>5889</v>
      </c>
      <c r="AE4310" s="54">
        <v>293.45</v>
      </c>
      <c r="AF4310" s="17"/>
    </row>
    <row r="4311" spans="1:32" ht="12.75" customHeight="1" x14ac:dyDescent="0.3">
      <c r="A4311" s="73" t="s">
        <v>35</v>
      </c>
      <c r="B4311" s="74" t="s">
        <v>5018</v>
      </c>
      <c r="C4311" s="48" t="s">
        <v>1797</v>
      </c>
      <c r="D4311" s="48">
        <v>1000</v>
      </c>
      <c r="E4311" s="48">
        <v>7880</v>
      </c>
      <c r="F4311" s="48" t="s">
        <v>5908</v>
      </c>
      <c r="G4311" s="48" t="s">
        <v>122</v>
      </c>
      <c r="H4311" s="75">
        <f t="shared" ref="H4311:H4312" si="2679">(I4311-J4311)/J4311</f>
        <v>0.55555555555555558</v>
      </c>
      <c r="I4311" s="74">
        <v>140</v>
      </c>
      <c r="J4311" s="74">
        <v>90</v>
      </c>
      <c r="K4311" s="48">
        <f>J4311</f>
        <v>90</v>
      </c>
      <c r="L4311" s="48">
        <f t="shared" si="2676"/>
        <v>-4</v>
      </c>
      <c r="M4311" s="48">
        <f t="shared" ref="M4311:M4312" si="2680">K4311+L4311</f>
        <v>86</v>
      </c>
      <c r="N4311" s="48">
        <v>1</v>
      </c>
      <c r="O4311" s="56">
        <v>83.18571</v>
      </c>
      <c r="P4311" s="48" t="str">
        <f t="shared" si="2657"/>
        <v>F221V3/64 BK</v>
      </c>
      <c r="Q4311" s="76">
        <v>2</v>
      </c>
      <c r="R4311" s="76">
        <v>9</v>
      </c>
      <c r="S4311" s="49">
        <f t="shared" ref="S4311:S4312" si="2681">((Q4311/65*0.7)+(R4311/260*0.3))</f>
        <v>3.1923076923076922E-2</v>
      </c>
      <c r="T4311" s="49">
        <f t="shared" si="2658"/>
        <v>31.923076923076923</v>
      </c>
      <c r="U4311" s="49">
        <v>417.13846153846151</v>
      </c>
      <c r="V4311" s="49">
        <f t="shared" si="2617"/>
        <v>0.41713846153846151</v>
      </c>
      <c r="W4311" s="49">
        <f>S4311*M4311</f>
        <v>2.7453846153846153</v>
      </c>
      <c r="X4311" s="90">
        <f>ROUND(S4311*$X$4,0)</f>
        <v>0</v>
      </c>
      <c r="Y4311" s="91">
        <f t="shared" ref="Y4311:Y4312" si="2682">X4311*O4311</f>
        <v>0</v>
      </c>
      <c r="Z4311" s="93">
        <f>ROUND((S4311*M4311)+X4311,0)</f>
        <v>3</v>
      </c>
      <c r="AA4311" s="94">
        <f t="shared" ref="AA4311:AA4312" si="2683">Z4311*O4311</f>
        <v>249.55713</v>
      </c>
      <c r="AB4311" s="97">
        <f t="shared" ref="AB4311:AB4320" si="2684">ROUND((S4311*$AB$4)+Z4311,0)</f>
        <v>3</v>
      </c>
      <c r="AC4311" s="98">
        <f t="shared" ref="AC4311:AC4312" si="2685">AB4311*O4311</f>
        <v>249.55713</v>
      </c>
      <c r="AD4311" s="77" t="s">
        <v>5890</v>
      </c>
      <c r="AE4311" s="54">
        <v>249.55713</v>
      </c>
      <c r="AF4311" s="17"/>
    </row>
    <row r="4312" spans="1:32" ht="12.75" customHeight="1" x14ac:dyDescent="0.3">
      <c r="A4312" s="73" t="s">
        <v>7</v>
      </c>
      <c r="B4312" s="74" t="s">
        <v>1243</v>
      </c>
      <c r="C4312" s="48" t="s">
        <v>40</v>
      </c>
      <c r="D4312" s="48">
        <v>100</v>
      </c>
      <c r="E4312" s="48">
        <v>621</v>
      </c>
      <c r="F4312" s="48" t="s">
        <v>6128</v>
      </c>
      <c r="G4312" s="48" t="s">
        <v>112</v>
      </c>
      <c r="H4312" s="75">
        <f t="shared" si="2679"/>
        <v>-0.16666666666666666</v>
      </c>
      <c r="I4312" s="74">
        <v>20</v>
      </c>
      <c r="J4312" s="74">
        <v>24</v>
      </c>
      <c r="K4312" s="48">
        <f>I4312</f>
        <v>20</v>
      </c>
      <c r="L4312" s="48">
        <f t="shared" si="2676"/>
        <v>-4</v>
      </c>
      <c r="M4312" s="48">
        <f t="shared" si="2680"/>
        <v>16</v>
      </c>
      <c r="N4312" s="48">
        <v>62</v>
      </c>
      <c r="O4312" s="56">
        <v>5.335</v>
      </c>
      <c r="P4312" s="48" t="str">
        <f t="shared" si="2657"/>
        <v>3075 BL</v>
      </c>
      <c r="Q4312" s="76">
        <v>27</v>
      </c>
      <c r="R4312" s="76">
        <v>182</v>
      </c>
      <c r="S4312" s="49">
        <f t="shared" si="2681"/>
        <v>0.50076923076923074</v>
      </c>
      <c r="T4312" s="49">
        <f t="shared" si="2658"/>
        <v>50.076923076923073</v>
      </c>
      <c r="U4312" s="49">
        <v>2100.8461538461534</v>
      </c>
      <c r="V4312" s="49">
        <f t="shared" si="2617"/>
        <v>21.008461538461532</v>
      </c>
      <c r="W4312" s="49">
        <f t="shared" ref="W4312" si="2686">S4312*M4312</f>
        <v>8.0123076923076919</v>
      </c>
      <c r="X4312" s="90">
        <f>ROUND(S4312*$X$3,0)</f>
        <v>3</v>
      </c>
      <c r="Y4312" s="91">
        <f t="shared" si="2682"/>
        <v>16.004999999999999</v>
      </c>
      <c r="Z4312" s="93">
        <f t="shared" ref="Z4312" si="2687">ROUND((S4312*M4312)+X4312,0)</f>
        <v>11</v>
      </c>
      <c r="AA4312" s="94">
        <f t="shared" si="2683"/>
        <v>58.685000000000002</v>
      </c>
      <c r="AB4312" s="97">
        <f t="shared" si="2684"/>
        <v>14</v>
      </c>
      <c r="AC4312" s="98">
        <f t="shared" si="2685"/>
        <v>74.69</v>
      </c>
      <c r="AD4312" s="77" t="s">
        <v>3</v>
      </c>
      <c r="AE4312" s="54">
        <v>74.69</v>
      </c>
      <c r="AF4312" s="17"/>
    </row>
    <row r="4313" spans="1:32" ht="16.899999999999999" customHeight="1" x14ac:dyDescent="0.3">
      <c r="A4313" s="73" t="s">
        <v>35</v>
      </c>
      <c r="B4313" s="74" t="s">
        <v>5755</v>
      </c>
      <c r="C4313" s="48" t="s">
        <v>464</v>
      </c>
      <c r="D4313" s="48">
        <v>100</v>
      </c>
      <c r="E4313" s="48">
        <v>2800</v>
      </c>
      <c r="F4313" s="48" t="s">
        <v>5911</v>
      </c>
      <c r="G4313" s="48" t="s">
        <v>112</v>
      </c>
      <c r="H4313" s="75">
        <f t="shared" ref="H4313:H4319" si="2688">(I4313-J4313)/J4313</f>
        <v>0</v>
      </c>
      <c r="I4313" s="74">
        <v>88</v>
      </c>
      <c r="J4313" s="74">
        <v>88</v>
      </c>
      <c r="K4313" s="48">
        <f>I4313</f>
        <v>88</v>
      </c>
      <c r="L4313" s="48">
        <f t="shared" si="2676"/>
        <v>-4</v>
      </c>
      <c r="M4313" s="48">
        <f t="shared" ref="M4313:M4319" si="2689">K4313+L4313</f>
        <v>84</v>
      </c>
      <c r="N4313" s="48">
        <v>34</v>
      </c>
      <c r="O4313" s="56">
        <v>11.59</v>
      </c>
      <c r="P4313" s="48" t="str">
        <f t="shared" si="2657"/>
        <v>2841/1 BR</v>
      </c>
      <c r="Q4313" s="76">
        <v>0</v>
      </c>
      <c r="R4313" s="76">
        <v>31</v>
      </c>
      <c r="S4313" s="49">
        <f t="shared" ref="S4313:S4319" si="2690">((Q4313/65*0.7)+(R4313/260*0.3))</f>
        <v>3.5769230769230768E-2</v>
      </c>
      <c r="T4313" s="49">
        <f t="shared" si="2658"/>
        <v>3.5769230769230766</v>
      </c>
      <c r="U4313" s="49">
        <v>3.5769230769230766</v>
      </c>
      <c r="V4313" s="49">
        <f t="shared" si="2617"/>
        <v>3.5769230769230768E-2</v>
      </c>
      <c r="W4313" s="49">
        <f t="shared" ref="W4313:W4320" si="2691">S4313*M4313</f>
        <v>3.0046153846153847</v>
      </c>
      <c r="X4313" s="90">
        <f>ROUND(S4313*$X$4,0)</f>
        <v>0</v>
      </c>
      <c r="Y4313" s="91">
        <f t="shared" ref="Y4313:Y4319" si="2692">X4313*O4313</f>
        <v>0</v>
      </c>
      <c r="Z4313" s="93">
        <f t="shared" ref="Z4313:Z4320" si="2693">ROUND((S4313*M4313)+X4313,0)</f>
        <v>3</v>
      </c>
      <c r="AA4313" s="94">
        <f t="shared" ref="AA4313:AA4319" si="2694">Z4313*O4313</f>
        <v>34.769999999999996</v>
      </c>
      <c r="AB4313" s="97">
        <f t="shared" si="2684"/>
        <v>3</v>
      </c>
      <c r="AC4313" s="98">
        <f t="shared" ref="AC4313:AC4319" si="2695">AB4313*O4313</f>
        <v>34.769999999999996</v>
      </c>
      <c r="AD4313" s="77" t="s">
        <v>5890</v>
      </c>
      <c r="AE4313" s="54">
        <v>34.769999999999996</v>
      </c>
      <c r="AF4313" s="17"/>
    </row>
    <row r="4314" spans="1:32" ht="16.899999999999999" customHeight="1" x14ac:dyDescent="0.3">
      <c r="A4314" s="73" t="s">
        <v>35</v>
      </c>
      <c r="B4314" s="74" t="s">
        <v>150</v>
      </c>
      <c r="C4314" s="48" t="s">
        <v>40</v>
      </c>
      <c r="D4314" s="48">
        <v>100</v>
      </c>
      <c r="E4314" s="48">
        <v>621</v>
      </c>
      <c r="F4314" s="48" t="s">
        <v>6128</v>
      </c>
      <c r="G4314" s="48" t="s">
        <v>112</v>
      </c>
      <c r="H4314" s="75">
        <f t="shared" si="2688"/>
        <v>-0.16666666666666666</v>
      </c>
      <c r="I4314" s="74">
        <v>20</v>
      </c>
      <c r="J4314" s="74">
        <v>24</v>
      </c>
      <c r="K4314" s="48">
        <f>I4314</f>
        <v>20</v>
      </c>
      <c r="L4314" s="48">
        <f t="shared" si="2676"/>
        <v>-4</v>
      </c>
      <c r="M4314" s="48">
        <f t="shared" si="2689"/>
        <v>16</v>
      </c>
      <c r="N4314" s="48">
        <v>9</v>
      </c>
      <c r="O4314" s="56">
        <v>2.6549999999999998</v>
      </c>
      <c r="P4314" s="48" t="str">
        <f t="shared" si="2657"/>
        <v>1551 VI</v>
      </c>
      <c r="Q4314" s="76">
        <v>20</v>
      </c>
      <c r="R4314" s="76">
        <v>45</v>
      </c>
      <c r="S4314" s="49">
        <f t="shared" si="2690"/>
        <v>0.2673076923076923</v>
      </c>
      <c r="T4314" s="49">
        <f t="shared" si="2658"/>
        <v>26.73076923076923</v>
      </c>
      <c r="U4314" s="49">
        <v>100.19230769230769</v>
      </c>
      <c r="V4314" s="49">
        <f t="shared" si="2617"/>
        <v>1.0019230769230769</v>
      </c>
      <c r="W4314" s="49">
        <f t="shared" si="2691"/>
        <v>4.2769230769230768</v>
      </c>
      <c r="X4314" s="90">
        <f>ROUND(S4314*$X$3,0)</f>
        <v>2</v>
      </c>
      <c r="Y4314" s="91">
        <f t="shared" si="2692"/>
        <v>5.31</v>
      </c>
      <c r="Z4314" s="93">
        <f t="shared" si="2693"/>
        <v>6</v>
      </c>
      <c r="AA4314" s="94">
        <f t="shared" si="2694"/>
        <v>15.93</v>
      </c>
      <c r="AB4314" s="97">
        <f t="shared" si="2684"/>
        <v>7</v>
      </c>
      <c r="AC4314" s="98">
        <f t="shared" si="2695"/>
        <v>18.584999999999997</v>
      </c>
      <c r="AD4314" s="77" t="s">
        <v>3</v>
      </c>
      <c r="AE4314" s="54">
        <v>18.584999999999997</v>
      </c>
      <c r="AF4314" s="17"/>
    </row>
    <row r="4315" spans="1:32" ht="16.899999999999999" customHeight="1" x14ac:dyDescent="0.3">
      <c r="A4315" s="73" t="s">
        <v>7</v>
      </c>
      <c r="B4315" s="74" t="s">
        <v>4968</v>
      </c>
      <c r="C4315" s="48" t="s">
        <v>1797</v>
      </c>
      <c r="D4315" s="48">
        <v>24</v>
      </c>
      <c r="E4315" s="48">
        <v>4445</v>
      </c>
      <c r="F4315" s="48" t="s">
        <v>5912</v>
      </c>
      <c r="G4315" s="48" t="s">
        <v>122</v>
      </c>
      <c r="H4315" s="75">
        <f t="shared" si="2688"/>
        <v>0.14285714285714285</v>
      </c>
      <c r="I4315" s="74">
        <v>32</v>
      </c>
      <c r="J4315" s="74">
        <v>28</v>
      </c>
      <c r="K4315" s="48">
        <f>J4315</f>
        <v>28</v>
      </c>
      <c r="L4315" s="48">
        <f t="shared" si="2676"/>
        <v>-4</v>
      </c>
      <c r="M4315" s="48">
        <f t="shared" si="2689"/>
        <v>24</v>
      </c>
      <c r="N4315" s="48">
        <v>1</v>
      </c>
      <c r="O4315" s="56">
        <v>15.51</v>
      </c>
      <c r="P4315" s="48" t="str">
        <f t="shared" si="2657"/>
        <v>F2213/4 CL</v>
      </c>
      <c r="Q4315" s="76">
        <v>179</v>
      </c>
      <c r="R4315" s="76">
        <v>254</v>
      </c>
      <c r="S4315" s="49">
        <f t="shared" si="2690"/>
        <v>2.2207692307692306</v>
      </c>
      <c r="T4315" s="49">
        <f t="shared" si="2658"/>
        <v>53.298461538461538</v>
      </c>
      <c r="U4315" s="49">
        <v>87.311538461538447</v>
      </c>
      <c r="V4315" s="49">
        <f t="shared" si="2617"/>
        <v>3.6379807692307686</v>
      </c>
      <c r="W4315" s="49">
        <f t="shared" si="2691"/>
        <v>53.298461538461538</v>
      </c>
      <c r="X4315" s="90">
        <f>ROUND(S4315*$X$4,0)</f>
        <v>11</v>
      </c>
      <c r="Y4315" s="91">
        <f t="shared" si="2692"/>
        <v>170.60999999999999</v>
      </c>
      <c r="Z4315" s="93">
        <f t="shared" si="2693"/>
        <v>64</v>
      </c>
      <c r="AA4315" s="94">
        <f t="shared" si="2694"/>
        <v>992.64</v>
      </c>
      <c r="AB4315" s="97">
        <f t="shared" si="2684"/>
        <v>75</v>
      </c>
      <c r="AC4315" s="98">
        <f t="shared" si="2695"/>
        <v>1163.25</v>
      </c>
      <c r="AD4315" s="77" t="s">
        <v>3</v>
      </c>
      <c r="AE4315" s="54">
        <v>1163.25</v>
      </c>
      <c r="AF4315" s="17"/>
    </row>
    <row r="4316" spans="1:32" ht="16.899999999999999" customHeight="1" x14ac:dyDescent="0.3">
      <c r="A4316" s="73" t="s">
        <v>7</v>
      </c>
      <c r="B4316" s="74" t="s">
        <v>4553</v>
      </c>
      <c r="C4316" s="48" t="s">
        <v>1154</v>
      </c>
      <c r="D4316" s="48">
        <v>1000</v>
      </c>
      <c r="E4316" s="48">
        <v>2834</v>
      </c>
      <c r="F4316" s="48" t="s">
        <v>6126</v>
      </c>
      <c r="G4316" s="48">
        <v>2</v>
      </c>
      <c r="H4316" s="75">
        <f t="shared" si="2688"/>
        <v>0</v>
      </c>
      <c r="I4316" s="74">
        <v>50</v>
      </c>
      <c r="J4316" s="74">
        <f>I4316</f>
        <v>50</v>
      </c>
      <c r="K4316" s="48">
        <f>I4316</f>
        <v>50</v>
      </c>
      <c r="L4316" s="48"/>
      <c r="M4316" s="48">
        <f t="shared" si="2689"/>
        <v>50</v>
      </c>
      <c r="N4316" s="48">
        <v>0</v>
      </c>
      <c r="O4316" s="56">
        <v>485.59661999999997</v>
      </c>
      <c r="P4316" s="48" t="str">
        <f t="shared" si="2657"/>
        <v>5020/25C SL</v>
      </c>
      <c r="Q4316" s="76">
        <v>9</v>
      </c>
      <c r="R4316" s="76">
        <v>10</v>
      </c>
      <c r="S4316" s="49">
        <f t="shared" si="2690"/>
        <v>0.10846153846153846</v>
      </c>
      <c r="T4316" s="49">
        <f t="shared" si="2658"/>
        <v>108.46153846153845</v>
      </c>
      <c r="U4316" s="49">
        <v>109.76923076923076</v>
      </c>
      <c r="V4316" s="49">
        <f t="shared" si="2617"/>
        <v>0.10976923076923076</v>
      </c>
      <c r="W4316" s="49">
        <f t="shared" si="2691"/>
        <v>5.4230769230769225</v>
      </c>
      <c r="X4316" s="90">
        <f>ROUND(S4316*$X$4,0)</f>
        <v>1</v>
      </c>
      <c r="Y4316" s="91">
        <f t="shared" si="2692"/>
        <v>485.59661999999997</v>
      </c>
      <c r="Z4316" s="93">
        <f t="shared" si="2693"/>
        <v>6</v>
      </c>
      <c r="AA4316" s="94">
        <f t="shared" si="2694"/>
        <v>2913.5797199999997</v>
      </c>
      <c r="AB4316" s="97">
        <f t="shared" si="2684"/>
        <v>7</v>
      </c>
      <c r="AC4316" s="98">
        <f t="shared" si="2695"/>
        <v>3399.17634</v>
      </c>
      <c r="AD4316" s="77" t="s">
        <v>3</v>
      </c>
      <c r="AE4316" s="54">
        <v>3399.17634</v>
      </c>
      <c r="AF4316" s="17"/>
    </row>
    <row r="4317" spans="1:32" ht="16.899999999999999" customHeight="1" x14ac:dyDescent="0.3">
      <c r="A4317" s="73" t="s">
        <v>35</v>
      </c>
      <c r="B4317" s="74" t="s">
        <v>4554</v>
      </c>
      <c r="C4317" s="48" t="s">
        <v>1154</v>
      </c>
      <c r="D4317" s="48">
        <v>1000</v>
      </c>
      <c r="E4317" s="48">
        <v>2834</v>
      </c>
      <c r="F4317" s="48" t="s">
        <v>6126</v>
      </c>
      <c r="G4317" s="48">
        <v>2</v>
      </c>
      <c r="H4317" s="75">
        <f t="shared" si="2688"/>
        <v>0</v>
      </c>
      <c r="I4317" s="74">
        <v>25</v>
      </c>
      <c r="J4317" s="74">
        <f t="shared" ref="J4317:J4318" si="2696">I4317</f>
        <v>25</v>
      </c>
      <c r="K4317" s="48">
        <f>I4317</f>
        <v>25</v>
      </c>
      <c r="L4317" s="48"/>
      <c r="M4317" s="48">
        <f t="shared" si="2689"/>
        <v>25</v>
      </c>
      <c r="N4317" s="48">
        <v>0</v>
      </c>
      <c r="O4317" s="56">
        <v>228.00237999999999</v>
      </c>
      <c r="P4317" s="48" t="str">
        <f t="shared" si="2657"/>
        <v>5023C SL</v>
      </c>
      <c r="Q4317" s="76">
        <v>1</v>
      </c>
      <c r="R4317" s="76">
        <v>4</v>
      </c>
      <c r="S4317" s="49">
        <f t="shared" si="2690"/>
        <v>1.5384615384615385E-2</v>
      </c>
      <c r="T4317" s="49">
        <f t="shared" si="2658"/>
        <v>15.384615384615385</v>
      </c>
      <c r="U4317" s="49">
        <v>15.961538461538462</v>
      </c>
      <c r="V4317" s="49">
        <f t="shared" si="2617"/>
        <v>1.5961538461538461E-2</v>
      </c>
      <c r="W4317" s="49">
        <f t="shared" si="2691"/>
        <v>0.38461538461538464</v>
      </c>
      <c r="X4317" s="90">
        <f>ROUND(S4317*$X$4,0)</f>
        <v>0</v>
      </c>
      <c r="Y4317" s="91">
        <f t="shared" si="2692"/>
        <v>0</v>
      </c>
      <c r="Z4317" s="93">
        <f t="shared" si="2693"/>
        <v>0</v>
      </c>
      <c r="AA4317" s="94">
        <f t="shared" si="2694"/>
        <v>0</v>
      </c>
      <c r="AB4317" s="97">
        <f t="shared" si="2684"/>
        <v>0</v>
      </c>
      <c r="AC4317" s="98">
        <f t="shared" si="2695"/>
        <v>0</v>
      </c>
      <c r="AD4317" s="77" t="s">
        <v>3</v>
      </c>
      <c r="AE4317" s="54">
        <v>0</v>
      </c>
      <c r="AF4317" s="17"/>
    </row>
    <row r="4318" spans="1:32" ht="16.899999999999999" customHeight="1" x14ac:dyDescent="0.3">
      <c r="A4318" s="73" t="s">
        <v>35</v>
      </c>
      <c r="B4318" s="74" t="s">
        <v>4555</v>
      </c>
      <c r="C4318" s="48" t="s">
        <v>1154</v>
      </c>
      <c r="D4318" s="48">
        <v>100</v>
      </c>
      <c r="E4318" s="48">
        <v>2834</v>
      </c>
      <c r="F4318" s="48" t="s">
        <v>6126</v>
      </c>
      <c r="G4318" s="48">
        <v>2</v>
      </c>
      <c r="H4318" s="75">
        <f t="shared" si="2688"/>
        <v>0</v>
      </c>
      <c r="I4318" s="74">
        <v>25</v>
      </c>
      <c r="J4318" s="74">
        <f t="shared" si="2696"/>
        <v>25</v>
      </c>
      <c r="K4318" s="48">
        <f>I4318</f>
        <v>25</v>
      </c>
      <c r="L4318" s="48"/>
      <c r="M4318" s="48">
        <f t="shared" si="2689"/>
        <v>25</v>
      </c>
      <c r="N4318" s="48">
        <v>0</v>
      </c>
      <c r="O4318" s="56">
        <v>31.030159999999999</v>
      </c>
      <c r="P4318" s="48" t="str">
        <f t="shared" si="2657"/>
        <v>5023C SL</v>
      </c>
      <c r="Q4318" s="76">
        <v>0</v>
      </c>
      <c r="R4318" s="76">
        <v>0</v>
      </c>
      <c r="S4318" s="49">
        <f t="shared" si="2690"/>
        <v>0</v>
      </c>
      <c r="T4318" s="49">
        <f t="shared" si="2658"/>
        <v>0</v>
      </c>
      <c r="U4318" s="49">
        <v>15.961538461538462</v>
      </c>
      <c r="V4318" s="49">
        <f t="shared" si="2617"/>
        <v>0.1596153846153846</v>
      </c>
      <c r="W4318" s="49">
        <f t="shared" si="2691"/>
        <v>0</v>
      </c>
      <c r="X4318" s="90">
        <f>ROUNDUP(S4318*$X$4,0)</f>
        <v>0</v>
      </c>
      <c r="Y4318" s="91">
        <f t="shared" si="2692"/>
        <v>0</v>
      </c>
      <c r="Z4318" s="93">
        <f t="shared" si="2693"/>
        <v>0</v>
      </c>
      <c r="AA4318" s="94">
        <f t="shared" si="2694"/>
        <v>0</v>
      </c>
      <c r="AB4318" s="97">
        <f t="shared" si="2684"/>
        <v>0</v>
      </c>
      <c r="AC4318" s="98">
        <f t="shared" si="2695"/>
        <v>0</v>
      </c>
      <c r="AD4318" s="77" t="s">
        <v>3</v>
      </c>
      <c r="AE4318" s="54">
        <v>0</v>
      </c>
      <c r="AF4318" s="17"/>
    </row>
    <row r="4319" spans="1:32" ht="16.899999999999999" customHeight="1" x14ac:dyDescent="0.3">
      <c r="A4319" s="73" t="s">
        <v>7</v>
      </c>
      <c r="B4319" s="74" t="s">
        <v>4556</v>
      </c>
      <c r="C4319" s="48" t="s">
        <v>1154</v>
      </c>
      <c r="D4319" s="48">
        <v>500</v>
      </c>
      <c r="E4319" s="48">
        <v>2834</v>
      </c>
      <c r="F4319" s="48" t="s">
        <v>6126</v>
      </c>
      <c r="G4319" s="48">
        <v>2</v>
      </c>
      <c r="H4319" s="75">
        <f t="shared" si="2688"/>
        <v>0</v>
      </c>
      <c r="I4319" s="74">
        <v>35</v>
      </c>
      <c r="J4319" s="74">
        <f>I4319</f>
        <v>35</v>
      </c>
      <c r="K4319" s="48">
        <f>I4319</f>
        <v>35</v>
      </c>
      <c r="L4319" s="48"/>
      <c r="M4319" s="48">
        <f t="shared" si="2689"/>
        <v>35</v>
      </c>
      <c r="N4319" s="48">
        <v>0</v>
      </c>
      <c r="O4319" s="56">
        <v>118.45336</v>
      </c>
      <c r="P4319" s="48" t="str">
        <f t="shared" si="2657"/>
        <v>5073C SL</v>
      </c>
      <c r="Q4319" s="76">
        <v>1</v>
      </c>
      <c r="R4319" s="76">
        <v>1</v>
      </c>
      <c r="S4319" s="49">
        <f t="shared" si="2690"/>
        <v>1.1923076923076923E-2</v>
      </c>
      <c r="T4319" s="49">
        <f t="shared" si="2658"/>
        <v>5.9615384615384617</v>
      </c>
      <c r="U4319" s="49">
        <v>21.615384615384617</v>
      </c>
      <c r="V4319" s="49">
        <f t="shared" si="2617"/>
        <v>4.3230769230769232E-2</v>
      </c>
      <c r="W4319" s="49">
        <f t="shared" si="2691"/>
        <v>0.41730769230769232</v>
      </c>
      <c r="X4319" s="90">
        <f>ROUND(S4319*$X$4,0)</f>
        <v>0</v>
      </c>
      <c r="Y4319" s="91">
        <f t="shared" si="2692"/>
        <v>0</v>
      </c>
      <c r="Z4319" s="93">
        <f t="shared" si="2693"/>
        <v>0</v>
      </c>
      <c r="AA4319" s="94">
        <f t="shared" si="2694"/>
        <v>0</v>
      </c>
      <c r="AB4319" s="97">
        <f t="shared" si="2684"/>
        <v>0</v>
      </c>
      <c r="AC4319" s="98">
        <f t="shared" si="2695"/>
        <v>0</v>
      </c>
      <c r="AD4319" s="77" t="s">
        <v>3</v>
      </c>
      <c r="AE4319" s="54">
        <v>0</v>
      </c>
      <c r="AF4319" s="17"/>
    </row>
    <row r="4320" spans="1:32" ht="16.899999999999999" customHeight="1" x14ac:dyDescent="0.3">
      <c r="A4320" s="73" t="s">
        <v>35</v>
      </c>
      <c r="B4320" s="74" t="s">
        <v>49</v>
      </c>
      <c r="C4320" s="48" t="s">
        <v>40</v>
      </c>
      <c r="D4320" s="48">
        <v>100</v>
      </c>
      <c r="E4320" s="48">
        <v>621</v>
      </c>
      <c r="F4320" s="48" t="s">
        <v>6128</v>
      </c>
      <c r="G4320" s="48" t="s">
        <v>112</v>
      </c>
      <c r="H4320" s="75">
        <f t="shared" ref="H4320:H4324" si="2697">(I4320-J4320)/J4320</f>
        <v>-0.56603773584905659</v>
      </c>
      <c r="I4320" s="74">
        <v>23</v>
      </c>
      <c r="J4320" s="74">
        <v>53</v>
      </c>
      <c r="K4320" s="48">
        <f>I4320</f>
        <v>23</v>
      </c>
      <c r="L4320" s="48">
        <f>$L$3</f>
        <v>-4</v>
      </c>
      <c r="M4320" s="48">
        <f t="shared" ref="M4320:M4324" si="2698">K4320+L4320</f>
        <v>19</v>
      </c>
      <c r="N4320" s="48">
        <v>6</v>
      </c>
      <c r="O4320" s="56">
        <v>2.5779999999999998</v>
      </c>
      <c r="P4320" s="48" t="str">
        <f t="shared" si="2657"/>
        <v>1553 YL</v>
      </c>
      <c r="Q4320" s="76">
        <v>6</v>
      </c>
      <c r="R4320" s="76">
        <v>26</v>
      </c>
      <c r="S4320" s="49">
        <f t="shared" ref="S4320:S4324" si="2699">((Q4320/65*0.7)+(R4320/260*0.3))</f>
        <v>9.4615384615384615E-2</v>
      </c>
      <c r="T4320" s="49">
        <f t="shared" si="2658"/>
        <v>9.4615384615384617</v>
      </c>
      <c r="U4320" s="49">
        <v>153.30769230769229</v>
      </c>
      <c r="V4320" s="49">
        <f t="shared" si="2617"/>
        <v>1.533076923076923</v>
      </c>
      <c r="W4320" s="49">
        <f t="shared" si="2691"/>
        <v>1.7976923076923077</v>
      </c>
      <c r="X4320" s="90">
        <f>ROUND(S4320*$X$3,0)</f>
        <v>1</v>
      </c>
      <c r="Y4320" s="91">
        <f t="shared" ref="Y4320:Y4324" si="2700">X4320*O4320</f>
        <v>2.5779999999999998</v>
      </c>
      <c r="Z4320" s="93">
        <f t="shared" si="2693"/>
        <v>3</v>
      </c>
      <c r="AA4320" s="94">
        <f t="shared" ref="AA4320:AA4324" si="2701">Z4320*O4320</f>
        <v>7.734</v>
      </c>
      <c r="AB4320" s="97">
        <f t="shared" si="2684"/>
        <v>3</v>
      </c>
      <c r="AC4320" s="98">
        <f t="shared" ref="AC4320:AC4324" si="2702">AB4320*O4320</f>
        <v>7.734</v>
      </c>
      <c r="AD4320" s="77" t="s">
        <v>3</v>
      </c>
      <c r="AE4320" s="54">
        <v>7.734</v>
      </c>
      <c r="AF4320" s="17"/>
    </row>
    <row r="4321" spans="1:32" ht="12.75" customHeight="1" x14ac:dyDescent="0.3">
      <c r="A4321" s="73" t="s">
        <v>35</v>
      </c>
      <c r="B4321" s="74" t="s">
        <v>1752</v>
      </c>
      <c r="C4321" s="48" t="s">
        <v>464</v>
      </c>
      <c r="D4321" s="48">
        <v>1000</v>
      </c>
      <c r="E4321" s="48">
        <v>4013</v>
      </c>
      <c r="F4321" s="48" t="s">
        <v>6180</v>
      </c>
      <c r="G4321" s="48" t="s">
        <v>65</v>
      </c>
      <c r="H4321" s="75">
        <f t="shared" si="2697"/>
        <v>0</v>
      </c>
      <c r="I4321" s="74">
        <v>5</v>
      </c>
      <c r="J4321" s="74">
        <v>5</v>
      </c>
      <c r="K4321" s="48">
        <f>J4321</f>
        <v>5</v>
      </c>
      <c r="L4321" s="48"/>
      <c r="M4321" s="48">
        <f t="shared" si="2698"/>
        <v>5</v>
      </c>
      <c r="N4321" s="48">
        <v>2</v>
      </c>
      <c r="O4321" s="56">
        <v>122.54319</v>
      </c>
      <c r="P4321" s="48" t="str">
        <f t="shared" si="2657"/>
        <v>5853/19 BL</v>
      </c>
      <c r="Q4321" s="76">
        <v>12</v>
      </c>
      <c r="R4321" s="76">
        <v>25</v>
      </c>
      <c r="S4321" s="49">
        <f t="shared" si="2699"/>
        <v>0.15807692307692309</v>
      </c>
      <c r="T4321" s="49">
        <f t="shared" si="2658"/>
        <v>158.07692307692309</v>
      </c>
      <c r="U4321" s="49">
        <v>168.96153846153848</v>
      </c>
      <c r="V4321" s="49">
        <f t="shared" si="2617"/>
        <v>0.16896153846153847</v>
      </c>
      <c r="W4321" s="49">
        <f t="shared" ref="W4321:W4322" si="2703">S4321*M4321</f>
        <v>0.79038461538461546</v>
      </c>
      <c r="X4321" s="90">
        <f>ROUND(S4321*$X$2,0)</f>
        <v>1</v>
      </c>
      <c r="Y4321" s="91">
        <f t="shared" si="2700"/>
        <v>122.54319</v>
      </c>
      <c r="Z4321" s="93">
        <f t="shared" ref="Z4321:Z4324" si="2704">ROUND((S4321*M4321)+X4321,0)</f>
        <v>2</v>
      </c>
      <c r="AA4321" s="94">
        <f t="shared" si="2701"/>
        <v>245.08637999999999</v>
      </c>
      <c r="AB4321" s="97">
        <f>ROUND((S4321*$AB$2)+Z4321,0)</f>
        <v>3</v>
      </c>
      <c r="AC4321" s="98">
        <f t="shared" si="2702"/>
        <v>367.62957</v>
      </c>
      <c r="AD4321" s="77" t="s">
        <v>5891</v>
      </c>
      <c r="AE4321" s="54">
        <v>367.62957</v>
      </c>
      <c r="AF4321" s="17"/>
    </row>
    <row r="4322" spans="1:32" ht="16.899999999999999" customHeight="1" x14ac:dyDescent="0.3">
      <c r="A4322" s="73" t="s">
        <v>35</v>
      </c>
      <c r="B4322" s="74" t="s">
        <v>4734</v>
      </c>
      <c r="C4322" s="48" t="s">
        <v>464</v>
      </c>
      <c r="D4322" s="48">
        <v>1000</v>
      </c>
      <c r="E4322" s="48">
        <v>4013</v>
      </c>
      <c r="F4322" s="48" t="s">
        <v>6180</v>
      </c>
      <c r="G4322" s="48" t="s">
        <v>65</v>
      </c>
      <c r="H4322" s="75">
        <f t="shared" si="2697"/>
        <v>0</v>
      </c>
      <c r="I4322" s="74">
        <v>5</v>
      </c>
      <c r="J4322" s="74">
        <v>5</v>
      </c>
      <c r="K4322" s="48">
        <f>J4322</f>
        <v>5</v>
      </c>
      <c r="L4322" s="48"/>
      <c r="M4322" s="48">
        <f t="shared" si="2698"/>
        <v>5</v>
      </c>
      <c r="N4322" s="48">
        <v>2</v>
      </c>
      <c r="O4322" s="56">
        <v>122.54319</v>
      </c>
      <c r="P4322" s="48" t="str">
        <f t="shared" si="2657"/>
        <v>5853/19 GR</v>
      </c>
      <c r="Q4322" s="76">
        <v>1</v>
      </c>
      <c r="R4322" s="76">
        <v>11</v>
      </c>
      <c r="S4322" s="49">
        <f t="shared" si="2699"/>
        <v>2.3461538461538461E-2</v>
      </c>
      <c r="T4322" s="49">
        <f t="shared" si="2658"/>
        <v>23.46153846153846</v>
      </c>
      <c r="U4322" s="49">
        <v>55.88461538461538</v>
      </c>
      <c r="V4322" s="49">
        <f t="shared" si="2617"/>
        <v>5.588461538461538E-2</v>
      </c>
      <c r="W4322" s="49">
        <f t="shared" si="2703"/>
        <v>0.11730769230769231</v>
      </c>
      <c r="X4322" s="90">
        <f>ROUNDUP(S4322*$X$2,0)</f>
        <v>1</v>
      </c>
      <c r="Y4322" s="91">
        <f t="shared" si="2700"/>
        <v>122.54319</v>
      </c>
      <c r="Z4322" s="93">
        <f t="shared" si="2704"/>
        <v>1</v>
      </c>
      <c r="AA4322" s="94">
        <f t="shared" si="2701"/>
        <v>122.54319</v>
      </c>
      <c r="AB4322" s="97">
        <f>ROUND((S4322*$AB$2)+Z4322,0)</f>
        <v>1</v>
      </c>
      <c r="AC4322" s="98">
        <f t="shared" si="2702"/>
        <v>122.54319</v>
      </c>
      <c r="AD4322" s="77" t="s">
        <v>5891</v>
      </c>
      <c r="AE4322" s="54">
        <v>122.54319</v>
      </c>
      <c r="AF4322" s="17"/>
    </row>
    <row r="4323" spans="1:32" ht="12.75" customHeight="1" x14ac:dyDescent="0.3">
      <c r="A4323" s="73" t="s">
        <v>35</v>
      </c>
      <c r="B4323" s="74" t="s">
        <v>4933</v>
      </c>
      <c r="C4323" s="48" t="s">
        <v>1370</v>
      </c>
      <c r="D4323" s="48">
        <v>100</v>
      </c>
      <c r="E4323" s="48">
        <v>2834</v>
      </c>
      <c r="F4323" s="48" t="s">
        <v>6126</v>
      </c>
      <c r="G4323" s="48">
        <v>2</v>
      </c>
      <c r="H4323" s="75">
        <f t="shared" si="2697"/>
        <v>0</v>
      </c>
      <c r="I4323" s="74">
        <v>40</v>
      </c>
      <c r="J4323" s="74">
        <f>I4323</f>
        <v>40</v>
      </c>
      <c r="K4323" s="48">
        <f>I4323</f>
        <v>40</v>
      </c>
      <c r="L4323" s="48"/>
      <c r="M4323" s="48">
        <f t="shared" si="2698"/>
        <v>40</v>
      </c>
      <c r="N4323" s="48">
        <v>3</v>
      </c>
      <c r="O4323" s="56">
        <v>31.69078</v>
      </c>
      <c r="P4323" s="48" t="str">
        <f t="shared" si="2657"/>
        <v>65004 SL</v>
      </c>
      <c r="Q4323" s="76">
        <v>35</v>
      </c>
      <c r="R4323" s="76">
        <v>85</v>
      </c>
      <c r="S4323" s="49">
        <f t="shared" si="2699"/>
        <v>0.47499999999999992</v>
      </c>
      <c r="T4323" s="49">
        <f t="shared" si="2658"/>
        <v>47.499999999999993</v>
      </c>
      <c r="U4323" s="49">
        <v>87.5</v>
      </c>
      <c r="V4323" s="49">
        <f t="shared" si="2617"/>
        <v>0.875</v>
      </c>
      <c r="W4323" s="49">
        <f t="shared" ref="W4323:W4329" si="2705">S4323*M4323</f>
        <v>18.999999999999996</v>
      </c>
      <c r="X4323" s="90">
        <f>ROUND(S4323*$X$4,0)</f>
        <v>2</v>
      </c>
      <c r="Y4323" s="91">
        <f t="shared" si="2700"/>
        <v>63.38156</v>
      </c>
      <c r="Z4323" s="93">
        <f t="shared" si="2704"/>
        <v>21</v>
      </c>
      <c r="AA4323" s="94">
        <f t="shared" si="2701"/>
        <v>665.50638000000004</v>
      </c>
      <c r="AB4323" s="97">
        <f t="shared" ref="AB4323:AB4329" si="2706">ROUND((S4323*$AB$4)+Z4323,0)</f>
        <v>23</v>
      </c>
      <c r="AC4323" s="98">
        <f t="shared" si="2702"/>
        <v>728.88793999999996</v>
      </c>
      <c r="AD4323" s="77" t="s">
        <v>3</v>
      </c>
      <c r="AE4323" s="54">
        <v>728.88793999999996</v>
      </c>
      <c r="AF4323" s="17"/>
    </row>
    <row r="4324" spans="1:32" ht="12.75" customHeight="1" x14ac:dyDescent="0.3">
      <c r="A4324" s="73" t="s">
        <v>7</v>
      </c>
      <c r="B4324" s="74" t="s">
        <v>4560</v>
      </c>
      <c r="C4324" s="48" t="s">
        <v>1154</v>
      </c>
      <c r="D4324" s="48">
        <v>1</v>
      </c>
      <c r="E4324" s="48">
        <v>2834</v>
      </c>
      <c r="F4324" s="48" t="s">
        <v>6126</v>
      </c>
      <c r="G4324" s="48">
        <v>2</v>
      </c>
      <c r="H4324" s="75">
        <f t="shared" si="2697"/>
        <v>-0.44444444444444442</v>
      </c>
      <c r="I4324" s="74">
        <v>50</v>
      </c>
      <c r="J4324" s="74">
        <v>90</v>
      </c>
      <c r="K4324" s="48">
        <f>I4324</f>
        <v>50</v>
      </c>
      <c r="L4324" s="48"/>
      <c r="M4324" s="48">
        <f t="shared" si="2698"/>
        <v>50</v>
      </c>
      <c r="N4324" s="48">
        <v>2113</v>
      </c>
      <c r="O4324" s="56">
        <v>0.46103</v>
      </c>
      <c r="P4324" s="48" t="str">
        <f t="shared" si="2657"/>
        <v>5020/25C SL</v>
      </c>
      <c r="Q4324" s="76" t="s">
        <v>6187</v>
      </c>
      <c r="R4324" s="76" t="s">
        <v>6187</v>
      </c>
      <c r="S4324" s="49">
        <f t="shared" si="2699"/>
        <v>0</v>
      </c>
      <c r="T4324" s="49">
        <f t="shared" si="2658"/>
        <v>0</v>
      </c>
      <c r="U4324" s="49">
        <v>109.76923076923076</v>
      </c>
      <c r="V4324" s="49">
        <f t="shared" si="2617"/>
        <v>109.76923076923076</v>
      </c>
      <c r="W4324" s="49">
        <f t="shared" si="2705"/>
        <v>0</v>
      </c>
      <c r="X4324" s="90">
        <f>ROUNDUP(S4324*$X$4,0)</f>
        <v>0</v>
      </c>
      <c r="Y4324" s="91">
        <f t="shared" si="2700"/>
        <v>0</v>
      </c>
      <c r="Z4324" s="93">
        <f t="shared" si="2704"/>
        <v>0</v>
      </c>
      <c r="AA4324" s="94">
        <f t="shared" si="2701"/>
        <v>0</v>
      </c>
      <c r="AB4324" s="97">
        <f t="shared" si="2706"/>
        <v>0</v>
      </c>
      <c r="AC4324" s="98">
        <f t="shared" si="2702"/>
        <v>0</v>
      </c>
      <c r="AD4324" s="77" t="s">
        <v>3</v>
      </c>
      <c r="AE4324" s="54">
        <v>0</v>
      </c>
      <c r="AF4324" s="17"/>
    </row>
    <row r="4325" spans="1:32" ht="16.899999999999999" customHeight="1" x14ac:dyDescent="0.3">
      <c r="A4325" s="73" t="s">
        <v>35</v>
      </c>
      <c r="B4325" s="74" t="s">
        <v>4561</v>
      </c>
      <c r="C4325" s="48" t="s">
        <v>40</v>
      </c>
      <c r="D4325" s="48">
        <v>1000</v>
      </c>
      <c r="E4325" s="48">
        <v>621</v>
      </c>
      <c r="F4325" s="48" t="s">
        <v>6128</v>
      </c>
      <c r="G4325" s="48" t="s">
        <v>112</v>
      </c>
      <c r="H4325" s="75">
        <f t="shared" ref="H4325:H4333" si="2707">(I4325-J4325)/J4325</f>
        <v>4.1666666666666664E-2</v>
      </c>
      <c r="I4325" s="74">
        <v>25</v>
      </c>
      <c r="J4325" s="74">
        <v>24</v>
      </c>
      <c r="K4325" s="48">
        <f>J4325</f>
        <v>24</v>
      </c>
      <c r="L4325" s="48">
        <f>$L$3</f>
        <v>-4</v>
      </c>
      <c r="M4325" s="48">
        <f t="shared" ref="M4325:M4333" si="2708">K4325+L4325</f>
        <v>20</v>
      </c>
      <c r="N4325" s="48">
        <v>0</v>
      </c>
      <c r="O4325" s="56">
        <v>49.49</v>
      </c>
      <c r="P4325" s="48" t="str">
        <f t="shared" si="2657"/>
        <v>3057/1 WH</v>
      </c>
      <c r="Q4325" s="76">
        <v>0</v>
      </c>
      <c r="R4325" s="76">
        <v>2</v>
      </c>
      <c r="S4325" s="49">
        <f t="shared" ref="S4325:S4333" si="2709">((Q4325/65*0.7)+(R4325/260*0.3))</f>
        <v>2.3076923076923079E-3</v>
      </c>
      <c r="T4325" s="49">
        <f t="shared" si="2658"/>
        <v>2.3076923076923079</v>
      </c>
      <c r="U4325" s="49">
        <v>14.115384615384617</v>
      </c>
      <c r="V4325" s="49">
        <f t="shared" si="2617"/>
        <v>1.4115384615384616E-2</v>
      </c>
      <c r="W4325" s="49">
        <f t="shared" si="2705"/>
        <v>4.6153846153846156E-2</v>
      </c>
      <c r="X4325" s="90">
        <f>ROUNDUP(S4325*$X$3,0)</f>
        <v>1</v>
      </c>
      <c r="Y4325" s="91">
        <f t="shared" ref="Y4325:Y4333" si="2710">X4325*O4325</f>
        <v>49.49</v>
      </c>
      <c r="Z4325" s="93">
        <f t="shared" ref="Z4325:Z4329" si="2711">ROUND((S4325*M4325)+X4325,0)</f>
        <v>1</v>
      </c>
      <c r="AA4325" s="94">
        <f t="shared" ref="AA4325:AA4333" si="2712">Z4325*O4325</f>
        <v>49.49</v>
      </c>
      <c r="AB4325" s="97">
        <f t="shared" si="2706"/>
        <v>1</v>
      </c>
      <c r="AC4325" s="98">
        <f t="shared" ref="AC4325:AC4333" si="2713">AB4325*O4325</f>
        <v>49.49</v>
      </c>
      <c r="AD4325" s="77" t="s">
        <v>3</v>
      </c>
      <c r="AE4325" s="54">
        <v>49.49</v>
      </c>
      <c r="AF4325" s="17"/>
    </row>
    <row r="4326" spans="1:32" ht="12.75" customHeight="1" x14ac:dyDescent="0.3">
      <c r="A4326" s="73" t="s">
        <v>35</v>
      </c>
      <c r="B4326" s="74" t="s">
        <v>5055</v>
      </c>
      <c r="C4326" s="48" t="s">
        <v>1432</v>
      </c>
      <c r="D4326" s="48">
        <v>100</v>
      </c>
      <c r="E4326" s="48">
        <v>4003</v>
      </c>
      <c r="F4326" s="48" t="s">
        <v>5909</v>
      </c>
      <c r="G4326" s="48" t="s">
        <v>112</v>
      </c>
      <c r="H4326" s="75">
        <f t="shared" si="2707"/>
        <v>0</v>
      </c>
      <c r="I4326" s="74">
        <v>39</v>
      </c>
      <c r="J4326" s="74">
        <v>39</v>
      </c>
      <c r="K4326" s="48">
        <f>I4326</f>
        <v>39</v>
      </c>
      <c r="L4326" s="48">
        <f>$L$3</f>
        <v>-4</v>
      </c>
      <c r="M4326" s="48">
        <f t="shared" si="2708"/>
        <v>35</v>
      </c>
      <c r="N4326" s="48">
        <v>143</v>
      </c>
      <c r="O4326" s="56">
        <v>6.2</v>
      </c>
      <c r="P4326" s="48" t="str">
        <f t="shared" si="2657"/>
        <v>6822 BK</v>
      </c>
      <c r="Q4326" s="76">
        <v>225</v>
      </c>
      <c r="R4326" s="76">
        <v>249</v>
      </c>
      <c r="S4326" s="49">
        <f t="shared" si="2709"/>
        <v>2.7103846153846152</v>
      </c>
      <c r="T4326" s="49">
        <f t="shared" si="2658"/>
        <v>271.03846153846149</v>
      </c>
      <c r="U4326" s="49">
        <v>754.11538461538453</v>
      </c>
      <c r="V4326" s="49">
        <f t="shared" si="2617"/>
        <v>7.5411538461538452</v>
      </c>
      <c r="W4326" s="49">
        <f t="shared" si="2705"/>
        <v>94.863461538461536</v>
      </c>
      <c r="X4326" s="90">
        <f>ROUND(S4326*$X$4,0)</f>
        <v>14</v>
      </c>
      <c r="Y4326" s="91">
        <f t="shared" si="2710"/>
        <v>86.8</v>
      </c>
      <c r="Z4326" s="93">
        <f t="shared" si="2711"/>
        <v>109</v>
      </c>
      <c r="AA4326" s="94">
        <f t="shared" si="2712"/>
        <v>675.80000000000007</v>
      </c>
      <c r="AB4326" s="97">
        <f t="shared" si="2706"/>
        <v>123</v>
      </c>
      <c r="AC4326" s="98">
        <f t="shared" si="2713"/>
        <v>762.6</v>
      </c>
      <c r="AD4326" s="77" t="s">
        <v>3</v>
      </c>
      <c r="AE4326" s="54">
        <v>762.6</v>
      </c>
      <c r="AF4326" s="17"/>
    </row>
    <row r="4327" spans="1:32" ht="12.75" customHeight="1" x14ac:dyDescent="0.3">
      <c r="A4327" s="73" t="s">
        <v>35</v>
      </c>
      <c r="B4327" s="74" t="s">
        <v>2501</v>
      </c>
      <c r="C4327" s="48" t="s">
        <v>34</v>
      </c>
      <c r="D4327" s="48">
        <v>100</v>
      </c>
      <c r="E4327" s="48">
        <v>1202</v>
      </c>
      <c r="F4327" s="48" t="s">
        <v>6130</v>
      </c>
      <c r="G4327" s="48" t="s">
        <v>35</v>
      </c>
      <c r="H4327" s="75">
        <f t="shared" si="2707"/>
        <v>0</v>
      </c>
      <c r="I4327" s="74">
        <v>24</v>
      </c>
      <c r="J4327" s="74">
        <v>24</v>
      </c>
      <c r="K4327" s="48">
        <f>I4327</f>
        <v>24</v>
      </c>
      <c r="L4327" s="48">
        <f>$L$3</f>
        <v>-4</v>
      </c>
      <c r="M4327" s="48">
        <f t="shared" si="2708"/>
        <v>20</v>
      </c>
      <c r="N4327" s="48">
        <v>3</v>
      </c>
      <c r="O4327" s="56">
        <v>4.01</v>
      </c>
      <c r="P4327" s="48" t="str">
        <f t="shared" si="2657"/>
        <v>PF24018 NA</v>
      </c>
      <c r="Q4327" s="76">
        <v>27</v>
      </c>
      <c r="R4327" s="76">
        <v>191</v>
      </c>
      <c r="S4327" s="49">
        <f t="shared" si="2709"/>
        <v>0.51115384615384618</v>
      </c>
      <c r="T4327" s="49">
        <f t="shared" si="2658"/>
        <v>51.11538461538462</v>
      </c>
      <c r="U4327" s="49">
        <v>51.11538461538462</v>
      </c>
      <c r="V4327" s="49">
        <f t="shared" si="2617"/>
        <v>0.51115384615384618</v>
      </c>
      <c r="W4327" s="49">
        <f t="shared" si="2705"/>
        <v>10.223076923076924</v>
      </c>
      <c r="X4327" s="90">
        <f>ROUND(S4327*$X$3,0)</f>
        <v>3</v>
      </c>
      <c r="Y4327" s="91">
        <f t="shared" si="2710"/>
        <v>12.03</v>
      </c>
      <c r="Z4327" s="93">
        <f t="shared" si="2711"/>
        <v>13</v>
      </c>
      <c r="AA4327" s="94">
        <f t="shared" si="2712"/>
        <v>52.129999999999995</v>
      </c>
      <c r="AB4327" s="97">
        <f t="shared" si="2706"/>
        <v>16</v>
      </c>
      <c r="AC4327" s="98">
        <f t="shared" si="2713"/>
        <v>64.16</v>
      </c>
      <c r="AD4327" s="77" t="s">
        <v>3</v>
      </c>
      <c r="AE4327" s="54">
        <v>64.16</v>
      </c>
      <c r="AF4327" s="17"/>
    </row>
    <row r="4328" spans="1:32" ht="16.899999999999999" customHeight="1" x14ac:dyDescent="0.3">
      <c r="A4328" s="73" t="s">
        <v>7</v>
      </c>
      <c r="B4328" s="74" t="s">
        <v>5231</v>
      </c>
      <c r="C4328" s="48" t="s">
        <v>10</v>
      </c>
      <c r="D4328" s="48">
        <v>500</v>
      </c>
      <c r="E4328" s="48">
        <v>2834</v>
      </c>
      <c r="F4328" s="48" t="s">
        <v>6126</v>
      </c>
      <c r="G4328" s="48">
        <v>2</v>
      </c>
      <c r="H4328" s="75">
        <f t="shared" si="2707"/>
        <v>-0.47916666666666669</v>
      </c>
      <c r="I4328" s="74">
        <v>25</v>
      </c>
      <c r="J4328" s="74">
        <v>48</v>
      </c>
      <c r="K4328" s="48">
        <f>I4328</f>
        <v>25</v>
      </c>
      <c r="L4328" s="48"/>
      <c r="M4328" s="48">
        <f t="shared" si="2708"/>
        <v>25</v>
      </c>
      <c r="N4328" s="48">
        <v>40</v>
      </c>
      <c r="O4328" s="56">
        <v>39.965000000000003</v>
      </c>
      <c r="P4328" s="48" t="str">
        <f t="shared" si="2657"/>
        <v>2466C SL</v>
      </c>
      <c r="Q4328" s="76">
        <v>6</v>
      </c>
      <c r="R4328" s="76">
        <v>62</v>
      </c>
      <c r="S4328" s="49">
        <f t="shared" si="2709"/>
        <v>0.13615384615384615</v>
      </c>
      <c r="T4328" s="49">
        <f t="shared" si="2658"/>
        <v>68.07692307692308</v>
      </c>
      <c r="U4328" s="49">
        <v>3516.3846153846152</v>
      </c>
      <c r="V4328" s="49">
        <f t="shared" si="2617"/>
        <v>7.0327692307692304</v>
      </c>
      <c r="W4328" s="49">
        <f t="shared" si="2705"/>
        <v>3.4038461538461537</v>
      </c>
      <c r="X4328" s="90">
        <f>ROUND(S4328*$X$4,0)</f>
        <v>1</v>
      </c>
      <c r="Y4328" s="91">
        <f t="shared" si="2710"/>
        <v>39.965000000000003</v>
      </c>
      <c r="Z4328" s="93">
        <f t="shared" si="2711"/>
        <v>4</v>
      </c>
      <c r="AA4328" s="94">
        <f t="shared" si="2712"/>
        <v>159.86000000000001</v>
      </c>
      <c r="AB4328" s="97">
        <f t="shared" si="2706"/>
        <v>5</v>
      </c>
      <c r="AC4328" s="98">
        <f t="shared" si="2713"/>
        <v>199.82500000000002</v>
      </c>
      <c r="AD4328" s="77" t="s">
        <v>3</v>
      </c>
      <c r="AE4328" s="54">
        <v>199.82500000000002</v>
      </c>
      <c r="AF4328" s="17"/>
    </row>
    <row r="4329" spans="1:32" ht="12.75" customHeight="1" x14ac:dyDescent="0.3">
      <c r="A4329" s="73" t="s">
        <v>35</v>
      </c>
      <c r="B4329" s="74" t="s">
        <v>5275</v>
      </c>
      <c r="C4329" s="48" t="s">
        <v>40</v>
      </c>
      <c r="D4329" s="48">
        <v>100</v>
      </c>
      <c r="E4329" s="48">
        <v>621</v>
      </c>
      <c r="F4329" s="48" t="s">
        <v>6128</v>
      </c>
      <c r="G4329" s="48" t="s">
        <v>112</v>
      </c>
      <c r="H4329" s="75">
        <f t="shared" si="2707"/>
        <v>-0.16666666666666666</v>
      </c>
      <c r="I4329" s="74">
        <v>20</v>
      </c>
      <c r="J4329" s="74">
        <v>24</v>
      </c>
      <c r="K4329" s="48">
        <f>I4329</f>
        <v>20</v>
      </c>
      <c r="L4329" s="48">
        <v>-4</v>
      </c>
      <c r="M4329" s="48">
        <f t="shared" si="2708"/>
        <v>16</v>
      </c>
      <c r="N4329" s="48">
        <v>16</v>
      </c>
      <c r="O4329" s="56">
        <v>1.5620000000000001</v>
      </c>
      <c r="P4329" s="48" t="str">
        <f t="shared" si="2657"/>
        <v>3049 VI</v>
      </c>
      <c r="Q4329" s="76">
        <v>38</v>
      </c>
      <c r="R4329" s="76">
        <v>163</v>
      </c>
      <c r="S4329" s="49">
        <f t="shared" si="2709"/>
        <v>0.59730769230769232</v>
      </c>
      <c r="T4329" s="49">
        <f t="shared" si="2658"/>
        <v>59.730769230769234</v>
      </c>
      <c r="U4329" s="49">
        <v>345.5</v>
      </c>
      <c r="V4329" s="49">
        <f t="shared" si="2617"/>
        <v>3.4550000000000001</v>
      </c>
      <c r="W4329" s="49">
        <f t="shared" si="2705"/>
        <v>9.5569230769230771</v>
      </c>
      <c r="X4329" s="90">
        <f>ROUND(S4329*$X$3,0)</f>
        <v>4</v>
      </c>
      <c r="Y4329" s="91">
        <f t="shared" si="2710"/>
        <v>6.2480000000000002</v>
      </c>
      <c r="Z4329" s="93">
        <f t="shared" si="2711"/>
        <v>14</v>
      </c>
      <c r="AA4329" s="94">
        <f t="shared" si="2712"/>
        <v>21.868000000000002</v>
      </c>
      <c r="AB4329" s="97">
        <f t="shared" si="2706"/>
        <v>17</v>
      </c>
      <c r="AC4329" s="98">
        <f t="shared" si="2713"/>
        <v>26.554000000000002</v>
      </c>
      <c r="AD4329" s="77" t="s">
        <v>3</v>
      </c>
      <c r="AE4329" s="54">
        <v>26.554000000000002</v>
      </c>
      <c r="AF4329" s="17"/>
    </row>
    <row r="4330" spans="1:32" ht="16.899999999999999" customHeight="1" x14ac:dyDescent="0.3">
      <c r="A4330" s="73" t="s">
        <v>35</v>
      </c>
      <c r="B4330" s="74" t="s">
        <v>5522</v>
      </c>
      <c r="C4330" s="48" t="s">
        <v>40</v>
      </c>
      <c r="D4330" s="48">
        <v>1000</v>
      </c>
      <c r="E4330" s="48">
        <v>4750</v>
      </c>
      <c r="F4330" s="48" t="s">
        <v>5916</v>
      </c>
      <c r="G4330" s="48" t="s">
        <v>3680</v>
      </c>
      <c r="H4330" s="75">
        <f t="shared" si="2707"/>
        <v>2.0405405405405403</v>
      </c>
      <c r="I4330" s="74">
        <v>225</v>
      </c>
      <c r="J4330" s="74">
        <v>74</v>
      </c>
      <c r="K4330" s="48">
        <f>J4330</f>
        <v>74</v>
      </c>
      <c r="L4330" s="48">
        <f>$L$3</f>
        <v>-4</v>
      </c>
      <c r="M4330" s="48">
        <f t="shared" si="2708"/>
        <v>70</v>
      </c>
      <c r="N4330" s="48">
        <v>4</v>
      </c>
      <c r="O4330" s="56">
        <v>101.21</v>
      </c>
      <c r="P4330" s="48" t="str">
        <f t="shared" si="2657"/>
        <v>7133 BR</v>
      </c>
      <c r="Q4330" s="76">
        <v>0</v>
      </c>
      <c r="R4330" s="76">
        <v>8</v>
      </c>
      <c r="S4330" s="49">
        <f t="shared" si="2709"/>
        <v>9.2307692307692316E-3</v>
      </c>
      <c r="T4330" s="49">
        <f t="shared" si="2658"/>
        <v>9.2307692307692317</v>
      </c>
      <c r="U4330" s="49">
        <v>12.192307692307693</v>
      </c>
      <c r="V4330" s="49">
        <f t="shared" si="2617"/>
        <v>1.2192307692307693E-2</v>
      </c>
      <c r="W4330" s="49">
        <f>V4330*M4330</f>
        <v>0.85346153846153849</v>
      </c>
      <c r="X4330" s="90">
        <f>ROUND(V4330*$X$4,0)</f>
        <v>0</v>
      </c>
      <c r="Y4330" s="91">
        <f t="shared" si="2710"/>
        <v>0</v>
      </c>
      <c r="Z4330" s="93">
        <f>ROUND((V4330*M4330)+X4330,0)</f>
        <v>1</v>
      </c>
      <c r="AA4330" s="94">
        <f t="shared" si="2712"/>
        <v>101.21</v>
      </c>
      <c r="AB4330" s="97">
        <f>ROUND((V4330*$AB$4)+Z4330,0)</f>
        <v>1</v>
      </c>
      <c r="AC4330" s="98">
        <f t="shared" si="2713"/>
        <v>101.21</v>
      </c>
      <c r="AD4330" s="77" t="s">
        <v>5889</v>
      </c>
      <c r="AE4330" s="54">
        <v>101.21</v>
      </c>
      <c r="AF4330" s="17"/>
    </row>
    <row r="4331" spans="1:32" ht="12.75" customHeight="1" x14ac:dyDescent="0.3">
      <c r="A4331" s="73" t="s">
        <v>7</v>
      </c>
      <c r="B4331" s="74" t="s">
        <v>1663</v>
      </c>
      <c r="C4331" s="48" t="s">
        <v>1432</v>
      </c>
      <c r="D4331" s="48">
        <v>100</v>
      </c>
      <c r="E4331" s="48">
        <v>621</v>
      </c>
      <c r="F4331" s="48" t="s">
        <v>6128</v>
      </c>
      <c r="G4331" s="48" t="s">
        <v>35</v>
      </c>
      <c r="H4331" s="75">
        <f t="shared" si="2707"/>
        <v>2.564102564102564E-2</v>
      </c>
      <c r="I4331" s="74">
        <v>40</v>
      </c>
      <c r="J4331" s="74">
        <v>39</v>
      </c>
      <c r="K4331" s="48">
        <f>J4331</f>
        <v>39</v>
      </c>
      <c r="L4331" s="48">
        <f>$L$3</f>
        <v>-4</v>
      </c>
      <c r="M4331" s="48">
        <f t="shared" si="2708"/>
        <v>35</v>
      </c>
      <c r="N4331" s="48">
        <v>50</v>
      </c>
      <c r="O4331" s="56">
        <v>18.600000000000001</v>
      </c>
      <c r="P4331" s="48" t="str">
        <f t="shared" si="2657"/>
        <v>6717 BL</v>
      </c>
      <c r="Q4331" s="76">
        <v>13</v>
      </c>
      <c r="R4331" s="76">
        <v>243</v>
      </c>
      <c r="S4331" s="49">
        <f t="shared" si="2709"/>
        <v>0.42038461538461536</v>
      </c>
      <c r="T4331" s="49">
        <f t="shared" si="2658"/>
        <v>42.038461538461533</v>
      </c>
      <c r="U4331" s="49">
        <v>107.42307692307692</v>
      </c>
      <c r="V4331" s="49">
        <f t="shared" si="2617"/>
        <v>1.0742307692307691</v>
      </c>
      <c r="W4331" s="49">
        <f t="shared" ref="W4331:W4333" si="2714">S4331*M4331</f>
        <v>14.713461538461537</v>
      </c>
      <c r="X4331" s="90">
        <f t="shared" ref="X4331:X4332" si="2715">ROUND(S4331*$X$4,0)</f>
        <v>2</v>
      </c>
      <c r="Y4331" s="91">
        <f t="shared" si="2710"/>
        <v>37.200000000000003</v>
      </c>
      <c r="Z4331" s="93">
        <f t="shared" ref="Z4331:Z4333" si="2716">ROUND((S4331*M4331)+X4331,0)</f>
        <v>17</v>
      </c>
      <c r="AA4331" s="94">
        <f t="shared" si="2712"/>
        <v>316.20000000000005</v>
      </c>
      <c r="AB4331" s="97">
        <f>ROUND((S4331*$AB$4)+Z4331,0)</f>
        <v>19</v>
      </c>
      <c r="AC4331" s="98">
        <f t="shared" si="2713"/>
        <v>353.40000000000003</v>
      </c>
      <c r="AD4331" s="77" t="s">
        <v>3</v>
      </c>
      <c r="AE4331" s="54">
        <v>353.40000000000003</v>
      </c>
      <c r="AF4331" s="17"/>
    </row>
    <row r="4332" spans="1:32" ht="12.75" customHeight="1" x14ac:dyDescent="0.3">
      <c r="A4332" s="73" t="s">
        <v>35</v>
      </c>
      <c r="B4332" s="74" t="s">
        <v>1920</v>
      </c>
      <c r="C4332" s="48" t="s">
        <v>40</v>
      </c>
      <c r="D4332" s="48">
        <v>100</v>
      </c>
      <c r="E4332" s="48">
        <v>621</v>
      </c>
      <c r="F4332" s="48" t="s">
        <v>6128</v>
      </c>
      <c r="G4332" s="48" t="s">
        <v>112</v>
      </c>
      <c r="H4332" s="75">
        <f t="shared" si="2707"/>
        <v>3.7037037037037035E-2</v>
      </c>
      <c r="I4332" s="74">
        <v>28</v>
      </c>
      <c r="J4332" s="74">
        <v>27</v>
      </c>
      <c r="K4332" s="48">
        <f>J4332</f>
        <v>27</v>
      </c>
      <c r="L4332" s="48">
        <f>$L$3</f>
        <v>-4</v>
      </c>
      <c r="M4332" s="48">
        <f t="shared" si="2708"/>
        <v>23</v>
      </c>
      <c r="N4332" s="48">
        <v>8</v>
      </c>
      <c r="O4332" s="56">
        <v>2.9180000000000001</v>
      </c>
      <c r="P4332" s="48" t="str">
        <f t="shared" si="2657"/>
        <v>1854/19 OR</v>
      </c>
      <c r="Q4332" s="76">
        <v>3</v>
      </c>
      <c r="R4332" s="76">
        <v>13</v>
      </c>
      <c r="S4332" s="49">
        <f t="shared" si="2709"/>
        <v>4.7307692307692308E-2</v>
      </c>
      <c r="T4332" s="49">
        <f t="shared" si="2658"/>
        <v>4.7307692307692308</v>
      </c>
      <c r="U4332" s="49">
        <v>35.5</v>
      </c>
      <c r="V4332" s="49">
        <f t="shared" si="2617"/>
        <v>0.35499999999999998</v>
      </c>
      <c r="W4332" s="49">
        <f t="shared" si="2714"/>
        <v>1.0880769230769232</v>
      </c>
      <c r="X4332" s="90">
        <f t="shared" si="2715"/>
        <v>0</v>
      </c>
      <c r="Y4332" s="91">
        <f t="shared" si="2710"/>
        <v>0</v>
      </c>
      <c r="Z4332" s="93">
        <f t="shared" si="2716"/>
        <v>1</v>
      </c>
      <c r="AA4332" s="94">
        <f t="shared" si="2712"/>
        <v>2.9180000000000001</v>
      </c>
      <c r="AB4332" s="97">
        <f>ROUND((S4332*$AB$4)+Z4332,0)</f>
        <v>1</v>
      </c>
      <c r="AC4332" s="98">
        <f t="shared" si="2713"/>
        <v>2.9180000000000001</v>
      </c>
      <c r="AD4332" s="77" t="s">
        <v>3</v>
      </c>
      <c r="AE4332" s="54">
        <v>2.9180000000000001</v>
      </c>
      <c r="AF4332" s="17"/>
    </row>
    <row r="4333" spans="1:32" ht="12.75" customHeight="1" x14ac:dyDescent="0.3">
      <c r="A4333" s="73" t="s">
        <v>7</v>
      </c>
      <c r="B4333" s="74" t="s">
        <v>2606</v>
      </c>
      <c r="C4333" s="48" t="s">
        <v>40</v>
      </c>
      <c r="D4333" s="48">
        <v>100</v>
      </c>
      <c r="E4333" s="48">
        <v>4750</v>
      </c>
      <c r="F4333" s="48" t="s">
        <v>5916</v>
      </c>
      <c r="G4333" s="48" t="s">
        <v>20</v>
      </c>
      <c r="H4333" s="75">
        <f t="shared" si="2707"/>
        <v>0</v>
      </c>
      <c r="I4333" s="74">
        <v>5</v>
      </c>
      <c r="J4333" s="74">
        <v>5</v>
      </c>
      <c r="K4333" s="48">
        <f>J4333</f>
        <v>5</v>
      </c>
      <c r="L4333" s="48"/>
      <c r="M4333" s="48">
        <f t="shared" si="2708"/>
        <v>5</v>
      </c>
      <c r="N4333" s="48">
        <v>18</v>
      </c>
      <c r="O4333" s="56">
        <v>7.90557</v>
      </c>
      <c r="P4333" s="48" t="str">
        <f t="shared" si="2657"/>
        <v>7055/19 BL</v>
      </c>
      <c r="Q4333" s="76">
        <v>5</v>
      </c>
      <c r="R4333" s="76">
        <v>111</v>
      </c>
      <c r="S4333" s="49">
        <f t="shared" si="2709"/>
        <v>0.18192307692307691</v>
      </c>
      <c r="T4333" s="49">
        <f t="shared" si="2658"/>
        <v>18.19230769230769</v>
      </c>
      <c r="U4333" s="49">
        <v>714.34615384615381</v>
      </c>
      <c r="V4333" s="49">
        <f t="shared" si="2617"/>
        <v>7.1434615384615379</v>
      </c>
      <c r="W4333" s="49">
        <f t="shared" si="2714"/>
        <v>0.90961538461538449</v>
      </c>
      <c r="X4333" s="90">
        <f>ROUND(S4333*$X$2,0)</f>
        <v>1</v>
      </c>
      <c r="Y4333" s="91">
        <f t="shared" si="2710"/>
        <v>7.90557</v>
      </c>
      <c r="Z4333" s="93">
        <f t="shared" si="2716"/>
        <v>2</v>
      </c>
      <c r="AA4333" s="94">
        <f t="shared" si="2712"/>
        <v>15.81114</v>
      </c>
      <c r="AB4333" s="97">
        <f>ROUND((S4333*$AB$2)+Z4333,0)</f>
        <v>3</v>
      </c>
      <c r="AC4333" s="98">
        <f t="shared" si="2713"/>
        <v>23.716709999999999</v>
      </c>
      <c r="AD4333" s="77" t="s">
        <v>5891</v>
      </c>
      <c r="AE4333" s="54">
        <v>23.716709999999999</v>
      </c>
      <c r="AF4333" s="17"/>
    </row>
    <row r="4334" spans="1:32" ht="16.899999999999999" customHeight="1" x14ac:dyDescent="0.3">
      <c r="A4334" s="73" t="s">
        <v>35</v>
      </c>
      <c r="B4334" s="74" t="s">
        <v>4139</v>
      </c>
      <c r="C4334" s="48" t="s">
        <v>40</v>
      </c>
      <c r="D4334" s="48">
        <v>1000</v>
      </c>
      <c r="E4334" s="48">
        <v>621</v>
      </c>
      <c r="F4334" s="48" t="s">
        <v>6128</v>
      </c>
      <c r="G4334" s="48" t="s">
        <v>112</v>
      </c>
      <c r="H4334" s="75">
        <f t="shared" ref="H4334:H4335" si="2717">(I4334-J4334)/J4334</f>
        <v>-0.25925925925925924</v>
      </c>
      <c r="I4334" s="74">
        <v>20</v>
      </c>
      <c r="J4334" s="74">
        <v>27</v>
      </c>
      <c r="K4334" s="48">
        <f>I4334</f>
        <v>20</v>
      </c>
      <c r="L4334" s="48">
        <f>$L$3</f>
        <v>-4</v>
      </c>
      <c r="M4334" s="48">
        <f t="shared" ref="M4334:M4335" si="2718">K4334+L4334</f>
        <v>16</v>
      </c>
      <c r="N4334" s="48">
        <v>4</v>
      </c>
      <c r="O4334" s="56">
        <v>12.93</v>
      </c>
      <c r="P4334" s="48" t="str">
        <f t="shared" si="2657"/>
        <v>3050 PK</v>
      </c>
      <c r="Q4334" s="76">
        <v>17</v>
      </c>
      <c r="R4334" s="76">
        <v>64</v>
      </c>
      <c r="S4334" s="49">
        <f t="shared" ref="S4334:S4335" si="2719">((Q4334/65*0.7)+(R4334/260*0.3))</f>
        <v>0.25692307692307692</v>
      </c>
      <c r="T4334" s="49">
        <f t="shared" si="2658"/>
        <v>256.92307692307691</v>
      </c>
      <c r="U4334" s="49">
        <v>292</v>
      </c>
      <c r="V4334" s="49">
        <f t="shared" si="2617"/>
        <v>0.29199999999999998</v>
      </c>
      <c r="W4334" s="49">
        <f>V4334*M4334</f>
        <v>4.6719999999999997</v>
      </c>
      <c r="X4334" s="90">
        <f>ROUND(S4334*$X$3,0)</f>
        <v>2</v>
      </c>
      <c r="Y4334" s="91">
        <f t="shared" ref="Y4334:Y4335" si="2720">X4334*O4334</f>
        <v>25.86</v>
      </c>
      <c r="Z4334" s="93">
        <f t="shared" ref="Z4334:Z4335" si="2721">ROUND((S4334*M4334)+X4334,0)</f>
        <v>6</v>
      </c>
      <c r="AA4334" s="94">
        <f t="shared" ref="AA4334:AA4335" si="2722">Z4334*O4334</f>
        <v>77.58</v>
      </c>
      <c r="AB4334" s="97">
        <f>ROUND((S4334*$AB$4)+Z4334,0)</f>
        <v>7</v>
      </c>
      <c r="AC4334" s="98">
        <f t="shared" ref="AC4334:AC4335" si="2723">AB4334*O4334</f>
        <v>90.509999999999991</v>
      </c>
      <c r="AD4334" s="77" t="s">
        <v>3</v>
      </c>
      <c r="AE4334" s="54">
        <v>90.509999999999991</v>
      </c>
      <c r="AF4334" s="17"/>
    </row>
    <row r="4335" spans="1:32" ht="16.899999999999999" customHeight="1" x14ac:dyDescent="0.3">
      <c r="A4335" s="73" t="s">
        <v>35</v>
      </c>
      <c r="B4335" s="74" t="s">
        <v>1658</v>
      </c>
      <c r="C4335" s="48" t="s">
        <v>1432</v>
      </c>
      <c r="D4335" s="48">
        <v>100</v>
      </c>
      <c r="E4335" s="48">
        <v>621</v>
      </c>
      <c r="F4335" s="48" t="s">
        <v>6128</v>
      </c>
      <c r="G4335" s="48" t="s">
        <v>35</v>
      </c>
      <c r="H4335" s="75">
        <f t="shared" si="2717"/>
        <v>0</v>
      </c>
      <c r="I4335" s="74">
        <v>39</v>
      </c>
      <c r="J4335" s="74">
        <v>39</v>
      </c>
      <c r="K4335" s="48">
        <f>I4335</f>
        <v>39</v>
      </c>
      <c r="L4335" s="48">
        <f>$L$3</f>
        <v>-4</v>
      </c>
      <c r="M4335" s="48">
        <f t="shared" si="2718"/>
        <v>35</v>
      </c>
      <c r="N4335" s="48">
        <v>94</v>
      </c>
      <c r="O4335" s="56">
        <v>11.65</v>
      </c>
      <c r="P4335" s="48" t="str">
        <f t="shared" si="2657"/>
        <v>6716 SL</v>
      </c>
      <c r="Q4335" s="76">
        <v>6</v>
      </c>
      <c r="R4335" s="76">
        <v>200</v>
      </c>
      <c r="S4335" s="49">
        <f t="shared" si="2719"/>
        <v>0.29538461538461541</v>
      </c>
      <c r="T4335" s="49">
        <f t="shared" si="2658"/>
        <v>29.53846153846154</v>
      </c>
      <c r="U4335" s="49">
        <v>136.46153846153845</v>
      </c>
      <c r="V4335" s="49">
        <f t="shared" si="2617"/>
        <v>1.3646153846153846</v>
      </c>
      <c r="W4335" s="49">
        <f t="shared" ref="W4335" si="2724">S4335*M4335</f>
        <v>10.338461538461539</v>
      </c>
      <c r="X4335" s="90">
        <f>ROUND(S4335*$X$4,0)</f>
        <v>1</v>
      </c>
      <c r="Y4335" s="91">
        <f t="shared" si="2720"/>
        <v>11.65</v>
      </c>
      <c r="Z4335" s="93">
        <f t="shared" si="2721"/>
        <v>11</v>
      </c>
      <c r="AA4335" s="94">
        <f t="shared" si="2722"/>
        <v>128.15</v>
      </c>
      <c r="AB4335" s="97">
        <f>ROUND((S4335*$AB$4)+Z4335,0)</f>
        <v>12</v>
      </c>
      <c r="AC4335" s="98">
        <f t="shared" si="2723"/>
        <v>139.80000000000001</v>
      </c>
      <c r="AD4335" s="77" t="s">
        <v>3</v>
      </c>
      <c r="AE4335" s="54">
        <v>139.80000000000001</v>
      </c>
      <c r="AF4335" s="17"/>
    </row>
    <row r="4336" spans="1:32" ht="16.899999999999999" customHeight="1" x14ac:dyDescent="0.3">
      <c r="A4336" s="73" t="s">
        <v>7</v>
      </c>
      <c r="B4336" s="74" t="s">
        <v>2059</v>
      </c>
      <c r="C4336" s="48" t="s">
        <v>40</v>
      </c>
      <c r="D4336" s="48">
        <v>1000</v>
      </c>
      <c r="E4336" s="48">
        <v>621</v>
      </c>
      <c r="F4336" s="48" t="s">
        <v>6128</v>
      </c>
      <c r="G4336" s="48" t="s">
        <v>112</v>
      </c>
      <c r="H4336" s="75">
        <f t="shared" ref="H4336:H4339" si="2725">(I4336-J4336)/J4336</f>
        <v>-0.25925925925925924</v>
      </c>
      <c r="I4336" s="74">
        <v>20</v>
      </c>
      <c r="J4336" s="74">
        <v>27</v>
      </c>
      <c r="K4336" s="48">
        <f>I4336</f>
        <v>20</v>
      </c>
      <c r="L4336" s="48">
        <f>$L$3</f>
        <v>-4</v>
      </c>
      <c r="M4336" s="48">
        <f t="shared" ref="M4336:M4339" si="2726">K4336+L4336</f>
        <v>16</v>
      </c>
      <c r="N4336" s="48">
        <v>12</v>
      </c>
      <c r="O4336" s="56">
        <v>33.799999999999997</v>
      </c>
      <c r="P4336" s="48" t="str">
        <f t="shared" si="2657"/>
        <v>3055 SL</v>
      </c>
      <c r="Q4336" s="76">
        <v>28</v>
      </c>
      <c r="R4336" s="76">
        <v>82</v>
      </c>
      <c r="S4336" s="49">
        <f t="shared" ref="S4336:S4339" si="2727">((Q4336/65*0.7)+(R4336/260*0.3))</f>
        <v>0.39615384615384613</v>
      </c>
      <c r="T4336" s="49">
        <f t="shared" si="2658"/>
        <v>396.15384615384613</v>
      </c>
      <c r="U4336" s="49">
        <v>426</v>
      </c>
      <c r="V4336" s="49">
        <f t="shared" si="2617"/>
        <v>0.42599999999999999</v>
      </c>
      <c r="W4336" s="49">
        <f>V4336*M4336</f>
        <v>6.8159999999999998</v>
      </c>
      <c r="X4336" s="90">
        <f>ROUND(S4336*$X$3,0)</f>
        <v>2</v>
      </c>
      <c r="Y4336" s="91">
        <f t="shared" ref="Y4336:Y4339" si="2728">X4336*O4336</f>
        <v>67.599999999999994</v>
      </c>
      <c r="Z4336" s="93">
        <f t="shared" ref="Z4336:Z4339" si="2729">ROUND((S4336*M4336)+X4336,0)</f>
        <v>8</v>
      </c>
      <c r="AA4336" s="94">
        <f t="shared" ref="AA4336:AA4339" si="2730">Z4336*O4336</f>
        <v>270.39999999999998</v>
      </c>
      <c r="AB4336" s="97">
        <f>ROUND((S4336*$AB$4)+Z4336,0)</f>
        <v>10</v>
      </c>
      <c r="AC4336" s="98">
        <f t="shared" ref="AC4336:AC4339" si="2731">AB4336*O4336</f>
        <v>338</v>
      </c>
      <c r="AD4336" s="77" t="s">
        <v>3</v>
      </c>
      <c r="AE4336" s="54">
        <v>338</v>
      </c>
      <c r="AF4336" s="17"/>
    </row>
    <row r="4337" spans="1:32" ht="16.899999999999999" customHeight="1" x14ac:dyDescent="0.3">
      <c r="A4337" s="73" t="s">
        <v>7</v>
      </c>
      <c r="B4337" s="74" t="s">
        <v>2369</v>
      </c>
      <c r="C4337" s="48" t="s">
        <v>10</v>
      </c>
      <c r="D4337" s="48">
        <v>100</v>
      </c>
      <c r="E4337" s="48">
        <v>2834</v>
      </c>
      <c r="F4337" s="48" t="s">
        <v>6126</v>
      </c>
      <c r="G4337" s="48">
        <v>2</v>
      </c>
      <c r="H4337" s="75">
        <f t="shared" si="2725"/>
        <v>0</v>
      </c>
      <c r="I4337" s="74">
        <v>35</v>
      </c>
      <c r="J4337" s="74">
        <f>I4337</f>
        <v>35</v>
      </c>
      <c r="K4337" s="48">
        <f>I4337</f>
        <v>35</v>
      </c>
      <c r="L4337" s="48"/>
      <c r="M4337" s="48">
        <f t="shared" si="2726"/>
        <v>35</v>
      </c>
      <c r="N4337" s="48">
        <v>1</v>
      </c>
      <c r="O4337" s="56">
        <v>47.955530000000003</v>
      </c>
      <c r="P4337" s="48" t="str">
        <f t="shared" si="2657"/>
        <v>6386 SL</v>
      </c>
      <c r="Q4337" s="76">
        <v>4</v>
      </c>
      <c r="R4337" s="76">
        <v>16</v>
      </c>
      <c r="S4337" s="49">
        <f t="shared" si="2727"/>
        <v>6.1538461538461542E-2</v>
      </c>
      <c r="T4337" s="49">
        <f t="shared" si="2658"/>
        <v>6.1538461538461542</v>
      </c>
      <c r="U4337" s="49">
        <v>64.038461538461533</v>
      </c>
      <c r="V4337" s="49">
        <f t="shared" si="2617"/>
        <v>0.64038461538461533</v>
      </c>
      <c r="W4337" s="49">
        <f t="shared" ref="W4337:W4342" si="2732">S4337*M4337</f>
        <v>2.1538461538461542</v>
      </c>
      <c r="X4337" s="90">
        <f>ROUND(S4337*$X$4,0)</f>
        <v>0</v>
      </c>
      <c r="Y4337" s="91">
        <f t="shared" si="2728"/>
        <v>0</v>
      </c>
      <c r="Z4337" s="93">
        <f t="shared" si="2729"/>
        <v>2</v>
      </c>
      <c r="AA4337" s="94">
        <f t="shared" si="2730"/>
        <v>95.911060000000006</v>
      </c>
      <c r="AB4337" s="97">
        <f>ROUND((S4337*$AB$4)+Z4337,0)</f>
        <v>2</v>
      </c>
      <c r="AC4337" s="98">
        <f t="shared" si="2731"/>
        <v>95.911060000000006</v>
      </c>
      <c r="AD4337" s="77" t="s">
        <v>3</v>
      </c>
      <c r="AE4337" s="54">
        <v>95.911060000000006</v>
      </c>
      <c r="AF4337" s="17"/>
    </row>
    <row r="4338" spans="1:32" ht="16.899999999999999" customHeight="1" x14ac:dyDescent="0.3">
      <c r="A4338" s="73" t="s">
        <v>35</v>
      </c>
      <c r="B4338" s="74" t="s">
        <v>721</v>
      </c>
      <c r="C4338" s="48" t="s">
        <v>464</v>
      </c>
      <c r="D4338" s="48">
        <v>1000</v>
      </c>
      <c r="E4338" s="48">
        <v>4013</v>
      </c>
      <c r="F4338" s="48" t="s">
        <v>6180</v>
      </c>
      <c r="G4338" s="48" t="s">
        <v>65</v>
      </c>
      <c r="H4338" s="75">
        <f t="shared" si="2725"/>
        <v>0</v>
      </c>
      <c r="I4338" s="74">
        <v>5</v>
      </c>
      <c r="J4338" s="74">
        <v>5</v>
      </c>
      <c r="K4338" s="48">
        <f>J4338</f>
        <v>5</v>
      </c>
      <c r="L4338" s="48"/>
      <c r="M4338" s="48">
        <f t="shared" si="2726"/>
        <v>5</v>
      </c>
      <c r="N4338" s="48">
        <v>2</v>
      </c>
      <c r="O4338" s="56">
        <v>111.19580999999999</v>
      </c>
      <c r="P4338" s="48" t="str">
        <f t="shared" si="2657"/>
        <v>2843/19 WH</v>
      </c>
      <c r="Q4338" s="76">
        <v>7</v>
      </c>
      <c r="R4338" s="76">
        <v>26</v>
      </c>
      <c r="S4338" s="49">
        <f t="shared" si="2727"/>
        <v>0.10538461538461538</v>
      </c>
      <c r="T4338" s="49">
        <f t="shared" si="2658"/>
        <v>105.38461538461539</v>
      </c>
      <c r="U4338" s="49">
        <v>167.88461538461539</v>
      </c>
      <c r="V4338" s="49">
        <f t="shared" si="2617"/>
        <v>0.16788461538461538</v>
      </c>
      <c r="W4338" s="49">
        <f t="shared" si="2732"/>
        <v>0.52692307692307694</v>
      </c>
      <c r="X4338" s="90">
        <f>ROUND(S4338*$X$2,0)</f>
        <v>1</v>
      </c>
      <c r="Y4338" s="91">
        <f t="shared" si="2728"/>
        <v>111.19580999999999</v>
      </c>
      <c r="Z4338" s="93">
        <f t="shared" si="2729"/>
        <v>2</v>
      </c>
      <c r="AA4338" s="94">
        <f t="shared" si="2730"/>
        <v>222.39161999999999</v>
      </c>
      <c r="AB4338" s="97">
        <f>ROUND((S4338*$AB$2)+Z4338,0)</f>
        <v>3</v>
      </c>
      <c r="AC4338" s="98">
        <f t="shared" si="2731"/>
        <v>333.58742999999998</v>
      </c>
      <c r="AD4338" s="77" t="s">
        <v>5891</v>
      </c>
      <c r="AE4338" s="54">
        <v>333.58742999999998</v>
      </c>
      <c r="AF4338" s="17"/>
    </row>
    <row r="4339" spans="1:32" ht="16.899999999999999" customHeight="1" x14ac:dyDescent="0.3">
      <c r="A4339" s="73" t="s">
        <v>35</v>
      </c>
      <c r="B4339" s="74" t="s">
        <v>5558</v>
      </c>
      <c r="C4339" s="48" t="s">
        <v>1797</v>
      </c>
      <c r="D4339" s="48">
        <v>50</v>
      </c>
      <c r="E4339" s="48">
        <v>4445</v>
      </c>
      <c r="F4339" s="48" t="s">
        <v>5912</v>
      </c>
      <c r="G4339" s="48" t="s">
        <v>122</v>
      </c>
      <c r="H4339" s="75">
        <f t="shared" si="2725"/>
        <v>2.2999999999999998</v>
      </c>
      <c r="I4339" s="74">
        <v>132</v>
      </c>
      <c r="J4339" s="74">
        <v>40</v>
      </c>
      <c r="K4339" s="48">
        <f>J4339</f>
        <v>40</v>
      </c>
      <c r="L4339" s="48">
        <f>$L$3</f>
        <v>-4</v>
      </c>
      <c r="M4339" s="48">
        <f t="shared" si="2726"/>
        <v>36</v>
      </c>
      <c r="N4339" s="48">
        <v>12</v>
      </c>
      <c r="O4339" s="56">
        <v>12.01</v>
      </c>
      <c r="P4339" s="48" t="str">
        <f t="shared" si="2657"/>
        <v>F2213/16 GR</v>
      </c>
      <c r="Q4339" s="76">
        <v>9</v>
      </c>
      <c r="R4339" s="76">
        <v>21</v>
      </c>
      <c r="S4339" s="49">
        <f t="shared" si="2727"/>
        <v>0.12115384615384615</v>
      </c>
      <c r="T4339" s="49">
        <f t="shared" si="2658"/>
        <v>6.0576923076923075</v>
      </c>
      <c r="U4339" s="49">
        <v>37.237692307692306</v>
      </c>
      <c r="V4339" s="49">
        <f t="shared" si="2617"/>
        <v>0.7447538461538461</v>
      </c>
      <c r="W4339" s="49">
        <f t="shared" si="2732"/>
        <v>4.3615384615384611</v>
      </c>
      <c r="X4339" s="90">
        <f>ROUND(S4339*$X$4,0)</f>
        <v>1</v>
      </c>
      <c r="Y4339" s="91">
        <f t="shared" si="2728"/>
        <v>12.01</v>
      </c>
      <c r="Z4339" s="93">
        <f t="shared" si="2729"/>
        <v>5</v>
      </c>
      <c r="AA4339" s="94">
        <f t="shared" si="2730"/>
        <v>60.05</v>
      </c>
      <c r="AB4339" s="97">
        <f>ROUND((S4339*$AB$4)+Z4339,0)</f>
        <v>6</v>
      </c>
      <c r="AC4339" s="98">
        <f t="shared" si="2731"/>
        <v>72.06</v>
      </c>
      <c r="AD4339" s="77" t="s">
        <v>3</v>
      </c>
      <c r="AE4339" s="54">
        <v>72.06</v>
      </c>
      <c r="AF4339" s="17"/>
    </row>
    <row r="4340" spans="1:32" ht="16.899999999999999" customHeight="1" x14ac:dyDescent="0.3">
      <c r="A4340" s="73" t="s">
        <v>35</v>
      </c>
      <c r="B4340" s="74" t="s">
        <v>4573</v>
      </c>
      <c r="C4340" s="48" t="s">
        <v>464</v>
      </c>
      <c r="D4340" s="48">
        <v>100</v>
      </c>
      <c r="E4340" s="48">
        <v>2800</v>
      </c>
      <c r="F4340" s="48" t="s">
        <v>5911</v>
      </c>
      <c r="G4340" s="48" t="s">
        <v>112</v>
      </c>
      <c r="H4340" s="75">
        <f t="shared" ref="H4340:H4349" si="2733">(I4340-J4340)/J4340</f>
        <v>0</v>
      </c>
      <c r="I4340" s="74">
        <v>88</v>
      </c>
      <c r="J4340" s="74">
        <v>88</v>
      </c>
      <c r="K4340" s="48">
        <f>I4340</f>
        <v>88</v>
      </c>
      <c r="L4340" s="48">
        <f>$L$3</f>
        <v>-4</v>
      </c>
      <c r="M4340" s="48">
        <f t="shared" ref="M4340:M4349" si="2734">K4340+L4340</f>
        <v>84</v>
      </c>
      <c r="N4340" s="48">
        <v>12</v>
      </c>
      <c r="O4340" s="56">
        <v>11.59</v>
      </c>
      <c r="P4340" s="48" t="str">
        <f t="shared" si="2657"/>
        <v>2841/1 SL</v>
      </c>
      <c r="Q4340" s="76">
        <v>3</v>
      </c>
      <c r="R4340" s="76">
        <v>22</v>
      </c>
      <c r="S4340" s="49">
        <f t="shared" ref="S4340:S4349" si="2735">((Q4340/65*0.7)+(R4340/260*0.3))</f>
        <v>5.7692307692307696E-2</v>
      </c>
      <c r="T4340" s="49">
        <f t="shared" si="2658"/>
        <v>5.7692307692307692</v>
      </c>
      <c r="U4340" s="49">
        <v>5.7692307692307692</v>
      </c>
      <c r="V4340" s="49">
        <f t="shared" si="2617"/>
        <v>5.7692307692307689E-2</v>
      </c>
      <c r="W4340" s="49">
        <f t="shared" si="2732"/>
        <v>4.8461538461538467</v>
      </c>
      <c r="X4340" s="90">
        <f>ROUND(S4340*$X$4,0)</f>
        <v>0</v>
      </c>
      <c r="Y4340" s="91">
        <f t="shared" ref="Y4340:Y4349" si="2736">X4340*O4340</f>
        <v>0</v>
      </c>
      <c r="Z4340" s="93">
        <f t="shared" ref="Z4340:Z4342" si="2737">ROUND((S4340*M4340)+X4340,0)</f>
        <v>5</v>
      </c>
      <c r="AA4340" s="94">
        <f t="shared" ref="AA4340:AA4349" si="2738">Z4340*O4340</f>
        <v>57.95</v>
      </c>
      <c r="AB4340" s="97">
        <f>ROUND((S4340*$AB$4)+Z4340,0)</f>
        <v>5</v>
      </c>
      <c r="AC4340" s="98">
        <f t="shared" ref="AC4340:AC4349" si="2739">AB4340*O4340</f>
        <v>57.95</v>
      </c>
      <c r="AD4340" s="77" t="s">
        <v>5890</v>
      </c>
      <c r="AE4340" s="54">
        <v>57.95</v>
      </c>
      <c r="AF4340" s="17"/>
    </row>
    <row r="4341" spans="1:32" ht="16.899999999999999" customHeight="1" x14ac:dyDescent="0.3">
      <c r="A4341" s="73" t="s">
        <v>35</v>
      </c>
      <c r="B4341" s="74" t="s">
        <v>4574</v>
      </c>
      <c r="C4341" s="48" t="s">
        <v>464</v>
      </c>
      <c r="D4341" s="48">
        <v>1</v>
      </c>
      <c r="E4341" s="48">
        <v>4013</v>
      </c>
      <c r="F4341" s="48" t="s">
        <v>6180</v>
      </c>
      <c r="G4341" s="48" t="s">
        <v>112</v>
      </c>
      <c r="H4341" s="75">
        <f t="shared" si="2733"/>
        <v>0.05</v>
      </c>
      <c r="I4341" s="74">
        <v>63</v>
      </c>
      <c r="J4341" s="74">
        <v>60</v>
      </c>
      <c r="K4341" s="48">
        <f t="shared" ref="K4341:K4347" si="2740">J4341</f>
        <v>60</v>
      </c>
      <c r="L4341" s="48">
        <f>$L$3</f>
        <v>-4</v>
      </c>
      <c r="M4341" s="48">
        <f t="shared" si="2734"/>
        <v>56</v>
      </c>
      <c r="N4341" s="48">
        <v>0</v>
      </c>
      <c r="O4341" s="56">
        <v>0.06</v>
      </c>
      <c r="P4341" s="48" t="str">
        <f t="shared" si="2657"/>
        <v>2841/1 SL</v>
      </c>
      <c r="Q4341" s="76" t="s">
        <v>6187</v>
      </c>
      <c r="R4341" s="76" t="s">
        <v>6187</v>
      </c>
      <c r="S4341" s="49">
        <f t="shared" si="2735"/>
        <v>0</v>
      </c>
      <c r="T4341" s="49">
        <f t="shared" si="2658"/>
        <v>0</v>
      </c>
      <c r="U4341" s="49">
        <v>5.7692307692307692</v>
      </c>
      <c r="V4341" s="49">
        <f t="shared" si="2617"/>
        <v>5.7692307692307692</v>
      </c>
      <c r="W4341" s="49">
        <f t="shared" si="2732"/>
        <v>0</v>
      </c>
      <c r="X4341" s="90">
        <f t="shared" ref="X4341:X4342" si="2741">ROUNDUP(S4341*$X$4,0)</f>
        <v>0</v>
      </c>
      <c r="Y4341" s="91">
        <f t="shared" si="2736"/>
        <v>0</v>
      </c>
      <c r="Z4341" s="93">
        <f t="shared" si="2737"/>
        <v>0</v>
      </c>
      <c r="AA4341" s="94">
        <f t="shared" si="2738"/>
        <v>0</v>
      </c>
      <c r="AB4341" s="97">
        <f>ROUND((S4341*$AB$4)+Z4341,0)</f>
        <v>0</v>
      </c>
      <c r="AC4341" s="98">
        <f t="shared" si="2739"/>
        <v>0</v>
      </c>
      <c r="AD4341" s="77" t="s">
        <v>5890</v>
      </c>
      <c r="AE4341" s="54">
        <v>0</v>
      </c>
      <c r="AF4341" s="17"/>
    </row>
    <row r="4342" spans="1:32" ht="16.899999999999999" customHeight="1" x14ac:dyDescent="0.3">
      <c r="A4342" s="73" t="s">
        <v>35</v>
      </c>
      <c r="B4342" s="74" t="s">
        <v>4575</v>
      </c>
      <c r="C4342" s="48" t="s">
        <v>464</v>
      </c>
      <c r="D4342" s="48">
        <v>1</v>
      </c>
      <c r="E4342" s="48">
        <v>4013</v>
      </c>
      <c r="F4342" s="48" t="s">
        <v>6180</v>
      </c>
      <c r="G4342" s="48" t="s">
        <v>112</v>
      </c>
      <c r="H4342" s="75">
        <f t="shared" si="2733"/>
        <v>0.21666666666666667</v>
      </c>
      <c r="I4342" s="74">
        <v>73</v>
      </c>
      <c r="J4342" s="74">
        <v>60</v>
      </c>
      <c r="K4342" s="48">
        <f t="shared" si="2740"/>
        <v>60</v>
      </c>
      <c r="L4342" s="48">
        <f>$L$3</f>
        <v>-4</v>
      </c>
      <c r="M4342" s="48">
        <f t="shared" si="2734"/>
        <v>56</v>
      </c>
      <c r="N4342" s="48">
        <v>0</v>
      </c>
      <c r="O4342" s="56">
        <v>0.06</v>
      </c>
      <c r="P4342" s="48" t="str">
        <f t="shared" si="2657"/>
        <v>2841/7 VI</v>
      </c>
      <c r="Q4342" s="76" t="s">
        <v>6187</v>
      </c>
      <c r="R4342" s="76" t="s">
        <v>6187</v>
      </c>
      <c r="S4342" s="49">
        <f t="shared" si="2735"/>
        <v>0</v>
      </c>
      <c r="T4342" s="49">
        <f t="shared" si="2658"/>
        <v>0</v>
      </c>
      <c r="U4342" s="49">
        <v>68.5</v>
      </c>
      <c r="V4342" s="49">
        <f t="shared" ref="V4342:V4405" si="2742">U4342/D4342</f>
        <v>68.5</v>
      </c>
      <c r="W4342" s="49">
        <f t="shared" si="2732"/>
        <v>0</v>
      </c>
      <c r="X4342" s="90">
        <f t="shared" si="2741"/>
        <v>0</v>
      </c>
      <c r="Y4342" s="91">
        <f t="shared" si="2736"/>
        <v>0</v>
      </c>
      <c r="Z4342" s="93">
        <f t="shared" si="2737"/>
        <v>0</v>
      </c>
      <c r="AA4342" s="94">
        <f t="shared" si="2738"/>
        <v>0</v>
      </c>
      <c r="AB4342" s="97">
        <f>ROUND((S4342*$AB$4)+Z4342,0)</f>
        <v>0</v>
      </c>
      <c r="AC4342" s="98">
        <f t="shared" si="2739"/>
        <v>0</v>
      </c>
      <c r="AD4342" s="77" t="s">
        <v>5890</v>
      </c>
      <c r="AE4342" s="54">
        <v>0</v>
      </c>
      <c r="AF4342" s="17"/>
    </row>
    <row r="4343" spans="1:32" ht="16.899999999999999" customHeight="1" x14ac:dyDescent="0.3">
      <c r="A4343" s="73" t="s">
        <v>35</v>
      </c>
      <c r="B4343" s="74" t="s">
        <v>992</v>
      </c>
      <c r="C4343" s="48" t="s">
        <v>464</v>
      </c>
      <c r="D4343" s="48">
        <v>1000</v>
      </c>
      <c r="E4343" s="48">
        <v>4013</v>
      </c>
      <c r="F4343" s="48" t="s">
        <v>6180</v>
      </c>
      <c r="G4343" s="48" t="s">
        <v>65</v>
      </c>
      <c r="H4343" s="75">
        <f t="shared" si="2733"/>
        <v>0</v>
      </c>
      <c r="I4343" s="74">
        <v>5</v>
      </c>
      <c r="J4343" s="74">
        <v>5</v>
      </c>
      <c r="K4343" s="48">
        <f t="shared" si="2740"/>
        <v>5</v>
      </c>
      <c r="L4343" s="48"/>
      <c r="M4343" s="48">
        <f t="shared" si="2734"/>
        <v>5</v>
      </c>
      <c r="N4343" s="48">
        <v>5</v>
      </c>
      <c r="O4343" s="56">
        <v>121.19580999999999</v>
      </c>
      <c r="P4343" s="48" t="str">
        <f t="shared" si="2657"/>
        <v>2842/19 RD</v>
      </c>
      <c r="Q4343" s="76">
        <v>9</v>
      </c>
      <c r="R4343" s="76">
        <v>42</v>
      </c>
      <c r="S4343" s="49">
        <f t="shared" si="2735"/>
        <v>0.14538461538461539</v>
      </c>
      <c r="T4343" s="49">
        <f t="shared" si="2658"/>
        <v>145.38461538461539</v>
      </c>
      <c r="U4343" s="49">
        <v>307.34615384615381</v>
      </c>
      <c r="V4343" s="49">
        <f t="shared" si="2742"/>
        <v>0.30734615384615382</v>
      </c>
      <c r="W4343" s="49">
        <f t="shared" ref="W4343:W4351" si="2743">S4343*M4343</f>
        <v>0.72692307692307701</v>
      </c>
      <c r="X4343" s="90">
        <f>ROUND(S4343*$X$2,0)</f>
        <v>1</v>
      </c>
      <c r="Y4343" s="91">
        <f t="shared" si="2736"/>
        <v>121.19580999999999</v>
      </c>
      <c r="Z4343" s="93">
        <f t="shared" ref="Z4343:Z4345" si="2744">ROUND((S4343*M4343)+X4343,0)</f>
        <v>2</v>
      </c>
      <c r="AA4343" s="94">
        <f t="shared" si="2738"/>
        <v>242.39161999999999</v>
      </c>
      <c r="AB4343" s="97">
        <f>ROUND((S4343*$AB$2)+Z4343,0)</f>
        <v>3</v>
      </c>
      <c r="AC4343" s="98">
        <f t="shared" si="2739"/>
        <v>363.58742999999998</v>
      </c>
      <c r="AD4343" s="77" t="s">
        <v>5891</v>
      </c>
      <c r="AE4343" s="54">
        <v>363.58742999999998</v>
      </c>
      <c r="AF4343" s="17"/>
    </row>
    <row r="4344" spans="1:32" ht="16.899999999999999" customHeight="1" x14ac:dyDescent="0.3">
      <c r="A4344" s="73" t="s">
        <v>35</v>
      </c>
      <c r="B4344" s="74" t="s">
        <v>4577</v>
      </c>
      <c r="C4344" s="48" t="s">
        <v>464</v>
      </c>
      <c r="D4344" s="48">
        <v>1000</v>
      </c>
      <c r="E4344" s="48">
        <v>4013</v>
      </c>
      <c r="F4344" s="48" t="s">
        <v>6180</v>
      </c>
      <c r="G4344" s="48" t="s">
        <v>65</v>
      </c>
      <c r="H4344" s="75">
        <f t="shared" si="2733"/>
        <v>0</v>
      </c>
      <c r="I4344" s="74">
        <v>5</v>
      </c>
      <c r="J4344" s="74">
        <v>5</v>
      </c>
      <c r="K4344" s="48">
        <f t="shared" si="2740"/>
        <v>5</v>
      </c>
      <c r="L4344" s="48"/>
      <c r="M4344" s="48">
        <f t="shared" si="2734"/>
        <v>5</v>
      </c>
      <c r="N4344" s="48">
        <v>0</v>
      </c>
      <c r="O4344" s="56">
        <v>91.195809999999994</v>
      </c>
      <c r="P4344" s="48" t="str">
        <f t="shared" si="2657"/>
        <v>2843/1 WH</v>
      </c>
      <c r="Q4344" s="76">
        <v>0</v>
      </c>
      <c r="R4344" s="76">
        <v>0</v>
      </c>
      <c r="S4344" s="49">
        <f t="shared" si="2735"/>
        <v>0</v>
      </c>
      <c r="T4344" s="49">
        <f t="shared" si="2658"/>
        <v>0</v>
      </c>
      <c r="U4344" s="49">
        <v>7.115384615384615</v>
      </c>
      <c r="V4344" s="49">
        <f t="shared" si="2742"/>
        <v>7.1153846153846146E-3</v>
      </c>
      <c r="W4344" s="49">
        <f t="shared" si="2743"/>
        <v>0</v>
      </c>
      <c r="X4344" s="90">
        <f>ROUNDUP(S4344*$X$2,0)</f>
        <v>0</v>
      </c>
      <c r="Y4344" s="91">
        <f t="shared" si="2736"/>
        <v>0</v>
      </c>
      <c r="Z4344" s="93">
        <f t="shared" si="2744"/>
        <v>0</v>
      </c>
      <c r="AA4344" s="94">
        <f t="shared" si="2738"/>
        <v>0</v>
      </c>
      <c r="AB4344" s="97">
        <f>ROUND((S4344*$AB$2)+Z4344,0)</f>
        <v>0</v>
      </c>
      <c r="AC4344" s="98">
        <f t="shared" si="2739"/>
        <v>0</v>
      </c>
      <c r="AD4344" s="77" t="s">
        <v>5891</v>
      </c>
      <c r="AE4344" s="54">
        <v>0</v>
      </c>
      <c r="AF4344" s="17"/>
    </row>
    <row r="4345" spans="1:32" ht="16.899999999999999" customHeight="1" x14ac:dyDescent="0.3">
      <c r="A4345" s="73" t="s">
        <v>35</v>
      </c>
      <c r="B4345" s="74" t="s">
        <v>4578</v>
      </c>
      <c r="C4345" s="48" t="s">
        <v>464</v>
      </c>
      <c r="D4345" s="48">
        <v>100</v>
      </c>
      <c r="E4345" s="48">
        <v>4013</v>
      </c>
      <c r="F4345" s="48" t="s">
        <v>6180</v>
      </c>
      <c r="G4345" s="48" t="s">
        <v>65</v>
      </c>
      <c r="H4345" s="75">
        <f t="shared" si="2733"/>
        <v>0</v>
      </c>
      <c r="I4345" s="74">
        <v>5</v>
      </c>
      <c r="J4345" s="74">
        <v>5</v>
      </c>
      <c r="K4345" s="48">
        <f t="shared" si="2740"/>
        <v>5</v>
      </c>
      <c r="L4345" s="48"/>
      <c r="M4345" s="48">
        <f t="shared" si="2734"/>
        <v>5</v>
      </c>
      <c r="N4345" s="48">
        <v>2</v>
      </c>
      <c r="O4345" s="56">
        <v>9.2625700000000002</v>
      </c>
      <c r="P4345" s="48" t="str">
        <f t="shared" si="2657"/>
        <v>2843/1 WH</v>
      </c>
      <c r="Q4345" s="76">
        <v>5</v>
      </c>
      <c r="R4345" s="76">
        <v>15</v>
      </c>
      <c r="S4345" s="49">
        <f t="shared" si="2735"/>
        <v>7.1153846153846151E-2</v>
      </c>
      <c r="T4345" s="49">
        <f t="shared" si="2658"/>
        <v>7.115384615384615</v>
      </c>
      <c r="U4345" s="49">
        <v>7.115384615384615</v>
      </c>
      <c r="V4345" s="49">
        <f t="shared" si="2742"/>
        <v>7.1153846153846151E-2</v>
      </c>
      <c r="W4345" s="49">
        <f t="shared" si="2743"/>
        <v>0.35576923076923073</v>
      </c>
      <c r="X4345" s="90">
        <f>ROUND(S4345*$X$2,0)</f>
        <v>0</v>
      </c>
      <c r="Y4345" s="91">
        <f t="shared" si="2736"/>
        <v>0</v>
      </c>
      <c r="Z4345" s="93">
        <f t="shared" si="2744"/>
        <v>0</v>
      </c>
      <c r="AA4345" s="94">
        <f t="shared" si="2738"/>
        <v>0</v>
      </c>
      <c r="AB4345" s="97">
        <f>ROUND((S4345*$AB$2)+Z4345,0)</f>
        <v>0</v>
      </c>
      <c r="AC4345" s="98">
        <f t="shared" si="2739"/>
        <v>0</v>
      </c>
      <c r="AD4345" s="77" t="s">
        <v>5891</v>
      </c>
      <c r="AE4345" s="54">
        <v>0</v>
      </c>
      <c r="AF4345" s="17"/>
    </row>
    <row r="4346" spans="1:32" ht="16.899999999999999" customHeight="1" x14ac:dyDescent="0.3">
      <c r="A4346" s="73" t="s">
        <v>35</v>
      </c>
      <c r="B4346" s="74" t="s">
        <v>4579</v>
      </c>
      <c r="C4346" s="48" t="s">
        <v>464</v>
      </c>
      <c r="D4346" s="48">
        <v>1</v>
      </c>
      <c r="E4346" s="48">
        <v>4013</v>
      </c>
      <c r="F4346" s="48" t="s">
        <v>6180</v>
      </c>
      <c r="G4346" s="48" t="s">
        <v>112</v>
      </c>
      <c r="H4346" s="75">
        <f t="shared" si="2733"/>
        <v>0.13333333333333333</v>
      </c>
      <c r="I4346" s="74">
        <v>68</v>
      </c>
      <c r="J4346" s="74">
        <v>60</v>
      </c>
      <c r="K4346" s="48">
        <f t="shared" si="2740"/>
        <v>60</v>
      </c>
      <c r="L4346" s="48">
        <f>$L$3</f>
        <v>-4</v>
      </c>
      <c r="M4346" s="48">
        <f t="shared" si="2734"/>
        <v>56</v>
      </c>
      <c r="N4346" s="48">
        <v>1165</v>
      </c>
      <c r="O4346" s="56">
        <v>0.08</v>
      </c>
      <c r="P4346" s="48" t="str">
        <f t="shared" si="2657"/>
        <v>2843/1 WH</v>
      </c>
      <c r="Q4346" s="76" t="s">
        <v>6187</v>
      </c>
      <c r="R4346" s="76" t="s">
        <v>6187</v>
      </c>
      <c r="S4346" s="49">
        <f t="shared" si="2735"/>
        <v>0</v>
      </c>
      <c r="T4346" s="49">
        <f t="shared" si="2658"/>
        <v>0</v>
      </c>
      <c r="U4346" s="49">
        <v>7.115384615384615</v>
      </c>
      <c r="V4346" s="49">
        <f t="shared" si="2742"/>
        <v>7.115384615384615</v>
      </c>
      <c r="W4346" s="49">
        <f t="shared" si="2743"/>
        <v>0</v>
      </c>
      <c r="X4346" s="90">
        <f>ROUND(V4346*$X$4,0)</f>
        <v>36</v>
      </c>
      <c r="Y4346" s="91">
        <f t="shared" si="2736"/>
        <v>2.88</v>
      </c>
      <c r="Z4346" s="93">
        <f>ROUND((V4346*M4346)+X4346,0)</f>
        <v>434</v>
      </c>
      <c r="AA4346" s="94">
        <f t="shared" si="2738"/>
        <v>34.72</v>
      </c>
      <c r="AB4346" s="97">
        <f>ROUND((V4346*$AB$4)+Z4346,0)</f>
        <v>470</v>
      </c>
      <c r="AC4346" s="98">
        <f t="shared" si="2739"/>
        <v>37.6</v>
      </c>
      <c r="AD4346" s="77" t="s">
        <v>5889</v>
      </c>
      <c r="AE4346" s="54">
        <v>37.6</v>
      </c>
      <c r="AF4346" s="17"/>
    </row>
    <row r="4347" spans="1:32" ht="16.899999999999999" customHeight="1" x14ac:dyDescent="0.3">
      <c r="A4347" s="73" t="s">
        <v>35</v>
      </c>
      <c r="B4347" s="74" t="s">
        <v>2547</v>
      </c>
      <c r="C4347" s="48" t="s">
        <v>464</v>
      </c>
      <c r="D4347" s="48">
        <v>1000</v>
      </c>
      <c r="E4347" s="48">
        <v>4013</v>
      </c>
      <c r="F4347" s="48" t="s">
        <v>6180</v>
      </c>
      <c r="G4347" s="48" t="s">
        <v>65</v>
      </c>
      <c r="H4347" s="75">
        <f t="shared" si="2733"/>
        <v>0</v>
      </c>
      <c r="I4347" s="74">
        <v>5</v>
      </c>
      <c r="J4347" s="74">
        <v>5</v>
      </c>
      <c r="K4347" s="48">
        <f t="shared" si="2740"/>
        <v>5</v>
      </c>
      <c r="L4347" s="48"/>
      <c r="M4347" s="48">
        <f t="shared" si="2734"/>
        <v>5</v>
      </c>
      <c r="N4347" s="48">
        <v>2</v>
      </c>
      <c r="O4347" s="56">
        <v>121.19580999999999</v>
      </c>
      <c r="P4347" s="48" t="str">
        <f t="shared" si="2657"/>
        <v>2842/19 GR</v>
      </c>
      <c r="Q4347" s="76">
        <v>7</v>
      </c>
      <c r="R4347" s="76">
        <v>58</v>
      </c>
      <c r="S4347" s="49">
        <f t="shared" si="2735"/>
        <v>0.1423076923076923</v>
      </c>
      <c r="T4347" s="49">
        <f t="shared" si="2658"/>
        <v>142.30769230769229</v>
      </c>
      <c r="U4347" s="49">
        <v>166.30769230769229</v>
      </c>
      <c r="V4347" s="49">
        <f t="shared" si="2742"/>
        <v>0.1663076923076923</v>
      </c>
      <c r="W4347" s="49">
        <f t="shared" si="2743"/>
        <v>0.71153846153846145</v>
      </c>
      <c r="X4347" s="90">
        <f>ROUND(S4347*$X$2,0)</f>
        <v>1</v>
      </c>
      <c r="Y4347" s="91">
        <f t="shared" si="2736"/>
        <v>121.19580999999999</v>
      </c>
      <c r="Z4347" s="93">
        <f t="shared" ref="Z4347:Z4348" si="2745">ROUND((S4347*M4347)+X4347,0)</f>
        <v>2</v>
      </c>
      <c r="AA4347" s="94">
        <f t="shared" si="2738"/>
        <v>242.39161999999999</v>
      </c>
      <c r="AB4347" s="97">
        <f>ROUND((S4347*$AB$2)+Z4347,0)</f>
        <v>3</v>
      </c>
      <c r="AC4347" s="98">
        <f t="shared" si="2739"/>
        <v>363.58742999999998</v>
      </c>
      <c r="AD4347" s="77" t="s">
        <v>5891</v>
      </c>
      <c r="AE4347" s="54">
        <v>363.58742999999998</v>
      </c>
      <c r="AF4347" s="17"/>
    </row>
    <row r="4348" spans="1:32" ht="16.899999999999999" customHeight="1" x14ac:dyDescent="0.3">
      <c r="A4348" s="73" t="s">
        <v>7</v>
      </c>
      <c r="B4348" s="74" t="s">
        <v>5300</v>
      </c>
      <c r="C4348" s="48" t="s">
        <v>40</v>
      </c>
      <c r="D4348" s="48">
        <v>100</v>
      </c>
      <c r="E4348" s="48">
        <v>621</v>
      </c>
      <c r="F4348" s="48" t="s">
        <v>6128</v>
      </c>
      <c r="G4348" s="48" t="s">
        <v>112</v>
      </c>
      <c r="H4348" s="75">
        <f t="shared" si="2733"/>
        <v>-0.16666666666666666</v>
      </c>
      <c r="I4348" s="74">
        <v>20</v>
      </c>
      <c r="J4348" s="74">
        <v>24</v>
      </c>
      <c r="K4348" s="48">
        <f>I4348</f>
        <v>20</v>
      </c>
      <c r="L4348" s="48">
        <v>-4</v>
      </c>
      <c r="M4348" s="48">
        <f t="shared" si="2734"/>
        <v>16</v>
      </c>
      <c r="N4348" s="48">
        <v>23</v>
      </c>
      <c r="O4348" s="56">
        <v>5.9429999999999996</v>
      </c>
      <c r="P4348" s="48" t="str">
        <f t="shared" si="2657"/>
        <v>3057 GR</v>
      </c>
      <c r="Q4348" s="76">
        <v>36</v>
      </c>
      <c r="R4348" s="76">
        <v>128</v>
      </c>
      <c r="S4348" s="49">
        <f t="shared" si="2735"/>
        <v>0.53538461538461535</v>
      </c>
      <c r="T4348" s="49">
        <f t="shared" si="2658"/>
        <v>53.538461538461533</v>
      </c>
      <c r="U4348" s="49">
        <v>154.69230769230768</v>
      </c>
      <c r="V4348" s="49">
        <f t="shared" si="2742"/>
        <v>1.5469230769230768</v>
      </c>
      <c r="W4348" s="49">
        <f t="shared" si="2743"/>
        <v>8.5661538461538456</v>
      </c>
      <c r="X4348" s="90">
        <f>ROUND(S4348*$X$3,0)</f>
        <v>3</v>
      </c>
      <c r="Y4348" s="91">
        <f t="shared" si="2736"/>
        <v>17.829000000000001</v>
      </c>
      <c r="Z4348" s="93">
        <f t="shared" si="2745"/>
        <v>12</v>
      </c>
      <c r="AA4348" s="94">
        <f t="shared" si="2738"/>
        <v>71.316000000000003</v>
      </c>
      <c r="AB4348" s="97">
        <f t="shared" ref="AB4348:AB4356" si="2746">ROUND((S4348*$AB$4)+Z4348,0)</f>
        <v>15</v>
      </c>
      <c r="AC4348" s="98">
        <f t="shared" si="2739"/>
        <v>89.144999999999996</v>
      </c>
      <c r="AD4348" s="77" t="s">
        <v>3</v>
      </c>
      <c r="AE4348" s="54">
        <v>89.144999999999996</v>
      </c>
      <c r="AF4348" s="17"/>
    </row>
    <row r="4349" spans="1:32" ht="16.899999999999999" customHeight="1" x14ac:dyDescent="0.3">
      <c r="A4349" s="73" t="s">
        <v>35</v>
      </c>
      <c r="B4349" s="74" t="s">
        <v>1685</v>
      </c>
      <c r="C4349" s="48" t="s">
        <v>34</v>
      </c>
      <c r="D4349" s="48">
        <v>100</v>
      </c>
      <c r="E4349" s="48">
        <v>20051</v>
      </c>
      <c r="F4349" s="48" t="s">
        <v>6124</v>
      </c>
      <c r="G4349" s="48" t="s">
        <v>3680</v>
      </c>
      <c r="H4349" s="75">
        <f t="shared" si="2733"/>
        <v>0</v>
      </c>
      <c r="I4349" s="74">
        <v>28</v>
      </c>
      <c r="J4349" s="74">
        <v>28</v>
      </c>
      <c r="K4349" s="48">
        <f>I4349</f>
        <v>28</v>
      </c>
      <c r="L4349" s="48">
        <f>$L$3</f>
        <v>-4</v>
      </c>
      <c r="M4349" s="48">
        <f t="shared" si="2734"/>
        <v>24</v>
      </c>
      <c r="N4349" s="48">
        <v>72</v>
      </c>
      <c r="O4349" s="56">
        <v>7.75</v>
      </c>
      <c r="P4349" s="48" t="str">
        <f t="shared" si="2657"/>
        <v>492500 BK</v>
      </c>
      <c r="Q4349" s="76">
        <v>31</v>
      </c>
      <c r="R4349" s="76">
        <v>142</v>
      </c>
      <c r="S4349" s="49">
        <f t="shared" si="2735"/>
        <v>0.49769230769230766</v>
      </c>
      <c r="T4349" s="49">
        <f t="shared" si="2658"/>
        <v>49.769230769230766</v>
      </c>
      <c r="U4349" s="49">
        <v>49.769230769230766</v>
      </c>
      <c r="V4349" s="49">
        <f t="shared" si="2742"/>
        <v>0.49769230769230766</v>
      </c>
      <c r="W4349" s="49">
        <f t="shared" si="2743"/>
        <v>11.944615384615384</v>
      </c>
      <c r="X4349" s="90">
        <f>ROUND(S4349*$X$4,0)</f>
        <v>2</v>
      </c>
      <c r="Y4349" s="91">
        <f t="shared" si="2736"/>
        <v>15.5</v>
      </c>
      <c r="Z4349" s="93">
        <f t="shared" ref="Z4349:Z4362" si="2747">ROUND((S4349*M4349)+X4349,0)</f>
        <v>14</v>
      </c>
      <c r="AA4349" s="94">
        <f t="shared" si="2738"/>
        <v>108.5</v>
      </c>
      <c r="AB4349" s="97">
        <f t="shared" si="2746"/>
        <v>16</v>
      </c>
      <c r="AC4349" s="98">
        <f t="shared" si="2739"/>
        <v>124</v>
      </c>
      <c r="AD4349" s="77" t="s">
        <v>3</v>
      </c>
      <c r="AE4349" s="54">
        <v>124</v>
      </c>
      <c r="AF4349" s="17"/>
    </row>
    <row r="4350" spans="1:32" ht="16.899999999999999" customHeight="1" x14ac:dyDescent="0.3">
      <c r="A4350" s="73" t="s">
        <v>35</v>
      </c>
      <c r="B4350" s="74" t="s">
        <v>5299</v>
      </c>
      <c r="C4350" s="48" t="s">
        <v>40</v>
      </c>
      <c r="D4350" s="48">
        <v>100</v>
      </c>
      <c r="E4350" s="48">
        <v>621</v>
      </c>
      <c r="F4350" s="48" t="s">
        <v>6128</v>
      </c>
      <c r="G4350" s="48" t="s">
        <v>112</v>
      </c>
      <c r="H4350" s="75">
        <f t="shared" ref="H4350:H4371" si="2748">(I4350-J4350)/J4350</f>
        <v>4.1666666666666664E-2</v>
      </c>
      <c r="I4350" s="74">
        <v>25</v>
      </c>
      <c r="J4350" s="74">
        <v>24</v>
      </c>
      <c r="K4350" s="48">
        <f>J4350</f>
        <v>24</v>
      </c>
      <c r="L4350" s="48">
        <v>-4</v>
      </c>
      <c r="M4350" s="48">
        <f t="shared" ref="M4350:M4371" si="2749">K4350+L4350</f>
        <v>20</v>
      </c>
      <c r="N4350" s="48">
        <v>1</v>
      </c>
      <c r="O4350" s="56">
        <v>4.1609999999999996</v>
      </c>
      <c r="P4350" s="48" t="str">
        <f t="shared" si="2657"/>
        <v>3055/1 GR</v>
      </c>
      <c r="Q4350" s="76">
        <v>9</v>
      </c>
      <c r="R4350" s="76">
        <v>9</v>
      </c>
      <c r="S4350" s="49">
        <f t="shared" ref="S4350:S4371" si="2750">((Q4350/65*0.7)+(R4350/260*0.3))</f>
        <v>0.1073076923076923</v>
      </c>
      <c r="T4350" s="49">
        <f t="shared" si="2658"/>
        <v>10.73076923076923</v>
      </c>
      <c r="U4350" s="49">
        <v>189.96153846153845</v>
      </c>
      <c r="V4350" s="49">
        <f t="shared" si="2742"/>
        <v>1.8996153846153845</v>
      </c>
      <c r="W4350" s="49">
        <f t="shared" si="2743"/>
        <v>2.1461538461538461</v>
      </c>
      <c r="X4350" s="90">
        <f>ROUND(S4350*$X$3,0)</f>
        <v>1</v>
      </c>
      <c r="Y4350" s="91">
        <f t="shared" ref="Y4350:Y4371" si="2751">X4350*O4350</f>
        <v>4.1609999999999996</v>
      </c>
      <c r="Z4350" s="93">
        <f t="shared" si="2747"/>
        <v>3</v>
      </c>
      <c r="AA4350" s="94">
        <f t="shared" ref="AA4350:AA4371" si="2752">Z4350*O4350</f>
        <v>12.482999999999999</v>
      </c>
      <c r="AB4350" s="97">
        <f t="shared" si="2746"/>
        <v>4</v>
      </c>
      <c r="AC4350" s="98">
        <f t="shared" ref="AC4350:AC4371" si="2753">AB4350*O4350</f>
        <v>16.643999999999998</v>
      </c>
      <c r="AD4350" s="77" t="s">
        <v>3</v>
      </c>
      <c r="AE4350" s="54">
        <v>16.643999999999998</v>
      </c>
      <c r="AF4350" s="17"/>
    </row>
    <row r="4351" spans="1:32" ht="12.75" customHeight="1" x14ac:dyDescent="0.3">
      <c r="A4351" s="73" t="s">
        <v>7</v>
      </c>
      <c r="B4351" s="74" t="s">
        <v>1951</v>
      </c>
      <c r="C4351" s="48" t="s">
        <v>10</v>
      </c>
      <c r="D4351" s="48">
        <v>100</v>
      </c>
      <c r="E4351" s="48">
        <v>2834</v>
      </c>
      <c r="F4351" s="48" t="s">
        <v>6126</v>
      </c>
      <c r="G4351" s="48">
        <v>2</v>
      </c>
      <c r="H4351" s="75">
        <f t="shared" si="2748"/>
        <v>0</v>
      </c>
      <c r="I4351" s="74">
        <v>25</v>
      </c>
      <c r="J4351" s="74">
        <f>I4351</f>
        <v>25</v>
      </c>
      <c r="K4351" s="48">
        <f>I4351</f>
        <v>25</v>
      </c>
      <c r="L4351" s="48"/>
      <c r="M4351" s="48">
        <f t="shared" si="2749"/>
        <v>25</v>
      </c>
      <c r="N4351" s="48">
        <v>0</v>
      </c>
      <c r="O4351" s="56">
        <v>49.177750000000003</v>
      </c>
      <c r="P4351" s="48" t="str">
        <f t="shared" si="2657"/>
        <v>2216C SL</v>
      </c>
      <c r="Q4351" s="76">
        <v>0</v>
      </c>
      <c r="R4351" s="76">
        <v>25</v>
      </c>
      <c r="S4351" s="49">
        <f t="shared" si="2750"/>
        <v>2.8846153846153848E-2</v>
      </c>
      <c r="T4351" s="49">
        <f t="shared" si="2658"/>
        <v>2.8846153846153846</v>
      </c>
      <c r="U4351" s="49">
        <v>111.92307692307692</v>
      </c>
      <c r="V4351" s="49">
        <f t="shared" si="2742"/>
        <v>1.1192307692307693</v>
      </c>
      <c r="W4351" s="49">
        <f t="shared" si="2743"/>
        <v>0.72115384615384615</v>
      </c>
      <c r="X4351" s="90">
        <f>ROUND(S4351*$X$4,0)</f>
        <v>0</v>
      </c>
      <c r="Y4351" s="91">
        <f t="shared" si="2751"/>
        <v>0</v>
      </c>
      <c r="Z4351" s="93">
        <f t="shared" si="2747"/>
        <v>1</v>
      </c>
      <c r="AA4351" s="94">
        <f t="shared" si="2752"/>
        <v>49.177750000000003</v>
      </c>
      <c r="AB4351" s="97">
        <f t="shared" si="2746"/>
        <v>1</v>
      </c>
      <c r="AC4351" s="98">
        <f t="shared" si="2753"/>
        <v>49.177750000000003</v>
      </c>
      <c r="AD4351" s="77" t="s">
        <v>3</v>
      </c>
      <c r="AE4351" s="54">
        <v>49.177750000000003</v>
      </c>
      <c r="AF4351" s="17"/>
    </row>
    <row r="4352" spans="1:32" ht="16.899999999999999" customHeight="1" x14ac:dyDescent="0.3">
      <c r="A4352" s="73" t="s">
        <v>35</v>
      </c>
      <c r="B4352" s="74" t="s">
        <v>578</v>
      </c>
      <c r="C4352" s="48" t="s">
        <v>40</v>
      </c>
      <c r="D4352" s="48">
        <v>100</v>
      </c>
      <c r="E4352" s="48">
        <v>621</v>
      </c>
      <c r="F4352" s="48" t="s">
        <v>6128</v>
      </c>
      <c r="G4352" s="48" t="s">
        <v>112</v>
      </c>
      <c r="H4352" s="75">
        <f t="shared" si="2748"/>
        <v>3.7037037037037035E-2</v>
      </c>
      <c r="I4352" s="74">
        <v>28</v>
      </c>
      <c r="J4352" s="74">
        <v>27</v>
      </c>
      <c r="K4352" s="48">
        <f>J4352</f>
        <v>27</v>
      </c>
      <c r="L4352" s="48">
        <f>$L$3</f>
        <v>-4</v>
      </c>
      <c r="M4352" s="48">
        <f t="shared" si="2749"/>
        <v>23</v>
      </c>
      <c r="N4352" s="48">
        <v>4</v>
      </c>
      <c r="O4352" s="56">
        <v>2.7410000000000001</v>
      </c>
      <c r="P4352" s="48" t="str">
        <f t="shared" si="2657"/>
        <v>1855/19 YL</v>
      </c>
      <c r="Q4352" s="76">
        <v>4</v>
      </c>
      <c r="R4352" s="76">
        <v>31</v>
      </c>
      <c r="S4352" s="49">
        <f t="shared" si="2750"/>
        <v>7.8846153846153844E-2</v>
      </c>
      <c r="T4352" s="49">
        <f t="shared" si="2658"/>
        <v>7.8846153846153841</v>
      </c>
      <c r="U4352" s="49">
        <v>177.88461538461536</v>
      </c>
      <c r="V4352" s="49">
        <f t="shared" si="2742"/>
        <v>1.7788461538461535</v>
      </c>
      <c r="W4352" s="49">
        <f t="shared" ref="W4352:W4353" si="2754">S4352*M4352</f>
        <v>1.8134615384615385</v>
      </c>
      <c r="X4352" s="90">
        <f>ROUND(S4352*$X$4,0)</f>
        <v>0</v>
      </c>
      <c r="Y4352" s="91">
        <f t="shared" si="2751"/>
        <v>0</v>
      </c>
      <c r="Z4352" s="93">
        <f t="shared" si="2747"/>
        <v>2</v>
      </c>
      <c r="AA4352" s="94">
        <f t="shared" si="2752"/>
        <v>5.4820000000000002</v>
      </c>
      <c r="AB4352" s="97">
        <f t="shared" si="2746"/>
        <v>2</v>
      </c>
      <c r="AC4352" s="98">
        <f t="shared" si="2753"/>
        <v>5.4820000000000002</v>
      </c>
      <c r="AD4352" s="77" t="s">
        <v>6117</v>
      </c>
      <c r="AE4352" s="54">
        <v>5.4820000000000002</v>
      </c>
      <c r="AF4352" s="17"/>
    </row>
    <row r="4353" spans="1:32" ht="16.899999999999999" customHeight="1" x14ac:dyDescent="0.3">
      <c r="A4353" s="73" t="s">
        <v>35</v>
      </c>
      <c r="B4353" s="74" t="s">
        <v>3413</v>
      </c>
      <c r="C4353" s="48" t="s">
        <v>40</v>
      </c>
      <c r="D4353" s="48">
        <v>100</v>
      </c>
      <c r="E4353" s="48">
        <v>621</v>
      </c>
      <c r="F4353" s="48" t="s">
        <v>6128</v>
      </c>
      <c r="G4353" s="48" t="s">
        <v>112</v>
      </c>
      <c r="H4353" s="75">
        <f t="shared" si="2748"/>
        <v>3.7037037037037035E-2</v>
      </c>
      <c r="I4353" s="74">
        <v>28</v>
      </c>
      <c r="J4353" s="74">
        <v>27</v>
      </c>
      <c r="K4353" s="48">
        <f>J4353</f>
        <v>27</v>
      </c>
      <c r="L4353" s="48">
        <f>$L$3</f>
        <v>-4</v>
      </c>
      <c r="M4353" s="48">
        <f t="shared" si="2749"/>
        <v>23</v>
      </c>
      <c r="N4353" s="48">
        <v>1</v>
      </c>
      <c r="O4353" s="56">
        <v>2.11</v>
      </c>
      <c r="P4353" s="48" t="str">
        <f t="shared" si="2657"/>
        <v>1855/19 OR</v>
      </c>
      <c r="Q4353" s="76">
        <v>1</v>
      </c>
      <c r="R4353" s="76">
        <v>9</v>
      </c>
      <c r="S4353" s="49">
        <f t="shared" si="2750"/>
        <v>2.1153846153846155E-2</v>
      </c>
      <c r="T4353" s="49">
        <f t="shared" si="2658"/>
        <v>2.1153846153846154</v>
      </c>
      <c r="U4353" s="49">
        <v>102.88461538461537</v>
      </c>
      <c r="V4353" s="49">
        <f t="shared" si="2742"/>
        <v>1.0288461538461537</v>
      </c>
      <c r="W4353" s="49">
        <f t="shared" si="2754"/>
        <v>0.48653846153846159</v>
      </c>
      <c r="X4353" s="90">
        <f>ROUND(S4353*$X$4,0)</f>
        <v>0</v>
      </c>
      <c r="Y4353" s="91">
        <f t="shared" si="2751"/>
        <v>0</v>
      </c>
      <c r="Z4353" s="93">
        <f t="shared" si="2747"/>
        <v>0</v>
      </c>
      <c r="AA4353" s="94">
        <f t="shared" si="2752"/>
        <v>0</v>
      </c>
      <c r="AB4353" s="97">
        <f t="shared" si="2746"/>
        <v>0</v>
      </c>
      <c r="AC4353" s="98">
        <f t="shared" si="2753"/>
        <v>0</v>
      </c>
      <c r="AD4353" s="77" t="s">
        <v>3</v>
      </c>
      <c r="AE4353" s="54">
        <v>0</v>
      </c>
      <c r="AF4353" s="17"/>
    </row>
    <row r="4354" spans="1:32" ht="16.899999999999999" customHeight="1" x14ac:dyDescent="0.3">
      <c r="A4354" s="73" t="s">
        <v>35</v>
      </c>
      <c r="B4354" s="74" t="s">
        <v>1052</v>
      </c>
      <c r="C4354" s="48" t="s">
        <v>40</v>
      </c>
      <c r="D4354" s="48">
        <v>1000</v>
      </c>
      <c r="E4354" s="48">
        <v>621</v>
      </c>
      <c r="F4354" s="48" t="s">
        <v>6128</v>
      </c>
      <c r="G4354" s="48" t="s">
        <v>112</v>
      </c>
      <c r="H4354" s="75">
        <f t="shared" si="2748"/>
        <v>-0.16666666666666666</v>
      </c>
      <c r="I4354" s="74">
        <v>20</v>
      </c>
      <c r="J4354" s="74">
        <v>24</v>
      </c>
      <c r="K4354" s="48">
        <f>I4354</f>
        <v>20</v>
      </c>
      <c r="L4354" s="48">
        <f>$L$3</f>
        <v>-4</v>
      </c>
      <c r="M4354" s="48">
        <f t="shared" si="2749"/>
        <v>16</v>
      </c>
      <c r="N4354" s="48">
        <v>16</v>
      </c>
      <c r="O4354" s="56">
        <v>29.06</v>
      </c>
      <c r="P4354" s="48" t="str">
        <f t="shared" si="2657"/>
        <v>3071 RD</v>
      </c>
      <c r="Q4354" s="76">
        <v>12</v>
      </c>
      <c r="R4354" s="76">
        <v>52</v>
      </c>
      <c r="S4354" s="49">
        <f t="shared" si="2750"/>
        <v>0.18923076923076923</v>
      </c>
      <c r="T4354" s="49">
        <f t="shared" si="2658"/>
        <v>189.23076923076923</v>
      </c>
      <c r="U4354" s="49">
        <v>296.88461538461536</v>
      </c>
      <c r="V4354" s="49">
        <f t="shared" si="2742"/>
        <v>0.29688461538461536</v>
      </c>
      <c r="W4354" s="49">
        <f>V4354*M4354</f>
        <v>4.7501538461538457</v>
      </c>
      <c r="X4354" s="90">
        <f>ROUND(S4354*$X$3,0)</f>
        <v>1</v>
      </c>
      <c r="Y4354" s="91">
        <f t="shared" si="2751"/>
        <v>29.06</v>
      </c>
      <c r="Z4354" s="93">
        <f t="shared" si="2747"/>
        <v>4</v>
      </c>
      <c r="AA4354" s="94">
        <f t="shared" si="2752"/>
        <v>116.24</v>
      </c>
      <c r="AB4354" s="97">
        <f t="shared" si="2746"/>
        <v>5</v>
      </c>
      <c r="AC4354" s="98">
        <f t="shared" si="2753"/>
        <v>145.29999999999998</v>
      </c>
      <c r="AD4354" s="77" t="s">
        <v>3</v>
      </c>
      <c r="AE4354" s="54">
        <v>145.29999999999998</v>
      </c>
      <c r="AF4354" s="17"/>
    </row>
    <row r="4355" spans="1:32" ht="12.75" customHeight="1" x14ac:dyDescent="0.3">
      <c r="A4355" s="73" t="s">
        <v>35</v>
      </c>
      <c r="B4355" s="74" t="s">
        <v>534</v>
      </c>
      <c r="C4355" s="48" t="s">
        <v>40</v>
      </c>
      <c r="D4355" s="48">
        <v>100</v>
      </c>
      <c r="E4355" s="48">
        <v>621</v>
      </c>
      <c r="F4355" s="48" t="s">
        <v>6128</v>
      </c>
      <c r="G4355" s="48" t="s">
        <v>112</v>
      </c>
      <c r="H4355" s="75">
        <f t="shared" si="2748"/>
        <v>-0.13793103448275862</v>
      </c>
      <c r="I4355" s="74">
        <v>25</v>
      </c>
      <c r="J4355" s="74">
        <v>29</v>
      </c>
      <c r="K4355" s="48">
        <f>I4355</f>
        <v>25</v>
      </c>
      <c r="L4355" s="48">
        <f>$L$3</f>
        <v>-4</v>
      </c>
      <c r="M4355" s="48">
        <f t="shared" si="2749"/>
        <v>21</v>
      </c>
      <c r="N4355" s="48">
        <v>14</v>
      </c>
      <c r="O4355" s="56">
        <v>4.6449999999999996</v>
      </c>
      <c r="P4355" s="48" t="str">
        <f t="shared" si="2657"/>
        <v>1857 GR</v>
      </c>
      <c r="Q4355" s="76">
        <v>4</v>
      </c>
      <c r="R4355" s="76">
        <v>16</v>
      </c>
      <c r="S4355" s="49">
        <f t="shared" si="2750"/>
        <v>6.1538461538461542E-2</v>
      </c>
      <c r="T4355" s="49">
        <f t="shared" si="2658"/>
        <v>6.1538461538461542</v>
      </c>
      <c r="U4355" s="49">
        <v>147.69230769230771</v>
      </c>
      <c r="V4355" s="49">
        <f t="shared" si="2742"/>
        <v>1.476923076923077</v>
      </c>
      <c r="W4355" s="49">
        <f t="shared" ref="W4355:W4361" si="2755">S4355*M4355</f>
        <v>1.2923076923076924</v>
      </c>
      <c r="X4355" s="90">
        <f>ROUND(S4355*$X$4,0)</f>
        <v>0</v>
      </c>
      <c r="Y4355" s="91">
        <f t="shared" si="2751"/>
        <v>0</v>
      </c>
      <c r="Z4355" s="93">
        <f t="shared" si="2747"/>
        <v>1</v>
      </c>
      <c r="AA4355" s="94">
        <f t="shared" si="2752"/>
        <v>4.6449999999999996</v>
      </c>
      <c r="AB4355" s="97">
        <f t="shared" si="2746"/>
        <v>1</v>
      </c>
      <c r="AC4355" s="98">
        <f t="shared" si="2753"/>
        <v>4.6449999999999996</v>
      </c>
      <c r="AD4355" s="77" t="s">
        <v>3</v>
      </c>
      <c r="AE4355" s="54">
        <v>4.6449999999999996</v>
      </c>
      <c r="AF4355" s="17"/>
    </row>
    <row r="4356" spans="1:32" ht="12.75" customHeight="1" x14ac:dyDescent="0.3">
      <c r="A4356" s="73" t="s">
        <v>35</v>
      </c>
      <c r="B4356" s="74" t="s">
        <v>5117</v>
      </c>
      <c r="C4356" s="48" t="s">
        <v>34</v>
      </c>
      <c r="D4356" s="48">
        <v>500</v>
      </c>
      <c r="E4356" s="48">
        <v>1202</v>
      </c>
      <c r="F4356" s="48" t="s">
        <v>6130</v>
      </c>
      <c r="G4356" s="48" t="s">
        <v>35</v>
      </c>
      <c r="H4356" s="75">
        <f t="shared" si="2748"/>
        <v>0</v>
      </c>
      <c r="I4356" s="74">
        <v>24</v>
      </c>
      <c r="J4356" s="74">
        <v>24</v>
      </c>
      <c r="K4356" s="48">
        <f>I4356</f>
        <v>24</v>
      </c>
      <c r="L4356" s="48">
        <f>$L$3</f>
        <v>-4</v>
      </c>
      <c r="M4356" s="48">
        <f t="shared" si="2749"/>
        <v>20</v>
      </c>
      <c r="N4356" s="48">
        <v>10</v>
      </c>
      <c r="O4356" s="56">
        <v>62.9</v>
      </c>
      <c r="P4356" s="48" t="str">
        <f t="shared" si="2657"/>
        <v>PF20012 NA</v>
      </c>
      <c r="Q4356" s="76">
        <v>1</v>
      </c>
      <c r="R4356" s="76">
        <v>4</v>
      </c>
      <c r="S4356" s="49">
        <f t="shared" si="2750"/>
        <v>1.5384615384615385E-2</v>
      </c>
      <c r="T4356" s="49">
        <f t="shared" si="2658"/>
        <v>7.6923076923076925</v>
      </c>
      <c r="U4356" s="49">
        <v>30.46153846153846</v>
      </c>
      <c r="V4356" s="49">
        <f t="shared" si="2742"/>
        <v>6.092307692307692E-2</v>
      </c>
      <c r="W4356" s="49">
        <f t="shared" si="2755"/>
        <v>0.30769230769230771</v>
      </c>
      <c r="X4356" s="90">
        <f>ROUNDUP(S4356*$X$3,0)</f>
        <v>1</v>
      </c>
      <c r="Y4356" s="91">
        <f t="shared" si="2751"/>
        <v>62.9</v>
      </c>
      <c r="Z4356" s="93">
        <f t="shared" si="2747"/>
        <v>1</v>
      </c>
      <c r="AA4356" s="94">
        <f t="shared" si="2752"/>
        <v>62.9</v>
      </c>
      <c r="AB4356" s="97">
        <f t="shared" si="2746"/>
        <v>1</v>
      </c>
      <c r="AC4356" s="98">
        <f t="shared" si="2753"/>
        <v>62.9</v>
      </c>
      <c r="AD4356" s="77" t="s">
        <v>5890</v>
      </c>
      <c r="AE4356" s="54">
        <v>62.9</v>
      </c>
      <c r="AF4356" s="17"/>
    </row>
    <row r="4357" spans="1:32" ht="12.75" customHeight="1" x14ac:dyDescent="0.3">
      <c r="A4357" s="73" t="s">
        <v>35</v>
      </c>
      <c r="B4357" s="74" t="s">
        <v>5771</v>
      </c>
      <c r="C4357" s="48" t="s">
        <v>40</v>
      </c>
      <c r="D4357" s="48">
        <v>100</v>
      </c>
      <c r="E4357" s="48">
        <v>621</v>
      </c>
      <c r="F4357" s="48" t="s">
        <v>6128</v>
      </c>
      <c r="G4357" s="48" t="s">
        <v>65</v>
      </c>
      <c r="H4357" s="75">
        <f t="shared" si="2748"/>
        <v>0</v>
      </c>
      <c r="I4357" s="74">
        <v>5</v>
      </c>
      <c r="J4357" s="74">
        <v>5</v>
      </c>
      <c r="K4357" s="48">
        <f>J4357</f>
        <v>5</v>
      </c>
      <c r="L4357" s="48"/>
      <c r="M4357" s="48">
        <f t="shared" si="2749"/>
        <v>5</v>
      </c>
      <c r="N4357" s="48">
        <v>1</v>
      </c>
      <c r="O4357" s="56">
        <v>4.5515699999999999</v>
      </c>
      <c r="P4357" s="48" t="str">
        <f t="shared" si="2657"/>
        <v>3073 VI</v>
      </c>
      <c r="Q4357" s="76">
        <v>15</v>
      </c>
      <c r="R4357" s="76">
        <v>17</v>
      </c>
      <c r="S4357" s="49">
        <f t="shared" si="2750"/>
        <v>0.18115384615384617</v>
      </c>
      <c r="T4357" s="49">
        <f t="shared" si="2658"/>
        <v>18.115384615384617</v>
      </c>
      <c r="U4357" s="49">
        <v>139.26923076923077</v>
      </c>
      <c r="V4357" s="49">
        <f t="shared" si="2742"/>
        <v>1.3926923076923077</v>
      </c>
      <c r="W4357" s="49">
        <f t="shared" si="2755"/>
        <v>0.90576923076923088</v>
      </c>
      <c r="X4357" s="90">
        <f>ROUND(S4357*$X$2,0)</f>
        <v>1</v>
      </c>
      <c r="Y4357" s="91">
        <f t="shared" si="2751"/>
        <v>4.5515699999999999</v>
      </c>
      <c r="Z4357" s="93">
        <f t="shared" si="2747"/>
        <v>2</v>
      </c>
      <c r="AA4357" s="94">
        <f t="shared" si="2752"/>
        <v>9.1031399999999998</v>
      </c>
      <c r="AB4357" s="97">
        <f>ROUND((S4357*$AB$2)+Z4357,0)</f>
        <v>3</v>
      </c>
      <c r="AC4357" s="98">
        <f t="shared" si="2753"/>
        <v>13.65471</v>
      </c>
      <c r="AD4357" s="77" t="s">
        <v>5891</v>
      </c>
      <c r="AE4357" s="54">
        <v>13.65471</v>
      </c>
      <c r="AF4357" s="17"/>
    </row>
    <row r="4358" spans="1:32" ht="12.75" customHeight="1" x14ac:dyDescent="0.3">
      <c r="A4358" s="73" t="s">
        <v>35</v>
      </c>
      <c r="B4358" s="74" t="s">
        <v>4475</v>
      </c>
      <c r="C4358" s="48" t="s">
        <v>40</v>
      </c>
      <c r="D4358" s="48">
        <v>100</v>
      </c>
      <c r="E4358" s="48">
        <v>621</v>
      </c>
      <c r="F4358" s="48" t="s">
        <v>6128</v>
      </c>
      <c r="G4358" s="48" t="s">
        <v>65</v>
      </c>
      <c r="H4358" s="75">
        <f t="shared" si="2748"/>
        <v>0</v>
      </c>
      <c r="I4358" s="74">
        <v>5</v>
      </c>
      <c r="J4358" s="74">
        <v>5</v>
      </c>
      <c r="K4358" s="48">
        <f>J4358</f>
        <v>5</v>
      </c>
      <c r="L4358" s="48"/>
      <c r="M4358" s="48">
        <f t="shared" si="2749"/>
        <v>5</v>
      </c>
      <c r="N4358" s="48">
        <v>2</v>
      </c>
      <c r="O4358" s="56">
        <v>4.5535699999999997</v>
      </c>
      <c r="P4358" s="48" t="str">
        <f t="shared" ref="P4358:P4421" si="2756">LEFT(B4358,LEN(B4358)-3)</f>
        <v>3073 OR</v>
      </c>
      <c r="Q4358" s="76">
        <v>6</v>
      </c>
      <c r="R4358" s="76">
        <v>28</v>
      </c>
      <c r="S4358" s="49">
        <f t="shared" si="2750"/>
        <v>9.6923076923076917E-2</v>
      </c>
      <c r="T4358" s="49">
        <f t="shared" ref="T4358:T4421" si="2757">S4358*D4358</f>
        <v>9.6923076923076916</v>
      </c>
      <c r="U4358" s="49">
        <v>73.538461538461533</v>
      </c>
      <c r="V4358" s="49">
        <f t="shared" si="2742"/>
        <v>0.7353846153846153</v>
      </c>
      <c r="W4358" s="49">
        <f t="shared" si="2755"/>
        <v>0.48461538461538456</v>
      </c>
      <c r="X4358" s="90">
        <f>ROUND(S4358*$X$2,0)</f>
        <v>1</v>
      </c>
      <c r="Y4358" s="91">
        <f t="shared" si="2751"/>
        <v>4.5535699999999997</v>
      </c>
      <c r="Z4358" s="93">
        <f t="shared" si="2747"/>
        <v>1</v>
      </c>
      <c r="AA4358" s="94">
        <f t="shared" si="2752"/>
        <v>4.5535699999999997</v>
      </c>
      <c r="AB4358" s="97">
        <f>ROUND((S4358*$AB$2)+Z4358,0)</f>
        <v>2</v>
      </c>
      <c r="AC4358" s="98">
        <f t="shared" si="2753"/>
        <v>9.1071399999999993</v>
      </c>
      <c r="AD4358" s="77" t="s">
        <v>5891</v>
      </c>
      <c r="AE4358" s="54">
        <v>9.1071399999999993</v>
      </c>
      <c r="AF4358" s="17"/>
    </row>
    <row r="4359" spans="1:32" ht="12.75" customHeight="1" x14ac:dyDescent="0.3">
      <c r="A4359" s="73" t="s">
        <v>7</v>
      </c>
      <c r="B4359" s="74" t="s">
        <v>241</v>
      </c>
      <c r="C4359" s="48" t="s">
        <v>10</v>
      </c>
      <c r="D4359" s="48">
        <v>100</v>
      </c>
      <c r="E4359" s="48">
        <v>2834</v>
      </c>
      <c r="F4359" s="48" t="s">
        <v>6126</v>
      </c>
      <c r="G4359" s="48">
        <v>2</v>
      </c>
      <c r="H4359" s="75">
        <f t="shared" si="2748"/>
        <v>0</v>
      </c>
      <c r="I4359" s="74">
        <v>20</v>
      </c>
      <c r="J4359" s="74">
        <f t="shared" ref="J4359:J4360" si="2758">I4359</f>
        <v>20</v>
      </c>
      <c r="K4359" s="48">
        <f>I4359</f>
        <v>20</v>
      </c>
      <c r="L4359" s="48"/>
      <c r="M4359" s="48">
        <f t="shared" si="2749"/>
        <v>20</v>
      </c>
      <c r="N4359" s="48">
        <v>3</v>
      </c>
      <c r="O4359" s="56">
        <v>21.64845</v>
      </c>
      <c r="P4359" s="48" t="str">
        <f t="shared" si="2756"/>
        <v>1219C SL</v>
      </c>
      <c r="Q4359" s="76">
        <v>32</v>
      </c>
      <c r="R4359" s="76">
        <v>113</v>
      </c>
      <c r="S4359" s="49">
        <f t="shared" si="2750"/>
        <v>0.47499999999999998</v>
      </c>
      <c r="T4359" s="49">
        <f t="shared" si="2757"/>
        <v>47.5</v>
      </c>
      <c r="U4359" s="49">
        <v>200.19230769230771</v>
      </c>
      <c r="V4359" s="49">
        <f t="shared" si="2742"/>
        <v>2.0019230769230769</v>
      </c>
      <c r="W4359" s="49">
        <f t="shared" si="2755"/>
        <v>9.5</v>
      </c>
      <c r="X4359" s="90">
        <f>ROUND(S4359*$X$3,0)</f>
        <v>3</v>
      </c>
      <c r="Y4359" s="91">
        <f t="shared" si="2751"/>
        <v>64.945350000000005</v>
      </c>
      <c r="Z4359" s="93">
        <f t="shared" si="2747"/>
        <v>13</v>
      </c>
      <c r="AA4359" s="94">
        <f t="shared" si="2752"/>
        <v>281.42984999999999</v>
      </c>
      <c r="AB4359" s="97">
        <f>ROUND((S4359*$AB$4)+Z4359,0)</f>
        <v>15</v>
      </c>
      <c r="AC4359" s="98">
        <f t="shared" si="2753"/>
        <v>324.72674999999998</v>
      </c>
      <c r="AD4359" s="77" t="s">
        <v>3</v>
      </c>
      <c r="AE4359" s="54">
        <v>324.72674999999998</v>
      </c>
      <c r="AF4359" s="17"/>
    </row>
    <row r="4360" spans="1:32" ht="12.75" customHeight="1" x14ac:dyDescent="0.3">
      <c r="A4360" s="73" t="s">
        <v>7</v>
      </c>
      <c r="B4360" s="74" t="s">
        <v>449</v>
      </c>
      <c r="C4360" s="48" t="s">
        <v>10</v>
      </c>
      <c r="D4360" s="48">
        <v>100</v>
      </c>
      <c r="E4360" s="48">
        <v>2834</v>
      </c>
      <c r="F4360" s="48" t="s">
        <v>6126</v>
      </c>
      <c r="G4360" s="48">
        <v>2</v>
      </c>
      <c r="H4360" s="75">
        <f t="shared" si="2748"/>
        <v>0</v>
      </c>
      <c r="I4360" s="74">
        <v>25</v>
      </c>
      <c r="J4360" s="74">
        <f t="shared" si="2758"/>
        <v>25</v>
      </c>
      <c r="K4360" s="48">
        <f>I4360</f>
        <v>25</v>
      </c>
      <c r="L4360" s="48"/>
      <c r="M4360" s="48">
        <f t="shared" si="2749"/>
        <v>25</v>
      </c>
      <c r="N4360" s="48">
        <v>2</v>
      </c>
      <c r="O4360" s="56">
        <v>44.756529999999998</v>
      </c>
      <c r="P4360" s="48" t="str">
        <f t="shared" si="2756"/>
        <v>2243C SL</v>
      </c>
      <c r="Q4360" s="76">
        <v>9</v>
      </c>
      <c r="R4360" s="76">
        <v>36</v>
      </c>
      <c r="S4360" s="49">
        <f t="shared" si="2750"/>
        <v>0.13846153846153847</v>
      </c>
      <c r="T4360" s="49">
        <f t="shared" si="2757"/>
        <v>13.846153846153847</v>
      </c>
      <c r="U4360" s="49">
        <v>111.34615384615385</v>
      </c>
      <c r="V4360" s="49">
        <f t="shared" si="2742"/>
        <v>1.1134615384615385</v>
      </c>
      <c r="W4360" s="49">
        <f t="shared" si="2755"/>
        <v>3.4615384615384617</v>
      </c>
      <c r="X4360" s="90">
        <f>ROUND(S4360*$X$4,0)</f>
        <v>1</v>
      </c>
      <c r="Y4360" s="91">
        <f t="shared" si="2751"/>
        <v>44.756529999999998</v>
      </c>
      <c r="Z4360" s="93">
        <f t="shared" si="2747"/>
        <v>4</v>
      </c>
      <c r="AA4360" s="94">
        <f t="shared" si="2752"/>
        <v>179.02611999999999</v>
      </c>
      <c r="AB4360" s="97">
        <f>ROUND((S4360*$AB$4)+Z4360,0)</f>
        <v>5</v>
      </c>
      <c r="AC4360" s="98">
        <f t="shared" si="2753"/>
        <v>223.78264999999999</v>
      </c>
      <c r="AD4360" s="77" t="s">
        <v>3</v>
      </c>
      <c r="AE4360" s="54">
        <v>223.78264999999999</v>
      </c>
      <c r="AF4360" s="17"/>
    </row>
    <row r="4361" spans="1:32" ht="12.75" customHeight="1" x14ac:dyDescent="0.3">
      <c r="A4361" s="73" t="s">
        <v>35</v>
      </c>
      <c r="B4361" s="74" t="s">
        <v>1105</v>
      </c>
      <c r="C4361" s="48" t="s">
        <v>40</v>
      </c>
      <c r="D4361" s="48">
        <v>100</v>
      </c>
      <c r="E4361" s="48">
        <v>621</v>
      </c>
      <c r="F4361" s="48" t="s">
        <v>6128</v>
      </c>
      <c r="G4361" s="48" t="s">
        <v>65</v>
      </c>
      <c r="H4361" s="75">
        <f t="shared" si="2748"/>
        <v>0</v>
      </c>
      <c r="I4361" s="74">
        <v>5</v>
      </c>
      <c r="J4361" s="74">
        <v>5</v>
      </c>
      <c r="K4361" s="48">
        <f>J4361</f>
        <v>5</v>
      </c>
      <c r="L4361" s="48"/>
      <c r="M4361" s="48">
        <f t="shared" si="2749"/>
        <v>5</v>
      </c>
      <c r="N4361" s="48">
        <v>5</v>
      </c>
      <c r="O4361" s="56">
        <v>4.5615699999999997</v>
      </c>
      <c r="P4361" s="48" t="str">
        <f t="shared" si="2756"/>
        <v>3073 YL</v>
      </c>
      <c r="Q4361" s="76">
        <v>11</v>
      </c>
      <c r="R4361" s="76">
        <v>41</v>
      </c>
      <c r="S4361" s="49">
        <f t="shared" si="2750"/>
        <v>0.16576923076923078</v>
      </c>
      <c r="T4361" s="49">
        <f t="shared" si="2757"/>
        <v>16.576923076923077</v>
      </c>
      <c r="U4361" s="49">
        <v>360.80769230769232</v>
      </c>
      <c r="V4361" s="49">
        <f t="shared" si="2742"/>
        <v>3.6080769230769234</v>
      </c>
      <c r="W4361" s="49">
        <f t="shared" si="2755"/>
        <v>0.8288461538461539</v>
      </c>
      <c r="X4361" s="90">
        <f>ROUND(S4361*$X$2,0)</f>
        <v>1</v>
      </c>
      <c r="Y4361" s="91">
        <f t="shared" si="2751"/>
        <v>4.5615699999999997</v>
      </c>
      <c r="Z4361" s="93">
        <f t="shared" si="2747"/>
        <v>2</v>
      </c>
      <c r="AA4361" s="94">
        <f t="shared" si="2752"/>
        <v>9.1231399999999994</v>
      </c>
      <c r="AB4361" s="97">
        <f>ROUND((S4361*$AB$2)+Z4361,0)</f>
        <v>3</v>
      </c>
      <c r="AC4361" s="98">
        <f t="shared" si="2753"/>
        <v>13.684709999999999</v>
      </c>
      <c r="AD4361" s="77" t="s">
        <v>5891</v>
      </c>
      <c r="AE4361" s="54">
        <v>13.684709999999999</v>
      </c>
      <c r="AF4361" s="17"/>
    </row>
    <row r="4362" spans="1:32" ht="12.75" customHeight="1" x14ac:dyDescent="0.3">
      <c r="A4362" s="73" t="s">
        <v>35</v>
      </c>
      <c r="B4362" s="74" t="s">
        <v>1520</v>
      </c>
      <c r="C4362" s="48" t="s">
        <v>40</v>
      </c>
      <c r="D4362" s="48">
        <v>1000</v>
      </c>
      <c r="E4362" s="48">
        <v>621</v>
      </c>
      <c r="F4362" s="48" t="s">
        <v>6128</v>
      </c>
      <c r="G4362" s="48" t="s">
        <v>112</v>
      </c>
      <c r="H4362" s="75">
        <f t="shared" si="2748"/>
        <v>-0.25925925925925924</v>
      </c>
      <c r="I4362" s="74">
        <v>20</v>
      </c>
      <c r="J4362" s="74">
        <v>27</v>
      </c>
      <c r="K4362" s="48">
        <f>I4362</f>
        <v>20</v>
      </c>
      <c r="L4362" s="48">
        <f>$L$3</f>
        <v>-4</v>
      </c>
      <c r="M4362" s="48">
        <f t="shared" si="2749"/>
        <v>16</v>
      </c>
      <c r="N4362" s="48">
        <v>22</v>
      </c>
      <c r="O4362" s="56">
        <v>54.02</v>
      </c>
      <c r="P4362" s="48" t="str">
        <f t="shared" si="2756"/>
        <v>3053 GY</v>
      </c>
      <c r="Q4362" s="76">
        <v>38</v>
      </c>
      <c r="R4362" s="76">
        <v>162</v>
      </c>
      <c r="S4362" s="49">
        <f t="shared" si="2750"/>
        <v>0.59615384615384615</v>
      </c>
      <c r="T4362" s="49">
        <f t="shared" si="2757"/>
        <v>596.15384615384619</v>
      </c>
      <c r="U4362" s="49">
        <v>702.69230769230774</v>
      </c>
      <c r="V4362" s="49">
        <f t="shared" si="2742"/>
        <v>0.70269230769230773</v>
      </c>
      <c r="W4362" s="49">
        <f>V4362*M4362</f>
        <v>11.243076923076924</v>
      </c>
      <c r="X4362" s="90">
        <f>ROUND(S4362*$X$3,0)</f>
        <v>4</v>
      </c>
      <c r="Y4362" s="91">
        <f t="shared" si="2751"/>
        <v>216.08</v>
      </c>
      <c r="Z4362" s="93">
        <f t="shared" si="2747"/>
        <v>14</v>
      </c>
      <c r="AA4362" s="94">
        <f t="shared" si="2752"/>
        <v>756.28000000000009</v>
      </c>
      <c r="AB4362" s="97">
        <f>ROUND((S4362*$AB$4)+Z4362,0)</f>
        <v>17</v>
      </c>
      <c r="AC4362" s="98">
        <f t="shared" si="2753"/>
        <v>918.34</v>
      </c>
      <c r="AD4362" s="77" t="s">
        <v>3</v>
      </c>
      <c r="AE4362" s="54">
        <v>918.34</v>
      </c>
      <c r="AF4362" s="17"/>
    </row>
    <row r="4363" spans="1:32" ht="12.75" customHeight="1" x14ac:dyDescent="0.3">
      <c r="A4363" s="73" t="s">
        <v>35</v>
      </c>
      <c r="B4363" s="74" t="s">
        <v>1873</v>
      </c>
      <c r="C4363" s="48" t="s">
        <v>40</v>
      </c>
      <c r="D4363" s="48">
        <v>1000</v>
      </c>
      <c r="E4363" s="48">
        <v>4750</v>
      </c>
      <c r="F4363" s="48" t="s">
        <v>5916</v>
      </c>
      <c r="G4363" s="48" t="s">
        <v>3680</v>
      </c>
      <c r="H4363" s="75">
        <f t="shared" si="2748"/>
        <v>2.0405405405405403</v>
      </c>
      <c r="I4363" s="74">
        <v>225</v>
      </c>
      <c r="J4363" s="74">
        <v>74</v>
      </c>
      <c r="K4363" s="48">
        <f>J4363</f>
        <v>74</v>
      </c>
      <c r="L4363" s="48">
        <f>$L$3</f>
        <v>-4</v>
      </c>
      <c r="M4363" s="48">
        <f t="shared" si="2749"/>
        <v>70</v>
      </c>
      <c r="N4363" s="48">
        <v>5</v>
      </c>
      <c r="O4363" s="56">
        <v>52.88</v>
      </c>
      <c r="P4363" s="48" t="str">
        <f t="shared" si="2756"/>
        <v>7130 WH</v>
      </c>
      <c r="Q4363" s="76">
        <v>2</v>
      </c>
      <c r="R4363" s="76">
        <v>5</v>
      </c>
      <c r="S4363" s="49">
        <f t="shared" si="2750"/>
        <v>2.7307692307692307E-2</v>
      </c>
      <c r="T4363" s="49">
        <f t="shared" si="2757"/>
        <v>27.307692307692307</v>
      </c>
      <c r="U4363" s="49">
        <v>56.884615384615387</v>
      </c>
      <c r="V4363" s="49">
        <f t="shared" si="2742"/>
        <v>5.6884615384615388E-2</v>
      </c>
      <c r="W4363" s="49">
        <f>V4363*M4363</f>
        <v>3.9819230769230773</v>
      </c>
      <c r="X4363" s="90">
        <f>ROUND(V4363*$X$4,0)</f>
        <v>0</v>
      </c>
      <c r="Y4363" s="91">
        <f t="shared" si="2751"/>
        <v>0</v>
      </c>
      <c r="Z4363" s="93">
        <f>ROUND((V4363*M4363)+X4363,0)</f>
        <v>4</v>
      </c>
      <c r="AA4363" s="94">
        <f t="shared" si="2752"/>
        <v>211.52</v>
      </c>
      <c r="AB4363" s="97">
        <f>ROUND((V4363*$AB$4)+Z4363,0)</f>
        <v>4</v>
      </c>
      <c r="AC4363" s="98">
        <f t="shared" si="2753"/>
        <v>211.52</v>
      </c>
      <c r="AD4363" s="77" t="s">
        <v>5889</v>
      </c>
      <c r="AE4363" s="54">
        <v>211.52</v>
      </c>
      <c r="AF4363" s="17"/>
    </row>
    <row r="4364" spans="1:32" ht="12.75" customHeight="1" x14ac:dyDescent="0.3">
      <c r="A4364" s="73" t="s">
        <v>7</v>
      </c>
      <c r="B4364" s="74" t="s">
        <v>1975</v>
      </c>
      <c r="C4364" s="48" t="s">
        <v>1154</v>
      </c>
      <c r="D4364" s="48">
        <v>1000</v>
      </c>
      <c r="E4364" s="48">
        <v>621</v>
      </c>
      <c r="F4364" s="48" t="s">
        <v>6128</v>
      </c>
      <c r="G4364" s="48" t="s">
        <v>35</v>
      </c>
      <c r="H4364" s="75">
        <f t="shared" si="2748"/>
        <v>-0.13793103448275862</v>
      </c>
      <c r="I4364" s="74">
        <v>25</v>
      </c>
      <c r="J4364" s="74">
        <v>29</v>
      </c>
      <c r="K4364" s="48">
        <f>I4364</f>
        <v>25</v>
      </c>
      <c r="L4364" s="48">
        <v>-4</v>
      </c>
      <c r="M4364" s="48">
        <f t="shared" si="2749"/>
        <v>21</v>
      </c>
      <c r="N4364" s="48">
        <v>15</v>
      </c>
      <c r="O4364" s="56">
        <v>179.27</v>
      </c>
      <c r="P4364" s="48" t="str">
        <f t="shared" si="2756"/>
        <v>5096C SL</v>
      </c>
      <c r="Q4364" s="76">
        <v>32</v>
      </c>
      <c r="R4364" s="76">
        <v>129</v>
      </c>
      <c r="S4364" s="49">
        <f t="shared" si="2750"/>
        <v>0.49346153846153845</v>
      </c>
      <c r="T4364" s="49">
        <f t="shared" si="2757"/>
        <v>493.46153846153845</v>
      </c>
      <c r="U4364" s="49">
        <v>531.23076923076917</v>
      </c>
      <c r="V4364" s="49">
        <f t="shared" si="2742"/>
        <v>0.53123076923076917</v>
      </c>
      <c r="W4364" s="49">
        <f>S4364*M4364</f>
        <v>10.362692307692308</v>
      </c>
      <c r="X4364" s="90">
        <f>ROUND(S4364*$X$4,0)</f>
        <v>2</v>
      </c>
      <c r="Y4364" s="91">
        <f t="shared" si="2751"/>
        <v>358.54</v>
      </c>
      <c r="Z4364" s="93">
        <f>ROUND((S4364*M4364)+X4364,0)</f>
        <v>12</v>
      </c>
      <c r="AA4364" s="94">
        <f t="shared" si="2752"/>
        <v>2151.2400000000002</v>
      </c>
      <c r="AB4364" s="97">
        <f>ROUND((S4364*$AB$4)+Z4364,0)</f>
        <v>14</v>
      </c>
      <c r="AC4364" s="98">
        <f t="shared" si="2753"/>
        <v>2509.7800000000002</v>
      </c>
      <c r="AD4364" s="77" t="s">
        <v>3</v>
      </c>
      <c r="AE4364" s="54">
        <v>2509.7800000000002</v>
      </c>
      <c r="AF4364" s="17"/>
    </row>
    <row r="4365" spans="1:32" ht="12.75" customHeight="1" x14ac:dyDescent="0.3">
      <c r="A4365" s="73" t="s">
        <v>7</v>
      </c>
      <c r="B4365" s="74" t="s">
        <v>377</v>
      </c>
      <c r="C4365" s="48" t="s">
        <v>40</v>
      </c>
      <c r="D4365" s="48">
        <v>100</v>
      </c>
      <c r="E4365" s="48">
        <v>621</v>
      </c>
      <c r="F4365" s="48" t="s">
        <v>6128</v>
      </c>
      <c r="G4365" s="48" t="s">
        <v>112</v>
      </c>
      <c r="H4365" s="75">
        <f t="shared" si="2748"/>
        <v>-0.13793103448275862</v>
      </c>
      <c r="I4365" s="74">
        <v>25</v>
      </c>
      <c r="J4365" s="74">
        <v>29</v>
      </c>
      <c r="K4365" s="48">
        <f>I4365</f>
        <v>25</v>
      </c>
      <c r="L4365" s="48">
        <f>$L$3</f>
        <v>-4</v>
      </c>
      <c r="M4365" s="48">
        <f t="shared" si="2749"/>
        <v>21</v>
      </c>
      <c r="N4365" s="48">
        <v>15</v>
      </c>
      <c r="O4365" s="56">
        <v>4.6379999999999999</v>
      </c>
      <c r="P4365" s="48" t="str">
        <f t="shared" si="2756"/>
        <v>1857 BK</v>
      </c>
      <c r="Q4365" s="76">
        <v>62</v>
      </c>
      <c r="R4365" s="76">
        <v>221</v>
      </c>
      <c r="S4365" s="49">
        <f t="shared" si="2750"/>
        <v>0.9226923076923077</v>
      </c>
      <c r="T4365" s="49">
        <f t="shared" si="2757"/>
        <v>92.269230769230774</v>
      </c>
      <c r="U4365" s="49">
        <v>451.5</v>
      </c>
      <c r="V4365" s="49">
        <f t="shared" si="2742"/>
        <v>4.5149999999999997</v>
      </c>
      <c r="W4365" s="49">
        <f>S4365*M4365</f>
        <v>19.376538461538463</v>
      </c>
      <c r="X4365" s="90">
        <f>ROUND(S4365*$X$4,0)</f>
        <v>5</v>
      </c>
      <c r="Y4365" s="91">
        <f t="shared" si="2751"/>
        <v>23.189999999999998</v>
      </c>
      <c r="Z4365" s="93">
        <f>ROUND((S4365*M4365)+X4365,0)</f>
        <v>24</v>
      </c>
      <c r="AA4365" s="94">
        <f t="shared" si="2752"/>
        <v>111.312</v>
      </c>
      <c r="AB4365" s="97">
        <f>ROUND((S4365*$AB$4)+Z4365,0)</f>
        <v>29</v>
      </c>
      <c r="AC4365" s="98">
        <f t="shared" si="2753"/>
        <v>134.50200000000001</v>
      </c>
      <c r="AD4365" s="77" t="s">
        <v>6117</v>
      </c>
      <c r="AE4365" s="54">
        <v>134.50200000000001</v>
      </c>
      <c r="AF4365" s="17"/>
    </row>
    <row r="4366" spans="1:32" ht="12.75" customHeight="1" x14ac:dyDescent="0.3">
      <c r="A4366" s="73" t="s">
        <v>7</v>
      </c>
      <c r="B4366" s="74" t="s">
        <v>27</v>
      </c>
      <c r="C4366" s="48" t="s">
        <v>10</v>
      </c>
      <c r="D4366" s="48">
        <v>100</v>
      </c>
      <c r="E4366" s="48">
        <v>621</v>
      </c>
      <c r="F4366" s="48" t="s">
        <v>6128</v>
      </c>
      <c r="G4366" s="48" t="s">
        <v>35</v>
      </c>
      <c r="H4366" s="75">
        <f t="shared" si="2748"/>
        <v>-0.24528301886792453</v>
      </c>
      <c r="I4366" s="74">
        <v>40</v>
      </c>
      <c r="J4366" s="74">
        <v>53</v>
      </c>
      <c r="K4366" s="48">
        <f>I4366</f>
        <v>40</v>
      </c>
      <c r="L4366" s="48">
        <v>-4</v>
      </c>
      <c r="M4366" s="48">
        <f t="shared" si="2749"/>
        <v>36</v>
      </c>
      <c r="N4366" s="48">
        <v>48</v>
      </c>
      <c r="O4366" s="56">
        <v>32.887999999999998</v>
      </c>
      <c r="P4366" s="48" t="str">
        <f t="shared" si="2756"/>
        <v>1219/12C SL</v>
      </c>
      <c r="Q4366" s="76">
        <v>77</v>
      </c>
      <c r="R4366" s="76">
        <v>189</v>
      </c>
      <c r="S4366" s="49">
        <f t="shared" si="2750"/>
        <v>1.0473076923076923</v>
      </c>
      <c r="T4366" s="49">
        <f t="shared" si="2757"/>
        <v>104.73076923076923</v>
      </c>
      <c r="U4366" s="49">
        <v>591.65384615384619</v>
      </c>
      <c r="V4366" s="49">
        <f t="shared" si="2742"/>
        <v>5.9165384615384617</v>
      </c>
      <c r="W4366" s="49">
        <f>S4366*M4366</f>
        <v>37.703076923076921</v>
      </c>
      <c r="X4366" s="90">
        <f>ROUND(S4366*$X$4,0)</f>
        <v>5</v>
      </c>
      <c r="Y4366" s="91">
        <f t="shared" si="2751"/>
        <v>164.44</v>
      </c>
      <c r="Z4366" s="93">
        <f>ROUND((S4366*M4366)+X4366,0)</f>
        <v>43</v>
      </c>
      <c r="AA4366" s="94">
        <f t="shared" si="2752"/>
        <v>1414.184</v>
      </c>
      <c r="AB4366" s="97">
        <f>ROUND((S4366*$AB$4)+Z4366,0)</f>
        <v>48</v>
      </c>
      <c r="AC4366" s="98">
        <f t="shared" si="2753"/>
        <v>1578.6239999999998</v>
      </c>
      <c r="AD4366" s="77" t="s">
        <v>3</v>
      </c>
      <c r="AE4366" s="54">
        <v>1578.6239999999998</v>
      </c>
      <c r="AF4366" s="17"/>
    </row>
    <row r="4367" spans="1:32" ht="12.75" customHeight="1" x14ac:dyDescent="0.3">
      <c r="A4367" s="73" t="s">
        <v>35</v>
      </c>
      <c r="B4367" s="74" t="s">
        <v>260</v>
      </c>
      <c r="C4367" s="48" t="s">
        <v>40</v>
      </c>
      <c r="D4367" s="48">
        <v>100</v>
      </c>
      <c r="E4367" s="48">
        <v>621</v>
      </c>
      <c r="F4367" s="48" t="s">
        <v>6128</v>
      </c>
      <c r="G4367" s="48" t="s">
        <v>112</v>
      </c>
      <c r="H4367" s="75">
        <f t="shared" si="2748"/>
        <v>-0.16666666666666666</v>
      </c>
      <c r="I4367" s="74">
        <v>20</v>
      </c>
      <c r="J4367" s="74">
        <v>24</v>
      </c>
      <c r="K4367" s="48">
        <f>I4367</f>
        <v>20</v>
      </c>
      <c r="L4367" s="48">
        <f>$L$3</f>
        <v>-4</v>
      </c>
      <c r="M4367" s="48">
        <f t="shared" si="2749"/>
        <v>16</v>
      </c>
      <c r="N4367" s="48">
        <v>5</v>
      </c>
      <c r="O4367" s="56">
        <v>3.5379999999999998</v>
      </c>
      <c r="P4367" s="48" t="str">
        <f t="shared" si="2756"/>
        <v>1553 BR</v>
      </c>
      <c r="Q4367" s="76">
        <v>1</v>
      </c>
      <c r="R4367" s="76">
        <v>21</v>
      </c>
      <c r="S4367" s="49">
        <f t="shared" si="2750"/>
        <v>3.5000000000000003E-2</v>
      </c>
      <c r="T4367" s="49">
        <f t="shared" si="2757"/>
        <v>3.5000000000000004</v>
      </c>
      <c r="U4367" s="49">
        <v>27.346153846153847</v>
      </c>
      <c r="V4367" s="49">
        <f t="shared" si="2742"/>
        <v>0.27346153846153848</v>
      </c>
      <c r="W4367" s="49">
        <f>S4367*M4367</f>
        <v>0.56000000000000005</v>
      </c>
      <c r="X4367" s="90">
        <f>ROUND(S4367*$X$3,0)</f>
        <v>0</v>
      </c>
      <c r="Y4367" s="91">
        <f t="shared" si="2751"/>
        <v>0</v>
      </c>
      <c r="Z4367" s="93">
        <f>ROUND((S4367*M4367)+X4367,0)</f>
        <v>1</v>
      </c>
      <c r="AA4367" s="94">
        <f t="shared" si="2752"/>
        <v>3.5379999999999998</v>
      </c>
      <c r="AB4367" s="97">
        <f>ROUND((S4367*$AB$4)+Z4367,0)</f>
        <v>1</v>
      </c>
      <c r="AC4367" s="98">
        <f t="shared" si="2753"/>
        <v>3.5379999999999998</v>
      </c>
      <c r="AD4367" s="77" t="s">
        <v>6117</v>
      </c>
      <c r="AE4367" s="54">
        <v>3.5379999999999998</v>
      </c>
      <c r="AF4367" s="17"/>
    </row>
    <row r="4368" spans="1:32" ht="12.75" customHeight="1" x14ac:dyDescent="0.3">
      <c r="A4368" s="73" t="s">
        <v>35</v>
      </c>
      <c r="B4368" s="74" t="s">
        <v>3876</v>
      </c>
      <c r="C4368" s="48" t="s">
        <v>40</v>
      </c>
      <c r="D4368" s="48">
        <v>1000</v>
      </c>
      <c r="E4368" s="48">
        <v>4750</v>
      </c>
      <c r="F4368" s="48" t="s">
        <v>5916</v>
      </c>
      <c r="G4368" s="48" t="s">
        <v>3680</v>
      </c>
      <c r="H4368" s="75">
        <f t="shared" si="2748"/>
        <v>2.0405405405405403</v>
      </c>
      <c r="I4368" s="74">
        <v>225</v>
      </c>
      <c r="J4368" s="74">
        <v>74</v>
      </c>
      <c r="K4368" s="48">
        <f>J4368</f>
        <v>74</v>
      </c>
      <c r="L4368" s="48">
        <f>$L$3</f>
        <v>-4</v>
      </c>
      <c r="M4368" s="48">
        <f t="shared" si="2749"/>
        <v>70</v>
      </c>
      <c r="N4368" s="48">
        <v>14</v>
      </c>
      <c r="O4368" s="56">
        <v>52.88</v>
      </c>
      <c r="P4368" s="48" t="str">
        <f t="shared" si="2756"/>
        <v>7130 GR</v>
      </c>
      <c r="Q4368" s="76">
        <v>0</v>
      </c>
      <c r="R4368" s="76">
        <v>5</v>
      </c>
      <c r="S4368" s="49">
        <f t="shared" si="2750"/>
        <v>5.7692307692307696E-3</v>
      </c>
      <c r="T4368" s="49">
        <f t="shared" si="2757"/>
        <v>5.7692307692307692</v>
      </c>
      <c r="U4368" s="49">
        <v>8.384615384615385</v>
      </c>
      <c r="V4368" s="49">
        <f t="shared" si="2742"/>
        <v>8.3846153846153845E-3</v>
      </c>
      <c r="W4368" s="49">
        <f>V4368*M4368</f>
        <v>0.58692307692307688</v>
      </c>
      <c r="X4368" s="90">
        <f>ROUND(V4368*$X$4,0)</f>
        <v>0</v>
      </c>
      <c r="Y4368" s="91">
        <f t="shared" si="2751"/>
        <v>0</v>
      </c>
      <c r="Z4368" s="93">
        <f>ROUND((V4368*M4368)+X4368,0)</f>
        <v>1</v>
      </c>
      <c r="AA4368" s="94">
        <f t="shared" si="2752"/>
        <v>52.88</v>
      </c>
      <c r="AB4368" s="97">
        <f>ROUND((V4368*$AB$4)+Z4368,0)</f>
        <v>1</v>
      </c>
      <c r="AC4368" s="98">
        <f t="shared" si="2753"/>
        <v>52.88</v>
      </c>
      <c r="AD4368" s="77" t="s">
        <v>5889</v>
      </c>
      <c r="AE4368" s="54">
        <v>52.88</v>
      </c>
      <c r="AF4368" s="17"/>
    </row>
    <row r="4369" spans="1:32" ht="12.75" customHeight="1" x14ac:dyDescent="0.3">
      <c r="A4369" s="73" t="s">
        <v>7</v>
      </c>
      <c r="B4369" s="74" t="s">
        <v>386</v>
      </c>
      <c r="C4369" s="48" t="s">
        <v>10</v>
      </c>
      <c r="D4369" s="48">
        <v>500</v>
      </c>
      <c r="E4369" s="48">
        <v>621</v>
      </c>
      <c r="F4369" s="48" t="s">
        <v>6128</v>
      </c>
      <c r="G4369" s="48" t="s">
        <v>35</v>
      </c>
      <c r="H4369" s="75">
        <f t="shared" si="2748"/>
        <v>-0.52830188679245282</v>
      </c>
      <c r="I4369" s="74">
        <v>25</v>
      </c>
      <c r="J4369" s="74">
        <v>53</v>
      </c>
      <c r="K4369" s="48">
        <f>I4369</f>
        <v>25</v>
      </c>
      <c r="L4369" s="48">
        <v>-4</v>
      </c>
      <c r="M4369" s="48">
        <f t="shared" si="2749"/>
        <v>21</v>
      </c>
      <c r="N4369" s="48">
        <v>63</v>
      </c>
      <c r="O4369" s="56">
        <v>61.064999999999998</v>
      </c>
      <c r="P4369" s="48" t="str">
        <f t="shared" si="2756"/>
        <v>1896/4C SL</v>
      </c>
      <c r="Q4369" s="76">
        <v>36</v>
      </c>
      <c r="R4369" s="76">
        <v>83</v>
      </c>
      <c r="S4369" s="49">
        <f t="shared" si="2750"/>
        <v>0.48346153846153844</v>
      </c>
      <c r="T4369" s="49">
        <f t="shared" si="2757"/>
        <v>241.73076923076923</v>
      </c>
      <c r="U4369" s="49">
        <v>2398.8461538461538</v>
      </c>
      <c r="V4369" s="49">
        <f t="shared" si="2742"/>
        <v>4.7976923076923077</v>
      </c>
      <c r="W4369" s="49">
        <f>S4369*M4369</f>
        <v>10.152692307692307</v>
      </c>
      <c r="X4369" s="90">
        <f>ROUND(S4369*$X$4,0)</f>
        <v>2</v>
      </c>
      <c r="Y4369" s="91">
        <f t="shared" si="2751"/>
        <v>122.13</v>
      </c>
      <c r="Z4369" s="93">
        <f>ROUND((S4369*M4369)+X4369,0)</f>
        <v>12</v>
      </c>
      <c r="AA4369" s="94">
        <f t="shared" si="2752"/>
        <v>732.78</v>
      </c>
      <c r="AB4369" s="97">
        <f>ROUND((S4369*$AB$2)+Z4369,0)</f>
        <v>15</v>
      </c>
      <c r="AC4369" s="98">
        <f t="shared" si="2753"/>
        <v>915.97499999999991</v>
      </c>
      <c r="AD4369" s="77" t="s">
        <v>3</v>
      </c>
      <c r="AE4369" s="54">
        <v>915.97499999999991</v>
      </c>
      <c r="AF4369" s="17"/>
    </row>
    <row r="4370" spans="1:32" ht="16.899999999999999" customHeight="1" x14ac:dyDescent="0.3">
      <c r="A4370" s="73" t="s">
        <v>35</v>
      </c>
      <c r="B4370" s="74" t="s">
        <v>5652</v>
      </c>
      <c r="C4370" s="48" t="s">
        <v>34</v>
      </c>
      <c r="D4370" s="48">
        <v>100</v>
      </c>
      <c r="E4370" s="48">
        <v>4445</v>
      </c>
      <c r="F4370" s="48" t="s">
        <v>5912</v>
      </c>
      <c r="G4370" s="48" t="s">
        <v>122</v>
      </c>
      <c r="H4370" s="75">
        <f t="shared" si="2748"/>
        <v>0.23749999999999999</v>
      </c>
      <c r="I4370" s="74">
        <v>99</v>
      </c>
      <c r="J4370" s="74">
        <v>80</v>
      </c>
      <c r="K4370" s="48">
        <f>J4370</f>
        <v>80</v>
      </c>
      <c r="L4370" s="48">
        <f>$L$3</f>
        <v>-4</v>
      </c>
      <c r="M4370" s="48">
        <f t="shared" si="2749"/>
        <v>76</v>
      </c>
      <c r="N4370" s="48">
        <v>48</v>
      </c>
      <c r="O4370" s="56">
        <v>46.38</v>
      </c>
      <c r="P4370" s="48" t="str">
        <f t="shared" si="2756"/>
        <v>TFT25016 NA</v>
      </c>
      <c r="Q4370" s="76">
        <v>22</v>
      </c>
      <c r="R4370" s="76">
        <v>97</v>
      </c>
      <c r="S4370" s="49">
        <f t="shared" si="2750"/>
        <v>0.34884615384615386</v>
      </c>
      <c r="T4370" s="49">
        <f t="shared" si="2757"/>
        <v>34.884615384615387</v>
      </c>
      <c r="U4370" s="49">
        <v>73.92307692307692</v>
      </c>
      <c r="V4370" s="49">
        <f t="shared" si="2742"/>
        <v>0.73923076923076925</v>
      </c>
      <c r="W4370" s="49">
        <f t="shared" ref="W4370:W4371" si="2759">S4370*M4370</f>
        <v>26.512307692307694</v>
      </c>
      <c r="X4370" s="90">
        <f>ROUND(S4370*$X$4,0)</f>
        <v>2</v>
      </c>
      <c r="Y4370" s="91">
        <f t="shared" si="2751"/>
        <v>92.76</v>
      </c>
      <c r="Z4370" s="93">
        <f t="shared" ref="Z4370:Z4371" si="2760">ROUND((S4370*M4370)+X4370,0)</f>
        <v>29</v>
      </c>
      <c r="AA4370" s="94">
        <f t="shared" si="2752"/>
        <v>1345.02</v>
      </c>
      <c r="AB4370" s="97">
        <f>ROUND((S4370*$AB$4)+Z4370,0)</f>
        <v>31</v>
      </c>
      <c r="AC4370" s="98">
        <f t="shared" si="2753"/>
        <v>1437.78</v>
      </c>
      <c r="AD4370" s="77" t="s">
        <v>3</v>
      </c>
      <c r="AE4370" s="54">
        <v>1437.78</v>
      </c>
      <c r="AF4370" s="17"/>
    </row>
    <row r="4371" spans="1:32" ht="16.899999999999999" customHeight="1" x14ac:dyDescent="0.3">
      <c r="A4371" s="73" t="s">
        <v>35</v>
      </c>
      <c r="B4371" s="74" t="s">
        <v>1921</v>
      </c>
      <c r="C4371" s="48" t="s">
        <v>40</v>
      </c>
      <c r="D4371" s="48">
        <v>1000</v>
      </c>
      <c r="E4371" s="48">
        <v>621</v>
      </c>
      <c r="F4371" s="48" t="s">
        <v>6128</v>
      </c>
      <c r="G4371" s="48" t="s">
        <v>112</v>
      </c>
      <c r="H4371" s="75">
        <f t="shared" si="2748"/>
        <v>3.7037037037037035E-2</v>
      </c>
      <c r="I4371" s="74">
        <v>28</v>
      </c>
      <c r="J4371" s="74">
        <v>27</v>
      </c>
      <c r="K4371" s="48">
        <f>J4371</f>
        <v>27</v>
      </c>
      <c r="L4371" s="48">
        <f>$L$3</f>
        <v>-4</v>
      </c>
      <c r="M4371" s="48">
        <f t="shared" si="2749"/>
        <v>23</v>
      </c>
      <c r="N4371" s="48">
        <v>17</v>
      </c>
      <c r="O4371" s="56">
        <v>22.37</v>
      </c>
      <c r="P4371" s="48" t="str">
        <f t="shared" si="2756"/>
        <v>1854/19 WH</v>
      </c>
      <c r="Q4371" s="76">
        <v>33</v>
      </c>
      <c r="R4371" s="76">
        <v>104</v>
      </c>
      <c r="S4371" s="49">
        <f t="shared" si="2750"/>
        <v>0.47538461538461535</v>
      </c>
      <c r="T4371" s="49">
        <f t="shared" si="2757"/>
        <v>475.38461538461536</v>
      </c>
      <c r="U4371" s="49">
        <v>552.34615384615381</v>
      </c>
      <c r="V4371" s="49">
        <f t="shared" si="2742"/>
        <v>0.55234615384615382</v>
      </c>
      <c r="W4371" s="49">
        <f t="shared" si="2759"/>
        <v>10.933846153846153</v>
      </c>
      <c r="X4371" s="90">
        <f>ROUND(S4371*$X$4,0)</f>
        <v>2</v>
      </c>
      <c r="Y4371" s="91">
        <f t="shared" si="2751"/>
        <v>44.74</v>
      </c>
      <c r="Z4371" s="93">
        <f t="shared" si="2760"/>
        <v>13</v>
      </c>
      <c r="AA4371" s="94">
        <f t="shared" si="2752"/>
        <v>290.81</v>
      </c>
      <c r="AB4371" s="97">
        <f>ROUND((S4371*$AB$4)+Z4371,0)</f>
        <v>15</v>
      </c>
      <c r="AC4371" s="98">
        <f t="shared" si="2753"/>
        <v>335.55</v>
      </c>
      <c r="AD4371" s="77" t="s">
        <v>3</v>
      </c>
      <c r="AE4371" s="54">
        <v>335.55</v>
      </c>
      <c r="AF4371" s="17"/>
    </row>
    <row r="4372" spans="1:32" ht="16.899999999999999" customHeight="1" x14ac:dyDescent="0.3">
      <c r="A4372" s="73" t="s">
        <v>35</v>
      </c>
      <c r="B4372" s="74" t="s">
        <v>2891</v>
      </c>
      <c r="C4372" s="48" t="s">
        <v>40</v>
      </c>
      <c r="D4372" s="48">
        <v>100</v>
      </c>
      <c r="E4372" s="48">
        <v>621</v>
      </c>
      <c r="F4372" s="48" t="s">
        <v>6128</v>
      </c>
      <c r="G4372" s="48" t="s">
        <v>65</v>
      </c>
      <c r="H4372" s="75">
        <f t="shared" ref="H4372:H4373" si="2761">(I4372-J4372)/J4372</f>
        <v>0</v>
      </c>
      <c r="I4372" s="74">
        <v>5</v>
      </c>
      <c r="J4372" s="74">
        <v>5</v>
      </c>
      <c r="K4372" s="48">
        <f>J4372</f>
        <v>5</v>
      </c>
      <c r="L4372" s="48"/>
      <c r="M4372" s="48">
        <f t="shared" ref="M4372:M4373" si="2762">K4372+L4372</f>
        <v>5</v>
      </c>
      <c r="N4372" s="48">
        <v>0</v>
      </c>
      <c r="O4372" s="56">
        <v>6.6429499999999999</v>
      </c>
      <c r="P4372" s="48" t="str">
        <f t="shared" si="2756"/>
        <v>3075 SL</v>
      </c>
      <c r="Q4372" s="76">
        <v>32</v>
      </c>
      <c r="R4372" s="76">
        <v>70</v>
      </c>
      <c r="S4372" s="49">
        <f t="shared" ref="S4372:S4373" si="2763">((Q4372/65*0.7)+(R4372/260*0.3))</f>
        <v>0.42538461538461536</v>
      </c>
      <c r="T4372" s="49">
        <f t="shared" si="2757"/>
        <v>42.538461538461533</v>
      </c>
      <c r="U4372" s="49">
        <v>98.307692307692292</v>
      </c>
      <c r="V4372" s="49">
        <f t="shared" si="2742"/>
        <v>0.98307692307692296</v>
      </c>
      <c r="W4372" s="49">
        <f t="shared" ref="W4372" si="2764">S4372*M4372</f>
        <v>2.1269230769230769</v>
      </c>
      <c r="X4372" s="90">
        <f>ROUND(S4372*$X$2,0)</f>
        <v>3</v>
      </c>
      <c r="Y4372" s="91">
        <f t="shared" ref="Y4372:Y4373" si="2765">X4372*O4372</f>
        <v>19.928850000000001</v>
      </c>
      <c r="Z4372" s="93">
        <f t="shared" ref="Z4372" si="2766">ROUND((S4372*M4372)+X4372,0)</f>
        <v>5</v>
      </c>
      <c r="AA4372" s="94">
        <f t="shared" ref="AA4372:AA4373" si="2767">Z4372*O4372</f>
        <v>33.214750000000002</v>
      </c>
      <c r="AB4372" s="97">
        <f>ROUND((S4372*$AB$2)+Z4372,0)</f>
        <v>8</v>
      </c>
      <c r="AC4372" s="98">
        <f t="shared" ref="AC4372:AC4373" si="2768">AB4372*O4372</f>
        <v>53.143599999999999</v>
      </c>
      <c r="AD4372" s="77" t="s">
        <v>5891</v>
      </c>
      <c r="AE4372" s="54">
        <v>53.143599999999999</v>
      </c>
      <c r="AF4372" s="17"/>
    </row>
    <row r="4373" spans="1:32" ht="16.899999999999999" customHeight="1" x14ac:dyDescent="0.3">
      <c r="A4373" s="73" t="s">
        <v>7</v>
      </c>
      <c r="B4373" s="74" t="s">
        <v>4587</v>
      </c>
      <c r="C4373" s="48" t="s">
        <v>1154</v>
      </c>
      <c r="D4373" s="48">
        <v>1000</v>
      </c>
      <c r="E4373" s="48">
        <v>2834</v>
      </c>
      <c r="F4373" s="48" t="s">
        <v>6126</v>
      </c>
      <c r="G4373" s="48">
        <v>2</v>
      </c>
      <c r="H4373" s="75">
        <f t="shared" si="2761"/>
        <v>0</v>
      </c>
      <c r="I4373" s="74">
        <v>35</v>
      </c>
      <c r="J4373" s="74">
        <f>I4373</f>
        <v>35</v>
      </c>
      <c r="K4373" s="48">
        <f>I4373</f>
        <v>35</v>
      </c>
      <c r="L4373" s="48"/>
      <c r="M4373" s="48">
        <f t="shared" si="2762"/>
        <v>35</v>
      </c>
      <c r="N4373" s="48">
        <v>0</v>
      </c>
      <c r="O4373" s="56">
        <v>775.93852000000004</v>
      </c>
      <c r="P4373" s="48" t="str">
        <f t="shared" si="2756"/>
        <v>5450/4 SL</v>
      </c>
      <c r="Q4373" s="76">
        <v>1</v>
      </c>
      <c r="R4373" s="76">
        <v>3</v>
      </c>
      <c r="S4373" s="49">
        <f t="shared" si="2763"/>
        <v>1.4230769230769231E-2</v>
      </c>
      <c r="T4373" s="49">
        <f t="shared" si="2757"/>
        <v>14.230769230769232</v>
      </c>
      <c r="U4373" s="49">
        <v>20.192307692307693</v>
      </c>
      <c r="V4373" s="49">
        <f t="shared" si="2742"/>
        <v>2.0192307692307693E-2</v>
      </c>
      <c r="W4373" s="49">
        <f t="shared" ref="W4373" si="2769">S4373*M4373</f>
        <v>0.49807692307692308</v>
      </c>
      <c r="X4373" s="90">
        <f>ROUND(S4373*$X$4,0)</f>
        <v>0</v>
      </c>
      <c r="Y4373" s="91">
        <f t="shared" si="2765"/>
        <v>0</v>
      </c>
      <c r="Z4373" s="93">
        <f t="shared" ref="Z4373" si="2770">ROUND((S4373*M4373)+X4373,0)</f>
        <v>0</v>
      </c>
      <c r="AA4373" s="94">
        <f t="shared" si="2767"/>
        <v>0</v>
      </c>
      <c r="AB4373" s="97">
        <f>ROUND((S4373*$AB$4)+Z4373,0)</f>
        <v>0</v>
      </c>
      <c r="AC4373" s="98">
        <f t="shared" si="2768"/>
        <v>0</v>
      </c>
      <c r="AD4373" s="77" t="s">
        <v>3</v>
      </c>
      <c r="AE4373" s="54">
        <v>0</v>
      </c>
      <c r="AF4373" s="17"/>
    </row>
    <row r="4374" spans="1:32" ht="12.75" customHeight="1" x14ac:dyDescent="0.3">
      <c r="A4374" s="73" t="s">
        <v>35</v>
      </c>
      <c r="B4374" s="74" t="s">
        <v>1870</v>
      </c>
      <c r="C4374" s="48" t="s">
        <v>40</v>
      </c>
      <c r="D4374" s="48">
        <v>1000</v>
      </c>
      <c r="E4374" s="48">
        <v>4750</v>
      </c>
      <c r="F4374" s="48" t="s">
        <v>5916</v>
      </c>
      <c r="G4374" s="48" t="s">
        <v>3680</v>
      </c>
      <c r="H4374" s="75">
        <f t="shared" ref="H4374:H4383" si="2771">(I4374-J4374)/J4374</f>
        <v>2.0405405405405403</v>
      </c>
      <c r="I4374" s="74">
        <v>225</v>
      </c>
      <c r="J4374" s="74">
        <v>74</v>
      </c>
      <c r="K4374" s="48">
        <f>J4374</f>
        <v>74</v>
      </c>
      <c r="L4374" s="48">
        <f>$L$3</f>
        <v>-4</v>
      </c>
      <c r="M4374" s="48">
        <f t="shared" ref="M4374:M4383" si="2772">K4374+L4374</f>
        <v>70</v>
      </c>
      <c r="N4374" s="48">
        <v>28</v>
      </c>
      <c r="O4374" s="56">
        <v>64.41</v>
      </c>
      <c r="P4374" s="48" t="str">
        <f t="shared" si="2756"/>
        <v>7055 RD</v>
      </c>
      <c r="Q4374" s="76">
        <v>20</v>
      </c>
      <c r="R4374" s="76">
        <v>42</v>
      </c>
      <c r="S4374" s="49">
        <f t="shared" ref="S4374:S4383" si="2773">((Q4374/65*0.7)+(R4374/260*0.3))</f>
        <v>0.26384615384615384</v>
      </c>
      <c r="T4374" s="49">
        <f t="shared" si="2757"/>
        <v>263.84615384615387</v>
      </c>
      <c r="U4374" s="49">
        <v>291.84615384615387</v>
      </c>
      <c r="V4374" s="49">
        <f t="shared" si="2742"/>
        <v>0.29184615384615387</v>
      </c>
      <c r="W4374" s="49">
        <f t="shared" ref="W4374" si="2774">V4374*M4374</f>
        <v>20.42923076923077</v>
      </c>
      <c r="X4374" s="90">
        <f>ROUND(V4374*$X$4,0)</f>
        <v>1</v>
      </c>
      <c r="Y4374" s="91">
        <f t="shared" ref="Y4374:Y4383" si="2775">X4374*O4374</f>
        <v>64.41</v>
      </c>
      <c r="Z4374" s="93">
        <f t="shared" ref="Z4374" si="2776">ROUND((V4374*M4374)+X4374,0)</f>
        <v>21</v>
      </c>
      <c r="AA4374" s="94">
        <f t="shared" ref="AA4374:AA4383" si="2777">Z4374*O4374</f>
        <v>1352.61</v>
      </c>
      <c r="AB4374" s="97">
        <f>ROUND((V4374*$AB$4)+Z4374,0)</f>
        <v>22</v>
      </c>
      <c r="AC4374" s="98">
        <f t="shared" ref="AC4374:AC4383" si="2778">AB4374*O4374</f>
        <v>1417.02</v>
      </c>
      <c r="AD4374" s="77" t="s">
        <v>5889</v>
      </c>
      <c r="AE4374" s="54">
        <v>1417.02</v>
      </c>
      <c r="AF4374" s="17"/>
    </row>
    <row r="4375" spans="1:32" ht="12.75" customHeight="1" x14ac:dyDescent="0.3">
      <c r="A4375" s="73" t="s">
        <v>35</v>
      </c>
      <c r="B4375" s="74" t="s">
        <v>376</v>
      </c>
      <c r="C4375" s="48" t="s">
        <v>40</v>
      </c>
      <c r="D4375" s="48">
        <v>100</v>
      </c>
      <c r="E4375" s="48">
        <v>621</v>
      </c>
      <c r="F4375" s="48" t="s">
        <v>6128</v>
      </c>
      <c r="G4375" s="48" t="s">
        <v>112</v>
      </c>
      <c r="H4375" s="75">
        <f t="shared" si="2771"/>
        <v>-0.25925925925925924</v>
      </c>
      <c r="I4375" s="74">
        <v>20</v>
      </c>
      <c r="J4375" s="74">
        <v>27</v>
      </c>
      <c r="K4375" s="48">
        <f>I4375</f>
        <v>20</v>
      </c>
      <c r="L4375" s="48">
        <f>$L$3</f>
        <v>-4</v>
      </c>
      <c r="M4375" s="48">
        <f t="shared" si="2772"/>
        <v>16</v>
      </c>
      <c r="N4375" s="48">
        <v>3</v>
      </c>
      <c r="O4375" s="56">
        <v>3.2010000000000001</v>
      </c>
      <c r="P4375" s="48" t="str">
        <f t="shared" si="2756"/>
        <v>1856 WH</v>
      </c>
      <c r="Q4375" s="76">
        <v>23</v>
      </c>
      <c r="R4375" s="76">
        <v>71</v>
      </c>
      <c r="S4375" s="49">
        <f t="shared" si="2773"/>
        <v>0.32961538461538459</v>
      </c>
      <c r="T4375" s="49">
        <f t="shared" si="2757"/>
        <v>32.96153846153846</v>
      </c>
      <c r="U4375" s="49">
        <v>87.961538461538453</v>
      </c>
      <c r="V4375" s="49">
        <f t="shared" si="2742"/>
        <v>0.87961538461538458</v>
      </c>
      <c r="W4375" s="49">
        <f>S4375*M4375</f>
        <v>5.2738461538461534</v>
      </c>
      <c r="X4375" s="90">
        <f>ROUND(S4375*$X$3,0)</f>
        <v>2</v>
      </c>
      <c r="Y4375" s="91">
        <f t="shared" si="2775"/>
        <v>6.4020000000000001</v>
      </c>
      <c r="Z4375" s="93">
        <f>ROUND((S4375*M4375)+X4375,0)</f>
        <v>7</v>
      </c>
      <c r="AA4375" s="94">
        <f t="shared" si="2777"/>
        <v>22.407</v>
      </c>
      <c r="AB4375" s="97">
        <f>ROUND((S4375*$AB$4)+Z4375,0)</f>
        <v>9</v>
      </c>
      <c r="AC4375" s="98">
        <f t="shared" si="2778"/>
        <v>28.809000000000001</v>
      </c>
      <c r="AD4375" s="77" t="s">
        <v>3</v>
      </c>
      <c r="AE4375" s="54">
        <v>28.809000000000001</v>
      </c>
      <c r="AF4375" s="17"/>
    </row>
    <row r="4376" spans="1:32" ht="12.75" customHeight="1" x14ac:dyDescent="0.3">
      <c r="A4376" s="73" t="s">
        <v>7</v>
      </c>
      <c r="B4376" s="74" t="s">
        <v>1976</v>
      </c>
      <c r="C4376" s="48" t="s">
        <v>1154</v>
      </c>
      <c r="D4376" s="48">
        <v>500</v>
      </c>
      <c r="E4376" s="48">
        <v>621</v>
      </c>
      <c r="F4376" s="48" t="s">
        <v>6128</v>
      </c>
      <c r="G4376" s="48" t="s">
        <v>35</v>
      </c>
      <c r="H4376" s="75">
        <f t="shared" si="2771"/>
        <v>0.20689655172413793</v>
      </c>
      <c r="I4376" s="74">
        <v>35</v>
      </c>
      <c r="J4376" s="74">
        <v>29</v>
      </c>
      <c r="K4376" s="48">
        <f>J4376</f>
        <v>29</v>
      </c>
      <c r="L4376" s="48">
        <v>-4</v>
      </c>
      <c r="M4376" s="48">
        <f t="shared" si="2772"/>
        <v>25</v>
      </c>
      <c r="N4376" s="48">
        <v>0</v>
      </c>
      <c r="O4376" s="56">
        <v>92.224999999999994</v>
      </c>
      <c r="P4376" s="48" t="str">
        <f t="shared" si="2756"/>
        <v>5096C SL</v>
      </c>
      <c r="Q4376" s="76">
        <v>2</v>
      </c>
      <c r="R4376" s="76">
        <v>22</v>
      </c>
      <c r="S4376" s="49">
        <f t="shared" si="2773"/>
        <v>4.6923076923076922E-2</v>
      </c>
      <c r="T4376" s="49">
        <f t="shared" si="2757"/>
        <v>23.46153846153846</v>
      </c>
      <c r="U4376" s="49">
        <v>531.23076923076917</v>
      </c>
      <c r="V4376" s="49">
        <f t="shared" si="2742"/>
        <v>1.0624615384615383</v>
      </c>
      <c r="W4376" s="49">
        <f>S4376*M4376</f>
        <v>1.1730769230769231</v>
      </c>
      <c r="X4376" s="90">
        <f>ROUND(S4376*$X$4,0)</f>
        <v>0</v>
      </c>
      <c r="Y4376" s="91">
        <f t="shared" si="2775"/>
        <v>0</v>
      </c>
      <c r="Z4376" s="93">
        <f>ROUND((S4376*M4376)+X4376,0)</f>
        <v>1</v>
      </c>
      <c r="AA4376" s="94">
        <f t="shared" si="2777"/>
        <v>92.224999999999994</v>
      </c>
      <c r="AB4376" s="97">
        <f>ROUND((S4376*$AB$4)+Z4376,0)</f>
        <v>1</v>
      </c>
      <c r="AC4376" s="98">
        <f t="shared" si="2778"/>
        <v>92.224999999999994</v>
      </c>
      <c r="AD4376" s="77" t="s">
        <v>3</v>
      </c>
      <c r="AE4376" s="54">
        <v>92.224999999999994</v>
      </c>
      <c r="AF4376" s="17"/>
    </row>
    <row r="4377" spans="1:32" ht="16.899999999999999" customHeight="1" x14ac:dyDescent="0.3">
      <c r="A4377" s="73" t="s">
        <v>35</v>
      </c>
      <c r="B4377" s="74" t="s">
        <v>4591</v>
      </c>
      <c r="C4377" s="48" t="s">
        <v>10</v>
      </c>
      <c r="D4377" s="48">
        <v>500</v>
      </c>
      <c r="E4377" s="48">
        <v>2834</v>
      </c>
      <c r="F4377" s="48" t="s">
        <v>6126</v>
      </c>
      <c r="G4377" s="48">
        <v>2</v>
      </c>
      <c r="H4377" s="75">
        <f t="shared" si="2771"/>
        <v>0</v>
      </c>
      <c r="I4377" s="74">
        <v>25</v>
      </c>
      <c r="J4377" s="74">
        <f>I4377</f>
        <v>25</v>
      </c>
      <c r="K4377" s="48">
        <f>I4377</f>
        <v>25</v>
      </c>
      <c r="L4377" s="48"/>
      <c r="M4377" s="48">
        <f t="shared" si="2772"/>
        <v>25</v>
      </c>
      <c r="N4377" s="48">
        <v>0</v>
      </c>
      <c r="O4377" s="56">
        <v>125.60475</v>
      </c>
      <c r="P4377" s="48" t="str">
        <f t="shared" si="2756"/>
        <v>6330 SL</v>
      </c>
      <c r="Q4377" s="76">
        <v>2</v>
      </c>
      <c r="R4377" s="76">
        <v>4</v>
      </c>
      <c r="S4377" s="49">
        <f t="shared" si="2773"/>
        <v>2.6153846153846153E-2</v>
      </c>
      <c r="T4377" s="49">
        <f t="shared" si="2757"/>
        <v>13.076923076923077</v>
      </c>
      <c r="U4377" s="49">
        <v>122.57692307692307</v>
      </c>
      <c r="V4377" s="49">
        <f t="shared" si="2742"/>
        <v>0.24515384615384614</v>
      </c>
      <c r="W4377" s="49">
        <f t="shared" ref="W4377:W4378" si="2779">S4377*M4377</f>
        <v>0.65384615384615385</v>
      </c>
      <c r="X4377" s="90">
        <f>ROUND(S4377*$X$4,0)</f>
        <v>0</v>
      </c>
      <c r="Y4377" s="91">
        <f t="shared" si="2775"/>
        <v>0</v>
      </c>
      <c r="Z4377" s="93">
        <f t="shared" ref="Z4377:Z4378" si="2780">ROUND((S4377*M4377)+X4377,0)</f>
        <v>1</v>
      </c>
      <c r="AA4377" s="94">
        <f t="shared" si="2777"/>
        <v>125.60475</v>
      </c>
      <c r="AB4377" s="97">
        <f>ROUND((S4377*$AB$4)+Z4377,0)</f>
        <v>1</v>
      </c>
      <c r="AC4377" s="98">
        <f t="shared" si="2778"/>
        <v>125.60475</v>
      </c>
      <c r="AD4377" s="77" t="s">
        <v>3</v>
      </c>
      <c r="AE4377" s="54">
        <v>125.60475</v>
      </c>
      <c r="AF4377" s="17"/>
    </row>
    <row r="4378" spans="1:32" ht="16.899999999999999" customHeight="1" x14ac:dyDescent="0.3">
      <c r="A4378" s="73" t="s">
        <v>35</v>
      </c>
      <c r="B4378" s="74" t="s">
        <v>4187</v>
      </c>
      <c r="C4378" s="48" t="s">
        <v>34</v>
      </c>
      <c r="D4378" s="48">
        <v>100</v>
      </c>
      <c r="E4378" s="48">
        <v>4350</v>
      </c>
      <c r="F4378" s="48" t="s">
        <v>6122</v>
      </c>
      <c r="G4378" s="48" t="s">
        <v>122</v>
      </c>
      <c r="H4378" s="75">
        <f t="shared" si="2771"/>
        <v>0</v>
      </c>
      <c r="I4378" s="74">
        <v>84</v>
      </c>
      <c r="J4378" s="74">
        <v>84</v>
      </c>
      <c r="K4378" s="48">
        <f>I4378</f>
        <v>84</v>
      </c>
      <c r="L4378" s="48">
        <f>$L$3</f>
        <v>-4</v>
      </c>
      <c r="M4378" s="48">
        <f t="shared" si="2772"/>
        <v>80</v>
      </c>
      <c r="N4378" s="48">
        <v>1</v>
      </c>
      <c r="O4378" s="56">
        <v>8.4642599999999995</v>
      </c>
      <c r="P4378" s="48" t="str">
        <f t="shared" si="2756"/>
        <v>P1057 CL</v>
      </c>
      <c r="Q4378" s="76">
        <v>10</v>
      </c>
      <c r="R4378" s="76">
        <v>41</v>
      </c>
      <c r="S4378" s="49">
        <f t="shared" si="2773"/>
        <v>0.155</v>
      </c>
      <c r="T4378" s="49">
        <f t="shared" si="2757"/>
        <v>15.5</v>
      </c>
      <c r="U4378" s="49">
        <v>37.230769230769226</v>
      </c>
      <c r="V4378" s="49">
        <f t="shared" si="2742"/>
        <v>0.37230769230769228</v>
      </c>
      <c r="W4378" s="49">
        <f t="shared" si="2779"/>
        <v>12.4</v>
      </c>
      <c r="X4378" s="90">
        <f>ROUND(S4378*$X$4,0)</f>
        <v>1</v>
      </c>
      <c r="Y4378" s="91">
        <f t="shared" si="2775"/>
        <v>8.4642599999999995</v>
      </c>
      <c r="Z4378" s="93">
        <f t="shared" si="2780"/>
        <v>13</v>
      </c>
      <c r="AA4378" s="94">
        <f t="shared" si="2777"/>
        <v>110.03537999999999</v>
      </c>
      <c r="AB4378" s="97">
        <f>ROUND((S4378*$AB$4)+Z4378,0)</f>
        <v>14</v>
      </c>
      <c r="AC4378" s="98">
        <f t="shared" si="2778"/>
        <v>118.49964</v>
      </c>
      <c r="AD4378" s="77" t="s">
        <v>3</v>
      </c>
      <c r="AE4378" s="54">
        <v>118.49964</v>
      </c>
      <c r="AF4378" s="17"/>
    </row>
    <row r="4379" spans="1:32" ht="16.899999999999999" customHeight="1" x14ac:dyDescent="0.3">
      <c r="A4379" s="73" t="s">
        <v>7</v>
      </c>
      <c r="B4379" s="74" t="s">
        <v>5474</v>
      </c>
      <c r="C4379" s="48" t="s">
        <v>10</v>
      </c>
      <c r="D4379" s="48">
        <v>1000</v>
      </c>
      <c r="E4379" s="48">
        <v>4750</v>
      </c>
      <c r="F4379" s="48" t="s">
        <v>5916</v>
      </c>
      <c r="G4379" s="48" t="s">
        <v>3680</v>
      </c>
      <c r="H4379" s="75">
        <f t="shared" si="2771"/>
        <v>1.25</v>
      </c>
      <c r="I4379" s="74">
        <v>225</v>
      </c>
      <c r="J4379" s="74">
        <v>100</v>
      </c>
      <c r="K4379" s="48">
        <f>J4379</f>
        <v>100</v>
      </c>
      <c r="L4379" s="48">
        <f>$L$3</f>
        <v>-4</v>
      </c>
      <c r="M4379" s="48">
        <f t="shared" si="2772"/>
        <v>96</v>
      </c>
      <c r="N4379" s="48">
        <v>77</v>
      </c>
      <c r="O4379" s="56">
        <v>313.97066000000001</v>
      </c>
      <c r="P4379" s="48" t="str">
        <f t="shared" si="2756"/>
        <v>6622 WH</v>
      </c>
      <c r="Q4379" s="76">
        <v>14</v>
      </c>
      <c r="R4379" s="76">
        <v>41</v>
      </c>
      <c r="S4379" s="49">
        <f t="shared" si="2773"/>
        <v>0.19807692307692307</v>
      </c>
      <c r="T4379" s="49">
        <f t="shared" si="2757"/>
        <v>198.07692307692307</v>
      </c>
      <c r="U4379" s="49">
        <v>205.69230769230768</v>
      </c>
      <c r="V4379" s="49">
        <f t="shared" si="2742"/>
        <v>0.20569230769230767</v>
      </c>
      <c r="W4379" s="49">
        <f>V4379*M4379</f>
        <v>19.746461538461539</v>
      </c>
      <c r="X4379" s="90">
        <f t="shared" ref="X4379:X4380" si="2781">ROUND(V4379*$X$4,0)</f>
        <v>1</v>
      </c>
      <c r="Y4379" s="91">
        <f t="shared" si="2775"/>
        <v>313.97066000000001</v>
      </c>
      <c r="Z4379" s="93">
        <f>ROUND((V4379*M4379)+X4379,0)</f>
        <v>21</v>
      </c>
      <c r="AA4379" s="94">
        <f t="shared" si="2777"/>
        <v>6593.3838599999999</v>
      </c>
      <c r="AB4379" s="97">
        <f>ROUND((V4379*$AB$4)+Z4379,0)</f>
        <v>22</v>
      </c>
      <c r="AC4379" s="98">
        <f t="shared" si="2778"/>
        <v>6907.3545199999999</v>
      </c>
      <c r="AD4379" s="77" t="s">
        <v>5889</v>
      </c>
      <c r="AE4379" s="54">
        <v>6907.3545199999999</v>
      </c>
      <c r="AF4379" s="17"/>
    </row>
    <row r="4380" spans="1:32" ht="12.75" customHeight="1" x14ac:dyDescent="0.3">
      <c r="A4380" s="73" t="s">
        <v>7</v>
      </c>
      <c r="B4380" s="74" t="s">
        <v>2969</v>
      </c>
      <c r="C4380" s="48" t="s">
        <v>10</v>
      </c>
      <c r="D4380" s="48">
        <v>1000</v>
      </c>
      <c r="E4380" s="48">
        <v>4750</v>
      </c>
      <c r="F4380" s="48" t="s">
        <v>5916</v>
      </c>
      <c r="G4380" s="48" t="s">
        <v>3680</v>
      </c>
      <c r="H4380" s="75">
        <f t="shared" si="2771"/>
        <v>1.25</v>
      </c>
      <c r="I4380" s="74">
        <v>225</v>
      </c>
      <c r="J4380" s="74">
        <v>100</v>
      </c>
      <c r="K4380" s="48">
        <f>J4380</f>
        <v>100</v>
      </c>
      <c r="L4380" s="48">
        <f>$L$3</f>
        <v>-4</v>
      </c>
      <c r="M4380" s="48">
        <f t="shared" si="2772"/>
        <v>96</v>
      </c>
      <c r="N4380" s="48">
        <v>35</v>
      </c>
      <c r="O4380" s="56">
        <v>460.39569999999998</v>
      </c>
      <c r="P4380" s="48" t="str">
        <f t="shared" si="2756"/>
        <v>6624 WH</v>
      </c>
      <c r="Q4380" s="76">
        <v>8</v>
      </c>
      <c r="R4380" s="76">
        <v>8</v>
      </c>
      <c r="S4380" s="49">
        <f t="shared" si="2773"/>
        <v>9.5384615384615387E-2</v>
      </c>
      <c r="T4380" s="49">
        <f t="shared" si="2757"/>
        <v>95.384615384615387</v>
      </c>
      <c r="U4380" s="49">
        <v>97.615384615384613</v>
      </c>
      <c r="V4380" s="49">
        <f t="shared" si="2742"/>
        <v>9.7615384615384618E-2</v>
      </c>
      <c r="W4380" s="49">
        <f>V4380*M4380</f>
        <v>9.3710769230769237</v>
      </c>
      <c r="X4380" s="90">
        <f t="shared" si="2781"/>
        <v>0</v>
      </c>
      <c r="Y4380" s="91">
        <f t="shared" si="2775"/>
        <v>0</v>
      </c>
      <c r="Z4380" s="93">
        <f>ROUND((V4380*M4380)+X4380,0)</f>
        <v>9</v>
      </c>
      <c r="AA4380" s="94">
        <f t="shared" si="2777"/>
        <v>4143.5612999999994</v>
      </c>
      <c r="AB4380" s="97">
        <f>ROUND((V4380*$AB$4)+Z4380,0)</f>
        <v>9</v>
      </c>
      <c r="AC4380" s="98">
        <f t="shared" si="2778"/>
        <v>4143.5612999999994</v>
      </c>
      <c r="AD4380" s="77" t="s">
        <v>5889</v>
      </c>
      <c r="AE4380" s="54">
        <v>4143.5612999999994</v>
      </c>
      <c r="AF4380" s="17"/>
    </row>
    <row r="4381" spans="1:32" ht="16.899999999999999" customHeight="1" x14ac:dyDescent="0.3">
      <c r="A4381" s="73" t="s">
        <v>35</v>
      </c>
      <c r="B4381" s="74" t="s">
        <v>2751</v>
      </c>
      <c r="C4381" s="48" t="s">
        <v>16</v>
      </c>
      <c r="D4381" s="48">
        <v>1000</v>
      </c>
      <c r="E4381" s="48">
        <v>621</v>
      </c>
      <c r="F4381" s="48" t="s">
        <v>6128</v>
      </c>
      <c r="G4381" s="48" t="s">
        <v>35</v>
      </c>
      <c r="H4381" s="75">
        <f t="shared" si="2771"/>
        <v>-0.47916666666666669</v>
      </c>
      <c r="I4381" s="74">
        <v>25</v>
      </c>
      <c r="J4381" s="74">
        <v>48</v>
      </c>
      <c r="K4381" s="48">
        <f>I4381</f>
        <v>25</v>
      </c>
      <c r="L4381" s="48">
        <f>$L$3</f>
        <v>-4</v>
      </c>
      <c r="M4381" s="48">
        <f t="shared" si="2772"/>
        <v>21</v>
      </c>
      <c r="N4381" s="48">
        <v>2</v>
      </c>
      <c r="O4381" s="56">
        <v>58.76</v>
      </c>
      <c r="P4381" s="48" t="str">
        <f t="shared" si="2756"/>
        <v>5471L SL</v>
      </c>
      <c r="Q4381" s="76">
        <v>4</v>
      </c>
      <c r="R4381" s="76">
        <v>16</v>
      </c>
      <c r="S4381" s="49">
        <f t="shared" si="2773"/>
        <v>6.1538461538461542E-2</v>
      </c>
      <c r="T4381" s="49">
        <f t="shared" si="2757"/>
        <v>61.53846153846154</v>
      </c>
      <c r="U4381" s="49">
        <v>230.30769230769229</v>
      </c>
      <c r="V4381" s="49">
        <f t="shared" si="2742"/>
        <v>0.2303076923076923</v>
      </c>
      <c r="W4381" s="49">
        <f>V4381*M4381</f>
        <v>4.8364615384615384</v>
      </c>
      <c r="X4381" s="90">
        <f>ROUND(S4381*$X$4,0)</f>
        <v>0</v>
      </c>
      <c r="Y4381" s="91">
        <f t="shared" si="2775"/>
        <v>0</v>
      </c>
      <c r="Z4381" s="93">
        <f t="shared" ref="Z4381:Z4385" si="2782">ROUND((S4381*M4381)+X4381,0)</f>
        <v>1</v>
      </c>
      <c r="AA4381" s="94">
        <f t="shared" si="2777"/>
        <v>58.76</v>
      </c>
      <c r="AB4381" s="97">
        <f t="shared" ref="AB4381:AB4401" si="2783">ROUND((S4381*$AB$4)+Z4381,0)</f>
        <v>1</v>
      </c>
      <c r="AC4381" s="98">
        <f t="shared" si="2778"/>
        <v>58.76</v>
      </c>
      <c r="AD4381" s="77" t="s">
        <v>3</v>
      </c>
      <c r="AE4381" s="54">
        <v>58.76</v>
      </c>
      <c r="AF4381" s="17"/>
    </row>
    <row r="4382" spans="1:32" ht="16.899999999999999" customHeight="1" x14ac:dyDescent="0.3">
      <c r="A4382" s="73" t="s">
        <v>7</v>
      </c>
      <c r="B4382" s="74" t="s">
        <v>4594</v>
      </c>
      <c r="C4382" s="48" t="s">
        <v>10</v>
      </c>
      <c r="D4382" s="48">
        <v>500</v>
      </c>
      <c r="E4382" s="48">
        <v>2834</v>
      </c>
      <c r="F4382" s="48" t="s">
        <v>6126</v>
      </c>
      <c r="G4382" s="48">
        <v>2</v>
      </c>
      <c r="H4382" s="75">
        <f t="shared" si="2771"/>
        <v>0</v>
      </c>
      <c r="I4382" s="74">
        <v>40</v>
      </c>
      <c r="J4382" s="74">
        <f>I4382</f>
        <v>40</v>
      </c>
      <c r="K4382" s="48">
        <f>I4382</f>
        <v>40</v>
      </c>
      <c r="L4382" s="48"/>
      <c r="M4382" s="48">
        <f t="shared" si="2772"/>
        <v>40</v>
      </c>
      <c r="N4382" s="48">
        <v>0</v>
      </c>
      <c r="O4382" s="56">
        <v>343.32155999999998</v>
      </c>
      <c r="P4382" s="48" t="str">
        <f t="shared" si="2756"/>
        <v>6397 SL</v>
      </c>
      <c r="Q4382" s="76">
        <v>3</v>
      </c>
      <c r="R4382" s="76">
        <v>3</v>
      </c>
      <c r="S4382" s="49">
        <f t="shared" si="2773"/>
        <v>3.5769230769230768E-2</v>
      </c>
      <c r="T4382" s="49">
        <f t="shared" si="2757"/>
        <v>17.884615384615383</v>
      </c>
      <c r="U4382" s="49">
        <v>29.269230769230766</v>
      </c>
      <c r="V4382" s="49">
        <f t="shared" si="2742"/>
        <v>5.8538461538461532E-2</v>
      </c>
      <c r="W4382" s="49">
        <f t="shared" ref="W4382:W4386" si="2784">S4382*M4382</f>
        <v>1.4307692307692308</v>
      </c>
      <c r="X4382" s="90">
        <f>ROUND(S4382*$X$4,0)</f>
        <v>0</v>
      </c>
      <c r="Y4382" s="91">
        <f t="shared" si="2775"/>
        <v>0</v>
      </c>
      <c r="Z4382" s="93">
        <f t="shared" si="2782"/>
        <v>1</v>
      </c>
      <c r="AA4382" s="94">
        <f t="shared" si="2777"/>
        <v>343.32155999999998</v>
      </c>
      <c r="AB4382" s="97">
        <f t="shared" si="2783"/>
        <v>1</v>
      </c>
      <c r="AC4382" s="98">
        <f t="shared" si="2778"/>
        <v>343.32155999999998</v>
      </c>
      <c r="AD4382" s="77" t="s">
        <v>3</v>
      </c>
      <c r="AE4382" s="54">
        <v>343.32155999999998</v>
      </c>
      <c r="AF4382" s="17"/>
    </row>
    <row r="4383" spans="1:32" ht="16.899999999999999" customHeight="1" x14ac:dyDescent="0.3">
      <c r="A4383" s="73" t="s">
        <v>7</v>
      </c>
      <c r="B4383" s="74" t="s">
        <v>3544</v>
      </c>
      <c r="C4383" s="48" t="s">
        <v>10</v>
      </c>
      <c r="D4383" s="48">
        <v>1</v>
      </c>
      <c r="E4383" s="48">
        <v>4750</v>
      </c>
      <c r="F4383" s="48" t="s">
        <v>5916</v>
      </c>
      <c r="G4383" s="48" t="s">
        <v>3680</v>
      </c>
      <c r="H4383" s="75">
        <f t="shared" si="2771"/>
        <v>1.25</v>
      </c>
      <c r="I4383" s="74">
        <v>225</v>
      </c>
      <c r="J4383" s="74">
        <v>100</v>
      </c>
      <c r="K4383" s="48">
        <f>J4383</f>
        <v>100</v>
      </c>
      <c r="L4383" s="48">
        <f>$L$3</f>
        <v>-4</v>
      </c>
      <c r="M4383" s="48">
        <f t="shared" si="2772"/>
        <v>96</v>
      </c>
      <c r="N4383" s="48">
        <v>0</v>
      </c>
      <c r="O4383" s="56">
        <v>0</v>
      </c>
      <c r="P4383" s="48" t="str">
        <f t="shared" si="2756"/>
        <v>6622 WH</v>
      </c>
      <c r="Q4383" s="76" t="s">
        <v>6187</v>
      </c>
      <c r="R4383" s="76" t="s">
        <v>6187</v>
      </c>
      <c r="S4383" s="49">
        <f t="shared" si="2773"/>
        <v>0</v>
      </c>
      <c r="T4383" s="49">
        <f t="shared" si="2757"/>
        <v>0</v>
      </c>
      <c r="U4383" s="49">
        <v>205.69230769230768</v>
      </c>
      <c r="V4383" s="49">
        <f t="shared" si="2742"/>
        <v>205.69230769230768</v>
      </c>
      <c r="W4383" s="49">
        <f t="shared" si="2784"/>
        <v>0</v>
      </c>
      <c r="X4383" s="90">
        <f>ROUNDUP(S4383*$X$4,0)</f>
        <v>0</v>
      </c>
      <c r="Y4383" s="91">
        <f t="shared" si="2775"/>
        <v>0</v>
      </c>
      <c r="Z4383" s="93">
        <f t="shared" si="2782"/>
        <v>0</v>
      </c>
      <c r="AA4383" s="94">
        <f t="shared" si="2777"/>
        <v>0</v>
      </c>
      <c r="AB4383" s="97">
        <f t="shared" si="2783"/>
        <v>0</v>
      </c>
      <c r="AC4383" s="98">
        <f t="shared" si="2778"/>
        <v>0</v>
      </c>
      <c r="AD4383" s="77" t="s">
        <v>5890</v>
      </c>
      <c r="AE4383" s="54">
        <v>0</v>
      </c>
      <c r="AF4383" s="17"/>
    </row>
    <row r="4384" spans="1:32" ht="16.899999999999999" customHeight="1" x14ac:dyDescent="0.3">
      <c r="A4384" s="73" t="s">
        <v>7</v>
      </c>
      <c r="B4384" s="74" t="s">
        <v>5307</v>
      </c>
      <c r="C4384" s="48" t="s">
        <v>40</v>
      </c>
      <c r="D4384" s="48">
        <v>100</v>
      </c>
      <c r="E4384" s="48">
        <v>621</v>
      </c>
      <c r="F4384" s="48" t="s">
        <v>6128</v>
      </c>
      <c r="G4384" s="48" t="s">
        <v>35</v>
      </c>
      <c r="H4384" s="75">
        <f t="shared" ref="H4384:H4386" si="2785">(I4384-J4384)/J4384</f>
        <v>-0.16666666666666666</v>
      </c>
      <c r="I4384" s="74">
        <v>20</v>
      </c>
      <c r="J4384" s="74">
        <v>24</v>
      </c>
      <c r="K4384" s="48">
        <f t="shared" ref="K4384:K4391" si="2786">I4384</f>
        <v>20</v>
      </c>
      <c r="L4384" s="48">
        <v>-4</v>
      </c>
      <c r="M4384" s="48">
        <f t="shared" ref="M4384:M4386" si="2787">K4384+L4384</f>
        <v>16</v>
      </c>
      <c r="N4384" s="48">
        <v>67</v>
      </c>
      <c r="O4384" s="56">
        <v>3.2679999999999998</v>
      </c>
      <c r="P4384" s="48" t="str">
        <f t="shared" si="2756"/>
        <v>3073 BK</v>
      </c>
      <c r="Q4384" s="76">
        <v>231</v>
      </c>
      <c r="R4384" s="76">
        <v>407</v>
      </c>
      <c r="S4384" s="49">
        <f t="shared" ref="S4384:S4386" si="2788">((Q4384/65*0.7)+(R4384/260*0.3))</f>
        <v>2.9573076923076917</v>
      </c>
      <c r="T4384" s="49">
        <f t="shared" si="2757"/>
        <v>295.73076923076917</v>
      </c>
      <c r="U4384" s="49">
        <v>965.73076923076906</v>
      </c>
      <c r="V4384" s="49">
        <f t="shared" si="2742"/>
        <v>9.6573076923076897</v>
      </c>
      <c r="W4384" s="49">
        <f t="shared" si="2784"/>
        <v>47.316923076923068</v>
      </c>
      <c r="X4384" s="90">
        <f t="shared" ref="X4384:X4385" si="2789">ROUND(S4384*$X$3,0)</f>
        <v>18</v>
      </c>
      <c r="Y4384" s="91">
        <f t="shared" ref="Y4384:Y4386" si="2790">X4384*O4384</f>
        <v>58.823999999999998</v>
      </c>
      <c r="Z4384" s="93">
        <f t="shared" si="2782"/>
        <v>65</v>
      </c>
      <c r="AA4384" s="94">
        <f t="shared" ref="AA4384:AA4386" si="2791">Z4384*O4384</f>
        <v>212.42</v>
      </c>
      <c r="AB4384" s="97">
        <f t="shared" si="2783"/>
        <v>80</v>
      </c>
      <c r="AC4384" s="98">
        <f t="shared" ref="AC4384:AC4386" si="2792">AB4384*O4384</f>
        <v>261.44</v>
      </c>
      <c r="AD4384" s="77" t="s">
        <v>3</v>
      </c>
      <c r="AE4384" s="54">
        <v>261.44</v>
      </c>
      <c r="AF4384" s="17"/>
    </row>
    <row r="4385" spans="1:32" ht="12.75" customHeight="1" x14ac:dyDescent="0.3">
      <c r="A4385" s="73" t="s">
        <v>7</v>
      </c>
      <c r="B4385" s="74" t="s">
        <v>1599</v>
      </c>
      <c r="C4385" s="48" t="s">
        <v>40</v>
      </c>
      <c r="D4385" s="48">
        <v>100</v>
      </c>
      <c r="E4385" s="48">
        <v>621</v>
      </c>
      <c r="F4385" s="48" t="s">
        <v>6128</v>
      </c>
      <c r="G4385" s="48" t="s">
        <v>112</v>
      </c>
      <c r="H4385" s="75">
        <f t="shared" si="2785"/>
        <v>-0.25925925925925924</v>
      </c>
      <c r="I4385" s="74">
        <v>20</v>
      </c>
      <c r="J4385" s="74">
        <v>27</v>
      </c>
      <c r="K4385" s="48">
        <f t="shared" si="2786"/>
        <v>20</v>
      </c>
      <c r="L4385" s="48">
        <f>$L$3</f>
        <v>-4</v>
      </c>
      <c r="M4385" s="48">
        <f t="shared" si="2787"/>
        <v>16</v>
      </c>
      <c r="N4385" s="48">
        <v>154</v>
      </c>
      <c r="O4385" s="56">
        <v>4.1820000000000004</v>
      </c>
      <c r="P4385" s="48" t="str">
        <f t="shared" si="2756"/>
        <v>3055 BL</v>
      </c>
      <c r="Q4385" s="76">
        <v>273</v>
      </c>
      <c r="R4385" s="76">
        <v>863</v>
      </c>
      <c r="S4385" s="49">
        <f t="shared" si="2788"/>
        <v>3.9357692307692309</v>
      </c>
      <c r="T4385" s="49">
        <f t="shared" si="2757"/>
        <v>393.57692307692309</v>
      </c>
      <c r="U4385" s="49">
        <v>2837.4230769230771</v>
      </c>
      <c r="V4385" s="49">
        <f t="shared" si="2742"/>
        <v>28.37423076923077</v>
      </c>
      <c r="W4385" s="49">
        <f t="shared" si="2784"/>
        <v>62.972307692307695</v>
      </c>
      <c r="X4385" s="90">
        <f t="shared" si="2789"/>
        <v>24</v>
      </c>
      <c r="Y4385" s="91">
        <f t="shared" si="2790"/>
        <v>100.36800000000001</v>
      </c>
      <c r="Z4385" s="93">
        <f t="shared" si="2782"/>
        <v>87</v>
      </c>
      <c r="AA4385" s="94">
        <f t="shared" si="2791"/>
        <v>363.83400000000006</v>
      </c>
      <c r="AB4385" s="97">
        <f t="shared" si="2783"/>
        <v>107</v>
      </c>
      <c r="AC4385" s="98">
        <f t="shared" si="2792"/>
        <v>447.47400000000005</v>
      </c>
      <c r="AD4385" s="77" t="s">
        <v>3</v>
      </c>
      <c r="AE4385" s="54">
        <v>447.47400000000005</v>
      </c>
      <c r="AF4385" s="17"/>
    </row>
    <row r="4386" spans="1:32" ht="16.899999999999999" customHeight="1" x14ac:dyDescent="0.3">
      <c r="A4386" s="73" t="s">
        <v>7</v>
      </c>
      <c r="B4386" s="74" t="s">
        <v>4596</v>
      </c>
      <c r="C4386" s="48" t="s">
        <v>1154</v>
      </c>
      <c r="D4386" s="48">
        <v>1000</v>
      </c>
      <c r="E4386" s="48">
        <v>2834</v>
      </c>
      <c r="F4386" s="48" t="s">
        <v>6126</v>
      </c>
      <c r="G4386" s="48">
        <v>2</v>
      </c>
      <c r="H4386" s="75">
        <f t="shared" si="2785"/>
        <v>0</v>
      </c>
      <c r="I4386" s="74">
        <v>35</v>
      </c>
      <c r="J4386" s="74">
        <f>I4386</f>
        <v>35</v>
      </c>
      <c r="K4386" s="48">
        <f t="shared" si="2786"/>
        <v>35</v>
      </c>
      <c r="L4386" s="48"/>
      <c r="M4386" s="48">
        <f t="shared" si="2787"/>
        <v>35</v>
      </c>
      <c r="N4386" s="48">
        <v>0</v>
      </c>
      <c r="O4386" s="56">
        <v>309.22093000000001</v>
      </c>
      <c r="P4386" s="48" t="str">
        <f t="shared" si="2756"/>
        <v>5410/4 SL</v>
      </c>
      <c r="Q4386" s="76">
        <v>2</v>
      </c>
      <c r="R4386" s="76">
        <v>0</v>
      </c>
      <c r="S4386" s="49">
        <f t="shared" si="2788"/>
        <v>2.1538461538461538E-2</v>
      </c>
      <c r="T4386" s="49">
        <f t="shared" si="2757"/>
        <v>21.538461538461537</v>
      </c>
      <c r="U4386" s="49">
        <v>21.538461538461537</v>
      </c>
      <c r="V4386" s="49">
        <f t="shared" si="2742"/>
        <v>2.1538461538461538E-2</v>
      </c>
      <c r="W4386" s="49">
        <f t="shared" si="2784"/>
        <v>0.75384615384615383</v>
      </c>
      <c r="X4386" s="90">
        <f>ROUND(S4386*$X$4,0)</f>
        <v>0</v>
      </c>
      <c r="Y4386" s="91">
        <f t="shared" si="2790"/>
        <v>0</v>
      </c>
      <c r="Z4386" s="93">
        <f t="shared" ref="Z4386" si="2793">ROUND((S4386*M4386)+X4386,0)</f>
        <v>1</v>
      </c>
      <c r="AA4386" s="94">
        <f t="shared" si="2791"/>
        <v>309.22093000000001</v>
      </c>
      <c r="AB4386" s="97">
        <f t="shared" si="2783"/>
        <v>1</v>
      </c>
      <c r="AC4386" s="98">
        <f t="shared" si="2792"/>
        <v>309.22093000000001</v>
      </c>
      <c r="AD4386" s="77" t="s">
        <v>3</v>
      </c>
      <c r="AE4386" s="54">
        <v>309.22093000000001</v>
      </c>
      <c r="AF4386" s="17"/>
    </row>
    <row r="4387" spans="1:32" ht="12.75" customHeight="1" x14ac:dyDescent="0.3">
      <c r="A4387" s="73" t="s">
        <v>35</v>
      </c>
      <c r="B4387" s="74" t="s">
        <v>1060</v>
      </c>
      <c r="C4387" s="48" t="s">
        <v>40</v>
      </c>
      <c r="D4387" s="48">
        <v>1000</v>
      </c>
      <c r="E4387" s="48">
        <v>621</v>
      </c>
      <c r="F4387" s="48" t="s">
        <v>6128</v>
      </c>
      <c r="G4387" s="48" t="s">
        <v>112</v>
      </c>
      <c r="H4387" s="75">
        <f t="shared" ref="H4387:H4391" si="2794">(I4387-J4387)/J4387</f>
        <v>-0.16666666666666666</v>
      </c>
      <c r="I4387" s="74">
        <v>20</v>
      </c>
      <c r="J4387" s="74">
        <v>24</v>
      </c>
      <c r="K4387" s="48">
        <f t="shared" si="2786"/>
        <v>20</v>
      </c>
      <c r="L4387" s="48">
        <f t="shared" ref="L4387:L4396" si="2795">$L$3</f>
        <v>-4</v>
      </c>
      <c r="M4387" s="48">
        <f t="shared" ref="M4387:M4390" si="2796">K4387+L4387</f>
        <v>16</v>
      </c>
      <c r="N4387" s="48">
        <v>17</v>
      </c>
      <c r="O4387" s="56">
        <v>38.44</v>
      </c>
      <c r="P4387" s="48" t="str">
        <f t="shared" si="2756"/>
        <v>3075 YL</v>
      </c>
      <c r="Q4387" s="76">
        <v>71</v>
      </c>
      <c r="R4387" s="76">
        <v>150</v>
      </c>
      <c r="S4387" s="49">
        <f t="shared" ref="S4387:S4391" si="2797">((Q4387/65*0.7)+(R4387/260*0.3))</f>
        <v>0.93769230769230749</v>
      </c>
      <c r="T4387" s="49">
        <f t="shared" si="2757"/>
        <v>937.69230769230751</v>
      </c>
      <c r="U4387" s="49">
        <v>974.42307692307668</v>
      </c>
      <c r="V4387" s="49">
        <f t="shared" si="2742"/>
        <v>0.97442307692307673</v>
      </c>
      <c r="W4387" s="49">
        <f t="shared" ref="W4387" si="2798">V4387*M4387</f>
        <v>15.590769230769228</v>
      </c>
      <c r="X4387" s="90">
        <f>ROUND(S4387*$X$3,0)</f>
        <v>6</v>
      </c>
      <c r="Y4387" s="91">
        <f t="shared" ref="Y4387:Y4390" si="2799">X4387*O4387</f>
        <v>230.64</v>
      </c>
      <c r="Z4387" s="93">
        <f t="shared" ref="Z4387:Z4395" si="2800">ROUND((S4387*M4387)+X4387,0)</f>
        <v>21</v>
      </c>
      <c r="AA4387" s="94">
        <f t="shared" ref="AA4387:AA4390" si="2801">Z4387*O4387</f>
        <v>807.24</v>
      </c>
      <c r="AB4387" s="97">
        <f t="shared" si="2783"/>
        <v>26</v>
      </c>
      <c r="AC4387" s="98">
        <f t="shared" ref="AC4387:AC4390" si="2802">AB4387*O4387</f>
        <v>999.43999999999994</v>
      </c>
      <c r="AD4387" s="77" t="s">
        <v>3</v>
      </c>
      <c r="AE4387" s="54">
        <v>999.43999999999994</v>
      </c>
      <c r="AF4387" s="17"/>
    </row>
    <row r="4388" spans="1:32" ht="16.899999999999999" customHeight="1" x14ac:dyDescent="0.3">
      <c r="A4388" s="73" t="s">
        <v>7</v>
      </c>
      <c r="B4388" s="74" t="s">
        <v>320</v>
      </c>
      <c r="C4388" s="48" t="s">
        <v>10</v>
      </c>
      <c r="D4388" s="48">
        <v>1000</v>
      </c>
      <c r="E4388" s="48">
        <v>621</v>
      </c>
      <c r="F4388" s="48" t="s">
        <v>6128</v>
      </c>
      <c r="G4388" s="48" t="s">
        <v>112</v>
      </c>
      <c r="H4388" s="75">
        <f t="shared" si="2794"/>
        <v>-0.65</v>
      </c>
      <c r="I4388" s="74">
        <v>35</v>
      </c>
      <c r="J4388" s="74">
        <v>100</v>
      </c>
      <c r="K4388" s="48">
        <f t="shared" si="2786"/>
        <v>35</v>
      </c>
      <c r="L4388" s="48">
        <f t="shared" si="2795"/>
        <v>-4</v>
      </c>
      <c r="M4388" s="48">
        <f t="shared" si="2796"/>
        <v>31</v>
      </c>
      <c r="N4388" s="48">
        <v>48</v>
      </c>
      <c r="O4388" s="56">
        <v>208.92</v>
      </c>
      <c r="P4388" s="48" t="str">
        <f t="shared" si="2756"/>
        <v>1120 CL</v>
      </c>
      <c r="Q4388" s="76">
        <v>10</v>
      </c>
      <c r="R4388" s="76">
        <v>28</v>
      </c>
      <c r="S4388" s="49">
        <f t="shared" si="2797"/>
        <v>0.14000000000000001</v>
      </c>
      <c r="T4388" s="49">
        <f t="shared" si="2757"/>
        <v>140</v>
      </c>
      <c r="U4388" s="49">
        <v>154.34615384615384</v>
      </c>
      <c r="V4388" s="49">
        <f t="shared" si="2742"/>
        <v>0.15434615384615383</v>
      </c>
      <c r="W4388" s="49">
        <f t="shared" ref="W4388:W4396" si="2803">S4388*M4388</f>
        <v>4.3400000000000007</v>
      </c>
      <c r="X4388" s="90">
        <f>ROUND(S4388*$X$4,0)</f>
        <v>1</v>
      </c>
      <c r="Y4388" s="91">
        <f t="shared" si="2799"/>
        <v>208.92</v>
      </c>
      <c r="Z4388" s="93">
        <f t="shared" si="2800"/>
        <v>5</v>
      </c>
      <c r="AA4388" s="94">
        <f t="shared" si="2801"/>
        <v>1044.5999999999999</v>
      </c>
      <c r="AB4388" s="97">
        <f t="shared" si="2783"/>
        <v>6</v>
      </c>
      <c r="AC4388" s="98">
        <f t="shared" si="2802"/>
        <v>1253.52</v>
      </c>
      <c r="AD4388" s="77" t="s">
        <v>3</v>
      </c>
      <c r="AE4388" s="54">
        <v>1253.52</v>
      </c>
      <c r="AF4388" s="17"/>
    </row>
    <row r="4389" spans="1:32" ht="16.899999999999999" customHeight="1" x14ac:dyDescent="0.3">
      <c r="A4389" s="73" t="s">
        <v>7</v>
      </c>
      <c r="B4389" s="74" t="s">
        <v>12</v>
      </c>
      <c r="C4389" s="48" t="s">
        <v>10</v>
      </c>
      <c r="D4389" s="48">
        <v>500</v>
      </c>
      <c r="E4389" s="48">
        <v>621</v>
      </c>
      <c r="F4389" s="48" t="s">
        <v>6128</v>
      </c>
      <c r="G4389" s="48" t="s">
        <v>112</v>
      </c>
      <c r="H4389" s="75">
        <f t="shared" si="2794"/>
        <v>-0.65</v>
      </c>
      <c r="I4389" s="74">
        <v>35</v>
      </c>
      <c r="J4389" s="74">
        <v>100</v>
      </c>
      <c r="K4389" s="48">
        <f t="shared" si="2786"/>
        <v>35</v>
      </c>
      <c r="L4389" s="48">
        <f t="shared" si="2795"/>
        <v>-4</v>
      </c>
      <c r="M4389" s="48">
        <f t="shared" si="2796"/>
        <v>31</v>
      </c>
      <c r="N4389" s="48">
        <v>3</v>
      </c>
      <c r="O4389" s="56">
        <v>98.42</v>
      </c>
      <c r="P4389" s="48" t="str">
        <f t="shared" si="2756"/>
        <v>1120 CL</v>
      </c>
      <c r="Q4389" s="76">
        <v>2</v>
      </c>
      <c r="R4389" s="76">
        <v>6</v>
      </c>
      <c r="S4389" s="49">
        <f t="shared" si="2797"/>
        <v>2.8461538461538462E-2</v>
      </c>
      <c r="T4389" s="49">
        <f t="shared" si="2757"/>
        <v>14.230769230769232</v>
      </c>
      <c r="U4389" s="49">
        <v>154.34615384615384</v>
      </c>
      <c r="V4389" s="49">
        <f t="shared" si="2742"/>
        <v>0.30869230769230765</v>
      </c>
      <c r="W4389" s="49">
        <f t="shared" si="2803"/>
        <v>0.88230769230769235</v>
      </c>
      <c r="X4389" s="90">
        <f>ROUND(S4389*$X$4,0)</f>
        <v>0</v>
      </c>
      <c r="Y4389" s="91">
        <f t="shared" si="2799"/>
        <v>0</v>
      </c>
      <c r="Z4389" s="93">
        <f t="shared" si="2800"/>
        <v>1</v>
      </c>
      <c r="AA4389" s="94">
        <f t="shared" si="2801"/>
        <v>98.42</v>
      </c>
      <c r="AB4389" s="97">
        <f t="shared" si="2783"/>
        <v>1</v>
      </c>
      <c r="AC4389" s="98">
        <f t="shared" si="2802"/>
        <v>98.42</v>
      </c>
      <c r="AD4389" s="77" t="s">
        <v>3</v>
      </c>
      <c r="AE4389" s="54">
        <v>98.42</v>
      </c>
      <c r="AF4389" s="17"/>
    </row>
    <row r="4390" spans="1:32" ht="16.899999999999999" customHeight="1" x14ac:dyDescent="0.3">
      <c r="A4390" s="73" t="s">
        <v>7</v>
      </c>
      <c r="B4390" s="74" t="s">
        <v>223</v>
      </c>
      <c r="C4390" s="48" t="s">
        <v>10</v>
      </c>
      <c r="D4390" s="48">
        <v>100</v>
      </c>
      <c r="E4390" s="48">
        <v>621</v>
      </c>
      <c r="F4390" s="48" t="s">
        <v>6128</v>
      </c>
      <c r="G4390" s="48" t="s">
        <v>112</v>
      </c>
      <c r="H4390" s="75">
        <f t="shared" si="2794"/>
        <v>-0.65</v>
      </c>
      <c r="I4390" s="74">
        <v>35</v>
      </c>
      <c r="J4390" s="74">
        <v>100</v>
      </c>
      <c r="K4390" s="48">
        <f t="shared" si="2786"/>
        <v>35</v>
      </c>
      <c r="L4390" s="48">
        <f t="shared" si="2795"/>
        <v>-4</v>
      </c>
      <c r="M4390" s="48">
        <f t="shared" si="2796"/>
        <v>31</v>
      </c>
      <c r="N4390" s="48">
        <v>94</v>
      </c>
      <c r="O4390" s="56">
        <v>23.675999999999998</v>
      </c>
      <c r="P4390" s="48" t="str">
        <f t="shared" si="2756"/>
        <v>1120 CL</v>
      </c>
      <c r="Q4390" s="76">
        <v>0</v>
      </c>
      <c r="R4390" s="76">
        <v>1</v>
      </c>
      <c r="S4390" s="49">
        <f t="shared" si="2797"/>
        <v>1.153846153846154E-3</v>
      </c>
      <c r="T4390" s="49">
        <f t="shared" si="2757"/>
        <v>0.11538461538461539</v>
      </c>
      <c r="U4390" s="49">
        <v>154.34615384615384</v>
      </c>
      <c r="V4390" s="49">
        <f t="shared" si="2742"/>
        <v>1.5434615384615384</v>
      </c>
      <c r="W4390" s="49">
        <f t="shared" si="2803"/>
        <v>3.5769230769230775E-2</v>
      </c>
      <c r="X4390" s="90">
        <f t="shared" ref="X4390:X4391" si="2804">ROUNDUP(S4390*$X$4,0)</f>
        <v>1</v>
      </c>
      <c r="Y4390" s="91">
        <f t="shared" si="2799"/>
        <v>23.675999999999998</v>
      </c>
      <c r="Z4390" s="93">
        <f t="shared" si="2800"/>
        <v>1</v>
      </c>
      <c r="AA4390" s="94">
        <f t="shared" si="2801"/>
        <v>23.675999999999998</v>
      </c>
      <c r="AB4390" s="97">
        <f t="shared" si="2783"/>
        <v>1</v>
      </c>
      <c r="AC4390" s="98">
        <f t="shared" si="2802"/>
        <v>23.675999999999998</v>
      </c>
      <c r="AD4390" s="77" t="s">
        <v>3</v>
      </c>
      <c r="AE4390" s="54">
        <v>23.675999999999998</v>
      </c>
      <c r="AF4390" s="17"/>
    </row>
    <row r="4391" spans="1:32" ht="16.899999999999999" customHeight="1" x14ac:dyDescent="0.3">
      <c r="A4391" s="73" t="s">
        <v>7</v>
      </c>
      <c r="B4391" s="74" t="s">
        <v>321</v>
      </c>
      <c r="C4391" s="48" t="s">
        <v>10</v>
      </c>
      <c r="D4391" s="48">
        <v>1</v>
      </c>
      <c r="E4391" s="48">
        <v>621</v>
      </c>
      <c r="F4391" s="48" t="s">
        <v>6128</v>
      </c>
      <c r="G4391" s="48" t="s">
        <v>112</v>
      </c>
      <c r="H4391" s="75">
        <f t="shared" si="2794"/>
        <v>-0.65</v>
      </c>
      <c r="I4391" s="74">
        <v>35</v>
      </c>
      <c r="J4391" s="74">
        <v>100</v>
      </c>
      <c r="K4391" s="48">
        <f t="shared" si="2786"/>
        <v>35</v>
      </c>
      <c r="L4391" s="48">
        <f t="shared" si="2795"/>
        <v>-4</v>
      </c>
      <c r="M4391" s="48">
        <f t="shared" ref="M4391:M4398" si="2805">K4391+L4391</f>
        <v>31</v>
      </c>
      <c r="N4391" s="48">
        <v>0</v>
      </c>
      <c r="O4391" s="56">
        <v>0.16500000000000001</v>
      </c>
      <c r="P4391" s="48" t="str">
        <f t="shared" si="2756"/>
        <v>1120 CL</v>
      </c>
      <c r="Q4391" s="76" t="s">
        <v>6187</v>
      </c>
      <c r="R4391" s="76" t="s">
        <v>6187</v>
      </c>
      <c r="S4391" s="49">
        <f t="shared" si="2797"/>
        <v>0</v>
      </c>
      <c r="T4391" s="49">
        <f t="shared" si="2757"/>
        <v>0</v>
      </c>
      <c r="U4391" s="49">
        <v>154.34615384615384</v>
      </c>
      <c r="V4391" s="49">
        <f t="shared" si="2742"/>
        <v>154.34615384615384</v>
      </c>
      <c r="W4391" s="49">
        <f t="shared" si="2803"/>
        <v>0</v>
      </c>
      <c r="X4391" s="90">
        <f t="shared" si="2804"/>
        <v>0</v>
      </c>
      <c r="Y4391" s="91">
        <f t="shared" ref="Y4391:Y4398" si="2806">X4391*O4391</f>
        <v>0</v>
      </c>
      <c r="Z4391" s="93">
        <f t="shared" si="2800"/>
        <v>0</v>
      </c>
      <c r="AA4391" s="94">
        <f t="shared" ref="AA4391:AA4398" si="2807">Z4391*O4391</f>
        <v>0</v>
      </c>
      <c r="AB4391" s="97">
        <f t="shared" si="2783"/>
        <v>0</v>
      </c>
      <c r="AC4391" s="98">
        <f t="shared" ref="AC4391:AC4398" si="2808">AB4391*O4391</f>
        <v>0</v>
      </c>
      <c r="AD4391" s="77" t="s">
        <v>5890</v>
      </c>
      <c r="AE4391" s="54">
        <v>0</v>
      </c>
      <c r="AF4391" s="17"/>
    </row>
    <row r="4392" spans="1:32" ht="16.899999999999999" customHeight="1" x14ac:dyDescent="0.3">
      <c r="A4392" s="73" t="s">
        <v>35</v>
      </c>
      <c r="B4392" s="74" t="s">
        <v>2045</v>
      </c>
      <c r="C4392" s="48" t="s">
        <v>40</v>
      </c>
      <c r="D4392" s="48">
        <v>100</v>
      </c>
      <c r="E4392" s="48">
        <v>621</v>
      </c>
      <c r="F4392" s="48" t="s">
        <v>6128</v>
      </c>
      <c r="G4392" s="48" t="s">
        <v>112</v>
      </c>
      <c r="H4392" s="75">
        <f t="shared" ref="H4392:H4398" si="2809">(I4392-J4392)/J4392</f>
        <v>0.66666666666666663</v>
      </c>
      <c r="I4392" s="74">
        <v>40</v>
      </c>
      <c r="J4392" s="74">
        <v>24</v>
      </c>
      <c r="K4392" s="48">
        <f>J4392</f>
        <v>24</v>
      </c>
      <c r="L4392" s="48">
        <f t="shared" si="2795"/>
        <v>-4</v>
      </c>
      <c r="M4392" s="48">
        <f t="shared" si="2805"/>
        <v>20</v>
      </c>
      <c r="N4392" s="48">
        <v>61</v>
      </c>
      <c r="O4392" s="56">
        <v>2.2589999999999999</v>
      </c>
      <c r="P4392" s="48" t="str">
        <f t="shared" si="2756"/>
        <v>3051/1 RD</v>
      </c>
      <c r="Q4392" s="76">
        <v>238</v>
      </c>
      <c r="R4392" s="76">
        <v>853</v>
      </c>
      <c r="S4392" s="49">
        <f t="shared" ref="S4392:S4398" si="2810">((Q4392/65*0.7)+(R4392/260*0.3))</f>
        <v>3.5473076923076921</v>
      </c>
      <c r="T4392" s="49">
        <f t="shared" si="2757"/>
        <v>354.73076923076923</v>
      </c>
      <c r="U4392" s="49">
        <v>1154.3461538461538</v>
      </c>
      <c r="V4392" s="49">
        <f t="shared" si="2742"/>
        <v>11.543461538461537</v>
      </c>
      <c r="W4392" s="49">
        <f t="shared" si="2803"/>
        <v>70.946153846153834</v>
      </c>
      <c r="X4392" s="90">
        <f>ROUND(S4392*$X$3,0)</f>
        <v>21</v>
      </c>
      <c r="Y4392" s="91">
        <f t="shared" si="2806"/>
        <v>47.439</v>
      </c>
      <c r="Z4392" s="93">
        <f t="shared" si="2800"/>
        <v>92</v>
      </c>
      <c r="AA4392" s="94">
        <f t="shared" si="2807"/>
        <v>207.828</v>
      </c>
      <c r="AB4392" s="97">
        <f t="shared" si="2783"/>
        <v>110</v>
      </c>
      <c r="AC4392" s="98">
        <f t="shared" si="2808"/>
        <v>248.48999999999998</v>
      </c>
      <c r="AD4392" s="77" t="s">
        <v>3</v>
      </c>
      <c r="AE4392" s="54">
        <v>248.48999999999998</v>
      </c>
      <c r="AF4392" s="17"/>
    </row>
    <row r="4393" spans="1:32" ht="16.899999999999999" customHeight="1" x14ac:dyDescent="0.3">
      <c r="A4393" s="73" t="s">
        <v>7</v>
      </c>
      <c r="B4393" s="74" t="s">
        <v>14</v>
      </c>
      <c r="C4393" s="48" t="s">
        <v>10</v>
      </c>
      <c r="D4393" s="48">
        <v>500</v>
      </c>
      <c r="E4393" s="48">
        <v>5860</v>
      </c>
      <c r="F4393" s="48" t="s">
        <v>13</v>
      </c>
      <c r="G4393" s="48" t="s">
        <v>122</v>
      </c>
      <c r="H4393" s="75">
        <f t="shared" si="2809"/>
        <v>-0.55000000000000004</v>
      </c>
      <c r="I4393" s="74">
        <v>90</v>
      </c>
      <c r="J4393" s="74">
        <v>200</v>
      </c>
      <c r="K4393" s="48">
        <f>I4393</f>
        <v>90</v>
      </c>
      <c r="L4393" s="48">
        <f t="shared" si="2795"/>
        <v>-4</v>
      </c>
      <c r="M4393" s="48">
        <f t="shared" si="2805"/>
        <v>86</v>
      </c>
      <c r="N4393" s="48">
        <v>4</v>
      </c>
      <c r="O4393" s="56">
        <v>260</v>
      </c>
      <c r="P4393" s="48" t="str">
        <f t="shared" si="2756"/>
        <v>1122 CL</v>
      </c>
      <c r="Q4393" s="76">
        <v>0</v>
      </c>
      <c r="R4393" s="76">
        <v>4</v>
      </c>
      <c r="S4393" s="49">
        <f t="shared" si="2810"/>
        <v>4.6153846153846158E-3</v>
      </c>
      <c r="T4393" s="49">
        <f t="shared" si="2757"/>
        <v>2.3076923076923079</v>
      </c>
      <c r="U4393" s="49">
        <v>8.3076923076923084</v>
      </c>
      <c r="V4393" s="49">
        <f t="shared" si="2742"/>
        <v>1.6615384615384615E-2</v>
      </c>
      <c r="W4393" s="49">
        <f t="shared" si="2803"/>
        <v>0.39692307692307693</v>
      </c>
      <c r="X4393" s="90">
        <f>ROUNDUP(S4393*$X$4,0)</f>
        <v>1</v>
      </c>
      <c r="Y4393" s="91">
        <f t="shared" si="2806"/>
        <v>260</v>
      </c>
      <c r="Z4393" s="93">
        <f t="shared" si="2800"/>
        <v>1</v>
      </c>
      <c r="AA4393" s="94">
        <f t="shared" si="2807"/>
        <v>260</v>
      </c>
      <c r="AB4393" s="97">
        <f t="shared" si="2783"/>
        <v>1</v>
      </c>
      <c r="AC4393" s="98">
        <f t="shared" si="2808"/>
        <v>260</v>
      </c>
      <c r="AD4393" s="77" t="s">
        <v>5890</v>
      </c>
      <c r="AE4393" s="54">
        <v>260</v>
      </c>
      <c r="AF4393" s="17"/>
    </row>
    <row r="4394" spans="1:32" ht="16.899999999999999" customHeight="1" x14ac:dyDescent="0.3">
      <c r="A4394" s="73" t="s">
        <v>7</v>
      </c>
      <c r="B4394" s="74" t="s">
        <v>120</v>
      </c>
      <c r="C4394" s="48" t="s">
        <v>10</v>
      </c>
      <c r="D4394" s="48">
        <v>100</v>
      </c>
      <c r="E4394" s="48">
        <v>5860</v>
      </c>
      <c r="F4394" s="48" t="s">
        <v>13</v>
      </c>
      <c r="G4394" s="48" t="s">
        <v>122</v>
      </c>
      <c r="H4394" s="75">
        <f t="shared" si="2809"/>
        <v>-0.55000000000000004</v>
      </c>
      <c r="I4394" s="74">
        <v>90</v>
      </c>
      <c r="J4394" s="74">
        <v>200</v>
      </c>
      <c r="K4394" s="48">
        <f>I4394</f>
        <v>90</v>
      </c>
      <c r="L4394" s="48">
        <f t="shared" si="2795"/>
        <v>-4</v>
      </c>
      <c r="M4394" s="48">
        <f t="shared" si="2805"/>
        <v>86</v>
      </c>
      <c r="N4394" s="48">
        <v>26</v>
      </c>
      <c r="O4394" s="56">
        <v>52</v>
      </c>
      <c r="P4394" s="48" t="str">
        <f t="shared" si="2756"/>
        <v>1122 CL</v>
      </c>
      <c r="Q4394" s="76">
        <v>3</v>
      </c>
      <c r="R4394" s="76">
        <v>4</v>
      </c>
      <c r="S4394" s="49">
        <f t="shared" si="2810"/>
        <v>3.6923076923076927E-2</v>
      </c>
      <c r="T4394" s="49">
        <f t="shared" si="2757"/>
        <v>3.6923076923076925</v>
      </c>
      <c r="U4394" s="49">
        <v>8.3076923076923084</v>
      </c>
      <c r="V4394" s="49">
        <f t="shared" si="2742"/>
        <v>8.307692307692309E-2</v>
      </c>
      <c r="W4394" s="49">
        <f t="shared" si="2803"/>
        <v>3.1753846153846155</v>
      </c>
      <c r="X4394" s="90">
        <f>ROUND(S4394*$X$4,0)</f>
        <v>0</v>
      </c>
      <c r="Y4394" s="91">
        <f t="shared" si="2806"/>
        <v>0</v>
      </c>
      <c r="Z4394" s="93">
        <f t="shared" si="2800"/>
        <v>3</v>
      </c>
      <c r="AA4394" s="94">
        <f t="shared" si="2807"/>
        <v>156</v>
      </c>
      <c r="AB4394" s="97">
        <f t="shared" si="2783"/>
        <v>3</v>
      </c>
      <c r="AC4394" s="98">
        <f t="shared" si="2808"/>
        <v>156</v>
      </c>
      <c r="AD4394" s="77" t="s">
        <v>5890</v>
      </c>
      <c r="AE4394" s="54">
        <v>156</v>
      </c>
      <c r="AF4394" s="17"/>
    </row>
    <row r="4395" spans="1:32" ht="16.899999999999999" customHeight="1" x14ac:dyDescent="0.3">
      <c r="A4395" s="73" t="s">
        <v>35</v>
      </c>
      <c r="B4395" s="74" t="s">
        <v>4601</v>
      </c>
      <c r="C4395" s="48" t="s">
        <v>1143</v>
      </c>
      <c r="D4395" s="48">
        <v>500</v>
      </c>
      <c r="E4395" s="48">
        <v>30327</v>
      </c>
      <c r="F4395" s="48" t="s">
        <v>5915</v>
      </c>
      <c r="G4395" s="48" t="s">
        <v>122</v>
      </c>
      <c r="H4395" s="75">
        <f t="shared" si="2809"/>
        <v>0</v>
      </c>
      <c r="I4395" s="74">
        <v>34</v>
      </c>
      <c r="J4395" s="74">
        <v>34</v>
      </c>
      <c r="K4395" s="48">
        <f>I4395</f>
        <v>34</v>
      </c>
      <c r="L4395" s="48">
        <f t="shared" si="2795"/>
        <v>-4</v>
      </c>
      <c r="M4395" s="48">
        <f t="shared" si="2805"/>
        <v>30</v>
      </c>
      <c r="N4395" s="48">
        <v>1</v>
      </c>
      <c r="O4395" s="56">
        <v>364.11500000000001</v>
      </c>
      <c r="P4395" s="48" t="str">
        <f t="shared" si="2756"/>
        <v>39X2020 WH</v>
      </c>
      <c r="Q4395" s="76">
        <v>0</v>
      </c>
      <c r="R4395" s="76">
        <v>0</v>
      </c>
      <c r="S4395" s="49">
        <f t="shared" si="2810"/>
        <v>0</v>
      </c>
      <c r="T4395" s="49">
        <f t="shared" si="2757"/>
        <v>0</v>
      </c>
      <c r="U4395" s="49">
        <v>20.5</v>
      </c>
      <c r="V4395" s="49">
        <f t="shared" si="2742"/>
        <v>4.1000000000000002E-2</v>
      </c>
      <c r="W4395" s="49">
        <f t="shared" si="2803"/>
        <v>0</v>
      </c>
      <c r="X4395" s="90">
        <f>ROUNDUP(S4395*$X$4,0)</f>
        <v>0</v>
      </c>
      <c r="Y4395" s="91">
        <f t="shared" si="2806"/>
        <v>0</v>
      </c>
      <c r="Z4395" s="93">
        <f t="shared" si="2800"/>
        <v>0</v>
      </c>
      <c r="AA4395" s="94">
        <f t="shared" si="2807"/>
        <v>0</v>
      </c>
      <c r="AB4395" s="97">
        <f t="shared" si="2783"/>
        <v>0</v>
      </c>
      <c r="AC4395" s="98">
        <f t="shared" si="2808"/>
        <v>0</v>
      </c>
      <c r="AD4395" s="77" t="s">
        <v>5890</v>
      </c>
      <c r="AE4395" s="54">
        <v>0</v>
      </c>
      <c r="AF4395" s="17"/>
    </row>
    <row r="4396" spans="1:32" ht="16.899999999999999" customHeight="1" x14ac:dyDescent="0.3">
      <c r="A4396" s="73" t="s">
        <v>35</v>
      </c>
      <c r="B4396" s="74" t="s">
        <v>5507</v>
      </c>
      <c r="C4396" s="48" t="s">
        <v>1432</v>
      </c>
      <c r="D4396" s="48">
        <v>100</v>
      </c>
      <c r="E4396" s="48">
        <v>621</v>
      </c>
      <c r="F4396" s="48" t="s">
        <v>6128</v>
      </c>
      <c r="G4396" s="48" t="s">
        <v>35</v>
      </c>
      <c r="H4396" s="75">
        <f t="shared" si="2809"/>
        <v>2.564102564102564E-2</v>
      </c>
      <c r="I4396" s="74">
        <v>40</v>
      </c>
      <c r="J4396" s="74">
        <v>39</v>
      </c>
      <c r="K4396" s="48">
        <f>J4396</f>
        <v>39</v>
      </c>
      <c r="L4396" s="48">
        <f t="shared" si="2795"/>
        <v>-4</v>
      </c>
      <c r="M4396" s="48">
        <f t="shared" si="2805"/>
        <v>35</v>
      </c>
      <c r="N4396" s="48">
        <v>28</v>
      </c>
      <c r="O4396" s="56">
        <v>11.65</v>
      </c>
      <c r="P4396" s="48" t="str">
        <f t="shared" si="2756"/>
        <v>6716 YL</v>
      </c>
      <c r="Q4396" s="76">
        <v>14</v>
      </c>
      <c r="R4396" s="76">
        <v>37</v>
      </c>
      <c r="S4396" s="49">
        <f t="shared" si="2810"/>
        <v>0.19346153846153846</v>
      </c>
      <c r="T4396" s="49">
        <f t="shared" si="2757"/>
        <v>19.346153846153847</v>
      </c>
      <c r="U4396" s="49">
        <v>149.73076923076923</v>
      </c>
      <c r="V4396" s="49">
        <f t="shared" si="2742"/>
        <v>1.4973076923076922</v>
      </c>
      <c r="W4396" s="49">
        <f t="shared" si="2803"/>
        <v>6.7711538461538465</v>
      </c>
      <c r="X4396" s="90">
        <f>ROUND(S4396*$X$4,0)</f>
        <v>1</v>
      </c>
      <c r="Y4396" s="91">
        <f t="shared" si="2806"/>
        <v>11.65</v>
      </c>
      <c r="Z4396" s="93">
        <f t="shared" ref="Z4396:Z4405" si="2811">ROUND((S4396*M4396)+X4396,0)</f>
        <v>8</v>
      </c>
      <c r="AA4396" s="94">
        <f t="shared" si="2807"/>
        <v>93.2</v>
      </c>
      <c r="AB4396" s="97">
        <f t="shared" si="2783"/>
        <v>9</v>
      </c>
      <c r="AC4396" s="98">
        <f t="shared" si="2808"/>
        <v>104.85000000000001</v>
      </c>
      <c r="AD4396" s="77" t="s">
        <v>3</v>
      </c>
      <c r="AE4396" s="54">
        <v>104.85000000000001</v>
      </c>
      <c r="AF4396" s="17"/>
    </row>
    <row r="4397" spans="1:32" ht="16.899999999999999" customHeight="1" x14ac:dyDescent="0.3">
      <c r="A4397" s="73" t="s">
        <v>7</v>
      </c>
      <c r="B4397" s="74" t="s">
        <v>652</v>
      </c>
      <c r="C4397" s="48" t="s">
        <v>10</v>
      </c>
      <c r="D4397" s="48">
        <v>500</v>
      </c>
      <c r="E4397" s="48">
        <v>2834</v>
      </c>
      <c r="F4397" s="48" t="s">
        <v>6126</v>
      </c>
      <c r="G4397" s="48">
        <v>2</v>
      </c>
      <c r="H4397" s="75">
        <f t="shared" si="2809"/>
        <v>-0.47916666666666669</v>
      </c>
      <c r="I4397" s="74">
        <v>25</v>
      </c>
      <c r="J4397" s="74">
        <v>48</v>
      </c>
      <c r="K4397" s="48">
        <f>I4397</f>
        <v>25</v>
      </c>
      <c r="L4397" s="48"/>
      <c r="M4397" s="48">
        <f t="shared" si="2805"/>
        <v>25</v>
      </c>
      <c r="N4397" s="48">
        <v>5</v>
      </c>
      <c r="O4397" s="56">
        <v>58.32</v>
      </c>
      <c r="P4397" s="48" t="str">
        <f t="shared" si="2756"/>
        <v>2422C SL</v>
      </c>
      <c r="Q4397" s="76">
        <v>13</v>
      </c>
      <c r="R4397" s="76">
        <v>52</v>
      </c>
      <c r="S4397" s="49">
        <f t="shared" si="2810"/>
        <v>0.19999999999999998</v>
      </c>
      <c r="T4397" s="49">
        <f t="shared" si="2757"/>
        <v>99.999999999999986</v>
      </c>
      <c r="U4397" s="49">
        <v>1385.9615384615386</v>
      </c>
      <c r="V4397" s="49">
        <f t="shared" si="2742"/>
        <v>2.7719230769230769</v>
      </c>
      <c r="W4397" s="49">
        <f t="shared" ref="W4397:W4404" si="2812">S4397*M4397</f>
        <v>5</v>
      </c>
      <c r="X4397" s="90">
        <f>ROUND(S4397*$X$4,0)</f>
        <v>1</v>
      </c>
      <c r="Y4397" s="91">
        <f t="shared" si="2806"/>
        <v>58.32</v>
      </c>
      <c r="Z4397" s="93">
        <f t="shared" si="2811"/>
        <v>6</v>
      </c>
      <c r="AA4397" s="94">
        <f t="shared" si="2807"/>
        <v>349.92</v>
      </c>
      <c r="AB4397" s="97">
        <f t="shared" si="2783"/>
        <v>7</v>
      </c>
      <c r="AC4397" s="98">
        <f t="shared" si="2808"/>
        <v>408.24</v>
      </c>
      <c r="AD4397" s="77" t="s">
        <v>3</v>
      </c>
      <c r="AE4397" s="54">
        <v>408.24</v>
      </c>
      <c r="AF4397" s="17"/>
    </row>
    <row r="4398" spans="1:32" ht="12.75" customHeight="1" x14ac:dyDescent="0.3">
      <c r="A4398" s="73" t="s">
        <v>7</v>
      </c>
      <c r="B4398" s="74" t="s">
        <v>4604</v>
      </c>
      <c r="C4398" s="48" t="s">
        <v>1370</v>
      </c>
      <c r="D4398" s="48">
        <v>1000</v>
      </c>
      <c r="E4398" s="48">
        <v>2834</v>
      </c>
      <c r="F4398" s="48" t="s">
        <v>6126</v>
      </c>
      <c r="G4398" s="48">
        <v>2</v>
      </c>
      <c r="H4398" s="75">
        <f t="shared" si="2809"/>
        <v>0</v>
      </c>
      <c r="I4398" s="74">
        <v>55</v>
      </c>
      <c r="J4398" s="74">
        <f>I4398</f>
        <v>55</v>
      </c>
      <c r="K4398" s="48">
        <f>I4398</f>
        <v>55</v>
      </c>
      <c r="L4398" s="48"/>
      <c r="M4398" s="48">
        <f t="shared" si="2805"/>
        <v>55</v>
      </c>
      <c r="N4398" s="48">
        <v>0</v>
      </c>
      <c r="O4398" s="56">
        <v>1537.9082100000001</v>
      </c>
      <c r="P4398" s="48" t="str">
        <f t="shared" si="2756"/>
        <v>65412 SL</v>
      </c>
      <c r="Q4398" s="76">
        <v>2</v>
      </c>
      <c r="R4398" s="76">
        <v>6</v>
      </c>
      <c r="S4398" s="49">
        <f t="shared" si="2810"/>
        <v>2.8461538461538462E-2</v>
      </c>
      <c r="T4398" s="49">
        <f t="shared" si="2757"/>
        <v>28.461538461538463</v>
      </c>
      <c r="U4398" s="49">
        <v>28.692307692307693</v>
      </c>
      <c r="V4398" s="49">
        <f t="shared" si="2742"/>
        <v>2.8692307692307694E-2</v>
      </c>
      <c r="W4398" s="49">
        <f t="shared" si="2812"/>
        <v>1.5653846153846154</v>
      </c>
      <c r="X4398" s="90">
        <f>ROUND(S4398*$X$4,0)</f>
        <v>0</v>
      </c>
      <c r="Y4398" s="91">
        <f t="shared" si="2806"/>
        <v>0</v>
      </c>
      <c r="Z4398" s="93">
        <f t="shared" si="2811"/>
        <v>2</v>
      </c>
      <c r="AA4398" s="94">
        <f t="shared" si="2807"/>
        <v>3075.8164200000001</v>
      </c>
      <c r="AB4398" s="97">
        <f t="shared" si="2783"/>
        <v>2</v>
      </c>
      <c r="AC4398" s="98">
        <f t="shared" si="2808"/>
        <v>3075.8164200000001</v>
      </c>
      <c r="AD4398" s="77" t="s">
        <v>3</v>
      </c>
      <c r="AE4398" s="54">
        <v>3075.8164200000001</v>
      </c>
      <c r="AF4398" s="17"/>
    </row>
    <row r="4399" spans="1:32" ht="16.899999999999999" customHeight="1" x14ac:dyDescent="0.3">
      <c r="A4399" s="73" t="s">
        <v>7</v>
      </c>
      <c r="B4399" s="74" t="s">
        <v>361</v>
      </c>
      <c r="C4399" s="48" t="s">
        <v>40</v>
      </c>
      <c r="D4399" s="48">
        <v>100</v>
      </c>
      <c r="E4399" s="48">
        <v>621</v>
      </c>
      <c r="F4399" s="48" t="s">
        <v>6128</v>
      </c>
      <c r="G4399" s="48" t="s">
        <v>112</v>
      </c>
      <c r="H4399" s="75">
        <f t="shared" ref="H4399:H4405" si="2813">(I4399-J4399)/J4399</f>
        <v>-0.16666666666666666</v>
      </c>
      <c r="I4399" s="74">
        <v>20</v>
      </c>
      <c r="J4399" s="74">
        <v>24</v>
      </c>
      <c r="K4399" s="48">
        <f>I4399</f>
        <v>20</v>
      </c>
      <c r="L4399" s="48">
        <f>$L$3</f>
        <v>-4</v>
      </c>
      <c r="M4399" s="48">
        <f t="shared" ref="M4399:M4405" si="2814">K4399+L4399</f>
        <v>16</v>
      </c>
      <c r="N4399" s="48">
        <v>7</v>
      </c>
      <c r="O4399" s="56">
        <v>4.3520000000000003</v>
      </c>
      <c r="P4399" s="48" t="str">
        <f t="shared" si="2756"/>
        <v>1555 GR</v>
      </c>
      <c r="Q4399" s="76">
        <v>21</v>
      </c>
      <c r="R4399" s="76">
        <v>76</v>
      </c>
      <c r="S4399" s="49">
        <f t="shared" ref="S4399:S4405" si="2815">((Q4399/65*0.7)+(R4399/260*0.3))</f>
        <v>0.31384615384615383</v>
      </c>
      <c r="T4399" s="49">
        <f t="shared" si="2757"/>
        <v>31.384615384615383</v>
      </c>
      <c r="U4399" s="49">
        <v>160.61538461538461</v>
      </c>
      <c r="V4399" s="49">
        <f t="shared" si="2742"/>
        <v>1.606153846153846</v>
      </c>
      <c r="W4399" s="49">
        <f t="shared" si="2812"/>
        <v>5.0215384615384613</v>
      </c>
      <c r="X4399" s="90">
        <f>ROUND(S4399*$X$3,0)</f>
        <v>2</v>
      </c>
      <c r="Y4399" s="91">
        <f t="shared" ref="Y4399:Y4405" si="2816">X4399*O4399</f>
        <v>8.7040000000000006</v>
      </c>
      <c r="Z4399" s="93">
        <f t="shared" si="2811"/>
        <v>7</v>
      </c>
      <c r="AA4399" s="94">
        <f t="shared" ref="AA4399:AA4405" si="2817">Z4399*O4399</f>
        <v>30.464000000000002</v>
      </c>
      <c r="AB4399" s="97">
        <f t="shared" si="2783"/>
        <v>9</v>
      </c>
      <c r="AC4399" s="98">
        <f t="shared" ref="AC4399:AC4405" si="2818">AB4399*O4399</f>
        <v>39.168000000000006</v>
      </c>
      <c r="AD4399" s="77" t="s">
        <v>3</v>
      </c>
      <c r="AE4399" s="54">
        <v>39.168000000000006</v>
      </c>
      <c r="AF4399" s="17"/>
    </row>
    <row r="4400" spans="1:32" ht="16.899999999999999" customHeight="1" x14ac:dyDescent="0.3">
      <c r="A4400" s="73" t="s">
        <v>35</v>
      </c>
      <c r="B4400" s="74" t="s">
        <v>5819</v>
      </c>
      <c r="C4400" s="48" t="s">
        <v>1432</v>
      </c>
      <c r="D4400" s="48">
        <v>100</v>
      </c>
      <c r="E4400" s="48">
        <v>621</v>
      </c>
      <c r="F4400" s="48" t="s">
        <v>6128</v>
      </c>
      <c r="G4400" s="48" t="s">
        <v>35</v>
      </c>
      <c r="H4400" s="75">
        <f t="shared" si="2813"/>
        <v>0</v>
      </c>
      <c r="I4400" s="74">
        <v>39</v>
      </c>
      <c r="J4400" s="74">
        <v>39</v>
      </c>
      <c r="K4400" s="48">
        <f>I4400</f>
        <v>39</v>
      </c>
      <c r="L4400" s="48">
        <f>$L$3</f>
        <v>-4</v>
      </c>
      <c r="M4400" s="48">
        <f t="shared" si="2814"/>
        <v>35</v>
      </c>
      <c r="N4400" s="48">
        <v>3</v>
      </c>
      <c r="O4400" s="56">
        <v>25.85</v>
      </c>
      <c r="P4400" s="48" t="str">
        <f t="shared" si="2756"/>
        <v>6718 OR</v>
      </c>
      <c r="Q4400" s="76">
        <v>7</v>
      </c>
      <c r="R4400" s="76">
        <v>72</v>
      </c>
      <c r="S4400" s="49">
        <f t="shared" si="2815"/>
        <v>0.15846153846153846</v>
      </c>
      <c r="T4400" s="49">
        <f t="shared" si="2757"/>
        <v>15.846153846153847</v>
      </c>
      <c r="U4400" s="49">
        <v>42</v>
      </c>
      <c r="V4400" s="49">
        <f t="shared" si="2742"/>
        <v>0.42</v>
      </c>
      <c r="W4400" s="49">
        <f t="shared" si="2812"/>
        <v>5.546153846153846</v>
      </c>
      <c r="X4400" s="90">
        <f>ROUND(S4400*$X$4,0)</f>
        <v>1</v>
      </c>
      <c r="Y4400" s="91">
        <f t="shared" si="2816"/>
        <v>25.85</v>
      </c>
      <c r="Z4400" s="93">
        <f t="shared" si="2811"/>
        <v>7</v>
      </c>
      <c r="AA4400" s="94">
        <f t="shared" si="2817"/>
        <v>180.95000000000002</v>
      </c>
      <c r="AB4400" s="97">
        <f t="shared" si="2783"/>
        <v>8</v>
      </c>
      <c r="AC4400" s="98">
        <f t="shared" si="2818"/>
        <v>206.8</v>
      </c>
      <c r="AD4400" s="77" t="s">
        <v>3</v>
      </c>
      <c r="AE4400" s="54">
        <v>206.8</v>
      </c>
      <c r="AF4400" s="17"/>
    </row>
    <row r="4401" spans="1:32" ht="16.899999999999999" customHeight="1" x14ac:dyDescent="0.3">
      <c r="A4401" s="73" t="s">
        <v>7</v>
      </c>
      <c r="B4401" s="74" t="s">
        <v>336</v>
      </c>
      <c r="C4401" s="48" t="s">
        <v>10</v>
      </c>
      <c r="D4401" s="48">
        <v>500</v>
      </c>
      <c r="E4401" s="48">
        <v>621</v>
      </c>
      <c r="F4401" s="48" t="s">
        <v>6128</v>
      </c>
      <c r="G4401" s="48" t="s">
        <v>35</v>
      </c>
      <c r="H4401" s="75">
        <f t="shared" si="2813"/>
        <v>-0.62264150943396224</v>
      </c>
      <c r="I4401" s="74">
        <v>20</v>
      </c>
      <c r="J4401" s="74">
        <v>53</v>
      </c>
      <c r="K4401" s="48">
        <f>I4401</f>
        <v>20</v>
      </c>
      <c r="L4401" s="48">
        <v>-4</v>
      </c>
      <c r="M4401" s="48">
        <f t="shared" si="2814"/>
        <v>16</v>
      </c>
      <c r="N4401" s="48">
        <v>4</v>
      </c>
      <c r="O4401" s="56">
        <v>32.645000000000003</v>
      </c>
      <c r="P4401" s="48" t="str">
        <f t="shared" si="2756"/>
        <v>1213C SL</v>
      </c>
      <c r="Q4401" s="76">
        <v>7</v>
      </c>
      <c r="R4401" s="76">
        <v>37</v>
      </c>
      <c r="S4401" s="49">
        <f t="shared" si="2815"/>
        <v>0.11807692307692308</v>
      </c>
      <c r="T4401" s="49">
        <f t="shared" si="2757"/>
        <v>59.03846153846154</v>
      </c>
      <c r="U4401" s="49">
        <v>929.46153846153834</v>
      </c>
      <c r="V4401" s="49">
        <f t="shared" si="2742"/>
        <v>1.8589230769230767</v>
      </c>
      <c r="W4401" s="49">
        <f t="shared" si="2812"/>
        <v>1.8892307692307693</v>
      </c>
      <c r="X4401" s="90">
        <f>ROUND(S4401*$X$3,0)</f>
        <v>1</v>
      </c>
      <c r="Y4401" s="91">
        <f t="shared" si="2816"/>
        <v>32.645000000000003</v>
      </c>
      <c r="Z4401" s="93">
        <f t="shared" si="2811"/>
        <v>3</v>
      </c>
      <c r="AA4401" s="94">
        <f t="shared" si="2817"/>
        <v>97.935000000000002</v>
      </c>
      <c r="AB4401" s="97">
        <f t="shared" si="2783"/>
        <v>4</v>
      </c>
      <c r="AC4401" s="98">
        <f t="shared" si="2818"/>
        <v>130.58000000000001</v>
      </c>
      <c r="AD4401" s="77" t="s">
        <v>3</v>
      </c>
      <c r="AE4401" s="54">
        <v>130.58000000000001</v>
      </c>
      <c r="AF4401" s="17"/>
    </row>
    <row r="4402" spans="1:32" ht="16.899999999999999" customHeight="1" x14ac:dyDescent="0.3">
      <c r="A4402" s="73" t="s">
        <v>7</v>
      </c>
      <c r="B4402" s="74" t="s">
        <v>959</v>
      </c>
      <c r="C4402" s="48" t="s">
        <v>464</v>
      </c>
      <c r="D4402" s="48">
        <v>1000</v>
      </c>
      <c r="E4402" s="48">
        <v>4013</v>
      </c>
      <c r="F4402" s="48" t="s">
        <v>6180</v>
      </c>
      <c r="G4402" s="48" t="s">
        <v>65</v>
      </c>
      <c r="H4402" s="75">
        <f t="shared" si="2813"/>
        <v>0</v>
      </c>
      <c r="I4402" s="74">
        <v>5</v>
      </c>
      <c r="J4402" s="74">
        <v>5</v>
      </c>
      <c r="K4402" s="48">
        <f>J4402</f>
        <v>5</v>
      </c>
      <c r="L4402" s="48"/>
      <c r="M4402" s="48">
        <f t="shared" si="2814"/>
        <v>5</v>
      </c>
      <c r="N4402" s="48">
        <v>2</v>
      </c>
      <c r="O4402" s="56">
        <v>111.19580999999999</v>
      </c>
      <c r="P4402" s="48" t="str">
        <f t="shared" si="2756"/>
        <v>2844/19 WH</v>
      </c>
      <c r="Q4402" s="76">
        <v>41</v>
      </c>
      <c r="R4402" s="76">
        <v>63</v>
      </c>
      <c r="S4402" s="49">
        <f t="shared" si="2815"/>
        <v>0.51423076923076916</v>
      </c>
      <c r="T4402" s="49">
        <f t="shared" si="2757"/>
        <v>514.23076923076917</v>
      </c>
      <c r="U4402" s="49">
        <v>541.99999999999989</v>
      </c>
      <c r="V4402" s="49">
        <f t="shared" si="2742"/>
        <v>0.54199999999999993</v>
      </c>
      <c r="W4402" s="49">
        <f t="shared" si="2812"/>
        <v>2.5711538461538459</v>
      </c>
      <c r="X4402" s="90">
        <f>ROUND(S4402*$X$2,0)</f>
        <v>4</v>
      </c>
      <c r="Y4402" s="91">
        <f t="shared" si="2816"/>
        <v>444.78323999999998</v>
      </c>
      <c r="Z4402" s="93">
        <f t="shared" si="2811"/>
        <v>7</v>
      </c>
      <c r="AA4402" s="94">
        <f t="shared" si="2817"/>
        <v>778.37067000000002</v>
      </c>
      <c r="AB4402" s="97">
        <f>ROUND((S4402*$AB$2)+Z4402,0)</f>
        <v>11</v>
      </c>
      <c r="AC4402" s="98">
        <f t="shared" si="2818"/>
        <v>1223.15391</v>
      </c>
      <c r="AD4402" s="77" t="s">
        <v>5891</v>
      </c>
      <c r="AE4402" s="54">
        <v>1223.15391</v>
      </c>
      <c r="AF4402" s="17"/>
    </row>
    <row r="4403" spans="1:32" ht="16.899999999999999" customHeight="1" x14ac:dyDescent="0.3">
      <c r="A4403" s="73" t="s">
        <v>7</v>
      </c>
      <c r="B4403" s="74" t="s">
        <v>19</v>
      </c>
      <c r="C4403" s="48" t="s">
        <v>10</v>
      </c>
      <c r="D4403" s="48">
        <v>500</v>
      </c>
      <c r="E4403" s="48">
        <v>621</v>
      </c>
      <c r="F4403" s="48" t="s">
        <v>6128</v>
      </c>
      <c r="G4403" s="48" t="s">
        <v>35</v>
      </c>
      <c r="H4403" s="75">
        <f t="shared" si="2813"/>
        <v>-0.71698113207547165</v>
      </c>
      <c r="I4403" s="74">
        <v>15</v>
      </c>
      <c r="J4403" s="74">
        <v>53</v>
      </c>
      <c r="K4403" s="48">
        <f t="shared" ref="K4403:K4409" si="2819">I4403</f>
        <v>15</v>
      </c>
      <c r="L4403" s="48">
        <v>-4</v>
      </c>
      <c r="M4403" s="48">
        <f t="shared" si="2814"/>
        <v>11</v>
      </c>
      <c r="N4403" s="48">
        <v>22</v>
      </c>
      <c r="O4403" s="56">
        <v>54.805</v>
      </c>
      <c r="P4403" s="48" t="str">
        <f t="shared" si="2756"/>
        <v>1176C SL</v>
      </c>
      <c r="Q4403" s="76">
        <v>13</v>
      </c>
      <c r="R4403" s="76">
        <v>38</v>
      </c>
      <c r="S4403" s="49">
        <f t="shared" si="2815"/>
        <v>0.18384615384615383</v>
      </c>
      <c r="T4403" s="49">
        <f t="shared" si="2757"/>
        <v>91.92307692307692</v>
      </c>
      <c r="U4403" s="49">
        <v>1038.5384615384614</v>
      </c>
      <c r="V4403" s="49">
        <f t="shared" si="2742"/>
        <v>2.0770769230769228</v>
      </c>
      <c r="W4403" s="49">
        <f t="shared" si="2812"/>
        <v>2.0223076923076921</v>
      </c>
      <c r="X4403" s="90">
        <f>ROUND(S4403*$X$2,0)</f>
        <v>1</v>
      </c>
      <c r="Y4403" s="91">
        <f t="shared" si="2816"/>
        <v>54.805</v>
      </c>
      <c r="Z4403" s="93">
        <f t="shared" si="2811"/>
        <v>3</v>
      </c>
      <c r="AA4403" s="94">
        <f t="shared" si="2817"/>
        <v>164.41499999999999</v>
      </c>
      <c r="AB4403" s="97">
        <f>ROUND((S4403*$AB$2)+Z4403,0)</f>
        <v>4</v>
      </c>
      <c r="AC4403" s="98">
        <f t="shared" si="2818"/>
        <v>219.22</v>
      </c>
      <c r="AD4403" s="77" t="s">
        <v>3</v>
      </c>
      <c r="AE4403" s="54">
        <v>219.22</v>
      </c>
      <c r="AF4403" s="17"/>
    </row>
    <row r="4404" spans="1:32" ht="16.899999999999999" customHeight="1" x14ac:dyDescent="0.3">
      <c r="A4404" s="73" t="s">
        <v>35</v>
      </c>
      <c r="B4404" s="74" t="s">
        <v>1630</v>
      </c>
      <c r="C4404" s="48" t="s">
        <v>1432</v>
      </c>
      <c r="D4404" s="48">
        <v>100</v>
      </c>
      <c r="E4404" s="48">
        <v>621</v>
      </c>
      <c r="F4404" s="48" t="s">
        <v>6128</v>
      </c>
      <c r="G4404" s="48" t="s">
        <v>35</v>
      </c>
      <c r="H4404" s="75">
        <f t="shared" si="2813"/>
        <v>0</v>
      </c>
      <c r="I4404" s="74">
        <v>39</v>
      </c>
      <c r="J4404" s="74">
        <v>39</v>
      </c>
      <c r="K4404" s="48">
        <f t="shared" si="2819"/>
        <v>39</v>
      </c>
      <c r="L4404" s="48">
        <f>$L$3</f>
        <v>-4</v>
      </c>
      <c r="M4404" s="48">
        <f t="shared" si="2814"/>
        <v>35</v>
      </c>
      <c r="N4404" s="48">
        <v>43</v>
      </c>
      <c r="O4404" s="56">
        <v>6.55</v>
      </c>
      <c r="P4404" s="48" t="str">
        <f t="shared" si="2756"/>
        <v>6711 SL</v>
      </c>
      <c r="Q4404" s="76">
        <v>7</v>
      </c>
      <c r="R4404" s="76">
        <v>108</v>
      </c>
      <c r="S4404" s="49">
        <f t="shared" si="2815"/>
        <v>0.2</v>
      </c>
      <c r="T4404" s="49">
        <f t="shared" si="2757"/>
        <v>20</v>
      </c>
      <c r="U4404" s="49">
        <v>478.07692307692309</v>
      </c>
      <c r="V4404" s="49">
        <f t="shared" si="2742"/>
        <v>4.7807692307692307</v>
      </c>
      <c r="W4404" s="49">
        <f t="shared" si="2812"/>
        <v>7</v>
      </c>
      <c r="X4404" s="90">
        <f>ROUND(S4404*$X$4,0)</f>
        <v>1</v>
      </c>
      <c r="Y4404" s="91">
        <f t="shared" si="2816"/>
        <v>6.55</v>
      </c>
      <c r="Z4404" s="93">
        <f t="shared" si="2811"/>
        <v>8</v>
      </c>
      <c r="AA4404" s="94">
        <f t="shared" si="2817"/>
        <v>52.4</v>
      </c>
      <c r="AB4404" s="97">
        <f t="shared" ref="AB4404:AB4409" si="2820">ROUND((S4404*$AB$4)+Z4404,0)</f>
        <v>9</v>
      </c>
      <c r="AC4404" s="98">
        <f t="shared" si="2818"/>
        <v>58.949999999999996</v>
      </c>
      <c r="AD4404" s="77" t="s">
        <v>3</v>
      </c>
      <c r="AE4404" s="54">
        <v>58.949999999999996</v>
      </c>
      <c r="AF4404" s="17"/>
    </row>
    <row r="4405" spans="1:32" ht="16.899999999999999" customHeight="1" x14ac:dyDescent="0.3">
      <c r="A4405" s="73" t="s">
        <v>7</v>
      </c>
      <c r="B4405" s="74" t="s">
        <v>4611</v>
      </c>
      <c r="C4405" s="48" t="s">
        <v>1154</v>
      </c>
      <c r="D4405" s="48">
        <v>1000</v>
      </c>
      <c r="E4405" s="48">
        <v>621</v>
      </c>
      <c r="F4405" s="48" t="s">
        <v>6128</v>
      </c>
      <c r="G4405" s="48" t="s">
        <v>35</v>
      </c>
      <c r="H4405" s="75">
        <f t="shared" si="2813"/>
        <v>-0.52054794520547942</v>
      </c>
      <c r="I4405" s="74">
        <v>35</v>
      </c>
      <c r="J4405" s="74">
        <v>73</v>
      </c>
      <c r="K4405" s="48">
        <f t="shared" si="2819"/>
        <v>35</v>
      </c>
      <c r="L4405" s="48">
        <v>-4</v>
      </c>
      <c r="M4405" s="48">
        <f t="shared" si="2814"/>
        <v>31</v>
      </c>
      <c r="N4405" s="48">
        <v>5</v>
      </c>
      <c r="O4405" s="56">
        <v>102.37</v>
      </c>
      <c r="P4405" s="48" t="str">
        <f t="shared" si="2756"/>
        <v>5491C SL</v>
      </c>
      <c r="Q4405" s="76">
        <v>2</v>
      </c>
      <c r="R4405" s="76">
        <v>5</v>
      </c>
      <c r="S4405" s="49">
        <f t="shared" si="2815"/>
        <v>2.7307692307692307E-2</v>
      </c>
      <c r="T4405" s="49">
        <f t="shared" si="2757"/>
        <v>27.307692307692307</v>
      </c>
      <c r="U4405" s="49">
        <v>35.92307692307692</v>
      </c>
      <c r="V4405" s="49">
        <f t="shared" si="2742"/>
        <v>3.5923076923076919E-2</v>
      </c>
      <c r="W4405" s="49">
        <f t="shared" ref="W4405" si="2821">S4405*M4405</f>
        <v>0.84653846153846157</v>
      </c>
      <c r="X4405" s="90">
        <f>ROUND(S4405*$X$4,0)</f>
        <v>0</v>
      </c>
      <c r="Y4405" s="91">
        <f t="shared" si="2816"/>
        <v>0</v>
      </c>
      <c r="Z4405" s="93">
        <f t="shared" si="2811"/>
        <v>1</v>
      </c>
      <c r="AA4405" s="94">
        <f t="shared" si="2817"/>
        <v>102.37</v>
      </c>
      <c r="AB4405" s="97">
        <f t="shared" si="2820"/>
        <v>1</v>
      </c>
      <c r="AC4405" s="98">
        <f t="shared" si="2818"/>
        <v>102.37</v>
      </c>
      <c r="AD4405" s="77" t="s">
        <v>3</v>
      </c>
      <c r="AE4405" s="54">
        <v>102.37</v>
      </c>
      <c r="AF4405" s="17"/>
    </row>
    <row r="4406" spans="1:32" ht="16.899999999999999" customHeight="1" x14ac:dyDescent="0.3">
      <c r="A4406" s="73" t="s">
        <v>35</v>
      </c>
      <c r="B4406" s="74" t="s">
        <v>4612</v>
      </c>
      <c r="C4406" s="48" t="s">
        <v>40</v>
      </c>
      <c r="D4406" s="48">
        <v>1000</v>
      </c>
      <c r="E4406" s="48">
        <v>621</v>
      </c>
      <c r="F4406" s="48" t="s">
        <v>6128</v>
      </c>
      <c r="G4406" s="48" t="s">
        <v>112</v>
      </c>
      <c r="H4406" s="75">
        <f t="shared" ref="H4406:H4409" si="2822">(I4406-J4406)/J4406</f>
        <v>-0.25925925925925924</v>
      </c>
      <c r="I4406" s="74">
        <v>20</v>
      </c>
      <c r="J4406" s="74">
        <v>27</v>
      </c>
      <c r="K4406" s="48">
        <f t="shared" si="2819"/>
        <v>20</v>
      </c>
      <c r="L4406" s="48">
        <f>$L$3</f>
        <v>-4</v>
      </c>
      <c r="M4406" s="48">
        <f t="shared" ref="M4406:M4409" si="2823">K4406+L4406</f>
        <v>16</v>
      </c>
      <c r="N4406" s="48">
        <v>2</v>
      </c>
      <c r="O4406" s="56">
        <v>38.729999999999997</v>
      </c>
      <c r="P4406" s="48" t="str">
        <f t="shared" si="2756"/>
        <v>3051 WN</v>
      </c>
      <c r="Q4406" s="76">
        <v>11</v>
      </c>
      <c r="R4406" s="76">
        <v>21</v>
      </c>
      <c r="S4406" s="49">
        <f t="shared" ref="S4406:S4409" si="2824">((Q4406/65*0.7)+(R4406/260*0.3))</f>
        <v>0.1426923076923077</v>
      </c>
      <c r="T4406" s="49">
        <f t="shared" si="2757"/>
        <v>142.69230769230771</v>
      </c>
      <c r="U4406" s="49">
        <v>153.38461538461542</v>
      </c>
      <c r="V4406" s="49">
        <f t="shared" ref="V4406:V4469" si="2825">U4406/D4406</f>
        <v>0.15338461538461542</v>
      </c>
      <c r="W4406" s="49">
        <f t="shared" ref="W4406:W4412" si="2826">S4406*M4406</f>
        <v>2.2830769230769232</v>
      </c>
      <c r="X4406" s="90">
        <f>ROUND(S4406*$X$3,0)</f>
        <v>1</v>
      </c>
      <c r="Y4406" s="91">
        <f t="shared" ref="Y4406:Y4409" si="2827">X4406*O4406</f>
        <v>38.729999999999997</v>
      </c>
      <c r="Z4406" s="93">
        <f t="shared" ref="Z4406:Z4409" si="2828">ROUND((S4406*M4406)+X4406,0)</f>
        <v>3</v>
      </c>
      <c r="AA4406" s="94">
        <f t="shared" ref="AA4406:AA4409" si="2829">Z4406*O4406</f>
        <v>116.19</v>
      </c>
      <c r="AB4406" s="97">
        <f t="shared" si="2820"/>
        <v>4</v>
      </c>
      <c r="AC4406" s="98">
        <f t="shared" ref="AC4406:AC4409" si="2830">AB4406*O4406</f>
        <v>154.91999999999999</v>
      </c>
      <c r="AD4406" s="77" t="s">
        <v>3</v>
      </c>
      <c r="AE4406" s="54">
        <v>154.91999999999999</v>
      </c>
      <c r="AF4406" s="17"/>
    </row>
    <row r="4407" spans="1:32" ht="16.899999999999999" customHeight="1" x14ac:dyDescent="0.3">
      <c r="A4407" s="73" t="s">
        <v>35</v>
      </c>
      <c r="B4407" s="74" t="s">
        <v>4613</v>
      </c>
      <c r="C4407" s="48" t="s">
        <v>40</v>
      </c>
      <c r="D4407" s="48">
        <v>100</v>
      </c>
      <c r="E4407" s="48">
        <v>621</v>
      </c>
      <c r="F4407" s="48" t="s">
        <v>6128</v>
      </c>
      <c r="G4407" s="48" t="s">
        <v>112</v>
      </c>
      <c r="H4407" s="75">
        <f t="shared" si="2822"/>
        <v>-0.25925925925925924</v>
      </c>
      <c r="I4407" s="74">
        <v>20</v>
      </c>
      <c r="J4407" s="74">
        <v>27</v>
      </c>
      <c r="K4407" s="48">
        <f t="shared" si="2819"/>
        <v>20</v>
      </c>
      <c r="L4407" s="48">
        <f>$L$3</f>
        <v>-4</v>
      </c>
      <c r="M4407" s="48">
        <f t="shared" si="2823"/>
        <v>16</v>
      </c>
      <c r="N4407" s="48">
        <v>2</v>
      </c>
      <c r="O4407" s="56">
        <v>5.4779999999999998</v>
      </c>
      <c r="P4407" s="48" t="str">
        <f t="shared" si="2756"/>
        <v>3053 WB</v>
      </c>
      <c r="Q4407" s="76">
        <v>15</v>
      </c>
      <c r="R4407" s="76">
        <v>24</v>
      </c>
      <c r="S4407" s="49">
        <f t="shared" si="2824"/>
        <v>0.18923076923076923</v>
      </c>
      <c r="T4407" s="49">
        <f t="shared" si="2757"/>
        <v>18.923076923076923</v>
      </c>
      <c r="U4407" s="49">
        <v>96.230769230769226</v>
      </c>
      <c r="V4407" s="49">
        <f t="shared" si="2825"/>
        <v>0.96230769230769231</v>
      </c>
      <c r="W4407" s="49">
        <f t="shared" si="2826"/>
        <v>3.0276923076923077</v>
      </c>
      <c r="X4407" s="90">
        <f>ROUND(S4407*$X$3,0)</f>
        <v>1</v>
      </c>
      <c r="Y4407" s="91">
        <f t="shared" si="2827"/>
        <v>5.4779999999999998</v>
      </c>
      <c r="Z4407" s="93">
        <f t="shared" si="2828"/>
        <v>4</v>
      </c>
      <c r="AA4407" s="94">
        <f t="shared" si="2829"/>
        <v>21.911999999999999</v>
      </c>
      <c r="AB4407" s="97">
        <f t="shared" si="2820"/>
        <v>5</v>
      </c>
      <c r="AC4407" s="98">
        <f t="shared" si="2830"/>
        <v>27.39</v>
      </c>
      <c r="AD4407" s="77" t="s">
        <v>6117</v>
      </c>
      <c r="AE4407" s="54">
        <v>27.39</v>
      </c>
      <c r="AF4407" s="17"/>
    </row>
    <row r="4408" spans="1:32" ht="16.899999999999999" customHeight="1" x14ac:dyDescent="0.3">
      <c r="A4408" s="73" t="s">
        <v>35</v>
      </c>
      <c r="B4408" s="74" t="s">
        <v>4614</v>
      </c>
      <c r="C4408" s="48" t="s">
        <v>40</v>
      </c>
      <c r="D4408" s="48">
        <v>1000</v>
      </c>
      <c r="E4408" s="48">
        <v>621</v>
      </c>
      <c r="F4408" s="48" t="s">
        <v>6128</v>
      </c>
      <c r="G4408" s="48" t="s">
        <v>112</v>
      </c>
      <c r="H4408" s="75">
        <f t="shared" si="2822"/>
        <v>-0.58333333333333337</v>
      </c>
      <c r="I4408" s="74">
        <v>20</v>
      </c>
      <c r="J4408" s="74">
        <v>48</v>
      </c>
      <c r="K4408" s="48">
        <f t="shared" si="2819"/>
        <v>20</v>
      </c>
      <c r="L4408" s="48">
        <f>$L$3</f>
        <v>-4</v>
      </c>
      <c r="M4408" s="48">
        <f t="shared" si="2823"/>
        <v>16</v>
      </c>
      <c r="N4408" s="48">
        <v>0</v>
      </c>
      <c r="O4408" s="56">
        <v>19.010000000000002</v>
      </c>
      <c r="P4408" s="48" t="str">
        <f t="shared" si="2756"/>
        <v>3053/1 VI</v>
      </c>
      <c r="Q4408" s="76">
        <v>1</v>
      </c>
      <c r="R4408" s="76">
        <v>6</v>
      </c>
      <c r="S4408" s="49">
        <f t="shared" si="2824"/>
        <v>1.7692307692307691E-2</v>
      </c>
      <c r="T4408" s="49">
        <f t="shared" si="2757"/>
        <v>17.69230769230769</v>
      </c>
      <c r="U4408" s="49">
        <v>74</v>
      </c>
      <c r="V4408" s="49">
        <f t="shared" si="2825"/>
        <v>7.3999999999999996E-2</v>
      </c>
      <c r="W4408" s="49">
        <f t="shared" si="2826"/>
        <v>0.28307692307692306</v>
      </c>
      <c r="X4408" s="90">
        <f>ROUNDUP(S4408*$X$3,0)</f>
        <v>1</v>
      </c>
      <c r="Y4408" s="91">
        <f t="shared" si="2827"/>
        <v>19.010000000000002</v>
      </c>
      <c r="Z4408" s="93">
        <f t="shared" si="2828"/>
        <v>1</v>
      </c>
      <c r="AA4408" s="94">
        <f t="shared" si="2829"/>
        <v>19.010000000000002</v>
      </c>
      <c r="AB4408" s="97">
        <f t="shared" si="2820"/>
        <v>1</v>
      </c>
      <c r="AC4408" s="98">
        <f t="shared" si="2830"/>
        <v>19.010000000000002</v>
      </c>
      <c r="AD4408" s="77" t="s">
        <v>3</v>
      </c>
      <c r="AE4408" s="54">
        <v>19.010000000000002</v>
      </c>
      <c r="AF4408" s="17"/>
    </row>
    <row r="4409" spans="1:32" ht="16.899999999999999" customHeight="1" x14ac:dyDescent="0.3">
      <c r="A4409" s="73" t="s">
        <v>35</v>
      </c>
      <c r="B4409" s="74" t="s">
        <v>4615</v>
      </c>
      <c r="C4409" s="48" t="s">
        <v>40</v>
      </c>
      <c r="D4409" s="48">
        <v>100</v>
      </c>
      <c r="E4409" s="48">
        <v>621</v>
      </c>
      <c r="F4409" s="48" t="s">
        <v>6128</v>
      </c>
      <c r="G4409" s="48" t="s">
        <v>112</v>
      </c>
      <c r="H4409" s="75">
        <f t="shared" si="2822"/>
        <v>-0.58333333333333337</v>
      </c>
      <c r="I4409" s="74">
        <v>20</v>
      </c>
      <c r="J4409" s="74">
        <v>48</v>
      </c>
      <c r="K4409" s="48">
        <f t="shared" si="2819"/>
        <v>20</v>
      </c>
      <c r="L4409" s="48">
        <f>$L$3</f>
        <v>-4</v>
      </c>
      <c r="M4409" s="48">
        <f t="shared" si="2823"/>
        <v>16</v>
      </c>
      <c r="N4409" s="48">
        <v>8</v>
      </c>
      <c r="O4409" s="56">
        <v>1.9910000000000001</v>
      </c>
      <c r="P4409" s="48" t="str">
        <f t="shared" si="2756"/>
        <v>3053/1 VI</v>
      </c>
      <c r="Q4409" s="76">
        <v>39</v>
      </c>
      <c r="R4409" s="76">
        <v>124</v>
      </c>
      <c r="S4409" s="49">
        <f t="shared" si="2824"/>
        <v>0.56307692307692303</v>
      </c>
      <c r="T4409" s="49">
        <f t="shared" si="2757"/>
        <v>56.307692307692307</v>
      </c>
      <c r="U4409" s="49">
        <v>74</v>
      </c>
      <c r="V4409" s="49">
        <f t="shared" si="2825"/>
        <v>0.74</v>
      </c>
      <c r="W4409" s="49">
        <f t="shared" si="2826"/>
        <v>9.0092307692307685</v>
      </c>
      <c r="X4409" s="90">
        <f>ROUND(S4409*$X$3,0)</f>
        <v>3</v>
      </c>
      <c r="Y4409" s="91">
        <f t="shared" si="2827"/>
        <v>5.9730000000000008</v>
      </c>
      <c r="Z4409" s="93">
        <f t="shared" si="2828"/>
        <v>12</v>
      </c>
      <c r="AA4409" s="94">
        <f t="shared" si="2829"/>
        <v>23.892000000000003</v>
      </c>
      <c r="AB4409" s="97">
        <f t="shared" si="2820"/>
        <v>15</v>
      </c>
      <c r="AC4409" s="98">
        <f t="shared" si="2830"/>
        <v>29.865000000000002</v>
      </c>
      <c r="AD4409" s="77" t="s">
        <v>3</v>
      </c>
      <c r="AE4409" s="54">
        <v>29.865000000000002</v>
      </c>
      <c r="AF4409" s="17"/>
    </row>
    <row r="4410" spans="1:32" ht="16.899999999999999" customHeight="1" x14ac:dyDescent="0.3">
      <c r="A4410" s="73" t="s">
        <v>35</v>
      </c>
      <c r="B4410" s="74" t="s">
        <v>2892</v>
      </c>
      <c r="C4410" s="48" t="s">
        <v>40</v>
      </c>
      <c r="D4410" s="48">
        <v>100</v>
      </c>
      <c r="E4410" s="48">
        <v>621</v>
      </c>
      <c r="F4410" s="48" t="s">
        <v>6128</v>
      </c>
      <c r="G4410" s="48" t="s">
        <v>65</v>
      </c>
      <c r="H4410" s="75">
        <f t="shared" ref="H4410:H4426" si="2831">(I4410-J4410)/J4410</f>
        <v>0</v>
      </c>
      <c r="I4410" s="74">
        <v>5</v>
      </c>
      <c r="J4410" s="74">
        <v>5</v>
      </c>
      <c r="K4410" s="48">
        <f>J4410</f>
        <v>5</v>
      </c>
      <c r="L4410" s="48"/>
      <c r="M4410" s="48">
        <f t="shared" ref="M4410:M4426" si="2832">K4410+L4410</f>
        <v>5</v>
      </c>
      <c r="N4410" s="48">
        <v>2</v>
      </c>
      <c r="O4410" s="56">
        <v>6.6329500000000001</v>
      </c>
      <c r="P4410" s="48" t="str">
        <f t="shared" si="2756"/>
        <v>3075 VI</v>
      </c>
      <c r="Q4410" s="76">
        <v>11</v>
      </c>
      <c r="R4410" s="76">
        <v>44</v>
      </c>
      <c r="S4410" s="49">
        <f t="shared" ref="S4410:S4426" si="2833">((Q4410/65*0.7)+(R4410/260*0.3))</f>
        <v>0.16923076923076924</v>
      </c>
      <c r="T4410" s="49">
        <f t="shared" si="2757"/>
        <v>16.923076923076923</v>
      </c>
      <c r="U4410" s="49">
        <v>18.076923076923077</v>
      </c>
      <c r="V4410" s="49">
        <f t="shared" si="2825"/>
        <v>0.18076923076923077</v>
      </c>
      <c r="W4410" s="49">
        <f t="shared" si="2826"/>
        <v>0.84615384615384626</v>
      </c>
      <c r="X4410" s="90">
        <f>ROUND(S4410*$X$2,0)</f>
        <v>1</v>
      </c>
      <c r="Y4410" s="91">
        <f t="shared" ref="Y4410:Y4426" si="2834">X4410*O4410</f>
        <v>6.6329500000000001</v>
      </c>
      <c r="Z4410" s="93">
        <f t="shared" ref="Z4410:Z4418" si="2835">ROUND((S4410*M4410)+X4410,0)</f>
        <v>2</v>
      </c>
      <c r="AA4410" s="94">
        <f t="shared" ref="AA4410:AA4426" si="2836">Z4410*O4410</f>
        <v>13.2659</v>
      </c>
      <c r="AB4410" s="97">
        <f>ROUND((S4410*$AB$2)+Z4410,0)</f>
        <v>3</v>
      </c>
      <c r="AC4410" s="98">
        <f t="shared" ref="AC4410:AC4426" si="2837">AB4410*O4410</f>
        <v>19.898849999999999</v>
      </c>
      <c r="AD4410" s="77" t="s">
        <v>5891</v>
      </c>
      <c r="AE4410" s="54">
        <v>19.898849999999999</v>
      </c>
      <c r="AF4410" s="17"/>
    </row>
    <row r="4411" spans="1:32" ht="16.899999999999999" customHeight="1" x14ac:dyDescent="0.3">
      <c r="A4411" s="73" t="s">
        <v>35</v>
      </c>
      <c r="B4411" s="74" t="s">
        <v>1244</v>
      </c>
      <c r="C4411" s="48" t="s">
        <v>40</v>
      </c>
      <c r="D4411" s="48">
        <v>100</v>
      </c>
      <c r="E4411" s="48">
        <v>621</v>
      </c>
      <c r="F4411" s="48" t="s">
        <v>6128</v>
      </c>
      <c r="G4411" s="48" t="s">
        <v>112</v>
      </c>
      <c r="H4411" s="75">
        <f t="shared" si="2831"/>
        <v>-0.16666666666666666</v>
      </c>
      <c r="I4411" s="74">
        <v>20</v>
      </c>
      <c r="J4411" s="74">
        <v>24</v>
      </c>
      <c r="K4411" s="48">
        <f>I4411</f>
        <v>20</v>
      </c>
      <c r="L4411" s="48">
        <v>-4</v>
      </c>
      <c r="M4411" s="48">
        <f t="shared" si="2832"/>
        <v>16</v>
      </c>
      <c r="N4411" s="48">
        <v>14</v>
      </c>
      <c r="O4411" s="56">
        <v>5.6230000000000002</v>
      </c>
      <c r="P4411" s="48" t="str">
        <f t="shared" si="2756"/>
        <v>3075 YL</v>
      </c>
      <c r="Q4411" s="76">
        <v>25</v>
      </c>
      <c r="R4411" s="76">
        <v>85</v>
      </c>
      <c r="S4411" s="49">
        <f t="shared" si="2833"/>
        <v>0.36730769230769228</v>
      </c>
      <c r="T4411" s="49">
        <f t="shared" si="2757"/>
        <v>36.730769230769226</v>
      </c>
      <c r="U4411" s="49">
        <v>974.42307692307668</v>
      </c>
      <c r="V4411" s="49">
        <f t="shared" si="2825"/>
        <v>9.7442307692307661</v>
      </c>
      <c r="W4411" s="49">
        <f t="shared" si="2826"/>
        <v>5.8769230769230765</v>
      </c>
      <c r="X4411" s="90">
        <f>ROUND(S4411*$X$3,0)</f>
        <v>2</v>
      </c>
      <c r="Y4411" s="91">
        <f t="shared" si="2834"/>
        <v>11.246</v>
      </c>
      <c r="Z4411" s="93">
        <f t="shared" si="2835"/>
        <v>8</v>
      </c>
      <c r="AA4411" s="94">
        <f t="shared" si="2836"/>
        <v>44.984000000000002</v>
      </c>
      <c r="AB4411" s="97">
        <f>ROUND((S4411*$AB$4)+Z4411,0)</f>
        <v>10</v>
      </c>
      <c r="AC4411" s="98">
        <f t="shared" si="2837"/>
        <v>56.230000000000004</v>
      </c>
      <c r="AD4411" s="77" t="s">
        <v>3</v>
      </c>
      <c r="AE4411" s="54">
        <v>56.230000000000004</v>
      </c>
      <c r="AF4411" s="17"/>
    </row>
    <row r="4412" spans="1:32" ht="16.899999999999999" customHeight="1" x14ac:dyDescent="0.3">
      <c r="A4412" s="73" t="s">
        <v>35</v>
      </c>
      <c r="B4412" s="74" t="s">
        <v>2759</v>
      </c>
      <c r="C4412" s="48" t="s">
        <v>1209</v>
      </c>
      <c r="D4412" s="48">
        <v>1000</v>
      </c>
      <c r="E4412" s="48">
        <v>2834</v>
      </c>
      <c r="F4412" s="48" t="s">
        <v>6126</v>
      </c>
      <c r="G4412" s="48">
        <v>2</v>
      </c>
      <c r="H4412" s="75">
        <f t="shared" si="2831"/>
        <v>0</v>
      </c>
      <c r="I4412" s="74">
        <v>35</v>
      </c>
      <c r="J4412" s="74">
        <f>I4412</f>
        <v>35</v>
      </c>
      <c r="K4412" s="48">
        <f>I4412</f>
        <v>35</v>
      </c>
      <c r="L4412" s="48"/>
      <c r="M4412" s="48">
        <f t="shared" si="2832"/>
        <v>35</v>
      </c>
      <c r="N4412" s="48">
        <v>1</v>
      </c>
      <c r="O4412" s="56">
        <v>134.46185</v>
      </c>
      <c r="P4412" s="48" t="str">
        <f t="shared" si="2756"/>
        <v>5616B2001 BK</v>
      </c>
      <c r="Q4412" s="76">
        <v>17</v>
      </c>
      <c r="R4412" s="76">
        <v>36</v>
      </c>
      <c r="S4412" s="49">
        <f t="shared" si="2833"/>
        <v>0.22461538461538461</v>
      </c>
      <c r="T4412" s="49">
        <f t="shared" si="2757"/>
        <v>224.61538461538461</v>
      </c>
      <c r="U4412" s="49">
        <v>247.34615384615384</v>
      </c>
      <c r="V4412" s="49">
        <f t="shared" si="2825"/>
        <v>0.24734615384615383</v>
      </c>
      <c r="W4412" s="49">
        <f t="shared" si="2826"/>
        <v>7.8615384615384611</v>
      </c>
      <c r="X4412" s="90">
        <f>ROUND(S4412*$X$4,0)</f>
        <v>1</v>
      </c>
      <c r="Y4412" s="91">
        <f t="shared" si="2834"/>
        <v>134.46185</v>
      </c>
      <c r="Z4412" s="93">
        <f t="shared" si="2835"/>
        <v>9</v>
      </c>
      <c r="AA4412" s="94">
        <f t="shared" si="2836"/>
        <v>1210.1566499999999</v>
      </c>
      <c r="AB4412" s="97">
        <f>ROUND((S4412*$AB$4)+Z4412,0)</f>
        <v>10</v>
      </c>
      <c r="AC4412" s="98">
        <f t="shared" si="2837"/>
        <v>1344.6185</v>
      </c>
      <c r="AD4412" s="77" t="s">
        <v>3</v>
      </c>
      <c r="AE4412" s="54">
        <v>1344.6185</v>
      </c>
      <c r="AF4412" s="17"/>
    </row>
    <row r="4413" spans="1:32" ht="16.899999999999999" customHeight="1" x14ac:dyDescent="0.3">
      <c r="A4413" s="73" t="s">
        <v>7</v>
      </c>
      <c r="B4413" s="74" t="s">
        <v>914</v>
      </c>
      <c r="C4413" s="48" t="s">
        <v>10</v>
      </c>
      <c r="D4413" s="48">
        <v>500</v>
      </c>
      <c r="E4413" s="48">
        <v>2834</v>
      </c>
      <c r="F4413" s="48" t="s">
        <v>6126</v>
      </c>
      <c r="G4413" s="48">
        <v>2</v>
      </c>
      <c r="H4413" s="75">
        <f t="shared" si="2831"/>
        <v>0</v>
      </c>
      <c r="I4413" s="74">
        <v>20</v>
      </c>
      <c r="J4413" s="74">
        <f>I4413</f>
        <v>20</v>
      </c>
      <c r="K4413" s="48">
        <f>I4413</f>
        <v>20</v>
      </c>
      <c r="L4413" s="48"/>
      <c r="M4413" s="48">
        <f t="shared" si="2832"/>
        <v>20</v>
      </c>
      <c r="N4413" s="48">
        <v>0</v>
      </c>
      <c r="O4413" s="56">
        <v>156.87019000000001</v>
      </c>
      <c r="P4413" s="48" t="str">
        <f t="shared" si="2756"/>
        <v>1898/7C SL</v>
      </c>
      <c r="Q4413" s="76">
        <v>6</v>
      </c>
      <c r="R4413" s="76">
        <v>13</v>
      </c>
      <c r="S4413" s="49">
        <f t="shared" si="2833"/>
        <v>7.9615384615384616E-2</v>
      </c>
      <c r="T4413" s="49">
        <f t="shared" si="2757"/>
        <v>39.807692307692307</v>
      </c>
      <c r="U4413" s="49">
        <v>102.76923076923077</v>
      </c>
      <c r="V4413" s="49">
        <f t="shared" si="2825"/>
        <v>0.20553846153846156</v>
      </c>
      <c r="W4413" s="49">
        <f t="shared" ref="W4413:W4436" si="2838">S4413*M4413</f>
        <v>1.5923076923076924</v>
      </c>
      <c r="X4413" s="90">
        <f>ROUND(S4413*$X$3,0)</f>
        <v>0</v>
      </c>
      <c r="Y4413" s="91">
        <f t="shared" si="2834"/>
        <v>0</v>
      </c>
      <c r="Z4413" s="93">
        <f t="shared" si="2835"/>
        <v>2</v>
      </c>
      <c r="AA4413" s="94">
        <f t="shared" si="2836"/>
        <v>313.74038000000002</v>
      </c>
      <c r="AB4413" s="97">
        <f>ROUND((S4413*$AB$4)+Z4413,0)</f>
        <v>2</v>
      </c>
      <c r="AC4413" s="98">
        <f t="shared" si="2837"/>
        <v>313.74038000000002</v>
      </c>
      <c r="AD4413" s="77" t="s">
        <v>3</v>
      </c>
      <c r="AE4413" s="54">
        <v>313.74038000000002</v>
      </c>
      <c r="AF4413" s="17"/>
    </row>
    <row r="4414" spans="1:32" ht="16.899999999999999" customHeight="1" x14ac:dyDescent="0.3">
      <c r="A4414" s="73" t="s">
        <v>7</v>
      </c>
      <c r="B4414" s="74" t="s">
        <v>3350</v>
      </c>
      <c r="C4414" s="48" t="s">
        <v>464</v>
      </c>
      <c r="D4414" s="48">
        <v>100</v>
      </c>
      <c r="E4414" s="48">
        <v>4013</v>
      </c>
      <c r="F4414" s="48" t="s">
        <v>6180</v>
      </c>
      <c r="G4414" s="48" t="s">
        <v>65</v>
      </c>
      <c r="H4414" s="75">
        <f t="shared" si="2831"/>
        <v>0</v>
      </c>
      <c r="I4414" s="74">
        <v>5</v>
      </c>
      <c r="J4414" s="74">
        <v>5</v>
      </c>
      <c r="K4414" s="48">
        <f>J4414</f>
        <v>5</v>
      </c>
      <c r="L4414" s="48"/>
      <c r="M4414" s="48">
        <f t="shared" si="2832"/>
        <v>5</v>
      </c>
      <c r="N4414" s="48">
        <v>3</v>
      </c>
      <c r="O4414" s="56">
        <v>28.342569999999998</v>
      </c>
      <c r="P4414" s="48" t="str">
        <f t="shared" si="2756"/>
        <v>5857 GR</v>
      </c>
      <c r="Q4414" s="76">
        <v>52</v>
      </c>
      <c r="R4414" s="76">
        <v>145</v>
      </c>
      <c r="S4414" s="49">
        <f t="shared" si="2833"/>
        <v>0.72730769230769221</v>
      </c>
      <c r="T4414" s="49">
        <f t="shared" si="2757"/>
        <v>72.730769230769226</v>
      </c>
      <c r="U4414" s="49">
        <v>148.11538461538461</v>
      </c>
      <c r="V4414" s="49">
        <f t="shared" si="2825"/>
        <v>1.481153846153846</v>
      </c>
      <c r="W4414" s="49">
        <f t="shared" si="2838"/>
        <v>3.6365384615384611</v>
      </c>
      <c r="X4414" s="90">
        <f>ROUND(S4414*$X$2,0)</f>
        <v>5</v>
      </c>
      <c r="Y4414" s="91">
        <f t="shared" si="2834"/>
        <v>141.71285</v>
      </c>
      <c r="Z4414" s="93">
        <f t="shared" si="2835"/>
        <v>9</v>
      </c>
      <c r="AA4414" s="94">
        <f t="shared" si="2836"/>
        <v>255.08312999999998</v>
      </c>
      <c r="AB4414" s="97">
        <f>ROUND((S4414*$AB$2)+Z4414,0)</f>
        <v>14</v>
      </c>
      <c r="AC4414" s="98">
        <f t="shared" si="2837"/>
        <v>396.79597999999999</v>
      </c>
      <c r="AD4414" s="77" t="s">
        <v>5891</v>
      </c>
      <c r="AE4414" s="54">
        <v>396.79597999999999</v>
      </c>
      <c r="AF4414" s="17"/>
    </row>
    <row r="4415" spans="1:32" ht="16.899999999999999" customHeight="1" x14ac:dyDescent="0.3">
      <c r="A4415" s="73" t="s">
        <v>35</v>
      </c>
      <c r="B4415" s="74" t="s">
        <v>4622</v>
      </c>
      <c r="C4415" s="48" t="s">
        <v>1432</v>
      </c>
      <c r="D4415" s="48">
        <v>100</v>
      </c>
      <c r="E4415" s="48">
        <v>4003</v>
      </c>
      <c r="F4415" s="48" t="s">
        <v>5909</v>
      </c>
      <c r="G4415" s="48" t="s">
        <v>112</v>
      </c>
      <c r="H4415" s="75">
        <f t="shared" si="2831"/>
        <v>0</v>
      </c>
      <c r="I4415" s="74">
        <v>39</v>
      </c>
      <c r="J4415" s="74">
        <v>39</v>
      </c>
      <c r="K4415" s="48">
        <f>I4415</f>
        <v>39</v>
      </c>
      <c r="L4415" s="48">
        <f t="shared" ref="L4415:L4421" si="2839">$L$3</f>
        <v>-4</v>
      </c>
      <c r="M4415" s="48">
        <f t="shared" si="2832"/>
        <v>35</v>
      </c>
      <c r="N4415" s="48">
        <v>4</v>
      </c>
      <c r="O4415" s="56">
        <v>5.8</v>
      </c>
      <c r="P4415" s="48" t="str">
        <f t="shared" si="2756"/>
        <v>6821 BL</v>
      </c>
      <c r="Q4415" s="76">
        <v>7</v>
      </c>
      <c r="R4415" s="76">
        <v>8</v>
      </c>
      <c r="S4415" s="49">
        <f t="shared" si="2833"/>
        <v>8.461538461538462E-2</v>
      </c>
      <c r="T4415" s="49">
        <f t="shared" si="2757"/>
        <v>8.4615384615384617</v>
      </c>
      <c r="U4415" s="49">
        <v>42.307692307692307</v>
      </c>
      <c r="V4415" s="49">
        <f t="shared" si="2825"/>
        <v>0.42307692307692307</v>
      </c>
      <c r="W4415" s="49">
        <f t="shared" si="2838"/>
        <v>2.9615384615384617</v>
      </c>
      <c r="X4415" s="90">
        <f>ROUND(S4415*$X$4,0)</f>
        <v>0</v>
      </c>
      <c r="Y4415" s="91">
        <f t="shared" si="2834"/>
        <v>0</v>
      </c>
      <c r="Z4415" s="93">
        <f t="shared" si="2835"/>
        <v>3</v>
      </c>
      <c r="AA4415" s="94">
        <f t="shared" si="2836"/>
        <v>17.399999999999999</v>
      </c>
      <c r="AB4415" s="97">
        <f t="shared" ref="AB4415:AB4421" si="2840">ROUND((S4415*$AB$4)+Z4415,0)</f>
        <v>3</v>
      </c>
      <c r="AC4415" s="98">
        <f t="shared" si="2837"/>
        <v>17.399999999999999</v>
      </c>
      <c r="AD4415" s="77" t="s">
        <v>3</v>
      </c>
      <c r="AE4415" s="54">
        <v>17.399999999999999</v>
      </c>
      <c r="AF4415" s="17"/>
    </row>
    <row r="4416" spans="1:32" ht="16.899999999999999" customHeight="1" x14ac:dyDescent="0.3">
      <c r="A4416" s="73" t="s">
        <v>35</v>
      </c>
      <c r="B4416" s="74" t="s">
        <v>4623</v>
      </c>
      <c r="C4416" s="48" t="s">
        <v>1432</v>
      </c>
      <c r="D4416" s="48">
        <v>1</v>
      </c>
      <c r="E4416" s="48">
        <v>4003</v>
      </c>
      <c r="F4416" s="48" t="s">
        <v>5909</v>
      </c>
      <c r="G4416" s="48" t="s">
        <v>112</v>
      </c>
      <c r="H4416" s="75">
        <f t="shared" si="2831"/>
        <v>0</v>
      </c>
      <c r="I4416" s="74">
        <v>39</v>
      </c>
      <c r="J4416" s="74">
        <v>39</v>
      </c>
      <c r="K4416" s="48">
        <f>I4416</f>
        <v>39</v>
      </c>
      <c r="L4416" s="48">
        <f t="shared" si="2839"/>
        <v>-4</v>
      </c>
      <c r="M4416" s="48">
        <f t="shared" si="2832"/>
        <v>35</v>
      </c>
      <c r="N4416" s="48">
        <v>0</v>
      </c>
      <c r="O4416" s="56">
        <v>0</v>
      </c>
      <c r="P4416" s="48" t="str">
        <f t="shared" si="2756"/>
        <v>6821 BL</v>
      </c>
      <c r="Q4416" s="76" t="s">
        <v>6187</v>
      </c>
      <c r="R4416" s="76" t="s">
        <v>6187</v>
      </c>
      <c r="S4416" s="49">
        <f t="shared" si="2833"/>
        <v>0</v>
      </c>
      <c r="T4416" s="49">
        <f t="shared" si="2757"/>
        <v>0</v>
      </c>
      <c r="U4416" s="49">
        <v>42.307692307692307</v>
      </c>
      <c r="V4416" s="49">
        <f t="shared" si="2825"/>
        <v>42.307692307692307</v>
      </c>
      <c r="W4416" s="49">
        <f t="shared" si="2838"/>
        <v>0</v>
      </c>
      <c r="X4416" s="90">
        <f>ROUNDUP(S4416*$X$4,0)</f>
        <v>0</v>
      </c>
      <c r="Y4416" s="91">
        <f t="shared" si="2834"/>
        <v>0</v>
      </c>
      <c r="Z4416" s="93">
        <f t="shared" si="2835"/>
        <v>0</v>
      </c>
      <c r="AA4416" s="94">
        <f t="shared" si="2836"/>
        <v>0</v>
      </c>
      <c r="AB4416" s="97">
        <f t="shared" si="2840"/>
        <v>0</v>
      </c>
      <c r="AC4416" s="98">
        <f t="shared" si="2837"/>
        <v>0</v>
      </c>
      <c r="AD4416" s="77" t="s">
        <v>5890</v>
      </c>
      <c r="AE4416" s="54">
        <v>0</v>
      </c>
      <c r="AF4416" s="17"/>
    </row>
    <row r="4417" spans="1:32" ht="16.899999999999999" customHeight="1" x14ac:dyDescent="0.3">
      <c r="A4417" s="73" t="s">
        <v>35</v>
      </c>
      <c r="B4417" s="74" t="s">
        <v>374</v>
      </c>
      <c r="C4417" s="48" t="s">
        <v>40</v>
      </c>
      <c r="D4417" s="48">
        <v>1000</v>
      </c>
      <c r="E4417" s="48">
        <v>621</v>
      </c>
      <c r="F4417" s="48" t="s">
        <v>6128</v>
      </c>
      <c r="G4417" s="48" t="s">
        <v>112</v>
      </c>
      <c r="H4417" s="75">
        <f t="shared" si="2831"/>
        <v>3.7037037037037035E-2</v>
      </c>
      <c r="I4417" s="74">
        <v>28</v>
      </c>
      <c r="J4417" s="74">
        <v>27</v>
      </c>
      <c r="K4417" s="48">
        <f>J4417</f>
        <v>27</v>
      </c>
      <c r="L4417" s="48">
        <f t="shared" si="2839"/>
        <v>-4</v>
      </c>
      <c r="M4417" s="48">
        <f t="shared" si="2832"/>
        <v>23</v>
      </c>
      <c r="N4417" s="48">
        <v>8</v>
      </c>
      <c r="O4417" s="56">
        <v>21.05</v>
      </c>
      <c r="P4417" s="48" t="str">
        <f t="shared" si="2756"/>
        <v>1855 WH</v>
      </c>
      <c r="Q4417" s="76">
        <v>37</v>
      </c>
      <c r="R4417" s="76">
        <v>59</v>
      </c>
      <c r="S4417" s="49">
        <f t="shared" si="2833"/>
        <v>0.46653846153846151</v>
      </c>
      <c r="T4417" s="49">
        <f t="shared" si="2757"/>
        <v>466.53846153846149</v>
      </c>
      <c r="U4417" s="49">
        <v>555.84615384615381</v>
      </c>
      <c r="V4417" s="49">
        <f t="shared" si="2825"/>
        <v>0.55584615384615377</v>
      </c>
      <c r="W4417" s="49">
        <f t="shared" si="2838"/>
        <v>10.730384615384615</v>
      </c>
      <c r="X4417" s="90">
        <f>ROUND(S4417*$X$4,0)</f>
        <v>2</v>
      </c>
      <c r="Y4417" s="91">
        <f t="shared" si="2834"/>
        <v>42.1</v>
      </c>
      <c r="Z4417" s="93">
        <f t="shared" si="2835"/>
        <v>13</v>
      </c>
      <c r="AA4417" s="94">
        <f t="shared" si="2836"/>
        <v>273.65000000000003</v>
      </c>
      <c r="AB4417" s="97">
        <f t="shared" si="2840"/>
        <v>15</v>
      </c>
      <c r="AC4417" s="98">
        <f t="shared" si="2837"/>
        <v>315.75</v>
      </c>
      <c r="AD4417" s="77" t="s">
        <v>6117</v>
      </c>
      <c r="AE4417" s="54">
        <v>315.75</v>
      </c>
      <c r="AF4417" s="17"/>
    </row>
    <row r="4418" spans="1:32" ht="16.899999999999999" customHeight="1" x14ac:dyDescent="0.3">
      <c r="A4418" s="73" t="s">
        <v>35</v>
      </c>
      <c r="B4418" s="74" t="s">
        <v>4625</v>
      </c>
      <c r="C4418" s="48" t="s">
        <v>1432</v>
      </c>
      <c r="D4418" s="48">
        <v>1000</v>
      </c>
      <c r="E4418" s="48">
        <v>4003</v>
      </c>
      <c r="F4418" s="48" t="s">
        <v>5909</v>
      </c>
      <c r="G4418" s="48" t="s">
        <v>112</v>
      </c>
      <c r="H4418" s="75">
        <f t="shared" si="2831"/>
        <v>0</v>
      </c>
      <c r="I4418" s="74">
        <v>39</v>
      </c>
      <c r="J4418" s="74">
        <v>39</v>
      </c>
      <c r="K4418" s="48">
        <f>I4418</f>
        <v>39</v>
      </c>
      <c r="L4418" s="48">
        <f t="shared" si="2839"/>
        <v>-4</v>
      </c>
      <c r="M4418" s="48">
        <f t="shared" si="2832"/>
        <v>35</v>
      </c>
      <c r="N4418" s="48">
        <v>3</v>
      </c>
      <c r="O4418" s="56">
        <v>32</v>
      </c>
      <c r="P4418" s="48" t="str">
        <f t="shared" si="2756"/>
        <v>6822 BL</v>
      </c>
      <c r="Q4418" s="76">
        <v>2</v>
      </c>
      <c r="R4418" s="76">
        <v>6</v>
      </c>
      <c r="S4418" s="49">
        <f t="shared" si="2833"/>
        <v>2.8461538461538462E-2</v>
      </c>
      <c r="T4418" s="49">
        <f t="shared" si="2757"/>
        <v>28.461538461538463</v>
      </c>
      <c r="U4418" s="49">
        <v>30.76923076923077</v>
      </c>
      <c r="V4418" s="49">
        <f t="shared" si="2825"/>
        <v>3.0769230769230771E-2</v>
      </c>
      <c r="W4418" s="49">
        <f t="shared" si="2838"/>
        <v>0.99615384615384617</v>
      </c>
      <c r="X4418" s="90">
        <f>ROUND(S4418*$X$4,0)</f>
        <v>0</v>
      </c>
      <c r="Y4418" s="91">
        <f t="shared" si="2834"/>
        <v>0</v>
      </c>
      <c r="Z4418" s="93">
        <f t="shared" si="2835"/>
        <v>1</v>
      </c>
      <c r="AA4418" s="94">
        <f t="shared" si="2836"/>
        <v>32</v>
      </c>
      <c r="AB4418" s="97">
        <f t="shared" si="2840"/>
        <v>1</v>
      </c>
      <c r="AC4418" s="98">
        <f t="shared" si="2837"/>
        <v>32</v>
      </c>
      <c r="AD4418" s="77" t="s">
        <v>3</v>
      </c>
      <c r="AE4418" s="54">
        <v>32</v>
      </c>
      <c r="AF4418" s="17"/>
    </row>
    <row r="4419" spans="1:32" ht="16.899999999999999" customHeight="1" x14ac:dyDescent="0.3">
      <c r="A4419" s="73" t="s">
        <v>35</v>
      </c>
      <c r="B4419" s="74" t="s">
        <v>4626</v>
      </c>
      <c r="C4419" s="48" t="s">
        <v>1432</v>
      </c>
      <c r="D4419" s="48">
        <v>100</v>
      </c>
      <c r="E4419" s="48">
        <v>4003</v>
      </c>
      <c r="F4419" s="48" t="s">
        <v>5909</v>
      </c>
      <c r="G4419" s="48" t="s">
        <v>112</v>
      </c>
      <c r="H4419" s="75">
        <f t="shared" si="2831"/>
        <v>0</v>
      </c>
      <c r="I4419" s="74">
        <v>39</v>
      </c>
      <c r="J4419" s="74">
        <v>39</v>
      </c>
      <c r="K4419" s="48">
        <f>I4419</f>
        <v>39</v>
      </c>
      <c r="L4419" s="48">
        <f t="shared" si="2839"/>
        <v>-4</v>
      </c>
      <c r="M4419" s="48">
        <f t="shared" si="2832"/>
        <v>35</v>
      </c>
      <c r="N4419" s="48">
        <v>5</v>
      </c>
      <c r="O4419" s="56">
        <v>6.2</v>
      </c>
      <c r="P4419" s="48" t="str">
        <f t="shared" si="2756"/>
        <v>6822 WH</v>
      </c>
      <c r="Q4419" s="76">
        <v>0</v>
      </c>
      <c r="R4419" s="76">
        <v>40</v>
      </c>
      <c r="S4419" s="49">
        <f t="shared" si="2833"/>
        <v>4.6153846153846156E-2</v>
      </c>
      <c r="T4419" s="49">
        <f t="shared" si="2757"/>
        <v>4.6153846153846159</v>
      </c>
      <c r="U4419" s="49">
        <v>34.230769230769226</v>
      </c>
      <c r="V4419" s="49">
        <f t="shared" si="2825"/>
        <v>0.34230769230769226</v>
      </c>
      <c r="W4419" s="49">
        <f t="shared" si="2838"/>
        <v>1.6153846153846154</v>
      </c>
      <c r="X4419" s="90">
        <f>ROUND(S4419*$X$4,0)</f>
        <v>0</v>
      </c>
      <c r="Y4419" s="91">
        <f t="shared" si="2834"/>
        <v>0</v>
      </c>
      <c r="Z4419" s="93">
        <f t="shared" ref="Z4419:Z4438" si="2841">ROUND((S4419*M4419)+X4419,0)</f>
        <v>2</v>
      </c>
      <c r="AA4419" s="94">
        <f t="shared" si="2836"/>
        <v>12.4</v>
      </c>
      <c r="AB4419" s="97">
        <f t="shared" si="2840"/>
        <v>2</v>
      </c>
      <c r="AC4419" s="98">
        <f t="shared" si="2837"/>
        <v>12.4</v>
      </c>
      <c r="AD4419" s="77" t="s">
        <v>3</v>
      </c>
      <c r="AE4419" s="54">
        <v>12.4</v>
      </c>
      <c r="AF4419" s="17"/>
    </row>
    <row r="4420" spans="1:32" ht="16.899999999999999" customHeight="1" x14ac:dyDescent="0.3">
      <c r="A4420" s="73" t="s">
        <v>35</v>
      </c>
      <c r="B4420" s="74" t="s">
        <v>4627</v>
      </c>
      <c r="C4420" s="48" t="s">
        <v>1432</v>
      </c>
      <c r="D4420" s="48">
        <v>1</v>
      </c>
      <c r="E4420" s="48">
        <v>4003</v>
      </c>
      <c r="F4420" s="48" t="s">
        <v>5909</v>
      </c>
      <c r="G4420" s="48" t="s">
        <v>112</v>
      </c>
      <c r="H4420" s="75">
        <f t="shared" si="2831"/>
        <v>0</v>
      </c>
      <c r="I4420" s="74">
        <v>39</v>
      </c>
      <c r="J4420" s="74">
        <v>39</v>
      </c>
      <c r="K4420" s="48">
        <f>I4420</f>
        <v>39</v>
      </c>
      <c r="L4420" s="48">
        <f t="shared" si="2839"/>
        <v>-4</v>
      </c>
      <c r="M4420" s="48">
        <f t="shared" si="2832"/>
        <v>35</v>
      </c>
      <c r="N4420" s="48">
        <v>0</v>
      </c>
      <c r="O4420" s="56">
        <v>0</v>
      </c>
      <c r="P4420" s="48" t="str">
        <f t="shared" si="2756"/>
        <v>6822 WH</v>
      </c>
      <c r="Q4420" s="76" t="s">
        <v>6187</v>
      </c>
      <c r="R4420" s="76" t="s">
        <v>6187</v>
      </c>
      <c r="S4420" s="49">
        <f t="shared" si="2833"/>
        <v>0</v>
      </c>
      <c r="T4420" s="49">
        <f t="shared" si="2757"/>
        <v>0</v>
      </c>
      <c r="U4420" s="49">
        <v>34.230769230769226</v>
      </c>
      <c r="V4420" s="49">
        <f t="shared" si="2825"/>
        <v>34.230769230769226</v>
      </c>
      <c r="W4420" s="49">
        <f t="shared" si="2838"/>
        <v>0</v>
      </c>
      <c r="X4420" s="90">
        <f t="shared" ref="X4420:X4421" si="2842">ROUNDUP(S4420*$X$4,0)</f>
        <v>0</v>
      </c>
      <c r="Y4420" s="91">
        <f t="shared" si="2834"/>
        <v>0</v>
      </c>
      <c r="Z4420" s="93">
        <f t="shared" si="2841"/>
        <v>0</v>
      </c>
      <c r="AA4420" s="94">
        <f t="shared" si="2836"/>
        <v>0</v>
      </c>
      <c r="AB4420" s="97">
        <f t="shared" si="2840"/>
        <v>0</v>
      </c>
      <c r="AC4420" s="98">
        <f t="shared" si="2837"/>
        <v>0</v>
      </c>
      <c r="AD4420" s="77" t="s">
        <v>5890</v>
      </c>
      <c r="AE4420" s="54">
        <v>0</v>
      </c>
      <c r="AF4420" s="17"/>
    </row>
    <row r="4421" spans="1:32" ht="16.899999999999999" customHeight="1" x14ac:dyDescent="0.3">
      <c r="A4421" s="73" t="s">
        <v>35</v>
      </c>
      <c r="B4421" s="74" t="s">
        <v>4628</v>
      </c>
      <c r="C4421" s="48" t="s">
        <v>1432</v>
      </c>
      <c r="D4421" s="48">
        <v>1</v>
      </c>
      <c r="E4421" s="48">
        <v>4003</v>
      </c>
      <c r="F4421" s="48" t="s">
        <v>5909</v>
      </c>
      <c r="G4421" s="48" t="s">
        <v>112</v>
      </c>
      <c r="H4421" s="75">
        <f t="shared" si="2831"/>
        <v>0</v>
      </c>
      <c r="I4421" s="74">
        <v>39</v>
      </c>
      <c r="J4421" s="74">
        <v>39</v>
      </c>
      <c r="K4421" s="48">
        <f>I4421</f>
        <v>39</v>
      </c>
      <c r="L4421" s="48">
        <f t="shared" si="2839"/>
        <v>-4</v>
      </c>
      <c r="M4421" s="48">
        <f t="shared" si="2832"/>
        <v>35</v>
      </c>
      <c r="N4421" s="48">
        <v>0</v>
      </c>
      <c r="O4421" s="56">
        <v>0</v>
      </c>
      <c r="P4421" s="48" t="str">
        <f t="shared" si="2756"/>
        <v>6822 YL</v>
      </c>
      <c r="Q4421" s="76" t="s">
        <v>6187</v>
      </c>
      <c r="R4421" s="76" t="s">
        <v>6187</v>
      </c>
      <c r="S4421" s="49">
        <f t="shared" si="2833"/>
        <v>0</v>
      </c>
      <c r="T4421" s="49">
        <f t="shared" si="2757"/>
        <v>0</v>
      </c>
      <c r="U4421" s="49">
        <v>2.2307692307692308</v>
      </c>
      <c r="V4421" s="49">
        <f t="shared" si="2825"/>
        <v>2.2307692307692308</v>
      </c>
      <c r="W4421" s="49">
        <f t="shared" si="2838"/>
        <v>0</v>
      </c>
      <c r="X4421" s="90">
        <f t="shared" si="2842"/>
        <v>0</v>
      </c>
      <c r="Y4421" s="91">
        <f t="shared" si="2834"/>
        <v>0</v>
      </c>
      <c r="Z4421" s="93">
        <f t="shared" si="2841"/>
        <v>0</v>
      </c>
      <c r="AA4421" s="94">
        <f t="shared" si="2836"/>
        <v>0</v>
      </c>
      <c r="AB4421" s="97">
        <f t="shared" si="2840"/>
        <v>0</v>
      </c>
      <c r="AC4421" s="98">
        <f t="shared" si="2837"/>
        <v>0</v>
      </c>
      <c r="AD4421" s="77" t="s">
        <v>5890</v>
      </c>
      <c r="AE4421" s="54">
        <v>0</v>
      </c>
      <c r="AF4421" s="17"/>
    </row>
    <row r="4422" spans="1:32" ht="16.899999999999999" customHeight="1" x14ac:dyDescent="0.3">
      <c r="A4422" s="73" t="s">
        <v>7</v>
      </c>
      <c r="B4422" s="74" t="s">
        <v>1824</v>
      </c>
      <c r="C4422" s="48" t="s">
        <v>464</v>
      </c>
      <c r="D4422" s="48">
        <v>1000</v>
      </c>
      <c r="E4422" s="48">
        <v>4013</v>
      </c>
      <c r="F4422" s="48" t="s">
        <v>6180</v>
      </c>
      <c r="G4422" s="48" t="s">
        <v>65</v>
      </c>
      <c r="H4422" s="75">
        <f t="shared" si="2831"/>
        <v>0</v>
      </c>
      <c r="I4422" s="74">
        <v>5</v>
      </c>
      <c r="J4422" s="74">
        <v>5</v>
      </c>
      <c r="K4422" s="48">
        <f>J4422</f>
        <v>5</v>
      </c>
      <c r="L4422" s="48"/>
      <c r="M4422" s="48">
        <f t="shared" si="2832"/>
        <v>5</v>
      </c>
      <c r="N4422" s="48">
        <v>5</v>
      </c>
      <c r="O4422" s="56">
        <v>162.54319000000001</v>
      </c>
      <c r="P4422" s="48" t="str">
        <f t="shared" ref="P4422:P4485" si="2843">LEFT(B4422,LEN(B4422)-3)</f>
        <v>5855 VI</v>
      </c>
      <c r="Q4422" s="76">
        <v>4</v>
      </c>
      <c r="R4422" s="76">
        <v>16</v>
      </c>
      <c r="S4422" s="49">
        <f t="shared" si="2833"/>
        <v>6.1538461538461542E-2</v>
      </c>
      <c r="T4422" s="49">
        <f t="shared" ref="T4422:T4485" si="2844">S4422*D4422</f>
        <v>61.53846153846154</v>
      </c>
      <c r="U4422" s="49">
        <v>69.230769230769226</v>
      </c>
      <c r="V4422" s="49">
        <f t="shared" si="2825"/>
        <v>6.9230769230769221E-2</v>
      </c>
      <c r="W4422" s="49">
        <f t="shared" si="2838"/>
        <v>0.30769230769230771</v>
      </c>
      <c r="X4422" s="90">
        <f>ROUND(S4422*$X$2,0)</f>
        <v>0</v>
      </c>
      <c r="Y4422" s="91">
        <f t="shared" si="2834"/>
        <v>0</v>
      </c>
      <c r="Z4422" s="93">
        <f t="shared" si="2841"/>
        <v>0</v>
      </c>
      <c r="AA4422" s="94">
        <f t="shared" si="2836"/>
        <v>0</v>
      </c>
      <c r="AB4422" s="97">
        <f>ROUND((S4422*$AB$2)+Z4422,0)</f>
        <v>0</v>
      </c>
      <c r="AC4422" s="98">
        <f t="shared" si="2837"/>
        <v>0</v>
      </c>
      <c r="AD4422" s="77" t="s">
        <v>5891</v>
      </c>
      <c r="AE4422" s="54">
        <v>0</v>
      </c>
      <c r="AF4422" s="17"/>
    </row>
    <row r="4423" spans="1:32" ht="16.899999999999999" customHeight="1" x14ac:dyDescent="0.3">
      <c r="A4423" s="73" t="s">
        <v>35</v>
      </c>
      <c r="B4423" s="74" t="s">
        <v>4630</v>
      </c>
      <c r="C4423" s="48" t="s">
        <v>1432</v>
      </c>
      <c r="D4423" s="48">
        <v>1</v>
      </c>
      <c r="E4423" s="48">
        <v>4003</v>
      </c>
      <c r="F4423" s="48" t="s">
        <v>5909</v>
      </c>
      <c r="G4423" s="48" t="s">
        <v>112</v>
      </c>
      <c r="H4423" s="75">
        <f t="shared" si="2831"/>
        <v>0</v>
      </c>
      <c r="I4423" s="74">
        <v>39</v>
      </c>
      <c r="J4423" s="74">
        <v>39</v>
      </c>
      <c r="K4423" s="48">
        <f>I4423</f>
        <v>39</v>
      </c>
      <c r="L4423" s="48">
        <f>$L$3</f>
        <v>-4</v>
      </c>
      <c r="M4423" s="48">
        <f t="shared" si="2832"/>
        <v>35</v>
      </c>
      <c r="N4423" s="48">
        <v>0</v>
      </c>
      <c r="O4423" s="56">
        <v>0</v>
      </c>
      <c r="P4423" s="48" t="str">
        <f t="shared" si="2843"/>
        <v>6823 WH</v>
      </c>
      <c r="Q4423" s="76" t="s">
        <v>6187</v>
      </c>
      <c r="R4423" s="76" t="s">
        <v>6187</v>
      </c>
      <c r="S4423" s="49">
        <f t="shared" si="2833"/>
        <v>0</v>
      </c>
      <c r="T4423" s="49">
        <f t="shared" si="2844"/>
        <v>0</v>
      </c>
      <c r="U4423" s="49">
        <v>1064.8846153846152</v>
      </c>
      <c r="V4423" s="49">
        <f t="shared" si="2825"/>
        <v>1064.8846153846152</v>
      </c>
      <c r="W4423" s="49">
        <f t="shared" si="2838"/>
        <v>0</v>
      </c>
      <c r="X4423" s="90">
        <f>ROUNDUP(S4423*$X$4,0)</f>
        <v>0</v>
      </c>
      <c r="Y4423" s="91">
        <f t="shared" si="2834"/>
        <v>0</v>
      </c>
      <c r="Z4423" s="93">
        <f t="shared" si="2841"/>
        <v>0</v>
      </c>
      <c r="AA4423" s="94">
        <f t="shared" si="2836"/>
        <v>0</v>
      </c>
      <c r="AB4423" s="97">
        <f>ROUND((S4423*$AB$4)+Z4423,0)</f>
        <v>0</v>
      </c>
      <c r="AC4423" s="98">
        <f t="shared" si="2837"/>
        <v>0</v>
      </c>
      <c r="AD4423" s="77" t="s">
        <v>5890</v>
      </c>
      <c r="AE4423" s="54">
        <v>0</v>
      </c>
      <c r="AF4423" s="17"/>
    </row>
    <row r="4424" spans="1:32" ht="16.899999999999999" customHeight="1" x14ac:dyDescent="0.3">
      <c r="A4424" s="73" t="s">
        <v>35</v>
      </c>
      <c r="B4424" s="74" t="s">
        <v>4631</v>
      </c>
      <c r="C4424" s="48" t="s">
        <v>1432</v>
      </c>
      <c r="D4424" s="48">
        <v>100</v>
      </c>
      <c r="E4424" s="48">
        <v>4003</v>
      </c>
      <c r="F4424" s="48" t="s">
        <v>5909</v>
      </c>
      <c r="G4424" s="48" t="s">
        <v>112</v>
      </c>
      <c r="H4424" s="75">
        <f t="shared" si="2831"/>
        <v>0</v>
      </c>
      <c r="I4424" s="74">
        <v>39</v>
      </c>
      <c r="J4424" s="74">
        <v>39</v>
      </c>
      <c r="K4424" s="48">
        <f>I4424</f>
        <v>39</v>
      </c>
      <c r="L4424" s="48">
        <f>$L$3</f>
        <v>-4</v>
      </c>
      <c r="M4424" s="48">
        <f t="shared" si="2832"/>
        <v>35</v>
      </c>
      <c r="N4424" s="48">
        <v>18</v>
      </c>
      <c r="O4424" s="56">
        <v>6.85</v>
      </c>
      <c r="P4424" s="48" t="str">
        <f t="shared" si="2843"/>
        <v>6824 BK</v>
      </c>
      <c r="Q4424" s="76">
        <v>11</v>
      </c>
      <c r="R4424" s="76">
        <v>70</v>
      </c>
      <c r="S4424" s="49">
        <f t="shared" si="2833"/>
        <v>0.19923076923076921</v>
      </c>
      <c r="T4424" s="49">
        <f t="shared" si="2844"/>
        <v>19.92307692307692</v>
      </c>
      <c r="U4424" s="49">
        <v>129.92307692307691</v>
      </c>
      <c r="V4424" s="49">
        <f t="shared" si="2825"/>
        <v>1.299230769230769</v>
      </c>
      <c r="W4424" s="49">
        <f t="shared" si="2838"/>
        <v>6.9730769230769223</v>
      </c>
      <c r="X4424" s="90">
        <f>ROUND(S4424*$X$4,0)</f>
        <v>1</v>
      </c>
      <c r="Y4424" s="91">
        <f t="shared" si="2834"/>
        <v>6.85</v>
      </c>
      <c r="Z4424" s="93">
        <f t="shared" si="2841"/>
        <v>8</v>
      </c>
      <c r="AA4424" s="94">
        <f t="shared" si="2836"/>
        <v>54.8</v>
      </c>
      <c r="AB4424" s="97">
        <f>ROUND((S4424*$AB$4)+Z4424,0)</f>
        <v>9</v>
      </c>
      <c r="AC4424" s="98">
        <f t="shared" si="2837"/>
        <v>61.65</v>
      </c>
      <c r="AD4424" s="77" t="s">
        <v>3</v>
      </c>
      <c r="AE4424" s="54">
        <v>61.65</v>
      </c>
      <c r="AF4424" s="17"/>
    </row>
    <row r="4425" spans="1:32" ht="16.899999999999999" customHeight="1" x14ac:dyDescent="0.3">
      <c r="A4425" s="73" t="s">
        <v>35</v>
      </c>
      <c r="B4425" s="74" t="s">
        <v>4632</v>
      </c>
      <c r="C4425" s="48" t="s">
        <v>1432</v>
      </c>
      <c r="D4425" s="48">
        <v>1000</v>
      </c>
      <c r="E4425" s="48">
        <v>4003</v>
      </c>
      <c r="F4425" s="48" t="s">
        <v>5909</v>
      </c>
      <c r="G4425" s="48" t="s">
        <v>112</v>
      </c>
      <c r="H4425" s="75">
        <f t="shared" si="2831"/>
        <v>0</v>
      </c>
      <c r="I4425" s="74">
        <v>39</v>
      </c>
      <c r="J4425" s="74">
        <v>39</v>
      </c>
      <c r="K4425" s="48">
        <f>I4425</f>
        <v>39</v>
      </c>
      <c r="L4425" s="48">
        <f>$L$3</f>
        <v>-4</v>
      </c>
      <c r="M4425" s="48">
        <f t="shared" si="2832"/>
        <v>35</v>
      </c>
      <c r="N4425" s="48">
        <v>0</v>
      </c>
      <c r="O4425" s="56">
        <v>52.85</v>
      </c>
      <c r="P4425" s="48" t="str">
        <f t="shared" si="2843"/>
        <v>6824 GR</v>
      </c>
      <c r="Q4425" s="76">
        <v>0</v>
      </c>
      <c r="R4425" s="76">
        <v>10</v>
      </c>
      <c r="S4425" s="49">
        <f t="shared" si="2833"/>
        <v>1.1538461538461539E-2</v>
      </c>
      <c r="T4425" s="49">
        <f t="shared" si="2844"/>
        <v>11.538461538461538</v>
      </c>
      <c r="U4425" s="49">
        <v>14.961538461538462</v>
      </c>
      <c r="V4425" s="49">
        <f t="shared" si="2825"/>
        <v>1.4961538461538462E-2</v>
      </c>
      <c r="W4425" s="49">
        <f t="shared" si="2838"/>
        <v>0.40384615384615385</v>
      </c>
      <c r="X4425" s="90">
        <f>ROUNDUP(S4425*$X$4,0)</f>
        <v>1</v>
      </c>
      <c r="Y4425" s="91">
        <f t="shared" si="2834"/>
        <v>52.85</v>
      </c>
      <c r="Z4425" s="93">
        <f t="shared" si="2841"/>
        <v>1</v>
      </c>
      <c r="AA4425" s="94">
        <f t="shared" si="2836"/>
        <v>52.85</v>
      </c>
      <c r="AB4425" s="97">
        <f>ROUND((S4425*$AB$4)+Z4425,0)</f>
        <v>1</v>
      </c>
      <c r="AC4425" s="98">
        <f t="shared" si="2837"/>
        <v>52.85</v>
      </c>
      <c r="AD4425" s="77" t="s">
        <v>3</v>
      </c>
      <c r="AE4425" s="54">
        <v>52.85</v>
      </c>
      <c r="AF4425" s="17"/>
    </row>
    <row r="4426" spans="1:32" ht="16.899999999999999" customHeight="1" x14ac:dyDescent="0.3">
      <c r="A4426" s="73" t="s">
        <v>7</v>
      </c>
      <c r="B4426" s="74" t="s">
        <v>2779</v>
      </c>
      <c r="C4426" s="48" t="s">
        <v>464</v>
      </c>
      <c r="D4426" s="48">
        <v>1000</v>
      </c>
      <c r="E4426" s="48">
        <v>4013</v>
      </c>
      <c r="F4426" s="48" t="s">
        <v>6180</v>
      </c>
      <c r="G4426" s="48" t="s">
        <v>65</v>
      </c>
      <c r="H4426" s="75">
        <f t="shared" si="2831"/>
        <v>0</v>
      </c>
      <c r="I4426" s="74">
        <v>5</v>
      </c>
      <c r="J4426" s="74">
        <v>5</v>
      </c>
      <c r="K4426" s="48">
        <f>J4426</f>
        <v>5</v>
      </c>
      <c r="L4426" s="48"/>
      <c r="M4426" s="48">
        <f t="shared" si="2832"/>
        <v>5</v>
      </c>
      <c r="N4426" s="48">
        <v>27</v>
      </c>
      <c r="O4426" s="56">
        <v>162.54319000000001</v>
      </c>
      <c r="P4426" s="48" t="str">
        <f t="shared" si="2843"/>
        <v>5855 WH</v>
      </c>
      <c r="Q4426" s="76">
        <v>30</v>
      </c>
      <c r="R4426" s="76">
        <v>74</v>
      </c>
      <c r="S4426" s="49">
        <f t="shared" si="2833"/>
        <v>0.40846153846153849</v>
      </c>
      <c r="T4426" s="49">
        <f t="shared" si="2844"/>
        <v>408.46153846153851</v>
      </c>
      <c r="U4426" s="49">
        <v>633.30769230769238</v>
      </c>
      <c r="V4426" s="49">
        <f t="shared" si="2825"/>
        <v>0.63330769230769235</v>
      </c>
      <c r="W4426" s="49">
        <f t="shared" si="2838"/>
        <v>2.0423076923076926</v>
      </c>
      <c r="X4426" s="90">
        <f>ROUND(S4426*$X$2,0)</f>
        <v>3</v>
      </c>
      <c r="Y4426" s="91">
        <f t="shared" si="2834"/>
        <v>487.62957000000006</v>
      </c>
      <c r="Z4426" s="93">
        <f t="shared" si="2841"/>
        <v>5</v>
      </c>
      <c r="AA4426" s="94">
        <f t="shared" si="2836"/>
        <v>812.71595000000002</v>
      </c>
      <c r="AB4426" s="97">
        <f>ROUND((S4426*$AB$2)+Z4426,0)</f>
        <v>8</v>
      </c>
      <c r="AC4426" s="98">
        <f t="shared" si="2837"/>
        <v>1300.3455200000001</v>
      </c>
      <c r="AD4426" s="77" t="s">
        <v>5891</v>
      </c>
      <c r="AE4426" s="54">
        <v>1300.3455200000001</v>
      </c>
      <c r="AF4426" s="17"/>
    </row>
    <row r="4427" spans="1:32" ht="16.899999999999999" customHeight="1" x14ac:dyDescent="0.3">
      <c r="A4427" s="73" t="s">
        <v>7</v>
      </c>
      <c r="B4427" s="74" t="s">
        <v>3344</v>
      </c>
      <c r="C4427" s="48" t="s">
        <v>464</v>
      </c>
      <c r="D4427" s="48">
        <v>1000</v>
      </c>
      <c r="E4427" s="48">
        <v>4013</v>
      </c>
      <c r="F4427" s="48" t="s">
        <v>6180</v>
      </c>
      <c r="G4427" s="48" t="s">
        <v>65</v>
      </c>
      <c r="H4427" s="75">
        <f t="shared" ref="H4427:H4440" si="2845">(I4427-J4427)/J4427</f>
        <v>0</v>
      </c>
      <c r="I4427" s="74">
        <v>5</v>
      </c>
      <c r="J4427" s="74">
        <v>5</v>
      </c>
      <c r="K4427" s="48">
        <f>J4427</f>
        <v>5</v>
      </c>
      <c r="L4427" s="48"/>
      <c r="M4427" s="48">
        <f t="shared" ref="M4427:M4439" si="2846">K4427+L4427</f>
        <v>5</v>
      </c>
      <c r="N4427" s="48">
        <v>5</v>
      </c>
      <c r="O4427" s="56">
        <v>162.54319000000001</v>
      </c>
      <c r="P4427" s="48" t="str">
        <f t="shared" si="2843"/>
        <v>5855 BR</v>
      </c>
      <c r="Q4427" s="76">
        <v>3</v>
      </c>
      <c r="R4427" s="76">
        <v>28</v>
      </c>
      <c r="S4427" s="49">
        <f t="shared" ref="S4427:S4440" si="2847">((Q4427/65*0.7)+(R4427/260*0.3))</f>
        <v>6.4615384615384616E-2</v>
      </c>
      <c r="T4427" s="49">
        <f t="shared" si="2844"/>
        <v>64.615384615384613</v>
      </c>
      <c r="U4427" s="49">
        <v>148.42307692307691</v>
      </c>
      <c r="V4427" s="49">
        <f t="shared" si="2825"/>
        <v>0.14842307692307691</v>
      </c>
      <c r="W4427" s="49">
        <f t="shared" si="2838"/>
        <v>0.32307692307692309</v>
      </c>
      <c r="X4427" s="90">
        <f>ROUND(S4427*$X$2,0)</f>
        <v>0</v>
      </c>
      <c r="Y4427" s="91">
        <f t="shared" ref="Y4427:Y4439" si="2848">X4427*O4427</f>
        <v>0</v>
      </c>
      <c r="Z4427" s="93">
        <f t="shared" si="2841"/>
        <v>0</v>
      </c>
      <c r="AA4427" s="94">
        <f t="shared" ref="AA4427:AA4439" si="2849">Z4427*O4427</f>
        <v>0</v>
      </c>
      <c r="AB4427" s="97">
        <f>ROUND((S4427*$AB$2)+Z4427,0)</f>
        <v>0</v>
      </c>
      <c r="AC4427" s="98">
        <f t="shared" ref="AC4427:AC4439" si="2850">AB4427*O4427</f>
        <v>0</v>
      </c>
      <c r="AD4427" s="77" t="s">
        <v>5891</v>
      </c>
      <c r="AE4427" s="54">
        <v>0</v>
      </c>
      <c r="AF4427" s="17"/>
    </row>
    <row r="4428" spans="1:32" ht="16.899999999999999" customHeight="1" x14ac:dyDescent="0.3">
      <c r="A4428" s="73" t="s">
        <v>35</v>
      </c>
      <c r="B4428" s="74" t="s">
        <v>4635</v>
      </c>
      <c r="C4428" s="48" t="s">
        <v>1432</v>
      </c>
      <c r="D4428" s="48">
        <v>1</v>
      </c>
      <c r="E4428" s="48">
        <v>4003</v>
      </c>
      <c r="F4428" s="48" t="s">
        <v>5909</v>
      </c>
      <c r="G4428" s="48" t="s">
        <v>112</v>
      </c>
      <c r="H4428" s="75">
        <f t="shared" si="2845"/>
        <v>0</v>
      </c>
      <c r="I4428" s="74">
        <v>39</v>
      </c>
      <c r="J4428" s="74">
        <v>39</v>
      </c>
      <c r="K4428" s="48">
        <f t="shared" ref="K4428:K4435" si="2851">I4428</f>
        <v>39</v>
      </c>
      <c r="L4428" s="48">
        <f>$L$3</f>
        <v>-4</v>
      </c>
      <c r="M4428" s="48">
        <f t="shared" si="2846"/>
        <v>35</v>
      </c>
      <c r="N4428" s="48">
        <v>0</v>
      </c>
      <c r="O4428" s="56">
        <v>0</v>
      </c>
      <c r="P4428" s="48" t="str">
        <f t="shared" si="2843"/>
        <v>6829 BK</v>
      </c>
      <c r="Q4428" s="76" t="s">
        <v>6187</v>
      </c>
      <c r="R4428" s="76" t="s">
        <v>6187</v>
      </c>
      <c r="S4428" s="49">
        <f t="shared" si="2847"/>
        <v>0</v>
      </c>
      <c r="T4428" s="49">
        <f t="shared" si="2844"/>
        <v>0</v>
      </c>
      <c r="U4428" s="49">
        <v>27.346153846153847</v>
      </c>
      <c r="V4428" s="49">
        <f t="shared" si="2825"/>
        <v>27.346153846153847</v>
      </c>
      <c r="W4428" s="49">
        <f t="shared" si="2838"/>
        <v>0</v>
      </c>
      <c r="X4428" s="90">
        <f>ROUNDUP(S4428*$X$4,0)</f>
        <v>0</v>
      </c>
      <c r="Y4428" s="91">
        <f t="shared" si="2848"/>
        <v>0</v>
      </c>
      <c r="Z4428" s="93">
        <f t="shared" si="2841"/>
        <v>0</v>
      </c>
      <c r="AA4428" s="94">
        <f t="shared" si="2849"/>
        <v>0</v>
      </c>
      <c r="AB4428" s="97">
        <f t="shared" ref="AB4428:AB4441" si="2852">ROUND((S4428*$AB$4)+Z4428,0)</f>
        <v>0</v>
      </c>
      <c r="AC4428" s="98">
        <f t="shared" si="2850"/>
        <v>0</v>
      </c>
      <c r="AD4428" s="77" t="s">
        <v>5890</v>
      </c>
      <c r="AE4428" s="54">
        <v>0</v>
      </c>
      <c r="AF4428" s="17"/>
    </row>
    <row r="4429" spans="1:32" ht="16.899999999999999" customHeight="1" x14ac:dyDescent="0.3">
      <c r="A4429" s="73" t="s">
        <v>35</v>
      </c>
      <c r="B4429" s="74" t="s">
        <v>4636</v>
      </c>
      <c r="C4429" s="48" t="s">
        <v>1432</v>
      </c>
      <c r="D4429" s="48">
        <v>100</v>
      </c>
      <c r="E4429" s="48">
        <v>4003</v>
      </c>
      <c r="F4429" s="48" t="s">
        <v>5909</v>
      </c>
      <c r="G4429" s="48" t="s">
        <v>112</v>
      </c>
      <c r="H4429" s="75">
        <f t="shared" si="2845"/>
        <v>0</v>
      </c>
      <c r="I4429" s="74">
        <v>39</v>
      </c>
      <c r="J4429" s="74">
        <v>39</v>
      </c>
      <c r="K4429" s="48">
        <f t="shared" si="2851"/>
        <v>39</v>
      </c>
      <c r="L4429" s="48">
        <f>$L$3</f>
        <v>-4</v>
      </c>
      <c r="M4429" s="48">
        <f t="shared" si="2846"/>
        <v>35</v>
      </c>
      <c r="N4429" s="48">
        <v>4</v>
      </c>
      <c r="O4429" s="56">
        <v>13.5</v>
      </c>
      <c r="P4429" s="48" t="str">
        <f t="shared" si="2843"/>
        <v>6829 RD</v>
      </c>
      <c r="Q4429" s="76">
        <v>0</v>
      </c>
      <c r="R4429" s="76">
        <v>1</v>
      </c>
      <c r="S4429" s="49">
        <f t="shared" si="2847"/>
        <v>1.153846153846154E-3</v>
      </c>
      <c r="T4429" s="49">
        <f t="shared" si="2844"/>
        <v>0.11538461538461539</v>
      </c>
      <c r="U4429" s="49">
        <v>0.11538461538461539</v>
      </c>
      <c r="V4429" s="49">
        <f t="shared" si="2825"/>
        <v>1.153846153846154E-3</v>
      </c>
      <c r="W4429" s="49">
        <f t="shared" si="2838"/>
        <v>4.0384615384615387E-2</v>
      </c>
      <c r="X4429" s="90">
        <f>ROUNDUP(S4429*$X$4,0)</f>
        <v>1</v>
      </c>
      <c r="Y4429" s="91">
        <f t="shared" si="2848"/>
        <v>13.5</v>
      </c>
      <c r="Z4429" s="93">
        <f t="shared" si="2841"/>
        <v>1</v>
      </c>
      <c r="AA4429" s="94">
        <f t="shared" si="2849"/>
        <v>13.5</v>
      </c>
      <c r="AB4429" s="97">
        <f t="shared" si="2852"/>
        <v>1</v>
      </c>
      <c r="AC4429" s="98">
        <f t="shared" si="2850"/>
        <v>13.5</v>
      </c>
      <c r="AD4429" s="77" t="s">
        <v>3</v>
      </c>
      <c r="AE4429" s="54">
        <v>13.5</v>
      </c>
      <c r="AF4429" s="17"/>
    </row>
    <row r="4430" spans="1:32" ht="16.899999999999999" customHeight="1" x14ac:dyDescent="0.3">
      <c r="A4430" s="73" t="s">
        <v>7</v>
      </c>
      <c r="B4430" s="74" t="s">
        <v>1955</v>
      </c>
      <c r="C4430" s="48" t="s">
        <v>10</v>
      </c>
      <c r="D4430" s="48">
        <v>1000</v>
      </c>
      <c r="E4430" s="48">
        <v>2834</v>
      </c>
      <c r="F4430" s="48" t="s">
        <v>6126</v>
      </c>
      <c r="G4430" s="48">
        <v>2</v>
      </c>
      <c r="H4430" s="75">
        <f t="shared" si="2845"/>
        <v>-0.70085470085470081</v>
      </c>
      <c r="I4430" s="74">
        <v>35</v>
      </c>
      <c r="J4430" s="74">
        <v>117</v>
      </c>
      <c r="K4430" s="48">
        <f t="shared" si="2851"/>
        <v>35</v>
      </c>
      <c r="L4430" s="48"/>
      <c r="M4430" s="48">
        <f t="shared" si="2846"/>
        <v>35</v>
      </c>
      <c r="N4430" s="48">
        <v>19</v>
      </c>
      <c r="O4430" s="56">
        <v>125.27777</v>
      </c>
      <c r="P4430" s="48" t="str">
        <f t="shared" si="2843"/>
        <v>2256/1 SL</v>
      </c>
      <c r="Q4430" s="76">
        <v>1</v>
      </c>
      <c r="R4430" s="76">
        <v>6</v>
      </c>
      <c r="S4430" s="49">
        <f t="shared" si="2847"/>
        <v>1.7692307692307691E-2</v>
      </c>
      <c r="T4430" s="49">
        <f t="shared" si="2844"/>
        <v>17.69230769230769</v>
      </c>
      <c r="U4430" s="49">
        <v>33.769230769230766</v>
      </c>
      <c r="V4430" s="49">
        <f t="shared" si="2825"/>
        <v>3.3769230769230767E-2</v>
      </c>
      <c r="W4430" s="49">
        <f t="shared" si="2838"/>
        <v>0.61923076923076914</v>
      </c>
      <c r="X4430" s="90">
        <f>ROUND(S4430*$X$4,0)</f>
        <v>0</v>
      </c>
      <c r="Y4430" s="91">
        <f t="shared" si="2848"/>
        <v>0</v>
      </c>
      <c r="Z4430" s="93">
        <f t="shared" si="2841"/>
        <v>1</v>
      </c>
      <c r="AA4430" s="94">
        <f t="shared" si="2849"/>
        <v>125.27777</v>
      </c>
      <c r="AB4430" s="97">
        <f t="shared" si="2852"/>
        <v>1</v>
      </c>
      <c r="AC4430" s="98">
        <f t="shared" si="2850"/>
        <v>125.27777</v>
      </c>
      <c r="AD4430" s="77" t="s">
        <v>3</v>
      </c>
      <c r="AE4430" s="54">
        <v>125.27777</v>
      </c>
      <c r="AF4430" s="17"/>
    </row>
    <row r="4431" spans="1:32" ht="16.899999999999999" customHeight="1" x14ac:dyDescent="0.3">
      <c r="A4431" s="73" t="s">
        <v>7</v>
      </c>
      <c r="B4431" s="74" t="s">
        <v>450</v>
      </c>
      <c r="C4431" s="48" t="s">
        <v>10</v>
      </c>
      <c r="D4431" s="48">
        <v>500</v>
      </c>
      <c r="E4431" s="48">
        <v>2834</v>
      </c>
      <c r="F4431" s="48" t="s">
        <v>6126</v>
      </c>
      <c r="G4431" s="48">
        <v>2</v>
      </c>
      <c r="H4431" s="75">
        <f t="shared" si="2845"/>
        <v>-0.70085470085470081</v>
      </c>
      <c r="I4431" s="74">
        <v>35</v>
      </c>
      <c r="J4431" s="74">
        <v>117</v>
      </c>
      <c r="K4431" s="48">
        <f t="shared" si="2851"/>
        <v>35</v>
      </c>
      <c r="L4431" s="48"/>
      <c r="M4431" s="48">
        <f t="shared" si="2846"/>
        <v>35</v>
      </c>
      <c r="N4431" s="48">
        <v>0</v>
      </c>
      <c r="O4431" s="56">
        <v>62.938879999999997</v>
      </c>
      <c r="P4431" s="48" t="str">
        <f t="shared" si="2843"/>
        <v>2256/1 SL</v>
      </c>
      <c r="Q4431" s="76">
        <v>0</v>
      </c>
      <c r="R4431" s="76">
        <v>3</v>
      </c>
      <c r="S4431" s="49">
        <f t="shared" si="2847"/>
        <v>3.4615384615384616E-3</v>
      </c>
      <c r="T4431" s="49">
        <f t="shared" si="2844"/>
        <v>1.7307692307692308</v>
      </c>
      <c r="U4431" s="49">
        <v>33.769230769230766</v>
      </c>
      <c r="V4431" s="49">
        <f t="shared" si="2825"/>
        <v>6.7538461538461533E-2</v>
      </c>
      <c r="W4431" s="49">
        <f t="shared" si="2838"/>
        <v>0.12115384615384615</v>
      </c>
      <c r="X4431" s="90">
        <f>ROUNDUP(S4431*$X$4,0)</f>
        <v>1</v>
      </c>
      <c r="Y4431" s="91">
        <f t="shared" si="2848"/>
        <v>62.938879999999997</v>
      </c>
      <c r="Z4431" s="93">
        <f t="shared" si="2841"/>
        <v>1</v>
      </c>
      <c r="AA4431" s="94">
        <f t="shared" si="2849"/>
        <v>62.938879999999997</v>
      </c>
      <c r="AB4431" s="97">
        <f t="shared" si="2852"/>
        <v>1</v>
      </c>
      <c r="AC4431" s="98">
        <f t="shared" si="2850"/>
        <v>62.938879999999997</v>
      </c>
      <c r="AD4431" s="77" t="s">
        <v>3</v>
      </c>
      <c r="AE4431" s="54">
        <v>62.938879999999997</v>
      </c>
      <c r="AF4431" s="17"/>
    </row>
    <row r="4432" spans="1:32" ht="16.899999999999999" customHeight="1" x14ac:dyDescent="0.3">
      <c r="A4432" s="73" t="s">
        <v>7</v>
      </c>
      <c r="B4432" s="74" t="s">
        <v>641</v>
      </c>
      <c r="C4432" s="48" t="s">
        <v>10</v>
      </c>
      <c r="D4432" s="48">
        <v>100</v>
      </c>
      <c r="E4432" s="48">
        <v>2834</v>
      </c>
      <c r="F4432" s="48" t="s">
        <v>6126</v>
      </c>
      <c r="G4432" s="48">
        <v>2</v>
      </c>
      <c r="H4432" s="75">
        <f t="shared" si="2845"/>
        <v>-0.70085470085470081</v>
      </c>
      <c r="I4432" s="74">
        <v>35</v>
      </c>
      <c r="J4432" s="74">
        <v>117</v>
      </c>
      <c r="K4432" s="48">
        <f t="shared" si="2851"/>
        <v>35</v>
      </c>
      <c r="L4432" s="48"/>
      <c r="M4432" s="48">
        <f t="shared" si="2846"/>
        <v>35</v>
      </c>
      <c r="N4432" s="48">
        <v>45</v>
      </c>
      <c r="O4432" s="56">
        <v>13.38</v>
      </c>
      <c r="P4432" s="48" t="str">
        <f t="shared" si="2843"/>
        <v>2256/1 SL</v>
      </c>
      <c r="Q4432" s="76">
        <v>7</v>
      </c>
      <c r="R4432" s="76">
        <v>59</v>
      </c>
      <c r="S4432" s="49">
        <f t="shared" si="2847"/>
        <v>0.14346153846153847</v>
      </c>
      <c r="T4432" s="49">
        <f t="shared" si="2844"/>
        <v>14.346153846153847</v>
      </c>
      <c r="U4432" s="49">
        <v>33.769230769230766</v>
      </c>
      <c r="V4432" s="49">
        <f t="shared" si="2825"/>
        <v>0.33769230769230768</v>
      </c>
      <c r="W4432" s="49">
        <f t="shared" si="2838"/>
        <v>5.0211538461538465</v>
      </c>
      <c r="X4432" s="90">
        <f>ROUND(S4432*$X$4,0)</f>
        <v>1</v>
      </c>
      <c r="Y4432" s="91">
        <f t="shared" si="2848"/>
        <v>13.38</v>
      </c>
      <c r="Z4432" s="93">
        <f t="shared" si="2841"/>
        <v>6</v>
      </c>
      <c r="AA4432" s="94">
        <f t="shared" si="2849"/>
        <v>80.28</v>
      </c>
      <c r="AB4432" s="97">
        <f t="shared" si="2852"/>
        <v>7</v>
      </c>
      <c r="AC4432" s="98">
        <f t="shared" si="2850"/>
        <v>93.660000000000011</v>
      </c>
      <c r="AD4432" s="77" t="s">
        <v>3</v>
      </c>
      <c r="AE4432" s="54">
        <v>93.660000000000011</v>
      </c>
      <c r="AF4432" s="17"/>
    </row>
    <row r="4433" spans="1:32" ht="16.899999999999999" customHeight="1" x14ac:dyDescent="0.3">
      <c r="A4433" s="73" t="s">
        <v>7</v>
      </c>
      <c r="B4433" s="74" t="s">
        <v>931</v>
      </c>
      <c r="C4433" s="48" t="s">
        <v>10</v>
      </c>
      <c r="D4433" s="48">
        <v>1</v>
      </c>
      <c r="E4433" s="48">
        <v>2834</v>
      </c>
      <c r="F4433" s="48" t="s">
        <v>6126</v>
      </c>
      <c r="G4433" s="48">
        <v>2</v>
      </c>
      <c r="H4433" s="75">
        <f t="shared" si="2845"/>
        <v>-0.70085470085470081</v>
      </c>
      <c r="I4433" s="74">
        <v>35</v>
      </c>
      <c r="J4433" s="74">
        <v>117</v>
      </c>
      <c r="K4433" s="48">
        <f t="shared" si="2851"/>
        <v>35</v>
      </c>
      <c r="L4433" s="48"/>
      <c r="M4433" s="48">
        <f t="shared" si="2846"/>
        <v>35</v>
      </c>
      <c r="N4433" s="48">
        <v>0</v>
      </c>
      <c r="O4433" s="56">
        <v>0.12526999999999999</v>
      </c>
      <c r="P4433" s="48" t="str">
        <f t="shared" si="2843"/>
        <v>2256/1 SL</v>
      </c>
      <c r="Q4433" s="76">
        <v>0</v>
      </c>
      <c r="R4433" s="76">
        <v>0</v>
      </c>
      <c r="S4433" s="49">
        <f t="shared" si="2847"/>
        <v>0</v>
      </c>
      <c r="T4433" s="49">
        <f t="shared" si="2844"/>
        <v>0</v>
      </c>
      <c r="U4433" s="49">
        <v>33.769230769230766</v>
      </c>
      <c r="V4433" s="49">
        <f t="shared" si="2825"/>
        <v>33.769230769230766</v>
      </c>
      <c r="W4433" s="49">
        <f t="shared" si="2838"/>
        <v>0</v>
      </c>
      <c r="X4433" s="90">
        <f>ROUNDUP(S4433*$X$4,0)</f>
        <v>0</v>
      </c>
      <c r="Y4433" s="91">
        <f t="shared" si="2848"/>
        <v>0</v>
      </c>
      <c r="Z4433" s="93">
        <f t="shared" si="2841"/>
        <v>0</v>
      </c>
      <c r="AA4433" s="94">
        <f t="shared" si="2849"/>
        <v>0</v>
      </c>
      <c r="AB4433" s="97">
        <f t="shared" si="2852"/>
        <v>0</v>
      </c>
      <c r="AC4433" s="98">
        <f t="shared" si="2850"/>
        <v>0</v>
      </c>
      <c r="AD4433" s="77" t="s">
        <v>3</v>
      </c>
      <c r="AE4433" s="54">
        <v>0</v>
      </c>
      <c r="AF4433" s="17"/>
    </row>
    <row r="4434" spans="1:32" ht="16.899999999999999" customHeight="1" x14ac:dyDescent="0.3">
      <c r="A4434" s="73" t="s">
        <v>7</v>
      </c>
      <c r="B4434" s="74" t="s">
        <v>646</v>
      </c>
      <c r="C4434" s="48" t="s">
        <v>10</v>
      </c>
      <c r="D4434" s="48">
        <v>500</v>
      </c>
      <c r="E4434" s="48">
        <v>2834</v>
      </c>
      <c r="F4434" s="48" t="s">
        <v>6126</v>
      </c>
      <c r="G4434" s="48">
        <v>2</v>
      </c>
      <c r="H4434" s="75">
        <f t="shared" si="2845"/>
        <v>-0.75</v>
      </c>
      <c r="I4434" s="74">
        <v>25</v>
      </c>
      <c r="J4434" s="74">
        <v>100</v>
      </c>
      <c r="K4434" s="48">
        <f t="shared" si="2851"/>
        <v>25</v>
      </c>
      <c r="L4434" s="48"/>
      <c r="M4434" s="48">
        <f t="shared" si="2846"/>
        <v>25</v>
      </c>
      <c r="N4434" s="48">
        <v>6</v>
      </c>
      <c r="O4434" s="56">
        <v>33.76</v>
      </c>
      <c r="P4434" s="48" t="str">
        <f t="shared" si="2843"/>
        <v>2402C SL</v>
      </c>
      <c r="Q4434" s="76">
        <v>5</v>
      </c>
      <c r="R4434" s="76">
        <v>10</v>
      </c>
      <c r="S4434" s="49">
        <f t="shared" si="2847"/>
        <v>6.5384615384615388E-2</v>
      </c>
      <c r="T4434" s="49">
        <f t="shared" si="2844"/>
        <v>32.692307692307693</v>
      </c>
      <c r="U4434" s="49">
        <v>475.11538461538453</v>
      </c>
      <c r="V4434" s="49">
        <f t="shared" si="2825"/>
        <v>0.9502307692307691</v>
      </c>
      <c r="W4434" s="49">
        <f t="shared" si="2838"/>
        <v>1.6346153846153848</v>
      </c>
      <c r="X4434" s="90">
        <f>ROUND(S4434*$X$4,0)</f>
        <v>0</v>
      </c>
      <c r="Y4434" s="91">
        <f t="shared" si="2848"/>
        <v>0</v>
      </c>
      <c r="Z4434" s="93">
        <f t="shared" si="2841"/>
        <v>2</v>
      </c>
      <c r="AA4434" s="94">
        <f t="shared" si="2849"/>
        <v>67.52</v>
      </c>
      <c r="AB4434" s="97">
        <f t="shared" si="2852"/>
        <v>2</v>
      </c>
      <c r="AC4434" s="98">
        <f t="shared" si="2850"/>
        <v>67.52</v>
      </c>
      <c r="AD4434" s="77" t="s">
        <v>3</v>
      </c>
      <c r="AE4434" s="54">
        <v>67.52</v>
      </c>
      <c r="AF4434" s="17"/>
    </row>
    <row r="4435" spans="1:32" ht="16.899999999999999" customHeight="1" x14ac:dyDescent="0.3">
      <c r="A4435" s="73" t="s">
        <v>7</v>
      </c>
      <c r="B4435" s="74" t="s">
        <v>966</v>
      </c>
      <c r="C4435" s="48" t="s">
        <v>10</v>
      </c>
      <c r="D4435" s="48">
        <v>500</v>
      </c>
      <c r="E4435" s="48">
        <v>621</v>
      </c>
      <c r="F4435" s="48" t="s">
        <v>6128</v>
      </c>
      <c r="G4435" s="48" t="s">
        <v>35</v>
      </c>
      <c r="H4435" s="75">
        <f t="shared" si="2845"/>
        <v>-0.75</v>
      </c>
      <c r="I4435" s="74">
        <v>25</v>
      </c>
      <c r="J4435" s="74">
        <v>100</v>
      </c>
      <c r="K4435" s="48">
        <f t="shared" si="2851"/>
        <v>25</v>
      </c>
      <c r="L4435" s="48">
        <v>-4</v>
      </c>
      <c r="M4435" s="48">
        <f t="shared" si="2846"/>
        <v>21</v>
      </c>
      <c r="N4435" s="48">
        <v>7</v>
      </c>
      <c r="O4435" s="56">
        <v>33.585000000000001</v>
      </c>
      <c r="P4435" s="48" t="str">
        <f t="shared" si="2843"/>
        <v>2401C SL</v>
      </c>
      <c r="Q4435" s="76">
        <v>1</v>
      </c>
      <c r="R4435" s="76">
        <v>11</v>
      </c>
      <c r="S4435" s="49">
        <f t="shared" si="2847"/>
        <v>2.3461538461538461E-2</v>
      </c>
      <c r="T4435" s="49">
        <f t="shared" si="2844"/>
        <v>11.73076923076923</v>
      </c>
      <c r="U4435" s="49">
        <v>570.96153846153857</v>
      </c>
      <c r="V4435" s="49">
        <f t="shared" si="2825"/>
        <v>1.141923076923077</v>
      </c>
      <c r="W4435" s="49">
        <f t="shared" si="2838"/>
        <v>0.49269230769230765</v>
      </c>
      <c r="X4435" s="90">
        <f>ROUND(S4435*$X$4,0)</f>
        <v>0</v>
      </c>
      <c r="Y4435" s="91">
        <f t="shared" si="2848"/>
        <v>0</v>
      </c>
      <c r="Z4435" s="93">
        <f t="shared" si="2841"/>
        <v>0</v>
      </c>
      <c r="AA4435" s="94">
        <f t="shared" si="2849"/>
        <v>0</v>
      </c>
      <c r="AB4435" s="97">
        <f t="shared" si="2852"/>
        <v>0</v>
      </c>
      <c r="AC4435" s="98">
        <f t="shared" si="2850"/>
        <v>0</v>
      </c>
      <c r="AD4435" s="77" t="s">
        <v>3</v>
      </c>
      <c r="AE4435" s="54">
        <v>0</v>
      </c>
      <c r="AF4435" s="17"/>
    </row>
    <row r="4436" spans="1:32" ht="16.899999999999999" customHeight="1" x14ac:dyDescent="0.3">
      <c r="A4436" s="73" t="s">
        <v>35</v>
      </c>
      <c r="B4436" s="74" t="s">
        <v>529</v>
      </c>
      <c r="C4436" s="48" t="s">
        <v>40</v>
      </c>
      <c r="D4436" s="48">
        <v>100</v>
      </c>
      <c r="E4436" s="48">
        <v>621</v>
      </c>
      <c r="F4436" s="48" t="s">
        <v>6128</v>
      </c>
      <c r="G4436" s="48" t="s">
        <v>112</v>
      </c>
      <c r="H4436" s="75">
        <f t="shared" si="2845"/>
        <v>3.7037037037037035E-2</v>
      </c>
      <c r="I4436" s="74">
        <v>28</v>
      </c>
      <c r="J4436" s="74">
        <v>27</v>
      </c>
      <c r="K4436" s="48">
        <f>J4436</f>
        <v>27</v>
      </c>
      <c r="L4436" s="48">
        <f>$L$3</f>
        <v>-4</v>
      </c>
      <c r="M4436" s="48">
        <f t="shared" si="2846"/>
        <v>23</v>
      </c>
      <c r="N4436" s="48">
        <v>9</v>
      </c>
      <c r="O4436" s="56">
        <v>2.74</v>
      </c>
      <c r="P4436" s="48" t="str">
        <f t="shared" si="2843"/>
        <v>1856/19 BL</v>
      </c>
      <c r="Q4436" s="76">
        <v>29</v>
      </c>
      <c r="R4436" s="76">
        <v>56</v>
      </c>
      <c r="S4436" s="49">
        <f t="shared" si="2847"/>
        <v>0.37692307692307692</v>
      </c>
      <c r="T4436" s="49">
        <f t="shared" si="2844"/>
        <v>37.692307692307693</v>
      </c>
      <c r="U4436" s="49">
        <v>185.76923076923077</v>
      </c>
      <c r="V4436" s="49">
        <f t="shared" si="2825"/>
        <v>1.8576923076923078</v>
      </c>
      <c r="W4436" s="49">
        <f t="shared" si="2838"/>
        <v>8.6692307692307686</v>
      </c>
      <c r="X4436" s="90">
        <f>ROUND(S4436*$X$4,0)</f>
        <v>2</v>
      </c>
      <c r="Y4436" s="91">
        <f t="shared" si="2848"/>
        <v>5.48</v>
      </c>
      <c r="Z4436" s="93">
        <f t="shared" si="2841"/>
        <v>11</v>
      </c>
      <c r="AA4436" s="94">
        <f t="shared" si="2849"/>
        <v>30.14</v>
      </c>
      <c r="AB4436" s="97">
        <f t="shared" si="2852"/>
        <v>13</v>
      </c>
      <c r="AC4436" s="98">
        <f t="shared" si="2850"/>
        <v>35.620000000000005</v>
      </c>
      <c r="AD4436" s="77" t="s">
        <v>3</v>
      </c>
      <c r="AE4436" s="54">
        <v>35.620000000000005</v>
      </c>
      <c r="AF4436" s="17"/>
    </row>
    <row r="4437" spans="1:32" ht="16.899999999999999" customHeight="1" x14ac:dyDescent="0.3">
      <c r="A4437" s="73" t="s">
        <v>7</v>
      </c>
      <c r="B4437" s="74" t="s">
        <v>472</v>
      </c>
      <c r="C4437" s="48" t="s">
        <v>40</v>
      </c>
      <c r="D4437" s="48">
        <v>1000</v>
      </c>
      <c r="E4437" s="48">
        <v>621</v>
      </c>
      <c r="F4437" s="48" t="s">
        <v>6128</v>
      </c>
      <c r="G4437" s="48" t="s">
        <v>112</v>
      </c>
      <c r="H4437" s="75">
        <f t="shared" si="2845"/>
        <v>-0.25925925925925924</v>
      </c>
      <c r="I4437" s="74">
        <v>20</v>
      </c>
      <c r="J4437" s="74">
        <v>27</v>
      </c>
      <c r="K4437" s="48">
        <f>I4437</f>
        <v>20</v>
      </c>
      <c r="L4437" s="48">
        <f>$L$3</f>
        <v>-4</v>
      </c>
      <c r="M4437" s="48">
        <f t="shared" si="2846"/>
        <v>16</v>
      </c>
      <c r="N4437" s="48">
        <v>28</v>
      </c>
      <c r="O4437" s="56">
        <v>12.15</v>
      </c>
      <c r="P4437" s="48" t="str">
        <f t="shared" si="2843"/>
        <v>1853 WH</v>
      </c>
      <c r="Q4437" s="76">
        <v>71</v>
      </c>
      <c r="R4437" s="76">
        <v>156</v>
      </c>
      <c r="S4437" s="49">
        <f t="shared" si="2847"/>
        <v>0.94461538461538441</v>
      </c>
      <c r="T4437" s="49">
        <f t="shared" si="2844"/>
        <v>944.61538461538441</v>
      </c>
      <c r="U4437" s="49">
        <v>1028.4999999999998</v>
      </c>
      <c r="V4437" s="49">
        <f t="shared" si="2825"/>
        <v>1.0284999999999997</v>
      </c>
      <c r="W4437" s="49">
        <f t="shared" ref="W4437:W4440" si="2853">S4437*M4437</f>
        <v>15.113846153846151</v>
      </c>
      <c r="X4437" s="90">
        <f>ROUND(S4437*$X$3,0)</f>
        <v>6</v>
      </c>
      <c r="Y4437" s="91">
        <f t="shared" si="2848"/>
        <v>72.900000000000006</v>
      </c>
      <c r="Z4437" s="93">
        <f t="shared" si="2841"/>
        <v>21</v>
      </c>
      <c r="AA4437" s="94">
        <f t="shared" si="2849"/>
        <v>255.15</v>
      </c>
      <c r="AB4437" s="97">
        <f t="shared" si="2852"/>
        <v>26</v>
      </c>
      <c r="AC4437" s="98">
        <f t="shared" si="2850"/>
        <v>315.90000000000003</v>
      </c>
      <c r="AD4437" s="77" t="s">
        <v>6117</v>
      </c>
      <c r="AE4437" s="54">
        <v>315.90000000000003</v>
      </c>
      <c r="AF4437" s="17"/>
    </row>
    <row r="4438" spans="1:32" ht="16.899999999999999" customHeight="1" x14ac:dyDescent="0.3">
      <c r="A4438" s="73" t="s">
        <v>35</v>
      </c>
      <c r="B4438" s="74" t="s">
        <v>1796</v>
      </c>
      <c r="C4438" s="48" t="s">
        <v>1797</v>
      </c>
      <c r="D4438" s="48">
        <v>25</v>
      </c>
      <c r="E4438" s="48">
        <v>4445</v>
      </c>
      <c r="F4438" s="48" t="s">
        <v>5912</v>
      </c>
      <c r="G4438" s="48" t="s">
        <v>122</v>
      </c>
      <c r="H4438" s="75">
        <f t="shared" si="2845"/>
        <v>0.14285714285714285</v>
      </c>
      <c r="I4438" s="74">
        <v>32</v>
      </c>
      <c r="J4438" s="74">
        <v>28</v>
      </c>
      <c r="K4438" s="48">
        <f>J4438</f>
        <v>28</v>
      </c>
      <c r="L4438" s="48">
        <f>$L$3</f>
        <v>-4</v>
      </c>
      <c r="M4438" s="48">
        <f t="shared" si="2846"/>
        <v>24</v>
      </c>
      <c r="N4438" s="48">
        <v>4</v>
      </c>
      <c r="O4438" s="56">
        <v>20.7315</v>
      </c>
      <c r="P4438" s="48" t="str">
        <f t="shared" si="2843"/>
        <v>F1051IN BK</v>
      </c>
      <c r="Q4438" s="76">
        <v>4</v>
      </c>
      <c r="R4438" s="76">
        <v>15</v>
      </c>
      <c r="S4438" s="49">
        <f t="shared" si="2847"/>
        <v>6.0384615384615384E-2</v>
      </c>
      <c r="T4438" s="49">
        <f t="shared" si="2844"/>
        <v>1.5096153846153846</v>
      </c>
      <c r="U4438" s="49">
        <v>38.04807692307692</v>
      </c>
      <c r="V4438" s="49">
        <f t="shared" si="2825"/>
        <v>1.5219230769230767</v>
      </c>
      <c r="W4438" s="49">
        <f t="shared" si="2853"/>
        <v>1.4492307692307693</v>
      </c>
      <c r="X4438" s="90">
        <f>ROUND(S4438*$X$4,0)</f>
        <v>0</v>
      </c>
      <c r="Y4438" s="91">
        <f t="shared" si="2848"/>
        <v>0</v>
      </c>
      <c r="Z4438" s="93">
        <f t="shared" si="2841"/>
        <v>1</v>
      </c>
      <c r="AA4438" s="94">
        <f t="shared" si="2849"/>
        <v>20.7315</v>
      </c>
      <c r="AB4438" s="97">
        <f t="shared" si="2852"/>
        <v>1</v>
      </c>
      <c r="AC4438" s="98">
        <f t="shared" si="2850"/>
        <v>20.7315</v>
      </c>
      <c r="AD4438" s="77" t="s">
        <v>5890</v>
      </c>
      <c r="AE4438" s="54">
        <v>20.7315</v>
      </c>
      <c r="AF4438" s="17"/>
    </row>
    <row r="4439" spans="1:32" ht="16.899999999999999" customHeight="1" x14ac:dyDescent="0.3">
      <c r="A4439" s="73" t="s">
        <v>35</v>
      </c>
      <c r="B4439" s="74" t="s">
        <v>5674</v>
      </c>
      <c r="C4439" s="48" t="s">
        <v>10</v>
      </c>
      <c r="D4439" s="48">
        <v>1000</v>
      </c>
      <c r="E4439" s="48">
        <v>621</v>
      </c>
      <c r="F4439" s="48" t="s">
        <v>6128</v>
      </c>
      <c r="G4439" s="48" t="s">
        <v>35</v>
      </c>
      <c r="H4439" s="75">
        <f t="shared" si="2845"/>
        <v>-0.65</v>
      </c>
      <c r="I4439" s="74">
        <v>35</v>
      </c>
      <c r="J4439" s="74">
        <v>100</v>
      </c>
      <c r="K4439" s="48">
        <f>I4439</f>
        <v>35</v>
      </c>
      <c r="L4439" s="48">
        <f>$L$3</f>
        <v>-4</v>
      </c>
      <c r="M4439" s="48">
        <f t="shared" si="2846"/>
        <v>31</v>
      </c>
      <c r="N4439" s="48">
        <v>2</v>
      </c>
      <c r="O4439" s="56">
        <v>138.56</v>
      </c>
      <c r="P4439" s="48" t="str">
        <f t="shared" si="2843"/>
        <v>3201 SL</v>
      </c>
      <c r="Q4439" s="76">
        <v>1</v>
      </c>
      <c r="R4439" s="76">
        <v>6</v>
      </c>
      <c r="S4439" s="49">
        <f t="shared" si="2847"/>
        <v>1.7692307692307691E-2</v>
      </c>
      <c r="T4439" s="49">
        <f t="shared" si="2844"/>
        <v>17.69230769230769</v>
      </c>
      <c r="U4439" s="49">
        <v>26.038461538461533</v>
      </c>
      <c r="V4439" s="49">
        <f t="shared" si="2825"/>
        <v>2.6038461538461535E-2</v>
      </c>
      <c r="W4439" s="49">
        <f t="shared" si="2853"/>
        <v>0.54846153846153844</v>
      </c>
      <c r="X4439" s="90">
        <f>ROUND(S4439*$X$4,0)</f>
        <v>0</v>
      </c>
      <c r="Y4439" s="91">
        <f t="shared" si="2848"/>
        <v>0</v>
      </c>
      <c r="Z4439" s="93">
        <f t="shared" ref="Z4439:Z4441" si="2854">ROUND((S4439*M4439)+X4439,0)</f>
        <v>1</v>
      </c>
      <c r="AA4439" s="94">
        <f t="shared" si="2849"/>
        <v>138.56</v>
      </c>
      <c r="AB4439" s="97">
        <f t="shared" si="2852"/>
        <v>1</v>
      </c>
      <c r="AC4439" s="98">
        <f t="shared" si="2850"/>
        <v>138.56</v>
      </c>
      <c r="AD4439" s="77" t="s">
        <v>3</v>
      </c>
      <c r="AE4439" s="54">
        <v>138.56</v>
      </c>
      <c r="AF4439" s="17"/>
    </row>
    <row r="4440" spans="1:32" ht="16.899999999999999" customHeight="1" x14ac:dyDescent="0.3">
      <c r="A4440" s="73" t="s">
        <v>7</v>
      </c>
      <c r="B4440" s="74" t="s">
        <v>2805</v>
      </c>
      <c r="C4440" s="48" t="s">
        <v>10</v>
      </c>
      <c r="D4440" s="48">
        <v>500</v>
      </c>
      <c r="E4440" s="48">
        <v>2834</v>
      </c>
      <c r="F4440" s="48" t="s">
        <v>6126</v>
      </c>
      <c r="G4440" s="48">
        <v>2</v>
      </c>
      <c r="H4440" s="75">
        <f t="shared" si="2845"/>
        <v>0</v>
      </c>
      <c r="I4440" s="74">
        <v>35</v>
      </c>
      <c r="J4440" s="74">
        <f>I4440</f>
        <v>35</v>
      </c>
      <c r="K4440" s="48">
        <f>I4440</f>
        <v>35</v>
      </c>
      <c r="L4440" s="48"/>
      <c r="M4440" s="48">
        <f t="shared" ref="M4440:M4446" si="2855">K4440+L4440</f>
        <v>35</v>
      </c>
      <c r="N4440" s="48">
        <v>0</v>
      </c>
      <c r="O4440" s="56">
        <v>180.94933</v>
      </c>
      <c r="P4440" s="48" t="str">
        <f t="shared" si="2843"/>
        <v>6054C SL</v>
      </c>
      <c r="Q4440" s="76">
        <v>7</v>
      </c>
      <c r="R4440" s="76">
        <v>31</v>
      </c>
      <c r="S4440" s="49">
        <f t="shared" si="2847"/>
        <v>0.11115384615384616</v>
      </c>
      <c r="T4440" s="49">
        <f t="shared" si="2844"/>
        <v>55.57692307692308</v>
      </c>
      <c r="U4440" s="49">
        <v>340.23076923076923</v>
      </c>
      <c r="V4440" s="49">
        <f t="shared" si="2825"/>
        <v>0.68046153846153845</v>
      </c>
      <c r="W4440" s="49">
        <f t="shared" si="2853"/>
        <v>3.8903846153846153</v>
      </c>
      <c r="X4440" s="90">
        <f>ROUND(S4440*$X$4,0)</f>
        <v>1</v>
      </c>
      <c r="Y4440" s="91">
        <f t="shared" ref="Y4440:Y4446" si="2856">X4440*O4440</f>
        <v>180.94933</v>
      </c>
      <c r="Z4440" s="93">
        <f t="shared" si="2854"/>
        <v>5</v>
      </c>
      <c r="AA4440" s="94">
        <f t="shared" ref="AA4440:AA4446" si="2857">Z4440*O4440</f>
        <v>904.74665000000005</v>
      </c>
      <c r="AB4440" s="97">
        <f t="shared" si="2852"/>
        <v>6</v>
      </c>
      <c r="AC4440" s="98">
        <f t="shared" ref="AC4440:AC4446" si="2858">AB4440*O4440</f>
        <v>1085.69598</v>
      </c>
      <c r="AD4440" s="77" t="s">
        <v>3</v>
      </c>
      <c r="AE4440" s="54">
        <v>1085.69598</v>
      </c>
      <c r="AF4440" s="17"/>
    </row>
    <row r="4441" spans="1:32" ht="16.899999999999999" customHeight="1" x14ac:dyDescent="0.3">
      <c r="A4441" s="73" t="s">
        <v>7</v>
      </c>
      <c r="B4441" s="74" t="s">
        <v>506</v>
      </c>
      <c r="C4441" s="48" t="s">
        <v>10</v>
      </c>
      <c r="D4441" s="48">
        <v>500</v>
      </c>
      <c r="E4441" s="48">
        <v>2834</v>
      </c>
      <c r="F4441" s="48" t="s">
        <v>6126</v>
      </c>
      <c r="G4441" s="48">
        <v>2</v>
      </c>
      <c r="H4441" s="75">
        <f t="shared" ref="H4441:H4446" si="2859">(I4441-J4441)/J4441</f>
        <v>0</v>
      </c>
      <c r="I4441" s="74">
        <v>25</v>
      </c>
      <c r="J4441" s="74">
        <f>I4441</f>
        <v>25</v>
      </c>
      <c r="K4441" s="48">
        <f>I4441</f>
        <v>25</v>
      </c>
      <c r="L4441" s="48"/>
      <c r="M4441" s="48">
        <f t="shared" si="2855"/>
        <v>25</v>
      </c>
      <c r="N4441" s="48">
        <v>5</v>
      </c>
      <c r="O4441" s="56">
        <v>85.63252</v>
      </c>
      <c r="P4441" s="48" t="str">
        <f t="shared" si="2843"/>
        <v>2413C SL</v>
      </c>
      <c r="Q4441" s="76">
        <v>13</v>
      </c>
      <c r="R4441" s="76">
        <v>44</v>
      </c>
      <c r="S4441" s="49">
        <f t="shared" ref="S4441:S4446" si="2860">((Q4441/65*0.7)+(R4441/260*0.3))</f>
        <v>0.19076923076923075</v>
      </c>
      <c r="T4441" s="49">
        <f t="shared" si="2844"/>
        <v>95.384615384615373</v>
      </c>
      <c r="U4441" s="49">
        <v>1208.1923076923076</v>
      </c>
      <c r="V4441" s="49">
        <f t="shared" si="2825"/>
        <v>2.4163846153846151</v>
      </c>
      <c r="W4441" s="49">
        <f t="shared" ref="W4441" si="2861">S4441*M4441</f>
        <v>4.7692307692307683</v>
      </c>
      <c r="X4441" s="90">
        <f>ROUND(S4441*$X$4,0)</f>
        <v>1</v>
      </c>
      <c r="Y4441" s="91">
        <f t="shared" si="2856"/>
        <v>85.63252</v>
      </c>
      <c r="Z4441" s="93">
        <f t="shared" si="2854"/>
        <v>6</v>
      </c>
      <c r="AA4441" s="94">
        <f t="shared" si="2857"/>
        <v>513.79512</v>
      </c>
      <c r="AB4441" s="97">
        <f t="shared" si="2852"/>
        <v>7</v>
      </c>
      <c r="AC4441" s="98">
        <f t="shared" si="2858"/>
        <v>599.42764</v>
      </c>
      <c r="AD4441" s="77" t="s">
        <v>3</v>
      </c>
      <c r="AE4441" s="54">
        <v>599.42764</v>
      </c>
      <c r="AF4441" s="17"/>
    </row>
    <row r="4442" spans="1:32" ht="16.899999999999999" customHeight="1" x14ac:dyDescent="0.3">
      <c r="A4442" s="73" t="s">
        <v>35</v>
      </c>
      <c r="B4442" s="74" t="s">
        <v>4248</v>
      </c>
      <c r="C4442" s="48" t="s">
        <v>10</v>
      </c>
      <c r="D4442" s="48">
        <v>500</v>
      </c>
      <c r="E4442" s="48">
        <v>621</v>
      </c>
      <c r="F4442" s="48" t="s">
        <v>6128</v>
      </c>
      <c r="G4442" s="48" t="s">
        <v>11</v>
      </c>
      <c r="H4442" s="75">
        <f t="shared" si="2859"/>
        <v>0</v>
      </c>
      <c r="I4442" s="74">
        <v>5</v>
      </c>
      <c r="J4442" s="74">
        <v>5</v>
      </c>
      <c r="K4442" s="48">
        <f>J4442</f>
        <v>5</v>
      </c>
      <c r="L4442" s="48"/>
      <c r="M4442" s="48">
        <f t="shared" si="2855"/>
        <v>5</v>
      </c>
      <c r="N4442" s="48">
        <v>0</v>
      </c>
      <c r="O4442" s="56">
        <v>79.78</v>
      </c>
      <c r="P4442" s="48" t="str">
        <f t="shared" si="2843"/>
        <v>3201 SL</v>
      </c>
      <c r="Q4442" s="76" t="s">
        <v>6187</v>
      </c>
      <c r="R4442" s="76" t="s">
        <v>6187</v>
      </c>
      <c r="S4442" s="49">
        <f t="shared" si="2860"/>
        <v>0</v>
      </c>
      <c r="T4442" s="49">
        <f t="shared" si="2844"/>
        <v>0</v>
      </c>
      <c r="U4442" s="49">
        <v>26.038461538461533</v>
      </c>
      <c r="V4442" s="49">
        <f t="shared" si="2825"/>
        <v>5.2076923076923069E-2</v>
      </c>
      <c r="W4442" s="49">
        <f t="shared" ref="W4442:W4446" si="2862">S4442*M4442</f>
        <v>0</v>
      </c>
      <c r="X4442" s="90">
        <f>ROUNDUP(S4442*$X$2,0)</f>
        <v>0</v>
      </c>
      <c r="Y4442" s="91">
        <f t="shared" si="2856"/>
        <v>0</v>
      </c>
      <c r="Z4442" s="93">
        <f t="shared" ref="Z4442:Z4446" si="2863">ROUND((S4442*M4442)+X4442,0)</f>
        <v>0</v>
      </c>
      <c r="AA4442" s="94">
        <f t="shared" si="2857"/>
        <v>0</v>
      </c>
      <c r="AB4442" s="97">
        <f>ROUND((S4442*$AB$2)+Z4442,0)</f>
        <v>0</v>
      </c>
      <c r="AC4442" s="98">
        <f t="shared" si="2858"/>
        <v>0</v>
      </c>
      <c r="AD4442" s="77" t="s">
        <v>5891</v>
      </c>
      <c r="AE4442" s="54">
        <v>0</v>
      </c>
      <c r="AF4442" s="17"/>
    </row>
    <row r="4443" spans="1:32" ht="16.899999999999999" customHeight="1" x14ac:dyDescent="0.3">
      <c r="A4443" s="73" t="s">
        <v>35</v>
      </c>
      <c r="B4443" s="74" t="s">
        <v>3358</v>
      </c>
      <c r="C4443" s="48" t="s">
        <v>10</v>
      </c>
      <c r="D4443" s="48">
        <v>100</v>
      </c>
      <c r="E4443" s="48">
        <v>621</v>
      </c>
      <c r="F4443" s="48" t="s">
        <v>6128</v>
      </c>
      <c r="G4443" s="48" t="s">
        <v>11</v>
      </c>
      <c r="H4443" s="75">
        <f t="shared" si="2859"/>
        <v>0</v>
      </c>
      <c r="I4443" s="74">
        <v>5</v>
      </c>
      <c r="J4443" s="74">
        <v>5</v>
      </c>
      <c r="K4443" s="48">
        <f>J4443</f>
        <v>5</v>
      </c>
      <c r="L4443" s="48"/>
      <c r="M4443" s="48">
        <f t="shared" si="2855"/>
        <v>5</v>
      </c>
      <c r="N4443" s="48">
        <v>2</v>
      </c>
      <c r="O4443" s="56">
        <v>16.655950000000001</v>
      </c>
      <c r="P4443" s="48" t="str">
        <f t="shared" si="2843"/>
        <v>3201 SL</v>
      </c>
      <c r="Q4443" s="76">
        <v>4</v>
      </c>
      <c r="R4443" s="76">
        <v>35</v>
      </c>
      <c r="S4443" s="49">
        <f t="shared" si="2860"/>
        <v>8.3461538461538448E-2</v>
      </c>
      <c r="T4443" s="49">
        <f t="shared" si="2844"/>
        <v>8.3461538461538449</v>
      </c>
      <c r="U4443" s="49">
        <v>26.038461538461533</v>
      </c>
      <c r="V4443" s="49">
        <f t="shared" si="2825"/>
        <v>0.26038461538461533</v>
      </c>
      <c r="W4443" s="49">
        <f t="shared" si="2862"/>
        <v>0.41730769230769227</v>
      </c>
      <c r="X4443" s="90">
        <f>ROUND(S4443*$X$2,0)</f>
        <v>1</v>
      </c>
      <c r="Y4443" s="91">
        <f t="shared" si="2856"/>
        <v>16.655950000000001</v>
      </c>
      <c r="Z4443" s="93">
        <f t="shared" si="2863"/>
        <v>1</v>
      </c>
      <c r="AA4443" s="94">
        <f t="shared" si="2857"/>
        <v>16.655950000000001</v>
      </c>
      <c r="AB4443" s="97">
        <f>ROUND((S4443*$AB$2)+Z4443,0)</f>
        <v>2</v>
      </c>
      <c r="AC4443" s="98">
        <f t="shared" si="2858"/>
        <v>33.311900000000001</v>
      </c>
      <c r="AD4443" s="77" t="s">
        <v>5891</v>
      </c>
      <c r="AE4443" s="54">
        <v>33.311900000000001</v>
      </c>
      <c r="AF4443" s="17"/>
    </row>
    <row r="4444" spans="1:32" ht="16.899999999999999" customHeight="1" x14ac:dyDescent="0.3">
      <c r="A4444" s="34" t="s">
        <v>35</v>
      </c>
      <c r="B4444" s="35" t="s">
        <v>2438</v>
      </c>
      <c r="C4444" s="36" t="s">
        <v>10</v>
      </c>
      <c r="D4444" s="37">
        <v>1</v>
      </c>
      <c r="E4444" s="37"/>
      <c r="F4444" s="37"/>
      <c r="G4444" s="36" t="s">
        <v>35</v>
      </c>
      <c r="H4444" s="46">
        <f t="shared" si="2859"/>
        <v>0</v>
      </c>
      <c r="I4444" s="35">
        <v>154</v>
      </c>
      <c r="J4444" s="35">
        <v>154</v>
      </c>
      <c r="K4444" s="36">
        <f>I4444</f>
        <v>154</v>
      </c>
      <c r="L4444" s="36">
        <f>$L$3</f>
        <v>-4</v>
      </c>
      <c r="M4444" s="37">
        <f t="shared" si="2855"/>
        <v>150</v>
      </c>
      <c r="N4444" s="48">
        <v>0</v>
      </c>
      <c r="O4444" s="56">
        <v>0</v>
      </c>
      <c r="P4444" s="36" t="str">
        <f t="shared" si="2843"/>
        <v>3201 SL</v>
      </c>
      <c r="Q4444" s="38" t="s">
        <v>6187</v>
      </c>
      <c r="R4444" s="38" t="s">
        <v>6187</v>
      </c>
      <c r="S4444" s="39">
        <f t="shared" si="2860"/>
        <v>0</v>
      </c>
      <c r="T4444" s="39">
        <f t="shared" si="2844"/>
        <v>0</v>
      </c>
      <c r="U4444" s="39">
        <v>26.038461538461533</v>
      </c>
      <c r="V4444" s="39">
        <f t="shared" si="2825"/>
        <v>26.038461538461533</v>
      </c>
      <c r="W4444" s="39">
        <f t="shared" si="2862"/>
        <v>0</v>
      </c>
      <c r="X4444" s="39">
        <f>ROUNDUP(S4444*$X$4,0)</f>
        <v>0</v>
      </c>
      <c r="Y4444" s="40">
        <f t="shared" si="2856"/>
        <v>0</v>
      </c>
      <c r="Z4444" s="39">
        <f t="shared" si="2863"/>
        <v>0</v>
      </c>
      <c r="AA4444" s="40">
        <f t="shared" si="2857"/>
        <v>0</v>
      </c>
      <c r="AB4444" s="39">
        <f t="shared" ref="AB4444:AB4465" si="2864">ROUND((S4444*$AB$4)+Z4444,0)</f>
        <v>0</v>
      </c>
      <c r="AC4444" s="40">
        <f t="shared" si="2858"/>
        <v>0</v>
      </c>
      <c r="AD4444" s="41" t="s">
        <v>5890</v>
      </c>
      <c r="AE4444" s="20">
        <v>0</v>
      </c>
      <c r="AF4444" s="17"/>
    </row>
    <row r="4445" spans="1:32" ht="16.899999999999999" customHeight="1" x14ac:dyDescent="0.3">
      <c r="A4445" s="73" t="s">
        <v>7</v>
      </c>
      <c r="B4445" s="74" t="s">
        <v>3042</v>
      </c>
      <c r="C4445" s="48" t="s">
        <v>10</v>
      </c>
      <c r="D4445" s="48">
        <v>1000</v>
      </c>
      <c r="E4445" s="48">
        <v>621</v>
      </c>
      <c r="F4445" s="48" t="s">
        <v>6128</v>
      </c>
      <c r="G4445" s="48" t="s">
        <v>35</v>
      </c>
      <c r="H4445" s="75">
        <f t="shared" si="2859"/>
        <v>-0.65</v>
      </c>
      <c r="I4445" s="74">
        <v>35</v>
      </c>
      <c r="J4445" s="74">
        <v>100</v>
      </c>
      <c r="K4445" s="48">
        <f>I4445</f>
        <v>35</v>
      </c>
      <c r="L4445" s="48">
        <f>$L$3</f>
        <v>-4</v>
      </c>
      <c r="M4445" s="48">
        <f t="shared" si="2855"/>
        <v>31</v>
      </c>
      <c r="N4445" s="48">
        <v>1</v>
      </c>
      <c r="O4445" s="56">
        <v>168.3</v>
      </c>
      <c r="P4445" s="48" t="str">
        <f t="shared" si="2843"/>
        <v>3202 SL</v>
      </c>
      <c r="Q4445" s="76">
        <v>1</v>
      </c>
      <c r="R4445" s="76">
        <v>4</v>
      </c>
      <c r="S4445" s="49">
        <f t="shared" si="2860"/>
        <v>1.5384615384615385E-2</v>
      </c>
      <c r="T4445" s="49">
        <f t="shared" si="2844"/>
        <v>15.384615384615385</v>
      </c>
      <c r="U4445" s="49">
        <v>17.73076923076923</v>
      </c>
      <c r="V4445" s="49">
        <f t="shared" si="2825"/>
        <v>1.7730769230769231E-2</v>
      </c>
      <c r="W4445" s="49">
        <f t="shared" si="2862"/>
        <v>0.47692307692307695</v>
      </c>
      <c r="X4445" s="90">
        <f>ROUND(S4445*$X$4,0)</f>
        <v>0</v>
      </c>
      <c r="Y4445" s="91">
        <f t="shared" si="2856"/>
        <v>0</v>
      </c>
      <c r="Z4445" s="93">
        <f t="shared" si="2863"/>
        <v>0</v>
      </c>
      <c r="AA4445" s="94">
        <f t="shared" si="2857"/>
        <v>0</v>
      </c>
      <c r="AB4445" s="97">
        <f t="shared" si="2864"/>
        <v>0</v>
      </c>
      <c r="AC4445" s="98">
        <f t="shared" si="2858"/>
        <v>0</v>
      </c>
      <c r="AD4445" s="77" t="s">
        <v>5890</v>
      </c>
      <c r="AE4445" s="54">
        <v>0</v>
      </c>
      <c r="AF4445" s="17"/>
    </row>
    <row r="4446" spans="1:32" ht="16.899999999999999" customHeight="1" x14ac:dyDescent="0.3">
      <c r="A4446" s="73" t="s">
        <v>7</v>
      </c>
      <c r="B4446" s="74" t="s">
        <v>2862</v>
      </c>
      <c r="C4446" s="48" t="s">
        <v>10</v>
      </c>
      <c r="D4446" s="48">
        <v>500</v>
      </c>
      <c r="E4446" s="48">
        <v>621</v>
      </c>
      <c r="F4446" s="48" t="s">
        <v>6128</v>
      </c>
      <c r="G4446" s="48" t="s">
        <v>35</v>
      </c>
      <c r="H4446" s="75">
        <f t="shared" si="2859"/>
        <v>0.38</v>
      </c>
      <c r="I4446" s="74">
        <v>138</v>
      </c>
      <c r="J4446" s="74">
        <v>100</v>
      </c>
      <c r="K4446" s="48">
        <f>J4446</f>
        <v>100</v>
      </c>
      <c r="L4446" s="48">
        <f>$L$3</f>
        <v>-4</v>
      </c>
      <c r="M4446" s="48">
        <f t="shared" si="2855"/>
        <v>96</v>
      </c>
      <c r="N4446" s="48">
        <v>0</v>
      </c>
      <c r="O4446" s="56">
        <v>77.794439999999994</v>
      </c>
      <c r="P4446" s="48" t="str">
        <f t="shared" si="2843"/>
        <v>3202 SL</v>
      </c>
      <c r="Q4446" s="76" t="s">
        <v>6187</v>
      </c>
      <c r="R4446" s="76" t="s">
        <v>6187</v>
      </c>
      <c r="S4446" s="49">
        <f t="shared" si="2860"/>
        <v>0</v>
      </c>
      <c r="T4446" s="49">
        <f t="shared" si="2844"/>
        <v>0</v>
      </c>
      <c r="U4446" s="49">
        <v>17.73076923076923</v>
      </c>
      <c r="V4446" s="49">
        <f t="shared" si="2825"/>
        <v>3.5461538461538461E-2</v>
      </c>
      <c r="W4446" s="49">
        <f t="shared" si="2862"/>
        <v>0</v>
      </c>
      <c r="X4446" s="90">
        <f>ROUNDUP(S4446*$X$4,0)</f>
        <v>0</v>
      </c>
      <c r="Y4446" s="91">
        <f t="shared" si="2856"/>
        <v>0</v>
      </c>
      <c r="Z4446" s="93">
        <f t="shared" si="2863"/>
        <v>0</v>
      </c>
      <c r="AA4446" s="94">
        <f t="shared" si="2857"/>
        <v>0</v>
      </c>
      <c r="AB4446" s="97">
        <f t="shared" si="2864"/>
        <v>0</v>
      </c>
      <c r="AC4446" s="98">
        <f t="shared" si="2858"/>
        <v>0</v>
      </c>
      <c r="AD4446" s="77" t="s">
        <v>5890</v>
      </c>
      <c r="AE4446" s="54">
        <v>0</v>
      </c>
      <c r="AF4446" s="17"/>
    </row>
    <row r="4447" spans="1:32" ht="16.899999999999999" customHeight="1" x14ac:dyDescent="0.3">
      <c r="A4447" s="73" t="s">
        <v>7</v>
      </c>
      <c r="B4447" s="74" t="s">
        <v>1770</v>
      </c>
      <c r="C4447" s="48" t="s">
        <v>1370</v>
      </c>
      <c r="D4447" s="48">
        <v>1000</v>
      </c>
      <c r="E4447" s="48">
        <v>2834</v>
      </c>
      <c r="F4447" s="48" t="s">
        <v>6126</v>
      </c>
      <c r="G4447" s="48">
        <v>2</v>
      </c>
      <c r="H4447" s="75">
        <f t="shared" ref="H4447:H4453" si="2865">(I4447-J4447)/J4447</f>
        <v>0</v>
      </c>
      <c r="I4447" s="74">
        <v>40</v>
      </c>
      <c r="J4447" s="74">
        <f>I4447</f>
        <v>40</v>
      </c>
      <c r="K4447" s="48">
        <f>I4447</f>
        <v>40</v>
      </c>
      <c r="L4447" s="48"/>
      <c r="M4447" s="48">
        <f t="shared" ref="M4447:M4453" si="2866">K4447+L4447</f>
        <v>40</v>
      </c>
      <c r="N4447" s="48">
        <v>0</v>
      </c>
      <c r="O4447" s="56">
        <v>180.20862</v>
      </c>
      <c r="P4447" s="48" t="str">
        <f t="shared" si="2843"/>
        <v>86104CY SL</v>
      </c>
      <c r="Q4447" s="76">
        <v>0</v>
      </c>
      <c r="R4447" s="76">
        <v>9</v>
      </c>
      <c r="S4447" s="49">
        <f t="shared" ref="S4447:S4453" si="2867">((Q4447/65*0.7)+(R4447/260*0.3))</f>
        <v>1.0384615384615384E-2</v>
      </c>
      <c r="T4447" s="49">
        <f t="shared" si="2844"/>
        <v>10.384615384615385</v>
      </c>
      <c r="U4447" s="49">
        <v>43.615384615384613</v>
      </c>
      <c r="V4447" s="49">
        <f t="shared" si="2825"/>
        <v>4.3615384615384611E-2</v>
      </c>
      <c r="W4447" s="49">
        <f t="shared" ref="W4447" si="2868">S4447*M4447</f>
        <v>0.41538461538461535</v>
      </c>
      <c r="X4447" s="90">
        <f>ROUNDUP(S4447*$X$4,0)</f>
        <v>1</v>
      </c>
      <c r="Y4447" s="91">
        <f t="shared" ref="Y4447:Y4453" si="2869">X4447*O4447</f>
        <v>180.20862</v>
      </c>
      <c r="Z4447" s="93">
        <f t="shared" ref="Z4447" si="2870">ROUND((S4447*M4447)+X4447,0)</f>
        <v>1</v>
      </c>
      <c r="AA4447" s="94">
        <f t="shared" ref="AA4447:AA4453" si="2871">Z4447*O4447</f>
        <v>180.20862</v>
      </c>
      <c r="AB4447" s="97">
        <f t="shared" si="2864"/>
        <v>1</v>
      </c>
      <c r="AC4447" s="98">
        <f t="shared" ref="AC4447:AC4453" si="2872">AB4447*O4447</f>
        <v>180.20862</v>
      </c>
      <c r="AD4447" s="77" t="s">
        <v>3</v>
      </c>
      <c r="AE4447" s="54">
        <v>180.20862</v>
      </c>
      <c r="AF4447" s="17"/>
    </row>
    <row r="4448" spans="1:32" ht="12.75" customHeight="1" x14ac:dyDescent="0.3">
      <c r="A4448" s="73" t="s">
        <v>7</v>
      </c>
      <c r="B4448" s="74" t="s">
        <v>5281</v>
      </c>
      <c r="C4448" s="48" t="s">
        <v>40</v>
      </c>
      <c r="D4448" s="48">
        <v>1000</v>
      </c>
      <c r="E4448" s="48">
        <v>621</v>
      </c>
      <c r="F4448" s="48" t="s">
        <v>6128</v>
      </c>
      <c r="G4448" s="48" t="s">
        <v>112</v>
      </c>
      <c r="H4448" s="75">
        <f t="shared" si="2865"/>
        <v>0.66666666666666663</v>
      </c>
      <c r="I4448" s="74">
        <v>40</v>
      </c>
      <c r="J4448" s="74">
        <v>24</v>
      </c>
      <c r="K4448" s="48">
        <f>J4448</f>
        <v>24</v>
      </c>
      <c r="L4448" s="48">
        <f>$L$3</f>
        <v>-4</v>
      </c>
      <c r="M4448" s="48">
        <f t="shared" si="2866"/>
        <v>20</v>
      </c>
      <c r="N4448" s="48">
        <v>79</v>
      </c>
      <c r="O4448" s="56">
        <v>21.45</v>
      </c>
      <c r="P4448" s="48" t="str">
        <f t="shared" si="2843"/>
        <v>3051/1 BK</v>
      </c>
      <c r="Q4448" s="76">
        <v>161</v>
      </c>
      <c r="R4448" s="76">
        <v>464</v>
      </c>
      <c r="S4448" s="49">
        <f t="shared" si="2867"/>
        <v>2.2692307692307692</v>
      </c>
      <c r="T4448" s="49">
        <f t="shared" si="2844"/>
        <v>2269.2307692307691</v>
      </c>
      <c r="U4448" s="49">
        <v>2711.4230769230767</v>
      </c>
      <c r="V4448" s="49">
        <f t="shared" si="2825"/>
        <v>2.7114230769230767</v>
      </c>
      <c r="W4448" s="49">
        <f>V4448*M4448</f>
        <v>54.228461538461531</v>
      </c>
      <c r="X4448" s="90">
        <f>ROUND(S4448*$X$3,0)</f>
        <v>14</v>
      </c>
      <c r="Y4448" s="91">
        <f t="shared" si="2869"/>
        <v>300.3</v>
      </c>
      <c r="Z4448" s="93">
        <f>ROUND((S4448*M4448)+X4448,0)</f>
        <v>59</v>
      </c>
      <c r="AA4448" s="94">
        <f t="shared" si="2871"/>
        <v>1265.55</v>
      </c>
      <c r="AB4448" s="97">
        <f t="shared" si="2864"/>
        <v>70</v>
      </c>
      <c r="AC4448" s="98">
        <f t="shared" si="2872"/>
        <v>1501.5</v>
      </c>
      <c r="AD4448" s="77" t="s">
        <v>3</v>
      </c>
      <c r="AE4448" s="54">
        <v>1501.5</v>
      </c>
      <c r="AF4448" s="17"/>
    </row>
    <row r="4449" spans="1:32" ht="16.899999999999999" customHeight="1" x14ac:dyDescent="0.3">
      <c r="A4449" s="73" t="s">
        <v>35</v>
      </c>
      <c r="B4449" s="74" t="s">
        <v>4110</v>
      </c>
      <c r="C4449" s="48" t="s">
        <v>1797</v>
      </c>
      <c r="D4449" s="48">
        <v>100</v>
      </c>
      <c r="E4449" s="48">
        <v>7880</v>
      </c>
      <c r="F4449" s="48" t="s">
        <v>5908</v>
      </c>
      <c r="G4449" s="48" t="s">
        <v>122</v>
      </c>
      <c r="H4449" s="75">
        <f t="shared" si="2865"/>
        <v>0.55555555555555558</v>
      </c>
      <c r="I4449" s="74">
        <v>140</v>
      </c>
      <c r="J4449" s="74">
        <v>90</v>
      </c>
      <c r="K4449" s="48">
        <f>J4449</f>
        <v>90</v>
      </c>
      <c r="L4449" s="48">
        <f>$L$3</f>
        <v>-4</v>
      </c>
      <c r="M4449" s="48">
        <f t="shared" si="2866"/>
        <v>86</v>
      </c>
      <c r="N4449" s="48">
        <v>7</v>
      </c>
      <c r="O4449" s="56">
        <v>15.828569999999999</v>
      </c>
      <c r="P4449" s="48" t="str">
        <f t="shared" si="2843"/>
        <v>F2213/8 BL</v>
      </c>
      <c r="Q4449" s="76">
        <v>5</v>
      </c>
      <c r="R4449" s="76">
        <v>36</v>
      </c>
      <c r="S4449" s="49">
        <f t="shared" si="2867"/>
        <v>9.5384615384615387E-2</v>
      </c>
      <c r="T4449" s="49">
        <f t="shared" si="2844"/>
        <v>9.5384615384615383</v>
      </c>
      <c r="U4449" s="49">
        <v>33.97653846153846</v>
      </c>
      <c r="V4449" s="49">
        <f t="shared" si="2825"/>
        <v>0.33976538461538458</v>
      </c>
      <c r="W4449" s="49">
        <f t="shared" ref="W4449:W4457" si="2873">S4449*M4449</f>
        <v>8.2030769230769227</v>
      </c>
      <c r="X4449" s="90">
        <f>ROUND(S4449*$X$4,0)</f>
        <v>0</v>
      </c>
      <c r="Y4449" s="91">
        <f t="shared" si="2869"/>
        <v>0</v>
      </c>
      <c r="Z4449" s="93">
        <f>ROUND((S4449*M4449)+X4449,0)</f>
        <v>8</v>
      </c>
      <c r="AA4449" s="94">
        <f t="shared" si="2871"/>
        <v>126.62855999999999</v>
      </c>
      <c r="AB4449" s="97">
        <f t="shared" si="2864"/>
        <v>8</v>
      </c>
      <c r="AC4449" s="98">
        <f t="shared" si="2872"/>
        <v>126.62855999999999</v>
      </c>
      <c r="AD4449" s="77" t="s">
        <v>3</v>
      </c>
      <c r="AE4449" s="54">
        <v>126.62855999999999</v>
      </c>
      <c r="AF4449" s="17"/>
    </row>
    <row r="4450" spans="1:32" ht="16.899999999999999" customHeight="1" x14ac:dyDescent="0.3">
      <c r="A4450" s="73" t="s">
        <v>7</v>
      </c>
      <c r="B4450" s="74" t="s">
        <v>916</v>
      </c>
      <c r="C4450" s="48" t="s">
        <v>10</v>
      </c>
      <c r="D4450" s="48">
        <v>500</v>
      </c>
      <c r="E4450" s="48">
        <v>2834</v>
      </c>
      <c r="F4450" s="48" t="s">
        <v>6126</v>
      </c>
      <c r="G4450" s="48">
        <v>2</v>
      </c>
      <c r="H4450" s="75">
        <f t="shared" si="2865"/>
        <v>0</v>
      </c>
      <c r="I4450" s="74">
        <v>20</v>
      </c>
      <c r="J4450" s="74">
        <f>I4450</f>
        <v>20</v>
      </c>
      <c r="K4450" s="48">
        <f>I4450</f>
        <v>20</v>
      </c>
      <c r="L4450" s="48"/>
      <c r="M4450" s="48">
        <f t="shared" si="2866"/>
        <v>20</v>
      </c>
      <c r="N4450" s="48">
        <v>3</v>
      </c>
      <c r="O4450" s="56">
        <v>177.99797000000001</v>
      </c>
      <c r="P4450" s="48" t="str">
        <f t="shared" si="2843"/>
        <v>1898/8C SL</v>
      </c>
      <c r="Q4450" s="76">
        <v>2</v>
      </c>
      <c r="R4450" s="76">
        <v>22</v>
      </c>
      <c r="S4450" s="49">
        <f t="shared" si="2867"/>
        <v>4.6923076923076922E-2</v>
      </c>
      <c r="T4450" s="49">
        <f t="shared" si="2844"/>
        <v>23.46153846153846</v>
      </c>
      <c r="U4450" s="49">
        <v>478.92307692307691</v>
      </c>
      <c r="V4450" s="49">
        <f t="shared" si="2825"/>
        <v>0.95784615384615379</v>
      </c>
      <c r="W4450" s="49">
        <f t="shared" si="2873"/>
        <v>0.93846153846153846</v>
      </c>
      <c r="X4450" s="90">
        <f>ROUND(S4450*$X$3,0)</f>
        <v>0</v>
      </c>
      <c r="Y4450" s="91">
        <f t="shared" si="2869"/>
        <v>0</v>
      </c>
      <c r="Z4450" s="93">
        <f t="shared" ref="Z4450" si="2874">ROUND((S4450*M4450)+X4450,0)</f>
        <v>1</v>
      </c>
      <c r="AA4450" s="94">
        <f t="shared" si="2871"/>
        <v>177.99797000000001</v>
      </c>
      <c r="AB4450" s="97">
        <f t="shared" si="2864"/>
        <v>1</v>
      </c>
      <c r="AC4450" s="98">
        <f t="shared" si="2872"/>
        <v>177.99797000000001</v>
      </c>
      <c r="AD4450" s="77" t="s">
        <v>3</v>
      </c>
      <c r="AE4450" s="54">
        <v>177.99797000000001</v>
      </c>
      <c r="AF4450" s="17"/>
    </row>
    <row r="4451" spans="1:32" ht="16.899999999999999" customHeight="1" x14ac:dyDescent="0.3">
      <c r="A4451" s="73" t="s">
        <v>7</v>
      </c>
      <c r="B4451" s="74" t="s">
        <v>4211</v>
      </c>
      <c r="C4451" s="48" t="s">
        <v>10</v>
      </c>
      <c r="D4451" s="48">
        <v>100</v>
      </c>
      <c r="E4451" s="48">
        <v>621</v>
      </c>
      <c r="F4451" s="48" t="s">
        <v>6128</v>
      </c>
      <c r="G4451" s="48" t="s">
        <v>35</v>
      </c>
      <c r="H4451" s="75">
        <f t="shared" si="2865"/>
        <v>-0.65</v>
      </c>
      <c r="I4451" s="74">
        <v>35</v>
      </c>
      <c r="J4451" s="74">
        <v>100</v>
      </c>
      <c r="K4451" s="48">
        <f>I4451</f>
        <v>35</v>
      </c>
      <c r="L4451" s="48">
        <f>$L$3</f>
        <v>-4</v>
      </c>
      <c r="M4451" s="48">
        <f t="shared" si="2866"/>
        <v>31</v>
      </c>
      <c r="N4451" s="48">
        <v>9</v>
      </c>
      <c r="O4451" s="56">
        <v>19.509</v>
      </c>
      <c r="P4451" s="48" t="str">
        <f t="shared" si="2843"/>
        <v>3202 SL</v>
      </c>
      <c r="Q4451" s="76">
        <v>1</v>
      </c>
      <c r="R4451" s="76">
        <v>11</v>
      </c>
      <c r="S4451" s="49">
        <f t="shared" si="2867"/>
        <v>2.3461538461538461E-2</v>
      </c>
      <c r="T4451" s="49">
        <f t="shared" si="2844"/>
        <v>2.3461538461538463</v>
      </c>
      <c r="U4451" s="49">
        <v>17.73076923076923</v>
      </c>
      <c r="V4451" s="49">
        <f t="shared" si="2825"/>
        <v>0.17730769230769231</v>
      </c>
      <c r="W4451" s="49">
        <f t="shared" si="2873"/>
        <v>0.72730769230769232</v>
      </c>
      <c r="X4451" s="90">
        <f>ROUND(S4451*$X$4,0)</f>
        <v>0</v>
      </c>
      <c r="Y4451" s="91">
        <f t="shared" si="2869"/>
        <v>0</v>
      </c>
      <c r="Z4451" s="93">
        <f t="shared" ref="Z4451:Z4460" si="2875">ROUND((S4451*M4451)+X4451,0)</f>
        <v>1</v>
      </c>
      <c r="AA4451" s="94">
        <f t="shared" si="2871"/>
        <v>19.509</v>
      </c>
      <c r="AB4451" s="97">
        <f t="shared" si="2864"/>
        <v>1</v>
      </c>
      <c r="AC4451" s="98">
        <f t="shared" si="2872"/>
        <v>19.509</v>
      </c>
      <c r="AD4451" s="77" t="s">
        <v>5890</v>
      </c>
      <c r="AE4451" s="54">
        <v>19.509</v>
      </c>
      <c r="AF4451" s="17"/>
    </row>
    <row r="4452" spans="1:32" ht="16.899999999999999" customHeight="1" x14ac:dyDescent="0.3">
      <c r="A4452" s="73" t="s">
        <v>7</v>
      </c>
      <c r="B4452" s="74" t="s">
        <v>2523</v>
      </c>
      <c r="C4452" s="48" t="s">
        <v>10</v>
      </c>
      <c r="D4452" s="48">
        <v>1</v>
      </c>
      <c r="E4452" s="48">
        <v>621</v>
      </c>
      <c r="F4452" s="48" t="s">
        <v>6128</v>
      </c>
      <c r="G4452" s="48" t="s">
        <v>35</v>
      </c>
      <c r="H4452" s="75">
        <f t="shared" si="2865"/>
        <v>-0.65</v>
      </c>
      <c r="I4452" s="74">
        <v>35</v>
      </c>
      <c r="J4452" s="74">
        <v>100</v>
      </c>
      <c r="K4452" s="48">
        <f>I4452</f>
        <v>35</v>
      </c>
      <c r="L4452" s="48">
        <f>$L$3</f>
        <v>-4</v>
      </c>
      <c r="M4452" s="48">
        <f t="shared" si="2866"/>
        <v>31</v>
      </c>
      <c r="N4452" s="48">
        <v>0</v>
      </c>
      <c r="O4452" s="56">
        <v>0.15382999999999999</v>
      </c>
      <c r="P4452" s="48" t="str">
        <f t="shared" si="2843"/>
        <v>3202 SL</v>
      </c>
      <c r="Q4452" s="76" t="s">
        <v>6187</v>
      </c>
      <c r="R4452" s="76" t="s">
        <v>6187</v>
      </c>
      <c r="S4452" s="49">
        <f t="shared" si="2867"/>
        <v>0</v>
      </c>
      <c r="T4452" s="49">
        <f t="shared" si="2844"/>
        <v>0</v>
      </c>
      <c r="U4452" s="49">
        <v>17.73076923076923</v>
      </c>
      <c r="V4452" s="49">
        <f t="shared" si="2825"/>
        <v>17.73076923076923</v>
      </c>
      <c r="W4452" s="49">
        <f t="shared" si="2873"/>
        <v>0</v>
      </c>
      <c r="X4452" s="90">
        <f>ROUNDUP(S4452*$X$4,0)</f>
        <v>0</v>
      </c>
      <c r="Y4452" s="91">
        <f t="shared" si="2869"/>
        <v>0</v>
      </c>
      <c r="Z4452" s="93">
        <f t="shared" si="2875"/>
        <v>0</v>
      </c>
      <c r="AA4452" s="94">
        <f t="shared" si="2871"/>
        <v>0</v>
      </c>
      <c r="AB4452" s="97">
        <f t="shared" si="2864"/>
        <v>0</v>
      </c>
      <c r="AC4452" s="98">
        <f t="shared" si="2872"/>
        <v>0</v>
      </c>
      <c r="AD4452" s="77" t="s">
        <v>5890</v>
      </c>
      <c r="AE4452" s="54">
        <v>0</v>
      </c>
      <c r="AF4452" s="17"/>
    </row>
    <row r="4453" spans="1:32" ht="16.899999999999999" customHeight="1" x14ac:dyDescent="0.3">
      <c r="A4453" s="73" t="s">
        <v>35</v>
      </c>
      <c r="B4453" s="74" t="s">
        <v>5333</v>
      </c>
      <c r="C4453" s="48" t="s">
        <v>40</v>
      </c>
      <c r="D4453" s="48">
        <v>1000</v>
      </c>
      <c r="E4453" s="48">
        <v>621</v>
      </c>
      <c r="F4453" s="48" t="s">
        <v>6128</v>
      </c>
      <c r="G4453" s="48" t="s">
        <v>112</v>
      </c>
      <c r="H4453" s="75">
        <f t="shared" si="2865"/>
        <v>5.2631578947368418E-2</v>
      </c>
      <c r="I4453" s="74">
        <v>20</v>
      </c>
      <c r="J4453" s="74">
        <v>19</v>
      </c>
      <c r="K4453" s="48">
        <f>J4453</f>
        <v>19</v>
      </c>
      <c r="L4453" s="48">
        <f>$L$3</f>
        <v>-4</v>
      </c>
      <c r="M4453" s="48">
        <f t="shared" si="2866"/>
        <v>15</v>
      </c>
      <c r="N4453" s="48">
        <v>14</v>
      </c>
      <c r="O4453" s="56">
        <v>24.8</v>
      </c>
      <c r="P4453" s="48" t="str">
        <f t="shared" si="2843"/>
        <v>3252 RD</v>
      </c>
      <c r="Q4453" s="76">
        <v>13</v>
      </c>
      <c r="R4453" s="76">
        <v>38</v>
      </c>
      <c r="S4453" s="49">
        <f t="shared" si="2867"/>
        <v>0.18384615384615383</v>
      </c>
      <c r="T4453" s="49">
        <f t="shared" si="2844"/>
        <v>183.84615384615384</v>
      </c>
      <c r="U4453" s="49">
        <v>231.84615384615384</v>
      </c>
      <c r="V4453" s="49">
        <f t="shared" si="2825"/>
        <v>0.23184615384615384</v>
      </c>
      <c r="W4453" s="49">
        <f t="shared" si="2873"/>
        <v>2.7576923076923072</v>
      </c>
      <c r="X4453" s="90">
        <f>ROUND(S4453*$X$3,0)</f>
        <v>1</v>
      </c>
      <c r="Y4453" s="91">
        <f t="shared" si="2869"/>
        <v>24.8</v>
      </c>
      <c r="Z4453" s="93">
        <f t="shared" si="2875"/>
        <v>4</v>
      </c>
      <c r="AA4453" s="94">
        <f t="shared" si="2871"/>
        <v>99.2</v>
      </c>
      <c r="AB4453" s="97">
        <f t="shared" si="2864"/>
        <v>5</v>
      </c>
      <c r="AC4453" s="98">
        <f t="shared" si="2872"/>
        <v>124</v>
      </c>
      <c r="AD4453" s="77" t="s">
        <v>3</v>
      </c>
      <c r="AE4453" s="54">
        <v>124</v>
      </c>
      <c r="AF4453" s="17"/>
    </row>
    <row r="4454" spans="1:32" ht="16.899999999999999" customHeight="1" x14ac:dyDescent="0.3">
      <c r="A4454" s="73" t="s">
        <v>7</v>
      </c>
      <c r="B4454" s="74" t="s">
        <v>4646</v>
      </c>
      <c r="C4454" s="48" t="s">
        <v>10</v>
      </c>
      <c r="D4454" s="48">
        <v>1000</v>
      </c>
      <c r="E4454" s="48">
        <v>2834</v>
      </c>
      <c r="F4454" s="48" t="s">
        <v>6126</v>
      </c>
      <c r="G4454" s="48">
        <v>2</v>
      </c>
      <c r="H4454" s="75">
        <f t="shared" ref="H4454:H4464" si="2876">(I4454-J4454)/J4454</f>
        <v>0</v>
      </c>
      <c r="I4454" s="74">
        <v>55</v>
      </c>
      <c r="J4454" s="74">
        <f>I4454</f>
        <v>55</v>
      </c>
      <c r="K4454" s="48">
        <f t="shared" ref="K4454:K4465" si="2877">I4454</f>
        <v>55</v>
      </c>
      <c r="L4454" s="48"/>
      <c r="M4454" s="48">
        <f t="shared" ref="M4454:M4464" si="2878">K4454+L4454</f>
        <v>55</v>
      </c>
      <c r="N4454" s="48">
        <v>0</v>
      </c>
      <c r="O4454" s="56">
        <v>396.87831999999997</v>
      </c>
      <c r="P4454" s="48" t="str">
        <f t="shared" si="2843"/>
        <v>3470/15C SL</v>
      </c>
      <c r="Q4454" s="76">
        <v>1</v>
      </c>
      <c r="R4454" s="76">
        <v>6</v>
      </c>
      <c r="S4454" s="49">
        <f t="shared" ref="S4454:S4464" si="2879">((Q4454/65*0.7)+(R4454/260*0.3))</f>
        <v>1.7692307692307691E-2</v>
      </c>
      <c r="T4454" s="49">
        <f t="shared" si="2844"/>
        <v>17.69230769230769</v>
      </c>
      <c r="U4454" s="49">
        <v>17.69230769230769</v>
      </c>
      <c r="V4454" s="49">
        <f t="shared" si="2825"/>
        <v>1.7692307692307691E-2</v>
      </c>
      <c r="W4454" s="49">
        <f t="shared" si="2873"/>
        <v>0.97307692307692306</v>
      </c>
      <c r="X4454" s="90">
        <f>ROUND(S4454*$X$4,0)</f>
        <v>0</v>
      </c>
      <c r="Y4454" s="91">
        <f t="shared" ref="Y4454:Y4464" si="2880">X4454*O4454</f>
        <v>0</v>
      </c>
      <c r="Z4454" s="93">
        <f t="shared" si="2875"/>
        <v>1</v>
      </c>
      <c r="AA4454" s="94">
        <f t="shared" ref="AA4454:AA4464" si="2881">Z4454*O4454</f>
        <v>396.87831999999997</v>
      </c>
      <c r="AB4454" s="97">
        <f t="shared" si="2864"/>
        <v>1</v>
      </c>
      <c r="AC4454" s="98">
        <f t="shared" ref="AC4454:AC4464" si="2882">AB4454*O4454</f>
        <v>396.87831999999997</v>
      </c>
      <c r="AD4454" s="77" t="s">
        <v>3</v>
      </c>
      <c r="AE4454" s="54">
        <v>396.87831999999997</v>
      </c>
      <c r="AF4454" s="17"/>
    </row>
    <row r="4455" spans="1:32" ht="16.899999999999999" customHeight="1" x14ac:dyDescent="0.3">
      <c r="A4455" s="73" t="s">
        <v>7</v>
      </c>
      <c r="B4455" s="74" t="s">
        <v>1126</v>
      </c>
      <c r="C4455" s="48" t="s">
        <v>10</v>
      </c>
      <c r="D4455" s="48">
        <v>1000</v>
      </c>
      <c r="E4455" s="48">
        <v>621</v>
      </c>
      <c r="F4455" s="48" t="s">
        <v>6128</v>
      </c>
      <c r="G4455" s="48" t="s">
        <v>35</v>
      </c>
      <c r="H4455" s="75">
        <f t="shared" si="2876"/>
        <v>-0.82499999999999996</v>
      </c>
      <c r="I4455" s="74">
        <v>35</v>
      </c>
      <c r="J4455" s="74">
        <v>200</v>
      </c>
      <c r="K4455" s="48">
        <f t="shared" si="2877"/>
        <v>35</v>
      </c>
      <c r="L4455" s="48">
        <f t="shared" ref="L4455:L4461" si="2883">$L$3</f>
        <v>-4</v>
      </c>
      <c r="M4455" s="48">
        <f t="shared" si="2878"/>
        <v>31</v>
      </c>
      <c r="N4455" s="48">
        <v>5</v>
      </c>
      <c r="O4455" s="56">
        <v>200.27</v>
      </c>
      <c r="P4455" s="48" t="str">
        <f t="shared" si="2843"/>
        <v>3203 SL</v>
      </c>
      <c r="Q4455" s="76">
        <v>1</v>
      </c>
      <c r="R4455" s="76">
        <v>3</v>
      </c>
      <c r="S4455" s="49">
        <f t="shared" si="2879"/>
        <v>1.4230769230769231E-2</v>
      </c>
      <c r="T4455" s="49">
        <f t="shared" si="2844"/>
        <v>14.230769230769232</v>
      </c>
      <c r="U4455" s="49">
        <v>14.461538461538462</v>
      </c>
      <c r="V4455" s="49">
        <f t="shared" si="2825"/>
        <v>1.4461538461538461E-2</v>
      </c>
      <c r="W4455" s="49">
        <f t="shared" si="2873"/>
        <v>0.44115384615384617</v>
      </c>
      <c r="X4455" s="90">
        <f>ROUND(S4455*$X$4,0)</f>
        <v>0</v>
      </c>
      <c r="Y4455" s="91">
        <f t="shared" si="2880"/>
        <v>0</v>
      </c>
      <c r="Z4455" s="93">
        <f t="shared" si="2875"/>
        <v>0</v>
      </c>
      <c r="AA4455" s="94">
        <f t="shared" si="2881"/>
        <v>0</v>
      </c>
      <c r="AB4455" s="97">
        <f t="shared" si="2864"/>
        <v>0</v>
      </c>
      <c r="AC4455" s="98">
        <f t="shared" si="2882"/>
        <v>0</v>
      </c>
      <c r="AD4455" s="77" t="s">
        <v>5890</v>
      </c>
      <c r="AE4455" s="54">
        <v>0</v>
      </c>
      <c r="AF4455" s="17"/>
    </row>
    <row r="4456" spans="1:32" ht="16.899999999999999" customHeight="1" x14ac:dyDescent="0.3">
      <c r="A4456" s="73" t="s">
        <v>7</v>
      </c>
      <c r="B4456" s="74" t="s">
        <v>2285</v>
      </c>
      <c r="C4456" s="48" t="s">
        <v>10</v>
      </c>
      <c r="D4456" s="48">
        <v>500</v>
      </c>
      <c r="E4456" s="48">
        <v>621</v>
      </c>
      <c r="F4456" s="48" t="s">
        <v>6128</v>
      </c>
      <c r="G4456" s="48" t="s">
        <v>35</v>
      </c>
      <c r="H4456" s="75">
        <f t="shared" si="2876"/>
        <v>-0.65</v>
      </c>
      <c r="I4456" s="74">
        <v>35</v>
      </c>
      <c r="J4456" s="74">
        <v>100</v>
      </c>
      <c r="K4456" s="48">
        <f t="shared" si="2877"/>
        <v>35</v>
      </c>
      <c r="L4456" s="48">
        <f t="shared" si="2883"/>
        <v>-4</v>
      </c>
      <c r="M4456" s="48">
        <f t="shared" si="2878"/>
        <v>31</v>
      </c>
      <c r="N4456" s="48">
        <v>0</v>
      </c>
      <c r="O4456" s="56">
        <v>83.716660000000005</v>
      </c>
      <c r="P4456" s="48" t="str">
        <f t="shared" si="2843"/>
        <v>3203 SL</v>
      </c>
      <c r="Q4456" s="76" t="s">
        <v>6187</v>
      </c>
      <c r="R4456" s="76" t="s">
        <v>6187</v>
      </c>
      <c r="S4456" s="49">
        <f t="shared" si="2879"/>
        <v>0</v>
      </c>
      <c r="T4456" s="49">
        <f t="shared" si="2844"/>
        <v>0</v>
      </c>
      <c r="U4456" s="49">
        <v>14.461538461538462</v>
      </c>
      <c r="V4456" s="49">
        <f t="shared" si="2825"/>
        <v>2.8923076923076923E-2</v>
      </c>
      <c r="W4456" s="49">
        <f t="shared" si="2873"/>
        <v>0</v>
      </c>
      <c r="X4456" s="90">
        <f>ROUNDUP(S4456*$X$4,0)</f>
        <v>0</v>
      </c>
      <c r="Y4456" s="91">
        <f t="shared" si="2880"/>
        <v>0</v>
      </c>
      <c r="Z4456" s="93">
        <f t="shared" si="2875"/>
        <v>0</v>
      </c>
      <c r="AA4456" s="94">
        <f t="shared" si="2881"/>
        <v>0</v>
      </c>
      <c r="AB4456" s="97">
        <f t="shared" si="2864"/>
        <v>0</v>
      </c>
      <c r="AC4456" s="98">
        <f t="shared" si="2882"/>
        <v>0</v>
      </c>
      <c r="AD4456" s="77" t="s">
        <v>5890</v>
      </c>
      <c r="AE4456" s="54">
        <v>0</v>
      </c>
      <c r="AF4456" s="17"/>
    </row>
    <row r="4457" spans="1:32" ht="16.899999999999999" customHeight="1" x14ac:dyDescent="0.3">
      <c r="A4457" s="73" t="s">
        <v>7</v>
      </c>
      <c r="B4457" s="74" t="s">
        <v>2168</v>
      </c>
      <c r="C4457" s="48" t="s">
        <v>10</v>
      </c>
      <c r="D4457" s="48">
        <v>100</v>
      </c>
      <c r="E4457" s="48">
        <v>621</v>
      </c>
      <c r="F4457" s="48" t="s">
        <v>6128</v>
      </c>
      <c r="G4457" s="48" t="s">
        <v>35</v>
      </c>
      <c r="H4457" s="75">
        <f t="shared" si="2876"/>
        <v>-0.65</v>
      </c>
      <c r="I4457" s="74">
        <v>35</v>
      </c>
      <c r="J4457" s="74">
        <v>100</v>
      </c>
      <c r="K4457" s="48">
        <f t="shared" si="2877"/>
        <v>35</v>
      </c>
      <c r="L4457" s="48">
        <f t="shared" si="2883"/>
        <v>-4</v>
      </c>
      <c r="M4457" s="48">
        <f t="shared" si="2878"/>
        <v>31</v>
      </c>
      <c r="N4457" s="48">
        <v>22</v>
      </c>
      <c r="O4457" s="56">
        <v>24.242999999999999</v>
      </c>
      <c r="P4457" s="48" t="str">
        <f t="shared" si="2843"/>
        <v>3203 SL</v>
      </c>
      <c r="Q4457" s="76">
        <v>0</v>
      </c>
      <c r="R4457" s="76">
        <v>2</v>
      </c>
      <c r="S4457" s="49">
        <f t="shared" si="2879"/>
        <v>2.3076923076923079E-3</v>
      </c>
      <c r="T4457" s="49">
        <f t="shared" si="2844"/>
        <v>0.23076923076923078</v>
      </c>
      <c r="U4457" s="49">
        <v>14.461538461538462</v>
      </c>
      <c r="V4457" s="49">
        <f t="shared" si="2825"/>
        <v>0.14461538461538462</v>
      </c>
      <c r="W4457" s="49">
        <f t="shared" si="2873"/>
        <v>7.1538461538461551E-2</v>
      </c>
      <c r="X4457" s="90">
        <f>ROUNDUP(S4457*$X$4,0)</f>
        <v>1</v>
      </c>
      <c r="Y4457" s="91">
        <f t="shared" si="2880"/>
        <v>24.242999999999999</v>
      </c>
      <c r="Z4457" s="93">
        <f t="shared" si="2875"/>
        <v>1</v>
      </c>
      <c r="AA4457" s="94">
        <f t="shared" si="2881"/>
        <v>24.242999999999999</v>
      </c>
      <c r="AB4457" s="97">
        <f t="shared" si="2864"/>
        <v>1</v>
      </c>
      <c r="AC4457" s="98">
        <f t="shared" si="2882"/>
        <v>24.242999999999999</v>
      </c>
      <c r="AD4457" s="77" t="s">
        <v>5890</v>
      </c>
      <c r="AE4457" s="54">
        <v>24.242999999999999</v>
      </c>
      <c r="AF4457" s="17"/>
    </row>
    <row r="4458" spans="1:32" ht="16.899999999999999" customHeight="1" x14ac:dyDescent="0.3">
      <c r="A4458" s="73" t="s">
        <v>7</v>
      </c>
      <c r="B4458" s="74" t="s">
        <v>1117</v>
      </c>
      <c r="C4458" s="48" t="s">
        <v>10</v>
      </c>
      <c r="D4458" s="48">
        <v>1</v>
      </c>
      <c r="E4458" s="48">
        <v>621</v>
      </c>
      <c r="F4458" s="48" t="s">
        <v>6128</v>
      </c>
      <c r="G4458" s="48" t="s">
        <v>35</v>
      </c>
      <c r="H4458" s="75">
        <f t="shared" si="2876"/>
        <v>-0.65</v>
      </c>
      <c r="I4458" s="74">
        <v>35</v>
      </c>
      <c r="J4458" s="74">
        <v>100</v>
      </c>
      <c r="K4458" s="48">
        <f t="shared" si="2877"/>
        <v>35</v>
      </c>
      <c r="L4458" s="48">
        <f t="shared" si="2883"/>
        <v>-4</v>
      </c>
      <c r="M4458" s="48">
        <f t="shared" si="2878"/>
        <v>31</v>
      </c>
      <c r="N4458" s="48">
        <v>0</v>
      </c>
      <c r="O4458" s="56">
        <v>0.16567000000000001</v>
      </c>
      <c r="P4458" s="48" t="str">
        <f t="shared" si="2843"/>
        <v>3203 SL</v>
      </c>
      <c r="Q4458" s="76" t="s">
        <v>6187</v>
      </c>
      <c r="R4458" s="76" t="s">
        <v>6187</v>
      </c>
      <c r="S4458" s="49">
        <f t="shared" si="2879"/>
        <v>0</v>
      </c>
      <c r="T4458" s="49">
        <f t="shared" si="2844"/>
        <v>0</v>
      </c>
      <c r="U4458" s="49">
        <v>14.461538461538462</v>
      </c>
      <c r="V4458" s="49">
        <f t="shared" si="2825"/>
        <v>14.461538461538462</v>
      </c>
      <c r="W4458" s="49">
        <f t="shared" ref="W4458:W4464" si="2884">S4458*M4458</f>
        <v>0</v>
      </c>
      <c r="X4458" s="90">
        <f>ROUNDUP(S4458*$X$4,0)</f>
        <v>0</v>
      </c>
      <c r="Y4458" s="91">
        <f t="shared" si="2880"/>
        <v>0</v>
      </c>
      <c r="Z4458" s="93">
        <f t="shared" si="2875"/>
        <v>0</v>
      </c>
      <c r="AA4458" s="94">
        <f t="shared" si="2881"/>
        <v>0</v>
      </c>
      <c r="AB4458" s="97">
        <f t="shared" si="2864"/>
        <v>0</v>
      </c>
      <c r="AC4458" s="98">
        <f t="shared" si="2882"/>
        <v>0</v>
      </c>
      <c r="AD4458" s="77" t="s">
        <v>5890</v>
      </c>
      <c r="AE4458" s="54">
        <v>0</v>
      </c>
      <c r="AF4458" s="17"/>
    </row>
    <row r="4459" spans="1:32" ht="16.899999999999999" customHeight="1" x14ac:dyDescent="0.3">
      <c r="A4459" s="73" t="s">
        <v>35</v>
      </c>
      <c r="B4459" s="74" t="s">
        <v>4643</v>
      </c>
      <c r="C4459" s="48" t="s">
        <v>10</v>
      </c>
      <c r="D4459" s="48">
        <v>1000</v>
      </c>
      <c r="E4459" s="48">
        <v>621</v>
      </c>
      <c r="F4459" s="48" t="s">
        <v>6128</v>
      </c>
      <c r="G4459" s="48" t="s">
        <v>35</v>
      </c>
      <c r="H4459" s="75">
        <f t="shared" si="2876"/>
        <v>-0.65</v>
      </c>
      <c r="I4459" s="74">
        <v>35</v>
      </c>
      <c r="J4459" s="74">
        <v>100</v>
      </c>
      <c r="K4459" s="48">
        <f t="shared" si="2877"/>
        <v>35</v>
      </c>
      <c r="L4459" s="48">
        <f t="shared" si="2883"/>
        <v>-4</v>
      </c>
      <c r="M4459" s="48">
        <f t="shared" si="2878"/>
        <v>31</v>
      </c>
      <c r="N4459" s="48">
        <v>1</v>
      </c>
      <c r="O4459" s="56">
        <v>176.42</v>
      </c>
      <c r="P4459" s="48" t="str">
        <f t="shared" si="2843"/>
        <v>3230 SL</v>
      </c>
      <c r="Q4459" s="76">
        <v>1</v>
      </c>
      <c r="R4459" s="76">
        <v>8</v>
      </c>
      <c r="S4459" s="49">
        <f t="shared" si="2879"/>
        <v>0.02</v>
      </c>
      <c r="T4459" s="49">
        <f t="shared" si="2844"/>
        <v>20</v>
      </c>
      <c r="U4459" s="49">
        <v>28.346153846153847</v>
      </c>
      <c r="V4459" s="49">
        <f t="shared" si="2825"/>
        <v>2.8346153846153847E-2</v>
      </c>
      <c r="W4459" s="49">
        <f t="shared" si="2884"/>
        <v>0.62</v>
      </c>
      <c r="X4459" s="90">
        <f>ROUND(S4459*$X$4,0)</f>
        <v>0</v>
      </c>
      <c r="Y4459" s="91">
        <f t="shared" si="2880"/>
        <v>0</v>
      </c>
      <c r="Z4459" s="93">
        <f t="shared" si="2875"/>
        <v>1</v>
      </c>
      <c r="AA4459" s="94">
        <f t="shared" si="2881"/>
        <v>176.42</v>
      </c>
      <c r="AB4459" s="97">
        <f t="shared" si="2864"/>
        <v>1</v>
      </c>
      <c r="AC4459" s="98">
        <f t="shared" si="2882"/>
        <v>176.42</v>
      </c>
      <c r="AD4459" s="77" t="s">
        <v>5890</v>
      </c>
      <c r="AE4459" s="54">
        <v>176.42</v>
      </c>
      <c r="AF4459" s="17"/>
    </row>
    <row r="4460" spans="1:32" ht="16.899999999999999" customHeight="1" x14ac:dyDescent="0.3">
      <c r="A4460" s="73" t="s">
        <v>35</v>
      </c>
      <c r="B4460" s="74" t="s">
        <v>4343</v>
      </c>
      <c r="C4460" s="48" t="s">
        <v>10</v>
      </c>
      <c r="D4460" s="48">
        <v>500</v>
      </c>
      <c r="E4460" s="48">
        <v>621</v>
      </c>
      <c r="F4460" s="48" t="s">
        <v>6128</v>
      </c>
      <c r="G4460" s="48" t="s">
        <v>35</v>
      </c>
      <c r="H4460" s="75">
        <f t="shared" si="2876"/>
        <v>-0.65</v>
      </c>
      <c r="I4460" s="74">
        <v>35</v>
      </c>
      <c r="J4460" s="74">
        <v>100</v>
      </c>
      <c r="K4460" s="48">
        <f t="shared" si="2877"/>
        <v>35</v>
      </c>
      <c r="L4460" s="48">
        <f t="shared" si="2883"/>
        <v>-4</v>
      </c>
      <c r="M4460" s="48">
        <f t="shared" si="2878"/>
        <v>31</v>
      </c>
      <c r="N4460" s="48">
        <v>0</v>
      </c>
      <c r="O4460" s="56">
        <v>77.254999999999995</v>
      </c>
      <c r="P4460" s="48" t="str">
        <f t="shared" si="2843"/>
        <v>3230 SL</v>
      </c>
      <c r="Q4460" s="76">
        <v>1</v>
      </c>
      <c r="R4460" s="76">
        <v>1</v>
      </c>
      <c r="S4460" s="49">
        <f t="shared" si="2879"/>
        <v>1.1923076923076923E-2</v>
      </c>
      <c r="T4460" s="49">
        <f t="shared" si="2844"/>
        <v>5.9615384615384617</v>
      </c>
      <c r="U4460" s="49">
        <v>28.346153846153847</v>
      </c>
      <c r="V4460" s="49">
        <f t="shared" si="2825"/>
        <v>5.6692307692307695E-2</v>
      </c>
      <c r="W4460" s="49">
        <f t="shared" si="2884"/>
        <v>0.36961538461538462</v>
      </c>
      <c r="X4460" s="90">
        <f>ROUND(S4460*$X$4,0)</f>
        <v>0</v>
      </c>
      <c r="Y4460" s="91">
        <f t="shared" si="2880"/>
        <v>0</v>
      </c>
      <c r="Z4460" s="93">
        <f t="shared" si="2875"/>
        <v>0</v>
      </c>
      <c r="AA4460" s="94">
        <f t="shared" si="2881"/>
        <v>0</v>
      </c>
      <c r="AB4460" s="97">
        <f t="shared" si="2864"/>
        <v>0</v>
      </c>
      <c r="AC4460" s="98">
        <f t="shared" si="2882"/>
        <v>0</v>
      </c>
      <c r="AD4460" s="77" t="s">
        <v>5890</v>
      </c>
      <c r="AE4460" s="54">
        <v>0</v>
      </c>
      <c r="AF4460" s="17"/>
    </row>
    <row r="4461" spans="1:32" ht="16.899999999999999" customHeight="1" x14ac:dyDescent="0.3">
      <c r="A4461" s="73" t="s">
        <v>35</v>
      </c>
      <c r="B4461" s="74" t="s">
        <v>4644</v>
      </c>
      <c r="C4461" s="48" t="s">
        <v>10</v>
      </c>
      <c r="D4461" s="48">
        <v>100</v>
      </c>
      <c r="E4461" s="48">
        <v>621</v>
      </c>
      <c r="F4461" s="48" t="s">
        <v>6128</v>
      </c>
      <c r="G4461" s="48" t="s">
        <v>35</v>
      </c>
      <c r="H4461" s="75">
        <f t="shared" si="2876"/>
        <v>-0.65</v>
      </c>
      <c r="I4461" s="74">
        <v>35</v>
      </c>
      <c r="J4461" s="74">
        <v>100</v>
      </c>
      <c r="K4461" s="48">
        <f t="shared" si="2877"/>
        <v>35</v>
      </c>
      <c r="L4461" s="48">
        <f t="shared" si="2883"/>
        <v>-4</v>
      </c>
      <c r="M4461" s="48">
        <f t="shared" si="2878"/>
        <v>31</v>
      </c>
      <c r="N4461" s="48">
        <v>1</v>
      </c>
      <c r="O4461" s="56">
        <v>16.826000000000001</v>
      </c>
      <c r="P4461" s="48" t="str">
        <f t="shared" si="2843"/>
        <v>3230 SL</v>
      </c>
      <c r="Q4461" s="76">
        <v>2</v>
      </c>
      <c r="R4461" s="76">
        <v>2</v>
      </c>
      <c r="S4461" s="49">
        <f t="shared" si="2879"/>
        <v>2.3846153846153847E-2</v>
      </c>
      <c r="T4461" s="49">
        <f t="shared" si="2844"/>
        <v>2.3846153846153846</v>
      </c>
      <c r="U4461" s="49">
        <v>28.346153846153847</v>
      </c>
      <c r="V4461" s="49">
        <f t="shared" si="2825"/>
        <v>0.28346153846153849</v>
      </c>
      <c r="W4461" s="49">
        <f t="shared" si="2884"/>
        <v>0.73923076923076925</v>
      </c>
      <c r="X4461" s="90">
        <f>ROUND(S4461*$X$4,0)</f>
        <v>0</v>
      </c>
      <c r="Y4461" s="91">
        <f t="shared" si="2880"/>
        <v>0</v>
      </c>
      <c r="Z4461" s="93">
        <f t="shared" ref="Z4461:Z4464" si="2885">ROUND((S4461*M4461)+X4461,0)</f>
        <v>1</v>
      </c>
      <c r="AA4461" s="94">
        <f t="shared" si="2881"/>
        <v>16.826000000000001</v>
      </c>
      <c r="AB4461" s="97">
        <f t="shared" si="2864"/>
        <v>1</v>
      </c>
      <c r="AC4461" s="98">
        <f t="shared" si="2882"/>
        <v>16.826000000000001</v>
      </c>
      <c r="AD4461" s="77" t="s">
        <v>5890</v>
      </c>
      <c r="AE4461" s="54">
        <v>16.826000000000001</v>
      </c>
      <c r="AF4461" s="17"/>
    </row>
    <row r="4462" spans="1:32" ht="16.899999999999999" customHeight="1" x14ac:dyDescent="0.3">
      <c r="A4462" s="73" t="s">
        <v>35</v>
      </c>
      <c r="B4462" s="74" t="s">
        <v>2866</v>
      </c>
      <c r="C4462" s="48" t="s">
        <v>10</v>
      </c>
      <c r="D4462" s="48">
        <v>1000</v>
      </c>
      <c r="E4462" s="48">
        <v>2834</v>
      </c>
      <c r="F4462" s="48" t="s">
        <v>6126</v>
      </c>
      <c r="G4462" s="48">
        <v>2</v>
      </c>
      <c r="H4462" s="75">
        <f t="shared" si="2876"/>
        <v>-0.33333333333333331</v>
      </c>
      <c r="I4462" s="74">
        <v>40</v>
      </c>
      <c r="J4462" s="74">
        <v>60</v>
      </c>
      <c r="K4462" s="48">
        <f t="shared" si="2877"/>
        <v>40</v>
      </c>
      <c r="L4462" s="48"/>
      <c r="M4462" s="48">
        <f t="shared" si="2878"/>
        <v>40</v>
      </c>
      <c r="N4462" s="48">
        <v>0</v>
      </c>
      <c r="O4462" s="56">
        <v>431.23333000000002</v>
      </c>
      <c r="P4462" s="48" t="str">
        <f t="shared" si="2843"/>
        <v>3469C SL</v>
      </c>
      <c r="Q4462" s="76">
        <v>0</v>
      </c>
      <c r="R4462" s="76">
        <v>4</v>
      </c>
      <c r="S4462" s="49">
        <f t="shared" si="2879"/>
        <v>4.6153846153846158E-3</v>
      </c>
      <c r="T4462" s="49">
        <f t="shared" si="2844"/>
        <v>4.6153846153846159</v>
      </c>
      <c r="U4462" s="49">
        <v>4.8461538461538467</v>
      </c>
      <c r="V4462" s="49">
        <f t="shared" si="2825"/>
        <v>4.8461538461538464E-3</v>
      </c>
      <c r="W4462" s="49">
        <f t="shared" si="2884"/>
        <v>0.18461538461538463</v>
      </c>
      <c r="X4462" s="90">
        <f t="shared" ref="X4462:X4464" si="2886">ROUNDUP(S4462*$X$4,0)</f>
        <v>1</v>
      </c>
      <c r="Y4462" s="91">
        <f t="shared" si="2880"/>
        <v>431.23333000000002</v>
      </c>
      <c r="Z4462" s="93">
        <f t="shared" si="2885"/>
        <v>1</v>
      </c>
      <c r="AA4462" s="94">
        <f t="shared" si="2881"/>
        <v>431.23333000000002</v>
      </c>
      <c r="AB4462" s="97">
        <f t="shared" si="2864"/>
        <v>1</v>
      </c>
      <c r="AC4462" s="98">
        <f t="shared" si="2882"/>
        <v>431.23333000000002</v>
      </c>
      <c r="AD4462" s="77" t="s">
        <v>3</v>
      </c>
      <c r="AE4462" s="54">
        <v>431.23333000000002</v>
      </c>
      <c r="AF4462" s="17"/>
    </row>
    <row r="4463" spans="1:32" ht="16.899999999999999" customHeight="1" x14ac:dyDescent="0.3">
      <c r="A4463" s="73" t="s">
        <v>35</v>
      </c>
      <c r="B4463" s="74" t="s">
        <v>2867</v>
      </c>
      <c r="C4463" s="48" t="s">
        <v>10</v>
      </c>
      <c r="D4463" s="48">
        <v>500</v>
      </c>
      <c r="E4463" s="48">
        <v>2834</v>
      </c>
      <c r="F4463" s="48" t="s">
        <v>6126</v>
      </c>
      <c r="G4463" s="48">
        <v>2</v>
      </c>
      <c r="H4463" s="75">
        <f t="shared" si="2876"/>
        <v>-0.33333333333333331</v>
      </c>
      <c r="I4463" s="74">
        <v>40</v>
      </c>
      <c r="J4463" s="74">
        <v>60</v>
      </c>
      <c r="K4463" s="48">
        <f t="shared" si="2877"/>
        <v>40</v>
      </c>
      <c r="L4463" s="48"/>
      <c r="M4463" s="48">
        <f t="shared" si="2878"/>
        <v>40</v>
      </c>
      <c r="N4463" s="48">
        <v>0</v>
      </c>
      <c r="O4463" s="56">
        <v>216.87777</v>
      </c>
      <c r="P4463" s="48" t="str">
        <f t="shared" si="2843"/>
        <v>3469C SL</v>
      </c>
      <c r="Q4463" s="76">
        <v>0</v>
      </c>
      <c r="R4463" s="76">
        <v>0</v>
      </c>
      <c r="S4463" s="49">
        <f t="shared" si="2879"/>
        <v>0</v>
      </c>
      <c r="T4463" s="49">
        <f t="shared" si="2844"/>
        <v>0</v>
      </c>
      <c r="U4463" s="49">
        <v>4.8461538461538467</v>
      </c>
      <c r="V4463" s="49">
        <f t="shared" si="2825"/>
        <v>9.6923076923076928E-3</v>
      </c>
      <c r="W4463" s="49">
        <f t="shared" si="2884"/>
        <v>0</v>
      </c>
      <c r="X4463" s="90">
        <f t="shared" si="2886"/>
        <v>0</v>
      </c>
      <c r="Y4463" s="91">
        <f t="shared" si="2880"/>
        <v>0</v>
      </c>
      <c r="Z4463" s="93">
        <f t="shared" si="2885"/>
        <v>0</v>
      </c>
      <c r="AA4463" s="94">
        <f t="shared" si="2881"/>
        <v>0</v>
      </c>
      <c r="AB4463" s="97">
        <f t="shared" si="2864"/>
        <v>0</v>
      </c>
      <c r="AC4463" s="98">
        <f t="shared" si="2882"/>
        <v>0</v>
      </c>
      <c r="AD4463" s="77" t="s">
        <v>3</v>
      </c>
      <c r="AE4463" s="54">
        <v>0</v>
      </c>
      <c r="AF4463" s="17"/>
    </row>
    <row r="4464" spans="1:32" ht="16.899999999999999" customHeight="1" x14ac:dyDescent="0.3">
      <c r="A4464" s="73" t="s">
        <v>35</v>
      </c>
      <c r="B4464" s="74" t="s">
        <v>2868</v>
      </c>
      <c r="C4464" s="48" t="s">
        <v>10</v>
      </c>
      <c r="D4464" s="48">
        <v>100</v>
      </c>
      <c r="E4464" s="48">
        <v>2834</v>
      </c>
      <c r="F4464" s="48" t="s">
        <v>6126</v>
      </c>
      <c r="G4464" s="48">
        <v>2</v>
      </c>
      <c r="H4464" s="75">
        <f t="shared" si="2876"/>
        <v>-0.33333333333333331</v>
      </c>
      <c r="I4464" s="74">
        <v>40</v>
      </c>
      <c r="J4464" s="74">
        <v>60</v>
      </c>
      <c r="K4464" s="48">
        <f t="shared" si="2877"/>
        <v>40</v>
      </c>
      <c r="L4464" s="48"/>
      <c r="M4464" s="48">
        <f t="shared" si="2878"/>
        <v>40</v>
      </c>
      <c r="N4464" s="48">
        <v>3</v>
      </c>
      <c r="O4464" s="56">
        <v>43.991109999999999</v>
      </c>
      <c r="P4464" s="48" t="str">
        <f t="shared" si="2843"/>
        <v>3469C SL</v>
      </c>
      <c r="Q4464" s="76">
        <v>0</v>
      </c>
      <c r="R4464" s="76">
        <v>2</v>
      </c>
      <c r="S4464" s="49">
        <f t="shared" si="2879"/>
        <v>2.3076923076923079E-3</v>
      </c>
      <c r="T4464" s="49">
        <f t="shared" si="2844"/>
        <v>0.23076923076923078</v>
      </c>
      <c r="U4464" s="49">
        <v>4.8461538461538467</v>
      </c>
      <c r="V4464" s="49">
        <f t="shared" si="2825"/>
        <v>4.8461538461538466E-2</v>
      </c>
      <c r="W4464" s="49">
        <f t="shared" si="2884"/>
        <v>9.2307692307692313E-2</v>
      </c>
      <c r="X4464" s="90">
        <f t="shared" si="2886"/>
        <v>1</v>
      </c>
      <c r="Y4464" s="91">
        <f t="shared" si="2880"/>
        <v>43.991109999999999</v>
      </c>
      <c r="Z4464" s="93">
        <f t="shared" si="2885"/>
        <v>1</v>
      </c>
      <c r="AA4464" s="94">
        <f t="shared" si="2881"/>
        <v>43.991109999999999</v>
      </c>
      <c r="AB4464" s="97">
        <f t="shared" si="2864"/>
        <v>1</v>
      </c>
      <c r="AC4464" s="98">
        <f t="shared" si="2882"/>
        <v>43.991109999999999</v>
      </c>
      <c r="AD4464" s="77" t="s">
        <v>3</v>
      </c>
      <c r="AE4464" s="54">
        <v>43.991109999999999</v>
      </c>
      <c r="AF4464" s="17"/>
    </row>
    <row r="4465" spans="1:32" ht="16.899999999999999" customHeight="1" x14ac:dyDescent="0.3">
      <c r="A4465" s="73" t="s">
        <v>35</v>
      </c>
      <c r="B4465" s="74" t="s">
        <v>4266</v>
      </c>
      <c r="C4465" s="48" t="s">
        <v>40</v>
      </c>
      <c r="D4465" s="48">
        <v>100</v>
      </c>
      <c r="E4465" s="48">
        <v>5860</v>
      </c>
      <c r="F4465" s="48" t="s">
        <v>13</v>
      </c>
      <c r="G4465" s="48" t="s">
        <v>122</v>
      </c>
      <c r="H4465" s="75">
        <f t="shared" ref="H4465:H4468" si="2887">(I4465-J4465)/J4465</f>
        <v>-0.55000000000000004</v>
      </c>
      <c r="I4465" s="74">
        <v>90</v>
      </c>
      <c r="J4465" s="74">
        <v>200</v>
      </c>
      <c r="K4465" s="48">
        <f t="shared" si="2877"/>
        <v>90</v>
      </c>
      <c r="L4465" s="48">
        <f>$L$3</f>
        <v>-4</v>
      </c>
      <c r="M4465" s="48">
        <f t="shared" ref="M4465:M4467" si="2888">K4465+L4465</f>
        <v>86</v>
      </c>
      <c r="N4465" s="48">
        <v>76</v>
      </c>
      <c r="O4465" s="56">
        <v>173</v>
      </c>
      <c r="P4465" s="48" t="str">
        <f t="shared" si="2843"/>
        <v>3505 MC</v>
      </c>
      <c r="Q4465" s="76">
        <v>10</v>
      </c>
      <c r="R4465" s="76">
        <v>12</v>
      </c>
      <c r="S4465" s="49">
        <f t="shared" ref="S4465:S4468" si="2889">((Q4465/65*0.7)+(R4465/260*0.3))</f>
        <v>0.12153846153846154</v>
      </c>
      <c r="T4465" s="49">
        <f t="shared" si="2844"/>
        <v>12.153846153846153</v>
      </c>
      <c r="U4465" s="49">
        <v>12.153846153846153</v>
      </c>
      <c r="V4465" s="49">
        <f t="shared" si="2825"/>
        <v>0.12153846153846154</v>
      </c>
      <c r="W4465" s="49">
        <f t="shared" ref="W4465" si="2890">S4465*M4465</f>
        <v>10.452307692307693</v>
      </c>
      <c r="X4465" s="90">
        <f>ROUND(S4465*$X$4,0)</f>
        <v>1</v>
      </c>
      <c r="Y4465" s="91">
        <f t="shared" ref="Y4465:Y4467" si="2891">X4465*O4465</f>
        <v>173</v>
      </c>
      <c r="Z4465" s="93">
        <f t="shared" ref="Z4465" si="2892">ROUND((S4465*M4465)+X4465,0)</f>
        <v>11</v>
      </c>
      <c r="AA4465" s="94">
        <f t="shared" ref="AA4465:AA4467" si="2893">Z4465*O4465</f>
        <v>1903</v>
      </c>
      <c r="AB4465" s="97">
        <f t="shared" si="2864"/>
        <v>12</v>
      </c>
      <c r="AC4465" s="98">
        <f t="shared" ref="AC4465:AC4467" si="2894">AB4465*O4465</f>
        <v>2076</v>
      </c>
      <c r="AD4465" s="77" t="s">
        <v>5890</v>
      </c>
      <c r="AE4465" s="54">
        <v>2076</v>
      </c>
      <c r="AF4465" s="17"/>
    </row>
    <row r="4466" spans="1:32" ht="16.899999999999999" customHeight="1" x14ac:dyDescent="0.3">
      <c r="A4466" s="73" t="s">
        <v>35</v>
      </c>
      <c r="B4466" s="74" t="s">
        <v>995</v>
      </c>
      <c r="C4466" s="48" t="s">
        <v>464</v>
      </c>
      <c r="D4466" s="48">
        <v>1</v>
      </c>
      <c r="E4466" s="48">
        <v>4013</v>
      </c>
      <c r="F4466" s="48" t="s">
        <v>6180</v>
      </c>
      <c r="G4466" s="48" t="s">
        <v>112</v>
      </c>
      <c r="H4466" s="75">
        <f t="shared" si="2887"/>
        <v>0.21666666666666667</v>
      </c>
      <c r="I4466" s="74">
        <v>73</v>
      </c>
      <c r="J4466" s="74">
        <v>60</v>
      </c>
      <c r="K4466" s="48">
        <f>J4466</f>
        <v>60</v>
      </c>
      <c r="L4466" s="48">
        <f>$L$3</f>
        <v>-4</v>
      </c>
      <c r="M4466" s="48">
        <f t="shared" si="2888"/>
        <v>56</v>
      </c>
      <c r="N4466" s="48">
        <v>50687</v>
      </c>
      <c r="O4466" s="56">
        <v>7.0000000000000007E-2</v>
      </c>
      <c r="P4466" s="48" t="str">
        <f t="shared" si="2843"/>
        <v>2842/7 BL</v>
      </c>
      <c r="Q4466" s="76" t="s">
        <v>6187</v>
      </c>
      <c r="R4466" s="76" t="s">
        <v>6187</v>
      </c>
      <c r="S4466" s="49">
        <f t="shared" si="2889"/>
        <v>0</v>
      </c>
      <c r="T4466" s="49">
        <f t="shared" si="2844"/>
        <v>0</v>
      </c>
      <c r="U4466" s="49">
        <v>326.07692307692309</v>
      </c>
      <c r="V4466" s="49">
        <f t="shared" si="2825"/>
        <v>326.07692307692309</v>
      </c>
      <c r="W4466" s="49">
        <f t="shared" ref="W4466:W4469" si="2895">S4466*M4466</f>
        <v>0</v>
      </c>
      <c r="X4466" s="90">
        <f>ROUND(V4466*$X$4,0)</f>
        <v>1630</v>
      </c>
      <c r="Y4466" s="91">
        <f t="shared" si="2891"/>
        <v>114.10000000000001</v>
      </c>
      <c r="Z4466" s="93">
        <f>ROUND((V4466*M4466)+X4466,0)</f>
        <v>19890</v>
      </c>
      <c r="AA4466" s="94">
        <f t="shared" si="2893"/>
        <v>1392.3000000000002</v>
      </c>
      <c r="AB4466" s="97">
        <f>ROUND((V4466*$AB$4)+Z4466,0)</f>
        <v>21520</v>
      </c>
      <c r="AC4466" s="98">
        <f t="shared" si="2894"/>
        <v>1506.4</v>
      </c>
      <c r="AD4466" s="77" t="s">
        <v>5889</v>
      </c>
      <c r="AE4466" s="54">
        <v>1506.4</v>
      </c>
      <c r="AF4466" s="17"/>
    </row>
    <row r="4467" spans="1:32" ht="16.899999999999999" customHeight="1" x14ac:dyDescent="0.3">
      <c r="A4467" s="73" t="s">
        <v>35</v>
      </c>
      <c r="B4467" s="74" t="s">
        <v>4652</v>
      </c>
      <c r="C4467" s="48" t="s">
        <v>464</v>
      </c>
      <c r="D4467" s="48">
        <v>100</v>
      </c>
      <c r="E4467" s="48">
        <v>4013</v>
      </c>
      <c r="F4467" s="48" t="s">
        <v>6180</v>
      </c>
      <c r="G4467" s="48" t="s">
        <v>65</v>
      </c>
      <c r="H4467" s="75">
        <f t="shared" si="2887"/>
        <v>0</v>
      </c>
      <c r="I4467" s="74">
        <v>5</v>
      </c>
      <c r="J4467" s="74">
        <v>5</v>
      </c>
      <c r="K4467" s="48">
        <f>J4467</f>
        <v>5</v>
      </c>
      <c r="L4467" s="48"/>
      <c r="M4467" s="48">
        <f t="shared" si="2888"/>
        <v>5</v>
      </c>
      <c r="N4467" s="48">
        <v>6</v>
      </c>
      <c r="O4467" s="56">
        <v>19.342569999999998</v>
      </c>
      <c r="P4467" s="48" t="str">
        <f t="shared" si="2843"/>
        <v>5875 OR</v>
      </c>
      <c r="Q4467" s="76">
        <v>10</v>
      </c>
      <c r="R4467" s="76">
        <v>39</v>
      </c>
      <c r="S4467" s="49">
        <f t="shared" si="2889"/>
        <v>0.15269230769230768</v>
      </c>
      <c r="T4467" s="49">
        <f t="shared" si="2844"/>
        <v>15.269230769230768</v>
      </c>
      <c r="U4467" s="49">
        <v>23.346153846153847</v>
      </c>
      <c r="V4467" s="49">
        <f t="shared" si="2825"/>
        <v>0.23346153846153847</v>
      </c>
      <c r="W4467" s="49">
        <f t="shared" si="2895"/>
        <v>0.76346153846153841</v>
      </c>
      <c r="X4467" s="90">
        <f>ROUND(S4467*$X$2,0)</f>
        <v>1</v>
      </c>
      <c r="Y4467" s="91">
        <f t="shared" si="2891"/>
        <v>19.342569999999998</v>
      </c>
      <c r="Z4467" s="93">
        <f t="shared" ref="Z4467:Z4468" si="2896">ROUND((S4467*M4467)+X4467,0)</f>
        <v>2</v>
      </c>
      <c r="AA4467" s="94">
        <f t="shared" si="2893"/>
        <v>38.685139999999997</v>
      </c>
      <c r="AB4467" s="97">
        <f>ROUND((S4467*$AB$2)+Z4467,0)</f>
        <v>3</v>
      </c>
      <c r="AC4467" s="98">
        <f t="shared" si="2894"/>
        <v>58.027709999999999</v>
      </c>
      <c r="AD4467" s="77" t="s">
        <v>5891</v>
      </c>
      <c r="AE4467" s="54">
        <v>58.027709999999999</v>
      </c>
      <c r="AF4467" s="17"/>
    </row>
    <row r="4468" spans="1:32" ht="16.899999999999999" customHeight="1" x14ac:dyDescent="0.3">
      <c r="A4468" s="73" t="s">
        <v>35</v>
      </c>
      <c r="B4468" s="74" t="s">
        <v>1617</v>
      </c>
      <c r="C4468" s="48" t="s">
        <v>40</v>
      </c>
      <c r="D4468" s="48">
        <v>100</v>
      </c>
      <c r="E4468" s="48">
        <v>621</v>
      </c>
      <c r="F4468" s="48" t="s">
        <v>6128</v>
      </c>
      <c r="G4468" s="48" t="s">
        <v>112</v>
      </c>
      <c r="H4468" s="75">
        <f t="shared" si="2887"/>
        <v>-0.16666666666666666</v>
      </c>
      <c r="I4468" s="74">
        <v>20</v>
      </c>
      <c r="J4468" s="74">
        <v>24</v>
      </c>
      <c r="K4468" s="48">
        <f>I4468</f>
        <v>20</v>
      </c>
      <c r="L4468" s="48">
        <v>-4</v>
      </c>
      <c r="M4468" s="48">
        <f t="shared" ref="M4468:M4469" si="2897">K4468+L4468</f>
        <v>16</v>
      </c>
      <c r="N4468" s="48">
        <v>5</v>
      </c>
      <c r="O4468" s="56">
        <v>5.6139999999999999</v>
      </c>
      <c r="P4468" s="48" t="str">
        <f t="shared" si="2843"/>
        <v>3075 OR</v>
      </c>
      <c r="Q4468" s="76">
        <v>17</v>
      </c>
      <c r="R4468" s="76">
        <v>48</v>
      </c>
      <c r="S4468" s="49">
        <f t="shared" si="2889"/>
        <v>0.23846153846153847</v>
      </c>
      <c r="T4468" s="49">
        <f t="shared" si="2844"/>
        <v>23.846153846153847</v>
      </c>
      <c r="U4468" s="49">
        <v>133.46153846153845</v>
      </c>
      <c r="V4468" s="49">
        <f t="shared" si="2825"/>
        <v>1.3346153846153845</v>
      </c>
      <c r="W4468" s="49">
        <f t="shared" si="2895"/>
        <v>3.8153846153846156</v>
      </c>
      <c r="X4468" s="90">
        <f>ROUND(S4468*$X$3,0)</f>
        <v>1</v>
      </c>
      <c r="Y4468" s="91">
        <f t="shared" ref="Y4468:Y4469" si="2898">X4468*O4468</f>
        <v>5.6139999999999999</v>
      </c>
      <c r="Z4468" s="93">
        <f t="shared" si="2896"/>
        <v>5</v>
      </c>
      <c r="AA4468" s="94">
        <f t="shared" ref="AA4468:AA4469" si="2899">Z4468*O4468</f>
        <v>28.07</v>
      </c>
      <c r="AB4468" s="97">
        <f>ROUND((S4468*$AB$4)+Z4468,0)</f>
        <v>6</v>
      </c>
      <c r="AC4468" s="98">
        <f t="shared" ref="AC4468:AC4469" si="2900">AB4468*O4468</f>
        <v>33.683999999999997</v>
      </c>
      <c r="AD4468" s="77" t="s">
        <v>3</v>
      </c>
      <c r="AE4468" s="54">
        <v>33.683999999999997</v>
      </c>
      <c r="AF4468" s="17"/>
    </row>
    <row r="4469" spans="1:32" ht="16.899999999999999" customHeight="1" x14ac:dyDescent="0.3">
      <c r="A4469" s="73" t="s">
        <v>35</v>
      </c>
      <c r="B4469" s="74" t="s">
        <v>5646</v>
      </c>
      <c r="C4469" s="48" t="s">
        <v>34</v>
      </c>
      <c r="D4469" s="48">
        <v>25</v>
      </c>
      <c r="E4469" s="48">
        <v>6150</v>
      </c>
      <c r="F4469" s="48" t="s">
        <v>6125</v>
      </c>
      <c r="G4469" s="48" t="s">
        <v>3680</v>
      </c>
      <c r="H4469" s="75">
        <f t="shared" ref="H4469" si="2901">(I4469-J4469)/J4469</f>
        <v>0</v>
      </c>
      <c r="I4469" s="74">
        <v>28</v>
      </c>
      <c r="J4469" s="74">
        <v>28</v>
      </c>
      <c r="K4469" s="48">
        <f>I4469</f>
        <v>28</v>
      </c>
      <c r="L4469" s="48">
        <f>$L$3</f>
        <v>-4</v>
      </c>
      <c r="M4469" s="48">
        <f t="shared" si="2897"/>
        <v>24</v>
      </c>
      <c r="N4469" s="48">
        <v>14</v>
      </c>
      <c r="O4469" s="56">
        <v>16.61</v>
      </c>
      <c r="P4469" s="48" t="str">
        <f t="shared" si="2843"/>
        <v>SW45 BK</v>
      </c>
      <c r="Q4469" s="76">
        <v>64</v>
      </c>
      <c r="R4469" s="76">
        <v>244</v>
      </c>
      <c r="S4469" s="49">
        <f t="shared" ref="S4469" si="2902">((Q4469/65*0.7)+(R4469/260*0.3))</f>
        <v>0.97076923076923072</v>
      </c>
      <c r="T4469" s="49">
        <f t="shared" si="2844"/>
        <v>24.269230769230766</v>
      </c>
      <c r="U4469" s="49">
        <v>36</v>
      </c>
      <c r="V4469" s="49">
        <f t="shared" si="2825"/>
        <v>1.44</v>
      </c>
      <c r="W4469" s="49">
        <f t="shared" si="2895"/>
        <v>23.298461538461538</v>
      </c>
      <c r="X4469" s="90">
        <f>ROUND(S4469*$X$4,0)</f>
        <v>5</v>
      </c>
      <c r="Y4469" s="91">
        <f t="shared" si="2898"/>
        <v>83.05</v>
      </c>
      <c r="Z4469" s="93">
        <f>ROUND((S4469*M4469)+X4469,0)</f>
        <v>28</v>
      </c>
      <c r="AA4469" s="94">
        <f t="shared" si="2899"/>
        <v>465.08</v>
      </c>
      <c r="AB4469" s="97">
        <f>ROUND((S4469*$AB$4)+Z4469,0)</f>
        <v>33</v>
      </c>
      <c r="AC4469" s="98">
        <f t="shared" si="2900"/>
        <v>548.13</v>
      </c>
      <c r="AD4469" s="77" t="s">
        <v>3</v>
      </c>
      <c r="AE4469" s="54">
        <v>548.13</v>
      </c>
      <c r="AF4469" s="17"/>
    </row>
    <row r="4470" spans="1:32" ht="16.899999999999999" customHeight="1" x14ac:dyDescent="0.3">
      <c r="A4470" s="73" t="s">
        <v>35</v>
      </c>
      <c r="B4470" s="74" t="s">
        <v>530</v>
      </c>
      <c r="C4470" s="48" t="s">
        <v>40</v>
      </c>
      <c r="D4470" s="48">
        <v>100</v>
      </c>
      <c r="E4470" s="48">
        <v>621</v>
      </c>
      <c r="F4470" s="48" t="s">
        <v>6128</v>
      </c>
      <c r="G4470" s="48" t="s">
        <v>112</v>
      </c>
      <c r="H4470" s="75">
        <f t="shared" ref="H4470:H4471" si="2903">(I4470-J4470)/J4470</f>
        <v>3.7037037037037035E-2</v>
      </c>
      <c r="I4470" s="74">
        <v>28</v>
      </c>
      <c r="J4470" s="74">
        <v>27</v>
      </c>
      <c r="K4470" s="48">
        <f>J4470</f>
        <v>27</v>
      </c>
      <c r="L4470" s="48">
        <f>$L$3</f>
        <v>-4</v>
      </c>
      <c r="M4470" s="48">
        <f t="shared" ref="M4470:M4471" si="2904">K4470+L4470</f>
        <v>23</v>
      </c>
      <c r="N4470" s="48">
        <v>2</v>
      </c>
      <c r="O4470" s="56">
        <v>2.7389999999999999</v>
      </c>
      <c r="P4470" s="48" t="str">
        <f t="shared" si="2843"/>
        <v>1856/19 RD</v>
      </c>
      <c r="Q4470" s="76">
        <v>22</v>
      </c>
      <c r="R4470" s="76">
        <v>35</v>
      </c>
      <c r="S4470" s="49">
        <f t="shared" ref="S4470:S4471" si="2905">((Q4470/65*0.7)+(R4470/260*0.3))</f>
        <v>0.27730769230769231</v>
      </c>
      <c r="T4470" s="49">
        <f t="shared" si="2844"/>
        <v>27.73076923076923</v>
      </c>
      <c r="U4470" s="49">
        <v>115.42307692307692</v>
      </c>
      <c r="V4470" s="49">
        <f t="shared" ref="V4470:V4533" si="2906">U4470/D4470</f>
        <v>1.1542307692307692</v>
      </c>
      <c r="W4470" s="49">
        <f t="shared" ref="W4470:W4472" si="2907">S4470*M4470</f>
        <v>6.3780769230769234</v>
      </c>
      <c r="X4470" s="90">
        <f>ROUND(S4470*$X$4,0)</f>
        <v>1</v>
      </c>
      <c r="Y4470" s="91">
        <f t="shared" ref="Y4470:Y4471" si="2908">X4470*O4470</f>
        <v>2.7389999999999999</v>
      </c>
      <c r="Z4470" s="93">
        <f t="shared" ref="Z4470:Z4471" si="2909">ROUND((S4470*M4470)+X4470,0)</f>
        <v>7</v>
      </c>
      <c r="AA4470" s="94">
        <f t="shared" ref="AA4470:AA4471" si="2910">Z4470*O4470</f>
        <v>19.172999999999998</v>
      </c>
      <c r="AB4470" s="97">
        <f>ROUND((S4470*$AB$4)+Z4470,0)</f>
        <v>8</v>
      </c>
      <c r="AC4470" s="98">
        <f t="shared" ref="AC4470:AC4471" si="2911">AB4470*O4470</f>
        <v>21.911999999999999</v>
      </c>
      <c r="AD4470" s="77" t="s">
        <v>6117</v>
      </c>
      <c r="AE4470" s="54">
        <v>21.911999999999999</v>
      </c>
      <c r="AF4470" s="17"/>
    </row>
    <row r="4471" spans="1:32" ht="16.899999999999999" customHeight="1" x14ac:dyDescent="0.3">
      <c r="A4471" s="73" t="s">
        <v>7</v>
      </c>
      <c r="B4471" s="74" t="s">
        <v>5316</v>
      </c>
      <c r="C4471" s="48" t="s">
        <v>40</v>
      </c>
      <c r="D4471" s="48">
        <v>100</v>
      </c>
      <c r="E4471" s="48">
        <v>621</v>
      </c>
      <c r="F4471" s="48" t="s">
        <v>6128</v>
      </c>
      <c r="G4471" s="48" t="s">
        <v>112</v>
      </c>
      <c r="H4471" s="75">
        <f t="shared" si="2903"/>
        <v>4.1666666666666664E-2</v>
      </c>
      <c r="I4471" s="74">
        <v>25</v>
      </c>
      <c r="J4471" s="74">
        <v>24</v>
      </c>
      <c r="K4471" s="48">
        <f>J4471</f>
        <v>24</v>
      </c>
      <c r="L4471" s="48">
        <f>$L$3</f>
        <v>-4</v>
      </c>
      <c r="M4471" s="48">
        <f t="shared" si="2904"/>
        <v>20</v>
      </c>
      <c r="N4471" s="48">
        <v>48</v>
      </c>
      <c r="O4471" s="56">
        <v>7.2480000000000002</v>
      </c>
      <c r="P4471" s="48" t="str">
        <f t="shared" si="2843"/>
        <v>3077 BL</v>
      </c>
      <c r="Q4471" s="76">
        <v>102</v>
      </c>
      <c r="R4471" s="76">
        <v>261</v>
      </c>
      <c r="S4471" s="49">
        <f t="shared" si="2905"/>
        <v>1.3996153846153845</v>
      </c>
      <c r="T4471" s="49">
        <f t="shared" si="2844"/>
        <v>139.96153846153845</v>
      </c>
      <c r="U4471" s="49">
        <v>425.73076923076923</v>
      </c>
      <c r="V4471" s="49">
        <f t="shared" si="2906"/>
        <v>4.257307692307692</v>
      </c>
      <c r="W4471" s="49">
        <f t="shared" si="2907"/>
        <v>27.992307692307691</v>
      </c>
      <c r="X4471" s="90">
        <f>ROUND(S4471*$X$3,0)</f>
        <v>8</v>
      </c>
      <c r="Y4471" s="91">
        <f t="shared" si="2908"/>
        <v>57.984000000000002</v>
      </c>
      <c r="Z4471" s="93">
        <f t="shared" si="2909"/>
        <v>36</v>
      </c>
      <c r="AA4471" s="94">
        <f t="shared" si="2910"/>
        <v>260.928</v>
      </c>
      <c r="AB4471" s="97">
        <f>ROUND((S4471*$AB$4)+Z4471,0)</f>
        <v>43</v>
      </c>
      <c r="AC4471" s="98">
        <f t="shared" si="2911"/>
        <v>311.66399999999999</v>
      </c>
      <c r="AD4471" s="77" t="s">
        <v>3</v>
      </c>
      <c r="AE4471" s="54">
        <v>311.66399999999999</v>
      </c>
      <c r="AF4471" s="17"/>
    </row>
    <row r="4472" spans="1:32" ht="16.899999999999999" customHeight="1" x14ac:dyDescent="0.3">
      <c r="A4472" s="73" t="s">
        <v>7</v>
      </c>
      <c r="B4472" s="74" t="s">
        <v>4657</v>
      </c>
      <c r="C4472" s="48" t="s">
        <v>3403</v>
      </c>
      <c r="D4472" s="48">
        <v>100</v>
      </c>
      <c r="E4472" s="48">
        <v>4003</v>
      </c>
      <c r="F4472" s="48" t="s">
        <v>5909</v>
      </c>
      <c r="G4472" s="48" t="s">
        <v>65</v>
      </c>
      <c r="H4472" s="75">
        <f t="shared" ref="H4472:H4475" si="2912">(I4472-J4472)/J4472</f>
        <v>0</v>
      </c>
      <c r="I4472" s="74">
        <v>5</v>
      </c>
      <c r="J4472" s="74">
        <v>5</v>
      </c>
      <c r="K4472" s="48">
        <f>J4472</f>
        <v>5</v>
      </c>
      <c r="L4472" s="48"/>
      <c r="M4472" s="48">
        <f t="shared" ref="M4472:M4475" si="2913">K4472+L4472</f>
        <v>5</v>
      </c>
      <c r="N4472" s="48">
        <v>4</v>
      </c>
      <c r="O4472" s="56">
        <v>36.88908</v>
      </c>
      <c r="P4472" s="48" t="str">
        <f t="shared" si="2843"/>
        <v>79003 SL</v>
      </c>
      <c r="Q4472" s="76">
        <v>15</v>
      </c>
      <c r="R4472" s="76">
        <v>43</v>
      </c>
      <c r="S4472" s="49">
        <f t="shared" ref="S4472:S4475" si="2914">((Q4472/65*0.7)+(R4472/260*0.3))</f>
        <v>0.21115384615384616</v>
      </c>
      <c r="T4472" s="49">
        <f t="shared" si="2844"/>
        <v>21.115384615384617</v>
      </c>
      <c r="U4472" s="49">
        <v>87.653846153846146</v>
      </c>
      <c r="V4472" s="49">
        <f t="shared" si="2906"/>
        <v>0.87653846153846149</v>
      </c>
      <c r="W4472" s="49">
        <f t="shared" si="2907"/>
        <v>1.0557692307692308</v>
      </c>
      <c r="X4472" s="90">
        <f>ROUND(S4472*$X$2,0)</f>
        <v>1</v>
      </c>
      <c r="Y4472" s="91">
        <f t="shared" ref="Y4472:Y4475" si="2915">X4472*O4472</f>
        <v>36.88908</v>
      </c>
      <c r="Z4472" s="93">
        <f t="shared" ref="Z4472" si="2916">ROUND((S4472*M4472)+X4472,0)</f>
        <v>2</v>
      </c>
      <c r="AA4472" s="94">
        <f t="shared" ref="AA4472:AA4475" si="2917">Z4472*O4472</f>
        <v>73.77816</v>
      </c>
      <c r="AB4472" s="97">
        <f>ROUND((S4472*$AB$2)+Z4472,0)</f>
        <v>3</v>
      </c>
      <c r="AC4472" s="98">
        <f t="shared" ref="AC4472:AC4475" si="2918">AB4472*O4472</f>
        <v>110.66723999999999</v>
      </c>
      <c r="AD4472" s="77" t="s">
        <v>5891</v>
      </c>
      <c r="AE4472" s="54">
        <v>110.66723999999999</v>
      </c>
      <c r="AF4472" s="17"/>
    </row>
    <row r="4473" spans="1:32" ht="16.899999999999999" customHeight="1" x14ac:dyDescent="0.3">
      <c r="A4473" s="73" t="s">
        <v>7</v>
      </c>
      <c r="B4473" s="80" t="s">
        <v>5950</v>
      </c>
      <c r="C4473" s="48" t="s">
        <v>5921</v>
      </c>
      <c r="D4473" s="49">
        <v>1</v>
      </c>
      <c r="E4473" s="49">
        <v>4003</v>
      </c>
      <c r="F4473" s="48" t="s">
        <v>5909</v>
      </c>
      <c r="G4473" s="48" t="s">
        <v>112</v>
      </c>
      <c r="H4473" s="75">
        <f t="shared" si="2912"/>
        <v>0</v>
      </c>
      <c r="I4473" s="74">
        <v>54</v>
      </c>
      <c r="J4473" s="74">
        <v>54</v>
      </c>
      <c r="K4473" s="48">
        <f>I4473</f>
        <v>54</v>
      </c>
      <c r="L4473" s="48">
        <f>$L$3</f>
        <v>-4</v>
      </c>
      <c r="M4473" s="49">
        <f t="shared" si="2913"/>
        <v>50</v>
      </c>
      <c r="N4473" s="48">
        <v>161</v>
      </c>
      <c r="O4473" s="56">
        <v>0.27821000000000001</v>
      </c>
      <c r="P4473" s="48" t="str">
        <f t="shared" si="2843"/>
        <v>78063 SL</v>
      </c>
      <c r="Q4473" s="76" t="s">
        <v>6187</v>
      </c>
      <c r="R4473" s="76" t="s">
        <v>6187</v>
      </c>
      <c r="S4473" s="49">
        <f t="shared" si="2914"/>
        <v>0</v>
      </c>
      <c r="T4473" s="49">
        <f t="shared" si="2844"/>
        <v>0</v>
      </c>
      <c r="U4473" s="49">
        <v>17.923076923076923</v>
      </c>
      <c r="V4473" s="49">
        <f t="shared" si="2906"/>
        <v>17.923076923076923</v>
      </c>
      <c r="W4473" s="49">
        <f>S4473*M4473</f>
        <v>0</v>
      </c>
      <c r="X4473" s="90">
        <f>ROUND(V4473*$X$4,0)</f>
        <v>90</v>
      </c>
      <c r="Y4473" s="91">
        <f t="shared" si="2915"/>
        <v>25.038900000000002</v>
      </c>
      <c r="Z4473" s="93">
        <f>ROUND((V4473*M4473)+X4473,0)</f>
        <v>986</v>
      </c>
      <c r="AA4473" s="94">
        <f t="shared" si="2917"/>
        <v>274.31506000000002</v>
      </c>
      <c r="AB4473" s="97">
        <f>ROUND((V4473*$AB$4)+Z4473,0)</f>
        <v>1076</v>
      </c>
      <c r="AC4473" s="98">
        <f t="shared" si="2918"/>
        <v>299.35396000000003</v>
      </c>
      <c r="AD4473" s="77" t="s">
        <v>5889</v>
      </c>
      <c r="AE4473" s="54">
        <v>299.35396000000003</v>
      </c>
      <c r="AF4473" s="17"/>
    </row>
    <row r="4474" spans="1:32" ht="16.899999999999999" customHeight="1" x14ac:dyDescent="0.3">
      <c r="A4474" s="73" t="s">
        <v>7</v>
      </c>
      <c r="B4474" s="74" t="s">
        <v>284</v>
      </c>
      <c r="C4474" s="48" t="s">
        <v>34</v>
      </c>
      <c r="D4474" s="48">
        <v>500</v>
      </c>
      <c r="E4474" s="48">
        <v>4008</v>
      </c>
      <c r="F4474" s="48" t="s">
        <v>5910</v>
      </c>
      <c r="G4474" s="48" t="s">
        <v>35</v>
      </c>
      <c r="H4474" s="75">
        <f t="shared" si="2912"/>
        <v>0</v>
      </c>
      <c r="I4474" s="74">
        <v>24</v>
      </c>
      <c r="J4474" s="74">
        <v>24</v>
      </c>
      <c r="K4474" s="48">
        <f>I4474</f>
        <v>24</v>
      </c>
      <c r="L4474" s="48">
        <f>$L$3</f>
        <v>-4</v>
      </c>
      <c r="M4474" s="48">
        <f t="shared" si="2913"/>
        <v>20</v>
      </c>
      <c r="N4474" s="48">
        <v>1</v>
      </c>
      <c r="O4474" s="56">
        <v>55.65</v>
      </c>
      <c r="P4474" s="48" t="str">
        <f t="shared" si="2843"/>
        <v>1229 SV</v>
      </c>
      <c r="Q4474" s="76">
        <v>1</v>
      </c>
      <c r="R4474" s="76">
        <v>14</v>
      </c>
      <c r="S4474" s="49">
        <f t="shared" si="2914"/>
        <v>2.6923076923076925E-2</v>
      </c>
      <c r="T4474" s="49">
        <f t="shared" si="2844"/>
        <v>13.461538461538462</v>
      </c>
      <c r="U4474" s="49">
        <v>384.49999999999994</v>
      </c>
      <c r="V4474" s="49">
        <f t="shared" si="2906"/>
        <v>0.76899999999999991</v>
      </c>
      <c r="W4474" s="49">
        <f t="shared" ref="W4474:W4477" si="2919">S4474*M4474</f>
        <v>0.53846153846153855</v>
      </c>
      <c r="X4474" s="90">
        <f>ROUND(S4474*$X$3,0)</f>
        <v>0</v>
      </c>
      <c r="Y4474" s="91">
        <f t="shared" si="2915"/>
        <v>0</v>
      </c>
      <c r="Z4474" s="93">
        <f t="shared" ref="Z4474:Z4477" si="2920">ROUND((S4474*M4474)+X4474,0)</f>
        <v>1</v>
      </c>
      <c r="AA4474" s="94">
        <f t="shared" si="2917"/>
        <v>55.65</v>
      </c>
      <c r="AB4474" s="97">
        <f>ROUND((S4474*$AB$4)+Z4474,0)</f>
        <v>1</v>
      </c>
      <c r="AC4474" s="98">
        <f t="shared" si="2918"/>
        <v>55.65</v>
      </c>
      <c r="AD4474" s="77" t="s">
        <v>3</v>
      </c>
      <c r="AE4474" s="54">
        <v>55.65</v>
      </c>
      <c r="AF4474" s="17"/>
    </row>
    <row r="4475" spans="1:32" ht="16.899999999999999" customHeight="1" x14ac:dyDescent="0.3">
      <c r="A4475" s="73" t="s">
        <v>35</v>
      </c>
      <c r="B4475" s="74" t="s">
        <v>5537</v>
      </c>
      <c r="C4475" s="48" t="s">
        <v>1788</v>
      </c>
      <c r="D4475" s="48">
        <v>100</v>
      </c>
      <c r="E4475" s="48">
        <v>2834</v>
      </c>
      <c r="F4475" s="48" t="s">
        <v>6126</v>
      </c>
      <c r="G4475" s="48">
        <v>2</v>
      </c>
      <c r="H4475" s="75">
        <f t="shared" si="2912"/>
        <v>0</v>
      </c>
      <c r="I4475" s="74">
        <v>20</v>
      </c>
      <c r="J4475" s="74">
        <f>I4475</f>
        <v>20</v>
      </c>
      <c r="K4475" s="48">
        <f>I4475</f>
        <v>20</v>
      </c>
      <c r="L4475" s="48"/>
      <c r="M4475" s="48">
        <f t="shared" si="2913"/>
        <v>20</v>
      </c>
      <c r="N4475" s="48">
        <v>6</v>
      </c>
      <c r="O4475" s="56">
        <v>14.1229</v>
      </c>
      <c r="P4475" s="48" t="str">
        <f t="shared" si="2843"/>
        <v>881802 SL</v>
      </c>
      <c r="Q4475" s="76">
        <v>24</v>
      </c>
      <c r="R4475" s="76">
        <v>152</v>
      </c>
      <c r="S4475" s="49">
        <f t="shared" si="2914"/>
        <v>0.43384615384615388</v>
      </c>
      <c r="T4475" s="49">
        <f t="shared" si="2844"/>
        <v>43.384615384615387</v>
      </c>
      <c r="U4475" s="49">
        <v>588.96153846153845</v>
      </c>
      <c r="V4475" s="49">
        <f t="shared" si="2906"/>
        <v>5.8896153846153849</v>
      </c>
      <c r="W4475" s="49">
        <f t="shared" si="2919"/>
        <v>8.6769230769230781</v>
      </c>
      <c r="X4475" s="90">
        <f>ROUND(S4475*$X$3,0)</f>
        <v>3</v>
      </c>
      <c r="Y4475" s="91">
        <f t="shared" si="2915"/>
        <v>42.368699999999997</v>
      </c>
      <c r="Z4475" s="93">
        <f t="shared" si="2920"/>
        <v>12</v>
      </c>
      <c r="AA4475" s="94">
        <f t="shared" si="2917"/>
        <v>169.47479999999999</v>
      </c>
      <c r="AB4475" s="97">
        <f>ROUND((S4475*$AB$4)+Z4475,0)</f>
        <v>14</v>
      </c>
      <c r="AC4475" s="98">
        <f t="shared" si="2918"/>
        <v>197.72059999999999</v>
      </c>
      <c r="AD4475" s="77" t="s">
        <v>3</v>
      </c>
      <c r="AE4475" s="54">
        <v>197.72059999999999</v>
      </c>
      <c r="AF4475" s="17"/>
    </row>
    <row r="4476" spans="1:32" ht="16.899999999999999" customHeight="1" x14ac:dyDescent="0.3">
      <c r="A4476" s="73" t="s">
        <v>35</v>
      </c>
      <c r="B4476" s="74" t="s">
        <v>952</v>
      </c>
      <c r="C4476" s="48" t="s">
        <v>464</v>
      </c>
      <c r="D4476" s="48">
        <v>1000</v>
      </c>
      <c r="E4476" s="48">
        <v>4013</v>
      </c>
      <c r="F4476" s="48" t="s">
        <v>6180</v>
      </c>
      <c r="G4476" s="48" t="s">
        <v>65</v>
      </c>
      <c r="H4476" s="75">
        <f t="shared" ref="H4476:H4479" si="2921">(I4476-J4476)/J4476</f>
        <v>0</v>
      </c>
      <c r="I4476" s="74">
        <v>5</v>
      </c>
      <c r="J4476" s="74">
        <v>5</v>
      </c>
      <c r="K4476" s="48">
        <f>J4476</f>
        <v>5</v>
      </c>
      <c r="L4476" s="48"/>
      <c r="M4476" s="48">
        <f t="shared" ref="M4476:M4479" si="2922">K4476+L4476</f>
        <v>5</v>
      </c>
      <c r="N4476" s="48">
        <v>0</v>
      </c>
      <c r="O4476" s="56">
        <v>81.195809999999994</v>
      </c>
      <c r="P4476" s="48" t="str">
        <f t="shared" si="2843"/>
        <v>2842/7 SL</v>
      </c>
      <c r="Q4476" s="76">
        <v>6</v>
      </c>
      <c r="R4476" s="76">
        <v>9</v>
      </c>
      <c r="S4476" s="49">
        <f t="shared" ref="S4476:S4479" si="2923">((Q4476/65*0.7)+(R4476/260*0.3))</f>
        <v>7.4999999999999997E-2</v>
      </c>
      <c r="T4476" s="49">
        <f t="shared" si="2844"/>
        <v>75</v>
      </c>
      <c r="U4476" s="49">
        <v>101.61538461538461</v>
      </c>
      <c r="V4476" s="49">
        <f t="shared" si="2906"/>
        <v>0.10161538461538461</v>
      </c>
      <c r="W4476" s="49">
        <f t="shared" si="2919"/>
        <v>0.375</v>
      </c>
      <c r="X4476" s="90">
        <f>ROUND(S4476*$X$2,0)</f>
        <v>1</v>
      </c>
      <c r="Y4476" s="91">
        <f t="shared" ref="Y4476:Y4479" si="2924">X4476*O4476</f>
        <v>81.195809999999994</v>
      </c>
      <c r="Z4476" s="93">
        <f t="shared" si="2920"/>
        <v>1</v>
      </c>
      <c r="AA4476" s="94">
        <f t="shared" ref="AA4476:AA4479" si="2925">Z4476*O4476</f>
        <v>81.195809999999994</v>
      </c>
      <c r="AB4476" s="97">
        <f>ROUND((S4476*$AB$2)+Z4476,0)</f>
        <v>2</v>
      </c>
      <c r="AC4476" s="98">
        <f t="shared" ref="AC4476:AC4479" si="2926">AB4476*O4476</f>
        <v>162.39161999999999</v>
      </c>
      <c r="AD4476" s="77" t="s">
        <v>5891</v>
      </c>
      <c r="AE4476" s="54">
        <v>162.39161999999999</v>
      </c>
      <c r="AF4476" s="17"/>
    </row>
    <row r="4477" spans="1:32" ht="16.899999999999999" customHeight="1" x14ac:dyDescent="0.3">
      <c r="A4477" s="73" t="s">
        <v>7</v>
      </c>
      <c r="B4477" s="74" t="s">
        <v>2656</v>
      </c>
      <c r="C4477" s="48" t="s">
        <v>1154</v>
      </c>
      <c r="D4477" s="48">
        <v>100</v>
      </c>
      <c r="E4477" s="48">
        <v>2834</v>
      </c>
      <c r="F4477" s="48" t="s">
        <v>6126</v>
      </c>
      <c r="G4477" s="48">
        <v>2</v>
      </c>
      <c r="H4477" s="75">
        <f t="shared" si="2921"/>
        <v>0</v>
      </c>
      <c r="I4477" s="74">
        <v>40</v>
      </c>
      <c r="J4477" s="74">
        <f>I4477</f>
        <v>40</v>
      </c>
      <c r="K4477" s="48">
        <f>I4477</f>
        <v>40</v>
      </c>
      <c r="L4477" s="48"/>
      <c r="M4477" s="48">
        <f t="shared" si="2922"/>
        <v>40</v>
      </c>
      <c r="N4477" s="48">
        <v>1</v>
      </c>
      <c r="O4477" s="56">
        <v>77.642049999999998</v>
      </c>
      <c r="P4477" s="48" t="str">
        <f t="shared" si="2843"/>
        <v>5527 SL</v>
      </c>
      <c r="Q4477" s="76">
        <v>5</v>
      </c>
      <c r="R4477" s="76">
        <v>22</v>
      </c>
      <c r="S4477" s="49">
        <f t="shared" si="2923"/>
        <v>7.923076923076923E-2</v>
      </c>
      <c r="T4477" s="49">
        <f t="shared" si="2844"/>
        <v>7.9230769230769234</v>
      </c>
      <c r="U4477" s="49">
        <v>21.76923076923077</v>
      </c>
      <c r="V4477" s="49">
        <f t="shared" si="2906"/>
        <v>0.21769230769230771</v>
      </c>
      <c r="W4477" s="49">
        <f t="shared" si="2919"/>
        <v>3.1692307692307691</v>
      </c>
      <c r="X4477" s="90">
        <f>ROUND(S4477*$X$4,0)</f>
        <v>0</v>
      </c>
      <c r="Y4477" s="91">
        <f t="shared" si="2924"/>
        <v>0</v>
      </c>
      <c r="Z4477" s="93">
        <f t="shared" si="2920"/>
        <v>3</v>
      </c>
      <c r="AA4477" s="94">
        <f t="shared" si="2925"/>
        <v>232.92615000000001</v>
      </c>
      <c r="AB4477" s="97">
        <f t="shared" ref="AB4477:AB4482" si="2927">ROUND((S4477*$AB$4)+Z4477,0)</f>
        <v>3</v>
      </c>
      <c r="AC4477" s="98">
        <f t="shared" si="2926"/>
        <v>232.92615000000001</v>
      </c>
      <c r="AD4477" s="77" t="s">
        <v>3</v>
      </c>
      <c r="AE4477" s="54">
        <v>232.92615000000001</v>
      </c>
      <c r="AF4477" s="17"/>
    </row>
    <row r="4478" spans="1:32" ht="16.899999999999999" customHeight="1" x14ac:dyDescent="0.3">
      <c r="A4478" s="73" t="s">
        <v>7</v>
      </c>
      <c r="B4478" s="74" t="s">
        <v>3167</v>
      </c>
      <c r="C4478" s="48" t="s">
        <v>1370</v>
      </c>
      <c r="D4478" s="48">
        <v>1000</v>
      </c>
      <c r="E4478" s="48">
        <v>2834</v>
      </c>
      <c r="F4478" s="48" t="s">
        <v>6126</v>
      </c>
      <c r="G4478" s="48">
        <v>2</v>
      </c>
      <c r="H4478" s="75">
        <f t="shared" si="2921"/>
        <v>0</v>
      </c>
      <c r="I4478" s="74">
        <v>40</v>
      </c>
      <c r="J4478" s="74">
        <f>I4478</f>
        <v>40</v>
      </c>
      <c r="K4478" s="48">
        <f>I4478</f>
        <v>40</v>
      </c>
      <c r="L4478" s="48"/>
      <c r="M4478" s="48">
        <f t="shared" si="2922"/>
        <v>40</v>
      </c>
      <c r="N4478" s="48">
        <v>2</v>
      </c>
      <c r="O4478" s="56">
        <v>163.62450999999999</v>
      </c>
      <c r="P4478" s="48" t="str">
        <f t="shared" si="2843"/>
        <v>86102CY SL</v>
      </c>
      <c r="Q4478" s="76">
        <v>1</v>
      </c>
      <c r="R4478" s="76">
        <v>12</v>
      </c>
      <c r="S4478" s="49">
        <f t="shared" si="2923"/>
        <v>2.4615384615384615E-2</v>
      </c>
      <c r="T4478" s="49">
        <f t="shared" si="2844"/>
        <v>24.615384615384617</v>
      </c>
      <c r="U4478" s="49">
        <v>56.307692307692307</v>
      </c>
      <c r="V4478" s="49">
        <f t="shared" si="2906"/>
        <v>5.6307692307692309E-2</v>
      </c>
      <c r="W4478" s="49">
        <f t="shared" ref="W4478" si="2928">S4478*M4478</f>
        <v>0.98461538461538467</v>
      </c>
      <c r="X4478" s="90">
        <f>ROUND(S4478*$X$4,0)</f>
        <v>0</v>
      </c>
      <c r="Y4478" s="91">
        <f t="shared" si="2924"/>
        <v>0</v>
      </c>
      <c r="Z4478" s="93">
        <f t="shared" ref="Z4478:Z4479" si="2929">ROUND((S4478*M4478)+X4478,0)</f>
        <v>1</v>
      </c>
      <c r="AA4478" s="94">
        <f t="shared" si="2925"/>
        <v>163.62450999999999</v>
      </c>
      <c r="AB4478" s="97">
        <f t="shared" si="2927"/>
        <v>1</v>
      </c>
      <c r="AC4478" s="98">
        <f t="shared" si="2926"/>
        <v>163.62450999999999</v>
      </c>
      <c r="AD4478" s="77" t="s">
        <v>3</v>
      </c>
      <c r="AE4478" s="54">
        <v>163.62450999999999</v>
      </c>
      <c r="AF4478" s="17"/>
    </row>
    <row r="4479" spans="1:32" ht="16.899999999999999" customHeight="1" x14ac:dyDescent="0.3">
      <c r="A4479" s="73" t="s">
        <v>35</v>
      </c>
      <c r="B4479" s="74" t="s">
        <v>4340</v>
      </c>
      <c r="C4479" s="48" t="s">
        <v>40</v>
      </c>
      <c r="D4479" s="48">
        <v>100</v>
      </c>
      <c r="E4479" s="48">
        <v>621</v>
      </c>
      <c r="F4479" s="48" t="s">
        <v>6128</v>
      </c>
      <c r="G4479" s="48" t="s">
        <v>112</v>
      </c>
      <c r="H4479" s="75">
        <f t="shared" si="2921"/>
        <v>-0.52083333333333337</v>
      </c>
      <c r="I4479" s="74">
        <v>23</v>
      </c>
      <c r="J4479" s="74">
        <v>48</v>
      </c>
      <c r="K4479" s="48">
        <f>I4479</f>
        <v>23</v>
      </c>
      <c r="L4479" s="48">
        <f>$L$3</f>
        <v>-4</v>
      </c>
      <c r="M4479" s="48">
        <f t="shared" si="2922"/>
        <v>19</v>
      </c>
      <c r="N4479" s="48">
        <v>15</v>
      </c>
      <c r="O4479" s="56">
        <v>5.4779999999999998</v>
      </c>
      <c r="P4479" s="48" t="str">
        <f t="shared" si="2843"/>
        <v>3053 WR</v>
      </c>
      <c r="Q4479" s="76">
        <v>36</v>
      </c>
      <c r="R4479" s="76">
        <v>57</v>
      </c>
      <c r="S4479" s="49">
        <f t="shared" si="2923"/>
        <v>0.45346153846153842</v>
      </c>
      <c r="T4479" s="49">
        <f t="shared" si="2844"/>
        <v>45.34615384615384</v>
      </c>
      <c r="U4479" s="49">
        <v>91.5</v>
      </c>
      <c r="V4479" s="49">
        <f t="shared" si="2906"/>
        <v>0.91500000000000004</v>
      </c>
      <c r="W4479" s="49">
        <f t="shared" ref="W4479" si="2930">S4479*M4479</f>
        <v>8.6157692307692297</v>
      </c>
      <c r="X4479" s="90">
        <f>ROUND(S4479*$X$3,0)</f>
        <v>3</v>
      </c>
      <c r="Y4479" s="91">
        <f t="shared" si="2924"/>
        <v>16.433999999999997</v>
      </c>
      <c r="Z4479" s="93">
        <f t="shared" si="2929"/>
        <v>12</v>
      </c>
      <c r="AA4479" s="94">
        <f t="shared" si="2925"/>
        <v>65.73599999999999</v>
      </c>
      <c r="AB4479" s="97">
        <f t="shared" si="2927"/>
        <v>14</v>
      </c>
      <c r="AC4479" s="98">
        <f t="shared" si="2926"/>
        <v>76.691999999999993</v>
      </c>
      <c r="AD4479" s="77" t="s">
        <v>3</v>
      </c>
      <c r="AE4479" s="54">
        <v>76.691999999999993</v>
      </c>
      <c r="AF4479" s="17"/>
    </row>
    <row r="4480" spans="1:32" ht="16.899999999999999" customHeight="1" x14ac:dyDescent="0.3">
      <c r="A4480" s="73" t="s">
        <v>7</v>
      </c>
      <c r="B4480" s="74" t="s">
        <v>161</v>
      </c>
      <c r="C4480" s="48" t="s">
        <v>40</v>
      </c>
      <c r="D4480" s="48">
        <v>100</v>
      </c>
      <c r="E4480" s="48">
        <v>621</v>
      </c>
      <c r="F4480" s="48" t="s">
        <v>6128</v>
      </c>
      <c r="G4480" s="48" t="s">
        <v>112</v>
      </c>
      <c r="H4480" s="75">
        <f t="shared" ref="H4480:H4482" si="2931">(I4480-J4480)/J4480</f>
        <v>-0.16666666666666666</v>
      </c>
      <c r="I4480" s="74">
        <v>20</v>
      </c>
      <c r="J4480" s="74">
        <v>24</v>
      </c>
      <c r="K4480" s="48">
        <f>I4480</f>
        <v>20</v>
      </c>
      <c r="L4480" s="48">
        <f>$L$3</f>
        <v>-4</v>
      </c>
      <c r="M4480" s="48">
        <f t="shared" ref="M4480:M4482" si="2932">K4480+L4480</f>
        <v>16</v>
      </c>
      <c r="N4480" s="48">
        <v>19</v>
      </c>
      <c r="O4480" s="56">
        <v>5.9710000000000001</v>
      </c>
      <c r="P4480" s="48" t="str">
        <f t="shared" si="2843"/>
        <v>1557 RD</v>
      </c>
      <c r="Q4480" s="76">
        <v>21</v>
      </c>
      <c r="R4480" s="76">
        <v>75</v>
      </c>
      <c r="S4480" s="49">
        <f t="shared" ref="S4480:S4482" si="2933">((Q4480/65*0.7)+(R4480/260*0.3))</f>
        <v>0.31269230769230766</v>
      </c>
      <c r="T4480" s="49">
        <f t="shared" si="2844"/>
        <v>31.269230769230766</v>
      </c>
      <c r="U4480" s="49">
        <v>34.730769230769226</v>
      </c>
      <c r="V4480" s="49">
        <f t="shared" si="2906"/>
        <v>0.34730769230769226</v>
      </c>
      <c r="W4480" s="49">
        <f t="shared" ref="W4480:W4484" si="2934">S4480*M4480</f>
        <v>5.0030769230769225</v>
      </c>
      <c r="X4480" s="90">
        <f>ROUND(S4480*$X$3,0)</f>
        <v>2</v>
      </c>
      <c r="Y4480" s="91">
        <f t="shared" ref="Y4480:Y4482" si="2935">X4480*O4480</f>
        <v>11.942</v>
      </c>
      <c r="Z4480" s="93">
        <f t="shared" ref="Z4480:Z4482" si="2936">ROUND((S4480*M4480)+X4480,0)</f>
        <v>7</v>
      </c>
      <c r="AA4480" s="94">
        <f t="shared" ref="AA4480:AA4482" si="2937">Z4480*O4480</f>
        <v>41.796999999999997</v>
      </c>
      <c r="AB4480" s="97">
        <f t="shared" si="2927"/>
        <v>9</v>
      </c>
      <c r="AC4480" s="98">
        <f t="shared" ref="AC4480:AC4482" si="2938">AB4480*O4480</f>
        <v>53.739000000000004</v>
      </c>
      <c r="AD4480" s="77" t="s">
        <v>3</v>
      </c>
      <c r="AE4480" s="54">
        <v>53.739000000000004</v>
      </c>
      <c r="AF4480" s="17"/>
    </row>
    <row r="4481" spans="1:32" ht="16.899999999999999" customHeight="1" x14ac:dyDescent="0.3">
      <c r="A4481" s="73" t="s">
        <v>7</v>
      </c>
      <c r="B4481" s="74" t="s">
        <v>1741</v>
      </c>
      <c r="C4481" s="48" t="s">
        <v>1154</v>
      </c>
      <c r="D4481" s="48">
        <v>1000</v>
      </c>
      <c r="E4481" s="48">
        <v>621</v>
      </c>
      <c r="F4481" s="48" t="s">
        <v>6128</v>
      </c>
      <c r="G4481" s="48" t="s">
        <v>35</v>
      </c>
      <c r="H4481" s="75">
        <f t="shared" si="2931"/>
        <v>-0.71698113207547165</v>
      </c>
      <c r="I4481" s="74">
        <v>15</v>
      </c>
      <c r="J4481" s="74">
        <v>53</v>
      </c>
      <c r="K4481" s="48">
        <f>I4481</f>
        <v>15</v>
      </c>
      <c r="L4481" s="48">
        <v>-4</v>
      </c>
      <c r="M4481" s="48">
        <f t="shared" si="2932"/>
        <v>11</v>
      </c>
      <c r="N4481" s="48">
        <v>28</v>
      </c>
      <c r="O4481" s="56">
        <v>135.4</v>
      </c>
      <c r="P4481" s="48" t="str">
        <f t="shared" si="2843"/>
        <v>5482C SL</v>
      </c>
      <c r="Q4481" s="76">
        <v>21</v>
      </c>
      <c r="R4481" s="76">
        <v>49</v>
      </c>
      <c r="S4481" s="49">
        <f t="shared" si="2933"/>
        <v>0.28269230769230769</v>
      </c>
      <c r="T4481" s="49">
        <f t="shared" si="2844"/>
        <v>282.69230769230768</v>
      </c>
      <c r="U4481" s="49">
        <v>289.73076923076917</v>
      </c>
      <c r="V4481" s="49">
        <f t="shared" si="2906"/>
        <v>0.28973076923076918</v>
      </c>
      <c r="W4481" s="49">
        <f t="shared" si="2934"/>
        <v>3.1096153846153847</v>
      </c>
      <c r="X4481" s="90">
        <f>ROUND(S4481*$X$2,0)</f>
        <v>2</v>
      </c>
      <c r="Y4481" s="91">
        <f t="shared" si="2935"/>
        <v>270.8</v>
      </c>
      <c r="Z4481" s="93">
        <f t="shared" si="2936"/>
        <v>5</v>
      </c>
      <c r="AA4481" s="94">
        <f t="shared" si="2937"/>
        <v>677</v>
      </c>
      <c r="AB4481" s="97">
        <f t="shared" si="2927"/>
        <v>6</v>
      </c>
      <c r="AC4481" s="98">
        <f t="shared" si="2938"/>
        <v>812.40000000000009</v>
      </c>
      <c r="AD4481" s="77" t="s">
        <v>3</v>
      </c>
      <c r="AE4481" s="54">
        <v>812.40000000000009</v>
      </c>
      <c r="AF4481" s="17"/>
    </row>
    <row r="4482" spans="1:32" ht="16.899999999999999" customHeight="1" x14ac:dyDescent="0.3">
      <c r="A4482" s="73" t="s">
        <v>35</v>
      </c>
      <c r="B4482" s="74" t="s">
        <v>537</v>
      </c>
      <c r="C4482" s="48" t="s">
        <v>40</v>
      </c>
      <c r="D4482" s="48">
        <v>100</v>
      </c>
      <c r="E4482" s="48">
        <v>621</v>
      </c>
      <c r="F4482" s="48" t="s">
        <v>6128</v>
      </c>
      <c r="G4482" s="48" t="s">
        <v>112</v>
      </c>
      <c r="H4482" s="75">
        <f t="shared" si="2931"/>
        <v>3.7037037037037035E-2</v>
      </c>
      <c r="I4482" s="74">
        <v>28</v>
      </c>
      <c r="J4482" s="74">
        <v>27</v>
      </c>
      <c r="K4482" s="48">
        <f>J4482</f>
        <v>27</v>
      </c>
      <c r="L4482" s="48">
        <f>$L$3</f>
        <v>-4</v>
      </c>
      <c r="M4482" s="48">
        <f t="shared" si="2932"/>
        <v>23</v>
      </c>
      <c r="N4482" s="48">
        <v>31</v>
      </c>
      <c r="O4482" s="56">
        <v>6.0830000000000002</v>
      </c>
      <c r="P4482" s="48" t="str">
        <f t="shared" si="2843"/>
        <v>1858/19 WH</v>
      </c>
      <c r="Q4482" s="76">
        <v>18</v>
      </c>
      <c r="R4482" s="76">
        <v>117</v>
      </c>
      <c r="S4482" s="49">
        <f t="shared" si="2933"/>
        <v>0.32884615384615384</v>
      </c>
      <c r="T4482" s="49">
        <f t="shared" si="2844"/>
        <v>32.884615384615387</v>
      </c>
      <c r="U4482" s="49">
        <v>150.57692307692307</v>
      </c>
      <c r="V4482" s="49">
        <f t="shared" si="2906"/>
        <v>1.5057692307692307</v>
      </c>
      <c r="W4482" s="49">
        <f t="shared" si="2934"/>
        <v>7.5634615384615387</v>
      </c>
      <c r="X4482" s="90">
        <f>ROUND(S4482*$X$4,0)</f>
        <v>2</v>
      </c>
      <c r="Y4482" s="91">
        <f t="shared" si="2935"/>
        <v>12.166</v>
      </c>
      <c r="Z4482" s="93">
        <f t="shared" si="2936"/>
        <v>10</v>
      </c>
      <c r="AA4482" s="94">
        <f t="shared" si="2937"/>
        <v>60.83</v>
      </c>
      <c r="AB4482" s="97">
        <f t="shared" si="2927"/>
        <v>12</v>
      </c>
      <c r="AC4482" s="98">
        <f t="shared" si="2938"/>
        <v>72.996000000000009</v>
      </c>
      <c r="AD4482" s="77" t="s">
        <v>3</v>
      </c>
      <c r="AE4482" s="54">
        <v>72.996000000000009</v>
      </c>
      <c r="AF4482" s="17"/>
    </row>
    <row r="4483" spans="1:32" ht="16.899999999999999" customHeight="1" x14ac:dyDescent="0.3">
      <c r="A4483" s="73" t="s">
        <v>7</v>
      </c>
      <c r="B4483" s="74" t="s">
        <v>1400</v>
      </c>
      <c r="C4483" s="48" t="s">
        <v>464</v>
      </c>
      <c r="D4483" s="48">
        <v>1</v>
      </c>
      <c r="E4483" s="48">
        <v>4013</v>
      </c>
      <c r="F4483" s="48" t="s">
        <v>6180</v>
      </c>
      <c r="G4483" s="48" t="s">
        <v>112</v>
      </c>
      <c r="H4483" s="75">
        <f t="shared" ref="H4483:H4497" si="2939">(I4483-J4483)/J4483</f>
        <v>0.55000000000000004</v>
      </c>
      <c r="I4483" s="74">
        <v>93</v>
      </c>
      <c r="J4483" s="74">
        <v>60</v>
      </c>
      <c r="K4483" s="48">
        <f>J4483</f>
        <v>60</v>
      </c>
      <c r="L4483" s="48">
        <f>$L$3</f>
        <v>-4</v>
      </c>
      <c r="M4483" s="48">
        <f t="shared" ref="M4483:M4497" si="2940">K4483+L4483</f>
        <v>56</v>
      </c>
      <c r="N4483" s="48">
        <v>131341</v>
      </c>
      <c r="O4483" s="56">
        <v>0.21</v>
      </c>
      <c r="P4483" s="48" t="str">
        <f t="shared" si="2843"/>
        <v>5856 BK</v>
      </c>
      <c r="Q4483" s="76" t="s">
        <v>6187</v>
      </c>
      <c r="R4483" s="76" t="s">
        <v>6187</v>
      </c>
      <c r="S4483" s="49">
        <f t="shared" ref="S4483:S4497" si="2941">((Q4483/65*0.7)+(R4483/260*0.3))</f>
        <v>0</v>
      </c>
      <c r="T4483" s="49">
        <f t="shared" si="2844"/>
        <v>0</v>
      </c>
      <c r="U4483" s="49">
        <v>1026.4999999999998</v>
      </c>
      <c r="V4483" s="49">
        <f t="shared" si="2906"/>
        <v>1026.4999999999998</v>
      </c>
      <c r="W4483" s="49">
        <f t="shared" si="2934"/>
        <v>0</v>
      </c>
      <c r="X4483" s="90">
        <f>ROUND(V4483*$X$4,0)</f>
        <v>5133</v>
      </c>
      <c r="Y4483" s="91">
        <f t="shared" ref="Y4483:Y4497" si="2942">X4483*O4483</f>
        <v>1077.93</v>
      </c>
      <c r="Z4483" s="93">
        <f>ROUND((V4483*M4483)+X4483,0)</f>
        <v>62617</v>
      </c>
      <c r="AA4483" s="94">
        <f t="shared" ref="AA4483:AA4497" si="2943">Z4483*O4483</f>
        <v>13149.57</v>
      </c>
      <c r="AB4483" s="97">
        <f>ROUND((V4483*$AB$4)+Z4483,0)</f>
        <v>67750</v>
      </c>
      <c r="AC4483" s="98">
        <f t="shared" ref="AC4483:AC4497" si="2944">AB4483*O4483</f>
        <v>14227.5</v>
      </c>
      <c r="AD4483" s="77" t="s">
        <v>5889</v>
      </c>
      <c r="AE4483" s="54">
        <v>14227.5</v>
      </c>
      <c r="AF4483" s="17"/>
    </row>
    <row r="4484" spans="1:32" ht="16.899999999999999" customHeight="1" x14ac:dyDescent="0.3">
      <c r="A4484" s="73" t="s">
        <v>7</v>
      </c>
      <c r="B4484" s="74" t="s">
        <v>1476</v>
      </c>
      <c r="C4484" s="48" t="s">
        <v>10</v>
      </c>
      <c r="D4484" s="48">
        <v>1000</v>
      </c>
      <c r="E4484" s="48">
        <v>2834</v>
      </c>
      <c r="F4484" s="48" t="s">
        <v>6126</v>
      </c>
      <c r="G4484" s="48">
        <v>2</v>
      </c>
      <c r="H4484" s="75">
        <f t="shared" si="2939"/>
        <v>0</v>
      </c>
      <c r="I4484" s="74">
        <v>20</v>
      </c>
      <c r="J4484" s="74">
        <f>I4484</f>
        <v>20</v>
      </c>
      <c r="K4484" s="48">
        <f>I4484</f>
        <v>20</v>
      </c>
      <c r="L4484" s="48"/>
      <c r="M4484" s="48">
        <f t="shared" si="2940"/>
        <v>20</v>
      </c>
      <c r="N4484" s="48">
        <v>3</v>
      </c>
      <c r="O4484" s="56">
        <v>171.94977</v>
      </c>
      <c r="P4484" s="48" t="str">
        <f t="shared" si="2843"/>
        <v>1218C SL</v>
      </c>
      <c r="Q4484" s="76">
        <v>4</v>
      </c>
      <c r="R4484" s="76">
        <v>1</v>
      </c>
      <c r="S4484" s="49">
        <f t="shared" si="2941"/>
        <v>4.4230769230769226E-2</v>
      </c>
      <c r="T4484" s="49">
        <f t="shared" si="2844"/>
        <v>44.230769230769226</v>
      </c>
      <c r="U4484" s="49">
        <v>79.42307692307692</v>
      </c>
      <c r="V4484" s="49">
        <f t="shared" si="2906"/>
        <v>7.9423076923076916E-2</v>
      </c>
      <c r="W4484" s="49">
        <f t="shared" si="2934"/>
        <v>0.88461538461538458</v>
      </c>
      <c r="X4484" s="90">
        <f>ROUND(S4484*$X$3,0)</f>
        <v>0</v>
      </c>
      <c r="Y4484" s="91">
        <f t="shared" si="2942"/>
        <v>0</v>
      </c>
      <c r="Z4484" s="93">
        <f>ROUND((S4484*M4484)+X4484,0)</f>
        <v>1</v>
      </c>
      <c r="AA4484" s="94">
        <f t="shared" si="2943"/>
        <v>171.94977</v>
      </c>
      <c r="AB4484" s="97">
        <f>ROUND((S4484*$AB$4)+Z4484,0)</f>
        <v>1</v>
      </c>
      <c r="AC4484" s="98">
        <f t="shared" si="2944"/>
        <v>171.94977</v>
      </c>
      <c r="AD4484" s="77" t="s">
        <v>3</v>
      </c>
      <c r="AE4484" s="54">
        <v>171.94977</v>
      </c>
      <c r="AF4484" s="17"/>
    </row>
    <row r="4485" spans="1:32" ht="16.899999999999999" customHeight="1" x14ac:dyDescent="0.3">
      <c r="A4485" s="73" t="s">
        <v>35</v>
      </c>
      <c r="B4485" s="74" t="s">
        <v>1049</v>
      </c>
      <c r="C4485" s="48" t="s">
        <v>40</v>
      </c>
      <c r="D4485" s="48">
        <v>1000</v>
      </c>
      <c r="E4485" s="48">
        <v>621</v>
      </c>
      <c r="F4485" s="48" t="s">
        <v>6128</v>
      </c>
      <c r="G4485" s="48" t="s">
        <v>112</v>
      </c>
      <c r="H4485" s="75">
        <f t="shared" si="2939"/>
        <v>-0.16666666666666666</v>
      </c>
      <c r="I4485" s="74">
        <v>20</v>
      </c>
      <c r="J4485" s="74">
        <v>24</v>
      </c>
      <c r="K4485" s="48">
        <f>I4485</f>
        <v>20</v>
      </c>
      <c r="L4485" s="48">
        <f>$L$3</f>
        <v>-4</v>
      </c>
      <c r="M4485" s="48">
        <f t="shared" si="2940"/>
        <v>16</v>
      </c>
      <c r="N4485" s="48">
        <v>34</v>
      </c>
      <c r="O4485" s="56">
        <v>29.1</v>
      </c>
      <c r="P4485" s="48" t="str">
        <f t="shared" si="2843"/>
        <v>3071 BL</v>
      </c>
      <c r="Q4485" s="76">
        <v>26</v>
      </c>
      <c r="R4485" s="76">
        <v>121</v>
      </c>
      <c r="S4485" s="49">
        <f t="shared" si="2941"/>
        <v>0.41961538461538461</v>
      </c>
      <c r="T4485" s="49">
        <f t="shared" si="2844"/>
        <v>419.61538461538458</v>
      </c>
      <c r="U4485" s="49">
        <v>586.46153846153834</v>
      </c>
      <c r="V4485" s="49">
        <f t="shared" si="2906"/>
        <v>0.58646153846153837</v>
      </c>
      <c r="W4485" s="49">
        <f>V4485*M4485</f>
        <v>9.3833846153846139</v>
      </c>
      <c r="X4485" s="90">
        <f>ROUND(S4485*$X$3,0)</f>
        <v>3</v>
      </c>
      <c r="Y4485" s="91">
        <f t="shared" si="2942"/>
        <v>87.300000000000011</v>
      </c>
      <c r="Z4485" s="93">
        <f>ROUND((S4485*M4485)+X4485,0)</f>
        <v>10</v>
      </c>
      <c r="AA4485" s="94">
        <f t="shared" si="2943"/>
        <v>291</v>
      </c>
      <c r="AB4485" s="97">
        <f>ROUND((S4485*$AB$4)+Z4485,0)</f>
        <v>12</v>
      </c>
      <c r="AC4485" s="98">
        <f t="shared" si="2944"/>
        <v>349.20000000000005</v>
      </c>
      <c r="AD4485" s="77" t="s">
        <v>3</v>
      </c>
      <c r="AE4485" s="54">
        <v>349.20000000000005</v>
      </c>
      <c r="AF4485" s="17"/>
    </row>
    <row r="4486" spans="1:32" ht="12.75" customHeight="1" x14ac:dyDescent="0.3">
      <c r="A4486" s="73" t="s">
        <v>35</v>
      </c>
      <c r="B4486" s="74" t="s">
        <v>4668</v>
      </c>
      <c r="C4486" s="48" t="s">
        <v>464</v>
      </c>
      <c r="D4486" s="48">
        <v>1</v>
      </c>
      <c r="E4486" s="48">
        <v>4013</v>
      </c>
      <c r="F4486" s="48" t="s">
        <v>6180</v>
      </c>
      <c r="G4486" s="48" t="s">
        <v>112</v>
      </c>
      <c r="H4486" s="75">
        <f t="shared" si="2939"/>
        <v>0.13333333333333333</v>
      </c>
      <c r="I4486" s="74">
        <v>68</v>
      </c>
      <c r="J4486" s="74">
        <v>60</v>
      </c>
      <c r="K4486" s="48">
        <f>J4486</f>
        <v>60</v>
      </c>
      <c r="L4486" s="48">
        <f>$L$3</f>
        <v>-4</v>
      </c>
      <c r="M4486" s="48">
        <f t="shared" si="2940"/>
        <v>56</v>
      </c>
      <c r="N4486" s="48">
        <v>15157</v>
      </c>
      <c r="O4486" s="56">
        <v>0.11</v>
      </c>
      <c r="P4486" s="48" t="str">
        <f t="shared" ref="P4486:P4549" si="2945">LEFT(B4486,LEN(B4486)-3)</f>
        <v>5853/19 VI</v>
      </c>
      <c r="Q4486" s="76" t="s">
        <v>6187</v>
      </c>
      <c r="R4486" s="76" t="s">
        <v>6187</v>
      </c>
      <c r="S4486" s="49">
        <f t="shared" si="2941"/>
        <v>0</v>
      </c>
      <c r="T4486" s="49">
        <f t="shared" ref="T4486:T4549" si="2946">S4486*D4486</f>
        <v>0</v>
      </c>
      <c r="U4486" s="49">
        <v>23.192307692307693</v>
      </c>
      <c r="V4486" s="49">
        <f t="shared" si="2906"/>
        <v>23.192307692307693</v>
      </c>
      <c r="W4486" s="49">
        <f t="shared" ref="W4486:W4497" si="2947">S4486*M4486</f>
        <v>0</v>
      </c>
      <c r="X4486" s="90">
        <f>ROUND(V4486*$X$4,0)</f>
        <v>116</v>
      </c>
      <c r="Y4486" s="91">
        <f t="shared" si="2942"/>
        <v>12.76</v>
      </c>
      <c r="Z4486" s="93">
        <f>ROUND((V4486*M4486)+X4486,0)</f>
        <v>1415</v>
      </c>
      <c r="AA4486" s="94">
        <f t="shared" si="2943"/>
        <v>155.65</v>
      </c>
      <c r="AB4486" s="97">
        <f>ROUND((V4486*$AB$4)+Z4486,0)</f>
        <v>1531</v>
      </c>
      <c r="AC4486" s="98">
        <f t="shared" si="2944"/>
        <v>168.41</v>
      </c>
      <c r="AD4486" s="77" t="s">
        <v>5889</v>
      </c>
      <c r="AE4486" s="54">
        <v>168.41</v>
      </c>
      <c r="AF4486" s="17"/>
    </row>
    <row r="4487" spans="1:32" ht="16.899999999999999" customHeight="1" x14ac:dyDescent="0.3">
      <c r="A4487" s="73" t="s">
        <v>35</v>
      </c>
      <c r="B4487" s="74" t="s">
        <v>1748</v>
      </c>
      <c r="C4487" s="48" t="s">
        <v>1209</v>
      </c>
      <c r="D4487" s="48">
        <v>500</v>
      </c>
      <c r="E4487" s="48">
        <v>2834</v>
      </c>
      <c r="F4487" s="48" t="s">
        <v>6126</v>
      </c>
      <c r="G4487" s="48">
        <v>2</v>
      </c>
      <c r="H4487" s="75">
        <f t="shared" si="2939"/>
        <v>0</v>
      </c>
      <c r="I4487" s="74">
        <v>35</v>
      </c>
      <c r="J4487" s="74">
        <f>I4487</f>
        <v>35</v>
      </c>
      <c r="K4487" s="48">
        <f>I4487</f>
        <v>35</v>
      </c>
      <c r="L4487" s="48"/>
      <c r="M4487" s="48">
        <f t="shared" si="2940"/>
        <v>35</v>
      </c>
      <c r="N4487" s="48">
        <v>0</v>
      </c>
      <c r="O4487" s="56">
        <v>62.686030000000002</v>
      </c>
      <c r="P4487" s="48" t="str">
        <f t="shared" si="2945"/>
        <v>5610B2201 NC</v>
      </c>
      <c r="Q4487" s="76">
        <v>0</v>
      </c>
      <c r="R4487" s="76">
        <v>0</v>
      </c>
      <c r="S4487" s="49">
        <f t="shared" si="2941"/>
        <v>0</v>
      </c>
      <c r="T4487" s="49">
        <f t="shared" si="2946"/>
        <v>0</v>
      </c>
      <c r="U4487" s="49">
        <v>79.115384615384613</v>
      </c>
      <c r="V4487" s="49">
        <f t="shared" si="2906"/>
        <v>0.15823076923076923</v>
      </c>
      <c r="W4487" s="49">
        <f t="shared" si="2947"/>
        <v>0</v>
      </c>
      <c r="X4487" s="90">
        <f>ROUNDUP(S4487*$X$4,0)</f>
        <v>0</v>
      </c>
      <c r="Y4487" s="91">
        <f t="shared" si="2942"/>
        <v>0</v>
      </c>
      <c r="Z4487" s="93">
        <f t="shared" ref="Z4487:Z4490" si="2948">ROUND((S4487*M4487)+X4487,0)</f>
        <v>0</v>
      </c>
      <c r="AA4487" s="94">
        <f t="shared" si="2943"/>
        <v>0</v>
      </c>
      <c r="AB4487" s="97">
        <f>ROUND((S4487*$AB$4)+Z4487,0)</f>
        <v>0</v>
      </c>
      <c r="AC4487" s="98">
        <f t="shared" si="2944"/>
        <v>0</v>
      </c>
      <c r="AD4487" s="77" t="s">
        <v>3</v>
      </c>
      <c r="AE4487" s="54">
        <v>0</v>
      </c>
      <c r="AF4487" s="17"/>
    </row>
    <row r="4488" spans="1:32" ht="16.899999999999999" customHeight="1" x14ac:dyDescent="0.3">
      <c r="A4488" s="73" t="s">
        <v>35</v>
      </c>
      <c r="B4488" s="74" t="s">
        <v>1901</v>
      </c>
      <c r="C4488" s="48" t="s">
        <v>1797</v>
      </c>
      <c r="D4488" s="48">
        <v>100</v>
      </c>
      <c r="E4488" s="48">
        <v>7880</v>
      </c>
      <c r="F4488" s="48" t="s">
        <v>5908</v>
      </c>
      <c r="G4488" s="48" t="s">
        <v>122</v>
      </c>
      <c r="H4488" s="75">
        <f t="shared" si="2939"/>
        <v>0.55555555555555558</v>
      </c>
      <c r="I4488" s="74">
        <v>140</v>
      </c>
      <c r="J4488" s="74">
        <v>90</v>
      </c>
      <c r="K4488" s="48">
        <f>J4488</f>
        <v>90</v>
      </c>
      <c r="L4488" s="48">
        <f>$L$3</f>
        <v>-4</v>
      </c>
      <c r="M4488" s="48">
        <f t="shared" si="2940"/>
        <v>86</v>
      </c>
      <c r="N4488" s="48">
        <v>13</v>
      </c>
      <c r="O4488" s="56">
        <v>8.5285700000000002</v>
      </c>
      <c r="P4488" s="48" t="str">
        <f t="shared" si="2945"/>
        <v>F2211/16 WH</v>
      </c>
      <c r="Q4488" s="76">
        <v>8</v>
      </c>
      <c r="R4488" s="76">
        <v>45</v>
      </c>
      <c r="S4488" s="49">
        <f t="shared" si="2941"/>
        <v>0.13807692307692307</v>
      </c>
      <c r="T4488" s="49">
        <f t="shared" si="2946"/>
        <v>13.807692307692307</v>
      </c>
      <c r="U4488" s="49">
        <v>36.047692307692301</v>
      </c>
      <c r="V4488" s="49">
        <f t="shared" si="2906"/>
        <v>0.36047692307692303</v>
      </c>
      <c r="W4488" s="49">
        <f t="shared" si="2947"/>
        <v>11.874615384615383</v>
      </c>
      <c r="X4488" s="90">
        <f>ROUND(S4488*$X$4,0)</f>
        <v>1</v>
      </c>
      <c r="Y4488" s="91">
        <f t="shared" si="2942"/>
        <v>8.5285700000000002</v>
      </c>
      <c r="Z4488" s="93">
        <f t="shared" si="2948"/>
        <v>13</v>
      </c>
      <c r="AA4488" s="94">
        <f t="shared" si="2943"/>
        <v>110.87141</v>
      </c>
      <c r="AB4488" s="97">
        <f>ROUND((S4488*$AB$4)+Z4488,0)</f>
        <v>14</v>
      </c>
      <c r="AC4488" s="98">
        <f t="shared" si="2944"/>
        <v>119.39998</v>
      </c>
      <c r="AD4488" s="77" t="s">
        <v>3</v>
      </c>
      <c r="AE4488" s="54">
        <v>119.39998</v>
      </c>
      <c r="AF4488" s="17"/>
    </row>
    <row r="4489" spans="1:32" ht="16.899999999999999" customHeight="1" x14ac:dyDescent="0.3">
      <c r="A4489" s="73" t="s">
        <v>35</v>
      </c>
      <c r="B4489" s="74" t="s">
        <v>680</v>
      </c>
      <c r="C4489" s="48" t="s">
        <v>40</v>
      </c>
      <c r="D4489" s="48">
        <v>100</v>
      </c>
      <c r="E4489" s="48">
        <v>621</v>
      </c>
      <c r="F4489" s="48" t="s">
        <v>6128</v>
      </c>
      <c r="G4489" s="48" t="s">
        <v>112</v>
      </c>
      <c r="H4489" s="75">
        <f t="shared" si="2939"/>
        <v>3.7037037037037035E-2</v>
      </c>
      <c r="I4489" s="74">
        <v>28</v>
      </c>
      <c r="J4489" s="74">
        <v>27</v>
      </c>
      <c r="K4489" s="48">
        <f>J4489</f>
        <v>27</v>
      </c>
      <c r="L4489" s="48">
        <f>$L$3</f>
        <v>-4</v>
      </c>
      <c r="M4489" s="48">
        <f t="shared" si="2940"/>
        <v>23</v>
      </c>
      <c r="N4489" s="48">
        <v>4</v>
      </c>
      <c r="O4489" s="56">
        <v>2.7389999999999999</v>
      </c>
      <c r="P4489" s="48" t="str">
        <f t="shared" si="2945"/>
        <v>1856/19 WH</v>
      </c>
      <c r="Q4489" s="76">
        <v>8</v>
      </c>
      <c r="R4489" s="76">
        <v>39</v>
      </c>
      <c r="S4489" s="49">
        <f t="shared" si="2941"/>
        <v>0.13115384615384615</v>
      </c>
      <c r="T4489" s="49">
        <f t="shared" si="2946"/>
        <v>13.115384615384615</v>
      </c>
      <c r="U4489" s="49">
        <v>191.19230769230765</v>
      </c>
      <c r="V4489" s="49">
        <f t="shared" si="2906"/>
        <v>1.9119230769230766</v>
      </c>
      <c r="W4489" s="49">
        <f t="shared" si="2947"/>
        <v>3.0165384615384614</v>
      </c>
      <c r="X4489" s="90">
        <f>ROUND(S4489*$X$4,0)</f>
        <v>1</v>
      </c>
      <c r="Y4489" s="91">
        <f t="shared" si="2942"/>
        <v>2.7389999999999999</v>
      </c>
      <c r="Z4489" s="93">
        <f t="shared" si="2948"/>
        <v>4</v>
      </c>
      <c r="AA4489" s="94">
        <f t="shared" si="2943"/>
        <v>10.956</v>
      </c>
      <c r="AB4489" s="97">
        <f>ROUND((S4489*$AB$4)+Z4489,0)</f>
        <v>5</v>
      </c>
      <c r="AC4489" s="98">
        <f t="shared" si="2944"/>
        <v>13.695</v>
      </c>
      <c r="AD4489" s="77" t="s">
        <v>6117</v>
      </c>
      <c r="AE4489" s="54">
        <v>13.695</v>
      </c>
      <c r="AF4489" s="17"/>
    </row>
    <row r="4490" spans="1:32" ht="16.899999999999999" customHeight="1" x14ac:dyDescent="0.3">
      <c r="A4490" s="73" t="s">
        <v>35</v>
      </c>
      <c r="B4490" s="74" t="s">
        <v>2091</v>
      </c>
      <c r="C4490" s="48" t="s">
        <v>40</v>
      </c>
      <c r="D4490" s="48">
        <v>100</v>
      </c>
      <c r="E4490" s="48">
        <v>4750</v>
      </c>
      <c r="F4490" s="48" t="s">
        <v>5916</v>
      </c>
      <c r="G4490" s="48" t="s">
        <v>20</v>
      </c>
      <c r="H4490" s="75">
        <f t="shared" si="2939"/>
        <v>0</v>
      </c>
      <c r="I4490" s="74">
        <v>5</v>
      </c>
      <c r="J4490" s="74">
        <v>5</v>
      </c>
      <c r="K4490" s="48">
        <f>J4490</f>
        <v>5</v>
      </c>
      <c r="L4490" s="48"/>
      <c r="M4490" s="48">
        <f t="shared" si="2940"/>
        <v>5</v>
      </c>
      <c r="N4490" s="48">
        <v>5</v>
      </c>
      <c r="O4490" s="56">
        <v>7.70357</v>
      </c>
      <c r="P4490" s="48" t="str">
        <f t="shared" si="2945"/>
        <v>7055 BL</v>
      </c>
      <c r="Q4490" s="76">
        <v>13</v>
      </c>
      <c r="R4490" s="76">
        <v>116</v>
      </c>
      <c r="S4490" s="49">
        <f t="shared" si="2941"/>
        <v>0.27384615384615385</v>
      </c>
      <c r="T4490" s="49">
        <f t="shared" si="2946"/>
        <v>27.384615384615387</v>
      </c>
      <c r="U4490" s="49">
        <v>260.46153846153845</v>
      </c>
      <c r="V4490" s="49">
        <f t="shared" si="2906"/>
        <v>2.6046153846153843</v>
      </c>
      <c r="W4490" s="49">
        <f t="shared" si="2947"/>
        <v>1.3692307692307693</v>
      </c>
      <c r="X4490" s="90">
        <f>ROUND(S4490*$X$2,0)</f>
        <v>2</v>
      </c>
      <c r="Y4490" s="91">
        <f t="shared" si="2942"/>
        <v>15.40714</v>
      </c>
      <c r="Z4490" s="93">
        <f t="shared" si="2948"/>
        <v>3</v>
      </c>
      <c r="AA4490" s="94">
        <f t="shared" si="2943"/>
        <v>23.110710000000001</v>
      </c>
      <c r="AB4490" s="97">
        <f>ROUND((S4490*$AB$2)+Z4490,0)</f>
        <v>5</v>
      </c>
      <c r="AC4490" s="98">
        <f t="shared" si="2944"/>
        <v>38.517850000000003</v>
      </c>
      <c r="AD4490" s="77" t="s">
        <v>5891</v>
      </c>
      <c r="AE4490" s="54">
        <v>38.517850000000003</v>
      </c>
      <c r="AF4490" s="17"/>
    </row>
    <row r="4491" spans="1:32" ht="16.899999999999999" customHeight="1" x14ac:dyDescent="0.3">
      <c r="A4491" s="73" t="s">
        <v>7</v>
      </c>
      <c r="B4491" s="74" t="s">
        <v>5144</v>
      </c>
      <c r="C4491" s="48" t="s">
        <v>34</v>
      </c>
      <c r="D4491" s="48">
        <v>1000</v>
      </c>
      <c r="E4491" s="48">
        <v>4445</v>
      </c>
      <c r="F4491" s="48" t="s">
        <v>5912</v>
      </c>
      <c r="G4491" s="48" t="s">
        <v>122</v>
      </c>
      <c r="H4491" s="75">
        <f t="shared" si="2939"/>
        <v>0.16470588235294117</v>
      </c>
      <c r="I4491" s="74">
        <v>99</v>
      </c>
      <c r="J4491" s="74">
        <v>85</v>
      </c>
      <c r="K4491" s="48">
        <f>J4491</f>
        <v>85</v>
      </c>
      <c r="L4491" s="48">
        <f>$L$3</f>
        <v>-4</v>
      </c>
      <c r="M4491" s="48">
        <f t="shared" si="2940"/>
        <v>81</v>
      </c>
      <c r="N4491" s="48">
        <v>11</v>
      </c>
      <c r="O4491" s="56">
        <v>233.13</v>
      </c>
      <c r="P4491" s="48" t="str">
        <f t="shared" si="2945"/>
        <v>TFT20018 NA</v>
      </c>
      <c r="Q4491" s="76">
        <v>11</v>
      </c>
      <c r="R4491" s="76">
        <v>40</v>
      </c>
      <c r="S4491" s="49">
        <f t="shared" si="2941"/>
        <v>0.16461538461538461</v>
      </c>
      <c r="T4491" s="49">
        <f t="shared" si="2946"/>
        <v>164.61538461538461</v>
      </c>
      <c r="U4491" s="49">
        <v>372.92307692307691</v>
      </c>
      <c r="V4491" s="49">
        <f t="shared" si="2906"/>
        <v>0.37292307692307691</v>
      </c>
      <c r="W4491" s="49">
        <f t="shared" si="2947"/>
        <v>13.333846153846153</v>
      </c>
      <c r="X4491" s="90">
        <f>ROUND(S4491*$X$4,0)</f>
        <v>1</v>
      </c>
      <c r="Y4491" s="91">
        <f t="shared" si="2942"/>
        <v>233.13</v>
      </c>
      <c r="Z4491" s="93">
        <f t="shared" ref="Z4491:Z4495" si="2949">ROUND((S4491*M4491)+X4491,0)</f>
        <v>14</v>
      </c>
      <c r="AA4491" s="94">
        <f t="shared" si="2943"/>
        <v>3263.8199999999997</v>
      </c>
      <c r="AB4491" s="97">
        <f>ROUND((S4491*$AB$4)+Z4491,0)</f>
        <v>15</v>
      </c>
      <c r="AC4491" s="98">
        <f t="shared" si="2944"/>
        <v>3496.95</v>
      </c>
      <c r="AD4491" s="77" t="s">
        <v>3</v>
      </c>
      <c r="AE4491" s="54">
        <v>3496.95</v>
      </c>
      <c r="AF4491" s="17"/>
    </row>
    <row r="4492" spans="1:32" ht="12.75" customHeight="1" x14ac:dyDescent="0.3">
      <c r="A4492" s="73" t="s">
        <v>35</v>
      </c>
      <c r="B4492" s="74" t="s">
        <v>1470</v>
      </c>
      <c r="C4492" s="48" t="s">
        <v>16</v>
      </c>
      <c r="D4492" s="48">
        <v>100</v>
      </c>
      <c r="E4492" s="48">
        <v>6223</v>
      </c>
      <c r="F4492" s="48" t="s">
        <v>17</v>
      </c>
      <c r="G4492" s="48" t="s">
        <v>11</v>
      </c>
      <c r="H4492" s="75">
        <f t="shared" si="2939"/>
        <v>0</v>
      </c>
      <c r="I4492" s="74">
        <v>5</v>
      </c>
      <c r="J4492" s="74">
        <v>5</v>
      </c>
      <c r="K4492" s="48">
        <f>J4492</f>
        <v>5</v>
      </c>
      <c r="L4492" s="48"/>
      <c r="M4492" s="48">
        <f t="shared" si="2940"/>
        <v>5</v>
      </c>
      <c r="N4492" s="48">
        <v>5</v>
      </c>
      <c r="O4492" s="56">
        <v>29.729569999999999</v>
      </c>
      <c r="P4492" s="48" t="str">
        <f t="shared" si="2945"/>
        <v>1178L SL</v>
      </c>
      <c r="Q4492" s="76">
        <v>96</v>
      </c>
      <c r="R4492" s="76">
        <v>310</v>
      </c>
      <c r="S4492" s="49">
        <f t="shared" si="2941"/>
        <v>1.3915384615384616</v>
      </c>
      <c r="T4492" s="49">
        <f t="shared" si="2946"/>
        <v>139.15384615384616</v>
      </c>
      <c r="U4492" s="49">
        <v>152.23076923076923</v>
      </c>
      <c r="V4492" s="49">
        <f t="shared" si="2906"/>
        <v>1.5223076923076924</v>
      </c>
      <c r="W4492" s="49">
        <f t="shared" si="2947"/>
        <v>6.9576923076923078</v>
      </c>
      <c r="X4492" s="90">
        <f>ROUND(S4492*$X$2,0)</f>
        <v>10</v>
      </c>
      <c r="Y4492" s="91">
        <f t="shared" si="2942"/>
        <v>297.29570000000001</v>
      </c>
      <c r="Z4492" s="93">
        <f t="shared" si="2949"/>
        <v>17</v>
      </c>
      <c r="AA4492" s="94">
        <f t="shared" si="2943"/>
        <v>505.40269000000001</v>
      </c>
      <c r="AB4492" s="97">
        <f>ROUND((S4492*$AB$2)+Z4492,0)</f>
        <v>27</v>
      </c>
      <c r="AC4492" s="98">
        <f t="shared" si="2944"/>
        <v>802.69839000000002</v>
      </c>
      <c r="AD4492" s="77" t="s">
        <v>5891</v>
      </c>
      <c r="AE4492" s="54">
        <v>802.69839000000002</v>
      </c>
      <c r="AF4492" s="17"/>
    </row>
    <row r="4493" spans="1:32" ht="16.899999999999999" customHeight="1" x14ac:dyDescent="0.3">
      <c r="A4493" s="73" t="s">
        <v>35</v>
      </c>
      <c r="B4493" s="74" t="s">
        <v>2159</v>
      </c>
      <c r="C4493" s="48" t="s">
        <v>34</v>
      </c>
      <c r="D4493" s="48">
        <v>100</v>
      </c>
      <c r="E4493" s="48">
        <v>4350</v>
      </c>
      <c r="F4493" s="48" t="s">
        <v>6122</v>
      </c>
      <c r="G4493" s="48" t="s">
        <v>122</v>
      </c>
      <c r="H4493" s="75">
        <f t="shared" si="2939"/>
        <v>0</v>
      </c>
      <c r="I4493" s="74">
        <v>84</v>
      </c>
      <c r="J4493" s="74">
        <v>84</v>
      </c>
      <c r="K4493" s="48">
        <f t="shared" ref="K4493:K4511" si="2950">I4493</f>
        <v>84</v>
      </c>
      <c r="L4493" s="48">
        <v>-4</v>
      </c>
      <c r="M4493" s="48">
        <f t="shared" si="2940"/>
        <v>80</v>
      </c>
      <c r="N4493" s="48">
        <v>15</v>
      </c>
      <c r="O4493" s="56">
        <v>7.7608100000000002</v>
      </c>
      <c r="P4493" s="48" t="str">
        <f t="shared" si="2945"/>
        <v>P1058 CL</v>
      </c>
      <c r="Q4493" s="76">
        <v>52</v>
      </c>
      <c r="R4493" s="76">
        <v>155</v>
      </c>
      <c r="S4493" s="49">
        <f t="shared" si="2941"/>
        <v>0.73884615384615382</v>
      </c>
      <c r="T4493" s="49">
        <f t="shared" si="2946"/>
        <v>73.884615384615387</v>
      </c>
      <c r="U4493" s="49">
        <v>453.69230769230762</v>
      </c>
      <c r="V4493" s="49">
        <f t="shared" si="2906"/>
        <v>4.5369230769230766</v>
      </c>
      <c r="W4493" s="49">
        <f t="shared" si="2947"/>
        <v>59.107692307692304</v>
      </c>
      <c r="X4493" s="90">
        <f>ROUND(S4493*$X$4,0)</f>
        <v>4</v>
      </c>
      <c r="Y4493" s="91">
        <f t="shared" si="2942"/>
        <v>31.043240000000001</v>
      </c>
      <c r="Z4493" s="93">
        <f t="shared" si="2949"/>
        <v>63</v>
      </c>
      <c r="AA4493" s="94">
        <f t="shared" si="2943"/>
        <v>488.93103000000002</v>
      </c>
      <c r="AB4493" s="97">
        <f>ROUND((S4493*$AB$4)+Z4493,0)</f>
        <v>67</v>
      </c>
      <c r="AC4493" s="98">
        <f t="shared" si="2944"/>
        <v>519.97427000000005</v>
      </c>
      <c r="AD4493" s="77" t="s">
        <v>3</v>
      </c>
      <c r="AE4493" s="54">
        <v>519.97427000000005</v>
      </c>
      <c r="AF4493" s="17"/>
    </row>
    <row r="4494" spans="1:32" ht="16.899999999999999" customHeight="1" x14ac:dyDescent="0.3">
      <c r="A4494" s="73" t="s">
        <v>7</v>
      </c>
      <c r="B4494" s="74" t="s">
        <v>73</v>
      </c>
      <c r="C4494" s="48" t="s">
        <v>10</v>
      </c>
      <c r="D4494" s="48">
        <v>1000</v>
      </c>
      <c r="E4494" s="48">
        <v>621</v>
      </c>
      <c r="F4494" s="48" t="s">
        <v>6128</v>
      </c>
      <c r="G4494" s="48" t="s">
        <v>35</v>
      </c>
      <c r="H4494" s="75">
        <f t="shared" si="2939"/>
        <v>-0.71698113207547165</v>
      </c>
      <c r="I4494" s="74">
        <v>15</v>
      </c>
      <c r="J4494" s="74">
        <v>53</v>
      </c>
      <c r="K4494" s="48">
        <f t="shared" si="2950"/>
        <v>15</v>
      </c>
      <c r="L4494" s="48">
        <v>-4</v>
      </c>
      <c r="M4494" s="48">
        <f t="shared" si="2940"/>
        <v>11</v>
      </c>
      <c r="N4494" s="48">
        <v>3</v>
      </c>
      <c r="O4494" s="56">
        <v>119.29</v>
      </c>
      <c r="P4494" s="48" t="str">
        <f t="shared" si="2945"/>
        <v>1177C SL</v>
      </c>
      <c r="Q4494" s="76">
        <v>14</v>
      </c>
      <c r="R4494" s="76">
        <v>35</v>
      </c>
      <c r="S4494" s="49">
        <f t="shared" si="2941"/>
        <v>0.19115384615384615</v>
      </c>
      <c r="T4494" s="49">
        <f t="shared" si="2946"/>
        <v>191.15384615384616</v>
      </c>
      <c r="U4494" s="49">
        <v>315.61538461538464</v>
      </c>
      <c r="V4494" s="49">
        <f t="shared" si="2906"/>
        <v>0.31561538461538463</v>
      </c>
      <c r="W4494" s="49">
        <f t="shared" si="2947"/>
        <v>2.1026923076923074</v>
      </c>
      <c r="X4494" s="90">
        <f>ROUND(S4494*$X$2,0)</f>
        <v>1</v>
      </c>
      <c r="Y4494" s="91">
        <f t="shared" si="2942"/>
        <v>119.29</v>
      </c>
      <c r="Z4494" s="93">
        <f t="shared" si="2949"/>
        <v>3</v>
      </c>
      <c r="AA4494" s="94">
        <f t="shared" si="2943"/>
        <v>357.87</v>
      </c>
      <c r="AB4494" s="97">
        <f>ROUND((S4494*$AB$2)+Z4494,0)</f>
        <v>4</v>
      </c>
      <c r="AC4494" s="98">
        <f t="shared" si="2944"/>
        <v>477.16</v>
      </c>
      <c r="AD4494" s="77" t="s">
        <v>3</v>
      </c>
      <c r="AE4494" s="54">
        <v>477.16</v>
      </c>
      <c r="AF4494" s="17"/>
    </row>
    <row r="4495" spans="1:32" ht="16.899999999999999" customHeight="1" x14ac:dyDescent="0.3">
      <c r="A4495" s="73" t="s">
        <v>35</v>
      </c>
      <c r="B4495" s="74" t="s">
        <v>2721</v>
      </c>
      <c r="C4495" s="48" t="s">
        <v>34</v>
      </c>
      <c r="D4495" s="48">
        <v>100</v>
      </c>
      <c r="E4495" s="48">
        <v>6150</v>
      </c>
      <c r="F4495" s="48" t="s">
        <v>6125</v>
      </c>
      <c r="G4495" s="48" t="s">
        <v>3680</v>
      </c>
      <c r="H4495" s="75">
        <f t="shared" si="2939"/>
        <v>0</v>
      </c>
      <c r="I4495" s="74">
        <v>28</v>
      </c>
      <c r="J4495" s="74">
        <v>28</v>
      </c>
      <c r="K4495" s="48">
        <f t="shared" si="2950"/>
        <v>28</v>
      </c>
      <c r="L4495" s="48">
        <f>$L$3</f>
        <v>-4</v>
      </c>
      <c r="M4495" s="48">
        <f t="shared" si="2940"/>
        <v>24</v>
      </c>
      <c r="N4495" s="48">
        <v>11</v>
      </c>
      <c r="O4495" s="56">
        <v>56.9</v>
      </c>
      <c r="P4495" s="48" t="str">
        <f t="shared" si="2945"/>
        <v>SW12 WH</v>
      </c>
      <c r="Q4495" s="76">
        <v>1</v>
      </c>
      <c r="R4495" s="76">
        <v>58</v>
      </c>
      <c r="S4495" s="49">
        <f t="shared" si="2941"/>
        <v>7.7692307692307686E-2</v>
      </c>
      <c r="T4495" s="49">
        <f t="shared" si="2946"/>
        <v>7.7692307692307683</v>
      </c>
      <c r="U4495" s="49">
        <v>16.990384615384613</v>
      </c>
      <c r="V4495" s="49">
        <f t="shared" si="2906"/>
        <v>0.16990384615384613</v>
      </c>
      <c r="W4495" s="49">
        <f t="shared" si="2947"/>
        <v>1.8646153846153846</v>
      </c>
      <c r="X4495" s="90">
        <f>ROUND(S4495*$X$4,0)</f>
        <v>0</v>
      </c>
      <c r="Y4495" s="91">
        <f t="shared" si="2942"/>
        <v>0</v>
      </c>
      <c r="Z4495" s="93">
        <f t="shared" si="2949"/>
        <v>2</v>
      </c>
      <c r="AA4495" s="94">
        <f t="shared" si="2943"/>
        <v>113.8</v>
      </c>
      <c r="AB4495" s="97">
        <f>ROUND((S4495*$AB$4)+Z4495,0)</f>
        <v>2</v>
      </c>
      <c r="AC4495" s="98">
        <f t="shared" si="2944"/>
        <v>113.8</v>
      </c>
      <c r="AD4495" s="77" t="s">
        <v>3</v>
      </c>
      <c r="AE4495" s="54">
        <v>113.8</v>
      </c>
      <c r="AF4495" s="17"/>
    </row>
    <row r="4496" spans="1:32" ht="16.899999999999999" customHeight="1" x14ac:dyDescent="0.3">
      <c r="A4496" s="73" t="s">
        <v>35</v>
      </c>
      <c r="B4496" s="74" t="s">
        <v>211</v>
      </c>
      <c r="C4496" s="48" t="s">
        <v>40</v>
      </c>
      <c r="D4496" s="48">
        <v>100</v>
      </c>
      <c r="E4496" s="48">
        <v>621</v>
      </c>
      <c r="F4496" s="48" t="s">
        <v>6128</v>
      </c>
      <c r="G4496" s="48" t="s">
        <v>112</v>
      </c>
      <c r="H4496" s="75">
        <f t="shared" si="2939"/>
        <v>-0.16666666666666666</v>
      </c>
      <c r="I4496" s="74">
        <v>20</v>
      </c>
      <c r="J4496" s="74">
        <v>24</v>
      </c>
      <c r="K4496" s="48">
        <f t="shared" si="2950"/>
        <v>20</v>
      </c>
      <c r="L4496" s="48">
        <f>$L$3</f>
        <v>-4</v>
      </c>
      <c r="M4496" s="48">
        <f t="shared" si="2940"/>
        <v>16</v>
      </c>
      <c r="N4496" s="48">
        <v>10</v>
      </c>
      <c r="O4496" s="56">
        <v>4.2859999999999996</v>
      </c>
      <c r="P4496" s="48" t="str">
        <f t="shared" si="2945"/>
        <v>1555 YL</v>
      </c>
      <c r="Q4496" s="76">
        <v>0</v>
      </c>
      <c r="R4496" s="76">
        <v>18</v>
      </c>
      <c r="S4496" s="49">
        <f t="shared" si="2941"/>
        <v>2.0769230769230769E-2</v>
      </c>
      <c r="T4496" s="49">
        <f t="shared" si="2946"/>
        <v>2.0769230769230771</v>
      </c>
      <c r="U4496" s="49">
        <v>106.30769230769232</v>
      </c>
      <c r="V4496" s="49">
        <f t="shared" si="2906"/>
        <v>1.0630769230769233</v>
      </c>
      <c r="W4496" s="49">
        <f t="shared" si="2947"/>
        <v>0.3323076923076923</v>
      </c>
      <c r="X4496" s="90">
        <f>ROUNDUP(S4496*$X$3,0)</f>
        <v>1</v>
      </c>
      <c r="Y4496" s="91">
        <f t="shared" si="2942"/>
        <v>4.2859999999999996</v>
      </c>
      <c r="Z4496" s="93">
        <f t="shared" ref="Z4496" si="2951">ROUND((S4496*M4496)+X4496,0)</f>
        <v>1</v>
      </c>
      <c r="AA4496" s="94">
        <f t="shared" si="2943"/>
        <v>4.2859999999999996</v>
      </c>
      <c r="AB4496" s="97">
        <f>ROUND((S4496*$AB$4)+Z4496,0)</f>
        <v>1</v>
      </c>
      <c r="AC4496" s="98">
        <f t="shared" si="2944"/>
        <v>4.2859999999999996</v>
      </c>
      <c r="AD4496" s="77" t="s">
        <v>3</v>
      </c>
      <c r="AE4496" s="54">
        <v>4.2859999999999996</v>
      </c>
      <c r="AF4496" s="17"/>
    </row>
    <row r="4497" spans="1:32" ht="16.899999999999999" customHeight="1" x14ac:dyDescent="0.3">
      <c r="A4497" s="73" t="s">
        <v>7</v>
      </c>
      <c r="B4497" s="74" t="s">
        <v>360</v>
      </c>
      <c r="C4497" s="48" t="s">
        <v>40</v>
      </c>
      <c r="D4497" s="48">
        <v>100</v>
      </c>
      <c r="E4497" s="48">
        <v>621</v>
      </c>
      <c r="F4497" s="48" t="s">
        <v>6128</v>
      </c>
      <c r="G4497" s="48" t="s">
        <v>112</v>
      </c>
      <c r="H4497" s="75">
        <f t="shared" si="2939"/>
        <v>-0.16666666666666666</v>
      </c>
      <c r="I4497" s="74">
        <v>20</v>
      </c>
      <c r="J4497" s="74">
        <v>24</v>
      </c>
      <c r="K4497" s="48">
        <f t="shared" si="2950"/>
        <v>20</v>
      </c>
      <c r="L4497" s="48">
        <f>$L$3</f>
        <v>-4</v>
      </c>
      <c r="M4497" s="48">
        <f t="shared" si="2940"/>
        <v>16</v>
      </c>
      <c r="N4497" s="48">
        <v>16</v>
      </c>
      <c r="O4497" s="56">
        <v>4.2859999999999996</v>
      </c>
      <c r="P4497" s="48" t="str">
        <f t="shared" si="2945"/>
        <v>1555 BL</v>
      </c>
      <c r="Q4497" s="76">
        <v>55</v>
      </c>
      <c r="R4497" s="76">
        <v>139</v>
      </c>
      <c r="S4497" s="49">
        <f t="shared" si="2941"/>
        <v>0.75269230769230766</v>
      </c>
      <c r="T4497" s="49">
        <f t="shared" si="2946"/>
        <v>75.269230769230759</v>
      </c>
      <c r="U4497" s="49">
        <v>1087.5769230769231</v>
      </c>
      <c r="V4497" s="49">
        <f t="shared" si="2906"/>
        <v>10.875769230769231</v>
      </c>
      <c r="W4497" s="49">
        <f t="shared" si="2947"/>
        <v>12.043076923076923</v>
      </c>
      <c r="X4497" s="90">
        <f>ROUND(S4497*$X$3,0)</f>
        <v>5</v>
      </c>
      <c r="Y4497" s="91">
        <f t="shared" si="2942"/>
        <v>21.43</v>
      </c>
      <c r="Z4497" s="93">
        <f>ROUND((S4497*M4497)+X4497,0)</f>
        <v>17</v>
      </c>
      <c r="AA4497" s="94">
        <f t="shared" si="2943"/>
        <v>72.861999999999995</v>
      </c>
      <c r="AB4497" s="97">
        <f>ROUND((S4497*$AB$4)+Z4497,0)</f>
        <v>21</v>
      </c>
      <c r="AC4497" s="98">
        <f t="shared" si="2944"/>
        <v>90.005999999999986</v>
      </c>
      <c r="AD4497" s="77" t="s">
        <v>3</v>
      </c>
      <c r="AE4497" s="54">
        <v>90.005999999999986</v>
      </c>
      <c r="AF4497" s="17"/>
    </row>
    <row r="4498" spans="1:32" ht="16.899999999999999" customHeight="1" x14ac:dyDescent="0.3">
      <c r="A4498" s="73" t="s">
        <v>7</v>
      </c>
      <c r="B4498" s="74" t="s">
        <v>265</v>
      </c>
      <c r="C4498" s="48" t="s">
        <v>40</v>
      </c>
      <c r="D4498" s="48">
        <v>1000</v>
      </c>
      <c r="E4498" s="48">
        <v>621</v>
      </c>
      <c r="F4498" s="48" t="s">
        <v>6128</v>
      </c>
      <c r="G4498" s="48" t="s">
        <v>112</v>
      </c>
      <c r="H4498" s="75">
        <f t="shared" ref="H4498:H4503" si="2952">(I4498-J4498)/J4498</f>
        <v>-0.16666666666666666</v>
      </c>
      <c r="I4498" s="74">
        <v>20</v>
      </c>
      <c r="J4498" s="74">
        <v>24</v>
      </c>
      <c r="K4498" s="48">
        <f t="shared" si="2950"/>
        <v>20</v>
      </c>
      <c r="L4498" s="48">
        <f>$L$3</f>
        <v>-4</v>
      </c>
      <c r="M4498" s="48">
        <f t="shared" ref="M4498:M4503" si="2953">K4498+L4498</f>
        <v>16</v>
      </c>
      <c r="N4498" s="48">
        <v>11</v>
      </c>
      <c r="O4498" s="56">
        <v>41.13</v>
      </c>
      <c r="P4498" s="48" t="str">
        <f t="shared" si="2945"/>
        <v>1555 RD</v>
      </c>
      <c r="Q4498" s="76">
        <v>77</v>
      </c>
      <c r="R4498" s="76">
        <v>119</v>
      </c>
      <c r="S4498" s="49">
        <f t="shared" ref="S4498:S4503" si="2954">((Q4498/65*0.7)+(R4498/260*0.3))</f>
        <v>0.96653846153846157</v>
      </c>
      <c r="T4498" s="49">
        <f t="shared" si="2946"/>
        <v>966.53846153846155</v>
      </c>
      <c r="U4498" s="49">
        <v>1038.2692307692307</v>
      </c>
      <c r="V4498" s="49">
        <f t="shared" si="2906"/>
        <v>1.0382692307692307</v>
      </c>
      <c r="W4498" s="49">
        <f t="shared" ref="W4498:W4500" si="2955">S4498*M4498</f>
        <v>15.464615384615385</v>
      </c>
      <c r="X4498" s="90">
        <f>ROUND(S4498*$X$3,0)</f>
        <v>6</v>
      </c>
      <c r="Y4498" s="91">
        <f t="shared" ref="Y4498:Y4503" si="2956">X4498*O4498</f>
        <v>246.78000000000003</v>
      </c>
      <c r="Z4498" s="93">
        <f t="shared" ref="Z4498:Z4500" si="2957">ROUND((S4498*M4498)+X4498,0)</f>
        <v>21</v>
      </c>
      <c r="AA4498" s="94">
        <f t="shared" ref="AA4498:AA4503" si="2958">Z4498*O4498</f>
        <v>863.73</v>
      </c>
      <c r="AB4498" s="97">
        <f>ROUND((S4498*$AB$4)+Z4498,0)</f>
        <v>26</v>
      </c>
      <c r="AC4498" s="98">
        <f t="shared" ref="AC4498:AC4503" si="2959">AB4498*O4498</f>
        <v>1069.3800000000001</v>
      </c>
      <c r="AD4498" s="77" t="s">
        <v>3</v>
      </c>
      <c r="AE4498" s="54">
        <v>1069.3800000000001</v>
      </c>
      <c r="AF4498" s="17"/>
    </row>
    <row r="4499" spans="1:32" ht="12.75" customHeight="1" x14ac:dyDescent="0.3">
      <c r="A4499" s="73" t="s">
        <v>7</v>
      </c>
      <c r="B4499" s="74" t="s">
        <v>182</v>
      </c>
      <c r="C4499" s="48" t="s">
        <v>10</v>
      </c>
      <c r="D4499" s="48">
        <v>500</v>
      </c>
      <c r="E4499" s="48">
        <v>621</v>
      </c>
      <c r="F4499" s="48" t="s">
        <v>6128</v>
      </c>
      <c r="G4499" s="48" t="s">
        <v>35</v>
      </c>
      <c r="H4499" s="75">
        <f t="shared" si="2952"/>
        <v>-0.71698113207547165</v>
      </c>
      <c r="I4499" s="74">
        <v>15</v>
      </c>
      <c r="J4499" s="74">
        <v>53</v>
      </c>
      <c r="K4499" s="48">
        <f t="shared" si="2950"/>
        <v>15</v>
      </c>
      <c r="L4499" s="48">
        <v>-4</v>
      </c>
      <c r="M4499" s="48">
        <f t="shared" si="2953"/>
        <v>11</v>
      </c>
      <c r="N4499" s="48">
        <v>2</v>
      </c>
      <c r="O4499" s="56">
        <v>28.164999999999999</v>
      </c>
      <c r="P4499" s="48" t="str">
        <f t="shared" si="2945"/>
        <v>1214C SL</v>
      </c>
      <c r="Q4499" s="76">
        <v>1</v>
      </c>
      <c r="R4499" s="76">
        <v>1</v>
      </c>
      <c r="S4499" s="49">
        <f t="shared" si="2954"/>
        <v>1.1923076923076923E-2</v>
      </c>
      <c r="T4499" s="49">
        <f t="shared" si="2946"/>
        <v>5.9615384615384617</v>
      </c>
      <c r="U4499" s="49">
        <v>382.15384615384608</v>
      </c>
      <c r="V4499" s="49">
        <f t="shared" si="2906"/>
        <v>0.76430769230769213</v>
      </c>
      <c r="W4499" s="49">
        <f t="shared" si="2955"/>
        <v>0.13115384615384615</v>
      </c>
      <c r="X4499" s="90">
        <f>ROUNDUP(S4499*$X$2,0)</f>
        <v>1</v>
      </c>
      <c r="Y4499" s="91">
        <f t="shared" si="2956"/>
        <v>28.164999999999999</v>
      </c>
      <c r="Z4499" s="93">
        <f t="shared" si="2957"/>
        <v>1</v>
      </c>
      <c r="AA4499" s="94">
        <f t="shared" si="2958"/>
        <v>28.164999999999999</v>
      </c>
      <c r="AB4499" s="97">
        <f>ROUND((S4499*$AB$2)+Z4499,0)</f>
        <v>1</v>
      </c>
      <c r="AC4499" s="98">
        <f t="shared" si="2959"/>
        <v>28.164999999999999</v>
      </c>
      <c r="AD4499" s="77" t="s">
        <v>3</v>
      </c>
      <c r="AE4499" s="54">
        <v>28.164999999999999</v>
      </c>
      <c r="AF4499" s="17"/>
    </row>
    <row r="4500" spans="1:32" ht="16.899999999999999" customHeight="1" x14ac:dyDescent="0.3">
      <c r="A4500" s="73" t="s">
        <v>7</v>
      </c>
      <c r="B4500" s="74" t="s">
        <v>3535</v>
      </c>
      <c r="C4500" s="48" t="s">
        <v>1370</v>
      </c>
      <c r="D4500" s="48">
        <v>100</v>
      </c>
      <c r="E4500" s="48">
        <v>2834</v>
      </c>
      <c r="F4500" s="48" t="s">
        <v>6126</v>
      </c>
      <c r="G4500" s="48">
        <v>2</v>
      </c>
      <c r="H4500" s="75">
        <f t="shared" si="2952"/>
        <v>0</v>
      </c>
      <c r="I4500" s="74">
        <v>40</v>
      </c>
      <c r="J4500" s="74">
        <f>I4500</f>
        <v>40</v>
      </c>
      <c r="K4500" s="48">
        <f t="shared" si="2950"/>
        <v>40</v>
      </c>
      <c r="L4500" s="48"/>
      <c r="M4500" s="48">
        <f t="shared" si="2953"/>
        <v>40</v>
      </c>
      <c r="N4500" s="48">
        <v>1</v>
      </c>
      <c r="O4500" s="56">
        <v>36.68638</v>
      </c>
      <c r="P4500" s="48" t="str">
        <f t="shared" si="2945"/>
        <v>65005 SL</v>
      </c>
      <c r="Q4500" s="76">
        <v>2</v>
      </c>
      <c r="R4500" s="76">
        <v>16</v>
      </c>
      <c r="S4500" s="49">
        <f t="shared" si="2954"/>
        <v>0.04</v>
      </c>
      <c r="T4500" s="49">
        <f t="shared" si="2946"/>
        <v>4</v>
      </c>
      <c r="U4500" s="49">
        <v>14.961538461538462</v>
      </c>
      <c r="V4500" s="49">
        <f t="shared" si="2906"/>
        <v>0.14961538461538462</v>
      </c>
      <c r="W4500" s="49">
        <f t="shared" si="2955"/>
        <v>1.6</v>
      </c>
      <c r="X4500" s="90">
        <f>ROUND(S4500*$X$4,0)</f>
        <v>0</v>
      </c>
      <c r="Y4500" s="91">
        <f t="shared" si="2956"/>
        <v>0</v>
      </c>
      <c r="Z4500" s="93">
        <f t="shared" si="2957"/>
        <v>2</v>
      </c>
      <c r="AA4500" s="94">
        <f t="shared" si="2958"/>
        <v>73.37276</v>
      </c>
      <c r="AB4500" s="97">
        <f t="shared" ref="AB4500:AB4512" si="2960">ROUND((S4500*$AB$4)+Z4500,0)</f>
        <v>2</v>
      </c>
      <c r="AC4500" s="98">
        <f t="shared" si="2959"/>
        <v>73.37276</v>
      </c>
      <c r="AD4500" s="77" t="s">
        <v>3</v>
      </c>
      <c r="AE4500" s="54">
        <v>73.37276</v>
      </c>
      <c r="AF4500" s="17"/>
    </row>
    <row r="4501" spans="1:32" ht="16.899999999999999" customHeight="1" x14ac:dyDescent="0.3">
      <c r="A4501" s="73" t="s">
        <v>7</v>
      </c>
      <c r="B4501" s="74" t="s">
        <v>4683</v>
      </c>
      <c r="C4501" s="48" t="s">
        <v>1154</v>
      </c>
      <c r="D4501" s="48">
        <v>1000</v>
      </c>
      <c r="E4501" s="48">
        <v>2834</v>
      </c>
      <c r="F4501" s="48" t="s">
        <v>6126</v>
      </c>
      <c r="G4501" s="48">
        <v>2</v>
      </c>
      <c r="H4501" s="75">
        <f t="shared" si="2952"/>
        <v>0</v>
      </c>
      <c r="I4501" s="74">
        <v>40</v>
      </c>
      <c r="J4501" s="74">
        <f>I4501</f>
        <v>40</v>
      </c>
      <c r="K4501" s="48">
        <f t="shared" si="2950"/>
        <v>40</v>
      </c>
      <c r="L4501" s="48"/>
      <c r="M4501" s="48">
        <f t="shared" si="2953"/>
        <v>40</v>
      </c>
      <c r="N4501" s="48">
        <v>0</v>
      </c>
      <c r="O4501" s="56">
        <v>695.19818999999995</v>
      </c>
      <c r="P4501" s="48" t="str">
        <f t="shared" si="2945"/>
        <v>5527 SL</v>
      </c>
      <c r="Q4501" s="76">
        <v>0</v>
      </c>
      <c r="R4501" s="76">
        <v>12</v>
      </c>
      <c r="S4501" s="49">
        <f t="shared" si="2954"/>
        <v>1.3846153846153847E-2</v>
      </c>
      <c r="T4501" s="49">
        <f t="shared" si="2946"/>
        <v>13.846153846153847</v>
      </c>
      <c r="U4501" s="49">
        <v>21.76923076923077</v>
      </c>
      <c r="V4501" s="49">
        <f t="shared" si="2906"/>
        <v>2.176923076923077E-2</v>
      </c>
      <c r="W4501" s="49">
        <f t="shared" ref="W4501:W4503" si="2961">S4501*M4501</f>
        <v>0.55384615384615388</v>
      </c>
      <c r="X4501" s="90">
        <f>ROUND(S4501*$X$4,0)</f>
        <v>0</v>
      </c>
      <c r="Y4501" s="91">
        <f t="shared" si="2956"/>
        <v>0</v>
      </c>
      <c r="Z4501" s="93">
        <f t="shared" ref="Z4501:Z4503" si="2962">ROUND((S4501*M4501)+X4501,0)</f>
        <v>1</v>
      </c>
      <c r="AA4501" s="94">
        <f t="shared" si="2958"/>
        <v>695.19818999999995</v>
      </c>
      <c r="AB4501" s="97">
        <f t="shared" si="2960"/>
        <v>1</v>
      </c>
      <c r="AC4501" s="98">
        <f t="shared" si="2959"/>
        <v>695.19818999999995</v>
      </c>
      <c r="AD4501" s="77" t="s">
        <v>3</v>
      </c>
      <c r="AE4501" s="54">
        <v>695.19818999999995</v>
      </c>
      <c r="AF4501" s="17"/>
    </row>
    <row r="4502" spans="1:32" ht="16.899999999999999" customHeight="1" x14ac:dyDescent="0.3">
      <c r="A4502" s="73" t="s">
        <v>7</v>
      </c>
      <c r="B4502" s="74" t="s">
        <v>4684</v>
      </c>
      <c r="C4502" s="48" t="s">
        <v>1154</v>
      </c>
      <c r="D4502" s="48">
        <v>1</v>
      </c>
      <c r="E4502" s="48">
        <v>2834</v>
      </c>
      <c r="F4502" s="48" t="s">
        <v>6126</v>
      </c>
      <c r="G4502" s="48">
        <v>2</v>
      </c>
      <c r="H4502" s="75">
        <f t="shared" si="2952"/>
        <v>-0.33333333333333331</v>
      </c>
      <c r="I4502" s="74">
        <v>40</v>
      </c>
      <c r="J4502" s="74">
        <v>60</v>
      </c>
      <c r="K4502" s="48">
        <f t="shared" si="2950"/>
        <v>40</v>
      </c>
      <c r="L4502" s="48"/>
      <c r="M4502" s="48">
        <f t="shared" si="2953"/>
        <v>40</v>
      </c>
      <c r="N4502" s="48">
        <v>2639</v>
      </c>
      <c r="O4502" s="56">
        <v>0.75349999999999995</v>
      </c>
      <c r="P4502" s="48" t="str">
        <f t="shared" si="2945"/>
        <v>5534 SL</v>
      </c>
      <c r="Q4502" s="76" t="s">
        <v>6187</v>
      </c>
      <c r="R4502" s="76" t="s">
        <v>6187</v>
      </c>
      <c r="S4502" s="49">
        <f t="shared" si="2954"/>
        <v>0</v>
      </c>
      <c r="T4502" s="49">
        <f t="shared" si="2946"/>
        <v>0</v>
      </c>
      <c r="U4502" s="49">
        <v>13.423076923076923</v>
      </c>
      <c r="V4502" s="49">
        <f t="shared" si="2906"/>
        <v>13.423076923076923</v>
      </c>
      <c r="W4502" s="49">
        <f t="shared" si="2961"/>
        <v>0</v>
      </c>
      <c r="X4502" s="90">
        <f>ROUNDUP(S4502*$X$4,0)</f>
        <v>0</v>
      </c>
      <c r="Y4502" s="91">
        <f t="shared" si="2956"/>
        <v>0</v>
      </c>
      <c r="Z4502" s="93">
        <f t="shared" si="2962"/>
        <v>0</v>
      </c>
      <c r="AA4502" s="94">
        <f t="shared" si="2958"/>
        <v>0</v>
      </c>
      <c r="AB4502" s="97">
        <f t="shared" si="2960"/>
        <v>0</v>
      </c>
      <c r="AC4502" s="98">
        <f t="shared" si="2959"/>
        <v>0</v>
      </c>
      <c r="AD4502" s="77" t="s">
        <v>3</v>
      </c>
      <c r="AE4502" s="54">
        <v>0</v>
      </c>
      <c r="AF4502" s="17"/>
    </row>
    <row r="4503" spans="1:32" ht="16.899999999999999" customHeight="1" x14ac:dyDescent="0.3">
      <c r="A4503" s="73" t="s">
        <v>7</v>
      </c>
      <c r="B4503" s="74" t="s">
        <v>2099</v>
      </c>
      <c r="C4503" s="48" t="s">
        <v>1370</v>
      </c>
      <c r="D4503" s="48">
        <v>1000</v>
      </c>
      <c r="E4503" s="48">
        <v>2834</v>
      </c>
      <c r="F4503" s="48" t="s">
        <v>6126</v>
      </c>
      <c r="G4503" s="48">
        <v>2</v>
      </c>
      <c r="H4503" s="75">
        <f t="shared" si="2952"/>
        <v>0</v>
      </c>
      <c r="I4503" s="74">
        <v>40</v>
      </c>
      <c r="J4503" s="74">
        <f>I4503</f>
        <v>40</v>
      </c>
      <c r="K4503" s="48">
        <f t="shared" si="2950"/>
        <v>40</v>
      </c>
      <c r="L4503" s="48"/>
      <c r="M4503" s="48">
        <f t="shared" si="2953"/>
        <v>40</v>
      </c>
      <c r="N4503" s="48">
        <v>0</v>
      </c>
      <c r="O4503" s="56">
        <v>180.85527999999999</v>
      </c>
      <c r="P4503" s="48" t="str">
        <f t="shared" si="2945"/>
        <v>86103CY SL</v>
      </c>
      <c r="Q4503" s="76">
        <v>0</v>
      </c>
      <c r="R4503" s="76">
        <v>1</v>
      </c>
      <c r="S4503" s="49">
        <f t="shared" si="2954"/>
        <v>1.153846153846154E-3</v>
      </c>
      <c r="T4503" s="49">
        <f t="shared" si="2946"/>
        <v>1.153846153846154</v>
      </c>
      <c r="U4503" s="49">
        <v>3</v>
      </c>
      <c r="V4503" s="49">
        <f t="shared" si="2906"/>
        <v>3.0000000000000001E-3</v>
      </c>
      <c r="W4503" s="49">
        <f t="shared" si="2961"/>
        <v>4.6153846153846156E-2</v>
      </c>
      <c r="X4503" s="90">
        <f>ROUNDUP(S4503*$X$4,0)</f>
        <v>1</v>
      </c>
      <c r="Y4503" s="91">
        <f t="shared" si="2956"/>
        <v>180.85527999999999</v>
      </c>
      <c r="Z4503" s="93">
        <f t="shared" si="2962"/>
        <v>1</v>
      </c>
      <c r="AA4503" s="94">
        <f t="shared" si="2958"/>
        <v>180.85527999999999</v>
      </c>
      <c r="AB4503" s="97">
        <f t="shared" si="2960"/>
        <v>1</v>
      </c>
      <c r="AC4503" s="98">
        <f t="shared" si="2959"/>
        <v>180.85527999999999</v>
      </c>
      <c r="AD4503" s="77" t="s">
        <v>3</v>
      </c>
      <c r="AE4503" s="54">
        <v>180.85527999999999</v>
      </c>
      <c r="AF4503" s="17"/>
    </row>
    <row r="4504" spans="1:32" ht="16.899999999999999" customHeight="1" x14ac:dyDescent="0.3">
      <c r="A4504" s="34" t="s">
        <v>7</v>
      </c>
      <c r="B4504" s="35" t="s">
        <v>4686</v>
      </c>
      <c r="C4504" s="36" t="s">
        <v>1367</v>
      </c>
      <c r="D4504" s="37">
        <v>1</v>
      </c>
      <c r="E4504" s="37"/>
      <c r="F4504" s="37"/>
      <c r="G4504" s="36" t="s">
        <v>35</v>
      </c>
      <c r="H4504" s="46">
        <f t="shared" ref="H4504:H4510" si="2963">(I4504-J4504)/J4504</f>
        <v>0</v>
      </c>
      <c r="I4504" s="35">
        <v>64</v>
      </c>
      <c r="J4504" s="35">
        <v>64</v>
      </c>
      <c r="K4504" s="36">
        <f t="shared" si="2950"/>
        <v>64</v>
      </c>
      <c r="L4504" s="36">
        <f>$L$3</f>
        <v>-4</v>
      </c>
      <c r="M4504" s="37">
        <f t="shared" ref="M4504:M4510" si="2964">K4504+L4504</f>
        <v>60</v>
      </c>
      <c r="N4504" s="48">
        <v>0</v>
      </c>
      <c r="O4504" s="56">
        <v>0</v>
      </c>
      <c r="P4504" s="36" t="str">
        <f t="shared" si="2945"/>
        <v>6459 OR</v>
      </c>
      <c r="Q4504" s="38" t="s">
        <v>6187</v>
      </c>
      <c r="R4504" s="38" t="s">
        <v>6187</v>
      </c>
      <c r="S4504" s="39">
        <f t="shared" ref="S4504:S4510" si="2965">((Q4504/65*0.7)+(R4504/260*0.3))</f>
        <v>0</v>
      </c>
      <c r="T4504" s="39">
        <f t="shared" si="2946"/>
        <v>0</v>
      </c>
      <c r="U4504" s="39">
        <v>91.038461538461533</v>
      </c>
      <c r="V4504" s="39">
        <f t="shared" si="2906"/>
        <v>91.038461538461533</v>
      </c>
      <c r="W4504" s="39">
        <f t="shared" ref="W4504:W4514" si="2966">S4504*M4504</f>
        <v>0</v>
      </c>
      <c r="X4504" s="39">
        <f t="shared" ref="X4504:X4505" si="2967">ROUNDUP(S4504*$X$4,0)</f>
        <v>0</v>
      </c>
      <c r="Y4504" s="40">
        <f t="shared" ref="Y4504:Y4510" si="2968">X4504*O4504</f>
        <v>0</v>
      </c>
      <c r="Z4504" s="39">
        <f t="shared" ref="Z4504:Z4511" si="2969">ROUND((S4504*M4504)+X4504,0)</f>
        <v>0</v>
      </c>
      <c r="AA4504" s="40">
        <f t="shared" ref="AA4504:AA4510" si="2970">Z4504*O4504</f>
        <v>0</v>
      </c>
      <c r="AB4504" s="39">
        <f t="shared" si="2960"/>
        <v>0</v>
      </c>
      <c r="AC4504" s="40">
        <f t="shared" ref="AC4504:AC4510" si="2971">AB4504*O4504</f>
        <v>0</v>
      </c>
      <c r="AD4504" s="41" t="s">
        <v>5890</v>
      </c>
      <c r="AE4504" s="20">
        <v>0</v>
      </c>
      <c r="AF4504" s="17"/>
    </row>
    <row r="4505" spans="1:32" ht="16.899999999999999" customHeight="1" x14ac:dyDescent="0.3">
      <c r="A4505" s="73" t="s">
        <v>35</v>
      </c>
      <c r="B4505" s="74" t="s">
        <v>4687</v>
      </c>
      <c r="C4505" s="48" t="s">
        <v>1370</v>
      </c>
      <c r="D4505" s="48">
        <v>1000</v>
      </c>
      <c r="E4505" s="48">
        <v>2834</v>
      </c>
      <c r="F4505" s="48" t="s">
        <v>6126</v>
      </c>
      <c r="G4505" s="48">
        <v>2</v>
      </c>
      <c r="H4505" s="75">
        <f t="shared" si="2963"/>
        <v>0</v>
      </c>
      <c r="I4505" s="74">
        <v>55</v>
      </c>
      <c r="J4505" s="74">
        <f t="shared" ref="J4505:J4506" si="2972">I4505</f>
        <v>55</v>
      </c>
      <c r="K4505" s="48">
        <f t="shared" si="2950"/>
        <v>55</v>
      </c>
      <c r="L4505" s="48"/>
      <c r="M4505" s="48">
        <f t="shared" si="2964"/>
        <v>55</v>
      </c>
      <c r="N4505" s="48">
        <v>0</v>
      </c>
      <c r="O4505" s="56">
        <v>966.62396999999999</v>
      </c>
      <c r="P4505" s="48" t="str">
        <f t="shared" si="2945"/>
        <v>65012 SL</v>
      </c>
      <c r="Q4505" s="76">
        <v>0</v>
      </c>
      <c r="R4505" s="76">
        <v>1</v>
      </c>
      <c r="S4505" s="49">
        <f t="shared" si="2965"/>
        <v>1.153846153846154E-3</v>
      </c>
      <c r="T4505" s="49">
        <f t="shared" si="2946"/>
        <v>1.153846153846154</v>
      </c>
      <c r="U4505" s="49">
        <v>2.6923076923076925</v>
      </c>
      <c r="V4505" s="49">
        <f t="shared" si="2906"/>
        <v>2.6923076923076926E-3</v>
      </c>
      <c r="W4505" s="49">
        <f t="shared" si="2966"/>
        <v>6.3461538461538472E-2</v>
      </c>
      <c r="X4505" s="90">
        <f t="shared" si="2967"/>
        <v>1</v>
      </c>
      <c r="Y4505" s="91">
        <f t="shared" si="2968"/>
        <v>966.62396999999999</v>
      </c>
      <c r="Z4505" s="93">
        <f t="shared" si="2969"/>
        <v>1</v>
      </c>
      <c r="AA4505" s="94">
        <f t="shared" si="2970"/>
        <v>966.62396999999999</v>
      </c>
      <c r="AB4505" s="97">
        <f t="shared" si="2960"/>
        <v>1</v>
      </c>
      <c r="AC4505" s="98">
        <f t="shared" si="2971"/>
        <v>966.62396999999999</v>
      </c>
      <c r="AD4505" s="77" t="s">
        <v>3</v>
      </c>
      <c r="AE4505" s="54">
        <v>966.62396999999999</v>
      </c>
      <c r="AF4505" s="17"/>
    </row>
    <row r="4506" spans="1:32" ht="16.899999999999999" customHeight="1" x14ac:dyDescent="0.3">
      <c r="A4506" s="73" t="s">
        <v>7</v>
      </c>
      <c r="B4506" s="74" t="s">
        <v>4688</v>
      </c>
      <c r="C4506" s="48" t="s">
        <v>1370</v>
      </c>
      <c r="D4506" s="48">
        <v>1000</v>
      </c>
      <c r="E4506" s="48">
        <v>2834</v>
      </c>
      <c r="F4506" s="48" t="s">
        <v>6126</v>
      </c>
      <c r="G4506" s="48">
        <v>2</v>
      </c>
      <c r="H4506" s="75">
        <f t="shared" si="2963"/>
        <v>0</v>
      </c>
      <c r="I4506" s="74">
        <v>55</v>
      </c>
      <c r="J4506" s="74">
        <f t="shared" si="2972"/>
        <v>55</v>
      </c>
      <c r="K4506" s="48">
        <f t="shared" si="2950"/>
        <v>55</v>
      </c>
      <c r="L4506" s="48"/>
      <c r="M4506" s="48">
        <f t="shared" si="2964"/>
        <v>55</v>
      </c>
      <c r="N4506" s="48">
        <v>0</v>
      </c>
      <c r="O4506" s="56">
        <v>959.30529000000001</v>
      </c>
      <c r="P4506" s="48" t="str">
        <f t="shared" si="2945"/>
        <v>65103 SL</v>
      </c>
      <c r="Q4506" s="76">
        <v>5</v>
      </c>
      <c r="R4506" s="76">
        <v>25</v>
      </c>
      <c r="S4506" s="49">
        <f t="shared" si="2965"/>
        <v>8.2692307692307704E-2</v>
      </c>
      <c r="T4506" s="49">
        <f t="shared" si="2946"/>
        <v>82.692307692307708</v>
      </c>
      <c r="U4506" s="49">
        <v>100.76923076923079</v>
      </c>
      <c r="V4506" s="49">
        <f t="shared" si="2906"/>
        <v>0.10076923076923079</v>
      </c>
      <c r="W4506" s="49">
        <f t="shared" si="2966"/>
        <v>4.5480769230769234</v>
      </c>
      <c r="X4506" s="90">
        <f>ROUND(S4506*$X$4,0)</f>
        <v>0</v>
      </c>
      <c r="Y4506" s="91">
        <f t="shared" si="2968"/>
        <v>0</v>
      </c>
      <c r="Z4506" s="93">
        <f t="shared" si="2969"/>
        <v>5</v>
      </c>
      <c r="AA4506" s="94">
        <f t="shared" si="2970"/>
        <v>4796.5264500000003</v>
      </c>
      <c r="AB4506" s="97">
        <f t="shared" si="2960"/>
        <v>5</v>
      </c>
      <c r="AC4506" s="98">
        <f t="shared" si="2971"/>
        <v>4796.5264500000003</v>
      </c>
      <c r="AD4506" s="77" t="s">
        <v>3</v>
      </c>
      <c r="AE4506" s="54">
        <v>4796.5264500000003</v>
      </c>
      <c r="AF4506" s="17"/>
    </row>
    <row r="4507" spans="1:32" ht="16.899999999999999" customHeight="1" x14ac:dyDescent="0.3">
      <c r="A4507" s="73" t="s">
        <v>7</v>
      </c>
      <c r="B4507" s="74" t="s">
        <v>4689</v>
      </c>
      <c r="C4507" s="48" t="s">
        <v>1370</v>
      </c>
      <c r="D4507" s="48">
        <v>1000</v>
      </c>
      <c r="E4507" s="48">
        <v>2834</v>
      </c>
      <c r="F4507" s="48" t="s">
        <v>6126</v>
      </c>
      <c r="G4507" s="48">
        <v>2</v>
      </c>
      <c r="H4507" s="75">
        <f t="shared" si="2963"/>
        <v>0</v>
      </c>
      <c r="I4507" s="74">
        <v>55</v>
      </c>
      <c r="J4507" s="74">
        <f>I4507</f>
        <v>55</v>
      </c>
      <c r="K4507" s="48">
        <f t="shared" si="2950"/>
        <v>55</v>
      </c>
      <c r="L4507" s="48"/>
      <c r="M4507" s="48">
        <f t="shared" si="2964"/>
        <v>55</v>
      </c>
      <c r="N4507" s="48">
        <v>0</v>
      </c>
      <c r="O4507" s="56">
        <v>665.92066999999997</v>
      </c>
      <c r="P4507" s="48" t="str">
        <f t="shared" si="2945"/>
        <v>65604CY SL</v>
      </c>
      <c r="Q4507" s="76">
        <v>2</v>
      </c>
      <c r="R4507" s="76">
        <v>4</v>
      </c>
      <c r="S4507" s="49">
        <f t="shared" si="2965"/>
        <v>2.6153846153846153E-2</v>
      </c>
      <c r="T4507" s="49">
        <f t="shared" si="2946"/>
        <v>26.153846153846153</v>
      </c>
      <c r="U4507" s="49">
        <v>35.03846153846154</v>
      </c>
      <c r="V4507" s="49">
        <f t="shared" si="2906"/>
        <v>3.5038461538461539E-2</v>
      </c>
      <c r="W4507" s="49">
        <f t="shared" si="2966"/>
        <v>1.4384615384615385</v>
      </c>
      <c r="X4507" s="90">
        <f>ROUND(S4507*$X$4,0)</f>
        <v>0</v>
      </c>
      <c r="Y4507" s="91">
        <f t="shared" si="2968"/>
        <v>0</v>
      </c>
      <c r="Z4507" s="93">
        <f t="shared" si="2969"/>
        <v>1</v>
      </c>
      <c r="AA4507" s="94">
        <f t="shared" si="2970"/>
        <v>665.92066999999997</v>
      </c>
      <c r="AB4507" s="97">
        <f t="shared" si="2960"/>
        <v>1</v>
      </c>
      <c r="AC4507" s="98">
        <f t="shared" si="2971"/>
        <v>665.92066999999997</v>
      </c>
      <c r="AD4507" s="77" t="s">
        <v>3</v>
      </c>
      <c r="AE4507" s="54">
        <v>665.92066999999997</v>
      </c>
      <c r="AF4507" s="17"/>
    </row>
    <row r="4508" spans="1:32" ht="16.899999999999999" customHeight="1" x14ac:dyDescent="0.3">
      <c r="A4508" s="73" t="s">
        <v>7</v>
      </c>
      <c r="B4508" s="74" t="s">
        <v>4690</v>
      </c>
      <c r="C4508" s="48" t="s">
        <v>1370</v>
      </c>
      <c r="D4508" s="48">
        <v>1</v>
      </c>
      <c r="E4508" s="48">
        <v>2834</v>
      </c>
      <c r="F4508" s="48" t="s">
        <v>6126</v>
      </c>
      <c r="G4508" s="48">
        <v>2</v>
      </c>
      <c r="H4508" s="75">
        <f t="shared" si="2963"/>
        <v>-0.55555555555555558</v>
      </c>
      <c r="I4508" s="74">
        <v>40</v>
      </c>
      <c r="J4508" s="74">
        <v>90</v>
      </c>
      <c r="K4508" s="48">
        <f t="shared" si="2950"/>
        <v>40</v>
      </c>
      <c r="L4508" s="48"/>
      <c r="M4508" s="48">
        <f t="shared" si="2964"/>
        <v>40</v>
      </c>
      <c r="N4508" s="48">
        <v>12389</v>
      </c>
      <c r="O4508" s="56">
        <v>0.38009999999999999</v>
      </c>
      <c r="P4508" s="48" t="str">
        <f t="shared" si="2945"/>
        <v>65807 SL</v>
      </c>
      <c r="Q4508" s="76" t="s">
        <v>6187</v>
      </c>
      <c r="R4508" s="76" t="s">
        <v>6187</v>
      </c>
      <c r="S4508" s="49">
        <f t="shared" si="2965"/>
        <v>0</v>
      </c>
      <c r="T4508" s="49">
        <f t="shared" si="2946"/>
        <v>0</v>
      </c>
      <c r="U4508" s="49">
        <v>238.84615384615384</v>
      </c>
      <c r="V4508" s="49">
        <f t="shared" si="2906"/>
        <v>238.84615384615384</v>
      </c>
      <c r="W4508" s="49">
        <f t="shared" si="2966"/>
        <v>0</v>
      </c>
      <c r="X4508" s="90">
        <f>ROUNDUP(S4508*$X$4,0)</f>
        <v>0</v>
      </c>
      <c r="Y4508" s="91">
        <f t="shared" si="2968"/>
        <v>0</v>
      </c>
      <c r="Z4508" s="93">
        <f t="shared" si="2969"/>
        <v>0</v>
      </c>
      <c r="AA4508" s="94">
        <f t="shared" si="2970"/>
        <v>0</v>
      </c>
      <c r="AB4508" s="97">
        <f t="shared" si="2960"/>
        <v>0</v>
      </c>
      <c r="AC4508" s="98">
        <f t="shared" si="2971"/>
        <v>0</v>
      </c>
      <c r="AD4508" s="77" t="s">
        <v>3</v>
      </c>
      <c r="AE4508" s="54">
        <v>0</v>
      </c>
      <c r="AF4508" s="17"/>
    </row>
    <row r="4509" spans="1:32" ht="12.75" customHeight="1" x14ac:dyDescent="0.3">
      <c r="A4509" s="73" t="s">
        <v>7</v>
      </c>
      <c r="B4509" s="74" t="s">
        <v>1718</v>
      </c>
      <c r="C4509" s="48" t="s">
        <v>1154</v>
      </c>
      <c r="D4509" s="48">
        <v>100</v>
      </c>
      <c r="E4509" s="48">
        <v>2834</v>
      </c>
      <c r="F4509" s="48" t="s">
        <v>6126</v>
      </c>
      <c r="G4509" s="48">
        <v>2</v>
      </c>
      <c r="H4509" s="75">
        <f t="shared" si="2963"/>
        <v>0</v>
      </c>
      <c r="I4509" s="74">
        <v>30</v>
      </c>
      <c r="J4509" s="74">
        <f>I4509</f>
        <v>30</v>
      </c>
      <c r="K4509" s="48">
        <f t="shared" si="2950"/>
        <v>30</v>
      </c>
      <c r="L4509" s="48"/>
      <c r="M4509" s="48">
        <f t="shared" si="2964"/>
        <v>30</v>
      </c>
      <c r="N4509" s="48">
        <v>0</v>
      </c>
      <c r="O4509" s="56">
        <v>67.111260000000001</v>
      </c>
      <c r="P4509" s="48" t="str">
        <f t="shared" si="2945"/>
        <v>5176C SL</v>
      </c>
      <c r="Q4509" s="76">
        <v>1</v>
      </c>
      <c r="R4509" s="76">
        <v>6</v>
      </c>
      <c r="S4509" s="49">
        <f t="shared" si="2965"/>
        <v>1.7692307692307691E-2</v>
      </c>
      <c r="T4509" s="49">
        <f t="shared" si="2946"/>
        <v>1.7692307692307692</v>
      </c>
      <c r="U4509" s="49">
        <v>872.53346153846132</v>
      </c>
      <c r="V4509" s="49">
        <f t="shared" si="2906"/>
        <v>8.7253346153846127</v>
      </c>
      <c r="W4509" s="49">
        <f t="shared" si="2966"/>
        <v>0.53076923076923077</v>
      </c>
      <c r="X4509" s="90">
        <f>ROUND(S4509*$X$4,0)</f>
        <v>0</v>
      </c>
      <c r="Y4509" s="91">
        <f t="shared" si="2968"/>
        <v>0</v>
      </c>
      <c r="Z4509" s="93">
        <f t="shared" si="2969"/>
        <v>1</v>
      </c>
      <c r="AA4509" s="94">
        <f t="shared" si="2970"/>
        <v>67.111260000000001</v>
      </c>
      <c r="AB4509" s="97">
        <f t="shared" si="2960"/>
        <v>1</v>
      </c>
      <c r="AC4509" s="98">
        <f t="shared" si="2971"/>
        <v>67.111260000000001</v>
      </c>
      <c r="AD4509" s="77" t="s">
        <v>3</v>
      </c>
      <c r="AE4509" s="54">
        <v>67.111260000000001</v>
      </c>
      <c r="AF4509" s="17"/>
    </row>
    <row r="4510" spans="1:32" ht="16.899999999999999" customHeight="1" x14ac:dyDescent="0.3">
      <c r="A4510" s="73" t="s">
        <v>35</v>
      </c>
      <c r="B4510" s="74" t="s">
        <v>4692</v>
      </c>
      <c r="C4510" s="48" t="s">
        <v>1432</v>
      </c>
      <c r="D4510" s="48">
        <v>1000</v>
      </c>
      <c r="E4510" s="48">
        <v>621</v>
      </c>
      <c r="F4510" s="48" t="s">
        <v>6128</v>
      </c>
      <c r="G4510" s="48" t="s">
        <v>35</v>
      </c>
      <c r="H4510" s="75">
        <f t="shared" si="2963"/>
        <v>0</v>
      </c>
      <c r="I4510" s="74">
        <v>39</v>
      </c>
      <c r="J4510" s="74">
        <v>39</v>
      </c>
      <c r="K4510" s="48">
        <f t="shared" si="2950"/>
        <v>39</v>
      </c>
      <c r="L4510" s="48">
        <f>$L$3</f>
        <v>-4</v>
      </c>
      <c r="M4510" s="48">
        <f t="shared" si="2964"/>
        <v>35</v>
      </c>
      <c r="N4510" s="48">
        <v>0</v>
      </c>
      <c r="O4510" s="56">
        <v>33.25</v>
      </c>
      <c r="P4510" s="48" t="str">
        <f t="shared" si="2945"/>
        <v>6711 GY</v>
      </c>
      <c r="Q4510" s="76">
        <v>3</v>
      </c>
      <c r="R4510" s="76">
        <v>17</v>
      </c>
      <c r="S4510" s="49">
        <f t="shared" si="2965"/>
        <v>5.1923076923076919E-2</v>
      </c>
      <c r="T4510" s="49">
        <f t="shared" si="2946"/>
        <v>51.92307692307692</v>
      </c>
      <c r="U4510" s="49">
        <v>65.5</v>
      </c>
      <c r="V4510" s="49">
        <f t="shared" si="2906"/>
        <v>6.5500000000000003E-2</v>
      </c>
      <c r="W4510" s="49">
        <f t="shared" si="2966"/>
        <v>1.8173076923076921</v>
      </c>
      <c r="X4510" s="90">
        <f>ROUND(S4510*$X$4,0)</f>
        <v>0</v>
      </c>
      <c r="Y4510" s="91">
        <f t="shared" si="2968"/>
        <v>0</v>
      </c>
      <c r="Z4510" s="93">
        <f t="shared" si="2969"/>
        <v>2</v>
      </c>
      <c r="AA4510" s="94">
        <f t="shared" si="2970"/>
        <v>66.5</v>
      </c>
      <c r="AB4510" s="97">
        <f t="shared" si="2960"/>
        <v>2</v>
      </c>
      <c r="AC4510" s="98">
        <f t="shared" si="2971"/>
        <v>66.5</v>
      </c>
      <c r="AD4510" s="77" t="s">
        <v>3</v>
      </c>
      <c r="AE4510" s="54">
        <v>66.5</v>
      </c>
      <c r="AF4510" s="17"/>
    </row>
    <row r="4511" spans="1:32" ht="16.899999999999999" customHeight="1" x14ac:dyDescent="0.3">
      <c r="A4511" s="73" t="s">
        <v>7</v>
      </c>
      <c r="B4511" s="74" t="s">
        <v>2063</v>
      </c>
      <c r="C4511" s="48" t="s">
        <v>1432</v>
      </c>
      <c r="D4511" s="48">
        <v>100</v>
      </c>
      <c r="E4511" s="48">
        <v>4003</v>
      </c>
      <c r="F4511" s="48" t="s">
        <v>5909</v>
      </c>
      <c r="G4511" s="48" t="s">
        <v>112</v>
      </c>
      <c r="H4511" s="75">
        <f t="shared" ref="H4511:H4520" si="2973">(I4511-J4511)/J4511</f>
        <v>0</v>
      </c>
      <c r="I4511" s="74">
        <v>39</v>
      </c>
      <c r="J4511" s="74">
        <v>39</v>
      </c>
      <c r="K4511" s="48">
        <f t="shared" si="2950"/>
        <v>39</v>
      </c>
      <c r="L4511" s="48">
        <f>$L$3</f>
        <v>-4</v>
      </c>
      <c r="M4511" s="48">
        <f t="shared" ref="M4511:M4520" si="2974">K4511+L4511</f>
        <v>35</v>
      </c>
      <c r="N4511" s="48">
        <v>86</v>
      </c>
      <c r="O4511" s="56">
        <v>7.7</v>
      </c>
      <c r="P4511" s="48" t="str">
        <f t="shared" si="2945"/>
        <v>6713 BL</v>
      </c>
      <c r="Q4511" s="76">
        <v>115</v>
      </c>
      <c r="R4511" s="76">
        <v>214</v>
      </c>
      <c r="S4511" s="49">
        <f t="shared" ref="S4511:S4520" si="2975">((Q4511/65*0.7)+(R4511/260*0.3))</f>
        <v>1.4853846153846151</v>
      </c>
      <c r="T4511" s="49">
        <f t="shared" si="2946"/>
        <v>148.53846153846152</v>
      </c>
      <c r="U4511" s="49">
        <v>1634.3076923076922</v>
      </c>
      <c r="V4511" s="49">
        <f t="shared" si="2906"/>
        <v>16.343076923076922</v>
      </c>
      <c r="W4511" s="49">
        <f t="shared" si="2966"/>
        <v>51.988461538461529</v>
      </c>
      <c r="X4511" s="90">
        <f>ROUND(S4511*$X$4,0)</f>
        <v>7</v>
      </c>
      <c r="Y4511" s="91">
        <f t="shared" ref="Y4511:Y4520" si="2976">X4511*O4511</f>
        <v>53.9</v>
      </c>
      <c r="Z4511" s="93">
        <f t="shared" si="2969"/>
        <v>59</v>
      </c>
      <c r="AA4511" s="94">
        <f t="shared" ref="AA4511:AA4520" si="2977">Z4511*O4511</f>
        <v>454.3</v>
      </c>
      <c r="AB4511" s="97">
        <f t="shared" si="2960"/>
        <v>66</v>
      </c>
      <c r="AC4511" s="98">
        <f t="shared" ref="AC4511:AC4520" si="2978">AB4511*O4511</f>
        <v>508.2</v>
      </c>
      <c r="AD4511" s="77" t="s">
        <v>3</v>
      </c>
      <c r="AE4511" s="54">
        <v>508.2</v>
      </c>
      <c r="AF4511" s="17"/>
    </row>
    <row r="4512" spans="1:32" ht="16.899999999999999" customHeight="1" x14ac:dyDescent="0.3">
      <c r="A4512" s="73" t="s">
        <v>35</v>
      </c>
      <c r="B4512" s="74" t="s">
        <v>568</v>
      </c>
      <c r="C4512" s="48" t="s">
        <v>40</v>
      </c>
      <c r="D4512" s="48">
        <v>1000</v>
      </c>
      <c r="E4512" s="48">
        <v>621</v>
      </c>
      <c r="F4512" s="48" t="s">
        <v>6128</v>
      </c>
      <c r="G4512" s="48" t="s">
        <v>112</v>
      </c>
      <c r="H4512" s="75">
        <f t="shared" si="2973"/>
        <v>2</v>
      </c>
      <c r="I4512" s="74">
        <v>78</v>
      </c>
      <c r="J4512" s="74">
        <v>26</v>
      </c>
      <c r="K4512" s="48">
        <f>J4512</f>
        <v>26</v>
      </c>
      <c r="L4512" s="48">
        <f>$L$3</f>
        <v>-4</v>
      </c>
      <c r="M4512" s="48">
        <f t="shared" si="2974"/>
        <v>22</v>
      </c>
      <c r="N4512" s="48">
        <v>62</v>
      </c>
      <c r="O4512" s="56">
        <v>11.6</v>
      </c>
      <c r="P4512" s="48" t="str">
        <f t="shared" si="2945"/>
        <v>1852 WH</v>
      </c>
      <c r="Q4512" s="76">
        <v>34</v>
      </c>
      <c r="R4512" s="76">
        <v>277</v>
      </c>
      <c r="S4512" s="49">
        <f t="shared" si="2975"/>
        <v>0.68576923076923069</v>
      </c>
      <c r="T4512" s="49">
        <f t="shared" si="2946"/>
        <v>685.76923076923072</v>
      </c>
      <c r="U4512" s="49">
        <v>800.84615384615381</v>
      </c>
      <c r="V4512" s="49">
        <f t="shared" si="2906"/>
        <v>0.80084615384615376</v>
      </c>
      <c r="W4512" s="49">
        <f t="shared" si="2966"/>
        <v>15.086923076923075</v>
      </c>
      <c r="X4512" s="90">
        <f>ROUND(S4512*$X$4,0)</f>
        <v>3</v>
      </c>
      <c r="Y4512" s="91">
        <f t="shared" si="2976"/>
        <v>34.799999999999997</v>
      </c>
      <c r="Z4512" s="93">
        <f t="shared" ref="Z4512:Z4513" si="2979">ROUND((S4512*M4512)+X4512,0)</f>
        <v>18</v>
      </c>
      <c r="AA4512" s="94">
        <f t="shared" si="2977"/>
        <v>208.79999999999998</v>
      </c>
      <c r="AB4512" s="97">
        <f t="shared" si="2960"/>
        <v>21</v>
      </c>
      <c r="AC4512" s="98">
        <f t="shared" si="2978"/>
        <v>243.6</v>
      </c>
      <c r="AD4512" s="77" t="s">
        <v>6117</v>
      </c>
      <c r="AE4512" s="54">
        <v>243.6</v>
      </c>
      <c r="AF4512" s="17"/>
    </row>
    <row r="4513" spans="1:32" ht="16.899999999999999" customHeight="1" x14ac:dyDescent="0.3">
      <c r="A4513" s="73" t="s">
        <v>7</v>
      </c>
      <c r="B4513" s="74" t="s">
        <v>5432</v>
      </c>
      <c r="C4513" s="48" t="s">
        <v>464</v>
      </c>
      <c r="D4513" s="48">
        <v>1000</v>
      </c>
      <c r="E4513" s="48">
        <v>4013</v>
      </c>
      <c r="F4513" s="48" t="s">
        <v>6180</v>
      </c>
      <c r="G4513" s="48" t="s">
        <v>65</v>
      </c>
      <c r="H4513" s="75">
        <f t="shared" si="2973"/>
        <v>0</v>
      </c>
      <c r="I4513" s="74">
        <v>5</v>
      </c>
      <c r="J4513" s="74">
        <v>5</v>
      </c>
      <c r="K4513" s="48">
        <f>J4513</f>
        <v>5</v>
      </c>
      <c r="L4513" s="48"/>
      <c r="M4513" s="48">
        <f t="shared" si="2974"/>
        <v>5</v>
      </c>
      <c r="N4513" s="48">
        <v>2</v>
      </c>
      <c r="O4513" s="56">
        <v>192.54319000000001</v>
      </c>
      <c r="P4513" s="48" t="str">
        <f t="shared" si="2945"/>
        <v>5856/7 WH</v>
      </c>
      <c r="Q4513" s="76">
        <v>0</v>
      </c>
      <c r="R4513" s="76">
        <v>0</v>
      </c>
      <c r="S4513" s="49">
        <f t="shared" si="2975"/>
        <v>0</v>
      </c>
      <c r="T4513" s="49">
        <f t="shared" si="2946"/>
        <v>0</v>
      </c>
      <c r="U4513" s="49">
        <v>28.115384615384613</v>
      </c>
      <c r="V4513" s="49">
        <f t="shared" si="2906"/>
        <v>2.8115384615384612E-2</v>
      </c>
      <c r="W4513" s="49">
        <f t="shared" si="2966"/>
        <v>0</v>
      </c>
      <c r="X4513" s="90">
        <f>ROUNDUP(S4513*$X$2,0)</f>
        <v>0</v>
      </c>
      <c r="Y4513" s="91">
        <f t="shared" si="2976"/>
        <v>0</v>
      </c>
      <c r="Z4513" s="93">
        <f t="shared" si="2979"/>
        <v>0</v>
      </c>
      <c r="AA4513" s="94">
        <f t="shared" si="2977"/>
        <v>0</v>
      </c>
      <c r="AB4513" s="97">
        <f>ROUND((S4513*$AB$2)+Z4513,0)</f>
        <v>0</v>
      </c>
      <c r="AC4513" s="98">
        <f t="shared" si="2978"/>
        <v>0</v>
      </c>
      <c r="AD4513" s="77" t="s">
        <v>5891</v>
      </c>
      <c r="AE4513" s="54">
        <v>0</v>
      </c>
      <c r="AF4513" s="17"/>
    </row>
    <row r="4514" spans="1:32" ht="16.899999999999999" customHeight="1" x14ac:dyDescent="0.3">
      <c r="A4514" s="73" t="s">
        <v>35</v>
      </c>
      <c r="B4514" s="74" t="s">
        <v>1222</v>
      </c>
      <c r="C4514" s="48" t="s">
        <v>40</v>
      </c>
      <c r="D4514" s="48">
        <v>5000</v>
      </c>
      <c r="E4514" s="48">
        <v>621</v>
      </c>
      <c r="F4514" s="48" t="s">
        <v>6128</v>
      </c>
      <c r="G4514" s="48" t="s">
        <v>112</v>
      </c>
      <c r="H4514" s="75">
        <f t="shared" si="2973"/>
        <v>-0.25925925925925924</v>
      </c>
      <c r="I4514" s="74">
        <v>20</v>
      </c>
      <c r="J4514" s="74">
        <v>27</v>
      </c>
      <c r="K4514" s="48">
        <f>I4514</f>
        <v>20</v>
      </c>
      <c r="L4514" s="48">
        <f>$L$3</f>
        <v>-4</v>
      </c>
      <c r="M4514" s="48">
        <f t="shared" si="2974"/>
        <v>16</v>
      </c>
      <c r="N4514" s="48">
        <v>3</v>
      </c>
      <c r="O4514" s="56">
        <v>59.25</v>
      </c>
      <c r="P4514" s="48" t="str">
        <f t="shared" si="2945"/>
        <v>3050 VI</v>
      </c>
      <c r="Q4514" s="76">
        <v>1</v>
      </c>
      <c r="R4514" s="76">
        <v>3</v>
      </c>
      <c r="S4514" s="49">
        <f t="shared" si="2975"/>
        <v>1.4230769230769231E-2</v>
      </c>
      <c r="T4514" s="49">
        <f t="shared" si="2946"/>
        <v>71.15384615384616</v>
      </c>
      <c r="U4514" s="49">
        <v>954.15384615384608</v>
      </c>
      <c r="V4514" s="49">
        <f t="shared" si="2906"/>
        <v>0.19083076923076922</v>
      </c>
      <c r="W4514" s="49">
        <f t="shared" si="2966"/>
        <v>0.22769230769230769</v>
      </c>
      <c r="X4514" s="90">
        <f>ROUNDUP(S4514*$X$3,0)</f>
        <v>1</v>
      </c>
      <c r="Y4514" s="91">
        <f t="shared" si="2976"/>
        <v>59.25</v>
      </c>
      <c r="Z4514" s="93">
        <f t="shared" ref="Z4514:Z4519" si="2980">ROUND((S4514*M4514)+X4514,0)</f>
        <v>1</v>
      </c>
      <c r="AA4514" s="94">
        <f t="shared" si="2977"/>
        <v>59.25</v>
      </c>
      <c r="AB4514" s="97">
        <f>ROUND((S4514*$AB$4)+Z4514,0)</f>
        <v>1</v>
      </c>
      <c r="AC4514" s="98">
        <f t="shared" si="2978"/>
        <v>59.25</v>
      </c>
      <c r="AD4514" s="77" t="s">
        <v>3</v>
      </c>
      <c r="AE4514" s="54">
        <v>59.25</v>
      </c>
      <c r="AF4514" s="17"/>
    </row>
    <row r="4515" spans="1:32" ht="16.899999999999999" customHeight="1" x14ac:dyDescent="0.3">
      <c r="A4515" s="73" t="s">
        <v>35</v>
      </c>
      <c r="B4515" s="74" t="s">
        <v>1593</v>
      </c>
      <c r="C4515" s="48" t="s">
        <v>40</v>
      </c>
      <c r="D4515" s="48">
        <v>1000</v>
      </c>
      <c r="E4515" s="48">
        <v>621</v>
      </c>
      <c r="F4515" s="48" t="s">
        <v>6128</v>
      </c>
      <c r="G4515" s="48" t="s">
        <v>112</v>
      </c>
      <c r="H4515" s="75">
        <f t="shared" si="2973"/>
        <v>-0.52083333333333337</v>
      </c>
      <c r="I4515" s="74">
        <v>23</v>
      </c>
      <c r="J4515" s="74">
        <v>48</v>
      </c>
      <c r="K4515" s="48">
        <f>I4515</f>
        <v>23</v>
      </c>
      <c r="L4515" s="48">
        <f>$L$3</f>
        <v>-4</v>
      </c>
      <c r="M4515" s="48">
        <f t="shared" si="2974"/>
        <v>19</v>
      </c>
      <c r="N4515" s="48">
        <v>29</v>
      </c>
      <c r="O4515" s="56">
        <v>28.08</v>
      </c>
      <c r="P4515" s="48" t="str">
        <f t="shared" si="2945"/>
        <v>3053 SL</v>
      </c>
      <c r="Q4515" s="76">
        <v>37</v>
      </c>
      <c r="R4515" s="76">
        <v>133</v>
      </c>
      <c r="S4515" s="49">
        <f t="shared" si="2975"/>
        <v>0.55192307692307685</v>
      </c>
      <c r="T4515" s="49">
        <f t="shared" si="2946"/>
        <v>551.92307692307691</v>
      </c>
      <c r="U4515" s="49">
        <v>677.34615384615381</v>
      </c>
      <c r="V4515" s="49">
        <f t="shared" si="2906"/>
        <v>0.67734615384615382</v>
      </c>
      <c r="W4515" s="49">
        <f>V4515*M4515</f>
        <v>12.869576923076922</v>
      </c>
      <c r="X4515" s="90">
        <f t="shared" ref="X4515" si="2981">ROUND(S4515*$X$3,0)</f>
        <v>3</v>
      </c>
      <c r="Y4515" s="91">
        <f t="shared" si="2976"/>
        <v>84.24</v>
      </c>
      <c r="Z4515" s="93">
        <f t="shared" si="2980"/>
        <v>13</v>
      </c>
      <c r="AA4515" s="94">
        <f t="shared" si="2977"/>
        <v>365.03999999999996</v>
      </c>
      <c r="AB4515" s="97">
        <f>ROUND((S4515*$AB$4)+Z4515,0)</f>
        <v>16</v>
      </c>
      <c r="AC4515" s="98">
        <f t="shared" si="2978"/>
        <v>449.28</v>
      </c>
      <c r="AD4515" s="77" t="s">
        <v>3</v>
      </c>
      <c r="AE4515" s="54">
        <v>449.28</v>
      </c>
      <c r="AF4515" s="17"/>
    </row>
    <row r="4516" spans="1:32" ht="16.899999999999999" customHeight="1" x14ac:dyDescent="0.3">
      <c r="A4516" s="73" t="s">
        <v>7</v>
      </c>
      <c r="B4516" s="74" t="s">
        <v>2574</v>
      </c>
      <c r="C4516" s="48" t="s">
        <v>40</v>
      </c>
      <c r="D4516" s="48">
        <v>5000</v>
      </c>
      <c r="E4516" s="48">
        <v>621</v>
      </c>
      <c r="F4516" s="48" t="s">
        <v>6128</v>
      </c>
      <c r="G4516" s="48" t="s">
        <v>112</v>
      </c>
      <c r="H4516" s="75">
        <f t="shared" si="2973"/>
        <v>-0.25925925925925924</v>
      </c>
      <c r="I4516" s="74">
        <v>20</v>
      </c>
      <c r="J4516" s="74">
        <v>27</v>
      </c>
      <c r="K4516" s="48">
        <f>I4516</f>
        <v>20</v>
      </c>
      <c r="L4516" s="48">
        <f>$L$3</f>
        <v>-4</v>
      </c>
      <c r="M4516" s="48">
        <f t="shared" si="2974"/>
        <v>16</v>
      </c>
      <c r="N4516" s="48">
        <v>3</v>
      </c>
      <c r="O4516" s="56">
        <v>59.5</v>
      </c>
      <c r="P4516" s="48" t="str">
        <f t="shared" si="2945"/>
        <v>3050 BL</v>
      </c>
      <c r="Q4516" s="76">
        <v>9</v>
      </c>
      <c r="R4516" s="76">
        <v>25</v>
      </c>
      <c r="S4516" s="49">
        <f t="shared" si="2975"/>
        <v>0.12576923076923077</v>
      </c>
      <c r="T4516" s="49">
        <f t="shared" si="2946"/>
        <v>628.84615384615381</v>
      </c>
      <c r="U4516" s="49">
        <v>3070.1153846153843</v>
      </c>
      <c r="V4516" s="49">
        <f t="shared" si="2906"/>
        <v>0.61402307692307689</v>
      </c>
      <c r="W4516" s="49">
        <f t="shared" ref="W4516:W4522" si="2982">S4516*M4516</f>
        <v>2.0123076923076924</v>
      </c>
      <c r="X4516" s="90">
        <f>ROUND(S4516*$X$3,0)</f>
        <v>1</v>
      </c>
      <c r="Y4516" s="91">
        <f t="shared" si="2976"/>
        <v>59.5</v>
      </c>
      <c r="Z4516" s="93">
        <f t="shared" si="2980"/>
        <v>3</v>
      </c>
      <c r="AA4516" s="94">
        <f t="shared" si="2977"/>
        <v>178.5</v>
      </c>
      <c r="AB4516" s="97">
        <f>ROUND((S4516*$AB$4)+Z4516,0)</f>
        <v>4</v>
      </c>
      <c r="AC4516" s="98">
        <f t="shared" si="2978"/>
        <v>238</v>
      </c>
      <c r="AD4516" s="77" t="s">
        <v>3</v>
      </c>
      <c r="AE4516" s="54">
        <v>238</v>
      </c>
      <c r="AF4516" s="17"/>
    </row>
    <row r="4517" spans="1:32" ht="16.899999999999999" customHeight="1" x14ac:dyDescent="0.3">
      <c r="A4517" s="73" t="s">
        <v>7</v>
      </c>
      <c r="B4517" s="74" t="s">
        <v>5209</v>
      </c>
      <c r="C4517" s="48" t="s">
        <v>34</v>
      </c>
      <c r="D4517" s="48">
        <v>500</v>
      </c>
      <c r="E4517" s="48">
        <v>4445</v>
      </c>
      <c r="F4517" s="48" t="s">
        <v>5912</v>
      </c>
      <c r="G4517" s="48" t="s">
        <v>122</v>
      </c>
      <c r="H4517" s="75">
        <f t="shared" si="2973"/>
        <v>0.16470588235294117</v>
      </c>
      <c r="I4517" s="74">
        <v>99</v>
      </c>
      <c r="J4517" s="74">
        <v>85</v>
      </c>
      <c r="K4517" s="48">
        <f>J4517</f>
        <v>85</v>
      </c>
      <c r="L4517" s="48">
        <f>$L$3</f>
        <v>-4</v>
      </c>
      <c r="M4517" s="48">
        <f t="shared" si="2974"/>
        <v>81</v>
      </c>
      <c r="N4517" s="48">
        <v>1</v>
      </c>
      <c r="O4517" s="56">
        <v>113.28</v>
      </c>
      <c r="P4517" s="48" t="str">
        <f t="shared" si="2945"/>
        <v>TFT20020 NA</v>
      </c>
      <c r="Q4517" s="76">
        <v>0</v>
      </c>
      <c r="R4517" s="76">
        <v>3</v>
      </c>
      <c r="S4517" s="49">
        <f t="shared" si="2975"/>
        <v>3.4615384615384616E-3</v>
      </c>
      <c r="T4517" s="49">
        <f t="shared" si="2946"/>
        <v>1.7307692307692308</v>
      </c>
      <c r="U4517" s="49">
        <v>175.19230769230768</v>
      </c>
      <c r="V4517" s="49">
        <f t="shared" si="2906"/>
        <v>0.35038461538461535</v>
      </c>
      <c r="W4517" s="49">
        <f t="shared" si="2982"/>
        <v>0.2803846153846154</v>
      </c>
      <c r="X4517" s="90">
        <f>ROUNDUP(S4517*$X$4,0)</f>
        <v>1</v>
      </c>
      <c r="Y4517" s="91">
        <f t="shared" si="2976"/>
        <v>113.28</v>
      </c>
      <c r="Z4517" s="93">
        <f t="shared" si="2980"/>
        <v>1</v>
      </c>
      <c r="AA4517" s="94">
        <f t="shared" si="2977"/>
        <v>113.28</v>
      </c>
      <c r="AB4517" s="97">
        <f>ROUND((S4517*$AB$4)+Z4517,0)</f>
        <v>1</v>
      </c>
      <c r="AC4517" s="98">
        <f t="shared" si="2978"/>
        <v>113.28</v>
      </c>
      <c r="AD4517" s="77" t="s">
        <v>3</v>
      </c>
      <c r="AE4517" s="54">
        <v>113.28</v>
      </c>
      <c r="AF4517" s="17"/>
    </row>
    <row r="4518" spans="1:32" ht="16.899999999999999" customHeight="1" x14ac:dyDescent="0.3">
      <c r="A4518" s="73" t="s">
        <v>35</v>
      </c>
      <c r="B4518" s="74" t="s">
        <v>263</v>
      </c>
      <c r="C4518" s="48" t="s">
        <v>40</v>
      </c>
      <c r="D4518" s="48">
        <v>100</v>
      </c>
      <c r="E4518" s="48">
        <v>621</v>
      </c>
      <c r="F4518" s="48" t="s">
        <v>6128</v>
      </c>
      <c r="G4518" s="48" t="s">
        <v>112</v>
      </c>
      <c r="H4518" s="75">
        <f t="shared" si="2973"/>
        <v>-0.16666666666666666</v>
      </c>
      <c r="I4518" s="74">
        <v>20</v>
      </c>
      <c r="J4518" s="74">
        <v>24</v>
      </c>
      <c r="K4518" s="48">
        <f>I4518</f>
        <v>20</v>
      </c>
      <c r="L4518" s="48">
        <f>$L$3</f>
        <v>-4</v>
      </c>
      <c r="M4518" s="48">
        <f t="shared" si="2974"/>
        <v>16</v>
      </c>
      <c r="N4518" s="48">
        <v>4</v>
      </c>
      <c r="O4518" s="56">
        <v>4.2910000000000004</v>
      </c>
      <c r="P4518" s="48" t="str">
        <f t="shared" si="2945"/>
        <v>1555 BR</v>
      </c>
      <c r="Q4518" s="76">
        <v>10</v>
      </c>
      <c r="R4518" s="76">
        <v>42</v>
      </c>
      <c r="S4518" s="49">
        <f t="shared" si="2975"/>
        <v>0.15615384615384617</v>
      </c>
      <c r="T4518" s="49">
        <f t="shared" si="2946"/>
        <v>15.615384615384617</v>
      </c>
      <c r="U4518" s="49">
        <v>131.38461538461539</v>
      </c>
      <c r="V4518" s="49">
        <f t="shared" si="2906"/>
        <v>1.3138461538461539</v>
      </c>
      <c r="W4518" s="49">
        <f t="shared" si="2982"/>
        <v>2.4984615384615387</v>
      </c>
      <c r="X4518" s="90">
        <f>ROUND(S4518*$X$3,0)</f>
        <v>1</v>
      </c>
      <c r="Y4518" s="91">
        <f t="shared" si="2976"/>
        <v>4.2910000000000004</v>
      </c>
      <c r="Z4518" s="93">
        <f t="shared" si="2980"/>
        <v>3</v>
      </c>
      <c r="AA4518" s="94">
        <f t="shared" si="2977"/>
        <v>12.873000000000001</v>
      </c>
      <c r="AB4518" s="97">
        <f>ROUND((S4518*$AB$4)+Z4518,0)</f>
        <v>4</v>
      </c>
      <c r="AC4518" s="98">
        <f t="shared" si="2978"/>
        <v>17.164000000000001</v>
      </c>
      <c r="AD4518" s="77" t="s">
        <v>3</v>
      </c>
      <c r="AE4518" s="54">
        <v>17.164000000000001</v>
      </c>
      <c r="AF4518" s="17"/>
    </row>
    <row r="4519" spans="1:32" ht="16.899999999999999" customHeight="1" x14ac:dyDescent="0.3">
      <c r="A4519" s="73" t="s">
        <v>35</v>
      </c>
      <c r="B4519" s="74" t="s">
        <v>4701</v>
      </c>
      <c r="C4519" s="48" t="s">
        <v>464</v>
      </c>
      <c r="D4519" s="48">
        <v>1000</v>
      </c>
      <c r="E4519" s="48">
        <v>4013</v>
      </c>
      <c r="F4519" s="48" t="s">
        <v>6180</v>
      </c>
      <c r="G4519" s="48" t="s">
        <v>65</v>
      </c>
      <c r="H4519" s="75">
        <f t="shared" si="2973"/>
        <v>0</v>
      </c>
      <c r="I4519" s="74">
        <v>5</v>
      </c>
      <c r="J4519" s="74">
        <v>5</v>
      </c>
      <c r="K4519" s="48">
        <f>J4519</f>
        <v>5</v>
      </c>
      <c r="L4519" s="48"/>
      <c r="M4519" s="48">
        <f t="shared" si="2974"/>
        <v>5</v>
      </c>
      <c r="N4519" s="48">
        <v>0</v>
      </c>
      <c r="O4519" s="56">
        <v>291.85449999999997</v>
      </c>
      <c r="P4519" s="48" t="str">
        <f t="shared" si="2945"/>
        <v>5858 SL</v>
      </c>
      <c r="Q4519" s="76" t="s">
        <v>6187</v>
      </c>
      <c r="R4519" s="76" t="s">
        <v>6187</v>
      </c>
      <c r="S4519" s="49">
        <f t="shared" si="2975"/>
        <v>0</v>
      </c>
      <c r="T4519" s="49">
        <f t="shared" si="2946"/>
        <v>0</v>
      </c>
      <c r="U4519" s="49">
        <v>25.846153846153847</v>
      </c>
      <c r="V4519" s="49">
        <f t="shared" si="2906"/>
        <v>2.5846153846153845E-2</v>
      </c>
      <c r="W4519" s="49">
        <f t="shared" si="2982"/>
        <v>0</v>
      </c>
      <c r="X4519" s="90">
        <f>ROUNDUP(S4519*$X$2,0)</f>
        <v>0</v>
      </c>
      <c r="Y4519" s="91">
        <f t="shared" si="2976"/>
        <v>0</v>
      </c>
      <c r="Z4519" s="93">
        <f t="shared" si="2980"/>
        <v>0</v>
      </c>
      <c r="AA4519" s="94">
        <f t="shared" si="2977"/>
        <v>0</v>
      </c>
      <c r="AB4519" s="97">
        <f>ROUND((S4519*$AB$2)+Z4519,0)</f>
        <v>0</v>
      </c>
      <c r="AC4519" s="98">
        <f t="shared" si="2978"/>
        <v>0</v>
      </c>
      <c r="AD4519" s="77" t="s">
        <v>5891</v>
      </c>
      <c r="AE4519" s="54">
        <v>0</v>
      </c>
      <c r="AF4519" s="17"/>
    </row>
    <row r="4520" spans="1:32" ht="16.899999999999999" customHeight="1" x14ac:dyDescent="0.3">
      <c r="A4520" s="73" t="s">
        <v>35</v>
      </c>
      <c r="B4520" s="74" t="s">
        <v>362</v>
      </c>
      <c r="C4520" s="48" t="s">
        <v>40</v>
      </c>
      <c r="D4520" s="48">
        <v>100</v>
      </c>
      <c r="E4520" s="48">
        <v>621</v>
      </c>
      <c r="F4520" s="48" t="s">
        <v>6128</v>
      </c>
      <c r="G4520" s="48" t="s">
        <v>112</v>
      </c>
      <c r="H4520" s="75">
        <f t="shared" si="2973"/>
        <v>-0.16666666666666666</v>
      </c>
      <c r="I4520" s="74">
        <v>20</v>
      </c>
      <c r="J4520" s="74">
        <v>24</v>
      </c>
      <c r="K4520" s="48">
        <f>I4520</f>
        <v>20</v>
      </c>
      <c r="L4520" s="48">
        <f>$L$3</f>
        <v>-4</v>
      </c>
      <c r="M4520" s="48">
        <f t="shared" si="2974"/>
        <v>16</v>
      </c>
      <c r="N4520" s="48">
        <v>11</v>
      </c>
      <c r="O4520" s="56">
        <v>4.2859999999999996</v>
      </c>
      <c r="P4520" s="48" t="str">
        <f t="shared" si="2945"/>
        <v>1555 OR</v>
      </c>
      <c r="Q4520" s="76">
        <v>4</v>
      </c>
      <c r="R4520" s="76">
        <v>21</v>
      </c>
      <c r="S4520" s="49">
        <f t="shared" si="2975"/>
        <v>6.7307692307692304E-2</v>
      </c>
      <c r="T4520" s="49">
        <f t="shared" si="2946"/>
        <v>6.7307692307692308</v>
      </c>
      <c r="U4520" s="49">
        <v>76.34615384615384</v>
      </c>
      <c r="V4520" s="49">
        <f t="shared" si="2906"/>
        <v>0.76346153846153841</v>
      </c>
      <c r="W4520" s="49">
        <f t="shared" si="2982"/>
        <v>1.0769230769230769</v>
      </c>
      <c r="X4520" s="90">
        <f>ROUND(S4520*$X$3,0)</f>
        <v>0</v>
      </c>
      <c r="Y4520" s="91">
        <f t="shared" si="2976"/>
        <v>0</v>
      </c>
      <c r="Z4520" s="93">
        <f t="shared" ref="Z4520" si="2983">ROUND((S4520*M4520)+X4520,0)</f>
        <v>1</v>
      </c>
      <c r="AA4520" s="94">
        <f t="shared" si="2977"/>
        <v>4.2859999999999996</v>
      </c>
      <c r="AB4520" s="97">
        <f>ROUND((S4520*$AB$4)+Z4520,0)</f>
        <v>1</v>
      </c>
      <c r="AC4520" s="98">
        <f t="shared" si="2978"/>
        <v>4.2859999999999996</v>
      </c>
      <c r="AD4520" s="77" t="s">
        <v>6117</v>
      </c>
      <c r="AE4520" s="54">
        <v>4.2859999999999996</v>
      </c>
      <c r="AF4520" s="17"/>
    </row>
    <row r="4521" spans="1:32" ht="12.75" customHeight="1" x14ac:dyDescent="0.3">
      <c r="A4521" s="73" t="s">
        <v>7</v>
      </c>
      <c r="B4521" s="74" t="s">
        <v>4703</v>
      </c>
      <c r="C4521" s="48" t="s">
        <v>3403</v>
      </c>
      <c r="D4521" s="48">
        <v>1000</v>
      </c>
      <c r="E4521" s="48">
        <v>4003</v>
      </c>
      <c r="F4521" s="48" t="s">
        <v>5909</v>
      </c>
      <c r="G4521" s="48" t="s">
        <v>65</v>
      </c>
      <c r="H4521" s="75">
        <f t="shared" ref="H4521:H4523" si="2984">(I4521-J4521)/J4521</f>
        <v>0</v>
      </c>
      <c r="I4521" s="74">
        <v>5</v>
      </c>
      <c r="J4521" s="74">
        <v>5</v>
      </c>
      <c r="K4521" s="48">
        <f>J4521</f>
        <v>5</v>
      </c>
      <c r="L4521" s="48"/>
      <c r="M4521" s="48">
        <f t="shared" ref="M4521:M4523" si="2985">K4521+L4521</f>
        <v>5</v>
      </c>
      <c r="N4521" s="48">
        <v>2</v>
      </c>
      <c r="O4521" s="56">
        <v>575.26343999999995</v>
      </c>
      <c r="P4521" s="48" t="str">
        <f t="shared" si="2945"/>
        <v>79028 SL</v>
      </c>
      <c r="Q4521" s="76">
        <v>2</v>
      </c>
      <c r="R4521" s="76">
        <v>2</v>
      </c>
      <c r="S4521" s="49">
        <f t="shared" ref="S4521:S4523" si="2986">((Q4521/65*0.7)+(R4521/260*0.3))</f>
        <v>2.3846153846153847E-2</v>
      </c>
      <c r="T4521" s="49">
        <f t="shared" si="2946"/>
        <v>23.846153846153847</v>
      </c>
      <c r="U4521" s="49">
        <v>32.42307692307692</v>
      </c>
      <c r="V4521" s="49">
        <f t="shared" si="2906"/>
        <v>3.2423076923076923E-2</v>
      </c>
      <c r="W4521" s="49">
        <f t="shared" si="2982"/>
        <v>0.11923076923076924</v>
      </c>
      <c r="X4521" s="90">
        <f>ROUNDUP(S4521*$X$2,0)</f>
        <v>1</v>
      </c>
      <c r="Y4521" s="91">
        <f t="shared" ref="Y4521:Y4523" si="2987">X4521*O4521</f>
        <v>575.26343999999995</v>
      </c>
      <c r="Z4521" s="93">
        <f>ROUND((S4521*M4521)+X4521,0)</f>
        <v>1</v>
      </c>
      <c r="AA4521" s="94">
        <f t="shared" ref="AA4521:AA4523" si="2988">Z4521*O4521</f>
        <v>575.26343999999995</v>
      </c>
      <c r="AB4521" s="97">
        <f>ROUND((S4521*$AB$2)+Z4521,0)</f>
        <v>1</v>
      </c>
      <c r="AC4521" s="98">
        <f t="shared" ref="AC4521:AC4523" si="2989">AB4521*O4521</f>
        <v>575.26343999999995</v>
      </c>
      <c r="AD4521" s="77" t="s">
        <v>5891</v>
      </c>
      <c r="AE4521" s="54">
        <v>575.26343999999995</v>
      </c>
      <c r="AF4521" s="17"/>
    </row>
    <row r="4522" spans="1:32" ht="16.899999999999999" customHeight="1" x14ac:dyDescent="0.3">
      <c r="A4522" s="73" t="s">
        <v>7</v>
      </c>
      <c r="B4522" s="74" t="s">
        <v>4704</v>
      </c>
      <c r="C4522" s="48" t="s">
        <v>3403</v>
      </c>
      <c r="D4522" s="48">
        <v>100</v>
      </c>
      <c r="E4522" s="48">
        <v>4003</v>
      </c>
      <c r="F4522" s="48" t="s">
        <v>5909</v>
      </c>
      <c r="G4522" s="48" t="s">
        <v>65</v>
      </c>
      <c r="H4522" s="75">
        <f t="shared" si="2984"/>
        <v>0</v>
      </c>
      <c r="I4522" s="74">
        <v>5</v>
      </c>
      <c r="J4522" s="74">
        <v>5</v>
      </c>
      <c r="K4522" s="48">
        <f>J4522</f>
        <v>5</v>
      </c>
      <c r="L4522" s="48"/>
      <c r="M4522" s="48">
        <f t="shared" si="2985"/>
        <v>5</v>
      </c>
      <c r="N4522" s="48">
        <v>3</v>
      </c>
      <c r="O4522" s="56">
        <v>65.756259999999997</v>
      </c>
      <c r="P4522" s="48" t="str">
        <f t="shared" si="2945"/>
        <v>79028 SL</v>
      </c>
      <c r="Q4522" s="76">
        <v>7</v>
      </c>
      <c r="R4522" s="76">
        <v>9</v>
      </c>
      <c r="S4522" s="49">
        <f t="shared" si="2986"/>
        <v>8.5769230769230764E-2</v>
      </c>
      <c r="T4522" s="49">
        <f t="shared" si="2946"/>
        <v>8.5769230769230766</v>
      </c>
      <c r="U4522" s="49">
        <v>32.42307692307692</v>
      </c>
      <c r="V4522" s="49">
        <f t="shared" si="2906"/>
        <v>0.32423076923076921</v>
      </c>
      <c r="W4522" s="49">
        <f t="shared" si="2982"/>
        <v>0.42884615384615382</v>
      </c>
      <c r="X4522" s="90">
        <f>ROUND(S4522*$X$2,0)</f>
        <v>1</v>
      </c>
      <c r="Y4522" s="91">
        <f t="shared" si="2987"/>
        <v>65.756259999999997</v>
      </c>
      <c r="Z4522" s="93">
        <f>ROUND((S4522*M4522)+X4522,0)</f>
        <v>1</v>
      </c>
      <c r="AA4522" s="94">
        <f t="shared" si="2988"/>
        <v>65.756259999999997</v>
      </c>
      <c r="AB4522" s="97">
        <f>ROUND((S4522*$AB$2)+Z4522,0)</f>
        <v>2</v>
      </c>
      <c r="AC4522" s="98">
        <f t="shared" si="2989"/>
        <v>131.51251999999999</v>
      </c>
      <c r="AD4522" s="77" t="s">
        <v>5891</v>
      </c>
      <c r="AE4522" s="54">
        <v>131.51251999999999</v>
      </c>
      <c r="AF4522" s="17"/>
    </row>
    <row r="4523" spans="1:32" ht="16.899999999999999" customHeight="1" x14ac:dyDescent="0.3">
      <c r="A4523" s="73" t="s">
        <v>7</v>
      </c>
      <c r="B4523" s="74" t="s">
        <v>2953</v>
      </c>
      <c r="C4523" s="48" t="s">
        <v>10</v>
      </c>
      <c r="D4523" s="48">
        <v>500</v>
      </c>
      <c r="E4523" s="48">
        <v>621</v>
      </c>
      <c r="F4523" s="48" t="s">
        <v>6128</v>
      </c>
      <c r="G4523" s="48" t="s">
        <v>35</v>
      </c>
      <c r="H4523" s="75">
        <f t="shared" si="2984"/>
        <v>-0.7</v>
      </c>
      <c r="I4523" s="74">
        <v>30</v>
      </c>
      <c r="J4523" s="74">
        <v>100</v>
      </c>
      <c r="K4523" s="48">
        <f t="shared" ref="K4523:K4531" si="2990">I4523</f>
        <v>30</v>
      </c>
      <c r="L4523" s="48">
        <v>-4</v>
      </c>
      <c r="M4523" s="48">
        <f t="shared" si="2985"/>
        <v>26</v>
      </c>
      <c r="N4523" s="48">
        <v>4</v>
      </c>
      <c r="O4523" s="56">
        <v>111.72499999999999</v>
      </c>
      <c r="P4523" s="48" t="str">
        <f t="shared" si="2945"/>
        <v>6340 SL</v>
      </c>
      <c r="Q4523" s="76">
        <v>0</v>
      </c>
      <c r="R4523" s="76">
        <v>16</v>
      </c>
      <c r="S4523" s="49">
        <f t="shared" si="2986"/>
        <v>1.8461538461538463E-2</v>
      </c>
      <c r="T4523" s="49">
        <f t="shared" si="2946"/>
        <v>9.2307692307692317</v>
      </c>
      <c r="U4523" s="49">
        <v>193.26923076923077</v>
      </c>
      <c r="V4523" s="49">
        <f t="shared" si="2906"/>
        <v>0.38653846153846155</v>
      </c>
      <c r="W4523" s="49">
        <f t="shared" ref="W4523" si="2991">S4523*M4523</f>
        <v>0.48000000000000004</v>
      </c>
      <c r="X4523" s="90">
        <f>ROUNDUP(S4523*$X$4,0)</f>
        <v>1</v>
      </c>
      <c r="Y4523" s="91">
        <f t="shared" si="2987"/>
        <v>111.72499999999999</v>
      </c>
      <c r="Z4523" s="93">
        <f>ROUND((S4523*M4523)+X4523,0)</f>
        <v>1</v>
      </c>
      <c r="AA4523" s="94">
        <f t="shared" si="2988"/>
        <v>111.72499999999999</v>
      </c>
      <c r="AB4523" s="97">
        <f t="shared" ref="AB4523:AB4538" si="2992">ROUND((S4523*$AB$4)+Z4523,0)</f>
        <v>1</v>
      </c>
      <c r="AC4523" s="98">
        <f t="shared" si="2989"/>
        <v>111.72499999999999</v>
      </c>
      <c r="AD4523" s="77" t="s">
        <v>3</v>
      </c>
      <c r="AE4523" s="54">
        <v>111.72499999999999</v>
      </c>
      <c r="AF4523" s="17"/>
    </row>
    <row r="4524" spans="1:32" ht="16.899999999999999" customHeight="1" x14ac:dyDescent="0.3">
      <c r="A4524" s="73" t="s">
        <v>7</v>
      </c>
      <c r="B4524" s="74" t="s">
        <v>3771</v>
      </c>
      <c r="C4524" s="48" t="s">
        <v>10</v>
      </c>
      <c r="D4524" s="48">
        <v>1000</v>
      </c>
      <c r="E4524" s="48">
        <v>2834</v>
      </c>
      <c r="F4524" s="48" t="s">
        <v>6126</v>
      </c>
      <c r="G4524" s="48">
        <v>2</v>
      </c>
      <c r="H4524" s="75">
        <f t="shared" ref="H4524:H4530" si="2993">(I4524-J4524)/J4524</f>
        <v>-0.44444444444444442</v>
      </c>
      <c r="I4524" s="74">
        <v>50</v>
      </c>
      <c r="J4524" s="74">
        <v>90</v>
      </c>
      <c r="K4524" s="48">
        <f t="shared" si="2990"/>
        <v>50</v>
      </c>
      <c r="L4524" s="48"/>
      <c r="M4524" s="48">
        <f t="shared" ref="M4524:M4530" si="2994">K4524+L4524</f>
        <v>50</v>
      </c>
      <c r="N4524" s="48">
        <v>0</v>
      </c>
      <c r="O4524" s="56">
        <v>297.98887999999999</v>
      </c>
      <c r="P4524" s="48" t="str">
        <f t="shared" si="2945"/>
        <v>6084C SL</v>
      </c>
      <c r="Q4524" s="76" t="s">
        <v>6187</v>
      </c>
      <c r="R4524" s="76" t="s">
        <v>6187</v>
      </c>
      <c r="S4524" s="49">
        <f t="shared" ref="S4524:S4530" si="2995">((Q4524/65*0.7)+(R4524/260*0.3))</f>
        <v>0</v>
      </c>
      <c r="T4524" s="49">
        <f t="shared" si="2946"/>
        <v>0</v>
      </c>
      <c r="U4524" s="49">
        <v>4.1538461538461533</v>
      </c>
      <c r="V4524" s="49">
        <f t="shared" si="2906"/>
        <v>4.1538461538461529E-3</v>
      </c>
      <c r="W4524" s="49">
        <f t="shared" ref="W4524:W4528" si="2996">S4524*M4524</f>
        <v>0</v>
      </c>
      <c r="X4524" s="90">
        <f t="shared" ref="X4524:X4525" si="2997">ROUNDUP(S4524*$X$4,0)</f>
        <v>0</v>
      </c>
      <c r="Y4524" s="91">
        <f t="shared" ref="Y4524:Y4530" si="2998">X4524*O4524</f>
        <v>0</v>
      </c>
      <c r="Z4524" s="93">
        <f t="shared" ref="Z4524:Z4531" si="2999">ROUND((S4524*M4524)+X4524,0)</f>
        <v>0</v>
      </c>
      <c r="AA4524" s="94">
        <f t="shared" ref="AA4524:AA4530" si="3000">Z4524*O4524</f>
        <v>0</v>
      </c>
      <c r="AB4524" s="97">
        <f t="shared" si="2992"/>
        <v>0</v>
      </c>
      <c r="AC4524" s="98">
        <f t="shared" ref="AC4524:AC4530" si="3001">AB4524*O4524</f>
        <v>0</v>
      </c>
      <c r="AD4524" s="77" t="s">
        <v>3</v>
      </c>
      <c r="AE4524" s="54">
        <v>0</v>
      </c>
      <c r="AF4524" s="17"/>
    </row>
    <row r="4525" spans="1:32" ht="16.899999999999999" customHeight="1" x14ac:dyDescent="0.3">
      <c r="A4525" s="73" t="s">
        <v>7</v>
      </c>
      <c r="B4525" s="74" t="s">
        <v>3772</v>
      </c>
      <c r="C4525" s="48" t="s">
        <v>10</v>
      </c>
      <c r="D4525" s="48">
        <v>500</v>
      </c>
      <c r="E4525" s="48">
        <v>2834</v>
      </c>
      <c r="F4525" s="48" t="s">
        <v>6126</v>
      </c>
      <c r="G4525" s="48">
        <v>2</v>
      </c>
      <c r="H4525" s="75">
        <f t="shared" si="2993"/>
        <v>-0.44444444444444442</v>
      </c>
      <c r="I4525" s="74">
        <v>50</v>
      </c>
      <c r="J4525" s="74">
        <v>90</v>
      </c>
      <c r="K4525" s="48">
        <f t="shared" si="2990"/>
        <v>50</v>
      </c>
      <c r="L4525" s="48"/>
      <c r="M4525" s="48">
        <f t="shared" si="2994"/>
        <v>50</v>
      </c>
      <c r="N4525" s="48">
        <v>3</v>
      </c>
      <c r="O4525" s="56">
        <v>150.11666</v>
      </c>
      <c r="P4525" s="48" t="str">
        <f t="shared" si="2945"/>
        <v>6084C SL</v>
      </c>
      <c r="Q4525" s="76">
        <v>0</v>
      </c>
      <c r="R4525" s="76">
        <v>1</v>
      </c>
      <c r="S4525" s="49">
        <f t="shared" si="2995"/>
        <v>1.153846153846154E-3</v>
      </c>
      <c r="T4525" s="49">
        <f t="shared" si="2946"/>
        <v>0.57692307692307698</v>
      </c>
      <c r="U4525" s="49">
        <v>4.1538461538461533</v>
      </c>
      <c r="V4525" s="49">
        <f t="shared" si="2906"/>
        <v>8.3076923076923059E-3</v>
      </c>
      <c r="W4525" s="49">
        <f t="shared" si="2996"/>
        <v>5.7692307692307696E-2</v>
      </c>
      <c r="X4525" s="90">
        <f t="shared" si="2997"/>
        <v>1</v>
      </c>
      <c r="Y4525" s="91">
        <f t="shared" si="2998"/>
        <v>150.11666</v>
      </c>
      <c r="Z4525" s="93">
        <f t="shared" si="2999"/>
        <v>1</v>
      </c>
      <c r="AA4525" s="94">
        <f t="shared" si="3000"/>
        <v>150.11666</v>
      </c>
      <c r="AB4525" s="97">
        <f t="shared" si="2992"/>
        <v>1</v>
      </c>
      <c r="AC4525" s="98">
        <f t="shared" si="3001"/>
        <v>150.11666</v>
      </c>
      <c r="AD4525" s="77" t="s">
        <v>3</v>
      </c>
      <c r="AE4525" s="54">
        <v>150.11666</v>
      </c>
      <c r="AF4525" s="17"/>
    </row>
    <row r="4526" spans="1:32" ht="16.899999999999999" customHeight="1" x14ac:dyDescent="0.3">
      <c r="A4526" s="73" t="s">
        <v>7</v>
      </c>
      <c r="B4526" s="74" t="s">
        <v>3773</v>
      </c>
      <c r="C4526" s="48" t="s">
        <v>10</v>
      </c>
      <c r="D4526" s="48">
        <v>100</v>
      </c>
      <c r="E4526" s="48">
        <v>2834</v>
      </c>
      <c r="F4526" s="48" t="s">
        <v>6126</v>
      </c>
      <c r="G4526" s="48">
        <v>2</v>
      </c>
      <c r="H4526" s="75">
        <f t="shared" si="2993"/>
        <v>-0.44444444444444442</v>
      </c>
      <c r="I4526" s="74">
        <v>50</v>
      </c>
      <c r="J4526" s="74">
        <v>90</v>
      </c>
      <c r="K4526" s="48">
        <f t="shared" si="2990"/>
        <v>50</v>
      </c>
      <c r="L4526" s="48"/>
      <c r="M4526" s="48">
        <f t="shared" si="2994"/>
        <v>50</v>
      </c>
      <c r="N4526" s="48">
        <v>63</v>
      </c>
      <c r="O4526" s="56">
        <v>31.86111</v>
      </c>
      <c r="P4526" s="48" t="str">
        <f t="shared" si="2945"/>
        <v>6084C SL</v>
      </c>
      <c r="Q4526" s="76">
        <v>3</v>
      </c>
      <c r="R4526" s="76">
        <v>3</v>
      </c>
      <c r="S4526" s="49">
        <f t="shared" si="2995"/>
        <v>3.5769230769230768E-2</v>
      </c>
      <c r="T4526" s="49">
        <f t="shared" si="2946"/>
        <v>3.5769230769230766</v>
      </c>
      <c r="U4526" s="49">
        <v>4.1538461538461533</v>
      </c>
      <c r="V4526" s="49">
        <f t="shared" si="2906"/>
        <v>4.1538461538461531E-2</v>
      </c>
      <c r="W4526" s="49">
        <f t="shared" si="2996"/>
        <v>1.7884615384615383</v>
      </c>
      <c r="X4526" s="90">
        <f>ROUND(S4526*$X$4,0)</f>
        <v>0</v>
      </c>
      <c r="Y4526" s="91">
        <f t="shared" si="2998"/>
        <v>0</v>
      </c>
      <c r="Z4526" s="93">
        <f t="shared" si="2999"/>
        <v>2</v>
      </c>
      <c r="AA4526" s="94">
        <f t="shared" si="3000"/>
        <v>63.72222</v>
      </c>
      <c r="AB4526" s="97">
        <f t="shared" si="2992"/>
        <v>2</v>
      </c>
      <c r="AC4526" s="98">
        <f t="shared" si="3001"/>
        <v>63.72222</v>
      </c>
      <c r="AD4526" s="77" t="s">
        <v>3</v>
      </c>
      <c r="AE4526" s="54">
        <v>63.72222</v>
      </c>
      <c r="AF4526" s="17"/>
    </row>
    <row r="4527" spans="1:32" ht="16.899999999999999" customHeight="1" x14ac:dyDescent="0.3">
      <c r="A4527" s="73" t="s">
        <v>7</v>
      </c>
      <c r="B4527" s="74" t="s">
        <v>3753</v>
      </c>
      <c r="C4527" s="48" t="s">
        <v>10</v>
      </c>
      <c r="D4527" s="48">
        <v>1</v>
      </c>
      <c r="E4527" s="48">
        <v>2834</v>
      </c>
      <c r="F4527" s="48" t="s">
        <v>6126</v>
      </c>
      <c r="G4527" s="48">
        <v>2</v>
      </c>
      <c r="H4527" s="75">
        <f t="shared" si="2993"/>
        <v>-0.54166666666666663</v>
      </c>
      <c r="I4527" s="74">
        <v>55</v>
      </c>
      <c r="J4527" s="74">
        <v>120</v>
      </c>
      <c r="K4527" s="48">
        <f t="shared" si="2990"/>
        <v>55</v>
      </c>
      <c r="L4527" s="48"/>
      <c r="M4527" s="48">
        <f t="shared" si="2994"/>
        <v>55</v>
      </c>
      <c r="N4527" s="48">
        <v>0</v>
      </c>
      <c r="O4527" s="56">
        <v>0.29798000000000002</v>
      </c>
      <c r="P4527" s="48" t="str">
        <f t="shared" si="2945"/>
        <v>6084C SL</v>
      </c>
      <c r="Q4527" s="76" t="s">
        <v>6187</v>
      </c>
      <c r="R4527" s="76" t="s">
        <v>6187</v>
      </c>
      <c r="S4527" s="49">
        <f t="shared" si="2995"/>
        <v>0</v>
      </c>
      <c r="T4527" s="49">
        <f t="shared" si="2946"/>
        <v>0</v>
      </c>
      <c r="U4527" s="49">
        <v>4.1538461538461533</v>
      </c>
      <c r="V4527" s="49">
        <f t="shared" si="2906"/>
        <v>4.1538461538461533</v>
      </c>
      <c r="W4527" s="49">
        <f t="shared" si="2996"/>
        <v>0</v>
      </c>
      <c r="X4527" s="90">
        <f>ROUNDUP(S4527*$X$4,0)</f>
        <v>0</v>
      </c>
      <c r="Y4527" s="91">
        <f t="shared" si="2998"/>
        <v>0</v>
      </c>
      <c r="Z4527" s="93">
        <f t="shared" si="2999"/>
        <v>0</v>
      </c>
      <c r="AA4527" s="94">
        <f t="shared" si="3000"/>
        <v>0</v>
      </c>
      <c r="AB4527" s="97">
        <f t="shared" si="2992"/>
        <v>0</v>
      </c>
      <c r="AC4527" s="98">
        <f t="shared" si="3001"/>
        <v>0</v>
      </c>
      <c r="AD4527" s="77" t="s">
        <v>3</v>
      </c>
      <c r="AE4527" s="54">
        <v>0</v>
      </c>
      <c r="AF4527" s="17"/>
    </row>
    <row r="4528" spans="1:32" ht="16.899999999999999" customHeight="1" x14ac:dyDescent="0.3">
      <c r="A4528" s="73" t="s">
        <v>35</v>
      </c>
      <c r="B4528" s="74" t="s">
        <v>4709</v>
      </c>
      <c r="C4528" s="48" t="s">
        <v>1432</v>
      </c>
      <c r="D4528" s="48">
        <v>1000</v>
      </c>
      <c r="E4528" s="48">
        <v>4003</v>
      </c>
      <c r="F4528" s="48" t="s">
        <v>5909</v>
      </c>
      <c r="G4528" s="48" t="s">
        <v>112</v>
      </c>
      <c r="H4528" s="75">
        <f t="shared" si="2993"/>
        <v>0</v>
      </c>
      <c r="I4528" s="74">
        <v>39</v>
      </c>
      <c r="J4528" s="74">
        <v>39</v>
      </c>
      <c r="K4528" s="48">
        <f t="shared" si="2990"/>
        <v>39</v>
      </c>
      <c r="L4528" s="48">
        <f>$L$3</f>
        <v>-4</v>
      </c>
      <c r="M4528" s="48">
        <f t="shared" si="2994"/>
        <v>35</v>
      </c>
      <c r="N4528" s="48">
        <v>1</v>
      </c>
      <c r="O4528" s="56">
        <v>26.6</v>
      </c>
      <c r="P4528" s="48" t="str">
        <f t="shared" si="2945"/>
        <v>6821 GR</v>
      </c>
      <c r="Q4528" s="76">
        <v>1</v>
      </c>
      <c r="R4528" s="76">
        <v>5</v>
      </c>
      <c r="S4528" s="49">
        <f t="shared" si="2995"/>
        <v>1.6538461538461537E-2</v>
      </c>
      <c r="T4528" s="49">
        <f t="shared" si="2946"/>
        <v>16.538461538461537</v>
      </c>
      <c r="U4528" s="49">
        <v>28.88461538461538</v>
      </c>
      <c r="V4528" s="49">
        <f t="shared" si="2906"/>
        <v>2.888461538461538E-2</v>
      </c>
      <c r="W4528" s="49">
        <f t="shared" si="2996"/>
        <v>0.57884615384615379</v>
      </c>
      <c r="X4528" s="90">
        <f>ROUND(S4528*$X$4,0)</f>
        <v>0</v>
      </c>
      <c r="Y4528" s="91">
        <f t="shared" si="2998"/>
        <v>0</v>
      </c>
      <c r="Z4528" s="93">
        <f t="shared" si="2999"/>
        <v>1</v>
      </c>
      <c r="AA4528" s="94">
        <f t="shared" si="3000"/>
        <v>26.6</v>
      </c>
      <c r="AB4528" s="97">
        <f t="shared" si="2992"/>
        <v>1</v>
      </c>
      <c r="AC4528" s="98">
        <f t="shared" si="3001"/>
        <v>26.6</v>
      </c>
      <c r="AD4528" s="77" t="s">
        <v>3</v>
      </c>
      <c r="AE4528" s="54">
        <v>26.6</v>
      </c>
      <c r="AF4528" s="17"/>
    </row>
    <row r="4529" spans="1:32" ht="16.899999999999999" customHeight="1" x14ac:dyDescent="0.3">
      <c r="A4529" s="73" t="s">
        <v>35</v>
      </c>
      <c r="B4529" s="74" t="s">
        <v>1036</v>
      </c>
      <c r="C4529" s="48" t="s">
        <v>40</v>
      </c>
      <c r="D4529" s="48">
        <v>1000</v>
      </c>
      <c r="E4529" s="48">
        <v>621</v>
      </c>
      <c r="F4529" s="48" t="s">
        <v>6128</v>
      </c>
      <c r="G4529" s="48" t="s">
        <v>112</v>
      </c>
      <c r="H4529" s="75">
        <f t="shared" si="2993"/>
        <v>-0.16666666666666666</v>
      </c>
      <c r="I4529" s="74">
        <v>40</v>
      </c>
      <c r="J4529" s="74">
        <v>48</v>
      </c>
      <c r="K4529" s="48">
        <f t="shared" si="2990"/>
        <v>40</v>
      </c>
      <c r="L4529" s="48">
        <f>$L$3</f>
        <v>-4</v>
      </c>
      <c r="M4529" s="48">
        <f t="shared" si="2994"/>
        <v>36</v>
      </c>
      <c r="N4529" s="48">
        <v>20</v>
      </c>
      <c r="O4529" s="56">
        <v>21.44</v>
      </c>
      <c r="P4529" s="48" t="str">
        <f t="shared" si="2945"/>
        <v>3051/1 OR</v>
      </c>
      <c r="Q4529" s="76">
        <v>0</v>
      </c>
      <c r="R4529" s="76">
        <v>62</v>
      </c>
      <c r="S4529" s="49">
        <f t="shared" si="2995"/>
        <v>7.1538461538461537E-2</v>
      </c>
      <c r="T4529" s="49">
        <f t="shared" si="2946"/>
        <v>71.538461538461533</v>
      </c>
      <c r="U4529" s="49">
        <v>98.615384615384613</v>
      </c>
      <c r="V4529" s="49">
        <f t="shared" si="2906"/>
        <v>9.8615384615384619E-2</v>
      </c>
      <c r="W4529" s="49">
        <f>V4529*M4529</f>
        <v>3.5501538461538464</v>
      </c>
      <c r="X4529" s="90">
        <f>ROUND(S4529*$X$4,0)</f>
        <v>0</v>
      </c>
      <c r="Y4529" s="91">
        <f t="shared" si="2998"/>
        <v>0</v>
      </c>
      <c r="Z4529" s="93">
        <f t="shared" si="2999"/>
        <v>3</v>
      </c>
      <c r="AA4529" s="94">
        <f t="shared" si="3000"/>
        <v>64.320000000000007</v>
      </c>
      <c r="AB4529" s="97">
        <f t="shared" si="2992"/>
        <v>3</v>
      </c>
      <c r="AC4529" s="98">
        <f t="shared" si="3001"/>
        <v>64.320000000000007</v>
      </c>
      <c r="AD4529" s="77" t="s">
        <v>3</v>
      </c>
      <c r="AE4529" s="54">
        <v>64.320000000000007</v>
      </c>
      <c r="AF4529" s="17"/>
    </row>
    <row r="4530" spans="1:32" ht="16.899999999999999" customHeight="1" x14ac:dyDescent="0.3">
      <c r="A4530" s="73" t="s">
        <v>35</v>
      </c>
      <c r="B4530" s="74" t="s">
        <v>4711</v>
      </c>
      <c r="C4530" s="48" t="s">
        <v>1432</v>
      </c>
      <c r="D4530" s="48">
        <v>100</v>
      </c>
      <c r="E4530" s="48">
        <v>4003</v>
      </c>
      <c r="F4530" s="48" t="s">
        <v>5909</v>
      </c>
      <c r="G4530" s="48" t="s">
        <v>112</v>
      </c>
      <c r="H4530" s="75">
        <f t="shared" si="2993"/>
        <v>0</v>
      </c>
      <c r="I4530" s="74">
        <v>39</v>
      </c>
      <c r="J4530" s="74">
        <v>39</v>
      </c>
      <c r="K4530" s="48">
        <f t="shared" si="2990"/>
        <v>39</v>
      </c>
      <c r="L4530" s="48">
        <f>$L$3</f>
        <v>-4</v>
      </c>
      <c r="M4530" s="48">
        <f t="shared" si="2994"/>
        <v>35</v>
      </c>
      <c r="N4530" s="48">
        <v>4</v>
      </c>
      <c r="O4530" s="56">
        <v>5.8</v>
      </c>
      <c r="P4530" s="48" t="str">
        <f t="shared" si="2945"/>
        <v>6821 YL</v>
      </c>
      <c r="Q4530" s="76">
        <v>3</v>
      </c>
      <c r="R4530" s="76">
        <v>17</v>
      </c>
      <c r="S4530" s="49">
        <f t="shared" si="2995"/>
        <v>5.1923076923076919E-2</v>
      </c>
      <c r="T4530" s="49">
        <f t="shared" si="2946"/>
        <v>5.1923076923076916</v>
      </c>
      <c r="U4530" s="49">
        <v>6.3461538461538458</v>
      </c>
      <c r="V4530" s="49">
        <f t="shared" si="2906"/>
        <v>6.3461538461538458E-2</v>
      </c>
      <c r="W4530" s="49">
        <f t="shared" ref="W4530:W4541" si="3002">S4530*M4530</f>
        <v>1.8173076923076921</v>
      </c>
      <c r="X4530" s="90">
        <f>ROUND(S4530*$X$4,0)</f>
        <v>0</v>
      </c>
      <c r="Y4530" s="91">
        <f t="shared" si="2998"/>
        <v>0</v>
      </c>
      <c r="Z4530" s="93">
        <f t="shared" si="2999"/>
        <v>2</v>
      </c>
      <c r="AA4530" s="94">
        <f t="shared" si="3000"/>
        <v>11.6</v>
      </c>
      <c r="AB4530" s="97">
        <f t="shared" si="2992"/>
        <v>2</v>
      </c>
      <c r="AC4530" s="98">
        <f t="shared" si="3001"/>
        <v>11.6</v>
      </c>
      <c r="AD4530" s="77" t="s">
        <v>3</v>
      </c>
      <c r="AE4530" s="54">
        <v>11.6</v>
      </c>
      <c r="AF4530" s="17"/>
    </row>
    <row r="4531" spans="1:32" ht="16.899999999999999" customHeight="1" x14ac:dyDescent="0.3">
      <c r="A4531" s="73" t="s">
        <v>35</v>
      </c>
      <c r="B4531" s="74" t="s">
        <v>4712</v>
      </c>
      <c r="C4531" s="48" t="s">
        <v>1432</v>
      </c>
      <c r="D4531" s="48">
        <v>1</v>
      </c>
      <c r="E4531" s="48">
        <v>4003</v>
      </c>
      <c r="F4531" s="48" t="s">
        <v>5909</v>
      </c>
      <c r="G4531" s="48" t="s">
        <v>112</v>
      </c>
      <c r="H4531" s="75">
        <f t="shared" ref="H4531:H4541" si="3003">(I4531-J4531)/J4531</f>
        <v>0</v>
      </c>
      <c r="I4531" s="74">
        <v>39</v>
      </c>
      <c r="J4531" s="74">
        <v>39</v>
      </c>
      <c r="K4531" s="48">
        <f t="shared" si="2990"/>
        <v>39</v>
      </c>
      <c r="L4531" s="48">
        <f>$L$3</f>
        <v>-4</v>
      </c>
      <c r="M4531" s="48">
        <f t="shared" ref="M4531:M4541" si="3004">K4531+L4531</f>
        <v>35</v>
      </c>
      <c r="N4531" s="48">
        <v>0</v>
      </c>
      <c r="O4531" s="56">
        <v>0</v>
      </c>
      <c r="P4531" s="48" t="str">
        <f t="shared" si="2945"/>
        <v>6822 GR</v>
      </c>
      <c r="Q4531" s="76" t="s">
        <v>6187</v>
      </c>
      <c r="R4531" s="76" t="s">
        <v>6187</v>
      </c>
      <c r="S4531" s="49">
        <f t="shared" ref="S4531:S4541" si="3005">((Q4531/65*0.7)+(R4531/260*0.3))</f>
        <v>0</v>
      </c>
      <c r="T4531" s="49">
        <f t="shared" si="2946"/>
        <v>0</v>
      </c>
      <c r="U4531" s="49">
        <v>15.115384615384613</v>
      </c>
      <c r="V4531" s="49">
        <f t="shared" si="2906"/>
        <v>15.115384615384613</v>
      </c>
      <c r="W4531" s="49">
        <f t="shared" si="3002"/>
        <v>0</v>
      </c>
      <c r="X4531" s="90">
        <f>ROUNDUP(S4531*$X$4,0)</f>
        <v>0</v>
      </c>
      <c r="Y4531" s="91">
        <f t="shared" ref="Y4531:Y4541" si="3006">X4531*O4531</f>
        <v>0</v>
      </c>
      <c r="Z4531" s="93">
        <f t="shared" si="2999"/>
        <v>0</v>
      </c>
      <c r="AA4531" s="94">
        <f t="shared" ref="AA4531:AA4541" si="3007">Z4531*O4531</f>
        <v>0</v>
      </c>
      <c r="AB4531" s="97">
        <f t="shared" si="2992"/>
        <v>0</v>
      </c>
      <c r="AC4531" s="98">
        <f t="shared" ref="AC4531:AC4541" si="3008">AB4531*O4531</f>
        <v>0</v>
      </c>
      <c r="AD4531" s="77" t="s">
        <v>5890</v>
      </c>
      <c r="AE4531" s="54">
        <v>0</v>
      </c>
      <c r="AF4531" s="17"/>
    </row>
    <row r="4532" spans="1:32" ht="16.899999999999999" customHeight="1" x14ac:dyDescent="0.3">
      <c r="A4532" s="73" t="s">
        <v>35</v>
      </c>
      <c r="B4532" s="74" t="s">
        <v>1608</v>
      </c>
      <c r="C4532" s="48" t="s">
        <v>40</v>
      </c>
      <c r="D4532" s="48">
        <v>100</v>
      </c>
      <c r="E4532" s="48">
        <v>621</v>
      </c>
      <c r="F4532" s="48" t="s">
        <v>6128</v>
      </c>
      <c r="G4532" s="48" t="s">
        <v>112</v>
      </c>
      <c r="H4532" s="75">
        <f t="shared" si="3003"/>
        <v>4.1666666666666664E-2</v>
      </c>
      <c r="I4532" s="74">
        <v>25</v>
      </c>
      <c r="J4532" s="74">
        <v>24</v>
      </c>
      <c r="K4532" s="48">
        <f>J4532</f>
        <v>24</v>
      </c>
      <c r="L4532" s="48">
        <v>-4</v>
      </c>
      <c r="M4532" s="48">
        <f t="shared" si="3004"/>
        <v>20</v>
      </c>
      <c r="N4532" s="48">
        <v>25</v>
      </c>
      <c r="O4532" s="56">
        <v>5.9169999999999998</v>
      </c>
      <c r="P4532" s="48" t="str">
        <f t="shared" si="2945"/>
        <v>3057 OR</v>
      </c>
      <c r="Q4532" s="76">
        <v>44</v>
      </c>
      <c r="R4532" s="76">
        <v>97</v>
      </c>
      <c r="S4532" s="49">
        <f t="shared" si="3005"/>
        <v>0.58576923076923082</v>
      </c>
      <c r="T4532" s="49">
        <f t="shared" si="2946"/>
        <v>58.57692307692308</v>
      </c>
      <c r="U4532" s="49">
        <v>240.88461538461542</v>
      </c>
      <c r="V4532" s="49">
        <f t="shared" si="2906"/>
        <v>2.4088461538461541</v>
      </c>
      <c r="W4532" s="49">
        <f t="shared" si="3002"/>
        <v>11.715384615384616</v>
      </c>
      <c r="X4532" s="90">
        <f t="shared" ref="X4532:X4533" si="3009">ROUND(S4532*$X$3,0)</f>
        <v>4</v>
      </c>
      <c r="Y4532" s="91">
        <f t="shared" si="3006"/>
        <v>23.667999999999999</v>
      </c>
      <c r="Z4532" s="93">
        <f t="shared" ref="Z4532:Z4538" si="3010">ROUND((S4532*M4532)+X4532,0)</f>
        <v>16</v>
      </c>
      <c r="AA4532" s="94">
        <f t="shared" si="3007"/>
        <v>94.671999999999997</v>
      </c>
      <c r="AB4532" s="97">
        <f t="shared" si="2992"/>
        <v>19</v>
      </c>
      <c r="AC4532" s="98">
        <f t="shared" si="3008"/>
        <v>112.423</v>
      </c>
      <c r="AD4532" s="77" t="s">
        <v>3</v>
      </c>
      <c r="AE4532" s="54">
        <v>112.423</v>
      </c>
      <c r="AF4532" s="17"/>
    </row>
    <row r="4533" spans="1:32" ht="16.899999999999999" customHeight="1" x14ac:dyDescent="0.3">
      <c r="A4533" s="73" t="s">
        <v>7</v>
      </c>
      <c r="B4533" s="74" t="s">
        <v>2893</v>
      </c>
      <c r="C4533" s="48" t="s">
        <v>40</v>
      </c>
      <c r="D4533" s="48">
        <v>100</v>
      </c>
      <c r="E4533" s="48">
        <v>621</v>
      </c>
      <c r="F4533" s="48" t="s">
        <v>6128</v>
      </c>
      <c r="G4533" s="48" t="s">
        <v>112</v>
      </c>
      <c r="H4533" s="75">
        <f t="shared" si="3003"/>
        <v>4.1666666666666664E-2</v>
      </c>
      <c r="I4533" s="74">
        <v>25</v>
      </c>
      <c r="J4533" s="74">
        <v>24</v>
      </c>
      <c r="K4533" s="48">
        <f>J4533</f>
        <v>24</v>
      </c>
      <c r="L4533" s="48">
        <v>-4</v>
      </c>
      <c r="M4533" s="48">
        <f t="shared" si="3004"/>
        <v>20</v>
      </c>
      <c r="N4533" s="48">
        <v>28</v>
      </c>
      <c r="O4533" s="56">
        <v>7.2439999999999998</v>
      </c>
      <c r="P4533" s="48" t="str">
        <f t="shared" si="2945"/>
        <v>3077 WH</v>
      </c>
      <c r="Q4533" s="76">
        <v>113</v>
      </c>
      <c r="R4533" s="76">
        <v>217</v>
      </c>
      <c r="S4533" s="49">
        <f t="shared" si="3005"/>
        <v>1.4673076923076922</v>
      </c>
      <c r="T4533" s="49">
        <f t="shared" si="2946"/>
        <v>146.73076923076923</v>
      </c>
      <c r="U4533" s="49">
        <v>472.88461538461542</v>
      </c>
      <c r="V4533" s="49">
        <f t="shared" si="2906"/>
        <v>4.7288461538461544</v>
      </c>
      <c r="W4533" s="49">
        <f t="shared" si="3002"/>
        <v>29.346153846153843</v>
      </c>
      <c r="X4533" s="90">
        <f t="shared" si="3009"/>
        <v>9</v>
      </c>
      <c r="Y4533" s="91">
        <f t="shared" si="3006"/>
        <v>65.195999999999998</v>
      </c>
      <c r="Z4533" s="93">
        <f t="shared" si="3010"/>
        <v>38</v>
      </c>
      <c r="AA4533" s="94">
        <f t="shared" si="3007"/>
        <v>275.27199999999999</v>
      </c>
      <c r="AB4533" s="97">
        <f t="shared" si="2992"/>
        <v>45</v>
      </c>
      <c r="AC4533" s="98">
        <f t="shared" si="3008"/>
        <v>325.98</v>
      </c>
      <c r="AD4533" s="77" t="s">
        <v>3</v>
      </c>
      <c r="AE4533" s="54">
        <v>325.98</v>
      </c>
      <c r="AF4533" s="17"/>
    </row>
    <row r="4534" spans="1:32" ht="16.899999999999999" customHeight="1" x14ac:dyDescent="0.3">
      <c r="A4534" s="73" t="s">
        <v>35</v>
      </c>
      <c r="B4534" s="74" t="s">
        <v>4715</v>
      </c>
      <c r="C4534" s="48" t="s">
        <v>1432</v>
      </c>
      <c r="D4534" s="48">
        <v>100</v>
      </c>
      <c r="E4534" s="48">
        <v>4003</v>
      </c>
      <c r="F4534" s="48" t="s">
        <v>5909</v>
      </c>
      <c r="G4534" s="48" t="s">
        <v>112</v>
      </c>
      <c r="H4534" s="75">
        <f t="shared" si="3003"/>
        <v>0</v>
      </c>
      <c r="I4534" s="74">
        <v>39</v>
      </c>
      <c r="J4534" s="74">
        <v>39</v>
      </c>
      <c r="K4534" s="48">
        <f>I4534</f>
        <v>39</v>
      </c>
      <c r="L4534" s="48">
        <f t="shared" ref="L4534:L4539" si="3011">$L$3</f>
        <v>-4</v>
      </c>
      <c r="M4534" s="48">
        <f t="shared" si="3004"/>
        <v>35</v>
      </c>
      <c r="N4534" s="48">
        <v>1</v>
      </c>
      <c r="O4534" s="56">
        <v>6.2</v>
      </c>
      <c r="P4534" s="48" t="str">
        <f t="shared" si="2945"/>
        <v>6822 YL</v>
      </c>
      <c r="Q4534" s="76">
        <v>1</v>
      </c>
      <c r="R4534" s="76">
        <v>10</v>
      </c>
      <c r="S4534" s="49">
        <f t="shared" si="3005"/>
        <v>2.2307692307692306E-2</v>
      </c>
      <c r="T4534" s="49">
        <f t="shared" si="2946"/>
        <v>2.2307692307692308</v>
      </c>
      <c r="U4534" s="49">
        <v>2.2307692307692308</v>
      </c>
      <c r="V4534" s="49">
        <f t="shared" ref="V4534:V4597" si="3012">U4534/D4534</f>
        <v>2.230769230769231E-2</v>
      </c>
      <c r="W4534" s="49">
        <f t="shared" si="3002"/>
        <v>0.78076923076923066</v>
      </c>
      <c r="X4534" s="90">
        <f>ROUND(S4534*$X$4,0)</f>
        <v>0</v>
      </c>
      <c r="Y4534" s="91">
        <f t="shared" si="3006"/>
        <v>0</v>
      </c>
      <c r="Z4534" s="93">
        <f t="shared" si="3010"/>
        <v>1</v>
      </c>
      <c r="AA4534" s="94">
        <f t="shared" si="3007"/>
        <v>6.2</v>
      </c>
      <c r="AB4534" s="97">
        <f t="shared" si="2992"/>
        <v>1</v>
      </c>
      <c r="AC4534" s="98">
        <f t="shared" si="3008"/>
        <v>6.2</v>
      </c>
      <c r="AD4534" s="77" t="s">
        <v>3</v>
      </c>
      <c r="AE4534" s="54">
        <v>6.2</v>
      </c>
      <c r="AF4534" s="17"/>
    </row>
    <row r="4535" spans="1:32" ht="16.899999999999999" customHeight="1" x14ac:dyDescent="0.3">
      <c r="A4535" s="73" t="s">
        <v>35</v>
      </c>
      <c r="B4535" s="74" t="s">
        <v>4716</v>
      </c>
      <c r="C4535" s="48" t="s">
        <v>1432</v>
      </c>
      <c r="D4535" s="48">
        <v>1000</v>
      </c>
      <c r="E4535" s="48">
        <v>4003</v>
      </c>
      <c r="F4535" s="48" t="s">
        <v>5909</v>
      </c>
      <c r="G4535" s="48" t="s">
        <v>112</v>
      </c>
      <c r="H4535" s="75">
        <f t="shared" si="3003"/>
        <v>0</v>
      </c>
      <c r="I4535" s="74">
        <v>39</v>
      </c>
      <c r="J4535" s="74">
        <v>39</v>
      </c>
      <c r="K4535" s="48">
        <f>I4535</f>
        <v>39</v>
      </c>
      <c r="L4535" s="48">
        <f t="shared" si="3011"/>
        <v>-4</v>
      </c>
      <c r="M4535" s="48">
        <f t="shared" si="3004"/>
        <v>35</v>
      </c>
      <c r="N4535" s="48">
        <v>0</v>
      </c>
      <c r="O4535" s="56">
        <v>40.9</v>
      </c>
      <c r="P4535" s="48" t="str">
        <f t="shared" si="2945"/>
        <v>6823 YL</v>
      </c>
      <c r="Q4535" s="76">
        <v>1</v>
      </c>
      <c r="R4535" s="76">
        <v>2</v>
      </c>
      <c r="S4535" s="49">
        <f t="shared" si="3005"/>
        <v>1.3076923076923076E-2</v>
      </c>
      <c r="T4535" s="49">
        <f t="shared" si="2946"/>
        <v>13.076923076923077</v>
      </c>
      <c r="U4535" s="49">
        <v>17.73076923076923</v>
      </c>
      <c r="V4535" s="49">
        <f t="shared" si="3012"/>
        <v>1.7730769230769231E-2</v>
      </c>
      <c r="W4535" s="49">
        <f t="shared" si="3002"/>
        <v>0.45769230769230768</v>
      </c>
      <c r="X4535" s="90">
        <f>ROUND(S4535*$X$4,0)</f>
        <v>0</v>
      </c>
      <c r="Y4535" s="91">
        <f t="shared" si="3006"/>
        <v>0</v>
      </c>
      <c r="Z4535" s="93">
        <f t="shared" si="3010"/>
        <v>0</v>
      </c>
      <c r="AA4535" s="94">
        <f t="shared" si="3007"/>
        <v>0</v>
      </c>
      <c r="AB4535" s="97">
        <f t="shared" si="2992"/>
        <v>0</v>
      </c>
      <c r="AC4535" s="98">
        <f t="shared" si="3008"/>
        <v>0</v>
      </c>
      <c r="AD4535" s="77" t="s">
        <v>3</v>
      </c>
      <c r="AE4535" s="54">
        <v>0</v>
      </c>
      <c r="AF4535" s="17"/>
    </row>
    <row r="4536" spans="1:32" ht="16.899999999999999" customHeight="1" x14ac:dyDescent="0.3">
      <c r="A4536" s="73" t="s">
        <v>35</v>
      </c>
      <c r="B4536" s="74" t="s">
        <v>4717</v>
      </c>
      <c r="C4536" s="48" t="s">
        <v>1432</v>
      </c>
      <c r="D4536" s="48">
        <v>1000</v>
      </c>
      <c r="E4536" s="48">
        <v>4003</v>
      </c>
      <c r="F4536" s="48" t="s">
        <v>5909</v>
      </c>
      <c r="G4536" s="48" t="s">
        <v>112</v>
      </c>
      <c r="H4536" s="75">
        <f t="shared" si="3003"/>
        <v>0</v>
      </c>
      <c r="I4536" s="74">
        <v>39</v>
      </c>
      <c r="J4536" s="74">
        <v>39</v>
      </c>
      <c r="K4536" s="48">
        <f>I4536</f>
        <v>39</v>
      </c>
      <c r="L4536" s="48">
        <f t="shared" si="3011"/>
        <v>-4</v>
      </c>
      <c r="M4536" s="48">
        <f t="shared" si="3004"/>
        <v>35</v>
      </c>
      <c r="N4536" s="48">
        <v>0</v>
      </c>
      <c r="O4536" s="56">
        <v>52.85</v>
      </c>
      <c r="P4536" s="48" t="str">
        <f t="shared" si="2945"/>
        <v>6824 BL</v>
      </c>
      <c r="Q4536" s="76">
        <v>0</v>
      </c>
      <c r="R4536" s="76">
        <v>11</v>
      </c>
      <c r="S4536" s="49">
        <f t="shared" si="3005"/>
        <v>1.2692307692307692E-2</v>
      </c>
      <c r="T4536" s="49">
        <f t="shared" si="2946"/>
        <v>12.692307692307692</v>
      </c>
      <c r="U4536" s="49">
        <v>34.153846153846153</v>
      </c>
      <c r="V4536" s="49">
        <f t="shared" si="3012"/>
        <v>3.4153846153846153E-2</v>
      </c>
      <c r="W4536" s="49">
        <f t="shared" si="3002"/>
        <v>0.44423076923076921</v>
      </c>
      <c r="X4536" s="90">
        <f>ROUNDUP(S4536*$X$4,0)</f>
        <v>1</v>
      </c>
      <c r="Y4536" s="91">
        <f t="shared" si="3006"/>
        <v>52.85</v>
      </c>
      <c r="Z4536" s="93">
        <f t="shared" si="3010"/>
        <v>1</v>
      </c>
      <c r="AA4536" s="94">
        <f t="shared" si="3007"/>
        <v>52.85</v>
      </c>
      <c r="AB4536" s="97">
        <f t="shared" si="2992"/>
        <v>1</v>
      </c>
      <c r="AC4536" s="98">
        <f t="shared" si="3008"/>
        <v>52.85</v>
      </c>
      <c r="AD4536" s="77" t="s">
        <v>3</v>
      </c>
      <c r="AE4536" s="54">
        <v>52.85</v>
      </c>
      <c r="AF4536" s="17"/>
    </row>
    <row r="4537" spans="1:32" ht="16.899999999999999" customHeight="1" x14ac:dyDescent="0.3">
      <c r="A4537" s="73" t="s">
        <v>35</v>
      </c>
      <c r="B4537" s="74" t="s">
        <v>4718</v>
      </c>
      <c r="C4537" s="48" t="s">
        <v>1432</v>
      </c>
      <c r="D4537" s="48">
        <v>1000</v>
      </c>
      <c r="E4537" s="48">
        <v>4003</v>
      </c>
      <c r="F4537" s="48" t="s">
        <v>5909</v>
      </c>
      <c r="G4537" s="48" t="s">
        <v>112</v>
      </c>
      <c r="H4537" s="75">
        <f t="shared" si="3003"/>
        <v>0</v>
      </c>
      <c r="I4537" s="74">
        <v>39</v>
      </c>
      <c r="J4537" s="74">
        <v>39</v>
      </c>
      <c r="K4537" s="48">
        <f>I4537</f>
        <v>39</v>
      </c>
      <c r="L4537" s="48">
        <f t="shared" si="3011"/>
        <v>-4</v>
      </c>
      <c r="M4537" s="48">
        <f t="shared" si="3004"/>
        <v>35</v>
      </c>
      <c r="N4537" s="48">
        <v>2</v>
      </c>
      <c r="O4537" s="56">
        <v>52.85</v>
      </c>
      <c r="P4537" s="48" t="str">
        <f t="shared" si="2945"/>
        <v>6824 WH</v>
      </c>
      <c r="Q4537" s="76">
        <v>1</v>
      </c>
      <c r="R4537" s="76">
        <v>0</v>
      </c>
      <c r="S4537" s="49">
        <f t="shared" si="3005"/>
        <v>1.0769230769230769E-2</v>
      </c>
      <c r="T4537" s="49">
        <f t="shared" si="2946"/>
        <v>10.769230769230768</v>
      </c>
      <c r="U4537" s="49">
        <v>35</v>
      </c>
      <c r="V4537" s="49">
        <f t="shared" si="3012"/>
        <v>3.5000000000000003E-2</v>
      </c>
      <c r="W4537" s="49">
        <f t="shared" si="3002"/>
        <v>0.37692307692307692</v>
      </c>
      <c r="X4537" s="90">
        <f>ROUND(S4537*$X$4,0)</f>
        <v>0</v>
      </c>
      <c r="Y4537" s="91">
        <f t="shared" si="3006"/>
        <v>0</v>
      </c>
      <c r="Z4537" s="93">
        <f t="shared" si="3010"/>
        <v>0</v>
      </c>
      <c r="AA4537" s="94">
        <f t="shared" si="3007"/>
        <v>0</v>
      </c>
      <c r="AB4537" s="97">
        <f t="shared" si="2992"/>
        <v>0</v>
      </c>
      <c r="AC4537" s="98">
        <f t="shared" si="3008"/>
        <v>0</v>
      </c>
      <c r="AD4537" s="77" t="s">
        <v>3</v>
      </c>
      <c r="AE4537" s="54">
        <v>0</v>
      </c>
      <c r="AF4537" s="17"/>
    </row>
    <row r="4538" spans="1:32" ht="16.899999999999999" customHeight="1" x14ac:dyDescent="0.3">
      <c r="A4538" s="73" t="s">
        <v>35</v>
      </c>
      <c r="B4538" s="74" t="s">
        <v>4719</v>
      </c>
      <c r="C4538" s="48" t="s">
        <v>1432</v>
      </c>
      <c r="D4538" s="48">
        <v>1</v>
      </c>
      <c r="E4538" s="48">
        <v>4003</v>
      </c>
      <c r="F4538" s="48" t="s">
        <v>5909</v>
      </c>
      <c r="G4538" s="48" t="s">
        <v>112</v>
      </c>
      <c r="H4538" s="75">
        <f t="shared" si="3003"/>
        <v>0</v>
      </c>
      <c r="I4538" s="74">
        <v>39</v>
      </c>
      <c r="J4538" s="74">
        <v>39</v>
      </c>
      <c r="K4538" s="48">
        <f>I4538</f>
        <v>39</v>
      </c>
      <c r="L4538" s="48">
        <f t="shared" si="3011"/>
        <v>-4</v>
      </c>
      <c r="M4538" s="48">
        <f t="shared" si="3004"/>
        <v>35</v>
      </c>
      <c r="N4538" s="48">
        <v>0</v>
      </c>
      <c r="O4538" s="56">
        <v>5.2850000000000001E-2</v>
      </c>
      <c r="P4538" s="48" t="str">
        <f t="shared" si="2945"/>
        <v>6824 WH</v>
      </c>
      <c r="Q4538" s="76" t="s">
        <v>6187</v>
      </c>
      <c r="R4538" s="76" t="s">
        <v>6187</v>
      </c>
      <c r="S4538" s="49">
        <f t="shared" si="3005"/>
        <v>0</v>
      </c>
      <c r="T4538" s="49">
        <f t="shared" si="2946"/>
        <v>0</v>
      </c>
      <c r="U4538" s="49">
        <v>35</v>
      </c>
      <c r="V4538" s="49">
        <f t="shared" si="3012"/>
        <v>35</v>
      </c>
      <c r="W4538" s="49">
        <f t="shared" si="3002"/>
        <v>0</v>
      </c>
      <c r="X4538" s="90">
        <f>ROUNDUP(S4538*$X$4,0)</f>
        <v>0</v>
      </c>
      <c r="Y4538" s="91">
        <f t="shared" si="3006"/>
        <v>0</v>
      </c>
      <c r="Z4538" s="93">
        <f t="shared" si="3010"/>
        <v>0</v>
      </c>
      <c r="AA4538" s="94">
        <f t="shared" si="3007"/>
        <v>0</v>
      </c>
      <c r="AB4538" s="97">
        <f t="shared" si="2992"/>
        <v>0</v>
      </c>
      <c r="AC4538" s="98">
        <f t="shared" si="3008"/>
        <v>0</v>
      </c>
      <c r="AD4538" s="77" t="s">
        <v>5890</v>
      </c>
      <c r="AE4538" s="54">
        <v>0</v>
      </c>
      <c r="AF4538" s="17"/>
    </row>
    <row r="4539" spans="1:32" ht="16.899999999999999" customHeight="1" x14ac:dyDescent="0.3">
      <c r="A4539" s="73" t="s">
        <v>35</v>
      </c>
      <c r="B4539" s="74" t="s">
        <v>1014</v>
      </c>
      <c r="C4539" s="48" t="s">
        <v>464</v>
      </c>
      <c r="D4539" s="48">
        <v>1</v>
      </c>
      <c r="E4539" s="48">
        <v>4013</v>
      </c>
      <c r="F4539" s="48" t="s">
        <v>6180</v>
      </c>
      <c r="G4539" s="48" t="s">
        <v>112</v>
      </c>
      <c r="H4539" s="75">
        <f t="shared" si="3003"/>
        <v>0.3</v>
      </c>
      <c r="I4539" s="74">
        <v>78</v>
      </c>
      <c r="J4539" s="74">
        <v>60</v>
      </c>
      <c r="K4539" s="48">
        <f>J4539</f>
        <v>60</v>
      </c>
      <c r="L4539" s="48">
        <f t="shared" si="3011"/>
        <v>-4</v>
      </c>
      <c r="M4539" s="48">
        <f t="shared" si="3004"/>
        <v>56</v>
      </c>
      <c r="N4539" s="48">
        <v>12130</v>
      </c>
      <c r="O4539" s="56">
        <v>7.0000000000000007E-2</v>
      </c>
      <c r="P4539" s="48" t="str">
        <f t="shared" si="2945"/>
        <v>2854/1 BK</v>
      </c>
      <c r="Q4539" s="76" t="s">
        <v>6187</v>
      </c>
      <c r="R4539" s="76" t="s">
        <v>6187</v>
      </c>
      <c r="S4539" s="49">
        <f t="shared" si="3005"/>
        <v>0</v>
      </c>
      <c r="T4539" s="49">
        <f t="shared" si="2946"/>
        <v>0</v>
      </c>
      <c r="U4539" s="49">
        <v>72.57692307692308</v>
      </c>
      <c r="V4539" s="49">
        <f t="shared" si="3012"/>
        <v>72.57692307692308</v>
      </c>
      <c r="W4539" s="49">
        <f t="shared" si="3002"/>
        <v>0</v>
      </c>
      <c r="X4539" s="90">
        <f>ROUND(V4539*$X$4,0)</f>
        <v>363</v>
      </c>
      <c r="Y4539" s="91">
        <f t="shared" si="3006"/>
        <v>25.410000000000004</v>
      </c>
      <c r="Z4539" s="93">
        <f>ROUND((V4539*M4539)+X4539,0)</f>
        <v>4427</v>
      </c>
      <c r="AA4539" s="94">
        <f t="shared" si="3007"/>
        <v>309.89000000000004</v>
      </c>
      <c r="AB4539" s="97">
        <f>ROUND((V4539*$AB$4)+Z4539,0)</f>
        <v>4790</v>
      </c>
      <c r="AC4539" s="98">
        <f t="shared" si="3008"/>
        <v>335.3</v>
      </c>
      <c r="AD4539" s="77" t="s">
        <v>5889</v>
      </c>
      <c r="AE4539" s="54">
        <v>335.3</v>
      </c>
      <c r="AF4539" s="17"/>
    </row>
    <row r="4540" spans="1:32" ht="16.899999999999999" customHeight="1" x14ac:dyDescent="0.3">
      <c r="A4540" s="73" t="s">
        <v>7</v>
      </c>
      <c r="B4540" s="74" t="s">
        <v>5317</v>
      </c>
      <c r="C4540" s="48" t="s">
        <v>40</v>
      </c>
      <c r="D4540" s="48">
        <v>100</v>
      </c>
      <c r="E4540" s="48">
        <v>621</v>
      </c>
      <c r="F4540" s="48" t="s">
        <v>6128</v>
      </c>
      <c r="G4540" s="48" t="s">
        <v>112</v>
      </c>
      <c r="H4540" s="75">
        <f t="shared" si="3003"/>
        <v>-0.25925925925925924</v>
      </c>
      <c r="I4540" s="74">
        <v>20</v>
      </c>
      <c r="J4540" s="74">
        <v>27</v>
      </c>
      <c r="K4540" s="48">
        <f>I4540</f>
        <v>20</v>
      </c>
      <c r="L4540" s="48">
        <v>-4</v>
      </c>
      <c r="M4540" s="48">
        <f t="shared" si="3004"/>
        <v>16</v>
      </c>
      <c r="N4540" s="48">
        <v>38</v>
      </c>
      <c r="O4540" s="56">
        <v>10.801</v>
      </c>
      <c r="P4540" s="48" t="str">
        <f t="shared" si="2945"/>
        <v>3079 WH</v>
      </c>
      <c r="Q4540" s="76">
        <v>89</v>
      </c>
      <c r="R4540" s="76">
        <v>289</v>
      </c>
      <c r="S4540" s="49">
        <f t="shared" si="3005"/>
        <v>1.291923076923077</v>
      </c>
      <c r="T4540" s="49">
        <f t="shared" si="2946"/>
        <v>129.19230769230771</v>
      </c>
      <c r="U4540" s="49">
        <v>409.96153846153845</v>
      </c>
      <c r="V4540" s="49">
        <f t="shared" si="3012"/>
        <v>4.0996153846153849</v>
      </c>
      <c r="W4540" s="49">
        <f t="shared" si="3002"/>
        <v>20.670769230769231</v>
      </c>
      <c r="X4540" s="90">
        <f t="shared" ref="X4540:X4541" si="3013">ROUND(S4540*$X$3,0)</f>
        <v>8</v>
      </c>
      <c r="Y4540" s="91">
        <f t="shared" si="3006"/>
        <v>86.408000000000001</v>
      </c>
      <c r="Z4540" s="93">
        <f t="shared" ref="Z4540:Z4545" si="3014">ROUND((S4540*M4540)+X4540,0)</f>
        <v>29</v>
      </c>
      <c r="AA4540" s="94">
        <f t="shared" si="3007"/>
        <v>313.22899999999998</v>
      </c>
      <c r="AB4540" s="97">
        <f>ROUND((S4540*$AB$4)+Z4540,0)</f>
        <v>35</v>
      </c>
      <c r="AC4540" s="98">
        <f t="shared" si="3008"/>
        <v>378.03500000000003</v>
      </c>
      <c r="AD4540" s="77" t="s">
        <v>3</v>
      </c>
      <c r="AE4540" s="54">
        <v>378.03500000000003</v>
      </c>
      <c r="AF4540" s="17"/>
    </row>
    <row r="4541" spans="1:32" ht="16.899999999999999" customHeight="1" x14ac:dyDescent="0.3">
      <c r="A4541" s="73" t="s">
        <v>7</v>
      </c>
      <c r="B4541" s="74" t="s">
        <v>2279</v>
      </c>
      <c r="C4541" s="48" t="s">
        <v>40</v>
      </c>
      <c r="D4541" s="48">
        <v>100</v>
      </c>
      <c r="E4541" s="48">
        <v>621</v>
      </c>
      <c r="F4541" s="48" t="s">
        <v>6128</v>
      </c>
      <c r="G4541" s="48" t="s">
        <v>112</v>
      </c>
      <c r="H4541" s="75">
        <f t="shared" si="3003"/>
        <v>5.2631578947368418E-2</v>
      </c>
      <c r="I4541" s="74">
        <v>20</v>
      </c>
      <c r="J4541" s="74">
        <v>19</v>
      </c>
      <c r="K4541" s="48">
        <f>J4541</f>
        <v>19</v>
      </c>
      <c r="L4541" s="48">
        <f>$L$3</f>
        <v>-4</v>
      </c>
      <c r="M4541" s="48">
        <f t="shared" si="3004"/>
        <v>15</v>
      </c>
      <c r="N4541" s="48">
        <v>10</v>
      </c>
      <c r="O4541" s="56">
        <v>16.638000000000002</v>
      </c>
      <c r="P4541" s="48" t="str">
        <f t="shared" si="2945"/>
        <v>3080 WH</v>
      </c>
      <c r="Q4541" s="76">
        <v>21</v>
      </c>
      <c r="R4541" s="76">
        <v>58</v>
      </c>
      <c r="S4541" s="49">
        <f t="shared" si="3005"/>
        <v>0.29307692307692307</v>
      </c>
      <c r="T4541" s="49">
        <f t="shared" si="2946"/>
        <v>29.307692307692307</v>
      </c>
      <c r="U4541" s="49">
        <v>170.84615384615387</v>
      </c>
      <c r="V4541" s="49">
        <f t="shared" si="3012"/>
        <v>1.7084615384615387</v>
      </c>
      <c r="W4541" s="49">
        <f t="shared" si="3002"/>
        <v>4.3961538461538456</v>
      </c>
      <c r="X4541" s="90">
        <f t="shared" si="3013"/>
        <v>2</v>
      </c>
      <c r="Y4541" s="91">
        <f t="shared" si="3006"/>
        <v>33.276000000000003</v>
      </c>
      <c r="Z4541" s="93">
        <f t="shared" si="3014"/>
        <v>6</v>
      </c>
      <c r="AA4541" s="94">
        <f t="shared" si="3007"/>
        <v>99.828000000000003</v>
      </c>
      <c r="AB4541" s="97">
        <f>ROUND((S4541*$AB$4)+Z4541,0)</f>
        <v>7</v>
      </c>
      <c r="AC4541" s="98">
        <f t="shared" si="3008"/>
        <v>116.46600000000001</v>
      </c>
      <c r="AD4541" s="77" t="s">
        <v>3</v>
      </c>
      <c r="AE4541" s="54">
        <v>116.46600000000001</v>
      </c>
      <c r="AF4541" s="17"/>
    </row>
    <row r="4542" spans="1:32" ht="16.899999999999999" customHeight="1" x14ac:dyDescent="0.3">
      <c r="A4542" s="73" t="s">
        <v>7</v>
      </c>
      <c r="B4542" s="74" t="s">
        <v>1343</v>
      </c>
      <c r="C4542" s="48" t="s">
        <v>464</v>
      </c>
      <c r="D4542" s="48">
        <v>1000</v>
      </c>
      <c r="E4542" s="48">
        <v>4013</v>
      </c>
      <c r="F4542" s="48" t="s">
        <v>6180</v>
      </c>
      <c r="G4542" s="48" t="s">
        <v>65</v>
      </c>
      <c r="H4542" s="75">
        <f t="shared" ref="H4542:H4554" si="3015">(I4542-J4542)/J4542</f>
        <v>0</v>
      </c>
      <c r="I4542" s="74">
        <v>5</v>
      </c>
      <c r="J4542" s="74">
        <v>5</v>
      </c>
      <c r="K4542" s="48">
        <f>J4542</f>
        <v>5</v>
      </c>
      <c r="L4542" s="48"/>
      <c r="M4542" s="48">
        <f t="shared" ref="M4542:M4554" si="3016">K4542+L4542</f>
        <v>5</v>
      </c>
      <c r="N4542" s="48">
        <v>6</v>
      </c>
      <c r="O4542" s="56">
        <v>192.50281000000001</v>
      </c>
      <c r="P4542" s="48" t="str">
        <f t="shared" si="2945"/>
        <v>5875 BK</v>
      </c>
      <c r="Q4542" s="76">
        <v>4</v>
      </c>
      <c r="R4542" s="76">
        <v>61</v>
      </c>
      <c r="S4542" s="49">
        <f t="shared" ref="S4542:S4554" si="3017">((Q4542/65*0.7)+(R4542/260*0.3))</f>
        <v>0.11346153846153845</v>
      </c>
      <c r="T4542" s="49">
        <f t="shared" si="2946"/>
        <v>113.46153846153845</v>
      </c>
      <c r="U4542" s="49">
        <v>266.76923076923072</v>
      </c>
      <c r="V4542" s="49">
        <f t="shared" si="3012"/>
        <v>0.2667692307692307</v>
      </c>
      <c r="W4542" s="49">
        <f t="shared" ref="W4542:W4552" si="3018">S4542*M4542</f>
        <v>0.56730769230769229</v>
      </c>
      <c r="X4542" s="90">
        <f>ROUND(S4542*$X$2,0)</f>
        <v>1</v>
      </c>
      <c r="Y4542" s="91">
        <f t="shared" ref="Y4542:Y4554" si="3019">X4542*O4542</f>
        <v>192.50281000000001</v>
      </c>
      <c r="Z4542" s="93">
        <f t="shared" si="3014"/>
        <v>2</v>
      </c>
      <c r="AA4542" s="94">
        <f t="shared" ref="AA4542:AA4554" si="3020">Z4542*O4542</f>
        <v>385.00562000000002</v>
      </c>
      <c r="AB4542" s="97">
        <f>ROUND((S4542*$AB$2)+Z4542,0)</f>
        <v>3</v>
      </c>
      <c r="AC4542" s="98">
        <f t="shared" ref="AC4542:AC4554" si="3021">AB4542*O4542</f>
        <v>577.50843000000009</v>
      </c>
      <c r="AD4542" s="77" t="s">
        <v>5891</v>
      </c>
      <c r="AE4542" s="54">
        <v>577.50843000000009</v>
      </c>
      <c r="AF4542" s="17"/>
    </row>
    <row r="4543" spans="1:32" ht="16.899999999999999" customHeight="1" x14ac:dyDescent="0.3">
      <c r="A4543" s="73" t="s">
        <v>35</v>
      </c>
      <c r="B4543" s="74" t="s">
        <v>4733</v>
      </c>
      <c r="C4543" s="48" t="s">
        <v>464</v>
      </c>
      <c r="D4543" s="48">
        <v>1000</v>
      </c>
      <c r="E4543" s="48">
        <v>4013</v>
      </c>
      <c r="F4543" s="48" t="s">
        <v>6180</v>
      </c>
      <c r="G4543" s="48" t="s">
        <v>65</v>
      </c>
      <c r="H4543" s="75">
        <f t="shared" si="3015"/>
        <v>0</v>
      </c>
      <c r="I4543" s="74">
        <v>5</v>
      </c>
      <c r="J4543" s="74">
        <v>5</v>
      </c>
      <c r="K4543" s="48">
        <f>J4543</f>
        <v>5</v>
      </c>
      <c r="L4543" s="48"/>
      <c r="M4543" s="48">
        <f t="shared" si="3016"/>
        <v>5</v>
      </c>
      <c r="N4543" s="48">
        <v>2</v>
      </c>
      <c r="O4543" s="56">
        <v>122.54319</v>
      </c>
      <c r="P4543" s="48" t="str">
        <f t="shared" si="2945"/>
        <v>5853/19 BR</v>
      </c>
      <c r="Q4543" s="76">
        <v>6</v>
      </c>
      <c r="R4543" s="76">
        <v>11</v>
      </c>
      <c r="S4543" s="49">
        <f t="shared" si="3017"/>
        <v>7.7307692307692313E-2</v>
      </c>
      <c r="T4543" s="49">
        <f t="shared" si="2946"/>
        <v>77.307692307692307</v>
      </c>
      <c r="U4543" s="49">
        <v>111.53846153846155</v>
      </c>
      <c r="V4543" s="49">
        <f t="shared" si="3012"/>
        <v>0.11153846153846154</v>
      </c>
      <c r="W4543" s="49">
        <f t="shared" si="3018"/>
        <v>0.38653846153846155</v>
      </c>
      <c r="X4543" s="90">
        <f>ROUND(S4543*$X$2,0)</f>
        <v>1</v>
      </c>
      <c r="Y4543" s="91">
        <f t="shared" si="3019"/>
        <v>122.54319</v>
      </c>
      <c r="Z4543" s="93">
        <f t="shared" si="3014"/>
        <v>1</v>
      </c>
      <c r="AA4543" s="94">
        <f t="shared" si="3020"/>
        <v>122.54319</v>
      </c>
      <c r="AB4543" s="97">
        <f>ROUND((S4543*$AB$2)+Z4543,0)</f>
        <v>2</v>
      </c>
      <c r="AC4543" s="98">
        <f t="shared" si="3021"/>
        <v>245.08637999999999</v>
      </c>
      <c r="AD4543" s="77" t="s">
        <v>5891</v>
      </c>
      <c r="AE4543" s="54">
        <v>245.08637999999999</v>
      </c>
      <c r="AF4543" s="17"/>
    </row>
    <row r="4544" spans="1:32" ht="16.899999999999999" customHeight="1" x14ac:dyDescent="0.3">
      <c r="A4544" s="73" t="s">
        <v>35</v>
      </c>
      <c r="B4544" s="74" t="s">
        <v>1350</v>
      </c>
      <c r="C4544" s="48" t="s">
        <v>10</v>
      </c>
      <c r="D4544" s="48">
        <v>1000</v>
      </c>
      <c r="E4544" s="48">
        <v>621</v>
      </c>
      <c r="F4544" s="48" t="s">
        <v>6128</v>
      </c>
      <c r="G4544" s="48" t="s">
        <v>35</v>
      </c>
      <c r="H4544" s="75">
        <f t="shared" si="3015"/>
        <v>-0.65</v>
      </c>
      <c r="I4544" s="74">
        <v>35</v>
      </c>
      <c r="J4544" s="74">
        <v>100</v>
      </c>
      <c r="K4544" s="48">
        <f>I4544</f>
        <v>35</v>
      </c>
      <c r="L4544" s="48">
        <v>-4</v>
      </c>
      <c r="M4544" s="48">
        <f t="shared" si="3016"/>
        <v>31</v>
      </c>
      <c r="N4544" s="48">
        <v>16</v>
      </c>
      <c r="O4544" s="56">
        <v>183.69</v>
      </c>
      <c r="P4544" s="48" t="str">
        <f t="shared" si="2945"/>
        <v>6339 SL</v>
      </c>
      <c r="Q4544" s="76">
        <v>8</v>
      </c>
      <c r="R4544" s="76">
        <v>17</v>
      </c>
      <c r="S4544" s="49">
        <f t="shared" si="3017"/>
        <v>0.10576923076923077</v>
      </c>
      <c r="T4544" s="49">
        <f t="shared" si="2946"/>
        <v>105.76923076923077</v>
      </c>
      <c r="U4544" s="49">
        <v>150.03846153846155</v>
      </c>
      <c r="V4544" s="49">
        <f t="shared" si="3012"/>
        <v>0.15003846153846154</v>
      </c>
      <c r="W4544" s="49">
        <f t="shared" si="3018"/>
        <v>3.2788461538461537</v>
      </c>
      <c r="X4544" s="90">
        <f>ROUND(S4544*$X$4,0)</f>
        <v>1</v>
      </c>
      <c r="Y4544" s="91">
        <f t="shared" si="3019"/>
        <v>183.69</v>
      </c>
      <c r="Z4544" s="93">
        <f t="shared" si="3014"/>
        <v>4</v>
      </c>
      <c r="AA4544" s="94">
        <f t="shared" si="3020"/>
        <v>734.76</v>
      </c>
      <c r="AB4544" s="97">
        <f>ROUND((S4544*$AB$4)+Z4544,0)</f>
        <v>5</v>
      </c>
      <c r="AC4544" s="98">
        <f t="shared" si="3021"/>
        <v>918.45</v>
      </c>
      <c r="AD4544" s="77" t="s">
        <v>3</v>
      </c>
      <c r="AE4544" s="54">
        <v>918.45</v>
      </c>
      <c r="AF4544" s="17"/>
    </row>
    <row r="4545" spans="1:32" ht="16.899999999999999" customHeight="1" x14ac:dyDescent="0.3">
      <c r="A4545" s="73" t="s">
        <v>35</v>
      </c>
      <c r="B4545" s="74" t="s">
        <v>3679</v>
      </c>
      <c r="C4545" s="48" t="s">
        <v>40</v>
      </c>
      <c r="D4545" s="48">
        <v>100</v>
      </c>
      <c r="E4545" s="48">
        <v>621</v>
      </c>
      <c r="F4545" s="48" t="s">
        <v>6128</v>
      </c>
      <c r="G4545" s="48" t="s">
        <v>112</v>
      </c>
      <c r="H4545" s="75">
        <f t="shared" si="3015"/>
        <v>-0.13793103448275862</v>
      </c>
      <c r="I4545" s="74">
        <v>25</v>
      </c>
      <c r="J4545" s="74">
        <v>29</v>
      </c>
      <c r="K4545" s="48">
        <f>I4545</f>
        <v>25</v>
      </c>
      <c r="L4545" s="48">
        <f>$L$3</f>
        <v>-4</v>
      </c>
      <c r="M4545" s="48">
        <f t="shared" si="3016"/>
        <v>21</v>
      </c>
      <c r="N4545" s="48">
        <v>11</v>
      </c>
      <c r="O4545" s="56">
        <v>6.5389999999999997</v>
      </c>
      <c r="P4545" s="48" t="str">
        <f t="shared" si="2945"/>
        <v>1857 WU</v>
      </c>
      <c r="Q4545" s="76">
        <v>10</v>
      </c>
      <c r="R4545" s="76">
        <v>23</v>
      </c>
      <c r="S4545" s="49">
        <f t="shared" si="3017"/>
        <v>0.13423076923076924</v>
      </c>
      <c r="T4545" s="49">
        <f t="shared" si="2946"/>
        <v>13.423076923076923</v>
      </c>
      <c r="U4545" s="49">
        <v>66.884615384615387</v>
      </c>
      <c r="V4545" s="49">
        <f t="shared" si="3012"/>
        <v>0.66884615384615387</v>
      </c>
      <c r="W4545" s="49">
        <f t="shared" si="3018"/>
        <v>2.8188461538461538</v>
      </c>
      <c r="X4545" s="90">
        <f>ROUND(S4545*$X$4,0)</f>
        <v>1</v>
      </c>
      <c r="Y4545" s="91">
        <f t="shared" si="3019"/>
        <v>6.5389999999999997</v>
      </c>
      <c r="Z4545" s="93">
        <f t="shared" si="3014"/>
        <v>4</v>
      </c>
      <c r="AA4545" s="94">
        <f t="shared" si="3020"/>
        <v>26.155999999999999</v>
      </c>
      <c r="AB4545" s="97">
        <f>ROUND((S4545*$AB$4)+Z4545,0)</f>
        <v>5</v>
      </c>
      <c r="AC4545" s="98">
        <f t="shared" si="3021"/>
        <v>32.695</v>
      </c>
      <c r="AD4545" s="77" t="s">
        <v>3</v>
      </c>
      <c r="AE4545" s="54">
        <v>32.695</v>
      </c>
      <c r="AF4545" s="17"/>
    </row>
    <row r="4546" spans="1:32" ht="16.899999999999999" customHeight="1" x14ac:dyDescent="0.3">
      <c r="A4546" s="73" t="s">
        <v>7</v>
      </c>
      <c r="B4546" s="74" t="s">
        <v>381</v>
      </c>
      <c r="C4546" s="48" t="s">
        <v>40</v>
      </c>
      <c r="D4546" s="48">
        <v>100</v>
      </c>
      <c r="E4546" s="48">
        <v>621</v>
      </c>
      <c r="F4546" s="48" t="s">
        <v>6128</v>
      </c>
      <c r="G4546" s="48" t="s">
        <v>112</v>
      </c>
      <c r="H4546" s="75">
        <f t="shared" si="3015"/>
        <v>3.7037037037037035E-2</v>
      </c>
      <c r="I4546" s="74">
        <v>28</v>
      </c>
      <c r="J4546" s="74">
        <v>27</v>
      </c>
      <c r="K4546" s="48">
        <f>J4546</f>
        <v>27</v>
      </c>
      <c r="L4546" s="48">
        <f>$L$3</f>
        <v>-4</v>
      </c>
      <c r="M4546" s="48">
        <f t="shared" si="3016"/>
        <v>23</v>
      </c>
      <c r="N4546" s="48">
        <v>28</v>
      </c>
      <c r="O4546" s="56">
        <v>6.0830000000000002</v>
      </c>
      <c r="P4546" s="48" t="str">
        <f t="shared" si="2945"/>
        <v>1858/19 RD</v>
      </c>
      <c r="Q4546" s="76">
        <v>31</v>
      </c>
      <c r="R4546" s="76">
        <v>135</v>
      </c>
      <c r="S4546" s="49">
        <f t="shared" si="3017"/>
        <v>0.48961538461538462</v>
      </c>
      <c r="T4546" s="49">
        <f t="shared" si="2946"/>
        <v>48.96153846153846</v>
      </c>
      <c r="U4546" s="49">
        <v>108.19230769230768</v>
      </c>
      <c r="V4546" s="49">
        <f t="shared" si="3012"/>
        <v>1.0819230769230768</v>
      </c>
      <c r="W4546" s="49">
        <f t="shared" si="3018"/>
        <v>11.261153846153846</v>
      </c>
      <c r="X4546" s="90">
        <f>ROUND(S4546*$X$4,0)</f>
        <v>2</v>
      </c>
      <c r="Y4546" s="91">
        <f t="shared" si="3019"/>
        <v>12.166</v>
      </c>
      <c r="Z4546" s="93">
        <f t="shared" ref="Z4546:Z4552" si="3022">ROUND((S4546*M4546)+X4546,0)</f>
        <v>13</v>
      </c>
      <c r="AA4546" s="94">
        <f t="shared" si="3020"/>
        <v>79.079000000000008</v>
      </c>
      <c r="AB4546" s="97">
        <f>ROUND((S4546*$AB$4)+Z4546,0)</f>
        <v>15</v>
      </c>
      <c r="AC4546" s="98">
        <f t="shared" si="3021"/>
        <v>91.245000000000005</v>
      </c>
      <c r="AD4546" s="77" t="s">
        <v>6117</v>
      </c>
      <c r="AE4546" s="54">
        <v>91.245000000000005</v>
      </c>
      <c r="AF4546" s="17"/>
    </row>
    <row r="4547" spans="1:32" ht="16.899999999999999" customHeight="1" x14ac:dyDescent="0.3">
      <c r="A4547" s="73" t="s">
        <v>7</v>
      </c>
      <c r="B4547" s="74" t="s">
        <v>558</v>
      </c>
      <c r="C4547" s="48" t="s">
        <v>55</v>
      </c>
      <c r="D4547" s="48">
        <v>100</v>
      </c>
      <c r="E4547" s="48">
        <v>621</v>
      </c>
      <c r="F4547" s="48" t="s">
        <v>6128</v>
      </c>
      <c r="G4547" s="48" t="s">
        <v>11</v>
      </c>
      <c r="H4547" s="75">
        <f t="shared" si="3015"/>
        <v>0</v>
      </c>
      <c r="I4547" s="74">
        <v>5</v>
      </c>
      <c r="J4547" s="74">
        <v>5</v>
      </c>
      <c r="K4547" s="48">
        <f>J4547</f>
        <v>5</v>
      </c>
      <c r="L4547" s="48"/>
      <c r="M4547" s="48">
        <f t="shared" si="3016"/>
        <v>5</v>
      </c>
      <c r="N4547" s="48">
        <v>13</v>
      </c>
      <c r="O4547" s="56">
        <v>12.901949999999999</v>
      </c>
      <c r="P4547" s="48" t="str">
        <f t="shared" si="2945"/>
        <v>1636 RD</v>
      </c>
      <c r="Q4547" s="76">
        <v>156</v>
      </c>
      <c r="R4547" s="76">
        <v>344</v>
      </c>
      <c r="S4547" s="49">
        <f t="shared" si="3017"/>
        <v>2.0769230769230766</v>
      </c>
      <c r="T4547" s="49">
        <f t="shared" si="2946"/>
        <v>207.69230769230768</v>
      </c>
      <c r="U4547" s="49">
        <v>320.57692307692309</v>
      </c>
      <c r="V4547" s="49">
        <f t="shared" si="3012"/>
        <v>3.2057692307692309</v>
      </c>
      <c r="W4547" s="49">
        <f t="shared" si="3018"/>
        <v>10.384615384615383</v>
      </c>
      <c r="X4547" s="90">
        <f>ROUND(S4547*$X$2,0)</f>
        <v>15</v>
      </c>
      <c r="Y4547" s="91">
        <f t="shared" si="3019"/>
        <v>193.52924999999999</v>
      </c>
      <c r="Z4547" s="93">
        <f t="shared" si="3022"/>
        <v>25</v>
      </c>
      <c r="AA4547" s="94">
        <f t="shared" si="3020"/>
        <v>322.54874999999998</v>
      </c>
      <c r="AB4547" s="97">
        <f>ROUND((S4547*$AB$2)+Z4547,0)</f>
        <v>40</v>
      </c>
      <c r="AC4547" s="98">
        <f t="shared" si="3021"/>
        <v>516.07799999999997</v>
      </c>
      <c r="AD4547" s="77" t="s">
        <v>5891</v>
      </c>
      <c r="AE4547" s="54">
        <v>516.07799999999997</v>
      </c>
      <c r="AF4547" s="17"/>
    </row>
    <row r="4548" spans="1:32" ht="16.899999999999999" customHeight="1" x14ac:dyDescent="0.3">
      <c r="A4548" s="73" t="s">
        <v>35</v>
      </c>
      <c r="B4548" s="74" t="s">
        <v>5434</v>
      </c>
      <c r="C4548" s="48" t="s">
        <v>464</v>
      </c>
      <c r="D4548" s="48">
        <v>100</v>
      </c>
      <c r="E4548" s="48">
        <v>4013</v>
      </c>
      <c r="F4548" s="48" t="s">
        <v>6180</v>
      </c>
      <c r="G4548" s="48" t="s">
        <v>65</v>
      </c>
      <c r="H4548" s="75">
        <f t="shared" si="3015"/>
        <v>0</v>
      </c>
      <c r="I4548" s="74">
        <v>5</v>
      </c>
      <c r="J4548" s="74">
        <v>5</v>
      </c>
      <c r="K4548" s="48">
        <f>J4548</f>
        <v>5</v>
      </c>
      <c r="L4548" s="48"/>
      <c r="M4548" s="48">
        <f t="shared" si="3016"/>
        <v>5</v>
      </c>
      <c r="N4548" s="48">
        <v>13</v>
      </c>
      <c r="O4548" s="56">
        <v>28.342569999999998</v>
      </c>
      <c r="P4548" s="48" t="str">
        <f t="shared" si="2945"/>
        <v>5857 OR</v>
      </c>
      <c r="Q4548" s="76">
        <v>51</v>
      </c>
      <c r="R4548" s="76">
        <v>81</v>
      </c>
      <c r="S4548" s="49">
        <f t="shared" si="3017"/>
        <v>0.64269230769230767</v>
      </c>
      <c r="T4548" s="49">
        <f t="shared" si="2946"/>
        <v>64.269230769230774</v>
      </c>
      <c r="U4548" s="49">
        <v>121.19230769230771</v>
      </c>
      <c r="V4548" s="49">
        <f t="shared" si="3012"/>
        <v>1.2119230769230771</v>
      </c>
      <c r="W4548" s="49">
        <f t="shared" si="3018"/>
        <v>3.2134615384615381</v>
      </c>
      <c r="X4548" s="90">
        <f>ROUND(S4548*$X$2,0)</f>
        <v>4</v>
      </c>
      <c r="Y4548" s="91">
        <f t="shared" si="3019"/>
        <v>113.37027999999999</v>
      </c>
      <c r="Z4548" s="93">
        <f t="shared" si="3022"/>
        <v>7</v>
      </c>
      <c r="AA4548" s="94">
        <f t="shared" si="3020"/>
        <v>198.39798999999999</v>
      </c>
      <c r="AB4548" s="97">
        <f>ROUND((S4548*$AB$2)+Z4548,0)</f>
        <v>11</v>
      </c>
      <c r="AC4548" s="98">
        <f t="shared" si="3021"/>
        <v>311.76826999999997</v>
      </c>
      <c r="AD4548" s="77" t="s">
        <v>5891</v>
      </c>
      <c r="AE4548" s="54">
        <v>311.76826999999997</v>
      </c>
      <c r="AF4548" s="17"/>
    </row>
    <row r="4549" spans="1:32" ht="16.899999999999999" customHeight="1" x14ac:dyDescent="0.3">
      <c r="A4549" s="73" t="s">
        <v>7</v>
      </c>
      <c r="B4549" s="74" t="s">
        <v>90</v>
      </c>
      <c r="C4549" s="48" t="s">
        <v>40</v>
      </c>
      <c r="D4549" s="48">
        <v>100</v>
      </c>
      <c r="E4549" s="48">
        <v>621</v>
      </c>
      <c r="F4549" s="48" t="s">
        <v>6128</v>
      </c>
      <c r="G4549" s="48" t="s">
        <v>112</v>
      </c>
      <c r="H4549" s="75">
        <f t="shared" si="3015"/>
        <v>-0.16666666666666666</v>
      </c>
      <c r="I4549" s="74">
        <v>20</v>
      </c>
      <c r="J4549" s="74">
        <v>24</v>
      </c>
      <c r="K4549" s="48">
        <f>I4549</f>
        <v>20</v>
      </c>
      <c r="L4549" s="48">
        <f>$L$3</f>
        <v>-4</v>
      </c>
      <c r="M4549" s="48">
        <f t="shared" si="3016"/>
        <v>16</v>
      </c>
      <c r="N4549" s="48">
        <v>7</v>
      </c>
      <c r="O4549" s="56">
        <v>4.2850000000000001</v>
      </c>
      <c r="P4549" s="48" t="str">
        <f t="shared" si="2945"/>
        <v>1555 SL</v>
      </c>
      <c r="Q4549" s="76">
        <v>3</v>
      </c>
      <c r="R4549" s="76">
        <v>14</v>
      </c>
      <c r="S4549" s="49">
        <f t="shared" si="3017"/>
        <v>4.8461538461538459E-2</v>
      </c>
      <c r="T4549" s="49">
        <f t="shared" si="2946"/>
        <v>4.8461538461538458</v>
      </c>
      <c r="U4549" s="49">
        <v>164.84615384615384</v>
      </c>
      <c r="V4549" s="49">
        <f t="shared" si="3012"/>
        <v>1.6484615384615384</v>
      </c>
      <c r="W4549" s="49">
        <f t="shared" si="3018"/>
        <v>0.77538461538461534</v>
      </c>
      <c r="X4549" s="90">
        <f>ROUND(S4549*$X$3,0)</f>
        <v>0</v>
      </c>
      <c r="Y4549" s="91">
        <f t="shared" si="3019"/>
        <v>0</v>
      </c>
      <c r="Z4549" s="93">
        <f t="shared" si="3022"/>
        <v>1</v>
      </c>
      <c r="AA4549" s="94">
        <f t="shared" si="3020"/>
        <v>4.2850000000000001</v>
      </c>
      <c r="AB4549" s="97">
        <f>ROUND((S4549*$AB$4)+Z4549,0)</f>
        <v>1</v>
      </c>
      <c r="AC4549" s="98">
        <f t="shared" si="3021"/>
        <v>4.2850000000000001</v>
      </c>
      <c r="AD4549" s="77" t="s">
        <v>3</v>
      </c>
      <c r="AE4549" s="54">
        <v>4.2850000000000001</v>
      </c>
      <c r="AF4549" s="17"/>
    </row>
    <row r="4550" spans="1:32" ht="12.75" customHeight="1" x14ac:dyDescent="0.3">
      <c r="A4550" s="73" t="s">
        <v>35</v>
      </c>
      <c r="B4550" s="74" t="s">
        <v>5494</v>
      </c>
      <c r="C4550" s="48" t="s">
        <v>1432</v>
      </c>
      <c r="D4550" s="48">
        <v>100</v>
      </c>
      <c r="E4550" s="48">
        <v>621</v>
      </c>
      <c r="F4550" s="48" t="s">
        <v>6128</v>
      </c>
      <c r="G4550" s="48" t="s">
        <v>112</v>
      </c>
      <c r="H4550" s="75">
        <f t="shared" si="3015"/>
        <v>0</v>
      </c>
      <c r="I4550" s="74">
        <v>39</v>
      </c>
      <c r="J4550" s="74">
        <v>39</v>
      </c>
      <c r="K4550" s="48">
        <f>I4550</f>
        <v>39</v>
      </c>
      <c r="L4550" s="48">
        <f>$L$3</f>
        <v>-4</v>
      </c>
      <c r="M4550" s="48">
        <f t="shared" si="3016"/>
        <v>35</v>
      </c>
      <c r="N4550" s="48">
        <v>43</v>
      </c>
      <c r="O4550" s="56">
        <v>4.6180000000000003</v>
      </c>
      <c r="P4550" s="48" t="str">
        <f t="shared" ref="P4550:P4613" si="3023">LEFT(B4550,LEN(B4550)-3)</f>
        <v>6714 VI</v>
      </c>
      <c r="Q4550" s="76">
        <v>33</v>
      </c>
      <c r="R4550" s="76">
        <v>101</v>
      </c>
      <c r="S4550" s="49">
        <f t="shared" si="3017"/>
        <v>0.47192307692307689</v>
      </c>
      <c r="T4550" s="49">
        <f t="shared" ref="T4550:T4613" si="3024">S4550*D4550</f>
        <v>47.192307692307686</v>
      </c>
      <c r="U4550" s="49">
        <v>295.26923076923077</v>
      </c>
      <c r="V4550" s="49">
        <f t="shared" si="3012"/>
        <v>2.9526923076923079</v>
      </c>
      <c r="W4550" s="49">
        <f t="shared" si="3018"/>
        <v>16.517307692307693</v>
      </c>
      <c r="X4550" s="90">
        <f>ROUND(S4550*$X$4,0)</f>
        <v>2</v>
      </c>
      <c r="Y4550" s="91">
        <f t="shared" si="3019"/>
        <v>9.2360000000000007</v>
      </c>
      <c r="Z4550" s="93">
        <f t="shared" si="3022"/>
        <v>19</v>
      </c>
      <c r="AA4550" s="94">
        <f t="shared" si="3020"/>
        <v>87.742000000000004</v>
      </c>
      <c r="AB4550" s="97">
        <f>ROUND((S4550*$AB$4)+Z4550,0)</f>
        <v>21</v>
      </c>
      <c r="AC4550" s="98">
        <f t="shared" si="3021"/>
        <v>96.978000000000009</v>
      </c>
      <c r="AD4550" s="77" t="s">
        <v>3</v>
      </c>
      <c r="AE4550" s="54">
        <v>96.978000000000009</v>
      </c>
      <c r="AF4550" s="17"/>
    </row>
    <row r="4551" spans="1:32" ht="16.899999999999999" customHeight="1" x14ac:dyDescent="0.3">
      <c r="A4551" s="73" t="s">
        <v>35</v>
      </c>
      <c r="B4551" s="74" t="s">
        <v>705</v>
      </c>
      <c r="C4551" s="48" t="s">
        <v>16</v>
      </c>
      <c r="D4551" s="48">
        <v>100</v>
      </c>
      <c r="E4551" s="48">
        <v>621</v>
      </c>
      <c r="F4551" s="48" t="s">
        <v>6128</v>
      </c>
      <c r="G4551" s="48" t="s">
        <v>11</v>
      </c>
      <c r="H4551" s="75">
        <f t="shared" si="3015"/>
        <v>0</v>
      </c>
      <c r="I4551" s="74">
        <v>5</v>
      </c>
      <c r="J4551" s="74">
        <v>5</v>
      </c>
      <c r="K4551" s="48">
        <f>J4551</f>
        <v>5</v>
      </c>
      <c r="L4551" s="48"/>
      <c r="M4551" s="48">
        <f t="shared" si="3016"/>
        <v>5</v>
      </c>
      <c r="N4551" s="48">
        <v>9</v>
      </c>
      <c r="O4551" s="56">
        <v>12.507569999999999</v>
      </c>
      <c r="P4551" s="48" t="str">
        <f t="shared" si="3023"/>
        <v>2466L SL</v>
      </c>
      <c r="Q4551" s="76">
        <v>97</v>
      </c>
      <c r="R4551" s="76">
        <v>410</v>
      </c>
      <c r="S4551" s="49">
        <f t="shared" si="3017"/>
        <v>1.5176923076923075</v>
      </c>
      <c r="T4551" s="49">
        <f t="shared" si="3024"/>
        <v>151.76923076923075</v>
      </c>
      <c r="U4551" s="49">
        <v>538.88461538461536</v>
      </c>
      <c r="V4551" s="49">
        <f t="shared" si="3012"/>
        <v>5.3888461538461536</v>
      </c>
      <c r="W4551" s="49">
        <f t="shared" si="3018"/>
        <v>7.5884615384615373</v>
      </c>
      <c r="X4551" s="90">
        <f>ROUND(S4551*$X$2,0)</f>
        <v>11</v>
      </c>
      <c r="Y4551" s="91">
        <f t="shared" si="3019"/>
        <v>137.58327</v>
      </c>
      <c r="Z4551" s="93">
        <f t="shared" si="3022"/>
        <v>19</v>
      </c>
      <c r="AA4551" s="94">
        <f t="shared" si="3020"/>
        <v>237.64382999999998</v>
      </c>
      <c r="AB4551" s="97">
        <f>ROUND((S4551*$AB$2)+Z4551,0)</f>
        <v>30</v>
      </c>
      <c r="AC4551" s="98">
        <f t="shared" si="3021"/>
        <v>375.22710000000001</v>
      </c>
      <c r="AD4551" s="77" t="s">
        <v>5891</v>
      </c>
      <c r="AE4551" s="54">
        <v>375.22710000000001</v>
      </c>
      <c r="AF4551" s="17"/>
    </row>
    <row r="4552" spans="1:32" ht="16.899999999999999" customHeight="1" x14ac:dyDescent="0.3">
      <c r="A4552" s="73" t="s">
        <v>35</v>
      </c>
      <c r="B4552" s="74" t="s">
        <v>4021</v>
      </c>
      <c r="C4552" s="48" t="s">
        <v>40</v>
      </c>
      <c r="D4552" s="48">
        <v>100</v>
      </c>
      <c r="E4552" s="48">
        <v>4750</v>
      </c>
      <c r="F4552" s="48" t="s">
        <v>5916</v>
      </c>
      <c r="G4552" s="48" t="s">
        <v>20</v>
      </c>
      <c r="H4552" s="75">
        <f t="shared" si="3015"/>
        <v>0</v>
      </c>
      <c r="I4552" s="74">
        <v>5</v>
      </c>
      <c r="J4552" s="74">
        <v>5</v>
      </c>
      <c r="K4552" s="48">
        <f>J4552</f>
        <v>5</v>
      </c>
      <c r="L4552" s="48"/>
      <c r="M4552" s="48">
        <f t="shared" si="3016"/>
        <v>5</v>
      </c>
      <c r="N4552" s="48">
        <v>5</v>
      </c>
      <c r="O4552" s="56">
        <v>7.90557</v>
      </c>
      <c r="P4552" s="48" t="str">
        <f t="shared" si="3023"/>
        <v>7055/19 WH</v>
      </c>
      <c r="Q4552" s="76">
        <v>1</v>
      </c>
      <c r="R4552" s="76">
        <v>33</v>
      </c>
      <c r="S4552" s="49">
        <f t="shared" si="3017"/>
        <v>4.8846153846153838E-2</v>
      </c>
      <c r="T4552" s="49">
        <f t="shared" si="3024"/>
        <v>4.8846153846153841</v>
      </c>
      <c r="U4552" s="49">
        <v>131.42307692307693</v>
      </c>
      <c r="V4552" s="49">
        <f t="shared" si="3012"/>
        <v>1.3142307692307693</v>
      </c>
      <c r="W4552" s="49">
        <f t="shared" si="3018"/>
        <v>0.2442307692307692</v>
      </c>
      <c r="X4552" s="90">
        <f>ROUNDUP(S4552*$X$2,0)</f>
        <v>1</v>
      </c>
      <c r="Y4552" s="91">
        <f t="shared" si="3019"/>
        <v>7.90557</v>
      </c>
      <c r="Z4552" s="93">
        <f t="shared" si="3022"/>
        <v>1</v>
      </c>
      <c r="AA4552" s="94">
        <f t="shared" si="3020"/>
        <v>7.90557</v>
      </c>
      <c r="AB4552" s="97">
        <f>ROUND((S4552*$AB$2)+Z4552,0)</f>
        <v>1</v>
      </c>
      <c r="AC4552" s="98">
        <f t="shared" si="3021"/>
        <v>7.90557</v>
      </c>
      <c r="AD4552" s="77" t="s">
        <v>5891</v>
      </c>
      <c r="AE4552" s="54">
        <v>7.90557</v>
      </c>
      <c r="AF4552" s="17"/>
    </row>
    <row r="4553" spans="1:32" ht="16.899999999999999" customHeight="1" x14ac:dyDescent="0.3">
      <c r="A4553" s="73" t="s">
        <v>7</v>
      </c>
      <c r="B4553" s="74" t="s">
        <v>2878</v>
      </c>
      <c r="C4553" s="48" t="s">
        <v>40</v>
      </c>
      <c r="D4553" s="48">
        <v>1000</v>
      </c>
      <c r="E4553" s="48">
        <v>621</v>
      </c>
      <c r="F4553" s="48" t="s">
        <v>6128</v>
      </c>
      <c r="G4553" s="48" t="s">
        <v>112</v>
      </c>
      <c r="H4553" s="75">
        <f t="shared" si="3015"/>
        <v>-0.25925925925925924</v>
      </c>
      <c r="I4553" s="74">
        <v>20</v>
      </c>
      <c r="J4553" s="74">
        <v>27</v>
      </c>
      <c r="K4553" s="48">
        <f>I4553</f>
        <v>20</v>
      </c>
      <c r="L4553" s="48">
        <f>$L$3</f>
        <v>-4</v>
      </c>
      <c r="M4553" s="48">
        <f t="shared" si="3016"/>
        <v>16</v>
      </c>
      <c r="N4553" s="48">
        <v>88</v>
      </c>
      <c r="O4553" s="56">
        <v>53.47</v>
      </c>
      <c r="P4553" s="48" t="str">
        <f t="shared" si="3023"/>
        <v>3055 GY</v>
      </c>
      <c r="Q4553" s="76">
        <v>21</v>
      </c>
      <c r="R4553" s="76">
        <v>237</v>
      </c>
      <c r="S4553" s="49">
        <f t="shared" si="3017"/>
        <v>0.49961538461538457</v>
      </c>
      <c r="T4553" s="49">
        <f t="shared" si="3024"/>
        <v>499.61538461538458</v>
      </c>
      <c r="U4553" s="49">
        <v>1215.3076923076922</v>
      </c>
      <c r="V4553" s="49">
        <f t="shared" si="3012"/>
        <v>1.2153076923076922</v>
      </c>
      <c r="W4553" s="49">
        <f>V4553*M4553</f>
        <v>19.444923076923075</v>
      </c>
      <c r="X4553" s="90">
        <f>ROUND(S4553*$X$3,0)</f>
        <v>3</v>
      </c>
      <c r="Y4553" s="91">
        <f t="shared" si="3019"/>
        <v>160.41</v>
      </c>
      <c r="Z4553" s="93">
        <f>ROUND((S4553*M4553)+X4553,0)</f>
        <v>11</v>
      </c>
      <c r="AA4553" s="94">
        <f t="shared" si="3020"/>
        <v>588.16999999999996</v>
      </c>
      <c r="AB4553" s="97">
        <f t="shared" ref="AB4553:AB4572" si="3025">ROUND((S4553*$AB$4)+Z4553,0)</f>
        <v>13</v>
      </c>
      <c r="AC4553" s="98">
        <f t="shared" si="3021"/>
        <v>695.11</v>
      </c>
      <c r="AD4553" s="77" t="s">
        <v>3</v>
      </c>
      <c r="AE4553" s="54">
        <v>695.11</v>
      </c>
      <c r="AF4553" s="17"/>
    </row>
    <row r="4554" spans="1:32" ht="16.899999999999999" customHeight="1" x14ac:dyDescent="0.3">
      <c r="A4554" s="73" t="s">
        <v>7</v>
      </c>
      <c r="B4554" s="74" t="s">
        <v>5554</v>
      </c>
      <c r="C4554" s="48" t="s">
        <v>1797</v>
      </c>
      <c r="D4554" s="48">
        <v>16</v>
      </c>
      <c r="E4554" s="48">
        <v>4445</v>
      </c>
      <c r="F4554" s="48" t="s">
        <v>5912</v>
      </c>
      <c r="G4554" s="48" t="s">
        <v>122</v>
      </c>
      <c r="H4554" s="75">
        <f t="shared" si="3015"/>
        <v>0.14285714285714285</v>
      </c>
      <c r="I4554" s="74">
        <v>32</v>
      </c>
      <c r="J4554" s="74">
        <v>28</v>
      </c>
      <c r="K4554" s="48">
        <f>J4554</f>
        <v>28</v>
      </c>
      <c r="L4554" s="48">
        <f>$L$3</f>
        <v>-4</v>
      </c>
      <c r="M4554" s="48">
        <f t="shared" si="3016"/>
        <v>24</v>
      </c>
      <c r="N4554" s="48">
        <v>2</v>
      </c>
      <c r="O4554" s="56">
        <v>15.28</v>
      </c>
      <c r="P4554" s="48" t="str">
        <f t="shared" si="3023"/>
        <v>F2211IN BK</v>
      </c>
      <c r="Q4554" s="76">
        <v>2</v>
      </c>
      <c r="R4554" s="76">
        <v>33</v>
      </c>
      <c r="S4554" s="49">
        <f t="shared" si="3017"/>
        <v>5.9615384615384612E-2</v>
      </c>
      <c r="T4554" s="49">
        <f t="shared" si="3024"/>
        <v>0.95384615384615379</v>
      </c>
      <c r="U4554" s="49">
        <v>187.09538461538463</v>
      </c>
      <c r="V4554" s="49">
        <f t="shared" si="3012"/>
        <v>11.693461538461539</v>
      </c>
      <c r="W4554" s="49">
        <f t="shared" ref="W4554" si="3026">S4554*M4554</f>
        <v>1.4307692307692306</v>
      </c>
      <c r="X4554" s="90">
        <f>ROUND(S4554*$X$4,0)</f>
        <v>0</v>
      </c>
      <c r="Y4554" s="91">
        <f t="shared" si="3019"/>
        <v>0</v>
      </c>
      <c r="Z4554" s="93">
        <f>ROUND((S4554*M4554)+X4554,0)</f>
        <v>1</v>
      </c>
      <c r="AA4554" s="94">
        <f t="shared" si="3020"/>
        <v>15.28</v>
      </c>
      <c r="AB4554" s="97">
        <f t="shared" si="3025"/>
        <v>1</v>
      </c>
      <c r="AC4554" s="98">
        <f t="shared" si="3021"/>
        <v>15.28</v>
      </c>
      <c r="AD4554" s="77" t="s">
        <v>3</v>
      </c>
      <c r="AE4554" s="54">
        <v>15.28</v>
      </c>
      <c r="AF4554" s="17"/>
    </row>
    <row r="4555" spans="1:32" ht="16.899999999999999" customHeight="1" x14ac:dyDescent="0.3">
      <c r="A4555" s="73" t="s">
        <v>7</v>
      </c>
      <c r="B4555" s="74" t="s">
        <v>4746</v>
      </c>
      <c r="C4555" s="48" t="s">
        <v>1154</v>
      </c>
      <c r="D4555" s="48">
        <v>1000</v>
      </c>
      <c r="E4555" s="48">
        <v>2834</v>
      </c>
      <c r="F4555" s="48" t="s">
        <v>6126</v>
      </c>
      <c r="G4555" s="48">
        <v>2</v>
      </c>
      <c r="H4555" s="75">
        <f t="shared" ref="H4555:H4556" si="3027">(I4555-J4555)/J4555</f>
        <v>0</v>
      </c>
      <c r="I4555" s="74">
        <v>35</v>
      </c>
      <c r="J4555" s="74">
        <f>I4555</f>
        <v>35</v>
      </c>
      <c r="K4555" s="48">
        <f>I4555</f>
        <v>35</v>
      </c>
      <c r="L4555" s="48"/>
      <c r="M4555" s="48">
        <f t="shared" ref="M4555:M4556" si="3028">K4555+L4555</f>
        <v>35</v>
      </c>
      <c r="N4555" s="48">
        <v>0</v>
      </c>
      <c r="O4555" s="56">
        <v>228.33387999999999</v>
      </c>
      <c r="P4555" s="48" t="str">
        <f t="shared" si="3023"/>
        <v>5073C SL</v>
      </c>
      <c r="Q4555" s="76">
        <v>1</v>
      </c>
      <c r="R4555" s="76">
        <v>3</v>
      </c>
      <c r="S4555" s="49">
        <f t="shared" ref="S4555:S4556" si="3029">((Q4555/65*0.7)+(R4555/260*0.3))</f>
        <v>1.4230769230769231E-2</v>
      </c>
      <c r="T4555" s="49">
        <f t="shared" si="3024"/>
        <v>14.230769230769232</v>
      </c>
      <c r="U4555" s="49">
        <v>21.615384615384617</v>
      </c>
      <c r="V4555" s="49">
        <f t="shared" si="3012"/>
        <v>2.1615384615384616E-2</v>
      </c>
      <c r="W4555" s="49">
        <f t="shared" ref="W4555:W4557" si="3030">S4555*M4555</f>
        <v>0.49807692307692308</v>
      </c>
      <c r="X4555" s="90">
        <f>ROUND(S4555*$X$4,0)</f>
        <v>0</v>
      </c>
      <c r="Y4555" s="91">
        <f t="shared" ref="Y4555:Y4556" si="3031">X4555*O4555</f>
        <v>0</v>
      </c>
      <c r="Z4555" s="93">
        <f t="shared" ref="Z4555:Z4556" si="3032">ROUND((S4555*M4555)+X4555,0)</f>
        <v>0</v>
      </c>
      <c r="AA4555" s="94">
        <f t="shared" ref="AA4555:AA4556" si="3033">Z4555*O4555</f>
        <v>0</v>
      </c>
      <c r="AB4555" s="97">
        <f t="shared" si="3025"/>
        <v>0</v>
      </c>
      <c r="AC4555" s="98">
        <f t="shared" ref="AC4555:AC4556" si="3034">AB4555*O4555</f>
        <v>0</v>
      </c>
      <c r="AD4555" s="77" t="s">
        <v>3</v>
      </c>
      <c r="AE4555" s="54">
        <v>0</v>
      </c>
      <c r="AF4555" s="17"/>
    </row>
    <row r="4556" spans="1:32" ht="16.899999999999999" customHeight="1" x14ac:dyDescent="0.3">
      <c r="A4556" s="73" t="s">
        <v>7</v>
      </c>
      <c r="B4556" s="74" t="s">
        <v>4747</v>
      </c>
      <c r="C4556" s="48" t="s">
        <v>1154</v>
      </c>
      <c r="D4556" s="48">
        <v>1</v>
      </c>
      <c r="E4556" s="48">
        <v>2834</v>
      </c>
      <c r="F4556" s="48" t="s">
        <v>6126</v>
      </c>
      <c r="G4556" s="48">
        <v>2</v>
      </c>
      <c r="H4556" s="75">
        <f t="shared" si="3027"/>
        <v>-0.125</v>
      </c>
      <c r="I4556" s="74">
        <v>35</v>
      </c>
      <c r="J4556" s="74">
        <v>40</v>
      </c>
      <c r="K4556" s="48">
        <f>I4556</f>
        <v>35</v>
      </c>
      <c r="L4556" s="48"/>
      <c r="M4556" s="48">
        <f t="shared" si="3028"/>
        <v>35</v>
      </c>
      <c r="N4556" s="48">
        <v>1370</v>
      </c>
      <c r="O4556" s="56">
        <v>0.20799999999999999</v>
      </c>
      <c r="P4556" s="48" t="str">
        <f t="shared" si="3023"/>
        <v>5073C SL</v>
      </c>
      <c r="Q4556" s="76" t="s">
        <v>6187</v>
      </c>
      <c r="R4556" s="76" t="s">
        <v>6187</v>
      </c>
      <c r="S4556" s="49">
        <f t="shared" si="3029"/>
        <v>0</v>
      </c>
      <c r="T4556" s="49">
        <f t="shared" si="3024"/>
        <v>0</v>
      </c>
      <c r="U4556" s="49">
        <v>21.615384615384617</v>
      </c>
      <c r="V4556" s="49">
        <f t="shared" si="3012"/>
        <v>21.615384615384617</v>
      </c>
      <c r="W4556" s="49">
        <f t="shared" si="3030"/>
        <v>0</v>
      </c>
      <c r="X4556" s="90">
        <f>ROUNDUP(S4556*$X$4,0)</f>
        <v>0</v>
      </c>
      <c r="Y4556" s="91">
        <f t="shared" si="3031"/>
        <v>0</v>
      </c>
      <c r="Z4556" s="93">
        <f t="shared" si="3032"/>
        <v>0</v>
      </c>
      <c r="AA4556" s="94">
        <f t="shared" si="3033"/>
        <v>0</v>
      </c>
      <c r="AB4556" s="97">
        <f t="shared" si="3025"/>
        <v>0</v>
      </c>
      <c r="AC4556" s="98">
        <f t="shared" si="3034"/>
        <v>0</v>
      </c>
      <c r="AD4556" s="77" t="s">
        <v>3</v>
      </c>
      <c r="AE4556" s="54">
        <v>0</v>
      </c>
      <c r="AF4556" s="17"/>
    </row>
    <row r="4557" spans="1:32" ht="16.899999999999999" customHeight="1" x14ac:dyDescent="0.3">
      <c r="A4557" s="73" t="s">
        <v>35</v>
      </c>
      <c r="B4557" s="74" t="s">
        <v>1376</v>
      </c>
      <c r="C4557" s="48" t="s">
        <v>1209</v>
      </c>
      <c r="D4557" s="48">
        <v>100</v>
      </c>
      <c r="E4557" s="48">
        <v>2834</v>
      </c>
      <c r="F4557" s="48" t="s">
        <v>6126</v>
      </c>
      <c r="G4557" s="48">
        <v>2</v>
      </c>
      <c r="H4557" s="75">
        <f t="shared" ref="H4557:H4559" si="3035">(I4557-J4557)/J4557</f>
        <v>0</v>
      </c>
      <c r="I4557" s="74">
        <v>35</v>
      </c>
      <c r="J4557" s="74">
        <f>I4557</f>
        <v>35</v>
      </c>
      <c r="K4557" s="48">
        <f>I4557</f>
        <v>35</v>
      </c>
      <c r="L4557" s="48"/>
      <c r="M4557" s="48">
        <f t="shared" ref="M4557:M4559" si="3036">K4557+L4557</f>
        <v>35</v>
      </c>
      <c r="N4557" s="48">
        <v>3</v>
      </c>
      <c r="O4557" s="56">
        <v>14.15522</v>
      </c>
      <c r="P4557" s="48" t="str">
        <f t="shared" si="3023"/>
        <v>5616B2001 BK</v>
      </c>
      <c r="Q4557" s="76">
        <v>12</v>
      </c>
      <c r="R4557" s="76">
        <v>45</v>
      </c>
      <c r="S4557" s="49">
        <f t="shared" ref="S4557:S4559" si="3037">((Q4557/65*0.7)+(R4557/260*0.3))</f>
        <v>0.18115384615384617</v>
      </c>
      <c r="T4557" s="49">
        <f t="shared" si="3024"/>
        <v>18.115384615384617</v>
      </c>
      <c r="U4557" s="49">
        <v>247.34615384615384</v>
      </c>
      <c r="V4557" s="49">
        <f t="shared" si="3012"/>
        <v>2.4734615384615384</v>
      </c>
      <c r="W4557" s="49">
        <f t="shared" si="3030"/>
        <v>6.3403846153846155</v>
      </c>
      <c r="X4557" s="90">
        <f>ROUND(S4557*$X$4,0)</f>
        <v>1</v>
      </c>
      <c r="Y4557" s="91">
        <f t="shared" ref="Y4557:Y4559" si="3038">X4557*O4557</f>
        <v>14.15522</v>
      </c>
      <c r="Z4557" s="93">
        <f t="shared" ref="Z4557" si="3039">ROUND((S4557*M4557)+X4557,0)</f>
        <v>7</v>
      </c>
      <c r="AA4557" s="94">
        <f t="shared" ref="AA4557:AA4559" si="3040">Z4557*O4557</f>
        <v>99.086539999999999</v>
      </c>
      <c r="AB4557" s="97">
        <f t="shared" si="3025"/>
        <v>8</v>
      </c>
      <c r="AC4557" s="98">
        <f t="shared" ref="AC4557:AC4559" si="3041">AB4557*O4557</f>
        <v>113.24176</v>
      </c>
      <c r="AD4557" s="77" t="s">
        <v>3</v>
      </c>
      <c r="AE4557" s="54">
        <v>113.24176</v>
      </c>
      <c r="AF4557" s="17"/>
    </row>
    <row r="4558" spans="1:32" ht="16.899999999999999" customHeight="1" x14ac:dyDescent="0.3">
      <c r="A4558" s="73" t="s">
        <v>7</v>
      </c>
      <c r="B4558" s="74" t="s">
        <v>4749</v>
      </c>
      <c r="C4558" s="48" t="s">
        <v>10</v>
      </c>
      <c r="D4558" s="48">
        <v>1000</v>
      </c>
      <c r="E4558" s="48">
        <v>2834</v>
      </c>
      <c r="F4558" s="48" t="s">
        <v>6126</v>
      </c>
      <c r="G4558" s="48">
        <v>2</v>
      </c>
      <c r="H4558" s="75">
        <f t="shared" si="3035"/>
        <v>0</v>
      </c>
      <c r="I4558" s="74">
        <v>40</v>
      </c>
      <c r="J4558" s="74">
        <f>I4558</f>
        <v>40</v>
      </c>
      <c r="K4558" s="48">
        <f>I4558</f>
        <v>40</v>
      </c>
      <c r="L4558" s="48"/>
      <c r="M4558" s="48">
        <f t="shared" si="3036"/>
        <v>40</v>
      </c>
      <c r="N4558" s="48">
        <v>0</v>
      </c>
      <c r="O4558" s="56">
        <v>674.15795000000003</v>
      </c>
      <c r="P4558" s="48" t="str">
        <f t="shared" si="3023"/>
        <v>6397 SL</v>
      </c>
      <c r="Q4558" s="76">
        <v>0</v>
      </c>
      <c r="R4558" s="76">
        <v>6</v>
      </c>
      <c r="S4558" s="49">
        <f t="shared" si="3037"/>
        <v>6.9230769230769233E-3</v>
      </c>
      <c r="T4558" s="49">
        <f t="shared" si="3024"/>
        <v>6.9230769230769234</v>
      </c>
      <c r="U4558" s="49">
        <v>29.269230769230766</v>
      </c>
      <c r="V4558" s="49">
        <f t="shared" si="3012"/>
        <v>2.9269230769230766E-2</v>
      </c>
      <c r="W4558" s="49">
        <f t="shared" ref="W4558:W4559" si="3042">S4558*M4558</f>
        <v>0.27692307692307694</v>
      </c>
      <c r="X4558" s="90">
        <f>ROUNDUP(S4558*$X$4,0)</f>
        <v>1</v>
      </c>
      <c r="Y4558" s="91">
        <f t="shared" si="3038"/>
        <v>674.15795000000003</v>
      </c>
      <c r="Z4558" s="93">
        <f t="shared" ref="Z4558:Z4559" si="3043">ROUND((S4558*M4558)+X4558,0)</f>
        <v>1</v>
      </c>
      <c r="AA4558" s="94">
        <f t="shared" si="3040"/>
        <v>674.15795000000003</v>
      </c>
      <c r="AB4558" s="97">
        <f t="shared" si="3025"/>
        <v>1</v>
      </c>
      <c r="AC4558" s="98">
        <f t="shared" si="3041"/>
        <v>674.15795000000003</v>
      </c>
      <c r="AD4558" s="77" t="s">
        <v>3</v>
      </c>
      <c r="AE4558" s="54">
        <v>674.15795000000003</v>
      </c>
      <c r="AF4558" s="17"/>
    </row>
    <row r="4559" spans="1:32" ht="16.899999999999999" customHeight="1" x14ac:dyDescent="0.3">
      <c r="A4559" s="73" t="s">
        <v>35</v>
      </c>
      <c r="B4559" s="74" t="s">
        <v>5041</v>
      </c>
      <c r="C4559" s="48" t="s">
        <v>1797</v>
      </c>
      <c r="D4559" s="48">
        <v>50</v>
      </c>
      <c r="E4559" s="48">
        <v>4445</v>
      </c>
      <c r="F4559" s="48" t="s">
        <v>5912</v>
      </c>
      <c r="G4559" s="48" t="s">
        <v>122</v>
      </c>
      <c r="H4559" s="75">
        <f t="shared" si="3035"/>
        <v>2.7250000000000001</v>
      </c>
      <c r="I4559" s="74">
        <v>149</v>
      </c>
      <c r="J4559" s="74">
        <v>40</v>
      </c>
      <c r="K4559" s="48">
        <f>J4559</f>
        <v>40</v>
      </c>
      <c r="L4559" s="48">
        <f>$L$3</f>
        <v>-4</v>
      </c>
      <c r="M4559" s="48">
        <f t="shared" si="3036"/>
        <v>36</v>
      </c>
      <c r="N4559" s="48">
        <v>6</v>
      </c>
      <c r="O4559" s="56">
        <v>12.01</v>
      </c>
      <c r="P4559" s="48" t="str">
        <f t="shared" si="3023"/>
        <v>F2213/16 RD</v>
      </c>
      <c r="Q4559" s="76">
        <v>9</v>
      </c>
      <c r="R4559" s="76">
        <v>50</v>
      </c>
      <c r="S4559" s="49">
        <f t="shared" si="3037"/>
        <v>0.1546153846153846</v>
      </c>
      <c r="T4559" s="49">
        <f t="shared" si="3024"/>
        <v>7.7307692307692299</v>
      </c>
      <c r="U4559" s="49">
        <v>56.309230769230766</v>
      </c>
      <c r="V4559" s="49">
        <f t="shared" si="3012"/>
        <v>1.1261846153846153</v>
      </c>
      <c r="W4559" s="49">
        <f t="shared" si="3042"/>
        <v>5.5661538461538456</v>
      </c>
      <c r="X4559" s="90">
        <f>ROUND(S4559*$X$4,0)</f>
        <v>1</v>
      </c>
      <c r="Y4559" s="91">
        <f t="shared" si="3038"/>
        <v>12.01</v>
      </c>
      <c r="Z4559" s="93">
        <f t="shared" si="3043"/>
        <v>7</v>
      </c>
      <c r="AA4559" s="94">
        <f t="shared" si="3040"/>
        <v>84.07</v>
      </c>
      <c r="AB4559" s="97">
        <f t="shared" si="3025"/>
        <v>8</v>
      </c>
      <c r="AC4559" s="98">
        <f t="shared" si="3041"/>
        <v>96.08</v>
      </c>
      <c r="AD4559" s="77" t="s">
        <v>3</v>
      </c>
      <c r="AE4559" s="54">
        <v>96.08</v>
      </c>
      <c r="AF4559" s="17"/>
    </row>
    <row r="4560" spans="1:32" ht="16.899999999999999" customHeight="1" x14ac:dyDescent="0.3">
      <c r="A4560" s="73" t="s">
        <v>7</v>
      </c>
      <c r="B4560" s="74" t="s">
        <v>4751</v>
      </c>
      <c r="C4560" s="48" t="s">
        <v>10</v>
      </c>
      <c r="D4560" s="48">
        <v>1</v>
      </c>
      <c r="E4560" s="48">
        <v>2834</v>
      </c>
      <c r="F4560" s="48" t="s">
        <v>6126</v>
      </c>
      <c r="G4560" s="48">
        <v>2</v>
      </c>
      <c r="H4560" s="75">
        <f t="shared" ref="H4560:H4561" si="3044">(I4560-J4560)/J4560</f>
        <v>-0.46666666666666667</v>
      </c>
      <c r="I4560" s="74">
        <v>40</v>
      </c>
      <c r="J4560" s="74">
        <v>75</v>
      </c>
      <c r="K4560" s="48">
        <f t="shared" ref="K4560:K4569" si="3045">I4560</f>
        <v>40</v>
      </c>
      <c r="L4560" s="48"/>
      <c r="M4560" s="48">
        <f t="shared" ref="M4560:M4561" si="3046">K4560+L4560</f>
        <v>40</v>
      </c>
      <c r="N4560" s="48">
        <v>3237</v>
      </c>
      <c r="O4560" s="56">
        <v>1.32701</v>
      </c>
      <c r="P4560" s="48" t="str">
        <f t="shared" si="3023"/>
        <v>6016C SL</v>
      </c>
      <c r="Q4560" s="76" t="s">
        <v>6187</v>
      </c>
      <c r="R4560" s="76" t="s">
        <v>6187</v>
      </c>
      <c r="S4560" s="49">
        <f t="shared" ref="S4560:S4561" si="3047">((Q4560/65*0.7)+(R4560/260*0.3))</f>
        <v>0</v>
      </c>
      <c r="T4560" s="49">
        <f t="shared" si="3024"/>
        <v>0</v>
      </c>
      <c r="U4560" s="49">
        <v>4.1923076923076925</v>
      </c>
      <c r="V4560" s="49">
        <f t="shared" si="3012"/>
        <v>4.1923076923076925</v>
      </c>
      <c r="W4560" s="49">
        <f t="shared" ref="W4560:W4561" si="3048">S4560*M4560</f>
        <v>0</v>
      </c>
      <c r="X4560" s="90">
        <f>ROUNDUP(S4560*$X$4,0)</f>
        <v>0</v>
      </c>
      <c r="Y4560" s="91">
        <f t="shared" ref="Y4560:Y4561" si="3049">X4560*O4560</f>
        <v>0</v>
      </c>
      <c r="Z4560" s="93">
        <f t="shared" ref="Z4560:Z4561" si="3050">ROUND((S4560*M4560)+X4560,0)</f>
        <v>0</v>
      </c>
      <c r="AA4560" s="94">
        <f t="shared" ref="AA4560:AA4561" si="3051">Z4560*O4560</f>
        <v>0</v>
      </c>
      <c r="AB4560" s="97">
        <f t="shared" si="3025"/>
        <v>0</v>
      </c>
      <c r="AC4560" s="98">
        <f t="shared" ref="AC4560:AC4561" si="3052">AB4560*O4560</f>
        <v>0</v>
      </c>
      <c r="AD4560" s="77" t="s">
        <v>3</v>
      </c>
      <c r="AE4560" s="54">
        <v>0</v>
      </c>
      <c r="AF4560" s="17"/>
    </row>
    <row r="4561" spans="1:32" ht="16.899999999999999" customHeight="1" x14ac:dyDescent="0.3">
      <c r="A4561" s="73" t="s">
        <v>35</v>
      </c>
      <c r="B4561" s="74" t="s">
        <v>4752</v>
      </c>
      <c r="C4561" s="48" t="s">
        <v>10</v>
      </c>
      <c r="D4561" s="48">
        <v>1000</v>
      </c>
      <c r="E4561" s="48">
        <v>2834</v>
      </c>
      <c r="F4561" s="48" t="s">
        <v>6126</v>
      </c>
      <c r="G4561" s="48">
        <v>2</v>
      </c>
      <c r="H4561" s="75">
        <f t="shared" si="3044"/>
        <v>0</v>
      </c>
      <c r="I4561" s="74">
        <v>35</v>
      </c>
      <c r="J4561" s="74">
        <f>I4561</f>
        <v>35</v>
      </c>
      <c r="K4561" s="48">
        <f t="shared" si="3045"/>
        <v>35</v>
      </c>
      <c r="L4561" s="48"/>
      <c r="M4561" s="48">
        <f t="shared" si="3046"/>
        <v>35</v>
      </c>
      <c r="N4561" s="48">
        <v>0</v>
      </c>
      <c r="O4561" s="56">
        <v>493.62342000000001</v>
      </c>
      <c r="P4561" s="48" t="str">
        <f t="shared" si="3023"/>
        <v>6023C SL</v>
      </c>
      <c r="Q4561" s="76">
        <v>2</v>
      </c>
      <c r="R4561" s="76">
        <v>4</v>
      </c>
      <c r="S4561" s="49">
        <f t="shared" si="3047"/>
        <v>2.6153846153846153E-2</v>
      </c>
      <c r="T4561" s="49">
        <f t="shared" si="3024"/>
        <v>26.153846153846153</v>
      </c>
      <c r="U4561" s="49">
        <v>34.615384615384613</v>
      </c>
      <c r="V4561" s="49">
        <f t="shared" si="3012"/>
        <v>3.461538461538461E-2</v>
      </c>
      <c r="W4561" s="49">
        <f t="shared" si="3048"/>
        <v>0.91538461538461535</v>
      </c>
      <c r="X4561" s="90">
        <f>ROUND(S4561*$X$4,0)</f>
        <v>0</v>
      </c>
      <c r="Y4561" s="91">
        <f t="shared" si="3049"/>
        <v>0</v>
      </c>
      <c r="Z4561" s="93">
        <f t="shared" si="3050"/>
        <v>1</v>
      </c>
      <c r="AA4561" s="94">
        <f t="shared" si="3051"/>
        <v>493.62342000000001</v>
      </c>
      <c r="AB4561" s="97">
        <f t="shared" si="3025"/>
        <v>1</v>
      </c>
      <c r="AC4561" s="98">
        <f t="shared" si="3052"/>
        <v>493.62342000000001</v>
      </c>
      <c r="AD4561" s="77" t="s">
        <v>3</v>
      </c>
      <c r="AE4561" s="54">
        <v>493.62342000000001</v>
      </c>
      <c r="AF4561" s="17"/>
    </row>
    <row r="4562" spans="1:32" ht="16.899999999999999" customHeight="1" x14ac:dyDescent="0.3">
      <c r="A4562" s="73" t="s">
        <v>7</v>
      </c>
      <c r="B4562" s="74" t="s">
        <v>4755</v>
      </c>
      <c r="C4562" s="48" t="s">
        <v>4472</v>
      </c>
      <c r="D4562" s="48">
        <v>1000</v>
      </c>
      <c r="E4562" s="48">
        <v>2834</v>
      </c>
      <c r="F4562" s="48" t="s">
        <v>6126</v>
      </c>
      <c r="G4562" s="48">
        <v>2</v>
      </c>
      <c r="H4562" s="75">
        <f t="shared" ref="H4562" si="3053">(I4562-J4562)/J4562</f>
        <v>0</v>
      </c>
      <c r="I4562" s="74">
        <v>45</v>
      </c>
      <c r="J4562" s="74">
        <f>I4562</f>
        <v>45</v>
      </c>
      <c r="K4562" s="48">
        <f t="shared" si="3045"/>
        <v>45</v>
      </c>
      <c r="L4562" s="48"/>
      <c r="M4562" s="48">
        <f t="shared" ref="M4562" si="3054">K4562+L4562</f>
        <v>45</v>
      </c>
      <c r="N4562" s="48">
        <v>0</v>
      </c>
      <c r="O4562" s="56">
        <v>445.85514000000001</v>
      </c>
      <c r="P4562" s="48" t="str">
        <f t="shared" si="3023"/>
        <v>77111 SL</v>
      </c>
      <c r="Q4562" s="76">
        <v>5</v>
      </c>
      <c r="R4562" s="76">
        <v>15</v>
      </c>
      <c r="S4562" s="49">
        <f t="shared" ref="S4562" si="3055">((Q4562/65*0.7)+(R4562/260*0.3))</f>
        <v>7.1153846153846151E-2</v>
      </c>
      <c r="T4562" s="49">
        <f t="shared" si="3024"/>
        <v>71.153846153846146</v>
      </c>
      <c r="U4562" s="49">
        <v>73.153846153846146</v>
      </c>
      <c r="V4562" s="49">
        <f t="shared" si="3012"/>
        <v>7.3153846153846153E-2</v>
      </c>
      <c r="W4562" s="49">
        <f t="shared" ref="W4562:W4563" si="3056">S4562*M4562</f>
        <v>3.2019230769230766</v>
      </c>
      <c r="X4562" s="90">
        <f>ROUND(S4562*$X$4,0)</f>
        <v>0</v>
      </c>
      <c r="Y4562" s="91">
        <f t="shared" ref="Y4562" si="3057">X4562*O4562</f>
        <v>0</v>
      </c>
      <c r="Z4562" s="93">
        <f t="shared" ref="Z4562:Z4563" si="3058">ROUND((S4562*M4562)+X4562,0)</f>
        <v>3</v>
      </c>
      <c r="AA4562" s="94">
        <f t="shared" ref="AA4562" si="3059">Z4562*O4562</f>
        <v>1337.5654199999999</v>
      </c>
      <c r="AB4562" s="97">
        <f t="shared" si="3025"/>
        <v>3</v>
      </c>
      <c r="AC4562" s="98">
        <f t="shared" ref="AC4562" si="3060">AB4562*O4562</f>
        <v>1337.5654199999999</v>
      </c>
      <c r="AD4562" s="77" t="s">
        <v>3</v>
      </c>
      <c r="AE4562" s="54">
        <v>1337.5654199999999</v>
      </c>
      <c r="AF4562" s="17"/>
    </row>
    <row r="4563" spans="1:32" ht="16.899999999999999" customHeight="1" x14ac:dyDescent="0.3">
      <c r="A4563" s="73" t="s">
        <v>7</v>
      </c>
      <c r="B4563" s="74" t="s">
        <v>4756</v>
      </c>
      <c r="C4563" s="48" t="s">
        <v>1154</v>
      </c>
      <c r="D4563" s="48">
        <v>1000</v>
      </c>
      <c r="E4563" s="48">
        <v>2834</v>
      </c>
      <c r="F4563" s="48" t="s">
        <v>6126</v>
      </c>
      <c r="G4563" s="48">
        <v>2</v>
      </c>
      <c r="H4563" s="75">
        <f t="shared" ref="H4563:H4565" si="3061">(I4563-J4563)/J4563</f>
        <v>-0.65</v>
      </c>
      <c r="I4563" s="74">
        <v>35</v>
      </c>
      <c r="J4563" s="74">
        <v>100</v>
      </c>
      <c r="K4563" s="48">
        <f t="shared" si="3045"/>
        <v>35</v>
      </c>
      <c r="L4563" s="48"/>
      <c r="M4563" s="48">
        <f t="shared" ref="M4563:M4565" si="3062">K4563+L4563</f>
        <v>35</v>
      </c>
      <c r="N4563" s="48">
        <v>11</v>
      </c>
      <c r="O4563" s="56">
        <v>308.91000000000003</v>
      </c>
      <c r="P4563" s="48" t="str">
        <f t="shared" si="3023"/>
        <v>5292C SL</v>
      </c>
      <c r="Q4563" s="76">
        <v>0</v>
      </c>
      <c r="R4563" s="76">
        <v>0</v>
      </c>
      <c r="S4563" s="49">
        <f t="shared" ref="S4563:S4565" si="3063">((Q4563/65*0.7)+(R4563/260*0.3))</f>
        <v>0</v>
      </c>
      <c r="T4563" s="49">
        <f t="shared" si="3024"/>
        <v>0</v>
      </c>
      <c r="U4563" s="49">
        <v>10.846153846153845</v>
      </c>
      <c r="V4563" s="49">
        <f t="shared" si="3012"/>
        <v>1.0846153846153846E-2</v>
      </c>
      <c r="W4563" s="49">
        <f t="shared" si="3056"/>
        <v>0</v>
      </c>
      <c r="X4563" s="90">
        <f>ROUNDUP(S4563*$X$4,0)</f>
        <v>0</v>
      </c>
      <c r="Y4563" s="91">
        <f t="shared" ref="Y4563:Y4565" si="3064">X4563*O4563</f>
        <v>0</v>
      </c>
      <c r="Z4563" s="93">
        <f t="shared" si="3058"/>
        <v>0</v>
      </c>
      <c r="AA4563" s="94">
        <f t="shared" ref="AA4563:AA4565" si="3065">Z4563*O4563</f>
        <v>0</v>
      </c>
      <c r="AB4563" s="97">
        <f t="shared" si="3025"/>
        <v>0</v>
      </c>
      <c r="AC4563" s="98">
        <f t="shared" ref="AC4563:AC4565" si="3066">AB4563*O4563</f>
        <v>0</v>
      </c>
      <c r="AD4563" s="77" t="s">
        <v>3</v>
      </c>
      <c r="AE4563" s="54">
        <v>0</v>
      </c>
      <c r="AF4563" s="17"/>
    </row>
    <row r="4564" spans="1:32" ht="16.899999999999999" customHeight="1" x14ac:dyDescent="0.3">
      <c r="A4564" s="73" t="s">
        <v>7</v>
      </c>
      <c r="B4564" s="74" t="s">
        <v>4757</v>
      </c>
      <c r="C4564" s="48" t="s">
        <v>1367</v>
      </c>
      <c r="D4564" s="48">
        <v>100</v>
      </c>
      <c r="E4564" s="48">
        <v>621</v>
      </c>
      <c r="F4564" s="48" t="s">
        <v>6128</v>
      </c>
      <c r="G4564" s="48" t="s">
        <v>35</v>
      </c>
      <c r="H4564" s="75">
        <f t="shared" si="3061"/>
        <v>-0.375</v>
      </c>
      <c r="I4564" s="74">
        <v>30</v>
      </c>
      <c r="J4564" s="74">
        <v>48</v>
      </c>
      <c r="K4564" s="48">
        <f t="shared" si="3045"/>
        <v>30</v>
      </c>
      <c r="L4564" s="48">
        <f>$L$3</f>
        <v>-4</v>
      </c>
      <c r="M4564" s="48">
        <f t="shared" si="3062"/>
        <v>26</v>
      </c>
      <c r="N4564" s="48">
        <v>18</v>
      </c>
      <c r="O4564" s="56">
        <v>17.154</v>
      </c>
      <c r="P4564" s="48" t="str">
        <f t="shared" si="3023"/>
        <v>6459 OR</v>
      </c>
      <c r="Q4564" s="76">
        <v>33</v>
      </c>
      <c r="R4564" s="76">
        <v>131</v>
      </c>
      <c r="S4564" s="49">
        <f t="shared" si="3063"/>
        <v>0.50653846153846149</v>
      </c>
      <c r="T4564" s="49">
        <f t="shared" si="3024"/>
        <v>50.653846153846146</v>
      </c>
      <c r="U4564" s="49">
        <v>91.038461538461533</v>
      </c>
      <c r="V4564" s="49">
        <f t="shared" si="3012"/>
        <v>0.91038461538461535</v>
      </c>
      <c r="W4564" s="49">
        <f t="shared" ref="W4564:W4568" si="3067">S4564*M4564</f>
        <v>13.169999999999998</v>
      </c>
      <c r="X4564" s="90">
        <f>ROUND(S4564*$X$4,0)</f>
        <v>3</v>
      </c>
      <c r="Y4564" s="91">
        <f t="shared" si="3064"/>
        <v>51.462000000000003</v>
      </c>
      <c r="Z4564" s="93">
        <f t="shared" ref="Z4564:Z4570" si="3068">ROUND((S4564*M4564)+X4564,0)</f>
        <v>16</v>
      </c>
      <c r="AA4564" s="94">
        <f t="shared" si="3065"/>
        <v>274.464</v>
      </c>
      <c r="AB4564" s="97">
        <f t="shared" si="3025"/>
        <v>19</v>
      </c>
      <c r="AC4564" s="98">
        <f t="shared" si="3066"/>
        <v>325.92599999999999</v>
      </c>
      <c r="AD4564" s="77" t="s">
        <v>5890</v>
      </c>
      <c r="AE4564" s="54">
        <v>325.92599999999999</v>
      </c>
      <c r="AF4564" s="17"/>
    </row>
    <row r="4565" spans="1:32" ht="16.899999999999999" customHeight="1" x14ac:dyDescent="0.3">
      <c r="A4565" s="73" t="s">
        <v>7</v>
      </c>
      <c r="B4565" s="74" t="s">
        <v>4585</v>
      </c>
      <c r="C4565" s="48" t="s">
        <v>1154</v>
      </c>
      <c r="D4565" s="48">
        <v>100</v>
      </c>
      <c r="E4565" s="48">
        <v>2834</v>
      </c>
      <c r="F4565" s="48" t="s">
        <v>6126</v>
      </c>
      <c r="G4565" s="48">
        <v>2</v>
      </c>
      <c r="H4565" s="75">
        <f t="shared" si="3061"/>
        <v>0</v>
      </c>
      <c r="I4565" s="74">
        <v>40</v>
      </c>
      <c r="J4565" s="74">
        <f>I4565</f>
        <v>40</v>
      </c>
      <c r="K4565" s="48">
        <f t="shared" si="3045"/>
        <v>40</v>
      </c>
      <c r="L4565" s="48"/>
      <c r="M4565" s="48">
        <f t="shared" si="3062"/>
        <v>40</v>
      </c>
      <c r="N4565" s="48">
        <v>1</v>
      </c>
      <c r="O4565" s="56">
        <v>41.255569999999999</v>
      </c>
      <c r="P4565" s="48" t="str">
        <f t="shared" si="3023"/>
        <v>5275C SL</v>
      </c>
      <c r="Q4565" s="76">
        <v>0</v>
      </c>
      <c r="R4565" s="76">
        <v>5</v>
      </c>
      <c r="S4565" s="49">
        <f t="shared" si="3063"/>
        <v>5.7692307692307696E-3</v>
      </c>
      <c r="T4565" s="49">
        <f t="shared" si="3024"/>
        <v>0.57692307692307698</v>
      </c>
      <c r="U4565" s="49">
        <v>22.115384615384613</v>
      </c>
      <c r="V4565" s="49">
        <f t="shared" si="3012"/>
        <v>0.22115384615384615</v>
      </c>
      <c r="W4565" s="49">
        <f t="shared" si="3067"/>
        <v>0.23076923076923078</v>
      </c>
      <c r="X4565" s="90">
        <f>ROUNDUP(S4565*$X$4,0)</f>
        <v>1</v>
      </c>
      <c r="Y4565" s="91">
        <f t="shared" si="3064"/>
        <v>41.255569999999999</v>
      </c>
      <c r="Z4565" s="93">
        <f t="shared" si="3068"/>
        <v>1</v>
      </c>
      <c r="AA4565" s="94">
        <f t="shared" si="3065"/>
        <v>41.255569999999999</v>
      </c>
      <c r="AB4565" s="97">
        <f t="shared" si="3025"/>
        <v>1</v>
      </c>
      <c r="AC4565" s="98">
        <f t="shared" si="3066"/>
        <v>41.255569999999999</v>
      </c>
      <c r="AD4565" s="77" t="s">
        <v>3</v>
      </c>
      <c r="AE4565" s="54">
        <v>41.255569999999999</v>
      </c>
      <c r="AF4565" s="17"/>
    </row>
    <row r="4566" spans="1:32" ht="16.899999999999999" customHeight="1" x14ac:dyDescent="0.3">
      <c r="A4566" s="73" t="s">
        <v>7</v>
      </c>
      <c r="B4566" s="74" t="s">
        <v>4759</v>
      </c>
      <c r="C4566" s="48" t="s">
        <v>1370</v>
      </c>
      <c r="D4566" s="48">
        <v>1000</v>
      </c>
      <c r="E4566" s="48">
        <v>2834</v>
      </c>
      <c r="F4566" s="48" t="s">
        <v>6126</v>
      </c>
      <c r="G4566" s="48">
        <v>2</v>
      </c>
      <c r="H4566" s="75">
        <f t="shared" ref="H4566:H4570" si="3069">(I4566-J4566)/J4566</f>
        <v>0</v>
      </c>
      <c r="I4566" s="74">
        <v>55</v>
      </c>
      <c r="J4566" s="74">
        <f>I4566</f>
        <v>55</v>
      </c>
      <c r="K4566" s="48">
        <f t="shared" si="3045"/>
        <v>55</v>
      </c>
      <c r="L4566" s="48"/>
      <c r="M4566" s="48">
        <f t="shared" ref="M4566:M4570" si="3070">K4566+L4566</f>
        <v>55</v>
      </c>
      <c r="N4566" s="48">
        <v>0</v>
      </c>
      <c r="O4566" s="56">
        <v>1128.07305</v>
      </c>
      <c r="P4566" s="48" t="str">
        <f t="shared" si="3023"/>
        <v>65612 SL</v>
      </c>
      <c r="Q4566" s="76">
        <v>4</v>
      </c>
      <c r="R4566" s="76">
        <v>4</v>
      </c>
      <c r="S4566" s="49">
        <f t="shared" ref="S4566:S4570" si="3071">((Q4566/65*0.7)+(R4566/260*0.3))</f>
        <v>4.7692307692307694E-2</v>
      </c>
      <c r="T4566" s="49">
        <f t="shared" si="3024"/>
        <v>47.692307692307693</v>
      </c>
      <c r="U4566" s="49">
        <v>47.807692307692307</v>
      </c>
      <c r="V4566" s="49">
        <f t="shared" si="3012"/>
        <v>4.7807692307692308E-2</v>
      </c>
      <c r="W4566" s="49">
        <f t="shared" si="3067"/>
        <v>2.6230769230769231</v>
      </c>
      <c r="X4566" s="90">
        <f>ROUND(S4566*$X$4,0)</f>
        <v>0</v>
      </c>
      <c r="Y4566" s="91">
        <f t="shared" ref="Y4566:Y4570" si="3072">X4566*O4566</f>
        <v>0</v>
      </c>
      <c r="Z4566" s="93">
        <f t="shared" si="3068"/>
        <v>3</v>
      </c>
      <c r="AA4566" s="94">
        <f t="shared" ref="AA4566:AA4570" si="3073">Z4566*O4566</f>
        <v>3384.2191499999999</v>
      </c>
      <c r="AB4566" s="97">
        <f t="shared" si="3025"/>
        <v>3</v>
      </c>
      <c r="AC4566" s="98">
        <f t="shared" ref="AC4566:AC4570" si="3074">AB4566*O4566</f>
        <v>3384.2191499999999</v>
      </c>
      <c r="AD4566" s="77" t="s">
        <v>3</v>
      </c>
      <c r="AE4566" s="54">
        <v>3384.2191499999999</v>
      </c>
      <c r="AF4566" s="17"/>
    </row>
    <row r="4567" spans="1:32" ht="16.899999999999999" customHeight="1" x14ac:dyDescent="0.3">
      <c r="A4567" s="73" t="s">
        <v>7</v>
      </c>
      <c r="B4567" s="74" t="s">
        <v>3232</v>
      </c>
      <c r="C4567" s="48" t="s">
        <v>10</v>
      </c>
      <c r="D4567" s="48">
        <v>100</v>
      </c>
      <c r="E4567" s="48">
        <v>2834</v>
      </c>
      <c r="F4567" s="48" t="s">
        <v>6126</v>
      </c>
      <c r="G4567" s="48">
        <v>2</v>
      </c>
      <c r="H4567" s="75">
        <f t="shared" si="3069"/>
        <v>0</v>
      </c>
      <c r="I4567" s="74">
        <v>40</v>
      </c>
      <c r="J4567" s="74">
        <f>I4567</f>
        <v>40</v>
      </c>
      <c r="K4567" s="48">
        <f t="shared" si="3045"/>
        <v>40</v>
      </c>
      <c r="L4567" s="48"/>
      <c r="M4567" s="48">
        <f t="shared" si="3070"/>
        <v>40</v>
      </c>
      <c r="N4567" s="48">
        <v>3</v>
      </c>
      <c r="O4567" s="56">
        <v>47.396639999999998</v>
      </c>
      <c r="P4567" s="48" t="str">
        <f t="shared" si="3023"/>
        <v>1892C SL</v>
      </c>
      <c r="Q4567" s="76">
        <v>7</v>
      </c>
      <c r="R4567" s="76">
        <v>23</v>
      </c>
      <c r="S4567" s="49">
        <f t="shared" si="3071"/>
        <v>0.10192307692307692</v>
      </c>
      <c r="T4567" s="49">
        <f t="shared" si="3024"/>
        <v>10.192307692307692</v>
      </c>
      <c r="U4567" s="49">
        <v>24.423076923076923</v>
      </c>
      <c r="V4567" s="49">
        <f t="shared" si="3012"/>
        <v>0.24423076923076922</v>
      </c>
      <c r="W4567" s="49">
        <f t="shared" si="3067"/>
        <v>4.0769230769230766</v>
      </c>
      <c r="X4567" s="90">
        <f>ROUND(S4567*$X$4,0)</f>
        <v>1</v>
      </c>
      <c r="Y4567" s="91">
        <f t="shared" si="3072"/>
        <v>47.396639999999998</v>
      </c>
      <c r="Z4567" s="93">
        <f t="shared" si="3068"/>
        <v>5</v>
      </c>
      <c r="AA4567" s="94">
        <f t="shared" si="3073"/>
        <v>236.98319999999998</v>
      </c>
      <c r="AB4567" s="97">
        <f t="shared" si="3025"/>
        <v>6</v>
      </c>
      <c r="AC4567" s="98">
        <f t="shared" si="3074"/>
        <v>284.37984</v>
      </c>
      <c r="AD4567" s="77" t="s">
        <v>3</v>
      </c>
      <c r="AE4567" s="54">
        <v>284.37984</v>
      </c>
      <c r="AF4567" s="17"/>
    </row>
    <row r="4568" spans="1:32" ht="16.899999999999999" customHeight="1" x14ac:dyDescent="0.3">
      <c r="A4568" s="73" t="s">
        <v>35</v>
      </c>
      <c r="B4568" s="74" t="s">
        <v>678</v>
      </c>
      <c r="C4568" s="48" t="s">
        <v>40</v>
      </c>
      <c r="D4568" s="48">
        <v>1000</v>
      </c>
      <c r="E4568" s="48">
        <v>621</v>
      </c>
      <c r="F4568" s="48" t="s">
        <v>6128</v>
      </c>
      <c r="G4568" s="48" t="s">
        <v>112</v>
      </c>
      <c r="H4568" s="75">
        <f t="shared" si="3069"/>
        <v>-0.25925925925925924</v>
      </c>
      <c r="I4568" s="74">
        <v>20</v>
      </c>
      <c r="J4568" s="74">
        <v>27</v>
      </c>
      <c r="K4568" s="48">
        <f t="shared" si="3045"/>
        <v>20</v>
      </c>
      <c r="L4568" s="48">
        <f>$L$3</f>
        <v>-4</v>
      </c>
      <c r="M4568" s="48">
        <f t="shared" si="3070"/>
        <v>16</v>
      </c>
      <c r="N4568" s="48">
        <v>1</v>
      </c>
      <c r="O4568" s="56">
        <v>24.6</v>
      </c>
      <c r="P4568" s="48" t="str">
        <f t="shared" si="3023"/>
        <v>1856 BL</v>
      </c>
      <c r="Q4568" s="76">
        <v>12</v>
      </c>
      <c r="R4568" s="76">
        <v>42</v>
      </c>
      <c r="S4568" s="49">
        <f t="shared" si="3071"/>
        <v>0.1776923076923077</v>
      </c>
      <c r="T4568" s="49">
        <f t="shared" si="3024"/>
        <v>177.69230769230771</v>
      </c>
      <c r="U4568" s="49">
        <v>205.03846153846155</v>
      </c>
      <c r="V4568" s="49">
        <f t="shared" si="3012"/>
        <v>0.20503846153846156</v>
      </c>
      <c r="W4568" s="49">
        <f t="shared" si="3067"/>
        <v>2.8430769230769233</v>
      </c>
      <c r="X4568" s="90">
        <f>ROUND(S4568*$X$3,0)</f>
        <v>1</v>
      </c>
      <c r="Y4568" s="91">
        <f t="shared" si="3072"/>
        <v>24.6</v>
      </c>
      <c r="Z4568" s="93">
        <f t="shared" si="3068"/>
        <v>4</v>
      </c>
      <c r="AA4568" s="94">
        <f t="shared" si="3073"/>
        <v>98.4</v>
      </c>
      <c r="AB4568" s="97">
        <f t="shared" si="3025"/>
        <v>5</v>
      </c>
      <c r="AC4568" s="98">
        <f t="shared" si="3074"/>
        <v>123</v>
      </c>
      <c r="AD4568" s="77" t="s">
        <v>3</v>
      </c>
      <c r="AE4568" s="54">
        <v>123</v>
      </c>
      <c r="AF4568" s="17"/>
    </row>
    <row r="4569" spans="1:32" ht="16.899999999999999" customHeight="1" x14ac:dyDescent="0.3">
      <c r="A4569" s="73" t="s">
        <v>7</v>
      </c>
      <c r="B4569" s="74" t="s">
        <v>1542</v>
      </c>
      <c r="C4569" s="48" t="s">
        <v>40</v>
      </c>
      <c r="D4569" s="48">
        <v>1000</v>
      </c>
      <c r="E4569" s="48">
        <v>621</v>
      </c>
      <c r="F4569" s="48" t="s">
        <v>6128</v>
      </c>
      <c r="G4569" s="48" t="s">
        <v>112</v>
      </c>
      <c r="H4569" s="75">
        <f t="shared" si="3069"/>
        <v>-0.16666666666666666</v>
      </c>
      <c r="I4569" s="74">
        <v>20</v>
      </c>
      <c r="J4569" s="74">
        <v>24</v>
      </c>
      <c r="K4569" s="48">
        <f t="shared" si="3045"/>
        <v>20</v>
      </c>
      <c r="L4569" s="48">
        <f>$L$3</f>
        <v>-4</v>
      </c>
      <c r="M4569" s="48">
        <f t="shared" si="3070"/>
        <v>16</v>
      </c>
      <c r="N4569" s="48">
        <v>10</v>
      </c>
      <c r="O4569" s="56">
        <v>38.64</v>
      </c>
      <c r="P4569" s="48" t="str">
        <f t="shared" si="3023"/>
        <v>3075 GR</v>
      </c>
      <c r="Q4569" s="76">
        <v>44</v>
      </c>
      <c r="R4569" s="76">
        <v>90</v>
      </c>
      <c r="S4569" s="49">
        <f t="shared" si="3071"/>
        <v>0.57769230769230773</v>
      </c>
      <c r="T4569" s="49">
        <f t="shared" si="3024"/>
        <v>577.69230769230774</v>
      </c>
      <c r="U4569" s="49">
        <v>616.88461538461547</v>
      </c>
      <c r="V4569" s="49">
        <f t="shared" si="3012"/>
        <v>0.61688461538461548</v>
      </c>
      <c r="W4569" s="49">
        <f>V4569*M4569</f>
        <v>9.8701538461538476</v>
      </c>
      <c r="X4569" s="90">
        <f>ROUND(S4569*$X$3,0)</f>
        <v>3</v>
      </c>
      <c r="Y4569" s="91">
        <f t="shared" si="3072"/>
        <v>115.92</v>
      </c>
      <c r="Z4569" s="93">
        <f t="shared" si="3068"/>
        <v>12</v>
      </c>
      <c r="AA4569" s="94">
        <f t="shared" si="3073"/>
        <v>463.68</v>
      </c>
      <c r="AB4569" s="97">
        <f t="shared" si="3025"/>
        <v>15</v>
      </c>
      <c r="AC4569" s="98">
        <f t="shared" si="3074"/>
        <v>579.6</v>
      </c>
      <c r="AD4569" s="77" t="s">
        <v>3</v>
      </c>
      <c r="AE4569" s="54">
        <v>579.6</v>
      </c>
      <c r="AF4569" s="17"/>
    </row>
    <row r="4570" spans="1:32" ht="16.899999999999999" customHeight="1" x14ac:dyDescent="0.3">
      <c r="A4570" s="73" t="s">
        <v>35</v>
      </c>
      <c r="B4570" s="74" t="s">
        <v>480</v>
      </c>
      <c r="C4570" s="48" t="s">
        <v>40</v>
      </c>
      <c r="D4570" s="48">
        <v>100</v>
      </c>
      <c r="E4570" s="48">
        <v>621</v>
      </c>
      <c r="F4570" s="48" t="s">
        <v>6128</v>
      </c>
      <c r="G4570" s="48" t="s">
        <v>112</v>
      </c>
      <c r="H4570" s="75">
        <f t="shared" si="3069"/>
        <v>3.7037037037037035E-2</v>
      </c>
      <c r="I4570" s="74">
        <v>28</v>
      </c>
      <c r="J4570" s="74">
        <v>27</v>
      </c>
      <c r="K4570" s="48">
        <f>J4570</f>
        <v>27</v>
      </c>
      <c r="L4570" s="48">
        <f>$L$3</f>
        <v>-4</v>
      </c>
      <c r="M4570" s="48">
        <f t="shared" si="3070"/>
        <v>23</v>
      </c>
      <c r="N4570" s="48">
        <v>16</v>
      </c>
      <c r="O4570" s="56">
        <v>6.1189999999999998</v>
      </c>
      <c r="P4570" s="48" t="str">
        <f t="shared" si="3023"/>
        <v>1858/19 GR</v>
      </c>
      <c r="Q4570" s="76">
        <v>8</v>
      </c>
      <c r="R4570" s="76">
        <v>24</v>
      </c>
      <c r="S4570" s="49">
        <f t="shared" si="3071"/>
        <v>0.11384615384615385</v>
      </c>
      <c r="T4570" s="49">
        <f t="shared" si="3024"/>
        <v>11.384615384615385</v>
      </c>
      <c r="U4570" s="49">
        <v>47.53846153846154</v>
      </c>
      <c r="V4570" s="49">
        <f t="shared" si="3012"/>
        <v>0.47538461538461541</v>
      </c>
      <c r="W4570" s="49">
        <f t="shared" ref="W4570" si="3075">S4570*M4570</f>
        <v>2.6184615384615384</v>
      </c>
      <c r="X4570" s="90">
        <f>ROUND(S4570*$X$4,0)</f>
        <v>1</v>
      </c>
      <c r="Y4570" s="91">
        <f t="shared" si="3072"/>
        <v>6.1189999999999998</v>
      </c>
      <c r="Z4570" s="93">
        <f t="shared" si="3068"/>
        <v>4</v>
      </c>
      <c r="AA4570" s="94">
        <f t="shared" si="3073"/>
        <v>24.475999999999999</v>
      </c>
      <c r="AB4570" s="97">
        <f t="shared" si="3025"/>
        <v>5</v>
      </c>
      <c r="AC4570" s="98">
        <f t="shared" si="3074"/>
        <v>30.594999999999999</v>
      </c>
      <c r="AD4570" s="77" t="s">
        <v>3</v>
      </c>
      <c r="AE4570" s="54">
        <v>30.594999999999999</v>
      </c>
      <c r="AF4570" s="17"/>
    </row>
    <row r="4571" spans="1:32" ht="16.899999999999999" customHeight="1" x14ac:dyDescent="0.3">
      <c r="A4571" s="73" t="s">
        <v>7</v>
      </c>
      <c r="B4571" s="74" t="s">
        <v>1929</v>
      </c>
      <c r="C4571" s="48" t="s">
        <v>40</v>
      </c>
      <c r="D4571" s="48">
        <v>100</v>
      </c>
      <c r="E4571" s="48">
        <v>621</v>
      </c>
      <c r="F4571" s="48" t="s">
        <v>6128</v>
      </c>
      <c r="G4571" s="48" t="s">
        <v>112</v>
      </c>
      <c r="H4571" s="75">
        <f t="shared" ref="H4571:H4575" si="3076">(I4571-J4571)/J4571</f>
        <v>3.7037037037037035E-2</v>
      </c>
      <c r="I4571" s="74">
        <v>28</v>
      </c>
      <c r="J4571" s="74">
        <v>27</v>
      </c>
      <c r="K4571" s="48">
        <f>J4571</f>
        <v>27</v>
      </c>
      <c r="L4571" s="48">
        <f>$L$3</f>
        <v>-4</v>
      </c>
      <c r="M4571" s="48">
        <f t="shared" ref="M4571:M4575" si="3077">K4571+L4571</f>
        <v>23</v>
      </c>
      <c r="N4571" s="48">
        <v>12</v>
      </c>
      <c r="O4571" s="56">
        <v>6.085</v>
      </c>
      <c r="P4571" s="48" t="str">
        <f t="shared" si="3023"/>
        <v>1858/19 BL</v>
      </c>
      <c r="Q4571" s="76">
        <v>25</v>
      </c>
      <c r="R4571" s="76">
        <v>40</v>
      </c>
      <c r="S4571" s="49">
        <f t="shared" ref="S4571:S4575" si="3078">((Q4571/65*0.7)+(R4571/260*0.3))</f>
        <v>0.31538461538461537</v>
      </c>
      <c r="T4571" s="49">
        <f t="shared" si="3024"/>
        <v>31.538461538461537</v>
      </c>
      <c r="U4571" s="49">
        <v>123.84615384615384</v>
      </c>
      <c r="V4571" s="49">
        <f t="shared" si="3012"/>
        <v>1.2384615384615385</v>
      </c>
      <c r="W4571" s="49">
        <f t="shared" ref="W4571" si="3079">S4571*M4571</f>
        <v>7.2538461538461538</v>
      </c>
      <c r="X4571" s="90">
        <f>ROUND(S4571*$X$4,0)</f>
        <v>2</v>
      </c>
      <c r="Y4571" s="91">
        <f t="shared" ref="Y4571:Y4575" si="3080">X4571*O4571</f>
        <v>12.17</v>
      </c>
      <c r="Z4571" s="93">
        <f t="shared" ref="Z4571:Z4575" si="3081">ROUND((S4571*M4571)+X4571,0)</f>
        <v>9</v>
      </c>
      <c r="AA4571" s="94">
        <f t="shared" ref="AA4571:AA4575" si="3082">Z4571*O4571</f>
        <v>54.765000000000001</v>
      </c>
      <c r="AB4571" s="97">
        <f t="shared" si="3025"/>
        <v>11</v>
      </c>
      <c r="AC4571" s="98">
        <f t="shared" ref="AC4571:AC4575" si="3083">AB4571*O4571</f>
        <v>66.935000000000002</v>
      </c>
      <c r="AD4571" s="77" t="s">
        <v>3</v>
      </c>
      <c r="AE4571" s="54">
        <v>66.935000000000002</v>
      </c>
      <c r="AF4571" s="17"/>
    </row>
    <row r="4572" spans="1:32" ht="16.899999999999999" customHeight="1" x14ac:dyDescent="0.3">
      <c r="A4572" s="73" t="s">
        <v>7</v>
      </c>
      <c r="B4572" s="74" t="s">
        <v>2080</v>
      </c>
      <c r="C4572" s="48" t="s">
        <v>1432</v>
      </c>
      <c r="D4572" s="48">
        <v>100</v>
      </c>
      <c r="E4572" s="48">
        <v>621</v>
      </c>
      <c r="F4572" s="48" t="s">
        <v>6128</v>
      </c>
      <c r="G4572" s="48" t="s">
        <v>35</v>
      </c>
      <c r="H4572" s="75">
        <f t="shared" si="3076"/>
        <v>0</v>
      </c>
      <c r="I4572" s="74">
        <v>39</v>
      </c>
      <c r="J4572" s="74">
        <v>39</v>
      </c>
      <c r="K4572" s="48">
        <f>I4572</f>
        <v>39</v>
      </c>
      <c r="L4572" s="48">
        <f>$L$3</f>
        <v>-4</v>
      </c>
      <c r="M4572" s="48">
        <f t="shared" si="3077"/>
        <v>35</v>
      </c>
      <c r="N4572" s="48">
        <v>82</v>
      </c>
      <c r="O4572" s="56">
        <v>11.65</v>
      </c>
      <c r="P4572" s="48" t="str">
        <f t="shared" si="3023"/>
        <v>6716 GY</v>
      </c>
      <c r="Q4572" s="76">
        <v>57</v>
      </c>
      <c r="R4572" s="76">
        <v>358</v>
      </c>
      <c r="S4572" s="49">
        <f t="shared" si="3078"/>
        <v>1.0269230769230768</v>
      </c>
      <c r="T4572" s="49">
        <f t="shared" si="3024"/>
        <v>102.69230769230768</v>
      </c>
      <c r="U4572" s="49">
        <v>1093.4615384615383</v>
      </c>
      <c r="V4572" s="49">
        <f t="shared" si="3012"/>
        <v>10.934615384615384</v>
      </c>
      <c r="W4572" s="49">
        <f t="shared" ref="W4572:W4575" si="3084">S4572*M4572</f>
        <v>35.942307692307686</v>
      </c>
      <c r="X4572" s="90">
        <f>ROUND(S4572*$X$4,0)</f>
        <v>5</v>
      </c>
      <c r="Y4572" s="91">
        <f t="shared" si="3080"/>
        <v>58.25</v>
      </c>
      <c r="Z4572" s="93">
        <f t="shared" si="3081"/>
        <v>41</v>
      </c>
      <c r="AA4572" s="94">
        <f t="shared" si="3082"/>
        <v>477.65000000000003</v>
      </c>
      <c r="AB4572" s="97">
        <f t="shared" si="3025"/>
        <v>46</v>
      </c>
      <c r="AC4572" s="98">
        <f t="shared" si="3083"/>
        <v>535.9</v>
      </c>
      <c r="AD4572" s="77" t="s">
        <v>3</v>
      </c>
      <c r="AE4572" s="54">
        <v>535.9</v>
      </c>
      <c r="AF4572" s="17"/>
    </row>
    <row r="4573" spans="1:32" ht="16.899999999999999" customHeight="1" x14ac:dyDescent="0.3">
      <c r="A4573" s="73" t="s">
        <v>7</v>
      </c>
      <c r="B4573" s="74" t="s">
        <v>229</v>
      </c>
      <c r="C4573" s="48" t="s">
        <v>10</v>
      </c>
      <c r="D4573" s="48">
        <v>100</v>
      </c>
      <c r="E4573" s="48">
        <v>621</v>
      </c>
      <c r="F4573" s="48" t="s">
        <v>6128</v>
      </c>
      <c r="G4573" s="48" t="s">
        <v>35</v>
      </c>
      <c r="H4573" s="75">
        <f t="shared" si="3076"/>
        <v>-0.71698113207547165</v>
      </c>
      <c r="I4573" s="74">
        <v>15</v>
      </c>
      <c r="J4573" s="74">
        <v>53</v>
      </c>
      <c r="K4573" s="48">
        <f>I4573</f>
        <v>15</v>
      </c>
      <c r="L4573" s="48">
        <v>-4</v>
      </c>
      <c r="M4573" s="48">
        <f t="shared" si="3077"/>
        <v>11</v>
      </c>
      <c r="N4573" s="48">
        <v>82</v>
      </c>
      <c r="O4573" s="56">
        <v>11.079000000000001</v>
      </c>
      <c r="P4573" s="48" t="str">
        <f t="shared" si="3023"/>
        <v>1175C SL</v>
      </c>
      <c r="Q4573" s="76">
        <v>131</v>
      </c>
      <c r="R4573" s="76">
        <v>558</v>
      </c>
      <c r="S4573" s="49">
        <f t="shared" si="3078"/>
        <v>2.0546153846153845</v>
      </c>
      <c r="T4573" s="49">
        <f t="shared" si="3024"/>
        <v>205.46153846153845</v>
      </c>
      <c r="U4573" s="49">
        <v>862.76923076923072</v>
      </c>
      <c r="V4573" s="49">
        <f t="shared" si="3012"/>
        <v>8.6276923076923069</v>
      </c>
      <c r="W4573" s="49">
        <f t="shared" si="3084"/>
        <v>22.600769230769231</v>
      </c>
      <c r="X4573" s="90">
        <f>ROUND(S4573*$X$2,0)</f>
        <v>14</v>
      </c>
      <c r="Y4573" s="91">
        <f t="shared" si="3080"/>
        <v>155.10599999999999</v>
      </c>
      <c r="Z4573" s="93">
        <f t="shared" si="3081"/>
        <v>37</v>
      </c>
      <c r="AA4573" s="94">
        <f t="shared" si="3082"/>
        <v>409.923</v>
      </c>
      <c r="AB4573" s="97">
        <f>ROUND((S4573*$AB$2)+Z4573,0)</f>
        <v>51</v>
      </c>
      <c r="AC4573" s="98">
        <f t="shared" si="3083"/>
        <v>565.029</v>
      </c>
      <c r="AD4573" s="77" t="s">
        <v>3</v>
      </c>
      <c r="AE4573" s="54">
        <v>565.029</v>
      </c>
      <c r="AF4573" s="17"/>
    </row>
    <row r="4574" spans="1:32" ht="16.899999999999999" customHeight="1" x14ac:dyDescent="0.3">
      <c r="A4574" s="73" t="s">
        <v>35</v>
      </c>
      <c r="B4574" s="74" t="s">
        <v>4767</v>
      </c>
      <c r="C4574" s="48" t="s">
        <v>10</v>
      </c>
      <c r="D4574" s="48">
        <v>500</v>
      </c>
      <c r="E4574" s="48">
        <v>2834</v>
      </c>
      <c r="F4574" s="48" t="s">
        <v>6126</v>
      </c>
      <c r="G4574" s="48">
        <v>2</v>
      </c>
      <c r="H4574" s="75">
        <f t="shared" si="3076"/>
        <v>0</v>
      </c>
      <c r="I4574" s="74">
        <v>40</v>
      </c>
      <c r="J4574" s="74">
        <f>I4574</f>
        <v>40</v>
      </c>
      <c r="K4574" s="48">
        <f>I4574</f>
        <v>40</v>
      </c>
      <c r="L4574" s="48"/>
      <c r="M4574" s="48">
        <f t="shared" si="3077"/>
        <v>40</v>
      </c>
      <c r="N4574" s="48">
        <v>0</v>
      </c>
      <c r="O4574" s="56">
        <v>215.33669</v>
      </c>
      <c r="P4574" s="48" t="str">
        <f t="shared" si="3023"/>
        <v>6394 SL</v>
      </c>
      <c r="Q4574" s="76">
        <v>0</v>
      </c>
      <c r="R4574" s="76">
        <v>7</v>
      </c>
      <c r="S4574" s="49">
        <f t="shared" si="3078"/>
        <v>8.076923076923077E-3</v>
      </c>
      <c r="T4574" s="49">
        <f t="shared" si="3024"/>
        <v>4.0384615384615383</v>
      </c>
      <c r="U4574" s="49">
        <v>35.692307692307693</v>
      </c>
      <c r="V4574" s="49">
        <f t="shared" si="3012"/>
        <v>7.1384615384615394E-2</v>
      </c>
      <c r="W4574" s="49">
        <f t="shared" si="3084"/>
        <v>0.32307692307692309</v>
      </c>
      <c r="X4574" s="90">
        <f>ROUNDUP(S4574*$X$4,0)</f>
        <v>1</v>
      </c>
      <c r="Y4574" s="91">
        <f t="shared" si="3080"/>
        <v>215.33669</v>
      </c>
      <c r="Z4574" s="93">
        <f t="shared" si="3081"/>
        <v>1</v>
      </c>
      <c r="AA4574" s="94">
        <f t="shared" si="3082"/>
        <v>215.33669</v>
      </c>
      <c r="AB4574" s="97">
        <f>ROUND((S4574*$AB$4)+Z4574,0)</f>
        <v>1</v>
      </c>
      <c r="AC4574" s="98">
        <f t="shared" si="3083"/>
        <v>215.33669</v>
      </c>
      <c r="AD4574" s="77" t="s">
        <v>3</v>
      </c>
      <c r="AE4574" s="54">
        <v>215.33669</v>
      </c>
      <c r="AF4574" s="17"/>
    </row>
    <row r="4575" spans="1:32" ht="16.899999999999999" customHeight="1" x14ac:dyDescent="0.3">
      <c r="A4575" s="73" t="s">
        <v>7</v>
      </c>
      <c r="B4575" s="74" t="s">
        <v>379</v>
      </c>
      <c r="C4575" s="48" t="s">
        <v>40</v>
      </c>
      <c r="D4575" s="48">
        <v>100</v>
      </c>
      <c r="E4575" s="48">
        <v>621</v>
      </c>
      <c r="F4575" s="48" t="s">
        <v>6128</v>
      </c>
      <c r="G4575" s="48" t="s">
        <v>112</v>
      </c>
      <c r="H4575" s="75">
        <f t="shared" si="3076"/>
        <v>3.7037037037037035E-2</v>
      </c>
      <c r="I4575" s="74">
        <v>28</v>
      </c>
      <c r="J4575" s="74">
        <v>27</v>
      </c>
      <c r="K4575" s="48">
        <f>J4575</f>
        <v>27</v>
      </c>
      <c r="L4575" s="48">
        <f>$L$3</f>
        <v>-4</v>
      </c>
      <c r="M4575" s="48">
        <f t="shared" si="3077"/>
        <v>23</v>
      </c>
      <c r="N4575" s="48">
        <v>6</v>
      </c>
      <c r="O4575" s="56">
        <v>4.1769999999999996</v>
      </c>
      <c r="P4575" s="48" t="str">
        <f t="shared" si="3023"/>
        <v>1857/19 BK</v>
      </c>
      <c r="Q4575" s="76">
        <v>8</v>
      </c>
      <c r="R4575" s="76">
        <v>50</v>
      </c>
      <c r="S4575" s="49">
        <f t="shared" si="3078"/>
        <v>0.14384615384615385</v>
      </c>
      <c r="T4575" s="49">
        <f t="shared" si="3024"/>
        <v>14.384615384615385</v>
      </c>
      <c r="U4575" s="49">
        <v>118.23076923076923</v>
      </c>
      <c r="V4575" s="49">
        <f t="shared" si="3012"/>
        <v>1.1823076923076923</v>
      </c>
      <c r="W4575" s="49">
        <f t="shared" si="3084"/>
        <v>3.3084615384615383</v>
      </c>
      <c r="X4575" s="90">
        <f>ROUND(S4575*$X$4,0)</f>
        <v>1</v>
      </c>
      <c r="Y4575" s="91">
        <f t="shared" si="3080"/>
        <v>4.1769999999999996</v>
      </c>
      <c r="Z4575" s="93">
        <f t="shared" si="3081"/>
        <v>4</v>
      </c>
      <c r="AA4575" s="94">
        <f t="shared" si="3082"/>
        <v>16.707999999999998</v>
      </c>
      <c r="AB4575" s="97">
        <f>ROUND((S4575*$AB$4)+Z4575,0)</f>
        <v>5</v>
      </c>
      <c r="AC4575" s="98">
        <f t="shared" si="3083"/>
        <v>20.884999999999998</v>
      </c>
      <c r="AD4575" s="77" t="s">
        <v>6117</v>
      </c>
      <c r="AE4575" s="54">
        <v>20.884999999999998</v>
      </c>
      <c r="AF4575" s="17"/>
    </row>
    <row r="4576" spans="1:32" ht="16.899999999999999" customHeight="1" x14ac:dyDescent="0.3">
      <c r="A4576" s="73" t="s">
        <v>35</v>
      </c>
      <c r="B4576" s="74" t="s">
        <v>3564</v>
      </c>
      <c r="C4576" s="48" t="s">
        <v>1432</v>
      </c>
      <c r="D4576" s="48">
        <v>100</v>
      </c>
      <c r="E4576" s="48">
        <v>621</v>
      </c>
      <c r="F4576" s="48" t="s">
        <v>6128</v>
      </c>
      <c r="G4576" s="48" t="s">
        <v>112</v>
      </c>
      <c r="H4576" s="75">
        <f t="shared" ref="H4576" si="3085">(I4576-J4576)/J4576</f>
        <v>0</v>
      </c>
      <c r="I4576" s="74">
        <v>39</v>
      </c>
      <c r="J4576" s="74">
        <v>39</v>
      </c>
      <c r="K4576" s="48">
        <f>I4576</f>
        <v>39</v>
      </c>
      <c r="L4576" s="48">
        <f>$L$3</f>
        <v>-4</v>
      </c>
      <c r="M4576" s="48">
        <f t="shared" ref="M4576" si="3086">K4576+L4576</f>
        <v>35</v>
      </c>
      <c r="N4576" s="48">
        <v>50</v>
      </c>
      <c r="O4576" s="56">
        <v>4.633</v>
      </c>
      <c r="P4576" s="48" t="str">
        <f t="shared" si="3023"/>
        <v>6714 BR</v>
      </c>
      <c r="Q4576" s="76">
        <v>53</v>
      </c>
      <c r="R4576" s="76">
        <v>115</v>
      </c>
      <c r="S4576" s="49">
        <f t="shared" ref="S4576" si="3087">((Q4576/65*0.7)+(R4576/260*0.3))</f>
        <v>0.70346153846153836</v>
      </c>
      <c r="T4576" s="49">
        <f t="shared" si="3024"/>
        <v>70.34615384615384</v>
      </c>
      <c r="U4576" s="49">
        <v>468.03846153846155</v>
      </c>
      <c r="V4576" s="49">
        <f t="shared" si="3012"/>
        <v>4.6803846153846154</v>
      </c>
      <c r="W4576" s="49">
        <f t="shared" ref="W4576" si="3088">S4576*M4576</f>
        <v>24.621153846153842</v>
      </c>
      <c r="X4576" s="90">
        <f>ROUND(S4576*$X$4,0)</f>
        <v>4</v>
      </c>
      <c r="Y4576" s="91">
        <f t="shared" ref="Y4576" si="3089">X4576*O4576</f>
        <v>18.532</v>
      </c>
      <c r="Z4576" s="93">
        <f t="shared" ref="Z4576" si="3090">ROUND((S4576*M4576)+X4576,0)</f>
        <v>29</v>
      </c>
      <c r="AA4576" s="94">
        <f t="shared" ref="AA4576" si="3091">Z4576*O4576</f>
        <v>134.357</v>
      </c>
      <c r="AB4576" s="97">
        <f>ROUND((S4576*$AB$4)+Z4576,0)</f>
        <v>33</v>
      </c>
      <c r="AC4576" s="98">
        <f t="shared" ref="AC4576" si="3092">AB4576*O4576</f>
        <v>152.88900000000001</v>
      </c>
      <c r="AD4576" s="77" t="s">
        <v>3</v>
      </c>
      <c r="AE4576" s="54">
        <v>152.88900000000001</v>
      </c>
      <c r="AF4576" s="17"/>
    </row>
    <row r="4577" spans="1:32" ht="12.75" customHeight="1" x14ac:dyDescent="0.3">
      <c r="A4577" s="73" t="s">
        <v>7</v>
      </c>
      <c r="B4577" s="74" t="s">
        <v>5351</v>
      </c>
      <c r="C4577" s="48" t="s">
        <v>1154</v>
      </c>
      <c r="D4577" s="48">
        <v>1000</v>
      </c>
      <c r="E4577" s="48">
        <v>621</v>
      </c>
      <c r="F4577" s="48" t="s">
        <v>6128</v>
      </c>
      <c r="G4577" s="48" t="s">
        <v>35</v>
      </c>
      <c r="H4577" s="75">
        <f t="shared" ref="H4577:H4580" si="3093">(I4577-J4577)/J4577</f>
        <v>-0.71698113207547165</v>
      </c>
      <c r="I4577" s="74">
        <v>15</v>
      </c>
      <c r="J4577" s="74">
        <v>53</v>
      </c>
      <c r="K4577" s="48">
        <f>I4577</f>
        <v>15</v>
      </c>
      <c r="L4577" s="48">
        <v>-4</v>
      </c>
      <c r="M4577" s="48">
        <f t="shared" ref="M4577:M4580" si="3094">K4577+L4577</f>
        <v>11</v>
      </c>
      <c r="N4577" s="48">
        <v>4</v>
      </c>
      <c r="O4577" s="56">
        <v>153.02000000000001</v>
      </c>
      <c r="P4577" s="48" t="str">
        <f t="shared" si="3023"/>
        <v>5008C SL</v>
      </c>
      <c r="Q4577" s="76">
        <v>0</v>
      </c>
      <c r="R4577" s="76">
        <v>15</v>
      </c>
      <c r="S4577" s="49">
        <f t="shared" ref="S4577:S4580" si="3095">((Q4577/65*0.7)+(R4577/260*0.3))</f>
        <v>1.7307692307692309E-2</v>
      </c>
      <c r="T4577" s="49">
        <f t="shared" si="3024"/>
        <v>17.30769230769231</v>
      </c>
      <c r="U4577" s="49">
        <v>26.846153846153847</v>
      </c>
      <c r="V4577" s="49">
        <f t="shared" si="3012"/>
        <v>2.6846153846153846E-2</v>
      </c>
      <c r="W4577" s="49">
        <f t="shared" ref="W4577:W4579" si="3096">S4577*M4577</f>
        <v>0.1903846153846154</v>
      </c>
      <c r="X4577" s="90">
        <f>ROUNDUP(S4577*$X$2,0)</f>
        <v>1</v>
      </c>
      <c r="Y4577" s="91">
        <f t="shared" ref="Y4577:Y4580" si="3097">X4577*O4577</f>
        <v>153.02000000000001</v>
      </c>
      <c r="Z4577" s="93">
        <f>ROUND((S4577*M4577)+X4577,0)</f>
        <v>1</v>
      </c>
      <c r="AA4577" s="94">
        <f t="shared" ref="AA4577:AA4580" si="3098">Z4577*O4577</f>
        <v>153.02000000000001</v>
      </c>
      <c r="AB4577" s="97">
        <f>ROUND((S4577*$AB$2)+Z4577,0)</f>
        <v>1</v>
      </c>
      <c r="AC4577" s="98">
        <f t="shared" ref="AC4577:AC4580" si="3099">AB4577*O4577</f>
        <v>153.02000000000001</v>
      </c>
      <c r="AD4577" s="77" t="s">
        <v>3</v>
      </c>
      <c r="AE4577" s="54">
        <v>153.02000000000001</v>
      </c>
      <c r="AF4577" s="17"/>
    </row>
    <row r="4578" spans="1:32" ht="16.899999999999999" customHeight="1" x14ac:dyDescent="0.3">
      <c r="A4578" s="73" t="s">
        <v>7</v>
      </c>
      <c r="B4578" s="74" t="s">
        <v>4771</v>
      </c>
      <c r="C4578" s="48" t="s">
        <v>3403</v>
      </c>
      <c r="D4578" s="48">
        <v>1000</v>
      </c>
      <c r="E4578" s="48">
        <v>4003</v>
      </c>
      <c r="F4578" s="48" t="s">
        <v>5909</v>
      </c>
      <c r="G4578" s="48" t="s">
        <v>65</v>
      </c>
      <c r="H4578" s="75">
        <f t="shared" si="3093"/>
        <v>0</v>
      </c>
      <c r="I4578" s="74">
        <v>5</v>
      </c>
      <c r="J4578" s="74">
        <v>5</v>
      </c>
      <c r="K4578" s="48">
        <f>J4578</f>
        <v>5</v>
      </c>
      <c r="L4578" s="48"/>
      <c r="M4578" s="48">
        <f t="shared" si="3094"/>
        <v>5</v>
      </c>
      <c r="N4578" s="48">
        <v>0</v>
      </c>
      <c r="O4578" s="56">
        <v>481.43955999999997</v>
      </c>
      <c r="P4578" s="48" t="str">
        <f t="shared" si="3023"/>
        <v>79012 SL</v>
      </c>
      <c r="Q4578" s="76">
        <v>3</v>
      </c>
      <c r="R4578" s="76">
        <v>13</v>
      </c>
      <c r="S4578" s="49">
        <f t="shared" si="3095"/>
        <v>4.7307692307692308E-2</v>
      </c>
      <c r="T4578" s="49">
        <f t="shared" si="3024"/>
        <v>47.307692307692307</v>
      </c>
      <c r="U4578" s="49">
        <v>53.46153846153846</v>
      </c>
      <c r="V4578" s="49">
        <f t="shared" si="3012"/>
        <v>5.3461538461538463E-2</v>
      </c>
      <c r="W4578" s="49">
        <f t="shared" si="3096"/>
        <v>0.23653846153846153</v>
      </c>
      <c r="X4578" s="90">
        <f>ROUNDUP(S4578*$X$2,0)</f>
        <v>1</v>
      </c>
      <c r="Y4578" s="91">
        <f t="shared" si="3097"/>
        <v>481.43955999999997</v>
      </c>
      <c r="Z4578" s="93">
        <f>ROUND((S4578*M4578)+X4578,0)</f>
        <v>1</v>
      </c>
      <c r="AA4578" s="94">
        <f t="shared" si="3098"/>
        <v>481.43955999999997</v>
      </c>
      <c r="AB4578" s="97">
        <f>ROUND((S4578*$AB$2)+Z4578,0)</f>
        <v>1</v>
      </c>
      <c r="AC4578" s="98">
        <f t="shared" si="3099"/>
        <v>481.43955999999997</v>
      </c>
      <c r="AD4578" s="77" t="s">
        <v>5891</v>
      </c>
      <c r="AE4578" s="54">
        <v>481.43955999999997</v>
      </c>
      <c r="AF4578" s="17"/>
    </row>
    <row r="4579" spans="1:32" ht="12.75" customHeight="1" x14ac:dyDescent="0.3">
      <c r="A4579" s="73" t="s">
        <v>7</v>
      </c>
      <c r="B4579" s="74" t="s">
        <v>4772</v>
      </c>
      <c r="C4579" s="48" t="s">
        <v>3403</v>
      </c>
      <c r="D4579" s="48">
        <v>1000</v>
      </c>
      <c r="E4579" s="48">
        <v>4003</v>
      </c>
      <c r="F4579" s="48" t="s">
        <v>5909</v>
      </c>
      <c r="G4579" s="48" t="s">
        <v>65</v>
      </c>
      <c r="H4579" s="75">
        <f t="shared" si="3093"/>
        <v>0</v>
      </c>
      <c r="I4579" s="74">
        <v>5</v>
      </c>
      <c r="J4579" s="74">
        <v>5</v>
      </c>
      <c r="K4579" s="48">
        <f>J4579</f>
        <v>5</v>
      </c>
      <c r="L4579" s="48"/>
      <c r="M4579" s="48">
        <f t="shared" si="3094"/>
        <v>5</v>
      </c>
      <c r="N4579" s="48">
        <v>3</v>
      </c>
      <c r="O4579" s="56">
        <v>200.00362999999999</v>
      </c>
      <c r="P4579" s="48" t="str">
        <f t="shared" si="3023"/>
        <v>79044 SL</v>
      </c>
      <c r="Q4579" s="76">
        <v>3</v>
      </c>
      <c r="R4579" s="76">
        <v>18</v>
      </c>
      <c r="S4579" s="49">
        <f t="shared" si="3095"/>
        <v>5.3076923076923077E-2</v>
      </c>
      <c r="T4579" s="49">
        <f t="shared" si="3024"/>
        <v>53.07692307692308</v>
      </c>
      <c r="U4579" s="49">
        <v>58.307692307692314</v>
      </c>
      <c r="V4579" s="49">
        <f t="shared" si="3012"/>
        <v>5.830769230769231E-2</v>
      </c>
      <c r="W4579" s="49">
        <f t="shared" si="3096"/>
        <v>0.26538461538461539</v>
      </c>
      <c r="X4579" s="90">
        <f>ROUNDUP(S4579*$X$2,0)</f>
        <v>1</v>
      </c>
      <c r="Y4579" s="91">
        <f t="shared" si="3097"/>
        <v>200.00362999999999</v>
      </c>
      <c r="Z4579" s="93">
        <f>ROUND((S4579*M4579)+X4579,0)</f>
        <v>1</v>
      </c>
      <c r="AA4579" s="94">
        <f t="shared" si="3098"/>
        <v>200.00362999999999</v>
      </c>
      <c r="AB4579" s="97">
        <f>ROUND((S4579*$AB$2)+Z4579,0)</f>
        <v>1</v>
      </c>
      <c r="AC4579" s="98">
        <f t="shared" si="3099"/>
        <v>200.00362999999999</v>
      </c>
      <c r="AD4579" s="77" t="s">
        <v>5891</v>
      </c>
      <c r="AE4579" s="54">
        <v>200.00362999999999</v>
      </c>
      <c r="AF4579" s="17"/>
    </row>
    <row r="4580" spans="1:32" ht="16.899999999999999" customHeight="1" x14ac:dyDescent="0.3">
      <c r="A4580" s="73" t="s">
        <v>7</v>
      </c>
      <c r="B4580" s="74" t="s">
        <v>4773</v>
      </c>
      <c r="C4580" s="48" t="s">
        <v>3403</v>
      </c>
      <c r="D4580" s="48">
        <v>1</v>
      </c>
      <c r="E4580" s="48">
        <v>4003</v>
      </c>
      <c r="F4580" s="48" t="s">
        <v>5909</v>
      </c>
      <c r="G4580" s="48" t="s">
        <v>112</v>
      </c>
      <c r="H4580" s="75">
        <f t="shared" si="3093"/>
        <v>0</v>
      </c>
      <c r="I4580" s="74">
        <v>49</v>
      </c>
      <c r="J4580" s="74">
        <v>49</v>
      </c>
      <c r="K4580" s="48">
        <f t="shared" ref="K4580:K4585" si="3100">I4580</f>
        <v>49</v>
      </c>
      <c r="L4580" s="48">
        <f>$L$3</f>
        <v>-4</v>
      </c>
      <c r="M4580" s="48">
        <f t="shared" si="3094"/>
        <v>45</v>
      </c>
      <c r="N4580" s="48">
        <v>14499</v>
      </c>
      <c r="O4580" s="56">
        <v>0.18013000000000001</v>
      </c>
      <c r="P4580" s="48" t="str">
        <f t="shared" si="3023"/>
        <v>79044 SL</v>
      </c>
      <c r="Q4580" s="76" t="s">
        <v>6187</v>
      </c>
      <c r="R4580" s="76" t="s">
        <v>6187</v>
      </c>
      <c r="S4580" s="49">
        <f t="shared" si="3095"/>
        <v>0</v>
      </c>
      <c r="T4580" s="49">
        <f t="shared" si="3024"/>
        <v>0</v>
      </c>
      <c r="U4580" s="49">
        <v>58.307692307692314</v>
      </c>
      <c r="V4580" s="49">
        <f t="shared" si="3012"/>
        <v>58.307692307692314</v>
      </c>
      <c r="W4580" s="49">
        <f>V4580*M4580</f>
        <v>2623.8461538461543</v>
      </c>
      <c r="X4580" s="90">
        <f>ROUND(V4580*$X$4,0)</f>
        <v>292</v>
      </c>
      <c r="Y4580" s="91">
        <f t="shared" si="3097"/>
        <v>52.59796</v>
      </c>
      <c r="Z4580" s="93">
        <f>ROUND((V4580*M4580)+X4580,0)</f>
        <v>2916</v>
      </c>
      <c r="AA4580" s="94">
        <f t="shared" si="3098"/>
        <v>525.25908000000004</v>
      </c>
      <c r="AB4580" s="97">
        <f>ROUND((V4580*$AB$4)+Z4580,0)</f>
        <v>3208</v>
      </c>
      <c r="AC4580" s="98">
        <f t="shared" si="3099"/>
        <v>577.85703999999998</v>
      </c>
      <c r="AD4580" s="77" t="s">
        <v>5889</v>
      </c>
      <c r="AE4580" s="54">
        <v>577.85703999999998</v>
      </c>
      <c r="AF4580" s="17"/>
    </row>
    <row r="4581" spans="1:32" ht="16.899999999999999" customHeight="1" x14ac:dyDescent="0.3">
      <c r="A4581" s="73" t="s">
        <v>7</v>
      </c>
      <c r="B4581" s="74" t="s">
        <v>3481</v>
      </c>
      <c r="C4581" s="48" t="s">
        <v>1788</v>
      </c>
      <c r="D4581" s="48">
        <v>100</v>
      </c>
      <c r="E4581" s="48">
        <v>2834</v>
      </c>
      <c r="F4581" s="48" t="s">
        <v>6126</v>
      </c>
      <c r="G4581" s="48">
        <v>2</v>
      </c>
      <c r="H4581" s="75">
        <f t="shared" ref="H4581:H4587" si="3101">(I4581-J4581)/J4581</f>
        <v>0</v>
      </c>
      <c r="I4581" s="74">
        <v>20</v>
      </c>
      <c r="J4581" s="74">
        <f>I4581</f>
        <v>20</v>
      </c>
      <c r="K4581" s="48">
        <f t="shared" si="3100"/>
        <v>20</v>
      </c>
      <c r="L4581" s="48"/>
      <c r="M4581" s="48">
        <f t="shared" ref="M4581:M4587" si="3102">K4581+L4581</f>
        <v>20</v>
      </c>
      <c r="N4581" s="48">
        <v>2</v>
      </c>
      <c r="O4581" s="56">
        <v>24.546230000000001</v>
      </c>
      <c r="P4581" s="48" t="str">
        <f t="shared" si="3023"/>
        <v>M4638 SL</v>
      </c>
      <c r="Q4581" s="76">
        <v>5</v>
      </c>
      <c r="R4581" s="76">
        <v>27</v>
      </c>
      <c r="S4581" s="49">
        <f t="shared" ref="S4581:S4587" si="3103">((Q4581/65*0.7)+(R4581/260*0.3))</f>
        <v>8.5000000000000006E-2</v>
      </c>
      <c r="T4581" s="49">
        <f t="shared" si="3024"/>
        <v>8.5</v>
      </c>
      <c r="U4581" s="49">
        <v>67.346153846153854</v>
      </c>
      <c r="V4581" s="49">
        <f t="shared" si="3012"/>
        <v>0.67346153846153856</v>
      </c>
      <c r="W4581" s="49">
        <f t="shared" ref="W4581:W4588" si="3104">S4581*M4581</f>
        <v>1.7000000000000002</v>
      </c>
      <c r="X4581" s="90">
        <f>ROUND(S4581*$X$3,0)</f>
        <v>1</v>
      </c>
      <c r="Y4581" s="91">
        <f t="shared" ref="Y4581:Y4587" si="3105">X4581*O4581</f>
        <v>24.546230000000001</v>
      </c>
      <c r="Z4581" s="93">
        <f t="shared" ref="Z4581:Z4588" si="3106">ROUND((S4581*M4581)+X4581,0)</f>
        <v>3</v>
      </c>
      <c r="AA4581" s="94">
        <f t="shared" ref="AA4581:AA4587" si="3107">Z4581*O4581</f>
        <v>73.638689999999997</v>
      </c>
      <c r="AB4581" s="97">
        <f t="shared" ref="AB4581:AB4594" si="3108">ROUND((S4581*$AB$4)+Z4581,0)</f>
        <v>3</v>
      </c>
      <c r="AC4581" s="98">
        <f t="shared" ref="AC4581:AC4587" si="3109">AB4581*O4581</f>
        <v>73.638689999999997</v>
      </c>
      <c r="AD4581" s="77" t="s">
        <v>3</v>
      </c>
      <c r="AE4581" s="54">
        <v>73.638689999999997</v>
      </c>
      <c r="AF4581" s="17"/>
    </row>
    <row r="4582" spans="1:32" ht="16.899999999999999" customHeight="1" x14ac:dyDescent="0.3">
      <c r="A4582" s="73" t="s">
        <v>35</v>
      </c>
      <c r="B4582" s="74" t="s">
        <v>4775</v>
      </c>
      <c r="C4582" s="48" t="s">
        <v>10</v>
      </c>
      <c r="D4582" s="48">
        <v>1000</v>
      </c>
      <c r="E4582" s="48">
        <v>2834</v>
      </c>
      <c r="F4582" s="48" t="s">
        <v>6126</v>
      </c>
      <c r="G4582" s="48">
        <v>2</v>
      </c>
      <c r="H4582" s="75">
        <f t="shared" si="3101"/>
        <v>0</v>
      </c>
      <c r="I4582" s="74">
        <v>25</v>
      </c>
      <c r="J4582" s="74">
        <f t="shared" ref="J4582:J4585" si="3110">I4582</f>
        <v>25</v>
      </c>
      <c r="K4582" s="48">
        <f t="shared" si="3100"/>
        <v>25</v>
      </c>
      <c r="L4582" s="48"/>
      <c r="M4582" s="48">
        <f t="shared" si="3102"/>
        <v>25</v>
      </c>
      <c r="N4582" s="48">
        <v>0</v>
      </c>
      <c r="O4582" s="56">
        <v>253.93866</v>
      </c>
      <c r="P4582" s="48" t="str">
        <f t="shared" si="3023"/>
        <v>6329 SL</v>
      </c>
      <c r="Q4582" s="76">
        <v>0</v>
      </c>
      <c r="R4582" s="76">
        <v>1</v>
      </c>
      <c r="S4582" s="49">
        <f t="shared" si="3103"/>
        <v>1.153846153846154E-3</v>
      </c>
      <c r="T4582" s="49">
        <f t="shared" si="3024"/>
        <v>1.153846153846154</v>
      </c>
      <c r="U4582" s="49">
        <v>41.653846153846153</v>
      </c>
      <c r="V4582" s="49">
        <f t="shared" si="3012"/>
        <v>4.1653846153846152E-2</v>
      </c>
      <c r="W4582" s="49">
        <f t="shared" si="3104"/>
        <v>2.8846153846153848E-2</v>
      </c>
      <c r="X4582" s="90">
        <f>ROUNDUP(S4582*$X$4,0)</f>
        <v>1</v>
      </c>
      <c r="Y4582" s="91">
        <f t="shared" si="3105"/>
        <v>253.93866</v>
      </c>
      <c r="Z4582" s="93">
        <f t="shared" si="3106"/>
        <v>1</v>
      </c>
      <c r="AA4582" s="94">
        <f t="shared" si="3107"/>
        <v>253.93866</v>
      </c>
      <c r="AB4582" s="97">
        <f t="shared" si="3108"/>
        <v>1</v>
      </c>
      <c r="AC4582" s="98">
        <f t="shared" si="3109"/>
        <v>253.93866</v>
      </c>
      <c r="AD4582" s="77" t="s">
        <v>3</v>
      </c>
      <c r="AE4582" s="54">
        <v>253.93866</v>
      </c>
      <c r="AF4582" s="17"/>
    </row>
    <row r="4583" spans="1:32" ht="16.899999999999999" customHeight="1" x14ac:dyDescent="0.3">
      <c r="A4583" s="73" t="s">
        <v>35</v>
      </c>
      <c r="B4583" s="74" t="s">
        <v>4776</v>
      </c>
      <c r="C4583" s="48" t="s">
        <v>10</v>
      </c>
      <c r="D4583" s="48">
        <v>500</v>
      </c>
      <c r="E4583" s="48">
        <v>2834</v>
      </c>
      <c r="F4583" s="48" t="s">
        <v>6126</v>
      </c>
      <c r="G4583" s="48">
        <v>2</v>
      </c>
      <c r="H4583" s="75">
        <f t="shared" si="3101"/>
        <v>0</v>
      </c>
      <c r="I4583" s="74">
        <v>25</v>
      </c>
      <c r="J4583" s="74">
        <f t="shared" si="3110"/>
        <v>25</v>
      </c>
      <c r="K4583" s="48">
        <f t="shared" si="3100"/>
        <v>25</v>
      </c>
      <c r="L4583" s="48"/>
      <c r="M4583" s="48">
        <f t="shared" si="3102"/>
        <v>25</v>
      </c>
      <c r="N4583" s="48">
        <v>0</v>
      </c>
      <c r="O4583" s="56">
        <v>131.31030000000001</v>
      </c>
      <c r="P4583" s="48" t="str">
        <f t="shared" si="3023"/>
        <v>6329 SL</v>
      </c>
      <c r="Q4583" s="76">
        <v>2</v>
      </c>
      <c r="R4583" s="76">
        <v>2</v>
      </c>
      <c r="S4583" s="49">
        <f t="shared" si="3103"/>
        <v>2.3846153846153847E-2</v>
      </c>
      <c r="T4583" s="49">
        <f t="shared" si="3024"/>
        <v>11.923076923076923</v>
      </c>
      <c r="U4583" s="49">
        <v>41.653846153846153</v>
      </c>
      <c r="V4583" s="49">
        <f t="shared" si="3012"/>
        <v>8.3307692307692305E-2</v>
      </c>
      <c r="W4583" s="49">
        <f t="shared" si="3104"/>
        <v>0.59615384615384615</v>
      </c>
      <c r="X4583" s="90">
        <f>ROUND(S4583*$X$4,0)</f>
        <v>0</v>
      </c>
      <c r="Y4583" s="91">
        <f t="shared" si="3105"/>
        <v>0</v>
      </c>
      <c r="Z4583" s="93">
        <f t="shared" si="3106"/>
        <v>1</v>
      </c>
      <c r="AA4583" s="94">
        <f t="shared" si="3107"/>
        <v>131.31030000000001</v>
      </c>
      <c r="AB4583" s="97">
        <f t="shared" si="3108"/>
        <v>1</v>
      </c>
      <c r="AC4583" s="98">
        <f t="shared" si="3109"/>
        <v>131.31030000000001</v>
      </c>
      <c r="AD4583" s="77" t="s">
        <v>3</v>
      </c>
      <c r="AE4583" s="54">
        <v>131.31030000000001</v>
      </c>
      <c r="AF4583" s="17"/>
    </row>
    <row r="4584" spans="1:32" ht="16.899999999999999" customHeight="1" x14ac:dyDescent="0.3">
      <c r="A4584" s="73" t="s">
        <v>35</v>
      </c>
      <c r="B4584" s="74" t="s">
        <v>4777</v>
      </c>
      <c r="C4584" s="48" t="s">
        <v>10</v>
      </c>
      <c r="D4584" s="48">
        <v>1000</v>
      </c>
      <c r="E4584" s="48">
        <v>2834</v>
      </c>
      <c r="F4584" s="48" t="s">
        <v>6126</v>
      </c>
      <c r="G4584" s="48">
        <v>2</v>
      </c>
      <c r="H4584" s="75">
        <f t="shared" si="3101"/>
        <v>0</v>
      </c>
      <c r="I4584" s="74">
        <v>25</v>
      </c>
      <c r="J4584" s="74">
        <f t="shared" si="3110"/>
        <v>25</v>
      </c>
      <c r="K4584" s="48">
        <f t="shared" si="3100"/>
        <v>25</v>
      </c>
      <c r="L4584" s="48"/>
      <c r="M4584" s="48">
        <f t="shared" si="3102"/>
        <v>25</v>
      </c>
      <c r="N4584" s="48">
        <v>0</v>
      </c>
      <c r="O4584" s="56">
        <v>242.52754999999999</v>
      </c>
      <c r="P4584" s="48" t="str">
        <f t="shared" si="3023"/>
        <v>6330 SL</v>
      </c>
      <c r="Q4584" s="76">
        <v>4</v>
      </c>
      <c r="R4584" s="76">
        <v>35</v>
      </c>
      <c r="S4584" s="49">
        <f t="shared" si="3103"/>
        <v>8.3461538461538448E-2</v>
      </c>
      <c r="T4584" s="49">
        <f t="shared" si="3024"/>
        <v>83.461538461538453</v>
      </c>
      <c r="U4584" s="49">
        <v>122.57692307692307</v>
      </c>
      <c r="V4584" s="49">
        <f t="shared" si="3012"/>
        <v>0.12257692307692307</v>
      </c>
      <c r="W4584" s="49">
        <f t="shared" si="3104"/>
        <v>2.0865384615384612</v>
      </c>
      <c r="X4584" s="90">
        <f>ROUND(S4584*$X$4,0)</f>
        <v>0</v>
      </c>
      <c r="Y4584" s="91">
        <f t="shared" si="3105"/>
        <v>0</v>
      </c>
      <c r="Z4584" s="93">
        <f t="shared" si="3106"/>
        <v>2</v>
      </c>
      <c r="AA4584" s="94">
        <f t="shared" si="3107"/>
        <v>485.05509999999998</v>
      </c>
      <c r="AB4584" s="97">
        <f t="shared" si="3108"/>
        <v>2</v>
      </c>
      <c r="AC4584" s="98">
        <f t="shared" si="3109"/>
        <v>485.05509999999998</v>
      </c>
      <c r="AD4584" s="77" t="s">
        <v>3</v>
      </c>
      <c r="AE4584" s="54">
        <v>485.05509999999998</v>
      </c>
      <c r="AF4584" s="17"/>
    </row>
    <row r="4585" spans="1:32" ht="16.899999999999999" customHeight="1" x14ac:dyDescent="0.3">
      <c r="A4585" s="73" t="s">
        <v>35</v>
      </c>
      <c r="B4585" s="74" t="s">
        <v>4778</v>
      </c>
      <c r="C4585" s="48" t="s">
        <v>10</v>
      </c>
      <c r="D4585" s="48">
        <v>100</v>
      </c>
      <c r="E4585" s="48">
        <v>2834</v>
      </c>
      <c r="F4585" s="48" t="s">
        <v>6126</v>
      </c>
      <c r="G4585" s="48">
        <v>2</v>
      </c>
      <c r="H4585" s="75">
        <f t="shared" si="3101"/>
        <v>0</v>
      </c>
      <c r="I4585" s="74">
        <v>25</v>
      </c>
      <c r="J4585" s="74">
        <f t="shared" si="3110"/>
        <v>25</v>
      </c>
      <c r="K4585" s="48">
        <f t="shared" si="3100"/>
        <v>25</v>
      </c>
      <c r="L4585" s="48"/>
      <c r="M4585" s="48">
        <f t="shared" si="3102"/>
        <v>25</v>
      </c>
      <c r="N4585" s="48">
        <v>3</v>
      </c>
      <c r="O4585" s="56">
        <v>24.961790000000001</v>
      </c>
      <c r="P4585" s="48" t="str">
        <f t="shared" si="3023"/>
        <v>6330 SL</v>
      </c>
      <c r="Q4585" s="76">
        <v>20</v>
      </c>
      <c r="R4585" s="76">
        <v>39</v>
      </c>
      <c r="S4585" s="49">
        <f t="shared" si="3103"/>
        <v>0.26038461538461538</v>
      </c>
      <c r="T4585" s="49">
        <f t="shared" si="3024"/>
        <v>26.038461538461537</v>
      </c>
      <c r="U4585" s="49">
        <v>122.57692307692307</v>
      </c>
      <c r="V4585" s="49">
        <f t="shared" si="3012"/>
        <v>1.2257692307692307</v>
      </c>
      <c r="W4585" s="49">
        <f t="shared" si="3104"/>
        <v>6.5096153846153841</v>
      </c>
      <c r="X4585" s="90">
        <f>ROUND(S4585*$X$4,0)</f>
        <v>1</v>
      </c>
      <c r="Y4585" s="91">
        <f t="shared" si="3105"/>
        <v>24.961790000000001</v>
      </c>
      <c r="Z4585" s="93">
        <f t="shared" si="3106"/>
        <v>8</v>
      </c>
      <c r="AA4585" s="94">
        <f t="shared" si="3107"/>
        <v>199.69432</v>
      </c>
      <c r="AB4585" s="97">
        <f t="shared" si="3108"/>
        <v>9</v>
      </c>
      <c r="AC4585" s="98">
        <f t="shared" si="3109"/>
        <v>224.65611000000001</v>
      </c>
      <c r="AD4585" s="77" t="s">
        <v>3</v>
      </c>
      <c r="AE4585" s="54">
        <v>224.65611000000001</v>
      </c>
      <c r="AF4585" s="17"/>
    </row>
    <row r="4586" spans="1:32" ht="16.899999999999999" customHeight="1" x14ac:dyDescent="0.3">
      <c r="A4586" s="73" t="s">
        <v>35</v>
      </c>
      <c r="B4586" s="74" t="s">
        <v>673</v>
      </c>
      <c r="C4586" s="48" t="s">
        <v>40</v>
      </c>
      <c r="D4586" s="48">
        <v>1000</v>
      </c>
      <c r="E4586" s="48">
        <v>621</v>
      </c>
      <c r="F4586" s="48" t="s">
        <v>6128</v>
      </c>
      <c r="G4586" s="48" t="s">
        <v>112</v>
      </c>
      <c r="H4586" s="75">
        <f t="shared" si="3101"/>
        <v>3.7037037037037035E-2</v>
      </c>
      <c r="I4586" s="74">
        <v>28</v>
      </c>
      <c r="J4586" s="74">
        <v>27</v>
      </c>
      <c r="K4586" s="48">
        <f>J4586</f>
        <v>27</v>
      </c>
      <c r="L4586" s="48">
        <f>$L$3</f>
        <v>-4</v>
      </c>
      <c r="M4586" s="48">
        <f t="shared" si="3102"/>
        <v>23</v>
      </c>
      <c r="N4586" s="48">
        <v>9</v>
      </c>
      <c r="O4586" s="56">
        <v>21.06</v>
      </c>
      <c r="P4586" s="48" t="str">
        <f t="shared" si="3023"/>
        <v>1855 BL</v>
      </c>
      <c r="Q4586" s="76">
        <v>15</v>
      </c>
      <c r="R4586" s="76">
        <v>76</v>
      </c>
      <c r="S4586" s="49">
        <f t="shared" si="3103"/>
        <v>0.24923076923076926</v>
      </c>
      <c r="T4586" s="49">
        <f t="shared" si="3024"/>
        <v>249.23076923076925</v>
      </c>
      <c r="U4586" s="49">
        <v>317.53846153846155</v>
      </c>
      <c r="V4586" s="49">
        <f t="shared" si="3012"/>
        <v>0.31753846153846155</v>
      </c>
      <c r="W4586" s="49">
        <f t="shared" si="3104"/>
        <v>5.7323076923076925</v>
      </c>
      <c r="X4586" s="90">
        <f>ROUND(S4586*$X$4,0)</f>
        <v>1</v>
      </c>
      <c r="Y4586" s="91">
        <f t="shared" si="3105"/>
        <v>21.06</v>
      </c>
      <c r="Z4586" s="93">
        <f t="shared" si="3106"/>
        <v>7</v>
      </c>
      <c r="AA4586" s="94">
        <f t="shared" si="3107"/>
        <v>147.41999999999999</v>
      </c>
      <c r="AB4586" s="97">
        <f t="shared" si="3108"/>
        <v>8</v>
      </c>
      <c r="AC4586" s="98">
        <f t="shared" si="3109"/>
        <v>168.48</v>
      </c>
      <c r="AD4586" s="77" t="s">
        <v>6117</v>
      </c>
      <c r="AE4586" s="54">
        <v>168.48</v>
      </c>
      <c r="AF4586" s="17"/>
    </row>
    <row r="4587" spans="1:32" ht="16.899999999999999" customHeight="1" x14ac:dyDescent="0.3">
      <c r="A4587" s="73" t="s">
        <v>35</v>
      </c>
      <c r="B4587" s="74" t="s">
        <v>4780</v>
      </c>
      <c r="C4587" s="48" t="s">
        <v>10</v>
      </c>
      <c r="D4587" s="48">
        <v>1</v>
      </c>
      <c r="E4587" s="48">
        <v>2834</v>
      </c>
      <c r="F4587" s="48" t="s">
        <v>6126</v>
      </c>
      <c r="G4587" s="48">
        <v>2</v>
      </c>
      <c r="H4587" s="75">
        <f t="shared" si="3101"/>
        <v>-0.4</v>
      </c>
      <c r="I4587" s="74">
        <v>45</v>
      </c>
      <c r="J4587" s="74">
        <v>75</v>
      </c>
      <c r="K4587" s="48">
        <f>I4587</f>
        <v>45</v>
      </c>
      <c r="L4587" s="48"/>
      <c r="M4587" s="48">
        <f t="shared" si="3102"/>
        <v>45</v>
      </c>
      <c r="N4587" s="48">
        <v>11275</v>
      </c>
      <c r="O4587" s="56">
        <v>0.40176000000000001</v>
      </c>
      <c r="P4587" s="48" t="str">
        <f t="shared" si="3023"/>
        <v>6394 SL</v>
      </c>
      <c r="Q4587" s="76" t="s">
        <v>6187</v>
      </c>
      <c r="R4587" s="76" t="s">
        <v>6187</v>
      </c>
      <c r="S4587" s="49">
        <f t="shared" si="3103"/>
        <v>0</v>
      </c>
      <c r="T4587" s="49">
        <f t="shared" si="3024"/>
        <v>0</v>
      </c>
      <c r="U4587" s="49">
        <v>35.692307692307693</v>
      </c>
      <c r="V4587" s="49">
        <f t="shared" si="3012"/>
        <v>35.692307692307693</v>
      </c>
      <c r="W4587" s="49">
        <f t="shared" si="3104"/>
        <v>0</v>
      </c>
      <c r="X4587" s="90">
        <f>ROUNDUP(S4587*$X$4,0)</f>
        <v>0</v>
      </c>
      <c r="Y4587" s="91">
        <f t="shared" si="3105"/>
        <v>0</v>
      </c>
      <c r="Z4587" s="93">
        <f t="shared" si="3106"/>
        <v>0</v>
      </c>
      <c r="AA4587" s="94">
        <f t="shared" si="3107"/>
        <v>0</v>
      </c>
      <c r="AB4587" s="97">
        <f t="shared" si="3108"/>
        <v>0</v>
      </c>
      <c r="AC4587" s="98">
        <f t="shared" si="3109"/>
        <v>0</v>
      </c>
      <c r="AD4587" s="77" t="s">
        <v>3</v>
      </c>
      <c r="AE4587" s="54">
        <v>0</v>
      </c>
      <c r="AF4587" s="17"/>
    </row>
    <row r="4588" spans="1:32" ht="16.899999999999999" customHeight="1" x14ac:dyDescent="0.3">
      <c r="A4588" s="73" t="s">
        <v>7</v>
      </c>
      <c r="B4588" s="74" t="s">
        <v>4781</v>
      </c>
      <c r="C4588" s="48" t="s">
        <v>1370</v>
      </c>
      <c r="D4588" s="48">
        <v>1</v>
      </c>
      <c r="E4588" s="48">
        <v>2834</v>
      </c>
      <c r="F4588" s="48" t="s">
        <v>6126</v>
      </c>
      <c r="G4588" s="48">
        <v>2</v>
      </c>
      <c r="H4588" s="75">
        <f t="shared" ref="H4588:H4592" si="3111">(I4588-J4588)/J4588</f>
        <v>-0.76086956521739135</v>
      </c>
      <c r="I4588" s="74">
        <v>55</v>
      </c>
      <c r="J4588" s="74">
        <v>230</v>
      </c>
      <c r="K4588" s="48">
        <f>I4588</f>
        <v>55</v>
      </c>
      <c r="L4588" s="48"/>
      <c r="M4588" s="48">
        <f t="shared" ref="M4588:M4592" si="3112">K4588+L4588</f>
        <v>55</v>
      </c>
      <c r="N4588" s="48">
        <v>19769</v>
      </c>
      <c r="O4588" s="56">
        <v>0.72936000000000001</v>
      </c>
      <c r="P4588" s="48" t="str">
        <f t="shared" si="3023"/>
        <v>65812 SL</v>
      </c>
      <c r="Q4588" s="76" t="s">
        <v>6187</v>
      </c>
      <c r="R4588" s="76" t="s">
        <v>6187</v>
      </c>
      <c r="S4588" s="49">
        <f t="shared" ref="S4588:S4592" si="3113">((Q4588/65*0.7)+(R4588/260*0.3))</f>
        <v>0</v>
      </c>
      <c r="T4588" s="49">
        <f t="shared" si="3024"/>
        <v>0</v>
      </c>
      <c r="U4588" s="49">
        <v>149.65384615384616</v>
      </c>
      <c r="V4588" s="49">
        <f t="shared" si="3012"/>
        <v>149.65384615384616</v>
      </c>
      <c r="W4588" s="49">
        <f t="shared" si="3104"/>
        <v>0</v>
      </c>
      <c r="X4588" s="90">
        <f>ROUNDUP(S4588*$X$4,0)</f>
        <v>0</v>
      </c>
      <c r="Y4588" s="91">
        <f t="shared" ref="Y4588:Y4592" si="3114">X4588*O4588</f>
        <v>0</v>
      </c>
      <c r="Z4588" s="93">
        <f t="shared" si="3106"/>
        <v>0</v>
      </c>
      <c r="AA4588" s="94">
        <f t="shared" ref="AA4588:AA4592" si="3115">Z4588*O4588</f>
        <v>0</v>
      </c>
      <c r="AB4588" s="97">
        <f t="shared" si="3108"/>
        <v>0</v>
      </c>
      <c r="AC4588" s="98">
        <f t="shared" ref="AC4588:AC4592" si="3116">AB4588*O4588</f>
        <v>0</v>
      </c>
      <c r="AD4588" s="77" t="s">
        <v>3</v>
      </c>
      <c r="AE4588" s="54">
        <v>0</v>
      </c>
      <c r="AF4588" s="17"/>
    </row>
    <row r="4589" spans="1:32" ht="16.899999999999999" customHeight="1" x14ac:dyDescent="0.3">
      <c r="A4589" s="73" t="s">
        <v>35</v>
      </c>
      <c r="B4589" s="74" t="s">
        <v>2036</v>
      </c>
      <c r="C4589" s="48" t="s">
        <v>40</v>
      </c>
      <c r="D4589" s="48">
        <v>1000</v>
      </c>
      <c r="E4589" s="48">
        <v>621</v>
      </c>
      <c r="F4589" s="48" t="s">
        <v>6128</v>
      </c>
      <c r="G4589" s="48" t="s">
        <v>112</v>
      </c>
      <c r="H4589" s="75">
        <f t="shared" si="3111"/>
        <v>4.1666666666666664E-2</v>
      </c>
      <c r="I4589" s="74">
        <v>25</v>
      </c>
      <c r="J4589" s="74">
        <v>24</v>
      </c>
      <c r="K4589" s="48">
        <f>J4589</f>
        <v>24</v>
      </c>
      <c r="L4589" s="48">
        <f>$L$3</f>
        <v>-4</v>
      </c>
      <c r="M4589" s="48">
        <f t="shared" si="3112"/>
        <v>20</v>
      </c>
      <c r="N4589" s="48">
        <v>3</v>
      </c>
      <c r="O4589" s="56">
        <v>12.72</v>
      </c>
      <c r="P4589" s="48" t="str">
        <f t="shared" si="3023"/>
        <v>3050/1 YL</v>
      </c>
      <c r="Q4589" s="76">
        <v>0</v>
      </c>
      <c r="R4589" s="76">
        <v>2</v>
      </c>
      <c r="S4589" s="49">
        <f t="shared" si="3113"/>
        <v>2.3076923076923079E-3</v>
      </c>
      <c r="T4589" s="49">
        <f t="shared" si="3024"/>
        <v>2.3076923076923079</v>
      </c>
      <c r="U4589" s="49">
        <v>54.34615384615384</v>
      </c>
      <c r="V4589" s="49">
        <f t="shared" si="3012"/>
        <v>5.4346153846153843E-2</v>
      </c>
      <c r="W4589" s="49">
        <f t="shared" ref="W4589:W4610" si="3117">S4589*M4589</f>
        <v>4.6153846153846156E-2</v>
      </c>
      <c r="X4589" s="90">
        <f>ROUNDUP(S4589*$X$3,0)</f>
        <v>1</v>
      </c>
      <c r="Y4589" s="91">
        <f t="shared" si="3114"/>
        <v>12.72</v>
      </c>
      <c r="Z4589" s="93">
        <f t="shared" ref="Z4589:Z4610" si="3118">ROUND((S4589*M4589)+X4589,0)</f>
        <v>1</v>
      </c>
      <c r="AA4589" s="94">
        <f t="shared" si="3115"/>
        <v>12.72</v>
      </c>
      <c r="AB4589" s="97">
        <f t="shared" si="3108"/>
        <v>1</v>
      </c>
      <c r="AC4589" s="98">
        <f t="shared" si="3116"/>
        <v>12.72</v>
      </c>
      <c r="AD4589" s="77" t="s">
        <v>3</v>
      </c>
      <c r="AE4589" s="54">
        <v>12.72</v>
      </c>
      <c r="AF4589" s="17"/>
    </row>
    <row r="4590" spans="1:32" ht="16.899999999999999" customHeight="1" x14ac:dyDescent="0.3">
      <c r="A4590" s="73" t="s">
        <v>7</v>
      </c>
      <c r="B4590" s="74" t="s">
        <v>1511</v>
      </c>
      <c r="C4590" s="48" t="s">
        <v>10</v>
      </c>
      <c r="D4590" s="48">
        <v>500</v>
      </c>
      <c r="E4590" s="48">
        <v>2834</v>
      </c>
      <c r="F4590" s="48" t="s">
        <v>6126</v>
      </c>
      <c r="G4590" s="48">
        <v>2</v>
      </c>
      <c r="H4590" s="75">
        <f t="shared" si="3111"/>
        <v>0</v>
      </c>
      <c r="I4590" s="74">
        <v>30</v>
      </c>
      <c r="J4590" s="74">
        <f t="shared" ref="J4590:J4591" si="3119">I4590</f>
        <v>30</v>
      </c>
      <c r="K4590" s="48">
        <f>I4590</f>
        <v>30</v>
      </c>
      <c r="L4590" s="48"/>
      <c r="M4590" s="48">
        <f t="shared" si="3112"/>
        <v>30</v>
      </c>
      <c r="N4590" s="48">
        <v>0</v>
      </c>
      <c r="O4590" s="56">
        <v>107.30475</v>
      </c>
      <c r="P4590" s="48" t="str">
        <f t="shared" si="3023"/>
        <v>1738C SL</v>
      </c>
      <c r="Q4590" s="76">
        <v>0</v>
      </c>
      <c r="R4590" s="76">
        <v>1</v>
      </c>
      <c r="S4590" s="49">
        <f t="shared" si="3113"/>
        <v>1.153846153846154E-3</v>
      </c>
      <c r="T4590" s="49">
        <f t="shared" si="3024"/>
        <v>0.57692307692307698</v>
      </c>
      <c r="U4590" s="49">
        <v>76.961538461538467</v>
      </c>
      <c r="V4590" s="49">
        <f t="shared" si="3012"/>
        <v>0.15392307692307694</v>
      </c>
      <c r="W4590" s="49">
        <f t="shared" si="3117"/>
        <v>3.4615384615384617E-2</v>
      </c>
      <c r="X4590" s="90">
        <f t="shared" ref="X4590:X4591" si="3120">ROUNDUP(S4590*$X$4,0)</f>
        <v>1</v>
      </c>
      <c r="Y4590" s="91">
        <f t="shared" si="3114"/>
        <v>107.30475</v>
      </c>
      <c r="Z4590" s="93">
        <f t="shared" si="3118"/>
        <v>1</v>
      </c>
      <c r="AA4590" s="94">
        <f t="shared" si="3115"/>
        <v>107.30475</v>
      </c>
      <c r="AB4590" s="97">
        <f t="shared" si="3108"/>
        <v>1</v>
      </c>
      <c r="AC4590" s="98">
        <f t="shared" si="3116"/>
        <v>107.30475</v>
      </c>
      <c r="AD4590" s="77" t="s">
        <v>3</v>
      </c>
      <c r="AE4590" s="54">
        <v>107.30475</v>
      </c>
      <c r="AF4590" s="17"/>
    </row>
    <row r="4591" spans="1:32" ht="16.899999999999999" customHeight="1" x14ac:dyDescent="0.3">
      <c r="A4591" s="73" t="s">
        <v>7</v>
      </c>
      <c r="B4591" s="74" t="s">
        <v>2614</v>
      </c>
      <c r="C4591" s="48" t="s">
        <v>1370</v>
      </c>
      <c r="D4591" s="48">
        <v>1000</v>
      </c>
      <c r="E4591" s="48">
        <v>2834</v>
      </c>
      <c r="F4591" s="48" t="s">
        <v>6126</v>
      </c>
      <c r="G4591" s="48">
        <v>2</v>
      </c>
      <c r="H4591" s="75">
        <f t="shared" si="3111"/>
        <v>0</v>
      </c>
      <c r="I4591" s="74">
        <v>40</v>
      </c>
      <c r="J4591" s="74">
        <f t="shared" si="3119"/>
        <v>40</v>
      </c>
      <c r="K4591" s="48">
        <f>I4591</f>
        <v>40</v>
      </c>
      <c r="L4591" s="48"/>
      <c r="M4591" s="48">
        <f t="shared" si="3112"/>
        <v>40</v>
      </c>
      <c r="N4591" s="48">
        <v>0</v>
      </c>
      <c r="O4591" s="56">
        <v>205.76906</v>
      </c>
      <c r="P4591" s="48" t="str">
        <f t="shared" si="3023"/>
        <v>86005CY SL</v>
      </c>
      <c r="Q4591" s="76">
        <v>0</v>
      </c>
      <c r="R4591" s="76">
        <v>0</v>
      </c>
      <c r="S4591" s="49">
        <f t="shared" si="3113"/>
        <v>0</v>
      </c>
      <c r="T4591" s="49">
        <f t="shared" si="3024"/>
        <v>0</v>
      </c>
      <c r="U4591" s="49">
        <v>7.9230769230769234</v>
      </c>
      <c r="V4591" s="49">
        <f t="shared" si="3012"/>
        <v>7.9230769230769233E-3</v>
      </c>
      <c r="W4591" s="49">
        <f t="shared" si="3117"/>
        <v>0</v>
      </c>
      <c r="X4591" s="90">
        <f t="shared" si="3120"/>
        <v>0</v>
      </c>
      <c r="Y4591" s="91">
        <f t="shared" si="3114"/>
        <v>0</v>
      </c>
      <c r="Z4591" s="93">
        <f t="shared" si="3118"/>
        <v>0</v>
      </c>
      <c r="AA4591" s="94">
        <f t="shared" si="3115"/>
        <v>0</v>
      </c>
      <c r="AB4591" s="97">
        <f t="shared" si="3108"/>
        <v>0</v>
      </c>
      <c r="AC4591" s="98">
        <f t="shared" si="3116"/>
        <v>0</v>
      </c>
      <c r="AD4591" s="77" t="s">
        <v>3</v>
      </c>
      <c r="AE4591" s="54">
        <v>0</v>
      </c>
      <c r="AF4591" s="17"/>
    </row>
    <row r="4592" spans="1:32" ht="16.899999999999999" customHeight="1" x14ac:dyDescent="0.3">
      <c r="A4592" s="73" t="s">
        <v>35</v>
      </c>
      <c r="B4592" s="74" t="s">
        <v>421</v>
      </c>
      <c r="C4592" s="48" t="s">
        <v>40</v>
      </c>
      <c r="D4592" s="48">
        <v>100</v>
      </c>
      <c r="E4592" s="48">
        <v>621</v>
      </c>
      <c r="F4592" s="48" t="s">
        <v>6128</v>
      </c>
      <c r="G4592" s="48" t="s">
        <v>112</v>
      </c>
      <c r="H4592" s="75">
        <f t="shared" si="3111"/>
        <v>3.7037037037037035E-2</v>
      </c>
      <c r="I4592" s="74">
        <v>28</v>
      </c>
      <c r="J4592" s="74">
        <v>27</v>
      </c>
      <c r="K4592" s="48">
        <f>J4592</f>
        <v>27</v>
      </c>
      <c r="L4592" s="48">
        <f>$L$3</f>
        <v>-4</v>
      </c>
      <c r="M4592" s="48">
        <f t="shared" si="3112"/>
        <v>23</v>
      </c>
      <c r="N4592" s="48">
        <v>2</v>
      </c>
      <c r="O4592" s="56">
        <v>4.21</v>
      </c>
      <c r="P4592" s="48" t="str">
        <f t="shared" si="3023"/>
        <v>1857/19 BL</v>
      </c>
      <c r="Q4592" s="76">
        <v>6</v>
      </c>
      <c r="R4592" s="76">
        <v>17</v>
      </c>
      <c r="S4592" s="49">
        <f t="shared" si="3113"/>
        <v>8.4230769230769234E-2</v>
      </c>
      <c r="T4592" s="49">
        <f t="shared" si="3024"/>
        <v>8.4230769230769234</v>
      </c>
      <c r="U4592" s="49">
        <v>154.19230769230771</v>
      </c>
      <c r="V4592" s="49">
        <f t="shared" si="3012"/>
        <v>1.5419230769230772</v>
      </c>
      <c r="W4592" s="49">
        <f t="shared" si="3117"/>
        <v>1.9373076923076924</v>
      </c>
      <c r="X4592" s="90">
        <f>ROUND(S4592*$X$4,0)</f>
        <v>0</v>
      </c>
      <c r="Y4592" s="91">
        <f t="shared" si="3114"/>
        <v>0</v>
      </c>
      <c r="Z4592" s="93">
        <f t="shared" si="3118"/>
        <v>2</v>
      </c>
      <c r="AA4592" s="94">
        <f t="shared" si="3115"/>
        <v>8.42</v>
      </c>
      <c r="AB4592" s="97">
        <f t="shared" si="3108"/>
        <v>2</v>
      </c>
      <c r="AC4592" s="98">
        <f t="shared" si="3116"/>
        <v>8.42</v>
      </c>
      <c r="AD4592" s="77" t="s">
        <v>3</v>
      </c>
      <c r="AE4592" s="54">
        <v>8.42</v>
      </c>
      <c r="AF4592" s="17"/>
    </row>
    <row r="4593" spans="1:32" ht="16.899999999999999" customHeight="1" x14ac:dyDescent="0.3">
      <c r="A4593" s="73" t="s">
        <v>7</v>
      </c>
      <c r="B4593" s="74" t="s">
        <v>4786</v>
      </c>
      <c r="C4593" s="48" t="s">
        <v>1432</v>
      </c>
      <c r="D4593" s="49">
        <v>25000</v>
      </c>
      <c r="E4593" s="48">
        <v>621</v>
      </c>
      <c r="F4593" s="48" t="s">
        <v>6128</v>
      </c>
      <c r="G4593" s="48" t="s">
        <v>35</v>
      </c>
      <c r="H4593" s="75">
        <f t="shared" ref="H4593:H4610" si="3121">(I4593-J4593)/J4593</f>
        <v>0</v>
      </c>
      <c r="I4593" s="74">
        <v>39</v>
      </c>
      <c r="J4593" s="74">
        <v>39</v>
      </c>
      <c r="K4593" s="48">
        <f>I4593</f>
        <v>39</v>
      </c>
      <c r="L4593" s="48">
        <f>$L$3</f>
        <v>-4</v>
      </c>
      <c r="M4593" s="48">
        <f t="shared" ref="M4593:M4610" si="3122">K4593+L4593</f>
        <v>35</v>
      </c>
      <c r="N4593" s="48">
        <v>0</v>
      </c>
      <c r="O4593" s="56">
        <v>0</v>
      </c>
      <c r="P4593" s="48" t="str">
        <f t="shared" si="3023"/>
        <v>6717 VI</v>
      </c>
      <c r="Q4593" s="76" t="s">
        <v>6187</v>
      </c>
      <c r="R4593" s="76" t="s">
        <v>6187</v>
      </c>
      <c r="S4593" s="49">
        <f t="shared" ref="S4593:S4610" si="3123">((Q4593/65*0.7)+(R4593/260*0.3))</f>
        <v>0</v>
      </c>
      <c r="T4593" s="49">
        <f t="shared" si="3024"/>
        <v>0</v>
      </c>
      <c r="U4593" s="49">
        <v>37.192307692307693</v>
      </c>
      <c r="V4593" s="49">
        <f t="shared" si="3012"/>
        <v>1.4876923076923077E-3</v>
      </c>
      <c r="W4593" s="49">
        <f t="shared" si="3117"/>
        <v>0</v>
      </c>
      <c r="X4593" s="90">
        <f>ROUNDUP(S4593*$X$4,0)</f>
        <v>0</v>
      </c>
      <c r="Y4593" s="91">
        <f t="shared" ref="Y4593:Y4610" si="3124">X4593*O4593</f>
        <v>0</v>
      </c>
      <c r="Z4593" s="93">
        <f t="shared" si="3118"/>
        <v>0</v>
      </c>
      <c r="AA4593" s="94">
        <f t="shared" ref="AA4593:AA4610" si="3125">Z4593*O4593</f>
        <v>0</v>
      </c>
      <c r="AB4593" s="97">
        <f t="shared" si="3108"/>
        <v>0</v>
      </c>
      <c r="AC4593" s="98">
        <f t="shared" ref="AC4593:AC4610" si="3126">AB4593*O4593</f>
        <v>0</v>
      </c>
      <c r="AD4593" s="77" t="s">
        <v>3</v>
      </c>
      <c r="AE4593" s="54">
        <v>0</v>
      </c>
      <c r="AF4593" s="17"/>
    </row>
    <row r="4594" spans="1:32" ht="16.899999999999999" customHeight="1" x14ac:dyDescent="0.3">
      <c r="A4594" s="73" t="s">
        <v>35</v>
      </c>
      <c r="B4594" s="74" t="s">
        <v>2020</v>
      </c>
      <c r="C4594" s="48" t="s">
        <v>40</v>
      </c>
      <c r="D4594" s="48">
        <v>1000</v>
      </c>
      <c r="E4594" s="48">
        <v>4003</v>
      </c>
      <c r="F4594" s="48" t="s">
        <v>5909</v>
      </c>
      <c r="G4594" s="48" t="s">
        <v>112</v>
      </c>
      <c r="H4594" s="75">
        <f t="shared" si="3121"/>
        <v>0.4</v>
      </c>
      <c r="I4594" s="74">
        <v>49</v>
      </c>
      <c r="J4594" s="74">
        <v>35</v>
      </c>
      <c r="K4594" s="48">
        <f>J4594</f>
        <v>35</v>
      </c>
      <c r="L4594" s="48">
        <f>$L$3</f>
        <v>-4</v>
      </c>
      <c r="M4594" s="48">
        <f t="shared" si="3122"/>
        <v>31</v>
      </c>
      <c r="N4594" s="48">
        <v>1</v>
      </c>
      <c r="O4594" s="56">
        <v>27.563590000000001</v>
      </c>
      <c r="P4594" s="48" t="str">
        <f t="shared" si="3023"/>
        <v>3047 WH</v>
      </c>
      <c r="Q4594" s="76">
        <v>5</v>
      </c>
      <c r="R4594" s="76">
        <v>14</v>
      </c>
      <c r="S4594" s="49">
        <f t="shared" si="3123"/>
        <v>7.0000000000000007E-2</v>
      </c>
      <c r="T4594" s="49">
        <f t="shared" si="3024"/>
        <v>70</v>
      </c>
      <c r="U4594" s="49">
        <v>89.5</v>
      </c>
      <c r="V4594" s="49">
        <f t="shared" si="3012"/>
        <v>8.9499999999999996E-2</v>
      </c>
      <c r="W4594" s="49">
        <f t="shared" si="3117"/>
        <v>2.1700000000000004</v>
      </c>
      <c r="X4594" s="90">
        <f>ROUND(S4594*$X$4,0)</f>
        <v>0</v>
      </c>
      <c r="Y4594" s="91">
        <f t="shared" si="3124"/>
        <v>0</v>
      </c>
      <c r="Z4594" s="93">
        <f t="shared" si="3118"/>
        <v>2</v>
      </c>
      <c r="AA4594" s="94">
        <f t="shared" si="3125"/>
        <v>55.127180000000003</v>
      </c>
      <c r="AB4594" s="97">
        <f t="shared" si="3108"/>
        <v>2</v>
      </c>
      <c r="AC4594" s="98">
        <f t="shared" si="3126"/>
        <v>55.127180000000003</v>
      </c>
      <c r="AD4594" s="77" t="s">
        <v>3</v>
      </c>
      <c r="AE4594" s="54">
        <v>55.127180000000003</v>
      </c>
      <c r="AF4594" s="17"/>
    </row>
    <row r="4595" spans="1:32" ht="16.899999999999999" customHeight="1" x14ac:dyDescent="0.3">
      <c r="A4595" s="73" t="s">
        <v>35</v>
      </c>
      <c r="B4595" s="74" t="s">
        <v>3347</v>
      </c>
      <c r="C4595" s="48" t="s">
        <v>464</v>
      </c>
      <c r="D4595" s="48">
        <v>1000</v>
      </c>
      <c r="E4595" s="48">
        <v>4013</v>
      </c>
      <c r="F4595" s="48" t="s">
        <v>6180</v>
      </c>
      <c r="G4595" s="48" t="s">
        <v>65</v>
      </c>
      <c r="H4595" s="75">
        <f t="shared" si="3121"/>
        <v>0</v>
      </c>
      <c r="I4595" s="74">
        <v>5</v>
      </c>
      <c r="J4595" s="74">
        <v>5</v>
      </c>
      <c r="K4595" s="48">
        <f>J4595</f>
        <v>5</v>
      </c>
      <c r="L4595" s="48"/>
      <c r="M4595" s="48">
        <f t="shared" si="3122"/>
        <v>5</v>
      </c>
      <c r="N4595" s="48">
        <v>0</v>
      </c>
      <c r="O4595" s="56">
        <v>222.54319000000001</v>
      </c>
      <c r="P4595" s="48" t="str">
        <f t="shared" si="3023"/>
        <v>5856 SL</v>
      </c>
      <c r="Q4595" s="76">
        <v>2</v>
      </c>
      <c r="R4595" s="76">
        <v>1</v>
      </c>
      <c r="S4595" s="49">
        <f t="shared" si="3123"/>
        <v>2.2692307692307692E-2</v>
      </c>
      <c r="T4595" s="49">
        <f t="shared" si="3024"/>
        <v>22.692307692307693</v>
      </c>
      <c r="U4595" s="49">
        <v>66.07692307692308</v>
      </c>
      <c r="V4595" s="49">
        <f t="shared" si="3012"/>
        <v>6.6076923076923075E-2</v>
      </c>
      <c r="W4595" s="49">
        <f t="shared" si="3117"/>
        <v>0.11346153846153846</v>
      </c>
      <c r="X4595" s="90">
        <f>ROUNDUP(S4595*$X$2,0)</f>
        <v>1</v>
      </c>
      <c r="Y4595" s="91">
        <f t="shared" si="3124"/>
        <v>222.54319000000001</v>
      </c>
      <c r="Z4595" s="93">
        <f t="shared" si="3118"/>
        <v>1</v>
      </c>
      <c r="AA4595" s="94">
        <f t="shared" si="3125"/>
        <v>222.54319000000001</v>
      </c>
      <c r="AB4595" s="97">
        <f>ROUND((S4595*$AB$2)+Z4595,0)</f>
        <v>1</v>
      </c>
      <c r="AC4595" s="98">
        <f t="shared" si="3126"/>
        <v>222.54319000000001</v>
      </c>
      <c r="AD4595" s="77" t="s">
        <v>5891</v>
      </c>
      <c r="AE4595" s="54">
        <v>222.54319000000001</v>
      </c>
      <c r="AF4595" s="17"/>
    </row>
    <row r="4596" spans="1:32" ht="16.899999999999999" customHeight="1" x14ac:dyDescent="0.3">
      <c r="A4596" s="73" t="s">
        <v>35</v>
      </c>
      <c r="B4596" s="74" t="s">
        <v>4789</v>
      </c>
      <c r="C4596" s="48" t="s">
        <v>1432</v>
      </c>
      <c r="D4596" s="48">
        <v>1000</v>
      </c>
      <c r="E4596" s="48">
        <v>4003</v>
      </c>
      <c r="F4596" s="48" t="s">
        <v>5909</v>
      </c>
      <c r="G4596" s="48" t="s">
        <v>112</v>
      </c>
      <c r="H4596" s="75">
        <f t="shared" si="3121"/>
        <v>0</v>
      </c>
      <c r="I4596" s="74">
        <v>39</v>
      </c>
      <c r="J4596" s="74">
        <v>39</v>
      </c>
      <c r="K4596" s="48">
        <f>I4596</f>
        <v>39</v>
      </c>
      <c r="L4596" s="48">
        <f>$L$3</f>
        <v>-4</v>
      </c>
      <c r="M4596" s="48">
        <f t="shared" si="3122"/>
        <v>35</v>
      </c>
      <c r="N4596" s="48">
        <v>1</v>
      </c>
      <c r="O4596" s="56">
        <v>23.2</v>
      </c>
      <c r="P4596" s="48" t="str">
        <f t="shared" si="3023"/>
        <v>6820 OR</v>
      </c>
      <c r="Q4596" s="76">
        <v>2</v>
      </c>
      <c r="R4596" s="76">
        <v>6</v>
      </c>
      <c r="S4596" s="49">
        <f t="shared" si="3123"/>
        <v>2.8461538461538462E-2</v>
      </c>
      <c r="T4596" s="49">
        <f t="shared" si="3024"/>
        <v>28.461538461538463</v>
      </c>
      <c r="U4596" s="49">
        <v>45.57692307692308</v>
      </c>
      <c r="V4596" s="49">
        <f t="shared" si="3012"/>
        <v>4.5576923076923077E-2</v>
      </c>
      <c r="W4596" s="49">
        <f t="shared" si="3117"/>
        <v>0.99615384615384617</v>
      </c>
      <c r="X4596" s="90">
        <f>ROUND(S4596*$X$4,0)</f>
        <v>0</v>
      </c>
      <c r="Y4596" s="91">
        <f t="shared" si="3124"/>
        <v>0</v>
      </c>
      <c r="Z4596" s="93">
        <f t="shared" si="3118"/>
        <v>1</v>
      </c>
      <c r="AA4596" s="94">
        <f t="shared" si="3125"/>
        <v>23.2</v>
      </c>
      <c r="AB4596" s="97">
        <f>ROUND((S4596*$AB$4)+Z4596,0)</f>
        <v>1</v>
      </c>
      <c r="AC4596" s="98">
        <f t="shared" si="3126"/>
        <v>23.2</v>
      </c>
      <c r="AD4596" s="77" t="s">
        <v>3</v>
      </c>
      <c r="AE4596" s="54">
        <v>23.2</v>
      </c>
      <c r="AF4596" s="17"/>
    </row>
    <row r="4597" spans="1:32" ht="16.899999999999999" customHeight="1" x14ac:dyDescent="0.3">
      <c r="A4597" s="73" t="s">
        <v>35</v>
      </c>
      <c r="B4597" s="74" t="s">
        <v>214</v>
      </c>
      <c r="C4597" s="48" t="s">
        <v>40</v>
      </c>
      <c r="D4597" s="48">
        <v>100</v>
      </c>
      <c r="E4597" s="48">
        <v>621</v>
      </c>
      <c r="F4597" s="48" t="s">
        <v>6128</v>
      </c>
      <c r="G4597" s="48" t="s">
        <v>112</v>
      </c>
      <c r="H4597" s="75">
        <f t="shared" si="3121"/>
        <v>-0.16666666666666666</v>
      </c>
      <c r="I4597" s="74">
        <v>20</v>
      </c>
      <c r="J4597" s="74">
        <v>24</v>
      </c>
      <c r="K4597" s="48">
        <f>I4597</f>
        <v>20</v>
      </c>
      <c r="L4597" s="48">
        <f>$L$3</f>
        <v>-4</v>
      </c>
      <c r="M4597" s="48">
        <f t="shared" si="3122"/>
        <v>16</v>
      </c>
      <c r="N4597" s="48">
        <v>2</v>
      </c>
      <c r="O4597" s="56">
        <v>5.976</v>
      </c>
      <c r="P4597" s="48" t="str">
        <f t="shared" si="3023"/>
        <v>1557 WH</v>
      </c>
      <c r="Q4597" s="76">
        <v>6</v>
      </c>
      <c r="R4597" s="76">
        <v>22</v>
      </c>
      <c r="S4597" s="49">
        <f t="shared" si="3123"/>
        <v>0.09</v>
      </c>
      <c r="T4597" s="49">
        <f t="shared" si="3024"/>
        <v>9</v>
      </c>
      <c r="U4597" s="49">
        <v>25.153846153846153</v>
      </c>
      <c r="V4597" s="49">
        <f t="shared" si="3012"/>
        <v>0.25153846153846154</v>
      </c>
      <c r="W4597" s="49">
        <f t="shared" si="3117"/>
        <v>1.44</v>
      </c>
      <c r="X4597" s="90">
        <f>ROUND(S4597*$X$3,0)</f>
        <v>1</v>
      </c>
      <c r="Y4597" s="91">
        <f t="shared" si="3124"/>
        <v>5.976</v>
      </c>
      <c r="Z4597" s="93">
        <f t="shared" si="3118"/>
        <v>2</v>
      </c>
      <c r="AA4597" s="94">
        <f t="shared" si="3125"/>
        <v>11.952</v>
      </c>
      <c r="AB4597" s="97">
        <f>ROUND((S4597*$AB$4)+Z4597,0)</f>
        <v>2</v>
      </c>
      <c r="AC4597" s="98">
        <f t="shared" si="3126"/>
        <v>11.952</v>
      </c>
      <c r="AD4597" s="77" t="s">
        <v>3</v>
      </c>
      <c r="AE4597" s="54">
        <v>11.952</v>
      </c>
      <c r="AF4597" s="17"/>
    </row>
    <row r="4598" spans="1:32" ht="16.899999999999999" customHeight="1" x14ac:dyDescent="0.3">
      <c r="A4598" s="73" t="s">
        <v>7</v>
      </c>
      <c r="B4598" s="74" t="s">
        <v>5350</v>
      </c>
      <c r="C4598" s="48" t="s">
        <v>1154</v>
      </c>
      <c r="D4598" s="48">
        <v>1000</v>
      </c>
      <c r="E4598" s="48">
        <v>621</v>
      </c>
      <c r="F4598" s="48" t="s">
        <v>6128</v>
      </c>
      <c r="G4598" s="48" t="s">
        <v>35</v>
      </c>
      <c r="H4598" s="75">
        <f t="shared" si="3121"/>
        <v>-0.13793103448275862</v>
      </c>
      <c r="I4598" s="74">
        <v>25</v>
      </c>
      <c r="J4598" s="74">
        <v>29</v>
      </c>
      <c r="K4598" s="48">
        <f>I4598</f>
        <v>25</v>
      </c>
      <c r="L4598" s="48">
        <v>-4</v>
      </c>
      <c r="M4598" s="48">
        <f t="shared" si="3122"/>
        <v>21</v>
      </c>
      <c r="N4598" s="48">
        <v>8</v>
      </c>
      <c r="O4598" s="56">
        <v>131.96</v>
      </c>
      <c r="P4598" s="48" t="str">
        <f t="shared" si="3023"/>
        <v>5003C SL</v>
      </c>
      <c r="Q4598" s="76">
        <v>10</v>
      </c>
      <c r="R4598" s="76">
        <v>49</v>
      </c>
      <c r="S4598" s="49">
        <f t="shared" si="3123"/>
        <v>0.16423076923076924</v>
      </c>
      <c r="T4598" s="49">
        <f t="shared" si="3024"/>
        <v>164.23076923076923</v>
      </c>
      <c r="U4598" s="49">
        <v>173.42307692307691</v>
      </c>
      <c r="V4598" s="49">
        <f t="shared" ref="V4598:V4661" si="3127">U4598/D4598</f>
        <v>0.1734230769230769</v>
      </c>
      <c r="W4598" s="49">
        <f t="shared" si="3117"/>
        <v>3.4488461538461541</v>
      </c>
      <c r="X4598" s="90">
        <f t="shared" ref="X4598:X4599" si="3128">ROUND(S4598*$X$4,0)</f>
        <v>1</v>
      </c>
      <c r="Y4598" s="91">
        <f t="shared" si="3124"/>
        <v>131.96</v>
      </c>
      <c r="Z4598" s="93">
        <f t="shared" si="3118"/>
        <v>4</v>
      </c>
      <c r="AA4598" s="94">
        <f t="shared" si="3125"/>
        <v>527.84</v>
      </c>
      <c r="AB4598" s="97">
        <f>ROUND((S4598*$AB$4)+Z4598,0)</f>
        <v>5</v>
      </c>
      <c r="AC4598" s="98">
        <f t="shared" si="3126"/>
        <v>659.80000000000007</v>
      </c>
      <c r="AD4598" s="77" t="s">
        <v>3</v>
      </c>
      <c r="AE4598" s="54">
        <v>659.80000000000007</v>
      </c>
      <c r="AF4598" s="17"/>
    </row>
    <row r="4599" spans="1:32" ht="16.899999999999999" customHeight="1" x14ac:dyDescent="0.3">
      <c r="A4599" s="73" t="s">
        <v>35</v>
      </c>
      <c r="B4599" s="74" t="s">
        <v>4792</v>
      </c>
      <c r="C4599" s="48" t="s">
        <v>1432</v>
      </c>
      <c r="D4599" s="48">
        <v>100</v>
      </c>
      <c r="E4599" s="48">
        <v>4003</v>
      </c>
      <c r="F4599" s="48" t="s">
        <v>5909</v>
      </c>
      <c r="G4599" s="48" t="s">
        <v>112</v>
      </c>
      <c r="H4599" s="75">
        <f t="shared" si="3121"/>
        <v>0</v>
      </c>
      <c r="I4599" s="74">
        <v>39</v>
      </c>
      <c r="J4599" s="74">
        <v>39</v>
      </c>
      <c r="K4599" s="48">
        <f>I4599</f>
        <v>39</v>
      </c>
      <c r="L4599" s="48">
        <f>$L$3</f>
        <v>-4</v>
      </c>
      <c r="M4599" s="48">
        <f t="shared" si="3122"/>
        <v>35</v>
      </c>
      <c r="N4599" s="48">
        <v>1</v>
      </c>
      <c r="O4599" s="56">
        <v>5.8</v>
      </c>
      <c r="P4599" s="48" t="str">
        <f t="shared" si="3023"/>
        <v>6821 OR</v>
      </c>
      <c r="Q4599" s="76">
        <v>2</v>
      </c>
      <c r="R4599" s="76">
        <v>5</v>
      </c>
      <c r="S4599" s="49">
        <f t="shared" si="3123"/>
        <v>2.7307692307692307E-2</v>
      </c>
      <c r="T4599" s="49">
        <f t="shared" si="3024"/>
        <v>2.7307692307692308</v>
      </c>
      <c r="U4599" s="49">
        <v>2.7307692307692308</v>
      </c>
      <c r="V4599" s="49">
        <f t="shared" si="3127"/>
        <v>2.7307692307692307E-2</v>
      </c>
      <c r="W4599" s="49">
        <f t="shared" si="3117"/>
        <v>0.9557692307692307</v>
      </c>
      <c r="X4599" s="90">
        <f t="shared" si="3128"/>
        <v>0</v>
      </c>
      <c r="Y4599" s="91">
        <f t="shared" si="3124"/>
        <v>0</v>
      </c>
      <c r="Z4599" s="93">
        <f t="shared" si="3118"/>
        <v>1</v>
      </c>
      <c r="AA4599" s="94">
        <f t="shared" si="3125"/>
        <v>5.8</v>
      </c>
      <c r="AB4599" s="97">
        <f>ROUND((S4599*$AB$4)+Z4599,0)</f>
        <v>1</v>
      </c>
      <c r="AC4599" s="98">
        <f t="shared" si="3126"/>
        <v>5.8</v>
      </c>
      <c r="AD4599" s="77" t="s">
        <v>3</v>
      </c>
      <c r="AE4599" s="54">
        <v>5.8</v>
      </c>
      <c r="AF4599" s="17"/>
    </row>
    <row r="4600" spans="1:32" ht="16.899999999999999" customHeight="1" x14ac:dyDescent="0.3">
      <c r="A4600" s="73" t="s">
        <v>35</v>
      </c>
      <c r="B4600" s="74" t="s">
        <v>4793</v>
      </c>
      <c r="C4600" s="48" t="s">
        <v>1432</v>
      </c>
      <c r="D4600" s="48">
        <v>1</v>
      </c>
      <c r="E4600" s="48">
        <v>4003</v>
      </c>
      <c r="F4600" s="48" t="s">
        <v>5909</v>
      </c>
      <c r="G4600" s="48" t="s">
        <v>112</v>
      </c>
      <c r="H4600" s="75">
        <f t="shared" si="3121"/>
        <v>0</v>
      </c>
      <c r="I4600" s="74">
        <v>39</v>
      </c>
      <c r="J4600" s="74">
        <v>39</v>
      </c>
      <c r="K4600" s="48">
        <f>I4600</f>
        <v>39</v>
      </c>
      <c r="L4600" s="48">
        <f>$L$3</f>
        <v>-4</v>
      </c>
      <c r="M4600" s="48">
        <f t="shared" si="3122"/>
        <v>35</v>
      </c>
      <c r="N4600" s="48">
        <v>0</v>
      </c>
      <c r="O4600" s="56">
        <v>0</v>
      </c>
      <c r="P4600" s="48" t="str">
        <f t="shared" si="3023"/>
        <v>6821 OR</v>
      </c>
      <c r="Q4600" s="76" t="s">
        <v>6187</v>
      </c>
      <c r="R4600" s="76" t="s">
        <v>6187</v>
      </c>
      <c r="S4600" s="49">
        <f t="shared" si="3123"/>
        <v>0</v>
      </c>
      <c r="T4600" s="49">
        <f t="shared" si="3024"/>
        <v>0</v>
      </c>
      <c r="U4600" s="49">
        <v>2.7307692307692308</v>
      </c>
      <c r="V4600" s="49">
        <f t="shared" si="3127"/>
        <v>2.7307692307692308</v>
      </c>
      <c r="W4600" s="49">
        <f t="shared" si="3117"/>
        <v>0</v>
      </c>
      <c r="X4600" s="90">
        <f>ROUNDUP(S4600*$X$4,0)</f>
        <v>0</v>
      </c>
      <c r="Y4600" s="91">
        <f t="shared" si="3124"/>
        <v>0</v>
      </c>
      <c r="Z4600" s="93">
        <f t="shared" si="3118"/>
        <v>0</v>
      </c>
      <c r="AA4600" s="94">
        <f t="shared" si="3125"/>
        <v>0</v>
      </c>
      <c r="AB4600" s="97">
        <f>ROUND((S4600*$AB$4)+Z4600,0)</f>
        <v>0</v>
      </c>
      <c r="AC4600" s="98">
        <f t="shared" si="3126"/>
        <v>0</v>
      </c>
      <c r="AD4600" s="77" t="s">
        <v>5890</v>
      </c>
      <c r="AE4600" s="54">
        <v>0</v>
      </c>
      <c r="AF4600" s="17"/>
    </row>
    <row r="4601" spans="1:32" ht="16.899999999999999" customHeight="1" x14ac:dyDescent="0.3">
      <c r="A4601" s="73" t="s">
        <v>35</v>
      </c>
      <c r="B4601" s="74" t="s">
        <v>1541</v>
      </c>
      <c r="C4601" s="48" t="s">
        <v>40</v>
      </c>
      <c r="D4601" s="48">
        <v>100</v>
      </c>
      <c r="E4601" s="48">
        <v>621</v>
      </c>
      <c r="F4601" s="48" t="s">
        <v>6128</v>
      </c>
      <c r="G4601" s="48" t="s">
        <v>65</v>
      </c>
      <c r="H4601" s="75">
        <f t="shared" si="3121"/>
        <v>0</v>
      </c>
      <c r="I4601" s="74">
        <v>5</v>
      </c>
      <c r="J4601" s="74">
        <v>5</v>
      </c>
      <c r="K4601" s="48">
        <f>J4601</f>
        <v>5</v>
      </c>
      <c r="L4601" s="48"/>
      <c r="M4601" s="48">
        <f t="shared" si="3122"/>
        <v>5</v>
      </c>
      <c r="N4601" s="48">
        <v>5</v>
      </c>
      <c r="O4601" s="56">
        <v>6.5495700000000001</v>
      </c>
      <c r="P4601" s="48" t="str">
        <f t="shared" si="3023"/>
        <v>3073 GY</v>
      </c>
      <c r="Q4601" s="76">
        <v>40</v>
      </c>
      <c r="R4601" s="76">
        <v>102</v>
      </c>
      <c r="S4601" s="49">
        <f t="shared" si="3123"/>
        <v>0.54846153846153844</v>
      </c>
      <c r="T4601" s="49">
        <f t="shared" si="3024"/>
        <v>54.846153846153847</v>
      </c>
      <c r="U4601" s="49">
        <v>281.76923076923077</v>
      </c>
      <c r="V4601" s="49">
        <f t="shared" si="3127"/>
        <v>2.8176923076923077</v>
      </c>
      <c r="W4601" s="49">
        <f t="shared" si="3117"/>
        <v>2.7423076923076923</v>
      </c>
      <c r="X4601" s="90">
        <f>ROUND(S4601*$X$2,0)</f>
        <v>4</v>
      </c>
      <c r="Y4601" s="91">
        <f t="shared" si="3124"/>
        <v>26.19828</v>
      </c>
      <c r="Z4601" s="93">
        <f t="shared" si="3118"/>
        <v>7</v>
      </c>
      <c r="AA4601" s="94">
        <f t="shared" si="3125"/>
        <v>45.846989999999998</v>
      </c>
      <c r="AB4601" s="97">
        <f>ROUND((S4601*$AB$2)+Z4601,0)</f>
        <v>11</v>
      </c>
      <c r="AC4601" s="98">
        <f t="shared" si="3126"/>
        <v>72.045270000000002</v>
      </c>
      <c r="AD4601" s="77" t="s">
        <v>5891</v>
      </c>
      <c r="AE4601" s="54">
        <v>72.045270000000002</v>
      </c>
      <c r="AF4601" s="17"/>
    </row>
    <row r="4602" spans="1:32" ht="16.899999999999999" customHeight="1" x14ac:dyDescent="0.3">
      <c r="A4602" s="73" t="s">
        <v>7</v>
      </c>
      <c r="B4602" s="74" t="s">
        <v>380</v>
      </c>
      <c r="C4602" s="48" t="s">
        <v>40</v>
      </c>
      <c r="D4602" s="48">
        <v>100</v>
      </c>
      <c r="E4602" s="48">
        <v>621</v>
      </c>
      <c r="F4602" s="48" t="s">
        <v>6128</v>
      </c>
      <c r="G4602" s="48" t="s">
        <v>112</v>
      </c>
      <c r="H4602" s="75">
        <f t="shared" si="3121"/>
        <v>3.7037037037037035E-2</v>
      </c>
      <c r="I4602" s="74">
        <v>28</v>
      </c>
      <c r="J4602" s="74">
        <v>27</v>
      </c>
      <c r="K4602" s="48">
        <f>J4602</f>
        <v>27</v>
      </c>
      <c r="L4602" s="48">
        <f>$L$3</f>
        <v>-4</v>
      </c>
      <c r="M4602" s="48">
        <f t="shared" si="3122"/>
        <v>23</v>
      </c>
      <c r="N4602" s="48">
        <v>5</v>
      </c>
      <c r="O4602" s="56">
        <v>4.1820000000000004</v>
      </c>
      <c r="P4602" s="48" t="str">
        <f t="shared" si="3023"/>
        <v>1857/19 RD</v>
      </c>
      <c r="Q4602" s="76">
        <v>18</v>
      </c>
      <c r="R4602" s="76">
        <v>64</v>
      </c>
      <c r="S4602" s="49">
        <f t="shared" si="3123"/>
        <v>0.26769230769230767</v>
      </c>
      <c r="T4602" s="49">
        <f t="shared" si="3024"/>
        <v>26.769230769230766</v>
      </c>
      <c r="U4602" s="49">
        <v>271.76923076923077</v>
      </c>
      <c r="V4602" s="49">
        <f t="shared" si="3127"/>
        <v>2.7176923076923076</v>
      </c>
      <c r="W4602" s="49">
        <f t="shared" si="3117"/>
        <v>6.1569230769230767</v>
      </c>
      <c r="X4602" s="90">
        <f t="shared" ref="X4602:X4605" si="3129">ROUND(S4602*$X$4,0)</f>
        <v>1</v>
      </c>
      <c r="Y4602" s="91">
        <f t="shared" si="3124"/>
        <v>4.1820000000000004</v>
      </c>
      <c r="Z4602" s="93">
        <f t="shared" si="3118"/>
        <v>7</v>
      </c>
      <c r="AA4602" s="94">
        <f t="shared" si="3125"/>
        <v>29.274000000000001</v>
      </c>
      <c r="AB4602" s="97">
        <f t="shared" ref="AB4602:AB4620" si="3130">ROUND((S4602*$AB$4)+Z4602,0)</f>
        <v>8</v>
      </c>
      <c r="AC4602" s="98">
        <f t="shared" si="3126"/>
        <v>33.456000000000003</v>
      </c>
      <c r="AD4602" s="77" t="s">
        <v>6117</v>
      </c>
      <c r="AE4602" s="54">
        <v>33.456000000000003</v>
      </c>
      <c r="AF4602" s="17"/>
    </row>
    <row r="4603" spans="1:32" ht="16.899999999999999" customHeight="1" x14ac:dyDescent="0.3">
      <c r="A4603" s="73" t="s">
        <v>35</v>
      </c>
      <c r="B4603" s="74" t="s">
        <v>4796</v>
      </c>
      <c r="C4603" s="48" t="s">
        <v>1432</v>
      </c>
      <c r="D4603" s="48">
        <v>1000</v>
      </c>
      <c r="E4603" s="48">
        <v>4003</v>
      </c>
      <c r="F4603" s="48" t="s">
        <v>5909</v>
      </c>
      <c r="G4603" s="48" t="s">
        <v>112</v>
      </c>
      <c r="H4603" s="75">
        <f t="shared" si="3121"/>
        <v>0</v>
      </c>
      <c r="I4603" s="74">
        <v>39</v>
      </c>
      <c r="J4603" s="74">
        <v>39</v>
      </c>
      <c r="K4603" s="48">
        <f>I4603</f>
        <v>39</v>
      </c>
      <c r="L4603" s="48">
        <f>$L$3</f>
        <v>-4</v>
      </c>
      <c r="M4603" s="48">
        <f t="shared" si="3122"/>
        <v>35</v>
      </c>
      <c r="N4603" s="48">
        <v>1</v>
      </c>
      <c r="O4603" s="56">
        <v>26.6</v>
      </c>
      <c r="P4603" s="48" t="str">
        <f t="shared" si="3023"/>
        <v>6821 YL</v>
      </c>
      <c r="Q4603" s="76">
        <v>0</v>
      </c>
      <c r="R4603" s="76">
        <v>1</v>
      </c>
      <c r="S4603" s="49">
        <f t="shared" si="3123"/>
        <v>1.153846153846154E-3</v>
      </c>
      <c r="T4603" s="49">
        <f t="shared" si="3024"/>
        <v>1.153846153846154</v>
      </c>
      <c r="U4603" s="49">
        <v>6.3461538461538458</v>
      </c>
      <c r="V4603" s="49">
        <f t="shared" si="3127"/>
        <v>6.346153846153846E-3</v>
      </c>
      <c r="W4603" s="49">
        <f t="shared" si="3117"/>
        <v>4.0384615384615387E-2</v>
      </c>
      <c r="X4603" s="90">
        <f>ROUNDUP(S4603*$X$4,0)</f>
        <v>1</v>
      </c>
      <c r="Y4603" s="91">
        <f t="shared" si="3124"/>
        <v>26.6</v>
      </c>
      <c r="Z4603" s="93">
        <f t="shared" si="3118"/>
        <v>1</v>
      </c>
      <c r="AA4603" s="94">
        <f t="shared" si="3125"/>
        <v>26.6</v>
      </c>
      <c r="AB4603" s="97">
        <f t="shared" si="3130"/>
        <v>1</v>
      </c>
      <c r="AC4603" s="98">
        <f t="shared" si="3126"/>
        <v>26.6</v>
      </c>
      <c r="AD4603" s="77" t="s">
        <v>3</v>
      </c>
      <c r="AE4603" s="54">
        <v>26.6</v>
      </c>
      <c r="AF4603" s="17"/>
    </row>
    <row r="4604" spans="1:32" ht="16.899999999999999" customHeight="1" x14ac:dyDescent="0.3">
      <c r="A4604" s="73" t="s">
        <v>35</v>
      </c>
      <c r="B4604" s="74" t="s">
        <v>4797</v>
      </c>
      <c r="C4604" s="48" t="s">
        <v>1432</v>
      </c>
      <c r="D4604" s="48">
        <v>1000</v>
      </c>
      <c r="E4604" s="48">
        <v>4003</v>
      </c>
      <c r="F4604" s="48" t="s">
        <v>5909</v>
      </c>
      <c r="G4604" s="48" t="s">
        <v>112</v>
      </c>
      <c r="H4604" s="75">
        <f t="shared" si="3121"/>
        <v>0</v>
      </c>
      <c r="I4604" s="74">
        <v>39</v>
      </c>
      <c r="J4604" s="74">
        <v>39</v>
      </c>
      <c r="K4604" s="48">
        <f>I4604</f>
        <v>39</v>
      </c>
      <c r="L4604" s="48">
        <f>$L$3</f>
        <v>-4</v>
      </c>
      <c r="M4604" s="48">
        <f t="shared" si="3122"/>
        <v>35</v>
      </c>
      <c r="N4604" s="48">
        <v>3</v>
      </c>
      <c r="O4604" s="56">
        <v>32</v>
      </c>
      <c r="P4604" s="48" t="str">
        <f t="shared" si="3023"/>
        <v>6822 WH</v>
      </c>
      <c r="Q4604" s="76">
        <v>2</v>
      </c>
      <c r="R4604" s="76">
        <v>7</v>
      </c>
      <c r="S4604" s="49">
        <f t="shared" si="3123"/>
        <v>2.9615384615384613E-2</v>
      </c>
      <c r="T4604" s="49">
        <f t="shared" si="3024"/>
        <v>29.615384615384613</v>
      </c>
      <c r="U4604" s="49">
        <v>34.230769230769226</v>
      </c>
      <c r="V4604" s="49">
        <f t="shared" si="3127"/>
        <v>3.4230769230769224E-2</v>
      </c>
      <c r="W4604" s="49">
        <f t="shared" si="3117"/>
        <v>1.0365384615384614</v>
      </c>
      <c r="X4604" s="90">
        <f t="shared" si="3129"/>
        <v>0</v>
      </c>
      <c r="Y4604" s="91">
        <f t="shared" si="3124"/>
        <v>0</v>
      </c>
      <c r="Z4604" s="93">
        <f t="shared" si="3118"/>
        <v>1</v>
      </c>
      <c r="AA4604" s="94">
        <f t="shared" si="3125"/>
        <v>32</v>
      </c>
      <c r="AB4604" s="97">
        <f t="shared" si="3130"/>
        <v>1</v>
      </c>
      <c r="AC4604" s="98">
        <f t="shared" si="3126"/>
        <v>32</v>
      </c>
      <c r="AD4604" s="77" t="s">
        <v>3</v>
      </c>
      <c r="AE4604" s="54">
        <v>32</v>
      </c>
      <c r="AF4604" s="17"/>
    </row>
    <row r="4605" spans="1:32" ht="16.899999999999999" customHeight="1" x14ac:dyDescent="0.3">
      <c r="A4605" s="73" t="s">
        <v>35</v>
      </c>
      <c r="B4605" s="74" t="s">
        <v>2587</v>
      </c>
      <c r="C4605" s="48" t="s">
        <v>1432</v>
      </c>
      <c r="D4605" s="48">
        <v>100</v>
      </c>
      <c r="E4605" s="48">
        <v>621</v>
      </c>
      <c r="F4605" s="48" t="s">
        <v>6128</v>
      </c>
      <c r="G4605" s="48" t="s">
        <v>112</v>
      </c>
      <c r="H4605" s="75">
        <f t="shared" si="3121"/>
        <v>2.564102564102564E-2</v>
      </c>
      <c r="I4605" s="74">
        <v>40</v>
      </c>
      <c r="J4605" s="74">
        <v>39</v>
      </c>
      <c r="K4605" s="48">
        <f>J4605</f>
        <v>39</v>
      </c>
      <c r="L4605" s="48">
        <f>$L$3</f>
        <v>-4</v>
      </c>
      <c r="M4605" s="48">
        <f t="shared" si="3122"/>
        <v>35</v>
      </c>
      <c r="N4605" s="48">
        <v>29</v>
      </c>
      <c r="O4605" s="56">
        <v>5.7590000000000003</v>
      </c>
      <c r="P4605" s="48" t="str">
        <f t="shared" si="3023"/>
        <v>6715 GR</v>
      </c>
      <c r="Q4605" s="76">
        <v>70</v>
      </c>
      <c r="R4605" s="76">
        <v>170</v>
      </c>
      <c r="S4605" s="49">
        <f t="shared" si="3123"/>
        <v>0.94999999999999984</v>
      </c>
      <c r="T4605" s="49">
        <f t="shared" si="3024"/>
        <v>94.999999999999986</v>
      </c>
      <c r="U4605" s="49">
        <v>631.92307692307679</v>
      </c>
      <c r="V4605" s="49">
        <f t="shared" si="3127"/>
        <v>6.3192307692307681</v>
      </c>
      <c r="W4605" s="49">
        <f t="shared" si="3117"/>
        <v>33.249999999999993</v>
      </c>
      <c r="X4605" s="90">
        <f t="shared" si="3129"/>
        <v>5</v>
      </c>
      <c r="Y4605" s="91">
        <f t="shared" si="3124"/>
        <v>28.795000000000002</v>
      </c>
      <c r="Z4605" s="93">
        <f t="shared" si="3118"/>
        <v>38</v>
      </c>
      <c r="AA4605" s="94">
        <f t="shared" si="3125"/>
        <v>218.84200000000001</v>
      </c>
      <c r="AB4605" s="97">
        <f t="shared" si="3130"/>
        <v>43</v>
      </c>
      <c r="AC4605" s="98">
        <f t="shared" si="3126"/>
        <v>247.637</v>
      </c>
      <c r="AD4605" s="77" t="s">
        <v>3</v>
      </c>
      <c r="AE4605" s="54">
        <v>247.637</v>
      </c>
      <c r="AF4605" s="17"/>
    </row>
    <row r="4606" spans="1:32" ht="16.899999999999999" customHeight="1" x14ac:dyDescent="0.3">
      <c r="A4606" s="73" t="s">
        <v>7</v>
      </c>
      <c r="B4606" s="74" t="s">
        <v>1968</v>
      </c>
      <c r="C4606" s="48" t="s">
        <v>1154</v>
      </c>
      <c r="D4606" s="48">
        <v>100</v>
      </c>
      <c r="E4606" s="48">
        <v>2834</v>
      </c>
      <c r="F4606" s="48" t="s">
        <v>6126</v>
      </c>
      <c r="G4606" s="48">
        <v>2</v>
      </c>
      <c r="H4606" s="75">
        <f t="shared" si="3121"/>
        <v>0</v>
      </c>
      <c r="I4606" s="74">
        <v>20</v>
      </c>
      <c r="J4606" s="74">
        <f>I4606</f>
        <v>20</v>
      </c>
      <c r="K4606" s="48">
        <f t="shared" ref="K4606:K4618" si="3131">I4606</f>
        <v>20</v>
      </c>
      <c r="L4606" s="48"/>
      <c r="M4606" s="48">
        <f t="shared" si="3122"/>
        <v>20</v>
      </c>
      <c r="N4606" s="48">
        <v>2</v>
      </c>
      <c r="O4606" s="56">
        <v>47.21358</v>
      </c>
      <c r="P4606" s="48" t="str">
        <f t="shared" si="3023"/>
        <v>5058C SL</v>
      </c>
      <c r="Q4606" s="76">
        <v>6</v>
      </c>
      <c r="R4606" s="76">
        <v>36</v>
      </c>
      <c r="S4606" s="49">
        <f t="shared" si="3123"/>
        <v>0.10615384615384615</v>
      </c>
      <c r="T4606" s="49">
        <f t="shared" si="3024"/>
        <v>10.615384615384615</v>
      </c>
      <c r="U4606" s="49">
        <v>117.73076923076924</v>
      </c>
      <c r="V4606" s="49">
        <f t="shared" si="3127"/>
        <v>1.1773076923076924</v>
      </c>
      <c r="W4606" s="49">
        <f t="shared" si="3117"/>
        <v>2.1230769230769231</v>
      </c>
      <c r="X4606" s="90">
        <f>ROUND(S4606*$X$3,0)</f>
        <v>1</v>
      </c>
      <c r="Y4606" s="91">
        <f t="shared" si="3124"/>
        <v>47.21358</v>
      </c>
      <c r="Z4606" s="93">
        <f t="shared" si="3118"/>
        <v>3</v>
      </c>
      <c r="AA4606" s="94">
        <f t="shared" si="3125"/>
        <v>141.64073999999999</v>
      </c>
      <c r="AB4606" s="97">
        <f t="shared" si="3130"/>
        <v>4</v>
      </c>
      <c r="AC4606" s="98">
        <f t="shared" si="3126"/>
        <v>188.85432</v>
      </c>
      <c r="AD4606" s="77" t="s">
        <v>3</v>
      </c>
      <c r="AE4606" s="54">
        <v>188.85432</v>
      </c>
      <c r="AF4606" s="17"/>
    </row>
    <row r="4607" spans="1:32" ht="16.899999999999999" customHeight="1" x14ac:dyDescent="0.3">
      <c r="A4607" s="73" t="s">
        <v>35</v>
      </c>
      <c r="B4607" s="74" t="s">
        <v>4800</v>
      </c>
      <c r="C4607" s="48" t="s">
        <v>1432</v>
      </c>
      <c r="D4607" s="48">
        <v>1000</v>
      </c>
      <c r="E4607" s="48">
        <v>4003</v>
      </c>
      <c r="F4607" s="48" t="s">
        <v>5909</v>
      </c>
      <c r="G4607" s="48" t="s">
        <v>112</v>
      </c>
      <c r="H4607" s="75">
        <f t="shared" si="3121"/>
        <v>0</v>
      </c>
      <c r="I4607" s="74">
        <v>39</v>
      </c>
      <c r="J4607" s="74">
        <v>39</v>
      </c>
      <c r="K4607" s="48">
        <f t="shared" si="3131"/>
        <v>39</v>
      </c>
      <c r="L4607" s="48">
        <f>$L$3</f>
        <v>-4</v>
      </c>
      <c r="M4607" s="48">
        <f t="shared" si="3122"/>
        <v>35</v>
      </c>
      <c r="N4607" s="48">
        <v>0</v>
      </c>
      <c r="O4607" s="56">
        <v>52.85</v>
      </c>
      <c r="P4607" s="48" t="str">
        <f t="shared" si="3023"/>
        <v>6824 BR</v>
      </c>
      <c r="Q4607" s="76">
        <v>0</v>
      </c>
      <c r="R4607" s="76">
        <v>8</v>
      </c>
      <c r="S4607" s="49">
        <f t="shared" si="3123"/>
        <v>9.2307692307692316E-3</v>
      </c>
      <c r="T4607" s="49">
        <f t="shared" si="3024"/>
        <v>9.2307692307692317</v>
      </c>
      <c r="U4607" s="49">
        <v>11.615384615384617</v>
      </c>
      <c r="V4607" s="49">
        <f t="shared" si="3127"/>
        <v>1.1615384615384616E-2</v>
      </c>
      <c r="W4607" s="49">
        <f t="shared" si="3117"/>
        <v>0.32307692307692309</v>
      </c>
      <c r="X4607" s="90">
        <f>ROUNDUP(S4607*$X$4,0)</f>
        <v>1</v>
      </c>
      <c r="Y4607" s="91">
        <f t="shared" si="3124"/>
        <v>52.85</v>
      </c>
      <c r="Z4607" s="93">
        <f t="shared" si="3118"/>
        <v>1</v>
      </c>
      <c r="AA4607" s="94">
        <f t="shared" si="3125"/>
        <v>52.85</v>
      </c>
      <c r="AB4607" s="97">
        <f t="shared" si="3130"/>
        <v>1</v>
      </c>
      <c r="AC4607" s="98">
        <f t="shared" si="3126"/>
        <v>52.85</v>
      </c>
      <c r="AD4607" s="77" t="s">
        <v>3</v>
      </c>
      <c r="AE4607" s="54">
        <v>52.85</v>
      </c>
      <c r="AF4607" s="17"/>
    </row>
    <row r="4608" spans="1:32" ht="16.899999999999999" customHeight="1" x14ac:dyDescent="0.3">
      <c r="A4608" s="73" t="s">
        <v>35</v>
      </c>
      <c r="B4608" s="74" t="s">
        <v>4801</v>
      </c>
      <c r="C4608" s="48" t="s">
        <v>1432</v>
      </c>
      <c r="D4608" s="48">
        <v>100</v>
      </c>
      <c r="E4608" s="48">
        <v>4003</v>
      </c>
      <c r="F4608" s="48" t="s">
        <v>5909</v>
      </c>
      <c r="G4608" s="48" t="s">
        <v>112</v>
      </c>
      <c r="H4608" s="75">
        <f t="shared" si="3121"/>
        <v>0</v>
      </c>
      <c r="I4608" s="74">
        <v>39</v>
      </c>
      <c r="J4608" s="74">
        <v>39</v>
      </c>
      <c r="K4608" s="48">
        <f t="shared" si="3131"/>
        <v>39</v>
      </c>
      <c r="L4608" s="48">
        <f>$L$3</f>
        <v>-4</v>
      </c>
      <c r="M4608" s="48">
        <f t="shared" si="3122"/>
        <v>35</v>
      </c>
      <c r="N4608" s="48">
        <v>8</v>
      </c>
      <c r="O4608" s="56">
        <v>6.85</v>
      </c>
      <c r="P4608" s="48" t="str">
        <f t="shared" si="3023"/>
        <v>6824 WH</v>
      </c>
      <c r="Q4608" s="76">
        <v>18</v>
      </c>
      <c r="R4608" s="76">
        <v>42</v>
      </c>
      <c r="S4608" s="49">
        <f t="shared" si="3123"/>
        <v>0.24230769230769231</v>
      </c>
      <c r="T4608" s="49">
        <f t="shared" si="3024"/>
        <v>24.23076923076923</v>
      </c>
      <c r="U4608" s="49">
        <v>35</v>
      </c>
      <c r="V4608" s="49">
        <f t="shared" si="3127"/>
        <v>0.35</v>
      </c>
      <c r="W4608" s="49">
        <f t="shared" si="3117"/>
        <v>8.4807692307692299</v>
      </c>
      <c r="X4608" s="90">
        <f>ROUND(S4608*$X$4,0)</f>
        <v>1</v>
      </c>
      <c r="Y4608" s="91">
        <f t="shared" si="3124"/>
        <v>6.85</v>
      </c>
      <c r="Z4608" s="93">
        <f t="shared" si="3118"/>
        <v>9</v>
      </c>
      <c r="AA4608" s="94">
        <f t="shared" si="3125"/>
        <v>61.65</v>
      </c>
      <c r="AB4608" s="97">
        <f t="shared" si="3130"/>
        <v>10</v>
      </c>
      <c r="AC4608" s="98">
        <f t="shared" si="3126"/>
        <v>68.5</v>
      </c>
      <c r="AD4608" s="77" t="s">
        <v>3</v>
      </c>
      <c r="AE4608" s="54">
        <v>68.5</v>
      </c>
      <c r="AF4608" s="17"/>
    </row>
    <row r="4609" spans="1:32" ht="16.899999999999999" customHeight="1" x14ac:dyDescent="0.3">
      <c r="A4609" s="73" t="s">
        <v>35</v>
      </c>
      <c r="B4609" s="74" t="s">
        <v>1458</v>
      </c>
      <c r="C4609" s="48" t="s">
        <v>1432</v>
      </c>
      <c r="D4609" s="48">
        <v>100</v>
      </c>
      <c r="E4609" s="48">
        <v>621</v>
      </c>
      <c r="F4609" s="48" t="s">
        <v>6128</v>
      </c>
      <c r="G4609" s="48" t="s">
        <v>112</v>
      </c>
      <c r="H4609" s="75">
        <f t="shared" si="3121"/>
        <v>0</v>
      </c>
      <c r="I4609" s="74">
        <v>39</v>
      </c>
      <c r="J4609" s="74">
        <v>39</v>
      </c>
      <c r="K4609" s="48">
        <f t="shared" si="3131"/>
        <v>39</v>
      </c>
      <c r="L4609" s="48">
        <f>$L$3</f>
        <v>-4</v>
      </c>
      <c r="M4609" s="48">
        <f t="shared" si="3122"/>
        <v>35</v>
      </c>
      <c r="N4609" s="48">
        <v>12</v>
      </c>
      <c r="O4609" s="56">
        <v>4.6139999999999999</v>
      </c>
      <c r="P4609" s="48" t="str">
        <f t="shared" si="3023"/>
        <v>6714 SL</v>
      </c>
      <c r="Q4609" s="76">
        <v>39</v>
      </c>
      <c r="R4609" s="76">
        <v>136</v>
      </c>
      <c r="S4609" s="49">
        <f t="shared" si="3123"/>
        <v>0.57692307692307687</v>
      </c>
      <c r="T4609" s="49">
        <f t="shared" si="3024"/>
        <v>57.692307692307686</v>
      </c>
      <c r="U4609" s="49">
        <v>222.30769230769232</v>
      </c>
      <c r="V4609" s="49">
        <f t="shared" si="3127"/>
        <v>2.2230769230769232</v>
      </c>
      <c r="W4609" s="49">
        <f t="shared" si="3117"/>
        <v>20.19230769230769</v>
      </c>
      <c r="X4609" s="90">
        <f>ROUND(S4609*$X$4,0)</f>
        <v>3</v>
      </c>
      <c r="Y4609" s="91">
        <f t="shared" si="3124"/>
        <v>13.841999999999999</v>
      </c>
      <c r="Z4609" s="93">
        <f t="shared" si="3118"/>
        <v>23</v>
      </c>
      <c r="AA4609" s="94">
        <f t="shared" si="3125"/>
        <v>106.122</v>
      </c>
      <c r="AB4609" s="97">
        <f t="shared" si="3130"/>
        <v>26</v>
      </c>
      <c r="AC4609" s="98">
        <f t="shared" si="3126"/>
        <v>119.964</v>
      </c>
      <c r="AD4609" s="77" t="s">
        <v>3</v>
      </c>
      <c r="AE4609" s="54">
        <v>119.964</v>
      </c>
      <c r="AF4609" s="17"/>
    </row>
    <row r="4610" spans="1:32" ht="16.899999999999999" customHeight="1" x14ac:dyDescent="0.3">
      <c r="A4610" s="73" t="s">
        <v>35</v>
      </c>
      <c r="B4610" s="74" t="s">
        <v>4803</v>
      </c>
      <c r="C4610" s="48" t="s">
        <v>1432</v>
      </c>
      <c r="D4610" s="48">
        <v>1000</v>
      </c>
      <c r="E4610" s="48">
        <v>4003</v>
      </c>
      <c r="F4610" s="48" t="s">
        <v>5909</v>
      </c>
      <c r="G4610" s="48" t="s">
        <v>112</v>
      </c>
      <c r="H4610" s="75">
        <f t="shared" si="3121"/>
        <v>0</v>
      </c>
      <c r="I4610" s="74">
        <v>39</v>
      </c>
      <c r="J4610" s="74">
        <v>39</v>
      </c>
      <c r="K4610" s="48">
        <f t="shared" si="3131"/>
        <v>39</v>
      </c>
      <c r="L4610" s="48">
        <f>$L$3</f>
        <v>-4</v>
      </c>
      <c r="M4610" s="48">
        <f t="shared" si="3122"/>
        <v>35</v>
      </c>
      <c r="N4610" s="48">
        <v>4</v>
      </c>
      <c r="O4610" s="56">
        <v>98.15</v>
      </c>
      <c r="P4610" s="48" t="str">
        <f t="shared" si="3023"/>
        <v>6827 BK</v>
      </c>
      <c r="Q4610" s="76">
        <v>2</v>
      </c>
      <c r="R4610" s="76">
        <v>6</v>
      </c>
      <c r="S4610" s="49">
        <f t="shared" si="3123"/>
        <v>2.8461538461538462E-2</v>
      </c>
      <c r="T4610" s="49">
        <f t="shared" si="3024"/>
        <v>28.461538461538463</v>
      </c>
      <c r="U4610" s="49">
        <v>57.615384615384613</v>
      </c>
      <c r="V4610" s="49">
        <f t="shared" si="3127"/>
        <v>5.761538461538461E-2</v>
      </c>
      <c r="W4610" s="49">
        <f t="shared" si="3117"/>
        <v>0.99615384615384617</v>
      </c>
      <c r="X4610" s="90">
        <f>ROUND(S4610*$X$4,0)</f>
        <v>0</v>
      </c>
      <c r="Y4610" s="91">
        <f t="shared" si="3124"/>
        <v>0</v>
      </c>
      <c r="Z4610" s="93">
        <f t="shared" si="3118"/>
        <v>1</v>
      </c>
      <c r="AA4610" s="94">
        <f t="shared" si="3125"/>
        <v>98.15</v>
      </c>
      <c r="AB4610" s="97">
        <f t="shared" si="3130"/>
        <v>1</v>
      </c>
      <c r="AC4610" s="98">
        <f t="shared" si="3126"/>
        <v>98.15</v>
      </c>
      <c r="AD4610" s="77" t="s">
        <v>3</v>
      </c>
      <c r="AE4610" s="54">
        <v>98.15</v>
      </c>
      <c r="AF4610" s="17"/>
    </row>
    <row r="4611" spans="1:32" ht="16.899999999999999" customHeight="1" x14ac:dyDescent="0.3">
      <c r="A4611" s="73" t="s">
        <v>7</v>
      </c>
      <c r="B4611" s="74" t="s">
        <v>4808</v>
      </c>
      <c r="C4611" s="48" t="s">
        <v>1370</v>
      </c>
      <c r="D4611" s="48">
        <v>1</v>
      </c>
      <c r="E4611" s="48">
        <v>2834</v>
      </c>
      <c r="F4611" s="48" t="s">
        <v>6126</v>
      </c>
      <c r="G4611" s="48">
        <v>2</v>
      </c>
      <c r="H4611" s="75">
        <f t="shared" ref="H4611" si="3132">(I4611-J4611)/J4611</f>
        <v>-0.5</v>
      </c>
      <c r="I4611" s="74">
        <v>30</v>
      </c>
      <c r="J4611" s="74">
        <v>60</v>
      </c>
      <c r="K4611" s="48">
        <f t="shared" si="3131"/>
        <v>30</v>
      </c>
      <c r="L4611" s="48"/>
      <c r="M4611" s="48">
        <f t="shared" ref="M4611" si="3133">K4611+L4611</f>
        <v>30</v>
      </c>
      <c r="N4611" s="48">
        <v>41385</v>
      </c>
      <c r="O4611" s="56">
        <v>0.53047</v>
      </c>
      <c r="P4611" s="48" t="str">
        <f t="shared" si="3023"/>
        <v>86706CY SL</v>
      </c>
      <c r="Q4611" s="76" t="s">
        <v>6187</v>
      </c>
      <c r="R4611" s="76" t="s">
        <v>6187</v>
      </c>
      <c r="S4611" s="49">
        <f t="shared" ref="S4611" si="3134">((Q4611/65*0.7)+(R4611/260*0.3))</f>
        <v>0</v>
      </c>
      <c r="T4611" s="49">
        <f t="shared" si="3024"/>
        <v>0</v>
      </c>
      <c r="U4611" s="49">
        <v>62.230769230769234</v>
      </c>
      <c r="V4611" s="49">
        <f t="shared" si="3127"/>
        <v>62.230769230769234</v>
      </c>
      <c r="W4611" s="49">
        <f t="shared" ref="W4611" si="3135">S4611*M4611</f>
        <v>0</v>
      </c>
      <c r="X4611" s="90">
        <f>ROUNDUP(S4611*$X$4,0)</f>
        <v>0</v>
      </c>
      <c r="Y4611" s="91">
        <f t="shared" ref="Y4611" si="3136">X4611*O4611</f>
        <v>0</v>
      </c>
      <c r="Z4611" s="93">
        <f t="shared" ref="Z4611" si="3137">ROUND((S4611*M4611)+X4611,0)</f>
        <v>0</v>
      </c>
      <c r="AA4611" s="94">
        <f t="shared" ref="AA4611" si="3138">Z4611*O4611</f>
        <v>0</v>
      </c>
      <c r="AB4611" s="97">
        <f t="shared" si="3130"/>
        <v>0</v>
      </c>
      <c r="AC4611" s="98">
        <f t="shared" ref="AC4611" si="3139">AB4611*O4611</f>
        <v>0</v>
      </c>
      <c r="AD4611" s="77" t="s">
        <v>3</v>
      </c>
      <c r="AE4611" s="54">
        <v>0</v>
      </c>
      <c r="AF4611" s="17"/>
    </row>
    <row r="4612" spans="1:32" ht="16.899999999999999" customHeight="1" x14ac:dyDescent="0.3">
      <c r="A4612" s="73" t="s">
        <v>7</v>
      </c>
      <c r="B4612" s="74" t="s">
        <v>1306</v>
      </c>
      <c r="C4612" s="48" t="s">
        <v>1154</v>
      </c>
      <c r="D4612" s="48">
        <v>1000</v>
      </c>
      <c r="E4612" s="48">
        <v>621</v>
      </c>
      <c r="F4612" s="48" t="s">
        <v>6128</v>
      </c>
      <c r="G4612" s="48" t="s">
        <v>35</v>
      </c>
      <c r="H4612" s="75">
        <f t="shared" ref="H4612:H4623" si="3140">(I4612-J4612)/J4612</f>
        <v>-0.43396226415094341</v>
      </c>
      <c r="I4612" s="74">
        <v>30</v>
      </c>
      <c r="J4612" s="74">
        <v>53</v>
      </c>
      <c r="K4612" s="48">
        <f t="shared" si="3131"/>
        <v>30</v>
      </c>
      <c r="L4612" s="48">
        <v>-4</v>
      </c>
      <c r="M4612" s="48">
        <f t="shared" ref="M4612:M4623" si="3141">K4612+L4612</f>
        <v>26</v>
      </c>
      <c r="N4612" s="48">
        <v>15</v>
      </c>
      <c r="O4612" s="56">
        <v>173.93</v>
      </c>
      <c r="P4612" s="48" t="str">
        <f t="shared" si="3023"/>
        <v>5272C SL</v>
      </c>
      <c r="Q4612" s="76">
        <v>0</v>
      </c>
      <c r="R4612" s="76">
        <v>7</v>
      </c>
      <c r="S4612" s="49">
        <f t="shared" ref="S4612:S4623" si="3142">((Q4612/65*0.7)+(R4612/260*0.3))</f>
        <v>8.076923076923077E-3</v>
      </c>
      <c r="T4612" s="49">
        <f t="shared" si="3024"/>
        <v>8.0769230769230766</v>
      </c>
      <c r="U4612" s="49">
        <v>11.192307692307692</v>
      </c>
      <c r="V4612" s="49">
        <f t="shared" si="3127"/>
        <v>1.1192307692307692E-2</v>
      </c>
      <c r="W4612" s="49">
        <f t="shared" ref="W4612:W4620" si="3143">S4612*M4612</f>
        <v>0.21</v>
      </c>
      <c r="X4612" s="90">
        <f>ROUNDUP(S4612*$X$4,0)</f>
        <v>1</v>
      </c>
      <c r="Y4612" s="91">
        <f t="shared" ref="Y4612:Y4623" si="3144">X4612*O4612</f>
        <v>173.93</v>
      </c>
      <c r="Z4612" s="93">
        <f t="shared" ref="Z4612" si="3145">ROUND((S4612*M4612)+X4612,0)</f>
        <v>1</v>
      </c>
      <c r="AA4612" s="94">
        <f t="shared" ref="AA4612:AA4623" si="3146">Z4612*O4612</f>
        <v>173.93</v>
      </c>
      <c r="AB4612" s="97">
        <f t="shared" si="3130"/>
        <v>1</v>
      </c>
      <c r="AC4612" s="98">
        <f t="shared" ref="AC4612:AC4623" si="3147">AB4612*O4612</f>
        <v>173.93</v>
      </c>
      <c r="AD4612" s="77" t="s">
        <v>3</v>
      </c>
      <c r="AE4612" s="54">
        <v>173.93</v>
      </c>
      <c r="AF4612" s="17"/>
    </row>
    <row r="4613" spans="1:32" ht="16.899999999999999" customHeight="1" x14ac:dyDescent="0.3">
      <c r="A4613" s="73" t="s">
        <v>7</v>
      </c>
      <c r="B4613" s="74" t="s">
        <v>4817</v>
      </c>
      <c r="C4613" s="48" t="s">
        <v>1367</v>
      </c>
      <c r="D4613" s="48">
        <v>500</v>
      </c>
      <c r="E4613" s="48">
        <v>621</v>
      </c>
      <c r="F4613" s="48" t="s">
        <v>6128</v>
      </c>
      <c r="G4613" s="48" t="s">
        <v>35</v>
      </c>
      <c r="H4613" s="75">
        <f t="shared" si="3140"/>
        <v>0</v>
      </c>
      <c r="I4613" s="74">
        <v>48</v>
      </c>
      <c r="J4613" s="74">
        <v>48</v>
      </c>
      <c r="K4613" s="48">
        <f t="shared" si="3131"/>
        <v>48</v>
      </c>
      <c r="L4613" s="48">
        <f>$L$3</f>
        <v>-4</v>
      </c>
      <c r="M4613" s="48">
        <f t="shared" si="3141"/>
        <v>44</v>
      </c>
      <c r="N4613" s="48">
        <v>0</v>
      </c>
      <c r="O4613" s="56">
        <v>79.34</v>
      </c>
      <c r="P4613" s="48" t="str">
        <f t="shared" si="3023"/>
        <v>6459 OR</v>
      </c>
      <c r="Q4613" s="76" t="s">
        <v>6187</v>
      </c>
      <c r="R4613" s="76" t="s">
        <v>6187</v>
      </c>
      <c r="S4613" s="49">
        <f t="shared" si="3142"/>
        <v>0</v>
      </c>
      <c r="T4613" s="49">
        <f t="shared" si="3024"/>
        <v>0</v>
      </c>
      <c r="U4613" s="49">
        <v>91.038461538461533</v>
      </c>
      <c r="V4613" s="49">
        <f t="shared" si="3127"/>
        <v>0.18207692307692305</v>
      </c>
      <c r="W4613" s="49">
        <f t="shared" si="3143"/>
        <v>0</v>
      </c>
      <c r="X4613" s="90">
        <f>ROUNDUP(S4613*$X$4,0)</f>
        <v>0</v>
      </c>
      <c r="Y4613" s="91">
        <f t="shared" si="3144"/>
        <v>0</v>
      </c>
      <c r="Z4613" s="93">
        <f t="shared" ref="Z4613:Z4620" si="3148">ROUND((S4613*M4613)+X4613,0)</f>
        <v>0</v>
      </c>
      <c r="AA4613" s="94">
        <f t="shared" si="3146"/>
        <v>0</v>
      </c>
      <c r="AB4613" s="97">
        <f t="shared" si="3130"/>
        <v>0</v>
      </c>
      <c r="AC4613" s="98">
        <f t="shared" si="3147"/>
        <v>0</v>
      </c>
      <c r="AD4613" s="77" t="s">
        <v>5890</v>
      </c>
      <c r="AE4613" s="54">
        <v>0</v>
      </c>
      <c r="AF4613" s="17"/>
    </row>
    <row r="4614" spans="1:32" ht="16.899999999999999" customHeight="1" x14ac:dyDescent="0.3">
      <c r="A4614" s="73" t="s">
        <v>7</v>
      </c>
      <c r="B4614" s="74" t="s">
        <v>1067</v>
      </c>
      <c r="C4614" s="48" t="s">
        <v>40</v>
      </c>
      <c r="D4614" s="48">
        <v>100</v>
      </c>
      <c r="E4614" s="48">
        <v>621</v>
      </c>
      <c r="F4614" s="48" t="s">
        <v>6128</v>
      </c>
      <c r="G4614" s="48" t="s">
        <v>112</v>
      </c>
      <c r="H4614" s="75">
        <f t="shared" si="3140"/>
        <v>-0.25925925925925924</v>
      </c>
      <c r="I4614" s="74">
        <v>20</v>
      </c>
      <c r="J4614" s="74">
        <v>27</v>
      </c>
      <c r="K4614" s="48">
        <f t="shared" si="3131"/>
        <v>20</v>
      </c>
      <c r="L4614" s="48">
        <v>-4</v>
      </c>
      <c r="M4614" s="48">
        <f t="shared" si="3141"/>
        <v>16</v>
      </c>
      <c r="N4614" s="48">
        <v>30</v>
      </c>
      <c r="O4614" s="56">
        <v>11.010999999999999</v>
      </c>
      <c r="P4614" s="48" t="str">
        <f t="shared" ref="P4614:P4677" si="3149">LEFT(B4614,LEN(B4614)-3)</f>
        <v>3079 GR</v>
      </c>
      <c r="Q4614" s="76">
        <v>62</v>
      </c>
      <c r="R4614" s="76">
        <v>203</v>
      </c>
      <c r="S4614" s="49">
        <f t="shared" si="3142"/>
        <v>0.90192307692307694</v>
      </c>
      <c r="T4614" s="49">
        <f t="shared" ref="T4614:T4677" si="3150">S4614*D4614</f>
        <v>90.192307692307693</v>
      </c>
      <c r="U4614" s="49">
        <v>144.42307692307693</v>
      </c>
      <c r="V4614" s="49">
        <f t="shared" si="3127"/>
        <v>1.4442307692307694</v>
      </c>
      <c r="W4614" s="49">
        <f t="shared" si="3143"/>
        <v>14.430769230769231</v>
      </c>
      <c r="X4614" s="90">
        <f>ROUND(S4614*$X$3,0)</f>
        <v>5</v>
      </c>
      <c r="Y4614" s="91">
        <f t="shared" si="3144"/>
        <v>55.054999999999993</v>
      </c>
      <c r="Z4614" s="93">
        <f t="shared" si="3148"/>
        <v>19</v>
      </c>
      <c r="AA4614" s="94">
        <f t="shared" si="3146"/>
        <v>209.20899999999997</v>
      </c>
      <c r="AB4614" s="97">
        <f t="shared" si="3130"/>
        <v>24</v>
      </c>
      <c r="AC4614" s="98">
        <f t="shared" si="3147"/>
        <v>264.26400000000001</v>
      </c>
      <c r="AD4614" s="77" t="s">
        <v>3</v>
      </c>
      <c r="AE4614" s="54">
        <v>264.26400000000001</v>
      </c>
      <c r="AF4614" s="17"/>
    </row>
    <row r="4615" spans="1:32" ht="16.899999999999999" customHeight="1" x14ac:dyDescent="0.3">
      <c r="A4615" s="73" t="s">
        <v>7</v>
      </c>
      <c r="B4615" s="74" t="s">
        <v>403</v>
      </c>
      <c r="C4615" s="48" t="s">
        <v>10</v>
      </c>
      <c r="D4615" s="48">
        <v>500</v>
      </c>
      <c r="E4615" s="48">
        <v>2834</v>
      </c>
      <c r="F4615" s="48" t="s">
        <v>6126</v>
      </c>
      <c r="G4615" s="48">
        <v>2</v>
      </c>
      <c r="H4615" s="75">
        <f t="shared" si="3140"/>
        <v>0</v>
      </c>
      <c r="I4615" s="74">
        <v>25</v>
      </c>
      <c r="J4615" s="74">
        <f>I4615</f>
        <v>25</v>
      </c>
      <c r="K4615" s="48">
        <f t="shared" si="3131"/>
        <v>25</v>
      </c>
      <c r="L4615" s="48"/>
      <c r="M4615" s="48">
        <f t="shared" si="3141"/>
        <v>25</v>
      </c>
      <c r="N4615" s="48">
        <v>2</v>
      </c>
      <c r="O4615" s="56">
        <v>220.80489</v>
      </c>
      <c r="P4615" s="48" t="str">
        <f t="shared" si="3149"/>
        <v>2244C SL</v>
      </c>
      <c r="Q4615" s="76">
        <v>9</v>
      </c>
      <c r="R4615" s="76">
        <v>19</v>
      </c>
      <c r="S4615" s="49">
        <f t="shared" si="3142"/>
        <v>0.11884615384615384</v>
      </c>
      <c r="T4615" s="49">
        <f t="shared" si="3150"/>
        <v>59.42307692307692</v>
      </c>
      <c r="U4615" s="49">
        <v>863.8461538461537</v>
      </c>
      <c r="V4615" s="49">
        <f t="shared" si="3127"/>
        <v>1.7276923076923074</v>
      </c>
      <c r="W4615" s="49">
        <f t="shared" si="3143"/>
        <v>2.9711538461538458</v>
      </c>
      <c r="X4615" s="90">
        <f>ROUND(S4615*$X$4,0)</f>
        <v>1</v>
      </c>
      <c r="Y4615" s="91">
        <f t="shared" si="3144"/>
        <v>220.80489</v>
      </c>
      <c r="Z4615" s="93">
        <f t="shared" si="3148"/>
        <v>4</v>
      </c>
      <c r="AA4615" s="94">
        <f t="shared" si="3146"/>
        <v>883.21956</v>
      </c>
      <c r="AB4615" s="97">
        <f t="shared" si="3130"/>
        <v>5</v>
      </c>
      <c r="AC4615" s="98">
        <f t="shared" si="3147"/>
        <v>1104.0244499999999</v>
      </c>
      <c r="AD4615" s="77" t="s">
        <v>3</v>
      </c>
      <c r="AE4615" s="54">
        <v>1104.0244499999999</v>
      </c>
      <c r="AF4615" s="17"/>
    </row>
    <row r="4616" spans="1:32" ht="16.899999999999999" customHeight="1" x14ac:dyDescent="0.3">
      <c r="A4616" s="73" t="s">
        <v>7</v>
      </c>
      <c r="B4616" s="74" t="s">
        <v>4820</v>
      </c>
      <c r="C4616" s="48" t="s">
        <v>1370</v>
      </c>
      <c r="D4616" s="48">
        <v>1</v>
      </c>
      <c r="E4616" s="48">
        <v>2834</v>
      </c>
      <c r="F4616" s="48" t="s">
        <v>6126</v>
      </c>
      <c r="G4616" s="48">
        <v>2</v>
      </c>
      <c r="H4616" s="75">
        <f t="shared" si="3140"/>
        <v>-0.76086956521739135</v>
      </c>
      <c r="I4616" s="74">
        <v>55</v>
      </c>
      <c r="J4616" s="74">
        <v>230</v>
      </c>
      <c r="K4616" s="48">
        <f t="shared" si="3131"/>
        <v>55</v>
      </c>
      <c r="L4616" s="48"/>
      <c r="M4616" s="48">
        <f t="shared" si="3141"/>
        <v>55</v>
      </c>
      <c r="N4616" s="48">
        <v>5927</v>
      </c>
      <c r="O4616" s="56">
        <v>0.89861000000000002</v>
      </c>
      <c r="P4616" s="48" t="str">
        <f t="shared" si="3149"/>
        <v>65103 SL</v>
      </c>
      <c r="Q4616" s="76" t="s">
        <v>6187</v>
      </c>
      <c r="R4616" s="76" t="s">
        <v>6187</v>
      </c>
      <c r="S4616" s="49">
        <f t="shared" si="3142"/>
        <v>0</v>
      </c>
      <c r="T4616" s="49">
        <f t="shared" si="3150"/>
        <v>0</v>
      </c>
      <c r="U4616" s="49">
        <v>100.76923076923079</v>
      </c>
      <c r="V4616" s="49">
        <f t="shared" si="3127"/>
        <v>100.76923076923079</v>
      </c>
      <c r="W4616" s="49">
        <f t="shared" si="3143"/>
        <v>0</v>
      </c>
      <c r="X4616" s="90">
        <f>ROUNDUP(S4616*$X$4,0)</f>
        <v>0</v>
      </c>
      <c r="Y4616" s="91">
        <f t="shared" si="3144"/>
        <v>0</v>
      </c>
      <c r="Z4616" s="93">
        <f t="shared" si="3148"/>
        <v>0</v>
      </c>
      <c r="AA4616" s="94">
        <f t="shared" si="3146"/>
        <v>0</v>
      </c>
      <c r="AB4616" s="97">
        <f t="shared" si="3130"/>
        <v>0</v>
      </c>
      <c r="AC4616" s="98">
        <f t="shared" si="3147"/>
        <v>0</v>
      </c>
      <c r="AD4616" s="77" t="s">
        <v>3</v>
      </c>
      <c r="AE4616" s="54">
        <v>0</v>
      </c>
      <c r="AF4616" s="17"/>
    </row>
    <row r="4617" spans="1:32" ht="16.899999999999999" customHeight="1" x14ac:dyDescent="0.3">
      <c r="A4617" s="73" t="s">
        <v>7</v>
      </c>
      <c r="B4617" s="74" t="s">
        <v>4821</v>
      </c>
      <c r="C4617" s="48" t="s">
        <v>1370</v>
      </c>
      <c r="D4617" s="48">
        <v>1</v>
      </c>
      <c r="E4617" s="48">
        <v>2834</v>
      </c>
      <c r="F4617" s="48" t="s">
        <v>6126</v>
      </c>
      <c r="G4617" s="48">
        <v>2</v>
      </c>
      <c r="H4617" s="75">
        <f t="shared" si="3140"/>
        <v>-0.59090909090909094</v>
      </c>
      <c r="I4617" s="74">
        <v>45</v>
      </c>
      <c r="J4617" s="74">
        <v>110</v>
      </c>
      <c r="K4617" s="48">
        <f t="shared" si="3131"/>
        <v>45</v>
      </c>
      <c r="L4617" s="48"/>
      <c r="M4617" s="48">
        <f t="shared" si="3141"/>
        <v>45</v>
      </c>
      <c r="N4617" s="48">
        <v>18436</v>
      </c>
      <c r="O4617" s="56">
        <v>0.43475000000000003</v>
      </c>
      <c r="P4617" s="48" t="str">
        <f t="shared" si="3149"/>
        <v>65603CY SL</v>
      </c>
      <c r="Q4617" s="76" t="s">
        <v>6187</v>
      </c>
      <c r="R4617" s="76" t="s">
        <v>6187</v>
      </c>
      <c r="S4617" s="49">
        <f t="shared" si="3142"/>
        <v>0</v>
      </c>
      <c r="T4617" s="49">
        <f t="shared" si="3150"/>
        <v>0</v>
      </c>
      <c r="U4617" s="49">
        <v>263.30769230769238</v>
      </c>
      <c r="V4617" s="49">
        <f t="shared" si="3127"/>
        <v>263.30769230769238</v>
      </c>
      <c r="W4617" s="49">
        <f t="shared" si="3143"/>
        <v>0</v>
      </c>
      <c r="X4617" s="90">
        <f>ROUNDUP(S4617*$X$4,0)</f>
        <v>0</v>
      </c>
      <c r="Y4617" s="91">
        <f t="shared" si="3144"/>
        <v>0</v>
      </c>
      <c r="Z4617" s="93">
        <f t="shared" si="3148"/>
        <v>0</v>
      </c>
      <c r="AA4617" s="94">
        <f t="shared" si="3146"/>
        <v>0</v>
      </c>
      <c r="AB4617" s="97">
        <f t="shared" si="3130"/>
        <v>0</v>
      </c>
      <c r="AC4617" s="98">
        <f t="shared" si="3147"/>
        <v>0</v>
      </c>
      <c r="AD4617" s="77" t="s">
        <v>3</v>
      </c>
      <c r="AE4617" s="54">
        <v>0</v>
      </c>
      <c r="AF4617" s="17"/>
    </row>
    <row r="4618" spans="1:32" ht="16.899999999999999" customHeight="1" x14ac:dyDescent="0.3">
      <c r="A4618" s="73" t="s">
        <v>7</v>
      </c>
      <c r="B4618" s="74" t="s">
        <v>4822</v>
      </c>
      <c r="C4618" s="48" t="s">
        <v>1370</v>
      </c>
      <c r="D4618" s="48">
        <v>1</v>
      </c>
      <c r="E4618" s="48">
        <v>2834</v>
      </c>
      <c r="F4618" s="48" t="s">
        <v>6126</v>
      </c>
      <c r="G4618" s="48">
        <v>2</v>
      </c>
      <c r="H4618" s="75">
        <f t="shared" si="3140"/>
        <v>-0.6071428571428571</v>
      </c>
      <c r="I4618" s="74">
        <v>55</v>
      </c>
      <c r="J4618" s="74">
        <v>140</v>
      </c>
      <c r="K4618" s="48">
        <f t="shared" si="3131"/>
        <v>55</v>
      </c>
      <c r="L4618" s="48"/>
      <c r="M4618" s="48">
        <f t="shared" si="3141"/>
        <v>55</v>
      </c>
      <c r="N4618" s="48">
        <v>14069</v>
      </c>
      <c r="O4618" s="56">
        <v>0.83160000000000001</v>
      </c>
      <c r="P4618" s="48" t="str">
        <f t="shared" si="3149"/>
        <v>65607CY SL</v>
      </c>
      <c r="Q4618" s="76" t="s">
        <v>6187</v>
      </c>
      <c r="R4618" s="76" t="s">
        <v>6187</v>
      </c>
      <c r="S4618" s="49">
        <f t="shared" si="3142"/>
        <v>0</v>
      </c>
      <c r="T4618" s="49">
        <f t="shared" si="3150"/>
        <v>0</v>
      </c>
      <c r="U4618" s="49">
        <v>30.76923076923077</v>
      </c>
      <c r="V4618" s="49">
        <f t="shared" si="3127"/>
        <v>30.76923076923077</v>
      </c>
      <c r="W4618" s="49">
        <f t="shared" si="3143"/>
        <v>0</v>
      </c>
      <c r="X4618" s="90">
        <f>ROUNDUP(S4618*$X$4,0)</f>
        <v>0</v>
      </c>
      <c r="Y4618" s="91">
        <f t="shared" si="3144"/>
        <v>0</v>
      </c>
      <c r="Z4618" s="93">
        <f t="shared" si="3148"/>
        <v>0</v>
      </c>
      <c r="AA4618" s="94">
        <f t="shared" si="3146"/>
        <v>0</v>
      </c>
      <c r="AB4618" s="97">
        <f t="shared" si="3130"/>
        <v>0</v>
      </c>
      <c r="AC4618" s="98">
        <f t="shared" si="3147"/>
        <v>0</v>
      </c>
      <c r="AD4618" s="77" t="s">
        <v>3</v>
      </c>
      <c r="AE4618" s="54">
        <v>0</v>
      </c>
      <c r="AF4618" s="17"/>
    </row>
    <row r="4619" spans="1:32" ht="16.899999999999999" customHeight="1" x14ac:dyDescent="0.3">
      <c r="A4619" s="73" t="s">
        <v>35</v>
      </c>
      <c r="B4619" s="74" t="s">
        <v>2424</v>
      </c>
      <c r="C4619" s="48" t="s">
        <v>34</v>
      </c>
      <c r="D4619" s="48">
        <v>1000</v>
      </c>
      <c r="E4619" s="48">
        <v>4445</v>
      </c>
      <c r="F4619" s="48" t="s">
        <v>5912</v>
      </c>
      <c r="G4619" s="48" t="s">
        <v>122</v>
      </c>
      <c r="H4619" s="75">
        <f t="shared" si="3140"/>
        <v>0.16470588235294117</v>
      </c>
      <c r="I4619" s="74">
        <v>99</v>
      </c>
      <c r="J4619" s="74">
        <v>85</v>
      </c>
      <c r="K4619" s="48">
        <f>J4619</f>
        <v>85</v>
      </c>
      <c r="L4619" s="48">
        <f>$L$3</f>
        <v>-4</v>
      </c>
      <c r="M4619" s="48">
        <f t="shared" si="3141"/>
        <v>81</v>
      </c>
      <c r="N4619" s="48">
        <v>5</v>
      </c>
      <c r="O4619" s="56">
        <v>112.53</v>
      </c>
      <c r="P4619" s="48" t="str">
        <f t="shared" si="3149"/>
        <v>TFT20028 NA</v>
      </c>
      <c r="Q4619" s="76">
        <v>2</v>
      </c>
      <c r="R4619" s="76">
        <v>5</v>
      </c>
      <c r="S4619" s="49">
        <f t="shared" si="3142"/>
        <v>2.7307692307692307E-2</v>
      </c>
      <c r="T4619" s="49">
        <f t="shared" si="3150"/>
        <v>27.307692307692307</v>
      </c>
      <c r="U4619" s="49">
        <v>41.846153846153847</v>
      </c>
      <c r="V4619" s="49">
        <f t="shared" si="3127"/>
        <v>4.1846153846153845E-2</v>
      </c>
      <c r="W4619" s="49">
        <f t="shared" si="3143"/>
        <v>2.2119230769230769</v>
      </c>
      <c r="X4619" s="90">
        <f>ROUND(S4619*$X$4,0)</f>
        <v>0</v>
      </c>
      <c r="Y4619" s="91">
        <f t="shared" si="3144"/>
        <v>0</v>
      </c>
      <c r="Z4619" s="93">
        <f t="shared" si="3148"/>
        <v>2</v>
      </c>
      <c r="AA4619" s="94">
        <f t="shared" si="3146"/>
        <v>225.06</v>
      </c>
      <c r="AB4619" s="97">
        <f t="shared" si="3130"/>
        <v>2</v>
      </c>
      <c r="AC4619" s="98">
        <f t="shared" si="3147"/>
        <v>225.06</v>
      </c>
      <c r="AD4619" s="77" t="s">
        <v>3</v>
      </c>
      <c r="AE4619" s="54">
        <v>225.06</v>
      </c>
      <c r="AF4619" s="17"/>
    </row>
    <row r="4620" spans="1:32" ht="16.899999999999999" customHeight="1" x14ac:dyDescent="0.3">
      <c r="A4620" s="73" t="s">
        <v>35</v>
      </c>
      <c r="B4620" s="74" t="s">
        <v>4824</v>
      </c>
      <c r="C4620" s="48" t="s">
        <v>1432</v>
      </c>
      <c r="D4620" s="48">
        <v>100</v>
      </c>
      <c r="E4620" s="48">
        <v>621</v>
      </c>
      <c r="F4620" s="48" t="s">
        <v>6128</v>
      </c>
      <c r="G4620" s="48" t="s">
        <v>35</v>
      </c>
      <c r="H4620" s="75">
        <f t="shared" si="3140"/>
        <v>0</v>
      </c>
      <c r="I4620" s="74">
        <v>39</v>
      </c>
      <c r="J4620" s="74">
        <v>39</v>
      </c>
      <c r="K4620" s="48">
        <f>I4620</f>
        <v>39</v>
      </c>
      <c r="L4620" s="48">
        <f>$L$3</f>
        <v>-4</v>
      </c>
      <c r="M4620" s="48">
        <f t="shared" si="3141"/>
        <v>35</v>
      </c>
      <c r="N4620" s="48">
        <v>8</v>
      </c>
      <c r="O4620" s="56">
        <v>6.55</v>
      </c>
      <c r="P4620" s="48" t="str">
        <f t="shared" si="3149"/>
        <v>6711 GY</v>
      </c>
      <c r="Q4620" s="76">
        <v>11</v>
      </c>
      <c r="R4620" s="76">
        <v>15</v>
      </c>
      <c r="S4620" s="49">
        <f t="shared" si="3142"/>
        <v>0.13576923076923078</v>
      </c>
      <c r="T4620" s="49">
        <f t="shared" si="3150"/>
        <v>13.576923076923078</v>
      </c>
      <c r="U4620" s="49">
        <v>65.5</v>
      </c>
      <c r="V4620" s="49">
        <f t="shared" si="3127"/>
        <v>0.65500000000000003</v>
      </c>
      <c r="W4620" s="49">
        <f t="shared" si="3143"/>
        <v>4.7519230769230774</v>
      </c>
      <c r="X4620" s="90">
        <f>ROUND(S4620*$X$4,0)</f>
        <v>1</v>
      </c>
      <c r="Y4620" s="91">
        <f t="shared" si="3144"/>
        <v>6.55</v>
      </c>
      <c r="Z4620" s="93">
        <f t="shared" si="3148"/>
        <v>6</v>
      </c>
      <c r="AA4620" s="94">
        <f t="shared" si="3146"/>
        <v>39.299999999999997</v>
      </c>
      <c r="AB4620" s="97">
        <f t="shared" si="3130"/>
        <v>7</v>
      </c>
      <c r="AC4620" s="98">
        <f t="shared" si="3147"/>
        <v>45.85</v>
      </c>
      <c r="AD4620" s="77" t="s">
        <v>3</v>
      </c>
      <c r="AE4620" s="54">
        <v>45.85</v>
      </c>
      <c r="AF4620" s="17"/>
    </row>
    <row r="4621" spans="1:32" ht="16.899999999999999" customHeight="1" x14ac:dyDescent="0.3">
      <c r="A4621" s="73" t="s">
        <v>35</v>
      </c>
      <c r="B4621" s="74" t="s">
        <v>4530</v>
      </c>
      <c r="C4621" s="48" t="s">
        <v>464</v>
      </c>
      <c r="D4621" s="48">
        <v>1</v>
      </c>
      <c r="E4621" s="48">
        <v>4013</v>
      </c>
      <c r="F4621" s="48" t="s">
        <v>6180</v>
      </c>
      <c r="G4621" s="48" t="s">
        <v>112</v>
      </c>
      <c r="H4621" s="75">
        <f t="shared" si="3140"/>
        <v>0.46666666666666667</v>
      </c>
      <c r="I4621" s="74">
        <v>88</v>
      </c>
      <c r="J4621" s="74">
        <v>60</v>
      </c>
      <c r="K4621" s="48">
        <f>J4621</f>
        <v>60</v>
      </c>
      <c r="L4621" s="48">
        <f>$L$3</f>
        <v>-4</v>
      </c>
      <c r="M4621" s="48">
        <f t="shared" si="3141"/>
        <v>56</v>
      </c>
      <c r="N4621" s="48">
        <v>1965</v>
      </c>
      <c r="O4621" s="56">
        <v>0.1</v>
      </c>
      <c r="P4621" s="48" t="str">
        <f t="shared" si="3149"/>
        <v>2844/19 SL</v>
      </c>
      <c r="Q4621" s="76" t="s">
        <v>6187</v>
      </c>
      <c r="R4621" s="76" t="s">
        <v>6187</v>
      </c>
      <c r="S4621" s="49">
        <f t="shared" si="3142"/>
        <v>0</v>
      </c>
      <c r="T4621" s="49">
        <f t="shared" si="3150"/>
        <v>0</v>
      </c>
      <c r="U4621" s="49">
        <v>10.461538461538462</v>
      </c>
      <c r="V4621" s="49">
        <f t="shared" si="3127"/>
        <v>10.461538461538462</v>
      </c>
      <c r="W4621" s="49">
        <f t="shared" ref="W4621:W4641" si="3151">S4621*M4621</f>
        <v>0</v>
      </c>
      <c r="X4621" s="90">
        <f>ROUND(V4621*$X$4,0)</f>
        <v>52</v>
      </c>
      <c r="Y4621" s="91">
        <f t="shared" si="3144"/>
        <v>5.2</v>
      </c>
      <c r="Z4621" s="93">
        <f>ROUND((V4621*M4621)+X4621,0)</f>
        <v>638</v>
      </c>
      <c r="AA4621" s="94">
        <f t="shared" si="3146"/>
        <v>63.800000000000004</v>
      </c>
      <c r="AB4621" s="97">
        <f>ROUND((V4621*$AB$4)+Z4621,0)</f>
        <v>690</v>
      </c>
      <c r="AC4621" s="98">
        <f t="shared" si="3147"/>
        <v>69</v>
      </c>
      <c r="AD4621" s="77" t="s">
        <v>5889</v>
      </c>
      <c r="AE4621" s="54">
        <v>69</v>
      </c>
      <c r="AF4621" s="17"/>
    </row>
    <row r="4622" spans="1:32" ht="16.899999999999999" customHeight="1" x14ac:dyDescent="0.3">
      <c r="A4622" s="73" t="s">
        <v>7</v>
      </c>
      <c r="B4622" s="74" t="s">
        <v>2901</v>
      </c>
      <c r="C4622" s="48" t="s">
        <v>10</v>
      </c>
      <c r="D4622" s="48">
        <v>1000</v>
      </c>
      <c r="E4622" s="48">
        <v>2834</v>
      </c>
      <c r="F4622" s="48" t="s">
        <v>6126</v>
      </c>
      <c r="G4622" s="48">
        <v>2</v>
      </c>
      <c r="H4622" s="75">
        <f t="shared" si="3140"/>
        <v>0</v>
      </c>
      <c r="I4622" s="74">
        <v>40</v>
      </c>
      <c r="J4622" s="74">
        <f t="shared" ref="J4622:J4623" si="3152">I4622</f>
        <v>40</v>
      </c>
      <c r="K4622" s="48">
        <f>I4622</f>
        <v>40</v>
      </c>
      <c r="L4622" s="48"/>
      <c r="M4622" s="48">
        <f t="shared" si="3141"/>
        <v>40</v>
      </c>
      <c r="N4622" s="48">
        <v>0</v>
      </c>
      <c r="O4622" s="56">
        <v>232.5831</v>
      </c>
      <c r="P4622" s="48" t="str">
        <f t="shared" si="3149"/>
        <v>3241 SL</v>
      </c>
      <c r="Q4622" s="76">
        <v>4</v>
      </c>
      <c r="R4622" s="76">
        <v>16</v>
      </c>
      <c r="S4622" s="49">
        <f t="shared" si="3142"/>
        <v>6.1538461538461542E-2</v>
      </c>
      <c r="T4622" s="49">
        <f t="shared" si="3150"/>
        <v>61.53846153846154</v>
      </c>
      <c r="U4622" s="49">
        <v>81.57692307692308</v>
      </c>
      <c r="V4622" s="49">
        <f t="shared" si="3127"/>
        <v>8.1576923076923075E-2</v>
      </c>
      <c r="W4622" s="49">
        <f t="shared" si="3151"/>
        <v>2.4615384615384617</v>
      </c>
      <c r="X4622" s="90">
        <f>ROUND(S4622*$X$4,0)</f>
        <v>0</v>
      </c>
      <c r="Y4622" s="91">
        <f t="shared" si="3144"/>
        <v>0</v>
      </c>
      <c r="Z4622" s="93">
        <f t="shared" ref="Z4622:Z4641" si="3153">ROUND((S4622*M4622)+X4622,0)</f>
        <v>2</v>
      </c>
      <c r="AA4622" s="94">
        <f t="shared" si="3146"/>
        <v>465.1662</v>
      </c>
      <c r="AB4622" s="97">
        <f>ROUND((S4622*$AB$4)+Z4622,0)</f>
        <v>2</v>
      </c>
      <c r="AC4622" s="98">
        <f t="shared" si="3147"/>
        <v>465.1662</v>
      </c>
      <c r="AD4622" s="77" t="s">
        <v>3</v>
      </c>
      <c r="AE4622" s="54">
        <v>465.1662</v>
      </c>
      <c r="AF4622" s="17"/>
    </row>
    <row r="4623" spans="1:32" ht="16.899999999999999" customHeight="1" x14ac:dyDescent="0.3">
      <c r="A4623" s="73" t="s">
        <v>7</v>
      </c>
      <c r="B4623" s="74" t="s">
        <v>4284</v>
      </c>
      <c r="C4623" s="48" t="s">
        <v>10</v>
      </c>
      <c r="D4623" s="48">
        <v>100</v>
      </c>
      <c r="E4623" s="48">
        <v>2834</v>
      </c>
      <c r="F4623" s="48" t="s">
        <v>6126</v>
      </c>
      <c r="G4623" s="48">
        <v>2</v>
      </c>
      <c r="H4623" s="75">
        <f t="shared" si="3140"/>
        <v>0</v>
      </c>
      <c r="I4623" s="74">
        <v>40</v>
      </c>
      <c r="J4623" s="74">
        <f t="shared" si="3152"/>
        <v>40</v>
      </c>
      <c r="K4623" s="48">
        <f>I4623</f>
        <v>40</v>
      </c>
      <c r="L4623" s="48"/>
      <c r="M4623" s="48">
        <f t="shared" si="3141"/>
        <v>40</v>
      </c>
      <c r="N4623" s="48">
        <v>8</v>
      </c>
      <c r="O4623" s="56">
        <v>117.23233999999999</v>
      </c>
      <c r="P4623" s="48" t="str">
        <f t="shared" si="3149"/>
        <v>6017C SL</v>
      </c>
      <c r="Q4623" s="76">
        <v>27</v>
      </c>
      <c r="R4623" s="76">
        <v>58</v>
      </c>
      <c r="S4623" s="49">
        <f t="shared" si="3142"/>
        <v>0.3576923076923077</v>
      </c>
      <c r="T4623" s="49">
        <f t="shared" si="3150"/>
        <v>35.769230769230766</v>
      </c>
      <c r="U4623" s="49">
        <v>60.769230769230759</v>
      </c>
      <c r="V4623" s="49">
        <f t="shared" si="3127"/>
        <v>0.60769230769230764</v>
      </c>
      <c r="W4623" s="49">
        <f t="shared" si="3151"/>
        <v>14.307692307692308</v>
      </c>
      <c r="X4623" s="90">
        <f>ROUND(S4623*$X$4,0)</f>
        <v>2</v>
      </c>
      <c r="Y4623" s="91">
        <f t="shared" si="3144"/>
        <v>234.46467999999999</v>
      </c>
      <c r="Z4623" s="93">
        <f t="shared" si="3153"/>
        <v>16</v>
      </c>
      <c r="AA4623" s="94">
        <f t="shared" si="3146"/>
        <v>1875.7174399999999</v>
      </c>
      <c r="AB4623" s="97">
        <f>ROUND((S4623*$AB$4)+Z4623,0)</f>
        <v>18</v>
      </c>
      <c r="AC4623" s="98">
        <f t="shared" si="3147"/>
        <v>2110.1821199999999</v>
      </c>
      <c r="AD4623" s="77" t="s">
        <v>3</v>
      </c>
      <c r="AE4623" s="54">
        <v>2110.1821199999999</v>
      </c>
      <c r="AF4623" s="17"/>
    </row>
    <row r="4624" spans="1:32" ht="16.899999999999999" customHeight="1" x14ac:dyDescent="0.3">
      <c r="A4624" s="73" t="s">
        <v>35</v>
      </c>
      <c r="B4624" s="74" t="s">
        <v>891</v>
      </c>
      <c r="C4624" s="48" t="s">
        <v>464</v>
      </c>
      <c r="D4624" s="48">
        <v>1000</v>
      </c>
      <c r="E4624" s="48">
        <v>2800</v>
      </c>
      <c r="F4624" s="48" t="s">
        <v>5911</v>
      </c>
      <c r="G4624" s="48" t="s">
        <v>112</v>
      </c>
      <c r="H4624" s="75">
        <f t="shared" ref="H4624:H4641" si="3154">(I4624-J4624)/J4624</f>
        <v>0.03</v>
      </c>
      <c r="I4624" s="74">
        <v>103</v>
      </c>
      <c r="J4624" s="74">
        <v>100</v>
      </c>
      <c r="K4624" s="48">
        <f>J4624</f>
        <v>100</v>
      </c>
      <c r="L4624" s="48">
        <f>$L$3</f>
        <v>-4</v>
      </c>
      <c r="M4624" s="48">
        <f t="shared" ref="M4624:M4641" si="3155">K4624+L4624</f>
        <v>96</v>
      </c>
      <c r="N4624" s="48">
        <v>10</v>
      </c>
      <c r="O4624" s="56">
        <v>91.234999999999999</v>
      </c>
      <c r="P4624" s="48" t="str">
        <f t="shared" si="3149"/>
        <v>2840/7 YL</v>
      </c>
      <c r="Q4624" s="76">
        <v>6</v>
      </c>
      <c r="R4624" s="76">
        <v>20</v>
      </c>
      <c r="S4624" s="49">
        <f t="shared" ref="S4624:S4641" si="3156">((Q4624/65*0.7)+(R4624/260*0.3))</f>
        <v>8.7692307692307694E-2</v>
      </c>
      <c r="T4624" s="49">
        <f t="shared" si="3150"/>
        <v>87.692307692307693</v>
      </c>
      <c r="U4624" s="49">
        <v>142.69230769230768</v>
      </c>
      <c r="V4624" s="49">
        <f t="shared" si="3127"/>
        <v>0.14269230769230767</v>
      </c>
      <c r="W4624" s="49">
        <f t="shared" si="3151"/>
        <v>8.4184615384615391</v>
      </c>
      <c r="X4624" s="90">
        <f>ROUND(S4624*$X$4,0)</f>
        <v>0</v>
      </c>
      <c r="Y4624" s="91">
        <f t="shared" ref="Y4624:Y4641" si="3157">X4624*O4624</f>
        <v>0</v>
      </c>
      <c r="Z4624" s="93">
        <f t="shared" si="3153"/>
        <v>8</v>
      </c>
      <c r="AA4624" s="94">
        <f t="shared" ref="AA4624:AA4641" si="3158">Z4624*O4624</f>
        <v>729.88</v>
      </c>
      <c r="AB4624" s="97">
        <f>ROUND((S4624*$AB$4)+Z4624,0)</f>
        <v>8</v>
      </c>
      <c r="AC4624" s="98">
        <f t="shared" ref="AC4624:AC4641" si="3159">AB4624*O4624</f>
        <v>729.88</v>
      </c>
      <c r="AD4624" s="77" t="s">
        <v>5890</v>
      </c>
      <c r="AE4624" s="54">
        <v>729.88</v>
      </c>
      <c r="AF4624" s="17"/>
    </row>
    <row r="4625" spans="1:32" ht="16.899999999999999" customHeight="1" x14ac:dyDescent="0.3">
      <c r="A4625" s="73" t="s">
        <v>35</v>
      </c>
      <c r="B4625" s="74" t="s">
        <v>3302</v>
      </c>
      <c r="C4625" s="48" t="s">
        <v>16</v>
      </c>
      <c r="D4625" s="48">
        <v>100</v>
      </c>
      <c r="E4625" s="48">
        <v>6223</v>
      </c>
      <c r="F4625" s="48" t="s">
        <v>17</v>
      </c>
      <c r="G4625" s="48" t="s">
        <v>11</v>
      </c>
      <c r="H4625" s="75">
        <f t="shared" si="3154"/>
        <v>0</v>
      </c>
      <c r="I4625" s="74">
        <v>5</v>
      </c>
      <c r="J4625" s="74">
        <v>5</v>
      </c>
      <c r="K4625" s="48">
        <f>J4625</f>
        <v>5</v>
      </c>
      <c r="L4625" s="48"/>
      <c r="M4625" s="48">
        <f t="shared" si="3155"/>
        <v>5</v>
      </c>
      <c r="N4625" s="48">
        <v>18</v>
      </c>
      <c r="O4625" s="56">
        <v>17.109950000000001</v>
      </c>
      <c r="P4625" s="48" t="str">
        <f t="shared" si="3149"/>
        <v>1174L SL</v>
      </c>
      <c r="Q4625" s="76">
        <v>88</v>
      </c>
      <c r="R4625" s="76">
        <v>378</v>
      </c>
      <c r="S4625" s="49">
        <f t="shared" si="3156"/>
        <v>1.3838461538461537</v>
      </c>
      <c r="T4625" s="49">
        <f t="shared" si="3150"/>
        <v>138.38461538461536</v>
      </c>
      <c r="U4625" s="49">
        <v>165.69230769230768</v>
      </c>
      <c r="V4625" s="49">
        <f t="shared" si="3127"/>
        <v>1.6569230769230767</v>
      </c>
      <c r="W4625" s="49">
        <f t="shared" si="3151"/>
        <v>6.9192307692307686</v>
      </c>
      <c r="X4625" s="90">
        <f>ROUND(S4625*$X$2,0)</f>
        <v>10</v>
      </c>
      <c r="Y4625" s="91">
        <f t="shared" si="3157"/>
        <v>171.09950000000001</v>
      </c>
      <c r="Z4625" s="93">
        <f t="shared" si="3153"/>
        <v>17</v>
      </c>
      <c r="AA4625" s="94">
        <f t="shared" si="3158"/>
        <v>290.86915000000005</v>
      </c>
      <c r="AB4625" s="97">
        <f>ROUND((S4625*$AB$2)+Z4625,0)</f>
        <v>27</v>
      </c>
      <c r="AC4625" s="98">
        <f t="shared" si="3159"/>
        <v>461.96865000000003</v>
      </c>
      <c r="AD4625" s="77" t="s">
        <v>5891</v>
      </c>
      <c r="AE4625" s="54">
        <v>461.96865000000003</v>
      </c>
      <c r="AF4625" s="17"/>
    </row>
    <row r="4626" spans="1:32" ht="16.899999999999999" customHeight="1" x14ac:dyDescent="0.3">
      <c r="A4626" s="73" t="s">
        <v>7</v>
      </c>
      <c r="B4626" s="74" t="s">
        <v>2646</v>
      </c>
      <c r="C4626" s="48" t="s">
        <v>1154</v>
      </c>
      <c r="D4626" s="48">
        <v>500</v>
      </c>
      <c r="E4626" s="48">
        <v>2834</v>
      </c>
      <c r="F4626" s="48" t="s">
        <v>6126</v>
      </c>
      <c r="G4626" s="48">
        <v>2</v>
      </c>
      <c r="H4626" s="75">
        <f t="shared" si="3154"/>
        <v>0</v>
      </c>
      <c r="I4626" s="74">
        <v>20</v>
      </c>
      <c r="J4626" s="74">
        <f>I4626</f>
        <v>20</v>
      </c>
      <c r="K4626" s="48">
        <f>I4626</f>
        <v>20</v>
      </c>
      <c r="L4626" s="48"/>
      <c r="M4626" s="48">
        <f t="shared" si="3155"/>
        <v>20</v>
      </c>
      <c r="N4626" s="48">
        <v>0</v>
      </c>
      <c r="O4626" s="56">
        <v>78.024569999999997</v>
      </c>
      <c r="P4626" s="48" t="str">
        <f t="shared" si="3149"/>
        <v>5462C SL</v>
      </c>
      <c r="Q4626" s="76">
        <v>3</v>
      </c>
      <c r="R4626" s="76">
        <v>5</v>
      </c>
      <c r="S4626" s="49">
        <f t="shared" si="3156"/>
        <v>3.8076923076923078E-2</v>
      </c>
      <c r="T4626" s="49">
        <f t="shared" si="3150"/>
        <v>19.03846153846154</v>
      </c>
      <c r="U4626" s="49">
        <v>267.5</v>
      </c>
      <c r="V4626" s="49">
        <f t="shared" si="3127"/>
        <v>0.53500000000000003</v>
      </c>
      <c r="W4626" s="49">
        <f t="shared" si="3151"/>
        <v>0.7615384615384615</v>
      </c>
      <c r="X4626" s="90">
        <f>ROUND(S4626*$X$3,0)</f>
        <v>0</v>
      </c>
      <c r="Y4626" s="91">
        <f t="shared" si="3157"/>
        <v>0</v>
      </c>
      <c r="Z4626" s="93">
        <f t="shared" si="3153"/>
        <v>1</v>
      </c>
      <c r="AA4626" s="94">
        <f t="shared" si="3158"/>
        <v>78.024569999999997</v>
      </c>
      <c r="AB4626" s="97">
        <f t="shared" ref="AB4626:AB4631" si="3160">ROUND((S4626*$AB$4)+Z4626,0)</f>
        <v>1</v>
      </c>
      <c r="AC4626" s="98">
        <f t="shared" si="3159"/>
        <v>78.024569999999997</v>
      </c>
      <c r="AD4626" s="77" t="s">
        <v>3</v>
      </c>
      <c r="AE4626" s="54">
        <v>78.024569999999997</v>
      </c>
      <c r="AF4626" s="17"/>
    </row>
    <row r="4627" spans="1:32" ht="16.899999999999999" customHeight="1" x14ac:dyDescent="0.3">
      <c r="A4627" s="73" t="s">
        <v>35</v>
      </c>
      <c r="B4627" s="74" t="s">
        <v>4831</v>
      </c>
      <c r="C4627" s="48" t="s">
        <v>1432</v>
      </c>
      <c r="D4627" s="48">
        <v>1</v>
      </c>
      <c r="E4627" s="48">
        <v>4003</v>
      </c>
      <c r="F4627" s="48" t="s">
        <v>5909</v>
      </c>
      <c r="G4627" s="48" t="s">
        <v>112</v>
      </c>
      <c r="H4627" s="75">
        <f t="shared" si="3154"/>
        <v>0</v>
      </c>
      <c r="I4627" s="74">
        <v>39</v>
      </c>
      <c r="J4627" s="74">
        <v>39</v>
      </c>
      <c r="K4627" s="48">
        <f>I4627</f>
        <v>39</v>
      </c>
      <c r="L4627" s="48">
        <f>$L$3</f>
        <v>-4</v>
      </c>
      <c r="M4627" s="48">
        <f t="shared" si="3155"/>
        <v>35</v>
      </c>
      <c r="N4627" s="48">
        <v>0</v>
      </c>
      <c r="O4627" s="56">
        <v>0</v>
      </c>
      <c r="P4627" s="48" t="str">
        <f t="shared" si="3149"/>
        <v>6820 OR</v>
      </c>
      <c r="Q4627" s="76" t="s">
        <v>6187</v>
      </c>
      <c r="R4627" s="76" t="s">
        <v>6187</v>
      </c>
      <c r="S4627" s="49">
        <f t="shared" si="3156"/>
        <v>0</v>
      </c>
      <c r="T4627" s="49">
        <f t="shared" si="3150"/>
        <v>0</v>
      </c>
      <c r="U4627" s="49">
        <v>45.57692307692308</v>
      </c>
      <c r="V4627" s="49">
        <f t="shared" si="3127"/>
        <v>45.57692307692308</v>
      </c>
      <c r="W4627" s="49">
        <f t="shared" si="3151"/>
        <v>0</v>
      </c>
      <c r="X4627" s="90">
        <f>ROUNDUP(S4627*$X$4,0)</f>
        <v>0</v>
      </c>
      <c r="Y4627" s="91">
        <f t="shared" si="3157"/>
        <v>0</v>
      </c>
      <c r="Z4627" s="93">
        <f t="shared" si="3153"/>
        <v>0</v>
      </c>
      <c r="AA4627" s="94">
        <f t="shared" si="3158"/>
        <v>0</v>
      </c>
      <c r="AB4627" s="97">
        <f t="shared" si="3160"/>
        <v>0</v>
      </c>
      <c r="AC4627" s="98">
        <f t="shared" si="3159"/>
        <v>0</v>
      </c>
      <c r="AD4627" s="77" t="s">
        <v>5890</v>
      </c>
      <c r="AE4627" s="54">
        <v>0</v>
      </c>
      <c r="AF4627" s="17"/>
    </row>
    <row r="4628" spans="1:32" ht="16.899999999999999" customHeight="1" x14ac:dyDescent="0.3">
      <c r="A4628" s="73" t="s">
        <v>35</v>
      </c>
      <c r="B4628" s="74" t="s">
        <v>3677</v>
      </c>
      <c r="C4628" s="48" t="s">
        <v>40</v>
      </c>
      <c r="D4628" s="48">
        <v>1000</v>
      </c>
      <c r="E4628" s="48">
        <v>621</v>
      </c>
      <c r="F4628" s="48" t="s">
        <v>6128</v>
      </c>
      <c r="G4628" s="48" t="s">
        <v>112</v>
      </c>
      <c r="H4628" s="75">
        <f t="shared" si="3154"/>
        <v>3.7037037037037035E-2</v>
      </c>
      <c r="I4628" s="74">
        <v>28</v>
      </c>
      <c r="J4628" s="74">
        <v>27</v>
      </c>
      <c r="K4628" s="48">
        <f>J4628</f>
        <v>27</v>
      </c>
      <c r="L4628" s="48">
        <f>$L$3</f>
        <v>-4</v>
      </c>
      <c r="M4628" s="48">
        <f t="shared" si="3155"/>
        <v>23</v>
      </c>
      <c r="N4628" s="48">
        <v>6</v>
      </c>
      <c r="O4628" s="56">
        <v>22.37</v>
      </c>
      <c r="P4628" s="48" t="str">
        <f t="shared" si="3149"/>
        <v>1854/19 YL</v>
      </c>
      <c r="Q4628" s="76">
        <v>5</v>
      </c>
      <c r="R4628" s="76">
        <v>20</v>
      </c>
      <c r="S4628" s="49">
        <f t="shared" si="3156"/>
        <v>7.6923076923076927E-2</v>
      </c>
      <c r="T4628" s="49">
        <f t="shared" si="3150"/>
        <v>76.923076923076934</v>
      </c>
      <c r="U4628" s="49">
        <v>90.538461538461547</v>
      </c>
      <c r="V4628" s="49">
        <f t="shared" si="3127"/>
        <v>9.0538461538461554E-2</v>
      </c>
      <c r="W4628" s="49">
        <f t="shared" si="3151"/>
        <v>1.7692307692307694</v>
      </c>
      <c r="X4628" s="90">
        <f t="shared" ref="X4628" si="3161">ROUND(S4628*$X$4,0)</f>
        <v>0</v>
      </c>
      <c r="Y4628" s="91">
        <f t="shared" si="3157"/>
        <v>0</v>
      </c>
      <c r="Z4628" s="93">
        <f t="shared" si="3153"/>
        <v>2</v>
      </c>
      <c r="AA4628" s="94">
        <f t="shared" si="3158"/>
        <v>44.74</v>
      </c>
      <c r="AB4628" s="97">
        <f t="shared" si="3160"/>
        <v>2</v>
      </c>
      <c r="AC4628" s="98">
        <f t="shared" si="3159"/>
        <v>44.74</v>
      </c>
      <c r="AD4628" s="77" t="s">
        <v>3</v>
      </c>
      <c r="AE4628" s="54">
        <v>44.74</v>
      </c>
      <c r="AF4628" s="17"/>
    </row>
    <row r="4629" spans="1:32" ht="16.899999999999999" customHeight="1" x14ac:dyDescent="0.3">
      <c r="A4629" s="73" t="s">
        <v>7</v>
      </c>
      <c r="B4629" s="74" t="s">
        <v>552</v>
      </c>
      <c r="C4629" s="48" t="s">
        <v>10</v>
      </c>
      <c r="D4629" s="48">
        <v>100</v>
      </c>
      <c r="E4629" s="48">
        <v>2834</v>
      </c>
      <c r="F4629" s="48" t="s">
        <v>6126</v>
      </c>
      <c r="G4629" s="48">
        <v>2</v>
      </c>
      <c r="H4629" s="75">
        <f t="shared" si="3154"/>
        <v>0</v>
      </c>
      <c r="I4629" s="74">
        <v>20</v>
      </c>
      <c r="J4629" s="74">
        <f>I4629</f>
        <v>20</v>
      </c>
      <c r="K4629" s="48">
        <f>I4629</f>
        <v>20</v>
      </c>
      <c r="L4629" s="48"/>
      <c r="M4629" s="48">
        <f t="shared" si="3155"/>
        <v>20</v>
      </c>
      <c r="N4629" s="48">
        <v>6</v>
      </c>
      <c r="O4629" s="56">
        <v>38.618859999999998</v>
      </c>
      <c r="P4629" s="48" t="str">
        <f t="shared" si="3149"/>
        <v>1898/7C SL</v>
      </c>
      <c r="Q4629" s="76">
        <v>21</v>
      </c>
      <c r="R4629" s="76">
        <v>63</v>
      </c>
      <c r="S4629" s="49">
        <f t="shared" si="3156"/>
        <v>0.29884615384615387</v>
      </c>
      <c r="T4629" s="49">
        <f t="shared" si="3150"/>
        <v>29.884615384615387</v>
      </c>
      <c r="U4629" s="49">
        <v>102.76923076923077</v>
      </c>
      <c r="V4629" s="49">
        <f t="shared" si="3127"/>
        <v>1.0276923076923077</v>
      </c>
      <c r="W4629" s="49">
        <f t="shared" si="3151"/>
        <v>5.976923076923077</v>
      </c>
      <c r="X4629" s="90">
        <f>ROUND(S4629*$X$3,0)</f>
        <v>2</v>
      </c>
      <c r="Y4629" s="91">
        <f t="shared" si="3157"/>
        <v>77.237719999999996</v>
      </c>
      <c r="Z4629" s="93">
        <f t="shared" si="3153"/>
        <v>8</v>
      </c>
      <c r="AA4629" s="94">
        <f t="shared" si="3158"/>
        <v>308.95087999999998</v>
      </c>
      <c r="AB4629" s="97">
        <f t="shared" si="3160"/>
        <v>9</v>
      </c>
      <c r="AC4629" s="98">
        <f t="shared" si="3159"/>
        <v>347.56973999999997</v>
      </c>
      <c r="AD4629" s="77" t="s">
        <v>3</v>
      </c>
      <c r="AE4629" s="54">
        <v>347.56973999999997</v>
      </c>
      <c r="AF4629" s="17"/>
    </row>
    <row r="4630" spans="1:32" ht="16.899999999999999" customHeight="1" x14ac:dyDescent="0.3">
      <c r="A4630" s="73" t="s">
        <v>35</v>
      </c>
      <c r="B4630" s="74" t="s">
        <v>4834</v>
      </c>
      <c r="C4630" s="48" t="s">
        <v>1432</v>
      </c>
      <c r="D4630" s="48">
        <v>1</v>
      </c>
      <c r="E4630" s="48">
        <v>4003</v>
      </c>
      <c r="F4630" s="48" t="s">
        <v>5909</v>
      </c>
      <c r="G4630" s="48" t="s">
        <v>112</v>
      </c>
      <c r="H4630" s="75">
        <f t="shared" si="3154"/>
        <v>0</v>
      </c>
      <c r="I4630" s="74">
        <v>39</v>
      </c>
      <c r="J4630" s="74">
        <v>39</v>
      </c>
      <c r="K4630" s="48">
        <f>I4630</f>
        <v>39</v>
      </c>
      <c r="L4630" s="48">
        <f>$L$3</f>
        <v>-4</v>
      </c>
      <c r="M4630" s="48">
        <f t="shared" si="3155"/>
        <v>35</v>
      </c>
      <c r="N4630" s="48">
        <v>0</v>
      </c>
      <c r="O4630" s="56">
        <v>0</v>
      </c>
      <c r="P4630" s="48" t="str">
        <f t="shared" si="3149"/>
        <v>6821 BR</v>
      </c>
      <c r="Q4630" s="76" t="s">
        <v>6187</v>
      </c>
      <c r="R4630" s="76" t="s">
        <v>6187</v>
      </c>
      <c r="S4630" s="49">
        <f t="shared" si="3156"/>
        <v>0</v>
      </c>
      <c r="T4630" s="49">
        <f t="shared" si="3150"/>
        <v>0</v>
      </c>
      <c r="U4630" s="49">
        <v>9</v>
      </c>
      <c r="V4630" s="49">
        <f t="shared" si="3127"/>
        <v>9</v>
      </c>
      <c r="W4630" s="49">
        <f t="shared" si="3151"/>
        <v>0</v>
      </c>
      <c r="X4630" s="90">
        <f>ROUNDUP(S4630*$X$4,0)</f>
        <v>0</v>
      </c>
      <c r="Y4630" s="91">
        <f t="shared" si="3157"/>
        <v>0</v>
      </c>
      <c r="Z4630" s="93">
        <f t="shared" si="3153"/>
        <v>0</v>
      </c>
      <c r="AA4630" s="94">
        <f t="shared" si="3158"/>
        <v>0</v>
      </c>
      <c r="AB4630" s="97">
        <f t="shared" si="3160"/>
        <v>0</v>
      </c>
      <c r="AC4630" s="98">
        <f t="shared" si="3159"/>
        <v>0</v>
      </c>
      <c r="AD4630" s="77" t="s">
        <v>5890</v>
      </c>
      <c r="AE4630" s="54">
        <v>0</v>
      </c>
      <c r="AF4630" s="17"/>
    </row>
    <row r="4631" spans="1:32" ht="16.899999999999999" customHeight="1" x14ac:dyDescent="0.3">
      <c r="A4631" s="73" t="s">
        <v>35</v>
      </c>
      <c r="B4631" s="74" t="s">
        <v>4835</v>
      </c>
      <c r="C4631" s="48" t="s">
        <v>1432</v>
      </c>
      <c r="D4631" s="48">
        <v>100</v>
      </c>
      <c r="E4631" s="48">
        <v>4003</v>
      </c>
      <c r="F4631" s="48" t="s">
        <v>5909</v>
      </c>
      <c r="G4631" s="48" t="s">
        <v>112</v>
      </c>
      <c r="H4631" s="75">
        <f t="shared" si="3154"/>
        <v>0</v>
      </c>
      <c r="I4631" s="74">
        <v>39</v>
      </c>
      <c r="J4631" s="74">
        <v>39</v>
      </c>
      <c r="K4631" s="48">
        <f>I4631</f>
        <v>39</v>
      </c>
      <c r="L4631" s="48">
        <f>$L$3</f>
        <v>-4</v>
      </c>
      <c r="M4631" s="48">
        <f t="shared" si="3155"/>
        <v>35</v>
      </c>
      <c r="N4631" s="48">
        <v>11</v>
      </c>
      <c r="O4631" s="56">
        <v>6.2</v>
      </c>
      <c r="P4631" s="48" t="str">
        <f t="shared" si="3149"/>
        <v>6822 GR</v>
      </c>
      <c r="Q4631" s="76">
        <v>9</v>
      </c>
      <c r="R4631" s="76">
        <v>47</v>
      </c>
      <c r="S4631" s="49">
        <f t="shared" si="3156"/>
        <v>0.15115384615384614</v>
      </c>
      <c r="T4631" s="49">
        <f t="shared" si="3150"/>
        <v>15.115384615384613</v>
      </c>
      <c r="U4631" s="49">
        <v>15.115384615384613</v>
      </c>
      <c r="V4631" s="49">
        <f t="shared" si="3127"/>
        <v>0.15115384615384614</v>
      </c>
      <c r="W4631" s="49">
        <f t="shared" si="3151"/>
        <v>5.2903846153846148</v>
      </c>
      <c r="X4631" s="90">
        <f>ROUND(S4631*$X$4,0)</f>
        <v>1</v>
      </c>
      <c r="Y4631" s="91">
        <f t="shared" si="3157"/>
        <v>6.2</v>
      </c>
      <c r="Z4631" s="93">
        <f t="shared" si="3153"/>
        <v>6</v>
      </c>
      <c r="AA4631" s="94">
        <f t="shared" si="3158"/>
        <v>37.200000000000003</v>
      </c>
      <c r="AB4631" s="97">
        <f t="shared" si="3160"/>
        <v>7</v>
      </c>
      <c r="AC4631" s="98">
        <f t="shared" si="3159"/>
        <v>43.4</v>
      </c>
      <c r="AD4631" s="77" t="s">
        <v>3</v>
      </c>
      <c r="AE4631" s="54">
        <v>43.4</v>
      </c>
      <c r="AF4631" s="17"/>
    </row>
    <row r="4632" spans="1:32" ht="16.899999999999999" customHeight="1" x14ac:dyDescent="0.3">
      <c r="A4632" s="73" t="s">
        <v>7</v>
      </c>
      <c r="B4632" s="74" t="s">
        <v>4040</v>
      </c>
      <c r="C4632" s="48" t="s">
        <v>1790</v>
      </c>
      <c r="D4632" s="48">
        <v>100</v>
      </c>
      <c r="E4632" s="48">
        <v>4013</v>
      </c>
      <c r="F4632" s="48" t="s">
        <v>6180</v>
      </c>
      <c r="G4632" s="48" t="s">
        <v>65</v>
      </c>
      <c r="H4632" s="75">
        <f t="shared" si="3154"/>
        <v>0</v>
      </c>
      <c r="I4632" s="74">
        <v>5</v>
      </c>
      <c r="J4632" s="74">
        <v>5</v>
      </c>
      <c r="K4632" s="48">
        <f>J4632</f>
        <v>5</v>
      </c>
      <c r="L4632" s="48"/>
      <c r="M4632" s="48">
        <f t="shared" si="3155"/>
        <v>5</v>
      </c>
      <c r="N4632" s="48">
        <v>1</v>
      </c>
      <c r="O4632" s="56">
        <v>70.452569999999994</v>
      </c>
      <c r="P4632" s="48" t="str">
        <f t="shared" si="3149"/>
        <v>9188A WH</v>
      </c>
      <c r="Q4632" s="76">
        <v>39</v>
      </c>
      <c r="R4632" s="76">
        <v>85</v>
      </c>
      <c r="S4632" s="49">
        <f t="shared" si="3156"/>
        <v>0.5180769230769231</v>
      </c>
      <c r="T4632" s="49">
        <f t="shared" si="3150"/>
        <v>51.807692307692307</v>
      </c>
      <c r="U4632" s="49">
        <v>108.92307692307693</v>
      </c>
      <c r="V4632" s="49">
        <f t="shared" si="3127"/>
        <v>1.0892307692307694</v>
      </c>
      <c r="W4632" s="49">
        <f t="shared" si="3151"/>
        <v>2.5903846153846155</v>
      </c>
      <c r="X4632" s="90">
        <f>ROUND(S4632*$X$2,0)</f>
        <v>4</v>
      </c>
      <c r="Y4632" s="91">
        <f t="shared" si="3157"/>
        <v>281.81027999999998</v>
      </c>
      <c r="Z4632" s="93">
        <f t="shared" si="3153"/>
        <v>7</v>
      </c>
      <c r="AA4632" s="94">
        <f t="shared" si="3158"/>
        <v>493.16798999999997</v>
      </c>
      <c r="AB4632" s="97">
        <f>ROUND((S4632*$AB$2)+Z4632,0)</f>
        <v>11</v>
      </c>
      <c r="AC4632" s="98">
        <f t="shared" si="3159"/>
        <v>774.97826999999995</v>
      </c>
      <c r="AD4632" s="77" t="s">
        <v>5891</v>
      </c>
      <c r="AE4632" s="54">
        <v>774.97826999999995</v>
      </c>
      <c r="AF4632" s="17"/>
    </row>
    <row r="4633" spans="1:32" ht="16.899999999999999" customHeight="1" x14ac:dyDescent="0.3">
      <c r="A4633" s="73" t="s">
        <v>7</v>
      </c>
      <c r="B4633" s="74" t="s">
        <v>2256</v>
      </c>
      <c r="C4633" s="48" t="s">
        <v>10</v>
      </c>
      <c r="D4633" s="48">
        <v>100</v>
      </c>
      <c r="E4633" s="48">
        <v>2834</v>
      </c>
      <c r="F4633" s="48" t="s">
        <v>6126</v>
      </c>
      <c r="G4633" s="48">
        <v>2</v>
      </c>
      <c r="H4633" s="75">
        <f t="shared" si="3154"/>
        <v>0</v>
      </c>
      <c r="I4633" s="74">
        <v>20</v>
      </c>
      <c r="J4633" s="74">
        <f>I4633</f>
        <v>20</v>
      </c>
      <c r="K4633" s="48">
        <f t="shared" ref="K4633:K4639" si="3162">I4633</f>
        <v>20</v>
      </c>
      <c r="L4633" s="48"/>
      <c r="M4633" s="48">
        <f t="shared" si="3155"/>
        <v>20</v>
      </c>
      <c r="N4633" s="48">
        <v>6</v>
      </c>
      <c r="O4633" s="56">
        <v>15.33179</v>
      </c>
      <c r="P4633" s="48" t="str">
        <f t="shared" si="3149"/>
        <v>6305 SL</v>
      </c>
      <c r="Q4633" s="76">
        <v>47</v>
      </c>
      <c r="R4633" s="76">
        <v>115</v>
      </c>
      <c r="S4633" s="49">
        <f t="shared" si="3156"/>
        <v>0.63884615384615373</v>
      </c>
      <c r="T4633" s="49">
        <f t="shared" si="3150"/>
        <v>63.884615384615373</v>
      </c>
      <c r="U4633" s="49">
        <v>140.80769230769229</v>
      </c>
      <c r="V4633" s="49">
        <f t="shared" si="3127"/>
        <v>1.408076923076923</v>
      </c>
      <c r="W4633" s="49">
        <f t="shared" si="3151"/>
        <v>12.776923076923074</v>
      </c>
      <c r="X4633" s="90">
        <f t="shared" ref="X4633:X4634" si="3163">ROUND(S4633*$X$3,0)</f>
        <v>4</v>
      </c>
      <c r="Y4633" s="91">
        <f t="shared" si="3157"/>
        <v>61.327159999999999</v>
      </c>
      <c r="Z4633" s="93">
        <f t="shared" si="3153"/>
        <v>17</v>
      </c>
      <c r="AA4633" s="94">
        <f t="shared" si="3158"/>
        <v>260.64042999999998</v>
      </c>
      <c r="AB4633" s="97">
        <f t="shared" ref="AB4633:AB4651" si="3164">ROUND((S4633*$AB$4)+Z4633,0)</f>
        <v>20</v>
      </c>
      <c r="AC4633" s="98">
        <f t="shared" si="3159"/>
        <v>306.63580000000002</v>
      </c>
      <c r="AD4633" s="77" t="s">
        <v>3</v>
      </c>
      <c r="AE4633" s="54">
        <v>306.63580000000002</v>
      </c>
      <c r="AF4633" s="17"/>
    </row>
    <row r="4634" spans="1:32" ht="16.899999999999999" customHeight="1" x14ac:dyDescent="0.3">
      <c r="A4634" s="73" t="s">
        <v>35</v>
      </c>
      <c r="B4634" s="74" t="s">
        <v>5303</v>
      </c>
      <c r="C4634" s="48" t="s">
        <v>40</v>
      </c>
      <c r="D4634" s="48">
        <v>100</v>
      </c>
      <c r="E4634" s="48">
        <v>621</v>
      </c>
      <c r="F4634" s="48" t="s">
        <v>6128</v>
      </c>
      <c r="G4634" s="48" t="s">
        <v>112</v>
      </c>
      <c r="H4634" s="75">
        <f t="shared" si="3154"/>
        <v>-0.16666666666666666</v>
      </c>
      <c r="I4634" s="74">
        <v>20</v>
      </c>
      <c r="J4634" s="74">
        <v>24</v>
      </c>
      <c r="K4634" s="48">
        <f t="shared" si="3162"/>
        <v>20</v>
      </c>
      <c r="L4634" s="48">
        <v>-4</v>
      </c>
      <c r="M4634" s="48">
        <f t="shared" si="3155"/>
        <v>16</v>
      </c>
      <c r="N4634" s="48">
        <v>7</v>
      </c>
      <c r="O4634" s="56">
        <v>5.9210000000000003</v>
      </c>
      <c r="P4634" s="48" t="str">
        <f t="shared" si="3149"/>
        <v>3057 SL</v>
      </c>
      <c r="Q4634" s="76">
        <v>24</v>
      </c>
      <c r="R4634" s="76">
        <v>42</v>
      </c>
      <c r="S4634" s="49">
        <f t="shared" si="3156"/>
        <v>0.30692307692307691</v>
      </c>
      <c r="T4634" s="49">
        <f t="shared" si="3150"/>
        <v>30.69230769230769</v>
      </c>
      <c r="U4634" s="49">
        <v>903.76923076923072</v>
      </c>
      <c r="V4634" s="49">
        <f t="shared" si="3127"/>
        <v>9.037692307692307</v>
      </c>
      <c r="W4634" s="49">
        <f t="shared" si="3151"/>
        <v>4.9107692307692306</v>
      </c>
      <c r="X4634" s="90">
        <f t="shared" si="3163"/>
        <v>2</v>
      </c>
      <c r="Y4634" s="91">
        <f t="shared" si="3157"/>
        <v>11.842000000000001</v>
      </c>
      <c r="Z4634" s="93">
        <f t="shared" si="3153"/>
        <v>7</v>
      </c>
      <c r="AA4634" s="94">
        <f t="shared" si="3158"/>
        <v>41.447000000000003</v>
      </c>
      <c r="AB4634" s="97">
        <f t="shared" si="3164"/>
        <v>9</v>
      </c>
      <c r="AC4634" s="98">
        <f t="shared" si="3159"/>
        <v>53.289000000000001</v>
      </c>
      <c r="AD4634" s="77" t="s">
        <v>3</v>
      </c>
      <c r="AE4634" s="54">
        <v>53.289000000000001</v>
      </c>
      <c r="AF4634" s="17"/>
    </row>
    <row r="4635" spans="1:32" ht="16.899999999999999" customHeight="1" x14ac:dyDescent="0.3">
      <c r="A4635" s="73" t="s">
        <v>7</v>
      </c>
      <c r="B4635" s="74" t="s">
        <v>1081</v>
      </c>
      <c r="C4635" s="48" t="s">
        <v>40</v>
      </c>
      <c r="D4635" s="48">
        <v>5000</v>
      </c>
      <c r="E4635" s="48">
        <v>621</v>
      </c>
      <c r="F4635" s="48" t="s">
        <v>6128</v>
      </c>
      <c r="G4635" s="48" t="s">
        <v>112</v>
      </c>
      <c r="H4635" s="75">
        <f t="shared" si="3154"/>
        <v>-0.25925925925925924</v>
      </c>
      <c r="I4635" s="74">
        <v>20</v>
      </c>
      <c r="J4635" s="74">
        <v>27</v>
      </c>
      <c r="K4635" s="48">
        <f t="shared" si="3162"/>
        <v>20</v>
      </c>
      <c r="L4635" s="48">
        <f>$L$3</f>
        <v>-4</v>
      </c>
      <c r="M4635" s="48">
        <f t="shared" si="3155"/>
        <v>16</v>
      </c>
      <c r="N4635" s="48">
        <v>8</v>
      </c>
      <c r="O4635" s="56">
        <v>89.4</v>
      </c>
      <c r="P4635" s="48" t="str">
        <f t="shared" si="3149"/>
        <v>3051 GR</v>
      </c>
      <c r="Q4635" s="76">
        <v>8</v>
      </c>
      <c r="R4635" s="76">
        <v>27</v>
      </c>
      <c r="S4635" s="49">
        <f t="shared" si="3156"/>
        <v>0.11730769230769231</v>
      </c>
      <c r="T4635" s="49">
        <f t="shared" si="3150"/>
        <v>586.53846153846155</v>
      </c>
      <c r="U4635" s="49">
        <v>3253.6923076923072</v>
      </c>
      <c r="V4635" s="49">
        <f t="shared" si="3127"/>
        <v>0.65073846153846149</v>
      </c>
      <c r="W4635" s="49">
        <f t="shared" si="3151"/>
        <v>1.8769230769230769</v>
      </c>
      <c r="X4635" s="90">
        <f>ROUND(S4635*$X$3,0)</f>
        <v>1</v>
      </c>
      <c r="Y4635" s="91">
        <f t="shared" si="3157"/>
        <v>89.4</v>
      </c>
      <c r="Z4635" s="93">
        <f t="shared" si="3153"/>
        <v>3</v>
      </c>
      <c r="AA4635" s="94">
        <f t="shared" si="3158"/>
        <v>268.20000000000005</v>
      </c>
      <c r="AB4635" s="97">
        <f t="shared" si="3164"/>
        <v>4</v>
      </c>
      <c r="AC4635" s="98">
        <f t="shared" si="3159"/>
        <v>357.6</v>
      </c>
      <c r="AD4635" s="77" t="s">
        <v>3</v>
      </c>
      <c r="AE4635" s="54">
        <v>357.6</v>
      </c>
      <c r="AF4635" s="17"/>
    </row>
    <row r="4636" spans="1:32" ht="16.899999999999999" customHeight="1" x14ac:dyDescent="0.3">
      <c r="A4636" s="73" t="s">
        <v>35</v>
      </c>
      <c r="B4636" s="74" t="s">
        <v>4840</v>
      </c>
      <c r="C4636" s="48" t="s">
        <v>1432</v>
      </c>
      <c r="D4636" s="48">
        <v>100</v>
      </c>
      <c r="E4636" s="48">
        <v>4003</v>
      </c>
      <c r="F4636" s="48" t="s">
        <v>5909</v>
      </c>
      <c r="G4636" s="48" t="s">
        <v>112</v>
      </c>
      <c r="H4636" s="75">
        <f t="shared" si="3154"/>
        <v>0</v>
      </c>
      <c r="I4636" s="74">
        <v>39</v>
      </c>
      <c r="J4636" s="74">
        <v>39</v>
      </c>
      <c r="K4636" s="48">
        <f t="shared" si="3162"/>
        <v>39</v>
      </c>
      <c r="L4636" s="48">
        <f>$L$3</f>
        <v>-4</v>
      </c>
      <c r="M4636" s="48">
        <f t="shared" si="3155"/>
        <v>35</v>
      </c>
      <c r="N4636" s="48">
        <v>10</v>
      </c>
      <c r="O4636" s="56">
        <v>6.55</v>
      </c>
      <c r="P4636" s="48" t="str">
        <f t="shared" si="3149"/>
        <v>6823 YL</v>
      </c>
      <c r="Q4636" s="76">
        <v>1</v>
      </c>
      <c r="R4636" s="76">
        <v>31</v>
      </c>
      <c r="S4636" s="49">
        <f t="shared" si="3156"/>
        <v>4.6538461538461535E-2</v>
      </c>
      <c r="T4636" s="49">
        <f t="shared" si="3150"/>
        <v>4.6538461538461533</v>
      </c>
      <c r="U4636" s="49">
        <v>17.73076923076923</v>
      </c>
      <c r="V4636" s="49">
        <f t="shared" si="3127"/>
        <v>0.17730769230769231</v>
      </c>
      <c r="W4636" s="49">
        <f t="shared" si="3151"/>
        <v>1.6288461538461538</v>
      </c>
      <c r="X4636" s="90">
        <f>ROUND(S4636*$X$4,0)</f>
        <v>0</v>
      </c>
      <c r="Y4636" s="91">
        <f t="shared" si="3157"/>
        <v>0</v>
      </c>
      <c r="Z4636" s="93">
        <f t="shared" si="3153"/>
        <v>2</v>
      </c>
      <c r="AA4636" s="94">
        <f t="shared" si="3158"/>
        <v>13.1</v>
      </c>
      <c r="AB4636" s="97">
        <f t="shared" si="3164"/>
        <v>2</v>
      </c>
      <c r="AC4636" s="98">
        <f t="shared" si="3159"/>
        <v>13.1</v>
      </c>
      <c r="AD4636" s="77" t="s">
        <v>3</v>
      </c>
      <c r="AE4636" s="54">
        <v>13.1</v>
      </c>
      <c r="AF4636" s="17"/>
    </row>
    <row r="4637" spans="1:32" ht="16.899999999999999" customHeight="1" x14ac:dyDescent="0.3">
      <c r="A4637" s="73" t="s">
        <v>7</v>
      </c>
      <c r="B4637" s="74" t="s">
        <v>186</v>
      </c>
      <c r="C4637" s="48" t="s">
        <v>10</v>
      </c>
      <c r="D4637" s="48">
        <v>500</v>
      </c>
      <c r="E4637" s="48">
        <v>2834</v>
      </c>
      <c r="F4637" s="48" t="s">
        <v>6126</v>
      </c>
      <c r="G4637" s="48">
        <v>2</v>
      </c>
      <c r="H4637" s="75">
        <f t="shared" si="3154"/>
        <v>0</v>
      </c>
      <c r="I4637" s="74">
        <v>20</v>
      </c>
      <c r="J4637" s="74">
        <f>I4637</f>
        <v>20</v>
      </c>
      <c r="K4637" s="48">
        <f t="shared" si="3162"/>
        <v>20</v>
      </c>
      <c r="L4637" s="48"/>
      <c r="M4637" s="48">
        <f t="shared" si="3155"/>
        <v>20</v>
      </c>
      <c r="N4637" s="48">
        <v>0</v>
      </c>
      <c r="O4637" s="56">
        <v>109.03807999999999</v>
      </c>
      <c r="P4637" s="48" t="str">
        <f t="shared" si="3149"/>
        <v>1219C SL</v>
      </c>
      <c r="Q4637" s="76">
        <v>1</v>
      </c>
      <c r="R4637" s="76">
        <v>4</v>
      </c>
      <c r="S4637" s="49">
        <f t="shared" si="3156"/>
        <v>1.5384615384615385E-2</v>
      </c>
      <c r="T4637" s="49">
        <f t="shared" si="3150"/>
        <v>7.6923076923076925</v>
      </c>
      <c r="U4637" s="49">
        <v>200.19230769230771</v>
      </c>
      <c r="V4637" s="49">
        <f t="shared" si="3127"/>
        <v>0.40038461538461539</v>
      </c>
      <c r="W4637" s="49">
        <f t="shared" si="3151"/>
        <v>0.30769230769230771</v>
      </c>
      <c r="X4637" s="90">
        <f>ROUNDUP(S4637*$X$3,0)</f>
        <v>1</v>
      </c>
      <c r="Y4637" s="91">
        <f t="shared" si="3157"/>
        <v>109.03807999999999</v>
      </c>
      <c r="Z4637" s="93">
        <f t="shared" si="3153"/>
        <v>1</v>
      </c>
      <c r="AA4637" s="94">
        <f t="shared" si="3158"/>
        <v>109.03807999999999</v>
      </c>
      <c r="AB4637" s="97">
        <f t="shared" si="3164"/>
        <v>1</v>
      </c>
      <c r="AC4637" s="98">
        <f t="shared" si="3159"/>
        <v>109.03807999999999</v>
      </c>
      <c r="AD4637" s="77" t="s">
        <v>3</v>
      </c>
      <c r="AE4637" s="54">
        <v>109.03807999999999</v>
      </c>
      <c r="AF4637" s="17"/>
    </row>
    <row r="4638" spans="1:32" ht="16.899999999999999" customHeight="1" x14ac:dyDescent="0.3">
      <c r="A4638" s="73" t="s">
        <v>35</v>
      </c>
      <c r="B4638" s="74" t="s">
        <v>4842</v>
      </c>
      <c r="C4638" s="48" t="s">
        <v>1432</v>
      </c>
      <c r="D4638" s="48">
        <v>100</v>
      </c>
      <c r="E4638" s="48">
        <v>4003</v>
      </c>
      <c r="F4638" s="48" t="s">
        <v>5909</v>
      </c>
      <c r="G4638" s="48" t="s">
        <v>112</v>
      </c>
      <c r="H4638" s="75">
        <f t="shared" si="3154"/>
        <v>0</v>
      </c>
      <c r="I4638" s="74">
        <v>39</v>
      </c>
      <c r="J4638" s="74">
        <v>39</v>
      </c>
      <c r="K4638" s="48">
        <f t="shared" si="3162"/>
        <v>39</v>
      </c>
      <c r="L4638" s="48">
        <f>$L$3</f>
        <v>-4</v>
      </c>
      <c r="M4638" s="48">
        <f t="shared" si="3155"/>
        <v>35</v>
      </c>
      <c r="N4638" s="48">
        <v>11</v>
      </c>
      <c r="O4638" s="56">
        <v>7.05</v>
      </c>
      <c r="P4638" s="48" t="str">
        <f t="shared" si="3149"/>
        <v>6825 WH</v>
      </c>
      <c r="Q4638" s="76">
        <v>4</v>
      </c>
      <c r="R4638" s="76">
        <v>10</v>
      </c>
      <c r="S4638" s="49">
        <f t="shared" si="3156"/>
        <v>5.4615384615384614E-2</v>
      </c>
      <c r="T4638" s="49">
        <f t="shared" si="3150"/>
        <v>5.4615384615384617</v>
      </c>
      <c r="U4638" s="49">
        <v>222.76923076923077</v>
      </c>
      <c r="V4638" s="49">
        <f t="shared" si="3127"/>
        <v>2.2276923076923079</v>
      </c>
      <c r="W4638" s="49">
        <f t="shared" si="3151"/>
        <v>1.9115384615384614</v>
      </c>
      <c r="X4638" s="90">
        <f>ROUND(S4638*$X$4,0)</f>
        <v>0</v>
      </c>
      <c r="Y4638" s="91">
        <f t="shared" si="3157"/>
        <v>0</v>
      </c>
      <c r="Z4638" s="93">
        <f t="shared" si="3153"/>
        <v>2</v>
      </c>
      <c r="AA4638" s="94">
        <f t="shared" si="3158"/>
        <v>14.1</v>
      </c>
      <c r="AB4638" s="97">
        <f t="shared" si="3164"/>
        <v>2</v>
      </c>
      <c r="AC4638" s="98">
        <f t="shared" si="3159"/>
        <v>14.1</v>
      </c>
      <c r="AD4638" s="77" t="s">
        <v>3</v>
      </c>
      <c r="AE4638" s="54">
        <v>14.1</v>
      </c>
      <c r="AF4638" s="17"/>
    </row>
    <row r="4639" spans="1:32" ht="16.899999999999999" customHeight="1" x14ac:dyDescent="0.3">
      <c r="A4639" s="73" t="s">
        <v>7</v>
      </c>
      <c r="B4639" s="74" t="s">
        <v>4745</v>
      </c>
      <c r="C4639" s="48" t="s">
        <v>1143</v>
      </c>
      <c r="D4639" s="48">
        <v>100</v>
      </c>
      <c r="E4639" s="48">
        <v>30327</v>
      </c>
      <c r="F4639" s="48" t="s">
        <v>5915</v>
      </c>
      <c r="G4639" s="48" t="s">
        <v>122</v>
      </c>
      <c r="H4639" s="75">
        <f t="shared" si="3154"/>
        <v>0</v>
      </c>
      <c r="I4639" s="74">
        <v>34</v>
      </c>
      <c r="J4639" s="74">
        <v>34</v>
      </c>
      <c r="K4639" s="48">
        <f t="shared" si="3162"/>
        <v>34</v>
      </c>
      <c r="L4639" s="48">
        <f>$L$3</f>
        <v>-4</v>
      </c>
      <c r="M4639" s="48">
        <f t="shared" si="3155"/>
        <v>30</v>
      </c>
      <c r="N4639" s="48">
        <v>151</v>
      </c>
      <c r="O4639" s="56">
        <v>105.32</v>
      </c>
      <c r="P4639" s="48" t="str">
        <f t="shared" si="3149"/>
        <v>39X2220 WH</v>
      </c>
      <c r="Q4639" s="76">
        <v>22</v>
      </c>
      <c r="R4639" s="76">
        <v>187</v>
      </c>
      <c r="S4639" s="49">
        <f t="shared" si="3156"/>
        <v>0.45269230769230773</v>
      </c>
      <c r="T4639" s="49">
        <f t="shared" si="3150"/>
        <v>45.269230769230774</v>
      </c>
      <c r="U4639" s="49">
        <v>47.57692307692308</v>
      </c>
      <c r="V4639" s="49">
        <f t="shared" si="3127"/>
        <v>0.47576923076923078</v>
      </c>
      <c r="W4639" s="49">
        <f t="shared" si="3151"/>
        <v>13.580769230769231</v>
      </c>
      <c r="X4639" s="90">
        <f>ROUND(S4639*$X$4,0)</f>
        <v>2</v>
      </c>
      <c r="Y4639" s="91">
        <f t="shared" si="3157"/>
        <v>210.64</v>
      </c>
      <c r="Z4639" s="93">
        <f t="shared" si="3153"/>
        <v>16</v>
      </c>
      <c r="AA4639" s="94">
        <f t="shared" si="3158"/>
        <v>1685.12</v>
      </c>
      <c r="AB4639" s="97">
        <f t="shared" si="3164"/>
        <v>18</v>
      </c>
      <c r="AC4639" s="98">
        <f t="shared" si="3159"/>
        <v>1895.7599999999998</v>
      </c>
      <c r="AD4639" s="77" t="s">
        <v>5890</v>
      </c>
      <c r="AE4639" s="54">
        <v>1895.7599999999998</v>
      </c>
      <c r="AF4639" s="17"/>
    </row>
    <row r="4640" spans="1:32" ht="16.899999999999999" customHeight="1" x14ac:dyDescent="0.3">
      <c r="A4640" s="73" t="s">
        <v>35</v>
      </c>
      <c r="B4640" s="74" t="s">
        <v>1644</v>
      </c>
      <c r="C4640" s="48" t="s">
        <v>1432</v>
      </c>
      <c r="D4640" s="48">
        <v>100</v>
      </c>
      <c r="E4640" s="48">
        <v>621</v>
      </c>
      <c r="F4640" s="48" t="s">
        <v>6128</v>
      </c>
      <c r="G4640" s="48" t="s">
        <v>112</v>
      </c>
      <c r="H4640" s="75">
        <f t="shared" si="3154"/>
        <v>2.564102564102564E-2</v>
      </c>
      <c r="I4640" s="74">
        <v>40</v>
      </c>
      <c r="J4640" s="74">
        <v>39</v>
      </c>
      <c r="K4640" s="48">
        <f>J4640</f>
        <v>39</v>
      </c>
      <c r="L4640" s="48">
        <f>$L$3</f>
        <v>-4</v>
      </c>
      <c r="M4640" s="48">
        <f t="shared" si="3155"/>
        <v>35</v>
      </c>
      <c r="N4640" s="48">
        <v>80</v>
      </c>
      <c r="O4640" s="56">
        <v>4.617</v>
      </c>
      <c r="P4640" s="48" t="str">
        <f t="shared" si="3149"/>
        <v>6714 YL</v>
      </c>
      <c r="Q4640" s="76">
        <v>99</v>
      </c>
      <c r="R4640" s="76">
        <v>282</v>
      </c>
      <c r="S4640" s="49">
        <f t="shared" si="3156"/>
        <v>1.3915384615384614</v>
      </c>
      <c r="T4640" s="49">
        <f t="shared" si="3150"/>
        <v>139.15384615384613</v>
      </c>
      <c r="U4640" s="49">
        <v>1349.9230769230767</v>
      </c>
      <c r="V4640" s="49">
        <f t="shared" si="3127"/>
        <v>13.499230769230767</v>
      </c>
      <c r="W4640" s="49">
        <f t="shared" si="3151"/>
        <v>48.70384615384615</v>
      </c>
      <c r="X4640" s="90">
        <f>ROUND(S4640*$X$4,0)</f>
        <v>7</v>
      </c>
      <c r="Y4640" s="91">
        <f t="shared" si="3157"/>
        <v>32.319000000000003</v>
      </c>
      <c r="Z4640" s="93">
        <f t="shared" si="3153"/>
        <v>56</v>
      </c>
      <c r="AA4640" s="94">
        <f t="shared" si="3158"/>
        <v>258.55200000000002</v>
      </c>
      <c r="AB4640" s="97">
        <f t="shared" si="3164"/>
        <v>63</v>
      </c>
      <c r="AC4640" s="98">
        <f t="shared" si="3159"/>
        <v>290.87099999999998</v>
      </c>
      <c r="AD4640" s="77" t="s">
        <v>3</v>
      </c>
      <c r="AE4640" s="54">
        <v>290.87099999999998</v>
      </c>
      <c r="AF4640" s="17"/>
    </row>
    <row r="4641" spans="1:32" ht="16.899999999999999" customHeight="1" x14ac:dyDescent="0.3">
      <c r="A4641" s="73" t="s">
        <v>35</v>
      </c>
      <c r="B4641" s="74" t="s">
        <v>4845</v>
      </c>
      <c r="C4641" s="48" t="s">
        <v>1432</v>
      </c>
      <c r="D4641" s="48">
        <v>1000</v>
      </c>
      <c r="E4641" s="48">
        <v>4003</v>
      </c>
      <c r="F4641" s="48" t="s">
        <v>5909</v>
      </c>
      <c r="G4641" s="48" t="s">
        <v>112</v>
      </c>
      <c r="H4641" s="75">
        <f t="shared" si="3154"/>
        <v>0</v>
      </c>
      <c r="I4641" s="74">
        <v>39</v>
      </c>
      <c r="J4641" s="74">
        <v>39</v>
      </c>
      <c r="K4641" s="48">
        <f t="shared" ref="K4641:K4651" si="3165">I4641</f>
        <v>39</v>
      </c>
      <c r="L4641" s="48">
        <f>$L$3</f>
        <v>-4</v>
      </c>
      <c r="M4641" s="48">
        <f t="shared" si="3155"/>
        <v>35</v>
      </c>
      <c r="N4641" s="48">
        <v>0</v>
      </c>
      <c r="O4641" s="56">
        <v>145.9</v>
      </c>
      <c r="P4641" s="48" t="str">
        <f t="shared" si="3149"/>
        <v>6829 RD</v>
      </c>
      <c r="Q4641" s="76">
        <v>0</v>
      </c>
      <c r="R4641" s="76">
        <v>0</v>
      </c>
      <c r="S4641" s="49">
        <f t="shared" si="3156"/>
        <v>0</v>
      </c>
      <c r="T4641" s="49">
        <f t="shared" si="3150"/>
        <v>0</v>
      </c>
      <c r="U4641" s="49">
        <v>0.11538461538461539</v>
      </c>
      <c r="V4641" s="49">
        <f t="shared" si="3127"/>
        <v>1.153846153846154E-4</v>
      </c>
      <c r="W4641" s="49">
        <f t="shared" si="3151"/>
        <v>0</v>
      </c>
      <c r="X4641" s="90">
        <f>ROUNDUP(S4641*$X$4,0)</f>
        <v>0</v>
      </c>
      <c r="Y4641" s="91">
        <f t="shared" si="3157"/>
        <v>0</v>
      </c>
      <c r="Z4641" s="93">
        <f t="shared" si="3153"/>
        <v>0</v>
      </c>
      <c r="AA4641" s="94">
        <f t="shared" si="3158"/>
        <v>0</v>
      </c>
      <c r="AB4641" s="97">
        <f t="shared" si="3164"/>
        <v>0</v>
      </c>
      <c r="AC4641" s="98">
        <f t="shared" si="3159"/>
        <v>0</v>
      </c>
      <c r="AD4641" s="77" t="s">
        <v>3</v>
      </c>
      <c r="AE4641" s="54">
        <v>0</v>
      </c>
      <c r="AF4641" s="17"/>
    </row>
    <row r="4642" spans="1:32" ht="16.899999999999999" customHeight="1" x14ac:dyDescent="0.3">
      <c r="A4642" s="73" t="s">
        <v>7</v>
      </c>
      <c r="B4642" s="74" t="s">
        <v>4849</v>
      </c>
      <c r="C4642" s="48" t="s">
        <v>4472</v>
      </c>
      <c r="D4642" s="48">
        <v>1000</v>
      </c>
      <c r="E4642" s="48">
        <v>2834</v>
      </c>
      <c r="F4642" s="48" t="s">
        <v>6126</v>
      </c>
      <c r="G4642" s="48">
        <v>2</v>
      </c>
      <c r="H4642" s="75">
        <f t="shared" ref="H4642:H4654" si="3166">(I4642-J4642)/J4642</f>
        <v>0</v>
      </c>
      <c r="I4642" s="74">
        <v>45</v>
      </c>
      <c r="J4642" s="74">
        <f>I4642</f>
        <v>45</v>
      </c>
      <c r="K4642" s="48">
        <f t="shared" si="3165"/>
        <v>45</v>
      </c>
      <c r="L4642" s="48"/>
      <c r="M4642" s="48">
        <f t="shared" ref="M4642:M4654" si="3167">K4642+L4642</f>
        <v>45</v>
      </c>
      <c r="N4642" s="48">
        <v>0</v>
      </c>
      <c r="O4642" s="56">
        <v>178.44127</v>
      </c>
      <c r="P4642" s="48" t="str">
        <f t="shared" si="3149"/>
        <v>77110 SL</v>
      </c>
      <c r="Q4642" s="76">
        <v>1</v>
      </c>
      <c r="R4642" s="76">
        <v>1</v>
      </c>
      <c r="S4642" s="49">
        <f t="shared" ref="S4642:S4654" si="3168">((Q4642/65*0.7)+(R4642/260*0.3))</f>
        <v>1.1923076923076923E-2</v>
      </c>
      <c r="T4642" s="49">
        <f t="shared" si="3150"/>
        <v>11.923076923076923</v>
      </c>
      <c r="U4642" s="49">
        <v>17.5</v>
      </c>
      <c r="V4642" s="49">
        <f t="shared" si="3127"/>
        <v>1.7500000000000002E-2</v>
      </c>
      <c r="W4642" s="49">
        <f t="shared" ref="W4642:W4643" si="3169">S4642*M4642</f>
        <v>0.53653846153846152</v>
      </c>
      <c r="X4642" s="90">
        <f>ROUND(S4642*$X$4,0)</f>
        <v>0</v>
      </c>
      <c r="Y4642" s="91">
        <f t="shared" ref="Y4642:Y4654" si="3170">X4642*O4642</f>
        <v>0</v>
      </c>
      <c r="Z4642" s="93">
        <f t="shared" ref="Z4642:Z4645" si="3171">ROUND((S4642*M4642)+X4642,0)</f>
        <v>1</v>
      </c>
      <c r="AA4642" s="94">
        <f t="shared" ref="AA4642:AA4654" si="3172">Z4642*O4642</f>
        <v>178.44127</v>
      </c>
      <c r="AB4642" s="97">
        <f t="shared" si="3164"/>
        <v>1</v>
      </c>
      <c r="AC4642" s="98">
        <f t="shared" ref="AC4642:AC4654" si="3173">AB4642*O4642</f>
        <v>178.44127</v>
      </c>
      <c r="AD4642" s="77" t="s">
        <v>3</v>
      </c>
      <c r="AE4642" s="54">
        <v>178.44127</v>
      </c>
      <c r="AF4642" s="17"/>
    </row>
    <row r="4643" spans="1:32" ht="16.899999999999999" customHeight="1" x14ac:dyDescent="0.3">
      <c r="A4643" s="73" t="s">
        <v>35</v>
      </c>
      <c r="B4643" s="74" t="s">
        <v>4850</v>
      </c>
      <c r="C4643" s="48" t="s">
        <v>1432</v>
      </c>
      <c r="D4643" s="48">
        <v>100</v>
      </c>
      <c r="E4643" s="48">
        <v>4003</v>
      </c>
      <c r="F4643" s="48" t="s">
        <v>5909</v>
      </c>
      <c r="G4643" s="48" t="s">
        <v>112</v>
      </c>
      <c r="H4643" s="75">
        <f t="shared" si="3166"/>
        <v>0</v>
      </c>
      <c r="I4643" s="74">
        <v>39</v>
      </c>
      <c r="J4643" s="74">
        <v>39</v>
      </c>
      <c r="K4643" s="48">
        <f t="shared" si="3165"/>
        <v>39</v>
      </c>
      <c r="L4643" s="48">
        <f t="shared" ref="L4643:L4651" si="3174">$L$3</f>
        <v>-4</v>
      </c>
      <c r="M4643" s="48">
        <f t="shared" si="3167"/>
        <v>35</v>
      </c>
      <c r="N4643" s="48">
        <v>20</v>
      </c>
      <c r="O4643" s="56">
        <v>5.6</v>
      </c>
      <c r="P4643" s="48" t="str">
        <f t="shared" si="3149"/>
        <v>6820 YL</v>
      </c>
      <c r="Q4643" s="76">
        <v>11</v>
      </c>
      <c r="R4643" s="76">
        <v>33</v>
      </c>
      <c r="S4643" s="49">
        <f t="shared" si="3168"/>
        <v>0.15653846153846154</v>
      </c>
      <c r="T4643" s="49">
        <f t="shared" si="3150"/>
        <v>15.653846153846155</v>
      </c>
      <c r="U4643" s="49">
        <v>97.576923076923094</v>
      </c>
      <c r="V4643" s="49">
        <f t="shared" si="3127"/>
        <v>0.97576923076923094</v>
      </c>
      <c r="W4643" s="49">
        <f t="shared" si="3169"/>
        <v>5.4788461538461544</v>
      </c>
      <c r="X4643" s="90">
        <f>ROUND(S4643*$X$4,0)</f>
        <v>1</v>
      </c>
      <c r="Y4643" s="91">
        <f t="shared" si="3170"/>
        <v>5.6</v>
      </c>
      <c r="Z4643" s="93">
        <f t="shared" si="3171"/>
        <v>6</v>
      </c>
      <c r="AA4643" s="94">
        <f t="shared" si="3172"/>
        <v>33.599999999999994</v>
      </c>
      <c r="AB4643" s="97">
        <f t="shared" si="3164"/>
        <v>7</v>
      </c>
      <c r="AC4643" s="98">
        <f t="shared" si="3173"/>
        <v>39.199999999999996</v>
      </c>
      <c r="AD4643" s="77" t="s">
        <v>3</v>
      </c>
      <c r="AE4643" s="54">
        <v>39.199999999999996</v>
      </c>
      <c r="AF4643" s="17"/>
    </row>
    <row r="4644" spans="1:32" ht="16.899999999999999" customHeight="1" x14ac:dyDescent="0.3">
      <c r="A4644" s="73" t="s">
        <v>35</v>
      </c>
      <c r="B4644" s="74" t="s">
        <v>4851</v>
      </c>
      <c r="C4644" s="48" t="s">
        <v>1432</v>
      </c>
      <c r="D4644" s="48">
        <v>1</v>
      </c>
      <c r="E4644" s="48">
        <v>4003</v>
      </c>
      <c r="F4644" s="48" t="s">
        <v>5909</v>
      </c>
      <c r="G4644" s="48" t="s">
        <v>112</v>
      </c>
      <c r="H4644" s="75">
        <f t="shared" si="3166"/>
        <v>0</v>
      </c>
      <c r="I4644" s="74">
        <v>39</v>
      </c>
      <c r="J4644" s="74">
        <v>39</v>
      </c>
      <c r="K4644" s="48">
        <f t="shared" si="3165"/>
        <v>39</v>
      </c>
      <c r="L4644" s="48">
        <f t="shared" si="3174"/>
        <v>-4</v>
      </c>
      <c r="M4644" s="48">
        <f t="shared" si="3167"/>
        <v>35</v>
      </c>
      <c r="N4644" s="48">
        <v>0</v>
      </c>
      <c r="O4644" s="56">
        <v>0</v>
      </c>
      <c r="P4644" s="48" t="str">
        <f t="shared" si="3149"/>
        <v>6820 YL</v>
      </c>
      <c r="Q4644" s="76" t="s">
        <v>6187</v>
      </c>
      <c r="R4644" s="76" t="s">
        <v>6187</v>
      </c>
      <c r="S4644" s="49">
        <f t="shared" si="3168"/>
        <v>0</v>
      </c>
      <c r="T4644" s="49">
        <f t="shared" si="3150"/>
        <v>0</v>
      </c>
      <c r="U4644" s="49">
        <v>97.576923076923094</v>
      </c>
      <c r="V4644" s="49">
        <f t="shared" si="3127"/>
        <v>97.576923076923094</v>
      </c>
      <c r="W4644" s="49">
        <f t="shared" ref="W4644:W4653" si="3175">S4644*M4644</f>
        <v>0</v>
      </c>
      <c r="X4644" s="90">
        <f t="shared" ref="X4644:X4645" si="3176">ROUNDUP(S4644*$X$4,0)</f>
        <v>0</v>
      </c>
      <c r="Y4644" s="91">
        <f t="shared" si="3170"/>
        <v>0</v>
      </c>
      <c r="Z4644" s="93">
        <f t="shared" si="3171"/>
        <v>0</v>
      </c>
      <c r="AA4644" s="94">
        <f t="shared" si="3172"/>
        <v>0</v>
      </c>
      <c r="AB4644" s="97">
        <f t="shared" si="3164"/>
        <v>0</v>
      </c>
      <c r="AC4644" s="98">
        <f t="shared" si="3173"/>
        <v>0</v>
      </c>
      <c r="AD4644" s="77" t="s">
        <v>5890</v>
      </c>
      <c r="AE4644" s="54">
        <v>0</v>
      </c>
      <c r="AF4644" s="17"/>
    </row>
    <row r="4645" spans="1:32" ht="16.899999999999999" customHeight="1" x14ac:dyDescent="0.3">
      <c r="A4645" s="73" t="s">
        <v>35</v>
      </c>
      <c r="B4645" s="74" t="s">
        <v>4852</v>
      </c>
      <c r="C4645" s="48" t="s">
        <v>1432</v>
      </c>
      <c r="D4645" s="48">
        <v>1</v>
      </c>
      <c r="E4645" s="48">
        <v>4003</v>
      </c>
      <c r="F4645" s="48" t="s">
        <v>5909</v>
      </c>
      <c r="G4645" s="48" t="s">
        <v>112</v>
      </c>
      <c r="H4645" s="75">
        <f t="shared" si="3166"/>
        <v>0</v>
      </c>
      <c r="I4645" s="74">
        <v>39</v>
      </c>
      <c r="J4645" s="74">
        <v>39</v>
      </c>
      <c r="K4645" s="48">
        <f t="shared" si="3165"/>
        <v>39</v>
      </c>
      <c r="L4645" s="48">
        <f t="shared" si="3174"/>
        <v>-4</v>
      </c>
      <c r="M4645" s="48">
        <f t="shared" si="3167"/>
        <v>35</v>
      </c>
      <c r="N4645" s="48">
        <v>0</v>
      </c>
      <c r="O4645" s="56">
        <v>0</v>
      </c>
      <c r="P4645" s="48" t="str">
        <f t="shared" si="3149"/>
        <v>6821 GR</v>
      </c>
      <c r="Q4645" s="76" t="s">
        <v>6187</v>
      </c>
      <c r="R4645" s="76" t="s">
        <v>6187</v>
      </c>
      <c r="S4645" s="49">
        <f t="shared" si="3168"/>
        <v>0</v>
      </c>
      <c r="T4645" s="49">
        <f t="shared" si="3150"/>
        <v>0</v>
      </c>
      <c r="U4645" s="49">
        <v>28.88461538461538</v>
      </c>
      <c r="V4645" s="49">
        <f t="shared" si="3127"/>
        <v>28.88461538461538</v>
      </c>
      <c r="W4645" s="49">
        <f t="shared" si="3175"/>
        <v>0</v>
      </c>
      <c r="X4645" s="90">
        <f t="shared" si="3176"/>
        <v>0</v>
      </c>
      <c r="Y4645" s="91">
        <f t="shared" si="3170"/>
        <v>0</v>
      </c>
      <c r="Z4645" s="93">
        <f t="shared" si="3171"/>
        <v>0</v>
      </c>
      <c r="AA4645" s="94">
        <f t="shared" si="3172"/>
        <v>0</v>
      </c>
      <c r="AB4645" s="97">
        <f t="shared" si="3164"/>
        <v>0</v>
      </c>
      <c r="AC4645" s="98">
        <f t="shared" si="3173"/>
        <v>0</v>
      </c>
      <c r="AD4645" s="77" t="s">
        <v>5890</v>
      </c>
      <c r="AE4645" s="54">
        <v>0</v>
      </c>
      <c r="AF4645" s="17"/>
    </row>
    <row r="4646" spans="1:32" ht="16.899999999999999" customHeight="1" x14ac:dyDescent="0.3">
      <c r="A4646" s="73" t="s">
        <v>35</v>
      </c>
      <c r="B4646" s="74" t="s">
        <v>4853</v>
      </c>
      <c r="C4646" s="48" t="s">
        <v>1432</v>
      </c>
      <c r="D4646" s="48">
        <v>1</v>
      </c>
      <c r="E4646" s="48">
        <v>4003</v>
      </c>
      <c r="F4646" s="48" t="s">
        <v>5909</v>
      </c>
      <c r="G4646" s="48" t="s">
        <v>112</v>
      </c>
      <c r="H4646" s="75">
        <f t="shared" si="3166"/>
        <v>0</v>
      </c>
      <c r="I4646" s="74">
        <v>39</v>
      </c>
      <c r="J4646" s="74">
        <v>39</v>
      </c>
      <c r="K4646" s="48">
        <f t="shared" si="3165"/>
        <v>39</v>
      </c>
      <c r="L4646" s="48">
        <f t="shared" si="3174"/>
        <v>-4</v>
      </c>
      <c r="M4646" s="48">
        <f t="shared" si="3167"/>
        <v>35</v>
      </c>
      <c r="N4646" s="48">
        <v>0</v>
      </c>
      <c r="O4646" s="56">
        <v>0</v>
      </c>
      <c r="P4646" s="48" t="str">
        <f t="shared" si="3149"/>
        <v>6822 BL</v>
      </c>
      <c r="Q4646" s="76" t="s">
        <v>6187</v>
      </c>
      <c r="R4646" s="76" t="s">
        <v>6187</v>
      </c>
      <c r="S4646" s="49">
        <f t="shared" si="3168"/>
        <v>0</v>
      </c>
      <c r="T4646" s="49">
        <f t="shared" si="3150"/>
        <v>0</v>
      </c>
      <c r="U4646" s="49">
        <v>30.76923076923077</v>
      </c>
      <c r="V4646" s="49">
        <f t="shared" si="3127"/>
        <v>30.76923076923077</v>
      </c>
      <c r="W4646" s="49">
        <f t="shared" si="3175"/>
        <v>0</v>
      </c>
      <c r="X4646" s="90">
        <f t="shared" ref="X4646:X4647" si="3177">ROUNDUP(S4646*$X$4,0)</f>
        <v>0</v>
      </c>
      <c r="Y4646" s="91">
        <f t="shared" si="3170"/>
        <v>0</v>
      </c>
      <c r="Z4646" s="93">
        <f t="shared" ref="Z4646:Z4657" si="3178">ROUND((S4646*M4646)+X4646,0)</f>
        <v>0</v>
      </c>
      <c r="AA4646" s="94">
        <f t="shared" si="3172"/>
        <v>0</v>
      </c>
      <c r="AB4646" s="97">
        <f t="shared" si="3164"/>
        <v>0</v>
      </c>
      <c r="AC4646" s="98">
        <f t="shared" si="3173"/>
        <v>0</v>
      </c>
      <c r="AD4646" s="77" t="s">
        <v>5890</v>
      </c>
      <c r="AE4646" s="54">
        <v>0</v>
      </c>
      <c r="AF4646" s="17"/>
    </row>
    <row r="4647" spans="1:32" ht="16.899999999999999" customHeight="1" x14ac:dyDescent="0.3">
      <c r="A4647" s="73" t="s">
        <v>35</v>
      </c>
      <c r="B4647" s="74" t="s">
        <v>4854</v>
      </c>
      <c r="C4647" s="48" t="s">
        <v>1432</v>
      </c>
      <c r="D4647" s="48">
        <v>1000</v>
      </c>
      <c r="E4647" s="48">
        <v>4003</v>
      </c>
      <c r="F4647" s="48" t="s">
        <v>5909</v>
      </c>
      <c r="G4647" s="48" t="s">
        <v>112</v>
      </c>
      <c r="H4647" s="75">
        <f t="shared" si="3166"/>
        <v>0</v>
      </c>
      <c r="I4647" s="74">
        <v>39</v>
      </c>
      <c r="J4647" s="74">
        <v>39</v>
      </c>
      <c r="K4647" s="48">
        <f t="shared" si="3165"/>
        <v>39</v>
      </c>
      <c r="L4647" s="48">
        <f t="shared" si="3174"/>
        <v>-4</v>
      </c>
      <c r="M4647" s="48">
        <f t="shared" si="3167"/>
        <v>35</v>
      </c>
      <c r="N4647" s="48">
        <v>1</v>
      </c>
      <c r="O4647" s="56">
        <v>32</v>
      </c>
      <c r="P4647" s="48" t="str">
        <f t="shared" si="3149"/>
        <v>6822 GR</v>
      </c>
      <c r="Q4647" s="76">
        <v>0</v>
      </c>
      <c r="R4647" s="76">
        <v>0</v>
      </c>
      <c r="S4647" s="49">
        <f t="shared" si="3168"/>
        <v>0</v>
      </c>
      <c r="T4647" s="49">
        <f t="shared" si="3150"/>
        <v>0</v>
      </c>
      <c r="U4647" s="49">
        <v>15.115384615384613</v>
      </c>
      <c r="V4647" s="49">
        <f t="shared" si="3127"/>
        <v>1.5115384615384614E-2</v>
      </c>
      <c r="W4647" s="49">
        <f t="shared" si="3175"/>
        <v>0</v>
      </c>
      <c r="X4647" s="90">
        <f t="shared" si="3177"/>
        <v>0</v>
      </c>
      <c r="Y4647" s="91">
        <f t="shared" si="3170"/>
        <v>0</v>
      </c>
      <c r="Z4647" s="93">
        <f t="shared" si="3178"/>
        <v>0</v>
      </c>
      <c r="AA4647" s="94">
        <f t="shared" si="3172"/>
        <v>0</v>
      </c>
      <c r="AB4647" s="97">
        <f t="shared" si="3164"/>
        <v>0</v>
      </c>
      <c r="AC4647" s="98">
        <f t="shared" si="3173"/>
        <v>0</v>
      </c>
      <c r="AD4647" s="77" t="s">
        <v>3</v>
      </c>
      <c r="AE4647" s="54">
        <v>0</v>
      </c>
      <c r="AF4647" s="17"/>
    </row>
    <row r="4648" spans="1:32" ht="16.899999999999999" customHeight="1" x14ac:dyDescent="0.3">
      <c r="A4648" s="73" t="s">
        <v>35</v>
      </c>
      <c r="B4648" s="74" t="s">
        <v>110</v>
      </c>
      <c r="C4648" s="48" t="s">
        <v>40</v>
      </c>
      <c r="D4648" s="48">
        <v>1000</v>
      </c>
      <c r="E4648" s="48">
        <v>621</v>
      </c>
      <c r="F4648" s="48" t="s">
        <v>6128</v>
      </c>
      <c r="G4648" s="48" t="s">
        <v>112</v>
      </c>
      <c r="H4648" s="75">
        <f t="shared" si="3166"/>
        <v>-0.25925925925925924</v>
      </c>
      <c r="I4648" s="74">
        <v>20</v>
      </c>
      <c r="J4648" s="74">
        <v>27</v>
      </c>
      <c r="K4648" s="48">
        <f t="shared" si="3165"/>
        <v>20</v>
      </c>
      <c r="L4648" s="48">
        <f t="shared" si="3174"/>
        <v>-4</v>
      </c>
      <c r="M4648" s="48">
        <f t="shared" si="3167"/>
        <v>16</v>
      </c>
      <c r="N4648" s="48">
        <v>17</v>
      </c>
      <c r="O4648" s="56">
        <v>12.16</v>
      </c>
      <c r="P4648" s="48" t="str">
        <f t="shared" si="3149"/>
        <v>1853 BL</v>
      </c>
      <c r="Q4648" s="76">
        <v>27</v>
      </c>
      <c r="R4648" s="76">
        <v>66</v>
      </c>
      <c r="S4648" s="49">
        <f t="shared" si="3168"/>
        <v>0.36692307692307691</v>
      </c>
      <c r="T4648" s="49">
        <f t="shared" si="3150"/>
        <v>366.92307692307691</v>
      </c>
      <c r="U4648" s="49">
        <v>416.38461538461536</v>
      </c>
      <c r="V4648" s="49">
        <f t="shared" si="3127"/>
        <v>0.41638461538461535</v>
      </c>
      <c r="W4648" s="49">
        <f t="shared" si="3175"/>
        <v>5.8707692307692305</v>
      </c>
      <c r="X4648" s="90">
        <f>ROUND(S4648*$X$3,0)</f>
        <v>2</v>
      </c>
      <c r="Y4648" s="91">
        <f t="shared" si="3170"/>
        <v>24.32</v>
      </c>
      <c r="Z4648" s="93">
        <f t="shared" si="3178"/>
        <v>8</v>
      </c>
      <c r="AA4648" s="94">
        <f t="shared" si="3172"/>
        <v>97.28</v>
      </c>
      <c r="AB4648" s="97">
        <f t="shared" si="3164"/>
        <v>10</v>
      </c>
      <c r="AC4648" s="98">
        <f t="shared" si="3173"/>
        <v>121.6</v>
      </c>
      <c r="AD4648" s="77" t="s">
        <v>3</v>
      </c>
      <c r="AE4648" s="54">
        <v>121.6</v>
      </c>
      <c r="AF4648" s="17"/>
    </row>
    <row r="4649" spans="1:32" ht="16.899999999999999" customHeight="1" x14ac:dyDescent="0.3">
      <c r="A4649" s="73" t="s">
        <v>35</v>
      </c>
      <c r="B4649" s="74" t="s">
        <v>4856</v>
      </c>
      <c r="C4649" s="48" t="s">
        <v>1432</v>
      </c>
      <c r="D4649" s="48">
        <v>100</v>
      </c>
      <c r="E4649" s="48">
        <v>4003</v>
      </c>
      <c r="F4649" s="48" t="s">
        <v>5909</v>
      </c>
      <c r="G4649" s="48" t="s">
        <v>112</v>
      </c>
      <c r="H4649" s="75">
        <f t="shared" si="3166"/>
        <v>0</v>
      </c>
      <c r="I4649" s="74">
        <v>39</v>
      </c>
      <c r="J4649" s="74">
        <v>39</v>
      </c>
      <c r="K4649" s="48">
        <f t="shared" si="3165"/>
        <v>39</v>
      </c>
      <c r="L4649" s="48">
        <f t="shared" si="3174"/>
        <v>-4</v>
      </c>
      <c r="M4649" s="48">
        <f t="shared" si="3167"/>
        <v>35</v>
      </c>
      <c r="N4649" s="48">
        <v>35</v>
      </c>
      <c r="O4649" s="56">
        <v>6.55</v>
      </c>
      <c r="P4649" s="48" t="str">
        <f t="shared" si="3149"/>
        <v>6823 WH</v>
      </c>
      <c r="Q4649" s="76">
        <v>2</v>
      </c>
      <c r="R4649" s="76">
        <v>37</v>
      </c>
      <c r="S4649" s="49">
        <f t="shared" si="3168"/>
        <v>6.423076923076923E-2</v>
      </c>
      <c r="T4649" s="49">
        <f t="shared" si="3150"/>
        <v>6.4230769230769234</v>
      </c>
      <c r="U4649" s="49">
        <v>1064.8846153846152</v>
      </c>
      <c r="V4649" s="49">
        <f t="shared" si="3127"/>
        <v>10.648846153846153</v>
      </c>
      <c r="W4649" s="49">
        <f t="shared" si="3175"/>
        <v>2.2480769230769231</v>
      </c>
      <c r="X4649" s="90">
        <f>ROUND(S4649*$X$4,0)</f>
        <v>0</v>
      </c>
      <c r="Y4649" s="91">
        <f t="shared" si="3170"/>
        <v>0</v>
      </c>
      <c r="Z4649" s="93">
        <f t="shared" si="3178"/>
        <v>2</v>
      </c>
      <c r="AA4649" s="94">
        <f t="shared" si="3172"/>
        <v>13.1</v>
      </c>
      <c r="AB4649" s="97">
        <f t="shared" si="3164"/>
        <v>2</v>
      </c>
      <c r="AC4649" s="98">
        <f t="shared" si="3173"/>
        <v>13.1</v>
      </c>
      <c r="AD4649" s="77" t="s">
        <v>3</v>
      </c>
      <c r="AE4649" s="54">
        <v>13.1</v>
      </c>
      <c r="AF4649" s="17"/>
    </row>
    <row r="4650" spans="1:32" ht="16.899999999999999" customHeight="1" x14ac:dyDescent="0.3">
      <c r="A4650" s="73" t="s">
        <v>35</v>
      </c>
      <c r="B4650" s="74" t="s">
        <v>4857</v>
      </c>
      <c r="C4650" s="48" t="s">
        <v>1432</v>
      </c>
      <c r="D4650" s="48">
        <v>1</v>
      </c>
      <c r="E4650" s="48">
        <v>4003</v>
      </c>
      <c r="F4650" s="48" t="s">
        <v>5909</v>
      </c>
      <c r="G4650" s="48" t="s">
        <v>112</v>
      </c>
      <c r="H4650" s="75">
        <f t="shared" si="3166"/>
        <v>0</v>
      </c>
      <c r="I4650" s="74">
        <v>39</v>
      </c>
      <c r="J4650" s="74">
        <v>39</v>
      </c>
      <c r="K4650" s="48">
        <f t="shared" si="3165"/>
        <v>39</v>
      </c>
      <c r="L4650" s="48">
        <f t="shared" si="3174"/>
        <v>-4</v>
      </c>
      <c r="M4650" s="48">
        <f t="shared" si="3167"/>
        <v>35</v>
      </c>
      <c r="N4650" s="48">
        <v>0</v>
      </c>
      <c r="O4650" s="56">
        <v>0</v>
      </c>
      <c r="P4650" s="48" t="str">
        <f t="shared" si="3149"/>
        <v>6824 BL</v>
      </c>
      <c r="Q4650" s="76" t="s">
        <v>6187</v>
      </c>
      <c r="R4650" s="76" t="s">
        <v>6187</v>
      </c>
      <c r="S4650" s="49">
        <f t="shared" si="3168"/>
        <v>0</v>
      </c>
      <c r="T4650" s="49">
        <f t="shared" si="3150"/>
        <v>0</v>
      </c>
      <c r="U4650" s="49">
        <v>34.153846153846153</v>
      </c>
      <c r="V4650" s="49">
        <f t="shared" si="3127"/>
        <v>34.153846153846153</v>
      </c>
      <c r="W4650" s="49">
        <f t="shared" si="3175"/>
        <v>0</v>
      </c>
      <c r="X4650" s="90">
        <f t="shared" ref="X4650:X4651" si="3179">ROUNDUP(S4650*$X$4,0)</f>
        <v>0</v>
      </c>
      <c r="Y4650" s="91">
        <f t="shared" si="3170"/>
        <v>0</v>
      </c>
      <c r="Z4650" s="93">
        <f t="shared" si="3178"/>
        <v>0</v>
      </c>
      <c r="AA4650" s="94">
        <f t="shared" si="3172"/>
        <v>0</v>
      </c>
      <c r="AB4650" s="97">
        <f t="shared" si="3164"/>
        <v>0</v>
      </c>
      <c r="AC4650" s="98">
        <f t="shared" si="3173"/>
        <v>0</v>
      </c>
      <c r="AD4650" s="77" t="s">
        <v>5890</v>
      </c>
      <c r="AE4650" s="54">
        <v>0</v>
      </c>
      <c r="AF4650" s="17"/>
    </row>
    <row r="4651" spans="1:32" ht="16.899999999999999" customHeight="1" x14ac:dyDescent="0.3">
      <c r="A4651" s="73" t="s">
        <v>35</v>
      </c>
      <c r="B4651" s="74" t="s">
        <v>4858</v>
      </c>
      <c r="C4651" s="48" t="s">
        <v>1432</v>
      </c>
      <c r="D4651" s="48">
        <v>1</v>
      </c>
      <c r="E4651" s="48">
        <v>4003</v>
      </c>
      <c r="F4651" s="48" t="s">
        <v>5909</v>
      </c>
      <c r="G4651" s="48" t="s">
        <v>112</v>
      </c>
      <c r="H4651" s="75">
        <f t="shared" si="3166"/>
        <v>0</v>
      </c>
      <c r="I4651" s="74">
        <v>39</v>
      </c>
      <c r="J4651" s="74">
        <v>39</v>
      </c>
      <c r="K4651" s="48">
        <f t="shared" si="3165"/>
        <v>39</v>
      </c>
      <c r="L4651" s="48">
        <f t="shared" si="3174"/>
        <v>-4</v>
      </c>
      <c r="M4651" s="48">
        <f t="shared" si="3167"/>
        <v>35</v>
      </c>
      <c r="N4651" s="48">
        <v>0</v>
      </c>
      <c r="O4651" s="56">
        <v>0</v>
      </c>
      <c r="P4651" s="48" t="str">
        <f t="shared" si="3149"/>
        <v>6824 BR</v>
      </c>
      <c r="Q4651" s="76" t="s">
        <v>6187</v>
      </c>
      <c r="R4651" s="76" t="s">
        <v>6187</v>
      </c>
      <c r="S4651" s="49">
        <f t="shared" si="3168"/>
        <v>0</v>
      </c>
      <c r="T4651" s="49">
        <f t="shared" si="3150"/>
        <v>0</v>
      </c>
      <c r="U4651" s="49">
        <v>11.615384615384617</v>
      </c>
      <c r="V4651" s="49">
        <f t="shared" si="3127"/>
        <v>11.615384615384617</v>
      </c>
      <c r="W4651" s="49">
        <f t="shared" si="3175"/>
        <v>0</v>
      </c>
      <c r="X4651" s="90">
        <f t="shared" si="3179"/>
        <v>0</v>
      </c>
      <c r="Y4651" s="91">
        <f t="shared" si="3170"/>
        <v>0</v>
      </c>
      <c r="Z4651" s="93">
        <f t="shared" si="3178"/>
        <v>0</v>
      </c>
      <c r="AA4651" s="94">
        <f t="shared" si="3172"/>
        <v>0</v>
      </c>
      <c r="AB4651" s="97">
        <f t="shared" si="3164"/>
        <v>0</v>
      </c>
      <c r="AC4651" s="98">
        <f t="shared" si="3173"/>
        <v>0</v>
      </c>
      <c r="AD4651" s="77" t="s">
        <v>5890</v>
      </c>
      <c r="AE4651" s="54">
        <v>0</v>
      </c>
      <c r="AF4651" s="17"/>
    </row>
    <row r="4652" spans="1:32" ht="16.899999999999999" customHeight="1" x14ac:dyDescent="0.3">
      <c r="A4652" s="73" t="s">
        <v>35</v>
      </c>
      <c r="B4652" s="74" t="s">
        <v>3313</v>
      </c>
      <c r="C4652" s="48" t="s">
        <v>16</v>
      </c>
      <c r="D4652" s="48">
        <v>100</v>
      </c>
      <c r="E4652" s="48">
        <v>621</v>
      </c>
      <c r="F4652" s="48" t="s">
        <v>6128</v>
      </c>
      <c r="G4652" s="48" t="s">
        <v>11</v>
      </c>
      <c r="H4652" s="75">
        <f t="shared" si="3166"/>
        <v>0</v>
      </c>
      <c r="I4652" s="74">
        <v>5</v>
      </c>
      <c r="J4652" s="74">
        <v>5</v>
      </c>
      <c r="K4652" s="48">
        <f>J4652</f>
        <v>5</v>
      </c>
      <c r="L4652" s="48"/>
      <c r="M4652" s="48">
        <f t="shared" si="3167"/>
        <v>5</v>
      </c>
      <c r="N4652" s="48">
        <v>21</v>
      </c>
      <c r="O4652" s="56">
        <v>13.18357</v>
      </c>
      <c r="P4652" s="48" t="str">
        <f t="shared" si="3149"/>
        <v>5472L SL</v>
      </c>
      <c r="Q4652" s="76">
        <v>52</v>
      </c>
      <c r="R4652" s="76">
        <v>228</v>
      </c>
      <c r="S4652" s="49">
        <f t="shared" si="3168"/>
        <v>0.82307692307692304</v>
      </c>
      <c r="T4652" s="49">
        <f t="shared" si="3150"/>
        <v>82.307692307692307</v>
      </c>
      <c r="U4652" s="49">
        <v>118.26923076923077</v>
      </c>
      <c r="V4652" s="49">
        <f t="shared" si="3127"/>
        <v>1.1826923076923077</v>
      </c>
      <c r="W4652" s="49">
        <f t="shared" si="3175"/>
        <v>4.115384615384615</v>
      </c>
      <c r="X4652" s="90">
        <f>ROUND(S4652*$X$2,0)</f>
        <v>6</v>
      </c>
      <c r="Y4652" s="91">
        <f t="shared" si="3170"/>
        <v>79.10141999999999</v>
      </c>
      <c r="Z4652" s="93">
        <f t="shared" si="3178"/>
        <v>10</v>
      </c>
      <c r="AA4652" s="94">
        <f t="shared" si="3172"/>
        <v>131.8357</v>
      </c>
      <c r="AB4652" s="97">
        <f>ROUND((S4652*$AB$2)+Z4652,0)</f>
        <v>16</v>
      </c>
      <c r="AC4652" s="98">
        <f t="shared" si="3173"/>
        <v>210.93711999999999</v>
      </c>
      <c r="AD4652" s="77" t="s">
        <v>5891</v>
      </c>
      <c r="AE4652" s="54">
        <v>210.93711999999999</v>
      </c>
      <c r="AF4652" s="17"/>
    </row>
    <row r="4653" spans="1:32" ht="16.899999999999999" customHeight="1" x14ac:dyDescent="0.3">
      <c r="A4653" s="73" t="s">
        <v>35</v>
      </c>
      <c r="B4653" s="74" t="s">
        <v>1437</v>
      </c>
      <c r="C4653" s="48" t="s">
        <v>1432</v>
      </c>
      <c r="D4653" s="48">
        <v>1000</v>
      </c>
      <c r="E4653" s="48">
        <v>621</v>
      </c>
      <c r="F4653" s="48" t="s">
        <v>6128</v>
      </c>
      <c r="G4653" s="48" t="s">
        <v>35</v>
      </c>
      <c r="H4653" s="75">
        <f t="shared" si="3166"/>
        <v>0</v>
      </c>
      <c r="I4653" s="74">
        <v>39</v>
      </c>
      <c r="J4653" s="74">
        <v>39</v>
      </c>
      <c r="K4653" s="48">
        <f t="shared" ref="K4653:K4662" si="3180">I4653</f>
        <v>39</v>
      </c>
      <c r="L4653" s="48">
        <f>$L$3</f>
        <v>-4</v>
      </c>
      <c r="M4653" s="48">
        <f t="shared" si="3167"/>
        <v>35</v>
      </c>
      <c r="N4653" s="48">
        <v>1</v>
      </c>
      <c r="O4653" s="56">
        <v>26.3</v>
      </c>
      <c r="P4653" s="48" t="str">
        <f t="shared" si="3149"/>
        <v>6710 SL</v>
      </c>
      <c r="Q4653" s="76">
        <v>8</v>
      </c>
      <c r="R4653" s="76">
        <v>42</v>
      </c>
      <c r="S4653" s="49">
        <f t="shared" si="3168"/>
        <v>0.13461538461538461</v>
      </c>
      <c r="T4653" s="49">
        <f t="shared" si="3150"/>
        <v>134.61538461538461</v>
      </c>
      <c r="U4653" s="49">
        <v>148.80769230769232</v>
      </c>
      <c r="V4653" s="49">
        <f t="shared" si="3127"/>
        <v>0.14880769230769231</v>
      </c>
      <c r="W4653" s="49">
        <f t="shared" si="3175"/>
        <v>4.7115384615384617</v>
      </c>
      <c r="X4653" s="90">
        <f>ROUND(S4653*$X$4,0)</f>
        <v>1</v>
      </c>
      <c r="Y4653" s="91">
        <f t="shared" si="3170"/>
        <v>26.3</v>
      </c>
      <c r="Z4653" s="93">
        <f t="shared" si="3178"/>
        <v>6</v>
      </c>
      <c r="AA4653" s="94">
        <f t="shared" si="3172"/>
        <v>157.80000000000001</v>
      </c>
      <c r="AB4653" s="97">
        <f t="shared" ref="AB4653:AB4661" si="3181">ROUND((S4653*$AB$4)+Z4653,0)</f>
        <v>7</v>
      </c>
      <c r="AC4653" s="98">
        <f t="shared" si="3173"/>
        <v>184.1</v>
      </c>
      <c r="AD4653" s="77" t="s">
        <v>3</v>
      </c>
      <c r="AE4653" s="54">
        <v>184.1</v>
      </c>
      <c r="AF4653" s="17"/>
    </row>
    <row r="4654" spans="1:32" ht="16.899999999999999" customHeight="1" x14ac:dyDescent="0.3">
      <c r="A4654" s="73" t="s">
        <v>7</v>
      </c>
      <c r="B4654" s="74" t="s">
        <v>2056</v>
      </c>
      <c r="C4654" s="48" t="s">
        <v>40</v>
      </c>
      <c r="D4654" s="48">
        <v>1000</v>
      </c>
      <c r="E4654" s="48">
        <v>621</v>
      </c>
      <c r="F4654" s="48" t="s">
        <v>6128</v>
      </c>
      <c r="G4654" s="48" t="s">
        <v>112</v>
      </c>
      <c r="H4654" s="75">
        <f t="shared" si="3166"/>
        <v>-0.25925925925925924</v>
      </c>
      <c r="I4654" s="74">
        <v>20</v>
      </c>
      <c r="J4654" s="74">
        <v>27</v>
      </c>
      <c r="K4654" s="48">
        <f t="shared" si="3180"/>
        <v>20</v>
      </c>
      <c r="L4654" s="48">
        <f>$L$3</f>
        <v>-4</v>
      </c>
      <c r="M4654" s="48">
        <f t="shared" si="3167"/>
        <v>16</v>
      </c>
      <c r="N4654" s="48">
        <v>50</v>
      </c>
      <c r="O4654" s="56">
        <v>33.880000000000003</v>
      </c>
      <c r="P4654" s="48" t="str">
        <f t="shared" si="3149"/>
        <v>3055 BR</v>
      </c>
      <c r="Q4654" s="76">
        <v>44</v>
      </c>
      <c r="R4654" s="76">
        <v>281</v>
      </c>
      <c r="S4654" s="49">
        <f t="shared" si="3168"/>
        <v>0.79807692307692313</v>
      </c>
      <c r="T4654" s="49">
        <f t="shared" si="3150"/>
        <v>798.07692307692309</v>
      </c>
      <c r="U4654" s="49">
        <v>1003.8846153846155</v>
      </c>
      <c r="V4654" s="49">
        <f t="shared" si="3127"/>
        <v>1.0038846153846155</v>
      </c>
      <c r="W4654" s="49">
        <f>V4654*M4654</f>
        <v>16.062153846153848</v>
      </c>
      <c r="X4654" s="90">
        <f>ROUND(S4654*$X$3,0)</f>
        <v>5</v>
      </c>
      <c r="Y4654" s="91">
        <f t="shared" si="3170"/>
        <v>169.4</v>
      </c>
      <c r="Z4654" s="93">
        <f t="shared" si="3178"/>
        <v>18</v>
      </c>
      <c r="AA4654" s="94">
        <f t="shared" si="3172"/>
        <v>609.84</v>
      </c>
      <c r="AB4654" s="97">
        <f t="shared" si="3181"/>
        <v>22</v>
      </c>
      <c r="AC4654" s="98">
        <f t="shared" si="3173"/>
        <v>745.36</v>
      </c>
      <c r="AD4654" s="77" t="s">
        <v>3</v>
      </c>
      <c r="AE4654" s="54">
        <v>745.36</v>
      </c>
      <c r="AF4654" s="17"/>
    </row>
    <row r="4655" spans="1:32" ht="16.899999999999999" customHeight="1" x14ac:dyDescent="0.3">
      <c r="A4655" s="73" t="s">
        <v>35</v>
      </c>
      <c r="B4655" s="74" t="s">
        <v>4862</v>
      </c>
      <c r="C4655" s="48" t="s">
        <v>1432</v>
      </c>
      <c r="D4655" s="48">
        <v>1</v>
      </c>
      <c r="E4655" s="48">
        <v>4003</v>
      </c>
      <c r="F4655" s="48" t="s">
        <v>5909</v>
      </c>
      <c r="G4655" s="48" t="s">
        <v>112</v>
      </c>
      <c r="H4655" s="75">
        <f t="shared" ref="H4655:H4657" si="3182">(I4655-J4655)/J4655</f>
        <v>0</v>
      </c>
      <c r="I4655" s="74">
        <v>39</v>
      </c>
      <c r="J4655" s="74">
        <v>39</v>
      </c>
      <c r="K4655" s="48">
        <f t="shared" si="3180"/>
        <v>39</v>
      </c>
      <c r="L4655" s="48">
        <f>$L$3</f>
        <v>-4</v>
      </c>
      <c r="M4655" s="48">
        <f t="shared" ref="M4655:M4657" si="3183">K4655+L4655</f>
        <v>35</v>
      </c>
      <c r="N4655" s="48">
        <v>0</v>
      </c>
      <c r="O4655" s="56">
        <v>7.3099999999999998E-2</v>
      </c>
      <c r="P4655" s="48" t="str">
        <f t="shared" si="3149"/>
        <v>6825 WH</v>
      </c>
      <c r="Q4655" s="76" t="s">
        <v>6187</v>
      </c>
      <c r="R4655" s="76" t="s">
        <v>6187</v>
      </c>
      <c r="S4655" s="49">
        <f t="shared" ref="S4655:S4657" si="3184">((Q4655/65*0.7)+(R4655/260*0.3))</f>
        <v>0</v>
      </c>
      <c r="T4655" s="49">
        <f t="shared" si="3150"/>
        <v>0</v>
      </c>
      <c r="U4655" s="49">
        <v>222.76923076923077</v>
      </c>
      <c r="V4655" s="49">
        <f t="shared" si="3127"/>
        <v>222.76923076923077</v>
      </c>
      <c r="W4655" s="49">
        <f t="shared" ref="W4655:W4657" si="3185">S4655*M4655</f>
        <v>0</v>
      </c>
      <c r="X4655" s="90">
        <f>ROUNDUP(S4655*$X$4,0)</f>
        <v>0</v>
      </c>
      <c r="Y4655" s="91">
        <f t="shared" ref="Y4655:Y4657" si="3186">X4655*O4655</f>
        <v>0</v>
      </c>
      <c r="Z4655" s="93">
        <f t="shared" si="3178"/>
        <v>0</v>
      </c>
      <c r="AA4655" s="94">
        <f t="shared" ref="AA4655:AA4657" si="3187">Z4655*O4655</f>
        <v>0</v>
      </c>
      <c r="AB4655" s="97">
        <f t="shared" si="3181"/>
        <v>0</v>
      </c>
      <c r="AC4655" s="98">
        <f t="shared" ref="AC4655:AC4657" si="3188">AB4655*O4655</f>
        <v>0</v>
      </c>
      <c r="AD4655" s="77" t="s">
        <v>5890</v>
      </c>
      <c r="AE4655" s="54">
        <v>0</v>
      </c>
      <c r="AF4655" s="17"/>
    </row>
    <row r="4656" spans="1:32" ht="16.899999999999999" customHeight="1" x14ac:dyDescent="0.3">
      <c r="A4656" s="73" t="s">
        <v>35</v>
      </c>
      <c r="B4656" s="74" t="s">
        <v>3417</v>
      </c>
      <c r="C4656" s="48" t="s">
        <v>10</v>
      </c>
      <c r="D4656" s="48">
        <v>100</v>
      </c>
      <c r="E4656" s="48">
        <v>2834</v>
      </c>
      <c r="F4656" s="48" t="s">
        <v>6126</v>
      </c>
      <c r="G4656" s="48">
        <v>2</v>
      </c>
      <c r="H4656" s="75">
        <f t="shared" si="3182"/>
        <v>0</v>
      </c>
      <c r="I4656" s="74">
        <v>35</v>
      </c>
      <c r="J4656" s="74">
        <f>I4656</f>
        <v>35</v>
      </c>
      <c r="K4656" s="48">
        <f t="shared" si="3180"/>
        <v>35</v>
      </c>
      <c r="L4656" s="48"/>
      <c r="M4656" s="48">
        <f t="shared" si="3183"/>
        <v>35</v>
      </c>
      <c r="N4656" s="48">
        <v>2</v>
      </c>
      <c r="O4656" s="56">
        <v>45.828859999999999</v>
      </c>
      <c r="P4656" s="48" t="str">
        <f t="shared" si="3149"/>
        <v>1891/3C SL</v>
      </c>
      <c r="Q4656" s="76">
        <v>11</v>
      </c>
      <c r="R4656" s="76">
        <v>36</v>
      </c>
      <c r="S4656" s="49">
        <f t="shared" si="3184"/>
        <v>0.16</v>
      </c>
      <c r="T4656" s="49">
        <f t="shared" si="3150"/>
        <v>16</v>
      </c>
      <c r="U4656" s="49">
        <v>36.192307692307693</v>
      </c>
      <c r="V4656" s="49">
        <f t="shared" si="3127"/>
        <v>0.36192307692307696</v>
      </c>
      <c r="W4656" s="49">
        <f t="shared" si="3185"/>
        <v>5.6000000000000005</v>
      </c>
      <c r="X4656" s="90">
        <f>ROUND(S4656*$X$4,0)</f>
        <v>1</v>
      </c>
      <c r="Y4656" s="91">
        <f t="shared" si="3186"/>
        <v>45.828859999999999</v>
      </c>
      <c r="Z4656" s="93">
        <f t="shared" si="3178"/>
        <v>7</v>
      </c>
      <c r="AA4656" s="94">
        <f t="shared" si="3187"/>
        <v>320.80201999999997</v>
      </c>
      <c r="AB4656" s="97">
        <f t="shared" si="3181"/>
        <v>8</v>
      </c>
      <c r="AC4656" s="98">
        <f t="shared" si="3188"/>
        <v>366.63087999999999</v>
      </c>
      <c r="AD4656" s="77" t="s">
        <v>3</v>
      </c>
      <c r="AE4656" s="54">
        <v>366.63087999999999</v>
      </c>
      <c r="AF4656" s="17"/>
    </row>
    <row r="4657" spans="1:32" ht="16.899999999999999" customHeight="1" x14ac:dyDescent="0.3">
      <c r="A4657" s="73" t="s">
        <v>35</v>
      </c>
      <c r="B4657" s="74" t="s">
        <v>4864</v>
      </c>
      <c r="C4657" s="48" t="s">
        <v>1432</v>
      </c>
      <c r="D4657" s="48">
        <v>1</v>
      </c>
      <c r="E4657" s="48">
        <v>4003</v>
      </c>
      <c r="F4657" s="48" t="s">
        <v>5909</v>
      </c>
      <c r="G4657" s="48" t="s">
        <v>112</v>
      </c>
      <c r="H4657" s="75">
        <f t="shared" si="3182"/>
        <v>0</v>
      </c>
      <c r="I4657" s="74">
        <v>39</v>
      </c>
      <c r="J4657" s="74">
        <v>39</v>
      </c>
      <c r="K4657" s="48">
        <f t="shared" si="3180"/>
        <v>39</v>
      </c>
      <c r="L4657" s="48">
        <f>$L$3</f>
        <v>-4</v>
      </c>
      <c r="M4657" s="48">
        <f t="shared" si="3183"/>
        <v>35</v>
      </c>
      <c r="N4657" s="48">
        <v>0</v>
      </c>
      <c r="O4657" s="56">
        <v>0</v>
      </c>
      <c r="P4657" s="48" t="str">
        <f t="shared" si="3149"/>
        <v>6827 BK</v>
      </c>
      <c r="Q4657" s="76" t="s">
        <v>6187</v>
      </c>
      <c r="R4657" s="76" t="s">
        <v>6187</v>
      </c>
      <c r="S4657" s="49">
        <f t="shared" si="3184"/>
        <v>0</v>
      </c>
      <c r="T4657" s="49">
        <f t="shared" si="3150"/>
        <v>0</v>
      </c>
      <c r="U4657" s="49">
        <v>57.615384615384613</v>
      </c>
      <c r="V4657" s="49">
        <f t="shared" si="3127"/>
        <v>57.615384615384613</v>
      </c>
      <c r="W4657" s="49">
        <f t="shared" si="3185"/>
        <v>0</v>
      </c>
      <c r="X4657" s="90">
        <f>ROUNDUP(S4657*$X$4,0)</f>
        <v>0</v>
      </c>
      <c r="Y4657" s="91">
        <f t="shared" si="3186"/>
        <v>0</v>
      </c>
      <c r="Z4657" s="93">
        <f t="shared" si="3178"/>
        <v>0</v>
      </c>
      <c r="AA4657" s="94">
        <f t="shared" si="3187"/>
        <v>0</v>
      </c>
      <c r="AB4657" s="97">
        <f t="shared" si="3181"/>
        <v>0</v>
      </c>
      <c r="AC4657" s="98">
        <f t="shared" si="3188"/>
        <v>0</v>
      </c>
      <c r="AD4657" s="77" t="s">
        <v>5890</v>
      </c>
      <c r="AE4657" s="54">
        <v>0</v>
      </c>
      <c r="AF4657" s="17"/>
    </row>
    <row r="4658" spans="1:32" ht="16.899999999999999" customHeight="1" x14ac:dyDescent="0.3">
      <c r="A4658" s="73" t="s">
        <v>7</v>
      </c>
      <c r="B4658" s="74" t="s">
        <v>5654</v>
      </c>
      <c r="C4658" s="48" t="s">
        <v>10</v>
      </c>
      <c r="D4658" s="48">
        <v>100</v>
      </c>
      <c r="E4658" s="48">
        <v>2834</v>
      </c>
      <c r="F4658" s="48" t="s">
        <v>6126</v>
      </c>
      <c r="G4658" s="48">
        <v>2</v>
      </c>
      <c r="H4658" s="75">
        <f t="shared" ref="H4658:H4662" si="3189">(I4658-J4658)/J4658</f>
        <v>0</v>
      </c>
      <c r="I4658" s="74">
        <v>50</v>
      </c>
      <c r="J4658" s="74">
        <f>I4658</f>
        <v>50</v>
      </c>
      <c r="K4658" s="48">
        <f t="shared" si="3180"/>
        <v>50</v>
      </c>
      <c r="L4658" s="48"/>
      <c r="M4658" s="48">
        <f t="shared" ref="M4658:M4662" si="3190">K4658+L4658</f>
        <v>50</v>
      </c>
      <c r="N4658" s="48">
        <v>0</v>
      </c>
      <c r="O4658" s="56">
        <v>77.878749999999997</v>
      </c>
      <c r="P4658" s="48" t="str">
        <f t="shared" si="3149"/>
        <v>1299/30C SL</v>
      </c>
      <c r="Q4658" s="76">
        <v>2</v>
      </c>
      <c r="R4658" s="76">
        <v>13</v>
      </c>
      <c r="S4658" s="49">
        <f t="shared" ref="S4658:S4662" si="3191">((Q4658/65*0.7)+(R4658/260*0.3))</f>
        <v>3.6538461538461534E-2</v>
      </c>
      <c r="T4658" s="49">
        <f t="shared" si="3150"/>
        <v>3.6538461538461533</v>
      </c>
      <c r="U4658" s="49">
        <v>3.6538461538461533</v>
      </c>
      <c r="V4658" s="49">
        <f t="shared" si="3127"/>
        <v>3.6538461538461534E-2</v>
      </c>
      <c r="W4658" s="49">
        <f t="shared" ref="W4658" si="3192">S4658*M4658</f>
        <v>1.8269230769230766</v>
      </c>
      <c r="X4658" s="90">
        <f>ROUND(S4658*$X$4,0)</f>
        <v>0</v>
      </c>
      <c r="Y4658" s="91">
        <f t="shared" ref="Y4658:Y4662" si="3193">X4658*O4658</f>
        <v>0</v>
      </c>
      <c r="Z4658" s="93">
        <f t="shared" ref="Z4658:Z4662" si="3194">ROUND((S4658*M4658)+X4658,0)</f>
        <v>2</v>
      </c>
      <c r="AA4658" s="94">
        <f t="shared" ref="AA4658:AA4662" si="3195">Z4658*O4658</f>
        <v>155.75749999999999</v>
      </c>
      <c r="AB4658" s="97">
        <f t="shared" si="3181"/>
        <v>2</v>
      </c>
      <c r="AC4658" s="98">
        <f t="shared" ref="AC4658:AC4662" si="3196">AB4658*O4658</f>
        <v>155.75749999999999</v>
      </c>
      <c r="AD4658" s="77" t="s">
        <v>3</v>
      </c>
      <c r="AE4658" s="54">
        <v>155.75749999999999</v>
      </c>
      <c r="AF4658" s="17"/>
    </row>
    <row r="4659" spans="1:32" ht="16.899999999999999" customHeight="1" x14ac:dyDescent="0.3">
      <c r="A4659" s="73" t="s">
        <v>35</v>
      </c>
      <c r="B4659" s="74" t="s">
        <v>4867</v>
      </c>
      <c r="C4659" s="48" t="s">
        <v>1370</v>
      </c>
      <c r="D4659" s="48">
        <v>1</v>
      </c>
      <c r="E4659" s="48">
        <v>2834</v>
      </c>
      <c r="F4659" s="48" t="s">
        <v>6126</v>
      </c>
      <c r="G4659" s="48">
        <v>2</v>
      </c>
      <c r="H4659" s="75">
        <f t="shared" si="3189"/>
        <v>-0.33333333333333331</v>
      </c>
      <c r="I4659" s="74">
        <v>40</v>
      </c>
      <c r="J4659" s="74">
        <v>60</v>
      </c>
      <c r="K4659" s="48">
        <f t="shared" si="3180"/>
        <v>40</v>
      </c>
      <c r="L4659" s="48"/>
      <c r="M4659" s="48">
        <f t="shared" si="3190"/>
        <v>40</v>
      </c>
      <c r="N4659" s="48">
        <v>1178</v>
      </c>
      <c r="O4659" s="56">
        <v>0.32876</v>
      </c>
      <c r="P4659" s="48" t="str">
        <f t="shared" si="3149"/>
        <v>86505CY SL</v>
      </c>
      <c r="Q4659" s="76" t="s">
        <v>6187</v>
      </c>
      <c r="R4659" s="76" t="s">
        <v>6187</v>
      </c>
      <c r="S4659" s="49">
        <f t="shared" si="3191"/>
        <v>0</v>
      </c>
      <c r="T4659" s="49">
        <f t="shared" si="3150"/>
        <v>0</v>
      </c>
      <c r="U4659" s="49">
        <v>1.4230769230769231</v>
      </c>
      <c r="V4659" s="49">
        <f t="shared" si="3127"/>
        <v>1.4230769230769231</v>
      </c>
      <c r="W4659" s="49">
        <f>V4659*M4659</f>
        <v>56.923076923076927</v>
      </c>
      <c r="X4659" s="90">
        <f>ROUNDUP(S4659*$X$4,0)</f>
        <v>0</v>
      </c>
      <c r="Y4659" s="91">
        <f t="shared" si="3193"/>
        <v>0</v>
      </c>
      <c r="Z4659" s="93">
        <f t="shared" si="3194"/>
        <v>0</v>
      </c>
      <c r="AA4659" s="94">
        <f t="shared" si="3195"/>
        <v>0</v>
      </c>
      <c r="AB4659" s="97">
        <f t="shared" si="3181"/>
        <v>0</v>
      </c>
      <c r="AC4659" s="98">
        <f t="shared" si="3196"/>
        <v>0</v>
      </c>
      <c r="AD4659" s="77" t="s">
        <v>3</v>
      </c>
      <c r="AE4659" s="54">
        <v>0</v>
      </c>
      <c r="AF4659" s="17"/>
    </row>
    <row r="4660" spans="1:32" ht="12.75" customHeight="1" x14ac:dyDescent="0.3">
      <c r="A4660" s="73" t="s">
        <v>7</v>
      </c>
      <c r="B4660" s="74" t="s">
        <v>4006</v>
      </c>
      <c r="C4660" s="48" t="s">
        <v>1432</v>
      </c>
      <c r="D4660" s="48">
        <v>100</v>
      </c>
      <c r="E4660" s="48">
        <v>621</v>
      </c>
      <c r="F4660" s="48" t="s">
        <v>6128</v>
      </c>
      <c r="G4660" s="48" t="s">
        <v>35</v>
      </c>
      <c r="H4660" s="75">
        <f t="shared" si="3189"/>
        <v>0</v>
      </c>
      <c r="I4660" s="74">
        <v>39</v>
      </c>
      <c r="J4660" s="74">
        <v>39</v>
      </c>
      <c r="K4660" s="48">
        <f t="shared" si="3180"/>
        <v>39</v>
      </c>
      <c r="L4660" s="48">
        <f>$L$3</f>
        <v>-4</v>
      </c>
      <c r="M4660" s="48">
        <f t="shared" si="3190"/>
        <v>35</v>
      </c>
      <c r="N4660" s="48">
        <v>117</v>
      </c>
      <c r="O4660" s="56">
        <v>18.600000000000001</v>
      </c>
      <c r="P4660" s="48" t="str">
        <f t="shared" si="3149"/>
        <v>6717 GY</v>
      </c>
      <c r="Q4660" s="76">
        <v>85</v>
      </c>
      <c r="R4660" s="76">
        <v>633</v>
      </c>
      <c r="S4660" s="49">
        <f t="shared" si="3191"/>
        <v>1.6457692307692307</v>
      </c>
      <c r="T4660" s="49">
        <f t="shared" si="3150"/>
        <v>164.57692307692307</v>
      </c>
      <c r="U4660" s="49">
        <v>923.03846153846166</v>
      </c>
      <c r="V4660" s="49">
        <f t="shared" si="3127"/>
        <v>9.230384615384617</v>
      </c>
      <c r="W4660" s="49">
        <f t="shared" ref="W4660:W4662" si="3197">S4660*M4660</f>
        <v>57.601923076923072</v>
      </c>
      <c r="X4660" s="90">
        <f>ROUND(S4660*$X$4,0)</f>
        <v>8</v>
      </c>
      <c r="Y4660" s="91">
        <f t="shared" si="3193"/>
        <v>148.80000000000001</v>
      </c>
      <c r="Z4660" s="93">
        <f t="shared" si="3194"/>
        <v>66</v>
      </c>
      <c r="AA4660" s="94">
        <f t="shared" si="3195"/>
        <v>1227.6000000000001</v>
      </c>
      <c r="AB4660" s="97">
        <f t="shared" si="3181"/>
        <v>74</v>
      </c>
      <c r="AC4660" s="98">
        <f t="shared" si="3196"/>
        <v>1376.4</v>
      </c>
      <c r="AD4660" s="77" t="s">
        <v>3</v>
      </c>
      <c r="AE4660" s="54">
        <v>1376.4</v>
      </c>
      <c r="AF4660" s="17"/>
    </row>
    <row r="4661" spans="1:32" ht="16.899999999999999" customHeight="1" x14ac:dyDescent="0.3">
      <c r="A4661" s="73" t="s">
        <v>7</v>
      </c>
      <c r="B4661" s="74" t="s">
        <v>4869</v>
      </c>
      <c r="C4661" s="48" t="s">
        <v>1370</v>
      </c>
      <c r="D4661" s="48">
        <v>1000</v>
      </c>
      <c r="E4661" s="48">
        <v>2834</v>
      </c>
      <c r="F4661" s="48" t="s">
        <v>6126</v>
      </c>
      <c r="G4661" s="48">
        <v>2</v>
      </c>
      <c r="H4661" s="75">
        <f t="shared" si="3189"/>
        <v>0</v>
      </c>
      <c r="I4661" s="74">
        <v>40</v>
      </c>
      <c r="J4661" s="74">
        <f>I4661</f>
        <v>40</v>
      </c>
      <c r="K4661" s="48">
        <f t="shared" si="3180"/>
        <v>40</v>
      </c>
      <c r="L4661" s="48"/>
      <c r="M4661" s="48">
        <f t="shared" si="3190"/>
        <v>40</v>
      </c>
      <c r="N4661" s="48">
        <v>0</v>
      </c>
      <c r="O4661" s="56">
        <v>324.05914999999999</v>
      </c>
      <c r="P4661" s="48" t="str">
        <f t="shared" si="3149"/>
        <v>86603CY SL</v>
      </c>
      <c r="Q4661" s="76">
        <v>0</v>
      </c>
      <c r="R4661" s="76">
        <v>4</v>
      </c>
      <c r="S4661" s="49">
        <f t="shared" si="3191"/>
        <v>4.6153846153846158E-3</v>
      </c>
      <c r="T4661" s="49">
        <f t="shared" si="3150"/>
        <v>4.6153846153846159</v>
      </c>
      <c r="U4661" s="49">
        <v>7.5769230769230766</v>
      </c>
      <c r="V4661" s="49">
        <f t="shared" si="3127"/>
        <v>7.5769230769230766E-3</v>
      </c>
      <c r="W4661" s="49">
        <f t="shared" si="3197"/>
        <v>0.18461538461538463</v>
      </c>
      <c r="X4661" s="90">
        <f>ROUNDUP(S4661*$X$4,0)</f>
        <v>1</v>
      </c>
      <c r="Y4661" s="91">
        <f t="shared" si="3193"/>
        <v>324.05914999999999</v>
      </c>
      <c r="Z4661" s="93">
        <f t="shared" si="3194"/>
        <v>1</v>
      </c>
      <c r="AA4661" s="94">
        <f t="shared" si="3195"/>
        <v>324.05914999999999</v>
      </c>
      <c r="AB4661" s="97">
        <f t="shared" si="3181"/>
        <v>1</v>
      </c>
      <c r="AC4661" s="98">
        <f t="shared" si="3196"/>
        <v>324.05914999999999</v>
      </c>
      <c r="AD4661" s="77" t="s">
        <v>3</v>
      </c>
      <c r="AE4661" s="54">
        <v>324.05914999999999</v>
      </c>
      <c r="AF4661" s="17"/>
    </row>
    <row r="4662" spans="1:32" ht="16.899999999999999" customHeight="1" x14ac:dyDescent="0.3">
      <c r="A4662" s="73" t="s">
        <v>7</v>
      </c>
      <c r="B4662" s="74" t="s">
        <v>228</v>
      </c>
      <c r="C4662" s="48" t="s">
        <v>10</v>
      </c>
      <c r="D4662" s="48">
        <v>500</v>
      </c>
      <c r="E4662" s="48">
        <v>621</v>
      </c>
      <c r="F4662" s="48" t="s">
        <v>6128</v>
      </c>
      <c r="G4662" s="48" t="s">
        <v>35</v>
      </c>
      <c r="H4662" s="75">
        <f t="shared" si="3189"/>
        <v>-5.6603773584905662E-2</v>
      </c>
      <c r="I4662" s="74">
        <v>50</v>
      </c>
      <c r="J4662" s="74">
        <v>53</v>
      </c>
      <c r="K4662" s="48">
        <f t="shared" si="3180"/>
        <v>50</v>
      </c>
      <c r="L4662" s="48">
        <v>-4</v>
      </c>
      <c r="M4662" s="48">
        <f t="shared" si="3190"/>
        <v>46</v>
      </c>
      <c r="N4662" s="48">
        <v>9</v>
      </c>
      <c r="O4662" s="56">
        <v>46.975000000000001</v>
      </c>
      <c r="P4662" s="48" t="str">
        <f t="shared" si="3149"/>
        <v>1175C SL</v>
      </c>
      <c r="Q4662" s="76">
        <v>16</v>
      </c>
      <c r="R4662" s="76">
        <v>24</v>
      </c>
      <c r="S4662" s="49">
        <f t="shared" si="3191"/>
        <v>0.19999999999999998</v>
      </c>
      <c r="T4662" s="49">
        <f t="shared" si="3150"/>
        <v>99.999999999999986</v>
      </c>
      <c r="U4662" s="49">
        <v>862.76923076923072</v>
      </c>
      <c r="V4662" s="49">
        <f t="shared" ref="V4662:V4725" si="3198">U4662/D4662</f>
        <v>1.7255384615384615</v>
      </c>
      <c r="W4662" s="49">
        <f t="shared" si="3197"/>
        <v>9.1999999999999993</v>
      </c>
      <c r="X4662" s="90">
        <f>ROUND(S4662*$X$4,0)</f>
        <v>1</v>
      </c>
      <c r="Y4662" s="91">
        <f t="shared" si="3193"/>
        <v>46.975000000000001</v>
      </c>
      <c r="Z4662" s="93">
        <f t="shared" si="3194"/>
        <v>10</v>
      </c>
      <c r="AA4662" s="94">
        <f t="shared" si="3195"/>
        <v>469.75</v>
      </c>
      <c r="AB4662" s="97">
        <f>ROUND((S4662*$AB$2)+Z4662,0)</f>
        <v>11</v>
      </c>
      <c r="AC4662" s="98">
        <f t="shared" si="3196"/>
        <v>516.72500000000002</v>
      </c>
      <c r="AD4662" s="77" t="s">
        <v>3</v>
      </c>
      <c r="AE4662" s="54">
        <v>516.72500000000002</v>
      </c>
      <c r="AF4662" s="17"/>
    </row>
    <row r="4663" spans="1:32" ht="16.899999999999999" customHeight="1" x14ac:dyDescent="0.3">
      <c r="A4663" s="73" t="s">
        <v>7</v>
      </c>
      <c r="B4663" s="74" t="s">
        <v>4871</v>
      </c>
      <c r="C4663" s="48" t="s">
        <v>1154</v>
      </c>
      <c r="D4663" s="48">
        <v>100</v>
      </c>
      <c r="E4663" s="48">
        <v>2834</v>
      </c>
      <c r="F4663" s="48" t="s">
        <v>6126</v>
      </c>
      <c r="G4663" s="48" t="s">
        <v>9</v>
      </c>
      <c r="H4663" s="75">
        <f t="shared" ref="H4663:H4664" si="3199">(I4663-J4663)/J4663</f>
        <v>0</v>
      </c>
      <c r="I4663" s="74">
        <v>5</v>
      </c>
      <c r="J4663" s="74">
        <v>5</v>
      </c>
      <c r="K4663" s="48">
        <f>J4663</f>
        <v>5</v>
      </c>
      <c r="L4663" s="48"/>
      <c r="M4663" s="48">
        <f t="shared" ref="M4663:M4664" si="3200">K4663+L4663</f>
        <v>5</v>
      </c>
      <c r="N4663" s="48">
        <v>0</v>
      </c>
      <c r="O4663" s="56">
        <v>83.870369999999994</v>
      </c>
      <c r="P4663" s="48" t="str">
        <f t="shared" si="3149"/>
        <v>5020/40C SL</v>
      </c>
      <c r="Q4663" s="76">
        <v>0</v>
      </c>
      <c r="R4663" s="76">
        <v>0</v>
      </c>
      <c r="S4663" s="49">
        <f t="shared" ref="S4663:S4664" si="3201">((Q4663/65*0.7)+(R4663/260*0.3))</f>
        <v>0</v>
      </c>
      <c r="T4663" s="49">
        <f t="shared" si="3150"/>
        <v>0</v>
      </c>
      <c r="U4663" s="49">
        <v>103.46153846153847</v>
      </c>
      <c r="V4663" s="49">
        <f t="shared" si="3198"/>
        <v>1.0346153846153847</v>
      </c>
      <c r="W4663" s="49">
        <f t="shared" ref="W4663:W4665" si="3202">S4663*M4663</f>
        <v>0</v>
      </c>
      <c r="X4663" s="90">
        <f>ROUNDUP(S4663*$X$2,0)</f>
        <v>0</v>
      </c>
      <c r="Y4663" s="91">
        <f t="shared" ref="Y4663:Y4664" si="3203">X4663*O4663</f>
        <v>0</v>
      </c>
      <c r="Z4663" s="93">
        <f t="shared" ref="Z4663:Z4664" si="3204">ROUND((S4663*M4663)+X4663,0)</f>
        <v>0</v>
      </c>
      <c r="AA4663" s="94">
        <f t="shared" ref="AA4663:AA4664" si="3205">Z4663*O4663</f>
        <v>0</v>
      </c>
      <c r="AB4663" s="97">
        <f>ROUND((S4663*$AB$2)+Z4663,0)</f>
        <v>0</v>
      </c>
      <c r="AC4663" s="98">
        <f t="shared" ref="AC4663:AC4664" si="3206">AB4663*O4663</f>
        <v>0</v>
      </c>
      <c r="AD4663" s="77" t="s">
        <v>5891</v>
      </c>
      <c r="AE4663" s="54">
        <v>0</v>
      </c>
      <c r="AF4663" s="17"/>
    </row>
    <row r="4664" spans="1:32" ht="16.899999999999999" customHeight="1" x14ac:dyDescent="0.3">
      <c r="A4664" s="73" t="s">
        <v>7</v>
      </c>
      <c r="B4664" s="74" t="s">
        <v>4872</v>
      </c>
      <c r="C4664" s="48" t="s">
        <v>1154</v>
      </c>
      <c r="D4664" s="48">
        <v>1</v>
      </c>
      <c r="E4664" s="48">
        <v>2834</v>
      </c>
      <c r="F4664" s="48" t="s">
        <v>6126</v>
      </c>
      <c r="G4664" s="48">
        <v>2</v>
      </c>
      <c r="H4664" s="75">
        <f t="shared" si="3199"/>
        <v>-0.16666666666666666</v>
      </c>
      <c r="I4664" s="74">
        <v>50</v>
      </c>
      <c r="J4664" s="74">
        <v>60</v>
      </c>
      <c r="K4664" s="48">
        <f>I4664</f>
        <v>50</v>
      </c>
      <c r="L4664" s="48"/>
      <c r="M4664" s="48">
        <f t="shared" si="3200"/>
        <v>50</v>
      </c>
      <c r="N4664" s="48">
        <v>472</v>
      </c>
      <c r="O4664" s="56">
        <v>0.73107999999999995</v>
      </c>
      <c r="P4664" s="48" t="str">
        <f t="shared" si="3149"/>
        <v>5020/40C SL</v>
      </c>
      <c r="Q4664" s="76" t="s">
        <v>6187</v>
      </c>
      <c r="R4664" s="76" t="s">
        <v>6187</v>
      </c>
      <c r="S4664" s="49">
        <f t="shared" si="3201"/>
        <v>0</v>
      </c>
      <c r="T4664" s="49">
        <f t="shared" si="3150"/>
        <v>0</v>
      </c>
      <c r="U4664" s="49">
        <v>103.46153846153847</v>
      </c>
      <c r="V4664" s="49">
        <f t="shared" si="3198"/>
        <v>103.46153846153847</v>
      </c>
      <c r="W4664" s="49">
        <f t="shared" si="3202"/>
        <v>0</v>
      </c>
      <c r="X4664" s="90">
        <f>ROUNDUP(S4664*$X$4,0)</f>
        <v>0</v>
      </c>
      <c r="Y4664" s="91">
        <f t="shared" si="3203"/>
        <v>0</v>
      </c>
      <c r="Z4664" s="93">
        <f t="shared" si="3204"/>
        <v>0</v>
      </c>
      <c r="AA4664" s="94">
        <f t="shared" si="3205"/>
        <v>0</v>
      </c>
      <c r="AB4664" s="97">
        <f>ROUND((S4664*$AB$4)+Z4664,0)</f>
        <v>0</v>
      </c>
      <c r="AC4664" s="98">
        <f t="shared" si="3206"/>
        <v>0</v>
      </c>
      <c r="AD4664" s="77" t="s">
        <v>3</v>
      </c>
      <c r="AE4664" s="54">
        <v>0</v>
      </c>
      <c r="AF4664" s="17"/>
    </row>
    <row r="4665" spans="1:32" ht="16.899999999999999" customHeight="1" x14ac:dyDescent="0.3">
      <c r="A4665" s="73" t="s">
        <v>7</v>
      </c>
      <c r="B4665" s="74" t="s">
        <v>5152</v>
      </c>
      <c r="C4665" s="48" t="s">
        <v>34</v>
      </c>
      <c r="D4665" s="48">
        <v>500</v>
      </c>
      <c r="E4665" s="48">
        <v>4445</v>
      </c>
      <c r="F4665" s="48" t="s">
        <v>5912</v>
      </c>
      <c r="G4665" s="48" t="s">
        <v>122</v>
      </c>
      <c r="H4665" s="75">
        <f t="shared" ref="H4665" si="3207">(I4665-J4665)/J4665</f>
        <v>0.16470588235294117</v>
      </c>
      <c r="I4665" s="74">
        <v>99</v>
      </c>
      <c r="J4665" s="74">
        <v>85</v>
      </c>
      <c r="K4665" s="48">
        <f>J4665</f>
        <v>85</v>
      </c>
      <c r="L4665" s="48">
        <f>$L$3</f>
        <v>-4</v>
      </c>
      <c r="M4665" s="48">
        <f t="shared" ref="M4665" si="3208">K4665+L4665</f>
        <v>81</v>
      </c>
      <c r="N4665" s="48">
        <v>7</v>
      </c>
      <c r="O4665" s="56">
        <v>136.28</v>
      </c>
      <c r="P4665" s="48" t="str">
        <f t="shared" si="3149"/>
        <v>TFT20016 NA</v>
      </c>
      <c r="Q4665" s="76">
        <v>1</v>
      </c>
      <c r="R4665" s="76">
        <v>1</v>
      </c>
      <c r="S4665" s="49">
        <f t="shared" ref="S4665" si="3209">((Q4665/65*0.7)+(R4665/260*0.3))</f>
        <v>1.1923076923076923E-2</v>
      </c>
      <c r="T4665" s="49">
        <f t="shared" si="3150"/>
        <v>5.9615384615384617</v>
      </c>
      <c r="U4665" s="49">
        <v>953.30769230769215</v>
      </c>
      <c r="V4665" s="49">
        <f t="shared" si="3198"/>
        <v>1.9066153846153844</v>
      </c>
      <c r="W4665" s="49">
        <f t="shared" si="3202"/>
        <v>0.96576923076923082</v>
      </c>
      <c r="X4665" s="90">
        <f>ROUND(S4665*$X$4,0)</f>
        <v>0</v>
      </c>
      <c r="Y4665" s="91">
        <f t="shared" ref="Y4665" si="3210">X4665*O4665</f>
        <v>0</v>
      </c>
      <c r="Z4665" s="93">
        <f t="shared" ref="Z4665" si="3211">ROUND((S4665*M4665)+X4665,0)</f>
        <v>1</v>
      </c>
      <c r="AA4665" s="94">
        <f t="shared" ref="AA4665" si="3212">Z4665*O4665</f>
        <v>136.28</v>
      </c>
      <c r="AB4665" s="97">
        <f>ROUND((S4665*$AB$4)+Z4665,0)</f>
        <v>1</v>
      </c>
      <c r="AC4665" s="98">
        <f t="shared" ref="AC4665" si="3213">AB4665*O4665</f>
        <v>136.28</v>
      </c>
      <c r="AD4665" s="77" t="s">
        <v>3</v>
      </c>
      <c r="AE4665" s="54">
        <v>136.28</v>
      </c>
      <c r="AF4665" s="17"/>
    </row>
    <row r="4666" spans="1:32" ht="16.899999999999999" customHeight="1" x14ac:dyDescent="0.3">
      <c r="A4666" s="73" t="s">
        <v>35</v>
      </c>
      <c r="B4666" s="74" t="s">
        <v>2881</v>
      </c>
      <c r="C4666" s="48" t="s">
        <v>40</v>
      </c>
      <c r="D4666" s="48">
        <v>100</v>
      </c>
      <c r="E4666" s="48">
        <v>621</v>
      </c>
      <c r="F4666" s="48" t="s">
        <v>6128</v>
      </c>
      <c r="G4666" s="48" t="s">
        <v>65</v>
      </c>
      <c r="H4666" s="75">
        <f t="shared" ref="H4666" si="3214">(I4666-J4666)/J4666</f>
        <v>0</v>
      </c>
      <c r="I4666" s="74">
        <v>5</v>
      </c>
      <c r="J4666" s="74">
        <v>5</v>
      </c>
      <c r="K4666" s="48">
        <f>J4666</f>
        <v>5</v>
      </c>
      <c r="L4666" s="48"/>
      <c r="M4666" s="48">
        <f t="shared" ref="M4666" si="3215">K4666+L4666</f>
        <v>5</v>
      </c>
      <c r="N4666" s="48">
        <v>8</v>
      </c>
      <c r="O4666" s="56">
        <v>6.7845700000000004</v>
      </c>
      <c r="P4666" s="48" t="str">
        <f t="shared" si="3149"/>
        <v>3055 WR</v>
      </c>
      <c r="Q4666" s="76">
        <v>29</v>
      </c>
      <c r="R4666" s="76">
        <v>58</v>
      </c>
      <c r="S4666" s="49">
        <f t="shared" ref="S4666" si="3216">((Q4666/65*0.7)+(R4666/260*0.3))</f>
        <v>0.3792307692307692</v>
      </c>
      <c r="T4666" s="49">
        <f t="shared" si="3150"/>
        <v>37.92307692307692</v>
      </c>
      <c r="U4666" s="49">
        <v>282.92307692307691</v>
      </c>
      <c r="V4666" s="49">
        <f t="shared" si="3198"/>
        <v>2.8292307692307692</v>
      </c>
      <c r="W4666" s="49">
        <f t="shared" ref="W4666" si="3217">S4666*M4666</f>
        <v>1.8961538461538461</v>
      </c>
      <c r="X4666" s="90">
        <f>ROUND(S4666*$X$2,0)</f>
        <v>3</v>
      </c>
      <c r="Y4666" s="91">
        <f t="shared" ref="Y4666" si="3218">X4666*O4666</f>
        <v>20.35371</v>
      </c>
      <c r="Z4666" s="93">
        <f t="shared" ref="Z4666" si="3219">ROUND((S4666*M4666)+X4666,0)</f>
        <v>5</v>
      </c>
      <c r="AA4666" s="94">
        <f t="shared" ref="AA4666" si="3220">Z4666*O4666</f>
        <v>33.922850000000004</v>
      </c>
      <c r="AB4666" s="97">
        <f>ROUND((S4666*$AB$2)+Z4666,0)</f>
        <v>8</v>
      </c>
      <c r="AC4666" s="98">
        <f t="shared" ref="AC4666" si="3221">AB4666*O4666</f>
        <v>54.276560000000003</v>
      </c>
      <c r="AD4666" s="77" t="s">
        <v>5891</v>
      </c>
      <c r="AE4666" s="54">
        <v>54.276560000000003</v>
      </c>
      <c r="AF4666" s="17"/>
    </row>
    <row r="4667" spans="1:32" ht="16.899999999999999" customHeight="1" x14ac:dyDescent="0.3">
      <c r="A4667" s="73" t="s">
        <v>7</v>
      </c>
      <c r="B4667" s="74" t="s">
        <v>473</v>
      </c>
      <c r="C4667" s="48" t="s">
        <v>40</v>
      </c>
      <c r="D4667" s="48">
        <v>1000</v>
      </c>
      <c r="E4667" s="48">
        <v>621</v>
      </c>
      <c r="F4667" s="48" t="s">
        <v>6128</v>
      </c>
      <c r="G4667" s="48" t="s">
        <v>112</v>
      </c>
      <c r="H4667" s="75">
        <f t="shared" ref="H4667" si="3222">(I4667-J4667)/J4667</f>
        <v>-0.16666666666666666</v>
      </c>
      <c r="I4667" s="74">
        <v>20</v>
      </c>
      <c r="J4667" s="74">
        <v>24</v>
      </c>
      <c r="K4667" s="48">
        <f>I4667</f>
        <v>20</v>
      </c>
      <c r="L4667" s="48">
        <f>$L$3</f>
        <v>-4</v>
      </c>
      <c r="M4667" s="48">
        <f t="shared" ref="M4667" si="3223">K4667+L4667</f>
        <v>16</v>
      </c>
      <c r="N4667" s="48">
        <v>15</v>
      </c>
      <c r="O4667" s="56">
        <v>15.52</v>
      </c>
      <c r="P4667" s="48" t="str">
        <f t="shared" si="3149"/>
        <v>1854 RD</v>
      </c>
      <c r="Q4667" s="76">
        <v>33</v>
      </c>
      <c r="R4667" s="76">
        <v>132</v>
      </c>
      <c r="S4667" s="49">
        <f t="shared" ref="S4667" si="3224">((Q4667/65*0.7)+(R4667/260*0.3))</f>
        <v>0.50769230769230766</v>
      </c>
      <c r="T4667" s="49">
        <f t="shared" si="3150"/>
        <v>507.69230769230768</v>
      </c>
      <c r="U4667" s="49">
        <v>513.57692307692309</v>
      </c>
      <c r="V4667" s="49">
        <f t="shared" si="3198"/>
        <v>0.51357692307692304</v>
      </c>
      <c r="W4667" s="49">
        <f t="shared" ref="W4667" si="3225">S4667*M4667</f>
        <v>8.1230769230769226</v>
      </c>
      <c r="X4667" s="90">
        <f>ROUND(S4667*$X$3,0)</f>
        <v>3</v>
      </c>
      <c r="Y4667" s="91">
        <f t="shared" ref="Y4667" si="3226">X4667*O4667</f>
        <v>46.56</v>
      </c>
      <c r="Z4667" s="93">
        <f t="shared" ref="Z4667" si="3227">ROUND((S4667*M4667)+X4667,0)</f>
        <v>11</v>
      </c>
      <c r="AA4667" s="94">
        <f t="shared" ref="AA4667" si="3228">Z4667*O4667</f>
        <v>170.72</v>
      </c>
      <c r="AB4667" s="97">
        <f>ROUND((S4667*$AB$4)+Z4667,0)</f>
        <v>14</v>
      </c>
      <c r="AC4667" s="98">
        <f t="shared" ref="AC4667" si="3229">AB4667*O4667</f>
        <v>217.28</v>
      </c>
      <c r="AD4667" s="77" t="s">
        <v>6117</v>
      </c>
      <c r="AE4667" s="54">
        <v>217.28</v>
      </c>
      <c r="AF4667" s="17"/>
    </row>
    <row r="4668" spans="1:32" ht="16.899999999999999" customHeight="1" x14ac:dyDescent="0.3">
      <c r="A4668" s="73" t="s">
        <v>7</v>
      </c>
      <c r="B4668" s="74" t="s">
        <v>4884</v>
      </c>
      <c r="C4668" s="48" t="s">
        <v>3403</v>
      </c>
      <c r="D4668" s="48">
        <v>1</v>
      </c>
      <c r="E4668" s="48">
        <v>4003</v>
      </c>
      <c r="F4668" s="48" t="s">
        <v>5909</v>
      </c>
      <c r="G4668" s="48" t="s">
        <v>112</v>
      </c>
      <c r="H4668" s="75">
        <f t="shared" ref="H4668:H4669" si="3230">(I4668-J4668)/J4668</f>
        <v>0</v>
      </c>
      <c r="I4668" s="74">
        <v>49</v>
      </c>
      <c r="J4668" s="74">
        <v>49</v>
      </c>
      <c r="K4668" s="48">
        <f>I4668</f>
        <v>49</v>
      </c>
      <c r="L4668" s="48">
        <f>$L$3</f>
        <v>-4</v>
      </c>
      <c r="M4668" s="48">
        <f t="shared" ref="M4668:M4669" si="3231">K4668+L4668</f>
        <v>45</v>
      </c>
      <c r="N4668" s="48">
        <v>1013</v>
      </c>
      <c r="O4668" s="56">
        <v>0.39466000000000001</v>
      </c>
      <c r="P4668" s="48" t="str">
        <f t="shared" si="3149"/>
        <v>79004 SL</v>
      </c>
      <c r="Q4668" s="76" t="s">
        <v>6187</v>
      </c>
      <c r="R4668" s="76" t="s">
        <v>6187</v>
      </c>
      <c r="S4668" s="49">
        <f t="shared" ref="S4668:S4669" si="3232">((Q4668/65*0.7)+(R4668/260*0.3))</f>
        <v>0</v>
      </c>
      <c r="T4668" s="49">
        <f t="shared" si="3150"/>
        <v>0</v>
      </c>
      <c r="U4668" s="49">
        <v>2.3076923076923079</v>
      </c>
      <c r="V4668" s="49">
        <f t="shared" si="3198"/>
        <v>2.3076923076923079</v>
      </c>
      <c r="W4668" s="49">
        <f>V4668*M4668</f>
        <v>103.84615384615385</v>
      </c>
      <c r="X4668" s="90">
        <f>ROUND(V4668*$X$4,0)</f>
        <v>12</v>
      </c>
      <c r="Y4668" s="91">
        <f t="shared" ref="Y4668:Y4669" si="3233">X4668*O4668</f>
        <v>4.7359200000000001</v>
      </c>
      <c r="Z4668" s="93">
        <f>ROUND((V4668*M4668)+X4668,0)</f>
        <v>116</v>
      </c>
      <c r="AA4668" s="94">
        <f t="shared" ref="AA4668:AA4669" si="3234">Z4668*O4668</f>
        <v>45.780560000000001</v>
      </c>
      <c r="AB4668" s="97">
        <f>ROUND((V4668*$AB$4)+Z4668,0)</f>
        <v>128</v>
      </c>
      <c r="AC4668" s="98">
        <f t="shared" ref="AC4668:AC4669" si="3235">AB4668*O4668</f>
        <v>50.516480000000001</v>
      </c>
      <c r="AD4668" s="77" t="s">
        <v>5889</v>
      </c>
      <c r="AE4668" s="54">
        <v>50.516480000000001</v>
      </c>
      <c r="AF4668" s="17"/>
    </row>
    <row r="4669" spans="1:32" ht="12.75" customHeight="1" x14ac:dyDescent="0.3">
      <c r="A4669" s="73" t="s">
        <v>7</v>
      </c>
      <c r="B4669" s="74" t="s">
        <v>4885</v>
      </c>
      <c r="C4669" s="48" t="s">
        <v>3403</v>
      </c>
      <c r="D4669" s="48">
        <v>100</v>
      </c>
      <c r="E4669" s="48">
        <v>4003</v>
      </c>
      <c r="F4669" s="48" t="s">
        <v>5909</v>
      </c>
      <c r="G4669" s="48" t="s">
        <v>65</v>
      </c>
      <c r="H4669" s="75">
        <f t="shared" si="3230"/>
        <v>0</v>
      </c>
      <c r="I4669" s="74">
        <v>5</v>
      </c>
      <c r="J4669" s="74">
        <v>5</v>
      </c>
      <c r="K4669" s="48">
        <f>J4669</f>
        <v>5</v>
      </c>
      <c r="L4669" s="48"/>
      <c r="M4669" s="48">
        <f t="shared" si="3231"/>
        <v>5</v>
      </c>
      <c r="N4669" s="48">
        <v>0</v>
      </c>
      <c r="O4669" s="56">
        <v>59.297060000000002</v>
      </c>
      <c r="P4669" s="48" t="str">
        <f t="shared" si="3149"/>
        <v>79048 SL</v>
      </c>
      <c r="Q4669" s="76">
        <v>1</v>
      </c>
      <c r="R4669" s="76">
        <v>14</v>
      </c>
      <c r="S4669" s="49">
        <f t="shared" si="3232"/>
        <v>2.6923076923076925E-2</v>
      </c>
      <c r="T4669" s="49">
        <f t="shared" si="3150"/>
        <v>2.6923076923076925</v>
      </c>
      <c r="U4669" s="49">
        <v>120.23846153846154</v>
      </c>
      <c r="V4669" s="49">
        <f t="shared" si="3198"/>
        <v>1.2023846153846154</v>
      </c>
      <c r="W4669" s="49">
        <f t="shared" ref="W4669" si="3236">S4669*M4669</f>
        <v>0.13461538461538464</v>
      </c>
      <c r="X4669" s="90">
        <f>ROUNDUP(S4669*$X$2,0)</f>
        <v>1</v>
      </c>
      <c r="Y4669" s="91">
        <f t="shared" si="3233"/>
        <v>59.297060000000002</v>
      </c>
      <c r="Z4669" s="93">
        <f>ROUND((S4669*M4669)+X4669,0)</f>
        <v>1</v>
      </c>
      <c r="AA4669" s="94">
        <f t="shared" si="3234"/>
        <v>59.297060000000002</v>
      </c>
      <c r="AB4669" s="97">
        <f>ROUND((S4669*$AB$2)+Z4669,0)</f>
        <v>1</v>
      </c>
      <c r="AC4669" s="98">
        <f t="shared" si="3235"/>
        <v>59.297060000000002</v>
      </c>
      <c r="AD4669" s="77" t="s">
        <v>5891</v>
      </c>
      <c r="AE4669" s="54">
        <v>59.297060000000002</v>
      </c>
      <c r="AF4669" s="17"/>
    </row>
    <row r="4670" spans="1:32" ht="16.899999999999999" customHeight="1" x14ac:dyDescent="0.3">
      <c r="A4670" s="73" t="s">
        <v>7</v>
      </c>
      <c r="B4670" s="74" t="s">
        <v>4000</v>
      </c>
      <c r="C4670" s="48" t="s">
        <v>1432</v>
      </c>
      <c r="D4670" s="48">
        <v>100</v>
      </c>
      <c r="E4670" s="48">
        <v>621</v>
      </c>
      <c r="F4670" s="48" t="s">
        <v>6128</v>
      </c>
      <c r="G4670" s="48" t="s">
        <v>35</v>
      </c>
      <c r="H4670" s="75">
        <f t="shared" ref="H4670" si="3237">(I4670-J4670)/J4670</f>
        <v>0</v>
      </c>
      <c r="I4670" s="74">
        <v>39</v>
      </c>
      <c r="J4670" s="74">
        <v>39</v>
      </c>
      <c r="K4670" s="48">
        <f>I4670</f>
        <v>39</v>
      </c>
      <c r="L4670" s="48">
        <f>$L$3</f>
        <v>-4</v>
      </c>
      <c r="M4670" s="48">
        <f t="shared" ref="M4670" si="3238">K4670+L4670</f>
        <v>35</v>
      </c>
      <c r="N4670" s="48">
        <v>69</v>
      </c>
      <c r="O4670" s="56">
        <v>11.65</v>
      </c>
      <c r="P4670" s="48" t="str">
        <f t="shared" si="3149"/>
        <v>6716 BR</v>
      </c>
      <c r="Q4670" s="76">
        <v>42</v>
      </c>
      <c r="R4670" s="76">
        <v>227</v>
      </c>
      <c r="S4670" s="49">
        <f t="shared" ref="S4670" si="3239">((Q4670/65*0.7)+(R4670/260*0.3))</f>
        <v>0.71423076923076922</v>
      </c>
      <c r="T4670" s="49">
        <f t="shared" si="3150"/>
        <v>71.42307692307692</v>
      </c>
      <c r="U4670" s="49">
        <v>149.11538461538461</v>
      </c>
      <c r="V4670" s="49">
        <f t="shared" si="3198"/>
        <v>1.4911538461538461</v>
      </c>
      <c r="W4670" s="49">
        <f t="shared" ref="W4670" si="3240">S4670*M4670</f>
        <v>24.998076923076923</v>
      </c>
      <c r="X4670" s="90">
        <f>ROUND(S4670*$X$4,0)</f>
        <v>4</v>
      </c>
      <c r="Y4670" s="91">
        <f t="shared" ref="Y4670" si="3241">X4670*O4670</f>
        <v>46.6</v>
      </c>
      <c r="Z4670" s="93">
        <f t="shared" ref="Z4670" si="3242">ROUND((S4670*M4670)+X4670,0)</f>
        <v>29</v>
      </c>
      <c r="AA4670" s="94">
        <f t="shared" ref="AA4670" si="3243">Z4670*O4670</f>
        <v>337.85</v>
      </c>
      <c r="AB4670" s="97">
        <f>ROUND((S4670*$AB$4)+Z4670,0)</f>
        <v>33</v>
      </c>
      <c r="AC4670" s="98">
        <f t="shared" ref="AC4670" si="3244">AB4670*O4670</f>
        <v>384.45</v>
      </c>
      <c r="AD4670" s="77" t="s">
        <v>3</v>
      </c>
      <c r="AE4670" s="54">
        <v>384.45</v>
      </c>
      <c r="AF4670" s="17"/>
    </row>
    <row r="4671" spans="1:32" ht="12.75" customHeight="1" x14ac:dyDescent="0.3">
      <c r="A4671" s="73" t="s">
        <v>7</v>
      </c>
      <c r="B4671" s="74" t="s">
        <v>1776</v>
      </c>
      <c r="C4671" s="48" t="s">
        <v>1370</v>
      </c>
      <c r="D4671" s="48">
        <v>1000</v>
      </c>
      <c r="E4671" s="48">
        <v>2834</v>
      </c>
      <c r="F4671" s="48" t="s">
        <v>6126</v>
      </c>
      <c r="G4671" s="48">
        <v>2</v>
      </c>
      <c r="H4671" s="75">
        <f t="shared" ref="H4671:H4677" si="3245">(I4671-J4671)/J4671</f>
        <v>0</v>
      </c>
      <c r="I4671" s="74">
        <v>30</v>
      </c>
      <c r="J4671" s="74">
        <f>I4671</f>
        <v>30</v>
      </c>
      <c r="K4671" s="48">
        <f>I4671</f>
        <v>30</v>
      </c>
      <c r="L4671" s="48"/>
      <c r="M4671" s="48">
        <f t="shared" ref="M4671:M4677" si="3246">K4671+L4671</f>
        <v>30</v>
      </c>
      <c r="N4671" s="48">
        <v>3</v>
      </c>
      <c r="O4671" s="56">
        <v>227.57126</v>
      </c>
      <c r="P4671" s="48" t="str">
        <f t="shared" si="3149"/>
        <v>86304CY SL</v>
      </c>
      <c r="Q4671" s="76">
        <v>12</v>
      </c>
      <c r="R4671" s="76">
        <v>28</v>
      </c>
      <c r="S4671" s="49">
        <f t="shared" ref="S4671:S4677" si="3247">((Q4671/65*0.7)+(R4671/260*0.3))</f>
        <v>0.16153846153846155</v>
      </c>
      <c r="T4671" s="49">
        <f t="shared" si="3150"/>
        <v>161.53846153846155</v>
      </c>
      <c r="U4671" s="49">
        <v>187.30769230769232</v>
      </c>
      <c r="V4671" s="49">
        <f t="shared" si="3198"/>
        <v>0.18730769230769231</v>
      </c>
      <c r="W4671" s="49">
        <f t="shared" ref="W4671:W4672" si="3248">S4671*M4671</f>
        <v>4.8461538461538467</v>
      </c>
      <c r="X4671" s="90">
        <f>ROUND(S4671*$X$4,0)</f>
        <v>1</v>
      </c>
      <c r="Y4671" s="91">
        <f t="shared" ref="Y4671:Y4677" si="3249">X4671*O4671</f>
        <v>227.57126</v>
      </c>
      <c r="Z4671" s="93">
        <f t="shared" ref="Z4671:Z4672" si="3250">ROUND((S4671*M4671)+X4671,0)</f>
        <v>6</v>
      </c>
      <c r="AA4671" s="94">
        <f t="shared" ref="AA4671:AA4677" si="3251">Z4671*O4671</f>
        <v>1365.4275600000001</v>
      </c>
      <c r="AB4671" s="97">
        <f>ROUND((S4671*$AB$4)+Z4671,0)</f>
        <v>7</v>
      </c>
      <c r="AC4671" s="98">
        <f t="shared" ref="AC4671:AC4677" si="3252">AB4671*O4671</f>
        <v>1592.99882</v>
      </c>
      <c r="AD4671" s="77" t="s">
        <v>3</v>
      </c>
      <c r="AE4671" s="54">
        <v>1592.99882</v>
      </c>
      <c r="AF4671" s="17"/>
    </row>
    <row r="4672" spans="1:32" ht="16.899999999999999" customHeight="1" x14ac:dyDescent="0.3">
      <c r="A4672" s="73" t="s">
        <v>7</v>
      </c>
      <c r="B4672" s="74" t="s">
        <v>4888</v>
      </c>
      <c r="C4672" s="48" t="s">
        <v>3403</v>
      </c>
      <c r="D4672" s="48">
        <v>1000</v>
      </c>
      <c r="E4672" s="48">
        <v>4003</v>
      </c>
      <c r="F4672" s="48" t="s">
        <v>5909</v>
      </c>
      <c r="G4672" s="48" t="s">
        <v>65</v>
      </c>
      <c r="H4672" s="75">
        <f t="shared" si="3245"/>
        <v>0</v>
      </c>
      <c r="I4672" s="74">
        <v>5</v>
      </c>
      <c r="J4672" s="74">
        <v>5</v>
      </c>
      <c r="K4672" s="48">
        <f>J4672</f>
        <v>5</v>
      </c>
      <c r="L4672" s="48"/>
      <c r="M4672" s="48">
        <f t="shared" si="3246"/>
        <v>5</v>
      </c>
      <c r="N4672" s="48">
        <v>0</v>
      </c>
      <c r="O4672" s="56">
        <v>426.80363999999997</v>
      </c>
      <c r="P4672" s="48" t="str">
        <f t="shared" si="3149"/>
        <v>79019 SL</v>
      </c>
      <c r="Q4672" s="76">
        <v>0</v>
      </c>
      <c r="R4672" s="76">
        <v>2</v>
      </c>
      <c r="S4672" s="49">
        <f t="shared" si="3247"/>
        <v>2.3076923076923079E-3</v>
      </c>
      <c r="T4672" s="49">
        <f t="shared" si="3150"/>
        <v>2.3076923076923079</v>
      </c>
      <c r="U4672" s="49">
        <v>9</v>
      </c>
      <c r="V4672" s="49">
        <f t="shared" si="3198"/>
        <v>8.9999999999999993E-3</v>
      </c>
      <c r="W4672" s="49">
        <f t="shared" si="3248"/>
        <v>1.1538461538461539E-2</v>
      </c>
      <c r="X4672" s="90">
        <f>ROUNDUP(S4672*$X$2,0)</f>
        <v>1</v>
      </c>
      <c r="Y4672" s="91">
        <f t="shared" si="3249"/>
        <v>426.80363999999997</v>
      </c>
      <c r="Z4672" s="93">
        <f t="shared" si="3250"/>
        <v>1</v>
      </c>
      <c r="AA4672" s="94">
        <f t="shared" si="3251"/>
        <v>426.80363999999997</v>
      </c>
      <c r="AB4672" s="97">
        <f>ROUND((S4672*$AB$2)+Z4672,0)</f>
        <v>1</v>
      </c>
      <c r="AC4672" s="98">
        <f t="shared" si="3252"/>
        <v>426.80363999999997</v>
      </c>
      <c r="AD4672" s="77" t="s">
        <v>5891</v>
      </c>
      <c r="AE4672" s="54">
        <v>426.80363999999997</v>
      </c>
      <c r="AF4672" s="17"/>
    </row>
    <row r="4673" spans="1:32" ht="16.899999999999999" customHeight="1" x14ac:dyDescent="0.3">
      <c r="A4673" s="73" t="s">
        <v>7</v>
      </c>
      <c r="B4673" s="74" t="s">
        <v>4889</v>
      </c>
      <c r="C4673" s="48" t="s">
        <v>3403</v>
      </c>
      <c r="D4673" s="48">
        <v>1</v>
      </c>
      <c r="E4673" s="48">
        <v>4003</v>
      </c>
      <c r="F4673" s="48" t="s">
        <v>5909</v>
      </c>
      <c r="G4673" s="48" t="s">
        <v>112</v>
      </c>
      <c r="H4673" s="75">
        <f t="shared" si="3245"/>
        <v>0</v>
      </c>
      <c r="I4673" s="74">
        <v>49</v>
      </c>
      <c r="J4673" s="74">
        <v>49</v>
      </c>
      <c r="K4673" s="48">
        <f>I4673</f>
        <v>49</v>
      </c>
      <c r="L4673" s="48">
        <f>$L$3</f>
        <v>-4</v>
      </c>
      <c r="M4673" s="48">
        <f t="shared" si="3246"/>
        <v>45</v>
      </c>
      <c r="N4673" s="48">
        <v>4993</v>
      </c>
      <c r="O4673" s="56">
        <v>0.28010000000000002</v>
      </c>
      <c r="P4673" s="48" t="str">
        <f t="shared" si="3149"/>
        <v>79046 SL</v>
      </c>
      <c r="Q4673" s="76" t="s">
        <v>6187</v>
      </c>
      <c r="R4673" s="76" t="s">
        <v>6187</v>
      </c>
      <c r="S4673" s="49">
        <f t="shared" si="3247"/>
        <v>0</v>
      </c>
      <c r="T4673" s="49">
        <f t="shared" si="3150"/>
        <v>0</v>
      </c>
      <c r="U4673" s="49">
        <v>114.96153846153845</v>
      </c>
      <c r="V4673" s="49">
        <f t="shared" si="3198"/>
        <v>114.96153846153845</v>
      </c>
      <c r="W4673" s="49">
        <f>V4673*M4673</f>
        <v>5173.2692307692305</v>
      </c>
      <c r="X4673" s="90">
        <f>ROUND(V4673*$X$4,0)</f>
        <v>575</v>
      </c>
      <c r="Y4673" s="91">
        <f t="shared" si="3249"/>
        <v>161.0575</v>
      </c>
      <c r="Z4673" s="93">
        <f>ROUND((V4673*M4673)+X4673,0)</f>
        <v>5748</v>
      </c>
      <c r="AA4673" s="94">
        <f t="shared" si="3251"/>
        <v>1610.0148000000002</v>
      </c>
      <c r="AB4673" s="97">
        <f>ROUND((V4673*$AB$4)+Z4673,0)</f>
        <v>6323</v>
      </c>
      <c r="AC4673" s="98">
        <f t="shared" si="3252"/>
        <v>1771.0723</v>
      </c>
      <c r="AD4673" s="77" t="s">
        <v>5889</v>
      </c>
      <c r="AE4673" s="54">
        <v>1771.0723</v>
      </c>
      <c r="AF4673" s="17"/>
    </row>
    <row r="4674" spans="1:32" ht="12.75" customHeight="1" x14ac:dyDescent="0.3">
      <c r="A4674" s="73" t="s">
        <v>7</v>
      </c>
      <c r="B4674" s="74" t="s">
        <v>4890</v>
      </c>
      <c r="C4674" s="48" t="s">
        <v>3403</v>
      </c>
      <c r="D4674" s="48">
        <v>1</v>
      </c>
      <c r="E4674" s="48">
        <v>4003</v>
      </c>
      <c r="F4674" s="48" t="s">
        <v>5909</v>
      </c>
      <c r="G4674" s="48" t="s">
        <v>112</v>
      </c>
      <c r="H4674" s="75">
        <f t="shared" si="3245"/>
        <v>0</v>
      </c>
      <c r="I4674" s="74">
        <v>54</v>
      </c>
      <c r="J4674" s="74">
        <v>54</v>
      </c>
      <c r="K4674" s="48">
        <f>I4674</f>
        <v>54</v>
      </c>
      <c r="L4674" s="48">
        <f>$L$3</f>
        <v>-4</v>
      </c>
      <c r="M4674" s="48">
        <f t="shared" si="3246"/>
        <v>50</v>
      </c>
      <c r="N4674" s="48">
        <v>3601</v>
      </c>
      <c r="O4674" s="56">
        <v>0.49032999999999999</v>
      </c>
      <c r="P4674" s="48" t="str">
        <f t="shared" si="3149"/>
        <v>79048 SL</v>
      </c>
      <c r="Q4674" s="76">
        <v>6020</v>
      </c>
      <c r="R4674" s="76">
        <v>6020</v>
      </c>
      <c r="S4674" s="49">
        <f t="shared" si="3247"/>
        <v>71.776923076923069</v>
      </c>
      <c r="T4674" s="49">
        <f t="shared" si="3150"/>
        <v>71.776923076923069</v>
      </c>
      <c r="U4674" s="49">
        <v>120.23846153846154</v>
      </c>
      <c r="V4674" s="49">
        <f t="shared" si="3198"/>
        <v>120.23846153846154</v>
      </c>
      <c r="W4674" s="49">
        <f>S4674*M4674</f>
        <v>3588.8461538461534</v>
      </c>
      <c r="X4674" s="90">
        <f>ROUND(V4674*$X$4,0)</f>
        <v>601</v>
      </c>
      <c r="Y4674" s="91">
        <f t="shared" si="3249"/>
        <v>294.68833000000001</v>
      </c>
      <c r="Z4674" s="93">
        <f>ROUND((V4674*M4674)+X4674,0)</f>
        <v>6613</v>
      </c>
      <c r="AA4674" s="94">
        <f t="shared" si="3251"/>
        <v>3242.5522900000001</v>
      </c>
      <c r="AB4674" s="97">
        <f>ROUND((V4674*$AB$4)+Z4674,0)</f>
        <v>7214</v>
      </c>
      <c r="AC4674" s="98">
        <f t="shared" si="3252"/>
        <v>3537.24062</v>
      </c>
      <c r="AD4674" s="77" t="s">
        <v>5889</v>
      </c>
      <c r="AE4674" s="54">
        <v>3537.24062</v>
      </c>
      <c r="AF4674" s="17"/>
    </row>
    <row r="4675" spans="1:32" ht="16.899999999999999" customHeight="1" x14ac:dyDescent="0.3">
      <c r="A4675" s="73" t="s">
        <v>35</v>
      </c>
      <c r="B4675" s="74" t="s">
        <v>4891</v>
      </c>
      <c r="C4675" s="48" t="s">
        <v>16</v>
      </c>
      <c r="D4675" s="48">
        <v>1000</v>
      </c>
      <c r="E4675" s="48">
        <v>6223</v>
      </c>
      <c r="F4675" s="48" t="s">
        <v>17</v>
      </c>
      <c r="G4675" s="48" t="s">
        <v>11</v>
      </c>
      <c r="H4675" s="75">
        <f t="shared" si="3245"/>
        <v>0</v>
      </c>
      <c r="I4675" s="74">
        <v>5</v>
      </c>
      <c r="J4675" s="74">
        <v>5</v>
      </c>
      <c r="K4675" s="48">
        <f>J4675</f>
        <v>5</v>
      </c>
      <c r="L4675" s="48"/>
      <c r="M4675" s="48">
        <f t="shared" si="3246"/>
        <v>5</v>
      </c>
      <c r="N4675" s="48">
        <v>0</v>
      </c>
      <c r="O4675" s="56">
        <v>394.63387999999998</v>
      </c>
      <c r="P4675" s="48" t="str">
        <f t="shared" si="3149"/>
        <v>5476L SL</v>
      </c>
      <c r="Q4675" s="76">
        <v>0</v>
      </c>
      <c r="R4675" s="76">
        <v>0</v>
      </c>
      <c r="S4675" s="49">
        <f t="shared" si="3247"/>
        <v>0</v>
      </c>
      <c r="T4675" s="49">
        <f t="shared" si="3150"/>
        <v>0</v>
      </c>
      <c r="U4675" s="49">
        <v>9.1923076923076916</v>
      </c>
      <c r="V4675" s="49">
        <f t="shared" si="3198"/>
        <v>9.1923076923076923E-3</v>
      </c>
      <c r="W4675" s="49">
        <f>V4675*M4675</f>
        <v>4.5961538461538463E-2</v>
      </c>
      <c r="X4675" s="90">
        <f>ROUNDUP(S4675*$X$2,0)</f>
        <v>0</v>
      </c>
      <c r="Y4675" s="91">
        <f t="shared" si="3249"/>
        <v>0</v>
      </c>
      <c r="Z4675" s="93">
        <f t="shared" ref="Z4675:Z4677" si="3253">ROUND((S4675*M4675)+X4675,0)</f>
        <v>0</v>
      </c>
      <c r="AA4675" s="94">
        <f t="shared" si="3251"/>
        <v>0</v>
      </c>
      <c r="AB4675" s="97">
        <f>ROUND((S4675*$AB$2)+Z4675,0)</f>
        <v>0</v>
      </c>
      <c r="AC4675" s="98">
        <f t="shared" si="3252"/>
        <v>0</v>
      </c>
      <c r="AD4675" s="77" t="s">
        <v>5891</v>
      </c>
      <c r="AE4675" s="54">
        <v>0</v>
      </c>
      <c r="AF4675" s="17"/>
    </row>
    <row r="4676" spans="1:32" ht="16.899999999999999" customHeight="1" x14ac:dyDescent="0.3">
      <c r="A4676" s="73" t="s">
        <v>35</v>
      </c>
      <c r="B4676" s="74" t="s">
        <v>4892</v>
      </c>
      <c r="C4676" s="48" t="s">
        <v>16</v>
      </c>
      <c r="D4676" s="48">
        <v>500</v>
      </c>
      <c r="E4676" s="48">
        <v>6223</v>
      </c>
      <c r="F4676" s="48" t="s">
        <v>17</v>
      </c>
      <c r="G4676" s="48" t="s">
        <v>11</v>
      </c>
      <c r="H4676" s="75">
        <f t="shared" si="3245"/>
        <v>0</v>
      </c>
      <c r="I4676" s="74">
        <v>5</v>
      </c>
      <c r="J4676" s="74">
        <v>5</v>
      </c>
      <c r="K4676" s="48">
        <f>J4676</f>
        <v>5</v>
      </c>
      <c r="L4676" s="48"/>
      <c r="M4676" s="48">
        <f t="shared" si="3246"/>
        <v>5</v>
      </c>
      <c r="N4676" s="48">
        <v>0</v>
      </c>
      <c r="O4676" s="56">
        <v>202.24242000000001</v>
      </c>
      <c r="P4676" s="48" t="str">
        <f t="shared" si="3149"/>
        <v>5476L SL</v>
      </c>
      <c r="Q4676" s="76">
        <v>0</v>
      </c>
      <c r="R4676" s="76">
        <v>1</v>
      </c>
      <c r="S4676" s="49">
        <f t="shared" si="3247"/>
        <v>1.153846153846154E-3</v>
      </c>
      <c r="T4676" s="49">
        <f t="shared" si="3150"/>
        <v>0.57692307692307698</v>
      </c>
      <c r="U4676" s="49">
        <v>9.1923076923076916</v>
      </c>
      <c r="V4676" s="49">
        <f t="shared" si="3198"/>
        <v>1.8384615384615385E-2</v>
      </c>
      <c r="W4676" s="49">
        <f t="shared" ref="W4676:W4677" si="3254">S4676*M4676</f>
        <v>5.7692307692307696E-3</v>
      </c>
      <c r="X4676" s="90">
        <f>ROUNDUP(S4676*$X$2,0)</f>
        <v>1</v>
      </c>
      <c r="Y4676" s="91">
        <f t="shared" si="3249"/>
        <v>202.24242000000001</v>
      </c>
      <c r="Z4676" s="93">
        <f t="shared" si="3253"/>
        <v>1</v>
      </c>
      <c r="AA4676" s="94">
        <f t="shared" si="3251"/>
        <v>202.24242000000001</v>
      </c>
      <c r="AB4676" s="97">
        <f>ROUND((S4676*$AB$2)+Z4676,0)</f>
        <v>1</v>
      </c>
      <c r="AC4676" s="98">
        <f t="shared" si="3252"/>
        <v>202.24242000000001</v>
      </c>
      <c r="AD4676" s="77" t="s">
        <v>5891</v>
      </c>
      <c r="AE4676" s="54">
        <v>202.24242000000001</v>
      </c>
      <c r="AF4676" s="17"/>
    </row>
    <row r="4677" spans="1:32" ht="16.899999999999999" customHeight="1" x14ac:dyDescent="0.3">
      <c r="A4677" s="73" t="s">
        <v>7</v>
      </c>
      <c r="B4677" s="74" t="s">
        <v>5361</v>
      </c>
      <c r="C4677" s="48" t="s">
        <v>1154</v>
      </c>
      <c r="D4677" s="48">
        <v>100</v>
      </c>
      <c r="E4677" s="48">
        <v>2834</v>
      </c>
      <c r="F4677" s="48" t="s">
        <v>6126</v>
      </c>
      <c r="G4677" s="48">
        <v>2</v>
      </c>
      <c r="H4677" s="75">
        <f t="shared" si="3245"/>
        <v>0</v>
      </c>
      <c r="I4677" s="74">
        <v>50</v>
      </c>
      <c r="J4677" s="74">
        <f>I4677</f>
        <v>50</v>
      </c>
      <c r="K4677" s="48">
        <f>I4677</f>
        <v>50</v>
      </c>
      <c r="L4677" s="48"/>
      <c r="M4677" s="48">
        <f t="shared" si="3246"/>
        <v>50</v>
      </c>
      <c r="N4677" s="48">
        <v>0</v>
      </c>
      <c r="O4677" s="56">
        <v>80.988600000000005</v>
      </c>
      <c r="P4677" s="48" t="str">
        <f t="shared" si="3149"/>
        <v>5070/15C SL</v>
      </c>
      <c r="Q4677" s="76">
        <v>5</v>
      </c>
      <c r="R4677" s="76">
        <v>14</v>
      </c>
      <c r="S4677" s="49">
        <f t="shared" si="3247"/>
        <v>7.0000000000000007E-2</v>
      </c>
      <c r="T4677" s="49">
        <f t="shared" si="3150"/>
        <v>7.0000000000000009</v>
      </c>
      <c r="U4677" s="49">
        <v>142.38461538461539</v>
      </c>
      <c r="V4677" s="49">
        <f t="shared" si="3198"/>
        <v>1.4238461538461538</v>
      </c>
      <c r="W4677" s="49">
        <f t="shared" si="3254"/>
        <v>3.5000000000000004</v>
      </c>
      <c r="X4677" s="90">
        <f>ROUND(S4677*$X$4,0)</f>
        <v>0</v>
      </c>
      <c r="Y4677" s="91">
        <f t="shared" si="3249"/>
        <v>0</v>
      </c>
      <c r="Z4677" s="93">
        <f t="shared" si="3253"/>
        <v>4</v>
      </c>
      <c r="AA4677" s="94">
        <f t="shared" si="3251"/>
        <v>323.95440000000002</v>
      </c>
      <c r="AB4677" s="97">
        <f>ROUND((S4677*$AB$4)+Z4677,0)</f>
        <v>4</v>
      </c>
      <c r="AC4677" s="98">
        <f t="shared" si="3252"/>
        <v>323.95440000000002</v>
      </c>
      <c r="AD4677" s="77" t="s">
        <v>3</v>
      </c>
      <c r="AE4677" s="54">
        <v>323.95440000000002</v>
      </c>
      <c r="AF4677" s="17"/>
    </row>
    <row r="4678" spans="1:32" ht="16.899999999999999" customHeight="1" x14ac:dyDescent="0.3">
      <c r="A4678" s="73" t="s">
        <v>35</v>
      </c>
      <c r="B4678" s="74" t="s">
        <v>4894</v>
      </c>
      <c r="C4678" s="48" t="s">
        <v>1367</v>
      </c>
      <c r="D4678" s="48">
        <v>1</v>
      </c>
      <c r="E4678" s="48">
        <v>2834</v>
      </c>
      <c r="F4678" s="48" t="s">
        <v>6126</v>
      </c>
      <c r="G4678" s="48">
        <v>2</v>
      </c>
      <c r="H4678" s="75">
        <f t="shared" ref="H4678" si="3255">(I4678-J4678)/J4678</f>
        <v>-0.33333333333333331</v>
      </c>
      <c r="I4678" s="74">
        <v>40</v>
      </c>
      <c r="J4678" s="74">
        <v>60</v>
      </c>
      <c r="K4678" s="48">
        <f>I4678</f>
        <v>40</v>
      </c>
      <c r="L4678" s="48"/>
      <c r="M4678" s="48">
        <f t="shared" ref="M4678" si="3256">K4678+L4678</f>
        <v>40</v>
      </c>
      <c r="N4678" s="48">
        <v>172</v>
      </c>
      <c r="O4678" s="56">
        <v>0.76036000000000004</v>
      </c>
      <c r="P4678" s="48" t="str">
        <f t="shared" ref="P4678:P4741" si="3257">LEFT(B4678,LEN(B4678)-3)</f>
        <v>5661 BK</v>
      </c>
      <c r="Q4678" s="76">
        <v>0</v>
      </c>
      <c r="R4678" s="76">
        <v>400</v>
      </c>
      <c r="S4678" s="49">
        <f t="shared" ref="S4678" si="3258">((Q4678/65*0.7)+(R4678/260*0.3))</f>
        <v>0.46153846153846156</v>
      </c>
      <c r="T4678" s="49">
        <f t="shared" ref="T4678:T4741" si="3259">S4678*D4678</f>
        <v>0.46153846153846156</v>
      </c>
      <c r="U4678" s="49">
        <v>0.46153846153846156</v>
      </c>
      <c r="V4678" s="49">
        <f t="shared" si="3198"/>
        <v>0.46153846153846156</v>
      </c>
      <c r="W4678" s="49">
        <f t="shared" ref="W4678" si="3260">S4678*M4678</f>
        <v>18.461538461538463</v>
      </c>
      <c r="X4678" s="90">
        <f>ROUND(S4678*$X$4,0)</f>
        <v>2</v>
      </c>
      <c r="Y4678" s="91">
        <f t="shared" ref="Y4678" si="3261">X4678*O4678</f>
        <v>1.5207200000000001</v>
      </c>
      <c r="Z4678" s="93">
        <f t="shared" ref="Z4678:Z4679" si="3262">ROUND((S4678*M4678)+X4678,0)</f>
        <v>20</v>
      </c>
      <c r="AA4678" s="94">
        <f t="shared" ref="AA4678" si="3263">Z4678*O4678</f>
        <v>15.2072</v>
      </c>
      <c r="AB4678" s="97">
        <f>ROUND((S4678*$AB$4)+Z4678,0)</f>
        <v>22</v>
      </c>
      <c r="AC4678" s="98">
        <f t="shared" ref="AC4678" si="3264">AB4678*O4678</f>
        <v>16.727920000000001</v>
      </c>
      <c r="AD4678" s="77" t="s">
        <v>3</v>
      </c>
      <c r="AE4678" s="54">
        <v>16.727920000000001</v>
      </c>
      <c r="AF4678" s="17"/>
    </row>
    <row r="4679" spans="1:32" ht="16.899999999999999" customHeight="1" x14ac:dyDescent="0.3">
      <c r="A4679" s="73" t="s">
        <v>7</v>
      </c>
      <c r="B4679" s="74" t="s">
        <v>4895</v>
      </c>
      <c r="C4679" s="48" t="s">
        <v>1154</v>
      </c>
      <c r="D4679" s="48">
        <v>1</v>
      </c>
      <c r="E4679" s="48">
        <v>2834</v>
      </c>
      <c r="F4679" s="48" t="s">
        <v>6126</v>
      </c>
      <c r="G4679" s="48">
        <v>2</v>
      </c>
      <c r="H4679" s="75">
        <f t="shared" ref="H4679" si="3265">(I4679-J4679)/J4679</f>
        <v>-0.4375</v>
      </c>
      <c r="I4679" s="74">
        <v>45</v>
      </c>
      <c r="J4679" s="74">
        <v>80</v>
      </c>
      <c r="K4679" s="48">
        <f>I4679</f>
        <v>45</v>
      </c>
      <c r="L4679" s="48"/>
      <c r="M4679" s="48">
        <f t="shared" ref="M4679" si="3266">K4679+L4679</f>
        <v>45</v>
      </c>
      <c r="N4679" s="48">
        <v>7568</v>
      </c>
      <c r="O4679" s="56">
        <v>0.57986000000000004</v>
      </c>
      <c r="P4679" s="48" t="str">
        <f t="shared" si="3257"/>
        <v>5341C SL</v>
      </c>
      <c r="Q4679" s="76" t="s">
        <v>6187</v>
      </c>
      <c r="R4679" s="76" t="s">
        <v>6187</v>
      </c>
      <c r="S4679" s="49">
        <f t="shared" ref="S4679" si="3267">((Q4679/65*0.7)+(R4679/260*0.3))</f>
        <v>0</v>
      </c>
      <c r="T4679" s="49">
        <f t="shared" si="3259"/>
        <v>0</v>
      </c>
      <c r="U4679" s="49">
        <v>6.8076923076923075</v>
      </c>
      <c r="V4679" s="49">
        <f t="shared" si="3198"/>
        <v>6.8076923076923075</v>
      </c>
      <c r="W4679" s="49">
        <f t="shared" ref="W4679" si="3268">S4679*M4679</f>
        <v>0</v>
      </c>
      <c r="X4679" s="90">
        <f>ROUNDUP(S4679*$X$4,0)</f>
        <v>0</v>
      </c>
      <c r="Y4679" s="91">
        <f t="shared" ref="Y4679" si="3269">X4679*O4679</f>
        <v>0</v>
      </c>
      <c r="Z4679" s="93">
        <f t="shared" si="3262"/>
        <v>0</v>
      </c>
      <c r="AA4679" s="94">
        <f t="shared" ref="AA4679" si="3270">Z4679*O4679</f>
        <v>0</v>
      </c>
      <c r="AB4679" s="97">
        <f>ROUND((S4679*$AB$4)+Z4679,0)</f>
        <v>0</v>
      </c>
      <c r="AC4679" s="98">
        <f t="shared" ref="AC4679" si="3271">AB4679*O4679</f>
        <v>0</v>
      </c>
      <c r="AD4679" s="77" t="s">
        <v>3</v>
      </c>
      <c r="AE4679" s="54">
        <v>0</v>
      </c>
      <c r="AF4679" s="17"/>
    </row>
    <row r="4680" spans="1:32" ht="16.899999999999999" customHeight="1" x14ac:dyDescent="0.3">
      <c r="A4680" s="73" t="s">
        <v>7</v>
      </c>
      <c r="B4680" s="74" t="s">
        <v>2588</v>
      </c>
      <c r="C4680" s="48" t="s">
        <v>1432</v>
      </c>
      <c r="D4680" s="48">
        <v>100</v>
      </c>
      <c r="E4680" s="48">
        <v>621</v>
      </c>
      <c r="F4680" s="48" t="s">
        <v>6128</v>
      </c>
      <c r="G4680" s="48" t="s">
        <v>112</v>
      </c>
      <c r="H4680" s="75">
        <f t="shared" ref="H4680" si="3272">(I4680-J4680)/J4680</f>
        <v>2.564102564102564E-2</v>
      </c>
      <c r="I4680" s="74">
        <v>40</v>
      </c>
      <c r="J4680" s="74">
        <v>39</v>
      </c>
      <c r="K4680" s="48">
        <f t="shared" ref="K4680:K4685" si="3273">J4680</f>
        <v>39</v>
      </c>
      <c r="L4680" s="48">
        <f>$L$3</f>
        <v>-4</v>
      </c>
      <c r="M4680" s="48">
        <f t="shared" ref="M4680" si="3274">K4680+L4680</f>
        <v>35</v>
      </c>
      <c r="N4680" s="48">
        <v>124</v>
      </c>
      <c r="O4680" s="56">
        <v>5.7610000000000001</v>
      </c>
      <c r="P4680" s="48" t="str">
        <f t="shared" si="3257"/>
        <v>6715 YL</v>
      </c>
      <c r="Q4680" s="76">
        <v>20</v>
      </c>
      <c r="R4680" s="76">
        <v>132</v>
      </c>
      <c r="S4680" s="49">
        <f t="shared" ref="S4680" si="3275">((Q4680/65*0.7)+(R4680/260*0.3))</f>
        <v>0.36769230769230765</v>
      </c>
      <c r="T4680" s="49">
        <f t="shared" si="3259"/>
        <v>36.769230769230766</v>
      </c>
      <c r="U4680" s="49">
        <v>369.84615384615387</v>
      </c>
      <c r="V4680" s="49">
        <f t="shared" si="3198"/>
        <v>3.6984615384615385</v>
      </c>
      <c r="W4680" s="49">
        <f t="shared" ref="W4680:W4684" si="3276">S4680*M4680</f>
        <v>12.869230769230768</v>
      </c>
      <c r="X4680" s="90">
        <f>ROUND(S4680*$X$4,0)</f>
        <v>2</v>
      </c>
      <c r="Y4680" s="91">
        <f t="shared" ref="Y4680" si="3277">X4680*O4680</f>
        <v>11.522</v>
      </c>
      <c r="Z4680" s="93">
        <f t="shared" ref="Z4680" si="3278">ROUND((S4680*M4680)+X4680,0)</f>
        <v>15</v>
      </c>
      <c r="AA4680" s="94">
        <f t="shared" ref="AA4680" si="3279">Z4680*O4680</f>
        <v>86.415000000000006</v>
      </c>
      <c r="AB4680" s="97">
        <f>ROUND((S4680*$AB$4)+Z4680,0)</f>
        <v>17</v>
      </c>
      <c r="AC4680" s="98">
        <f t="shared" ref="AC4680" si="3280">AB4680*O4680</f>
        <v>97.936999999999998</v>
      </c>
      <c r="AD4680" s="77" t="s">
        <v>3</v>
      </c>
      <c r="AE4680" s="54">
        <v>97.936999999999998</v>
      </c>
      <c r="AF4680" s="17"/>
    </row>
    <row r="4681" spans="1:32" ht="16.899999999999999" customHeight="1" x14ac:dyDescent="0.3">
      <c r="A4681" s="73" t="s">
        <v>35</v>
      </c>
      <c r="B4681" s="74" t="s">
        <v>4897</v>
      </c>
      <c r="C4681" s="48" t="s">
        <v>464</v>
      </c>
      <c r="D4681" s="48">
        <v>1000</v>
      </c>
      <c r="E4681" s="48">
        <v>4013</v>
      </c>
      <c r="F4681" s="48" t="s">
        <v>6180</v>
      </c>
      <c r="G4681" s="48" t="s">
        <v>65</v>
      </c>
      <c r="H4681" s="75">
        <f t="shared" ref="H4681:H4688" si="3281">(I4681-J4681)/J4681</f>
        <v>0</v>
      </c>
      <c r="I4681" s="74">
        <v>5</v>
      </c>
      <c r="J4681" s="74">
        <v>5</v>
      </c>
      <c r="K4681" s="48">
        <f t="shared" si="3273"/>
        <v>5</v>
      </c>
      <c r="L4681" s="48"/>
      <c r="M4681" s="48">
        <f t="shared" ref="M4681:M4688" si="3282">K4681+L4681</f>
        <v>5</v>
      </c>
      <c r="N4681" s="48">
        <v>2</v>
      </c>
      <c r="O4681" s="56">
        <v>122.54319</v>
      </c>
      <c r="P4681" s="48" t="str">
        <f t="shared" si="3257"/>
        <v>5853/19 SL</v>
      </c>
      <c r="Q4681" s="76">
        <v>9</v>
      </c>
      <c r="R4681" s="76">
        <v>12</v>
      </c>
      <c r="S4681" s="49">
        <f t="shared" ref="S4681:S4688" si="3283">((Q4681/65*0.7)+(R4681/260*0.3))</f>
        <v>0.11076923076923076</v>
      </c>
      <c r="T4681" s="49">
        <f t="shared" si="3259"/>
        <v>110.76923076923076</v>
      </c>
      <c r="U4681" s="49">
        <v>130.61538461538461</v>
      </c>
      <c r="V4681" s="49">
        <f t="shared" si="3198"/>
        <v>0.13061538461538461</v>
      </c>
      <c r="W4681" s="49">
        <f t="shared" si="3276"/>
        <v>0.55384615384615377</v>
      </c>
      <c r="X4681" s="90">
        <f>ROUND(S4681*$X$2,0)</f>
        <v>1</v>
      </c>
      <c r="Y4681" s="91">
        <f t="shared" ref="Y4681:Y4688" si="3284">X4681*O4681</f>
        <v>122.54319</v>
      </c>
      <c r="Z4681" s="93">
        <f t="shared" ref="Z4681:Z4682" si="3285">ROUND((S4681*M4681)+X4681,0)</f>
        <v>2</v>
      </c>
      <c r="AA4681" s="94">
        <f t="shared" ref="AA4681:AA4688" si="3286">Z4681*O4681</f>
        <v>245.08637999999999</v>
      </c>
      <c r="AB4681" s="97">
        <f>ROUND((S4681*$AB$2)+Z4681,0)</f>
        <v>3</v>
      </c>
      <c r="AC4681" s="98">
        <f t="shared" ref="AC4681:AC4688" si="3287">AB4681*O4681</f>
        <v>367.62957</v>
      </c>
      <c r="AD4681" s="77" t="s">
        <v>5891</v>
      </c>
      <c r="AE4681" s="54">
        <v>367.62957</v>
      </c>
      <c r="AF4681" s="17"/>
    </row>
    <row r="4682" spans="1:32" ht="16.899999999999999" customHeight="1" x14ac:dyDescent="0.3">
      <c r="A4682" s="73" t="s">
        <v>35</v>
      </c>
      <c r="B4682" s="74" t="s">
        <v>4898</v>
      </c>
      <c r="C4682" s="48" t="s">
        <v>464</v>
      </c>
      <c r="D4682" s="48">
        <v>100</v>
      </c>
      <c r="E4682" s="48">
        <v>4013</v>
      </c>
      <c r="F4682" s="48" t="s">
        <v>6180</v>
      </c>
      <c r="G4682" s="48" t="s">
        <v>65</v>
      </c>
      <c r="H4682" s="75">
        <f t="shared" si="3281"/>
        <v>0</v>
      </c>
      <c r="I4682" s="74">
        <v>5</v>
      </c>
      <c r="J4682" s="74">
        <v>5</v>
      </c>
      <c r="K4682" s="48">
        <f t="shared" si="3273"/>
        <v>5</v>
      </c>
      <c r="L4682" s="48"/>
      <c r="M4682" s="48">
        <f t="shared" si="3282"/>
        <v>5</v>
      </c>
      <c r="N4682" s="48">
        <v>9</v>
      </c>
      <c r="O4682" s="56">
        <v>12.26257</v>
      </c>
      <c r="P4682" s="48" t="str">
        <f t="shared" si="3257"/>
        <v>5853/19 SL</v>
      </c>
      <c r="Q4682" s="76">
        <v>15</v>
      </c>
      <c r="R4682" s="76">
        <v>32</v>
      </c>
      <c r="S4682" s="49">
        <f t="shared" si="3283"/>
        <v>0.19846153846153847</v>
      </c>
      <c r="T4682" s="49">
        <f t="shared" si="3259"/>
        <v>19.846153846153847</v>
      </c>
      <c r="U4682" s="49">
        <v>130.61538461538461</v>
      </c>
      <c r="V4682" s="49">
        <f t="shared" si="3198"/>
        <v>1.3061538461538462</v>
      </c>
      <c r="W4682" s="49">
        <f t="shared" si="3276"/>
        <v>0.99230769230769234</v>
      </c>
      <c r="X4682" s="90">
        <f>ROUND(S4682*$X$2,0)</f>
        <v>1</v>
      </c>
      <c r="Y4682" s="91">
        <f t="shared" si="3284"/>
        <v>12.26257</v>
      </c>
      <c r="Z4682" s="93">
        <f t="shared" si="3285"/>
        <v>2</v>
      </c>
      <c r="AA4682" s="94">
        <f t="shared" si="3286"/>
        <v>24.52514</v>
      </c>
      <c r="AB4682" s="97">
        <f>ROUND((S4682*$AB$2)+Z4682,0)</f>
        <v>3</v>
      </c>
      <c r="AC4682" s="98">
        <f t="shared" si="3287"/>
        <v>36.787710000000004</v>
      </c>
      <c r="AD4682" s="77" t="s">
        <v>5891</v>
      </c>
      <c r="AE4682" s="54">
        <v>36.787710000000004</v>
      </c>
      <c r="AF4682" s="17"/>
    </row>
    <row r="4683" spans="1:32" ht="16.899999999999999" customHeight="1" x14ac:dyDescent="0.3">
      <c r="A4683" s="73" t="s">
        <v>35</v>
      </c>
      <c r="B4683" s="74" t="s">
        <v>4899</v>
      </c>
      <c r="C4683" s="48" t="s">
        <v>464</v>
      </c>
      <c r="D4683" s="48">
        <v>1</v>
      </c>
      <c r="E4683" s="48">
        <v>4013</v>
      </c>
      <c r="F4683" s="48" t="s">
        <v>6180</v>
      </c>
      <c r="G4683" s="48" t="s">
        <v>112</v>
      </c>
      <c r="H4683" s="75">
        <f t="shared" si="3281"/>
        <v>0.13333333333333333</v>
      </c>
      <c r="I4683" s="74">
        <v>68</v>
      </c>
      <c r="J4683" s="74">
        <v>60</v>
      </c>
      <c r="K4683" s="48">
        <f t="shared" si="3273"/>
        <v>60</v>
      </c>
      <c r="L4683" s="48">
        <f>$L$3</f>
        <v>-4</v>
      </c>
      <c r="M4683" s="48">
        <f t="shared" si="3282"/>
        <v>56</v>
      </c>
      <c r="N4683" s="48">
        <v>14084</v>
      </c>
      <c r="O4683" s="56">
        <v>0.11</v>
      </c>
      <c r="P4683" s="48" t="str">
        <f t="shared" si="3257"/>
        <v>5853/19 SL</v>
      </c>
      <c r="Q4683" s="76" t="s">
        <v>6187</v>
      </c>
      <c r="R4683" s="76" t="s">
        <v>6187</v>
      </c>
      <c r="S4683" s="49">
        <f t="shared" si="3283"/>
        <v>0</v>
      </c>
      <c r="T4683" s="49">
        <f t="shared" si="3259"/>
        <v>0</v>
      </c>
      <c r="U4683" s="49">
        <v>130.61538461538461</v>
      </c>
      <c r="V4683" s="49">
        <f t="shared" si="3198"/>
        <v>130.61538461538461</v>
      </c>
      <c r="W4683" s="49">
        <f t="shared" si="3276"/>
        <v>0</v>
      </c>
      <c r="X4683" s="90">
        <f>ROUND(V4683*$X$4,0)</f>
        <v>653</v>
      </c>
      <c r="Y4683" s="91">
        <f t="shared" si="3284"/>
        <v>71.83</v>
      </c>
      <c r="Z4683" s="93">
        <f>ROUND((V4683*M4683)+X4683,0)</f>
        <v>7967</v>
      </c>
      <c r="AA4683" s="94">
        <f t="shared" si="3286"/>
        <v>876.37</v>
      </c>
      <c r="AB4683" s="97">
        <f>ROUND((V4683*$AB$4)+Z4683,0)</f>
        <v>8620</v>
      </c>
      <c r="AC4683" s="98">
        <f t="shared" si="3287"/>
        <v>948.2</v>
      </c>
      <c r="AD4683" s="77" t="s">
        <v>5889</v>
      </c>
      <c r="AE4683" s="54">
        <v>948.2</v>
      </c>
      <c r="AF4683" s="17"/>
    </row>
    <row r="4684" spans="1:32" ht="12.75" customHeight="1" x14ac:dyDescent="0.3">
      <c r="A4684" s="73" t="s">
        <v>35</v>
      </c>
      <c r="B4684" s="74" t="s">
        <v>4900</v>
      </c>
      <c r="C4684" s="48" t="s">
        <v>464</v>
      </c>
      <c r="D4684" s="48">
        <v>100</v>
      </c>
      <c r="E4684" s="48">
        <v>4013</v>
      </c>
      <c r="F4684" s="48" t="s">
        <v>6180</v>
      </c>
      <c r="G4684" s="48" t="s">
        <v>65</v>
      </c>
      <c r="H4684" s="75">
        <f t="shared" si="3281"/>
        <v>0</v>
      </c>
      <c r="I4684" s="74">
        <v>5</v>
      </c>
      <c r="J4684" s="74">
        <v>5</v>
      </c>
      <c r="K4684" s="48">
        <f t="shared" si="3273"/>
        <v>5</v>
      </c>
      <c r="L4684" s="48"/>
      <c r="M4684" s="48">
        <f t="shared" si="3282"/>
        <v>5</v>
      </c>
      <c r="N4684" s="48">
        <v>5</v>
      </c>
      <c r="O4684" s="56">
        <v>12.26257</v>
      </c>
      <c r="P4684" s="48" t="str">
        <f t="shared" si="3257"/>
        <v>5853/19 VI</v>
      </c>
      <c r="Q4684" s="76">
        <v>5</v>
      </c>
      <c r="R4684" s="76">
        <v>41</v>
      </c>
      <c r="S4684" s="49">
        <f t="shared" si="3283"/>
        <v>0.10115384615384615</v>
      </c>
      <c r="T4684" s="49">
        <f t="shared" si="3259"/>
        <v>10.115384615384615</v>
      </c>
      <c r="U4684" s="49">
        <v>23.192307692307693</v>
      </c>
      <c r="V4684" s="49">
        <f t="shared" si="3198"/>
        <v>0.23192307692307693</v>
      </c>
      <c r="W4684" s="49">
        <f t="shared" si="3276"/>
        <v>0.50576923076923075</v>
      </c>
      <c r="X4684" s="90">
        <f>ROUND(S4684*$X$2,0)</f>
        <v>1</v>
      </c>
      <c r="Y4684" s="91">
        <f t="shared" si="3284"/>
        <v>12.26257</v>
      </c>
      <c r="Z4684" s="93">
        <f>ROUND((S4684*M4684)+X4684,0)</f>
        <v>2</v>
      </c>
      <c r="AA4684" s="94">
        <f t="shared" si="3286"/>
        <v>24.52514</v>
      </c>
      <c r="AB4684" s="97">
        <f>ROUND((S4684*$AB$2)+Z4684,0)</f>
        <v>3</v>
      </c>
      <c r="AC4684" s="98">
        <f t="shared" si="3287"/>
        <v>36.787710000000004</v>
      </c>
      <c r="AD4684" s="77" t="s">
        <v>5891</v>
      </c>
      <c r="AE4684" s="54">
        <v>36.787710000000004</v>
      </c>
      <c r="AF4684" s="17"/>
    </row>
    <row r="4685" spans="1:32" ht="16.899999999999999" customHeight="1" x14ac:dyDescent="0.3">
      <c r="A4685" s="73" t="s">
        <v>35</v>
      </c>
      <c r="B4685" s="74" t="s">
        <v>2522</v>
      </c>
      <c r="C4685" s="48" t="s">
        <v>464</v>
      </c>
      <c r="D4685" s="48">
        <v>1</v>
      </c>
      <c r="E4685" s="48">
        <v>4013</v>
      </c>
      <c r="F4685" s="48" t="s">
        <v>6180</v>
      </c>
      <c r="G4685" s="48" t="s">
        <v>112</v>
      </c>
      <c r="H4685" s="75">
        <f t="shared" si="3281"/>
        <v>0.3</v>
      </c>
      <c r="I4685" s="74">
        <v>78</v>
      </c>
      <c r="J4685" s="74">
        <v>60</v>
      </c>
      <c r="K4685" s="48">
        <f t="shared" si="3273"/>
        <v>60</v>
      </c>
      <c r="L4685" s="48">
        <f>$L$3</f>
        <v>-4</v>
      </c>
      <c r="M4685" s="48">
        <f t="shared" si="3282"/>
        <v>56</v>
      </c>
      <c r="N4685" s="48">
        <v>17675</v>
      </c>
      <c r="O4685" s="56">
        <v>7.0000000000000007E-2</v>
      </c>
      <c r="P4685" s="48" t="str">
        <f t="shared" si="3257"/>
        <v>2854/1 WH</v>
      </c>
      <c r="Q4685" s="76" t="s">
        <v>6187</v>
      </c>
      <c r="R4685" s="76" t="s">
        <v>6187</v>
      </c>
      <c r="S4685" s="49">
        <f t="shared" si="3283"/>
        <v>0</v>
      </c>
      <c r="T4685" s="49">
        <f t="shared" si="3259"/>
        <v>0</v>
      </c>
      <c r="U4685" s="49">
        <v>209.61538461538458</v>
      </c>
      <c r="V4685" s="49">
        <f t="shared" si="3198"/>
        <v>209.61538461538458</v>
      </c>
      <c r="W4685" s="49">
        <f t="shared" ref="W4685" si="3288">S4685*M4685</f>
        <v>0</v>
      </c>
      <c r="X4685" s="90">
        <f>ROUND(V4685*$X$4,0)</f>
        <v>1048</v>
      </c>
      <c r="Y4685" s="91">
        <f t="shared" si="3284"/>
        <v>73.360000000000014</v>
      </c>
      <c r="Z4685" s="93">
        <f>ROUND((V4685*M4685)+X4685,0)</f>
        <v>12786</v>
      </c>
      <c r="AA4685" s="94">
        <f t="shared" si="3286"/>
        <v>895.0200000000001</v>
      </c>
      <c r="AB4685" s="97">
        <f>ROUND((V4685*$AB$4)+Z4685,0)</f>
        <v>13834</v>
      </c>
      <c r="AC4685" s="98">
        <f t="shared" si="3287"/>
        <v>968.38000000000011</v>
      </c>
      <c r="AD4685" s="77" t="s">
        <v>5889</v>
      </c>
      <c r="AE4685" s="54">
        <v>968.38000000000011</v>
      </c>
      <c r="AF4685" s="17"/>
    </row>
    <row r="4686" spans="1:32" ht="16.899999999999999" customHeight="1" x14ac:dyDescent="0.3">
      <c r="A4686" s="73" t="s">
        <v>35</v>
      </c>
      <c r="B4686" s="74" t="s">
        <v>5282</v>
      </c>
      <c r="C4686" s="48" t="s">
        <v>40</v>
      </c>
      <c r="D4686" s="48">
        <v>1000</v>
      </c>
      <c r="E4686" s="48">
        <v>621</v>
      </c>
      <c r="F4686" s="48" t="s">
        <v>6128</v>
      </c>
      <c r="G4686" s="48" t="s">
        <v>112</v>
      </c>
      <c r="H4686" s="75">
        <f t="shared" si="3281"/>
        <v>-0.16666666666666666</v>
      </c>
      <c r="I4686" s="74">
        <v>40</v>
      </c>
      <c r="J4686" s="74">
        <v>48</v>
      </c>
      <c r="K4686" s="48">
        <f t="shared" ref="K4686:K4696" si="3289">I4686</f>
        <v>40</v>
      </c>
      <c r="L4686" s="48">
        <f>$L$3</f>
        <v>-4</v>
      </c>
      <c r="M4686" s="48">
        <f t="shared" si="3282"/>
        <v>36</v>
      </c>
      <c r="N4686" s="48">
        <v>4</v>
      </c>
      <c r="O4686" s="56">
        <v>21.52</v>
      </c>
      <c r="P4686" s="48" t="str">
        <f t="shared" si="3257"/>
        <v>3051/1 BR</v>
      </c>
      <c r="Q4686" s="76">
        <v>0</v>
      </c>
      <c r="R4686" s="76">
        <v>0</v>
      </c>
      <c r="S4686" s="49">
        <f t="shared" si="3283"/>
        <v>0</v>
      </c>
      <c r="T4686" s="49">
        <f t="shared" si="3259"/>
        <v>0</v>
      </c>
      <c r="U4686" s="49">
        <v>28.423076923076923</v>
      </c>
      <c r="V4686" s="49">
        <f t="shared" si="3198"/>
        <v>2.8423076923076922E-2</v>
      </c>
      <c r="W4686" s="49">
        <f>V4686*M4686</f>
        <v>1.0232307692307692</v>
      </c>
      <c r="X4686" s="90">
        <f>ROUNDUP(S4686*$X$4,0)</f>
        <v>0</v>
      </c>
      <c r="Y4686" s="91">
        <f t="shared" si="3284"/>
        <v>0</v>
      </c>
      <c r="Z4686" s="93">
        <f t="shared" ref="Z4686:Z4688" si="3290">ROUND((S4686*M4686)+X4686,0)</f>
        <v>0</v>
      </c>
      <c r="AA4686" s="94">
        <f t="shared" si="3286"/>
        <v>0</v>
      </c>
      <c r="AB4686" s="97">
        <f t="shared" ref="AB4686:AB4697" si="3291">ROUND((S4686*$AB$4)+Z4686,0)</f>
        <v>0</v>
      </c>
      <c r="AC4686" s="98">
        <f t="shared" si="3287"/>
        <v>0</v>
      </c>
      <c r="AD4686" s="77" t="s">
        <v>3</v>
      </c>
      <c r="AE4686" s="54">
        <v>0</v>
      </c>
      <c r="AF4686" s="17"/>
    </row>
    <row r="4687" spans="1:32" ht="16.899999999999999" customHeight="1" x14ac:dyDescent="0.3">
      <c r="A4687" s="73" t="s">
        <v>7</v>
      </c>
      <c r="B4687" s="74" t="s">
        <v>497</v>
      </c>
      <c r="C4687" s="48" t="s">
        <v>10</v>
      </c>
      <c r="D4687" s="48">
        <v>1000</v>
      </c>
      <c r="E4687" s="48">
        <v>2834</v>
      </c>
      <c r="F4687" s="48" t="s">
        <v>6126</v>
      </c>
      <c r="G4687" s="48">
        <v>2</v>
      </c>
      <c r="H4687" s="75">
        <f t="shared" si="3281"/>
        <v>-0.65</v>
      </c>
      <c r="I4687" s="74">
        <v>35</v>
      </c>
      <c r="J4687" s="74">
        <v>100</v>
      </c>
      <c r="K4687" s="48">
        <f t="shared" si="3289"/>
        <v>35</v>
      </c>
      <c r="L4687" s="48"/>
      <c r="M4687" s="48">
        <f t="shared" si="3282"/>
        <v>35</v>
      </c>
      <c r="N4687" s="48">
        <v>9</v>
      </c>
      <c r="O4687" s="56">
        <v>192.68</v>
      </c>
      <c r="P4687" s="48" t="str">
        <f t="shared" si="3257"/>
        <v>1899/3C SL</v>
      </c>
      <c r="Q4687" s="76">
        <v>13</v>
      </c>
      <c r="R4687" s="76">
        <v>17</v>
      </c>
      <c r="S4687" s="49">
        <f t="shared" si="3283"/>
        <v>0.1596153846153846</v>
      </c>
      <c r="T4687" s="49">
        <f t="shared" si="3259"/>
        <v>159.61538461538461</v>
      </c>
      <c r="U4687" s="49">
        <v>183.34615384615384</v>
      </c>
      <c r="V4687" s="49">
        <f t="shared" si="3198"/>
        <v>0.18334615384615385</v>
      </c>
      <c r="W4687" s="49">
        <f t="shared" ref="W4687" si="3292">S4687*M4687</f>
        <v>5.5865384615384608</v>
      </c>
      <c r="X4687" s="90">
        <f>ROUND(S4687*$X$4,0)</f>
        <v>1</v>
      </c>
      <c r="Y4687" s="91">
        <f t="shared" si="3284"/>
        <v>192.68</v>
      </c>
      <c r="Z4687" s="93">
        <f t="shared" si="3290"/>
        <v>7</v>
      </c>
      <c r="AA4687" s="94">
        <f t="shared" si="3286"/>
        <v>1348.76</v>
      </c>
      <c r="AB4687" s="97">
        <f t="shared" si="3291"/>
        <v>8</v>
      </c>
      <c r="AC4687" s="98">
        <f t="shared" si="3287"/>
        <v>1541.44</v>
      </c>
      <c r="AD4687" s="77" t="s">
        <v>3</v>
      </c>
      <c r="AE4687" s="54">
        <v>1541.44</v>
      </c>
      <c r="AF4687" s="17"/>
    </row>
    <row r="4688" spans="1:32" ht="16.899999999999999" customHeight="1" x14ac:dyDescent="0.3">
      <c r="A4688" s="73" t="s">
        <v>35</v>
      </c>
      <c r="B4688" s="74" t="s">
        <v>5201</v>
      </c>
      <c r="C4688" s="48" t="s">
        <v>2146</v>
      </c>
      <c r="D4688" s="48">
        <v>1000</v>
      </c>
      <c r="E4688" s="48">
        <v>621</v>
      </c>
      <c r="F4688" s="48" t="s">
        <v>6128</v>
      </c>
      <c r="G4688" s="48" t="s">
        <v>35</v>
      </c>
      <c r="H4688" s="75">
        <f t="shared" si="3281"/>
        <v>0</v>
      </c>
      <c r="I4688" s="74">
        <v>53</v>
      </c>
      <c r="J4688" s="74">
        <v>53</v>
      </c>
      <c r="K4688" s="48">
        <f t="shared" si="3289"/>
        <v>53</v>
      </c>
      <c r="L4688" s="48">
        <f>$L$3</f>
        <v>-4</v>
      </c>
      <c r="M4688" s="48">
        <f t="shared" si="3282"/>
        <v>49</v>
      </c>
      <c r="N4688" s="48">
        <v>21</v>
      </c>
      <c r="O4688" s="56">
        <v>45.2</v>
      </c>
      <c r="P4688" s="48" t="str">
        <f t="shared" si="3257"/>
        <v>M13302 SL</v>
      </c>
      <c r="Q4688" s="76">
        <v>22</v>
      </c>
      <c r="R4688" s="76">
        <v>0</v>
      </c>
      <c r="S4688" s="49">
        <f t="shared" si="3283"/>
        <v>0.23692307692307693</v>
      </c>
      <c r="T4688" s="49">
        <f t="shared" si="3259"/>
        <v>236.92307692307693</v>
      </c>
      <c r="U4688" s="49">
        <v>330.5</v>
      </c>
      <c r="V4688" s="49">
        <f t="shared" si="3198"/>
        <v>0.33050000000000002</v>
      </c>
      <c r="W4688" s="49">
        <f>V4688*M4688</f>
        <v>16.194500000000001</v>
      </c>
      <c r="X4688" s="90">
        <f>ROUND(S4688*$X$4,0)</f>
        <v>1</v>
      </c>
      <c r="Y4688" s="91">
        <f t="shared" si="3284"/>
        <v>45.2</v>
      </c>
      <c r="Z4688" s="93">
        <f t="shared" si="3290"/>
        <v>13</v>
      </c>
      <c r="AA4688" s="94">
        <f t="shared" si="3286"/>
        <v>587.6</v>
      </c>
      <c r="AB4688" s="97">
        <f t="shared" si="3291"/>
        <v>14</v>
      </c>
      <c r="AC4688" s="98">
        <f t="shared" si="3287"/>
        <v>632.80000000000007</v>
      </c>
      <c r="AD4688" s="77" t="s">
        <v>3</v>
      </c>
      <c r="AE4688" s="54">
        <v>632.80000000000007</v>
      </c>
      <c r="AF4688" s="17"/>
    </row>
    <row r="4689" spans="1:32" ht="16.899999999999999" customHeight="1" x14ac:dyDescent="0.3">
      <c r="A4689" s="73" t="s">
        <v>7</v>
      </c>
      <c r="B4689" s="74" t="s">
        <v>850</v>
      </c>
      <c r="C4689" s="48" t="s">
        <v>55</v>
      </c>
      <c r="D4689" s="48">
        <v>100</v>
      </c>
      <c r="E4689" s="48">
        <v>4008</v>
      </c>
      <c r="F4689" s="48" t="s">
        <v>5910</v>
      </c>
      <c r="G4689" s="48" t="s">
        <v>35</v>
      </c>
      <c r="H4689" s="75">
        <f t="shared" ref="H4689:H4694" si="3293">(I4689-J4689)/J4689</f>
        <v>0</v>
      </c>
      <c r="I4689" s="74">
        <v>24</v>
      </c>
      <c r="J4689" s="74">
        <v>24</v>
      </c>
      <c r="K4689" s="48">
        <f t="shared" si="3289"/>
        <v>24</v>
      </c>
      <c r="L4689" s="48">
        <f>$L$3</f>
        <v>-4</v>
      </c>
      <c r="M4689" s="48">
        <f t="shared" ref="M4689:M4694" si="3294">K4689+L4689</f>
        <v>20</v>
      </c>
      <c r="N4689" s="48">
        <v>23</v>
      </c>
      <c r="O4689" s="56">
        <v>5.7131800000000004</v>
      </c>
      <c r="P4689" s="48" t="str">
        <f t="shared" si="3257"/>
        <v>297 SV</v>
      </c>
      <c r="Q4689" s="76">
        <v>78</v>
      </c>
      <c r="R4689" s="76">
        <v>469</v>
      </c>
      <c r="S4689" s="49">
        <f t="shared" ref="S4689:S4694" si="3295">((Q4689/65*0.7)+(R4689/260*0.3))</f>
        <v>1.381153846153846</v>
      </c>
      <c r="T4689" s="49">
        <f t="shared" si="3259"/>
        <v>138.11538461538458</v>
      </c>
      <c r="U4689" s="49">
        <v>550.80769230769226</v>
      </c>
      <c r="V4689" s="49">
        <f t="shared" si="3198"/>
        <v>5.5080769230769224</v>
      </c>
      <c r="W4689" s="49">
        <f t="shared" ref="W4689:W4693" si="3296">S4689*M4689</f>
        <v>27.623076923076919</v>
      </c>
      <c r="X4689" s="90">
        <f>ROUND(S4689*$X$3,0)</f>
        <v>8</v>
      </c>
      <c r="Y4689" s="91">
        <f t="shared" ref="Y4689:Y4694" si="3297">X4689*O4689</f>
        <v>45.705440000000003</v>
      </c>
      <c r="Z4689" s="93">
        <f t="shared" ref="Z4689:Z4695" si="3298">ROUND((S4689*M4689)+X4689,0)</f>
        <v>36</v>
      </c>
      <c r="AA4689" s="94">
        <f t="shared" ref="AA4689:AA4694" si="3299">Z4689*O4689</f>
        <v>205.67448000000002</v>
      </c>
      <c r="AB4689" s="97">
        <f t="shared" si="3291"/>
        <v>43</v>
      </c>
      <c r="AC4689" s="98">
        <f t="shared" ref="AC4689:AC4694" si="3300">AB4689*O4689</f>
        <v>245.66674</v>
      </c>
      <c r="AD4689" s="77" t="s">
        <v>3</v>
      </c>
      <c r="AE4689" s="54">
        <v>245.66674</v>
      </c>
      <c r="AF4689" s="17"/>
    </row>
    <row r="4690" spans="1:32" ht="16.899999999999999" customHeight="1" x14ac:dyDescent="0.3">
      <c r="A4690" s="73" t="s">
        <v>7</v>
      </c>
      <c r="B4690" s="74" t="s">
        <v>4906</v>
      </c>
      <c r="C4690" s="48" t="s">
        <v>1370</v>
      </c>
      <c r="D4690" s="48">
        <v>1000</v>
      </c>
      <c r="E4690" s="48">
        <v>2834</v>
      </c>
      <c r="F4690" s="48" t="s">
        <v>6126</v>
      </c>
      <c r="G4690" s="48">
        <v>2</v>
      </c>
      <c r="H4690" s="75">
        <f t="shared" si="3293"/>
        <v>0</v>
      </c>
      <c r="I4690" s="74">
        <v>40</v>
      </c>
      <c r="J4690" s="74">
        <f t="shared" ref="J4690:J4691" si="3301">I4690</f>
        <v>40</v>
      </c>
      <c r="K4690" s="48">
        <f t="shared" si="3289"/>
        <v>40</v>
      </c>
      <c r="L4690" s="48"/>
      <c r="M4690" s="48">
        <f t="shared" si="3294"/>
        <v>40</v>
      </c>
      <c r="N4690" s="48">
        <v>1</v>
      </c>
      <c r="O4690" s="56">
        <v>213.25257999999999</v>
      </c>
      <c r="P4690" s="48" t="str">
        <f t="shared" si="3257"/>
        <v>86601CY SL</v>
      </c>
      <c r="Q4690" s="76">
        <v>1</v>
      </c>
      <c r="R4690" s="76">
        <v>7</v>
      </c>
      <c r="S4690" s="49">
        <f t="shared" si="3295"/>
        <v>1.8846153846153846E-2</v>
      </c>
      <c r="T4690" s="49">
        <f t="shared" si="3259"/>
        <v>18.846153846153847</v>
      </c>
      <c r="U4690" s="49">
        <v>33.153846153846153</v>
      </c>
      <c r="V4690" s="49">
        <f t="shared" si="3198"/>
        <v>3.3153846153846152E-2</v>
      </c>
      <c r="W4690" s="49">
        <f t="shared" si="3296"/>
        <v>0.75384615384615383</v>
      </c>
      <c r="X4690" s="90">
        <f>ROUND(S4690*$X$4,0)</f>
        <v>0</v>
      </c>
      <c r="Y4690" s="91">
        <f t="shared" si="3297"/>
        <v>0</v>
      </c>
      <c r="Z4690" s="93">
        <f t="shared" si="3298"/>
        <v>1</v>
      </c>
      <c r="AA4690" s="94">
        <f t="shared" si="3299"/>
        <v>213.25257999999999</v>
      </c>
      <c r="AB4690" s="97">
        <f t="shared" si="3291"/>
        <v>1</v>
      </c>
      <c r="AC4690" s="98">
        <f t="shared" si="3300"/>
        <v>213.25257999999999</v>
      </c>
      <c r="AD4690" s="77" t="s">
        <v>3</v>
      </c>
      <c r="AE4690" s="54">
        <v>213.25257999999999</v>
      </c>
      <c r="AF4690" s="17"/>
    </row>
    <row r="4691" spans="1:32" ht="16.899999999999999" customHeight="1" x14ac:dyDescent="0.3">
      <c r="A4691" s="73" t="s">
        <v>7</v>
      </c>
      <c r="B4691" s="74" t="s">
        <v>4907</v>
      </c>
      <c r="C4691" s="48" t="s">
        <v>1370</v>
      </c>
      <c r="D4691" s="48">
        <v>100</v>
      </c>
      <c r="E4691" s="48">
        <v>2834</v>
      </c>
      <c r="F4691" s="48" t="s">
        <v>6126</v>
      </c>
      <c r="G4691" s="48">
        <v>2</v>
      </c>
      <c r="H4691" s="75">
        <f t="shared" si="3293"/>
        <v>0</v>
      </c>
      <c r="I4691" s="74">
        <v>40</v>
      </c>
      <c r="J4691" s="74">
        <f t="shared" si="3301"/>
        <v>40</v>
      </c>
      <c r="K4691" s="48">
        <f t="shared" si="3289"/>
        <v>40</v>
      </c>
      <c r="L4691" s="48"/>
      <c r="M4691" s="48">
        <f t="shared" si="3294"/>
        <v>40</v>
      </c>
      <c r="N4691" s="48">
        <v>0</v>
      </c>
      <c r="O4691" s="56">
        <v>22.034289999999999</v>
      </c>
      <c r="P4691" s="48" t="str">
        <f t="shared" si="3257"/>
        <v>86601CY SL</v>
      </c>
      <c r="Q4691" s="76">
        <v>9</v>
      </c>
      <c r="R4691" s="76">
        <v>25</v>
      </c>
      <c r="S4691" s="49">
        <f t="shared" si="3295"/>
        <v>0.12576923076923077</v>
      </c>
      <c r="T4691" s="49">
        <f t="shared" si="3259"/>
        <v>12.576923076923077</v>
      </c>
      <c r="U4691" s="49">
        <v>33.153846153846153</v>
      </c>
      <c r="V4691" s="49">
        <f t="shared" si="3198"/>
        <v>0.33153846153846156</v>
      </c>
      <c r="W4691" s="49">
        <f t="shared" si="3296"/>
        <v>5.0307692307692307</v>
      </c>
      <c r="X4691" s="90">
        <f>ROUND(S4691*$X$4,0)</f>
        <v>1</v>
      </c>
      <c r="Y4691" s="91">
        <f t="shared" si="3297"/>
        <v>22.034289999999999</v>
      </c>
      <c r="Z4691" s="93">
        <f t="shared" si="3298"/>
        <v>6</v>
      </c>
      <c r="AA4691" s="94">
        <f t="shared" si="3299"/>
        <v>132.20573999999999</v>
      </c>
      <c r="AB4691" s="97">
        <f t="shared" si="3291"/>
        <v>7</v>
      </c>
      <c r="AC4691" s="98">
        <f t="shared" si="3300"/>
        <v>154.24002999999999</v>
      </c>
      <c r="AD4691" s="77" t="s">
        <v>3</v>
      </c>
      <c r="AE4691" s="54">
        <v>154.24002999999999</v>
      </c>
      <c r="AF4691" s="17"/>
    </row>
    <row r="4692" spans="1:32" ht="16.899999999999999" customHeight="1" x14ac:dyDescent="0.3">
      <c r="A4692" s="73" t="s">
        <v>7</v>
      </c>
      <c r="B4692" s="74" t="s">
        <v>4908</v>
      </c>
      <c r="C4692" s="48" t="s">
        <v>1370</v>
      </c>
      <c r="D4692" s="48">
        <v>1</v>
      </c>
      <c r="E4692" s="48">
        <v>2834</v>
      </c>
      <c r="F4692" s="48" t="s">
        <v>6126</v>
      </c>
      <c r="G4692" s="48">
        <v>2</v>
      </c>
      <c r="H4692" s="75">
        <f t="shared" si="3293"/>
        <v>-0.33333333333333331</v>
      </c>
      <c r="I4692" s="74">
        <v>40</v>
      </c>
      <c r="J4692" s="74">
        <v>60</v>
      </c>
      <c r="K4692" s="48">
        <f t="shared" si="3289"/>
        <v>40</v>
      </c>
      <c r="L4692" s="48"/>
      <c r="M4692" s="48">
        <f t="shared" si="3294"/>
        <v>40</v>
      </c>
      <c r="N4692" s="48">
        <v>8061</v>
      </c>
      <c r="O4692" s="56">
        <v>0.19273999999999999</v>
      </c>
      <c r="P4692" s="48" t="str">
        <f t="shared" si="3257"/>
        <v>86601CY SL</v>
      </c>
      <c r="Q4692" s="76" t="s">
        <v>6187</v>
      </c>
      <c r="R4692" s="76" t="s">
        <v>6187</v>
      </c>
      <c r="S4692" s="49">
        <f t="shared" si="3295"/>
        <v>0</v>
      </c>
      <c r="T4692" s="49">
        <f t="shared" si="3259"/>
        <v>0</v>
      </c>
      <c r="U4692" s="49">
        <v>33.153846153846153</v>
      </c>
      <c r="V4692" s="49">
        <f t="shared" si="3198"/>
        <v>33.153846153846153</v>
      </c>
      <c r="W4692" s="49">
        <f t="shared" si="3296"/>
        <v>0</v>
      </c>
      <c r="X4692" s="90">
        <f t="shared" ref="X4692:X4693" si="3302">ROUNDUP(S4692*$X$4,0)</f>
        <v>0</v>
      </c>
      <c r="Y4692" s="91">
        <f t="shared" si="3297"/>
        <v>0</v>
      </c>
      <c r="Z4692" s="93">
        <f t="shared" si="3298"/>
        <v>0</v>
      </c>
      <c r="AA4692" s="94">
        <f t="shared" si="3299"/>
        <v>0</v>
      </c>
      <c r="AB4692" s="97">
        <f t="shared" si="3291"/>
        <v>0</v>
      </c>
      <c r="AC4692" s="98">
        <f t="shared" si="3300"/>
        <v>0</v>
      </c>
      <c r="AD4692" s="77" t="s">
        <v>3</v>
      </c>
      <c r="AE4692" s="54">
        <v>0</v>
      </c>
      <c r="AF4692" s="17"/>
    </row>
    <row r="4693" spans="1:32" ht="12.75" customHeight="1" x14ac:dyDescent="0.3">
      <c r="A4693" s="73" t="s">
        <v>7</v>
      </c>
      <c r="B4693" s="74" t="s">
        <v>4909</v>
      </c>
      <c r="C4693" s="48" t="s">
        <v>1370</v>
      </c>
      <c r="D4693" s="48">
        <v>1</v>
      </c>
      <c r="E4693" s="48">
        <v>2834</v>
      </c>
      <c r="F4693" s="48" t="s">
        <v>6126</v>
      </c>
      <c r="G4693" s="48">
        <v>2</v>
      </c>
      <c r="H4693" s="75">
        <f t="shared" si="3293"/>
        <v>-0.33333333333333331</v>
      </c>
      <c r="I4693" s="74">
        <v>40</v>
      </c>
      <c r="J4693" s="74">
        <v>60</v>
      </c>
      <c r="K4693" s="48">
        <f t="shared" si="3289"/>
        <v>40</v>
      </c>
      <c r="L4693" s="48"/>
      <c r="M4693" s="48">
        <f t="shared" si="3294"/>
        <v>40</v>
      </c>
      <c r="N4693" s="48">
        <v>4786</v>
      </c>
      <c r="O4693" s="56">
        <v>0.63505</v>
      </c>
      <c r="P4693" s="48" t="str">
        <f t="shared" si="3257"/>
        <v>86608CY SL</v>
      </c>
      <c r="Q4693" s="76" t="s">
        <v>6187</v>
      </c>
      <c r="R4693" s="76" t="s">
        <v>6187</v>
      </c>
      <c r="S4693" s="49">
        <f t="shared" si="3295"/>
        <v>0</v>
      </c>
      <c r="T4693" s="49">
        <f t="shared" si="3259"/>
        <v>0</v>
      </c>
      <c r="U4693" s="49">
        <v>42.269230769230766</v>
      </c>
      <c r="V4693" s="49">
        <f t="shared" si="3198"/>
        <v>42.269230769230766</v>
      </c>
      <c r="W4693" s="49">
        <f t="shared" si="3296"/>
        <v>0</v>
      </c>
      <c r="X4693" s="90">
        <f t="shared" si="3302"/>
        <v>0</v>
      </c>
      <c r="Y4693" s="91">
        <f t="shared" si="3297"/>
        <v>0</v>
      </c>
      <c r="Z4693" s="93">
        <f t="shared" si="3298"/>
        <v>0</v>
      </c>
      <c r="AA4693" s="94">
        <f t="shared" si="3299"/>
        <v>0</v>
      </c>
      <c r="AB4693" s="97">
        <f t="shared" si="3291"/>
        <v>0</v>
      </c>
      <c r="AC4693" s="98">
        <f t="shared" si="3300"/>
        <v>0</v>
      </c>
      <c r="AD4693" s="77" t="s">
        <v>3</v>
      </c>
      <c r="AE4693" s="54">
        <v>0</v>
      </c>
      <c r="AF4693" s="17"/>
    </row>
    <row r="4694" spans="1:32" ht="12.75" customHeight="1" x14ac:dyDescent="0.3">
      <c r="A4694" s="73" t="s">
        <v>35</v>
      </c>
      <c r="B4694" s="74" t="s">
        <v>1041</v>
      </c>
      <c r="C4694" s="48" t="s">
        <v>40</v>
      </c>
      <c r="D4694" s="48">
        <v>1000</v>
      </c>
      <c r="E4694" s="48">
        <v>621</v>
      </c>
      <c r="F4694" s="48" t="s">
        <v>6128</v>
      </c>
      <c r="G4694" s="48" t="s">
        <v>112</v>
      </c>
      <c r="H4694" s="75">
        <f t="shared" si="3293"/>
        <v>-0.58333333333333337</v>
      </c>
      <c r="I4694" s="74">
        <v>20</v>
      </c>
      <c r="J4694" s="74">
        <v>48</v>
      </c>
      <c r="K4694" s="48">
        <f t="shared" si="3289"/>
        <v>20</v>
      </c>
      <c r="L4694" s="48">
        <f>$L$3</f>
        <v>-4</v>
      </c>
      <c r="M4694" s="48">
        <f t="shared" si="3294"/>
        <v>16</v>
      </c>
      <c r="N4694" s="48">
        <v>6</v>
      </c>
      <c r="O4694" s="56">
        <v>22.17</v>
      </c>
      <c r="P4694" s="48" t="str">
        <f t="shared" si="3257"/>
        <v>3053/1 BL</v>
      </c>
      <c r="Q4694" s="76">
        <v>9</v>
      </c>
      <c r="R4694" s="76">
        <v>39</v>
      </c>
      <c r="S4694" s="49">
        <f t="shared" si="3295"/>
        <v>0.14192307692307693</v>
      </c>
      <c r="T4694" s="49">
        <f t="shared" si="3259"/>
        <v>141.92307692307693</v>
      </c>
      <c r="U4694" s="49">
        <v>206.23076923076923</v>
      </c>
      <c r="V4694" s="49">
        <f t="shared" si="3198"/>
        <v>0.20623076923076922</v>
      </c>
      <c r="W4694" s="49">
        <f>V4694*M4694</f>
        <v>3.2996923076923075</v>
      </c>
      <c r="X4694" s="90">
        <f>ROUND(S4694*$X$3,0)</f>
        <v>1</v>
      </c>
      <c r="Y4694" s="91">
        <f t="shared" si="3297"/>
        <v>22.17</v>
      </c>
      <c r="Z4694" s="93">
        <f t="shared" si="3298"/>
        <v>3</v>
      </c>
      <c r="AA4694" s="94">
        <f t="shared" si="3299"/>
        <v>66.510000000000005</v>
      </c>
      <c r="AB4694" s="97">
        <f t="shared" si="3291"/>
        <v>4</v>
      </c>
      <c r="AC4694" s="98">
        <f t="shared" si="3300"/>
        <v>88.68</v>
      </c>
      <c r="AD4694" s="77" t="s">
        <v>3</v>
      </c>
      <c r="AE4694" s="54">
        <v>88.68</v>
      </c>
      <c r="AF4694" s="17"/>
    </row>
    <row r="4695" spans="1:32" ht="16.899999999999999" customHeight="1" x14ac:dyDescent="0.3">
      <c r="A4695" s="73" t="s">
        <v>7</v>
      </c>
      <c r="B4695" s="74" t="s">
        <v>4911</v>
      </c>
      <c r="C4695" s="48" t="s">
        <v>4472</v>
      </c>
      <c r="D4695" s="48">
        <v>100</v>
      </c>
      <c r="E4695" s="48">
        <v>2834</v>
      </c>
      <c r="F4695" s="48" t="s">
        <v>6126</v>
      </c>
      <c r="G4695" s="48">
        <v>2</v>
      </c>
      <c r="H4695" s="75">
        <f t="shared" ref="H4695" si="3303">(I4695-J4695)/J4695</f>
        <v>0</v>
      </c>
      <c r="I4695" s="74">
        <v>45</v>
      </c>
      <c r="J4695" s="74">
        <f>I4695</f>
        <v>45</v>
      </c>
      <c r="K4695" s="48">
        <f t="shared" si="3289"/>
        <v>45</v>
      </c>
      <c r="L4695" s="48"/>
      <c r="M4695" s="48">
        <f t="shared" ref="M4695" si="3304">K4695+L4695</f>
        <v>45</v>
      </c>
      <c r="N4695" s="48">
        <v>0</v>
      </c>
      <c r="O4695" s="56">
        <v>45.294550000000001</v>
      </c>
      <c r="P4695" s="48" t="str">
        <f t="shared" si="3257"/>
        <v>77111 SL</v>
      </c>
      <c r="Q4695" s="76">
        <v>1</v>
      </c>
      <c r="R4695" s="76">
        <v>7</v>
      </c>
      <c r="S4695" s="49">
        <f t="shared" ref="S4695" si="3305">((Q4695/65*0.7)+(R4695/260*0.3))</f>
        <v>1.8846153846153846E-2</v>
      </c>
      <c r="T4695" s="49">
        <f t="shared" si="3259"/>
        <v>1.8846153846153846</v>
      </c>
      <c r="U4695" s="49">
        <v>73.153846153846146</v>
      </c>
      <c r="V4695" s="49">
        <f t="shared" si="3198"/>
        <v>0.73153846153846147</v>
      </c>
      <c r="W4695" s="49">
        <f t="shared" ref="W4695" si="3306">S4695*M4695</f>
        <v>0.84807692307692306</v>
      </c>
      <c r="X4695" s="90">
        <f>ROUND(S4695*$X$4,0)</f>
        <v>0</v>
      </c>
      <c r="Y4695" s="91">
        <f t="shared" ref="Y4695" si="3307">X4695*O4695</f>
        <v>0</v>
      </c>
      <c r="Z4695" s="93">
        <f t="shared" si="3298"/>
        <v>1</v>
      </c>
      <c r="AA4695" s="94">
        <f t="shared" ref="AA4695" si="3308">Z4695*O4695</f>
        <v>45.294550000000001</v>
      </c>
      <c r="AB4695" s="97">
        <f t="shared" si="3291"/>
        <v>1</v>
      </c>
      <c r="AC4695" s="98">
        <f t="shared" ref="AC4695" si="3309">AB4695*O4695</f>
        <v>45.294550000000001</v>
      </c>
      <c r="AD4695" s="77" t="s">
        <v>3</v>
      </c>
      <c r="AE4695" s="54">
        <v>45.294550000000001</v>
      </c>
      <c r="AF4695" s="17"/>
    </row>
    <row r="4696" spans="1:32" ht="16.899999999999999" customHeight="1" x14ac:dyDescent="0.3">
      <c r="A4696" s="73" t="s">
        <v>35</v>
      </c>
      <c r="B4696" s="74" t="s">
        <v>5454</v>
      </c>
      <c r="C4696" s="48" t="s">
        <v>10</v>
      </c>
      <c r="D4696" s="48">
        <v>100</v>
      </c>
      <c r="E4696" s="48">
        <v>2834</v>
      </c>
      <c r="F4696" s="48" t="s">
        <v>6126</v>
      </c>
      <c r="G4696" s="48">
        <v>2</v>
      </c>
      <c r="H4696" s="75">
        <f t="shared" ref="H4696" si="3310">(I4696-J4696)/J4696</f>
        <v>0</v>
      </c>
      <c r="I4696" s="74">
        <v>20</v>
      </c>
      <c r="J4696" s="74">
        <f>I4696</f>
        <v>20</v>
      </c>
      <c r="K4696" s="48">
        <f t="shared" si="3289"/>
        <v>20</v>
      </c>
      <c r="L4696" s="48"/>
      <c r="M4696" s="48">
        <f t="shared" ref="M4696" si="3311">K4696+L4696</f>
        <v>20</v>
      </c>
      <c r="N4696" s="48">
        <v>3</v>
      </c>
      <c r="O4696" s="56">
        <v>33.598860000000002</v>
      </c>
      <c r="P4696" s="48" t="str">
        <f t="shared" si="3257"/>
        <v>6300/10 SL</v>
      </c>
      <c r="Q4696" s="76">
        <v>24</v>
      </c>
      <c r="R4696" s="76">
        <v>62</v>
      </c>
      <c r="S4696" s="49">
        <f t="shared" ref="S4696" si="3312">((Q4696/65*0.7)+(R4696/260*0.3))</f>
        <v>0.33</v>
      </c>
      <c r="T4696" s="49">
        <f t="shared" si="3259"/>
        <v>33</v>
      </c>
      <c r="U4696" s="49">
        <v>151.84615384615387</v>
      </c>
      <c r="V4696" s="49">
        <f t="shared" si="3198"/>
        <v>1.5184615384615388</v>
      </c>
      <c r="W4696" s="49">
        <f t="shared" ref="W4696" si="3313">S4696*M4696</f>
        <v>6.6000000000000005</v>
      </c>
      <c r="X4696" s="90">
        <f>ROUND(S4696*$X$3,0)</f>
        <v>2</v>
      </c>
      <c r="Y4696" s="91">
        <f t="shared" ref="Y4696" si="3314">X4696*O4696</f>
        <v>67.197720000000004</v>
      </c>
      <c r="Z4696" s="93">
        <f t="shared" ref="Z4696" si="3315">ROUND((S4696*M4696)+X4696,0)</f>
        <v>9</v>
      </c>
      <c r="AA4696" s="94">
        <f t="shared" ref="AA4696" si="3316">Z4696*O4696</f>
        <v>302.38974000000002</v>
      </c>
      <c r="AB4696" s="97">
        <f t="shared" si="3291"/>
        <v>11</v>
      </c>
      <c r="AC4696" s="98">
        <f t="shared" ref="AC4696" si="3317">AB4696*O4696</f>
        <v>369.58746000000002</v>
      </c>
      <c r="AD4696" s="77" t="s">
        <v>3</v>
      </c>
      <c r="AE4696" s="54">
        <v>369.58746000000002</v>
      </c>
      <c r="AF4696" s="17"/>
    </row>
    <row r="4697" spans="1:32" ht="16.899999999999999" customHeight="1" x14ac:dyDescent="0.3">
      <c r="A4697" s="73" t="s">
        <v>35</v>
      </c>
      <c r="B4697" s="74" t="s">
        <v>5559</v>
      </c>
      <c r="C4697" s="48" t="s">
        <v>1797</v>
      </c>
      <c r="D4697" s="48">
        <v>100</v>
      </c>
      <c r="E4697" s="48">
        <v>7880</v>
      </c>
      <c r="F4697" s="48" t="s">
        <v>5908</v>
      </c>
      <c r="G4697" s="48" t="s">
        <v>122</v>
      </c>
      <c r="H4697" s="75">
        <f t="shared" ref="H4697:H4702" si="3318">(I4697-J4697)/J4697</f>
        <v>0.55555555555555558</v>
      </c>
      <c r="I4697" s="74">
        <v>140</v>
      </c>
      <c r="J4697" s="74">
        <v>90</v>
      </c>
      <c r="K4697" s="48">
        <f>J4697</f>
        <v>90</v>
      </c>
      <c r="L4697" s="48">
        <f>$L$3</f>
        <v>-4</v>
      </c>
      <c r="M4697" s="48">
        <f t="shared" ref="M4697:M4702" si="3319">K4697+L4697</f>
        <v>86</v>
      </c>
      <c r="N4697" s="48">
        <v>14</v>
      </c>
      <c r="O4697" s="56">
        <v>8.8714300000000001</v>
      </c>
      <c r="P4697" s="48" t="str">
        <f t="shared" si="3257"/>
        <v>F2213/32 BL</v>
      </c>
      <c r="Q4697" s="76">
        <v>48</v>
      </c>
      <c r="R4697" s="76">
        <v>67</v>
      </c>
      <c r="S4697" s="49">
        <f t="shared" ref="S4697:S4702" si="3320">((Q4697/65*0.7)+(R4697/260*0.3))</f>
        <v>0.59423076923076923</v>
      </c>
      <c r="T4697" s="49">
        <f t="shared" si="3259"/>
        <v>59.42307692307692</v>
      </c>
      <c r="U4697" s="49">
        <v>72.533076923076933</v>
      </c>
      <c r="V4697" s="49">
        <f t="shared" si="3198"/>
        <v>0.72533076923076933</v>
      </c>
      <c r="W4697" s="49">
        <f t="shared" ref="W4697:W4700" si="3321">S4697*M4697</f>
        <v>51.103846153846156</v>
      </c>
      <c r="X4697" s="90">
        <f>ROUND(S4697*$X$4,0)</f>
        <v>3</v>
      </c>
      <c r="Y4697" s="91">
        <f t="shared" ref="Y4697:Y4702" si="3322">X4697*O4697</f>
        <v>26.61429</v>
      </c>
      <c r="Z4697" s="93">
        <f t="shared" ref="Z4697:Z4700" si="3323">ROUND((S4697*M4697)+X4697,0)</f>
        <v>54</v>
      </c>
      <c r="AA4697" s="94">
        <f t="shared" ref="AA4697:AA4702" si="3324">Z4697*O4697</f>
        <v>479.05722000000003</v>
      </c>
      <c r="AB4697" s="97">
        <f t="shared" si="3291"/>
        <v>57</v>
      </c>
      <c r="AC4697" s="98">
        <f t="shared" ref="AC4697:AC4702" si="3325">AB4697*O4697</f>
        <v>505.67151000000001</v>
      </c>
      <c r="AD4697" s="77" t="s">
        <v>3</v>
      </c>
      <c r="AE4697" s="54">
        <v>505.67151000000001</v>
      </c>
      <c r="AF4697" s="17"/>
    </row>
    <row r="4698" spans="1:32" ht="12.75" customHeight="1" x14ac:dyDescent="0.3">
      <c r="A4698" s="73" t="s">
        <v>35</v>
      </c>
      <c r="B4698" s="74" t="s">
        <v>5248</v>
      </c>
      <c r="C4698" s="48" t="s">
        <v>464</v>
      </c>
      <c r="D4698" s="48">
        <v>1000</v>
      </c>
      <c r="E4698" s="48">
        <v>4013</v>
      </c>
      <c r="F4698" s="48" t="s">
        <v>6180</v>
      </c>
      <c r="G4698" s="48" t="s">
        <v>65</v>
      </c>
      <c r="H4698" s="75">
        <f t="shared" si="3318"/>
        <v>0</v>
      </c>
      <c r="I4698" s="74">
        <v>5</v>
      </c>
      <c r="J4698" s="74">
        <v>5</v>
      </c>
      <c r="K4698" s="48">
        <f>J4698</f>
        <v>5</v>
      </c>
      <c r="L4698" s="48"/>
      <c r="M4698" s="48">
        <f t="shared" si="3319"/>
        <v>5</v>
      </c>
      <c r="N4698" s="48">
        <v>2</v>
      </c>
      <c r="O4698" s="56">
        <v>81.195809999999994</v>
      </c>
      <c r="P4698" s="48" t="str">
        <f t="shared" si="3257"/>
        <v>2843/7 RD</v>
      </c>
      <c r="Q4698" s="76">
        <v>14</v>
      </c>
      <c r="R4698" s="76">
        <v>36</v>
      </c>
      <c r="S4698" s="49">
        <f t="shared" si="3320"/>
        <v>0.19230769230769229</v>
      </c>
      <c r="T4698" s="49">
        <f t="shared" si="3259"/>
        <v>192.30769230769229</v>
      </c>
      <c r="U4698" s="49">
        <v>442.03846153846155</v>
      </c>
      <c r="V4698" s="49">
        <f t="shared" si="3198"/>
        <v>0.44203846153846155</v>
      </c>
      <c r="W4698" s="49">
        <f t="shared" si="3321"/>
        <v>0.96153846153846145</v>
      </c>
      <c r="X4698" s="90">
        <f>ROUND(S4698*$X$2,0)</f>
        <v>1</v>
      </c>
      <c r="Y4698" s="91">
        <f t="shared" si="3322"/>
        <v>81.195809999999994</v>
      </c>
      <c r="Z4698" s="93">
        <f t="shared" si="3323"/>
        <v>2</v>
      </c>
      <c r="AA4698" s="94">
        <f t="shared" si="3324"/>
        <v>162.39161999999999</v>
      </c>
      <c r="AB4698" s="97">
        <f>ROUND((S4698*$AB$2)+Z4698,0)</f>
        <v>3</v>
      </c>
      <c r="AC4698" s="98">
        <f t="shared" si="3325"/>
        <v>243.58742999999998</v>
      </c>
      <c r="AD4698" s="77" t="s">
        <v>5891</v>
      </c>
      <c r="AE4698" s="54">
        <v>243.58742999999998</v>
      </c>
      <c r="AF4698" s="17"/>
    </row>
    <row r="4699" spans="1:32" ht="16.899999999999999" customHeight="1" x14ac:dyDescent="0.3">
      <c r="A4699" s="73" t="s">
        <v>7</v>
      </c>
      <c r="B4699" s="74" t="s">
        <v>356</v>
      </c>
      <c r="C4699" s="48" t="s">
        <v>40</v>
      </c>
      <c r="D4699" s="48">
        <v>1000</v>
      </c>
      <c r="E4699" s="48">
        <v>621</v>
      </c>
      <c r="F4699" s="48" t="s">
        <v>6128</v>
      </c>
      <c r="G4699" s="48" t="s">
        <v>112</v>
      </c>
      <c r="H4699" s="75">
        <f t="shared" si="3318"/>
        <v>-0.56603773584905659</v>
      </c>
      <c r="I4699" s="74">
        <v>23</v>
      </c>
      <c r="J4699" s="74">
        <v>53</v>
      </c>
      <c r="K4699" s="48">
        <f>I4699</f>
        <v>23</v>
      </c>
      <c r="L4699" s="48">
        <f>$L$3</f>
        <v>-4</v>
      </c>
      <c r="M4699" s="48">
        <f t="shared" si="3319"/>
        <v>19</v>
      </c>
      <c r="N4699" s="48">
        <v>21</v>
      </c>
      <c r="O4699" s="56">
        <v>28.13</v>
      </c>
      <c r="P4699" s="48" t="str">
        <f t="shared" si="3257"/>
        <v>1553 BL</v>
      </c>
      <c r="Q4699" s="76">
        <v>6</v>
      </c>
      <c r="R4699" s="76">
        <v>54</v>
      </c>
      <c r="S4699" s="49">
        <f t="shared" si="3320"/>
        <v>0.12692307692307692</v>
      </c>
      <c r="T4699" s="49">
        <f t="shared" si="3259"/>
        <v>126.92307692307692</v>
      </c>
      <c r="U4699" s="49">
        <v>176.61538461538461</v>
      </c>
      <c r="V4699" s="49">
        <f t="shared" si="3198"/>
        <v>0.17661538461538462</v>
      </c>
      <c r="W4699" s="49">
        <f t="shared" si="3321"/>
        <v>2.4115384615384614</v>
      </c>
      <c r="X4699" s="90">
        <f t="shared" ref="X4699" si="3326">ROUND(S4699*$X$3,0)</f>
        <v>1</v>
      </c>
      <c r="Y4699" s="91">
        <f t="shared" si="3322"/>
        <v>28.13</v>
      </c>
      <c r="Z4699" s="93">
        <f t="shared" si="3323"/>
        <v>3</v>
      </c>
      <c r="AA4699" s="94">
        <f t="shared" si="3324"/>
        <v>84.39</v>
      </c>
      <c r="AB4699" s="97">
        <f>ROUND((S4699*$AB$4)+Z4699,0)</f>
        <v>4</v>
      </c>
      <c r="AC4699" s="98">
        <f t="shared" si="3325"/>
        <v>112.52</v>
      </c>
      <c r="AD4699" s="77" t="s">
        <v>3</v>
      </c>
      <c r="AE4699" s="54">
        <v>112.52</v>
      </c>
      <c r="AF4699" s="17"/>
    </row>
    <row r="4700" spans="1:32" ht="16.899999999999999" customHeight="1" x14ac:dyDescent="0.3">
      <c r="A4700" s="73" t="s">
        <v>7</v>
      </c>
      <c r="B4700" s="74" t="s">
        <v>4361</v>
      </c>
      <c r="C4700" s="48" t="s">
        <v>1788</v>
      </c>
      <c r="D4700" s="48">
        <v>500</v>
      </c>
      <c r="E4700" s="48">
        <v>2834</v>
      </c>
      <c r="F4700" s="48" t="s">
        <v>6126</v>
      </c>
      <c r="G4700" s="48">
        <v>2</v>
      </c>
      <c r="H4700" s="75">
        <f t="shared" si="3318"/>
        <v>0</v>
      </c>
      <c r="I4700" s="74">
        <v>20</v>
      </c>
      <c r="J4700" s="74">
        <f>I4700</f>
        <v>20</v>
      </c>
      <c r="K4700" s="48">
        <f>I4700</f>
        <v>20</v>
      </c>
      <c r="L4700" s="48"/>
      <c r="M4700" s="48">
        <f t="shared" si="3319"/>
        <v>20</v>
      </c>
      <c r="N4700" s="48">
        <v>0</v>
      </c>
      <c r="O4700" s="56">
        <v>123.52697000000001</v>
      </c>
      <c r="P4700" s="48" t="str">
        <f t="shared" si="3257"/>
        <v>M4638 SL</v>
      </c>
      <c r="Q4700" s="76">
        <v>0</v>
      </c>
      <c r="R4700" s="76">
        <v>8</v>
      </c>
      <c r="S4700" s="49">
        <f t="shared" si="3320"/>
        <v>9.2307692307692316E-3</v>
      </c>
      <c r="T4700" s="49">
        <f t="shared" si="3259"/>
        <v>4.6153846153846159</v>
      </c>
      <c r="U4700" s="49">
        <v>67.346153846153854</v>
      </c>
      <c r="V4700" s="49">
        <f t="shared" si="3198"/>
        <v>0.13469230769230769</v>
      </c>
      <c r="W4700" s="49">
        <f t="shared" si="3321"/>
        <v>0.18461538461538463</v>
      </c>
      <c r="X4700" s="90">
        <f>ROUNDUP(S4700*$X$3,0)</f>
        <v>1</v>
      </c>
      <c r="Y4700" s="91">
        <f t="shared" si="3322"/>
        <v>123.52697000000001</v>
      </c>
      <c r="Z4700" s="93">
        <f t="shared" si="3323"/>
        <v>1</v>
      </c>
      <c r="AA4700" s="94">
        <f t="shared" si="3324"/>
        <v>123.52697000000001</v>
      </c>
      <c r="AB4700" s="97">
        <f>ROUND((S4700*$AB$4)+Z4700,0)</f>
        <v>1</v>
      </c>
      <c r="AC4700" s="98">
        <f t="shared" si="3325"/>
        <v>123.52697000000001</v>
      </c>
      <c r="AD4700" s="77" t="s">
        <v>3</v>
      </c>
      <c r="AE4700" s="54">
        <v>123.52697000000001</v>
      </c>
      <c r="AF4700" s="17"/>
    </row>
    <row r="4701" spans="1:32" ht="16.899999999999999" customHeight="1" x14ac:dyDescent="0.3">
      <c r="A4701" s="73" t="s">
        <v>35</v>
      </c>
      <c r="B4701" s="74" t="s">
        <v>3397</v>
      </c>
      <c r="C4701" s="48" t="s">
        <v>40</v>
      </c>
      <c r="D4701" s="48">
        <v>1000</v>
      </c>
      <c r="E4701" s="48">
        <v>4750</v>
      </c>
      <c r="F4701" s="48" t="s">
        <v>5916</v>
      </c>
      <c r="G4701" s="48" t="s">
        <v>3680</v>
      </c>
      <c r="H4701" s="75">
        <f t="shared" si="3318"/>
        <v>2.0405405405405403</v>
      </c>
      <c r="I4701" s="74">
        <v>225</v>
      </c>
      <c r="J4701" s="74">
        <v>74</v>
      </c>
      <c r="K4701" s="48">
        <f>J4701</f>
        <v>74</v>
      </c>
      <c r="L4701" s="48">
        <f>$L$3</f>
        <v>-4</v>
      </c>
      <c r="M4701" s="48">
        <f t="shared" si="3319"/>
        <v>70</v>
      </c>
      <c r="N4701" s="48">
        <v>23</v>
      </c>
      <c r="O4701" s="56">
        <v>136.84</v>
      </c>
      <c r="P4701" s="48" t="str">
        <f t="shared" si="3257"/>
        <v>7134 BK</v>
      </c>
      <c r="Q4701" s="76">
        <v>3</v>
      </c>
      <c r="R4701" s="76">
        <v>31</v>
      </c>
      <c r="S4701" s="49">
        <f t="shared" si="3320"/>
        <v>6.8076923076923077E-2</v>
      </c>
      <c r="T4701" s="49">
        <f t="shared" si="3259"/>
        <v>68.07692307692308</v>
      </c>
      <c r="U4701" s="49">
        <v>75.07692307692308</v>
      </c>
      <c r="V4701" s="49">
        <f t="shared" si="3198"/>
        <v>7.5076923076923083E-2</v>
      </c>
      <c r="W4701" s="49">
        <f>V4701*M4701</f>
        <v>5.2553846153846155</v>
      </c>
      <c r="X4701" s="90">
        <f>ROUND(V4701*$X$4,0)</f>
        <v>0</v>
      </c>
      <c r="Y4701" s="91">
        <f t="shared" si="3322"/>
        <v>0</v>
      </c>
      <c r="Z4701" s="93">
        <f>ROUND((V4701*M4701)+X4701,0)</f>
        <v>5</v>
      </c>
      <c r="AA4701" s="94">
        <f t="shared" si="3324"/>
        <v>684.2</v>
      </c>
      <c r="AB4701" s="97">
        <f>ROUND((V4701*$AB$4)+Z4701,0)</f>
        <v>5</v>
      </c>
      <c r="AC4701" s="98">
        <f t="shared" si="3325"/>
        <v>684.2</v>
      </c>
      <c r="AD4701" s="77" t="s">
        <v>5889</v>
      </c>
      <c r="AE4701" s="54">
        <v>684.2</v>
      </c>
      <c r="AF4701" s="17"/>
    </row>
    <row r="4702" spans="1:32" ht="16.899999999999999" customHeight="1" x14ac:dyDescent="0.3">
      <c r="A4702" s="73" t="s">
        <v>35</v>
      </c>
      <c r="B4702" s="74" t="s">
        <v>4414</v>
      </c>
      <c r="C4702" s="48" t="s">
        <v>40</v>
      </c>
      <c r="D4702" s="48">
        <v>100</v>
      </c>
      <c r="E4702" s="48">
        <v>621</v>
      </c>
      <c r="F4702" s="48" t="s">
        <v>6128</v>
      </c>
      <c r="G4702" s="48" t="s">
        <v>11</v>
      </c>
      <c r="H4702" s="75">
        <f t="shared" si="3318"/>
        <v>0</v>
      </c>
      <c r="I4702" s="74">
        <v>5</v>
      </c>
      <c r="J4702" s="74">
        <v>5</v>
      </c>
      <c r="K4702" s="48">
        <f>J4702</f>
        <v>5</v>
      </c>
      <c r="L4702" s="48"/>
      <c r="M4702" s="48">
        <f t="shared" si="3319"/>
        <v>5</v>
      </c>
      <c r="N4702" s="48">
        <v>14</v>
      </c>
      <c r="O4702" s="56">
        <v>10.17895</v>
      </c>
      <c r="P4702" s="48" t="str">
        <f t="shared" si="3257"/>
        <v>461419 BK</v>
      </c>
      <c r="Q4702" s="76">
        <v>5</v>
      </c>
      <c r="R4702" s="76">
        <v>17</v>
      </c>
      <c r="S4702" s="49">
        <f t="shared" si="3320"/>
        <v>7.3461538461538467E-2</v>
      </c>
      <c r="T4702" s="49">
        <f t="shared" si="3259"/>
        <v>7.3461538461538467</v>
      </c>
      <c r="U4702" s="49">
        <v>84.84615384615384</v>
      </c>
      <c r="V4702" s="49">
        <f t="shared" si="3198"/>
        <v>0.84846153846153838</v>
      </c>
      <c r="W4702" s="49">
        <f t="shared" ref="W4702:W4708" si="3327">S4702*M4702</f>
        <v>0.36730769230769234</v>
      </c>
      <c r="X4702" s="90">
        <f>ROUND(S4702*$X$2,0)</f>
        <v>1</v>
      </c>
      <c r="Y4702" s="91">
        <f t="shared" si="3322"/>
        <v>10.17895</v>
      </c>
      <c r="Z4702" s="93">
        <f>ROUND((S4702*M4702)+X4702,0)</f>
        <v>1</v>
      </c>
      <c r="AA4702" s="94">
        <f t="shared" si="3324"/>
        <v>10.17895</v>
      </c>
      <c r="AB4702" s="97">
        <f>ROUND((S4702*$AB$2)+Z4702,0)</f>
        <v>2</v>
      </c>
      <c r="AC4702" s="98">
        <f t="shared" si="3325"/>
        <v>20.357900000000001</v>
      </c>
      <c r="AD4702" s="77" t="s">
        <v>5891</v>
      </c>
      <c r="AE4702" s="54">
        <v>20.357900000000001</v>
      </c>
      <c r="AF4702" s="17"/>
    </row>
    <row r="4703" spans="1:32" ht="16.899999999999999" customHeight="1" x14ac:dyDescent="0.3">
      <c r="A4703" s="73" t="s">
        <v>7</v>
      </c>
      <c r="B4703" s="74" t="s">
        <v>4919</v>
      </c>
      <c r="C4703" s="48" t="s">
        <v>1370</v>
      </c>
      <c r="D4703" s="48">
        <v>1</v>
      </c>
      <c r="E4703" s="48">
        <v>2834</v>
      </c>
      <c r="F4703" s="48" t="s">
        <v>6126</v>
      </c>
      <c r="G4703" s="48">
        <v>2</v>
      </c>
      <c r="H4703" s="75">
        <f t="shared" ref="H4703:H4708" si="3328">(I4703-J4703)/J4703</f>
        <v>-0.33333333333333331</v>
      </c>
      <c r="I4703" s="74">
        <v>40</v>
      </c>
      <c r="J4703" s="74">
        <v>60</v>
      </c>
      <c r="K4703" s="48">
        <f t="shared" ref="K4703:K4712" si="3329">I4703</f>
        <v>40</v>
      </c>
      <c r="L4703" s="48"/>
      <c r="M4703" s="48">
        <f t="shared" ref="M4703:M4708" si="3330">K4703+L4703</f>
        <v>40</v>
      </c>
      <c r="N4703" s="48">
        <v>2495</v>
      </c>
      <c r="O4703" s="56">
        <v>0.22281000000000001</v>
      </c>
      <c r="P4703" s="48" t="str">
        <f t="shared" si="3257"/>
        <v>86007CY SL</v>
      </c>
      <c r="Q4703" s="76" t="s">
        <v>6187</v>
      </c>
      <c r="R4703" s="76" t="s">
        <v>6187</v>
      </c>
      <c r="S4703" s="49">
        <f t="shared" ref="S4703:S4708" si="3331">((Q4703/65*0.7)+(R4703/260*0.3))</f>
        <v>0</v>
      </c>
      <c r="T4703" s="49">
        <f t="shared" si="3259"/>
        <v>0</v>
      </c>
      <c r="U4703" s="49">
        <v>18.461538461538463</v>
      </c>
      <c r="V4703" s="49">
        <f t="shared" si="3198"/>
        <v>18.461538461538463</v>
      </c>
      <c r="W4703" s="49">
        <f t="shared" si="3327"/>
        <v>0</v>
      </c>
      <c r="X4703" s="90">
        <f>ROUNDUP(S4703*$X$4,0)</f>
        <v>0</v>
      </c>
      <c r="Y4703" s="91">
        <f t="shared" ref="Y4703:Y4708" si="3332">X4703*O4703</f>
        <v>0</v>
      </c>
      <c r="Z4703" s="93">
        <f t="shared" ref="Z4703:Z4708" si="3333">ROUND((S4703*M4703)+X4703,0)</f>
        <v>0</v>
      </c>
      <c r="AA4703" s="94">
        <f t="shared" ref="AA4703:AA4708" si="3334">Z4703*O4703</f>
        <v>0</v>
      </c>
      <c r="AB4703" s="97">
        <f t="shared" ref="AB4703:AB4712" si="3335">ROUND((S4703*$AB$4)+Z4703,0)</f>
        <v>0</v>
      </c>
      <c r="AC4703" s="98">
        <f t="shared" ref="AC4703:AC4708" si="3336">AB4703*O4703</f>
        <v>0</v>
      </c>
      <c r="AD4703" s="77" t="s">
        <v>3</v>
      </c>
      <c r="AE4703" s="54">
        <v>0</v>
      </c>
      <c r="AF4703" s="17"/>
    </row>
    <row r="4704" spans="1:32" ht="16.899999999999999" customHeight="1" x14ac:dyDescent="0.3">
      <c r="A4704" s="73" t="s">
        <v>7</v>
      </c>
      <c r="B4704" s="74" t="s">
        <v>1881</v>
      </c>
      <c r="C4704" s="48" t="s">
        <v>1370</v>
      </c>
      <c r="D4704" s="48">
        <v>100</v>
      </c>
      <c r="E4704" s="48">
        <v>2834</v>
      </c>
      <c r="F4704" s="48" t="s">
        <v>6126</v>
      </c>
      <c r="G4704" s="48">
        <v>2</v>
      </c>
      <c r="H4704" s="75">
        <f t="shared" si="3328"/>
        <v>0</v>
      </c>
      <c r="I4704" s="74">
        <v>40</v>
      </c>
      <c r="J4704" s="74">
        <f t="shared" ref="J4704:J4705" si="3337">I4704</f>
        <v>40</v>
      </c>
      <c r="K4704" s="48">
        <f t="shared" si="3329"/>
        <v>40</v>
      </c>
      <c r="L4704" s="48"/>
      <c r="M4704" s="48">
        <f t="shared" si="3330"/>
        <v>40</v>
      </c>
      <c r="N4704" s="48">
        <v>2</v>
      </c>
      <c r="O4704" s="56">
        <v>55.155610000000003</v>
      </c>
      <c r="P4704" s="48" t="str">
        <f t="shared" si="3257"/>
        <v>86212CY SL</v>
      </c>
      <c r="Q4704" s="76">
        <v>4</v>
      </c>
      <c r="R4704" s="76">
        <v>21</v>
      </c>
      <c r="S4704" s="49">
        <f t="shared" si="3331"/>
        <v>6.7307692307692304E-2</v>
      </c>
      <c r="T4704" s="49">
        <f t="shared" si="3259"/>
        <v>6.7307692307692308</v>
      </c>
      <c r="U4704" s="49">
        <v>19.807692307692307</v>
      </c>
      <c r="V4704" s="49">
        <f t="shared" si="3198"/>
        <v>0.19807692307692307</v>
      </c>
      <c r="W4704" s="49">
        <f t="shared" si="3327"/>
        <v>2.6923076923076921</v>
      </c>
      <c r="X4704" s="90">
        <f>ROUND(S4704*$X$4,0)</f>
        <v>0</v>
      </c>
      <c r="Y4704" s="91">
        <f t="shared" si="3332"/>
        <v>0</v>
      </c>
      <c r="Z4704" s="93">
        <f t="shared" si="3333"/>
        <v>3</v>
      </c>
      <c r="AA4704" s="94">
        <f t="shared" si="3334"/>
        <v>165.46683000000002</v>
      </c>
      <c r="AB4704" s="97">
        <f t="shared" si="3335"/>
        <v>3</v>
      </c>
      <c r="AC4704" s="98">
        <f t="shared" si="3336"/>
        <v>165.46683000000002</v>
      </c>
      <c r="AD4704" s="77" t="s">
        <v>3</v>
      </c>
      <c r="AE4704" s="54">
        <v>165.46683000000002</v>
      </c>
      <c r="AF4704" s="17"/>
    </row>
    <row r="4705" spans="1:32" ht="12.75" customHeight="1" x14ac:dyDescent="0.3">
      <c r="A4705" s="73" t="s">
        <v>7</v>
      </c>
      <c r="B4705" s="74" t="s">
        <v>4921</v>
      </c>
      <c r="C4705" s="48" t="s">
        <v>1370</v>
      </c>
      <c r="D4705" s="48">
        <v>1000</v>
      </c>
      <c r="E4705" s="48">
        <v>2834</v>
      </c>
      <c r="F4705" s="48" t="s">
        <v>6126</v>
      </c>
      <c r="G4705" s="48">
        <v>2</v>
      </c>
      <c r="H4705" s="75">
        <f t="shared" si="3328"/>
        <v>0</v>
      </c>
      <c r="I4705" s="74">
        <v>30</v>
      </c>
      <c r="J4705" s="74">
        <f t="shared" si="3337"/>
        <v>30</v>
      </c>
      <c r="K4705" s="48">
        <f t="shared" si="3329"/>
        <v>30</v>
      </c>
      <c r="L4705" s="48"/>
      <c r="M4705" s="48">
        <f t="shared" si="3330"/>
        <v>30</v>
      </c>
      <c r="N4705" s="48">
        <v>0</v>
      </c>
      <c r="O4705" s="56">
        <v>617.14637000000005</v>
      </c>
      <c r="P4705" s="48" t="str">
        <f t="shared" si="3257"/>
        <v>86312CY SL</v>
      </c>
      <c r="Q4705" s="76">
        <v>0</v>
      </c>
      <c r="R4705" s="76">
        <v>6</v>
      </c>
      <c r="S4705" s="49">
        <f t="shared" si="3331"/>
        <v>6.9230769230769233E-3</v>
      </c>
      <c r="T4705" s="49">
        <f t="shared" si="3259"/>
        <v>6.9230769230769234</v>
      </c>
      <c r="U4705" s="49">
        <v>16.692307692307693</v>
      </c>
      <c r="V4705" s="49">
        <f t="shared" si="3198"/>
        <v>1.6692307692307694E-2</v>
      </c>
      <c r="W4705" s="49">
        <f t="shared" si="3327"/>
        <v>0.2076923076923077</v>
      </c>
      <c r="X4705" s="90">
        <f>ROUNDUP(S4705*$X$4,0)</f>
        <v>1</v>
      </c>
      <c r="Y4705" s="91">
        <f t="shared" si="3332"/>
        <v>617.14637000000005</v>
      </c>
      <c r="Z4705" s="93">
        <f t="shared" si="3333"/>
        <v>1</v>
      </c>
      <c r="AA4705" s="94">
        <f t="shared" si="3334"/>
        <v>617.14637000000005</v>
      </c>
      <c r="AB4705" s="97">
        <f t="shared" si="3335"/>
        <v>1</v>
      </c>
      <c r="AC4705" s="98">
        <f t="shared" si="3336"/>
        <v>617.14637000000005</v>
      </c>
      <c r="AD4705" s="77" t="s">
        <v>3</v>
      </c>
      <c r="AE4705" s="54">
        <v>617.14637000000005</v>
      </c>
      <c r="AF4705" s="17"/>
    </row>
    <row r="4706" spans="1:32" ht="16.899999999999999" customHeight="1" x14ac:dyDescent="0.3">
      <c r="A4706" s="73" t="s">
        <v>7</v>
      </c>
      <c r="B4706" s="74" t="s">
        <v>4922</v>
      </c>
      <c r="C4706" s="48" t="s">
        <v>1370</v>
      </c>
      <c r="D4706" s="48">
        <v>1</v>
      </c>
      <c r="E4706" s="48">
        <v>2834</v>
      </c>
      <c r="F4706" s="48" t="s">
        <v>6126</v>
      </c>
      <c r="G4706" s="48">
        <v>2</v>
      </c>
      <c r="H4706" s="75">
        <f t="shared" si="3328"/>
        <v>-0.33333333333333331</v>
      </c>
      <c r="I4706" s="74">
        <v>40</v>
      </c>
      <c r="J4706" s="74">
        <v>60</v>
      </c>
      <c r="K4706" s="48">
        <f t="shared" si="3329"/>
        <v>40</v>
      </c>
      <c r="L4706" s="48"/>
      <c r="M4706" s="48">
        <f t="shared" si="3330"/>
        <v>40</v>
      </c>
      <c r="N4706" s="48">
        <v>24557</v>
      </c>
      <c r="O4706" s="56">
        <v>0.45739000000000002</v>
      </c>
      <c r="P4706" s="48" t="str">
        <f t="shared" si="3257"/>
        <v>86508CY SL</v>
      </c>
      <c r="Q4706" s="76" t="s">
        <v>6187</v>
      </c>
      <c r="R4706" s="76" t="s">
        <v>6187</v>
      </c>
      <c r="S4706" s="49">
        <f t="shared" si="3331"/>
        <v>0</v>
      </c>
      <c r="T4706" s="49">
        <f t="shared" si="3259"/>
        <v>0</v>
      </c>
      <c r="U4706" s="49">
        <v>18.807692307692307</v>
      </c>
      <c r="V4706" s="49">
        <f t="shared" si="3198"/>
        <v>18.807692307692307</v>
      </c>
      <c r="W4706" s="49">
        <f t="shared" si="3327"/>
        <v>0</v>
      </c>
      <c r="X4706" s="90">
        <f>ROUNDUP(S4706*$X$4,0)</f>
        <v>0</v>
      </c>
      <c r="Y4706" s="91">
        <f t="shared" si="3332"/>
        <v>0</v>
      </c>
      <c r="Z4706" s="93">
        <f t="shared" si="3333"/>
        <v>0</v>
      </c>
      <c r="AA4706" s="94">
        <f t="shared" si="3334"/>
        <v>0</v>
      </c>
      <c r="AB4706" s="97">
        <f t="shared" si="3335"/>
        <v>0</v>
      </c>
      <c r="AC4706" s="98">
        <f t="shared" si="3336"/>
        <v>0</v>
      </c>
      <c r="AD4706" s="77" t="s">
        <v>3</v>
      </c>
      <c r="AE4706" s="54">
        <v>0</v>
      </c>
      <c r="AF4706" s="17"/>
    </row>
    <row r="4707" spans="1:32" ht="12.75" customHeight="1" x14ac:dyDescent="0.3">
      <c r="A4707" s="73" t="s">
        <v>7</v>
      </c>
      <c r="B4707" s="74" t="s">
        <v>2188</v>
      </c>
      <c r="C4707" s="48" t="s">
        <v>1143</v>
      </c>
      <c r="D4707" s="48">
        <v>100</v>
      </c>
      <c r="E4707" s="48">
        <v>30327</v>
      </c>
      <c r="F4707" s="48" t="s">
        <v>5915</v>
      </c>
      <c r="G4707" s="48" t="s">
        <v>122</v>
      </c>
      <c r="H4707" s="75">
        <f t="shared" si="3328"/>
        <v>0</v>
      </c>
      <c r="I4707" s="74">
        <v>34</v>
      </c>
      <c r="J4707" s="74">
        <v>34</v>
      </c>
      <c r="K4707" s="48">
        <f t="shared" si="3329"/>
        <v>34</v>
      </c>
      <c r="L4707" s="48">
        <f>$L$3</f>
        <v>-4</v>
      </c>
      <c r="M4707" s="48">
        <f t="shared" si="3330"/>
        <v>30</v>
      </c>
      <c r="N4707" s="48">
        <v>19</v>
      </c>
      <c r="O4707" s="56">
        <v>75.22</v>
      </c>
      <c r="P4707" s="48" t="str">
        <f t="shared" si="3257"/>
        <v>391845 WH</v>
      </c>
      <c r="Q4707" s="76">
        <v>16</v>
      </c>
      <c r="R4707" s="76">
        <v>60</v>
      </c>
      <c r="S4707" s="49">
        <f t="shared" si="3331"/>
        <v>0.24153846153846154</v>
      </c>
      <c r="T4707" s="49">
        <f t="shared" si="3259"/>
        <v>24.153846153846153</v>
      </c>
      <c r="U4707" s="49">
        <v>109.73076923076924</v>
      </c>
      <c r="V4707" s="49">
        <f t="shared" si="3198"/>
        <v>1.0973076923076923</v>
      </c>
      <c r="W4707" s="49">
        <f t="shared" si="3327"/>
        <v>7.2461538461538462</v>
      </c>
      <c r="X4707" s="90">
        <f>ROUND(S4707*$X$4,0)</f>
        <v>1</v>
      </c>
      <c r="Y4707" s="91">
        <f t="shared" si="3332"/>
        <v>75.22</v>
      </c>
      <c r="Z4707" s="93">
        <f t="shared" si="3333"/>
        <v>8</v>
      </c>
      <c r="AA4707" s="94">
        <f t="shared" si="3334"/>
        <v>601.76</v>
      </c>
      <c r="AB4707" s="97">
        <f t="shared" si="3335"/>
        <v>9</v>
      </c>
      <c r="AC4707" s="98">
        <f t="shared" si="3336"/>
        <v>676.98</v>
      </c>
      <c r="AD4707" s="77" t="s">
        <v>5890</v>
      </c>
      <c r="AE4707" s="54">
        <v>676.98</v>
      </c>
      <c r="AF4707" s="17"/>
    </row>
    <row r="4708" spans="1:32" ht="12.75" customHeight="1" x14ac:dyDescent="0.3">
      <c r="A4708" s="73" t="s">
        <v>7</v>
      </c>
      <c r="B4708" s="74" t="s">
        <v>4924</v>
      </c>
      <c r="C4708" s="48" t="s">
        <v>1370</v>
      </c>
      <c r="D4708" s="48">
        <v>1</v>
      </c>
      <c r="E4708" s="48">
        <v>2834</v>
      </c>
      <c r="F4708" s="48" t="s">
        <v>6126</v>
      </c>
      <c r="G4708" s="48">
        <v>2</v>
      </c>
      <c r="H4708" s="75">
        <f t="shared" si="3328"/>
        <v>-0.4375</v>
      </c>
      <c r="I4708" s="74">
        <v>45</v>
      </c>
      <c r="J4708" s="74">
        <v>80</v>
      </c>
      <c r="K4708" s="48">
        <f t="shared" si="3329"/>
        <v>45</v>
      </c>
      <c r="L4708" s="48"/>
      <c r="M4708" s="48">
        <f t="shared" si="3330"/>
        <v>45</v>
      </c>
      <c r="N4708" s="48">
        <v>5697</v>
      </c>
      <c r="O4708" s="56">
        <v>0.30371999999999999</v>
      </c>
      <c r="P4708" s="48" t="str">
        <f t="shared" si="3257"/>
        <v>86603CY SL</v>
      </c>
      <c r="Q4708" s="76" t="s">
        <v>6187</v>
      </c>
      <c r="R4708" s="76" t="s">
        <v>6187</v>
      </c>
      <c r="S4708" s="49">
        <f t="shared" si="3331"/>
        <v>0</v>
      </c>
      <c r="T4708" s="49">
        <f t="shared" si="3259"/>
        <v>0</v>
      </c>
      <c r="U4708" s="49">
        <v>7.5769230769230766</v>
      </c>
      <c r="V4708" s="49">
        <f t="shared" si="3198"/>
        <v>7.5769230769230766</v>
      </c>
      <c r="W4708" s="49">
        <f t="shared" si="3327"/>
        <v>0</v>
      </c>
      <c r="X4708" s="90">
        <f>ROUNDUP(S4708*$X$4,0)</f>
        <v>0</v>
      </c>
      <c r="Y4708" s="91">
        <f t="shared" si="3332"/>
        <v>0</v>
      </c>
      <c r="Z4708" s="93">
        <f t="shared" si="3333"/>
        <v>0</v>
      </c>
      <c r="AA4708" s="94">
        <f t="shared" si="3334"/>
        <v>0</v>
      </c>
      <c r="AB4708" s="97">
        <f t="shared" si="3335"/>
        <v>0</v>
      </c>
      <c r="AC4708" s="98">
        <f t="shared" si="3336"/>
        <v>0</v>
      </c>
      <c r="AD4708" s="77" t="s">
        <v>3</v>
      </c>
      <c r="AE4708" s="54">
        <v>0</v>
      </c>
      <c r="AF4708" s="17"/>
    </row>
    <row r="4709" spans="1:32" ht="16.899999999999999" customHeight="1" x14ac:dyDescent="0.3">
      <c r="A4709" s="73" t="s">
        <v>35</v>
      </c>
      <c r="B4709" s="74" t="s">
        <v>1100</v>
      </c>
      <c r="C4709" s="48" t="s">
        <v>40</v>
      </c>
      <c r="D4709" s="48">
        <v>1000</v>
      </c>
      <c r="E4709" s="48">
        <v>621</v>
      </c>
      <c r="F4709" s="48" t="s">
        <v>6128</v>
      </c>
      <c r="G4709" s="48" t="s">
        <v>112</v>
      </c>
      <c r="H4709" s="75">
        <f t="shared" ref="H4709:H4712" si="3338">(I4709-J4709)/J4709</f>
        <v>-0.16666666666666666</v>
      </c>
      <c r="I4709" s="74">
        <v>20</v>
      </c>
      <c r="J4709" s="74">
        <v>24</v>
      </c>
      <c r="K4709" s="48">
        <f t="shared" si="3329"/>
        <v>20</v>
      </c>
      <c r="L4709" s="48">
        <f>$L$3</f>
        <v>-4</v>
      </c>
      <c r="M4709" s="48">
        <f t="shared" ref="M4709:M4712" si="3339">K4709+L4709</f>
        <v>16</v>
      </c>
      <c r="N4709" s="48">
        <v>2</v>
      </c>
      <c r="O4709" s="56">
        <v>17.03</v>
      </c>
      <c r="P4709" s="48" t="str">
        <f t="shared" si="3257"/>
        <v>3070 WH</v>
      </c>
      <c r="Q4709" s="76">
        <v>1</v>
      </c>
      <c r="R4709" s="76">
        <v>24</v>
      </c>
      <c r="S4709" s="49">
        <f t="shared" ref="S4709:S4712" si="3340">((Q4709/65*0.7)+(R4709/260*0.3))</f>
        <v>3.8461538461538464E-2</v>
      </c>
      <c r="T4709" s="49">
        <f t="shared" si="3259"/>
        <v>38.461538461538467</v>
      </c>
      <c r="U4709" s="49">
        <v>85.923076923076934</v>
      </c>
      <c r="V4709" s="49">
        <f t="shared" si="3198"/>
        <v>8.5923076923076935E-2</v>
      </c>
      <c r="W4709" s="49">
        <f>V4709*M4709</f>
        <v>1.374769230769231</v>
      </c>
      <c r="X4709" s="90">
        <f>ROUND(S4709*$X$3,0)</f>
        <v>0</v>
      </c>
      <c r="Y4709" s="91">
        <f t="shared" ref="Y4709:Y4712" si="3341">X4709*O4709</f>
        <v>0</v>
      </c>
      <c r="Z4709" s="93">
        <f t="shared" ref="Z4709:Z4712" si="3342">ROUND((S4709*M4709)+X4709,0)</f>
        <v>1</v>
      </c>
      <c r="AA4709" s="94">
        <f t="shared" ref="AA4709:AA4712" si="3343">Z4709*O4709</f>
        <v>17.03</v>
      </c>
      <c r="AB4709" s="97">
        <f t="shared" si="3335"/>
        <v>1</v>
      </c>
      <c r="AC4709" s="98">
        <f t="shared" ref="AC4709:AC4712" si="3344">AB4709*O4709</f>
        <v>17.03</v>
      </c>
      <c r="AD4709" s="77" t="s">
        <v>3</v>
      </c>
      <c r="AE4709" s="54">
        <v>17.03</v>
      </c>
      <c r="AF4709" s="17"/>
    </row>
    <row r="4710" spans="1:32" ht="16.899999999999999" customHeight="1" x14ac:dyDescent="0.3">
      <c r="A4710" s="73" t="s">
        <v>35</v>
      </c>
      <c r="B4710" s="74" t="s">
        <v>4926</v>
      </c>
      <c r="C4710" s="48" t="s">
        <v>10</v>
      </c>
      <c r="D4710" s="48">
        <v>100</v>
      </c>
      <c r="E4710" s="48">
        <v>2834</v>
      </c>
      <c r="F4710" s="48" t="s">
        <v>6126</v>
      </c>
      <c r="G4710" s="48">
        <v>2</v>
      </c>
      <c r="H4710" s="75">
        <f t="shared" si="3338"/>
        <v>0</v>
      </c>
      <c r="I4710" s="74">
        <v>25</v>
      </c>
      <c r="J4710" s="74">
        <f>I4710</f>
        <v>25</v>
      </c>
      <c r="K4710" s="48">
        <f t="shared" si="3329"/>
        <v>25</v>
      </c>
      <c r="L4710" s="48"/>
      <c r="M4710" s="48">
        <f t="shared" si="3339"/>
        <v>25</v>
      </c>
      <c r="N4710" s="48">
        <v>3</v>
      </c>
      <c r="O4710" s="56">
        <v>26.102900000000002</v>
      </c>
      <c r="P4710" s="48" t="str">
        <f t="shared" si="3257"/>
        <v>6329 SL</v>
      </c>
      <c r="Q4710" s="76">
        <v>20</v>
      </c>
      <c r="R4710" s="76">
        <v>61</v>
      </c>
      <c r="S4710" s="49">
        <f t="shared" si="3340"/>
        <v>0.28576923076923078</v>
      </c>
      <c r="T4710" s="49">
        <f t="shared" si="3259"/>
        <v>28.576923076923077</v>
      </c>
      <c r="U4710" s="49">
        <v>41.653846153846153</v>
      </c>
      <c r="V4710" s="49">
        <f t="shared" si="3198"/>
        <v>0.41653846153846152</v>
      </c>
      <c r="W4710" s="49">
        <f t="shared" ref="W4710:W4712" si="3345">S4710*M4710</f>
        <v>7.1442307692307692</v>
      </c>
      <c r="X4710" s="90">
        <f>ROUND(S4710*$X$4,0)</f>
        <v>1</v>
      </c>
      <c r="Y4710" s="91">
        <f t="shared" si="3341"/>
        <v>26.102900000000002</v>
      </c>
      <c r="Z4710" s="93">
        <f t="shared" si="3342"/>
        <v>8</v>
      </c>
      <c r="AA4710" s="94">
        <f t="shared" si="3343"/>
        <v>208.82320000000001</v>
      </c>
      <c r="AB4710" s="97">
        <f t="shared" si="3335"/>
        <v>9</v>
      </c>
      <c r="AC4710" s="98">
        <f t="shared" si="3344"/>
        <v>234.92610000000002</v>
      </c>
      <c r="AD4710" s="77" t="s">
        <v>3</v>
      </c>
      <c r="AE4710" s="54">
        <v>234.92610000000002</v>
      </c>
      <c r="AF4710" s="17"/>
    </row>
    <row r="4711" spans="1:32" ht="16.899999999999999" customHeight="1" x14ac:dyDescent="0.3">
      <c r="A4711" s="73" t="s">
        <v>35</v>
      </c>
      <c r="B4711" s="74" t="s">
        <v>4927</v>
      </c>
      <c r="C4711" s="48" t="s">
        <v>10</v>
      </c>
      <c r="D4711" s="48">
        <v>1</v>
      </c>
      <c r="E4711" s="48">
        <v>2834</v>
      </c>
      <c r="F4711" s="48" t="s">
        <v>6126</v>
      </c>
      <c r="G4711" s="48">
        <v>2</v>
      </c>
      <c r="H4711" s="75">
        <f t="shared" si="3338"/>
        <v>-0.16666666666666666</v>
      </c>
      <c r="I4711" s="74">
        <v>25</v>
      </c>
      <c r="J4711" s="74">
        <v>30</v>
      </c>
      <c r="K4711" s="48">
        <f t="shared" si="3329"/>
        <v>25</v>
      </c>
      <c r="L4711" s="48"/>
      <c r="M4711" s="48">
        <f t="shared" si="3339"/>
        <v>25</v>
      </c>
      <c r="N4711" s="48">
        <v>1990</v>
      </c>
      <c r="O4711" s="56">
        <v>0.22202</v>
      </c>
      <c r="P4711" s="48" t="str">
        <f t="shared" si="3257"/>
        <v>6330 SL</v>
      </c>
      <c r="Q4711" s="76" t="s">
        <v>6187</v>
      </c>
      <c r="R4711" s="76" t="s">
        <v>6187</v>
      </c>
      <c r="S4711" s="49">
        <f t="shared" si="3340"/>
        <v>0</v>
      </c>
      <c r="T4711" s="49">
        <f t="shared" si="3259"/>
        <v>0</v>
      </c>
      <c r="U4711" s="49">
        <v>122.57692307692307</v>
      </c>
      <c r="V4711" s="49">
        <f t="shared" si="3198"/>
        <v>122.57692307692307</v>
      </c>
      <c r="W4711" s="49">
        <f t="shared" si="3345"/>
        <v>0</v>
      </c>
      <c r="X4711" s="90">
        <f>ROUNDUP(S4711*$X$4,0)</f>
        <v>0</v>
      </c>
      <c r="Y4711" s="91">
        <f t="shared" si="3341"/>
        <v>0</v>
      </c>
      <c r="Z4711" s="93">
        <f t="shared" si="3342"/>
        <v>0</v>
      </c>
      <c r="AA4711" s="94">
        <f t="shared" si="3343"/>
        <v>0</v>
      </c>
      <c r="AB4711" s="97">
        <f t="shared" si="3335"/>
        <v>0</v>
      </c>
      <c r="AC4711" s="98">
        <f t="shared" si="3344"/>
        <v>0</v>
      </c>
      <c r="AD4711" s="77" t="s">
        <v>3</v>
      </c>
      <c r="AE4711" s="54">
        <v>0</v>
      </c>
      <c r="AF4711" s="17"/>
    </row>
    <row r="4712" spans="1:32" ht="16.899999999999999" customHeight="1" x14ac:dyDescent="0.3">
      <c r="A4712" s="73" t="s">
        <v>7</v>
      </c>
      <c r="B4712" s="74" t="s">
        <v>4928</v>
      </c>
      <c r="C4712" s="48" t="s">
        <v>10</v>
      </c>
      <c r="D4712" s="48">
        <v>1</v>
      </c>
      <c r="E4712" s="48">
        <v>2834</v>
      </c>
      <c r="F4712" s="48" t="s">
        <v>6126</v>
      </c>
      <c r="G4712" s="48">
        <v>2</v>
      </c>
      <c r="H4712" s="75">
        <f t="shared" si="3338"/>
        <v>-0.4</v>
      </c>
      <c r="I4712" s="74">
        <v>45</v>
      </c>
      <c r="J4712" s="74">
        <v>75</v>
      </c>
      <c r="K4712" s="48">
        <f t="shared" si="3329"/>
        <v>45</v>
      </c>
      <c r="L4712" s="48"/>
      <c r="M4712" s="48">
        <f t="shared" si="3339"/>
        <v>45</v>
      </c>
      <c r="N4712" s="48">
        <v>5660</v>
      </c>
      <c r="O4712" s="56">
        <v>0.64959999999999996</v>
      </c>
      <c r="P4712" s="48" t="str">
        <f t="shared" si="3257"/>
        <v>6397 SL</v>
      </c>
      <c r="Q4712" s="76" t="s">
        <v>6187</v>
      </c>
      <c r="R4712" s="76" t="s">
        <v>6187</v>
      </c>
      <c r="S4712" s="49">
        <f t="shared" si="3340"/>
        <v>0</v>
      </c>
      <c r="T4712" s="49">
        <f t="shared" si="3259"/>
        <v>0</v>
      </c>
      <c r="U4712" s="49">
        <v>29.269230769230766</v>
      </c>
      <c r="V4712" s="49">
        <f t="shared" si="3198"/>
        <v>29.269230769230766</v>
      </c>
      <c r="W4712" s="49">
        <f t="shared" si="3345"/>
        <v>0</v>
      </c>
      <c r="X4712" s="90">
        <f>ROUNDUP(S4712*$X$4,0)</f>
        <v>0</v>
      </c>
      <c r="Y4712" s="91">
        <f t="shared" si="3341"/>
        <v>0</v>
      </c>
      <c r="Z4712" s="93">
        <f t="shared" si="3342"/>
        <v>0</v>
      </c>
      <c r="AA4712" s="94">
        <f t="shared" si="3343"/>
        <v>0</v>
      </c>
      <c r="AB4712" s="97">
        <f t="shared" si="3335"/>
        <v>0</v>
      </c>
      <c r="AC4712" s="98">
        <f t="shared" si="3344"/>
        <v>0</v>
      </c>
      <c r="AD4712" s="77" t="s">
        <v>3</v>
      </c>
      <c r="AE4712" s="54">
        <v>0</v>
      </c>
      <c r="AF4712" s="17"/>
    </row>
    <row r="4713" spans="1:32" ht="16.899999999999999" customHeight="1" x14ac:dyDescent="0.3">
      <c r="A4713" s="73" t="s">
        <v>35</v>
      </c>
      <c r="B4713" s="74" t="s">
        <v>4929</v>
      </c>
      <c r="C4713" s="48" t="s">
        <v>1790</v>
      </c>
      <c r="D4713" s="48">
        <v>500</v>
      </c>
      <c r="E4713" s="48">
        <v>4013</v>
      </c>
      <c r="F4713" s="48" t="s">
        <v>6180</v>
      </c>
      <c r="G4713" s="48" t="s">
        <v>65</v>
      </c>
      <c r="H4713" s="75">
        <f t="shared" ref="H4713:H4715" si="3346">(I4713-J4713)/J4713</f>
        <v>0</v>
      </c>
      <c r="I4713" s="74">
        <v>5</v>
      </c>
      <c r="J4713" s="74">
        <v>5</v>
      </c>
      <c r="K4713" s="48">
        <f>J4713</f>
        <v>5</v>
      </c>
      <c r="L4713" s="48"/>
      <c r="M4713" s="48">
        <f t="shared" ref="M4713:M4715" si="3347">K4713+L4713</f>
        <v>5</v>
      </c>
      <c r="N4713" s="48">
        <v>0</v>
      </c>
      <c r="O4713" s="56">
        <v>247.13028</v>
      </c>
      <c r="P4713" s="48" t="str">
        <f t="shared" si="3257"/>
        <v>9196A WH</v>
      </c>
      <c r="Q4713" s="76">
        <v>0</v>
      </c>
      <c r="R4713" s="76">
        <v>1</v>
      </c>
      <c r="S4713" s="49">
        <f t="shared" ref="S4713:S4715" si="3348">((Q4713/65*0.7)+(R4713/260*0.3))</f>
        <v>1.153846153846154E-3</v>
      </c>
      <c r="T4713" s="49">
        <f t="shared" si="3259"/>
        <v>0.57692307692307698</v>
      </c>
      <c r="U4713" s="49">
        <v>10.115384615384615</v>
      </c>
      <c r="V4713" s="49">
        <f t="shared" si="3198"/>
        <v>2.0230769230769229E-2</v>
      </c>
      <c r="W4713" s="49">
        <f t="shared" ref="W4713" si="3349">S4713*M4713</f>
        <v>5.7692307692307696E-3</v>
      </c>
      <c r="X4713" s="90">
        <f>ROUNDUP(S4713*$X$2,0)</f>
        <v>1</v>
      </c>
      <c r="Y4713" s="91">
        <f t="shared" ref="Y4713:Y4715" si="3350">X4713*O4713</f>
        <v>247.13028</v>
      </c>
      <c r="Z4713" s="93">
        <f t="shared" ref="Z4713" si="3351">ROUND((S4713*M4713)+X4713,0)</f>
        <v>1</v>
      </c>
      <c r="AA4713" s="94">
        <f t="shared" ref="AA4713:AA4715" si="3352">Z4713*O4713</f>
        <v>247.13028</v>
      </c>
      <c r="AB4713" s="97">
        <f>ROUND((S4713*$AB$2)+Z4713,0)</f>
        <v>1</v>
      </c>
      <c r="AC4713" s="98">
        <f t="shared" ref="AC4713:AC4715" si="3353">AB4713*O4713</f>
        <v>247.13028</v>
      </c>
      <c r="AD4713" s="77" t="s">
        <v>5891</v>
      </c>
      <c r="AE4713" s="54">
        <v>247.13028</v>
      </c>
      <c r="AF4713" s="17"/>
    </row>
    <row r="4714" spans="1:32" ht="16.899999999999999" customHeight="1" x14ac:dyDescent="0.3">
      <c r="A4714" s="73" t="s">
        <v>7</v>
      </c>
      <c r="B4714" s="74" t="s">
        <v>4930</v>
      </c>
      <c r="C4714" s="48" t="s">
        <v>3403</v>
      </c>
      <c r="D4714" s="48">
        <v>1</v>
      </c>
      <c r="E4714" s="48">
        <v>4003</v>
      </c>
      <c r="F4714" s="48" t="s">
        <v>5909</v>
      </c>
      <c r="G4714" s="48" t="s">
        <v>112</v>
      </c>
      <c r="H4714" s="75">
        <f t="shared" si="3346"/>
        <v>0</v>
      </c>
      <c r="I4714" s="74">
        <v>49</v>
      </c>
      <c r="J4714" s="74">
        <v>49</v>
      </c>
      <c r="K4714" s="48">
        <f>I4714</f>
        <v>49</v>
      </c>
      <c r="L4714" s="48">
        <f>$L$3</f>
        <v>-4</v>
      </c>
      <c r="M4714" s="48">
        <f t="shared" si="3347"/>
        <v>45</v>
      </c>
      <c r="N4714" s="48">
        <v>2786</v>
      </c>
      <c r="O4714" s="56">
        <v>0.46093000000000001</v>
      </c>
      <c r="P4714" s="48" t="str">
        <f t="shared" si="3257"/>
        <v>79012 SL</v>
      </c>
      <c r="Q4714" s="76">
        <v>0</v>
      </c>
      <c r="R4714" s="76">
        <v>0</v>
      </c>
      <c r="S4714" s="49">
        <f t="shared" si="3348"/>
        <v>0</v>
      </c>
      <c r="T4714" s="49">
        <f t="shared" si="3259"/>
        <v>0</v>
      </c>
      <c r="U4714" s="49">
        <v>53.46153846153846</v>
      </c>
      <c r="V4714" s="49">
        <f t="shared" si="3198"/>
        <v>53.46153846153846</v>
      </c>
      <c r="W4714" s="49">
        <f>V4714*M4714</f>
        <v>2405.7692307692305</v>
      </c>
      <c r="X4714" s="90">
        <f>ROUND(V4714*$X$4,0)</f>
        <v>267</v>
      </c>
      <c r="Y4714" s="91">
        <f t="shared" si="3350"/>
        <v>123.06831</v>
      </c>
      <c r="Z4714" s="93">
        <f>ROUND((V4714*M4714)+X4714,0)</f>
        <v>2673</v>
      </c>
      <c r="AA4714" s="94">
        <f t="shared" si="3352"/>
        <v>1232.0658900000001</v>
      </c>
      <c r="AB4714" s="97">
        <f>ROUND((V4714*$AB$4)+Z4714,0)</f>
        <v>2940</v>
      </c>
      <c r="AC4714" s="98">
        <f t="shared" si="3353"/>
        <v>1355.1342</v>
      </c>
      <c r="AD4714" s="77" t="s">
        <v>5889</v>
      </c>
      <c r="AE4714" s="54">
        <v>1355.1342</v>
      </c>
      <c r="AF4714" s="17"/>
    </row>
    <row r="4715" spans="1:32" ht="16.899999999999999" customHeight="1" x14ac:dyDescent="0.3">
      <c r="A4715" s="73" t="s">
        <v>7</v>
      </c>
      <c r="B4715" s="74" t="s">
        <v>4931</v>
      </c>
      <c r="C4715" s="48" t="s">
        <v>3403</v>
      </c>
      <c r="D4715" s="48">
        <v>1</v>
      </c>
      <c r="E4715" s="48">
        <v>4003</v>
      </c>
      <c r="F4715" s="48" t="s">
        <v>5909</v>
      </c>
      <c r="G4715" s="48" t="s">
        <v>112</v>
      </c>
      <c r="H4715" s="75">
        <f t="shared" si="3346"/>
        <v>0</v>
      </c>
      <c r="I4715" s="74">
        <v>49</v>
      </c>
      <c r="J4715" s="74">
        <v>49</v>
      </c>
      <c r="K4715" s="48">
        <f>I4715</f>
        <v>49</v>
      </c>
      <c r="L4715" s="48">
        <f>$L$3</f>
        <v>-4</v>
      </c>
      <c r="M4715" s="48">
        <f t="shared" si="3347"/>
        <v>45</v>
      </c>
      <c r="N4715" s="48">
        <v>10932</v>
      </c>
      <c r="O4715" s="56">
        <v>0.55491999999999997</v>
      </c>
      <c r="P4715" s="48" t="str">
        <f t="shared" si="3257"/>
        <v>79028 SL</v>
      </c>
      <c r="Q4715" s="76" t="s">
        <v>6187</v>
      </c>
      <c r="R4715" s="76" t="s">
        <v>6187</v>
      </c>
      <c r="S4715" s="49">
        <f t="shared" si="3348"/>
        <v>0</v>
      </c>
      <c r="T4715" s="49">
        <f t="shared" si="3259"/>
        <v>0</v>
      </c>
      <c r="U4715" s="49">
        <v>32.42307692307692</v>
      </c>
      <c r="V4715" s="49">
        <f t="shared" si="3198"/>
        <v>32.42307692307692</v>
      </c>
      <c r="W4715" s="49">
        <f>V4715*M4715</f>
        <v>1459.0384615384614</v>
      </c>
      <c r="X4715" s="90">
        <f>ROUND(V4715*$X$4,0)</f>
        <v>162</v>
      </c>
      <c r="Y4715" s="91">
        <f t="shared" si="3350"/>
        <v>89.89703999999999</v>
      </c>
      <c r="Z4715" s="93">
        <f>ROUND((V4715*M4715)+X4715,0)</f>
        <v>1621</v>
      </c>
      <c r="AA4715" s="94">
        <f t="shared" si="3352"/>
        <v>899.52531999999997</v>
      </c>
      <c r="AB4715" s="97">
        <f>ROUND((V4715*$AB$4)+Z4715,0)</f>
        <v>1783</v>
      </c>
      <c r="AC4715" s="98">
        <f t="shared" si="3353"/>
        <v>989.42235999999991</v>
      </c>
      <c r="AD4715" s="77" t="s">
        <v>5889</v>
      </c>
      <c r="AE4715" s="54">
        <v>989.42235999999991</v>
      </c>
      <c r="AF4715" s="17"/>
    </row>
    <row r="4716" spans="1:32" ht="16.899999999999999" customHeight="1" x14ac:dyDescent="0.3">
      <c r="A4716" s="73" t="s">
        <v>7</v>
      </c>
      <c r="B4716" s="74" t="s">
        <v>300</v>
      </c>
      <c r="C4716" s="48" t="s">
        <v>40</v>
      </c>
      <c r="D4716" s="48">
        <v>100</v>
      </c>
      <c r="E4716" s="48">
        <v>621</v>
      </c>
      <c r="F4716" s="48" t="s">
        <v>6128</v>
      </c>
      <c r="G4716" s="48" t="s">
        <v>112</v>
      </c>
      <c r="H4716" s="75">
        <f t="shared" ref="H4716:H4717" si="3354">(I4716-J4716)/J4716</f>
        <v>-0.16666666666666666</v>
      </c>
      <c r="I4716" s="74">
        <v>20</v>
      </c>
      <c r="J4716" s="74">
        <v>24</v>
      </c>
      <c r="K4716" s="48">
        <f>I4716</f>
        <v>20</v>
      </c>
      <c r="L4716" s="48">
        <f>$L$3</f>
        <v>-4</v>
      </c>
      <c r="M4716" s="48">
        <f t="shared" ref="M4716:M4717" si="3355">K4716+L4716</f>
        <v>16</v>
      </c>
      <c r="N4716" s="48">
        <v>7</v>
      </c>
      <c r="O4716" s="56">
        <v>5.9729999999999999</v>
      </c>
      <c r="P4716" s="48" t="str">
        <f t="shared" si="3257"/>
        <v>1557 BL</v>
      </c>
      <c r="Q4716" s="76">
        <v>4</v>
      </c>
      <c r="R4716" s="76">
        <v>7</v>
      </c>
      <c r="S4716" s="49">
        <f t="shared" ref="S4716:S4717" si="3356">((Q4716/65*0.7)+(R4716/260*0.3))</f>
        <v>5.1153846153846154E-2</v>
      </c>
      <c r="T4716" s="49">
        <f t="shared" si="3259"/>
        <v>5.115384615384615</v>
      </c>
      <c r="U4716" s="49">
        <v>6.2692307692307692</v>
      </c>
      <c r="V4716" s="49">
        <f t="shared" si="3198"/>
        <v>6.2692307692307686E-2</v>
      </c>
      <c r="W4716" s="49">
        <f t="shared" ref="W4716:W4717" si="3357">S4716*M4716</f>
        <v>0.81846153846153846</v>
      </c>
      <c r="X4716" s="90">
        <f>ROUND(S4716*$X$3,0)</f>
        <v>0</v>
      </c>
      <c r="Y4716" s="91">
        <f t="shared" ref="Y4716:Y4717" si="3358">X4716*O4716</f>
        <v>0</v>
      </c>
      <c r="Z4716" s="93">
        <f t="shared" ref="Z4716:Z4718" si="3359">ROUND((S4716*M4716)+X4716,0)</f>
        <v>1</v>
      </c>
      <c r="AA4716" s="94">
        <f t="shared" ref="AA4716:AA4717" si="3360">Z4716*O4716</f>
        <v>5.9729999999999999</v>
      </c>
      <c r="AB4716" s="97">
        <f>ROUND((S4716*$AB$4)+Z4716,0)</f>
        <v>1</v>
      </c>
      <c r="AC4716" s="98">
        <f t="shared" ref="AC4716:AC4717" si="3361">AB4716*O4716</f>
        <v>5.9729999999999999</v>
      </c>
      <c r="AD4716" s="77" t="s">
        <v>3</v>
      </c>
      <c r="AE4716" s="54">
        <v>5.9729999999999999</v>
      </c>
      <c r="AF4716" s="17"/>
    </row>
    <row r="4717" spans="1:32" ht="16.899999999999999" customHeight="1" x14ac:dyDescent="0.3">
      <c r="A4717" s="73" t="s">
        <v>7</v>
      </c>
      <c r="B4717" s="74" t="s">
        <v>2617</v>
      </c>
      <c r="C4717" s="48" t="s">
        <v>1370</v>
      </c>
      <c r="D4717" s="48">
        <v>1000</v>
      </c>
      <c r="E4717" s="48">
        <v>2834</v>
      </c>
      <c r="F4717" s="48" t="s">
        <v>6126</v>
      </c>
      <c r="G4717" s="48">
        <v>2</v>
      </c>
      <c r="H4717" s="75">
        <f t="shared" si="3354"/>
        <v>0</v>
      </c>
      <c r="I4717" s="74">
        <v>40</v>
      </c>
      <c r="J4717" s="74">
        <f>I4717</f>
        <v>40</v>
      </c>
      <c r="K4717" s="48">
        <f>I4717</f>
        <v>40</v>
      </c>
      <c r="L4717" s="48"/>
      <c r="M4717" s="48">
        <f t="shared" si="3355"/>
        <v>40</v>
      </c>
      <c r="N4717" s="48">
        <v>3</v>
      </c>
      <c r="O4717" s="56">
        <v>239.01082</v>
      </c>
      <c r="P4717" s="48" t="str">
        <f t="shared" si="3257"/>
        <v>86105CY SL</v>
      </c>
      <c r="Q4717" s="76">
        <v>6</v>
      </c>
      <c r="R4717" s="76">
        <v>21</v>
      </c>
      <c r="S4717" s="49">
        <f t="shared" si="3356"/>
        <v>8.8846153846153852E-2</v>
      </c>
      <c r="T4717" s="49">
        <f t="shared" si="3259"/>
        <v>88.846153846153854</v>
      </c>
      <c r="U4717" s="49">
        <v>100.26923076923077</v>
      </c>
      <c r="V4717" s="49">
        <f t="shared" si="3198"/>
        <v>0.10026923076923078</v>
      </c>
      <c r="W4717" s="49">
        <f t="shared" si="3357"/>
        <v>3.5538461538461541</v>
      </c>
      <c r="X4717" s="90">
        <f>ROUND(S4717*$X$4,0)</f>
        <v>0</v>
      </c>
      <c r="Y4717" s="91">
        <f t="shared" si="3358"/>
        <v>0</v>
      </c>
      <c r="Z4717" s="93">
        <f t="shared" si="3359"/>
        <v>4</v>
      </c>
      <c r="AA4717" s="94">
        <f t="shared" si="3360"/>
        <v>956.04327999999998</v>
      </c>
      <c r="AB4717" s="97">
        <f>ROUND((S4717*$AB$4)+Z4717,0)</f>
        <v>4</v>
      </c>
      <c r="AC4717" s="98">
        <f t="shared" si="3361"/>
        <v>956.04327999999998</v>
      </c>
      <c r="AD4717" s="77" t="s">
        <v>3</v>
      </c>
      <c r="AE4717" s="54">
        <v>956.04327999999998</v>
      </c>
      <c r="AF4717" s="17"/>
    </row>
    <row r="4718" spans="1:32" ht="16.899999999999999" customHeight="1" x14ac:dyDescent="0.3">
      <c r="A4718" s="73" t="s">
        <v>35</v>
      </c>
      <c r="B4718" s="74" t="s">
        <v>2669</v>
      </c>
      <c r="C4718" s="48" t="s">
        <v>464</v>
      </c>
      <c r="D4718" s="48">
        <v>1000</v>
      </c>
      <c r="E4718" s="48">
        <v>4013</v>
      </c>
      <c r="F4718" s="48" t="s">
        <v>6180</v>
      </c>
      <c r="G4718" s="48" t="s">
        <v>65</v>
      </c>
      <c r="H4718" s="75">
        <f t="shared" ref="H4718:H4719" si="3362">(I4718-J4718)/J4718</f>
        <v>0</v>
      </c>
      <c r="I4718" s="74">
        <v>5</v>
      </c>
      <c r="J4718" s="74">
        <v>5</v>
      </c>
      <c r="K4718" s="48">
        <f>J4718</f>
        <v>5</v>
      </c>
      <c r="L4718" s="48"/>
      <c r="M4718" s="48">
        <f t="shared" ref="M4718:M4719" si="3363">K4718+L4718</f>
        <v>5</v>
      </c>
      <c r="N4718" s="48">
        <v>3</v>
      </c>
      <c r="O4718" s="56">
        <v>92.543189999999996</v>
      </c>
      <c r="P4718" s="48" t="str">
        <f t="shared" si="3257"/>
        <v>5853 YL</v>
      </c>
      <c r="Q4718" s="76">
        <v>0</v>
      </c>
      <c r="R4718" s="76">
        <v>47</v>
      </c>
      <c r="S4718" s="49">
        <f t="shared" ref="S4718:S4719" si="3364">((Q4718/65*0.7)+(R4718/260*0.3))</f>
        <v>5.4230769230769228E-2</v>
      </c>
      <c r="T4718" s="49">
        <f t="shared" si="3259"/>
        <v>54.230769230769226</v>
      </c>
      <c r="U4718" s="49">
        <v>265.19230769230768</v>
      </c>
      <c r="V4718" s="49">
        <f t="shared" si="3198"/>
        <v>0.26519230769230767</v>
      </c>
      <c r="W4718" s="49">
        <f t="shared" ref="W4718:W4719" si="3365">S4718*M4718</f>
        <v>0.27115384615384613</v>
      </c>
      <c r="X4718" s="90">
        <f>ROUNDUP(S4718*$X$2,0)</f>
        <v>1</v>
      </c>
      <c r="Y4718" s="91">
        <f t="shared" ref="Y4718:Y4719" si="3366">X4718*O4718</f>
        <v>92.543189999999996</v>
      </c>
      <c r="Z4718" s="93">
        <f t="shared" si="3359"/>
        <v>1</v>
      </c>
      <c r="AA4718" s="94">
        <f t="shared" ref="AA4718:AA4719" si="3367">Z4718*O4718</f>
        <v>92.543189999999996</v>
      </c>
      <c r="AB4718" s="97">
        <f>ROUND((S4718*$AB$2)+Z4718,0)</f>
        <v>1</v>
      </c>
      <c r="AC4718" s="98">
        <f t="shared" ref="AC4718:AC4719" si="3368">AB4718*O4718</f>
        <v>92.543189999999996</v>
      </c>
      <c r="AD4718" s="77" t="s">
        <v>5891</v>
      </c>
      <c r="AE4718" s="54">
        <v>92.543189999999996</v>
      </c>
      <c r="AF4718" s="17"/>
    </row>
    <row r="4719" spans="1:32" ht="16.899999999999999" customHeight="1" x14ac:dyDescent="0.3">
      <c r="A4719" s="73" t="s">
        <v>7</v>
      </c>
      <c r="B4719" s="74" t="s">
        <v>4935</v>
      </c>
      <c r="C4719" s="48" t="s">
        <v>1154</v>
      </c>
      <c r="D4719" s="48">
        <v>1</v>
      </c>
      <c r="E4719" s="48">
        <v>2834</v>
      </c>
      <c r="F4719" s="48" t="s">
        <v>6126</v>
      </c>
      <c r="G4719" s="48">
        <v>2</v>
      </c>
      <c r="H4719" s="75">
        <f t="shared" si="3362"/>
        <v>-0.33333333333333331</v>
      </c>
      <c r="I4719" s="74">
        <v>40</v>
      </c>
      <c r="J4719" s="74">
        <v>60</v>
      </c>
      <c r="K4719" s="48">
        <f>I4719</f>
        <v>40</v>
      </c>
      <c r="L4719" s="48"/>
      <c r="M4719" s="48">
        <f t="shared" si="3363"/>
        <v>40</v>
      </c>
      <c r="N4719" s="48">
        <v>1924</v>
      </c>
      <c r="O4719" s="56">
        <v>0.63449999999999995</v>
      </c>
      <c r="P4719" s="48" t="str">
        <f t="shared" si="3257"/>
        <v>5527 SL</v>
      </c>
      <c r="Q4719" s="76" t="s">
        <v>6187</v>
      </c>
      <c r="R4719" s="76" t="s">
        <v>6187</v>
      </c>
      <c r="S4719" s="49">
        <f t="shared" si="3364"/>
        <v>0</v>
      </c>
      <c r="T4719" s="49">
        <f t="shared" si="3259"/>
        <v>0</v>
      </c>
      <c r="U4719" s="49">
        <v>21.76923076923077</v>
      </c>
      <c r="V4719" s="49">
        <f t="shared" si="3198"/>
        <v>21.76923076923077</v>
      </c>
      <c r="W4719" s="49">
        <f t="shared" si="3365"/>
        <v>0</v>
      </c>
      <c r="X4719" s="90">
        <f>ROUNDUP(S4719*$X$4,0)</f>
        <v>0</v>
      </c>
      <c r="Y4719" s="91">
        <f t="shared" si="3366"/>
        <v>0</v>
      </c>
      <c r="Z4719" s="93">
        <f t="shared" ref="Z4719" si="3369">ROUND((S4719*M4719)+X4719,0)</f>
        <v>0</v>
      </c>
      <c r="AA4719" s="94">
        <f t="shared" si="3367"/>
        <v>0</v>
      </c>
      <c r="AB4719" s="97">
        <f>ROUND((S4719*$AB$4)+Z4719,0)</f>
        <v>0</v>
      </c>
      <c r="AC4719" s="98">
        <f t="shared" si="3368"/>
        <v>0</v>
      </c>
      <c r="AD4719" s="77" t="s">
        <v>3</v>
      </c>
      <c r="AE4719" s="54">
        <v>0</v>
      </c>
      <c r="AF4719" s="17"/>
    </row>
    <row r="4720" spans="1:32" ht="16.899999999999999" customHeight="1" x14ac:dyDescent="0.3">
      <c r="A4720" s="73" t="s">
        <v>35</v>
      </c>
      <c r="B4720" s="74" t="s">
        <v>4936</v>
      </c>
      <c r="C4720" s="48" t="s">
        <v>1370</v>
      </c>
      <c r="D4720" s="48">
        <v>1000</v>
      </c>
      <c r="E4720" s="48">
        <v>2834</v>
      </c>
      <c r="F4720" s="48" t="s">
        <v>6126</v>
      </c>
      <c r="G4720" s="48">
        <v>2</v>
      </c>
      <c r="H4720" s="75">
        <f t="shared" ref="H4720:H4721" si="3370">(I4720-J4720)/J4720</f>
        <v>0</v>
      </c>
      <c r="I4720" s="74">
        <v>40</v>
      </c>
      <c r="J4720" s="74">
        <f>I4720</f>
        <v>40</v>
      </c>
      <c r="K4720" s="48">
        <f>I4720</f>
        <v>40</v>
      </c>
      <c r="L4720" s="48"/>
      <c r="M4720" s="48">
        <f t="shared" ref="M4720:M4721" si="3371">K4720+L4720</f>
        <v>40</v>
      </c>
      <c r="N4720" s="48">
        <v>0</v>
      </c>
      <c r="O4720" s="56">
        <v>258.29653000000002</v>
      </c>
      <c r="P4720" s="48" t="str">
        <f t="shared" si="3257"/>
        <v>86205CY SL</v>
      </c>
      <c r="Q4720" s="76">
        <v>0</v>
      </c>
      <c r="R4720" s="76">
        <v>1</v>
      </c>
      <c r="S4720" s="49">
        <f t="shared" ref="S4720:S4721" si="3372">((Q4720/65*0.7)+(R4720/260*0.3))</f>
        <v>1.153846153846154E-3</v>
      </c>
      <c r="T4720" s="49">
        <f t="shared" si="3259"/>
        <v>1.153846153846154</v>
      </c>
      <c r="U4720" s="49">
        <v>7.1538461538461542</v>
      </c>
      <c r="V4720" s="49">
        <f t="shared" si="3198"/>
        <v>7.1538461538461539E-3</v>
      </c>
      <c r="W4720" s="49">
        <f t="shared" ref="W4720:W4721" si="3373">S4720*M4720</f>
        <v>4.6153846153846156E-2</v>
      </c>
      <c r="X4720" s="90">
        <f>ROUNDUP(S4720*$X$4,0)</f>
        <v>1</v>
      </c>
      <c r="Y4720" s="91">
        <f t="shared" ref="Y4720:Y4721" si="3374">X4720*O4720</f>
        <v>258.29653000000002</v>
      </c>
      <c r="Z4720" s="93">
        <f t="shared" ref="Z4720:Z4721" si="3375">ROUND((S4720*M4720)+X4720,0)</f>
        <v>1</v>
      </c>
      <c r="AA4720" s="94">
        <f t="shared" ref="AA4720:AA4721" si="3376">Z4720*O4720</f>
        <v>258.29653000000002</v>
      </c>
      <c r="AB4720" s="97">
        <f>ROUND((S4720*$AB$4)+Z4720,0)</f>
        <v>1</v>
      </c>
      <c r="AC4720" s="98">
        <f t="shared" ref="AC4720:AC4721" si="3377">AB4720*O4720</f>
        <v>258.29653000000002</v>
      </c>
      <c r="AD4720" s="77" t="s">
        <v>3</v>
      </c>
      <c r="AE4720" s="54">
        <v>258.29653000000002</v>
      </c>
      <c r="AF4720" s="17"/>
    </row>
    <row r="4721" spans="1:32" ht="16.899999999999999" customHeight="1" x14ac:dyDescent="0.3">
      <c r="A4721" s="73" t="s">
        <v>7</v>
      </c>
      <c r="B4721" s="74" t="s">
        <v>4937</v>
      </c>
      <c r="C4721" s="48" t="s">
        <v>1370</v>
      </c>
      <c r="D4721" s="48">
        <v>500</v>
      </c>
      <c r="E4721" s="48">
        <v>2834</v>
      </c>
      <c r="F4721" s="48" t="s">
        <v>6126</v>
      </c>
      <c r="G4721" s="48">
        <v>2</v>
      </c>
      <c r="H4721" s="75">
        <f t="shared" si="3370"/>
        <v>0</v>
      </c>
      <c r="I4721" s="74">
        <v>40</v>
      </c>
      <c r="J4721" s="74">
        <f>I4721</f>
        <v>40</v>
      </c>
      <c r="K4721" s="48">
        <f>I4721</f>
        <v>40</v>
      </c>
      <c r="L4721" s="48"/>
      <c r="M4721" s="48">
        <f t="shared" si="3371"/>
        <v>40</v>
      </c>
      <c r="N4721" s="48">
        <v>0</v>
      </c>
      <c r="O4721" s="56">
        <v>110.96726</v>
      </c>
      <c r="P4721" s="48" t="str">
        <f t="shared" si="3257"/>
        <v>86601CY SL</v>
      </c>
      <c r="Q4721" s="76">
        <v>0</v>
      </c>
      <c r="R4721" s="76">
        <v>3</v>
      </c>
      <c r="S4721" s="49">
        <f t="shared" si="3372"/>
        <v>3.4615384615384616E-3</v>
      </c>
      <c r="T4721" s="49">
        <f t="shared" si="3259"/>
        <v>1.7307692307692308</v>
      </c>
      <c r="U4721" s="49">
        <v>33.153846153846153</v>
      </c>
      <c r="V4721" s="49">
        <f t="shared" si="3198"/>
        <v>6.6307692307692304E-2</v>
      </c>
      <c r="W4721" s="49">
        <f t="shared" si="3373"/>
        <v>0.13846153846153847</v>
      </c>
      <c r="X4721" s="90">
        <f>ROUNDUP(S4721*$X$4,0)</f>
        <v>1</v>
      </c>
      <c r="Y4721" s="91">
        <f t="shared" si="3374"/>
        <v>110.96726</v>
      </c>
      <c r="Z4721" s="93">
        <f t="shared" si="3375"/>
        <v>1</v>
      </c>
      <c r="AA4721" s="94">
        <f t="shared" si="3376"/>
        <v>110.96726</v>
      </c>
      <c r="AB4721" s="97">
        <f>ROUND((S4721*$AB$4)+Z4721,0)</f>
        <v>1</v>
      </c>
      <c r="AC4721" s="98">
        <f t="shared" si="3377"/>
        <v>110.96726</v>
      </c>
      <c r="AD4721" s="77" t="s">
        <v>3</v>
      </c>
      <c r="AE4721" s="54">
        <v>110.96726</v>
      </c>
      <c r="AF4721" s="17"/>
    </row>
    <row r="4722" spans="1:32" ht="16.899999999999999" customHeight="1" x14ac:dyDescent="0.3">
      <c r="A4722" s="73" t="s">
        <v>35</v>
      </c>
      <c r="B4722" s="74" t="s">
        <v>1469</v>
      </c>
      <c r="C4722" s="48" t="s">
        <v>16</v>
      </c>
      <c r="D4722" s="48">
        <v>100</v>
      </c>
      <c r="E4722" s="48">
        <v>6223</v>
      </c>
      <c r="F4722" s="48" t="s">
        <v>17</v>
      </c>
      <c r="G4722" s="48" t="s">
        <v>11</v>
      </c>
      <c r="H4722" s="75">
        <f t="shared" ref="H4722" si="3378">(I4722-J4722)/J4722</f>
        <v>0</v>
      </c>
      <c r="I4722" s="74">
        <v>5</v>
      </c>
      <c r="J4722" s="74">
        <v>5</v>
      </c>
      <c r="K4722" s="48">
        <f>J4722</f>
        <v>5</v>
      </c>
      <c r="L4722" s="48"/>
      <c r="M4722" s="48">
        <f t="shared" ref="M4722" si="3379">K4722+L4722</f>
        <v>5</v>
      </c>
      <c r="N4722" s="48">
        <v>6</v>
      </c>
      <c r="O4722" s="56">
        <v>14.59995</v>
      </c>
      <c r="P4722" s="48" t="str">
        <f t="shared" si="3257"/>
        <v>1173L SL</v>
      </c>
      <c r="Q4722" s="76">
        <v>46</v>
      </c>
      <c r="R4722" s="76">
        <v>160</v>
      </c>
      <c r="S4722" s="49">
        <f t="shared" ref="S4722" si="3380">((Q4722/65*0.7)+(R4722/260*0.3))</f>
        <v>0.67999999999999994</v>
      </c>
      <c r="T4722" s="49">
        <f t="shared" si="3259"/>
        <v>68</v>
      </c>
      <c r="U4722" s="49">
        <v>178.76923076923077</v>
      </c>
      <c r="V4722" s="49">
        <f t="shared" si="3198"/>
        <v>1.7876923076923077</v>
      </c>
      <c r="W4722" s="49">
        <f t="shared" ref="W4722" si="3381">S4722*M4722</f>
        <v>3.3999999999999995</v>
      </c>
      <c r="X4722" s="90">
        <f>ROUND(S4722*$X$2,0)</f>
        <v>5</v>
      </c>
      <c r="Y4722" s="91">
        <f t="shared" ref="Y4722" si="3382">X4722*O4722</f>
        <v>72.999750000000006</v>
      </c>
      <c r="Z4722" s="93">
        <f t="shared" ref="Z4722" si="3383">ROUND((S4722*M4722)+X4722,0)</f>
        <v>8</v>
      </c>
      <c r="AA4722" s="94">
        <f t="shared" ref="AA4722" si="3384">Z4722*O4722</f>
        <v>116.7996</v>
      </c>
      <c r="AB4722" s="97">
        <f>ROUND((S4722*$AB$2)+Z4722,0)</f>
        <v>13</v>
      </c>
      <c r="AC4722" s="98">
        <f t="shared" ref="AC4722" si="3385">AB4722*O4722</f>
        <v>189.79935</v>
      </c>
      <c r="AD4722" s="77" t="s">
        <v>5891</v>
      </c>
      <c r="AE4722" s="54">
        <v>189.79935</v>
      </c>
      <c r="AF4722" s="17"/>
    </row>
    <row r="4723" spans="1:32" ht="16.899999999999999" customHeight="1" x14ac:dyDescent="0.3">
      <c r="A4723" s="73" t="s">
        <v>35</v>
      </c>
      <c r="B4723" s="74" t="s">
        <v>4939</v>
      </c>
      <c r="C4723" s="48" t="s">
        <v>3175</v>
      </c>
      <c r="D4723" s="48">
        <v>1640</v>
      </c>
      <c r="E4723" s="48">
        <v>2834</v>
      </c>
      <c r="F4723" s="48" t="s">
        <v>6126</v>
      </c>
      <c r="G4723" s="48">
        <v>2</v>
      </c>
      <c r="H4723" s="75">
        <f t="shared" ref="H4723" si="3386">(I4723-J4723)/J4723</f>
        <v>0</v>
      </c>
      <c r="I4723" s="74">
        <v>40</v>
      </c>
      <c r="J4723" s="74">
        <f>I4723</f>
        <v>40</v>
      </c>
      <c r="K4723" s="48">
        <f>I4723</f>
        <v>40</v>
      </c>
      <c r="L4723" s="48"/>
      <c r="M4723" s="48">
        <f t="shared" ref="M4723" si="3387">K4723+L4723</f>
        <v>40</v>
      </c>
      <c r="N4723" s="48">
        <v>0</v>
      </c>
      <c r="O4723" s="56">
        <v>307.79002000000003</v>
      </c>
      <c r="P4723" s="48" t="str">
        <f t="shared" si="3257"/>
        <v>B963013 GE</v>
      </c>
      <c r="Q4723" s="76" t="s">
        <v>6187</v>
      </c>
      <c r="R4723" s="76" t="s">
        <v>6187</v>
      </c>
      <c r="S4723" s="49">
        <f t="shared" ref="S4723" si="3388">((Q4723/65*0.7)+(R4723/260*0.3))</f>
        <v>0</v>
      </c>
      <c r="T4723" s="49">
        <f t="shared" si="3259"/>
        <v>0</v>
      </c>
      <c r="U4723" s="49">
        <v>6.8123076923076926</v>
      </c>
      <c r="V4723" s="49">
        <f t="shared" si="3198"/>
        <v>4.1538461538461538E-3</v>
      </c>
      <c r="W4723" s="49">
        <f t="shared" ref="W4723" si="3389">S4723*M4723</f>
        <v>0</v>
      </c>
      <c r="X4723" s="90">
        <f>ROUNDUP(S4723*$X$4,0)</f>
        <v>0</v>
      </c>
      <c r="Y4723" s="91">
        <f t="shared" ref="Y4723" si="3390">X4723*O4723</f>
        <v>0</v>
      </c>
      <c r="Z4723" s="93">
        <f t="shared" ref="Z4723" si="3391">ROUND((S4723*M4723)+X4723,0)</f>
        <v>0</v>
      </c>
      <c r="AA4723" s="94">
        <f t="shared" ref="AA4723" si="3392">Z4723*O4723</f>
        <v>0</v>
      </c>
      <c r="AB4723" s="97">
        <f>ROUND((S4723*$AB$4)+Z4723,0)</f>
        <v>0</v>
      </c>
      <c r="AC4723" s="98">
        <f t="shared" ref="AC4723" si="3393">AB4723*O4723</f>
        <v>0</v>
      </c>
      <c r="AD4723" s="77" t="s">
        <v>3</v>
      </c>
      <c r="AE4723" s="54">
        <v>0</v>
      </c>
      <c r="AF4723" s="17"/>
    </row>
    <row r="4724" spans="1:32" ht="16.899999999999999" customHeight="1" x14ac:dyDescent="0.3">
      <c r="A4724" s="73" t="s">
        <v>35</v>
      </c>
      <c r="B4724" s="74" t="s">
        <v>4940</v>
      </c>
      <c r="C4724" s="48" t="s">
        <v>1790</v>
      </c>
      <c r="D4724" s="48">
        <v>1000</v>
      </c>
      <c r="E4724" s="48">
        <v>4013</v>
      </c>
      <c r="F4724" s="48" t="s">
        <v>6180</v>
      </c>
      <c r="G4724" s="48" t="s">
        <v>65</v>
      </c>
      <c r="H4724" s="75">
        <f t="shared" ref="H4724:H4727" si="3394">(I4724-J4724)/J4724</f>
        <v>0</v>
      </c>
      <c r="I4724" s="74">
        <v>5</v>
      </c>
      <c r="J4724" s="74">
        <v>5</v>
      </c>
      <c r="K4724" s="48">
        <f>J4724</f>
        <v>5</v>
      </c>
      <c r="L4724" s="48"/>
      <c r="M4724" s="48">
        <f t="shared" ref="M4724:M4727" si="3395">K4724+L4724</f>
        <v>5</v>
      </c>
      <c r="N4724" s="48">
        <v>0</v>
      </c>
      <c r="O4724" s="56">
        <v>492.50281000000001</v>
      </c>
      <c r="P4724" s="48" t="str">
        <f t="shared" si="3257"/>
        <v>9196A WH</v>
      </c>
      <c r="Q4724" s="76">
        <v>0</v>
      </c>
      <c r="R4724" s="76">
        <v>5</v>
      </c>
      <c r="S4724" s="49">
        <f t="shared" ref="S4724:S4727" si="3396">((Q4724/65*0.7)+(R4724/260*0.3))</f>
        <v>5.7692307692307696E-3</v>
      </c>
      <c r="T4724" s="49">
        <f t="shared" si="3259"/>
        <v>5.7692307692307692</v>
      </c>
      <c r="U4724" s="49">
        <v>10.115384615384615</v>
      </c>
      <c r="V4724" s="49">
        <f t="shared" si="3198"/>
        <v>1.0115384615384615E-2</v>
      </c>
      <c r="W4724" s="49">
        <f t="shared" ref="W4724:W4726" si="3397">S4724*M4724</f>
        <v>2.8846153846153848E-2</v>
      </c>
      <c r="X4724" s="90">
        <f>ROUNDUP(S4724*$X$2,0)</f>
        <v>1</v>
      </c>
      <c r="Y4724" s="91">
        <f t="shared" ref="Y4724:Y4727" si="3398">X4724*O4724</f>
        <v>492.50281000000001</v>
      </c>
      <c r="Z4724" s="93">
        <f t="shared" ref="Z4724:Z4725" si="3399">ROUND((S4724*M4724)+X4724,0)</f>
        <v>1</v>
      </c>
      <c r="AA4724" s="94">
        <f t="shared" ref="AA4724:AA4727" si="3400">Z4724*O4724</f>
        <v>492.50281000000001</v>
      </c>
      <c r="AB4724" s="97">
        <f>ROUND((S4724*$AB$2)+Z4724,0)</f>
        <v>1</v>
      </c>
      <c r="AC4724" s="98">
        <f t="shared" ref="AC4724:AC4727" si="3401">AB4724*O4724</f>
        <v>492.50281000000001</v>
      </c>
      <c r="AD4724" s="77" t="s">
        <v>5891</v>
      </c>
      <c r="AE4724" s="54">
        <v>492.50281000000001</v>
      </c>
      <c r="AF4724" s="17"/>
    </row>
    <row r="4725" spans="1:32" ht="16.899999999999999" customHeight="1" x14ac:dyDescent="0.3">
      <c r="A4725" s="73" t="s">
        <v>35</v>
      </c>
      <c r="B4725" s="74" t="s">
        <v>4941</v>
      </c>
      <c r="C4725" s="48" t="s">
        <v>1790</v>
      </c>
      <c r="D4725" s="48">
        <v>100</v>
      </c>
      <c r="E4725" s="48">
        <v>4013</v>
      </c>
      <c r="F4725" s="48" t="s">
        <v>6180</v>
      </c>
      <c r="G4725" s="48" t="s">
        <v>65</v>
      </c>
      <c r="H4725" s="75">
        <f t="shared" si="3394"/>
        <v>0</v>
      </c>
      <c r="I4725" s="74">
        <v>5</v>
      </c>
      <c r="J4725" s="74">
        <v>5</v>
      </c>
      <c r="K4725" s="48">
        <f>J4725</f>
        <v>5</v>
      </c>
      <c r="L4725" s="48"/>
      <c r="M4725" s="48">
        <f t="shared" si="3395"/>
        <v>5</v>
      </c>
      <c r="N4725" s="48">
        <v>0</v>
      </c>
      <c r="O4725" s="56">
        <v>49.452570000000001</v>
      </c>
      <c r="P4725" s="48" t="str">
        <f t="shared" si="3257"/>
        <v>9196A WH</v>
      </c>
      <c r="Q4725" s="76">
        <v>2</v>
      </c>
      <c r="R4725" s="76">
        <v>14</v>
      </c>
      <c r="S4725" s="49">
        <f t="shared" si="3396"/>
        <v>3.7692307692307692E-2</v>
      </c>
      <c r="T4725" s="49">
        <f t="shared" si="3259"/>
        <v>3.7692307692307692</v>
      </c>
      <c r="U4725" s="49">
        <v>10.115384615384615</v>
      </c>
      <c r="V4725" s="49">
        <f t="shared" si="3198"/>
        <v>0.10115384615384615</v>
      </c>
      <c r="W4725" s="49">
        <f t="shared" si="3397"/>
        <v>0.18846153846153846</v>
      </c>
      <c r="X4725" s="90">
        <f>ROUNDUP(S4725*$X$2,0)</f>
        <v>1</v>
      </c>
      <c r="Y4725" s="91">
        <f t="shared" si="3398"/>
        <v>49.452570000000001</v>
      </c>
      <c r="Z4725" s="93">
        <f t="shared" si="3399"/>
        <v>1</v>
      </c>
      <c r="AA4725" s="94">
        <f t="shared" si="3400"/>
        <v>49.452570000000001</v>
      </c>
      <c r="AB4725" s="97">
        <f>ROUND((S4725*$AB$2)+Z4725,0)</f>
        <v>1</v>
      </c>
      <c r="AC4725" s="98">
        <f t="shared" si="3401"/>
        <v>49.452570000000001</v>
      </c>
      <c r="AD4725" s="77" t="s">
        <v>5891</v>
      </c>
      <c r="AE4725" s="54">
        <v>49.452570000000001</v>
      </c>
      <c r="AF4725" s="17"/>
    </row>
    <row r="4726" spans="1:32" ht="16.899999999999999" customHeight="1" x14ac:dyDescent="0.3">
      <c r="A4726" s="73" t="s">
        <v>35</v>
      </c>
      <c r="B4726" s="74" t="s">
        <v>4942</v>
      </c>
      <c r="C4726" s="48" t="s">
        <v>1790</v>
      </c>
      <c r="D4726" s="48">
        <v>1</v>
      </c>
      <c r="E4726" s="48">
        <v>4013</v>
      </c>
      <c r="F4726" s="48" t="s">
        <v>6180</v>
      </c>
      <c r="G4726" s="48" t="s">
        <v>112</v>
      </c>
      <c r="H4726" s="75">
        <f t="shared" si="3394"/>
        <v>0.47142857142857142</v>
      </c>
      <c r="I4726" s="74">
        <v>103</v>
      </c>
      <c r="J4726" s="74">
        <v>70</v>
      </c>
      <c r="K4726" s="48">
        <f>J4726</f>
        <v>70</v>
      </c>
      <c r="L4726" s="48">
        <f>$L$3</f>
        <v>-4</v>
      </c>
      <c r="M4726" s="48">
        <f t="shared" si="3395"/>
        <v>66</v>
      </c>
      <c r="N4726" s="48">
        <v>7311</v>
      </c>
      <c r="O4726" s="56">
        <v>0.48</v>
      </c>
      <c r="P4726" s="48" t="str">
        <f t="shared" si="3257"/>
        <v>9196A WH</v>
      </c>
      <c r="Q4726" s="76" t="s">
        <v>6187</v>
      </c>
      <c r="R4726" s="76" t="s">
        <v>6187</v>
      </c>
      <c r="S4726" s="49">
        <f t="shared" si="3396"/>
        <v>0</v>
      </c>
      <c r="T4726" s="49">
        <f t="shared" si="3259"/>
        <v>0</v>
      </c>
      <c r="U4726" s="49">
        <v>10.115384615384615</v>
      </c>
      <c r="V4726" s="49">
        <f t="shared" ref="V4726:V4789" si="3402">U4726/D4726</f>
        <v>10.115384615384615</v>
      </c>
      <c r="W4726" s="49">
        <f t="shared" si="3397"/>
        <v>0</v>
      </c>
      <c r="X4726" s="90">
        <f>ROUND(V4726*$X$4,0)</f>
        <v>51</v>
      </c>
      <c r="Y4726" s="91">
        <f t="shared" si="3398"/>
        <v>24.48</v>
      </c>
      <c r="Z4726" s="93">
        <f>ROUND((V4726*M4726)+X4726,0)</f>
        <v>719</v>
      </c>
      <c r="AA4726" s="94">
        <f t="shared" si="3400"/>
        <v>345.12</v>
      </c>
      <c r="AB4726" s="97">
        <f>ROUND((V4726*$AB$4)+Z4726,0)</f>
        <v>770</v>
      </c>
      <c r="AC4726" s="98">
        <f t="shared" si="3401"/>
        <v>369.59999999999997</v>
      </c>
      <c r="AD4726" s="77" t="s">
        <v>5889</v>
      </c>
      <c r="AE4726" s="54">
        <v>369.59999999999997</v>
      </c>
      <c r="AF4726" s="17"/>
    </row>
    <row r="4727" spans="1:32" ht="16.899999999999999" customHeight="1" x14ac:dyDescent="0.3">
      <c r="A4727" s="73" t="s">
        <v>35</v>
      </c>
      <c r="B4727" s="74" t="s">
        <v>4957</v>
      </c>
      <c r="C4727" s="48" t="s">
        <v>1797</v>
      </c>
      <c r="D4727" s="48">
        <v>1</v>
      </c>
      <c r="E4727" s="48">
        <v>7400</v>
      </c>
      <c r="F4727" s="48" t="s">
        <v>6139</v>
      </c>
      <c r="G4727" s="48" t="s">
        <v>112</v>
      </c>
      <c r="H4727" s="75">
        <f t="shared" si="3394"/>
        <v>0</v>
      </c>
      <c r="I4727" s="74">
        <v>47</v>
      </c>
      <c r="J4727" s="74">
        <v>47</v>
      </c>
      <c r="K4727" s="48">
        <f>I4727</f>
        <v>47</v>
      </c>
      <c r="L4727" s="48">
        <f>$L$3</f>
        <v>-4</v>
      </c>
      <c r="M4727" s="48">
        <f t="shared" si="3395"/>
        <v>43</v>
      </c>
      <c r="N4727" s="48">
        <v>0</v>
      </c>
      <c r="O4727" s="56">
        <v>0</v>
      </c>
      <c r="P4727" s="48" t="str">
        <f t="shared" si="3257"/>
        <v>F2214IN CL</v>
      </c>
      <c r="Q4727" s="76" t="s">
        <v>6187</v>
      </c>
      <c r="R4727" s="76" t="s">
        <v>6187</v>
      </c>
      <c r="S4727" s="49">
        <f t="shared" si="3396"/>
        <v>0</v>
      </c>
      <c r="T4727" s="49">
        <f t="shared" si="3259"/>
        <v>0</v>
      </c>
      <c r="U4727" s="49">
        <v>1.97</v>
      </c>
      <c r="V4727" s="49">
        <f t="shared" si="3402"/>
        <v>1.97</v>
      </c>
      <c r="W4727" s="49">
        <f t="shared" ref="W4727" si="3403">S4727*M4727</f>
        <v>0</v>
      </c>
      <c r="X4727" s="90">
        <f>ROUNDUP(S4727*$X$4,0)</f>
        <v>0</v>
      </c>
      <c r="Y4727" s="91">
        <f t="shared" si="3398"/>
        <v>0</v>
      </c>
      <c r="Z4727" s="93">
        <f t="shared" ref="Z4727" si="3404">ROUND((S4727*M4727)+X4727,0)</f>
        <v>0</v>
      </c>
      <c r="AA4727" s="94">
        <f t="shared" si="3400"/>
        <v>0</v>
      </c>
      <c r="AB4727" s="97">
        <f t="shared" ref="AB4727:AB4734" si="3405">ROUND((S4727*$AB$4)+Z4727,0)</f>
        <v>0</v>
      </c>
      <c r="AC4727" s="98">
        <f t="shared" si="3401"/>
        <v>0</v>
      </c>
      <c r="AD4727" s="77" t="s">
        <v>5890</v>
      </c>
      <c r="AE4727" s="54">
        <v>0</v>
      </c>
      <c r="AF4727" s="17"/>
    </row>
    <row r="4728" spans="1:32" ht="16.899999999999999" customHeight="1" x14ac:dyDescent="0.3">
      <c r="A4728" s="73" t="s">
        <v>7</v>
      </c>
      <c r="B4728" s="74" t="s">
        <v>253</v>
      </c>
      <c r="C4728" s="48" t="s">
        <v>10</v>
      </c>
      <c r="D4728" s="48">
        <v>500</v>
      </c>
      <c r="E4728" s="48">
        <v>621</v>
      </c>
      <c r="F4728" s="48" t="s">
        <v>6128</v>
      </c>
      <c r="G4728" s="48" t="s">
        <v>35</v>
      </c>
      <c r="H4728" s="75">
        <f t="shared" ref="H4728:H4742" si="3406">(I4728-J4728)/J4728</f>
        <v>-0.13793103448275862</v>
      </c>
      <c r="I4728" s="74">
        <v>25</v>
      </c>
      <c r="J4728" s="74">
        <v>29</v>
      </c>
      <c r="K4728" s="48">
        <f>I4728</f>
        <v>25</v>
      </c>
      <c r="L4728" s="48">
        <v>-4</v>
      </c>
      <c r="M4728" s="48">
        <f t="shared" ref="M4728:M4742" si="3407">K4728+L4728</f>
        <v>21</v>
      </c>
      <c r="N4728" s="48">
        <v>6</v>
      </c>
      <c r="O4728" s="56">
        <v>118.87</v>
      </c>
      <c r="P4728" s="48" t="str">
        <f t="shared" si="3257"/>
        <v>1299C SL</v>
      </c>
      <c r="Q4728" s="76">
        <v>0</v>
      </c>
      <c r="R4728" s="76">
        <v>1</v>
      </c>
      <c r="S4728" s="49">
        <f t="shared" ref="S4728:S4742" si="3408">((Q4728/65*0.7)+(R4728/260*0.3))</f>
        <v>1.153846153846154E-3</v>
      </c>
      <c r="T4728" s="49">
        <f t="shared" si="3259"/>
        <v>0.57692307692307698</v>
      </c>
      <c r="U4728" s="49">
        <v>411.03846153846155</v>
      </c>
      <c r="V4728" s="49">
        <f t="shared" si="3402"/>
        <v>0.82207692307692315</v>
      </c>
      <c r="W4728" s="49">
        <f t="shared" ref="W4728:W4733" si="3409">S4728*M4728</f>
        <v>2.4230769230769233E-2</v>
      </c>
      <c r="X4728" s="90">
        <f>ROUNDUP(S4728*$X$4,0)</f>
        <v>1</v>
      </c>
      <c r="Y4728" s="91">
        <f t="shared" ref="Y4728:Y4742" si="3410">X4728*O4728</f>
        <v>118.87</v>
      </c>
      <c r="Z4728" s="93">
        <f t="shared" ref="Z4728:Z4741" si="3411">ROUND((S4728*M4728)+X4728,0)</f>
        <v>1</v>
      </c>
      <c r="AA4728" s="94">
        <f t="shared" ref="AA4728:AA4742" si="3412">Z4728*O4728</f>
        <v>118.87</v>
      </c>
      <c r="AB4728" s="97">
        <f t="shared" si="3405"/>
        <v>1</v>
      </c>
      <c r="AC4728" s="98">
        <f t="shared" ref="AC4728:AC4742" si="3413">AB4728*O4728</f>
        <v>118.87</v>
      </c>
      <c r="AD4728" s="77" t="s">
        <v>3</v>
      </c>
      <c r="AE4728" s="54">
        <v>118.87</v>
      </c>
      <c r="AF4728" s="17"/>
    </row>
    <row r="4729" spans="1:32" ht="16.899999999999999" customHeight="1" x14ac:dyDescent="0.3">
      <c r="A4729" s="73" t="s">
        <v>35</v>
      </c>
      <c r="B4729" s="74" t="s">
        <v>2402</v>
      </c>
      <c r="C4729" s="48" t="s">
        <v>1432</v>
      </c>
      <c r="D4729" s="48">
        <v>1000</v>
      </c>
      <c r="E4729" s="48">
        <v>621</v>
      </c>
      <c r="F4729" s="48" t="s">
        <v>6128</v>
      </c>
      <c r="G4729" s="48" t="s">
        <v>112</v>
      </c>
      <c r="H4729" s="75">
        <f t="shared" si="3406"/>
        <v>2.564102564102564E-2</v>
      </c>
      <c r="I4729" s="74">
        <v>40</v>
      </c>
      <c r="J4729" s="74">
        <v>39</v>
      </c>
      <c r="K4729" s="48">
        <f>J4729</f>
        <v>39</v>
      </c>
      <c r="L4729" s="48">
        <f t="shared" ref="L4729:L4734" si="3414">$L$3</f>
        <v>-4</v>
      </c>
      <c r="M4729" s="48">
        <f t="shared" si="3407"/>
        <v>35</v>
      </c>
      <c r="N4729" s="48">
        <v>53</v>
      </c>
      <c r="O4729" s="56">
        <v>20.079999999999998</v>
      </c>
      <c r="P4729" s="48" t="str">
        <f t="shared" si="3257"/>
        <v>6712 BL</v>
      </c>
      <c r="Q4729" s="76">
        <v>52</v>
      </c>
      <c r="R4729" s="76">
        <v>193</v>
      </c>
      <c r="S4729" s="49">
        <f t="shared" si="3408"/>
        <v>0.78269230769230758</v>
      </c>
      <c r="T4729" s="49">
        <f t="shared" si="3259"/>
        <v>782.69230769230762</v>
      </c>
      <c r="U4729" s="49">
        <v>1119.3076923076922</v>
      </c>
      <c r="V4729" s="49">
        <f t="shared" si="3402"/>
        <v>1.1193076923076921</v>
      </c>
      <c r="W4729" s="49">
        <f t="shared" si="3409"/>
        <v>27.394230769230766</v>
      </c>
      <c r="X4729" s="90">
        <f>ROUND(S4729*$X$4,0)</f>
        <v>4</v>
      </c>
      <c r="Y4729" s="91">
        <f t="shared" si="3410"/>
        <v>80.319999999999993</v>
      </c>
      <c r="Z4729" s="93">
        <f t="shared" si="3411"/>
        <v>31</v>
      </c>
      <c r="AA4729" s="94">
        <f t="shared" si="3412"/>
        <v>622.4799999999999</v>
      </c>
      <c r="AB4729" s="97">
        <f t="shared" si="3405"/>
        <v>35</v>
      </c>
      <c r="AC4729" s="98">
        <f t="shared" si="3413"/>
        <v>702.8</v>
      </c>
      <c r="AD4729" s="77" t="s">
        <v>3</v>
      </c>
      <c r="AE4729" s="54">
        <v>702.8</v>
      </c>
      <c r="AF4729" s="17"/>
    </row>
    <row r="4730" spans="1:32" ht="16.899999999999999" customHeight="1" x14ac:dyDescent="0.3">
      <c r="A4730" s="73" t="s">
        <v>35</v>
      </c>
      <c r="B4730" s="74" t="s">
        <v>4977</v>
      </c>
      <c r="C4730" s="48" t="s">
        <v>1432</v>
      </c>
      <c r="D4730" s="48">
        <v>100</v>
      </c>
      <c r="E4730" s="48">
        <v>4003</v>
      </c>
      <c r="F4730" s="48" t="s">
        <v>5909</v>
      </c>
      <c r="G4730" s="48" t="s">
        <v>112</v>
      </c>
      <c r="H4730" s="75">
        <f t="shared" si="3406"/>
        <v>0</v>
      </c>
      <c r="I4730" s="74">
        <v>39</v>
      </c>
      <c r="J4730" s="74">
        <v>39</v>
      </c>
      <c r="K4730" s="48">
        <f>I4730</f>
        <v>39</v>
      </c>
      <c r="L4730" s="48">
        <f t="shared" si="3414"/>
        <v>-4</v>
      </c>
      <c r="M4730" s="48">
        <f t="shared" si="3407"/>
        <v>35</v>
      </c>
      <c r="N4730" s="48">
        <v>20</v>
      </c>
      <c r="O4730" s="56">
        <v>5.6</v>
      </c>
      <c r="P4730" s="48" t="str">
        <f t="shared" si="3257"/>
        <v>6820 OR</v>
      </c>
      <c r="Q4730" s="76">
        <v>13</v>
      </c>
      <c r="R4730" s="76">
        <v>27</v>
      </c>
      <c r="S4730" s="49">
        <f t="shared" si="3408"/>
        <v>0.17115384615384613</v>
      </c>
      <c r="T4730" s="49">
        <f t="shared" si="3259"/>
        <v>17.115384615384613</v>
      </c>
      <c r="U4730" s="49">
        <v>45.57692307692308</v>
      </c>
      <c r="V4730" s="49">
        <f t="shared" si="3402"/>
        <v>0.45576923076923082</v>
      </c>
      <c r="W4730" s="49">
        <f t="shared" si="3409"/>
        <v>5.9903846153846141</v>
      </c>
      <c r="X4730" s="90">
        <f>ROUND(S4730*$X$4,0)</f>
        <v>1</v>
      </c>
      <c r="Y4730" s="91">
        <f t="shared" si="3410"/>
        <v>5.6</v>
      </c>
      <c r="Z4730" s="93">
        <f t="shared" si="3411"/>
        <v>7</v>
      </c>
      <c r="AA4730" s="94">
        <f t="shared" si="3412"/>
        <v>39.199999999999996</v>
      </c>
      <c r="AB4730" s="97">
        <f t="shared" si="3405"/>
        <v>8</v>
      </c>
      <c r="AC4730" s="98">
        <f t="shared" si="3413"/>
        <v>44.8</v>
      </c>
      <c r="AD4730" s="77" t="s">
        <v>3</v>
      </c>
      <c r="AE4730" s="54">
        <v>44.8</v>
      </c>
      <c r="AF4730" s="17"/>
    </row>
    <row r="4731" spans="1:32" ht="16.899999999999999" customHeight="1" x14ac:dyDescent="0.3">
      <c r="A4731" s="73" t="s">
        <v>7</v>
      </c>
      <c r="B4731" s="74" t="s">
        <v>3844</v>
      </c>
      <c r="C4731" s="48" t="s">
        <v>1797</v>
      </c>
      <c r="D4731" s="48">
        <v>7</v>
      </c>
      <c r="E4731" s="48">
        <v>4445</v>
      </c>
      <c r="F4731" s="48" t="s">
        <v>5912</v>
      </c>
      <c r="G4731" s="48" t="s">
        <v>122</v>
      </c>
      <c r="H4731" s="75">
        <f t="shared" si="3406"/>
        <v>0.14736842105263157</v>
      </c>
      <c r="I4731" s="74">
        <v>109</v>
      </c>
      <c r="J4731" s="74">
        <v>95</v>
      </c>
      <c r="K4731" s="48">
        <f>J4731</f>
        <v>95</v>
      </c>
      <c r="L4731" s="48">
        <f t="shared" si="3414"/>
        <v>-4</v>
      </c>
      <c r="M4731" s="48">
        <f t="shared" si="3407"/>
        <v>91</v>
      </c>
      <c r="N4731" s="48">
        <v>8</v>
      </c>
      <c r="O4731" s="56">
        <v>5.6598699999999997</v>
      </c>
      <c r="P4731" s="48" t="str">
        <f t="shared" si="3257"/>
        <v>F3001/8 BK</v>
      </c>
      <c r="Q4731" s="76">
        <v>17</v>
      </c>
      <c r="R4731" s="76">
        <v>53</v>
      </c>
      <c r="S4731" s="49">
        <f t="shared" si="3408"/>
        <v>0.24423076923076922</v>
      </c>
      <c r="T4731" s="49">
        <f t="shared" si="3259"/>
        <v>1.7096153846153845</v>
      </c>
      <c r="U4731" s="49">
        <v>53.824999999999989</v>
      </c>
      <c r="V4731" s="49">
        <f t="shared" si="3402"/>
        <v>7.6892857142857123</v>
      </c>
      <c r="W4731" s="49">
        <f t="shared" si="3409"/>
        <v>22.224999999999998</v>
      </c>
      <c r="X4731" s="90">
        <f>ROUND(S4731*$X$4,0)</f>
        <v>1</v>
      </c>
      <c r="Y4731" s="91">
        <f t="shared" si="3410"/>
        <v>5.6598699999999997</v>
      </c>
      <c r="Z4731" s="93">
        <f t="shared" si="3411"/>
        <v>23</v>
      </c>
      <c r="AA4731" s="94">
        <f t="shared" si="3412"/>
        <v>130.17701</v>
      </c>
      <c r="AB4731" s="97">
        <f t="shared" si="3405"/>
        <v>24</v>
      </c>
      <c r="AC4731" s="98">
        <f t="shared" si="3413"/>
        <v>135.83688000000001</v>
      </c>
      <c r="AD4731" s="77" t="s">
        <v>3</v>
      </c>
      <c r="AE4731" s="54">
        <v>135.83688000000001</v>
      </c>
      <c r="AF4731" s="17"/>
    </row>
    <row r="4732" spans="1:32" ht="16.899999999999999" customHeight="1" x14ac:dyDescent="0.3">
      <c r="A4732" s="73" t="s">
        <v>35</v>
      </c>
      <c r="B4732" s="74" t="s">
        <v>4979</v>
      </c>
      <c r="C4732" s="48" t="s">
        <v>1432</v>
      </c>
      <c r="D4732" s="48">
        <v>1000</v>
      </c>
      <c r="E4732" s="48">
        <v>4003</v>
      </c>
      <c r="F4732" s="48" t="s">
        <v>5909</v>
      </c>
      <c r="G4732" s="48" t="s">
        <v>112</v>
      </c>
      <c r="H4732" s="75">
        <f t="shared" si="3406"/>
        <v>0</v>
      </c>
      <c r="I4732" s="74">
        <v>39</v>
      </c>
      <c r="J4732" s="74">
        <v>39</v>
      </c>
      <c r="K4732" s="48">
        <f>I4732</f>
        <v>39</v>
      </c>
      <c r="L4732" s="48">
        <f t="shared" si="3414"/>
        <v>-4</v>
      </c>
      <c r="M4732" s="48">
        <f t="shared" si="3407"/>
        <v>35</v>
      </c>
      <c r="N4732" s="48">
        <v>0</v>
      </c>
      <c r="O4732" s="56">
        <v>26.6</v>
      </c>
      <c r="P4732" s="48" t="str">
        <f t="shared" si="3257"/>
        <v>6821 BR</v>
      </c>
      <c r="Q4732" s="76">
        <v>0</v>
      </c>
      <c r="R4732" s="76">
        <v>1</v>
      </c>
      <c r="S4732" s="49">
        <f t="shared" si="3408"/>
        <v>1.153846153846154E-3</v>
      </c>
      <c r="T4732" s="49">
        <f t="shared" si="3259"/>
        <v>1.153846153846154</v>
      </c>
      <c r="U4732" s="49">
        <v>9</v>
      </c>
      <c r="V4732" s="49">
        <f t="shared" si="3402"/>
        <v>8.9999999999999993E-3</v>
      </c>
      <c r="W4732" s="49">
        <f t="shared" si="3409"/>
        <v>4.0384615384615387E-2</v>
      </c>
      <c r="X4732" s="90">
        <f t="shared" ref="X4732:X4733" si="3415">ROUNDUP(S4732*$X$4,0)</f>
        <v>1</v>
      </c>
      <c r="Y4732" s="91">
        <f t="shared" si="3410"/>
        <v>26.6</v>
      </c>
      <c r="Z4732" s="93">
        <f t="shared" si="3411"/>
        <v>1</v>
      </c>
      <c r="AA4732" s="94">
        <f t="shared" si="3412"/>
        <v>26.6</v>
      </c>
      <c r="AB4732" s="97">
        <f t="shared" si="3405"/>
        <v>1</v>
      </c>
      <c r="AC4732" s="98">
        <f t="shared" si="3413"/>
        <v>26.6</v>
      </c>
      <c r="AD4732" s="77" t="s">
        <v>3</v>
      </c>
      <c r="AE4732" s="54">
        <v>26.6</v>
      </c>
      <c r="AF4732" s="17"/>
    </row>
    <row r="4733" spans="1:32" ht="16.899999999999999" customHeight="1" x14ac:dyDescent="0.3">
      <c r="A4733" s="73" t="s">
        <v>35</v>
      </c>
      <c r="B4733" s="74" t="s">
        <v>4980</v>
      </c>
      <c r="C4733" s="48" t="s">
        <v>1432</v>
      </c>
      <c r="D4733" s="48">
        <v>1000</v>
      </c>
      <c r="E4733" s="48">
        <v>4003</v>
      </c>
      <c r="F4733" s="48" t="s">
        <v>5909</v>
      </c>
      <c r="G4733" s="48" t="s">
        <v>112</v>
      </c>
      <c r="H4733" s="75">
        <f t="shared" si="3406"/>
        <v>0</v>
      </c>
      <c r="I4733" s="74">
        <v>39</v>
      </c>
      <c r="J4733" s="74">
        <v>39</v>
      </c>
      <c r="K4733" s="48">
        <f>I4733</f>
        <v>39</v>
      </c>
      <c r="L4733" s="48">
        <f t="shared" si="3414"/>
        <v>-4</v>
      </c>
      <c r="M4733" s="48">
        <f t="shared" si="3407"/>
        <v>35</v>
      </c>
      <c r="N4733" s="48">
        <v>0</v>
      </c>
      <c r="O4733" s="56">
        <v>26.6</v>
      </c>
      <c r="P4733" s="48" t="str">
        <f t="shared" si="3257"/>
        <v>6821 OR</v>
      </c>
      <c r="Q4733" s="76" t="s">
        <v>6187</v>
      </c>
      <c r="R4733" s="76" t="s">
        <v>6187</v>
      </c>
      <c r="S4733" s="49">
        <f t="shared" si="3408"/>
        <v>0</v>
      </c>
      <c r="T4733" s="49">
        <f t="shared" si="3259"/>
        <v>0</v>
      </c>
      <c r="U4733" s="49">
        <v>2.7307692307692308</v>
      </c>
      <c r="V4733" s="49">
        <f t="shared" si="3402"/>
        <v>2.7307692307692306E-3</v>
      </c>
      <c r="W4733" s="49">
        <f t="shared" si="3409"/>
        <v>0</v>
      </c>
      <c r="X4733" s="90">
        <f t="shared" si="3415"/>
        <v>0</v>
      </c>
      <c r="Y4733" s="91">
        <f t="shared" si="3410"/>
        <v>0</v>
      </c>
      <c r="Z4733" s="93">
        <f t="shared" si="3411"/>
        <v>0</v>
      </c>
      <c r="AA4733" s="94">
        <f t="shared" si="3412"/>
        <v>0</v>
      </c>
      <c r="AB4733" s="97">
        <f t="shared" si="3405"/>
        <v>0</v>
      </c>
      <c r="AC4733" s="98">
        <f t="shared" si="3413"/>
        <v>0</v>
      </c>
      <c r="AD4733" s="77" t="s">
        <v>3</v>
      </c>
      <c r="AE4733" s="54">
        <v>0</v>
      </c>
      <c r="AF4733" s="17"/>
    </row>
    <row r="4734" spans="1:32" ht="16.899999999999999" customHeight="1" x14ac:dyDescent="0.3">
      <c r="A4734" s="73" t="s">
        <v>7</v>
      </c>
      <c r="B4734" s="74" t="s">
        <v>1615</v>
      </c>
      <c r="C4734" s="48" t="s">
        <v>40</v>
      </c>
      <c r="D4734" s="48">
        <v>1000</v>
      </c>
      <c r="E4734" s="48">
        <v>621</v>
      </c>
      <c r="F4734" s="48" t="s">
        <v>6128</v>
      </c>
      <c r="G4734" s="48" t="s">
        <v>112</v>
      </c>
      <c r="H4734" s="75">
        <f t="shared" si="3406"/>
        <v>-0.16666666666666666</v>
      </c>
      <c r="I4734" s="74">
        <v>20</v>
      </c>
      <c r="J4734" s="74">
        <v>24</v>
      </c>
      <c r="K4734" s="48">
        <f>I4734</f>
        <v>20</v>
      </c>
      <c r="L4734" s="48">
        <f t="shared" si="3414"/>
        <v>-4</v>
      </c>
      <c r="M4734" s="48">
        <f t="shared" si="3407"/>
        <v>16</v>
      </c>
      <c r="N4734" s="48">
        <v>91</v>
      </c>
      <c r="O4734" s="56">
        <v>31.03</v>
      </c>
      <c r="P4734" s="48" t="str">
        <f t="shared" si="3257"/>
        <v>3073 BK</v>
      </c>
      <c r="Q4734" s="76">
        <v>32</v>
      </c>
      <c r="R4734" s="76">
        <v>282</v>
      </c>
      <c r="S4734" s="49">
        <f t="shared" si="3408"/>
        <v>0.66999999999999993</v>
      </c>
      <c r="T4734" s="49">
        <f t="shared" si="3259"/>
        <v>669.99999999999989</v>
      </c>
      <c r="U4734" s="49">
        <v>965.73076923076906</v>
      </c>
      <c r="V4734" s="49">
        <f t="shared" si="3402"/>
        <v>0.96573076923076906</v>
      </c>
      <c r="W4734" s="49">
        <f>V4734*M4734</f>
        <v>15.451692307692305</v>
      </c>
      <c r="X4734" s="90">
        <f>ROUND(S4734*$X$3,0)</f>
        <v>4</v>
      </c>
      <c r="Y4734" s="91">
        <f t="shared" si="3410"/>
        <v>124.12</v>
      </c>
      <c r="Z4734" s="93">
        <f t="shared" si="3411"/>
        <v>15</v>
      </c>
      <c r="AA4734" s="94">
        <f t="shared" si="3412"/>
        <v>465.45000000000005</v>
      </c>
      <c r="AB4734" s="97">
        <f t="shared" si="3405"/>
        <v>18</v>
      </c>
      <c r="AC4734" s="98">
        <f t="shared" si="3413"/>
        <v>558.54</v>
      </c>
      <c r="AD4734" s="77" t="s">
        <v>3</v>
      </c>
      <c r="AE4734" s="54">
        <v>558.54</v>
      </c>
      <c r="AF4734" s="17"/>
    </row>
    <row r="4735" spans="1:32" ht="16.899999999999999" customHeight="1" x14ac:dyDescent="0.3">
      <c r="A4735" s="73" t="s">
        <v>7</v>
      </c>
      <c r="B4735" s="74" t="s">
        <v>1378</v>
      </c>
      <c r="C4735" s="48" t="s">
        <v>10</v>
      </c>
      <c r="D4735" s="48">
        <v>500</v>
      </c>
      <c r="E4735" s="48">
        <v>621</v>
      </c>
      <c r="F4735" s="48" t="s">
        <v>6128</v>
      </c>
      <c r="G4735" s="48" t="s">
        <v>11</v>
      </c>
      <c r="H4735" s="75">
        <f t="shared" si="3406"/>
        <v>0</v>
      </c>
      <c r="I4735" s="74">
        <v>5</v>
      </c>
      <c r="J4735" s="74">
        <v>5</v>
      </c>
      <c r="K4735" s="48">
        <f>J4735</f>
        <v>5</v>
      </c>
      <c r="L4735" s="48"/>
      <c r="M4735" s="48">
        <f t="shared" si="3407"/>
        <v>5</v>
      </c>
      <c r="N4735" s="48">
        <v>0</v>
      </c>
      <c r="O4735" s="56">
        <v>34.715800000000002</v>
      </c>
      <c r="P4735" s="48" t="str">
        <f t="shared" si="3257"/>
        <v>58411 SL</v>
      </c>
      <c r="Q4735" s="76">
        <v>3</v>
      </c>
      <c r="R4735" s="76">
        <v>0</v>
      </c>
      <c r="S4735" s="49">
        <f t="shared" si="3408"/>
        <v>3.2307692307692308E-2</v>
      </c>
      <c r="T4735" s="49">
        <f t="shared" si="3259"/>
        <v>16.153846153846153</v>
      </c>
      <c r="U4735" s="49">
        <v>142.11538461538461</v>
      </c>
      <c r="V4735" s="49">
        <f t="shared" si="3402"/>
        <v>0.28423076923076923</v>
      </c>
      <c r="W4735" s="49">
        <f>S4735*M4735</f>
        <v>0.16153846153846155</v>
      </c>
      <c r="X4735" s="90">
        <f>ROUNDUP(S4735*$X$2,0)</f>
        <v>1</v>
      </c>
      <c r="Y4735" s="91">
        <f t="shared" si="3410"/>
        <v>34.715800000000002</v>
      </c>
      <c r="Z4735" s="93">
        <f t="shared" si="3411"/>
        <v>1</v>
      </c>
      <c r="AA4735" s="94">
        <f t="shared" si="3412"/>
        <v>34.715800000000002</v>
      </c>
      <c r="AB4735" s="97">
        <f>ROUND((S4735*$AB$2)+Z4735,0)</f>
        <v>1</v>
      </c>
      <c r="AC4735" s="98">
        <f t="shared" si="3413"/>
        <v>34.715800000000002</v>
      </c>
      <c r="AD4735" s="77" t="s">
        <v>5891</v>
      </c>
      <c r="AE4735" s="54">
        <v>34.715800000000002</v>
      </c>
      <c r="AF4735" s="17"/>
    </row>
    <row r="4736" spans="1:32" ht="16.899999999999999" customHeight="1" x14ac:dyDescent="0.3">
      <c r="A4736" s="73" t="s">
        <v>35</v>
      </c>
      <c r="B4736" s="74" t="s">
        <v>2890</v>
      </c>
      <c r="C4736" s="48" t="s">
        <v>40</v>
      </c>
      <c r="D4736" s="48">
        <v>1000</v>
      </c>
      <c r="E4736" s="48">
        <v>621</v>
      </c>
      <c r="F4736" s="48" t="s">
        <v>6128</v>
      </c>
      <c r="G4736" s="48" t="s">
        <v>112</v>
      </c>
      <c r="H4736" s="75">
        <f t="shared" si="3406"/>
        <v>-0.16666666666666666</v>
      </c>
      <c r="I4736" s="74">
        <v>20</v>
      </c>
      <c r="J4736" s="74">
        <v>24</v>
      </c>
      <c r="K4736" s="48">
        <f t="shared" ref="K4736:K4743" si="3416">I4736</f>
        <v>20</v>
      </c>
      <c r="L4736" s="48">
        <f>$L$3</f>
        <v>-4</v>
      </c>
      <c r="M4736" s="48">
        <f t="shared" si="3407"/>
        <v>16</v>
      </c>
      <c r="N4736" s="48">
        <v>9</v>
      </c>
      <c r="O4736" s="56">
        <v>31.12</v>
      </c>
      <c r="P4736" s="48" t="str">
        <f t="shared" si="3257"/>
        <v>3073 WH</v>
      </c>
      <c r="Q4736" s="76">
        <v>31</v>
      </c>
      <c r="R4736" s="76">
        <v>74</v>
      </c>
      <c r="S4736" s="49">
        <f t="shared" si="3408"/>
        <v>0.41923076923076924</v>
      </c>
      <c r="T4736" s="49">
        <f t="shared" si="3259"/>
        <v>419.23076923076923</v>
      </c>
      <c r="U4736" s="49">
        <v>574.80769230769226</v>
      </c>
      <c r="V4736" s="49">
        <f t="shared" si="3402"/>
        <v>0.57480769230769224</v>
      </c>
      <c r="W4736" s="49">
        <f>V4736*M4736</f>
        <v>9.1969230769230759</v>
      </c>
      <c r="X4736" s="90">
        <f>ROUND(S4736*$X$3,0)</f>
        <v>3</v>
      </c>
      <c r="Y4736" s="91">
        <f t="shared" si="3410"/>
        <v>93.36</v>
      </c>
      <c r="Z4736" s="93">
        <f t="shared" si="3411"/>
        <v>10</v>
      </c>
      <c r="AA4736" s="94">
        <f t="shared" si="3412"/>
        <v>311.2</v>
      </c>
      <c r="AB4736" s="97">
        <f t="shared" ref="AB4736:AB4743" si="3417">ROUND((S4736*$AB$4)+Z4736,0)</f>
        <v>12</v>
      </c>
      <c r="AC4736" s="98">
        <f t="shared" si="3413"/>
        <v>373.44</v>
      </c>
      <c r="AD4736" s="77" t="s">
        <v>3</v>
      </c>
      <c r="AE4736" s="54">
        <v>373.44</v>
      </c>
      <c r="AF4736" s="17"/>
    </row>
    <row r="4737" spans="1:32" ht="16.899999999999999" customHeight="1" x14ac:dyDescent="0.3">
      <c r="A4737" s="73" t="s">
        <v>35</v>
      </c>
      <c r="B4737" s="74" t="s">
        <v>4984</v>
      </c>
      <c r="C4737" s="48" t="s">
        <v>1432</v>
      </c>
      <c r="D4737" s="48">
        <v>1</v>
      </c>
      <c r="E4737" s="48">
        <v>4003</v>
      </c>
      <c r="F4737" s="48" t="s">
        <v>5909</v>
      </c>
      <c r="G4737" s="48" t="s">
        <v>112</v>
      </c>
      <c r="H4737" s="75">
        <f t="shared" si="3406"/>
        <v>0</v>
      </c>
      <c r="I4737" s="74">
        <v>39</v>
      </c>
      <c r="J4737" s="74">
        <v>39</v>
      </c>
      <c r="K4737" s="48">
        <f t="shared" si="3416"/>
        <v>39</v>
      </c>
      <c r="L4737" s="48">
        <f>$L$3</f>
        <v>-4</v>
      </c>
      <c r="M4737" s="48">
        <f t="shared" si="3407"/>
        <v>35</v>
      </c>
      <c r="N4737" s="48">
        <v>0</v>
      </c>
      <c r="O4737" s="56">
        <v>0</v>
      </c>
      <c r="P4737" s="48" t="str">
        <f t="shared" si="3257"/>
        <v>6821 YL</v>
      </c>
      <c r="Q4737" s="76" t="s">
        <v>6187</v>
      </c>
      <c r="R4737" s="76" t="s">
        <v>6187</v>
      </c>
      <c r="S4737" s="49">
        <f t="shared" si="3408"/>
        <v>0</v>
      </c>
      <c r="T4737" s="49">
        <f t="shared" si="3259"/>
        <v>0</v>
      </c>
      <c r="U4737" s="49">
        <v>6.3461538461538458</v>
      </c>
      <c r="V4737" s="49">
        <f t="shared" si="3402"/>
        <v>6.3461538461538458</v>
      </c>
      <c r="W4737" s="49">
        <f t="shared" ref="W4737:W4742" si="3418">S4737*M4737</f>
        <v>0</v>
      </c>
      <c r="X4737" s="90">
        <f>ROUNDUP(S4737*$X$4,0)</f>
        <v>0</v>
      </c>
      <c r="Y4737" s="91">
        <f t="shared" si="3410"/>
        <v>0</v>
      </c>
      <c r="Z4737" s="93">
        <f t="shared" si="3411"/>
        <v>0</v>
      </c>
      <c r="AA4737" s="94">
        <f t="shared" si="3412"/>
        <v>0</v>
      </c>
      <c r="AB4737" s="97">
        <f t="shared" si="3417"/>
        <v>0</v>
      </c>
      <c r="AC4737" s="98">
        <f t="shared" si="3413"/>
        <v>0</v>
      </c>
      <c r="AD4737" s="77" t="s">
        <v>5890</v>
      </c>
      <c r="AE4737" s="54">
        <v>0</v>
      </c>
      <c r="AF4737" s="17"/>
    </row>
    <row r="4738" spans="1:32" ht="16.899999999999999" customHeight="1" x14ac:dyDescent="0.3">
      <c r="A4738" s="73" t="s">
        <v>35</v>
      </c>
      <c r="B4738" s="74" t="s">
        <v>4985</v>
      </c>
      <c r="C4738" s="48" t="s">
        <v>1432</v>
      </c>
      <c r="D4738" s="48">
        <v>1000</v>
      </c>
      <c r="E4738" s="48">
        <v>4003</v>
      </c>
      <c r="F4738" s="48" t="s">
        <v>5909</v>
      </c>
      <c r="G4738" s="48" t="s">
        <v>112</v>
      </c>
      <c r="H4738" s="75">
        <f t="shared" si="3406"/>
        <v>0</v>
      </c>
      <c r="I4738" s="74">
        <v>39</v>
      </c>
      <c r="J4738" s="74">
        <v>39</v>
      </c>
      <c r="K4738" s="48">
        <f t="shared" si="3416"/>
        <v>39</v>
      </c>
      <c r="L4738" s="48">
        <f>$L$3</f>
        <v>-4</v>
      </c>
      <c r="M4738" s="48">
        <f t="shared" si="3407"/>
        <v>35</v>
      </c>
      <c r="N4738" s="48">
        <v>0</v>
      </c>
      <c r="O4738" s="56">
        <v>32</v>
      </c>
      <c r="P4738" s="48" t="str">
        <f t="shared" si="3257"/>
        <v>6822 YL</v>
      </c>
      <c r="Q4738" s="76" t="s">
        <v>6187</v>
      </c>
      <c r="R4738" s="76" t="s">
        <v>6187</v>
      </c>
      <c r="S4738" s="49">
        <f t="shared" si="3408"/>
        <v>0</v>
      </c>
      <c r="T4738" s="49">
        <f t="shared" si="3259"/>
        <v>0</v>
      </c>
      <c r="U4738" s="49">
        <v>2.2307692307692308</v>
      </c>
      <c r="V4738" s="49">
        <f t="shared" si="3402"/>
        <v>2.230769230769231E-3</v>
      </c>
      <c r="W4738" s="49">
        <f t="shared" si="3418"/>
        <v>0</v>
      </c>
      <c r="X4738" s="90">
        <f>ROUNDUP(S4738*$X$4,0)</f>
        <v>0</v>
      </c>
      <c r="Y4738" s="91">
        <f t="shared" si="3410"/>
        <v>0</v>
      </c>
      <c r="Z4738" s="93">
        <f t="shared" si="3411"/>
        <v>0</v>
      </c>
      <c r="AA4738" s="94">
        <f t="shared" si="3412"/>
        <v>0</v>
      </c>
      <c r="AB4738" s="97">
        <f t="shared" si="3417"/>
        <v>0</v>
      </c>
      <c r="AC4738" s="98">
        <f t="shared" si="3413"/>
        <v>0</v>
      </c>
      <c r="AD4738" s="77" t="s">
        <v>3</v>
      </c>
      <c r="AE4738" s="54">
        <v>0</v>
      </c>
      <c r="AF4738" s="17"/>
    </row>
    <row r="4739" spans="1:32" ht="16.899999999999999" customHeight="1" x14ac:dyDescent="0.3">
      <c r="A4739" s="73" t="s">
        <v>7</v>
      </c>
      <c r="B4739" s="74" t="s">
        <v>933</v>
      </c>
      <c r="C4739" s="48" t="s">
        <v>10</v>
      </c>
      <c r="D4739" s="48">
        <v>500</v>
      </c>
      <c r="E4739" s="48">
        <v>2834</v>
      </c>
      <c r="F4739" s="48" t="s">
        <v>6126</v>
      </c>
      <c r="G4739" s="48">
        <v>2</v>
      </c>
      <c r="H4739" s="75">
        <f t="shared" si="3406"/>
        <v>0</v>
      </c>
      <c r="I4739" s="74">
        <v>25</v>
      </c>
      <c r="J4739" s="74">
        <f>I4739</f>
        <v>25</v>
      </c>
      <c r="K4739" s="48">
        <f t="shared" si="3416"/>
        <v>25</v>
      </c>
      <c r="L4739" s="48"/>
      <c r="M4739" s="48">
        <f t="shared" si="3407"/>
        <v>25</v>
      </c>
      <c r="N4739" s="48">
        <v>2</v>
      </c>
      <c r="O4739" s="56">
        <v>81.410300000000007</v>
      </c>
      <c r="P4739" s="48" t="str">
        <f t="shared" si="3257"/>
        <v>2404C SL</v>
      </c>
      <c r="Q4739" s="76">
        <v>3</v>
      </c>
      <c r="R4739" s="76">
        <v>13</v>
      </c>
      <c r="S4739" s="49">
        <f t="shared" si="3408"/>
        <v>4.7307692307692308E-2</v>
      </c>
      <c r="T4739" s="49">
        <f t="shared" si="3259"/>
        <v>23.653846153846153</v>
      </c>
      <c r="U4739" s="49">
        <v>1128.5338461538463</v>
      </c>
      <c r="V4739" s="49">
        <f t="shared" si="3402"/>
        <v>2.2570676923076927</v>
      </c>
      <c r="W4739" s="49">
        <f t="shared" si="3418"/>
        <v>1.1826923076923077</v>
      </c>
      <c r="X4739" s="90">
        <f>ROUND(S4739*$X$4,0)</f>
        <v>0</v>
      </c>
      <c r="Y4739" s="91">
        <f t="shared" si="3410"/>
        <v>0</v>
      </c>
      <c r="Z4739" s="93">
        <f t="shared" si="3411"/>
        <v>1</v>
      </c>
      <c r="AA4739" s="94">
        <f t="shared" si="3412"/>
        <v>81.410300000000007</v>
      </c>
      <c r="AB4739" s="97">
        <f t="shared" si="3417"/>
        <v>1</v>
      </c>
      <c r="AC4739" s="98">
        <f t="shared" si="3413"/>
        <v>81.410300000000007</v>
      </c>
      <c r="AD4739" s="77" t="s">
        <v>3</v>
      </c>
      <c r="AE4739" s="54">
        <v>81.410300000000007</v>
      </c>
      <c r="AF4739" s="17"/>
    </row>
    <row r="4740" spans="1:32" ht="16.899999999999999" customHeight="1" x14ac:dyDescent="0.3">
      <c r="A4740" s="73" t="s">
        <v>35</v>
      </c>
      <c r="B4740" s="74" t="s">
        <v>4987</v>
      </c>
      <c r="C4740" s="48" t="s">
        <v>1432</v>
      </c>
      <c r="D4740" s="48">
        <v>1000</v>
      </c>
      <c r="E4740" s="48">
        <v>4003</v>
      </c>
      <c r="F4740" s="48" t="s">
        <v>5909</v>
      </c>
      <c r="G4740" s="48" t="s">
        <v>112</v>
      </c>
      <c r="H4740" s="75">
        <f t="shared" si="3406"/>
        <v>0</v>
      </c>
      <c r="I4740" s="74">
        <v>39</v>
      </c>
      <c r="J4740" s="74">
        <v>39</v>
      </c>
      <c r="K4740" s="48">
        <f t="shared" si="3416"/>
        <v>39</v>
      </c>
      <c r="L4740" s="48">
        <f>$L$3</f>
        <v>-4</v>
      </c>
      <c r="M4740" s="48">
        <f t="shared" si="3407"/>
        <v>35</v>
      </c>
      <c r="N4740" s="48">
        <v>10</v>
      </c>
      <c r="O4740" s="56">
        <v>52.85</v>
      </c>
      <c r="P4740" s="48" t="str">
        <f t="shared" si="3257"/>
        <v>6824 BK</v>
      </c>
      <c r="Q4740" s="76">
        <v>7</v>
      </c>
      <c r="R4740" s="76">
        <v>30</v>
      </c>
      <c r="S4740" s="49">
        <f t="shared" si="3408"/>
        <v>0.11</v>
      </c>
      <c r="T4740" s="49">
        <f t="shared" si="3259"/>
        <v>110</v>
      </c>
      <c r="U4740" s="49">
        <v>129.92307692307691</v>
      </c>
      <c r="V4740" s="49">
        <f t="shared" si="3402"/>
        <v>0.12992307692307692</v>
      </c>
      <c r="W4740" s="49">
        <f t="shared" si="3418"/>
        <v>3.85</v>
      </c>
      <c r="X4740" s="90">
        <f>ROUND(S4740*$X$4,0)</f>
        <v>1</v>
      </c>
      <c r="Y4740" s="91">
        <f t="shared" si="3410"/>
        <v>52.85</v>
      </c>
      <c r="Z4740" s="93">
        <f t="shared" si="3411"/>
        <v>5</v>
      </c>
      <c r="AA4740" s="94">
        <f t="shared" si="3412"/>
        <v>264.25</v>
      </c>
      <c r="AB4740" s="97">
        <f t="shared" si="3417"/>
        <v>6</v>
      </c>
      <c r="AC4740" s="98">
        <f t="shared" si="3413"/>
        <v>317.10000000000002</v>
      </c>
      <c r="AD4740" s="77" t="s">
        <v>3</v>
      </c>
      <c r="AE4740" s="54">
        <v>317.10000000000002</v>
      </c>
      <c r="AF4740" s="17"/>
    </row>
    <row r="4741" spans="1:32" ht="16.899999999999999" customHeight="1" x14ac:dyDescent="0.3">
      <c r="A4741" s="73" t="s">
        <v>35</v>
      </c>
      <c r="B4741" s="74" t="s">
        <v>4988</v>
      </c>
      <c r="C4741" s="48" t="s">
        <v>1432</v>
      </c>
      <c r="D4741" s="48">
        <v>100</v>
      </c>
      <c r="E4741" s="48">
        <v>4003</v>
      </c>
      <c r="F4741" s="48" t="s">
        <v>5909</v>
      </c>
      <c r="G4741" s="48" t="s">
        <v>112</v>
      </c>
      <c r="H4741" s="75">
        <f t="shared" si="3406"/>
        <v>0</v>
      </c>
      <c r="I4741" s="74">
        <v>39</v>
      </c>
      <c r="J4741" s="74">
        <v>39</v>
      </c>
      <c r="K4741" s="48">
        <f t="shared" si="3416"/>
        <v>39</v>
      </c>
      <c r="L4741" s="48">
        <f>$L$3</f>
        <v>-4</v>
      </c>
      <c r="M4741" s="48">
        <f t="shared" si="3407"/>
        <v>35</v>
      </c>
      <c r="N4741" s="48">
        <v>6</v>
      </c>
      <c r="O4741" s="56">
        <v>6.85</v>
      </c>
      <c r="P4741" s="48" t="str">
        <f t="shared" si="3257"/>
        <v>6824 GR</v>
      </c>
      <c r="Q4741" s="76">
        <v>2</v>
      </c>
      <c r="R4741" s="76">
        <v>11</v>
      </c>
      <c r="S4741" s="49">
        <f t="shared" si="3408"/>
        <v>3.4230769230769231E-2</v>
      </c>
      <c r="T4741" s="49">
        <f t="shared" si="3259"/>
        <v>3.4230769230769234</v>
      </c>
      <c r="U4741" s="49">
        <v>14.961538461538462</v>
      </c>
      <c r="V4741" s="49">
        <f t="shared" si="3402"/>
        <v>0.14961538461538462</v>
      </c>
      <c r="W4741" s="49">
        <f t="shared" si="3418"/>
        <v>1.198076923076923</v>
      </c>
      <c r="X4741" s="90">
        <f>ROUND(S4741*$X$4,0)</f>
        <v>0</v>
      </c>
      <c r="Y4741" s="91">
        <f t="shared" si="3410"/>
        <v>0</v>
      </c>
      <c r="Z4741" s="93">
        <f t="shared" si="3411"/>
        <v>1</v>
      </c>
      <c r="AA4741" s="94">
        <f t="shared" si="3412"/>
        <v>6.85</v>
      </c>
      <c r="AB4741" s="97">
        <f t="shared" si="3417"/>
        <v>1</v>
      </c>
      <c r="AC4741" s="98">
        <f t="shared" si="3413"/>
        <v>6.85</v>
      </c>
      <c r="AD4741" s="77" t="s">
        <v>3</v>
      </c>
      <c r="AE4741" s="54">
        <v>6.85</v>
      </c>
      <c r="AF4741" s="17"/>
    </row>
    <row r="4742" spans="1:32" ht="16.899999999999999" customHeight="1" x14ac:dyDescent="0.3">
      <c r="A4742" s="73" t="s">
        <v>35</v>
      </c>
      <c r="B4742" s="74" t="s">
        <v>4989</v>
      </c>
      <c r="C4742" s="48" t="s">
        <v>1432</v>
      </c>
      <c r="D4742" s="48">
        <v>1</v>
      </c>
      <c r="E4742" s="48">
        <v>4003</v>
      </c>
      <c r="F4742" s="48" t="s">
        <v>5909</v>
      </c>
      <c r="G4742" s="48" t="s">
        <v>112</v>
      </c>
      <c r="H4742" s="75">
        <f t="shared" si="3406"/>
        <v>0</v>
      </c>
      <c r="I4742" s="74">
        <v>39</v>
      </c>
      <c r="J4742" s="74">
        <v>39</v>
      </c>
      <c r="K4742" s="48">
        <f t="shared" si="3416"/>
        <v>39</v>
      </c>
      <c r="L4742" s="48">
        <f>$L$3</f>
        <v>-4</v>
      </c>
      <c r="M4742" s="48">
        <f t="shared" si="3407"/>
        <v>35</v>
      </c>
      <c r="N4742" s="48">
        <v>0</v>
      </c>
      <c r="O4742" s="56">
        <v>0</v>
      </c>
      <c r="P4742" s="48" t="str">
        <f t="shared" ref="P4742:P4805" si="3419">LEFT(B4742,LEN(B4742)-3)</f>
        <v>6829 RD</v>
      </c>
      <c r="Q4742" s="76" t="s">
        <v>6187</v>
      </c>
      <c r="R4742" s="76" t="s">
        <v>6187</v>
      </c>
      <c r="S4742" s="49">
        <f t="shared" si="3408"/>
        <v>0</v>
      </c>
      <c r="T4742" s="49">
        <f t="shared" ref="T4742:T4805" si="3420">S4742*D4742</f>
        <v>0</v>
      </c>
      <c r="U4742" s="49">
        <v>0.11538461538461539</v>
      </c>
      <c r="V4742" s="49">
        <f t="shared" si="3402"/>
        <v>0.11538461538461539</v>
      </c>
      <c r="W4742" s="49">
        <f t="shared" si="3418"/>
        <v>0</v>
      </c>
      <c r="X4742" s="90">
        <f>ROUNDUP(S4742*$X$4,0)</f>
        <v>0</v>
      </c>
      <c r="Y4742" s="91">
        <f t="shared" si="3410"/>
        <v>0</v>
      </c>
      <c r="Z4742" s="93">
        <f t="shared" ref="Z4742" si="3421">ROUND((S4742*M4742)+X4742,0)</f>
        <v>0</v>
      </c>
      <c r="AA4742" s="94">
        <f t="shared" si="3412"/>
        <v>0</v>
      </c>
      <c r="AB4742" s="97">
        <f t="shared" si="3417"/>
        <v>0</v>
      </c>
      <c r="AC4742" s="98">
        <f t="shared" si="3413"/>
        <v>0</v>
      </c>
      <c r="AD4742" s="77" t="s">
        <v>5890</v>
      </c>
      <c r="AE4742" s="54">
        <v>0</v>
      </c>
      <c r="AF4742" s="17"/>
    </row>
    <row r="4743" spans="1:32" ht="16.899999999999999" customHeight="1" x14ac:dyDescent="0.3">
      <c r="A4743" s="73" t="s">
        <v>35</v>
      </c>
      <c r="B4743" s="74" t="s">
        <v>4994</v>
      </c>
      <c r="C4743" s="48" t="s">
        <v>1797</v>
      </c>
      <c r="D4743" s="48">
        <v>1</v>
      </c>
      <c r="E4743" s="48">
        <v>1295</v>
      </c>
      <c r="F4743" s="48" t="s">
        <v>6142</v>
      </c>
      <c r="G4743" s="48" t="s">
        <v>112</v>
      </c>
      <c r="H4743" s="75">
        <f t="shared" ref="H4743" si="3422">(I4743-J4743)/J4743</f>
        <v>0</v>
      </c>
      <c r="I4743" s="74">
        <v>245</v>
      </c>
      <c r="J4743" s="74">
        <v>245</v>
      </c>
      <c r="K4743" s="48">
        <f t="shared" si="3416"/>
        <v>245</v>
      </c>
      <c r="L4743" s="48">
        <f>$L$3</f>
        <v>-4</v>
      </c>
      <c r="M4743" s="48">
        <f t="shared" ref="M4743" si="3423">K4743+L4743</f>
        <v>241</v>
      </c>
      <c r="N4743" s="48">
        <v>0</v>
      </c>
      <c r="O4743" s="56">
        <v>0</v>
      </c>
      <c r="P4743" s="48" t="str">
        <f t="shared" si="3419"/>
        <v>F5006 NA</v>
      </c>
      <c r="Q4743" s="76" t="s">
        <v>6187</v>
      </c>
      <c r="R4743" s="76" t="s">
        <v>6187</v>
      </c>
      <c r="S4743" s="49">
        <f t="shared" ref="S4743" si="3424">((Q4743/65*0.7)+(R4743/260*0.3))</f>
        <v>0</v>
      </c>
      <c r="T4743" s="49">
        <f t="shared" si="3420"/>
        <v>0</v>
      </c>
      <c r="U4743" s="49">
        <v>0.16153846153846155</v>
      </c>
      <c r="V4743" s="49">
        <f t="shared" si="3402"/>
        <v>0.16153846153846155</v>
      </c>
      <c r="W4743" s="49">
        <f t="shared" ref="W4743" si="3425">S4743*M4743</f>
        <v>0</v>
      </c>
      <c r="X4743" s="90">
        <f>ROUNDUP(S4743*$X$4,0)</f>
        <v>0</v>
      </c>
      <c r="Y4743" s="91">
        <f t="shared" ref="Y4743" si="3426">X4743*O4743</f>
        <v>0</v>
      </c>
      <c r="Z4743" s="93">
        <f t="shared" ref="Z4743" si="3427">ROUND((S4743*M4743)+X4743,0)</f>
        <v>0</v>
      </c>
      <c r="AA4743" s="94">
        <f t="shared" ref="AA4743" si="3428">Z4743*O4743</f>
        <v>0</v>
      </c>
      <c r="AB4743" s="97">
        <f t="shared" si="3417"/>
        <v>0</v>
      </c>
      <c r="AC4743" s="98">
        <f t="shared" ref="AC4743" si="3429">AB4743*O4743</f>
        <v>0</v>
      </c>
      <c r="AD4743" s="77" t="s">
        <v>5890</v>
      </c>
      <c r="AE4743" s="54">
        <v>0</v>
      </c>
      <c r="AF4743" s="17"/>
    </row>
    <row r="4744" spans="1:32" ht="16.899999999999999" customHeight="1" x14ac:dyDescent="0.3">
      <c r="A4744" s="73" t="s">
        <v>35</v>
      </c>
      <c r="B4744" s="74" t="s">
        <v>4477</v>
      </c>
      <c r="C4744" s="48" t="s">
        <v>40</v>
      </c>
      <c r="D4744" s="48">
        <v>100</v>
      </c>
      <c r="E4744" s="48">
        <v>621</v>
      </c>
      <c r="F4744" s="48" t="s">
        <v>6128</v>
      </c>
      <c r="G4744" s="48" t="s">
        <v>65</v>
      </c>
      <c r="H4744" s="75">
        <f t="shared" ref="H4744:H4748" si="3430">(I4744-J4744)/J4744</f>
        <v>0</v>
      </c>
      <c r="I4744" s="74">
        <v>5</v>
      </c>
      <c r="J4744" s="74">
        <v>5</v>
      </c>
      <c r="K4744" s="48">
        <f>J4744</f>
        <v>5</v>
      </c>
      <c r="L4744" s="48"/>
      <c r="M4744" s="48">
        <f t="shared" ref="M4744:M4748" si="3431">K4744+L4744</f>
        <v>5</v>
      </c>
      <c r="N4744" s="48">
        <v>2</v>
      </c>
      <c r="O4744" s="56">
        <v>8.2659500000000001</v>
      </c>
      <c r="P4744" s="48" t="str">
        <f t="shared" si="3419"/>
        <v>3077 VI</v>
      </c>
      <c r="Q4744" s="76">
        <v>13</v>
      </c>
      <c r="R4744" s="76">
        <v>28</v>
      </c>
      <c r="S4744" s="49">
        <f t="shared" ref="S4744:S4748" si="3432">((Q4744/65*0.7)+(R4744/260*0.3))</f>
        <v>0.1723076923076923</v>
      </c>
      <c r="T4744" s="49">
        <f t="shared" si="3420"/>
        <v>17.23076923076923</v>
      </c>
      <c r="U4744" s="49">
        <v>20.692307692307693</v>
      </c>
      <c r="V4744" s="49">
        <f t="shared" si="3402"/>
        <v>0.20692307692307693</v>
      </c>
      <c r="W4744" s="49">
        <f t="shared" ref="W4744:W4748" si="3433">S4744*M4744</f>
        <v>0.86153846153846148</v>
      </c>
      <c r="X4744" s="90">
        <f>ROUND(S4744*$X$2,0)</f>
        <v>1</v>
      </c>
      <c r="Y4744" s="91">
        <f t="shared" ref="Y4744:Y4748" si="3434">X4744*O4744</f>
        <v>8.2659500000000001</v>
      </c>
      <c r="Z4744" s="93">
        <f t="shared" ref="Z4744:Z4748" si="3435">ROUND((S4744*M4744)+X4744,0)</f>
        <v>2</v>
      </c>
      <c r="AA4744" s="94">
        <f t="shared" ref="AA4744:AA4748" si="3436">Z4744*O4744</f>
        <v>16.5319</v>
      </c>
      <c r="AB4744" s="97">
        <f>ROUND((S4744*$AB$2)+Z4744,0)</f>
        <v>3</v>
      </c>
      <c r="AC4744" s="98">
        <f t="shared" ref="AC4744:AC4748" si="3437">AB4744*O4744</f>
        <v>24.79785</v>
      </c>
      <c r="AD4744" s="77" t="s">
        <v>5891</v>
      </c>
      <c r="AE4744" s="54">
        <v>24.79785</v>
      </c>
      <c r="AF4744" s="17"/>
    </row>
    <row r="4745" spans="1:32" ht="16.899999999999999" customHeight="1" x14ac:dyDescent="0.3">
      <c r="A4745" s="73" t="s">
        <v>35</v>
      </c>
      <c r="B4745" s="74" t="s">
        <v>5020</v>
      </c>
      <c r="C4745" s="48" t="s">
        <v>464</v>
      </c>
      <c r="D4745" s="48">
        <v>100</v>
      </c>
      <c r="E4745" s="48">
        <v>4013</v>
      </c>
      <c r="F4745" s="48" t="s">
        <v>6180</v>
      </c>
      <c r="G4745" s="48" t="s">
        <v>65</v>
      </c>
      <c r="H4745" s="75">
        <f t="shared" si="3430"/>
        <v>0</v>
      </c>
      <c r="I4745" s="74">
        <v>5</v>
      </c>
      <c r="J4745" s="74">
        <v>5</v>
      </c>
      <c r="K4745" s="48">
        <f>J4745</f>
        <v>5</v>
      </c>
      <c r="L4745" s="48"/>
      <c r="M4745" s="48">
        <f t="shared" si="3431"/>
        <v>5</v>
      </c>
      <c r="N4745" s="48">
        <v>5</v>
      </c>
      <c r="O4745" s="56">
        <v>12.26257</v>
      </c>
      <c r="P4745" s="48" t="str">
        <f t="shared" si="3419"/>
        <v>5853/19 BR</v>
      </c>
      <c r="Q4745" s="76">
        <v>23</v>
      </c>
      <c r="R4745" s="76">
        <v>82</v>
      </c>
      <c r="S4745" s="49">
        <f t="shared" si="3432"/>
        <v>0.34230769230769231</v>
      </c>
      <c r="T4745" s="49">
        <f t="shared" si="3420"/>
        <v>34.230769230769234</v>
      </c>
      <c r="U4745" s="49">
        <v>111.53846153846155</v>
      </c>
      <c r="V4745" s="49">
        <f t="shared" si="3402"/>
        <v>1.1153846153846154</v>
      </c>
      <c r="W4745" s="49">
        <f t="shared" si="3433"/>
        <v>1.7115384615384617</v>
      </c>
      <c r="X4745" s="90">
        <f>ROUND(S4745*$X$2,0)</f>
        <v>2</v>
      </c>
      <c r="Y4745" s="91">
        <f t="shared" si="3434"/>
        <v>24.52514</v>
      </c>
      <c r="Z4745" s="93">
        <f t="shared" si="3435"/>
        <v>4</v>
      </c>
      <c r="AA4745" s="94">
        <f t="shared" si="3436"/>
        <v>49.050280000000001</v>
      </c>
      <c r="AB4745" s="97">
        <f>ROUND((S4745*$AB$2)+Z4745,0)</f>
        <v>6</v>
      </c>
      <c r="AC4745" s="98">
        <f t="shared" si="3437"/>
        <v>73.575420000000008</v>
      </c>
      <c r="AD4745" s="77" t="s">
        <v>5891</v>
      </c>
      <c r="AE4745" s="54">
        <v>73.575420000000008</v>
      </c>
      <c r="AF4745" s="17"/>
    </row>
    <row r="4746" spans="1:32" ht="16.899999999999999" customHeight="1" x14ac:dyDescent="0.3">
      <c r="A4746" s="73" t="s">
        <v>35</v>
      </c>
      <c r="B4746" s="74" t="s">
        <v>3684</v>
      </c>
      <c r="C4746" s="48" t="s">
        <v>40</v>
      </c>
      <c r="D4746" s="48">
        <v>100</v>
      </c>
      <c r="E4746" s="48">
        <v>621</v>
      </c>
      <c r="F4746" s="48" t="s">
        <v>6128</v>
      </c>
      <c r="G4746" s="48" t="s">
        <v>65</v>
      </c>
      <c r="H4746" s="75">
        <f t="shared" si="3430"/>
        <v>0</v>
      </c>
      <c r="I4746" s="74">
        <v>5</v>
      </c>
      <c r="J4746" s="74">
        <v>5</v>
      </c>
      <c r="K4746" s="48">
        <f>J4746</f>
        <v>5</v>
      </c>
      <c r="L4746" s="48"/>
      <c r="M4746" s="48">
        <f t="shared" si="3431"/>
        <v>5</v>
      </c>
      <c r="N4746" s="48">
        <v>2</v>
      </c>
      <c r="O4746" s="56">
        <v>8.2769499999999994</v>
      </c>
      <c r="P4746" s="48" t="str">
        <f t="shared" si="3419"/>
        <v>3077 SL</v>
      </c>
      <c r="Q4746" s="76">
        <v>14</v>
      </c>
      <c r="R4746" s="76">
        <v>54</v>
      </c>
      <c r="S4746" s="49">
        <f t="shared" si="3432"/>
        <v>0.21307692307692308</v>
      </c>
      <c r="T4746" s="49">
        <f t="shared" si="3420"/>
        <v>21.307692307692307</v>
      </c>
      <c r="U4746" s="49">
        <v>35.53846153846154</v>
      </c>
      <c r="V4746" s="49">
        <f t="shared" si="3402"/>
        <v>0.35538461538461541</v>
      </c>
      <c r="W4746" s="49">
        <f t="shared" si="3433"/>
        <v>1.0653846153846154</v>
      </c>
      <c r="X4746" s="90">
        <f>ROUND(S4746*$X$2,0)</f>
        <v>1</v>
      </c>
      <c r="Y4746" s="91">
        <f t="shared" si="3434"/>
        <v>8.2769499999999994</v>
      </c>
      <c r="Z4746" s="93">
        <f t="shared" si="3435"/>
        <v>2</v>
      </c>
      <c r="AA4746" s="94">
        <f t="shared" si="3436"/>
        <v>16.553899999999999</v>
      </c>
      <c r="AB4746" s="97">
        <f>ROUND((S4746*$AB$2)+Z4746,0)</f>
        <v>3</v>
      </c>
      <c r="AC4746" s="98">
        <f t="shared" si="3437"/>
        <v>24.830849999999998</v>
      </c>
      <c r="AD4746" s="77" t="s">
        <v>5891</v>
      </c>
      <c r="AE4746" s="54">
        <v>24.830849999999998</v>
      </c>
      <c r="AF4746" s="17"/>
    </row>
    <row r="4747" spans="1:32" ht="16.899999999999999" customHeight="1" x14ac:dyDescent="0.3">
      <c r="A4747" s="73" t="s">
        <v>7</v>
      </c>
      <c r="B4747" s="74" t="s">
        <v>166</v>
      </c>
      <c r="C4747" s="48" t="s">
        <v>55</v>
      </c>
      <c r="D4747" s="48">
        <v>100</v>
      </c>
      <c r="E4747" s="48">
        <v>621</v>
      </c>
      <c r="F4747" s="48" t="s">
        <v>6128</v>
      </c>
      <c r="G4747" s="48" t="s">
        <v>11</v>
      </c>
      <c r="H4747" s="75">
        <f t="shared" si="3430"/>
        <v>0</v>
      </c>
      <c r="I4747" s="74">
        <v>5</v>
      </c>
      <c r="J4747" s="74">
        <v>5</v>
      </c>
      <c r="K4747" s="48">
        <f>J4747</f>
        <v>5</v>
      </c>
      <c r="L4747" s="48"/>
      <c r="M4747" s="48">
        <f t="shared" si="3431"/>
        <v>5</v>
      </c>
      <c r="N4747" s="48">
        <v>8</v>
      </c>
      <c r="O4747" s="56">
        <v>14.75095</v>
      </c>
      <c r="P4747" s="48" t="str">
        <f t="shared" si="3419"/>
        <v>1636 BK</v>
      </c>
      <c r="Q4747" s="76">
        <v>94</v>
      </c>
      <c r="R4747" s="76">
        <v>187</v>
      </c>
      <c r="S4747" s="49">
        <f t="shared" si="3432"/>
        <v>1.2280769230769228</v>
      </c>
      <c r="T4747" s="49">
        <f t="shared" si="3420"/>
        <v>122.80769230769228</v>
      </c>
      <c r="U4747" s="49">
        <v>187.99999999999994</v>
      </c>
      <c r="V4747" s="49">
        <f t="shared" si="3402"/>
        <v>1.8799999999999994</v>
      </c>
      <c r="W4747" s="49">
        <f t="shared" si="3433"/>
        <v>6.1403846153846144</v>
      </c>
      <c r="X4747" s="90">
        <f>ROUND(S4747*$X$2,0)</f>
        <v>9</v>
      </c>
      <c r="Y4747" s="91">
        <f t="shared" si="3434"/>
        <v>132.75854999999999</v>
      </c>
      <c r="Z4747" s="93">
        <f t="shared" si="3435"/>
        <v>15</v>
      </c>
      <c r="AA4747" s="94">
        <f t="shared" si="3436"/>
        <v>221.26425</v>
      </c>
      <c r="AB4747" s="97">
        <f>ROUND((S4747*$AB$2)+Z4747,0)</f>
        <v>24</v>
      </c>
      <c r="AC4747" s="98">
        <f t="shared" si="3437"/>
        <v>354.02279999999996</v>
      </c>
      <c r="AD4747" s="77" t="s">
        <v>5891</v>
      </c>
      <c r="AE4747" s="54">
        <v>354.02279999999996</v>
      </c>
      <c r="AF4747" s="17"/>
    </row>
    <row r="4748" spans="1:32" ht="16.899999999999999" customHeight="1" x14ac:dyDescent="0.3">
      <c r="A4748" s="73" t="s">
        <v>7</v>
      </c>
      <c r="B4748" s="74" t="s">
        <v>880</v>
      </c>
      <c r="C4748" s="48" t="s">
        <v>10</v>
      </c>
      <c r="D4748" s="48">
        <v>500</v>
      </c>
      <c r="E4748" s="48">
        <v>2834</v>
      </c>
      <c r="F4748" s="48" t="s">
        <v>6126</v>
      </c>
      <c r="G4748" s="48">
        <v>2</v>
      </c>
      <c r="H4748" s="75">
        <f t="shared" si="3430"/>
        <v>-0.75</v>
      </c>
      <c r="I4748" s="74">
        <v>25</v>
      </c>
      <c r="J4748" s="74">
        <v>100</v>
      </c>
      <c r="K4748" s="48">
        <f>I4748</f>
        <v>25</v>
      </c>
      <c r="L4748" s="48"/>
      <c r="M4748" s="48">
        <f t="shared" si="3431"/>
        <v>25</v>
      </c>
      <c r="N4748" s="48">
        <v>1</v>
      </c>
      <c r="O4748" s="56">
        <v>82.875</v>
      </c>
      <c r="P4748" s="48" t="str">
        <f t="shared" si="3419"/>
        <v>2421C SL</v>
      </c>
      <c r="Q4748" s="76">
        <v>0</v>
      </c>
      <c r="R4748" s="76">
        <v>0</v>
      </c>
      <c r="S4748" s="49">
        <f t="shared" si="3432"/>
        <v>0</v>
      </c>
      <c r="T4748" s="49">
        <f t="shared" si="3420"/>
        <v>0</v>
      </c>
      <c r="U4748" s="49">
        <v>1161.6430769230769</v>
      </c>
      <c r="V4748" s="49">
        <f t="shared" si="3402"/>
        <v>2.323286153846154</v>
      </c>
      <c r="W4748" s="49">
        <f t="shared" si="3433"/>
        <v>0</v>
      </c>
      <c r="X4748" s="90">
        <f>ROUNDUP(S4748*$X$4,0)</f>
        <v>0</v>
      </c>
      <c r="Y4748" s="91">
        <f t="shared" si="3434"/>
        <v>0</v>
      </c>
      <c r="Z4748" s="93">
        <f t="shared" si="3435"/>
        <v>0</v>
      </c>
      <c r="AA4748" s="94">
        <f t="shared" si="3436"/>
        <v>0</v>
      </c>
      <c r="AB4748" s="97">
        <f>ROUND((S4748*$AB$4)+Z4748,0)</f>
        <v>0</v>
      </c>
      <c r="AC4748" s="98">
        <f t="shared" si="3437"/>
        <v>0</v>
      </c>
      <c r="AD4748" s="77" t="s">
        <v>3</v>
      </c>
      <c r="AE4748" s="54">
        <v>0</v>
      </c>
      <c r="AF4748" s="17"/>
    </row>
    <row r="4749" spans="1:32" ht="16.899999999999999" customHeight="1" x14ac:dyDescent="0.3">
      <c r="A4749" s="73" t="s">
        <v>35</v>
      </c>
      <c r="B4749" s="74" t="s">
        <v>5757</v>
      </c>
      <c r="C4749" s="48" t="s">
        <v>464</v>
      </c>
      <c r="D4749" s="48">
        <v>1000</v>
      </c>
      <c r="E4749" s="48">
        <v>2800</v>
      </c>
      <c r="F4749" s="48" t="s">
        <v>5911</v>
      </c>
      <c r="G4749" s="48" t="s">
        <v>112</v>
      </c>
      <c r="H4749" s="75">
        <f t="shared" ref="H4749:H4751" si="3438">(I4749-J4749)/J4749</f>
        <v>0.09</v>
      </c>
      <c r="I4749" s="74">
        <v>109</v>
      </c>
      <c r="J4749" s="74">
        <v>100</v>
      </c>
      <c r="K4749" s="48">
        <f>J4749</f>
        <v>100</v>
      </c>
      <c r="L4749" s="48">
        <f>$L$3</f>
        <v>-4</v>
      </c>
      <c r="M4749" s="48">
        <f t="shared" ref="M4749:M4751" si="3439">K4749+L4749</f>
        <v>96</v>
      </c>
      <c r="N4749" s="48">
        <v>29</v>
      </c>
      <c r="O4749" s="56">
        <v>71.234999999999999</v>
      </c>
      <c r="P4749" s="48" t="str">
        <f t="shared" si="3419"/>
        <v>2841/7 OR</v>
      </c>
      <c r="Q4749" s="76">
        <v>1</v>
      </c>
      <c r="R4749" s="76">
        <v>6</v>
      </c>
      <c r="S4749" s="49">
        <f t="shared" ref="S4749:S4751" si="3440">((Q4749/65*0.7)+(R4749/260*0.3))</f>
        <v>1.7692307692307691E-2</v>
      </c>
      <c r="T4749" s="49">
        <f t="shared" si="3420"/>
        <v>17.69230769230769</v>
      </c>
      <c r="U4749" s="49">
        <v>60.576923076923066</v>
      </c>
      <c r="V4749" s="49">
        <f t="shared" si="3402"/>
        <v>6.0576923076923063E-2</v>
      </c>
      <c r="W4749" s="49">
        <f t="shared" ref="W4749:W4750" si="3441">S4749*M4749</f>
        <v>1.6984615384615385</v>
      </c>
      <c r="X4749" s="90">
        <f>ROUND(S4749*$X$4,0)</f>
        <v>0</v>
      </c>
      <c r="Y4749" s="91">
        <f t="shared" ref="Y4749:Y4751" si="3442">X4749*O4749</f>
        <v>0</v>
      </c>
      <c r="Z4749" s="93">
        <f t="shared" ref="Z4749:Z4750" si="3443">ROUND((S4749*M4749)+X4749,0)</f>
        <v>2</v>
      </c>
      <c r="AA4749" s="94">
        <f t="shared" ref="AA4749:AA4751" si="3444">Z4749*O4749</f>
        <v>142.47</v>
      </c>
      <c r="AB4749" s="97">
        <f>ROUND((S4749*$AB$4)+Z4749,0)</f>
        <v>2</v>
      </c>
      <c r="AC4749" s="98">
        <f t="shared" ref="AC4749:AC4751" si="3445">AB4749*O4749</f>
        <v>142.47</v>
      </c>
      <c r="AD4749" s="77" t="s">
        <v>5890</v>
      </c>
      <c r="AE4749" s="54">
        <v>142.47</v>
      </c>
      <c r="AF4749" s="17"/>
    </row>
    <row r="4750" spans="1:32" ht="16.899999999999999" customHeight="1" x14ac:dyDescent="0.3">
      <c r="A4750" s="73" t="s">
        <v>35</v>
      </c>
      <c r="B4750" s="74" t="s">
        <v>5025</v>
      </c>
      <c r="C4750" s="48" t="s">
        <v>464</v>
      </c>
      <c r="D4750" s="48">
        <v>1000</v>
      </c>
      <c r="E4750" s="48">
        <v>4013</v>
      </c>
      <c r="F4750" s="48" t="s">
        <v>6180</v>
      </c>
      <c r="G4750" s="48" t="s">
        <v>65</v>
      </c>
      <c r="H4750" s="75">
        <f t="shared" si="3438"/>
        <v>0</v>
      </c>
      <c r="I4750" s="74">
        <v>5</v>
      </c>
      <c r="J4750" s="74">
        <v>5</v>
      </c>
      <c r="K4750" s="48">
        <f>J4750</f>
        <v>5</v>
      </c>
      <c r="L4750" s="48"/>
      <c r="M4750" s="48">
        <f t="shared" si="3439"/>
        <v>5</v>
      </c>
      <c r="N4750" s="48">
        <v>0</v>
      </c>
      <c r="O4750" s="56">
        <v>192.50281000000001</v>
      </c>
      <c r="P4750" s="48" t="str">
        <f t="shared" si="3419"/>
        <v>5875 OR</v>
      </c>
      <c r="Q4750" s="76">
        <v>0</v>
      </c>
      <c r="R4750" s="76">
        <v>7</v>
      </c>
      <c r="S4750" s="49">
        <f t="shared" si="3440"/>
        <v>8.076923076923077E-3</v>
      </c>
      <c r="T4750" s="49">
        <f t="shared" si="3420"/>
        <v>8.0769230769230766</v>
      </c>
      <c r="U4750" s="49">
        <v>23.346153846153847</v>
      </c>
      <c r="V4750" s="49">
        <f t="shared" si="3402"/>
        <v>2.3346153846153846E-2</v>
      </c>
      <c r="W4750" s="49">
        <f t="shared" si="3441"/>
        <v>4.0384615384615387E-2</v>
      </c>
      <c r="X4750" s="90">
        <f>ROUNDUP(S4750*$X$2,0)</f>
        <v>1</v>
      </c>
      <c r="Y4750" s="91">
        <f t="shared" si="3442"/>
        <v>192.50281000000001</v>
      </c>
      <c r="Z4750" s="93">
        <f t="shared" si="3443"/>
        <v>1</v>
      </c>
      <c r="AA4750" s="94">
        <f t="shared" si="3444"/>
        <v>192.50281000000001</v>
      </c>
      <c r="AB4750" s="97">
        <f>ROUND((S4750*$AB$2)+Z4750,0)</f>
        <v>1</v>
      </c>
      <c r="AC4750" s="98">
        <f t="shared" si="3445"/>
        <v>192.50281000000001</v>
      </c>
      <c r="AD4750" s="77" t="s">
        <v>5891</v>
      </c>
      <c r="AE4750" s="54">
        <v>192.50281000000001</v>
      </c>
      <c r="AF4750" s="17"/>
    </row>
    <row r="4751" spans="1:32" ht="12.75" customHeight="1" x14ac:dyDescent="0.3">
      <c r="A4751" s="73" t="s">
        <v>7</v>
      </c>
      <c r="B4751" s="74" t="s">
        <v>2278</v>
      </c>
      <c r="C4751" s="48" t="s">
        <v>40</v>
      </c>
      <c r="D4751" s="48">
        <v>1000</v>
      </c>
      <c r="E4751" s="48">
        <v>621</v>
      </c>
      <c r="F4751" s="48" t="s">
        <v>6128</v>
      </c>
      <c r="G4751" s="48" t="s">
        <v>112</v>
      </c>
      <c r="H4751" s="75">
        <f t="shared" si="3438"/>
        <v>-0.25925925925925924</v>
      </c>
      <c r="I4751" s="74">
        <v>20</v>
      </c>
      <c r="J4751" s="74">
        <v>27</v>
      </c>
      <c r="K4751" s="48">
        <f>I4751</f>
        <v>20</v>
      </c>
      <c r="L4751" s="48">
        <f>$L$3</f>
        <v>-4</v>
      </c>
      <c r="M4751" s="48">
        <f t="shared" si="3439"/>
        <v>16</v>
      </c>
      <c r="N4751" s="48">
        <v>13</v>
      </c>
      <c r="O4751" s="56">
        <v>84.14</v>
      </c>
      <c r="P4751" s="48" t="str">
        <f t="shared" si="3419"/>
        <v>3079 BL</v>
      </c>
      <c r="Q4751" s="76">
        <v>12</v>
      </c>
      <c r="R4751" s="76">
        <v>65</v>
      </c>
      <c r="S4751" s="49">
        <f t="shared" si="3440"/>
        <v>0.20423076923076922</v>
      </c>
      <c r="T4751" s="49">
        <f t="shared" si="3420"/>
        <v>204.23076923076923</v>
      </c>
      <c r="U4751" s="49">
        <v>376.46153846153845</v>
      </c>
      <c r="V4751" s="49">
        <f t="shared" si="3402"/>
        <v>0.37646153846153846</v>
      </c>
      <c r="W4751" s="49">
        <f>V4751*M4751</f>
        <v>6.0233846153846153</v>
      </c>
      <c r="X4751" s="90">
        <f>ROUND(S4751*$X$3,0)</f>
        <v>1</v>
      </c>
      <c r="Y4751" s="91">
        <f t="shared" si="3442"/>
        <v>84.14</v>
      </c>
      <c r="Z4751" s="93">
        <f>ROUND((S4751*M4751)+X4751,0)</f>
        <v>4</v>
      </c>
      <c r="AA4751" s="94">
        <f t="shared" si="3444"/>
        <v>336.56</v>
      </c>
      <c r="AB4751" s="97">
        <f>ROUND((S4751*$AB$4)+Z4751,0)</f>
        <v>5</v>
      </c>
      <c r="AC4751" s="98">
        <f t="shared" si="3445"/>
        <v>420.7</v>
      </c>
      <c r="AD4751" s="77" t="s">
        <v>3</v>
      </c>
      <c r="AE4751" s="54">
        <v>420.7</v>
      </c>
      <c r="AF4751" s="17"/>
    </row>
    <row r="4752" spans="1:32" ht="16.899999999999999" customHeight="1" x14ac:dyDescent="0.3">
      <c r="A4752" s="73" t="s">
        <v>7</v>
      </c>
      <c r="B4752" s="74" t="s">
        <v>4009</v>
      </c>
      <c r="C4752" s="48" t="s">
        <v>1432</v>
      </c>
      <c r="D4752" s="48">
        <v>100</v>
      </c>
      <c r="E4752" s="48">
        <v>621</v>
      </c>
      <c r="F4752" s="48" t="s">
        <v>6128</v>
      </c>
      <c r="G4752" s="48" t="s">
        <v>35</v>
      </c>
      <c r="H4752" s="75">
        <f t="shared" ref="H4752:H4755" si="3446">(I4752-J4752)/J4752</f>
        <v>2.564102564102564E-2</v>
      </c>
      <c r="I4752" s="74">
        <v>40</v>
      </c>
      <c r="J4752" s="74">
        <v>39</v>
      </c>
      <c r="K4752" s="48">
        <f>J4752</f>
        <v>39</v>
      </c>
      <c r="L4752" s="48">
        <f>$L$3</f>
        <v>-4</v>
      </c>
      <c r="M4752" s="48">
        <f t="shared" ref="M4752:M4755" si="3447">K4752+L4752</f>
        <v>35</v>
      </c>
      <c r="N4752" s="48">
        <v>74</v>
      </c>
      <c r="O4752" s="56">
        <v>25.85</v>
      </c>
      <c r="P4752" s="48" t="str">
        <f t="shared" si="3419"/>
        <v>6718 BL</v>
      </c>
      <c r="Q4752" s="76">
        <v>78</v>
      </c>
      <c r="R4752" s="76">
        <v>229</v>
      </c>
      <c r="S4752" s="49">
        <f t="shared" ref="S4752:S4755" si="3448">((Q4752/65*0.7)+(R4752/260*0.3))</f>
        <v>1.1042307692307691</v>
      </c>
      <c r="T4752" s="49">
        <f t="shared" si="3420"/>
        <v>110.42307692307691</v>
      </c>
      <c r="U4752" s="49">
        <v>311.57692307692304</v>
      </c>
      <c r="V4752" s="49">
        <f t="shared" si="3402"/>
        <v>3.1157692307692302</v>
      </c>
      <c r="W4752" s="49">
        <f t="shared" ref="W4752:W4753" si="3449">S4752*M4752</f>
        <v>38.648076923076921</v>
      </c>
      <c r="X4752" s="90">
        <f>ROUND(S4752*$X$4,0)</f>
        <v>6</v>
      </c>
      <c r="Y4752" s="91">
        <f t="shared" ref="Y4752:Y4755" si="3450">X4752*O4752</f>
        <v>155.10000000000002</v>
      </c>
      <c r="Z4752" s="93">
        <f t="shared" ref="Z4752:Z4755" si="3451">ROUND((S4752*M4752)+X4752,0)</f>
        <v>45</v>
      </c>
      <c r="AA4752" s="94">
        <f t="shared" ref="AA4752:AA4755" si="3452">Z4752*O4752</f>
        <v>1163.25</v>
      </c>
      <c r="AB4752" s="97">
        <f>ROUND((S4752*$AB$4)+Z4752,0)</f>
        <v>51</v>
      </c>
      <c r="AC4752" s="98">
        <f t="shared" ref="AC4752:AC4755" si="3453">AB4752*O4752</f>
        <v>1318.3500000000001</v>
      </c>
      <c r="AD4752" s="77" t="s">
        <v>3</v>
      </c>
      <c r="AE4752" s="54">
        <v>1318.3500000000001</v>
      </c>
      <c r="AF4752" s="17"/>
    </row>
    <row r="4753" spans="1:32" ht="16.899999999999999" customHeight="1" x14ac:dyDescent="0.3">
      <c r="A4753" s="73" t="s">
        <v>7</v>
      </c>
      <c r="B4753" s="74" t="s">
        <v>1739</v>
      </c>
      <c r="C4753" s="48" t="s">
        <v>10</v>
      </c>
      <c r="D4753" s="48">
        <v>100</v>
      </c>
      <c r="E4753" s="48">
        <v>2834</v>
      </c>
      <c r="F4753" s="48" t="s">
        <v>6126</v>
      </c>
      <c r="G4753" s="48">
        <v>2</v>
      </c>
      <c r="H4753" s="75">
        <f t="shared" si="3446"/>
        <v>0</v>
      </c>
      <c r="I4753" s="74">
        <v>40</v>
      </c>
      <c r="J4753" s="74">
        <f>I4753</f>
        <v>40</v>
      </c>
      <c r="K4753" s="48">
        <f>I4753</f>
        <v>40</v>
      </c>
      <c r="L4753" s="48"/>
      <c r="M4753" s="48">
        <f t="shared" si="3447"/>
        <v>40</v>
      </c>
      <c r="N4753" s="48">
        <v>2</v>
      </c>
      <c r="O4753" s="56">
        <v>85.577640000000002</v>
      </c>
      <c r="P4753" s="48" t="str">
        <f t="shared" si="3419"/>
        <v>5480/19C SL</v>
      </c>
      <c r="Q4753" s="76">
        <v>9</v>
      </c>
      <c r="R4753" s="76">
        <v>21</v>
      </c>
      <c r="S4753" s="49">
        <f t="shared" si="3448"/>
        <v>0.12115384615384615</v>
      </c>
      <c r="T4753" s="49">
        <f t="shared" si="3420"/>
        <v>12.115384615384615</v>
      </c>
      <c r="U4753" s="49">
        <v>102.88461538461539</v>
      </c>
      <c r="V4753" s="49">
        <f t="shared" si="3402"/>
        <v>1.028846153846154</v>
      </c>
      <c r="W4753" s="49">
        <f t="shared" si="3449"/>
        <v>4.8461538461538458</v>
      </c>
      <c r="X4753" s="90">
        <f>ROUND(S4753*$X$4,0)</f>
        <v>1</v>
      </c>
      <c r="Y4753" s="91">
        <f t="shared" si="3450"/>
        <v>85.577640000000002</v>
      </c>
      <c r="Z4753" s="93">
        <f t="shared" si="3451"/>
        <v>6</v>
      </c>
      <c r="AA4753" s="94">
        <f t="shared" si="3452"/>
        <v>513.46584000000007</v>
      </c>
      <c r="AB4753" s="97">
        <f>ROUND((S4753*$AB$4)+Z4753,0)</f>
        <v>7</v>
      </c>
      <c r="AC4753" s="98">
        <f t="shared" si="3453"/>
        <v>599.04348000000005</v>
      </c>
      <c r="AD4753" s="77" t="s">
        <v>3</v>
      </c>
      <c r="AE4753" s="54">
        <v>599.04348000000005</v>
      </c>
      <c r="AF4753" s="17"/>
    </row>
    <row r="4754" spans="1:32" ht="12.75" customHeight="1" x14ac:dyDescent="0.3">
      <c r="A4754" s="73" t="s">
        <v>35</v>
      </c>
      <c r="B4754" s="74" t="s">
        <v>5029</v>
      </c>
      <c r="C4754" s="48" t="s">
        <v>10</v>
      </c>
      <c r="D4754" s="48">
        <v>1000</v>
      </c>
      <c r="E4754" s="48">
        <v>2834</v>
      </c>
      <c r="F4754" s="48" t="s">
        <v>6126</v>
      </c>
      <c r="G4754" s="48">
        <v>2</v>
      </c>
      <c r="H4754" s="75">
        <f t="shared" si="3446"/>
        <v>0</v>
      </c>
      <c r="I4754" s="74">
        <v>25</v>
      </c>
      <c r="J4754" s="74">
        <f>I4754</f>
        <v>25</v>
      </c>
      <c r="K4754" s="48">
        <f>I4754</f>
        <v>25</v>
      </c>
      <c r="L4754" s="48"/>
      <c r="M4754" s="48">
        <f t="shared" si="3447"/>
        <v>25</v>
      </c>
      <c r="N4754" s="48">
        <v>0</v>
      </c>
      <c r="O4754" s="56">
        <v>270.71165000000002</v>
      </c>
      <c r="P4754" s="48" t="str">
        <f t="shared" si="3419"/>
        <v>6333 SL</v>
      </c>
      <c r="Q4754" s="76">
        <v>1</v>
      </c>
      <c r="R4754" s="76">
        <v>5</v>
      </c>
      <c r="S4754" s="49">
        <f t="shared" si="3448"/>
        <v>1.6538461538461537E-2</v>
      </c>
      <c r="T4754" s="49">
        <f t="shared" si="3420"/>
        <v>16.538461538461537</v>
      </c>
      <c r="U4754" s="49">
        <v>24.96153846153846</v>
      </c>
      <c r="V4754" s="49">
        <f t="shared" si="3402"/>
        <v>2.4961538461538459E-2</v>
      </c>
      <c r="W4754" s="49">
        <f t="shared" ref="W4754:W4757" si="3454">S4754*M4754</f>
        <v>0.41346153846153844</v>
      </c>
      <c r="X4754" s="90">
        <f>ROUND(S4754*$X$4,0)</f>
        <v>0</v>
      </c>
      <c r="Y4754" s="91">
        <f t="shared" si="3450"/>
        <v>0</v>
      </c>
      <c r="Z4754" s="93">
        <f t="shared" si="3451"/>
        <v>0</v>
      </c>
      <c r="AA4754" s="94">
        <f t="shared" si="3452"/>
        <v>0</v>
      </c>
      <c r="AB4754" s="97">
        <f>ROUND((S4754*$AB$4)+Z4754,0)</f>
        <v>0</v>
      </c>
      <c r="AC4754" s="98">
        <f t="shared" si="3453"/>
        <v>0</v>
      </c>
      <c r="AD4754" s="77" t="s">
        <v>3</v>
      </c>
      <c r="AE4754" s="54">
        <v>0</v>
      </c>
      <c r="AF4754" s="17"/>
    </row>
    <row r="4755" spans="1:32" ht="16.899999999999999" customHeight="1" x14ac:dyDescent="0.3">
      <c r="A4755" s="73" t="s">
        <v>35</v>
      </c>
      <c r="B4755" s="74" t="s">
        <v>5030</v>
      </c>
      <c r="C4755" s="48" t="s">
        <v>10</v>
      </c>
      <c r="D4755" s="48">
        <v>1</v>
      </c>
      <c r="E4755" s="48">
        <v>2834</v>
      </c>
      <c r="F4755" s="48" t="s">
        <v>6126</v>
      </c>
      <c r="G4755" s="48">
        <v>2</v>
      </c>
      <c r="H4755" s="75">
        <f t="shared" si="3446"/>
        <v>-0.59090909090909094</v>
      </c>
      <c r="I4755" s="74">
        <v>45</v>
      </c>
      <c r="J4755" s="74">
        <v>110</v>
      </c>
      <c r="K4755" s="48">
        <f>I4755</f>
        <v>45</v>
      </c>
      <c r="L4755" s="48"/>
      <c r="M4755" s="48">
        <f t="shared" si="3447"/>
        <v>45</v>
      </c>
      <c r="N4755" s="48">
        <v>7759</v>
      </c>
      <c r="O4755" s="56">
        <v>0.68567</v>
      </c>
      <c r="P4755" s="48" t="str">
        <f t="shared" si="3419"/>
        <v>6348 SL</v>
      </c>
      <c r="Q4755" s="76" t="s">
        <v>6187</v>
      </c>
      <c r="R4755" s="76" t="s">
        <v>6187</v>
      </c>
      <c r="S4755" s="49">
        <f t="shared" si="3448"/>
        <v>0</v>
      </c>
      <c r="T4755" s="49">
        <f t="shared" si="3420"/>
        <v>0</v>
      </c>
      <c r="U4755" s="49">
        <v>8.3461538461538467</v>
      </c>
      <c r="V4755" s="49">
        <f t="shared" si="3402"/>
        <v>8.3461538461538467</v>
      </c>
      <c r="W4755" s="49">
        <f t="shared" si="3454"/>
        <v>0</v>
      </c>
      <c r="X4755" s="90">
        <f>ROUNDUP(S4755*$X$4,0)</f>
        <v>0</v>
      </c>
      <c r="Y4755" s="91">
        <f t="shared" si="3450"/>
        <v>0</v>
      </c>
      <c r="Z4755" s="93">
        <f t="shared" si="3451"/>
        <v>0</v>
      </c>
      <c r="AA4755" s="94">
        <f t="shared" si="3452"/>
        <v>0</v>
      </c>
      <c r="AB4755" s="97">
        <f>ROUND((S4755*$AB$4)+Z4755,0)</f>
        <v>0</v>
      </c>
      <c r="AC4755" s="98">
        <f t="shared" si="3453"/>
        <v>0</v>
      </c>
      <c r="AD4755" s="77" t="s">
        <v>3</v>
      </c>
      <c r="AE4755" s="54">
        <v>0</v>
      </c>
      <c r="AF4755" s="17"/>
    </row>
    <row r="4756" spans="1:32" ht="16.899999999999999" customHeight="1" x14ac:dyDescent="0.3">
      <c r="A4756" s="73" t="s">
        <v>7</v>
      </c>
      <c r="B4756" s="74" t="s">
        <v>5031</v>
      </c>
      <c r="C4756" s="48" t="s">
        <v>1797</v>
      </c>
      <c r="D4756" s="48">
        <v>1</v>
      </c>
      <c r="E4756" s="48">
        <v>711</v>
      </c>
      <c r="F4756" s="48" t="s">
        <v>6137</v>
      </c>
      <c r="G4756" s="48" t="s">
        <v>65</v>
      </c>
      <c r="H4756" s="75">
        <f t="shared" ref="H4756:H4757" si="3455">(I4756-J4756)/J4756</f>
        <v>0</v>
      </c>
      <c r="I4756" s="74">
        <v>5</v>
      </c>
      <c r="J4756" s="74">
        <v>5</v>
      </c>
      <c r="K4756" s="48">
        <f>J4756</f>
        <v>5</v>
      </c>
      <c r="L4756" s="48"/>
      <c r="M4756" s="48">
        <f t="shared" ref="M4756:M4757" si="3456">K4756+L4756</f>
        <v>5</v>
      </c>
      <c r="N4756" s="48">
        <v>0</v>
      </c>
      <c r="O4756" s="56">
        <v>0</v>
      </c>
      <c r="P4756" s="48" t="str">
        <f t="shared" si="3419"/>
        <v>FCRIMP3 YL</v>
      </c>
      <c r="Q4756" s="76" t="s">
        <v>6187</v>
      </c>
      <c r="R4756" s="76" t="s">
        <v>6187</v>
      </c>
      <c r="S4756" s="49">
        <f t="shared" ref="S4756:S4757" si="3457">((Q4756/65*0.7)+(R4756/260*0.3))</f>
        <v>0</v>
      </c>
      <c r="T4756" s="49">
        <f t="shared" si="3420"/>
        <v>0</v>
      </c>
      <c r="U4756" s="49">
        <v>23.076923076923077</v>
      </c>
      <c r="V4756" s="49">
        <f t="shared" si="3402"/>
        <v>23.076923076923077</v>
      </c>
      <c r="W4756" s="49">
        <f t="shared" si="3454"/>
        <v>0</v>
      </c>
      <c r="X4756" s="90">
        <f>ROUNDUP(S4756*$X$2,0)</f>
        <v>0</v>
      </c>
      <c r="Y4756" s="91">
        <f t="shared" ref="Y4756:Y4757" si="3458">X4756*O4756</f>
        <v>0</v>
      </c>
      <c r="Z4756" s="93">
        <f t="shared" ref="Z4756" si="3459">ROUND((S4756*M4756)+X4756,0)</f>
        <v>0</v>
      </c>
      <c r="AA4756" s="94">
        <f t="shared" ref="AA4756:AA4757" si="3460">Z4756*O4756</f>
        <v>0</v>
      </c>
      <c r="AB4756" s="97">
        <f>ROUND((S4756*$AB$2)+Z4756,0)</f>
        <v>0</v>
      </c>
      <c r="AC4756" s="98">
        <f t="shared" ref="AC4756:AC4757" si="3461">AB4756*O4756</f>
        <v>0</v>
      </c>
      <c r="AD4756" s="77" t="s">
        <v>5891</v>
      </c>
      <c r="AE4756" s="54">
        <v>0</v>
      </c>
      <c r="AF4756" s="17"/>
    </row>
    <row r="4757" spans="1:32" ht="16.899999999999999" customHeight="1" x14ac:dyDescent="0.3">
      <c r="A4757" s="73" t="s">
        <v>7</v>
      </c>
      <c r="B4757" s="74" t="s">
        <v>5032</v>
      </c>
      <c r="C4757" s="48" t="s">
        <v>1797</v>
      </c>
      <c r="D4757" s="48">
        <v>500</v>
      </c>
      <c r="E4757" s="48">
        <v>711</v>
      </c>
      <c r="F4757" s="48" t="s">
        <v>6137</v>
      </c>
      <c r="G4757" s="48" t="s">
        <v>112</v>
      </c>
      <c r="H4757" s="75">
        <f t="shared" si="3455"/>
        <v>0</v>
      </c>
      <c r="I4757" s="74">
        <v>32</v>
      </c>
      <c r="J4757" s="74">
        <v>32</v>
      </c>
      <c r="K4757" s="48">
        <f>I4757</f>
        <v>32</v>
      </c>
      <c r="L4757" s="48">
        <f>$L$3</f>
        <v>-4</v>
      </c>
      <c r="M4757" s="48">
        <f t="shared" si="3456"/>
        <v>28</v>
      </c>
      <c r="N4757" s="48">
        <v>0</v>
      </c>
      <c r="O4757" s="56">
        <v>138.16</v>
      </c>
      <c r="P4757" s="48" t="str">
        <f t="shared" si="3419"/>
        <v>FCRIMP3 YL</v>
      </c>
      <c r="Q4757" s="76">
        <v>0</v>
      </c>
      <c r="R4757" s="76">
        <v>40</v>
      </c>
      <c r="S4757" s="49">
        <f t="shared" si="3457"/>
        <v>4.6153846153846156E-2</v>
      </c>
      <c r="T4757" s="49">
        <f t="shared" si="3420"/>
        <v>23.076923076923077</v>
      </c>
      <c r="U4757" s="49">
        <v>23.076923076923077</v>
      </c>
      <c r="V4757" s="49">
        <f t="shared" si="3402"/>
        <v>4.6153846153846156E-2</v>
      </c>
      <c r="W4757" s="49">
        <f t="shared" si="3454"/>
        <v>1.2923076923076924</v>
      </c>
      <c r="X4757" s="90">
        <f>ROUND(V4757*$X$4,0)</f>
        <v>0</v>
      </c>
      <c r="Y4757" s="91">
        <f t="shared" si="3458"/>
        <v>0</v>
      </c>
      <c r="Z4757" s="93">
        <f>ROUND((V4757*M4757)+X4757,0)</f>
        <v>1</v>
      </c>
      <c r="AA4757" s="94">
        <f t="shared" si="3460"/>
        <v>138.16</v>
      </c>
      <c r="AB4757" s="97">
        <f>ROUND((V4757*$AB$4)+Z4757,0)</f>
        <v>1</v>
      </c>
      <c r="AC4757" s="98">
        <f t="shared" si="3461"/>
        <v>138.16</v>
      </c>
      <c r="AD4757" s="77" t="s">
        <v>5889</v>
      </c>
      <c r="AE4757" s="54">
        <v>138.16</v>
      </c>
      <c r="AF4757" s="17"/>
    </row>
    <row r="4758" spans="1:32" ht="16.899999999999999" customHeight="1" x14ac:dyDescent="0.3">
      <c r="A4758" s="73" t="s">
        <v>35</v>
      </c>
      <c r="B4758" s="74" t="s">
        <v>5048</v>
      </c>
      <c r="C4758" s="48" t="s">
        <v>1432</v>
      </c>
      <c r="D4758" s="48">
        <v>5000</v>
      </c>
      <c r="E4758" s="48">
        <v>621</v>
      </c>
      <c r="F4758" s="48" t="s">
        <v>6128</v>
      </c>
      <c r="G4758" s="48" t="s">
        <v>35</v>
      </c>
      <c r="H4758" s="75">
        <f t="shared" ref="H4758" si="3462">(I4758-J4758)/J4758</f>
        <v>2.564102564102564E-2</v>
      </c>
      <c r="I4758" s="74">
        <v>40</v>
      </c>
      <c r="J4758" s="74">
        <v>39</v>
      </c>
      <c r="K4758" s="48">
        <f>J4758</f>
        <v>39</v>
      </c>
      <c r="L4758" s="48">
        <f>$L$3</f>
        <v>-4</v>
      </c>
      <c r="M4758" s="48">
        <f t="shared" ref="M4758" si="3463">K4758+L4758</f>
        <v>35</v>
      </c>
      <c r="N4758" s="48">
        <v>0</v>
      </c>
      <c r="O4758" s="56">
        <v>151.25</v>
      </c>
      <c r="P4758" s="48" t="str">
        <f t="shared" si="3419"/>
        <v>6711 GY</v>
      </c>
      <c r="Q4758" s="76" t="s">
        <v>6187</v>
      </c>
      <c r="R4758" s="76" t="s">
        <v>6187</v>
      </c>
      <c r="S4758" s="49">
        <f t="shared" ref="S4758" si="3464">((Q4758/65*0.7)+(R4758/260*0.3))</f>
        <v>0</v>
      </c>
      <c r="T4758" s="49">
        <f t="shared" si="3420"/>
        <v>0</v>
      </c>
      <c r="U4758" s="49">
        <v>65.5</v>
      </c>
      <c r="V4758" s="49">
        <f t="shared" si="3402"/>
        <v>1.3100000000000001E-2</v>
      </c>
      <c r="W4758" s="49">
        <f t="shared" ref="W4758:W4767" si="3465">S4758*M4758</f>
        <v>0</v>
      </c>
      <c r="X4758" s="90">
        <f>ROUNDUP(S4758*$X$4,0)</f>
        <v>0</v>
      </c>
      <c r="Y4758" s="91">
        <f t="shared" ref="Y4758" si="3466">X4758*O4758</f>
        <v>0</v>
      </c>
      <c r="Z4758" s="93">
        <f t="shared" ref="Z4758:Z4767" si="3467">ROUND((S4758*M4758)+X4758,0)</f>
        <v>0</v>
      </c>
      <c r="AA4758" s="94">
        <f t="shared" ref="AA4758" si="3468">Z4758*O4758</f>
        <v>0</v>
      </c>
      <c r="AB4758" s="97">
        <f t="shared" ref="AB4758:AB4767" si="3469">ROUND((S4758*$AB$4)+Z4758,0)</f>
        <v>0</v>
      </c>
      <c r="AC4758" s="98">
        <f t="shared" ref="AC4758" si="3470">AB4758*O4758</f>
        <v>0</v>
      </c>
      <c r="AD4758" s="77" t="s">
        <v>3</v>
      </c>
      <c r="AE4758" s="54">
        <v>0</v>
      </c>
      <c r="AF4758" s="17"/>
    </row>
    <row r="4759" spans="1:32" ht="16.899999999999999" customHeight="1" x14ac:dyDescent="0.3">
      <c r="A4759" s="73" t="s">
        <v>35</v>
      </c>
      <c r="B4759" s="74" t="s">
        <v>2175</v>
      </c>
      <c r="C4759" s="48" t="s">
        <v>40</v>
      </c>
      <c r="D4759" s="48">
        <v>1000</v>
      </c>
      <c r="E4759" s="48">
        <v>621</v>
      </c>
      <c r="F4759" s="48" t="s">
        <v>6128</v>
      </c>
      <c r="G4759" s="48" t="s">
        <v>112</v>
      </c>
      <c r="H4759" s="75">
        <f t="shared" ref="H4759:H4767" si="3471">(I4759-J4759)/J4759</f>
        <v>-0.25925925925925924</v>
      </c>
      <c r="I4759" s="74">
        <v>20</v>
      </c>
      <c r="J4759" s="74">
        <v>27</v>
      </c>
      <c r="K4759" s="48">
        <f t="shared" ref="K4759:K4766" si="3472">I4759</f>
        <v>20</v>
      </c>
      <c r="L4759" s="48">
        <f>$L$3</f>
        <v>-4</v>
      </c>
      <c r="M4759" s="48">
        <f t="shared" ref="M4759:M4767" si="3473">K4759+L4759</f>
        <v>16</v>
      </c>
      <c r="N4759" s="48">
        <v>24</v>
      </c>
      <c r="O4759" s="56">
        <v>14.22</v>
      </c>
      <c r="P4759" s="48" t="str">
        <f t="shared" si="3419"/>
        <v>3250 WH</v>
      </c>
      <c r="Q4759" s="76">
        <v>64</v>
      </c>
      <c r="R4759" s="76">
        <v>173</v>
      </c>
      <c r="S4759" s="49">
        <f t="shared" ref="S4759:S4767" si="3474">((Q4759/65*0.7)+(R4759/260*0.3))</f>
        <v>0.88884615384615384</v>
      </c>
      <c r="T4759" s="49">
        <f t="shared" si="3420"/>
        <v>888.84615384615381</v>
      </c>
      <c r="U4759" s="49">
        <v>1049.5769230769231</v>
      </c>
      <c r="V4759" s="49">
        <f t="shared" si="3402"/>
        <v>1.0495769230769232</v>
      </c>
      <c r="W4759" s="49">
        <f t="shared" si="3465"/>
        <v>14.221538461538461</v>
      </c>
      <c r="X4759" s="90">
        <f t="shared" ref="X4759:X4760" si="3475">ROUND(S4759*$X$3,0)</f>
        <v>5</v>
      </c>
      <c r="Y4759" s="91">
        <f t="shared" ref="Y4759:Y4767" si="3476">X4759*O4759</f>
        <v>71.100000000000009</v>
      </c>
      <c r="Z4759" s="93">
        <f t="shared" si="3467"/>
        <v>19</v>
      </c>
      <c r="AA4759" s="94">
        <f t="shared" ref="AA4759:AA4767" si="3477">Z4759*O4759</f>
        <v>270.18</v>
      </c>
      <c r="AB4759" s="97">
        <f t="shared" si="3469"/>
        <v>23</v>
      </c>
      <c r="AC4759" s="98">
        <f t="shared" ref="AC4759:AC4767" si="3478">AB4759*O4759</f>
        <v>327.06</v>
      </c>
      <c r="AD4759" s="77" t="s">
        <v>3</v>
      </c>
      <c r="AE4759" s="54">
        <v>327.06</v>
      </c>
      <c r="AF4759" s="17"/>
    </row>
    <row r="4760" spans="1:32" ht="16.899999999999999" customHeight="1" x14ac:dyDescent="0.3">
      <c r="A4760" s="73" t="s">
        <v>7</v>
      </c>
      <c r="B4760" s="74" t="s">
        <v>2001</v>
      </c>
      <c r="C4760" s="48" t="s">
        <v>10</v>
      </c>
      <c r="D4760" s="48">
        <v>500</v>
      </c>
      <c r="E4760" s="48">
        <v>621</v>
      </c>
      <c r="F4760" s="48" t="s">
        <v>6128</v>
      </c>
      <c r="G4760" s="48" t="s">
        <v>35</v>
      </c>
      <c r="H4760" s="75">
        <f t="shared" si="3471"/>
        <v>-0.62264150943396224</v>
      </c>
      <c r="I4760" s="74">
        <v>20</v>
      </c>
      <c r="J4760" s="74">
        <v>53</v>
      </c>
      <c r="K4760" s="48">
        <f t="shared" si="3472"/>
        <v>20</v>
      </c>
      <c r="L4760" s="48">
        <v>-4</v>
      </c>
      <c r="M4760" s="48">
        <f t="shared" si="3473"/>
        <v>16</v>
      </c>
      <c r="N4760" s="48">
        <v>8</v>
      </c>
      <c r="O4760" s="56">
        <v>60.865000000000002</v>
      </c>
      <c r="P4760" s="48" t="str">
        <f t="shared" si="3419"/>
        <v>5473C SL</v>
      </c>
      <c r="Q4760" s="76">
        <v>2</v>
      </c>
      <c r="R4760" s="76">
        <v>9</v>
      </c>
      <c r="S4760" s="49">
        <f t="shared" si="3474"/>
        <v>3.1923076923076922E-2</v>
      </c>
      <c r="T4760" s="49">
        <f t="shared" si="3420"/>
        <v>15.961538461538462</v>
      </c>
      <c r="U4760" s="49">
        <v>376.19230769230768</v>
      </c>
      <c r="V4760" s="49">
        <f t="shared" si="3402"/>
        <v>0.75238461538461532</v>
      </c>
      <c r="W4760" s="49">
        <f t="shared" si="3465"/>
        <v>0.51076923076923075</v>
      </c>
      <c r="X4760" s="90">
        <f t="shared" si="3475"/>
        <v>0</v>
      </c>
      <c r="Y4760" s="91">
        <f t="shared" si="3476"/>
        <v>0</v>
      </c>
      <c r="Z4760" s="93">
        <f t="shared" si="3467"/>
        <v>1</v>
      </c>
      <c r="AA4760" s="94">
        <f t="shared" si="3477"/>
        <v>60.865000000000002</v>
      </c>
      <c r="AB4760" s="97">
        <f t="shared" si="3469"/>
        <v>1</v>
      </c>
      <c r="AC4760" s="98">
        <f t="shared" si="3478"/>
        <v>60.865000000000002</v>
      </c>
      <c r="AD4760" s="77" t="s">
        <v>3</v>
      </c>
      <c r="AE4760" s="54">
        <v>60.865000000000002</v>
      </c>
      <c r="AF4760" s="17"/>
    </row>
    <row r="4761" spans="1:32" ht="16.899999999999999" customHeight="1" x14ac:dyDescent="0.3">
      <c r="A4761" s="73" t="s">
        <v>7</v>
      </c>
      <c r="B4761" s="74" t="s">
        <v>1742</v>
      </c>
      <c r="C4761" s="48" t="s">
        <v>1154</v>
      </c>
      <c r="D4761" s="48">
        <v>1000</v>
      </c>
      <c r="E4761" s="48">
        <v>621</v>
      </c>
      <c r="F4761" s="48" t="s">
        <v>6128</v>
      </c>
      <c r="G4761" s="48" t="s">
        <v>35</v>
      </c>
      <c r="H4761" s="75">
        <f t="shared" si="3471"/>
        <v>0</v>
      </c>
      <c r="I4761" s="74">
        <v>53</v>
      </c>
      <c r="J4761" s="74">
        <v>53</v>
      </c>
      <c r="K4761" s="48">
        <f t="shared" si="3472"/>
        <v>53</v>
      </c>
      <c r="L4761" s="48">
        <v>-4</v>
      </c>
      <c r="M4761" s="48">
        <f t="shared" si="3473"/>
        <v>49</v>
      </c>
      <c r="N4761" s="48">
        <v>15</v>
      </c>
      <c r="O4761" s="56">
        <v>184.91</v>
      </c>
      <c r="P4761" s="48" t="str">
        <f t="shared" si="3419"/>
        <v>5484C SL</v>
      </c>
      <c r="Q4761" s="76">
        <v>4</v>
      </c>
      <c r="R4761" s="76">
        <v>68</v>
      </c>
      <c r="S4761" s="49">
        <f t="shared" si="3474"/>
        <v>0.12153846153846154</v>
      </c>
      <c r="T4761" s="49">
        <f t="shared" si="3420"/>
        <v>121.53846153846153</v>
      </c>
      <c r="U4761" s="49">
        <v>123.38461538461537</v>
      </c>
      <c r="V4761" s="49">
        <f t="shared" si="3402"/>
        <v>0.12338461538461537</v>
      </c>
      <c r="W4761" s="49">
        <f t="shared" si="3465"/>
        <v>5.9553846153846157</v>
      </c>
      <c r="X4761" s="90">
        <f t="shared" ref="X4761:X4767" si="3479">ROUND(S4761*$X$4,0)</f>
        <v>1</v>
      </c>
      <c r="Y4761" s="91">
        <f t="shared" si="3476"/>
        <v>184.91</v>
      </c>
      <c r="Z4761" s="93">
        <f t="shared" si="3467"/>
        <v>7</v>
      </c>
      <c r="AA4761" s="94">
        <f t="shared" si="3477"/>
        <v>1294.3699999999999</v>
      </c>
      <c r="AB4761" s="97">
        <f t="shared" si="3469"/>
        <v>8</v>
      </c>
      <c r="AC4761" s="98">
        <f t="shared" si="3478"/>
        <v>1479.28</v>
      </c>
      <c r="AD4761" s="77" t="s">
        <v>3</v>
      </c>
      <c r="AE4761" s="54">
        <v>1479.28</v>
      </c>
      <c r="AF4761" s="17"/>
    </row>
    <row r="4762" spans="1:32" ht="16.899999999999999" customHeight="1" x14ac:dyDescent="0.3">
      <c r="A4762" s="73" t="s">
        <v>35</v>
      </c>
      <c r="B4762" s="74" t="s">
        <v>4710</v>
      </c>
      <c r="C4762" s="48" t="s">
        <v>1432</v>
      </c>
      <c r="D4762" s="48">
        <v>1000</v>
      </c>
      <c r="E4762" s="48">
        <v>4003</v>
      </c>
      <c r="F4762" s="48" t="s">
        <v>5909</v>
      </c>
      <c r="G4762" s="48" t="s">
        <v>112</v>
      </c>
      <c r="H4762" s="75">
        <f t="shared" si="3471"/>
        <v>0</v>
      </c>
      <c r="I4762" s="74">
        <v>39</v>
      </c>
      <c r="J4762" s="74">
        <v>39</v>
      </c>
      <c r="K4762" s="48">
        <f t="shared" si="3472"/>
        <v>39</v>
      </c>
      <c r="L4762" s="48">
        <f>$L$3</f>
        <v>-4</v>
      </c>
      <c r="M4762" s="48">
        <f t="shared" si="3473"/>
        <v>35</v>
      </c>
      <c r="N4762" s="48">
        <v>2</v>
      </c>
      <c r="O4762" s="56">
        <v>26.6</v>
      </c>
      <c r="P4762" s="48" t="str">
        <f t="shared" si="3419"/>
        <v>6821 WH</v>
      </c>
      <c r="Q4762" s="76">
        <v>1</v>
      </c>
      <c r="R4762" s="76">
        <v>14</v>
      </c>
      <c r="S4762" s="49">
        <f t="shared" si="3474"/>
        <v>2.6923076923076925E-2</v>
      </c>
      <c r="T4762" s="49">
        <f t="shared" si="3420"/>
        <v>26.923076923076923</v>
      </c>
      <c r="U4762" s="49">
        <v>33.807692307692307</v>
      </c>
      <c r="V4762" s="49">
        <f t="shared" si="3402"/>
        <v>3.3807692307692309E-2</v>
      </c>
      <c r="W4762" s="49">
        <f t="shared" si="3465"/>
        <v>0.9423076923076924</v>
      </c>
      <c r="X4762" s="90">
        <f t="shared" si="3479"/>
        <v>0</v>
      </c>
      <c r="Y4762" s="91">
        <f t="shared" si="3476"/>
        <v>0</v>
      </c>
      <c r="Z4762" s="93">
        <f t="shared" si="3467"/>
        <v>1</v>
      </c>
      <c r="AA4762" s="94">
        <f t="shared" si="3477"/>
        <v>26.6</v>
      </c>
      <c r="AB4762" s="97">
        <f t="shared" si="3469"/>
        <v>1</v>
      </c>
      <c r="AC4762" s="98">
        <f t="shared" si="3478"/>
        <v>26.6</v>
      </c>
      <c r="AD4762" s="77" t="s">
        <v>3</v>
      </c>
      <c r="AE4762" s="54">
        <v>26.6</v>
      </c>
      <c r="AF4762" s="17"/>
    </row>
    <row r="4763" spans="1:32" ht="16.899999999999999" customHeight="1" x14ac:dyDescent="0.3">
      <c r="A4763" s="73" t="s">
        <v>35</v>
      </c>
      <c r="B4763" s="74" t="s">
        <v>5053</v>
      </c>
      <c r="C4763" s="48" t="s">
        <v>1432</v>
      </c>
      <c r="D4763" s="48">
        <v>100</v>
      </c>
      <c r="E4763" s="48">
        <v>4003</v>
      </c>
      <c r="F4763" s="48" t="s">
        <v>5909</v>
      </c>
      <c r="G4763" s="48" t="s">
        <v>112</v>
      </c>
      <c r="H4763" s="75">
        <f t="shared" si="3471"/>
        <v>0</v>
      </c>
      <c r="I4763" s="74">
        <v>39</v>
      </c>
      <c r="J4763" s="74">
        <v>39</v>
      </c>
      <c r="K4763" s="48">
        <f t="shared" si="3472"/>
        <v>39</v>
      </c>
      <c r="L4763" s="48">
        <f>$L$3</f>
        <v>-4</v>
      </c>
      <c r="M4763" s="48">
        <f t="shared" si="3473"/>
        <v>35</v>
      </c>
      <c r="N4763" s="48">
        <v>12</v>
      </c>
      <c r="O4763" s="56">
        <v>5.8</v>
      </c>
      <c r="P4763" s="48" t="str">
        <f t="shared" si="3419"/>
        <v>6821 BR</v>
      </c>
      <c r="Q4763" s="76">
        <v>6</v>
      </c>
      <c r="R4763" s="76">
        <v>12</v>
      </c>
      <c r="S4763" s="49">
        <f t="shared" si="3474"/>
        <v>7.8461538461538458E-2</v>
      </c>
      <c r="T4763" s="49">
        <f t="shared" si="3420"/>
        <v>7.8461538461538458</v>
      </c>
      <c r="U4763" s="49">
        <v>9</v>
      </c>
      <c r="V4763" s="49">
        <f t="shared" si="3402"/>
        <v>0.09</v>
      </c>
      <c r="W4763" s="49">
        <f t="shared" si="3465"/>
        <v>2.7461538461538462</v>
      </c>
      <c r="X4763" s="90">
        <f t="shared" si="3479"/>
        <v>0</v>
      </c>
      <c r="Y4763" s="91">
        <f t="shared" si="3476"/>
        <v>0</v>
      </c>
      <c r="Z4763" s="93">
        <f t="shared" si="3467"/>
        <v>3</v>
      </c>
      <c r="AA4763" s="94">
        <f t="shared" si="3477"/>
        <v>17.399999999999999</v>
      </c>
      <c r="AB4763" s="97">
        <f t="shared" si="3469"/>
        <v>3</v>
      </c>
      <c r="AC4763" s="98">
        <f t="shared" si="3478"/>
        <v>17.399999999999999</v>
      </c>
      <c r="AD4763" s="77" t="s">
        <v>3</v>
      </c>
      <c r="AE4763" s="54">
        <v>17.399999999999999</v>
      </c>
      <c r="AF4763" s="17"/>
    </row>
    <row r="4764" spans="1:32" ht="16.899999999999999" customHeight="1" x14ac:dyDescent="0.3">
      <c r="A4764" s="73" t="s">
        <v>35</v>
      </c>
      <c r="B4764" s="74" t="s">
        <v>5054</v>
      </c>
      <c r="C4764" s="48" t="s">
        <v>1432</v>
      </c>
      <c r="D4764" s="48">
        <v>100</v>
      </c>
      <c r="E4764" s="48">
        <v>4003</v>
      </c>
      <c r="F4764" s="48" t="s">
        <v>5909</v>
      </c>
      <c r="G4764" s="48" t="s">
        <v>112</v>
      </c>
      <c r="H4764" s="75">
        <f t="shared" si="3471"/>
        <v>0</v>
      </c>
      <c r="I4764" s="74">
        <v>39</v>
      </c>
      <c r="J4764" s="74">
        <v>39</v>
      </c>
      <c r="K4764" s="48">
        <f t="shared" si="3472"/>
        <v>39</v>
      </c>
      <c r="L4764" s="48">
        <f>$L$3</f>
        <v>-4</v>
      </c>
      <c r="M4764" s="48">
        <f t="shared" si="3473"/>
        <v>35</v>
      </c>
      <c r="N4764" s="48">
        <v>23</v>
      </c>
      <c r="O4764" s="56">
        <v>5.8</v>
      </c>
      <c r="P4764" s="48" t="str">
        <f t="shared" si="3419"/>
        <v>6821 GR</v>
      </c>
      <c r="Q4764" s="76">
        <v>9</v>
      </c>
      <c r="R4764" s="76">
        <v>23</v>
      </c>
      <c r="S4764" s="49">
        <f t="shared" si="3474"/>
        <v>0.12346153846153846</v>
      </c>
      <c r="T4764" s="49">
        <f t="shared" si="3420"/>
        <v>12.346153846153845</v>
      </c>
      <c r="U4764" s="49">
        <v>28.88461538461538</v>
      </c>
      <c r="V4764" s="49">
        <f t="shared" si="3402"/>
        <v>0.28884615384615381</v>
      </c>
      <c r="W4764" s="49">
        <f t="shared" si="3465"/>
        <v>4.3211538461538463</v>
      </c>
      <c r="X4764" s="90">
        <f t="shared" si="3479"/>
        <v>1</v>
      </c>
      <c r="Y4764" s="91">
        <f t="shared" si="3476"/>
        <v>5.8</v>
      </c>
      <c r="Z4764" s="93">
        <f t="shared" si="3467"/>
        <v>5</v>
      </c>
      <c r="AA4764" s="94">
        <f t="shared" si="3477"/>
        <v>29</v>
      </c>
      <c r="AB4764" s="97">
        <f t="shared" si="3469"/>
        <v>6</v>
      </c>
      <c r="AC4764" s="98">
        <f t="shared" si="3478"/>
        <v>34.799999999999997</v>
      </c>
      <c r="AD4764" s="77" t="s">
        <v>3</v>
      </c>
      <c r="AE4764" s="54">
        <v>34.799999999999997</v>
      </c>
      <c r="AF4764" s="17"/>
    </row>
    <row r="4765" spans="1:32" ht="16.899999999999999" customHeight="1" x14ac:dyDescent="0.3">
      <c r="A4765" s="73" t="s">
        <v>7</v>
      </c>
      <c r="B4765" s="74" t="s">
        <v>3037</v>
      </c>
      <c r="C4765" s="48" t="s">
        <v>10</v>
      </c>
      <c r="D4765" s="48">
        <v>100</v>
      </c>
      <c r="E4765" s="48">
        <v>2834</v>
      </c>
      <c r="F4765" s="48" t="s">
        <v>6126</v>
      </c>
      <c r="G4765" s="48">
        <v>2</v>
      </c>
      <c r="H4765" s="75">
        <f t="shared" si="3471"/>
        <v>0</v>
      </c>
      <c r="I4765" s="74">
        <v>55</v>
      </c>
      <c r="J4765" s="74">
        <f>I4765</f>
        <v>55</v>
      </c>
      <c r="K4765" s="48">
        <f t="shared" si="3472"/>
        <v>55</v>
      </c>
      <c r="L4765" s="48"/>
      <c r="M4765" s="48">
        <f t="shared" si="3473"/>
        <v>55</v>
      </c>
      <c r="N4765" s="48">
        <v>2</v>
      </c>
      <c r="O4765" s="56">
        <v>42.588859999999997</v>
      </c>
      <c r="P4765" s="48" t="str">
        <f t="shared" si="3419"/>
        <v>6365 SL</v>
      </c>
      <c r="Q4765" s="76">
        <v>3</v>
      </c>
      <c r="R4765" s="76">
        <v>27</v>
      </c>
      <c r="S4765" s="49">
        <f t="shared" si="3474"/>
        <v>6.3461538461538458E-2</v>
      </c>
      <c r="T4765" s="49">
        <f t="shared" si="3420"/>
        <v>6.3461538461538458</v>
      </c>
      <c r="U4765" s="49">
        <v>8.6538461538461533</v>
      </c>
      <c r="V4765" s="49">
        <f t="shared" si="3402"/>
        <v>8.6538461538461536E-2</v>
      </c>
      <c r="W4765" s="49">
        <f t="shared" si="3465"/>
        <v>3.490384615384615</v>
      </c>
      <c r="X4765" s="90">
        <f t="shared" si="3479"/>
        <v>0</v>
      </c>
      <c r="Y4765" s="91">
        <f t="shared" si="3476"/>
        <v>0</v>
      </c>
      <c r="Z4765" s="93">
        <f t="shared" si="3467"/>
        <v>3</v>
      </c>
      <c r="AA4765" s="94">
        <f t="shared" si="3477"/>
        <v>127.76657999999999</v>
      </c>
      <c r="AB4765" s="97">
        <f t="shared" si="3469"/>
        <v>3</v>
      </c>
      <c r="AC4765" s="98">
        <f t="shared" si="3478"/>
        <v>127.76657999999999</v>
      </c>
      <c r="AD4765" s="77" t="s">
        <v>3</v>
      </c>
      <c r="AE4765" s="54">
        <v>127.76657999999999</v>
      </c>
      <c r="AF4765" s="17"/>
    </row>
    <row r="4766" spans="1:32" ht="16.899999999999999" customHeight="1" x14ac:dyDescent="0.3">
      <c r="A4766" s="73" t="s">
        <v>35</v>
      </c>
      <c r="B4766" s="74" t="s">
        <v>5056</v>
      </c>
      <c r="C4766" s="48" t="s">
        <v>1432</v>
      </c>
      <c r="D4766" s="48">
        <v>100</v>
      </c>
      <c r="E4766" s="48">
        <v>4003</v>
      </c>
      <c r="F4766" s="48" t="s">
        <v>5909</v>
      </c>
      <c r="G4766" s="48" t="s">
        <v>112</v>
      </c>
      <c r="H4766" s="75">
        <f t="shared" si="3471"/>
        <v>0</v>
      </c>
      <c r="I4766" s="74">
        <v>39</v>
      </c>
      <c r="J4766" s="74">
        <v>39</v>
      </c>
      <c r="K4766" s="48">
        <f t="shared" si="3472"/>
        <v>39</v>
      </c>
      <c r="L4766" s="48">
        <f t="shared" ref="L4766:L4771" si="3480">$L$3</f>
        <v>-4</v>
      </c>
      <c r="M4766" s="48">
        <f t="shared" si="3473"/>
        <v>35</v>
      </c>
      <c r="N4766" s="48">
        <v>10</v>
      </c>
      <c r="O4766" s="56">
        <v>6.2</v>
      </c>
      <c r="P4766" s="48" t="str">
        <f t="shared" si="3419"/>
        <v>6822 BL</v>
      </c>
      <c r="Q4766" s="76">
        <v>0</v>
      </c>
      <c r="R4766" s="76">
        <v>20</v>
      </c>
      <c r="S4766" s="49">
        <f t="shared" si="3474"/>
        <v>2.3076923076923078E-2</v>
      </c>
      <c r="T4766" s="49">
        <f t="shared" si="3420"/>
        <v>2.3076923076923079</v>
      </c>
      <c r="U4766" s="49">
        <v>30.76923076923077</v>
      </c>
      <c r="V4766" s="49">
        <f t="shared" si="3402"/>
        <v>0.30769230769230771</v>
      </c>
      <c r="W4766" s="49">
        <f t="shared" si="3465"/>
        <v>0.80769230769230771</v>
      </c>
      <c r="X4766" s="90">
        <f t="shared" si="3479"/>
        <v>0</v>
      </c>
      <c r="Y4766" s="91">
        <f t="shared" si="3476"/>
        <v>0</v>
      </c>
      <c r="Z4766" s="93">
        <f t="shared" si="3467"/>
        <v>1</v>
      </c>
      <c r="AA4766" s="94">
        <f t="shared" si="3477"/>
        <v>6.2</v>
      </c>
      <c r="AB4766" s="97">
        <f t="shared" si="3469"/>
        <v>1</v>
      </c>
      <c r="AC4766" s="98">
        <f t="shared" si="3478"/>
        <v>6.2</v>
      </c>
      <c r="AD4766" s="77" t="s">
        <v>3</v>
      </c>
      <c r="AE4766" s="54">
        <v>6.2</v>
      </c>
      <c r="AF4766" s="17"/>
    </row>
    <row r="4767" spans="1:32" ht="16.899999999999999" customHeight="1" x14ac:dyDescent="0.3">
      <c r="A4767" s="73" t="s">
        <v>7</v>
      </c>
      <c r="B4767" s="74" t="s">
        <v>519</v>
      </c>
      <c r="C4767" s="48" t="s">
        <v>40</v>
      </c>
      <c r="D4767" s="48">
        <v>1000</v>
      </c>
      <c r="E4767" s="48">
        <v>621</v>
      </c>
      <c r="F4767" s="48" t="s">
        <v>6128</v>
      </c>
      <c r="G4767" s="48" t="s">
        <v>112</v>
      </c>
      <c r="H4767" s="75">
        <f t="shared" si="3471"/>
        <v>3.7037037037037035E-2</v>
      </c>
      <c r="I4767" s="74">
        <v>28</v>
      </c>
      <c r="J4767" s="74">
        <v>27</v>
      </c>
      <c r="K4767" s="48">
        <f>J4767</f>
        <v>27</v>
      </c>
      <c r="L4767" s="48">
        <f t="shared" si="3480"/>
        <v>-4</v>
      </c>
      <c r="M4767" s="48">
        <f t="shared" si="3473"/>
        <v>23</v>
      </c>
      <c r="N4767" s="48">
        <v>23</v>
      </c>
      <c r="O4767" s="56">
        <v>21.02</v>
      </c>
      <c r="P4767" s="48" t="str">
        <f t="shared" si="3419"/>
        <v>1855 BK</v>
      </c>
      <c r="Q4767" s="76">
        <v>51</v>
      </c>
      <c r="R4767" s="76">
        <v>113</v>
      </c>
      <c r="S4767" s="49">
        <f t="shared" si="3474"/>
        <v>0.67961538461538451</v>
      </c>
      <c r="T4767" s="49">
        <f t="shared" si="3420"/>
        <v>679.61538461538453</v>
      </c>
      <c r="U4767" s="49">
        <v>805.88461538461524</v>
      </c>
      <c r="V4767" s="49">
        <f t="shared" si="3402"/>
        <v>0.8058846153846152</v>
      </c>
      <c r="W4767" s="49">
        <f t="shared" si="3465"/>
        <v>15.631153846153843</v>
      </c>
      <c r="X4767" s="90">
        <f t="shared" si="3479"/>
        <v>3</v>
      </c>
      <c r="Y4767" s="91">
        <f t="shared" si="3476"/>
        <v>63.06</v>
      </c>
      <c r="Z4767" s="93">
        <f t="shared" si="3467"/>
        <v>19</v>
      </c>
      <c r="AA4767" s="94">
        <f t="shared" si="3477"/>
        <v>399.38</v>
      </c>
      <c r="AB4767" s="97">
        <f t="shared" si="3469"/>
        <v>22</v>
      </c>
      <c r="AC4767" s="98">
        <f t="shared" si="3478"/>
        <v>462.44</v>
      </c>
      <c r="AD4767" s="77" t="s">
        <v>6117</v>
      </c>
      <c r="AE4767" s="54">
        <v>462.44</v>
      </c>
      <c r="AF4767" s="17"/>
    </row>
    <row r="4768" spans="1:32" ht="16.899999999999999" customHeight="1" x14ac:dyDescent="0.3">
      <c r="A4768" s="73" t="s">
        <v>35</v>
      </c>
      <c r="B4768" s="74" t="s">
        <v>2791</v>
      </c>
      <c r="C4768" s="48" t="s">
        <v>464</v>
      </c>
      <c r="D4768" s="48">
        <v>1</v>
      </c>
      <c r="E4768" s="48">
        <v>4013</v>
      </c>
      <c r="F4768" s="48" t="s">
        <v>6180</v>
      </c>
      <c r="G4768" s="48" t="s">
        <v>112</v>
      </c>
      <c r="H4768" s="75">
        <f t="shared" ref="H4768" si="3481">(I4768-J4768)/J4768</f>
        <v>0.55000000000000004</v>
      </c>
      <c r="I4768" s="74">
        <v>93</v>
      </c>
      <c r="J4768" s="74">
        <v>60</v>
      </c>
      <c r="K4768" s="48">
        <f>J4768</f>
        <v>60</v>
      </c>
      <c r="L4768" s="48">
        <f t="shared" si="3480"/>
        <v>-4</v>
      </c>
      <c r="M4768" s="48">
        <f t="shared" ref="M4768" si="3482">K4768+L4768</f>
        <v>56</v>
      </c>
      <c r="N4768" s="48">
        <v>9380</v>
      </c>
      <c r="O4768" s="56">
        <v>0.18</v>
      </c>
      <c r="P4768" s="48" t="str">
        <f t="shared" si="3419"/>
        <v>5856/7 RD</v>
      </c>
      <c r="Q4768" s="76" t="s">
        <v>6187</v>
      </c>
      <c r="R4768" s="76" t="s">
        <v>6187</v>
      </c>
      <c r="S4768" s="49">
        <f t="shared" ref="S4768" si="3483">((Q4768/65*0.7)+(R4768/260*0.3))</f>
        <v>0</v>
      </c>
      <c r="T4768" s="49">
        <f t="shared" si="3420"/>
        <v>0</v>
      </c>
      <c r="U4768" s="49">
        <v>49.615384615384613</v>
      </c>
      <c r="V4768" s="49">
        <f t="shared" si="3402"/>
        <v>49.615384615384613</v>
      </c>
      <c r="W4768" s="49">
        <f t="shared" ref="W4768" si="3484">S4768*M4768</f>
        <v>0</v>
      </c>
      <c r="X4768" s="90">
        <f>ROUND(V4768*$X$4,0)</f>
        <v>248</v>
      </c>
      <c r="Y4768" s="91">
        <f t="shared" ref="Y4768" si="3485">X4768*O4768</f>
        <v>44.64</v>
      </c>
      <c r="Z4768" s="93">
        <f>ROUND((V4768*M4768)+X4768,0)</f>
        <v>3026</v>
      </c>
      <c r="AA4768" s="94">
        <f t="shared" ref="AA4768" si="3486">Z4768*O4768</f>
        <v>544.67999999999995</v>
      </c>
      <c r="AB4768" s="97">
        <f>ROUND((V4768*$AB$4)+Z4768,0)</f>
        <v>3274</v>
      </c>
      <c r="AC4768" s="98">
        <f t="shared" ref="AC4768" si="3487">AB4768*O4768</f>
        <v>589.31999999999994</v>
      </c>
      <c r="AD4768" s="77" t="s">
        <v>5889</v>
      </c>
      <c r="AE4768" s="54">
        <v>589.31999999999994</v>
      </c>
      <c r="AF4768" s="17"/>
    </row>
    <row r="4769" spans="1:32" ht="16.899999999999999" customHeight="1" x14ac:dyDescent="0.3">
      <c r="A4769" s="73" t="s">
        <v>35</v>
      </c>
      <c r="B4769" s="74" t="s">
        <v>5064</v>
      </c>
      <c r="C4769" s="48" t="s">
        <v>1432</v>
      </c>
      <c r="D4769" s="48">
        <v>1000</v>
      </c>
      <c r="E4769" s="48">
        <v>4003</v>
      </c>
      <c r="F4769" s="48" t="s">
        <v>5909</v>
      </c>
      <c r="G4769" s="48" t="s">
        <v>112</v>
      </c>
      <c r="H4769" s="75">
        <f t="shared" ref="H4769:H4773" si="3488">(I4769-J4769)/J4769</f>
        <v>0</v>
      </c>
      <c r="I4769" s="74">
        <v>39</v>
      </c>
      <c r="J4769" s="74">
        <v>39</v>
      </c>
      <c r="K4769" s="48">
        <f>I4769</f>
        <v>39</v>
      </c>
      <c r="L4769" s="48">
        <f t="shared" si="3480"/>
        <v>-4</v>
      </c>
      <c r="M4769" s="48">
        <f t="shared" ref="M4769:M4773" si="3489">K4769+L4769</f>
        <v>35</v>
      </c>
      <c r="N4769" s="48">
        <v>6</v>
      </c>
      <c r="O4769" s="56">
        <v>40.9</v>
      </c>
      <c r="P4769" s="48" t="str">
        <f t="shared" si="3419"/>
        <v>6823 WH</v>
      </c>
      <c r="Q4769" s="76">
        <v>85</v>
      </c>
      <c r="R4769" s="76">
        <v>124</v>
      </c>
      <c r="S4769" s="49">
        <f t="shared" ref="S4769:S4773" si="3490">((Q4769/65*0.7)+(R4769/260*0.3))</f>
        <v>1.0584615384615383</v>
      </c>
      <c r="T4769" s="49">
        <f t="shared" si="3420"/>
        <v>1058.4615384615383</v>
      </c>
      <c r="U4769" s="49">
        <v>1064.8846153846152</v>
      </c>
      <c r="V4769" s="49">
        <f t="shared" si="3402"/>
        <v>1.0648846153846152</v>
      </c>
      <c r="W4769" s="49">
        <f t="shared" ref="W4769:W4773" si="3491">S4769*M4769</f>
        <v>37.046153846153842</v>
      </c>
      <c r="X4769" s="90">
        <f>ROUND(S4769*$X$4,0)</f>
        <v>5</v>
      </c>
      <c r="Y4769" s="91">
        <f t="shared" ref="Y4769:Y4773" si="3492">X4769*O4769</f>
        <v>204.5</v>
      </c>
      <c r="Z4769" s="93">
        <f t="shared" ref="Z4769:Z4773" si="3493">ROUND((S4769*M4769)+X4769,0)</f>
        <v>42</v>
      </c>
      <c r="AA4769" s="94">
        <f t="shared" ref="AA4769:AA4773" si="3494">Z4769*O4769</f>
        <v>1717.8</v>
      </c>
      <c r="AB4769" s="97">
        <f>ROUND((S4769*$AB$4)+Z4769,0)</f>
        <v>47</v>
      </c>
      <c r="AC4769" s="98">
        <f t="shared" ref="AC4769:AC4773" si="3495">AB4769*O4769</f>
        <v>1922.3</v>
      </c>
      <c r="AD4769" s="77" t="s">
        <v>3</v>
      </c>
      <c r="AE4769" s="54">
        <v>1922.3</v>
      </c>
      <c r="AF4769" s="17"/>
    </row>
    <row r="4770" spans="1:32" ht="16.899999999999999" customHeight="1" x14ac:dyDescent="0.3">
      <c r="A4770" s="73" t="s">
        <v>35</v>
      </c>
      <c r="B4770" s="74" t="s">
        <v>5065</v>
      </c>
      <c r="C4770" s="48" t="s">
        <v>1432</v>
      </c>
      <c r="D4770" s="48">
        <v>1</v>
      </c>
      <c r="E4770" s="48">
        <v>4003</v>
      </c>
      <c r="F4770" s="48" t="s">
        <v>5909</v>
      </c>
      <c r="G4770" s="48" t="s">
        <v>112</v>
      </c>
      <c r="H4770" s="75">
        <f t="shared" si="3488"/>
        <v>0</v>
      </c>
      <c r="I4770" s="74">
        <v>39</v>
      </c>
      <c r="J4770" s="74">
        <v>39</v>
      </c>
      <c r="K4770" s="48">
        <f>I4770</f>
        <v>39</v>
      </c>
      <c r="L4770" s="48">
        <f t="shared" si="3480"/>
        <v>-4</v>
      </c>
      <c r="M4770" s="48">
        <f t="shared" si="3489"/>
        <v>35</v>
      </c>
      <c r="N4770" s="48">
        <v>0</v>
      </c>
      <c r="O4770" s="56">
        <v>0</v>
      </c>
      <c r="P4770" s="48" t="str">
        <f t="shared" si="3419"/>
        <v>6824 BK</v>
      </c>
      <c r="Q4770" s="76" t="s">
        <v>6187</v>
      </c>
      <c r="R4770" s="76" t="s">
        <v>6187</v>
      </c>
      <c r="S4770" s="49">
        <f t="shared" si="3490"/>
        <v>0</v>
      </c>
      <c r="T4770" s="49">
        <f t="shared" si="3420"/>
        <v>0</v>
      </c>
      <c r="U4770" s="49">
        <v>129.92307692307691</v>
      </c>
      <c r="V4770" s="49">
        <f t="shared" si="3402"/>
        <v>129.92307692307691</v>
      </c>
      <c r="W4770" s="49">
        <f t="shared" si="3491"/>
        <v>0</v>
      </c>
      <c r="X4770" s="90">
        <f t="shared" ref="X4770:X4771" si="3496">ROUNDUP(S4770*$X$4,0)</f>
        <v>0</v>
      </c>
      <c r="Y4770" s="91">
        <f t="shared" si="3492"/>
        <v>0</v>
      </c>
      <c r="Z4770" s="93">
        <f t="shared" si="3493"/>
        <v>0</v>
      </c>
      <c r="AA4770" s="94">
        <f t="shared" si="3494"/>
        <v>0</v>
      </c>
      <c r="AB4770" s="97">
        <f>ROUND((S4770*$AB$4)+Z4770,0)</f>
        <v>0</v>
      </c>
      <c r="AC4770" s="98">
        <f t="shared" si="3495"/>
        <v>0</v>
      </c>
      <c r="AD4770" s="77" t="s">
        <v>5890</v>
      </c>
      <c r="AE4770" s="54">
        <v>0</v>
      </c>
      <c r="AF4770" s="17"/>
    </row>
    <row r="4771" spans="1:32" ht="16.899999999999999" customHeight="1" x14ac:dyDescent="0.3">
      <c r="A4771" s="73" t="s">
        <v>35</v>
      </c>
      <c r="B4771" s="74" t="s">
        <v>5066</v>
      </c>
      <c r="C4771" s="48" t="s">
        <v>1432</v>
      </c>
      <c r="D4771" s="48">
        <v>1</v>
      </c>
      <c r="E4771" s="48">
        <v>4003</v>
      </c>
      <c r="F4771" s="48" t="s">
        <v>5909</v>
      </c>
      <c r="G4771" s="48" t="s">
        <v>112</v>
      </c>
      <c r="H4771" s="75">
        <f t="shared" si="3488"/>
        <v>0</v>
      </c>
      <c r="I4771" s="74">
        <v>39</v>
      </c>
      <c r="J4771" s="74">
        <v>39</v>
      </c>
      <c r="K4771" s="48">
        <f>I4771</f>
        <v>39</v>
      </c>
      <c r="L4771" s="48">
        <f t="shared" si="3480"/>
        <v>-4</v>
      </c>
      <c r="M4771" s="48">
        <f t="shared" si="3489"/>
        <v>35</v>
      </c>
      <c r="N4771" s="48">
        <v>0</v>
      </c>
      <c r="O4771" s="56">
        <v>0</v>
      </c>
      <c r="P4771" s="48" t="str">
        <f t="shared" si="3419"/>
        <v>6824 GR</v>
      </c>
      <c r="Q4771" s="76" t="s">
        <v>6187</v>
      </c>
      <c r="R4771" s="76" t="s">
        <v>6187</v>
      </c>
      <c r="S4771" s="49">
        <f t="shared" si="3490"/>
        <v>0</v>
      </c>
      <c r="T4771" s="49">
        <f t="shared" si="3420"/>
        <v>0</v>
      </c>
      <c r="U4771" s="49">
        <v>14.961538461538462</v>
      </c>
      <c r="V4771" s="49">
        <f t="shared" si="3402"/>
        <v>14.961538461538462</v>
      </c>
      <c r="W4771" s="49">
        <f t="shared" si="3491"/>
        <v>0</v>
      </c>
      <c r="X4771" s="90">
        <f t="shared" si="3496"/>
        <v>0</v>
      </c>
      <c r="Y4771" s="91">
        <f t="shared" si="3492"/>
        <v>0</v>
      </c>
      <c r="Z4771" s="93">
        <f t="shared" si="3493"/>
        <v>0</v>
      </c>
      <c r="AA4771" s="94">
        <f t="shared" si="3494"/>
        <v>0</v>
      </c>
      <c r="AB4771" s="97">
        <f>ROUND((S4771*$AB$4)+Z4771,0)</f>
        <v>0</v>
      </c>
      <c r="AC4771" s="98">
        <f t="shared" si="3495"/>
        <v>0</v>
      </c>
      <c r="AD4771" s="77" t="s">
        <v>5890</v>
      </c>
      <c r="AE4771" s="54">
        <v>0</v>
      </c>
      <c r="AF4771" s="17"/>
    </row>
    <row r="4772" spans="1:32" ht="16.899999999999999" customHeight="1" x14ac:dyDescent="0.3">
      <c r="A4772" s="73" t="s">
        <v>35</v>
      </c>
      <c r="B4772" s="74" t="s">
        <v>2254</v>
      </c>
      <c r="C4772" s="48" t="s">
        <v>10</v>
      </c>
      <c r="D4772" s="48">
        <v>1000</v>
      </c>
      <c r="E4772" s="48">
        <v>621</v>
      </c>
      <c r="F4772" s="48" t="s">
        <v>6128</v>
      </c>
      <c r="G4772" s="48" t="s">
        <v>35</v>
      </c>
      <c r="H4772" s="75">
        <f t="shared" si="3488"/>
        <v>0</v>
      </c>
      <c r="I4772" s="74">
        <v>29</v>
      </c>
      <c r="J4772" s="74">
        <v>29</v>
      </c>
      <c r="K4772" s="48">
        <f>I4772</f>
        <v>29</v>
      </c>
      <c r="L4772" s="48">
        <v>-4</v>
      </c>
      <c r="M4772" s="48">
        <f t="shared" si="3489"/>
        <v>25</v>
      </c>
      <c r="N4772" s="48">
        <v>3</v>
      </c>
      <c r="O4772" s="56">
        <v>119.68</v>
      </c>
      <c r="P4772" s="48" t="str">
        <f t="shared" si="3419"/>
        <v>6300/4 SL</v>
      </c>
      <c r="Q4772" s="76">
        <v>24</v>
      </c>
      <c r="R4772" s="76">
        <v>74</v>
      </c>
      <c r="S4772" s="49">
        <f t="shared" si="3490"/>
        <v>0.34384615384615386</v>
      </c>
      <c r="T4772" s="49">
        <f t="shared" si="3420"/>
        <v>343.84615384615387</v>
      </c>
      <c r="U4772" s="49">
        <v>555.80769230769226</v>
      </c>
      <c r="V4772" s="49">
        <f t="shared" si="3402"/>
        <v>0.55580769230769222</v>
      </c>
      <c r="W4772" s="49">
        <f t="shared" si="3491"/>
        <v>8.5961538461538467</v>
      </c>
      <c r="X4772" s="90">
        <f>ROUND(S4772*$X$4,0)</f>
        <v>2</v>
      </c>
      <c r="Y4772" s="91">
        <f t="shared" si="3492"/>
        <v>239.36</v>
      </c>
      <c r="Z4772" s="93">
        <f t="shared" si="3493"/>
        <v>11</v>
      </c>
      <c r="AA4772" s="94">
        <f t="shared" si="3494"/>
        <v>1316.48</v>
      </c>
      <c r="AB4772" s="97">
        <f>ROUND((S4772*$AB$4)+Z4772,0)</f>
        <v>13</v>
      </c>
      <c r="AC4772" s="98">
        <f t="shared" si="3495"/>
        <v>1555.8400000000001</v>
      </c>
      <c r="AD4772" s="77" t="s">
        <v>3</v>
      </c>
      <c r="AE4772" s="54">
        <v>1555.8400000000001</v>
      </c>
      <c r="AF4772" s="17"/>
    </row>
    <row r="4773" spans="1:32" ht="16.899999999999999" customHeight="1" x14ac:dyDescent="0.3">
      <c r="A4773" s="73" t="s">
        <v>35</v>
      </c>
      <c r="B4773" s="74" t="s">
        <v>5068</v>
      </c>
      <c r="C4773" s="48" t="s">
        <v>1432</v>
      </c>
      <c r="D4773" s="48">
        <v>100</v>
      </c>
      <c r="E4773" s="48">
        <v>4003</v>
      </c>
      <c r="F4773" s="48" t="s">
        <v>5909</v>
      </c>
      <c r="G4773" s="48" t="s">
        <v>112</v>
      </c>
      <c r="H4773" s="75">
        <f t="shared" si="3488"/>
        <v>0</v>
      </c>
      <c r="I4773" s="74">
        <v>39</v>
      </c>
      <c r="J4773" s="74">
        <v>39</v>
      </c>
      <c r="K4773" s="48">
        <f>I4773</f>
        <v>39</v>
      </c>
      <c r="L4773" s="48">
        <f>$L$3</f>
        <v>-4</v>
      </c>
      <c r="M4773" s="48">
        <f t="shared" si="3489"/>
        <v>35</v>
      </c>
      <c r="N4773" s="48">
        <v>11</v>
      </c>
      <c r="O4773" s="56">
        <v>13.5</v>
      </c>
      <c r="P4773" s="48" t="str">
        <f t="shared" si="3419"/>
        <v>6829 BK</v>
      </c>
      <c r="Q4773" s="76">
        <v>11</v>
      </c>
      <c r="R4773" s="76">
        <v>21</v>
      </c>
      <c r="S4773" s="49">
        <f t="shared" si="3490"/>
        <v>0.1426923076923077</v>
      </c>
      <c r="T4773" s="49">
        <f t="shared" si="3420"/>
        <v>14.26923076923077</v>
      </c>
      <c r="U4773" s="49">
        <v>27.346153846153847</v>
      </c>
      <c r="V4773" s="49">
        <f t="shared" si="3402"/>
        <v>0.27346153846153848</v>
      </c>
      <c r="W4773" s="49">
        <f t="shared" si="3491"/>
        <v>4.9942307692307697</v>
      </c>
      <c r="X4773" s="90">
        <f>ROUND(S4773*$X$4,0)</f>
        <v>1</v>
      </c>
      <c r="Y4773" s="91">
        <f t="shared" si="3492"/>
        <v>13.5</v>
      </c>
      <c r="Z4773" s="93">
        <f t="shared" si="3493"/>
        <v>6</v>
      </c>
      <c r="AA4773" s="94">
        <f t="shared" si="3494"/>
        <v>81</v>
      </c>
      <c r="AB4773" s="97">
        <f>ROUND((S4773*$AB$4)+Z4773,0)</f>
        <v>7</v>
      </c>
      <c r="AC4773" s="98">
        <f t="shared" si="3495"/>
        <v>94.5</v>
      </c>
      <c r="AD4773" s="77" t="s">
        <v>3</v>
      </c>
      <c r="AE4773" s="54">
        <v>94.5</v>
      </c>
      <c r="AF4773" s="17"/>
    </row>
    <row r="4774" spans="1:32" ht="16.899999999999999" customHeight="1" x14ac:dyDescent="0.3">
      <c r="A4774" s="73" t="s">
        <v>35</v>
      </c>
      <c r="B4774" s="74" t="s">
        <v>5073</v>
      </c>
      <c r="C4774" s="48" t="s">
        <v>2144</v>
      </c>
      <c r="D4774" s="48">
        <v>100</v>
      </c>
      <c r="E4774" s="48">
        <v>4013</v>
      </c>
      <c r="F4774" s="48" t="s">
        <v>6180</v>
      </c>
      <c r="G4774" s="48" t="s">
        <v>11</v>
      </c>
      <c r="H4774" s="75">
        <f t="shared" ref="H4774" si="3497">(I4774-J4774)/J4774</f>
        <v>0</v>
      </c>
      <c r="I4774" s="74">
        <v>5</v>
      </c>
      <c r="J4774" s="74">
        <v>5</v>
      </c>
      <c r="K4774" s="48">
        <f>J4774</f>
        <v>5</v>
      </c>
      <c r="L4774" s="48"/>
      <c r="M4774" s="48">
        <f t="shared" ref="M4774" si="3498">K4774+L4774</f>
        <v>5</v>
      </c>
      <c r="N4774" s="48">
        <v>2</v>
      </c>
      <c r="O4774" s="56">
        <v>152.28256999999999</v>
      </c>
      <c r="P4774" s="48" t="str">
        <f t="shared" si="3419"/>
        <v>M1233 WH</v>
      </c>
      <c r="Q4774" s="76">
        <v>0</v>
      </c>
      <c r="R4774" s="76">
        <v>40</v>
      </c>
      <c r="S4774" s="49">
        <f t="shared" ref="S4774" si="3499">((Q4774/65*0.7)+(R4774/260*0.3))</f>
        <v>4.6153846153846156E-2</v>
      </c>
      <c r="T4774" s="49">
        <f t="shared" si="3420"/>
        <v>4.6153846153846159</v>
      </c>
      <c r="U4774" s="49">
        <v>15</v>
      </c>
      <c r="V4774" s="49">
        <f t="shared" si="3402"/>
        <v>0.15</v>
      </c>
      <c r="W4774" s="49">
        <f t="shared" ref="W4774" si="3500">S4774*M4774</f>
        <v>0.23076923076923078</v>
      </c>
      <c r="X4774" s="90">
        <f>ROUNDUP(S4774*$X$2,0)</f>
        <v>1</v>
      </c>
      <c r="Y4774" s="91">
        <f t="shared" ref="Y4774" si="3501">X4774*O4774</f>
        <v>152.28256999999999</v>
      </c>
      <c r="Z4774" s="93">
        <f t="shared" ref="Z4774" si="3502">ROUND((S4774*M4774)+X4774,0)</f>
        <v>1</v>
      </c>
      <c r="AA4774" s="94">
        <f t="shared" ref="AA4774" si="3503">Z4774*O4774</f>
        <v>152.28256999999999</v>
      </c>
      <c r="AB4774" s="97">
        <f>ROUND((S4774*$AB$2)+Z4774,0)</f>
        <v>1</v>
      </c>
      <c r="AC4774" s="98">
        <f t="shared" ref="AC4774" si="3504">AB4774*O4774</f>
        <v>152.28256999999999</v>
      </c>
      <c r="AD4774" s="77" t="s">
        <v>5891</v>
      </c>
      <c r="AE4774" s="54">
        <v>152.28256999999999</v>
      </c>
      <c r="AF4774" s="17"/>
    </row>
    <row r="4775" spans="1:32" ht="16.899999999999999" customHeight="1" x14ac:dyDescent="0.3">
      <c r="A4775" s="73" t="s">
        <v>35</v>
      </c>
      <c r="B4775" s="74" t="s">
        <v>5074</v>
      </c>
      <c r="C4775" s="48" t="s">
        <v>3175</v>
      </c>
      <c r="D4775" s="48">
        <v>1</v>
      </c>
      <c r="E4775" s="48">
        <v>2834</v>
      </c>
      <c r="F4775" s="48" t="s">
        <v>6126</v>
      </c>
      <c r="G4775" s="48">
        <v>2</v>
      </c>
      <c r="H4775" s="75">
        <f t="shared" ref="H4775:H4776" si="3505">(I4775-J4775)/J4775</f>
        <v>-0.33333333333333331</v>
      </c>
      <c r="I4775" s="74">
        <v>40</v>
      </c>
      <c r="J4775" s="74">
        <v>60</v>
      </c>
      <c r="K4775" s="48">
        <f>I4775</f>
        <v>40</v>
      </c>
      <c r="L4775" s="48"/>
      <c r="M4775" s="48">
        <f t="shared" ref="M4775:M4776" si="3506">K4775+L4775</f>
        <v>40</v>
      </c>
      <c r="N4775" s="48">
        <v>772</v>
      </c>
      <c r="O4775" s="56">
        <v>0.16464999999999999</v>
      </c>
      <c r="P4775" s="48" t="str">
        <f t="shared" si="3419"/>
        <v>B963013 GE</v>
      </c>
      <c r="Q4775" s="76" t="s">
        <v>6187</v>
      </c>
      <c r="R4775" s="76" t="s">
        <v>6187</v>
      </c>
      <c r="S4775" s="49">
        <f t="shared" ref="S4775:S4776" si="3507">((Q4775/65*0.7)+(R4775/260*0.3))</f>
        <v>0</v>
      </c>
      <c r="T4775" s="49">
        <f t="shared" si="3420"/>
        <v>0</v>
      </c>
      <c r="U4775" s="49">
        <v>6.8123076923076926</v>
      </c>
      <c r="V4775" s="49">
        <f t="shared" si="3402"/>
        <v>6.8123076923076926</v>
      </c>
      <c r="W4775" s="49">
        <f t="shared" ref="W4775:W4776" si="3508">S4775*M4775</f>
        <v>0</v>
      </c>
      <c r="X4775" s="90">
        <f>ROUNDUP(S4775*$X$4,0)</f>
        <v>0</v>
      </c>
      <c r="Y4775" s="91">
        <f t="shared" ref="Y4775:Y4776" si="3509">X4775*O4775</f>
        <v>0</v>
      </c>
      <c r="Z4775" s="93">
        <f t="shared" ref="Z4775:Z4776" si="3510">ROUND((S4775*M4775)+X4775,0)</f>
        <v>0</v>
      </c>
      <c r="AA4775" s="94">
        <f t="shared" ref="AA4775:AA4776" si="3511">Z4775*O4775</f>
        <v>0</v>
      </c>
      <c r="AB4775" s="97">
        <f>ROUND((S4775*$AB$4)+Z4775,0)</f>
        <v>0</v>
      </c>
      <c r="AC4775" s="98">
        <f t="shared" ref="AC4775:AC4776" si="3512">AB4775*O4775</f>
        <v>0</v>
      </c>
      <c r="AD4775" s="77" t="s">
        <v>3</v>
      </c>
      <c r="AE4775" s="54">
        <v>0</v>
      </c>
      <c r="AF4775" s="17"/>
    </row>
    <row r="4776" spans="1:32" ht="12.75" customHeight="1" x14ac:dyDescent="0.3">
      <c r="A4776" s="73" t="s">
        <v>35</v>
      </c>
      <c r="B4776" s="74" t="s">
        <v>5075</v>
      </c>
      <c r="C4776" s="48" t="s">
        <v>3175</v>
      </c>
      <c r="D4776" s="48">
        <v>164</v>
      </c>
      <c r="E4776" s="48">
        <v>2834</v>
      </c>
      <c r="F4776" s="48" t="s">
        <v>6126</v>
      </c>
      <c r="G4776" s="48">
        <v>2</v>
      </c>
      <c r="H4776" s="75">
        <f t="shared" si="3505"/>
        <v>0</v>
      </c>
      <c r="I4776" s="74">
        <v>40</v>
      </c>
      <c r="J4776" s="74">
        <f>I4776</f>
        <v>40</v>
      </c>
      <c r="K4776" s="48">
        <f>I4776</f>
        <v>40</v>
      </c>
      <c r="L4776" s="48"/>
      <c r="M4776" s="48">
        <f t="shared" si="3506"/>
        <v>40</v>
      </c>
      <c r="N4776" s="48">
        <v>0</v>
      </c>
      <c r="O4776" s="56">
        <v>30.45598</v>
      </c>
      <c r="P4776" s="48" t="str">
        <f t="shared" si="3419"/>
        <v>B963013 GE</v>
      </c>
      <c r="Q4776" s="76">
        <v>0</v>
      </c>
      <c r="R4776" s="76">
        <v>36</v>
      </c>
      <c r="S4776" s="49">
        <f t="shared" si="3507"/>
        <v>4.1538461538461538E-2</v>
      </c>
      <c r="T4776" s="49">
        <f t="shared" si="3420"/>
        <v>6.8123076923076926</v>
      </c>
      <c r="U4776" s="49">
        <v>6.8123076923076926</v>
      </c>
      <c r="V4776" s="49">
        <f t="shared" si="3402"/>
        <v>4.1538461538461538E-2</v>
      </c>
      <c r="W4776" s="49">
        <f t="shared" si="3508"/>
        <v>1.6615384615384614</v>
      </c>
      <c r="X4776" s="90">
        <f>ROUND(S4776*$X$4,0)</f>
        <v>0</v>
      </c>
      <c r="Y4776" s="91">
        <f t="shared" si="3509"/>
        <v>0</v>
      </c>
      <c r="Z4776" s="93">
        <f t="shared" si="3510"/>
        <v>2</v>
      </c>
      <c r="AA4776" s="94">
        <f t="shared" si="3511"/>
        <v>60.911960000000001</v>
      </c>
      <c r="AB4776" s="97">
        <f>ROUND((S4776*$AB$4)+Z4776,0)</f>
        <v>2</v>
      </c>
      <c r="AC4776" s="98">
        <f t="shared" si="3512"/>
        <v>60.911960000000001</v>
      </c>
      <c r="AD4776" s="77" t="s">
        <v>3</v>
      </c>
      <c r="AE4776" s="54">
        <v>60.911960000000001</v>
      </c>
      <c r="AF4776" s="17"/>
    </row>
    <row r="4777" spans="1:32" ht="16.899999999999999" customHeight="1" x14ac:dyDescent="0.3">
      <c r="A4777" s="73" t="s">
        <v>35</v>
      </c>
      <c r="B4777" s="74" t="s">
        <v>4342</v>
      </c>
      <c r="C4777" s="48" t="s">
        <v>40</v>
      </c>
      <c r="D4777" s="48">
        <v>100</v>
      </c>
      <c r="E4777" s="48">
        <v>621</v>
      </c>
      <c r="F4777" s="48" t="s">
        <v>6128</v>
      </c>
      <c r="G4777" s="48" t="s">
        <v>112</v>
      </c>
      <c r="H4777" s="75">
        <f t="shared" ref="H4777" si="3513">(I4777-J4777)/J4777</f>
        <v>5.2631578947368418E-2</v>
      </c>
      <c r="I4777" s="74">
        <v>20</v>
      </c>
      <c r="J4777" s="74">
        <v>19</v>
      </c>
      <c r="K4777" s="48">
        <f t="shared" ref="K4777:K4782" si="3514">J4777</f>
        <v>19</v>
      </c>
      <c r="L4777" s="48">
        <f>$L$3</f>
        <v>-4</v>
      </c>
      <c r="M4777" s="48">
        <f t="shared" ref="M4777" si="3515">K4777+L4777</f>
        <v>15</v>
      </c>
      <c r="N4777" s="48">
        <v>8</v>
      </c>
      <c r="O4777" s="56">
        <v>16.643000000000001</v>
      </c>
      <c r="P4777" s="48" t="str">
        <f t="shared" si="3419"/>
        <v>3080 BL</v>
      </c>
      <c r="Q4777" s="76">
        <v>1</v>
      </c>
      <c r="R4777" s="76">
        <v>35</v>
      </c>
      <c r="S4777" s="49">
        <f t="shared" ref="S4777" si="3516">((Q4777/65*0.7)+(R4777/260*0.3))</f>
        <v>5.1153846153846147E-2</v>
      </c>
      <c r="T4777" s="49">
        <f t="shared" si="3420"/>
        <v>5.115384615384615</v>
      </c>
      <c r="U4777" s="49">
        <v>123.57692307692307</v>
      </c>
      <c r="V4777" s="49">
        <f t="shared" si="3402"/>
        <v>1.2357692307692307</v>
      </c>
      <c r="W4777" s="49">
        <f t="shared" ref="W4777" si="3517">S4777*M4777</f>
        <v>0.76730769230769225</v>
      </c>
      <c r="X4777" s="90">
        <f>ROUND(S4777*$X$3,0)</f>
        <v>0</v>
      </c>
      <c r="Y4777" s="91">
        <f t="shared" ref="Y4777" si="3518">X4777*O4777</f>
        <v>0</v>
      </c>
      <c r="Z4777" s="93">
        <f t="shared" ref="Z4777" si="3519">ROUND((S4777*M4777)+X4777,0)</f>
        <v>1</v>
      </c>
      <c r="AA4777" s="94">
        <f t="shared" ref="AA4777" si="3520">Z4777*O4777</f>
        <v>16.643000000000001</v>
      </c>
      <c r="AB4777" s="97">
        <f>ROUND((S4777*$AB$4)+Z4777,0)</f>
        <v>1</v>
      </c>
      <c r="AC4777" s="98">
        <f t="shared" ref="AC4777" si="3521">AB4777*O4777</f>
        <v>16.643000000000001</v>
      </c>
      <c r="AD4777" s="77" t="s">
        <v>3</v>
      </c>
      <c r="AE4777" s="54">
        <v>16.643000000000001</v>
      </c>
      <c r="AF4777" s="17"/>
    </row>
    <row r="4778" spans="1:32" ht="12.75" customHeight="1" x14ac:dyDescent="0.3">
      <c r="A4778" s="73" t="s">
        <v>7</v>
      </c>
      <c r="B4778" s="74" t="s">
        <v>1061</v>
      </c>
      <c r="C4778" s="48" t="s">
        <v>40</v>
      </c>
      <c r="D4778" s="48">
        <v>100</v>
      </c>
      <c r="E4778" s="48">
        <v>621</v>
      </c>
      <c r="F4778" s="48" t="s">
        <v>6128</v>
      </c>
      <c r="G4778" s="48" t="s">
        <v>112</v>
      </c>
      <c r="H4778" s="75">
        <f t="shared" ref="H4778:H4782" si="3522">(I4778-J4778)/J4778</f>
        <v>4.1666666666666664E-2</v>
      </c>
      <c r="I4778" s="74">
        <v>25</v>
      </c>
      <c r="J4778" s="74">
        <v>24</v>
      </c>
      <c r="K4778" s="48">
        <f t="shared" si="3514"/>
        <v>24</v>
      </c>
      <c r="L4778" s="48">
        <v>-4</v>
      </c>
      <c r="M4778" s="48">
        <f t="shared" ref="M4778:M4782" si="3523">K4778+L4778</f>
        <v>20</v>
      </c>
      <c r="N4778" s="48">
        <v>9</v>
      </c>
      <c r="O4778" s="56">
        <v>7.2629999999999999</v>
      </c>
      <c r="P4778" s="48" t="str">
        <f t="shared" si="3419"/>
        <v>3077 BR</v>
      </c>
      <c r="Q4778" s="76">
        <v>42</v>
      </c>
      <c r="R4778" s="76">
        <v>78</v>
      </c>
      <c r="S4778" s="49">
        <f t="shared" ref="S4778:S4782" si="3524">((Q4778/65*0.7)+(R4778/260*0.3))</f>
        <v>0.54230769230769227</v>
      </c>
      <c r="T4778" s="49">
        <f t="shared" si="3420"/>
        <v>54.230769230769226</v>
      </c>
      <c r="U4778" s="49">
        <v>251.15384615384616</v>
      </c>
      <c r="V4778" s="49">
        <f t="shared" si="3402"/>
        <v>2.5115384615384615</v>
      </c>
      <c r="W4778" s="49">
        <f>S4778*M4778</f>
        <v>10.846153846153845</v>
      </c>
      <c r="X4778" s="90">
        <f>ROUND(S4778*$X$3,0)</f>
        <v>3</v>
      </c>
      <c r="Y4778" s="91">
        <f t="shared" ref="Y4778:Y4782" si="3525">X4778*O4778</f>
        <v>21.789000000000001</v>
      </c>
      <c r="Z4778" s="93">
        <f>ROUND((S4778*M4778)+X4778,0)</f>
        <v>14</v>
      </c>
      <c r="AA4778" s="94">
        <f t="shared" ref="AA4778:AA4782" si="3526">Z4778*O4778</f>
        <v>101.682</v>
      </c>
      <c r="AB4778" s="97">
        <f>ROUND((S4778*$AB$4)+Z4778,0)</f>
        <v>17</v>
      </c>
      <c r="AC4778" s="98">
        <f t="shared" ref="AC4778:AC4782" si="3527">AB4778*O4778</f>
        <v>123.471</v>
      </c>
      <c r="AD4778" s="77" t="s">
        <v>3</v>
      </c>
      <c r="AE4778" s="54">
        <v>123.471</v>
      </c>
      <c r="AF4778" s="17"/>
    </row>
    <row r="4779" spans="1:32" ht="16.899999999999999" customHeight="1" x14ac:dyDescent="0.3">
      <c r="A4779" s="73" t="s">
        <v>7</v>
      </c>
      <c r="B4779" s="74" t="s">
        <v>5078</v>
      </c>
      <c r="C4779" s="48" t="s">
        <v>3403</v>
      </c>
      <c r="D4779" s="48">
        <v>100</v>
      </c>
      <c r="E4779" s="48">
        <v>4003</v>
      </c>
      <c r="F4779" s="48" t="s">
        <v>5909</v>
      </c>
      <c r="G4779" s="48" t="s">
        <v>65</v>
      </c>
      <c r="H4779" s="75">
        <f t="shared" si="3522"/>
        <v>0</v>
      </c>
      <c r="I4779" s="74">
        <v>5</v>
      </c>
      <c r="J4779" s="74">
        <v>5</v>
      </c>
      <c r="K4779" s="48">
        <f t="shared" si="3514"/>
        <v>5</v>
      </c>
      <c r="L4779" s="48"/>
      <c r="M4779" s="48">
        <f t="shared" si="3523"/>
        <v>5</v>
      </c>
      <c r="N4779" s="48">
        <v>4</v>
      </c>
      <c r="O4779" s="56">
        <v>48.852989999999998</v>
      </c>
      <c r="P4779" s="48" t="str">
        <f t="shared" si="3419"/>
        <v>79012 SL</v>
      </c>
      <c r="Q4779" s="76">
        <v>4</v>
      </c>
      <c r="R4779" s="76">
        <v>16</v>
      </c>
      <c r="S4779" s="49">
        <f t="shared" si="3524"/>
        <v>6.1538461538461542E-2</v>
      </c>
      <c r="T4779" s="49">
        <f t="shared" si="3420"/>
        <v>6.1538461538461542</v>
      </c>
      <c r="U4779" s="49">
        <v>53.46153846153846</v>
      </c>
      <c r="V4779" s="49">
        <f t="shared" si="3402"/>
        <v>0.5346153846153846</v>
      </c>
      <c r="W4779" s="49">
        <f>S4779*M4779</f>
        <v>0.30769230769230771</v>
      </c>
      <c r="X4779" s="90">
        <f>ROUND(S4779*$X$2,0)</f>
        <v>0</v>
      </c>
      <c r="Y4779" s="91">
        <f t="shared" si="3525"/>
        <v>0</v>
      </c>
      <c r="Z4779" s="93">
        <f>ROUND((S4779*M4779)+X4779,0)</f>
        <v>0</v>
      </c>
      <c r="AA4779" s="94">
        <f t="shared" si="3526"/>
        <v>0</v>
      </c>
      <c r="AB4779" s="97">
        <f>ROUND((S4779*$AB$2)+Z4779,0)</f>
        <v>0</v>
      </c>
      <c r="AC4779" s="98">
        <f t="shared" si="3527"/>
        <v>0</v>
      </c>
      <c r="AD4779" s="77" t="s">
        <v>5891</v>
      </c>
      <c r="AE4779" s="54">
        <v>0</v>
      </c>
      <c r="AF4779" s="17"/>
    </row>
    <row r="4780" spans="1:32" ht="12.75" customHeight="1" x14ac:dyDescent="0.3">
      <c r="A4780" s="73" t="s">
        <v>7</v>
      </c>
      <c r="B4780" s="74" t="s">
        <v>5079</v>
      </c>
      <c r="C4780" s="48" t="s">
        <v>3403</v>
      </c>
      <c r="D4780" s="48">
        <v>100</v>
      </c>
      <c r="E4780" s="48">
        <v>4003</v>
      </c>
      <c r="F4780" s="48" t="s">
        <v>5909</v>
      </c>
      <c r="G4780" s="48" t="s">
        <v>65</v>
      </c>
      <c r="H4780" s="75">
        <f t="shared" si="3522"/>
        <v>0</v>
      </c>
      <c r="I4780" s="74">
        <v>5</v>
      </c>
      <c r="J4780" s="74">
        <v>5</v>
      </c>
      <c r="K4780" s="48">
        <f t="shared" si="3514"/>
        <v>5</v>
      </c>
      <c r="L4780" s="48"/>
      <c r="M4780" s="48">
        <f t="shared" si="3523"/>
        <v>5</v>
      </c>
      <c r="N4780" s="48">
        <v>0</v>
      </c>
      <c r="O4780" s="56">
        <v>50.910350000000001</v>
      </c>
      <c r="P4780" s="48" t="str">
        <f t="shared" si="3419"/>
        <v>79019 SL</v>
      </c>
      <c r="Q4780" s="76">
        <v>3</v>
      </c>
      <c r="R4780" s="76">
        <v>30</v>
      </c>
      <c r="S4780" s="49">
        <f t="shared" si="3524"/>
        <v>6.6923076923076918E-2</v>
      </c>
      <c r="T4780" s="49">
        <f t="shared" si="3420"/>
        <v>6.6923076923076916</v>
      </c>
      <c r="U4780" s="49">
        <v>9</v>
      </c>
      <c r="V4780" s="49">
        <f t="shared" si="3402"/>
        <v>0.09</v>
      </c>
      <c r="W4780" s="49">
        <f t="shared" ref="W4780:W4782" si="3528">S4780*M4780</f>
        <v>0.33461538461538459</v>
      </c>
      <c r="X4780" s="90">
        <f>ROUND(S4780*$X$2,0)</f>
        <v>0</v>
      </c>
      <c r="Y4780" s="91">
        <f t="shared" si="3525"/>
        <v>0</v>
      </c>
      <c r="Z4780" s="93">
        <f t="shared" ref="Z4780:Z4782" si="3529">ROUND((S4780*M4780)+X4780,0)</f>
        <v>0</v>
      </c>
      <c r="AA4780" s="94">
        <f t="shared" si="3526"/>
        <v>0</v>
      </c>
      <c r="AB4780" s="97">
        <f>ROUND((S4780*$AB$2)+Z4780,0)</f>
        <v>0</v>
      </c>
      <c r="AC4780" s="98">
        <f t="shared" si="3527"/>
        <v>0</v>
      </c>
      <c r="AD4780" s="77" t="s">
        <v>5891</v>
      </c>
      <c r="AE4780" s="54">
        <v>0</v>
      </c>
      <c r="AF4780" s="17"/>
    </row>
    <row r="4781" spans="1:32" ht="16.899999999999999" customHeight="1" x14ac:dyDescent="0.3">
      <c r="A4781" s="73" t="s">
        <v>7</v>
      </c>
      <c r="B4781" s="74" t="s">
        <v>5080</v>
      </c>
      <c r="C4781" s="48" t="s">
        <v>3403</v>
      </c>
      <c r="D4781" s="48">
        <v>100</v>
      </c>
      <c r="E4781" s="48">
        <v>4003</v>
      </c>
      <c r="F4781" s="48" t="s">
        <v>5909</v>
      </c>
      <c r="G4781" s="48" t="s">
        <v>65</v>
      </c>
      <c r="H4781" s="75">
        <f t="shared" si="3522"/>
        <v>0</v>
      </c>
      <c r="I4781" s="74">
        <v>5</v>
      </c>
      <c r="J4781" s="74">
        <v>5</v>
      </c>
      <c r="K4781" s="48">
        <f t="shared" si="3514"/>
        <v>5</v>
      </c>
      <c r="L4781" s="48"/>
      <c r="M4781" s="48">
        <f t="shared" si="3523"/>
        <v>5</v>
      </c>
      <c r="N4781" s="48">
        <v>1</v>
      </c>
      <c r="O4781" s="56">
        <v>20.813680000000002</v>
      </c>
      <c r="P4781" s="48" t="str">
        <f t="shared" si="3419"/>
        <v>79044 SL</v>
      </c>
      <c r="Q4781" s="76">
        <v>4</v>
      </c>
      <c r="R4781" s="76">
        <v>8</v>
      </c>
      <c r="S4781" s="49">
        <f t="shared" si="3524"/>
        <v>5.2307692307692305E-2</v>
      </c>
      <c r="T4781" s="49">
        <f t="shared" si="3420"/>
        <v>5.2307692307692308</v>
      </c>
      <c r="U4781" s="49">
        <v>58.307692307692314</v>
      </c>
      <c r="V4781" s="49">
        <f t="shared" si="3402"/>
        <v>0.58307692307692316</v>
      </c>
      <c r="W4781" s="49">
        <f t="shared" si="3528"/>
        <v>0.2615384615384615</v>
      </c>
      <c r="X4781" s="90">
        <f>ROUND(S4781*$X$2,0)</f>
        <v>0</v>
      </c>
      <c r="Y4781" s="91">
        <f t="shared" si="3525"/>
        <v>0</v>
      </c>
      <c r="Z4781" s="93">
        <f t="shared" si="3529"/>
        <v>0</v>
      </c>
      <c r="AA4781" s="94">
        <f t="shared" si="3526"/>
        <v>0</v>
      </c>
      <c r="AB4781" s="97">
        <f>ROUND((S4781*$AB$2)+Z4781,0)</f>
        <v>0</v>
      </c>
      <c r="AC4781" s="98">
        <f t="shared" si="3527"/>
        <v>0</v>
      </c>
      <c r="AD4781" s="77" t="s">
        <v>5891</v>
      </c>
      <c r="AE4781" s="54">
        <v>0</v>
      </c>
      <c r="AF4781" s="17"/>
    </row>
    <row r="4782" spans="1:32" ht="16.899999999999999" customHeight="1" x14ac:dyDescent="0.3">
      <c r="A4782" s="73" t="s">
        <v>7</v>
      </c>
      <c r="B4782" s="74" t="s">
        <v>5081</v>
      </c>
      <c r="C4782" s="48" t="s">
        <v>3403</v>
      </c>
      <c r="D4782" s="48">
        <v>1000</v>
      </c>
      <c r="E4782" s="48">
        <v>4003</v>
      </c>
      <c r="F4782" s="48" t="s">
        <v>5909</v>
      </c>
      <c r="G4782" s="48" t="s">
        <v>65</v>
      </c>
      <c r="H4782" s="75">
        <f t="shared" si="3522"/>
        <v>0</v>
      </c>
      <c r="I4782" s="74">
        <v>5</v>
      </c>
      <c r="J4782" s="74">
        <v>5</v>
      </c>
      <c r="K4782" s="48">
        <f t="shared" si="3514"/>
        <v>5</v>
      </c>
      <c r="L4782" s="48"/>
      <c r="M4782" s="48">
        <f t="shared" si="3523"/>
        <v>5</v>
      </c>
      <c r="N4782" s="48">
        <v>0</v>
      </c>
      <c r="O4782" s="56">
        <v>510.86331000000001</v>
      </c>
      <c r="P4782" s="48" t="str">
        <f t="shared" si="3419"/>
        <v>79048 SL</v>
      </c>
      <c r="Q4782" s="76">
        <v>2</v>
      </c>
      <c r="R4782" s="76">
        <v>21</v>
      </c>
      <c r="S4782" s="49">
        <f t="shared" si="3524"/>
        <v>4.576923076923077E-2</v>
      </c>
      <c r="T4782" s="49">
        <f t="shared" si="3420"/>
        <v>45.769230769230774</v>
      </c>
      <c r="U4782" s="49">
        <v>120.23846153846154</v>
      </c>
      <c r="V4782" s="49">
        <f t="shared" si="3402"/>
        <v>0.12023846153846153</v>
      </c>
      <c r="W4782" s="49">
        <f t="shared" si="3528"/>
        <v>0.22884615384615387</v>
      </c>
      <c r="X4782" s="90">
        <f>ROUNDUP(S4782*$X$2,0)</f>
        <v>1</v>
      </c>
      <c r="Y4782" s="91">
        <f t="shared" si="3525"/>
        <v>510.86331000000001</v>
      </c>
      <c r="Z4782" s="93">
        <f t="shared" si="3529"/>
        <v>1</v>
      </c>
      <c r="AA4782" s="94">
        <f t="shared" si="3526"/>
        <v>510.86331000000001</v>
      </c>
      <c r="AB4782" s="97">
        <f>ROUND((S4782*$AB$2)+Z4782,0)</f>
        <v>1</v>
      </c>
      <c r="AC4782" s="98">
        <f t="shared" si="3527"/>
        <v>510.86331000000001</v>
      </c>
      <c r="AD4782" s="77" t="s">
        <v>5891</v>
      </c>
      <c r="AE4782" s="54">
        <v>510.86331000000001</v>
      </c>
      <c r="AF4782" s="17"/>
    </row>
    <row r="4783" spans="1:32" ht="16.899999999999999" customHeight="1" x14ac:dyDescent="0.3">
      <c r="A4783" s="73" t="s">
        <v>7</v>
      </c>
      <c r="B4783" s="74" t="s">
        <v>5082</v>
      </c>
      <c r="C4783" s="48" t="s">
        <v>2146</v>
      </c>
      <c r="D4783" s="48">
        <v>1</v>
      </c>
      <c r="E4783" s="48">
        <v>2834</v>
      </c>
      <c r="F4783" s="48" t="s">
        <v>6126</v>
      </c>
      <c r="G4783" s="48">
        <v>2</v>
      </c>
      <c r="H4783" s="75">
        <f t="shared" ref="H4783" si="3530">(I4783-J4783)/J4783</f>
        <v>-0.125</v>
      </c>
      <c r="I4783" s="74">
        <v>35</v>
      </c>
      <c r="J4783" s="74">
        <v>40</v>
      </c>
      <c r="K4783" s="48">
        <f>I4783</f>
        <v>35</v>
      </c>
      <c r="L4783" s="48"/>
      <c r="M4783" s="48">
        <f t="shared" ref="M4783" si="3531">K4783+L4783</f>
        <v>35</v>
      </c>
      <c r="N4783" s="48">
        <v>4329</v>
      </c>
      <c r="O4783" s="56">
        <v>0.26615</v>
      </c>
      <c r="P4783" s="48" t="str">
        <f t="shared" si="3419"/>
        <v>M33506 SL</v>
      </c>
      <c r="Q4783" s="76" t="s">
        <v>6187</v>
      </c>
      <c r="R4783" s="76" t="s">
        <v>6187</v>
      </c>
      <c r="S4783" s="49">
        <f t="shared" ref="S4783" si="3532">((Q4783/65*0.7)+(R4783/260*0.3))</f>
        <v>0</v>
      </c>
      <c r="T4783" s="49">
        <f t="shared" si="3420"/>
        <v>0</v>
      </c>
      <c r="U4783" s="49">
        <v>161.69230769230771</v>
      </c>
      <c r="V4783" s="49">
        <f t="shared" si="3402"/>
        <v>161.69230769230771</v>
      </c>
      <c r="W4783" s="49">
        <f t="shared" ref="W4783" si="3533">S4783*M4783</f>
        <v>0</v>
      </c>
      <c r="X4783" s="90">
        <f>ROUNDUP(S4783*$X$4,0)</f>
        <v>0</v>
      </c>
      <c r="Y4783" s="91">
        <f t="shared" ref="Y4783" si="3534">X4783*O4783</f>
        <v>0</v>
      </c>
      <c r="Z4783" s="93">
        <f t="shared" ref="Z4783" si="3535">ROUND((S4783*M4783)+X4783,0)</f>
        <v>0</v>
      </c>
      <c r="AA4783" s="94">
        <f t="shared" ref="AA4783" si="3536">Z4783*O4783</f>
        <v>0</v>
      </c>
      <c r="AB4783" s="97">
        <f>ROUND((S4783*$AB$4)+Z4783,0)</f>
        <v>0</v>
      </c>
      <c r="AC4783" s="98">
        <f t="shared" ref="AC4783" si="3537">AB4783*O4783</f>
        <v>0</v>
      </c>
      <c r="AD4783" s="77" t="s">
        <v>3</v>
      </c>
      <c r="AE4783" s="54">
        <v>0</v>
      </c>
      <c r="AF4783" s="17"/>
    </row>
    <row r="4784" spans="1:32" ht="16.899999999999999" customHeight="1" x14ac:dyDescent="0.3">
      <c r="A4784" s="73" t="s">
        <v>35</v>
      </c>
      <c r="B4784" s="74" t="s">
        <v>1062</v>
      </c>
      <c r="C4784" s="48" t="s">
        <v>40</v>
      </c>
      <c r="D4784" s="48">
        <v>100</v>
      </c>
      <c r="E4784" s="48">
        <v>621</v>
      </c>
      <c r="F4784" s="48" t="s">
        <v>6128</v>
      </c>
      <c r="G4784" s="48" t="s">
        <v>65</v>
      </c>
      <c r="H4784" s="75">
        <f t="shared" ref="H4784:H4794" si="3538">(I4784-J4784)/J4784</f>
        <v>0</v>
      </c>
      <c r="I4784" s="74">
        <v>5</v>
      </c>
      <c r="J4784" s="74">
        <v>5</v>
      </c>
      <c r="K4784" s="48">
        <f>J4784</f>
        <v>5</v>
      </c>
      <c r="L4784" s="48"/>
      <c r="M4784" s="48">
        <f t="shared" ref="M4784:M4794" si="3539">K4784+L4784</f>
        <v>5</v>
      </c>
      <c r="N4784" s="48">
        <v>8</v>
      </c>
      <c r="O4784" s="56">
        <v>8.3289500000000007</v>
      </c>
      <c r="P4784" s="48" t="str">
        <f t="shared" si="3419"/>
        <v>3077 GR</v>
      </c>
      <c r="Q4784" s="76">
        <v>14</v>
      </c>
      <c r="R4784" s="76">
        <v>44</v>
      </c>
      <c r="S4784" s="49">
        <f t="shared" ref="S4784:S4794" si="3540">((Q4784/65*0.7)+(R4784/260*0.3))</f>
        <v>0.20153846153846153</v>
      </c>
      <c r="T4784" s="49">
        <f t="shared" si="3420"/>
        <v>20.153846153846153</v>
      </c>
      <c r="U4784" s="49">
        <v>23.615384615384613</v>
      </c>
      <c r="V4784" s="49">
        <f t="shared" si="3402"/>
        <v>0.23615384615384613</v>
      </c>
      <c r="W4784" s="49">
        <f t="shared" ref="W4784:W4793" si="3541">S4784*M4784</f>
        <v>1.0076923076923077</v>
      </c>
      <c r="X4784" s="90">
        <f>ROUND(S4784*$X$2,0)</f>
        <v>1</v>
      </c>
      <c r="Y4784" s="91">
        <f t="shared" ref="Y4784:Y4794" si="3542">X4784*O4784</f>
        <v>8.3289500000000007</v>
      </c>
      <c r="Z4784" s="93">
        <f t="shared" ref="Z4784:Z4790" si="3543">ROUND((S4784*M4784)+X4784,0)</f>
        <v>2</v>
      </c>
      <c r="AA4784" s="94">
        <f t="shared" ref="AA4784:AA4794" si="3544">Z4784*O4784</f>
        <v>16.657900000000001</v>
      </c>
      <c r="AB4784" s="97">
        <f>ROUND((S4784*$AB$2)+Z4784,0)</f>
        <v>3</v>
      </c>
      <c r="AC4784" s="98">
        <f t="shared" ref="AC4784:AC4794" si="3545">AB4784*O4784</f>
        <v>24.986850000000004</v>
      </c>
      <c r="AD4784" s="77" t="s">
        <v>5891</v>
      </c>
      <c r="AE4784" s="54">
        <v>24.986850000000004</v>
      </c>
      <c r="AF4784" s="17"/>
    </row>
    <row r="4785" spans="1:32" ht="16.899999999999999" customHeight="1" x14ac:dyDescent="0.3">
      <c r="A4785" s="73" t="s">
        <v>7</v>
      </c>
      <c r="B4785" s="74" t="s">
        <v>3463</v>
      </c>
      <c r="C4785" s="48" t="s">
        <v>1432</v>
      </c>
      <c r="D4785" s="48">
        <v>100</v>
      </c>
      <c r="E4785" s="48">
        <v>621</v>
      </c>
      <c r="F4785" s="48" t="s">
        <v>6128</v>
      </c>
      <c r="G4785" s="48" t="s">
        <v>35</v>
      </c>
      <c r="H4785" s="75">
        <f t="shared" si="3538"/>
        <v>2.564102564102564E-2</v>
      </c>
      <c r="I4785" s="74">
        <v>40</v>
      </c>
      <c r="J4785" s="74">
        <v>39</v>
      </c>
      <c r="K4785" s="48">
        <f>J4785</f>
        <v>39</v>
      </c>
      <c r="L4785" s="48">
        <f>$L$3</f>
        <v>-4</v>
      </c>
      <c r="M4785" s="48">
        <f t="shared" si="3539"/>
        <v>35</v>
      </c>
      <c r="N4785" s="48">
        <v>147</v>
      </c>
      <c r="O4785" s="56">
        <v>18.600000000000001</v>
      </c>
      <c r="P4785" s="48" t="str">
        <f t="shared" si="3419"/>
        <v>6717 RD</v>
      </c>
      <c r="Q4785" s="76">
        <v>62</v>
      </c>
      <c r="R4785" s="76">
        <v>379</v>
      </c>
      <c r="S4785" s="49">
        <f t="shared" si="3540"/>
        <v>1.105</v>
      </c>
      <c r="T4785" s="49">
        <f t="shared" si="3420"/>
        <v>110.5</v>
      </c>
      <c r="U4785" s="49">
        <v>480.5</v>
      </c>
      <c r="V4785" s="49">
        <f t="shared" si="3402"/>
        <v>4.8049999999999997</v>
      </c>
      <c r="W4785" s="49">
        <f t="shared" si="3541"/>
        <v>38.674999999999997</v>
      </c>
      <c r="X4785" s="90">
        <f>ROUND(S4785*$X$4,0)</f>
        <v>6</v>
      </c>
      <c r="Y4785" s="91">
        <f t="shared" si="3542"/>
        <v>111.60000000000001</v>
      </c>
      <c r="Z4785" s="93">
        <f t="shared" si="3543"/>
        <v>45</v>
      </c>
      <c r="AA4785" s="94">
        <f t="shared" si="3544"/>
        <v>837.00000000000011</v>
      </c>
      <c r="AB4785" s="97">
        <f>ROUND((S4785*$AB$4)+Z4785,0)</f>
        <v>51</v>
      </c>
      <c r="AC4785" s="98">
        <f t="shared" si="3545"/>
        <v>948.6</v>
      </c>
      <c r="AD4785" s="77" t="s">
        <v>3</v>
      </c>
      <c r="AE4785" s="54">
        <v>948.6</v>
      </c>
      <c r="AF4785" s="17"/>
    </row>
    <row r="4786" spans="1:32" ht="16.899999999999999" customHeight="1" x14ac:dyDescent="0.3">
      <c r="A4786" s="73" t="s">
        <v>35</v>
      </c>
      <c r="B4786" s="74" t="s">
        <v>2724</v>
      </c>
      <c r="C4786" s="48" t="s">
        <v>34</v>
      </c>
      <c r="D4786" s="48">
        <v>25</v>
      </c>
      <c r="E4786" s="48">
        <v>6150</v>
      </c>
      <c r="F4786" s="48" t="s">
        <v>6125</v>
      </c>
      <c r="G4786" s="48" t="s">
        <v>3680</v>
      </c>
      <c r="H4786" s="75">
        <f t="shared" si="3538"/>
        <v>0</v>
      </c>
      <c r="I4786" s="74">
        <v>28</v>
      </c>
      <c r="J4786" s="74">
        <v>28</v>
      </c>
      <c r="K4786" s="48">
        <f t="shared" ref="K4786:K4791" si="3546">I4786</f>
        <v>28</v>
      </c>
      <c r="L4786" s="48">
        <f>$L$3</f>
        <v>-4</v>
      </c>
      <c r="M4786" s="48">
        <f t="shared" si="3539"/>
        <v>24</v>
      </c>
      <c r="N4786" s="48">
        <v>2</v>
      </c>
      <c r="O4786" s="56">
        <v>16.34</v>
      </c>
      <c r="P4786" s="48" t="str">
        <f t="shared" si="3419"/>
        <v>SW23 NA</v>
      </c>
      <c r="Q4786" s="76">
        <v>3</v>
      </c>
      <c r="R4786" s="76">
        <v>9</v>
      </c>
      <c r="S4786" s="49">
        <f t="shared" si="3540"/>
        <v>4.2692307692307696E-2</v>
      </c>
      <c r="T4786" s="49">
        <f t="shared" si="3420"/>
        <v>1.0673076923076925</v>
      </c>
      <c r="U4786" s="49">
        <v>3.4903846153846159</v>
      </c>
      <c r="V4786" s="49">
        <f t="shared" si="3402"/>
        <v>0.13961538461538464</v>
      </c>
      <c r="W4786" s="49">
        <f t="shared" si="3541"/>
        <v>1.0246153846153847</v>
      </c>
      <c r="X4786" s="90">
        <f>ROUND(S4786*$X$4,0)</f>
        <v>0</v>
      </c>
      <c r="Y4786" s="91">
        <f t="shared" si="3542"/>
        <v>0</v>
      </c>
      <c r="Z4786" s="93">
        <f t="shared" si="3543"/>
        <v>1</v>
      </c>
      <c r="AA4786" s="94">
        <f t="shared" si="3544"/>
        <v>16.34</v>
      </c>
      <c r="AB4786" s="97">
        <f>ROUND((S4786*$AB$4)+Z4786,0)</f>
        <v>1</v>
      </c>
      <c r="AC4786" s="98">
        <f t="shared" si="3545"/>
        <v>16.34</v>
      </c>
      <c r="AD4786" s="77" t="s">
        <v>3</v>
      </c>
      <c r="AE4786" s="54">
        <v>16.34</v>
      </c>
      <c r="AF4786" s="17"/>
    </row>
    <row r="4787" spans="1:32" ht="16.899999999999999" customHeight="1" x14ac:dyDescent="0.3">
      <c r="A4787" s="73" t="s">
        <v>35</v>
      </c>
      <c r="B4787" s="74" t="s">
        <v>2504</v>
      </c>
      <c r="C4787" s="48" t="s">
        <v>34</v>
      </c>
      <c r="D4787" s="48">
        <v>25</v>
      </c>
      <c r="E4787" s="48">
        <v>6150</v>
      </c>
      <c r="F4787" s="48" t="s">
        <v>6125</v>
      </c>
      <c r="G4787" s="48" t="s">
        <v>3680</v>
      </c>
      <c r="H4787" s="75">
        <f t="shared" si="3538"/>
        <v>0</v>
      </c>
      <c r="I4787" s="74">
        <v>28</v>
      </c>
      <c r="J4787" s="74">
        <v>28</v>
      </c>
      <c r="K4787" s="48">
        <f t="shared" si="3546"/>
        <v>28</v>
      </c>
      <c r="L4787" s="48">
        <f>$L$3</f>
        <v>-4</v>
      </c>
      <c r="M4787" s="48">
        <f t="shared" si="3539"/>
        <v>24</v>
      </c>
      <c r="N4787" s="48">
        <v>2</v>
      </c>
      <c r="O4787" s="56">
        <v>41.1</v>
      </c>
      <c r="P4787" s="48" t="str">
        <f t="shared" si="3419"/>
        <v>SW14 WH</v>
      </c>
      <c r="Q4787" s="76">
        <v>0</v>
      </c>
      <c r="R4787" s="76">
        <v>5</v>
      </c>
      <c r="S4787" s="49">
        <f t="shared" si="3540"/>
        <v>5.7692307692307696E-3</v>
      </c>
      <c r="T4787" s="49">
        <f t="shared" si="3420"/>
        <v>0.14423076923076925</v>
      </c>
      <c r="U4787" s="49">
        <v>0.14423076923076925</v>
      </c>
      <c r="V4787" s="49">
        <f t="shared" si="3402"/>
        <v>5.7692307692307696E-3</v>
      </c>
      <c r="W4787" s="49">
        <f t="shared" si="3541"/>
        <v>0.13846153846153847</v>
      </c>
      <c r="X4787" s="90">
        <f>ROUNDUP(S4787*$X$4,0)</f>
        <v>1</v>
      </c>
      <c r="Y4787" s="91">
        <f t="shared" si="3542"/>
        <v>41.1</v>
      </c>
      <c r="Z4787" s="93">
        <f t="shared" si="3543"/>
        <v>1</v>
      </c>
      <c r="AA4787" s="94">
        <f t="shared" si="3544"/>
        <v>41.1</v>
      </c>
      <c r="AB4787" s="97">
        <f>ROUND((S4787*$AB$4)+Z4787,0)</f>
        <v>1</v>
      </c>
      <c r="AC4787" s="98">
        <f t="shared" si="3545"/>
        <v>41.1</v>
      </c>
      <c r="AD4787" s="77" t="s">
        <v>3</v>
      </c>
      <c r="AE4787" s="54">
        <v>41.1</v>
      </c>
      <c r="AF4787" s="17"/>
    </row>
    <row r="4788" spans="1:32" ht="16.899999999999999" customHeight="1" x14ac:dyDescent="0.3">
      <c r="A4788" s="73" t="s">
        <v>35</v>
      </c>
      <c r="B4788" s="74" t="s">
        <v>5083</v>
      </c>
      <c r="C4788" s="48" t="s">
        <v>2146</v>
      </c>
      <c r="D4788" s="48">
        <v>100</v>
      </c>
      <c r="E4788" s="48">
        <v>621</v>
      </c>
      <c r="F4788" s="48" t="s">
        <v>6128</v>
      </c>
      <c r="G4788" s="48" t="s">
        <v>35</v>
      </c>
      <c r="H4788" s="75">
        <f t="shared" si="3538"/>
        <v>-0.75</v>
      </c>
      <c r="I4788" s="74">
        <v>25</v>
      </c>
      <c r="J4788" s="74">
        <v>100</v>
      </c>
      <c r="K4788" s="48">
        <f t="shared" si="3546"/>
        <v>25</v>
      </c>
      <c r="L4788" s="48">
        <f>$L$3</f>
        <v>-4</v>
      </c>
      <c r="M4788" s="48">
        <f t="shared" si="3539"/>
        <v>21</v>
      </c>
      <c r="N4788" s="48">
        <v>16</v>
      </c>
      <c r="O4788" s="56">
        <v>21.449000000000002</v>
      </c>
      <c r="P4788" s="48" t="str">
        <f t="shared" si="3419"/>
        <v>M3232 SL</v>
      </c>
      <c r="Q4788" s="76">
        <v>3</v>
      </c>
      <c r="R4788" s="76">
        <v>9</v>
      </c>
      <c r="S4788" s="49">
        <f t="shared" si="3540"/>
        <v>4.2692307692307696E-2</v>
      </c>
      <c r="T4788" s="49">
        <f t="shared" si="3420"/>
        <v>4.2692307692307701</v>
      </c>
      <c r="U4788" s="49">
        <v>6.0000000000000009</v>
      </c>
      <c r="V4788" s="49">
        <f t="shared" si="3402"/>
        <v>6.0000000000000012E-2</v>
      </c>
      <c r="W4788" s="49">
        <f t="shared" si="3541"/>
        <v>0.89653846153846162</v>
      </c>
      <c r="X4788" s="90">
        <f>ROUND(S4788*$X$4,0)</f>
        <v>0</v>
      </c>
      <c r="Y4788" s="91">
        <f t="shared" si="3542"/>
        <v>0</v>
      </c>
      <c r="Z4788" s="93">
        <f t="shared" si="3543"/>
        <v>1</v>
      </c>
      <c r="AA4788" s="94">
        <f t="shared" si="3544"/>
        <v>21.449000000000002</v>
      </c>
      <c r="AB4788" s="97">
        <f>ROUND((S4788*$AB$4)+Z4788,0)</f>
        <v>1</v>
      </c>
      <c r="AC4788" s="98">
        <f t="shared" si="3545"/>
        <v>21.449000000000002</v>
      </c>
      <c r="AD4788" s="77" t="s">
        <v>5890</v>
      </c>
      <c r="AE4788" s="54">
        <v>21.449000000000002</v>
      </c>
      <c r="AF4788" s="17"/>
    </row>
    <row r="4789" spans="1:32" ht="16.899999999999999" customHeight="1" x14ac:dyDescent="0.3">
      <c r="A4789" s="73" t="s">
        <v>7</v>
      </c>
      <c r="B4789" s="74" t="s">
        <v>448</v>
      </c>
      <c r="C4789" s="48" t="s">
        <v>10</v>
      </c>
      <c r="D4789" s="48">
        <v>500</v>
      </c>
      <c r="E4789" s="48">
        <v>621</v>
      </c>
      <c r="F4789" s="48" t="s">
        <v>6128</v>
      </c>
      <c r="G4789" s="48" t="s">
        <v>35</v>
      </c>
      <c r="H4789" s="75">
        <f t="shared" si="3538"/>
        <v>-0.85</v>
      </c>
      <c r="I4789" s="74">
        <v>15</v>
      </c>
      <c r="J4789" s="74">
        <v>100</v>
      </c>
      <c r="K4789" s="48">
        <f t="shared" si="3546"/>
        <v>15</v>
      </c>
      <c r="L4789" s="48">
        <v>-4</v>
      </c>
      <c r="M4789" s="48">
        <f t="shared" si="3539"/>
        <v>11</v>
      </c>
      <c r="N4789" s="48">
        <v>69</v>
      </c>
      <c r="O4789" s="56">
        <v>61.335000000000001</v>
      </c>
      <c r="P4789" s="48" t="str">
        <f t="shared" si="3419"/>
        <v>2241C SL</v>
      </c>
      <c r="Q4789" s="76">
        <v>5</v>
      </c>
      <c r="R4789" s="76">
        <v>20</v>
      </c>
      <c r="S4789" s="49">
        <f t="shared" si="3540"/>
        <v>7.6923076923076927E-2</v>
      </c>
      <c r="T4789" s="49">
        <f t="shared" si="3420"/>
        <v>38.461538461538467</v>
      </c>
      <c r="U4789" s="49">
        <v>1995.7692307692309</v>
      </c>
      <c r="V4789" s="49">
        <f t="shared" si="3402"/>
        <v>3.9915384615384619</v>
      </c>
      <c r="W4789" s="49">
        <f t="shared" si="3541"/>
        <v>0.84615384615384626</v>
      </c>
      <c r="X4789" s="90">
        <f>ROUND(S4789*$X$2,0)</f>
        <v>1</v>
      </c>
      <c r="Y4789" s="91">
        <f t="shared" si="3542"/>
        <v>61.335000000000001</v>
      </c>
      <c r="Z4789" s="93">
        <f t="shared" si="3543"/>
        <v>2</v>
      </c>
      <c r="AA4789" s="94">
        <f t="shared" si="3544"/>
        <v>122.67</v>
      </c>
      <c r="AB4789" s="97">
        <f>ROUND((S4789*$AB$2)+Z4789,0)</f>
        <v>3</v>
      </c>
      <c r="AC4789" s="98">
        <f t="shared" si="3545"/>
        <v>184.005</v>
      </c>
      <c r="AD4789" s="77" t="s">
        <v>3</v>
      </c>
      <c r="AE4789" s="54">
        <v>184.005</v>
      </c>
      <c r="AF4789" s="17"/>
    </row>
    <row r="4790" spans="1:32" ht="16.899999999999999" customHeight="1" x14ac:dyDescent="0.3">
      <c r="A4790" s="73" t="s">
        <v>7</v>
      </c>
      <c r="B4790" s="74" t="s">
        <v>1359</v>
      </c>
      <c r="C4790" s="48" t="s">
        <v>10</v>
      </c>
      <c r="D4790" s="48">
        <v>1000</v>
      </c>
      <c r="E4790" s="48">
        <v>621</v>
      </c>
      <c r="F4790" s="48" t="s">
        <v>6128</v>
      </c>
      <c r="G4790" s="48" t="s">
        <v>35</v>
      </c>
      <c r="H4790" s="75">
        <f t="shared" si="3538"/>
        <v>-0.65</v>
      </c>
      <c r="I4790" s="74">
        <v>35</v>
      </c>
      <c r="J4790" s="74">
        <v>100</v>
      </c>
      <c r="K4790" s="48">
        <f t="shared" si="3546"/>
        <v>35</v>
      </c>
      <c r="L4790" s="48">
        <v>-4</v>
      </c>
      <c r="M4790" s="48">
        <f t="shared" si="3539"/>
        <v>31</v>
      </c>
      <c r="N4790" s="48">
        <v>47</v>
      </c>
      <c r="O4790" s="56">
        <v>236.43</v>
      </c>
      <c r="P4790" s="48" t="str">
        <f t="shared" si="3419"/>
        <v>6373 SL</v>
      </c>
      <c r="Q4790" s="76">
        <v>12</v>
      </c>
      <c r="R4790" s="76">
        <v>56</v>
      </c>
      <c r="S4790" s="49">
        <f t="shared" si="3540"/>
        <v>0.19384615384615383</v>
      </c>
      <c r="T4790" s="49">
        <f t="shared" si="3420"/>
        <v>193.84615384615384</v>
      </c>
      <c r="U4790" s="49">
        <v>232.61538461538461</v>
      </c>
      <c r="V4790" s="49">
        <f t="shared" ref="V4790:V4853" si="3547">U4790/D4790</f>
        <v>0.23261538461538461</v>
      </c>
      <c r="W4790" s="49">
        <f t="shared" si="3541"/>
        <v>6.0092307692307685</v>
      </c>
      <c r="X4790" s="90">
        <f t="shared" ref="X4790:X4791" si="3548">ROUND(S4790*$X$4,0)</f>
        <v>1</v>
      </c>
      <c r="Y4790" s="91">
        <f t="shared" si="3542"/>
        <v>236.43</v>
      </c>
      <c r="Z4790" s="93">
        <f t="shared" si="3543"/>
        <v>7</v>
      </c>
      <c r="AA4790" s="94">
        <f t="shared" si="3544"/>
        <v>1655.01</v>
      </c>
      <c r="AB4790" s="97">
        <f>ROUND((S4790*$AB$4)+Z4790,0)</f>
        <v>8</v>
      </c>
      <c r="AC4790" s="98">
        <f t="shared" si="3545"/>
        <v>1891.44</v>
      </c>
      <c r="AD4790" s="77" t="s">
        <v>3</v>
      </c>
      <c r="AE4790" s="54">
        <v>1891.44</v>
      </c>
      <c r="AF4790" s="17"/>
    </row>
    <row r="4791" spans="1:32" ht="16.899999999999999" customHeight="1" x14ac:dyDescent="0.3">
      <c r="A4791" s="73" t="s">
        <v>7</v>
      </c>
      <c r="B4791" s="74" t="s">
        <v>1647</v>
      </c>
      <c r="C4791" s="48" t="s">
        <v>1432</v>
      </c>
      <c r="D4791" s="48">
        <v>1000</v>
      </c>
      <c r="E4791" s="48">
        <v>621</v>
      </c>
      <c r="F4791" s="48" t="s">
        <v>6128</v>
      </c>
      <c r="G4791" s="48" t="s">
        <v>112</v>
      </c>
      <c r="H4791" s="75">
        <f t="shared" si="3538"/>
        <v>0</v>
      </c>
      <c r="I4791" s="74">
        <v>39</v>
      </c>
      <c r="J4791" s="74">
        <v>39</v>
      </c>
      <c r="K4791" s="48">
        <f t="shared" si="3546"/>
        <v>39</v>
      </c>
      <c r="L4791" s="48">
        <f>$L$3</f>
        <v>-4</v>
      </c>
      <c r="M4791" s="48">
        <f t="shared" si="3539"/>
        <v>35</v>
      </c>
      <c r="N4791" s="48">
        <v>34</v>
      </c>
      <c r="O4791" s="56">
        <v>58.86</v>
      </c>
      <c r="P4791" s="48" t="str">
        <f t="shared" si="3419"/>
        <v>6715 GY</v>
      </c>
      <c r="Q4791" s="76">
        <v>71</v>
      </c>
      <c r="R4791" s="76">
        <v>223</v>
      </c>
      <c r="S4791" s="49">
        <f t="shared" si="3540"/>
        <v>1.0219230769230767</v>
      </c>
      <c r="T4791" s="49">
        <f t="shared" si="3420"/>
        <v>1021.9230769230767</v>
      </c>
      <c r="U4791" s="49">
        <v>1395.9615384615381</v>
      </c>
      <c r="V4791" s="49">
        <f t="shared" si="3547"/>
        <v>1.395961538461538</v>
      </c>
      <c r="W4791" s="49">
        <f t="shared" si="3541"/>
        <v>35.767307692307682</v>
      </c>
      <c r="X4791" s="90">
        <f t="shared" si="3548"/>
        <v>5</v>
      </c>
      <c r="Y4791" s="91">
        <f t="shared" si="3542"/>
        <v>294.3</v>
      </c>
      <c r="Z4791" s="93">
        <f t="shared" ref="Z4791:Z4800" si="3549">ROUND((S4791*M4791)+X4791,0)</f>
        <v>41</v>
      </c>
      <c r="AA4791" s="94">
        <f t="shared" si="3544"/>
        <v>2413.2599999999998</v>
      </c>
      <c r="AB4791" s="97">
        <f>ROUND((S4791*$AB$4)+Z4791,0)</f>
        <v>46</v>
      </c>
      <c r="AC4791" s="98">
        <f t="shared" si="3545"/>
        <v>2707.56</v>
      </c>
      <c r="AD4791" s="77" t="s">
        <v>3</v>
      </c>
      <c r="AE4791" s="54">
        <v>2707.56</v>
      </c>
      <c r="AF4791" s="17"/>
    </row>
    <row r="4792" spans="1:32" ht="16.899999999999999" customHeight="1" x14ac:dyDescent="0.3">
      <c r="A4792" s="73" t="s">
        <v>7</v>
      </c>
      <c r="B4792" s="74" t="s">
        <v>1766</v>
      </c>
      <c r="C4792" s="48" t="s">
        <v>40</v>
      </c>
      <c r="D4792" s="48">
        <v>100</v>
      </c>
      <c r="E4792" s="48">
        <v>4750</v>
      </c>
      <c r="F4792" s="48" t="s">
        <v>5916</v>
      </c>
      <c r="G4792" s="48" t="s">
        <v>20</v>
      </c>
      <c r="H4792" s="75">
        <f t="shared" si="3538"/>
        <v>0</v>
      </c>
      <c r="I4792" s="74">
        <v>5</v>
      </c>
      <c r="J4792" s="74">
        <v>5</v>
      </c>
      <c r="K4792" s="48">
        <f>J4792</f>
        <v>5</v>
      </c>
      <c r="L4792" s="48"/>
      <c r="M4792" s="48">
        <f t="shared" si="3539"/>
        <v>5</v>
      </c>
      <c r="N4792" s="48">
        <v>22</v>
      </c>
      <c r="O4792" s="56">
        <v>11.57357</v>
      </c>
      <c r="P4792" s="48" t="str">
        <f t="shared" si="3419"/>
        <v>7133 BK</v>
      </c>
      <c r="Q4792" s="76">
        <v>8</v>
      </c>
      <c r="R4792" s="76">
        <v>67</v>
      </c>
      <c r="S4792" s="49">
        <f t="shared" si="3540"/>
        <v>0.16346153846153844</v>
      </c>
      <c r="T4792" s="49">
        <f t="shared" si="3420"/>
        <v>16.346153846153843</v>
      </c>
      <c r="U4792" s="49">
        <v>289.03846153846155</v>
      </c>
      <c r="V4792" s="49">
        <f t="shared" si="3547"/>
        <v>2.8903846153846153</v>
      </c>
      <c r="W4792" s="49">
        <f t="shared" si="3541"/>
        <v>0.81730769230769218</v>
      </c>
      <c r="X4792" s="90">
        <f>ROUND(S4792*$X$2,0)</f>
        <v>1</v>
      </c>
      <c r="Y4792" s="91">
        <f t="shared" si="3542"/>
        <v>11.57357</v>
      </c>
      <c r="Z4792" s="93">
        <f t="shared" si="3549"/>
        <v>2</v>
      </c>
      <c r="AA4792" s="94">
        <f t="shared" si="3544"/>
        <v>23.14714</v>
      </c>
      <c r="AB4792" s="97">
        <f>ROUND((S4792*$AB$2)+Z4792,0)</f>
        <v>3</v>
      </c>
      <c r="AC4792" s="98">
        <f t="shared" si="3545"/>
        <v>34.720709999999997</v>
      </c>
      <c r="AD4792" s="77" t="s">
        <v>5891</v>
      </c>
      <c r="AE4792" s="54">
        <v>34.720709999999997</v>
      </c>
      <c r="AF4792" s="17"/>
    </row>
    <row r="4793" spans="1:32" ht="16.899999999999999" customHeight="1" x14ac:dyDescent="0.3">
      <c r="A4793" s="73" t="s">
        <v>7</v>
      </c>
      <c r="B4793" s="74" t="s">
        <v>3495</v>
      </c>
      <c r="C4793" s="48" t="s">
        <v>1154</v>
      </c>
      <c r="D4793" s="48">
        <v>1000</v>
      </c>
      <c r="E4793" s="48">
        <v>2834</v>
      </c>
      <c r="F4793" s="48" t="s">
        <v>6126</v>
      </c>
      <c r="G4793" s="48">
        <v>2</v>
      </c>
      <c r="H4793" s="75">
        <f t="shared" si="3538"/>
        <v>0</v>
      </c>
      <c r="I4793" s="74">
        <v>20</v>
      </c>
      <c r="J4793" s="74">
        <f>I4793</f>
        <v>20</v>
      </c>
      <c r="K4793" s="48">
        <f>I4793</f>
        <v>20</v>
      </c>
      <c r="L4793" s="48"/>
      <c r="M4793" s="48">
        <f t="shared" si="3539"/>
        <v>20</v>
      </c>
      <c r="N4793" s="48">
        <v>0</v>
      </c>
      <c r="O4793" s="56">
        <v>249.00629000000001</v>
      </c>
      <c r="P4793" s="48" t="str">
        <f t="shared" si="3419"/>
        <v>5056C SL</v>
      </c>
      <c r="Q4793" s="76">
        <v>1</v>
      </c>
      <c r="R4793" s="76">
        <v>16</v>
      </c>
      <c r="S4793" s="49">
        <f t="shared" si="3540"/>
        <v>2.9230769230769234E-2</v>
      </c>
      <c r="T4793" s="49">
        <f t="shared" si="3420"/>
        <v>29.230769230769234</v>
      </c>
      <c r="U4793" s="49">
        <v>39.15384615384616</v>
      </c>
      <c r="V4793" s="49">
        <f t="shared" si="3547"/>
        <v>3.9153846153846157E-2</v>
      </c>
      <c r="W4793" s="49">
        <f t="shared" si="3541"/>
        <v>0.58461538461538465</v>
      </c>
      <c r="X4793" s="90">
        <f>ROUND(S4793*$X$3,0)</f>
        <v>0</v>
      </c>
      <c r="Y4793" s="91">
        <f t="shared" si="3542"/>
        <v>0</v>
      </c>
      <c r="Z4793" s="93">
        <f t="shared" si="3549"/>
        <v>1</v>
      </c>
      <c r="AA4793" s="94">
        <f t="shared" si="3544"/>
        <v>249.00629000000001</v>
      </c>
      <c r="AB4793" s="97">
        <f t="shared" ref="AB4793:AB4801" si="3550">ROUND((S4793*$AB$4)+Z4793,0)</f>
        <v>1</v>
      </c>
      <c r="AC4793" s="98">
        <f t="shared" si="3545"/>
        <v>249.00629000000001</v>
      </c>
      <c r="AD4793" s="77" t="s">
        <v>3</v>
      </c>
      <c r="AE4793" s="54">
        <v>249.00629000000001</v>
      </c>
      <c r="AF4793" s="17"/>
    </row>
    <row r="4794" spans="1:32" ht="16.899999999999999" customHeight="1" x14ac:dyDescent="0.3">
      <c r="A4794" s="73" t="s">
        <v>35</v>
      </c>
      <c r="B4794" s="74" t="s">
        <v>2888</v>
      </c>
      <c r="C4794" s="48" t="s">
        <v>40</v>
      </c>
      <c r="D4794" s="48">
        <v>1000</v>
      </c>
      <c r="E4794" s="48">
        <v>621</v>
      </c>
      <c r="F4794" s="48" t="s">
        <v>6128</v>
      </c>
      <c r="G4794" s="48" t="s">
        <v>112</v>
      </c>
      <c r="H4794" s="75">
        <f t="shared" si="3538"/>
        <v>-0.16666666666666666</v>
      </c>
      <c r="I4794" s="74">
        <v>20</v>
      </c>
      <c r="J4794" s="74">
        <v>24</v>
      </c>
      <c r="K4794" s="48">
        <f>I4794</f>
        <v>20</v>
      </c>
      <c r="L4794" s="48">
        <f>$L$3</f>
        <v>-4</v>
      </c>
      <c r="M4794" s="48">
        <f t="shared" si="3539"/>
        <v>16</v>
      </c>
      <c r="N4794" s="48">
        <v>21</v>
      </c>
      <c r="O4794" s="56">
        <v>29.08</v>
      </c>
      <c r="P4794" s="48" t="str">
        <f t="shared" si="3419"/>
        <v>3071 WH</v>
      </c>
      <c r="Q4794" s="76">
        <v>6</v>
      </c>
      <c r="R4794" s="76">
        <v>94</v>
      </c>
      <c r="S4794" s="49">
        <f t="shared" si="3540"/>
        <v>0.17307692307692307</v>
      </c>
      <c r="T4794" s="49">
        <f t="shared" si="3420"/>
        <v>173.07692307692307</v>
      </c>
      <c r="U4794" s="49">
        <v>284.15384615384613</v>
      </c>
      <c r="V4794" s="49">
        <f t="shared" si="3547"/>
        <v>0.28415384615384615</v>
      </c>
      <c r="W4794" s="49">
        <f>V4794*M4794</f>
        <v>4.5464615384615383</v>
      </c>
      <c r="X4794" s="90">
        <f>ROUND(S4794*$X$3,0)</f>
        <v>1</v>
      </c>
      <c r="Y4794" s="91">
        <f t="shared" si="3542"/>
        <v>29.08</v>
      </c>
      <c r="Z4794" s="93">
        <f t="shared" si="3549"/>
        <v>4</v>
      </c>
      <c r="AA4794" s="94">
        <f t="shared" si="3544"/>
        <v>116.32</v>
      </c>
      <c r="AB4794" s="97">
        <f t="shared" si="3550"/>
        <v>5</v>
      </c>
      <c r="AC4794" s="98">
        <f t="shared" si="3545"/>
        <v>145.39999999999998</v>
      </c>
      <c r="AD4794" s="77" t="s">
        <v>3</v>
      </c>
      <c r="AE4794" s="54">
        <v>145.39999999999998</v>
      </c>
      <c r="AF4794" s="17"/>
    </row>
    <row r="4795" spans="1:32" ht="16.899999999999999" customHeight="1" x14ac:dyDescent="0.3">
      <c r="A4795" s="73" t="s">
        <v>7</v>
      </c>
      <c r="B4795" s="74" t="s">
        <v>3655</v>
      </c>
      <c r="C4795" s="48" t="s">
        <v>1797</v>
      </c>
      <c r="D4795" s="48">
        <v>20</v>
      </c>
      <c r="E4795" s="48">
        <v>7880</v>
      </c>
      <c r="F4795" s="48" t="s">
        <v>5908</v>
      </c>
      <c r="G4795" s="48" t="s">
        <v>122</v>
      </c>
      <c r="H4795" s="75">
        <f t="shared" ref="H4795:H4801" si="3551">(I4795-J4795)/J4795</f>
        <v>0.5730337078651685</v>
      </c>
      <c r="I4795" s="74">
        <v>140</v>
      </c>
      <c r="J4795" s="74">
        <v>89</v>
      </c>
      <c r="K4795" s="48">
        <f>J4795</f>
        <v>89</v>
      </c>
      <c r="L4795" s="48">
        <f>$L$3</f>
        <v>-4</v>
      </c>
      <c r="M4795" s="48">
        <f t="shared" ref="M4795:M4801" si="3552">K4795+L4795</f>
        <v>85</v>
      </c>
      <c r="N4795" s="48">
        <v>584</v>
      </c>
      <c r="O4795" s="56">
        <v>5.1142899999999996</v>
      </c>
      <c r="P4795" s="48" t="str">
        <f t="shared" si="3419"/>
        <v>F2211/2 BK</v>
      </c>
      <c r="Q4795" s="76">
        <v>461</v>
      </c>
      <c r="R4795" s="76">
        <v>1655</v>
      </c>
      <c r="S4795" s="49">
        <f t="shared" ref="S4795:S4801" si="3553">((Q4795/65*0.7)+(R4795/260*0.3))</f>
        <v>6.8742307692307687</v>
      </c>
      <c r="T4795" s="49">
        <f t="shared" si="3420"/>
        <v>137.48461538461538</v>
      </c>
      <c r="U4795" s="49">
        <v>545.37076923076927</v>
      </c>
      <c r="V4795" s="49">
        <f t="shared" si="3547"/>
        <v>27.268538461538462</v>
      </c>
      <c r="W4795" s="49">
        <f t="shared" ref="W4795:W4799" si="3554">S4795*M4795</f>
        <v>584.30961538461531</v>
      </c>
      <c r="X4795" s="90">
        <f>ROUND(S4795*$X$4,0)</f>
        <v>34</v>
      </c>
      <c r="Y4795" s="91">
        <f t="shared" ref="Y4795:Y4801" si="3555">X4795*O4795</f>
        <v>173.88585999999998</v>
      </c>
      <c r="Z4795" s="93">
        <f t="shared" si="3549"/>
        <v>618</v>
      </c>
      <c r="AA4795" s="94">
        <f t="shared" ref="AA4795:AA4801" si="3556">Z4795*O4795</f>
        <v>3160.6312199999998</v>
      </c>
      <c r="AB4795" s="97">
        <f t="shared" si="3550"/>
        <v>652</v>
      </c>
      <c r="AC4795" s="98">
        <f t="shared" ref="AC4795:AC4801" si="3557">AB4795*O4795</f>
        <v>3334.5170799999996</v>
      </c>
      <c r="AD4795" s="77" t="s">
        <v>3</v>
      </c>
      <c r="AE4795" s="54">
        <v>3334.5170799999996</v>
      </c>
      <c r="AF4795" s="17"/>
    </row>
    <row r="4796" spans="1:32" ht="16.899999999999999" customHeight="1" x14ac:dyDescent="0.3">
      <c r="A4796" s="73" t="s">
        <v>7</v>
      </c>
      <c r="B4796" s="74" t="s">
        <v>1264</v>
      </c>
      <c r="C4796" s="48" t="s">
        <v>40</v>
      </c>
      <c r="D4796" s="48">
        <v>1000</v>
      </c>
      <c r="E4796" s="48">
        <v>621</v>
      </c>
      <c r="F4796" s="48" t="s">
        <v>6128</v>
      </c>
      <c r="G4796" s="48" t="s">
        <v>112</v>
      </c>
      <c r="H4796" s="75">
        <f t="shared" si="3551"/>
        <v>-0.16666666666666666</v>
      </c>
      <c r="I4796" s="74">
        <v>20</v>
      </c>
      <c r="J4796" s="74">
        <v>24</v>
      </c>
      <c r="K4796" s="48">
        <f>I4796</f>
        <v>20</v>
      </c>
      <c r="L4796" s="48">
        <f>$L$3</f>
        <v>-4</v>
      </c>
      <c r="M4796" s="48">
        <f t="shared" si="3552"/>
        <v>16</v>
      </c>
      <c r="N4796" s="48">
        <v>60</v>
      </c>
      <c r="O4796" s="56">
        <v>24.73</v>
      </c>
      <c r="P4796" s="48" t="str">
        <f t="shared" si="3419"/>
        <v>3251 BK</v>
      </c>
      <c r="Q4796" s="76">
        <v>68</v>
      </c>
      <c r="R4796" s="76">
        <v>357</v>
      </c>
      <c r="S4796" s="49">
        <f t="shared" si="3553"/>
        <v>1.1442307692307692</v>
      </c>
      <c r="T4796" s="49">
        <f t="shared" si="3420"/>
        <v>1144.2307692307691</v>
      </c>
      <c r="U4796" s="49">
        <v>1274.7307692307691</v>
      </c>
      <c r="V4796" s="49">
        <f t="shared" si="3547"/>
        <v>1.274730769230769</v>
      </c>
      <c r="W4796" s="49">
        <f t="shared" si="3554"/>
        <v>18.307692307692307</v>
      </c>
      <c r="X4796" s="90">
        <f>ROUND(S4796*$X$3,0)</f>
        <v>7</v>
      </c>
      <c r="Y4796" s="91">
        <f t="shared" si="3555"/>
        <v>173.11</v>
      </c>
      <c r="Z4796" s="93">
        <f t="shared" si="3549"/>
        <v>25</v>
      </c>
      <c r="AA4796" s="94">
        <f t="shared" si="3556"/>
        <v>618.25</v>
      </c>
      <c r="AB4796" s="97">
        <f t="shared" si="3550"/>
        <v>31</v>
      </c>
      <c r="AC4796" s="98">
        <f t="shared" si="3557"/>
        <v>766.63</v>
      </c>
      <c r="AD4796" s="77" t="s">
        <v>3</v>
      </c>
      <c r="AE4796" s="54">
        <v>766.63</v>
      </c>
      <c r="AF4796" s="17"/>
    </row>
    <row r="4797" spans="1:32" ht="16.899999999999999" customHeight="1" x14ac:dyDescent="0.3">
      <c r="A4797" s="73" t="s">
        <v>35</v>
      </c>
      <c r="B4797" s="74" t="s">
        <v>4486</v>
      </c>
      <c r="C4797" s="48" t="s">
        <v>40</v>
      </c>
      <c r="D4797" s="48">
        <v>100</v>
      </c>
      <c r="E4797" s="48">
        <v>621</v>
      </c>
      <c r="F4797" s="48" t="s">
        <v>6128</v>
      </c>
      <c r="G4797" s="48" t="s">
        <v>112</v>
      </c>
      <c r="H4797" s="75">
        <f t="shared" si="3551"/>
        <v>-0.16666666666666666</v>
      </c>
      <c r="I4797" s="74">
        <v>20</v>
      </c>
      <c r="J4797" s="74">
        <v>24</v>
      </c>
      <c r="K4797" s="48">
        <f>I4797</f>
        <v>20</v>
      </c>
      <c r="L4797" s="48">
        <f>$L$3</f>
        <v>-4</v>
      </c>
      <c r="M4797" s="48">
        <f t="shared" si="3552"/>
        <v>16</v>
      </c>
      <c r="N4797" s="48">
        <v>3</v>
      </c>
      <c r="O4797" s="56">
        <v>5.9740000000000002</v>
      </c>
      <c r="P4797" s="48" t="str">
        <f t="shared" si="3419"/>
        <v>1557 OR</v>
      </c>
      <c r="Q4797" s="76">
        <v>5</v>
      </c>
      <c r="R4797" s="76">
        <v>31</v>
      </c>
      <c r="S4797" s="49">
        <f t="shared" si="3553"/>
        <v>8.9615384615384625E-2</v>
      </c>
      <c r="T4797" s="49">
        <f t="shared" si="3420"/>
        <v>8.9615384615384617</v>
      </c>
      <c r="U4797" s="49">
        <v>355.11538461538458</v>
      </c>
      <c r="V4797" s="49">
        <f t="shared" si="3547"/>
        <v>3.5511538461538459</v>
      </c>
      <c r="W4797" s="49">
        <f t="shared" si="3554"/>
        <v>1.433846153846154</v>
      </c>
      <c r="X4797" s="90">
        <f>ROUND(S4797*$X$3,0)</f>
        <v>1</v>
      </c>
      <c r="Y4797" s="91">
        <f t="shared" si="3555"/>
        <v>5.9740000000000002</v>
      </c>
      <c r="Z4797" s="93">
        <f t="shared" si="3549"/>
        <v>2</v>
      </c>
      <c r="AA4797" s="94">
        <f t="shared" si="3556"/>
        <v>11.948</v>
      </c>
      <c r="AB4797" s="97">
        <f t="shared" si="3550"/>
        <v>2</v>
      </c>
      <c r="AC4797" s="98">
        <f t="shared" si="3557"/>
        <v>11.948</v>
      </c>
      <c r="AD4797" s="77" t="s">
        <v>3</v>
      </c>
      <c r="AE4797" s="54">
        <v>11.948</v>
      </c>
      <c r="AF4797" s="17"/>
    </row>
    <row r="4798" spans="1:32" ht="16.899999999999999" customHeight="1" x14ac:dyDescent="0.3">
      <c r="A4798" s="73" t="s">
        <v>7</v>
      </c>
      <c r="B4798" s="74" t="s">
        <v>439</v>
      </c>
      <c r="C4798" s="48" t="s">
        <v>10</v>
      </c>
      <c r="D4798" s="48">
        <v>500</v>
      </c>
      <c r="E4798" s="48">
        <v>2834</v>
      </c>
      <c r="F4798" s="48" t="s">
        <v>6126</v>
      </c>
      <c r="G4798" s="48">
        <v>2</v>
      </c>
      <c r="H4798" s="75">
        <f t="shared" si="3551"/>
        <v>-0.65</v>
      </c>
      <c r="I4798" s="74">
        <v>35</v>
      </c>
      <c r="J4798" s="74">
        <v>100</v>
      </c>
      <c r="K4798" s="48">
        <f>I4798</f>
        <v>35</v>
      </c>
      <c r="L4798" s="48"/>
      <c r="M4798" s="48">
        <f t="shared" si="3552"/>
        <v>35</v>
      </c>
      <c r="N4798" s="48">
        <v>7</v>
      </c>
      <c r="O4798" s="56">
        <v>64.944999999999993</v>
      </c>
      <c r="P4798" s="48" t="str">
        <f t="shared" si="3419"/>
        <v>1899C SL</v>
      </c>
      <c r="Q4798" s="76">
        <v>1</v>
      </c>
      <c r="R4798" s="76">
        <v>7</v>
      </c>
      <c r="S4798" s="49">
        <f t="shared" si="3553"/>
        <v>1.8846153846153846E-2</v>
      </c>
      <c r="T4798" s="49">
        <f t="shared" si="3420"/>
        <v>9.4230769230769234</v>
      </c>
      <c r="U4798" s="49">
        <v>2294.0769230769229</v>
      </c>
      <c r="V4798" s="49">
        <f t="shared" si="3547"/>
        <v>4.5881538461538458</v>
      </c>
      <c r="W4798" s="49">
        <f t="shared" si="3554"/>
        <v>0.6596153846153846</v>
      </c>
      <c r="X4798" s="90">
        <f>ROUND(S4798*$X$4,0)</f>
        <v>0</v>
      </c>
      <c r="Y4798" s="91">
        <f t="shared" si="3555"/>
        <v>0</v>
      </c>
      <c r="Z4798" s="93">
        <f t="shared" si="3549"/>
        <v>1</v>
      </c>
      <c r="AA4798" s="94">
        <f t="shared" si="3556"/>
        <v>64.944999999999993</v>
      </c>
      <c r="AB4798" s="97">
        <f t="shared" si="3550"/>
        <v>1</v>
      </c>
      <c r="AC4798" s="98">
        <f t="shared" si="3557"/>
        <v>64.944999999999993</v>
      </c>
      <c r="AD4798" s="77" t="s">
        <v>3</v>
      </c>
      <c r="AE4798" s="54">
        <v>64.944999999999993</v>
      </c>
      <c r="AF4798" s="17"/>
    </row>
    <row r="4799" spans="1:32" ht="16.899999999999999" customHeight="1" x14ac:dyDescent="0.3">
      <c r="A4799" s="73" t="s">
        <v>7</v>
      </c>
      <c r="B4799" s="74" t="s">
        <v>82</v>
      </c>
      <c r="C4799" s="48" t="s">
        <v>10</v>
      </c>
      <c r="D4799" s="48">
        <v>500</v>
      </c>
      <c r="E4799" s="48">
        <v>2834</v>
      </c>
      <c r="F4799" s="48" t="s">
        <v>6126</v>
      </c>
      <c r="G4799" s="48">
        <v>2</v>
      </c>
      <c r="H4799" s="75">
        <f t="shared" si="3551"/>
        <v>0</v>
      </c>
      <c r="I4799" s="74">
        <v>20</v>
      </c>
      <c r="J4799" s="74">
        <f>I4799</f>
        <v>20</v>
      </c>
      <c r="K4799" s="48">
        <f>I4799</f>
        <v>20</v>
      </c>
      <c r="L4799" s="48"/>
      <c r="M4799" s="48">
        <f t="shared" si="3552"/>
        <v>20</v>
      </c>
      <c r="N4799" s="48">
        <v>0</v>
      </c>
      <c r="O4799" s="56">
        <v>63.232520000000001</v>
      </c>
      <c r="P4799" s="48" t="str">
        <f t="shared" si="3419"/>
        <v>1293C SL</v>
      </c>
      <c r="Q4799" s="76">
        <v>12</v>
      </c>
      <c r="R4799" s="76">
        <v>26</v>
      </c>
      <c r="S4799" s="49">
        <f t="shared" si="3553"/>
        <v>0.15923076923076923</v>
      </c>
      <c r="T4799" s="49">
        <f t="shared" si="3420"/>
        <v>79.615384615384613</v>
      </c>
      <c r="U4799" s="49">
        <v>1506.153846153846</v>
      </c>
      <c r="V4799" s="49">
        <f t="shared" si="3547"/>
        <v>3.0123076923076919</v>
      </c>
      <c r="W4799" s="49">
        <f t="shared" si="3554"/>
        <v>3.1846153846153848</v>
      </c>
      <c r="X4799" s="90">
        <f>ROUND(S4799*$X$3,0)</f>
        <v>1</v>
      </c>
      <c r="Y4799" s="91">
        <f t="shared" si="3555"/>
        <v>63.232520000000001</v>
      </c>
      <c r="Z4799" s="93">
        <f t="shared" si="3549"/>
        <v>4</v>
      </c>
      <c r="AA4799" s="94">
        <f t="shared" si="3556"/>
        <v>252.93008</v>
      </c>
      <c r="AB4799" s="97">
        <f t="shared" si="3550"/>
        <v>5</v>
      </c>
      <c r="AC4799" s="98">
        <f t="shared" si="3557"/>
        <v>316.1626</v>
      </c>
      <c r="AD4799" s="77" t="s">
        <v>3</v>
      </c>
      <c r="AE4799" s="54">
        <v>316.1626</v>
      </c>
      <c r="AF4799" s="17"/>
    </row>
    <row r="4800" spans="1:32" ht="16.899999999999999" customHeight="1" x14ac:dyDescent="0.3">
      <c r="A4800" s="73" t="s">
        <v>35</v>
      </c>
      <c r="B4800" s="74" t="s">
        <v>1099</v>
      </c>
      <c r="C4800" s="48" t="s">
        <v>40</v>
      </c>
      <c r="D4800" s="48">
        <v>1000</v>
      </c>
      <c r="E4800" s="48">
        <v>621</v>
      </c>
      <c r="F4800" s="48" t="s">
        <v>6128</v>
      </c>
      <c r="G4800" s="48" t="s">
        <v>112</v>
      </c>
      <c r="H4800" s="75">
        <f t="shared" si="3551"/>
        <v>-0.16666666666666666</v>
      </c>
      <c r="I4800" s="74">
        <v>20</v>
      </c>
      <c r="J4800" s="74">
        <v>24</v>
      </c>
      <c r="K4800" s="48">
        <f>I4800</f>
        <v>20</v>
      </c>
      <c r="L4800" s="48">
        <f>$L$3</f>
        <v>-4</v>
      </c>
      <c r="M4800" s="48">
        <f t="shared" si="3552"/>
        <v>16</v>
      </c>
      <c r="N4800" s="48">
        <v>1</v>
      </c>
      <c r="O4800" s="56">
        <v>17.059999999999999</v>
      </c>
      <c r="P4800" s="48" t="str">
        <f t="shared" si="3419"/>
        <v>3070 BL</v>
      </c>
      <c r="Q4800" s="76">
        <v>1</v>
      </c>
      <c r="R4800" s="76">
        <v>5</v>
      </c>
      <c r="S4800" s="49">
        <f t="shared" si="3553"/>
        <v>1.6538461538461537E-2</v>
      </c>
      <c r="T4800" s="49">
        <f t="shared" si="3420"/>
        <v>16.538461538461537</v>
      </c>
      <c r="U4800" s="49">
        <v>42.961538461538453</v>
      </c>
      <c r="V4800" s="49">
        <f t="shared" si="3547"/>
        <v>4.2961538461538454E-2</v>
      </c>
      <c r="W4800" s="49">
        <f>V4800*M4800</f>
        <v>0.68738461538461526</v>
      </c>
      <c r="X4800" s="90">
        <f>ROUNDUP(S4800*$X$3,0)</f>
        <v>1</v>
      </c>
      <c r="Y4800" s="91">
        <f t="shared" si="3555"/>
        <v>17.059999999999999</v>
      </c>
      <c r="Z4800" s="93">
        <f t="shared" si="3549"/>
        <v>1</v>
      </c>
      <c r="AA4800" s="94">
        <f t="shared" si="3556"/>
        <v>17.059999999999999</v>
      </c>
      <c r="AB4800" s="97">
        <f t="shared" si="3550"/>
        <v>1</v>
      </c>
      <c r="AC4800" s="98">
        <f t="shared" si="3557"/>
        <v>17.059999999999999</v>
      </c>
      <c r="AD4800" s="77" t="s">
        <v>3</v>
      </c>
      <c r="AE4800" s="54">
        <v>17.059999999999999</v>
      </c>
      <c r="AF4800" s="17"/>
    </row>
    <row r="4801" spans="1:32" ht="16.899999999999999" customHeight="1" x14ac:dyDescent="0.3">
      <c r="A4801" s="73" t="s">
        <v>7</v>
      </c>
      <c r="B4801" s="74" t="s">
        <v>3273</v>
      </c>
      <c r="C4801" s="48" t="s">
        <v>1432</v>
      </c>
      <c r="D4801" s="48">
        <v>100</v>
      </c>
      <c r="E4801" s="48">
        <v>621</v>
      </c>
      <c r="F4801" s="48" t="s">
        <v>6128</v>
      </c>
      <c r="G4801" s="48" t="s">
        <v>35</v>
      </c>
      <c r="H4801" s="75">
        <f t="shared" si="3551"/>
        <v>2.564102564102564E-2</v>
      </c>
      <c r="I4801" s="74">
        <v>40</v>
      </c>
      <c r="J4801" s="74">
        <v>39</v>
      </c>
      <c r="K4801" s="48">
        <f>J4801</f>
        <v>39</v>
      </c>
      <c r="L4801" s="48">
        <f>$L$3</f>
        <v>-4</v>
      </c>
      <c r="M4801" s="48">
        <f t="shared" si="3552"/>
        <v>35</v>
      </c>
      <c r="N4801" s="48">
        <v>34</v>
      </c>
      <c r="O4801" s="56">
        <v>18.600000000000001</v>
      </c>
      <c r="P4801" s="48" t="str">
        <f t="shared" si="3419"/>
        <v>6717 WH</v>
      </c>
      <c r="Q4801" s="76">
        <v>78</v>
      </c>
      <c r="R4801" s="76">
        <v>211</v>
      </c>
      <c r="S4801" s="49">
        <f t="shared" si="3553"/>
        <v>1.0834615384615385</v>
      </c>
      <c r="T4801" s="49">
        <f t="shared" si="3420"/>
        <v>108.34615384615385</v>
      </c>
      <c r="U4801" s="49">
        <v>574.11538461538464</v>
      </c>
      <c r="V4801" s="49">
        <f t="shared" si="3547"/>
        <v>5.7411538461538463</v>
      </c>
      <c r="W4801" s="49">
        <f t="shared" ref="W4801:W4804" si="3558">S4801*M4801</f>
        <v>37.92115384615385</v>
      </c>
      <c r="X4801" s="90">
        <f>ROUND(S4801*$X$4,0)</f>
        <v>5</v>
      </c>
      <c r="Y4801" s="91">
        <f t="shared" si="3555"/>
        <v>93</v>
      </c>
      <c r="Z4801" s="93">
        <f t="shared" ref="Z4801:Z4804" si="3559">ROUND((S4801*M4801)+X4801,0)</f>
        <v>43</v>
      </c>
      <c r="AA4801" s="94">
        <f t="shared" si="3556"/>
        <v>799.80000000000007</v>
      </c>
      <c r="AB4801" s="97">
        <f t="shared" si="3550"/>
        <v>48</v>
      </c>
      <c r="AC4801" s="98">
        <f t="shared" si="3557"/>
        <v>892.80000000000007</v>
      </c>
      <c r="AD4801" s="77" t="s">
        <v>3</v>
      </c>
      <c r="AE4801" s="54">
        <v>892.80000000000007</v>
      </c>
      <c r="AF4801" s="17"/>
    </row>
    <row r="4802" spans="1:32" ht="16.899999999999999" customHeight="1" x14ac:dyDescent="0.3">
      <c r="A4802" s="73" t="s">
        <v>35</v>
      </c>
      <c r="B4802" s="74" t="s">
        <v>2160</v>
      </c>
      <c r="C4802" s="48" t="s">
        <v>40</v>
      </c>
      <c r="D4802" s="48">
        <v>100</v>
      </c>
      <c r="E4802" s="48">
        <v>621</v>
      </c>
      <c r="F4802" s="48" t="s">
        <v>6128</v>
      </c>
      <c r="G4802" s="48" t="s">
        <v>65</v>
      </c>
      <c r="H4802" s="75">
        <f t="shared" ref="H4802:H4806" si="3560">(I4802-J4802)/J4802</f>
        <v>0</v>
      </c>
      <c r="I4802" s="74">
        <v>5</v>
      </c>
      <c r="J4802" s="74">
        <v>5</v>
      </c>
      <c r="K4802" s="48">
        <f>J4802</f>
        <v>5</v>
      </c>
      <c r="L4802" s="48"/>
      <c r="M4802" s="48">
        <f t="shared" ref="M4802:M4806" si="3561">K4802+L4802</f>
        <v>5</v>
      </c>
      <c r="N4802" s="48">
        <v>3</v>
      </c>
      <c r="O4802" s="56">
        <v>8.2679500000000008</v>
      </c>
      <c r="P4802" s="48" t="str">
        <f t="shared" si="3419"/>
        <v>3077 OR</v>
      </c>
      <c r="Q4802" s="76">
        <v>20</v>
      </c>
      <c r="R4802" s="76">
        <v>62</v>
      </c>
      <c r="S4802" s="49">
        <f t="shared" ref="S4802:S4806" si="3562">((Q4802/65*0.7)+(R4802/260*0.3))</f>
        <v>0.28692307692307695</v>
      </c>
      <c r="T4802" s="49">
        <f t="shared" si="3420"/>
        <v>28.692307692307693</v>
      </c>
      <c r="U4802" s="49">
        <v>34.46153846153846</v>
      </c>
      <c r="V4802" s="49">
        <f t="shared" si="3547"/>
        <v>0.3446153846153846</v>
      </c>
      <c r="W4802" s="49">
        <f t="shared" si="3558"/>
        <v>1.4346153846153848</v>
      </c>
      <c r="X4802" s="90">
        <f>ROUND(S4802*$X$2,0)</f>
        <v>2</v>
      </c>
      <c r="Y4802" s="91">
        <f t="shared" ref="Y4802:Y4806" si="3563">X4802*O4802</f>
        <v>16.535900000000002</v>
      </c>
      <c r="Z4802" s="93">
        <f t="shared" si="3559"/>
        <v>3</v>
      </c>
      <c r="AA4802" s="94">
        <f t="shared" ref="AA4802:AA4806" si="3564">Z4802*O4802</f>
        <v>24.803850000000004</v>
      </c>
      <c r="AB4802" s="97">
        <f>ROUND((S4802*$AB$2)+Z4802,0)</f>
        <v>5</v>
      </c>
      <c r="AC4802" s="98">
        <f t="shared" ref="AC4802:AC4806" si="3565">AB4802*O4802</f>
        <v>41.339750000000002</v>
      </c>
      <c r="AD4802" s="77" t="s">
        <v>5891</v>
      </c>
      <c r="AE4802" s="54">
        <v>41.339750000000002</v>
      </c>
      <c r="AF4802" s="17"/>
    </row>
    <row r="4803" spans="1:32" ht="16.899999999999999" customHeight="1" x14ac:dyDescent="0.3">
      <c r="A4803" s="73" t="s">
        <v>35</v>
      </c>
      <c r="B4803" s="74" t="s">
        <v>2544</v>
      </c>
      <c r="C4803" s="48" t="s">
        <v>464</v>
      </c>
      <c r="D4803" s="48">
        <v>1000</v>
      </c>
      <c r="E4803" s="48">
        <v>4013</v>
      </c>
      <c r="F4803" s="48" t="s">
        <v>6180</v>
      </c>
      <c r="G4803" s="48" t="s">
        <v>65</v>
      </c>
      <c r="H4803" s="75">
        <f t="shared" si="3560"/>
        <v>0</v>
      </c>
      <c r="I4803" s="74">
        <v>5</v>
      </c>
      <c r="J4803" s="74">
        <v>5</v>
      </c>
      <c r="K4803" s="48">
        <f>J4803</f>
        <v>5</v>
      </c>
      <c r="L4803" s="48"/>
      <c r="M4803" s="48">
        <f t="shared" si="3561"/>
        <v>5</v>
      </c>
      <c r="N4803" s="48">
        <v>2</v>
      </c>
      <c r="O4803" s="56">
        <v>81.195809999999994</v>
      </c>
      <c r="P4803" s="48" t="str">
        <f t="shared" si="3419"/>
        <v>2842/1 BK</v>
      </c>
      <c r="Q4803" s="76">
        <v>17</v>
      </c>
      <c r="R4803" s="76">
        <v>32</v>
      </c>
      <c r="S4803" s="49">
        <f t="shared" si="3562"/>
        <v>0.22</v>
      </c>
      <c r="T4803" s="49">
        <f t="shared" si="3420"/>
        <v>220</v>
      </c>
      <c r="U4803" s="49">
        <v>221.5</v>
      </c>
      <c r="V4803" s="49">
        <f t="shared" si="3547"/>
        <v>0.2215</v>
      </c>
      <c r="W4803" s="49">
        <f t="shared" si="3558"/>
        <v>1.1000000000000001</v>
      </c>
      <c r="X4803" s="90">
        <f>ROUND(S4803*$X$2,0)</f>
        <v>2</v>
      </c>
      <c r="Y4803" s="91">
        <f t="shared" si="3563"/>
        <v>162.39161999999999</v>
      </c>
      <c r="Z4803" s="93">
        <f t="shared" si="3559"/>
        <v>3</v>
      </c>
      <c r="AA4803" s="94">
        <f t="shared" si="3564"/>
        <v>243.58742999999998</v>
      </c>
      <c r="AB4803" s="97">
        <f>ROUND((S4803*$AB$2)+Z4803,0)</f>
        <v>5</v>
      </c>
      <c r="AC4803" s="98">
        <f t="shared" si="3565"/>
        <v>405.97904999999997</v>
      </c>
      <c r="AD4803" s="77" t="s">
        <v>5891</v>
      </c>
      <c r="AE4803" s="54">
        <v>405.97904999999997</v>
      </c>
      <c r="AF4803" s="17"/>
    </row>
    <row r="4804" spans="1:32" ht="16.899999999999999" customHeight="1" x14ac:dyDescent="0.3">
      <c r="A4804" s="73" t="s">
        <v>35</v>
      </c>
      <c r="B4804" s="74" t="s">
        <v>5244</v>
      </c>
      <c r="C4804" s="48" t="s">
        <v>464</v>
      </c>
      <c r="D4804" s="48">
        <v>1000</v>
      </c>
      <c r="E4804" s="48">
        <v>4013</v>
      </c>
      <c r="F4804" s="48" t="s">
        <v>6180</v>
      </c>
      <c r="G4804" s="48" t="s">
        <v>65</v>
      </c>
      <c r="H4804" s="75">
        <f t="shared" si="3560"/>
        <v>0</v>
      </c>
      <c r="I4804" s="74">
        <v>5</v>
      </c>
      <c r="J4804" s="74">
        <v>5</v>
      </c>
      <c r="K4804" s="48">
        <f>J4804</f>
        <v>5</v>
      </c>
      <c r="L4804" s="48"/>
      <c r="M4804" s="48">
        <f t="shared" si="3561"/>
        <v>5</v>
      </c>
      <c r="N4804" s="48">
        <v>0</v>
      </c>
      <c r="O4804" s="56">
        <v>81.195809999999994</v>
      </c>
      <c r="P4804" s="48" t="str">
        <f t="shared" si="3419"/>
        <v>2842/7 OR</v>
      </c>
      <c r="Q4804" s="76">
        <v>0</v>
      </c>
      <c r="R4804" s="76">
        <v>9</v>
      </c>
      <c r="S4804" s="49">
        <f t="shared" si="3562"/>
        <v>1.0384615384615384E-2</v>
      </c>
      <c r="T4804" s="49">
        <f t="shared" si="3420"/>
        <v>10.384615384615385</v>
      </c>
      <c r="U4804" s="49">
        <v>45.769230769230766</v>
      </c>
      <c r="V4804" s="49">
        <f t="shared" si="3547"/>
        <v>4.5769230769230763E-2</v>
      </c>
      <c r="W4804" s="49">
        <f t="shared" si="3558"/>
        <v>5.1923076923076919E-2</v>
      </c>
      <c r="X4804" s="90">
        <f>ROUNDUP(S4804*$X$2,0)</f>
        <v>1</v>
      </c>
      <c r="Y4804" s="91">
        <f t="shared" si="3563"/>
        <v>81.195809999999994</v>
      </c>
      <c r="Z4804" s="93">
        <f t="shared" si="3559"/>
        <v>1</v>
      </c>
      <c r="AA4804" s="94">
        <f t="shared" si="3564"/>
        <v>81.195809999999994</v>
      </c>
      <c r="AB4804" s="97">
        <f>ROUND((S4804*$AB$2)+Z4804,0)</f>
        <v>1</v>
      </c>
      <c r="AC4804" s="98">
        <f t="shared" si="3565"/>
        <v>81.195809999999994</v>
      </c>
      <c r="AD4804" s="77" t="s">
        <v>5891</v>
      </c>
      <c r="AE4804" s="54">
        <v>81.195809999999994</v>
      </c>
      <c r="AF4804" s="17"/>
    </row>
    <row r="4805" spans="1:32" ht="16.899999999999999" customHeight="1" x14ac:dyDescent="0.3">
      <c r="A4805" s="73" t="s">
        <v>7</v>
      </c>
      <c r="B4805" s="74" t="s">
        <v>4324</v>
      </c>
      <c r="C4805" s="48" t="s">
        <v>3399</v>
      </c>
      <c r="D4805" s="48">
        <v>500</v>
      </c>
      <c r="E4805" s="48">
        <v>621</v>
      </c>
      <c r="F4805" s="48" t="s">
        <v>6128</v>
      </c>
      <c r="G4805" s="48" t="s">
        <v>35</v>
      </c>
      <c r="H4805" s="75">
        <f t="shared" si="3560"/>
        <v>-0.58333333333333337</v>
      </c>
      <c r="I4805" s="74">
        <v>20</v>
      </c>
      <c r="J4805" s="74">
        <v>48</v>
      </c>
      <c r="K4805" s="48">
        <f t="shared" ref="K4805:K4811" si="3566">I4805</f>
        <v>20</v>
      </c>
      <c r="L4805" s="48">
        <f>$L$3</f>
        <v>-4</v>
      </c>
      <c r="M4805" s="48">
        <f t="shared" si="3561"/>
        <v>16</v>
      </c>
      <c r="N4805" s="48">
        <v>5</v>
      </c>
      <c r="O4805" s="56">
        <v>181.26</v>
      </c>
      <c r="P4805" s="48" t="str">
        <f t="shared" si="3419"/>
        <v>76022 BK</v>
      </c>
      <c r="Q4805" s="76">
        <v>21</v>
      </c>
      <c r="R4805" s="76">
        <v>42</v>
      </c>
      <c r="S4805" s="49">
        <f t="shared" si="3562"/>
        <v>0.27461538461538459</v>
      </c>
      <c r="T4805" s="49">
        <f t="shared" si="3420"/>
        <v>137.30769230769229</v>
      </c>
      <c r="U4805" s="49">
        <v>143.07692307692307</v>
      </c>
      <c r="V4805" s="49">
        <f t="shared" si="3547"/>
        <v>0.28615384615384615</v>
      </c>
      <c r="W4805" s="49">
        <f t="shared" ref="W4805:W4814" si="3567">S4805*M4805</f>
        <v>4.3938461538461535</v>
      </c>
      <c r="X4805" s="90">
        <f>ROUND(S4805*$X$3,0)</f>
        <v>2</v>
      </c>
      <c r="Y4805" s="91">
        <f t="shared" si="3563"/>
        <v>362.52</v>
      </c>
      <c r="Z4805" s="93">
        <f t="shared" ref="Z4805:Z4814" si="3568">ROUND((S4805*M4805)+X4805,0)</f>
        <v>6</v>
      </c>
      <c r="AA4805" s="94">
        <f t="shared" si="3564"/>
        <v>1087.56</v>
      </c>
      <c r="AB4805" s="97">
        <f t="shared" ref="AB4805:AB4816" si="3569">ROUND((S4805*$AB$4)+Z4805,0)</f>
        <v>7</v>
      </c>
      <c r="AC4805" s="98">
        <f t="shared" si="3565"/>
        <v>1268.82</v>
      </c>
      <c r="AD4805" s="77" t="s">
        <v>5890</v>
      </c>
      <c r="AE4805" s="54">
        <v>1268.82</v>
      </c>
      <c r="AF4805" s="17"/>
    </row>
    <row r="4806" spans="1:32" ht="16.899999999999999" customHeight="1" x14ac:dyDescent="0.3">
      <c r="A4806" s="73" t="s">
        <v>7</v>
      </c>
      <c r="B4806" s="74" t="s">
        <v>1991</v>
      </c>
      <c r="C4806" s="48" t="s">
        <v>1154</v>
      </c>
      <c r="D4806" s="48">
        <v>1000</v>
      </c>
      <c r="E4806" s="48">
        <v>621</v>
      </c>
      <c r="F4806" s="48" t="s">
        <v>6128</v>
      </c>
      <c r="G4806" s="48" t="s">
        <v>35</v>
      </c>
      <c r="H4806" s="75">
        <f t="shared" si="3560"/>
        <v>-0.13793103448275862</v>
      </c>
      <c r="I4806" s="74">
        <v>25</v>
      </c>
      <c r="J4806" s="74">
        <v>29</v>
      </c>
      <c r="K4806" s="48">
        <f t="shared" si="3566"/>
        <v>25</v>
      </c>
      <c r="L4806" s="48">
        <v>-4</v>
      </c>
      <c r="M4806" s="48">
        <f t="shared" si="3561"/>
        <v>21</v>
      </c>
      <c r="N4806" s="48">
        <v>9</v>
      </c>
      <c r="O4806" s="56">
        <v>278.64999999999998</v>
      </c>
      <c r="P4806" s="48" t="str">
        <f t="shared" ref="P4806:P4869" si="3570">LEFT(B4806,LEN(B4806)-3)</f>
        <v>5199/10C SL</v>
      </c>
      <c r="Q4806" s="76">
        <v>8</v>
      </c>
      <c r="R4806" s="76">
        <v>45</v>
      </c>
      <c r="S4806" s="49">
        <f t="shared" si="3562"/>
        <v>0.13807692307692307</v>
      </c>
      <c r="T4806" s="49">
        <f t="shared" ref="T4806:T4869" si="3571">S4806*D4806</f>
        <v>138.07692307692307</v>
      </c>
      <c r="U4806" s="49">
        <v>178.65384615384613</v>
      </c>
      <c r="V4806" s="49">
        <f t="shared" si="3547"/>
        <v>0.17865384615384614</v>
      </c>
      <c r="W4806" s="49">
        <f t="shared" si="3567"/>
        <v>2.8996153846153843</v>
      </c>
      <c r="X4806" s="90">
        <f>ROUND(S4806*$X$4,0)</f>
        <v>1</v>
      </c>
      <c r="Y4806" s="91">
        <f t="shared" si="3563"/>
        <v>278.64999999999998</v>
      </c>
      <c r="Z4806" s="93">
        <f t="shared" si="3568"/>
        <v>4</v>
      </c>
      <c r="AA4806" s="94">
        <f t="shared" si="3564"/>
        <v>1114.5999999999999</v>
      </c>
      <c r="AB4806" s="97">
        <f t="shared" si="3569"/>
        <v>5</v>
      </c>
      <c r="AC4806" s="98">
        <f t="shared" si="3565"/>
        <v>1393.25</v>
      </c>
      <c r="AD4806" s="77" t="s">
        <v>3</v>
      </c>
      <c r="AE4806" s="54">
        <v>1393.25</v>
      </c>
      <c r="AF4806" s="17"/>
    </row>
    <row r="4807" spans="1:32" ht="16.899999999999999" customHeight="1" x14ac:dyDescent="0.3">
      <c r="A4807" s="73" t="s">
        <v>7</v>
      </c>
      <c r="B4807" s="74" t="s">
        <v>406</v>
      </c>
      <c r="C4807" s="48" t="s">
        <v>10</v>
      </c>
      <c r="D4807" s="48">
        <v>1000</v>
      </c>
      <c r="E4807" s="48">
        <v>2834</v>
      </c>
      <c r="F4807" s="48" t="s">
        <v>6126</v>
      </c>
      <c r="G4807" s="48">
        <v>2</v>
      </c>
      <c r="H4807" s="75">
        <f t="shared" ref="H4807:H4814" si="3572">(I4807-J4807)/J4807</f>
        <v>0</v>
      </c>
      <c r="I4807" s="74">
        <v>25</v>
      </c>
      <c r="J4807" s="74">
        <f>I4807</f>
        <v>25</v>
      </c>
      <c r="K4807" s="48">
        <f t="shared" si="3566"/>
        <v>25</v>
      </c>
      <c r="L4807" s="48"/>
      <c r="M4807" s="48">
        <f t="shared" ref="M4807:M4814" si="3573">K4807+L4807</f>
        <v>25</v>
      </c>
      <c r="N4807" s="48">
        <v>14</v>
      </c>
      <c r="O4807" s="56">
        <v>127.98849</v>
      </c>
      <c r="P4807" s="48" t="str">
        <f t="shared" si="3570"/>
        <v>2403C SL</v>
      </c>
      <c r="Q4807" s="76">
        <v>32</v>
      </c>
      <c r="R4807" s="76">
        <v>105</v>
      </c>
      <c r="S4807" s="49">
        <f t="shared" ref="S4807:S4814" si="3574">((Q4807/65*0.7)+(R4807/260*0.3))</f>
        <v>0.46576923076923077</v>
      </c>
      <c r="T4807" s="49">
        <f t="shared" si="3571"/>
        <v>465.76923076923077</v>
      </c>
      <c r="U4807" s="49">
        <v>774.61538461538464</v>
      </c>
      <c r="V4807" s="49">
        <f t="shared" si="3547"/>
        <v>0.77461538461538459</v>
      </c>
      <c r="W4807" s="49">
        <f t="shared" si="3567"/>
        <v>11.64423076923077</v>
      </c>
      <c r="X4807" s="90">
        <f>ROUND(S4807*$X$4,0)</f>
        <v>2</v>
      </c>
      <c r="Y4807" s="91">
        <f t="shared" ref="Y4807:Y4814" si="3575">X4807*O4807</f>
        <v>255.97698</v>
      </c>
      <c r="Z4807" s="93">
        <f t="shared" si="3568"/>
        <v>14</v>
      </c>
      <c r="AA4807" s="94">
        <f t="shared" ref="AA4807:AA4814" si="3576">Z4807*O4807</f>
        <v>1791.8388600000001</v>
      </c>
      <c r="AB4807" s="97">
        <f t="shared" si="3569"/>
        <v>16</v>
      </c>
      <c r="AC4807" s="98">
        <f t="shared" ref="AC4807:AC4814" si="3577">AB4807*O4807</f>
        <v>2047.81584</v>
      </c>
      <c r="AD4807" s="77" t="s">
        <v>3</v>
      </c>
      <c r="AE4807" s="54">
        <v>2047.81584</v>
      </c>
      <c r="AF4807" s="17"/>
    </row>
    <row r="4808" spans="1:32" ht="16.899999999999999" customHeight="1" x14ac:dyDescent="0.3">
      <c r="A4808" s="73" t="s">
        <v>7</v>
      </c>
      <c r="B4808" s="74" t="s">
        <v>443</v>
      </c>
      <c r="C4808" s="48" t="s">
        <v>10</v>
      </c>
      <c r="D4808" s="48">
        <v>500</v>
      </c>
      <c r="E4808" s="48">
        <v>621</v>
      </c>
      <c r="F4808" s="48" t="s">
        <v>6128</v>
      </c>
      <c r="G4808" s="48" t="s">
        <v>35</v>
      </c>
      <c r="H4808" s="75">
        <f t="shared" si="3572"/>
        <v>-0.75</v>
      </c>
      <c r="I4808" s="74">
        <v>25</v>
      </c>
      <c r="J4808" s="74">
        <v>100</v>
      </c>
      <c r="K4808" s="48">
        <f t="shared" si="3566"/>
        <v>25</v>
      </c>
      <c r="L4808" s="48">
        <v>-4</v>
      </c>
      <c r="M4808" s="48">
        <f t="shared" si="3573"/>
        <v>21</v>
      </c>
      <c r="N4808" s="48">
        <v>4</v>
      </c>
      <c r="O4808" s="56">
        <v>83.69</v>
      </c>
      <c r="P4808" s="48" t="str">
        <f t="shared" si="3570"/>
        <v>2212C SL</v>
      </c>
      <c r="Q4808" s="76">
        <v>1</v>
      </c>
      <c r="R4808" s="76">
        <v>4</v>
      </c>
      <c r="S4808" s="49">
        <f t="shared" si="3574"/>
        <v>1.5384615384615385E-2</v>
      </c>
      <c r="T4808" s="49">
        <f t="shared" si="3571"/>
        <v>7.6923076923076925</v>
      </c>
      <c r="U4808" s="49">
        <v>875.11538461538464</v>
      </c>
      <c r="V4808" s="49">
        <f t="shared" si="3547"/>
        <v>1.7502307692307693</v>
      </c>
      <c r="W4808" s="49">
        <f t="shared" si="3567"/>
        <v>0.32307692307692309</v>
      </c>
      <c r="X4808" s="90">
        <f t="shared" ref="X4808:X4809" si="3578">ROUNDUP(S4808*$X$4,0)</f>
        <v>1</v>
      </c>
      <c r="Y4808" s="91">
        <f t="shared" si="3575"/>
        <v>83.69</v>
      </c>
      <c r="Z4808" s="93">
        <f t="shared" si="3568"/>
        <v>1</v>
      </c>
      <c r="AA4808" s="94">
        <f t="shared" si="3576"/>
        <v>83.69</v>
      </c>
      <c r="AB4808" s="97">
        <f t="shared" si="3569"/>
        <v>1</v>
      </c>
      <c r="AC4808" s="98">
        <f t="shared" si="3577"/>
        <v>83.69</v>
      </c>
      <c r="AD4808" s="77" t="s">
        <v>3</v>
      </c>
      <c r="AE4808" s="54">
        <v>83.69</v>
      </c>
      <c r="AF4808" s="17"/>
    </row>
    <row r="4809" spans="1:32" ht="16.899999999999999" customHeight="1" x14ac:dyDescent="0.3">
      <c r="A4809" s="73" t="s">
        <v>35</v>
      </c>
      <c r="B4809" s="74" t="s">
        <v>3795</v>
      </c>
      <c r="C4809" s="48" t="s">
        <v>34</v>
      </c>
      <c r="D4809" s="48">
        <v>100</v>
      </c>
      <c r="E4809" s="48">
        <v>6150</v>
      </c>
      <c r="F4809" s="48" t="s">
        <v>6125</v>
      </c>
      <c r="G4809" s="48" t="s">
        <v>3680</v>
      </c>
      <c r="H4809" s="75">
        <f t="shared" si="3572"/>
        <v>0</v>
      </c>
      <c r="I4809" s="74">
        <v>28</v>
      </c>
      <c r="J4809" s="74">
        <v>28</v>
      </c>
      <c r="K4809" s="48">
        <f t="shared" si="3566"/>
        <v>28</v>
      </c>
      <c r="L4809" s="48">
        <f>$L$3</f>
        <v>-4</v>
      </c>
      <c r="M4809" s="48">
        <f t="shared" si="3573"/>
        <v>24</v>
      </c>
      <c r="N4809" s="48">
        <v>0</v>
      </c>
      <c r="O4809" s="56">
        <v>152.33000000000001</v>
      </c>
      <c r="P4809" s="48" t="str">
        <f t="shared" si="3570"/>
        <v>SW14 WH</v>
      </c>
      <c r="Q4809" s="76">
        <v>0</v>
      </c>
      <c r="R4809" s="76">
        <v>0</v>
      </c>
      <c r="S4809" s="49">
        <f t="shared" si="3574"/>
        <v>0</v>
      </c>
      <c r="T4809" s="49">
        <f t="shared" si="3571"/>
        <v>0</v>
      </c>
      <c r="U4809" s="49">
        <v>0.14423076923076925</v>
      </c>
      <c r="V4809" s="49">
        <f t="shared" si="3547"/>
        <v>1.4423076923076924E-3</v>
      </c>
      <c r="W4809" s="49">
        <f t="shared" si="3567"/>
        <v>0</v>
      </c>
      <c r="X4809" s="90">
        <f t="shared" si="3578"/>
        <v>0</v>
      </c>
      <c r="Y4809" s="91">
        <f t="shared" si="3575"/>
        <v>0</v>
      </c>
      <c r="Z4809" s="93">
        <f t="shared" si="3568"/>
        <v>0</v>
      </c>
      <c r="AA4809" s="94">
        <f t="shared" si="3576"/>
        <v>0</v>
      </c>
      <c r="AB4809" s="97">
        <f t="shared" si="3569"/>
        <v>0</v>
      </c>
      <c r="AC4809" s="98">
        <f t="shared" si="3577"/>
        <v>0</v>
      </c>
      <c r="AD4809" s="77" t="s">
        <v>3</v>
      </c>
      <c r="AE4809" s="54">
        <v>0</v>
      </c>
      <c r="AF4809" s="17"/>
    </row>
    <row r="4810" spans="1:32" ht="16.899999999999999" customHeight="1" x14ac:dyDescent="0.3">
      <c r="A4810" s="73" t="s">
        <v>7</v>
      </c>
      <c r="B4810" s="74" t="s">
        <v>338</v>
      </c>
      <c r="C4810" s="48" t="s">
        <v>10</v>
      </c>
      <c r="D4810" s="48">
        <v>500</v>
      </c>
      <c r="E4810" s="48">
        <v>621</v>
      </c>
      <c r="F4810" s="48" t="s">
        <v>6128</v>
      </c>
      <c r="G4810" s="48" t="s">
        <v>35</v>
      </c>
      <c r="H4810" s="75">
        <f t="shared" si="3572"/>
        <v>-0.62264150943396224</v>
      </c>
      <c r="I4810" s="74">
        <v>20</v>
      </c>
      <c r="J4810" s="74">
        <v>53</v>
      </c>
      <c r="K4810" s="48">
        <f t="shared" si="3566"/>
        <v>20</v>
      </c>
      <c r="L4810" s="48">
        <v>-4</v>
      </c>
      <c r="M4810" s="48">
        <f t="shared" si="3573"/>
        <v>16</v>
      </c>
      <c r="N4810" s="48">
        <v>0</v>
      </c>
      <c r="O4810" s="56">
        <v>48.13</v>
      </c>
      <c r="P4810" s="48" t="str">
        <f t="shared" si="3570"/>
        <v>1216C SL</v>
      </c>
      <c r="Q4810" s="76">
        <v>0</v>
      </c>
      <c r="R4810" s="76">
        <v>5</v>
      </c>
      <c r="S4810" s="49">
        <f t="shared" si="3574"/>
        <v>5.7692307692307696E-3</v>
      </c>
      <c r="T4810" s="49">
        <f t="shared" si="3571"/>
        <v>2.8846153846153846</v>
      </c>
      <c r="U4810" s="49">
        <v>191.57692307692307</v>
      </c>
      <c r="V4810" s="49">
        <f t="shared" si="3547"/>
        <v>0.38315384615384612</v>
      </c>
      <c r="W4810" s="49">
        <f t="shared" si="3567"/>
        <v>9.2307692307692313E-2</v>
      </c>
      <c r="X4810" s="90">
        <f>ROUNDUP(S4810*$X$3,0)</f>
        <v>1</v>
      </c>
      <c r="Y4810" s="91">
        <f t="shared" si="3575"/>
        <v>48.13</v>
      </c>
      <c r="Z4810" s="93">
        <f t="shared" si="3568"/>
        <v>1</v>
      </c>
      <c r="AA4810" s="94">
        <f t="shared" si="3576"/>
        <v>48.13</v>
      </c>
      <c r="AB4810" s="97">
        <f t="shared" si="3569"/>
        <v>1</v>
      </c>
      <c r="AC4810" s="98">
        <f t="shared" si="3577"/>
        <v>48.13</v>
      </c>
      <c r="AD4810" s="77" t="s">
        <v>3</v>
      </c>
      <c r="AE4810" s="54">
        <v>48.13</v>
      </c>
      <c r="AF4810" s="17"/>
    </row>
    <row r="4811" spans="1:32" ht="16.899999999999999" customHeight="1" x14ac:dyDescent="0.3">
      <c r="A4811" s="73" t="s">
        <v>7</v>
      </c>
      <c r="B4811" s="74" t="s">
        <v>542</v>
      </c>
      <c r="C4811" s="48" t="s">
        <v>10</v>
      </c>
      <c r="D4811" s="48">
        <v>1000</v>
      </c>
      <c r="E4811" s="48">
        <v>2834</v>
      </c>
      <c r="F4811" s="48" t="s">
        <v>6126</v>
      </c>
      <c r="G4811" s="48">
        <v>2</v>
      </c>
      <c r="H4811" s="75">
        <f t="shared" si="3572"/>
        <v>0</v>
      </c>
      <c r="I4811" s="74">
        <v>20</v>
      </c>
      <c r="J4811" s="74">
        <f>I4811</f>
        <v>20</v>
      </c>
      <c r="K4811" s="48">
        <f t="shared" si="3566"/>
        <v>20</v>
      </c>
      <c r="L4811" s="48"/>
      <c r="M4811" s="48">
        <f t="shared" si="3573"/>
        <v>20</v>
      </c>
      <c r="N4811" s="48">
        <v>1</v>
      </c>
      <c r="O4811" s="56">
        <v>264.54498999999998</v>
      </c>
      <c r="P4811" s="48" t="str">
        <f t="shared" si="3570"/>
        <v>1896/8C SL</v>
      </c>
      <c r="Q4811" s="76">
        <v>5</v>
      </c>
      <c r="R4811" s="76">
        <v>8</v>
      </c>
      <c r="S4811" s="49">
        <f t="shared" si="3574"/>
        <v>6.3076923076923086E-2</v>
      </c>
      <c r="T4811" s="49">
        <f t="shared" si="3571"/>
        <v>63.076923076923087</v>
      </c>
      <c r="U4811" s="49">
        <v>218.30769230769229</v>
      </c>
      <c r="V4811" s="49">
        <f t="shared" si="3547"/>
        <v>0.21830769230769229</v>
      </c>
      <c r="W4811" s="49">
        <f t="shared" si="3567"/>
        <v>1.2615384615384617</v>
      </c>
      <c r="X4811" s="90">
        <f t="shared" ref="X4811" si="3579">ROUND(S4811*$X$3,0)</f>
        <v>0</v>
      </c>
      <c r="Y4811" s="91">
        <f t="shared" si="3575"/>
        <v>0</v>
      </c>
      <c r="Z4811" s="93">
        <f t="shared" si="3568"/>
        <v>1</v>
      </c>
      <c r="AA4811" s="94">
        <f t="shared" si="3576"/>
        <v>264.54498999999998</v>
      </c>
      <c r="AB4811" s="97">
        <f t="shared" si="3569"/>
        <v>1</v>
      </c>
      <c r="AC4811" s="98">
        <f t="shared" si="3577"/>
        <v>264.54498999999998</v>
      </c>
      <c r="AD4811" s="77" t="s">
        <v>3</v>
      </c>
      <c r="AE4811" s="54">
        <v>264.54498999999998</v>
      </c>
      <c r="AF4811" s="17"/>
    </row>
    <row r="4812" spans="1:32" ht="16.899999999999999" customHeight="1" x14ac:dyDescent="0.3">
      <c r="A4812" s="73" t="s">
        <v>35</v>
      </c>
      <c r="B4812" s="74" t="s">
        <v>5567</v>
      </c>
      <c r="C4812" s="48" t="s">
        <v>1797</v>
      </c>
      <c r="D4812" s="48">
        <v>35</v>
      </c>
      <c r="E4812" s="48">
        <v>4445</v>
      </c>
      <c r="F4812" s="48" t="s">
        <v>5912</v>
      </c>
      <c r="G4812" s="48" t="s">
        <v>122</v>
      </c>
      <c r="H4812" s="75">
        <f t="shared" si="3572"/>
        <v>2.85</v>
      </c>
      <c r="I4812" s="74">
        <v>154</v>
      </c>
      <c r="J4812" s="74">
        <v>40</v>
      </c>
      <c r="K4812" s="48">
        <f>J4812</f>
        <v>40</v>
      </c>
      <c r="L4812" s="48">
        <f>$L$3</f>
        <v>-4</v>
      </c>
      <c r="M4812" s="48">
        <f t="shared" si="3573"/>
        <v>36</v>
      </c>
      <c r="N4812" s="48">
        <v>9</v>
      </c>
      <c r="O4812" s="56">
        <v>12.01</v>
      </c>
      <c r="P4812" s="48" t="str">
        <f t="shared" si="3570"/>
        <v>F2213/8 RD</v>
      </c>
      <c r="Q4812" s="76">
        <v>11</v>
      </c>
      <c r="R4812" s="76">
        <v>42</v>
      </c>
      <c r="S4812" s="49">
        <f t="shared" si="3574"/>
        <v>0.16692307692307692</v>
      </c>
      <c r="T4812" s="49">
        <f t="shared" si="3571"/>
        <v>5.842307692307692</v>
      </c>
      <c r="U4812" s="49">
        <v>142.48999999999998</v>
      </c>
      <c r="V4812" s="49">
        <f t="shared" si="3547"/>
        <v>4.0711428571428563</v>
      </c>
      <c r="W4812" s="49">
        <f t="shared" si="3567"/>
        <v>6.0092307692307694</v>
      </c>
      <c r="X4812" s="90">
        <f>ROUND(S4812*$X$4,0)</f>
        <v>1</v>
      </c>
      <c r="Y4812" s="91">
        <f t="shared" si="3575"/>
        <v>12.01</v>
      </c>
      <c r="Z4812" s="93">
        <f t="shared" si="3568"/>
        <v>7</v>
      </c>
      <c r="AA4812" s="94">
        <f t="shared" si="3576"/>
        <v>84.07</v>
      </c>
      <c r="AB4812" s="97">
        <f t="shared" si="3569"/>
        <v>8</v>
      </c>
      <c r="AC4812" s="98">
        <f t="shared" si="3577"/>
        <v>96.08</v>
      </c>
      <c r="AD4812" s="77" t="s">
        <v>3</v>
      </c>
      <c r="AE4812" s="54">
        <v>96.08</v>
      </c>
      <c r="AF4812" s="17"/>
    </row>
    <row r="4813" spans="1:32" ht="16.899999999999999" customHeight="1" x14ac:dyDescent="0.3">
      <c r="A4813" s="73" t="s">
        <v>35</v>
      </c>
      <c r="B4813" s="74" t="s">
        <v>2827</v>
      </c>
      <c r="C4813" s="48" t="s">
        <v>1143</v>
      </c>
      <c r="D4813" s="48">
        <v>1000</v>
      </c>
      <c r="E4813" s="48">
        <v>30327</v>
      </c>
      <c r="F4813" s="48" t="s">
        <v>5915</v>
      </c>
      <c r="G4813" s="48" t="s">
        <v>122</v>
      </c>
      <c r="H4813" s="75">
        <f t="shared" si="3572"/>
        <v>0</v>
      </c>
      <c r="I4813" s="74">
        <v>34</v>
      </c>
      <c r="J4813" s="74">
        <v>34</v>
      </c>
      <c r="K4813" s="48">
        <f>I4813</f>
        <v>34</v>
      </c>
      <c r="L4813" s="48">
        <f>$L$3</f>
        <v>-4</v>
      </c>
      <c r="M4813" s="48">
        <f t="shared" si="3573"/>
        <v>30</v>
      </c>
      <c r="N4813" s="48">
        <v>5</v>
      </c>
      <c r="O4813" s="56">
        <v>559.34</v>
      </c>
      <c r="P4813" s="48" t="str">
        <f t="shared" si="3570"/>
        <v>392250 WH</v>
      </c>
      <c r="Q4813" s="76">
        <v>2</v>
      </c>
      <c r="R4813" s="76">
        <v>22</v>
      </c>
      <c r="S4813" s="49">
        <f t="shared" si="3574"/>
        <v>4.6923076923076922E-2</v>
      </c>
      <c r="T4813" s="49">
        <f t="shared" si="3571"/>
        <v>46.92307692307692</v>
      </c>
      <c r="U4813" s="49">
        <v>71.42307692307692</v>
      </c>
      <c r="V4813" s="49">
        <f t="shared" si="3547"/>
        <v>7.1423076923076922E-2</v>
      </c>
      <c r="W4813" s="49">
        <f t="shared" si="3567"/>
        <v>1.4076923076923076</v>
      </c>
      <c r="X4813" s="90">
        <f>ROUND(S4813*$X$4,0)</f>
        <v>0</v>
      </c>
      <c r="Y4813" s="91">
        <f t="shared" si="3575"/>
        <v>0</v>
      </c>
      <c r="Z4813" s="93">
        <f t="shared" si="3568"/>
        <v>1</v>
      </c>
      <c r="AA4813" s="94">
        <f t="shared" si="3576"/>
        <v>559.34</v>
      </c>
      <c r="AB4813" s="97">
        <f t="shared" si="3569"/>
        <v>1</v>
      </c>
      <c r="AC4813" s="98">
        <f t="shared" si="3577"/>
        <v>559.34</v>
      </c>
      <c r="AD4813" s="77" t="s">
        <v>5890</v>
      </c>
      <c r="AE4813" s="54">
        <v>559.34</v>
      </c>
      <c r="AF4813" s="17"/>
    </row>
    <row r="4814" spans="1:32" ht="16.899999999999999" customHeight="1" x14ac:dyDescent="0.3">
      <c r="A4814" s="73" t="s">
        <v>7</v>
      </c>
      <c r="B4814" s="74" t="s">
        <v>619</v>
      </c>
      <c r="C4814" s="48" t="s">
        <v>10</v>
      </c>
      <c r="D4814" s="48">
        <v>500</v>
      </c>
      <c r="E4814" s="48">
        <v>2834</v>
      </c>
      <c r="F4814" s="48" t="s">
        <v>6126</v>
      </c>
      <c r="G4814" s="48">
        <v>2</v>
      </c>
      <c r="H4814" s="75">
        <f t="shared" si="3572"/>
        <v>0</v>
      </c>
      <c r="I4814" s="74">
        <v>20</v>
      </c>
      <c r="J4814" s="74">
        <f>I4814</f>
        <v>20</v>
      </c>
      <c r="K4814" s="48">
        <f>I4814</f>
        <v>20</v>
      </c>
      <c r="L4814" s="48"/>
      <c r="M4814" s="48">
        <f t="shared" si="3573"/>
        <v>20</v>
      </c>
      <c r="N4814" s="48">
        <v>0</v>
      </c>
      <c r="O4814" s="56">
        <v>63.765860000000004</v>
      </c>
      <c r="P4814" s="48" t="str">
        <f t="shared" si="3570"/>
        <v>1896C SL</v>
      </c>
      <c r="Q4814" s="76">
        <v>20</v>
      </c>
      <c r="R4814" s="76">
        <v>32</v>
      </c>
      <c r="S4814" s="49">
        <f t="shared" si="3574"/>
        <v>0.25230769230769234</v>
      </c>
      <c r="T4814" s="49">
        <f t="shared" si="3571"/>
        <v>126.15384615384617</v>
      </c>
      <c r="U4814" s="49">
        <v>675.92307692307691</v>
      </c>
      <c r="V4814" s="49">
        <f t="shared" si="3547"/>
        <v>1.3518461538461539</v>
      </c>
      <c r="W4814" s="49">
        <f t="shared" si="3567"/>
        <v>5.0461538461538469</v>
      </c>
      <c r="X4814" s="90">
        <f>ROUND(S4814*$X$3,0)</f>
        <v>2</v>
      </c>
      <c r="Y4814" s="91">
        <f t="shared" si="3575"/>
        <v>127.53172000000001</v>
      </c>
      <c r="Z4814" s="93">
        <f t="shared" si="3568"/>
        <v>7</v>
      </c>
      <c r="AA4814" s="94">
        <f t="shared" si="3576"/>
        <v>446.36102000000005</v>
      </c>
      <c r="AB4814" s="97">
        <f t="shared" si="3569"/>
        <v>8</v>
      </c>
      <c r="AC4814" s="98">
        <f t="shared" si="3577"/>
        <v>510.12688000000003</v>
      </c>
      <c r="AD4814" s="77" t="s">
        <v>3</v>
      </c>
      <c r="AE4814" s="54">
        <v>510.12688000000003</v>
      </c>
      <c r="AF4814" s="17"/>
    </row>
    <row r="4815" spans="1:32" ht="16.899999999999999" customHeight="1" x14ac:dyDescent="0.3">
      <c r="A4815" s="73" t="s">
        <v>35</v>
      </c>
      <c r="B4815" s="74" t="s">
        <v>3798</v>
      </c>
      <c r="C4815" s="48" t="s">
        <v>34</v>
      </c>
      <c r="D4815" s="48">
        <v>100</v>
      </c>
      <c r="E4815" s="48">
        <v>6150</v>
      </c>
      <c r="F4815" s="48" t="s">
        <v>6125</v>
      </c>
      <c r="G4815" s="48" t="s">
        <v>3680</v>
      </c>
      <c r="H4815" s="75">
        <f t="shared" ref="H4815:H4818" si="3580">(I4815-J4815)/J4815</f>
        <v>0</v>
      </c>
      <c r="I4815" s="74">
        <v>28</v>
      </c>
      <c r="J4815" s="74">
        <v>28</v>
      </c>
      <c r="K4815" s="48">
        <f>I4815</f>
        <v>28</v>
      </c>
      <c r="L4815" s="48">
        <f>$L$3</f>
        <v>-4</v>
      </c>
      <c r="M4815" s="48">
        <f t="shared" ref="M4815:M4818" si="3581">K4815+L4815</f>
        <v>24</v>
      </c>
      <c r="N4815" s="48">
        <v>3</v>
      </c>
      <c r="O4815" s="56">
        <v>55.54</v>
      </c>
      <c r="P4815" s="48" t="str">
        <f t="shared" si="3570"/>
        <v>SW23 NA</v>
      </c>
      <c r="Q4815" s="76">
        <v>0</v>
      </c>
      <c r="R4815" s="76">
        <v>21</v>
      </c>
      <c r="S4815" s="49">
        <f t="shared" ref="S4815:S4818" si="3582">((Q4815/65*0.7)+(R4815/260*0.3))</f>
        <v>2.4230769230769233E-2</v>
      </c>
      <c r="T4815" s="49">
        <f t="shared" si="3571"/>
        <v>2.4230769230769234</v>
      </c>
      <c r="U4815" s="49">
        <v>3.4903846153846159</v>
      </c>
      <c r="V4815" s="49">
        <f t="shared" si="3547"/>
        <v>3.490384615384616E-2</v>
      </c>
      <c r="W4815" s="49">
        <f t="shared" ref="W4815:W4818" si="3583">S4815*M4815</f>
        <v>0.58153846153846156</v>
      </c>
      <c r="X4815" s="90">
        <f>ROUND(S4815*$X$4,0)</f>
        <v>0</v>
      </c>
      <c r="Y4815" s="91">
        <f t="shared" ref="Y4815:Y4818" si="3584">X4815*O4815</f>
        <v>0</v>
      </c>
      <c r="Z4815" s="93">
        <f t="shared" ref="Z4815:Z4818" si="3585">ROUND((S4815*M4815)+X4815,0)</f>
        <v>1</v>
      </c>
      <c r="AA4815" s="94">
        <f t="shared" ref="AA4815:AA4818" si="3586">Z4815*O4815</f>
        <v>55.54</v>
      </c>
      <c r="AB4815" s="97">
        <f t="shared" si="3569"/>
        <v>1</v>
      </c>
      <c r="AC4815" s="98">
        <f t="shared" ref="AC4815:AC4818" si="3587">AB4815*O4815</f>
        <v>55.54</v>
      </c>
      <c r="AD4815" s="77" t="s">
        <v>3</v>
      </c>
      <c r="AE4815" s="54">
        <v>55.54</v>
      </c>
      <c r="AF4815" s="17"/>
    </row>
    <row r="4816" spans="1:32" ht="16.899999999999999" customHeight="1" x14ac:dyDescent="0.3">
      <c r="A4816" s="73" t="s">
        <v>7</v>
      </c>
      <c r="B4816" s="74" t="s">
        <v>5047</v>
      </c>
      <c r="C4816" s="48" t="s">
        <v>1797</v>
      </c>
      <c r="D4816" s="48">
        <v>1000</v>
      </c>
      <c r="E4816" s="48">
        <v>7880</v>
      </c>
      <c r="F4816" s="48" t="s">
        <v>5908</v>
      </c>
      <c r="G4816" s="48" t="s">
        <v>122</v>
      </c>
      <c r="H4816" s="75">
        <f t="shared" si="3580"/>
        <v>0.55555555555555558</v>
      </c>
      <c r="I4816" s="74">
        <v>140</v>
      </c>
      <c r="J4816" s="74">
        <v>90</v>
      </c>
      <c r="K4816" s="48">
        <f>J4816</f>
        <v>90</v>
      </c>
      <c r="L4816" s="48">
        <f>$L$3</f>
        <v>-4</v>
      </c>
      <c r="M4816" s="48">
        <f t="shared" si="3581"/>
        <v>86</v>
      </c>
      <c r="N4816" s="48">
        <v>29</v>
      </c>
      <c r="O4816" s="56">
        <v>94.442859999999996</v>
      </c>
      <c r="P4816" s="48" t="str">
        <f t="shared" si="3570"/>
        <v>F221V3/16 BK</v>
      </c>
      <c r="Q4816" s="76">
        <v>7</v>
      </c>
      <c r="R4816" s="76">
        <v>16</v>
      </c>
      <c r="S4816" s="49">
        <f t="shared" si="3582"/>
        <v>9.3846153846153843E-2</v>
      </c>
      <c r="T4816" s="49">
        <f t="shared" si="3571"/>
        <v>93.84615384615384</v>
      </c>
      <c r="U4816" s="49">
        <v>389.02923076923071</v>
      </c>
      <c r="V4816" s="49">
        <f t="shared" si="3547"/>
        <v>0.38902923076923068</v>
      </c>
      <c r="W4816" s="49">
        <f t="shared" si="3583"/>
        <v>8.0707692307692298</v>
      </c>
      <c r="X4816" s="90">
        <f>ROUND(S4816*$X$4,0)</f>
        <v>0</v>
      </c>
      <c r="Y4816" s="91">
        <f t="shared" si="3584"/>
        <v>0</v>
      </c>
      <c r="Z4816" s="93">
        <f t="shared" si="3585"/>
        <v>8</v>
      </c>
      <c r="AA4816" s="94">
        <f t="shared" si="3586"/>
        <v>755.54287999999997</v>
      </c>
      <c r="AB4816" s="97">
        <f t="shared" si="3569"/>
        <v>8</v>
      </c>
      <c r="AC4816" s="98">
        <f t="shared" si="3587"/>
        <v>755.54287999999997</v>
      </c>
      <c r="AD4816" s="77" t="s">
        <v>3</v>
      </c>
      <c r="AE4816" s="54">
        <v>755.54287999999997</v>
      </c>
      <c r="AF4816" s="17"/>
    </row>
    <row r="4817" spans="1:32" ht="16.899999999999999" customHeight="1" x14ac:dyDescent="0.3">
      <c r="A4817" s="73" t="s">
        <v>35</v>
      </c>
      <c r="B4817" s="74" t="s">
        <v>2427</v>
      </c>
      <c r="C4817" s="48" t="s">
        <v>10</v>
      </c>
      <c r="D4817" s="48">
        <v>100</v>
      </c>
      <c r="E4817" s="48">
        <v>2834</v>
      </c>
      <c r="F4817" s="48" t="s">
        <v>6126</v>
      </c>
      <c r="G4817" s="48" t="s">
        <v>9</v>
      </c>
      <c r="H4817" s="75">
        <f t="shared" si="3580"/>
        <v>0</v>
      </c>
      <c r="I4817" s="74">
        <v>5</v>
      </c>
      <c r="J4817" s="74">
        <v>5</v>
      </c>
      <c r="K4817" s="48">
        <f>J4817</f>
        <v>5</v>
      </c>
      <c r="L4817" s="48"/>
      <c r="M4817" s="48">
        <f t="shared" si="3581"/>
        <v>5</v>
      </c>
      <c r="N4817" s="48">
        <v>4</v>
      </c>
      <c r="O4817" s="56">
        <v>138.81874999999999</v>
      </c>
      <c r="P4817" s="48" t="str">
        <f t="shared" si="3570"/>
        <v>1181/50C SL</v>
      </c>
      <c r="Q4817" s="76">
        <v>7</v>
      </c>
      <c r="R4817" s="76">
        <v>25</v>
      </c>
      <c r="S4817" s="49">
        <f t="shared" si="3582"/>
        <v>0.10423076923076924</v>
      </c>
      <c r="T4817" s="49">
        <f t="shared" si="3571"/>
        <v>10.423076923076923</v>
      </c>
      <c r="U4817" s="49">
        <v>28.884615384615383</v>
      </c>
      <c r="V4817" s="49">
        <f t="shared" si="3547"/>
        <v>0.28884615384615381</v>
      </c>
      <c r="W4817" s="49">
        <f t="shared" si="3583"/>
        <v>0.52115384615384619</v>
      </c>
      <c r="X4817" s="90">
        <f>ROUND(S4817*$X$2,0)</f>
        <v>1</v>
      </c>
      <c r="Y4817" s="91">
        <f t="shared" si="3584"/>
        <v>138.81874999999999</v>
      </c>
      <c r="Z4817" s="93">
        <f t="shared" si="3585"/>
        <v>2</v>
      </c>
      <c r="AA4817" s="94">
        <f t="shared" si="3586"/>
        <v>277.63749999999999</v>
      </c>
      <c r="AB4817" s="97">
        <f>ROUND((S4817*$AB$2)+Z4817,0)</f>
        <v>3</v>
      </c>
      <c r="AC4817" s="98">
        <f t="shared" si="3587"/>
        <v>416.45624999999995</v>
      </c>
      <c r="AD4817" s="77" t="s">
        <v>5891</v>
      </c>
      <c r="AE4817" s="54">
        <v>416.45624999999995</v>
      </c>
      <c r="AF4817" s="17"/>
    </row>
    <row r="4818" spans="1:32" ht="16.899999999999999" customHeight="1" x14ac:dyDescent="0.3">
      <c r="A4818" s="73" t="s">
        <v>35</v>
      </c>
      <c r="B4818" s="74" t="s">
        <v>3152</v>
      </c>
      <c r="C4818" s="48" t="s">
        <v>34</v>
      </c>
      <c r="D4818" s="48">
        <v>500</v>
      </c>
      <c r="E4818" s="48">
        <v>4350</v>
      </c>
      <c r="F4818" s="48" t="s">
        <v>6122</v>
      </c>
      <c r="G4818" s="48" t="s">
        <v>122</v>
      </c>
      <c r="H4818" s="75">
        <f t="shared" si="3580"/>
        <v>0</v>
      </c>
      <c r="I4818" s="74">
        <v>84</v>
      </c>
      <c r="J4818" s="74">
        <v>84</v>
      </c>
      <c r="K4818" s="48">
        <f>I4818</f>
        <v>84</v>
      </c>
      <c r="L4818" s="48">
        <f>$L$3</f>
        <v>-4</v>
      </c>
      <c r="M4818" s="48">
        <f t="shared" si="3581"/>
        <v>80</v>
      </c>
      <c r="N4818" s="48">
        <v>64</v>
      </c>
      <c r="O4818" s="56">
        <v>22.014559999999999</v>
      </c>
      <c r="P4818" s="48" t="str">
        <f t="shared" si="3570"/>
        <v>P10514 CL</v>
      </c>
      <c r="Q4818" s="76">
        <v>16</v>
      </c>
      <c r="R4818" s="76">
        <v>121</v>
      </c>
      <c r="S4818" s="49">
        <f t="shared" si="3582"/>
        <v>0.31192307692307691</v>
      </c>
      <c r="T4818" s="49">
        <f t="shared" si="3571"/>
        <v>155.96153846153845</v>
      </c>
      <c r="U4818" s="49">
        <v>200.92307692307691</v>
      </c>
      <c r="V4818" s="49">
        <f t="shared" si="3547"/>
        <v>0.4018461538461538</v>
      </c>
      <c r="W4818" s="49">
        <f t="shared" si="3583"/>
        <v>24.953846153846154</v>
      </c>
      <c r="X4818" s="90">
        <f>ROUND(S4818*$X$4,0)</f>
        <v>2</v>
      </c>
      <c r="Y4818" s="91">
        <f t="shared" si="3584"/>
        <v>44.029119999999999</v>
      </c>
      <c r="Z4818" s="93">
        <f t="shared" si="3585"/>
        <v>27</v>
      </c>
      <c r="AA4818" s="94">
        <f t="shared" si="3586"/>
        <v>594.39311999999995</v>
      </c>
      <c r="AB4818" s="97">
        <f t="shared" ref="AB4818:AB4823" si="3588">ROUND((S4818*$AB$4)+Z4818,0)</f>
        <v>29</v>
      </c>
      <c r="AC4818" s="98">
        <f t="shared" si="3587"/>
        <v>638.42223999999999</v>
      </c>
      <c r="AD4818" s="77" t="s">
        <v>3</v>
      </c>
      <c r="AE4818" s="54">
        <v>638.42223999999999</v>
      </c>
      <c r="AF4818" s="17"/>
    </row>
    <row r="4819" spans="1:32" ht="16.899999999999999" customHeight="1" x14ac:dyDescent="0.3">
      <c r="A4819" s="73" t="s">
        <v>7</v>
      </c>
      <c r="B4819" s="74" t="s">
        <v>341</v>
      </c>
      <c r="C4819" s="48" t="s">
        <v>10</v>
      </c>
      <c r="D4819" s="48">
        <v>1000</v>
      </c>
      <c r="E4819" s="48">
        <v>621</v>
      </c>
      <c r="F4819" s="48" t="s">
        <v>6128</v>
      </c>
      <c r="G4819" s="48" t="s">
        <v>35</v>
      </c>
      <c r="H4819" s="75">
        <f t="shared" ref="H4819:H4820" si="3589">(I4819-J4819)/J4819</f>
        <v>-0.24528301886792453</v>
      </c>
      <c r="I4819" s="74">
        <v>40</v>
      </c>
      <c r="J4819" s="74">
        <v>53</v>
      </c>
      <c r="K4819" s="48">
        <f>I4819</f>
        <v>40</v>
      </c>
      <c r="L4819" s="48">
        <v>-4</v>
      </c>
      <c r="M4819" s="48">
        <f t="shared" ref="M4819:M4820" si="3590">K4819+L4819</f>
        <v>36</v>
      </c>
      <c r="N4819" s="48">
        <v>40</v>
      </c>
      <c r="O4819" s="56">
        <v>243.76</v>
      </c>
      <c r="P4819" s="48" t="str">
        <f t="shared" si="3570"/>
        <v>1219/12C SL</v>
      </c>
      <c r="Q4819" s="76">
        <v>30</v>
      </c>
      <c r="R4819" s="76">
        <v>109</v>
      </c>
      <c r="S4819" s="49">
        <f t="shared" ref="S4819:S4820" si="3591">((Q4819/65*0.7)+(R4819/260*0.3))</f>
        <v>0.44884615384615389</v>
      </c>
      <c r="T4819" s="49">
        <f t="shared" si="3571"/>
        <v>448.84615384615387</v>
      </c>
      <c r="U4819" s="49">
        <v>591.65384615384619</v>
      </c>
      <c r="V4819" s="49">
        <f t="shared" si="3547"/>
        <v>0.5916538461538462</v>
      </c>
      <c r="W4819" s="49">
        <f t="shared" ref="W4819" si="3592">S4819*M4819</f>
        <v>16.158461538461541</v>
      </c>
      <c r="X4819" s="90">
        <f>ROUND(S4819*$X$4,0)</f>
        <v>2</v>
      </c>
      <c r="Y4819" s="91">
        <f t="shared" ref="Y4819:Y4820" si="3593">X4819*O4819</f>
        <v>487.52</v>
      </c>
      <c r="Z4819" s="93">
        <f t="shared" ref="Z4819" si="3594">ROUND((S4819*M4819)+X4819,0)</f>
        <v>18</v>
      </c>
      <c r="AA4819" s="94">
        <f t="shared" ref="AA4819:AA4820" si="3595">Z4819*O4819</f>
        <v>4387.68</v>
      </c>
      <c r="AB4819" s="97">
        <f t="shared" si="3588"/>
        <v>20</v>
      </c>
      <c r="AC4819" s="98">
        <f t="shared" ref="AC4819:AC4820" si="3596">AB4819*O4819</f>
        <v>4875.2</v>
      </c>
      <c r="AD4819" s="77" t="s">
        <v>3</v>
      </c>
      <c r="AE4819" s="54">
        <v>4875.2</v>
      </c>
      <c r="AF4819" s="17"/>
    </row>
    <row r="4820" spans="1:32" ht="16.899999999999999" customHeight="1" x14ac:dyDescent="0.3">
      <c r="A4820" s="73" t="s">
        <v>35</v>
      </c>
      <c r="B4820" s="74" t="s">
        <v>5085</v>
      </c>
      <c r="C4820" s="48" t="s">
        <v>34</v>
      </c>
      <c r="D4820" s="48">
        <v>1</v>
      </c>
      <c r="E4820" s="48">
        <v>1804</v>
      </c>
      <c r="F4820" s="48" t="s">
        <v>6129</v>
      </c>
      <c r="G4820" s="48" t="s">
        <v>35</v>
      </c>
      <c r="H4820" s="75">
        <f t="shared" si="3589"/>
        <v>0</v>
      </c>
      <c r="I4820" s="74">
        <v>33</v>
      </c>
      <c r="J4820" s="74">
        <v>33</v>
      </c>
      <c r="K4820" s="48">
        <f>I4820</f>
        <v>33</v>
      </c>
      <c r="L4820" s="48">
        <f>$L$3</f>
        <v>-4</v>
      </c>
      <c r="M4820" s="48">
        <f t="shared" si="3590"/>
        <v>29</v>
      </c>
      <c r="N4820" s="48">
        <v>12</v>
      </c>
      <c r="O4820" s="56">
        <v>16.05</v>
      </c>
      <c r="P4820" s="48" t="str">
        <f t="shared" si="3570"/>
        <v>801536B BK</v>
      </c>
      <c r="Q4820" s="76">
        <v>19</v>
      </c>
      <c r="R4820" s="76">
        <v>73</v>
      </c>
      <c r="S4820" s="49">
        <f t="shared" si="3591"/>
        <v>0.28884615384615386</v>
      </c>
      <c r="T4820" s="49">
        <f t="shared" si="3571"/>
        <v>0.28884615384615386</v>
      </c>
      <c r="U4820" s="49">
        <v>0.28884615384615386</v>
      </c>
      <c r="V4820" s="49">
        <f t="shared" si="3547"/>
        <v>0.28884615384615386</v>
      </c>
      <c r="W4820" s="49">
        <f t="shared" ref="W4820:W4821" si="3597">S4820*M4820</f>
        <v>8.3765384615384626</v>
      </c>
      <c r="X4820" s="90">
        <f>ROUND(S4820*$X$4,0)</f>
        <v>1</v>
      </c>
      <c r="Y4820" s="91">
        <f t="shared" si="3593"/>
        <v>16.05</v>
      </c>
      <c r="Z4820" s="93">
        <f t="shared" ref="Z4820:Z4821" si="3598">ROUND((S4820*M4820)+X4820,0)</f>
        <v>9</v>
      </c>
      <c r="AA4820" s="94">
        <f t="shared" si="3595"/>
        <v>144.45000000000002</v>
      </c>
      <c r="AB4820" s="97">
        <f t="shared" si="3588"/>
        <v>10</v>
      </c>
      <c r="AC4820" s="98">
        <f t="shared" si="3596"/>
        <v>160.5</v>
      </c>
      <c r="AD4820" s="77" t="s">
        <v>5890</v>
      </c>
      <c r="AE4820" s="54">
        <v>160.5</v>
      </c>
      <c r="AF4820" s="17"/>
    </row>
    <row r="4821" spans="1:32" ht="16.899999999999999" customHeight="1" x14ac:dyDescent="0.3">
      <c r="A4821" s="73" t="s">
        <v>7</v>
      </c>
      <c r="B4821" s="74" t="s">
        <v>637</v>
      </c>
      <c r="C4821" s="48" t="s">
        <v>10</v>
      </c>
      <c r="D4821" s="48">
        <v>500</v>
      </c>
      <c r="E4821" s="48">
        <v>2834</v>
      </c>
      <c r="F4821" s="48" t="s">
        <v>6126</v>
      </c>
      <c r="G4821" s="48">
        <v>2</v>
      </c>
      <c r="H4821" s="75">
        <f t="shared" ref="H4821" si="3599">(I4821-J4821)/J4821</f>
        <v>0</v>
      </c>
      <c r="I4821" s="74">
        <v>25</v>
      </c>
      <c r="J4821" s="74">
        <f>I4821</f>
        <v>25</v>
      </c>
      <c r="K4821" s="48">
        <f>I4821</f>
        <v>25</v>
      </c>
      <c r="L4821" s="48"/>
      <c r="M4821" s="48">
        <f t="shared" ref="M4821" si="3600">K4821+L4821</f>
        <v>25</v>
      </c>
      <c r="N4821" s="48">
        <v>0</v>
      </c>
      <c r="O4821" s="56">
        <v>148.90985000000001</v>
      </c>
      <c r="P4821" s="48" t="str">
        <f t="shared" si="3570"/>
        <v>2242C SL</v>
      </c>
      <c r="Q4821" s="76">
        <v>9</v>
      </c>
      <c r="R4821" s="76">
        <v>6</v>
      </c>
      <c r="S4821" s="49">
        <f t="shared" ref="S4821" si="3601">((Q4821/65*0.7)+(R4821/260*0.3))</f>
        <v>0.10384615384615384</v>
      </c>
      <c r="T4821" s="49">
        <f t="shared" si="3571"/>
        <v>51.92307692307692</v>
      </c>
      <c r="U4821" s="49">
        <v>401.38461538461536</v>
      </c>
      <c r="V4821" s="49">
        <f t="shared" si="3547"/>
        <v>0.80276923076923068</v>
      </c>
      <c r="W4821" s="49">
        <f t="shared" si="3597"/>
        <v>2.5961538461538458</v>
      </c>
      <c r="X4821" s="90">
        <f>ROUND(S4821*$X$4,0)</f>
        <v>1</v>
      </c>
      <c r="Y4821" s="91">
        <f t="shared" ref="Y4821" si="3602">X4821*O4821</f>
        <v>148.90985000000001</v>
      </c>
      <c r="Z4821" s="93">
        <f t="shared" si="3598"/>
        <v>4</v>
      </c>
      <c r="AA4821" s="94">
        <f t="shared" ref="AA4821" si="3603">Z4821*O4821</f>
        <v>595.63940000000002</v>
      </c>
      <c r="AB4821" s="97">
        <f t="shared" si="3588"/>
        <v>5</v>
      </c>
      <c r="AC4821" s="98">
        <f t="shared" ref="AC4821" si="3604">AB4821*O4821</f>
        <v>744.54925000000003</v>
      </c>
      <c r="AD4821" s="77" t="s">
        <v>3</v>
      </c>
      <c r="AE4821" s="54">
        <v>744.54925000000003</v>
      </c>
      <c r="AF4821" s="17"/>
    </row>
    <row r="4822" spans="1:32" ht="16.899999999999999" customHeight="1" x14ac:dyDescent="0.3">
      <c r="A4822" s="73" t="s">
        <v>35</v>
      </c>
      <c r="B4822" s="74" t="s">
        <v>3685</v>
      </c>
      <c r="C4822" s="48" t="s">
        <v>40</v>
      </c>
      <c r="D4822" s="48">
        <v>100</v>
      </c>
      <c r="E4822" s="48">
        <v>621</v>
      </c>
      <c r="F4822" s="48" t="s">
        <v>6128</v>
      </c>
      <c r="G4822" s="48" t="s">
        <v>112</v>
      </c>
      <c r="H4822" s="75">
        <f t="shared" ref="H4822:H4825" si="3605">(I4822-J4822)/J4822</f>
        <v>-0.25925925925925924</v>
      </c>
      <c r="I4822" s="74">
        <v>20</v>
      </c>
      <c r="J4822" s="74">
        <v>27</v>
      </c>
      <c r="K4822" s="48">
        <f>I4822</f>
        <v>20</v>
      </c>
      <c r="L4822" s="48">
        <v>-4</v>
      </c>
      <c r="M4822" s="48">
        <f t="shared" ref="M4822:M4825" si="3606">K4822+L4822</f>
        <v>16</v>
      </c>
      <c r="N4822" s="48">
        <v>7</v>
      </c>
      <c r="O4822" s="56">
        <v>10.797000000000001</v>
      </c>
      <c r="P4822" s="48" t="str">
        <f t="shared" si="3570"/>
        <v>3079 YL</v>
      </c>
      <c r="Q4822" s="76">
        <v>17</v>
      </c>
      <c r="R4822" s="76">
        <v>67</v>
      </c>
      <c r="S4822" s="49">
        <f t="shared" ref="S4822:S4825" si="3607">((Q4822/65*0.7)+(R4822/260*0.3))</f>
        <v>0.26038461538461538</v>
      </c>
      <c r="T4822" s="49">
        <f t="shared" si="3571"/>
        <v>26.038461538461537</v>
      </c>
      <c r="U4822" s="49">
        <v>47.192307692307693</v>
      </c>
      <c r="V4822" s="49">
        <f t="shared" si="3547"/>
        <v>0.47192307692307695</v>
      </c>
      <c r="W4822" s="49">
        <f t="shared" ref="W4822:W4824" si="3608">S4822*M4822</f>
        <v>4.1661538461538461</v>
      </c>
      <c r="X4822" s="90">
        <f>ROUND(S4822*$X$3,0)</f>
        <v>2</v>
      </c>
      <c r="Y4822" s="91">
        <f t="shared" ref="Y4822:Y4825" si="3609">X4822*O4822</f>
        <v>21.594000000000001</v>
      </c>
      <c r="Z4822" s="93">
        <f t="shared" ref="Z4822:Z4823" si="3610">ROUND((S4822*M4822)+X4822,0)</f>
        <v>6</v>
      </c>
      <c r="AA4822" s="94">
        <f t="shared" ref="AA4822:AA4825" si="3611">Z4822*O4822</f>
        <v>64.782000000000011</v>
      </c>
      <c r="AB4822" s="97">
        <f t="shared" si="3588"/>
        <v>7</v>
      </c>
      <c r="AC4822" s="98">
        <f t="shared" ref="AC4822:AC4825" si="3612">AB4822*O4822</f>
        <v>75.579000000000008</v>
      </c>
      <c r="AD4822" s="77" t="s">
        <v>3</v>
      </c>
      <c r="AE4822" s="54">
        <v>75.579000000000008</v>
      </c>
      <c r="AF4822" s="17"/>
    </row>
    <row r="4823" spans="1:32" ht="16.899999999999999" customHeight="1" x14ac:dyDescent="0.3">
      <c r="A4823" s="73" t="s">
        <v>7</v>
      </c>
      <c r="B4823" s="74" t="s">
        <v>2473</v>
      </c>
      <c r="C4823" s="48" t="s">
        <v>1797</v>
      </c>
      <c r="D4823" s="48">
        <v>20</v>
      </c>
      <c r="E4823" s="48">
        <v>7880</v>
      </c>
      <c r="F4823" s="48" t="s">
        <v>5908</v>
      </c>
      <c r="G4823" s="48" t="s">
        <v>122</v>
      </c>
      <c r="H4823" s="75">
        <f t="shared" si="3605"/>
        <v>0.5730337078651685</v>
      </c>
      <c r="I4823" s="74">
        <v>140</v>
      </c>
      <c r="J4823" s="74">
        <v>89</v>
      </c>
      <c r="K4823" s="48">
        <f>J4823</f>
        <v>89</v>
      </c>
      <c r="L4823" s="48">
        <f>$L$3</f>
        <v>-4</v>
      </c>
      <c r="M4823" s="48">
        <f t="shared" si="3606"/>
        <v>85</v>
      </c>
      <c r="N4823" s="48">
        <v>856</v>
      </c>
      <c r="O4823" s="56">
        <v>12.085710000000001</v>
      </c>
      <c r="P4823" s="48" t="str">
        <f t="shared" si="3570"/>
        <v>F2211IN BK</v>
      </c>
      <c r="Q4823" s="76">
        <v>317</v>
      </c>
      <c r="R4823" s="76">
        <v>770</v>
      </c>
      <c r="S4823" s="49">
        <f t="shared" si="3607"/>
        <v>4.3023076923076928</v>
      </c>
      <c r="T4823" s="49">
        <f t="shared" si="3571"/>
        <v>86.046153846153857</v>
      </c>
      <c r="U4823" s="49">
        <v>187.09538461538463</v>
      </c>
      <c r="V4823" s="49">
        <f t="shared" si="3547"/>
        <v>9.3547692307692323</v>
      </c>
      <c r="W4823" s="49">
        <f t="shared" si="3608"/>
        <v>365.69615384615389</v>
      </c>
      <c r="X4823" s="90">
        <f>ROUND(S4823*$X$4,0)</f>
        <v>22</v>
      </c>
      <c r="Y4823" s="91">
        <f t="shared" si="3609"/>
        <v>265.88562000000002</v>
      </c>
      <c r="Z4823" s="93">
        <f t="shared" si="3610"/>
        <v>388</v>
      </c>
      <c r="AA4823" s="94">
        <f t="shared" si="3611"/>
        <v>4689.2554799999998</v>
      </c>
      <c r="AB4823" s="97">
        <f t="shared" si="3588"/>
        <v>410</v>
      </c>
      <c r="AC4823" s="98">
        <f t="shared" si="3612"/>
        <v>4955.1410999999998</v>
      </c>
      <c r="AD4823" s="77" t="s">
        <v>3</v>
      </c>
      <c r="AE4823" s="54">
        <v>4955.1410999999998</v>
      </c>
      <c r="AF4823" s="17"/>
    </row>
    <row r="4824" spans="1:32" ht="16.899999999999999" customHeight="1" x14ac:dyDescent="0.3">
      <c r="A4824" s="73" t="s">
        <v>35</v>
      </c>
      <c r="B4824" s="74" t="s">
        <v>987</v>
      </c>
      <c r="C4824" s="48" t="s">
        <v>464</v>
      </c>
      <c r="D4824" s="48">
        <v>1</v>
      </c>
      <c r="E4824" s="48">
        <v>4013</v>
      </c>
      <c r="F4824" s="48" t="s">
        <v>6180</v>
      </c>
      <c r="G4824" s="48" t="s">
        <v>112</v>
      </c>
      <c r="H4824" s="75">
        <f t="shared" si="3605"/>
        <v>0.13333333333333333</v>
      </c>
      <c r="I4824" s="74">
        <v>68</v>
      </c>
      <c r="J4824" s="74">
        <v>60</v>
      </c>
      <c r="K4824" s="48">
        <f>J4824</f>
        <v>60</v>
      </c>
      <c r="L4824" s="48">
        <f>$L$3</f>
        <v>-4</v>
      </c>
      <c r="M4824" s="48">
        <f t="shared" si="3606"/>
        <v>56</v>
      </c>
      <c r="N4824" s="48">
        <v>8484</v>
      </c>
      <c r="O4824" s="56">
        <v>7.0000000000000007E-2</v>
      </c>
      <c r="P4824" s="48" t="str">
        <f t="shared" si="3570"/>
        <v>2842/1 BK</v>
      </c>
      <c r="Q4824" s="76" t="s">
        <v>6187</v>
      </c>
      <c r="R4824" s="76" t="s">
        <v>6187</v>
      </c>
      <c r="S4824" s="49">
        <f t="shared" si="3607"/>
        <v>0</v>
      </c>
      <c r="T4824" s="49">
        <f t="shared" si="3571"/>
        <v>0</v>
      </c>
      <c r="U4824" s="49">
        <v>221.5</v>
      </c>
      <c r="V4824" s="49">
        <f t="shared" si="3547"/>
        <v>221.5</v>
      </c>
      <c r="W4824" s="49">
        <f t="shared" si="3608"/>
        <v>0</v>
      </c>
      <c r="X4824" s="90">
        <f>ROUND(V4824*$X$4,0)</f>
        <v>1108</v>
      </c>
      <c r="Y4824" s="91">
        <f t="shared" si="3609"/>
        <v>77.56</v>
      </c>
      <c r="Z4824" s="93">
        <f>ROUND((V4824*M4824)+X4824,0)</f>
        <v>13512</v>
      </c>
      <c r="AA4824" s="94">
        <f t="shared" si="3611"/>
        <v>945.84000000000015</v>
      </c>
      <c r="AB4824" s="97">
        <f>ROUND((V4824*$AB$4)+Z4824,0)</f>
        <v>14620</v>
      </c>
      <c r="AC4824" s="98">
        <f t="shared" si="3612"/>
        <v>1023.4000000000001</v>
      </c>
      <c r="AD4824" s="77" t="s">
        <v>5889</v>
      </c>
      <c r="AE4824" s="54">
        <v>1023.4000000000001</v>
      </c>
      <c r="AF4824" s="17"/>
    </row>
    <row r="4825" spans="1:32" ht="16.899999999999999" customHeight="1" x14ac:dyDescent="0.3">
      <c r="A4825" s="73" t="s">
        <v>7</v>
      </c>
      <c r="B4825" s="74" t="s">
        <v>1129</v>
      </c>
      <c r="C4825" s="48" t="s">
        <v>10</v>
      </c>
      <c r="D4825" s="48">
        <v>100</v>
      </c>
      <c r="E4825" s="48">
        <v>2834</v>
      </c>
      <c r="F4825" s="48" t="s">
        <v>6126</v>
      </c>
      <c r="G4825" s="48">
        <v>2</v>
      </c>
      <c r="H4825" s="75">
        <f t="shared" si="3605"/>
        <v>0</v>
      </c>
      <c r="I4825" s="74">
        <v>40</v>
      </c>
      <c r="J4825" s="74">
        <f>I4825</f>
        <v>40</v>
      </c>
      <c r="K4825" s="48">
        <f>I4825</f>
        <v>40</v>
      </c>
      <c r="L4825" s="48"/>
      <c r="M4825" s="48">
        <f t="shared" si="3606"/>
        <v>40</v>
      </c>
      <c r="N4825" s="48">
        <v>3</v>
      </c>
      <c r="O4825" s="56">
        <v>21.18845</v>
      </c>
      <c r="P4825" s="48" t="str">
        <f t="shared" si="3570"/>
        <v>3213 SL</v>
      </c>
      <c r="Q4825" s="76">
        <v>3</v>
      </c>
      <c r="R4825" s="76">
        <v>18</v>
      </c>
      <c r="S4825" s="49">
        <f t="shared" si="3607"/>
        <v>5.3076923076923077E-2</v>
      </c>
      <c r="T4825" s="49">
        <f t="shared" si="3571"/>
        <v>5.3076923076923075</v>
      </c>
      <c r="U4825" s="49">
        <v>108.00000000000001</v>
      </c>
      <c r="V4825" s="49">
        <f t="shared" si="3547"/>
        <v>1.08</v>
      </c>
      <c r="W4825" s="49">
        <f t="shared" ref="W4825:W4826" si="3613">S4825*M4825</f>
        <v>2.1230769230769231</v>
      </c>
      <c r="X4825" s="90">
        <f>ROUND(S4825*$X$4,0)</f>
        <v>0</v>
      </c>
      <c r="Y4825" s="91">
        <f t="shared" si="3609"/>
        <v>0</v>
      </c>
      <c r="Z4825" s="93">
        <f t="shared" ref="Z4825:Z4826" si="3614">ROUND((S4825*M4825)+X4825,0)</f>
        <v>2</v>
      </c>
      <c r="AA4825" s="94">
        <f t="shared" si="3611"/>
        <v>42.376899999999999</v>
      </c>
      <c r="AB4825" s="97">
        <f>ROUND((S4825*$AB$4)+Z4825,0)</f>
        <v>2</v>
      </c>
      <c r="AC4825" s="98">
        <f t="shared" si="3612"/>
        <v>42.376899999999999</v>
      </c>
      <c r="AD4825" s="77" t="s">
        <v>3</v>
      </c>
      <c r="AE4825" s="54">
        <v>42.376899999999999</v>
      </c>
      <c r="AF4825" s="17"/>
    </row>
    <row r="4826" spans="1:32" ht="16.899999999999999" customHeight="1" x14ac:dyDescent="0.3">
      <c r="A4826" s="73" t="s">
        <v>7</v>
      </c>
      <c r="B4826" s="74" t="s">
        <v>333</v>
      </c>
      <c r="C4826" s="48" t="s">
        <v>10</v>
      </c>
      <c r="D4826" s="48">
        <v>100</v>
      </c>
      <c r="E4826" s="48">
        <v>2834</v>
      </c>
      <c r="F4826" s="48" t="s">
        <v>6126</v>
      </c>
      <c r="G4826" s="48">
        <v>2</v>
      </c>
      <c r="H4826" s="75">
        <f t="shared" ref="H4826:H4827" si="3615">(I4826-J4826)/J4826</f>
        <v>0</v>
      </c>
      <c r="I4826" s="74">
        <v>50</v>
      </c>
      <c r="J4826" s="74">
        <f>I4826</f>
        <v>50</v>
      </c>
      <c r="K4826" s="48">
        <f>I4826</f>
        <v>50</v>
      </c>
      <c r="L4826" s="48"/>
      <c r="M4826" s="48">
        <f t="shared" ref="M4826:M4827" si="3616">K4826+L4826</f>
        <v>50</v>
      </c>
      <c r="N4826" s="48">
        <v>0</v>
      </c>
      <c r="O4826" s="56">
        <v>83.656530000000004</v>
      </c>
      <c r="P4826" s="48" t="str">
        <f t="shared" si="3570"/>
        <v>1181/30C SL</v>
      </c>
      <c r="Q4826" s="76">
        <v>1</v>
      </c>
      <c r="R4826" s="76">
        <v>8</v>
      </c>
      <c r="S4826" s="49">
        <f t="shared" ref="S4826:S4827" si="3617">((Q4826/65*0.7)+(R4826/260*0.3))</f>
        <v>0.02</v>
      </c>
      <c r="T4826" s="49">
        <f t="shared" si="3571"/>
        <v>2</v>
      </c>
      <c r="U4826" s="49">
        <v>23.538461538461537</v>
      </c>
      <c r="V4826" s="49">
        <f t="shared" si="3547"/>
        <v>0.23538461538461536</v>
      </c>
      <c r="W4826" s="49">
        <f t="shared" si="3613"/>
        <v>1</v>
      </c>
      <c r="X4826" s="90">
        <f>ROUND(S4826*$X$4,0)</f>
        <v>0</v>
      </c>
      <c r="Y4826" s="91">
        <f t="shared" ref="Y4826:Y4827" si="3618">X4826*O4826</f>
        <v>0</v>
      </c>
      <c r="Z4826" s="93">
        <f t="shared" si="3614"/>
        <v>1</v>
      </c>
      <c r="AA4826" s="94">
        <f t="shared" ref="AA4826:AA4827" si="3619">Z4826*O4826</f>
        <v>83.656530000000004</v>
      </c>
      <c r="AB4826" s="97">
        <f>ROUND((S4826*$AB$4)+Z4826,0)</f>
        <v>1</v>
      </c>
      <c r="AC4826" s="98">
        <f t="shared" ref="AC4826:AC4827" si="3620">AB4826*O4826</f>
        <v>83.656530000000004</v>
      </c>
      <c r="AD4826" s="77" t="s">
        <v>3</v>
      </c>
      <c r="AE4826" s="54">
        <v>83.656530000000004</v>
      </c>
      <c r="AF4826" s="17"/>
    </row>
    <row r="4827" spans="1:32" ht="16.899999999999999" customHeight="1" x14ac:dyDescent="0.3">
      <c r="A4827" s="73" t="s">
        <v>7</v>
      </c>
      <c r="B4827" s="74" t="s">
        <v>5151</v>
      </c>
      <c r="C4827" s="48" t="s">
        <v>34</v>
      </c>
      <c r="D4827" s="48">
        <v>25</v>
      </c>
      <c r="E4827" s="48">
        <v>6150</v>
      </c>
      <c r="F4827" s="48" t="s">
        <v>6125</v>
      </c>
      <c r="G4827" s="48" t="s">
        <v>3680</v>
      </c>
      <c r="H4827" s="75">
        <f t="shared" si="3615"/>
        <v>0</v>
      </c>
      <c r="I4827" s="74">
        <v>28</v>
      </c>
      <c r="J4827" s="74">
        <v>28</v>
      </c>
      <c r="K4827" s="48">
        <f>I4827</f>
        <v>28</v>
      </c>
      <c r="L4827" s="48">
        <f>$L$3</f>
        <v>-4</v>
      </c>
      <c r="M4827" s="48">
        <f t="shared" si="3616"/>
        <v>24</v>
      </c>
      <c r="N4827" s="48">
        <v>0</v>
      </c>
      <c r="O4827" s="56">
        <v>11.36</v>
      </c>
      <c r="P4827" s="48" t="str">
        <f t="shared" si="3570"/>
        <v>SW53 BK</v>
      </c>
      <c r="Q4827" s="76">
        <v>5</v>
      </c>
      <c r="R4827" s="76">
        <v>7</v>
      </c>
      <c r="S4827" s="49">
        <f t="shared" si="3617"/>
        <v>6.1923076923076928E-2</v>
      </c>
      <c r="T4827" s="49">
        <f t="shared" si="3571"/>
        <v>1.5480769230769231</v>
      </c>
      <c r="U4827" s="49">
        <v>37.240384615384613</v>
      </c>
      <c r="V4827" s="49">
        <f t="shared" si="3547"/>
        <v>1.4896153846153846</v>
      </c>
      <c r="W4827" s="49">
        <f t="shared" ref="W4827:W4829" si="3621">S4827*M4827</f>
        <v>1.4861538461538464</v>
      </c>
      <c r="X4827" s="90">
        <f>ROUND(S4827*$X$4,0)</f>
        <v>0</v>
      </c>
      <c r="Y4827" s="91">
        <f t="shared" si="3618"/>
        <v>0</v>
      </c>
      <c r="Z4827" s="93">
        <f t="shared" ref="Z4827:Z4829" si="3622">ROUND((S4827*M4827)+X4827,0)</f>
        <v>1</v>
      </c>
      <c r="AA4827" s="94">
        <f t="shared" si="3619"/>
        <v>11.36</v>
      </c>
      <c r="AB4827" s="97">
        <f>ROUND((S4827*$AB$4)+Z4827,0)</f>
        <v>1</v>
      </c>
      <c r="AC4827" s="98">
        <f t="shared" si="3620"/>
        <v>11.36</v>
      </c>
      <c r="AD4827" s="77" t="s">
        <v>3</v>
      </c>
      <c r="AE4827" s="54">
        <v>11.36</v>
      </c>
      <c r="AF4827" s="17"/>
    </row>
    <row r="4828" spans="1:32" ht="16.899999999999999" customHeight="1" x14ac:dyDescent="0.3">
      <c r="A4828" s="73" t="s">
        <v>7</v>
      </c>
      <c r="B4828" s="74" t="s">
        <v>1110</v>
      </c>
      <c r="C4828" s="48" t="s">
        <v>40</v>
      </c>
      <c r="D4828" s="48">
        <v>100</v>
      </c>
      <c r="E4828" s="48">
        <v>621</v>
      </c>
      <c r="F4828" s="48" t="s">
        <v>6128</v>
      </c>
      <c r="G4828" s="48" t="s">
        <v>112</v>
      </c>
      <c r="H4828" s="75">
        <f t="shared" ref="H4828:H4832" si="3623">(I4828-J4828)/J4828</f>
        <v>-0.25925925925925924</v>
      </c>
      <c r="I4828" s="74">
        <v>20</v>
      </c>
      <c r="J4828" s="74">
        <v>27</v>
      </c>
      <c r="K4828" s="48">
        <f>I4828</f>
        <v>20</v>
      </c>
      <c r="L4828" s="48">
        <v>-4</v>
      </c>
      <c r="M4828" s="48">
        <f t="shared" ref="M4828:M4832" si="3624">K4828+L4828</f>
        <v>16</v>
      </c>
      <c r="N4828" s="48">
        <v>14</v>
      </c>
      <c r="O4828" s="56">
        <v>10.836</v>
      </c>
      <c r="P4828" s="48" t="str">
        <f t="shared" si="3570"/>
        <v>3079 BR</v>
      </c>
      <c r="Q4828" s="76">
        <v>111</v>
      </c>
      <c r="R4828" s="76">
        <v>215</v>
      </c>
      <c r="S4828" s="49">
        <f t="shared" ref="S4828:S4832" si="3625">((Q4828/65*0.7)+(R4828/260*0.3))</f>
        <v>1.4434615384615384</v>
      </c>
      <c r="T4828" s="49">
        <f t="shared" si="3571"/>
        <v>144.34615384615384</v>
      </c>
      <c r="U4828" s="49">
        <v>446.65384615384608</v>
      </c>
      <c r="V4828" s="49">
        <f t="shared" si="3547"/>
        <v>4.4665384615384607</v>
      </c>
      <c r="W4828" s="49">
        <f t="shared" si="3621"/>
        <v>23.095384615384614</v>
      </c>
      <c r="X4828" s="90">
        <f>ROUND(S4828*$X$3,0)</f>
        <v>9</v>
      </c>
      <c r="Y4828" s="91">
        <f t="shared" ref="Y4828:Y4832" si="3626">X4828*O4828</f>
        <v>97.524000000000001</v>
      </c>
      <c r="Z4828" s="93">
        <f t="shared" si="3622"/>
        <v>32</v>
      </c>
      <c r="AA4828" s="94">
        <f t="shared" ref="AA4828:AA4832" si="3627">Z4828*O4828</f>
        <v>346.75200000000001</v>
      </c>
      <c r="AB4828" s="97">
        <f>ROUND((S4828*$AB$4)+Z4828,0)</f>
        <v>39</v>
      </c>
      <c r="AC4828" s="98">
        <f t="shared" ref="AC4828:AC4832" si="3628">AB4828*O4828</f>
        <v>422.60399999999998</v>
      </c>
      <c r="AD4828" s="77" t="s">
        <v>3</v>
      </c>
      <c r="AE4828" s="54">
        <v>422.60399999999998</v>
      </c>
      <c r="AF4828" s="17"/>
    </row>
    <row r="4829" spans="1:32" ht="16.899999999999999" customHeight="1" x14ac:dyDescent="0.3">
      <c r="A4829" s="73" t="s">
        <v>7</v>
      </c>
      <c r="B4829" s="74" t="s">
        <v>1334</v>
      </c>
      <c r="C4829" s="48" t="s">
        <v>464</v>
      </c>
      <c r="D4829" s="48">
        <v>1000</v>
      </c>
      <c r="E4829" s="48">
        <v>4013</v>
      </c>
      <c r="F4829" s="48" t="s">
        <v>6180</v>
      </c>
      <c r="G4829" s="48" t="s">
        <v>65</v>
      </c>
      <c r="H4829" s="75">
        <f t="shared" si="3623"/>
        <v>0</v>
      </c>
      <c r="I4829" s="74">
        <v>5</v>
      </c>
      <c r="J4829" s="74">
        <v>5</v>
      </c>
      <c r="K4829" s="48">
        <f>J4829</f>
        <v>5</v>
      </c>
      <c r="L4829" s="48"/>
      <c r="M4829" s="48">
        <f t="shared" si="3624"/>
        <v>5</v>
      </c>
      <c r="N4829" s="48">
        <v>0</v>
      </c>
      <c r="O4829" s="56">
        <v>132.54319000000001</v>
      </c>
      <c r="P4829" s="48" t="str">
        <f t="shared" si="3570"/>
        <v>5855/7 RD</v>
      </c>
      <c r="Q4829" s="76">
        <v>10</v>
      </c>
      <c r="R4829" s="76">
        <v>0</v>
      </c>
      <c r="S4829" s="49">
        <f t="shared" si="3625"/>
        <v>0.1076923076923077</v>
      </c>
      <c r="T4829" s="49">
        <f t="shared" si="3571"/>
        <v>107.69230769230769</v>
      </c>
      <c r="U4829" s="49">
        <v>348.46153846153845</v>
      </c>
      <c r="V4829" s="49">
        <f t="shared" si="3547"/>
        <v>0.34846153846153843</v>
      </c>
      <c r="W4829" s="49">
        <f t="shared" si="3621"/>
        <v>0.53846153846153855</v>
      </c>
      <c r="X4829" s="90">
        <f>ROUND(S4829*$X$2,0)</f>
        <v>1</v>
      </c>
      <c r="Y4829" s="91">
        <f t="shared" si="3626"/>
        <v>132.54319000000001</v>
      </c>
      <c r="Z4829" s="93">
        <f t="shared" si="3622"/>
        <v>2</v>
      </c>
      <c r="AA4829" s="94">
        <f t="shared" si="3627"/>
        <v>265.08638000000002</v>
      </c>
      <c r="AB4829" s="97">
        <f>ROUND((S4829*$AB$2)+Z4829,0)</f>
        <v>3</v>
      </c>
      <c r="AC4829" s="98">
        <f t="shared" si="3628"/>
        <v>397.62957000000006</v>
      </c>
      <c r="AD4829" s="77" t="s">
        <v>5891</v>
      </c>
      <c r="AE4829" s="54">
        <v>397.62957000000006</v>
      </c>
      <c r="AF4829" s="17"/>
    </row>
    <row r="4830" spans="1:32" ht="16.899999999999999" customHeight="1" x14ac:dyDescent="0.3">
      <c r="A4830" s="73" t="s">
        <v>35</v>
      </c>
      <c r="B4830" s="74" t="s">
        <v>1391</v>
      </c>
      <c r="C4830" s="48" t="s">
        <v>464</v>
      </c>
      <c r="D4830" s="48">
        <v>1000</v>
      </c>
      <c r="E4830" s="48">
        <v>4013</v>
      </c>
      <c r="F4830" s="48" t="s">
        <v>6180</v>
      </c>
      <c r="G4830" s="48" t="s">
        <v>65</v>
      </c>
      <c r="H4830" s="75">
        <f t="shared" si="3623"/>
        <v>0</v>
      </c>
      <c r="I4830" s="74">
        <v>5</v>
      </c>
      <c r="J4830" s="74">
        <v>5</v>
      </c>
      <c r="K4830" s="48">
        <f>J4830</f>
        <v>5</v>
      </c>
      <c r="L4830" s="48"/>
      <c r="M4830" s="48">
        <f t="shared" si="3624"/>
        <v>5</v>
      </c>
      <c r="N4830" s="48">
        <v>0</v>
      </c>
      <c r="O4830" s="56">
        <v>122.54319</v>
      </c>
      <c r="P4830" s="48" t="str">
        <f t="shared" si="3570"/>
        <v>5854 VI</v>
      </c>
      <c r="Q4830" s="76">
        <v>5</v>
      </c>
      <c r="R4830" s="76">
        <v>11</v>
      </c>
      <c r="S4830" s="49">
        <f t="shared" si="3625"/>
        <v>6.6538461538461546E-2</v>
      </c>
      <c r="T4830" s="49">
        <f t="shared" si="3571"/>
        <v>66.538461538461547</v>
      </c>
      <c r="U4830" s="49">
        <v>98.923076923076934</v>
      </c>
      <c r="V4830" s="49">
        <f t="shared" si="3547"/>
        <v>9.8923076923076933E-2</v>
      </c>
      <c r="W4830" s="49">
        <f t="shared" ref="W4830:W4834" si="3629">S4830*M4830</f>
        <v>0.33269230769230773</v>
      </c>
      <c r="X4830" s="90">
        <f>ROUND(S4830*$X$2,0)</f>
        <v>0</v>
      </c>
      <c r="Y4830" s="91">
        <f t="shared" si="3626"/>
        <v>0</v>
      </c>
      <c r="Z4830" s="93">
        <f t="shared" ref="Z4830:Z4834" si="3630">ROUND((S4830*M4830)+X4830,0)</f>
        <v>0</v>
      </c>
      <c r="AA4830" s="94">
        <f t="shared" si="3627"/>
        <v>0</v>
      </c>
      <c r="AB4830" s="97">
        <f>ROUND((S4830*$AB$2)+Z4830,0)</f>
        <v>0</v>
      </c>
      <c r="AC4830" s="98">
        <f t="shared" si="3628"/>
        <v>0</v>
      </c>
      <c r="AD4830" s="77" t="s">
        <v>5891</v>
      </c>
      <c r="AE4830" s="54">
        <v>0</v>
      </c>
      <c r="AF4830" s="17"/>
    </row>
    <row r="4831" spans="1:32" ht="16.899999999999999" customHeight="1" x14ac:dyDescent="0.3">
      <c r="A4831" s="73" t="s">
        <v>35</v>
      </c>
      <c r="B4831" s="74" t="s">
        <v>2773</v>
      </c>
      <c r="C4831" s="48" t="s">
        <v>464</v>
      </c>
      <c r="D4831" s="48">
        <v>1000</v>
      </c>
      <c r="E4831" s="48">
        <v>4013</v>
      </c>
      <c r="F4831" s="48" t="s">
        <v>6180</v>
      </c>
      <c r="G4831" s="48" t="s">
        <v>65</v>
      </c>
      <c r="H4831" s="75">
        <f t="shared" si="3623"/>
        <v>0</v>
      </c>
      <c r="I4831" s="74">
        <v>5</v>
      </c>
      <c r="J4831" s="74">
        <v>5</v>
      </c>
      <c r="K4831" s="48">
        <f>J4831</f>
        <v>5</v>
      </c>
      <c r="L4831" s="48"/>
      <c r="M4831" s="48">
        <f t="shared" si="3624"/>
        <v>5</v>
      </c>
      <c r="N4831" s="48">
        <v>5</v>
      </c>
      <c r="O4831" s="56">
        <v>122.54319</v>
      </c>
      <c r="P4831" s="48" t="str">
        <f t="shared" si="3570"/>
        <v>5854 OR</v>
      </c>
      <c r="Q4831" s="76">
        <v>2</v>
      </c>
      <c r="R4831" s="76">
        <v>7</v>
      </c>
      <c r="S4831" s="49">
        <f t="shared" si="3625"/>
        <v>2.9615384615384613E-2</v>
      </c>
      <c r="T4831" s="49">
        <f t="shared" si="3571"/>
        <v>29.615384615384613</v>
      </c>
      <c r="U4831" s="49">
        <v>123.11538461538461</v>
      </c>
      <c r="V4831" s="49">
        <f t="shared" si="3547"/>
        <v>0.12311538461538461</v>
      </c>
      <c r="W4831" s="49">
        <f t="shared" si="3629"/>
        <v>0.14807692307692305</v>
      </c>
      <c r="X4831" s="90">
        <f>ROUNDUP(S4831*$X$2,0)</f>
        <v>1</v>
      </c>
      <c r="Y4831" s="91">
        <f t="shared" si="3626"/>
        <v>122.54319</v>
      </c>
      <c r="Z4831" s="93">
        <f t="shared" si="3630"/>
        <v>1</v>
      </c>
      <c r="AA4831" s="94">
        <f t="shared" si="3627"/>
        <v>122.54319</v>
      </c>
      <c r="AB4831" s="97">
        <f>ROUND((S4831*$AB$2)+Z4831,0)</f>
        <v>1</v>
      </c>
      <c r="AC4831" s="98">
        <f t="shared" si="3628"/>
        <v>122.54319</v>
      </c>
      <c r="AD4831" s="77" t="s">
        <v>5891</v>
      </c>
      <c r="AE4831" s="54">
        <v>122.54319</v>
      </c>
      <c r="AF4831" s="17"/>
    </row>
    <row r="4832" spans="1:32" ht="16.899999999999999" customHeight="1" x14ac:dyDescent="0.3">
      <c r="A4832" s="73" t="s">
        <v>7</v>
      </c>
      <c r="B4832" s="74" t="s">
        <v>5246</v>
      </c>
      <c r="C4832" s="48" t="s">
        <v>464</v>
      </c>
      <c r="D4832" s="48">
        <v>100</v>
      </c>
      <c r="E4832" s="48">
        <v>4013</v>
      </c>
      <c r="F4832" s="48" t="s">
        <v>6180</v>
      </c>
      <c r="G4832" s="48" t="s">
        <v>65</v>
      </c>
      <c r="H4832" s="75">
        <f t="shared" si="3623"/>
        <v>0</v>
      </c>
      <c r="I4832" s="74">
        <v>5</v>
      </c>
      <c r="J4832" s="74">
        <v>5</v>
      </c>
      <c r="K4832" s="48">
        <f>J4832</f>
        <v>5</v>
      </c>
      <c r="L4832" s="48"/>
      <c r="M4832" s="48">
        <f t="shared" si="3624"/>
        <v>5</v>
      </c>
      <c r="N4832" s="48">
        <v>14</v>
      </c>
      <c r="O4832" s="56">
        <v>8.2625700000000002</v>
      </c>
      <c r="P4832" s="48" t="str">
        <f t="shared" si="3570"/>
        <v>2842/7 WH</v>
      </c>
      <c r="Q4832" s="76">
        <v>64</v>
      </c>
      <c r="R4832" s="76">
        <v>290</v>
      </c>
      <c r="S4832" s="49">
        <f t="shared" si="3625"/>
        <v>1.0238461538461539</v>
      </c>
      <c r="T4832" s="49">
        <f t="shared" si="3571"/>
        <v>102.38461538461539</v>
      </c>
      <c r="U4832" s="49">
        <v>818.92307692307691</v>
      </c>
      <c r="V4832" s="49">
        <f t="shared" si="3547"/>
        <v>8.1892307692307682</v>
      </c>
      <c r="W4832" s="49">
        <f t="shared" si="3629"/>
        <v>5.1192307692307697</v>
      </c>
      <c r="X4832" s="90">
        <f>ROUND(S4832*$X$2,0)</f>
        <v>7</v>
      </c>
      <c r="Y4832" s="91">
        <f t="shared" si="3626"/>
        <v>57.837990000000005</v>
      </c>
      <c r="Z4832" s="93">
        <f t="shared" si="3630"/>
        <v>12</v>
      </c>
      <c r="AA4832" s="94">
        <f t="shared" si="3627"/>
        <v>99.150840000000002</v>
      </c>
      <c r="AB4832" s="97">
        <f>ROUND((S4832*$AB$2)+Z4832,0)</f>
        <v>19</v>
      </c>
      <c r="AC4832" s="98">
        <f t="shared" si="3628"/>
        <v>156.98883000000001</v>
      </c>
      <c r="AD4832" s="77" t="s">
        <v>5891</v>
      </c>
      <c r="AE4832" s="54">
        <v>156.98883000000001</v>
      </c>
      <c r="AF4832" s="17"/>
    </row>
    <row r="4833" spans="1:32" ht="16.899999999999999" customHeight="1" x14ac:dyDescent="0.3">
      <c r="A4833" s="73" t="s">
        <v>7</v>
      </c>
      <c r="B4833" s="74" t="s">
        <v>4038</v>
      </c>
      <c r="C4833" s="48" t="s">
        <v>1790</v>
      </c>
      <c r="D4833" s="48">
        <v>500</v>
      </c>
      <c r="E4833" s="48">
        <v>621</v>
      </c>
      <c r="F4833" s="48" t="s">
        <v>6128</v>
      </c>
      <c r="G4833" s="48" t="s">
        <v>11</v>
      </c>
      <c r="H4833" s="75">
        <f t="shared" ref="H4833:H4852" si="3631">(I4833-J4833)/J4833</f>
        <v>0</v>
      </c>
      <c r="I4833" s="74">
        <v>5</v>
      </c>
      <c r="J4833" s="74">
        <v>5</v>
      </c>
      <c r="K4833" s="48">
        <f>J4833</f>
        <v>5</v>
      </c>
      <c r="L4833" s="48"/>
      <c r="M4833" s="48">
        <f t="shared" ref="M4833:M4852" si="3632">K4833+L4833</f>
        <v>5</v>
      </c>
      <c r="N4833" s="48">
        <v>0</v>
      </c>
      <c r="O4833" s="56">
        <v>39.319899999999997</v>
      </c>
      <c r="P4833" s="48" t="str">
        <f t="shared" si="3570"/>
        <v>9174 BK</v>
      </c>
      <c r="Q4833" s="76">
        <v>0</v>
      </c>
      <c r="R4833" s="76">
        <v>55</v>
      </c>
      <c r="S4833" s="49">
        <f t="shared" ref="S4833:S4852" si="3633">((Q4833/65*0.7)+(R4833/260*0.3))</f>
        <v>6.3461538461538458E-2</v>
      </c>
      <c r="T4833" s="49">
        <f t="shared" si="3571"/>
        <v>31.73076923076923</v>
      </c>
      <c r="U4833" s="49">
        <v>3033.3211538461542</v>
      </c>
      <c r="V4833" s="49">
        <f t="shared" si="3547"/>
        <v>6.0666423076923079</v>
      </c>
      <c r="W4833" s="49">
        <f t="shared" si="3629"/>
        <v>0.31730769230769229</v>
      </c>
      <c r="X4833" s="90">
        <f>ROUNDUP(S4833*$X$2,0)</f>
        <v>1</v>
      </c>
      <c r="Y4833" s="91">
        <f t="shared" ref="Y4833:Y4852" si="3634">X4833*O4833</f>
        <v>39.319899999999997</v>
      </c>
      <c r="Z4833" s="93">
        <f t="shared" si="3630"/>
        <v>1</v>
      </c>
      <c r="AA4833" s="94">
        <f t="shared" ref="AA4833:AA4852" si="3635">Z4833*O4833</f>
        <v>39.319899999999997</v>
      </c>
      <c r="AB4833" s="97">
        <f>ROUND((S4833*$AB$2)+Z4833,0)</f>
        <v>1</v>
      </c>
      <c r="AC4833" s="98">
        <f t="shared" ref="AC4833:AC4852" si="3636">AB4833*O4833</f>
        <v>39.319899999999997</v>
      </c>
      <c r="AD4833" s="77" t="s">
        <v>5891</v>
      </c>
      <c r="AE4833" s="54">
        <v>39.319899999999997</v>
      </c>
      <c r="AF4833" s="17"/>
    </row>
    <row r="4834" spans="1:32" ht="16.899999999999999" customHeight="1" x14ac:dyDescent="0.3">
      <c r="A4834" s="73" t="s">
        <v>7</v>
      </c>
      <c r="B4834" s="74" t="s">
        <v>551</v>
      </c>
      <c r="C4834" s="48" t="s">
        <v>10</v>
      </c>
      <c r="D4834" s="48">
        <v>1000</v>
      </c>
      <c r="E4834" s="48">
        <v>2834</v>
      </c>
      <c r="F4834" s="48" t="s">
        <v>6126</v>
      </c>
      <c r="G4834" s="48">
        <v>2</v>
      </c>
      <c r="H4834" s="75">
        <f t="shared" si="3631"/>
        <v>-0.8</v>
      </c>
      <c r="I4834" s="74">
        <v>20</v>
      </c>
      <c r="J4834" s="74">
        <v>100</v>
      </c>
      <c r="K4834" s="48">
        <f>I4834</f>
        <v>20</v>
      </c>
      <c r="L4834" s="48"/>
      <c r="M4834" s="48">
        <f t="shared" si="3632"/>
        <v>20</v>
      </c>
      <c r="N4834" s="48">
        <v>82</v>
      </c>
      <c r="O4834" s="56">
        <v>216.68</v>
      </c>
      <c r="P4834" s="48" t="str">
        <f t="shared" si="3570"/>
        <v>1898/6C SL</v>
      </c>
      <c r="Q4834" s="76">
        <v>31</v>
      </c>
      <c r="R4834" s="76">
        <v>82</v>
      </c>
      <c r="S4834" s="49">
        <f t="shared" si="3633"/>
        <v>0.42846153846153845</v>
      </c>
      <c r="T4834" s="49">
        <f t="shared" si="3571"/>
        <v>428.46153846153845</v>
      </c>
      <c r="U4834" s="49">
        <v>581.07692307692309</v>
      </c>
      <c r="V4834" s="49">
        <f t="shared" si="3547"/>
        <v>0.58107692307692305</v>
      </c>
      <c r="W4834" s="49">
        <f t="shared" si="3629"/>
        <v>8.569230769230769</v>
      </c>
      <c r="X4834" s="90">
        <f>ROUND(S4834*$X$3,0)</f>
        <v>3</v>
      </c>
      <c r="Y4834" s="91">
        <f t="shared" si="3634"/>
        <v>650.04</v>
      </c>
      <c r="Z4834" s="93">
        <f t="shared" si="3630"/>
        <v>12</v>
      </c>
      <c r="AA4834" s="94">
        <f t="shared" si="3635"/>
        <v>2600.16</v>
      </c>
      <c r="AB4834" s="97">
        <f t="shared" ref="AB4834:AB4841" si="3637">ROUND((S4834*$AB$4)+Z4834,0)</f>
        <v>14</v>
      </c>
      <c r="AC4834" s="98">
        <f t="shared" si="3636"/>
        <v>3033.52</v>
      </c>
      <c r="AD4834" s="77" t="s">
        <v>3</v>
      </c>
      <c r="AE4834" s="54">
        <v>3033.52</v>
      </c>
      <c r="AF4834" s="17"/>
    </row>
    <row r="4835" spans="1:32" ht="16.899999999999999" customHeight="1" x14ac:dyDescent="0.3">
      <c r="A4835" s="73" t="s">
        <v>35</v>
      </c>
      <c r="B4835" s="74" t="s">
        <v>2046</v>
      </c>
      <c r="C4835" s="48" t="s">
        <v>40</v>
      </c>
      <c r="D4835" s="48">
        <v>1000</v>
      </c>
      <c r="E4835" s="48">
        <v>621</v>
      </c>
      <c r="F4835" s="48" t="s">
        <v>6128</v>
      </c>
      <c r="G4835" s="48" t="s">
        <v>112</v>
      </c>
      <c r="H4835" s="75">
        <f t="shared" si="3631"/>
        <v>-0.16666666666666666</v>
      </c>
      <c r="I4835" s="74">
        <v>40</v>
      </c>
      <c r="J4835" s="74">
        <v>48</v>
      </c>
      <c r="K4835" s="48">
        <f>I4835</f>
        <v>40</v>
      </c>
      <c r="L4835" s="48">
        <f>$L$3</f>
        <v>-4</v>
      </c>
      <c r="M4835" s="48">
        <f t="shared" si="3632"/>
        <v>36</v>
      </c>
      <c r="N4835" s="48">
        <v>2</v>
      </c>
      <c r="O4835" s="56">
        <v>21.44</v>
      </c>
      <c r="P4835" s="48" t="str">
        <f t="shared" si="3570"/>
        <v>3051/1 VI</v>
      </c>
      <c r="Q4835" s="76">
        <v>3</v>
      </c>
      <c r="R4835" s="76">
        <v>16</v>
      </c>
      <c r="S4835" s="49">
        <f t="shared" si="3633"/>
        <v>5.0769230769230775E-2</v>
      </c>
      <c r="T4835" s="49">
        <f t="shared" si="3571"/>
        <v>50.769230769230774</v>
      </c>
      <c r="U4835" s="49">
        <v>103.57692307692309</v>
      </c>
      <c r="V4835" s="49">
        <f t="shared" si="3547"/>
        <v>0.10357692307692309</v>
      </c>
      <c r="W4835" s="49">
        <f>V4835*M4835</f>
        <v>3.7287692307692315</v>
      </c>
      <c r="X4835" s="90">
        <f>ROUND(S4835*$X$4,0)</f>
        <v>0</v>
      </c>
      <c r="Y4835" s="91">
        <f t="shared" si="3634"/>
        <v>0</v>
      </c>
      <c r="Z4835" s="93">
        <f t="shared" ref="Z4835:Z4841" si="3638">ROUND((S4835*M4835)+X4835,0)</f>
        <v>2</v>
      </c>
      <c r="AA4835" s="94">
        <f t="shared" si="3635"/>
        <v>42.88</v>
      </c>
      <c r="AB4835" s="97">
        <f t="shared" si="3637"/>
        <v>2</v>
      </c>
      <c r="AC4835" s="98">
        <f t="shared" si="3636"/>
        <v>42.88</v>
      </c>
      <c r="AD4835" s="77" t="s">
        <v>3</v>
      </c>
      <c r="AE4835" s="54">
        <v>42.88</v>
      </c>
      <c r="AF4835" s="17"/>
    </row>
    <row r="4836" spans="1:32" ht="16.899999999999999" customHeight="1" x14ac:dyDescent="0.3">
      <c r="A4836" s="73" t="s">
        <v>7</v>
      </c>
      <c r="B4836" s="74" t="s">
        <v>5551</v>
      </c>
      <c r="C4836" s="48" t="s">
        <v>1797</v>
      </c>
      <c r="D4836" s="48">
        <v>60</v>
      </c>
      <c r="E4836" s="48">
        <v>4445</v>
      </c>
      <c r="F4836" s="48" t="s">
        <v>5912</v>
      </c>
      <c r="G4836" s="48" t="s">
        <v>122</v>
      </c>
      <c r="H4836" s="75">
        <f t="shared" si="3631"/>
        <v>0.14285714285714285</v>
      </c>
      <c r="I4836" s="74">
        <v>32</v>
      </c>
      <c r="J4836" s="74">
        <v>28</v>
      </c>
      <c r="K4836" s="48">
        <f>J4836</f>
        <v>28</v>
      </c>
      <c r="L4836" s="48">
        <f>$L$3</f>
        <v>-4</v>
      </c>
      <c r="M4836" s="48">
        <f t="shared" si="3632"/>
        <v>24</v>
      </c>
      <c r="N4836" s="48">
        <v>4</v>
      </c>
      <c r="O4836" s="56">
        <v>12.01</v>
      </c>
      <c r="P4836" s="48" t="str">
        <f t="shared" si="3570"/>
        <v>F2211/8 BK</v>
      </c>
      <c r="Q4836" s="76">
        <v>19</v>
      </c>
      <c r="R4836" s="76">
        <v>55</v>
      </c>
      <c r="S4836" s="49">
        <f t="shared" si="3633"/>
        <v>0.2680769230769231</v>
      </c>
      <c r="T4836" s="49">
        <f t="shared" si="3571"/>
        <v>16.084615384615386</v>
      </c>
      <c r="U4836" s="49">
        <v>1717.0109038461535</v>
      </c>
      <c r="V4836" s="49">
        <f t="shared" si="3547"/>
        <v>28.616848397435891</v>
      </c>
      <c r="W4836" s="49">
        <f t="shared" ref="W4836:W4841" si="3639">S4836*M4836</f>
        <v>6.4338461538461544</v>
      </c>
      <c r="X4836" s="90">
        <f>ROUND(S4836*$X$4,0)</f>
        <v>1</v>
      </c>
      <c r="Y4836" s="91">
        <f t="shared" si="3634"/>
        <v>12.01</v>
      </c>
      <c r="Z4836" s="93">
        <f t="shared" si="3638"/>
        <v>7</v>
      </c>
      <c r="AA4836" s="94">
        <f t="shared" si="3635"/>
        <v>84.07</v>
      </c>
      <c r="AB4836" s="97">
        <f t="shared" si="3637"/>
        <v>8</v>
      </c>
      <c r="AC4836" s="98">
        <f t="shared" si="3636"/>
        <v>96.08</v>
      </c>
      <c r="AD4836" s="77" t="s">
        <v>3</v>
      </c>
      <c r="AE4836" s="54">
        <v>96.08</v>
      </c>
      <c r="AF4836" s="17"/>
    </row>
    <row r="4837" spans="1:32" ht="16.899999999999999" customHeight="1" x14ac:dyDescent="0.3">
      <c r="A4837" s="73" t="s">
        <v>7</v>
      </c>
      <c r="B4837" s="74" t="s">
        <v>2973</v>
      </c>
      <c r="C4837" s="48" t="s">
        <v>1432</v>
      </c>
      <c r="D4837" s="48">
        <v>1000</v>
      </c>
      <c r="E4837" s="48">
        <v>621</v>
      </c>
      <c r="F4837" s="48" t="s">
        <v>6128</v>
      </c>
      <c r="G4837" s="48" t="s">
        <v>35</v>
      </c>
      <c r="H4837" s="75">
        <f t="shared" si="3631"/>
        <v>2.564102564102564E-2</v>
      </c>
      <c r="I4837" s="74">
        <v>40</v>
      </c>
      <c r="J4837" s="74">
        <v>39</v>
      </c>
      <c r="K4837" s="48">
        <f>J4837</f>
        <v>39</v>
      </c>
      <c r="L4837" s="48">
        <f>$L$3</f>
        <v>-4</v>
      </c>
      <c r="M4837" s="48">
        <f t="shared" si="3632"/>
        <v>35</v>
      </c>
      <c r="N4837" s="48">
        <v>78</v>
      </c>
      <c r="O4837" s="56">
        <v>26.3</v>
      </c>
      <c r="P4837" s="48" t="str">
        <f t="shared" si="3570"/>
        <v>6710 RD</v>
      </c>
      <c r="Q4837" s="76">
        <v>68</v>
      </c>
      <c r="R4837" s="76">
        <v>222</v>
      </c>
      <c r="S4837" s="49">
        <f t="shared" si="3633"/>
        <v>0.9884615384615385</v>
      </c>
      <c r="T4837" s="49">
        <f t="shared" si="3571"/>
        <v>988.46153846153845</v>
      </c>
      <c r="U4837" s="49">
        <v>1172.8461538461538</v>
      </c>
      <c r="V4837" s="49">
        <f t="shared" si="3547"/>
        <v>1.1728461538461539</v>
      </c>
      <c r="W4837" s="49">
        <f t="shared" si="3639"/>
        <v>34.596153846153847</v>
      </c>
      <c r="X4837" s="90">
        <f>ROUND(S4837*$X$4,0)</f>
        <v>5</v>
      </c>
      <c r="Y4837" s="91">
        <f t="shared" si="3634"/>
        <v>131.5</v>
      </c>
      <c r="Z4837" s="93">
        <f t="shared" si="3638"/>
        <v>40</v>
      </c>
      <c r="AA4837" s="94">
        <f t="shared" si="3635"/>
        <v>1052</v>
      </c>
      <c r="AB4837" s="97">
        <f t="shared" si="3637"/>
        <v>45</v>
      </c>
      <c r="AC4837" s="98">
        <f t="shared" si="3636"/>
        <v>1183.5</v>
      </c>
      <c r="AD4837" s="77" t="s">
        <v>3</v>
      </c>
      <c r="AE4837" s="54">
        <v>1183.5</v>
      </c>
      <c r="AF4837" s="17"/>
    </row>
    <row r="4838" spans="1:32" ht="16.899999999999999" customHeight="1" x14ac:dyDescent="0.3">
      <c r="A4838" s="73" t="s">
        <v>7</v>
      </c>
      <c r="B4838" s="74" t="s">
        <v>4439</v>
      </c>
      <c r="C4838" s="48" t="s">
        <v>1370</v>
      </c>
      <c r="D4838" s="48">
        <v>100</v>
      </c>
      <c r="E4838" s="48">
        <v>2834</v>
      </c>
      <c r="F4838" s="48" t="s">
        <v>6126</v>
      </c>
      <c r="G4838" s="48">
        <v>2</v>
      </c>
      <c r="H4838" s="75">
        <f t="shared" si="3631"/>
        <v>0</v>
      </c>
      <c r="I4838" s="74">
        <v>40</v>
      </c>
      <c r="J4838" s="74">
        <f>I4838</f>
        <v>40</v>
      </c>
      <c r="K4838" s="48">
        <f>I4838</f>
        <v>40</v>
      </c>
      <c r="L4838" s="48"/>
      <c r="M4838" s="48">
        <f t="shared" si="3632"/>
        <v>40</v>
      </c>
      <c r="N4838" s="48">
        <v>2</v>
      </c>
      <c r="O4838" s="56">
        <v>41.187480000000001</v>
      </c>
      <c r="P4838" s="48" t="str">
        <f t="shared" si="3570"/>
        <v>65805 SL</v>
      </c>
      <c r="Q4838" s="76">
        <v>16</v>
      </c>
      <c r="R4838" s="76">
        <v>27</v>
      </c>
      <c r="S4838" s="49">
        <f t="shared" si="3633"/>
        <v>0.20346153846153844</v>
      </c>
      <c r="T4838" s="49">
        <f t="shared" si="3571"/>
        <v>20.346153846153843</v>
      </c>
      <c r="U4838" s="49">
        <v>127.84615384615384</v>
      </c>
      <c r="V4838" s="49">
        <f t="shared" si="3547"/>
        <v>1.2784615384615383</v>
      </c>
      <c r="W4838" s="49">
        <f t="shared" si="3639"/>
        <v>8.138461538461538</v>
      </c>
      <c r="X4838" s="90">
        <f>ROUND(S4838*$X$4,0)</f>
        <v>1</v>
      </c>
      <c r="Y4838" s="91">
        <f t="shared" si="3634"/>
        <v>41.187480000000001</v>
      </c>
      <c r="Z4838" s="93">
        <f t="shared" si="3638"/>
        <v>9</v>
      </c>
      <c r="AA4838" s="94">
        <f t="shared" si="3635"/>
        <v>370.68732</v>
      </c>
      <c r="AB4838" s="97">
        <f t="shared" si="3637"/>
        <v>10</v>
      </c>
      <c r="AC4838" s="98">
        <f t="shared" si="3636"/>
        <v>411.87479999999999</v>
      </c>
      <c r="AD4838" s="77" t="s">
        <v>3</v>
      </c>
      <c r="AE4838" s="54">
        <v>411.87479999999999</v>
      </c>
      <c r="AF4838" s="17"/>
    </row>
    <row r="4839" spans="1:32" ht="16.899999999999999" customHeight="1" x14ac:dyDescent="0.3">
      <c r="A4839" s="73" t="s">
        <v>35</v>
      </c>
      <c r="B4839" s="74" t="s">
        <v>468</v>
      </c>
      <c r="C4839" s="48" t="s">
        <v>40</v>
      </c>
      <c r="D4839" s="48">
        <v>1000</v>
      </c>
      <c r="E4839" s="48">
        <v>621</v>
      </c>
      <c r="F4839" s="48" t="s">
        <v>6128</v>
      </c>
      <c r="G4839" s="48" t="s">
        <v>112</v>
      </c>
      <c r="H4839" s="75">
        <f t="shared" si="3631"/>
        <v>-0.52083333333333337</v>
      </c>
      <c r="I4839" s="74">
        <v>23</v>
      </c>
      <c r="J4839" s="74">
        <v>48</v>
      </c>
      <c r="K4839" s="48">
        <f>I4839</f>
        <v>23</v>
      </c>
      <c r="L4839" s="48">
        <f>$L$3</f>
        <v>-4</v>
      </c>
      <c r="M4839" s="48">
        <f t="shared" si="3632"/>
        <v>19</v>
      </c>
      <c r="N4839" s="48">
        <v>10</v>
      </c>
      <c r="O4839" s="56">
        <v>13.26</v>
      </c>
      <c r="P4839" s="48" t="str">
        <f t="shared" si="3570"/>
        <v>1851 BK</v>
      </c>
      <c r="Q4839" s="76">
        <v>21</v>
      </c>
      <c r="R4839" s="76">
        <v>48</v>
      </c>
      <c r="S4839" s="49">
        <f t="shared" si="3633"/>
        <v>0.28153846153846152</v>
      </c>
      <c r="T4839" s="49">
        <f t="shared" si="3571"/>
        <v>281.53846153846149</v>
      </c>
      <c r="U4839" s="49">
        <v>284.99999999999994</v>
      </c>
      <c r="V4839" s="49">
        <f t="shared" si="3547"/>
        <v>0.28499999999999992</v>
      </c>
      <c r="W4839" s="49">
        <f t="shared" si="3639"/>
        <v>5.3492307692307683</v>
      </c>
      <c r="X4839" s="90">
        <f>ROUND(S4839*$X$3,0)</f>
        <v>2</v>
      </c>
      <c r="Y4839" s="91">
        <f t="shared" si="3634"/>
        <v>26.52</v>
      </c>
      <c r="Z4839" s="93">
        <f t="shared" si="3638"/>
        <v>7</v>
      </c>
      <c r="AA4839" s="94">
        <f t="shared" si="3635"/>
        <v>92.82</v>
      </c>
      <c r="AB4839" s="97">
        <f t="shared" si="3637"/>
        <v>8</v>
      </c>
      <c r="AC4839" s="98">
        <f t="shared" si="3636"/>
        <v>106.08</v>
      </c>
      <c r="AD4839" s="77" t="s">
        <v>3</v>
      </c>
      <c r="AE4839" s="54">
        <v>106.08</v>
      </c>
      <c r="AF4839" s="17"/>
    </row>
    <row r="4840" spans="1:32" ht="16.899999999999999" customHeight="1" x14ac:dyDescent="0.3">
      <c r="A4840" s="73" t="s">
        <v>7</v>
      </c>
      <c r="B4840" s="74" t="s">
        <v>2288</v>
      </c>
      <c r="C4840" s="48" t="s">
        <v>10</v>
      </c>
      <c r="D4840" s="48">
        <v>1000</v>
      </c>
      <c r="E4840" s="48">
        <v>2834</v>
      </c>
      <c r="F4840" s="48" t="s">
        <v>6126</v>
      </c>
      <c r="G4840" s="48">
        <v>2</v>
      </c>
      <c r="H4840" s="75">
        <f t="shared" si="3631"/>
        <v>0</v>
      </c>
      <c r="I4840" s="74">
        <v>40</v>
      </c>
      <c r="J4840" s="74">
        <f>I4840</f>
        <v>40</v>
      </c>
      <c r="K4840" s="48">
        <f>I4840</f>
        <v>40</v>
      </c>
      <c r="L4840" s="48"/>
      <c r="M4840" s="48">
        <f t="shared" si="3632"/>
        <v>40</v>
      </c>
      <c r="N4840" s="48">
        <v>3</v>
      </c>
      <c r="O4840" s="56">
        <v>286.38310000000001</v>
      </c>
      <c r="P4840" s="48" t="str">
        <f t="shared" si="3570"/>
        <v>3242 SL</v>
      </c>
      <c r="Q4840" s="76">
        <v>0</v>
      </c>
      <c r="R4840" s="76">
        <v>11</v>
      </c>
      <c r="S4840" s="49">
        <f t="shared" si="3633"/>
        <v>1.2692307692307692E-2</v>
      </c>
      <c r="T4840" s="49">
        <f t="shared" si="3571"/>
        <v>12.692307692307692</v>
      </c>
      <c r="U4840" s="49">
        <v>22.76923076923077</v>
      </c>
      <c r="V4840" s="49">
        <f t="shared" si="3547"/>
        <v>2.2769230769230771E-2</v>
      </c>
      <c r="W4840" s="49">
        <f t="shared" si="3639"/>
        <v>0.50769230769230766</v>
      </c>
      <c r="X4840" s="90">
        <f>ROUND(S4840*$X$4,0)</f>
        <v>0</v>
      </c>
      <c r="Y4840" s="91">
        <f t="shared" si="3634"/>
        <v>0</v>
      </c>
      <c r="Z4840" s="93">
        <f t="shared" si="3638"/>
        <v>1</v>
      </c>
      <c r="AA4840" s="94">
        <f t="shared" si="3635"/>
        <v>286.38310000000001</v>
      </c>
      <c r="AB4840" s="97">
        <f t="shared" si="3637"/>
        <v>1</v>
      </c>
      <c r="AC4840" s="98">
        <f t="shared" si="3636"/>
        <v>286.38310000000001</v>
      </c>
      <c r="AD4840" s="77" t="s">
        <v>3</v>
      </c>
      <c r="AE4840" s="54">
        <v>286.38310000000001</v>
      </c>
      <c r="AF4840" s="17"/>
    </row>
    <row r="4841" spans="1:32" ht="16.899999999999999" customHeight="1" x14ac:dyDescent="0.3">
      <c r="A4841" s="73" t="s">
        <v>7</v>
      </c>
      <c r="B4841" s="74" t="s">
        <v>483</v>
      </c>
      <c r="C4841" s="48" t="s">
        <v>40</v>
      </c>
      <c r="D4841" s="48">
        <v>100</v>
      </c>
      <c r="E4841" s="48">
        <v>621</v>
      </c>
      <c r="F4841" s="48" t="s">
        <v>6128</v>
      </c>
      <c r="G4841" s="48" t="s">
        <v>112</v>
      </c>
      <c r="H4841" s="75">
        <f t="shared" si="3631"/>
        <v>-0.56603773584905659</v>
      </c>
      <c r="I4841" s="74">
        <v>23</v>
      </c>
      <c r="J4841" s="74">
        <v>53</v>
      </c>
      <c r="K4841" s="48">
        <f>I4841</f>
        <v>23</v>
      </c>
      <c r="L4841" s="48">
        <f>$L$3</f>
        <v>-4</v>
      </c>
      <c r="M4841" s="48">
        <f t="shared" si="3632"/>
        <v>19</v>
      </c>
      <c r="N4841" s="48">
        <v>14</v>
      </c>
      <c r="O4841" s="56">
        <v>9.7189999999999994</v>
      </c>
      <c r="P4841" s="48" t="str">
        <f t="shared" si="3570"/>
        <v>1859/19 RD</v>
      </c>
      <c r="Q4841" s="76">
        <v>23</v>
      </c>
      <c r="R4841" s="76">
        <v>39</v>
      </c>
      <c r="S4841" s="49">
        <f t="shared" si="3633"/>
        <v>0.2926923076923077</v>
      </c>
      <c r="T4841" s="49">
        <f t="shared" si="3571"/>
        <v>29.26923076923077</v>
      </c>
      <c r="U4841" s="49">
        <v>202.34615384615384</v>
      </c>
      <c r="V4841" s="49">
        <f t="shared" si="3547"/>
        <v>2.0234615384615382</v>
      </c>
      <c r="W4841" s="49">
        <f t="shared" si="3639"/>
        <v>5.5611538461538466</v>
      </c>
      <c r="X4841" s="90">
        <f>ROUND(S4841*$X$3,0)</f>
        <v>2</v>
      </c>
      <c r="Y4841" s="91">
        <f t="shared" si="3634"/>
        <v>19.437999999999999</v>
      </c>
      <c r="Z4841" s="93">
        <f t="shared" si="3638"/>
        <v>8</v>
      </c>
      <c r="AA4841" s="94">
        <f t="shared" si="3635"/>
        <v>77.751999999999995</v>
      </c>
      <c r="AB4841" s="97">
        <f t="shared" si="3637"/>
        <v>9</v>
      </c>
      <c r="AC4841" s="98">
        <f t="shared" si="3636"/>
        <v>87.470999999999989</v>
      </c>
      <c r="AD4841" s="77" t="s">
        <v>6117</v>
      </c>
      <c r="AE4841" s="54">
        <v>87.470999999999989</v>
      </c>
      <c r="AF4841" s="17"/>
    </row>
    <row r="4842" spans="1:32" ht="16.899999999999999" customHeight="1" x14ac:dyDescent="0.3">
      <c r="A4842" s="73" t="s">
        <v>7</v>
      </c>
      <c r="B4842" s="74" t="s">
        <v>2607</v>
      </c>
      <c r="C4842" s="48" t="s">
        <v>40</v>
      </c>
      <c r="D4842" s="48">
        <v>1000</v>
      </c>
      <c r="E4842" s="48">
        <v>4750</v>
      </c>
      <c r="F4842" s="48" t="s">
        <v>5916</v>
      </c>
      <c r="G4842" s="48" t="s">
        <v>3680</v>
      </c>
      <c r="H4842" s="75">
        <f t="shared" si="3631"/>
        <v>2.0405405405405403</v>
      </c>
      <c r="I4842" s="74">
        <v>225</v>
      </c>
      <c r="J4842" s="74">
        <v>74</v>
      </c>
      <c r="K4842" s="48">
        <f>J4842</f>
        <v>74</v>
      </c>
      <c r="L4842" s="48">
        <f>$L$3</f>
        <v>-4</v>
      </c>
      <c r="M4842" s="48">
        <f t="shared" si="3632"/>
        <v>70</v>
      </c>
      <c r="N4842" s="48">
        <v>138</v>
      </c>
      <c r="O4842" s="56">
        <v>66.430000000000007</v>
      </c>
      <c r="P4842" s="48" t="str">
        <f t="shared" si="3570"/>
        <v>7055/19 VI</v>
      </c>
      <c r="Q4842" s="76">
        <v>36</v>
      </c>
      <c r="R4842" s="76">
        <v>313</v>
      </c>
      <c r="S4842" s="49">
        <f t="shared" si="3633"/>
        <v>0.74884615384615372</v>
      </c>
      <c r="T4842" s="49">
        <f t="shared" si="3571"/>
        <v>748.8461538461537</v>
      </c>
      <c r="U4842" s="49">
        <v>769.80769230769215</v>
      </c>
      <c r="V4842" s="49">
        <f t="shared" si="3547"/>
        <v>0.76980769230769219</v>
      </c>
      <c r="W4842" s="49">
        <f>V4842*M4842</f>
        <v>53.88653846153845</v>
      </c>
      <c r="X4842" s="90">
        <f>ROUND(V4842*$X$4,0)</f>
        <v>4</v>
      </c>
      <c r="Y4842" s="91">
        <f t="shared" si="3634"/>
        <v>265.72000000000003</v>
      </c>
      <c r="Z4842" s="93">
        <f>ROUND((V4842*M4842)+X4842,0)</f>
        <v>58</v>
      </c>
      <c r="AA4842" s="94">
        <f t="shared" si="3635"/>
        <v>3852.9400000000005</v>
      </c>
      <c r="AB4842" s="97">
        <f>ROUND((V4842*$AB$4)+Z4842,0)</f>
        <v>62</v>
      </c>
      <c r="AC4842" s="98">
        <f t="shared" si="3636"/>
        <v>4118.6600000000008</v>
      </c>
      <c r="AD4842" s="77" t="s">
        <v>5889</v>
      </c>
      <c r="AE4842" s="54">
        <v>4118.6600000000008</v>
      </c>
      <c r="AF4842" s="17"/>
    </row>
    <row r="4843" spans="1:32" ht="16.899999999999999" customHeight="1" x14ac:dyDescent="0.3">
      <c r="A4843" s="73" t="s">
        <v>35</v>
      </c>
      <c r="B4843" s="74" t="s">
        <v>375</v>
      </c>
      <c r="C4843" s="48" t="s">
        <v>40</v>
      </c>
      <c r="D4843" s="48">
        <v>1000</v>
      </c>
      <c r="E4843" s="48">
        <v>621</v>
      </c>
      <c r="F4843" s="48" t="s">
        <v>6128</v>
      </c>
      <c r="G4843" s="48" t="s">
        <v>112</v>
      </c>
      <c r="H4843" s="75">
        <f t="shared" si="3631"/>
        <v>-0.25925925925925924</v>
      </c>
      <c r="I4843" s="74">
        <v>20</v>
      </c>
      <c r="J4843" s="74">
        <v>27</v>
      </c>
      <c r="K4843" s="48">
        <f>I4843</f>
        <v>20</v>
      </c>
      <c r="L4843" s="48">
        <f>$L$3</f>
        <v>-4</v>
      </c>
      <c r="M4843" s="48">
        <f t="shared" si="3632"/>
        <v>16</v>
      </c>
      <c r="N4843" s="48">
        <v>12</v>
      </c>
      <c r="O4843" s="56">
        <v>24.55</v>
      </c>
      <c r="P4843" s="48" t="str">
        <f t="shared" si="3570"/>
        <v>1856 BK</v>
      </c>
      <c r="Q4843" s="76">
        <v>18</v>
      </c>
      <c r="R4843" s="76">
        <v>59</v>
      </c>
      <c r="S4843" s="49">
        <f t="shared" si="3633"/>
        <v>0.26192307692307693</v>
      </c>
      <c r="T4843" s="49">
        <f t="shared" si="3571"/>
        <v>261.92307692307691</v>
      </c>
      <c r="U4843" s="49">
        <v>345.11538461538458</v>
      </c>
      <c r="V4843" s="49">
        <f t="shared" si="3547"/>
        <v>0.3451153846153846</v>
      </c>
      <c r="W4843" s="49">
        <f t="shared" ref="W4843:W4851" si="3640">S4843*M4843</f>
        <v>4.1907692307692308</v>
      </c>
      <c r="X4843" s="90">
        <f>ROUND(S4843*$X$3,0)</f>
        <v>2</v>
      </c>
      <c r="Y4843" s="91">
        <f t="shared" si="3634"/>
        <v>49.1</v>
      </c>
      <c r="Z4843" s="93">
        <f>ROUND((S4843*M4843)+X4843,0)</f>
        <v>6</v>
      </c>
      <c r="AA4843" s="94">
        <f t="shared" si="3635"/>
        <v>147.30000000000001</v>
      </c>
      <c r="AB4843" s="97">
        <f>ROUND((S4843*$AB$4)+Z4843,0)</f>
        <v>7</v>
      </c>
      <c r="AC4843" s="98">
        <f t="shared" si="3636"/>
        <v>171.85</v>
      </c>
      <c r="AD4843" s="77" t="s">
        <v>6117</v>
      </c>
      <c r="AE4843" s="54">
        <v>171.85</v>
      </c>
      <c r="AF4843" s="17"/>
    </row>
    <row r="4844" spans="1:32" ht="16.899999999999999" customHeight="1" x14ac:dyDescent="0.3">
      <c r="A4844" s="73" t="s">
        <v>7</v>
      </c>
      <c r="B4844" s="74" t="s">
        <v>348</v>
      </c>
      <c r="C4844" s="48" t="s">
        <v>10</v>
      </c>
      <c r="D4844" s="48">
        <v>500</v>
      </c>
      <c r="E4844" s="48">
        <v>621</v>
      </c>
      <c r="F4844" s="48" t="s">
        <v>6128</v>
      </c>
      <c r="G4844" s="48" t="s">
        <v>35</v>
      </c>
      <c r="H4844" s="75">
        <f t="shared" si="3631"/>
        <v>-0.75</v>
      </c>
      <c r="I4844" s="74">
        <v>25</v>
      </c>
      <c r="J4844" s="74">
        <v>100</v>
      </c>
      <c r="K4844" s="48">
        <f>I4844</f>
        <v>25</v>
      </c>
      <c r="L4844" s="48">
        <v>-4</v>
      </c>
      <c r="M4844" s="48">
        <f t="shared" si="3632"/>
        <v>21</v>
      </c>
      <c r="N4844" s="48">
        <v>27</v>
      </c>
      <c r="O4844" s="56">
        <v>62.454999999999998</v>
      </c>
      <c r="P4844" s="48" t="str">
        <f t="shared" si="3570"/>
        <v>1296C SL</v>
      </c>
      <c r="Q4844" s="76">
        <v>6</v>
      </c>
      <c r="R4844" s="76">
        <v>21</v>
      </c>
      <c r="S4844" s="49">
        <f t="shared" si="3633"/>
        <v>8.8846153846153852E-2</v>
      </c>
      <c r="T4844" s="49">
        <f t="shared" si="3571"/>
        <v>44.423076923076927</v>
      </c>
      <c r="U4844" s="49">
        <v>843.07692307692298</v>
      </c>
      <c r="V4844" s="49">
        <f t="shared" si="3547"/>
        <v>1.6861538461538459</v>
      </c>
      <c r="W4844" s="49">
        <f t="shared" si="3640"/>
        <v>1.8657692307692308</v>
      </c>
      <c r="X4844" s="90">
        <f>ROUND(S4844*$X$4,0)</f>
        <v>0</v>
      </c>
      <c r="Y4844" s="91">
        <f t="shared" si="3634"/>
        <v>0</v>
      </c>
      <c r="Z4844" s="93">
        <f>ROUND((S4844*M4844)+X4844,0)</f>
        <v>2</v>
      </c>
      <c r="AA4844" s="94">
        <f t="shared" si="3635"/>
        <v>124.91</v>
      </c>
      <c r="AB4844" s="97">
        <f>ROUND((S4844*$AB$4)+Z4844,0)</f>
        <v>2</v>
      </c>
      <c r="AC4844" s="98">
        <f t="shared" si="3636"/>
        <v>124.91</v>
      </c>
      <c r="AD4844" s="77" t="s">
        <v>3</v>
      </c>
      <c r="AE4844" s="54">
        <v>124.91</v>
      </c>
      <c r="AF4844" s="17"/>
    </row>
    <row r="4845" spans="1:32" ht="16.899999999999999" customHeight="1" x14ac:dyDescent="0.3">
      <c r="A4845" s="73" t="s">
        <v>35</v>
      </c>
      <c r="B4845" s="74" t="s">
        <v>5261</v>
      </c>
      <c r="C4845" s="48" t="s">
        <v>464</v>
      </c>
      <c r="D4845" s="48">
        <v>100</v>
      </c>
      <c r="E4845" s="48">
        <v>4013</v>
      </c>
      <c r="F4845" s="48" t="s">
        <v>6180</v>
      </c>
      <c r="G4845" s="48" t="s">
        <v>65</v>
      </c>
      <c r="H4845" s="75">
        <f t="shared" si="3631"/>
        <v>0</v>
      </c>
      <c r="I4845" s="74">
        <v>5</v>
      </c>
      <c r="J4845" s="74">
        <v>5</v>
      </c>
      <c r="K4845" s="48">
        <f>J4845</f>
        <v>5</v>
      </c>
      <c r="L4845" s="48"/>
      <c r="M4845" s="48">
        <f t="shared" si="3632"/>
        <v>5</v>
      </c>
      <c r="N4845" s="48">
        <v>2</v>
      </c>
      <c r="O4845" s="56">
        <v>17.342569999999998</v>
      </c>
      <c r="P4845" s="48" t="str">
        <f t="shared" si="3570"/>
        <v>2856/1 WH</v>
      </c>
      <c r="Q4845" s="76">
        <v>34</v>
      </c>
      <c r="R4845" s="76">
        <v>83</v>
      </c>
      <c r="S4845" s="49">
        <f t="shared" si="3633"/>
        <v>0.46192307692307694</v>
      </c>
      <c r="T4845" s="49">
        <f t="shared" si="3571"/>
        <v>46.192307692307693</v>
      </c>
      <c r="U4845" s="49">
        <v>54.269230769230774</v>
      </c>
      <c r="V4845" s="49">
        <f t="shared" si="3547"/>
        <v>0.5426923076923077</v>
      </c>
      <c r="W4845" s="49">
        <f t="shared" si="3640"/>
        <v>2.3096153846153848</v>
      </c>
      <c r="X4845" s="90">
        <f>ROUND(S4845*$X$2,0)</f>
        <v>3</v>
      </c>
      <c r="Y4845" s="91">
        <f t="shared" si="3634"/>
        <v>52.027709999999999</v>
      </c>
      <c r="Z4845" s="93">
        <f>ROUND((S4845*M4845)+X4845,0)</f>
        <v>5</v>
      </c>
      <c r="AA4845" s="94">
        <f t="shared" si="3635"/>
        <v>86.712849999999989</v>
      </c>
      <c r="AB4845" s="97">
        <f>ROUND((S4845*$AB$2)+Z4845,0)</f>
        <v>8</v>
      </c>
      <c r="AC4845" s="98">
        <f t="shared" si="3636"/>
        <v>138.74055999999999</v>
      </c>
      <c r="AD4845" s="77" t="s">
        <v>5891</v>
      </c>
      <c r="AE4845" s="54">
        <v>138.74055999999999</v>
      </c>
      <c r="AF4845" s="17"/>
    </row>
    <row r="4846" spans="1:32" ht="16.899999999999999" customHeight="1" x14ac:dyDescent="0.3">
      <c r="A4846" s="73" t="s">
        <v>7</v>
      </c>
      <c r="B4846" s="74" t="s">
        <v>434</v>
      </c>
      <c r="C4846" s="48" t="s">
        <v>10</v>
      </c>
      <c r="D4846" s="48">
        <v>500</v>
      </c>
      <c r="E4846" s="48">
        <v>2834</v>
      </c>
      <c r="F4846" s="48" t="s">
        <v>6126</v>
      </c>
      <c r="G4846" s="48">
        <v>2</v>
      </c>
      <c r="H4846" s="75">
        <f t="shared" si="3631"/>
        <v>-0.62264150943396224</v>
      </c>
      <c r="I4846" s="74">
        <v>20</v>
      </c>
      <c r="J4846" s="74">
        <v>53</v>
      </c>
      <c r="K4846" s="48">
        <f>I4846</f>
        <v>20</v>
      </c>
      <c r="L4846" s="48"/>
      <c r="M4846" s="48">
        <f t="shared" si="3632"/>
        <v>20</v>
      </c>
      <c r="N4846" s="48">
        <v>9</v>
      </c>
      <c r="O4846" s="56">
        <v>75.48</v>
      </c>
      <c r="P4846" s="48" t="str">
        <f t="shared" si="3570"/>
        <v>1898/4C SL</v>
      </c>
      <c r="Q4846" s="76">
        <v>13</v>
      </c>
      <c r="R4846" s="76">
        <v>38</v>
      </c>
      <c r="S4846" s="49">
        <f t="shared" si="3633"/>
        <v>0.18384615384615383</v>
      </c>
      <c r="T4846" s="49">
        <f t="shared" si="3571"/>
        <v>91.92307692307692</v>
      </c>
      <c r="U4846" s="49">
        <v>2599.9615384615386</v>
      </c>
      <c r="V4846" s="49">
        <f t="shared" si="3547"/>
        <v>5.1999230769230769</v>
      </c>
      <c r="W4846" s="49">
        <f t="shared" si="3640"/>
        <v>3.6769230769230763</v>
      </c>
      <c r="X4846" s="90">
        <f>ROUND(S4846*$X$3,0)</f>
        <v>1</v>
      </c>
      <c r="Y4846" s="91">
        <f t="shared" si="3634"/>
        <v>75.48</v>
      </c>
      <c r="Z4846" s="93">
        <f>ROUND((S4846*M4846)+X4846,0)</f>
        <v>5</v>
      </c>
      <c r="AA4846" s="94">
        <f t="shared" si="3635"/>
        <v>377.40000000000003</v>
      </c>
      <c r="AB4846" s="97">
        <f>ROUND((S4846*$AB$4)+Z4846,0)</f>
        <v>6</v>
      </c>
      <c r="AC4846" s="98">
        <f t="shared" si="3636"/>
        <v>452.88</v>
      </c>
      <c r="AD4846" s="77" t="s">
        <v>3</v>
      </c>
      <c r="AE4846" s="54">
        <v>452.88</v>
      </c>
      <c r="AF4846" s="17"/>
    </row>
    <row r="4847" spans="1:32" ht="16.899999999999999" customHeight="1" x14ac:dyDescent="0.3">
      <c r="A4847" s="73" t="s">
        <v>35</v>
      </c>
      <c r="B4847" s="74" t="s">
        <v>2556</v>
      </c>
      <c r="C4847" s="48" t="s">
        <v>464</v>
      </c>
      <c r="D4847" s="48">
        <v>1</v>
      </c>
      <c r="E4847" s="48">
        <v>4013</v>
      </c>
      <c r="F4847" s="48" t="s">
        <v>6180</v>
      </c>
      <c r="G4847" s="48" t="s">
        <v>112</v>
      </c>
      <c r="H4847" s="75">
        <f t="shared" si="3631"/>
        <v>0.46666666666666667</v>
      </c>
      <c r="I4847" s="74">
        <v>88</v>
      </c>
      <c r="J4847" s="74">
        <v>60</v>
      </c>
      <c r="K4847" s="48">
        <f>J4847</f>
        <v>60</v>
      </c>
      <c r="L4847" s="48">
        <f t="shared" ref="L4847:L4852" si="3641">$L$3</f>
        <v>-4</v>
      </c>
      <c r="M4847" s="48">
        <f t="shared" si="3632"/>
        <v>56</v>
      </c>
      <c r="N4847" s="48">
        <v>398</v>
      </c>
      <c r="O4847" s="56">
        <v>0.1</v>
      </c>
      <c r="P4847" s="48" t="str">
        <f t="shared" si="3570"/>
        <v>2844/19 BR</v>
      </c>
      <c r="Q4847" s="76" t="s">
        <v>6187</v>
      </c>
      <c r="R4847" s="76" t="s">
        <v>6187</v>
      </c>
      <c r="S4847" s="49">
        <f t="shared" si="3633"/>
        <v>0</v>
      </c>
      <c r="T4847" s="49">
        <f t="shared" si="3571"/>
        <v>0</v>
      </c>
      <c r="U4847" s="49">
        <v>44.5</v>
      </c>
      <c r="V4847" s="49">
        <f t="shared" si="3547"/>
        <v>44.5</v>
      </c>
      <c r="W4847" s="49">
        <f t="shared" si="3640"/>
        <v>0</v>
      </c>
      <c r="X4847" s="90">
        <f>ROUND(V4847*$X$4,0)</f>
        <v>223</v>
      </c>
      <c r="Y4847" s="91">
        <f t="shared" si="3634"/>
        <v>22.3</v>
      </c>
      <c r="Z4847" s="93">
        <f>ROUND((V4847*M4847)+X4847,0)</f>
        <v>2715</v>
      </c>
      <c r="AA4847" s="94">
        <f t="shared" si="3635"/>
        <v>271.5</v>
      </c>
      <c r="AB4847" s="97">
        <f>ROUND((V4847*$AB$4)+Z4847,0)</f>
        <v>2938</v>
      </c>
      <c r="AC4847" s="98">
        <f t="shared" si="3636"/>
        <v>293.8</v>
      </c>
      <c r="AD4847" s="77" t="s">
        <v>5889</v>
      </c>
      <c r="AE4847" s="54">
        <v>293.8</v>
      </c>
      <c r="AF4847" s="17"/>
    </row>
    <row r="4848" spans="1:32" ht="16.899999999999999" customHeight="1" x14ac:dyDescent="0.3">
      <c r="A4848" s="73" t="s">
        <v>35</v>
      </c>
      <c r="B4848" s="74" t="s">
        <v>3667</v>
      </c>
      <c r="C4848" s="48" t="s">
        <v>1797</v>
      </c>
      <c r="D4848" s="48">
        <v>100</v>
      </c>
      <c r="E4848" s="48">
        <v>7880</v>
      </c>
      <c r="F4848" s="48" t="s">
        <v>5908</v>
      </c>
      <c r="G4848" s="48" t="s">
        <v>122</v>
      </c>
      <c r="H4848" s="75">
        <f t="shared" si="3631"/>
        <v>0.55555555555555558</v>
      </c>
      <c r="I4848" s="74">
        <v>140</v>
      </c>
      <c r="J4848" s="74">
        <v>90</v>
      </c>
      <c r="K4848" s="48">
        <f>J4848</f>
        <v>90</v>
      </c>
      <c r="L4848" s="48">
        <f t="shared" si="3641"/>
        <v>-4</v>
      </c>
      <c r="M4848" s="48">
        <f t="shared" si="3632"/>
        <v>86</v>
      </c>
      <c r="N4848" s="48">
        <v>8</v>
      </c>
      <c r="O4848" s="56">
        <v>9.3857099999999996</v>
      </c>
      <c r="P4848" s="48" t="str">
        <f t="shared" si="3570"/>
        <v>F2213/16 BL</v>
      </c>
      <c r="Q4848" s="76">
        <v>7</v>
      </c>
      <c r="R4848" s="76">
        <v>90</v>
      </c>
      <c r="S4848" s="49">
        <f t="shared" si="3633"/>
        <v>0.17923076923076922</v>
      </c>
      <c r="T4848" s="49">
        <f t="shared" si="3571"/>
        <v>17.923076923076923</v>
      </c>
      <c r="U4848" s="49">
        <v>111.80461538461537</v>
      </c>
      <c r="V4848" s="49">
        <f t="shared" si="3547"/>
        <v>1.1180461538461537</v>
      </c>
      <c r="W4848" s="49">
        <f t="shared" si="3640"/>
        <v>15.413846153846153</v>
      </c>
      <c r="X4848" s="90">
        <f>ROUND(S4848*$X$4,0)</f>
        <v>1</v>
      </c>
      <c r="Y4848" s="91">
        <f t="shared" si="3634"/>
        <v>9.3857099999999996</v>
      </c>
      <c r="Z4848" s="93">
        <f t="shared" ref="Z4848:Z4850" si="3642">ROUND((S4848*M4848)+X4848,0)</f>
        <v>16</v>
      </c>
      <c r="AA4848" s="94">
        <f t="shared" si="3635"/>
        <v>150.17135999999999</v>
      </c>
      <c r="AB4848" s="97">
        <f>ROUND((S4848*$AB$4)+Z4848,0)</f>
        <v>17</v>
      </c>
      <c r="AC4848" s="98">
        <f t="shared" si="3636"/>
        <v>159.55706999999998</v>
      </c>
      <c r="AD4848" s="77" t="s">
        <v>3</v>
      </c>
      <c r="AE4848" s="54">
        <v>159.55706999999998</v>
      </c>
      <c r="AF4848" s="17"/>
    </row>
    <row r="4849" spans="1:32" ht="16.899999999999999" customHeight="1" x14ac:dyDescent="0.3">
      <c r="A4849" s="73" t="s">
        <v>35</v>
      </c>
      <c r="B4849" s="74" t="s">
        <v>517</v>
      </c>
      <c r="C4849" s="48" t="s">
        <v>40</v>
      </c>
      <c r="D4849" s="48">
        <v>1000</v>
      </c>
      <c r="E4849" s="48">
        <v>621</v>
      </c>
      <c r="F4849" s="48" t="s">
        <v>6128</v>
      </c>
      <c r="G4849" s="48" t="s">
        <v>112</v>
      </c>
      <c r="H4849" s="75">
        <f t="shared" si="3631"/>
        <v>3.7037037037037035E-2</v>
      </c>
      <c r="I4849" s="74">
        <v>28</v>
      </c>
      <c r="J4849" s="74">
        <v>27</v>
      </c>
      <c r="K4849" s="48">
        <f>J4849</f>
        <v>27</v>
      </c>
      <c r="L4849" s="48">
        <f t="shared" si="3641"/>
        <v>-4</v>
      </c>
      <c r="M4849" s="48">
        <f t="shared" si="3632"/>
        <v>23</v>
      </c>
      <c r="N4849" s="48">
        <v>3</v>
      </c>
      <c r="O4849" s="56">
        <v>22.38</v>
      </c>
      <c r="P4849" s="48" t="str">
        <f t="shared" si="3570"/>
        <v>1854/19 BL</v>
      </c>
      <c r="Q4849" s="76">
        <v>5</v>
      </c>
      <c r="R4849" s="76">
        <v>16</v>
      </c>
      <c r="S4849" s="49">
        <f t="shared" si="3633"/>
        <v>7.2307692307692309E-2</v>
      </c>
      <c r="T4849" s="49">
        <f t="shared" si="3571"/>
        <v>72.307692307692307</v>
      </c>
      <c r="U4849" s="49">
        <v>110.88461538461539</v>
      </c>
      <c r="V4849" s="49">
        <f t="shared" si="3547"/>
        <v>0.11088461538461539</v>
      </c>
      <c r="W4849" s="49">
        <f t="shared" si="3640"/>
        <v>1.6630769230769231</v>
      </c>
      <c r="X4849" s="90">
        <f>ROUND(S4849*$X$4,0)</f>
        <v>0</v>
      </c>
      <c r="Y4849" s="91">
        <f t="shared" si="3634"/>
        <v>0</v>
      </c>
      <c r="Z4849" s="93">
        <f t="shared" si="3642"/>
        <v>2</v>
      </c>
      <c r="AA4849" s="94">
        <f t="shared" si="3635"/>
        <v>44.76</v>
      </c>
      <c r="AB4849" s="97">
        <f>ROUND((S4849*$AB$4)+Z4849,0)</f>
        <v>2</v>
      </c>
      <c r="AC4849" s="98">
        <f t="shared" si="3636"/>
        <v>44.76</v>
      </c>
      <c r="AD4849" s="77" t="s">
        <v>3</v>
      </c>
      <c r="AE4849" s="54">
        <v>44.76</v>
      </c>
      <c r="AF4849" s="17"/>
    </row>
    <row r="4850" spans="1:32" ht="16.899999999999999" customHeight="1" x14ac:dyDescent="0.3">
      <c r="A4850" s="73" t="s">
        <v>7</v>
      </c>
      <c r="B4850" s="74" t="s">
        <v>94</v>
      </c>
      <c r="C4850" s="48" t="s">
        <v>40</v>
      </c>
      <c r="D4850" s="48">
        <v>100</v>
      </c>
      <c r="E4850" s="48">
        <v>621</v>
      </c>
      <c r="F4850" s="48" t="s">
        <v>6128</v>
      </c>
      <c r="G4850" s="48" t="s">
        <v>112</v>
      </c>
      <c r="H4850" s="75">
        <f t="shared" si="3631"/>
        <v>-0.52830188679245282</v>
      </c>
      <c r="I4850" s="74">
        <v>25</v>
      </c>
      <c r="J4850" s="74">
        <v>53</v>
      </c>
      <c r="K4850" s="48">
        <f>I4850</f>
        <v>25</v>
      </c>
      <c r="L4850" s="48">
        <f t="shared" si="3641"/>
        <v>-4</v>
      </c>
      <c r="M4850" s="48">
        <f t="shared" si="3632"/>
        <v>21</v>
      </c>
      <c r="N4850" s="48">
        <v>30</v>
      </c>
      <c r="O4850" s="56">
        <v>14.311999999999999</v>
      </c>
      <c r="P4850" s="48" t="str">
        <f t="shared" si="3570"/>
        <v>1560 BK</v>
      </c>
      <c r="Q4850" s="76">
        <v>42</v>
      </c>
      <c r="R4850" s="76">
        <v>120</v>
      </c>
      <c r="S4850" s="49">
        <f t="shared" si="3633"/>
        <v>0.59076923076923071</v>
      </c>
      <c r="T4850" s="49">
        <f t="shared" si="3571"/>
        <v>59.076923076923073</v>
      </c>
      <c r="U4850" s="49">
        <v>306</v>
      </c>
      <c r="V4850" s="49">
        <f t="shared" si="3547"/>
        <v>3.06</v>
      </c>
      <c r="W4850" s="49">
        <f t="shared" si="3640"/>
        <v>12.406153846153845</v>
      </c>
      <c r="X4850" s="90">
        <f>ROUND(S4850*$X$4,0)</f>
        <v>3</v>
      </c>
      <c r="Y4850" s="91">
        <f t="shared" si="3634"/>
        <v>42.936</v>
      </c>
      <c r="Z4850" s="93">
        <f t="shared" si="3642"/>
        <v>15</v>
      </c>
      <c r="AA4850" s="94">
        <f t="shared" si="3635"/>
        <v>214.67999999999998</v>
      </c>
      <c r="AB4850" s="97">
        <f>ROUND((S4850*$AB$4)+Z4850,0)</f>
        <v>18</v>
      </c>
      <c r="AC4850" s="98">
        <f t="shared" si="3636"/>
        <v>257.61599999999999</v>
      </c>
      <c r="AD4850" s="77" t="s">
        <v>3</v>
      </c>
      <c r="AE4850" s="54">
        <v>257.61599999999999</v>
      </c>
      <c r="AF4850" s="17"/>
    </row>
    <row r="4851" spans="1:32" ht="16.899999999999999" customHeight="1" x14ac:dyDescent="0.3">
      <c r="A4851" s="73" t="s">
        <v>35</v>
      </c>
      <c r="B4851" s="74" t="s">
        <v>998</v>
      </c>
      <c r="C4851" s="48" t="s">
        <v>464</v>
      </c>
      <c r="D4851" s="48">
        <v>1</v>
      </c>
      <c r="E4851" s="48">
        <v>4013</v>
      </c>
      <c r="F4851" s="48" t="s">
        <v>6180</v>
      </c>
      <c r="G4851" s="48" t="s">
        <v>112</v>
      </c>
      <c r="H4851" s="75">
        <f t="shared" si="3631"/>
        <v>0.21666666666666667</v>
      </c>
      <c r="I4851" s="74">
        <v>73</v>
      </c>
      <c r="J4851" s="74">
        <v>60</v>
      </c>
      <c r="K4851" s="48">
        <f>J4851</f>
        <v>60</v>
      </c>
      <c r="L4851" s="48">
        <f t="shared" si="3641"/>
        <v>-4</v>
      </c>
      <c r="M4851" s="48">
        <f t="shared" si="3632"/>
        <v>56</v>
      </c>
      <c r="N4851" s="48">
        <v>18334</v>
      </c>
      <c r="O4851" s="56">
        <v>7.0000000000000007E-2</v>
      </c>
      <c r="P4851" s="48" t="str">
        <f t="shared" si="3570"/>
        <v>2843/7 BK</v>
      </c>
      <c r="Q4851" s="76" t="s">
        <v>6187</v>
      </c>
      <c r="R4851" s="76" t="s">
        <v>6187</v>
      </c>
      <c r="S4851" s="49">
        <f t="shared" si="3633"/>
        <v>0</v>
      </c>
      <c r="T4851" s="49">
        <f t="shared" si="3571"/>
        <v>0</v>
      </c>
      <c r="U4851" s="49">
        <v>535.69230769230762</v>
      </c>
      <c r="V4851" s="49">
        <f t="shared" si="3547"/>
        <v>535.69230769230762</v>
      </c>
      <c r="W4851" s="49">
        <f t="shared" si="3640"/>
        <v>0</v>
      </c>
      <c r="X4851" s="90">
        <f>ROUND(V4851*$X$4,0)</f>
        <v>2678</v>
      </c>
      <c r="Y4851" s="91">
        <f t="shared" si="3634"/>
        <v>187.46</v>
      </c>
      <c r="Z4851" s="93">
        <f>ROUND((V4851*M4851)+X4851,0)</f>
        <v>32677</v>
      </c>
      <c r="AA4851" s="94">
        <f t="shared" si="3635"/>
        <v>2287.3900000000003</v>
      </c>
      <c r="AB4851" s="97">
        <f>ROUND((V4851*$AB$4)+Z4851,0)</f>
        <v>35355</v>
      </c>
      <c r="AC4851" s="98">
        <f t="shared" si="3636"/>
        <v>2474.8500000000004</v>
      </c>
      <c r="AD4851" s="77" t="s">
        <v>5889</v>
      </c>
      <c r="AE4851" s="54">
        <v>2474.8500000000004</v>
      </c>
      <c r="AF4851" s="17"/>
    </row>
    <row r="4852" spans="1:32" ht="16.899999999999999" customHeight="1" x14ac:dyDescent="0.3">
      <c r="A4852" s="73" t="s">
        <v>35</v>
      </c>
      <c r="B4852" s="74" t="s">
        <v>2026</v>
      </c>
      <c r="C4852" s="48" t="s">
        <v>40</v>
      </c>
      <c r="D4852" s="48">
        <v>1000</v>
      </c>
      <c r="E4852" s="48">
        <v>621</v>
      </c>
      <c r="F4852" s="48" t="s">
        <v>6128</v>
      </c>
      <c r="G4852" s="48" t="s">
        <v>112</v>
      </c>
      <c r="H4852" s="75">
        <f t="shared" si="3631"/>
        <v>-0.25925925925925924</v>
      </c>
      <c r="I4852" s="74">
        <v>20</v>
      </c>
      <c r="J4852" s="74">
        <v>27</v>
      </c>
      <c r="K4852" s="48">
        <f>I4852</f>
        <v>20</v>
      </c>
      <c r="L4852" s="48">
        <f t="shared" si="3641"/>
        <v>-4</v>
      </c>
      <c r="M4852" s="48">
        <f t="shared" si="3632"/>
        <v>16</v>
      </c>
      <c r="N4852" s="48">
        <v>4</v>
      </c>
      <c r="O4852" s="56">
        <v>32.590000000000003</v>
      </c>
      <c r="P4852" s="48" t="str">
        <f t="shared" si="3570"/>
        <v>3050 GY</v>
      </c>
      <c r="Q4852" s="76">
        <v>8</v>
      </c>
      <c r="R4852" s="76">
        <v>35</v>
      </c>
      <c r="S4852" s="49">
        <f t="shared" si="3633"/>
        <v>0.12653846153846154</v>
      </c>
      <c r="T4852" s="49">
        <f t="shared" si="3571"/>
        <v>126.53846153846155</v>
      </c>
      <c r="U4852" s="49">
        <v>198.57692307692309</v>
      </c>
      <c r="V4852" s="49">
        <f t="shared" si="3547"/>
        <v>0.1985769230769231</v>
      </c>
      <c r="W4852" s="49">
        <f>V4852*M4852</f>
        <v>3.1772307692307695</v>
      </c>
      <c r="X4852" s="90">
        <f>ROUND(S4852*$X$3,0)</f>
        <v>1</v>
      </c>
      <c r="Y4852" s="91">
        <f t="shared" si="3634"/>
        <v>32.590000000000003</v>
      </c>
      <c r="Z4852" s="93">
        <f t="shared" ref="Z4852:Z4869" si="3643">ROUND((S4852*M4852)+X4852,0)</f>
        <v>3</v>
      </c>
      <c r="AA4852" s="94">
        <f t="shared" si="3635"/>
        <v>97.77000000000001</v>
      </c>
      <c r="AB4852" s="97">
        <f>ROUND((S4852*$AB$4)+Z4852,0)</f>
        <v>4</v>
      </c>
      <c r="AC4852" s="98">
        <f t="shared" si="3636"/>
        <v>130.36000000000001</v>
      </c>
      <c r="AD4852" s="77" t="s">
        <v>3</v>
      </c>
      <c r="AE4852" s="54">
        <v>130.36000000000001</v>
      </c>
      <c r="AF4852" s="17"/>
    </row>
    <row r="4853" spans="1:32" ht="16.899999999999999" customHeight="1" x14ac:dyDescent="0.3">
      <c r="A4853" s="73" t="s">
        <v>35</v>
      </c>
      <c r="B4853" s="74" t="s">
        <v>5788</v>
      </c>
      <c r="C4853" s="48" t="s">
        <v>464</v>
      </c>
      <c r="D4853" s="48">
        <v>1000</v>
      </c>
      <c r="E4853" s="48">
        <v>4013</v>
      </c>
      <c r="F4853" s="48" t="s">
        <v>6180</v>
      </c>
      <c r="G4853" s="48" t="s">
        <v>65</v>
      </c>
      <c r="H4853" s="75">
        <f t="shared" ref="H4853:H4869" si="3644">(I4853-J4853)/J4853</f>
        <v>0</v>
      </c>
      <c r="I4853" s="74">
        <v>5</v>
      </c>
      <c r="J4853" s="74">
        <v>5</v>
      </c>
      <c r="K4853" s="48">
        <f>J4853</f>
        <v>5</v>
      </c>
      <c r="L4853" s="48"/>
      <c r="M4853" s="48">
        <f t="shared" ref="M4853:M4869" si="3645">K4853+L4853</f>
        <v>5</v>
      </c>
      <c r="N4853" s="48">
        <v>0</v>
      </c>
      <c r="O4853" s="56">
        <v>122.54319</v>
      </c>
      <c r="P4853" s="48" t="str">
        <f t="shared" si="3570"/>
        <v>5853/19 OR</v>
      </c>
      <c r="Q4853" s="76">
        <v>14</v>
      </c>
      <c r="R4853" s="76">
        <v>29</v>
      </c>
      <c r="S4853" s="49">
        <f t="shared" ref="S4853:S4869" si="3646">((Q4853/65*0.7)+(R4853/260*0.3))</f>
        <v>0.18423076923076923</v>
      </c>
      <c r="T4853" s="49">
        <f t="shared" si="3571"/>
        <v>184.23076923076923</v>
      </c>
      <c r="U4853" s="49">
        <v>197.61538461538461</v>
      </c>
      <c r="V4853" s="49">
        <f t="shared" si="3547"/>
        <v>0.19761538461538461</v>
      </c>
      <c r="W4853" s="49">
        <f>S4853*M4853</f>
        <v>0.9211538461538461</v>
      </c>
      <c r="X4853" s="90">
        <f>ROUND(S4853*$X$2,0)</f>
        <v>1</v>
      </c>
      <c r="Y4853" s="91">
        <f t="shared" ref="Y4853:Y4869" si="3647">X4853*O4853</f>
        <v>122.54319</v>
      </c>
      <c r="Z4853" s="93">
        <f t="shared" si="3643"/>
        <v>2</v>
      </c>
      <c r="AA4853" s="94">
        <f t="shared" ref="AA4853:AA4869" si="3648">Z4853*O4853</f>
        <v>245.08637999999999</v>
      </c>
      <c r="AB4853" s="97">
        <f>ROUND((S4853*$AB$2)+Z4853,0)</f>
        <v>3</v>
      </c>
      <c r="AC4853" s="98">
        <f t="shared" ref="AC4853:AC4869" si="3649">AB4853*O4853</f>
        <v>367.62957</v>
      </c>
      <c r="AD4853" s="77" t="s">
        <v>5891</v>
      </c>
      <c r="AE4853" s="54">
        <v>367.62957</v>
      </c>
      <c r="AF4853" s="17"/>
    </row>
    <row r="4854" spans="1:32" ht="16.899999999999999" customHeight="1" x14ac:dyDescent="0.3">
      <c r="A4854" s="73" t="s">
        <v>7</v>
      </c>
      <c r="B4854" s="74" t="s">
        <v>1609</v>
      </c>
      <c r="C4854" s="48" t="s">
        <v>40</v>
      </c>
      <c r="D4854" s="48">
        <v>1000</v>
      </c>
      <c r="E4854" s="48">
        <v>621</v>
      </c>
      <c r="F4854" s="48" t="s">
        <v>6128</v>
      </c>
      <c r="G4854" s="48" t="s">
        <v>112</v>
      </c>
      <c r="H4854" s="75">
        <f t="shared" si="3644"/>
        <v>-0.16666666666666666</v>
      </c>
      <c r="I4854" s="74">
        <v>20</v>
      </c>
      <c r="J4854" s="74">
        <v>24</v>
      </c>
      <c r="K4854" s="48">
        <f>I4854</f>
        <v>20</v>
      </c>
      <c r="L4854" s="48">
        <f>$L$3</f>
        <v>-4</v>
      </c>
      <c r="M4854" s="48">
        <f t="shared" si="3645"/>
        <v>16</v>
      </c>
      <c r="N4854" s="48">
        <v>13</v>
      </c>
      <c r="O4854" s="56">
        <v>57.28</v>
      </c>
      <c r="P4854" s="48" t="str">
        <f t="shared" si="3570"/>
        <v>3057 WH</v>
      </c>
      <c r="Q4854" s="76">
        <v>32</v>
      </c>
      <c r="R4854" s="76">
        <v>107</v>
      </c>
      <c r="S4854" s="49">
        <f t="shared" si="3646"/>
        <v>0.46807692307692306</v>
      </c>
      <c r="T4854" s="49">
        <f t="shared" si="3571"/>
        <v>468.07692307692304</v>
      </c>
      <c r="U4854" s="49">
        <v>673.88461538461536</v>
      </c>
      <c r="V4854" s="49">
        <f t="shared" ref="V4854:V4917" si="3650">U4854/D4854</f>
        <v>0.6738846153846153</v>
      </c>
      <c r="W4854" s="49">
        <f>V4854*M4854</f>
        <v>10.782153846153845</v>
      </c>
      <c r="X4854" s="90">
        <f>ROUND(S4854*$X$3,0)</f>
        <v>3</v>
      </c>
      <c r="Y4854" s="91">
        <f t="shared" si="3647"/>
        <v>171.84</v>
      </c>
      <c r="Z4854" s="93">
        <f t="shared" si="3643"/>
        <v>10</v>
      </c>
      <c r="AA4854" s="94">
        <f t="shared" si="3648"/>
        <v>572.79999999999995</v>
      </c>
      <c r="AB4854" s="97">
        <f>ROUND((S4854*$AB$4)+Z4854,0)</f>
        <v>12</v>
      </c>
      <c r="AC4854" s="98">
        <f t="shared" si="3649"/>
        <v>687.36</v>
      </c>
      <c r="AD4854" s="77" t="s">
        <v>3</v>
      </c>
      <c r="AE4854" s="54">
        <v>687.36</v>
      </c>
      <c r="AF4854" s="17"/>
    </row>
    <row r="4855" spans="1:32" ht="16.899999999999999" customHeight="1" x14ac:dyDescent="0.3">
      <c r="A4855" s="73" t="s">
        <v>7</v>
      </c>
      <c r="B4855" s="74" t="s">
        <v>1529</v>
      </c>
      <c r="C4855" s="48" t="s">
        <v>40</v>
      </c>
      <c r="D4855" s="48">
        <v>5000</v>
      </c>
      <c r="E4855" s="48">
        <v>621</v>
      </c>
      <c r="F4855" s="48" t="s">
        <v>6128</v>
      </c>
      <c r="G4855" s="48" t="s">
        <v>112</v>
      </c>
      <c r="H4855" s="75">
        <f t="shared" si="3644"/>
        <v>-0.16666666666666666</v>
      </c>
      <c r="I4855" s="74">
        <v>20</v>
      </c>
      <c r="J4855" s="74">
        <v>24</v>
      </c>
      <c r="K4855" s="48">
        <f>I4855</f>
        <v>20</v>
      </c>
      <c r="L4855" s="48">
        <f>$L$3</f>
        <v>-4</v>
      </c>
      <c r="M4855" s="48">
        <f t="shared" si="3645"/>
        <v>16</v>
      </c>
      <c r="N4855" s="48">
        <v>0</v>
      </c>
      <c r="O4855" s="56">
        <v>281.10000000000002</v>
      </c>
      <c r="P4855" s="48" t="str">
        <f t="shared" si="3570"/>
        <v>3057 BK</v>
      </c>
      <c r="Q4855" s="76">
        <v>3</v>
      </c>
      <c r="R4855" s="76">
        <v>12</v>
      </c>
      <c r="S4855" s="49">
        <f t="shared" si="3646"/>
        <v>4.6153846153846156E-2</v>
      </c>
      <c r="T4855" s="49">
        <f t="shared" si="3571"/>
        <v>230.76923076923077</v>
      </c>
      <c r="U4855" s="49">
        <v>3688.1538461538462</v>
      </c>
      <c r="V4855" s="49">
        <f t="shared" si="3650"/>
        <v>0.7376307692307692</v>
      </c>
      <c r="W4855" s="49">
        <f t="shared" ref="W4855:W4868" si="3651">S4855*M4855</f>
        <v>0.7384615384615385</v>
      </c>
      <c r="X4855" s="90">
        <f t="shared" ref="X4855:X4857" si="3652">ROUND(S4855*$X$3,0)</f>
        <v>0</v>
      </c>
      <c r="Y4855" s="91">
        <f t="shared" si="3647"/>
        <v>0</v>
      </c>
      <c r="Z4855" s="93">
        <f t="shared" si="3643"/>
        <v>1</v>
      </c>
      <c r="AA4855" s="94">
        <f t="shared" si="3648"/>
        <v>281.10000000000002</v>
      </c>
      <c r="AB4855" s="97">
        <f>ROUND((S4855*$AB$4)+Z4855,0)</f>
        <v>1</v>
      </c>
      <c r="AC4855" s="98">
        <f t="shared" si="3649"/>
        <v>281.10000000000002</v>
      </c>
      <c r="AD4855" s="77" t="s">
        <v>3</v>
      </c>
      <c r="AE4855" s="54">
        <v>281.10000000000002</v>
      </c>
      <c r="AF4855" s="17"/>
    </row>
    <row r="4856" spans="1:32" ht="16.899999999999999" customHeight="1" x14ac:dyDescent="0.3">
      <c r="A4856" s="73" t="s">
        <v>35</v>
      </c>
      <c r="B4856" s="74" t="s">
        <v>667</v>
      </c>
      <c r="C4856" s="48" t="s">
        <v>40</v>
      </c>
      <c r="D4856" s="48">
        <v>1000</v>
      </c>
      <c r="E4856" s="48">
        <v>621</v>
      </c>
      <c r="F4856" s="48" t="s">
        <v>6128</v>
      </c>
      <c r="G4856" s="48" t="s">
        <v>112</v>
      </c>
      <c r="H4856" s="75">
        <f t="shared" si="3644"/>
        <v>-0.25925925925925924</v>
      </c>
      <c r="I4856" s="74">
        <v>20</v>
      </c>
      <c r="J4856" s="74">
        <v>27</v>
      </c>
      <c r="K4856" s="48">
        <f>I4856</f>
        <v>20</v>
      </c>
      <c r="L4856" s="48">
        <f>$L$3</f>
        <v>-4</v>
      </c>
      <c r="M4856" s="48">
        <f t="shared" si="3645"/>
        <v>16</v>
      </c>
      <c r="N4856" s="48">
        <v>16</v>
      </c>
      <c r="O4856" s="56">
        <v>12.17</v>
      </c>
      <c r="P4856" s="48" t="str">
        <f t="shared" si="3570"/>
        <v>1853 BR</v>
      </c>
      <c r="Q4856" s="76">
        <v>12</v>
      </c>
      <c r="R4856" s="76">
        <v>33</v>
      </c>
      <c r="S4856" s="49">
        <f t="shared" si="3646"/>
        <v>0.1673076923076923</v>
      </c>
      <c r="T4856" s="49">
        <f t="shared" si="3571"/>
        <v>167.30769230769229</v>
      </c>
      <c r="U4856" s="49">
        <v>184.34615384615384</v>
      </c>
      <c r="V4856" s="49">
        <f t="shared" si="3650"/>
        <v>0.18434615384615383</v>
      </c>
      <c r="W4856" s="49">
        <f t="shared" si="3651"/>
        <v>2.6769230769230767</v>
      </c>
      <c r="X4856" s="90">
        <f t="shared" si="3652"/>
        <v>1</v>
      </c>
      <c r="Y4856" s="91">
        <f t="shared" si="3647"/>
        <v>12.17</v>
      </c>
      <c r="Z4856" s="93">
        <f t="shared" si="3643"/>
        <v>4</v>
      </c>
      <c r="AA4856" s="94">
        <f t="shared" si="3648"/>
        <v>48.68</v>
      </c>
      <c r="AB4856" s="97">
        <f>ROUND((S4856*$AB$4)+Z4856,0)</f>
        <v>5</v>
      </c>
      <c r="AC4856" s="98">
        <f t="shared" si="3649"/>
        <v>60.85</v>
      </c>
      <c r="AD4856" s="77" t="s">
        <v>3</v>
      </c>
      <c r="AE4856" s="54">
        <v>60.85</v>
      </c>
      <c r="AF4856" s="17"/>
    </row>
    <row r="4857" spans="1:32" ht="16.899999999999999" customHeight="1" x14ac:dyDescent="0.3">
      <c r="A4857" s="73" t="s">
        <v>35</v>
      </c>
      <c r="B4857" s="74" t="s">
        <v>1517</v>
      </c>
      <c r="C4857" s="48" t="s">
        <v>40</v>
      </c>
      <c r="D4857" s="48">
        <v>1000</v>
      </c>
      <c r="E4857" s="48">
        <v>621</v>
      </c>
      <c r="F4857" s="48" t="s">
        <v>6128</v>
      </c>
      <c r="G4857" s="48" t="s">
        <v>112</v>
      </c>
      <c r="H4857" s="75">
        <f t="shared" si="3644"/>
        <v>-0.25925925925925924</v>
      </c>
      <c r="I4857" s="74">
        <v>20</v>
      </c>
      <c r="J4857" s="74">
        <v>27</v>
      </c>
      <c r="K4857" s="48">
        <f>I4857</f>
        <v>20</v>
      </c>
      <c r="L4857" s="48">
        <f>$L$3</f>
        <v>-4</v>
      </c>
      <c r="M4857" s="48">
        <f t="shared" si="3645"/>
        <v>16</v>
      </c>
      <c r="N4857" s="48">
        <v>11</v>
      </c>
      <c r="O4857" s="56">
        <v>12.15</v>
      </c>
      <c r="P4857" s="48" t="str">
        <f t="shared" si="3570"/>
        <v>1853 YL</v>
      </c>
      <c r="Q4857" s="76">
        <v>6</v>
      </c>
      <c r="R4857" s="76">
        <v>35</v>
      </c>
      <c r="S4857" s="49">
        <f t="shared" si="3646"/>
        <v>0.105</v>
      </c>
      <c r="T4857" s="49">
        <f t="shared" si="3571"/>
        <v>105</v>
      </c>
      <c r="U4857" s="49">
        <v>144.38461538461539</v>
      </c>
      <c r="V4857" s="49">
        <f t="shared" si="3650"/>
        <v>0.14438461538461539</v>
      </c>
      <c r="W4857" s="49">
        <f t="shared" si="3651"/>
        <v>1.68</v>
      </c>
      <c r="X4857" s="90">
        <f t="shared" si="3652"/>
        <v>1</v>
      </c>
      <c r="Y4857" s="91">
        <f t="shared" si="3647"/>
        <v>12.15</v>
      </c>
      <c r="Z4857" s="93">
        <f t="shared" si="3643"/>
        <v>3</v>
      </c>
      <c r="AA4857" s="94">
        <f t="shared" si="3648"/>
        <v>36.450000000000003</v>
      </c>
      <c r="AB4857" s="97">
        <f>ROUND((S4857*$AB$4)+Z4857,0)</f>
        <v>4</v>
      </c>
      <c r="AC4857" s="98">
        <f t="shared" si="3649"/>
        <v>48.6</v>
      </c>
      <c r="AD4857" s="77" t="s">
        <v>3</v>
      </c>
      <c r="AE4857" s="54">
        <v>48.6</v>
      </c>
      <c r="AF4857" s="17"/>
    </row>
    <row r="4858" spans="1:32" ht="16.899999999999999" customHeight="1" x14ac:dyDescent="0.3">
      <c r="A4858" s="73" t="s">
        <v>35</v>
      </c>
      <c r="B4858" s="74" t="s">
        <v>3355</v>
      </c>
      <c r="C4858" s="48" t="s">
        <v>464</v>
      </c>
      <c r="D4858" s="48">
        <v>1000</v>
      </c>
      <c r="E4858" s="48">
        <v>4013</v>
      </c>
      <c r="F4858" s="48" t="s">
        <v>6180</v>
      </c>
      <c r="G4858" s="48" t="s">
        <v>65</v>
      </c>
      <c r="H4858" s="75">
        <f t="shared" si="3644"/>
        <v>0</v>
      </c>
      <c r="I4858" s="74">
        <v>5</v>
      </c>
      <c r="J4858" s="74">
        <v>5</v>
      </c>
      <c r="K4858" s="48">
        <f>J4858</f>
        <v>5</v>
      </c>
      <c r="L4858" s="48"/>
      <c r="M4858" s="48">
        <f t="shared" si="3645"/>
        <v>5</v>
      </c>
      <c r="N4858" s="48">
        <v>1</v>
      </c>
      <c r="O4858" s="56">
        <v>82.543189999999996</v>
      </c>
      <c r="P4858" s="48" t="str">
        <f t="shared" si="3570"/>
        <v>2854/1 WH</v>
      </c>
      <c r="Q4858" s="76">
        <v>9</v>
      </c>
      <c r="R4858" s="76">
        <v>15</v>
      </c>
      <c r="S4858" s="49">
        <f t="shared" si="3646"/>
        <v>0.11423076923076922</v>
      </c>
      <c r="T4858" s="49">
        <f t="shared" si="3571"/>
        <v>114.23076923076921</v>
      </c>
      <c r="U4858" s="49">
        <v>209.61538461538458</v>
      </c>
      <c r="V4858" s="49">
        <f t="shared" si="3650"/>
        <v>0.20961538461538459</v>
      </c>
      <c r="W4858" s="49">
        <f t="shared" si="3651"/>
        <v>0.57115384615384612</v>
      </c>
      <c r="X4858" s="90">
        <f>ROUND(S4858*$X$2,0)</f>
        <v>1</v>
      </c>
      <c r="Y4858" s="91">
        <f t="shared" si="3647"/>
        <v>82.543189999999996</v>
      </c>
      <c r="Z4858" s="93">
        <f t="shared" si="3643"/>
        <v>2</v>
      </c>
      <c r="AA4858" s="94">
        <f t="shared" si="3648"/>
        <v>165.08637999999999</v>
      </c>
      <c r="AB4858" s="97">
        <f>ROUND((S4858*$AB$2)+Z4858,0)</f>
        <v>3</v>
      </c>
      <c r="AC4858" s="98">
        <f t="shared" si="3649"/>
        <v>247.62957</v>
      </c>
      <c r="AD4858" s="77" t="s">
        <v>5891</v>
      </c>
      <c r="AE4858" s="54">
        <v>247.62957</v>
      </c>
      <c r="AF4858" s="17"/>
    </row>
    <row r="4859" spans="1:32" ht="16.899999999999999" customHeight="1" x14ac:dyDescent="0.3">
      <c r="A4859" s="73" t="s">
        <v>7</v>
      </c>
      <c r="B4859" s="74" t="s">
        <v>4782</v>
      </c>
      <c r="C4859" s="48" t="s">
        <v>1432</v>
      </c>
      <c r="D4859" s="48">
        <v>5000</v>
      </c>
      <c r="E4859" s="48">
        <v>621</v>
      </c>
      <c r="F4859" s="48" t="s">
        <v>6128</v>
      </c>
      <c r="G4859" s="48" t="s">
        <v>35</v>
      </c>
      <c r="H4859" s="75">
        <f t="shared" si="3644"/>
        <v>2.564102564102564E-2</v>
      </c>
      <c r="I4859" s="74">
        <v>40</v>
      </c>
      <c r="J4859" s="74">
        <v>39</v>
      </c>
      <c r="K4859" s="48">
        <f>J4859</f>
        <v>39</v>
      </c>
      <c r="L4859" s="48">
        <f>$L$3</f>
        <v>-4</v>
      </c>
      <c r="M4859" s="48">
        <f t="shared" si="3645"/>
        <v>35</v>
      </c>
      <c r="N4859" s="48">
        <v>39</v>
      </c>
      <c r="O4859" s="56">
        <v>281.5</v>
      </c>
      <c r="P4859" s="48" t="str">
        <f t="shared" si="3570"/>
        <v>6714 BL</v>
      </c>
      <c r="Q4859" s="76">
        <v>4</v>
      </c>
      <c r="R4859" s="76">
        <v>13</v>
      </c>
      <c r="S4859" s="49">
        <f t="shared" si="3646"/>
        <v>5.8076923076923075E-2</v>
      </c>
      <c r="T4859" s="49">
        <f t="shared" si="3571"/>
        <v>290.38461538461536</v>
      </c>
      <c r="U4859" s="49">
        <v>1986.3846153846152</v>
      </c>
      <c r="V4859" s="49">
        <f t="shared" si="3650"/>
        <v>0.39727692307692303</v>
      </c>
      <c r="W4859" s="49">
        <f t="shared" si="3651"/>
        <v>2.0326923076923076</v>
      </c>
      <c r="X4859" s="90">
        <f>ROUND(S4859*$X$4,0)</f>
        <v>0</v>
      </c>
      <c r="Y4859" s="91">
        <f t="shared" si="3647"/>
        <v>0</v>
      </c>
      <c r="Z4859" s="93">
        <f t="shared" si="3643"/>
        <v>2</v>
      </c>
      <c r="AA4859" s="94">
        <f t="shared" si="3648"/>
        <v>563</v>
      </c>
      <c r="AB4859" s="97">
        <f>ROUND((S4859*$AB$4)+Z4859,0)</f>
        <v>2</v>
      </c>
      <c r="AC4859" s="98">
        <f t="shared" si="3649"/>
        <v>563</v>
      </c>
      <c r="AD4859" s="77" t="s">
        <v>3</v>
      </c>
      <c r="AE4859" s="54">
        <v>563</v>
      </c>
      <c r="AF4859" s="17"/>
    </row>
    <row r="4860" spans="1:32" ht="16.899999999999999" customHeight="1" x14ac:dyDescent="0.3">
      <c r="A4860" s="73" t="s">
        <v>7</v>
      </c>
      <c r="B4860" s="74" t="s">
        <v>1130</v>
      </c>
      <c r="C4860" s="48" t="s">
        <v>10</v>
      </c>
      <c r="D4860" s="48">
        <v>500</v>
      </c>
      <c r="E4860" s="48">
        <v>2834</v>
      </c>
      <c r="F4860" s="48" t="s">
        <v>6126</v>
      </c>
      <c r="G4860" s="48">
        <v>2</v>
      </c>
      <c r="H4860" s="75">
        <f t="shared" si="3644"/>
        <v>0</v>
      </c>
      <c r="I4860" s="74">
        <v>40</v>
      </c>
      <c r="J4860" s="74">
        <f>I4860</f>
        <v>40</v>
      </c>
      <c r="K4860" s="48">
        <f>I4860</f>
        <v>40</v>
      </c>
      <c r="L4860" s="48"/>
      <c r="M4860" s="48">
        <f t="shared" si="3645"/>
        <v>40</v>
      </c>
      <c r="N4860" s="48">
        <v>0</v>
      </c>
      <c r="O4860" s="56">
        <v>99.426969999999997</v>
      </c>
      <c r="P4860" s="48" t="str">
        <f t="shared" si="3570"/>
        <v>3222 SL</v>
      </c>
      <c r="Q4860" s="76">
        <v>0</v>
      </c>
      <c r="R4860" s="76">
        <v>6</v>
      </c>
      <c r="S4860" s="49">
        <f t="shared" si="3646"/>
        <v>6.9230769230769233E-3</v>
      </c>
      <c r="T4860" s="49">
        <f t="shared" si="3571"/>
        <v>3.4615384615384617</v>
      </c>
      <c r="U4860" s="49">
        <v>336.19230769230768</v>
      </c>
      <c r="V4860" s="49">
        <f t="shared" si="3650"/>
        <v>0.67238461538461536</v>
      </c>
      <c r="W4860" s="49">
        <f t="shared" si="3651"/>
        <v>0.27692307692307694</v>
      </c>
      <c r="X4860" s="90">
        <f>ROUNDUP(S4860*$X$4,0)</f>
        <v>1</v>
      </c>
      <c r="Y4860" s="91">
        <f t="shared" si="3647"/>
        <v>99.426969999999997</v>
      </c>
      <c r="Z4860" s="93">
        <f t="shared" si="3643"/>
        <v>1</v>
      </c>
      <c r="AA4860" s="94">
        <f t="shared" si="3648"/>
        <v>99.426969999999997</v>
      </c>
      <c r="AB4860" s="97">
        <f>ROUND((S4860*$AB$4)+Z4860,0)</f>
        <v>1</v>
      </c>
      <c r="AC4860" s="98">
        <f t="shared" si="3649"/>
        <v>99.426969999999997</v>
      </c>
      <c r="AD4860" s="77" t="s">
        <v>3</v>
      </c>
      <c r="AE4860" s="54">
        <v>99.426969999999997</v>
      </c>
      <c r="AF4860" s="17"/>
    </row>
    <row r="4861" spans="1:32" ht="16.899999999999999" customHeight="1" x14ac:dyDescent="0.3">
      <c r="A4861" s="73" t="s">
        <v>7</v>
      </c>
      <c r="B4861" s="74" t="s">
        <v>243</v>
      </c>
      <c r="C4861" s="48" t="s">
        <v>34</v>
      </c>
      <c r="D4861" s="48">
        <v>500</v>
      </c>
      <c r="E4861" s="48">
        <v>4008</v>
      </c>
      <c r="F4861" s="48" t="s">
        <v>5910</v>
      </c>
      <c r="G4861" s="48" t="s">
        <v>35</v>
      </c>
      <c r="H4861" s="75">
        <f t="shared" si="3644"/>
        <v>0</v>
      </c>
      <c r="I4861" s="74">
        <v>24</v>
      </c>
      <c r="J4861" s="74">
        <v>24</v>
      </c>
      <c r="K4861" s="48">
        <f>I4861</f>
        <v>24</v>
      </c>
      <c r="L4861" s="48">
        <f>$L$3</f>
        <v>-4</v>
      </c>
      <c r="M4861" s="48">
        <f t="shared" si="3645"/>
        <v>20</v>
      </c>
      <c r="N4861" s="48">
        <v>1</v>
      </c>
      <c r="O4861" s="56">
        <v>197.5</v>
      </c>
      <c r="P4861" s="48" t="str">
        <f t="shared" si="3570"/>
        <v>1232 SV</v>
      </c>
      <c r="Q4861" s="76">
        <v>13</v>
      </c>
      <c r="R4861" s="76">
        <v>14</v>
      </c>
      <c r="S4861" s="49">
        <f t="shared" si="3646"/>
        <v>0.15615384615384614</v>
      </c>
      <c r="T4861" s="49">
        <f t="shared" si="3571"/>
        <v>78.076923076923066</v>
      </c>
      <c r="U4861" s="49">
        <v>718.30769230769238</v>
      </c>
      <c r="V4861" s="49">
        <f t="shared" si="3650"/>
        <v>1.4366153846153848</v>
      </c>
      <c r="W4861" s="49">
        <f t="shared" si="3651"/>
        <v>3.1230769230769226</v>
      </c>
      <c r="X4861" s="90">
        <f>ROUND(S4861*$X$3,0)</f>
        <v>1</v>
      </c>
      <c r="Y4861" s="91">
        <f t="shared" si="3647"/>
        <v>197.5</v>
      </c>
      <c r="Z4861" s="93">
        <f t="shared" si="3643"/>
        <v>4</v>
      </c>
      <c r="AA4861" s="94">
        <f t="shared" si="3648"/>
        <v>790</v>
      </c>
      <c r="AB4861" s="97">
        <f>ROUND((S4861*$AB$4)+Z4861,0)</f>
        <v>5</v>
      </c>
      <c r="AC4861" s="98">
        <f t="shared" si="3649"/>
        <v>987.5</v>
      </c>
      <c r="AD4861" s="77" t="s">
        <v>5890</v>
      </c>
      <c r="AE4861" s="54">
        <v>987.5</v>
      </c>
      <c r="AF4861" s="17"/>
    </row>
    <row r="4862" spans="1:32" ht="16.899999999999999" customHeight="1" x14ac:dyDescent="0.3">
      <c r="A4862" s="73" t="s">
        <v>35</v>
      </c>
      <c r="B4862" s="74" t="s">
        <v>763</v>
      </c>
      <c r="C4862" s="48" t="s">
        <v>464</v>
      </c>
      <c r="D4862" s="48">
        <v>1000</v>
      </c>
      <c r="E4862" s="48">
        <v>4013</v>
      </c>
      <c r="F4862" s="48" t="s">
        <v>6180</v>
      </c>
      <c r="G4862" s="48" t="s">
        <v>65</v>
      </c>
      <c r="H4862" s="75">
        <f t="shared" si="3644"/>
        <v>0</v>
      </c>
      <c r="I4862" s="74">
        <v>5</v>
      </c>
      <c r="J4862" s="74">
        <v>5</v>
      </c>
      <c r="K4862" s="48">
        <f>J4862</f>
        <v>5</v>
      </c>
      <c r="L4862" s="48"/>
      <c r="M4862" s="48">
        <f t="shared" si="3645"/>
        <v>5</v>
      </c>
      <c r="N4862" s="48">
        <v>8</v>
      </c>
      <c r="O4862" s="56">
        <v>121.19580999999999</v>
      </c>
      <c r="P4862" s="48" t="str">
        <f t="shared" si="3570"/>
        <v>2842/19 BL</v>
      </c>
      <c r="Q4862" s="76">
        <v>3</v>
      </c>
      <c r="R4862" s="76">
        <v>51</v>
      </c>
      <c r="S4862" s="49">
        <f t="shared" si="3646"/>
        <v>9.1153846153846141E-2</v>
      </c>
      <c r="T4862" s="49">
        <f t="shared" si="3571"/>
        <v>91.153846153846146</v>
      </c>
      <c r="U4862" s="49">
        <v>201.15384615384613</v>
      </c>
      <c r="V4862" s="49">
        <f t="shared" si="3650"/>
        <v>0.20115384615384613</v>
      </c>
      <c r="W4862" s="49">
        <f t="shared" si="3651"/>
        <v>0.4557692307692307</v>
      </c>
      <c r="X4862" s="90">
        <f>ROUND(S4862*$X$2,0)</f>
        <v>1</v>
      </c>
      <c r="Y4862" s="91">
        <f t="shared" si="3647"/>
        <v>121.19580999999999</v>
      </c>
      <c r="Z4862" s="93">
        <f t="shared" si="3643"/>
        <v>1</v>
      </c>
      <c r="AA4862" s="94">
        <f t="shared" si="3648"/>
        <v>121.19580999999999</v>
      </c>
      <c r="AB4862" s="97">
        <f>ROUND((S4862*$AB$2)+Z4862,0)</f>
        <v>2</v>
      </c>
      <c r="AC4862" s="98">
        <f t="shared" si="3649"/>
        <v>242.39161999999999</v>
      </c>
      <c r="AD4862" s="77" t="s">
        <v>5891</v>
      </c>
      <c r="AE4862" s="54">
        <v>242.39161999999999</v>
      </c>
      <c r="AF4862" s="17"/>
    </row>
    <row r="4863" spans="1:32" ht="16.899999999999999" customHeight="1" x14ac:dyDescent="0.3">
      <c r="A4863" s="73" t="s">
        <v>35</v>
      </c>
      <c r="B4863" s="74" t="s">
        <v>772</v>
      </c>
      <c r="C4863" s="48" t="s">
        <v>464</v>
      </c>
      <c r="D4863" s="48">
        <v>1000</v>
      </c>
      <c r="E4863" s="48">
        <v>4013</v>
      </c>
      <c r="F4863" s="48" t="s">
        <v>6180</v>
      </c>
      <c r="G4863" s="48" t="s">
        <v>65</v>
      </c>
      <c r="H4863" s="75">
        <f t="shared" si="3644"/>
        <v>0</v>
      </c>
      <c r="I4863" s="74">
        <v>5</v>
      </c>
      <c r="J4863" s="74">
        <v>5</v>
      </c>
      <c r="K4863" s="48">
        <f>J4863</f>
        <v>5</v>
      </c>
      <c r="L4863" s="48"/>
      <c r="M4863" s="48">
        <f t="shared" si="3645"/>
        <v>5</v>
      </c>
      <c r="N4863" s="48">
        <v>0</v>
      </c>
      <c r="O4863" s="56">
        <v>111.19580999999999</v>
      </c>
      <c r="P4863" s="48" t="str">
        <f t="shared" si="3570"/>
        <v>2843/19 GR</v>
      </c>
      <c r="Q4863" s="76">
        <v>0</v>
      </c>
      <c r="R4863" s="76">
        <v>3</v>
      </c>
      <c r="S4863" s="49">
        <f t="shared" si="3646"/>
        <v>3.4615384615384616E-3</v>
      </c>
      <c r="T4863" s="49">
        <f t="shared" si="3571"/>
        <v>3.4615384615384617</v>
      </c>
      <c r="U4863" s="49">
        <v>27.615384615384613</v>
      </c>
      <c r="V4863" s="49">
        <f t="shared" si="3650"/>
        <v>2.7615384615384615E-2</v>
      </c>
      <c r="W4863" s="49">
        <f t="shared" si="3651"/>
        <v>1.7307692307692309E-2</v>
      </c>
      <c r="X4863" s="90">
        <f>ROUNDUP(S4863*$X$2,0)</f>
        <v>1</v>
      </c>
      <c r="Y4863" s="91">
        <f t="shared" si="3647"/>
        <v>111.19580999999999</v>
      </c>
      <c r="Z4863" s="93">
        <f t="shared" si="3643"/>
        <v>1</v>
      </c>
      <c r="AA4863" s="94">
        <f t="shared" si="3648"/>
        <v>111.19580999999999</v>
      </c>
      <c r="AB4863" s="97">
        <f>ROUND((S4863*$AB$2)+Z4863,0)</f>
        <v>1</v>
      </c>
      <c r="AC4863" s="98">
        <f t="shared" si="3649"/>
        <v>111.19580999999999</v>
      </c>
      <c r="AD4863" s="77" t="s">
        <v>5891</v>
      </c>
      <c r="AE4863" s="54">
        <v>111.19580999999999</v>
      </c>
      <c r="AF4863" s="17"/>
    </row>
    <row r="4864" spans="1:32" ht="16.899999999999999" customHeight="1" x14ac:dyDescent="0.3">
      <c r="A4864" s="73" t="s">
        <v>7</v>
      </c>
      <c r="B4864" s="74" t="s">
        <v>1175</v>
      </c>
      <c r="C4864" s="48" t="s">
        <v>1154</v>
      </c>
      <c r="D4864" s="48">
        <v>1000</v>
      </c>
      <c r="E4864" s="48">
        <v>2834</v>
      </c>
      <c r="F4864" s="48" t="s">
        <v>6126</v>
      </c>
      <c r="G4864" s="48">
        <v>2</v>
      </c>
      <c r="H4864" s="75">
        <f t="shared" si="3644"/>
        <v>0</v>
      </c>
      <c r="I4864" s="74">
        <v>30</v>
      </c>
      <c r="J4864" s="74">
        <f>I4864</f>
        <v>30</v>
      </c>
      <c r="K4864" s="48">
        <f t="shared" ref="K4864:K4871" si="3653">I4864</f>
        <v>30</v>
      </c>
      <c r="L4864" s="48"/>
      <c r="M4864" s="48">
        <f t="shared" si="3645"/>
        <v>30</v>
      </c>
      <c r="N4864" s="48">
        <v>8</v>
      </c>
      <c r="O4864" s="56">
        <v>306.69851999999997</v>
      </c>
      <c r="P4864" s="48" t="str">
        <f t="shared" si="3570"/>
        <v>5123C SL</v>
      </c>
      <c r="Q4864" s="76">
        <v>4</v>
      </c>
      <c r="R4864" s="76">
        <v>7</v>
      </c>
      <c r="S4864" s="49">
        <f t="shared" si="3646"/>
        <v>5.1153846153846154E-2</v>
      </c>
      <c r="T4864" s="49">
        <f t="shared" si="3571"/>
        <v>51.153846153846153</v>
      </c>
      <c r="U4864" s="49">
        <v>64.57692307692308</v>
      </c>
      <c r="V4864" s="49">
        <f t="shared" si="3650"/>
        <v>6.4576923076923073E-2</v>
      </c>
      <c r="W4864" s="49">
        <f t="shared" si="3651"/>
        <v>1.5346153846153847</v>
      </c>
      <c r="X4864" s="90">
        <f>ROUND(S4864*$X$4,0)</f>
        <v>0</v>
      </c>
      <c r="Y4864" s="91">
        <f t="shared" si="3647"/>
        <v>0</v>
      </c>
      <c r="Z4864" s="93">
        <f t="shared" si="3643"/>
        <v>2</v>
      </c>
      <c r="AA4864" s="94">
        <f t="shared" si="3648"/>
        <v>613.39703999999995</v>
      </c>
      <c r="AB4864" s="97">
        <f>ROUND((S4864*$AB$4)+Z4864,0)</f>
        <v>2</v>
      </c>
      <c r="AC4864" s="98">
        <f t="shared" si="3649"/>
        <v>613.39703999999995</v>
      </c>
      <c r="AD4864" s="77" t="s">
        <v>3</v>
      </c>
      <c r="AE4864" s="54">
        <v>613.39703999999995</v>
      </c>
      <c r="AF4864" s="17"/>
    </row>
    <row r="4865" spans="1:32" ht="16.899999999999999" customHeight="1" x14ac:dyDescent="0.3">
      <c r="A4865" s="73" t="s">
        <v>7</v>
      </c>
      <c r="B4865" s="74" t="s">
        <v>193</v>
      </c>
      <c r="C4865" s="48" t="s">
        <v>10</v>
      </c>
      <c r="D4865" s="48">
        <v>500</v>
      </c>
      <c r="E4865" s="48">
        <v>621</v>
      </c>
      <c r="F4865" s="48" t="s">
        <v>6128</v>
      </c>
      <c r="G4865" s="48" t="s">
        <v>35</v>
      </c>
      <c r="H4865" s="75">
        <f t="shared" si="3644"/>
        <v>-0.13793103448275862</v>
      </c>
      <c r="I4865" s="74">
        <v>25</v>
      </c>
      <c r="J4865" s="74">
        <v>29</v>
      </c>
      <c r="K4865" s="48">
        <f t="shared" si="3653"/>
        <v>25</v>
      </c>
      <c r="L4865" s="48">
        <v>-4</v>
      </c>
      <c r="M4865" s="48">
        <f t="shared" si="3645"/>
        <v>21</v>
      </c>
      <c r="N4865" s="48">
        <v>0</v>
      </c>
      <c r="O4865" s="56">
        <v>93.24</v>
      </c>
      <c r="P4865" s="48" t="str">
        <f t="shared" si="3570"/>
        <v>1297C SL</v>
      </c>
      <c r="Q4865" s="76">
        <v>2</v>
      </c>
      <c r="R4865" s="76">
        <v>4</v>
      </c>
      <c r="S4865" s="49">
        <f t="shared" si="3646"/>
        <v>2.6153846153846153E-2</v>
      </c>
      <c r="T4865" s="49">
        <f t="shared" si="3571"/>
        <v>13.076923076923077</v>
      </c>
      <c r="U4865" s="49">
        <v>228.15384615384613</v>
      </c>
      <c r="V4865" s="49">
        <f t="shared" si="3650"/>
        <v>0.45630769230769225</v>
      </c>
      <c r="W4865" s="49">
        <f t="shared" si="3651"/>
        <v>0.54923076923076919</v>
      </c>
      <c r="X4865" s="90">
        <f>ROUND(S4865*$X$4,0)</f>
        <v>0</v>
      </c>
      <c r="Y4865" s="91">
        <f t="shared" si="3647"/>
        <v>0</v>
      </c>
      <c r="Z4865" s="93">
        <f t="shared" si="3643"/>
        <v>1</v>
      </c>
      <c r="AA4865" s="94">
        <f t="shared" si="3648"/>
        <v>93.24</v>
      </c>
      <c r="AB4865" s="97">
        <f>ROUND((S4865*$AB$4)+Z4865,0)</f>
        <v>1</v>
      </c>
      <c r="AC4865" s="98">
        <f t="shared" si="3649"/>
        <v>93.24</v>
      </c>
      <c r="AD4865" s="77" t="s">
        <v>3</v>
      </c>
      <c r="AE4865" s="54">
        <v>93.24</v>
      </c>
      <c r="AF4865" s="17"/>
    </row>
    <row r="4866" spans="1:32" ht="16.899999999999999" customHeight="1" x14ac:dyDescent="0.3">
      <c r="A4866" s="73" t="s">
        <v>35</v>
      </c>
      <c r="B4866" s="74" t="s">
        <v>4263</v>
      </c>
      <c r="C4866" s="48" t="s">
        <v>40</v>
      </c>
      <c r="D4866" s="48">
        <v>100</v>
      </c>
      <c r="E4866" s="48">
        <v>621</v>
      </c>
      <c r="F4866" s="48" t="s">
        <v>6128</v>
      </c>
      <c r="G4866" s="48" t="s">
        <v>112</v>
      </c>
      <c r="H4866" s="75">
        <f t="shared" si="3644"/>
        <v>-0.25925925925925924</v>
      </c>
      <c r="I4866" s="74">
        <v>20</v>
      </c>
      <c r="J4866" s="74">
        <v>27</v>
      </c>
      <c r="K4866" s="48">
        <f t="shared" si="3653"/>
        <v>20</v>
      </c>
      <c r="L4866" s="48">
        <v>-4</v>
      </c>
      <c r="M4866" s="48">
        <f t="shared" si="3645"/>
        <v>16</v>
      </c>
      <c r="N4866" s="48">
        <v>8</v>
      </c>
      <c r="O4866" s="56">
        <v>10.784000000000001</v>
      </c>
      <c r="P4866" s="48" t="str">
        <f t="shared" si="3570"/>
        <v>3079 OR</v>
      </c>
      <c r="Q4866" s="76">
        <v>18</v>
      </c>
      <c r="R4866" s="76">
        <v>63</v>
      </c>
      <c r="S4866" s="49">
        <f t="shared" si="3646"/>
        <v>0.2665384615384615</v>
      </c>
      <c r="T4866" s="49">
        <f t="shared" si="3571"/>
        <v>26.65384615384615</v>
      </c>
      <c r="U4866" s="49">
        <v>30.115384615384613</v>
      </c>
      <c r="V4866" s="49">
        <f t="shared" si="3650"/>
        <v>0.30115384615384611</v>
      </c>
      <c r="W4866" s="49">
        <f t="shared" si="3651"/>
        <v>4.264615384615384</v>
      </c>
      <c r="X4866" s="90">
        <f>ROUND(S4866*$X$3,0)</f>
        <v>2</v>
      </c>
      <c r="Y4866" s="91">
        <f t="shared" si="3647"/>
        <v>21.568000000000001</v>
      </c>
      <c r="Z4866" s="93">
        <f t="shared" si="3643"/>
        <v>6</v>
      </c>
      <c r="AA4866" s="94">
        <f t="shared" si="3648"/>
        <v>64.704000000000008</v>
      </c>
      <c r="AB4866" s="97">
        <f>ROUND((S4866*$AB$4)+Z4866,0)</f>
        <v>7</v>
      </c>
      <c r="AC4866" s="98">
        <f t="shared" si="3649"/>
        <v>75.488</v>
      </c>
      <c r="AD4866" s="77" t="s">
        <v>3</v>
      </c>
      <c r="AE4866" s="54">
        <v>75.488</v>
      </c>
      <c r="AF4866" s="17"/>
    </row>
    <row r="4867" spans="1:32" ht="16.899999999999999" customHeight="1" x14ac:dyDescent="0.3">
      <c r="A4867" s="73" t="s">
        <v>7</v>
      </c>
      <c r="B4867" s="74" t="s">
        <v>74</v>
      </c>
      <c r="C4867" s="48" t="s">
        <v>10</v>
      </c>
      <c r="D4867" s="48">
        <v>500</v>
      </c>
      <c r="E4867" s="48">
        <v>621</v>
      </c>
      <c r="F4867" s="48" t="s">
        <v>6128</v>
      </c>
      <c r="G4867" s="48" t="s">
        <v>35</v>
      </c>
      <c r="H4867" s="75">
        <f t="shared" si="3644"/>
        <v>-0.6875</v>
      </c>
      <c r="I4867" s="74">
        <v>15</v>
      </c>
      <c r="J4867" s="74">
        <v>48</v>
      </c>
      <c r="K4867" s="48">
        <f t="shared" si="3653"/>
        <v>15</v>
      </c>
      <c r="L4867" s="48">
        <v>-4</v>
      </c>
      <c r="M4867" s="48">
        <f t="shared" si="3645"/>
        <v>11</v>
      </c>
      <c r="N4867" s="48">
        <v>9</v>
      </c>
      <c r="O4867" s="56">
        <v>68.325000000000003</v>
      </c>
      <c r="P4867" s="48" t="str">
        <f t="shared" si="3570"/>
        <v>1178C SL</v>
      </c>
      <c r="Q4867" s="76">
        <v>9</v>
      </c>
      <c r="R4867" s="76">
        <v>14</v>
      </c>
      <c r="S4867" s="49">
        <f t="shared" si="3646"/>
        <v>0.11307692307692307</v>
      </c>
      <c r="T4867" s="49">
        <f t="shared" si="3571"/>
        <v>56.53846153846154</v>
      </c>
      <c r="U4867" s="49">
        <v>688.15384615384608</v>
      </c>
      <c r="V4867" s="49">
        <f t="shared" si="3650"/>
        <v>1.3763076923076922</v>
      </c>
      <c r="W4867" s="49">
        <f t="shared" si="3651"/>
        <v>1.2438461538461538</v>
      </c>
      <c r="X4867" s="90">
        <f>ROUND(S4867*$X$2,0)</f>
        <v>1</v>
      </c>
      <c r="Y4867" s="91">
        <f t="shared" si="3647"/>
        <v>68.325000000000003</v>
      </c>
      <c r="Z4867" s="93">
        <f t="shared" si="3643"/>
        <v>2</v>
      </c>
      <c r="AA4867" s="94">
        <f t="shared" si="3648"/>
        <v>136.65</v>
      </c>
      <c r="AB4867" s="97">
        <f>ROUND((S4867*$AB$2)+Z4867,0)</f>
        <v>3</v>
      </c>
      <c r="AC4867" s="98">
        <f t="shared" si="3649"/>
        <v>204.97500000000002</v>
      </c>
      <c r="AD4867" s="77" t="s">
        <v>3</v>
      </c>
      <c r="AE4867" s="54">
        <v>204.97500000000002</v>
      </c>
      <c r="AF4867" s="17"/>
    </row>
    <row r="4868" spans="1:32" ht="16.899999999999999" customHeight="1" x14ac:dyDescent="0.3">
      <c r="A4868" s="73" t="s">
        <v>35</v>
      </c>
      <c r="B4868" s="74" t="s">
        <v>3218</v>
      </c>
      <c r="C4868" s="48" t="s">
        <v>34</v>
      </c>
      <c r="D4868" s="48">
        <v>100</v>
      </c>
      <c r="E4868" s="48">
        <v>6150</v>
      </c>
      <c r="F4868" s="48" t="s">
        <v>6125</v>
      </c>
      <c r="G4868" s="48" t="s">
        <v>3680</v>
      </c>
      <c r="H4868" s="75">
        <f t="shared" si="3644"/>
        <v>0</v>
      </c>
      <c r="I4868" s="74">
        <v>28</v>
      </c>
      <c r="J4868" s="74">
        <v>28</v>
      </c>
      <c r="K4868" s="48">
        <f t="shared" si="3653"/>
        <v>28</v>
      </c>
      <c r="L4868" s="48">
        <f>$L$3</f>
        <v>-4</v>
      </c>
      <c r="M4868" s="48">
        <f t="shared" si="3645"/>
        <v>24</v>
      </c>
      <c r="N4868" s="48">
        <v>4</v>
      </c>
      <c r="O4868" s="56">
        <v>58.77</v>
      </c>
      <c r="P4868" s="48" t="str">
        <f t="shared" si="3570"/>
        <v>SW45 BK</v>
      </c>
      <c r="Q4868" s="76">
        <v>8</v>
      </c>
      <c r="R4868" s="76">
        <v>27</v>
      </c>
      <c r="S4868" s="49">
        <f t="shared" si="3646"/>
        <v>0.11730769230769231</v>
      </c>
      <c r="T4868" s="49">
        <f t="shared" si="3571"/>
        <v>11.73076923076923</v>
      </c>
      <c r="U4868" s="49">
        <v>36</v>
      </c>
      <c r="V4868" s="49">
        <f t="shared" si="3650"/>
        <v>0.36</v>
      </c>
      <c r="W4868" s="49">
        <f t="shared" si="3651"/>
        <v>2.8153846153846152</v>
      </c>
      <c r="X4868" s="90">
        <f>ROUND(S4868*$X$4,0)</f>
        <v>1</v>
      </c>
      <c r="Y4868" s="91">
        <f t="shared" si="3647"/>
        <v>58.77</v>
      </c>
      <c r="Z4868" s="93">
        <f t="shared" si="3643"/>
        <v>4</v>
      </c>
      <c r="AA4868" s="94">
        <f t="shared" si="3648"/>
        <v>235.08</v>
      </c>
      <c r="AB4868" s="97">
        <f>ROUND((S4868*$AB$4)+Z4868,0)</f>
        <v>5</v>
      </c>
      <c r="AC4868" s="98">
        <f t="shared" si="3649"/>
        <v>293.85000000000002</v>
      </c>
      <c r="AD4868" s="77" t="s">
        <v>3</v>
      </c>
      <c r="AE4868" s="54">
        <v>293.85000000000002</v>
      </c>
      <c r="AF4868" s="17"/>
    </row>
    <row r="4869" spans="1:32" ht="16.899999999999999" customHeight="1" x14ac:dyDescent="0.3">
      <c r="A4869" s="73" t="s">
        <v>35</v>
      </c>
      <c r="B4869" s="74" t="s">
        <v>1241</v>
      </c>
      <c r="C4869" s="48" t="s">
        <v>40</v>
      </c>
      <c r="D4869" s="48">
        <v>1000</v>
      </c>
      <c r="E4869" s="48">
        <v>621</v>
      </c>
      <c r="F4869" s="48" t="s">
        <v>6128</v>
      </c>
      <c r="G4869" s="48" t="s">
        <v>112</v>
      </c>
      <c r="H4869" s="75">
        <f t="shared" si="3644"/>
        <v>-0.16666666666666666</v>
      </c>
      <c r="I4869" s="74">
        <v>20</v>
      </c>
      <c r="J4869" s="74">
        <v>24</v>
      </c>
      <c r="K4869" s="48">
        <f t="shared" si="3653"/>
        <v>20</v>
      </c>
      <c r="L4869" s="48">
        <f>$L$3</f>
        <v>-4</v>
      </c>
      <c r="M4869" s="48">
        <f t="shared" si="3645"/>
        <v>16</v>
      </c>
      <c r="N4869" s="48">
        <v>2</v>
      </c>
      <c r="O4869" s="56">
        <v>29.06</v>
      </c>
      <c r="P4869" s="48" t="str">
        <f t="shared" si="3570"/>
        <v>3071 YL</v>
      </c>
      <c r="Q4869" s="76">
        <v>7</v>
      </c>
      <c r="R4869" s="76">
        <v>14</v>
      </c>
      <c r="S4869" s="49">
        <f t="shared" si="3646"/>
        <v>9.1538461538461541E-2</v>
      </c>
      <c r="T4869" s="49">
        <f t="shared" si="3571"/>
        <v>91.538461538461547</v>
      </c>
      <c r="U4869" s="49">
        <v>182.34615384615387</v>
      </c>
      <c r="V4869" s="49">
        <f t="shared" si="3650"/>
        <v>0.18234615384615388</v>
      </c>
      <c r="W4869" s="49">
        <f>V4869*M4869</f>
        <v>2.9175384615384621</v>
      </c>
      <c r="X4869" s="90">
        <f>ROUND(S4869*$X$3,0)</f>
        <v>1</v>
      </c>
      <c r="Y4869" s="91">
        <f t="shared" si="3647"/>
        <v>29.06</v>
      </c>
      <c r="Z4869" s="93">
        <f t="shared" si="3643"/>
        <v>2</v>
      </c>
      <c r="AA4869" s="94">
        <f t="shared" si="3648"/>
        <v>58.12</v>
      </c>
      <c r="AB4869" s="97">
        <f>ROUND((S4869*$AB$4)+Z4869,0)</f>
        <v>2</v>
      </c>
      <c r="AC4869" s="98">
        <f t="shared" si="3649"/>
        <v>58.12</v>
      </c>
      <c r="AD4869" s="77" t="s">
        <v>3</v>
      </c>
      <c r="AE4869" s="54">
        <v>58.12</v>
      </c>
      <c r="AF4869" s="17"/>
    </row>
    <row r="4870" spans="1:32" ht="16.899999999999999" customHeight="1" x14ac:dyDescent="0.3">
      <c r="A4870" s="73" t="s">
        <v>35</v>
      </c>
      <c r="B4870" s="74" t="s">
        <v>2052</v>
      </c>
      <c r="C4870" s="48" t="s">
        <v>40</v>
      </c>
      <c r="D4870" s="48">
        <v>1000</v>
      </c>
      <c r="E4870" s="48">
        <v>621</v>
      </c>
      <c r="F4870" s="48" t="s">
        <v>6128</v>
      </c>
      <c r="G4870" s="48" t="s">
        <v>112</v>
      </c>
      <c r="H4870" s="75">
        <f t="shared" ref="H4870:H4882" si="3654">(I4870-J4870)/J4870</f>
        <v>-0.25925925925925924</v>
      </c>
      <c r="I4870" s="74">
        <v>20</v>
      </c>
      <c r="J4870" s="74">
        <v>27</v>
      </c>
      <c r="K4870" s="48">
        <f t="shared" si="3653"/>
        <v>20</v>
      </c>
      <c r="L4870" s="48">
        <f>$L$3</f>
        <v>-4</v>
      </c>
      <c r="M4870" s="48">
        <f t="shared" ref="M4870:M4882" si="3655">K4870+L4870</f>
        <v>16</v>
      </c>
      <c r="N4870" s="48">
        <v>14</v>
      </c>
      <c r="O4870" s="56">
        <v>47.59</v>
      </c>
      <c r="P4870" s="48" t="str">
        <f t="shared" ref="P4870:P4933" si="3656">LEFT(B4870,LEN(B4870)-3)</f>
        <v>3053 WU</v>
      </c>
      <c r="Q4870" s="76">
        <v>42</v>
      </c>
      <c r="R4870" s="76">
        <v>109</v>
      </c>
      <c r="S4870" s="49">
        <f t="shared" ref="S4870:S4882" si="3657">((Q4870/65*0.7)+(R4870/260*0.3))</f>
        <v>0.57807692307692304</v>
      </c>
      <c r="T4870" s="49">
        <f t="shared" ref="T4870:T4933" si="3658">S4870*D4870</f>
        <v>578.07692307692309</v>
      </c>
      <c r="U4870" s="49">
        <v>669.5</v>
      </c>
      <c r="V4870" s="49">
        <f t="shared" si="3650"/>
        <v>0.66949999999999998</v>
      </c>
      <c r="W4870" s="49">
        <f t="shared" ref="W4870:W4873" si="3659">S4870*M4870</f>
        <v>9.2492307692307687</v>
      </c>
      <c r="X4870" s="90">
        <f>ROUND(S4870*$X$3,0)</f>
        <v>3</v>
      </c>
      <c r="Y4870" s="91">
        <f t="shared" ref="Y4870:Y4882" si="3660">X4870*O4870</f>
        <v>142.77000000000001</v>
      </c>
      <c r="Z4870" s="93">
        <f t="shared" ref="Z4870:Z4882" si="3661">ROUND((S4870*M4870)+X4870,0)</f>
        <v>12</v>
      </c>
      <c r="AA4870" s="94">
        <f t="shared" ref="AA4870:AA4882" si="3662">Z4870*O4870</f>
        <v>571.08000000000004</v>
      </c>
      <c r="AB4870" s="97">
        <f>ROUND((S4870*$AB$4)+Z4870,0)</f>
        <v>15</v>
      </c>
      <c r="AC4870" s="98">
        <f t="shared" ref="AC4870:AC4882" si="3663">AB4870*O4870</f>
        <v>713.85</v>
      </c>
      <c r="AD4870" s="77" t="s">
        <v>3</v>
      </c>
      <c r="AE4870" s="54">
        <v>713.85</v>
      </c>
      <c r="AF4870" s="17"/>
    </row>
    <row r="4871" spans="1:32" ht="16.899999999999999" customHeight="1" x14ac:dyDescent="0.3">
      <c r="A4871" s="73" t="s">
        <v>7</v>
      </c>
      <c r="B4871" s="74" t="s">
        <v>5335</v>
      </c>
      <c r="C4871" s="48" t="s">
        <v>10</v>
      </c>
      <c r="D4871" s="48">
        <v>100</v>
      </c>
      <c r="E4871" s="48">
        <v>2834</v>
      </c>
      <c r="F4871" s="48" t="s">
        <v>6126</v>
      </c>
      <c r="G4871" s="48">
        <v>2</v>
      </c>
      <c r="H4871" s="75">
        <f t="shared" si="3654"/>
        <v>0</v>
      </c>
      <c r="I4871" s="74">
        <v>40</v>
      </c>
      <c r="J4871" s="74">
        <f>I4871</f>
        <v>40</v>
      </c>
      <c r="K4871" s="48">
        <f t="shared" si="3653"/>
        <v>40</v>
      </c>
      <c r="L4871" s="48"/>
      <c r="M4871" s="48">
        <f t="shared" si="3655"/>
        <v>40</v>
      </c>
      <c r="N4871" s="48">
        <v>4</v>
      </c>
      <c r="O4871" s="56">
        <v>14.581060000000001</v>
      </c>
      <c r="P4871" s="48" t="str">
        <f t="shared" si="3656"/>
        <v>3302 SL</v>
      </c>
      <c r="Q4871" s="76">
        <v>51</v>
      </c>
      <c r="R4871" s="76">
        <v>82</v>
      </c>
      <c r="S4871" s="49">
        <f t="shared" si="3657"/>
        <v>0.64384615384615385</v>
      </c>
      <c r="T4871" s="49">
        <f t="shared" si="3658"/>
        <v>64.384615384615387</v>
      </c>
      <c r="U4871" s="49">
        <v>210.53846153846152</v>
      </c>
      <c r="V4871" s="49">
        <f t="shared" si="3650"/>
        <v>2.1053846153846152</v>
      </c>
      <c r="W4871" s="49">
        <f t="shared" si="3659"/>
        <v>25.753846153846155</v>
      </c>
      <c r="X4871" s="90">
        <f>ROUND(S4871*$X$4,0)</f>
        <v>3</v>
      </c>
      <c r="Y4871" s="91">
        <f t="shared" si="3660"/>
        <v>43.743180000000002</v>
      </c>
      <c r="Z4871" s="93">
        <f t="shared" si="3661"/>
        <v>29</v>
      </c>
      <c r="AA4871" s="94">
        <f t="shared" si="3662"/>
        <v>422.85074000000003</v>
      </c>
      <c r="AB4871" s="97">
        <f>ROUND((S4871*$AB$4)+Z4871,0)</f>
        <v>32</v>
      </c>
      <c r="AC4871" s="98">
        <f t="shared" si="3663"/>
        <v>466.59392000000003</v>
      </c>
      <c r="AD4871" s="77" t="s">
        <v>3</v>
      </c>
      <c r="AE4871" s="54">
        <v>466.59392000000003</v>
      </c>
      <c r="AF4871" s="17"/>
    </row>
    <row r="4872" spans="1:32" ht="16.899999999999999" customHeight="1" x14ac:dyDescent="0.3">
      <c r="A4872" s="73" t="s">
        <v>7</v>
      </c>
      <c r="B4872" s="74" t="s">
        <v>2937</v>
      </c>
      <c r="C4872" s="48" t="s">
        <v>464</v>
      </c>
      <c r="D4872" s="48">
        <v>100</v>
      </c>
      <c r="E4872" s="48">
        <v>4013</v>
      </c>
      <c r="F4872" s="48" t="s">
        <v>6180</v>
      </c>
      <c r="G4872" s="48" t="s">
        <v>65</v>
      </c>
      <c r="H4872" s="75">
        <f t="shared" si="3654"/>
        <v>0</v>
      </c>
      <c r="I4872" s="74">
        <v>5</v>
      </c>
      <c r="J4872" s="74">
        <v>5</v>
      </c>
      <c r="K4872" s="48">
        <f>J4872</f>
        <v>5</v>
      </c>
      <c r="L4872" s="48"/>
      <c r="M4872" s="48">
        <f t="shared" si="3655"/>
        <v>5</v>
      </c>
      <c r="N4872" s="48">
        <v>76</v>
      </c>
      <c r="O4872" s="56">
        <v>28.342569999999998</v>
      </c>
      <c r="P4872" s="48" t="str">
        <f t="shared" si="3656"/>
        <v>5857 RD</v>
      </c>
      <c r="Q4872" s="76">
        <v>258</v>
      </c>
      <c r="R4872" s="76">
        <v>1029</v>
      </c>
      <c r="S4872" s="49">
        <f t="shared" si="3657"/>
        <v>3.9657692307692312</v>
      </c>
      <c r="T4872" s="49">
        <f t="shared" si="3658"/>
        <v>396.57692307692309</v>
      </c>
      <c r="U4872" s="49">
        <v>595.42307692307691</v>
      </c>
      <c r="V4872" s="49">
        <f t="shared" si="3650"/>
        <v>5.9542307692307688</v>
      </c>
      <c r="W4872" s="49">
        <f t="shared" si="3659"/>
        <v>19.828846153846158</v>
      </c>
      <c r="X4872" s="90">
        <f>ROUND(S4872*$X$2,0)</f>
        <v>28</v>
      </c>
      <c r="Y4872" s="91">
        <f t="shared" si="3660"/>
        <v>793.59195999999997</v>
      </c>
      <c r="Z4872" s="93">
        <f t="shared" si="3661"/>
        <v>48</v>
      </c>
      <c r="AA4872" s="94">
        <f t="shared" si="3662"/>
        <v>1360.44336</v>
      </c>
      <c r="AB4872" s="97">
        <f>ROUND((S4872*$AB$2)+Z4872,0)</f>
        <v>76</v>
      </c>
      <c r="AC4872" s="98">
        <f t="shared" si="3663"/>
        <v>2154.03532</v>
      </c>
      <c r="AD4872" s="77" t="s">
        <v>5891</v>
      </c>
      <c r="AE4872" s="54">
        <v>2154.03532</v>
      </c>
      <c r="AF4872" s="17"/>
    </row>
    <row r="4873" spans="1:32" ht="16.899999999999999" customHeight="1" x14ac:dyDescent="0.3">
      <c r="A4873" s="73" t="s">
        <v>35</v>
      </c>
      <c r="B4873" s="74" t="s">
        <v>5390</v>
      </c>
      <c r="C4873" s="48" t="s">
        <v>16</v>
      </c>
      <c r="D4873" s="48">
        <v>100</v>
      </c>
      <c r="E4873" s="48">
        <v>621</v>
      </c>
      <c r="F4873" s="48" t="s">
        <v>6128</v>
      </c>
      <c r="G4873" s="48" t="s">
        <v>35</v>
      </c>
      <c r="H4873" s="75">
        <f t="shared" si="3654"/>
        <v>0</v>
      </c>
      <c r="I4873" s="74">
        <v>48</v>
      </c>
      <c r="J4873" s="74">
        <v>48</v>
      </c>
      <c r="K4873" s="48">
        <f t="shared" ref="K4873:K4884" si="3664">I4873</f>
        <v>48</v>
      </c>
      <c r="L4873" s="48">
        <f>$L$3</f>
        <v>-4</v>
      </c>
      <c r="M4873" s="48">
        <f t="shared" si="3655"/>
        <v>44</v>
      </c>
      <c r="N4873" s="48">
        <v>139</v>
      </c>
      <c r="O4873" s="56">
        <v>8.0399999999999991</v>
      </c>
      <c r="P4873" s="48" t="str">
        <f t="shared" si="3656"/>
        <v>5471L SL</v>
      </c>
      <c r="Q4873" s="76">
        <v>114</v>
      </c>
      <c r="R4873" s="76">
        <v>332</v>
      </c>
      <c r="S4873" s="49">
        <f t="shared" si="3657"/>
        <v>1.6107692307692307</v>
      </c>
      <c r="T4873" s="49">
        <f t="shared" si="3658"/>
        <v>161.07692307692307</v>
      </c>
      <c r="U4873" s="49">
        <v>230.30769230769229</v>
      </c>
      <c r="V4873" s="49">
        <f t="shared" si="3650"/>
        <v>2.3030769230769228</v>
      </c>
      <c r="W4873" s="49">
        <f t="shared" si="3659"/>
        <v>70.873846153846159</v>
      </c>
      <c r="X4873" s="90">
        <f>ROUND(S4873*$X$4,0)</f>
        <v>8</v>
      </c>
      <c r="Y4873" s="91">
        <f t="shared" si="3660"/>
        <v>64.319999999999993</v>
      </c>
      <c r="Z4873" s="93">
        <f t="shared" si="3661"/>
        <v>79</v>
      </c>
      <c r="AA4873" s="94">
        <f t="shared" si="3662"/>
        <v>635.16</v>
      </c>
      <c r="AB4873" s="97">
        <f t="shared" ref="AB4873:AB4884" si="3665">ROUND((S4873*$AB$4)+Z4873,0)</f>
        <v>87</v>
      </c>
      <c r="AC4873" s="98">
        <f t="shared" si="3663"/>
        <v>699.4799999999999</v>
      </c>
      <c r="AD4873" s="77" t="s">
        <v>3</v>
      </c>
      <c r="AE4873" s="54">
        <v>699.4799999999999</v>
      </c>
      <c r="AF4873" s="17"/>
    </row>
    <row r="4874" spans="1:32" ht="16.899999999999999" customHeight="1" x14ac:dyDescent="0.3">
      <c r="A4874" s="73" t="s">
        <v>35</v>
      </c>
      <c r="B4874" s="74" t="s">
        <v>2267</v>
      </c>
      <c r="C4874" s="48" t="s">
        <v>40</v>
      </c>
      <c r="D4874" s="48">
        <v>1000</v>
      </c>
      <c r="E4874" s="48">
        <v>621</v>
      </c>
      <c r="F4874" s="48" t="s">
        <v>6128</v>
      </c>
      <c r="G4874" s="48" t="s">
        <v>112</v>
      </c>
      <c r="H4874" s="75">
        <f t="shared" si="3654"/>
        <v>-0.16666666666666666</v>
      </c>
      <c r="I4874" s="74">
        <v>20</v>
      </c>
      <c r="J4874" s="74">
        <v>24</v>
      </c>
      <c r="K4874" s="48">
        <f t="shared" si="3664"/>
        <v>20</v>
      </c>
      <c r="L4874" s="48">
        <f>$L$3</f>
        <v>-4</v>
      </c>
      <c r="M4874" s="48">
        <f t="shared" si="3655"/>
        <v>16</v>
      </c>
      <c r="N4874" s="48">
        <v>3</v>
      </c>
      <c r="O4874" s="56">
        <v>29.21</v>
      </c>
      <c r="P4874" s="48" t="str">
        <f t="shared" si="3656"/>
        <v>3071 BR</v>
      </c>
      <c r="Q4874" s="76">
        <v>1</v>
      </c>
      <c r="R4874" s="76">
        <v>18</v>
      </c>
      <c r="S4874" s="49">
        <f t="shared" si="3657"/>
        <v>3.1538461538461536E-2</v>
      </c>
      <c r="T4874" s="49">
        <f t="shared" si="3658"/>
        <v>31.538461538461537</v>
      </c>
      <c r="U4874" s="49">
        <v>47.42307692307692</v>
      </c>
      <c r="V4874" s="49">
        <f t="shared" si="3650"/>
        <v>4.7423076923076922E-2</v>
      </c>
      <c r="W4874" s="49">
        <f>V4874*M4874</f>
        <v>0.75876923076923075</v>
      </c>
      <c r="X4874" s="90">
        <f t="shared" ref="X4874:X4875" si="3666">ROUND(S4874*$X$3,0)</f>
        <v>0</v>
      </c>
      <c r="Y4874" s="91">
        <f t="shared" si="3660"/>
        <v>0</v>
      </c>
      <c r="Z4874" s="93">
        <f t="shared" si="3661"/>
        <v>1</v>
      </c>
      <c r="AA4874" s="94">
        <f t="shared" si="3662"/>
        <v>29.21</v>
      </c>
      <c r="AB4874" s="97">
        <f t="shared" si="3665"/>
        <v>1</v>
      </c>
      <c r="AC4874" s="98">
        <f t="shared" si="3663"/>
        <v>29.21</v>
      </c>
      <c r="AD4874" s="77" t="s">
        <v>3</v>
      </c>
      <c r="AE4874" s="54">
        <v>29.21</v>
      </c>
      <c r="AF4874" s="17"/>
    </row>
    <row r="4875" spans="1:32" ht="16.899999999999999" customHeight="1" x14ac:dyDescent="0.3">
      <c r="A4875" s="73" t="s">
        <v>7</v>
      </c>
      <c r="B4875" s="74" t="s">
        <v>5286</v>
      </c>
      <c r="C4875" s="48" t="s">
        <v>40</v>
      </c>
      <c r="D4875" s="48">
        <v>5000</v>
      </c>
      <c r="E4875" s="48">
        <v>621</v>
      </c>
      <c r="F4875" s="48" t="s">
        <v>6128</v>
      </c>
      <c r="G4875" s="48" t="s">
        <v>112</v>
      </c>
      <c r="H4875" s="75">
        <f t="shared" si="3654"/>
        <v>-0.25925925925925924</v>
      </c>
      <c r="I4875" s="74">
        <v>20</v>
      </c>
      <c r="J4875" s="74">
        <v>27</v>
      </c>
      <c r="K4875" s="48">
        <f t="shared" si="3664"/>
        <v>20</v>
      </c>
      <c r="L4875" s="48">
        <f>$L$3</f>
        <v>-4</v>
      </c>
      <c r="M4875" s="48">
        <f t="shared" si="3655"/>
        <v>16</v>
      </c>
      <c r="N4875" s="48">
        <v>12</v>
      </c>
      <c r="O4875" s="56">
        <v>134.1</v>
      </c>
      <c r="P4875" s="48" t="str">
        <f t="shared" si="3656"/>
        <v>3053 BK</v>
      </c>
      <c r="Q4875" s="76">
        <v>17</v>
      </c>
      <c r="R4875" s="76">
        <v>59</v>
      </c>
      <c r="S4875" s="49">
        <f t="shared" si="3657"/>
        <v>0.25115384615384617</v>
      </c>
      <c r="T4875" s="49">
        <f t="shared" si="3658"/>
        <v>1255.7692307692309</v>
      </c>
      <c r="U4875" s="49">
        <v>6109.461538461539</v>
      </c>
      <c r="V4875" s="49">
        <f t="shared" si="3650"/>
        <v>1.2218923076923078</v>
      </c>
      <c r="W4875" s="49">
        <f t="shared" ref="W4875:W4882" si="3667">S4875*M4875</f>
        <v>4.0184615384615388</v>
      </c>
      <c r="X4875" s="90">
        <f t="shared" si="3666"/>
        <v>2</v>
      </c>
      <c r="Y4875" s="91">
        <f t="shared" si="3660"/>
        <v>268.2</v>
      </c>
      <c r="Z4875" s="93">
        <f t="shared" si="3661"/>
        <v>6</v>
      </c>
      <c r="AA4875" s="94">
        <f t="shared" si="3662"/>
        <v>804.59999999999991</v>
      </c>
      <c r="AB4875" s="97">
        <f t="shared" si="3665"/>
        <v>7</v>
      </c>
      <c r="AC4875" s="98">
        <f t="shared" si="3663"/>
        <v>938.69999999999993</v>
      </c>
      <c r="AD4875" s="77" t="s">
        <v>3</v>
      </c>
      <c r="AE4875" s="54">
        <v>938.69999999999993</v>
      </c>
      <c r="AF4875" s="17"/>
    </row>
    <row r="4876" spans="1:32" ht="16.899999999999999" customHeight="1" x14ac:dyDescent="0.3">
      <c r="A4876" s="73" t="s">
        <v>7</v>
      </c>
      <c r="B4876" s="74" t="s">
        <v>109</v>
      </c>
      <c r="C4876" s="48" t="s">
        <v>40</v>
      </c>
      <c r="D4876" s="48">
        <v>1000</v>
      </c>
      <c r="E4876" s="48">
        <v>621</v>
      </c>
      <c r="F4876" s="48" t="s">
        <v>6128</v>
      </c>
      <c r="G4876" s="48" t="s">
        <v>112</v>
      </c>
      <c r="H4876" s="75">
        <f t="shared" si="3654"/>
        <v>-0.55128205128205132</v>
      </c>
      <c r="I4876" s="74">
        <v>35</v>
      </c>
      <c r="J4876" s="74">
        <v>78</v>
      </c>
      <c r="K4876" s="48">
        <f t="shared" si="3664"/>
        <v>35</v>
      </c>
      <c r="L4876" s="48">
        <f>$L$3</f>
        <v>-4</v>
      </c>
      <c r="M4876" s="48">
        <f t="shared" si="3655"/>
        <v>31</v>
      </c>
      <c r="N4876" s="48">
        <v>168</v>
      </c>
      <c r="O4876" s="56">
        <v>11.84</v>
      </c>
      <c r="P4876" s="48" t="str">
        <f t="shared" si="3656"/>
        <v>1852 RD</v>
      </c>
      <c r="Q4876" s="76">
        <v>47</v>
      </c>
      <c r="R4876" s="76">
        <v>156</v>
      </c>
      <c r="S4876" s="49">
        <f t="shared" si="3657"/>
        <v>0.68615384615384611</v>
      </c>
      <c r="T4876" s="49">
        <f t="shared" si="3658"/>
        <v>686.15384615384608</v>
      </c>
      <c r="U4876" s="49">
        <v>828.42307692307691</v>
      </c>
      <c r="V4876" s="49">
        <f t="shared" si="3650"/>
        <v>0.82842307692307693</v>
      </c>
      <c r="W4876" s="49">
        <f t="shared" si="3667"/>
        <v>21.270769230769229</v>
      </c>
      <c r="X4876" s="90">
        <f>ROUND(S4876*$X$4,0)</f>
        <v>3</v>
      </c>
      <c r="Y4876" s="91">
        <f t="shared" si="3660"/>
        <v>35.519999999999996</v>
      </c>
      <c r="Z4876" s="93">
        <f t="shared" si="3661"/>
        <v>24</v>
      </c>
      <c r="AA4876" s="94">
        <f t="shared" si="3662"/>
        <v>284.15999999999997</v>
      </c>
      <c r="AB4876" s="97">
        <f t="shared" si="3665"/>
        <v>27</v>
      </c>
      <c r="AC4876" s="98">
        <f t="shared" si="3663"/>
        <v>319.68</v>
      </c>
      <c r="AD4876" s="77" t="s">
        <v>6117</v>
      </c>
      <c r="AE4876" s="54">
        <v>319.68</v>
      </c>
      <c r="AF4876" s="17"/>
    </row>
    <row r="4877" spans="1:32" ht="16.899999999999999" customHeight="1" x14ac:dyDescent="0.3">
      <c r="A4877" s="73" t="s">
        <v>7</v>
      </c>
      <c r="B4877" s="74" t="s">
        <v>127</v>
      </c>
      <c r="C4877" s="48" t="s">
        <v>10</v>
      </c>
      <c r="D4877" s="48">
        <v>500</v>
      </c>
      <c r="E4877" s="48">
        <v>621</v>
      </c>
      <c r="F4877" s="48" t="s">
        <v>6128</v>
      </c>
      <c r="G4877" s="48" t="s">
        <v>35</v>
      </c>
      <c r="H4877" s="75">
        <f t="shared" si="3654"/>
        <v>-0.13793103448275862</v>
      </c>
      <c r="I4877" s="74">
        <v>25</v>
      </c>
      <c r="J4877" s="74">
        <v>29</v>
      </c>
      <c r="K4877" s="48">
        <f t="shared" si="3664"/>
        <v>25</v>
      </c>
      <c r="L4877" s="48">
        <v>-4</v>
      </c>
      <c r="M4877" s="48">
        <f t="shared" si="3655"/>
        <v>21</v>
      </c>
      <c r="N4877" s="48">
        <v>1</v>
      </c>
      <c r="O4877" s="56">
        <v>108.94499999999999</v>
      </c>
      <c r="P4877" s="48" t="str">
        <f t="shared" si="3656"/>
        <v>1179C SL</v>
      </c>
      <c r="Q4877" s="76">
        <v>10</v>
      </c>
      <c r="R4877" s="76">
        <v>13</v>
      </c>
      <c r="S4877" s="49">
        <f t="shared" si="3657"/>
        <v>0.1226923076923077</v>
      </c>
      <c r="T4877" s="49">
        <f t="shared" si="3658"/>
        <v>61.346153846153847</v>
      </c>
      <c r="U4877" s="49">
        <v>183.11538461538461</v>
      </c>
      <c r="V4877" s="49">
        <f t="shared" si="3650"/>
        <v>0.36623076923076925</v>
      </c>
      <c r="W4877" s="49">
        <f t="shared" si="3667"/>
        <v>2.5765384615384614</v>
      </c>
      <c r="X4877" s="90">
        <f>ROUND(S4877*$X$4,0)</f>
        <v>1</v>
      </c>
      <c r="Y4877" s="91">
        <f t="shared" si="3660"/>
        <v>108.94499999999999</v>
      </c>
      <c r="Z4877" s="93">
        <f t="shared" si="3661"/>
        <v>4</v>
      </c>
      <c r="AA4877" s="94">
        <f t="shared" si="3662"/>
        <v>435.78</v>
      </c>
      <c r="AB4877" s="97">
        <f t="shared" si="3665"/>
        <v>5</v>
      </c>
      <c r="AC4877" s="98">
        <f t="shared" si="3663"/>
        <v>544.72499999999991</v>
      </c>
      <c r="AD4877" s="77" t="s">
        <v>3</v>
      </c>
      <c r="AE4877" s="54">
        <v>544.72499999999991</v>
      </c>
      <c r="AF4877" s="17"/>
    </row>
    <row r="4878" spans="1:32" ht="16.899999999999999" customHeight="1" x14ac:dyDescent="0.3">
      <c r="A4878" s="73" t="s">
        <v>7</v>
      </c>
      <c r="B4878" s="74" t="s">
        <v>2726</v>
      </c>
      <c r="C4878" s="48" t="s">
        <v>1154</v>
      </c>
      <c r="D4878" s="48">
        <v>1000</v>
      </c>
      <c r="E4878" s="48">
        <v>621</v>
      </c>
      <c r="F4878" s="48" t="s">
        <v>6128</v>
      </c>
      <c r="G4878" s="48" t="s">
        <v>35</v>
      </c>
      <c r="H4878" s="75">
        <f t="shared" si="3654"/>
        <v>-0.65753424657534243</v>
      </c>
      <c r="I4878" s="74">
        <v>25</v>
      </c>
      <c r="J4878" s="74">
        <v>73</v>
      </c>
      <c r="K4878" s="48">
        <f t="shared" si="3664"/>
        <v>25</v>
      </c>
      <c r="L4878" s="48">
        <v>-4</v>
      </c>
      <c r="M4878" s="48">
        <f t="shared" si="3655"/>
        <v>21</v>
      </c>
      <c r="N4878" s="48">
        <v>0</v>
      </c>
      <c r="O4878" s="56">
        <v>307.17</v>
      </c>
      <c r="P4878" s="48" t="str">
        <f t="shared" si="3656"/>
        <v>5020/15C SL</v>
      </c>
      <c r="Q4878" s="76">
        <v>9</v>
      </c>
      <c r="R4878" s="76">
        <v>23</v>
      </c>
      <c r="S4878" s="49">
        <f t="shared" si="3657"/>
        <v>0.12346153846153846</v>
      </c>
      <c r="T4878" s="49">
        <f t="shared" si="3658"/>
        <v>123.46153846153845</v>
      </c>
      <c r="U4878" s="49">
        <v>135.34615384615384</v>
      </c>
      <c r="V4878" s="49">
        <f t="shared" si="3650"/>
        <v>0.13534615384615384</v>
      </c>
      <c r="W4878" s="49">
        <f t="shared" si="3667"/>
        <v>2.5926923076923076</v>
      </c>
      <c r="X4878" s="90">
        <f>ROUND(S4878*$X$4,0)</f>
        <v>1</v>
      </c>
      <c r="Y4878" s="91">
        <f t="shared" si="3660"/>
        <v>307.17</v>
      </c>
      <c r="Z4878" s="93">
        <f t="shared" si="3661"/>
        <v>4</v>
      </c>
      <c r="AA4878" s="94">
        <f t="shared" si="3662"/>
        <v>1228.68</v>
      </c>
      <c r="AB4878" s="97">
        <f t="shared" si="3665"/>
        <v>5</v>
      </c>
      <c r="AC4878" s="98">
        <f t="shared" si="3663"/>
        <v>1535.8500000000001</v>
      </c>
      <c r="AD4878" s="77" t="s">
        <v>3</v>
      </c>
      <c r="AE4878" s="54">
        <v>1535.8500000000001</v>
      </c>
      <c r="AF4878" s="17"/>
    </row>
    <row r="4879" spans="1:32" ht="16.899999999999999" customHeight="1" x14ac:dyDescent="0.3">
      <c r="A4879" s="73" t="s">
        <v>35</v>
      </c>
      <c r="B4879" s="74" t="s">
        <v>1931</v>
      </c>
      <c r="C4879" s="48" t="s">
        <v>40</v>
      </c>
      <c r="D4879" s="48">
        <v>100</v>
      </c>
      <c r="E4879" s="48">
        <v>621</v>
      </c>
      <c r="F4879" s="48" t="s">
        <v>6128</v>
      </c>
      <c r="G4879" s="48" t="s">
        <v>112</v>
      </c>
      <c r="H4879" s="75">
        <f t="shared" si="3654"/>
        <v>-0.62264150943396224</v>
      </c>
      <c r="I4879" s="74">
        <v>20</v>
      </c>
      <c r="J4879" s="74">
        <v>53</v>
      </c>
      <c r="K4879" s="48">
        <f t="shared" si="3664"/>
        <v>20</v>
      </c>
      <c r="L4879" s="48">
        <f>$L$3</f>
        <v>-4</v>
      </c>
      <c r="M4879" s="48">
        <f t="shared" si="3655"/>
        <v>16</v>
      </c>
      <c r="N4879" s="48">
        <v>1</v>
      </c>
      <c r="O4879" s="56">
        <v>9.766</v>
      </c>
      <c r="P4879" s="48" t="str">
        <f t="shared" si="3656"/>
        <v>1859/19 GR</v>
      </c>
      <c r="Q4879" s="76">
        <v>7</v>
      </c>
      <c r="R4879" s="76">
        <v>18</v>
      </c>
      <c r="S4879" s="49">
        <f t="shared" si="3657"/>
        <v>9.6153846153846145E-2</v>
      </c>
      <c r="T4879" s="49">
        <f t="shared" si="3658"/>
        <v>9.615384615384615</v>
      </c>
      <c r="U4879" s="49">
        <v>21.53846153846154</v>
      </c>
      <c r="V4879" s="49">
        <f t="shared" si="3650"/>
        <v>0.2153846153846154</v>
      </c>
      <c r="W4879" s="49">
        <f t="shared" si="3667"/>
        <v>1.5384615384615383</v>
      </c>
      <c r="X4879" s="90">
        <f t="shared" ref="X4879:X4880" si="3668">ROUND(S4879*$X$3,0)</f>
        <v>1</v>
      </c>
      <c r="Y4879" s="91">
        <f t="shared" si="3660"/>
        <v>9.766</v>
      </c>
      <c r="Z4879" s="93">
        <f t="shared" si="3661"/>
        <v>3</v>
      </c>
      <c r="AA4879" s="94">
        <f t="shared" si="3662"/>
        <v>29.298000000000002</v>
      </c>
      <c r="AB4879" s="97">
        <f t="shared" si="3665"/>
        <v>3</v>
      </c>
      <c r="AC4879" s="98">
        <f t="shared" si="3663"/>
        <v>29.298000000000002</v>
      </c>
      <c r="AD4879" s="77" t="s">
        <v>3</v>
      </c>
      <c r="AE4879" s="54">
        <v>29.298000000000002</v>
      </c>
      <c r="AF4879" s="17"/>
    </row>
    <row r="4880" spans="1:32" ht="16.899999999999999" customHeight="1" x14ac:dyDescent="0.3">
      <c r="A4880" s="73" t="s">
        <v>35</v>
      </c>
      <c r="B4880" s="74" t="s">
        <v>2410</v>
      </c>
      <c r="C4880" s="48" t="s">
        <v>34</v>
      </c>
      <c r="D4880" s="48">
        <v>100</v>
      </c>
      <c r="E4880" s="48">
        <v>1202</v>
      </c>
      <c r="F4880" s="48" t="s">
        <v>6130</v>
      </c>
      <c r="G4880" s="48" t="s">
        <v>35</v>
      </c>
      <c r="H4880" s="75">
        <f t="shared" si="3654"/>
        <v>0</v>
      </c>
      <c r="I4880" s="74">
        <v>24</v>
      </c>
      <c r="J4880" s="74">
        <v>24</v>
      </c>
      <c r="K4880" s="48">
        <f t="shared" si="3664"/>
        <v>24</v>
      </c>
      <c r="L4880" s="48">
        <f>$L$3</f>
        <v>-4</v>
      </c>
      <c r="M4880" s="48">
        <f t="shared" si="3655"/>
        <v>20</v>
      </c>
      <c r="N4880" s="48">
        <v>6</v>
      </c>
      <c r="O4880" s="56">
        <v>14.46</v>
      </c>
      <c r="P4880" s="48" t="str">
        <f t="shared" si="3656"/>
        <v>PF2009 NA</v>
      </c>
      <c r="Q4880" s="76">
        <v>11</v>
      </c>
      <c r="R4880" s="76">
        <v>85</v>
      </c>
      <c r="S4880" s="49">
        <f t="shared" si="3657"/>
        <v>0.21653846153846154</v>
      </c>
      <c r="T4880" s="49">
        <f t="shared" si="3658"/>
        <v>21.653846153846153</v>
      </c>
      <c r="U4880" s="49">
        <v>52.42307692307692</v>
      </c>
      <c r="V4880" s="49">
        <f t="shared" si="3650"/>
        <v>0.52423076923076917</v>
      </c>
      <c r="W4880" s="49">
        <f t="shared" si="3667"/>
        <v>4.3307692307692305</v>
      </c>
      <c r="X4880" s="90">
        <f t="shared" si="3668"/>
        <v>1</v>
      </c>
      <c r="Y4880" s="91">
        <f t="shared" si="3660"/>
        <v>14.46</v>
      </c>
      <c r="Z4880" s="93">
        <f t="shared" si="3661"/>
        <v>5</v>
      </c>
      <c r="AA4880" s="94">
        <f t="shared" si="3662"/>
        <v>72.300000000000011</v>
      </c>
      <c r="AB4880" s="97">
        <f t="shared" si="3665"/>
        <v>6</v>
      </c>
      <c r="AC4880" s="98">
        <f t="shared" si="3663"/>
        <v>86.76</v>
      </c>
      <c r="AD4880" s="77" t="s">
        <v>3</v>
      </c>
      <c r="AE4880" s="54">
        <v>86.76</v>
      </c>
      <c r="AF4880" s="17"/>
    </row>
    <row r="4881" spans="1:32" ht="16.899999999999999" customHeight="1" x14ac:dyDescent="0.3">
      <c r="A4881" s="73" t="s">
        <v>7</v>
      </c>
      <c r="B4881" s="74" t="s">
        <v>1200</v>
      </c>
      <c r="C4881" s="48" t="s">
        <v>10</v>
      </c>
      <c r="D4881" s="48">
        <v>500</v>
      </c>
      <c r="E4881" s="48">
        <v>621</v>
      </c>
      <c r="F4881" s="48" t="s">
        <v>6128</v>
      </c>
      <c r="G4881" s="48" t="s">
        <v>35</v>
      </c>
      <c r="H4881" s="75">
        <f t="shared" si="3654"/>
        <v>0</v>
      </c>
      <c r="I4881" s="74">
        <v>53</v>
      </c>
      <c r="J4881" s="74">
        <v>53</v>
      </c>
      <c r="K4881" s="48">
        <f t="shared" si="3664"/>
        <v>53</v>
      </c>
      <c r="L4881" s="48">
        <v>-4</v>
      </c>
      <c r="M4881" s="48">
        <f t="shared" si="3655"/>
        <v>49</v>
      </c>
      <c r="N4881" s="48">
        <v>6</v>
      </c>
      <c r="O4881" s="56">
        <v>68.825000000000003</v>
      </c>
      <c r="P4881" s="48" t="str">
        <f t="shared" si="3656"/>
        <v>5474C SL</v>
      </c>
      <c r="Q4881" s="76">
        <v>3</v>
      </c>
      <c r="R4881" s="76">
        <v>10</v>
      </c>
      <c r="S4881" s="49">
        <f t="shared" si="3657"/>
        <v>4.3846153846153847E-2</v>
      </c>
      <c r="T4881" s="49">
        <f t="shared" si="3658"/>
        <v>21.923076923076923</v>
      </c>
      <c r="U4881" s="49">
        <v>384.42307692307691</v>
      </c>
      <c r="V4881" s="49">
        <f t="shared" si="3650"/>
        <v>0.76884615384615385</v>
      </c>
      <c r="W4881" s="49">
        <f t="shared" si="3667"/>
        <v>2.1484615384615386</v>
      </c>
      <c r="X4881" s="90">
        <f>ROUND(S4881*$X$4,0)</f>
        <v>0</v>
      </c>
      <c r="Y4881" s="91">
        <f t="shared" si="3660"/>
        <v>0</v>
      </c>
      <c r="Z4881" s="93">
        <f t="shared" si="3661"/>
        <v>2</v>
      </c>
      <c r="AA4881" s="94">
        <f t="shared" si="3662"/>
        <v>137.65</v>
      </c>
      <c r="AB4881" s="97">
        <f t="shared" si="3665"/>
        <v>2</v>
      </c>
      <c r="AC4881" s="98">
        <f t="shared" si="3663"/>
        <v>137.65</v>
      </c>
      <c r="AD4881" s="77" t="s">
        <v>3</v>
      </c>
      <c r="AE4881" s="54">
        <v>137.65</v>
      </c>
      <c r="AF4881" s="17"/>
    </row>
    <row r="4882" spans="1:32" ht="16.899999999999999" customHeight="1" x14ac:dyDescent="0.3">
      <c r="A4882" s="73" t="s">
        <v>7</v>
      </c>
      <c r="B4882" s="74" t="s">
        <v>2913</v>
      </c>
      <c r="C4882" s="48" t="s">
        <v>10</v>
      </c>
      <c r="D4882" s="48">
        <v>100</v>
      </c>
      <c r="E4882" s="48">
        <v>2834</v>
      </c>
      <c r="F4882" s="48" t="s">
        <v>6126</v>
      </c>
      <c r="G4882" s="48">
        <v>2</v>
      </c>
      <c r="H4882" s="75">
        <f t="shared" si="3654"/>
        <v>0</v>
      </c>
      <c r="I4882" s="74">
        <v>40</v>
      </c>
      <c r="J4882" s="74">
        <f>I4882</f>
        <v>40</v>
      </c>
      <c r="K4882" s="48">
        <f t="shared" si="3664"/>
        <v>40</v>
      </c>
      <c r="L4882" s="48"/>
      <c r="M4882" s="48">
        <f t="shared" si="3655"/>
        <v>40</v>
      </c>
      <c r="N4882" s="48">
        <v>9</v>
      </c>
      <c r="O4882" s="56">
        <v>15.799950000000001</v>
      </c>
      <c r="P4882" s="48" t="str">
        <f t="shared" si="3656"/>
        <v>3304 SL</v>
      </c>
      <c r="Q4882" s="76">
        <v>56</v>
      </c>
      <c r="R4882" s="76">
        <v>207</v>
      </c>
      <c r="S4882" s="49">
        <f t="shared" si="3657"/>
        <v>0.84192307692307689</v>
      </c>
      <c r="T4882" s="49">
        <f t="shared" si="3658"/>
        <v>84.192307692307693</v>
      </c>
      <c r="U4882" s="49">
        <v>174.57692307692309</v>
      </c>
      <c r="V4882" s="49">
        <f t="shared" si="3650"/>
        <v>1.745769230769231</v>
      </c>
      <c r="W4882" s="49">
        <f t="shared" si="3667"/>
        <v>33.676923076923075</v>
      </c>
      <c r="X4882" s="90">
        <f>ROUND(S4882*$X$4,0)</f>
        <v>4</v>
      </c>
      <c r="Y4882" s="91">
        <f t="shared" si="3660"/>
        <v>63.199800000000003</v>
      </c>
      <c r="Z4882" s="93">
        <f t="shared" si="3661"/>
        <v>38</v>
      </c>
      <c r="AA4882" s="94">
        <f t="shared" si="3662"/>
        <v>600.3981</v>
      </c>
      <c r="AB4882" s="97">
        <f t="shared" si="3665"/>
        <v>42</v>
      </c>
      <c r="AC4882" s="98">
        <f t="shared" si="3663"/>
        <v>663.59789999999998</v>
      </c>
      <c r="AD4882" s="77" t="s">
        <v>3</v>
      </c>
      <c r="AE4882" s="54">
        <v>663.59789999999998</v>
      </c>
      <c r="AF4882" s="17"/>
    </row>
    <row r="4883" spans="1:32" ht="16.899999999999999" customHeight="1" x14ac:dyDescent="0.3">
      <c r="A4883" s="73" t="s">
        <v>35</v>
      </c>
      <c r="B4883" s="74" t="s">
        <v>2876</v>
      </c>
      <c r="C4883" s="48" t="s">
        <v>40</v>
      </c>
      <c r="D4883" s="48">
        <v>1000</v>
      </c>
      <c r="E4883" s="48">
        <v>621</v>
      </c>
      <c r="F4883" s="48" t="s">
        <v>6128</v>
      </c>
      <c r="G4883" s="48" t="s">
        <v>112</v>
      </c>
      <c r="H4883" s="75">
        <f t="shared" ref="H4883:H4898" si="3669">(I4883-J4883)/J4883</f>
        <v>-0.58333333333333337</v>
      </c>
      <c r="I4883" s="74">
        <v>20</v>
      </c>
      <c r="J4883" s="74">
        <v>48</v>
      </c>
      <c r="K4883" s="48">
        <f t="shared" si="3664"/>
        <v>20</v>
      </c>
      <c r="L4883" s="48">
        <f>$L$3</f>
        <v>-4</v>
      </c>
      <c r="M4883" s="48">
        <f t="shared" ref="M4883:M4898" si="3670">K4883+L4883</f>
        <v>16</v>
      </c>
      <c r="N4883" s="48">
        <v>21</v>
      </c>
      <c r="O4883" s="56">
        <v>19.05</v>
      </c>
      <c r="P4883" s="48" t="str">
        <f t="shared" si="3656"/>
        <v>3053/1 RD</v>
      </c>
      <c r="Q4883" s="76">
        <v>15</v>
      </c>
      <c r="R4883" s="76">
        <v>66</v>
      </c>
      <c r="S4883" s="49">
        <f t="shared" ref="S4883:S4898" si="3671">((Q4883/65*0.7)+(R4883/260*0.3))</f>
        <v>0.2376923076923077</v>
      </c>
      <c r="T4883" s="49">
        <f t="shared" si="3658"/>
        <v>237.69230769230771</v>
      </c>
      <c r="U4883" s="49">
        <v>313.88461538461542</v>
      </c>
      <c r="V4883" s="49">
        <f t="shared" si="3650"/>
        <v>0.31388461538461543</v>
      </c>
      <c r="W4883" s="49">
        <f>V4883*M4883</f>
        <v>5.0221538461538469</v>
      </c>
      <c r="X4883" s="90">
        <f>ROUND(S4883*$X$3,0)</f>
        <v>1</v>
      </c>
      <c r="Y4883" s="91">
        <f t="shared" ref="Y4883:Y4898" si="3672">X4883*O4883</f>
        <v>19.05</v>
      </c>
      <c r="Z4883" s="93">
        <f t="shared" ref="Z4883:Z4893" si="3673">ROUND((S4883*M4883)+X4883,0)</f>
        <v>5</v>
      </c>
      <c r="AA4883" s="94">
        <f t="shared" ref="AA4883:AA4898" si="3674">Z4883*O4883</f>
        <v>95.25</v>
      </c>
      <c r="AB4883" s="97">
        <f t="shared" si="3665"/>
        <v>6</v>
      </c>
      <c r="AC4883" s="98">
        <f t="shared" ref="AC4883:AC4898" si="3675">AB4883*O4883</f>
        <v>114.30000000000001</v>
      </c>
      <c r="AD4883" s="77" t="s">
        <v>3</v>
      </c>
      <c r="AE4883" s="54">
        <v>114.30000000000001</v>
      </c>
      <c r="AF4883" s="17"/>
    </row>
    <row r="4884" spans="1:32" ht="16.899999999999999" customHeight="1" x14ac:dyDescent="0.3">
      <c r="A4884" s="73" t="s">
        <v>7</v>
      </c>
      <c r="B4884" s="74" t="s">
        <v>922</v>
      </c>
      <c r="C4884" s="48" t="s">
        <v>10</v>
      </c>
      <c r="D4884" s="48">
        <v>500</v>
      </c>
      <c r="E4884" s="48">
        <v>621</v>
      </c>
      <c r="F4884" s="48" t="s">
        <v>6128</v>
      </c>
      <c r="G4884" s="48" t="s">
        <v>35</v>
      </c>
      <c r="H4884" s="75">
        <f t="shared" si="3669"/>
        <v>-0.52830188679245282</v>
      </c>
      <c r="I4884" s="74">
        <v>25</v>
      </c>
      <c r="J4884" s="74">
        <v>53</v>
      </c>
      <c r="K4884" s="48">
        <f t="shared" si="3664"/>
        <v>25</v>
      </c>
      <c r="L4884" s="48">
        <v>-4</v>
      </c>
      <c r="M4884" s="48">
        <f t="shared" si="3670"/>
        <v>21</v>
      </c>
      <c r="N4884" s="48">
        <v>5</v>
      </c>
      <c r="O4884" s="56">
        <v>82.24</v>
      </c>
      <c r="P4884" s="48" t="str">
        <f t="shared" si="3656"/>
        <v>2213C SL</v>
      </c>
      <c r="Q4884" s="76">
        <v>8</v>
      </c>
      <c r="R4884" s="76">
        <v>23</v>
      </c>
      <c r="S4884" s="49">
        <f t="shared" si="3671"/>
        <v>0.11269230769230769</v>
      </c>
      <c r="T4884" s="49">
        <f t="shared" si="3658"/>
        <v>56.346153846153847</v>
      </c>
      <c r="U4884" s="49">
        <v>488.69230769230774</v>
      </c>
      <c r="V4884" s="49">
        <f t="shared" si="3650"/>
        <v>0.97738461538461552</v>
      </c>
      <c r="W4884" s="49">
        <f t="shared" ref="W4884:W4898" si="3676">S4884*M4884</f>
        <v>2.3665384615384615</v>
      </c>
      <c r="X4884" s="90">
        <f>ROUND(S4884*$X$4,0)</f>
        <v>1</v>
      </c>
      <c r="Y4884" s="91">
        <f t="shared" si="3672"/>
        <v>82.24</v>
      </c>
      <c r="Z4884" s="93">
        <f t="shared" si="3673"/>
        <v>3</v>
      </c>
      <c r="AA4884" s="94">
        <f t="shared" si="3674"/>
        <v>246.71999999999997</v>
      </c>
      <c r="AB4884" s="97">
        <f t="shared" si="3665"/>
        <v>4</v>
      </c>
      <c r="AC4884" s="98">
        <f t="shared" si="3675"/>
        <v>328.96</v>
      </c>
      <c r="AD4884" s="77" t="s">
        <v>3</v>
      </c>
      <c r="AE4884" s="54">
        <v>328.96</v>
      </c>
      <c r="AF4884" s="17"/>
    </row>
    <row r="4885" spans="1:32" ht="16.899999999999999" customHeight="1" x14ac:dyDescent="0.3">
      <c r="A4885" s="73" t="s">
        <v>35</v>
      </c>
      <c r="B4885" s="74" t="s">
        <v>4344</v>
      </c>
      <c r="C4885" s="48" t="s">
        <v>40</v>
      </c>
      <c r="D4885" s="48">
        <v>100</v>
      </c>
      <c r="E4885" s="48">
        <v>621</v>
      </c>
      <c r="F4885" s="48" t="s">
        <v>6128</v>
      </c>
      <c r="G4885" s="48" t="s">
        <v>65</v>
      </c>
      <c r="H4885" s="75">
        <f t="shared" si="3669"/>
        <v>0</v>
      </c>
      <c r="I4885" s="74">
        <v>5</v>
      </c>
      <c r="J4885" s="74">
        <v>5</v>
      </c>
      <c r="K4885" s="48">
        <f>J4885</f>
        <v>5</v>
      </c>
      <c r="L4885" s="48"/>
      <c r="M4885" s="48">
        <f t="shared" si="3670"/>
        <v>5</v>
      </c>
      <c r="N4885" s="48">
        <v>0</v>
      </c>
      <c r="O4885" s="56">
        <v>11.203950000000001</v>
      </c>
      <c r="P4885" s="48" t="str">
        <f t="shared" si="3656"/>
        <v>3079 SL</v>
      </c>
      <c r="Q4885" s="76">
        <v>33</v>
      </c>
      <c r="R4885" s="76">
        <v>0</v>
      </c>
      <c r="S4885" s="49">
        <f t="shared" si="3671"/>
        <v>0.35538461538461535</v>
      </c>
      <c r="T4885" s="49">
        <f t="shared" si="3658"/>
        <v>35.538461538461533</v>
      </c>
      <c r="U4885" s="49">
        <v>67.461538461538453</v>
      </c>
      <c r="V4885" s="49">
        <f t="shared" si="3650"/>
        <v>0.67461538461538451</v>
      </c>
      <c r="W4885" s="49">
        <f t="shared" si="3676"/>
        <v>1.7769230769230768</v>
      </c>
      <c r="X4885" s="90">
        <f>ROUND(S4885*$X$2,0)</f>
        <v>2</v>
      </c>
      <c r="Y4885" s="91">
        <f t="shared" si="3672"/>
        <v>22.407900000000001</v>
      </c>
      <c r="Z4885" s="93">
        <f t="shared" si="3673"/>
        <v>4</v>
      </c>
      <c r="AA4885" s="94">
        <f t="shared" si="3674"/>
        <v>44.815800000000003</v>
      </c>
      <c r="AB4885" s="97">
        <f>ROUND((S4885*$AB$2)+Z4885,0)</f>
        <v>6</v>
      </c>
      <c r="AC4885" s="98">
        <f t="shared" si="3675"/>
        <v>67.223700000000008</v>
      </c>
      <c r="AD4885" s="77" t="s">
        <v>5891</v>
      </c>
      <c r="AE4885" s="54">
        <v>67.223700000000008</v>
      </c>
      <c r="AF4885" s="17"/>
    </row>
    <row r="4886" spans="1:32" ht="16.899999999999999" customHeight="1" x14ac:dyDescent="0.3">
      <c r="A4886" s="73" t="s">
        <v>7</v>
      </c>
      <c r="B4886" s="74" t="s">
        <v>5862</v>
      </c>
      <c r="C4886" s="48" t="s">
        <v>1797</v>
      </c>
      <c r="D4886" s="48">
        <v>65</v>
      </c>
      <c r="E4886" s="48">
        <v>4445</v>
      </c>
      <c r="F4886" s="48" t="s">
        <v>5912</v>
      </c>
      <c r="G4886" s="48" t="s">
        <v>122</v>
      </c>
      <c r="H4886" s="75">
        <f t="shared" si="3669"/>
        <v>2.35</v>
      </c>
      <c r="I4886" s="74">
        <v>134</v>
      </c>
      <c r="J4886" s="74">
        <v>40</v>
      </c>
      <c r="K4886" s="48">
        <f>J4886</f>
        <v>40</v>
      </c>
      <c r="L4886" s="48">
        <f>$L$3</f>
        <v>-4</v>
      </c>
      <c r="M4886" s="48">
        <f t="shared" si="3670"/>
        <v>36</v>
      </c>
      <c r="N4886" s="48">
        <v>3</v>
      </c>
      <c r="O4886" s="56">
        <v>12.1</v>
      </c>
      <c r="P4886" s="48" t="str">
        <f t="shared" si="3656"/>
        <v>F2213/32 CL</v>
      </c>
      <c r="Q4886" s="76">
        <v>1</v>
      </c>
      <c r="R4886" s="76">
        <v>17</v>
      </c>
      <c r="S4886" s="49">
        <f t="shared" si="3671"/>
        <v>3.0384615384615385E-2</v>
      </c>
      <c r="T4886" s="49">
        <f t="shared" si="3658"/>
        <v>1.9750000000000001</v>
      </c>
      <c r="U4886" s="49">
        <v>259.39192307692304</v>
      </c>
      <c r="V4886" s="49">
        <f t="shared" si="3650"/>
        <v>3.9906449704142006</v>
      </c>
      <c r="W4886" s="49">
        <f t="shared" si="3676"/>
        <v>1.0938461538461539</v>
      </c>
      <c r="X4886" s="90">
        <f>ROUND(S4886*$X$4,0)</f>
        <v>0</v>
      </c>
      <c r="Y4886" s="91">
        <f t="shared" si="3672"/>
        <v>0</v>
      </c>
      <c r="Z4886" s="93">
        <f t="shared" si="3673"/>
        <v>1</v>
      </c>
      <c r="AA4886" s="94">
        <f t="shared" si="3674"/>
        <v>12.1</v>
      </c>
      <c r="AB4886" s="97">
        <f>ROUND((S4886*$AB$4)+Z4886,0)</f>
        <v>1</v>
      </c>
      <c r="AC4886" s="98">
        <f t="shared" si="3675"/>
        <v>12.1</v>
      </c>
      <c r="AD4886" s="77" t="s">
        <v>3</v>
      </c>
      <c r="AE4886" s="54">
        <v>12.1</v>
      </c>
      <c r="AF4886" s="17"/>
    </row>
    <row r="4887" spans="1:32" ht="16.899999999999999" customHeight="1" x14ac:dyDescent="0.3">
      <c r="A4887" s="73" t="s">
        <v>7</v>
      </c>
      <c r="B4887" s="74" t="s">
        <v>72</v>
      </c>
      <c r="C4887" s="48" t="s">
        <v>10</v>
      </c>
      <c r="D4887" s="48">
        <v>1000</v>
      </c>
      <c r="E4887" s="48">
        <v>621</v>
      </c>
      <c r="F4887" s="48" t="s">
        <v>6128</v>
      </c>
      <c r="G4887" s="48" t="s">
        <v>35</v>
      </c>
      <c r="H4887" s="75">
        <f t="shared" si="3669"/>
        <v>-0.71698113207547165</v>
      </c>
      <c r="I4887" s="74">
        <v>15</v>
      </c>
      <c r="J4887" s="74">
        <v>53</v>
      </c>
      <c r="K4887" s="48">
        <f t="shared" ref="K4887:K4893" si="3677">I4887</f>
        <v>15</v>
      </c>
      <c r="L4887" s="48">
        <v>-4</v>
      </c>
      <c r="M4887" s="48">
        <f t="shared" si="3670"/>
        <v>11</v>
      </c>
      <c r="N4887" s="48">
        <v>35</v>
      </c>
      <c r="O4887" s="56">
        <v>107.62</v>
      </c>
      <c r="P4887" s="48" t="str">
        <f t="shared" si="3656"/>
        <v>1176C SL</v>
      </c>
      <c r="Q4887" s="76">
        <v>48</v>
      </c>
      <c r="R4887" s="76">
        <v>179</v>
      </c>
      <c r="S4887" s="49">
        <f t="shared" si="3671"/>
        <v>0.72346153846153849</v>
      </c>
      <c r="T4887" s="49">
        <f t="shared" si="3658"/>
        <v>723.46153846153845</v>
      </c>
      <c r="U4887" s="49">
        <v>1038.5384615384614</v>
      </c>
      <c r="V4887" s="49">
        <f t="shared" si="3650"/>
        <v>1.0385384615384614</v>
      </c>
      <c r="W4887" s="49">
        <f t="shared" si="3676"/>
        <v>7.9580769230769235</v>
      </c>
      <c r="X4887" s="90">
        <f>ROUND(S4887*$X$2,0)</f>
        <v>5</v>
      </c>
      <c r="Y4887" s="91">
        <f t="shared" si="3672"/>
        <v>538.1</v>
      </c>
      <c r="Z4887" s="93">
        <f t="shared" si="3673"/>
        <v>13</v>
      </c>
      <c r="AA4887" s="94">
        <f t="shared" si="3674"/>
        <v>1399.06</v>
      </c>
      <c r="AB4887" s="97">
        <f>ROUND((S4887*$AB$2)+Z4887,0)</f>
        <v>18</v>
      </c>
      <c r="AC4887" s="98">
        <f t="shared" si="3675"/>
        <v>1937.16</v>
      </c>
      <c r="AD4887" s="77" t="s">
        <v>3</v>
      </c>
      <c r="AE4887" s="54">
        <v>1937.16</v>
      </c>
      <c r="AF4887" s="17"/>
    </row>
    <row r="4888" spans="1:32" ht="16.899999999999999" customHeight="1" x14ac:dyDescent="0.3">
      <c r="A4888" s="73" t="s">
        <v>35</v>
      </c>
      <c r="B4888" s="74" t="s">
        <v>5328</v>
      </c>
      <c r="C4888" s="48" t="s">
        <v>40</v>
      </c>
      <c r="D4888" s="48">
        <v>1000</v>
      </c>
      <c r="E4888" s="48">
        <v>621</v>
      </c>
      <c r="F4888" s="48" t="s">
        <v>6128</v>
      </c>
      <c r="G4888" s="48" t="s">
        <v>112</v>
      </c>
      <c r="H4888" s="75">
        <f t="shared" si="3669"/>
        <v>-0.25925925925925924</v>
      </c>
      <c r="I4888" s="74">
        <v>20</v>
      </c>
      <c r="J4888" s="74">
        <v>27</v>
      </c>
      <c r="K4888" s="48">
        <f t="shared" si="3677"/>
        <v>20</v>
      </c>
      <c r="L4888" s="48">
        <f>$L$3</f>
        <v>-4</v>
      </c>
      <c r="M4888" s="48">
        <f t="shared" si="3670"/>
        <v>16</v>
      </c>
      <c r="N4888" s="48">
        <v>29</v>
      </c>
      <c r="O4888" s="56">
        <v>14.23</v>
      </c>
      <c r="P4888" s="48" t="str">
        <f t="shared" si="3656"/>
        <v>3250 BL</v>
      </c>
      <c r="Q4888" s="76">
        <v>130</v>
      </c>
      <c r="R4888" s="76">
        <v>370</v>
      </c>
      <c r="S4888" s="49">
        <f t="shared" si="3671"/>
        <v>1.8269230769230769</v>
      </c>
      <c r="T4888" s="49">
        <f t="shared" si="3658"/>
        <v>1826.9230769230769</v>
      </c>
      <c r="U4888" s="49">
        <v>2031.4230769230769</v>
      </c>
      <c r="V4888" s="49">
        <f t="shared" si="3650"/>
        <v>2.031423076923077</v>
      </c>
      <c r="W4888" s="49">
        <f t="shared" si="3676"/>
        <v>29.23076923076923</v>
      </c>
      <c r="X4888" s="90">
        <f>ROUND(S4888*$X$3,0)</f>
        <v>11</v>
      </c>
      <c r="Y4888" s="91">
        <f t="shared" si="3672"/>
        <v>156.53</v>
      </c>
      <c r="Z4888" s="93">
        <f t="shared" si="3673"/>
        <v>40</v>
      </c>
      <c r="AA4888" s="94">
        <f t="shared" si="3674"/>
        <v>569.20000000000005</v>
      </c>
      <c r="AB4888" s="97">
        <f t="shared" ref="AB4888:AB4893" si="3678">ROUND((S4888*$AB$4)+Z4888,0)</f>
        <v>49</v>
      </c>
      <c r="AC4888" s="98">
        <f t="shared" si="3675"/>
        <v>697.27</v>
      </c>
      <c r="AD4888" s="77" t="s">
        <v>3</v>
      </c>
      <c r="AE4888" s="54">
        <v>697.27</v>
      </c>
      <c r="AF4888" s="17"/>
    </row>
    <row r="4889" spans="1:32" ht="16.899999999999999" customHeight="1" x14ac:dyDescent="0.3">
      <c r="A4889" s="73" t="s">
        <v>7</v>
      </c>
      <c r="B4889" s="74" t="s">
        <v>1282</v>
      </c>
      <c r="C4889" s="48" t="s">
        <v>1154</v>
      </c>
      <c r="D4889" s="48">
        <v>1000</v>
      </c>
      <c r="E4889" s="48">
        <v>2834</v>
      </c>
      <c r="F4889" s="48" t="s">
        <v>6126</v>
      </c>
      <c r="G4889" s="48">
        <v>2</v>
      </c>
      <c r="H4889" s="75">
        <f t="shared" si="3669"/>
        <v>0</v>
      </c>
      <c r="I4889" s="74">
        <v>35</v>
      </c>
      <c r="J4889" s="74">
        <f>I4889</f>
        <v>35</v>
      </c>
      <c r="K4889" s="48">
        <f t="shared" si="3677"/>
        <v>35</v>
      </c>
      <c r="L4889" s="48"/>
      <c r="M4889" s="48">
        <f t="shared" si="3670"/>
        <v>35</v>
      </c>
      <c r="N4889" s="48">
        <v>3</v>
      </c>
      <c r="O4889" s="56">
        <v>322.63060000000002</v>
      </c>
      <c r="P4889" s="48" t="str">
        <f t="shared" si="3656"/>
        <v>5074C SL</v>
      </c>
      <c r="Q4889" s="76">
        <v>9</v>
      </c>
      <c r="R4889" s="76">
        <v>24</v>
      </c>
      <c r="S4889" s="49">
        <f t="shared" si="3671"/>
        <v>0.12461538461538461</v>
      </c>
      <c r="T4889" s="49">
        <f t="shared" si="3658"/>
        <v>124.61538461538461</v>
      </c>
      <c r="U4889" s="49">
        <v>127.88461538461539</v>
      </c>
      <c r="V4889" s="49">
        <f t="shared" si="3650"/>
        <v>0.12788461538461537</v>
      </c>
      <c r="W4889" s="49">
        <f t="shared" si="3676"/>
        <v>4.3615384615384611</v>
      </c>
      <c r="X4889" s="90">
        <f>ROUND(S4889*$X$4,0)</f>
        <v>1</v>
      </c>
      <c r="Y4889" s="91">
        <f t="shared" si="3672"/>
        <v>322.63060000000002</v>
      </c>
      <c r="Z4889" s="93">
        <f t="shared" si="3673"/>
        <v>5</v>
      </c>
      <c r="AA4889" s="94">
        <f t="shared" si="3674"/>
        <v>1613.153</v>
      </c>
      <c r="AB4889" s="97">
        <f t="shared" si="3678"/>
        <v>6</v>
      </c>
      <c r="AC4889" s="98">
        <f t="shared" si="3675"/>
        <v>1935.7836000000002</v>
      </c>
      <c r="AD4889" s="77" t="s">
        <v>3</v>
      </c>
      <c r="AE4889" s="54">
        <v>1935.7836000000002</v>
      </c>
      <c r="AF4889" s="17"/>
    </row>
    <row r="4890" spans="1:32" ht="16.899999999999999" customHeight="1" x14ac:dyDescent="0.3">
      <c r="A4890" s="73" t="s">
        <v>7</v>
      </c>
      <c r="B4890" s="74" t="s">
        <v>5663</v>
      </c>
      <c r="C4890" s="48" t="s">
        <v>10</v>
      </c>
      <c r="D4890" s="48">
        <v>500</v>
      </c>
      <c r="E4890" s="48">
        <v>2834</v>
      </c>
      <c r="F4890" s="48" t="s">
        <v>6126</v>
      </c>
      <c r="G4890" s="48">
        <v>2</v>
      </c>
      <c r="H4890" s="75">
        <f t="shared" si="3669"/>
        <v>0</v>
      </c>
      <c r="I4890" s="74">
        <v>35</v>
      </c>
      <c r="J4890" s="74">
        <f>I4890</f>
        <v>35</v>
      </c>
      <c r="K4890" s="48">
        <f t="shared" si="3677"/>
        <v>35</v>
      </c>
      <c r="L4890" s="48"/>
      <c r="M4890" s="48">
        <f t="shared" si="3670"/>
        <v>35</v>
      </c>
      <c r="N4890" s="48">
        <v>0</v>
      </c>
      <c r="O4890" s="56">
        <v>165.52574999999999</v>
      </c>
      <c r="P4890" s="48" t="str">
        <f t="shared" si="3656"/>
        <v>2442C SL</v>
      </c>
      <c r="Q4890" s="76">
        <v>6</v>
      </c>
      <c r="R4890" s="76">
        <v>32</v>
      </c>
      <c r="S4890" s="49">
        <f t="shared" si="3671"/>
        <v>0.10153846153846155</v>
      </c>
      <c r="T4890" s="49">
        <f t="shared" si="3658"/>
        <v>50.769230769230774</v>
      </c>
      <c r="U4890" s="49">
        <v>126.50000000000001</v>
      </c>
      <c r="V4890" s="49">
        <f t="shared" si="3650"/>
        <v>0.253</v>
      </c>
      <c r="W4890" s="49">
        <f t="shared" si="3676"/>
        <v>3.5538461538461541</v>
      </c>
      <c r="X4890" s="90">
        <f>ROUND(S4890*$X$4,0)</f>
        <v>1</v>
      </c>
      <c r="Y4890" s="91">
        <f t="shared" si="3672"/>
        <v>165.52574999999999</v>
      </c>
      <c r="Z4890" s="93">
        <f t="shared" si="3673"/>
        <v>5</v>
      </c>
      <c r="AA4890" s="94">
        <f t="shared" si="3674"/>
        <v>827.62874999999997</v>
      </c>
      <c r="AB4890" s="97">
        <f t="shared" si="3678"/>
        <v>6</v>
      </c>
      <c r="AC4890" s="98">
        <f t="shared" si="3675"/>
        <v>993.15449999999987</v>
      </c>
      <c r="AD4890" s="77" t="s">
        <v>3</v>
      </c>
      <c r="AE4890" s="54">
        <v>993.15449999999987</v>
      </c>
      <c r="AF4890" s="17"/>
    </row>
    <row r="4891" spans="1:32" ht="16.899999999999999" customHeight="1" x14ac:dyDescent="0.3">
      <c r="A4891" s="73" t="s">
        <v>7</v>
      </c>
      <c r="B4891" s="74" t="s">
        <v>5690</v>
      </c>
      <c r="C4891" s="48" t="s">
        <v>1154</v>
      </c>
      <c r="D4891" s="48">
        <v>1000</v>
      </c>
      <c r="E4891" s="48">
        <v>621</v>
      </c>
      <c r="F4891" s="48" t="s">
        <v>6128</v>
      </c>
      <c r="G4891" s="48" t="s">
        <v>35</v>
      </c>
      <c r="H4891" s="75">
        <f t="shared" si="3669"/>
        <v>-0.75</v>
      </c>
      <c r="I4891" s="74">
        <v>25</v>
      </c>
      <c r="J4891" s="74">
        <v>100</v>
      </c>
      <c r="K4891" s="48">
        <f t="shared" si="3677"/>
        <v>25</v>
      </c>
      <c r="L4891" s="48">
        <v>-4</v>
      </c>
      <c r="M4891" s="48">
        <f t="shared" si="3670"/>
        <v>21</v>
      </c>
      <c r="N4891" s="48">
        <v>30</v>
      </c>
      <c r="O4891" s="56">
        <v>301.04000000000002</v>
      </c>
      <c r="P4891" s="48" t="str">
        <f t="shared" si="3656"/>
        <v>5108C SL</v>
      </c>
      <c r="Q4891" s="76">
        <v>5</v>
      </c>
      <c r="R4891" s="76">
        <v>16</v>
      </c>
      <c r="S4891" s="49">
        <f t="shared" si="3671"/>
        <v>7.2307692307692309E-2</v>
      </c>
      <c r="T4891" s="49">
        <f t="shared" si="3658"/>
        <v>72.307692307692307</v>
      </c>
      <c r="U4891" s="49">
        <v>107.42307692307692</v>
      </c>
      <c r="V4891" s="49">
        <f t="shared" si="3650"/>
        <v>0.10742307692307693</v>
      </c>
      <c r="W4891" s="49">
        <f t="shared" si="3676"/>
        <v>1.5184615384615385</v>
      </c>
      <c r="X4891" s="90">
        <f>ROUND(S4891*$X$4,0)</f>
        <v>0</v>
      </c>
      <c r="Y4891" s="91">
        <f t="shared" si="3672"/>
        <v>0</v>
      </c>
      <c r="Z4891" s="93">
        <f t="shared" si="3673"/>
        <v>2</v>
      </c>
      <c r="AA4891" s="94">
        <f t="shared" si="3674"/>
        <v>602.08000000000004</v>
      </c>
      <c r="AB4891" s="97">
        <f t="shared" si="3678"/>
        <v>2</v>
      </c>
      <c r="AC4891" s="98">
        <f t="shared" si="3675"/>
        <v>602.08000000000004</v>
      </c>
      <c r="AD4891" s="77" t="s">
        <v>3</v>
      </c>
      <c r="AE4891" s="54">
        <v>602.08000000000004</v>
      </c>
      <c r="AF4891" s="17"/>
    </row>
    <row r="4892" spans="1:32" ht="16.899999999999999" customHeight="1" x14ac:dyDescent="0.3">
      <c r="A4892" s="73" t="s">
        <v>35</v>
      </c>
      <c r="B4892" s="74" t="s">
        <v>358</v>
      </c>
      <c r="C4892" s="48" t="s">
        <v>40</v>
      </c>
      <c r="D4892" s="48">
        <v>1000</v>
      </c>
      <c r="E4892" s="48">
        <v>621</v>
      </c>
      <c r="F4892" s="48" t="s">
        <v>6128</v>
      </c>
      <c r="G4892" s="48" t="s">
        <v>112</v>
      </c>
      <c r="H4892" s="75">
        <f t="shared" si="3669"/>
        <v>-0.56603773584905659</v>
      </c>
      <c r="I4892" s="74">
        <v>23</v>
      </c>
      <c r="J4892" s="74">
        <v>53</v>
      </c>
      <c r="K4892" s="48">
        <f t="shared" si="3677"/>
        <v>23</v>
      </c>
      <c r="L4892" s="48">
        <f>$L$3</f>
        <v>-4</v>
      </c>
      <c r="M4892" s="48">
        <f t="shared" si="3670"/>
        <v>19</v>
      </c>
      <c r="N4892" s="48">
        <v>16</v>
      </c>
      <c r="O4892" s="56">
        <v>28.16</v>
      </c>
      <c r="P4892" s="48" t="str">
        <f t="shared" si="3656"/>
        <v>1553 WH</v>
      </c>
      <c r="Q4892" s="76">
        <v>16</v>
      </c>
      <c r="R4892" s="76">
        <v>46</v>
      </c>
      <c r="S4892" s="49">
        <f t="shared" si="3671"/>
        <v>0.22538461538461538</v>
      </c>
      <c r="T4892" s="49">
        <f t="shared" si="3658"/>
        <v>225.38461538461539</v>
      </c>
      <c r="U4892" s="49">
        <v>264.92307692307691</v>
      </c>
      <c r="V4892" s="49">
        <f t="shared" si="3650"/>
        <v>0.26492307692307693</v>
      </c>
      <c r="W4892" s="49">
        <f t="shared" si="3676"/>
        <v>4.2823076923076924</v>
      </c>
      <c r="X4892" s="90">
        <f t="shared" ref="X4892:X4893" si="3679">ROUND(S4892*$X$3,0)</f>
        <v>1</v>
      </c>
      <c r="Y4892" s="91">
        <f t="shared" si="3672"/>
        <v>28.16</v>
      </c>
      <c r="Z4892" s="93">
        <f t="shared" si="3673"/>
        <v>5</v>
      </c>
      <c r="AA4892" s="94">
        <f t="shared" si="3674"/>
        <v>140.80000000000001</v>
      </c>
      <c r="AB4892" s="97">
        <f t="shared" si="3678"/>
        <v>6</v>
      </c>
      <c r="AC4892" s="98">
        <f t="shared" si="3675"/>
        <v>168.96</v>
      </c>
      <c r="AD4892" s="77" t="s">
        <v>3</v>
      </c>
      <c r="AE4892" s="54">
        <v>168.96</v>
      </c>
      <c r="AF4892" s="17"/>
    </row>
    <row r="4893" spans="1:32" ht="16.899999999999999" customHeight="1" x14ac:dyDescent="0.3">
      <c r="A4893" s="73" t="s">
        <v>35</v>
      </c>
      <c r="B4893" s="74" t="s">
        <v>5206</v>
      </c>
      <c r="C4893" s="48" t="s">
        <v>34</v>
      </c>
      <c r="D4893" s="48">
        <v>100</v>
      </c>
      <c r="E4893" s="48">
        <v>1202</v>
      </c>
      <c r="F4893" s="48" t="s">
        <v>6130</v>
      </c>
      <c r="G4893" s="48" t="s">
        <v>35</v>
      </c>
      <c r="H4893" s="75">
        <f t="shared" si="3669"/>
        <v>0</v>
      </c>
      <c r="I4893" s="74">
        <v>24</v>
      </c>
      <c r="J4893" s="74">
        <v>24</v>
      </c>
      <c r="K4893" s="48">
        <f t="shared" si="3677"/>
        <v>24</v>
      </c>
      <c r="L4893" s="48">
        <f>$L$3</f>
        <v>-4</v>
      </c>
      <c r="M4893" s="48">
        <f t="shared" si="3670"/>
        <v>20</v>
      </c>
      <c r="N4893" s="48">
        <v>10</v>
      </c>
      <c r="O4893" s="56">
        <v>4.33</v>
      </c>
      <c r="P4893" s="48" t="str">
        <f t="shared" si="3656"/>
        <v>PF24012 NA</v>
      </c>
      <c r="Q4893" s="76">
        <v>29</v>
      </c>
      <c r="R4893" s="76">
        <v>79</v>
      </c>
      <c r="S4893" s="49">
        <f t="shared" si="3671"/>
        <v>0.40346153846153843</v>
      </c>
      <c r="T4893" s="49">
        <f t="shared" si="3658"/>
        <v>40.34615384615384</v>
      </c>
      <c r="U4893" s="49">
        <v>40.34615384615384</v>
      </c>
      <c r="V4893" s="49">
        <f t="shared" si="3650"/>
        <v>0.40346153846153837</v>
      </c>
      <c r="W4893" s="49">
        <f t="shared" si="3676"/>
        <v>8.069230769230769</v>
      </c>
      <c r="X4893" s="90">
        <f t="shared" si="3679"/>
        <v>2</v>
      </c>
      <c r="Y4893" s="91">
        <f t="shared" si="3672"/>
        <v>8.66</v>
      </c>
      <c r="Z4893" s="93">
        <f t="shared" si="3673"/>
        <v>10</v>
      </c>
      <c r="AA4893" s="94">
        <f t="shared" si="3674"/>
        <v>43.3</v>
      </c>
      <c r="AB4893" s="97">
        <f t="shared" si="3678"/>
        <v>12</v>
      </c>
      <c r="AC4893" s="98">
        <f t="shared" si="3675"/>
        <v>51.96</v>
      </c>
      <c r="AD4893" s="77" t="s">
        <v>3</v>
      </c>
      <c r="AE4893" s="54">
        <v>51.96</v>
      </c>
      <c r="AF4893" s="17"/>
    </row>
    <row r="4894" spans="1:32" ht="16.899999999999999" customHeight="1" x14ac:dyDescent="0.3">
      <c r="A4894" s="73" t="s">
        <v>35</v>
      </c>
      <c r="B4894" s="74" t="s">
        <v>843</v>
      </c>
      <c r="C4894" s="48" t="s">
        <v>464</v>
      </c>
      <c r="D4894" s="48">
        <v>1</v>
      </c>
      <c r="E4894" s="48">
        <v>4013</v>
      </c>
      <c r="F4894" s="48" t="s">
        <v>6180</v>
      </c>
      <c r="G4894" s="48" t="s">
        <v>112</v>
      </c>
      <c r="H4894" s="75">
        <f t="shared" si="3669"/>
        <v>0.3</v>
      </c>
      <c r="I4894" s="74">
        <v>78</v>
      </c>
      <c r="J4894" s="74">
        <v>60</v>
      </c>
      <c r="K4894" s="48">
        <f>J4894</f>
        <v>60</v>
      </c>
      <c r="L4894" s="48">
        <f>$L$3</f>
        <v>-4</v>
      </c>
      <c r="M4894" s="48">
        <f t="shared" si="3670"/>
        <v>56</v>
      </c>
      <c r="N4894" s="48">
        <v>8120</v>
      </c>
      <c r="O4894" s="56">
        <v>7.0000000000000007E-2</v>
      </c>
      <c r="P4894" s="48" t="str">
        <f t="shared" si="3656"/>
        <v>2854/1 RD</v>
      </c>
      <c r="Q4894" s="76" t="s">
        <v>6187</v>
      </c>
      <c r="R4894" s="76" t="s">
        <v>6187</v>
      </c>
      <c r="S4894" s="49">
        <f t="shared" si="3671"/>
        <v>0</v>
      </c>
      <c r="T4894" s="49">
        <f t="shared" si="3658"/>
        <v>0</v>
      </c>
      <c r="U4894" s="49">
        <v>73.807692307692307</v>
      </c>
      <c r="V4894" s="49">
        <f t="shared" si="3650"/>
        <v>73.807692307692307</v>
      </c>
      <c r="W4894" s="49">
        <f t="shared" si="3676"/>
        <v>0</v>
      </c>
      <c r="X4894" s="90">
        <f>ROUND(V4894*$X$4,0)</f>
        <v>369</v>
      </c>
      <c r="Y4894" s="91">
        <f t="shared" si="3672"/>
        <v>25.830000000000002</v>
      </c>
      <c r="Z4894" s="93">
        <f>ROUND((V4894*M4894)+X4894,0)</f>
        <v>4502</v>
      </c>
      <c r="AA4894" s="94">
        <f t="shared" si="3674"/>
        <v>315.14000000000004</v>
      </c>
      <c r="AB4894" s="97">
        <f>ROUND((V4894*$AB$4)+Z4894,0)</f>
        <v>4871</v>
      </c>
      <c r="AC4894" s="98">
        <f t="shared" si="3675"/>
        <v>340.97</v>
      </c>
      <c r="AD4894" s="77" t="s">
        <v>5889</v>
      </c>
      <c r="AE4894" s="54">
        <v>340.97</v>
      </c>
      <c r="AF4894" s="17"/>
    </row>
    <row r="4895" spans="1:32" ht="16.899999999999999" customHeight="1" x14ac:dyDescent="0.3">
      <c r="A4895" s="73" t="s">
        <v>7</v>
      </c>
      <c r="B4895" s="74" t="s">
        <v>5638</v>
      </c>
      <c r="C4895" s="48" t="s">
        <v>34</v>
      </c>
      <c r="D4895" s="48">
        <v>500</v>
      </c>
      <c r="E4895" s="48">
        <v>6150</v>
      </c>
      <c r="F4895" s="48" t="s">
        <v>6125</v>
      </c>
      <c r="G4895" s="48" t="s">
        <v>3680</v>
      </c>
      <c r="H4895" s="75">
        <f t="shared" si="3669"/>
        <v>0</v>
      </c>
      <c r="I4895" s="74">
        <v>28</v>
      </c>
      <c r="J4895" s="74">
        <v>28</v>
      </c>
      <c r="K4895" s="48">
        <f>I4895</f>
        <v>28</v>
      </c>
      <c r="L4895" s="48">
        <f>$L$3</f>
        <v>-4</v>
      </c>
      <c r="M4895" s="48">
        <f t="shared" si="3670"/>
        <v>24</v>
      </c>
      <c r="N4895" s="48">
        <v>0</v>
      </c>
      <c r="O4895" s="56">
        <v>152.25</v>
      </c>
      <c r="P4895" s="48" t="str">
        <f t="shared" si="3656"/>
        <v>SW11 WH</v>
      </c>
      <c r="Q4895" s="76">
        <v>0</v>
      </c>
      <c r="R4895" s="76">
        <v>7</v>
      </c>
      <c r="S4895" s="49">
        <f t="shared" si="3671"/>
        <v>8.076923076923077E-3</v>
      </c>
      <c r="T4895" s="49">
        <f t="shared" si="3658"/>
        <v>4.0384615384615383</v>
      </c>
      <c r="U4895" s="49">
        <v>29.25</v>
      </c>
      <c r="V4895" s="49">
        <f t="shared" si="3650"/>
        <v>5.8500000000000003E-2</v>
      </c>
      <c r="W4895" s="49">
        <f t="shared" si="3676"/>
        <v>0.19384615384615383</v>
      </c>
      <c r="X4895" s="90">
        <f>ROUNDUP(S4895*$X$4,0)</f>
        <v>1</v>
      </c>
      <c r="Y4895" s="91">
        <f t="shared" si="3672"/>
        <v>152.25</v>
      </c>
      <c r="Z4895" s="93">
        <f t="shared" ref="Z4895:Z4906" si="3680">ROUND((S4895*M4895)+X4895,0)</f>
        <v>1</v>
      </c>
      <c r="AA4895" s="94">
        <f t="shared" si="3674"/>
        <v>152.25</v>
      </c>
      <c r="AB4895" s="97">
        <f>ROUND((S4895*$AB$4)+Z4895,0)</f>
        <v>1</v>
      </c>
      <c r="AC4895" s="98">
        <f t="shared" si="3675"/>
        <v>152.25</v>
      </c>
      <c r="AD4895" s="77" t="s">
        <v>3</v>
      </c>
      <c r="AE4895" s="54">
        <v>152.25</v>
      </c>
      <c r="AF4895" s="17"/>
    </row>
    <row r="4896" spans="1:32" ht="16.899999999999999" customHeight="1" x14ac:dyDescent="0.3">
      <c r="A4896" s="73" t="s">
        <v>7</v>
      </c>
      <c r="B4896" s="74" t="s">
        <v>3701</v>
      </c>
      <c r="C4896" s="48" t="s">
        <v>1797</v>
      </c>
      <c r="D4896" s="48">
        <v>500</v>
      </c>
      <c r="E4896" s="48">
        <v>7880</v>
      </c>
      <c r="F4896" s="48" t="s">
        <v>5908</v>
      </c>
      <c r="G4896" s="48" t="s">
        <v>122</v>
      </c>
      <c r="H4896" s="75">
        <f t="shared" si="3669"/>
        <v>0.55555555555555558</v>
      </c>
      <c r="I4896" s="74">
        <v>140</v>
      </c>
      <c r="J4896" s="74">
        <v>90</v>
      </c>
      <c r="K4896" s="48">
        <f>J4896</f>
        <v>90</v>
      </c>
      <c r="L4896" s="48">
        <f>$L$3</f>
        <v>-4</v>
      </c>
      <c r="M4896" s="48">
        <f t="shared" si="3670"/>
        <v>86</v>
      </c>
      <c r="N4896" s="48">
        <v>119</v>
      </c>
      <c r="O4896" s="56">
        <v>45.414290000000001</v>
      </c>
      <c r="P4896" s="48" t="str">
        <f t="shared" si="3656"/>
        <v>F221V3/32 BK</v>
      </c>
      <c r="Q4896" s="76">
        <v>9</v>
      </c>
      <c r="R4896" s="76">
        <v>327</v>
      </c>
      <c r="S4896" s="49">
        <f t="shared" si="3671"/>
        <v>0.47423076923076923</v>
      </c>
      <c r="T4896" s="49">
        <f t="shared" si="3658"/>
        <v>237.11538461538461</v>
      </c>
      <c r="U4896" s="49">
        <v>933.76769230769241</v>
      </c>
      <c r="V4896" s="49">
        <f t="shared" si="3650"/>
        <v>1.8675353846153848</v>
      </c>
      <c r="W4896" s="49">
        <f t="shared" si="3676"/>
        <v>40.783846153846156</v>
      </c>
      <c r="X4896" s="90">
        <f>ROUND(S4896*$X$4,0)</f>
        <v>2</v>
      </c>
      <c r="Y4896" s="91">
        <f t="shared" si="3672"/>
        <v>90.828580000000002</v>
      </c>
      <c r="Z4896" s="93">
        <f t="shared" si="3680"/>
        <v>43</v>
      </c>
      <c r="AA4896" s="94">
        <f t="shared" si="3674"/>
        <v>1952.81447</v>
      </c>
      <c r="AB4896" s="97">
        <f>ROUND((S4896*$AB$4)+Z4896,0)</f>
        <v>45</v>
      </c>
      <c r="AC4896" s="98">
        <f t="shared" si="3675"/>
        <v>2043.6430500000001</v>
      </c>
      <c r="AD4896" s="77" t="s">
        <v>3</v>
      </c>
      <c r="AE4896" s="54">
        <v>2043.6430500000001</v>
      </c>
      <c r="AF4896" s="17"/>
    </row>
    <row r="4897" spans="1:32" ht="16.899999999999999" customHeight="1" x14ac:dyDescent="0.3">
      <c r="A4897" s="73" t="s">
        <v>35</v>
      </c>
      <c r="B4897" s="74" t="s">
        <v>2950</v>
      </c>
      <c r="C4897" s="48" t="s">
        <v>10</v>
      </c>
      <c r="D4897" s="48">
        <v>500</v>
      </c>
      <c r="E4897" s="48">
        <v>2834</v>
      </c>
      <c r="F4897" s="48" t="s">
        <v>6126</v>
      </c>
      <c r="G4897" s="48">
        <v>2</v>
      </c>
      <c r="H4897" s="75">
        <f t="shared" si="3669"/>
        <v>0</v>
      </c>
      <c r="I4897" s="74">
        <v>20</v>
      </c>
      <c r="J4897" s="74">
        <f>I4897</f>
        <v>20</v>
      </c>
      <c r="K4897" s="48">
        <f>I4897</f>
        <v>20</v>
      </c>
      <c r="L4897" s="48"/>
      <c r="M4897" s="48">
        <f t="shared" si="3670"/>
        <v>20</v>
      </c>
      <c r="N4897" s="48">
        <v>0</v>
      </c>
      <c r="O4897" s="56">
        <v>131.13113000000001</v>
      </c>
      <c r="P4897" s="48" t="str">
        <f t="shared" si="3656"/>
        <v>6300/10 SL</v>
      </c>
      <c r="Q4897" s="76">
        <v>4</v>
      </c>
      <c r="R4897" s="76">
        <v>10</v>
      </c>
      <c r="S4897" s="49">
        <f t="shared" si="3671"/>
        <v>5.4615384615384614E-2</v>
      </c>
      <c r="T4897" s="49">
        <f t="shared" si="3658"/>
        <v>27.307692307692307</v>
      </c>
      <c r="U4897" s="49">
        <v>151.84615384615387</v>
      </c>
      <c r="V4897" s="49">
        <f t="shared" si="3650"/>
        <v>0.30369230769230776</v>
      </c>
      <c r="W4897" s="49">
        <f t="shared" si="3676"/>
        <v>1.0923076923076922</v>
      </c>
      <c r="X4897" s="90">
        <f>ROUND(S4897*$X$3,0)</f>
        <v>0</v>
      </c>
      <c r="Y4897" s="91">
        <f t="shared" si="3672"/>
        <v>0</v>
      </c>
      <c r="Z4897" s="93">
        <f t="shared" si="3680"/>
        <v>1</v>
      </c>
      <c r="AA4897" s="94">
        <f t="shared" si="3674"/>
        <v>131.13113000000001</v>
      </c>
      <c r="AB4897" s="97">
        <f>ROUND((S4897*$AB$4)+Z4897,0)</f>
        <v>1</v>
      </c>
      <c r="AC4897" s="98">
        <f t="shared" si="3675"/>
        <v>131.13113000000001</v>
      </c>
      <c r="AD4897" s="77" t="s">
        <v>3</v>
      </c>
      <c r="AE4897" s="54">
        <v>131.13113000000001</v>
      </c>
      <c r="AF4897" s="17"/>
    </row>
    <row r="4898" spans="1:32" ht="16.899999999999999" customHeight="1" x14ac:dyDescent="0.3">
      <c r="A4898" s="73" t="s">
        <v>35</v>
      </c>
      <c r="B4898" s="74" t="s">
        <v>904</v>
      </c>
      <c r="C4898" s="48" t="s">
        <v>464</v>
      </c>
      <c r="D4898" s="48">
        <v>1000</v>
      </c>
      <c r="E4898" s="48">
        <v>4013</v>
      </c>
      <c r="F4898" s="48" t="s">
        <v>6180</v>
      </c>
      <c r="G4898" s="48" t="s">
        <v>65</v>
      </c>
      <c r="H4898" s="75">
        <f t="shared" si="3669"/>
        <v>0</v>
      </c>
      <c r="I4898" s="74">
        <v>5</v>
      </c>
      <c r="J4898" s="74">
        <v>5</v>
      </c>
      <c r="K4898" s="48">
        <f>J4898</f>
        <v>5</v>
      </c>
      <c r="L4898" s="48"/>
      <c r="M4898" s="48">
        <f t="shared" si="3670"/>
        <v>5</v>
      </c>
      <c r="N4898" s="48">
        <v>2</v>
      </c>
      <c r="O4898" s="56">
        <v>111.19580999999999</v>
      </c>
      <c r="P4898" s="48" t="str">
        <f t="shared" si="3656"/>
        <v>2844/19 BK</v>
      </c>
      <c r="Q4898" s="76">
        <v>4</v>
      </c>
      <c r="R4898" s="76">
        <v>10</v>
      </c>
      <c r="S4898" s="49">
        <f t="shared" si="3671"/>
        <v>5.4615384615384614E-2</v>
      </c>
      <c r="T4898" s="49">
        <f t="shared" si="3658"/>
        <v>54.615384615384613</v>
      </c>
      <c r="U4898" s="49">
        <v>130.46153846153845</v>
      </c>
      <c r="V4898" s="49">
        <f t="shared" si="3650"/>
        <v>0.13046153846153846</v>
      </c>
      <c r="W4898" s="49">
        <f t="shared" si="3676"/>
        <v>0.27307692307692305</v>
      </c>
      <c r="X4898" s="90">
        <f>ROUND(S4898*$X$2,0)</f>
        <v>0</v>
      </c>
      <c r="Y4898" s="91">
        <f t="shared" si="3672"/>
        <v>0</v>
      </c>
      <c r="Z4898" s="93">
        <f t="shared" si="3680"/>
        <v>0</v>
      </c>
      <c r="AA4898" s="94">
        <f t="shared" si="3674"/>
        <v>0</v>
      </c>
      <c r="AB4898" s="97">
        <f>ROUND((S4898*$AB$2)+Z4898,0)</f>
        <v>0</v>
      </c>
      <c r="AC4898" s="98">
        <f t="shared" si="3675"/>
        <v>0</v>
      </c>
      <c r="AD4898" s="77" t="s">
        <v>5891</v>
      </c>
      <c r="AE4898" s="54">
        <v>0</v>
      </c>
      <c r="AF4898" s="17"/>
    </row>
    <row r="4899" spans="1:32" ht="16.899999999999999" customHeight="1" x14ac:dyDescent="0.3">
      <c r="A4899" s="73" t="s">
        <v>35</v>
      </c>
      <c r="B4899" s="74" t="s">
        <v>4528</v>
      </c>
      <c r="C4899" s="48" t="s">
        <v>464</v>
      </c>
      <c r="D4899" s="48">
        <v>1000</v>
      </c>
      <c r="E4899" s="48">
        <v>4013</v>
      </c>
      <c r="F4899" s="48" t="s">
        <v>6180</v>
      </c>
      <c r="G4899" s="48" t="s">
        <v>65</v>
      </c>
      <c r="H4899" s="75">
        <f t="shared" ref="H4899:H4907" si="3681">(I4899-J4899)/J4899</f>
        <v>0</v>
      </c>
      <c r="I4899" s="74">
        <v>5</v>
      </c>
      <c r="J4899" s="74">
        <v>5</v>
      </c>
      <c r="K4899" s="48">
        <f>J4899</f>
        <v>5</v>
      </c>
      <c r="L4899" s="48"/>
      <c r="M4899" s="48">
        <f t="shared" ref="M4899:M4907" si="3682">K4899+L4899</f>
        <v>5</v>
      </c>
      <c r="N4899" s="48">
        <v>0</v>
      </c>
      <c r="O4899" s="56">
        <v>111.19580999999999</v>
      </c>
      <c r="P4899" s="48" t="str">
        <f t="shared" si="3656"/>
        <v>2844/19 GR</v>
      </c>
      <c r="Q4899" s="76">
        <v>0</v>
      </c>
      <c r="R4899" s="76">
        <v>0</v>
      </c>
      <c r="S4899" s="49">
        <f t="shared" ref="S4899:S4907" si="3683">((Q4899/65*0.7)+(R4899/260*0.3))</f>
        <v>0</v>
      </c>
      <c r="T4899" s="49">
        <f t="shared" si="3658"/>
        <v>0</v>
      </c>
      <c r="U4899" s="49">
        <v>30.307692307692307</v>
      </c>
      <c r="V4899" s="49">
        <f t="shared" si="3650"/>
        <v>3.0307692307692306E-2</v>
      </c>
      <c r="W4899" s="49">
        <f t="shared" ref="W4899:W4908" si="3684">S4899*M4899</f>
        <v>0</v>
      </c>
      <c r="X4899" s="90">
        <f>ROUNDUP(S4899*$X$2,0)</f>
        <v>0</v>
      </c>
      <c r="Y4899" s="91">
        <f t="shared" ref="Y4899:Y4907" si="3685">X4899*O4899</f>
        <v>0</v>
      </c>
      <c r="Z4899" s="93">
        <f t="shared" si="3680"/>
        <v>0</v>
      </c>
      <c r="AA4899" s="94">
        <f t="shared" ref="AA4899:AA4907" si="3686">Z4899*O4899</f>
        <v>0</v>
      </c>
      <c r="AB4899" s="97">
        <f>ROUND((S4899*$AB$2)+Z4899,0)</f>
        <v>0</v>
      </c>
      <c r="AC4899" s="98">
        <f t="shared" ref="AC4899:AC4907" si="3687">AB4899*O4899</f>
        <v>0</v>
      </c>
      <c r="AD4899" s="77" t="s">
        <v>5891</v>
      </c>
      <c r="AE4899" s="54">
        <v>0</v>
      </c>
      <c r="AF4899" s="17"/>
    </row>
    <row r="4900" spans="1:32" ht="16.899999999999999" customHeight="1" x14ac:dyDescent="0.3">
      <c r="A4900" s="73" t="s">
        <v>7</v>
      </c>
      <c r="B4900" s="74" t="s">
        <v>1939</v>
      </c>
      <c r="C4900" s="48" t="s">
        <v>10</v>
      </c>
      <c r="D4900" s="48">
        <v>1000</v>
      </c>
      <c r="E4900" s="48">
        <v>2834</v>
      </c>
      <c r="F4900" s="48" t="s">
        <v>6126</v>
      </c>
      <c r="G4900" s="48">
        <v>2</v>
      </c>
      <c r="H4900" s="75">
        <f t="shared" si="3681"/>
        <v>0</v>
      </c>
      <c r="I4900" s="74">
        <v>20</v>
      </c>
      <c r="J4900" s="74">
        <f>I4900</f>
        <v>20</v>
      </c>
      <c r="K4900" s="48">
        <f>I4900</f>
        <v>20</v>
      </c>
      <c r="L4900" s="48"/>
      <c r="M4900" s="48">
        <f t="shared" si="3682"/>
        <v>20</v>
      </c>
      <c r="N4900" s="48">
        <v>0</v>
      </c>
      <c r="O4900" s="56">
        <v>307.49002000000002</v>
      </c>
      <c r="P4900" s="48" t="str">
        <f t="shared" si="3656"/>
        <v>1898/7C SL</v>
      </c>
      <c r="Q4900" s="76">
        <v>2</v>
      </c>
      <c r="R4900" s="76">
        <v>10</v>
      </c>
      <c r="S4900" s="49">
        <f t="shared" si="3683"/>
        <v>3.3076923076923073E-2</v>
      </c>
      <c r="T4900" s="49">
        <f t="shared" si="3658"/>
        <v>33.076923076923073</v>
      </c>
      <c r="U4900" s="49">
        <v>102.76923076923077</v>
      </c>
      <c r="V4900" s="49">
        <f t="shared" si="3650"/>
        <v>0.10276923076923078</v>
      </c>
      <c r="W4900" s="49">
        <f t="shared" si="3684"/>
        <v>0.66153846153846141</v>
      </c>
      <c r="X4900" s="90">
        <f>ROUND(S4900*$X$3,0)</f>
        <v>0</v>
      </c>
      <c r="Y4900" s="91">
        <f t="shared" si="3685"/>
        <v>0</v>
      </c>
      <c r="Z4900" s="93">
        <f t="shared" si="3680"/>
        <v>1</v>
      </c>
      <c r="AA4900" s="94">
        <f t="shared" si="3686"/>
        <v>307.49002000000002</v>
      </c>
      <c r="AB4900" s="97">
        <f>ROUND((S4900*$AB$4)+Z4900,0)</f>
        <v>1</v>
      </c>
      <c r="AC4900" s="98">
        <f t="shared" si="3687"/>
        <v>307.49002000000002</v>
      </c>
      <c r="AD4900" s="77" t="s">
        <v>3</v>
      </c>
      <c r="AE4900" s="54">
        <v>307.49002000000002</v>
      </c>
      <c r="AF4900" s="17"/>
    </row>
    <row r="4901" spans="1:32" ht="16.899999999999999" customHeight="1" x14ac:dyDescent="0.3">
      <c r="A4901" s="73" t="s">
        <v>35</v>
      </c>
      <c r="B4901" s="74" t="s">
        <v>1015</v>
      </c>
      <c r="C4901" s="48" t="s">
        <v>464</v>
      </c>
      <c r="D4901" s="48">
        <v>1000</v>
      </c>
      <c r="E4901" s="48">
        <v>4013</v>
      </c>
      <c r="F4901" s="48" t="s">
        <v>6180</v>
      </c>
      <c r="G4901" s="48" t="s">
        <v>65</v>
      </c>
      <c r="H4901" s="75">
        <f t="shared" si="3681"/>
        <v>0</v>
      </c>
      <c r="I4901" s="74">
        <v>5</v>
      </c>
      <c r="J4901" s="74">
        <v>5</v>
      </c>
      <c r="K4901" s="48">
        <f>J4901</f>
        <v>5</v>
      </c>
      <c r="L4901" s="48"/>
      <c r="M4901" s="48">
        <f t="shared" si="3682"/>
        <v>5</v>
      </c>
      <c r="N4901" s="48">
        <v>2</v>
      </c>
      <c r="O4901" s="56">
        <v>122.54319</v>
      </c>
      <c r="P4901" s="48" t="str">
        <f t="shared" si="3656"/>
        <v>2855/1 BK</v>
      </c>
      <c r="Q4901" s="76">
        <v>2</v>
      </c>
      <c r="R4901" s="76">
        <v>9</v>
      </c>
      <c r="S4901" s="49">
        <f t="shared" si="3683"/>
        <v>3.1923076923076922E-2</v>
      </c>
      <c r="T4901" s="49">
        <f t="shared" si="3658"/>
        <v>31.923076923076923</v>
      </c>
      <c r="U4901" s="49">
        <v>141.07692307692307</v>
      </c>
      <c r="V4901" s="49">
        <f t="shared" si="3650"/>
        <v>0.14107692307692307</v>
      </c>
      <c r="W4901" s="49">
        <f t="shared" si="3684"/>
        <v>0.1596153846153846</v>
      </c>
      <c r="X4901" s="90">
        <f>ROUNDUP(S4901*$X$2,0)</f>
        <v>1</v>
      </c>
      <c r="Y4901" s="91">
        <f t="shared" si="3685"/>
        <v>122.54319</v>
      </c>
      <c r="Z4901" s="93">
        <f t="shared" si="3680"/>
        <v>1</v>
      </c>
      <c r="AA4901" s="94">
        <f t="shared" si="3686"/>
        <v>122.54319</v>
      </c>
      <c r="AB4901" s="97">
        <f>ROUND((S4901*$AB$2)+Z4901,0)</f>
        <v>1</v>
      </c>
      <c r="AC4901" s="98">
        <f t="shared" si="3687"/>
        <v>122.54319</v>
      </c>
      <c r="AD4901" s="77" t="s">
        <v>5891</v>
      </c>
      <c r="AE4901" s="54">
        <v>122.54319</v>
      </c>
      <c r="AF4901" s="17"/>
    </row>
    <row r="4902" spans="1:32" ht="16.899999999999999" customHeight="1" x14ac:dyDescent="0.3">
      <c r="A4902" s="73" t="s">
        <v>35</v>
      </c>
      <c r="B4902" s="74" t="s">
        <v>5105</v>
      </c>
      <c r="C4902" s="48" t="s">
        <v>1797</v>
      </c>
      <c r="D4902" s="48">
        <v>1</v>
      </c>
      <c r="E4902" s="48">
        <v>7400</v>
      </c>
      <c r="F4902" s="48" t="s">
        <v>6139</v>
      </c>
      <c r="G4902" s="48" t="s">
        <v>112</v>
      </c>
      <c r="H4902" s="75">
        <f t="shared" si="3681"/>
        <v>0</v>
      </c>
      <c r="I4902" s="74">
        <v>98</v>
      </c>
      <c r="J4902" s="74">
        <v>98</v>
      </c>
      <c r="K4902" s="48">
        <f t="shared" ref="K4902:K4907" si="3688">I4902</f>
        <v>98</v>
      </c>
      <c r="L4902" s="48">
        <f>$L$3</f>
        <v>-4</v>
      </c>
      <c r="M4902" s="48">
        <f t="shared" si="3682"/>
        <v>94</v>
      </c>
      <c r="N4902" s="48">
        <v>0</v>
      </c>
      <c r="O4902" s="56">
        <v>0</v>
      </c>
      <c r="P4902" s="48" t="str">
        <f t="shared" si="3656"/>
        <v>F2951/4 BK</v>
      </c>
      <c r="Q4902" s="76" t="s">
        <v>6187</v>
      </c>
      <c r="R4902" s="76" t="s">
        <v>6187</v>
      </c>
      <c r="S4902" s="49">
        <f t="shared" si="3683"/>
        <v>0</v>
      </c>
      <c r="T4902" s="49">
        <f t="shared" si="3658"/>
        <v>0</v>
      </c>
      <c r="U4902" s="49">
        <v>2.3461538461538463</v>
      </c>
      <c r="V4902" s="49">
        <f t="shared" si="3650"/>
        <v>2.3461538461538463</v>
      </c>
      <c r="W4902" s="49">
        <f t="shared" si="3684"/>
        <v>0</v>
      </c>
      <c r="X4902" s="90">
        <f>ROUNDUP(S4902*$X$4,0)</f>
        <v>0</v>
      </c>
      <c r="Y4902" s="91">
        <f t="shared" si="3685"/>
        <v>0</v>
      </c>
      <c r="Z4902" s="93">
        <f t="shared" si="3680"/>
        <v>0</v>
      </c>
      <c r="AA4902" s="94">
        <f t="shared" si="3686"/>
        <v>0</v>
      </c>
      <c r="AB4902" s="97">
        <f t="shared" ref="AB4902:AB4910" si="3689">ROUND((S4902*$AB$4)+Z4902,0)</f>
        <v>0</v>
      </c>
      <c r="AC4902" s="98">
        <f t="shared" si="3687"/>
        <v>0</v>
      </c>
      <c r="AD4902" s="77" t="s">
        <v>5890</v>
      </c>
      <c r="AE4902" s="54">
        <v>0</v>
      </c>
      <c r="AF4902" s="17"/>
    </row>
    <row r="4903" spans="1:32" ht="16.899999999999999" customHeight="1" x14ac:dyDescent="0.3">
      <c r="A4903" s="73" t="s">
        <v>35</v>
      </c>
      <c r="B4903" s="74" t="s">
        <v>4563</v>
      </c>
      <c r="C4903" s="48" t="s">
        <v>40</v>
      </c>
      <c r="D4903" s="48">
        <v>1000</v>
      </c>
      <c r="E4903" s="48">
        <v>621</v>
      </c>
      <c r="F4903" s="48" t="s">
        <v>6128</v>
      </c>
      <c r="G4903" s="48" t="s">
        <v>112</v>
      </c>
      <c r="H4903" s="75">
        <f t="shared" si="3681"/>
        <v>-0.16666666666666666</v>
      </c>
      <c r="I4903" s="74">
        <v>20</v>
      </c>
      <c r="J4903" s="74">
        <v>24</v>
      </c>
      <c r="K4903" s="48">
        <f t="shared" si="3688"/>
        <v>20</v>
      </c>
      <c r="L4903" s="48">
        <f>$L$3</f>
        <v>-4</v>
      </c>
      <c r="M4903" s="48">
        <f t="shared" si="3682"/>
        <v>16</v>
      </c>
      <c r="N4903" s="48">
        <v>0</v>
      </c>
      <c r="O4903" s="56">
        <v>21.17</v>
      </c>
      <c r="P4903" s="48" t="str">
        <f t="shared" si="3656"/>
        <v>3071 VI</v>
      </c>
      <c r="Q4903" s="76">
        <v>22</v>
      </c>
      <c r="R4903" s="76">
        <v>31</v>
      </c>
      <c r="S4903" s="49">
        <f t="shared" si="3683"/>
        <v>0.27269230769230768</v>
      </c>
      <c r="T4903" s="49">
        <f t="shared" si="3658"/>
        <v>272.69230769230768</v>
      </c>
      <c r="U4903" s="49">
        <v>285.34615384615381</v>
      </c>
      <c r="V4903" s="49">
        <f t="shared" si="3650"/>
        <v>0.2853461538461538</v>
      </c>
      <c r="W4903" s="49">
        <f t="shared" si="3684"/>
        <v>4.3630769230769229</v>
      </c>
      <c r="X4903" s="90">
        <f>ROUND(S4903*$X$3,0)</f>
        <v>2</v>
      </c>
      <c r="Y4903" s="91">
        <f t="shared" si="3685"/>
        <v>42.34</v>
      </c>
      <c r="Z4903" s="93">
        <f t="shared" si="3680"/>
        <v>6</v>
      </c>
      <c r="AA4903" s="94">
        <f t="shared" si="3686"/>
        <v>127.02000000000001</v>
      </c>
      <c r="AB4903" s="97">
        <f t="shared" si="3689"/>
        <v>7</v>
      </c>
      <c r="AC4903" s="98">
        <f t="shared" si="3687"/>
        <v>148.19</v>
      </c>
      <c r="AD4903" s="77" t="s">
        <v>3</v>
      </c>
      <c r="AE4903" s="54">
        <v>148.19</v>
      </c>
      <c r="AF4903" s="17"/>
    </row>
    <row r="4904" spans="1:32" ht="16.899999999999999" customHeight="1" x14ac:dyDescent="0.3">
      <c r="A4904" s="73" t="s">
        <v>7</v>
      </c>
      <c r="B4904" s="74" t="s">
        <v>4069</v>
      </c>
      <c r="C4904" s="48" t="s">
        <v>2148</v>
      </c>
      <c r="D4904" s="48">
        <v>1000</v>
      </c>
      <c r="E4904" s="48">
        <v>2834</v>
      </c>
      <c r="F4904" s="48" t="s">
        <v>6126</v>
      </c>
      <c r="G4904" s="48">
        <v>2</v>
      </c>
      <c r="H4904" s="75">
        <f t="shared" si="3681"/>
        <v>0</v>
      </c>
      <c r="I4904" s="74">
        <v>30</v>
      </c>
      <c r="J4904" s="74">
        <f>I4904</f>
        <v>30</v>
      </c>
      <c r="K4904" s="48">
        <f t="shared" si="3688"/>
        <v>30</v>
      </c>
      <c r="L4904" s="48"/>
      <c r="M4904" s="48">
        <f t="shared" si="3682"/>
        <v>30</v>
      </c>
      <c r="N4904" s="48">
        <v>0</v>
      </c>
      <c r="O4904" s="56">
        <v>338.32301000000001</v>
      </c>
      <c r="P4904" s="48" t="str">
        <f t="shared" si="3656"/>
        <v>M1704 SL</v>
      </c>
      <c r="Q4904" s="76">
        <v>11</v>
      </c>
      <c r="R4904" s="76">
        <v>38</v>
      </c>
      <c r="S4904" s="49">
        <f t="shared" si="3683"/>
        <v>0.16230769230769232</v>
      </c>
      <c r="T4904" s="49">
        <f t="shared" si="3658"/>
        <v>162.30769230769232</v>
      </c>
      <c r="U4904" s="49">
        <v>195.80769230769232</v>
      </c>
      <c r="V4904" s="49">
        <f t="shared" si="3650"/>
        <v>0.19580769230769232</v>
      </c>
      <c r="W4904" s="49">
        <f t="shared" si="3684"/>
        <v>4.8692307692307697</v>
      </c>
      <c r="X4904" s="90">
        <f>ROUND(S4904*$X$4,0)</f>
        <v>1</v>
      </c>
      <c r="Y4904" s="91">
        <f t="shared" si="3685"/>
        <v>338.32301000000001</v>
      </c>
      <c r="Z4904" s="93">
        <f t="shared" si="3680"/>
        <v>6</v>
      </c>
      <c r="AA4904" s="94">
        <f t="shared" si="3686"/>
        <v>2029.93806</v>
      </c>
      <c r="AB4904" s="97">
        <f t="shared" si="3689"/>
        <v>7</v>
      </c>
      <c r="AC4904" s="98">
        <f t="shared" si="3687"/>
        <v>2368.26107</v>
      </c>
      <c r="AD4904" s="77" t="s">
        <v>3</v>
      </c>
      <c r="AE4904" s="54">
        <v>2368.26107</v>
      </c>
      <c r="AF4904" s="17"/>
    </row>
    <row r="4905" spans="1:32" ht="16.899999999999999" customHeight="1" x14ac:dyDescent="0.3">
      <c r="A4905" s="73" t="s">
        <v>7</v>
      </c>
      <c r="B4905" s="74" t="s">
        <v>2527</v>
      </c>
      <c r="C4905" s="48" t="s">
        <v>10</v>
      </c>
      <c r="D4905" s="48">
        <v>500</v>
      </c>
      <c r="E4905" s="48">
        <v>2834</v>
      </c>
      <c r="F4905" s="48" t="s">
        <v>6126</v>
      </c>
      <c r="G4905" s="48">
        <v>2</v>
      </c>
      <c r="H4905" s="75">
        <f t="shared" si="3681"/>
        <v>-0.375</v>
      </c>
      <c r="I4905" s="74">
        <v>30</v>
      </c>
      <c r="J4905" s="74">
        <v>48</v>
      </c>
      <c r="K4905" s="48">
        <f t="shared" si="3688"/>
        <v>30</v>
      </c>
      <c r="L4905" s="48"/>
      <c r="M4905" s="48">
        <f t="shared" si="3682"/>
        <v>30</v>
      </c>
      <c r="N4905" s="48">
        <v>2</v>
      </c>
      <c r="O4905" s="56">
        <v>79.930000000000007</v>
      </c>
      <c r="P4905" s="48" t="str">
        <f t="shared" si="3656"/>
        <v>2432C SL</v>
      </c>
      <c r="Q4905" s="76">
        <v>0</v>
      </c>
      <c r="R4905" s="76">
        <v>1</v>
      </c>
      <c r="S4905" s="49">
        <f t="shared" si="3683"/>
        <v>1.153846153846154E-3</v>
      </c>
      <c r="T4905" s="49">
        <f t="shared" si="3658"/>
        <v>0.57692307692307698</v>
      </c>
      <c r="U4905" s="49">
        <v>292.3846153846153</v>
      </c>
      <c r="V4905" s="49">
        <f t="shared" si="3650"/>
        <v>0.5847692307692306</v>
      </c>
      <c r="W4905" s="49">
        <f t="shared" si="3684"/>
        <v>3.4615384615384617E-2</v>
      </c>
      <c r="X4905" s="90">
        <f>ROUNDUP(S4905*$X$4,0)</f>
        <v>1</v>
      </c>
      <c r="Y4905" s="91">
        <f t="shared" si="3685"/>
        <v>79.930000000000007</v>
      </c>
      <c r="Z4905" s="93">
        <f t="shared" si="3680"/>
        <v>1</v>
      </c>
      <c r="AA4905" s="94">
        <f t="shared" si="3686"/>
        <v>79.930000000000007</v>
      </c>
      <c r="AB4905" s="97">
        <f t="shared" si="3689"/>
        <v>1</v>
      </c>
      <c r="AC4905" s="98">
        <f t="shared" si="3687"/>
        <v>79.930000000000007</v>
      </c>
      <c r="AD4905" s="77" t="s">
        <v>3</v>
      </c>
      <c r="AE4905" s="54">
        <v>79.930000000000007</v>
      </c>
      <c r="AF4905" s="17"/>
    </row>
    <row r="4906" spans="1:32" ht="16.899999999999999" customHeight="1" x14ac:dyDescent="0.3">
      <c r="A4906" s="73" t="s">
        <v>35</v>
      </c>
      <c r="B4906" s="74" t="s">
        <v>4836</v>
      </c>
      <c r="C4906" s="48" t="s">
        <v>1432</v>
      </c>
      <c r="D4906" s="48">
        <v>100</v>
      </c>
      <c r="E4906" s="48">
        <v>4003</v>
      </c>
      <c r="F4906" s="48" t="s">
        <v>5909</v>
      </c>
      <c r="G4906" s="48" t="s">
        <v>112</v>
      </c>
      <c r="H4906" s="75">
        <f t="shared" si="3681"/>
        <v>0</v>
      </c>
      <c r="I4906" s="74">
        <v>39</v>
      </c>
      <c r="J4906" s="74">
        <v>39</v>
      </c>
      <c r="K4906" s="48">
        <f t="shared" si="3688"/>
        <v>39</v>
      </c>
      <c r="L4906" s="48">
        <f>$L$3</f>
        <v>-4</v>
      </c>
      <c r="M4906" s="48">
        <f t="shared" si="3682"/>
        <v>35</v>
      </c>
      <c r="N4906" s="48">
        <v>10</v>
      </c>
      <c r="O4906" s="56">
        <v>6.55</v>
      </c>
      <c r="P4906" s="48" t="str">
        <f t="shared" si="3656"/>
        <v>6823 BL</v>
      </c>
      <c r="Q4906" s="76">
        <v>15</v>
      </c>
      <c r="R4906" s="76">
        <v>56</v>
      </c>
      <c r="S4906" s="49">
        <f t="shared" si="3683"/>
        <v>0.22615384615384615</v>
      </c>
      <c r="T4906" s="49">
        <f t="shared" si="3658"/>
        <v>22.615384615384613</v>
      </c>
      <c r="U4906" s="49">
        <v>99.92307692307692</v>
      </c>
      <c r="V4906" s="49">
        <f t="shared" si="3650"/>
        <v>0.99923076923076914</v>
      </c>
      <c r="W4906" s="49">
        <f t="shared" si="3684"/>
        <v>7.9153846153846157</v>
      </c>
      <c r="X4906" s="90">
        <f>ROUND(S4906*$X$4,0)</f>
        <v>1</v>
      </c>
      <c r="Y4906" s="91">
        <f t="shared" si="3685"/>
        <v>6.55</v>
      </c>
      <c r="Z4906" s="93">
        <f t="shared" si="3680"/>
        <v>9</v>
      </c>
      <c r="AA4906" s="94">
        <f t="shared" si="3686"/>
        <v>58.949999999999996</v>
      </c>
      <c r="AB4906" s="97">
        <f t="shared" si="3689"/>
        <v>10</v>
      </c>
      <c r="AC4906" s="98">
        <f t="shared" si="3687"/>
        <v>65.5</v>
      </c>
      <c r="AD4906" s="77" t="s">
        <v>3</v>
      </c>
      <c r="AE4906" s="54">
        <v>65.5</v>
      </c>
      <c r="AF4906" s="17"/>
    </row>
    <row r="4907" spans="1:32" ht="16.899999999999999" customHeight="1" x14ac:dyDescent="0.3">
      <c r="A4907" s="73" t="s">
        <v>35</v>
      </c>
      <c r="B4907" s="74" t="s">
        <v>1254</v>
      </c>
      <c r="C4907" s="48" t="s">
        <v>10</v>
      </c>
      <c r="D4907" s="48">
        <v>100</v>
      </c>
      <c r="E4907" s="48">
        <v>2834</v>
      </c>
      <c r="F4907" s="48" t="s">
        <v>6126</v>
      </c>
      <c r="G4907" s="48">
        <v>2</v>
      </c>
      <c r="H4907" s="75">
        <f t="shared" si="3681"/>
        <v>0</v>
      </c>
      <c r="I4907" s="74">
        <v>40</v>
      </c>
      <c r="J4907" s="74">
        <f>I4907</f>
        <v>40</v>
      </c>
      <c r="K4907" s="48">
        <f t="shared" si="3688"/>
        <v>40</v>
      </c>
      <c r="L4907" s="48"/>
      <c r="M4907" s="48">
        <f t="shared" si="3682"/>
        <v>40</v>
      </c>
      <c r="N4907" s="48">
        <v>3</v>
      </c>
      <c r="O4907" s="56">
        <v>18.55217</v>
      </c>
      <c r="P4907" s="48" t="str">
        <f t="shared" si="3656"/>
        <v>3211 SL</v>
      </c>
      <c r="Q4907" s="76">
        <v>4</v>
      </c>
      <c r="R4907" s="76">
        <v>130</v>
      </c>
      <c r="S4907" s="49">
        <f t="shared" si="3683"/>
        <v>0.19307692307692306</v>
      </c>
      <c r="T4907" s="49">
        <f t="shared" si="3658"/>
        <v>19.307692307692307</v>
      </c>
      <c r="U4907" s="49">
        <v>68.730769230769226</v>
      </c>
      <c r="V4907" s="49">
        <f t="shared" si="3650"/>
        <v>0.68730769230769229</v>
      </c>
      <c r="W4907" s="49">
        <f t="shared" si="3684"/>
        <v>7.7230769230769223</v>
      </c>
      <c r="X4907" s="90">
        <f>ROUND(S4907*$X$4,0)</f>
        <v>1</v>
      </c>
      <c r="Y4907" s="91">
        <f t="shared" si="3685"/>
        <v>18.55217</v>
      </c>
      <c r="Z4907" s="93">
        <f t="shared" ref="Z4907" si="3690">ROUND((S4907*M4907)+X4907,0)</f>
        <v>9</v>
      </c>
      <c r="AA4907" s="94">
        <f t="shared" si="3686"/>
        <v>166.96952999999999</v>
      </c>
      <c r="AB4907" s="97">
        <f t="shared" si="3689"/>
        <v>10</v>
      </c>
      <c r="AC4907" s="98">
        <f t="shared" si="3687"/>
        <v>185.52170000000001</v>
      </c>
      <c r="AD4907" s="77" t="s">
        <v>3</v>
      </c>
      <c r="AE4907" s="54">
        <v>185.52170000000001</v>
      </c>
      <c r="AF4907" s="17"/>
    </row>
    <row r="4908" spans="1:32" ht="16.899999999999999" customHeight="1" x14ac:dyDescent="0.3">
      <c r="A4908" s="73" t="s">
        <v>7</v>
      </c>
      <c r="B4908" s="74" t="s">
        <v>3900</v>
      </c>
      <c r="C4908" s="48" t="s">
        <v>1797</v>
      </c>
      <c r="D4908" s="48">
        <v>250</v>
      </c>
      <c r="E4908" s="48">
        <v>7880</v>
      </c>
      <c r="F4908" s="48" t="s">
        <v>5908</v>
      </c>
      <c r="G4908" s="48" t="s">
        <v>122</v>
      </c>
      <c r="H4908" s="75">
        <f t="shared" ref="H4908:H4926" si="3691">(I4908-J4908)/J4908</f>
        <v>0.55555555555555558</v>
      </c>
      <c r="I4908" s="74">
        <v>140</v>
      </c>
      <c r="J4908" s="74">
        <v>90</v>
      </c>
      <c r="K4908" s="48">
        <f>J4908</f>
        <v>90</v>
      </c>
      <c r="L4908" s="48">
        <f>$L$3</f>
        <v>-4</v>
      </c>
      <c r="M4908" s="48">
        <f t="shared" ref="M4908:M4926" si="3692">K4908+L4908</f>
        <v>86</v>
      </c>
      <c r="N4908" s="48">
        <v>98</v>
      </c>
      <c r="O4908" s="56">
        <v>78.87</v>
      </c>
      <c r="P4908" s="48" t="str">
        <f t="shared" si="3656"/>
        <v>F2603/8 GY</v>
      </c>
      <c r="Q4908" s="76">
        <v>53</v>
      </c>
      <c r="R4908" s="76">
        <v>92</v>
      </c>
      <c r="S4908" s="49">
        <f t="shared" ref="S4908:S4926" si="3693">((Q4908/65*0.7)+(R4908/260*0.3))</f>
        <v>0.67692307692307685</v>
      </c>
      <c r="T4908" s="49">
        <f t="shared" si="3658"/>
        <v>169.23076923076923</v>
      </c>
      <c r="U4908" s="49">
        <v>169.23076923076923</v>
      </c>
      <c r="V4908" s="49">
        <f t="shared" si="3650"/>
        <v>0.67692307692307696</v>
      </c>
      <c r="W4908" s="49">
        <f t="shared" si="3684"/>
        <v>58.215384615384608</v>
      </c>
      <c r="X4908" s="90">
        <f>ROUND(S4908*$X$4,0)</f>
        <v>3</v>
      </c>
      <c r="Y4908" s="91">
        <f t="shared" ref="Y4908:Y4926" si="3694">X4908*O4908</f>
        <v>236.61</v>
      </c>
      <c r="Z4908" s="93">
        <f t="shared" ref="Z4908:Z4926" si="3695">ROUND((S4908*M4908)+X4908,0)</f>
        <v>61</v>
      </c>
      <c r="AA4908" s="94">
        <f t="shared" ref="AA4908:AA4926" si="3696">Z4908*O4908</f>
        <v>4811.0700000000006</v>
      </c>
      <c r="AB4908" s="97">
        <f t="shared" si="3689"/>
        <v>64</v>
      </c>
      <c r="AC4908" s="98">
        <f t="shared" ref="AC4908:AC4926" si="3697">AB4908*O4908</f>
        <v>5047.68</v>
      </c>
      <c r="AD4908" s="77" t="s">
        <v>3</v>
      </c>
      <c r="AE4908" s="54">
        <v>5047.68</v>
      </c>
      <c r="AF4908" s="17"/>
    </row>
    <row r="4909" spans="1:32" ht="16.899999999999999" customHeight="1" x14ac:dyDescent="0.3">
      <c r="A4909" s="73" t="s">
        <v>7</v>
      </c>
      <c r="B4909" s="74" t="s">
        <v>143</v>
      </c>
      <c r="C4909" s="48" t="s">
        <v>10</v>
      </c>
      <c r="D4909" s="48">
        <v>500</v>
      </c>
      <c r="E4909" s="48">
        <v>621</v>
      </c>
      <c r="F4909" s="48" t="s">
        <v>6128</v>
      </c>
      <c r="G4909" s="48" t="s">
        <v>35</v>
      </c>
      <c r="H4909" s="75">
        <f t="shared" si="3691"/>
        <v>-0.75</v>
      </c>
      <c r="I4909" s="74">
        <v>25</v>
      </c>
      <c r="J4909" s="74">
        <v>100</v>
      </c>
      <c r="K4909" s="48">
        <f>I4909</f>
        <v>25</v>
      </c>
      <c r="L4909" s="48">
        <v>-4</v>
      </c>
      <c r="M4909" s="48">
        <f t="shared" si="3692"/>
        <v>21</v>
      </c>
      <c r="N4909" s="48">
        <v>30</v>
      </c>
      <c r="O4909" s="56">
        <v>103.71</v>
      </c>
      <c r="P4909" s="48" t="str">
        <f t="shared" si="3656"/>
        <v>1298C SL</v>
      </c>
      <c r="Q4909" s="76">
        <v>4</v>
      </c>
      <c r="R4909" s="76">
        <v>137</v>
      </c>
      <c r="S4909" s="49">
        <f t="shared" si="3693"/>
        <v>0.20115384615384616</v>
      </c>
      <c r="T4909" s="49">
        <f t="shared" si="3658"/>
        <v>100.57692307692308</v>
      </c>
      <c r="U4909" s="49">
        <v>1779.7307692307688</v>
      </c>
      <c r="V4909" s="49">
        <f t="shared" si="3650"/>
        <v>3.5594615384615378</v>
      </c>
      <c r="W4909" s="49">
        <f t="shared" ref="W4909:W4912" si="3698">S4909*M4909</f>
        <v>4.2242307692307692</v>
      </c>
      <c r="X4909" s="90">
        <f>ROUND(S4909*$X$4,0)</f>
        <v>1</v>
      </c>
      <c r="Y4909" s="91">
        <f t="shared" si="3694"/>
        <v>103.71</v>
      </c>
      <c r="Z4909" s="93">
        <f t="shared" si="3695"/>
        <v>5</v>
      </c>
      <c r="AA4909" s="94">
        <f t="shared" si="3696"/>
        <v>518.54999999999995</v>
      </c>
      <c r="AB4909" s="97">
        <f t="shared" si="3689"/>
        <v>6</v>
      </c>
      <c r="AC4909" s="98">
        <f t="shared" si="3697"/>
        <v>622.26</v>
      </c>
      <c r="AD4909" s="77" t="s">
        <v>3</v>
      </c>
      <c r="AE4909" s="54">
        <v>622.26</v>
      </c>
      <c r="AF4909" s="17"/>
    </row>
    <row r="4910" spans="1:32" ht="16.899999999999999" customHeight="1" x14ac:dyDescent="0.3">
      <c r="A4910" s="73" t="s">
        <v>35</v>
      </c>
      <c r="B4910" s="74" t="s">
        <v>3859</v>
      </c>
      <c r="C4910" s="48" t="s">
        <v>1797</v>
      </c>
      <c r="D4910" s="48">
        <v>25</v>
      </c>
      <c r="E4910" s="48">
        <v>7880</v>
      </c>
      <c r="F4910" s="48" t="s">
        <v>5908</v>
      </c>
      <c r="G4910" s="48" t="s">
        <v>122</v>
      </c>
      <c r="H4910" s="75">
        <f t="shared" si="3691"/>
        <v>0.5730337078651685</v>
      </c>
      <c r="I4910" s="74">
        <v>140</v>
      </c>
      <c r="J4910" s="74">
        <v>89</v>
      </c>
      <c r="K4910" s="48">
        <f>J4910</f>
        <v>89</v>
      </c>
      <c r="L4910" s="48">
        <f>$L$3</f>
        <v>-4</v>
      </c>
      <c r="M4910" s="48">
        <f t="shared" si="3692"/>
        <v>85</v>
      </c>
      <c r="N4910" s="48">
        <v>21</v>
      </c>
      <c r="O4910" s="56">
        <v>8.58</v>
      </c>
      <c r="P4910" s="48" t="str">
        <f t="shared" si="3656"/>
        <v>FSLV12 CL</v>
      </c>
      <c r="Q4910" s="76">
        <v>1</v>
      </c>
      <c r="R4910" s="76">
        <v>5</v>
      </c>
      <c r="S4910" s="49">
        <f t="shared" si="3693"/>
        <v>1.6538461538461537E-2</v>
      </c>
      <c r="T4910" s="49">
        <f t="shared" si="3658"/>
        <v>0.41346153846153844</v>
      </c>
      <c r="U4910" s="49">
        <v>3.8365384615384617</v>
      </c>
      <c r="V4910" s="49">
        <f t="shared" si="3650"/>
        <v>0.15346153846153845</v>
      </c>
      <c r="W4910" s="49">
        <f t="shared" si="3698"/>
        <v>1.4057692307692307</v>
      </c>
      <c r="X4910" s="90">
        <f>ROUND(S4910*$X$4,0)</f>
        <v>0</v>
      </c>
      <c r="Y4910" s="91">
        <f t="shared" si="3694"/>
        <v>0</v>
      </c>
      <c r="Z4910" s="93">
        <f t="shared" si="3695"/>
        <v>1</v>
      </c>
      <c r="AA4910" s="94">
        <f t="shared" si="3696"/>
        <v>8.58</v>
      </c>
      <c r="AB4910" s="97">
        <f t="shared" si="3689"/>
        <v>1</v>
      </c>
      <c r="AC4910" s="98">
        <f t="shared" si="3697"/>
        <v>8.58</v>
      </c>
      <c r="AD4910" s="77" t="s">
        <v>3</v>
      </c>
      <c r="AE4910" s="54">
        <v>8.58</v>
      </c>
      <c r="AF4910" s="17"/>
    </row>
    <row r="4911" spans="1:32" ht="16.899999999999999" customHeight="1" x14ac:dyDescent="0.3">
      <c r="A4911" s="73" t="s">
        <v>35</v>
      </c>
      <c r="B4911" s="74" t="s">
        <v>1817</v>
      </c>
      <c r="C4911" s="48" t="s">
        <v>464</v>
      </c>
      <c r="D4911" s="48">
        <v>1000</v>
      </c>
      <c r="E4911" s="48">
        <v>4013</v>
      </c>
      <c r="F4911" s="48" t="s">
        <v>6180</v>
      </c>
      <c r="G4911" s="48" t="s">
        <v>65</v>
      </c>
      <c r="H4911" s="75">
        <f t="shared" si="3691"/>
        <v>0</v>
      </c>
      <c r="I4911" s="74">
        <v>5</v>
      </c>
      <c r="J4911" s="74">
        <v>5</v>
      </c>
      <c r="K4911" s="48">
        <f>J4911</f>
        <v>5</v>
      </c>
      <c r="L4911" s="48"/>
      <c r="M4911" s="48">
        <f t="shared" si="3692"/>
        <v>5</v>
      </c>
      <c r="N4911" s="48">
        <v>0</v>
      </c>
      <c r="O4911" s="56">
        <v>102.54319</v>
      </c>
      <c r="P4911" s="48" t="str">
        <f t="shared" si="3656"/>
        <v>5854/7 SL</v>
      </c>
      <c r="Q4911" s="76">
        <v>2</v>
      </c>
      <c r="R4911" s="76">
        <v>13</v>
      </c>
      <c r="S4911" s="49">
        <f t="shared" si="3693"/>
        <v>3.6538461538461534E-2</v>
      </c>
      <c r="T4911" s="49">
        <f t="shared" si="3658"/>
        <v>36.538461538461533</v>
      </c>
      <c r="U4911" s="49">
        <v>101.19230769230768</v>
      </c>
      <c r="V4911" s="49">
        <f t="shared" si="3650"/>
        <v>0.10119230769230768</v>
      </c>
      <c r="W4911" s="49">
        <f t="shared" si="3698"/>
        <v>0.18269230769230765</v>
      </c>
      <c r="X4911" s="90">
        <f>ROUNDUP(S4911*$X$2,0)</f>
        <v>1</v>
      </c>
      <c r="Y4911" s="91">
        <f t="shared" si="3694"/>
        <v>102.54319</v>
      </c>
      <c r="Z4911" s="93">
        <f t="shared" si="3695"/>
        <v>1</v>
      </c>
      <c r="AA4911" s="94">
        <f t="shared" si="3696"/>
        <v>102.54319</v>
      </c>
      <c r="AB4911" s="97">
        <f>ROUND((S4911*$AB$2)+Z4911,0)</f>
        <v>1</v>
      </c>
      <c r="AC4911" s="98">
        <f t="shared" si="3697"/>
        <v>102.54319</v>
      </c>
      <c r="AD4911" s="77" t="s">
        <v>5891</v>
      </c>
      <c r="AE4911" s="54">
        <v>102.54319</v>
      </c>
      <c r="AF4911" s="17"/>
    </row>
    <row r="4912" spans="1:32" ht="16.899999999999999" customHeight="1" x14ac:dyDescent="0.3">
      <c r="A4912" s="73" t="s">
        <v>35</v>
      </c>
      <c r="B4912" s="74" t="s">
        <v>3015</v>
      </c>
      <c r="C4912" s="48" t="s">
        <v>1797</v>
      </c>
      <c r="D4912" s="48">
        <v>100</v>
      </c>
      <c r="E4912" s="48">
        <v>7880</v>
      </c>
      <c r="F4912" s="48" t="s">
        <v>5908</v>
      </c>
      <c r="G4912" s="48" t="s">
        <v>122</v>
      </c>
      <c r="H4912" s="75">
        <f t="shared" si="3691"/>
        <v>0.55555555555555558</v>
      </c>
      <c r="I4912" s="74">
        <v>140</v>
      </c>
      <c r="J4912" s="74">
        <v>90</v>
      </c>
      <c r="K4912" s="48">
        <f>J4912</f>
        <v>90</v>
      </c>
      <c r="L4912" s="48">
        <f>$L$3</f>
        <v>-4</v>
      </c>
      <c r="M4912" s="48">
        <f t="shared" si="3692"/>
        <v>86</v>
      </c>
      <c r="N4912" s="48">
        <v>9</v>
      </c>
      <c r="O4912" s="56">
        <v>8.8714300000000001</v>
      </c>
      <c r="P4912" s="48" t="str">
        <f t="shared" si="3656"/>
        <v>F2213/32 YL</v>
      </c>
      <c r="Q4912" s="76">
        <v>4</v>
      </c>
      <c r="R4912" s="76">
        <v>4</v>
      </c>
      <c r="S4912" s="49">
        <f t="shared" si="3693"/>
        <v>4.7692307692307694E-2</v>
      </c>
      <c r="T4912" s="49">
        <f t="shared" si="3658"/>
        <v>4.7692307692307692</v>
      </c>
      <c r="U4912" s="49">
        <v>39.311538461538461</v>
      </c>
      <c r="V4912" s="49">
        <f t="shared" si="3650"/>
        <v>0.39311538461538459</v>
      </c>
      <c r="W4912" s="49">
        <f t="shared" si="3698"/>
        <v>4.1015384615384614</v>
      </c>
      <c r="X4912" s="90">
        <f>ROUND(S4912*$X$4,0)</f>
        <v>0</v>
      </c>
      <c r="Y4912" s="91">
        <f t="shared" si="3694"/>
        <v>0</v>
      </c>
      <c r="Z4912" s="93">
        <f t="shared" si="3695"/>
        <v>4</v>
      </c>
      <c r="AA4912" s="94">
        <f t="shared" si="3696"/>
        <v>35.485720000000001</v>
      </c>
      <c r="AB4912" s="97">
        <f>ROUND((S4912*$AB$4)+Z4912,0)</f>
        <v>4</v>
      </c>
      <c r="AC4912" s="98">
        <f t="shared" si="3697"/>
        <v>35.485720000000001</v>
      </c>
      <c r="AD4912" s="77" t="s">
        <v>3</v>
      </c>
      <c r="AE4912" s="54">
        <v>35.485720000000001</v>
      </c>
      <c r="AF4912" s="17"/>
    </row>
    <row r="4913" spans="1:32" ht="16.899999999999999" customHeight="1" x14ac:dyDescent="0.3">
      <c r="A4913" s="73" t="s">
        <v>35</v>
      </c>
      <c r="B4913" s="74" t="s">
        <v>1611</v>
      </c>
      <c r="C4913" s="48" t="s">
        <v>40</v>
      </c>
      <c r="D4913" s="48">
        <v>1000</v>
      </c>
      <c r="E4913" s="48">
        <v>621</v>
      </c>
      <c r="F4913" s="48" t="s">
        <v>6128</v>
      </c>
      <c r="G4913" s="48" t="s">
        <v>112</v>
      </c>
      <c r="H4913" s="75">
        <f t="shared" si="3691"/>
        <v>-0.16666666666666666</v>
      </c>
      <c r="I4913" s="74">
        <v>20</v>
      </c>
      <c r="J4913" s="74">
        <v>24</v>
      </c>
      <c r="K4913" s="48">
        <f>I4913</f>
        <v>20</v>
      </c>
      <c r="L4913" s="48">
        <f>$L$3</f>
        <v>-4</v>
      </c>
      <c r="M4913" s="48">
        <f t="shared" si="3692"/>
        <v>16</v>
      </c>
      <c r="N4913" s="48">
        <v>0</v>
      </c>
      <c r="O4913" s="56">
        <v>29.4</v>
      </c>
      <c r="P4913" s="48" t="str">
        <f t="shared" si="3656"/>
        <v>3071 GR</v>
      </c>
      <c r="Q4913" s="76">
        <v>3</v>
      </c>
      <c r="R4913" s="76">
        <v>10</v>
      </c>
      <c r="S4913" s="49">
        <f t="shared" si="3693"/>
        <v>4.3846153846153847E-2</v>
      </c>
      <c r="T4913" s="49">
        <f t="shared" si="3658"/>
        <v>43.846153846153847</v>
      </c>
      <c r="U4913" s="49">
        <v>89.730769230769226</v>
      </c>
      <c r="V4913" s="49">
        <f t="shared" si="3650"/>
        <v>8.9730769230769225E-2</v>
      </c>
      <c r="W4913" s="49">
        <f>V4913*M4913</f>
        <v>1.4356923076923076</v>
      </c>
      <c r="X4913" s="90">
        <f>ROUND(S4913*$X$3,0)</f>
        <v>0</v>
      </c>
      <c r="Y4913" s="91">
        <f t="shared" si="3694"/>
        <v>0</v>
      </c>
      <c r="Z4913" s="93">
        <f t="shared" si="3695"/>
        <v>1</v>
      </c>
      <c r="AA4913" s="94">
        <f t="shared" si="3696"/>
        <v>29.4</v>
      </c>
      <c r="AB4913" s="97">
        <f>ROUND((S4913*$AB$4)+Z4913,0)</f>
        <v>1</v>
      </c>
      <c r="AC4913" s="98">
        <f t="shared" si="3697"/>
        <v>29.4</v>
      </c>
      <c r="AD4913" s="77" t="s">
        <v>3</v>
      </c>
      <c r="AE4913" s="54">
        <v>29.4</v>
      </c>
      <c r="AF4913" s="17"/>
    </row>
    <row r="4914" spans="1:32" ht="16.899999999999999" customHeight="1" x14ac:dyDescent="0.3">
      <c r="A4914" s="73" t="s">
        <v>35</v>
      </c>
      <c r="B4914" s="74" t="s">
        <v>1332</v>
      </c>
      <c r="C4914" s="48" t="s">
        <v>464</v>
      </c>
      <c r="D4914" s="48">
        <v>1000</v>
      </c>
      <c r="E4914" s="48">
        <v>4013</v>
      </c>
      <c r="F4914" s="48" t="s">
        <v>6180</v>
      </c>
      <c r="G4914" s="48" t="s">
        <v>65</v>
      </c>
      <c r="H4914" s="75">
        <f t="shared" si="3691"/>
        <v>0</v>
      </c>
      <c r="I4914" s="74">
        <v>5</v>
      </c>
      <c r="J4914" s="74">
        <v>5</v>
      </c>
      <c r="K4914" s="48">
        <f>J4914</f>
        <v>5</v>
      </c>
      <c r="L4914" s="48"/>
      <c r="M4914" s="48">
        <f t="shared" si="3692"/>
        <v>5</v>
      </c>
      <c r="N4914" s="48">
        <v>6</v>
      </c>
      <c r="O4914" s="56">
        <v>162.54319000000001</v>
      </c>
      <c r="P4914" s="48" t="str">
        <f t="shared" si="3656"/>
        <v>5855 SL</v>
      </c>
      <c r="Q4914" s="76">
        <v>7</v>
      </c>
      <c r="R4914" s="76">
        <v>0</v>
      </c>
      <c r="S4914" s="49">
        <f t="shared" si="3693"/>
        <v>7.5384615384615383E-2</v>
      </c>
      <c r="T4914" s="49">
        <f t="shared" si="3658"/>
        <v>75.384615384615387</v>
      </c>
      <c r="U4914" s="49">
        <v>84.730769230769226</v>
      </c>
      <c r="V4914" s="49">
        <f t="shared" si="3650"/>
        <v>8.4730769230769221E-2</v>
      </c>
      <c r="W4914" s="49">
        <f>S4914*M4914</f>
        <v>0.37692307692307692</v>
      </c>
      <c r="X4914" s="90">
        <f>ROUND(S4914*$X$2,0)</f>
        <v>1</v>
      </c>
      <c r="Y4914" s="91">
        <f t="shared" si="3694"/>
        <v>162.54319000000001</v>
      </c>
      <c r="Z4914" s="93">
        <f t="shared" si="3695"/>
        <v>1</v>
      </c>
      <c r="AA4914" s="94">
        <f t="shared" si="3696"/>
        <v>162.54319000000001</v>
      </c>
      <c r="AB4914" s="97">
        <f>ROUND((S4914*$AB$2)+Z4914,0)</f>
        <v>2</v>
      </c>
      <c r="AC4914" s="98">
        <f t="shared" si="3697"/>
        <v>325.08638000000002</v>
      </c>
      <c r="AD4914" s="77" t="s">
        <v>5891</v>
      </c>
      <c r="AE4914" s="54">
        <v>325.08638000000002</v>
      </c>
      <c r="AF4914" s="17"/>
    </row>
    <row r="4915" spans="1:32" ht="16.899999999999999" customHeight="1" x14ac:dyDescent="0.3">
      <c r="A4915" s="73" t="s">
        <v>7</v>
      </c>
      <c r="B4915" s="74" t="s">
        <v>2926</v>
      </c>
      <c r="C4915" s="48" t="s">
        <v>464</v>
      </c>
      <c r="D4915" s="48">
        <v>1000</v>
      </c>
      <c r="E4915" s="48">
        <v>4013</v>
      </c>
      <c r="F4915" s="48" t="s">
        <v>6180</v>
      </c>
      <c r="G4915" s="48" t="s">
        <v>65</v>
      </c>
      <c r="H4915" s="75">
        <f t="shared" si="3691"/>
        <v>0</v>
      </c>
      <c r="I4915" s="74">
        <v>5</v>
      </c>
      <c r="J4915" s="74">
        <v>5</v>
      </c>
      <c r="K4915" s="48">
        <f>J4915</f>
        <v>5</v>
      </c>
      <c r="L4915" s="48"/>
      <c r="M4915" s="48">
        <f t="shared" si="3692"/>
        <v>5</v>
      </c>
      <c r="N4915" s="48">
        <v>5</v>
      </c>
      <c r="O4915" s="56">
        <v>162.54319000000001</v>
      </c>
      <c r="P4915" s="48" t="str">
        <f t="shared" si="3656"/>
        <v>5855 BL</v>
      </c>
      <c r="Q4915" s="76">
        <v>9</v>
      </c>
      <c r="R4915" s="76">
        <v>68</v>
      </c>
      <c r="S4915" s="49">
        <f t="shared" si="3693"/>
        <v>0.17538461538461536</v>
      </c>
      <c r="T4915" s="49">
        <f t="shared" si="3658"/>
        <v>175.38461538461536</v>
      </c>
      <c r="U4915" s="49">
        <v>239.80769230769229</v>
      </c>
      <c r="V4915" s="49">
        <f t="shared" si="3650"/>
        <v>0.23980769230769231</v>
      </c>
      <c r="W4915" s="49">
        <f>S4915*M4915</f>
        <v>0.87692307692307681</v>
      </c>
      <c r="X4915" s="90">
        <f>ROUND(S4915*$X$2,0)</f>
        <v>1</v>
      </c>
      <c r="Y4915" s="91">
        <f t="shared" si="3694"/>
        <v>162.54319000000001</v>
      </c>
      <c r="Z4915" s="93">
        <f t="shared" si="3695"/>
        <v>2</v>
      </c>
      <c r="AA4915" s="94">
        <f t="shared" si="3696"/>
        <v>325.08638000000002</v>
      </c>
      <c r="AB4915" s="97">
        <f>ROUND((S4915*$AB$2)+Z4915,0)</f>
        <v>3</v>
      </c>
      <c r="AC4915" s="98">
        <f t="shared" si="3697"/>
        <v>487.62957000000006</v>
      </c>
      <c r="AD4915" s="77" t="s">
        <v>5891</v>
      </c>
      <c r="AE4915" s="54">
        <v>487.62957000000006</v>
      </c>
      <c r="AF4915" s="17"/>
    </row>
    <row r="4916" spans="1:32" ht="16.899999999999999" customHeight="1" x14ac:dyDescent="0.3">
      <c r="A4916" s="73" t="s">
        <v>7</v>
      </c>
      <c r="B4916" s="74" t="s">
        <v>5296</v>
      </c>
      <c r="C4916" s="48" t="s">
        <v>40</v>
      </c>
      <c r="D4916" s="48">
        <v>1000</v>
      </c>
      <c r="E4916" s="48">
        <v>621</v>
      </c>
      <c r="F4916" s="48" t="s">
        <v>6128</v>
      </c>
      <c r="G4916" s="48" t="s">
        <v>112</v>
      </c>
      <c r="H4916" s="75">
        <f t="shared" si="3691"/>
        <v>-0.25925925925925924</v>
      </c>
      <c r="I4916" s="74">
        <v>20</v>
      </c>
      <c r="J4916" s="74">
        <v>27</v>
      </c>
      <c r="K4916" s="48">
        <f>I4916</f>
        <v>20</v>
      </c>
      <c r="L4916" s="48">
        <f>$L$3</f>
        <v>-4</v>
      </c>
      <c r="M4916" s="48">
        <f t="shared" si="3692"/>
        <v>16</v>
      </c>
      <c r="N4916" s="48">
        <v>22</v>
      </c>
      <c r="O4916" s="56">
        <v>33.76</v>
      </c>
      <c r="P4916" s="48" t="str">
        <f t="shared" si="3656"/>
        <v>3055 VI</v>
      </c>
      <c r="Q4916" s="76">
        <v>43</v>
      </c>
      <c r="R4916" s="76">
        <v>84</v>
      </c>
      <c r="S4916" s="49">
        <f t="shared" si="3693"/>
        <v>0.55999999999999994</v>
      </c>
      <c r="T4916" s="49">
        <f t="shared" si="3658"/>
        <v>559.99999999999989</v>
      </c>
      <c r="U4916" s="49">
        <v>639.15384615384608</v>
      </c>
      <c r="V4916" s="49">
        <f t="shared" si="3650"/>
        <v>0.63915384615384607</v>
      </c>
      <c r="W4916" s="49">
        <f>V4916*M4916</f>
        <v>10.226461538461537</v>
      </c>
      <c r="X4916" s="90">
        <f t="shared" ref="X4916:X4917" si="3699">ROUND(S4916*$X$3,0)</f>
        <v>3</v>
      </c>
      <c r="Y4916" s="91">
        <f t="shared" si="3694"/>
        <v>101.28</v>
      </c>
      <c r="Z4916" s="93">
        <f t="shared" si="3695"/>
        <v>12</v>
      </c>
      <c r="AA4916" s="94">
        <f t="shared" si="3696"/>
        <v>405.12</v>
      </c>
      <c r="AB4916" s="97">
        <f>ROUND((S4916*$AB$4)+Z4916,0)</f>
        <v>15</v>
      </c>
      <c r="AC4916" s="98">
        <f t="shared" si="3697"/>
        <v>506.4</v>
      </c>
      <c r="AD4916" s="77" t="s">
        <v>3</v>
      </c>
      <c r="AE4916" s="54">
        <v>506.4</v>
      </c>
      <c r="AF4916" s="17"/>
    </row>
    <row r="4917" spans="1:32" ht="16.899999999999999" customHeight="1" x14ac:dyDescent="0.3">
      <c r="A4917" s="73" t="s">
        <v>35</v>
      </c>
      <c r="B4917" s="74" t="s">
        <v>1597</v>
      </c>
      <c r="C4917" s="48" t="s">
        <v>40</v>
      </c>
      <c r="D4917" s="48">
        <v>1000</v>
      </c>
      <c r="E4917" s="48">
        <v>621</v>
      </c>
      <c r="F4917" s="48" t="s">
        <v>6128</v>
      </c>
      <c r="G4917" s="48" t="s">
        <v>112</v>
      </c>
      <c r="H4917" s="75">
        <f t="shared" si="3691"/>
        <v>-0.58333333333333337</v>
      </c>
      <c r="I4917" s="74">
        <v>20</v>
      </c>
      <c r="J4917" s="74">
        <v>48</v>
      </c>
      <c r="K4917" s="48">
        <f>I4917</f>
        <v>20</v>
      </c>
      <c r="L4917" s="48">
        <f>$L$3</f>
        <v>-4</v>
      </c>
      <c r="M4917" s="48">
        <f t="shared" si="3692"/>
        <v>16</v>
      </c>
      <c r="N4917" s="48">
        <v>13</v>
      </c>
      <c r="O4917" s="56">
        <v>19.170000000000002</v>
      </c>
      <c r="P4917" s="48" t="str">
        <f t="shared" si="3656"/>
        <v>3053/1 GR</v>
      </c>
      <c r="Q4917" s="76">
        <v>2</v>
      </c>
      <c r="R4917" s="76">
        <v>10</v>
      </c>
      <c r="S4917" s="49">
        <f t="shared" si="3693"/>
        <v>3.3076923076923073E-2</v>
      </c>
      <c r="T4917" s="49">
        <f t="shared" si="3658"/>
        <v>33.076923076923073</v>
      </c>
      <c r="U4917" s="49">
        <v>39.115384615384613</v>
      </c>
      <c r="V4917" s="49">
        <f t="shared" si="3650"/>
        <v>3.9115384615384614E-2</v>
      </c>
      <c r="W4917" s="49">
        <f t="shared" ref="W4917:W4923" si="3700">S4917*M4917</f>
        <v>0.52923076923076917</v>
      </c>
      <c r="X4917" s="90">
        <f t="shared" si="3699"/>
        <v>0</v>
      </c>
      <c r="Y4917" s="91">
        <f t="shared" si="3694"/>
        <v>0</v>
      </c>
      <c r="Z4917" s="93">
        <f t="shared" si="3695"/>
        <v>1</v>
      </c>
      <c r="AA4917" s="94">
        <f t="shared" si="3696"/>
        <v>19.170000000000002</v>
      </c>
      <c r="AB4917" s="97">
        <f>ROUND((S4917*$AB$4)+Z4917,0)</f>
        <v>1</v>
      </c>
      <c r="AC4917" s="98">
        <f t="shared" si="3697"/>
        <v>19.170000000000002</v>
      </c>
      <c r="AD4917" s="77" t="s">
        <v>3</v>
      </c>
      <c r="AE4917" s="54">
        <v>19.170000000000002</v>
      </c>
      <c r="AF4917" s="17"/>
    </row>
    <row r="4918" spans="1:32" ht="16.899999999999999" customHeight="1" x14ac:dyDescent="0.3">
      <c r="A4918" s="73" t="s">
        <v>35</v>
      </c>
      <c r="B4918" s="74" t="s">
        <v>2864</v>
      </c>
      <c r="C4918" s="48" t="s">
        <v>10</v>
      </c>
      <c r="D4918" s="48">
        <v>100</v>
      </c>
      <c r="E4918" s="48">
        <v>2834</v>
      </c>
      <c r="F4918" s="48" t="s">
        <v>6126</v>
      </c>
      <c r="G4918" s="48">
        <v>2</v>
      </c>
      <c r="H4918" s="75">
        <f t="shared" si="3691"/>
        <v>0</v>
      </c>
      <c r="I4918" s="74">
        <v>40</v>
      </c>
      <c r="J4918" s="74">
        <f>I4918</f>
        <v>40</v>
      </c>
      <c r="K4918" s="48">
        <f>I4918</f>
        <v>40</v>
      </c>
      <c r="L4918" s="48"/>
      <c r="M4918" s="48">
        <f t="shared" si="3692"/>
        <v>40</v>
      </c>
      <c r="N4918" s="48">
        <v>2</v>
      </c>
      <c r="O4918" s="56">
        <v>21.566230000000001</v>
      </c>
      <c r="P4918" s="48" t="str">
        <f t="shared" si="3656"/>
        <v>3465C SL</v>
      </c>
      <c r="Q4918" s="76">
        <v>6</v>
      </c>
      <c r="R4918" s="76">
        <v>17</v>
      </c>
      <c r="S4918" s="49">
        <f t="shared" si="3693"/>
        <v>8.4230769230769234E-2</v>
      </c>
      <c r="T4918" s="49">
        <f t="shared" si="3658"/>
        <v>8.4230769230769234</v>
      </c>
      <c r="U4918" s="49">
        <v>31.115384615384617</v>
      </c>
      <c r="V4918" s="49">
        <f t="shared" ref="V4918:V4981" si="3701">U4918/D4918</f>
        <v>0.31115384615384617</v>
      </c>
      <c r="W4918" s="49">
        <f t="shared" si="3700"/>
        <v>3.3692307692307693</v>
      </c>
      <c r="X4918" s="90">
        <f>ROUND(S4918*$X$4,0)</f>
        <v>0</v>
      </c>
      <c r="Y4918" s="91">
        <f t="shared" si="3694"/>
        <v>0</v>
      </c>
      <c r="Z4918" s="93">
        <f t="shared" si="3695"/>
        <v>3</v>
      </c>
      <c r="AA4918" s="94">
        <f t="shared" si="3696"/>
        <v>64.698689999999999</v>
      </c>
      <c r="AB4918" s="97">
        <f>ROUND((S4918*$AB$4)+Z4918,0)</f>
        <v>3</v>
      </c>
      <c r="AC4918" s="98">
        <f t="shared" si="3697"/>
        <v>64.698689999999999</v>
      </c>
      <c r="AD4918" s="77" t="s">
        <v>3</v>
      </c>
      <c r="AE4918" s="54">
        <v>64.698689999999999</v>
      </c>
      <c r="AF4918" s="17"/>
    </row>
    <row r="4919" spans="1:32" ht="16.899999999999999" customHeight="1" x14ac:dyDescent="0.3">
      <c r="A4919" s="73" t="s">
        <v>35</v>
      </c>
      <c r="B4919" s="74" t="s">
        <v>4521</v>
      </c>
      <c r="C4919" s="48" t="s">
        <v>16</v>
      </c>
      <c r="D4919" s="48">
        <v>100</v>
      </c>
      <c r="E4919" s="48">
        <v>6223</v>
      </c>
      <c r="F4919" s="48" t="s">
        <v>17</v>
      </c>
      <c r="G4919" s="48" t="s">
        <v>11</v>
      </c>
      <c r="H4919" s="75">
        <f t="shared" si="3691"/>
        <v>0</v>
      </c>
      <c r="I4919" s="74">
        <v>5</v>
      </c>
      <c r="J4919" s="74">
        <v>5</v>
      </c>
      <c r="K4919" s="48">
        <f>J4919</f>
        <v>5</v>
      </c>
      <c r="L4919" s="48"/>
      <c r="M4919" s="48">
        <f t="shared" si="3692"/>
        <v>5</v>
      </c>
      <c r="N4919" s="48">
        <v>25</v>
      </c>
      <c r="O4919" s="56">
        <v>34.909570000000002</v>
      </c>
      <c r="P4919" s="48" t="str">
        <f t="shared" si="3656"/>
        <v>1896/4L SL</v>
      </c>
      <c r="Q4919" s="76">
        <v>36</v>
      </c>
      <c r="R4919" s="76">
        <v>193</v>
      </c>
      <c r="S4919" s="49">
        <f t="shared" si="3693"/>
        <v>0.6103846153846153</v>
      </c>
      <c r="T4919" s="49">
        <f t="shared" si="3658"/>
        <v>61.038461538461533</v>
      </c>
      <c r="U4919" s="49">
        <v>88.92307692307692</v>
      </c>
      <c r="V4919" s="49">
        <f t="shared" si="3701"/>
        <v>0.88923076923076916</v>
      </c>
      <c r="W4919" s="49">
        <f t="shared" si="3700"/>
        <v>3.0519230769230763</v>
      </c>
      <c r="X4919" s="90">
        <f>ROUND(S4919*$X$2,0)</f>
        <v>4</v>
      </c>
      <c r="Y4919" s="91">
        <f t="shared" si="3694"/>
        <v>139.63828000000001</v>
      </c>
      <c r="Z4919" s="93">
        <f t="shared" si="3695"/>
        <v>7</v>
      </c>
      <c r="AA4919" s="94">
        <f t="shared" si="3696"/>
        <v>244.36699000000002</v>
      </c>
      <c r="AB4919" s="97">
        <f>ROUND((S4919*$AB$2)+Z4919,0)</f>
        <v>11</v>
      </c>
      <c r="AC4919" s="98">
        <f t="shared" si="3697"/>
        <v>384.00527</v>
      </c>
      <c r="AD4919" s="77" t="s">
        <v>5891</v>
      </c>
      <c r="AE4919" s="54">
        <v>384.00527</v>
      </c>
      <c r="AF4919" s="17"/>
    </row>
    <row r="4920" spans="1:32" ht="16.899999999999999" customHeight="1" x14ac:dyDescent="0.3">
      <c r="A4920" s="73" t="s">
        <v>7</v>
      </c>
      <c r="B4920" s="74" t="s">
        <v>609</v>
      </c>
      <c r="C4920" s="48" t="s">
        <v>40</v>
      </c>
      <c r="D4920" s="48">
        <v>1000</v>
      </c>
      <c r="E4920" s="48">
        <v>621</v>
      </c>
      <c r="F4920" s="48" t="s">
        <v>6128</v>
      </c>
      <c r="G4920" s="48" t="s">
        <v>112</v>
      </c>
      <c r="H4920" s="75">
        <f t="shared" si="3691"/>
        <v>3.7037037037037035E-2</v>
      </c>
      <c r="I4920" s="74">
        <v>28</v>
      </c>
      <c r="J4920" s="74">
        <v>27</v>
      </c>
      <c r="K4920" s="48">
        <f>J4920</f>
        <v>27</v>
      </c>
      <c r="L4920" s="48">
        <f>$L$3</f>
        <v>-4</v>
      </c>
      <c r="M4920" s="48">
        <f t="shared" si="3692"/>
        <v>23</v>
      </c>
      <c r="N4920" s="48">
        <v>42</v>
      </c>
      <c r="O4920" s="56">
        <v>20.58</v>
      </c>
      <c r="P4920" s="48" t="str">
        <f t="shared" si="3656"/>
        <v>1855/19 RD</v>
      </c>
      <c r="Q4920" s="76">
        <v>26</v>
      </c>
      <c r="R4920" s="76">
        <v>41</v>
      </c>
      <c r="S4920" s="49">
        <f t="shared" si="3693"/>
        <v>0.3273076923076923</v>
      </c>
      <c r="T4920" s="49">
        <f t="shared" si="3658"/>
        <v>327.30769230769232</v>
      </c>
      <c r="U4920" s="49">
        <v>355.30769230769232</v>
      </c>
      <c r="V4920" s="49">
        <f t="shared" si="3701"/>
        <v>0.35530769230769232</v>
      </c>
      <c r="W4920" s="49">
        <f t="shared" si="3700"/>
        <v>7.5280769230769229</v>
      </c>
      <c r="X4920" s="90">
        <f>ROUND(S4920*$X$4,0)</f>
        <v>2</v>
      </c>
      <c r="Y4920" s="91">
        <f t="shared" si="3694"/>
        <v>41.16</v>
      </c>
      <c r="Z4920" s="93">
        <f t="shared" si="3695"/>
        <v>10</v>
      </c>
      <c r="AA4920" s="94">
        <f t="shared" si="3696"/>
        <v>205.79999999999998</v>
      </c>
      <c r="AB4920" s="97">
        <f t="shared" ref="AB4920:AB4927" si="3702">ROUND((S4920*$AB$4)+Z4920,0)</f>
        <v>12</v>
      </c>
      <c r="AC4920" s="98">
        <f t="shared" si="3697"/>
        <v>246.95999999999998</v>
      </c>
      <c r="AD4920" s="77" t="s">
        <v>6117</v>
      </c>
      <c r="AE4920" s="54">
        <v>246.95999999999998</v>
      </c>
      <c r="AF4920" s="17"/>
    </row>
    <row r="4921" spans="1:32" ht="16.899999999999999" customHeight="1" x14ac:dyDescent="0.3">
      <c r="A4921" s="73" t="s">
        <v>7</v>
      </c>
      <c r="B4921" s="74" t="s">
        <v>2955</v>
      </c>
      <c r="C4921" s="48" t="s">
        <v>10</v>
      </c>
      <c r="D4921" s="48">
        <v>1000</v>
      </c>
      <c r="E4921" s="48">
        <v>2834</v>
      </c>
      <c r="F4921" s="48" t="s">
        <v>6126</v>
      </c>
      <c r="G4921" s="48">
        <v>2</v>
      </c>
      <c r="H4921" s="75">
        <f t="shared" si="3691"/>
        <v>0</v>
      </c>
      <c r="I4921" s="74">
        <v>25</v>
      </c>
      <c r="J4921" s="74">
        <f>I4921</f>
        <v>25</v>
      </c>
      <c r="K4921" s="48">
        <f>I4921</f>
        <v>25</v>
      </c>
      <c r="L4921" s="48"/>
      <c r="M4921" s="48">
        <f t="shared" si="3692"/>
        <v>25</v>
      </c>
      <c r="N4921" s="48">
        <v>3</v>
      </c>
      <c r="O4921" s="56">
        <v>328.89001999999999</v>
      </c>
      <c r="P4921" s="48" t="str">
        <f t="shared" si="3656"/>
        <v>6346 SL</v>
      </c>
      <c r="Q4921" s="76">
        <v>7</v>
      </c>
      <c r="R4921" s="76">
        <v>41</v>
      </c>
      <c r="S4921" s="49">
        <f t="shared" si="3693"/>
        <v>0.12269230769230768</v>
      </c>
      <c r="T4921" s="49">
        <f t="shared" si="3658"/>
        <v>122.69230769230768</v>
      </c>
      <c r="U4921" s="49">
        <v>149.07692307692307</v>
      </c>
      <c r="V4921" s="49">
        <f t="shared" si="3701"/>
        <v>0.14907692307692308</v>
      </c>
      <c r="W4921" s="49">
        <f t="shared" si="3700"/>
        <v>3.0673076923076921</v>
      </c>
      <c r="X4921" s="90">
        <f>ROUND(S4921*$X$4,0)</f>
        <v>1</v>
      </c>
      <c r="Y4921" s="91">
        <f t="shared" si="3694"/>
        <v>328.89001999999999</v>
      </c>
      <c r="Z4921" s="93">
        <f t="shared" si="3695"/>
        <v>4</v>
      </c>
      <c r="AA4921" s="94">
        <f t="shared" si="3696"/>
        <v>1315.56008</v>
      </c>
      <c r="AB4921" s="97">
        <f t="shared" si="3702"/>
        <v>5</v>
      </c>
      <c r="AC4921" s="98">
        <f t="shared" si="3697"/>
        <v>1644.4501</v>
      </c>
      <c r="AD4921" s="77" t="s">
        <v>3</v>
      </c>
      <c r="AE4921" s="54">
        <v>1644.4501</v>
      </c>
      <c r="AF4921" s="17"/>
    </row>
    <row r="4922" spans="1:32" ht="16.899999999999999" customHeight="1" x14ac:dyDescent="0.3">
      <c r="A4922" s="73" t="s">
        <v>35</v>
      </c>
      <c r="B4922" s="74" t="s">
        <v>115</v>
      </c>
      <c r="C4922" s="48" t="s">
        <v>40</v>
      </c>
      <c r="D4922" s="48">
        <v>1000</v>
      </c>
      <c r="E4922" s="48">
        <v>621</v>
      </c>
      <c r="F4922" s="48" t="s">
        <v>6128</v>
      </c>
      <c r="G4922" s="48" t="s">
        <v>112</v>
      </c>
      <c r="H4922" s="75">
        <f t="shared" si="3691"/>
        <v>-0.16666666666666666</v>
      </c>
      <c r="I4922" s="74">
        <v>20</v>
      </c>
      <c r="J4922" s="74">
        <v>24</v>
      </c>
      <c r="K4922" s="48">
        <f>I4922</f>
        <v>20</v>
      </c>
      <c r="L4922" s="48">
        <f>$L$3</f>
        <v>-4</v>
      </c>
      <c r="M4922" s="48">
        <f t="shared" si="3692"/>
        <v>16</v>
      </c>
      <c r="N4922" s="48">
        <v>7</v>
      </c>
      <c r="O4922" s="56">
        <v>15.72</v>
      </c>
      <c r="P4922" s="48" t="str">
        <f t="shared" si="3656"/>
        <v>1854 GR</v>
      </c>
      <c r="Q4922" s="76">
        <v>32</v>
      </c>
      <c r="R4922" s="76">
        <v>79</v>
      </c>
      <c r="S4922" s="49">
        <f t="shared" si="3693"/>
        <v>0.43576923076923074</v>
      </c>
      <c r="T4922" s="49">
        <f t="shared" si="3658"/>
        <v>435.76923076923072</v>
      </c>
      <c r="U4922" s="49">
        <v>487.84615384615381</v>
      </c>
      <c r="V4922" s="49">
        <f t="shared" si="3701"/>
        <v>0.48784615384615382</v>
      </c>
      <c r="W4922" s="49">
        <f t="shared" si="3700"/>
        <v>6.9723076923076919</v>
      </c>
      <c r="X4922" s="90">
        <f>ROUND(S4922*$X$3,0)</f>
        <v>3</v>
      </c>
      <c r="Y4922" s="91">
        <f t="shared" si="3694"/>
        <v>47.160000000000004</v>
      </c>
      <c r="Z4922" s="93">
        <f t="shared" si="3695"/>
        <v>10</v>
      </c>
      <c r="AA4922" s="94">
        <f t="shared" si="3696"/>
        <v>157.20000000000002</v>
      </c>
      <c r="AB4922" s="97">
        <f t="shared" si="3702"/>
        <v>12</v>
      </c>
      <c r="AC4922" s="98">
        <f t="shared" si="3697"/>
        <v>188.64000000000001</v>
      </c>
      <c r="AD4922" s="77" t="s">
        <v>3</v>
      </c>
      <c r="AE4922" s="54">
        <v>188.64000000000001</v>
      </c>
      <c r="AF4922" s="17"/>
    </row>
    <row r="4923" spans="1:32" ht="16.899999999999999" customHeight="1" x14ac:dyDescent="0.3">
      <c r="A4923" s="73" t="s">
        <v>7</v>
      </c>
      <c r="B4923" s="74" t="s">
        <v>2741</v>
      </c>
      <c r="C4923" s="48" t="s">
        <v>1154</v>
      </c>
      <c r="D4923" s="48">
        <v>500</v>
      </c>
      <c r="E4923" s="48">
        <v>621</v>
      </c>
      <c r="F4923" s="48" t="s">
        <v>6128</v>
      </c>
      <c r="G4923" s="48" t="s">
        <v>35</v>
      </c>
      <c r="H4923" s="75">
        <f t="shared" si="3691"/>
        <v>-0.13793103448275862</v>
      </c>
      <c r="I4923" s="74">
        <v>25</v>
      </c>
      <c r="J4923" s="74">
        <v>29</v>
      </c>
      <c r="K4923" s="48">
        <f>I4923</f>
        <v>25</v>
      </c>
      <c r="L4923" s="48">
        <v>-4</v>
      </c>
      <c r="M4923" s="48">
        <f t="shared" si="3692"/>
        <v>21</v>
      </c>
      <c r="N4923" s="48">
        <v>1</v>
      </c>
      <c r="O4923" s="56">
        <v>130.79</v>
      </c>
      <c r="P4923" s="48" t="str">
        <f t="shared" si="3656"/>
        <v>5198C SL</v>
      </c>
      <c r="Q4923" s="76">
        <v>0</v>
      </c>
      <c r="R4923" s="76">
        <v>3</v>
      </c>
      <c r="S4923" s="49">
        <f t="shared" si="3693"/>
        <v>3.4615384615384616E-3</v>
      </c>
      <c r="T4923" s="49">
        <f t="shared" si="3658"/>
        <v>1.7307692307692308</v>
      </c>
      <c r="U4923" s="49">
        <v>258</v>
      </c>
      <c r="V4923" s="49">
        <f t="shared" si="3701"/>
        <v>0.51600000000000001</v>
      </c>
      <c r="W4923" s="49">
        <f t="shared" si="3700"/>
        <v>7.2692307692307695E-2</v>
      </c>
      <c r="X4923" s="90">
        <f>ROUNDUP(S4923*$X$4,0)</f>
        <v>1</v>
      </c>
      <c r="Y4923" s="91">
        <f t="shared" si="3694"/>
        <v>130.79</v>
      </c>
      <c r="Z4923" s="93">
        <f t="shared" si="3695"/>
        <v>1</v>
      </c>
      <c r="AA4923" s="94">
        <f t="shared" si="3696"/>
        <v>130.79</v>
      </c>
      <c r="AB4923" s="97">
        <f t="shared" si="3702"/>
        <v>1</v>
      </c>
      <c r="AC4923" s="98">
        <f t="shared" si="3697"/>
        <v>130.79</v>
      </c>
      <c r="AD4923" s="77" t="s">
        <v>3</v>
      </c>
      <c r="AE4923" s="54">
        <v>130.79</v>
      </c>
      <c r="AF4923" s="17"/>
    </row>
    <row r="4924" spans="1:32" ht="16.899999999999999" customHeight="1" x14ac:dyDescent="0.3">
      <c r="A4924" s="73" t="s">
        <v>35</v>
      </c>
      <c r="B4924" s="74" t="s">
        <v>1054</v>
      </c>
      <c r="C4924" s="48" t="s">
        <v>40</v>
      </c>
      <c r="D4924" s="48">
        <v>1000</v>
      </c>
      <c r="E4924" s="48">
        <v>621</v>
      </c>
      <c r="F4924" s="48" t="s">
        <v>6128</v>
      </c>
      <c r="G4924" s="48" t="s">
        <v>112</v>
      </c>
      <c r="H4924" s="75">
        <f t="shared" si="3691"/>
        <v>-0.16666666666666666</v>
      </c>
      <c r="I4924" s="74">
        <v>20</v>
      </c>
      <c r="J4924" s="74">
        <v>24</v>
      </c>
      <c r="K4924" s="48">
        <f>I4924</f>
        <v>20</v>
      </c>
      <c r="L4924" s="48">
        <f>$L$3</f>
        <v>-4</v>
      </c>
      <c r="M4924" s="48">
        <f t="shared" si="3692"/>
        <v>16</v>
      </c>
      <c r="N4924" s="48">
        <v>9</v>
      </c>
      <c r="O4924" s="56">
        <v>31.14</v>
      </c>
      <c r="P4924" s="48" t="str">
        <f t="shared" si="3656"/>
        <v>3073 BL</v>
      </c>
      <c r="Q4924" s="76">
        <v>31</v>
      </c>
      <c r="R4924" s="76">
        <v>51</v>
      </c>
      <c r="S4924" s="49">
        <f t="shared" si="3693"/>
        <v>0.39269230769230767</v>
      </c>
      <c r="T4924" s="49">
        <f t="shared" si="3658"/>
        <v>392.69230769230768</v>
      </c>
      <c r="U4924" s="49">
        <v>422.80769230769232</v>
      </c>
      <c r="V4924" s="49">
        <f t="shared" si="3701"/>
        <v>0.42280769230769233</v>
      </c>
      <c r="W4924" s="49">
        <f>V4924*M4924</f>
        <v>6.7649230769230773</v>
      </c>
      <c r="X4924" s="90">
        <f>ROUND(S4924*$X$3,0)</f>
        <v>2</v>
      </c>
      <c r="Y4924" s="91">
        <f t="shared" si="3694"/>
        <v>62.28</v>
      </c>
      <c r="Z4924" s="93">
        <f t="shared" si="3695"/>
        <v>8</v>
      </c>
      <c r="AA4924" s="94">
        <f t="shared" si="3696"/>
        <v>249.12</v>
      </c>
      <c r="AB4924" s="97">
        <f t="shared" si="3702"/>
        <v>10</v>
      </c>
      <c r="AC4924" s="98">
        <f t="shared" si="3697"/>
        <v>311.39999999999998</v>
      </c>
      <c r="AD4924" s="77" t="s">
        <v>3</v>
      </c>
      <c r="AE4924" s="54">
        <v>311.39999999999998</v>
      </c>
      <c r="AF4924" s="17"/>
    </row>
    <row r="4925" spans="1:32" ht="16.899999999999999" customHeight="1" x14ac:dyDescent="0.3">
      <c r="A4925" s="73" t="s">
        <v>35</v>
      </c>
      <c r="B4925" s="74" t="s">
        <v>3473</v>
      </c>
      <c r="C4925" s="48" t="s">
        <v>1797</v>
      </c>
      <c r="D4925" s="48">
        <v>100</v>
      </c>
      <c r="E4925" s="48">
        <v>7880</v>
      </c>
      <c r="F4925" s="48" t="s">
        <v>5908</v>
      </c>
      <c r="G4925" s="48" t="s">
        <v>122</v>
      </c>
      <c r="H4925" s="75">
        <f t="shared" si="3691"/>
        <v>0.5730337078651685</v>
      </c>
      <c r="I4925" s="74">
        <v>140</v>
      </c>
      <c r="J4925" s="74">
        <v>89</v>
      </c>
      <c r="K4925" s="48">
        <f>J4925</f>
        <v>89</v>
      </c>
      <c r="L4925" s="48">
        <f>$L$3</f>
        <v>-4</v>
      </c>
      <c r="M4925" s="48">
        <f t="shared" si="3692"/>
        <v>85</v>
      </c>
      <c r="N4925" s="48">
        <v>26</v>
      </c>
      <c r="O4925" s="56">
        <v>10.28571</v>
      </c>
      <c r="P4925" s="48" t="str">
        <f t="shared" si="3656"/>
        <v>F221V1/8 BL</v>
      </c>
      <c r="Q4925" s="76">
        <v>0</v>
      </c>
      <c r="R4925" s="76">
        <v>38</v>
      </c>
      <c r="S4925" s="49">
        <f t="shared" si="3693"/>
        <v>4.3846153846153847E-2</v>
      </c>
      <c r="T4925" s="49">
        <f t="shared" si="3658"/>
        <v>4.384615384615385</v>
      </c>
      <c r="U4925" s="49">
        <v>54.192307692307686</v>
      </c>
      <c r="V4925" s="49">
        <f t="shared" si="3701"/>
        <v>0.54192307692307684</v>
      </c>
      <c r="W4925" s="49">
        <f t="shared" ref="W4925:W4926" si="3703">S4925*M4925</f>
        <v>3.726923076923077</v>
      </c>
      <c r="X4925" s="90">
        <f>ROUND(S4925*$X$4,0)</f>
        <v>0</v>
      </c>
      <c r="Y4925" s="91">
        <f t="shared" si="3694"/>
        <v>0</v>
      </c>
      <c r="Z4925" s="93">
        <f t="shared" si="3695"/>
        <v>4</v>
      </c>
      <c r="AA4925" s="94">
        <f t="shared" si="3696"/>
        <v>41.14284</v>
      </c>
      <c r="AB4925" s="97">
        <f t="shared" si="3702"/>
        <v>4</v>
      </c>
      <c r="AC4925" s="98">
        <f t="shared" si="3697"/>
        <v>41.14284</v>
      </c>
      <c r="AD4925" s="77" t="s">
        <v>5890</v>
      </c>
      <c r="AE4925" s="54">
        <v>41.14284</v>
      </c>
      <c r="AF4925" s="17"/>
    </row>
    <row r="4926" spans="1:32" ht="16.899999999999999" customHeight="1" x14ac:dyDescent="0.3">
      <c r="A4926" s="73" t="s">
        <v>7</v>
      </c>
      <c r="B4926" s="74" t="s">
        <v>2967</v>
      </c>
      <c r="C4926" s="48" t="s">
        <v>1370</v>
      </c>
      <c r="D4926" s="48">
        <v>1000</v>
      </c>
      <c r="E4926" s="48">
        <v>2834</v>
      </c>
      <c r="F4926" s="48" t="s">
        <v>6126</v>
      </c>
      <c r="G4926" s="48">
        <v>2</v>
      </c>
      <c r="H4926" s="75">
        <f t="shared" si="3691"/>
        <v>0</v>
      </c>
      <c r="I4926" s="74">
        <v>40</v>
      </c>
      <c r="J4926" s="74">
        <f>I4926</f>
        <v>40</v>
      </c>
      <c r="K4926" s="48">
        <f>I4926</f>
        <v>40</v>
      </c>
      <c r="L4926" s="48"/>
      <c r="M4926" s="48">
        <f t="shared" si="3692"/>
        <v>40</v>
      </c>
      <c r="N4926" s="48">
        <v>0</v>
      </c>
      <c r="O4926" s="56">
        <v>333.79969999999997</v>
      </c>
      <c r="P4926" s="48" t="str">
        <f t="shared" si="3656"/>
        <v>65805 SL</v>
      </c>
      <c r="Q4926" s="76">
        <v>8</v>
      </c>
      <c r="R4926" s="76">
        <v>18</v>
      </c>
      <c r="S4926" s="49">
        <f t="shared" si="3693"/>
        <v>0.10692307692307693</v>
      </c>
      <c r="T4926" s="49">
        <f t="shared" si="3658"/>
        <v>106.92307692307692</v>
      </c>
      <c r="U4926" s="49">
        <v>127.84615384615384</v>
      </c>
      <c r="V4926" s="49">
        <f t="shared" si="3701"/>
        <v>0.12784615384615383</v>
      </c>
      <c r="W4926" s="49">
        <f t="shared" si="3703"/>
        <v>4.2769230769230768</v>
      </c>
      <c r="X4926" s="90">
        <f>ROUND(S4926*$X$4,0)</f>
        <v>1</v>
      </c>
      <c r="Y4926" s="91">
        <f t="shared" si="3694"/>
        <v>333.79969999999997</v>
      </c>
      <c r="Z4926" s="93">
        <f t="shared" si="3695"/>
        <v>5</v>
      </c>
      <c r="AA4926" s="94">
        <f t="shared" si="3696"/>
        <v>1668.9984999999999</v>
      </c>
      <c r="AB4926" s="97">
        <f t="shared" si="3702"/>
        <v>6</v>
      </c>
      <c r="AC4926" s="98">
        <f t="shared" si="3697"/>
        <v>2002.7981999999997</v>
      </c>
      <c r="AD4926" s="77" t="s">
        <v>3</v>
      </c>
      <c r="AE4926" s="54">
        <v>2002.7981999999997</v>
      </c>
      <c r="AF4926" s="17"/>
    </row>
    <row r="4927" spans="1:32" ht="16.899999999999999" customHeight="1" x14ac:dyDescent="0.3">
      <c r="A4927" s="73" t="s">
        <v>35</v>
      </c>
      <c r="B4927" s="74" t="s">
        <v>1103</v>
      </c>
      <c r="C4927" s="48" t="s">
        <v>40</v>
      </c>
      <c r="D4927" s="48">
        <v>1000</v>
      </c>
      <c r="E4927" s="48">
        <v>621</v>
      </c>
      <c r="F4927" s="48" t="s">
        <v>6128</v>
      </c>
      <c r="G4927" s="48" t="s">
        <v>112</v>
      </c>
      <c r="H4927" s="75">
        <f t="shared" ref="H4927:H4949" si="3704">(I4927-J4927)/J4927</f>
        <v>-0.16666666666666666</v>
      </c>
      <c r="I4927" s="74">
        <v>20</v>
      </c>
      <c r="J4927" s="74">
        <v>24</v>
      </c>
      <c r="K4927" s="48">
        <f>I4927</f>
        <v>20</v>
      </c>
      <c r="L4927" s="48">
        <f>$L$3</f>
        <v>-4</v>
      </c>
      <c r="M4927" s="48">
        <f t="shared" ref="M4927:M4949" si="3705">K4927+L4927</f>
        <v>16</v>
      </c>
      <c r="N4927" s="48">
        <v>3</v>
      </c>
      <c r="O4927" s="56">
        <v>31.26</v>
      </c>
      <c r="P4927" s="48" t="str">
        <f t="shared" si="3656"/>
        <v>3073 BR</v>
      </c>
      <c r="Q4927" s="76">
        <v>10</v>
      </c>
      <c r="R4927" s="76">
        <v>37</v>
      </c>
      <c r="S4927" s="49">
        <f t="shared" ref="S4927:S4949" si="3706">((Q4927/65*0.7)+(R4927/260*0.3))</f>
        <v>0.15038461538461539</v>
      </c>
      <c r="T4927" s="49">
        <f t="shared" si="3658"/>
        <v>150.38461538461539</v>
      </c>
      <c r="U4927" s="49">
        <v>178.53846153846155</v>
      </c>
      <c r="V4927" s="49">
        <f t="shared" si="3701"/>
        <v>0.17853846153846153</v>
      </c>
      <c r="W4927" s="49">
        <f>V4927*M4927</f>
        <v>2.8566153846153846</v>
      </c>
      <c r="X4927" s="90">
        <f>ROUND(S4927*$X$3,0)</f>
        <v>1</v>
      </c>
      <c r="Y4927" s="91">
        <f t="shared" ref="Y4927:Y4949" si="3707">X4927*O4927</f>
        <v>31.26</v>
      </c>
      <c r="Z4927" s="93">
        <f t="shared" ref="Z4927:Z4931" si="3708">ROUND((S4927*M4927)+X4927,0)</f>
        <v>3</v>
      </c>
      <c r="AA4927" s="94">
        <f t="shared" ref="AA4927:AA4949" si="3709">Z4927*O4927</f>
        <v>93.78</v>
      </c>
      <c r="AB4927" s="97">
        <f t="shared" si="3702"/>
        <v>4</v>
      </c>
      <c r="AC4927" s="98">
        <f t="shared" ref="AC4927:AC4949" si="3710">AB4927*O4927</f>
        <v>125.04</v>
      </c>
      <c r="AD4927" s="77" t="s">
        <v>3</v>
      </c>
      <c r="AE4927" s="54">
        <v>125.04</v>
      </c>
      <c r="AF4927" s="17"/>
    </row>
    <row r="4928" spans="1:32" ht="16.899999999999999" customHeight="1" x14ac:dyDescent="0.3">
      <c r="A4928" s="73" t="s">
        <v>35</v>
      </c>
      <c r="B4928" s="74" t="s">
        <v>768</v>
      </c>
      <c r="C4928" s="48" t="s">
        <v>464</v>
      </c>
      <c r="D4928" s="48">
        <v>1000</v>
      </c>
      <c r="E4928" s="48">
        <v>4013</v>
      </c>
      <c r="F4928" s="48" t="s">
        <v>6180</v>
      </c>
      <c r="G4928" s="48" t="s">
        <v>65</v>
      </c>
      <c r="H4928" s="75">
        <f t="shared" si="3704"/>
        <v>0</v>
      </c>
      <c r="I4928" s="74">
        <v>5</v>
      </c>
      <c r="J4928" s="74">
        <v>5</v>
      </c>
      <c r="K4928" s="48">
        <f>J4928</f>
        <v>5</v>
      </c>
      <c r="L4928" s="48"/>
      <c r="M4928" s="48">
        <f t="shared" si="3705"/>
        <v>5</v>
      </c>
      <c r="N4928" s="48">
        <v>1</v>
      </c>
      <c r="O4928" s="56">
        <v>81.195809999999994</v>
      </c>
      <c r="P4928" s="48" t="str">
        <f t="shared" si="3656"/>
        <v>2842/7 YL</v>
      </c>
      <c r="Q4928" s="76">
        <v>4</v>
      </c>
      <c r="R4928" s="76">
        <v>17</v>
      </c>
      <c r="S4928" s="49">
        <f t="shared" si="3706"/>
        <v>6.2692307692307686E-2</v>
      </c>
      <c r="T4928" s="49">
        <f t="shared" si="3658"/>
        <v>62.692307692307686</v>
      </c>
      <c r="U4928" s="49">
        <v>111.5</v>
      </c>
      <c r="V4928" s="49">
        <f t="shared" si="3701"/>
        <v>0.1115</v>
      </c>
      <c r="W4928" s="49">
        <f t="shared" ref="W4928:W4930" si="3711">S4928*M4928</f>
        <v>0.31346153846153846</v>
      </c>
      <c r="X4928" s="90">
        <f>ROUND(S4928*$X$2,0)</f>
        <v>0</v>
      </c>
      <c r="Y4928" s="91">
        <f t="shared" si="3707"/>
        <v>0</v>
      </c>
      <c r="Z4928" s="93">
        <f t="shared" si="3708"/>
        <v>0</v>
      </c>
      <c r="AA4928" s="94">
        <f t="shared" si="3709"/>
        <v>0</v>
      </c>
      <c r="AB4928" s="97">
        <f>ROUND((S4928*$AB$2)+Z4928,0)</f>
        <v>0</v>
      </c>
      <c r="AC4928" s="98">
        <f t="shared" si="3710"/>
        <v>0</v>
      </c>
      <c r="AD4928" s="77" t="s">
        <v>5891</v>
      </c>
      <c r="AE4928" s="54">
        <v>0</v>
      </c>
      <c r="AF4928" s="17"/>
    </row>
    <row r="4929" spans="1:32" ht="16.899999999999999" customHeight="1" x14ac:dyDescent="0.3">
      <c r="A4929" s="73" t="s">
        <v>35</v>
      </c>
      <c r="B4929" s="74" t="s">
        <v>4396</v>
      </c>
      <c r="C4929" s="48" t="s">
        <v>464</v>
      </c>
      <c r="D4929" s="48">
        <v>1000</v>
      </c>
      <c r="E4929" s="48">
        <v>4013</v>
      </c>
      <c r="F4929" s="48" t="s">
        <v>6180</v>
      </c>
      <c r="G4929" s="48" t="s">
        <v>65</v>
      </c>
      <c r="H4929" s="75">
        <f t="shared" si="3704"/>
        <v>0</v>
      </c>
      <c r="I4929" s="74">
        <v>5</v>
      </c>
      <c r="J4929" s="74">
        <v>5</v>
      </c>
      <c r="K4929" s="48">
        <f>J4929</f>
        <v>5</v>
      </c>
      <c r="L4929" s="48"/>
      <c r="M4929" s="48">
        <f t="shared" si="3705"/>
        <v>5</v>
      </c>
      <c r="N4929" s="48">
        <v>2</v>
      </c>
      <c r="O4929" s="56">
        <v>81.195809999999994</v>
      </c>
      <c r="P4929" s="48" t="str">
        <f t="shared" si="3656"/>
        <v>2842/7 BR</v>
      </c>
      <c r="Q4929" s="76">
        <v>3</v>
      </c>
      <c r="R4929" s="76">
        <v>22</v>
      </c>
      <c r="S4929" s="49">
        <f t="shared" si="3706"/>
        <v>5.7692307692307696E-2</v>
      </c>
      <c r="T4929" s="49">
        <f t="shared" si="3658"/>
        <v>57.692307692307693</v>
      </c>
      <c r="U4929" s="49">
        <v>84.230769230769226</v>
      </c>
      <c r="V4929" s="49">
        <f t="shared" si="3701"/>
        <v>8.423076923076922E-2</v>
      </c>
      <c r="W4929" s="49">
        <f t="shared" si="3711"/>
        <v>0.28846153846153849</v>
      </c>
      <c r="X4929" s="90">
        <f>ROUND(S4929*$X$2,0)</f>
        <v>0</v>
      </c>
      <c r="Y4929" s="91">
        <f t="shared" si="3707"/>
        <v>0</v>
      </c>
      <c r="Z4929" s="93">
        <f t="shared" si="3708"/>
        <v>0</v>
      </c>
      <c r="AA4929" s="94">
        <f t="shared" si="3709"/>
        <v>0</v>
      </c>
      <c r="AB4929" s="97">
        <f>ROUND((S4929*$AB$2)+Z4929,0)</f>
        <v>0</v>
      </c>
      <c r="AC4929" s="98">
        <f t="shared" si="3710"/>
        <v>0</v>
      </c>
      <c r="AD4929" s="77" t="s">
        <v>5891</v>
      </c>
      <c r="AE4929" s="54">
        <v>0</v>
      </c>
      <c r="AF4929" s="17"/>
    </row>
    <row r="4930" spans="1:32" ht="16.899999999999999" customHeight="1" x14ac:dyDescent="0.3">
      <c r="A4930" s="73" t="s">
        <v>35</v>
      </c>
      <c r="B4930" s="74" t="s">
        <v>3131</v>
      </c>
      <c r="C4930" s="48" t="s">
        <v>1797</v>
      </c>
      <c r="D4930" s="48">
        <v>100</v>
      </c>
      <c r="E4930" s="48">
        <v>7880</v>
      </c>
      <c r="F4930" s="48" t="s">
        <v>5908</v>
      </c>
      <c r="G4930" s="48" t="s">
        <v>122</v>
      </c>
      <c r="H4930" s="75">
        <f t="shared" si="3704"/>
        <v>0.5730337078651685</v>
      </c>
      <c r="I4930" s="74">
        <v>140</v>
      </c>
      <c r="J4930" s="74">
        <v>89</v>
      </c>
      <c r="K4930" s="48">
        <f>J4930</f>
        <v>89</v>
      </c>
      <c r="L4930" s="48">
        <f>$L$3</f>
        <v>-4</v>
      </c>
      <c r="M4930" s="48">
        <f t="shared" si="3705"/>
        <v>85</v>
      </c>
      <c r="N4930" s="48">
        <v>34</v>
      </c>
      <c r="O4930" s="56">
        <v>34.299999999999997</v>
      </c>
      <c r="P4930" s="48" t="str">
        <f t="shared" si="3656"/>
        <v>FSLV12 CL</v>
      </c>
      <c r="Q4930" s="76">
        <v>2</v>
      </c>
      <c r="R4930" s="76">
        <v>11</v>
      </c>
      <c r="S4930" s="49">
        <f t="shared" si="3706"/>
        <v>3.4230769230769231E-2</v>
      </c>
      <c r="T4930" s="49">
        <f t="shared" si="3658"/>
        <v>3.4230769230769234</v>
      </c>
      <c r="U4930" s="49">
        <v>3.8365384615384617</v>
      </c>
      <c r="V4930" s="49">
        <f t="shared" si="3701"/>
        <v>3.8365384615384614E-2</v>
      </c>
      <c r="W4930" s="49">
        <f t="shared" si="3711"/>
        <v>2.9096153846153845</v>
      </c>
      <c r="X4930" s="90">
        <f>ROUND(S4930*$X$4,0)</f>
        <v>0</v>
      </c>
      <c r="Y4930" s="91">
        <f t="shared" si="3707"/>
        <v>0</v>
      </c>
      <c r="Z4930" s="93">
        <f t="shared" si="3708"/>
        <v>3</v>
      </c>
      <c r="AA4930" s="94">
        <f t="shared" si="3709"/>
        <v>102.89999999999999</v>
      </c>
      <c r="AB4930" s="97">
        <f>ROUND((S4930*$AB$4)+Z4930,0)</f>
        <v>3</v>
      </c>
      <c r="AC4930" s="98">
        <f t="shared" si="3710"/>
        <v>102.89999999999999</v>
      </c>
      <c r="AD4930" s="77" t="s">
        <v>3</v>
      </c>
      <c r="AE4930" s="54">
        <v>102.89999999999999</v>
      </c>
      <c r="AF4930" s="17"/>
    </row>
    <row r="4931" spans="1:32" ht="16.899999999999999" customHeight="1" x14ac:dyDescent="0.3">
      <c r="A4931" s="73" t="s">
        <v>7</v>
      </c>
      <c r="B4931" s="74" t="s">
        <v>1201</v>
      </c>
      <c r="C4931" s="48" t="s">
        <v>10</v>
      </c>
      <c r="D4931" s="48">
        <v>500</v>
      </c>
      <c r="E4931" s="48">
        <v>621</v>
      </c>
      <c r="F4931" s="48" t="s">
        <v>6128</v>
      </c>
      <c r="G4931" s="48" t="s">
        <v>35</v>
      </c>
      <c r="H4931" s="75">
        <f t="shared" si="3704"/>
        <v>-0.71698113207547165</v>
      </c>
      <c r="I4931" s="74">
        <v>15</v>
      </c>
      <c r="J4931" s="74">
        <v>53</v>
      </c>
      <c r="K4931" s="48">
        <f>I4931</f>
        <v>15</v>
      </c>
      <c r="L4931" s="48">
        <v>-4</v>
      </c>
      <c r="M4931" s="48">
        <f t="shared" si="3705"/>
        <v>11</v>
      </c>
      <c r="N4931" s="48">
        <v>3</v>
      </c>
      <c r="O4931" s="56">
        <v>62.145000000000003</v>
      </c>
      <c r="P4931" s="48" t="str">
        <f t="shared" si="3656"/>
        <v>5475C SL</v>
      </c>
      <c r="Q4931" s="76">
        <v>3</v>
      </c>
      <c r="R4931" s="76">
        <v>10</v>
      </c>
      <c r="S4931" s="49">
        <f t="shared" si="3706"/>
        <v>4.3846153846153847E-2</v>
      </c>
      <c r="T4931" s="49">
        <f t="shared" si="3658"/>
        <v>21.923076923076923</v>
      </c>
      <c r="U4931" s="49">
        <v>659.07692307692309</v>
      </c>
      <c r="V4931" s="49">
        <f t="shared" si="3701"/>
        <v>1.3181538461538462</v>
      </c>
      <c r="W4931" s="49">
        <f t="shared" ref="W4931:W4935" si="3712">S4931*M4931</f>
        <v>0.48230769230769233</v>
      </c>
      <c r="X4931" s="90">
        <f>ROUND(S4931*$X$2,0)</f>
        <v>0</v>
      </c>
      <c r="Y4931" s="91">
        <f t="shared" si="3707"/>
        <v>0</v>
      </c>
      <c r="Z4931" s="93">
        <f t="shared" si="3708"/>
        <v>0</v>
      </c>
      <c r="AA4931" s="94">
        <f t="shared" si="3709"/>
        <v>0</v>
      </c>
      <c r="AB4931" s="97">
        <f>ROUND((S4931*$AB$2)+Z4931,0)</f>
        <v>0</v>
      </c>
      <c r="AC4931" s="98">
        <f t="shared" si="3710"/>
        <v>0</v>
      </c>
      <c r="AD4931" s="77" t="s">
        <v>3</v>
      </c>
      <c r="AE4931" s="54">
        <v>0</v>
      </c>
      <c r="AF4931" s="17"/>
    </row>
    <row r="4932" spans="1:32" ht="16.899999999999999" customHeight="1" x14ac:dyDescent="0.3">
      <c r="A4932" s="73" t="s">
        <v>35</v>
      </c>
      <c r="B4932" s="74" t="s">
        <v>4399</v>
      </c>
      <c r="C4932" s="48" t="s">
        <v>464</v>
      </c>
      <c r="D4932" s="48">
        <v>1</v>
      </c>
      <c r="E4932" s="48">
        <v>4013</v>
      </c>
      <c r="F4932" s="48" t="s">
        <v>6180</v>
      </c>
      <c r="G4932" s="48" t="s">
        <v>112</v>
      </c>
      <c r="H4932" s="75">
        <f t="shared" si="3704"/>
        <v>0.13333333333333333</v>
      </c>
      <c r="I4932" s="74">
        <v>68</v>
      </c>
      <c r="J4932" s="74">
        <v>60</v>
      </c>
      <c r="K4932" s="48">
        <f>J4932</f>
        <v>60</v>
      </c>
      <c r="L4932" s="48">
        <f t="shared" ref="L4932:L4944" si="3713">$L$3</f>
        <v>-4</v>
      </c>
      <c r="M4932" s="48">
        <f t="shared" si="3705"/>
        <v>56</v>
      </c>
      <c r="N4932" s="48">
        <v>653</v>
      </c>
      <c r="O4932" s="56">
        <v>0.08</v>
      </c>
      <c r="P4932" s="48" t="str">
        <f t="shared" si="3656"/>
        <v>2843/1 GR</v>
      </c>
      <c r="Q4932" s="76" t="s">
        <v>6187</v>
      </c>
      <c r="R4932" s="76" t="s">
        <v>6187</v>
      </c>
      <c r="S4932" s="49">
        <f t="shared" si="3706"/>
        <v>0</v>
      </c>
      <c r="T4932" s="49">
        <f t="shared" si="3658"/>
        <v>0</v>
      </c>
      <c r="U4932" s="49">
        <v>12.538461538461538</v>
      </c>
      <c r="V4932" s="49">
        <f t="shared" si="3701"/>
        <v>12.538461538461538</v>
      </c>
      <c r="W4932" s="49">
        <f t="shared" si="3712"/>
        <v>0</v>
      </c>
      <c r="X4932" s="90">
        <f>ROUND(V4932*$X$4,0)</f>
        <v>63</v>
      </c>
      <c r="Y4932" s="91">
        <f t="shared" si="3707"/>
        <v>5.04</v>
      </c>
      <c r="Z4932" s="93">
        <f>ROUND((V4932*M4932)+X4932,0)</f>
        <v>765</v>
      </c>
      <c r="AA4932" s="94">
        <f t="shared" si="3709"/>
        <v>61.2</v>
      </c>
      <c r="AB4932" s="97">
        <f>ROUND((V4932*$AB$4)+Z4932,0)</f>
        <v>828</v>
      </c>
      <c r="AC4932" s="98">
        <f t="shared" si="3710"/>
        <v>66.239999999999995</v>
      </c>
      <c r="AD4932" s="77" t="s">
        <v>5889</v>
      </c>
      <c r="AE4932" s="54">
        <v>66.239999999999995</v>
      </c>
      <c r="AF4932" s="17"/>
    </row>
    <row r="4933" spans="1:32" ht="16.899999999999999" customHeight="1" x14ac:dyDescent="0.3">
      <c r="A4933" s="73" t="s">
        <v>7</v>
      </c>
      <c r="B4933" s="74" t="s">
        <v>3125</v>
      </c>
      <c r="C4933" s="48" t="s">
        <v>1797</v>
      </c>
      <c r="D4933" s="48">
        <v>5</v>
      </c>
      <c r="E4933" s="48">
        <v>7880</v>
      </c>
      <c r="F4933" s="48" t="s">
        <v>5908</v>
      </c>
      <c r="G4933" s="48" t="s">
        <v>122</v>
      </c>
      <c r="H4933" s="75">
        <f t="shared" si="3704"/>
        <v>0.27272727272727271</v>
      </c>
      <c r="I4933" s="74">
        <v>140</v>
      </c>
      <c r="J4933" s="74">
        <v>110</v>
      </c>
      <c r="K4933" s="48">
        <f>J4933</f>
        <v>110</v>
      </c>
      <c r="L4933" s="48">
        <f t="shared" si="3713"/>
        <v>-4</v>
      </c>
      <c r="M4933" s="48">
        <f t="shared" si="3705"/>
        <v>106</v>
      </c>
      <c r="N4933" s="48">
        <v>16</v>
      </c>
      <c r="O4933" s="56">
        <v>61.73</v>
      </c>
      <c r="P4933" s="48" t="str">
        <f t="shared" si="3656"/>
        <v>F6215/8 BK</v>
      </c>
      <c r="Q4933" s="76">
        <v>1</v>
      </c>
      <c r="R4933" s="76">
        <v>69</v>
      </c>
      <c r="S4933" s="49">
        <f t="shared" si="3706"/>
        <v>9.0384615384615383E-2</v>
      </c>
      <c r="T4933" s="49">
        <f t="shared" si="3658"/>
        <v>0.45192307692307693</v>
      </c>
      <c r="U4933" s="49">
        <v>1.6594230769230769</v>
      </c>
      <c r="V4933" s="49">
        <f t="shared" si="3701"/>
        <v>0.33188461538461539</v>
      </c>
      <c r="W4933" s="49">
        <f t="shared" si="3712"/>
        <v>9.5807692307692314</v>
      </c>
      <c r="X4933" s="90">
        <f t="shared" ref="X4933:X4934" si="3714">ROUND(S4933*$X$4,0)</f>
        <v>0</v>
      </c>
      <c r="Y4933" s="91">
        <f t="shared" si="3707"/>
        <v>0</v>
      </c>
      <c r="Z4933" s="93">
        <f t="shared" ref="Z4933:Z4941" si="3715">ROUND((S4933*M4933)+X4933,0)</f>
        <v>10</v>
      </c>
      <c r="AA4933" s="94">
        <f t="shared" si="3709"/>
        <v>617.29999999999995</v>
      </c>
      <c r="AB4933" s="97">
        <f t="shared" ref="AB4933:AB4941" si="3716">ROUND((S4933*$AB$4)+Z4933,0)</f>
        <v>10</v>
      </c>
      <c r="AC4933" s="98">
        <f t="shared" si="3710"/>
        <v>617.29999999999995</v>
      </c>
      <c r="AD4933" s="77" t="s">
        <v>3</v>
      </c>
      <c r="AE4933" s="54">
        <v>617.29999999999995</v>
      </c>
      <c r="AF4933" s="17"/>
    </row>
    <row r="4934" spans="1:32" ht="16.899999999999999" customHeight="1" x14ac:dyDescent="0.3">
      <c r="A4934" s="73" t="s">
        <v>35</v>
      </c>
      <c r="B4934" s="74" t="s">
        <v>117</v>
      </c>
      <c r="C4934" s="48" t="s">
        <v>40</v>
      </c>
      <c r="D4934" s="48">
        <v>1000</v>
      </c>
      <c r="E4934" s="48">
        <v>621</v>
      </c>
      <c r="F4934" s="48" t="s">
        <v>6128</v>
      </c>
      <c r="G4934" s="48" t="s">
        <v>112</v>
      </c>
      <c r="H4934" s="75">
        <f t="shared" si="3704"/>
        <v>3.7037037037037035E-2</v>
      </c>
      <c r="I4934" s="74">
        <v>28</v>
      </c>
      <c r="J4934" s="74">
        <v>27</v>
      </c>
      <c r="K4934" s="48">
        <f>J4934</f>
        <v>27</v>
      </c>
      <c r="L4934" s="48">
        <f t="shared" si="3713"/>
        <v>-4</v>
      </c>
      <c r="M4934" s="48">
        <f t="shared" si="3705"/>
        <v>23</v>
      </c>
      <c r="N4934" s="48">
        <v>5</v>
      </c>
      <c r="O4934" s="56">
        <v>22.56</v>
      </c>
      <c r="P4934" s="48" t="str">
        <f t="shared" ref="P4934:P4997" si="3717">LEFT(B4934,LEN(B4934)-3)</f>
        <v>1854/19 GR</v>
      </c>
      <c r="Q4934" s="76">
        <v>8</v>
      </c>
      <c r="R4934" s="76">
        <v>31</v>
      </c>
      <c r="S4934" s="49">
        <f t="shared" si="3706"/>
        <v>0.12192307692307691</v>
      </c>
      <c r="T4934" s="49">
        <f t="shared" ref="T4934:T4997" si="3718">S4934*D4934</f>
        <v>121.92307692307691</v>
      </c>
      <c r="U4934" s="49">
        <v>128.69230769230768</v>
      </c>
      <c r="V4934" s="49">
        <f t="shared" si="3701"/>
        <v>0.12869230769230769</v>
      </c>
      <c r="W4934" s="49">
        <f t="shared" si="3712"/>
        <v>2.8042307692307689</v>
      </c>
      <c r="X4934" s="90">
        <f t="shared" si="3714"/>
        <v>1</v>
      </c>
      <c r="Y4934" s="91">
        <f t="shared" si="3707"/>
        <v>22.56</v>
      </c>
      <c r="Z4934" s="93">
        <f t="shared" si="3715"/>
        <v>4</v>
      </c>
      <c r="AA4934" s="94">
        <f t="shared" si="3709"/>
        <v>90.24</v>
      </c>
      <c r="AB4934" s="97">
        <f t="shared" si="3716"/>
        <v>5</v>
      </c>
      <c r="AC4934" s="98">
        <f t="shared" si="3710"/>
        <v>112.8</v>
      </c>
      <c r="AD4934" s="77" t="s">
        <v>3</v>
      </c>
      <c r="AE4934" s="54">
        <v>112.8</v>
      </c>
      <c r="AF4934" s="17"/>
    </row>
    <row r="4935" spans="1:32" ht="16.899999999999999" customHeight="1" x14ac:dyDescent="0.3">
      <c r="A4935" s="73" t="s">
        <v>35</v>
      </c>
      <c r="B4935" s="74" t="s">
        <v>5748</v>
      </c>
      <c r="C4935" s="48" t="s">
        <v>40</v>
      </c>
      <c r="D4935" s="48">
        <v>1000</v>
      </c>
      <c r="E4935" s="48">
        <v>621</v>
      </c>
      <c r="F4935" s="48" t="s">
        <v>6128</v>
      </c>
      <c r="G4935" s="48" t="s">
        <v>112</v>
      </c>
      <c r="H4935" s="75">
        <f t="shared" si="3704"/>
        <v>3.7037037037037035E-2</v>
      </c>
      <c r="I4935" s="74">
        <v>28</v>
      </c>
      <c r="J4935" s="74">
        <v>27</v>
      </c>
      <c r="K4935" s="48">
        <f>J4935</f>
        <v>27</v>
      </c>
      <c r="L4935" s="48">
        <f t="shared" si="3713"/>
        <v>-4</v>
      </c>
      <c r="M4935" s="48">
        <f t="shared" si="3705"/>
        <v>23</v>
      </c>
      <c r="N4935" s="48">
        <v>4</v>
      </c>
      <c r="O4935" s="56">
        <v>22.4</v>
      </c>
      <c r="P4935" s="48" t="str">
        <f t="shared" si="3717"/>
        <v>1854/19 BR</v>
      </c>
      <c r="Q4935" s="76">
        <v>0</v>
      </c>
      <c r="R4935" s="76">
        <v>15</v>
      </c>
      <c r="S4935" s="49">
        <f t="shared" si="3706"/>
        <v>1.7307692307692309E-2</v>
      </c>
      <c r="T4935" s="49">
        <f t="shared" si="3718"/>
        <v>17.30769230769231</v>
      </c>
      <c r="U4935" s="49">
        <v>36.807692307692307</v>
      </c>
      <c r="V4935" s="49">
        <f t="shared" si="3701"/>
        <v>3.6807692307692305E-2</v>
      </c>
      <c r="W4935" s="49">
        <f t="shared" si="3712"/>
        <v>0.39807692307692311</v>
      </c>
      <c r="X4935" s="90">
        <f>ROUNDUP(S4935*$X$4,0)</f>
        <v>1</v>
      </c>
      <c r="Y4935" s="91">
        <f t="shared" si="3707"/>
        <v>22.4</v>
      </c>
      <c r="Z4935" s="93">
        <f t="shared" si="3715"/>
        <v>1</v>
      </c>
      <c r="AA4935" s="94">
        <f t="shared" si="3709"/>
        <v>22.4</v>
      </c>
      <c r="AB4935" s="97">
        <f t="shared" si="3716"/>
        <v>1</v>
      </c>
      <c r="AC4935" s="98">
        <f t="shared" si="3710"/>
        <v>22.4</v>
      </c>
      <c r="AD4935" s="77" t="s">
        <v>3</v>
      </c>
      <c r="AE4935" s="54">
        <v>22.4</v>
      </c>
      <c r="AF4935" s="17"/>
    </row>
    <row r="4936" spans="1:32" ht="16.899999999999999" customHeight="1" x14ac:dyDescent="0.3">
      <c r="A4936" s="73" t="s">
        <v>35</v>
      </c>
      <c r="B4936" s="74" t="s">
        <v>1607</v>
      </c>
      <c r="C4936" s="48" t="s">
        <v>40</v>
      </c>
      <c r="D4936" s="48">
        <v>1000</v>
      </c>
      <c r="E4936" s="48">
        <v>621</v>
      </c>
      <c r="F4936" s="48" t="s">
        <v>6128</v>
      </c>
      <c r="G4936" s="48" t="s">
        <v>112</v>
      </c>
      <c r="H4936" s="75">
        <f t="shared" si="3704"/>
        <v>-0.16666666666666666</v>
      </c>
      <c r="I4936" s="74">
        <v>20</v>
      </c>
      <c r="J4936" s="74">
        <v>24</v>
      </c>
      <c r="K4936" s="48">
        <f>I4936</f>
        <v>20</v>
      </c>
      <c r="L4936" s="48">
        <f t="shared" si="3713"/>
        <v>-4</v>
      </c>
      <c r="M4936" s="48">
        <f t="shared" si="3705"/>
        <v>16</v>
      </c>
      <c r="N4936" s="48">
        <v>3</v>
      </c>
      <c r="O4936" s="56">
        <v>57.22</v>
      </c>
      <c r="P4936" s="48" t="str">
        <f t="shared" si="3717"/>
        <v>3057 OR</v>
      </c>
      <c r="Q4936" s="76">
        <v>12</v>
      </c>
      <c r="R4936" s="76">
        <v>46</v>
      </c>
      <c r="S4936" s="49">
        <f t="shared" si="3706"/>
        <v>0.18230769230769231</v>
      </c>
      <c r="T4936" s="49">
        <f t="shared" si="3718"/>
        <v>182.30769230769232</v>
      </c>
      <c r="U4936" s="49">
        <v>240.88461538461542</v>
      </c>
      <c r="V4936" s="49">
        <f t="shared" si="3701"/>
        <v>0.24088461538461542</v>
      </c>
      <c r="W4936" s="49">
        <f>V4936*M4936</f>
        <v>3.8541538461538467</v>
      </c>
      <c r="X4936" s="90">
        <f t="shared" ref="X4936:X4937" si="3719">ROUND(S4936*$X$3,0)</f>
        <v>1</v>
      </c>
      <c r="Y4936" s="91">
        <f t="shared" si="3707"/>
        <v>57.22</v>
      </c>
      <c r="Z4936" s="93">
        <f t="shared" si="3715"/>
        <v>4</v>
      </c>
      <c r="AA4936" s="94">
        <f t="shared" si="3709"/>
        <v>228.88</v>
      </c>
      <c r="AB4936" s="97">
        <f t="shared" si="3716"/>
        <v>5</v>
      </c>
      <c r="AC4936" s="98">
        <f t="shared" si="3710"/>
        <v>286.10000000000002</v>
      </c>
      <c r="AD4936" s="77" t="s">
        <v>3</v>
      </c>
      <c r="AE4936" s="54">
        <v>286.10000000000002</v>
      </c>
      <c r="AF4936" s="17"/>
    </row>
    <row r="4937" spans="1:32" ht="16.899999999999999" customHeight="1" x14ac:dyDescent="0.3">
      <c r="A4937" s="73" t="s">
        <v>35</v>
      </c>
      <c r="B4937" s="74" t="s">
        <v>162</v>
      </c>
      <c r="C4937" s="48" t="s">
        <v>40</v>
      </c>
      <c r="D4937" s="48">
        <v>100</v>
      </c>
      <c r="E4937" s="48">
        <v>621</v>
      </c>
      <c r="F4937" s="48" t="s">
        <v>6128</v>
      </c>
      <c r="G4937" s="48" t="s">
        <v>112</v>
      </c>
      <c r="H4937" s="75">
        <f t="shared" si="3704"/>
        <v>-0.25925925925925924</v>
      </c>
      <c r="I4937" s="74">
        <v>20</v>
      </c>
      <c r="J4937" s="74">
        <v>27</v>
      </c>
      <c r="K4937" s="48">
        <f>I4937</f>
        <v>20</v>
      </c>
      <c r="L4937" s="48">
        <f t="shared" si="3713"/>
        <v>-4</v>
      </c>
      <c r="M4937" s="48">
        <f t="shared" si="3705"/>
        <v>16</v>
      </c>
      <c r="N4937" s="48">
        <v>15</v>
      </c>
      <c r="O4937" s="56">
        <v>8.5299999999999994</v>
      </c>
      <c r="P4937" s="48" t="str">
        <f t="shared" si="3717"/>
        <v>1559 GR</v>
      </c>
      <c r="Q4937" s="76">
        <v>8</v>
      </c>
      <c r="R4937" s="76">
        <v>20</v>
      </c>
      <c r="S4937" s="49">
        <f t="shared" si="3706"/>
        <v>0.10923076923076923</v>
      </c>
      <c r="T4937" s="49">
        <f t="shared" si="3718"/>
        <v>10.923076923076923</v>
      </c>
      <c r="U4937" s="49">
        <v>13.230769230769232</v>
      </c>
      <c r="V4937" s="49">
        <f t="shared" si="3701"/>
        <v>0.13230769230769232</v>
      </c>
      <c r="W4937" s="49">
        <f t="shared" ref="W4937:W4940" si="3720">S4937*M4937</f>
        <v>1.7476923076923077</v>
      </c>
      <c r="X4937" s="90">
        <f t="shared" si="3719"/>
        <v>1</v>
      </c>
      <c r="Y4937" s="91">
        <f t="shared" si="3707"/>
        <v>8.5299999999999994</v>
      </c>
      <c r="Z4937" s="93">
        <f t="shared" si="3715"/>
        <v>3</v>
      </c>
      <c r="AA4937" s="94">
        <f t="shared" si="3709"/>
        <v>25.589999999999996</v>
      </c>
      <c r="AB4937" s="97">
        <f t="shared" si="3716"/>
        <v>4</v>
      </c>
      <c r="AC4937" s="98">
        <f t="shared" si="3710"/>
        <v>34.119999999999997</v>
      </c>
      <c r="AD4937" s="77" t="s">
        <v>6117</v>
      </c>
      <c r="AE4937" s="54">
        <v>34.119999999999997</v>
      </c>
      <c r="AF4937" s="17"/>
    </row>
    <row r="4938" spans="1:32" ht="16.899999999999999" customHeight="1" x14ac:dyDescent="0.3">
      <c r="A4938" s="73" t="s">
        <v>7</v>
      </c>
      <c r="B4938" s="74" t="s">
        <v>3132</v>
      </c>
      <c r="C4938" s="48" t="s">
        <v>1797</v>
      </c>
      <c r="D4938" s="48">
        <v>100</v>
      </c>
      <c r="E4938" s="48">
        <v>7880</v>
      </c>
      <c r="F4938" s="48" t="s">
        <v>5908</v>
      </c>
      <c r="G4938" s="48" t="s">
        <v>122</v>
      </c>
      <c r="H4938" s="75">
        <f t="shared" si="3704"/>
        <v>0.5730337078651685</v>
      </c>
      <c r="I4938" s="74">
        <v>140</v>
      </c>
      <c r="J4938" s="74">
        <v>89</v>
      </c>
      <c r="K4938" s="48">
        <f>J4938</f>
        <v>89</v>
      </c>
      <c r="L4938" s="48">
        <f t="shared" si="3713"/>
        <v>-4</v>
      </c>
      <c r="M4938" s="48">
        <f t="shared" si="3705"/>
        <v>85</v>
      </c>
      <c r="N4938" s="48">
        <v>39</v>
      </c>
      <c r="O4938" s="56">
        <v>36.299999999999997</v>
      </c>
      <c r="P4938" s="48" t="str">
        <f t="shared" si="3717"/>
        <v>FSLV14 CL</v>
      </c>
      <c r="Q4938" s="76">
        <v>9</v>
      </c>
      <c r="R4938" s="76">
        <v>24</v>
      </c>
      <c r="S4938" s="49">
        <f t="shared" si="3706"/>
        <v>0.12461538461538461</v>
      </c>
      <c r="T4938" s="49">
        <f t="shared" si="3718"/>
        <v>12.461538461538462</v>
      </c>
      <c r="U4938" s="49">
        <v>12.663461538461538</v>
      </c>
      <c r="V4938" s="49">
        <f t="shared" si="3701"/>
        <v>0.12663461538461537</v>
      </c>
      <c r="W4938" s="49">
        <f t="shared" si="3720"/>
        <v>10.592307692307692</v>
      </c>
      <c r="X4938" s="90">
        <f>ROUND(S4938*$X$4,0)</f>
        <v>1</v>
      </c>
      <c r="Y4938" s="91">
        <f t="shared" si="3707"/>
        <v>36.299999999999997</v>
      </c>
      <c r="Z4938" s="93">
        <f t="shared" si="3715"/>
        <v>12</v>
      </c>
      <c r="AA4938" s="94">
        <f t="shared" si="3709"/>
        <v>435.59999999999997</v>
      </c>
      <c r="AB4938" s="97">
        <f t="shared" si="3716"/>
        <v>13</v>
      </c>
      <c r="AC4938" s="98">
        <f t="shared" si="3710"/>
        <v>471.9</v>
      </c>
      <c r="AD4938" s="77" t="s">
        <v>3</v>
      </c>
      <c r="AE4938" s="54">
        <v>471.9</v>
      </c>
      <c r="AF4938" s="17"/>
    </row>
    <row r="4939" spans="1:32" ht="16.899999999999999" customHeight="1" x14ac:dyDescent="0.3">
      <c r="A4939" s="73" t="s">
        <v>35</v>
      </c>
      <c r="B4939" s="74" t="s">
        <v>215</v>
      </c>
      <c r="C4939" s="48" t="s">
        <v>40</v>
      </c>
      <c r="D4939" s="48">
        <v>100</v>
      </c>
      <c r="E4939" s="48">
        <v>621</v>
      </c>
      <c r="F4939" s="48" t="s">
        <v>6128</v>
      </c>
      <c r="G4939" s="48" t="s">
        <v>112</v>
      </c>
      <c r="H4939" s="75">
        <f t="shared" si="3704"/>
        <v>-0.62264150943396224</v>
      </c>
      <c r="I4939" s="74">
        <v>20</v>
      </c>
      <c r="J4939" s="74">
        <v>53</v>
      </c>
      <c r="K4939" s="48">
        <f>I4939</f>
        <v>20</v>
      </c>
      <c r="L4939" s="48">
        <f t="shared" si="3713"/>
        <v>-4</v>
      </c>
      <c r="M4939" s="48">
        <f t="shared" si="3705"/>
        <v>16</v>
      </c>
      <c r="N4939" s="48">
        <v>16</v>
      </c>
      <c r="O4939" s="56">
        <v>8.8670000000000009</v>
      </c>
      <c r="P4939" s="48" t="str">
        <f t="shared" si="3717"/>
        <v>1559 WH</v>
      </c>
      <c r="Q4939" s="76">
        <v>44</v>
      </c>
      <c r="R4939" s="76">
        <v>76</v>
      </c>
      <c r="S4939" s="49">
        <f t="shared" si="3706"/>
        <v>0.56153846153846154</v>
      </c>
      <c r="T4939" s="49">
        <f t="shared" si="3718"/>
        <v>56.153846153846153</v>
      </c>
      <c r="U4939" s="49">
        <v>61.92307692307692</v>
      </c>
      <c r="V4939" s="49">
        <f t="shared" si="3701"/>
        <v>0.61923076923076925</v>
      </c>
      <c r="W4939" s="49">
        <f t="shared" si="3720"/>
        <v>8.9846153846153847</v>
      </c>
      <c r="X4939" s="90">
        <f>ROUND(S4939*$X$3,0)</f>
        <v>3</v>
      </c>
      <c r="Y4939" s="91">
        <f t="shared" si="3707"/>
        <v>26.601000000000003</v>
      </c>
      <c r="Z4939" s="93">
        <f t="shared" si="3715"/>
        <v>12</v>
      </c>
      <c r="AA4939" s="94">
        <f t="shared" si="3709"/>
        <v>106.40400000000001</v>
      </c>
      <c r="AB4939" s="97">
        <f t="shared" si="3716"/>
        <v>15</v>
      </c>
      <c r="AC4939" s="98">
        <f t="shared" si="3710"/>
        <v>133.00500000000002</v>
      </c>
      <c r="AD4939" s="77" t="s">
        <v>6117</v>
      </c>
      <c r="AE4939" s="54">
        <v>133.00500000000002</v>
      </c>
      <c r="AF4939" s="17"/>
    </row>
    <row r="4940" spans="1:32" ht="16.899999999999999" customHeight="1" x14ac:dyDescent="0.3">
      <c r="A4940" s="73" t="s">
        <v>7</v>
      </c>
      <c r="B4940" s="74" t="s">
        <v>5129</v>
      </c>
      <c r="C4940" s="48" t="s">
        <v>34</v>
      </c>
      <c r="D4940" s="48">
        <v>250</v>
      </c>
      <c r="E4940" s="48">
        <v>20726</v>
      </c>
      <c r="F4940" s="48" t="s">
        <v>5898</v>
      </c>
      <c r="G4940" s="48" t="s">
        <v>112</v>
      </c>
      <c r="H4940" s="75">
        <f t="shared" si="3704"/>
        <v>0.33333333333333331</v>
      </c>
      <c r="I4940" s="74">
        <v>44</v>
      </c>
      <c r="J4940" s="74">
        <v>33</v>
      </c>
      <c r="K4940" s="48">
        <f>J4940</f>
        <v>33</v>
      </c>
      <c r="L4940" s="48">
        <f t="shared" si="3713"/>
        <v>-4</v>
      </c>
      <c r="M4940" s="48">
        <f t="shared" si="3705"/>
        <v>29</v>
      </c>
      <c r="N4940" s="48">
        <v>2</v>
      </c>
      <c r="O4940" s="56">
        <v>74.349999999999994</v>
      </c>
      <c r="P4940" s="48" t="str">
        <f t="shared" si="3717"/>
        <v>XS200N1/2 BK</v>
      </c>
      <c r="Q4940" s="76">
        <v>0</v>
      </c>
      <c r="R4940" s="76">
        <v>0</v>
      </c>
      <c r="S4940" s="49">
        <f t="shared" si="3706"/>
        <v>0</v>
      </c>
      <c r="T4940" s="49">
        <f t="shared" si="3718"/>
        <v>0</v>
      </c>
      <c r="U4940" s="49">
        <v>7.6538461538461524</v>
      </c>
      <c r="V4940" s="49">
        <f t="shared" si="3701"/>
        <v>3.061538461538461E-2</v>
      </c>
      <c r="W4940" s="49">
        <f t="shared" si="3720"/>
        <v>0</v>
      </c>
      <c r="X4940" s="90">
        <f>ROUNDUP(S4940*$X$4,0)</f>
        <v>0</v>
      </c>
      <c r="Y4940" s="91">
        <f t="shared" si="3707"/>
        <v>0</v>
      </c>
      <c r="Z4940" s="93">
        <f t="shared" si="3715"/>
        <v>0</v>
      </c>
      <c r="AA4940" s="94">
        <f t="shared" si="3709"/>
        <v>0</v>
      </c>
      <c r="AB4940" s="97">
        <f t="shared" si="3716"/>
        <v>0</v>
      </c>
      <c r="AC4940" s="98">
        <f t="shared" si="3710"/>
        <v>0</v>
      </c>
      <c r="AD4940" s="77" t="s">
        <v>3</v>
      </c>
      <c r="AE4940" s="54">
        <v>0</v>
      </c>
      <c r="AF4940" s="17"/>
    </row>
    <row r="4941" spans="1:32" ht="16.899999999999999" customHeight="1" x14ac:dyDescent="0.3">
      <c r="A4941" s="73" t="s">
        <v>7</v>
      </c>
      <c r="B4941" s="74" t="s">
        <v>1606</v>
      </c>
      <c r="C4941" s="48" t="s">
        <v>40</v>
      </c>
      <c r="D4941" s="48">
        <v>1000</v>
      </c>
      <c r="E4941" s="48">
        <v>621</v>
      </c>
      <c r="F4941" s="48" t="s">
        <v>6128</v>
      </c>
      <c r="G4941" s="48" t="s">
        <v>112</v>
      </c>
      <c r="H4941" s="75">
        <f t="shared" si="3704"/>
        <v>-0.16666666666666666</v>
      </c>
      <c r="I4941" s="74">
        <v>20</v>
      </c>
      <c r="J4941" s="74">
        <v>24</v>
      </c>
      <c r="K4941" s="48">
        <f>I4941</f>
        <v>20</v>
      </c>
      <c r="L4941" s="48">
        <f t="shared" si="3713"/>
        <v>-4</v>
      </c>
      <c r="M4941" s="48">
        <f t="shared" si="3705"/>
        <v>16</v>
      </c>
      <c r="N4941" s="48">
        <v>6</v>
      </c>
      <c r="O4941" s="56">
        <v>57.48</v>
      </c>
      <c r="P4941" s="48" t="str">
        <f t="shared" si="3717"/>
        <v>3057 GR</v>
      </c>
      <c r="Q4941" s="76">
        <v>8</v>
      </c>
      <c r="R4941" s="76">
        <v>13</v>
      </c>
      <c r="S4941" s="49">
        <f t="shared" si="3706"/>
        <v>0.10115384615384615</v>
      </c>
      <c r="T4941" s="49">
        <f t="shared" si="3718"/>
        <v>101.15384615384615</v>
      </c>
      <c r="U4941" s="49">
        <v>154.69230769230768</v>
      </c>
      <c r="V4941" s="49">
        <f t="shared" si="3701"/>
        <v>0.15469230769230768</v>
      </c>
      <c r="W4941" s="49">
        <f>V4941*M4941</f>
        <v>2.475076923076923</v>
      </c>
      <c r="X4941" s="90">
        <f>ROUND(S4941*$X$3,0)</f>
        <v>1</v>
      </c>
      <c r="Y4941" s="91">
        <f t="shared" si="3707"/>
        <v>57.48</v>
      </c>
      <c r="Z4941" s="93">
        <f t="shared" si="3715"/>
        <v>3</v>
      </c>
      <c r="AA4941" s="94">
        <f t="shared" si="3709"/>
        <v>172.44</v>
      </c>
      <c r="AB4941" s="97">
        <f t="shared" si="3716"/>
        <v>4</v>
      </c>
      <c r="AC4941" s="98">
        <f t="shared" si="3710"/>
        <v>229.92</v>
      </c>
      <c r="AD4941" s="77" t="s">
        <v>3</v>
      </c>
      <c r="AE4941" s="54">
        <v>229.92</v>
      </c>
      <c r="AF4941" s="17"/>
    </row>
    <row r="4942" spans="1:32" ht="16.899999999999999" customHeight="1" x14ac:dyDescent="0.3">
      <c r="A4942" s="73" t="s">
        <v>7</v>
      </c>
      <c r="B4942" s="74" t="s">
        <v>1765</v>
      </c>
      <c r="C4942" s="48" t="s">
        <v>40</v>
      </c>
      <c r="D4942" s="48">
        <v>1000</v>
      </c>
      <c r="E4942" s="48">
        <v>4750</v>
      </c>
      <c r="F4942" s="48" t="s">
        <v>5916</v>
      </c>
      <c r="G4942" s="48" t="s">
        <v>3680</v>
      </c>
      <c r="H4942" s="75">
        <f t="shared" si="3704"/>
        <v>2.0405405405405403</v>
      </c>
      <c r="I4942" s="74">
        <v>225</v>
      </c>
      <c r="J4942" s="74">
        <v>74</v>
      </c>
      <c r="K4942" s="48">
        <f>J4942</f>
        <v>74</v>
      </c>
      <c r="L4942" s="48">
        <f t="shared" si="3713"/>
        <v>-4</v>
      </c>
      <c r="M4942" s="48">
        <f t="shared" si="3705"/>
        <v>70</v>
      </c>
      <c r="N4942" s="48">
        <v>17</v>
      </c>
      <c r="O4942" s="56">
        <v>70.27</v>
      </c>
      <c r="P4942" s="48" t="str">
        <f t="shared" si="3717"/>
        <v>7131 RD</v>
      </c>
      <c r="Q4942" s="76">
        <v>6</v>
      </c>
      <c r="R4942" s="76">
        <v>39</v>
      </c>
      <c r="S4942" s="49">
        <f t="shared" si="3706"/>
        <v>0.10961538461538461</v>
      </c>
      <c r="T4942" s="49">
        <f t="shared" si="3718"/>
        <v>109.61538461538461</v>
      </c>
      <c r="U4942" s="49">
        <v>119.84615384615384</v>
      </c>
      <c r="V4942" s="49">
        <f t="shared" si="3701"/>
        <v>0.11984615384615384</v>
      </c>
      <c r="W4942" s="49">
        <f>V4942*M4942</f>
        <v>8.3892307692307693</v>
      </c>
      <c r="X4942" s="90">
        <f>ROUND(V4942*$X$4,0)</f>
        <v>1</v>
      </c>
      <c r="Y4942" s="91">
        <f t="shared" si="3707"/>
        <v>70.27</v>
      </c>
      <c r="Z4942" s="93">
        <f>ROUND((V4942*M4942)+X4942,0)</f>
        <v>9</v>
      </c>
      <c r="AA4942" s="94">
        <f t="shared" si="3709"/>
        <v>632.42999999999995</v>
      </c>
      <c r="AB4942" s="97">
        <f>ROUND((V4942*$AB$4)+Z4942,0)</f>
        <v>10</v>
      </c>
      <c r="AC4942" s="98">
        <f t="shared" si="3710"/>
        <v>702.69999999999993</v>
      </c>
      <c r="AD4942" s="77" t="s">
        <v>5889</v>
      </c>
      <c r="AE4942" s="54">
        <v>702.69999999999993</v>
      </c>
      <c r="AF4942" s="17"/>
    </row>
    <row r="4943" spans="1:32" ht="16.899999999999999" customHeight="1" x14ac:dyDescent="0.3">
      <c r="A4943" s="73" t="s">
        <v>7</v>
      </c>
      <c r="B4943" s="74" t="s">
        <v>1445</v>
      </c>
      <c r="C4943" s="48" t="s">
        <v>1432</v>
      </c>
      <c r="D4943" s="48">
        <v>1000</v>
      </c>
      <c r="E4943" s="48">
        <v>621</v>
      </c>
      <c r="F4943" s="48" t="s">
        <v>6128</v>
      </c>
      <c r="G4943" s="48" t="s">
        <v>35</v>
      </c>
      <c r="H4943" s="75">
        <f t="shared" si="3704"/>
        <v>2.564102564102564E-2</v>
      </c>
      <c r="I4943" s="74">
        <v>40</v>
      </c>
      <c r="J4943" s="74">
        <v>39</v>
      </c>
      <c r="K4943" s="48">
        <f>J4943</f>
        <v>39</v>
      </c>
      <c r="L4943" s="48">
        <f t="shared" si="3713"/>
        <v>-4</v>
      </c>
      <c r="M4943" s="48">
        <f t="shared" si="3705"/>
        <v>35</v>
      </c>
      <c r="N4943" s="48">
        <v>54</v>
      </c>
      <c r="O4943" s="56">
        <v>30.25</v>
      </c>
      <c r="P4943" s="48" t="str">
        <f t="shared" si="3717"/>
        <v>6711 YL</v>
      </c>
      <c r="Q4943" s="76">
        <v>38</v>
      </c>
      <c r="R4943" s="76">
        <v>98</v>
      </c>
      <c r="S4943" s="49">
        <f t="shared" si="3706"/>
        <v>0.52230769230769236</v>
      </c>
      <c r="T4943" s="49">
        <f t="shared" si="3718"/>
        <v>522.30769230769238</v>
      </c>
      <c r="U4943" s="49">
        <v>697.76923076923094</v>
      </c>
      <c r="V4943" s="49">
        <f t="shared" si="3701"/>
        <v>0.69776923076923092</v>
      </c>
      <c r="W4943" s="49">
        <f>S4943*M4943</f>
        <v>18.280769230769234</v>
      </c>
      <c r="X4943" s="90">
        <f>ROUND(S4943*$X$4,0)</f>
        <v>3</v>
      </c>
      <c r="Y4943" s="91">
        <f t="shared" si="3707"/>
        <v>90.75</v>
      </c>
      <c r="Z4943" s="93">
        <f t="shared" ref="Z4943:Z4951" si="3721">ROUND((S4943*M4943)+X4943,0)</f>
        <v>21</v>
      </c>
      <c r="AA4943" s="94">
        <f t="shared" si="3709"/>
        <v>635.25</v>
      </c>
      <c r="AB4943" s="97">
        <f>ROUND((S4943*$AB$4)+Z4943,0)</f>
        <v>24</v>
      </c>
      <c r="AC4943" s="98">
        <f t="shared" si="3710"/>
        <v>726</v>
      </c>
      <c r="AD4943" s="77" t="s">
        <v>3</v>
      </c>
      <c r="AE4943" s="54">
        <v>726</v>
      </c>
      <c r="AF4943" s="17"/>
    </row>
    <row r="4944" spans="1:32" ht="16.899999999999999" customHeight="1" x14ac:dyDescent="0.3">
      <c r="A4944" s="73" t="s">
        <v>35</v>
      </c>
      <c r="B4944" s="74" t="s">
        <v>3244</v>
      </c>
      <c r="C4944" s="48" t="s">
        <v>1432</v>
      </c>
      <c r="D4944" s="48">
        <v>1000</v>
      </c>
      <c r="E4944" s="48">
        <v>621</v>
      </c>
      <c r="F4944" s="48" t="s">
        <v>6128</v>
      </c>
      <c r="G4944" s="48" t="s">
        <v>35</v>
      </c>
      <c r="H4944" s="75">
        <f t="shared" si="3704"/>
        <v>2.564102564102564E-2</v>
      </c>
      <c r="I4944" s="74">
        <v>40</v>
      </c>
      <c r="J4944" s="74">
        <v>39</v>
      </c>
      <c r="K4944" s="48">
        <f>J4944</f>
        <v>39</v>
      </c>
      <c r="L4944" s="48">
        <f t="shared" si="3713"/>
        <v>-4</v>
      </c>
      <c r="M4944" s="48">
        <f t="shared" si="3705"/>
        <v>35</v>
      </c>
      <c r="N4944" s="48">
        <v>58</v>
      </c>
      <c r="O4944" s="56">
        <v>30.25</v>
      </c>
      <c r="P4944" s="48" t="str">
        <f t="shared" si="3717"/>
        <v>6711 BL</v>
      </c>
      <c r="Q4944" s="76">
        <v>52</v>
      </c>
      <c r="R4944" s="76">
        <v>124</v>
      </c>
      <c r="S4944" s="49">
        <f t="shared" si="3706"/>
        <v>0.70307692307692304</v>
      </c>
      <c r="T4944" s="49">
        <f t="shared" si="3718"/>
        <v>703.07692307692309</v>
      </c>
      <c r="U4944" s="49">
        <v>963.80769230769238</v>
      </c>
      <c r="V4944" s="49">
        <f t="shared" si="3701"/>
        <v>0.96380769230769237</v>
      </c>
      <c r="W4944" s="49">
        <f t="shared" ref="W4944:W4947" si="3722">S4944*M4944</f>
        <v>24.607692307692307</v>
      </c>
      <c r="X4944" s="90">
        <f>ROUND(S4944*$X$4,0)</f>
        <v>4</v>
      </c>
      <c r="Y4944" s="91">
        <f t="shared" si="3707"/>
        <v>121</v>
      </c>
      <c r="Z4944" s="93">
        <f t="shared" si="3721"/>
        <v>29</v>
      </c>
      <c r="AA4944" s="94">
        <f t="shared" si="3709"/>
        <v>877.25</v>
      </c>
      <c r="AB4944" s="97">
        <f>ROUND((S4944*$AB$4)+Z4944,0)</f>
        <v>33</v>
      </c>
      <c r="AC4944" s="98">
        <f t="shared" si="3710"/>
        <v>998.25</v>
      </c>
      <c r="AD4944" s="77" t="s">
        <v>3</v>
      </c>
      <c r="AE4944" s="54">
        <v>998.25</v>
      </c>
      <c r="AF4944" s="17"/>
    </row>
    <row r="4945" spans="1:32" ht="16.899999999999999" customHeight="1" x14ac:dyDescent="0.3">
      <c r="A4945" s="73" t="s">
        <v>35</v>
      </c>
      <c r="B4945" s="74" t="s">
        <v>775</v>
      </c>
      <c r="C4945" s="48" t="s">
        <v>464</v>
      </c>
      <c r="D4945" s="48">
        <v>1000</v>
      </c>
      <c r="E4945" s="48">
        <v>4013</v>
      </c>
      <c r="F4945" s="48" t="s">
        <v>6180</v>
      </c>
      <c r="G4945" s="48" t="s">
        <v>65</v>
      </c>
      <c r="H4945" s="75">
        <f t="shared" si="3704"/>
        <v>0</v>
      </c>
      <c r="I4945" s="74">
        <v>5</v>
      </c>
      <c r="J4945" s="74">
        <v>5</v>
      </c>
      <c r="K4945" s="48">
        <f>J4945</f>
        <v>5</v>
      </c>
      <c r="L4945" s="48"/>
      <c r="M4945" s="48">
        <f t="shared" si="3705"/>
        <v>5</v>
      </c>
      <c r="N4945" s="48">
        <v>0</v>
      </c>
      <c r="O4945" s="56">
        <v>81.195809999999994</v>
      </c>
      <c r="P4945" s="48" t="str">
        <f t="shared" si="3717"/>
        <v>2843/7 BL</v>
      </c>
      <c r="Q4945" s="76">
        <v>8</v>
      </c>
      <c r="R4945" s="76">
        <v>27</v>
      </c>
      <c r="S4945" s="49">
        <f t="shared" si="3706"/>
        <v>0.11730769230769231</v>
      </c>
      <c r="T4945" s="49">
        <f t="shared" si="3718"/>
        <v>117.30769230769231</v>
      </c>
      <c r="U4945" s="49">
        <v>188.07692307692307</v>
      </c>
      <c r="V4945" s="49">
        <f t="shared" si="3701"/>
        <v>0.18807692307692306</v>
      </c>
      <c r="W4945" s="49">
        <f t="shared" si="3722"/>
        <v>0.58653846153846156</v>
      </c>
      <c r="X4945" s="90">
        <f>ROUND(S4945*$X$2,0)</f>
        <v>1</v>
      </c>
      <c r="Y4945" s="91">
        <f t="shared" si="3707"/>
        <v>81.195809999999994</v>
      </c>
      <c r="Z4945" s="93">
        <f t="shared" si="3721"/>
        <v>2</v>
      </c>
      <c r="AA4945" s="94">
        <f t="shared" si="3709"/>
        <v>162.39161999999999</v>
      </c>
      <c r="AB4945" s="97">
        <f>ROUND((S4945*$AB$2)+Z4945,0)</f>
        <v>3</v>
      </c>
      <c r="AC4945" s="98">
        <f t="shared" si="3710"/>
        <v>243.58742999999998</v>
      </c>
      <c r="AD4945" s="77" t="s">
        <v>5891</v>
      </c>
      <c r="AE4945" s="54">
        <v>243.58742999999998</v>
      </c>
      <c r="AF4945" s="17"/>
    </row>
    <row r="4946" spans="1:32" ht="16.899999999999999" customHeight="1" x14ac:dyDescent="0.3">
      <c r="A4946" s="73" t="s">
        <v>35</v>
      </c>
      <c r="B4946" s="74" t="s">
        <v>155</v>
      </c>
      <c r="C4946" s="48" t="s">
        <v>40</v>
      </c>
      <c r="D4946" s="48">
        <v>1000</v>
      </c>
      <c r="E4946" s="48">
        <v>621</v>
      </c>
      <c r="F4946" s="48" t="s">
        <v>6128</v>
      </c>
      <c r="G4946" s="48" t="s">
        <v>112</v>
      </c>
      <c r="H4946" s="75">
        <f t="shared" si="3704"/>
        <v>-0.16666666666666666</v>
      </c>
      <c r="I4946" s="74">
        <v>20</v>
      </c>
      <c r="J4946" s="74">
        <v>24</v>
      </c>
      <c r="K4946" s="48">
        <f>I4946</f>
        <v>20</v>
      </c>
      <c r="L4946" s="48">
        <f>$L$3</f>
        <v>-4</v>
      </c>
      <c r="M4946" s="48">
        <f t="shared" si="3705"/>
        <v>16</v>
      </c>
      <c r="N4946" s="48">
        <v>2</v>
      </c>
      <c r="O4946" s="56">
        <v>34.86</v>
      </c>
      <c r="P4946" s="48" t="str">
        <f t="shared" si="3717"/>
        <v>1555 OR</v>
      </c>
      <c r="Q4946" s="76">
        <v>4</v>
      </c>
      <c r="R4946" s="76">
        <v>23</v>
      </c>
      <c r="S4946" s="49">
        <f t="shared" si="3706"/>
        <v>6.9615384615384607E-2</v>
      </c>
      <c r="T4946" s="49">
        <f t="shared" si="3718"/>
        <v>69.615384615384613</v>
      </c>
      <c r="U4946" s="49">
        <v>76.34615384615384</v>
      </c>
      <c r="V4946" s="49">
        <f t="shared" si="3701"/>
        <v>7.6346153846153841E-2</v>
      </c>
      <c r="W4946" s="49">
        <f t="shared" si="3722"/>
        <v>1.1138461538461537</v>
      </c>
      <c r="X4946" s="90">
        <f>ROUND(S4946*$X$3,0)</f>
        <v>0</v>
      </c>
      <c r="Y4946" s="91">
        <f t="shared" si="3707"/>
        <v>0</v>
      </c>
      <c r="Z4946" s="93">
        <f t="shared" si="3721"/>
        <v>1</v>
      </c>
      <c r="AA4946" s="94">
        <f t="shared" si="3709"/>
        <v>34.86</v>
      </c>
      <c r="AB4946" s="97">
        <f t="shared" ref="AB4946:AB4951" si="3723">ROUND((S4946*$AB$4)+Z4946,0)</f>
        <v>1</v>
      </c>
      <c r="AC4946" s="98">
        <f t="shared" si="3710"/>
        <v>34.86</v>
      </c>
      <c r="AD4946" s="77" t="s">
        <v>3</v>
      </c>
      <c r="AE4946" s="54">
        <v>34.86</v>
      </c>
      <c r="AF4946" s="17"/>
    </row>
    <row r="4947" spans="1:32" ht="16.899999999999999" customHeight="1" x14ac:dyDescent="0.3">
      <c r="A4947" s="73" t="s">
        <v>7</v>
      </c>
      <c r="B4947" s="74" t="s">
        <v>3426</v>
      </c>
      <c r="C4947" s="48" t="s">
        <v>1370</v>
      </c>
      <c r="D4947" s="48">
        <v>1000</v>
      </c>
      <c r="E4947" s="48">
        <v>2834</v>
      </c>
      <c r="F4947" s="48" t="s">
        <v>6126</v>
      </c>
      <c r="G4947" s="48">
        <v>2</v>
      </c>
      <c r="H4947" s="75">
        <f t="shared" si="3704"/>
        <v>0</v>
      </c>
      <c r="I4947" s="74">
        <v>35</v>
      </c>
      <c r="J4947" s="74">
        <f>I4947</f>
        <v>35</v>
      </c>
      <c r="K4947" s="48">
        <f>I4947</f>
        <v>35</v>
      </c>
      <c r="L4947" s="48"/>
      <c r="M4947" s="48">
        <f t="shared" si="3705"/>
        <v>35</v>
      </c>
      <c r="N4947" s="48">
        <v>11</v>
      </c>
      <c r="O4947" s="56">
        <v>162.09211999999999</v>
      </c>
      <c r="P4947" s="48" t="str">
        <f t="shared" si="3717"/>
        <v>65802 SL</v>
      </c>
      <c r="Q4947" s="76">
        <v>25</v>
      </c>
      <c r="R4947" s="76">
        <v>77</v>
      </c>
      <c r="S4947" s="49">
        <f t="shared" si="3706"/>
        <v>0.35807692307692307</v>
      </c>
      <c r="T4947" s="49">
        <f t="shared" si="3718"/>
        <v>358.07692307692309</v>
      </c>
      <c r="U4947" s="49">
        <v>399.57692307692309</v>
      </c>
      <c r="V4947" s="49">
        <f t="shared" si="3701"/>
        <v>0.39957692307692311</v>
      </c>
      <c r="W4947" s="49">
        <f t="shared" si="3722"/>
        <v>12.532692307692308</v>
      </c>
      <c r="X4947" s="90">
        <f>ROUND(S4947*$X$4,0)</f>
        <v>2</v>
      </c>
      <c r="Y4947" s="91">
        <f t="shared" si="3707"/>
        <v>324.18423999999999</v>
      </c>
      <c r="Z4947" s="93">
        <f t="shared" si="3721"/>
        <v>15</v>
      </c>
      <c r="AA4947" s="94">
        <f t="shared" si="3709"/>
        <v>2431.3818000000001</v>
      </c>
      <c r="AB4947" s="97">
        <f t="shared" si="3723"/>
        <v>17</v>
      </c>
      <c r="AC4947" s="98">
        <f t="shared" si="3710"/>
        <v>2755.5660399999997</v>
      </c>
      <c r="AD4947" s="77" t="s">
        <v>3</v>
      </c>
      <c r="AE4947" s="54">
        <v>2755.5660399999997</v>
      </c>
      <c r="AF4947" s="17"/>
    </row>
    <row r="4948" spans="1:32" ht="16.899999999999999" customHeight="1" x14ac:dyDescent="0.3">
      <c r="A4948" s="73" t="s">
        <v>7</v>
      </c>
      <c r="B4948" s="74" t="s">
        <v>1026</v>
      </c>
      <c r="C4948" s="48" t="s">
        <v>40</v>
      </c>
      <c r="D4948" s="48">
        <v>1000</v>
      </c>
      <c r="E4948" s="48">
        <v>621</v>
      </c>
      <c r="F4948" s="48" t="s">
        <v>6128</v>
      </c>
      <c r="G4948" s="48" t="s">
        <v>112</v>
      </c>
      <c r="H4948" s="75">
        <f t="shared" si="3704"/>
        <v>-0.25925925925925924</v>
      </c>
      <c r="I4948" s="74">
        <v>20</v>
      </c>
      <c r="J4948" s="74">
        <v>27</v>
      </c>
      <c r="K4948" s="48">
        <f>I4948</f>
        <v>20</v>
      </c>
      <c r="L4948" s="48">
        <f>$L$3</f>
        <v>-4</v>
      </c>
      <c r="M4948" s="48">
        <f t="shared" si="3705"/>
        <v>16</v>
      </c>
      <c r="N4948" s="48">
        <v>106</v>
      </c>
      <c r="O4948" s="56">
        <v>13.01</v>
      </c>
      <c r="P4948" s="48" t="str">
        <f t="shared" si="3717"/>
        <v>3050 GR</v>
      </c>
      <c r="Q4948" s="76">
        <v>76</v>
      </c>
      <c r="R4948" s="76">
        <v>339</v>
      </c>
      <c r="S4948" s="49">
        <f t="shared" si="3706"/>
        <v>1.2096153846153845</v>
      </c>
      <c r="T4948" s="49">
        <f t="shared" si="3718"/>
        <v>1209.6153846153845</v>
      </c>
      <c r="U4948" s="49">
        <v>1628.2692307692307</v>
      </c>
      <c r="V4948" s="49">
        <f t="shared" si="3701"/>
        <v>1.6282692307692308</v>
      </c>
      <c r="W4948" s="49">
        <f>V4948*M4948</f>
        <v>26.052307692307693</v>
      </c>
      <c r="X4948" s="90">
        <f>ROUND(S4948*$X$3,0)</f>
        <v>7</v>
      </c>
      <c r="Y4948" s="91">
        <f t="shared" si="3707"/>
        <v>91.07</v>
      </c>
      <c r="Z4948" s="93">
        <f t="shared" si="3721"/>
        <v>26</v>
      </c>
      <c r="AA4948" s="94">
        <f t="shared" si="3709"/>
        <v>338.26</v>
      </c>
      <c r="AB4948" s="97">
        <f t="shared" si="3723"/>
        <v>32</v>
      </c>
      <c r="AC4948" s="98">
        <f t="shared" si="3710"/>
        <v>416.32</v>
      </c>
      <c r="AD4948" s="77" t="s">
        <v>3</v>
      </c>
      <c r="AE4948" s="54">
        <v>416.32</v>
      </c>
      <c r="AF4948" s="17"/>
    </row>
    <row r="4949" spans="1:32" ht="16.899999999999999" customHeight="1" x14ac:dyDescent="0.3">
      <c r="A4949" s="73" t="s">
        <v>7</v>
      </c>
      <c r="B4949" s="74" t="s">
        <v>1708</v>
      </c>
      <c r="C4949" s="48" t="s">
        <v>1154</v>
      </c>
      <c r="D4949" s="48">
        <v>1000</v>
      </c>
      <c r="E4949" s="48">
        <v>621</v>
      </c>
      <c r="F4949" s="48" t="s">
        <v>6128</v>
      </c>
      <c r="G4949" s="48" t="s">
        <v>35</v>
      </c>
      <c r="H4949" s="75">
        <f t="shared" si="3704"/>
        <v>-0.43396226415094341</v>
      </c>
      <c r="I4949" s="74">
        <v>30</v>
      </c>
      <c r="J4949" s="74">
        <v>53</v>
      </c>
      <c r="K4949" s="48">
        <f>I4949</f>
        <v>30</v>
      </c>
      <c r="L4949" s="48">
        <v>-4</v>
      </c>
      <c r="M4949" s="48">
        <f t="shared" si="3705"/>
        <v>26</v>
      </c>
      <c r="N4949" s="48">
        <v>14</v>
      </c>
      <c r="O4949" s="56">
        <v>150.08000000000001</v>
      </c>
      <c r="P4949" s="48" t="str">
        <f t="shared" si="3717"/>
        <v>5114C SL</v>
      </c>
      <c r="Q4949" s="76">
        <v>0</v>
      </c>
      <c r="R4949" s="76">
        <v>0</v>
      </c>
      <c r="S4949" s="49">
        <f t="shared" si="3706"/>
        <v>0</v>
      </c>
      <c r="T4949" s="49">
        <f t="shared" si="3718"/>
        <v>0</v>
      </c>
      <c r="U4949" s="49">
        <v>6.5769230769230775</v>
      </c>
      <c r="V4949" s="49">
        <f t="shared" si="3701"/>
        <v>6.5769230769230774E-3</v>
      </c>
      <c r="W4949" s="49">
        <f t="shared" ref="W4949:W4952" si="3724">S4949*M4949</f>
        <v>0</v>
      </c>
      <c r="X4949" s="90">
        <f>ROUNDUP(S4949*$X$4,0)</f>
        <v>0</v>
      </c>
      <c r="Y4949" s="91">
        <f t="shared" si="3707"/>
        <v>0</v>
      </c>
      <c r="Z4949" s="93">
        <f t="shared" si="3721"/>
        <v>0</v>
      </c>
      <c r="AA4949" s="94">
        <f t="shared" si="3709"/>
        <v>0</v>
      </c>
      <c r="AB4949" s="97">
        <f t="shared" si="3723"/>
        <v>0</v>
      </c>
      <c r="AC4949" s="98">
        <f t="shared" si="3710"/>
        <v>0</v>
      </c>
      <c r="AD4949" s="77" t="s">
        <v>3</v>
      </c>
      <c r="AE4949" s="54">
        <v>0</v>
      </c>
      <c r="AF4949" s="17"/>
    </row>
    <row r="4950" spans="1:32" ht="16.899999999999999" customHeight="1" x14ac:dyDescent="0.3">
      <c r="A4950" s="73" t="s">
        <v>7</v>
      </c>
      <c r="B4950" s="74" t="s">
        <v>581</v>
      </c>
      <c r="C4950" s="48" t="s">
        <v>40</v>
      </c>
      <c r="D4950" s="48">
        <v>1000</v>
      </c>
      <c r="E4950" s="48">
        <v>621</v>
      </c>
      <c r="F4950" s="48" t="s">
        <v>6128</v>
      </c>
      <c r="G4950" s="48" t="s">
        <v>112</v>
      </c>
      <c r="H4950" s="75">
        <f t="shared" ref="H4950:H4959" si="3725">(I4950-J4950)/J4950</f>
        <v>3.7037037037037035E-2</v>
      </c>
      <c r="I4950" s="74">
        <v>28</v>
      </c>
      <c r="J4950" s="74">
        <v>27</v>
      </c>
      <c r="K4950" s="48">
        <f>J4950</f>
        <v>27</v>
      </c>
      <c r="L4950" s="48">
        <f>$L$3</f>
        <v>-4</v>
      </c>
      <c r="M4950" s="48">
        <f t="shared" ref="M4950:M4959" si="3726">K4950+L4950</f>
        <v>23</v>
      </c>
      <c r="N4950" s="48">
        <v>36</v>
      </c>
      <c r="O4950" s="56">
        <v>34.83</v>
      </c>
      <c r="P4950" s="48" t="str">
        <f t="shared" si="3717"/>
        <v>1857/19 BK</v>
      </c>
      <c r="Q4950" s="76">
        <v>3</v>
      </c>
      <c r="R4950" s="76">
        <v>62</v>
      </c>
      <c r="S4950" s="49">
        <f t="shared" ref="S4950:S4959" si="3727">((Q4950/65*0.7)+(R4950/260*0.3))</f>
        <v>0.10384615384615384</v>
      </c>
      <c r="T4950" s="49">
        <f t="shared" si="3718"/>
        <v>103.84615384615384</v>
      </c>
      <c r="U4950" s="49">
        <v>118.23076923076923</v>
      </c>
      <c r="V4950" s="49">
        <f t="shared" si="3701"/>
        <v>0.11823076923076922</v>
      </c>
      <c r="W4950" s="49">
        <f t="shared" si="3724"/>
        <v>2.3884615384615384</v>
      </c>
      <c r="X4950" s="90">
        <f>ROUND(S4950*$X$4,0)</f>
        <v>1</v>
      </c>
      <c r="Y4950" s="91">
        <f t="shared" ref="Y4950:Y4959" si="3728">X4950*O4950</f>
        <v>34.83</v>
      </c>
      <c r="Z4950" s="93">
        <f t="shared" si="3721"/>
        <v>3</v>
      </c>
      <c r="AA4950" s="94">
        <f t="shared" ref="AA4950:AA4959" si="3729">Z4950*O4950</f>
        <v>104.49</v>
      </c>
      <c r="AB4950" s="97">
        <f t="shared" si="3723"/>
        <v>4</v>
      </c>
      <c r="AC4950" s="98">
        <f t="shared" ref="AC4950:AC4959" si="3730">AB4950*O4950</f>
        <v>139.32</v>
      </c>
      <c r="AD4950" s="77" t="s">
        <v>6117</v>
      </c>
      <c r="AE4950" s="54">
        <v>139.32</v>
      </c>
      <c r="AF4950" s="17"/>
    </row>
    <row r="4951" spans="1:32" ht="16.899999999999999" customHeight="1" x14ac:dyDescent="0.3">
      <c r="A4951" s="73" t="s">
        <v>7</v>
      </c>
      <c r="B4951" s="74" t="s">
        <v>383</v>
      </c>
      <c r="C4951" s="48" t="s">
        <v>40</v>
      </c>
      <c r="D4951" s="48">
        <v>100</v>
      </c>
      <c r="E4951" s="48">
        <v>621</v>
      </c>
      <c r="F4951" s="48" t="s">
        <v>6128</v>
      </c>
      <c r="G4951" s="48" t="s">
        <v>112</v>
      </c>
      <c r="H4951" s="75">
        <f t="shared" si="3725"/>
        <v>-0.62264150943396224</v>
      </c>
      <c r="I4951" s="74">
        <v>20</v>
      </c>
      <c r="J4951" s="74">
        <v>53</v>
      </c>
      <c r="K4951" s="48">
        <f>I4951</f>
        <v>20</v>
      </c>
      <c r="L4951" s="48">
        <f>$L$3</f>
        <v>-4</v>
      </c>
      <c r="M4951" s="48">
        <f t="shared" si="3726"/>
        <v>16</v>
      </c>
      <c r="N4951" s="48">
        <v>2</v>
      </c>
      <c r="O4951" s="56">
        <v>9.7119999999999997</v>
      </c>
      <c r="P4951" s="48" t="str">
        <f t="shared" si="3717"/>
        <v>1859/19 BK</v>
      </c>
      <c r="Q4951" s="76">
        <v>12</v>
      </c>
      <c r="R4951" s="76">
        <v>28</v>
      </c>
      <c r="S4951" s="49">
        <f t="shared" si="3727"/>
        <v>0.16153846153846155</v>
      </c>
      <c r="T4951" s="49">
        <f t="shared" si="3718"/>
        <v>16.153846153846153</v>
      </c>
      <c r="U4951" s="49">
        <v>238.84615384615384</v>
      </c>
      <c r="V4951" s="49">
        <f t="shared" si="3701"/>
        <v>2.3884615384615384</v>
      </c>
      <c r="W4951" s="49">
        <f t="shared" si="3724"/>
        <v>2.5846153846153848</v>
      </c>
      <c r="X4951" s="90">
        <f>ROUND(S4951*$X$3,0)</f>
        <v>1</v>
      </c>
      <c r="Y4951" s="91">
        <f t="shared" si="3728"/>
        <v>9.7119999999999997</v>
      </c>
      <c r="Z4951" s="93">
        <f t="shared" si="3721"/>
        <v>4</v>
      </c>
      <c r="AA4951" s="94">
        <f t="shared" si="3729"/>
        <v>38.847999999999999</v>
      </c>
      <c r="AB4951" s="97">
        <f t="shared" si="3723"/>
        <v>5</v>
      </c>
      <c r="AC4951" s="98">
        <f t="shared" si="3730"/>
        <v>48.56</v>
      </c>
      <c r="AD4951" s="77" t="s">
        <v>6117</v>
      </c>
      <c r="AE4951" s="54">
        <v>48.56</v>
      </c>
      <c r="AF4951" s="17"/>
    </row>
    <row r="4952" spans="1:32" ht="16.899999999999999" customHeight="1" x14ac:dyDescent="0.3">
      <c r="A4952" s="73" t="s">
        <v>35</v>
      </c>
      <c r="B4952" s="74" t="s">
        <v>2770</v>
      </c>
      <c r="C4952" s="48" t="s">
        <v>464</v>
      </c>
      <c r="D4952" s="48">
        <v>1000</v>
      </c>
      <c r="E4952" s="48">
        <v>4013</v>
      </c>
      <c r="F4952" s="48" t="s">
        <v>6180</v>
      </c>
      <c r="G4952" s="48" t="s">
        <v>65</v>
      </c>
      <c r="H4952" s="75">
        <f t="shared" si="3725"/>
        <v>0</v>
      </c>
      <c r="I4952" s="74">
        <v>5</v>
      </c>
      <c r="J4952" s="74">
        <v>5</v>
      </c>
      <c r="K4952" s="48">
        <f>J4952</f>
        <v>5</v>
      </c>
      <c r="L4952" s="48"/>
      <c r="M4952" s="48">
        <f t="shared" si="3726"/>
        <v>5</v>
      </c>
      <c r="N4952" s="48">
        <v>2</v>
      </c>
      <c r="O4952" s="56">
        <v>92.543189999999996</v>
      </c>
      <c r="P4952" s="48" t="str">
        <f t="shared" si="3717"/>
        <v>5853 SL</v>
      </c>
      <c r="Q4952" s="76">
        <v>2</v>
      </c>
      <c r="R4952" s="76">
        <v>5</v>
      </c>
      <c r="S4952" s="49">
        <f t="shared" si="3727"/>
        <v>2.7307692307692307E-2</v>
      </c>
      <c r="T4952" s="49">
        <f t="shared" si="3718"/>
        <v>27.307692307692307</v>
      </c>
      <c r="U4952" s="49">
        <v>89.153846153846146</v>
      </c>
      <c r="V4952" s="49">
        <f t="shared" si="3701"/>
        <v>8.9153846153846153E-2</v>
      </c>
      <c r="W4952" s="49">
        <f t="shared" si="3724"/>
        <v>0.13653846153846153</v>
      </c>
      <c r="X4952" s="90">
        <f>ROUNDUP(S4952*$X$2,0)</f>
        <v>1</v>
      </c>
      <c r="Y4952" s="91">
        <f t="shared" si="3728"/>
        <v>92.543189999999996</v>
      </c>
      <c r="Z4952" s="93">
        <f t="shared" ref="Z4952:Z4962" si="3731">ROUND((S4952*M4952)+X4952,0)</f>
        <v>1</v>
      </c>
      <c r="AA4952" s="94">
        <f t="shared" si="3729"/>
        <v>92.543189999999996</v>
      </c>
      <c r="AB4952" s="97">
        <f>ROUND((S4952*$AB$2)+Z4952,0)</f>
        <v>1</v>
      </c>
      <c r="AC4952" s="98">
        <f t="shared" si="3730"/>
        <v>92.543189999999996</v>
      </c>
      <c r="AD4952" s="77" t="s">
        <v>5891</v>
      </c>
      <c r="AE4952" s="54">
        <v>92.543189999999996</v>
      </c>
      <c r="AF4952" s="17"/>
    </row>
    <row r="4953" spans="1:32" ht="16.899999999999999" customHeight="1" x14ac:dyDescent="0.3">
      <c r="A4953" s="73" t="s">
        <v>35</v>
      </c>
      <c r="B4953" s="74" t="s">
        <v>1450</v>
      </c>
      <c r="C4953" s="48" t="s">
        <v>1432</v>
      </c>
      <c r="D4953" s="48">
        <v>1000</v>
      </c>
      <c r="E4953" s="48">
        <v>621</v>
      </c>
      <c r="F4953" s="48" t="s">
        <v>6128</v>
      </c>
      <c r="G4953" s="48" t="s">
        <v>112</v>
      </c>
      <c r="H4953" s="75">
        <f t="shared" si="3725"/>
        <v>0</v>
      </c>
      <c r="I4953" s="74">
        <v>39</v>
      </c>
      <c r="J4953" s="74">
        <v>39</v>
      </c>
      <c r="K4953" s="48">
        <f>I4953</f>
        <v>39</v>
      </c>
      <c r="L4953" s="48">
        <f>$L$3</f>
        <v>-4</v>
      </c>
      <c r="M4953" s="48">
        <f t="shared" si="3726"/>
        <v>35</v>
      </c>
      <c r="N4953" s="48">
        <v>18</v>
      </c>
      <c r="O4953" s="56">
        <v>20.190000000000001</v>
      </c>
      <c r="P4953" s="48" t="str">
        <f t="shared" si="3717"/>
        <v>6712 VI</v>
      </c>
      <c r="Q4953" s="76">
        <v>31</v>
      </c>
      <c r="R4953" s="76">
        <v>88</v>
      </c>
      <c r="S4953" s="49">
        <f t="shared" si="3727"/>
        <v>0.43538461538461537</v>
      </c>
      <c r="T4953" s="49">
        <f t="shared" si="3718"/>
        <v>435.38461538461536</v>
      </c>
      <c r="U4953" s="49">
        <v>891.76923076923072</v>
      </c>
      <c r="V4953" s="49">
        <f t="shared" si="3701"/>
        <v>0.89176923076923076</v>
      </c>
      <c r="W4953" s="49">
        <f t="shared" ref="W4953" si="3732">S4953*M4953</f>
        <v>15.238461538461538</v>
      </c>
      <c r="X4953" s="90">
        <f>ROUND(S4953*$X$4,0)</f>
        <v>2</v>
      </c>
      <c r="Y4953" s="91">
        <f t="shared" si="3728"/>
        <v>40.380000000000003</v>
      </c>
      <c r="Z4953" s="93">
        <f t="shared" si="3731"/>
        <v>17</v>
      </c>
      <c r="AA4953" s="94">
        <f t="shared" si="3729"/>
        <v>343.23</v>
      </c>
      <c r="AB4953" s="97">
        <f>ROUND((S4953*$AB$4)+Z4953,0)</f>
        <v>19</v>
      </c>
      <c r="AC4953" s="98">
        <f t="shared" si="3730"/>
        <v>383.61</v>
      </c>
      <c r="AD4953" s="77" t="s">
        <v>3</v>
      </c>
      <c r="AE4953" s="54">
        <v>383.61</v>
      </c>
      <c r="AF4953" s="17"/>
    </row>
    <row r="4954" spans="1:32" ht="16.899999999999999" customHeight="1" x14ac:dyDescent="0.3">
      <c r="A4954" s="73" t="s">
        <v>35</v>
      </c>
      <c r="B4954" s="74" t="s">
        <v>1058</v>
      </c>
      <c r="C4954" s="48" t="s">
        <v>40</v>
      </c>
      <c r="D4954" s="48">
        <v>1000</v>
      </c>
      <c r="E4954" s="48">
        <v>621</v>
      </c>
      <c r="F4954" s="48" t="s">
        <v>6128</v>
      </c>
      <c r="G4954" s="48" t="s">
        <v>112</v>
      </c>
      <c r="H4954" s="75">
        <f t="shared" si="3725"/>
        <v>-0.16666666666666666</v>
      </c>
      <c r="I4954" s="74">
        <v>20</v>
      </c>
      <c r="J4954" s="74">
        <v>24</v>
      </c>
      <c r="K4954" s="48">
        <f>I4954</f>
        <v>20</v>
      </c>
      <c r="L4954" s="48">
        <f>$L$3</f>
        <v>-4</v>
      </c>
      <c r="M4954" s="48">
        <f t="shared" si="3726"/>
        <v>16</v>
      </c>
      <c r="N4954" s="48">
        <v>5</v>
      </c>
      <c r="O4954" s="56">
        <v>38.35</v>
      </c>
      <c r="P4954" s="48" t="str">
        <f t="shared" si="3717"/>
        <v>3075 OR</v>
      </c>
      <c r="Q4954" s="76">
        <v>6</v>
      </c>
      <c r="R4954" s="76">
        <v>39</v>
      </c>
      <c r="S4954" s="49">
        <f t="shared" si="3727"/>
        <v>0.10961538461538461</v>
      </c>
      <c r="T4954" s="49">
        <f t="shared" si="3718"/>
        <v>109.61538461538461</v>
      </c>
      <c r="U4954" s="49">
        <v>133.46153846153845</v>
      </c>
      <c r="V4954" s="49">
        <f t="shared" si="3701"/>
        <v>0.13346153846153846</v>
      </c>
      <c r="W4954" s="49">
        <f>V4954*M4954</f>
        <v>2.1353846153846154</v>
      </c>
      <c r="X4954" s="90">
        <f>ROUND(S4954*$X$3,0)</f>
        <v>1</v>
      </c>
      <c r="Y4954" s="91">
        <f t="shared" si="3728"/>
        <v>38.35</v>
      </c>
      <c r="Z4954" s="93">
        <f t="shared" si="3731"/>
        <v>3</v>
      </c>
      <c r="AA4954" s="94">
        <f t="shared" si="3729"/>
        <v>115.05000000000001</v>
      </c>
      <c r="AB4954" s="97">
        <f>ROUND((S4954*$AB$4)+Z4954,0)</f>
        <v>4</v>
      </c>
      <c r="AC4954" s="98">
        <f t="shared" si="3730"/>
        <v>153.4</v>
      </c>
      <c r="AD4954" s="77" t="s">
        <v>3</v>
      </c>
      <c r="AE4954" s="54">
        <v>153.4</v>
      </c>
      <c r="AF4954" s="17"/>
    </row>
    <row r="4955" spans="1:32" ht="16.899999999999999" customHeight="1" x14ac:dyDescent="0.3">
      <c r="A4955" s="73" t="s">
        <v>35</v>
      </c>
      <c r="B4955" s="74" t="s">
        <v>3975</v>
      </c>
      <c r="C4955" s="48" t="s">
        <v>34</v>
      </c>
      <c r="D4955" s="48">
        <v>25</v>
      </c>
      <c r="E4955" s="48">
        <v>6150</v>
      </c>
      <c r="F4955" s="48" t="s">
        <v>6125</v>
      </c>
      <c r="G4955" s="48" t="s">
        <v>3680</v>
      </c>
      <c r="H4955" s="75">
        <f t="shared" si="3725"/>
        <v>0</v>
      </c>
      <c r="I4955" s="74">
        <v>28</v>
      </c>
      <c r="J4955" s="74">
        <v>28</v>
      </c>
      <c r="K4955" s="48">
        <f>I4955</f>
        <v>28</v>
      </c>
      <c r="L4955" s="48">
        <f>$L$3</f>
        <v>-4</v>
      </c>
      <c r="M4955" s="48">
        <f t="shared" si="3726"/>
        <v>24</v>
      </c>
      <c r="N4955" s="48">
        <v>1</v>
      </c>
      <c r="O4955" s="56">
        <v>10.28</v>
      </c>
      <c r="P4955" s="48" t="str">
        <f t="shared" si="3717"/>
        <v>SW22 NA</v>
      </c>
      <c r="Q4955" s="76">
        <v>32</v>
      </c>
      <c r="R4955" s="76">
        <v>94</v>
      </c>
      <c r="S4955" s="49">
        <f t="shared" si="3727"/>
        <v>0.45307692307692304</v>
      </c>
      <c r="T4955" s="49">
        <f t="shared" si="3718"/>
        <v>11.326923076923077</v>
      </c>
      <c r="U4955" s="49">
        <v>107.71153846153847</v>
      </c>
      <c r="V4955" s="49">
        <f t="shared" si="3701"/>
        <v>4.3084615384615388</v>
      </c>
      <c r="W4955" s="49">
        <f t="shared" ref="W4955:W4970" si="3733">S4955*M4955</f>
        <v>10.873846153846152</v>
      </c>
      <c r="X4955" s="90">
        <f>ROUND(S4955*$X$4,0)</f>
        <v>2</v>
      </c>
      <c r="Y4955" s="91">
        <f t="shared" si="3728"/>
        <v>20.56</v>
      </c>
      <c r="Z4955" s="93">
        <f t="shared" si="3731"/>
        <v>13</v>
      </c>
      <c r="AA4955" s="94">
        <f t="shared" si="3729"/>
        <v>133.63999999999999</v>
      </c>
      <c r="AB4955" s="97">
        <f>ROUND((S4955*$AB$4)+Z4955,0)</f>
        <v>15</v>
      </c>
      <c r="AC4955" s="98">
        <f t="shared" si="3730"/>
        <v>154.19999999999999</v>
      </c>
      <c r="AD4955" s="77" t="s">
        <v>3</v>
      </c>
      <c r="AE4955" s="54">
        <v>154.19999999999999</v>
      </c>
      <c r="AF4955" s="17"/>
    </row>
    <row r="4956" spans="1:32" ht="16.899999999999999" customHeight="1" x14ac:dyDescent="0.3">
      <c r="A4956" s="73" t="s">
        <v>35</v>
      </c>
      <c r="B4956" s="74" t="s">
        <v>2776</v>
      </c>
      <c r="C4956" s="48" t="s">
        <v>464</v>
      </c>
      <c r="D4956" s="48">
        <v>100</v>
      </c>
      <c r="E4956" s="48">
        <v>4013</v>
      </c>
      <c r="F4956" s="48" t="s">
        <v>6180</v>
      </c>
      <c r="G4956" s="48" t="s">
        <v>65</v>
      </c>
      <c r="H4956" s="75">
        <f t="shared" si="3725"/>
        <v>0</v>
      </c>
      <c r="I4956" s="74">
        <v>5</v>
      </c>
      <c r="J4956" s="74">
        <v>5</v>
      </c>
      <c r="K4956" s="48">
        <f>J4956</f>
        <v>5</v>
      </c>
      <c r="L4956" s="48"/>
      <c r="M4956" s="48">
        <f t="shared" si="3726"/>
        <v>5</v>
      </c>
      <c r="N4956" s="48">
        <v>2</v>
      </c>
      <c r="O4956" s="56">
        <v>10.26257</v>
      </c>
      <c r="P4956" s="48" t="str">
        <f t="shared" si="3717"/>
        <v>5854/7 SL</v>
      </c>
      <c r="Q4956" s="76">
        <v>43</v>
      </c>
      <c r="R4956" s="76">
        <v>159</v>
      </c>
      <c r="S4956" s="49">
        <f t="shared" si="3727"/>
        <v>0.64653846153846151</v>
      </c>
      <c r="T4956" s="49">
        <f t="shared" si="3718"/>
        <v>64.653846153846146</v>
      </c>
      <c r="U4956" s="49">
        <v>101.19230769230768</v>
      </c>
      <c r="V4956" s="49">
        <f t="shared" si="3701"/>
        <v>1.0119230769230767</v>
      </c>
      <c r="W4956" s="49">
        <f t="shared" si="3733"/>
        <v>3.2326923076923073</v>
      </c>
      <c r="X4956" s="90">
        <f>ROUND(S4956*$X$2,0)</f>
        <v>5</v>
      </c>
      <c r="Y4956" s="91">
        <f t="shared" si="3728"/>
        <v>51.312849999999997</v>
      </c>
      <c r="Z4956" s="93">
        <f t="shared" si="3731"/>
        <v>8</v>
      </c>
      <c r="AA4956" s="94">
        <f t="shared" si="3729"/>
        <v>82.100560000000002</v>
      </c>
      <c r="AB4956" s="97">
        <f>ROUND((S4956*$AB$2)+Z4956,0)</f>
        <v>13</v>
      </c>
      <c r="AC4956" s="98">
        <f t="shared" si="3730"/>
        <v>133.41341</v>
      </c>
      <c r="AD4956" s="77" t="s">
        <v>5891</v>
      </c>
      <c r="AE4956" s="54">
        <v>133.41341</v>
      </c>
      <c r="AF4956" s="17"/>
    </row>
    <row r="4957" spans="1:32" ht="16.899999999999999" customHeight="1" x14ac:dyDescent="0.3">
      <c r="A4957" s="73" t="s">
        <v>35</v>
      </c>
      <c r="B4957" s="74" t="s">
        <v>4509</v>
      </c>
      <c r="C4957" s="48" t="s">
        <v>40</v>
      </c>
      <c r="D4957" s="48">
        <v>500</v>
      </c>
      <c r="E4957" s="48">
        <v>621</v>
      </c>
      <c r="F4957" s="48" t="s">
        <v>6128</v>
      </c>
      <c r="G4957" s="48" t="s">
        <v>11</v>
      </c>
      <c r="H4957" s="75">
        <f t="shared" si="3725"/>
        <v>0</v>
      </c>
      <c r="I4957" s="74">
        <v>5</v>
      </c>
      <c r="J4957" s="74">
        <v>5</v>
      </c>
      <c r="K4957" s="48">
        <f>J4957</f>
        <v>5</v>
      </c>
      <c r="L4957" s="48"/>
      <c r="M4957" s="48">
        <f t="shared" si="3726"/>
        <v>5</v>
      </c>
      <c r="N4957" s="48">
        <v>1</v>
      </c>
      <c r="O4957" s="56">
        <v>35.315800000000003</v>
      </c>
      <c r="P4957" s="48" t="str">
        <f t="shared" si="3717"/>
        <v>461626 RD</v>
      </c>
      <c r="Q4957" s="76">
        <v>2</v>
      </c>
      <c r="R4957" s="76">
        <v>18</v>
      </c>
      <c r="S4957" s="49">
        <f t="shared" si="3727"/>
        <v>4.230769230769231E-2</v>
      </c>
      <c r="T4957" s="49">
        <f t="shared" si="3718"/>
        <v>21.153846153846153</v>
      </c>
      <c r="U4957" s="49">
        <v>150.07692307692309</v>
      </c>
      <c r="V4957" s="49">
        <f t="shared" si="3701"/>
        <v>0.30015384615384622</v>
      </c>
      <c r="W4957" s="49">
        <f t="shared" si="3733"/>
        <v>0.21153846153846156</v>
      </c>
      <c r="X4957" s="90">
        <f>ROUNDUP(S4957*$X$2,0)</f>
        <v>1</v>
      </c>
      <c r="Y4957" s="91">
        <f t="shared" si="3728"/>
        <v>35.315800000000003</v>
      </c>
      <c r="Z4957" s="93">
        <f t="shared" si="3731"/>
        <v>1</v>
      </c>
      <c r="AA4957" s="94">
        <f t="shared" si="3729"/>
        <v>35.315800000000003</v>
      </c>
      <c r="AB4957" s="97">
        <f>ROUND((S4957*$AB$2)+Z4957,0)</f>
        <v>1</v>
      </c>
      <c r="AC4957" s="98">
        <f t="shared" si="3730"/>
        <v>35.315800000000003</v>
      </c>
      <c r="AD4957" s="77" t="s">
        <v>5891</v>
      </c>
      <c r="AE4957" s="54">
        <v>35.315800000000003</v>
      </c>
      <c r="AF4957" s="17"/>
    </row>
    <row r="4958" spans="1:32" ht="16.899999999999999" customHeight="1" x14ac:dyDescent="0.3">
      <c r="A4958" s="73" t="s">
        <v>35</v>
      </c>
      <c r="B4958" s="74" t="s">
        <v>611</v>
      </c>
      <c r="C4958" s="48" t="s">
        <v>40</v>
      </c>
      <c r="D4958" s="48">
        <v>1000</v>
      </c>
      <c r="E4958" s="48">
        <v>621</v>
      </c>
      <c r="F4958" s="48" t="s">
        <v>6128</v>
      </c>
      <c r="G4958" s="48" t="s">
        <v>112</v>
      </c>
      <c r="H4958" s="75">
        <f t="shared" si="3725"/>
        <v>3.7037037037037035E-2</v>
      </c>
      <c r="I4958" s="74">
        <v>28</v>
      </c>
      <c r="J4958" s="74">
        <v>27</v>
      </c>
      <c r="K4958" s="48">
        <f>J4958</f>
        <v>27</v>
      </c>
      <c r="L4958" s="48">
        <f>$L$3</f>
        <v>-4</v>
      </c>
      <c r="M4958" s="48">
        <f t="shared" si="3726"/>
        <v>23</v>
      </c>
      <c r="N4958" s="48">
        <v>4</v>
      </c>
      <c r="O4958" s="56">
        <v>26.27</v>
      </c>
      <c r="P4958" s="48" t="str">
        <f t="shared" si="3717"/>
        <v>1856/19 BL</v>
      </c>
      <c r="Q4958" s="76">
        <v>10</v>
      </c>
      <c r="R4958" s="76">
        <v>35</v>
      </c>
      <c r="S4958" s="49">
        <f t="shared" si="3727"/>
        <v>0.14807692307692308</v>
      </c>
      <c r="T4958" s="49">
        <f t="shared" si="3718"/>
        <v>148.07692307692307</v>
      </c>
      <c r="U4958" s="49">
        <v>185.76923076923077</v>
      </c>
      <c r="V4958" s="49">
        <f t="shared" si="3701"/>
        <v>0.18576923076923077</v>
      </c>
      <c r="W4958" s="49">
        <f t="shared" si="3733"/>
        <v>3.4057692307692307</v>
      </c>
      <c r="X4958" s="90">
        <f>ROUND(S4958*$X$4,0)</f>
        <v>1</v>
      </c>
      <c r="Y4958" s="91">
        <f t="shared" si="3728"/>
        <v>26.27</v>
      </c>
      <c r="Z4958" s="93">
        <f t="shared" si="3731"/>
        <v>4</v>
      </c>
      <c r="AA4958" s="94">
        <f t="shared" si="3729"/>
        <v>105.08</v>
      </c>
      <c r="AB4958" s="97">
        <f>ROUND((S4958*$AB$4)+Z4958,0)</f>
        <v>5</v>
      </c>
      <c r="AC4958" s="98">
        <f t="shared" si="3730"/>
        <v>131.35</v>
      </c>
      <c r="AD4958" s="77" t="s">
        <v>3</v>
      </c>
      <c r="AE4958" s="54">
        <v>131.35</v>
      </c>
      <c r="AF4958" s="17"/>
    </row>
    <row r="4959" spans="1:32" ht="16.899999999999999" customHeight="1" x14ac:dyDescent="0.3">
      <c r="A4959" s="73" t="s">
        <v>35</v>
      </c>
      <c r="B4959" s="74" t="s">
        <v>1402</v>
      </c>
      <c r="C4959" s="48" t="s">
        <v>464</v>
      </c>
      <c r="D4959" s="48">
        <v>1000</v>
      </c>
      <c r="E4959" s="48">
        <v>4013</v>
      </c>
      <c r="F4959" s="48" t="s">
        <v>6180</v>
      </c>
      <c r="G4959" s="48" t="s">
        <v>65</v>
      </c>
      <c r="H4959" s="75">
        <f t="shared" si="3725"/>
        <v>0</v>
      </c>
      <c r="I4959" s="74">
        <v>5</v>
      </c>
      <c r="J4959" s="74">
        <v>5</v>
      </c>
      <c r="K4959" s="48">
        <f>J4959</f>
        <v>5</v>
      </c>
      <c r="L4959" s="48"/>
      <c r="M4959" s="48">
        <f t="shared" si="3726"/>
        <v>5</v>
      </c>
      <c r="N4959" s="48">
        <v>2</v>
      </c>
      <c r="O4959" s="56">
        <v>192.54319000000001</v>
      </c>
      <c r="P4959" s="48" t="str">
        <f t="shared" si="3717"/>
        <v>5856/7 BK</v>
      </c>
      <c r="Q4959" s="76">
        <v>1</v>
      </c>
      <c r="R4959" s="76">
        <v>14</v>
      </c>
      <c r="S4959" s="49">
        <f t="shared" si="3727"/>
        <v>2.6923076923076925E-2</v>
      </c>
      <c r="T4959" s="49">
        <f t="shared" si="3718"/>
        <v>26.923076923076923</v>
      </c>
      <c r="U4959" s="49">
        <v>113.15384615384615</v>
      </c>
      <c r="V4959" s="49">
        <f t="shared" si="3701"/>
        <v>0.11315384615384615</v>
      </c>
      <c r="W4959" s="49">
        <f t="shared" si="3733"/>
        <v>0.13461538461538464</v>
      </c>
      <c r="X4959" s="90">
        <f>ROUNDUP(S4959*$X$2,0)</f>
        <v>1</v>
      </c>
      <c r="Y4959" s="91">
        <f t="shared" si="3728"/>
        <v>192.54319000000001</v>
      </c>
      <c r="Z4959" s="93">
        <f t="shared" si="3731"/>
        <v>1</v>
      </c>
      <c r="AA4959" s="94">
        <f t="shared" si="3729"/>
        <v>192.54319000000001</v>
      </c>
      <c r="AB4959" s="97">
        <f>ROUND((S4959*$AB$2)+Z4959,0)</f>
        <v>1</v>
      </c>
      <c r="AC4959" s="98">
        <f t="shared" si="3730"/>
        <v>192.54319000000001</v>
      </c>
      <c r="AD4959" s="77" t="s">
        <v>5891</v>
      </c>
      <c r="AE4959" s="54">
        <v>192.54319000000001</v>
      </c>
      <c r="AF4959" s="17"/>
    </row>
    <row r="4960" spans="1:32" ht="16.899999999999999" customHeight="1" x14ac:dyDescent="0.3">
      <c r="A4960" s="73" t="s">
        <v>7</v>
      </c>
      <c r="B4960" s="74" t="s">
        <v>2879</v>
      </c>
      <c r="C4960" s="48" t="s">
        <v>40</v>
      </c>
      <c r="D4960" s="48">
        <v>5000</v>
      </c>
      <c r="E4960" s="48">
        <v>621</v>
      </c>
      <c r="F4960" s="48" t="s">
        <v>6128</v>
      </c>
      <c r="G4960" s="48" t="s">
        <v>112</v>
      </c>
      <c r="H4960" s="75">
        <f t="shared" ref="H4960:H4973" si="3734">(I4960-J4960)/J4960</f>
        <v>-0.25925925925925924</v>
      </c>
      <c r="I4960" s="74">
        <v>20</v>
      </c>
      <c r="J4960" s="74">
        <v>27</v>
      </c>
      <c r="K4960" s="48">
        <f>I4960</f>
        <v>20</v>
      </c>
      <c r="L4960" s="48">
        <f>$L$3</f>
        <v>-4</v>
      </c>
      <c r="M4960" s="48">
        <f t="shared" ref="M4960:M4973" si="3735">K4960+L4960</f>
        <v>16</v>
      </c>
      <c r="N4960" s="48">
        <v>0</v>
      </c>
      <c r="O4960" s="56">
        <v>163.5</v>
      </c>
      <c r="P4960" s="48" t="str">
        <f t="shared" si="3717"/>
        <v>3055 OR</v>
      </c>
      <c r="Q4960" s="76">
        <v>0</v>
      </c>
      <c r="R4960" s="76">
        <v>3</v>
      </c>
      <c r="S4960" s="49">
        <f t="shared" ref="S4960:S4973" si="3736">((Q4960/65*0.7)+(R4960/260*0.3))</f>
        <v>3.4615384615384616E-3</v>
      </c>
      <c r="T4960" s="49">
        <f t="shared" si="3718"/>
        <v>17.307692307692307</v>
      </c>
      <c r="U4960" s="49">
        <v>946.57692307692298</v>
      </c>
      <c r="V4960" s="49">
        <f t="shared" si="3701"/>
        <v>0.18931538461538461</v>
      </c>
      <c r="W4960" s="49">
        <f t="shared" si="3733"/>
        <v>5.5384615384615386E-2</v>
      </c>
      <c r="X4960" s="90">
        <f>ROUNDUP(S4960*$X$3,0)</f>
        <v>1</v>
      </c>
      <c r="Y4960" s="91">
        <f t="shared" ref="Y4960:Y4973" si="3737">X4960*O4960</f>
        <v>163.5</v>
      </c>
      <c r="Z4960" s="93">
        <f t="shared" si="3731"/>
        <v>1</v>
      </c>
      <c r="AA4960" s="94">
        <f t="shared" ref="AA4960:AA4973" si="3738">Z4960*O4960</f>
        <v>163.5</v>
      </c>
      <c r="AB4960" s="97">
        <f>ROUND((S4960*$AB$4)+Z4960,0)</f>
        <v>1</v>
      </c>
      <c r="AC4960" s="98">
        <f t="shared" ref="AC4960:AC4973" si="3739">AB4960*O4960</f>
        <v>163.5</v>
      </c>
      <c r="AD4960" s="77" t="s">
        <v>3</v>
      </c>
      <c r="AE4960" s="54">
        <v>163.5</v>
      </c>
      <c r="AF4960" s="17"/>
    </row>
    <row r="4961" spans="1:32" ht="16.899999999999999" customHeight="1" x14ac:dyDescent="0.3">
      <c r="A4961" s="73" t="s">
        <v>7</v>
      </c>
      <c r="B4961" s="74" t="s">
        <v>1092</v>
      </c>
      <c r="C4961" s="48" t="s">
        <v>40</v>
      </c>
      <c r="D4961" s="48">
        <v>5000</v>
      </c>
      <c r="E4961" s="48">
        <v>621</v>
      </c>
      <c r="F4961" s="48" t="s">
        <v>6128</v>
      </c>
      <c r="G4961" s="48" t="s">
        <v>112</v>
      </c>
      <c r="H4961" s="75">
        <f t="shared" si="3734"/>
        <v>-0.25925925925925924</v>
      </c>
      <c r="I4961" s="74">
        <v>20</v>
      </c>
      <c r="J4961" s="74">
        <v>27</v>
      </c>
      <c r="K4961" s="48">
        <f>I4961</f>
        <v>20</v>
      </c>
      <c r="L4961" s="48">
        <f>$L$3</f>
        <v>-4</v>
      </c>
      <c r="M4961" s="48">
        <f t="shared" si="3735"/>
        <v>16</v>
      </c>
      <c r="N4961" s="48">
        <v>2</v>
      </c>
      <c r="O4961" s="56">
        <v>163.80000000000001</v>
      </c>
      <c r="P4961" s="48" t="str">
        <f t="shared" si="3717"/>
        <v>3055 BL</v>
      </c>
      <c r="Q4961" s="76">
        <v>0</v>
      </c>
      <c r="R4961" s="76">
        <v>7</v>
      </c>
      <c r="S4961" s="49">
        <f t="shared" si="3736"/>
        <v>8.076923076923077E-3</v>
      </c>
      <c r="T4961" s="49">
        <f t="shared" si="3718"/>
        <v>40.384615384615387</v>
      </c>
      <c r="U4961" s="49">
        <v>2837.4230769230771</v>
      </c>
      <c r="V4961" s="49">
        <f t="shared" si="3701"/>
        <v>0.56748461538461548</v>
      </c>
      <c r="W4961" s="49">
        <f t="shared" si="3733"/>
        <v>0.12923076923076923</v>
      </c>
      <c r="X4961" s="90">
        <f>ROUNDUP(S4961*$X$3,0)</f>
        <v>1</v>
      </c>
      <c r="Y4961" s="91">
        <f t="shared" si="3737"/>
        <v>163.80000000000001</v>
      </c>
      <c r="Z4961" s="93">
        <f t="shared" si="3731"/>
        <v>1</v>
      </c>
      <c r="AA4961" s="94">
        <f t="shared" si="3738"/>
        <v>163.80000000000001</v>
      </c>
      <c r="AB4961" s="97">
        <f>ROUND((S4961*$AB$4)+Z4961,0)</f>
        <v>1</v>
      </c>
      <c r="AC4961" s="98">
        <f t="shared" si="3739"/>
        <v>163.80000000000001</v>
      </c>
      <c r="AD4961" s="77" t="s">
        <v>3</v>
      </c>
      <c r="AE4961" s="54">
        <v>163.80000000000001</v>
      </c>
      <c r="AF4961" s="17"/>
    </row>
    <row r="4962" spans="1:32" ht="16.899999999999999" customHeight="1" x14ac:dyDescent="0.3">
      <c r="A4962" s="73" t="s">
        <v>7</v>
      </c>
      <c r="B4962" s="74" t="s">
        <v>2532</v>
      </c>
      <c r="C4962" s="48" t="s">
        <v>10</v>
      </c>
      <c r="D4962" s="48">
        <v>100</v>
      </c>
      <c r="E4962" s="48">
        <v>4013</v>
      </c>
      <c r="F4962" s="48" t="s">
        <v>6180</v>
      </c>
      <c r="G4962" s="48" t="s">
        <v>65</v>
      </c>
      <c r="H4962" s="75">
        <f t="shared" si="3734"/>
        <v>0</v>
      </c>
      <c r="I4962" s="74">
        <v>5</v>
      </c>
      <c r="J4962" s="74">
        <v>5</v>
      </c>
      <c r="K4962" s="48">
        <f>J4962</f>
        <v>5</v>
      </c>
      <c r="L4962" s="48"/>
      <c r="M4962" s="48">
        <f t="shared" si="3735"/>
        <v>5</v>
      </c>
      <c r="N4962" s="48">
        <v>3</v>
      </c>
      <c r="O4962" s="56">
        <v>92.799949999999995</v>
      </c>
      <c r="P4962" s="48" t="str">
        <f t="shared" si="3717"/>
        <v>2824/2 WH</v>
      </c>
      <c r="Q4962" s="76">
        <v>20</v>
      </c>
      <c r="R4962" s="76">
        <v>48</v>
      </c>
      <c r="S4962" s="49">
        <f t="shared" si="3736"/>
        <v>0.27076923076923076</v>
      </c>
      <c r="T4962" s="49">
        <f t="shared" si="3718"/>
        <v>27.076923076923077</v>
      </c>
      <c r="U4962" s="49">
        <v>76.692307692307693</v>
      </c>
      <c r="V4962" s="49">
        <f t="shared" si="3701"/>
        <v>0.76692307692307693</v>
      </c>
      <c r="W4962" s="49">
        <f t="shared" si="3733"/>
        <v>1.3538461538461539</v>
      </c>
      <c r="X4962" s="90">
        <f>ROUND(S4962*$X$2,0)</f>
        <v>2</v>
      </c>
      <c r="Y4962" s="91">
        <f t="shared" si="3737"/>
        <v>185.59989999999999</v>
      </c>
      <c r="Z4962" s="93">
        <f t="shared" si="3731"/>
        <v>3</v>
      </c>
      <c r="AA4962" s="94">
        <f t="shared" si="3738"/>
        <v>278.39985000000001</v>
      </c>
      <c r="AB4962" s="97">
        <f>ROUND((S4962*$AB$2)+Z4962,0)</f>
        <v>5</v>
      </c>
      <c r="AC4962" s="98">
        <f t="shared" si="3739"/>
        <v>463.99974999999995</v>
      </c>
      <c r="AD4962" s="77" t="s">
        <v>5891</v>
      </c>
      <c r="AE4962" s="54">
        <v>463.99974999999995</v>
      </c>
      <c r="AF4962" s="17"/>
    </row>
    <row r="4963" spans="1:32" ht="16.899999999999999" customHeight="1" x14ac:dyDescent="0.3">
      <c r="A4963" s="73" t="s">
        <v>35</v>
      </c>
      <c r="B4963" s="74" t="s">
        <v>3338</v>
      </c>
      <c r="C4963" s="48" t="s">
        <v>464</v>
      </c>
      <c r="D4963" s="48">
        <v>1</v>
      </c>
      <c r="E4963" s="48">
        <v>4013</v>
      </c>
      <c r="F4963" s="48" t="s">
        <v>6180</v>
      </c>
      <c r="G4963" s="48" t="s">
        <v>112</v>
      </c>
      <c r="H4963" s="75">
        <f t="shared" si="3734"/>
        <v>0.55000000000000004</v>
      </c>
      <c r="I4963" s="74">
        <v>93</v>
      </c>
      <c r="J4963" s="74">
        <v>60</v>
      </c>
      <c r="K4963" s="48">
        <f>J4963</f>
        <v>60</v>
      </c>
      <c r="L4963" s="48">
        <f>$L$3</f>
        <v>-4</v>
      </c>
      <c r="M4963" s="48">
        <f t="shared" si="3735"/>
        <v>56</v>
      </c>
      <c r="N4963" s="48">
        <v>9449</v>
      </c>
      <c r="O4963" s="56">
        <v>0.11</v>
      </c>
      <c r="P4963" s="48" t="str">
        <f t="shared" si="3717"/>
        <v>5854 VI</v>
      </c>
      <c r="Q4963" s="76" t="s">
        <v>6187</v>
      </c>
      <c r="R4963" s="76" t="s">
        <v>6187</v>
      </c>
      <c r="S4963" s="49">
        <f t="shared" si="3736"/>
        <v>0</v>
      </c>
      <c r="T4963" s="49">
        <f t="shared" si="3718"/>
        <v>0</v>
      </c>
      <c r="U4963" s="49">
        <v>98.923076923076934</v>
      </c>
      <c r="V4963" s="49">
        <f t="shared" si="3701"/>
        <v>98.923076923076934</v>
      </c>
      <c r="W4963" s="49">
        <f t="shared" si="3733"/>
        <v>0</v>
      </c>
      <c r="X4963" s="90">
        <f>ROUND(V4963*$X$4,0)</f>
        <v>495</v>
      </c>
      <c r="Y4963" s="91">
        <f t="shared" si="3737"/>
        <v>54.45</v>
      </c>
      <c r="Z4963" s="93">
        <f>ROUND((V4963*M4963)+X4963,0)</f>
        <v>6035</v>
      </c>
      <c r="AA4963" s="94">
        <f t="shared" si="3738"/>
        <v>663.85</v>
      </c>
      <c r="AB4963" s="97">
        <f>ROUND((V4963*$AB$4)+Z4963,0)</f>
        <v>6530</v>
      </c>
      <c r="AC4963" s="98">
        <f t="shared" si="3739"/>
        <v>718.3</v>
      </c>
      <c r="AD4963" s="77" t="s">
        <v>5889</v>
      </c>
      <c r="AE4963" s="54">
        <v>718.3</v>
      </c>
      <c r="AF4963" s="17"/>
    </row>
    <row r="4964" spans="1:32" ht="16.899999999999999" customHeight="1" x14ac:dyDescent="0.3">
      <c r="A4964" s="73" t="s">
        <v>35</v>
      </c>
      <c r="B4964" s="74" t="s">
        <v>3364</v>
      </c>
      <c r="C4964" s="48" t="s">
        <v>1143</v>
      </c>
      <c r="D4964" s="48">
        <v>100</v>
      </c>
      <c r="E4964" s="48">
        <v>30327</v>
      </c>
      <c r="F4964" s="48" t="s">
        <v>5915</v>
      </c>
      <c r="G4964" s="48" t="s">
        <v>122</v>
      </c>
      <c r="H4964" s="75">
        <f t="shared" si="3734"/>
        <v>0</v>
      </c>
      <c r="I4964" s="74">
        <v>34</v>
      </c>
      <c r="J4964" s="74">
        <v>34</v>
      </c>
      <c r="K4964" s="48">
        <f>I4964</f>
        <v>34</v>
      </c>
      <c r="L4964" s="48">
        <f>$L$3</f>
        <v>-4</v>
      </c>
      <c r="M4964" s="48">
        <f t="shared" si="3735"/>
        <v>30</v>
      </c>
      <c r="N4964" s="48">
        <v>41</v>
      </c>
      <c r="O4964" s="56">
        <v>74.86</v>
      </c>
      <c r="P4964" s="48" t="str">
        <f t="shared" si="3717"/>
        <v>391645 WH</v>
      </c>
      <c r="Q4964" s="76">
        <v>33</v>
      </c>
      <c r="R4964" s="76">
        <v>142</v>
      </c>
      <c r="S4964" s="49">
        <f t="shared" si="3736"/>
        <v>0.51923076923076916</v>
      </c>
      <c r="T4964" s="49">
        <f t="shared" si="3718"/>
        <v>51.92307692307692</v>
      </c>
      <c r="U4964" s="49">
        <v>114.03846153846153</v>
      </c>
      <c r="V4964" s="49">
        <f t="shared" si="3701"/>
        <v>1.1403846153846153</v>
      </c>
      <c r="W4964" s="49">
        <f t="shared" si="3733"/>
        <v>15.576923076923075</v>
      </c>
      <c r="X4964" s="90">
        <f>ROUND(S4964*$X$4,0)</f>
        <v>3</v>
      </c>
      <c r="Y4964" s="91">
        <f t="shared" si="3737"/>
        <v>224.57999999999998</v>
      </c>
      <c r="Z4964" s="93">
        <f>ROUND((S4964*M4964)+X4964,0)</f>
        <v>19</v>
      </c>
      <c r="AA4964" s="94">
        <f t="shared" si="3738"/>
        <v>1422.34</v>
      </c>
      <c r="AB4964" s="97">
        <f>ROUND((S4964*$AB$4)+Z4964,0)</f>
        <v>22</v>
      </c>
      <c r="AC4964" s="98">
        <f t="shared" si="3739"/>
        <v>1646.92</v>
      </c>
      <c r="AD4964" s="77" t="s">
        <v>5890</v>
      </c>
      <c r="AE4964" s="54">
        <v>1646.92</v>
      </c>
      <c r="AF4964" s="17"/>
    </row>
    <row r="4965" spans="1:32" ht="16.899999999999999" customHeight="1" x14ac:dyDescent="0.3">
      <c r="A4965" s="73" t="s">
        <v>7</v>
      </c>
      <c r="B4965" s="74" t="s">
        <v>734</v>
      </c>
      <c r="C4965" s="48" t="s">
        <v>464</v>
      </c>
      <c r="D4965" s="48">
        <v>100</v>
      </c>
      <c r="E4965" s="48">
        <v>4013</v>
      </c>
      <c r="F4965" s="48" t="s">
        <v>6180</v>
      </c>
      <c r="G4965" s="48" t="s">
        <v>65</v>
      </c>
      <c r="H4965" s="75">
        <f t="shared" si="3734"/>
        <v>0</v>
      </c>
      <c r="I4965" s="74">
        <v>5</v>
      </c>
      <c r="J4965" s="74">
        <v>5</v>
      </c>
      <c r="K4965" s="48">
        <f>J4965</f>
        <v>5</v>
      </c>
      <c r="L4965" s="48"/>
      <c r="M4965" s="48">
        <f t="shared" si="3735"/>
        <v>5</v>
      </c>
      <c r="N4965" s="48">
        <v>3</v>
      </c>
      <c r="O4965" s="56">
        <v>17.26257</v>
      </c>
      <c r="P4965" s="48" t="str">
        <f t="shared" si="3717"/>
        <v>2845/19 WH</v>
      </c>
      <c r="Q4965" s="76">
        <v>17</v>
      </c>
      <c r="R4965" s="76">
        <v>138</v>
      </c>
      <c r="S4965" s="49">
        <f t="shared" si="3736"/>
        <v>0.34230769230769231</v>
      </c>
      <c r="T4965" s="49">
        <f t="shared" si="3718"/>
        <v>34.230769230769234</v>
      </c>
      <c r="U4965" s="49">
        <v>185</v>
      </c>
      <c r="V4965" s="49">
        <f t="shared" si="3701"/>
        <v>1.85</v>
      </c>
      <c r="W4965" s="49">
        <f t="shared" si="3733"/>
        <v>1.7115384615384617</v>
      </c>
      <c r="X4965" s="90">
        <f>ROUND(S4965*$X$2,0)</f>
        <v>2</v>
      </c>
      <c r="Y4965" s="91">
        <f t="shared" si="3737"/>
        <v>34.52514</v>
      </c>
      <c r="Z4965" s="93">
        <f>ROUND((S4965*M4965)+X4965,0)</f>
        <v>4</v>
      </c>
      <c r="AA4965" s="94">
        <f t="shared" si="3738"/>
        <v>69.050280000000001</v>
      </c>
      <c r="AB4965" s="97">
        <f>ROUND((S4965*$AB$2)+Z4965,0)</f>
        <v>6</v>
      </c>
      <c r="AC4965" s="98">
        <f t="shared" si="3739"/>
        <v>103.57542000000001</v>
      </c>
      <c r="AD4965" s="77" t="s">
        <v>5891</v>
      </c>
      <c r="AE4965" s="54">
        <v>103.57542000000001</v>
      </c>
      <c r="AF4965" s="17"/>
    </row>
    <row r="4966" spans="1:32" ht="16.899999999999999" customHeight="1" x14ac:dyDescent="0.3">
      <c r="A4966" s="73" t="s">
        <v>35</v>
      </c>
      <c r="B4966" s="74" t="s">
        <v>1326</v>
      </c>
      <c r="C4966" s="48" t="s">
        <v>464</v>
      </c>
      <c r="D4966" s="48">
        <v>1</v>
      </c>
      <c r="E4966" s="48">
        <v>4013</v>
      </c>
      <c r="F4966" s="48" t="s">
        <v>6180</v>
      </c>
      <c r="G4966" s="48" t="s">
        <v>112</v>
      </c>
      <c r="H4966" s="75">
        <f t="shared" si="3734"/>
        <v>0.55000000000000004</v>
      </c>
      <c r="I4966" s="74">
        <v>93</v>
      </c>
      <c r="J4966" s="74">
        <v>60</v>
      </c>
      <c r="K4966" s="48">
        <f>J4966</f>
        <v>60</v>
      </c>
      <c r="L4966" s="48">
        <f>$L$3</f>
        <v>-4</v>
      </c>
      <c r="M4966" s="48">
        <f t="shared" si="3735"/>
        <v>56</v>
      </c>
      <c r="N4966" s="48">
        <v>24392</v>
      </c>
      <c r="O4966" s="56">
        <v>0.08</v>
      </c>
      <c r="P4966" s="48" t="str">
        <f t="shared" si="3717"/>
        <v>5853 SL</v>
      </c>
      <c r="Q4966" s="76" t="s">
        <v>6187</v>
      </c>
      <c r="R4966" s="76" t="s">
        <v>6187</v>
      </c>
      <c r="S4966" s="49">
        <f t="shared" si="3736"/>
        <v>0</v>
      </c>
      <c r="T4966" s="49">
        <f t="shared" si="3718"/>
        <v>0</v>
      </c>
      <c r="U4966" s="49">
        <v>89.153846153846146</v>
      </c>
      <c r="V4966" s="49">
        <f t="shared" si="3701"/>
        <v>89.153846153846146</v>
      </c>
      <c r="W4966" s="49">
        <f t="shared" si="3733"/>
        <v>0</v>
      </c>
      <c r="X4966" s="90">
        <f>ROUND(V4966*$X$4,0)</f>
        <v>446</v>
      </c>
      <c r="Y4966" s="91">
        <f t="shared" si="3737"/>
        <v>35.68</v>
      </c>
      <c r="Z4966" s="93">
        <f>ROUND((V4966*M4966)+X4966,0)</f>
        <v>5439</v>
      </c>
      <c r="AA4966" s="94">
        <f t="shared" si="3738"/>
        <v>435.12</v>
      </c>
      <c r="AB4966" s="97">
        <f>ROUND((V4966*$AB$4)+Z4966,0)</f>
        <v>5885</v>
      </c>
      <c r="AC4966" s="98">
        <f t="shared" si="3739"/>
        <v>470.8</v>
      </c>
      <c r="AD4966" s="77" t="s">
        <v>5889</v>
      </c>
      <c r="AE4966" s="54">
        <v>470.8</v>
      </c>
      <c r="AF4966" s="17"/>
    </row>
    <row r="4967" spans="1:32" ht="16.899999999999999" customHeight="1" x14ac:dyDescent="0.3">
      <c r="A4967" s="73" t="s">
        <v>35</v>
      </c>
      <c r="B4967" s="74" t="s">
        <v>3229</v>
      </c>
      <c r="C4967" s="48" t="s">
        <v>40</v>
      </c>
      <c r="D4967" s="48">
        <v>100</v>
      </c>
      <c r="E4967" s="48">
        <v>621</v>
      </c>
      <c r="F4967" s="48" t="s">
        <v>6128</v>
      </c>
      <c r="G4967" s="48" t="s">
        <v>112</v>
      </c>
      <c r="H4967" s="75">
        <f t="shared" si="3734"/>
        <v>-0.62264150943396224</v>
      </c>
      <c r="I4967" s="74">
        <v>20</v>
      </c>
      <c r="J4967" s="74">
        <v>53</v>
      </c>
      <c r="K4967" s="48">
        <f>I4967</f>
        <v>20</v>
      </c>
      <c r="L4967" s="48">
        <f>$L$3</f>
        <v>-4</v>
      </c>
      <c r="M4967" s="48">
        <f t="shared" si="3735"/>
        <v>16</v>
      </c>
      <c r="N4967" s="48">
        <v>59</v>
      </c>
      <c r="O4967" s="56">
        <v>15.179</v>
      </c>
      <c r="P4967" s="48" t="str">
        <f t="shared" si="3717"/>
        <v>1560 RD</v>
      </c>
      <c r="Q4967" s="76">
        <v>28</v>
      </c>
      <c r="R4967" s="76">
        <v>165</v>
      </c>
      <c r="S4967" s="49">
        <f t="shared" si="3736"/>
        <v>0.49192307692307691</v>
      </c>
      <c r="T4967" s="49">
        <f t="shared" si="3718"/>
        <v>49.192307692307693</v>
      </c>
      <c r="U4967" s="49">
        <v>100.34615384615384</v>
      </c>
      <c r="V4967" s="49">
        <f t="shared" si="3701"/>
        <v>1.0034615384615384</v>
      </c>
      <c r="W4967" s="49">
        <f t="shared" si="3733"/>
        <v>7.8707692307692305</v>
      </c>
      <c r="X4967" s="90">
        <f>ROUND(S4967*$X$3,0)</f>
        <v>3</v>
      </c>
      <c r="Y4967" s="91">
        <f t="shared" si="3737"/>
        <v>45.536999999999999</v>
      </c>
      <c r="Z4967" s="93">
        <f t="shared" ref="Z4967:Z4979" si="3740">ROUND((S4967*M4967)+X4967,0)</f>
        <v>11</v>
      </c>
      <c r="AA4967" s="94">
        <f t="shared" si="3738"/>
        <v>166.96899999999999</v>
      </c>
      <c r="AB4967" s="97">
        <f>ROUND((S4967*$AB$4)+Z4967,0)</f>
        <v>13</v>
      </c>
      <c r="AC4967" s="98">
        <f t="shared" si="3739"/>
        <v>197.327</v>
      </c>
      <c r="AD4967" s="77" t="s">
        <v>6117</v>
      </c>
      <c r="AE4967" s="54">
        <v>197.327</v>
      </c>
      <c r="AF4967" s="17"/>
    </row>
    <row r="4968" spans="1:32" ht="16.899999999999999" customHeight="1" x14ac:dyDescent="0.3">
      <c r="A4968" s="73" t="s">
        <v>7</v>
      </c>
      <c r="B4968" s="80" t="s">
        <v>6029</v>
      </c>
      <c r="C4968" s="48" t="s">
        <v>5921</v>
      </c>
      <c r="D4968" s="49">
        <v>100</v>
      </c>
      <c r="E4968" s="49">
        <v>4003</v>
      </c>
      <c r="F4968" s="48" t="s">
        <v>5909</v>
      </c>
      <c r="G4968" s="48" t="s">
        <v>65</v>
      </c>
      <c r="H4968" s="75">
        <f t="shared" si="3734"/>
        <v>0</v>
      </c>
      <c r="I4968" s="74">
        <v>5</v>
      </c>
      <c r="J4968" s="74">
        <v>5</v>
      </c>
      <c r="K4968" s="48">
        <f>J4968</f>
        <v>5</v>
      </c>
      <c r="L4968" s="49"/>
      <c r="M4968" s="49">
        <f t="shared" si="3735"/>
        <v>5</v>
      </c>
      <c r="N4968" s="48">
        <v>2</v>
      </c>
      <c r="O4968" s="56">
        <v>21.79346</v>
      </c>
      <c r="P4968" s="48" t="str">
        <f t="shared" si="3717"/>
        <v>78032 SL</v>
      </c>
      <c r="Q4968" s="76">
        <v>18</v>
      </c>
      <c r="R4968" s="76">
        <v>67</v>
      </c>
      <c r="S4968" s="49">
        <f t="shared" si="3736"/>
        <v>0.27115384615384613</v>
      </c>
      <c r="T4968" s="49">
        <f t="shared" si="3718"/>
        <v>27.115384615384613</v>
      </c>
      <c r="U4968" s="49">
        <v>27.115384615384613</v>
      </c>
      <c r="V4968" s="49">
        <f t="shared" si="3701"/>
        <v>0.27115384615384613</v>
      </c>
      <c r="W4968" s="49">
        <f t="shared" si="3733"/>
        <v>1.3557692307692306</v>
      </c>
      <c r="X4968" s="90">
        <f>ROUND(S4968*$X$2,0)</f>
        <v>2</v>
      </c>
      <c r="Y4968" s="91">
        <f t="shared" si="3737"/>
        <v>43.586919999999999</v>
      </c>
      <c r="Z4968" s="93">
        <f t="shared" si="3740"/>
        <v>3</v>
      </c>
      <c r="AA4968" s="94">
        <f t="shared" si="3738"/>
        <v>65.380380000000002</v>
      </c>
      <c r="AB4968" s="97">
        <f>ROUND((S4968*$AB$2)+Z4968,0)</f>
        <v>5</v>
      </c>
      <c r="AC4968" s="98">
        <f t="shared" si="3739"/>
        <v>108.96729999999999</v>
      </c>
      <c r="AD4968" s="77" t="s">
        <v>5891</v>
      </c>
      <c r="AE4968" s="54">
        <v>108.96729999999999</v>
      </c>
      <c r="AF4968" s="17"/>
    </row>
    <row r="4969" spans="1:32" ht="16.899999999999999" customHeight="1" x14ac:dyDescent="0.3">
      <c r="A4969" s="73" t="s">
        <v>35</v>
      </c>
      <c r="B4969" s="74" t="s">
        <v>2568</v>
      </c>
      <c r="C4969" s="48" t="s">
        <v>40</v>
      </c>
      <c r="D4969" s="48">
        <v>1000</v>
      </c>
      <c r="E4969" s="48">
        <v>4003</v>
      </c>
      <c r="F4969" s="48" t="s">
        <v>5909</v>
      </c>
      <c r="G4969" s="48" t="s">
        <v>112</v>
      </c>
      <c r="H4969" s="75">
        <f t="shared" si="3734"/>
        <v>0.4</v>
      </c>
      <c r="I4969" s="74">
        <v>49</v>
      </c>
      <c r="J4969" s="74">
        <v>35</v>
      </c>
      <c r="K4969" s="48">
        <f>J4969</f>
        <v>35</v>
      </c>
      <c r="L4969" s="48">
        <f t="shared" ref="L4969:L4974" si="3741">$L$3</f>
        <v>-4</v>
      </c>
      <c r="M4969" s="48">
        <f t="shared" si="3735"/>
        <v>31</v>
      </c>
      <c r="N4969" s="48">
        <v>15</v>
      </c>
      <c r="O4969" s="56">
        <v>27.563590000000001</v>
      </c>
      <c r="P4969" s="48" t="str">
        <f t="shared" si="3717"/>
        <v>3047 BK</v>
      </c>
      <c r="Q4969" s="76">
        <v>7</v>
      </c>
      <c r="R4969" s="76">
        <v>17</v>
      </c>
      <c r="S4969" s="49">
        <f t="shared" si="3736"/>
        <v>9.5000000000000001E-2</v>
      </c>
      <c r="T4969" s="49">
        <f t="shared" si="3718"/>
        <v>95</v>
      </c>
      <c r="U4969" s="49">
        <v>301.11538461538464</v>
      </c>
      <c r="V4969" s="49">
        <f t="shared" si="3701"/>
        <v>0.30111538461538462</v>
      </c>
      <c r="W4969" s="49">
        <f t="shared" si="3733"/>
        <v>2.9449999999999998</v>
      </c>
      <c r="X4969" s="90">
        <f>ROUND(S4969*$X$4,0)</f>
        <v>0</v>
      </c>
      <c r="Y4969" s="91">
        <f t="shared" si="3737"/>
        <v>0</v>
      </c>
      <c r="Z4969" s="93">
        <f t="shared" si="3740"/>
        <v>3</v>
      </c>
      <c r="AA4969" s="94">
        <f t="shared" si="3738"/>
        <v>82.690770000000001</v>
      </c>
      <c r="AB4969" s="97">
        <f t="shared" ref="AB4969:AB4975" si="3742">ROUND((S4969*$AB$4)+Z4969,0)</f>
        <v>3</v>
      </c>
      <c r="AC4969" s="98">
        <f t="shared" si="3739"/>
        <v>82.690770000000001</v>
      </c>
      <c r="AD4969" s="77" t="s">
        <v>3</v>
      </c>
      <c r="AE4969" s="54">
        <v>82.690770000000001</v>
      </c>
      <c r="AF4969" s="17"/>
    </row>
    <row r="4970" spans="1:32" ht="16.899999999999999" customHeight="1" x14ac:dyDescent="0.3">
      <c r="A4970" s="73" t="s">
        <v>35</v>
      </c>
      <c r="B4970" s="74" t="s">
        <v>3683</v>
      </c>
      <c r="C4970" s="48" t="s">
        <v>40</v>
      </c>
      <c r="D4970" s="48">
        <v>1000</v>
      </c>
      <c r="E4970" s="48">
        <v>621</v>
      </c>
      <c r="F4970" s="48" t="s">
        <v>6128</v>
      </c>
      <c r="G4970" s="48" t="s">
        <v>112</v>
      </c>
      <c r="H4970" s="75">
        <f t="shared" si="3734"/>
        <v>-0.16666666666666666</v>
      </c>
      <c r="I4970" s="74">
        <v>20</v>
      </c>
      <c r="J4970" s="74">
        <v>24</v>
      </c>
      <c r="K4970" s="48">
        <f>I4970</f>
        <v>20</v>
      </c>
      <c r="L4970" s="48">
        <f t="shared" si="3741"/>
        <v>-4</v>
      </c>
      <c r="M4970" s="48">
        <f t="shared" si="3735"/>
        <v>16</v>
      </c>
      <c r="N4970" s="48">
        <v>2</v>
      </c>
      <c r="O4970" s="56">
        <v>30.99</v>
      </c>
      <c r="P4970" s="48" t="str">
        <f t="shared" si="3717"/>
        <v>3073 VI</v>
      </c>
      <c r="Q4970" s="76">
        <v>9</v>
      </c>
      <c r="R4970" s="76">
        <v>21</v>
      </c>
      <c r="S4970" s="49">
        <f t="shared" si="3736"/>
        <v>0.12115384615384615</v>
      </c>
      <c r="T4970" s="49">
        <f t="shared" si="3718"/>
        <v>121.15384615384616</v>
      </c>
      <c r="U4970" s="49">
        <v>139.26923076923077</v>
      </c>
      <c r="V4970" s="49">
        <f t="shared" si="3701"/>
        <v>0.13926923076923078</v>
      </c>
      <c r="W4970" s="49">
        <f t="shared" si="3733"/>
        <v>1.9384615384615385</v>
      </c>
      <c r="X4970" s="90">
        <f t="shared" ref="X4970:X4971" si="3743">ROUND(S4970*$X$3,0)</f>
        <v>1</v>
      </c>
      <c r="Y4970" s="91">
        <f t="shared" si="3737"/>
        <v>30.99</v>
      </c>
      <c r="Z4970" s="93">
        <f t="shared" si="3740"/>
        <v>3</v>
      </c>
      <c r="AA4970" s="94">
        <f t="shared" si="3738"/>
        <v>92.97</v>
      </c>
      <c r="AB4970" s="97">
        <f t="shared" si="3742"/>
        <v>4</v>
      </c>
      <c r="AC4970" s="98">
        <f t="shared" si="3739"/>
        <v>123.96</v>
      </c>
      <c r="AD4970" s="77" t="s">
        <v>3</v>
      </c>
      <c r="AE4970" s="54">
        <v>123.96</v>
      </c>
      <c r="AF4970" s="17"/>
    </row>
    <row r="4971" spans="1:32" ht="16.899999999999999" customHeight="1" x14ac:dyDescent="0.3">
      <c r="A4971" s="73" t="s">
        <v>35</v>
      </c>
      <c r="B4971" s="74" t="s">
        <v>5310</v>
      </c>
      <c r="C4971" s="48" t="s">
        <v>40</v>
      </c>
      <c r="D4971" s="48">
        <v>1000</v>
      </c>
      <c r="E4971" s="48">
        <v>621</v>
      </c>
      <c r="F4971" s="48" t="s">
        <v>6128</v>
      </c>
      <c r="G4971" s="48" t="s">
        <v>112</v>
      </c>
      <c r="H4971" s="75">
        <f t="shared" si="3734"/>
        <v>-0.16666666666666666</v>
      </c>
      <c r="I4971" s="74">
        <v>20</v>
      </c>
      <c r="J4971" s="74">
        <v>24</v>
      </c>
      <c r="K4971" s="48">
        <f>I4971</f>
        <v>20</v>
      </c>
      <c r="L4971" s="48">
        <f t="shared" si="3741"/>
        <v>-4</v>
      </c>
      <c r="M4971" s="48">
        <f t="shared" si="3735"/>
        <v>16</v>
      </c>
      <c r="N4971" s="48">
        <v>8</v>
      </c>
      <c r="O4971" s="56">
        <v>31.09</v>
      </c>
      <c r="P4971" s="48" t="str">
        <f t="shared" si="3717"/>
        <v>3073 YL</v>
      </c>
      <c r="Q4971" s="76">
        <v>28</v>
      </c>
      <c r="R4971" s="76">
        <v>37</v>
      </c>
      <c r="S4971" s="49">
        <f t="shared" si="3736"/>
        <v>0.34423076923076923</v>
      </c>
      <c r="T4971" s="49">
        <f t="shared" si="3718"/>
        <v>344.23076923076923</v>
      </c>
      <c r="U4971" s="49">
        <v>360.80769230769232</v>
      </c>
      <c r="V4971" s="49">
        <f t="shared" si="3701"/>
        <v>0.36080769230769233</v>
      </c>
      <c r="W4971" s="49">
        <f>V4971*M4971</f>
        <v>5.7729230769230773</v>
      </c>
      <c r="X4971" s="90">
        <f t="shared" si="3743"/>
        <v>2</v>
      </c>
      <c r="Y4971" s="91">
        <f t="shared" si="3737"/>
        <v>62.18</v>
      </c>
      <c r="Z4971" s="93">
        <f t="shared" si="3740"/>
        <v>8</v>
      </c>
      <c r="AA4971" s="94">
        <f t="shared" si="3738"/>
        <v>248.72</v>
      </c>
      <c r="AB4971" s="97">
        <f t="shared" si="3742"/>
        <v>10</v>
      </c>
      <c r="AC4971" s="98">
        <f t="shared" si="3739"/>
        <v>310.89999999999998</v>
      </c>
      <c r="AD4971" s="77" t="s">
        <v>3</v>
      </c>
      <c r="AE4971" s="54">
        <v>310.89999999999998</v>
      </c>
      <c r="AF4971" s="17"/>
    </row>
    <row r="4972" spans="1:32" ht="16.899999999999999" customHeight="1" x14ac:dyDescent="0.3">
      <c r="A4972" s="73" t="s">
        <v>35</v>
      </c>
      <c r="B4972" s="74" t="s">
        <v>4204</v>
      </c>
      <c r="C4972" s="48" t="s">
        <v>40</v>
      </c>
      <c r="D4972" s="48">
        <v>1000</v>
      </c>
      <c r="E4972" s="48">
        <v>621</v>
      </c>
      <c r="F4972" s="48" t="s">
        <v>6128</v>
      </c>
      <c r="G4972" s="48" t="s">
        <v>112</v>
      </c>
      <c r="H4972" s="75">
        <f t="shared" si="3734"/>
        <v>3.7037037037037035E-2</v>
      </c>
      <c r="I4972" s="74">
        <v>28</v>
      </c>
      <c r="J4972" s="74">
        <v>27</v>
      </c>
      <c r="K4972" s="48">
        <f>J4972</f>
        <v>27</v>
      </c>
      <c r="L4972" s="48">
        <f t="shared" si="3741"/>
        <v>-4</v>
      </c>
      <c r="M4972" s="48">
        <f t="shared" si="3735"/>
        <v>23</v>
      </c>
      <c r="N4972" s="48">
        <v>2</v>
      </c>
      <c r="O4972" s="56">
        <v>22.36</v>
      </c>
      <c r="P4972" s="48" t="str">
        <f t="shared" si="3717"/>
        <v>1854/19 VI</v>
      </c>
      <c r="Q4972" s="76">
        <v>4</v>
      </c>
      <c r="R4972" s="76">
        <v>8</v>
      </c>
      <c r="S4972" s="49">
        <f t="shared" si="3736"/>
        <v>5.2307692307692305E-2</v>
      </c>
      <c r="T4972" s="49">
        <f t="shared" si="3718"/>
        <v>52.307692307692307</v>
      </c>
      <c r="U4972" s="49">
        <v>54.807692307692307</v>
      </c>
      <c r="V4972" s="49">
        <f t="shared" si="3701"/>
        <v>5.4807692307692307E-2</v>
      </c>
      <c r="W4972" s="49">
        <f t="shared" ref="W4972:W4973" si="3744">S4972*M4972</f>
        <v>1.2030769230769229</v>
      </c>
      <c r="X4972" s="90">
        <f>ROUND(S4972*$X$4,0)</f>
        <v>0</v>
      </c>
      <c r="Y4972" s="91">
        <f t="shared" si="3737"/>
        <v>0</v>
      </c>
      <c r="Z4972" s="93">
        <f t="shared" si="3740"/>
        <v>1</v>
      </c>
      <c r="AA4972" s="94">
        <f t="shared" si="3738"/>
        <v>22.36</v>
      </c>
      <c r="AB4972" s="97">
        <f t="shared" si="3742"/>
        <v>1</v>
      </c>
      <c r="AC4972" s="98">
        <f t="shared" si="3739"/>
        <v>22.36</v>
      </c>
      <c r="AD4972" s="77" t="s">
        <v>3</v>
      </c>
      <c r="AE4972" s="54">
        <v>22.36</v>
      </c>
      <c r="AF4972" s="17"/>
    </row>
    <row r="4973" spans="1:32" ht="16.899999999999999" customHeight="1" x14ac:dyDescent="0.3">
      <c r="A4973" s="73" t="s">
        <v>35</v>
      </c>
      <c r="B4973" s="74" t="s">
        <v>4456</v>
      </c>
      <c r="C4973" s="48" t="s">
        <v>1797</v>
      </c>
      <c r="D4973" s="48">
        <v>500</v>
      </c>
      <c r="E4973" s="48">
        <v>7880</v>
      </c>
      <c r="F4973" s="48" t="s">
        <v>5908</v>
      </c>
      <c r="G4973" s="48" t="s">
        <v>122</v>
      </c>
      <c r="H4973" s="75">
        <f t="shared" si="3734"/>
        <v>0.55555555555555558</v>
      </c>
      <c r="I4973" s="74">
        <v>140</v>
      </c>
      <c r="J4973" s="74">
        <v>90</v>
      </c>
      <c r="K4973" s="48">
        <f>J4973</f>
        <v>90</v>
      </c>
      <c r="L4973" s="48">
        <f t="shared" si="3741"/>
        <v>-4</v>
      </c>
      <c r="M4973" s="48">
        <f t="shared" si="3735"/>
        <v>86</v>
      </c>
      <c r="N4973" s="48">
        <v>36</v>
      </c>
      <c r="O4973" s="56">
        <v>44.142859999999999</v>
      </c>
      <c r="P4973" s="48" t="str">
        <f t="shared" si="3717"/>
        <v>F221V1/8 BL</v>
      </c>
      <c r="Q4973" s="76">
        <v>1</v>
      </c>
      <c r="R4973" s="76">
        <v>77</v>
      </c>
      <c r="S4973" s="49">
        <f t="shared" si="3736"/>
        <v>9.9615384615384606E-2</v>
      </c>
      <c r="T4973" s="49">
        <f t="shared" si="3718"/>
        <v>49.807692307692299</v>
      </c>
      <c r="U4973" s="49">
        <v>54.192307692307686</v>
      </c>
      <c r="V4973" s="49">
        <f t="shared" si="3701"/>
        <v>0.10838461538461537</v>
      </c>
      <c r="W4973" s="49">
        <f t="shared" si="3744"/>
        <v>8.5669230769230769</v>
      </c>
      <c r="X4973" s="90">
        <f>ROUND(S4973*$X$4,0)</f>
        <v>0</v>
      </c>
      <c r="Y4973" s="91">
        <f t="shared" si="3737"/>
        <v>0</v>
      </c>
      <c r="Z4973" s="93">
        <f t="shared" si="3740"/>
        <v>9</v>
      </c>
      <c r="AA4973" s="94">
        <f t="shared" si="3738"/>
        <v>397.28573999999998</v>
      </c>
      <c r="AB4973" s="97">
        <f t="shared" si="3742"/>
        <v>9</v>
      </c>
      <c r="AC4973" s="98">
        <f t="shared" si="3739"/>
        <v>397.28573999999998</v>
      </c>
      <c r="AD4973" s="77" t="s">
        <v>3</v>
      </c>
      <c r="AE4973" s="54">
        <v>397.28573999999998</v>
      </c>
      <c r="AF4973" s="17"/>
    </row>
    <row r="4974" spans="1:32" ht="16.899999999999999" customHeight="1" x14ac:dyDescent="0.3">
      <c r="A4974" s="73" t="s">
        <v>7</v>
      </c>
      <c r="B4974" s="74" t="s">
        <v>573</v>
      </c>
      <c r="C4974" s="48" t="s">
        <v>40</v>
      </c>
      <c r="D4974" s="48">
        <v>1000</v>
      </c>
      <c r="E4974" s="48">
        <v>621</v>
      </c>
      <c r="F4974" s="48" t="s">
        <v>6128</v>
      </c>
      <c r="G4974" s="48" t="s">
        <v>112</v>
      </c>
      <c r="H4974" s="75">
        <f t="shared" ref="H4974:H4994" si="3745">(I4974-J4974)/J4974</f>
        <v>3.7037037037037035E-2</v>
      </c>
      <c r="I4974" s="74">
        <v>28</v>
      </c>
      <c r="J4974" s="74">
        <v>27</v>
      </c>
      <c r="K4974" s="48">
        <f>J4974</f>
        <v>27</v>
      </c>
      <c r="L4974" s="48">
        <f t="shared" si="3741"/>
        <v>-4</v>
      </c>
      <c r="M4974" s="48">
        <f t="shared" ref="M4974:M4994" si="3746">K4974+L4974</f>
        <v>23</v>
      </c>
      <c r="N4974" s="48">
        <v>14</v>
      </c>
      <c r="O4974" s="56">
        <v>22.37</v>
      </c>
      <c r="P4974" s="48" t="str">
        <f t="shared" si="3717"/>
        <v>1854/19 RD</v>
      </c>
      <c r="Q4974" s="76">
        <v>20</v>
      </c>
      <c r="R4974" s="76">
        <v>115</v>
      </c>
      <c r="S4974" s="49">
        <f t="shared" ref="S4974:S4994" si="3747">((Q4974/65*0.7)+(R4974/260*0.3))</f>
        <v>0.34807692307692306</v>
      </c>
      <c r="T4974" s="49">
        <f t="shared" si="3718"/>
        <v>348.07692307692304</v>
      </c>
      <c r="U4974" s="49">
        <v>393.07692307692304</v>
      </c>
      <c r="V4974" s="49">
        <f t="shared" si="3701"/>
        <v>0.39307692307692305</v>
      </c>
      <c r="W4974" s="49">
        <f t="shared" ref="W4974:W4994" si="3748">S4974*M4974</f>
        <v>8.0057692307692303</v>
      </c>
      <c r="X4974" s="90">
        <f>ROUND(S4974*$X$4,0)</f>
        <v>2</v>
      </c>
      <c r="Y4974" s="91">
        <f t="shared" ref="Y4974:Y4994" si="3749">X4974*O4974</f>
        <v>44.74</v>
      </c>
      <c r="Z4974" s="93">
        <f t="shared" si="3740"/>
        <v>10</v>
      </c>
      <c r="AA4974" s="94">
        <f t="shared" ref="AA4974:AA4994" si="3750">Z4974*O4974</f>
        <v>223.70000000000002</v>
      </c>
      <c r="AB4974" s="97">
        <f t="shared" si="3742"/>
        <v>12</v>
      </c>
      <c r="AC4974" s="98">
        <f t="shared" ref="AC4974:AC4994" si="3751">AB4974*O4974</f>
        <v>268.44</v>
      </c>
      <c r="AD4974" s="77" t="s">
        <v>6117</v>
      </c>
      <c r="AE4974" s="54">
        <v>268.44</v>
      </c>
      <c r="AF4974" s="17"/>
    </row>
    <row r="4975" spans="1:32" ht="16.899999999999999" customHeight="1" x14ac:dyDescent="0.3">
      <c r="A4975" s="73" t="s">
        <v>7</v>
      </c>
      <c r="B4975" s="74" t="s">
        <v>2367</v>
      </c>
      <c r="C4975" s="48" t="s">
        <v>10</v>
      </c>
      <c r="D4975" s="48">
        <v>500</v>
      </c>
      <c r="E4975" s="48">
        <v>621</v>
      </c>
      <c r="F4975" s="48" t="s">
        <v>6128</v>
      </c>
      <c r="G4975" s="48" t="s">
        <v>35</v>
      </c>
      <c r="H4975" s="75">
        <f t="shared" si="3745"/>
        <v>-0.65</v>
      </c>
      <c r="I4975" s="74">
        <v>35</v>
      </c>
      <c r="J4975" s="74">
        <v>100</v>
      </c>
      <c r="K4975" s="48">
        <f>I4975</f>
        <v>35</v>
      </c>
      <c r="L4975" s="48">
        <v>-4</v>
      </c>
      <c r="M4975" s="48">
        <f t="shared" si="3746"/>
        <v>31</v>
      </c>
      <c r="N4975" s="48">
        <v>9</v>
      </c>
      <c r="O4975" s="56">
        <v>121.785</v>
      </c>
      <c r="P4975" s="48" t="str">
        <f t="shared" si="3717"/>
        <v>6373 SL</v>
      </c>
      <c r="Q4975" s="76">
        <v>3</v>
      </c>
      <c r="R4975" s="76">
        <v>3</v>
      </c>
      <c r="S4975" s="49">
        <f t="shared" si="3747"/>
        <v>3.5769230769230768E-2</v>
      </c>
      <c r="T4975" s="49">
        <f t="shared" si="3718"/>
        <v>17.884615384615383</v>
      </c>
      <c r="U4975" s="49">
        <v>232.61538461538461</v>
      </c>
      <c r="V4975" s="49">
        <f t="shared" si="3701"/>
        <v>0.46523076923076923</v>
      </c>
      <c r="W4975" s="49">
        <f t="shared" si="3748"/>
        <v>1.1088461538461538</v>
      </c>
      <c r="X4975" s="90">
        <f>ROUND(S4975*$X$4,0)</f>
        <v>0</v>
      </c>
      <c r="Y4975" s="91">
        <f t="shared" si="3749"/>
        <v>0</v>
      </c>
      <c r="Z4975" s="93">
        <f t="shared" si="3740"/>
        <v>1</v>
      </c>
      <c r="AA4975" s="94">
        <f t="shared" si="3750"/>
        <v>121.785</v>
      </c>
      <c r="AB4975" s="97">
        <f t="shared" si="3742"/>
        <v>1</v>
      </c>
      <c r="AC4975" s="98">
        <f t="shared" si="3751"/>
        <v>121.785</v>
      </c>
      <c r="AD4975" s="77" t="s">
        <v>3</v>
      </c>
      <c r="AE4975" s="54">
        <v>121.785</v>
      </c>
      <c r="AF4975" s="17"/>
    </row>
    <row r="4976" spans="1:32" ht="16.899999999999999" customHeight="1" x14ac:dyDescent="0.3">
      <c r="A4976" s="73" t="s">
        <v>7</v>
      </c>
      <c r="B4976" s="74" t="s">
        <v>1566</v>
      </c>
      <c r="C4976" s="48" t="s">
        <v>1154</v>
      </c>
      <c r="D4976" s="48">
        <v>100</v>
      </c>
      <c r="E4976" s="48">
        <v>621</v>
      </c>
      <c r="F4976" s="48" t="s">
        <v>6128</v>
      </c>
      <c r="G4976" s="48" t="s">
        <v>35</v>
      </c>
      <c r="H4976" s="75">
        <f t="shared" si="3745"/>
        <v>-0.71698113207547165</v>
      </c>
      <c r="I4976" s="74">
        <v>15</v>
      </c>
      <c r="J4976" s="74">
        <v>53</v>
      </c>
      <c r="K4976" s="48">
        <f>I4976</f>
        <v>15</v>
      </c>
      <c r="L4976" s="48">
        <v>-4</v>
      </c>
      <c r="M4976" s="48">
        <f t="shared" si="3746"/>
        <v>11</v>
      </c>
      <c r="N4976" s="48">
        <v>9</v>
      </c>
      <c r="O4976" s="56">
        <v>10.218999999999999</v>
      </c>
      <c r="P4976" s="48" t="str">
        <f t="shared" si="3717"/>
        <v>5004C SL</v>
      </c>
      <c r="Q4976" s="76">
        <v>0</v>
      </c>
      <c r="R4976" s="76">
        <v>86</v>
      </c>
      <c r="S4976" s="49">
        <f t="shared" si="3747"/>
        <v>9.923076923076922E-2</v>
      </c>
      <c r="T4976" s="49">
        <f t="shared" si="3718"/>
        <v>9.9230769230769216</v>
      </c>
      <c r="U4976" s="49">
        <v>1139.7307692307691</v>
      </c>
      <c r="V4976" s="49">
        <f t="shared" si="3701"/>
        <v>11.39730769230769</v>
      </c>
      <c r="W4976" s="49">
        <f t="shared" si="3748"/>
        <v>1.0915384615384613</v>
      </c>
      <c r="X4976" s="90">
        <f>ROUND(S4976*$X$2,0)</f>
        <v>1</v>
      </c>
      <c r="Y4976" s="91">
        <f t="shared" si="3749"/>
        <v>10.218999999999999</v>
      </c>
      <c r="Z4976" s="93">
        <f t="shared" si="3740"/>
        <v>2</v>
      </c>
      <c r="AA4976" s="94">
        <f t="shared" si="3750"/>
        <v>20.437999999999999</v>
      </c>
      <c r="AB4976" s="97">
        <f>ROUND((S4976*$AB$2)+Z4976,0)</f>
        <v>3</v>
      </c>
      <c r="AC4976" s="98">
        <f t="shared" si="3751"/>
        <v>30.656999999999996</v>
      </c>
      <c r="AD4976" s="77" t="s">
        <v>3</v>
      </c>
      <c r="AE4976" s="54">
        <v>30.656999999999996</v>
      </c>
      <c r="AF4976" s="17"/>
    </row>
    <row r="4977" spans="1:32" ht="16.899999999999999" customHeight="1" x14ac:dyDescent="0.3">
      <c r="A4977" s="73" t="s">
        <v>7</v>
      </c>
      <c r="B4977" s="74" t="s">
        <v>1838</v>
      </c>
      <c r="C4977" s="48" t="s">
        <v>464</v>
      </c>
      <c r="D4977" s="48">
        <v>1000</v>
      </c>
      <c r="E4977" s="48">
        <v>4013</v>
      </c>
      <c r="F4977" s="48" t="s">
        <v>6180</v>
      </c>
      <c r="G4977" s="48" t="s">
        <v>65</v>
      </c>
      <c r="H4977" s="75">
        <f t="shared" si="3745"/>
        <v>0</v>
      </c>
      <c r="I4977" s="74">
        <v>5</v>
      </c>
      <c r="J4977" s="74">
        <v>5</v>
      </c>
      <c r="K4977" s="48">
        <f>J4977</f>
        <v>5</v>
      </c>
      <c r="L4977" s="48"/>
      <c r="M4977" s="48">
        <f t="shared" si="3746"/>
        <v>5</v>
      </c>
      <c r="N4977" s="48">
        <v>6</v>
      </c>
      <c r="O4977" s="56">
        <v>192.50281000000001</v>
      </c>
      <c r="P4977" s="48" t="str">
        <f t="shared" si="3717"/>
        <v>5875 RD</v>
      </c>
      <c r="Q4977" s="76">
        <v>25</v>
      </c>
      <c r="R4977" s="76">
        <v>107</v>
      </c>
      <c r="S4977" s="49">
        <f t="shared" si="3747"/>
        <v>0.39269230769230767</v>
      </c>
      <c r="T4977" s="49">
        <f t="shared" si="3718"/>
        <v>392.69230769230768</v>
      </c>
      <c r="U4977" s="49">
        <v>460.03846153846155</v>
      </c>
      <c r="V4977" s="49">
        <f t="shared" si="3701"/>
        <v>0.46003846153846156</v>
      </c>
      <c r="W4977" s="49">
        <f t="shared" si="3748"/>
        <v>1.9634615384615384</v>
      </c>
      <c r="X4977" s="90">
        <f>ROUND(S4977*$X$2,0)</f>
        <v>3</v>
      </c>
      <c r="Y4977" s="91">
        <f t="shared" si="3749"/>
        <v>577.50843000000009</v>
      </c>
      <c r="Z4977" s="93">
        <f t="shared" si="3740"/>
        <v>5</v>
      </c>
      <c r="AA4977" s="94">
        <f t="shared" si="3750"/>
        <v>962.51405</v>
      </c>
      <c r="AB4977" s="97">
        <f>ROUND((S4977*$AB$2)+Z4977,0)</f>
        <v>8</v>
      </c>
      <c r="AC4977" s="98">
        <f t="shared" si="3751"/>
        <v>1540.0224800000001</v>
      </c>
      <c r="AD4977" s="77" t="s">
        <v>5891</v>
      </c>
      <c r="AE4977" s="54">
        <v>1540.0224800000001</v>
      </c>
      <c r="AF4977" s="17"/>
    </row>
    <row r="4978" spans="1:32" ht="16.899999999999999" customHeight="1" x14ac:dyDescent="0.3">
      <c r="A4978" s="73" t="s">
        <v>7</v>
      </c>
      <c r="B4978" s="74" t="s">
        <v>3512</v>
      </c>
      <c r="C4978" s="48" t="s">
        <v>464</v>
      </c>
      <c r="D4978" s="48">
        <v>1000</v>
      </c>
      <c r="E4978" s="48">
        <v>4013</v>
      </c>
      <c r="F4978" s="48" t="s">
        <v>6180</v>
      </c>
      <c r="G4978" s="48" t="s">
        <v>65</v>
      </c>
      <c r="H4978" s="75">
        <f t="shared" si="3745"/>
        <v>0</v>
      </c>
      <c r="I4978" s="74">
        <v>5</v>
      </c>
      <c r="J4978" s="74">
        <v>5</v>
      </c>
      <c r="K4978" s="48">
        <f>J4978</f>
        <v>5</v>
      </c>
      <c r="L4978" s="48"/>
      <c r="M4978" s="48">
        <f t="shared" si="3746"/>
        <v>5</v>
      </c>
      <c r="N4978" s="48">
        <v>21</v>
      </c>
      <c r="O4978" s="56">
        <v>192.50281000000001</v>
      </c>
      <c r="P4978" s="48" t="str">
        <f t="shared" si="3717"/>
        <v>5875 WH</v>
      </c>
      <c r="Q4978" s="76">
        <v>159</v>
      </c>
      <c r="R4978" s="76">
        <v>233</v>
      </c>
      <c r="S4978" s="49">
        <f t="shared" si="3747"/>
        <v>1.981153846153846</v>
      </c>
      <c r="T4978" s="49">
        <f t="shared" si="3718"/>
        <v>1981.153846153846</v>
      </c>
      <c r="U4978" s="49">
        <v>2054.2692307692305</v>
      </c>
      <c r="V4978" s="49">
        <f t="shared" si="3701"/>
        <v>2.0542692307692305</v>
      </c>
      <c r="W4978" s="49">
        <f t="shared" si="3748"/>
        <v>9.9057692307692307</v>
      </c>
      <c r="X4978" s="90">
        <f>ROUND(S4978*$X$2,0)</f>
        <v>14</v>
      </c>
      <c r="Y4978" s="91">
        <f t="shared" si="3749"/>
        <v>2695.0393400000003</v>
      </c>
      <c r="Z4978" s="93">
        <f t="shared" si="3740"/>
        <v>24</v>
      </c>
      <c r="AA4978" s="94">
        <f t="shared" si="3750"/>
        <v>4620.0674400000007</v>
      </c>
      <c r="AB4978" s="97">
        <f>ROUND((S4978*$AB$2)+Z4978,0)</f>
        <v>38</v>
      </c>
      <c r="AC4978" s="98">
        <f t="shared" si="3751"/>
        <v>7315.1067800000001</v>
      </c>
      <c r="AD4978" s="77" t="s">
        <v>5891</v>
      </c>
      <c r="AE4978" s="54">
        <v>7315.1067800000001</v>
      </c>
      <c r="AF4978" s="17"/>
    </row>
    <row r="4979" spans="1:32" ht="16.899999999999999" customHeight="1" x14ac:dyDescent="0.3">
      <c r="A4979" s="73" t="s">
        <v>35</v>
      </c>
      <c r="B4979" s="74" t="s">
        <v>1627</v>
      </c>
      <c r="C4979" s="48" t="s">
        <v>1432</v>
      </c>
      <c r="D4979" s="48">
        <v>1000</v>
      </c>
      <c r="E4979" s="48">
        <v>621</v>
      </c>
      <c r="F4979" s="48" t="s">
        <v>6128</v>
      </c>
      <c r="G4979" s="48" t="s">
        <v>35</v>
      </c>
      <c r="H4979" s="75">
        <f t="shared" si="3745"/>
        <v>0</v>
      </c>
      <c r="I4979" s="74">
        <v>39</v>
      </c>
      <c r="J4979" s="74">
        <v>39</v>
      </c>
      <c r="K4979" s="48">
        <f>I4979</f>
        <v>39</v>
      </c>
      <c r="L4979" s="48">
        <f>$L$3</f>
        <v>-4</v>
      </c>
      <c r="M4979" s="48">
        <f t="shared" si="3746"/>
        <v>35</v>
      </c>
      <c r="N4979" s="48">
        <v>15</v>
      </c>
      <c r="O4979" s="56">
        <v>30.25</v>
      </c>
      <c r="P4979" s="48" t="str">
        <f t="shared" si="3717"/>
        <v>6711 BR</v>
      </c>
      <c r="Q4979" s="76">
        <v>38</v>
      </c>
      <c r="R4979" s="76">
        <v>90</v>
      </c>
      <c r="S4979" s="49">
        <f t="shared" si="3747"/>
        <v>0.5130769230769231</v>
      </c>
      <c r="T4979" s="49">
        <f t="shared" si="3718"/>
        <v>513.07692307692309</v>
      </c>
      <c r="U4979" s="49">
        <v>700.69230769230762</v>
      </c>
      <c r="V4979" s="49">
        <f t="shared" si="3701"/>
        <v>0.70069230769230761</v>
      </c>
      <c r="W4979" s="49">
        <f t="shared" si="3748"/>
        <v>17.957692307692309</v>
      </c>
      <c r="X4979" s="90">
        <f>ROUND(S4979*$X$4,0)</f>
        <v>3</v>
      </c>
      <c r="Y4979" s="91">
        <f t="shared" si="3749"/>
        <v>90.75</v>
      </c>
      <c r="Z4979" s="93">
        <f t="shared" si="3740"/>
        <v>21</v>
      </c>
      <c r="AA4979" s="94">
        <f t="shared" si="3750"/>
        <v>635.25</v>
      </c>
      <c r="AB4979" s="97">
        <f>ROUND((S4979*$AB$4)+Z4979,0)</f>
        <v>24</v>
      </c>
      <c r="AC4979" s="98">
        <f t="shared" si="3751"/>
        <v>726</v>
      </c>
      <c r="AD4979" s="77" t="s">
        <v>3</v>
      </c>
      <c r="AE4979" s="54">
        <v>726</v>
      </c>
      <c r="AF4979" s="17"/>
    </row>
    <row r="4980" spans="1:32" ht="16.899999999999999" customHeight="1" x14ac:dyDescent="0.3">
      <c r="A4980" s="73" t="s">
        <v>35</v>
      </c>
      <c r="B4980" s="74" t="s">
        <v>991</v>
      </c>
      <c r="C4980" s="48" t="s">
        <v>464</v>
      </c>
      <c r="D4980" s="48">
        <v>1</v>
      </c>
      <c r="E4980" s="48">
        <v>4013</v>
      </c>
      <c r="F4980" s="48" t="s">
        <v>6180</v>
      </c>
      <c r="G4980" s="48" t="s">
        <v>112</v>
      </c>
      <c r="H4980" s="75">
        <f t="shared" si="3745"/>
        <v>0.13333333333333333</v>
      </c>
      <c r="I4980" s="74">
        <v>68</v>
      </c>
      <c r="J4980" s="74">
        <v>60</v>
      </c>
      <c r="K4980" s="48">
        <f>J4980</f>
        <v>60</v>
      </c>
      <c r="L4980" s="48">
        <f>$L$3</f>
        <v>-4</v>
      </c>
      <c r="M4980" s="48">
        <f t="shared" si="3746"/>
        <v>56</v>
      </c>
      <c r="N4980" s="48">
        <v>4932</v>
      </c>
      <c r="O4980" s="56">
        <v>7.0000000000000007E-2</v>
      </c>
      <c r="P4980" s="48" t="str">
        <f t="shared" si="3717"/>
        <v>2842/1 RD</v>
      </c>
      <c r="Q4980" s="76" t="s">
        <v>6187</v>
      </c>
      <c r="R4980" s="76" t="s">
        <v>6187</v>
      </c>
      <c r="S4980" s="49">
        <f t="shared" si="3747"/>
        <v>0</v>
      </c>
      <c r="T4980" s="49">
        <f t="shared" si="3718"/>
        <v>0</v>
      </c>
      <c r="U4980" s="49">
        <v>46.807692307692307</v>
      </c>
      <c r="V4980" s="49">
        <f t="shared" si="3701"/>
        <v>46.807692307692307</v>
      </c>
      <c r="W4980" s="49">
        <f t="shared" si="3748"/>
        <v>0</v>
      </c>
      <c r="X4980" s="90">
        <f>ROUND(V4980*$X$4,0)</f>
        <v>234</v>
      </c>
      <c r="Y4980" s="91">
        <f t="shared" si="3749"/>
        <v>16.380000000000003</v>
      </c>
      <c r="Z4980" s="93">
        <f>ROUND((V4980*M4980)+X4980,0)</f>
        <v>2855</v>
      </c>
      <c r="AA4980" s="94">
        <f t="shared" si="3750"/>
        <v>199.85000000000002</v>
      </c>
      <c r="AB4980" s="97">
        <f>ROUND((V4980*$AB$4)+Z4980,0)</f>
        <v>3089</v>
      </c>
      <c r="AC4980" s="98">
        <f t="shared" si="3751"/>
        <v>216.23000000000002</v>
      </c>
      <c r="AD4980" s="77" t="s">
        <v>5889</v>
      </c>
      <c r="AE4980" s="54">
        <v>216.23000000000002</v>
      </c>
      <c r="AF4980" s="17"/>
    </row>
    <row r="4981" spans="1:32" ht="16.899999999999999" customHeight="1" x14ac:dyDescent="0.3">
      <c r="A4981" s="73" t="s">
        <v>7</v>
      </c>
      <c r="B4981" s="74" t="s">
        <v>585</v>
      </c>
      <c r="C4981" s="48" t="s">
        <v>10</v>
      </c>
      <c r="D4981" s="48">
        <v>500</v>
      </c>
      <c r="E4981" s="48">
        <v>2834</v>
      </c>
      <c r="F4981" s="48" t="s">
        <v>6126</v>
      </c>
      <c r="G4981" s="48">
        <v>2</v>
      </c>
      <c r="H4981" s="75">
        <f t="shared" si="3745"/>
        <v>0</v>
      </c>
      <c r="I4981" s="74">
        <v>20</v>
      </c>
      <c r="J4981" s="74">
        <f>I4981</f>
        <v>20</v>
      </c>
      <c r="K4981" s="48">
        <f>I4981</f>
        <v>20</v>
      </c>
      <c r="L4981" s="48"/>
      <c r="M4981" s="48">
        <f t="shared" si="3746"/>
        <v>20</v>
      </c>
      <c r="N4981" s="48">
        <v>0</v>
      </c>
      <c r="O4981" s="56">
        <v>126.12002</v>
      </c>
      <c r="P4981" s="48" t="str">
        <f t="shared" si="3717"/>
        <v>1896/7C SL</v>
      </c>
      <c r="Q4981" s="76">
        <v>4</v>
      </c>
      <c r="R4981" s="76">
        <v>9</v>
      </c>
      <c r="S4981" s="49">
        <f t="shared" si="3747"/>
        <v>5.3461538461538463E-2</v>
      </c>
      <c r="T4981" s="49">
        <f t="shared" si="3718"/>
        <v>26.73076923076923</v>
      </c>
      <c r="U4981" s="49">
        <v>159.73076923076923</v>
      </c>
      <c r="V4981" s="49">
        <f t="shared" si="3701"/>
        <v>0.31946153846153846</v>
      </c>
      <c r="W4981" s="49">
        <f t="shared" si="3748"/>
        <v>1.0692307692307692</v>
      </c>
      <c r="X4981" s="90">
        <f>ROUND(S4981*$X$3,0)</f>
        <v>0</v>
      </c>
      <c r="Y4981" s="91">
        <f t="shared" si="3749"/>
        <v>0</v>
      </c>
      <c r="Z4981" s="93">
        <f>ROUND((S4981*M4981)+X4981,0)</f>
        <v>1</v>
      </c>
      <c r="AA4981" s="94">
        <f t="shared" si="3750"/>
        <v>126.12002</v>
      </c>
      <c r="AB4981" s="97">
        <f>ROUND((S4981*$AB$4)+Z4981,0)</f>
        <v>1</v>
      </c>
      <c r="AC4981" s="98">
        <f t="shared" si="3751"/>
        <v>126.12002</v>
      </c>
      <c r="AD4981" s="77" t="s">
        <v>3</v>
      </c>
      <c r="AE4981" s="54">
        <v>126.12002</v>
      </c>
      <c r="AF4981" s="17"/>
    </row>
    <row r="4982" spans="1:32" ht="16.899999999999999" customHeight="1" x14ac:dyDescent="0.3">
      <c r="A4982" s="73" t="s">
        <v>35</v>
      </c>
      <c r="B4982" s="74" t="s">
        <v>844</v>
      </c>
      <c r="C4982" s="48" t="s">
        <v>464</v>
      </c>
      <c r="D4982" s="48">
        <v>1</v>
      </c>
      <c r="E4982" s="48">
        <v>4013</v>
      </c>
      <c r="F4982" s="48" t="s">
        <v>6180</v>
      </c>
      <c r="G4982" s="48" t="s">
        <v>112</v>
      </c>
      <c r="H4982" s="75">
        <f t="shared" si="3745"/>
        <v>0.3</v>
      </c>
      <c r="I4982" s="74">
        <v>78</v>
      </c>
      <c r="J4982" s="74">
        <v>60</v>
      </c>
      <c r="K4982" s="48">
        <f>J4982</f>
        <v>60</v>
      </c>
      <c r="L4982" s="48">
        <f>$L$3</f>
        <v>-4</v>
      </c>
      <c r="M4982" s="48">
        <f t="shared" si="3746"/>
        <v>56</v>
      </c>
      <c r="N4982" s="48">
        <v>21080</v>
      </c>
      <c r="O4982" s="56">
        <v>0.11</v>
      </c>
      <c r="P4982" s="48" t="str">
        <f t="shared" si="3717"/>
        <v>2855/1 BK</v>
      </c>
      <c r="Q4982" s="76" t="s">
        <v>6187</v>
      </c>
      <c r="R4982" s="76" t="s">
        <v>6187</v>
      </c>
      <c r="S4982" s="49">
        <f t="shared" si="3747"/>
        <v>0</v>
      </c>
      <c r="T4982" s="49">
        <f t="shared" si="3718"/>
        <v>0</v>
      </c>
      <c r="U4982" s="49">
        <v>141.07692307692307</v>
      </c>
      <c r="V4982" s="49">
        <f t="shared" ref="V4982:V5045" si="3752">U4982/D4982</f>
        <v>141.07692307692307</v>
      </c>
      <c r="W4982" s="49">
        <f t="shared" si="3748"/>
        <v>0</v>
      </c>
      <c r="X4982" s="90">
        <f t="shared" ref="X4982:X4984" si="3753">ROUND(V4982*$X$4,0)</f>
        <v>705</v>
      </c>
      <c r="Y4982" s="91">
        <f t="shared" si="3749"/>
        <v>77.55</v>
      </c>
      <c r="Z4982" s="93">
        <f>ROUND((V4982*M4982)+X4982,0)</f>
        <v>8605</v>
      </c>
      <c r="AA4982" s="94">
        <f t="shared" si="3750"/>
        <v>946.55</v>
      </c>
      <c r="AB4982" s="97">
        <f>ROUND((V4982*$AB$4)+Z4982,0)</f>
        <v>9310</v>
      </c>
      <c r="AC4982" s="98">
        <f t="shared" si="3751"/>
        <v>1024.0999999999999</v>
      </c>
      <c r="AD4982" s="77" t="s">
        <v>5889</v>
      </c>
      <c r="AE4982" s="54">
        <v>1024.0999999999999</v>
      </c>
      <c r="AF4982" s="17"/>
    </row>
    <row r="4983" spans="1:32" ht="16.899999999999999" customHeight="1" x14ac:dyDescent="0.3">
      <c r="A4983" s="73" t="s">
        <v>7</v>
      </c>
      <c r="B4983" s="74" t="s">
        <v>3345</v>
      </c>
      <c r="C4983" s="48" t="s">
        <v>464</v>
      </c>
      <c r="D4983" s="48">
        <v>1</v>
      </c>
      <c r="E4983" s="48">
        <v>4013</v>
      </c>
      <c r="F4983" s="48" t="s">
        <v>6180</v>
      </c>
      <c r="G4983" s="48" t="s">
        <v>112</v>
      </c>
      <c r="H4983" s="75">
        <f t="shared" si="3745"/>
        <v>0.55000000000000004</v>
      </c>
      <c r="I4983" s="74">
        <v>93</v>
      </c>
      <c r="J4983" s="74">
        <v>60</v>
      </c>
      <c r="K4983" s="48">
        <f>J4983</f>
        <v>60</v>
      </c>
      <c r="L4983" s="48">
        <f>$L$3</f>
        <v>-4</v>
      </c>
      <c r="M4983" s="48">
        <f t="shared" si="3746"/>
        <v>56</v>
      </c>
      <c r="N4983" s="48">
        <v>30635</v>
      </c>
      <c r="O4983" s="56">
        <v>0.15</v>
      </c>
      <c r="P4983" s="48" t="str">
        <f t="shared" si="3717"/>
        <v>5855 VI</v>
      </c>
      <c r="Q4983" s="76" t="s">
        <v>6187</v>
      </c>
      <c r="R4983" s="76" t="s">
        <v>6187</v>
      </c>
      <c r="S4983" s="49">
        <f t="shared" si="3747"/>
        <v>0</v>
      </c>
      <c r="T4983" s="49">
        <f t="shared" si="3718"/>
        <v>0</v>
      </c>
      <c r="U4983" s="49">
        <v>69.230769230769226</v>
      </c>
      <c r="V4983" s="49">
        <f t="shared" si="3752"/>
        <v>69.230769230769226</v>
      </c>
      <c r="W4983" s="49">
        <f t="shared" si="3748"/>
        <v>0</v>
      </c>
      <c r="X4983" s="90">
        <f t="shared" si="3753"/>
        <v>346</v>
      </c>
      <c r="Y4983" s="91">
        <f t="shared" si="3749"/>
        <v>51.9</v>
      </c>
      <c r="Z4983" s="93">
        <f>ROUND((V4983*M4983)+X4983,0)</f>
        <v>4223</v>
      </c>
      <c r="AA4983" s="94">
        <f t="shared" si="3750"/>
        <v>633.44999999999993</v>
      </c>
      <c r="AB4983" s="97">
        <f>ROUND((V4983*$AB$4)+Z4983,0)</f>
        <v>4569</v>
      </c>
      <c r="AC4983" s="98">
        <f t="shared" si="3751"/>
        <v>685.35</v>
      </c>
      <c r="AD4983" s="77" t="s">
        <v>5889</v>
      </c>
      <c r="AE4983" s="54">
        <v>685.35</v>
      </c>
      <c r="AF4983" s="17"/>
    </row>
    <row r="4984" spans="1:32" ht="16.899999999999999" customHeight="1" x14ac:dyDescent="0.3">
      <c r="A4984" s="73" t="s">
        <v>35</v>
      </c>
      <c r="B4984" s="74" t="s">
        <v>762</v>
      </c>
      <c r="C4984" s="48" t="s">
        <v>464</v>
      </c>
      <c r="D4984" s="48">
        <v>1</v>
      </c>
      <c r="E4984" s="48">
        <v>4013</v>
      </c>
      <c r="F4984" s="48" t="s">
        <v>6180</v>
      </c>
      <c r="G4984" s="48" t="s">
        <v>112</v>
      </c>
      <c r="H4984" s="75">
        <f t="shared" si="3745"/>
        <v>0.13333333333333333</v>
      </c>
      <c r="I4984" s="74">
        <v>68</v>
      </c>
      <c r="J4984" s="74">
        <v>60</v>
      </c>
      <c r="K4984" s="48">
        <f>J4984</f>
        <v>60</v>
      </c>
      <c r="L4984" s="48">
        <f>$L$3</f>
        <v>-4</v>
      </c>
      <c r="M4984" s="48">
        <f t="shared" si="3746"/>
        <v>56</v>
      </c>
      <c r="N4984" s="48">
        <v>3390</v>
      </c>
      <c r="O4984" s="56">
        <v>7.0000000000000007E-2</v>
      </c>
      <c r="P4984" s="48" t="str">
        <f t="shared" si="3717"/>
        <v>2842/1 WH</v>
      </c>
      <c r="Q4984" s="76" t="s">
        <v>6187</v>
      </c>
      <c r="R4984" s="76" t="s">
        <v>6187</v>
      </c>
      <c r="S4984" s="49">
        <f t="shared" si="3747"/>
        <v>0</v>
      </c>
      <c r="T4984" s="49">
        <f t="shared" si="3718"/>
        <v>0</v>
      </c>
      <c r="U4984" s="49">
        <v>77.307692307692307</v>
      </c>
      <c r="V4984" s="49">
        <f t="shared" si="3752"/>
        <v>77.307692307692307</v>
      </c>
      <c r="W4984" s="49">
        <f t="shared" si="3748"/>
        <v>0</v>
      </c>
      <c r="X4984" s="90">
        <f t="shared" si="3753"/>
        <v>387</v>
      </c>
      <c r="Y4984" s="91">
        <f t="shared" si="3749"/>
        <v>27.090000000000003</v>
      </c>
      <c r="Z4984" s="93">
        <f>ROUND((V4984*M4984)+X4984,0)</f>
        <v>4716</v>
      </c>
      <c r="AA4984" s="94">
        <f t="shared" si="3750"/>
        <v>330.12</v>
      </c>
      <c r="AB4984" s="97">
        <f>ROUND((V4984*$AB$4)+Z4984,0)</f>
        <v>5103</v>
      </c>
      <c r="AC4984" s="98">
        <f t="shared" si="3751"/>
        <v>357.21000000000004</v>
      </c>
      <c r="AD4984" s="77" t="s">
        <v>5889</v>
      </c>
      <c r="AE4984" s="54">
        <v>357.21000000000004</v>
      </c>
      <c r="AF4984" s="17"/>
    </row>
    <row r="4985" spans="1:32" ht="16.899999999999999" customHeight="1" x14ac:dyDescent="0.3">
      <c r="A4985" s="73" t="s">
        <v>35</v>
      </c>
      <c r="B4985" s="74" t="s">
        <v>574</v>
      </c>
      <c r="C4985" s="48" t="s">
        <v>40</v>
      </c>
      <c r="D4985" s="48">
        <v>1000</v>
      </c>
      <c r="E4985" s="48">
        <v>621</v>
      </c>
      <c r="F4985" s="48" t="s">
        <v>6128</v>
      </c>
      <c r="G4985" s="48" t="s">
        <v>112</v>
      </c>
      <c r="H4985" s="75">
        <f t="shared" si="3745"/>
        <v>3.7037037037037035E-2</v>
      </c>
      <c r="I4985" s="74">
        <v>28</v>
      </c>
      <c r="J4985" s="74">
        <v>27</v>
      </c>
      <c r="K4985" s="48">
        <f>J4985</f>
        <v>27</v>
      </c>
      <c r="L4985" s="48">
        <f>$L$3</f>
        <v>-4</v>
      </c>
      <c r="M4985" s="48">
        <f t="shared" si="3746"/>
        <v>23</v>
      </c>
      <c r="N4985" s="48">
        <v>2</v>
      </c>
      <c r="O4985" s="56">
        <v>21.28</v>
      </c>
      <c r="P4985" s="48" t="str">
        <f t="shared" si="3717"/>
        <v>1855 GR</v>
      </c>
      <c r="Q4985" s="76">
        <v>3</v>
      </c>
      <c r="R4985" s="76">
        <v>41</v>
      </c>
      <c r="S4985" s="49">
        <f t="shared" si="3747"/>
        <v>7.9615384615384616E-2</v>
      </c>
      <c r="T4985" s="49">
        <f t="shared" si="3718"/>
        <v>79.615384615384613</v>
      </c>
      <c r="U4985" s="49">
        <v>135.76923076923077</v>
      </c>
      <c r="V4985" s="49">
        <f t="shared" si="3752"/>
        <v>0.13576923076923078</v>
      </c>
      <c r="W4985" s="49">
        <f t="shared" si="3748"/>
        <v>1.8311538461538461</v>
      </c>
      <c r="X4985" s="90">
        <f t="shared" ref="X4985:X4990" si="3754">ROUND(S4985*$X$4,0)</f>
        <v>0</v>
      </c>
      <c r="Y4985" s="91">
        <f t="shared" si="3749"/>
        <v>0</v>
      </c>
      <c r="Z4985" s="93">
        <f t="shared" ref="Z4985:Z4990" si="3755">ROUND((S4985*M4985)+X4985,0)</f>
        <v>2</v>
      </c>
      <c r="AA4985" s="94">
        <f t="shared" si="3750"/>
        <v>42.56</v>
      </c>
      <c r="AB4985" s="97">
        <f t="shared" ref="AB4985:AB4990" si="3756">ROUND((S4985*$AB$4)+Z4985,0)</f>
        <v>2</v>
      </c>
      <c r="AC4985" s="98">
        <f t="shared" si="3751"/>
        <v>42.56</v>
      </c>
      <c r="AD4985" s="77" t="s">
        <v>6117</v>
      </c>
      <c r="AE4985" s="54">
        <v>42.56</v>
      </c>
      <c r="AF4985" s="17"/>
    </row>
    <row r="4986" spans="1:32" ht="16.899999999999999" customHeight="1" x14ac:dyDescent="0.3">
      <c r="A4986" s="73" t="s">
        <v>7</v>
      </c>
      <c r="B4986" s="74" t="s">
        <v>4619</v>
      </c>
      <c r="C4986" s="48" t="s">
        <v>1432</v>
      </c>
      <c r="D4986" s="48">
        <v>5000</v>
      </c>
      <c r="E4986" s="48">
        <v>621</v>
      </c>
      <c r="F4986" s="48" t="s">
        <v>6128</v>
      </c>
      <c r="G4986" s="48" t="s">
        <v>112</v>
      </c>
      <c r="H4986" s="75">
        <f t="shared" si="3745"/>
        <v>2.564102564102564E-2</v>
      </c>
      <c r="I4986" s="74">
        <v>40</v>
      </c>
      <c r="J4986" s="74">
        <v>39</v>
      </c>
      <c r="K4986" s="48">
        <f>J4986</f>
        <v>39</v>
      </c>
      <c r="L4986" s="48">
        <f>$L$3</f>
        <v>-4</v>
      </c>
      <c r="M4986" s="48">
        <f t="shared" si="3746"/>
        <v>35</v>
      </c>
      <c r="N4986" s="48">
        <v>2</v>
      </c>
      <c r="O4986" s="56">
        <v>184.75</v>
      </c>
      <c r="P4986" s="48" t="str">
        <f t="shared" si="3717"/>
        <v>6715 YL</v>
      </c>
      <c r="Q4986" s="76">
        <v>3</v>
      </c>
      <c r="R4986" s="76">
        <v>5</v>
      </c>
      <c r="S4986" s="49">
        <f t="shared" si="3747"/>
        <v>3.8076923076923078E-2</v>
      </c>
      <c r="T4986" s="49">
        <f t="shared" si="3718"/>
        <v>190.38461538461539</v>
      </c>
      <c r="U4986" s="49">
        <v>369.84615384615387</v>
      </c>
      <c r="V4986" s="49">
        <f t="shared" si="3752"/>
        <v>7.3969230769230773E-2</v>
      </c>
      <c r="W4986" s="49">
        <f t="shared" si="3748"/>
        <v>1.3326923076923076</v>
      </c>
      <c r="X4986" s="90">
        <f t="shared" si="3754"/>
        <v>0</v>
      </c>
      <c r="Y4986" s="91">
        <f t="shared" si="3749"/>
        <v>0</v>
      </c>
      <c r="Z4986" s="93">
        <f t="shared" si="3755"/>
        <v>1</v>
      </c>
      <c r="AA4986" s="94">
        <f t="shared" si="3750"/>
        <v>184.75</v>
      </c>
      <c r="AB4986" s="97">
        <f t="shared" si="3756"/>
        <v>1</v>
      </c>
      <c r="AC4986" s="98">
        <f t="shared" si="3751"/>
        <v>184.75</v>
      </c>
      <c r="AD4986" s="77" t="s">
        <v>3</v>
      </c>
      <c r="AE4986" s="54">
        <v>184.75</v>
      </c>
      <c r="AF4986" s="17"/>
    </row>
    <row r="4987" spans="1:32" ht="16.899999999999999" customHeight="1" x14ac:dyDescent="0.3">
      <c r="A4987" s="73" t="s">
        <v>7</v>
      </c>
      <c r="B4987" s="74" t="s">
        <v>3878</v>
      </c>
      <c r="C4987" s="48" t="s">
        <v>40</v>
      </c>
      <c r="D4987" s="48">
        <v>1000</v>
      </c>
      <c r="E4987" s="48">
        <v>2834</v>
      </c>
      <c r="F4987" s="48" t="s">
        <v>6126</v>
      </c>
      <c r="G4987" s="48">
        <v>2</v>
      </c>
      <c r="H4987" s="75">
        <f t="shared" si="3745"/>
        <v>-0.125</v>
      </c>
      <c r="I4987" s="74">
        <v>35</v>
      </c>
      <c r="J4987" s="74">
        <v>40</v>
      </c>
      <c r="K4987" s="48">
        <f>I4987</f>
        <v>35</v>
      </c>
      <c r="L4987" s="48"/>
      <c r="M4987" s="48">
        <f t="shared" si="3746"/>
        <v>35</v>
      </c>
      <c r="N4987" s="48">
        <v>7</v>
      </c>
      <c r="O4987" s="56">
        <v>389.6</v>
      </c>
      <c r="P4987" s="48" t="str">
        <f t="shared" si="3717"/>
        <v>788133 BK</v>
      </c>
      <c r="Q4987" s="76">
        <v>12</v>
      </c>
      <c r="R4987" s="76">
        <v>35</v>
      </c>
      <c r="S4987" s="49">
        <f t="shared" si="3747"/>
        <v>0.16961538461538461</v>
      </c>
      <c r="T4987" s="49">
        <f t="shared" si="3718"/>
        <v>169.61538461538461</v>
      </c>
      <c r="U4987" s="49">
        <v>202.92307692307691</v>
      </c>
      <c r="V4987" s="49">
        <f t="shared" si="3752"/>
        <v>0.2029230769230769</v>
      </c>
      <c r="W4987" s="49">
        <f t="shared" si="3748"/>
        <v>5.9365384615384613</v>
      </c>
      <c r="X4987" s="90">
        <f t="shared" si="3754"/>
        <v>1</v>
      </c>
      <c r="Y4987" s="91">
        <f t="shared" si="3749"/>
        <v>389.6</v>
      </c>
      <c r="Z4987" s="93">
        <f t="shared" si="3755"/>
        <v>7</v>
      </c>
      <c r="AA4987" s="94">
        <f t="shared" si="3750"/>
        <v>2727.2000000000003</v>
      </c>
      <c r="AB4987" s="97">
        <f t="shared" si="3756"/>
        <v>8</v>
      </c>
      <c r="AC4987" s="98">
        <f t="shared" si="3751"/>
        <v>3116.8</v>
      </c>
      <c r="AD4987" s="77" t="s">
        <v>3</v>
      </c>
      <c r="AE4987" s="54">
        <v>3116.8</v>
      </c>
      <c r="AF4987" s="17"/>
    </row>
    <row r="4988" spans="1:32" ht="16.899999999999999" customHeight="1" x14ac:dyDescent="0.3">
      <c r="A4988" s="73" t="s">
        <v>35</v>
      </c>
      <c r="B4988" s="74" t="s">
        <v>416</v>
      </c>
      <c r="C4988" s="48" t="s">
        <v>40</v>
      </c>
      <c r="D4988" s="48">
        <v>1000</v>
      </c>
      <c r="E4988" s="48">
        <v>621</v>
      </c>
      <c r="F4988" s="48" t="s">
        <v>6128</v>
      </c>
      <c r="G4988" s="48" t="s">
        <v>112</v>
      </c>
      <c r="H4988" s="75">
        <f t="shared" si="3745"/>
        <v>3.7037037037037035E-2</v>
      </c>
      <c r="I4988" s="74">
        <v>28</v>
      </c>
      <c r="J4988" s="74">
        <v>27</v>
      </c>
      <c r="K4988" s="48">
        <f>J4988</f>
        <v>27</v>
      </c>
      <c r="L4988" s="48">
        <f>$L$3</f>
        <v>-4</v>
      </c>
      <c r="M4988" s="48">
        <f t="shared" si="3746"/>
        <v>23</v>
      </c>
      <c r="N4988" s="48">
        <v>2</v>
      </c>
      <c r="O4988" s="56">
        <v>20.82</v>
      </c>
      <c r="P4988" s="48" t="str">
        <f t="shared" si="3717"/>
        <v>1855/19 GR</v>
      </c>
      <c r="Q4988" s="76">
        <v>10</v>
      </c>
      <c r="R4988" s="76">
        <v>39</v>
      </c>
      <c r="S4988" s="49">
        <f t="shared" si="3747"/>
        <v>0.15269230769230768</v>
      </c>
      <c r="T4988" s="49">
        <f t="shared" si="3718"/>
        <v>152.69230769230768</v>
      </c>
      <c r="U4988" s="49">
        <v>170.26923076923075</v>
      </c>
      <c r="V4988" s="49">
        <f t="shared" si="3752"/>
        <v>0.17026923076923076</v>
      </c>
      <c r="W4988" s="49">
        <f t="shared" si="3748"/>
        <v>3.5119230769230767</v>
      </c>
      <c r="X4988" s="90">
        <f t="shared" si="3754"/>
        <v>1</v>
      </c>
      <c r="Y4988" s="91">
        <f t="shared" si="3749"/>
        <v>20.82</v>
      </c>
      <c r="Z4988" s="93">
        <f t="shared" si="3755"/>
        <v>5</v>
      </c>
      <c r="AA4988" s="94">
        <f t="shared" si="3750"/>
        <v>104.1</v>
      </c>
      <c r="AB4988" s="97">
        <f t="shared" si="3756"/>
        <v>6</v>
      </c>
      <c r="AC4988" s="98">
        <f t="shared" si="3751"/>
        <v>124.92</v>
      </c>
      <c r="AD4988" s="77" t="s">
        <v>3</v>
      </c>
      <c r="AE4988" s="54">
        <v>124.92</v>
      </c>
      <c r="AF4988" s="17"/>
    </row>
    <row r="4989" spans="1:32" ht="16.899999999999999" customHeight="1" x14ac:dyDescent="0.3">
      <c r="A4989" s="73" t="s">
        <v>7</v>
      </c>
      <c r="B4989" s="74" t="s">
        <v>4505</v>
      </c>
      <c r="C4989" s="48" t="s">
        <v>1154</v>
      </c>
      <c r="D4989" s="48">
        <v>1000</v>
      </c>
      <c r="E4989" s="48">
        <v>2834</v>
      </c>
      <c r="F4989" s="48" t="s">
        <v>6126</v>
      </c>
      <c r="G4989" s="48">
        <v>2</v>
      </c>
      <c r="H4989" s="75">
        <f t="shared" si="3745"/>
        <v>0</v>
      </c>
      <c r="I4989" s="74">
        <v>40</v>
      </c>
      <c r="J4989" s="74">
        <f>I4989</f>
        <v>40</v>
      </c>
      <c r="K4989" s="48">
        <f>I4989</f>
        <v>40</v>
      </c>
      <c r="L4989" s="48"/>
      <c r="M4989" s="48">
        <f t="shared" si="3746"/>
        <v>40</v>
      </c>
      <c r="N4989" s="48">
        <v>0</v>
      </c>
      <c r="O4989" s="56">
        <v>404.61318999999997</v>
      </c>
      <c r="P4989" s="48" t="str">
        <f t="shared" si="3717"/>
        <v>5132C SL</v>
      </c>
      <c r="Q4989" s="76">
        <v>4</v>
      </c>
      <c r="R4989" s="76">
        <v>10</v>
      </c>
      <c r="S4989" s="49">
        <f t="shared" si="3747"/>
        <v>5.4615384615384614E-2</v>
      </c>
      <c r="T4989" s="49">
        <f t="shared" si="3718"/>
        <v>54.615384615384613</v>
      </c>
      <c r="U4989" s="49">
        <v>62.92307692307692</v>
      </c>
      <c r="V4989" s="49">
        <f t="shared" si="3752"/>
        <v>6.2923076923076915E-2</v>
      </c>
      <c r="W4989" s="49">
        <f t="shared" si="3748"/>
        <v>2.1846153846153844</v>
      </c>
      <c r="X4989" s="90">
        <f t="shared" si="3754"/>
        <v>0</v>
      </c>
      <c r="Y4989" s="91">
        <f t="shared" si="3749"/>
        <v>0</v>
      </c>
      <c r="Z4989" s="93">
        <f t="shared" si="3755"/>
        <v>2</v>
      </c>
      <c r="AA4989" s="94">
        <f t="shared" si="3750"/>
        <v>809.22637999999995</v>
      </c>
      <c r="AB4989" s="97">
        <f t="shared" si="3756"/>
        <v>2</v>
      </c>
      <c r="AC4989" s="98">
        <f t="shared" si="3751"/>
        <v>809.22637999999995</v>
      </c>
      <c r="AD4989" s="77" t="s">
        <v>3</v>
      </c>
      <c r="AE4989" s="54">
        <v>809.22637999999995</v>
      </c>
      <c r="AF4989" s="17"/>
    </row>
    <row r="4990" spans="1:32" ht="16.899999999999999" customHeight="1" x14ac:dyDescent="0.3">
      <c r="A4990" s="73" t="s">
        <v>35</v>
      </c>
      <c r="B4990" s="74" t="s">
        <v>2579</v>
      </c>
      <c r="C4990" s="48" t="s">
        <v>1432</v>
      </c>
      <c r="D4990" s="48">
        <v>5000</v>
      </c>
      <c r="E4990" s="48">
        <v>621</v>
      </c>
      <c r="F4990" s="48" t="s">
        <v>6128</v>
      </c>
      <c r="G4990" s="48" t="s">
        <v>112</v>
      </c>
      <c r="H4990" s="75">
        <f t="shared" si="3745"/>
        <v>2.564102564102564E-2</v>
      </c>
      <c r="I4990" s="74">
        <v>40</v>
      </c>
      <c r="J4990" s="74">
        <v>39</v>
      </c>
      <c r="K4990" s="48">
        <f>J4990</f>
        <v>39</v>
      </c>
      <c r="L4990" s="48">
        <f>$L$3</f>
        <v>-4</v>
      </c>
      <c r="M4990" s="48">
        <f t="shared" si="3746"/>
        <v>35</v>
      </c>
      <c r="N4990" s="48">
        <v>2</v>
      </c>
      <c r="O4990" s="56">
        <v>93.1</v>
      </c>
      <c r="P4990" s="48" t="str">
        <f t="shared" si="3717"/>
        <v>6712 VI</v>
      </c>
      <c r="Q4990" s="76">
        <v>5</v>
      </c>
      <c r="R4990" s="76">
        <v>5</v>
      </c>
      <c r="S4990" s="49">
        <f t="shared" si="3747"/>
        <v>5.9615384615384619E-2</v>
      </c>
      <c r="T4990" s="49">
        <f t="shared" si="3718"/>
        <v>298.07692307692309</v>
      </c>
      <c r="U4990" s="49">
        <v>891.76923076923072</v>
      </c>
      <c r="V4990" s="49">
        <f t="shared" si="3752"/>
        <v>0.17835384615384614</v>
      </c>
      <c r="W4990" s="49">
        <f t="shared" si="3748"/>
        <v>2.0865384615384617</v>
      </c>
      <c r="X4990" s="90">
        <f t="shared" si="3754"/>
        <v>0</v>
      </c>
      <c r="Y4990" s="91">
        <f t="shared" si="3749"/>
        <v>0</v>
      </c>
      <c r="Z4990" s="93">
        <f t="shared" si="3755"/>
        <v>2</v>
      </c>
      <c r="AA4990" s="94">
        <f t="shared" si="3750"/>
        <v>186.2</v>
      </c>
      <c r="AB4990" s="97">
        <f t="shared" si="3756"/>
        <v>2</v>
      </c>
      <c r="AC4990" s="98">
        <f t="shared" si="3751"/>
        <v>186.2</v>
      </c>
      <c r="AD4990" s="77" t="s">
        <v>3</v>
      </c>
      <c r="AE4990" s="54">
        <v>186.2</v>
      </c>
      <c r="AF4990" s="17"/>
    </row>
    <row r="4991" spans="1:32" ht="16.899999999999999" customHeight="1" x14ac:dyDescent="0.3">
      <c r="A4991" s="73" t="s">
        <v>35</v>
      </c>
      <c r="B4991" s="74" t="s">
        <v>4080</v>
      </c>
      <c r="C4991" s="48" t="s">
        <v>464</v>
      </c>
      <c r="D4991" s="48">
        <v>1</v>
      </c>
      <c r="E4991" s="48">
        <v>4013</v>
      </c>
      <c r="F4991" s="48" t="s">
        <v>6180</v>
      </c>
      <c r="G4991" s="48" t="s">
        <v>112</v>
      </c>
      <c r="H4991" s="75">
        <f t="shared" si="3745"/>
        <v>0.46666666666666667</v>
      </c>
      <c r="I4991" s="74">
        <v>88</v>
      </c>
      <c r="J4991" s="74">
        <v>60</v>
      </c>
      <c r="K4991" s="48">
        <f>J4991</f>
        <v>60</v>
      </c>
      <c r="L4991" s="48">
        <f>$L$3</f>
        <v>-4</v>
      </c>
      <c r="M4991" s="48">
        <f t="shared" si="3746"/>
        <v>56</v>
      </c>
      <c r="N4991" s="48">
        <v>3335</v>
      </c>
      <c r="O4991" s="56">
        <v>0.1</v>
      </c>
      <c r="P4991" s="48" t="str">
        <f t="shared" si="3717"/>
        <v>2844/19 GR</v>
      </c>
      <c r="Q4991" s="76" t="s">
        <v>6187</v>
      </c>
      <c r="R4991" s="76" t="s">
        <v>6187</v>
      </c>
      <c r="S4991" s="49">
        <f t="shared" si="3747"/>
        <v>0</v>
      </c>
      <c r="T4991" s="49">
        <f t="shared" si="3718"/>
        <v>0</v>
      </c>
      <c r="U4991" s="49">
        <v>30.307692307692307</v>
      </c>
      <c r="V4991" s="49">
        <f t="shared" si="3752"/>
        <v>30.307692307692307</v>
      </c>
      <c r="W4991" s="49">
        <f t="shared" si="3748"/>
        <v>0</v>
      </c>
      <c r="X4991" s="90">
        <f>ROUND(V4991*$X$4,0)</f>
        <v>152</v>
      </c>
      <c r="Y4991" s="91">
        <f t="shared" si="3749"/>
        <v>15.200000000000001</v>
      </c>
      <c r="Z4991" s="93">
        <f>ROUND((V4991*M4991)+X4991,0)</f>
        <v>1849</v>
      </c>
      <c r="AA4991" s="94">
        <f t="shared" si="3750"/>
        <v>184.9</v>
      </c>
      <c r="AB4991" s="97">
        <f>ROUND((V4991*$AB$4)+Z4991,0)</f>
        <v>2001</v>
      </c>
      <c r="AC4991" s="98">
        <f t="shared" si="3751"/>
        <v>200.10000000000002</v>
      </c>
      <c r="AD4991" s="77" t="s">
        <v>5889</v>
      </c>
      <c r="AE4991" s="54">
        <v>200.10000000000002</v>
      </c>
      <c r="AF4991" s="17"/>
    </row>
    <row r="4992" spans="1:32" ht="16.899999999999999" customHeight="1" x14ac:dyDescent="0.3">
      <c r="A4992" s="73" t="s">
        <v>35</v>
      </c>
      <c r="B4992" s="74" t="s">
        <v>640</v>
      </c>
      <c r="C4992" s="48" t="s">
        <v>10</v>
      </c>
      <c r="D4992" s="48">
        <v>100</v>
      </c>
      <c r="E4992" s="48">
        <v>621</v>
      </c>
      <c r="F4992" s="48" t="s">
        <v>6128</v>
      </c>
      <c r="G4992" s="48" t="s">
        <v>11</v>
      </c>
      <c r="H4992" s="75">
        <f t="shared" si="3745"/>
        <v>0</v>
      </c>
      <c r="I4992" s="74">
        <v>5</v>
      </c>
      <c r="J4992" s="74">
        <v>5</v>
      </c>
      <c r="K4992" s="48">
        <f>J4992</f>
        <v>5</v>
      </c>
      <c r="L4992" s="48"/>
      <c r="M4992" s="48">
        <f t="shared" si="3746"/>
        <v>5</v>
      </c>
      <c r="N4992" s="48">
        <v>0</v>
      </c>
      <c r="O4992" s="56">
        <v>13.43895</v>
      </c>
      <c r="P4992" s="48" t="str">
        <f t="shared" si="3717"/>
        <v>2254/1 SL</v>
      </c>
      <c r="Q4992" s="76">
        <v>9</v>
      </c>
      <c r="R4992" s="76">
        <v>18</v>
      </c>
      <c r="S4992" s="49">
        <f t="shared" si="3747"/>
        <v>0.11769230769230768</v>
      </c>
      <c r="T4992" s="49">
        <f t="shared" si="3718"/>
        <v>11.769230769230768</v>
      </c>
      <c r="U4992" s="49">
        <v>64.461538461538467</v>
      </c>
      <c r="V4992" s="49">
        <f t="shared" si="3752"/>
        <v>0.6446153846153847</v>
      </c>
      <c r="W4992" s="49">
        <f t="shared" si="3748"/>
        <v>0.58846153846153837</v>
      </c>
      <c r="X4992" s="90">
        <f>ROUND(S4992*$X$2,0)</f>
        <v>1</v>
      </c>
      <c r="Y4992" s="91">
        <f t="shared" si="3749"/>
        <v>13.43895</v>
      </c>
      <c r="Z4992" s="93">
        <f>ROUND((S4992*M4992)+X4992,0)</f>
        <v>2</v>
      </c>
      <c r="AA4992" s="94">
        <f t="shared" si="3750"/>
        <v>26.8779</v>
      </c>
      <c r="AB4992" s="97">
        <f>ROUND((S4992*$AB$2)+Z4992,0)</f>
        <v>3</v>
      </c>
      <c r="AC4992" s="98">
        <f t="shared" si="3751"/>
        <v>40.316850000000002</v>
      </c>
      <c r="AD4992" s="77" t="s">
        <v>5891</v>
      </c>
      <c r="AE4992" s="54">
        <v>40.316850000000002</v>
      </c>
      <c r="AF4992" s="17"/>
    </row>
    <row r="4993" spans="1:32" ht="16.899999999999999" customHeight="1" x14ac:dyDescent="0.3">
      <c r="A4993" s="73" t="s">
        <v>35</v>
      </c>
      <c r="B4993" s="74" t="s">
        <v>742</v>
      </c>
      <c r="C4993" s="48" t="s">
        <v>464</v>
      </c>
      <c r="D4993" s="48">
        <v>1</v>
      </c>
      <c r="E4993" s="48">
        <v>4013</v>
      </c>
      <c r="F4993" s="48" t="s">
        <v>6180</v>
      </c>
      <c r="G4993" s="48" t="s">
        <v>112</v>
      </c>
      <c r="H4993" s="75">
        <f t="shared" si="3745"/>
        <v>0.3</v>
      </c>
      <c r="I4993" s="74">
        <v>78</v>
      </c>
      <c r="J4993" s="74">
        <v>60</v>
      </c>
      <c r="K4993" s="48">
        <f>J4993</f>
        <v>60</v>
      </c>
      <c r="L4993" s="48">
        <f>$L$3</f>
        <v>-4</v>
      </c>
      <c r="M4993" s="48">
        <f t="shared" si="3746"/>
        <v>56</v>
      </c>
      <c r="N4993" s="48">
        <v>4267</v>
      </c>
      <c r="O4993" s="56">
        <v>0.11</v>
      </c>
      <c r="P4993" s="48" t="str">
        <f t="shared" si="3717"/>
        <v>2855/1 RD</v>
      </c>
      <c r="Q4993" s="76" t="s">
        <v>6187</v>
      </c>
      <c r="R4993" s="76" t="s">
        <v>6187</v>
      </c>
      <c r="S4993" s="49">
        <f t="shared" si="3747"/>
        <v>0</v>
      </c>
      <c r="T4993" s="49">
        <f t="shared" si="3718"/>
        <v>0</v>
      </c>
      <c r="U4993" s="49">
        <v>110.03846153846152</v>
      </c>
      <c r="V4993" s="49">
        <f t="shared" si="3752"/>
        <v>110.03846153846152</v>
      </c>
      <c r="W4993" s="49">
        <f t="shared" si="3748"/>
        <v>0</v>
      </c>
      <c r="X4993" s="90">
        <f>ROUND(V4993*$X$4,0)</f>
        <v>550</v>
      </c>
      <c r="Y4993" s="91">
        <f t="shared" si="3749"/>
        <v>60.5</v>
      </c>
      <c r="Z4993" s="93">
        <f>ROUND((V4993*M4993)+X4993,0)</f>
        <v>6712</v>
      </c>
      <c r="AA4993" s="94">
        <f t="shared" si="3750"/>
        <v>738.32</v>
      </c>
      <c r="AB4993" s="97">
        <f>ROUND((V4993*$AB$4)+Z4993,0)</f>
        <v>7262</v>
      </c>
      <c r="AC4993" s="98">
        <f t="shared" si="3751"/>
        <v>798.82</v>
      </c>
      <c r="AD4993" s="77" t="s">
        <v>5889</v>
      </c>
      <c r="AE4993" s="54">
        <v>798.82</v>
      </c>
      <c r="AF4993" s="17"/>
    </row>
    <row r="4994" spans="1:32" ht="16.899999999999999" customHeight="1" x14ac:dyDescent="0.3">
      <c r="A4994" s="73" t="s">
        <v>35</v>
      </c>
      <c r="B4994" s="74" t="s">
        <v>316</v>
      </c>
      <c r="C4994" s="48" t="s">
        <v>40</v>
      </c>
      <c r="D4994" s="48">
        <v>1000</v>
      </c>
      <c r="E4994" s="48">
        <v>621</v>
      </c>
      <c r="F4994" s="48" t="s">
        <v>6128</v>
      </c>
      <c r="G4994" s="48" t="s">
        <v>112</v>
      </c>
      <c r="H4994" s="75">
        <f t="shared" si="3745"/>
        <v>2</v>
      </c>
      <c r="I4994" s="74">
        <v>78</v>
      </c>
      <c r="J4994" s="74">
        <v>26</v>
      </c>
      <c r="K4994" s="48">
        <f>J4994</f>
        <v>26</v>
      </c>
      <c r="L4994" s="48">
        <f>$L$3</f>
        <v>-4</v>
      </c>
      <c r="M4994" s="48">
        <f t="shared" si="3746"/>
        <v>22</v>
      </c>
      <c r="N4994" s="48">
        <v>5</v>
      </c>
      <c r="O4994" s="56">
        <v>11.6</v>
      </c>
      <c r="P4994" s="48" t="str">
        <f t="shared" si="3717"/>
        <v>1852 YL</v>
      </c>
      <c r="Q4994" s="76">
        <v>19</v>
      </c>
      <c r="R4994" s="76">
        <v>26</v>
      </c>
      <c r="S4994" s="49">
        <f t="shared" si="3747"/>
        <v>0.23461538461538461</v>
      </c>
      <c r="T4994" s="49">
        <f t="shared" si="3718"/>
        <v>234.61538461538461</v>
      </c>
      <c r="U4994" s="49">
        <v>364.5</v>
      </c>
      <c r="V4994" s="49">
        <f t="shared" si="3752"/>
        <v>0.36449999999999999</v>
      </c>
      <c r="W4994" s="49">
        <f t="shared" si="3748"/>
        <v>5.1615384615384619</v>
      </c>
      <c r="X4994" s="90">
        <f>ROUND(S4994*$X$4,0)</f>
        <v>1</v>
      </c>
      <c r="Y4994" s="91">
        <f t="shared" si="3749"/>
        <v>11.6</v>
      </c>
      <c r="Z4994" s="93">
        <f t="shared" ref="Z4994:Z4999" si="3757">ROUND((S4994*M4994)+X4994,0)</f>
        <v>6</v>
      </c>
      <c r="AA4994" s="94">
        <f t="shared" si="3750"/>
        <v>69.599999999999994</v>
      </c>
      <c r="AB4994" s="97">
        <f>ROUND((S4994*$AB$4)+Z4994,0)</f>
        <v>7</v>
      </c>
      <c r="AC4994" s="98">
        <f t="shared" si="3751"/>
        <v>81.2</v>
      </c>
      <c r="AD4994" s="77" t="s">
        <v>6117</v>
      </c>
      <c r="AE4994" s="54">
        <v>81.2</v>
      </c>
      <c r="AF4994" s="17"/>
    </row>
    <row r="4995" spans="1:32" ht="16.899999999999999" customHeight="1" x14ac:dyDescent="0.3">
      <c r="A4995" s="73" t="s">
        <v>35</v>
      </c>
      <c r="B4995" s="74" t="s">
        <v>1771</v>
      </c>
      <c r="C4995" s="48" t="s">
        <v>1370</v>
      </c>
      <c r="D4995" s="48">
        <v>1000</v>
      </c>
      <c r="E4995" s="48">
        <v>2834</v>
      </c>
      <c r="F4995" s="48" t="s">
        <v>6126</v>
      </c>
      <c r="G4995" s="48">
        <v>2</v>
      </c>
      <c r="H4995" s="75">
        <f t="shared" ref="H4995:H4999" si="3758">(I4995-J4995)/J4995</f>
        <v>0</v>
      </c>
      <c r="I4995" s="74">
        <v>40</v>
      </c>
      <c r="J4995" s="74">
        <f>I4995</f>
        <v>40</v>
      </c>
      <c r="K4995" s="48">
        <f>I4995</f>
        <v>40</v>
      </c>
      <c r="L4995" s="48"/>
      <c r="M4995" s="48">
        <f t="shared" ref="M4995:M4999" si="3759">K4995+L4995</f>
        <v>40</v>
      </c>
      <c r="N4995" s="48">
        <v>0</v>
      </c>
      <c r="O4995" s="56">
        <v>197.09872999999999</v>
      </c>
      <c r="P4995" s="48" t="str">
        <f t="shared" si="3717"/>
        <v>86203CY SL</v>
      </c>
      <c r="Q4995" s="76">
        <v>1</v>
      </c>
      <c r="R4995" s="76">
        <v>3</v>
      </c>
      <c r="S4995" s="49">
        <f t="shared" ref="S4995:S4999" si="3760">((Q4995/65*0.7)+(R4995/260*0.3))</f>
        <v>1.4230769230769231E-2</v>
      </c>
      <c r="T4995" s="49">
        <f t="shared" si="3718"/>
        <v>14.230769230769232</v>
      </c>
      <c r="U4995" s="49">
        <v>31.846153846153847</v>
      </c>
      <c r="V4995" s="49">
        <f t="shared" si="3752"/>
        <v>3.1846153846153843E-2</v>
      </c>
      <c r="W4995" s="49">
        <f t="shared" ref="W4995:W4999" si="3761">S4995*M4995</f>
        <v>0.56923076923076921</v>
      </c>
      <c r="X4995" s="90">
        <f>ROUND(S4995*$X$4,0)</f>
        <v>0</v>
      </c>
      <c r="Y4995" s="91">
        <f t="shared" ref="Y4995:Y4999" si="3762">X4995*O4995</f>
        <v>0</v>
      </c>
      <c r="Z4995" s="93">
        <f t="shared" si="3757"/>
        <v>1</v>
      </c>
      <c r="AA4995" s="94">
        <f t="shared" ref="AA4995:AA4999" si="3763">Z4995*O4995</f>
        <v>197.09872999999999</v>
      </c>
      <c r="AB4995" s="97">
        <f>ROUND((S4995*$AB$4)+Z4995,0)</f>
        <v>1</v>
      </c>
      <c r="AC4995" s="98">
        <f t="shared" ref="AC4995:AC4999" si="3764">AB4995*O4995</f>
        <v>197.09872999999999</v>
      </c>
      <c r="AD4995" s="77" t="s">
        <v>3</v>
      </c>
      <c r="AE4995" s="54">
        <v>197.09872999999999</v>
      </c>
      <c r="AF4995" s="17"/>
    </row>
    <row r="4996" spans="1:32" ht="16.899999999999999" customHeight="1" x14ac:dyDescent="0.3">
      <c r="A4996" s="73" t="s">
        <v>35</v>
      </c>
      <c r="B4996" s="74" t="s">
        <v>4546</v>
      </c>
      <c r="C4996" s="48" t="s">
        <v>464</v>
      </c>
      <c r="D4996" s="48">
        <v>100</v>
      </c>
      <c r="E4996" s="48">
        <v>4013</v>
      </c>
      <c r="F4996" s="48" t="s">
        <v>6180</v>
      </c>
      <c r="G4996" s="48" t="s">
        <v>65</v>
      </c>
      <c r="H4996" s="75">
        <f t="shared" si="3758"/>
        <v>0</v>
      </c>
      <c r="I4996" s="74">
        <v>5</v>
      </c>
      <c r="J4996" s="74">
        <v>5</v>
      </c>
      <c r="K4996" s="48">
        <f>J4996</f>
        <v>5</v>
      </c>
      <c r="L4996" s="48"/>
      <c r="M4996" s="48">
        <f t="shared" si="3759"/>
        <v>5</v>
      </c>
      <c r="N4996" s="48">
        <v>23</v>
      </c>
      <c r="O4996" s="56">
        <v>13.26257</v>
      </c>
      <c r="P4996" s="48" t="str">
        <f t="shared" si="3717"/>
        <v>5855/7 GR</v>
      </c>
      <c r="Q4996" s="76">
        <v>55</v>
      </c>
      <c r="R4996" s="76">
        <v>201</v>
      </c>
      <c r="S4996" s="49">
        <f t="shared" si="3760"/>
        <v>0.82423076923076921</v>
      </c>
      <c r="T4996" s="49">
        <f t="shared" si="3718"/>
        <v>82.42307692307692</v>
      </c>
      <c r="U4996" s="49">
        <v>87.038461538461533</v>
      </c>
      <c r="V4996" s="49">
        <f t="shared" si="3752"/>
        <v>0.87038461538461531</v>
      </c>
      <c r="W4996" s="49">
        <f t="shared" si="3761"/>
        <v>4.1211538461538462</v>
      </c>
      <c r="X4996" s="90">
        <f>ROUND(S4996*$X$2,0)</f>
        <v>6</v>
      </c>
      <c r="Y4996" s="91">
        <f t="shared" si="3762"/>
        <v>79.575420000000008</v>
      </c>
      <c r="Z4996" s="93">
        <f t="shared" si="3757"/>
        <v>10</v>
      </c>
      <c r="AA4996" s="94">
        <f t="shared" si="3763"/>
        <v>132.62569999999999</v>
      </c>
      <c r="AB4996" s="97">
        <f>ROUND((S4996*$AB$2)+Z4996,0)</f>
        <v>16</v>
      </c>
      <c r="AC4996" s="98">
        <f t="shared" si="3764"/>
        <v>212.20112</v>
      </c>
      <c r="AD4996" s="77" t="s">
        <v>5891</v>
      </c>
      <c r="AE4996" s="54">
        <v>212.20112</v>
      </c>
      <c r="AF4996" s="17"/>
    </row>
    <row r="4997" spans="1:32" ht="16.899999999999999" customHeight="1" x14ac:dyDescent="0.3">
      <c r="A4997" s="73" t="s">
        <v>7</v>
      </c>
      <c r="B4997" s="74" t="s">
        <v>5369</v>
      </c>
      <c r="C4997" s="48" t="s">
        <v>1154</v>
      </c>
      <c r="D4997" s="48">
        <v>500</v>
      </c>
      <c r="E4997" s="48">
        <v>2834</v>
      </c>
      <c r="F4997" s="48" t="s">
        <v>6126</v>
      </c>
      <c r="G4997" s="48">
        <v>2</v>
      </c>
      <c r="H4997" s="75">
        <f t="shared" si="3758"/>
        <v>-0.75</v>
      </c>
      <c r="I4997" s="74">
        <v>25</v>
      </c>
      <c r="J4997" s="74">
        <v>100</v>
      </c>
      <c r="K4997" s="48">
        <f>I4997</f>
        <v>25</v>
      </c>
      <c r="L4997" s="48"/>
      <c r="M4997" s="48">
        <f t="shared" si="3759"/>
        <v>25</v>
      </c>
      <c r="N4997" s="48">
        <v>0</v>
      </c>
      <c r="O4997" s="56">
        <v>140.06</v>
      </c>
      <c r="P4997" s="48" t="str">
        <f t="shared" si="3717"/>
        <v>5154C SL</v>
      </c>
      <c r="Q4997" s="76">
        <v>2</v>
      </c>
      <c r="R4997" s="76">
        <v>3</v>
      </c>
      <c r="S4997" s="49">
        <f t="shared" si="3760"/>
        <v>2.4999999999999998E-2</v>
      </c>
      <c r="T4997" s="49">
        <f t="shared" si="3718"/>
        <v>12.499999999999998</v>
      </c>
      <c r="U4997" s="49">
        <v>303.80769230769232</v>
      </c>
      <c r="V4997" s="49">
        <f t="shared" si="3752"/>
        <v>0.60761538461538467</v>
      </c>
      <c r="W4997" s="49">
        <f t="shared" si="3761"/>
        <v>0.625</v>
      </c>
      <c r="X4997" s="90">
        <f>ROUND(S4997*$X$4,0)</f>
        <v>0</v>
      </c>
      <c r="Y4997" s="91">
        <f t="shared" si="3762"/>
        <v>0</v>
      </c>
      <c r="Z4997" s="93">
        <f t="shared" si="3757"/>
        <v>1</v>
      </c>
      <c r="AA4997" s="94">
        <f t="shared" si="3763"/>
        <v>140.06</v>
      </c>
      <c r="AB4997" s="97">
        <f t="shared" ref="AB4997:AB5003" si="3765">ROUND((S4997*$AB$4)+Z4997,0)</f>
        <v>1</v>
      </c>
      <c r="AC4997" s="98">
        <f t="shared" si="3764"/>
        <v>140.06</v>
      </c>
      <c r="AD4997" s="77" t="s">
        <v>3</v>
      </c>
      <c r="AE4997" s="54">
        <v>140.06</v>
      </c>
      <c r="AF4997" s="17"/>
    </row>
    <row r="4998" spans="1:32" ht="16.899999999999999" customHeight="1" x14ac:dyDescent="0.3">
      <c r="A4998" s="73" t="s">
        <v>7</v>
      </c>
      <c r="B4998" s="74" t="s">
        <v>2002</v>
      </c>
      <c r="C4998" s="48" t="s">
        <v>10</v>
      </c>
      <c r="D4998" s="48">
        <v>1000</v>
      </c>
      <c r="E4998" s="48">
        <v>621</v>
      </c>
      <c r="F4998" s="48" t="s">
        <v>6128</v>
      </c>
      <c r="G4998" s="48" t="s">
        <v>35</v>
      </c>
      <c r="H4998" s="75">
        <f t="shared" si="3758"/>
        <v>0</v>
      </c>
      <c r="I4998" s="74">
        <v>53</v>
      </c>
      <c r="J4998" s="74">
        <v>53</v>
      </c>
      <c r="K4998" s="48">
        <f>I4998</f>
        <v>53</v>
      </c>
      <c r="L4998" s="48">
        <v>-4</v>
      </c>
      <c r="M4998" s="48">
        <f t="shared" si="3759"/>
        <v>49</v>
      </c>
      <c r="N4998" s="48">
        <v>40</v>
      </c>
      <c r="O4998" s="56">
        <v>135.46</v>
      </c>
      <c r="P4998" s="48" t="str">
        <f t="shared" ref="P4998:P5061" si="3766">LEFT(B4998,LEN(B4998)-3)</f>
        <v>5474C SL</v>
      </c>
      <c r="Q4998" s="76">
        <v>11</v>
      </c>
      <c r="R4998" s="76">
        <v>37</v>
      </c>
      <c r="S4998" s="49">
        <f t="shared" si="3760"/>
        <v>0.16115384615384615</v>
      </c>
      <c r="T4998" s="49">
        <f t="shared" ref="T4998:T5061" si="3767">S4998*D4998</f>
        <v>161.15384615384616</v>
      </c>
      <c r="U4998" s="49">
        <v>384.42307692307691</v>
      </c>
      <c r="V4998" s="49">
        <f t="shared" si="3752"/>
        <v>0.38442307692307692</v>
      </c>
      <c r="W4998" s="49">
        <f t="shared" si="3761"/>
        <v>7.8965384615384613</v>
      </c>
      <c r="X4998" s="90">
        <f>ROUND(S4998*$X$4,0)</f>
        <v>1</v>
      </c>
      <c r="Y4998" s="91">
        <f t="shared" si="3762"/>
        <v>135.46</v>
      </c>
      <c r="Z4998" s="93">
        <f t="shared" si="3757"/>
        <v>9</v>
      </c>
      <c r="AA4998" s="94">
        <f t="shared" si="3763"/>
        <v>1219.1400000000001</v>
      </c>
      <c r="AB4998" s="97">
        <f t="shared" si="3765"/>
        <v>10</v>
      </c>
      <c r="AC4998" s="98">
        <f t="shared" si="3764"/>
        <v>1354.6000000000001</v>
      </c>
      <c r="AD4998" s="77" t="s">
        <v>3</v>
      </c>
      <c r="AE4998" s="54">
        <v>1354.6000000000001</v>
      </c>
      <c r="AF4998" s="17"/>
    </row>
    <row r="4999" spans="1:32" ht="16.899999999999999" customHeight="1" x14ac:dyDescent="0.3">
      <c r="A4999" s="73" t="s">
        <v>7</v>
      </c>
      <c r="B4999" s="74" t="s">
        <v>2624</v>
      </c>
      <c r="C4999" s="48" t="s">
        <v>1370</v>
      </c>
      <c r="D4999" s="48">
        <v>1000</v>
      </c>
      <c r="E4999" s="48">
        <v>2834</v>
      </c>
      <c r="F4999" s="48" t="s">
        <v>6126</v>
      </c>
      <c r="G4999" s="48">
        <v>2</v>
      </c>
      <c r="H4999" s="75">
        <f t="shared" si="3758"/>
        <v>0</v>
      </c>
      <c r="I4999" s="74">
        <v>30</v>
      </c>
      <c r="J4999" s="74">
        <f>I4999</f>
        <v>30</v>
      </c>
      <c r="K4999" s="48">
        <f>I4999</f>
        <v>30</v>
      </c>
      <c r="L4999" s="48"/>
      <c r="M4999" s="48">
        <f t="shared" si="3759"/>
        <v>30</v>
      </c>
      <c r="N4999" s="48">
        <v>2</v>
      </c>
      <c r="O4999" s="56">
        <v>200.07675</v>
      </c>
      <c r="P4999" s="48" t="str">
        <f t="shared" si="3766"/>
        <v>86302CY SL</v>
      </c>
      <c r="Q4999" s="76">
        <v>6</v>
      </c>
      <c r="R4999" s="76">
        <v>41</v>
      </c>
      <c r="S4999" s="49">
        <f t="shared" si="3760"/>
        <v>0.11192307692307693</v>
      </c>
      <c r="T4999" s="49">
        <f t="shared" si="3767"/>
        <v>111.92307692307693</v>
      </c>
      <c r="U4999" s="49">
        <v>148.38461538461539</v>
      </c>
      <c r="V4999" s="49">
        <f t="shared" si="3752"/>
        <v>0.14838461538461539</v>
      </c>
      <c r="W4999" s="49">
        <f t="shared" si="3761"/>
        <v>3.3576923076923078</v>
      </c>
      <c r="X4999" s="90">
        <f>ROUND(S4999*$X$4,0)</f>
        <v>1</v>
      </c>
      <c r="Y4999" s="91">
        <f t="shared" si="3762"/>
        <v>200.07675</v>
      </c>
      <c r="Z4999" s="93">
        <f t="shared" si="3757"/>
        <v>4</v>
      </c>
      <c r="AA4999" s="94">
        <f t="shared" si="3763"/>
        <v>800.30700000000002</v>
      </c>
      <c r="AB4999" s="97">
        <f t="shared" si="3765"/>
        <v>5</v>
      </c>
      <c r="AC4999" s="98">
        <f t="shared" si="3764"/>
        <v>1000.38375</v>
      </c>
      <c r="AD4999" s="77" t="s">
        <v>3</v>
      </c>
      <c r="AE4999" s="54">
        <v>1000.38375</v>
      </c>
      <c r="AF4999" s="17"/>
    </row>
    <row r="5000" spans="1:32" ht="16.899999999999999" customHeight="1" x14ac:dyDescent="0.3">
      <c r="A5000" s="73" t="s">
        <v>35</v>
      </c>
      <c r="B5000" s="74" t="s">
        <v>4425</v>
      </c>
      <c r="C5000" s="48" t="s">
        <v>10</v>
      </c>
      <c r="D5000" s="48">
        <v>1000</v>
      </c>
      <c r="E5000" s="48">
        <v>2834</v>
      </c>
      <c r="F5000" s="48" t="s">
        <v>6126</v>
      </c>
      <c r="G5000" s="48">
        <v>2</v>
      </c>
      <c r="H5000" s="75">
        <f t="shared" ref="H5000:H5011" si="3768">(I5000-J5000)/J5000</f>
        <v>0</v>
      </c>
      <c r="I5000" s="74">
        <v>25</v>
      </c>
      <c r="J5000" s="74">
        <f>I5000</f>
        <v>25</v>
      </c>
      <c r="K5000" s="48">
        <f>I5000</f>
        <v>25</v>
      </c>
      <c r="L5000" s="48"/>
      <c r="M5000" s="48">
        <f t="shared" ref="M5000:M5011" si="3769">K5000+L5000</f>
        <v>25</v>
      </c>
      <c r="N5000" s="48">
        <v>0</v>
      </c>
      <c r="O5000" s="56">
        <v>168.32182</v>
      </c>
      <c r="P5000" s="48" t="str">
        <f t="shared" si="3766"/>
        <v>6327 SL</v>
      </c>
      <c r="Q5000" s="76">
        <v>4</v>
      </c>
      <c r="R5000" s="76">
        <v>14</v>
      </c>
      <c r="S5000" s="49">
        <f t="shared" ref="S5000:S5011" si="3770">((Q5000/65*0.7)+(R5000/260*0.3))</f>
        <v>5.9230769230769226E-2</v>
      </c>
      <c r="T5000" s="49">
        <f t="shared" si="3767"/>
        <v>59.230769230769226</v>
      </c>
      <c r="U5000" s="49">
        <v>69.92307692307692</v>
      </c>
      <c r="V5000" s="49">
        <f t="shared" si="3752"/>
        <v>6.9923076923076921E-2</v>
      </c>
      <c r="W5000" s="49">
        <f t="shared" ref="W5000:W5014" si="3771">S5000*M5000</f>
        <v>1.4807692307692306</v>
      </c>
      <c r="X5000" s="90">
        <f>ROUND(S5000*$X$4,0)</f>
        <v>0</v>
      </c>
      <c r="Y5000" s="91">
        <f t="shared" ref="Y5000:Y5011" si="3772">X5000*O5000</f>
        <v>0</v>
      </c>
      <c r="Z5000" s="93">
        <f t="shared" ref="Z5000:Z5002" si="3773">ROUND((S5000*M5000)+X5000,0)</f>
        <v>1</v>
      </c>
      <c r="AA5000" s="94">
        <f t="shared" ref="AA5000:AA5011" si="3774">Z5000*O5000</f>
        <v>168.32182</v>
      </c>
      <c r="AB5000" s="97">
        <f t="shared" si="3765"/>
        <v>1</v>
      </c>
      <c r="AC5000" s="98">
        <f t="shared" ref="AC5000:AC5011" si="3775">AB5000*O5000</f>
        <v>168.32182</v>
      </c>
      <c r="AD5000" s="77" t="s">
        <v>3</v>
      </c>
      <c r="AE5000" s="54">
        <v>168.32182</v>
      </c>
      <c r="AF5000" s="17"/>
    </row>
    <row r="5001" spans="1:32" ht="16.899999999999999" customHeight="1" x14ac:dyDescent="0.3">
      <c r="A5001" s="73" t="s">
        <v>7</v>
      </c>
      <c r="B5001" s="74" t="s">
        <v>1913</v>
      </c>
      <c r="C5001" s="48" t="s">
        <v>1797</v>
      </c>
      <c r="D5001" s="48">
        <v>60</v>
      </c>
      <c r="E5001" s="48">
        <v>4445</v>
      </c>
      <c r="F5001" s="48" t="s">
        <v>5912</v>
      </c>
      <c r="G5001" s="48" t="s">
        <v>122</v>
      </c>
      <c r="H5001" s="75">
        <f t="shared" si="3768"/>
        <v>0.14285714285714285</v>
      </c>
      <c r="I5001" s="74">
        <v>32</v>
      </c>
      <c r="J5001" s="74">
        <v>28</v>
      </c>
      <c r="K5001" s="48">
        <f>J5001</f>
        <v>28</v>
      </c>
      <c r="L5001" s="48">
        <f>$L$3</f>
        <v>-4</v>
      </c>
      <c r="M5001" s="48">
        <f t="shared" si="3769"/>
        <v>24</v>
      </c>
      <c r="N5001" s="48">
        <v>4</v>
      </c>
      <c r="O5001" s="56">
        <v>12.17</v>
      </c>
      <c r="P5001" s="48" t="str">
        <f t="shared" si="3766"/>
        <v>F2211/8 CL</v>
      </c>
      <c r="Q5001" s="76">
        <v>20</v>
      </c>
      <c r="R5001" s="76">
        <v>52</v>
      </c>
      <c r="S5001" s="49">
        <f t="shared" si="3770"/>
        <v>0.27538461538461539</v>
      </c>
      <c r="T5001" s="49">
        <f t="shared" si="3767"/>
        <v>16.523076923076925</v>
      </c>
      <c r="U5001" s="49">
        <v>554.54923076923069</v>
      </c>
      <c r="V5001" s="49">
        <f t="shared" si="3752"/>
        <v>9.2424871794871777</v>
      </c>
      <c r="W5001" s="49">
        <f t="shared" si="3771"/>
        <v>6.6092307692307699</v>
      </c>
      <c r="X5001" s="90">
        <f>ROUND(S5001*$X$4,0)</f>
        <v>1</v>
      </c>
      <c r="Y5001" s="91">
        <f t="shared" si="3772"/>
        <v>12.17</v>
      </c>
      <c r="Z5001" s="93">
        <f t="shared" si="3773"/>
        <v>8</v>
      </c>
      <c r="AA5001" s="94">
        <f t="shared" si="3774"/>
        <v>97.36</v>
      </c>
      <c r="AB5001" s="97">
        <f t="shared" si="3765"/>
        <v>9</v>
      </c>
      <c r="AC5001" s="98">
        <f t="shared" si="3775"/>
        <v>109.53</v>
      </c>
      <c r="AD5001" s="77" t="s">
        <v>3</v>
      </c>
      <c r="AE5001" s="54">
        <v>109.53</v>
      </c>
      <c r="AF5001" s="17"/>
    </row>
    <row r="5002" spans="1:32" ht="16.899999999999999" customHeight="1" x14ac:dyDescent="0.3">
      <c r="A5002" s="73" t="s">
        <v>7</v>
      </c>
      <c r="B5002" s="74" t="s">
        <v>5385</v>
      </c>
      <c r="C5002" s="48" t="s">
        <v>1154</v>
      </c>
      <c r="D5002" s="48">
        <v>1000</v>
      </c>
      <c r="E5002" s="48">
        <v>2834</v>
      </c>
      <c r="F5002" s="48" t="s">
        <v>6126</v>
      </c>
      <c r="G5002" s="48">
        <v>2</v>
      </c>
      <c r="H5002" s="75">
        <f t="shared" si="3768"/>
        <v>-0.31034482758620691</v>
      </c>
      <c r="I5002" s="74">
        <v>20</v>
      </c>
      <c r="J5002" s="74">
        <v>29</v>
      </c>
      <c r="K5002" s="48">
        <f>I5002</f>
        <v>20</v>
      </c>
      <c r="L5002" s="48"/>
      <c r="M5002" s="48">
        <f t="shared" si="3769"/>
        <v>20</v>
      </c>
      <c r="N5002" s="48">
        <v>6</v>
      </c>
      <c r="O5002" s="56">
        <v>344.82</v>
      </c>
      <c r="P5002" s="48" t="str">
        <f t="shared" si="3766"/>
        <v>5388C SL</v>
      </c>
      <c r="Q5002" s="76">
        <v>17</v>
      </c>
      <c r="R5002" s="76">
        <v>31</v>
      </c>
      <c r="S5002" s="49">
        <f t="shared" si="3770"/>
        <v>0.21884615384615386</v>
      </c>
      <c r="T5002" s="49">
        <f t="shared" si="3767"/>
        <v>218.84615384615387</v>
      </c>
      <c r="U5002" s="49">
        <v>227.2692307692308</v>
      </c>
      <c r="V5002" s="49">
        <f t="shared" si="3752"/>
        <v>0.22726923076923081</v>
      </c>
      <c r="W5002" s="49">
        <f t="shared" si="3771"/>
        <v>4.3769230769230774</v>
      </c>
      <c r="X5002" s="90">
        <f>ROUND(S5002*$X$3,0)</f>
        <v>1</v>
      </c>
      <c r="Y5002" s="91">
        <f t="shared" si="3772"/>
        <v>344.82</v>
      </c>
      <c r="Z5002" s="93">
        <f t="shared" si="3773"/>
        <v>5</v>
      </c>
      <c r="AA5002" s="94">
        <f t="shared" si="3774"/>
        <v>1724.1</v>
      </c>
      <c r="AB5002" s="97">
        <f t="shared" si="3765"/>
        <v>6</v>
      </c>
      <c r="AC5002" s="98">
        <f t="shared" si="3775"/>
        <v>2068.92</v>
      </c>
      <c r="AD5002" s="77" t="s">
        <v>3</v>
      </c>
      <c r="AE5002" s="54">
        <v>2068.92</v>
      </c>
      <c r="AF5002" s="17"/>
    </row>
    <row r="5003" spans="1:32" ht="16.899999999999999" customHeight="1" x14ac:dyDescent="0.3">
      <c r="A5003" s="73" t="s">
        <v>35</v>
      </c>
      <c r="B5003" s="74" t="s">
        <v>2496</v>
      </c>
      <c r="C5003" s="48" t="s">
        <v>34</v>
      </c>
      <c r="D5003" s="48">
        <v>100</v>
      </c>
      <c r="E5003" s="48">
        <v>4350</v>
      </c>
      <c r="F5003" s="48" t="s">
        <v>6122</v>
      </c>
      <c r="G5003" s="48" t="s">
        <v>122</v>
      </c>
      <c r="H5003" s="75">
        <f t="shared" si="3768"/>
        <v>0</v>
      </c>
      <c r="I5003" s="74">
        <v>84</v>
      </c>
      <c r="J5003" s="74">
        <v>84</v>
      </c>
      <c r="K5003" s="48">
        <f>I5003</f>
        <v>84</v>
      </c>
      <c r="L5003" s="48">
        <f>$L$3</f>
        <v>-4</v>
      </c>
      <c r="M5003" s="48">
        <f t="shared" si="3769"/>
        <v>80</v>
      </c>
      <c r="N5003" s="48">
        <v>100</v>
      </c>
      <c r="O5003" s="56">
        <v>17.954930000000001</v>
      </c>
      <c r="P5003" s="48" t="str">
        <f t="shared" si="3766"/>
        <v>P1057/16 BK</v>
      </c>
      <c r="Q5003" s="76">
        <v>32</v>
      </c>
      <c r="R5003" s="76">
        <v>286</v>
      </c>
      <c r="S5003" s="49">
        <f t="shared" si="3770"/>
        <v>0.67461538461538462</v>
      </c>
      <c r="T5003" s="49">
        <f t="shared" si="3767"/>
        <v>67.461538461538467</v>
      </c>
      <c r="U5003" s="49">
        <v>67.461538461538467</v>
      </c>
      <c r="V5003" s="49">
        <f t="shared" si="3752"/>
        <v>0.67461538461538462</v>
      </c>
      <c r="W5003" s="49">
        <f t="shared" si="3771"/>
        <v>53.969230769230769</v>
      </c>
      <c r="X5003" s="90">
        <f>ROUND(S5003*$X$4,0)</f>
        <v>3</v>
      </c>
      <c r="Y5003" s="91">
        <f t="shared" si="3772"/>
        <v>53.864789999999999</v>
      </c>
      <c r="Z5003" s="93">
        <f t="shared" ref="Z5003:Z5016" si="3776">ROUND((S5003*M5003)+X5003,0)</f>
        <v>57</v>
      </c>
      <c r="AA5003" s="94">
        <f t="shared" si="3774"/>
        <v>1023.43101</v>
      </c>
      <c r="AB5003" s="97">
        <f t="shared" si="3765"/>
        <v>60</v>
      </c>
      <c r="AC5003" s="98">
        <f t="shared" si="3775"/>
        <v>1077.2958000000001</v>
      </c>
      <c r="AD5003" s="77" t="s">
        <v>3</v>
      </c>
      <c r="AE5003" s="54">
        <v>1077.2958000000001</v>
      </c>
      <c r="AF5003" s="17"/>
    </row>
    <row r="5004" spans="1:32" ht="16.899999999999999" customHeight="1" x14ac:dyDescent="0.3">
      <c r="A5004" s="73" t="s">
        <v>7</v>
      </c>
      <c r="B5004" s="74" t="s">
        <v>1755</v>
      </c>
      <c r="C5004" s="48" t="s">
        <v>464</v>
      </c>
      <c r="D5004" s="48">
        <v>1000</v>
      </c>
      <c r="E5004" s="48">
        <v>4013</v>
      </c>
      <c r="F5004" s="48" t="s">
        <v>6180</v>
      </c>
      <c r="G5004" s="48" t="s">
        <v>65</v>
      </c>
      <c r="H5004" s="75">
        <f t="shared" si="3768"/>
        <v>0</v>
      </c>
      <c r="I5004" s="74">
        <v>5</v>
      </c>
      <c r="J5004" s="74">
        <v>5</v>
      </c>
      <c r="K5004" s="48">
        <f>J5004</f>
        <v>5</v>
      </c>
      <c r="L5004" s="48"/>
      <c r="M5004" s="48">
        <f t="shared" si="3769"/>
        <v>5</v>
      </c>
      <c r="N5004" s="48">
        <v>5</v>
      </c>
      <c r="O5004" s="56">
        <v>122.54319</v>
      </c>
      <c r="P5004" s="48" t="str">
        <f t="shared" si="3766"/>
        <v>5854 BL</v>
      </c>
      <c r="Q5004" s="76">
        <v>10</v>
      </c>
      <c r="R5004" s="76">
        <v>24</v>
      </c>
      <c r="S5004" s="49">
        <f t="shared" si="3770"/>
        <v>0.13538461538461538</v>
      </c>
      <c r="T5004" s="49">
        <f t="shared" si="3767"/>
        <v>135.38461538461539</v>
      </c>
      <c r="U5004" s="49">
        <v>185.76923076923077</v>
      </c>
      <c r="V5004" s="49">
        <f t="shared" si="3752"/>
        <v>0.18576923076923077</v>
      </c>
      <c r="W5004" s="49">
        <f t="shared" si="3771"/>
        <v>0.67692307692307696</v>
      </c>
      <c r="X5004" s="90">
        <f>ROUND(S5004*$X$2,0)</f>
        <v>1</v>
      </c>
      <c r="Y5004" s="91">
        <f t="shared" si="3772"/>
        <v>122.54319</v>
      </c>
      <c r="Z5004" s="93">
        <f t="shared" si="3776"/>
        <v>2</v>
      </c>
      <c r="AA5004" s="94">
        <f t="shared" si="3774"/>
        <v>245.08637999999999</v>
      </c>
      <c r="AB5004" s="97">
        <f>ROUND((S5004*$AB$2)+Z5004,0)</f>
        <v>3</v>
      </c>
      <c r="AC5004" s="98">
        <f t="shared" si="3775"/>
        <v>367.62957</v>
      </c>
      <c r="AD5004" s="77" t="s">
        <v>5891</v>
      </c>
      <c r="AE5004" s="54">
        <v>367.62957</v>
      </c>
      <c r="AF5004" s="17"/>
    </row>
    <row r="5005" spans="1:32" ht="16.899999999999999" customHeight="1" x14ac:dyDescent="0.3">
      <c r="A5005" s="73" t="s">
        <v>7</v>
      </c>
      <c r="B5005" s="74" t="s">
        <v>2772</v>
      </c>
      <c r="C5005" s="48" t="s">
        <v>464</v>
      </c>
      <c r="D5005" s="48">
        <v>1000</v>
      </c>
      <c r="E5005" s="48">
        <v>4013</v>
      </c>
      <c r="F5005" s="48" t="s">
        <v>6180</v>
      </c>
      <c r="G5005" s="48" t="s">
        <v>65</v>
      </c>
      <c r="H5005" s="75">
        <f t="shared" si="3768"/>
        <v>0</v>
      </c>
      <c r="I5005" s="74">
        <v>5</v>
      </c>
      <c r="J5005" s="74">
        <v>5</v>
      </c>
      <c r="K5005" s="48">
        <f>J5005</f>
        <v>5</v>
      </c>
      <c r="L5005" s="48"/>
      <c r="M5005" s="48">
        <f t="shared" si="3769"/>
        <v>5</v>
      </c>
      <c r="N5005" s="48">
        <v>2</v>
      </c>
      <c r="O5005" s="56">
        <v>122.54319</v>
      </c>
      <c r="P5005" s="48" t="str">
        <f t="shared" si="3766"/>
        <v>5854 BR</v>
      </c>
      <c r="Q5005" s="76">
        <v>2</v>
      </c>
      <c r="R5005" s="76">
        <v>8</v>
      </c>
      <c r="S5005" s="49">
        <f t="shared" si="3770"/>
        <v>3.0769230769230771E-2</v>
      </c>
      <c r="T5005" s="49">
        <f t="shared" si="3767"/>
        <v>30.76923076923077</v>
      </c>
      <c r="U5005" s="49">
        <v>104.69230769230769</v>
      </c>
      <c r="V5005" s="49">
        <f t="shared" si="3752"/>
        <v>0.1046923076923077</v>
      </c>
      <c r="W5005" s="49">
        <f t="shared" si="3771"/>
        <v>0.15384615384615385</v>
      </c>
      <c r="X5005" s="90">
        <f>ROUNDUP(S5005*$X$2,0)</f>
        <v>1</v>
      </c>
      <c r="Y5005" s="91">
        <f t="shared" si="3772"/>
        <v>122.54319</v>
      </c>
      <c r="Z5005" s="93">
        <f t="shared" si="3776"/>
        <v>1</v>
      </c>
      <c r="AA5005" s="94">
        <f t="shared" si="3774"/>
        <v>122.54319</v>
      </c>
      <c r="AB5005" s="97">
        <f>ROUND((S5005*$AB$2)+Z5005,0)</f>
        <v>1</v>
      </c>
      <c r="AC5005" s="98">
        <f t="shared" si="3775"/>
        <v>122.54319</v>
      </c>
      <c r="AD5005" s="77" t="s">
        <v>5891</v>
      </c>
      <c r="AE5005" s="54">
        <v>122.54319</v>
      </c>
      <c r="AF5005" s="17"/>
    </row>
    <row r="5006" spans="1:32" ht="16.899999999999999" customHeight="1" x14ac:dyDescent="0.3">
      <c r="A5006" s="73" t="s">
        <v>35</v>
      </c>
      <c r="B5006" s="74" t="s">
        <v>4736</v>
      </c>
      <c r="C5006" s="48" t="s">
        <v>464</v>
      </c>
      <c r="D5006" s="48">
        <v>1000</v>
      </c>
      <c r="E5006" s="48">
        <v>4013</v>
      </c>
      <c r="F5006" s="48" t="s">
        <v>6180</v>
      </c>
      <c r="G5006" s="48" t="s">
        <v>65</v>
      </c>
      <c r="H5006" s="75">
        <f t="shared" si="3768"/>
        <v>0</v>
      </c>
      <c r="I5006" s="74">
        <v>5</v>
      </c>
      <c r="J5006" s="74">
        <v>5</v>
      </c>
      <c r="K5006" s="48">
        <f>J5006</f>
        <v>5</v>
      </c>
      <c r="L5006" s="48"/>
      <c r="M5006" s="48">
        <f t="shared" si="3769"/>
        <v>5</v>
      </c>
      <c r="N5006" s="48">
        <v>0</v>
      </c>
      <c r="O5006" s="56">
        <v>132.54319000000001</v>
      </c>
      <c r="P5006" s="48" t="str">
        <f t="shared" si="3766"/>
        <v>5855/7 BL</v>
      </c>
      <c r="Q5006" s="76">
        <v>1</v>
      </c>
      <c r="R5006" s="76">
        <v>6</v>
      </c>
      <c r="S5006" s="49">
        <f t="shared" si="3770"/>
        <v>1.7692307692307691E-2</v>
      </c>
      <c r="T5006" s="49">
        <f t="shared" si="3767"/>
        <v>17.69230769230769</v>
      </c>
      <c r="U5006" s="49">
        <v>151.7307692307692</v>
      </c>
      <c r="V5006" s="49">
        <f t="shared" si="3752"/>
        <v>0.1517307692307692</v>
      </c>
      <c r="W5006" s="49">
        <f t="shared" si="3771"/>
        <v>8.8461538461538453E-2</v>
      </c>
      <c r="X5006" s="90">
        <f>ROUNDUP(S5006*$X$2,0)</f>
        <v>1</v>
      </c>
      <c r="Y5006" s="91">
        <f t="shared" si="3772"/>
        <v>132.54319000000001</v>
      </c>
      <c r="Z5006" s="93">
        <f t="shared" si="3776"/>
        <v>1</v>
      </c>
      <c r="AA5006" s="94">
        <f t="shared" si="3774"/>
        <v>132.54319000000001</v>
      </c>
      <c r="AB5006" s="97">
        <f>ROUND((S5006*$AB$2)+Z5006,0)</f>
        <v>1</v>
      </c>
      <c r="AC5006" s="98">
        <f t="shared" si="3775"/>
        <v>132.54319000000001</v>
      </c>
      <c r="AD5006" s="77" t="s">
        <v>5891</v>
      </c>
      <c r="AE5006" s="54">
        <v>132.54319000000001</v>
      </c>
      <c r="AF5006" s="17"/>
    </row>
    <row r="5007" spans="1:32" ht="16.899999999999999" customHeight="1" x14ac:dyDescent="0.3">
      <c r="A5007" s="73" t="s">
        <v>35</v>
      </c>
      <c r="B5007" s="74" t="s">
        <v>4903</v>
      </c>
      <c r="C5007" s="48" t="s">
        <v>464</v>
      </c>
      <c r="D5007" s="48">
        <v>1000</v>
      </c>
      <c r="E5007" s="48">
        <v>4013</v>
      </c>
      <c r="F5007" s="48" t="s">
        <v>6180</v>
      </c>
      <c r="G5007" s="48" t="s">
        <v>65</v>
      </c>
      <c r="H5007" s="75">
        <f t="shared" si="3768"/>
        <v>0</v>
      </c>
      <c r="I5007" s="74">
        <v>5</v>
      </c>
      <c r="J5007" s="74">
        <v>5</v>
      </c>
      <c r="K5007" s="48">
        <f>J5007</f>
        <v>5</v>
      </c>
      <c r="L5007" s="48"/>
      <c r="M5007" s="48">
        <f t="shared" si="3769"/>
        <v>5</v>
      </c>
      <c r="N5007" s="48">
        <v>0</v>
      </c>
      <c r="O5007" s="56">
        <v>132.54319000000001</v>
      </c>
      <c r="P5007" s="48" t="str">
        <f t="shared" si="3766"/>
        <v>5855/7 BR</v>
      </c>
      <c r="Q5007" s="76">
        <v>0</v>
      </c>
      <c r="R5007" s="76">
        <v>0</v>
      </c>
      <c r="S5007" s="49">
        <f t="shared" si="3770"/>
        <v>0</v>
      </c>
      <c r="T5007" s="49">
        <f t="shared" si="3767"/>
        <v>0</v>
      </c>
      <c r="U5007" s="49">
        <v>229.96153846153845</v>
      </c>
      <c r="V5007" s="49">
        <f t="shared" si="3752"/>
        <v>0.22996153846153844</v>
      </c>
      <c r="W5007" s="49">
        <f t="shared" si="3771"/>
        <v>0</v>
      </c>
      <c r="X5007" s="90">
        <f>ROUNDUP(S5007*$X$2,0)</f>
        <v>0</v>
      </c>
      <c r="Y5007" s="91">
        <f t="shared" si="3772"/>
        <v>0</v>
      </c>
      <c r="Z5007" s="93">
        <f t="shared" si="3776"/>
        <v>0</v>
      </c>
      <c r="AA5007" s="94">
        <f t="shared" si="3774"/>
        <v>0</v>
      </c>
      <c r="AB5007" s="97">
        <f>ROUND((S5007*$AB$2)+Z5007,0)</f>
        <v>0</v>
      </c>
      <c r="AC5007" s="98">
        <f t="shared" si="3775"/>
        <v>0</v>
      </c>
      <c r="AD5007" s="77" t="s">
        <v>5891</v>
      </c>
      <c r="AE5007" s="54">
        <v>0</v>
      </c>
      <c r="AF5007" s="17"/>
    </row>
    <row r="5008" spans="1:32" ht="16.899999999999999" customHeight="1" x14ac:dyDescent="0.3">
      <c r="A5008" s="73" t="s">
        <v>35</v>
      </c>
      <c r="B5008" s="74" t="s">
        <v>4762</v>
      </c>
      <c r="C5008" s="48" t="s">
        <v>1432</v>
      </c>
      <c r="D5008" s="48">
        <v>100</v>
      </c>
      <c r="E5008" s="48">
        <v>621</v>
      </c>
      <c r="F5008" s="48" t="s">
        <v>6128</v>
      </c>
      <c r="G5008" s="48" t="s">
        <v>35</v>
      </c>
      <c r="H5008" s="75">
        <f t="shared" si="3768"/>
        <v>0</v>
      </c>
      <c r="I5008" s="74">
        <v>39</v>
      </c>
      <c r="J5008" s="74">
        <v>39</v>
      </c>
      <c r="K5008" s="48">
        <f>I5008</f>
        <v>39</v>
      </c>
      <c r="L5008" s="48">
        <f>$L$3</f>
        <v>-4</v>
      </c>
      <c r="M5008" s="48">
        <f t="shared" si="3769"/>
        <v>35</v>
      </c>
      <c r="N5008" s="48">
        <v>20</v>
      </c>
      <c r="O5008" s="56">
        <v>18.600000000000001</v>
      </c>
      <c r="P5008" s="48" t="str">
        <f t="shared" si="3766"/>
        <v>6717 OR</v>
      </c>
      <c r="Q5008" s="76">
        <v>0</v>
      </c>
      <c r="R5008" s="76">
        <v>16</v>
      </c>
      <c r="S5008" s="49">
        <f t="shared" si="3770"/>
        <v>1.8461538461538463E-2</v>
      </c>
      <c r="T5008" s="49">
        <f t="shared" si="3767"/>
        <v>1.8461538461538463</v>
      </c>
      <c r="U5008" s="49">
        <v>30.30769230769231</v>
      </c>
      <c r="V5008" s="49">
        <f t="shared" si="3752"/>
        <v>0.30307692307692308</v>
      </c>
      <c r="W5008" s="49">
        <f t="shared" si="3771"/>
        <v>0.64615384615384619</v>
      </c>
      <c r="X5008" s="90">
        <f>ROUND(S5008*$X$4,0)</f>
        <v>0</v>
      </c>
      <c r="Y5008" s="91">
        <f t="shared" si="3772"/>
        <v>0</v>
      </c>
      <c r="Z5008" s="93">
        <f t="shared" si="3776"/>
        <v>1</v>
      </c>
      <c r="AA5008" s="94">
        <f t="shared" si="3774"/>
        <v>18.600000000000001</v>
      </c>
      <c r="AB5008" s="97">
        <f>ROUND((S5008*$AB$4)+Z5008,0)</f>
        <v>1</v>
      </c>
      <c r="AC5008" s="98">
        <f t="shared" si="3775"/>
        <v>18.600000000000001</v>
      </c>
      <c r="AD5008" s="77" t="s">
        <v>3</v>
      </c>
      <c r="AE5008" s="54">
        <v>18.600000000000001</v>
      </c>
      <c r="AF5008" s="17"/>
    </row>
    <row r="5009" spans="1:32" ht="16.899999999999999" customHeight="1" x14ac:dyDescent="0.3">
      <c r="A5009" s="73" t="s">
        <v>7</v>
      </c>
      <c r="B5009" s="74" t="s">
        <v>3375</v>
      </c>
      <c r="C5009" s="48" t="s">
        <v>1154</v>
      </c>
      <c r="D5009" s="48">
        <v>100</v>
      </c>
      <c r="E5009" s="48">
        <v>2834</v>
      </c>
      <c r="F5009" s="48" t="s">
        <v>6126</v>
      </c>
      <c r="G5009" s="48" t="s">
        <v>9</v>
      </c>
      <c r="H5009" s="75">
        <f t="shared" si="3768"/>
        <v>0</v>
      </c>
      <c r="I5009" s="74">
        <v>5</v>
      </c>
      <c r="J5009" s="74">
        <v>5</v>
      </c>
      <c r="K5009" s="48">
        <f>J5009</f>
        <v>5</v>
      </c>
      <c r="L5009" s="48"/>
      <c r="M5009" s="48">
        <f t="shared" si="3769"/>
        <v>5</v>
      </c>
      <c r="N5009" s="48">
        <v>0</v>
      </c>
      <c r="O5009" s="56">
        <v>103.47037</v>
      </c>
      <c r="P5009" s="48" t="str">
        <f t="shared" si="3766"/>
        <v>5100/50C SL</v>
      </c>
      <c r="Q5009" s="76">
        <v>2</v>
      </c>
      <c r="R5009" s="76">
        <v>7</v>
      </c>
      <c r="S5009" s="49">
        <f t="shared" si="3770"/>
        <v>2.9615384615384613E-2</v>
      </c>
      <c r="T5009" s="49">
        <f t="shared" si="3767"/>
        <v>2.9615384615384612</v>
      </c>
      <c r="U5009" s="49">
        <v>260.65384615384619</v>
      </c>
      <c r="V5009" s="49">
        <f t="shared" si="3752"/>
        <v>2.6065384615384617</v>
      </c>
      <c r="W5009" s="49">
        <f t="shared" si="3771"/>
        <v>0.14807692307692305</v>
      </c>
      <c r="X5009" s="90">
        <f>ROUNDUP(S5009*$X$2,0)</f>
        <v>1</v>
      </c>
      <c r="Y5009" s="91">
        <f t="shared" si="3772"/>
        <v>103.47037</v>
      </c>
      <c r="Z5009" s="93">
        <f t="shared" si="3776"/>
        <v>1</v>
      </c>
      <c r="AA5009" s="94">
        <f t="shared" si="3774"/>
        <v>103.47037</v>
      </c>
      <c r="AB5009" s="97">
        <f>ROUND((S5009*$AB$2)+Z5009,0)</f>
        <v>1</v>
      </c>
      <c r="AC5009" s="98">
        <f t="shared" si="3775"/>
        <v>103.47037</v>
      </c>
      <c r="AD5009" s="77" t="s">
        <v>5891</v>
      </c>
      <c r="AE5009" s="54">
        <v>103.47037</v>
      </c>
      <c r="AF5009" s="17"/>
    </row>
    <row r="5010" spans="1:32" ht="16.899999999999999" customHeight="1" x14ac:dyDescent="0.3">
      <c r="A5010" s="73" t="s">
        <v>35</v>
      </c>
      <c r="B5010" s="74" t="s">
        <v>1926</v>
      </c>
      <c r="C5010" s="48" t="s">
        <v>40</v>
      </c>
      <c r="D5010" s="48">
        <v>1000</v>
      </c>
      <c r="E5010" s="48">
        <v>621</v>
      </c>
      <c r="F5010" s="48" t="s">
        <v>6128</v>
      </c>
      <c r="G5010" s="48" t="s">
        <v>112</v>
      </c>
      <c r="H5010" s="75">
        <f t="shared" si="3768"/>
        <v>-0.25925925925925924</v>
      </c>
      <c r="I5010" s="74">
        <v>20</v>
      </c>
      <c r="J5010" s="74">
        <v>27</v>
      </c>
      <c r="K5010" s="48">
        <f>I5010</f>
        <v>20</v>
      </c>
      <c r="L5010" s="48">
        <f>$L$3</f>
        <v>-4</v>
      </c>
      <c r="M5010" s="48">
        <f t="shared" si="3769"/>
        <v>16</v>
      </c>
      <c r="N5010" s="48">
        <v>10</v>
      </c>
      <c r="O5010" s="56">
        <v>24.59</v>
      </c>
      <c r="P5010" s="48" t="str">
        <f t="shared" si="3766"/>
        <v>1856 RD</v>
      </c>
      <c r="Q5010" s="76">
        <v>13</v>
      </c>
      <c r="R5010" s="76">
        <v>40</v>
      </c>
      <c r="S5010" s="49">
        <f t="shared" si="3770"/>
        <v>0.18615384615384614</v>
      </c>
      <c r="T5010" s="49">
        <f t="shared" si="3767"/>
        <v>186.15384615384613</v>
      </c>
      <c r="U5010" s="49">
        <v>238.15384615384613</v>
      </c>
      <c r="V5010" s="49">
        <f t="shared" si="3752"/>
        <v>0.23815384615384613</v>
      </c>
      <c r="W5010" s="49">
        <f t="shared" si="3771"/>
        <v>2.9784615384615383</v>
      </c>
      <c r="X5010" s="90">
        <f>ROUND(S5010*$X$3,0)</f>
        <v>1</v>
      </c>
      <c r="Y5010" s="91">
        <f t="shared" si="3772"/>
        <v>24.59</v>
      </c>
      <c r="Z5010" s="93">
        <f t="shared" si="3776"/>
        <v>4</v>
      </c>
      <c r="AA5010" s="94">
        <f t="shared" si="3774"/>
        <v>98.36</v>
      </c>
      <c r="AB5010" s="97">
        <f>ROUND((S5010*$AB$4)+Z5010,0)</f>
        <v>5</v>
      </c>
      <c r="AC5010" s="98">
        <f t="shared" si="3775"/>
        <v>122.95</v>
      </c>
      <c r="AD5010" s="77" t="s">
        <v>3</v>
      </c>
      <c r="AE5010" s="54">
        <v>122.95</v>
      </c>
      <c r="AF5010" s="17"/>
    </row>
    <row r="5011" spans="1:32" ht="16.899999999999999" customHeight="1" x14ac:dyDescent="0.3">
      <c r="A5011" s="73" t="s">
        <v>35</v>
      </c>
      <c r="B5011" s="74" t="s">
        <v>515</v>
      </c>
      <c r="C5011" s="48" t="s">
        <v>40</v>
      </c>
      <c r="D5011" s="48">
        <v>1000</v>
      </c>
      <c r="E5011" s="48">
        <v>621</v>
      </c>
      <c r="F5011" s="48" t="s">
        <v>6128</v>
      </c>
      <c r="G5011" s="48" t="s">
        <v>112</v>
      </c>
      <c r="H5011" s="75">
        <f t="shared" si="3768"/>
        <v>-0.25925925925925924</v>
      </c>
      <c r="I5011" s="74">
        <v>20</v>
      </c>
      <c r="J5011" s="74">
        <v>27</v>
      </c>
      <c r="K5011" s="48">
        <f>I5011</f>
        <v>20</v>
      </c>
      <c r="L5011" s="48">
        <f>$L$3</f>
        <v>-4</v>
      </c>
      <c r="M5011" s="48">
        <f t="shared" si="3769"/>
        <v>16</v>
      </c>
      <c r="N5011" s="48">
        <v>7</v>
      </c>
      <c r="O5011" s="56">
        <v>12.15</v>
      </c>
      <c r="P5011" s="48" t="str">
        <f t="shared" si="3766"/>
        <v>1853 SL</v>
      </c>
      <c r="Q5011" s="76">
        <v>12</v>
      </c>
      <c r="R5011" s="76">
        <v>17</v>
      </c>
      <c r="S5011" s="49">
        <f t="shared" si="3770"/>
        <v>0.14884615384615385</v>
      </c>
      <c r="T5011" s="49">
        <f t="shared" si="3767"/>
        <v>148.84615384615384</v>
      </c>
      <c r="U5011" s="49">
        <v>165.34615384615384</v>
      </c>
      <c r="V5011" s="49">
        <f t="shared" si="3752"/>
        <v>0.16534615384615384</v>
      </c>
      <c r="W5011" s="49">
        <f t="shared" si="3771"/>
        <v>2.3815384615384616</v>
      </c>
      <c r="X5011" s="90">
        <f>ROUND(S5011*$X$3,0)</f>
        <v>1</v>
      </c>
      <c r="Y5011" s="91">
        <f t="shared" si="3772"/>
        <v>12.15</v>
      </c>
      <c r="Z5011" s="93">
        <f t="shared" si="3776"/>
        <v>3</v>
      </c>
      <c r="AA5011" s="94">
        <f t="shared" si="3774"/>
        <v>36.450000000000003</v>
      </c>
      <c r="AB5011" s="97">
        <f>ROUND((S5011*$AB$4)+Z5011,0)</f>
        <v>4</v>
      </c>
      <c r="AC5011" s="98">
        <f t="shared" si="3775"/>
        <v>48.6</v>
      </c>
      <c r="AD5011" s="77" t="s">
        <v>6117</v>
      </c>
      <c r="AE5011" s="54">
        <v>48.6</v>
      </c>
      <c r="AF5011" s="17"/>
    </row>
    <row r="5012" spans="1:32" ht="16.899999999999999" customHeight="1" x14ac:dyDescent="0.3">
      <c r="A5012" s="73" t="s">
        <v>35</v>
      </c>
      <c r="B5012" s="74" t="s">
        <v>607</v>
      </c>
      <c r="C5012" s="48" t="s">
        <v>40</v>
      </c>
      <c r="D5012" s="48">
        <v>1000</v>
      </c>
      <c r="E5012" s="48">
        <v>621</v>
      </c>
      <c r="F5012" s="48" t="s">
        <v>6128</v>
      </c>
      <c r="G5012" s="48" t="s">
        <v>112</v>
      </c>
      <c r="H5012" s="75">
        <f t="shared" ref="H5012:H5030" si="3777">(I5012-J5012)/J5012</f>
        <v>3.7037037037037035E-2</v>
      </c>
      <c r="I5012" s="74">
        <v>28</v>
      </c>
      <c r="J5012" s="74">
        <v>27</v>
      </c>
      <c r="K5012" s="48">
        <f>J5012</f>
        <v>27</v>
      </c>
      <c r="L5012" s="48">
        <f>$L$3</f>
        <v>-4</v>
      </c>
      <c r="M5012" s="48">
        <f t="shared" ref="M5012:M5030" si="3778">K5012+L5012</f>
        <v>23</v>
      </c>
      <c r="N5012" s="48">
        <v>3</v>
      </c>
      <c r="O5012" s="56">
        <v>22.36</v>
      </c>
      <c r="P5012" s="48" t="str">
        <f t="shared" si="3766"/>
        <v>1854/19 OR</v>
      </c>
      <c r="Q5012" s="76">
        <v>2</v>
      </c>
      <c r="R5012" s="76">
        <v>8</v>
      </c>
      <c r="S5012" s="49">
        <f t="shared" ref="S5012:S5030" si="3779">((Q5012/65*0.7)+(R5012/260*0.3))</f>
        <v>3.0769230769230771E-2</v>
      </c>
      <c r="T5012" s="49">
        <f t="shared" si="3767"/>
        <v>30.76923076923077</v>
      </c>
      <c r="U5012" s="49">
        <v>35.5</v>
      </c>
      <c r="V5012" s="49">
        <f t="shared" si="3752"/>
        <v>3.5499999999999997E-2</v>
      </c>
      <c r="W5012" s="49">
        <f t="shared" si="3771"/>
        <v>0.70769230769230773</v>
      </c>
      <c r="X5012" s="90">
        <f>ROUND(S5012*$X$4,0)</f>
        <v>0</v>
      </c>
      <c r="Y5012" s="91">
        <f t="shared" ref="Y5012:Y5030" si="3780">X5012*O5012</f>
        <v>0</v>
      </c>
      <c r="Z5012" s="93">
        <f t="shared" si="3776"/>
        <v>1</v>
      </c>
      <c r="AA5012" s="94">
        <f t="shared" ref="AA5012:AA5030" si="3781">Z5012*O5012</f>
        <v>22.36</v>
      </c>
      <c r="AB5012" s="97">
        <f>ROUND((S5012*$AB$4)+Z5012,0)</f>
        <v>1</v>
      </c>
      <c r="AC5012" s="98">
        <f t="shared" ref="AC5012:AC5030" si="3782">AB5012*O5012</f>
        <v>22.36</v>
      </c>
      <c r="AD5012" s="77" t="s">
        <v>3</v>
      </c>
      <c r="AE5012" s="54">
        <v>22.36</v>
      </c>
      <c r="AF5012" s="17"/>
    </row>
    <row r="5013" spans="1:32" ht="16.899999999999999" customHeight="1" x14ac:dyDescent="0.3">
      <c r="A5013" s="73" t="s">
        <v>7</v>
      </c>
      <c r="B5013" s="74" t="s">
        <v>3393</v>
      </c>
      <c r="C5013" s="48" t="s">
        <v>1370</v>
      </c>
      <c r="D5013" s="48">
        <v>1000</v>
      </c>
      <c r="E5013" s="48">
        <v>2834</v>
      </c>
      <c r="F5013" s="48" t="s">
        <v>6126</v>
      </c>
      <c r="G5013" s="48">
        <v>2</v>
      </c>
      <c r="H5013" s="75">
        <f t="shared" si="3777"/>
        <v>0</v>
      </c>
      <c r="I5013" s="74">
        <v>45</v>
      </c>
      <c r="J5013" s="74">
        <f t="shared" ref="J5013:J5014" si="3783">I5013</f>
        <v>45</v>
      </c>
      <c r="K5013" s="48">
        <f>I5013</f>
        <v>45</v>
      </c>
      <c r="L5013" s="48"/>
      <c r="M5013" s="48">
        <f t="shared" si="3778"/>
        <v>45</v>
      </c>
      <c r="N5013" s="48">
        <v>0</v>
      </c>
      <c r="O5013" s="56">
        <v>364.81069000000002</v>
      </c>
      <c r="P5013" s="48" t="str">
        <f t="shared" si="3766"/>
        <v>65803CY SL</v>
      </c>
      <c r="Q5013" s="76">
        <v>10</v>
      </c>
      <c r="R5013" s="76">
        <v>27</v>
      </c>
      <c r="S5013" s="49">
        <f t="shared" si="3779"/>
        <v>0.13884615384615384</v>
      </c>
      <c r="T5013" s="49">
        <f t="shared" si="3767"/>
        <v>138.84615384615384</v>
      </c>
      <c r="U5013" s="49">
        <v>141.30769230769229</v>
      </c>
      <c r="V5013" s="49">
        <f t="shared" si="3752"/>
        <v>0.1413076923076923</v>
      </c>
      <c r="W5013" s="49">
        <f t="shared" si="3771"/>
        <v>6.2480769230769226</v>
      </c>
      <c r="X5013" s="90">
        <f>ROUND(S5013*$X$4,0)</f>
        <v>1</v>
      </c>
      <c r="Y5013" s="91">
        <f t="shared" si="3780"/>
        <v>364.81069000000002</v>
      </c>
      <c r="Z5013" s="93">
        <f t="shared" si="3776"/>
        <v>7</v>
      </c>
      <c r="AA5013" s="94">
        <f t="shared" si="3781"/>
        <v>2553.6748299999999</v>
      </c>
      <c r="AB5013" s="97">
        <f>ROUND((S5013*$AB$4)+Z5013,0)</f>
        <v>8</v>
      </c>
      <c r="AC5013" s="98">
        <f t="shared" si="3782"/>
        <v>2918.4855200000002</v>
      </c>
      <c r="AD5013" s="77" t="s">
        <v>3</v>
      </c>
      <c r="AE5013" s="54">
        <v>2918.4855200000002</v>
      </c>
      <c r="AF5013" s="17"/>
    </row>
    <row r="5014" spans="1:32" ht="16.899999999999999" customHeight="1" x14ac:dyDescent="0.3">
      <c r="A5014" s="73" t="s">
        <v>7</v>
      </c>
      <c r="B5014" s="74" t="s">
        <v>3425</v>
      </c>
      <c r="C5014" s="48" t="s">
        <v>1370</v>
      </c>
      <c r="D5014" s="48">
        <v>1000</v>
      </c>
      <c r="E5014" s="48">
        <v>2834</v>
      </c>
      <c r="F5014" s="48" t="s">
        <v>6126</v>
      </c>
      <c r="G5014" s="48">
        <v>2</v>
      </c>
      <c r="H5014" s="75">
        <f t="shared" si="3777"/>
        <v>0</v>
      </c>
      <c r="I5014" s="74">
        <v>40</v>
      </c>
      <c r="J5014" s="74">
        <f t="shared" si="3783"/>
        <v>40</v>
      </c>
      <c r="K5014" s="48">
        <f>I5014</f>
        <v>40</v>
      </c>
      <c r="L5014" s="48"/>
      <c r="M5014" s="48">
        <f t="shared" si="3778"/>
        <v>40</v>
      </c>
      <c r="N5014" s="48">
        <v>4</v>
      </c>
      <c r="O5014" s="56">
        <v>409.19531000000001</v>
      </c>
      <c r="P5014" s="48" t="str">
        <f t="shared" si="3766"/>
        <v>65605 SL</v>
      </c>
      <c r="Q5014" s="76">
        <v>2</v>
      </c>
      <c r="R5014" s="76">
        <v>4</v>
      </c>
      <c r="S5014" s="49">
        <f t="shared" si="3779"/>
        <v>2.6153846153846153E-2</v>
      </c>
      <c r="T5014" s="49">
        <f t="shared" si="3767"/>
        <v>26.153846153846153</v>
      </c>
      <c r="U5014" s="49">
        <v>41.53846153846154</v>
      </c>
      <c r="V5014" s="49">
        <f t="shared" si="3752"/>
        <v>4.1538461538461538E-2</v>
      </c>
      <c r="W5014" s="49">
        <f t="shared" si="3771"/>
        <v>1.046153846153846</v>
      </c>
      <c r="X5014" s="90">
        <f>ROUND(S5014*$X$4,0)</f>
        <v>0</v>
      </c>
      <c r="Y5014" s="91">
        <f t="shared" si="3780"/>
        <v>0</v>
      </c>
      <c r="Z5014" s="93">
        <f t="shared" si="3776"/>
        <v>1</v>
      </c>
      <c r="AA5014" s="94">
        <f t="shared" si="3781"/>
        <v>409.19531000000001</v>
      </c>
      <c r="AB5014" s="97">
        <f>ROUND((S5014*$AB$4)+Z5014,0)</f>
        <v>1</v>
      </c>
      <c r="AC5014" s="98">
        <f t="shared" si="3782"/>
        <v>409.19531000000001</v>
      </c>
      <c r="AD5014" s="77" t="s">
        <v>3</v>
      </c>
      <c r="AE5014" s="54">
        <v>409.19531000000001</v>
      </c>
      <c r="AF5014" s="17"/>
    </row>
    <row r="5015" spans="1:32" ht="16.899999999999999" customHeight="1" x14ac:dyDescent="0.3">
      <c r="A5015" s="73" t="s">
        <v>7</v>
      </c>
      <c r="B5015" s="74" t="s">
        <v>730</v>
      </c>
      <c r="C5015" s="48" t="s">
        <v>464</v>
      </c>
      <c r="D5015" s="48">
        <v>1000</v>
      </c>
      <c r="E5015" s="48">
        <v>4013</v>
      </c>
      <c r="F5015" s="48" t="s">
        <v>6180</v>
      </c>
      <c r="G5015" s="48" t="s">
        <v>65</v>
      </c>
      <c r="H5015" s="75">
        <f t="shared" si="3777"/>
        <v>0</v>
      </c>
      <c r="I5015" s="74">
        <v>5</v>
      </c>
      <c r="J5015" s="74">
        <v>5</v>
      </c>
      <c r="K5015" s="48">
        <f>J5015</f>
        <v>5</v>
      </c>
      <c r="L5015" s="48"/>
      <c r="M5015" s="48">
        <f t="shared" si="3778"/>
        <v>5</v>
      </c>
      <c r="N5015" s="48">
        <v>0</v>
      </c>
      <c r="O5015" s="56">
        <v>101.19580999999999</v>
      </c>
      <c r="P5015" s="48" t="str">
        <f t="shared" si="3766"/>
        <v>2844/7 WH</v>
      </c>
      <c r="Q5015" s="76">
        <v>5</v>
      </c>
      <c r="R5015" s="76">
        <v>16</v>
      </c>
      <c r="S5015" s="49">
        <f t="shared" si="3779"/>
        <v>7.2307692307692309E-2</v>
      </c>
      <c r="T5015" s="49">
        <f t="shared" si="3767"/>
        <v>72.307692307692307</v>
      </c>
      <c r="U5015" s="49">
        <v>192.61538461538458</v>
      </c>
      <c r="V5015" s="49">
        <f t="shared" si="3752"/>
        <v>0.19261538461538458</v>
      </c>
      <c r="W5015" s="49">
        <f t="shared" ref="W5015:W5027" si="3784">S5015*M5015</f>
        <v>0.36153846153846153</v>
      </c>
      <c r="X5015" s="90">
        <f>ROUND(S5015*$X$2,0)</f>
        <v>1</v>
      </c>
      <c r="Y5015" s="91">
        <f t="shared" si="3780"/>
        <v>101.19580999999999</v>
      </c>
      <c r="Z5015" s="93">
        <f t="shared" si="3776"/>
        <v>1</v>
      </c>
      <c r="AA5015" s="94">
        <f t="shared" si="3781"/>
        <v>101.19580999999999</v>
      </c>
      <c r="AB5015" s="97">
        <f>ROUND((S5015*$AB$2)+Z5015,0)</f>
        <v>2</v>
      </c>
      <c r="AC5015" s="98">
        <f t="shared" si="3782"/>
        <v>202.39161999999999</v>
      </c>
      <c r="AD5015" s="77" t="s">
        <v>5891</v>
      </c>
      <c r="AE5015" s="54">
        <v>202.39161999999999</v>
      </c>
      <c r="AF5015" s="17"/>
    </row>
    <row r="5016" spans="1:32" ht="16.899999999999999" customHeight="1" x14ac:dyDescent="0.3">
      <c r="A5016" s="73" t="s">
        <v>7</v>
      </c>
      <c r="B5016" s="74" t="s">
        <v>1687</v>
      </c>
      <c r="C5016" s="48" t="s">
        <v>1154</v>
      </c>
      <c r="D5016" s="48">
        <v>500</v>
      </c>
      <c r="E5016" s="48">
        <v>621</v>
      </c>
      <c r="F5016" s="48" t="s">
        <v>6128</v>
      </c>
      <c r="G5016" s="48" t="s">
        <v>35</v>
      </c>
      <c r="H5016" s="75">
        <f t="shared" si="3777"/>
        <v>0.20689655172413793</v>
      </c>
      <c r="I5016" s="74">
        <v>35</v>
      </c>
      <c r="J5016" s="74">
        <v>29</v>
      </c>
      <c r="K5016" s="48">
        <f>J5016</f>
        <v>29</v>
      </c>
      <c r="L5016" s="48">
        <v>-4</v>
      </c>
      <c r="M5016" s="48">
        <f t="shared" si="3778"/>
        <v>25</v>
      </c>
      <c r="N5016" s="48">
        <v>0</v>
      </c>
      <c r="O5016" s="56">
        <v>133.52500000000001</v>
      </c>
      <c r="P5016" s="48" t="str">
        <f t="shared" si="3766"/>
        <v>5010C SL</v>
      </c>
      <c r="Q5016" s="76" t="s">
        <v>6187</v>
      </c>
      <c r="R5016" s="76" t="s">
        <v>6187</v>
      </c>
      <c r="S5016" s="49">
        <f t="shared" si="3779"/>
        <v>0</v>
      </c>
      <c r="T5016" s="49">
        <f t="shared" si="3767"/>
        <v>0</v>
      </c>
      <c r="U5016" s="49">
        <v>102.23076923076923</v>
      </c>
      <c r="V5016" s="49">
        <f t="shared" si="3752"/>
        <v>0.20446153846153844</v>
      </c>
      <c r="W5016" s="49">
        <f t="shared" si="3784"/>
        <v>0</v>
      </c>
      <c r="X5016" s="90">
        <f>ROUNDUP(S5016*$X$4,0)</f>
        <v>0</v>
      </c>
      <c r="Y5016" s="91">
        <f t="shared" si="3780"/>
        <v>0</v>
      </c>
      <c r="Z5016" s="93">
        <f t="shared" si="3776"/>
        <v>0</v>
      </c>
      <c r="AA5016" s="94">
        <f t="shared" si="3781"/>
        <v>0</v>
      </c>
      <c r="AB5016" s="97">
        <f>ROUND((S5016*$AB$4)+Z5016,0)</f>
        <v>0</v>
      </c>
      <c r="AC5016" s="98">
        <f t="shared" si="3782"/>
        <v>0</v>
      </c>
      <c r="AD5016" s="77" t="s">
        <v>3</v>
      </c>
      <c r="AE5016" s="54">
        <v>0</v>
      </c>
      <c r="AF5016" s="17"/>
    </row>
    <row r="5017" spans="1:32" ht="16.899999999999999" customHeight="1" x14ac:dyDescent="0.3">
      <c r="A5017" s="73" t="s">
        <v>35</v>
      </c>
      <c r="B5017" s="74" t="s">
        <v>2557</v>
      </c>
      <c r="C5017" s="48" t="s">
        <v>464</v>
      </c>
      <c r="D5017" s="48">
        <v>1</v>
      </c>
      <c r="E5017" s="48">
        <v>4013</v>
      </c>
      <c r="F5017" s="48" t="s">
        <v>6180</v>
      </c>
      <c r="G5017" s="48" t="s">
        <v>112</v>
      </c>
      <c r="H5017" s="75">
        <f t="shared" si="3777"/>
        <v>0.46666666666666667</v>
      </c>
      <c r="I5017" s="74">
        <v>88</v>
      </c>
      <c r="J5017" s="74">
        <v>60</v>
      </c>
      <c r="K5017" s="48">
        <f>J5017</f>
        <v>60</v>
      </c>
      <c r="L5017" s="48">
        <f>$L$3</f>
        <v>-4</v>
      </c>
      <c r="M5017" s="48">
        <f t="shared" si="3778"/>
        <v>56</v>
      </c>
      <c r="N5017" s="48">
        <v>4294</v>
      </c>
      <c r="O5017" s="56">
        <v>0.1</v>
      </c>
      <c r="P5017" s="48" t="str">
        <f t="shared" si="3766"/>
        <v>2844/19 YL</v>
      </c>
      <c r="Q5017" s="76" t="s">
        <v>6187</v>
      </c>
      <c r="R5017" s="76" t="s">
        <v>6187</v>
      </c>
      <c r="S5017" s="49">
        <f t="shared" si="3779"/>
        <v>0</v>
      </c>
      <c r="T5017" s="49">
        <f t="shared" si="3767"/>
        <v>0</v>
      </c>
      <c r="U5017" s="49">
        <v>52.653846153846146</v>
      </c>
      <c r="V5017" s="49">
        <f t="shared" si="3752"/>
        <v>52.653846153846146</v>
      </c>
      <c r="W5017" s="49">
        <f t="shared" si="3784"/>
        <v>0</v>
      </c>
      <c r="X5017" s="90">
        <f>ROUND(V5017*$X$4,0)</f>
        <v>263</v>
      </c>
      <c r="Y5017" s="91">
        <f t="shared" si="3780"/>
        <v>26.3</v>
      </c>
      <c r="Z5017" s="93">
        <f>ROUND((V5017*M5017)+X5017,0)</f>
        <v>3212</v>
      </c>
      <c r="AA5017" s="94">
        <f t="shared" si="3781"/>
        <v>321.20000000000005</v>
      </c>
      <c r="AB5017" s="97">
        <f>ROUND((V5017*$AB$4)+Z5017,0)</f>
        <v>3475</v>
      </c>
      <c r="AC5017" s="98">
        <f t="shared" si="3782"/>
        <v>347.5</v>
      </c>
      <c r="AD5017" s="77" t="s">
        <v>5889</v>
      </c>
      <c r="AE5017" s="54">
        <v>347.5</v>
      </c>
      <c r="AF5017" s="17"/>
    </row>
    <row r="5018" spans="1:32" ht="16.899999999999999" customHeight="1" x14ac:dyDescent="0.3">
      <c r="A5018" s="73" t="s">
        <v>7</v>
      </c>
      <c r="B5018" s="74" t="s">
        <v>436</v>
      </c>
      <c r="C5018" s="48" t="s">
        <v>10</v>
      </c>
      <c r="D5018" s="48">
        <v>500</v>
      </c>
      <c r="E5018" s="48">
        <v>2834</v>
      </c>
      <c r="F5018" s="48" t="s">
        <v>6126</v>
      </c>
      <c r="G5018" s="48">
        <v>2</v>
      </c>
      <c r="H5018" s="75">
        <f t="shared" si="3777"/>
        <v>-0.8</v>
      </c>
      <c r="I5018" s="74">
        <v>20</v>
      </c>
      <c r="J5018" s="74">
        <v>100</v>
      </c>
      <c r="K5018" s="48">
        <f>I5018</f>
        <v>20</v>
      </c>
      <c r="L5018" s="48"/>
      <c r="M5018" s="48">
        <f t="shared" si="3778"/>
        <v>20</v>
      </c>
      <c r="N5018" s="48">
        <v>20</v>
      </c>
      <c r="O5018" s="56">
        <v>132.255</v>
      </c>
      <c r="P5018" s="48" t="str">
        <f t="shared" si="3766"/>
        <v>1898/6C SL</v>
      </c>
      <c r="Q5018" s="76">
        <v>7</v>
      </c>
      <c r="R5018" s="76">
        <v>21</v>
      </c>
      <c r="S5018" s="49">
        <f t="shared" si="3779"/>
        <v>9.961538461538462E-2</v>
      </c>
      <c r="T5018" s="49">
        <f t="shared" si="3767"/>
        <v>49.807692307692307</v>
      </c>
      <c r="U5018" s="49">
        <v>581.07692307692309</v>
      </c>
      <c r="V5018" s="49">
        <f t="shared" si="3752"/>
        <v>1.1621538461538461</v>
      </c>
      <c r="W5018" s="49">
        <f t="shared" si="3784"/>
        <v>1.9923076923076923</v>
      </c>
      <c r="X5018" s="90">
        <f>ROUND(S5018*$X$3,0)</f>
        <v>1</v>
      </c>
      <c r="Y5018" s="91">
        <f t="shared" si="3780"/>
        <v>132.255</v>
      </c>
      <c r="Z5018" s="93">
        <f t="shared" ref="Z5018:Z5030" si="3785">ROUND((S5018*M5018)+X5018,0)</f>
        <v>3</v>
      </c>
      <c r="AA5018" s="94">
        <f t="shared" si="3781"/>
        <v>396.76499999999999</v>
      </c>
      <c r="AB5018" s="97">
        <f>ROUND((S5018*$AB$4)+Z5018,0)</f>
        <v>3</v>
      </c>
      <c r="AC5018" s="98">
        <f t="shared" si="3782"/>
        <v>396.76499999999999</v>
      </c>
      <c r="AD5018" s="77" t="s">
        <v>3</v>
      </c>
      <c r="AE5018" s="54">
        <v>396.76499999999999</v>
      </c>
      <c r="AF5018" s="17"/>
    </row>
    <row r="5019" spans="1:32" ht="16.899999999999999" customHeight="1" x14ac:dyDescent="0.3">
      <c r="A5019" s="73" t="s">
        <v>7</v>
      </c>
      <c r="B5019" s="74" t="s">
        <v>178</v>
      </c>
      <c r="C5019" s="48" t="s">
        <v>10</v>
      </c>
      <c r="D5019" s="48">
        <v>500</v>
      </c>
      <c r="E5019" s="48">
        <v>621</v>
      </c>
      <c r="F5019" s="48" t="s">
        <v>6128</v>
      </c>
      <c r="G5019" s="48" t="s">
        <v>35</v>
      </c>
      <c r="H5019" s="75">
        <f t="shared" si="3777"/>
        <v>-0.71698113207547165</v>
      </c>
      <c r="I5019" s="74">
        <v>15</v>
      </c>
      <c r="J5019" s="74">
        <v>53</v>
      </c>
      <c r="K5019" s="48">
        <f>I5019</f>
        <v>15</v>
      </c>
      <c r="L5019" s="48">
        <v>-4</v>
      </c>
      <c r="M5019" s="48">
        <f t="shared" si="3778"/>
        <v>11</v>
      </c>
      <c r="N5019" s="48">
        <v>8</v>
      </c>
      <c r="O5019" s="56">
        <v>95.155000000000001</v>
      </c>
      <c r="P5019" s="48" t="str">
        <f t="shared" si="3766"/>
        <v>1181C SL</v>
      </c>
      <c r="Q5019" s="76">
        <v>6</v>
      </c>
      <c r="R5019" s="76">
        <v>15</v>
      </c>
      <c r="S5019" s="49">
        <f t="shared" si="3779"/>
        <v>8.1923076923076932E-2</v>
      </c>
      <c r="T5019" s="49">
        <f t="shared" si="3767"/>
        <v>40.961538461538467</v>
      </c>
      <c r="U5019" s="49">
        <v>246.80769230769232</v>
      </c>
      <c r="V5019" s="49">
        <f t="shared" si="3752"/>
        <v>0.49361538461538462</v>
      </c>
      <c r="W5019" s="49">
        <f t="shared" si="3784"/>
        <v>0.90115384615384619</v>
      </c>
      <c r="X5019" s="90">
        <f>ROUND(S5019*$X$2,0)</f>
        <v>1</v>
      </c>
      <c r="Y5019" s="91">
        <f t="shared" si="3780"/>
        <v>95.155000000000001</v>
      </c>
      <c r="Z5019" s="93">
        <f t="shared" si="3785"/>
        <v>2</v>
      </c>
      <c r="AA5019" s="94">
        <f t="shared" si="3781"/>
        <v>190.31</v>
      </c>
      <c r="AB5019" s="97">
        <f>ROUND((S5019*$AB$2)+Z5019,0)</f>
        <v>3</v>
      </c>
      <c r="AC5019" s="98">
        <f t="shared" si="3782"/>
        <v>285.46500000000003</v>
      </c>
      <c r="AD5019" s="77" t="s">
        <v>3</v>
      </c>
      <c r="AE5019" s="54">
        <v>285.46500000000003</v>
      </c>
      <c r="AF5019" s="17"/>
    </row>
    <row r="5020" spans="1:32" ht="16.899999999999999" customHeight="1" x14ac:dyDescent="0.3">
      <c r="A5020" s="73" t="s">
        <v>35</v>
      </c>
      <c r="B5020" s="74" t="s">
        <v>1917</v>
      </c>
      <c r="C5020" s="48" t="s">
        <v>40</v>
      </c>
      <c r="D5020" s="48">
        <v>1000</v>
      </c>
      <c r="E5020" s="48">
        <v>621</v>
      </c>
      <c r="F5020" s="48" t="s">
        <v>6128</v>
      </c>
      <c r="G5020" s="48" t="s">
        <v>112</v>
      </c>
      <c r="H5020" s="75">
        <f t="shared" si="3777"/>
        <v>-0.16666666666666666</v>
      </c>
      <c r="I5020" s="74">
        <v>20</v>
      </c>
      <c r="J5020" s="74">
        <v>24</v>
      </c>
      <c r="K5020" s="48">
        <f>I5020</f>
        <v>20</v>
      </c>
      <c r="L5020" s="48">
        <f>$L$3</f>
        <v>-4</v>
      </c>
      <c r="M5020" s="48">
        <f t="shared" si="3778"/>
        <v>16</v>
      </c>
      <c r="N5020" s="48">
        <v>5</v>
      </c>
      <c r="O5020" s="56">
        <v>15.53</v>
      </c>
      <c r="P5020" s="48" t="str">
        <f t="shared" si="3766"/>
        <v>1854 BL</v>
      </c>
      <c r="Q5020" s="76">
        <v>1</v>
      </c>
      <c r="R5020" s="76">
        <v>39</v>
      </c>
      <c r="S5020" s="49">
        <f t="shared" si="3779"/>
        <v>5.5769230769230765E-2</v>
      </c>
      <c r="T5020" s="49">
        <f t="shared" si="3767"/>
        <v>55.769230769230766</v>
      </c>
      <c r="U5020" s="49">
        <v>78.076923076923066</v>
      </c>
      <c r="V5020" s="49">
        <f t="shared" si="3752"/>
        <v>7.8076923076923072E-2</v>
      </c>
      <c r="W5020" s="49">
        <f t="shared" si="3784"/>
        <v>0.89230769230769225</v>
      </c>
      <c r="X5020" s="90">
        <f>ROUND(S5020*$X$3,0)</f>
        <v>0</v>
      </c>
      <c r="Y5020" s="91">
        <f t="shared" si="3780"/>
        <v>0</v>
      </c>
      <c r="Z5020" s="93">
        <f t="shared" si="3785"/>
        <v>1</v>
      </c>
      <c r="AA5020" s="94">
        <f t="shared" si="3781"/>
        <v>15.53</v>
      </c>
      <c r="AB5020" s="97">
        <f>ROUND((S5020*$AB$4)+Z5020,0)</f>
        <v>1</v>
      </c>
      <c r="AC5020" s="98">
        <f t="shared" si="3782"/>
        <v>15.53</v>
      </c>
      <c r="AD5020" s="77" t="s">
        <v>3</v>
      </c>
      <c r="AE5020" s="54">
        <v>15.53</v>
      </c>
      <c r="AF5020" s="17"/>
    </row>
    <row r="5021" spans="1:32" ht="16.899999999999999" customHeight="1" x14ac:dyDescent="0.3">
      <c r="A5021" s="73" t="s">
        <v>35</v>
      </c>
      <c r="B5021" s="74" t="s">
        <v>1827</v>
      </c>
      <c r="C5021" s="48" t="s">
        <v>464</v>
      </c>
      <c r="D5021" s="48">
        <v>1000</v>
      </c>
      <c r="E5021" s="48">
        <v>4013</v>
      </c>
      <c r="F5021" s="48" t="s">
        <v>6180</v>
      </c>
      <c r="G5021" s="48" t="s">
        <v>65</v>
      </c>
      <c r="H5021" s="75">
        <f t="shared" si="3777"/>
        <v>0</v>
      </c>
      <c r="I5021" s="74">
        <v>5</v>
      </c>
      <c r="J5021" s="74">
        <v>5</v>
      </c>
      <c r="K5021" s="48">
        <f t="shared" ref="K5021:K5026" si="3786">J5021</f>
        <v>5</v>
      </c>
      <c r="L5021" s="48"/>
      <c r="M5021" s="48">
        <f t="shared" si="3778"/>
        <v>5</v>
      </c>
      <c r="N5021" s="48">
        <v>2</v>
      </c>
      <c r="O5021" s="56">
        <v>222.54319000000001</v>
      </c>
      <c r="P5021" s="48" t="str">
        <f t="shared" si="3766"/>
        <v>5856 OR</v>
      </c>
      <c r="Q5021" s="76">
        <v>4</v>
      </c>
      <c r="R5021" s="76">
        <v>5</v>
      </c>
      <c r="S5021" s="49">
        <f t="shared" si="3779"/>
        <v>4.8846153846153845E-2</v>
      </c>
      <c r="T5021" s="49">
        <f t="shared" si="3767"/>
        <v>48.846153846153847</v>
      </c>
      <c r="U5021" s="49">
        <v>211.07692307692307</v>
      </c>
      <c r="V5021" s="49">
        <f t="shared" si="3752"/>
        <v>0.21107692307692308</v>
      </c>
      <c r="W5021" s="49">
        <f t="shared" si="3784"/>
        <v>0.24423076923076922</v>
      </c>
      <c r="X5021" s="90">
        <f>ROUNDUP(S5021*$X$2,0)</f>
        <v>1</v>
      </c>
      <c r="Y5021" s="91">
        <f t="shared" si="3780"/>
        <v>222.54319000000001</v>
      </c>
      <c r="Z5021" s="93">
        <f t="shared" si="3785"/>
        <v>1</v>
      </c>
      <c r="AA5021" s="94">
        <f t="shared" si="3781"/>
        <v>222.54319000000001</v>
      </c>
      <c r="AB5021" s="97">
        <f>ROUND((S5021*$AB$2)+Z5021,0)</f>
        <v>1</v>
      </c>
      <c r="AC5021" s="98">
        <f t="shared" si="3782"/>
        <v>222.54319000000001</v>
      </c>
      <c r="AD5021" s="77" t="s">
        <v>5891</v>
      </c>
      <c r="AE5021" s="54">
        <v>222.54319000000001</v>
      </c>
      <c r="AF5021" s="17"/>
    </row>
    <row r="5022" spans="1:32" ht="16.899999999999999" customHeight="1" x14ac:dyDescent="0.3">
      <c r="A5022" s="73" t="s">
        <v>35</v>
      </c>
      <c r="B5022" s="74" t="s">
        <v>4096</v>
      </c>
      <c r="C5022" s="48" t="s">
        <v>1797</v>
      </c>
      <c r="D5022" s="48">
        <v>20</v>
      </c>
      <c r="E5022" s="48">
        <v>7880</v>
      </c>
      <c r="F5022" s="48" t="s">
        <v>5908</v>
      </c>
      <c r="G5022" s="48" t="s">
        <v>122</v>
      </c>
      <c r="H5022" s="75">
        <f t="shared" si="3777"/>
        <v>0.55555555555555558</v>
      </c>
      <c r="I5022" s="74">
        <v>140</v>
      </c>
      <c r="J5022" s="74">
        <v>90</v>
      </c>
      <c r="K5022" s="48">
        <f t="shared" si="3786"/>
        <v>90</v>
      </c>
      <c r="L5022" s="48">
        <f>$L$3</f>
        <v>-4</v>
      </c>
      <c r="M5022" s="48">
        <f t="shared" si="3778"/>
        <v>86</v>
      </c>
      <c r="N5022" s="48">
        <v>2</v>
      </c>
      <c r="O5022" s="56">
        <v>6.9714299999999998</v>
      </c>
      <c r="P5022" s="48" t="str">
        <f t="shared" si="3766"/>
        <v>F2211IN YL</v>
      </c>
      <c r="Q5022" s="76">
        <v>19</v>
      </c>
      <c r="R5022" s="76">
        <v>20</v>
      </c>
      <c r="S5022" s="49">
        <f t="shared" si="3779"/>
        <v>0.22769230769230769</v>
      </c>
      <c r="T5022" s="49">
        <f t="shared" si="3767"/>
        <v>4.5538461538461537</v>
      </c>
      <c r="U5022" s="49">
        <v>5.9961538461538462</v>
      </c>
      <c r="V5022" s="49">
        <f t="shared" si="3752"/>
        <v>0.29980769230769233</v>
      </c>
      <c r="W5022" s="49">
        <f t="shared" si="3784"/>
        <v>19.581538461538461</v>
      </c>
      <c r="X5022" s="90">
        <f>ROUND(S5022*$X$4,0)</f>
        <v>1</v>
      </c>
      <c r="Y5022" s="91">
        <f t="shared" si="3780"/>
        <v>6.9714299999999998</v>
      </c>
      <c r="Z5022" s="93">
        <f t="shared" si="3785"/>
        <v>21</v>
      </c>
      <c r="AA5022" s="94">
        <f t="shared" si="3781"/>
        <v>146.40002999999999</v>
      </c>
      <c r="AB5022" s="97">
        <f>ROUND((S5022*$AB$4)+Z5022,0)</f>
        <v>22</v>
      </c>
      <c r="AC5022" s="98">
        <f t="shared" si="3782"/>
        <v>153.37145999999998</v>
      </c>
      <c r="AD5022" s="77" t="s">
        <v>3</v>
      </c>
      <c r="AE5022" s="54">
        <v>153.37145999999998</v>
      </c>
      <c r="AF5022" s="17"/>
    </row>
    <row r="5023" spans="1:32" ht="16.899999999999999" customHeight="1" x14ac:dyDescent="0.3">
      <c r="A5023" s="73" t="s">
        <v>7</v>
      </c>
      <c r="B5023" s="74" t="s">
        <v>5430</v>
      </c>
      <c r="C5023" s="48" t="s">
        <v>464</v>
      </c>
      <c r="D5023" s="48">
        <v>1000</v>
      </c>
      <c r="E5023" s="48">
        <v>4013</v>
      </c>
      <c r="F5023" s="48" t="s">
        <v>6180</v>
      </c>
      <c r="G5023" s="48" t="s">
        <v>65</v>
      </c>
      <c r="H5023" s="75">
        <f t="shared" si="3777"/>
        <v>0</v>
      </c>
      <c r="I5023" s="74">
        <v>5</v>
      </c>
      <c r="J5023" s="74">
        <v>5</v>
      </c>
      <c r="K5023" s="48">
        <f t="shared" si="3786"/>
        <v>5</v>
      </c>
      <c r="L5023" s="48"/>
      <c r="M5023" s="48">
        <f t="shared" si="3778"/>
        <v>5</v>
      </c>
      <c r="N5023" s="48">
        <v>5</v>
      </c>
      <c r="O5023" s="56">
        <v>222.54319000000001</v>
      </c>
      <c r="P5023" s="48" t="str">
        <f t="shared" si="3766"/>
        <v>5856 WH</v>
      </c>
      <c r="Q5023" s="76">
        <v>20</v>
      </c>
      <c r="R5023" s="76">
        <v>73</v>
      </c>
      <c r="S5023" s="49">
        <f t="shared" si="3779"/>
        <v>0.29961538461538462</v>
      </c>
      <c r="T5023" s="49">
        <f t="shared" si="3767"/>
        <v>299.61538461538464</v>
      </c>
      <c r="U5023" s="49">
        <v>486.15384615384619</v>
      </c>
      <c r="V5023" s="49">
        <f t="shared" si="3752"/>
        <v>0.48615384615384621</v>
      </c>
      <c r="W5023" s="49">
        <f t="shared" si="3784"/>
        <v>1.4980769230769231</v>
      </c>
      <c r="X5023" s="90">
        <f>ROUND(S5023*$X$2,0)</f>
        <v>2</v>
      </c>
      <c r="Y5023" s="91">
        <f t="shared" si="3780"/>
        <v>445.08638000000002</v>
      </c>
      <c r="Z5023" s="93">
        <f t="shared" si="3785"/>
        <v>3</v>
      </c>
      <c r="AA5023" s="94">
        <f t="shared" si="3781"/>
        <v>667.62957000000006</v>
      </c>
      <c r="AB5023" s="97">
        <f>ROUND((S5023*$AB$2)+Z5023,0)</f>
        <v>5</v>
      </c>
      <c r="AC5023" s="98">
        <f t="shared" si="3782"/>
        <v>1112.71595</v>
      </c>
      <c r="AD5023" s="77" t="s">
        <v>5891</v>
      </c>
      <c r="AE5023" s="54">
        <v>1112.71595</v>
      </c>
      <c r="AF5023" s="17"/>
    </row>
    <row r="5024" spans="1:32" ht="16.899999999999999" customHeight="1" x14ac:dyDescent="0.3">
      <c r="A5024" s="73" t="s">
        <v>7</v>
      </c>
      <c r="B5024" s="74" t="s">
        <v>5617</v>
      </c>
      <c r="C5024" s="48" t="s">
        <v>2144</v>
      </c>
      <c r="D5024" s="48">
        <v>100</v>
      </c>
      <c r="E5024" s="48">
        <v>4013</v>
      </c>
      <c r="F5024" s="48" t="s">
        <v>6180</v>
      </c>
      <c r="G5024" s="48" t="s">
        <v>11</v>
      </c>
      <c r="H5024" s="75">
        <f t="shared" si="3777"/>
        <v>0</v>
      </c>
      <c r="I5024" s="74">
        <v>5</v>
      </c>
      <c r="J5024" s="74">
        <v>5</v>
      </c>
      <c r="K5024" s="48">
        <f t="shared" si="3786"/>
        <v>5</v>
      </c>
      <c r="L5024" s="48"/>
      <c r="M5024" s="48">
        <f t="shared" si="3778"/>
        <v>5</v>
      </c>
      <c r="N5024" s="48">
        <v>3</v>
      </c>
      <c r="O5024" s="56">
        <v>263.28257000000002</v>
      </c>
      <c r="P5024" s="48" t="str">
        <f t="shared" si="3766"/>
        <v>M1254 WH</v>
      </c>
      <c r="Q5024" s="76">
        <v>21</v>
      </c>
      <c r="R5024" s="76">
        <v>21</v>
      </c>
      <c r="S5024" s="49">
        <f t="shared" si="3779"/>
        <v>0.25038461538461537</v>
      </c>
      <c r="T5024" s="49">
        <f t="shared" si="3767"/>
        <v>25.038461538461537</v>
      </c>
      <c r="U5024" s="49">
        <v>27.346153846153843</v>
      </c>
      <c r="V5024" s="49">
        <f t="shared" si="3752"/>
        <v>0.27346153846153842</v>
      </c>
      <c r="W5024" s="49">
        <f t="shared" si="3784"/>
        <v>1.2519230769230769</v>
      </c>
      <c r="X5024" s="90">
        <f>ROUND(S5024*$X$2,0)</f>
        <v>2</v>
      </c>
      <c r="Y5024" s="91">
        <f t="shared" si="3780"/>
        <v>526.56514000000004</v>
      </c>
      <c r="Z5024" s="93">
        <f t="shared" si="3785"/>
        <v>3</v>
      </c>
      <c r="AA5024" s="94">
        <f t="shared" si="3781"/>
        <v>789.84771000000001</v>
      </c>
      <c r="AB5024" s="97">
        <f>ROUND((S5024*$AB$2)+Z5024,0)</f>
        <v>5</v>
      </c>
      <c r="AC5024" s="98">
        <f t="shared" si="3782"/>
        <v>1316.4128500000002</v>
      </c>
      <c r="AD5024" s="77" t="s">
        <v>5891</v>
      </c>
      <c r="AE5024" s="54">
        <v>1316.4128500000002</v>
      </c>
      <c r="AF5024" s="17"/>
    </row>
    <row r="5025" spans="1:32" ht="16.899999999999999" customHeight="1" x14ac:dyDescent="0.3">
      <c r="A5025" s="73" t="s">
        <v>7</v>
      </c>
      <c r="B5025" s="74" t="s">
        <v>3553</v>
      </c>
      <c r="C5025" s="48" t="s">
        <v>1432</v>
      </c>
      <c r="D5025" s="48">
        <v>1000</v>
      </c>
      <c r="E5025" s="48">
        <v>621</v>
      </c>
      <c r="F5025" s="48" t="s">
        <v>6128</v>
      </c>
      <c r="G5025" s="48" t="s">
        <v>35</v>
      </c>
      <c r="H5025" s="75">
        <f t="shared" si="3777"/>
        <v>2.564102564102564E-2</v>
      </c>
      <c r="I5025" s="74">
        <v>40</v>
      </c>
      <c r="J5025" s="74">
        <v>39</v>
      </c>
      <c r="K5025" s="48">
        <f t="shared" si="3786"/>
        <v>39</v>
      </c>
      <c r="L5025" s="48">
        <f>$L$3</f>
        <v>-4</v>
      </c>
      <c r="M5025" s="48">
        <f t="shared" si="3778"/>
        <v>35</v>
      </c>
      <c r="N5025" s="48">
        <v>78</v>
      </c>
      <c r="O5025" s="56">
        <v>30.25</v>
      </c>
      <c r="P5025" s="48" t="str">
        <f t="shared" si="3766"/>
        <v>6711 RD</v>
      </c>
      <c r="Q5025" s="76">
        <v>65</v>
      </c>
      <c r="R5025" s="76">
        <v>237</v>
      </c>
      <c r="S5025" s="49">
        <f t="shared" si="3779"/>
        <v>0.97346153846153838</v>
      </c>
      <c r="T5025" s="49">
        <f t="shared" si="3767"/>
        <v>973.46153846153834</v>
      </c>
      <c r="U5025" s="49">
        <v>2030.0384615384612</v>
      </c>
      <c r="V5025" s="49">
        <f t="shared" si="3752"/>
        <v>2.030038461538461</v>
      </c>
      <c r="W5025" s="49">
        <f t="shared" si="3784"/>
        <v>34.071153846153841</v>
      </c>
      <c r="X5025" s="90">
        <f t="shared" ref="X5025:X5026" si="3787">ROUND(S5025*$X$4,0)</f>
        <v>5</v>
      </c>
      <c r="Y5025" s="91">
        <f t="shared" si="3780"/>
        <v>151.25</v>
      </c>
      <c r="Z5025" s="93">
        <f t="shared" si="3785"/>
        <v>39</v>
      </c>
      <c r="AA5025" s="94">
        <f t="shared" si="3781"/>
        <v>1179.75</v>
      </c>
      <c r="AB5025" s="97">
        <f t="shared" ref="AB5025:AB5035" si="3788">ROUND((S5025*$AB$4)+Z5025,0)</f>
        <v>44</v>
      </c>
      <c r="AC5025" s="98">
        <f t="shared" si="3782"/>
        <v>1331</v>
      </c>
      <c r="AD5025" s="77" t="s">
        <v>3</v>
      </c>
      <c r="AE5025" s="54">
        <v>1331</v>
      </c>
      <c r="AF5025" s="17"/>
    </row>
    <row r="5026" spans="1:32" ht="16.899999999999999" customHeight="1" x14ac:dyDescent="0.3">
      <c r="A5026" s="73" t="s">
        <v>35</v>
      </c>
      <c r="B5026" s="74" t="s">
        <v>4125</v>
      </c>
      <c r="C5026" s="48" t="s">
        <v>1797</v>
      </c>
      <c r="D5026" s="48">
        <v>125</v>
      </c>
      <c r="E5026" s="48">
        <v>7880</v>
      </c>
      <c r="F5026" s="48" t="s">
        <v>5908</v>
      </c>
      <c r="G5026" s="48" t="s">
        <v>122</v>
      </c>
      <c r="H5026" s="75">
        <f t="shared" si="3777"/>
        <v>0.55555555555555558</v>
      </c>
      <c r="I5026" s="74">
        <v>140</v>
      </c>
      <c r="J5026" s="74">
        <v>90</v>
      </c>
      <c r="K5026" s="48">
        <f t="shared" si="3786"/>
        <v>90</v>
      </c>
      <c r="L5026" s="48">
        <f>$L$3</f>
        <v>-4</v>
      </c>
      <c r="M5026" s="48">
        <f t="shared" si="3778"/>
        <v>86</v>
      </c>
      <c r="N5026" s="48">
        <v>28</v>
      </c>
      <c r="O5026" s="56">
        <v>140.07142999999999</v>
      </c>
      <c r="P5026" s="48" t="str">
        <f t="shared" si="3766"/>
        <v>F221V2IN BK</v>
      </c>
      <c r="Q5026" s="76">
        <v>15</v>
      </c>
      <c r="R5026" s="76">
        <v>19</v>
      </c>
      <c r="S5026" s="49">
        <f t="shared" si="3779"/>
        <v>0.18346153846153848</v>
      </c>
      <c r="T5026" s="49">
        <f t="shared" si="3767"/>
        <v>22.93269230769231</v>
      </c>
      <c r="U5026" s="49">
        <v>23.240384615384617</v>
      </c>
      <c r="V5026" s="49">
        <f t="shared" si="3752"/>
        <v>0.18592307692307694</v>
      </c>
      <c r="W5026" s="49">
        <f t="shared" si="3784"/>
        <v>15.777692307692309</v>
      </c>
      <c r="X5026" s="90">
        <f t="shared" si="3787"/>
        <v>1</v>
      </c>
      <c r="Y5026" s="91">
        <f t="shared" si="3780"/>
        <v>140.07142999999999</v>
      </c>
      <c r="Z5026" s="93">
        <f t="shared" si="3785"/>
        <v>17</v>
      </c>
      <c r="AA5026" s="94">
        <f t="shared" si="3781"/>
        <v>2381.2143099999998</v>
      </c>
      <c r="AB5026" s="97">
        <f t="shared" si="3788"/>
        <v>18</v>
      </c>
      <c r="AC5026" s="98">
        <f t="shared" si="3782"/>
        <v>2521.2857399999998</v>
      </c>
      <c r="AD5026" s="77" t="s">
        <v>3</v>
      </c>
      <c r="AE5026" s="54">
        <v>2521.2857399999998</v>
      </c>
      <c r="AF5026" s="17"/>
    </row>
    <row r="5027" spans="1:32" ht="16.899999999999999" customHeight="1" x14ac:dyDescent="0.3">
      <c r="A5027" s="73" t="s">
        <v>35</v>
      </c>
      <c r="B5027" s="74" t="s">
        <v>926</v>
      </c>
      <c r="C5027" s="48" t="s">
        <v>10</v>
      </c>
      <c r="D5027" s="48">
        <v>1000</v>
      </c>
      <c r="E5027" s="48">
        <v>2834</v>
      </c>
      <c r="F5027" s="48" t="s">
        <v>6126</v>
      </c>
      <c r="G5027" s="48">
        <v>2</v>
      </c>
      <c r="H5027" s="75">
        <f t="shared" si="3777"/>
        <v>0</v>
      </c>
      <c r="I5027" s="74">
        <v>30</v>
      </c>
      <c r="J5027" s="74">
        <f>I5027</f>
        <v>30</v>
      </c>
      <c r="K5027" s="48">
        <f>I5027</f>
        <v>30</v>
      </c>
      <c r="L5027" s="48"/>
      <c r="M5027" s="48">
        <f t="shared" si="3778"/>
        <v>30</v>
      </c>
      <c r="N5027" s="48">
        <v>0</v>
      </c>
      <c r="O5027" s="56">
        <v>139.65514999999999</v>
      </c>
      <c r="P5027" s="48" t="str">
        <f t="shared" si="3766"/>
        <v>2254 SL</v>
      </c>
      <c r="Q5027" s="76">
        <v>0</v>
      </c>
      <c r="R5027" s="76">
        <v>2</v>
      </c>
      <c r="S5027" s="49">
        <f t="shared" si="3779"/>
        <v>2.3076923076923079E-3</v>
      </c>
      <c r="T5027" s="49">
        <f t="shared" si="3767"/>
        <v>2.3076923076923079</v>
      </c>
      <c r="U5027" s="49">
        <v>19.807692307692307</v>
      </c>
      <c r="V5027" s="49">
        <f t="shared" si="3752"/>
        <v>1.9807692307692307E-2</v>
      </c>
      <c r="W5027" s="49">
        <f t="shared" si="3784"/>
        <v>6.9230769230769235E-2</v>
      </c>
      <c r="X5027" s="90">
        <f>ROUNDUP(S5027*$X$4,0)</f>
        <v>1</v>
      </c>
      <c r="Y5027" s="91">
        <f t="shared" si="3780"/>
        <v>139.65514999999999</v>
      </c>
      <c r="Z5027" s="93">
        <f t="shared" si="3785"/>
        <v>1</v>
      </c>
      <c r="AA5027" s="94">
        <f t="shared" si="3781"/>
        <v>139.65514999999999</v>
      </c>
      <c r="AB5027" s="97">
        <f t="shared" si="3788"/>
        <v>1</v>
      </c>
      <c r="AC5027" s="98">
        <f t="shared" si="3782"/>
        <v>139.65514999999999</v>
      </c>
      <c r="AD5027" s="77" t="s">
        <v>3</v>
      </c>
      <c r="AE5027" s="54">
        <v>139.65514999999999</v>
      </c>
      <c r="AF5027" s="17"/>
    </row>
    <row r="5028" spans="1:32" ht="16.899999999999999" customHeight="1" x14ac:dyDescent="0.3">
      <c r="A5028" s="73" t="s">
        <v>7</v>
      </c>
      <c r="B5028" s="74" t="s">
        <v>2324</v>
      </c>
      <c r="C5028" s="48" t="s">
        <v>1797</v>
      </c>
      <c r="D5028" s="48">
        <v>300</v>
      </c>
      <c r="E5028" s="48">
        <v>7880</v>
      </c>
      <c r="F5028" s="48" t="s">
        <v>5908</v>
      </c>
      <c r="G5028" s="48" t="s">
        <v>122</v>
      </c>
      <c r="H5028" s="75">
        <f t="shared" si="3777"/>
        <v>0.55555555555555558</v>
      </c>
      <c r="I5028" s="74">
        <v>140</v>
      </c>
      <c r="J5028" s="74">
        <v>90</v>
      </c>
      <c r="K5028" s="48">
        <f>J5028</f>
        <v>90</v>
      </c>
      <c r="L5028" s="48">
        <f>$L$3</f>
        <v>-4</v>
      </c>
      <c r="M5028" s="48">
        <f t="shared" si="3778"/>
        <v>86</v>
      </c>
      <c r="N5028" s="48">
        <v>1</v>
      </c>
      <c r="O5028" s="56">
        <v>163.74286000000001</v>
      </c>
      <c r="P5028" s="48" t="str">
        <f t="shared" si="3766"/>
        <v>F221B1IN CL</v>
      </c>
      <c r="Q5028" s="76">
        <v>0</v>
      </c>
      <c r="R5028" s="76">
        <v>4</v>
      </c>
      <c r="S5028" s="49">
        <f t="shared" si="3779"/>
        <v>4.6153846153846158E-3</v>
      </c>
      <c r="T5028" s="49">
        <f t="shared" si="3767"/>
        <v>1.3846153846153848</v>
      </c>
      <c r="U5028" s="49">
        <v>5.4230769230769234</v>
      </c>
      <c r="V5028" s="49">
        <f t="shared" si="3752"/>
        <v>1.8076923076923077E-2</v>
      </c>
      <c r="W5028" s="49">
        <f>S5028*M5028</f>
        <v>0.39692307692307693</v>
      </c>
      <c r="X5028" s="90">
        <f>ROUNDUP(S5028*$X$4,0)</f>
        <v>1</v>
      </c>
      <c r="Y5028" s="91">
        <f t="shared" si="3780"/>
        <v>163.74286000000001</v>
      </c>
      <c r="Z5028" s="93">
        <f t="shared" si="3785"/>
        <v>1</v>
      </c>
      <c r="AA5028" s="94">
        <f t="shared" si="3781"/>
        <v>163.74286000000001</v>
      </c>
      <c r="AB5028" s="97">
        <f t="shared" si="3788"/>
        <v>1</v>
      </c>
      <c r="AC5028" s="98">
        <f t="shared" si="3782"/>
        <v>163.74286000000001</v>
      </c>
      <c r="AD5028" s="77" t="s">
        <v>3</v>
      </c>
      <c r="AE5028" s="54">
        <v>163.74286000000001</v>
      </c>
      <c r="AF5028" s="17"/>
    </row>
    <row r="5029" spans="1:32" ht="16.899999999999999" customHeight="1" x14ac:dyDescent="0.3">
      <c r="A5029" s="73" t="s">
        <v>7</v>
      </c>
      <c r="B5029" s="74" t="s">
        <v>1064</v>
      </c>
      <c r="C5029" s="48" t="s">
        <v>40</v>
      </c>
      <c r="D5029" s="48">
        <v>1000</v>
      </c>
      <c r="E5029" s="48">
        <v>621</v>
      </c>
      <c r="F5029" s="48" t="s">
        <v>6128</v>
      </c>
      <c r="G5029" s="48" t="s">
        <v>112</v>
      </c>
      <c r="H5029" s="75">
        <f t="shared" si="3777"/>
        <v>4.1666666666666664E-2</v>
      </c>
      <c r="I5029" s="74">
        <v>25</v>
      </c>
      <c r="J5029" s="74">
        <v>24</v>
      </c>
      <c r="K5029" s="48">
        <f>J5029</f>
        <v>24</v>
      </c>
      <c r="L5029" s="48">
        <f>$L$3</f>
        <v>-4</v>
      </c>
      <c r="M5029" s="48">
        <f t="shared" si="3778"/>
        <v>20</v>
      </c>
      <c r="N5029" s="48">
        <v>14</v>
      </c>
      <c r="O5029" s="56">
        <v>54.82</v>
      </c>
      <c r="P5029" s="48" t="str">
        <f t="shared" si="3766"/>
        <v>3077 WH</v>
      </c>
      <c r="Q5029" s="76">
        <v>20</v>
      </c>
      <c r="R5029" s="76">
        <v>96</v>
      </c>
      <c r="S5029" s="49">
        <f t="shared" si="3779"/>
        <v>0.32615384615384618</v>
      </c>
      <c r="T5029" s="49">
        <f t="shared" si="3767"/>
        <v>326.15384615384619</v>
      </c>
      <c r="U5029" s="49">
        <v>472.88461538461542</v>
      </c>
      <c r="V5029" s="49">
        <f t="shared" si="3752"/>
        <v>0.4728846153846154</v>
      </c>
      <c r="W5029" s="49">
        <f>V5029*M5029</f>
        <v>9.4576923076923087</v>
      </c>
      <c r="X5029" s="90">
        <f>ROUND(S5029*$X$3,0)</f>
        <v>2</v>
      </c>
      <c r="Y5029" s="91">
        <f t="shared" si="3780"/>
        <v>109.64</v>
      </c>
      <c r="Z5029" s="93">
        <f t="shared" si="3785"/>
        <v>9</v>
      </c>
      <c r="AA5029" s="94">
        <f t="shared" si="3781"/>
        <v>493.38</v>
      </c>
      <c r="AB5029" s="97">
        <f t="shared" si="3788"/>
        <v>11</v>
      </c>
      <c r="AC5029" s="98">
        <f t="shared" si="3782"/>
        <v>603.02</v>
      </c>
      <c r="AD5029" s="77" t="s">
        <v>3</v>
      </c>
      <c r="AE5029" s="54">
        <v>603.02</v>
      </c>
      <c r="AF5029" s="17"/>
    </row>
    <row r="5030" spans="1:32" ht="16.899999999999999" customHeight="1" x14ac:dyDescent="0.3">
      <c r="A5030" s="73" t="s">
        <v>7</v>
      </c>
      <c r="B5030" s="74" t="s">
        <v>5639</v>
      </c>
      <c r="C5030" s="48" t="s">
        <v>34</v>
      </c>
      <c r="D5030" s="48">
        <v>100</v>
      </c>
      <c r="E5030" s="48">
        <v>6150</v>
      </c>
      <c r="F5030" s="48" t="s">
        <v>6125</v>
      </c>
      <c r="G5030" s="48" t="s">
        <v>3680</v>
      </c>
      <c r="H5030" s="75">
        <f t="shared" si="3777"/>
        <v>0</v>
      </c>
      <c r="I5030" s="74">
        <v>28</v>
      </c>
      <c r="J5030" s="74">
        <v>28</v>
      </c>
      <c r="K5030" s="48">
        <f t="shared" ref="K5030:K5035" si="3789">I5030</f>
        <v>28</v>
      </c>
      <c r="L5030" s="48">
        <f>$L$3</f>
        <v>-4</v>
      </c>
      <c r="M5030" s="48">
        <f t="shared" si="3778"/>
        <v>24</v>
      </c>
      <c r="N5030" s="48">
        <v>27</v>
      </c>
      <c r="O5030" s="56">
        <v>84.48</v>
      </c>
      <c r="P5030" s="48" t="str">
        <f t="shared" si="3766"/>
        <v>SW13 WH</v>
      </c>
      <c r="Q5030" s="76">
        <v>41</v>
      </c>
      <c r="R5030" s="76">
        <v>99</v>
      </c>
      <c r="S5030" s="49">
        <f t="shared" si="3779"/>
        <v>0.55576923076923068</v>
      </c>
      <c r="T5030" s="49">
        <f t="shared" si="3767"/>
        <v>55.576923076923066</v>
      </c>
      <c r="U5030" s="49">
        <v>56.249999999999986</v>
      </c>
      <c r="V5030" s="49">
        <f t="shared" si="3752"/>
        <v>0.56249999999999989</v>
      </c>
      <c r="W5030" s="49">
        <f t="shared" ref="W5030" si="3790">S5030*M5030</f>
        <v>13.338461538461537</v>
      </c>
      <c r="X5030" s="90">
        <f>ROUND(S5030*$X$4,0)</f>
        <v>3</v>
      </c>
      <c r="Y5030" s="91">
        <f t="shared" si="3780"/>
        <v>253.44</v>
      </c>
      <c r="Z5030" s="93">
        <f t="shared" si="3785"/>
        <v>16</v>
      </c>
      <c r="AA5030" s="94">
        <f t="shared" si="3781"/>
        <v>1351.68</v>
      </c>
      <c r="AB5030" s="97">
        <f t="shared" si="3788"/>
        <v>19</v>
      </c>
      <c r="AC5030" s="98">
        <f t="shared" si="3782"/>
        <v>1605.1200000000001</v>
      </c>
      <c r="AD5030" s="77" t="s">
        <v>3</v>
      </c>
      <c r="AE5030" s="54">
        <v>1605.1200000000001</v>
      </c>
      <c r="AF5030" s="17"/>
    </row>
    <row r="5031" spans="1:32" ht="16.899999999999999" customHeight="1" x14ac:dyDescent="0.3">
      <c r="A5031" s="73" t="s">
        <v>7</v>
      </c>
      <c r="B5031" s="74" t="s">
        <v>697</v>
      </c>
      <c r="C5031" s="48" t="s">
        <v>10</v>
      </c>
      <c r="D5031" s="48">
        <v>1000</v>
      </c>
      <c r="E5031" s="48">
        <v>2834</v>
      </c>
      <c r="F5031" s="48" t="s">
        <v>6126</v>
      </c>
      <c r="G5031" s="48">
        <v>2</v>
      </c>
      <c r="H5031" s="75">
        <f t="shared" ref="H5031" si="3791">(I5031-J5031)/J5031</f>
        <v>0</v>
      </c>
      <c r="I5031" s="74">
        <v>20</v>
      </c>
      <c r="J5031" s="74">
        <f>I5031</f>
        <v>20</v>
      </c>
      <c r="K5031" s="48">
        <f t="shared" si="3789"/>
        <v>20</v>
      </c>
      <c r="L5031" s="48"/>
      <c r="M5031" s="48">
        <f t="shared" ref="M5031" si="3792">K5031+L5031</f>
        <v>20</v>
      </c>
      <c r="N5031" s="48">
        <v>2</v>
      </c>
      <c r="O5031" s="56">
        <v>425.38017000000002</v>
      </c>
      <c r="P5031" s="48" t="str">
        <f t="shared" si="3766"/>
        <v>1898/10C SL</v>
      </c>
      <c r="Q5031" s="76">
        <v>12</v>
      </c>
      <c r="R5031" s="76">
        <v>19</v>
      </c>
      <c r="S5031" s="49">
        <f t="shared" ref="S5031" si="3793">((Q5031/65*0.7)+(R5031/260*0.3))</f>
        <v>0.15115384615384617</v>
      </c>
      <c r="T5031" s="49">
        <f t="shared" si="3767"/>
        <v>151.15384615384616</v>
      </c>
      <c r="U5031" s="49">
        <v>249.30769230769232</v>
      </c>
      <c r="V5031" s="49">
        <f t="shared" si="3752"/>
        <v>0.24930769230769231</v>
      </c>
      <c r="W5031" s="49">
        <f t="shared" ref="W5031:W5033" si="3794">S5031*M5031</f>
        <v>3.0230769230769234</v>
      </c>
      <c r="X5031" s="90">
        <f>ROUND(S5031*$X$3,0)</f>
        <v>1</v>
      </c>
      <c r="Y5031" s="91">
        <f t="shared" ref="Y5031" si="3795">X5031*O5031</f>
        <v>425.38017000000002</v>
      </c>
      <c r="Z5031" s="93">
        <f t="shared" ref="Z5031:Z5033" si="3796">ROUND((S5031*M5031)+X5031,0)</f>
        <v>4</v>
      </c>
      <c r="AA5031" s="94">
        <f t="shared" ref="AA5031" si="3797">Z5031*O5031</f>
        <v>1701.5206800000001</v>
      </c>
      <c r="AB5031" s="97">
        <f t="shared" si="3788"/>
        <v>5</v>
      </c>
      <c r="AC5031" s="98">
        <f t="shared" ref="AC5031" si="3798">AB5031*O5031</f>
        <v>2126.90085</v>
      </c>
      <c r="AD5031" s="77" t="s">
        <v>3</v>
      </c>
      <c r="AE5031" s="54">
        <v>2126.90085</v>
      </c>
      <c r="AF5031" s="17"/>
    </row>
    <row r="5032" spans="1:32" ht="16.899999999999999" customHeight="1" x14ac:dyDescent="0.3">
      <c r="A5032" s="73" t="s">
        <v>35</v>
      </c>
      <c r="B5032" s="74" t="s">
        <v>1523</v>
      </c>
      <c r="C5032" s="48" t="s">
        <v>40</v>
      </c>
      <c r="D5032" s="48">
        <v>100</v>
      </c>
      <c r="E5032" s="48">
        <v>621</v>
      </c>
      <c r="F5032" s="48" t="s">
        <v>6128</v>
      </c>
      <c r="G5032" s="48" t="s">
        <v>112</v>
      </c>
      <c r="H5032" s="75">
        <f t="shared" ref="H5032:H5034" si="3799">(I5032-J5032)/J5032</f>
        <v>-0.39583333333333331</v>
      </c>
      <c r="I5032" s="74">
        <v>29</v>
      </c>
      <c r="J5032" s="74">
        <v>48</v>
      </c>
      <c r="K5032" s="48">
        <f t="shared" si="3789"/>
        <v>29</v>
      </c>
      <c r="L5032" s="48">
        <f>$L$3</f>
        <v>-4</v>
      </c>
      <c r="M5032" s="48">
        <f t="shared" ref="M5032:M5034" si="3800">K5032+L5032</f>
        <v>25</v>
      </c>
      <c r="N5032" s="48">
        <v>28</v>
      </c>
      <c r="O5032" s="56">
        <v>3.0830000000000002</v>
      </c>
      <c r="P5032" s="48" t="str">
        <f t="shared" si="3766"/>
        <v>3053/1 WH</v>
      </c>
      <c r="Q5032" s="76">
        <v>21</v>
      </c>
      <c r="R5032" s="76">
        <v>265</v>
      </c>
      <c r="S5032" s="49">
        <f t="shared" ref="S5032:S5034" si="3801">((Q5032/65*0.7)+(R5032/260*0.3))</f>
        <v>0.53192307692307694</v>
      </c>
      <c r="T5032" s="49">
        <f t="shared" si="3767"/>
        <v>53.192307692307693</v>
      </c>
      <c r="U5032" s="49">
        <v>247.80769230769232</v>
      </c>
      <c r="V5032" s="49">
        <f t="shared" si="3752"/>
        <v>2.4780769230769231</v>
      </c>
      <c r="W5032" s="49">
        <f t="shared" si="3794"/>
        <v>13.298076923076923</v>
      </c>
      <c r="X5032" s="90">
        <f>ROUND(S5032*$X$4,0)</f>
        <v>3</v>
      </c>
      <c r="Y5032" s="91">
        <f t="shared" ref="Y5032:Y5034" si="3802">X5032*O5032</f>
        <v>9.2490000000000006</v>
      </c>
      <c r="Z5032" s="93">
        <f t="shared" si="3796"/>
        <v>16</v>
      </c>
      <c r="AA5032" s="94">
        <f t="shared" ref="AA5032:AA5034" si="3803">Z5032*O5032</f>
        <v>49.328000000000003</v>
      </c>
      <c r="AB5032" s="97">
        <f t="shared" si="3788"/>
        <v>19</v>
      </c>
      <c r="AC5032" s="98">
        <f t="shared" ref="AC5032:AC5034" si="3804">AB5032*O5032</f>
        <v>58.577000000000005</v>
      </c>
      <c r="AD5032" s="77" t="s">
        <v>3</v>
      </c>
      <c r="AE5032" s="54">
        <v>58.577000000000005</v>
      </c>
      <c r="AF5032" s="17"/>
    </row>
    <row r="5033" spans="1:32" ht="16.899999999999999" customHeight="1" x14ac:dyDescent="0.3">
      <c r="A5033" s="73" t="s">
        <v>7</v>
      </c>
      <c r="B5033" s="74" t="s">
        <v>461</v>
      </c>
      <c r="C5033" s="48" t="s">
        <v>10</v>
      </c>
      <c r="D5033" s="48">
        <v>1000</v>
      </c>
      <c r="E5033" s="48">
        <v>2834</v>
      </c>
      <c r="F5033" s="48" t="s">
        <v>6126</v>
      </c>
      <c r="G5033" s="48">
        <v>2</v>
      </c>
      <c r="H5033" s="75">
        <f t="shared" si="3799"/>
        <v>-0.47916666666666669</v>
      </c>
      <c r="I5033" s="74">
        <v>25</v>
      </c>
      <c r="J5033" s="74">
        <v>48</v>
      </c>
      <c r="K5033" s="48">
        <f t="shared" si="3789"/>
        <v>25</v>
      </c>
      <c r="L5033" s="48"/>
      <c r="M5033" s="48">
        <f t="shared" si="3800"/>
        <v>25</v>
      </c>
      <c r="N5033" s="48">
        <v>49</v>
      </c>
      <c r="O5033" s="56">
        <v>82.41</v>
      </c>
      <c r="P5033" s="48" t="str">
        <f t="shared" si="3766"/>
        <v>2466C SL</v>
      </c>
      <c r="Q5033" s="76">
        <v>14</v>
      </c>
      <c r="R5033" s="76">
        <v>66</v>
      </c>
      <c r="S5033" s="49">
        <f t="shared" si="3801"/>
        <v>0.22692307692307689</v>
      </c>
      <c r="T5033" s="49">
        <f t="shared" si="3767"/>
        <v>226.92307692307691</v>
      </c>
      <c r="U5033" s="49">
        <v>3516.3846153846152</v>
      </c>
      <c r="V5033" s="49">
        <f t="shared" si="3752"/>
        <v>3.5163846153846152</v>
      </c>
      <c r="W5033" s="49">
        <f t="shared" si="3794"/>
        <v>5.6730769230769225</v>
      </c>
      <c r="X5033" s="90">
        <f>ROUND(S5033*$X$4,0)</f>
        <v>1</v>
      </c>
      <c r="Y5033" s="91">
        <f t="shared" si="3802"/>
        <v>82.41</v>
      </c>
      <c r="Z5033" s="93">
        <f t="shared" si="3796"/>
        <v>7</v>
      </c>
      <c r="AA5033" s="94">
        <f t="shared" si="3803"/>
        <v>576.87</v>
      </c>
      <c r="AB5033" s="97">
        <f t="shared" si="3788"/>
        <v>8</v>
      </c>
      <c r="AC5033" s="98">
        <f t="shared" si="3804"/>
        <v>659.28</v>
      </c>
      <c r="AD5033" s="77" t="s">
        <v>3</v>
      </c>
      <c r="AE5033" s="54">
        <v>659.28</v>
      </c>
      <c r="AF5033" s="17"/>
    </row>
    <row r="5034" spans="1:32" ht="16.899999999999999" customHeight="1" x14ac:dyDescent="0.3">
      <c r="A5034" s="73" t="s">
        <v>7</v>
      </c>
      <c r="B5034" s="74" t="s">
        <v>1295</v>
      </c>
      <c r="C5034" s="48" t="s">
        <v>1154</v>
      </c>
      <c r="D5034" s="48">
        <v>1000</v>
      </c>
      <c r="E5034" s="48">
        <v>2834</v>
      </c>
      <c r="F5034" s="48" t="s">
        <v>6126</v>
      </c>
      <c r="G5034" s="48">
        <v>2</v>
      </c>
      <c r="H5034" s="75">
        <f t="shared" si="3799"/>
        <v>-0.65753424657534243</v>
      </c>
      <c r="I5034" s="74">
        <v>25</v>
      </c>
      <c r="J5034" s="74">
        <v>73</v>
      </c>
      <c r="K5034" s="48">
        <f t="shared" si="3789"/>
        <v>25</v>
      </c>
      <c r="L5034" s="48"/>
      <c r="M5034" s="48">
        <f t="shared" si="3800"/>
        <v>25</v>
      </c>
      <c r="N5034" s="48">
        <v>13</v>
      </c>
      <c r="O5034" s="56">
        <v>409.58</v>
      </c>
      <c r="P5034" s="48" t="str">
        <f t="shared" si="3766"/>
        <v>5166C SL</v>
      </c>
      <c r="Q5034" s="76">
        <v>7</v>
      </c>
      <c r="R5034" s="76">
        <v>36</v>
      </c>
      <c r="S5034" s="49">
        <f t="shared" si="3801"/>
        <v>0.11692307692307692</v>
      </c>
      <c r="T5034" s="49">
        <f t="shared" si="3767"/>
        <v>116.92307692307692</v>
      </c>
      <c r="U5034" s="49">
        <v>125.23076923076923</v>
      </c>
      <c r="V5034" s="49">
        <f t="shared" si="3752"/>
        <v>0.12523076923076923</v>
      </c>
      <c r="W5034" s="49">
        <f t="shared" ref="W5034:W5040" si="3805">S5034*M5034</f>
        <v>2.9230769230769229</v>
      </c>
      <c r="X5034" s="90">
        <f>ROUND(S5034*$X$4,0)</f>
        <v>1</v>
      </c>
      <c r="Y5034" s="91">
        <f t="shared" si="3802"/>
        <v>409.58</v>
      </c>
      <c r="Z5034" s="93">
        <f t="shared" ref="Z5034:Z5038" si="3806">ROUND((S5034*M5034)+X5034,0)</f>
        <v>4</v>
      </c>
      <c r="AA5034" s="94">
        <f t="shared" si="3803"/>
        <v>1638.32</v>
      </c>
      <c r="AB5034" s="97">
        <f t="shared" si="3788"/>
        <v>5</v>
      </c>
      <c r="AC5034" s="98">
        <f t="shared" si="3804"/>
        <v>2047.8999999999999</v>
      </c>
      <c r="AD5034" s="77" t="s">
        <v>3</v>
      </c>
      <c r="AE5034" s="54">
        <v>2047.8999999999999</v>
      </c>
      <c r="AF5034" s="17"/>
    </row>
    <row r="5035" spans="1:32" ht="16.899999999999999" customHeight="1" x14ac:dyDescent="0.3">
      <c r="A5035" s="73" t="s">
        <v>35</v>
      </c>
      <c r="B5035" s="74" t="s">
        <v>4713</v>
      </c>
      <c r="C5035" s="48" t="s">
        <v>1432</v>
      </c>
      <c r="D5035" s="48">
        <v>100</v>
      </c>
      <c r="E5035" s="48">
        <v>4003</v>
      </c>
      <c r="F5035" s="48" t="s">
        <v>5909</v>
      </c>
      <c r="G5035" s="48" t="s">
        <v>112</v>
      </c>
      <c r="H5035" s="75">
        <f t="shared" ref="H5035:H5040" si="3807">(I5035-J5035)/J5035</f>
        <v>0</v>
      </c>
      <c r="I5035" s="74">
        <v>39</v>
      </c>
      <c r="J5035" s="74">
        <v>39</v>
      </c>
      <c r="K5035" s="48">
        <f t="shared" si="3789"/>
        <v>39</v>
      </c>
      <c r="L5035" s="48">
        <f>$L$3</f>
        <v>-4</v>
      </c>
      <c r="M5035" s="48">
        <f t="shared" ref="M5035:M5040" si="3808">K5035+L5035</f>
        <v>35</v>
      </c>
      <c r="N5035" s="48">
        <v>10</v>
      </c>
      <c r="O5035" s="56">
        <v>6.2</v>
      </c>
      <c r="P5035" s="48" t="str">
        <f t="shared" si="3766"/>
        <v>6822 RD</v>
      </c>
      <c r="Q5035" s="76">
        <v>2</v>
      </c>
      <c r="R5035" s="76">
        <v>119</v>
      </c>
      <c r="S5035" s="49">
        <f t="shared" ref="S5035:S5040" si="3809">((Q5035/65*0.7)+(R5035/260*0.3))</f>
        <v>0.15884615384615383</v>
      </c>
      <c r="T5035" s="49">
        <f t="shared" si="3767"/>
        <v>15.884615384615383</v>
      </c>
      <c r="U5035" s="49">
        <v>23.96153846153846</v>
      </c>
      <c r="V5035" s="49">
        <f t="shared" si="3752"/>
        <v>0.23961538461538459</v>
      </c>
      <c r="W5035" s="49">
        <f t="shared" si="3805"/>
        <v>5.559615384615384</v>
      </c>
      <c r="X5035" s="90">
        <f>ROUND(S5035*$X$4,0)</f>
        <v>1</v>
      </c>
      <c r="Y5035" s="91">
        <f t="shared" ref="Y5035:Y5040" si="3810">X5035*O5035</f>
        <v>6.2</v>
      </c>
      <c r="Z5035" s="93">
        <f t="shared" si="3806"/>
        <v>7</v>
      </c>
      <c r="AA5035" s="94">
        <f t="shared" ref="AA5035:AA5040" si="3811">Z5035*O5035</f>
        <v>43.4</v>
      </c>
      <c r="AB5035" s="97">
        <f t="shared" si="3788"/>
        <v>8</v>
      </c>
      <c r="AC5035" s="98">
        <f t="shared" ref="AC5035:AC5040" si="3812">AB5035*O5035</f>
        <v>49.6</v>
      </c>
      <c r="AD5035" s="77" t="s">
        <v>3</v>
      </c>
      <c r="AE5035" s="54">
        <v>49.6</v>
      </c>
      <c r="AF5035" s="17"/>
    </row>
    <row r="5036" spans="1:32" ht="16.899999999999999" customHeight="1" x14ac:dyDescent="0.3">
      <c r="A5036" s="73" t="s">
        <v>35</v>
      </c>
      <c r="B5036" s="74" t="s">
        <v>5255</v>
      </c>
      <c r="C5036" s="48" t="s">
        <v>464</v>
      </c>
      <c r="D5036" s="48">
        <v>1000</v>
      </c>
      <c r="E5036" s="48">
        <v>4013</v>
      </c>
      <c r="F5036" s="48" t="s">
        <v>6180</v>
      </c>
      <c r="G5036" s="48" t="s">
        <v>65</v>
      </c>
      <c r="H5036" s="75">
        <f t="shared" si="3807"/>
        <v>0</v>
      </c>
      <c r="I5036" s="74">
        <v>5</v>
      </c>
      <c r="J5036" s="74">
        <v>5</v>
      </c>
      <c r="K5036" s="48">
        <f>J5036</f>
        <v>5</v>
      </c>
      <c r="L5036" s="48"/>
      <c r="M5036" s="48">
        <f t="shared" si="3808"/>
        <v>5</v>
      </c>
      <c r="N5036" s="48">
        <v>0</v>
      </c>
      <c r="O5036" s="56">
        <v>172.54319000000001</v>
      </c>
      <c r="P5036" s="48" t="str">
        <f t="shared" si="3766"/>
        <v>2845/19 BR</v>
      </c>
      <c r="Q5036" s="76">
        <v>0</v>
      </c>
      <c r="R5036" s="76">
        <v>9</v>
      </c>
      <c r="S5036" s="49">
        <f t="shared" si="3809"/>
        <v>1.0384615384615384E-2</v>
      </c>
      <c r="T5036" s="49">
        <f t="shared" si="3767"/>
        <v>10.384615384615385</v>
      </c>
      <c r="U5036" s="49">
        <v>18.923076923076927</v>
      </c>
      <c r="V5036" s="49">
        <f t="shared" si="3752"/>
        <v>1.8923076923076928E-2</v>
      </c>
      <c r="W5036" s="49">
        <f t="shared" si="3805"/>
        <v>5.1923076923076919E-2</v>
      </c>
      <c r="X5036" s="90">
        <f>ROUNDUP(S5036*$X$2,0)</f>
        <v>1</v>
      </c>
      <c r="Y5036" s="91">
        <f t="shared" si="3810"/>
        <v>172.54319000000001</v>
      </c>
      <c r="Z5036" s="93">
        <f t="shared" si="3806"/>
        <v>1</v>
      </c>
      <c r="AA5036" s="94">
        <f t="shared" si="3811"/>
        <v>172.54319000000001</v>
      </c>
      <c r="AB5036" s="97">
        <f>ROUND((S5036*$AB$2)+Z5036,0)</f>
        <v>1</v>
      </c>
      <c r="AC5036" s="98">
        <f t="shared" si="3812"/>
        <v>172.54319000000001</v>
      </c>
      <c r="AD5036" s="77" t="s">
        <v>5891</v>
      </c>
      <c r="AE5036" s="54">
        <v>172.54319000000001</v>
      </c>
      <c r="AF5036" s="17"/>
    </row>
    <row r="5037" spans="1:32" ht="16.899999999999999" customHeight="1" x14ac:dyDescent="0.3">
      <c r="A5037" s="73" t="s">
        <v>7</v>
      </c>
      <c r="B5037" s="74" t="s">
        <v>703</v>
      </c>
      <c r="C5037" s="48" t="s">
        <v>10</v>
      </c>
      <c r="D5037" s="48">
        <v>500</v>
      </c>
      <c r="E5037" s="48">
        <v>2834</v>
      </c>
      <c r="F5037" s="48" t="s">
        <v>6126</v>
      </c>
      <c r="G5037" s="48">
        <v>2</v>
      </c>
      <c r="H5037" s="75">
        <f t="shared" si="3807"/>
        <v>0</v>
      </c>
      <c r="I5037" s="74">
        <v>25</v>
      </c>
      <c r="J5037" s="74">
        <f>I5037</f>
        <v>25</v>
      </c>
      <c r="K5037" s="48">
        <f>I5037</f>
        <v>25</v>
      </c>
      <c r="L5037" s="48"/>
      <c r="M5037" s="48">
        <f t="shared" si="3808"/>
        <v>25</v>
      </c>
      <c r="N5037" s="48">
        <v>0</v>
      </c>
      <c r="O5037" s="56">
        <v>141.78112999999999</v>
      </c>
      <c r="P5037" s="48" t="str">
        <f t="shared" si="3766"/>
        <v>2433C SL</v>
      </c>
      <c r="Q5037" s="76">
        <v>3</v>
      </c>
      <c r="R5037" s="76">
        <v>5</v>
      </c>
      <c r="S5037" s="49">
        <f t="shared" si="3809"/>
        <v>3.8076923076923078E-2</v>
      </c>
      <c r="T5037" s="49">
        <f t="shared" si="3767"/>
        <v>19.03846153846154</v>
      </c>
      <c r="U5037" s="49">
        <v>78.192307692307693</v>
      </c>
      <c r="V5037" s="49">
        <f t="shared" si="3752"/>
        <v>0.1563846153846154</v>
      </c>
      <c r="W5037" s="49">
        <f t="shared" si="3805"/>
        <v>0.95192307692307698</v>
      </c>
      <c r="X5037" s="90">
        <f>ROUND(S5037*$X$4,0)</f>
        <v>0</v>
      </c>
      <c r="Y5037" s="91">
        <f t="shared" si="3810"/>
        <v>0</v>
      </c>
      <c r="Z5037" s="93">
        <f t="shared" si="3806"/>
        <v>1</v>
      </c>
      <c r="AA5037" s="94">
        <f t="shared" si="3811"/>
        <v>141.78112999999999</v>
      </c>
      <c r="AB5037" s="97">
        <f>ROUND((S5037*$AB$4)+Z5037,0)</f>
        <v>1</v>
      </c>
      <c r="AC5037" s="98">
        <f t="shared" si="3812"/>
        <v>141.78112999999999</v>
      </c>
      <c r="AD5037" s="77" t="s">
        <v>3</v>
      </c>
      <c r="AE5037" s="54">
        <v>141.78112999999999</v>
      </c>
      <c r="AF5037" s="17"/>
    </row>
    <row r="5038" spans="1:32" ht="16.899999999999999" customHeight="1" x14ac:dyDescent="0.3">
      <c r="A5038" s="73" t="s">
        <v>35</v>
      </c>
      <c r="B5038" s="74" t="s">
        <v>1548</v>
      </c>
      <c r="C5038" s="48" t="s">
        <v>55</v>
      </c>
      <c r="D5038" s="48">
        <v>500</v>
      </c>
      <c r="E5038" s="48">
        <v>30432</v>
      </c>
      <c r="F5038" s="48" t="s">
        <v>5917</v>
      </c>
      <c r="G5038" s="48" t="s">
        <v>3680</v>
      </c>
      <c r="H5038" s="75">
        <f t="shared" si="3807"/>
        <v>0</v>
      </c>
      <c r="I5038" s="74">
        <v>47</v>
      </c>
      <c r="J5038" s="74">
        <v>47</v>
      </c>
      <c r="K5038" s="48">
        <f>I5038</f>
        <v>47</v>
      </c>
      <c r="L5038" s="48">
        <f>$L$3</f>
        <v>-4</v>
      </c>
      <c r="M5038" s="48">
        <f t="shared" si="3808"/>
        <v>43</v>
      </c>
      <c r="N5038" s="48">
        <v>1</v>
      </c>
      <c r="O5038" s="56">
        <v>239</v>
      </c>
      <c r="P5038" s="48" t="str">
        <f t="shared" si="3766"/>
        <v>3131626 TN</v>
      </c>
      <c r="Q5038" s="76">
        <v>3</v>
      </c>
      <c r="R5038" s="76">
        <v>6</v>
      </c>
      <c r="S5038" s="49">
        <f t="shared" si="3809"/>
        <v>3.9230769230769229E-2</v>
      </c>
      <c r="T5038" s="49">
        <f t="shared" si="3767"/>
        <v>19.615384615384613</v>
      </c>
      <c r="U5038" s="49">
        <v>38.269230769230766</v>
      </c>
      <c r="V5038" s="49">
        <f t="shared" si="3752"/>
        <v>7.6538461538461527E-2</v>
      </c>
      <c r="W5038" s="49">
        <f t="shared" si="3805"/>
        <v>1.6869230769230767</v>
      </c>
      <c r="X5038" s="90">
        <f>ROUND(S5038*$X$4,0)</f>
        <v>0</v>
      </c>
      <c r="Y5038" s="91">
        <f t="shared" si="3810"/>
        <v>0</v>
      </c>
      <c r="Z5038" s="93">
        <f t="shared" si="3806"/>
        <v>2</v>
      </c>
      <c r="AA5038" s="94">
        <f t="shared" si="3811"/>
        <v>478</v>
      </c>
      <c r="AB5038" s="97">
        <f>ROUND((S5038*$AB$4)+Z5038,0)</f>
        <v>2</v>
      </c>
      <c r="AC5038" s="98">
        <f t="shared" si="3812"/>
        <v>478</v>
      </c>
      <c r="AD5038" s="77" t="s">
        <v>3</v>
      </c>
      <c r="AE5038" s="54">
        <v>478</v>
      </c>
      <c r="AF5038" s="17"/>
    </row>
    <row r="5039" spans="1:32" ht="16.899999999999999" customHeight="1" x14ac:dyDescent="0.3">
      <c r="A5039" s="73" t="s">
        <v>35</v>
      </c>
      <c r="B5039" s="74" t="s">
        <v>354</v>
      </c>
      <c r="C5039" s="48" t="s">
        <v>40</v>
      </c>
      <c r="D5039" s="48">
        <v>1000</v>
      </c>
      <c r="E5039" s="48">
        <v>621</v>
      </c>
      <c r="F5039" s="48" t="s">
        <v>6128</v>
      </c>
      <c r="G5039" s="48" t="s">
        <v>112</v>
      </c>
      <c r="H5039" s="75">
        <f t="shared" si="3807"/>
        <v>-0.16666666666666666</v>
      </c>
      <c r="I5039" s="74">
        <v>20</v>
      </c>
      <c r="J5039" s="74">
        <v>24</v>
      </c>
      <c r="K5039" s="48">
        <f>I5039</f>
        <v>20</v>
      </c>
      <c r="L5039" s="48">
        <f>$L$3</f>
        <v>-4</v>
      </c>
      <c r="M5039" s="48">
        <f t="shared" si="3808"/>
        <v>16</v>
      </c>
      <c r="N5039" s="48">
        <v>2</v>
      </c>
      <c r="O5039" s="56">
        <v>19.309999999999999</v>
      </c>
      <c r="P5039" s="48" t="str">
        <f t="shared" si="3766"/>
        <v>1551 SL</v>
      </c>
      <c r="Q5039" s="76">
        <v>4</v>
      </c>
      <c r="R5039" s="76">
        <v>15</v>
      </c>
      <c r="S5039" s="49">
        <f t="shared" si="3809"/>
        <v>6.0384615384615384E-2</v>
      </c>
      <c r="T5039" s="49">
        <f t="shared" si="3767"/>
        <v>60.384615384615387</v>
      </c>
      <c r="U5039" s="49">
        <v>64</v>
      </c>
      <c r="V5039" s="49">
        <f t="shared" si="3752"/>
        <v>6.4000000000000001E-2</v>
      </c>
      <c r="W5039" s="49">
        <f t="shared" si="3805"/>
        <v>0.96615384615384614</v>
      </c>
      <c r="X5039" s="90">
        <f>ROUND(S5039*$X$3,0)</f>
        <v>0</v>
      </c>
      <c r="Y5039" s="91">
        <f t="shared" si="3810"/>
        <v>0</v>
      </c>
      <c r="Z5039" s="93">
        <f t="shared" ref="Z5039:Z5040" si="3813">ROUND((S5039*M5039)+X5039,0)</f>
        <v>1</v>
      </c>
      <c r="AA5039" s="94">
        <f t="shared" si="3811"/>
        <v>19.309999999999999</v>
      </c>
      <c r="AB5039" s="97">
        <f>ROUND((S5039*$AB$4)+Z5039,0)</f>
        <v>1</v>
      </c>
      <c r="AC5039" s="98">
        <f t="shared" si="3812"/>
        <v>19.309999999999999</v>
      </c>
      <c r="AD5039" s="77" t="s">
        <v>3</v>
      </c>
      <c r="AE5039" s="54">
        <v>19.309999999999999</v>
      </c>
      <c r="AF5039" s="17"/>
    </row>
    <row r="5040" spans="1:32" ht="16.899999999999999" customHeight="1" x14ac:dyDescent="0.3">
      <c r="A5040" s="73" t="s">
        <v>35</v>
      </c>
      <c r="B5040" s="74" t="s">
        <v>525</v>
      </c>
      <c r="C5040" s="48" t="s">
        <v>40</v>
      </c>
      <c r="D5040" s="48">
        <v>1000</v>
      </c>
      <c r="E5040" s="48">
        <v>621</v>
      </c>
      <c r="F5040" s="48" t="s">
        <v>6128</v>
      </c>
      <c r="G5040" s="48" t="s">
        <v>112</v>
      </c>
      <c r="H5040" s="75">
        <f t="shared" si="3807"/>
        <v>3.7037037037037035E-2</v>
      </c>
      <c r="I5040" s="74">
        <v>28</v>
      </c>
      <c r="J5040" s="74">
        <v>27</v>
      </c>
      <c r="K5040" s="48">
        <f>J5040</f>
        <v>27</v>
      </c>
      <c r="L5040" s="48">
        <f>$L$3</f>
        <v>-4</v>
      </c>
      <c r="M5040" s="48">
        <f t="shared" si="3808"/>
        <v>23</v>
      </c>
      <c r="N5040" s="48">
        <v>32</v>
      </c>
      <c r="O5040" s="56">
        <v>20.6</v>
      </c>
      <c r="P5040" s="48" t="str">
        <f t="shared" si="3766"/>
        <v>1855/19 WH</v>
      </c>
      <c r="Q5040" s="76">
        <v>38</v>
      </c>
      <c r="R5040" s="76">
        <v>66</v>
      </c>
      <c r="S5040" s="49">
        <f t="shared" si="3809"/>
        <v>0.48538461538461536</v>
      </c>
      <c r="T5040" s="49">
        <f t="shared" si="3767"/>
        <v>485.38461538461536</v>
      </c>
      <c r="U5040" s="49">
        <v>494.34615384615381</v>
      </c>
      <c r="V5040" s="49">
        <f t="shared" si="3752"/>
        <v>0.49434615384615382</v>
      </c>
      <c r="W5040" s="49">
        <f t="shared" si="3805"/>
        <v>11.163846153846153</v>
      </c>
      <c r="X5040" s="90">
        <f>ROUND(S5040*$X$4,0)</f>
        <v>2</v>
      </c>
      <c r="Y5040" s="91">
        <f t="shared" si="3810"/>
        <v>41.2</v>
      </c>
      <c r="Z5040" s="93">
        <f t="shared" si="3813"/>
        <v>13</v>
      </c>
      <c r="AA5040" s="94">
        <f t="shared" si="3811"/>
        <v>267.8</v>
      </c>
      <c r="AB5040" s="97">
        <f>ROUND((S5040*$AB$4)+Z5040,0)</f>
        <v>15</v>
      </c>
      <c r="AC5040" s="98">
        <f t="shared" si="3812"/>
        <v>309</v>
      </c>
      <c r="AD5040" s="77" t="s">
        <v>6117</v>
      </c>
      <c r="AE5040" s="54">
        <v>309</v>
      </c>
      <c r="AF5040" s="17"/>
    </row>
    <row r="5041" spans="1:32" ht="16.899999999999999" customHeight="1" x14ac:dyDescent="0.3">
      <c r="A5041" s="73" t="s">
        <v>7</v>
      </c>
      <c r="B5041" s="74" t="s">
        <v>532</v>
      </c>
      <c r="C5041" s="48" t="s">
        <v>40</v>
      </c>
      <c r="D5041" s="48">
        <v>1000</v>
      </c>
      <c r="E5041" s="48">
        <v>621</v>
      </c>
      <c r="F5041" s="48" t="s">
        <v>6128</v>
      </c>
      <c r="G5041" s="48" t="s">
        <v>112</v>
      </c>
      <c r="H5041" s="75">
        <f t="shared" ref="H5041:H5051" si="3814">(I5041-J5041)/J5041</f>
        <v>-0.13793103448275862</v>
      </c>
      <c r="I5041" s="74">
        <v>25</v>
      </c>
      <c r="J5041" s="74">
        <v>29</v>
      </c>
      <c r="K5041" s="48">
        <f>I5041</f>
        <v>25</v>
      </c>
      <c r="L5041" s="48">
        <f>$L$3</f>
        <v>-4</v>
      </c>
      <c r="M5041" s="48">
        <f t="shared" ref="M5041:M5051" si="3815">K5041+L5041</f>
        <v>21</v>
      </c>
      <c r="N5041" s="48">
        <v>12</v>
      </c>
      <c r="O5041" s="56">
        <v>39.18</v>
      </c>
      <c r="P5041" s="48" t="str">
        <f t="shared" si="3766"/>
        <v>1857 BK</v>
      </c>
      <c r="Q5041" s="76">
        <v>25</v>
      </c>
      <c r="R5041" s="76">
        <v>78</v>
      </c>
      <c r="S5041" s="49">
        <f t="shared" ref="S5041:S5051" si="3816">((Q5041/65*0.7)+(R5041/260*0.3))</f>
        <v>0.35923076923076924</v>
      </c>
      <c r="T5041" s="49">
        <f t="shared" si="3767"/>
        <v>359.23076923076923</v>
      </c>
      <c r="U5041" s="49">
        <v>451.5</v>
      </c>
      <c r="V5041" s="49">
        <f t="shared" si="3752"/>
        <v>0.45150000000000001</v>
      </c>
      <c r="W5041" s="49">
        <f t="shared" ref="W5041:W5043" si="3817">S5041*M5041</f>
        <v>7.5438461538461539</v>
      </c>
      <c r="X5041" s="90">
        <f>ROUND(S5041*$X$4,0)</f>
        <v>2</v>
      </c>
      <c r="Y5041" s="91">
        <f t="shared" ref="Y5041:Y5051" si="3818">X5041*O5041</f>
        <v>78.36</v>
      </c>
      <c r="Z5041" s="93">
        <f t="shared" ref="Z5041" si="3819">ROUND((S5041*M5041)+X5041,0)</f>
        <v>10</v>
      </c>
      <c r="AA5041" s="94">
        <f t="shared" ref="AA5041:AA5051" si="3820">Z5041*O5041</f>
        <v>391.8</v>
      </c>
      <c r="AB5041" s="97">
        <f>ROUND((S5041*$AB$4)+Z5041,0)</f>
        <v>12</v>
      </c>
      <c r="AC5041" s="98">
        <f t="shared" ref="AC5041:AC5051" si="3821">AB5041*O5041</f>
        <v>470.15999999999997</v>
      </c>
      <c r="AD5041" s="77" t="s">
        <v>6117</v>
      </c>
      <c r="AE5041" s="54">
        <v>470.15999999999997</v>
      </c>
      <c r="AF5041" s="17"/>
    </row>
    <row r="5042" spans="1:32" ht="16.899999999999999" customHeight="1" x14ac:dyDescent="0.3">
      <c r="A5042" s="73" t="s">
        <v>35</v>
      </c>
      <c r="B5042" s="74" t="s">
        <v>4272</v>
      </c>
      <c r="C5042" s="48" t="s">
        <v>464</v>
      </c>
      <c r="D5042" s="48">
        <v>1</v>
      </c>
      <c r="E5042" s="48">
        <v>4013</v>
      </c>
      <c r="F5042" s="48" t="s">
        <v>6180</v>
      </c>
      <c r="G5042" s="48" t="s">
        <v>112</v>
      </c>
      <c r="H5042" s="75">
        <f t="shared" si="3814"/>
        <v>0.46666666666666667</v>
      </c>
      <c r="I5042" s="74">
        <v>88</v>
      </c>
      <c r="J5042" s="74">
        <v>60</v>
      </c>
      <c r="K5042" s="48">
        <f>J5042</f>
        <v>60</v>
      </c>
      <c r="L5042" s="48">
        <f>$L$3</f>
        <v>-4</v>
      </c>
      <c r="M5042" s="48">
        <f t="shared" si="3815"/>
        <v>56</v>
      </c>
      <c r="N5042" s="48">
        <v>2828</v>
      </c>
      <c r="O5042" s="56">
        <v>0.1</v>
      </c>
      <c r="P5042" s="48" t="str">
        <f t="shared" si="3766"/>
        <v>2844/19 VI</v>
      </c>
      <c r="Q5042" s="76" t="s">
        <v>6187</v>
      </c>
      <c r="R5042" s="76" t="s">
        <v>6187</v>
      </c>
      <c r="S5042" s="49">
        <f t="shared" si="3816"/>
        <v>0</v>
      </c>
      <c r="T5042" s="49">
        <f t="shared" si="3767"/>
        <v>0</v>
      </c>
      <c r="U5042" s="49">
        <v>42.384615384615387</v>
      </c>
      <c r="V5042" s="49">
        <f t="shared" si="3752"/>
        <v>42.384615384615387</v>
      </c>
      <c r="W5042" s="49">
        <f t="shared" si="3817"/>
        <v>0</v>
      </c>
      <c r="X5042" s="90">
        <f>ROUND(V5042*$X$4,0)</f>
        <v>212</v>
      </c>
      <c r="Y5042" s="91">
        <f t="shared" si="3818"/>
        <v>21.200000000000003</v>
      </c>
      <c r="Z5042" s="93">
        <f>ROUND((V5042*M5042)+X5042,0)</f>
        <v>2586</v>
      </c>
      <c r="AA5042" s="94">
        <f t="shared" si="3820"/>
        <v>258.60000000000002</v>
      </c>
      <c r="AB5042" s="97">
        <f>ROUND((V5042*$AB$4)+Z5042,0)</f>
        <v>2798</v>
      </c>
      <c r="AC5042" s="98">
        <f t="shared" si="3821"/>
        <v>279.8</v>
      </c>
      <c r="AD5042" s="77" t="s">
        <v>5889</v>
      </c>
      <c r="AE5042" s="54">
        <v>279.8</v>
      </c>
      <c r="AF5042" s="17"/>
    </row>
    <row r="5043" spans="1:32" ht="16.899999999999999" customHeight="1" x14ac:dyDescent="0.3">
      <c r="A5043" s="73" t="s">
        <v>7</v>
      </c>
      <c r="B5043" s="74" t="s">
        <v>125</v>
      </c>
      <c r="C5043" s="48" t="s">
        <v>10</v>
      </c>
      <c r="D5043" s="48">
        <v>1000</v>
      </c>
      <c r="E5043" s="48">
        <v>621</v>
      </c>
      <c r="F5043" s="48" t="s">
        <v>6128</v>
      </c>
      <c r="G5043" s="48" t="s">
        <v>35</v>
      </c>
      <c r="H5043" s="75">
        <f t="shared" si="3814"/>
        <v>-0.71698113207547165</v>
      </c>
      <c r="I5043" s="74">
        <v>15</v>
      </c>
      <c r="J5043" s="74">
        <v>53</v>
      </c>
      <c r="K5043" s="48">
        <f>I5043</f>
        <v>15</v>
      </c>
      <c r="L5043" s="48">
        <v>-4</v>
      </c>
      <c r="M5043" s="48">
        <f t="shared" si="3815"/>
        <v>11</v>
      </c>
      <c r="N5043" s="48">
        <v>23</v>
      </c>
      <c r="O5043" s="56">
        <v>94.5</v>
      </c>
      <c r="P5043" s="48" t="str">
        <f t="shared" si="3766"/>
        <v>1175C SL</v>
      </c>
      <c r="Q5043" s="76">
        <v>31</v>
      </c>
      <c r="R5043" s="76">
        <v>166</v>
      </c>
      <c r="S5043" s="49">
        <f t="shared" si="3816"/>
        <v>0.52538461538461534</v>
      </c>
      <c r="T5043" s="49">
        <f t="shared" si="3767"/>
        <v>525.38461538461536</v>
      </c>
      <c r="U5043" s="49">
        <v>862.76923076923072</v>
      </c>
      <c r="V5043" s="49">
        <f t="shared" si="3752"/>
        <v>0.86276923076923073</v>
      </c>
      <c r="W5043" s="49">
        <f t="shared" si="3817"/>
        <v>5.7792307692307689</v>
      </c>
      <c r="X5043" s="90">
        <f>ROUND(S5043*$X$2,0)</f>
        <v>4</v>
      </c>
      <c r="Y5043" s="91">
        <f t="shared" si="3818"/>
        <v>378</v>
      </c>
      <c r="Z5043" s="93">
        <f t="shared" ref="Z5043:Z5049" si="3822">ROUND((S5043*M5043)+X5043,0)</f>
        <v>10</v>
      </c>
      <c r="AA5043" s="94">
        <f t="shared" si="3820"/>
        <v>945</v>
      </c>
      <c r="AB5043" s="97">
        <f>ROUND((S5043*$AB$2)+Z5043,0)</f>
        <v>14</v>
      </c>
      <c r="AC5043" s="98">
        <f t="shared" si="3821"/>
        <v>1323</v>
      </c>
      <c r="AD5043" s="77" t="s">
        <v>3</v>
      </c>
      <c r="AE5043" s="54">
        <v>1323</v>
      </c>
      <c r="AF5043" s="17"/>
    </row>
    <row r="5044" spans="1:32" ht="16.899999999999999" customHeight="1" x14ac:dyDescent="0.3">
      <c r="A5044" s="73" t="s">
        <v>35</v>
      </c>
      <c r="B5044" s="74" t="s">
        <v>5315</v>
      </c>
      <c r="C5044" s="48" t="s">
        <v>40</v>
      </c>
      <c r="D5044" s="48">
        <v>1000</v>
      </c>
      <c r="E5044" s="48">
        <v>621</v>
      </c>
      <c r="F5044" s="48" t="s">
        <v>6128</v>
      </c>
      <c r="G5044" s="48" t="s">
        <v>112</v>
      </c>
      <c r="H5044" s="75">
        <f t="shared" si="3814"/>
        <v>-0.16666666666666666</v>
      </c>
      <c r="I5044" s="74">
        <v>20</v>
      </c>
      <c r="J5044" s="74">
        <v>24</v>
      </c>
      <c r="K5044" s="48">
        <f>I5044</f>
        <v>20</v>
      </c>
      <c r="L5044" s="48">
        <f>$L$3</f>
        <v>-4</v>
      </c>
      <c r="M5044" s="48">
        <f t="shared" si="3815"/>
        <v>16</v>
      </c>
      <c r="N5044" s="48">
        <v>4</v>
      </c>
      <c r="O5044" s="56">
        <v>38.33</v>
      </c>
      <c r="P5044" s="48" t="str">
        <f t="shared" si="3766"/>
        <v>3075 VI</v>
      </c>
      <c r="Q5044" s="76">
        <v>0</v>
      </c>
      <c r="R5044" s="76">
        <v>1</v>
      </c>
      <c r="S5044" s="49">
        <f t="shared" si="3816"/>
        <v>1.153846153846154E-3</v>
      </c>
      <c r="T5044" s="49">
        <f t="shared" si="3767"/>
        <v>1.153846153846154</v>
      </c>
      <c r="U5044" s="49">
        <v>18.076923076923077</v>
      </c>
      <c r="V5044" s="49">
        <f t="shared" si="3752"/>
        <v>1.8076923076923077E-2</v>
      </c>
      <c r="W5044" s="49">
        <f>V5044*M5044</f>
        <v>0.28923076923076924</v>
      </c>
      <c r="X5044" s="90">
        <f>ROUNDUP(S5044*$X$3,0)</f>
        <v>1</v>
      </c>
      <c r="Y5044" s="91">
        <f t="shared" si="3818"/>
        <v>38.33</v>
      </c>
      <c r="Z5044" s="93">
        <f t="shared" si="3822"/>
        <v>1</v>
      </c>
      <c r="AA5044" s="94">
        <f t="shared" si="3820"/>
        <v>38.33</v>
      </c>
      <c r="AB5044" s="97">
        <f t="shared" ref="AB5044:AB5049" si="3823">ROUND((S5044*$AB$4)+Z5044,0)</f>
        <v>1</v>
      </c>
      <c r="AC5044" s="98">
        <f t="shared" si="3821"/>
        <v>38.33</v>
      </c>
      <c r="AD5044" s="77" t="s">
        <v>3</v>
      </c>
      <c r="AE5044" s="54">
        <v>38.33</v>
      </c>
      <c r="AF5044" s="17"/>
    </row>
    <row r="5045" spans="1:32" ht="16.899999999999999" customHeight="1" x14ac:dyDescent="0.3">
      <c r="A5045" s="73" t="s">
        <v>35</v>
      </c>
      <c r="B5045" s="74" t="s">
        <v>4617</v>
      </c>
      <c r="C5045" s="48" t="s">
        <v>40</v>
      </c>
      <c r="D5045" s="48">
        <v>100</v>
      </c>
      <c r="E5045" s="48">
        <v>621</v>
      </c>
      <c r="F5045" s="48" t="s">
        <v>6128</v>
      </c>
      <c r="G5045" s="48" t="s">
        <v>112</v>
      </c>
      <c r="H5045" s="75">
        <f t="shared" si="3814"/>
        <v>5.2631578947368418E-2</v>
      </c>
      <c r="I5045" s="74">
        <v>20</v>
      </c>
      <c r="J5045" s="74">
        <v>19</v>
      </c>
      <c r="K5045" s="48">
        <f>J5045</f>
        <v>19</v>
      </c>
      <c r="L5045" s="48">
        <f>$L$3</f>
        <v>-4</v>
      </c>
      <c r="M5045" s="48">
        <f t="shared" si="3815"/>
        <v>15</v>
      </c>
      <c r="N5045" s="48">
        <v>6</v>
      </c>
      <c r="O5045" s="56">
        <v>16.666</v>
      </c>
      <c r="P5045" s="48" t="str">
        <f t="shared" si="3766"/>
        <v>3080 BR</v>
      </c>
      <c r="Q5045" s="76">
        <v>15</v>
      </c>
      <c r="R5045" s="76">
        <v>37</v>
      </c>
      <c r="S5045" s="49">
        <f t="shared" si="3816"/>
        <v>0.20423076923076924</v>
      </c>
      <c r="T5045" s="49">
        <f t="shared" si="3767"/>
        <v>20.423076923076923</v>
      </c>
      <c r="U5045" s="49">
        <v>89.269230769230774</v>
      </c>
      <c r="V5045" s="49">
        <f t="shared" si="3752"/>
        <v>0.89269230769230778</v>
      </c>
      <c r="W5045" s="49">
        <f t="shared" ref="W5045:W5052" si="3824">S5045*M5045</f>
        <v>3.0634615384615387</v>
      </c>
      <c r="X5045" s="90">
        <f t="shared" ref="X5045" si="3825">ROUND(S5045*$X$3,0)</f>
        <v>1</v>
      </c>
      <c r="Y5045" s="91">
        <f t="shared" si="3818"/>
        <v>16.666</v>
      </c>
      <c r="Z5045" s="93">
        <f t="shared" si="3822"/>
        <v>4</v>
      </c>
      <c r="AA5045" s="94">
        <f t="shared" si="3820"/>
        <v>66.664000000000001</v>
      </c>
      <c r="AB5045" s="97">
        <f t="shared" si="3823"/>
        <v>5</v>
      </c>
      <c r="AC5045" s="98">
        <f t="shared" si="3821"/>
        <v>83.33</v>
      </c>
      <c r="AD5045" s="77" t="s">
        <v>3</v>
      </c>
      <c r="AE5045" s="54">
        <v>83.33</v>
      </c>
      <c r="AF5045" s="17"/>
    </row>
    <row r="5046" spans="1:32" ht="16.899999999999999" customHeight="1" x14ac:dyDescent="0.3">
      <c r="A5046" s="73" t="s">
        <v>35</v>
      </c>
      <c r="B5046" s="74" t="s">
        <v>4490</v>
      </c>
      <c r="C5046" s="48" t="s">
        <v>40</v>
      </c>
      <c r="D5046" s="48">
        <v>1000</v>
      </c>
      <c r="E5046" s="48">
        <v>621</v>
      </c>
      <c r="F5046" s="48" t="s">
        <v>6128</v>
      </c>
      <c r="G5046" s="48" t="s">
        <v>112</v>
      </c>
      <c r="H5046" s="75">
        <f t="shared" si="3814"/>
        <v>3.7037037037037035E-2</v>
      </c>
      <c r="I5046" s="74">
        <v>28</v>
      </c>
      <c r="J5046" s="74">
        <v>27</v>
      </c>
      <c r="K5046" s="48">
        <f>J5046</f>
        <v>27</v>
      </c>
      <c r="L5046" s="48">
        <f>$L$3</f>
        <v>-4</v>
      </c>
      <c r="M5046" s="48">
        <f t="shared" si="3815"/>
        <v>23</v>
      </c>
      <c r="N5046" s="48">
        <v>0</v>
      </c>
      <c r="O5046" s="56">
        <v>22.37</v>
      </c>
      <c r="P5046" s="48" t="str">
        <f t="shared" si="3766"/>
        <v>1854/19 SL</v>
      </c>
      <c r="Q5046" s="76">
        <v>9</v>
      </c>
      <c r="R5046" s="76">
        <v>18</v>
      </c>
      <c r="S5046" s="49">
        <f t="shared" si="3816"/>
        <v>0.11769230769230768</v>
      </c>
      <c r="T5046" s="49">
        <f t="shared" si="3767"/>
        <v>117.69230769230768</v>
      </c>
      <c r="U5046" s="49">
        <v>135.53846153846152</v>
      </c>
      <c r="V5046" s="49">
        <f t="shared" ref="V5046:V5109" si="3826">U5046/D5046</f>
        <v>0.13553846153846152</v>
      </c>
      <c r="W5046" s="49">
        <f t="shared" si="3824"/>
        <v>2.7069230769230765</v>
      </c>
      <c r="X5046" s="90">
        <f>ROUND(S5046*$X$4,0)</f>
        <v>1</v>
      </c>
      <c r="Y5046" s="91">
        <f t="shared" si="3818"/>
        <v>22.37</v>
      </c>
      <c r="Z5046" s="93">
        <f t="shared" si="3822"/>
        <v>4</v>
      </c>
      <c r="AA5046" s="94">
        <f t="shared" si="3820"/>
        <v>89.48</v>
      </c>
      <c r="AB5046" s="97">
        <f t="shared" si="3823"/>
        <v>5</v>
      </c>
      <c r="AC5046" s="98">
        <f t="shared" si="3821"/>
        <v>111.85000000000001</v>
      </c>
      <c r="AD5046" s="77" t="s">
        <v>3</v>
      </c>
      <c r="AE5046" s="54">
        <v>111.85000000000001</v>
      </c>
      <c r="AF5046" s="17"/>
    </row>
    <row r="5047" spans="1:32" ht="16.899999999999999" customHeight="1" x14ac:dyDescent="0.3">
      <c r="A5047" s="73" t="s">
        <v>7</v>
      </c>
      <c r="B5047" s="74" t="s">
        <v>2592</v>
      </c>
      <c r="C5047" s="48" t="s">
        <v>1432</v>
      </c>
      <c r="D5047" s="48">
        <v>100</v>
      </c>
      <c r="E5047" s="48">
        <v>621</v>
      </c>
      <c r="F5047" s="48" t="s">
        <v>6128</v>
      </c>
      <c r="G5047" s="48" t="s">
        <v>35</v>
      </c>
      <c r="H5047" s="75">
        <f t="shared" si="3814"/>
        <v>2.564102564102564E-2</v>
      </c>
      <c r="I5047" s="74">
        <v>40</v>
      </c>
      <c r="J5047" s="74">
        <v>39</v>
      </c>
      <c r="K5047" s="48">
        <f>J5047</f>
        <v>39</v>
      </c>
      <c r="L5047" s="48">
        <f>$L$3</f>
        <v>-4</v>
      </c>
      <c r="M5047" s="48">
        <f t="shared" si="3815"/>
        <v>35</v>
      </c>
      <c r="N5047" s="48">
        <v>7</v>
      </c>
      <c r="O5047" s="56">
        <v>18.600000000000001</v>
      </c>
      <c r="P5047" s="48" t="str">
        <f t="shared" si="3766"/>
        <v>6717 GR</v>
      </c>
      <c r="Q5047" s="76">
        <v>60</v>
      </c>
      <c r="R5047" s="76">
        <v>109</v>
      </c>
      <c r="S5047" s="49">
        <f t="shared" si="3816"/>
        <v>0.77192307692307693</v>
      </c>
      <c r="T5047" s="49">
        <f t="shared" si="3767"/>
        <v>77.192307692307693</v>
      </c>
      <c r="U5047" s="49">
        <v>300.26923076923077</v>
      </c>
      <c r="V5047" s="49">
        <f t="shared" si="3826"/>
        <v>3.0026923076923078</v>
      </c>
      <c r="W5047" s="49">
        <f t="shared" si="3824"/>
        <v>27.017307692307693</v>
      </c>
      <c r="X5047" s="90">
        <f>ROUND(S5047*$X$4,0)</f>
        <v>4</v>
      </c>
      <c r="Y5047" s="91">
        <f t="shared" si="3818"/>
        <v>74.400000000000006</v>
      </c>
      <c r="Z5047" s="93">
        <f t="shared" si="3822"/>
        <v>31</v>
      </c>
      <c r="AA5047" s="94">
        <f t="shared" si="3820"/>
        <v>576.6</v>
      </c>
      <c r="AB5047" s="97">
        <f t="shared" si="3823"/>
        <v>35</v>
      </c>
      <c r="AC5047" s="98">
        <f t="shared" si="3821"/>
        <v>651</v>
      </c>
      <c r="AD5047" s="77" t="s">
        <v>3</v>
      </c>
      <c r="AE5047" s="54">
        <v>651</v>
      </c>
      <c r="AF5047" s="17"/>
    </row>
    <row r="5048" spans="1:32" ht="16.899999999999999" customHeight="1" x14ac:dyDescent="0.3">
      <c r="A5048" s="73" t="s">
        <v>7</v>
      </c>
      <c r="B5048" s="74" t="s">
        <v>2576</v>
      </c>
      <c r="C5048" s="48" t="s">
        <v>40</v>
      </c>
      <c r="D5048" s="48">
        <v>5000</v>
      </c>
      <c r="E5048" s="48">
        <v>621</v>
      </c>
      <c r="F5048" s="48" t="s">
        <v>6128</v>
      </c>
      <c r="G5048" s="48" t="s">
        <v>112</v>
      </c>
      <c r="H5048" s="75">
        <f t="shared" si="3814"/>
        <v>-0.25925925925925924</v>
      </c>
      <c r="I5048" s="74">
        <v>20</v>
      </c>
      <c r="J5048" s="74">
        <v>27</v>
      </c>
      <c r="K5048" s="48">
        <f>I5048</f>
        <v>20</v>
      </c>
      <c r="L5048" s="48">
        <f>$L$3</f>
        <v>-4</v>
      </c>
      <c r="M5048" s="48">
        <f t="shared" si="3815"/>
        <v>16</v>
      </c>
      <c r="N5048" s="48">
        <v>17</v>
      </c>
      <c r="O5048" s="56">
        <v>88.7</v>
      </c>
      <c r="P5048" s="48" t="str">
        <f t="shared" si="3766"/>
        <v>3051 RD</v>
      </c>
      <c r="Q5048" s="76">
        <v>22</v>
      </c>
      <c r="R5048" s="76">
        <v>101</v>
      </c>
      <c r="S5048" s="49">
        <f t="shared" si="3816"/>
        <v>0.35346153846153849</v>
      </c>
      <c r="T5048" s="49">
        <f t="shared" si="3767"/>
        <v>1767.3076923076924</v>
      </c>
      <c r="U5048" s="49">
        <v>6938.8076923076924</v>
      </c>
      <c r="V5048" s="49">
        <f t="shared" si="3826"/>
        <v>1.3877615384615385</v>
      </c>
      <c r="W5048" s="49">
        <f t="shared" si="3824"/>
        <v>5.6553846153846159</v>
      </c>
      <c r="X5048" s="90">
        <f>ROUND(S5048*$X$3,0)</f>
        <v>2</v>
      </c>
      <c r="Y5048" s="91">
        <f t="shared" si="3818"/>
        <v>177.4</v>
      </c>
      <c r="Z5048" s="93">
        <f t="shared" si="3822"/>
        <v>8</v>
      </c>
      <c r="AA5048" s="94">
        <f t="shared" si="3820"/>
        <v>709.6</v>
      </c>
      <c r="AB5048" s="97">
        <f t="shared" si="3823"/>
        <v>10</v>
      </c>
      <c r="AC5048" s="98">
        <f t="shared" si="3821"/>
        <v>887</v>
      </c>
      <c r="AD5048" s="77" t="s">
        <v>5890</v>
      </c>
      <c r="AE5048" s="54">
        <v>887</v>
      </c>
      <c r="AF5048" s="17"/>
    </row>
    <row r="5049" spans="1:32" ht="16.899999999999999" customHeight="1" x14ac:dyDescent="0.3">
      <c r="A5049" s="73" t="s">
        <v>7</v>
      </c>
      <c r="B5049" s="74" t="s">
        <v>5339</v>
      </c>
      <c r="C5049" s="48" t="s">
        <v>10</v>
      </c>
      <c r="D5049" s="48">
        <v>1000</v>
      </c>
      <c r="E5049" s="48">
        <v>2834</v>
      </c>
      <c r="F5049" s="48" t="s">
        <v>6126</v>
      </c>
      <c r="G5049" s="48">
        <v>2</v>
      </c>
      <c r="H5049" s="75">
        <f t="shared" si="3814"/>
        <v>0</v>
      </c>
      <c r="I5049" s="74">
        <v>40</v>
      </c>
      <c r="J5049" s="74">
        <f>I5049</f>
        <v>40</v>
      </c>
      <c r="K5049" s="48">
        <f>I5049</f>
        <v>40</v>
      </c>
      <c r="L5049" s="48"/>
      <c r="M5049" s="48">
        <f t="shared" si="3815"/>
        <v>40</v>
      </c>
      <c r="N5049" s="48">
        <v>2</v>
      </c>
      <c r="O5049" s="56">
        <v>229.40532999999999</v>
      </c>
      <c r="P5049" s="48" t="str">
        <f t="shared" si="3766"/>
        <v>3468C SL</v>
      </c>
      <c r="Q5049" s="76">
        <v>5</v>
      </c>
      <c r="R5049" s="76">
        <v>18</v>
      </c>
      <c r="S5049" s="49">
        <f t="shared" si="3816"/>
        <v>7.4615384615384611E-2</v>
      </c>
      <c r="T5049" s="49">
        <f t="shared" si="3767"/>
        <v>74.615384615384613</v>
      </c>
      <c r="U5049" s="49">
        <v>75.42307692307692</v>
      </c>
      <c r="V5049" s="49">
        <f t="shared" si="3826"/>
        <v>7.5423076923076926E-2</v>
      </c>
      <c r="W5049" s="49">
        <f t="shared" si="3824"/>
        <v>2.9846153846153847</v>
      </c>
      <c r="X5049" s="90">
        <f>ROUND(S5049*$X$4,0)</f>
        <v>0</v>
      </c>
      <c r="Y5049" s="91">
        <f t="shared" si="3818"/>
        <v>0</v>
      </c>
      <c r="Z5049" s="93">
        <f t="shared" si="3822"/>
        <v>3</v>
      </c>
      <c r="AA5049" s="94">
        <f t="shared" si="3820"/>
        <v>688.21598999999992</v>
      </c>
      <c r="AB5049" s="97">
        <f t="shared" si="3823"/>
        <v>3</v>
      </c>
      <c r="AC5049" s="98">
        <f t="shared" si="3821"/>
        <v>688.21598999999992</v>
      </c>
      <c r="AD5049" s="77" t="s">
        <v>3</v>
      </c>
      <c r="AE5049" s="54">
        <v>688.21598999999992</v>
      </c>
      <c r="AF5049" s="17"/>
    </row>
    <row r="5050" spans="1:32" ht="16.899999999999999" customHeight="1" x14ac:dyDescent="0.3">
      <c r="A5050" s="73" t="s">
        <v>35</v>
      </c>
      <c r="B5050" s="74" t="s">
        <v>4270</v>
      </c>
      <c r="C5050" s="48" t="s">
        <v>464</v>
      </c>
      <c r="D5050" s="48">
        <v>1</v>
      </c>
      <c r="E5050" s="48">
        <v>4013</v>
      </c>
      <c r="F5050" s="48" t="s">
        <v>6180</v>
      </c>
      <c r="G5050" s="48" t="s">
        <v>112</v>
      </c>
      <c r="H5050" s="75">
        <f t="shared" si="3814"/>
        <v>0.21666666666666667</v>
      </c>
      <c r="I5050" s="74">
        <v>73</v>
      </c>
      <c r="J5050" s="74">
        <v>60</v>
      </c>
      <c r="K5050" s="48">
        <f>J5050</f>
        <v>60</v>
      </c>
      <c r="L5050" s="48">
        <f>$L$3</f>
        <v>-4</v>
      </c>
      <c r="M5050" s="48">
        <f t="shared" si="3815"/>
        <v>56</v>
      </c>
      <c r="N5050" s="48">
        <v>14421</v>
      </c>
      <c r="O5050" s="56">
        <v>7.0000000000000007E-2</v>
      </c>
      <c r="P5050" s="48" t="str">
        <f t="shared" si="3766"/>
        <v>2842/7 VI</v>
      </c>
      <c r="Q5050" s="76" t="s">
        <v>6187</v>
      </c>
      <c r="R5050" s="76" t="s">
        <v>6187</v>
      </c>
      <c r="S5050" s="49">
        <f t="shared" si="3816"/>
        <v>0</v>
      </c>
      <c r="T5050" s="49">
        <f t="shared" si="3767"/>
        <v>0</v>
      </c>
      <c r="U5050" s="49">
        <v>47.230769230769226</v>
      </c>
      <c r="V5050" s="49">
        <f t="shared" si="3826"/>
        <v>47.230769230769226</v>
      </c>
      <c r="W5050" s="49">
        <f t="shared" si="3824"/>
        <v>0</v>
      </c>
      <c r="X5050" s="90">
        <f>ROUND(V5050*$X$4,0)</f>
        <v>236</v>
      </c>
      <c r="Y5050" s="91">
        <f t="shared" si="3818"/>
        <v>16.520000000000003</v>
      </c>
      <c r="Z5050" s="93">
        <f>ROUND((V5050*M5050)+X5050,0)</f>
        <v>2881</v>
      </c>
      <c r="AA5050" s="94">
        <f t="shared" si="3820"/>
        <v>201.67000000000002</v>
      </c>
      <c r="AB5050" s="97">
        <f>ROUND((V5050*$AB$4)+Z5050,0)</f>
        <v>3117</v>
      </c>
      <c r="AC5050" s="98">
        <f t="shared" si="3821"/>
        <v>218.19000000000003</v>
      </c>
      <c r="AD5050" s="77" t="s">
        <v>5889</v>
      </c>
      <c r="AE5050" s="54">
        <v>218.19000000000003</v>
      </c>
      <c r="AF5050" s="17"/>
    </row>
    <row r="5051" spans="1:32" ht="16.899999999999999" customHeight="1" x14ac:dyDescent="0.3">
      <c r="A5051" s="73" t="s">
        <v>7</v>
      </c>
      <c r="B5051" s="74" t="s">
        <v>2653</v>
      </c>
      <c r="C5051" s="48" t="s">
        <v>1154</v>
      </c>
      <c r="D5051" s="48">
        <v>1000</v>
      </c>
      <c r="E5051" s="48">
        <v>621</v>
      </c>
      <c r="F5051" s="48" t="s">
        <v>6128</v>
      </c>
      <c r="G5051" s="48" t="s">
        <v>35</v>
      </c>
      <c r="H5051" s="75">
        <f t="shared" si="3814"/>
        <v>-0.62264150943396224</v>
      </c>
      <c r="I5051" s="74">
        <v>20</v>
      </c>
      <c r="J5051" s="74">
        <v>53</v>
      </c>
      <c r="K5051" s="48">
        <f>I5051</f>
        <v>20</v>
      </c>
      <c r="L5051" s="48">
        <v>-4</v>
      </c>
      <c r="M5051" s="48">
        <f t="shared" si="3815"/>
        <v>16</v>
      </c>
      <c r="N5051" s="48">
        <v>23</v>
      </c>
      <c r="O5051" s="56">
        <v>145.36000000000001</v>
      </c>
      <c r="P5051" s="48" t="str">
        <f t="shared" si="3766"/>
        <v>5483C SL</v>
      </c>
      <c r="Q5051" s="76">
        <v>25</v>
      </c>
      <c r="R5051" s="76">
        <v>42</v>
      </c>
      <c r="S5051" s="49">
        <f t="shared" si="3816"/>
        <v>0.31769230769230766</v>
      </c>
      <c r="T5051" s="49">
        <f t="shared" si="3767"/>
        <v>317.69230769230768</v>
      </c>
      <c r="U5051" s="49">
        <v>332.30769230769226</v>
      </c>
      <c r="V5051" s="49">
        <f t="shared" si="3826"/>
        <v>0.33230769230769225</v>
      </c>
      <c r="W5051" s="49">
        <f t="shared" si="3824"/>
        <v>5.0830769230769226</v>
      </c>
      <c r="X5051" s="90">
        <f>ROUND(S5051*$X$3,0)</f>
        <v>2</v>
      </c>
      <c r="Y5051" s="91">
        <f t="shared" si="3818"/>
        <v>290.72000000000003</v>
      </c>
      <c r="Z5051" s="93">
        <f t="shared" ref="Z5051:Z5055" si="3827">ROUND((S5051*M5051)+X5051,0)</f>
        <v>7</v>
      </c>
      <c r="AA5051" s="94">
        <f t="shared" si="3820"/>
        <v>1017.5200000000001</v>
      </c>
      <c r="AB5051" s="97">
        <f>ROUND((S5051*$AB$4)+Z5051,0)</f>
        <v>9</v>
      </c>
      <c r="AC5051" s="98">
        <f t="shared" si="3821"/>
        <v>1308.2400000000002</v>
      </c>
      <c r="AD5051" s="77" t="s">
        <v>3</v>
      </c>
      <c r="AE5051" s="54">
        <v>1308.2400000000002</v>
      </c>
      <c r="AF5051" s="17"/>
    </row>
    <row r="5052" spans="1:32" ht="16.899999999999999" customHeight="1" x14ac:dyDescent="0.3">
      <c r="A5052" s="73" t="s">
        <v>35</v>
      </c>
      <c r="B5052" s="74" t="s">
        <v>114</v>
      </c>
      <c r="C5052" s="48" t="s">
        <v>40</v>
      </c>
      <c r="D5052" s="48">
        <v>1000</v>
      </c>
      <c r="E5052" s="48">
        <v>621</v>
      </c>
      <c r="F5052" s="48" t="s">
        <v>6128</v>
      </c>
      <c r="G5052" s="48" t="s">
        <v>112</v>
      </c>
      <c r="H5052" s="75">
        <f t="shared" ref="H5052:H5055" si="3828">(I5052-J5052)/J5052</f>
        <v>-0.16666666666666666</v>
      </c>
      <c r="I5052" s="74">
        <v>20</v>
      </c>
      <c r="J5052" s="74">
        <v>24</v>
      </c>
      <c r="K5052" s="48">
        <f>I5052</f>
        <v>20</v>
      </c>
      <c r="L5052" s="48">
        <f>$L$3</f>
        <v>-4</v>
      </c>
      <c r="M5052" s="48">
        <f t="shared" ref="M5052:M5055" si="3829">K5052+L5052</f>
        <v>16</v>
      </c>
      <c r="N5052" s="48">
        <v>4</v>
      </c>
      <c r="O5052" s="56">
        <v>15.55</v>
      </c>
      <c r="P5052" s="48" t="str">
        <f t="shared" si="3766"/>
        <v>1854 BR</v>
      </c>
      <c r="Q5052" s="76">
        <v>2</v>
      </c>
      <c r="R5052" s="76">
        <v>2</v>
      </c>
      <c r="S5052" s="49">
        <f t="shared" ref="S5052:S5055" si="3830">((Q5052/65*0.7)+(R5052/260*0.3))</f>
        <v>2.3846153846153847E-2</v>
      </c>
      <c r="T5052" s="49">
        <f t="shared" si="3767"/>
        <v>23.846153846153847</v>
      </c>
      <c r="U5052" s="49">
        <v>54.423076923076927</v>
      </c>
      <c r="V5052" s="49">
        <f t="shared" si="3826"/>
        <v>5.4423076923076928E-2</v>
      </c>
      <c r="W5052" s="49">
        <f t="shared" si="3824"/>
        <v>0.38153846153846155</v>
      </c>
      <c r="X5052" s="90">
        <f>ROUND(S5052*$X$3,0)</f>
        <v>0</v>
      </c>
      <c r="Y5052" s="91">
        <f t="shared" ref="Y5052:Y5055" si="3831">X5052*O5052</f>
        <v>0</v>
      </c>
      <c r="Z5052" s="93">
        <f t="shared" si="3827"/>
        <v>0</v>
      </c>
      <c r="AA5052" s="94">
        <f t="shared" ref="AA5052:AA5055" si="3832">Z5052*O5052</f>
        <v>0</v>
      </c>
      <c r="AB5052" s="97">
        <f>ROUND((S5052*$AB$4)+Z5052,0)</f>
        <v>0</v>
      </c>
      <c r="AC5052" s="98">
        <f t="shared" ref="AC5052:AC5055" si="3833">AB5052*O5052</f>
        <v>0</v>
      </c>
      <c r="AD5052" s="77" t="s">
        <v>3</v>
      </c>
      <c r="AE5052" s="54">
        <v>0</v>
      </c>
      <c r="AF5052" s="17"/>
    </row>
    <row r="5053" spans="1:32" ht="16.899999999999999" customHeight="1" x14ac:dyDescent="0.3">
      <c r="A5053" s="73" t="s">
        <v>35</v>
      </c>
      <c r="B5053" s="74" t="s">
        <v>2570</v>
      </c>
      <c r="C5053" s="48" t="s">
        <v>40</v>
      </c>
      <c r="D5053" s="48">
        <v>100</v>
      </c>
      <c r="E5053" s="48">
        <v>4003</v>
      </c>
      <c r="F5053" s="48" t="s">
        <v>5909</v>
      </c>
      <c r="G5053" s="48" t="s">
        <v>112</v>
      </c>
      <c r="H5053" s="75">
        <f t="shared" si="3828"/>
        <v>0.4</v>
      </c>
      <c r="I5053" s="74">
        <v>49</v>
      </c>
      <c r="J5053" s="74">
        <v>35</v>
      </c>
      <c r="K5053" s="48">
        <f>J5053</f>
        <v>35</v>
      </c>
      <c r="L5053" s="48">
        <f>$L$3</f>
        <v>-4</v>
      </c>
      <c r="M5053" s="48">
        <f t="shared" si="3829"/>
        <v>31</v>
      </c>
      <c r="N5053" s="48">
        <v>18</v>
      </c>
      <c r="O5053" s="56">
        <v>4.1746100000000004</v>
      </c>
      <c r="P5053" s="48" t="str">
        <f t="shared" si="3766"/>
        <v>3047 GR</v>
      </c>
      <c r="Q5053" s="76">
        <v>16</v>
      </c>
      <c r="R5053" s="76">
        <v>95</v>
      </c>
      <c r="S5053" s="49">
        <f t="shared" si="3830"/>
        <v>0.28192307692307689</v>
      </c>
      <c r="T5053" s="49">
        <f t="shared" si="3767"/>
        <v>28.19230769230769</v>
      </c>
      <c r="U5053" s="49">
        <v>29.346153846153843</v>
      </c>
      <c r="V5053" s="49">
        <f t="shared" si="3826"/>
        <v>0.29346153846153844</v>
      </c>
      <c r="W5053" s="49">
        <f t="shared" ref="W5053:W5055" si="3834">S5053*M5053</f>
        <v>8.7396153846153837</v>
      </c>
      <c r="X5053" s="90">
        <f>ROUND(S5053*$X$4,0)</f>
        <v>1</v>
      </c>
      <c r="Y5053" s="91">
        <f t="shared" si="3831"/>
        <v>4.1746100000000004</v>
      </c>
      <c r="Z5053" s="93">
        <f t="shared" si="3827"/>
        <v>10</v>
      </c>
      <c r="AA5053" s="94">
        <f t="shared" si="3832"/>
        <v>41.746100000000006</v>
      </c>
      <c r="AB5053" s="97">
        <f>ROUND((S5053*$AB$4)+Z5053,0)</f>
        <v>11</v>
      </c>
      <c r="AC5053" s="98">
        <f t="shared" si="3833"/>
        <v>45.920710000000007</v>
      </c>
      <c r="AD5053" s="77" t="s">
        <v>3</v>
      </c>
      <c r="AE5053" s="54">
        <v>45.920710000000007</v>
      </c>
      <c r="AF5053" s="17"/>
    </row>
    <row r="5054" spans="1:32" ht="16.899999999999999" customHeight="1" x14ac:dyDescent="0.3">
      <c r="A5054" s="73" t="s">
        <v>35</v>
      </c>
      <c r="B5054" s="74" t="s">
        <v>5278</v>
      </c>
      <c r="C5054" s="48" t="s">
        <v>40</v>
      </c>
      <c r="D5054" s="48">
        <v>1000</v>
      </c>
      <c r="E5054" s="48">
        <v>621</v>
      </c>
      <c r="F5054" s="48" t="s">
        <v>6128</v>
      </c>
      <c r="G5054" s="48" t="s">
        <v>112</v>
      </c>
      <c r="H5054" s="75">
        <f t="shared" si="3828"/>
        <v>-0.25925925925925924</v>
      </c>
      <c r="I5054" s="74">
        <v>20</v>
      </c>
      <c r="J5054" s="74">
        <v>27</v>
      </c>
      <c r="K5054" s="48">
        <f>I5054</f>
        <v>20</v>
      </c>
      <c r="L5054" s="48">
        <f>$L$3</f>
        <v>-4</v>
      </c>
      <c r="M5054" s="48">
        <f t="shared" si="3829"/>
        <v>16</v>
      </c>
      <c r="N5054" s="48">
        <v>4</v>
      </c>
      <c r="O5054" s="56">
        <v>38.86</v>
      </c>
      <c r="P5054" s="48" t="str">
        <f t="shared" si="3766"/>
        <v>3051 GY</v>
      </c>
      <c r="Q5054" s="76">
        <v>9</v>
      </c>
      <c r="R5054" s="76">
        <v>52</v>
      </c>
      <c r="S5054" s="49">
        <f t="shared" si="3830"/>
        <v>0.15692307692307692</v>
      </c>
      <c r="T5054" s="49">
        <f t="shared" si="3767"/>
        <v>156.92307692307691</v>
      </c>
      <c r="U5054" s="49">
        <v>216.65384615384613</v>
      </c>
      <c r="V5054" s="49">
        <f t="shared" si="3826"/>
        <v>0.21665384615384614</v>
      </c>
      <c r="W5054" s="49">
        <f t="shared" si="3834"/>
        <v>2.5107692307692306</v>
      </c>
      <c r="X5054" s="90">
        <f>ROUND(S5054*$X$3,0)</f>
        <v>1</v>
      </c>
      <c r="Y5054" s="91">
        <f t="shared" si="3831"/>
        <v>38.86</v>
      </c>
      <c r="Z5054" s="93">
        <f t="shared" si="3827"/>
        <v>4</v>
      </c>
      <c r="AA5054" s="94">
        <f t="shared" si="3832"/>
        <v>155.44</v>
      </c>
      <c r="AB5054" s="97">
        <f>ROUND((S5054*$AB$4)+Z5054,0)</f>
        <v>5</v>
      </c>
      <c r="AC5054" s="98">
        <f t="shared" si="3833"/>
        <v>194.3</v>
      </c>
      <c r="AD5054" s="77" t="s">
        <v>3</v>
      </c>
      <c r="AE5054" s="54">
        <v>194.3</v>
      </c>
      <c r="AF5054" s="17"/>
    </row>
    <row r="5055" spans="1:32" ht="16.899999999999999" customHeight="1" x14ac:dyDescent="0.3">
      <c r="A5055" s="73" t="s">
        <v>35</v>
      </c>
      <c r="B5055" s="74" t="s">
        <v>769</v>
      </c>
      <c r="C5055" s="48" t="s">
        <v>464</v>
      </c>
      <c r="D5055" s="48">
        <v>1000</v>
      </c>
      <c r="E5055" s="48">
        <v>4013</v>
      </c>
      <c r="F5055" s="48" t="s">
        <v>6180</v>
      </c>
      <c r="G5055" s="48" t="s">
        <v>65</v>
      </c>
      <c r="H5055" s="75">
        <f t="shared" si="3828"/>
        <v>0</v>
      </c>
      <c r="I5055" s="74">
        <v>5</v>
      </c>
      <c r="J5055" s="74">
        <v>5</v>
      </c>
      <c r="K5055" s="48">
        <f>J5055</f>
        <v>5</v>
      </c>
      <c r="L5055" s="48"/>
      <c r="M5055" s="48">
        <f t="shared" si="3829"/>
        <v>5</v>
      </c>
      <c r="N5055" s="48">
        <v>2</v>
      </c>
      <c r="O5055" s="56">
        <v>111.19580999999999</v>
      </c>
      <c r="P5055" s="48" t="str">
        <f t="shared" si="3766"/>
        <v>2843/19 BL</v>
      </c>
      <c r="Q5055" s="76">
        <v>4</v>
      </c>
      <c r="R5055" s="76">
        <v>5</v>
      </c>
      <c r="S5055" s="49">
        <f t="shared" si="3830"/>
        <v>4.8846153846153845E-2</v>
      </c>
      <c r="T5055" s="49">
        <f t="shared" si="3767"/>
        <v>48.846153846153847</v>
      </c>
      <c r="U5055" s="49">
        <v>93.230769230769226</v>
      </c>
      <c r="V5055" s="49">
        <f t="shared" si="3826"/>
        <v>9.3230769230769228E-2</v>
      </c>
      <c r="W5055" s="49">
        <f t="shared" si="3834"/>
        <v>0.24423076923076922</v>
      </c>
      <c r="X5055" s="90">
        <f>ROUNDUP(S5055*$X$2,0)</f>
        <v>1</v>
      </c>
      <c r="Y5055" s="91">
        <f t="shared" si="3831"/>
        <v>111.19580999999999</v>
      </c>
      <c r="Z5055" s="93">
        <f t="shared" si="3827"/>
        <v>1</v>
      </c>
      <c r="AA5055" s="94">
        <f t="shared" si="3832"/>
        <v>111.19580999999999</v>
      </c>
      <c r="AB5055" s="97">
        <f>ROUND((S5055*$AB$2)+Z5055,0)</f>
        <v>1</v>
      </c>
      <c r="AC5055" s="98">
        <f t="shared" si="3833"/>
        <v>111.19580999999999</v>
      </c>
      <c r="AD5055" s="77" t="s">
        <v>5891</v>
      </c>
      <c r="AE5055" s="54">
        <v>111.19580999999999</v>
      </c>
      <c r="AF5055" s="17"/>
    </row>
    <row r="5056" spans="1:32" ht="16.899999999999999" customHeight="1" x14ac:dyDescent="0.3">
      <c r="A5056" s="73" t="s">
        <v>35</v>
      </c>
      <c r="B5056" s="74" t="s">
        <v>773</v>
      </c>
      <c r="C5056" s="48" t="s">
        <v>464</v>
      </c>
      <c r="D5056" s="48">
        <v>1000</v>
      </c>
      <c r="E5056" s="48">
        <v>4013</v>
      </c>
      <c r="F5056" s="48" t="s">
        <v>6180</v>
      </c>
      <c r="G5056" s="48" t="s">
        <v>65</v>
      </c>
      <c r="H5056" s="75">
        <f t="shared" ref="H5056" si="3835">(I5056-J5056)/J5056</f>
        <v>0</v>
      </c>
      <c r="I5056" s="74">
        <v>5</v>
      </c>
      <c r="J5056" s="74">
        <v>5</v>
      </c>
      <c r="K5056" s="48">
        <f>J5056</f>
        <v>5</v>
      </c>
      <c r="L5056" s="48"/>
      <c r="M5056" s="48">
        <f t="shared" ref="M5056:M5061" si="3836">K5056+L5056</f>
        <v>5</v>
      </c>
      <c r="N5056" s="48">
        <v>0</v>
      </c>
      <c r="O5056" s="56">
        <v>111.19580999999999</v>
      </c>
      <c r="P5056" s="48" t="str">
        <f t="shared" si="3766"/>
        <v>2843/19 YL</v>
      </c>
      <c r="Q5056" s="76">
        <v>0</v>
      </c>
      <c r="R5056" s="76">
        <v>4</v>
      </c>
      <c r="S5056" s="49">
        <f t="shared" ref="S5056" si="3837">((Q5056/65*0.7)+(R5056/260*0.3))</f>
        <v>4.6153846153846158E-3</v>
      </c>
      <c r="T5056" s="49">
        <f t="shared" si="3767"/>
        <v>4.6153846153846159</v>
      </c>
      <c r="U5056" s="49">
        <v>41.84615384615384</v>
      </c>
      <c r="V5056" s="49">
        <f t="shared" si="3826"/>
        <v>4.1846153846153838E-2</v>
      </c>
      <c r="W5056" s="49">
        <f t="shared" ref="W5056:W5058" si="3838">S5056*M5056</f>
        <v>2.3076923076923078E-2</v>
      </c>
      <c r="X5056" s="90">
        <f>ROUNDUP(S5056*$X$2,0)</f>
        <v>1</v>
      </c>
      <c r="Y5056" s="91">
        <f t="shared" ref="Y5056:Y5061" si="3839">X5056*O5056</f>
        <v>111.19580999999999</v>
      </c>
      <c r="Z5056" s="93">
        <f t="shared" ref="Z5056:Z5061" si="3840">ROUND((S5056*M5056)+X5056,0)</f>
        <v>1</v>
      </c>
      <c r="AA5056" s="94">
        <f t="shared" ref="AA5056:AA5061" si="3841">Z5056*O5056</f>
        <v>111.19580999999999</v>
      </c>
      <c r="AB5056" s="97">
        <f>ROUND((S5056*$AB$2)+Z5056,0)</f>
        <v>1</v>
      </c>
      <c r="AC5056" s="98">
        <f t="shared" ref="AC5056:AC5061" si="3842">AB5056*O5056</f>
        <v>111.19580999999999</v>
      </c>
      <c r="AD5056" s="77" t="s">
        <v>5891</v>
      </c>
      <c r="AE5056" s="54">
        <v>111.19580999999999</v>
      </c>
      <c r="AF5056" s="17"/>
    </row>
    <row r="5057" spans="1:32" ht="16.899999999999999" customHeight="1" x14ac:dyDescent="0.3">
      <c r="A5057" s="73" t="s">
        <v>35</v>
      </c>
      <c r="B5057" s="74" t="s">
        <v>831</v>
      </c>
      <c r="C5057" s="48" t="s">
        <v>464</v>
      </c>
      <c r="D5057" s="48">
        <v>1000</v>
      </c>
      <c r="E5057" s="48">
        <v>4013</v>
      </c>
      <c r="F5057" s="48" t="s">
        <v>6180</v>
      </c>
      <c r="G5057" s="48" t="s">
        <v>65</v>
      </c>
      <c r="H5057" s="75">
        <f t="shared" ref="H5057:H5061" si="3843">(I5057-J5057)/J5057</f>
        <v>0</v>
      </c>
      <c r="I5057" s="74">
        <v>5</v>
      </c>
      <c r="J5057" s="74">
        <v>5</v>
      </c>
      <c r="K5057" s="48">
        <f>J5057</f>
        <v>5</v>
      </c>
      <c r="L5057" s="48"/>
      <c r="M5057" s="48">
        <f t="shared" si="3836"/>
        <v>5</v>
      </c>
      <c r="N5057" s="48">
        <v>1</v>
      </c>
      <c r="O5057" s="56">
        <v>111.19580999999999</v>
      </c>
      <c r="P5057" s="48" t="str">
        <f t="shared" si="3766"/>
        <v>2843/19 OR</v>
      </c>
      <c r="Q5057" s="76">
        <v>2</v>
      </c>
      <c r="R5057" s="76">
        <v>11</v>
      </c>
      <c r="S5057" s="49">
        <f t="shared" ref="S5057:S5061" si="3844">((Q5057/65*0.7)+(R5057/260*0.3))</f>
        <v>3.4230769230769231E-2</v>
      </c>
      <c r="T5057" s="49">
        <f t="shared" si="3767"/>
        <v>34.230769230769234</v>
      </c>
      <c r="U5057" s="49">
        <v>47.5</v>
      </c>
      <c r="V5057" s="49">
        <f t="shared" si="3826"/>
        <v>4.7500000000000001E-2</v>
      </c>
      <c r="W5057" s="49">
        <f t="shared" si="3838"/>
        <v>0.17115384615384616</v>
      </c>
      <c r="X5057" s="90">
        <f>ROUNDUP(S5057*$X$2,0)</f>
        <v>1</v>
      </c>
      <c r="Y5057" s="91">
        <f t="shared" si="3839"/>
        <v>111.19580999999999</v>
      </c>
      <c r="Z5057" s="93">
        <f t="shared" si="3840"/>
        <v>1</v>
      </c>
      <c r="AA5057" s="94">
        <f t="shared" si="3841"/>
        <v>111.19580999999999</v>
      </c>
      <c r="AB5057" s="97">
        <f>ROUND((S5057*$AB$2)+Z5057,0)</f>
        <v>1</v>
      </c>
      <c r="AC5057" s="98">
        <f t="shared" si="3842"/>
        <v>111.19580999999999</v>
      </c>
      <c r="AD5057" s="77" t="s">
        <v>5891</v>
      </c>
      <c r="AE5057" s="54">
        <v>111.19580999999999</v>
      </c>
      <c r="AF5057" s="17"/>
    </row>
    <row r="5058" spans="1:32" ht="16.899999999999999" customHeight="1" x14ac:dyDescent="0.3">
      <c r="A5058" s="73" t="s">
        <v>35</v>
      </c>
      <c r="B5058" s="74" t="s">
        <v>901</v>
      </c>
      <c r="C5058" s="48" t="s">
        <v>464</v>
      </c>
      <c r="D5058" s="48">
        <v>1000</v>
      </c>
      <c r="E5058" s="48">
        <v>4013</v>
      </c>
      <c r="F5058" s="48" t="s">
        <v>6180</v>
      </c>
      <c r="G5058" s="48" t="s">
        <v>65</v>
      </c>
      <c r="H5058" s="75">
        <f t="shared" si="3843"/>
        <v>0</v>
      </c>
      <c r="I5058" s="74">
        <v>5</v>
      </c>
      <c r="J5058" s="74">
        <v>5</v>
      </c>
      <c r="K5058" s="48">
        <f>J5058</f>
        <v>5</v>
      </c>
      <c r="L5058" s="48"/>
      <c r="M5058" s="48">
        <f t="shared" si="3836"/>
        <v>5</v>
      </c>
      <c r="N5058" s="48">
        <v>0</v>
      </c>
      <c r="O5058" s="56">
        <v>111.19580999999999</v>
      </c>
      <c r="P5058" s="48" t="str">
        <f t="shared" si="3766"/>
        <v>2843/19 BR</v>
      </c>
      <c r="Q5058" s="76">
        <v>2</v>
      </c>
      <c r="R5058" s="76">
        <v>3</v>
      </c>
      <c r="S5058" s="49">
        <f t="shared" si="3844"/>
        <v>2.4999999999999998E-2</v>
      </c>
      <c r="T5058" s="49">
        <f t="shared" si="3767"/>
        <v>24.999999999999996</v>
      </c>
      <c r="U5058" s="49">
        <v>49.615384615384613</v>
      </c>
      <c r="V5058" s="49">
        <f t="shared" si="3826"/>
        <v>4.961538461538461E-2</v>
      </c>
      <c r="W5058" s="49">
        <f t="shared" si="3838"/>
        <v>0.12499999999999999</v>
      </c>
      <c r="X5058" s="90">
        <f>ROUNDUP(S5058*$X$2,0)</f>
        <v>1</v>
      </c>
      <c r="Y5058" s="91">
        <f t="shared" si="3839"/>
        <v>111.19580999999999</v>
      </c>
      <c r="Z5058" s="93">
        <f t="shared" si="3840"/>
        <v>1</v>
      </c>
      <c r="AA5058" s="94">
        <f t="shared" si="3841"/>
        <v>111.19580999999999</v>
      </c>
      <c r="AB5058" s="97">
        <f>ROUND((S5058*$AB$2)+Z5058,0)</f>
        <v>1</v>
      </c>
      <c r="AC5058" s="98">
        <f t="shared" si="3842"/>
        <v>111.19580999999999</v>
      </c>
      <c r="AD5058" s="77" t="s">
        <v>5891</v>
      </c>
      <c r="AE5058" s="54">
        <v>111.19580999999999</v>
      </c>
      <c r="AF5058" s="17"/>
    </row>
    <row r="5059" spans="1:32" ht="16.899999999999999" customHeight="1" x14ac:dyDescent="0.3">
      <c r="A5059" s="73" t="s">
        <v>7</v>
      </c>
      <c r="B5059" s="74" t="s">
        <v>4182</v>
      </c>
      <c r="C5059" s="48" t="s">
        <v>34</v>
      </c>
      <c r="D5059" s="48">
        <v>100</v>
      </c>
      <c r="E5059" s="48">
        <v>4350</v>
      </c>
      <c r="F5059" s="48" t="s">
        <v>6122</v>
      </c>
      <c r="G5059" s="48" t="s">
        <v>122</v>
      </c>
      <c r="H5059" s="75">
        <f t="shared" si="3843"/>
        <v>0</v>
      </c>
      <c r="I5059" s="74">
        <v>84</v>
      </c>
      <c r="J5059" s="74">
        <v>84</v>
      </c>
      <c r="K5059" s="48">
        <f>I5059</f>
        <v>84</v>
      </c>
      <c r="L5059" s="48">
        <f t="shared" ref="L5059:L5069" si="3845">$L$3</f>
        <v>-4</v>
      </c>
      <c r="M5059" s="48">
        <f t="shared" si="3836"/>
        <v>80</v>
      </c>
      <c r="N5059" s="48">
        <v>294</v>
      </c>
      <c r="O5059" s="56">
        <v>18.180299999999999</v>
      </c>
      <c r="P5059" s="48" t="str">
        <f t="shared" si="3766"/>
        <v>P1051/2A BK</v>
      </c>
      <c r="Q5059" s="76">
        <v>76</v>
      </c>
      <c r="R5059" s="76">
        <v>449</v>
      </c>
      <c r="S5059" s="49">
        <f t="shared" si="3844"/>
        <v>1.3365384615384617</v>
      </c>
      <c r="T5059" s="49">
        <f t="shared" si="3767"/>
        <v>133.65384615384616</v>
      </c>
      <c r="U5059" s="49">
        <v>133.65384615384616</v>
      </c>
      <c r="V5059" s="49">
        <f t="shared" si="3826"/>
        <v>1.3365384615384617</v>
      </c>
      <c r="W5059" s="49">
        <f t="shared" ref="W5059:W5061" si="3846">S5059*M5059</f>
        <v>106.92307692307693</v>
      </c>
      <c r="X5059" s="90">
        <f>ROUND(S5059*$X$4,0)</f>
        <v>7</v>
      </c>
      <c r="Y5059" s="91">
        <f t="shared" si="3839"/>
        <v>127.26209999999999</v>
      </c>
      <c r="Z5059" s="93">
        <f t="shared" si="3840"/>
        <v>114</v>
      </c>
      <c r="AA5059" s="94">
        <f t="shared" si="3841"/>
        <v>2072.5542</v>
      </c>
      <c r="AB5059" s="97">
        <f t="shared" ref="AB5059:AB5064" si="3847">ROUND((S5059*$AB$4)+Z5059,0)</f>
        <v>121</v>
      </c>
      <c r="AC5059" s="98">
        <f t="shared" si="3842"/>
        <v>2199.8163</v>
      </c>
      <c r="AD5059" s="77" t="s">
        <v>3</v>
      </c>
      <c r="AE5059" s="54">
        <v>2199.8163</v>
      </c>
      <c r="AF5059" s="17"/>
    </row>
    <row r="5060" spans="1:32" ht="16.899999999999999" customHeight="1" x14ac:dyDescent="0.3">
      <c r="A5060" s="73" t="s">
        <v>35</v>
      </c>
      <c r="B5060" s="74" t="s">
        <v>1503</v>
      </c>
      <c r="C5060" s="48" t="s">
        <v>40</v>
      </c>
      <c r="D5060" s="48">
        <v>1000</v>
      </c>
      <c r="E5060" s="48">
        <v>621</v>
      </c>
      <c r="F5060" s="48" t="s">
        <v>6128</v>
      </c>
      <c r="G5060" s="48" t="s">
        <v>112</v>
      </c>
      <c r="H5060" s="75">
        <f t="shared" si="3843"/>
        <v>-0.56603773584905659</v>
      </c>
      <c r="I5060" s="74">
        <v>23</v>
      </c>
      <c r="J5060" s="74">
        <v>53</v>
      </c>
      <c r="K5060" s="48">
        <f>I5060</f>
        <v>23</v>
      </c>
      <c r="L5060" s="48">
        <f t="shared" si="3845"/>
        <v>-4</v>
      </c>
      <c r="M5060" s="48">
        <f t="shared" si="3836"/>
        <v>19</v>
      </c>
      <c r="N5060" s="48">
        <v>0</v>
      </c>
      <c r="O5060" s="56">
        <v>22.11</v>
      </c>
      <c r="P5060" s="48" t="str">
        <f t="shared" si="3766"/>
        <v>1561 RD</v>
      </c>
      <c r="Q5060" s="76">
        <v>0</v>
      </c>
      <c r="R5060" s="76">
        <v>38</v>
      </c>
      <c r="S5060" s="49">
        <f t="shared" si="3844"/>
        <v>4.3846153846153847E-2</v>
      </c>
      <c r="T5060" s="49">
        <f t="shared" si="3767"/>
        <v>43.846153846153847</v>
      </c>
      <c r="U5060" s="49">
        <v>105.5</v>
      </c>
      <c r="V5060" s="49">
        <f t="shared" si="3826"/>
        <v>0.1055</v>
      </c>
      <c r="W5060" s="49">
        <f t="shared" si="3846"/>
        <v>0.83307692307692305</v>
      </c>
      <c r="X5060" s="90">
        <f>ROUND(S5060*$X$3,0)</f>
        <v>0</v>
      </c>
      <c r="Y5060" s="91">
        <f t="shared" si="3839"/>
        <v>0</v>
      </c>
      <c r="Z5060" s="93">
        <f t="shared" si="3840"/>
        <v>1</v>
      </c>
      <c r="AA5060" s="94">
        <f t="shared" si="3841"/>
        <v>22.11</v>
      </c>
      <c r="AB5060" s="97">
        <f t="shared" si="3847"/>
        <v>1</v>
      </c>
      <c r="AC5060" s="98">
        <f t="shared" si="3842"/>
        <v>22.11</v>
      </c>
      <c r="AD5060" s="77" t="s">
        <v>3</v>
      </c>
      <c r="AE5060" s="54">
        <v>22.11</v>
      </c>
      <c r="AF5060" s="17"/>
    </row>
    <row r="5061" spans="1:32" ht="16.899999999999999" customHeight="1" x14ac:dyDescent="0.3">
      <c r="A5061" s="73" t="s">
        <v>35</v>
      </c>
      <c r="B5061" s="74" t="s">
        <v>4974</v>
      </c>
      <c r="C5061" s="48" t="s">
        <v>1797</v>
      </c>
      <c r="D5061" s="48">
        <v>1000</v>
      </c>
      <c r="E5061" s="48">
        <v>7880</v>
      </c>
      <c r="F5061" s="48" t="s">
        <v>5908</v>
      </c>
      <c r="G5061" s="48" t="s">
        <v>122</v>
      </c>
      <c r="H5061" s="75">
        <f t="shared" si="3843"/>
        <v>0.55555555555555558</v>
      </c>
      <c r="I5061" s="74">
        <v>140</v>
      </c>
      <c r="J5061" s="74">
        <v>90</v>
      </c>
      <c r="K5061" s="48">
        <f>J5061</f>
        <v>90</v>
      </c>
      <c r="L5061" s="48">
        <f t="shared" si="3845"/>
        <v>-4</v>
      </c>
      <c r="M5061" s="48">
        <f t="shared" si="3836"/>
        <v>86</v>
      </c>
      <c r="N5061" s="48">
        <v>7</v>
      </c>
      <c r="O5061" s="56">
        <v>142.32857000000001</v>
      </c>
      <c r="P5061" s="48" t="str">
        <f t="shared" si="3766"/>
        <v>F221B3/64 CL</v>
      </c>
      <c r="Q5061" s="76">
        <v>3</v>
      </c>
      <c r="R5061" s="76">
        <v>6</v>
      </c>
      <c r="S5061" s="49">
        <f t="shared" si="3844"/>
        <v>3.9230769230769229E-2</v>
      </c>
      <c r="T5061" s="49">
        <f t="shared" si="3767"/>
        <v>39.230769230769226</v>
      </c>
      <c r="U5061" s="49">
        <v>49.615384615384613</v>
      </c>
      <c r="V5061" s="49">
        <f t="shared" si="3826"/>
        <v>4.961538461538461E-2</v>
      </c>
      <c r="W5061" s="49">
        <f t="shared" si="3846"/>
        <v>3.3738461538461535</v>
      </c>
      <c r="X5061" s="90">
        <f>ROUND(S5061*$X$4,0)</f>
        <v>0</v>
      </c>
      <c r="Y5061" s="91">
        <f t="shared" si="3839"/>
        <v>0</v>
      </c>
      <c r="Z5061" s="93">
        <f t="shared" si="3840"/>
        <v>3</v>
      </c>
      <c r="AA5061" s="94">
        <f t="shared" si="3841"/>
        <v>426.98571000000004</v>
      </c>
      <c r="AB5061" s="97">
        <f t="shared" si="3847"/>
        <v>3</v>
      </c>
      <c r="AC5061" s="98">
        <f t="shared" si="3842"/>
        <v>426.98571000000004</v>
      </c>
      <c r="AD5061" s="77" t="s">
        <v>3</v>
      </c>
      <c r="AE5061" s="54">
        <v>426.98571000000004</v>
      </c>
      <c r="AF5061" s="17"/>
    </row>
    <row r="5062" spans="1:32" ht="16.899999999999999" customHeight="1" x14ac:dyDescent="0.3">
      <c r="A5062" s="73" t="s">
        <v>35</v>
      </c>
      <c r="B5062" s="74" t="s">
        <v>2712</v>
      </c>
      <c r="C5062" s="48" t="s">
        <v>34</v>
      </c>
      <c r="D5062" s="48">
        <v>500</v>
      </c>
      <c r="E5062" s="48">
        <v>4350</v>
      </c>
      <c r="F5062" s="48" t="s">
        <v>6122</v>
      </c>
      <c r="G5062" s="48" t="s">
        <v>122</v>
      </c>
      <c r="H5062" s="75">
        <f t="shared" ref="H5062:H5067" si="3848">(I5062-J5062)/J5062</f>
        <v>0</v>
      </c>
      <c r="I5062" s="74">
        <v>84</v>
      </c>
      <c r="J5062" s="74">
        <v>84</v>
      </c>
      <c r="K5062" s="48">
        <f>I5062</f>
        <v>84</v>
      </c>
      <c r="L5062" s="48">
        <f t="shared" si="3845"/>
        <v>-4</v>
      </c>
      <c r="M5062" s="48">
        <f t="shared" ref="M5062:M5067" si="3849">K5062+L5062</f>
        <v>80</v>
      </c>
      <c r="N5062" s="48">
        <v>59</v>
      </c>
      <c r="O5062" s="56">
        <v>19.202079999999999</v>
      </c>
      <c r="P5062" s="48" t="str">
        <f t="shared" ref="P5062:P5125" si="3850">LEFT(B5062,LEN(B5062)-3)</f>
        <v>P10510 BK</v>
      </c>
      <c r="Q5062" s="76">
        <v>40</v>
      </c>
      <c r="R5062" s="76">
        <v>91</v>
      </c>
      <c r="S5062" s="49">
        <f t="shared" ref="S5062:S5067" si="3851">((Q5062/65*0.7)+(R5062/260*0.3))</f>
        <v>0.53576923076923078</v>
      </c>
      <c r="T5062" s="49">
        <f t="shared" ref="T5062:T5125" si="3852">S5062*D5062</f>
        <v>267.88461538461542</v>
      </c>
      <c r="U5062" s="49">
        <v>267.88461538461542</v>
      </c>
      <c r="V5062" s="49">
        <f t="shared" si="3826"/>
        <v>0.53576923076923078</v>
      </c>
      <c r="W5062" s="49">
        <f t="shared" ref="W5062:W5067" si="3853">S5062*M5062</f>
        <v>42.861538461538458</v>
      </c>
      <c r="X5062" s="90">
        <f>ROUND(S5062*$X$4,0)</f>
        <v>3</v>
      </c>
      <c r="Y5062" s="91">
        <f t="shared" ref="Y5062:Y5067" si="3854">X5062*O5062</f>
        <v>57.60624</v>
      </c>
      <c r="Z5062" s="93">
        <f t="shared" ref="Z5062:Z5064" si="3855">ROUND((S5062*M5062)+X5062,0)</f>
        <v>46</v>
      </c>
      <c r="AA5062" s="94">
        <f t="shared" ref="AA5062:AA5067" si="3856">Z5062*O5062</f>
        <v>883.29567999999995</v>
      </c>
      <c r="AB5062" s="97">
        <f t="shared" si="3847"/>
        <v>49</v>
      </c>
      <c r="AC5062" s="98">
        <f t="shared" ref="AC5062:AC5067" si="3857">AB5062*O5062</f>
        <v>940.9019199999999</v>
      </c>
      <c r="AD5062" s="77" t="s">
        <v>3</v>
      </c>
      <c r="AE5062" s="54">
        <v>940.9019199999999</v>
      </c>
      <c r="AF5062" s="17"/>
    </row>
    <row r="5063" spans="1:32" ht="16.899999999999999" customHeight="1" x14ac:dyDescent="0.3">
      <c r="A5063" s="73" t="s">
        <v>35</v>
      </c>
      <c r="B5063" s="74" t="s">
        <v>2502</v>
      </c>
      <c r="C5063" s="48" t="s">
        <v>34</v>
      </c>
      <c r="D5063" s="48">
        <v>100</v>
      </c>
      <c r="E5063" s="48">
        <v>1202</v>
      </c>
      <c r="F5063" s="48" t="s">
        <v>6130</v>
      </c>
      <c r="G5063" s="48" t="s">
        <v>35</v>
      </c>
      <c r="H5063" s="75">
        <f t="shared" si="3848"/>
        <v>0</v>
      </c>
      <c r="I5063" s="74">
        <v>24</v>
      </c>
      <c r="J5063" s="74">
        <v>24</v>
      </c>
      <c r="K5063" s="48">
        <f>I5063</f>
        <v>24</v>
      </c>
      <c r="L5063" s="48">
        <f t="shared" si="3845"/>
        <v>-4</v>
      </c>
      <c r="M5063" s="48">
        <f t="shared" si="3849"/>
        <v>20</v>
      </c>
      <c r="N5063" s="48">
        <v>9</v>
      </c>
      <c r="O5063" s="56">
        <v>5.25</v>
      </c>
      <c r="P5063" s="48" t="str">
        <f t="shared" si="3850"/>
        <v>PF2408 NA</v>
      </c>
      <c r="Q5063" s="76">
        <v>38</v>
      </c>
      <c r="R5063" s="76">
        <v>192</v>
      </c>
      <c r="S5063" s="49">
        <f t="shared" si="3851"/>
        <v>0.63076923076923075</v>
      </c>
      <c r="T5063" s="49">
        <f t="shared" si="3852"/>
        <v>63.076923076923073</v>
      </c>
      <c r="U5063" s="49">
        <v>63.076923076923073</v>
      </c>
      <c r="V5063" s="49">
        <f t="shared" si="3826"/>
        <v>0.63076923076923075</v>
      </c>
      <c r="W5063" s="49">
        <f t="shared" si="3853"/>
        <v>12.615384615384615</v>
      </c>
      <c r="X5063" s="90">
        <f t="shared" ref="X5063:X5064" si="3858">ROUND(S5063*$X$3,0)</f>
        <v>4</v>
      </c>
      <c r="Y5063" s="91">
        <f t="shared" si="3854"/>
        <v>21</v>
      </c>
      <c r="Z5063" s="93">
        <f t="shared" si="3855"/>
        <v>17</v>
      </c>
      <c r="AA5063" s="94">
        <f t="shared" si="3856"/>
        <v>89.25</v>
      </c>
      <c r="AB5063" s="97">
        <f t="shared" si="3847"/>
        <v>20</v>
      </c>
      <c r="AC5063" s="98">
        <f t="shared" si="3857"/>
        <v>105</v>
      </c>
      <c r="AD5063" s="77" t="s">
        <v>3</v>
      </c>
      <c r="AE5063" s="54">
        <v>105</v>
      </c>
      <c r="AF5063" s="17"/>
    </row>
    <row r="5064" spans="1:32" ht="16.899999999999999" customHeight="1" x14ac:dyDescent="0.3">
      <c r="A5064" s="73" t="s">
        <v>7</v>
      </c>
      <c r="B5064" s="74" t="s">
        <v>1037</v>
      </c>
      <c r="C5064" s="48" t="s">
        <v>40</v>
      </c>
      <c r="D5064" s="48">
        <v>5000</v>
      </c>
      <c r="E5064" s="48">
        <v>621</v>
      </c>
      <c r="F5064" s="48" t="s">
        <v>6128</v>
      </c>
      <c r="G5064" s="48" t="s">
        <v>112</v>
      </c>
      <c r="H5064" s="75">
        <f t="shared" si="3848"/>
        <v>-0.25925925925925924</v>
      </c>
      <c r="I5064" s="74">
        <v>20</v>
      </c>
      <c r="J5064" s="74">
        <v>27</v>
      </c>
      <c r="K5064" s="48">
        <f>I5064</f>
        <v>20</v>
      </c>
      <c r="L5064" s="48">
        <f t="shared" si="3845"/>
        <v>-4</v>
      </c>
      <c r="M5064" s="48">
        <f t="shared" si="3849"/>
        <v>16</v>
      </c>
      <c r="N5064" s="48">
        <v>3</v>
      </c>
      <c r="O5064" s="56">
        <v>133.1</v>
      </c>
      <c r="P5064" s="48" t="str">
        <f t="shared" si="3850"/>
        <v>3053 BL</v>
      </c>
      <c r="Q5064" s="76">
        <v>2</v>
      </c>
      <c r="R5064" s="76">
        <v>3</v>
      </c>
      <c r="S5064" s="49">
        <f t="shared" si="3851"/>
        <v>2.4999999999999998E-2</v>
      </c>
      <c r="T5064" s="49">
        <f t="shared" si="3852"/>
        <v>124.99999999999999</v>
      </c>
      <c r="U5064" s="49">
        <v>2905.9230769230767</v>
      </c>
      <c r="V5064" s="49">
        <f t="shared" si="3826"/>
        <v>0.5811846153846153</v>
      </c>
      <c r="W5064" s="49">
        <f t="shared" si="3853"/>
        <v>0.39999999999999997</v>
      </c>
      <c r="X5064" s="90">
        <f t="shared" si="3858"/>
        <v>0</v>
      </c>
      <c r="Y5064" s="91">
        <f t="shared" si="3854"/>
        <v>0</v>
      </c>
      <c r="Z5064" s="93">
        <f t="shared" si="3855"/>
        <v>0</v>
      </c>
      <c r="AA5064" s="94">
        <f t="shared" si="3856"/>
        <v>0</v>
      </c>
      <c r="AB5064" s="97">
        <f t="shared" si="3847"/>
        <v>0</v>
      </c>
      <c r="AC5064" s="98">
        <f t="shared" si="3857"/>
        <v>0</v>
      </c>
      <c r="AD5064" s="77" t="s">
        <v>3</v>
      </c>
      <c r="AE5064" s="54">
        <v>0</v>
      </c>
      <c r="AF5064" s="17"/>
    </row>
    <row r="5065" spans="1:32" ht="16.899999999999999" customHeight="1" x14ac:dyDescent="0.3">
      <c r="A5065" s="73" t="s">
        <v>35</v>
      </c>
      <c r="B5065" s="74" t="s">
        <v>5024</v>
      </c>
      <c r="C5065" s="48" t="s">
        <v>464</v>
      </c>
      <c r="D5065" s="48">
        <v>1</v>
      </c>
      <c r="E5065" s="48">
        <v>4013</v>
      </c>
      <c r="F5065" s="48" t="s">
        <v>6180</v>
      </c>
      <c r="G5065" s="48" t="s">
        <v>112</v>
      </c>
      <c r="H5065" s="75">
        <f t="shared" si="3848"/>
        <v>0.13333333333333333</v>
      </c>
      <c r="I5065" s="74">
        <v>68</v>
      </c>
      <c r="J5065" s="74">
        <v>60</v>
      </c>
      <c r="K5065" s="48">
        <f>J5065</f>
        <v>60</v>
      </c>
      <c r="L5065" s="48">
        <f t="shared" si="3845"/>
        <v>-4</v>
      </c>
      <c r="M5065" s="48">
        <f t="shared" si="3849"/>
        <v>56</v>
      </c>
      <c r="N5065" s="48">
        <v>9552</v>
      </c>
      <c r="O5065" s="56">
        <v>0.13</v>
      </c>
      <c r="P5065" s="48" t="str">
        <f t="shared" si="3850"/>
        <v>5874 WH</v>
      </c>
      <c r="Q5065" s="76" t="s">
        <v>6187</v>
      </c>
      <c r="R5065" s="76" t="s">
        <v>6187</v>
      </c>
      <c r="S5065" s="49">
        <f t="shared" si="3851"/>
        <v>0</v>
      </c>
      <c r="T5065" s="49">
        <f t="shared" si="3852"/>
        <v>0</v>
      </c>
      <c r="U5065" s="49">
        <v>343.76923076923072</v>
      </c>
      <c r="V5065" s="49">
        <f t="shared" si="3826"/>
        <v>343.76923076923072</v>
      </c>
      <c r="W5065" s="49">
        <f t="shared" si="3853"/>
        <v>0</v>
      </c>
      <c r="X5065" s="90">
        <f>ROUND(V5065*$X$4,0)</f>
        <v>1719</v>
      </c>
      <c r="Y5065" s="91">
        <f t="shared" si="3854"/>
        <v>223.47</v>
      </c>
      <c r="Z5065" s="93">
        <f>ROUND((V5065*M5065)+X5065,0)</f>
        <v>20970</v>
      </c>
      <c r="AA5065" s="94">
        <f t="shared" si="3856"/>
        <v>2726.1</v>
      </c>
      <c r="AB5065" s="97">
        <f>ROUND((V5065*$AB$4)+Z5065,0)</f>
        <v>22689</v>
      </c>
      <c r="AC5065" s="98">
        <f t="shared" si="3857"/>
        <v>2949.57</v>
      </c>
      <c r="AD5065" s="77" t="s">
        <v>5889</v>
      </c>
      <c r="AE5065" s="54">
        <v>2949.57</v>
      </c>
      <c r="AF5065" s="17"/>
    </row>
    <row r="5066" spans="1:32" ht="16.899999999999999" customHeight="1" x14ac:dyDescent="0.3">
      <c r="A5066" s="73" t="s">
        <v>35</v>
      </c>
      <c r="B5066" s="74" t="s">
        <v>5174</v>
      </c>
      <c r="C5066" s="48" t="s">
        <v>1797</v>
      </c>
      <c r="D5066" s="48">
        <v>8</v>
      </c>
      <c r="E5066" s="48">
        <v>7880</v>
      </c>
      <c r="F5066" s="48" t="s">
        <v>5908</v>
      </c>
      <c r="G5066" s="48" t="s">
        <v>122</v>
      </c>
      <c r="H5066" s="75">
        <f t="shared" si="3848"/>
        <v>0.55555555555555558</v>
      </c>
      <c r="I5066" s="74">
        <v>140</v>
      </c>
      <c r="J5066" s="74">
        <v>90</v>
      </c>
      <c r="K5066" s="48">
        <f>J5066</f>
        <v>90</v>
      </c>
      <c r="L5066" s="48">
        <f t="shared" si="3845"/>
        <v>-4</v>
      </c>
      <c r="M5066" s="48">
        <f t="shared" si="3849"/>
        <v>86</v>
      </c>
      <c r="N5066" s="48">
        <v>6</v>
      </c>
      <c r="O5066" s="56">
        <v>25.214289999999998</v>
      </c>
      <c r="P5066" s="48" t="str">
        <f t="shared" si="3850"/>
        <v>F2214IN CL</v>
      </c>
      <c r="Q5066" s="76">
        <v>11</v>
      </c>
      <c r="R5066" s="76">
        <v>17</v>
      </c>
      <c r="S5066" s="49">
        <f t="shared" si="3851"/>
        <v>0.13807692307692307</v>
      </c>
      <c r="T5066" s="49">
        <f t="shared" si="3852"/>
        <v>1.1046153846153846</v>
      </c>
      <c r="U5066" s="49">
        <v>1.97</v>
      </c>
      <c r="V5066" s="49">
        <f t="shared" si="3826"/>
        <v>0.24625</v>
      </c>
      <c r="W5066" s="49">
        <f t="shared" si="3853"/>
        <v>11.874615384615383</v>
      </c>
      <c r="X5066" s="90">
        <f>ROUND(S5066*$X$4,0)</f>
        <v>1</v>
      </c>
      <c r="Y5066" s="91">
        <f t="shared" si="3854"/>
        <v>25.214289999999998</v>
      </c>
      <c r="Z5066" s="93">
        <f t="shared" ref="Z5066:Z5068" si="3859">ROUND((S5066*M5066)+X5066,0)</f>
        <v>13</v>
      </c>
      <c r="AA5066" s="94">
        <f t="shared" si="3856"/>
        <v>327.78576999999996</v>
      </c>
      <c r="AB5066" s="97">
        <f>ROUND((S5066*$AB$4)+Z5066,0)</f>
        <v>14</v>
      </c>
      <c r="AC5066" s="98">
        <f t="shared" si="3857"/>
        <v>353.00005999999996</v>
      </c>
      <c r="AD5066" s="77" t="s">
        <v>3</v>
      </c>
      <c r="AE5066" s="54">
        <v>353.00005999999996</v>
      </c>
      <c r="AF5066" s="17"/>
    </row>
    <row r="5067" spans="1:32" ht="16.899999999999999" customHeight="1" x14ac:dyDescent="0.3">
      <c r="A5067" s="73" t="s">
        <v>7</v>
      </c>
      <c r="B5067" s="74" t="s">
        <v>422</v>
      </c>
      <c r="C5067" s="48" t="s">
        <v>40</v>
      </c>
      <c r="D5067" s="48">
        <v>1000</v>
      </c>
      <c r="E5067" s="48">
        <v>621</v>
      </c>
      <c r="F5067" s="48" t="s">
        <v>6128</v>
      </c>
      <c r="G5067" s="48" t="s">
        <v>112</v>
      </c>
      <c r="H5067" s="75">
        <f t="shared" si="3848"/>
        <v>3.7037037037037035E-2</v>
      </c>
      <c r="I5067" s="74">
        <v>28</v>
      </c>
      <c r="J5067" s="74">
        <v>27</v>
      </c>
      <c r="K5067" s="48">
        <f>J5067</f>
        <v>27</v>
      </c>
      <c r="L5067" s="48">
        <f t="shared" si="3845"/>
        <v>-4</v>
      </c>
      <c r="M5067" s="48">
        <f t="shared" si="3849"/>
        <v>23</v>
      </c>
      <c r="N5067" s="48">
        <v>3</v>
      </c>
      <c r="O5067" s="56">
        <v>34.619999999999997</v>
      </c>
      <c r="P5067" s="48" t="str">
        <f t="shared" si="3850"/>
        <v>1857/19 WH</v>
      </c>
      <c r="Q5067" s="76">
        <v>7</v>
      </c>
      <c r="R5067" s="76">
        <v>33</v>
      </c>
      <c r="S5067" s="49">
        <f t="shared" si="3851"/>
        <v>0.11346153846153845</v>
      </c>
      <c r="T5067" s="49">
        <f t="shared" si="3852"/>
        <v>113.46153846153845</v>
      </c>
      <c r="U5067" s="49">
        <v>117.03846153846153</v>
      </c>
      <c r="V5067" s="49">
        <f t="shared" si="3826"/>
        <v>0.11703846153846154</v>
      </c>
      <c r="W5067" s="49">
        <f t="shared" si="3853"/>
        <v>2.6096153846153842</v>
      </c>
      <c r="X5067" s="90">
        <f>ROUND(S5067*$X$4,0)</f>
        <v>1</v>
      </c>
      <c r="Y5067" s="91">
        <f t="shared" si="3854"/>
        <v>34.619999999999997</v>
      </c>
      <c r="Z5067" s="93">
        <f t="shared" si="3859"/>
        <v>4</v>
      </c>
      <c r="AA5067" s="94">
        <f t="shared" si="3856"/>
        <v>138.47999999999999</v>
      </c>
      <c r="AB5067" s="97">
        <f>ROUND((S5067*$AB$4)+Z5067,0)</f>
        <v>5</v>
      </c>
      <c r="AC5067" s="98">
        <f t="shared" si="3857"/>
        <v>173.1</v>
      </c>
      <c r="AD5067" s="77" t="s">
        <v>3</v>
      </c>
      <c r="AE5067" s="54">
        <v>173.1</v>
      </c>
      <c r="AF5067" s="17"/>
    </row>
    <row r="5068" spans="1:32" ht="16.899999999999999" customHeight="1" x14ac:dyDescent="0.3">
      <c r="A5068" s="73" t="s">
        <v>35</v>
      </c>
      <c r="B5068" s="74" t="s">
        <v>41</v>
      </c>
      <c r="C5068" s="48" t="s">
        <v>40</v>
      </c>
      <c r="D5068" s="48">
        <v>1000</v>
      </c>
      <c r="E5068" s="48">
        <v>621</v>
      </c>
      <c r="F5068" s="48" t="s">
        <v>6128</v>
      </c>
      <c r="G5068" s="48" t="s">
        <v>112</v>
      </c>
      <c r="H5068" s="75">
        <f t="shared" ref="H5068:H5073" si="3860">(I5068-J5068)/J5068</f>
        <v>-0.52083333333333337</v>
      </c>
      <c r="I5068" s="74">
        <v>23</v>
      </c>
      <c r="J5068" s="74">
        <v>48</v>
      </c>
      <c r="K5068" s="48">
        <f>I5068</f>
        <v>23</v>
      </c>
      <c r="L5068" s="48">
        <f t="shared" si="3845"/>
        <v>-4</v>
      </c>
      <c r="M5068" s="48">
        <f t="shared" ref="M5068:M5073" si="3861">K5068+L5068</f>
        <v>19</v>
      </c>
      <c r="N5068" s="48">
        <v>5</v>
      </c>
      <c r="O5068" s="56">
        <v>15.86</v>
      </c>
      <c r="P5068" s="48" t="str">
        <f t="shared" si="3850"/>
        <v>1550 RD</v>
      </c>
      <c r="Q5068" s="76">
        <v>13</v>
      </c>
      <c r="R5068" s="76">
        <v>29</v>
      </c>
      <c r="S5068" s="49">
        <f t="shared" ref="S5068:S5073" si="3862">((Q5068/65*0.7)+(R5068/260*0.3))</f>
        <v>0.17346153846153844</v>
      </c>
      <c r="T5068" s="49">
        <f t="shared" si="3852"/>
        <v>173.46153846153845</v>
      </c>
      <c r="U5068" s="49">
        <v>239.23076923076923</v>
      </c>
      <c r="V5068" s="49">
        <f t="shared" si="3826"/>
        <v>0.23923076923076922</v>
      </c>
      <c r="W5068" s="49">
        <f t="shared" ref="W5068" si="3863">S5068*M5068</f>
        <v>3.2957692307692303</v>
      </c>
      <c r="X5068" s="90">
        <f>ROUND(S5068*$X$3,0)</f>
        <v>1</v>
      </c>
      <c r="Y5068" s="91">
        <f t="shared" ref="Y5068:Y5073" si="3864">X5068*O5068</f>
        <v>15.86</v>
      </c>
      <c r="Z5068" s="93">
        <f t="shared" si="3859"/>
        <v>4</v>
      </c>
      <c r="AA5068" s="94">
        <f t="shared" ref="AA5068:AA5073" si="3865">Z5068*O5068</f>
        <v>63.44</v>
      </c>
      <c r="AB5068" s="97">
        <f>ROUND((S5068*$AB$4)+Z5068,0)</f>
        <v>5</v>
      </c>
      <c r="AC5068" s="98">
        <f t="shared" ref="AC5068:AC5073" si="3866">AB5068*O5068</f>
        <v>79.3</v>
      </c>
      <c r="AD5068" s="77" t="s">
        <v>3</v>
      </c>
      <c r="AE5068" s="54">
        <v>79.3</v>
      </c>
      <c r="AF5068" s="17"/>
    </row>
    <row r="5069" spans="1:32" ht="16.899999999999999" customHeight="1" x14ac:dyDescent="0.3">
      <c r="A5069" s="73" t="s">
        <v>35</v>
      </c>
      <c r="B5069" s="74" t="s">
        <v>4017</v>
      </c>
      <c r="C5069" s="48" t="s">
        <v>40</v>
      </c>
      <c r="D5069" s="48">
        <v>1000</v>
      </c>
      <c r="E5069" s="48">
        <v>4750</v>
      </c>
      <c r="F5069" s="48" t="s">
        <v>5916</v>
      </c>
      <c r="G5069" s="48" t="s">
        <v>3680</v>
      </c>
      <c r="H5069" s="75">
        <f t="shared" si="3860"/>
        <v>2.0405405405405403</v>
      </c>
      <c r="I5069" s="74">
        <v>225</v>
      </c>
      <c r="J5069" s="74">
        <v>74</v>
      </c>
      <c r="K5069" s="48">
        <f>J5069</f>
        <v>74</v>
      </c>
      <c r="L5069" s="48">
        <f t="shared" si="3845"/>
        <v>-4</v>
      </c>
      <c r="M5069" s="48">
        <f t="shared" si="3861"/>
        <v>70</v>
      </c>
      <c r="N5069" s="48">
        <v>85</v>
      </c>
      <c r="O5069" s="56">
        <v>56.66</v>
      </c>
      <c r="P5069" s="48" t="str">
        <f t="shared" si="3850"/>
        <v>7054 BK</v>
      </c>
      <c r="Q5069" s="76">
        <v>21</v>
      </c>
      <c r="R5069" s="76">
        <v>56</v>
      </c>
      <c r="S5069" s="49">
        <f t="shared" si="3862"/>
        <v>0.29076923076923078</v>
      </c>
      <c r="T5069" s="49">
        <f t="shared" si="3852"/>
        <v>290.76923076923077</v>
      </c>
      <c r="U5069" s="49">
        <v>332.76923076923077</v>
      </c>
      <c r="V5069" s="49">
        <f t="shared" si="3826"/>
        <v>0.33276923076923076</v>
      </c>
      <c r="W5069" s="49">
        <f>V5069*M5069</f>
        <v>23.293846153846154</v>
      </c>
      <c r="X5069" s="90">
        <f>ROUND(V5069*$X$4,0)</f>
        <v>2</v>
      </c>
      <c r="Y5069" s="91">
        <f t="shared" si="3864"/>
        <v>113.32</v>
      </c>
      <c r="Z5069" s="93">
        <f>ROUND((V5069*M5069)+X5069,0)</f>
        <v>25</v>
      </c>
      <c r="AA5069" s="94">
        <f t="shared" si="3865"/>
        <v>1416.5</v>
      </c>
      <c r="AB5069" s="97">
        <f>ROUND((V5069*$AB$4)+Z5069,0)</f>
        <v>27</v>
      </c>
      <c r="AC5069" s="98">
        <f t="shared" si="3866"/>
        <v>1529.82</v>
      </c>
      <c r="AD5069" s="77" t="s">
        <v>5889</v>
      </c>
      <c r="AE5069" s="54">
        <v>1529.82</v>
      </c>
      <c r="AF5069" s="17"/>
    </row>
    <row r="5070" spans="1:32" ht="16.899999999999999" customHeight="1" x14ac:dyDescent="0.3">
      <c r="A5070" s="73" t="s">
        <v>35</v>
      </c>
      <c r="B5070" s="74" t="s">
        <v>5445</v>
      </c>
      <c r="C5070" s="48" t="s">
        <v>464</v>
      </c>
      <c r="D5070" s="48">
        <v>100</v>
      </c>
      <c r="E5070" s="48">
        <v>4013</v>
      </c>
      <c r="F5070" s="48" t="s">
        <v>6180</v>
      </c>
      <c r="G5070" s="48" t="s">
        <v>65</v>
      </c>
      <c r="H5070" s="75">
        <f t="shared" si="3860"/>
        <v>0</v>
      </c>
      <c r="I5070" s="74">
        <v>5</v>
      </c>
      <c r="J5070" s="74">
        <v>5</v>
      </c>
      <c r="K5070" s="48">
        <f>J5070</f>
        <v>5</v>
      </c>
      <c r="L5070" s="48"/>
      <c r="M5070" s="48">
        <f t="shared" si="3861"/>
        <v>5</v>
      </c>
      <c r="N5070" s="48">
        <v>6</v>
      </c>
      <c r="O5070" s="56">
        <v>31.452570000000001</v>
      </c>
      <c r="P5070" s="48" t="str">
        <f t="shared" si="3850"/>
        <v>5877 BK</v>
      </c>
      <c r="Q5070" s="76">
        <v>45</v>
      </c>
      <c r="R5070" s="76">
        <v>192</v>
      </c>
      <c r="S5070" s="49">
        <f t="shared" si="3862"/>
        <v>0.70615384615384613</v>
      </c>
      <c r="T5070" s="49">
        <f t="shared" si="3852"/>
        <v>70.615384615384613</v>
      </c>
      <c r="U5070" s="49">
        <v>177.92307692307691</v>
      </c>
      <c r="V5070" s="49">
        <f t="shared" si="3826"/>
        <v>1.7792307692307689</v>
      </c>
      <c r="W5070" s="49">
        <f>S5070*M5070</f>
        <v>3.5307692307692307</v>
      </c>
      <c r="X5070" s="90">
        <f>ROUND(S5070*$X$2,0)</f>
        <v>5</v>
      </c>
      <c r="Y5070" s="91">
        <f t="shared" si="3864"/>
        <v>157.26285000000001</v>
      </c>
      <c r="Z5070" s="93">
        <f t="shared" ref="Z5070:Z5073" si="3867">ROUND((S5070*M5070)+X5070,0)</f>
        <v>9</v>
      </c>
      <c r="AA5070" s="94">
        <f t="shared" si="3865"/>
        <v>283.07312999999999</v>
      </c>
      <c r="AB5070" s="97">
        <f>ROUND((S5070*$AB$2)+Z5070,0)</f>
        <v>14</v>
      </c>
      <c r="AC5070" s="98">
        <f t="shared" si="3866"/>
        <v>440.33598000000001</v>
      </c>
      <c r="AD5070" s="77" t="s">
        <v>5891</v>
      </c>
      <c r="AE5070" s="54">
        <v>440.33598000000001</v>
      </c>
      <c r="AF5070" s="17"/>
    </row>
    <row r="5071" spans="1:32" ht="16.899999999999999" customHeight="1" x14ac:dyDescent="0.3">
      <c r="A5071" s="73" t="s">
        <v>7</v>
      </c>
      <c r="B5071" s="74" t="s">
        <v>2263</v>
      </c>
      <c r="C5071" s="48" t="s">
        <v>40</v>
      </c>
      <c r="D5071" s="48">
        <v>1000</v>
      </c>
      <c r="E5071" s="48">
        <v>621</v>
      </c>
      <c r="F5071" s="48" t="s">
        <v>6128</v>
      </c>
      <c r="G5071" s="48" t="s">
        <v>112</v>
      </c>
      <c r="H5071" s="75">
        <f t="shared" si="3860"/>
        <v>-0.16666666666666666</v>
      </c>
      <c r="I5071" s="74">
        <v>20</v>
      </c>
      <c r="J5071" s="74">
        <v>24</v>
      </c>
      <c r="K5071" s="48">
        <f>I5071</f>
        <v>20</v>
      </c>
      <c r="L5071" s="48">
        <f>$L$3</f>
        <v>-4</v>
      </c>
      <c r="M5071" s="48">
        <f t="shared" si="3861"/>
        <v>16</v>
      </c>
      <c r="N5071" s="48">
        <v>5</v>
      </c>
      <c r="O5071" s="56">
        <v>57.36</v>
      </c>
      <c r="P5071" s="48" t="str">
        <f t="shared" si="3850"/>
        <v>3057 BR</v>
      </c>
      <c r="Q5071" s="76">
        <v>10</v>
      </c>
      <c r="R5071" s="76">
        <v>56</v>
      </c>
      <c r="S5071" s="49">
        <f t="shared" si="3862"/>
        <v>0.17230769230769233</v>
      </c>
      <c r="T5071" s="49">
        <f t="shared" si="3852"/>
        <v>172.30769230769232</v>
      </c>
      <c r="U5071" s="49">
        <v>290.34615384615387</v>
      </c>
      <c r="V5071" s="49">
        <f t="shared" si="3826"/>
        <v>0.29034615384615386</v>
      </c>
      <c r="W5071" s="49">
        <f>V5071*M5071</f>
        <v>4.6455384615384618</v>
      </c>
      <c r="X5071" s="90">
        <f>ROUND(S5071*$X$3,0)</f>
        <v>1</v>
      </c>
      <c r="Y5071" s="91">
        <f t="shared" si="3864"/>
        <v>57.36</v>
      </c>
      <c r="Z5071" s="93">
        <f t="shared" si="3867"/>
        <v>4</v>
      </c>
      <c r="AA5071" s="94">
        <f t="shared" si="3865"/>
        <v>229.44</v>
      </c>
      <c r="AB5071" s="97">
        <f>ROUND((S5071*$AB$4)+Z5071,0)</f>
        <v>5</v>
      </c>
      <c r="AC5071" s="98">
        <f t="shared" si="3866"/>
        <v>286.8</v>
      </c>
      <c r="AD5071" s="77" t="s">
        <v>3</v>
      </c>
      <c r="AE5071" s="54">
        <v>286.8</v>
      </c>
      <c r="AF5071" s="17"/>
    </row>
    <row r="5072" spans="1:32" ht="16.899999999999999" customHeight="1" x14ac:dyDescent="0.3">
      <c r="A5072" s="73" t="s">
        <v>35</v>
      </c>
      <c r="B5072" s="74" t="s">
        <v>779</v>
      </c>
      <c r="C5072" s="48" t="s">
        <v>464</v>
      </c>
      <c r="D5072" s="48">
        <v>1000</v>
      </c>
      <c r="E5072" s="48">
        <v>4013</v>
      </c>
      <c r="F5072" s="48" t="s">
        <v>6180</v>
      </c>
      <c r="G5072" s="48" t="s">
        <v>65</v>
      </c>
      <c r="H5072" s="75">
        <f t="shared" si="3860"/>
        <v>0</v>
      </c>
      <c r="I5072" s="74">
        <v>5</v>
      </c>
      <c r="J5072" s="74">
        <v>5</v>
      </c>
      <c r="K5072" s="48">
        <f>J5072</f>
        <v>5</v>
      </c>
      <c r="L5072" s="48"/>
      <c r="M5072" s="48">
        <f t="shared" si="3861"/>
        <v>5</v>
      </c>
      <c r="N5072" s="48">
        <v>1</v>
      </c>
      <c r="O5072" s="56">
        <v>81.195809999999994</v>
      </c>
      <c r="P5072" s="48" t="str">
        <f t="shared" si="3850"/>
        <v>2843/7 YL</v>
      </c>
      <c r="Q5072" s="76">
        <v>4</v>
      </c>
      <c r="R5072" s="76">
        <v>11</v>
      </c>
      <c r="S5072" s="49">
        <f t="shared" si="3862"/>
        <v>5.5769230769230765E-2</v>
      </c>
      <c r="T5072" s="49">
        <f t="shared" si="3852"/>
        <v>55.769230769230766</v>
      </c>
      <c r="U5072" s="49">
        <v>136.07692307692307</v>
      </c>
      <c r="V5072" s="49">
        <f t="shared" si="3826"/>
        <v>0.13607692307692307</v>
      </c>
      <c r="W5072" s="49">
        <f t="shared" ref="W5072:W5073" si="3868">S5072*M5072</f>
        <v>0.27884615384615385</v>
      </c>
      <c r="X5072" s="90">
        <f>ROUND(S5072*$X$2,0)</f>
        <v>0</v>
      </c>
      <c r="Y5072" s="91">
        <f t="shared" si="3864"/>
        <v>0</v>
      </c>
      <c r="Z5072" s="93">
        <f t="shared" si="3867"/>
        <v>0</v>
      </c>
      <c r="AA5072" s="94">
        <f t="shared" si="3865"/>
        <v>0</v>
      </c>
      <c r="AB5072" s="97">
        <f>ROUND((S5072*$AB$2)+Z5072,0)</f>
        <v>0</v>
      </c>
      <c r="AC5072" s="98">
        <f t="shared" si="3866"/>
        <v>0</v>
      </c>
      <c r="AD5072" s="77" t="s">
        <v>5891</v>
      </c>
      <c r="AE5072" s="54">
        <v>0</v>
      </c>
      <c r="AF5072" s="17"/>
    </row>
    <row r="5073" spans="1:32" ht="16.899999999999999" customHeight="1" x14ac:dyDescent="0.3">
      <c r="A5073" s="73" t="s">
        <v>35</v>
      </c>
      <c r="B5073" s="74" t="s">
        <v>67</v>
      </c>
      <c r="C5073" s="48" t="s">
        <v>40</v>
      </c>
      <c r="D5073" s="48">
        <v>1000</v>
      </c>
      <c r="E5073" s="48">
        <v>621</v>
      </c>
      <c r="F5073" s="48" t="s">
        <v>6128</v>
      </c>
      <c r="G5073" s="48" t="s">
        <v>112</v>
      </c>
      <c r="H5073" s="75">
        <f t="shared" si="3860"/>
        <v>-0.55128205128205132</v>
      </c>
      <c r="I5073" s="74">
        <v>35</v>
      </c>
      <c r="J5073" s="74">
        <v>78</v>
      </c>
      <c r="K5073" s="48">
        <f>I5073</f>
        <v>35</v>
      </c>
      <c r="L5073" s="48">
        <f t="shared" ref="L5073:L5078" si="3869">$L$3</f>
        <v>-4</v>
      </c>
      <c r="M5073" s="48">
        <f t="shared" si="3861"/>
        <v>31</v>
      </c>
      <c r="N5073" s="48">
        <v>4</v>
      </c>
      <c r="O5073" s="56">
        <v>11.83</v>
      </c>
      <c r="P5073" s="48" t="str">
        <f t="shared" si="3850"/>
        <v>1852 OR</v>
      </c>
      <c r="Q5073" s="76">
        <v>1</v>
      </c>
      <c r="R5073" s="76">
        <v>6</v>
      </c>
      <c r="S5073" s="49">
        <f t="shared" si="3862"/>
        <v>1.7692307692307691E-2</v>
      </c>
      <c r="T5073" s="49">
        <f t="shared" si="3852"/>
        <v>17.69230769230769</v>
      </c>
      <c r="U5073" s="49">
        <v>65.653846153846146</v>
      </c>
      <c r="V5073" s="49">
        <f t="shared" si="3826"/>
        <v>6.5653846153846146E-2</v>
      </c>
      <c r="W5073" s="49">
        <f t="shared" si="3868"/>
        <v>0.54846153846153844</v>
      </c>
      <c r="X5073" s="90">
        <f>ROUND(S5073*$X$4,0)</f>
        <v>0</v>
      </c>
      <c r="Y5073" s="91">
        <f t="shared" si="3864"/>
        <v>0</v>
      </c>
      <c r="Z5073" s="93">
        <f t="shared" si="3867"/>
        <v>1</v>
      </c>
      <c r="AA5073" s="94">
        <f t="shared" si="3865"/>
        <v>11.83</v>
      </c>
      <c r="AB5073" s="97">
        <f t="shared" ref="AB5073:AB5084" si="3870">ROUND((S5073*$AB$4)+Z5073,0)</f>
        <v>1</v>
      </c>
      <c r="AC5073" s="98">
        <f t="shared" si="3866"/>
        <v>11.83</v>
      </c>
      <c r="AD5073" s="77" t="s">
        <v>3</v>
      </c>
      <c r="AE5073" s="54">
        <v>11.83</v>
      </c>
      <c r="AF5073" s="17"/>
    </row>
    <row r="5074" spans="1:32" ht="16.899999999999999" customHeight="1" x14ac:dyDescent="0.3">
      <c r="A5074" s="73" t="s">
        <v>7</v>
      </c>
      <c r="B5074" s="74" t="s">
        <v>5603</v>
      </c>
      <c r="C5074" s="48" t="s">
        <v>1797</v>
      </c>
      <c r="D5074" s="48">
        <v>1.5</v>
      </c>
      <c r="E5074" s="48">
        <v>7880</v>
      </c>
      <c r="F5074" s="48" t="s">
        <v>5908</v>
      </c>
      <c r="G5074" s="48" t="s">
        <v>122</v>
      </c>
      <c r="H5074" s="75">
        <f t="shared" ref="H5074:H5075" si="3871">(I5074-J5074)/J5074</f>
        <v>0.27272727272727271</v>
      </c>
      <c r="I5074" s="74">
        <v>140</v>
      </c>
      <c r="J5074" s="74">
        <v>110</v>
      </c>
      <c r="K5074" s="48">
        <f>J5074</f>
        <v>110</v>
      </c>
      <c r="L5074" s="48">
        <f t="shared" si="3869"/>
        <v>-4</v>
      </c>
      <c r="M5074" s="48">
        <f t="shared" ref="M5074:M5075" si="3872">K5074+L5074</f>
        <v>106</v>
      </c>
      <c r="N5074" s="48">
        <v>227</v>
      </c>
      <c r="O5074" s="56">
        <v>18.52</v>
      </c>
      <c r="P5074" s="48" t="str">
        <f t="shared" si="3850"/>
        <v>F6215/8 BK</v>
      </c>
      <c r="Q5074" s="76">
        <v>44</v>
      </c>
      <c r="R5074" s="76">
        <v>287</v>
      </c>
      <c r="S5074" s="49">
        <f t="shared" ref="S5074:S5075" si="3873">((Q5074/65*0.7)+(R5074/260*0.3))</f>
        <v>0.80500000000000005</v>
      </c>
      <c r="T5074" s="49">
        <f t="shared" si="3852"/>
        <v>1.2075</v>
      </c>
      <c r="U5074" s="49">
        <v>1.6594230769230769</v>
      </c>
      <c r="V5074" s="49">
        <f t="shared" si="3826"/>
        <v>1.1062820512820513</v>
      </c>
      <c r="W5074" s="49">
        <f t="shared" ref="W5074:W5082" si="3874">S5074*M5074</f>
        <v>85.33</v>
      </c>
      <c r="X5074" s="90">
        <f>ROUND(S5074*$X$4,0)</f>
        <v>4</v>
      </c>
      <c r="Y5074" s="91">
        <f t="shared" ref="Y5074:Y5075" si="3875">X5074*O5074</f>
        <v>74.08</v>
      </c>
      <c r="Z5074" s="93">
        <f t="shared" ref="Z5074:Z5081" si="3876">ROUND((S5074*M5074)+X5074,0)</f>
        <v>89</v>
      </c>
      <c r="AA5074" s="94">
        <f t="shared" ref="AA5074:AA5075" si="3877">Z5074*O5074</f>
        <v>1648.28</v>
      </c>
      <c r="AB5074" s="97">
        <f t="shared" si="3870"/>
        <v>93</v>
      </c>
      <c r="AC5074" s="98">
        <f t="shared" ref="AC5074:AC5075" si="3878">AB5074*O5074</f>
        <v>1722.36</v>
      </c>
      <c r="AD5074" s="77" t="s">
        <v>3</v>
      </c>
      <c r="AE5074" s="54">
        <v>1722.36</v>
      </c>
      <c r="AF5074" s="17"/>
    </row>
    <row r="5075" spans="1:32" ht="16.899999999999999" customHeight="1" x14ac:dyDescent="0.3">
      <c r="A5075" s="73" t="s">
        <v>7</v>
      </c>
      <c r="B5075" s="74" t="s">
        <v>5868</v>
      </c>
      <c r="C5075" s="48" t="s">
        <v>1797</v>
      </c>
      <c r="D5075" s="48">
        <v>500</v>
      </c>
      <c r="E5075" s="48">
        <v>7880</v>
      </c>
      <c r="F5075" s="48" t="s">
        <v>5908</v>
      </c>
      <c r="G5075" s="48" t="s">
        <v>122</v>
      </c>
      <c r="H5075" s="75">
        <f t="shared" si="3871"/>
        <v>0.55555555555555558</v>
      </c>
      <c r="I5075" s="74">
        <v>140</v>
      </c>
      <c r="J5075" s="74">
        <v>90</v>
      </c>
      <c r="K5075" s="48">
        <f>J5075</f>
        <v>90</v>
      </c>
      <c r="L5075" s="48">
        <f t="shared" si="3869"/>
        <v>-4</v>
      </c>
      <c r="M5075" s="48">
        <f t="shared" si="3872"/>
        <v>86</v>
      </c>
      <c r="N5075" s="48">
        <v>3</v>
      </c>
      <c r="O5075" s="56">
        <v>272.92856999999998</v>
      </c>
      <c r="P5075" s="48" t="str">
        <f t="shared" si="3850"/>
        <v>F221B1IN CL</v>
      </c>
      <c r="Q5075" s="76">
        <v>0</v>
      </c>
      <c r="R5075" s="76">
        <v>7</v>
      </c>
      <c r="S5075" s="49">
        <f t="shared" si="3873"/>
        <v>8.076923076923077E-3</v>
      </c>
      <c r="T5075" s="49">
        <f t="shared" si="3852"/>
        <v>4.0384615384615383</v>
      </c>
      <c r="U5075" s="49">
        <v>5.4230769230769234</v>
      </c>
      <c r="V5075" s="49">
        <f t="shared" si="3826"/>
        <v>1.0846153846153847E-2</v>
      </c>
      <c r="W5075" s="49">
        <f t="shared" si="3874"/>
        <v>0.69461538461538463</v>
      </c>
      <c r="X5075" s="90">
        <f>ROUND(S5075*$X$4,0)</f>
        <v>0</v>
      </c>
      <c r="Y5075" s="91">
        <f t="shared" si="3875"/>
        <v>0</v>
      </c>
      <c r="Z5075" s="93">
        <f t="shared" si="3876"/>
        <v>1</v>
      </c>
      <c r="AA5075" s="94">
        <f t="shared" si="3877"/>
        <v>272.92856999999998</v>
      </c>
      <c r="AB5075" s="97">
        <f t="shared" si="3870"/>
        <v>1</v>
      </c>
      <c r="AC5075" s="98">
        <f t="shared" si="3878"/>
        <v>272.92856999999998</v>
      </c>
      <c r="AD5075" s="77" t="s">
        <v>5890</v>
      </c>
      <c r="AE5075" s="54">
        <v>272.92856999999998</v>
      </c>
      <c r="AF5075" s="17"/>
    </row>
    <row r="5076" spans="1:32" ht="16.899999999999999" customHeight="1" x14ac:dyDescent="0.3">
      <c r="A5076" s="73" t="s">
        <v>35</v>
      </c>
      <c r="B5076" s="74" t="s">
        <v>5544</v>
      </c>
      <c r="C5076" s="48" t="s">
        <v>1797</v>
      </c>
      <c r="D5076" s="48">
        <v>1000</v>
      </c>
      <c r="E5076" s="48">
        <v>4445</v>
      </c>
      <c r="F5076" s="48" t="s">
        <v>5912</v>
      </c>
      <c r="G5076" s="48" t="s">
        <v>122</v>
      </c>
      <c r="H5076" s="75">
        <f t="shared" ref="H5076:H5085" si="3879">(I5076-J5076)/J5076</f>
        <v>0.14285714285714285</v>
      </c>
      <c r="I5076" s="74">
        <v>32</v>
      </c>
      <c r="J5076" s="74">
        <v>28</v>
      </c>
      <c r="K5076" s="48">
        <f>J5076</f>
        <v>28</v>
      </c>
      <c r="L5076" s="48">
        <f t="shared" si="3869"/>
        <v>-4</v>
      </c>
      <c r="M5076" s="48">
        <f t="shared" ref="M5076:M5085" si="3880">K5076+L5076</f>
        <v>24</v>
      </c>
      <c r="N5076" s="48">
        <v>7</v>
      </c>
      <c r="O5076" s="56">
        <v>192.11</v>
      </c>
      <c r="P5076" s="48" t="str">
        <f t="shared" si="3850"/>
        <v>F1053/64 BK</v>
      </c>
      <c r="Q5076" s="76">
        <v>0</v>
      </c>
      <c r="R5076" s="76">
        <v>2</v>
      </c>
      <c r="S5076" s="49">
        <f t="shared" ref="S5076:S5085" si="3881">((Q5076/65*0.7)+(R5076/260*0.3))</f>
        <v>2.3076923076923079E-3</v>
      </c>
      <c r="T5076" s="49">
        <f t="shared" si="3852"/>
        <v>2.3076923076923079</v>
      </c>
      <c r="U5076" s="49">
        <v>12.98076923076923</v>
      </c>
      <c r="V5076" s="49">
        <f t="shared" si="3826"/>
        <v>1.298076923076923E-2</v>
      </c>
      <c r="W5076" s="49">
        <f t="shared" si="3874"/>
        <v>5.5384615384615393E-2</v>
      </c>
      <c r="X5076" s="90">
        <f t="shared" ref="X5076:X5077" si="3882">ROUNDUP(S5076*$X$4,0)</f>
        <v>1</v>
      </c>
      <c r="Y5076" s="91">
        <f t="shared" ref="Y5076:Y5085" si="3883">X5076*O5076</f>
        <v>192.11</v>
      </c>
      <c r="Z5076" s="93">
        <f t="shared" si="3876"/>
        <v>1</v>
      </c>
      <c r="AA5076" s="94">
        <f t="shared" ref="AA5076:AA5085" si="3884">Z5076*O5076</f>
        <v>192.11</v>
      </c>
      <c r="AB5076" s="97">
        <f t="shared" si="3870"/>
        <v>1</v>
      </c>
      <c r="AC5076" s="98">
        <f t="shared" ref="AC5076:AC5085" si="3885">AB5076*O5076</f>
        <v>192.11</v>
      </c>
      <c r="AD5076" s="77" t="s">
        <v>5890</v>
      </c>
      <c r="AE5076" s="54">
        <v>192.11</v>
      </c>
      <c r="AF5076" s="17"/>
    </row>
    <row r="5077" spans="1:32" ht="16.899999999999999" customHeight="1" x14ac:dyDescent="0.3">
      <c r="A5077" s="73" t="s">
        <v>35</v>
      </c>
      <c r="B5077" s="74" t="s">
        <v>5123</v>
      </c>
      <c r="C5077" s="48" t="s">
        <v>34</v>
      </c>
      <c r="D5077" s="48">
        <v>1</v>
      </c>
      <c r="E5077" s="48">
        <v>357</v>
      </c>
      <c r="F5077" s="48" t="s">
        <v>6140</v>
      </c>
      <c r="G5077" s="48" t="s">
        <v>112</v>
      </c>
      <c r="H5077" s="75">
        <f t="shared" si="3879"/>
        <v>0</v>
      </c>
      <c r="I5077" s="74">
        <v>38</v>
      </c>
      <c r="J5077" s="74">
        <v>38</v>
      </c>
      <c r="K5077" s="48">
        <f>I5077</f>
        <v>38</v>
      </c>
      <c r="L5077" s="48">
        <f t="shared" si="3869"/>
        <v>-4</v>
      </c>
      <c r="M5077" s="48">
        <f t="shared" si="3880"/>
        <v>34</v>
      </c>
      <c r="N5077" s="48">
        <v>0</v>
      </c>
      <c r="O5077" s="56">
        <v>0</v>
      </c>
      <c r="P5077" s="48" t="str">
        <f t="shared" si="3850"/>
        <v>TFT25014 NA</v>
      </c>
      <c r="Q5077" s="76" t="s">
        <v>6187</v>
      </c>
      <c r="R5077" s="76" t="s">
        <v>6187</v>
      </c>
      <c r="S5077" s="49">
        <f t="shared" si="3881"/>
        <v>0</v>
      </c>
      <c r="T5077" s="49">
        <f t="shared" si="3852"/>
        <v>0</v>
      </c>
      <c r="U5077" s="49">
        <v>21.53846153846154</v>
      </c>
      <c r="V5077" s="49">
        <f t="shared" si="3826"/>
        <v>21.53846153846154</v>
      </c>
      <c r="W5077" s="49">
        <f t="shared" si="3874"/>
        <v>0</v>
      </c>
      <c r="X5077" s="90">
        <f t="shared" si="3882"/>
        <v>0</v>
      </c>
      <c r="Y5077" s="91">
        <f t="shared" si="3883"/>
        <v>0</v>
      </c>
      <c r="Z5077" s="93">
        <f t="shared" si="3876"/>
        <v>0</v>
      </c>
      <c r="AA5077" s="94">
        <f t="shared" si="3884"/>
        <v>0</v>
      </c>
      <c r="AB5077" s="97">
        <f t="shared" si="3870"/>
        <v>0</v>
      </c>
      <c r="AC5077" s="98">
        <f t="shared" si="3885"/>
        <v>0</v>
      </c>
      <c r="AD5077" s="77" t="s">
        <v>5890</v>
      </c>
      <c r="AE5077" s="54">
        <v>0</v>
      </c>
      <c r="AF5077" s="17"/>
    </row>
    <row r="5078" spans="1:32" ht="16.899999999999999" customHeight="1" x14ac:dyDescent="0.3">
      <c r="A5078" s="73" t="s">
        <v>35</v>
      </c>
      <c r="B5078" s="74" t="s">
        <v>3681</v>
      </c>
      <c r="C5078" s="48" t="s">
        <v>40</v>
      </c>
      <c r="D5078" s="48">
        <v>1000</v>
      </c>
      <c r="E5078" s="48">
        <v>621</v>
      </c>
      <c r="F5078" s="48" t="s">
        <v>6128</v>
      </c>
      <c r="G5078" s="48" t="s">
        <v>112</v>
      </c>
      <c r="H5078" s="75">
        <f t="shared" si="3879"/>
        <v>-0.52083333333333337</v>
      </c>
      <c r="I5078" s="74">
        <v>23</v>
      </c>
      <c r="J5078" s="74">
        <v>48</v>
      </c>
      <c r="K5078" s="48">
        <f>I5078</f>
        <v>23</v>
      </c>
      <c r="L5078" s="48">
        <f t="shared" si="3869"/>
        <v>-4</v>
      </c>
      <c r="M5078" s="48">
        <f t="shared" si="3880"/>
        <v>19</v>
      </c>
      <c r="N5078" s="48">
        <v>3</v>
      </c>
      <c r="O5078" s="56">
        <v>22.16</v>
      </c>
      <c r="P5078" s="48" t="str">
        <f t="shared" si="3850"/>
        <v>3053/1 YL</v>
      </c>
      <c r="Q5078" s="76">
        <v>7</v>
      </c>
      <c r="R5078" s="76">
        <v>39</v>
      </c>
      <c r="S5078" s="49">
        <f t="shared" si="3881"/>
        <v>0.12038461538461538</v>
      </c>
      <c r="T5078" s="49">
        <f t="shared" si="3852"/>
        <v>120.38461538461539</v>
      </c>
      <c r="U5078" s="49">
        <v>166.11538461538461</v>
      </c>
      <c r="V5078" s="49">
        <f t="shared" si="3826"/>
        <v>0.16611538461538461</v>
      </c>
      <c r="W5078" s="49">
        <f t="shared" si="3874"/>
        <v>2.2873076923076923</v>
      </c>
      <c r="X5078" s="90">
        <f>ROUND(S5078*$X$3,0)</f>
        <v>1</v>
      </c>
      <c r="Y5078" s="91">
        <f t="shared" si="3883"/>
        <v>22.16</v>
      </c>
      <c r="Z5078" s="93">
        <f t="shared" si="3876"/>
        <v>3</v>
      </c>
      <c r="AA5078" s="94">
        <f t="shared" si="3884"/>
        <v>66.48</v>
      </c>
      <c r="AB5078" s="97">
        <f t="shared" si="3870"/>
        <v>4</v>
      </c>
      <c r="AC5078" s="98">
        <f t="shared" si="3885"/>
        <v>88.64</v>
      </c>
      <c r="AD5078" s="77" t="s">
        <v>3</v>
      </c>
      <c r="AE5078" s="54">
        <v>88.64</v>
      </c>
      <c r="AF5078" s="17"/>
    </row>
    <row r="5079" spans="1:32" ht="16.899999999999999" customHeight="1" x14ac:dyDescent="0.3">
      <c r="A5079" s="73" t="s">
        <v>7</v>
      </c>
      <c r="B5079" s="74" t="s">
        <v>2838</v>
      </c>
      <c r="C5079" s="48" t="s">
        <v>1154</v>
      </c>
      <c r="D5079" s="48">
        <v>1000</v>
      </c>
      <c r="E5079" s="48">
        <v>2834</v>
      </c>
      <c r="F5079" s="48" t="s">
        <v>6126</v>
      </c>
      <c r="G5079" s="48">
        <v>2</v>
      </c>
      <c r="H5079" s="75">
        <f t="shared" si="3879"/>
        <v>0</v>
      </c>
      <c r="I5079" s="74">
        <v>30</v>
      </c>
      <c r="J5079" s="74">
        <f>I5079</f>
        <v>30</v>
      </c>
      <c r="K5079" s="48">
        <f>I5079</f>
        <v>30</v>
      </c>
      <c r="L5079" s="48"/>
      <c r="M5079" s="48">
        <f t="shared" si="3880"/>
        <v>30</v>
      </c>
      <c r="N5079" s="48">
        <v>0</v>
      </c>
      <c r="O5079" s="56">
        <v>480.81209000000001</v>
      </c>
      <c r="P5079" s="48" t="str">
        <f t="shared" si="3850"/>
        <v>5126C SL</v>
      </c>
      <c r="Q5079" s="76">
        <v>2</v>
      </c>
      <c r="R5079" s="76">
        <v>9</v>
      </c>
      <c r="S5079" s="49">
        <f t="shared" si="3881"/>
        <v>3.1923076923076922E-2</v>
      </c>
      <c r="T5079" s="49">
        <f t="shared" si="3852"/>
        <v>31.923076923076923</v>
      </c>
      <c r="U5079" s="49">
        <v>39.03846153846154</v>
      </c>
      <c r="V5079" s="49">
        <f t="shared" si="3826"/>
        <v>3.9038461538461543E-2</v>
      </c>
      <c r="W5079" s="49">
        <f t="shared" si="3874"/>
        <v>0.95769230769230762</v>
      </c>
      <c r="X5079" s="90">
        <f>ROUND(S5079*$X$4,0)</f>
        <v>0</v>
      </c>
      <c r="Y5079" s="91">
        <f t="shared" si="3883"/>
        <v>0</v>
      </c>
      <c r="Z5079" s="93">
        <f t="shared" si="3876"/>
        <v>1</v>
      </c>
      <c r="AA5079" s="94">
        <f t="shared" si="3884"/>
        <v>480.81209000000001</v>
      </c>
      <c r="AB5079" s="97">
        <f t="shared" si="3870"/>
        <v>1</v>
      </c>
      <c r="AC5079" s="98">
        <f t="shared" si="3885"/>
        <v>480.81209000000001</v>
      </c>
      <c r="AD5079" s="77" t="s">
        <v>3</v>
      </c>
      <c r="AE5079" s="54">
        <v>480.81209000000001</v>
      </c>
      <c r="AF5079" s="17"/>
    </row>
    <row r="5080" spans="1:32" ht="16.899999999999999" customHeight="1" x14ac:dyDescent="0.3">
      <c r="A5080" s="73" t="s">
        <v>35</v>
      </c>
      <c r="B5080" s="74" t="s">
        <v>3837</v>
      </c>
      <c r="C5080" s="48" t="s">
        <v>1797</v>
      </c>
      <c r="D5080" s="48">
        <v>20</v>
      </c>
      <c r="E5080" s="48">
        <v>7880</v>
      </c>
      <c r="F5080" s="48" t="s">
        <v>5908</v>
      </c>
      <c r="G5080" s="48" t="s">
        <v>122</v>
      </c>
      <c r="H5080" s="75">
        <f t="shared" si="3879"/>
        <v>0.55555555555555558</v>
      </c>
      <c r="I5080" s="74">
        <v>140</v>
      </c>
      <c r="J5080" s="74">
        <v>90</v>
      </c>
      <c r="K5080" s="48">
        <f>J5080</f>
        <v>90</v>
      </c>
      <c r="L5080" s="48">
        <f>$L$3</f>
        <v>-4</v>
      </c>
      <c r="M5080" s="48">
        <f t="shared" si="3880"/>
        <v>86</v>
      </c>
      <c r="N5080" s="48">
        <v>12</v>
      </c>
      <c r="O5080" s="56">
        <v>23.37143</v>
      </c>
      <c r="P5080" s="48" t="str">
        <f t="shared" si="3850"/>
        <v>F221V2IN BK</v>
      </c>
      <c r="Q5080" s="76">
        <v>1</v>
      </c>
      <c r="R5080" s="76">
        <v>4</v>
      </c>
      <c r="S5080" s="49">
        <f t="shared" si="3881"/>
        <v>1.5384615384615385E-2</v>
      </c>
      <c r="T5080" s="49">
        <f t="shared" si="3852"/>
        <v>0.30769230769230771</v>
      </c>
      <c r="U5080" s="49">
        <v>23.240384615384617</v>
      </c>
      <c r="V5080" s="49">
        <f t="shared" si="3826"/>
        <v>1.1620192307692307</v>
      </c>
      <c r="W5080" s="49">
        <f t="shared" si="3874"/>
        <v>1.3230769230769233</v>
      </c>
      <c r="X5080" s="90">
        <f>ROUND(S5080*$X$4,0)</f>
        <v>0</v>
      </c>
      <c r="Y5080" s="91">
        <f t="shared" si="3883"/>
        <v>0</v>
      </c>
      <c r="Z5080" s="93">
        <f t="shared" si="3876"/>
        <v>1</v>
      </c>
      <c r="AA5080" s="94">
        <f t="shared" si="3884"/>
        <v>23.37143</v>
      </c>
      <c r="AB5080" s="97">
        <f t="shared" si="3870"/>
        <v>1</v>
      </c>
      <c r="AC5080" s="98">
        <f t="shared" si="3885"/>
        <v>23.37143</v>
      </c>
      <c r="AD5080" s="77" t="s">
        <v>3</v>
      </c>
      <c r="AE5080" s="54">
        <v>23.37143</v>
      </c>
      <c r="AF5080" s="17"/>
    </row>
    <row r="5081" spans="1:32" ht="16.899999999999999" customHeight="1" x14ac:dyDescent="0.3">
      <c r="A5081" s="73" t="s">
        <v>35</v>
      </c>
      <c r="B5081" s="74" t="s">
        <v>4986</v>
      </c>
      <c r="C5081" s="48" t="s">
        <v>1432</v>
      </c>
      <c r="D5081" s="48">
        <v>100</v>
      </c>
      <c r="E5081" s="48">
        <v>4003</v>
      </c>
      <c r="F5081" s="48" t="s">
        <v>5909</v>
      </c>
      <c r="G5081" s="48" t="s">
        <v>112</v>
      </c>
      <c r="H5081" s="75">
        <f t="shared" si="3879"/>
        <v>0</v>
      </c>
      <c r="I5081" s="74">
        <v>39</v>
      </c>
      <c r="J5081" s="74">
        <v>39</v>
      </c>
      <c r="K5081" s="48">
        <f>I5081</f>
        <v>39</v>
      </c>
      <c r="L5081" s="48">
        <f>$L$3</f>
        <v>-4</v>
      </c>
      <c r="M5081" s="48">
        <f t="shared" si="3880"/>
        <v>35</v>
      </c>
      <c r="N5081" s="48">
        <v>7</v>
      </c>
      <c r="O5081" s="56">
        <v>6.55</v>
      </c>
      <c r="P5081" s="48" t="str">
        <f t="shared" si="3850"/>
        <v>6823 RD</v>
      </c>
      <c r="Q5081" s="76">
        <v>28</v>
      </c>
      <c r="R5081" s="76">
        <v>88</v>
      </c>
      <c r="S5081" s="49">
        <f t="shared" si="3881"/>
        <v>0.40307692307692305</v>
      </c>
      <c r="T5081" s="49">
        <f t="shared" si="3852"/>
        <v>40.307692307692307</v>
      </c>
      <c r="U5081" s="49">
        <v>144.92307692307691</v>
      </c>
      <c r="V5081" s="49">
        <f t="shared" si="3826"/>
        <v>1.4492307692307691</v>
      </c>
      <c r="W5081" s="49">
        <f t="shared" si="3874"/>
        <v>14.107692307692307</v>
      </c>
      <c r="X5081" s="90">
        <f>ROUND(S5081*$X$4,0)</f>
        <v>2</v>
      </c>
      <c r="Y5081" s="91">
        <f t="shared" si="3883"/>
        <v>13.1</v>
      </c>
      <c r="Z5081" s="93">
        <f t="shared" si="3876"/>
        <v>16</v>
      </c>
      <c r="AA5081" s="94">
        <f t="shared" si="3884"/>
        <v>104.8</v>
      </c>
      <c r="AB5081" s="97">
        <f t="shared" si="3870"/>
        <v>18</v>
      </c>
      <c r="AC5081" s="98">
        <f t="shared" si="3885"/>
        <v>117.89999999999999</v>
      </c>
      <c r="AD5081" s="77" t="s">
        <v>3</v>
      </c>
      <c r="AE5081" s="54">
        <v>117.89999999999999</v>
      </c>
      <c r="AF5081" s="17"/>
    </row>
    <row r="5082" spans="1:32" ht="16.899999999999999" customHeight="1" x14ac:dyDescent="0.3">
      <c r="A5082" s="73" t="s">
        <v>7</v>
      </c>
      <c r="B5082" s="74" t="s">
        <v>3791</v>
      </c>
      <c r="C5082" s="48" t="s">
        <v>34</v>
      </c>
      <c r="D5082" s="48">
        <v>100</v>
      </c>
      <c r="E5082" s="48">
        <v>1202</v>
      </c>
      <c r="F5082" s="48" t="s">
        <v>6130</v>
      </c>
      <c r="G5082" s="48" t="s">
        <v>35</v>
      </c>
      <c r="H5082" s="75">
        <f t="shared" si="3879"/>
        <v>0</v>
      </c>
      <c r="I5082" s="74">
        <v>24</v>
      </c>
      <c r="J5082" s="74">
        <v>24</v>
      </c>
      <c r="K5082" s="48">
        <f>I5082</f>
        <v>24</v>
      </c>
      <c r="L5082" s="48">
        <f>$L$3</f>
        <v>-4</v>
      </c>
      <c r="M5082" s="48">
        <f t="shared" si="3880"/>
        <v>20</v>
      </c>
      <c r="N5082" s="48">
        <v>8</v>
      </c>
      <c r="O5082" s="56">
        <v>8.7100000000000009</v>
      </c>
      <c r="P5082" s="48" t="str">
        <f t="shared" si="3850"/>
        <v>PF1308 BK</v>
      </c>
      <c r="Q5082" s="76">
        <v>15</v>
      </c>
      <c r="R5082" s="76">
        <v>111</v>
      </c>
      <c r="S5082" s="49">
        <f t="shared" si="3881"/>
        <v>0.28961538461538461</v>
      </c>
      <c r="T5082" s="49">
        <f t="shared" si="3852"/>
        <v>28.96153846153846</v>
      </c>
      <c r="U5082" s="49">
        <v>82.807692307692307</v>
      </c>
      <c r="V5082" s="49">
        <f t="shared" si="3826"/>
        <v>0.82807692307692304</v>
      </c>
      <c r="W5082" s="49">
        <f t="shared" si="3874"/>
        <v>5.7923076923076922</v>
      </c>
      <c r="X5082" s="90">
        <f>ROUND(S5082*$X$3,0)</f>
        <v>2</v>
      </c>
      <c r="Y5082" s="91">
        <f t="shared" si="3883"/>
        <v>17.420000000000002</v>
      </c>
      <c r="Z5082" s="93">
        <f t="shared" ref="Z5082:Z5084" si="3886">ROUND((S5082*M5082)+X5082,0)</f>
        <v>8</v>
      </c>
      <c r="AA5082" s="94">
        <f t="shared" si="3884"/>
        <v>69.680000000000007</v>
      </c>
      <c r="AB5082" s="97">
        <f t="shared" si="3870"/>
        <v>9</v>
      </c>
      <c r="AC5082" s="98">
        <f t="shared" si="3885"/>
        <v>78.390000000000015</v>
      </c>
      <c r="AD5082" s="77" t="s">
        <v>3</v>
      </c>
      <c r="AE5082" s="54">
        <v>78.390000000000015</v>
      </c>
      <c r="AF5082" s="17"/>
    </row>
    <row r="5083" spans="1:32" ht="16.899999999999999" customHeight="1" x14ac:dyDescent="0.3">
      <c r="A5083" s="73" t="s">
        <v>7</v>
      </c>
      <c r="B5083" s="74" t="s">
        <v>3634</v>
      </c>
      <c r="C5083" s="48" t="s">
        <v>1790</v>
      </c>
      <c r="D5083" s="48">
        <v>500</v>
      </c>
      <c r="E5083" s="48">
        <v>621</v>
      </c>
      <c r="F5083" s="48" t="s">
        <v>6128</v>
      </c>
      <c r="G5083" s="48" t="s">
        <v>112</v>
      </c>
      <c r="H5083" s="75">
        <f t="shared" si="3879"/>
        <v>3.4482758620689655E-2</v>
      </c>
      <c r="I5083" s="74">
        <v>30</v>
      </c>
      <c r="J5083" s="74">
        <v>29</v>
      </c>
      <c r="K5083" s="48">
        <f>J5083</f>
        <v>29</v>
      </c>
      <c r="L5083" s="48">
        <f>$L$3</f>
        <v>-4</v>
      </c>
      <c r="M5083" s="48">
        <f t="shared" si="3880"/>
        <v>25</v>
      </c>
      <c r="N5083" s="48">
        <v>1</v>
      </c>
      <c r="O5083" s="56">
        <v>78.724999999999994</v>
      </c>
      <c r="P5083" s="48" t="str">
        <f t="shared" si="3850"/>
        <v>9058AC BK</v>
      </c>
      <c r="Q5083" s="76">
        <v>0</v>
      </c>
      <c r="R5083" s="76">
        <v>5</v>
      </c>
      <c r="S5083" s="49">
        <f t="shared" si="3881"/>
        <v>5.7692307692307696E-3</v>
      </c>
      <c r="T5083" s="49">
        <f t="shared" si="3852"/>
        <v>2.8846153846153846</v>
      </c>
      <c r="U5083" s="49">
        <v>639.16769230769216</v>
      </c>
      <c r="V5083" s="49">
        <f t="shared" si="3826"/>
        <v>1.2783353846153844</v>
      </c>
      <c r="W5083" s="49">
        <f t="shared" ref="W5083:W5088" si="3887">S5083*M5083</f>
        <v>0.14423076923076925</v>
      </c>
      <c r="X5083" s="90">
        <f>ROUNDUP(S5083*$X$4,0)</f>
        <v>1</v>
      </c>
      <c r="Y5083" s="91">
        <f t="shared" si="3883"/>
        <v>78.724999999999994</v>
      </c>
      <c r="Z5083" s="93">
        <f t="shared" si="3886"/>
        <v>1</v>
      </c>
      <c r="AA5083" s="94">
        <f t="shared" si="3884"/>
        <v>78.724999999999994</v>
      </c>
      <c r="AB5083" s="97">
        <f t="shared" si="3870"/>
        <v>1</v>
      </c>
      <c r="AC5083" s="98">
        <f t="shared" si="3885"/>
        <v>78.724999999999994</v>
      </c>
      <c r="AD5083" s="77" t="s">
        <v>3</v>
      </c>
      <c r="AE5083" s="54">
        <v>78.724999999999994</v>
      </c>
      <c r="AF5083" s="17"/>
    </row>
    <row r="5084" spans="1:32" ht="16.899999999999999" customHeight="1" x14ac:dyDescent="0.3">
      <c r="A5084" s="73" t="s">
        <v>7</v>
      </c>
      <c r="B5084" s="74" t="s">
        <v>3309</v>
      </c>
      <c r="C5084" s="48" t="s">
        <v>1154</v>
      </c>
      <c r="D5084" s="48">
        <v>100</v>
      </c>
      <c r="E5084" s="48">
        <v>2834</v>
      </c>
      <c r="F5084" s="48" t="s">
        <v>6126</v>
      </c>
      <c r="G5084" s="48">
        <v>2</v>
      </c>
      <c r="H5084" s="75">
        <f t="shared" si="3879"/>
        <v>0</v>
      </c>
      <c r="I5084" s="74">
        <v>20</v>
      </c>
      <c r="J5084" s="74">
        <f>I5084</f>
        <v>20</v>
      </c>
      <c r="K5084" s="48">
        <f>I5084</f>
        <v>20</v>
      </c>
      <c r="L5084" s="48"/>
      <c r="M5084" s="48">
        <f t="shared" si="3880"/>
        <v>20</v>
      </c>
      <c r="N5084" s="48">
        <v>1</v>
      </c>
      <c r="O5084" s="56">
        <v>40.424630000000001</v>
      </c>
      <c r="P5084" s="48" t="str">
        <f t="shared" si="3850"/>
        <v>5468C SL</v>
      </c>
      <c r="Q5084" s="76">
        <v>7</v>
      </c>
      <c r="R5084" s="76">
        <v>32</v>
      </c>
      <c r="S5084" s="49">
        <f t="shared" si="3881"/>
        <v>0.1123076923076923</v>
      </c>
      <c r="T5084" s="49">
        <f t="shared" si="3852"/>
        <v>11.23076923076923</v>
      </c>
      <c r="U5084" s="49">
        <v>205.84615384615384</v>
      </c>
      <c r="V5084" s="49">
        <f t="shared" si="3826"/>
        <v>2.0584615384615383</v>
      </c>
      <c r="W5084" s="49">
        <f t="shared" si="3887"/>
        <v>2.2461538461538462</v>
      </c>
      <c r="X5084" s="90">
        <f>ROUND(S5084*$X$3,0)</f>
        <v>1</v>
      </c>
      <c r="Y5084" s="91">
        <f t="shared" si="3883"/>
        <v>40.424630000000001</v>
      </c>
      <c r="Z5084" s="93">
        <f t="shared" si="3886"/>
        <v>3</v>
      </c>
      <c r="AA5084" s="94">
        <f t="shared" si="3884"/>
        <v>121.27388999999999</v>
      </c>
      <c r="AB5084" s="97">
        <f t="shared" si="3870"/>
        <v>4</v>
      </c>
      <c r="AC5084" s="98">
        <f t="shared" si="3885"/>
        <v>161.69852</v>
      </c>
      <c r="AD5084" s="77" t="s">
        <v>3</v>
      </c>
      <c r="AE5084" s="54">
        <v>161.69852</v>
      </c>
      <c r="AF5084" s="17"/>
    </row>
    <row r="5085" spans="1:32" ht="16.899999999999999" customHeight="1" x14ac:dyDescent="0.3">
      <c r="A5085" s="73" t="s">
        <v>7</v>
      </c>
      <c r="B5085" s="74" t="s">
        <v>4293</v>
      </c>
      <c r="C5085" s="48" t="s">
        <v>10</v>
      </c>
      <c r="D5085" s="48">
        <v>1</v>
      </c>
      <c r="E5085" s="48">
        <v>4013</v>
      </c>
      <c r="F5085" s="48" t="s">
        <v>6180</v>
      </c>
      <c r="G5085" s="48" t="s">
        <v>112</v>
      </c>
      <c r="H5085" s="75">
        <f t="shared" si="3879"/>
        <v>4.2553191489361701E-2</v>
      </c>
      <c r="I5085" s="74">
        <v>98</v>
      </c>
      <c r="J5085" s="74">
        <v>94</v>
      </c>
      <c r="K5085" s="48">
        <f>J5085</f>
        <v>94</v>
      </c>
      <c r="L5085" s="48">
        <f t="shared" ref="L5085:L5093" si="3888">$L$3</f>
        <v>-4</v>
      </c>
      <c r="M5085" s="48">
        <f t="shared" si="3880"/>
        <v>90</v>
      </c>
      <c r="N5085" s="48">
        <v>13822</v>
      </c>
      <c r="O5085" s="56">
        <v>0.78</v>
      </c>
      <c r="P5085" s="48" t="str">
        <f t="shared" si="3850"/>
        <v>2821/2 WH</v>
      </c>
      <c r="Q5085" s="76">
        <v>0</v>
      </c>
      <c r="R5085" s="76">
        <v>915</v>
      </c>
      <c r="S5085" s="49">
        <f t="shared" si="3881"/>
        <v>1.0557692307692308</v>
      </c>
      <c r="T5085" s="49">
        <f t="shared" si="3852"/>
        <v>1.0557692307692308</v>
      </c>
      <c r="U5085" s="49">
        <v>281.1711538461538</v>
      </c>
      <c r="V5085" s="49">
        <f t="shared" si="3826"/>
        <v>281.1711538461538</v>
      </c>
      <c r="W5085" s="49">
        <f t="shared" si="3887"/>
        <v>95.019230769230774</v>
      </c>
      <c r="X5085" s="90">
        <f>ROUND(V5085*$X$4,0)</f>
        <v>1406</v>
      </c>
      <c r="Y5085" s="91">
        <f t="shared" si="3883"/>
        <v>1096.68</v>
      </c>
      <c r="Z5085" s="93">
        <f>ROUND((V5085*M5085)+X5085,0)</f>
        <v>26711</v>
      </c>
      <c r="AA5085" s="94">
        <f t="shared" si="3884"/>
        <v>20834.580000000002</v>
      </c>
      <c r="AB5085" s="97">
        <f>ROUND((V5085*$AB$4)+Z5085,0)</f>
        <v>28117</v>
      </c>
      <c r="AC5085" s="98">
        <f t="shared" si="3885"/>
        <v>21931.260000000002</v>
      </c>
      <c r="AD5085" s="77" t="s">
        <v>5889</v>
      </c>
      <c r="AE5085" s="54">
        <v>21931.260000000002</v>
      </c>
      <c r="AF5085" s="17"/>
    </row>
    <row r="5086" spans="1:32" ht="16.899999999999999" customHeight="1" x14ac:dyDescent="0.3">
      <c r="A5086" s="73" t="s">
        <v>7</v>
      </c>
      <c r="B5086" s="74" t="s">
        <v>3511</v>
      </c>
      <c r="C5086" s="48" t="s">
        <v>464</v>
      </c>
      <c r="D5086" s="48">
        <v>1</v>
      </c>
      <c r="E5086" s="48">
        <v>4013</v>
      </c>
      <c r="F5086" s="48" t="s">
        <v>6180</v>
      </c>
      <c r="G5086" s="48" t="s">
        <v>112</v>
      </c>
      <c r="H5086" s="75">
        <f t="shared" ref="H5086:H5090" si="3889">(I5086-J5086)/J5086</f>
        <v>0.13333333333333333</v>
      </c>
      <c r="I5086" s="74">
        <v>68</v>
      </c>
      <c r="J5086" s="74">
        <v>60</v>
      </c>
      <c r="K5086" s="48">
        <f>J5086</f>
        <v>60</v>
      </c>
      <c r="L5086" s="48">
        <f t="shared" si="3888"/>
        <v>-4</v>
      </c>
      <c r="M5086" s="48">
        <f t="shared" ref="M5086:M5090" si="3890">K5086+L5086</f>
        <v>56</v>
      </c>
      <c r="N5086" s="48">
        <v>46149</v>
      </c>
      <c r="O5086" s="56">
        <v>0.18</v>
      </c>
      <c r="P5086" s="48" t="str">
        <f t="shared" si="3850"/>
        <v>5875 BK</v>
      </c>
      <c r="Q5086" s="76" t="s">
        <v>6187</v>
      </c>
      <c r="R5086" s="76" t="s">
        <v>6187</v>
      </c>
      <c r="S5086" s="49">
        <f t="shared" ref="S5086:S5090" si="3891">((Q5086/65*0.7)+(R5086/260*0.3))</f>
        <v>0</v>
      </c>
      <c r="T5086" s="49">
        <f t="shared" si="3852"/>
        <v>0</v>
      </c>
      <c r="U5086" s="49">
        <v>266.76923076923072</v>
      </c>
      <c r="V5086" s="49">
        <f t="shared" si="3826"/>
        <v>266.76923076923072</v>
      </c>
      <c r="W5086" s="49">
        <f t="shared" si="3887"/>
        <v>0</v>
      </c>
      <c r="X5086" s="90">
        <f>ROUND(V5086*$X$4,0)</f>
        <v>1334</v>
      </c>
      <c r="Y5086" s="91">
        <f t="shared" ref="Y5086:Y5090" si="3892">X5086*O5086</f>
        <v>240.12</v>
      </c>
      <c r="Z5086" s="93">
        <f>ROUND((V5086*M5086)+X5086,0)</f>
        <v>16273</v>
      </c>
      <c r="AA5086" s="94">
        <f t="shared" ref="AA5086:AA5090" si="3893">Z5086*O5086</f>
        <v>2929.14</v>
      </c>
      <c r="AB5086" s="97">
        <f>ROUND((V5086*$AB$4)+Z5086,0)</f>
        <v>17607</v>
      </c>
      <c r="AC5086" s="98">
        <f t="shared" ref="AC5086:AC5090" si="3894">AB5086*O5086</f>
        <v>3169.2599999999998</v>
      </c>
      <c r="AD5086" s="77" t="s">
        <v>5889</v>
      </c>
      <c r="AE5086" s="54">
        <v>3169.2599999999998</v>
      </c>
      <c r="AF5086" s="17"/>
    </row>
    <row r="5087" spans="1:32" ht="16.899999999999999" customHeight="1" x14ac:dyDescent="0.3">
      <c r="A5087" s="73" t="s">
        <v>7</v>
      </c>
      <c r="B5087" s="74" t="s">
        <v>2460</v>
      </c>
      <c r="C5087" s="48" t="s">
        <v>1797</v>
      </c>
      <c r="D5087" s="48">
        <v>70</v>
      </c>
      <c r="E5087" s="48">
        <v>4445</v>
      </c>
      <c r="F5087" s="48" t="s">
        <v>5912</v>
      </c>
      <c r="G5087" s="48" t="s">
        <v>122</v>
      </c>
      <c r="H5087" s="75">
        <f t="shared" si="3889"/>
        <v>0.14285714285714285</v>
      </c>
      <c r="I5087" s="74">
        <v>32</v>
      </c>
      <c r="J5087" s="74">
        <v>28</v>
      </c>
      <c r="K5087" s="48">
        <f>J5087</f>
        <v>28</v>
      </c>
      <c r="L5087" s="48">
        <f t="shared" si="3888"/>
        <v>-4</v>
      </c>
      <c r="M5087" s="48">
        <f t="shared" si="3890"/>
        <v>24</v>
      </c>
      <c r="N5087" s="48">
        <v>3</v>
      </c>
      <c r="O5087" s="56">
        <v>12.01</v>
      </c>
      <c r="P5087" s="48" t="str">
        <f t="shared" si="3850"/>
        <v>F2211/16 CL</v>
      </c>
      <c r="Q5087" s="76">
        <v>2</v>
      </c>
      <c r="R5087" s="76">
        <v>68</v>
      </c>
      <c r="S5087" s="49">
        <f t="shared" si="3891"/>
        <v>9.9999999999999992E-2</v>
      </c>
      <c r="T5087" s="49">
        <f t="shared" si="3852"/>
        <v>6.9999999999999991</v>
      </c>
      <c r="U5087" s="49">
        <v>387.09769230769234</v>
      </c>
      <c r="V5087" s="49">
        <f t="shared" si="3826"/>
        <v>5.5299670329670336</v>
      </c>
      <c r="W5087" s="49">
        <f t="shared" si="3887"/>
        <v>2.4</v>
      </c>
      <c r="X5087" s="90">
        <f>ROUND(S5087*$X$4,0)</f>
        <v>1</v>
      </c>
      <c r="Y5087" s="91">
        <f t="shared" si="3892"/>
        <v>12.01</v>
      </c>
      <c r="Z5087" s="93">
        <f t="shared" ref="Z5087:Z5090" si="3895">ROUND((S5087*M5087)+X5087,0)</f>
        <v>3</v>
      </c>
      <c r="AA5087" s="94">
        <f t="shared" si="3893"/>
        <v>36.03</v>
      </c>
      <c r="AB5087" s="97">
        <f t="shared" ref="AB5087:AB5099" si="3896">ROUND((S5087*$AB$4)+Z5087,0)</f>
        <v>4</v>
      </c>
      <c r="AC5087" s="98">
        <f t="shared" si="3894"/>
        <v>48.04</v>
      </c>
      <c r="AD5087" s="77" t="s">
        <v>3</v>
      </c>
      <c r="AE5087" s="54">
        <v>48.04</v>
      </c>
      <c r="AF5087" s="17"/>
    </row>
    <row r="5088" spans="1:32" ht="16.899999999999999" customHeight="1" x14ac:dyDescent="0.3">
      <c r="A5088" s="73" t="s">
        <v>35</v>
      </c>
      <c r="B5088" s="74" t="s">
        <v>1263</v>
      </c>
      <c r="C5088" s="48" t="s">
        <v>40</v>
      </c>
      <c r="D5088" s="48">
        <v>1000</v>
      </c>
      <c r="E5088" s="48">
        <v>621</v>
      </c>
      <c r="F5088" s="48" t="s">
        <v>6128</v>
      </c>
      <c r="G5088" s="48" t="s">
        <v>112</v>
      </c>
      <c r="H5088" s="75">
        <f t="shared" si="3889"/>
        <v>-0.25925925925925924</v>
      </c>
      <c r="I5088" s="74">
        <v>20</v>
      </c>
      <c r="J5088" s="74">
        <v>27</v>
      </c>
      <c r="K5088" s="48">
        <f t="shared" ref="K5088:K5096" si="3897">I5088</f>
        <v>20</v>
      </c>
      <c r="L5088" s="48">
        <f t="shared" si="3888"/>
        <v>-4</v>
      </c>
      <c r="M5088" s="48">
        <f t="shared" si="3890"/>
        <v>16</v>
      </c>
      <c r="N5088" s="48">
        <v>21</v>
      </c>
      <c r="O5088" s="56">
        <v>14.24</v>
      </c>
      <c r="P5088" s="48" t="str">
        <f t="shared" si="3850"/>
        <v>3250 YL</v>
      </c>
      <c r="Q5088" s="76">
        <v>20</v>
      </c>
      <c r="R5088" s="76">
        <v>63</v>
      </c>
      <c r="S5088" s="49">
        <f t="shared" si="3891"/>
        <v>0.28807692307692312</v>
      </c>
      <c r="T5088" s="49">
        <f t="shared" si="3852"/>
        <v>288.07692307692309</v>
      </c>
      <c r="U5088" s="49">
        <v>343.57692307692309</v>
      </c>
      <c r="V5088" s="49">
        <f t="shared" si="3826"/>
        <v>0.34357692307692311</v>
      </c>
      <c r="W5088" s="49">
        <f t="shared" si="3887"/>
        <v>4.6092307692307699</v>
      </c>
      <c r="X5088" s="90">
        <f>ROUND(S5088*$X$3,0)</f>
        <v>2</v>
      </c>
      <c r="Y5088" s="91">
        <f t="shared" si="3892"/>
        <v>28.48</v>
      </c>
      <c r="Z5088" s="93">
        <f t="shared" si="3895"/>
        <v>7</v>
      </c>
      <c r="AA5088" s="94">
        <f t="shared" si="3893"/>
        <v>99.68</v>
      </c>
      <c r="AB5088" s="97">
        <f t="shared" si="3896"/>
        <v>8</v>
      </c>
      <c r="AC5088" s="98">
        <f t="shared" si="3894"/>
        <v>113.92</v>
      </c>
      <c r="AD5088" s="77" t="s">
        <v>3</v>
      </c>
      <c r="AE5088" s="54">
        <v>113.92</v>
      </c>
      <c r="AF5088" s="17"/>
    </row>
    <row r="5089" spans="1:32" ht="16.899999999999999" customHeight="1" x14ac:dyDescent="0.3">
      <c r="A5089" s="73" t="s">
        <v>35</v>
      </c>
      <c r="B5089" s="74" t="s">
        <v>5125</v>
      </c>
      <c r="C5089" s="48" t="s">
        <v>55</v>
      </c>
      <c r="D5089" s="48">
        <v>1000</v>
      </c>
      <c r="E5089" s="48">
        <v>4008</v>
      </c>
      <c r="F5089" s="48" t="s">
        <v>5910</v>
      </c>
      <c r="G5089" s="48" t="s">
        <v>35</v>
      </c>
      <c r="H5089" s="75">
        <f t="shared" si="3889"/>
        <v>0</v>
      </c>
      <c r="I5089" s="74">
        <v>24</v>
      </c>
      <c r="J5089" s="74">
        <v>24</v>
      </c>
      <c r="K5089" s="48">
        <f t="shared" si="3897"/>
        <v>24</v>
      </c>
      <c r="L5089" s="48">
        <f t="shared" si="3888"/>
        <v>-4</v>
      </c>
      <c r="M5089" s="48">
        <f t="shared" si="3890"/>
        <v>20</v>
      </c>
      <c r="N5089" s="48">
        <v>0</v>
      </c>
      <c r="O5089" s="56">
        <v>448.88276000000002</v>
      </c>
      <c r="P5089" s="48" t="str">
        <f t="shared" si="3850"/>
        <v>910 NC</v>
      </c>
      <c r="Q5089" s="76" t="s">
        <v>6187</v>
      </c>
      <c r="R5089" s="76" t="s">
        <v>6187</v>
      </c>
      <c r="S5089" s="49">
        <f t="shared" si="3891"/>
        <v>0</v>
      </c>
      <c r="T5089" s="49">
        <f t="shared" si="3852"/>
        <v>0</v>
      </c>
      <c r="U5089" s="49">
        <v>16.038461538461537</v>
      </c>
      <c r="V5089" s="49">
        <f t="shared" si="3826"/>
        <v>1.6038461538461536E-2</v>
      </c>
      <c r="W5089" s="49">
        <f t="shared" ref="W5089:W5090" si="3898">S5089*M5089</f>
        <v>0</v>
      </c>
      <c r="X5089" s="90">
        <f>ROUNDUP(S5089*$X$3,0)</f>
        <v>0</v>
      </c>
      <c r="Y5089" s="91">
        <f t="shared" si="3892"/>
        <v>0</v>
      </c>
      <c r="Z5089" s="93">
        <f t="shared" si="3895"/>
        <v>0</v>
      </c>
      <c r="AA5089" s="94">
        <f t="shared" si="3893"/>
        <v>0</v>
      </c>
      <c r="AB5089" s="97">
        <f t="shared" si="3896"/>
        <v>0</v>
      </c>
      <c r="AC5089" s="98">
        <f t="shared" si="3894"/>
        <v>0</v>
      </c>
      <c r="AD5089" s="77" t="s">
        <v>5890</v>
      </c>
      <c r="AE5089" s="54">
        <v>0</v>
      </c>
      <c r="AF5089" s="17"/>
    </row>
    <row r="5090" spans="1:32" ht="16.899999999999999" customHeight="1" x14ac:dyDescent="0.3">
      <c r="A5090" s="73" t="s">
        <v>35</v>
      </c>
      <c r="B5090" s="74" t="s">
        <v>5126</v>
      </c>
      <c r="C5090" s="48" t="s">
        <v>55</v>
      </c>
      <c r="D5090" s="48">
        <v>100</v>
      </c>
      <c r="E5090" s="48">
        <v>4008</v>
      </c>
      <c r="F5090" s="48" t="s">
        <v>5910</v>
      </c>
      <c r="G5090" s="48" t="s">
        <v>35</v>
      </c>
      <c r="H5090" s="75">
        <f t="shared" si="3889"/>
        <v>0</v>
      </c>
      <c r="I5090" s="74">
        <v>24</v>
      </c>
      <c r="J5090" s="74">
        <v>24</v>
      </c>
      <c r="K5090" s="48">
        <f t="shared" si="3897"/>
        <v>24</v>
      </c>
      <c r="L5090" s="48">
        <f t="shared" si="3888"/>
        <v>-4</v>
      </c>
      <c r="M5090" s="48">
        <f t="shared" si="3890"/>
        <v>20</v>
      </c>
      <c r="N5090" s="48">
        <v>2</v>
      </c>
      <c r="O5090" s="56">
        <v>63.5</v>
      </c>
      <c r="P5090" s="48" t="str">
        <f t="shared" si="3850"/>
        <v>910 NC</v>
      </c>
      <c r="Q5090" s="76">
        <v>12</v>
      </c>
      <c r="R5090" s="76">
        <v>27</v>
      </c>
      <c r="S5090" s="49">
        <f t="shared" si="3891"/>
        <v>0.16038461538461538</v>
      </c>
      <c r="T5090" s="49">
        <f t="shared" si="3852"/>
        <v>16.038461538461537</v>
      </c>
      <c r="U5090" s="49">
        <v>16.038461538461537</v>
      </c>
      <c r="V5090" s="49">
        <f t="shared" si="3826"/>
        <v>0.16038461538461538</v>
      </c>
      <c r="W5090" s="49">
        <f t="shared" si="3898"/>
        <v>3.2076923076923074</v>
      </c>
      <c r="X5090" s="90">
        <f t="shared" ref="X5090" si="3899">ROUND(S5090*$X$3,0)</f>
        <v>1</v>
      </c>
      <c r="Y5090" s="91">
        <f t="shared" si="3892"/>
        <v>63.5</v>
      </c>
      <c r="Z5090" s="93">
        <f t="shared" si="3895"/>
        <v>4</v>
      </c>
      <c r="AA5090" s="94">
        <f t="shared" si="3893"/>
        <v>254</v>
      </c>
      <c r="AB5090" s="97">
        <f t="shared" si="3896"/>
        <v>5</v>
      </c>
      <c r="AC5090" s="98">
        <f t="shared" si="3894"/>
        <v>317.5</v>
      </c>
      <c r="AD5090" s="77" t="s">
        <v>3</v>
      </c>
      <c r="AE5090" s="54">
        <v>317.5</v>
      </c>
      <c r="AF5090" s="17"/>
    </row>
    <row r="5091" spans="1:32" ht="16.899999999999999" customHeight="1" x14ac:dyDescent="0.3">
      <c r="A5091" s="73" t="s">
        <v>35</v>
      </c>
      <c r="B5091" s="74" t="s">
        <v>4332</v>
      </c>
      <c r="C5091" s="48" t="s">
        <v>40</v>
      </c>
      <c r="D5091" s="48">
        <v>1000</v>
      </c>
      <c r="E5091" s="48">
        <v>621</v>
      </c>
      <c r="F5091" s="48" t="s">
        <v>6128</v>
      </c>
      <c r="G5091" s="48" t="s">
        <v>112</v>
      </c>
      <c r="H5091" s="75">
        <f t="shared" ref="H5091" si="3900">(I5091-J5091)/J5091</f>
        <v>-0.16666666666666666</v>
      </c>
      <c r="I5091" s="74">
        <v>20</v>
      </c>
      <c r="J5091" s="74">
        <v>24</v>
      </c>
      <c r="K5091" s="48">
        <f t="shared" si="3897"/>
        <v>20</v>
      </c>
      <c r="L5091" s="48">
        <f t="shared" si="3888"/>
        <v>-4</v>
      </c>
      <c r="M5091" s="48">
        <f t="shared" ref="M5091" si="3901">K5091+L5091</f>
        <v>16</v>
      </c>
      <c r="N5091" s="48">
        <v>0</v>
      </c>
      <c r="O5091" s="56">
        <v>31.01</v>
      </c>
      <c r="P5091" s="48" t="str">
        <f t="shared" si="3850"/>
        <v>3073 OR</v>
      </c>
      <c r="Q5091" s="76">
        <v>4</v>
      </c>
      <c r="R5091" s="76">
        <v>18</v>
      </c>
      <c r="S5091" s="49">
        <f t="shared" ref="S5091" si="3902">((Q5091/65*0.7)+(R5091/260*0.3))</f>
        <v>6.3846153846153844E-2</v>
      </c>
      <c r="T5091" s="49">
        <f t="shared" si="3852"/>
        <v>63.846153846153847</v>
      </c>
      <c r="U5091" s="49">
        <v>73.538461538461533</v>
      </c>
      <c r="V5091" s="49">
        <f t="shared" si="3826"/>
        <v>7.3538461538461539E-2</v>
      </c>
      <c r="W5091" s="49">
        <f>V5091*M5091</f>
        <v>1.1766153846153846</v>
      </c>
      <c r="X5091" s="90">
        <f>ROUND(S5091*$X$3,0)</f>
        <v>0</v>
      </c>
      <c r="Y5091" s="91">
        <f t="shared" ref="Y5091" si="3903">X5091*O5091</f>
        <v>0</v>
      </c>
      <c r="Z5091" s="93">
        <f t="shared" ref="Z5091" si="3904">ROUND((S5091*M5091)+X5091,0)</f>
        <v>1</v>
      </c>
      <c r="AA5091" s="94">
        <f t="shared" ref="AA5091" si="3905">Z5091*O5091</f>
        <v>31.01</v>
      </c>
      <c r="AB5091" s="97">
        <f t="shared" si="3896"/>
        <v>1</v>
      </c>
      <c r="AC5091" s="98">
        <f t="shared" ref="AC5091" si="3906">AB5091*O5091</f>
        <v>31.01</v>
      </c>
      <c r="AD5091" s="77" t="s">
        <v>3</v>
      </c>
      <c r="AE5091" s="54">
        <v>31.01</v>
      </c>
      <c r="AF5091" s="17"/>
    </row>
    <row r="5092" spans="1:32" ht="16.899999999999999" customHeight="1" x14ac:dyDescent="0.3">
      <c r="A5092" s="73" t="s">
        <v>7</v>
      </c>
      <c r="B5092" s="74" t="s">
        <v>5626</v>
      </c>
      <c r="C5092" s="48" t="s">
        <v>34</v>
      </c>
      <c r="D5092" s="48">
        <v>100</v>
      </c>
      <c r="E5092" s="48">
        <v>4350</v>
      </c>
      <c r="F5092" s="48" t="s">
        <v>6122</v>
      </c>
      <c r="G5092" s="48" t="s">
        <v>122</v>
      </c>
      <c r="H5092" s="75">
        <f t="shared" ref="H5092:H5093" si="3907">(I5092-J5092)/J5092</f>
        <v>0</v>
      </c>
      <c r="I5092" s="74">
        <v>84</v>
      </c>
      <c r="J5092" s="74">
        <v>84</v>
      </c>
      <c r="K5092" s="48">
        <f t="shared" si="3897"/>
        <v>84</v>
      </c>
      <c r="L5092" s="48">
        <f t="shared" si="3888"/>
        <v>-4</v>
      </c>
      <c r="M5092" s="48">
        <f t="shared" ref="M5092:M5093" si="3908">K5092+L5092</f>
        <v>80</v>
      </c>
      <c r="N5092" s="48">
        <v>55</v>
      </c>
      <c r="O5092" s="56">
        <v>15.84271</v>
      </c>
      <c r="P5092" s="48" t="str">
        <f t="shared" si="3850"/>
        <v>P1053/8 BK</v>
      </c>
      <c r="Q5092" s="76">
        <v>55</v>
      </c>
      <c r="R5092" s="76">
        <v>201</v>
      </c>
      <c r="S5092" s="49">
        <f t="shared" ref="S5092:S5093" si="3909">((Q5092/65*0.7)+(R5092/260*0.3))</f>
        <v>0.82423076923076921</v>
      </c>
      <c r="T5092" s="49">
        <f t="shared" si="3852"/>
        <v>82.42307692307692</v>
      </c>
      <c r="U5092" s="49">
        <v>481.55769230769226</v>
      </c>
      <c r="V5092" s="49">
        <f t="shared" si="3826"/>
        <v>4.8155769230769225</v>
      </c>
      <c r="W5092" s="49">
        <f t="shared" ref="W5092:W5093" si="3910">S5092*M5092</f>
        <v>65.938461538461539</v>
      </c>
      <c r="X5092" s="90">
        <f>ROUND(S5092*$X$4,0)</f>
        <v>4</v>
      </c>
      <c r="Y5092" s="91">
        <f t="shared" ref="Y5092:Y5093" si="3911">X5092*O5092</f>
        <v>63.370840000000001</v>
      </c>
      <c r="Z5092" s="93">
        <f t="shared" ref="Z5092:Z5093" si="3912">ROUND((S5092*M5092)+X5092,0)</f>
        <v>70</v>
      </c>
      <c r="AA5092" s="94">
        <f t="shared" ref="AA5092:AA5093" si="3913">Z5092*O5092</f>
        <v>1108.9897000000001</v>
      </c>
      <c r="AB5092" s="97">
        <f t="shared" si="3896"/>
        <v>74</v>
      </c>
      <c r="AC5092" s="98">
        <f t="shared" ref="AC5092:AC5093" si="3914">AB5092*O5092</f>
        <v>1172.3605400000001</v>
      </c>
      <c r="AD5092" s="77" t="s">
        <v>3</v>
      </c>
      <c r="AE5092" s="54">
        <v>1172.3605400000001</v>
      </c>
      <c r="AF5092" s="17"/>
    </row>
    <row r="5093" spans="1:32" ht="16.899999999999999" customHeight="1" x14ac:dyDescent="0.3">
      <c r="A5093" s="73" t="s">
        <v>7</v>
      </c>
      <c r="B5093" s="74" t="s">
        <v>2187</v>
      </c>
      <c r="C5093" s="48" t="s">
        <v>1143</v>
      </c>
      <c r="D5093" s="48">
        <v>100</v>
      </c>
      <c r="E5093" s="48">
        <v>30327</v>
      </c>
      <c r="F5093" s="48" t="s">
        <v>5915</v>
      </c>
      <c r="G5093" s="48" t="s">
        <v>122</v>
      </c>
      <c r="H5093" s="75">
        <f t="shared" si="3907"/>
        <v>0</v>
      </c>
      <c r="I5093" s="74">
        <v>34</v>
      </c>
      <c r="J5093" s="74">
        <v>34</v>
      </c>
      <c r="K5093" s="48">
        <f t="shared" si="3897"/>
        <v>34</v>
      </c>
      <c r="L5093" s="48">
        <f t="shared" si="3888"/>
        <v>-4</v>
      </c>
      <c r="M5093" s="48">
        <f t="shared" si="3908"/>
        <v>30</v>
      </c>
      <c r="N5093" s="48">
        <v>32</v>
      </c>
      <c r="O5093" s="56">
        <v>46.1</v>
      </c>
      <c r="P5093" s="48" t="str">
        <f t="shared" si="3850"/>
        <v>391445 WH</v>
      </c>
      <c r="Q5093" s="76">
        <v>12</v>
      </c>
      <c r="R5093" s="76">
        <v>64</v>
      </c>
      <c r="S5093" s="49">
        <f t="shared" si="3909"/>
        <v>0.2030769230769231</v>
      </c>
      <c r="T5093" s="49">
        <f t="shared" si="3852"/>
        <v>20.30769230769231</v>
      </c>
      <c r="U5093" s="49">
        <v>176.46153846153848</v>
      </c>
      <c r="V5093" s="49">
        <f t="shared" si="3826"/>
        <v>1.7646153846153849</v>
      </c>
      <c r="W5093" s="49">
        <f t="shared" si="3910"/>
        <v>6.0923076923076929</v>
      </c>
      <c r="X5093" s="90">
        <f>ROUND(S5093*$X$4,0)</f>
        <v>1</v>
      </c>
      <c r="Y5093" s="91">
        <f t="shared" si="3911"/>
        <v>46.1</v>
      </c>
      <c r="Z5093" s="93">
        <f t="shared" si="3912"/>
        <v>7</v>
      </c>
      <c r="AA5093" s="94">
        <f t="shared" si="3913"/>
        <v>322.7</v>
      </c>
      <c r="AB5093" s="97">
        <f t="shared" si="3896"/>
        <v>8</v>
      </c>
      <c r="AC5093" s="98">
        <f t="shared" si="3914"/>
        <v>368.8</v>
      </c>
      <c r="AD5093" s="77" t="s">
        <v>5890</v>
      </c>
      <c r="AE5093" s="54">
        <v>368.8</v>
      </c>
      <c r="AF5093" s="17"/>
    </row>
    <row r="5094" spans="1:32" ht="16.899999999999999" customHeight="1" x14ac:dyDescent="0.3">
      <c r="A5094" s="73" t="s">
        <v>7</v>
      </c>
      <c r="B5094" s="74" t="s">
        <v>486</v>
      </c>
      <c r="C5094" s="48" t="s">
        <v>10</v>
      </c>
      <c r="D5094" s="48">
        <v>500</v>
      </c>
      <c r="E5094" s="48">
        <v>2834</v>
      </c>
      <c r="F5094" s="48" t="s">
        <v>6126</v>
      </c>
      <c r="G5094" s="48">
        <v>2</v>
      </c>
      <c r="H5094" s="75">
        <f t="shared" ref="H5094:H5095" si="3915">(I5094-J5094)/J5094</f>
        <v>-0.62264150943396224</v>
      </c>
      <c r="I5094" s="74">
        <v>20</v>
      </c>
      <c r="J5094" s="74">
        <v>53</v>
      </c>
      <c r="K5094" s="48">
        <f t="shared" si="3897"/>
        <v>20</v>
      </c>
      <c r="L5094" s="48"/>
      <c r="M5094" s="48">
        <f t="shared" ref="M5094:M5095" si="3916">K5094+L5094</f>
        <v>20</v>
      </c>
      <c r="N5094" s="48">
        <v>0</v>
      </c>
      <c r="O5094" s="56">
        <v>122.075</v>
      </c>
      <c r="P5094" s="48" t="str">
        <f t="shared" si="3850"/>
        <v>1896/10C SL</v>
      </c>
      <c r="Q5094" s="76">
        <v>1</v>
      </c>
      <c r="R5094" s="76">
        <v>9</v>
      </c>
      <c r="S5094" s="49">
        <f t="shared" ref="S5094:S5095" si="3917">((Q5094/65*0.7)+(R5094/260*0.3))</f>
        <v>2.1153846153846155E-2</v>
      </c>
      <c r="T5094" s="49">
        <f t="shared" si="3852"/>
        <v>10.576923076923077</v>
      </c>
      <c r="U5094" s="49">
        <v>229.26923076923077</v>
      </c>
      <c r="V5094" s="49">
        <f t="shared" si="3826"/>
        <v>0.45853846153846156</v>
      </c>
      <c r="W5094" s="49">
        <f t="shared" ref="W5094:W5095" si="3918">S5094*M5094</f>
        <v>0.42307692307692313</v>
      </c>
      <c r="X5094" s="90">
        <f>ROUND(S5094*$X$3,0)</f>
        <v>0</v>
      </c>
      <c r="Y5094" s="91">
        <f t="shared" ref="Y5094:Y5095" si="3919">X5094*O5094</f>
        <v>0</v>
      </c>
      <c r="Z5094" s="93">
        <f t="shared" ref="Z5094:Z5095" si="3920">ROUND((S5094*M5094)+X5094,0)</f>
        <v>0</v>
      </c>
      <c r="AA5094" s="94">
        <f t="shared" ref="AA5094:AA5095" si="3921">Z5094*O5094</f>
        <v>0</v>
      </c>
      <c r="AB5094" s="97">
        <f t="shared" si="3896"/>
        <v>0</v>
      </c>
      <c r="AC5094" s="98">
        <f t="shared" ref="AC5094:AC5095" si="3922">AB5094*O5094</f>
        <v>0</v>
      </c>
      <c r="AD5094" s="77" t="s">
        <v>3</v>
      </c>
      <c r="AE5094" s="54">
        <v>0</v>
      </c>
      <c r="AF5094" s="17"/>
    </row>
    <row r="5095" spans="1:32" ht="16.899999999999999" customHeight="1" x14ac:dyDescent="0.3">
      <c r="A5095" s="73" t="s">
        <v>7</v>
      </c>
      <c r="B5095" s="74" t="s">
        <v>3314</v>
      </c>
      <c r="C5095" s="48" t="s">
        <v>10</v>
      </c>
      <c r="D5095" s="48">
        <v>1000</v>
      </c>
      <c r="E5095" s="48">
        <v>621</v>
      </c>
      <c r="F5095" s="48" t="s">
        <v>6128</v>
      </c>
      <c r="G5095" s="48" t="s">
        <v>35</v>
      </c>
      <c r="H5095" s="75">
        <f t="shared" si="3915"/>
        <v>-0.62264150943396224</v>
      </c>
      <c r="I5095" s="74">
        <v>20</v>
      </c>
      <c r="J5095" s="74">
        <v>53</v>
      </c>
      <c r="K5095" s="48">
        <f t="shared" si="3897"/>
        <v>20</v>
      </c>
      <c r="L5095" s="48">
        <v>-4</v>
      </c>
      <c r="M5095" s="48">
        <f t="shared" si="3916"/>
        <v>16</v>
      </c>
      <c r="N5095" s="48">
        <v>54</v>
      </c>
      <c r="O5095" s="56">
        <v>120.96</v>
      </c>
      <c r="P5095" s="48" t="str">
        <f t="shared" si="3850"/>
        <v>5473C SL</v>
      </c>
      <c r="Q5095" s="76">
        <v>10</v>
      </c>
      <c r="R5095" s="76">
        <v>55</v>
      </c>
      <c r="S5095" s="49">
        <f t="shared" si="3917"/>
        <v>0.17115384615384616</v>
      </c>
      <c r="T5095" s="49">
        <f t="shared" si="3852"/>
        <v>171.15384615384616</v>
      </c>
      <c r="U5095" s="49">
        <v>376.19230769230768</v>
      </c>
      <c r="V5095" s="49">
        <f t="shared" si="3826"/>
        <v>0.37619230769230766</v>
      </c>
      <c r="W5095" s="49">
        <f t="shared" si="3918"/>
        <v>2.7384615384615385</v>
      </c>
      <c r="X5095" s="90">
        <f>ROUND(S5095*$X$3,0)</f>
        <v>1</v>
      </c>
      <c r="Y5095" s="91">
        <f t="shared" si="3919"/>
        <v>120.96</v>
      </c>
      <c r="Z5095" s="93">
        <f t="shared" si="3920"/>
        <v>4</v>
      </c>
      <c r="AA5095" s="94">
        <f t="shared" si="3921"/>
        <v>483.84</v>
      </c>
      <c r="AB5095" s="97">
        <f t="shared" si="3896"/>
        <v>5</v>
      </c>
      <c r="AC5095" s="98">
        <f t="shared" si="3922"/>
        <v>604.79999999999995</v>
      </c>
      <c r="AD5095" s="77" t="s">
        <v>3</v>
      </c>
      <c r="AE5095" s="54">
        <v>604.79999999999995</v>
      </c>
      <c r="AF5095" s="17"/>
    </row>
    <row r="5096" spans="1:32" ht="16.899999999999999" customHeight="1" x14ac:dyDescent="0.3">
      <c r="A5096" s="73" t="s">
        <v>35</v>
      </c>
      <c r="B5096" s="74" t="s">
        <v>152</v>
      </c>
      <c r="C5096" s="48" t="s">
        <v>40</v>
      </c>
      <c r="D5096" s="48">
        <v>1000</v>
      </c>
      <c r="E5096" s="48">
        <v>621</v>
      </c>
      <c r="F5096" s="48" t="s">
        <v>6128</v>
      </c>
      <c r="G5096" s="48" t="s">
        <v>112</v>
      </c>
      <c r="H5096" s="75">
        <f t="shared" ref="H5096:H5103" si="3923">(I5096-J5096)/J5096</f>
        <v>-0.56603773584905659</v>
      </c>
      <c r="I5096" s="74">
        <v>23</v>
      </c>
      <c r="J5096" s="74">
        <v>53</v>
      </c>
      <c r="K5096" s="48">
        <f t="shared" si="3897"/>
        <v>23</v>
      </c>
      <c r="L5096" s="48">
        <f>$L$3</f>
        <v>-4</v>
      </c>
      <c r="M5096" s="48">
        <f t="shared" ref="M5096:M5103" si="3924">K5096+L5096</f>
        <v>19</v>
      </c>
      <c r="N5096" s="48">
        <v>8</v>
      </c>
      <c r="O5096" s="56">
        <v>28.3</v>
      </c>
      <c r="P5096" s="48" t="str">
        <f t="shared" si="3850"/>
        <v>1553 GR</v>
      </c>
      <c r="Q5096" s="76">
        <v>7</v>
      </c>
      <c r="R5096" s="76">
        <v>16</v>
      </c>
      <c r="S5096" s="49">
        <f t="shared" ref="S5096:S5103" si="3925">((Q5096/65*0.7)+(R5096/260*0.3))</f>
        <v>9.3846153846153843E-2</v>
      </c>
      <c r="T5096" s="49">
        <f t="shared" si="3852"/>
        <v>93.84615384615384</v>
      </c>
      <c r="U5096" s="49">
        <v>124.84615384615384</v>
      </c>
      <c r="V5096" s="49">
        <f t="shared" si="3826"/>
        <v>0.12484615384615384</v>
      </c>
      <c r="W5096" s="49">
        <f t="shared" ref="W5096:W5099" si="3926">S5096*M5096</f>
        <v>1.783076923076923</v>
      </c>
      <c r="X5096" s="90">
        <f>ROUND(S5096*$X$3,0)</f>
        <v>1</v>
      </c>
      <c r="Y5096" s="91">
        <f t="shared" ref="Y5096:Y5103" si="3927">X5096*O5096</f>
        <v>28.3</v>
      </c>
      <c r="Z5096" s="93">
        <f t="shared" ref="Z5096:Z5099" si="3928">ROUND((S5096*M5096)+X5096,0)</f>
        <v>3</v>
      </c>
      <c r="AA5096" s="94">
        <f t="shared" ref="AA5096:AA5103" si="3929">Z5096*O5096</f>
        <v>84.9</v>
      </c>
      <c r="AB5096" s="97">
        <f t="shared" si="3896"/>
        <v>3</v>
      </c>
      <c r="AC5096" s="98">
        <f t="shared" ref="AC5096:AC5103" si="3930">AB5096*O5096</f>
        <v>84.9</v>
      </c>
      <c r="AD5096" s="77" t="s">
        <v>3</v>
      </c>
      <c r="AE5096" s="54">
        <v>84.9</v>
      </c>
      <c r="AF5096" s="17"/>
    </row>
    <row r="5097" spans="1:32" ht="16.899999999999999" customHeight="1" x14ac:dyDescent="0.3">
      <c r="A5097" s="73" t="s">
        <v>35</v>
      </c>
      <c r="B5097" s="74" t="s">
        <v>5014</v>
      </c>
      <c r="C5097" s="48" t="s">
        <v>1797</v>
      </c>
      <c r="D5097" s="48">
        <v>500</v>
      </c>
      <c r="E5097" s="48">
        <v>7880</v>
      </c>
      <c r="F5097" s="48" t="s">
        <v>5908</v>
      </c>
      <c r="G5097" s="48" t="s">
        <v>122</v>
      </c>
      <c r="H5097" s="75">
        <f t="shared" si="3923"/>
        <v>0.55555555555555558</v>
      </c>
      <c r="I5097" s="74">
        <v>140</v>
      </c>
      <c r="J5097" s="74">
        <v>90</v>
      </c>
      <c r="K5097" s="48">
        <f>J5097</f>
        <v>90</v>
      </c>
      <c r="L5097" s="48">
        <f>$L$3</f>
        <v>-4</v>
      </c>
      <c r="M5097" s="48">
        <f t="shared" si="3924"/>
        <v>86</v>
      </c>
      <c r="N5097" s="48">
        <v>23</v>
      </c>
      <c r="O5097" s="56">
        <v>45.414290000000001</v>
      </c>
      <c r="P5097" s="48" t="str">
        <f t="shared" si="3850"/>
        <v>F2213/32 YL</v>
      </c>
      <c r="Q5097" s="76">
        <v>5</v>
      </c>
      <c r="R5097" s="76">
        <v>10</v>
      </c>
      <c r="S5097" s="49">
        <f t="shared" si="3925"/>
        <v>6.5384615384615388E-2</v>
      </c>
      <c r="T5097" s="49">
        <f t="shared" si="3852"/>
        <v>32.692307692307693</v>
      </c>
      <c r="U5097" s="49">
        <v>39.311538461538461</v>
      </c>
      <c r="V5097" s="49">
        <f t="shared" si="3826"/>
        <v>7.8623076923076921E-2</v>
      </c>
      <c r="W5097" s="49">
        <f t="shared" si="3926"/>
        <v>5.6230769230769235</v>
      </c>
      <c r="X5097" s="90">
        <f>ROUND(S5097*$X$4,0)</f>
        <v>0</v>
      </c>
      <c r="Y5097" s="91">
        <f t="shared" si="3927"/>
        <v>0</v>
      </c>
      <c r="Z5097" s="93">
        <f t="shared" si="3928"/>
        <v>6</v>
      </c>
      <c r="AA5097" s="94">
        <f t="shared" si="3929"/>
        <v>272.48574000000002</v>
      </c>
      <c r="AB5097" s="97">
        <f t="shared" si="3896"/>
        <v>6</v>
      </c>
      <c r="AC5097" s="98">
        <f t="shared" si="3930"/>
        <v>272.48574000000002</v>
      </c>
      <c r="AD5097" s="77" t="s">
        <v>3</v>
      </c>
      <c r="AE5097" s="54">
        <v>272.48574000000002</v>
      </c>
      <c r="AF5097" s="17"/>
    </row>
    <row r="5098" spans="1:32" ht="16.899999999999999" customHeight="1" x14ac:dyDescent="0.3">
      <c r="A5098" s="73" t="s">
        <v>35</v>
      </c>
      <c r="B5098" s="74" t="s">
        <v>5016</v>
      </c>
      <c r="C5098" s="48" t="s">
        <v>1797</v>
      </c>
      <c r="D5098" s="48">
        <v>50</v>
      </c>
      <c r="E5098" s="48">
        <v>7880</v>
      </c>
      <c r="F5098" s="48" t="s">
        <v>5908</v>
      </c>
      <c r="G5098" s="48" t="s">
        <v>122</v>
      </c>
      <c r="H5098" s="75">
        <f t="shared" si="3923"/>
        <v>0.55555555555555558</v>
      </c>
      <c r="I5098" s="74">
        <v>140</v>
      </c>
      <c r="J5098" s="74">
        <v>90</v>
      </c>
      <c r="K5098" s="48">
        <f>J5098</f>
        <v>90</v>
      </c>
      <c r="L5098" s="48">
        <f>$L$3</f>
        <v>-4</v>
      </c>
      <c r="M5098" s="48">
        <f t="shared" si="3924"/>
        <v>86</v>
      </c>
      <c r="N5098" s="48">
        <v>0</v>
      </c>
      <c r="O5098" s="56">
        <v>158.25713999999999</v>
      </c>
      <c r="P5098" s="48" t="str">
        <f t="shared" si="3850"/>
        <v>F2214IN CL</v>
      </c>
      <c r="Q5098" s="76">
        <v>0</v>
      </c>
      <c r="R5098" s="76">
        <v>15</v>
      </c>
      <c r="S5098" s="49">
        <f t="shared" si="3925"/>
        <v>1.7307692307692309E-2</v>
      </c>
      <c r="T5098" s="49">
        <f t="shared" si="3852"/>
        <v>0.86538461538461542</v>
      </c>
      <c r="U5098" s="49">
        <v>1.97</v>
      </c>
      <c r="V5098" s="49">
        <f t="shared" si="3826"/>
        <v>3.9399999999999998E-2</v>
      </c>
      <c r="W5098" s="49">
        <f t="shared" si="3926"/>
        <v>1.4884615384615385</v>
      </c>
      <c r="X5098" s="90">
        <f>ROUND(S5098*$X$4,0)</f>
        <v>0</v>
      </c>
      <c r="Y5098" s="91">
        <f t="shared" si="3927"/>
        <v>0</v>
      </c>
      <c r="Z5098" s="93">
        <f t="shared" si="3928"/>
        <v>1</v>
      </c>
      <c r="AA5098" s="94">
        <f t="shared" si="3929"/>
        <v>158.25713999999999</v>
      </c>
      <c r="AB5098" s="97">
        <f t="shared" si="3896"/>
        <v>1</v>
      </c>
      <c r="AC5098" s="98">
        <f t="shared" si="3930"/>
        <v>158.25713999999999</v>
      </c>
      <c r="AD5098" s="77" t="s">
        <v>3</v>
      </c>
      <c r="AE5098" s="54">
        <v>158.25713999999999</v>
      </c>
      <c r="AF5098" s="17"/>
    </row>
    <row r="5099" spans="1:32" ht="16.899999999999999" customHeight="1" x14ac:dyDescent="0.3">
      <c r="A5099" s="73" t="s">
        <v>35</v>
      </c>
      <c r="B5099" s="74" t="s">
        <v>5137</v>
      </c>
      <c r="C5099" s="48" t="s">
        <v>34</v>
      </c>
      <c r="D5099" s="48">
        <v>500</v>
      </c>
      <c r="E5099" s="48">
        <v>1202</v>
      </c>
      <c r="F5099" s="48" t="s">
        <v>6130</v>
      </c>
      <c r="G5099" s="48" t="s">
        <v>35</v>
      </c>
      <c r="H5099" s="75">
        <f t="shared" si="3923"/>
        <v>0</v>
      </c>
      <c r="I5099" s="74">
        <v>24</v>
      </c>
      <c r="J5099" s="74">
        <v>24</v>
      </c>
      <c r="K5099" s="48">
        <f>I5099</f>
        <v>24</v>
      </c>
      <c r="L5099" s="48">
        <f>$L$3</f>
        <v>-4</v>
      </c>
      <c r="M5099" s="48">
        <f t="shared" si="3924"/>
        <v>20</v>
      </c>
      <c r="N5099" s="48">
        <v>0</v>
      </c>
      <c r="O5099" s="56">
        <v>26.45</v>
      </c>
      <c r="P5099" s="48" t="str">
        <f t="shared" si="3850"/>
        <v>PF13018 BK</v>
      </c>
      <c r="Q5099" s="76" t="s">
        <v>6187</v>
      </c>
      <c r="R5099" s="76" t="s">
        <v>6187</v>
      </c>
      <c r="S5099" s="49">
        <f t="shared" si="3925"/>
        <v>0</v>
      </c>
      <c r="T5099" s="49">
        <f t="shared" si="3852"/>
        <v>0</v>
      </c>
      <c r="U5099" s="49">
        <v>19.03846153846154</v>
      </c>
      <c r="V5099" s="49">
        <f t="shared" si="3826"/>
        <v>3.8076923076923078E-2</v>
      </c>
      <c r="W5099" s="49">
        <f t="shared" si="3926"/>
        <v>0</v>
      </c>
      <c r="X5099" s="90">
        <f>ROUNDUP(S5099*$X$3,0)</f>
        <v>0</v>
      </c>
      <c r="Y5099" s="91">
        <f t="shared" si="3927"/>
        <v>0</v>
      </c>
      <c r="Z5099" s="93">
        <f t="shared" si="3928"/>
        <v>0</v>
      </c>
      <c r="AA5099" s="94">
        <f t="shared" si="3929"/>
        <v>0</v>
      </c>
      <c r="AB5099" s="97">
        <f t="shared" si="3896"/>
        <v>0</v>
      </c>
      <c r="AC5099" s="98">
        <f t="shared" si="3930"/>
        <v>0</v>
      </c>
      <c r="AD5099" s="77" t="s">
        <v>5890</v>
      </c>
      <c r="AE5099" s="54">
        <v>0</v>
      </c>
      <c r="AF5099" s="17"/>
    </row>
    <row r="5100" spans="1:32" ht="16.899999999999999" customHeight="1" x14ac:dyDescent="0.3">
      <c r="A5100" s="73" t="s">
        <v>7</v>
      </c>
      <c r="B5100" s="74" t="s">
        <v>5138</v>
      </c>
      <c r="C5100" s="48" t="s">
        <v>3403</v>
      </c>
      <c r="D5100" s="48">
        <v>1</v>
      </c>
      <c r="E5100" s="48">
        <v>4003</v>
      </c>
      <c r="F5100" s="48" t="s">
        <v>5909</v>
      </c>
      <c r="G5100" s="48" t="s">
        <v>112</v>
      </c>
      <c r="H5100" s="75">
        <f t="shared" si="3923"/>
        <v>0</v>
      </c>
      <c r="I5100" s="74">
        <v>49</v>
      </c>
      <c r="J5100" s="74">
        <v>49</v>
      </c>
      <c r="K5100" s="48">
        <f>I5100</f>
        <v>49</v>
      </c>
      <c r="L5100" s="48">
        <f>$L$3</f>
        <v>-4</v>
      </c>
      <c r="M5100" s="48">
        <f t="shared" si="3924"/>
        <v>45</v>
      </c>
      <c r="N5100" s="48">
        <v>4611</v>
      </c>
      <c r="O5100" s="56">
        <v>0.34128999999999998</v>
      </c>
      <c r="P5100" s="48" t="str">
        <f t="shared" si="3850"/>
        <v>79003 SL</v>
      </c>
      <c r="Q5100" s="76">
        <v>3000</v>
      </c>
      <c r="R5100" s="76">
        <v>6000</v>
      </c>
      <c r="S5100" s="49">
        <f t="shared" si="3925"/>
        <v>39.230769230769226</v>
      </c>
      <c r="T5100" s="49">
        <f t="shared" si="3852"/>
        <v>39.230769230769226</v>
      </c>
      <c r="U5100" s="49">
        <v>87.653846153846146</v>
      </c>
      <c r="V5100" s="49">
        <f t="shared" si="3826"/>
        <v>87.653846153846146</v>
      </c>
      <c r="W5100" s="49">
        <f>V5100*M5100</f>
        <v>3944.4230769230767</v>
      </c>
      <c r="X5100" s="90">
        <f>ROUND(V5100*$X$4,0)</f>
        <v>438</v>
      </c>
      <c r="Y5100" s="91">
        <f t="shared" si="3927"/>
        <v>149.48501999999999</v>
      </c>
      <c r="Z5100" s="93">
        <f>ROUND((V5100*M5100)+X5100,0)</f>
        <v>4382</v>
      </c>
      <c r="AA5100" s="94">
        <f t="shared" si="3929"/>
        <v>1495.53278</v>
      </c>
      <c r="AB5100" s="97">
        <f>ROUND((V5100*$AB$4)+Z5100,0)</f>
        <v>4820</v>
      </c>
      <c r="AC5100" s="98">
        <f t="shared" si="3930"/>
        <v>1645.0177999999999</v>
      </c>
      <c r="AD5100" s="77" t="s">
        <v>5889</v>
      </c>
      <c r="AE5100" s="54">
        <v>1645.0177999999999</v>
      </c>
      <c r="AF5100" s="17"/>
    </row>
    <row r="5101" spans="1:32" ht="12.75" customHeight="1" x14ac:dyDescent="0.3">
      <c r="A5101" s="73" t="s">
        <v>7</v>
      </c>
      <c r="B5101" s="74" t="s">
        <v>5139</v>
      </c>
      <c r="C5101" s="48" t="s">
        <v>3403</v>
      </c>
      <c r="D5101" s="48">
        <v>1000</v>
      </c>
      <c r="E5101" s="48">
        <v>4003</v>
      </c>
      <c r="F5101" s="48" t="s">
        <v>5909</v>
      </c>
      <c r="G5101" s="48" t="s">
        <v>65</v>
      </c>
      <c r="H5101" s="75">
        <f t="shared" si="3923"/>
        <v>0</v>
      </c>
      <c r="I5101" s="74">
        <v>5</v>
      </c>
      <c r="J5101" s="74">
        <v>5</v>
      </c>
      <c r="K5101" s="48">
        <f>J5101</f>
        <v>5</v>
      </c>
      <c r="L5101" s="48"/>
      <c r="M5101" s="48">
        <f t="shared" si="3924"/>
        <v>5</v>
      </c>
      <c r="N5101" s="48">
        <v>0</v>
      </c>
      <c r="O5101" s="56">
        <v>415.16782999999998</v>
      </c>
      <c r="P5101" s="48" t="str">
        <f t="shared" si="3850"/>
        <v>79004 SL</v>
      </c>
      <c r="Q5101" s="76">
        <v>0</v>
      </c>
      <c r="R5101" s="76">
        <v>2</v>
      </c>
      <c r="S5101" s="49">
        <f t="shared" si="3925"/>
        <v>2.3076923076923079E-3</v>
      </c>
      <c r="T5101" s="49">
        <f t="shared" si="3852"/>
        <v>2.3076923076923079</v>
      </c>
      <c r="U5101" s="49">
        <v>2.3076923076923079</v>
      </c>
      <c r="V5101" s="49">
        <f t="shared" si="3826"/>
        <v>2.3076923076923079E-3</v>
      </c>
      <c r="W5101" s="49">
        <f t="shared" ref="W5101:W5106" si="3931">S5101*M5101</f>
        <v>1.1538461538461539E-2</v>
      </c>
      <c r="X5101" s="90">
        <f>ROUNDUP(S5101*$X$2,0)</f>
        <v>1</v>
      </c>
      <c r="Y5101" s="91">
        <f t="shared" si="3927"/>
        <v>415.16782999999998</v>
      </c>
      <c r="Z5101" s="93">
        <f>ROUND((S5101*M5101)+X5101,0)</f>
        <v>1</v>
      </c>
      <c r="AA5101" s="94">
        <f t="shared" si="3929"/>
        <v>415.16782999999998</v>
      </c>
      <c r="AB5101" s="97">
        <f>ROUND((S5101*$AB$2)+Z5101,0)</f>
        <v>1</v>
      </c>
      <c r="AC5101" s="98">
        <f t="shared" si="3930"/>
        <v>415.16782999999998</v>
      </c>
      <c r="AD5101" s="77" t="s">
        <v>5891</v>
      </c>
      <c r="AE5101" s="54">
        <v>415.16782999999998</v>
      </c>
      <c r="AF5101" s="17"/>
    </row>
    <row r="5102" spans="1:32" ht="12.75" customHeight="1" x14ac:dyDescent="0.3">
      <c r="A5102" s="73" t="s">
        <v>7</v>
      </c>
      <c r="B5102" s="74" t="s">
        <v>3334</v>
      </c>
      <c r="C5102" s="48" t="s">
        <v>464</v>
      </c>
      <c r="D5102" s="48">
        <v>1</v>
      </c>
      <c r="E5102" s="48">
        <v>4013</v>
      </c>
      <c r="F5102" s="48" t="s">
        <v>6180</v>
      </c>
      <c r="G5102" s="48" t="s">
        <v>112</v>
      </c>
      <c r="H5102" s="75">
        <f t="shared" si="3923"/>
        <v>0.55000000000000004</v>
      </c>
      <c r="I5102" s="74">
        <v>93</v>
      </c>
      <c r="J5102" s="74">
        <v>60</v>
      </c>
      <c r="K5102" s="48">
        <f>J5102</f>
        <v>60</v>
      </c>
      <c r="L5102" s="48">
        <f>$L$3</f>
        <v>-4</v>
      </c>
      <c r="M5102" s="48">
        <f t="shared" si="3924"/>
        <v>56</v>
      </c>
      <c r="N5102" s="48">
        <v>31082</v>
      </c>
      <c r="O5102" s="56">
        <v>0.11</v>
      </c>
      <c r="P5102" s="48" t="str">
        <f t="shared" si="3850"/>
        <v>5854 BL</v>
      </c>
      <c r="Q5102" s="76" t="s">
        <v>6187</v>
      </c>
      <c r="R5102" s="76" t="s">
        <v>6187</v>
      </c>
      <c r="S5102" s="49">
        <f t="shared" si="3925"/>
        <v>0</v>
      </c>
      <c r="T5102" s="49">
        <f t="shared" si="3852"/>
        <v>0</v>
      </c>
      <c r="U5102" s="49">
        <v>185.76923076923077</v>
      </c>
      <c r="V5102" s="49">
        <f t="shared" si="3826"/>
        <v>185.76923076923077</v>
      </c>
      <c r="W5102" s="49">
        <f t="shared" si="3931"/>
        <v>0</v>
      </c>
      <c r="X5102" s="90">
        <f>ROUND(V5102*$X$4,0)</f>
        <v>929</v>
      </c>
      <c r="Y5102" s="91">
        <f t="shared" si="3927"/>
        <v>102.19</v>
      </c>
      <c r="Z5102" s="93">
        <f>ROUND((V5102*M5102)+X5102,0)</f>
        <v>11332</v>
      </c>
      <c r="AA5102" s="94">
        <f t="shared" si="3929"/>
        <v>1246.52</v>
      </c>
      <c r="AB5102" s="97">
        <f>ROUND((V5102*$AB$4)+Z5102,0)</f>
        <v>12261</v>
      </c>
      <c r="AC5102" s="98">
        <f t="shared" si="3930"/>
        <v>1348.71</v>
      </c>
      <c r="AD5102" s="77" t="s">
        <v>5889</v>
      </c>
      <c r="AE5102" s="54">
        <v>1348.71</v>
      </c>
      <c r="AF5102" s="17"/>
    </row>
    <row r="5103" spans="1:32" ht="16.899999999999999" customHeight="1" x14ac:dyDescent="0.3">
      <c r="A5103" s="73" t="s">
        <v>7</v>
      </c>
      <c r="B5103" s="74" t="s">
        <v>882</v>
      </c>
      <c r="C5103" s="48" t="s">
        <v>10</v>
      </c>
      <c r="D5103" s="48">
        <v>1000</v>
      </c>
      <c r="E5103" s="48">
        <v>2834</v>
      </c>
      <c r="F5103" s="48" t="s">
        <v>6126</v>
      </c>
      <c r="G5103" s="48">
        <v>2</v>
      </c>
      <c r="H5103" s="75">
        <f t="shared" si="3923"/>
        <v>-0.75</v>
      </c>
      <c r="I5103" s="74">
        <v>25</v>
      </c>
      <c r="J5103" s="74">
        <v>100</v>
      </c>
      <c r="K5103" s="48">
        <f>I5103</f>
        <v>25</v>
      </c>
      <c r="L5103" s="48"/>
      <c r="M5103" s="48">
        <f t="shared" si="3924"/>
        <v>25</v>
      </c>
      <c r="N5103" s="48">
        <v>51</v>
      </c>
      <c r="O5103" s="56">
        <v>237.18</v>
      </c>
      <c r="P5103" s="48" t="str">
        <f t="shared" si="3850"/>
        <v>2424C SL</v>
      </c>
      <c r="Q5103" s="76">
        <v>37</v>
      </c>
      <c r="R5103" s="76">
        <v>117</v>
      </c>
      <c r="S5103" s="49">
        <f t="shared" si="3925"/>
        <v>0.53346153846153843</v>
      </c>
      <c r="T5103" s="49">
        <f t="shared" si="3852"/>
        <v>533.46153846153845</v>
      </c>
      <c r="U5103" s="49">
        <v>820.49999999999989</v>
      </c>
      <c r="V5103" s="49">
        <f t="shared" si="3826"/>
        <v>0.8204999999999999</v>
      </c>
      <c r="W5103" s="49">
        <f t="shared" si="3931"/>
        <v>13.33653846153846</v>
      </c>
      <c r="X5103" s="90">
        <f>ROUND(S5103*$X$4,0)</f>
        <v>3</v>
      </c>
      <c r="Y5103" s="91">
        <f t="shared" si="3927"/>
        <v>711.54</v>
      </c>
      <c r="Z5103" s="93">
        <f>ROUND((S5103*M5103)+X5103,0)</f>
        <v>16</v>
      </c>
      <c r="AA5103" s="94">
        <f t="shared" si="3929"/>
        <v>3794.88</v>
      </c>
      <c r="AB5103" s="97">
        <f>ROUND((S5103*$AB$4)+Z5103,0)</f>
        <v>19</v>
      </c>
      <c r="AC5103" s="98">
        <f t="shared" si="3930"/>
        <v>4506.42</v>
      </c>
      <c r="AD5103" s="77" t="s">
        <v>3</v>
      </c>
      <c r="AE5103" s="54">
        <v>4506.42</v>
      </c>
      <c r="AF5103" s="17"/>
    </row>
    <row r="5104" spans="1:32" ht="16.899999999999999" customHeight="1" x14ac:dyDescent="0.3">
      <c r="A5104" s="73" t="s">
        <v>35</v>
      </c>
      <c r="B5104" s="74" t="s">
        <v>368</v>
      </c>
      <c r="C5104" s="48" t="s">
        <v>40</v>
      </c>
      <c r="D5104" s="48">
        <v>1000</v>
      </c>
      <c r="E5104" s="48">
        <v>621</v>
      </c>
      <c r="F5104" s="48" t="s">
        <v>6128</v>
      </c>
      <c r="G5104" s="48" t="s">
        <v>112</v>
      </c>
      <c r="H5104" s="75">
        <f t="shared" ref="H5104:H5106" si="3932">(I5104-J5104)/J5104</f>
        <v>-0.25925925925925924</v>
      </c>
      <c r="I5104" s="74">
        <v>20</v>
      </c>
      <c r="J5104" s="74">
        <v>27</v>
      </c>
      <c r="K5104" s="48">
        <f>I5104</f>
        <v>20</v>
      </c>
      <c r="L5104" s="48">
        <f>$L$3</f>
        <v>-4</v>
      </c>
      <c r="M5104" s="48">
        <f t="shared" ref="M5104:M5106" si="3933">K5104+L5104</f>
        <v>16</v>
      </c>
      <c r="N5104" s="48">
        <v>5</v>
      </c>
      <c r="O5104" s="56">
        <v>12.14</v>
      </c>
      <c r="P5104" s="48" t="str">
        <f t="shared" si="3850"/>
        <v>1853 OR</v>
      </c>
      <c r="Q5104" s="76">
        <v>8</v>
      </c>
      <c r="R5104" s="76">
        <v>8</v>
      </c>
      <c r="S5104" s="49">
        <f t="shared" ref="S5104:S5106" si="3934">((Q5104/65*0.7)+(R5104/260*0.3))</f>
        <v>9.5384615384615387E-2</v>
      </c>
      <c r="T5104" s="49">
        <f t="shared" si="3852"/>
        <v>95.384615384615387</v>
      </c>
      <c r="U5104" s="49">
        <v>122.26923076923077</v>
      </c>
      <c r="V5104" s="49">
        <f t="shared" si="3826"/>
        <v>0.12226923076923077</v>
      </c>
      <c r="W5104" s="49">
        <f t="shared" si="3931"/>
        <v>1.5261538461538462</v>
      </c>
      <c r="X5104" s="90">
        <f>ROUND(S5104*$X$3,0)</f>
        <v>1</v>
      </c>
      <c r="Y5104" s="91">
        <f t="shared" ref="Y5104:Y5106" si="3935">X5104*O5104</f>
        <v>12.14</v>
      </c>
      <c r="Z5104" s="93">
        <f t="shared" ref="Z5104:Z5105" si="3936">ROUND((S5104*M5104)+X5104,0)</f>
        <v>3</v>
      </c>
      <c r="AA5104" s="94">
        <f t="shared" ref="AA5104:AA5106" si="3937">Z5104*O5104</f>
        <v>36.42</v>
      </c>
      <c r="AB5104" s="97">
        <f>ROUND((S5104*$AB$4)+Z5104,0)</f>
        <v>3</v>
      </c>
      <c r="AC5104" s="98">
        <f t="shared" ref="AC5104:AC5106" si="3938">AB5104*O5104</f>
        <v>36.42</v>
      </c>
      <c r="AD5104" s="77" t="s">
        <v>3</v>
      </c>
      <c r="AE5104" s="54">
        <v>36.42</v>
      </c>
      <c r="AF5104" s="17"/>
    </row>
    <row r="5105" spans="1:32" ht="16.899999999999999" customHeight="1" x14ac:dyDescent="0.3">
      <c r="A5105" s="73" t="s">
        <v>35</v>
      </c>
      <c r="B5105" s="74" t="s">
        <v>471</v>
      </c>
      <c r="C5105" s="48" t="s">
        <v>40</v>
      </c>
      <c r="D5105" s="48">
        <v>1000</v>
      </c>
      <c r="E5105" s="48">
        <v>621</v>
      </c>
      <c r="F5105" s="48" t="s">
        <v>6128</v>
      </c>
      <c r="G5105" s="48" t="s">
        <v>112</v>
      </c>
      <c r="H5105" s="75">
        <f t="shared" si="3932"/>
        <v>-0.25925925925925924</v>
      </c>
      <c r="I5105" s="74">
        <v>20</v>
      </c>
      <c r="J5105" s="74">
        <v>27</v>
      </c>
      <c r="K5105" s="48">
        <f>I5105</f>
        <v>20</v>
      </c>
      <c r="L5105" s="48">
        <f>$L$3</f>
        <v>-4</v>
      </c>
      <c r="M5105" s="48">
        <f t="shared" si="3933"/>
        <v>16</v>
      </c>
      <c r="N5105" s="48">
        <v>10</v>
      </c>
      <c r="O5105" s="56">
        <v>12.13</v>
      </c>
      <c r="P5105" s="48" t="str">
        <f t="shared" si="3850"/>
        <v>1853 VI</v>
      </c>
      <c r="Q5105" s="76">
        <v>3</v>
      </c>
      <c r="R5105" s="76">
        <v>7</v>
      </c>
      <c r="S5105" s="49">
        <f t="shared" si="3934"/>
        <v>4.0384615384615387E-2</v>
      </c>
      <c r="T5105" s="49">
        <f t="shared" si="3852"/>
        <v>40.384615384615387</v>
      </c>
      <c r="U5105" s="49">
        <v>53.53846153846154</v>
      </c>
      <c r="V5105" s="49">
        <f t="shared" si="3826"/>
        <v>5.3538461538461542E-2</v>
      </c>
      <c r="W5105" s="49">
        <f t="shared" si="3931"/>
        <v>0.64615384615384619</v>
      </c>
      <c r="X5105" s="90">
        <f>ROUND(S5105*$X$3,0)</f>
        <v>0</v>
      </c>
      <c r="Y5105" s="91">
        <f t="shared" si="3935"/>
        <v>0</v>
      </c>
      <c r="Z5105" s="93">
        <f t="shared" si="3936"/>
        <v>1</v>
      </c>
      <c r="AA5105" s="94">
        <f t="shared" si="3937"/>
        <v>12.13</v>
      </c>
      <c r="AB5105" s="97">
        <f>ROUND((S5105*$AB$4)+Z5105,0)</f>
        <v>1</v>
      </c>
      <c r="AC5105" s="98">
        <f t="shared" si="3938"/>
        <v>12.13</v>
      </c>
      <c r="AD5105" s="77" t="s">
        <v>3</v>
      </c>
      <c r="AE5105" s="54">
        <v>12.13</v>
      </c>
      <c r="AF5105" s="17"/>
    </row>
    <row r="5106" spans="1:32" ht="16.899999999999999" customHeight="1" x14ac:dyDescent="0.3">
      <c r="A5106" s="73" t="s">
        <v>35</v>
      </c>
      <c r="B5106" s="74" t="s">
        <v>5250</v>
      </c>
      <c r="C5106" s="48" t="s">
        <v>464</v>
      </c>
      <c r="D5106" s="48">
        <v>1</v>
      </c>
      <c r="E5106" s="48">
        <v>4013</v>
      </c>
      <c r="F5106" s="48" t="s">
        <v>6180</v>
      </c>
      <c r="G5106" s="48" t="s">
        <v>112</v>
      </c>
      <c r="H5106" s="75">
        <f t="shared" si="3932"/>
        <v>0.46666666666666667</v>
      </c>
      <c r="I5106" s="74">
        <v>88</v>
      </c>
      <c r="J5106" s="74">
        <v>60</v>
      </c>
      <c r="K5106" s="48">
        <f>J5106</f>
        <v>60</v>
      </c>
      <c r="L5106" s="48">
        <f>$L$3</f>
        <v>-4</v>
      </c>
      <c r="M5106" s="48">
        <f t="shared" si="3933"/>
        <v>56</v>
      </c>
      <c r="N5106" s="48">
        <v>15977</v>
      </c>
      <c r="O5106" s="56">
        <v>0.1</v>
      </c>
      <c r="P5106" s="48" t="str">
        <f t="shared" si="3850"/>
        <v>2844/19 BK</v>
      </c>
      <c r="Q5106" s="76" t="s">
        <v>6187</v>
      </c>
      <c r="R5106" s="76" t="s">
        <v>6187</v>
      </c>
      <c r="S5106" s="49">
        <f t="shared" si="3934"/>
        <v>0</v>
      </c>
      <c r="T5106" s="49">
        <f t="shared" si="3852"/>
        <v>0</v>
      </c>
      <c r="U5106" s="49">
        <v>130.46153846153845</v>
      </c>
      <c r="V5106" s="49">
        <f t="shared" si="3826"/>
        <v>130.46153846153845</v>
      </c>
      <c r="W5106" s="49">
        <f t="shared" si="3931"/>
        <v>0</v>
      </c>
      <c r="X5106" s="90">
        <f>ROUND(V5106*$X$4,0)</f>
        <v>652</v>
      </c>
      <c r="Y5106" s="91">
        <f t="shared" si="3935"/>
        <v>65.2</v>
      </c>
      <c r="Z5106" s="93">
        <f>ROUND((V5106*M5106)+X5106,0)</f>
        <v>7958</v>
      </c>
      <c r="AA5106" s="94">
        <f t="shared" si="3937"/>
        <v>795.80000000000007</v>
      </c>
      <c r="AB5106" s="97">
        <f>ROUND((V5106*$AB$4)+Z5106,0)</f>
        <v>8610</v>
      </c>
      <c r="AC5106" s="98">
        <f t="shared" si="3938"/>
        <v>861</v>
      </c>
      <c r="AD5106" s="77" t="s">
        <v>5889</v>
      </c>
      <c r="AE5106" s="54">
        <v>861</v>
      </c>
      <c r="AF5106" s="17"/>
    </row>
    <row r="5107" spans="1:32" ht="16.899999999999999" customHeight="1" x14ac:dyDescent="0.3">
      <c r="A5107" s="73" t="s">
        <v>7</v>
      </c>
      <c r="B5107" s="74" t="s">
        <v>5145</v>
      </c>
      <c r="C5107" s="48" t="s">
        <v>1370</v>
      </c>
      <c r="D5107" s="48">
        <v>1000</v>
      </c>
      <c r="E5107" s="48">
        <v>2834</v>
      </c>
      <c r="F5107" s="48" t="s">
        <v>6126</v>
      </c>
      <c r="G5107" s="48">
        <v>2</v>
      </c>
      <c r="H5107" s="75">
        <f t="shared" ref="H5107:H5108" si="3939">(I5107-J5107)/J5107</f>
        <v>0</v>
      </c>
      <c r="I5107" s="74">
        <v>60</v>
      </c>
      <c r="J5107" s="74">
        <f>I5107</f>
        <v>60</v>
      </c>
      <c r="K5107" s="48">
        <f>I5107</f>
        <v>60</v>
      </c>
      <c r="L5107" s="48"/>
      <c r="M5107" s="48">
        <f t="shared" ref="M5107:M5108" si="3940">K5107+L5107</f>
        <v>60</v>
      </c>
      <c r="N5107" s="48">
        <v>0</v>
      </c>
      <c r="O5107" s="56">
        <v>713.61288999999999</v>
      </c>
      <c r="P5107" s="48" t="str">
        <f t="shared" si="3850"/>
        <v>86218CY SL</v>
      </c>
      <c r="Q5107" s="76">
        <v>1</v>
      </c>
      <c r="R5107" s="76">
        <v>3</v>
      </c>
      <c r="S5107" s="49">
        <f t="shared" ref="S5107:S5108" si="3941">((Q5107/65*0.7)+(R5107/260*0.3))</f>
        <v>1.4230769230769231E-2</v>
      </c>
      <c r="T5107" s="49">
        <f t="shared" si="3852"/>
        <v>14.230769230769232</v>
      </c>
      <c r="U5107" s="49">
        <v>17.346153846153847</v>
      </c>
      <c r="V5107" s="49">
        <f t="shared" si="3826"/>
        <v>1.7346153846153848E-2</v>
      </c>
      <c r="W5107" s="49">
        <f t="shared" ref="W5107:W5109" si="3942">S5107*M5107</f>
        <v>0.85384615384615381</v>
      </c>
      <c r="X5107" s="90">
        <f>ROUND(S5107*$X$4,0)</f>
        <v>0</v>
      </c>
      <c r="Y5107" s="91">
        <f t="shared" ref="Y5107:Y5108" si="3943">X5107*O5107</f>
        <v>0</v>
      </c>
      <c r="Z5107" s="93">
        <f t="shared" ref="Z5107:Z5109" si="3944">ROUND((S5107*M5107)+X5107,0)</f>
        <v>1</v>
      </c>
      <c r="AA5107" s="94">
        <f t="shared" ref="AA5107:AA5108" si="3945">Z5107*O5107</f>
        <v>713.61288999999999</v>
      </c>
      <c r="AB5107" s="97">
        <f>ROUND((S5107*$AB$4)+Z5107,0)</f>
        <v>1</v>
      </c>
      <c r="AC5107" s="98">
        <f t="shared" ref="AC5107:AC5108" si="3946">AB5107*O5107</f>
        <v>713.61288999999999</v>
      </c>
      <c r="AD5107" s="77" t="s">
        <v>3</v>
      </c>
      <c r="AE5107" s="54">
        <v>713.61288999999999</v>
      </c>
      <c r="AF5107" s="17"/>
    </row>
    <row r="5108" spans="1:32" ht="16.899999999999999" customHeight="1" x14ac:dyDescent="0.3">
      <c r="A5108" s="73" t="s">
        <v>7</v>
      </c>
      <c r="B5108" s="74" t="s">
        <v>5146</v>
      </c>
      <c r="C5108" s="48" t="s">
        <v>1370</v>
      </c>
      <c r="D5108" s="48">
        <v>1</v>
      </c>
      <c r="E5108" s="48">
        <v>2834</v>
      </c>
      <c r="F5108" s="48" t="s">
        <v>6126</v>
      </c>
      <c r="G5108" s="48">
        <v>2</v>
      </c>
      <c r="H5108" s="75">
        <f t="shared" si="3939"/>
        <v>-0.5</v>
      </c>
      <c r="I5108" s="74">
        <v>30</v>
      </c>
      <c r="J5108" s="74">
        <v>60</v>
      </c>
      <c r="K5108" s="48">
        <f>I5108</f>
        <v>30</v>
      </c>
      <c r="L5108" s="48"/>
      <c r="M5108" s="48">
        <f t="shared" si="3940"/>
        <v>30</v>
      </c>
      <c r="N5108" s="48">
        <v>6334</v>
      </c>
      <c r="O5108" s="56">
        <v>0.57693000000000005</v>
      </c>
      <c r="P5108" s="48" t="str">
        <f t="shared" si="3850"/>
        <v>86312CY SL</v>
      </c>
      <c r="Q5108" s="76" t="s">
        <v>6187</v>
      </c>
      <c r="R5108" s="76" t="s">
        <v>6187</v>
      </c>
      <c r="S5108" s="49">
        <f t="shared" si="3941"/>
        <v>0</v>
      </c>
      <c r="T5108" s="49">
        <f t="shared" si="3852"/>
        <v>0</v>
      </c>
      <c r="U5108" s="49">
        <v>16.692307692307693</v>
      </c>
      <c r="V5108" s="49">
        <f t="shared" si="3826"/>
        <v>16.692307692307693</v>
      </c>
      <c r="W5108" s="49">
        <f t="shared" si="3942"/>
        <v>0</v>
      </c>
      <c r="X5108" s="90">
        <f>ROUNDUP(S5108*$X$4,0)</f>
        <v>0</v>
      </c>
      <c r="Y5108" s="91">
        <f t="shared" si="3943"/>
        <v>0</v>
      </c>
      <c r="Z5108" s="93">
        <f t="shared" si="3944"/>
        <v>0</v>
      </c>
      <c r="AA5108" s="94">
        <f t="shared" si="3945"/>
        <v>0</v>
      </c>
      <c r="AB5108" s="97">
        <f>ROUND((S5108*$AB$4)+Z5108,0)</f>
        <v>0</v>
      </c>
      <c r="AC5108" s="98">
        <f t="shared" si="3946"/>
        <v>0</v>
      </c>
      <c r="AD5108" s="77" t="s">
        <v>3</v>
      </c>
      <c r="AE5108" s="54">
        <v>0</v>
      </c>
      <c r="AF5108" s="17"/>
    </row>
    <row r="5109" spans="1:32" ht="16.899999999999999" customHeight="1" x14ac:dyDescent="0.3">
      <c r="A5109" s="73" t="s">
        <v>35</v>
      </c>
      <c r="B5109" s="74" t="s">
        <v>5147</v>
      </c>
      <c r="C5109" s="48" t="s">
        <v>34</v>
      </c>
      <c r="D5109" s="48">
        <v>100</v>
      </c>
      <c r="E5109" s="48">
        <v>1202</v>
      </c>
      <c r="F5109" s="48" t="s">
        <v>6130</v>
      </c>
      <c r="G5109" s="48" t="s">
        <v>35</v>
      </c>
      <c r="H5109" s="75">
        <f t="shared" ref="H5109:H5110" si="3947">(I5109-J5109)/J5109</f>
        <v>0</v>
      </c>
      <c r="I5109" s="74">
        <v>24</v>
      </c>
      <c r="J5109" s="74">
        <v>24</v>
      </c>
      <c r="K5109" s="48">
        <f>I5109</f>
        <v>24</v>
      </c>
      <c r="L5109" s="48">
        <f>$L$3</f>
        <v>-4</v>
      </c>
      <c r="M5109" s="48">
        <f t="shared" ref="M5109:M5110" si="3948">K5109+L5109</f>
        <v>20</v>
      </c>
      <c r="N5109" s="48">
        <v>3</v>
      </c>
      <c r="O5109" s="56">
        <v>7.74</v>
      </c>
      <c r="P5109" s="48" t="str">
        <f t="shared" si="3850"/>
        <v>PF13010 BK</v>
      </c>
      <c r="Q5109" s="76">
        <v>0</v>
      </c>
      <c r="R5109" s="76">
        <v>10</v>
      </c>
      <c r="S5109" s="49">
        <f t="shared" ref="S5109:S5110" si="3949">((Q5109/65*0.7)+(R5109/260*0.3))</f>
        <v>1.1538461538461539E-2</v>
      </c>
      <c r="T5109" s="49">
        <f t="shared" si="3852"/>
        <v>1.153846153846154</v>
      </c>
      <c r="U5109" s="49">
        <v>88.461538461538467</v>
      </c>
      <c r="V5109" s="49">
        <f t="shared" si="3826"/>
        <v>0.88461538461538469</v>
      </c>
      <c r="W5109" s="49">
        <f t="shared" si="3942"/>
        <v>0.23076923076923078</v>
      </c>
      <c r="X5109" s="90">
        <f>ROUNDUP(S5109*$X$3,0)</f>
        <v>1</v>
      </c>
      <c r="Y5109" s="91">
        <f t="shared" ref="Y5109:Y5110" si="3950">X5109*O5109</f>
        <v>7.74</v>
      </c>
      <c r="Z5109" s="93">
        <f t="shared" si="3944"/>
        <v>1</v>
      </c>
      <c r="AA5109" s="94">
        <f t="shared" ref="AA5109:AA5110" si="3951">Z5109*O5109</f>
        <v>7.74</v>
      </c>
      <c r="AB5109" s="97">
        <f>ROUND((S5109*$AB$4)+Z5109,0)</f>
        <v>1</v>
      </c>
      <c r="AC5109" s="98">
        <f t="shared" ref="AC5109:AC5110" si="3952">AB5109*O5109</f>
        <v>7.74</v>
      </c>
      <c r="AD5109" s="77" t="s">
        <v>5890</v>
      </c>
      <c r="AE5109" s="54">
        <v>7.74</v>
      </c>
      <c r="AF5109" s="17"/>
    </row>
    <row r="5110" spans="1:32" ht="16.899999999999999" customHeight="1" x14ac:dyDescent="0.3">
      <c r="A5110" s="73" t="s">
        <v>35</v>
      </c>
      <c r="B5110" s="74" t="s">
        <v>910</v>
      </c>
      <c r="C5110" s="48" t="s">
        <v>464</v>
      </c>
      <c r="D5110" s="48">
        <v>1000</v>
      </c>
      <c r="E5110" s="48">
        <v>4013</v>
      </c>
      <c r="F5110" s="48" t="s">
        <v>6180</v>
      </c>
      <c r="G5110" s="48" t="s">
        <v>65</v>
      </c>
      <c r="H5110" s="75">
        <f t="shared" si="3947"/>
        <v>0</v>
      </c>
      <c r="I5110" s="74">
        <v>5</v>
      </c>
      <c r="J5110" s="74">
        <v>5</v>
      </c>
      <c r="K5110" s="48">
        <f>J5110</f>
        <v>5</v>
      </c>
      <c r="L5110" s="48"/>
      <c r="M5110" s="48">
        <f t="shared" si="3948"/>
        <v>5</v>
      </c>
      <c r="N5110" s="48">
        <v>2</v>
      </c>
      <c r="O5110" s="56">
        <v>152.54319000000001</v>
      </c>
      <c r="P5110" s="48" t="str">
        <f t="shared" si="3850"/>
        <v>2845/7 RD</v>
      </c>
      <c r="Q5110" s="76">
        <v>4</v>
      </c>
      <c r="R5110" s="76">
        <v>16</v>
      </c>
      <c r="S5110" s="49">
        <f t="shared" si="3949"/>
        <v>6.1538461538461542E-2</v>
      </c>
      <c r="T5110" s="49">
        <f t="shared" si="3852"/>
        <v>61.53846153846154</v>
      </c>
      <c r="U5110" s="49">
        <v>90.923076923076934</v>
      </c>
      <c r="V5110" s="49">
        <f t="shared" ref="V5110:V5173" si="3953">U5110/D5110</f>
        <v>9.092307692307694E-2</v>
      </c>
      <c r="W5110" s="49">
        <f t="shared" ref="W5110" si="3954">S5110*M5110</f>
        <v>0.30769230769230771</v>
      </c>
      <c r="X5110" s="90">
        <f>ROUND(S5110*$X$2,0)</f>
        <v>0</v>
      </c>
      <c r="Y5110" s="91">
        <f t="shared" si="3950"/>
        <v>0</v>
      </c>
      <c r="Z5110" s="93">
        <f t="shared" ref="Z5110" si="3955">ROUND((S5110*M5110)+X5110,0)</f>
        <v>0</v>
      </c>
      <c r="AA5110" s="94">
        <f t="shared" si="3951"/>
        <v>0</v>
      </c>
      <c r="AB5110" s="97">
        <f>ROUND((S5110*$AB$2)+Z5110,0)</f>
        <v>0</v>
      </c>
      <c r="AC5110" s="98">
        <f t="shared" si="3952"/>
        <v>0</v>
      </c>
      <c r="AD5110" s="77" t="s">
        <v>5891</v>
      </c>
      <c r="AE5110" s="54">
        <v>0</v>
      </c>
      <c r="AF5110" s="17"/>
    </row>
    <row r="5111" spans="1:32" ht="16.899999999999999" customHeight="1" x14ac:dyDescent="0.3">
      <c r="A5111" s="73" t="s">
        <v>35</v>
      </c>
      <c r="B5111" s="74" t="s">
        <v>5149</v>
      </c>
      <c r="C5111" s="48" t="s">
        <v>34</v>
      </c>
      <c r="D5111" s="48">
        <v>100</v>
      </c>
      <c r="E5111" s="48">
        <v>20726</v>
      </c>
      <c r="F5111" s="48" t="s">
        <v>5898</v>
      </c>
      <c r="G5111" s="48" t="s">
        <v>112</v>
      </c>
      <c r="H5111" s="75">
        <f t="shared" ref="H5111:H5116" si="3956">(I5111-J5111)/J5111</f>
        <v>0.33333333333333331</v>
      </c>
      <c r="I5111" s="74">
        <v>44</v>
      </c>
      <c r="J5111" s="74">
        <v>33</v>
      </c>
      <c r="K5111" s="48">
        <f>J5111</f>
        <v>33</v>
      </c>
      <c r="L5111" s="48">
        <f>$L$3</f>
        <v>-4</v>
      </c>
      <c r="M5111" s="48">
        <f t="shared" ref="M5111:M5116" si="3957">K5111+L5111</f>
        <v>29</v>
      </c>
      <c r="N5111" s="48">
        <v>11</v>
      </c>
      <c r="O5111" s="56">
        <v>17.399999999999999</v>
      </c>
      <c r="P5111" s="48" t="str">
        <f t="shared" si="3850"/>
        <v>XS200N3/8 BK</v>
      </c>
      <c r="Q5111" s="76">
        <v>25</v>
      </c>
      <c r="R5111" s="76">
        <v>39</v>
      </c>
      <c r="S5111" s="49">
        <f t="shared" ref="S5111:S5116" si="3958">((Q5111/65*0.7)+(R5111/260*0.3))</f>
        <v>0.3142307692307692</v>
      </c>
      <c r="T5111" s="49">
        <f t="shared" si="3852"/>
        <v>31.42307692307692</v>
      </c>
      <c r="U5111" s="49">
        <v>31.42307692307692</v>
      </c>
      <c r="V5111" s="49">
        <f t="shared" si="3953"/>
        <v>0.3142307692307692</v>
      </c>
      <c r="W5111" s="49">
        <f t="shared" ref="W5111" si="3959">S5111*M5111</f>
        <v>9.1126923076923063</v>
      </c>
      <c r="X5111" s="90">
        <f>ROUND(S5111*$X$4,0)</f>
        <v>2</v>
      </c>
      <c r="Y5111" s="91">
        <f t="shared" ref="Y5111:Y5116" si="3960">X5111*O5111</f>
        <v>34.799999999999997</v>
      </c>
      <c r="Z5111" s="93">
        <f t="shared" ref="Z5111:Z5116" si="3961">ROUND((S5111*M5111)+X5111,0)</f>
        <v>11</v>
      </c>
      <c r="AA5111" s="94">
        <f t="shared" ref="AA5111:AA5116" si="3962">Z5111*O5111</f>
        <v>191.39999999999998</v>
      </c>
      <c r="AB5111" s="97">
        <f>ROUND((S5111*$AB$4)+Z5111,0)</f>
        <v>13</v>
      </c>
      <c r="AC5111" s="98">
        <f t="shared" ref="AC5111:AC5116" si="3963">AB5111*O5111</f>
        <v>226.2</v>
      </c>
      <c r="AD5111" s="77" t="s">
        <v>3</v>
      </c>
      <c r="AE5111" s="54">
        <v>226.2</v>
      </c>
      <c r="AF5111" s="17"/>
    </row>
    <row r="5112" spans="1:32" ht="16.899999999999999" customHeight="1" x14ac:dyDescent="0.3">
      <c r="A5112" s="73" t="s">
        <v>35</v>
      </c>
      <c r="B5112" s="74" t="s">
        <v>1319</v>
      </c>
      <c r="C5112" s="48" t="s">
        <v>16</v>
      </c>
      <c r="D5112" s="48">
        <v>1000</v>
      </c>
      <c r="E5112" s="48">
        <v>621</v>
      </c>
      <c r="F5112" s="48" t="s">
        <v>6128</v>
      </c>
      <c r="G5112" s="48" t="s">
        <v>35</v>
      </c>
      <c r="H5112" s="75">
        <f t="shared" si="3956"/>
        <v>0</v>
      </c>
      <c r="I5112" s="74">
        <v>48</v>
      </c>
      <c r="J5112" s="74">
        <v>48</v>
      </c>
      <c r="K5112" s="48">
        <f>I5112</f>
        <v>48</v>
      </c>
      <c r="L5112" s="48">
        <f>$L$3</f>
        <v>-4</v>
      </c>
      <c r="M5112" s="48">
        <f t="shared" si="3957"/>
        <v>44</v>
      </c>
      <c r="N5112" s="48">
        <v>1</v>
      </c>
      <c r="O5112" s="56">
        <v>104.24</v>
      </c>
      <c r="P5112" s="48" t="str">
        <f t="shared" si="3850"/>
        <v>5472L SL</v>
      </c>
      <c r="Q5112" s="76">
        <v>1</v>
      </c>
      <c r="R5112" s="76">
        <v>11</v>
      </c>
      <c r="S5112" s="49">
        <f t="shared" si="3958"/>
        <v>2.3461538461538461E-2</v>
      </c>
      <c r="T5112" s="49">
        <f t="shared" si="3852"/>
        <v>23.46153846153846</v>
      </c>
      <c r="U5112" s="49">
        <v>118.26923076923077</v>
      </c>
      <c r="V5112" s="49">
        <f t="shared" si="3953"/>
        <v>0.11826923076923078</v>
      </c>
      <c r="W5112" s="49">
        <f>V5112*M5112</f>
        <v>5.203846153846154</v>
      </c>
      <c r="X5112" s="90">
        <f>ROUND(S5112*$X$4,0)</f>
        <v>0</v>
      </c>
      <c r="Y5112" s="91">
        <f t="shared" si="3960"/>
        <v>0</v>
      </c>
      <c r="Z5112" s="93">
        <f t="shared" si="3961"/>
        <v>1</v>
      </c>
      <c r="AA5112" s="94">
        <f t="shared" si="3962"/>
        <v>104.24</v>
      </c>
      <c r="AB5112" s="97">
        <f>ROUND((S5112*$AB$4)+Z5112,0)</f>
        <v>1</v>
      </c>
      <c r="AC5112" s="98">
        <f t="shared" si="3963"/>
        <v>104.24</v>
      </c>
      <c r="AD5112" s="77" t="s">
        <v>3</v>
      </c>
      <c r="AE5112" s="54">
        <v>104.24</v>
      </c>
      <c r="AF5112" s="17"/>
    </row>
    <row r="5113" spans="1:32" ht="16.899999999999999" customHeight="1" x14ac:dyDescent="0.3">
      <c r="A5113" s="73" t="s">
        <v>35</v>
      </c>
      <c r="B5113" s="74" t="s">
        <v>1001</v>
      </c>
      <c r="C5113" s="48" t="s">
        <v>464</v>
      </c>
      <c r="D5113" s="48">
        <v>1000</v>
      </c>
      <c r="E5113" s="48">
        <v>4013</v>
      </c>
      <c r="F5113" s="48" t="s">
        <v>6180</v>
      </c>
      <c r="G5113" s="48" t="s">
        <v>65</v>
      </c>
      <c r="H5113" s="75">
        <f t="shared" si="3956"/>
        <v>0</v>
      </c>
      <c r="I5113" s="74">
        <v>5</v>
      </c>
      <c r="J5113" s="74">
        <v>5</v>
      </c>
      <c r="K5113" s="48">
        <f>J5113</f>
        <v>5</v>
      </c>
      <c r="L5113" s="48"/>
      <c r="M5113" s="48">
        <f t="shared" si="3957"/>
        <v>5</v>
      </c>
      <c r="N5113" s="48">
        <v>0</v>
      </c>
      <c r="O5113" s="56">
        <v>111.19580999999999</v>
      </c>
      <c r="P5113" s="48" t="str">
        <f t="shared" si="3850"/>
        <v>2844/19 BR</v>
      </c>
      <c r="Q5113" s="76">
        <v>2</v>
      </c>
      <c r="R5113" s="76">
        <v>3</v>
      </c>
      <c r="S5113" s="49">
        <f t="shared" si="3958"/>
        <v>2.4999999999999998E-2</v>
      </c>
      <c r="T5113" s="49">
        <f t="shared" si="3852"/>
        <v>24.999999999999996</v>
      </c>
      <c r="U5113" s="49">
        <v>44.5</v>
      </c>
      <c r="V5113" s="49">
        <f t="shared" si="3953"/>
        <v>4.4499999999999998E-2</v>
      </c>
      <c r="W5113" s="49">
        <f t="shared" ref="W5113:W5116" si="3964">S5113*M5113</f>
        <v>0.12499999999999999</v>
      </c>
      <c r="X5113" s="90">
        <f>ROUNDUP(S5113*$X$2,0)</f>
        <v>1</v>
      </c>
      <c r="Y5113" s="91">
        <f t="shared" si="3960"/>
        <v>111.19580999999999</v>
      </c>
      <c r="Z5113" s="93">
        <f t="shared" si="3961"/>
        <v>1</v>
      </c>
      <c r="AA5113" s="94">
        <f t="shared" si="3962"/>
        <v>111.19580999999999</v>
      </c>
      <c r="AB5113" s="97">
        <f>ROUND((S5113*$AB$2)+Z5113,0)</f>
        <v>1</v>
      </c>
      <c r="AC5113" s="98">
        <f t="shared" si="3963"/>
        <v>111.19580999999999</v>
      </c>
      <c r="AD5113" s="77" t="s">
        <v>5891</v>
      </c>
      <c r="AE5113" s="54">
        <v>111.19580999999999</v>
      </c>
      <c r="AF5113" s="17"/>
    </row>
    <row r="5114" spans="1:32" ht="16.899999999999999" customHeight="1" x14ac:dyDescent="0.3">
      <c r="A5114" s="73" t="s">
        <v>35</v>
      </c>
      <c r="B5114" s="74" t="s">
        <v>5039</v>
      </c>
      <c r="C5114" s="48" t="s">
        <v>1797</v>
      </c>
      <c r="D5114" s="48">
        <v>250</v>
      </c>
      <c r="E5114" s="48">
        <v>7880</v>
      </c>
      <c r="F5114" s="48" t="s">
        <v>5908</v>
      </c>
      <c r="G5114" s="48" t="s">
        <v>122</v>
      </c>
      <c r="H5114" s="75">
        <f t="shared" si="3956"/>
        <v>0.55555555555555558</v>
      </c>
      <c r="I5114" s="74">
        <v>140</v>
      </c>
      <c r="J5114" s="74">
        <v>90</v>
      </c>
      <c r="K5114" s="48">
        <f>J5114</f>
        <v>90</v>
      </c>
      <c r="L5114" s="48">
        <f>$L$3</f>
        <v>-4</v>
      </c>
      <c r="M5114" s="48">
        <f t="shared" si="3957"/>
        <v>86</v>
      </c>
      <c r="N5114" s="48">
        <v>0</v>
      </c>
      <c r="O5114" s="56">
        <v>116.2</v>
      </c>
      <c r="P5114" s="48" t="str">
        <f t="shared" si="3850"/>
        <v>F2211IN YL</v>
      </c>
      <c r="Q5114" s="76">
        <v>0</v>
      </c>
      <c r="R5114" s="76">
        <v>5</v>
      </c>
      <c r="S5114" s="49">
        <f t="shared" si="3958"/>
        <v>5.7692307692307696E-3</v>
      </c>
      <c r="T5114" s="49">
        <f t="shared" si="3852"/>
        <v>1.4423076923076923</v>
      </c>
      <c r="U5114" s="49">
        <v>5.9961538461538462</v>
      </c>
      <c r="V5114" s="49">
        <f t="shared" si="3953"/>
        <v>2.3984615384615385E-2</v>
      </c>
      <c r="W5114" s="49">
        <f t="shared" si="3964"/>
        <v>0.49615384615384617</v>
      </c>
      <c r="X5114" s="90">
        <f>ROUNDUP(S5114*$X$4,0)</f>
        <v>1</v>
      </c>
      <c r="Y5114" s="91">
        <f t="shared" si="3960"/>
        <v>116.2</v>
      </c>
      <c r="Z5114" s="93">
        <f t="shared" si="3961"/>
        <v>1</v>
      </c>
      <c r="AA5114" s="94">
        <f t="shared" si="3962"/>
        <v>116.2</v>
      </c>
      <c r="AB5114" s="97">
        <f>ROUND((S5114*$AB$4)+Z5114,0)</f>
        <v>1</v>
      </c>
      <c r="AC5114" s="98">
        <f t="shared" si="3963"/>
        <v>116.2</v>
      </c>
      <c r="AD5114" s="77" t="s">
        <v>3</v>
      </c>
      <c r="AE5114" s="54">
        <v>116.2</v>
      </c>
      <c r="AF5114" s="17"/>
    </row>
    <row r="5115" spans="1:32" ht="16.899999999999999" customHeight="1" x14ac:dyDescent="0.3">
      <c r="A5115" s="73" t="s">
        <v>35</v>
      </c>
      <c r="B5115" s="74" t="s">
        <v>5043</v>
      </c>
      <c r="C5115" s="48" t="s">
        <v>1797</v>
      </c>
      <c r="D5115" s="48">
        <v>1000</v>
      </c>
      <c r="E5115" s="48">
        <v>7880</v>
      </c>
      <c r="F5115" s="48" t="s">
        <v>5908</v>
      </c>
      <c r="G5115" s="48" t="s">
        <v>122</v>
      </c>
      <c r="H5115" s="75">
        <f t="shared" si="3956"/>
        <v>0.55555555555555558</v>
      </c>
      <c r="I5115" s="74">
        <v>140</v>
      </c>
      <c r="J5115" s="74">
        <v>90</v>
      </c>
      <c r="K5115" s="48">
        <f>J5115</f>
        <v>90</v>
      </c>
      <c r="L5115" s="48">
        <f>$L$3</f>
        <v>-4</v>
      </c>
      <c r="M5115" s="48">
        <f t="shared" si="3957"/>
        <v>86</v>
      </c>
      <c r="N5115" s="48">
        <v>4</v>
      </c>
      <c r="O5115" s="56">
        <v>95.457139999999995</v>
      </c>
      <c r="P5115" s="48" t="str">
        <f t="shared" si="3850"/>
        <v>F221B3/32 CL</v>
      </c>
      <c r="Q5115" s="76">
        <v>2</v>
      </c>
      <c r="R5115" s="76">
        <v>7</v>
      </c>
      <c r="S5115" s="49">
        <f t="shared" si="3958"/>
        <v>2.9615384615384613E-2</v>
      </c>
      <c r="T5115" s="49">
        <f t="shared" si="3852"/>
        <v>29.615384615384613</v>
      </c>
      <c r="U5115" s="49">
        <v>78.65384615384616</v>
      </c>
      <c r="V5115" s="49">
        <f t="shared" si="3953"/>
        <v>7.8653846153846158E-2</v>
      </c>
      <c r="W5115" s="49">
        <f t="shared" si="3964"/>
        <v>2.5469230769230768</v>
      </c>
      <c r="X5115" s="90">
        <f>ROUND(S5115*$X$4,0)</f>
        <v>0</v>
      </c>
      <c r="Y5115" s="91">
        <f t="shared" si="3960"/>
        <v>0</v>
      </c>
      <c r="Z5115" s="93">
        <f t="shared" si="3961"/>
        <v>3</v>
      </c>
      <c r="AA5115" s="94">
        <f t="shared" si="3962"/>
        <v>286.37142</v>
      </c>
      <c r="AB5115" s="97">
        <f>ROUND((S5115*$AB$4)+Z5115,0)</f>
        <v>3</v>
      </c>
      <c r="AC5115" s="98">
        <f t="shared" si="3963"/>
        <v>286.37142</v>
      </c>
      <c r="AD5115" s="77" t="s">
        <v>5890</v>
      </c>
      <c r="AE5115" s="54">
        <v>286.37142</v>
      </c>
      <c r="AF5115" s="17"/>
    </row>
    <row r="5116" spans="1:32" ht="16.899999999999999" customHeight="1" x14ac:dyDescent="0.3">
      <c r="A5116" s="73" t="s">
        <v>7</v>
      </c>
      <c r="B5116" s="74" t="s">
        <v>1410</v>
      </c>
      <c r="C5116" s="48" t="s">
        <v>10</v>
      </c>
      <c r="D5116" s="48">
        <v>100</v>
      </c>
      <c r="E5116" s="48">
        <v>2834</v>
      </c>
      <c r="F5116" s="48" t="s">
        <v>6126</v>
      </c>
      <c r="G5116" s="48">
        <v>2</v>
      </c>
      <c r="H5116" s="75">
        <f t="shared" si="3956"/>
        <v>0</v>
      </c>
      <c r="I5116" s="74">
        <v>35</v>
      </c>
      <c r="J5116" s="74">
        <f>I5116</f>
        <v>35</v>
      </c>
      <c r="K5116" s="48">
        <f>I5116</f>
        <v>35</v>
      </c>
      <c r="L5116" s="48"/>
      <c r="M5116" s="48">
        <f t="shared" si="3957"/>
        <v>35</v>
      </c>
      <c r="N5116" s="48">
        <v>1</v>
      </c>
      <c r="O5116" s="56">
        <v>42.84431</v>
      </c>
      <c r="P5116" s="48" t="str">
        <f t="shared" si="3850"/>
        <v>6062C SL</v>
      </c>
      <c r="Q5116" s="76">
        <v>5</v>
      </c>
      <c r="R5116" s="76">
        <v>30</v>
      </c>
      <c r="S5116" s="49">
        <f t="shared" si="3958"/>
        <v>8.8461538461538466E-2</v>
      </c>
      <c r="T5116" s="49">
        <f t="shared" si="3852"/>
        <v>8.8461538461538467</v>
      </c>
      <c r="U5116" s="49">
        <v>37.153846153846153</v>
      </c>
      <c r="V5116" s="49">
        <f t="shared" si="3953"/>
        <v>0.37153846153846154</v>
      </c>
      <c r="W5116" s="49">
        <f t="shared" si="3964"/>
        <v>3.0961538461538463</v>
      </c>
      <c r="X5116" s="90">
        <f>ROUND(S5116*$X$4,0)</f>
        <v>0</v>
      </c>
      <c r="Y5116" s="91">
        <f t="shared" si="3960"/>
        <v>0</v>
      </c>
      <c r="Z5116" s="93">
        <f t="shared" si="3961"/>
        <v>3</v>
      </c>
      <c r="AA5116" s="94">
        <f t="shared" si="3962"/>
        <v>128.53292999999999</v>
      </c>
      <c r="AB5116" s="97">
        <f>ROUND((S5116*$AB$4)+Z5116,0)</f>
        <v>3</v>
      </c>
      <c r="AC5116" s="98">
        <f t="shared" si="3963"/>
        <v>128.53292999999999</v>
      </c>
      <c r="AD5116" s="77" t="s">
        <v>3</v>
      </c>
      <c r="AE5116" s="54">
        <v>128.53292999999999</v>
      </c>
      <c r="AF5116" s="17"/>
    </row>
    <row r="5117" spans="1:32" ht="16.899999999999999" customHeight="1" x14ac:dyDescent="0.3">
      <c r="A5117" s="73" t="s">
        <v>35</v>
      </c>
      <c r="B5117" s="74" t="s">
        <v>1003</v>
      </c>
      <c r="C5117" s="48" t="s">
        <v>464</v>
      </c>
      <c r="D5117" s="48">
        <v>1000</v>
      </c>
      <c r="E5117" s="48">
        <v>4013</v>
      </c>
      <c r="F5117" s="48" t="s">
        <v>6180</v>
      </c>
      <c r="G5117" s="48" t="s">
        <v>65</v>
      </c>
      <c r="H5117" s="75">
        <f t="shared" ref="H5117" si="3965">(I5117-J5117)/J5117</f>
        <v>0</v>
      </c>
      <c r="I5117" s="74">
        <v>5</v>
      </c>
      <c r="J5117" s="74">
        <v>5</v>
      </c>
      <c r="K5117" s="48">
        <f>J5117</f>
        <v>5</v>
      </c>
      <c r="L5117" s="48"/>
      <c r="M5117" s="48">
        <f t="shared" ref="M5117" si="3966">K5117+L5117</f>
        <v>5</v>
      </c>
      <c r="N5117" s="48">
        <v>0</v>
      </c>
      <c r="O5117" s="56">
        <v>111.19580999999999</v>
      </c>
      <c r="P5117" s="48" t="str">
        <f t="shared" si="3850"/>
        <v>2844/19 OR</v>
      </c>
      <c r="Q5117" s="76">
        <v>2</v>
      </c>
      <c r="R5117" s="76">
        <v>4</v>
      </c>
      <c r="S5117" s="49">
        <f t="shared" ref="S5117" si="3967">((Q5117/65*0.7)+(R5117/260*0.3))</f>
        <v>2.6153846153846153E-2</v>
      </c>
      <c r="T5117" s="49">
        <f t="shared" si="3852"/>
        <v>26.153846153846153</v>
      </c>
      <c r="U5117" s="49">
        <v>46.461538461538467</v>
      </c>
      <c r="V5117" s="49">
        <f t="shared" si="3953"/>
        <v>4.6461538461538464E-2</v>
      </c>
      <c r="W5117" s="49">
        <f t="shared" ref="W5117" si="3968">S5117*M5117</f>
        <v>0.13076923076923075</v>
      </c>
      <c r="X5117" s="90">
        <f>ROUNDUP(S5117*$X$2,0)</f>
        <v>1</v>
      </c>
      <c r="Y5117" s="91">
        <f t="shared" ref="Y5117" si="3969">X5117*O5117</f>
        <v>111.19580999999999</v>
      </c>
      <c r="Z5117" s="93">
        <f t="shared" ref="Z5117" si="3970">ROUND((S5117*M5117)+X5117,0)</f>
        <v>1</v>
      </c>
      <c r="AA5117" s="94">
        <f t="shared" ref="AA5117" si="3971">Z5117*O5117</f>
        <v>111.19580999999999</v>
      </c>
      <c r="AB5117" s="97">
        <f>ROUND((S5117*$AB$2)+Z5117,0)</f>
        <v>1</v>
      </c>
      <c r="AC5117" s="98">
        <f t="shared" ref="AC5117" si="3972">AB5117*O5117</f>
        <v>111.19580999999999</v>
      </c>
      <c r="AD5117" s="77" t="s">
        <v>5891</v>
      </c>
      <c r="AE5117" s="54">
        <v>111.19580999999999</v>
      </c>
      <c r="AF5117" s="17"/>
    </row>
    <row r="5118" spans="1:32" ht="16.899999999999999" customHeight="1" x14ac:dyDescent="0.3">
      <c r="A5118" s="73" t="s">
        <v>7</v>
      </c>
      <c r="B5118" s="74" t="s">
        <v>5191</v>
      </c>
      <c r="C5118" s="48" t="s">
        <v>1797</v>
      </c>
      <c r="D5118" s="48">
        <v>24</v>
      </c>
      <c r="E5118" s="48">
        <v>4445</v>
      </c>
      <c r="F5118" s="48" t="s">
        <v>5912</v>
      </c>
      <c r="G5118" s="48" t="s">
        <v>122</v>
      </c>
      <c r="H5118" s="75">
        <f t="shared" ref="H5118:H5123" si="3973">(I5118-J5118)/J5118</f>
        <v>2.85</v>
      </c>
      <c r="I5118" s="74">
        <v>154</v>
      </c>
      <c r="J5118" s="74">
        <v>40</v>
      </c>
      <c r="K5118" s="48">
        <f>J5118</f>
        <v>40</v>
      </c>
      <c r="L5118" s="48">
        <f>$L$3</f>
        <v>-4</v>
      </c>
      <c r="M5118" s="48">
        <f t="shared" ref="M5118:M5123" si="3974">K5118+L5118</f>
        <v>36</v>
      </c>
      <c r="N5118" s="48">
        <v>3</v>
      </c>
      <c r="O5118" s="56">
        <v>14.54</v>
      </c>
      <c r="P5118" s="48" t="str">
        <f t="shared" si="3850"/>
        <v>F2213/4 WH</v>
      </c>
      <c r="Q5118" s="76">
        <v>6</v>
      </c>
      <c r="R5118" s="76">
        <v>9</v>
      </c>
      <c r="S5118" s="49">
        <f t="shared" ref="S5118:S5123" si="3975">((Q5118/65*0.7)+(R5118/260*0.3))</f>
        <v>7.4999999999999997E-2</v>
      </c>
      <c r="T5118" s="49">
        <f t="shared" si="3852"/>
        <v>1.7999999999999998</v>
      </c>
      <c r="U5118" s="49">
        <v>20.39076923076923</v>
      </c>
      <c r="V5118" s="49">
        <f t="shared" si="3953"/>
        <v>0.84961538461538455</v>
      </c>
      <c r="W5118" s="49">
        <f t="shared" ref="W5118:W5123" si="3976">S5118*M5118</f>
        <v>2.6999999999999997</v>
      </c>
      <c r="X5118" s="90">
        <f>ROUND(S5118*$X$4,0)</f>
        <v>0</v>
      </c>
      <c r="Y5118" s="91">
        <f t="shared" ref="Y5118:Y5123" si="3977">X5118*O5118</f>
        <v>0</v>
      </c>
      <c r="Z5118" s="93">
        <f t="shared" ref="Z5118:Z5122" si="3978">ROUND((S5118*M5118)+X5118,0)</f>
        <v>3</v>
      </c>
      <c r="AA5118" s="94">
        <f t="shared" ref="AA5118:AA5123" si="3979">Z5118*O5118</f>
        <v>43.62</v>
      </c>
      <c r="AB5118" s="97">
        <f>ROUND((S5118*$AB$4)+Z5118,0)</f>
        <v>3</v>
      </c>
      <c r="AC5118" s="98">
        <f t="shared" ref="AC5118:AC5123" si="3980">AB5118*O5118</f>
        <v>43.62</v>
      </c>
      <c r="AD5118" s="77" t="s">
        <v>3</v>
      </c>
      <c r="AE5118" s="54">
        <v>43.62</v>
      </c>
      <c r="AF5118" s="17"/>
    </row>
    <row r="5119" spans="1:32" ht="16.899999999999999" customHeight="1" x14ac:dyDescent="0.3">
      <c r="A5119" s="73" t="s">
        <v>35</v>
      </c>
      <c r="B5119" s="74" t="s">
        <v>1435</v>
      </c>
      <c r="C5119" s="48" t="s">
        <v>1432</v>
      </c>
      <c r="D5119" s="48">
        <v>1000</v>
      </c>
      <c r="E5119" s="48">
        <v>621</v>
      </c>
      <c r="F5119" s="48" t="s">
        <v>6128</v>
      </c>
      <c r="G5119" s="48" t="s">
        <v>35</v>
      </c>
      <c r="H5119" s="75">
        <f t="shared" si="3973"/>
        <v>2.564102564102564E-2</v>
      </c>
      <c r="I5119" s="74">
        <v>40</v>
      </c>
      <c r="J5119" s="74">
        <v>39</v>
      </c>
      <c r="K5119" s="48">
        <f>J5119</f>
        <v>39</v>
      </c>
      <c r="L5119" s="48">
        <f>$L$3</f>
        <v>-4</v>
      </c>
      <c r="M5119" s="48">
        <f t="shared" si="3974"/>
        <v>35</v>
      </c>
      <c r="N5119" s="48">
        <v>10</v>
      </c>
      <c r="O5119" s="56">
        <v>26.3</v>
      </c>
      <c r="P5119" s="48" t="str">
        <f t="shared" si="3850"/>
        <v>6710 GR</v>
      </c>
      <c r="Q5119" s="76">
        <v>14</v>
      </c>
      <c r="R5119" s="76">
        <v>50</v>
      </c>
      <c r="S5119" s="49">
        <f t="shared" si="3975"/>
        <v>0.20846153846153848</v>
      </c>
      <c r="T5119" s="49">
        <f t="shared" si="3852"/>
        <v>208.46153846153848</v>
      </c>
      <c r="U5119" s="49">
        <v>302.46153846153845</v>
      </c>
      <c r="V5119" s="49">
        <f t="shared" si="3953"/>
        <v>0.30246153846153845</v>
      </c>
      <c r="W5119" s="49">
        <f t="shared" si="3976"/>
        <v>7.2961538461538469</v>
      </c>
      <c r="X5119" s="90">
        <f>ROUND(S5119*$X$4,0)</f>
        <v>1</v>
      </c>
      <c r="Y5119" s="91">
        <f t="shared" si="3977"/>
        <v>26.3</v>
      </c>
      <c r="Z5119" s="93">
        <f t="shared" si="3978"/>
        <v>8</v>
      </c>
      <c r="AA5119" s="94">
        <f t="shared" si="3979"/>
        <v>210.4</v>
      </c>
      <c r="AB5119" s="97">
        <f>ROUND((S5119*$AB$4)+Z5119,0)</f>
        <v>9</v>
      </c>
      <c r="AC5119" s="98">
        <f t="shared" si="3980"/>
        <v>236.70000000000002</v>
      </c>
      <c r="AD5119" s="77" t="s">
        <v>3</v>
      </c>
      <c r="AE5119" s="54">
        <v>236.70000000000002</v>
      </c>
      <c r="AF5119" s="17"/>
    </row>
    <row r="5120" spans="1:32" ht="16.899999999999999" customHeight="1" x14ac:dyDescent="0.3">
      <c r="A5120" s="73" t="s">
        <v>35</v>
      </c>
      <c r="B5120" s="74" t="s">
        <v>372</v>
      </c>
      <c r="C5120" s="48" t="s">
        <v>40</v>
      </c>
      <c r="D5120" s="48">
        <v>1000</v>
      </c>
      <c r="E5120" s="48">
        <v>621</v>
      </c>
      <c r="F5120" s="48" t="s">
        <v>6128</v>
      </c>
      <c r="G5120" s="48" t="s">
        <v>112</v>
      </c>
      <c r="H5120" s="75">
        <f t="shared" si="3973"/>
        <v>-0.16666666666666666</v>
      </c>
      <c r="I5120" s="74">
        <v>20</v>
      </c>
      <c r="J5120" s="74">
        <v>24</v>
      </c>
      <c r="K5120" s="48">
        <f>I5120</f>
        <v>20</v>
      </c>
      <c r="L5120" s="48">
        <f>$L$3</f>
        <v>-4</v>
      </c>
      <c r="M5120" s="48">
        <f t="shared" si="3974"/>
        <v>16</v>
      </c>
      <c r="N5120" s="48">
        <v>5</v>
      </c>
      <c r="O5120" s="56">
        <v>15.53</v>
      </c>
      <c r="P5120" s="48" t="str">
        <f t="shared" si="3850"/>
        <v>1854 YL</v>
      </c>
      <c r="Q5120" s="76">
        <v>17</v>
      </c>
      <c r="R5120" s="76">
        <v>40</v>
      </c>
      <c r="S5120" s="49">
        <f t="shared" si="3975"/>
        <v>0.22923076923076924</v>
      </c>
      <c r="T5120" s="49">
        <f t="shared" si="3852"/>
        <v>229.23076923076923</v>
      </c>
      <c r="U5120" s="49">
        <v>253.53846153846155</v>
      </c>
      <c r="V5120" s="49">
        <f t="shared" si="3953"/>
        <v>0.25353846153846155</v>
      </c>
      <c r="W5120" s="49">
        <f t="shared" si="3976"/>
        <v>3.6676923076923078</v>
      </c>
      <c r="X5120" s="90">
        <f>ROUND(S5120*$X$3,0)</f>
        <v>1</v>
      </c>
      <c r="Y5120" s="91">
        <f t="shared" si="3977"/>
        <v>15.53</v>
      </c>
      <c r="Z5120" s="93">
        <f t="shared" si="3978"/>
        <v>5</v>
      </c>
      <c r="AA5120" s="94">
        <f t="shared" si="3979"/>
        <v>77.649999999999991</v>
      </c>
      <c r="AB5120" s="97">
        <f>ROUND((S5120*$AB$4)+Z5120,0)</f>
        <v>6</v>
      </c>
      <c r="AC5120" s="98">
        <f t="shared" si="3980"/>
        <v>93.179999999999993</v>
      </c>
      <c r="AD5120" s="77" t="s">
        <v>3</v>
      </c>
      <c r="AE5120" s="54">
        <v>93.179999999999993</v>
      </c>
      <c r="AF5120" s="17"/>
    </row>
    <row r="5121" spans="1:32" ht="16.899999999999999" customHeight="1" x14ac:dyDescent="0.3">
      <c r="A5121" s="73" t="s">
        <v>35</v>
      </c>
      <c r="B5121" s="74" t="s">
        <v>845</v>
      </c>
      <c r="C5121" s="48" t="s">
        <v>464</v>
      </c>
      <c r="D5121" s="48">
        <v>1000</v>
      </c>
      <c r="E5121" s="48">
        <v>4013</v>
      </c>
      <c r="F5121" s="48" t="s">
        <v>6180</v>
      </c>
      <c r="G5121" s="48" t="s">
        <v>65</v>
      </c>
      <c r="H5121" s="75">
        <f t="shared" si="3973"/>
        <v>0</v>
      </c>
      <c r="I5121" s="74">
        <v>5</v>
      </c>
      <c r="J5121" s="74">
        <v>5</v>
      </c>
      <c r="K5121" s="48">
        <f>J5121</f>
        <v>5</v>
      </c>
      <c r="L5121" s="48"/>
      <c r="M5121" s="48">
        <f t="shared" si="3974"/>
        <v>5</v>
      </c>
      <c r="N5121" s="48">
        <v>0</v>
      </c>
      <c r="O5121" s="56">
        <v>122.54319</v>
      </c>
      <c r="P5121" s="48" t="str">
        <f t="shared" si="3850"/>
        <v>2855/1 RD</v>
      </c>
      <c r="Q5121" s="76">
        <v>0</v>
      </c>
      <c r="R5121" s="76">
        <v>4</v>
      </c>
      <c r="S5121" s="49">
        <f t="shared" si="3975"/>
        <v>4.6153846153846158E-3</v>
      </c>
      <c r="T5121" s="49">
        <f t="shared" si="3852"/>
        <v>4.6153846153846159</v>
      </c>
      <c r="U5121" s="49">
        <v>110.03846153846152</v>
      </c>
      <c r="V5121" s="49">
        <f t="shared" si="3953"/>
        <v>0.11003846153846152</v>
      </c>
      <c r="W5121" s="49">
        <f t="shared" si="3976"/>
        <v>2.3076923076923078E-2</v>
      </c>
      <c r="X5121" s="90">
        <f>ROUNDUP(S5121*$X$2,0)</f>
        <v>1</v>
      </c>
      <c r="Y5121" s="91">
        <f t="shared" si="3977"/>
        <v>122.54319</v>
      </c>
      <c r="Z5121" s="93">
        <f t="shared" si="3978"/>
        <v>1</v>
      </c>
      <c r="AA5121" s="94">
        <f t="shared" si="3979"/>
        <v>122.54319</v>
      </c>
      <c r="AB5121" s="97">
        <f>ROUND((S5121*$AB$2)+Z5121,0)</f>
        <v>1</v>
      </c>
      <c r="AC5121" s="98">
        <f t="shared" si="3980"/>
        <v>122.54319</v>
      </c>
      <c r="AD5121" s="77" t="s">
        <v>5891</v>
      </c>
      <c r="AE5121" s="54">
        <v>122.54319</v>
      </c>
      <c r="AF5121" s="17"/>
    </row>
    <row r="5122" spans="1:32" ht="16.899999999999999" customHeight="1" x14ac:dyDescent="0.3">
      <c r="A5122" s="73" t="s">
        <v>35</v>
      </c>
      <c r="B5122" s="74" t="s">
        <v>2015</v>
      </c>
      <c r="C5122" s="48" t="s">
        <v>464</v>
      </c>
      <c r="D5122" s="48">
        <v>1000</v>
      </c>
      <c r="E5122" s="48">
        <v>4013</v>
      </c>
      <c r="F5122" s="48" t="s">
        <v>6180</v>
      </c>
      <c r="G5122" s="48" t="s">
        <v>65</v>
      </c>
      <c r="H5122" s="75">
        <f t="shared" si="3973"/>
        <v>0</v>
      </c>
      <c r="I5122" s="74">
        <v>5</v>
      </c>
      <c r="J5122" s="74">
        <v>5</v>
      </c>
      <c r="K5122" s="48">
        <f>J5122</f>
        <v>5</v>
      </c>
      <c r="L5122" s="48"/>
      <c r="M5122" s="48">
        <f t="shared" si="3974"/>
        <v>5</v>
      </c>
      <c r="N5122" s="48">
        <v>0</v>
      </c>
      <c r="O5122" s="56">
        <v>122.54319</v>
      </c>
      <c r="P5122" s="48" t="str">
        <f t="shared" si="3850"/>
        <v>2855/1 WH</v>
      </c>
      <c r="Q5122" s="76">
        <v>3</v>
      </c>
      <c r="R5122" s="76">
        <v>0</v>
      </c>
      <c r="S5122" s="49">
        <f t="shared" si="3975"/>
        <v>3.2307692307692308E-2</v>
      </c>
      <c r="T5122" s="49">
        <f t="shared" si="3852"/>
        <v>32.307692307692307</v>
      </c>
      <c r="U5122" s="49">
        <v>99.307692307692307</v>
      </c>
      <c r="V5122" s="49">
        <f t="shared" si="3953"/>
        <v>9.9307692307692305E-2</v>
      </c>
      <c r="W5122" s="49">
        <f t="shared" si="3976"/>
        <v>0.16153846153846155</v>
      </c>
      <c r="X5122" s="90">
        <f>ROUNDUP(S5122*$X$2,0)</f>
        <v>1</v>
      </c>
      <c r="Y5122" s="91">
        <f t="shared" si="3977"/>
        <v>122.54319</v>
      </c>
      <c r="Z5122" s="93">
        <f t="shared" si="3978"/>
        <v>1</v>
      </c>
      <c r="AA5122" s="94">
        <f t="shared" si="3979"/>
        <v>122.54319</v>
      </c>
      <c r="AB5122" s="97">
        <f>ROUND((S5122*$AB$2)+Z5122,0)</f>
        <v>1</v>
      </c>
      <c r="AC5122" s="98">
        <f t="shared" si="3980"/>
        <v>122.54319</v>
      </c>
      <c r="AD5122" s="77" t="s">
        <v>5891</v>
      </c>
      <c r="AE5122" s="54">
        <v>122.54319</v>
      </c>
      <c r="AF5122" s="17"/>
    </row>
    <row r="5123" spans="1:32" ht="16.899999999999999" customHeight="1" x14ac:dyDescent="0.3">
      <c r="A5123" s="73" t="s">
        <v>7</v>
      </c>
      <c r="B5123" s="74" t="s">
        <v>2252</v>
      </c>
      <c r="C5123" s="48" t="s">
        <v>10</v>
      </c>
      <c r="D5123" s="48">
        <v>1000</v>
      </c>
      <c r="E5123" s="48">
        <v>2834</v>
      </c>
      <c r="F5123" s="48" t="s">
        <v>6126</v>
      </c>
      <c r="G5123" s="48">
        <v>2</v>
      </c>
      <c r="H5123" s="75">
        <f t="shared" si="3973"/>
        <v>0</v>
      </c>
      <c r="I5123" s="74">
        <v>25</v>
      </c>
      <c r="J5123" s="74">
        <f>I5123</f>
        <v>25</v>
      </c>
      <c r="K5123" s="48">
        <f>I5123</f>
        <v>25</v>
      </c>
      <c r="L5123" s="48"/>
      <c r="M5123" s="48">
        <f t="shared" si="3974"/>
        <v>25</v>
      </c>
      <c r="N5123" s="48">
        <v>0</v>
      </c>
      <c r="O5123" s="56">
        <v>507.07897000000003</v>
      </c>
      <c r="P5123" s="48" t="str">
        <f t="shared" si="3850"/>
        <v>6012C SL</v>
      </c>
      <c r="Q5123" s="76">
        <v>5</v>
      </c>
      <c r="R5123" s="76">
        <v>0</v>
      </c>
      <c r="S5123" s="49">
        <f t="shared" si="3975"/>
        <v>5.3846153846153849E-2</v>
      </c>
      <c r="T5123" s="49">
        <f t="shared" si="3852"/>
        <v>53.846153846153847</v>
      </c>
      <c r="U5123" s="49">
        <v>117.65384615384616</v>
      </c>
      <c r="V5123" s="49">
        <f t="shared" si="3953"/>
        <v>0.11765384615384616</v>
      </c>
      <c r="W5123" s="49">
        <f t="shared" si="3976"/>
        <v>1.3461538461538463</v>
      </c>
      <c r="X5123" s="90">
        <f>ROUND(S5123*$X$4,0)</f>
        <v>0</v>
      </c>
      <c r="Y5123" s="91">
        <f t="shared" si="3977"/>
        <v>0</v>
      </c>
      <c r="Z5123" s="93">
        <f t="shared" ref="Z5123" si="3981">ROUND((S5123*M5123)+X5123,0)</f>
        <v>1</v>
      </c>
      <c r="AA5123" s="94">
        <f t="shared" si="3979"/>
        <v>507.07897000000003</v>
      </c>
      <c r="AB5123" s="97">
        <f t="shared" ref="AB5123:AB5130" si="3982">ROUND((S5123*$AB$4)+Z5123,0)</f>
        <v>1</v>
      </c>
      <c r="AC5123" s="98">
        <f t="shared" si="3980"/>
        <v>507.07897000000003</v>
      </c>
      <c r="AD5123" s="77" t="s">
        <v>3</v>
      </c>
      <c r="AE5123" s="54">
        <v>507.07897000000003</v>
      </c>
      <c r="AF5123" s="17"/>
    </row>
    <row r="5124" spans="1:32" ht="16.899999999999999" customHeight="1" x14ac:dyDescent="0.3">
      <c r="A5124" s="73" t="s">
        <v>7</v>
      </c>
      <c r="B5124" s="74" t="s">
        <v>3093</v>
      </c>
      <c r="C5124" s="48" t="s">
        <v>1154</v>
      </c>
      <c r="D5124" s="48">
        <v>100</v>
      </c>
      <c r="E5124" s="48">
        <v>2834</v>
      </c>
      <c r="F5124" s="48" t="s">
        <v>6126</v>
      </c>
      <c r="G5124" s="48">
        <v>2</v>
      </c>
      <c r="H5124" s="75">
        <f t="shared" ref="H5124:H5125" si="3983">(I5124-J5124)/J5124</f>
        <v>0</v>
      </c>
      <c r="I5124" s="74">
        <v>30</v>
      </c>
      <c r="J5124" s="74">
        <f>I5124</f>
        <v>30</v>
      </c>
      <c r="K5124" s="48">
        <f>I5124</f>
        <v>30</v>
      </c>
      <c r="L5124" s="48"/>
      <c r="M5124" s="48">
        <f t="shared" ref="M5124:M5125" si="3984">K5124+L5124</f>
        <v>30</v>
      </c>
      <c r="N5124" s="48">
        <v>1</v>
      </c>
      <c r="O5124" s="56">
        <v>42.37491</v>
      </c>
      <c r="P5124" s="48" t="str">
        <f t="shared" si="3850"/>
        <v>5172C SL</v>
      </c>
      <c r="Q5124" s="76">
        <v>5</v>
      </c>
      <c r="R5124" s="76">
        <v>11</v>
      </c>
      <c r="S5124" s="49">
        <f t="shared" ref="S5124:S5125" si="3985">((Q5124/65*0.7)+(R5124/260*0.3))</f>
        <v>6.6538461538461546E-2</v>
      </c>
      <c r="T5124" s="49">
        <f t="shared" si="3852"/>
        <v>6.6538461538461551</v>
      </c>
      <c r="U5124" s="49">
        <v>162.03846153846155</v>
      </c>
      <c r="V5124" s="49">
        <f t="shared" si="3953"/>
        <v>1.6203846153846155</v>
      </c>
      <c r="W5124" s="49">
        <f t="shared" ref="W5124:W5125" si="3986">S5124*M5124</f>
        <v>1.9961538461538464</v>
      </c>
      <c r="X5124" s="90">
        <f>ROUND(S5124*$X$4,0)</f>
        <v>0</v>
      </c>
      <c r="Y5124" s="91">
        <f t="shared" ref="Y5124:Y5125" si="3987">X5124*O5124</f>
        <v>0</v>
      </c>
      <c r="Z5124" s="93">
        <f t="shared" ref="Z5124:Z5125" si="3988">ROUND((S5124*M5124)+X5124,0)</f>
        <v>2</v>
      </c>
      <c r="AA5124" s="94">
        <f t="shared" ref="AA5124:AA5125" si="3989">Z5124*O5124</f>
        <v>84.74982</v>
      </c>
      <c r="AB5124" s="97">
        <f t="shared" si="3982"/>
        <v>2</v>
      </c>
      <c r="AC5124" s="98">
        <f t="shared" ref="AC5124:AC5125" si="3990">AB5124*O5124</f>
        <v>84.74982</v>
      </c>
      <c r="AD5124" s="77" t="s">
        <v>3</v>
      </c>
      <c r="AE5124" s="54">
        <v>84.74982</v>
      </c>
      <c r="AF5124" s="17"/>
    </row>
    <row r="5125" spans="1:32" ht="16.899999999999999" customHeight="1" x14ac:dyDescent="0.3">
      <c r="A5125" s="73" t="s">
        <v>7</v>
      </c>
      <c r="B5125" s="74" t="s">
        <v>249</v>
      </c>
      <c r="C5125" s="48" t="s">
        <v>10</v>
      </c>
      <c r="D5125" s="48">
        <v>500</v>
      </c>
      <c r="E5125" s="48">
        <v>621</v>
      </c>
      <c r="F5125" s="48" t="s">
        <v>6128</v>
      </c>
      <c r="G5125" s="48" t="s">
        <v>35</v>
      </c>
      <c r="H5125" s="75">
        <f t="shared" si="3983"/>
        <v>0.37931034482758619</v>
      </c>
      <c r="I5125" s="74">
        <v>40</v>
      </c>
      <c r="J5125" s="74">
        <v>29</v>
      </c>
      <c r="K5125" s="48">
        <f>J5125</f>
        <v>29</v>
      </c>
      <c r="L5125" s="48">
        <v>-4</v>
      </c>
      <c r="M5125" s="48">
        <f t="shared" si="3984"/>
        <v>25</v>
      </c>
      <c r="N5125" s="48">
        <v>1</v>
      </c>
      <c r="O5125" s="56">
        <v>155.39500000000001</v>
      </c>
      <c r="P5125" s="48" t="str">
        <f t="shared" si="3850"/>
        <v>1299/12C SL</v>
      </c>
      <c r="Q5125" s="76">
        <v>3</v>
      </c>
      <c r="R5125" s="76">
        <v>9</v>
      </c>
      <c r="S5125" s="49">
        <f t="shared" si="3985"/>
        <v>4.2692307692307696E-2</v>
      </c>
      <c r="T5125" s="49">
        <f t="shared" si="3852"/>
        <v>21.346153846153847</v>
      </c>
      <c r="U5125" s="49">
        <v>501.03846153846155</v>
      </c>
      <c r="V5125" s="49">
        <f t="shared" si="3953"/>
        <v>1.0020769230769231</v>
      </c>
      <c r="W5125" s="49">
        <f t="shared" si="3986"/>
        <v>1.0673076923076925</v>
      </c>
      <c r="X5125" s="90">
        <f>ROUND(S5125*$X$4,0)</f>
        <v>0</v>
      </c>
      <c r="Y5125" s="91">
        <f t="shared" si="3987"/>
        <v>0</v>
      </c>
      <c r="Z5125" s="93">
        <f t="shared" si="3988"/>
        <v>1</v>
      </c>
      <c r="AA5125" s="94">
        <f t="shared" si="3989"/>
        <v>155.39500000000001</v>
      </c>
      <c r="AB5125" s="97">
        <f t="shared" si="3982"/>
        <v>1</v>
      </c>
      <c r="AC5125" s="98">
        <f t="shared" si="3990"/>
        <v>155.39500000000001</v>
      </c>
      <c r="AD5125" s="77" t="s">
        <v>3</v>
      </c>
      <c r="AE5125" s="54">
        <v>155.39500000000001</v>
      </c>
      <c r="AF5125" s="17"/>
    </row>
    <row r="5126" spans="1:32" ht="16.899999999999999" customHeight="1" x14ac:dyDescent="0.3">
      <c r="A5126" s="73" t="s">
        <v>35</v>
      </c>
      <c r="B5126" s="74" t="s">
        <v>5156</v>
      </c>
      <c r="C5126" s="48" t="s">
        <v>34</v>
      </c>
      <c r="D5126" s="48">
        <v>500</v>
      </c>
      <c r="E5126" s="48">
        <v>20726</v>
      </c>
      <c r="F5126" s="48" t="s">
        <v>5898</v>
      </c>
      <c r="G5126" s="48" t="s">
        <v>112</v>
      </c>
      <c r="H5126" s="75">
        <f t="shared" ref="H5126" si="3991">(I5126-J5126)/J5126</f>
        <v>0.33333333333333331</v>
      </c>
      <c r="I5126" s="74">
        <v>44</v>
      </c>
      <c r="J5126" s="74">
        <v>33</v>
      </c>
      <c r="K5126" s="48">
        <f>J5126</f>
        <v>33</v>
      </c>
      <c r="L5126" s="48">
        <f>$L$3</f>
        <v>-4</v>
      </c>
      <c r="M5126" s="48">
        <f t="shared" ref="M5126" si="3992">K5126+L5126</f>
        <v>29</v>
      </c>
      <c r="N5126" s="48">
        <v>1</v>
      </c>
      <c r="O5126" s="56">
        <v>65.2</v>
      </c>
      <c r="P5126" s="48" t="str">
        <f t="shared" ref="P5126:P5189" si="3993">LEFT(B5126,LEN(B5126)-3)</f>
        <v>XS200N1/4 BK</v>
      </c>
      <c r="Q5126" s="76">
        <v>1</v>
      </c>
      <c r="R5126" s="76">
        <v>1</v>
      </c>
      <c r="S5126" s="49">
        <f t="shared" ref="S5126" si="3994">((Q5126/65*0.7)+(R5126/260*0.3))</f>
        <v>1.1923076923076923E-2</v>
      </c>
      <c r="T5126" s="49">
        <f t="shared" ref="T5126:T5189" si="3995">S5126*D5126</f>
        <v>5.9615384615384617</v>
      </c>
      <c r="U5126" s="49">
        <v>11.653846153846153</v>
      </c>
      <c r="V5126" s="49">
        <f t="shared" si="3953"/>
        <v>2.3307692307692307E-2</v>
      </c>
      <c r="W5126" s="49">
        <f t="shared" ref="W5126" si="3996">S5126*M5126</f>
        <v>0.34576923076923077</v>
      </c>
      <c r="X5126" s="90">
        <f>ROUND(S5126*$X$4,0)</f>
        <v>0</v>
      </c>
      <c r="Y5126" s="91">
        <f t="shared" ref="Y5126" si="3997">X5126*O5126</f>
        <v>0</v>
      </c>
      <c r="Z5126" s="93">
        <f t="shared" ref="Z5126" si="3998">ROUND((S5126*M5126)+X5126,0)</f>
        <v>0</v>
      </c>
      <c r="AA5126" s="94">
        <f t="shared" ref="AA5126" si="3999">Z5126*O5126</f>
        <v>0</v>
      </c>
      <c r="AB5126" s="97">
        <f t="shared" si="3982"/>
        <v>0</v>
      </c>
      <c r="AC5126" s="98">
        <f t="shared" ref="AC5126" si="4000">AB5126*O5126</f>
        <v>0</v>
      </c>
      <c r="AD5126" s="77" t="s">
        <v>3</v>
      </c>
      <c r="AE5126" s="54">
        <v>0</v>
      </c>
      <c r="AF5126" s="17"/>
    </row>
    <row r="5127" spans="1:32" ht="16.899999999999999" customHeight="1" x14ac:dyDescent="0.3">
      <c r="A5127" s="73" t="s">
        <v>7</v>
      </c>
      <c r="B5127" s="74" t="s">
        <v>1472</v>
      </c>
      <c r="C5127" s="48" t="s">
        <v>10</v>
      </c>
      <c r="D5127" s="48">
        <v>1000</v>
      </c>
      <c r="E5127" s="48">
        <v>2834</v>
      </c>
      <c r="F5127" s="48" t="s">
        <v>6126</v>
      </c>
      <c r="G5127" s="48">
        <v>2</v>
      </c>
      <c r="H5127" s="75">
        <f t="shared" ref="H5127" si="4001">(I5127-J5127)/J5127</f>
        <v>0</v>
      </c>
      <c r="I5127" s="74">
        <v>50</v>
      </c>
      <c r="J5127" s="74">
        <f>I5127</f>
        <v>50</v>
      </c>
      <c r="K5127" s="48">
        <f>I5127</f>
        <v>50</v>
      </c>
      <c r="L5127" s="48"/>
      <c r="M5127" s="48">
        <f t="shared" ref="M5127" si="4002">K5127+L5127</f>
        <v>50</v>
      </c>
      <c r="N5127" s="48">
        <v>2</v>
      </c>
      <c r="O5127" s="56">
        <v>451.20238999999998</v>
      </c>
      <c r="P5127" s="48" t="str">
        <f t="shared" si="3993"/>
        <v>1181/20C SL</v>
      </c>
      <c r="Q5127" s="76">
        <v>17</v>
      </c>
      <c r="R5127" s="76">
        <v>3</v>
      </c>
      <c r="S5127" s="49">
        <f t="shared" ref="S5127" si="4003">((Q5127/65*0.7)+(R5127/260*0.3))</f>
        <v>0.18653846153846154</v>
      </c>
      <c r="T5127" s="49">
        <f t="shared" si="3995"/>
        <v>186.53846153846155</v>
      </c>
      <c r="U5127" s="49">
        <v>244.23076923076923</v>
      </c>
      <c r="V5127" s="49">
        <f t="shared" si="3953"/>
        <v>0.24423076923076922</v>
      </c>
      <c r="W5127" s="49">
        <f t="shared" ref="W5127" si="4004">S5127*M5127</f>
        <v>9.3269230769230766</v>
      </c>
      <c r="X5127" s="90">
        <f>ROUND(S5127*$X$4,0)</f>
        <v>1</v>
      </c>
      <c r="Y5127" s="91">
        <f t="shared" ref="Y5127" si="4005">X5127*O5127</f>
        <v>451.20238999999998</v>
      </c>
      <c r="Z5127" s="93">
        <f t="shared" ref="Z5127" si="4006">ROUND((S5127*M5127)+X5127,0)</f>
        <v>10</v>
      </c>
      <c r="AA5127" s="94">
        <f t="shared" ref="AA5127" si="4007">Z5127*O5127</f>
        <v>4512.0239000000001</v>
      </c>
      <c r="AB5127" s="97">
        <f t="shared" si="3982"/>
        <v>11</v>
      </c>
      <c r="AC5127" s="98">
        <f t="shared" ref="AC5127" si="4008">AB5127*O5127</f>
        <v>4963.2262899999996</v>
      </c>
      <c r="AD5127" s="77" t="s">
        <v>3</v>
      </c>
      <c r="AE5127" s="54">
        <v>4963.2262899999996</v>
      </c>
      <c r="AF5127" s="17"/>
    </row>
    <row r="5128" spans="1:32" ht="16.899999999999999" customHeight="1" x14ac:dyDescent="0.3">
      <c r="A5128" s="73" t="s">
        <v>7</v>
      </c>
      <c r="B5128" s="74" t="s">
        <v>587</v>
      </c>
      <c r="C5128" s="48" t="s">
        <v>10</v>
      </c>
      <c r="D5128" s="48">
        <v>500</v>
      </c>
      <c r="E5128" s="48">
        <v>2834</v>
      </c>
      <c r="F5128" s="48" t="s">
        <v>6126</v>
      </c>
      <c r="G5128" s="48">
        <v>2</v>
      </c>
      <c r="H5128" s="75">
        <f t="shared" ref="H5128:H5129" si="4009">(I5128-J5128)/J5128</f>
        <v>0</v>
      </c>
      <c r="I5128" s="74">
        <v>20</v>
      </c>
      <c r="J5128" s="74">
        <f>I5128</f>
        <v>20</v>
      </c>
      <c r="K5128" s="48">
        <f>I5128</f>
        <v>20</v>
      </c>
      <c r="L5128" s="48"/>
      <c r="M5128" s="48">
        <f t="shared" ref="M5128:M5129" si="4010">K5128+L5128</f>
        <v>20</v>
      </c>
      <c r="N5128" s="48">
        <v>0</v>
      </c>
      <c r="O5128" s="56">
        <v>168.10908000000001</v>
      </c>
      <c r="P5128" s="48" t="str">
        <f t="shared" si="3993"/>
        <v>1896/9C SL</v>
      </c>
      <c r="Q5128" s="76">
        <v>2</v>
      </c>
      <c r="R5128" s="76">
        <v>5</v>
      </c>
      <c r="S5128" s="49">
        <f t="shared" ref="S5128:S5129" si="4011">((Q5128/65*0.7)+(R5128/260*0.3))</f>
        <v>2.7307692307692307E-2</v>
      </c>
      <c r="T5128" s="49">
        <f t="shared" si="3995"/>
        <v>13.653846153846153</v>
      </c>
      <c r="U5128" s="49">
        <v>144.88461538461539</v>
      </c>
      <c r="V5128" s="49">
        <f t="shared" si="3953"/>
        <v>0.28976923076923078</v>
      </c>
      <c r="W5128" s="49">
        <f t="shared" ref="W5128:W5129" si="4012">S5128*M5128</f>
        <v>0.5461538461538461</v>
      </c>
      <c r="X5128" s="90">
        <f>ROUND(S5128*$X$3,0)</f>
        <v>0</v>
      </c>
      <c r="Y5128" s="91">
        <f t="shared" ref="Y5128:Y5129" si="4013">X5128*O5128</f>
        <v>0</v>
      </c>
      <c r="Z5128" s="93">
        <f t="shared" ref="Z5128:Z5129" si="4014">ROUND((S5128*M5128)+X5128,0)</f>
        <v>1</v>
      </c>
      <c r="AA5128" s="94">
        <f t="shared" ref="AA5128:AA5129" si="4015">Z5128*O5128</f>
        <v>168.10908000000001</v>
      </c>
      <c r="AB5128" s="97">
        <f t="shared" si="3982"/>
        <v>1</v>
      </c>
      <c r="AC5128" s="98">
        <f t="shared" ref="AC5128:AC5129" si="4016">AB5128*O5128</f>
        <v>168.10908000000001</v>
      </c>
      <c r="AD5128" s="77" t="s">
        <v>3</v>
      </c>
      <c r="AE5128" s="54">
        <v>168.10908000000001</v>
      </c>
      <c r="AF5128" s="17"/>
    </row>
    <row r="5129" spans="1:32" ht="16.899999999999999" customHeight="1" x14ac:dyDescent="0.3">
      <c r="A5129" s="73" t="s">
        <v>7</v>
      </c>
      <c r="B5129" s="74" t="s">
        <v>2302</v>
      </c>
      <c r="C5129" s="48" t="s">
        <v>1143</v>
      </c>
      <c r="D5129" s="48">
        <v>100</v>
      </c>
      <c r="E5129" s="48">
        <v>30327</v>
      </c>
      <c r="F5129" s="48" t="s">
        <v>5915</v>
      </c>
      <c r="G5129" s="48" t="s">
        <v>122</v>
      </c>
      <c r="H5129" s="75">
        <f t="shared" si="4009"/>
        <v>0</v>
      </c>
      <c r="I5129" s="74">
        <v>34</v>
      </c>
      <c r="J5129" s="74">
        <v>34</v>
      </c>
      <c r="K5129" s="48">
        <f>I5129</f>
        <v>34</v>
      </c>
      <c r="L5129" s="48">
        <f>$L$3</f>
        <v>-4</v>
      </c>
      <c r="M5129" s="48">
        <f t="shared" si="4010"/>
        <v>30</v>
      </c>
      <c r="N5129" s="48">
        <v>14</v>
      </c>
      <c r="O5129" s="56">
        <v>68.322000000000003</v>
      </c>
      <c r="P5129" s="48" t="str">
        <f t="shared" si="3993"/>
        <v>392045 WH</v>
      </c>
      <c r="Q5129" s="76">
        <v>41</v>
      </c>
      <c r="R5129" s="76">
        <v>88</v>
      </c>
      <c r="S5129" s="49">
        <f t="shared" si="4011"/>
        <v>0.54307692307692301</v>
      </c>
      <c r="T5129" s="49">
        <f t="shared" si="3995"/>
        <v>54.307692307692299</v>
      </c>
      <c r="U5129" s="49">
        <v>129.69230769230768</v>
      </c>
      <c r="V5129" s="49">
        <f t="shared" si="3953"/>
        <v>1.2969230769230768</v>
      </c>
      <c r="W5129" s="49">
        <f t="shared" si="4012"/>
        <v>16.292307692307691</v>
      </c>
      <c r="X5129" s="90">
        <f>ROUND(S5129*$X$4,0)</f>
        <v>3</v>
      </c>
      <c r="Y5129" s="91">
        <f t="shared" si="4013"/>
        <v>204.96600000000001</v>
      </c>
      <c r="Z5129" s="93">
        <f t="shared" si="4014"/>
        <v>19</v>
      </c>
      <c r="AA5129" s="94">
        <f t="shared" si="4015"/>
        <v>1298.1179999999999</v>
      </c>
      <c r="AB5129" s="97">
        <f t="shared" si="3982"/>
        <v>22</v>
      </c>
      <c r="AC5129" s="98">
        <f t="shared" si="4016"/>
        <v>1503.0840000000001</v>
      </c>
      <c r="AD5129" s="77" t="s">
        <v>5890</v>
      </c>
      <c r="AE5129" s="54">
        <v>1503.0840000000001</v>
      </c>
      <c r="AF5129" s="17"/>
    </row>
    <row r="5130" spans="1:32" ht="16.899999999999999" customHeight="1" x14ac:dyDescent="0.3">
      <c r="A5130" s="73" t="s">
        <v>35</v>
      </c>
      <c r="B5130" s="74" t="s">
        <v>5157</v>
      </c>
      <c r="C5130" s="48" t="s">
        <v>1370</v>
      </c>
      <c r="D5130" s="48">
        <v>500</v>
      </c>
      <c r="E5130" s="48">
        <v>2834</v>
      </c>
      <c r="F5130" s="48" t="s">
        <v>6126</v>
      </c>
      <c r="G5130" s="48">
        <v>2</v>
      </c>
      <c r="H5130" s="75">
        <f t="shared" ref="H5130:H5131" si="4017">(I5130-J5130)/J5130</f>
        <v>0</v>
      </c>
      <c r="I5130" s="74">
        <v>40</v>
      </c>
      <c r="J5130" s="74">
        <f>I5130</f>
        <v>40</v>
      </c>
      <c r="K5130" s="48">
        <f>I5130</f>
        <v>40</v>
      </c>
      <c r="L5130" s="48"/>
      <c r="M5130" s="48">
        <f t="shared" ref="M5130:M5131" si="4018">K5130+L5130</f>
        <v>40</v>
      </c>
      <c r="N5130" s="48">
        <v>0</v>
      </c>
      <c r="O5130" s="56">
        <v>128.30242999999999</v>
      </c>
      <c r="P5130" s="48" t="str">
        <f t="shared" si="3993"/>
        <v>86401CY SL</v>
      </c>
      <c r="Q5130" s="76">
        <v>0</v>
      </c>
      <c r="R5130" s="76">
        <v>2</v>
      </c>
      <c r="S5130" s="49">
        <f t="shared" ref="S5130:S5131" si="4019">((Q5130/65*0.7)+(R5130/260*0.3))</f>
        <v>2.3076923076923079E-3</v>
      </c>
      <c r="T5130" s="49">
        <f t="shared" si="3995"/>
        <v>1.153846153846154</v>
      </c>
      <c r="U5130" s="49">
        <v>49.84615384615384</v>
      </c>
      <c r="V5130" s="49">
        <f t="shared" si="3953"/>
        <v>9.9692307692307677E-2</v>
      </c>
      <c r="W5130" s="49">
        <f t="shared" ref="W5130:W5131" si="4020">S5130*M5130</f>
        <v>9.2307692307692313E-2</v>
      </c>
      <c r="X5130" s="90">
        <f>ROUNDUP(S5130*$X$4,0)</f>
        <v>1</v>
      </c>
      <c r="Y5130" s="91">
        <f t="shared" ref="Y5130:Y5131" si="4021">X5130*O5130</f>
        <v>128.30242999999999</v>
      </c>
      <c r="Z5130" s="93">
        <f t="shared" ref="Z5130" si="4022">ROUND((S5130*M5130)+X5130,0)</f>
        <v>1</v>
      </c>
      <c r="AA5130" s="94">
        <f t="shared" ref="AA5130:AA5131" si="4023">Z5130*O5130</f>
        <v>128.30242999999999</v>
      </c>
      <c r="AB5130" s="97">
        <f t="shared" si="3982"/>
        <v>1</v>
      </c>
      <c r="AC5130" s="98">
        <f t="shared" ref="AC5130:AC5131" si="4024">AB5130*O5130</f>
        <v>128.30242999999999</v>
      </c>
      <c r="AD5130" s="77" t="s">
        <v>3</v>
      </c>
      <c r="AE5130" s="54">
        <v>128.30242999999999</v>
      </c>
      <c r="AF5130" s="17"/>
    </row>
    <row r="5131" spans="1:32" ht="16.899999999999999" customHeight="1" x14ac:dyDescent="0.3">
      <c r="A5131" s="73" t="s">
        <v>35</v>
      </c>
      <c r="B5131" s="74" t="s">
        <v>4357</v>
      </c>
      <c r="C5131" s="48" t="s">
        <v>2144</v>
      </c>
      <c r="D5131" s="48">
        <v>1</v>
      </c>
      <c r="E5131" s="48">
        <v>4013</v>
      </c>
      <c r="F5131" s="48" t="s">
        <v>6180</v>
      </c>
      <c r="G5131" s="48" t="s">
        <v>35</v>
      </c>
      <c r="H5131" s="75">
        <f t="shared" si="4017"/>
        <v>0.14893617021276595</v>
      </c>
      <c r="I5131" s="74">
        <v>108</v>
      </c>
      <c r="J5131" s="74">
        <v>94</v>
      </c>
      <c r="K5131" s="48">
        <f>J5131</f>
        <v>94</v>
      </c>
      <c r="L5131" s="48">
        <f>$L$3</f>
        <v>-4</v>
      </c>
      <c r="M5131" s="48">
        <f t="shared" si="4018"/>
        <v>90</v>
      </c>
      <c r="N5131" s="48">
        <v>2979</v>
      </c>
      <c r="O5131" s="56">
        <v>1.2</v>
      </c>
      <c r="P5131" s="48" t="str">
        <f t="shared" si="3993"/>
        <v>M1223 WH</v>
      </c>
      <c r="Q5131" s="76" t="s">
        <v>6187</v>
      </c>
      <c r="R5131" s="76" t="s">
        <v>6187</v>
      </c>
      <c r="S5131" s="49">
        <f t="shared" si="4019"/>
        <v>0</v>
      </c>
      <c r="T5131" s="49">
        <f t="shared" si="3995"/>
        <v>0</v>
      </c>
      <c r="U5131" s="49">
        <v>29.730769230769234</v>
      </c>
      <c r="V5131" s="49">
        <f t="shared" si="3953"/>
        <v>29.730769230769234</v>
      </c>
      <c r="W5131" s="49">
        <f t="shared" si="4020"/>
        <v>0</v>
      </c>
      <c r="X5131" s="90">
        <f>ROUND(V5131*$X$4,0)</f>
        <v>149</v>
      </c>
      <c r="Y5131" s="91">
        <f t="shared" si="4021"/>
        <v>178.79999999999998</v>
      </c>
      <c r="Z5131" s="93">
        <f>ROUND((V5131*M5131)+X5131,0)</f>
        <v>2825</v>
      </c>
      <c r="AA5131" s="94">
        <f t="shared" si="4023"/>
        <v>3390</v>
      </c>
      <c r="AB5131" s="97">
        <f>ROUND((V5131*$AB$4)+Z5131,0)</f>
        <v>2974</v>
      </c>
      <c r="AC5131" s="98">
        <f t="shared" si="4024"/>
        <v>3568.7999999999997</v>
      </c>
      <c r="AD5131" s="77" t="s">
        <v>5889</v>
      </c>
      <c r="AE5131" s="54">
        <v>3568.7999999999997</v>
      </c>
      <c r="AF5131" s="17"/>
    </row>
    <row r="5132" spans="1:32" ht="16.899999999999999" customHeight="1" x14ac:dyDescent="0.3">
      <c r="A5132" s="73" t="s">
        <v>35</v>
      </c>
      <c r="B5132" s="74" t="s">
        <v>1491</v>
      </c>
      <c r="C5132" s="48" t="s">
        <v>40</v>
      </c>
      <c r="D5132" s="48">
        <v>1000</v>
      </c>
      <c r="E5132" s="48">
        <v>621</v>
      </c>
      <c r="F5132" s="48" t="s">
        <v>6128</v>
      </c>
      <c r="G5132" s="48" t="s">
        <v>112</v>
      </c>
      <c r="H5132" s="75">
        <f t="shared" ref="H5132:H5136" si="4025">(I5132-J5132)/J5132</f>
        <v>-0.52083333333333337</v>
      </c>
      <c r="I5132" s="74">
        <v>23</v>
      </c>
      <c r="J5132" s="74">
        <v>48</v>
      </c>
      <c r="K5132" s="48">
        <f>I5132</f>
        <v>23</v>
      </c>
      <c r="L5132" s="48">
        <f>$L$3</f>
        <v>-4</v>
      </c>
      <c r="M5132" s="48">
        <f t="shared" ref="M5132:M5136" si="4026">K5132+L5132</f>
        <v>19</v>
      </c>
      <c r="N5132" s="48">
        <v>3</v>
      </c>
      <c r="O5132" s="56">
        <v>15.88</v>
      </c>
      <c r="P5132" s="48" t="str">
        <f t="shared" si="3993"/>
        <v>1550 WH</v>
      </c>
      <c r="Q5132" s="76">
        <v>1</v>
      </c>
      <c r="R5132" s="76">
        <v>9</v>
      </c>
      <c r="S5132" s="49">
        <f t="shared" ref="S5132:S5136" si="4027">((Q5132/65*0.7)+(R5132/260*0.3))</f>
        <v>2.1153846153846155E-2</v>
      </c>
      <c r="T5132" s="49">
        <f t="shared" si="3995"/>
        <v>21.153846153846153</v>
      </c>
      <c r="U5132" s="49">
        <v>87.230769230769226</v>
      </c>
      <c r="V5132" s="49">
        <f t="shared" si="3953"/>
        <v>8.7230769230769223E-2</v>
      </c>
      <c r="W5132" s="49">
        <f t="shared" ref="W5132:W5133" si="4028">S5132*M5132</f>
        <v>0.40192307692307694</v>
      </c>
      <c r="X5132" s="90">
        <f>ROUND(S5132*$X$3,0)</f>
        <v>0</v>
      </c>
      <c r="Y5132" s="91">
        <f t="shared" ref="Y5132:Y5136" si="4029">X5132*O5132</f>
        <v>0</v>
      </c>
      <c r="Z5132" s="93">
        <f t="shared" ref="Z5132:Z5135" si="4030">ROUND((S5132*M5132)+X5132,0)</f>
        <v>0</v>
      </c>
      <c r="AA5132" s="94">
        <f t="shared" ref="AA5132:AA5136" si="4031">Z5132*O5132</f>
        <v>0</v>
      </c>
      <c r="AB5132" s="97">
        <f>ROUND((S5132*$AB$4)+Z5132,0)</f>
        <v>0</v>
      </c>
      <c r="AC5132" s="98">
        <f t="shared" ref="AC5132:AC5136" si="4032">AB5132*O5132</f>
        <v>0</v>
      </c>
      <c r="AD5132" s="77" t="s">
        <v>3</v>
      </c>
      <c r="AE5132" s="54">
        <v>0</v>
      </c>
      <c r="AF5132" s="17"/>
    </row>
    <row r="5133" spans="1:32" ht="16.899999999999999" customHeight="1" x14ac:dyDescent="0.3">
      <c r="A5133" s="73" t="s">
        <v>7</v>
      </c>
      <c r="B5133" s="74" t="s">
        <v>2634</v>
      </c>
      <c r="C5133" s="48" t="s">
        <v>1154</v>
      </c>
      <c r="D5133" s="48">
        <v>1000</v>
      </c>
      <c r="E5133" s="48">
        <v>2834</v>
      </c>
      <c r="F5133" s="48" t="s">
        <v>6126</v>
      </c>
      <c r="G5133" s="48">
        <v>2</v>
      </c>
      <c r="H5133" s="75">
        <f t="shared" si="4025"/>
        <v>0</v>
      </c>
      <c r="I5133" s="74">
        <v>30</v>
      </c>
      <c r="J5133" s="74">
        <f>I5133</f>
        <v>30</v>
      </c>
      <c r="K5133" s="48">
        <f>I5133</f>
        <v>30</v>
      </c>
      <c r="L5133" s="48"/>
      <c r="M5133" s="48">
        <f t="shared" si="4026"/>
        <v>30</v>
      </c>
      <c r="N5133" s="48">
        <v>3</v>
      </c>
      <c r="O5133" s="56">
        <v>537.85870999999997</v>
      </c>
      <c r="P5133" s="48" t="str">
        <f t="shared" si="3993"/>
        <v>5160C SL</v>
      </c>
      <c r="Q5133" s="76">
        <v>10</v>
      </c>
      <c r="R5133" s="76">
        <v>29</v>
      </c>
      <c r="S5133" s="49">
        <f t="shared" si="4027"/>
        <v>0.14115384615384616</v>
      </c>
      <c r="T5133" s="49">
        <f t="shared" si="3995"/>
        <v>141.15384615384616</v>
      </c>
      <c r="U5133" s="49">
        <v>151.73076923076923</v>
      </c>
      <c r="V5133" s="49">
        <f t="shared" si="3953"/>
        <v>0.15173076923076922</v>
      </c>
      <c r="W5133" s="49">
        <f t="shared" si="4028"/>
        <v>4.2346153846153847</v>
      </c>
      <c r="X5133" s="90">
        <f>ROUND(S5133*$X$4,0)</f>
        <v>1</v>
      </c>
      <c r="Y5133" s="91">
        <f t="shared" si="4029"/>
        <v>537.85870999999997</v>
      </c>
      <c r="Z5133" s="93">
        <f t="shared" si="4030"/>
        <v>5</v>
      </c>
      <c r="AA5133" s="94">
        <f t="shared" si="4031"/>
        <v>2689.2935499999999</v>
      </c>
      <c r="AB5133" s="97">
        <f>ROUND((S5133*$AB$4)+Z5133,0)</f>
        <v>6</v>
      </c>
      <c r="AC5133" s="98">
        <f t="shared" si="4032"/>
        <v>3227.1522599999998</v>
      </c>
      <c r="AD5133" s="77" t="s">
        <v>3</v>
      </c>
      <c r="AE5133" s="54">
        <v>3227.1522599999998</v>
      </c>
      <c r="AF5133" s="17"/>
    </row>
    <row r="5134" spans="1:32" ht="16.899999999999999" customHeight="1" x14ac:dyDescent="0.3">
      <c r="A5134" s="73" t="s">
        <v>35</v>
      </c>
      <c r="B5134" s="74" t="s">
        <v>4508</v>
      </c>
      <c r="C5134" s="48" t="s">
        <v>40</v>
      </c>
      <c r="D5134" s="48">
        <v>1000</v>
      </c>
      <c r="E5134" s="48">
        <v>621</v>
      </c>
      <c r="F5134" s="48" t="s">
        <v>6128</v>
      </c>
      <c r="G5134" s="48" t="s">
        <v>35</v>
      </c>
      <c r="H5134" s="75">
        <f t="shared" si="4025"/>
        <v>-0.56603773584905659</v>
      </c>
      <c r="I5134" s="74">
        <v>23</v>
      </c>
      <c r="J5134" s="74">
        <v>53</v>
      </c>
      <c r="K5134" s="48">
        <f>I5134</f>
        <v>23</v>
      </c>
      <c r="L5134" s="48">
        <f>$L$3</f>
        <v>-4</v>
      </c>
      <c r="M5134" s="48">
        <f t="shared" si="4026"/>
        <v>19</v>
      </c>
      <c r="N5134" s="48">
        <v>7</v>
      </c>
      <c r="O5134" s="56">
        <v>56.03</v>
      </c>
      <c r="P5134" s="48" t="str">
        <f t="shared" si="3993"/>
        <v>461626 RD</v>
      </c>
      <c r="Q5134" s="76">
        <v>1</v>
      </c>
      <c r="R5134" s="76">
        <v>5</v>
      </c>
      <c r="S5134" s="49">
        <f t="shared" si="4027"/>
        <v>1.6538461538461537E-2</v>
      </c>
      <c r="T5134" s="49">
        <f t="shared" si="3995"/>
        <v>16.538461538461537</v>
      </c>
      <c r="U5134" s="49">
        <v>150.07692307692309</v>
      </c>
      <c r="V5134" s="49">
        <f t="shared" si="3953"/>
        <v>0.15007692307692311</v>
      </c>
      <c r="W5134" s="49">
        <f>V5134*M5134</f>
        <v>2.8514615384615389</v>
      </c>
      <c r="X5134" s="90">
        <f>ROUNDUP(S5134*$X$3,0)</f>
        <v>1</v>
      </c>
      <c r="Y5134" s="91">
        <f t="shared" si="4029"/>
        <v>56.03</v>
      </c>
      <c r="Z5134" s="93">
        <f t="shared" si="4030"/>
        <v>1</v>
      </c>
      <c r="AA5134" s="94">
        <f t="shared" si="4031"/>
        <v>56.03</v>
      </c>
      <c r="AB5134" s="97">
        <f>ROUND((S5134*$AB$4)+Z5134,0)</f>
        <v>1</v>
      </c>
      <c r="AC5134" s="98">
        <f t="shared" si="4032"/>
        <v>56.03</v>
      </c>
      <c r="AD5134" s="77" t="s">
        <v>3</v>
      </c>
      <c r="AE5134" s="54">
        <v>56.03</v>
      </c>
      <c r="AF5134" s="17"/>
    </row>
    <row r="5135" spans="1:32" ht="16.899999999999999" customHeight="1" x14ac:dyDescent="0.3">
      <c r="A5135" s="73" t="s">
        <v>7</v>
      </c>
      <c r="B5135" s="74" t="s">
        <v>1877</v>
      </c>
      <c r="C5135" s="48" t="s">
        <v>1370</v>
      </c>
      <c r="D5135" s="48">
        <v>100</v>
      </c>
      <c r="E5135" s="48">
        <v>2834</v>
      </c>
      <c r="F5135" s="48" t="s">
        <v>6126</v>
      </c>
      <c r="G5135" s="48">
        <v>2</v>
      </c>
      <c r="H5135" s="75">
        <f t="shared" si="4025"/>
        <v>0</v>
      </c>
      <c r="I5135" s="74">
        <v>40</v>
      </c>
      <c r="J5135" s="74">
        <f>I5135</f>
        <v>40</v>
      </c>
      <c r="K5135" s="48">
        <f>I5135</f>
        <v>40</v>
      </c>
      <c r="L5135" s="48"/>
      <c r="M5135" s="48">
        <f t="shared" si="4026"/>
        <v>40</v>
      </c>
      <c r="N5135" s="48">
        <v>1</v>
      </c>
      <c r="O5135" s="56">
        <v>19.78126</v>
      </c>
      <c r="P5135" s="48" t="str">
        <f t="shared" si="3993"/>
        <v>86002CY SL</v>
      </c>
      <c r="Q5135" s="76">
        <v>9</v>
      </c>
      <c r="R5135" s="76">
        <v>23</v>
      </c>
      <c r="S5135" s="49">
        <f t="shared" si="4027"/>
        <v>0.12346153846153846</v>
      </c>
      <c r="T5135" s="49">
        <f t="shared" si="3995"/>
        <v>12.346153846153845</v>
      </c>
      <c r="U5135" s="49">
        <v>24.269230769230766</v>
      </c>
      <c r="V5135" s="49">
        <f t="shared" si="3953"/>
        <v>0.24269230769230765</v>
      </c>
      <c r="W5135" s="49">
        <f t="shared" ref="W5135:W5136" si="4033">S5135*M5135</f>
        <v>4.9384615384615387</v>
      </c>
      <c r="X5135" s="90">
        <f>ROUND(S5135*$X$4,0)</f>
        <v>1</v>
      </c>
      <c r="Y5135" s="91">
        <f t="shared" si="4029"/>
        <v>19.78126</v>
      </c>
      <c r="Z5135" s="93">
        <f t="shared" si="4030"/>
        <v>6</v>
      </c>
      <c r="AA5135" s="94">
        <f t="shared" si="4031"/>
        <v>118.68755999999999</v>
      </c>
      <c r="AB5135" s="97">
        <f>ROUND((S5135*$AB$4)+Z5135,0)</f>
        <v>7</v>
      </c>
      <c r="AC5135" s="98">
        <f t="shared" si="4032"/>
        <v>138.46881999999999</v>
      </c>
      <c r="AD5135" s="77" t="s">
        <v>3</v>
      </c>
      <c r="AE5135" s="54">
        <v>138.46881999999999</v>
      </c>
      <c r="AF5135" s="17"/>
    </row>
    <row r="5136" spans="1:32" ht="16.899999999999999" customHeight="1" x14ac:dyDescent="0.3">
      <c r="A5136" s="73" t="s">
        <v>7</v>
      </c>
      <c r="B5136" s="74" t="s">
        <v>583</v>
      </c>
      <c r="C5136" s="48" t="s">
        <v>10</v>
      </c>
      <c r="D5136" s="48">
        <v>500</v>
      </c>
      <c r="E5136" s="48">
        <v>2834</v>
      </c>
      <c r="F5136" s="48" t="s">
        <v>6126</v>
      </c>
      <c r="G5136" s="48">
        <v>2</v>
      </c>
      <c r="H5136" s="75">
        <f t="shared" si="4025"/>
        <v>0</v>
      </c>
      <c r="I5136" s="74">
        <v>50</v>
      </c>
      <c r="J5136" s="74">
        <f>I5136</f>
        <v>50</v>
      </c>
      <c r="K5136" s="48">
        <f>I5136</f>
        <v>50</v>
      </c>
      <c r="L5136" s="48"/>
      <c r="M5136" s="48">
        <f t="shared" si="4026"/>
        <v>50</v>
      </c>
      <c r="N5136" s="48">
        <v>0</v>
      </c>
      <c r="O5136" s="56">
        <v>253.43267</v>
      </c>
      <c r="P5136" s="48" t="str">
        <f t="shared" si="3993"/>
        <v>1896/15C SL</v>
      </c>
      <c r="Q5136" s="76">
        <v>4</v>
      </c>
      <c r="R5136" s="76">
        <v>18</v>
      </c>
      <c r="S5136" s="49">
        <f t="shared" si="4027"/>
        <v>6.3846153846153844E-2</v>
      </c>
      <c r="T5136" s="49">
        <f t="shared" si="3995"/>
        <v>31.923076923076923</v>
      </c>
      <c r="U5136" s="49">
        <v>128.07692307692309</v>
      </c>
      <c r="V5136" s="49">
        <f t="shared" si="3953"/>
        <v>0.25615384615384618</v>
      </c>
      <c r="W5136" s="49">
        <f t="shared" si="4033"/>
        <v>3.1923076923076921</v>
      </c>
      <c r="X5136" s="90">
        <f>ROUND(S5136*$X$4,0)</f>
        <v>0</v>
      </c>
      <c r="Y5136" s="91">
        <f t="shared" si="4029"/>
        <v>0</v>
      </c>
      <c r="Z5136" s="93">
        <f t="shared" ref="Z5136" si="4034">ROUND((S5136*M5136)+X5136,0)</f>
        <v>3</v>
      </c>
      <c r="AA5136" s="94">
        <f t="shared" si="4031"/>
        <v>760.29800999999998</v>
      </c>
      <c r="AB5136" s="97">
        <f>ROUND((S5136*$AB$4)+Z5136,0)</f>
        <v>3</v>
      </c>
      <c r="AC5136" s="98">
        <f t="shared" si="4032"/>
        <v>760.29800999999998</v>
      </c>
      <c r="AD5136" s="77" t="s">
        <v>3</v>
      </c>
      <c r="AE5136" s="54">
        <v>760.29800999999998</v>
      </c>
      <c r="AF5136" s="17"/>
    </row>
    <row r="5137" spans="1:32" ht="16.899999999999999" customHeight="1" x14ac:dyDescent="0.3">
      <c r="A5137" s="73" t="s">
        <v>35</v>
      </c>
      <c r="B5137" s="74" t="s">
        <v>5160</v>
      </c>
      <c r="C5137" s="48" t="s">
        <v>1797</v>
      </c>
      <c r="D5137" s="48">
        <v>25</v>
      </c>
      <c r="E5137" s="48">
        <v>7408</v>
      </c>
      <c r="F5137" s="48" t="s">
        <v>5913</v>
      </c>
      <c r="G5137" s="48" t="s">
        <v>65</v>
      </c>
      <c r="H5137" s="75">
        <f t="shared" ref="H5137" si="4035">(I5137-J5137)/J5137</f>
        <v>0</v>
      </c>
      <c r="I5137" s="74">
        <v>5</v>
      </c>
      <c r="J5137" s="74">
        <v>5</v>
      </c>
      <c r="K5137" s="48">
        <f>J5137</f>
        <v>5</v>
      </c>
      <c r="L5137" s="48"/>
      <c r="M5137" s="48">
        <f t="shared" ref="M5137" si="4036">K5137+L5137</f>
        <v>5</v>
      </c>
      <c r="N5137" s="48">
        <v>7</v>
      </c>
      <c r="O5137" s="56">
        <v>48.83</v>
      </c>
      <c r="P5137" s="48" t="str">
        <f t="shared" si="3993"/>
        <v>CAP22 BK</v>
      </c>
      <c r="Q5137" s="76">
        <v>11</v>
      </c>
      <c r="R5137" s="76">
        <v>87</v>
      </c>
      <c r="S5137" s="49">
        <f t="shared" ref="S5137" si="4037">((Q5137/65*0.7)+(R5137/260*0.3))</f>
        <v>0.21884615384615386</v>
      </c>
      <c r="T5137" s="49">
        <f t="shared" si="3995"/>
        <v>5.4711538461538467</v>
      </c>
      <c r="U5137" s="49">
        <v>5.4711538461538467</v>
      </c>
      <c r="V5137" s="49">
        <f t="shared" si="3953"/>
        <v>0.21884615384615386</v>
      </c>
      <c r="W5137" s="49">
        <f t="shared" ref="W5137" si="4038">S5137*M5137</f>
        <v>1.0942307692307693</v>
      </c>
      <c r="X5137" s="90">
        <f>ROUND(S5137*$X$2,0)</f>
        <v>2</v>
      </c>
      <c r="Y5137" s="91">
        <f t="shared" ref="Y5137" si="4039">X5137*O5137</f>
        <v>97.66</v>
      </c>
      <c r="Z5137" s="93">
        <f t="shared" ref="Z5137" si="4040">ROUND((S5137*M5137)+X5137,0)</f>
        <v>3</v>
      </c>
      <c r="AA5137" s="94">
        <f t="shared" ref="AA5137" si="4041">Z5137*O5137</f>
        <v>146.49</v>
      </c>
      <c r="AB5137" s="97">
        <f>ROUND((S5137*$AB$2)+Z5137,0)</f>
        <v>5</v>
      </c>
      <c r="AC5137" s="98">
        <f t="shared" ref="AC5137" si="4042">AB5137*O5137</f>
        <v>244.14999999999998</v>
      </c>
      <c r="AD5137" s="77" t="s">
        <v>5891</v>
      </c>
      <c r="AE5137" s="54">
        <v>244.14999999999998</v>
      </c>
      <c r="AF5137" s="17"/>
    </row>
    <row r="5138" spans="1:32" ht="16.899999999999999" customHeight="1" x14ac:dyDescent="0.3">
      <c r="A5138" s="73" t="s">
        <v>7</v>
      </c>
      <c r="B5138" s="74" t="s">
        <v>556</v>
      </c>
      <c r="C5138" s="48" t="s">
        <v>55</v>
      </c>
      <c r="D5138" s="48">
        <v>1000</v>
      </c>
      <c r="E5138" s="48">
        <v>621</v>
      </c>
      <c r="F5138" s="48" t="s">
        <v>6128</v>
      </c>
      <c r="G5138" s="48" t="s">
        <v>35</v>
      </c>
      <c r="H5138" s="75">
        <f t="shared" ref="H5138:H5154" si="4043">(I5138-J5138)/J5138</f>
        <v>-0.74489795918367352</v>
      </c>
      <c r="I5138" s="74">
        <v>25</v>
      </c>
      <c r="J5138" s="74">
        <v>98</v>
      </c>
      <c r="K5138" s="48">
        <f>I5138</f>
        <v>25</v>
      </c>
      <c r="L5138" s="48">
        <f>$L$3</f>
        <v>-4</v>
      </c>
      <c r="M5138" s="48">
        <f t="shared" ref="M5138:M5153" si="4044">K5138+L5138</f>
        <v>21</v>
      </c>
      <c r="N5138" s="48">
        <v>61</v>
      </c>
      <c r="O5138" s="56">
        <v>119.51</v>
      </c>
      <c r="P5138" s="48" t="str">
        <f t="shared" si="3993"/>
        <v>1636 BK</v>
      </c>
      <c r="Q5138" s="76">
        <v>0</v>
      </c>
      <c r="R5138" s="76">
        <v>53</v>
      </c>
      <c r="S5138" s="49">
        <f t="shared" ref="S5138:S5154" si="4045">((Q5138/65*0.7)+(R5138/260*0.3))</f>
        <v>6.1153846153846149E-2</v>
      </c>
      <c r="T5138" s="49">
        <f t="shared" si="3995"/>
        <v>61.153846153846146</v>
      </c>
      <c r="U5138" s="49">
        <v>187.99999999999994</v>
      </c>
      <c r="V5138" s="49">
        <f t="shared" si="3953"/>
        <v>0.18799999999999994</v>
      </c>
      <c r="W5138" s="49">
        <f>V5138*M5138</f>
        <v>3.9479999999999986</v>
      </c>
      <c r="X5138" s="90">
        <f>ROUND(S5138*$X$4,0)</f>
        <v>0</v>
      </c>
      <c r="Y5138" s="91">
        <f t="shared" ref="Y5138:Y5153" si="4046">X5138*O5138</f>
        <v>0</v>
      </c>
      <c r="Z5138" s="93">
        <f t="shared" ref="Z5138:Z5141" si="4047">ROUND((S5138*M5138)+X5138,0)</f>
        <v>1</v>
      </c>
      <c r="AA5138" s="94">
        <f t="shared" ref="AA5138:AA5153" si="4048">Z5138*O5138</f>
        <v>119.51</v>
      </c>
      <c r="AB5138" s="97">
        <f>ROUND((S5138*$AB$4)+Z5138,0)</f>
        <v>1</v>
      </c>
      <c r="AC5138" s="98">
        <f t="shared" ref="AC5138:AC5153" si="4049">AB5138*O5138</f>
        <v>119.51</v>
      </c>
      <c r="AD5138" s="77" t="s">
        <v>3</v>
      </c>
      <c r="AE5138" s="54">
        <v>119.51</v>
      </c>
      <c r="AF5138" s="17"/>
    </row>
    <row r="5139" spans="1:32" ht="16.899999999999999" customHeight="1" x14ac:dyDescent="0.3">
      <c r="A5139" s="73" t="s">
        <v>7</v>
      </c>
      <c r="B5139" s="74" t="s">
        <v>5272</v>
      </c>
      <c r="C5139" s="48" t="s">
        <v>40</v>
      </c>
      <c r="D5139" s="48">
        <v>100</v>
      </c>
      <c r="E5139" s="48">
        <v>621</v>
      </c>
      <c r="F5139" s="48" t="s">
        <v>6128</v>
      </c>
      <c r="G5139" s="48" t="s">
        <v>112</v>
      </c>
      <c r="H5139" s="75">
        <f t="shared" si="4043"/>
        <v>4.1666666666666664E-2</v>
      </c>
      <c r="I5139" s="74">
        <v>25</v>
      </c>
      <c r="J5139" s="74">
        <v>24</v>
      </c>
      <c r="K5139" s="48">
        <f>J5139</f>
        <v>24</v>
      </c>
      <c r="L5139" s="48">
        <f>$L$3</f>
        <v>-4</v>
      </c>
      <c r="M5139" s="48">
        <f t="shared" si="4044"/>
        <v>20</v>
      </c>
      <c r="N5139" s="48">
        <v>18</v>
      </c>
      <c r="O5139" s="56">
        <v>1.609</v>
      </c>
      <c r="P5139" s="48" t="str">
        <f t="shared" si="3993"/>
        <v>3048 RD</v>
      </c>
      <c r="Q5139" s="76">
        <v>44</v>
      </c>
      <c r="R5139" s="76">
        <v>435</v>
      </c>
      <c r="S5139" s="49">
        <f t="shared" si="4045"/>
        <v>0.97576923076923072</v>
      </c>
      <c r="T5139" s="49">
        <f t="shared" si="3995"/>
        <v>97.576923076923066</v>
      </c>
      <c r="U5139" s="49">
        <v>438.34615384615381</v>
      </c>
      <c r="V5139" s="49">
        <f t="shared" si="3953"/>
        <v>4.3834615384615381</v>
      </c>
      <c r="W5139" s="49">
        <f t="shared" ref="W5139:W5152" si="4050">S5139*M5139</f>
        <v>19.515384615384615</v>
      </c>
      <c r="X5139" s="90">
        <f>ROUND(S5139*$X$3,0)</f>
        <v>6</v>
      </c>
      <c r="Y5139" s="91">
        <f t="shared" si="4046"/>
        <v>9.6539999999999999</v>
      </c>
      <c r="Z5139" s="93">
        <f t="shared" si="4047"/>
        <v>26</v>
      </c>
      <c r="AA5139" s="94">
        <f t="shared" si="4048"/>
        <v>41.834000000000003</v>
      </c>
      <c r="AB5139" s="97">
        <f>ROUND((S5139*$AB$4)+Z5139,0)</f>
        <v>31</v>
      </c>
      <c r="AC5139" s="98">
        <f t="shared" si="4049"/>
        <v>49.878999999999998</v>
      </c>
      <c r="AD5139" s="77" t="s">
        <v>3</v>
      </c>
      <c r="AE5139" s="54">
        <v>49.878999999999998</v>
      </c>
      <c r="AF5139" s="17"/>
    </row>
    <row r="5140" spans="1:32" ht="16.899999999999999" customHeight="1" x14ac:dyDescent="0.3">
      <c r="A5140" s="73" t="s">
        <v>7</v>
      </c>
      <c r="B5140" s="74" t="s">
        <v>1297</v>
      </c>
      <c r="C5140" s="48" t="s">
        <v>1154</v>
      </c>
      <c r="D5140" s="48">
        <v>500</v>
      </c>
      <c r="E5140" s="48">
        <v>2834</v>
      </c>
      <c r="F5140" s="48" t="s">
        <v>6126</v>
      </c>
      <c r="G5140" s="48">
        <v>2</v>
      </c>
      <c r="H5140" s="75">
        <f t="shared" si="4043"/>
        <v>0</v>
      </c>
      <c r="I5140" s="74">
        <v>30</v>
      </c>
      <c r="J5140" s="74">
        <f>I5140</f>
        <v>30</v>
      </c>
      <c r="K5140" s="48">
        <f>I5140</f>
        <v>30</v>
      </c>
      <c r="L5140" s="48"/>
      <c r="M5140" s="48">
        <f t="shared" si="4044"/>
        <v>30</v>
      </c>
      <c r="N5140" s="48">
        <v>0</v>
      </c>
      <c r="O5140" s="56">
        <v>175.65043</v>
      </c>
      <c r="P5140" s="48" t="str">
        <f t="shared" si="3993"/>
        <v>5172C SL</v>
      </c>
      <c r="Q5140" s="76">
        <v>0</v>
      </c>
      <c r="R5140" s="76">
        <v>12</v>
      </c>
      <c r="S5140" s="49">
        <f t="shared" si="4045"/>
        <v>1.3846153846153847E-2</v>
      </c>
      <c r="T5140" s="49">
        <f t="shared" si="3995"/>
        <v>6.9230769230769234</v>
      </c>
      <c r="U5140" s="49">
        <v>162.03846153846155</v>
      </c>
      <c r="V5140" s="49">
        <f t="shared" si="3953"/>
        <v>0.3240769230769231</v>
      </c>
      <c r="W5140" s="49">
        <f t="shared" si="4050"/>
        <v>0.41538461538461541</v>
      </c>
      <c r="X5140" s="90">
        <f>ROUNDUP(S5140*$X$4,0)</f>
        <v>1</v>
      </c>
      <c r="Y5140" s="91">
        <f t="shared" si="4046"/>
        <v>175.65043</v>
      </c>
      <c r="Z5140" s="93">
        <f t="shared" si="4047"/>
        <v>1</v>
      </c>
      <c r="AA5140" s="94">
        <f t="shared" si="4048"/>
        <v>175.65043</v>
      </c>
      <c r="AB5140" s="97">
        <f>ROUND((S5140*$AB$4)+Z5140,0)</f>
        <v>1</v>
      </c>
      <c r="AC5140" s="98">
        <f t="shared" si="4049"/>
        <v>175.65043</v>
      </c>
      <c r="AD5140" s="77" t="s">
        <v>3</v>
      </c>
      <c r="AE5140" s="54">
        <v>175.65043</v>
      </c>
      <c r="AF5140" s="17"/>
    </row>
    <row r="5141" spans="1:32" ht="16.899999999999999" customHeight="1" x14ac:dyDescent="0.3">
      <c r="A5141" s="73" t="s">
        <v>35</v>
      </c>
      <c r="B5141" s="74" t="s">
        <v>4916</v>
      </c>
      <c r="C5141" s="48" t="s">
        <v>16</v>
      </c>
      <c r="D5141" s="48">
        <v>100</v>
      </c>
      <c r="E5141" s="48">
        <v>621</v>
      </c>
      <c r="F5141" s="48" t="s">
        <v>6128</v>
      </c>
      <c r="G5141" s="48" t="s">
        <v>11</v>
      </c>
      <c r="H5141" s="75">
        <f t="shared" si="4043"/>
        <v>0</v>
      </c>
      <c r="I5141" s="74">
        <v>5</v>
      </c>
      <c r="J5141" s="74">
        <v>5</v>
      </c>
      <c r="K5141" s="48">
        <f>J5141</f>
        <v>5</v>
      </c>
      <c r="L5141" s="48"/>
      <c r="M5141" s="48">
        <f t="shared" si="4044"/>
        <v>5</v>
      </c>
      <c r="N5141" s="48">
        <v>5</v>
      </c>
      <c r="O5141" s="56">
        <v>14.148569999999999</v>
      </c>
      <c r="P5141" s="48" t="str">
        <f t="shared" si="3993"/>
        <v>5473L SL</v>
      </c>
      <c r="Q5141" s="76">
        <v>33</v>
      </c>
      <c r="R5141" s="76">
        <v>130</v>
      </c>
      <c r="S5141" s="49">
        <f t="shared" si="4045"/>
        <v>0.50538461538461532</v>
      </c>
      <c r="T5141" s="49">
        <f t="shared" si="3995"/>
        <v>50.538461538461533</v>
      </c>
      <c r="U5141" s="49">
        <v>72.461538461538453</v>
      </c>
      <c r="V5141" s="49">
        <f t="shared" si="3953"/>
        <v>0.72461538461538455</v>
      </c>
      <c r="W5141" s="49">
        <f t="shared" si="4050"/>
        <v>2.5269230769230768</v>
      </c>
      <c r="X5141" s="90">
        <f>ROUND(S5141*$X$2,0)</f>
        <v>4</v>
      </c>
      <c r="Y5141" s="91">
        <f t="shared" si="4046"/>
        <v>56.594279999999998</v>
      </c>
      <c r="Z5141" s="93">
        <f t="shared" si="4047"/>
        <v>7</v>
      </c>
      <c r="AA5141" s="94">
        <f t="shared" si="4048"/>
        <v>99.039989999999989</v>
      </c>
      <c r="AB5141" s="97">
        <f>ROUND((S5141*$AB$2)+Z5141,0)</f>
        <v>11</v>
      </c>
      <c r="AC5141" s="98">
        <f t="shared" si="4049"/>
        <v>155.63426999999999</v>
      </c>
      <c r="AD5141" s="77" t="s">
        <v>5891</v>
      </c>
      <c r="AE5141" s="54">
        <v>155.63426999999999</v>
      </c>
      <c r="AF5141" s="17"/>
    </row>
    <row r="5142" spans="1:32" ht="16.899999999999999" customHeight="1" x14ac:dyDescent="0.3">
      <c r="A5142" s="73" t="s">
        <v>35</v>
      </c>
      <c r="B5142" s="74" t="s">
        <v>830</v>
      </c>
      <c r="C5142" s="48" t="s">
        <v>464</v>
      </c>
      <c r="D5142" s="48">
        <v>1</v>
      </c>
      <c r="E5142" s="48">
        <v>4013</v>
      </c>
      <c r="F5142" s="48" t="s">
        <v>6180</v>
      </c>
      <c r="G5142" s="48" t="s">
        <v>112</v>
      </c>
      <c r="H5142" s="75">
        <f t="shared" si="4043"/>
        <v>0.21666666666666667</v>
      </c>
      <c r="I5142" s="74">
        <v>73</v>
      </c>
      <c r="J5142" s="74">
        <v>60</v>
      </c>
      <c r="K5142" s="48">
        <f>J5142</f>
        <v>60</v>
      </c>
      <c r="L5142" s="48">
        <f>$L$3</f>
        <v>-4</v>
      </c>
      <c r="M5142" s="48">
        <f t="shared" si="4044"/>
        <v>56</v>
      </c>
      <c r="N5142" s="48">
        <v>13568</v>
      </c>
      <c r="O5142" s="56">
        <v>7.0000000000000007E-2</v>
      </c>
      <c r="P5142" s="48" t="str">
        <f t="shared" si="3993"/>
        <v>2842/7 YL</v>
      </c>
      <c r="Q5142" s="76" t="s">
        <v>6187</v>
      </c>
      <c r="R5142" s="76" t="s">
        <v>6187</v>
      </c>
      <c r="S5142" s="49">
        <f t="shared" si="4045"/>
        <v>0</v>
      </c>
      <c r="T5142" s="49">
        <f t="shared" si="3995"/>
        <v>0</v>
      </c>
      <c r="U5142" s="49">
        <v>111.5</v>
      </c>
      <c r="V5142" s="49">
        <f t="shared" si="3953"/>
        <v>111.5</v>
      </c>
      <c r="W5142" s="49">
        <f t="shared" si="4050"/>
        <v>0</v>
      </c>
      <c r="X5142" s="90">
        <f>ROUND(V5142*$X$4,0)</f>
        <v>558</v>
      </c>
      <c r="Y5142" s="91">
        <f t="shared" si="4046"/>
        <v>39.06</v>
      </c>
      <c r="Z5142" s="93">
        <f>ROUND((V5142*M5142)+X5142,0)</f>
        <v>6802</v>
      </c>
      <c r="AA5142" s="94">
        <f t="shared" si="4048"/>
        <v>476.14000000000004</v>
      </c>
      <c r="AB5142" s="97">
        <f>ROUND((V5142*$AB$4)+Z5142,0)</f>
        <v>7360</v>
      </c>
      <c r="AC5142" s="98">
        <f t="shared" si="4049"/>
        <v>515.20000000000005</v>
      </c>
      <c r="AD5142" s="77" t="s">
        <v>5889</v>
      </c>
      <c r="AE5142" s="54">
        <v>515.20000000000005</v>
      </c>
      <c r="AF5142" s="17"/>
    </row>
    <row r="5143" spans="1:32" ht="16.899999999999999" customHeight="1" x14ac:dyDescent="0.3">
      <c r="A5143" s="73" t="s">
        <v>7</v>
      </c>
      <c r="B5143" s="74" t="s">
        <v>5610</v>
      </c>
      <c r="C5143" s="48" t="s">
        <v>34</v>
      </c>
      <c r="D5143" s="48">
        <v>500</v>
      </c>
      <c r="E5143" s="48">
        <v>3001</v>
      </c>
      <c r="F5143" s="48" t="s">
        <v>6123</v>
      </c>
      <c r="G5143" s="48" t="s">
        <v>3680</v>
      </c>
      <c r="H5143" s="75">
        <f t="shared" si="4043"/>
        <v>0</v>
      </c>
      <c r="I5143" s="74">
        <v>24</v>
      </c>
      <c r="J5143" s="74">
        <v>24</v>
      </c>
      <c r="K5143" s="48">
        <f>I5143</f>
        <v>24</v>
      </c>
      <c r="L5143" s="48">
        <f>$L$3</f>
        <v>-4</v>
      </c>
      <c r="M5143" s="48">
        <f t="shared" si="4044"/>
        <v>20</v>
      </c>
      <c r="N5143" s="48">
        <v>13</v>
      </c>
      <c r="O5143" s="56">
        <v>51</v>
      </c>
      <c r="P5143" s="48" t="str">
        <f t="shared" si="3993"/>
        <v>G120NF18 BK</v>
      </c>
      <c r="Q5143" s="76">
        <v>21</v>
      </c>
      <c r="R5143" s="76">
        <v>70</v>
      </c>
      <c r="S5143" s="49">
        <f t="shared" si="4045"/>
        <v>0.30692307692307691</v>
      </c>
      <c r="T5143" s="49">
        <f t="shared" si="3995"/>
        <v>153.46153846153845</v>
      </c>
      <c r="U5143" s="49">
        <v>228.88461538461536</v>
      </c>
      <c r="V5143" s="49">
        <f t="shared" si="3953"/>
        <v>0.45776923076923071</v>
      </c>
      <c r="W5143" s="49">
        <f t="shared" si="4050"/>
        <v>6.138461538461538</v>
      </c>
      <c r="X5143" s="90">
        <f>ROUND(S5143*$X$3,0)</f>
        <v>2</v>
      </c>
      <c r="Y5143" s="91">
        <f t="shared" si="4046"/>
        <v>102</v>
      </c>
      <c r="Z5143" s="93">
        <f t="shared" ref="Z5143:Z5148" si="4051">ROUND((S5143*M5143)+X5143,0)</f>
        <v>8</v>
      </c>
      <c r="AA5143" s="94">
        <f t="shared" si="4048"/>
        <v>408</v>
      </c>
      <c r="AB5143" s="97">
        <f>ROUND((S5143*$AB$4)+Z5143,0)</f>
        <v>10</v>
      </c>
      <c r="AC5143" s="98">
        <f t="shared" si="4049"/>
        <v>510</v>
      </c>
      <c r="AD5143" s="77" t="s">
        <v>3</v>
      </c>
      <c r="AE5143" s="54">
        <v>510</v>
      </c>
      <c r="AF5143" s="17"/>
    </row>
    <row r="5144" spans="1:32" ht="16.899999999999999" customHeight="1" x14ac:dyDescent="0.3">
      <c r="A5144" s="73" t="s">
        <v>35</v>
      </c>
      <c r="B5144" s="74" t="s">
        <v>1847</v>
      </c>
      <c r="C5144" s="48" t="s">
        <v>10</v>
      </c>
      <c r="D5144" s="48">
        <v>1000</v>
      </c>
      <c r="E5144" s="48">
        <v>621</v>
      </c>
      <c r="F5144" s="48" t="s">
        <v>6128</v>
      </c>
      <c r="G5144" s="48" t="s">
        <v>35</v>
      </c>
      <c r="H5144" s="75">
        <f t="shared" si="4043"/>
        <v>-0.13793103448275862</v>
      </c>
      <c r="I5144" s="74">
        <v>25</v>
      </c>
      <c r="J5144" s="74">
        <v>29</v>
      </c>
      <c r="K5144" s="48">
        <f>I5144</f>
        <v>25</v>
      </c>
      <c r="L5144" s="48">
        <v>-4</v>
      </c>
      <c r="M5144" s="48">
        <f t="shared" si="4044"/>
        <v>21</v>
      </c>
      <c r="N5144" s="48">
        <v>11</v>
      </c>
      <c r="O5144" s="56">
        <v>147.04</v>
      </c>
      <c r="P5144" s="48" t="str">
        <f t="shared" si="3993"/>
        <v>6306 SL</v>
      </c>
      <c r="Q5144" s="76">
        <v>8</v>
      </c>
      <c r="R5144" s="76">
        <v>20</v>
      </c>
      <c r="S5144" s="49">
        <f t="shared" si="4045"/>
        <v>0.10923076923076923</v>
      </c>
      <c r="T5144" s="49">
        <f t="shared" si="3995"/>
        <v>109.23076923076923</v>
      </c>
      <c r="U5144" s="49">
        <v>183.46153846153845</v>
      </c>
      <c r="V5144" s="49">
        <f t="shared" si="3953"/>
        <v>0.18346153846153845</v>
      </c>
      <c r="W5144" s="49">
        <f t="shared" si="4050"/>
        <v>2.2938461538461539</v>
      </c>
      <c r="X5144" s="90">
        <f t="shared" ref="X5144:X5146" si="4052">ROUND(S5144*$X$4,0)</f>
        <v>1</v>
      </c>
      <c r="Y5144" s="91">
        <f t="shared" si="4046"/>
        <v>147.04</v>
      </c>
      <c r="Z5144" s="93">
        <f t="shared" si="4051"/>
        <v>3</v>
      </c>
      <c r="AA5144" s="94">
        <f t="shared" si="4048"/>
        <v>441.12</v>
      </c>
      <c r="AB5144" s="97">
        <f>ROUND((S5144*$AB$4)+Z5144,0)</f>
        <v>4</v>
      </c>
      <c r="AC5144" s="98">
        <f t="shared" si="4049"/>
        <v>588.16</v>
      </c>
      <c r="AD5144" s="77" t="s">
        <v>3</v>
      </c>
      <c r="AE5144" s="54">
        <v>588.16</v>
      </c>
      <c r="AF5144" s="17"/>
    </row>
    <row r="5145" spans="1:32" ht="16.899999999999999" customHeight="1" x14ac:dyDescent="0.3">
      <c r="A5145" s="73" t="s">
        <v>35</v>
      </c>
      <c r="B5145" s="74" t="s">
        <v>1361</v>
      </c>
      <c r="C5145" s="48" t="s">
        <v>10</v>
      </c>
      <c r="D5145" s="48">
        <v>1000</v>
      </c>
      <c r="E5145" s="48">
        <v>2834</v>
      </c>
      <c r="F5145" s="48" t="s">
        <v>6126</v>
      </c>
      <c r="G5145" s="48">
        <v>2</v>
      </c>
      <c r="H5145" s="75">
        <f t="shared" si="4043"/>
        <v>0</v>
      </c>
      <c r="I5145" s="74">
        <v>40</v>
      </c>
      <c r="J5145" s="74">
        <f>I5145</f>
        <v>40</v>
      </c>
      <c r="K5145" s="48">
        <f>I5145</f>
        <v>40</v>
      </c>
      <c r="L5145" s="48"/>
      <c r="M5145" s="48">
        <f t="shared" si="4044"/>
        <v>40</v>
      </c>
      <c r="N5145" s="48">
        <v>2</v>
      </c>
      <c r="O5145" s="56">
        <v>263.31644</v>
      </c>
      <c r="P5145" s="48" t="str">
        <f t="shared" si="3993"/>
        <v>6391 SL</v>
      </c>
      <c r="Q5145" s="76">
        <v>8</v>
      </c>
      <c r="R5145" s="76">
        <v>13</v>
      </c>
      <c r="S5145" s="49">
        <f t="shared" si="4045"/>
        <v>0.10115384615384615</v>
      </c>
      <c r="T5145" s="49">
        <f t="shared" si="3995"/>
        <v>101.15384615384615</v>
      </c>
      <c r="U5145" s="49">
        <v>115.84615384615384</v>
      </c>
      <c r="V5145" s="49">
        <f t="shared" si="3953"/>
        <v>0.11584615384615383</v>
      </c>
      <c r="W5145" s="49">
        <f t="shared" si="4050"/>
        <v>4.046153846153846</v>
      </c>
      <c r="X5145" s="90">
        <f t="shared" si="4052"/>
        <v>1</v>
      </c>
      <c r="Y5145" s="91">
        <f t="shared" si="4046"/>
        <v>263.31644</v>
      </c>
      <c r="Z5145" s="93">
        <f t="shared" si="4051"/>
        <v>5</v>
      </c>
      <c r="AA5145" s="94">
        <f t="shared" si="4048"/>
        <v>1316.5822000000001</v>
      </c>
      <c r="AB5145" s="97">
        <f>ROUND((S5145*$AB$4)+Z5145,0)</f>
        <v>6</v>
      </c>
      <c r="AC5145" s="98">
        <f t="shared" si="4049"/>
        <v>1579.8986399999999</v>
      </c>
      <c r="AD5145" s="77" t="s">
        <v>3</v>
      </c>
      <c r="AE5145" s="54">
        <v>1579.8986399999999</v>
      </c>
      <c r="AF5145" s="17"/>
    </row>
    <row r="5146" spans="1:32" ht="16.899999999999999" customHeight="1" x14ac:dyDescent="0.3">
      <c r="A5146" s="73" t="s">
        <v>7</v>
      </c>
      <c r="B5146" s="74" t="s">
        <v>2344</v>
      </c>
      <c r="C5146" s="48" t="s">
        <v>1797</v>
      </c>
      <c r="D5146" s="48">
        <v>25</v>
      </c>
      <c r="E5146" s="48">
        <v>7880</v>
      </c>
      <c r="F5146" s="48" t="s">
        <v>5908</v>
      </c>
      <c r="G5146" s="48" t="s">
        <v>122</v>
      </c>
      <c r="H5146" s="75">
        <f t="shared" si="4043"/>
        <v>0.5730337078651685</v>
      </c>
      <c r="I5146" s="74">
        <v>140</v>
      </c>
      <c r="J5146" s="74">
        <v>89</v>
      </c>
      <c r="K5146" s="48">
        <f>J5146</f>
        <v>89</v>
      </c>
      <c r="L5146" s="48">
        <f>$L$3</f>
        <v>-4</v>
      </c>
      <c r="M5146" s="48">
        <f t="shared" si="4044"/>
        <v>85</v>
      </c>
      <c r="N5146" s="48">
        <v>2</v>
      </c>
      <c r="O5146" s="56">
        <v>20.8109</v>
      </c>
      <c r="P5146" s="48" t="str">
        <f t="shared" si="3993"/>
        <v>FSLV14 CL</v>
      </c>
      <c r="Q5146" s="76">
        <v>0</v>
      </c>
      <c r="R5146" s="76">
        <v>7</v>
      </c>
      <c r="S5146" s="49">
        <f t="shared" si="4045"/>
        <v>8.076923076923077E-3</v>
      </c>
      <c r="T5146" s="49">
        <f t="shared" si="3995"/>
        <v>0.20192307692307693</v>
      </c>
      <c r="U5146" s="49">
        <v>12.663461538461538</v>
      </c>
      <c r="V5146" s="49">
        <f t="shared" si="3953"/>
        <v>0.50653846153846149</v>
      </c>
      <c r="W5146" s="49">
        <f t="shared" si="4050"/>
        <v>0.68653846153846154</v>
      </c>
      <c r="X5146" s="90">
        <f t="shared" si="4052"/>
        <v>0</v>
      </c>
      <c r="Y5146" s="91">
        <f t="shared" si="4046"/>
        <v>0</v>
      </c>
      <c r="Z5146" s="93">
        <f t="shared" si="4051"/>
        <v>1</v>
      </c>
      <c r="AA5146" s="94">
        <f t="shared" si="4048"/>
        <v>20.8109</v>
      </c>
      <c r="AB5146" s="97">
        <f>ROUND((S5146*$AB$4)+Z5146,0)</f>
        <v>1</v>
      </c>
      <c r="AC5146" s="98">
        <f t="shared" si="4049"/>
        <v>20.8109</v>
      </c>
      <c r="AD5146" s="77" t="s">
        <v>5890</v>
      </c>
      <c r="AE5146" s="54">
        <v>20.8109</v>
      </c>
      <c r="AF5146" s="17"/>
    </row>
    <row r="5147" spans="1:32" ht="16.899999999999999" customHeight="1" x14ac:dyDescent="0.3">
      <c r="A5147" s="73" t="s">
        <v>7</v>
      </c>
      <c r="B5147" s="74" t="s">
        <v>5245</v>
      </c>
      <c r="C5147" s="48" t="s">
        <v>464</v>
      </c>
      <c r="D5147" s="48">
        <v>1000</v>
      </c>
      <c r="E5147" s="48">
        <v>4013</v>
      </c>
      <c r="F5147" s="48" t="s">
        <v>6180</v>
      </c>
      <c r="G5147" s="48" t="s">
        <v>65</v>
      </c>
      <c r="H5147" s="75">
        <f t="shared" si="4043"/>
        <v>0</v>
      </c>
      <c r="I5147" s="74">
        <v>5</v>
      </c>
      <c r="J5147" s="74">
        <v>5</v>
      </c>
      <c r="K5147" s="48">
        <f>J5147</f>
        <v>5</v>
      </c>
      <c r="L5147" s="48"/>
      <c r="M5147" s="48">
        <f t="shared" si="4044"/>
        <v>5</v>
      </c>
      <c r="N5147" s="48">
        <v>13</v>
      </c>
      <c r="O5147" s="56">
        <v>81.195809999999994</v>
      </c>
      <c r="P5147" s="48" t="str">
        <f t="shared" si="3993"/>
        <v>2842/7 WH</v>
      </c>
      <c r="Q5147" s="76">
        <v>36</v>
      </c>
      <c r="R5147" s="76">
        <v>285</v>
      </c>
      <c r="S5147" s="49">
        <f t="shared" si="4045"/>
        <v>0.71653846153846157</v>
      </c>
      <c r="T5147" s="49">
        <f t="shared" si="3995"/>
        <v>716.53846153846155</v>
      </c>
      <c r="U5147" s="49">
        <v>818.92307692307691</v>
      </c>
      <c r="V5147" s="49">
        <f t="shared" si="3953"/>
        <v>0.81892307692307686</v>
      </c>
      <c r="W5147" s="49">
        <f t="shared" si="4050"/>
        <v>3.5826923076923078</v>
      </c>
      <c r="X5147" s="90">
        <f>ROUND(S5147*$X$2,0)</f>
        <v>5</v>
      </c>
      <c r="Y5147" s="91">
        <f t="shared" si="4046"/>
        <v>405.97904999999997</v>
      </c>
      <c r="Z5147" s="93">
        <f t="shared" si="4051"/>
        <v>9</v>
      </c>
      <c r="AA5147" s="94">
        <f t="shared" si="4048"/>
        <v>730.76228999999989</v>
      </c>
      <c r="AB5147" s="97">
        <f>ROUND((S5147*$AB$2)+Z5147,0)</f>
        <v>14</v>
      </c>
      <c r="AC5147" s="98">
        <f t="shared" si="4049"/>
        <v>1136.74134</v>
      </c>
      <c r="AD5147" s="77" t="s">
        <v>5891</v>
      </c>
      <c r="AE5147" s="54">
        <v>1136.74134</v>
      </c>
      <c r="AF5147" s="17"/>
    </row>
    <row r="5148" spans="1:32" ht="16.899999999999999" customHeight="1" x14ac:dyDescent="0.3">
      <c r="A5148" s="73" t="s">
        <v>7</v>
      </c>
      <c r="B5148" s="74" t="s">
        <v>1422</v>
      </c>
      <c r="C5148" s="48" t="s">
        <v>1370</v>
      </c>
      <c r="D5148" s="48">
        <v>1000</v>
      </c>
      <c r="E5148" s="48">
        <v>2834</v>
      </c>
      <c r="F5148" s="48" t="s">
        <v>6126</v>
      </c>
      <c r="G5148" s="48">
        <v>2</v>
      </c>
      <c r="H5148" s="75">
        <f t="shared" si="4043"/>
        <v>0</v>
      </c>
      <c r="I5148" s="74">
        <v>40</v>
      </c>
      <c r="J5148" s="74">
        <f>I5148</f>
        <v>40</v>
      </c>
      <c r="K5148" s="48">
        <f>I5148</f>
        <v>40</v>
      </c>
      <c r="L5148" s="48"/>
      <c r="M5148" s="48">
        <f t="shared" si="4044"/>
        <v>40</v>
      </c>
      <c r="N5148" s="48">
        <v>0</v>
      </c>
      <c r="O5148" s="56">
        <v>174.71849</v>
      </c>
      <c r="P5148" s="48" t="str">
        <f t="shared" si="3993"/>
        <v>65003 SL</v>
      </c>
      <c r="Q5148" s="76">
        <v>1</v>
      </c>
      <c r="R5148" s="76">
        <v>17</v>
      </c>
      <c r="S5148" s="49">
        <f t="shared" si="4045"/>
        <v>3.0384615384615385E-2</v>
      </c>
      <c r="T5148" s="49">
        <f t="shared" si="3995"/>
        <v>30.384615384615383</v>
      </c>
      <c r="U5148" s="49">
        <v>73.076923076923066</v>
      </c>
      <c r="V5148" s="49">
        <f t="shared" si="3953"/>
        <v>7.3076923076923067E-2</v>
      </c>
      <c r="W5148" s="49">
        <f t="shared" si="4050"/>
        <v>1.2153846153846155</v>
      </c>
      <c r="X5148" s="90">
        <f>ROUND(S5148*$X$4,0)</f>
        <v>0</v>
      </c>
      <c r="Y5148" s="91">
        <f t="shared" si="4046"/>
        <v>0</v>
      </c>
      <c r="Z5148" s="93">
        <f t="shared" si="4051"/>
        <v>1</v>
      </c>
      <c r="AA5148" s="94">
        <f t="shared" si="4048"/>
        <v>174.71849</v>
      </c>
      <c r="AB5148" s="97">
        <f>ROUND((S5148*$AB$4)+Z5148,0)</f>
        <v>1</v>
      </c>
      <c r="AC5148" s="98">
        <f t="shared" si="4049"/>
        <v>174.71849</v>
      </c>
      <c r="AD5148" s="77" t="s">
        <v>3</v>
      </c>
      <c r="AE5148" s="54">
        <v>174.71849</v>
      </c>
      <c r="AF5148" s="17"/>
    </row>
    <row r="5149" spans="1:32" ht="16.899999999999999" customHeight="1" x14ac:dyDescent="0.3">
      <c r="A5149" s="73" t="s">
        <v>35</v>
      </c>
      <c r="B5149" s="74" t="s">
        <v>5790</v>
      </c>
      <c r="C5149" s="48" t="s">
        <v>464</v>
      </c>
      <c r="D5149" s="48">
        <v>1</v>
      </c>
      <c r="E5149" s="48">
        <v>4013</v>
      </c>
      <c r="F5149" s="48" t="s">
        <v>6180</v>
      </c>
      <c r="G5149" s="48" t="s">
        <v>112</v>
      </c>
      <c r="H5149" s="75">
        <f t="shared" si="4043"/>
        <v>0.55000000000000004</v>
      </c>
      <c r="I5149" s="74">
        <v>93</v>
      </c>
      <c r="J5149" s="74">
        <v>60</v>
      </c>
      <c r="K5149" s="48">
        <f>J5149</f>
        <v>60</v>
      </c>
      <c r="L5149" s="48">
        <f>$L$3</f>
        <v>-4</v>
      </c>
      <c r="M5149" s="48">
        <f t="shared" si="4044"/>
        <v>56</v>
      </c>
      <c r="N5149" s="48">
        <v>8444</v>
      </c>
      <c r="O5149" s="56">
        <v>0.12</v>
      </c>
      <c r="P5149" s="48" t="str">
        <f t="shared" si="3993"/>
        <v>5855/7 BL</v>
      </c>
      <c r="Q5149" s="76" t="s">
        <v>6187</v>
      </c>
      <c r="R5149" s="76" t="s">
        <v>6187</v>
      </c>
      <c r="S5149" s="49">
        <f t="shared" si="4045"/>
        <v>0</v>
      </c>
      <c r="T5149" s="49">
        <f t="shared" si="3995"/>
        <v>0</v>
      </c>
      <c r="U5149" s="49">
        <v>151.7307692307692</v>
      </c>
      <c r="V5149" s="49">
        <f t="shared" si="3953"/>
        <v>151.7307692307692</v>
      </c>
      <c r="W5149" s="49">
        <f t="shared" si="4050"/>
        <v>0</v>
      </c>
      <c r="X5149" s="90">
        <f>ROUND(V5149*$X$4,0)</f>
        <v>759</v>
      </c>
      <c r="Y5149" s="91">
        <f t="shared" si="4046"/>
        <v>91.08</v>
      </c>
      <c r="Z5149" s="93">
        <f>ROUND((V5149*M5149)+X5149,0)</f>
        <v>9256</v>
      </c>
      <c r="AA5149" s="94">
        <f t="shared" si="4048"/>
        <v>1110.72</v>
      </c>
      <c r="AB5149" s="97">
        <f>ROUND((V5149*$AB$4)+Z5149,0)</f>
        <v>10015</v>
      </c>
      <c r="AC5149" s="98">
        <f t="shared" si="4049"/>
        <v>1201.8</v>
      </c>
      <c r="AD5149" s="77" t="s">
        <v>5889</v>
      </c>
      <c r="AE5149" s="54">
        <v>1201.8</v>
      </c>
      <c r="AF5149" s="17"/>
    </row>
    <row r="5150" spans="1:32" ht="16.899999999999999" customHeight="1" x14ac:dyDescent="0.3">
      <c r="A5150" s="73" t="s">
        <v>35</v>
      </c>
      <c r="B5150" s="74" t="s">
        <v>1629</v>
      </c>
      <c r="C5150" s="48" t="s">
        <v>1432</v>
      </c>
      <c r="D5150" s="48">
        <v>1000</v>
      </c>
      <c r="E5150" s="48">
        <v>621</v>
      </c>
      <c r="F5150" s="48" t="s">
        <v>6128</v>
      </c>
      <c r="G5150" s="48" t="s">
        <v>35</v>
      </c>
      <c r="H5150" s="75">
        <f t="shared" si="4043"/>
        <v>0</v>
      </c>
      <c r="I5150" s="74">
        <v>39</v>
      </c>
      <c r="J5150" s="74">
        <v>39</v>
      </c>
      <c r="K5150" s="48">
        <f>I5150</f>
        <v>39</v>
      </c>
      <c r="L5150" s="48">
        <f>$L$3</f>
        <v>-4</v>
      </c>
      <c r="M5150" s="48">
        <f t="shared" si="4044"/>
        <v>35</v>
      </c>
      <c r="N5150" s="48">
        <v>55</v>
      </c>
      <c r="O5150" s="56">
        <v>30.25</v>
      </c>
      <c r="P5150" s="48" t="str">
        <f t="shared" si="3993"/>
        <v>6711 OR</v>
      </c>
      <c r="Q5150" s="76">
        <v>21</v>
      </c>
      <c r="R5150" s="76">
        <v>52</v>
      </c>
      <c r="S5150" s="49">
        <f t="shared" si="4045"/>
        <v>0.28615384615384615</v>
      </c>
      <c r="T5150" s="49">
        <f t="shared" si="3995"/>
        <v>286.15384615384613</v>
      </c>
      <c r="U5150" s="49">
        <v>340.23076923076923</v>
      </c>
      <c r="V5150" s="49">
        <f t="shared" si="3953"/>
        <v>0.34023076923076923</v>
      </c>
      <c r="W5150" s="49">
        <f t="shared" si="4050"/>
        <v>10.015384615384615</v>
      </c>
      <c r="X5150" s="90">
        <f>ROUND(S5150*$X$4,0)</f>
        <v>1</v>
      </c>
      <c r="Y5150" s="91">
        <f t="shared" si="4046"/>
        <v>30.25</v>
      </c>
      <c r="Z5150" s="93">
        <f t="shared" ref="Z5150:Z5152" si="4053">ROUND((S5150*M5150)+X5150,0)</f>
        <v>11</v>
      </c>
      <c r="AA5150" s="94">
        <f t="shared" si="4048"/>
        <v>332.75</v>
      </c>
      <c r="AB5150" s="97">
        <f>ROUND((S5150*$AB$4)+Z5150,0)</f>
        <v>12</v>
      </c>
      <c r="AC5150" s="98">
        <f t="shared" si="4049"/>
        <v>363</v>
      </c>
      <c r="AD5150" s="77" t="s">
        <v>3</v>
      </c>
      <c r="AE5150" s="54">
        <v>363</v>
      </c>
      <c r="AF5150" s="17"/>
    </row>
    <row r="5151" spans="1:32" ht="16.899999999999999" customHeight="1" x14ac:dyDescent="0.3">
      <c r="A5151" s="73" t="s">
        <v>35</v>
      </c>
      <c r="B5151" s="74" t="s">
        <v>5163</v>
      </c>
      <c r="C5151" s="48" t="s">
        <v>34</v>
      </c>
      <c r="D5151" s="48">
        <v>100</v>
      </c>
      <c r="E5151" s="48">
        <v>20726</v>
      </c>
      <c r="F5151" s="48" t="s">
        <v>5898</v>
      </c>
      <c r="G5151" s="48" t="s">
        <v>112</v>
      </c>
      <c r="H5151" s="75">
        <f t="shared" si="4043"/>
        <v>0.33333333333333331</v>
      </c>
      <c r="I5151" s="74">
        <v>44</v>
      </c>
      <c r="J5151" s="74">
        <v>33</v>
      </c>
      <c r="K5151" s="48">
        <f>J5151</f>
        <v>33</v>
      </c>
      <c r="L5151" s="48">
        <f>$L$3</f>
        <v>-4</v>
      </c>
      <c r="M5151" s="48">
        <f t="shared" si="4044"/>
        <v>29</v>
      </c>
      <c r="N5151" s="48">
        <v>15</v>
      </c>
      <c r="O5151" s="56">
        <v>14.23</v>
      </c>
      <c r="P5151" s="48" t="str">
        <f t="shared" si="3993"/>
        <v>XS200N1/4 BK</v>
      </c>
      <c r="Q5151" s="76">
        <v>1</v>
      </c>
      <c r="R5151" s="76">
        <v>40</v>
      </c>
      <c r="S5151" s="49">
        <f t="shared" si="4045"/>
        <v>5.6923076923076923E-2</v>
      </c>
      <c r="T5151" s="49">
        <f t="shared" si="3995"/>
        <v>5.6923076923076925</v>
      </c>
      <c r="U5151" s="49">
        <v>11.653846153846153</v>
      </c>
      <c r="V5151" s="49">
        <f t="shared" si="3953"/>
        <v>0.11653846153846154</v>
      </c>
      <c r="W5151" s="49">
        <f t="shared" si="4050"/>
        <v>1.6507692307692308</v>
      </c>
      <c r="X5151" s="90">
        <f>ROUND(S5151*$X$4,0)</f>
        <v>0</v>
      </c>
      <c r="Y5151" s="91">
        <f t="shared" si="4046"/>
        <v>0</v>
      </c>
      <c r="Z5151" s="93">
        <f t="shared" si="4053"/>
        <v>2</v>
      </c>
      <c r="AA5151" s="94">
        <f t="shared" si="4048"/>
        <v>28.46</v>
      </c>
      <c r="AB5151" s="97">
        <f>ROUND((S5151*$AB$4)+Z5151,0)</f>
        <v>2</v>
      </c>
      <c r="AC5151" s="98">
        <f t="shared" si="4049"/>
        <v>28.46</v>
      </c>
      <c r="AD5151" s="77" t="s">
        <v>3</v>
      </c>
      <c r="AE5151" s="54">
        <v>28.46</v>
      </c>
      <c r="AF5151" s="17"/>
    </row>
    <row r="5152" spans="1:32" ht="16.899999999999999" customHeight="1" x14ac:dyDescent="0.3">
      <c r="A5152" s="73" t="s">
        <v>7</v>
      </c>
      <c r="B5152" s="74" t="s">
        <v>3924</v>
      </c>
      <c r="C5152" s="48" t="s">
        <v>1154</v>
      </c>
      <c r="D5152" s="48">
        <v>500</v>
      </c>
      <c r="E5152" s="48">
        <v>2834</v>
      </c>
      <c r="F5152" s="48" t="s">
        <v>6126</v>
      </c>
      <c r="G5152" s="48">
        <v>2</v>
      </c>
      <c r="H5152" s="75">
        <f t="shared" si="4043"/>
        <v>-0.65753424657534243</v>
      </c>
      <c r="I5152" s="74">
        <v>25</v>
      </c>
      <c r="J5152" s="74">
        <v>73</v>
      </c>
      <c r="K5152" s="48">
        <f>I5152</f>
        <v>25</v>
      </c>
      <c r="L5152" s="48"/>
      <c r="M5152" s="48">
        <f t="shared" si="4044"/>
        <v>25</v>
      </c>
      <c r="N5152" s="48">
        <v>0</v>
      </c>
      <c r="O5152" s="56">
        <v>166.23500000000001</v>
      </c>
      <c r="P5152" s="48" t="str">
        <f t="shared" si="3993"/>
        <v>5156C SL</v>
      </c>
      <c r="Q5152" s="76">
        <v>0</v>
      </c>
      <c r="R5152" s="76">
        <v>0</v>
      </c>
      <c r="S5152" s="49">
        <f t="shared" si="4045"/>
        <v>0</v>
      </c>
      <c r="T5152" s="49">
        <f t="shared" si="3995"/>
        <v>0</v>
      </c>
      <c r="U5152" s="49">
        <v>36.884615384615387</v>
      </c>
      <c r="V5152" s="49">
        <f t="shared" si="3953"/>
        <v>7.3769230769230767E-2</v>
      </c>
      <c r="W5152" s="49">
        <f t="shared" si="4050"/>
        <v>0</v>
      </c>
      <c r="X5152" s="90">
        <f>ROUNDUP(S5152*$X$4,0)</f>
        <v>0</v>
      </c>
      <c r="Y5152" s="91">
        <f t="shared" si="4046"/>
        <v>0</v>
      </c>
      <c r="Z5152" s="93">
        <f t="shared" si="4053"/>
        <v>0</v>
      </c>
      <c r="AA5152" s="94">
        <f t="shared" si="4048"/>
        <v>0</v>
      </c>
      <c r="AB5152" s="97">
        <f>ROUND((S5152*$AB$4)+Z5152,0)</f>
        <v>0</v>
      </c>
      <c r="AC5152" s="98">
        <f t="shared" si="4049"/>
        <v>0</v>
      </c>
      <c r="AD5152" s="77" t="s">
        <v>3</v>
      </c>
      <c r="AE5152" s="54">
        <v>0</v>
      </c>
      <c r="AF5152" s="17"/>
    </row>
    <row r="5153" spans="1:32" ht="16.899999999999999" customHeight="1" x14ac:dyDescent="0.3">
      <c r="A5153" s="73" t="s">
        <v>35</v>
      </c>
      <c r="B5153" s="74" t="s">
        <v>4052</v>
      </c>
      <c r="C5153" s="48" t="s">
        <v>40</v>
      </c>
      <c r="D5153" s="48">
        <v>1000</v>
      </c>
      <c r="E5153" s="48">
        <v>4750</v>
      </c>
      <c r="F5153" s="48" t="s">
        <v>5916</v>
      </c>
      <c r="G5153" s="48" t="s">
        <v>3680</v>
      </c>
      <c r="H5153" s="75">
        <f t="shared" si="4043"/>
        <v>2.0405405405405403</v>
      </c>
      <c r="I5153" s="74">
        <v>225</v>
      </c>
      <c r="J5153" s="74">
        <v>74</v>
      </c>
      <c r="K5153" s="48">
        <f>J5153</f>
        <v>74</v>
      </c>
      <c r="L5153" s="48">
        <f>$L$3</f>
        <v>-4</v>
      </c>
      <c r="M5153" s="48">
        <f t="shared" si="4044"/>
        <v>70</v>
      </c>
      <c r="N5153" s="48">
        <v>29</v>
      </c>
      <c r="O5153" s="56">
        <v>70.27</v>
      </c>
      <c r="P5153" s="48" t="str">
        <f t="shared" si="3993"/>
        <v>7131 BL</v>
      </c>
      <c r="Q5153" s="76">
        <v>3</v>
      </c>
      <c r="R5153" s="76">
        <v>22</v>
      </c>
      <c r="S5153" s="49">
        <f t="shared" si="4045"/>
        <v>5.7692307692307696E-2</v>
      </c>
      <c r="T5153" s="49">
        <f t="shared" si="3995"/>
        <v>57.692307692307693</v>
      </c>
      <c r="U5153" s="49">
        <v>70.15384615384616</v>
      </c>
      <c r="V5153" s="49">
        <f t="shared" si="3953"/>
        <v>7.0153846153846164E-2</v>
      </c>
      <c r="W5153" s="49">
        <f>V5153*M5153</f>
        <v>4.9107692307692314</v>
      </c>
      <c r="X5153" s="90">
        <f>ROUND(V5153*$X$4,0)</f>
        <v>0</v>
      </c>
      <c r="Y5153" s="91">
        <f t="shared" si="4046"/>
        <v>0</v>
      </c>
      <c r="Z5153" s="93">
        <f>ROUND((V5153*M5153)+X5153,0)</f>
        <v>5</v>
      </c>
      <c r="AA5153" s="94">
        <f t="shared" si="4048"/>
        <v>351.34999999999997</v>
      </c>
      <c r="AB5153" s="97">
        <f>ROUND((V5153*$AB$4)+Z5153,0)</f>
        <v>5</v>
      </c>
      <c r="AC5153" s="98">
        <f t="shared" si="4049"/>
        <v>351.34999999999997</v>
      </c>
      <c r="AD5153" s="77" t="s">
        <v>5889</v>
      </c>
      <c r="AE5153" s="54">
        <v>351.34999999999997</v>
      </c>
      <c r="AF5153" s="17"/>
    </row>
    <row r="5154" spans="1:32" ht="16.899999999999999" customHeight="1" x14ac:dyDescent="0.3">
      <c r="A5154" s="73" t="s">
        <v>7</v>
      </c>
      <c r="B5154" s="74" t="s">
        <v>495</v>
      </c>
      <c r="C5154" s="48" t="s">
        <v>10</v>
      </c>
      <c r="D5154" s="48">
        <v>1000</v>
      </c>
      <c r="E5154" s="48">
        <v>2834</v>
      </c>
      <c r="F5154" s="48" t="s">
        <v>6126</v>
      </c>
      <c r="G5154" s="48">
        <v>2</v>
      </c>
      <c r="H5154" s="75">
        <f t="shared" si="4043"/>
        <v>0</v>
      </c>
      <c r="I5154" s="74">
        <v>20</v>
      </c>
      <c r="J5154" s="74">
        <f>I5154</f>
        <v>20</v>
      </c>
      <c r="K5154" s="48">
        <f>I5154</f>
        <v>20</v>
      </c>
      <c r="L5154" s="48"/>
      <c r="M5154" s="48">
        <f t="shared" ref="M5154:M5157" si="4054">K5154+L5154</f>
        <v>20</v>
      </c>
      <c r="N5154" s="48">
        <v>2</v>
      </c>
      <c r="O5154" s="56">
        <v>513.89008000000001</v>
      </c>
      <c r="P5154" s="48" t="str">
        <f t="shared" si="3993"/>
        <v>1898/12C SL</v>
      </c>
      <c r="Q5154" s="76">
        <v>8</v>
      </c>
      <c r="R5154" s="76">
        <v>21</v>
      </c>
      <c r="S5154" s="49">
        <f t="shared" si="4045"/>
        <v>0.11038461538461539</v>
      </c>
      <c r="T5154" s="49">
        <f t="shared" si="3995"/>
        <v>110.38461538461539</v>
      </c>
      <c r="U5154" s="49">
        <v>136.96153846153845</v>
      </c>
      <c r="V5154" s="49">
        <f t="shared" si="3953"/>
        <v>0.13696153846153844</v>
      </c>
      <c r="W5154" s="49">
        <f>S5154*M5154</f>
        <v>2.2076923076923078</v>
      </c>
      <c r="X5154" s="90">
        <f t="shared" ref="X5154:X5156" si="4055">ROUND(S5154*$X$3,0)</f>
        <v>1</v>
      </c>
      <c r="Y5154" s="91">
        <f t="shared" ref="Y5154:Y5157" si="4056">X5154*O5154</f>
        <v>513.89008000000001</v>
      </c>
      <c r="Z5154" s="93">
        <f t="shared" ref="Z5154:Z5157" si="4057">ROUND((S5154*M5154)+X5154,0)</f>
        <v>3</v>
      </c>
      <c r="AA5154" s="94">
        <f t="shared" ref="AA5154:AA5157" si="4058">Z5154*O5154</f>
        <v>1541.6702399999999</v>
      </c>
      <c r="AB5154" s="97">
        <f>ROUND((S5154*$AB$4)+Z5154,0)</f>
        <v>4</v>
      </c>
      <c r="AC5154" s="98">
        <f t="shared" ref="AC5154:AC5157" si="4059">AB5154*O5154</f>
        <v>2055.56032</v>
      </c>
      <c r="AD5154" s="77" t="s">
        <v>3</v>
      </c>
      <c r="AE5154" s="54">
        <v>2055.56032</v>
      </c>
      <c r="AF5154" s="17"/>
    </row>
    <row r="5155" spans="1:32" ht="16.899999999999999" customHeight="1" x14ac:dyDescent="0.3">
      <c r="A5155" s="73" t="s">
        <v>35</v>
      </c>
      <c r="B5155" s="74" t="s">
        <v>1919</v>
      </c>
      <c r="C5155" s="48" t="s">
        <v>40</v>
      </c>
      <c r="D5155" s="48">
        <v>1000</v>
      </c>
      <c r="E5155" s="48">
        <v>621</v>
      </c>
      <c r="F5155" s="48" t="s">
        <v>6128</v>
      </c>
      <c r="G5155" s="48" t="s">
        <v>112</v>
      </c>
      <c r="H5155" s="75">
        <f t="shared" ref="H5155:H5157" si="4060">(I5155-J5155)/J5155</f>
        <v>-0.16666666666666666</v>
      </c>
      <c r="I5155" s="74">
        <v>20</v>
      </c>
      <c r="J5155" s="74">
        <v>24</v>
      </c>
      <c r="K5155" s="48">
        <f>I5155</f>
        <v>20</v>
      </c>
      <c r="L5155" s="48">
        <f>$L$3</f>
        <v>-4</v>
      </c>
      <c r="M5155" s="48">
        <f t="shared" si="4054"/>
        <v>16</v>
      </c>
      <c r="N5155" s="48">
        <v>4</v>
      </c>
      <c r="O5155" s="56">
        <v>15.51</v>
      </c>
      <c r="P5155" s="48" t="str">
        <f t="shared" si="3993"/>
        <v>1854 OR</v>
      </c>
      <c r="Q5155" s="76">
        <v>0</v>
      </c>
      <c r="R5155" s="76">
        <v>1</v>
      </c>
      <c r="S5155" s="49">
        <f t="shared" ref="S5155:S5157" si="4061">((Q5155/65*0.7)+(R5155/260*0.3))</f>
        <v>1.153846153846154E-3</v>
      </c>
      <c r="T5155" s="49">
        <f t="shared" si="3995"/>
        <v>1.153846153846154</v>
      </c>
      <c r="U5155" s="49">
        <v>6.115384615384615</v>
      </c>
      <c r="V5155" s="49">
        <f t="shared" si="3953"/>
        <v>6.1153846153846145E-3</v>
      </c>
      <c r="W5155" s="49">
        <f>S5155*M5155</f>
        <v>1.8461538461538463E-2</v>
      </c>
      <c r="X5155" s="90">
        <f>ROUNDUP(S5155*$X$3,0)</f>
        <v>1</v>
      </c>
      <c r="Y5155" s="91">
        <f t="shared" si="4056"/>
        <v>15.51</v>
      </c>
      <c r="Z5155" s="93">
        <f t="shared" si="4057"/>
        <v>1</v>
      </c>
      <c r="AA5155" s="94">
        <f t="shared" si="4058"/>
        <v>15.51</v>
      </c>
      <c r="AB5155" s="97">
        <f>ROUND((S5155*$AB$4)+Z5155,0)</f>
        <v>1</v>
      </c>
      <c r="AC5155" s="98">
        <f t="shared" si="4059"/>
        <v>15.51</v>
      </c>
      <c r="AD5155" s="77" t="s">
        <v>3</v>
      </c>
      <c r="AE5155" s="54">
        <v>15.51</v>
      </c>
      <c r="AF5155" s="17"/>
    </row>
    <row r="5156" spans="1:32" ht="16.899999999999999" customHeight="1" x14ac:dyDescent="0.3">
      <c r="A5156" s="73" t="s">
        <v>35</v>
      </c>
      <c r="B5156" s="74" t="s">
        <v>43</v>
      </c>
      <c r="C5156" s="48" t="s">
        <v>40</v>
      </c>
      <c r="D5156" s="48">
        <v>1000</v>
      </c>
      <c r="E5156" s="48">
        <v>621</v>
      </c>
      <c r="F5156" s="48" t="s">
        <v>6128</v>
      </c>
      <c r="G5156" s="48" t="s">
        <v>112</v>
      </c>
      <c r="H5156" s="75">
        <f t="shared" si="4060"/>
        <v>-0.16666666666666666</v>
      </c>
      <c r="I5156" s="74">
        <v>20</v>
      </c>
      <c r="J5156" s="74">
        <v>24</v>
      </c>
      <c r="K5156" s="48">
        <f>I5156</f>
        <v>20</v>
      </c>
      <c r="L5156" s="48">
        <f>$L$3</f>
        <v>-4</v>
      </c>
      <c r="M5156" s="48">
        <f t="shared" si="4054"/>
        <v>16</v>
      </c>
      <c r="N5156" s="48">
        <v>4</v>
      </c>
      <c r="O5156" s="56">
        <v>19.739999999999998</v>
      </c>
      <c r="P5156" s="48" t="str">
        <f t="shared" si="3993"/>
        <v>1551 GR</v>
      </c>
      <c r="Q5156" s="76">
        <v>6</v>
      </c>
      <c r="R5156" s="76">
        <v>22</v>
      </c>
      <c r="S5156" s="49">
        <f t="shared" si="4061"/>
        <v>0.09</v>
      </c>
      <c r="T5156" s="49">
        <f t="shared" si="3995"/>
        <v>90</v>
      </c>
      <c r="U5156" s="49">
        <v>159.38461538461536</v>
      </c>
      <c r="V5156" s="49">
        <f t="shared" si="3953"/>
        <v>0.15938461538461535</v>
      </c>
      <c r="W5156" s="49">
        <f>S5156*M5156</f>
        <v>1.44</v>
      </c>
      <c r="X5156" s="90">
        <f t="shared" si="4055"/>
        <v>1</v>
      </c>
      <c r="Y5156" s="91">
        <f t="shared" si="4056"/>
        <v>19.739999999999998</v>
      </c>
      <c r="Z5156" s="93">
        <f t="shared" si="4057"/>
        <v>2</v>
      </c>
      <c r="AA5156" s="94">
        <f t="shared" si="4058"/>
        <v>39.479999999999997</v>
      </c>
      <c r="AB5156" s="97">
        <f>ROUND((S5156*$AB$4)+Z5156,0)</f>
        <v>2</v>
      </c>
      <c r="AC5156" s="98">
        <f t="shared" si="4059"/>
        <v>39.479999999999997</v>
      </c>
      <c r="AD5156" s="77" t="s">
        <v>3</v>
      </c>
      <c r="AE5156" s="54">
        <v>39.479999999999997</v>
      </c>
      <c r="AF5156" s="17"/>
    </row>
    <row r="5157" spans="1:32" ht="16.899999999999999" customHeight="1" x14ac:dyDescent="0.3">
      <c r="A5157" s="73" t="s">
        <v>35</v>
      </c>
      <c r="B5157" s="74" t="s">
        <v>4147</v>
      </c>
      <c r="C5157" s="48" t="s">
        <v>16</v>
      </c>
      <c r="D5157" s="48">
        <v>1000</v>
      </c>
      <c r="E5157" s="48">
        <v>6223</v>
      </c>
      <c r="F5157" s="48" t="s">
        <v>17</v>
      </c>
      <c r="G5157" s="48" t="s">
        <v>11</v>
      </c>
      <c r="H5157" s="75">
        <f t="shared" si="4060"/>
        <v>0</v>
      </c>
      <c r="I5157" s="74">
        <v>5</v>
      </c>
      <c r="J5157" s="74">
        <v>5</v>
      </c>
      <c r="K5157" s="48">
        <f>J5157</f>
        <v>5</v>
      </c>
      <c r="L5157" s="48"/>
      <c r="M5157" s="48">
        <f t="shared" si="4054"/>
        <v>5</v>
      </c>
      <c r="N5157" s="48">
        <v>1</v>
      </c>
      <c r="O5157" s="56">
        <v>224.80533</v>
      </c>
      <c r="P5157" s="48" t="str">
        <f t="shared" si="3993"/>
        <v>1176L SL</v>
      </c>
      <c r="Q5157" s="76">
        <v>5</v>
      </c>
      <c r="R5157" s="76">
        <v>7</v>
      </c>
      <c r="S5157" s="49">
        <f t="shared" si="4061"/>
        <v>6.1923076923076928E-2</v>
      </c>
      <c r="T5157" s="49">
        <f t="shared" si="3995"/>
        <v>61.923076923076927</v>
      </c>
      <c r="U5157" s="49">
        <v>125.69230769230768</v>
      </c>
      <c r="V5157" s="49">
        <f t="shared" si="3953"/>
        <v>0.12569230769230769</v>
      </c>
      <c r="W5157" s="49">
        <f>V5157*M5157</f>
        <v>0.6284615384615384</v>
      </c>
      <c r="X5157" s="90">
        <f>ROUND(S5157*$X$2,0)</f>
        <v>0</v>
      </c>
      <c r="Y5157" s="91">
        <f t="shared" si="4056"/>
        <v>0</v>
      </c>
      <c r="Z5157" s="93">
        <f t="shared" si="4057"/>
        <v>0</v>
      </c>
      <c r="AA5157" s="94">
        <f t="shared" si="4058"/>
        <v>0</v>
      </c>
      <c r="AB5157" s="97">
        <f>ROUND((S5157*$AB$2)+Z5157,0)</f>
        <v>0</v>
      </c>
      <c r="AC5157" s="98">
        <f t="shared" si="4059"/>
        <v>0</v>
      </c>
      <c r="AD5157" s="77" t="s">
        <v>5891</v>
      </c>
      <c r="AE5157" s="54">
        <v>0</v>
      </c>
      <c r="AF5157" s="17"/>
    </row>
    <row r="5158" spans="1:32" ht="16.899999999999999" customHeight="1" x14ac:dyDescent="0.3">
      <c r="A5158" s="73" t="s">
        <v>7</v>
      </c>
      <c r="B5158" s="74" t="s">
        <v>3561</v>
      </c>
      <c r="C5158" s="48" t="s">
        <v>1432</v>
      </c>
      <c r="D5158" s="48">
        <v>1000</v>
      </c>
      <c r="E5158" s="48">
        <v>621</v>
      </c>
      <c r="F5158" s="48" t="s">
        <v>6128</v>
      </c>
      <c r="G5158" s="48" t="s">
        <v>112</v>
      </c>
      <c r="H5158" s="75">
        <f t="shared" ref="H5158:H5169" si="4062">(I5158-J5158)/J5158</f>
        <v>2.564102564102564E-2</v>
      </c>
      <c r="I5158" s="74">
        <v>40</v>
      </c>
      <c r="J5158" s="74">
        <v>39</v>
      </c>
      <c r="K5158" s="48">
        <f>J5158</f>
        <v>39</v>
      </c>
      <c r="L5158" s="48">
        <f>$L$3</f>
        <v>-4</v>
      </c>
      <c r="M5158" s="48">
        <f t="shared" ref="M5158:M5169" si="4063">K5158+L5158</f>
        <v>35</v>
      </c>
      <c r="N5158" s="48">
        <v>27</v>
      </c>
      <c r="O5158" s="56">
        <v>23.27</v>
      </c>
      <c r="P5158" s="48" t="str">
        <f t="shared" si="3993"/>
        <v>6713 YL</v>
      </c>
      <c r="Q5158" s="76">
        <v>34</v>
      </c>
      <c r="R5158" s="76">
        <v>78</v>
      </c>
      <c r="S5158" s="49">
        <f t="shared" ref="S5158:S5169" si="4064">((Q5158/65*0.7)+(R5158/260*0.3))</f>
        <v>0.45615384615384613</v>
      </c>
      <c r="T5158" s="49">
        <f t="shared" si="3995"/>
        <v>456.15384615384613</v>
      </c>
      <c r="U5158" s="49">
        <v>565.76923076923072</v>
      </c>
      <c r="V5158" s="49">
        <f t="shared" si="3953"/>
        <v>0.56576923076923069</v>
      </c>
      <c r="W5158" s="49">
        <f t="shared" ref="W5158:W5169" si="4065">S5158*M5158</f>
        <v>15.965384615384615</v>
      </c>
      <c r="X5158" s="90">
        <f>ROUND(S5158*$X$4,0)</f>
        <v>2</v>
      </c>
      <c r="Y5158" s="91">
        <f t="shared" ref="Y5158:Y5169" si="4066">X5158*O5158</f>
        <v>46.54</v>
      </c>
      <c r="Z5158" s="93">
        <f t="shared" ref="Z5158:Z5169" si="4067">ROUND((S5158*M5158)+X5158,0)</f>
        <v>18</v>
      </c>
      <c r="AA5158" s="94">
        <f t="shared" ref="AA5158:AA5169" si="4068">Z5158*O5158</f>
        <v>418.86</v>
      </c>
      <c r="AB5158" s="97">
        <f>ROUND((S5158*$AB$4)+Z5158,0)</f>
        <v>20</v>
      </c>
      <c r="AC5158" s="98">
        <f t="shared" ref="AC5158:AC5169" si="4069">AB5158*O5158</f>
        <v>465.4</v>
      </c>
      <c r="AD5158" s="77" t="s">
        <v>3</v>
      </c>
      <c r="AE5158" s="54">
        <v>465.4</v>
      </c>
      <c r="AF5158" s="17"/>
    </row>
    <row r="5159" spans="1:32" ht="16.899999999999999" customHeight="1" x14ac:dyDescent="0.3">
      <c r="A5159" s="73" t="s">
        <v>7</v>
      </c>
      <c r="B5159" s="74" t="s">
        <v>5374</v>
      </c>
      <c r="C5159" s="48" t="s">
        <v>1154</v>
      </c>
      <c r="D5159" s="48">
        <v>1000</v>
      </c>
      <c r="E5159" s="48">
        <v>2834</v>
      </c>
      <c r="F5159" s="48" t="s">
        <v>6126</v>
      </c>
      <c r="G5159" s="48">
        <v>2</v>
      </c>
      <c r="H5159" s="75">
        <f t="shared" si="4062"/>
        <v>0</v>
      </c>
      <c r="I5159" s="74">
        <v>25</v>
      </c>
      <c r="J5159" s="74">
        <f t="shared" ref="J5159:J5161" si="4070">I5159</f>
        <v>25</v>
      </c>
      <c r="K5159" s="48">
        <f>I5159</f>
        <v>25</v>
      </c>
      <c r="L5159" s="48"/>
      <c r="M5159" s="48">
        <f t="shared" si="4063"/>
        <v>25</v>
      </c>
      <c r="N5159" s="48">
        <v>0</v>
      </c>
      <c r="O5159" s="56">
        <v>545.27617999999995</v>
      </c>
      <c r="P5159" s="48" t="str">
        <f t="shared" si="3993"/>
        <v>5168C SL</v>
      </c>
      <c r="Q5159" s="76">
        <v>3</v>
      </c>
      <c r="R5159" s="76">
        <v>1</v>
      </c>
      <c r="S5159" s="49">
        <f t="shared" si="4064"/>
        <v>3.3461538461538459E-2</v>
      </c>
      <c r="T5159" s="49">
        <f t="shared" si="3995"/>
        <v>33.46153846153846</v>
      </c>
      <c r="U5159" s="49">
        <v>38.230769230769226</v>
      </c>
      <c r="V5159" s="49">
        <f t="shared" si="3953"/>
        <v>3.8230769230769228E-2</v>
      </c>
      <c r="W5159" s="49">
        <f t="shared" si="4065"/>
        <v>0.83653846153846145</v>
      </c>
      <c r="X5159" s="90">
        <f>ROUND(S5159*$X$4,0)</f>
        <v>0</v>
      </c>
      <c r="Y5159" s="91">
        <f t="shared" si="4066"/>
        <v>0</v>
      </c>
      <c r="Z5159" s="93">
        <f t="shared" si="4067"/>
        <v>1</v>
      </c>
      <c r="AA5159" s="94">
        <f t="shared" si="4068"/>
        <v>545.27617999999995</v>
      </c>
      <c r="AB5159" s="97">
        <f>ROUND((S5159*$AB$4)+Z5159,0)</f>
        <v>1</v>
      </c>
      <c r="AC5159" s="98">
        <f t="shared" si="4069"/>
        <v>545.27617999999995</v>
      </c>
      <c r="AD5159" s="77" t="s">
        <v>3</v>
      </c>
      <c r="AE5159" s="54">
        <v>545.27617999999995</v>
      </c>
      <c r="AF5159" s="17"/>
    </row>
    <row r="5160" spans="1:32" ht="16.899999999999999" customHeight="1" x14ac:dyDescent="0.3">
      <c r="A5160" s="73" t="s">
        <v>7</v>
      </c>
      <c r="B5160" s="74" t="s">
        <v>3072</v>
      </c>
      <c r="C5160" s="48" t="s">
        <v>1154</v>
      </c>
      <c r="D5160" s="48">
        <v>1000</v>
      </c>
      <c r="E5160" s="48">
        <v>2834</v>
      </c>
      <c r="F5160" s="48" t="s">
        <v>6126</v>
      </c>
      <c r="G5160" s="48">
        <v>2</v>
      </c>
      <c r="H5160" s="75">
        <f t="shared" si="4062"/>
        <v>0</v>
      </c>
      <c r="I5160" s="74">
        <v>20</v>
      </c>
      <c r="J5160" s="74">
        <f t="shared" si="4070"/>
        <v>20</v>
      </c>
      <c r="K5160" s="48">
        <f>I5160</f>
        <v>20</v>
      </c>
      <c r="L5160" s="48"/>
      <c r="M5160" s="48">
        <f t="shared" si="4063"/>
        <v>20</v>
      </c>
      <c r="N5160" s="48">
        <v>0</v>
      </c>
      <c r="O5160" s="56">
        <v>393.43723</v>
      </c>
      <c r="P5160" s="48" t="str">
        <f t="shared" si="3993"/>
        <v>5058C SL</v>
      </c>
      <c r="Q5160" s="76">
        <v>7</v>
      </c>
      <c r="R5160" s="76">
        <v>27</v>
      </c>
      <c r="S5160" s="49">
        <f t="shared" si="4064"/>
        <v>0.10653846153846154</v>
      </c>
      <c r="T5160" s="49">
        <f t="shared" si="3995"/>
        <v>106.53846153846155</v>
      </c>
      <c r="U5160" s="49">
        <v>117.73076923076924</v>
      </c>
      <c r="V5160" s="49">
        <f t="shared" si="3953"/>
        <v>0.11773076923076924</v>
      </c>
      <c r="W5160" s="49">
        <f t="shared" si="4065"/>
        <v>2.1307692307692307</v>
      </c>
      <c r="X5160" s="90">
        <f>ROUND(S5160*$X$3,0)</f>
        <v>1</v>
      </c>
      <c r="Y5160" s="91">
        <f t="shared" si="4066"/>
        <v>393.43723</v>
      </c>
      <c r="Z5160" s="93">
        <f t="shared" si="4067"/>
        <v>3</v>
      </c>
      <c r="AA5160" s="94">
        <f t="shared" si="4068"/>
        <v>1180.31169</v>
      </c>
      <c r="AB5160" s="97">
        <f>ROUND((S5160*$AB$4)+Z5160,0)</f>
        <v>4</v>
      </c>
      <c r="AC5160" s="98">
        <f t="shared" si="4069"/>
        <v>1573.74892</v>
      </c>
      <c r="AD5160" s="77" t="s">
        <v>3</v>
      </c>
      <c r="AE5160" s="54">
        <v>1573.74892</v>
      </c>
      <c r="AF5160" s="17"/>
    </row>
    <row r="5161" spans="1:32" ht="16.899999999999999" customHeight="1" x14ac:dyDescent="0.3">
      <c r="A5161" s="73" t="s">
        <v>35</v>
      </c>
      <c r="B5161" s="74" t="s">
        <v>3322</v>
      </c>
      <c r="C5161" s="48" t="s">
        <v>1209</v>
      </c>
      <c r="D5161" s="48">
        <v>100</v>
      </c>
      <c r="E5161" s="48">
        <v>2834</v>
      </c>
      <c r="F5161" s="48" t="s">
        <v>6126</v>
      </c>
      <c r="G5161" s="48">
        <v>2</v>
      </c>
      <c r="H5161" s="75">
        <f t="shared" si="4062"/>
        <v>0</v>
      </c>
      <c r="I5161" s="74">
        <v>35</v>
      </c>
      <c r="J5161" s="74">
        <f t="shared" si="4070"/>
        <v>35</v>
      </c>
      <c r="K5161" s="48">
        <f>I5161</f>
        <v>35</v>
      </c>
      <c r="L5161" s="48"/>
      <c r="M5161" s="48">
        <f t="shared" si="4063"/>
        <v>35</v>
      </c>
      <c r="N5161" s="48">
        <v>2</v>
      </c>
      <c r="O5161" s="56">
        <v>12.37804</v>
      </c>
      <c r="P5161" s="48" t="str">
        <f t="shared" si="3993"/>
        <v>5610B2201 NC</v>
      </c>
      <c r="Q5161" s="76">
        <v>0</v>
      </c>
      <c r="R5161" s="76">
        <v>39</v>
      </c>
      <c r="S5161" s="49">
        <f t="shared" si="4064"/>
        <v>4.4999999999999998E-2</v>
      </c>
      <c r="T5161" s="49">
        <f t="shared" si="3995"/>
        <v>4.5</v>
      </c>
      <c r="U5161" s="49">
        <v>79.115384615384613</v>
      </c>
      <c r="V5161" s="49">
        <f t="shared" si="3953"/>
        <v>0.7911538461538461</v>
      </c>
      <c r="W5161" s="49">
        <f t="shared" si="4065"/>
        <v>1.575</v>
      </c>
      <c r="X5161" s="90">
        <f>ROUND(S5161*$X$4,0)</f>
        <v>0</v>
      </c>
      <c r="Y5161" s="91">
        <f t="shared" si="4066"/>
        <v>0</v>
      </c>
      <c r="Z5161" s="93">
        <f t="shared" si="4067"/>
        <v>2</v>
      </c>
      <c r="AA5161" s="94">
        <f t="shared" si="4068"/>
        <v>24.756080000000001</v>
      </c>
      <c r="AB5161" s="97">
        <f>ROUND((S5161*$AB$4)+Z5161,0)</f>
        <v>2</v>
      </c>
      <c r="AC5161" s="98">
        <f t="shared" si="4069"/>
        <v>24.756080000000001</v>
      </c>
      <c r="AD5161" s="77" t="s">
        <v>3</v>
      </c>
      <c r="AE5161" s="54">
        <v>24.756080000000001</v>
      </c>
      <c r="AF5161" s="17"/>
    </row>
    <row r="5162" spans="1:32" ht="16.899999999999999" customHeight="1" x14ac:dyDescent="0.3">
      <c r="A5162" s="73" t="s">
        <v>7</v>
      </c>
      <c r="B5162" s="74" t="s">
        <v>1305</v>
      </c>
      <c r="C5162" s="48" t="s">
        <v>1154</v>
      </c>
      <c r="D5162" s="48">
        <v>1000</v>
      </c>
      <c r="E5162" s="48">
        <v>621</v>
      </c>
      <c r="F5162" s="48" t="s">
        <v>6128</v>
      </c>
      <c r="G5162" s="48" t="s">
        <v>35</v>
      </c>
      <c r="H5162" s="75">
        <f t="shared" si="4062"/>
        <v>-0.71698113207547165</v>
      </c>
      <c r="I5162" s="74">
        <v>15</v>
      </c>
      <c r="J5162" s="74">
        <v>53</v>
      </c>
      <c r="K5162" s="48">
        <f>I5162</f>
        <v>15</v>
      </c>
      <c r="L5162" s="48">
        <v>-4</v>
      </c>
      <c r="M5162" s="48">
        <f t="shared" si="4063"/>
        <v>11</v>
      </c>
      <c r="N5162" s="48">
        <v>15</v>
      </c>
      <c r="O5162" s="56">
        <v>114.99</v>
      </c>
      <c r="P5162" s="48" t="str">
        <f t="shared" si="3993"/>
        <v>5271C SL</v>
      </c>
      <c r="Q5162" s="76">
        <v>25</v>
      </c>
      <c r="R5162" s="76">
        <v>35</v>
      </c>
      <c r="S5162" s="49">
        <f t="shared" si="4064"/>
        <v>0.30961538461538463</v>
      </c>
      <c r="T5162" s="49">
        <f t="shared" si="3995"/>
        <v>309.61538461538464</v>
      </c>
      <c r="U5162" s="49">
        <v>321.96153846153851</v>
      </c>
      <c r="V5162" s="49">
        <f t="shared" si="3953"/>
        <v>0.32196153846153852</v>
      </c>
      <c r="W5162" s="49">
        <f t="shared" si="4065"/>
        <v>3.4057692307692307</v>
      </c>
      <c r="X5162" s="90">
        <f>ROUND(S5162*$X$2,0)</f>
        <v>2</v>
      </c>
      <c r="Y5162" s="91">
        <f t="shared" si="4066"/>
        <v>229.98</v>
      </c>
      <c r="Z5162" s="93">
        <f t="shared" si="4067"/>
        <v>5</v>
      </c>
      <c r="AA5162" s="94">
        <f t="shared" si="4068"/>
        <v>574.94999999999993</v>
      </c>
      <c r="AB5162" s="97">
        <f>ROUND((S5162*$AB$2)+Z5162,0)</f>
        <v>7</v>
      </c>
      <c r="AC5162" s="98">
        <f t="shared" si="4069"/>
        <v>804.93</v>
      </c>
      <c r="AD5162" s="77" t="s">
        <v>3</v>
      </c>
      <c r="AE5162" s="54">
        <v>804.93</v>
      </c>
      <c r="AF5162" s="17"/>
    </row>
    <row r="5163" spans="1:32" ht="16.899999999999999" customHeight="1" x14ac:dyDescent="0.3">
      <c r="A5163" s="73" t="s">
        <v>35</v>
      </c>
      <c r="B5163" s="74" t="s">
        <v>3599</v>
      </c>
      <c r="C5163" s="48" t="s">
        <v>1797</v>
      </c>
      <c r="D5163" s="48">
        <v>20</v>
      </c>
      <c r="E5163" s="48">
        <v>7880</v>
      </c>
      <c r="F5163" s="48" t="s">
        <v>5908</v>
      </c>
      <c r="G5163" s="48" t="s">
        <v>122</v>
      </c>
      <c r="H5163" s="75">
        <f t="shared" si="4062"/>
        <v>0.55555555555555558</v>
      </c>
      <c r="I5163" s="74">
        <v>140</v>
      </c>
      <c r="J5163" s="74">
        <v>90</v>
      </c>
      <c r="K5163" s="48">
        <f>J5163</f>
        <v>90</v>
      </c>
      <c r="L5163" s="48">
        <f>$L$3</f>
        <v>-4</v>
      </c>
      <c r="M5163" s="48">
        <f t="shared" si="4063"/>
        <v>86</v>
      </c>
      <c r="N5163" s="48">
        <v>3</v>
      </c>
      <c r="O5163" s="56">
        <v>5.9714299999999998</v>
      </c>
      <c r="P5163" s="48" t="str">
        <f t="shared" si="3993"/>
        <v>F2211/2 BL</v>
      </c>
      <c r="Q5163" s="76">
        <v>0</v>
      </c>
      <c r="R5163" s="76">
        <v>48</v>
      </c>
      <c r="S5163" s="49">
        <f t="shared" si="4064"/>
        <v>5.5384615384615386E-2</v>
      </c>
      <c r="T5163" s="49">
        <f t="shared" si="3995"/>
        <v>1.1076923076923078</v>
      </c>
      <c r="U5163" s="49">
        <v>61.334230769230764</v>
      </c>
      <c r="V5163" s="49">
        <f t="shared" si="3953"/>
        <v>3.0667115384615382</v>
      </c>
      <c r="W5163" s="49">
        <f t="shared" si="4065"/>
        <v>4.7630769230769232</v>
      </c>
      <c r="X5163" s="90">
        <f t="shared" ref="X5163:X5164" si="4071">ROUND(S5163*$X$4,0)</f>
        <v>0</v>
      </c>
      <c r="Y5163" s="91">
        <f t="shared" si="4066"/>
        <v>0</v>
      </c>
      <c r="Z5163" s="93">
        <f t="shared" si="4067"/>
        <v>5</v>
      </c>
      <c r="AA5163" s="94">
        <f t="shared" si="4068"/>
        <v>29.857149999999997</v>
      </c>
      <c r="AB5163" s="97">
        <f>ROUND((S5163*$AB$4)+Z5163,0)</f>
        <v>5</v>
      </c>
      <c r="AC5163" s="98">
        <f t="shared" si="4069"/>
        <v>29.857149999999997</v>
      </c>
      <c r="AD5163" s="77" t="s">
        <v>3</v>
      </c>
      <c r="AE5163" s="54">
        <v>29.857149999999997</v>
      </c>
      <c r="AF5163" s="17"/>
    </row>
    <row r="5164" spans="1:32" ht="16.899999999999999" customHeight="1" x14ac:dyDescent="0.3">
      <c r="A5164" s="73" t="s">
        <v>7</v>
      </c>
      <c r="B5164" s="74" t="s">
        <v>5717</v>
      </c>
      <c r="C5164" s="48" t="s">
        <v>1370</v>
      </c>
      <c r="D5164" s="48">
        <v>100</v>
      </c>
      <c r="E5164" s="48">
        <v>2834</v>
      </c>
      <c r="F5164" s="48" t="s">
        <v>6126</v>
      </c>
      <c r="G5164" s="48">
        <v>2</v>
      </c>
      <c r="H5164" s="75">
        <f t="shared" si="4062"/>
        <v>0</v>
      </c>
      <c r="I5164" s="74">
        <v>35</v>
      </c>
      <c r="J5164" s="74">
        <f>I5164</f>
        <v>35</v>
      </c>
      <c r="K5164" s="48">
        <f>I5164</f>
        <v>35</v>
      </c>
      <c r="L5164" s="48"/>
      <c r="M5164" s="48">
        <f t="shared" si="4063"/>
        <v>35</v>
      </c>
      <c r="N5164" s="48">
        <v>1</v>
      </c>
      <c r="O5164" s="56">
        <v>40.506160000000001</v>
      </c>
      <c r="P5164" s="48" t="str">
        <f t="shared" si="3993"/>
        <v>65402 SL</v>
      </c>
      <c r="Q5164" s="76">
        <v>2</v>
      </c>
      <c r="R5164" s="76">
        <v>12</v>
      </c>
      <c r="S5164" s="49">
        <f t="shared" si="4064"/>
        <v>3.5384615384615382E-2</v>
      </c>
      <c r="T5164" s="49">
        <f t="shared" si="3995"/>
        <v>3.5384615384615383</v>
      </c>
      <c r="U5164" s="49">
        <v>17.76923076923077</v>
      </c>
      <c r="V5164" s="49">
        <f t="shared" si="3953"/>
        <v>0.1776923076923077</v>
      </c>
      <c r="W5164" s="49">
        <f t="shared" si="4065"/>
        <v>1.2384615384615383</v>
      </c>
      <c r="X5164" s="90">
        <f t="shared" si="4071"/>
        <v>0</v>
      </c>
      <c r="Y5164" s="91">
        <f t="shared" si="4066"/>
        <v>0</v>
      </c>
      <c r="Z5164" s="93">
        <f t="shared" si="4067"/>
        <v>1</v>
      </c>
      <c r="AA5164" s="94">
        <f t="shared" si="4068"/>
        <v>40.506160000000001</v>
      </c>
      <c r="AB5164" s="97">
        <f>ROUND((S5164*$AB$4)+Z5164,0)</f>
        <v>1</v>
      </c>
      <c r="AC5164" s="98">
        <f t="shared" si="4069"/>
        <v>40.506160000000001</v>
      </c>
      <c r="AD5164" s="77" t="s">
        <v>3</v>
      </c>
      <c r="AE5164" s="54">
        <v>40.506160000000001</v>
      </c>
      <c r="AF5164" s="17"/>
    </row>
    <row r="5165" spans="1:32" ht="16.899999999999999" customHeight="1" x14ac:dyDescent="0.3">
      <c r="A5165" s="73" t="s">
        <v>35</v>
      </c>
      <c r="B5165" s="74" t="s">
        <v>5140</v>
      </c>
      <c r="C5165" s="48" t="s">
        <v>3403</v>
      </c>
      <c r="D5165" s="48">
        <v>1000</v>
      </c>
      <c r="E5165" s="48">
        <v>4003</v>
      </c>
      <c r="F5165" s="48" t="s">
        <v>5909</v>
      </c>
      <c r="G5165" s="48" t="s">
        <v>65</v>
      </c>
      <c r="H5165" s="75">
        <f t="shared" si="4062"/>
        <v>0</v>
      </c>
      <c r="I5165" s="74">
        <v>5</v>
      </c>
      <c r="J5165" s="74">
        <v>5</v>
      </c>
      <c r="K5165" s="48">
        <f>J5165</f>
        <v>5</v>
      </c>
      <c r="L5165" s="48"/>
      <c r="M5165" s="48">
        <f t="shared" si="4063"/>
        <v>5</v>
      </c>
      <c r="N5165" s="48">
        <v>2</v>
      </c>
      <c r="O5165" s="56">
        <v>231.90658999999999</v>
      </c>
      <c r="P5165" s="48" t="str">
        <f t="shared" si="3993"/>
        <v>79051 SL</v>
      </c>
      <c r="Q5165" s="76">
        <v>0</v>
      </c>
      <c r="R5165" s="76">
        <v>1</v>
      </c>
      <c r="S5165" s="49">
        <f t="shared" si="4064"/>
        <v>1.153846153846154E-3</v>
      </c>
      <c r="T5165" s="49">
        <f t="shared" si="3995"/>
        <v>1.153846153846154</v>
      </c>
      <c r="U5165" s="49">
        <v>2.0769230769230771</v>
      </c>
      <c r="V5165" s="49">
        <f t="shared" si="3953"/>
        <v>2.0769230769230769E-3</v>
      </c>
      <c r="W5165" s="49">
        <f t="shared" si="4065"/>
        <v>5.7692307692307696E-3</v>
      </c>
      <c r="X5165" s="90">
        <f>ROUNDUP(S5165*$X$2,0)</f>
        <v>1</v>
      </c>
      <c r="Y5165" s="91">
        <f t="shared" si="4066"/>
        <v>231.90658999999999</v>
      </c>
      <c r="Z5165" s="93">
        <f t="shared" si="4067"/>
        <v>1</v>
      </c>
      <c r="AA5165" s="94">
        <f t="shared" si="4068"/>
        <v>231.90658999999999</v>
      </c>
      <c r="AB5165" s="97">
        <f>ROUND((S5165*$AB$2)+Z5165,0)</f>
        <v>1</v>
      </c>
      <c r="AC5165" s="98">
        <f t="shared" si="4069"/>
        <v>231.90658999999999</v>
      </c>
      <c r="AD5165" s="77" t="s">
        <v>5891</v>
      </c>
      <c r="AE5165" s="54">
        <v>231.90658999999999</v>
      </c>
      <c r="AF5165" s="17"/>
    </row>
    <row r="5166" spans="1:32" ht="16.899999999999999" customHeight="1" x14ac:dyDescent="0.3">
      <c r="A5166" s="73" t="s">
        <v>35</v>
      </c>
      <c r="B5166" s="74" t="s">
        <v>912</v>
      </c>
      <c r="C5166" s="48" t="s">
        <v>464</v>
      </c>
      <c r="D5166" s="48">
        <v>100</v>
      </c>
      <c r="E5166" s="48">
        <v>4013</v>
      </c>
      <c r="F5166" s="48" t="s">
        <v>6180</v>
      </c>
      <c r="G5166" s="48" t="s">
        <v>65</v>
      </c>
      <c r="H5166" s="75">
        <f t="shared" si="4062"/>
        <v>0</v>
      </c>
      <c r="I5166" s="74">
        <v>5</v>
      </c>
      <c r="J5166" s="74">
        <v>5</v>
      </c>
      <c r="K5166" s="48">
        <f>J5166</f>
        <v>5</v>
      </c>
      <c r="L5166" s="48"/>
      <c r="M5166" s="48">
        <f t="shared" si="4063"/>
        <v>5</v>
      </c>
      <c r="N5166" s="48">
        <v>1</v>
      </c>
      <c r="O5166" s="56">
        <v>15.26257</v>
      </c>
      <c r="P5166" s="48" t="str">
        <f t="shared" si="3993"/>
        <v>2845/7 WH</v>
      </c>
      <c r="Q5166" s="76">
        <v>36</v>
      </c>
      <c r="R5166" s="76">
        <v>101</v>
      </c>
      <c r="S5166" s="49">
        <f t="shared" si="4064"/>
        <v>0.50423076923076926</v>
      </c>
      <c r="T5166" s="49">
        <f t="shared" si="3995"/>
        <v>50.423076923076927</v>
      </c>
      <c r="U5166" s="49">
        <v>208.50000000000003</v>
      </c>
      <c r="V5166" s="49">
        <f t="shared" si="3953"/>
        <v>2.0850000000000004</v>
      </c>
      <c r="W5166" s="49">
        <f t="shared" si="4065"/>
        <v>2.5211538461538465</v>
      </c>
      <c r="X5166" s="90">
        <f>ROUND(S5166*$X$2,0)</f>
        <v>4</v>
      </c>
      <c r="Y5166" s="91">
        <f t="shared" si="4066"/>
        <v>61.050280000000001</v>
      </c>
      <c r="Z5166" s="93">
        <f t="shared" si="4067"/>
        <v>7</v>
      </c>
      <c r="AA5166" s="94">
        <f t="shared" si="4068"/>
        <v>106.83799</v>
      </c>
      <c r="AB5166" s="97">
        <f>ROUND((S5166*$AB$2)+Z5166,0)</f>
        <v>11</v>
      </c>
      <c r="AC5166" s="98">
        <f t="shared" si="4069"/>
        <v>167.88827000000001</v>
      </c>
      <c r="AD5166" s="77" t="s">
        <v>5891</v>
      </c>
      <c r="AE5166" s="54">
        <v>167.88827000000001</v>
      </c>
      <c r="AF5166" s="17"/>
    </row>
    <row r="5167" spans="1:32" ht="16.899999999999999" customHeight="1" x14ac:dyDescent="0.3">
      <c r="A5167" s="73" t="s">
        <v>7</v>
      </c>
      <c r="B5167" s="74" t="s">
        <v>1388</v>
      </c>
      <c r="C5167" s="48" t="s">
        <v>464</v>
      </c>
      <c r="D5167" s="48">
        <v>1000</v>
      </c>
      <c r="E5167" s="48">
        <v>4013</v>
      </c>
      <c r="F5167" s="48" t="s">
        <v>6180</v>
      </c>
      <c r="G5167" s="48" t="s">
        <v>65</v>
      </c>
      <c r="H5167" s="75">
        <f t="shared" si="4062"/>
        <v>0</v>
      </c>
      <c r="I5167" s="74">
        <v>5</v>
      </c>
      <c r="J5167" s="74">
        <v>5</v>
      </c>
      <c r="K5167" s="48">
        <f>J5167</f>
        <v>5</v>
      </c>
      <c r="L5167" s="48"/>
      <c r="M5167" s="48">
        <f t="shared" si="4063"/>
        <v>5</v>
      </c>
      <c r="N5167" s="48">
        <v>2</v>
      </c>
      <c r="O5167" s="56">
        <v>122.54319</v>
      </c>
      <c r="P5167" s="48" t="str">
        <f t="shared" si="3993"/>
        <v>5854 GR</v>
      </c>
      <c r="Q5167" s="76">
        <v>2</v>
      </c>
      <c r="R5167" s="76">
        <v>12</v>
      </c>
      <c r="S5167" s="49">
        <f t="shared" si="4064"/>
        <v>3.5384615384615382E-2</v>
      </c>
      <c r="T5167" s="49">
        <f t="shared" si="3995"/>
        <v>35.38461538461538</v>
      </c>
      <c r="U5167" s="49">
        <v>154.26923076923077</v>
      </c>
      <c r="V5167" s="49">
        <f t="shared" si="3953"/>
        <v>0.15426923076923077</v>
      </c>
      <c r="W5167" s="49">
        <f t="shared" si="4065"/>
        <v>0.17692307692307691</v>
      </c>
      <c r="X5167" s="90">
        <f>ROUNDUP(S5167*$X$2,0)</f>
        <v>1</v>
      </c>
      <c r="Y5167" s="91">
        <f t="shared" si="4066"/>
        <v>122.54319</v>
      </c>
      <c r="Z5167" s="93">
        <f t="shared" si="4067"/>
        <v>1</v>
      </c>
      <c r="AA5167" s="94">
        <f t="shared" si="4068"/>
        <v>122.54319</v>
      </c>
      <c r="AB5167" s="97">
        <f>ROUND((S5167*$AB$2)+Z5167,0)</f>
        <v>1</v>
      </c>
      <c r="AC5167" s="98">
        <f t="shared" si="4069"/>
        <v>122.54319</v>
      </c>
      <c r="AD5167" s="77" t="s">
        <v>5891</v>
      </c>
      <c r="AE5167" s="54">
        <v>122.54319</v>
      </c>
      <c r="AF5167" s="17"/>
    </row>
    <row r="5168" spans="1:32" ht="16.899999999999999" customHeight="1" x14ac:dyDescent="0.3">
      <c r="A5168" s="73" t="s">
        <v>35</v>
      </c>
      <c r="B5168" s="74" t="s">
        <v>5052</v>
      </c>
      <c r="C5168" s="48" t="s">
        <v>1432</v>
      </c>
      <c r="D5168" s="48">
        <v>1000</v>
      </c>
      <c r="E5168" s="48">
        <v>4003</v>
      </c>
      <c r="F5168" s="48" t="s">
        <v>5909</v>
      </c>
      <c r="G5168" s="48" t="s">
        <v>112</v>
      </c>
      <c r="H5168" s="75">
        <f t="shared" si="4062"/>
        <v>0</v>
      </c>
      <c r="I5168" s="74">
        <v>39</v>
      </c>
      <c r="J5168" s="74">
        <v>39</v>
      </c>
      <c r="K5168" s="48">
        <f>I5168</f>
        <v>39</v>
      </c>
      <c r="L5168" s="48">
        <f>$L$3</f>
        <v>-4</v>
      </c>
      <c r="M5168" s="48">
        <f t="shared" si="4063"/>
        <v>35</v>
      </c>
      <c r="N5168" s="48">
        <v>2</v>
      </c>
      <c r="O5168" s="56">
        <v>26.6</v>
      </c>
      <c r="P5168" s="48" t="str">
        <f t="shared" si="3993"/>
        <v>6821 BL</v>
      </c>
      <c r="Q5168" s="76">
        <v>1</v>
      </c>
      <c r="R5168" s="76">
        <v>20</v>
      </c>
      <c r="S5168" s="49">
        <f t="shared" si="4064"/>
        <v>3.3846153846153845E-2</v>
      </c>
      <c r="T5168" s="49">
        <f t="shared" si="3995"/>
        <v>33.846153846153847</v>
      </c>
      <c r="U5168" s="49">
        <v>42.307692307692307</v>
      </c>
      <c r="V5168" s="49">
        <f t="shared" si="3953"/>
        <v>4.230769230769231E-2</v>
      </c>
      <c r="W5168" s="49">
        <f t="shared" si="4065"/>
        <v>1.1846153846153846</v>
      </c>
      <c r="X5168" s="90">
        <f>ROUND(S5168*$X$4,0)</f>
        <v>0</v>
      </c>
      <c r="Y5168" s="91">
        <f t="shared" si="4066"/>
        <v>0</v>
      </c>
      <c r="Z5168" s="93">
        <f t="shared" si="4067"/>
        <v>1</v>
      </c>
      <c r="AA5168" s="94">
        <f t="shared" si="4068"/>
        <v>26.6</v>
      </c>
      <c r="AB5168" s="97">
        <f>ROUND((S5168*$AB$4)+Z5168,0)</f>
        <v>1</v>
      </c>
      <c r="AC5168" s="98">
        <f t="shared" si="4069"/>
        <v>26.6</v>
      </c>
      <c r="AD5168" s="77" t="s">
        <v>3</v>
      </c>
      <c r="AE5168" s="54">
        <v>26.6</v>
      </c>
      <c r="AF5168" s="17"/>
    </row>
    <row r="5169" spans="1:32" ht="16.899999999999999" customHeight="1" x14ac:dyDescent="0.3">
      <c r="A5169" s="73" t="s">
        <v>35</v>
      </c>
      <c r="B5169" s="74" t="s">
        <v>613</v>
      </c>
      <c r="C5169" s="48" t="s">
        <v>40</v>
      </c>
      <c r="D5169" s="48">
        <v>1000</v>
      </c>
      <c r="E5169" s="48">
        <v>621</v>
      </c>
      <c r="F5169" s="48" t="s">
        <v>6128</v>
      </c>
      <c r="G5169" s="48" t="s">
        <v>112</v>
      </c>
      <c r="H5169" s="75">
        <f t="shared" si="4062"/>
        <v>3.7037037037037035E-2</v>
      </c>
      <c r="I5169" s="74">
        <v>28</v>
      </c>
      <c r="J5169" s="74">
        <v>27</v>
      </c>
      <c r="K5169" s="48">
        <f t="shared" ref="K5169:K5174" si="4072">J5169</f>
        <v>27</v>
      </c>
      <c r="L5169" s="48">
        <f>$L$3</f>
        <v>-4</v>
      </c>
      <c r="M5169" s="48">
        <f t="shared" si="4063"/>
        <v>23</v>
      </c>
      <c r="N5169" s="48">
        <v>10</v>
      </c>
      <c r="O5169" s="56">
        <v>34.630000000000003</v>
      </c>
      <c r="P5169" s="48" t="str">
        <f t="shared" si="3993"/>
        <v>1857/19 BL</v>
      </c>
      <c r="Q5169" s="76">
        <v>10</v>
      </c>
      <c r="R5169" s="76">
        <v>33</v>
      </c>
      <c r="S5169" s="49">
        <f t="shared" si="4064"/>
        <v>0.14576923076923076</v>
      </c>
      <c r="T5169" s="49">
        <f t="shared" si="3995"/>
        <v>145.76923076923077</v>
      </c>
      <c r="U5169" s="49">
        <v>154.19230769230771</v>
      </c>
      <c r="V5169" s="49">
        <f t="shared" si="3953"/>
        <v>0.15419230769230771</v>
      </c>
      <c r="W5169" s="49">
        <f t="shared" si="4065"/>
        <v>3.3526923076923074</v>
      </c>
      <c r="X5169" s="90">
        <f>ROUND(S5169*$X$4,0)</f>
        <v>1</v>
      </c>
      <c r="Y5169" s="91">
        <f t="shared" si="4066"/>
        <v>34.630000000000003</v>
      </c>
      <c r="Z5169" s="93">
        <f t="shared" si="4067"/>
        <v>4</v>
      </c>
      <c r="AA5169" s="94">
        <f t="shared" si="4068"/>
        <v>138.52000000000001</v>
      </c>
      <c r="AB5169" s="97">
        <f>ROUND((S5169*$AB$4)+Z5169,0)</f>
        <v>5</v>
      </c>
      <c r="AC5169" s="98">
        <f t="shared" si="4069"/>
        <v>173.15</v>
      </c>
      <c r="AD5169" s="77" t="s">
        <v>3</v>
      </c>
      <c r="AE5169" s="54">
        <v>173.15</v>
      </c>
      <c r="AF5169" s="17"/>
    </row>
    <row r="5170" spans="1:32" ht="16.899999999999999" customHeight="1" x14ac:dyDescent="0.3">
      <c r="A5170" s="73" t="s">
        <v>7</v>
      </c>
      <c r="B5170" s="74" t="s">
        <v>5107</v>
      </c>
      <c r="C5170" s="48" t="s">
        <v>1797</v>
      </c>
      <c r="D5170" s="48">
        <v>20</v>
      </c>
      <c r="E5170" s="48">
        <v>7880</v>
      </c>
      <c r="F5170" s="48" t="s">
        <v>5908</v>
      </c>
      <c r="G5170" s="48" t="s">
        <v>122</v>
      </c>
      <c r="H5170" s="75">
        <f t="shared" ref="H5170:H5177" si="4073">(I5170-J5170)/J5170</f>
        <v>0.55555555555555558</v>
      </c>
      <c r="I5170" s="74">
        <v>140</v>
      </c>
      <c r="J5170" s="74">
        <v>90</v>
      </c>
      <c r="K5170" s="48">
        <f t="shared" si="4072"/>
        <v>90</v>
      </c>
      <c r="L5170" s="48">
        <f>$L$3</f>
        <v>-4</v>
      </c>
      <c r="M5170" s="48">
        <f t="shared" ref="M5170:M5176" si="4074">K5170+L5170</f>
        <v>86</v>
      </c>
      <c r="N5170" s="48">
        <v>42</v>
      </c>
      <c r="O5170" s="56">
        <v>32.25</v>
      </c>
      <c r="P5170" s="48" t="str">
        <f t="shared" si="3993"/>
        <v>F75011/2 BK</v>
      </c>
      <c r="Q5170" s="76">
        <v>31</v>
      </c>
      <c r="R5170" s="76">
        <v>43</v>
      </c>
      <c r="S5170" s="49">
        <f t="shared" ref="S5170:S5177" si="4075">((Q5170/65*0.7)+(R5170/260*0.3))</f>
        <v>0.38346153846153846</v>
      </c>
      <c r="T5170" s="49">
        <f t="shared" si="3995"/>
        <v>7.6692307692307695</v>
      </c>
      <c r="U5170" s="49">
        <v>7.6692307692307695</v>
      </c>
      <c r="V5170" s="49">
        <f t="shared" si="3953"/>
        <v>0.38346153846153846</v>
      </c>
      <c r="W5170" s="49">
        <f t="shared" ref="W5170:W5177" si="4076">S5170*M5170</f>
        <v>32.977692307692308</v>
      </c>
      <c r="X5170" s="90">
        <f>ROUND(S5170*$X$4,0)</f>
        <v>2</v>
      </c>
      <c r="Y5170" s="91">
        <f t="shared" ref="Y5170:Y5176" si="4077">X5170*O5170</f>
        <v>64.5</v>
      </c>
      <c r="Z5170" s="93">
        <f t="shared" ref="Z5170:Z5176" si="4078">ROUND((S5170*M5170)+X5170,0)</f>
        <v>35</v>
      </c>
      <c r="AA5170" s="94">
        <f t="shared" ref="AA5170:AA5176" si="4079">Z5170*O5170</f>
        <v>1128.75</v>
      </c>
      <c r="AB5170" s="97">
        <f>ROUND((S5170*$AB$4)+Z5170,0)</f>
        <v>37</v>
      </c>
      <c r="AC5170" s="98">
        <f t="shared" ref="AC5170:AC5176" si="4080">AB5170*O5170</f>
        <v>1193.25</v>
      </c>
      <c r="AD5170" s="77" t="s">
        <v>3</v>
      </c>
      <c r="AE5170" s="54">
        <v>1193.25</v>
      </c>
      <c r="AF5170" s="17"/>
    </row>
    <row r="5171" spans="1:32" ht="16.899999999999999" customHeight="1" x14ac:dyDescent="0.3">
      <c r="A5171" s="73" t="s">
        <v>35</v>
      </c>
      <c r="B5171" s="74" t="s">
        <v>5195</v>
      </c>
      <c r="C5171" s="48" t="s">
        <v>1797</v>
      </c>
      <c r="D5171" s="48">
        <v>250</v>
      </c>
      <c r="E5171" s="48">
        <v>7880</v>
      </c>
      <c r="F5171" s="48" t="s">
        <v>5908</v>
      </c>
      <c r="G5171" s="48" t="s">
        <v>122</v>
      </c>
      <c r="H5171" s="75">
        <f t="shared" si="4073"/>
        <v>0.5730337078651685</v>
      </c>
      <c r="I5171" s="74">
        <v>140</v>
      </c>
      <c r="J5171" s="74">
        <v>89</v>
      </c>
      <c r="K5171" s="48">
        <f t="shared" si="4072"/>
        <v>89</v>
      </c>
      <c r="L5171" s="48">
        <f>$L$3</f>
        <v>-4</v>
      </c>
      <c r="M5171" s="48">
        <f t="shared" si="4074"/>
        <v>85</v>
      </c>
      <c r="N5171" s="48">
        <v>9</v>
      </c>
      <c r="O5171" s="56">
        <v>42.08</v>
      </c>
      <c r="P5171" s="48" t="str">
        <f t="shared" si="3993"/>
        <v>F321V1/4 WH</v>
      </c>
      <c r="Q5171" s="76">
        <v>4</v>
      </c>
      <c r="R5171" s="76">
        <v>26</v>
      </c>
      <c r="S5171" s="49">
        <f t="shared" si="4075"/>
        <v>7.3076923076923067E-2</v>
      </c>
      <c r="T5171" s="49">
        <f t="shared" si="3995"/>
        <v>18.269230769230766</v>
      </c>
      <c r="U5171" s="49">
        <v>18.269230769230766</v>
      </c>
      <c r="V5171" s="49">
        <f t="shared" si="3953"/>
        <v>7.3076923076923067E-2</v>
      </c>
      <c r="W5171" s="49">
        <f t="shared" si="4076"/>
        <v>6.2115384615384608</v>
      </c>
      <c r="X5171" s="90">
        <f>ROUND(S5171*$X$4,0)</f>
        <v>0</v>
      </c>
      <c r="Y5171" s="91">
        <f t="shared" si="4077"/>
        <v>0</v>
      </c>
      <c r="Z5171" s="93">
        <f t="shared" si="4078"/>
        <v>6</v>
      </c>
      <c r="AA5171" s="94">
        <f t="shared" si="4079"/>
        <v>252.48</v>
      </c>
      <c r="AB5171" s="97">
        <f>ROUND((S5171*$AB$4)+Z5171,0)</f>
        <v>6</v>
      </c>
      <c r="AC5171" s="98">
        <f t="shared" si="4080"/>
        <v>252.48</v>
      </c>
      <c r="AD5171" s="77" t="s">
        <v>3</v>
      </c>
      <c r="AE5171" s="54">
        <v>252.48</v>
      </c>
      <c r="AF5171" s="17"/>
    </row>
    <row r="5172" spans="1:32" ht="16.899999999999999" customHeight="1" x14ac:dyDescent="0.3">
      <c r="A5172" s="73" t="s">
        <v>7</v>
      </c>
      <c r="B5172" s="74" t="s">
        <v>1274</v>
      </c>
      <c r="C5172" s="48" t="s">
        <v>1154</v>
      </c>
      <c r="D5172" s="48">
        <v>1000</v>
      </c>
      <c r="E5172" s="48">
        <v>621</v>
      </c>
      <c r="F5172" s="48" t="s">
        <v>6128</v>
      </c>
      <c r="G5172" s="48" t="s">
        <v>35</v>
      </c>
      <c r="H5172" s="75">
        <f t="shared" si="4073"/>
        <v>0.20689655172413793</v>
      </c>
      <c r="I5172" s="74">
        <v>35</v>
      </c>
      <c r="J5172" s="74">
        <v>29</v>
      </c>
      <c r="K5172" s="48">
        <f t="shared" si="4072"/>
        <v>29</v>
      </c>
      <c r="L5172" s="48">
        <v>-4</v>
      </c>
      <c r="M5172" s="48">
        <f t="shared" si="4074"/>
        <v>25</v>
      </c>
      <c r="N5172" s="48">
        <v>0</v>
      </c>
      <c r="O5172" s="56">
        <v>258.77999999999997</v>
      </c>
      <c r="P5172" s="48" t="str">
        <f t="shared" si="3993"/>
        <v>5010C SL</v>
      </c>
      <c r="Q5172" s="76">
        <v>6</v>
      </c>
      <c r="R5172" s="76">
        <v>26</v>
      </c>
      <c r="S5172" s="49">
        <f t="shared" si="4075"/>
        <v>9.4615384615384615E-2</v>
      </c>
      <c r="T5172" s="49">
        <f t="shared" si="3995"/>
        <v>94.615384615384613</v>
      </c>
      <c r="U5172" s="49">
        <v>102.23076923076923</v>
      </c>
      <c r="V5172" s="49">
        <f t="shared" si="3953"/>
        <v>0.10223076923076922</v>
      </c>
      <c r="W5172" s="49">
        <f t="shared" si="4076"/>
        <v>2.3653846153846154</v>
      </c>
      <c r="X5172" s="90">
        <f>ROUND(S5172*$X$4,0)</f>
        <v>0</v>
      </c>
      <c r="Y5172" s="91">
        <f t="shared" si="4077"/>
        <v>0</v>
      </c>
      <c r="Z5172" s="93">
        <f t="shared" si="4078"/>
        <v>2</v>
      </c>
      <c r="AA5172" s="94">
        <f t="shared" si="4079"/>
        <v>517.55999999999995</v>
      </c>
      <c r="AB5172" s="97">
        <f>ROUND((S5172*$AB$4)+Z5172,0)</f>
        <v>2</v>
      </c>
      <c r="AC5172" s="98">
        <f t="shared" si="4080"/>
        <v>517.55999999999995</v>
      </c>
      <c r="AD5172" s="77" t="s">
        <v>3</v>
      </c>
      <c r="AE5172" s="54">
        <v>517.55999999999995</v>
      </c>
      <c r="AF5172" s="17"/>
    </row>
    <row r="5173" spans="1:32" ht="16.899999999999999" customHeight="1" x14ac:dyDescent="0.3">
      <c r="A5173" s="73" t="s">
        <v>7</v>
      </c>
      <c r="B5173" s="74" t="s">
        <v>5177</v>
      </c>
      <c r="C5173" s="48" t="s">
        <v>1797</v>
      </c>
      <c r="D5173" s="48">
        <v>1</v>
      </c>
      <c r="E5173" s="48">
        <v>711</v>
      </c>
      <c r="F5173" s="48" t="s">
        <v>6137</v>
      </c>
      <c r="G5173" s="48" t="s">
        <v>65</v>
      </c>
      <c r="H5173" s="75">
        <f t="shared" si="4073"/>
        <v>0</v>
      </c>
      <c r="I5173" s="74">
        <v>5</v>
      </c>
      <c r="J5173" s="74">
        <v>5</v>
      </c>
      <c r="K5173" s="48">
        <f t="shared" si="4072"/>
        <v>5</v>
      </c>
      <c r="L5173" s="48"/>
      <c r="M5173" s="48">
        <f t="shared" si="4074"/>
        <v>5</v>
      </c>
      <c r="N5173" s="48">
        <v>0</v>
      </c>
      <c r="O5173" s="56">
        <v>0</v>
      </c>
      <c r="P5173" s="48" t="str">
        <f t="shared" si="3993"/>
        <v>FCRIMP2 BL</v>
      </c>
      <c r="Q5173" s="76" t="s">
        <v>6187</v>
      </c>
      <c r="R5173" s="76" t="s">
        <v>6187</v>
      </c>
      <c r="S5173" s="49">
        <f t="shared" si="4075"/>
        <v>0</v>
      </c>
      <c r="T5173" s="49">
        <f t="shared" si="3995"/>
        <v>0</v>
      </c>
      <c r="U5173" s="49">
        <v>18.076923076923077</v>
      </c>
      <c r="V5173" s="49">
        <f t="shared" si="3953"/>
        <v>18.076923076923077</v>
      </c>
      <c r="W5173" s="49">
        <f t="shared" si="4076"/>
        <v>0</v>
      </c>
      <c r="X5173" s="90">
        <f>ROUNDUP(S5173*$X$2,0)</f>
        <v>0</v>
      </c>
      <c r="Y5173" s="91">
        <f t="shared" si="4077"/>
        <v>0</v>
      </c>
      <c r="Z5173" s="93">
        <f t="shared" si="4078"/>
        <v>0</v>
      </c>
      <c r="AA5173" s="94">
        <f t="shared" si="4079"/>
        <v>0</v>
      </c>
      <c r="AB5173" s="97">
        <f>ROUND((S5173*$AB$2)+Z5173,0)</f>
        <v>0</v>
      </c>
      <c r="AC5173" s="98">
        <f t="shared" si="4080"/>
        <v>0</v>
      </c>
      <c r="AD5173" s="77" t="s">
        <v>5891</v>
      </c>
      <c r="AE5173" s="54">
        <v>0</v>
      </c>
      <c r="AF5173" s="17"/>
    </row>
    <row r="5174" spans="1:32" ht="16.899999999999999" customHeight="1" x14ac:dyDescent="0.3">
      <c r="A5174" s="73" t="s">
        <v>35</v>
      </c>
      <c r="B5174" s="74" t="s">
        <v>5178</v>
      </c>
      <c r="C5174" s="48" t="s">
        <v>1797</v>
      </c>
      <c r="D5174" s="48">
        <v>250</v>
      </c>
      <c r="E5174" s="48">
        <v>7408</v>
      </c>
      <c r="F5174" s="48" t="s">
        <v>5913</v>
      </c>
      <c r="G5174" s="48" t="s">
        <v>65</v>
      </c>
      <c r="H5174" s="75">
        <f t="shared" si="4073"/>
        <v>0</v>
      </c>
      <c r="I5174" s="74">
        <v>5</v>
      </c>
      <c r="J5174" s="74">
        <v>5</v>
      </c>
      <c r="K5174" s="48">
        <f t="shared" si="4072"/>
        <v>5</v>
      </c>
      <c r="L5174" s="48"/>
      <c r="M5174" s="48">
        <f t="shared" si="4074"/>
        <v>5</v>
      </c>
      <c r="N5174" s="48">
        <v>0</v>
      </c>
      <c r="O5174" s="56">
        <v>172.98</v>
      </c>
      <c r="P5174" s="48" t="str">
        <f t="shared" si="3993"/>
        <v>FPRINT1/8 WH</v>
      </c>
      <c r="Q5174" s="76">
        <v>0</v>
      </c>
      <c r="R5174" s="76">
        <v>0</v>
      </c>
      <c r="S5174" s="49">
        <f t="shared" si="4075"/>
        <v>0</v>
      </c>
      <c r="T5174" s="49">
        <f t="shared" si="3995"/>
        <v>0</v>
      </c>
      <c r="U5174" s="49">
        <v>0</v>
      </c>
      <c r="V5174" s="49">
        <f t="shared" ref="V5174:V5237" si="4081">U5174/D5174</f>
        <v>0</v>
      </c>
      <c r="W5174" s="49">
        <f t="shared" si="4076"/>
        <v>0</v>
      </c>
      <c r="X5174" s="90">
        <f>ROUNDUP(S5174*$X$2,0)</f>
        <v>0</v>
      </c>
      <c r="Y5174" s="91">
        <f t="shared" si="4077"/>
        <v>0</v>
      </c>
      <c r="Z5174" s="93">
        <f t="shared" si="4078"/>
        <v>0</v>
      </c>
      <c r="AA5174" s="94">
        <f t="shared" si="4079"/>
        <v>0</v>
      </c>
      <c r="AB5174" s="97">
        <f>ROUND((S5174*$AB$2)+Z5174,0)</f>
        <v>0</v>
      </c>
      <c r="AC5174" s="98">
        <f t="shared" si="4080"/>
        <v>0</v>
      </c>
      <c r="AD5174" s="77" t="s">
        <v>5891</v>
      </c>
      <c r="AE5174" s="54">
        <v>0</v>
      </c>
      <c r="AF5174" s="17"/>
    </row>
    <row r="5175" spans="1:32" ht="16.899999999999999" customHeight="1" x14ac:dyDescent="0.3">
      <c r="A5175" s="73" t="s">
        <v>7</v>
      </c>
      <c r="B5175" s="74" t="s">
        <v>3288</v>
      </c>
      <c r="C5175" s="48" t="s">
        <v>1370</v>
      </c>
      <c r="D5175" s="48">
        <v>1000</v>
      </c>
      <c r="E5175" s="48">
        <v>2834</v>
      </c>
      <c r="F5175" s="48" t="s">
        <v>6126</v>
      </c>
      <c r="G5175" s="48">
        <v>2</v>
      </c>
      <c r="H5175" s="75">
        <f t="shared" si="4073"/>
        <v>0</v>
      </c>
      <c r="I5175" s="74">
        <v>40</v>
      </c>
      <c r="J5175" s="74">
        <f>I5175</f>
        <v>40</v>
      </c>
      <c r="K5175" s="48">
        <f>I5175</f>
        <v>40</v>
      </c>
      <c r="L5175" s="48"/>
      <c r="M5175" s="48">
        <f t="shared" si="4074"/>
        <v>40</v>
      </c>
      <c r="N5175" s="48">
        <v>0</v>
      </c>
      <c r="O5175" s="56">
        <v>189.67945</v>
      </c>
      <c r="P5175" s="48" t="str">
        <f t="shared" si="3993"/>
        <v>86002CY SL</v>
      </c>
      <c r="Q5175" s="76">
        <v>1</v>
      </c>
      <c r="R5175" s="76">
        <v>1</v>
      </c>
      <c r="S5175" s="49">
        <f t="shared" si="4075"/>
        <v>1.1923076923076923E-2</v>
      </c>
      <c r="T5175" s="49">
        <f t="shared" si="3995"/>
        <v>11.923076923076923</v>
      </c>
      <c r="U5175" s="49">
        <v>24.269230769230766</v>
      </c>
      <c r="V5175" s="49">
        <f t="shared" si="4081"/>
        <v>2.4269230769230765E-2</v>
      </c>
      <c r="W5175" s="49">
        <f t="shared" si="4076"/>
        <v>0.47692307692307695</v>
      </c>
      <c r="X5175" s="90">
        <f>ROUND(S5175*$X$4,0)</f>
        <v>0</v>
      </c>
      <c r="Y5175" s="91">
        <f t="shared" si="4077"/>
        <v>0</v>
      </c>
      <c r="Z5175" s="93">
        <f t="shared" si="4078"/>
        <v>0</v>
      </c>
      <c r="AA5175" s="94">
        <f t="shared" si="4079"/>
        <v>0</v>
      </c>
      <c r="AB5175" s="97">
        <f>ROUND((S5175*$AB$4)+Z5175,0)</f>
        <v>0</v>
      </c>
      <c r="AC5175" s="98">
        <f t="shared" si="4080"/>
        <v>0</v>
      </c>
      <c r="AD5175" s="77" t="s">
        <v>3</v>
      </c>
      <c r="AE5175" s="54">
        <v>0</v>
      </c>
      <c r="AF5175" s="17"/>
    </row>
    <row r="5176" spans="1:32" ht="16.899999999999999" customHeight="1" x14ac:dyDescent="0.3">
      <c r="A5176" s="73" t="s">
        <v>35</v>
      </c>
      <c r="B5176" s="74" t="s">
        <v>941</v>
      </c>
      <c r="C5176" s="48" t="s">
        <v>464</v>
      </c>
      <c r="D5176" s="48">
        <v>1000</v>
      </c>
      <c r="E5176" s="48">
        <v>2800</v>
      </c>
      <c r="F5176" s="48" t="s">
        <v>5911</v>
      </c>
      <c r="G5176" s="48" t="s">
        <v>112</v>
      </c>
      <c r="H5176" s="75">
        <f t="shared" si="4073"/>
        <v>0.03</v>
      </c>
      <c r="I5176" s="74">
        <v>103</v>
      </c>
      <c r="J5176" s="74">
        <v>100</v>
      </c>
      <c r="K5176" s="48">
        <f>J5176</f>
        <v>100</v>
      </c>
      <c r="L5176" s="48">
        <f>$L$3</f>
        <v>-4</v>
      </c>
      <c r="M5176" s="48">
        <f t="shared" si="4074"/>
        <v>96</v>
      </c>
      <c r="N5176" s="48">
        <v>7</v>
      </c>
      <c r="O5176" s="56">
        <v>91.234999999999999</v>
      </c>
      <c r="P5176" s="48" t="str">
        <f t="shared" si="3993"/>
        <v>2840/7 BR</v>
      </c>
      <c r="Q5176" s="76">
        <v>2</v>
      </c>
      <c r="R5176" s="76">
        <v>10</v>
      </c>
      <c r="S5176" s="49">
        <f t="shared" si="4075"/>
        <v>3.3076923076923073E-2</v>
      </c>
      <c r="T5176" s="49">
        <f t="shared" si="3995"/>
        <v>33.076923076923073</v>
      </c>
      <c r="U5176" s="49">
        <v>62.615384615384613</v>
      </c>
      <c r="V5176" s="49">
        <f t="shared" si="4081"/>
        <v>6.2615384615384614E-2</v>
      </c>
      <c r="W5176" s="49">
        <f t="shared" si="4076"/>
        <v>3.175384615384615</v>
      </c>
      <c r="X5176" s="90">
        <f>ROUND(S5176*$X$4,0)</f>
        <v>0</v>
      </c>
      <c r="Y5176" s="91">
        <f t="shared" si="4077"/>
        <v>0</v>
      </c>
      <c r="Z5176" s="93">
        <f t="shared" si="4078"/>
        <v>3</v>
      </c>
      <c r="AA5176" s="94">
        <f t="shared" si="4079"/>
        <v>273.70499999999998</v>
      </c>
      <c r="AB5176" s="97">
        <f>ROUND((S5176*$AB$4)+Z5176,0)</f>
        <v>3</v>
      </c>
      <c r="AC5176" s="98">
        <f t="shared" si="4080"/>
        <v>273.70499999999998</v>
      </c>
      <c r="AD5176" s="77" t="s">
        <v>5890</v>
      </c>
      <c r="AE5176" s="54">
        <v>273.70499999999998</v>
      </c>
      <c r="AF5176" s="17"/>
    </row>
    <row r="5177" spans="1:32" ht="16.899999999999999" customHeight="1" x14ac:dyDescent="0.3">
      <c r="A5177" s="73" t="s">
        <v>35</v>
      </c>
      <c r="B5177" s="74" t="s">
        <v>1019</v>
      </c>
      <c r="C5177" s="48" t="s">
        <v>55</v>
      </c>
      <c r="D5177" s="48">
        <v>100</v>
      </c>
      <c r="E5177" s="48">
        <v>4008</v>
      </c>
      <c r="F5177" s="48" t="s">
        <v>5910</v>
      </c>
      <c r="G5177" s="48" t="s">
        <v>35</v>
      </c>
      <c r="H5177" s="75">
        <f t="shared" si="4073"/>
        <v>0</v>
      </c>
      <c r="I5177" s="74">
        <v>24</v>
      </c>
      <c r="J5177" s="74">
        <v>24</v>
      </c>
      <c r="K5177" s="48">
        <f>I5177</f>
        <v>24</v>
      </c>
      <c r="L5177" s="48">
        <f>$L$3</f>
        <v>-4</v>
      </c>
      <c r="M5177" s="48">
        <f t="shared" ref="M5177:M5178" si="4082">K5177+L5177</f>
        <v>20</v>
      </c>
      <c r="N5177" s="48">
        <v>17</v>
      </c>
      <c r="O5177" s="56">
        <v>1.7206999999999999</v>
      </c>
      <c r="P5177" s="48" t="str">
        <f t="shared" si="3993"/>
        <v>299/3 SV</v>
      </c>
      <c r="Q5177" s="76">
        <v>110</v>
      </c>
      <c r="R5177" s="76">
        <v>394</v>
      </c>
      <c r="S5177" s="49">
        <f t="shared" si="4075"/>
        <v>1.6392307692307693</v>
      </c>
      <c r="T5177" s="49">
        <f t="shared" si="3995"/>
        <v>163.92307692307693</v>
      </c>
      <c r="U5177" s="49">
        <v>1470.4615384615383</v>
      </c>
      <c r="V5177" s="49">
        <f t="shared" si="4081"/>
        <v>14.704615384615384</v>
      </c>
      <c r="W5177" s="49">
        <f t="shared" si="4076"/>
        <v>32.784615384615385</v>
      </c>
      <c r="X5177" s="90">
        <f>ROUND(S5177*$X$3,0)</f>
        <v>10</v>
      </c>
      <c r="Y5177" s="91">
        <f t="shared" ref="Y5177:Y5178" si="4083">X5177*O5177</f>
        <v>17.207000000000001</v>
      </c>
      <c r="Z5177" s="93">
        <f t="shared" ref="Z5177:Z5178" si="4084">ROUND((S5177*M5177)+X5177,0)</f>
        <v>43</v>
      </c>
      <c r="AA5177" s="94">
        <f t="shared" ref="AA5177:AA5178" si="4085">Z5177*O5177</f>
        <v>73.990099999999998</v>
      </c>
      <c r="AB5177" s="97">
        <f>ROUND((S5177*$AB$4)+Z5177,0)</f>
        <v>51</v>
      </c>
      <c r="AC5177" s="98">
        <f t="shared" ref="AC5177:AC5178" si="4086">AB5177*O5177</f>
        <v>87.75569999999999</v>
      </c>
      <c r="AD5177" s="77" t="s">
        <v>3</v>
      </c>
      <c r="AE5177" s="54">
        <v>87.75569999999999</v>
      </c>
      <c r="AF5177" s="17"/>
    </row>
    <row r="5178" spans="1:32" ht="16.899999999999999" customHeight="1" x14ac:dyDescent="0.3">
      <c r="A5178" s="73" t="s">
        <v>7</v>
      </c>
      <c r="B5178" s="74" t="s">
        <v>1831</v>
      </c>
      <c r="C5178" s="48" t="s">
        <v>464</v>
      </c>
      <c r="D5178" s="48">
        <v>1000</v>
      </c>
      <c r="E5178" s="48">
        <v>4013</v>
      </c>
      <c r="F5178" s="48" t="s">
        <v>6180</v>
      </c>
      <c r="G5178" s="48" t="s">
        <v>65</v>
      </c>
      <c r="H5178" s="75">
        <f t="shared" ref="H5178" si="4087">(I5178-J5178)/J5178</f>
        <v>0</v>
      </c>
      <c r="I5178" s="74">
        <v>5</v>
      </c>
      <c r="J5178" s="74">
        <v>5</v>
      </c>
      <c r="K5178" s="48">
        <f>J5178</f>
        <v>5</v>
      </c>
      <c r="L5178" s="48"/>
      <c r="M5178" s="48">
        <f t="shared" si="4082"/>
        <v>5</v>
      </c>
      <c r="N5178" s="48">
        <v>2</v>
      </c>
      <c r="O5178" s="56">
        <v>282.50281000000001</v>
      </c>
      <c r="P5178" s="48" t="str">
        <f t="shared" si="3993"/>
        <v>5857 RD</v>
      </c>
      <c r="Q5178" s="76">
        <v>13</v>
      </c>
      <c r="R5178" s="76">
        <v>51</v>
      </c>
      <c r="S5178" s="49">
        <f t="shared" ref="S5178" si="4088">((Q5178/65*0.7)+(R5178/260*0.3))</f>
        <v>0.19884615384615384</v>
      </c>
      <c r="T5178" s="49">
        <f t="shared" si="3995"/>
        <v>198.84615384615384</v>
      </c>
      <c r="U5178" s="49">
        <v>595.42307692307691</v>
      </c>
      <c r="V5178" s="49">
        <f t="shared" si="4081"/>
        <v>0.59542307692307694</v>
      </c>
      <c r="W5178" s="49">
        <f t="shared" ref="W5178" si="4089">S5178*M5178</f>
        <v>0.99423076923076925</v>
      </c>
      <c r="X5178" s="90">
        <f>ROUND(S5178*$X$2,0)</f>
        <v>1</v>
      </c>
      <c r="Y5178" s="91">
        <f t="shared" si="4083"/>
        <v>282.50281000000001</v>
      </c>
      <c r="Z5178" s="93">
        <f t="shared" si="4084"/>
        <v>2</v>
      </c>
      <c r="AA5178" s="94">
        <f t="shared" si="4085"/>
        <v>565.00562000000002</v>
      </c>
      <c r="AB5178" s="97">
        <f>ROUND((S5178*$AB$2)+Z5178,0)</f>
        <v>3</v>
      </c>
      <c r="AC5178" s="98">
        <f t="shared" si="4086"/>
        <v>847.50843000000009</v>
      </c>
      <c r="AD5178" s="77" t="s">
        <v>5891</v>
      </c>
      <c r="AE5178" s="54">
        <v>847.50843000000009</v>
      </c>
      <c r="AF5178" s="17"/>
    </row>
    <row r="5179" spans="1:32" ht="16.899999999999999" customHeight="1" x14ac:dyDescent="0.3">
      <c r="A5179" s="73" t="s">
        <v>35</v>
      </c>
      <c r="B5179" s="74" t="s">
        <v>5179</v>
      </c>
      <c r="C5179" s="48" t="s">
        <v>3175</v>
      </c>
      <c r="D5179" s="48">
        <v>328</v>
      </c>
      <c r="E5179" s="48">
        <v>2834</v>
      </c>
      <c r="F5179" s="48" t="s">
        <v>6126</v>
      </c>
      <c r="G5179" s="48">
        <v>2</v>
      </c>
      <c r="H5179" s="75">
        <f t="shared" ref="H5179:H5180" si="4090">(I5179-J5179)/J5179</f>
        <v>0</v>
      </c>
      <c r="I5179" s="74">
        <v>40</v>
      </c>
      <c r="J5179" s="74">
        <f t="shared" ref="J5179:J5180" si="4091">I5179</f>
        <v>40</v>
      </c>
      <c r="K5179" s="48">
        <f>I5179</f>
        <v>40</v>
      </c>
      <c r="L5179" s="48"/>
      <c r="M5179" s="48">
        <f t="shared" ref="M5179:M5180" si="4092">K5179+L5179</f>
        <v>40</v>
      </c>
      <c r="N5179" s="48">
        <v>0</v>
      </c>
      <c r="O5179" s="56">
        <v>66.557980000000001</v>
      </c>
      <c r="P5179" s="48" t="str">
        <f t="shared" si="3993"/>
        <v>B963013 GE</v>
      </c>
      <c r="Q5179" s="76" t="s">
        <v>6187</v>
      </c>
      <c r="R5179" s="76" t="s">
        <v>6187</v>
      </c>
      <c r="S5179" s="49">
        <f t="shared" ref="S5179:S5180" si="4093">((Q5179/65*0.7)+(R5179/260*0.3))</f>
        <v>0</v>
      </c>
      <c r="T5179" s="49">
        <f t="shared" si="3995"/>
        <v>0</v>
      </c>
      <c r="U5179" s="49">
        <v>6.8123076923076926</v>
      </c>
      <c r="V5179" s="49">
        <f t="shared" si="4081"/>
        <v>2.0769230769230769E-2</v>
      </c>
      <c r="W5179" s="49">
        <f t="shared" ref="W5179:W5180" si="4094">S5179*M5179</f>
        <v>0</v>
      </c>
      <c r="X5179" s="90">
        <f t="shared" ref="X5179:X5180" si="4095">ROUNDUP(S5179*$X$4,0)</f>
        <v>0</v>
      </c>
      <c r="Y5179" s="91">
        <f t="shared" ref="Y5179:Y5180" si="4096">X5179*O5179</f>
        <v>0</v>
      </c>
      <c r="Z5179" s="93">
        <f t="shared" ref="Z5179:Z5180" si="4097">ROUND((S5179*M5179)+X5179,0)</f>
        <v>0</v>
      </c>
      <c r="AA5179" s="94">
        <f t="shared" ref="AA5179:AA5180" si="4098">Z5179*O5179</f>
        <v>0</v>
      </c>
      <c r="AB5179" s="97">
        <f>ROUND((S5179*$AB$4)+Z5179,0)</f>
        <v>0</v>
      </c>
      <c r="AC5179" s="98">
        <f t="shared" ref="AC5179:AC5180" si="4099">AB5179*O5179</f>
        <v>0</v>
      </c>
      <c r="AD5179" s="77" t="s">
        <v>3</v>
      </c>
      <c r="AE5179" s="54">
        <v>0</v>
      </c>
      <c r="AF5179" s="17"/>
    </row>
    <row r="5180" spans="1:32" ht="16.899999999999999" customHeight="1" x14ac:dyDescent="0.3">
      <c r="A5180" s="73" t="s">
        <v>35</v>
      </c>
      <c r="B5180" s="74" t="s">
        <v>5180</v>
      </c>
      <c r="C5180" s="48" t="s">
        <v>3175</v>
      </c>
      <c r="D5180" s="48">
        <v>3280</v>
      </c>
      <c r="E5180" s="48">
        <v>2834</v>
      </c>
      <c r="F5180" s="48" t="s">
        <v>6126</v>
      </c>
      <c r="G5180" s="48">
        <v>2</v>
      </c>
      <c r="H5180" s="75">
        <f t="shared" si="4090"/>
        <v>0</v>
      </c>
      <c r="I5180" s="74">
        <v>40</v>
      </c>
      <c r="J5180" s="74">
        <f t="shared" si="4091"/>
        <v>40</v>
      </c>
      <c r="K5180" s="48">
        <f>I5180</f>
        <v>40</v>
      </c>
      <c r="L5180" s="48"/>
      <c r="M5180" s="48">
        <f t="shared" si="4092"/>
        <v>40</v>
      </c>
      <c r="N5180" s="48">
        <v>0</v>
      </c>
      <c r="O5180" s="56">
        <v>411.83312000000001</v>
      </c>
      <c r="P5180" s="48" t="str">
        <f t="shared" si="3993"/>
        <v>B963013 GE</v>
      </c>
      <c r="Q5180" s="76" t="s">
        <v>6187</v>
      </c>
      <c r="R5180" s="76" t="s">
        <v>6187</v>
      </c>
      <c r="S5180" s="49">
        <f t="shared" si="4093"/>
        <v>0</v>
      </c>
      <c r="T5180" s="49">
        <f t="shared" si="3995"/>
        <v>0</v>
      </c>
      <c r="U5180" s="49">
        <v>6.8123076923076926</v>
      </c>
      <c r="V5180" s="49">
        <f t="shared" si="4081"/>
        <v>2.0769230769230769E-3</v>
      </c>
      <c r="W5180" s="49">
        <f t="shared" si="4094"/>
        <v>0</v>
      </c>
      <c r="X5180" s="90">
        <f t="shared" si="4095"/>
        <v>0</v>
      </c>
      <c r="Y5180" s="91">
        <f t="shared" si="4096"/>
        <v>0</v>
      </c>
      <c r="Z5180" s="93">
        <f t="shared" si="4097"/>
        <v>0</v>
      </c>
      <c r="AA5180" s="94">
        <f t="shared" si="4098"/>
        <v>0</v>
      </c>
      <c r="AB5180" s="97">
        <f>ROUND((S5180*$AB$4)+Z5180,0)</f>
        <v>0</v>
      </c>
      <c r="AC5180" s="98">
        <f t="shared" si="4099"/>
        <v>0</v>
      </c>
      <c r="AD5180" s="77" t="s">
        <v>3</v>
      </c>
      <c r="AE5180" s="54">
        <v>0</v>
      </c>
      <c r="AF5180" s="17"/>
    </row>
    <row r="5181" spans="1:32" ht="16.899999999999999" customHeight="1" x14ac:dyDescent="0.3">
      <c r="A5181" s="73" t="s">
        <v>35</v>
      </c>
      <c r="B5181" s="74" t="s">
        <v>5181</v>
      </c>
      <c r="C5181" s="48" t="s">
        <v>1797</v>
      </c>
      <c r="D5181" s="48">
        <v>1</v>
      </c>
      <c r="E5181" s="48">
        <v>7408</v>
      </c>
      <c r="F5181" s="48" t="s">
        <v>5913</v>
      </c>
      <c r="G5181" s="48" t="s">
        <v>112</v>
      </c>
      <c r="H5181" s="75">
        <f t="shared" ref="H5181:H5187" si="4100">(I5181-J5181)/J5181</f>
        <v>0.39534883720930231</v>
      </c>
      <c r="I5181" s="74">
        <v>60</v>
      </c>
      <c r="J5181" s="74">
        <v>43</v>
      </c>
      <c r="K5181" s="48">
        <f>J5181</f>
        <v>43</v>
      </c>
      <c r="L5181" s="48">
        <f>$L$3</f>
        <v>-4</v>
      </c>
      <c r="M5181" s="48">
        <f t="shared" ref="M5181:M5187" si="4101">K5181+L5181</f>
        <v>39</v>
      </c>
      <c r="N5181" s="48">
        <v>644</v>
      </c>
      <c r="O5181" s="56">
        <v>1.77</v>
      </c>
      <c r="P5181" s="48" t="str">
        <f t="shared" si="3993"/>
        <v>CAP22 BK</v>
      </c>
      <c r="Q5181" s="76" t="s">
        <v>6187</v>
      </c>
      <c r="R5181" s="76" t="s">
        <v>6187</v>
      </c>
      <c r="S5181" s="49">
        <f t="shared" ref="S5181:S5187" si="4102">((Q5181/65*0.7)+(R5181/260*0.3))</f>
        <v>0</v>
      </c>
      <c r="T5181" s="49">
        <f t="shared" si="3995"/>
        <v>0</v>
      </c>
      <c r="U5181" s="49">
        <v>5.4711538461538467</v>
      </c>
      <c r="V5181" s="49">
        <f t="shared" si="4081"/>
        <v>5.4711538461538467</v>
      </c>
      <c r="W5181" s="49">
        <f t="shared" ref="W5181:W5187" si="4103">S5181*M5181</f>
        <v>0</v>
      </c>
      <c r="X5181" s="90">
        <f>ROUND(V5181*$X$4,0)</f>
        <v>27</v>
      </c>
      <c r="Y5181" s="91">
        <f t="shared" ref="Y5181:Y5187" si="4104">X5181*O5181</f>
        <v>47.79</v>
      </c>
      <c r="Z5181" s="93">
        <f>ROUND((V5181*M5181)+X5181,0)</f>
        <v>240</v>
      </c>
      <c r="AA5181" s="94">
        <f t="shared" ref="AA5181:AA5187" si="4105">Z5181*O5181</f>
        <v>424.8</v>
      </c>
      <c r="AB5181" s="97">
        <f>ROUND((V5181*$AB$4)+Z5181,0)</f>
        <v>267</v>
      </c>
      <c r="AC5181" s="98">
        <f t="shared" ref="AC5181:AC5187" si="4106">AB5181*O5181</f>
        <v>472.59000000000003</v>
      </c>
      <c r="AD5181" s="77" t="s">
        <v>5889</v>
      </c>
      <c r="AE5181" s="54">
        <v>472.59000000000003</v>
      </c>
      <c r="AF5181" s="17"/>
    </row>
    <row r="5182" spans="1:32" ht="16.899999999999999" customHeight="1" x14ac:dyDescent="0.3">
      <c r="A5182" s="73" t="s">
        <v>35</v>
      </c>
      <c r="B5182" s="74" t="s">
        <v>4697</v>
      </c>
      <c r="C5182" s="48" t="s">
        <v>464</v>
      </c>
      <c r="D5182" s="48">
        <v>1000</v>
      </c>
      <c r="E5182" s="48">
        <v>4013</v>
      </c>
      <c r="F5182" s="48" t="s">
        <v>6180</v>
      </c>
      <c r="G5182" s="48" t="s">
        <v>65</v>
      </c>
      <c r="H5182" s="75">
        <f t="shared" si="4100"/>
        <v>0</v>
      </c>
      <c r="I5182" s="74">
        <v>5</v>
      </c>
      <c r="J5182" s="74">
        <v>5</v>
      </c>
      <c r="K5182" s="48">
        <f>J5182</f>
        <v>5</v>
      </c>
      <c r="L5182" s="48"/>
      <c r="M5182" s="48">
        <f t="shared" si="4101"/>
        <v>5</v>
      </c>
      <c r="N5182" s="48">
        <v>0</v>
      </c>
      <c r="O5182" s="56">
        <v>211.697</v>
      </c>
      <c r="P5182" s="48" t="str">
        <f t="shared" si="3993"/>
        <v>5857 VI</v>
      </c>
      <c r="Q5182" s="76">
        <v>1</v>
      </c>
      <c r="R5182" s="76">
        <v>1</v>
      </c>
      <c r="S5182" s="49">
        <f t="shared" si="4102"/>
        <v>1.1923076923076923E-2</v>
      </c>
      <c r="T5182" s="49">
        <f t="shared" si="3995"/>
        <v>11.923076923076923</v>
      </c>
      <c r="U5182" s="49">
        <v>31.653846153846157</v>
      </c>
      <c r="V5182" s="49">
        <f t="shared" si="4081"/>
        <v>3.1653846153846157E-2</v>
      </c>
      <c r="W5182" s="49">
        <f t="shared" si="4103"/>
        <v>5.9615384615384619E-2</v>
      </c>
      <c r="X5182" s="90">
        <f>ROUNDUP(S5182*$X$2,0)</f>
        <v>1</v>
      </c>
      <c r="Y5182" s="91">
        <f t="shared" si="4104"/>
        <v>211.697</v>
      </c>
      <c r="Z5182" s="93">
        <f t="shared" ref="Z5182:Z5187" si="4107">ROUND((S5182*M5182)+X5182,0)</f>
        <v>1</v>
      </c>
      <c r="AA5182" s="94">
        <f t="shared" si="4105"/>
        <v>211.697</v>
      </c>
      <c r="AB5182" s="97">
        <f>ROUND((S5182*$AB$2)+Z5182,0)</f>
        <v>1</v>
      </c>
      <c r="AC5182" s="98">
        <f t="shared" si="4106"/>
        <v>211.697</v>
      </c>
      <c r="AD5182" s="77" t="s">
        <v>5891</v>
      </c>
      <c r="AE5182" s="54">
        <v>211.697</v>
      </c>
      <c r="AF5182" s="17"/>
    </row>
    <row r="5183" spans="1:32" ht="16.899999999999999" customHeight="1" x14ac:dyDescent="0.3">
      <c r="A5183" s="73" t="s">
        <v>35</v>
      </c>
      <c r="B5183" s="74" t="s">
        <v>524</v>
      </c>
      <c r="C5183" s="48" t="s">
        <v>40</v>
      </c>
      <c r="D5183" s="48">
        <v>1000</v>
      </c>
      <c r="E5183" s="48">
        <v>621</v>
      </c>
      <c r="F5183" s="48" t="s">
        <v>6128</v>
      </c>
      <c r="G5183" s="48" t="s">
        <v>112</v>
      </c>
      <c r="H5183" s="75">
        <f t="shared" si="4100"/>
        <v>3.7037037037037035E-2</v>
      </c>
      <c r="I5183" s="74">
        <v>28</v>
      </c>
      <c r="J5183" s="74">
        <v>27</v>
      </c>
      <c r="K5183" s="48">
        <f>J5183</f>
        <v>27</v>
      </c>
      <c r="L5183" s="48">
        <f>$L$3</f>
        <v>-4</v>
      </c>
      <c r="M5183" s="48">
        <f t="shared" si="4101"/>
        <v>23</v>
      </c>
      <c r="N5183" s="48">
        <v>8</v>
      </c>
      <c r="O5183" s="56">
        <v>21.05</v>
      </c>
      <c r="P5183" s="48" t="str">
        <f t="shared" si="3993"/>
        <v>1855 YL</v>
      </c>
      <c r="Q5183" s="76">
        <v>4</v>
      </c>
      <c r="R5183" s="76">
        <v>28</v>
      </c>
      <c r="S5183" s="49">
        <f t="shared" si="4102"/>
        <v>7.5384615384615383E-2</v>
      </c>
      <c r="T5183" s="49">
        <f t="shared" si="3995"/>
        <v>75.384615384615387</v>
      </c>
      <c r="U5183" s="49">
        <v>110.96153846153847</v>
      </c>
      <c r="V5183" s="49">
        <f t="shared" si="4081"/>
        <v>0.11096153846153847</v>
      </c>
      <c r="W5183" s="49">
        <f t="shared" si="4103"/>
        <v>1.7338461538461538</v>
      </c>
      <c r="X5183" s="90">
        <f t="shared" ref="X5183:X5184" si="4108">ROUND(S5183*$X$4,0)</f>
        <v>0</v>
      </c>
      <c r="Y5183" s="91">
        <f t="shared" si="4104"/>
        <v>0</v>
      </c>
      <c r="Z5183" s="93">
        <f t="shared" si="4107"/>
        <v>2</v>
      </c>
      <c r="AA5183" s="94">
        <f t="shared" si="4105"/>
        <v>42.1</v>
      </c>
      <c r="AB5183" s="97">
        <f>ROUND((S5183*$AB$4)+Z5183,0)</f>
        <v>2</v>
      </c>
      <c r="AC5183" s="98">
        <f t="shared" si="4106"/>
        <v>42.1</v>
      </c>
      <c r="AD5183" s="77" t="s">
        <v>3</v>
      </c>
      <c r="AE5183" s="54">
        <v>42.1</v>
      </c>
      <c r="AF5183" s="17"/>
    </row>
    <row r="5184" spans="1:32" ht="16.899999999999999" customHeight="1" x14ac:dyDescent="0.3">
      <c r="A5184" s="73" t="s">
        <v>35</v>
      </c>
      <c r="B5184" s="74" t="s">
        <v>674</v>
      </c>
      <c r="C5184" s="48" t="s">
        <v>40</v>
      </c>
      <c r="D5184" s="48">
        <v>1000</v>
      </c>
      <c r="E5184" s="48">
        <v>621</v>
      </c>
      <c r="F5184" s="48" t="s">
        <v>6128</v>
      </c>
      <c r="G5184" s="48" t="s">
        <v>112</v>
      </c>
      <c r="H5184" s="75">
        <f t="shared" si="4100"/>
        <v>3.7037037037037035E-2</v>
      </c>
      <c r="I5184" s="74">
        <v>28</v>
      </c>
      <c r="J5184" s="74">
        <v>27</v>
      </c>
      <c r="K5184" s="48">
        <f>J5184</f>
        <v>27</v>
      </c>
      <c r="L5184" s="48">
        <f>$L$3</f>
        <v>-4</v>
      </c>
      <c r="M5184" s="48">
        <f t="shared" si="4101"/>
        <v>23</v>
      </c>
      <c r="N5184" s="48">
        <v>4</v>
      </c>
      <c r="O5184" s="56">
        <v>21.04</v>
      </c>
      <c r="P5184" s="48" t="str">
        <f t="shared" si="3993"/>
        <v>1855 OR</v>
      </c>
      <c r="Q5184" s="76">
        <v>1</v>
      </c>
      <c r="R5184" s="76">
        <v>18</v>
      </c>
      <c r="S5184" s="49">
        <f t="shared" si="4102"/>
        <v>3.1538461538461536E-2</v>
      </c>
      <c r="T5184" s="49">
        <f t="shared" si="3995"/>
        <v>31.538461538461537</v>
      </c>
      <c r="U5184" s="49">
        <v>88.269230769230759</v>
      </c>
      <c r="V5184" s="49">
        <f t="shared" si="4081"/>
        <v>8.8269230769230753E-2</v>
      </c>
      <c r="W5184" s="49">
        <f t="shared" si="4103"/>
        <v>0.72538461538461529</v>
      </c>
      <c r="X5184" s="90">
        <f t="shared" si="4108"/>
        <v>0</v>
      </c>
      <c r="Y5184" s="91">
        <f t="shared" si="4104"/>
        <v>0</v>
      </c>
      <c r="Z5184" s="93">
        <f t="shared" si="4107"/>
        <v>1</v>
      </c>
      <c r="AA5184" s="94">
        <f t="shared" si="4105"/>
        <v>21.04</v>
      </c>
      <c r="AB5184" s="97">
        <f>ROUND((S5184*$AB$4)+Z5184,0)</f>
        <v>1</v>
      </c>
      <c r="AC5184" s="98">
        <f t="shared" si="4106"/>
        <v>21.04</v>
      </c>
      <c r="AD5184" s="77" t="s">
        <v>3</v>
      </c>
      <c r="AE5184" s="54">
        <v>21.04</v>
      </c>
      <c r="AF5184" s="17"/>
    </row>
    <row r="5185" spans="1:32" ht="16.899999999999999" customHeight="1" x14ac:dyDescent="0.3">
      <c r="A5185" s="73" t="s">
        <v>35</v>
      </c>
      <c r="B5185" s="74" t="s">
        <v>4339</v>
      </c>
      <c r="C5185" s="48" t="s">
        <v>40</v>
      </c>
      <c r="D5185" s="48">
        <v>1000</v>
      </c>
      <c r="E5185" s="48">
        <v>621</v>
      </c>
      <c r="F5185" s="48" t="s">
        <v>6128</v>
      </c>
      <c r="G5185" s="48" t="s">
        <v>112</v>
      </c>
      <c r="H5185" s="75">
        <f t="shared" si="4100"/>
        <v>-0.52083333333333337</v>
      </c>
      <c r="I5185" s="74">
        <v>23</v>
      </c>
      <c r="J5185" s="74">
        <v>48</v>
      </c>
      <c r="K5185" s="48">
        <f>I5185</f>
        <v>23</v>
      </c>
      <c r="L5185" s="48">
        <f>$L$3</f>
        <v>-4</v>
      </c>
      <c r="M5185" s="48">
        <f t="shared" si="4101"/>
        <v>19</v>
      </c>
      <c r="N5185" s="48">
        <v>6</v>
      </c>
      <c r="O5185" s="56">
        <v>47.59</v>
      </c>
      <c r="P5185" s="48" t="str">
        <f t="shared" si="3993"/>
        <v>3053 WR</v>
      </c>
      <c r="Q5185" s="76">
        <v>3</v>
      </c>
      <c r="R5185" s="76">
        <v>12</v>
      </c>
      <c r="S5185" s="49">
        <f t="shared" si="4102"/>
        <v>4.6153846153846156E-2</v>
      </c>
      <c r="T5185" s="49">
        <f t="shared" si="3995"/>
        <v>46.153846153846153</v>
      </c>
      <c r="U5185" s="49">
        <v>91.5</v>
      </c>
      <c r="V5185" s="49">
        <f t="shared" si="4081"/>
        <v>9.1499999999999998E-2</v>
      </c>
      <c r="W5185" s="49">
        <f t="shared" si="4103"/>
        <v>0.87692307692307692</v>
      </c>
      <c r="X5185" s="90">
        <f>ROUND(S5185*$X$3,0)</f>
        <v>0</v>
      </c>
      <c r="Y5185" s="91">
        <f t="shared" si="4104"/>
        <v>0</v>
      </c>
      <c r="Z5185" s="93">
        <f t="shared" si="4107"/>
        <v>1</v>
      </c>
      <c r="AA5185" s="94">
        <f t="shared" si="4105"/>
        <v>47.59</v>
      </c>
      <c r="AB5185" s="97">
        <f>ROUND((S5185*$AB$4)+Z5185,0)</f>
        <v>1</v>
      </c>
      <c r="AC5185" s="98">
        <f t="shared" si="4106"/>
        <v>47.59</v>
      </c>
      <c r="AD5185" s="77" t="s">
        <v>3</v>
      </c>
      <c r="AE5185" s="54">
        <v>47.59</v>
      </c>
      <c r="AF5185" s="17"/>
    </row>
    <row r="5186" spans="1:32" ht="16.899999999999999" customHeight="1" x14ac:dyDescent="0.3">
      <c r="A5186" s="73" t="s">
        <v>7</v>
      </c>
      <c r="B5186" s="74" t="s">
        <v>2644</v>
      </c>
      <c r="C5186" s="48" t="s">
        <v>1154</v>
      </c>
      <c r="D5186" s="48">
        <v>1000</v>
      </c>
      <c r="E5186" s="48">
        <v>2834</v>
      </c>
      <c r="F5186" s="48" t="s">
        <v>6126</v>
      </c>
      <c r="G5186" s="48">
        <v>2</v>
      </c>
      <c r="H5186" s="75">
        <f t="shared" si="4100"/>
        <v>0</v>
      </c>
      <c r="I5186" s="74">
        <v>35</v>
      </c>
      <c r="J5186" s="74">
        <f>I5186</f>
        <v>35</v>
      </c>
      <c r="K5186" s="48">
        <f>I5186</f>
        <v>35</v>
      </c>
      <c r="L5186" s="48"/>
      <c r="M5186" s="48">
        <f t="shared" si="4101"/>
        <v>35</v>
      </c>
      <c r="N5186" s="48">
        <v>18</v>
      </c>
      <c r="O5186" s="56">
        <v>277.82866000000001</v>
      </c>
      <c r="P5186" s="48" t="str">
        <f t="shared" si="3993"/>
        <v>5430/2 SL</v>
      </c>
      <c r="Q5186" s="76">
        <v>35</v>
      </c>
      <c r="R5186" s="76">
        <v>0</v>
      </c>
      <c r="S5186" s="49">
        <f t="shared" si="4102"/>
        <v>0.37692307692307686</v>
      </c>
      <c r="T5186" s="49">
        <f t="shared" si="3995"/>
        <v>376.92307692307685</v>
      </c>
      <c r="U5186" s="49">
        <v>402.9615384615384</v>
      </c>
      <c r="V5186" s="49">
        <f t="shared" si="4081"/>
        <v>0.40296153846153837</v>
      </c>
      <c r="W5186" s="49">
        <f t="shared" si="4103"/>
        <v>13.19230769230769</v>
      </c>
      <c r="X5186" s="90">
        <f>ROUND(S5186*$X$4,0)</f>
        <v>2</v>
      </c>
      <c r="Y5186" s="91">
        <f t="shared" si="4104"/>
        <v>555.65732000000003</v>
      </c>
      <c r="Z5186" s="93">
        <f t="shared" si="4107"/>
        <v>15</v>
      </c>
      <c r="AA5186" s="94">
        <f t="shared" si="4105"/>
        <v>4167.4299000000001</v>
      </c>
      <c r="AB5186" s="97">
        <f>ROUND((S5186*$AB$4)+Z5186,0)</f>
        <v>17</v>
      </c>
      <c r="AC5186" s="98">
        <f t="shared" si="4106"/>
        <v>4723.0872200000003</v>
      </c>
      <c r="AD5186" s="77" t="s">
        <v>3</v>
      </c>
      <c r="AE5186" s="54">
        <v>4723.0872200000003</v>
      </c>
      <c r="AF5186" s="17"/>
    </row>
    <row r="5187" spans="1:32" ht="16.899999999999999" customHeight="1" x14ac:dyDescent="0.3">
      <c r="A5187" s="73" t="s">
        <v>35</v>
      </c>
      <c r="B5187" s="74" t="s">
        <v>1149</v>
      </c>
      <c r="C5187" s="48" t="s">
        <v>1143</v>
      </c>
      <c r="D5187" s="48">
        <v>1000</v>
      </c>
      <c r="E5187" s="48">
        <v>30327</v>
      </c>
      <c r="F5187" s="48" t="s">
        <v>5915</v>
      </c>
      <c r="G5187" s="48" t="s">
        <v>122</v>
      </c>
      <c r="H5187" s="75">
        <f t="shared" si="4100"/>
        <v>0</v>
      </c>
      <c r="I5187" s="74">
        <v>34</v>
      </c>
      <c r="J5187" s="74">
        <v>34</v>
      </c>
      <c r="K5187" s="48">
        <f>I5187</f>
        <v>34</v>
      </c>
      <c r="L5187" s="48">
        <f>$L$3</f>
        <v>-4</v>
      </c>
      <c r="M5187" s="48">
        <f t="shared" si="4101"/>
        <v>30</v>
      </c>
      <c r="N5187" s="48">
        <v>2</v>
      </c>
      <c r="O5187" s="56">
        <v>653.83000000000004</v>
      </c>
      <c r="P5187" s="48" t="str">
        <f t="shared" si="3993"/>
        <v>392245 WH</v>
      </c>
      <c r="Q5187" s="76">
        <v>0</v>
      </c>
      <c r="R5187" s="76">
        <v>0</v>
      </c>
      <c r="S5187" s="49">
        <f t="shared" si="4102"/>
        <v>0</v>
      </c>
      <c r="T5187" s="49">
        <f t="shared" si="3995"/>
        <v>0</v>
      </c>
      <c r="U5187" s="49">
        <v>5.9230769230769234</v>
      </c>
      <c r="V5187" s="49">
        <f t="shared" si="4081"/>
        <v>5.9230769230769233E-3</v>
      </c>
      <c r="W5187" s="49">
        <f t="shared" si="4103"/>
        <v>0</v>
      </c>
      <c r="X5187" s="90">
        <f>ROUNDUP(S5187*$X$4,0)</f>
        <v>0</v>
      </c>
      <c r="Y5187" s="91">
        <f t="shared" si="4104"/>
        <v>0</v>
      </c>
      <c r="Z5187" s="93">
        <f t="shared" si="4107"/>
        <v>0</v>
      </c>
      <c r="AA5187" s="94">
        <f t="shared" si="4105"/>
        <v>0</v>
      </c>
      <c r="AB5187" s="97">
        <f>ROUND((S5187*$AB$4)+Z5187,0)</f>
        <v>0</v>
      </c>
      <c r="AC5187" s="98">
        <f t="shared" si="4106"/>
        <v>0</v>
      </c>
      <c r="AD5187" s="77" t="s">
        <v>5890</v>
      </c>
      <c r="AE5187" s="54">
        <v>0</v>
      </c>
      <c r="AF5187" s="17"/>
    </row>
    <row r="5188" spans="1:32" ht="16.899999999999999" customHeight="1" x14ac:dyDescent="0.3">
      <c r="A5188" s="73" t="s">
        <v>7</v>
      </c>
      <c r="B5188" s="74" t="s">
        <v>3592</v>
      </c>
      <c r="C5188" s="48" t="s">
        <v>1790</v>
      </c>
      <c r="D5188" s="48">
        <v>500</v>
      </c>
      <c r="E5188" s="48">
        <v>4013</v>
      </c>
      <c r="F5188" s="48" t="s">
        <v>6180</v>
      </c>
      <c r="G5188" s="48" t="s">
        <v>65</v>
      </c>
      <c r="H5188" s="75">
        <f t="shared" ref="H5188:H5197" si="4109">(I5188-J5188)/J5188</f>
        <v>0</v>
      </c>
      <c r="I5188" s="74">
        <v>5</v>
      </c>
      <c r="J5188" s="74">
        <v>5</v>
      </c>
      <c r="K5188" s="48">
        <f>J5188</f>
        <v>5</v>
      </c>
      <c r="L5188" s="48"/>
      <c r="M5188" s="48">
        <f t="shared" ref="M5188:M5197" si="4110">K5188+L5188</f>
        <v>5</v>
      </c>
      <c r="N5188" s="48">
        <v>0</v>
      </c>
      <c r="O5188" s="56">
        <v>192.13028</v>
      </c>
      <c r="P5188" s="48" t="str">
        <f t="shared" si="3993"/>
        <v>9178B CL</v>
      </c>
      <c r="Q5188" s="76" t="s">
        <v>6187</v>
      </c>
      <c r="R5188" s="76" t="s">
        <v>6187</v>
      </c>
      <c r="S5188" s="49">
        <f t="shared" ref="S5188:S5197" si="4111">((Q5188/65*0.7)+(R5188/260*0.3))</f>
        <v>0</v>
      </c>
      <c r="T5188" s="49">
        <f t="shared" si="3995"/>
        <v>0</v>
      </c>
      <c r="U5188" s="49">
        <v>99.230769230769226</v>
      </c>
      <c r="V5188" s="49">
        <f t="shared" si="4081"/>
        <v>0.19846153846153844</v>
      </c>
      <c r="W5188" s="49">
        <f t="shared" ref="W5188:W5192" si="4112">S5188*M5188</f>
        <v>0</v>
      </c>
      <c r="X5188" s="90">
        <f>ROUNDUP(S5188*$X$2,0)</f>
        <v>0</v>
      </c>
      <c r="Y5188" s="91">
        <f t="shared" ref="Y5188:Y5197" si="4113">X5188*O5188</f>
        <v>0</v>
      </c>
      <c r="Z5188" s="93">
        <f t="shared" ref="Z5188:Z5192" si="4114">ROUND((S5188*M5188)+X5188,0)</f>
        <v>0</v>
      </c>
      <c r="AA5188" s="94">
        <f t="shared" ref="AA5188:AA5197" si="4115">Z5188*O5188</f>
        <v>0</v>
      </c>
      <c r="AB5188" s="97">
        <f>ROUND((S5188*$AB$2)+Z5188,0)</f>
        <v>0</v>
      </c>
      <c r="AC5188" s="98">
        <f t="shared" ref="AC5188:AC5197" si="4116">AB5188*O5188</f>
        <v>0</v>
      </c>
      <c r="AD5188" s="77" t="s">
        <v>5891</v>
      </c>
      <c r="AE5188" s="54">
        <v>0</v>
      </c>
      <c r="AF5188" s="17"/>
    </row>
    <row r="5189" spans="1:32" ht="16.899999999999999" customHeight="1" x14ac:dyDescent="0.3">
      <c r="A5189" s="73" t="s">
        <v>7</v>
      </c>
      <c r="B5189" s="74" t="s">
        <v>3901</v>
      </c>
      <c r="C5189" s="48" t="s">
        <v>1797</v>
      </c>
      <c r="D5189" s="48">
        <v>25</v>
      </c>
      <c r="E5189" s="48">
        <v>7880</v>
      </c>
      <c r="F5189" s="48" t="s">
        <v>5908</v>
      </c>
      <c r="G5189" s="48" t="s">
        <v>122</v>
      </c>
      <c r="H5189" s="75">
        <f t="shared" si="4109"/>
        <v>0.7865168539325843</v>
      </c>
      <c r="I5189" s="74">
        <v>159</v>
      </c>
      <c r="J5189" s="74">
        <v>89</v>
      </c>
      <c r="K5189" s="48">
        <f>J5189</f>
        <v>89</v>
      </c>
      <c r="L5189" s="48">
        <f>$L$3</f>
        <v>-4</v>
      </c>
      <c r="M5189" s="48">
        <f t="shared" si="4110"/>
        <v>85</v>
      </c>
      <c r="N5189" s="48">
        <v>52</v>
      </c>
      <c r="O5189" s="56">
        <v>164.45</v>
      </c>
      <c r="P5189" s="48" t="str">
        <f t="shared" si="3993"/>
        <v>FFLEX6 SL</v>
      </c>
      <c r="Q5189" s="76">
        <v>0</v>
      </c>
      <c r="R5189" s="76">
        <v>1</v>
      </c>
      <c r="S5189" s="49">
        <f t="shared" si="4111"/>
        <v>1.153846153846154E-3</v>
      </c>
      <c r="T5189" s="49">
        <f t="shared" si="3995"/>
        <v>2.8846153846153848E-2</v>
      </c>
      <c r="U5189" s="49">
        <v>9.490384615384615</v>
      </c>
      <c r="V5189" s="49">
        <f t="shared" si="4081"/>
        <v>0.37961538461538458</v>
      </c>
      <c r="W5189" s="49">
        <f t="shared" si="4112"/>
        <v>9.8076923076923089E-2</v>
      </c>
      <c r="X5189" s="90">
        <f>ROUNDUP(S5189*$X$4,0)</f>
        <v>1</v>
      </c>
      <c r="Y5189" s="91">
        <f t="shared" si="4113"/>
        <v>164.45</v>
      </c>
      <c r="Z5189" s="93">
        <f t="shared" si="4114"/>
        <v>1</v>
      </c>
      <c r="AA5189" s="94">
        <f t="shared" si="4115"/>
        <v>164.45</v>
      </c>
      <c r="AB5189" s="97">
        <f>ROUND((S5189*$AB$4)+Z5189,0)</f>
        <v>1</v>
      </c>
      <c r="AC5189" s="98">
        <f t="shared" si="4116"/>
        <v>164.45</v>
      </c>
      <c r="AD5189" s="77" t="s">
        <v>3</v>
      </c>
      <c r="AE5189" s="54">
        <v>164.45</v>
      </c>
      <c r="AF5189" s="17"/>
    </row>
    <row r="5190" spans="1:32" ht="16.899999999999999" customHeight="1" x14ac:dyDescent="0.3">
      <c r="A5190" s="73" t="s">
        <v>35</v>
      </c>
      <c r="B5190" s="74" t="s">
        <v>5774</v>
      </c>
      <c r="C5190" s="48" t="s">
        <v>40</v>
      </c>
      <c r="D5190" s="48">
        <v>1000</v>
      </c>
      <c r="E5190" s="48">
        <v>621</v>
      </c>
      <c r="F5190" s="48" t="s">
        <v>6128</v>
      </c>
      <c r="G5190" s="48" t="s">
        <v>112</v>
      </c>
      <c r="H5190" s="75">
        <f t="shared" si="4109"/>
        <v>5.2631578947368418E-2</v>
      </c>
      <c r="I5190" s="74">
        <v>20</v>
      </c>
      <c r="J5190" s="74">
        <v>19</v>
      </c>
      <c r="K5190" s="48">
        <f>J5190</f>
        <v>19</v>
      </c>
      <c r="L5190" s="48">
        <f>$L$3</f>
        <v>-4</v>
      </c>
      <c r="M5190" s="48">
        <f t="shared" si="4110"/>
        <v>15</v>
      </c>
      <c r="N5190" s="48">
        <v>1</v>
      </c>
      <c r="O5190" s="56">
        <v>24.83</v>
      </c>
      <c r="P5190" s="48" t="str">
        <f t="shared" ref="P5190:P5253" si="4117">LEFT(B5190,LEN(B5190)-3)</f>
        <v>3252 BR</v>
      </c>
      <c r="Q5190" s="76">
        <v>5</v>
      </c>
      <c r="R5190" s="76">
        <v>0</v>
      </c>
      <c r="S5190" s="49">
        <f t="shared" si="4111"/>
        <v>5.3846153846153849E-2</v>
      </c>
      <c r="T5190" s="49">
        <f t="shared" ref="T5190:T5253" si="4118">S5190*D5190</f>
        <v>53.846153846153847</v>
      </c>
      <c r="U5190" s="49">
        <v>58.5</v>
      </c>
      <c r="V5190" s="49">
        <f t="shared" si="4081"/>
        <v>5.8500000000000003E-2</v>
      </c>
      <c r="W5190" s="49">
        <f t="shared" si="4112"/>
        <v>0.80769230769230771</v>
      </c>
      <c r="X5190" s="90">
        <f>ROUND(S5190*$X$3,0)</f>
        <v>0</v>
      </c>
      <c r="Y5190" s="91">
        <f t="shared" si="4113"/>
        <v>0</v>
      </c>
      <c r="Z5190" s="93">
        <f t="shared" si="4114"/>
        <v>1</v>
      </c>
      <c r="AA5190" s="94">
        <f t="shared" si="4115"/>
        <v>24.83</v>
      </c>
      <c r="AB5190" s="97">
        <f>ROUND((S5190*$AB$4)+Z5190,0)</f>
        <v>1</v>
      </c>
      <c r="AC5190" s="98">
        <f t="shared" si="4116"/>
        <v>24.83</v>
      </c>
      <c r="AD5190" s="77" t="s">
        <v>3</v>
      </c>
      <c r="AE5190" s="54">
        <v>24.83</v>
      </c>
      <c r="AF5190" s="17"/>
    </row>
    <row r="5191" spans="1:32" ht="16.899999999999999" customHeight="1" x14ac:dyDescent="0.3">
      <c r="A5191" s="73" t="s">
        <v>7</v>
      </c>
      <c r="B5191" s="74" t="s">
        <v>810</v>
      </c>
      <c r="C5191" s="48" t="s">
        <v>10</v>
      </c>
      <c r="D5191" s="48">
        <v>1000</v>
      </c>
      <c r="E5191" s="48">
        <v>2834</v>
      </c>
      <c r="F5191" s="48" t="s">
        <v>6126</v>
      </c>
      <c r="G5191" s="48">
        <v>2</v>
      </c>
      <c r="H5191" s="75">
        <f t="shared" si="4109"/>
        <v>0</v>
      </c>
      <c r="I5191" s="74">
        <v>25</v>
      </c>
      <c r="J5191" s="74">
        <f t="shared" ref="J5191:J5192" si="4119">I5191</f>
        <v>25</v>
      </c>
      <c r="K5191" s="48">
        <f>I5191</f>
        <v>25</v>
      </c>
      <c r="L5191" s="48"/>
      <c r="M5191" s="48">
        <f t="shared" si="4110"/>
        <v>25</v>
      </c>
      <c r="N5191" s="48">
        <v>0</v>
      </c>
      <c r="O5191" s="56">
        <v>274.98943000000003</v>
      </c>
      <c r="P5191" s="48" t="str">
        <f t="shared" si="4117"/>
        <v>2433C SL</v>
      </c>
      <c r="Q5191" s="76">
        <v>3</v>
      </c>
      <c r="R5191" s="76">
        <v>14</v>
      </c>
      <c r="S5191" s="49">
        <f t="shared" si="4111"/>
        <v>4.8461538461538459E-2</v>
      </c>
      <c r="T5191" s="49">
        <f t="shared" si="4118"/>
        <v>48.46153846153846</v>
      </c>
      <c r="U5191" s="49">
        <v>78.192307692307693</v>
      </c>
      <c r="V5191" s="49">
        <f t="shared" si="4081"/>
        <v>7.81923076923077E-2</v>
      </c>
      <c r="W5191" s="49">
        <f t="shared" si="4112"/>
        <v>1.2115384615384615</v>
      </c>
      <c r="X5191" s="90">
        <f t="shared" ref="X5191" si="4120">ROUND(S5191*$X$4,0)</f>
        <v>0</v>
      </c>
      <c r="Y5191" s="91">
        <f t="shared" si="4113"/>
        <v>0</v>
      </c>
      <c r="Z5191" s="93">
        <f t="shared" si="4114"/>
        <v>1</v>
      </c>
      <c r="AA5191" s="94">
        <f t="shared" si="4115"/>
        <v>274.98943000000003</v>
      </c>
      <c r="AB5191" s="97">
        <f>ROUND((S5191*$AB$4)+Z5191,0)</f>
        <v>1</v>
      </c>
      <c r="AC5191" s="98">
        <f t="shared" si="4116"/>
        <v>274.98943000000003</v>
      </c>
      <c r="AD5191" s="77" t="s">
        <v>3</v>
      </c>
      <c r="AE5191" s="54">
        <v>274.98943000000003</v>
      </c>
      <c r="AF5191" s="17"/>
    </row>
    <row r="5192" spans="1:32" ht="16.899999999999999" customHeight="1" x14ac:dyDescent="0.3">
      <c r="A5192" s="73" t="s">
        <v>7</v>
      </c>
      <c r="B5192" s="74" t="s">
        <v>3755</v>
      </c>
      <c r="C5192" s="48" t="s">
        <v>10</v>
      </c>
      <c r="D5192" s="48">
        <v>500</v>
      </c>
      <c r="E5192" s="48">
        <v>2834</v>
      </c>
      <c r="F5192" s="48" t="s">
        <v>6126</v>
      </c>
      <c r="G5192" s="48">
        <v>2</v>
      </c>
      <c r="H5192" s="75">
        <f t="shared" si="4109"/>
        <v>0</v>
      </c>
      <c r="I5192" s="74">
        <v>55</v>
      </c>
      <c r="J5192" s="74">
        <f t="shared" si="4119"/>
        <v>55</v>
      </c>
      <c r="K5192" s="48">
        <f>I5192</f>
        <v>55</v>
      </c>
      <c r="L5192" s="48"/>
      <c r="M5192" s="48">
        <f t="shared" si="4110"/>
        <v>55</v>
      </c>
      <c r="N5192" s="48">
        <v>2</v>
      </c>
      <c r="O5192" s="56">
        <v>176.72019</v>
      </c>
      <c r="P5192" s="48" t="str">
        <f t="shared" si="4117"/>
        <v>6365 SL</v>
      </c>
      <c r="Q5192" s="76">
        <v>0</v>
      </c>
      <c r="R5192" s="76">
        <v>0</v>
      </c>
      <c r="S5192" s="49">
        <f t="shared" si="4111"/>
        <v>0</v>
      </c>
      <c r="T5192" s="49">
        <f t="shared" si="4118"/>
        <v>0</v>
      </c>
      <c r="U5192" s="49">
        <v>8.6538461538461533</v>
      </c>
      <c r="V5192" s="49">
        <f t="shared" si="4081"/>
        <v>1.7307692307692305E-2</v>
      </c>
      <c r="W5192" s="49">
        <f t="shared" si="4112"/>
        <v>0</v>
      </c>
      <c r="X5192" s="90">
        <f>ROUNDUP(S5192*$X$4,0)</f>
        <v>0</v>
      </c>
      <c r="Y5192" s="91">
        <f t="shared" si="4113"/>
        <v>0</v>
      </c>
      <c r="Z5192" s="93">
        <f t="shared" si="4114"/>
        <v>0</v>
      </c>
      <c r="AA5192" s="94">
        <f t="shared" si="4115"/>
        <v>0</v>
      </c>
      <c r="AB5192" s="97">
        <f>ROUND((S5192*$AB$4)+Z5192,0)</f>
        <v>0</v>
      </c>
      <c r="AC5192" s="98">
        <f t="shared" si="4116"/>
        <v>0</v>
      </c>
      <c r="AD5192" s="77" t="s">
        <v>3</v>
      </c>
      <c r="AE5192" s="54">
        <v>0</v>
      </c>
      <c r="AF5192" s="17"/>
    </row>
    <row r="5193" spans="1:32" ht="16.899999999999999" customHeight="1" x14ac:dyDescent="0.3">
      <c r="A5193" s="73" t="s">
        <v>35</v>
      </c>
      <c r="B5193" s="74" t="s">
        <v>2274</v>
      </c>
      <c r="C5193" s="48" t="s">
        <v>40</v>
      </c>
      <c r="D5193" s="48">
        <v>1000</v>
      </c>
      <c r="E5193" s="48">
        <v>621</v>
      </c>
      <c r="F5193" s="48" t="s">
        <v>6128</v>
      </c>
      <c r="G5193" s="48" t="s">
        <v>112</v>
      </c>
      <c r="H5193" s="75">
        <f t="shared" si="4109"/>
        <v>-0.47916666666666669</v>
      </c>
      <c r="I5193" s="74">
        <v>25</v>
      </c>
      <c r="J5193" s="74">
        <v>48</v>
      </c>
      <c r="K5193" s="48">
        <f>I5193</f>
        <v>25</v>
      </c>
      <c r="L5193" s="48">
        <f>$L$3</f>
        <v>-4</v>
      </c>
      <c r="M5193" s="48">
        <f t="shared" si="4110"/>
        <v>21</v>
      </c>
      <c r="N5193" s="48">
        <v>15</v>
      </c>
      <c r="O5193" s="56">
        <v>55.29</v>
      </c>
      <c r="P5193" s="48" t="str">
        <f t="shared" si="4117"/>
        <v>3077 GR</v>
      </c>
      <c r="Q5193" s="76">
        <v>0</v>
      </c>
      <c r="R5193" s="76">
        <v>3</v>
      </c>
      <c r="S5193" s="49">
        <f t="shared" si="4111"/>
        <v>3.4615384615384616E-3</v>
      </c>
      <c r="T5193" s="49">
        <f t="shared" si="4118"/>
        <v>3.4615384615384617</v>
      </c>
      <c r="U5193" s="49">
        <v>23.615384615384613</v>
      </c>
      <c r="V5193" s="49">
        <f t="shared" si="4081"/>
        <v>2.3615384615384614E-2</v>
      </c>
      <c r="W5193" s="49">
        <f>V5193*M5193</f>
        <v>0.49592307692307691</v>
      </c>
      <c r="X5193" s="90">
        <f>ROUNDUP(V5193*$X$4,0)</f>
        <v>1</v>
      </c>
      <c r="Y5193" s="91">
        <f t="shared" si="4113"/>
        <v>55.29</v>
      </c>
      <c r="Z5193" s="93">
        <f>ROUND((V5193*M5193)+X5193,0)</f>
        <v>1</v>
      </c>
      <c r="AA5193" s="94">
        <f t="shared" si="4115"/>
        <v>55.29</v>
      </c>
      <c r="AB5193" s="97">
        <f>ROUND((V5193*$AB$4)+Z5193,0)</f>
        <v>1</v>
      </c>
      <c r="AC5193" s="98">
        <f t="shared" si="4116"/>
        <v>55.29</v>
      </c>
      <c r="AD5193" s="77" t="s">
        <v>5889</v>
      </c>
      <c r="AE5193" s="54">
        <v>55.29</v>
      </c>
      <c r="AF5193" s="17"/>
    </row>
    <row r="5194" spans="1:32" ht="16.899999999999999" customHeight="1" x14ac:dyDescent="0.3">
      <c r="A5194" s="73" t="s">
        <v>7</v>
      </c>
      <c r="B5194" s="74" t="s">
        <v>3008</v>
      </c>
      <c r="C5194" s="48" t="s">
        <v>1797</v>
      </c>
      <c r="D5194" s="48">
        <v>12</v>
      </c>
      <c r="E5194" s="48">
        <v>4445</v>
      </c>
      <c r="F5194" s="48" t="s">
        <v>5912</v>
      </c>
      <c r="G5194" s="48" t="s">
        <v>122</v>
      </c>
      <c r="H5194" s="75">
        <f t="shared" si="4109"/>
        <v>4.4749999999999996</v>
      </c>
      <c r="I5194" s="74">
        <v>219</v>
      </c>
      <c r="J5194" s="74">
        <v>40</v>
      </c>
      <c r="K5194" s="48">
        <f>J5194</f>
        <v>40</v>
      </c>
      <c r="L5194" s="48">
        <f>$L$3</f>
        <v>-4</v>
      </c>
      <c r="M5194" s="48">
        <f t="shared" si="4110"/>
        <v>36</v>
      </c>
      <c r="N5194" s="48">
        <v>13</v>
      </c>
      <c r="O5194" s="56">
        <v>4.2046999999999999</v>
      </c>
      <c r="P5194" s="48" t="str">
        <f t="shared" si="4117"/>
        <v>F2213/16 CL</v>
      </c>
      <c r="Q5194" s="76">
        <v>2</v>
      </c>
      <c r="R5194" s="76">
        <v>50</v>
      </c>
      <c r="S5194" s="49">
        <f t="shared" si="4111"/>
        <v>7.923076923076923E-2</v>
      </c>
      <c r="T5194" s="49">
        <f t="shared" si="4118"/>
        <v>0.95076923076923081</v>
      </c>
      <c r="U5194" s="49">
        <v>406.16230769230765</v>
      </c>
      <c r="V5194" s="49">
        <f t="shared" si="4081"/>
        <v>33.846858974358973</v>
      </c>
      <c r="W5194" s="49">
        <f t="shared" ref="W5194:W5202" si="4121">S5194*M5194</f>
        <v>2.8523076923076922</v>
      </c>
      <c r="X5194" s="90">
        <f>ROUND(S5194*$X$4,0)</f>
        <v>0</v>
      </c>
      <c r="Y5194" s="91">
        <f t="shared" si="4113"/>
        <v>0</v>
      </c>
      <c r="Z5194" s="93">
        <f t="shared" ref="Z5194:Z5197" si="4122">ROUND((S5194*M5194)+X5194,0)</f>
        <v>3</v>
      </c>
      <c r="AA5194" s="94">
        <f t="shared" si="4115"/>
        <v>12.614100000000001</v>
      </c>
      <c r="AB5194" s="97">
        <f>ROUND((S5194*$AB$4)+Z5194,0)</f>
        <v>3</v>
      </c>
      <c r="AC5194" s="98">
        <f t="shared" si="4116"/>
        <v>12.614100000000001</v>
      </c>
      <c r="AD5194" s="77" t="s">
        <v>3</v>
      </c>
      <c r="AE5194" s="54">
        <v>12.614100000000001</v>
      </c>
      <c r="AF5194" s="17"/>
    </row>
    <row r="5195" spans="1:32" ht="16.899999999999999" customHeight="1" x14ac:dyDescent="0.3">
      <c r="A5195" s="73" t="s">
        <v>7</v>
      </c>
      <c r="B5195" s="74" t="s">
        <v>1723</v>
      </c>
      <c r="C5195" s="48" t="s">
        <v>1154</v>
      </c>
      <c r="D5195" s="48">
        <v>1000</v>
      </c>
      <c r="E5195" s="48">
        <v>621</v>
      </c>
      <c r="F5195" s="48" t="s">
        <v>6128</v>
      </c>
      <c r="G5195" s="48" t="s">
        <v>35</v>
      </c>
      <c r="H5195" s="75">
        <f t="shared" si="4109"/>
        <v>-0.65753424657534243</v>
      </c>
      <c r="I5195" s="74">
        <v>25</v>
      </c>
      <c r="J5195" s="74">
        <v>73</v>
      </c>
      <c r="K5195" s="48">
        <f>I5195</f>
        <v>25</v>
      </c>
      <c r="L5195" s="48">
        <v>-4</v>
      </c>
      <c r="M5195" s="48">
        <f t="shared" si="4110"/>
        <v>21</v>
      </c>
      <c r="N5195" s="48">
        <v>12</v>
      </c>
      <c r="O5195" s="56">
        <v>336.35</v>
      </c>
      <c r="P5195" s="48" t="str">
        <f t="shared" si="4117"/>
        <v>5274C SL</v>
      </c>
      <c r="Q5195" s="76">
        <v>8</v>
      </c>
      <c r="R5195" s="76">
        <v>12</v>
      </c>
      <c r="S5195" s="49">
        <f t="shared" si="4111"/>
        <v>9.9999999999999992E-2</v>
      </c>
      <c r="T5195" s="49">
        <f t="shared" si="4118"/>
        <v>99.999999999999986</v>
      </c>
      <c r="U5195" s="49">
        <v>106.07692307692307</v>
      </c>
      <c r="V5195" s="49">
        <f t="shared" si="4081"/>
        <v>0.10607692307692307</v>
      </c>
      <c r="W5195" s="49">
        <f t="shared" si="4121"/>
        <v>2.0999999999999996</v>
      </c>
      <c r="X5195" s="90">
        <f>ROUND(S5195*$X$4,0)</f>
        <v>1</v>
      </c>
      <c r="Y5195" s="91">
        <f t="shared" si="4113"/>
        <v>336.35</v>
      </c>
      <c r="Z5195" s="93">
        <f t="shared" si="4122"/>
        <v>3</v>
      </c>
      <c r="AA5195" s="94">
        <f t="shared" si="4115"/>
        <v>1009.0500000000001</v>
      </c>
      <c r="AB5195" s="97">
        <f>ROUND((S5195*$AB$4)+Z5195,0)</f>
        <v>4</v>
      </c>
      <c r="AC5195" s="98">
        <f t="shared" si="4116"/>
        <v>1345.4</v>
      </c>
      <c r="AD5195" s="77" t="s">
        <v>3</v>
      </c>
      <c r="AE5195" s="54">
        <v>1345.4</v>
      </c>
      <c r="AF5195" s="17"/>
    </row>
    <row r="5196" spans="1:32" ht="16.899999999999999" customHeight="1" x14ac:dyDescent="0.3">
      <c r="A5196" s="73" t="s">
        <v>7</v>
      </c>
      <c r="B5196" s="74" t="s">
        <v>5033</v>
      </c>
      <c r="C5196" s="48" t="s">
        <v>1797</v>
      </c>
      <c r="D5196" s="48">
        <v>100</v>
      </c>
      <c r="E5196" s="48">
        <v>7880</v>
      </c>
      <c r="F5196" s="48" t="s">
        <v>5908</v>
      </c>
      <c r="G5196" s="48" t="s">
        <v>122</v>
      </c>
      <c r="H5196" s="75">
        <f t="shared" si="4109"/>
        <v>0.7865168539325843</v>
      </c>
      <c r="I5196" s="74">
        <v>159</v>
      </c>
      <c r="J5196" s="74">
        <v>89</v>
      </c>
      <c r="K5196" s="48">
        <f>J5196</f>
        <v>89</v>
      </c>
      <c r="L5196" s="48">
        <f t="shared" ref="L5196:L5201" si="4123">$L$3</f>
        <v>-4</v>
      </c>
      <c r="M5196" s="48">
        <f t="shared" si="4110"/>
        <v>85</v>
      </c>
      <c r="N5196" s="48">
        <v>10</v>
      </c>
      <c r="O5196" s="56">
        <v>631.47</v>
      </c>
      <c r="P5196" s="48" t="str">
        <f t="shared" si="4117"/>
        <v>FFLEX6 SL</v>
      </c>
      <c r="Q5196" s="76">
        <v>6</v>
      </c>
      <c r="R5196" s="76">
        <v>26</v>
      </c>
      <c r="S5196" s="49">
        <f t="shared" si="4111"/>
        <v>9.4615384615384615E-2</v>
      </c>
      <c r="T5196" s="49">
        <f t="shared" si="4118"/>
        <v>9.4615384615384617</v>
      </c>
      <c r="U5196" s="49">
        <v>9.490384615384615</v>
      </c>
      <c r="V5196" s="49">
        <f t="shared" si="4081"/>
        <v>9.4903846153846144E-2</v>
      </c>
      <c r="W5196" s="49">
        <f t="shared" si="4121"/>
        <v>8.042307692307693</v>
      </c>
      <c r="X5196" s="90">
        <f>ROUND(S5196*$X$4,0)</f>
        <v>0</v>
      </c>
      <c r="Y5196" s="91">
        <f t="shared" si="4113"/>
        <v>0</v>
      </c>
      <c r="Z5196" s="93">
        <f t="shared" si="4122"/>
        <v>8</v>
      </c>
      <c r="AA5196" s="94">
        <f t="shared" si="4115"/>
        <v>5051.76</v>
      </c>
      <c r="AB5196" s="97">
        <f>ROUND((S5196*$AB$4)+Z5196,0)</f>
        <v>8</v>
      </c>
      <c r="AC5196" s="98">
        <f t="shared" si="4116"/>
        <v>5051.76</v>
      </c>
      <c r="AD5196" s="77" t="s">
        <v>3</v>
      </c>
      <c r="AE5196" s="54">
        <v>5051.76</v>
      </c>
      <c r="AF5196" s="17"/>
    </row>
    <row r="5197" spans="1:32" ht="16.899999999999999" customHeight="1" x14ac:dyDescent="0.3">
      <c r="A5197" s="73" t="s">
        <v>7</v>
      </c>
      <c r="B5197" s="74" t="s">
        <v>478</v>
      </c>
      <c r="C5197" s="48" t="s">
        <v>40</v>
      </c>
      <c r="D5197" s="48">
        <v>1000</v>
      </c>
      <c r="E5197" s="48">
        <v>621</v>
      </c>
      <c r="F5197" s="48" t="s">
        <v>6128</v>
      </c>
      <c r="G5197" s="48" t="s">
        <v>112</v>
      </c>
      <c r="H5197" s="75">
        <f t="shared" si="4109"/>
        <v>3.7037037037037035E-2</v>
      </c>
      <c r="I5197" s="74">
        <v>28</v>
      </c>
      <c r="J5197" s="74">
        <v>27</v>
      </c>
      <c r="K5197" s="48">
        <f>J5197</f>
        <v>27</v>
      </c>
      <c r="L5197" s="48">
        <f t="shared" si="4123"/>
        <v>-4</v>
      </c>
      <c r="M5197" s="48">
        <f t="shared" si="4110"/>
        <v>23</v>
      </c>
      <c r="N5197" s="48">
        <v>10</v>
      </c>
      <c r="O5197" s="56">
        <v>34.619999999999997</v>
      </c>
      <c r="P5197" s="48" t="str">
        <f t="shared" si="4117"/>
        <v>1857/19 RD</v>
      </c>
      <c r="Q5197" s="76">
        <v>16</v>
      </c>
      <c r="R5197" s="76">
        <v>63</v>
      </c>
      <c r="S5197" s="49">
        <f t="shared" si="4111"/>
        <v>0.245</v>
      </c>
      <c r="T5197" s="49">
        <f t="shared" si="4118"/>
        <v>245</v>
      </c>
      <c r="U5197" s="49">
        <v>271.76923076923077</v>
      </c>
      <c r="V5197" s="49">
        <f t="shared" si="4081"/>
        <v>0.27176923076923076</v>
      </c>
      <c r="W5197" s="49">
        <f t="shared" si="4121"/>
        <v>5.6349999999999998</v>
      </c>
      <c r="X5197" s="90">
        <f>ROUND(S5197*$X$4,0)</f>
        <v>1</v>
      </c>
      <c r="Y5197" s="91">
        <f t="shared" si="4113"/>
        <v>34.619999999999997</v>
      </c>
      <c r="Z5197" s="93">
        <f t="shared" si="4122"/>
        <v>7</v>
      </c>
      <c r="AA5197" s="94">
        <f t="shared" si="4115"/>
        <v>242.33999999999997</v>
      </c>
      <c r="AB5197" s="97">
        <f>ROUND((S5197*$AB$4)+Z5197,0)</f>
        <v>8</v>
      </c>
      <c r="AC5197" s="98">
        <f t="shared" si="4116"/>
        <v>276.95999999999998</v>
      </c>
      <c r="AD5197" s="77" t="s">
        <v>6117</v>
      </c>
      <c r="AE5197" s="54">
        <v>276.95999999999998</v>
      </c>
      <c r="AF5197" s="17"/>
    </row>
    <row r="5198" spans="1:32" ht="16.899999999999999" customHeight="1" x14ac:dyDescent="0.3">
      <c r="A5198" s="73" t="s">
        <v>35</v>
      </c>
      <c r="B5198" s="74" t="s">
        <v>5198</v>
      </c>
      <c r="C5198" s="48" t="s">
        <v>1797</v>
      </c>
      <c r="D5198" s="48">
        <v>1</v>
      </c>
      <c r="E5198" s="48">
        <v>7408</v>
      </c>
      <c r="F5198" s="48" t="s">
        <v>5913</v>
      </c>
      <c r="G5198" s="48" t="s">
        <v>112</v>
      </c>
      <c r="H5198" s="75">
        <f t="shared" ref="H5198:H5205" si="4124">(I5198-J5198)/J5198</f>
        <v>0</v>
      </c>
      <c r="I5198" s="74">
        <v>43</v>
      </c>
      <c r="J5198" s="74">
        <v>43</v>
      </c>
      <c r="K5198" s="48">
        <f>I5198</f>
        <v>43</v>
      </c>
      <c r="L5198" s="48">
        <f t="shared" si="4123"/>
        <v>-4</v>
      </c>
      <c r="M5198" s="48">
        <f t="shared" ref="M5198:M5205" si="4125">K5198+L5198</f>
        <v>39</v>
      </c>
      <c r="N5198" s="48">
        <v>431</v>
      </c>
      <c r="O5198" s="56">
        <v>0.65900000000000003</v>
      </c>
      <c r="P5198" s="48" t="str">
        <f t="shared" si="4117"/>
        <v>FPRINT1/8 WH</v>
      </c>
      <c r="Q5198" s="76" t="s">
        <v>6187</v>
      </c>
      <c r="R5198" s="76" t="s">
        <v>6187</v>
      </c>
      <c r="S5198" s="49">
        <f t="shared" ref="S5198:S5205" si="4126">((Q5198/65*0.7)+(R5198/260*0.3))</f>
        <v>0</v>
      </c>
      <c r="T5198" s="49">
        <f t="shared" si="4118"/>
        <v>0</v>
      </c>
      <c r="U5198" s="49">
        <v>0</v>
      </c>
      <c r="V5198" s="49">
        <f t="shared" si="4081"/>
        <v>0</v>
      </c>
      <c r="W5198" s="49">
        <f t="shared" si="4121"/>
        <v>0</v>
      </c>
      <c r="X5198" s="90">
        <f>ROUNDUP(V5198*$X$4,0)</f>
        <v>0</v>
      </c>
      <c r="Y5198" s="91">
        <f t="shared" ref="Y5198:Y5205" si="4127">X5198*O5198</f>
        <v>0</v>
      </c>
      <c r="Z5198" s="93">
        <f>ROUND((V5198*M5198)+X5198,0)</f>
        <v>0</v>
      </c>
      <c r="AA5198" s="94">
        <f t="shared" ref="AA5198:AA5205" si="4128">Z5198*O5198</f>
        <v>0</v>
      </c>
      <c r="AB5198" s="97">
        <f>ROUND((V5198*$AB$4)+Z5198,0)</f>
        <v>0</v>
      </c>
      <c r="AC5198" s="98">
        <f t="shared" ref="AC5198:AC5205" si="4129">AB5198*O5198</f>
        <v>0</v>
      </c>
      <c r="AD5198" s="77" t="s">
        <v>5889</v>
      </c>
      <c r="AE5198" s="54">
        <v>0</v>
      </c>
      <c r="AF5198" s="17"/>
    </row>
    <row r="5199" spans="1:32" ht="12.75" customHeight="1" x14ac:dyDescent="0.3">
      <c r="A5199" s="73" t="s">
        <v>35</v>
      </c>
      <c r="B5199" s="74" t="s">
        <v>68</v>
      </c>
      <c r="C5199" s="48" t="s">
        <v>40</v>
      </c>
      <c r="D5199" s="48">
        <v>100</v>
      </c>
      <c r="E5199" s="48">
        <v>621</v>
      </c>
      <c r="F5199" s="48" t="s">
        <v>6128</v>
      </c>
      <c r="G5199" s="48" t="s">
        <v>112</v>
      </c>
      <c r="H5199" s="75">
        <f t="shared" si="4124"/>
        <v>2</v>
      </c>
      <c r="I5199" s="74">
        <v>78</v>
      </c>
      <c r="J5199" s="74">
        <v>26</v>
      </c>
      <c r="K5199" s="48">
        <f>J5199</f>
        <v>26</v>
      </c>
      <c r="L5199" s="48">
        <f t="shared" si="4123"/>
        <v>-4</v>
      </c>
      <c r="M5199" s="48">
        <f t="shared" si="4125"/>
        <v>22</v>
      </c>
      <c r="N5199" s="48">
        <v>15</v>
      </c>
      <c r="O5199" s="56">
        <v>1.9710000000000001</v>
      </c>
      <c r="P5199" s="48" t="str">
        <f t="shared" si="4117"/>
        <v>1852 VI</v>
      </c>
      <c r="Q5199" s="76">
        <v>31</v>
      </c>
      <c r="R5199" s="76">
        <v>87</v>
      </c>
      <c r="S5199" s="49">
        <f t="shared" si="4126"/>
        <v>0.4342307692307692</v>
      </c>
      <c r="T5199" s="49">
        <f t="shared" si="4118"/>
        <v>43.42307692307692</v>
      </c>
      <c r="U5199" s="49">
        <v>74.192307692307693</v>
      </c>
      <c r="V5199" s="49">
        <f t="shared" si="4081"/>
        <v>0.74192307692307691</v>
      </c>
      <c r="W5199" s="49">
        <f t="shared" si="4121"/>
        <v>9.5530769230769224</v>
      </c>
      <c r="X5199" s="90">
        <f>ROUND(S5199*$X$4,0)</f>
        <v>2</v>
      </c>
      <c r="Y5199" s="91">
        <f t="shared" si="4127"/>
        <v>3.9420000000000002</v>
      </c>
      <c r="Z5199" s="93">
        <f t="shared" ref="Z5199:Z5205" si="4130">ROUND((S5199*M5199)+X5199,0)</f>
        <v>12</v>
      </c>
      <c r="AA5199" s="94">
        <f t="shared" si="4128"/>
        <v>23.652000000000001</v>
      </c>
      <c r="AB5199" s="97">
        <f>ROUND((S5199*$AB$4)+Z5199,0)</f>
        <v>14</v>
      </c>
      <c r="AC5199" s="98">
        <f t="shared" si="4129"/>
        <v>27.594000000000001</v>
      </c>
      <c r="AD5199" s="77" t="s">
        <v>3</v>
      </c>
      <c r="AE5199" s="54">
        <v>27.594000000000001</v>
      </c>
      <c r="AF5199" s="17"/>
    </row>
    <row r="5200" spans="1:32" ht="16.899999999999999" customHeight="1" x14ac:dyDescent="0.3">
      <c r="A5200" s="73" t="s">
        <v>35</v>
      </c>
      <c r="B5200" s="74" t="s">
        <v>2193</v>
      </c>
      <c r="C5200" s="48" t="s">
        <v>34</v>
      </c>
      <c r="D5200" s="48">
        <v>100</v>
      </c>
      <c r="E5200" s="48">
        <v>20051</v>
      </c>
      <c r="F5200" s="48" t="s">
        <v>6124</v>
      </c>
      <c r="G5200" s="48" t="s">
        <v>3680</v>
      </c>
      <c r="H5200" s="75">
        <f t="shared" si="4124"/>
        <v>0</v>
      </c>
      <c r="I5200" s="74">
        <v>28</v>
      </c>
      <c r="J5200" s="74">
        <v>28</v>
      </c>
      <c r="K5200" s="48">
        <f>I5200</f>
        <v>28</v>
      </c>
      <c r="L5200" s="48">
        <f t="shared" si="4123"/>
        <v>-4</v>
      </c>
      <c r="M5200" s="48">
        <f t="shared" si="4125"/>
        <v>24</v>
      </c>
      <c r="N5200" s="48">
        <v>4</v>
      </c>
      <c r="O5200" s="56">
        <v>10.65</v>
      </c>
      <c r="P5200" s="48" t="str">
        <f t="shared" si="4117"/>
        <v>492750 BK</v>
      </c>
      <c r="Q5200" s="76">
        <v>4</v>
      </c>
      <c r="R5200" s="76">
        <v>0</v>
      </c>
      <c r="S5200" s="49">
        <f t="shared" si="4126"/>
        <v>4.3076923076923075E-2</v>
      </c>
      <c r="T5200" s="49">
        <f t="shared" si="4118"/>
        <v>4.3076923076923075</v>
      </c>
      <c r="U5200" s="49">
        <v>4.3076923076923075</v>
      </c>
      <c r="V5200" s="49">
        <f t="shared" si="4081"/>
        <v>4.3076923076923075E-2</v>
      </c>
      <c r="W5200" s="49">
        <f t="shared" si="4121"/>
        <v>1.0338461538461539</v>
      </c>
      <c r="X5200" s="90">
        <f>ROUND(S5200*$X$4,0)</f>
        <v>0</v>
      </c>
      <c r="Y5200" s="91">
        <f t="shared" si="4127"/>
        <v>0</v>
      </c>
      <c r="Z5200" s="93">
        <f t="shared" si="4130"/>
        <v>1</v>
      </c>
      <c r="AA5200" s="94">
        <f t="shared" si="4128"/>
        <v>10.65</v>
      </c>
      <c r="AB5200" s="97">
        <f>ROUND((S5200*$AB$4)+Z5200,0)</f>
        <v>1</v>
      </c>
      <c r="AC5200" s="98">
        <f t="shared" si="4129"/>
        <v>10.65</v>
      </c>
      <c r="AD5200" s="77" t="s">
        <v>3</v>
      </c>
      <c r="AE5200" s="54">
        <v>10.65</v>
      </c>
      <c r="AF5200" s="17"/>
    </row>
    <row r="5201" spans="1:32" ht="16.899999999999999" customHeight="1" x14ac:dyDescent="0.3">
      <c r="A5201" s="73" t="s">
        <v>35</v>
      </c>
      <c r="B5201" s="74" t="s">
        <v>3915</v>
      </c>
      <c r="C5201" s="48" t="s">
        <v>34</v>
      </c>
      <c r="D5201" s="48">
        <v>50</v>
      </c>
      <c r="E5201" s="48">
        <v>20051</v>
      </c>
      <c r="F5201" s="48" t="s">
        <v>6124</v>
      </c>
      <c r="G5201" s="48" t="s">
        <v>3680</v>
      </c>
      <c r="H5201" s="75">
        <f t="shared" si="4124"/>
        <v>0</v>
      </c>
      <c r="I5201" s="74">
        <v>28</v>
      </c>
      <c r="J5201" s="74">
        <v>28</v>
      </c>
      <c r="K5201" s="48">
        <f>I5201</f>
        <v>28</v>
      </c>
      <c r="L5201" s="48">
        <f t="shared" si="4123"/>
        <v>-4</v>
      </c>
      <c r="M5201" s="48">
        <f t="shared" si="4125"/>
        <v>24</v>
      </c>
      <c r="N5201" s="48">
        <v>2</v>
      </c>
      <c r="O5201" s="56">
        <v>16.64</v>
      </c>
      <c r="P5201" s="48" t="str">
        <f t="shared" si="4117"/>
        <v>492150 BK</v>
      </c>
      <c r="Q5201" s="76">
        <v>3</v>
      </c>
      <c r="R5201" s="76">
        <v>8</v>
      </c>
      <c r="S5201" s="49">
        <f t="shared" si="4126"/>
        <v>4.1538461538461538E-2</v>
      </c>
      <c r="T5201" s="49">
        <f t="shared" si="4118"/>
        <v>2.0769230769230771</v>
      </c>
      <c r="U5201" s="49">
        <v>2.0769230769230771</v>
      </c>
      <c r="V5201" s="49">
        <f t="shared" si="4081"/>
        <v>4.1538461538461545E-2</v>
      </c>
      <c r="W5201" s="49">
        <f t="shared" si="4121"/>
        <v>0.99692307692307691</v>
      </c>
      <c r="X5201" s="90">
        <f>ROUND(S5201*$X$4,0)</f>
        <v>0</v>
      </c>
      <c r="Y5201" s="91">
        <f t="shared" si="4127"/>
        <v>0</v>
      </c>
      <c r="Z5201" s="93">
        <f t="shared" si="4130"/>
        <v>1</v>
      </c>
      <c r="AA5201" s="94">
        <f t="shared" si="4128"/>
        <v>16.64</v>
      </c>
      <c r="AB5201" s="97">
        <f>ROUND((S5201*$AB$4)+Z5201,0)</f>
        <v>1</v>
      </c>
      <c r="AC5201" s="98">
        <f t="shared" si="4129"/>
        <v>16.64</v>
      </c>
      <c r="AD5201" s="77" t="s">
        <v>3</v>
      </c>
      <c r="AE5201" s="54">
        <v>16.64</v>
      </c>
      <c r="AF5201" s="17"/>
    </row>
    <row r="5202" spans="1:32" ht="16.899999999999999" customHeight="1" x14ac:dyDescent="0.3">
      <c r="A5202" s="73" t="s">
        <v>7</v>
      </c>
      <c r="B5202" s="74" t="s">
        <v>5322</v>
      </c>
      <c r="C5202" s="48" t="s">
        <v>10</v>
      </c>
      <c r="D5202" s="48">
        <v>1000</v>
      </c>
      <c r="E5202" s="48">
        <v>2834</v>
      </c>
      <c r="F5202" s="48" t="s">
        <v>6126</v>
      </c>
      <c r="G5202" s="48">
        <v>2</v>
      </c>
      <c r="H5202" s="75">
        <f t="shared" si="4124"/>
        <v>0</v>
      </c>
      <c r="I5202" s="74">
        <v>40</v>
      </c>
      <c r="J5202" s="74">
        <f>I5202</f>
        <v>40</v>
      </c>
      <c r="K5202" s="48">
        <f>I5202</f>
        <v>40</v>
      </c>
      <c r="L5202" s="48"/>
      <c r="M5202" s="48">
        <f t="shared" si="4125"/>
        <v>40</v>
      </c>
      <c r="N5202" s="48">
        <v>0</v>
      </c>
      <c r="O5202" s="56">
        <v>204.15514999999999</v>
      </c>
      <c r="P5202" s="48" t="str">
        <f t="shared" si="4117"/>
        <v>3213 SL</v>
      </c>
      <c r="Q5202" s="76">
        <v>6</v>
      </c>
      <c r="R5202" s="76">
        <v>17</v>
      </c>
      <c r="S5202" s="49">
        <f t="shared" si="4126"/>
        <v>8.4230769230769234E-2</v>
      </c>
      <c r="T5202" s="49">
        <f t="shared" si="4118"/>
        <v>84.230769230769241</v>
      </c>
      <c r="U5202" s="49">
        <v>108.00000000000001</v>
      </c>
      <c r="V5202" s="49">
        <f t="shared" si="4081"/>
        <v>0.10800000000000001</v>
      </c>
      <c r="W5202" s="49">
        <f t="shared" si="4121"/>
        <v>3.3692307692307693</v>
      </c>
      <c r="X5202" s="90">
        <f>ROUND(S5202*$X$4,0)</f>
        <v>0</v>
      </c>
      <c r="Y5202" s="91">
        <f t="shared" si="4127"/>
        <v>0</v>
      </c>
      <c r="Z5202" s="93">
        <f t="shared" si="4130"/>
        <v>3</v>
      </c>
      <c r="AA5202" s="94">
        <f t="shared" si="4128"/>
        <v>612.46544999999992</v>
      </c>
      <c r="AB5202" s="97">
        <f>ROUND((S5202*$AB$4)+Z5202,0)</f>
        <v>3</v>
      </c>
      <c r="AC5202" s="98">
        <f t="shared" si="4129"/>
        <v>612.46544999999992</v>
      </c>
      <c r="AD5202" s="77" t="s">
        <v>3</v>
      </c>
      <c r="AE5202" s="54">
        <v>612.46544999999992</v>
      </c>
      <c r="AF5202" s="17"/>
    </row>
    <row r="5203" spans="1:32" ht="16.899999999999999" customHeight="1" x14ac:dyDescent="0.3">
      <c r="A5203" s="73" t="s">
        <v>35</v>
      </c>
      <c r="B5203" s="74" t="s">
        <v>3305</v>
      </c>
      <c r="C5203" s="48" t="s">
        <v>16</v>
      </c>
      <c r="D5203" s="48">
        <v>1000</v>
      </c>
      <c r="E5203" s="48">
        <v>6223</v>
      </c>
      <c r="F5203" s="48" t="s">
        <v>17</v>
      </c>
      <c r="G5203" s="48" t="s">
        <v>11</v>
      </c>
      <c r="H5203" s="75">
        <f t="shared" si="4124"/>
        <v>0</v>
      </c>
      <c r="I5203" s="74">
        <v>5</v>
      </c>
      <c r="J5203" s="74">
        <v>5</v>
      </c>
      <c r="K5203" s="48">
        <f>J5203</f>
        <v>5</v>
      </c>
      <c r="L5203" s="48"/>
      <c r="M5203" s="48">
        <f t="shared" si="4125"/>
        <v>5</v>
      </c>
      <c r="N5203" s="48">
        <v>0</v>
      </c>
      <c r="O5203" s="56">
        <v>293.13387999999998</v>
      </c>
      <c r="P5203" s="48" t="str">
        <f t="shared" si="4117"/>
        <v>1180L SL</v>
      </c>
      <c r="Q5203" s="76">
        <v>0</v>
      </c>
      <c r="R5203" s="76">
        <v>16</v>
      </c>
      <c r="S5203" s="49">
        <f t="shared" si="4126"/>
        <v>1.8461538461538463E-2</v>
      </c>
      <c r="T5203" s="49">
        <f t="shared" si="4118"/>
        <v>18.461538461538463</v>
      </c>
      <c r="U5203" s="49">
        <v>122.5</v>
      </c>
      <c r="V5203" s="49">
        <f t="shared" si="4081"/>
        <v>0.1225</v>
      </c>
      <c r="W5203" s="49">
        <f>V5203*M5203</f>
        <v>0.61250000000000004</v>
      </c>
      <c r="X5203" s="90">
        <f>ROUNDUP(S5203*$X$2,0)</f>
        <v>1</v>
      </c>
      <c r="Y5203" s="91">
        <f t="shared" si="4127"/>
        <v>293.13387999999998</v>
      </c>
      <c r="Z5203" s="93">
        <f t="shared" si="4130"/>
        <v>1</v>
      </c>
      <c r="AA5203" s="94">
        <f t="shared" si="4128"/>
        <v>293.13387999999998</v>
      </c>
      <c r="AB5203" s="97">
        <f>ROUND((S5203*$AB$2)+Z5203,0)</f>
        <v>1</v>
      </c>
      <c r="AC5203" s="98">
        <f t="shared" si="4129"/>
        <v>293.13387999999998</v>
      </c>
      <c r="AD5203" s="77" t="s">
        <v>5891</v>
      </c>
      <c r="AE5203" s="54">
        <v>293.13387999999998</v>
      </c>
      <c r="AF5203" s="17"/>
    </row>
    <row r="5204" spans="1:32" ht="16.899999999999999" customHeight="1" x14ac:dyDescent="0.3">
      <c r="A5204" s="73" t="s">
        <v>35</v>
      </c>
      <c r="B5204" s="74" t="s">
        <v>1564</v>
      </c>
      <c r="C5204" s="48" t="s">
        <v>34</v>
      </c>
      <c r="D5204" s="48">
        <v>100</v>
      </c>
      <c r="E5204" s="48">
        <v>20051</v>
      </c>
      <c r="F5204" s="48" t="s">
        <v>6124</v>
      </c>
      <c r="G5204" s="48" t="s">
        <v>3680</v>
      </c>
      <c r="H5204" s="75">
        <f t="shared" si="4124"/>
        <v>0</v>
      </c>
      <c r="I5204" s="74">
        <v>28</v>
      </c>
      <c r="J5204" s="74">
        <v>28</v>
      </c>
      <c r="K5204" s="48">
        <f>I5204</f>
        <v>28</v>
      </c>
      <c r="L5204" s="48">
        <f>$L$3</f>
        <v>-4</v>
      </c>
      <c r="M5204" s="48">
        <f t="shared" si="4125"/>
        <v>24</v>
      </c>
      <c r="N5204" s="48">
        <v>9</v>
      </c>
      <c r="O5204" s="56">
        <v>15.63</v>
      </c>
      <c r="P5204" s="48" t="str">
        <f t="shared" si="4117"/>
        <v>492100 BK</v>
      </c>
      <c r="Q5204" s="76">
        <v>12</v>
      </c>
      <c r="R5204" s="76">
        <v>39</v>
      </c>
      <c r="S5204" s="49">
        <f t="shared" si="4126"/>
        <v>0.17423076923076924</v>
      </c>
      <c r="T5204" s="49">
        <f t="shared" si="4118"/>
        <v>17.423076923076923</v>
      </c>
      <c r="U5204" s="49">
        <v>17.423076923076923</v>
      </c>
      <c r="V5204" s="49">
        <f t="shared" si="4081"/>
        <v>0.17423076923076924</v>
      </c>
      <c r="W5204" s="49">
        <f t="shared" ref="W5204:W5205" si="4131">S5204*M5204</f>
        <v>4.1815384615384623</v>
      </c>
      <c r="X5204" s="90">
        <f>ROUND(S5204*$X$4,0)</f>
        <v>1</v>
      </c>
      <c r="Y5204" s="91">
        <f t="shared" si="4127"/>
        <v>15.63</v>
      </c>
      <c r="Z5204" s="93">
        <f t="shared" si="4130"/>
        <v>5</v>
      </c>
      <c r="AA5204" s="94">
        <f t="shared" si="4128"/>
        <v>78.150000000000006</v>
      </c>
      <c r="AB5204" s="97">
        <f>ROUND((S5204*$AB$4)+Z5204,0)</f>
        <v>6</v>
      </c>
      <c r="AC5204" s="98">
        <f t="shared" si="4129"/>
        <v>93.78</v>
      </c>
      <c r="AD5204" s="77" t="s">
        <v>3</v>
      </c>
      <c r="AE5204" s="54">
        <v>93.78</v>
      </c>
      <c r="AF5204" s="17"/>
    </row>
    <row r="5205" spans="1:32" ht="16.899999999999999" customHeight="1" x14ac:dyDescent="0.3">
      <c r="A5205" s="73" t="s">
        <v>35</v>
      </c>
      <c r="B5205" s="74" t="s">
        <v>5737</v>
      </c>
      <c r="C5205" s="48" t="s">
        <v>16</v>
      </c>
      <c r="D5205" s="48">
        <v>100</v>
      </c>
      <c r="E5205" s="48">
        <v>6223</v>
      </c>
      <c r="F5205" s="48" t="s">
        <v>17</v>
      </c>
      <c r="G5205" s="48" t="s">
        <v>11</v>
      </c>
      <c r="H5205" s="75">
        <f t="shared" si="4124"/>
        <v>0</v>
      </c>
      <c r="I5205" s="74">
        <v>5</v>
      </c>
      <c r="J5205" s="74">
        <v>5</v>
      </c>
      <c r="K5205" s="48">
        <f>J5205</f>
        <v>5</v>
      </c>
      <c r="L5205" s="48"/>
      <c r="M5205" s="48">
        <f t="shared" si="4125"/>
        <v>5</v>
      </c>
      <c r="N5205" s="48">
        <v>15</v>
      </c>
      <c r="O5205" s="56">
        <v>23.18957</v>
      </c>
      <c r="P5205" s="48" t="str">
        <f t="shared" si="4117"/>
        <v>1176L SL</v>
      </c>
      <c r="Q5205" s="76">
        <v>47</v>
      </c>
      <c r="R5205" s="76">
        <v>114</v>
      </c>
      <c r="S5205" s="49">
        <f t="shared" si="4126"/>
        <v>0.63769230769230756</v>
      </c>
      <c r="T5205" s="49">
        <f t="shared" si="4118"/>
        <v>63.769230769230759</v>
      </c>
      <c r="U5205" s="49">
        <v>125.69230769230768</v>
      </c>
      <c r="V5205" s="49">
        <f t="shared" si="4081"/>
        <v>1.2569230769230768</v>
      </c>
      <c r="W5205" s="49">
        <f t="shared" si="4131"/>
        <v>3.1884615384615378</v>
      </c>
      <c r="X5205" s="90">
        <f>ROUND(S5205*$X$2,0)</f>
        <v>4</v>
      </c>
      <c r="Y5205" s="91">
        <f t="shared" si="4127"/>
        <v>92.758279999999999</v>
      </c>
      <c r="Z5205" s="93">
        <f t="shared" si="4130"/>
        <v>7</v>
      </c>
      <c r="AA5205" s="94">
        <f t="shared" si="4128"/>
        <v>162.32699</v>
      </c>
      <c r="AB5205" s="97">
        <f>ROUND((S5205*$AB$2)+Z5205,0)</f>
        <v>11</v>
      </c>
      <c r="AC5205" s="98">
        <f t="shared" si="4129"/>
        <v>255.08527000000001</v>
      </c>
      <c r="AD5205" s="77" t="s">
        <v>5891</v>
      </c>
      <c r="AE5205" s="54">
        <v>255.08527000000001</v>
      </c>
      <c r="AF5205" s="17"/>
    </row>
    <row r="5206" spans="1:32" ht="16.899999999999999" customHeight="1" x14ac:dyDescent="0.3">
      <c r="A5206" s="73" t="s">
        <v>7</v>
      </c>
      <c r="B5206" s="74" t="s">
        <v>1421</v>
      </c>
      <c r="C5206" s="48" t="s">
        <v>1367</v>
      </c>
      <c r="D5206" s="48">
        <v>100</v>
      </c>
      <c r="E5206" s="48">
        <v>621</v>
      </c>
      <c r="F5206" s="48" t="s">
        <v>6128</v>
      </c>
      <c r="G5206" s="48" t="s">
        <v>11</v>
      </c>
      <c r="H5206" s="75">
        <f t="shared" ref="H5206" si="4132">(I5206-J5206)/J5206</f>
        <v>0</v>
      </c>
      <c r="I5206" s="74">
        <v>5</v>
      </c>
      <c r="J5206" s="74">
        <v>5</v>
      </c>
      <c r="K5206" s="48">
        <f>J5206</f>
        <v>5</v>
      </c>
      <c r="L5206" s="48"/>
      <c r="M5206" s="48">
        <f t="shared" ref="M5206" si="4133">K5206+L5206</f>
        <v>5</v>
      </c>
      <c r="N5206" s="48">
        <v>9</v>
      </c>
      <c r="O5206" s="56">
        <v>32.300310000000003</v>
      </c>
      <c r="P5206" s="48" t="str">
        <f t="shared" si="4117"/>
        <v>6462 VI</v>
      </c>
      <c r="Q5206" s="76">
        <v>0</v>
      </c>
      <c r="R5206" s="76">
        <v>109</v>
      </c>
      <c r="S5206" s="49">
        <f t="shared" ref="S5206" si="4134">((Q5206/65*0.7)+(R5206/260*0.3))</f>
        <v>0.12576923076923077</v>
      </c>
      <c r="T5206" s="49">
        <f t="shared" si="4118"/>
        <v>12.576923076923077</v>
      </c>
      <c r="U5206" s="49">
        <v>16.03846153846154</v>
      </c>
      <c r="V5206" s="49">
        <f t="shared" si="4081"/>
        <v>0.1603846153846154</v>
      </c>
      <c r="W5206" s="49">
        <f t="shared" ref="W5206" si="4135">S5206*M5206</f>
        <v>0.62884615384615383</v>
      </c>
      <c r="X5206" s="90">
        <f>ROUND(S5206*$X$2,0)</f>
        <v>1</v>
      </c>
      <c r="Y5206" s="91">
        <f t="shared" ref="Y5206" si="4136">X5206*O5206</f>
        <v>32.300310000000003</v>
      </c>
      <c r="Z5206" s="93">
        <f t="shared" ref="Z5206" si="4137">ROUND((S5206*M5206)+X5206,0)</f>
        <v>2</v>
      </c>
      <c r="AA5206" s="94">
        <f t="shared" ref="AA5206" si="4138">Z5206*O5206</f>
        <v>64.600620000000006</v>
      </c>
      <c r="AB5206" s="97">
        <f>ROUND((S5206*$AB$2)+Z5206,0)</f>
        <v>3</v>
      </c>
      <c r="AC5206" s="98">
        <f t="shared" ref="AC5206" si="4139">AB5206*O5206</f>
        <v>96.900930000000017</v>
      </c>
      <c r="AD5206" s="77" t="s">
        <v>5891</v>
      </c>
      <c r="AE5206" s="54">
        <v>96.900930000000017</v>
      </c>
      <c r="AF5206" s="17"/>
    </row>
    <row r="5207" spans="1:32" ht="16.899999999999999" customHeight="1" x14ac:dyDescent="0.3">
      <c r="A5207" s="73" t="s">
        <v>35</v>
      </c>
      <c r="B5207" s="74" t="s">
        <v>5202</v>
      </c>
      <c r="C5207" s="48" t="s">
        <v>2146</v>
      </c>
      <c r="D5207" s="48">
        <v>1000</v>
      </c>
      <c r="E5207" s="48">
        <v>621</v>
      </c>
      <c r="F5207" s="48" t="s">
        <v>6128</v>
      </c>
      <c r="G5207" s="48" t="s">
        <v>35</v>
      </c>
      <c r="H5207" s="75">
        <f t="shared" ref="H5207:H5213" si="4140">(I5207-J5207)/J5207</f>
        <v>-0.75</v>
      </c>
      <c r="I5207" s="74">
        <v>25</v>
      </c>
      <c r="J5207" s="74">
        <v>100</v>
      </c>
      <c r="K5207" s="48">
        <f>I5207</f>
        <v>25</v>
      </c>
      <c r="L5207" s="48">
        <f>$L$3</f>
        <v>-4</v>
      </c>
      <c r="M5207" s="48">
        <f t="shared" ref="M5207:M5213" si="4141">K5207+L5207</f>
        <v>21</v>
      </c>
      <c r="N5207" s="48">
        <v>17</v>
      </c>
      <c r="O5207" s="56">
        <v>134.54</v>
      </c>
      <c r="P5207" s="48" t="str">
        <f t="shared" si="4117"/>
        <v>M3232 SL</v>
      </c>
      <c r="Q5207" s="76">
        <v>0</v>
      </c>
      <c r="R5207" s="76">
        <v>0</v>
      </c>
      <c r="S5207" s="49">
        <f t="shared" ref="S5207:S5213" si="4142">((Q5207/65*0.7)+(R5207/260*0.3))</f>
        <v>0</v>
      </c>
      <c r="T5207" s="49">
        <f t="shared" si="4118"/>
        <v>0</v>
      </c>
      <c r="U5207" s="49">
        <v>6.0000000000000009</v>
      </c>
      <c r="V5207" s="49">
        <f t="shared" si="4081"/>
        <v>6.000000000000001E-3</v>
      </c>
      <c r="W5207" s="49">
        <f t="shared" ref="W5207:W5209" si="4143">S5207*M5207</f>
        <v>0</v>
      </c>
      <c r="X5207" s="90">
        <f t="shared" ref="X5207:X5208" si="4144">ROUNDUP(S5207*$X$4,0)</f>
        <v>0</v>
      </c>
      <c r="Y5207" s="91">
        <f t="shared" ref="Y5207:Y5213" si="4145">X5207*O5207</f>
        <v>0</v>
      </c>
      <c r="Z5207" s="93">
        <f t="shared" ref="Z5207:Z5214" si="4146">ROUND((S5207*M5207)+X5207,0)</f>
        <v>0</v>
      </c>
      <c r="AA5207" s="94">
        <f t="shared" ref="AA5207:AA5213" si="4147">Z5207*O5207</f>
        <v>0</v>
      </c>
      <c r="AB5207" s="97">
        <f>ROUND((S5207*$AB$4)+Z5207,0)</f>
        <v>0</v>
      </c>
      <c r="AC5207" s="98">
        <f t="shared" ref="AC5207:AC5213" si="4148">AB5207*O5207</f>
        <v>0</v>
      </c>
      <c r="AD5207" s="77" t="s">
        <v>5890</v>
      </c>
      <c r="AE5207" s="54">
        <v>0</v>
      </c>
      <c r="AF5207" s="17"/>
    </row>
    <row r="5208" spans="1:32" ht="16.899999999999999" customHeight="1" x14ac:dyDescent="0.3">
      <c r="A5208" s="34" t="s">
        <v>35</v>
      </c>
      <c r="B5208" s="35" t="s">
        <v>5203</v>
      </c>
      <c r="C5208" s="36" t="s">
        <v>2146</v>
      </c>
      <c r="D5208" s="37">
        <v>1</v>
      </c>
      <c r="E5208" s="37"/>
      <c r="F5208" s="37"/>
      <c r="G5208" s="36" t="s">
        <v>35</v>
      </c>
      <c r="H5208" s="46">
        <f t="shared" si="4140"/>
        <v>0</v>
      </c>
      <c r="I5208" s="35">
        <v>154</v>
      </c>
      <c r="J5208" s="35">
        <v>154</v>
      </c>
      <c r="K5208" s="36">
        <f>I5208</f>
        <v>154</v>
      </c>
      <c r="L5208" s="36">
        <f>$L$3</f>
        <v>-4</v>
      </c>
      <c r="M5208" s="37">
        <f t="shared" si="4141"/>
        <v>150</v>
      </c>
      <c r="N5208" s="48">
        <v>0</v>
      </c>
      <c r="O5208" s="56">
        <v>0</v>
      </c>
      <c r="P5208" s="36" t="str">
        <f t="shared" si="4117"/>
        <v>M3232 SL</v>
      </c>
      <c r="Q5208" s="38" t="s">
        <v>6187</v>
      </c>
      <c r="R5208" s="38" t="s">
        <v>6187</v>
      </c>
      <c r="S5208" s="39">
        <f t="shared" si="4142"/>
        <v>0</v>
      </c>
      <c r="T5208" s="39">
        <f t="shared" si="4118"/>
        <v>0</v>
      </c>
      <c r="U5208" s="39">
        <v>6.0000000000000009</v>
      </c>
      <c r="V5208" s="39">
        <f t="shared" si="4081"/>
        <v>6.0000000000000009</v>
      </c>
      <c r="W5208" s="39">
        <f t="shared" si="4143"/>
        <v>0</v>
      </c>
      <c r="X5208" s="39">
        <f t="shared" si="4144"/>
        <v>0</v>
      </c>
      <c r="Y5208" s="40">
        <f t="shared" si="4145"/>
        <v>0</v>
      </c>
      <c r="Z5208" s="39">
        <f t="shared" si="4146"/>
        <v>0</v>
      </c>
      <c r="AA5208" s="40">
        <f t="shared" si="4147"/>
        <v>0</v>
      </c>
      <c r="AB5208" s="39">
        <f>ROUND((S5208*$AB$4)+Z5208,0)</f>
        <v>0</v>
      </c>
      <c r="AC5208" s="40">
        <f t="shared" si="4148"/>
        <v>0</v>
      </c>
      <c r="AD5208" s="41" t="s">
        <v>5890</v>
      </c>
      <c r="AE5208" s="20">
        <v>0</v>
      </c>
      <c r="AF5208" s="17"/>
    </row>
    <row r="5209" spans="1:32" ht="16.899999999999999" customHeight="1" x14ac:dyDescent="0.3">
      <c r="A5209" s="73" t="s">
        <v>7</v>
      </c>
      <c r="B5209" s="74" t="s">
        <v>4215</v>
      </c>
      <c r="C5209" s="48" t="s">
        <v>1143</v>
      </c>
      <c r="D5209" s="48">
        <v>500</v>
      </c>
      <c r="E5209" s="48">
        <v>30327</v>
      </c>
      <c r="F5209" s="48" t="s">
        <v>5915</v>
      </c>
      <c r="G5209" s="48" t="s">
        <v>122</v>
      </c>
      <c r="H5209" s="75">
        <f t="shared" si="4140"/>
        <v>0</v>
      </c>
      <c r="I5209" s="74">
        <v>34</v>
      </c>
      <c r="J5209" s="74">
        <v>34</v>
      </c>
      <c r="K5209" s="48">
        <f>I5209</f>
        <v>34</v>
      </c>
      <c r="L5209" s="48">
        <f>$L$3</f>
        <v>-4</v>
      </c>
      <c r="M5209" s="48">
        <f t="shared" si="4141"/>
        <v>30</v>
      </c>
      <c r="N5209" s="48">
        <v>0</v>
      </c>
      <c r="O5209" s="56">
        <v>776</v>
      </c>
      <c r="P5209" s="48" t="str">
        <f t="shared" si="4117"/>
        <v>390645 WH</v>
      </c>
      <c r="Q5209" s="76">
        <v>2</v>
      </c>
      <c r="R5209" s="76">
        <v>3</v>
      </c>
      <c r="S5209" s="49">
        <f t="shared" si="4142"/>
        <v>2.4999999999999998E-2</v>
      </c>
      <c r="T5209" s="49">
        <f t="shared" si="4118"/>
        <v>12.499999999999998</v>
      </c>
      <c r="U5209" s="49">
        <v>216.30769230769232</v>
      </c>
      <c r="V5209" s="49">
        <f t="shared" si="4081"/>
        <v>0.43261538461538462</v>
      </c>
      <c r="W5209" s="49">
        <f t="shared" si="4143"/>
        <v>0.74999999999999989</v>
      </c>
      <c r="X5209" s="90">
        <f>ROUND(S5209*$X$4,0)</f>
        <v>0</v>
      </c>
      <c r="Y5209" s="91">
        <f t="shared" si="4145"/>
        <v>0</v>
      </c>
      <c r="Z5209" s="93">
        <f t="shared" si="4146"/>
        <v>1</v>
      </c>
      <c r="AA5209" s="94">
        <f t="shared" si="4147"/>
        <v>776</v>
      </c>
      <c r="AB5209" s="97">
        <f>ROUND((S5209*$AB$4)+Z5209,0)</f>
        <v>1</v>
      </c>
      <c r="AC5209" s="98">
        <f t="shared" si="4148"/>
        <v>776</v>
      </c>
      <c r="AD5209" s="77" t="s">
        <v>5890</v>
      </c>
      <c r="AE5209" s="54">
        <v>776</v>
      </c>
      <c r="AF5209" s="17"/>
    </row>
    <row r="5210" spans="1:32" ht="16.899999999999999" customHeight="1" x14ac:dyDescent="0.3">
      <c r="A5210" s="73" t="s">
        <v>7</v>
      </c>
      <c r="B5210" s="74" t="s">
        <v>1530</v>
      </c>
      <c r="C5210" s="48" t="s">
        <v>40</v>
      </c>
      <c r="D5210" s="48">
        <v>1000</v>
      </c>
      <c r="E5210" s="48">
        <v>621</v>
      </c>
      <c r="F5210" s="48" t="s">
        <v>6128</v>
      </c>
      <c r="G5210" s="48" t="s">
        <v>112</v>
      </c>
      <c r="H5210" s="75">
        <f t="shared" si="4140"/>
        <v>-0.16666666666666666</v>
      </c>
      <c r="I5210" s="74">
        <v>20</v>
      </c>
      <c r="J5210" s="74">
        <v>24</v>
      </c>
      <c r="K5210" s="48">
        <f>I5210</f>
        <v>20</v>
      </c>
      <c r="L5210" s="48">
        <f>$L$3</f>
        <v>-4</v>
      </c>
      <c r="M5210" s="48">
        <f t="shared" si="4141"/>
        <v>16</v>
      </c>
      <c r="N5210" s="48">
        <v>12</v>
      </c>
      <c r="O5210" s="56">
        <v>57.3</v>
      </c>
      <c r="P5210" s="48" t="str">
        <f t="shared" si="4117"/>
        <v>3057 BL</v>
      </c>
      <c r="Q5210" s="76">
        <v>24</v>
      </c>
      <c r="R5210" s="76">
        <v>83</v>
      </c>
      <c r="S5210" s="49">
        <f t="shared" si="4142"/>
        <v>0.35423076923076924</v>
      </c>
      <c r="T5210" s="49">
        <f t="shared" si="4118"/>
        <v>354.23076923076923</v>
      </c>
      <c r="U5210" s="49">
        <v>552.34615384615381</v>
      </c>
      <c r="V5210" s="49">
        <f t="shared" si="4081"/>
        <v>0.55234615384615382</v>
      </c>
      <c r="W5210" s="49">
        <f>V5210*M5210</f>
        <v>8.8375384615384611</v>
      </c>
      <c r="X5210" s="90">
        <f>ROUND(S5210*$X$3,0)</f>
        <v>2</v>
      </c>
      <c r="Y5210" s="91">
        <f t="shared" si="4145"/>
        <v>114.6</v>
      </c>
      <c r="Z5210" s="93">
        <f t="shared" si="4146"/>
        <v>8</v>
      </c>
      <c r="AA5210" s="94">
        <f t="shared" si="4147"/>
        <v>458.4</v>
      </c>
      <c r="AB5210" s="97">
        <f>ROUND((S5210*$AB$4)+Z5210,0)</f>
        <v>10</v>
      </c>
      <c r="AC5210" s="98">
        <f t="shared" si="4148"/>
        <v>573</v>
      </c>
      <c r="AD5210" s="77" t="s">
        <v>3</v>
      </c>
      <c r="AE5210" s="54">
        <v>573</v>
      </c>
      <c r="AF5210" s="17"/>
    </row>
    <row r="5211" spans="1:32" ht="12.75" customHeight="1" x14ac:dyDescent="0.3">
      <c r="A5211" s="73" t="s">
        <v>7</v>
      </c>
      <c r="B5211" s="74" t="s">
        <v>4448</v>
      </c>
      <c r="C5211" s="48" t="s">
        <v>1370</v>
      </c>
      <c r="D5211" s="48">
        <v>1000</v>
      </c>
      <c r="E5211" s="48">
        <v>2834</v>
      </c>
      <c r="F5211" s="48" t="s">
        <v>6126</v>
      </c>
      <c r="G5211" s="48">
        <v>2</v>
      </c>
      <c r="H5211" s="75">
        <f t="shared" si="4140"/>
        <v>0</v>
      </c>
      <c r="I5211" s="74">
        <v>40</v>
      </c>
      <c r="J5211" s="74">
        <f>I5211</f>
        <v>40</v>
      </c>
      <c r="K5211" s="48">
        <f>I5211</f>
        <v>40</v>
      </c>
      <c r="L5211" s="48"/>
      <c r="M5211" s="48">
        <f t="shared" si="4141"/>
        <v>40</v>
      </c>
      <c r="N5211" s="48">
        <v>0</v>
      </c>
      <c r="O5211" s="56">
        <v>190.62620000000001</v>
      </c>
      <c r="P5211" s="48" t="str">
        <f t="shared" si="4117"/>
        <v>86501CY SL</v>
      </c>
      <c r="Q5211" s="76">
        <v>4</v>
      </c>
      <c r="R5211" s="76">
        <v>12</v>
      </c>
      <c r="S5211" s="49">
        <f t="shared" si="4142"/>
        <v>5.6923076923076923E-2</v>
      </c>
      <c r="T5211" s="49">
        <f t="shared" si="4118"/>
        <v>56.923076923076927</v>
      </c>
      <c r="U5211" s="49">
        <v>81.961538461538467</v>
      </c>
      <c r="V5211" s="49">
        <f t="shared" si="4081"/>
        <v>8.1961538461538461E-2</v>
      </c>
      <c r="W5211" s="49">
        <f t="shared" ref="W5211:W5217" si="4149">S5211*M5211</f>
        <v>2.2769230769230768</v>
      </c>
      <c r="X5211" s="90">
        <f>ROUND(S5211*$X$4,0)</f>
        <v>0</v>
      </c>
      <c r="Y5211" s="91">
        <f t="shared" si="4145"/>
        <v>0</v>
      </c>
      <c r="Z5211" s="93">
        <f t="shared" si="4146"/>
        <v>2</v>
      </c>
      <c r="AA5211" s="94">
        <f t="shared" si="4147"/>
        <v>381.25240000000002</v>
      </c>
      <c r="AB5211" s="97">
        <f>ROUND((S5211*$AB$4)+Z5211,0)</f>
        <v>2</v>
      </c>
      <c r="AC5211" s="98">
        <f t="shared" si="4148"/>
        <v>381.25240000000002</v>
      </c>
      <c r="AD5211" s="77" t="s">
        <v>3</v>
      </c>
      <c r="AE5211" s="54">
        <v>381.25240000000002</v>
      </c>
      <c r="AF5211" s="17"/>
    </row>
    <row r="5212" spans="1:32" ht="12.75" customHeight="1" x14ac:dyDescent="0.3">
      <c r="A5212" s="73" t="s">
        <v>7</v>
      </c>
      <c r="B5212" s="74" t="s">
        <v>1366</v>
      </c>
      <c r="C5212" s="48" t="s">
        <v>1367</v>
      </c>
      <c r="D5212" s="48">
        <v>100</v>
      </c>
      <c r="E5212" s="48">
        <v>621</v>
      </c>
      <c r="F5212" s="48" t="s">
        <v>6128</v>
      </c>
      <c r="G5212" s="48" t="s">
        <v>11</v>
      </c>
      <c r="H5212" s="75">
        <f t="shared" si="4140"/>
        <v>0</v>
      </c>
      <c r="I5212" s="74">
        <v>5</v>
      </c>
      <c r="J5212" s="74">
        <v>5</v>
      </c>
      <c r="K5212" s="48">
        <f>J5212</f>
        <v>5</v>
      </c>
      <c r="L5212" s="48"/>
      <c r="M5212" s="48">
        <f t="shared" si="4141"/>
        <v>5</v>
      </c>
      <c r="N5212" s="48">
        <v>9</v>
      </c>
      <c r="O5212" s="56">
        <v>33.906309999999998</v>
      </c>
      <c r="P5212" s="48" t="str">
        <f t="shared" si="4117"/>
        <v>6453 BK</v>
      </c>
      <c r="Q5212" s="76">
        <v>34</v>
      </c>
      <c r="R5212" s="76">
        <v>253</v>
      </c>
      <c r="S5212" s="49">
        <f t="shared" si="4142"/>
        <v>0.658076923076923</v>
      </c>
      <c r="T5212" s="49">
        <f t="shared" si="4118"/>
        <v>65.807692307692307</v>
      </c>
      <c r="U5212" s="49">
        <v>1166.5769230769229</v>
      </c>
      <c r="V5212" s="49">
        <f t="shared" si="4081"/>
        <v>11.665769230769229</v>
      </c>
      <c r="W5212" s="49">
        <f t="shared" si="4149"/>
        <v>3.2903846153846148</v>
      </c>
      <c r="X5212" s="90">
        <f>ROUND(S5212*$X$2,0)</f>
        <v>5</v>
      </c>
      <c r="Y5212" s="91">
        <f t="shared" si="4145"/>
        <v>169.53154999999998</v>
      </c>
      <c r="Z5212" s="93">
        <f t="shared" si="4146"/>
        <v>8</v>
      </c>
      <c r="AA5212" s="94">
        <f t="shared" si="4147"/>
        <v>271.25047999999998</v>
      </c>
      <c r="AB5212" s="97">
        <f>ROUND((S5212*$AB$2)+Z5212,0)</f>
        <v>13</v>
      </c>
      <c r="AC5212" s="98">
        <f t="shared" si="4148"/>
        <v>440.78202999999996</v>
      </c>
      <c r="AD5212" s="77" t="s">
        <v>5891</v>
      </c>
      <c r="AE5212" s="54">
        <v>440.78202999999996</v>
      </c>
      <c r="AF5212" s="17"/>
    </row>
    <row r="5213" spans="1:32" ht="12.75" customHeight="1" x14ac:dyDescent="0.3">
      <c r="A5213" s="73" t="s">
        <v>35</v>
      </c>
      <c r="B5213" s="74" t="s">
        <v>1497</v>
      </c>
      <c r="C5213" s="48" t="s">
        <v>40</v>
      </c>
      <c r="D5213" s="48">
        <v>1000</v>
      </c>
      <c r="E5213" s="48">
        <v>621</v>
      </c>
      <c r="F5213" s="48" t="s">
        <v>6128</v>
      </c>
      <c r="G5213" s="48" t="s">
        <v>112</v>
      </c>
      <c r="H5213" s="75">
        <f t="shared" si="4140"/>
        <v>-0.56603773584905659</v>
      </c>
      <c r="I5213" s="74">
        <v>23</v>
      </c>
      <c r="J5213" s="74">
        <v>53</v>
      </c>
      <c r="K5213" s="48">
        <f>I5213</f>
        <v>23</v>
      </c>
      <c r="L5213" s="48">
        <f>$L$3</f>
        <v>-4</v>
      </c>
      <c r="M5213" s="48">
        <f t="shared" si="4141"/>
        <v>19</v>
      </c>
      <c r="N5213" s="48">
        <v>12</v>
      </c>
      <c r="O5213" s="56">
        <v>28.14</v>
      </c>
      <c r="P5213" s="48" t="str">
        <f t="shared" si="4117"/>
        <v>1553 OR</v>
      </c>
      <c r="Q5213" s="76">
        <v>35</v>
      </c>
      <c r="R5213" s="76">
        <v>118</v>
      </c>
      <c r="S5213" s="49">
        <f t="shared" si="4142"/>
        <v>0.51307692307692299</v>
      </c>
      <c r="T5213" s="49">
        <f t="shared" si="4118"/>
        <v>513.07692307692298</v>
      </c>
      <c r="U5213" s="49">
        <v>560.99999999999989</v>
      </c>
      <c r="V5213" s="49">
        <f t="shared" si="4081"/>
        <v>0.56099999999999983</v>
      </c>
      <c r="W5213" s="49">
        <f t="shared" si="4149"/>
        <v>9.7484615384615374</v>
      </c>
      <c r="X5213" s="90">
        <f>ROUND(S5213*$X$3,0)</f>
        <v>3</v>
      </c>
      <c r="Y5213" s="91">
        <f t="shared" si="4145"/>
        <v>84.42</v>
      </c>
      <c r="Z5213" s="93">
        <f t="shared" si="4146"/>
        <v>13</v>
      </c>
      <c r="AA5213" s="94">
        <f t="shared" si="4147"/>
        <v>365.82</v>
      </c>
      <c r="AB5213" s="97">
        <f>ROUND((S5213*$AB$4)+Z5213,0)</f>
        <v>16</v>
      </c>
      <c r="AC5213" s="98">
        <f t="shared" si="4148"/>
        <v>450.24</v>
      </c>
      <c r="AD5213" s="77" t="s">
        <v>3</v>
      </c>
      <c r="AE5213" s="54">
        <v>450.24</v>
      </c>
      <c r="AF5213" s="17"/>
    </row>
    <row r="5214" spans="1:32" ht="16.899999999999999" customHeight="1" x14ac:dyDescent="0.3">
      <c r="A5214" s="73" t="s">
        <v>35</v>
      </c>
      <c r="B5214" s="74" t="s">
        <v>119</v>
      </c>
      <c r="C5214" s="48" t="s">
        <v>40</v>
      </c>
      <c r="D5214" s="48">
        <v>1000</v>
      </c>
      <c r="E5214" s="48">
        <v>621</v>
      </c>
      <c r="F5214" s="48" t="s">
        <v>6128</v>
      </c>
      <c r="G5214" s="48" t="s">
        <v>112</v>
      </c>
      <c r="H5214" s="75">
        <f t="shared" ref="H5214:H5221" si="4150">(I5214-J5214)/J5214</f>
        <v>3.7037037037037035E-2</v>
      </c>
      <c r="I5214" s="74">
        <v>28</v>
      </c>
      <c r="J5214" s="74">
        <v>27</v>
      </c>
      <c r="K5214" s="48">
        <f>J5214</f>
        <v>27</v>
      </c>
      <c r="L5214" s="48">
        <f>$L$3</f>
        <v>-4</v>
      </c>
      <c r="M5214" s="48">
        <f t="shared" ref="M5214:M5221" si="4151">K5214+L5214</f>
        <v>23</v>
      </c>
      <c r="N5214" s="48">
        <v>4</v>
      </c>
      <c r="O5214" s="56">
        <v>21.03</v>
      </c>
      <c r="P5214" s="48" t="str">
        <f t="shared" si="4117"/>
        <v>1855 VI</v>
      </c>
      <c r="Q5214" s="76">
        <v>11</v>
      </c>
      <c r="R5214" s="76">
        <v>22</v>
      </c>
      <c r="S5214" s="49">
        <f t="shared" ref="S5214:S5221" si="4152">((Q5214/65*0.7)+(R5214/260*0.3))</f>
        <v>0.14384615384615385</v>
      </c>
      <c r="T5214" s="49">
        <f t="shared" si="4118"/>
        <v>143.84615384615384</v>
      </c>
      <c r="U5214" s="49">
        <v>185.23076923076923</v>
      </c>
      <c r="V5214" s="49">
        <f t="shared" si="4081"/>
        <v>0.18523076923076923</v>
      </c>
      <c r="W5214" s="49">
        <f t="shared" si="4149"/>
        <v>3.3084615384615383</v>
      </c>
      <c r="X5214" s="90">
        <f>ROUND(S5214*$X$4,0)</f>
        <v>1</v>
      </c>
      <c r="Y5214" s="91">
        <f t="shared" ref="Y5214:Y5221" si="4153">X5214*O5214</f>
        <v>21.03</v>
      </c>
      <c r="Z5214" s="93">
        <f t="shared" si="4146"/>
        <v>4</v>
      </c>
      <c r="AA5214" s="94">
        <f t="shared" ref="AA5214:AA5221" si="4154">Z5214*O5214</f>
        <v>84.12</v>
      </c>
      <c r="AB5214" s="97">
        <f>ROUND((S5214*$AB$4)+Z5214,0)</f>
        <v>5</v>
      </c>
      <c r="AC5214" s="98">
        <f t="shared" ref="AC5214:AC5221" si="4155">AB5214*O5214</f>
        <v>105.15</v>
      </c>
      <c r="AD5214" s="77" t="s">
        <v>3</v>
      </c>
      <c r="AE5214" s="54">
        <v>105.15</v>
      </c>
      <c r="AF5214" s="17"/>
    </row>
    <row r="5215" spans="1:32" ht="12.75" customHeight="1" x14ac:dyDescent="0.3">
      <c r="A5215" s="73" t="s">
        <v>7</v>
      </c>
      <c r="B5215" s="74" t="s">
        <v>5444</v>
      </c>
      <c r="C5215" s="48" t="s">
        <v>464</v>
      </c>
      <c r="D5215" s="48">
        <v>1</v>
      </c>
      <c r="E5215" s="48">
        <v>4013</v>
      </c>
      <c r="F5215" s="48" t="s">
        <v>6180</v>
      </c>
      <c r="G5215" s="48" t="s">
        <v>112</v>
      </c>
      <c r="H5215" s="75">
        <f t="shared" si="4150"/>
        <v>0.13333333333333333</v>
      </c>
      <c r="I5215" s="74">
        <v>68</v>
      </c>
      <c r="J5215" s="74">
        <v>60</v>
      </c>
      <c r="K5215" s="48">
        <f>J5215</f>
        <v>60</v>
      </c>
      <c r="L5215" s="48">
        <f>$L$3</f>
        <v>-4</v>
      </c>
      <c r="M5215" s="48">
        <f t="shared" si="4151"/>
        <v>56</v>
      </c>
      <c r="N5215" s="48">
        <v>41650</v>
      </c>
      <c r="O5215" s="56">
        <v>0.18</v>
      </c>
      <c r="P5215" s="48" t="str">
        <f t="shared" si="4117"/>
        <v>5875 RD</v>
      </c>
      <c r="Q5215" s="76" t="s">
        <v>6187</v>
      </c>
      <c r="R5215" s="76" t="s">
        <v>6187</v>
      </c>
      <c r="S5215" s="49">
        <f t="shared" si="4152"/>
        <v>0</v>
      </c>
      <c r="T5215" s="49">
        <f t="shared" si="4118"/>
        <v>0</v>
      </c>
      <c r="U5215" s="49">
        <v>460.03846153846155</v>
      </c>
      <c r="V5215" s="49">
        <f t="shared" si="4081"/>
        <v>460.03846153846155</v>
      </c>
      <c r="W5215" s="49">
        <f t="shared" si="4149"/>
        <v>0</v>
      </c>
      <c r="X5215" s="90">
        <f>ROUND(V5215*$X$4,0)</f>
        <v>2300</v>
      </c>
      <c r="Y5215" s="91">
        <f t="shared" si="4153"/>
        <v>414</v>
      </c>
      <c r="Z5215" s="93">
        <f>ROUND((V5215*M5215)+X5215,0)</f>
        <v>28062</v>
      </c>
      <c r="AA5215" s="94">
        <f t="shared" si="4154"/>
        <v>5051.16</v>
      </c>
      <c r="AB5215" s="97">
        <f>ROUND((V5215*$AB$4)+Z5215,0)</f>
        <v>30362</v>
      </c>
      <c r="AC5215" s="98">
        <f t="shared" si="4155"/>
        <v>5465.16</v>
      </c>
      <c r="AD5215" s="77" t="s">
        <v>5889</v>
      </c>
      <c r="AE5215" s="54">
        <v>5465.16</v>
      </c>
      <c r="AF5215" s="17"/>
    </row>
    <row r="5216" spans="1:32" ht="12.75" customHeight="1" x14ac:dyDescent="0.3">
      <c r="A5216" s="73" t="s">
        <v>35</v>
      </c>
      <c r="B5216" s="74" t="s">
        <v>2555</v>
      </c>
      <c r="C5216" s="48" t="s">
        <v>464</v>
      </c>
      <c r="D5216" s="48">
        <v>1</v>
      </c>
      <c r="E5216" s="48">
        <v>4013</v>
      </c>
      <c r="F5216" s="48" t="s">
        <v>6180</v>
      </c>
      <c r="G5216" s="48" t="s">
        <v>112</v>
      </c>
      <c r="H5216" s="75">
        <f t="shared" si="4150"/>
        <v>0.21666666666666667</v>
      </c>
      <c r="I5216" s="74">
        <v>73</v>
      </c>
      <c r="J5216" s="74">
        <v>60</v>
      </c>
      <c r="K5216" s="48">
        <f>J5216</f>
        <v>60</v>
      </c>
      <c r="L5216" s="48">
        <f>$L$3</f>
        <v>-4</v>
      </c>
      <c r="M5216" s="48">
        <f t="shared" si="4151"/>
        <v>56</v>
      </c>
      <c r="N5216" s="48">
        <v>25751</v>
      </c>
      <c r="O5216" s="56">
        <v>7.0000000000000007E-2</v>
      </c>
      <c r="P5216" s="48" t="str">
        <f t="shared" si="4117"/>
        <v>2843/7 RD</v>
      </c>
      <c r="Q5216" s="76" t="s">
        <v>6187</v>
      </c>
      <c r="R5216" s="76" t="s">
        <v>6187</v>
      </c>
      <c r="S5216" s="49">
        <f t="shared" si="4152"/>
        <v>0</v>
      </c>
      <c r="T5216" s="49">
        <f t="shared" si="4118"/>
        <v>0</v>
      </c>
      <c r="U5216" s="49">
        <v>442.03846153846155</v>
      </c>
      <c r="V5216" s="49">
        <f t="shared" si="4081"/>
        <v>442.03846153846155</v>
      </c>
      <c r="W5216" s="49">
        <f t="shared" si="4149"/>
        <v>0</v>
      </c>
      <c r="X5216" s="90">
        <f>ROUND(V5216*$X$4,0)</f>
        <v>2210</v>
      </c>
      <c r="Y5216" s="91">
        <f t="shared" si="4153"/>
        <v>154.70000000000002</v>
      </c>
      <c r="Z5216" s="93">
        <f>ROUND((V5216*M5216)+X5216,0)</f>
        <v>26964</v>
      </c>
      <c r="AA5216" s="94">
        <f t="shared" si="4154"/>
        <v>1887.4800000000002</v>
      </c>
      <c r="AB5216" s="97">
        <f>ROUND((V5216*$AB$4)+Z5216,0)</f>
        <v>29174</v>
      </c>
      <c r="AC5216" s="98">
        <f t="shared" si="4155"/>
        <v>2042.1800000000003</v>
      </c>
      <c r="AD5216" s="77" t="s">
        <v>5889</v>
      </c>
      <c r="AE5216" s="54">
        <v>2042.1800000000003</v>
      </c>
      <c r="AF5216" s="17"/>
    </row>
    <row r="5217" spans="1:32" ht="16.899999999999999" customHeight="1" x14ac:dyDescent="0.3">
      <c r="A5217" s="73" t="s">
        <v>7</v>
      </c>
      <c r="B5217" s="74" t="s">
        <v>329</v>
      </c>
      <c r="C5217" s="48" t="s">
        <v>10</v>
      </c>
      <c r="D5217" s="48">
        <v>1000</v>
      </c>
      <c r="E5217" s="48">
        <v>621</v>
      </c>
      <c r="F5217" s="48" t="s">
        <v>6128</v>
      </c>
      <c r="G5217" s="48" t="s">
        <v>35</v>
      </c>
      <c r="H5217" s="75">
        <f t="shared" si="4150"/>
        <v>-0.13793103448275862</v>
      </c>
      <c r="I5217" s="74">
        <v>25</v>
      </c>
      <c r="J5217" s="74">
        <v>29</v>
      </c>
      <c r="K5217" s="48">
        <f>I5217</f>
        <v>25</v>
      </c>
      <c r="L5217" s="48">
        <v>-4</v>
      </c>
      <c r="M5217" s="48">
        <f t="shared" si="4151"/>
        <v>21</v>
      </c>
      <c r="N5217" s="48">
        <v>3</v>
      </c>
      <c r="O5217" s="56">
        <v>212.53</v>
      </c>
      <c r="P5217" s="48" t="str">
        <f t="shared" si="4117"/>
        <v>1179C SL</v>
      </c>
      <c r="Q5217" s="76">
        <v>3</v>
      </c>
      <c r="R5217" s="76">
        <v>33</v>
      </c>
      <c r="S5217" s="49">
        <f t="shared" si="4152"/>
        <v>7.0384615384615379E-2</v>
      </c>
      <c r="T5217" s="49">
        <f t="shared" si="4118"/>
        <v>70.384615384615373</v>
      </c>
      <c r="U5217" s="49">
        <v>183.11538461538461</v>
      </c>
      <c r="V5217" s="49">
        <f t="shared" si="4081"/>
        <v>0.18311538461538462</v>
      </c>
      <c r="W5217" s="49">
        <f t="shared" si="4149"/>
        <v>1.4780769230769231</v>
      </c>
      <c r="X5217" s="90">
        <f>ROUND(S5217*$X$4,0)</f>
        <v>0</v>
      </c>
      <c r="Y5217" s="91">
        <f t="shared" si="4153"/>
        <v>0</v>
      </c>
      <c r="Z5217" s="93">
        <f t="shared" ref="Z5217:Z5218" si="4156">ROUND((S5217*M5217)+X5217,0)</f>
        <v>1</v>
      </c>
      <c r="AA5217" s="94">
        <f t="shared" si="4154"/>
        <v>212.53</v>
      </c>
      <c r="AB5217" s="97">
        <f>ROUND((S5217*$AB$4)+Z5217,0)</f>
        <v>1</v>
      </c>
      <c r="AC5217" s="98">
        <f t="shared" si="4155"/>
        <v>212.53</v>
      </c>
      <c r="AD5217" s="77" t="s">
        <v>3</v>
      </c>
      <c r="AE5217" s="54">
        <v>212.53</v>
      </c>
      <c r="AF5217" s="17"/>
    </row>
    <row r="5218" spans="1:32" ht="16.899999999999999" customHeight="1" x14ac:dyDescent="0.3">
      <c r="A5218" s="73" t="s">
        <v>7</v>
      </c>
      <c r="B5218" s="74" t="s">
        <v>3523</v>
      </c>
      <c r="C5218" s="48" t="s">
        <v>10</v>
      </c>
      <c r="D5218" s="48">
        <v>1000</v>
      </c>
      <c r="E5218" s="48">
        <v>621</v>
      </c>
      <c r="F5218" s="48" t="s">
        <v>6128</v>
      </c>
      <c r="G5218" s="48" t="s">
        <v>35</v>
      </c>
      <c r="H5218" s="75">
        <f t="shared" si="4150"/>
        <v>-0.65</v>
      </c>
      <c r="I5218" s="74">
        <v>35</v>
      </c>
      <c r="J5218" s="74">
        <v>100</v>
      </c>
      <c r="K5218" s="48">
        <f>I5218</f>
        <v>35</v>
      </c>
      <c r="L5218" s="48">
        <v>-4</v>
      </c>
      <c r="M5218" s="48">
        <f t="shared" si="4151"/>
        <v>31</v>
      </c>
      <c r="N5218" s="48">
        <v>18</v>
      </c>
      <c r="O5218" s="56">
        <v>255.28</v>
      </c>
      <c r="P5218" s="48" t="str">
        <f t="shared" si="4117"/>
        <v>6344 SL</v>
      </c>
      <c r="Q5218" s="76">
        <v>8</v>
      </c>
      <c r="R5218" s="76">
        <v>30</v>
      </c>
      <c r="S5218" s="49">
        <f t="shared" si="4152"/>
        <v>0.12076923076923077</v>
      </c>
      <c r="T5218" s="49">
        <f t="shared" si="4118"/>
        <v>120.76923076923077</v>
      </c>
      <c r="U5218" s="49">
        <v>158.65384615384616</v>
      </c>
      <c r="V5218" s="49">
        <f t="shared" si="4081"/>
        <v>0.15865384615384617</v>
      </c>
      <c r="W5218" s="49">
        <f t="shared" ref="W5218" si="4157">S5218*M5218</f>
        <v>3.7438461538461536</v>
      </c>
      <c r="X5218" s="90">
        <f>ROUND(S5218*$X$4,0)</f>
        <v>1</v>
      </c>
      <c r="Y5218" s="91">
        <f t="shared" si="4153"/>
        <v>255.28</v>
      </c>
      <c r="Z5218" s="93">
        <f t="shared" si="4156"/>
        <v>5</v>
      </c>
      <c r="AA5218" s="94">
        <f t="shared" si="4154"/>
        <v>1276.4000000000001</v>
      </c>
      <c r="AB5218" s="97">
        <f>ROUND((S5218*$AB$4)+Z5218,0)</f>
        <v>6</v>
      </c>
      <c r="AC5218" s="98">
        <f t="shared" si="4155"/>
        <v>1531.68</v>
      </c>
      <c r="AD5218" s="77" t="s">
        <v>3</v>
      </c>
      <c r="AE5218" s="54">
        <v>1531.68</v>
      </c>
      <c r="AF5218" s="17"/>
    </row>
    <row r="5219" spans="1:32" ht="16.899999999999999" customHeight="1" x14ac:dyDescent="0.3">
      <c r="A5219" s="73" t="s">
        <v>7</v>
      </c>
      <c r="B5219" s="74" t="s">
        <v>3282</v>
      </c>
      <c r="C5219" s="48" t="s">
        <v>40</v>
      </c>
      <c r="D5219" s="48">
        <v>1000</v>
      </c>
      <c r="E5219" s="48">
        <v>4750</v>
      </c>
      <c r="F5219" s="48" t="s">
        <v>5916</v>
      </c>
      <c r="G5219" s="48" t="s">
        <v>3680</v>
      </c>
      <c r="H5219" s="75">
        <f t="shared" si="4150"/>
        <v>2.0405405405405403</v>
      </c>
      <c r="I5219" s="74">
        <v>225</v>
      </c>
      <c r="J5219" s="74">
        <v>74</v>
      </c>
      <c r="K5219" s="48">
        <f>J5219</f>
        <v>74</v>
      </c>
      <c r="L5219" s="48">
        <f>$L$3</f>
        <v>-4</v>
      </c>
      <c r="M5219" s="48">
        <f t="shared" si="4151"/>
        <v>70</v>
      </c>
      <c r="N5219" s="48">
        <v>72</v>
      </c>
      <c r="O5219" s="56">
        <v>66.430000000000007</v>
      </c>
      <c r="P5219" s="48" t="str">
        <f t="shared" si="4117"/>
        <v>7055/19 BL</v>
      </c>
      <c r="Q5219" s="76">
        <v>43</v>
      </c>
      <c r="R5219" s="76">
        <v>202</v>
      </c>
      <c r="S5219" s="49">
        <f t="shared" si="4152"/>
        <v>0.69615384615384612</v>
      </c>
      <c r="T5219" s="49">
        <f t="shared" si="4118"/>
        <v>696.15384615384608</v>
      </c>
      <c r="U5219" s="49">
        <v>714.34615384615381</v>
      </c>
      <c r="V5219" s="49">
        <f t="shared" si="4081"/>
        <v>0.71434615384615385</v>
      </c>
      <c r="W5219" s="49">
        <f>V5219*M5219</f>
        <v>50.004230769230773</v>
      </c>
      <c r="X5219" s="90">
        <f>ROUND(V5219*$X$4,0)</f>
        <v>4</v>
      </c>
      <c r="Y5219" s="91">
        <f t="shared" si="4153"/>
        <v>265.72000000000003</v>
      </c>
      <c r="Z5219" s="93">
        <f>ROUND((V5219*M5219)+X5219,0)</f>
        <v>54</v>
      </c>
      <c r="AA5219" s="94">
        <f t="shared" si="4154"/>
        <v>3587.2200000000003</v>
      </c>
      <c r="AB5219" s="97">
        <f>ROUND((V5219*$AB$4)+Z5219,0)</f>
        <v>58</v>
      </c>
      <c r="AC5219" s="98">
        <f t="shared" si="4155"/>
        <v>3852.9400000000005</v>
      </c>
      <c r="AD5219" s="77" t="s">
        <v>5889</v>
      </c>
      <c r="AE5219" s="54">
        <v>3852.9400000000005</v>
      </c>
      <c r="AF5219" s="17"/>
    </row>
    <row r="5220" spans="1:32" ht="16.899999999999999" customHeight="1" x14ac:dyDescent="0.3">
      <c r="A5220" s="73" t="s">
        <v>7</v>
      </c>
      <c r="B5220" s="74" t="s">
        <v>308</v>
      </c>
      <c r="C5220" s="48" t="s">
        <v>10</v>
      </c>
      <c r="D5220" s="48">
        <v>1000</v>
      </c>
      <c r="E5220" s="48">
        <v>2834</v>
      </c>
      <c r="F5220" s="48" t="s">
        <v>6126</v>
      </c>
      <c r="G5220" s="48">
        <v>2</v>
      </c>
      <c r="H5220" s="75">
        <f t="shared" si="4150"/>
        <v>0</v>
      </c>
      <c r="I5220" s="74">
        <v>30</v>
      </c>
      <c r="J5220" s="74">
        <f>I5220</f>
        <v>30</v>
      </c>
      <c r="K5220" s="48">
        <f>I5220</f>
        <v>30</v>
      </c>
      <c r="L5220" s="48"/>
      <c r="M5220" s="48">
        <f t="shared" si="4151"/>
        <v>30</v>
      </c>
      <c r="N5220" s="48">
        <v>0</v>
      </c>
      <c r="O5220" s="56">
        <v>213.44977</v>
      </c>
      <c r="P5220" s="48" t="str">
        <f t="shared" si="4117"/>
        <v>1737C SL</v>
      </c>
      <c r="Q5220" s="76">
        <v>1</v>
      </c>
      <c r="R5220" s="76">
        <v>10</v>
      </c>
      <c r="S5220" s="49">
        <f t="shared" si="4152"/>
        <v>2.2307692307692306E-2</v>
      </c>
      <c r="T5220" s="49">
        <f t="shared" si="4118"/>
        <v>22.307692307692307</v>
      </c>
      <c r="U5220" s="49">
        <v>43.38461538461538</v>
      </c>
      <c r="V5220" s="49">
        <f t="shared" si="4081"/>
        <v>4.3384615384615383E-2</v>
      </c>
      <c r="W5220" s="49">
        <f>S5220*M5220</f>
        <v>0.66923076923076918</v>
      </c>
      <c r="X5220" s="90">
        <f>ROUND(S5220*$X$4,0)</f>
        <v>0</v>
      </c>
      <c r="Y5220" s="91">
        <f t="shared" si="4153"/>
        <v>0</v>
      </c>
      <c r="Z5220" s="93">
        <f t="shared" ref="Z5220:Z5223" si="4158">ROUND((S5220*M5220)+X5220,0)</f>
        <v>1</v>
      </c>
      <c r="AA5220" s="94">
        <f t="shared" si="4154"/>
        <v>213.44977</v>
      </c>
      <c r="AB5220" s="97">
        <f>ROUND((S5220*$AB$4)+Z5220,0)</f>
        <v>1</v>
      </c>
      <c r="AC5220" s="98">
        <f t="shared" si="4155"/>
        <v>213.44977</v>
      </c>
      <c r="AD5220" s="77" t="s">
        <v>3</v>
      </c>
      <c r="AE5220" s="54">
        <v>213.44977</v>
      </c>
      <c r="AF5220" s="17"/>
    </row>
    <row r="5221" spans="1:32" ht="16.899999999999999" customHeight="1" x14ac:dyDescent="0.3">
      <c r="A5221" s="73" t="s">
        <v>7</v>
      </c>
      <c r="B5221" s="74" t="s">
        <v>1065</v>
      </c>
      <c r="C5221" s="48" t="s">
        <v>40</v>
      </c>
      <c r="D5221" s="48">
        <v>1000</v>
      </c>
      <c r="E5221" s="48">
        <v>621</v>
      </c>
      <c r="F5221" s="48" t="s">
        <v>6128</v>
      </c>
      <c r="G5221" s="48" t="s">
        <v>112</v>
      </c>
      <c r="H5221" s="75">
        <f t="shared" si="4150"/>
        <v>-0.25925925925925924</v>
      </c>
      <c r="I5221" s="74">
        <v>20</v>
      </c>
      <c r="J5221" s="74">
        <v>27</v>
      </c>
      <c r="K5221" s="48">
        <f>I5221</f>
        <v>20</v>
      </c>
      <c r="L5221" s="48">
        <f>$L$3</f>
        <v>-4</v>
      </c>
      <c r="M5221" s="48">
        <f t="shared" si="4151"/>
        <v>16</v>
      </c>
      <c r="N5221" s="48">
        <v>31</v>
      </c>
      <c r="O5221" s="56">
        <v>80.81</v>
      </c>
      <c r="P5221" s="48" t="str">
        <f t="shared" si="4117"/>
        <v>3079 BK</v>
      </c>
      <c r="Q5221" s="76">
        <v>166</v>
      </c>
      <c r="R5221" s="76">
        <v>413</v>
      </c>
      <c r="S5221" s="49">
        <f t="shared" si="4152"/>
        <v>2.2642307692307688</v>
      </c>
      <c r="T5221" s="49">
        <f t="shared" si="4118"/>
        <v>2264.2307692307686</v>
      </c>
      <c r="U5221" s="49">
        <v>2791.6923076923067</v>
      </c>
      <c r="V5221" s="49">
        <f t="shared" si="4081"/>
        <v>2.7916923076923066</v>
      </c>
      <c r="W5221" s="49">
        <f>V5221*M5221</f>
        <v>44.667076923076905</v>
      </c>
      <c r="X5221" s="90">
        <f>ROUND(S5221*$X$3,0)</f>
        <v>14</v>
      </c>
      <c r="Y5221" s="91">
        <f t="shared" si="4153"/>
        <v>1131.3400000000001</v>
      </c>
      <c r="Z5221" s="93">
        <f t="shared" si="4158"/>
        <v>50</v>
      </c>
      <c r="AA5221" s="94">
        <f t="shared" si="4154"/>
        <v>4040.5</v>
      </c>
      <c r="AB5221" s="97">
        <f>ROUND((S5221*$AB$4)+Z5221,0)</f>
        <v>61</v>
      </c>
      <c r="AC5221" s="98">
        <f t="shared" si="4155"/>
        <v>4929.41</v>
      </c>
      <c r="AD5221" s="77" t="s">
        <v>3</v>
      </c>
      <c r="AE5221" s="54">
        <v>4929.41</v>
      </c>
      <c r="AF5221" s="17"/>
    </row>
    <row r="5222" spans="1:32" ht="16.899999999999999" customHeight="1" x14ac:dyDescent="0.3">
      <c r="A5222" s="73" t="s">
        <v>7</v>
      </c>
      <c r="B5222" s="74" t="s">
        <v>1068</v>
      </c>
      <c r="C5222" s="48" t="s">
        <v>40</v>
      </c>
      <c r="D5222" s="48">
        <v>1000</v>
      </c>
      <c r="E5222" s="48">
        <v>621</v>
      </c>
      <c r="F5222" s="48" t="s">
        <v>6128</v>
      </c>
      <c r="G5222" s="48" t="s">
        <v>112</v>
      </c>
      <c r="H5222" s="75">
        <f t="shared" ref="H5222:H5223" si="4159">(I5222-J5222)/J5222</f>
        <v>-0.25925925925925924</v>
      </c>
      <c r="I5222" s="74">
        <v>20</v>
      </c>
      <c r="J5222" s="74">
        <v>27</v>
      </c>
      <c r="K5222" s="48">
        <f>I5222</f>
        <v>20</v>
      </c>
      <c r="L5222" s="48">
        <f>$L$3</f>
        <v>-4</v>
      </c>
      <c r="M5222" s="48">
        <f t="shared" ref="M5222:M5223" si="4160">K5222+L5222</f>
        <v>16</v>
      </c>
      <c r="N5222" s="48">
        <v>22</v>
      </c>
      <c r="O5222" s="56">
        <v>90.47</v>
      </c>
      <c r="P5222" s="48" t="str">
        <f t="shared" si="4117"/>
        <v>3079 RD</v>
      </c>
      <c r="Q5222" s="76">
        <v>4</v>
      </c>
      <c r="R5222" s="76">
        <v>10</v>
      </c>
      <c r="S5222" s="49">
        <f t="shared" ref="S5222:S5223" si="4161">((Q5222/65*0.7)+(R5222/260*0.3))</f>
        <v>5.4615384615384614E-2</v>
      </c>
      <c r="T5222" s="49">
        <f t="shared" si="4118"/>
        <v>54.615384615384613</v>
      </c>
      <c r="U5222" s="49">
        <v>465.99999999999989</v>
      </c>
      <c r="V5222" s="49">
        <f t="shared" si="4081"/>
        <v>0.46599999999999986</v>
      </c>
      <c r="W5222" s="49">
        <f>V5222*M5222</f>
        <v>7.4559999999999977</v>
      </c>
      <c r="X5222" s="90">
        <f>ROUND(S5222*$X$3,0)</f>
        <v>0</v>
      </c>
      <c r="Y5222" s="91">
        <f t="shared" ref="Y5222:Y5223" si="4162">X5222*O5222</f>
        <v>0</v>
      </c>
      <c r="Z5222" s="93">
        <f t="shared" si="4158"/>
        <v>1</v>
      </c>
      <c r="AA5222" s="94">
        <f t="shared" ref="AA5222:AA5223" si="4163">Z5222*O5222</f>
        <v>90.47</v>
      </c>
      <c r="AB5222" s="97">
        <f>ROUND((S5222*$AB$4)+Z5222,0)</f>
        <v>1</v>
      </c>
      <c r="AC5222" s="98">
        <f t="shared" ref="AC5222:AC5223" si="4164">AB5222*O5222</f>
        <v>90.47</v>
      </c>
      <c r="AD5222" s="77" t="s">
        <v>3</v>
      </c>
      <c r="AE5222" s="54">
        <v>90.47</v>
      </c>
      <c r="AF5222" s="17"/>
    </row>
    <row r="5223" spans="1:32" ht="16.899999999999999" customHeight="1" x14ac:dyDescent="0.3">
      <c r="A5223" s="73" t="s">
        <v>7</v>
      </c>
      <c r="B5223" s="74" t="s">
        <v>3362</v>
      </c>
      <c r="C5223" s="48" t="s">
        <v>1143</v>
      </c>
      <c r="D5223" s="48">
        <v>100</v>
      </c>
      <c r="E5223" s="48">
        <v>30327</v>
      </c>
      <c r="F5223" s="48" t="s">
        <v>5915</v>
      </c>
      <c r="G5223" s="48" t="s">
        <v>122</v>
      </c>
      <c r="H5223" s="75">
        <f t="shared" si="4159"/>
        <v>0</v>
      </c>
      <c r="I5223" s="74">
        <v>34</v>
      </c>
      <c r="J5223" s="74">
        <v>34</v>
      </c>
      <c r="K5223" s="48">
        <f>I5223</f>
        <v>34</v>
      </c>
      <c r="L5223" s="48">
        <f>$L$3</f>
        <v>-4</v>
      </c>
      <c r="M5223" s="48">
        <f t="shared" si="4160"/>
        <v>30</v>
      </c>
      <c r="N5223" s="48">
        <v>1</v>
      </c>
      <c r="O5223" s="56">
        <v>171</v>
      </c>
      <c r="P5223" s="48" t="str">
        <f t="shared" si="4117"/>
        <v>390645 WH</v>
      </c>
      <c r="Q5223" s="76">
        <v>7</v>
      </c>
      <c r="R5223" s="76">
        <v>21</v>
      </c>
      <c r="S5223" s="49">
        <f t="shared" si="4161"/>
        <v>9.961538461538462E-2</v>
      </c>
      <c r="T5223" s="49">
        <f t="shared" si="4118"/>
        <v>9.9615384615384617</v>
      </c>
      <c r="U5223" s="49">
        <v>216.30769230769232</v>
      </c>
      <c r="V5223" s="49">
        <f t="shared" si="4081"/>
        <v>2.1630769230769231</v>
      </c>
      <c r="W5223" s="49">
        <f t="shared" ref="W5223:W5225" si="4165">S5223*M5223</f>
        <v>2.9884615384615385</v>
      </c>
      <c r="X5223" s="90">
        <f>ROUND(S5223*$X$4,0)</f>
        <v>0</v>
      </c>
      <c r="Y5223" s="91">
        <f t="shared" si="4162"/>
        <v>0</v>
      </c>
      <c r="Z5223" s="93">
        <f t="shared" si="4158"/>
        <v>3</v>
      </c>
      <c r="AA5223" s="94">
        <f t="shared" si="4163"/>
        <v>513</v>
      </c>
      <c r="AB5223" s="97">
        <f>ROUND((S5223*$AB$4)+Z5223,0)</f>
        <v>3</v>
      </c>
      <c r="AC5223" s="98">
        <f t="shared" si="4164"/>
        <v>513</v>
      </c>
      <c r="AD5223" s="77" t="s">
        <v>5890</v>
      </c>
      <c r="AE5223" s="54">
        <v>513</v>
      </c>
      <c r="AF5223" s="17"/>
    </row>
    <row r="5224" spans="1:32" ht="16.899999999999999" customHeight="1" x14ac:dyDescent="0.3">
      <c r="A5224" s="73" t="s">
        <v>7</v>
      </c>
      <c r="B5224" s="74" t="s">
        <v>3664</v>
      </c>
      <c r="C5224" s="48" t="s">
        <v>1797</v>
      </c>
      <c r="D5224" s="48">
        <v>4</v>
      </c>
      <c r="E5224" s="48">
        <v>4445</v>
      </c>
      <c r="F5224" s="48" t="s">
        <v>5912</v>
      </c>
      <c r="G5224" s="48" t="s">
        <v>122</v>
      </c>
      <c r="H5224" s="75">
        <f t="shared" ref="H5224:H5229" si="4166">(I5224-J5224)/J5224</f>
        <v>2.2999999999999998</v>
      </c>
      <c r="I5224" s="74">
        <v>132</v>
      </c>
      <c r="J5224" s="74">
        <v>40</v>
      </c>
      <c r="K5224" s="48">
        <f>J5224</f>
        <v>40</v>
      </c>
      <c r="L5224" s="48">
        <f>$L$3</f>
        <v>-4</v>
      </c>
      <c r="M5224" s="48">
        <f t="shared" ref="M5224:M5229" si="4167">K5224+L5224</f>
        <v>36</v>
      </c>
      <c r="N5224" s="48">
        <v>12</v>
      </c>
      <c r="O5224" s="56">
        <v>4.7617000000000003</v>
      </c>
      <c r="P5224" s="48" t="str">
        <f t="shared" si="4117"/>
        <v>F2211IN CL</v>
      </c>
      <c r="Q5224" s="76">
        <v>16</v>
      </c>
      <c r="R5224" s="76">
        <v>62</v>
      </c>
      <c r="S5224" s="49">
        <f t="shared" ref="S5224:S5229" si="4168">((Q5224/65*0.7)+(R5224/260*0.3))</f>
        <v>0.24384615384615382</v>
      </c>
      <c r="T5224" s="49">
        <f t="shared" si="4118"/>
        <v>0.97538461538461529</v>
      </c>
      <c r="U5224" s="49">
        <v>84.016923076923064</v>
      </c>
      <c r="V5224" s="49">
        <f t="shared" si="4081"/>
        <v>21.004230769230766</v>
      </c>
      <c r="W5224" s="49">
        <f t="shared" si="4165"/>
        <v>8.7784615384615385</v>
      </c>
      <c r="X5224" s="90">
        <f>ROUND(S5224*$X$4,0)</f>
        <v>1</v>
      </c>
      <c r="Y5224" s="91">
        <f t="shared" ref="Y5224:Y5229" si="4169">X5224*O5224</f>
        <v>4.7617000000000003</v>
      </c>
      <c r="Z5224" s="93">
        <f t="shared" ref="Z5224:Z5227" si="4170">ROUND((S5224*M5224)+X5224,0)</f>
        <v>10</v>
      </c>
      <c r="AA5224" s="94">
        <f t="shared" ref="AA5224:AA5229" si="4171">Z5224*O5224</f>
        <v>47.617000000000004</v>
      </c>
      <c r="AB5224" s="97">
        <f>ROUND((S5224*$AB$4)+Z5224,0)</f>
        <v>11</v>
      </c>
      <c r="AC5224" s="98">
        <f t="shared" ref="AC5224:AC5229" si="4172">AB5224*O5224</f>
        <v>52.378700000000002</v>
      </c>
      <c r="AD5224" s="77" t="s">
        <v>3</v>
      </c>
      <c r="AE5224" s="54">
        <v>52.378700000000002</v>
      </c>
      <c r="AF5224" s="17"/>
    </row>
    <row r="5225" spans="1:32" ht="16.899999999999999" customHeight="1" x14ac:dyDescent="0.3">
      <c r="A5225" s="73" t="s">
        <v>7</v>
      </c>
      <c r="B5225" s="74" t="s">
        <v>2916</v>
      </c>
      <c r="C5225" s="48" t="s">
        <v>10</v>
      </c>
      <c r="D5225" s="48">
        <v>500</v>
      </c>
      <c r="E5225" s="48">
        <v>621</v>
      </c>
      <c r="F5225" s="48" t="s">
        <v>6128</v>
      </c>
      <c r="G5225" s="48" t="s">
        <v>11</v>
      </c>
      <c r="H5225" s="75">
        <f t="shared" si="4166"/>
        <v>0</v>
      </c>
      <c r="I5225" s="74">
        <v>5</v>
      </c>
      <c r="J5225" s="74">
        <v>5</v>
      </c>
      <c r="K5225" s="48">
        <f>J5225</f>
        <v>5</v>
      </c>
      <c r="L5225" s="48"/>
      <c r="M5225" s="48">
        <f t="shared" si="4167"/>
        <v>5</v>
      </c>
      <c r="N5225" s="48">
        <v>2</v>
      </c>
      <c r="O5225" s="56">
        <v>170.87289999999999</v>
      </c>
      <c r="P5225" s="48" t="str">
        <f t="shared" si="4117"/>
        <v>3470C SL</v>
      </c>
      <c r="Q5225" s="76">
        <v>0</v>
      </c>
      <c r="R5225" s="76">
        <v>3</v>
      </c>
      <c r="S5225" s="49">
        <f t="shared" si="4168"/>
        <v>3.4615384615384616E-3</v>
      </c>
      <c r="T5225" s="49">
        <f t="shared" si="4118"/>
        <v>1.7307692307692308</v>
      </c>
      <c r="U5225" s="49">
        <v>232.23076923076923</v>
      </c>
      <c r="V5225" s="49">
        <f t="shared" si="4081"/>
        <v>0.46446153846153843</v>
      </c>
      <c r="W5225" s="49">
        <f t="shared" si="4165"/>
        <v>1.7307692307692309E-2</v>
      </c>
      <c r="X5225" s="90">
        <f>ROUNDUP(S5225*$X$2,0)</f>
        <v>1</v>
      </c>
      <c r="Y5225" s="91">
        <f t="shared" si="4169"/>
        <v>170.87289999999999</v>
      </c>
      <c r="Z5225" s="93">
        <f t="shared" si="4170"/>
        <v>1</v>
      </c>
      <c r="AA5225" s="94">
        <f t="shared" si="4171"/>
        <v>170.87289999999999</v>
      </c>
      <c r="AB5225" s="97">
        <f>ROUND((S5225*$AB$2)+Z5225,0)</f>
        <v>1</v>
      </c>
      <c r="AC5225" s="98">
        <f t="shared" si="4172"/>
        <v>170.87289999999999</v>
      </c>
      <c r="AD5225" s="77" t="s">
        <v>5891</v>
      </c>
      <c r="AE5225" s="54">
        <v>170.87289999999999</v>
      </c>
      <c r="AF5225" s="17"/>
    </row>
    <row r="5226" spans="1:32" ht="16.899999999999999" customHeight="1" x14ac:dyDescent="0.3">
      <c r="A5226" s="73" t="s">
        <v>35</v>
      </c>
      <c r="B5226" s="74" t="s">
        <v>5204</v>
      </c>
      <c r="C5226" s="48" t="s">
        <v>2146</v>
      </c>
      <c r="D5226" s="48">
        <v>500</v>
      </c>
      <c r="E5226" s="48">
        <v>621</v>
      </c>
      <c r="F5226" s="48" t="s">
        <v>6128</v>
      </c>
      <c r="G5226" s="48" t="s">
        <v>35</v>
      </c>
      <c r="H5226" s="75">
        <f t="shared" si="4166"/>
        <v>-0.75</v>
      </c>
      <c r="I5226" s="74">
        <v>25</v>
      </c>
      <c r="J5226" s="74">
        <v>100</v>
      </c>
      <c r="K5226" s="48">
        <f>I5226</f>
        <v>25</v>
      </c>
      <c r="L5226" s="48">
        <f>$L$3</f>
        <v>-4</v>
      </c>
      <c r="M5226" s="48">
        <f t="shared" si="4167"/>
        <v>21</v>
      </c>
      <c r="N5226" s="48">
        <v>5</v>
      </c>
      <c r="O5226" s="56">
        <v>58.5</v>
      </c>
      <c r="P5226" s="48" t="str">
        <f t="shared" si="4117"/>
        <v>M3232 SL</v>
      </c>
      <c r="Q5226" s="76">
        <v>0</v>
      </c>
      <c r="R5226" s="76">
        <v>3</v>
      </c>
      <c r="S5226" s="49">
        <f t="shared" si="4168"/>
        <v>3.4615384615384616E-3</v>
      </c>
      <c r="T5226" s="49">
        <f t="shared" si="4118"/>
        <v>1.7307692307692308</v>
      </c>
      <c r="U5226" s="49">
        <v>6.0000000000000009</v>
      </c>
      <c r="V5226" s="49">
        <f t="shared" si="4081"/>
        <v>1.2000000000000002E-2</v>
      </c>
      <c r="W5226" s="49">
        <f t="shared" ref="W5226" si="4173">S5226*M5226</f>
        <v>7.2692307692307695E-2</v>
      </c>
      <c r="X5226" s="90">
        <f>ROUNDUP(S5226*$X$4,0)</f>
        <v>1</v>
      </c>
      <c r="Y5226" s="91">
        <f t="shared" si="4169"/>
        <v>58.5</v>
      </c>
      <c r="Z5226" s="93">
        <f t="shared" si="4170"/>
        <v>1</v>
      </c>
      <c r="AA5226" s="94">
        <f t="shared" si="4171"/>
        <v>58.5</v>
      </c>
      <c r="AB5226" s="97">
        <f t="shared" ref="AB5226:AB5240" si="4174">ROUND((S5226*$AB$4)+Z5226,0)</f>
        <v>1</v>
      </c>
      <c r="AC5226" s="98">
        <f t="shared" si="4172"/>
        <v>58.5</v>
      </c>
      <c r="AD5226" s="77" t="s">
        <v>5890</v>
      </c>
      <c r="AE5226" s="54">
        <v>58.5</v>
      </c>
      <c r="AF5226" s="17"/>
    </row>
    <row r="5227" spans="1:32" ht="12.75" customHeight="1" x14ac:dyDescent="0.3">
      <c r="A5227" s="73" t="s">
        <v>35</v>
      </c>
      <c r="B5227" s="74" t="s">
        <v>477</v>
      </c>
      <c r="C5227" s="48" t="s">
        <v>40</v>
      </c>
      <c r="D5227" s="48">
        <v>1000</v>
      </c>
      <c r="E5227" s="48">
        <v>621</v>
      </c>
      <c r="F5227" s="48" t="s">
        <v>6128</v>
      </c>
      <c r="G5227" s="48" t="s">
        <v>112</v>
      </c>
      <c r="H5227" s="75">
        <f t="shared" si="4166"/>
        <v>-0.25925925925925924</v>
      </c>
      <c r="I5227" s="74">
        <v>20</v>
      </c>
      <c r="J5227" s="74">
        <v>27</v>
      </c>
      <c r="K5227" s="48">
        <f>I5227</f>
        <v>20</v>
      </c>
      <c r="L5227" s="48">
        <f>$L$3</f>
        <v>-4</v>
      </c>
      <c r="M5227" s="48">
        <f t="shared" si="4167"/>
        <v>16</v>
      </c>
      <c r="N5227" s="48">
        <v>5</v>
      </c>
      <c r="O5227" s="56">
        <v>24.59</v>
      </c>
      <c r="P5227" s="48" t="str">
        <f t="shared" si="4117"/>
        <v>1856 WH</v>
      </c>
      <c r="Q5227" s="76">
        <v>2</v>
      </c>
      <c r="R5227" s="76">
        <v>29</v>
      </c>
      <c r="S5227" s="49">
        <f t="shared" si="4168"/>
        <v>5.4999999999999993E-2</v>
      </c>
      <c r="T5227" s="49">
        <f t="shared" si="4118"/>
        <v>54.999999999999993</v>
      </c>
      <c r="U5227" s="49">
        <v>87.961538461538453</v>
      </c>
      <c r="V5227" s="49">
        <f t="shared" si="4081"/>
        <v>8.7961538461538452E-2</v>
      </c>
      <c r="W5227" s="49">
        <f t="shared" ref="W5227:W5230" si="4175">S5227*M5227</f>
        <v>0.87999999999999989</v>
      </c>
      <c r="X5227" s="90">
        <f>ROUND(S5227*$X$3,0)</f>
        <v>0</v>
      </c>
      <c r="Y5227" s="91">
        <f t="shared" si="4169"/>
        <v>0</v>
      </c>
      <c r="Z5227" s="93">
        <f t="shared" si="4170"/>
        <v>1</v>
      </c>
      <c r="AA5227" s="94">
        <f t="shared" si="4171"/>
        <v>24.59</v>
      </c>
      <c r="AB5227" s="97">
        <f t="shared" si="4174"/>
        <v>1</v>
      </c>
      <c r="AC5227" s="98">
        <f t="shared" si="4172"/>
        <v>24.59</v>
      </c>
      <c r="AD5227" s="77" t="s">
        <v>3</v>
      </c>
      <c r="AE5227" s="54">
        <v>24.59</v>
      </c>
      <c r="AF5227" s="17"/>
    </row>
    <row r="5228" spans="1:32" ht="16.899999999999999" customHeight="1" x14ac:dyDescent="0.3">
      <c r="A5228" s="73" t="s">
        <v>7</v>
      </c>
      <c r="B5228" s="74" t="s">
        <v>1798</v>
      </c>
      <c r="C5228" s="48" t="s">
        <v>1797</v>
      </c>
      <c r="D5228" s="48">
        <v>25</v>
      </c>
      <c r="E5228" s="48">
        <v>4350</v>
      </c>
      <c r="F5228" s="48" t="s">
        <v>6122</v>
      </c>
      <c r="G5228" s="48" t="s">
        <v>122</v>
      </c>
      <c r="H5228" s="75">
        <f t="shared" si="4166"/>
        <v>0</v>
      </c>
      <c r="I5228" s="74">
        <v>59</v>
      </c>
      <c r="J5228" s="74">
        <v>59</v>
      </c>
      <c r="K5228" s="48">
        <f>I5228</f>
        <v>59</v>
      </c>
      <c r="L5228" s="48">
        <f>$L$3</f>
        <v>-4</v>
      </c>
      <c r="M5228" s="48">
        <f t="shared" si="4167"/>
        <v>55</v>
      </c>
      <c r="N5228" s="48">
        <v>12</v>
      </c>
      <c r="O5228" s="56">
        <v>5.0679699999999999</v>
      </c>
      <c r="P5228" s="48" t="str">
        <f t="shared" si="4117"/>
        <v>F1053/32 BK</v>
      </c>
      <c r="Q5228" s="76">
        <v>11</v>
      </c>
      <c r="R5228" s="76">
        <v>59</v>
      </c>
      <c r="S5228" s="49">
        <f t="shared" si="4168"/>
        <v>0.18653846153846154</v>
      </c>
      <c r="T5228" s="49">
        <f t="shared" si="4118"/>
        <v>4.6634615384615383</v>
      </c>
      <c r="U5228" s="49">
        <v>383.625</v>
      </c>
      <c r="V5228" s="49">
        <f t="shared" si="4081"/>
        <v>15.345000000000001</v>
      </c>
      <c r="W5228" s="49">
        <f t="shared" si="4175"/>
        <v>10.259615384615385</v>
      </c>
      <c r="X5228" s="90">
        <f t="shared" ref="X5228:X5233" si="4176">ROUND(S5228*$X$4,0)</f>
        <v>1</v>
      </c>
      <c r="Y5228" s="91">
        <f t="shared" si="4169"/>
        <v>5.0679699999999999</v>
      </c>
      <c r="Z5228" s="93">
        <f t="shared" ref="Z5228:Z5233" si="4177">ROUND((S5228*M5228)+X5228,0)</f>
        <v>11</v>
      </c>
      <c r="AA5228" s="94">
        <f t="shared" si="4171"/>
        <v>55.747669999999999</v>
      </c>
      <c r="AB5228" s="97">
        <f t="shared" si="4174"/>
        <v>12</v>
      </c>
      <c r="AC5228" s="98">
        <f t="shared" si="4172"/>
        <v>60.815640000000002</v>
      </c>
      <c r="AD5228" s="77" t="s">
        <v>5890</v>
      </c>
      <c r="AE5228" s="54">
        <v>60.815640000000002</v>
      </c>
      <c r="AF5228" s="17"/>
    </row>
    <row r="5229" spans="1:32" ht="16.899999999999999" customHeight="1" x14ac:dyDescent="0.3">
      <c r="A5229" s="73" t="s">
        <v>7</v>
      </c>
      <c r="B5229" s="74" t="s">
        <v>1803</v>
      </c>
      <c r="C5229" s="48" t="s">
        <v>1797</v>
      </c>
      <c r="D5229" s="48">
        <v>20</v>
      </c>
      <c r="E5229" s="48">
        <v>7880</v>
      </c>
      <c r="F5229" s="48" t="s">
        <v>5908</v>
      </c>
      <c r="G5229" s="48" t="s">
        <v>122</v>
      </c>
      <c r="H5229" s="75">
        <f t="shared" si="4166"/>
        <v>0.5730337078651685</v>
      </c>
      <c r="I5229" s="74">
        <v>140</v>
      </c>
      <c r="J5229" s="74">
        <v>89</v>
      </c>
      <c r="K5229" s="48">
        <f>J5229</f>
        <v>89</v>
      </c>
      <c r="L5229" s="48">
        <f>$L$3</f>
        <v>-4</v>
      </c>
      <c r="M5229" s="48">
        <f t="shared" si="4167"/>
        <v>85</v>
      </c>
      <c r="N5229" s="48">
        <v>778</v>
      </c>
      <c r="O5229" s="56">
        <v>4.7428600000000003</v>
      </c>
      <c r="P5229" s="48" t="str">
        <f t="shared" si="4117"/>
        <v>F2211/2 CL</v>
      </c>
      <c r="Q5229" s="76">
        <v>346</v>
      </c>
      <c r="R5229" s="76">
        <v>842</v>
      </c>
      <c r="S5229" s="49">
        <f t="shared" si="4168"/>
        <v>4.6976923076923072</v>
      </c>
      <c r="T5229" s="49">
        <f t="shared" si="4118"/>
        <v>93.953846153846143</v>
      </c>
      <c r="U5229" s="49">
        <v>184.01538461538462</v>
      </c>
      <c r="V5229" s="49">
        <f t="shared" si="4081"/>
        <v>9.2007692307692306</v>
      </c>
      <c r="W5229" s="49">
        <f t="shared" si="4175"/>
        <v>399.30384615384611</v>
      </c>
      <c r="X5229" s="90">
        <f t="shared" si="4176"/>
        <v>23</v>
      </c>
      <c r="Y5229" s="91">
        <f t="shared" si="4169"/>
        <v>109.08578</v>
      </c>
      <c r="Z5229" s="93">
        <f t="shared" si="4177"/>
        <v>422</v>
      </c>
      <c r="AA5229" s="94">
        <f t="shared" si="4171"/>
        <v>2001.4869200000001</v>
      </c>
      <c r="AB5229" s="97">
        <f t="shared" si="4174"/>
        <v>445</v>
      </c>
      <c r="AC5229" s="98">
        <f t="shared" si="4172"/>
        <v>2110.5727000000002</v>
      </c>
      <c r="AD5229" s="77" t="s">
        <v>3</v>
      </c>
      <c r="AE5229" s="54">
        <v>2110.5727000000002</v>
      </c>
      <c r="AF5229" s="17"/>
    </row>
    <row r="5230" spans="1:32" ht="16.899999999999999" customHeight="1" x14ac:dyDescent="0.3">
      <c r="A5230" s="73" t="s">
        <v>7</v>
      </c>
      <c r="B5230" s="74" t="s">
        <v>562</v>
      </c>
      <c r="C5230" s="48" t="s">
        <v>10</v>
      </c>
      <c r="D5230" s="48">
        <v>1000</v>
      </c>
      <c r="E5230" s="48">
        <v>2834</v>
      </c>
      <c r="F5230" s="48" t="s">
        <v>6126</v>
      </c>
      <c r="G5230" s="48">
        <v>2</v>
      </c>
      <c r="H5230" s="75">
        <f t="shared" ref="H5230:H5234" si="4178">(I5230-J5230)/J5230</f>
        <v>0</v>
      </c>
      <c r="I5230" s="74">
        <v>30</v>
      </c>
      <c r="J5230" s="74">
        <f>I5230</f>
        <v>30</v>
      </c>
      <c r="K5230" s="48">
        <f>I5230</f>
        <v>30</v>
      </c>
      <c r="L5230" s="48"/>
      <c r="M5230" s="48">
        <f t="shared" ref="M5230:M5234" si="4179">K5230+L5230</f>
        <v>30</v>
      </c>
      <c r="N5230" s="48">
        <v>0</v>
      </c>
      <c r="O5230" s="56">
        <v>205.92755</v>
      </c>
      <c r="P5230" s="48" t="str">
        <f t="shared" si="4117"/>
        <v>1738C SL</v>
      </c>
      <c r="Q5230" s="76">
        <v>4</v>
      </c>
      <c r="R5230" s="76">
        <v>19</v>
      </c>
      <c r="S5230" s="49">
        <f t="shared" ref="S5230:S5234" si="4180">((Q5230/65*0.7)+(R5230/260*0.3))</f>
        <v>6.5000000000000002E-2</v>
      </c>
      <c r="T5230" s="49">
        <f t="shared" si="4118"/>
        <v>65</v>
      </c>
      <c r="U5230" s="49">
        <v>76.961538461538467</v>
      </c>
      <c r="V5230" s="49">
        <f t="shared" si="4081"/>
        <v>7.696153846153847E-2</v>
      </c>
      <c r="W5230" s="49">
        <f t="shared" si="4175"/>
        <v>1.9500000000000002</v>
      </c>
      <c r="X5230" s="90">
        <f t="shared" si="4176"/>
        <v>0</v>
      </c>
      <c r="Y5230" s="91">
        <f t="shared" ref="Y5230:Y5234" si="4181">X5230*O5230</f>
        <v>0</v>
      </c>
      <c r="Z5230" s="93">
        <f t="shared" si="4177"/>
        <v>2</v>
      </c>
      <c r="AA5230" s="94">
        <f t="shared" ref="AA5230:AA5234" si="4182">Z5230*O5230</f>
        <v>411.85509999999999</v>
      </c>
      <c r="AB5230" s="97">
        <f t="shared" si="4174"/>
        <v>2</v>
      </c>
      <c r="AC5230" s="98">
        <f t="shared" ref="AC5230:AC5234" si="4183">AB5230*O5230</f>
        <v>411.85509999999999</v>
      </c>
      <c r="AD5230" s="77" t="s">
        <v>3</v>
      </c>
      <c r="AE5230" s="54">
        <v>411.85509999999999</v>
      </c>
      <c r="AF5230" s="17"/>
    </row>
    <row r="5231" spans="1:32" ht="16.899999999999999" customHeight="1" x14ac:dyDescent="0.3">
      <c r="A5231" s="73" t="s">
        <v>35</v>
      </c>
      <c r="B5231" s="74" t="s">
        <v>672</v>
      </c>
      <c r="C5231" s="48" t="s">
        <v>40</v>
      </c>
      <c r="D5231" s="48">
        <v>100</v>
      </c>
      <c r="E5231" s="48">
        <v>621</v>
      </c>
      <c r="F5231" s="48" t="s">
        <v>6128</v>
      </c>
      <c r="G5231" s="48" t="s">
        <v>112</v>
      </c>
      <c r="H5231" s="75">
        <f t="shared" si="4178"/>
        <v>3.7037037037037035E-2</v>
      </c>
      <c r="I5231" s="74">
        <v>28</v>
      </c>
      <c r="J5231" s="74">
        <v>27</v>
      </c>
      <c r="K5231" s="48">
        <f>J5231</f>
        <v>27</v>
      </c>
      <c r="L5231" s="48">
        <f>$L$3</f>
        <v>-4</v>
      </c>
      <c r="M5231" s="48">
        <f t="shared" si="4179"/>
        <v>23</v>
      </c>
      <c r="N5231" s="48">
        <v>12</v>
      </c>
      <c r="O5231" s="56">
        <v>2.919</v>
      </c>
      <c r="P5231" s="48" t="str">
        <f t="shared" si="4117"/>
        <v>1854/19 WH</v>
      </c>
      <c r="Q5231" s="76">
        <v>54</v>
      </c>
      <c r="R5231" s="76">
        <v>163</v>
      </c>
      <c r="S5231" s="49">
        <f t="shared" si="4180"/>
        <v>0.76961538461538459</v>
      </c>
      <c r="T5231" s="49">
        <f t="shared" si="4118"/>
        <v>76.961538461538453</v>
      </c>
      <c r="U5231" s="49">
        <v>552.34615384615381</v>
      </c>
      <c r="V5231" s="49">
        <f t="shared" si="4081"/>
        <v>5.5234615384615378</v>
      </c>
      <c r="W5231" s="49">
        <f t="shared" ref="W5231:W5235" si="4184">S5231*M5231</f>
        <v>17.701153846153847</v>
      </c>
      <c r="X5231" s="90">
        <f t="shared" si="4176"/>
        <v>4</v>
      </c>
      <c r="Y5231" s="91">
        <f t="shared" si="4181"/>
        <v>11.676</v>
      </c>
      <c r="Z5231" s="93">
        <f t="shared" si="4177"/>
        <v>22</v>
      </c>
      <c r="AA5231" s="94">
        <f t="shared" si="4182"/>
        <v>64.218000000000004</v>
      </c>
      <c r="AB5231" s="97">
        <f t="shared" si="4174"/>
        <v>26</v>
      </c>
      <c r="AC5231" s="98">
        <f t="shared" si="4183"/>
        <v>75.894000000000005</v>
      </c>
      <c r="AD5231" s="77" t="s">
        <v>3</v>
      </c>
      <c r="AE5231" s="54">
        <v>75.894000000000005</v>
      </c>
      <c r="AF5231" s="17"/>
    </row>
    <row r="5232" spans="1:32" ht="12.75" customHeight="1" x14ac:dyDescent="0.3">
      <c r="A5232" s="73" t="s">
        <v>7</v>
      </c>
      <c r="B5232" s="74" t="s">
        <v>5372</v>
      </c>
      <c r="C5232" s="48" t="s">
        <v>1154</v>
      </c>
      <c r="D5232" s="48">
        <v>1000</v>
      </c>
      <c r="E5232" s="48">
        <v>2834</v>
      </c>
      <c r="F5232" s="48" t="s">
        <v>6126</v>
      </c>
      <c r="G5232" s="48">
        <v>2</v>
      </c>
      <c r="H5232" s="75">
        <f t="shared" si="4178"/>
        <v>-0.75</v>
      </c>
      <c r="I5232" s="74">
        <v>25</v>
      </c>
      <c r="J5232" s="74">
        <v>100</v>
      </c>
      <c r="K5232" s="48">
        <f>I5232</f>
        <v>25</v>
      </c>
      <c r="L5232" s="48"/>
      <c r="M5232" s="48">
        <f t="shared" si="4179"/>
        <v>25</v>
      </c>
      <c r="N5232" s="48">
        <v>14</v>
      </c>
      <c r="O5232" s="56">
        <v>305.64</v>
      </c>
      <c r="P5232" s="48" t="str">
        <f t="shared" si="4117"/>
        <v>5163C SL</v>
      </c>
      <c r="Q5232" s="76">
        <v>12</v>
      </c>
      <c r="R5232" s="76">
        <v>12</v>
      </c>
      <c r="S5232" s="49">
        <f t="shared" si="4180"/>
        <v>0.14307692307692307</v>
      </c>
      <c r="T5232" s="49">
        <f t="shared" si="4118"/>
        <v>143.07692307692307</v>
      </c>
      <c r="U5232" s="49">
        <v>144</v>
      </c>
      <c r="V5232" s="49">
        <f t="shared" si="4081"/>
        <v>0.14399999999999999</v>
      </c>
      <c r="W5232" s="49">
        <f t="shared" si="4184"/>
        <v>3.5769230769230766</v>
      </c>
      <c r="X5232" s="90">
        <f t="shared" si="4176"/>
        <v>1</v>
      </c>
      <c r="Y5232" s="91">
        <f t="shared" si="4181"/>
        <v>305.64</v>
      </c>
      <c r="Z5232" s="93">
        <f t="shared" si="4177"/>
        <v>5</v>
      </c>
      <c r="AA5232" s="94">
        <f t="shared" si="4182"/>
        <v>1528.1999999999998</v>
      </c>
      <c r="AB5232" s="97">
        <f t="shared" si="4174"/>
        <v>6</v>
      </c>
      <c r="AC5232" s="98">
        <f t="shared" si="4183"/>
        <v>1833.84</v>
      </c>
      <c r="AD5232" s="77" t="s">
        <v>3</v>
      </c>
      <c r="AE5232" s="54">
        <v>1833.84</v>
      </c>
      <c r="AF5232" s="17"/>
    </row>
    <row r="5233" spans="1:32" ht="16.899999999999999" customHeight="1" x14ac:dyDescent="0.3">
      <c r="A5233" s="73" t="s">
        <v>7</v>
      </c>
      <c r="B5233" s="74" t="s">
        <v>176</v>
      </c>
      <c r="C5233" s="48" t="s">
        <v>10</v>
      </c>
      <c r="D5233" s="48">
        <v>500</v>
      </c>
      <c r="E5233" s="48">
        <v>2834</v>
      </c>
      <c r="F5233" s="48" t="s">
        <v>6126</v>
      </c>
      <c r="G5233" s="48">
        <v>2</v>
      </c>
      <c r="H5233" s="75">
        <f t="shared" si="4178"/>
        <v>0</v>
      </c>
      <c r="I5233" s="74">
        <v>50</v>
      </c>
      <c r="J5233" s="74">
        <f>I5233</f>
        <v>50</v>
      </c>
      <c r="K5233" s="48">
        <f>I5233</f>
        <v>50</v>
      </c>
      <c r="L5233" s="48"/>
      <c r="M5233" s="48">
        <f t="shared" si="4179"/>
        <v>50</v>
      </c>
      <c r="N5233" s="48">
        <v>0</v>
      </c>
      <c r="O5233" s="56">
        <v>294.56599999999997</v>
      </c>
      <c r="P5233" s="48" t="str">
        <f t="shared" si="4117"/>
        <v>1181/25C SL</v>
      </c>
      <c r="Q5233" s="76">
        <v>2</v>
      </c>
      <c r="R5233" s="76">
        <v>8</v>
      </c>
      <c r="S5233" s="49">
        <f t="shared" si="4180"/>
        <v>3.0769230769230771E-2</v>
      </c>
      <c r="T5233" s="49">
        <f t="shared" si="4118"/>
        <v>15.384615384615385</v>
      </c>
      <c r="U5233" s="49">
        <v>145.80769230769232</v>
      </c>
      <c r="V5233" s="49">
        <f t="shared" si="4081"/>
        <v>0.29161538461538467</v>
      </c>
      <c r="W5233" s="49">
        <f t="shared" si="4184"/>
        <v>1.5384615384615385</v>
      </c>
      <c r="X5233" s="90">
        <f t="shared" si="4176"/>
        <v>0</v>
      </c>
      <c r="Y5233" s="91">
        <f t="shared" si="4181"/>
        <v>0</v>
      </c>
      <c r="Z5233" s="93">
        <f t="shared" si="4177"/>
        <v>2</v>
      </c>
      <c r="AA5233" s="94">
        <f t="shared" si="4182"/>
        <v>589.13199999999995</v>
      </c>
      <c r="AB5233" s="97">
        <f t="shared" si="4174"/>
        <v>2</v>
      </c>
      <c r="AC5233" s="98">
        <f t="shared" si="4183"/>
        <v>589.13199999999995</v>
      </c>
      <c r="AD5233" s="77" t="s">
        <v>3</v>
      </c>
      <c r="AE5233" s="54">
        <v>589.13199999999995</v>
      </c>
      <c r="AF5233" s="17"/>
    </row>
    <row r="5234" spans="1:32" ht="16.899999999999999" customHeight="1" x14ac:dyDescent="0.3">
      <c r="A5234" s="73" t="s">
        <v>7</v>
      </c>
      <c r="B5234" s="74" t="s">
        <v>1045</v>
      </c>
      <c r="C5234" s="48" t="s">
        <v>40</v>
      </c>
      <c r="D5234" s="48">
        <v>100</v>
      </c>
      <c r="E5234" s="48">
        <v>621</v>
      </c>
      <c r="F5234" s="48" t="s">
        <v>6128</v>
      </c>
      <c r="G5234" s="48" t="s">
        <v>112</v>
      </c>
      <c r="H5234" s="75">
        <f t="shared" si="4178"/>
        <v>-0.25925925925925924</v>
      </c>
      <c r="I5234" s="74">
        <v>20</v>
      </c>
      <c r="J5234" s="74">
        <v>27</v>
      </c>
      <c r="K5234" s="48">
        <f>I5234</f>
        <v>20</v>
      </c>
      <c r="L5234" s="48">
        <f>$L$3</f>
        <v>-4</v>
      </c>
      <c r="M5234" s="48">
        <f t="shared" si="4179"/>
        <v>16</v>
      </c>
      <c r="N5234" s="48">
        <v>15</v>
      </c>
      <c r="O5234" s="56">
        <v>4.18</v>
      </c>
      <c r="P5234" s="48" t="str">
        <f t="shared" si="4117"/>
        <v>3055 YL</v>
      </c>
      <c r="Q5234" s="76">
        <v>129</v>
      </c>
      <c r="R5234" s="76">
        <v>520</v>
      </c>
      <c r="S5234" s="49">
        <f t="shared" si="4180"/>
        <v>1.9892307692307694</v>
      </c>
      <c r="T5234" s="49">
        <f t="shared" si="4118"/>
        <v>198.92307692307693</v>
      </c>
      <c r="U5234" s="49">
        <v>751.61538461538464</v>
      </c>
      <c r="V5234" s="49">
        <f t="shared" si="4081"/>
        <v>7.5161538461538466</v>
      </c>
      <c r="W5234" s="49">
        <f t="shared" si="4184"/>
        <v>31.82769230769231</v>
      </c>
      <c r="X5234" s="90">
        <f>ROUND(S5234*$X$3,0)</f>
        <v>12</v>
      </c>
      <c r="Y5234" s="91">
        <f t="shared" si="4181"/>
        <v>50.16</v>
      </c>
      <c r="Z5234" s="93">
        <f t="shared" ref="Z5234:Z5243" si="4185">ROUND((S5234*M5234)+X5234,0)</f>
        <v>44</v>
      </c>
      <c r="AA5234" s="94">
        <f t="shared" si="4182"/>
        <v>183.92</v>
      </c>
      <c r="AB5234" s="97">
        <f t="shared" si="4174"/>
        <v>54</v>
      </c>
      <c r="AC5234" s="98">
        <f t="shared" si="4183"/>
        <v>225.71999999999997</v>
      </c>
      <c r="AD5234" s="77" t="s">
        <v>3</v>
      </c>
      <c r="AE5234" s="54">
        <v>225.71999999999997</v>
      </c>
      <c r="AF5234" s="17"/>
    </row>
    <row r="5235" spans="1:32" ht="16.899999999999999" customHeight="1" x14ac:dyDescent="0.3">
      <c r="A5235" s="73" t="s">
        <v>35</v>
      </c>
      <c r="B5235" s="74" t="s">
        <v>679</v>
      </c>
      <c r="C5235" s="48" t="s">
        <v>40</v>
      </c>
      <c r="D5235" s="48">
        <v>1000</v>
      </c>
      <c r="E5235" s="48">
        <v>621</v>
      </c>
      <c r="F5235" s="48" t="s">
        <v>6128</v>
      </c>
      <c r="G5235" s="48" t="s">
        <v>112</v>
      </c>
      <c r="H5235" s="75">
        <f t="shared" ref="H5235:H5247" si="4186">(I5235-J5235)/J5235</f>
        <v>3.7037037037037035E-2</v>
      </c>
      <c r="I5235" s="74">
        <v>28</v>
      </c>
      <c r="J5235" s="74">
        <v>27</v>
      </c>
      <c r="K5235" s="48">
        <f>J5235</f>
        <v>27</v>
      </c>
      <c r="L5235" s="48">
        <f>$L$3</f>
        <v>-4</v>
      </c>
      <c r="M5235" s="48">
        <f t="shared" ref="M5235:M5247" si="4187">K5235+L5235</f>
        <v>23</v>
      </c>
      <c r="N5235" s="48">
        <v>10</v>
      </c>
      <c r="O5235" s="56">
        <v>26.26</v>
      </c>
      <c r="P5235" s="48" t="str">
        <f t="shared" si="4117"/>
        <v>1856/19 RD</v>
      </c>
      <c r="Q5235" s="76">
        <v>6</v>
      </c>
      <c r="R5235" s="76">
        <v>20</v>
      </c>
      <c r="S5235" s="49">
        <f t="shared" ref="S5235:S5247" si="4188">((Q5235/65*0.7)+(R5235/260*0.3))</f>
        <v>8.7692307692307694E-2</v>
      </c>
      <c r="T5235" s="49">
        <f t="shared" si="4118"/>
        <v>87.692307692307693</v>
      </c>
      <c r="U5235" s="49">
        <v>115.42307692307692</v>
      </c>
      <c r="V5235" s="49">
        <f t="shared" si="4081"/>
        <v>0.11542307692307692</v>
      </c>
      <c r="W5235" s="49">
        <f t="shared" si="4184"/>
        <v>2.016923076923077</v>
      </c>
      <c r="X5235" s="90">
        <f>ROUND(S5235*$X$4,0)</f>
        <v>0</v>
      </c>
      <c r="Y5235" s="91">
        <f t="shared" ref="Y5235:Y5247" si="4189">X5235*O5235</f>
        <v>0</v>
      </c>
      <c r="Z5235" s="93">
        <f t="shared" si="4185"/>
        <v>2</v>
      </c>
      <c r="AA5235" s="94">
        <f t="shared" ref="AA5235:AA5247" si="4190">Z5235*O5235</f>
        <v>52.52</v>
      </c>
      <c r="AB5235" s="97">
        <f t="shared" si="4174"/>
        <v>2</v>
      </c>
      <c r="AC5235" s="98">
        <f t="shared" ref="AC5235:AC5247" si="4191">AB5235*O5235</f>
        <v>52.52</v>
      </c>
      <c r="AD5235" s="77" t="s">
        <v>6117</v>
      </c>
      <c r="AE5235" s="54">
        <v>52.52</v>
      </c>
      <c r="AF5235" s="17"/>
    </row>
    <row r="5236" spans="1:32" ht="12.75" customHeight="1" x14ac:dyDescent="0.3">
      <c r="A5236" s="73" t="s">
        <v>7</v>
      </c>
      <c r="B5236" s="74" t="s">
        <v>1312</v>
      </c>
      <c r="C5236" s="48" t="s">
        <v>1154</v>
      </c>
      <c r="D5236" s="48">
        <v>1000</v>
      </c>
      <c r="E5236" s="48">
        <v>2834</v>
      </c>
      <c r="F5236" s="48" t="s">
        <v>6126</v>
      </c>
      <c r="G5236" s="48">
        <v>2</v>
      </c>
      <c r="H5236" s="75">
        <f t="shared" si="4186"/>
        <v>0</v>
      </c>
      <c r="I5236" s="74">
        <v>20</v>
      </c>
      <c r="J5236" s="74">
        <f>I5236</f>
        <v>20</v>
      </c>
      <c r="K5236" s="48">
        <f>I5236</f>
        <v>20</v>
      </c>
      <c r="L5236" s="48"/>
      <c r="M5236" s="48">
        <f t="shared" si="4187"/>
        <v>20</v>
      </c>
      <c r="N5236" s="48">
        <v>3</v>
      </c>
      <c r="O5236" s="56">
        <v>337.39303000000001</v>
      </c>
      <c r="P5236" s="48" t="str">
        <f t="shared" si="4117"/>
        <v>5386C SL</v>
      </c>
      <c r="Q5236" s="76">
        <v>14</v>
      </c>
      <c r="R5236" s="76">
        <v>47</v>
      </c>
      <c r="S5236" s="49">
        <f t="shared" si="4188"/>
        <v>0.20499999999999999</v>
      </c>
      <c r="T5236" s="49">
        <f t="shared" si="4118"/>
        <v>205</v>
      </c>
      <c r="U5236" s="49">
        <v>228.57692307692307</v>
      </c>
      <c r="V5236" s="49">
        <f t="shared" si="4081"/>
        <v>0.22857692307692307</v>
      </c>
      <c r="W5236" s="49">
        <f t="shared" ref="W5236:W5248" si="4192">S5236*M5236</f>
        <v>4.0999999999999996</v>
      </c>
      <c r="X5236" s="90">
        <f>ROUND(S5236*$X$3,0)</f>
        <v>1</v>
      </c>
      <c r="Y5236" s="91">
        <f t="shared" si="4189"/>
        <v>337.39303000000001</v>
      </c>
      <c r="Z5236" s="93">
        <f t="shared" si="4185"/>
        <v>5</v>
      </c>
      <c r="AA5236" s="94">
        <f t="shared" si="4190"/>
        <v>1686.96515</v>
      </c>
      <c r="AB5236" s="97">
        <f t="shared" si="4174"/>
        <v>6</v>
      </c>
      <c r="AC5236" s="98">
        <f t="shared" si="4191"/>
        <v>2024.3581800000002</v>
      </c>
      <c r="AD5236" s="77" t="s">
        <v>3</v>
      </c>
      <c r="AE5236" s="54">
        <v>2024.3581800000002</v>
      </c>
      <c r="AF5236" s="17"/>
    </row>
    <row r="5237" spans="1:32" ht="16.899999999999999" customHeight="1" x14ac:dyDescent="0.3">
      <c r="A5237" s="73" t="s">
        <v>7</v>
      </c>
      <c r="B5237" s="74" t="s">
        <v>3946</v>
      </c>
      <c r="C5237" s="48" t="s">
        <v>10</v>
      </c>
      <c r="D5237" s="48">
        <v>500</v>
      </c>
      <c r="E5237" s="48">
        <v>621</v>
      </c>
      <c r="F5237" s="48" t="s">
        <v>6128</v>
      </c>
      <c r="G5237" s="48" t="s">
        <v>35</v>
      </c>
      <c r="H5237" s="75">
        <f t="shared" si="4186"/>
        <v>-0.65</v>
      </c>
      <c r="I5237" s="74">
        <v>35</v>
      </c>
      <c r="J5237" s="74">
        <v>100</v>
      </c>
      <c r="K5237" s="48">
        <f>I5237</f>
        <v>35</v>
      </c>
      <c r="L5237" s="48">
        <v>-4</v>
      </c>
      <c r="M5237" s="48">
        <f t="shared" si="4187"/>
        <v>31</v>
      </c>
      <c r="N5237" s="48">
        <v>2</v>
      </c>
      <c r="O5237" s="56">
        <v>226.97</v>
      </c>
      <c r="P5237" s="48" t="str">
        <f t="shared" si="4117"/>
        <v>6377 SL</v>
      </c>
      <c r="Q5237" s="76">
        <v>3</v>
      </c>
      <c r="R5237" s="76">
        <v>3</v>
      </c>
      <c r="S5237" s="49">
        <f t="shared" si="4188"/>
        <v>3.5769230769230768E-2</v>
      </c>
      <c r="T5237" s="49">
        <f t="shared" si="4118"/>
        <v>17.884615384615383</v>
      </c>
      <c r="U5237" s="49">
        <v>53.769230769230774</v>
      </c>
      <c r="V5237" s="49">
        <f t="shared" si="4081"/>
        <v>0.10753846153846154</v>
      </c>
      <c r="W5237" s="49">
        <f t="shared" si="4192"/>
        <v>1.1088461538461538</v>
      </c>
      <c r="X5237" s="90">
        <f>ROUND(S5237*$X$4,0)</f>
        <v>0</v>
      </c>
      <c r="Y5237" s="91">
        <f t="shared" si="4189"/>
        <v>0</v>
      </c>
      <c r="Z5237" s="93">
        <f t="shared" si="4185"/>
        <v>1</v>
      </c>
      <c r="AA5237" s="94">
        <f t="shared" si="4190"/>
        <v>226.97</v>
      </c>
      <c r="AB5237" s="97">
        <f t="shared" si="4174"/>
        <v>1</v>
      </c>
      <c r="AC5237" s="98">
        <f t="shared" si="4191"/>
        <v>226.97</v>
      </c>
      <c r="AD5237" s="77" t="s">
        <v>3</v>
      </c>
      <c r="AE5237" s="54">
        <v>226.97</v>
      </c>
      <c r="AF5237" s="17"/>
    </row>
    <row r="5238" spans="1:32" ht="16.899999999999999" customHeight="1" x14ac:dyDescent="0.3">
      <c r="A5238" s="73" t="s">
        <v>7</v>
      </c>
      <c r="B5238" s="74" t="s">
        <v>134</v>
      </c>
      <c r="C5238" s="48" t="s">
        <v>10</v>
      </c>
      <c r="D5238" s="48">
        <v>1000</v>
      </c>
      <c r="E5238" s="48">
        <v>2834</v>
      </c>
      <c r="F5238" s="48" t="s">
        <v>6126</v>
      </c>
      <c r="G5238" s="48">
        <v>2</v>
      </c>
      <c r="H5238" s="75">
        <f t="shared" si="4186"/>
        <v>-0.5</v>
      </c>
      <c r="I5238" s="74">
        <v>50</v>
      </c>
      <c r="J5238" s="74">
        <v>100</v>
      </c>
      <c r="K5238" s="48">
        <f>I5238</f>
        <v>50</v>
      </c>
      <c r="L5238" s="48"/>
      <c r="M5238" s="48">
        <f t="shared" si="4187"/>
        <v>50</v>
      </c>
      <c r="N5238" s="48">
        <v>13</v>
      </c>
      <c r="O5238" s="56">
        <v>283.91000000000003</v>
      </c>
      <c r="P5238" s="48" t="str">
        <f t="shared" si="4117"/>
        <v>1219/15C SL</v>
      </c>
      <c r="Q5238" s="76">
        <v>3</v>
      </c>
      <c r="R5238" s="76">
        <v>9</v>
      </c>
      <c r="S5238" s="49">
        <f t="shared" si="4188"/>
        <v>4.2692307692307696E-2</v>
      </c>
      <c r="T5238" s="49">
        <f t="shared" si="4118"/>
        <v>42.692307692307693</v>
      </c>
      <c r="U5238" s="49">
        <v>53.5</v>
      </c>
      <c r="V5238" s="49">
        <f t="shared" ref="V5238:V5301" si="4193">U5238/D5238</f>
        <v>5.3499999999999999E-2</v>
      </c>
      <c r="W5238" s="49">
        <f t="shared" si="4192"/>
        <v>2.134615384615385</v>
      </c>
      <c r="X5238" s="90">
        <f>ROUND(S5238*$X$4,0)</f>
        <v>0</v>
      </c>
      <c r="Y5238" s="91">
        <f t="shared" si="4189"/>
        <v>0</v>
      </c>
      <c r="Z5238" s="93">
        <f t="shared" si="4185"/>
        <v>2</v>
      </c>
      <c r="AA5238" s="94">
        <f t="shared" si="4190"/>
        <v>567.82000000000005</v>
      </c>
      <c r="AB5238" s="97">
        <f t="shared" si="4174"/>
        <v>2</v>
      </c>
      <c r="AC5238" s="98">
        <f t="shared" si="4191"/>
        <v>567.82000000000005</v>
      </c>
      <c r="AD5238" s="77" t="s">
        <v>3</v>
      </c>
      <c r="AE5238" s="54">
        <v>567.82000000000005</v>
      </c>
      <c r="AF5238" s="17"/>
    </row>
    <row r="5239" spans="1:32" ht="12.75" customHeight="1" x14ac:dyDescent="0.3">
      <c r="A5239" s="73" t="s">
        <v>35</v>
      </c>
      <c r="B5239" s="74" t="s">
        <v>201</v>
      </c>
      <c r="C5239" s="48" t="s">
        <v>40</v>
      </c>
      <c r="D5239" s="48">
        <v>1000</v>
      </c>
      <c r="E5239" s="48">
        <v>621</v>
      </c>
      <c r="F5239" s="48" t="s">
        <v>6128</v>
      </c>
      <c r="G5239" s="48" t="s">
        <v>112</v>
      </c>
      <c r="H5239" s="75">
        <f t="shared" si="4186"/>
        <v>-0.16666666666666666</v>
      </c>
      <c r="I5239" s="74">
        <v>20</v>
      </c>
      <c r="J5239" s="74">
        <v>24</v>
      </c>
      <c r="K5239" s="48">
        <f>I5239</f>
        <v>20</v>
      </c>
      <c r="L5239" s="48">
        <f>$L$3</f>
        <v>-4</v>
      </c>
      <c r="M5239" s="48">
        <f t="shared" si="4187"/>
        <v>16</v>
      </c>
      <c r="N5239" s="48">
        <v>2</v>
      </c>
      <c r="O5239" s="56">
        <v>19.350000000000001</v>
      </c>
      <c r="P5239" s="48" t="str">
        <f t="shared" si="4117"/>
        <v>1551 VI</v>
      </c>
      <c r="Q5239" s="76">
        <v>5</v>
      </c>
      <c r="R5239" s="76">
        <v>17</v>
      </c>
      <c r="S5239" s="49">
        <f t="shared" si="4188"/>
        <v>7.3461538461538467E-2</v>
      </c>
      <c r="T5239" s="49">
        <f t="shared" si="4118"/>
        <v>73.461538461538467</v>
      </c>
      <c r="U5239" s="49">
        <v>100.19230769230769</v>
      </c>
      <c r="V5239" s="49">
        <f t="shared" si="4193"/>
        <v>0.10019230769230769</v>
      </c>
      <c r="W5239" s="49">
        <f t="shared" si="4192"/>
        <v>1.1753846153846155</v>
      </c>
      <c r="X5239" s="90">
        <f t="shared" ref="X5239:X5240" si="4194">ROUND(S5239*$X$3,0)</f>
        <v>0</v>
      </c>
      <c r="Y5239" s="91">
        <f t="shared" si="4189"/>
        <v>0</v>
      </c>
      <c r="Z5239" s="93">
        <f t="shared" si="4185"/>
        <v>1</v>
      </c>
      <c r="AA5239" s="94">
        <f t="shared" si="4190"/>
        <v>19.350000000000001</v>
      </c>
      <c r="AB5239" s="97">
        <f t="shared" si="4174"/>
        <v>1</v>
      </c>
      <c r="AC5239" s="98">
        <f t="shared" si="4191"/>
        <v>19.350000000000001</v>
      </c>
      <c r="AD5239" s="77" t="s">
        <v>3</v>
      </c>
      <c r="AE5239" s="54">
        <v>19.350000000000001</v>
      </c>
      <c r="AF5239" s="17"/>
    </row>
    <row r="5240" spans="1:32" ht="16.899999999999999" customHeight="1" x14ac:dyDescent="0.3">
      <c r="A5240" s="73" t="s">
        <v>35</v>
      </c>
      <c r="B5240" s="74" t="s">
        <v>1494</v>
      </c>
      <c r="C5240" s="48" t="s">
        <v>40</v>
      </c>
      <c r="D5240" s="48">
        <v>1000</v>
      </c>
      <c r="E5240" s="48">
        <v>621</v>
      </c>
      <c r="F5240" s="48" t="s">
        <v>6128</v>
      </c>
      <c r="G5240" s="48" t="s">
        <v>112</v>
      </c>
      <c r="H5240" s="75">
        <f t="shared" si="4186"/>
        <v>-0.16666666666666666</v>
      </c>
      <c r="I5240" s="74">
        <v>20</v>
      </c>
      <c r="J5240" s="74">
        <v>24</v>
      </c>
      <c r="K5240" s="48">
        <f>I5240</f>
        <v>20</v>
      </c>
      <c r="L5240" s="48">
        <f>$L$3</f>
        <v>-4</v>
      </c>
      <c r="M5240" s="48">
        <f t="shared" si="4187"/>
        <v>16</v>
      </c>
      <c r="N5240" s="48">
        <v>81</v>
      </c>
      <c r="O5240" s="56">
        <v>19.32</v>
      </c>
      <c r="P5240" s="48" t="str">
        <f t="shared" si="4117"/>
        <v>1551 OR</v>
      </c>
      <c r="Q5240" s="76">
        <v>9</v>
      </c>
      <c r="R5240" s="76">
        <v>132</v>
      </c>
      <c r="S5240" s="49">
        <f t="shared" si="4188"/>
        <v>0.2492307692307692</v>
      </c>
      <c r="T5240" s="49">
        <f t="shared" si="4118"/>
        <v>249.2307692307692</v>
      </c>
      <c r="U5240" s="49">
        <v>295.73076923076917</v>
      </c>
      <c r="V5240" s="49">
        <f t="shared" si="4193"/>
        <v>0.29573076923076919</v>
      </c>
      <c r="W5240" s="49">
        <f t="shared" si="4192"/>
        <v>3.9876923076923072</v>
      </c>
      <c r="X5240" s="90">
        <f t="shared" si="4194"/>
        <v>1</v>
      </c>
      <c r="Y5240" s="91">
        <f t="shared" si="4189"/>
        <v>19.32</v>
      </c>
      <c r="Z5240" s="93">
        <f t="shared" si="4185"/>
        <v>5</v>
      </c>
      <c r="AA5240" s="94">
        <f t="shared" si="4190"/>
        <v>96.6</v>
      </c>
      <c r="AB5240" s="97">
        <f t="shared" si="4174"/>
        <v>6</v>
      </c>
      <c r="AC5240" s="98">
        <f t="shared" si="4191"/>
        <v>115.92</v>
      </c>
      <c r="AD5240" s="77" t="s">
        <v>3</v>
      </c>
      <c r="AE5240" s="54">
        <v>115.92</v>
      </c>
      <c r="AF5240" s="17"/>
    </row>
    <row r="5241" spans="1:32" ht="16.899999999999999" customHeight="1" x14ac:dyDescent="0.3">
      <c r="A5241" s="73" t="s">
        <v>7</v>
      </c>
      <c r="B5241" s="74" t="s">
        <v>2787</v>
      </c>
      <c r="C5241" s="48" t="s">
        <v>464</v>
      </c>
      <c r="D5241" s="48">
        <v>1000</v>
      </c>
      <c r="E5241" s="48">
        <v>4013</v>
      </c>
      <c r="F5241" s="48" t="s">
        <v>6180</v>
      </c>
      <c r="G5241" s="48" t="s">
        <v>65</v>
      </c>
      <c r="H5241" s="75">
        <f t="shared" si="4186"/>
        <v>0</v>
      </c>
      <c r="I5241" s="74">
        <v>5</v>
      </c>
      <c r="J5241" s="74">
        <v>5</v>
      </c>
      <c r="K5241" s="48">
        <f>J5241</f>
        <v>5</v>
      </c>
      <c r="L5241" s="48"/>
      <c r="M5241" s="48">
        <f t="shared" si="4187"/>
        <v>5</v>
      </c>
      <c r="N5241" s="48">
        <v>5</v>
      </c>
      <c r="O5241" s="56">
        <v>222.54319000000001</v>
      </c>
      <c r="P5241" s="48" t="str">
        <f t="shared" si="4117"/>
        <v>5856 GR</v>
      </c>
      <c r="Q5241" s="76">
        <v>13</v>
      </c>
      <c r="R5241" s="76">
        <v>25</v>
      </c>
      <c r="S5241" s="49">
        <f t="shared" si="4188"/>
        <v>0.16884615384615384</v>
      </c>
      <c r="T5241" s="49">
        <f t="shared" si="4118"/>
        <v>168.84615384615384</v>
      </c>
      <c r="U5241" s="49">
        <v>294.30769230769226</v>
      </c>
      <c r="V5241" s="49">
        <f t="shared" si="4193"/>
        <v>0.29430769230769227</v>
      </c>
      <c r="W5241" s="49">
        <f t="shared" si="4192"/>
        <v>0.84423076923076923</v>
      </c>
      <c r="X5241" s="90">
        <f>ROUND(S5241*$X$2,0)</f>
        <v>1</v>
      </c>
      <c r="Y5241" s="91">
        <f t="shared" si="4189"/>
        <v>222.54319000000001</v>
      </c>
      <c r="Z5241" s="93">
        <f t="shared" si="4185"/>
        <v>2</v>
      </c>
      <c r="AA5241" s="94">
        <f t="shared" si="4190"/>
        <v>445.08638000000002</v>
      </c>
      <c r="AB5241" s="97">
        <f>ROUND((S5241*$AB$2)+Z5241,0)</f>
        <v>3</v>
      </c>
      <c r="AC5241" s="98">
        <f t="shared" si="4191"/>
        <v>667.62957000000006</v>
      </c>
      <c r="AD5241" s="77" t="s">
        <v>5891</v>
      </c>
      <c r="AE5241" s="54">
        <v>667.62957000000006</v>
      </c>
      <c r="AF5241" s="17"/>
    </row>
    <row r="5242" spans="1:32" ht="16.899999999999999" customHeight="1" x14ac:dyDescent="0.3">
      <c r="A5242" s="73" t="s">
        <v>7</v>
      </c>
      <c r="B5242" s="74" t="s">
        <v>4169</v>
      </c>
      <c r="C5242" s="48" t="s">
        <v>1797</v>
      </c>
      <c r="D5242" s="48">
        <v>1</v>
      </c>
      <c r="E5242" s="48">
        <v>7400</v>
      </c>
      <c r="F5242" s="48" t="s">
        <v>6139</v>
      </c>
      <c r="G5242" s="48" t="s">
        <v>112</v>
      </c>
      <c r="H5242" s="75">
        <f t="shared" si="4186"/>
        <v>0</v>
      </c>
      <c r="I5242" s="74">
        <v>47</v>
      </c>
      <c r="J5242" s="74">
        <v>47</v>
      </c>
      <c r="K5242" s="48">
        <f>I5242</f>
        <v>47</v>
      </c>
      <c r="L5242" s="48">
        <f>$L$3</f>
        <v>-4</v>
      </c>
      <c r="M5242" s="48">
        <f t="shared" si="4187"/>
        <v>43</v>
      </c>
      <c r="N5242" s="48">
        <v>0</v>
      </c>
      <c r="O5242" s="56">
        <v>0</v>
      </c>
      <c r="P5242" s="48" t="str">
        <f t="shared" si="4117"/>
        <v>FSLV14 CL</v>
      </c>
      <c r="Q5242" s="76" t="s">
        <v>6187</v>
      </c>
      <c r="R5242" s="76" t="s">
        <v>6187</v>
      </c>
      <c r="S5242" s="49">
        <f t="shared" si="4188"/>
        <v>0</v>
      </c>
      <c r="T5242" s="49">
        <f t="shared" si="4118"/>
        <v>0</v>
      </c>
      <c r="U5242" s="49">
        <v>12.663461538461538</v>
      </c>
      <c r="V5242" s="49">
        <f t="shared" si="4193"/>
        <v>12.663461538461538</v>
      </c>
      <c r="W5242" s="49">
        <f t="shared" si="4192"/>
        <v>0</v>
      </c>
      <c r="X5242" s="90">
        <f>ROUNDUP(S5242*$X$4,0)</f>
        <v>0</v>
      </c>
      <c r="Y5242" s="91">
        <f t="shared" si="4189"/>
        <v>0</v>
      </c>
      <c r="Z5242" s="93">
        <f t="shared" si="4185"/>
        <v>0</v>
      </c>
      <c r="AA5242" s="94">
        <f t="shared" si="4190"/>
        <v>0</v>
      </c>
      <c r="AB5242" s="97">
        <f>ROUND((S5242*$AB$4)+Z5242,0)</f>
        <v>0</v>
      </c>
      <c r="AC5242" s="98">
        <f t="shared" si="4191"/>
        <v>0</v>
      </c>
      <c r="AD5242" s="77" t="s">
        <v>5890</v>
      </c>
      <c r="AE5242" s="54">
        <v>0</v>
      </c>
      <c r="AF5242" s="17"/>
    </row>
    <row r="5243" spans="1:32" ht="16.899999999999999" customHeight="1" x14ac:dyDescent="0.3">
      <c r="A5243" s="73" t="s">
        <v>35</v>
      </c>
      <c r="B5243" s="74" t="s">
        <v>5792</v>
      </c>
      <c r="C5243" s="48" t="s">
        <v>464</v>
      </c>
      <c r="D5243" s="48">
        <v>1000</v>
      </c>
      <c r="E5243" s="48">
        <v>4013</v>
      </c>
      <c r="F5243" s="48" t="s">
        <v>6180</v>
      </c>
      <c r="G5243" s="48" t="s">
        <v>65</v>
      </c>
      <c r="H5243" s="75">
        <f t="shared" si="4186"/>
        <v>0</v>
      </c>
      <c r="I5243" s="74">
        <v>5</v>
      </c>
      <c r="J5243" s="74">
        <v>5</v>
      </c>
      <c r="K5243" s="48">
        <f>J5243</f>
        <v>5</v>
      </c>
      <c r="L5243" s="48"/>
      <c r="M5243" s="48">
        <f t="shared" si="4187"/>
        <v>5</v>
      </c>
      <c r="N5243" s="48">
        <v>2</v>
      </c>
      <c r="O5243" s="56">
        <v>222.54319000000001</v>
      </c>
      <c r="P5243" s="48" t="str">
        <f t="shared" si="4117"/>
        <v>5856 VI</v>
      </c>
      <c r="Q5243" s="76">
        <v>1</v>
      </c>
      <c r="R5243" s="76">
        <v>6</v>
      </c>
      <c r="S5243" s="49">
        <f t="shared" si="4188"/>
        <v>1.7692307692307691E-2</v>
      </c>
      <c r="T5243" s="49">
        <f t="shared" si="4118"/>
        <v>17.69230769230769</v>
      </c>
      <c r="U5243" s="49">
        <v>76</v>
      </c>
      <c r="V5243" s="49">
        <f t="shared" si="4193"/>
        <v>7.5999999999999998E-2</v>
      </c>
      <c r="W5243" s="49">
        <f t="shared" si="4192"/>
        <v>8.8461538461538453E-2</v>
      </c>
      <c r="X5243" s="90">
        <f>ROUNDUP(S5243*$X$2,0)</f>
        <v>1</v>
      </c>
      <c r="Y5243" s="91">
        <f t="shared" si="4189"/>
        <v>222.54319000000001</v>
      </c>
      <c r="Z5243" s="93">
        <f t="shared" si="4185"/>
        <v>1</v>
      </c>
      <c r="AA5243" s="94">
        <f t="shared" si="4190"/>
        <v>222.54319000000001</v>
      </c>
      <c r="AB5243" s="97">
        <f>ROUND((S5243*$AB$2)+Z5243,0)</f>
        <v>1</v>
      </c>
      <c r="AC5243" s="98">
        <f t="shared" si="4191"/>
        <v>222.54319000000001</v>
      </c>
      <c r="AD5243" s="77" t="s">
        <v>5891</v>
      </c>
      <c r="AE5243" s="54">
        <v>222.54319000000001</v>
      </c>
      <c r="AF5243" s="17"/>
    </row>
    <row r="5244" spans="1:32" ht="16.899999999999999" customHeight="1" x14ac:dyDescent="0.3">
      <c r="A5244" s="73" t="s">
        <v>7</v>
      </c>
      <c r="B5244" s="74" t="s">
        <v>1173</v>
      </c>
      <c r="C5244" s="48" t="s">
        <v>1154</v>
      </c>
      <c r="D5244" s="48">
        <v>1000</v>
      </c>
      <c r="E5244" s="48">
        <v>621</v>
      </c>
      <c r="F5244" s="48" t="s">
        <v>6128</v>
      </c>
      <c r="G5244" s="48" t="s">
        <v>35</v>
      </c>
      <c r="H5244" s="75">
        <f t="shared" si="4186"/>
        <v>-0.6</v>
      </c>
      <c r="I5244" s="74">
        <v>40</v>
      </c>
      <c r="J5244" s="74">
        <v>100</v>
      </c>
      <c r="K5244" s="48">
        <f>I5244</f>
        <v>40</v>
      </c>
      <c r="L5244" s="48">
        <v>-4</v>
      </c>
      <c r="M5244" s="48">
        <f t="shared" si="4187"/>
        <v>36</v>
      </c>
      <c r="N5244" s="48">
        <v>13</v>
      </c>
      <c r="O5244" s="56">
        <v>315.48</v>
      </c>
      <c r="P5244" s="48" t="str">
        <f t="shared" si="4117"/>
        <v>5120C SL</v>
      </c>
      <c r="Q5244" s="76">
        <v>3</v>
      </c>
      <c r="R5244" s="76">
        <v>11</v>
      </c>
      <c r="S5244" s="49">
        <f t="shared" si="4188"/>
        <v>4.4999999999999998E-2</v>
      </c>
      <c r="T5244" s="49">
        <f t="shared" si="4118"/>
        <v>45</v>
      </c>
      <c r="U5244" s="49">
        <v>75.34615384615384</v>
      </c>
      <c r="V5244" s="49">
        <f t="shared" si="4193"/>
        <v>7.534615384615384E-2</v>
      </c>
      <c r="W5244" s="49">
        <f t="shared" si="4192"/>
        <v>1.6199999999999999</v>
      </c>
      <c r="X5244" s="90">
        <f>ROUND(S5244*$X$4,0)</f>
        <v>0</v>
      </c>
      <c r="Y5244" s="91">
        <f t="shared" si="4189"/>
        <v>0</v>
      </c>
      <c r="Z5244" s="93">
        <f t="shared" ref="Z5244:Z5247" si="4195">ROUND((S5244*M5244)+X5244,0)</f>
        <v>2</v>
      </c>
      <c r="AA5244" s="94">
        <f t="shared" si="4190"/>
        <v>630.96</v>
      </c>
      <c r="AB5244" s="97">
        <f>ROUND((S5244*$AB$4)+Z5244,0)</f>
        <v>2</v>
      </c>
      <c r="AC5244" s="98">
        <f t="shared" si="4191"/>
        <v>630.96</v>
      </c>
      <c r="AD5244" s="77" t="s">
        <v>3</v>
      </c>
      <c r="AE5244" s="54">
        <v>630.96</v>
      </c>
      <c r="AF5244" s="17"/>
    </row>
    <row r="5245" spans="1:32" ht="16.899999999999999" customHeight="1" x14ac:dyDescent="0.3">
      <c r="A5245" s="73" t="s">
        <v>35</v>
      </c>
      <c r="B5245" s="74" t="s">
        <v>4446</v>
      </c>
      <c r="C5245" s="48" t="s">
        <v>3403</v>
      </c>
      <c r="D5245" s="48">
        <v>1000</v>
      </c>
      <c r="E5245" s="48">
        <v>4003</v>
      </c>
      <c r="F5245" s="48" t="s">
        <v>5909</v>
      </c>
      <c r="G5245" s="48" t="s">
        <v>65</v>
      </c>
      <c r="H5245" s="75">
        <f t="shared" si="4186"/>
        <v>0</v>
      </c>
      <c r="I5245" s="74">
        <v>5</v>
      </c>
      <c r="J5245" s="74">
        <v>5</v>
      </c>
      <c r="K5245" s="48">
        <f>J5245</f>
        <v>5</v>
      </c>
      <c r="L5245" s="48"/>
      <c r="M5245" s="48">
        <f t="shared" si="4187"/>
        <v>5</v>
      </c>
      <c r="N5245" s="48">
        <v>0</v>
      </c>
      <c r="O5245" s="56">
        <v>260.23669000000001</v>
      </c>
      <c r="P5245" s="48" t="str">
        <f t="shared" si="4117"/>
        <v>79052 SL</v>
      </c>
      <c r="Q5245" s="76">
        <v>1</v>
      </c>
      <c r="R5245" s="76">
        <v>10</v>
      </c>
      <c r="S5245" s="49">
        <f t="shared" si="4188"/>
        <v>2.2307692307692306E-2</v>
      </c>
      <c r="T5245" s="49">
        <f t="shared" si="4118"/>
        <v>22.307692307692307</v>
      </c>
      <c r="U5245" s="49">
        <v>22.307692307692307</v>
      </c>
      <c r="V5245" s="49">
        <f t="shared" si="4193"/>
        <v>2.2307692307692306E-2</v>
      </c>
      <c r="W5245" s="49">
        <f t="shared" si="4192"/>
        <v>0.11153846153846153</v>
      </c>
      <c r="X5245" s="90">
        <f>ROUNDUP(S5245*$X$2,0)</f>
        <v>1</v>
      </c>
      <c r="Y5245" s="91">
        <f t="shared" si="4189"/>
        <v>260.23669000000001</v>
      </c>
      <c r="Z5245" s="93">
        <f t="shared" si="4195"/>
        <v>1</v>
      </c>
      <c r="AA5245" s="94">
        <f t="shared" si="4190"/>
        <v>260.23669000000001</v>
      </c>
      <c r="AB5245" s="97">
        <f>ROUND((S5245*$AB$2)+Z5245,0)</f>
        <v>1</v>
      </c>
      <c r="AC5245" s="98">
        <f t="shared" si="4191"/>
        <v>260.23669000000001</v>
      </c>
      <c r="AD5245" s="77" t="s">
        <v>5891</v>
      </c>
      <c r="AE5245" s="54">
        <v>260.23669000000001</v>
      </c>
      <c r="AF5245" s="17"/>
    </row>
    <row r="5246" spans="1:32" ht="16.899999999999999" customHeight="1" x14ac:dyDescent="0.3">
      <c r="A5246" s="73" t="s">
        <v>7</v>
      </c>
      <c r="B5246" s="74" t="s">
        <v>2600</v>
      </c>
      <c r="C5246" s="48" t="s">
        <v>1432</v>
      </c>
      <c r="D5246" s="48">
        <v>100</v>
      </c>
      <c r="E5246" s="48">
        <v>621</v>
      </c>
      <c r="F5246" s="48" t="s">
        <v>6128</v>
      </c>
      <c r="G5246" s="48" t="s">
        <v>35</v>
      </c>
      <c r="H5246" s="75">
        <f t="shared" si="4186"/>
        <v>2.564102564102564E-2</v>
      </c>
      <c r="I5246" s="74">
        <v>40</v>
      </c>
      <c r="J5246" s="74">
        <v>39</v>
      </c>
      <c r="K5246" s="48">
        <f>J5246</f>
        <v>39</v>
      </c>
      <c r="L5246" s="48">
        <f>$L$3</f>
        <v>-4</v>
      </c>
      <c r="M5246" s="48">
        <f t="shared" si="4187"/>
        <v>35</v>
      </c>
      <c r="N5246" s="48">
        <v>60</v>
      </c>
      <c r="O5246" s="56">
        <v>45.15</v>
      </c>
      <c r="P5246" s="48" t="str">
        <f t="shared" si="4117"/>
        <v>6719 BK</v>
      </c>
      <c r="Q5246" s="76">
        <v>77</v>
      </c>
      <c r="R5246" s="76">
        <v>224</v>
      </c>
      <c r="S5246" s="49">
        <f t="shared" si="4188"/>
        <v>1.0876923076923077</v>
      </c>
      <c r="T5246" s="49">
        <f t="shared" si="4118"/>
        <v>108.76923076923077</v>
      </c>
      <c r="U5246" s="49">
        <v>403</v>
      </c>
      <c r="V5246" s="49">
        <f t="shared" si="4193"/>
        <v>4.03</v>
      </c>
      <c r="W5246" s="49">
        <f t="shared" si="4192"/>
        <v>38.069230769230771</v>
      </c>
      <c r="X5246" s="90">
        <f t="shared" ref="X5246:X5247" si="4196">ROUND(S5246*$X$4,0)</f>
        <v>5</v>
      </c>
      <c r="Y5246" s="91">
        <f t="shared" si="4189"/>
        <v>225.75</v>
      </c>
      <c r="Z5246" s="93">
        <f t="shared" si="4195"/>
        <v>43</v>
      </c>
      <c r="AA5246" s="94">
        <f t="shared" si="4190"/>
        <v>1941.45</v>
      </c>
      <c r="AB5246" s="97">
        <f t="shared" ref="AB5246:AB5254" si="4197">ROUND((S5246*$AB$4)+Z5246,0)</f>
        <v>48</v>
      </c>
      <c r="AC5246" s="98">
        <f t="shared" si="4191"/>
        <v>2167.1999999999998</v>
      </c>
      <c r="AD5246" s="77" t="s">
        <v>3</v>
      </c>
      <c r="AE5246" s="54">
        <v>2167.1999999999998</v>
      </c>
      <c r="AF5246" s="17"/>
    </row>
    <row r="5247" spans="1:32" ht="16.899999999999999" customHeight="1" x14ac:dyDescent="0.3">
      <c r="A5247" s="73" t="s">
        <v>7</v>
      </c>
      <c r="B5247" s="74" t="s">
        <v>5511</v>
      </c>
      <c r="C5247" s="48" t="s">
        <v>1432</v>
      </c>
      <c r="D5247" s="48">
        <v>100</v>
      </c>
      <c r="E5247" s="48">
        <v>621</v>
      </c>
      <c r="F5247" s="48" t="s">
        <v>6128</v>
      </c>
      <c r="G5247" s="48" t="s">
        <v>35</v>
      </c>
      <c r="H5247" s="75">
        <f t="shared" si="4186"/>
        <v>2.564102564102564E-2</v>
      </c>
      <c r="I5247" s="74">
        <v>40</v>
      </c>
      <c r="J5247" s="74">
        <v>39</v>
      </c>
      <c r="K5247" s="48">
        <f>J5247</f>
        <v>39</v>
      </c>
      <c r="L5247" s="48">
        <f>$L$3</f>
        <v>-4</v>
      </c>
      <c r="M5247" s="48">
        <f t="shared" si="4187"/>
        <v>35</v>
      </c>
      <c r="N5247" s="48">
        <v>57</v>
      </c>
      <c r="O5247" s="56">
        <v>45.15</v>
      </c>
      <c r="P5247" s="48" t="str">
        <f t="shared" si="4117"/>
        <v>6719 RD</v>
      </c>
      <c r="Q5247" s="76">
        <v>23</v>
      </c>
      <c r="R5247" s="76">
        <v>155</v>
      </c>
      <c r="S5247" s="49">
        <f t="shared" si="4188"/>
        <v>0.42653846153846153</v>
      </c>
      <c r="T5247" s="49">
        <f t="shared" si="4118"/>
        <v>42.653846153846153</v>
      </c>
      <c r="U5247" s="49">
        <v>43.807692307692307</v>
      </c>
      <c r="V5247" s="49">
        <f t="shared" si="4193"/>
        <v>0.43807692307692309</v>
      </c>
      <c r="W5247" s="49">
        <f t="shared" si="4192"/>
        <v>14.928846153846154</v>
      </c>
      <c r="X5247" s="90">
        <f t="shared" si="4196"/>
        <v>2</v>
      </c>
      <c r="Y5247" s="91">
        <f t="shared" si="4189"/>
        <v>90.3</v>
      </c>
      <c r="Z5247" s="93">
        <f t="shared" si="4195"/>
        <v>17</v>
      </c>
      <c r="AA5247" s="94">
        <f t="shared" si="4190"/>
        <v>767.55</v>
      </c>
      <c r="AB5247" s="97">
        <f t="shared" si="4197"/>
        <v>19</v>
      </c>
      <c r="AC5247" s="98">
        <f t="shared" si="4191"/>
        <v>857.85</v>
      </c>
      <c r="AD5247" s="77" t="s">
        <v>3</v>
      </c>
      <c r="AE5247" s="54">
        <v>857.85</v>
      </c>
      <c r="AF5247" s="17"/>
    </row>
    <row r="5248" spans="1:32" ht="16.899999999999999" customHeight="1" x14ac:dyDescent="0.3">
      <c r="A5248" s="73" t="s">
        <v>7</v>
      </c>
      <c r="B5248" s="74" t="s">
        <v>501</v>
      </c>
      <c r="C5248" s="48" t="s">
        <v>10</v>
      </c>
      <c r="D5248" s="48">
        <v>500</v>
      </c>
      <c r="E5248" s="48">
        <v>2834</v>
      </c>
      <c r="F5248" s="48" t="s">
        <v>6126</v>
      </c>
      <c r="G5248" s="48">
        <v>2</v>
      </c>
      <c r="H5248" s="75">
        <f t="shared" ref="H5248:H5251" si="4198">(I5248-J5248)/J5248</f>
        <v>0</v>
      </c>
      <c r="I5248" s="74">
        <v>35</v>
      </c>
      <c r="J5248" s="74">
        <f>I5248</f>
        <v>35</v>
      </c>
      <c r="K5248" s="48">
        <f>I5248</f>
        <v>35</v>
      </c>
      <c r="L5248" s="48"/>
      <c r="M5248" s="48">
        <f t="shared" ref="M5248:M5251" si="4199">K5248+L5248</f>
        <v>35</v>
      </c>
      <c r="N5248" s="48">
        <v>0</v>
      </c>
      <c r="O5248" s="56">
        <v>326.72156000000001</v>
      </c>
      <c r="P5248" s="48" t="str">
        <f t="shared" si="4117"/>
        <v>2219/12C SL</v>
      </c>
      <c r="Q5248" s="76">
        <v>1</v>
      </c>
      <c r="R5248" s="76">
        <v>3</v>
      </c>
      <c r="S5248" s="49">
        <f t="shared" ref="S5248:S5251" si="4200">((Q5248/65*0.7)+(R5248/260*0.3))</f>
        <v>1.4230769230769231E-2</v>
      </c>
      <c r="T5248" s="49">
        <f t="shared" si="4118"/>
        <v>7.1153846153846159</v>
      </c>
      <c r="U5248" s="49">
        <v>46.384615384615387</v>
      </c>
      <c r="V5248" s="49">
        <f t="shared" si="4193"/>
        <v>9.276923076923077E-2</v>
      </c>
      <c r="W5248" s="49">
        <f t="shared" si="4192"/>
        <v>0.49807692307692308</v>
      </c>
      <c r="X5248" s="90">
        <f>ROUND(S5248*$X$4,0)</f>
        <v>0</v>
      </c>
      <c r="Y5248" s="91">
        <f t="shared" ref="Y5248:Y5251" si="4201">X5248*O5248</f>
        <v>0</v>
      </c>
      <c r="Z5248" s="93">
        <f t="shared" ref="Z5248:Z5251" si="4202">ROUND((S5248*M5248)+X5248,0)</f>
        <v>0</v>
      </c>
      <c r="AA5248" s="94">
        <f t="shared" ref="AA5248:AA5251" si="4203">Z5248*O5248</f>
        <v>0</v>
      </c>
      <c r="AB5248" s="97">
        <f t="shared" si="4197"/>
        <v>0</v>
      </c>
      <c r="AC5248" s="98">
        <f t="shared" ref="AC5248:AC5251" si="4204">AB5248*O5248</f>
        <v>0</v>
      </c>
      <c r="AD5248" s="77" t="s">
        <v>3</v>
      </c>
      <c r="AE5248" s="54">
        <v>0</v>
      </c>
      <c r="AF5248" s="17"/>
    </row>
    <row r="5249" spans="1:32" ht="16.899999999999999" customHeight="1" x14ac:dyDescent="0.3">
      <c r="A5249" s="73" t="s">
        <v>7</v>
      </c>
      <c r="B5249" s="74" t="s">
        <v>5501</v>
      </c>
      <c r="C5249" s="48" t="s">
        <v>1432</v>
      </c>
      <c r="D5249" s="48">
        <v>1000</v>
      </c>
      <c r="E5249" s="48">
        <v>621</v>
      </c>
      <c r="F5249" s="48" t="s">
        <v>6128</v>
      </c>
      <c r="G5249" s="48" t="s">
        <v>35</v>
      </c>
      <c r="H5249" s="75">
        <f t="shared" si="4198"/>
        <v>2.564102564102564E-2</v>
      </c>
      <c r="I5249" s="74">
        <v>40</v>
      </c>
      <c r="J5249" s="74">
        <v>39</v>
      </c>
      <c r="K5249" s="48">
        <f>J5249</f>
        <v>39</v>
      </c>
      <c r="L5249" s="48">
        <f>$L$3</f>
        <v>-4</v>
      </c>
      <c r="M5249" s="48">
        <f t="shared" si="4199"/>
        <v>35</v>
      </c>
      <c r="N5249" s="48">
        <v>98</v>
      </c>
      <c r="O5249" s="56">
        <v>103.95</v>
      </c>
      <c r="P5249" s="48" t="str">
        <f t="shared" si="4117"/>
        <v>6716 BL</v>
      </c>
      <c r="Q5249" s="76">
        <v>54</v>
      </c>
      <c r="R5249" s="76">
        <v>232</v>
      </c>
      <c r="S5249" s="49">
        <f t="shared" si="4200"/>
        <v>0.84923076923076923</v>
      </c>
      <c r="T5249" s="49">
        <f t="shared" si="4118"/>
        <v>849.23076923076928</v>
      </c>
      <c r="U5249" s="49">
        <v>1025.6153846153845</v>
      </c>
      <c r="V5249" s="49">
        <f t="shared" si="4193"/>
        <v>1.0256153846153846</v>
      </c>
      <c r="W5249" s="49">
        <f t="shared" ref="W5249:W5251" si="4205">S5249*M5249</f>
        <v>29.723076923076924</v>
      </c>
      <c r="X5249" s="90">
        <f>ROUND(S5249*$X$4,0)</f>
        <v>4</v>
      </c>
      <c r="Y5249" s="91">
        <f t="shared" si="4201"/>
        <v>415.8</v>
      </c>
      <c r="Z5249" s="93">
        <f t="shared" si="4202"/>
        <v>34</v>
      </c>
      <c r="AA5249" s="94">
        <f t="shared" si="4203"/>
        <v>3534.3</v>
      </c>
      <c r="AB5249" s="97">
        <f t="shared" si="4197"/>
        <v>38</v>
      </c>
      <c r="AC5249" s="98">
        <f t="shared" si="4204"/>
        <v>3950.1</v>
      </c>
      <c r="AD5249" s="77" t="s">
        <v>3</v>
      </c>
      <c r="AE5249" s="54">
        <v>3950.1</v>
      </c>
      <c r="AF5249" s="17"/>
    </row>
    <row r="5250" spans="1:32" ht="16.899999999999999" customHeight="1" x14ac:dyDescent="0.3">
      <c r="A5250" s="73" t="s">
        <v>7</v>
      </c>
      <c r="B5250" s="74" t="s">
        <v>4228</v>
      </c>
      <c r="C5250" s="48" t="s">
        <v>1154</v>
      </c>
      <c r="D5250" s="48">
        <v>500</v>
      </c>
      <c r="E5250" s="48">
        <v>2834</v>
      </c>
      <c r="F5250" s="48" t="s">
        <v>6126</v>
      </c>
      <c r="G5250" s="48">
        <v>2</v>
      </c>
      <c r="H5250" s="75">
        <f t="shared" si="4198"/>
        <v>0</v>
      </c>
      <c r="I5250" s="74">
        <v>55</v>
      </c>
      <c r="J5250" s="74">
        <f>I5250</f>
        <v>55</v>
      </c>
      <c r="K5250" s="48">
        <f>I5250</f>
        <v>55</v>
      </c>
      <c r="L5250" s="48"/>
      <c r="M5250" s="48">
        <f t="shared" si="4199"/>
        <v>55</v>
      </c>
      <c r="N5250" s="48">
        <v>0</v>
      </c>
      <c r="O5250" s="56">
        <v>861.99522999999999</v>
      </c>
      <c r="P5250" s="48" t="str">
        <f t="shared" si="4117"/>
        <v>5160/40C SL</v>
      </c>
      <c r="Q5250" s="76" t="s">
        <v>6187</v>
      </c>
      <c r="R5250" s="76" t="s">
        <v>6187</v>
      </c>
      <c r="S5250" s="49">
        <f t="shared" si="4200"/>
        <v>0</v>
      </c>
      <c r="T5250" s="49">
        <f t="shared" si="4118"/>
        <v>0</v>
      </c>
      <c r="U5250" s="49">
        <v>1.3430769230769231</v>
      </c>
      <c r="V5250" s="49">
        <f t="shared" si="4193"/>
        <v>2.6861538461538459E-3</v>
      </c>
      <c r="W5250" s="49">
        <f t="shared" si="4205"/>
        <v>0</v>
      </c>
      <c r="X5250" s="90">
        <f>ROUNDUP(S5250*$X$4,0)</f>
        <v>0</v>
      </c>
      <c r="Y5250" s="91">
        <f t="shared" si="4201"/>
        <v>0</v>
      </c>
      <c r="Z5250" s="93">
        <f t="shared" si="4202"/>
        <v>0</v>
      </c>
      <c r="AA5250" s="94">
        <f t="shared" si="4203"/>
        <v>0</v>
      </c>
      <c r="AB5250" s="97">
        <f t="shared" si="4197"/>
        <v>0</v>
      </c>
      <c r="AC5250" s="98">
        <f t="shared" si="4204"/>
        <v>0</v>
      </c>
      <c r="AD5250" s="77" t="s">
        <v>3</v>
      </c>
      <c r="AE5250" s="54">
        <v>0</v>
      </c>
      <c r="AF5250" s="17"/>
    </row>
    <row r="5251" spans="1:32" ht="16.899999999999999" customHeight="1" x14ac:dyDescent="0.3">
      <c r="A5251" s="73" t="s">
        <v>7</v>
      </c>
      <c r="B5251" s="74" t="s">
        <v>539</v>
      </c>
      <c r="C5251" s="48" t="s">
        <v>10</v>
      </c>
      <c r="D5251" s="48">
        <v>1000</v>
      </c>
      <c r="E5251" s="48">
        <v>2834</v>
      </c>
      <c r="F5251" s="48" t="s">
        <v>6126</v>
      </c>
      <c r="G5251" s="48">
        <v>2</v>
      </c>
      <c r="H5251" s="75">
        <f t="shared" si="4198"/>
        <v>-0.62264150943396224</v>
      </c>
      <c r="I5251" s="74">
        <v>20</v>
      </c>
      <c r="J5251" s="74">
        <v>53</v>
      </c>
      <c r="K5251" s="48">
        <f>I5251</f>
        <v>20</v>
      </c>
      <c r="L5251" s="48"/>
      <c r="M5251" s="48">
        <f t="shared" si="4199"/>
        <v>20</v>
      </c>
      <c r="N5251" s="48">
        <v>7</v>
      </c>
      <c r="O5251" s="56">
        <v>245.85</v>
      </c>
      <c r="P5251" s="48" t="str">
        <f t="shared" si="4117"/>
        <v>1896/10C SL</v>
      </c>
      <c r="Q5251" s="76">
        <v>7</v>
      </c>
      <c r="R5251" s="76">
        <v>52</v>
      </c>
      <c r="S5251" s="49">
        <f t="shared" si="4200"/>
        <v>0.13538461538461538</v>
      </c>
      <c r="T5251" s="49">
        <f t="shared" si="4118"/>
        <v>135.38461538461539</v>
      </c>
      <c r="U5251" s="49">
        <v>229.26923076923077</v>
      </c>
      <c r="V5251" s="49">
        <f t="shared" si="4193"/>
        <v>0.22926923076923078</v>
      </c>
      <c r="W5251" s="49">
        <f t="shared" si="4205"/>
        <v>2.7076923076923078</v>
      </c>
      <c r="X5251" s="90">
        <f>ROUND(S5251*$X$3,0)</f>
        <v>1</v>
      </c>
      <c r="Y5251" s="91">
        <f t="shared" si="4201"/>
        <v>245.85</v>
      </c>
      <c r="Z5251" s="93">
        <f t="shared" si="4202"/>
        <v>4</v>
      </c>
      <c r="AA5251" s="94">
        <f t="shared" si="4203"/>
        <v>983.4</v>
      </c>
      <c r="AB5251" s="97">
        <f t="shared" si="4197"/>
        <v>5</v>
      </c>
      <c r="AC5251" s="98">
        <f t="shared" si="4204"/>
        <v>1229.25</v>
      </c>
      <c r="AD5251" s="77" t="s">
        <v>3</v>
      </c>
      <c r="AE5251" s="54">
        <v>1229.25</v>
      </c>
      <c r="AF5251" s="17"/>
    </row>
    <row r="5252" spans="1:32" ht="16.899999999999999" customHeight="1" x14ac:dyDescent="0.3">
      <c r="A5252" s="73" t="s">
        <v>35</v>
      </c>
      <c r="B5252" s="74" t="s">
        <v>154</v>
      </c>
      <c r="C5252" s="48" t="s">
        <v>40</v>
      </c>
      <c r="D5252" s="48">
        <v>1000</v>
      </c>
      <c r="E5252" s="48">
        <v>621</v>
      </c>
      <c r="F5252" s="48" t="s">
        <v>6128</v>
      </c>
      <c r="G5252" s="48" t="s">
        <v>112</v>
      </c>
      <c r="H5252" s="75">
        <f t="shared" ref="H5252:H5253" si="4206">(I5252-J5252)/J5252</f>
        <v>-0.16666666666666666</v>
      </c>
      <c r="I5252" s="74">
        <v>20</v>
      </c>
      <c r="J5252" s="74">
        <v>24</v>
      </c>
      <c r="K5252" s="48">
        <f>I5252</f>
        <v>20</v>
      </c>
      <c r="L5252" s="48">
        <f>$L$3</f>
        <v>-4</v>
      </c>
      <c r="M5252" s="48">
        <f t="shared" ref="M5252:M5253" si="4207">K5252+L5252</f>
        <v>16</v>
      </c>
      <c r="N5252" s="48">
        <v>2</v>
      </c>
      <c r="O5252" s="56">
        <v>34.909999999999997</v>
      </c>
      <c r="P5252" s="48" t="str">
        <f t="shared" si="4117"/>
        <v>1555 BR</v>
      </c>
      <c r="Q5252" s="76">
        <v>7</v>
      </c>
      <c r="R5252" s="76">
        <v>35</v>
      </c>
      <c r="S5252" s="49">
        <f t="shared" ref="S5252:S5253" si="4208">((Q5252/65*0.7)+(R5252/260*0.3))</f>
        <v>0.11576923076923076</v>
      </c>
      <c r="T5252" s="49">
        <f t="shared" si="4118"/>
        <v>115.76923076923076</v>
      </c>
      <c r="U5252" s="49">
        <v>131.38461538461539</v>
      </c>
      <c r="V5252" s="49">
        <f t="shared" si="4193"/>
        <v>0.13138461538461538</v>
      </c>
      <c r="W5252" s="49">
        <f t="shared" ref="W5252:W5253" si="4209">S5252*M5252</f>
        <v>1.8523076923076922</v>
      </c>
      <c r="X5252" s="90">
        <f>ROUND(S5252*$X$3,0)</f>
        <v>1</v>
      </c>
      <c r="Y5252" s="91">
        <f t="shared" ref="Y5252:Y5253" si="4210">X5252*O5252</f>
        <v>34.909999999999997</v>
      </c>
      <c r="Z5252" s="93">
        <f t="shared" ref="Z5252:Z5253" si="4211">ROUND((S5252*M5252)+X5252,0)</f>
        <v>3</v>
      </c>
      <c r="AA5252" s="94">
        <f t="shared" ref="AA5252:AA5253" si="4212">Z5252*O5252</f>
        <v>104.72999999999999</v>
      </c>
      <c r="AB5252" s="97">
        <f t="shared" si="4197"/>
        <v>4</v>
      </c>
      <c r="AC5252" s="98">
        <f t="shared" ref="AC5252:AC5253" si="4213">AB5252*O5252</f>
        <v>139.63999999999999</v>
      </c>
      <c r="AD5252" s="77" t="s">
        <v>3</v>
      </c>
      <c r="AE5252" s="54">
        <v>139.63999999999999</v>
      </c>
      <c r="AF5252" s="17"/>
    </row>
    <row r="5253" spans="1:32" ht="16.899999999999999" customHeight="1" x14ac:dyDescent="0.3">
      <c r="A5253" s="73" t="s">
        <v>35</v>
      </c>
      <c r="B5253" s="74" t="s">
        <v>48</v>
      </c>
      <c r="C5253" s="48" t="s">
        <v>40</v>
      </c>
      <c r="D5253" s="48">
        <v>1000</v>
      </c>
      <c r="E5253" s="48">
        <v>621</v>
      </c>
      <c r="F5253" s="48" t="s">
        <v>6128</v>
      </c>
      <c r="G5253" s="48" t="s">
        <v>112</v>
      </c>
      <c r="H5253" s="75">
        <f t="shared" si="4206"/>
        <v>-0.62264150943396224</v>
      </c>
      <c r="I5253" s="74">
        <v>20</v>
      </c>
      <c r="J5253" s="74">
        <v>53</v>
      </c>
      <c r="K5253" s="48">
        <f>I5253</f>
        <v>20</v>
      </c>
      <c r="L5253" s="48">
        <f>$L$3</f>
        <v>-4</v>
      </c>
      <c r="M5253" s="48">
        <f t="shared" si="4207"/>
        <v>16</v>
      </c>
      <c r="N5253" s="48">
        <v>16</v>
      </c>
      <c r="O5253" s="56">
        <v>28.14</v>
      </c>
      <c r="P5253" s="48" t="str">
        <f t="shared" si="4117"/>
        <v>1553 YL</v>
      </c>
      <c r="Q5253" s="76">
        <v>11</v>
      </c>
      <c r="R5253" s="76">
        <v>22</v>
      </c>
      <c r="S5253" s="49">
        <f t="shared" si="4208"/>
        <v>0.14384615384615385</v>
      </c>
      <c r="T5253" s="49">
        <f t="shared" si="4118"/>
        <v>143.84615384615384</v>
      </c>
      <c r="U5253" s="49">
        <v>153.30769230769229</v>
      </c>
      <c r="V5253" s="49">
        <f t="shared" si="4193"/>
        <v>0.15330769230769228</v>
      </c>
      <c r="W5253" s="49">
        <f t="shared" si="4209"/>
        <v>2.3015384615384615</v>
      </c>
      <c r="X5253" s="90">
        <f>ROUND(S5253*$X$3,0)</f>
        <v>1</v>
      </c>
      <c r="Y5253" s="91">
        <f t="shared" si="4210"/>
        <v>28.14</v>
      </c>
      <c r="Z5253" s="93">
        <f t="shared" si="4211"/>
        <v>3</v>
      </c>
      <c r="AA5253" s="94">
        <f t="shared" si="4212"/>
        <v>84.42</v>
      </c>
      <c r="AB5253" s="97">
        <f t="shared" si="4197"/>
        <v>4</v>
      </c>
      <c r="AC5253" s="98">
        <f t="shared" si="4213"/>
        <v>112.56</v>
      </c>
      <c r="AD5253" s="77" t="s">
        <v>3</v>
      </c>
      <c r="AE5253" s="54">
        <v>112.56</v>
      </c>
      <c r="AF5253" s="17"/>
    </row>
    <row r="5254" spans="1:32" ht="16.899999999999999" customHeight="1" x14ac:dyDescent="0.3">
      <c r="A5254" s="73" t="s">
        <v>7</v>
      </c>
      <c r="B5254" s="74" t="s">
        <v>545</v>
      </c>
      <c r="C5254" s="48" t="s">
        <v>10</v>
      </c>
      <c r="D5254" s="48">
        <v>500</v>
      </c>
      <c r="E5254" s="48">
        <v>2834</v>
      </c>
      <c r="F5254" s="48" t="s">
        <v>6126</v>
      </c>
      <c r="G5254" s="48">
        <v>2</v>
      </c>
      <c r="H5254" s="75">
        <f t="shared" ref="H5254:H5265" si="4214">(I5254-J5254)/J5254</f>
        <v>0</v>
      </c>
      <c r="I5254" s="74">
        <v>20</v>
      </c>
      <c r="J5254" s="74">
        <f>I5254</f>
        <v>20</v>
      </c>
      <c r="K5254" s="48">
        <f>I5254</f>
        <v>20</v>
      </c>
      <c r="L5254" s="48"/>
      <c r="M5254" s="48">
        <f t="shared" ref="M5254:M5265" si="4215">K5254+L5254</f>
        <v>20</v>
      </c>
      <c r="N5254" s="48">
        <v>0</v>
      </c>
      <c r="O5254" s="56">
        <v>218.93267</v>
      </c>
      <c r="P5254" s="48" t="str">
        <f t="shared" ref="P5254:P5317" si="4216">LEFT(B5254,LEN(B5254)-3)</f>
        <v>1898/10C SL</v>
      </c>
      <c r="Q5254" s="76">
        <v>5</v>
      </c>
      <c r="R5254" s="76">
        <v>19</v>
      </c>
      <c r="S5254" s="49">
        <f t="shared" ref="S5254:S5265" si="4217">((Q5254/65*0.7)+(R5254/260*0.3))</f>
        <v>7.5769230769230769E-2</v>
      </c>
      <c r="T5254" s="49">
        <f t="shared" ref="T5254:T5317" si="4218">S5254*D5254</f>
        <v>37.884615384615387</v>
      </c>
      <c r="U5254" s="49">
        <v>249.30769230769232</v>
      </c>
      <c r="V5254" s="49">
        <f t="shared" si="4193"/>
        <v>0.49861538461538463</v>
      </c>
      <c r="W5254" s="49">
        <f t="shared" ref="W5254" si="4219">S5254*M5254</f>
        <v>1.5153846153846153</v>
      </c>
      <c r="X5254" s="90">
        <f>ROUND(S5254*$X$3,0)</f>
        <v>0</v>
      </c>
      <c r="Y5254" s="91">
        <f t="shared" ref="Y5254:Y5265" si="4220">X5254*O5254</f>
        <v>0</v>
      </c>
      <c r="Z5254" s="93">
        <f t="shared" ref="Z5254" si="4221">ROUND((S5254*M5254)+X5254,0)</f>
        <v>2</v>
      </c>
      <c r="AA5254" s="94">
        <f t="shared" ref="AA5254:AA5265" si="4222">Z5254*O5254</f>
        <v>437.86534</v>
      </c>
      <c r="AB5254" s="97">
        <f t="shared" si="4197"/>
        <v>2</v>
      </c>
      <c r="AC5254" s="98">
        <f t="shared" ref="AC5254:AC5265" si="4223">AB5254*O5254</f>
        <v>437.86534</v>
      </c>
      <c r="AD5254" s="77" t="s">
        <v>3</v>
      </c>
      <c r="AE5254" s="54">
        <v>437.86534</v>
      </c>
      <c r="AF5254" s="17"/>
    </row>
    <row r="5255" spans="1:32" ht="16.899999999999999" customHeight="1" x14ac:dyDescent="0.3">
      <c r="A5255" s="73" t="s">
        <v>35</v>
      </c>
      <c r="B5255" s="74" t="s">
        <v>2090</v>
      </c>
      <c r="C5255" s="48" t="s">
        <v>40</v>
      </c>
      <c r="D5255" s="48">
        <v>1000</v>
      </c>
      <c r="E5255" s="48">
        <v>4750</v>
      </c>
      <c r="F5255" s="48" t="s">
        <v>5916</v>
      </c>
      <c r="G5255" s="48" t="s">
        <v>3680</v>
      </c>
      <c r="H5255" s="75">
        <f t="shared" si="4214"/>
        <v>2.0405405405405403</v>
      </c>
      <c r="I5255" s="74">
        <v>225</v>
      </c>
      <c r="J5255" s="74">
        <v>74</v>
      </c>
      <c r="K5255" s="48">
        <f>J5255</f>
        <v>74</v>
      </c>
      <c r="L5255" s="48">
        <f>$L$3</f>
        <v>-4</v>
      </c>
      <c r="M5255" s="48">
        <f t="shared" si="4215"/>
        <v>70</v>
      </c>
      <c r="N5255" s="48">
        <v>44</v>
      </c>
      <c r="O5255" s="56">
        <v>58.69</v>
      </c>
      <c r="P5255" s="48" t="str">
        <f t="shared" si="4216"/>
        <v>7054/19 BK</v>
      </c>
      <c r="Q5255" s="76">
        <v>22</v>
      </c>
      <c r="R5255" s="76">
        <v>94</v>
      </c>
      <c r="S5255" s="49">
        <f t="shared" si="4217"/>
        <v>0.3453846153846154</v>
      </c>
      <c r="T5255" s="49">
        <f t="shared" si="4218"/>
        <v>345.38461538461542</v>
      </c>
      <c r="U5255" s="49">
        <v>427.92307692307696</v>
      </c>
      <c r="V5255" s="49">
        <f t="shared" si="4193"/>
        <v>0.42792307692307696</v>
      </c>
      <c r="W5255" s="49">
        <f>V5255*M5255</f>
        <v>29.954615384615387</v>
      </c>
      <c r="X5255" s="90">
        <f>ROUND(V5255*$X$4,0)</f>
        <v>2</v>
      </c>
      <c r="Y5255" s="91">
        <f t="shared" si="4220"/>
        <v>117.38</v>
      </c>
      <c r="Z5255" s="93">
        <f>ROUND((V5255*M5255)+X5255,0)</f>
        <v>32</v>
      </c>
      <c r="AA5255" s="94">
        <f t="shared" si="4222"/>
        <v>1878.08</v>
      </c>
      <c r="AB5255" s="97">
        <f>ROUND((V5255*$AB$4)+Z5255,0)</f>
        <v>34</v>
      </c>
      <c r="AC5255" s="98">
        <f t="shared" si="4223"/>
        <v>1995.46</v>
      </c>
      <c r="AD5255" s="77" t="s">
        <v>5889</v>
      </c>
      <c r="AE5255" s="54">
        <v>1995.46</v>
      </c>
      <c r="AF5255" s="17"/>
    </row>
    <row r="5256" spans="1:32" ht="16.899999999999999" customHeight="1" x14ac:dyDescent="0.3">
      <c r="A5256" s="73" t="s">
        <v>7</v>
      </c>
      <c r="B5256" s="74" t="s">
        <v>2269</v>
      </c>
      <c r="C5256" s="48" t="s">
        <v>40</v>
      </c>
      <c r="D5256" s="48">
        <v>1000</v>
      </c>
      <c r="E5256" s="48">
        <v>621</v>
      </c>
      <c r="F5256" s="48" t="s">
        <v>6128</v>
      </c>
      <c r="G5256" s="48" t="s">
        <v>112</v>
      </c>
      <c r="H5256" s="75">
        <f t="shared" si="4214"/>
        <v>-0.16666666666666666</v>
      </c>
      <c r="I5256" s="74">
        <v>20</v>
      </c>
      <c r="J5256" s="74">
        <v>24</v>
      </c>
      <c r="K5256" s="48">
        <f>I5256</f>
        <v>20</v>
      </c>
      <c r="L5256" s="48">
        <f>$L$3</f>
        <v>-4</v>
      </c>
      <c r="M5256" s="48">
        <f t="shared" si="4215"/>
        <v>16</v>
      </c>
      <c r="N5256" s="48">
        <v>11</v>
      </c>
      <c r="O5256" s="56">
        <v>31.09</v>
      </c>
      <c r="P5256" s="48" t="str">
        <f t="shared" si="4216"/>
        <v>3073 RD</v>
      </c>
      <c r="Q5256" s="76">
        <v>26</v>
      </c>
      <c r="R5256" s="76">
        <v>67</v>
      </c>
      <c r="S5256" s="49">
        <f t="shared" si="4217"/>
        <v>0.35730769230769227</v>
      </c>
      <c r="T5256" s="49">
        <f t="shared" si="4218"/>
        <v>357.30769230769226</v>
      </c>
      <c r="U5256" s="49">
        <v>464.34615384615381</v>
      </c>
      <c r="V5256" s="49">
        <f t="shared" si="4193"/>
        <v>0.4643461538461538</v>
      </c>
      <c r="W5256" s="49">
        <f>V5256*M5256</f>
        <v>7.4295384615384608</v>
      </c>
      <c r="X5256" s="90">
        <f>ROUND(S5256*$X$3,0)</f>
        <v>2</v>
      </c>
      <c r="Y5256" s="91">
        <f t="shared" si="4220"/>
        <v>62.18</v>
      </c>
      <c r="Z5256" s="93">
        <f>ROUND((S5256*M5256)+X5256,0)</f>
        <v>8</v>
      </c>
      <c r="AA5256" s="94">
        <f t="shared" si="4222"/>
        <v>248.72</v>
      </c>
      <c r="AB5256" s="97">
        <f>ROUND((S5256*$AB$4)+Z5256,0)</f>
        <v>10</v>
      </c>
      <c r="AC5256" s="98">
        <f t="shared" si="4223"/>
        <v>310.89999999999998</v>
      </c>
      <c r="AD5256" s="77" t="s">
        <v>3</v>
      </c>
      <c r="AE5256" s="54">
        <v>310.89999999999998</v>
      </c>
      <c r="AF5256" s="17"/>
    </row>
    <row r="5257" spans="1:32" ht="16.899999999999999" customHeight="1" x14ac:dyDescent="0.3">
      <c r="A5257" s="73" t="s">
        <v>7</v>
      </c>
      <c r="B5257" s="74" t="s">
        <v>31</v>
      </c>
      <c r="C5257" s="48" t="s">
        <v>10</v>
      </c>
      <c r="D5257" s="48">
        <v>1000</v>
      </c>
      <c r="E5257" s="48">
        <v>2834</v>
      </c>
      <c r="F5257" s="48" t="s">
        <v>6126</v>
      </c>
      <c r="G5257" s="48">
        <v>2</v>
      </c>
      <c r="H5257" s="75">
        <f t="shared" si="4214"/>
        <v>0</v>
      </c>
      <c r="I5257" s="74">
        <v>20</v>
      </c>
      <c r="J5257" s="74">
        <f>I5257</f>
        <v>20</v>
      </c>
      <c r="K5257" s="48">
        <f>I5257</f>
        <v>20</v>
      </c>
      <c r="L5257" s="48"/>
      <c r="M5257" s="48">
        <f t="shared" si="4215"/>
        <v>20</v>
      </c>
      <c r="N5257" s="48">
        <v>0</v>
      </c>
      <c r="O5257" s="56">
        <v>209.39420999999999</v>
      </c>
      <c r="P5257" s="48" t="str">
        <f t="shared" si="4216"/>
        <v>1219C SL</v>
      </c>
      <c r="Q5257" s="76">
        <v>11</v>
      </c>
      <c r="R5257" s="76">
        <v>23</v>
      </c>
      <c r="S5257" s="49">
        <f t="shared" si="4217"/>
        <v>0.14500000000000002</v>
      </c>
      <c r="T5257" s="49">
        <f t="shared" si="4218"/>
        <v>145.00000000000003</v>
      </c>
      <c r="U5257" s="49">
        <v>200.19230769230771</v>
      </c>
      <c r="V5257" s="49">
        <f t="shared" si="4193"/>
        <v>0.2001923076923077</v>
      </c>
      <c r="W5257" s="49">
        <f t="shared" ref="W5257:W5267" si="4224">S5257*M5257</f>
        <v>2.9000000000000004</v>
      </c>
      <c r="X5257" s="90">
        <f>ROUND(S5257*$X$3,0)</f>
        <v>1</v>
      </c>
      <c r="Y5257" s="91">
        <f t="shared" si="4220"/>
        <v>209.39420999999999</v>
      </c>
      <c r="Z5257" s="93">
        <f>ROUND((S5257*M5257)+X5257,0)</f>
        <v>4</v>
      </c>
      <c r="AA5257" s="94">
        <f t="shared" si="4222"/>
        <v>837.57683999999995</v>
      </c>
      <c r="AB5257" s="97">
        <f>ROUND((S5257*$AB$4)+Z5257,0)</f>
        <v>5</v>
      </c>
      <c r="AC5257" s="98">
        <f t="shared" si="4223"/>
        <v>1046.9710499999999</v>
      </c>
      <c r="AD5257" s="77" t="s">
        <v>3</v>
      </c>
      <c r="AE5257" s="54">
        <v>1046.9710499999999</v>
      </c>
      <c r="AF5257" s="17"/>
    </row>
    <row r="5258" spans="1:32" ht="16.899999999999999" customHeight="1" x14ac:dyDescent="0.3">
      <c r="A5258" s="73" t="s">
        <v>35</v>
      </c>
      <c r="B5258" s="74" t="s">
        <v>905</v>
      </c>
      <c r="C5258" s="48" t="s">
        <v>464</v>
      </c>
      <c r="D5258" s="48">
        <v>1</v>
      </c>
      <c r="E5258" s="48">
        <v>4013</v>
      </c>
      <c r="F5258" s="48" t="s">
        <v>6180</v>
      </c>
      <c r="G5258" s="48" t="s">
        <v>112</v>
      </c>
      <c r="H5258" s="75">
        <f t="shared" si="4214"/>
        <v>0.46666666666666667</v>
      </c>
      <c r="I5258" s="74">
        <v>88</v>
      </c>
      <c r="J5258" s="74">
        <v>60</v>
      </c>
      <c r="K5258" s="48">
        <f>J5258</f>
        <v>60</v>
      </c>
      <c r="L5258" s="48">
        <f>$L$3</f>
        <v>-4</v>
      </c>
      <c r="M5258" s="48">
        <f t="shared" si="4215"/>
        <v>56</v>
      </c>
      <c r="N5258" s="48">
        <v>5545</v>
      </c>
      <c r="O5258" s="56">
        <v>0.1</v>
      </c>
      <c r="P5258" s="48" t="str">
        <f t="shared" si="4216"/>
        <v>2844/19 OR</v>
      </c>
      <c r="Q5258" s="76" t="s">
        <v>6187</v>
      </c>
      <c r="R5258" s="76" t="s">
        <v>6187</v>
      </c>
      <c r="S5258" s="49">
        <f t="shared" si="4217"/>
        <v>0</v>
      </c>
      <c r="T5258" s="49">
        <f t="shared" si="4218"/>
        <v>0</v>
      </c>
      <c r="U5258" s="49">
        <v>46.461538461538467</v>
      </c>
      <c r="V5258" s="49">
        <f t="shared" si="4193"/>
        <v>46.461538461538467</v>
      </c>
      <c r="W5258" s="49">
        <f t="shared" si="4224"/>
        <v>0</v>
      </c>
      <c r="X5258" s="90">
        <f>ROUND(V5258*$X$4,0)</f>
        <v>232</v>
      </c>
      <c r="Y5258" s="91">
        <f t="shared" si="4220"/>
        <v>23.200000000000003</v>
      </c>
      <c r="Z5258" s="93">
        <f>ROUND((V5258*M5258)+X5258,0)</f>
        <v>2834</v>
      </c>
      <c r="AA5258" s="94">
        <f t="shared" si="4222"/>
        <v>283.40000000000003</v>
      </c>
      <c r="AB5258" s="97">
        <f>ROUND((V5258*$AB$4)+Z5258,0)</f>
        <v>3066</v>
      </c>
      <c r="AC5258" s="98">
        <f t="shared" si="4223"/>
        <v>306.60000000000002</v>
      </c>
      <c r="AD5258" s="77" t="s">
        <v>5889</v>
      </c>
      <c r="AE5258" s="54">
        <v>306.60000000000002</v>
      </c>
      <c r="AF5258" s="17"/>
    </row>
    <row r="5259" spans="1:32" ht="12.75" customHeight="1" x14ac:dyDescent="0.3">
      <c r="A5259" s="73" t="s">
        <v>7</v>
      </c>
      <c r="B5259" s="74" t="s">
        <v>547</v>
      </c>
      <c r="C5259" s="48" t="s">
        <v>10</v>
      </c>
      <c r="D5259" s="48">
        <v>1000</v>
      </c>
      <c r="E5259" s="48">
        <v>2834</v>
      </c>
      <c r="F5259" s="48" t="s">
        <v>6126</v>
      </c>
      <c r="G5259" s="48">
        <v>2</v>
      </c>
      <c r="H5259" s="75">
        <f t="shared" si="4214"/>
        <v>0</v>
      </c>
      <c r="I5259" s="74">
        <v>50</v>
      </c>
      <c r="J5259" s="74">
        <f>I5259</f>
        <v>50</v>
      </c>
      <c r="K5259" s="48">
        <f>I5259</f>
        <v>50</v>
      </c>
      <c r="L5259" s="48"/>
      <c r="M5259" s="48">
        <f t="shared" si="4215"/>
        <v>50</v>
      </c>
      <c r="N5259" s="48">
        <v>0</v>
      </c>
      <c r="O5259" s="56">
        <v>744.33434999999997</v>
      </c>
      <c r="P5259" s="48" t="str">
        <f t="shared" si="4216"/>
        <v>1898/15C SL</v>
      </c>
      <c r="Q5259" s="76">
        <v>1</v>
      </c>
      <c r="R5259" s="76">
        <v>5</v>
      </c>
      <c r="S5259" s="49">
        <f t="shared" si="4217"/>
        <v>1.6538461538461537E-2</v>
      </c>
      <c r="T5259" s="49">
        <f t="shared" si="4218"/>
        <v>16.538461538461537</v>
      </c>
      <c r="U5259" s="49">
        <v>42.730769230769226</v>
      </c>
      <c r="V5259" s="49">
        <f t="shared" si="4193"/>
        <v>4.2730769230769225E-2</v>
      </c>
      <c r="W5259" s="49">
        <f t="shared" si="4224"/>
        <v>0.82692307692307687</v>
      </c>
      <c r="X5259" s="90">
        <f>ROUND(S5259*$X$4,0)</f>
        <v>0</v>
      </c>
      <c r="Y5259" s="91">
        <f t="shared" si="4220"/>
        <v>0</v>
      </c>
      <c r="Z5259" s="93">
        <f t="shared" ref="Z5259:Z5262" si="4225">ROUND((S5259*M5259)+X5259,0)</f>
        <v>1</v>
      </c>
      <c r="AA5259" s="94">
        <f t="shared" si="4222"/>
        <v>744.33434999999997</v>
      </c>
      <c r="AB5259" s="97">
        <f>ROUND((S5259*$AB$4)+Z5259,0)</f>
        <v>1</v>
      </c>
      <c r="AC5259" s="98">
        <f t="shared" si="4223"/>
        <v>744.33434999999997</v>
      </c>
      <c r="AD5259" s="77" t="s">
        <v>3</v>
      </c>
      <c r="AE5259" s="54">
        <v>744.33434999999997</v>
      </c>
      <c r="AF5259" s="17"/>
    </row>
    <row r="5260" spans="1:32" ht="16.899999999999999" customHeight="1" x14ac:dyDescent="0.3">
      <c r="A5260" s="73" t="s">
        <v>7</v>
      </c>
      <c r="B5260" s="74" t="s">
        <v>2948</v>
      </c>
      <c r="C5260" s="48" t="s">
        <v>10</v>
      </c>
      <c r="D5260" s="48">
        <v>1000</v>
      </c>
      <c r="E5260" s="48">
        <v>2834</v>
      </c>
      <c r="F5260" s="48" t="s">
        <v>6126</v>
      </c>
      <c r="G5260" s="48">
        <v>2</v>
      </c>
      <c r="H5260" s="75">
        <f t="shared" si="4214"/>
        <v>0</v>
      </c>
      <c r="I5260" s="74">
        <v>25</v>
      </c>
      <c r="J5260" s="74">
        <f>I5260</f>
        <v>25</v>
      </c>
      <c r="K5260" s="48">
        <f>I5260</f>
        <v>25</v>
      </c>
      <c r="L5260" s="48"/>
      <c r="M5260" s="48">
        <f t="shared" si="4215"/>
        <v>25</v>
      </c>
      <c r="N5260" s="48">
        <v>0</v>
      </c>
      <c r="O5260" s="56">
        <v>312.44682999999998</v>
      </c>
      <c r="P5260" s="48" t="str">
        <f t="shared" si="4216"/>
        <v>6032C SL</v>
      </c>
      <c r="Q5260" s="76">
        <v>3</v>
      </c>
      <c r="R5260" s="76">
        <v>23</v>
      </c>
      <c r="S5260" s="49">
        <f t="shared" si="4217"/>
        <v>5.8846153846153847E-2</v>
      </c>
      <c r="T5260" s="49">
        <f t="shared" si="4218"/>
        <v>58.846153846153847</v>
      </c>
      <c r="U5260" s="49">
        <v>84.65384615384616</v>
      </c>
      <c r="V5260" s="49">
        <f t="shared" si="4193"/>
        <v>8.4653846153846163E-2</v>
      </c>
      <c r="W5260" s="49">
        <f t="shared" si="4224"/>
        <v>1.4711538461538463</v>
      </c>
      <c r="X5260" s="90">
        <f>ROUND(S5260*$X$4,0)</f>
        <v>0</v>
      </c>
      <c r="Y5260" s="91">
        <f t="shared" si="4220"/>
        <v>0</v>
      </c>
      <c r="Z5260" s="93">
        <f t="shared" si="4225"/>
        <v>1</v>
      </c>
      <c r="AA5260" s="94">
        <f t="shared" si="4222"/>
        <v>312.44682999999998</v>
      </c>
      <c r="AB5260" s="97">
        <f>ROUND((S5260*$AB$4)+Z5260,0)</f>
        <v>1</v>
      </c>
      <c r="AC5260" s="98">
        <f t="shared" si="4223"/>
        <v>312.44682999999998</v>
      </c>
      <c r="AD5260" s="77" t="s">
        <v>3</v>
      </c>
      <c r="AE5260" s="54">
        <v>312.44682999999998</v>
      </c>
      <c r="AF5260" s="17"/>
    </row>
    <row r="5261" spans="1:32" ht="16.899999999999999" customHeight="1" x14ac:dyDescent="0.3">
      <c r="A5261" s="73" t="s">
        <v>7</v>
      </c>
      <c r="B5261" s="74" t="s">
        <v>3650</v>
      </c>
      <c r="C5261" s="48" t="s">
        <v>1797</v>
      </c>
      <c r="D5261" s="48">
        <v>70</v>
      </c>
      <c r="E5261" s="48">
        <v>4445</v>
      </c>
      <c r="F5261" s="48" t="s">
        <v>5912</v>
      </c>
      <c r="G5261" s="48" t="s">
        <v>122</v>
      </c>
      <c r="H5261" s="75">
        <f t="shared" si="4214"/>
        <v>0.14285714285714285</v>
      </c>
      <c r="I5261" s="74">
        <v>32</v>
      </c>
      <c r="J5261" s="74">
        <v>28</v>
      </c>
      <c r="K5261" s="48">
        <f t="shared" ref="K5261:K5266" si="4226">J5261</f>
        <v>28</v>
      </c>
      <c r="L5261" s="48">
        <f>$L$3</f>
        <v>-4</v>
      </c>
      <c r="M5261" s="48">
        <f t="shared" si="4215"/>
        <v>24</v>
      </c>
      <c r="N5261" s="48">
        <v>2</v>
      </c>
      <c r="O5261" s="56">
        <v>12.01</v>
      </c>
      <c r="P5261" s="48" t="str">
        <f t="shared" si="4216"/>
        <v>F2211/16 BK</v>
      </c>
      <c r="Q5261" s="76">
        <v>11</v>
      </c>
      <c r="R5261" s="76">
        <v>40</v>
      </c>
      <c r="S5261" s="49">
        <f t="shared" si="4217"/>
        <v>0.16461538461538461</v>
      </c>
      <c r="T5261" s="49">
        <f t="shared" si="4218"/>
        <v>11.523076923076923</v>
      </c>
      <c r="U5261" s="49">
        <v>907.44190769230761</v>
      </c>
      <c r="V5261" s="49">
        <f t="shared" si="4193"/>
        <v>12.963455824175822</v>
      </c>
      <c r="W5261" s="49">
        <f t="shared" si="4224"/>
        <v>3.9507692307692306</v>
      </c>
      <c r="X5261" s="90">
        <f>ROUND(S5261*$X$4,0)</f>
        <v>1</v>
      </c>
      <c r="Y5261" s="91">
        <f t="shared" si="4220"/>
        <v>12.01</v>
      </c>
      <c r="Z5261" s="93">
        <f t="shared" si="4225"/>
        <v>5</v>
      </c>
      <c r="AA5261" s="94">
        <f t="shared" si="4222"/>
        <v>60.05</v>
      </c>
      <c r="AB5261" s="97">
        <f>ROUND((S5261*$AB$4)+Z5261,0)</f>
        <v>6</v>
      </c>
      <c r="AC5261" s="98">
        <f t="shared" si="4223"/>
        <v>72.06</v>
      </c>
      <c r="AD5261" s="77" t="s">
        <v>3</v>
      </c>
      <c r="AE5261" s="54">
        <v>72.06</v>
      </c>
      <c r="AF5261" s="17"/>
    </row>
    <row r="5262" spans="1:32" ht="16.899999999999999" customHeight="1" x14ac:dyDescent="0.3">
      <c r="A5262" s="73" t="s">
        <v>7</v>
      </c>
      <c r="B5262" s="80" t="s">
        <v>6036</v>
      </c>
      <c r="C5262" s="48" t="s">
        <v>5921</v>
      </c>
      <c r="D5262" s="49">
        <v>100</v>
      </c>
      <c r="E5262" s="49">
        <v>4003</v>
      </c>
      <c r="F5262" s="48" t="s">
        <v>5909</v>
      </c>
      <c r="G5262" s="48" t="s">
        <v>65</v>
      </c>
      <c r="H5262" s="75">
        <f t="shared" si="4214"/>
        <v>0</v>
      </c>
      <c r="I5262" s="74">
        <v>5</v>
      </c>
      <c r="J5262" s="74">
        <v>5</v>
      </c>
      <c r="K5262" s="48">
        <f t="shared" si="4226"/>
        <v>5</v>
      </c>
      <c r="L5262" s="49"/>
      <c r="M5262" s="49">
        <f t="shared" si="4215"/>
        <v>5</v>
      </c>
      <c r="N5262" s="48">
        <v>1</v>
      </c>
      <c r="O5262" s="56">
        <v>36.508029999999998</v>
      </c>
      <c r="P5262" s="48" t="str">
        <f t="shared" si="4216"/>
        <v>78044 SL</v>
      </c>
      <c r="Q5262" s="76">
        <v>7</v>
      </c>
      <c r="R5262" s="76">
        <v>44</v>
      </c>
      <c r="S5262" s="49">
        <f t="shared" si="4217"/>
        <v>0.12615384615384614</v>
      </c>
      <c r="T5262" s="49">
        <f t="shared" si="4218"/>
        <v>12.615384615384615</v>
      </c>
      <c r="U5262" s="49">
        <v>26.46153846153846</v>
      </c>
      <c r="V5262" s="49">
        <f t="shared" si="4193"/>
        <v>0.26461538461538459</v>
      </c>
      <c r="W5262" s="49">
        <f t="shared" si="4224"/>
        <v>0.63076923076923075</v>
      </c>
      <c r="X5262" s="90">
        <f>ROUND(S5262*$X$2,0)</f>
        <v>1</v>
      </c>
      <c r="Y5262" s="91">
        <f t="shared" si="4220"/>
        <v>36.508029999999998</v>
      </c>
      <c r="Z5262" s="93">
        <f t="shared" si="4225"/>
        <v>2</v>
      </c>
      <c r="AA5262" s="94">
        <f t="shared" si="4222"/>
        <v>73.016059999999996</v>
      </c>
      <c r="AB5262" s="97">
        <f>ROUND((S5262*$AB$2)+Z5262,0)</f>
        <v>3</v>
      </c>
      <c r="AC5262" s="98">
        <f t="shared" si="4223"/>
        <v>109.52409</v>
      </c>
      <c r="AD5262" s="77" t="s">
        <v>5891</v>
      </c>
      <c r="AE5262" s="54">
        <v>109.52409</v>
      </c>
      <c r="AF5262" s="17"/>
    </row>
    <row r="5263" spans="1:32" ht="16.899999999999999" customHeight="1" x14ac:dyDescent="0.3">
      <c r="A5263" s="73" t="s">
        <v>7</v>
      </c>
      <c r="B5263" s="74" t="s">
        <v>839</v>
      </c>
      <c r="C5263" s="48" t="s">
        <v>464</v>
      </c>
      <c r="D5263" s="48">
        <v>1</v>
      </c>
      <c r="E5263" s="48">
        <v>4013</v>
      </c>
      <c r="F5263" s="48" t="s">
        <v>6180</v>
      </c>
      <c r="G5263" s="48" t="s">
        <v>112</v>
      </c>
      <c r="H5263" s="75">
        <f t="shared" si="4214"/>
        <v>0.21666666666666667</v>
      </c>
      <c r="I5263" s="74">
        <v>73</v>
      </c>
      <c r="J5263" s="74">
        <v>60</v>
      </c>
      <c r="K5263" s="48">
        <f t="shared" si="4226"/>
        <v>60</v>
      </c>
      <c r="L5263" s="48">
        <f>$L$3</f>
        <v>-4</v>
      </c>
      <c r="M5263" s="48">
        <f t="shared" si="4215"/>
        <v>56</v>
      </c>
      <c r="N5263" s="48">
        <v>25289</v>
      </c>
      <c r="O5263" s="56">
        <v>0.16</v>
      </c>
      <c r="P5263" s="48" t="str">
        <f t="shared" si="4216"/>
        <v>2845/19 BK</v>
      </c>
      <c r="Q5263" s="76" t="s">
        <v>6187</v>
      </c>
      <c r="R5263" s="76" t="s">
        <v>6187</v>
      </c>
      <c r="S5263" s="49">
        <f t="shared" si="4217"/>
        <v>0</v>
      </c>
      <c r="T5263" s="49">
        <f t="shared" si="4218"/>
        <v>0</v>
      </c>
      <c r="U5263" s="49">
        <v>229.61538461538461</v>
      </c>
      <c r="V5263" s="49">
        <f t="shared" si="4193"/>
        <v>229.61538461538461</v>
      </c>
      <c r="W5263" s="49">
        <f t="shared" si="4224"/>
        <v>0</v>
      </c>
      <c r="X5263" s="90">
        <f>ROUND(V5263*$X$4,0)</f>
        <v>1148</v>
      </c>
      <c r="Y5263" s="91">
        <f t="shared" si="4220"/>
        <v>183.68</v>
      </c>
      <c r="Z5263" s="93">
        <f>ROUND((V5263*M5263)+X5263,0)</f>
        <v>14006</v>
      </c>
      <c r="AA5263" s="94">
        <f t="shared" si="4222"/>
        <v>2240.96</v>
      </c>
      <c r="AB5263" s="97">
        <f>ROUND((V5263*$AB$4)+Z5263,0)</f>
        <v>15154</v>
      </c>
      <c r="AC5263" s="98">
        <f t="shared" si="4223"/>
        <v>2424.64</v>
      </c>
      <c r="AD5263" s="77" t="s">
        <v>5889</v>
      </c>
      <c r="AE5263" s="54">
        <v>2424.64</v>
      </c>
      <c r="AF5263" s="17"/>
    </row>
    <row r="5264" spans="1:32" ht="16.899999999999999" customHeight="1" x14ac:dyDescent="0.3">
      <c r="A5264" s="73" t="s">
        <v>35</v>
      </c>
      <c r="B5264" s="74" t="s">
        <v>2061</v>
      </c>
      <c r="C5264" s="48" t="s">
        <v>1432</v>
      </c>
      <c r="D5264" s="48">
        <v>1000</v>
      </c>
      <c r="E5264" s="48">
        <v>621</v>
      </c>
      <c r="F5264" s="48" t="s">
        <v>6128</v>
      </c>
      <c r="G5264" s="48" t="s">
        <v>112</v>
      </c>
      <c r="H5264" s="75">
        <f t="shared" si="4214"/>
        <v>2.564102564102564E-2</v>
      </c>
      <c r="I5264" s="74">
        <v>40</v>
      </c>
      <c r="J5264" s="74">
        <v>39</v>
      </c>
      <c r="K5264" s="48">
        <f t="shared" si="4226"/>
        <v>39</v>
      </c>
      <c r="L5264" s="48">
        <f>$L$3</f>
        <v>-4</v>
      </c>
      <c r="M5264" s="48">
        <f t="shared" si="4215"/>
        <v>35</v>
      </c>
      <c r="N5264" s="48">
        <v>28</v>
      </c>
      <c r="O5264" s="56">
        <v>20.170000000000002</v>
      </c>
      <c r="P5264" s="48" t="str">
        <f t="shared" si="4216"/>
        <v>6712 GR</v>
      </c>
      <c r="Q5264" s="76">
        <v>45</v>
      </c>
      <c r="R5264" s="76">
        <v>172</v>
      </c>
      <c r="S5264" s="49">
        <f t="shared" si="4217"/>
        <v>0.68307692307692303</v>
      </c>
      <c r="T5264" s="49">
        <f t="shared" si="4218"/>
        <v>683.07692307692298</v>
      </c>
      <c r="U5264" s="49">
        <v>877.46153846153834</v>
      </c>
      <c r="V5264" s="49">
        <f t="shared" si="4193"/>
        <v>0.87746153846153829</v>
      </c>
      <c r="W5264" s="49">
        <f t="shared" si="4224"/>
        <v>23.907692307692304</v>
      </c>
      <c r="X5264" s="90">
        <f t="shared" ref="X5264:X5269" si="4227">ROUND(S5264*$X$4,0)</f>
        <v>3</v>
      </c>
      <c r="Y5264" s="91">
        <f t="shared" si="4220"/>
        <v>60.510000000000005</v>
      </c>
      <c r="Z5264" s="93">
        <f t="shared" ref="Z5264:Z5267" si="4228">ROUND((S5264*M5264)+X5264,0)</f>
        <v>27</v>
      </c>
      <c r="AA5264" s="94">
        <f t="shared" si="4222"/>
        <v>544.59</v>
      </c>
      <c r="AB5264" s="97">
        <f t="shared" ref="AB5264:AB5269" si="4229">ROUND((S5264*$AB$4)+Z5264,0)</f>
        <v>30</v>
      </c>
      <c r="AC5264" s="98">
        <f t="shared" si="4223"/>
        <v>605.1</v>
      </c>
      <c r="AD5264" s="77" t="s">
        <v>3</v>
      </c>
      <c r="AE5264" s="54">
        <v>605.1</v>
      </c>
      <c r="AF5264" s="17"/>
    </row>
    <row r="5265" spans="1:32" ht="16.899999999999999" customHeight="1" x14ac:dyDescent="0.3">
      <c r="A5265" s="73" t="s">
        <v>35</v>
      </c>
      <c r="B5265" s="74" t="s">
        <v>526</v>
      </c>
      <c r="C5265" s="48" t="s">
        <v>40</v>
      </c>
      <c r="D5265" s="48">
        <v>1000</v>
      </c>
      <c r="E5265" s="48">
        <v>621</v>
      </c>
      <c r="F5265" s="48" t="s">
        <v>6128</v>
      </c>
      <c r="G5265" s="48" t="s">
        <v>112</v>
      </c>
      <c r="H5265" s="75">
        <f t="shared" si="4214"/>
        <v>3.7037037037037035E-2</v>
      </c>
      <c r="I5265" s="74">
        <v>28</v>
      </c>
      <c r="J5265" s="74">
        <v>27</v>
      </c>
      <c r="K5265" s="48">
        <f t="shared" si="4226"/>
        <v>27</v>
      </c>
      <c r="L5265" s="48">
        <f>$L$3</f>
        <v>-4</v>
      </c>
      <c r="M5265" s="48">
        <f t="shared" si="4215"/>
        <v>23</v>
      </c>
      <c r="N5265" s="48">
        <v>7</v>
      </c>
      <c r="O5265" s="56">
        <v>20.59</v>
      </c>
      <c r="P5265" s="48" t="str">
        <f t="shared" si="4216"/>
        <v>1855/19 YL</v>
      </c>
      <c r="Q5265" s="76">
        <v>13</v>
      </c>
      <c r="R5265" s="76">
        <v>26</v>
      </c>
      <c r="S5265" s="49">
        <f t="shared" si="4217"/>
        <v>0.16999999999999998</v>
      </c>
      <c r="T5265" s="49">
        <f t="shared" si="4218"/>
        <v>169.99999999999997</v>
      </c>
      <c r="U5265" s="49">
        <v>177.88461538461536</v>
      </c>
      <c r="V5265" s="49">
        <f t="shared" si="4193"/>
        <v>0.17788461538461536</v>
      </c>
      <c r="W5265" s="49">
        <f t="shared" si="4224"/>
        <v>3.9099999999999997</v>
      </c>
      <c r="X5265" s="90">
        <f t="shared" si="4227"/>
        <v>1</v>
      </c>
      <c r="Y5265" s="91">
        <f t="shared" si="4220"/>
        <v>20.59</v>
      </c>
      <c r="Z5265" s="93">
        <f t="shared" si="4228"/>
        <v>5</v>
      </c>
      <c r="AA5265" s="94">
        <f t="shared" si="4222"/>
        <v>102.95</v>
      </c>
      <c r="AB5265" s="97">
        <f t="shared" si="4229"/>
        <v>6</v>
      </c>
      <c r="AC5265" s="98">
        <f t="shared" si="4223"/>
        <v>123.53999999999999</v>
      </c>
      <c r="AD5265" s="77" t="s">
        <v>3</v>
      </c>
      <c r="AE5265" s="54">
        <v>123.53999999999999</v>
      </c>
      <c r="AF5265" s="17"/>
    </row>
    <row r="5266" spans="1:32" ht="16.899999999999999" customHeight="1" x14ac:dyDescent="0.3">
      <c r="A5266" s="73" t="s">
        <v>35</v>
      </c>
      <c r="B5266" s="74" t="s">
        <v>577</v>
      </c>
      <c r="C5266" s="48" t="s">
        <v>40</v>
      </c>
      <c r="D5266" s="48">
        <v>1000</v>
      </c>
      <c r="E5266" s="48">
        <v>621</v>
      </c>
      <c r="F5266" s="48" t="s">
        <v>6128</v>
      </c>
      <c r="G5266" s="48" t="s">
        <v>112</v>
      </c>
      <c r="H5266" s="75">
        <f t="shared" ref="H5266:H5270" si="4230">(I5266-J5266)/J5266</f>
        <v>3.7037037037037035E-2</v>
      </c>
      <c r="I5266" s="74">
        <v>28</v>
      </c>
      <c r="J5266" s="74">
        <v>27</v>
      </c>
      <c r="K5266" s="48">
        <f t="shared" si="4226"/>
        <v>27</v>
      </c>
      <c r="L5266" s="48">
        <f>$L$3</f>
        <v>-4</v>
      </c>
      <c r="M5266" s="48">
        <f t="shared" ref="M5266:M5270" si="4231">K5266+L5266</f>
        <v>23</v>
      </c>
      <c r="N5266" s="48">
        <v>16</v>
      </c>
      <c r="O5266" s="56">
        <v>20.61</v>
      </c>
      <c r="P5266" s="48" t="str">
        <f t="shared" si="4216"/>
        <v>1855/19 BL</v>
      </c>
      <c r="Q5266" s="76">
        <v>6</v>
      </c>
      <c r="R5266" s="76">
        <v>40</v>
      </c>
      <c r="S5266" s="49">
        <f t="shared" ref="S5266:S5270" si="4232">((Q5266/65*0.7)+(R5266/260*0.3))</f>
        <v>0.11076923076923077</v>
      </c>
      <c r="T5266" s="49">
        <f t="shared" si="4218"/>
        <v>110.76923076923077</v>
      </c>
      <c r="U5266" s="49">
        <v>121.07692307692308</v>
      </c>
      <c r="V5266" s="49">
        <f t="shared" si="4193"/>
        <v>0.12107692307692308</v>
      </c>
      <c r="W5266" s="49">
        <f t="shared" si="4224"/>
        <v>2.5476923076923077</v>
      </c>
      <c r="X5266" s="90">
        <f t="shared" si="4227"/>
        <v>1</v>
      </c>
      <c r="Y5266" s="91">
        <f t="shared" ref="Y5266:Y5270" si="4233">X5266*O5266</f>
        <v>20.61</v>
      </c>
      <c r="Z5266" s="93">
        <f t="shared" si="4228"/>
        <v>4</v>
      </c>
      <c r="AA5266" s="94">
        <f t="shared" ref="AA5266:AA5270" si="4234">Z5266*O5266</f>
        <v>82.44</v>
      </c>
      <c r="AB5266" s="97">
        <f t="shared" si="4229"/>
        <v>5</v>
      </c>
      <c r="AC5266" s="98">
        <f t="shared" ref="AC5266:AC5270" si="4235">AB5266*O5266</f>
        <v>103.05</v>
      </c>
      <c r="AD5266" s="77" t="s">
        <v>3</v>
      </c>
      <c r="AE5266" s="54">
        <v>103.05</v>
      </c>
      <c r="AF5266" s="17"/>
    </row>
    <row r="5267" spans="1:32" ht="16.899999999999999" customHeight="1" x14ac:dyDescent="0.3">
      <c r="A5267" s="73" t="s">
        <v>7</v>
      </c>
      <c r="B5267" s="74" t="s">
        <v>3760</v>
      </c>
      <c r="C5267" s="48" t="s">
        <v>1370</v>
      </c>
      <c r="D5267" s="48">
        <v>1000</v>
      </c>
      <c r="E5267" s="48">
        <v>2834</v>
      </c>
      <c r="F5267" s="48" t="s">
        <v>6126</v>
      </c>
      <c r="G5267" s="48">
        <v>2</v>
      </c>
      <c r="H5267" s="75">
        <f t="shared" si="4230"/>
        <v>0</v>
      </c>
      <c r="I5267" s="74">
        <v>35</v>
      </c>
      <c r="J5267" s="74">
        <f>I5267</f>
        <v>35</v>
      </c>
      <c r="K5267" s="48">
        <f>I5267</f>
        <v>35</v>
      </c>
      <c r="L5267" s="48"/>
      <c r="M5267" s="48">
        <f t="shared" si="4231"/>
        <v>35</v>
      </c>
      <c r="N5267" s="48">
        <v>0</v>
      </c>
      <c r="O5267" s="56">
        <v>326.98651999999998</v>
      </c>
      <c r="P5267" s="48" t="str">
        <f t="shared" si="4216"/>
        <v>65402 SL</v>
      </c>
      <c r="Q5267" s="76">
        <v>1</v>
      </c>
      <c r="R5267" s="76">
        <v>3</v>
      </c>
      <c r="S5267" s="49">
        <f t="shared" si="4232"/>
        <v>1.4230769230769231E-2</v>
      </c>
      <c r="T5267" s="49">
        <f t="shared" si="4218"/>
        <v>14.230769230769232</v>
      </c>
      <c r="U5267" s="49">
        <v>17.76923076923077</v>
      </c>
      <c r="V5267" s="49">
        <f t="shared" si="4193"/>
        <v>1.776923076923077E-2</v>
      </c>
      <c r="W5267" s="49">
        <f t="shared" si="4224"/>
        <v>0.49807692307692308</v>
      </c>
      <c r="X5267" s="90">
        <f t="shared" si="4227"/>
        <v>0</v>
      </c>
      <c r="Y5267" s="91">
        <f t="shared" si="4233"/>
        <v>0</v>
      </c>
      <c r="Z5267" s="93">
        <f t="shared" si="4228"/>
        <v>0</v>
      </c>
      <c r="AA5267" s="94">
        <f t="shared" si="4234"/>
        <v>0</v>
      </c>
      <c r="AB5267" s="97">
        <f t="shared" si="4229"/>
        <v>0</v>
      </c>
      <c r="AC5267" s="98">
        <f t="shared" si="4235"/>
        <v>0</v>
      </c>
      <c r="AD5267" s="77" t="s">
        <v>3</v>
      </c>
      <c r="AE5267" s="54">
        <v>0</v>
      </c>
      <c r="AF5267" s="17"/>
    </row>
    <row r="5268" spans="1:32" ht="16.899999999999999" customHeight="1" x14ac:dyDescent="0.3">
      <c r="A5268" s="73" t="s">
        <v>7</v>
      </c>
      <c r="B5268" s="74" t="s">
        <v>582</v>
      </c>
      <c r="C5268" s="48" t="s">
        <v>40</v>
      </c>
      <c r="D5268" s="48">
        <v>1000</v>
      </c>
      <c r="E5268" s="48">
        <v>621</v>
      </c>
      <c r="F5268" s="48" t="s">
        <v>6128</v>
      </c>
      <c r="G5268" s="48" t="s">
        <v>112</v>
      </c>
      <c r="H5268" s="75">
        <f t="shared" si="4230"/>
        <v>3.7037037037037035E-2</v>
      </c>
      <c r="I5268" s="74">
        <v>28</v>
      </c>
      <c r="J5268" s="74">
        <v>27</v>
      </c>
      <c r="K5268" s="48">
        <f>J5268</f>
        <v>27</v>
      </c>
      <c r="L5268" s="48">
        <f>$L$3</f>
        <v>-4</v>
      </c>
      <c r="M5268" s="48">
        <f t="shared" si="4231"/>
        <v>23</v>
      </c>
      <c r="N5268" s="48">
        <v>8</v>
      </c>
      <c r="O5268" s="56">
        <v>52.78</v>
      </c>
      <c r="P5268" s="48" t="str">
        <f t="shared" si="4216"/>
        <v>1858/19 BK</v>
      </c>
      <c r="Q5268" s="76">
        <v>5</v>
      </c>
      <c r="R5268" s="76">
        <v>47</v>
      </c>
      <c r="S5268" s="49">
        <f t="shared" si="4232"/>
        <v>0.10807692307692307</v>
      </c>
      <c r="T5268" s="49">
        <f t="shared" si="4218"/>
        <v>108.07692307692307</v>
      </c>
      <c r="U5268" s="49">
        <v>178.80769230769229</v>
      </c>
      <c r="V5268" s="49">
        <f t="shared" si="4193"/>
        <v>0.17880769230769228</v>
      </c>
      <c r="W5268" s="49">
        <f t="shared" ref="W5268:W5270" si="4236">S5268*M5268</f>
        <v>2.4857692307692307</v>
      </c>
      <c r="X5268" s="90">
        <f t="shared" si="4227"/>
        <v>1</v>
      </c>
      <c r="Y5268" s="91">
        <f t="shared" si="4233"/>
        <v>52.78</v>
      </c>
      <c r="Z5268" s="93">
        <f t="shared" ref="Z5268:Z5269" si="4237">ROUND((S5268*M5268)+X5268,0)</f>
        <v>3</v>
      </c>
      <c r="AA5268" s="94">
        <f t="shared" si="4234"/>
        <v>158.34</v>
      </c>
      <c r="AB5268" s="97">
        <f t="shared" si="4229"/>
        <v>4</v>
      </c>
      <c r="AC5268" s="98">
        <f t="shared" si="4235"/>
        <v>211.12</v>
      </c>
      <c r="AD5268" s="77" t="s">
        <v>6117</v>
      </c>
      <c r="AE5268" s="54">
        <v>211.12</v>
      </c>
      <c r="AF5268" s="17"/>
    </row>
    <row r="5269" spans="1:32" ht="16.899999999999999" customHeight="1" x14ac:dyDescent="0.3">
      <c r="A5269" s="73" t="s">
        <v>35</v>
      </c>
      <c r="B5269" s="74" t="s">
        <v>4799</v>
      </c>
      <c r="C5269" s="48" t="s">
        <v>1432</v>
      </c>
      <c r="D5269" s="48">
        <v>100</v>
      </c>
      <c r="E5269" s="48">
        <v>4003</v>
      </c>
      <c r="F5269" s="48" t="s">
        <v>5909</v>
      </c>
      <c r="G5269" s="48" t="s">
        <v>112</v>
      </c>
      <c r="H5269" s="75">
        <f t="shared" si="4230"/>
        <v>0</v>
      </c>
      <c r="I5269" s="74">
        <v>39</v>
      </c>
      <c r="J5269" s="74">
        <v>39</v>
      </c>
      <c r="K5269" s="48">
        <f>I5269</f>
        <v>39</v>
      </c>
      <c r="L5269" s="48">
        <f>$L$3</f>
        <v>-4</v>
      </c>
      <c r="M5269" s="48">
        <f t="shared" si="4231"/>
        <v>35</v>
      </c>
      <c r="N5269" s="48">
        <v>1</v>
      </c>
      <c r="O5269" s="56">
        <v>6.85</v>
      </c>
      <c r="P5269" s="48" t="str">
        <f t="shared" si="4216"/>
        <v>6824 BL</v>
      </c>
      <c r="Q5269" s="76">
        <v>15</v>
      </c>
      <c r="R5269" s="76">
        <v>46</v>
      </c>
      <c r="S5269" s="49">
        <f t="shared" si="4232"/>
        <v>0.21461538461538462</v>
      </c>
      <c r="T5269" s="49">
        <f t="shared" si="4218"/>
        <v>21.461538461538463</v>
      </c>
      <c r="U5269" s="49">
        <v>34.153846153846153</v>
      </c>
      <c r="V5269" s="49">
        <f t="shared" si="4193"/>
        <v>0.34153846153846151</v>
      </c>
      <c r="W5269" s="49">
        <f t="shared" si="4236"/>
        <v>7.5115384615384615</v>
      </c>
      <c r="X5269" s="90">
        <f t="shared" si="4227"/>
        <v>1</v>
      </c>
      <c r="Y5269" s="91">
        <f t="shared" si="4233"/>
        <v>6.85</v>
      </c>
      <c r="Z5269" s="93">
        <f t="shared" si="4237"/>
        <v>9</v>
      </c>
      <c r="AA5269" s="94">
        <f t="shared" si="4234"/>
        <v>61.65</v>
      </c>
      <c r="AB5269" s="97">
        <f t="shared" si="4229"/>
        <v>10</v>
      </c>
      <c r="AC5269" s="98">
        <f t="shared" si="4235"/>
        <v>68.5</v>
      </c>
      <c r="AD5269" s="77" t="s">
        <v>3</v>
      </c>
      <c r="AE5269" s="54">
        <v>68.5</v>
      </c>
      <c r="AF5269" s="17"/>
    </row>
    <row r="5270" spans="1:32" ht="16.899999999999999" customHeight="1" x14ac:dyDescent="0.3">
      <c r="A5270" s="73" t="s">
        <v>7</v>
      </c>
      <c r="B5270" s="74" t="s">
        <v>4246</v>
      </c>
      <c r="C5270" s="48" t="s">
        <v>464</v>
      </c>
      <c r="D5270" s="48">
        <v>1</v>
      </c>
      <c r="E5270" s="48">
        <v>4013</v>
      </c>
      <c r="F5270" s="48" t="s">
        <v>6180</v>
      </c>
      <c r="G5270" s="48" t="s">
        <v>112</v>
      </c>
      <c r="H5270" s="75">
        <f t="shared" si="4230"/>
        <v>0.3</v>
      </c>
      <c r="I5270" s="74">
        <v>78</v>
      </c>
      <c r="J5270" s="74">
        <v>60</v>
      </c>
      <c r="K5270" s="48">
        <f>J5270</f>
        <v>60</v>
      </c>
      <c r="L5270" s="48">
        <f>$L$3</f>
        <v>-4</v>
      </c>
      <c r="M5270" s="48">
        <f t="shared" si="4231"/>
        <v>56</v>
      </c>
      <c r="N5270" s="48">
        <v>407</v>
      </c>
      <c r="O5270" s="56">
        <v>0.24</v>
      </c>
      <c r="P5270" s="48" t="str">
        <f t="shared" si="4216"/>
        <v>2857/1 RD</v>
      </c>
      <c r="Q5270" s="76" t="s">
        <v>6187</v>
      </c>
      <c r="R5270" s="76" t="s">
        <v>6187</v>
      </c>
      <c r="S5270" s="49">
        <f t="shared" si="4232"/>
        <v>0</v>
      </c>
      <c r="T5270" s="49">
        <f t="shared" si="4218"/>
        <v>0</v>
      </c>
      <c r="U5270" s="49">
        <v>1.7692307692307692</v>
      </c>
      <c r="V5270" s="49">
        <f t="shared" si="4193"/>
        <v>1.7692307692307692</v>
      </c>
      <c r="W5270" s="49">
        <f t="shared" si="4236"/>
        <v>0</v>
      </c>
      <c r="X5270" s="90">
        <f>ROUND(V5270*$X$4,0)</f>
        <v>9</v>
      </c>
      <c r="Y5270" s="91">
        <f t="shared" si="4233"/>
        <v>2.16</v>
      </c>
      <c r="Z5270" s="93">
        <f>ROUND((V5270*M5270)+X5270,0)</f>
        <v>108</v>
      </c>
      <c r="AA5270" s="94">
        <f t="shared" si="4234"/>
        <v>25.919999999999998</v>
      </c>
      <c r="AB5270" s="97">
        <f>ROUND((V5270*$AB$4)+Z5270,0)</f>
        <v>117</v>
      </c>
      <c r="AC5270" s="98">
        <f t="shared" si="4235"/>
        <v>28.08</v>
      </c>
      <c r="AD5270" s="77" t="s">
        <v>5889</v>
      </c>
      <c r="AE5270" s="54">
        <v>28.08</v>
      </c>
      <c r="AF5270" s="17"/>
    </row>
    <row r="5271" spans="1:32" ht="16.899999999999999" customHeight="1" x14ac:dyDescent="0.3">
      <c r="A5271" s="73" t="s">
        <v>7</v>
      </c>
      <c r="B5271" s="74" t="s">
        <v>5077</v>
      </c>
      <c r="C5271" s="48" t="s">
        <v>3403</v>
      </c>
      <c r="D5271" s="48">
        <v>1000</v>
      </c>
      <c r="E5271" s="48">
        <v>4003</v>
      </c>
      <c r="F5271" s="48" t="s">
        <v>5909</v>
      </c>
      <c r="G5271" s="48" t="s">
        <v>65</v>
      </c>
      <c r="H5271" s="75">
        <f t="shared" ref="H5271:H5274" si="4238">(I5271-J5271)/J5271</f>
        <v>0</v>
      </c>
      <c r="I5271" s="74">
        <v>5</v>
      </c>
      <c r="J5271" s="74">
        <v>5</v>
      </c>
      <c r="K5271" s="48">
        <f>J5271</f>
        <v>5</v>
      </c>
      <c r="L5271" s="48"/>
      <c r="M5271" s="48">
        <f t="shared" ref="M5271:M5274" si="4239">K5271+L5271</f>
        <v>5</v>
      </c>
      <c r="N5271" s="48">
        <v>0</v>
      </c>
      <c r="O5271" s="56">
        <v>318.37918000000002</v>
      </c>
      <c r="P5271" s="48" t="str">
        <f t="shared" si="4216"/>
        <v>79010 SL</v>
      </c>
      <c r="Q5271" s="76">
        <v>17</v>
      </c>
      <c r="R5271" s="76">
        <v>24</v>
      </c>
      <c r="S5271" s="49">
        <f t="shared" ref="S5271:S5274" si="4240">((Q5271/65*0.7)+(R5271/260*0.3))</f>
        <v>0.21076923076923076</v>
      </c>
      <c r="T5271" s="49">
        <f t="shared" si="4218"/>
        <v>210.76923076923077</v>
      </c>
      <c r="U5271" s="49">
        <v>261.46153846153845</v>
      </c>
      <c r="V5271" s="49">
        <f t="shared" si="4193"/>
        <v>0.26146153846153847</v>
      </c>
      <c r="W5271" s="49">
        <f t="shared" ref="W5271:W5275" si="4241">S5271*M5271</f>
        <v>1.0538461538461539</v>
      </c>
      <c r="X5271" s="90">
        <f>ROUND(S5271*$X$2,0)</f>
        <v>1</v>
      </c>
      <c r="Y5271" s="91">
        <f t="shared" ref="Y5271:Y5274" si="4242">X5271*O5271</f>
        <v>318.37918000000002</v>
      </c>
      <c r="Z5271" s="93">
        <f t="shared" ref="Z5271:Z5274" si="4243">ROUND((S5271*M5271)+X5271,0)</f>
        <v>2</v>
      </c>
      <c r="AA5271" s="94">
        <f t="shared" ref="AA5271:AA5274" si="4244">Z5271*O5271</f>
        <v>636.75836000000004</v>
      </c>
      <c r="AB5271" s="97">
        <f>ROUND((S5271*$AB$2)+Z5271,0)</f>
        <v>3</v>
      </c>
      <c r="AC5271" s="98">
        <f t="shared" ref="AC5271:AC5274" si="4245">AB5271*O5271</f>
        <v>955.13754000000006</v>
      </c>
      <c r="AD5271" s="77" t="s">
        <v>5891</v>
      </c>
      <c r="AE5271" s="54">
        <v>955.13754000000006</v>
      </c>
      <c r="AF5271" s="17"/>
    </row>
    <row r="5272" spans="1:32" ht="12.75" customHeight="1" x14ac:dyDescent="0.3">
      <c r="A5272" s="73" t="s">
        <v>7</v>
      </c>
      <c r="B5272" s="74" t="s">
        <v>4253</v>
      </c>
      <c r="C5272" s="48" t="s">
        <v>10</v>
      </c>
      <c r="D5272" s="48">
        <v>500</v>
      </c>
      <c r="E5272" s="48">
        <v>2834</v>
      </c>
      <c r="F5272" s="48" t="s">
        <v>6126</v>
      </c>
      <c r="G5272" s="48">
        <v>2</v>
      </c>
      <c r="H5272" s="75">
        <f t="shared" si="4238"/>
        <v>0</v>
      </c>
      <c r="I5272" s="74">
        <v>55</v>
      </c>
      <c r="J5272" s="74">
        <f>I5272</f>
        <v>55</v>
      </c>
      <c r="K5272" s="48">
        <f t="shared" ref="K5272:K5278" si="4246">I5272</f>
        <v>55</v>
      </c>
      <c r="L5272" s="48"/>
      <c r="M5272" s="48">
        <f t="shared" si="4239"/>
        <v>55</v>
      </c>
      <c r="N5272" s="48">
        <v>0</v>
      </c>
      <c r="O5272" s="56">
        <v>202.72558000000001</v>
      </c>
      <c r="P5272" s="48" t="str">
        <f t="shared" si="4216"/>
        <v>3470/15C SL</v>
      </c>
      <c r="Q5272" s="76">
        <v>0</v>
      </c>
      <c r="R5272" s="76">
        <v>0</v>
      </c>
      <c r="S5272" s="49">
        <f t="shared" si="4240"/>
        <v>0</v>
      </c>
      <c r="T5272" s="49">
        <f t="shared" si="4218"/>
        <v>0</v>
      </c>
      <c r="U5272" s="49">
        <v>17.69230769230769</v>
      </c>
      <c r="V5272" s="49">
        <f t="shared" si="4193"/>
        <v>3.5384615384615382E-2</v>
      </c>
      <c r="W5272" s="49">
        <f t="shared" si="4241"/>
        <v>0</v>
      </c>
      <c r="X5272" s="90">
        <f t="shared" ref="X5272:X5274" si="4247">ROUNDUP(S5272*$X$4,0)</f>
        <v>0</v>
      </c>
      <c r="Y5272" s="91">
        <f t="shared" si="4242"/>
        <v>0</v>
      </c>
      <c r="Z5272" s="93">
        <f t="shared" si="4243"/>
        <v>0</v>
      </c>
      <c r="AA5272" s="94">
        <f t="shared" si="4244"/>
        <v>0</v>
      </c>
      <c r="AB5272" s="97">
        <f t="shared" ref="AB5272:AB5278" si="4248">ROUND((S5272*$AB$4)+Z5272,0)</f>
        <v>0</v>
      </c>
      <c r="AC5272" s="98">
        <f t="shared" si="4245"/>
        <v>0</v>
      </c>
      <c r="AD5272" s="77" t="s">
        <v>3</v>
      </c>
      <c r="AE5272" s="54">
        <v>0</v>
      </c>
      <c r="AF5272" s="17"/>
    </row>
    <row r="5273" spans="1:32" ht="16.899999999999999" customHeight="1" x14ac:dyDescent="0.3">
      <c r="A5273" s="73" t="s">
        <v>7</v>
      </c>
      <c r="B5273" s="74" t="s">
        <v>4254</v>
      </c>
      <c r="C5273" s="48" t="s">
        <v>10</v>
      </c>
      <c r="D5273" s="48">
        <v>1</v>
      </c>
      <c r="E5273" s="48">
        <v>2834</v>
      </c>
      <c r="F5273" s="48" t="s">
        <v>6126</v>
      </c>
      <c r="G5273" s="48">
        <v>2</v>
      </c>
      <c r="H5273" s="75">
        <f t="shared" si="4238"/>
        <v>-0.5</v>
      </c>
      <c r="I5273" s="74">
        <v>55</v>
      </c>
      <c r="J5273" s="74">
        <v>110</v>
      </c>
      <c r="K5273" s="48">
        <f t="shared" si="4246"/>
        <v>55</v>
      </c>
      <c r="L5273" s="48"/>
      <c r="M5273" s="48">
        <f t="shared" si="4239"/>
        <v>55</v>
      </c>
      <c r="N5273" s="48">
        <v>3701</v>
      </c>
      <c r="O5273" s="56">
        <v>0.37653999999999999</v>
      </c>
      <c r="P5273" s="48" t="str">
        <f t="shared" si="4216"/>
        <v>3470/15C SL</v>
      </c>
      <c r="Q5273" s="76" t="s">
        <v>6187</v>
      </c>
      <c r="R5273" s="76" t="s">
        <v>6187</v>
      </c>
      <c r="S5273" s="49">
        <f t="shared" si="4240"/>
        <v>0</v>
      </c>
      <c r="T5273" s="49">
        <f t="shared" si="4218"/>
        <v>0</v>
      </c>
      <c r="U5273" s="49">
        <v>17.69230769230769</v>
      </c>
      <c r="V5273" s="49">
        <f t="shared" si="4193"/>
        <v>17.69230769230769</v>
      </c>
      <c r="W5273" s="49">
        <f t="shared" si="4241"/>
        <v>0</v>
      </c>
      <c r="X5273" s="90">
        <f t="shared" si="4247"/>
        <v>0</v>
      </c>
      <c r="Y5273" s="91">
        <f t="shared" si="4242"/>
        <v>0</v>
      </c>
      <c r="Z5273" s="93">
        <f t="shared" si="4243"/>
        <v>0</v>
      </c>
      <c r="AA5273" s="94">
        <f t="shared" si="4244"/>
        <v>0</v>
      </c>
      <c r="AB5273" s="97">
        <f t="shared" si="4248"/>
        <v>0</v>
      </c>
      <c r="AC5273" s="98">
        <f t="shared" si="4245"/>
        <v>0</v>
      </c>
      <c r="AD5273" s="77" t="s">
        <v>3</v>
      </c>
      <c r="AE5273" s="54">
        <v>0</v>
      </c>
      <c r="AF5273" s="17"/>
    </row>
    <row r="5274" spans="1:32" ht="12.75" customHeight="1" x14ac:dyDescent="0.3">
      <c r="A5274" s="73" t="s">
        <v>7</v>
      </c>
      <c r="B5274" s="74" t="s">
        <v>4261</v>
      </c>
      <c r="C5274" s="48" t="s">
        <v>1154</v>
      </c>
      <c r="D5274" s="48">
        <v>500</v>
      </c>
      <c r="E5274" s="48">
        <v>2834</v>
      </c>
      <c r="F5274" s="48" t="s">
        <v>6126</v>
      </c>
      <c r="G5274" s="48">
        <v>2</v>
      </c>
      <c r="H5274" s="75">
        <f t="shared" si="4238"/>
        <v>0</v>
      </c>
      <c r="I5274" s="74">
        <v>50</v>
      </c>
      <c r="J5274" s="74">
        <f>I5274</f>
        <v>50</v>
      </c>
      <c r="K5274" s="48">
        <f t="shared" si="4246"/>
        <v>50</v>
      </c>
      <c r="L5274" s="48"/>
      <c r="M5274" s="48">
        <f t="shared" si="4239"/>
        <v>50</v>
      </c>
      <c r="N5274" s="48">
        <v>0</v>
      </c>
      <c r="O5274" s="56">
        <v>245.44030000000001</v>
      </c>
      <c r="P5274" s="48" t="str">
        <f t="shared" si="4216"/>
        <v>5020/25C SL</v>
      </c>
      <c r="Q5274" s="76" t="s">
        <v>6187</v>
      </c>
      <c r="R5274" s="76" t="s">
        <v>6187</v>
      </c>
      <c r="S5274" s="49">
        <f t="shared" si="4240"/>
        <v>0</v>
      </c>
      <c r="T5274" s="49">
        <f t="shared" si="4218"/>
        <v>0</v>
      </c>
      <c r="U5274" s="49">
        <v>109.76923076923076</v>
      </c>
      <c r="V5274" s="49">
        <f t="shared" si="4193"/>
        <v>0.21953846153846152</v>
      </c>
      <c r="W5274" s="49">
        <f t="shared" si="4241"/>
        <v>0</v>
      </c>
      <c r="X5274" s="90">
        <f t="shared" si="4247"/>
        <v>0</v>
      </c>
      <c r="Y5274" s="91">
        <f t="shared" si="4242"/>
        <v>0</v>
      </c>
      <c r="Z5274" s="93">
        <f t="shared" si="4243"/>
        <v>0</v>
      </c>
      <c r="AA5274" s="94">
        <f t="shared" si="4244"/>
        <v>0</v>
      </c>
      <c r="AB5274" s="97">
        <f t="shared" si="4248"/>
        <v>0</v>
      </c>
      <c r="AC5274" s="98">
        <f t="shared" si="4245"/>
        <v>0</v>
      </c>
      <c r="AD5274" s="77" t="s">
        <v>3</v>
      </c>
      <c r="AE5274" s="54">
        <v>0</v>
      </c>
      <c r="AF5274" s="17"/>
    </row>
    <row r="5275" spans="1:32" ht="16.899999999999999" customHeight="1" x14ac:dyDescent="0.3">
      <c r="A5275" s="73" t="s">
        <v>7</v>
      </c>
      <c r="B5275" s="74" t="s">
        <v>4279</v>
      </c>
      <c r="C5275" s="48" t="s">
        <v>1154</v>
      </c>
      <c r="D5275" s="48">
        <v>500</v>
      </c>
      <c r="E5275" s="48">
        <v>2834</v>
      </c>
      <c r="F5275" s="48" t="s">
        <v>6126</v>
      </c>
      <c r="G5275" s="48">
        <v>2</v>
      </c>
      <c r="H5275" s="75">
        <f t="shared" ref="H5275" si="4249">(I5275-J5275)/J5275</f>
        <v>0</v>
      </c>
      <c r="I5275" s="74">
        <v>30</v>
      </c>
      <c r="J5275" s="74">
        <f>I5275</f>
        <v>30</v>
      </c>
      <c r="K5275" s="48">
        <f t="shared" si="4246"/>
        <v>30</v>
      </c>
      <c r="L5275" s="48"/>
      <c r="M5275" s="48">
        <f t="shared" ref="M5275" si="4250">K5275+L5275</f>
        <v>30</v>
      </c>
      <c r="N5275" s="48">
        <v>0</v>
      </c>
      <c r="O5275" s="56">
        <v>204.28951000000001</v>
      </c>
      <c r="P5275" s="48" t="str">
        <f t="shared" si="4216"/>
        <v>5523 SL</v>
      </c>
      <c r="Q5275" s="76" t="s">
        <v>6187</v>
      </c>
      <c r="R5275" s="76" t="s">
        <v>6187</v>
      </c>
      <c r="S5275" s="49">
        <f t="shared" ref="S5275" si="4251">((Q5275/65*0.7)+(R5275/260*0.3))</f>
        <v>0</v>
      </c>
      <c r="T5275" s="49">
        <f t="shared" si="4218"/>
        <v>0</v>
      </c>
      <c r="U5275" s="49">
        <v>174.03846153846152</v>
      </c>
      <c r="V5275" s="49">
        <f t="shared" si="4193"/>
        <v>0.34807692307692306</v>
      </c>
      <c r="W5275" s="49">
        <f t="shared" si="4241"/>
        <v>0</v>
      </c>
      <c r="X5275" s="90">
        <f>ROUNDUP(S5275*$X$4,0)</f>
        <v>0</v>
      </c>
      <c r="Y5275" s="91">
        <f t="shared" ref="Y5275" si="4252">X5275*O5275</f>
        <v>0</v>
      </c>
      <c r="Z5275" s="93">
        <f t="shared" ref="Z5275" si="4253">ROUND((S5275*M5275)+X5275,0)</f>
        <v>0</v>
      </c>
      <c r="AA5275" s="94">
        <f t="shared" ref="AA5275" si="4254">Z5275*O5275</f>
        <v>0</v>
      </c>
      <c r="AB5275" s="97">
        <f t="shared" si="4248"/>
        <v>0</v>
      </c>
      <c r="AC5275" s="98">
        <f t="shared" ref="AC5275" si="4255">AB5275*O5275</f>
        <v>0</v>
      </c>
      <c r="AD5275" s="77" t="s">
        <v>3</v>
      </c>
      <c r="AE5275" s="54">
        <v>0</v>
      </c>
      <c r="AF5275" s="17"/>
    </row>
    <row r="5276" spans="1:32" ht="16.899999999999999" customHeight="1" x14ac:dyDescent="0.3">
      <c r="A5276" s="73" t="s">
        <v>7</v>
      </c>
      <c r="B5276" s="74" t="s">
        <v>4280</v>
      </c>
      <c r="C5276" s="48" t="s">
        <v>1154</v>
      </c>
      <c r="D5276" s="48">
        <v>1</v>
      </c>
      <c r="E5276" s="48">
        <v>2834</v>
      </c>
      <c r="F5276" s="48" t="s">
        <v>6126</v>
      </c>
      <c r="G5276" s="48">
        <v>2</v>
      </c>
      <c r="H5276" s="75">
        <f t="shared" ref="H5276:H5278" si="4256">(I5276-J5276)/J5276</f>
        <v>-0.5</v>
      </c>
      <c r="I5276" s="74">
        <v>30</v>
      </c>
      <c r="J5276" s="74">
        <v>60</v>
      </c>
      <c r="K5276" s="48">
        <f t="shared" si="4246"/>
        <v>30</v>
      </c>
      <c r="L5276" s="48"/>
      <c r="M5276" s="48">
        <f t="shared" ref="M5276:M5278" si="4257">K5276+L5276</f>
        <v>30</v>
      </c>
      <c r="N5276" s="48">
        <v>14759</v>
      </c>
      <c r="O5276" s="56">
        <v>0.37153000000000003</v>
      </c>
      <c r="P5276" s="48" t="str">
        <f t="shared" si="4216"/>
        <v>5523 SL</v>
      </c>
      <c r="Q5276" s="76" t="s">
        <v>6187</v>
      </c>
      <c r="R5276" s="76" t="s">
        <v>6187</v>
      </c>
      <c r="S5276" s="49">
        <f t="shared" ref="S5276:S5278" si="4258">((Q5276/65*0.7)+(R5276/260*0.3))</f>
        <v>0</v>
      </c>
      <c r="T5276" s="49">
        <f t="shared" si="4218"/>
        <v>0</v>
      </c>
      <c r="U5276" s="49">
        <v>174.03846153846152</v>
      </c>
      <c r="V5276" s="49">
        <f t="shared" si="4193"/>
        <v>174.03846153846152</v>
      </c>
      <c r="W5276" s="49">
        <f t="shared" ref="W5276" si="4259">S5276*M5276</f>
        <v>0</v>
      </c>
      <c r="X5276" s="90">
        <f>ROUNDUP(S5276*$X$4,0)</f>
        <v>0</v>
      </c>
      <c r="Y5276" s="91">
        <f t="shared" ref="Y5276:Y5278" si="4260">X5276*O5276</f>
        <v>0</v>
      </c>
      <c r="Z5276" s="93">
        <f t="shared" ref="Z5276:Z5278" si="4261">ROUND((S5276*M5276)+X5276,0)</f>
        <v>0</v>
      </c>
      <c r="AA5276" s="94">
        <f t="shared" ref="AA5276:AA5278" si="4262">Z5276*O5276</f>
        <v>0</v>
      </c>
      <c r="AB5276" s="97">
        <f t="shared" si="4248"/>
        <v>0</v>
      </c>
      <c r="AC5276" s="98">
        <f t="shared" ref="AC5276:AC5278" si="4263">AB5276*O5276</f>
        <v>0</v>
      </c>
      <c r="AD5276" s="77" t="s">
        <v>3</v>
      </c>
      <c r="AE5276" s="54">
        <v>0</v>
      </c>
      <c r="AF5276" s="17"/>
    </row>
    <row r="5277" spans="1:32" ht="16.899999999999999" customHeight="1" x14ac:dyDescent="0.3">
      <c r="A5277" s="73" t="s">
        <v>7</v>
      </c>
      <c r="B5277" s="74" t="s">
        <v>1527</v>
      </c>
      <c r="C5277" s="48" t="s">
        <v>40</v>
      </c>
      <c r="D5277" s="48">
        <v>1000</v>
      </c>
      <c r="E5277" s="48">
        <v>621</v>
      </c>
      <c r="F5277" s="48" t="s">
        <v>6128</v>
      </c>
      <c r="G5277" s="48" t="s">
        <v>112</v>
      </c>
      <c r="H5277" s="75">
        <f t="shared" si="4256"/>
        <v>-0.25925925925925924</v>
      </c>
      <c r="I5277" s="74">
        <v>20</v>
      </c>
      <c r="J5277" s="74">
        <v>27</v>
      </c>
      <c r="K5277" s="48">
        <f t="shared" si="4246"/>
        <v>20</v>
      </c>
      <c r="L5277" s="48">
        <f>$L$3</f>
        <v>-4</v>
      </c>
      <c r="M5277" s="48">
        <f t="shared" si="4257"/>
        <v>16</v>
      </c>
      <c r="N5277" s="48">
        <v>38</v>
      </c>
      <c r="O5277" s="56">
        <v>33.81</v>
      </c>
      <c r="P5277" s="48" t="str">
        <f t="shared" si="4216"/>
        <v>3055 YL</v>
      </c>
      <c r="Q5277" s="76">
        <v>36</v>
      </c>
      <c r="R5277" s="76">
        <v>143</v>
      </c>
      <c r="S5277" s="49">
        <f t="shared" si="4258"/>
        <v>0.5526923076923077</v>
      </c>
      <c r="T5277" s="49">
        <f t="shared" si="4218"/>
        <v>552.69230769230774</v>
      </c>
      <c r="U5277" s="49">
        <v>751.61538461538464</v>
      </c>
      <c r="V5277" s="49">
        <f t="shared" si="4193"/>
        <v>0.75161538461538469</v>
      </c>
      <c r="W5277" s="49">
        <f>V5277*M5277</f>
        <v>12.025846153846155</v>
      </c>
      <c r="X5277" s="90">
        <f t="shared" ref="X5277:X5278" si="4264">ROUND(S5277*$X$3,0)</f>
        <v>3</v>
      </c>
      <c r="Y5277" s="91">
        <f t="shared" si="4260"/>
        <v>101.43</v>
      </c>
      <c r="Z5277" s="93">
        <f t="shared" si="4261"/>
        <v>12</v>
      </c>
      <c r="AA5277" s="94">
        <f t="shared" si="4262"/>
        <v>405.72</v>
      </c>
      <c r="AB5277" s="97">
        <f t="shared" si="4248"/>
        <v>15</v>
      </c>
      <c r="AC5277" s="98">
        <f t="shared" si="4263"/>
        <v>507.15000000000003</v>
      </c>
      <c r="AD5277" s="77" t="s">
        <v>3</v>
      </c>
      <c r="AE5277" s="54">
        <v>507.15000000000003</v>
      </c>
      <c r="AF5277" s="17"/>
    </row>
    <row r="5278" spans="1:32" ht="12.75" customHeight="1" x14ac:dyDescent="0.3">
      <c r="A5278" s="73" t="s">
        <v>7</v>
      </c>
      <c r="B5278" s="74" t="s">
        <v>618</v>
      </c>
      <c r="C5278" s="48" t="s">
        <v>10</v>
      </c>
      <c r="D5278" s="48">
        <v>500</v>
      </c>
      <c r="E5278" s="48">
        <v>2834</v>
      </c>
      <c r="F5278" s="48" t="s">
        <v>6126</v>
      </c>
      <c r="G5278" s="48">
        <v>2</v>
      </c>
      <c r="H5278" s="75">
        <f t="shared" si="4256"/>
        <v>0</v>
      </c>
      <c r="I5278" s="74">
        <v>20</v>
      </c>
      <c r="J5278" s="74">
        <f>I5278</f>
        <v>20</v>
      </c>
      <c r="K5278" s="48">
        <f t="shared" si="4246"/>
        <v>20</v>
      </c>
      <c r="L5278" s="48"/>
      <c r="M5278" s="48">
        <f t="shared" si="4257"/>
        <v>20</v>
      </c>
      <c r="N5278" s="48">
        <v>1</v>
      </c>
      <c r="O5278" s="56">
        <v>136.55891</v>
      </c>
      <c r="P5278" s="48" t="str">
        <f t="shared" si="4216"/>
        <v>1896/8C SL</v>
      </c>
      <c r="Q5278" s="76">
        <v>2</v>
      </c>
      <c r="R5278" s="76">
        <v>11</v>
      </c>
      <c r="S5278" s="49">
        <f t="shared" si="4258"/>
        <v>3.4230769230769231E-2</v>
      </c>
      <c r="T5278" s="49">
        <f t="shared" si="4218"/>
        <v>17.115384615384617</v>
      </c>
      <c r="U5278" s="49">
        <v>218.30769230769229</v>
      </c>
      <c r="V5278" s="49">
        <f t="shared" si="4193"/>
        <v>0.43661538461538457</v>
      </c>
      <c r="W5278" s="49">
        <f t="shared" ref="W5278" si="4265">S5278*M5278</f>
        <v>0.68461538461538463</v>
      </c>
      <c r="X5278" s="90">
        <f t="shared" si="4264"/>
        <v>0</v>
      </c>
      <c r="Y5278" s="91">
        <f t="shared" si="4260"/>
        <v>0</v>
      </c>
      <c r="Z5278" s="93">
        <f t="shared" si="4261"/>
        <v>1</v>
      </c>
      <c r="AA5278" s="94">
        <f t="shared" si="4262"/>
        <v>136.55891</v>
      </c>
      <c r="AB5278" s="97">
        <f t="shared" si="4248"/>
        <v>1</v>
      </c>
      <c r="AC5278" s="98">
        <f t="shared" si="4263"/>
        <v>136.55891</v>
      </c>
      <c r="AD5278" s="77" t="s">
        <v>3</v>
      </c>
      <c r="AE5278" s="54">
        <v>136.55891</v>
      </c>
      <c r="AF5278" s="17"/>
    </row>
    <row r="5279" spans="1:32" ht="16.899999999999999" customHeight="1" x14ac:dyDescent="0.3">
      <c r="A5279" s="73" t="s">
        <v>35</v>
      </c>
      <c r="B5279" s="74" t="s">
        <v>4740</v>
      </c>
      <c r="C5279" s="48" t="s">
        <v>464</v>
      </c>
      <c r="D5279" s="48">
        <v>1</v>
      </c>
      <c r="E5279" s="48">
        <v>4013</v>
      </c>
      <c r="F5279" s="48" t="s">
        <v>6180</v>
      </c>
      <c r="G5279" s="48" t="s">
        <v>112</v>
      </c>
      <c r="H5279" s="75">
        <f t="shared" ref="H5279:H5280" si="4266">(I5279-J5279)/J5279</f>
        <v>0.55000000000000004</v>
      </c>
      <c r="I5279" s="74">
        <v>93</v>
      </c>
      <c r="J5279" s="74">
        <v>60</v>
      </c>
      <c r="K5279" s="48">
        <f>J5279</f>
        <v>60</v>
      </c>
      <c r="L5279" s="48">
        <f t="shared" ref="L5279:L5288" si="4267">$L$3</f>
        <v>-4</v>
      </c>
      <c r="M5279" s="48">
        <f t="shared" ref="M5279:M5280" si="4268">K5279+L5279</f>
        <v>56</v>
      </c>
      <c r="N5279" s="48">
        <v>7652</v>
      </c>
      <c r="O5279" s="56">
        <v>0.12</v>
      </c>
      <c r="P5279" s="48" t="str">
        <f t="shared" si="4216"/>
        <v>5855/7 SL</v>
      </c>
      <c r="Q5279" s="76" t="s">
        <v>6187</v>
      </c>
      <c r="R5279" s="76" t="s">
        <v>6187</v>
      </c>
      <c r="S5279" s="49">
        <f t="shared" ref="S5279:S5280" si="4269">((Q5279/65*0.7)+(R5279/260*0.3))</f>
        <v>0</v>
      </c>
      <c r="T5279" s="49">
        <f t="shared" si="4218"/>
        <v>0</v>
      </c>
      <c r="U5279" s="49">
        <v>53.269230769230774</v>
      </c>
      <c r="V5279" s="49">
        <f t="shared" si="4193"/>
        <v>53.269230769230774</v>
      </c>
      <c r="W5279" s="49">
        <f t="shared" ref="W5279:W5280" si="4270">S5279*M5279</f>
        <v>0</v>
      </c>
      <c r="X5279" s="90">
        <f>ROUND(V5279*$X$4,0)</f>
        <v>266</v>
      </c>
      <c r="Y5279" s="91">
        <f t="shared" ref="Y5279:Y5280" si="4271">X5279*O5279</f>
        <v>31.919999999999998</v>
      </c>
      <c r="Z5279" s="93">
        <f>ROUND((V5279*M5279)+X5279,0)</f>
        <v>3249</v>
      </c>
      <c r="AA5279" s="94">
        <f t="shared" ref="AA5279:AA5280" si="4272">Z5279*O5279</f>
        <v>389.88</v>
      </c>
      <c r="AB5279" s="97">
        <f>ROUND((V5279*$AB$4)+Z5279,0)</f>
        <v>3515</v>
      </c>
      <c r="AC5279" s="98">
        <f t="shared" ref="AC5279:AC5280" si="4273">AB5279*O5279</f>
        <v>421.8</v>
      </c>
      <c r="AD5279" s="77" t="s">
        <v>5889</v>
      </c>
      <c r="AE5279" s="54">
        <v>421.8</v>
      </c>
      <c r="AF5279" s="17"/>
    </row>
    <row r="5280" spans="1:32" ht="16.899999999999999" customHeight="1" x14ac:dyDescent="0.3">
      <c r="A5280" s="73" t="s">
        <v>35</v>
      </c>
      <c r="B5280" s="74" t="s">
        <v>3255</v>
      </c>
      <c r="C5280" s="48" t="s">
        <v>1432</v>
      </c>
      <c r="D5280" s="48">
        <v>1000</v>
      </c>
      <c r="E5280" s="48">
        <v>621</v>
      </c>
      <c r="F5280" s="48" t="s">
        <v>6128</v>
      </c>
      <c r="G5280" s="48" t="s">
        <v>112</v>
      </c>
      <c r="H5280" s="75">
        <f t="shared" si="4266"/>
        <v>0</v>
      </c>
      <c r="I5280" s="74">
        <v>39</v>
      </c>
      <c r="J5280" s="74">
        <v>39</v>
      </c>
      <c r="K5280" s="48">
        <f>I5280</f>
        <v>39</v>
      </c>
      <c r="L5280" s="48">
        <f t="shared" si="4267"/>
        <v>-4</v>
      </c>
      <c r="M5280" s="48">
        <f t="shared" si="4268"/>
        <v>35</v>
      </c>
      <c r="N5280" s="48">
        <v>37</v>
      </c>
      <c r="O5280" s="56">
        <v>23.24</v>
      </c>
      <c r="P5280" s="48" t="str">
        <f t="shared" si="4216"/>
        <v>6713 SL</v>
      </c>
      <c r="Q5280" s="76">
        <v>54</v>
      </c>
      <c r="R5280" s="76">
        <v>144</v>
      </c>
      <c r="S5280" s="49">
        <f t="shared" si="4269"/>
        <v>0.74769230769230766</v>
      </c>
      <c r="T5280" s="49">
        <f t="shared" si="4218"/>
        <v>747.69230769230762</v>
      </c>
      <c r="U5280" s="49">
        <v>752.07692307692298</v>
      </c>
      <c r="V5280" s="49">
        <f t="shared" si="4193"/>
        <v>0.75207692307692298</v>
      </c>
      <c r="W5280" s="49">
        <f t="shared" si="4270"/>
        <v>26.169230769230769</v>
      </c>
      <c r="X5280" s="90">
        <f>ROUND(S5280*$X$4,0)</f>
        <v>4</v>
      </c>
      <c r="Y5280" s="91">
        <f t="shared" si="4271"/>
        <v>92.96</v>
      </c>
      <c r="Z5280" s="93">
        <f t="shared" ref="Z5280:Z5281" si="4274">ROUND((S5280*M5280)+X5280,0)</f>
        <v>30</v>
      </c>
      <c r="AA5280" s="94">
        <f t="shared" si="4272"/>
        <v>697.19999999999993</v>
      </c>
      <c r="AB5280" s="97">
        <f>ROUND((S5280*$AB$4)+Z5280,0)</f>
        <v>34</v>
      </c>
      <c r="AC5280" s="98">
        <f t="shared" si="4273"/>
        <v>790.16</v>
      </c>
      <c r="AD5280" s="77" t="s">
        <v>3</v>
      </c>
      <c r="AE5280" s="54">
        <v>790.16</v>
      </c>
      <c r="AF5280" s="17"/>
    </row>
    <row r="5281" spans="1:32" ht="16.899999999999999" customHeight="1" x14ac:dyDescent="0.3">
      <c r="A5281" s="73" t="s">
        <v>35</v>
      </c>
      <c r="B5281" s="74" t="s">
        <v>4057</v>
      </c>
      <c r="C5281" s="48" t="s">
        <v>1143</v>
      </c>
      <c r="D5281" s="48">
        <v>1000</v>
      </c>
      <c r="E5281" s="48">
        <v>30327</v>
      </c>
      <c r="F5281" s="48" t="s">
        <v>5915</v>
      </c>
      <c r="G5281" s="48" t="s">
        <v>122</v>
      </c>
      <c r="H5281" s="75">
        <f t="shared" ref="H5281" si="4275">(I5281-J5281)/J5281</f>
        <v>0</v>
      </c>
      <c r="I5281" s="74">
        <v>34</v>
      </c>
      <c r="J5281" s="74">
        <v>34</v>
      </c>
      <c r="K5281" s="48">
        <f>I5281</f>
        <v>34</v>
      </c>
      <c r="L5281" s="48">
        <f t="shared" si="4267"/>
        <v>-4</v>
      </c>
      <c r="M5281" s="48">
        <f t="shared" ref="M5281" si="4276">K5281+L5281</f>
        <v>30</v>
      </c>
      <c r="N5281" s="48">
        <v>0</v>
      </c>
      <c r="O5281" s="56">
        <v>386.4</v>
      </c>
      <c r="P5281" s="48" t="str">
        <f t="shared" si="4216"/>
        <v>391816 WH</v>
      </c>
      <c r="Q5281" s="76">
        <v>9</v>
      </c>
      <c r="R5281" s="76">
        <v>13</v>
      </c>
      <c r="S5281" s="49">
        <f t="shared" ref="S5281" si="4277">((Q5281/65*0.7)+(R5281/260*0.3))</f>
        <v>0.11192307692307692</v>
      </c>
      <c r="T5281" s="49">
        <f t="shared" si="4218"/>
        <v>111.92307692307692</v>
      </c>
      <c r="U5281" s="49">
        <v>125.92307692307692</v>
      </c>
      <c r="V5281" s="49">
        <f t="shared" si="4193"/>
        <v>0.12592307692307692</v>
      </c>
      <c r="W5281" s="49">
        <f t="shared" ref="W5281" si="4278">S5281*M5281</f>
        <v>3.3576923076923073</v>
      </c>
      <c r="X5281" s="90">
        <f>ROUND(S5281*$X$4,0)</f>
        <v>1</v>
      </c>
      <c r="Y5281" s="91">
        <f t="shared" ref="Y5281" si="4279">X5281*O5281</f>
        <v>386.4</v>
      </c>
      <c r="Z5281" s="93">
        <f t="shared" si="4274"/>
        <v>4</v>
      </c>
      <c r="AA5281" s="94">
        <f t="shared" ref="AA5281" si="4280">Z5281*O5281</f>
        <v>1545.6</v>
      </c>
      <c r="AB5281" s="97">
        <f>ROUND((S5281*$AB$4)+Z5281,0)</f>
        <v>5</v>
      </c>
      <c r="AC5281" s="98">
        <f t="shared" ref="AC5281" si="4281">AB5281*O5281</f>
        <v>1932</v>
      </c>
      <c r="AD5281" s="77" t="s">
        <v>5890</v>
      </c>
      <c r="AE5281" s="54">
        <v>1932</v>
      </c>
      <c r="AF5281" s="17"/>
    </row>
    <row r="5282" spans="1:32" ht="16.899999999999999" customHeight="1" x14ac:dyDescent="0.3">
      <c r="A5282" s="73" t="s">
        <v>35</v>
      </c>
      <c r="B5282" s="74" t="s">
        <v>5510</v>
      </c>
      <c r="C5282" s="48" t="s">
        <v>1432</v>
      </c>
      <c r="D5282" s="48">
        <v>100</v>
      </c>
      <c r="E5282" s="48">
        <v>621</v>
      </c>
      <c r="F5282" s="48" t="s">
        <v>6128</v>
      </c>
      <c r="G5282" s="48" t="s">
        <v>35</v>
      </c>
      <c r="H5282" s="75">
        <f t="shared" ref="H5282:H5284" si="4282">(I5282-J5282)/J5282</f>
        <v>2.564102564102564E-2</v>
      </c>
      <c r="I5282" s="74">
        <v>40</v>
      </c>
      <c r="J5282" s="74">
        <v>39</v>
      </c>
      <c r="K5282" s="48">
        <f>J5282</f>
        <v>39</v>
      </c>
      <c r="L5282" s="48">
        <f t="shared" si="4267"/>
        <v>-4</v>
      </c>
      <c r="M5282" s="48">
        <f t="shared" ref="M5282:M5284" si="4283">K5282+L5282</f>
        <v>35</v>
      </c>
      <c r="N5282" s="48">
        <v>14</v>
      </c>
      <c r="O5282" s="56">
        <v>45.15</v>
      </c>
      <c r="P5282" s="48" t="str">
        <f t="shared" si="4216"/>
        <v>6719 BL</v>
      </c>
      <c r="Q5282" s="76">
        <v>22</v>
      </c>
      <c r="R5282" s="76">
        <v>64</v>
      </c>
      <c r="S5282" s="49">
        <f t="shared" ref="S5282:S5284" si="4284">((Q5282/65*0.7)+(R5282/260*0.3))</f>
        <v>0.3107692307692308</v>
      </c>
      <c r="T5282" s="49">
        <f t="shared" si="4218"/>
        <v>31.07692307692308</v>
      </c>
      <c r="U5282" s="49">
        <v>73</v>
      </c>
      <c r="V5282" s="49">
        <f t="shared" si="4193"/>
        <v>0.73</v>
      </c>
      <c r="W5282" s="49">
        <f t="shared" ref="W5282" si="4285">S5282*M5282</f>
        <v>10.876923076923077</v>
      </c>
      <c r="X5282" s="90">
        <f>ROUND(S5282*$X$4,0)</f>
        <v>2</v>
      </c>
      <c r="Y5282" s="91">
        <f t="shared" ref="Y5282:Y5284" si="4286">X5282*O5282</f>
        <v>90.3</v>
      </c>
      <c r="Z5282" s="93">
        <f t="shared" ref="Z5282" si="4287">ROUND((S5282*M5282)+X5282,0)</f>
        <v>13</v>
      </c>
      <c r="AA5282" s="94">
        <f t="shared" ref="AA5282:AA5284" si="4288">Z5282*O5282</f>
        <v>586.94999999999993</v>
      </c>
      <c r="AB5282" s="97">
        <f>ROUND((S5282*$AB$4)+Z5282,0)</f>
        <v>15</v>
      </c>
      <c r="AC5282" s="98">
        <f t="shared" ref="AC5282:AC5284" si="4289">AB5282*O5282</f>
        <v>677.25</v>
      </c>
      <c r="AD5282" s="77" t="s">
        <v>3</v>
      </c>
      <c r="AE5282" s="54">
        <v>677.25</v>
      </c>
      <c r="AF5282" s="17"/>
    </row>
    <row r="5283" spans="1:32" ht="16.899999999999999" customHeight="1" x14ac:dyDescent="0.3">
      <c r="A5283" s="73" t="s">
        <v>35</v>
      </c>
      <c r="B5283" s="74" t="s">
        <v>5216</v>
      </c>
      <c r="C5283" s="48" t="s">
        <v>34</v>
      </c>
      <c r="D5283" s="48">
        <v>100</v>
      </c>
      <c r="E5283" s="48">
        <v>1202</v>
      </c>
      <c r="F5283" s="48" t="s">
        <v>6130</v>
      </c>
      <c r="G5283" s="48" t="s">
        <v>35</v>
      </c>
      <c r="H5283" s="75">
        <f t="shared" si="4282"/>
        <v>0</v>
      </c>
      <c r="I5283" s="74">
        <v>24</v>
      </c>
      <c r="J5283" s="74">
        <v>24</v>
      </c>
      <c r="K5283" s="48">
        <f>I5283</f>
        <v>24</v>
      </c>
      <c r="L5283" s="48">
        <f t="shared" si="4267"/>
        <v>-4</v>
      </c>
      <c r="M5283" s="48">
        <f t="shared" si="4283"/>
        <v>20</v>
      </c>
      <c r="N5283" s="48">
        <v>2</v>
      </c>
      <c r="O5283" s="56">
        <v>5.24</v>
      </c>
      <c r="P5283" s="48" t="str">
        <f t="shared" si="4216"/>
        <v>PF24010 NA</v>
      </c>
      <c r="Q5283" s="76">
        <v>10</v>
      </c>
      <c r="R5283" s="76">
        <v>29</v>
      </c>
      <c r="S5283" s="49">
        <f t="shared" si="4284"/>
        <v>0.14115384615384616</v>
      </c>
      <c r="T5283" s="49">
        <f t="shared" si="4218"/>
        <v>14.115384615384615</v>
      </c>
      <c r="U5283" s="49">
        <v>14.115384615384615</v>
      </c>
      <c r="V5283" s="49">
        <f t="shared" si="4193"/>
        <v>0.14115384615384616</v>
      </c>
      <c r="W5283" s="49">
        <f t="shared" ref="W5283:W5284" si="4290">S5283*M5283</f>
        <v>2.8230769230769233</v>
      </c>
      <c r="X5283" s="90">
        <f>ROUND(S5283*$X$3,0)</f>
        <v>1</v>
      </c>
      <c r="Y5283" s="91">
        <f t="shared" si="4286"/>
        <v>5.24</v>
      </c>
      <c r="Z5283" s="93">
        <f t="shared" ref="Z5283:Z5284" si="4291">ROUND((S5283*M5283)+X5283,0)</f>
        <v>4</v>
      </c>
      <c r="AA5283" s="94">
        <f t="shared" si="4288"/>
        <v>20.96</v>
      </c>
      <c r="AB5283" s="97">
        <f>ROUND((S5283*$AB$4)+Z5283,0)</f>
        <v>5</v>
      </c>
      <c r="AC5283" s="98">
        <f t="shared" si="4289"/>
        <v>26.200000000000003</v>
      </c>
      <c r="AD5283" s="77" t="s">
        <v>3</v>
      </c>
      <c r="AE5283" s="54">
        <v>26.200000000000003</v>
      </c>
      <c r="AF5283" s="17"/>
    </row>
    <row r="5284" spans="1:32" ht="16.899999999999999" customHeight="1" x14ac:dyDescent="0.3">
      <c r="A5284" s="73" t="s">
        <v>35</v>
      </c>
      <c r="B5284" s="74" t="s">
        <v>269</v>
      </c>
      <c r="C5284" s="48" t="s">
        <v>40</v>
      </c>
      <c r="D5284" s="48">
        <v>1000</v>
      </c>
      <c r="E5284" s="48">
        <v>621</v>
      </c>
      <c r="F5284" s="48" t="s">
        <v>6128</v>
      </c>
      <c r="G5284" s="48" t="s">
        <v>112</v>
      </c>
      <c r="H5284" s="75">
        <f t="shared" si="4282"/>
        <v>-0.56603773584905659</v>
      </c>
      <c r="I5284" s="74">
        <v>23</v>
      </c>
      <c r="J5284" s="74">
        <v>53</v>
      </c>
      <c r="K5284" s="48">
        <f>I5284</f>
        <v>23</v>
      </c>
      <c r="L5284" s="48">
        <f t="shared" si="4267"/>
        <v>-4</v>
      </c>
      <c r="M5284" s="48">
        <f t="shared" si="4283"/>
        <v>19</v>
      </c>
      <c r="N5284" s="48">
        <v>1</v>
      </c>
      <c r="O5284" s="56">
        <v>21.71</v>
      </c>
      <c r="P5284" s="48" t="str">
        <f t="shared" si="4216"/>
        <v>1561 BL</v>
      </c>
      <c r="Q5284" s="76">
        <v>5</v>
      </c>
      <c r="R5284" s="76">
        <v>5</v>
      </c>
      <c r="S5284" s="49">
        <f t="shared" si="4284"/>
        <v>5.9615384615384619E-2</v>
      </c>
      <c r="T5284" s="49">
        <f t="shared" si="4218"/>
        <v>59.61538461538462</v>
      </c>
      <c r="U5284" s="49">
        <v>68.692307692307693</v>
      </c>
      <c r="V5284" s="49">
        <f t="shared" si="4193"/>
        <v>6.8692307692307691E-2</v>
      </c>
      <c r="W5284" s="49">
        <f t="shared" si="4290"/>
        <v>1.1326923076923077</v>
      </c>
      <c r="X5284" s="90">
        <f>ROUND(S5284*$X$3,0)</f>
        <v>0</v>
      </c>
      <c r="Y5284" s="91">
        <f t="shared" si="4286"/>
        <v>0</v>
      </c>
      <c r="Z5284" s="93">
        <f t="shared" si="4291"/>
        <v>1</v>
      </c>
      <c r="AA5284" s="94">
        <f t="shared" si="4288"/>
        <v>21.71</v>
      </c>
      <c r="AB5284" s="97">
        <f>ROUND((S5284*$AB$4)+Z5284,0)</f>
        <v>1</v>
      </c>
      <c r="AC5284" s="98">
        <f t="shared" si="4289"/>
        <v>21.71</v>
      </c>
      <c r="AD5284" s="77" t="s">
        <v>3</v>
      </c>
      <c r="AE5284" s="54">
        <v>21.71</v>
      </c>
      <c r="AF5284" s="17"/>
    </row>
    <row r="5285" spans="1:32" ht="16.899999999999999" customHeight="1" x14ac:dyDescent="0.3">
      <c r="A5285" s="73" t="s">
        <v>35</v>
      </c>
      <c r="B5285" s="74" t="s">
        <v>3280</v>
      </c>
      <c r="C5285" s="48" t="s">
        <v>40</v>
      </c>
      <c r="D5285" s="48">
        <v>1000</v>
      </c>
      <c r="E5285" s="48">
        <v>4750</v>
      </c>
      <c r="F5285" s="48" t="s">
        <v>5916</v>
      </c>
      <c r="G5285" s="48" t="s">
        <v>3680</v>
      </c>
      <c r="H5285" s="75">
        <f t="shared" ref="H5285" si="4292">(I5285-J5285)/J5285</f>
        <v>2.0405405405405403</v>
      </c>
      <c r="I5285" s="74">
        <v>225</v>
      </c>
      <c r="J5285" s="74">
        <v>74</v>
      </c>
      <c r="K5285" s="48">
        <f>J5285</f>
        <v>74</v>
      </c>
      <c r="L5285" s="48">
        <f t="shared" si="4267"/>
        <v>-4</v>
      </c>
      <c r="M5285" s="48">
        <f t="shared" ref="M5285" si="4293">K5285+L5285</f>
        <v>70</v>
      </c>
      <c r="N5285" s="48">
        <v>12</v>
      </c>
      <c r="O5285" s="56">
        <v>64.41</v>
      </c>
      <c r="P5285" s="48" t="str">
        <f t="shared" si="4216"/>
        <v>7055 WH</v>
      </c>
      <c r="Q5285" s="76">
        <v>4</v>
      </c>
      <c r="R5285" s="76">
        <v>23</v>
      </c>
      <c r="S5285" s="49">
        <f t="shared" ref="S5285" si="4294">((Q5285/65*0.7)+(R5285/260*0.3))</f>
        <v>6.9615384615384607E-2</v>
      </c>
      <c r="T5285" s="49">
        <f t="shared" si="4218"/>
        <v>69.615384615384613</v>
      </c>
      <c r="U5285" s="49">
        <v>90.961538461538453</v>
      </c>
      <c r="V5285" s="49">
        <f t="shared" si="4193"/>
        <v>9.0961538461538455E-2</v>
      </c>
      <c r="W5285" s="49">
        <f>V5285*M5285</f>
        <v>6.3673076923076914</v>
      </c>
      <c r="X5285" s="90">
        <f>ROUND(V5285*$X$4,0)</f>
        <v>0</v>
      </c>
      <c r="Y5285" s="91">
        <f t="shared" ref="Y5285" si="4295">X5285*O5285</f>
        <v>0</v>
      </c>
      <c r="Z5285" s="93">
        <f>ROUND((V5285*M5285)+X5285,0)</f>
        <v>6</v>
      </c>
      <c r="AA5285" s="94">
        <f t="shared" ref="AA5285" si="4296">Z5285*O5285</f>
        <v>386.46</v>
      </c>
      <c r="AB5285" s="97">
        <f>ROUND((V5285*$AB$4)+Z5285,0)</f>
        <v>6</v>
      </c>
      <c r="AC5285" s="98">
        <f t="shared" ref="AC5285" si="4297">AB5285*O5285</f>
        <v>386.46</v>
      </c>
      <c r="AD5285" s="77" t="s">
        <v>5889</v>
      </c>
      <c r="AE5285" s="54">
        <v>386.46</v>
      </c>
      <c r="AF5285" s="17"/>
    </row>
    <row r="5286" spans="1:32" ht="16.899999999999999" customHeight="1" x14ac:dyDescent="0.3">
      <c r="A5286" s="73" t="s">
        <v>35</v>
      </c>
      <c r="B5286" s="74" t="s">
        <v>1056</v>
      </c>
      <c r="C5286" s="48" t="s">
        <v>40</v>
      </c>
      <c r="D5286" s="48">
        <v>1000</v>
      </c>
      <c r="E5286" s="48">
        <v>621</v>
      </c>
      <c r="F5286" s="48" t="s">
        <v>6128</v>
      </c>
      <c r="G5286" s="48" t="s">
        <v>112</v>
      </c>
      <c r="H5286" s="75">
        <f t="shared" ref="H5286:H5290" si="4298">(I5286-J5286)/J5286</f>
        <v>-0.16666666666666666</v>
      </c>
      <c r="I5286" s="74">
        <v>20</v>
      </c>
      <c r="J5286" s="74">
        <v>24</v>
      </c>
      <c r="K5286" s="48">
        <f t="shared" ref="K5286:K5291" si="4299">I5286</f>
        <v>20</v>
      </c>
      <c r="L5286" s="48">
        <f t="shared" si="4267"/>
        <v>-4</v>
      </c>
      <c r="M5286" s="48">
        <f t="shared" ref="M5286:M5289" si="4300">K5286+L5286</f>
        <v>16</v>
      </c>
      <c r="N5286" s="48">
        <v>7</v>
      </c>
      <c r="O5286" s="56">
        <v>50.97</v>
      </c>
      <c r="P5286" s="48" t="str">
        <f t="shared" si="4216"/>
        <v>3073 GY</v>
      </c>
      <c r="Q5286" s="76">
        <v>17</v>
      </c>
      <c r="R5286" s="76">
        <v>38</v>
      </c>
      <c r="S5286" s="49">
        <f t="shared" ref="S5286:S5290" si="4301">((Q5286/65*0.7)+(R5286/260*0.3))</f>
        <v>0.22692307692307692</v>
      </c>
      <c r="T5286" s="49">
        <f t="shared" si="4218"/>
        <v>226.92307692307693</v>
      </c>
      <c r="U5286" s="49">
        <v>281.76923076923077</v>
      </c>
      <c r="V5286" s="49">
        <f t="shared" si="4193"/>
        <v>0.28176923076923077</v>
      </c>
      <c r="W5286" s="49">
        <f>V5286*M5286</f>
        <v>4.5083076923076923</v>
      </c>
      <c r="X5286" s="90">
        <f>ROUND(S5286*$X$3,0)</f>
        <v>1</v>
      </c>
      <c r="Y5286" s="91">
        <f t="shared" ref="Y5286:Y5289" si="4302">X5286*O5286</f>
        <v>50.97</v>
      </c>
      <c r="Z5286" s="93">
        <f t="shared" ref="Z5286:Z5287" si="4303">ROUND((S5286*M5286)+X5286,0)</f>
        <v>5</v>
      </c>
      <c r="AA5286" s="94">
        <f t="shared" ref="AA5286:AA5289" si="4304">Z5286*O5286</f>
        <v>254.85</v>
      </c>
      <c r="AB5286" s="97">
        <f t="shared" ref="AB5286:AB5291" si="4305">ROUND((S5286*$AB$4)+Z5286,0)</f>
        <v>6</v>
      </c>
      <c r="AC5286" s="98">
        <f t="shared" ref="AC5286:AC5289" si="4306">AB5286*O5286</f>
        <v>305.82</v>
      </c>
      <c r="AD5286" s="77" t="s">
        <v>3</v>
      </c>
      <c r="AE5286" s="54">
        <v>305.82</v>
      </c>
      <c r="AF5286" s="17"/>
    </row>
    <row r="5287" spans="1:32" ht="16.899999999999999" customHeight="1" x14ac:dyDescent="0.3">
      <c r="A5287" s="73" t="s">
        <v>7</v>
      </c>
      <c r="B5287" s="74" t="s">
        <v>52</v>
      </c>
      <c r="C5287" s="48" t="s">
        <v>40</v>
      </c>
      <c r="D5287" s="48">
        <v>1000</v>
      </c>
      <c r="E5287" s="48">
        <v>621</v>
      </c>
      <c r="F5287" s="48" t="s">
        <v>6128</v>
      </c>
      <c r="G5287" s="48" t="s">
        <v>112</v>
      </c>
      <c r="H5287" s="75">
        <f t="shared" si="4298"/>
        <v>-0.56603773584905659</v>
      </c>
      <c r="I5287" s="74">
        <v>23</v>
      </c>
      <c r="J5287" s="74">
        <v>53</v>
      </c>
      <c r="K5287" s="48">
        <f t="shared" si="4299"/>
        <v>23</v>
      </c>
      <c r="L5287" s="48">
        <f t="shared" si="4267"/>
        <v>-4</v>
      </c>
      <c r="M5287" s="48">
        <f t="shared" si="4300"/>
        <v>19</v>
      </c>
      <c r="N5287" s="48">
        <v>27</v>
      </c>
      <c r="O5287" s="56">
        <v>80.88</v>
      </c>
      <c r="P5287" s="48" t="str">
        <f t="shared" si="4216"/>
        <v>1559 BK</v>
      </c>
      <c r="Q5287" s="76">
        <v>5</v>
      </c>
      <c r="R5287" s="76">
        <v>33</v>
      </c>
      <c r="S5287" s="49">
        <f t="shared" si="4301"/>
        <v>9.1923076923076913E-2</v>
      </c>
      <c r="T5287" s="49">
        <f t="shared" si="4218"/>
        <v>91.92307692307692</v>
      </c>
      <c r="U5287" s="49">
        <v>126.11538461538461</v>
      </c>
      <c r="V5287" s="49">
        <f t="shared" si="4193"/>
        <v>0.1261153846153846</v>
      </c>
      <c r="W5287" s="49">
        <f t="shared" ref="W5287:W5296" si="4307">S5287*M5287</f>
        <v>1.7465384615384614</v>
      </c>
      <c r="X5287" s="90">
        <f>ROUND(S5287*$X$3,0)</f>
        <v>1</v>
      </c>
      <c r="Y5287" s="91">
        <f t="shared" si="4302"/>
        <v>80.88</v>
      </c>
      <c r="Z5287" s="93">
        <f t="shared" si="4303"/>
        <v>3</v>
      </c>
      <c r="AA5287" s="94">
        <f t="shared" si="4304"/>
        <v>242.64</v>
      </c>
      <c r="AB5287" s="97">
        <f t="shared" si="4305"/>
        <v>3</v>
      </c>
      <c r="AC5287" s="98">
        <f t="shared" si="4306"/>
        <v>242.64</v>
      </c>
      <c r="AD5287" s="77" t="s">
        <v>3</v>
      </c>
      <c r="AE5287" s="54">
        <v>242.64</v>
      </c>
      <c r="AF5287" s="17"/>
    </row>
    <row r="5288" spans="1:32" ht="16.899999999999999" customHeight="1" x14ac:dyDescent="0.3">
      <c r="A5288" s="73" t="s">
        <v>35</v>
      </c>
      <c r="B5288" s="74" t="s">
        <v>4516</v>
      </c>
      <c r="C5288" s="48" t="s">
        <v>40</v>
      </c>
      <c r="D5288" s="48">
        <v>1000</v>
      </c>
      <c r="E5288" s="48">
        <v>621</v>
      </c>
      <c r="F5288" s="48" t="s">
        <v>6128</v>
      </c>
      <c r="G5288" s="48" t="s">
        <v>112</v>
      </c>
      <c r="H5288" s="75">
        <f t="shared" si="4298"/>
        <v>-0.25925925925925924</v>
      </c>
      <c r="I5288" s="74">
        <v>20</v>
      </c>
      <c r="J5288" s="74">
        <v>27</v>
      </c>
      <c r="K5288" s="48">
        <f t="shared" si="4299"/>
        <v>20</v>
      </c>
      <c r="L5288" s="48">
        <f t="shared" si="4267"/>
        <v>-4</v>
      </c>
      <c r="M5288" s="48">
        <f t="shared" si="4300"/>
        <v>16</v>
      </c>
      <c r="N5288" s="48">
        <v>0</v>
      </c>
      <c r="O5288" s="56">
        <v>24.59</v>
      </c>
      <c r="P5288" s="48" t="str">
        <f t="shared" si="4216"/>
        <v>1856 YL</v>
      </c>
      <c r="Q5288" s="76">
        <v>8</v>
      </c>
      <c r="R5288" s="76">
        <v>18</v>
      </c>
      <c r="S5288" s="49">
        <f t="shared" si="4301"/>
        <v>0.10692307692307693</v>
      </c>
      <c r="T5288" s="49">
        <f t="shared" si="4218"/>
        <v>106.92307692307692</v>
      </c>
      <c r="U5288" s="49">
        <v>119.84615384615384</v>
      </c>
      <c r="V5288" s="49">
        <f t="shared" si="4193"/>
        <v>0.11984615384615384</v>
      </c>
      <c r="W5288" s="49">
        <f t="shared" si="4307"/>
        <v>1.7107692307692308</v>
      </c>
      <c r="X5288" s="90">
        <f t="shared" ref="X5288:X5289" si="4308">ROUND(S5288*$X$3,0)</f>
        <v>1</v>
      </c>
      <c r="Y5288" s="91">
        <f t="shared" si="4302"/>
        <v>24.59</v>
      </c>
      <c r="Z5288" s="93">
        <f t="shared" ref="Z5288:Z5295" si="4309">ROUND((S5288*M5288)+X5288,0)</f>
        <v>3</v>
      </c>
      <c r="AA5288" s="94">
        <f t="shared" si="4304"/>
        <v>73.77</v>
      </c>
      <c r="AB5288" s="97">
        <f t="shared" si="4305"/>
        <v>4</v>
      </c>
      <c r="AC5288" s="98">
        <f t="shared" si="4306"/>
        <v>98.36</v>
      </c>
      <c r="AD5288" s="77" t="s">
        <v>3</v>
      </c>
      <c r="AE5288" s="54">
        <v>98.36</v>
      </c>
      <c r="AF5288" s="17"/>
    </row>
    <row r="5289" spans="1:32" ht="16.899999999999999" customHeight="1" x14ac:dyDescent="0.3">
      <c r="A5289" s="73" t="s">
        <v>7</v>
      </c>
      <c r="B5289" s="74" t="s">
        <v>4482</v>
      </c>
      <c r="C5289" s="48" t="s">
        <v>1788</v>
      </c>
      <c r="D5289" s="48">
        <v>1000</v>
      </c>
      <c r="E5289" s="48">
        <v>2834</v>
      </c>
      <c r="F5289" s="48" t="s">
        <v>6126</v>
      </c>
      <c r="G5289" s="48">
        <v>2</v>
      </c>
      <c r="H5289" s="75">
        <f t="shared" si="4298"/>
        <v>0</v>
      </c>
      <c r="I5289" s="74">
        <v>20</v>
      </c>
      <c r="J5289" s="74">
        <f>I5289</f>
        <v>20</v>
      </c>
      <c r="K5289" s="48">
        <f t="shared" si="4299"/>
        <v>20</v>
      </c>
      <c r="L5289" s="48"/>
      <c r="M5289" s="48">
        <f t="shared" si="4300"/>
        <v>20</v>
      </c>
      <c r="N5289" s="48">
        <v>2</v>
      </c>
      <c r="O5289" s="56">
        <v>238.37199000000001</v>
      </c>
      <c r="P5289" s="48" t="str">
        <f t="shared" si="4216"/>
        <v>M4638 SL</v>
      </c>
      <c r="Q5289" s="76">
        <v>3</v>
      </c>
      <c r="R5289" s="76">
        <v>16</v>
      </c>
      <c r="S5289" s="49">
        <f t="shared" si="4301"/>
        <v>5.0769230769230775E-2</v>
      </c>
      <c r="T5289" s="49">
        <f t="shared" si="4218"/>
        <v>50.769230769230774</v>
      </c>
      <c r="U5289" s="49">
        <v>67.346153846153854</v>
      </c>
      <c r="V5289" s="49">
        <f t="shared" si="4193"/>
        <v>6.7346153846153847E-2</v>
      </c>
      <c r="W5289" s="49">
        <f t="shared" si="4307"/>
        <v>1.0153846153846156</v>
      </c>
      <c r="X5289" s="90">
        <f t="shared" si="4308"/>
        <v>0</v>
      </c>
      <c r="Y5289" s="91">
        <f t="shared" si="4302"/>
        <v>0</v>
      </c>
      <c r="Z5289" s="93">
        <f t="shared" si="4309"/>
        <v>1</v>
      </c>
      <c r="AA5289" s="94">
        <f t="shared" si="4304"/>
        <v>238.37199000000001</v>
      </c>
      <c r="AB5289" s="97">
        <f t="shared" si="4305"/>
        <v>1</v>
      </c>
      <c r="AC5289" s="98">
        <f t="shared" si="4306"/>
        <v>238.37199000000001</v>
      </c>
      <c r="AD5289" s="77" t="s">
        <v>3</v>
      </c>
      <c r="AE5289" s="54">
        <v>238.37199000000001</v>
      </c>
      <c r="AF5289" s="17"/>
    </row>
    <row r="5290" spans="1:32" ht="16.899999999999999" customHeight="1" x14ac:dyDescent="0.3">
      <c r="A5290" s="73" t="s">
        <v>7</v>
      </c>
      <c r="B5290" s="74" t="s">
        <v>233</v>
      </c>
      <c r="C5290" s="48" t="s">
        <v>10</v>
      </c>
      <c r="D5290" s="48">
        <v>1000</v>
      </c>
      <c r="E5290" s="48">
        <v>621</v>
      </c>
      <c r="F5290" s="48" t="s">
        <v>6128</v>
      </c>
      <c r="G5290" s="48" t="s">
        <v>35</v>
      </c>
      <c r="H5290" s="75">
        <f t="shared" si="4298"/>
        <v>-0.6</v>
      </c>
      <c r="I5290" s="74">
        <v>40</v>
      </c>
      <c r="J5290" s="74">
        <v>100</v>
      </c>
      <c r="K5290" s="48">
        <f t="shared" si="4299"/>
        <v>40</v>
      </c>
      <c r="L5290" s="48">
        <v>-4</v>
      </c>
      <c r="M5290" s="48">
        <f t="shared" ref="M5290:M5343" si="4310">K5290+L5290</f>
        <v>36</v>
      </c>
      <c r="N5290" s="48">
        <v>15</v>
      </c>
      <c r="O5290" s="56">
        <v>369.79</v>
      </c>
      <c r="P5290" s="48" t="str">
        <f t="shared" si="4216"/>
        <v>1181/15C SL</v>
      </c>
      <c r="Q5290" s="76">
        <v>3</v>
      </c>
      <c r="R5290" s="76">
        <v>1</v>
      </c>
      <c r="S5290" s="49">
        <f t="shared" si="4301"/>
        <v>3.3461538461538459E-2</v>
      </c>
      <c r="T5290" s="49">
        <f t="shared" si="4218"/>
        <v>33.46153846153846</v>
      </c>
      <c r="U5290" s="49">
        <v>81.076923076923066</v>
      </c>
      <c r="V5290" s="49">
        <f t="shared" si="4193"/>
        <v>8.107692307692306E-2</v>
      </c>
      <c r="W5290" s="49">
        <f t="shared" si="4307"/>
        <v>1.2046153846153844</v>
      </c>
      <c r="X5290" s="90">
        <f>ROUND(S5290*$X$4,0)</f>
        <v>0</v>
      </c>
      <c r="Y5290" s="91">
        <f t="shared" ref="Y5290:Y5343" si="4311">X5290*O5290</f>
        <v>0</v>
      </c>
      <c r="Z5290" s="93">
        <f t="shared" si="4309"/>
        <v>1</v>
      </c>
      <c r="AA5290" s="94">
        <f t="shared" ref="AA5290:AA5343" si="4312">Z5290*O5290</f>
        <v>369.79</v>
      </c>
      <c r="AB5290" s="97">
        <f t="shared" si="4305"/>
        <v>1</v>
      </c>
      <c r="AC5290" s="98">
        <f t="shared" ref="AC5290:AC5343" si="4313">AB5290*O5290</f>
        <v>369.79</v>
      </c>
      <c r="AD5290" s="77" t="s">
        <v>3</v>
      </c>
      <c r="AE5290" s="54">
        <v>369.79</v>
      </c>
      <c r="AF5290" s="17"/>
    </row>
    <row r="5291" spans="1:32" ht="16.899999999999999" customHeight="1" x14ac:dyDescent="0.3">
      <c r="A5291" s="73" t="s">
        <v>35</v>
      </c>
      <c r="B5291" s="74" t="s">
        <v>2910</v>
      </c>
      <c r="C5291" s="48" t="s">
        <v>40</v>
      </c>
      <c r="D5291" s="48">
        <v>1000</v>
      </c>
      <c r="E5291" s="48">
        <v>621</v>
      </c>
      <c r="F5291" s="48" t="s">
        <v>6128</v>
      </c>
      <c r="G5291" s="48" t="s">
        <v>112</v>
      </c>
      <c r="H5291" s="75">
        <f t="shared" ref="H5291:H5344" si="4314">(I5291-J5291)/J5291</f>
        <v>-0.16666666666666666</v>
      </c>
      <c r="I5291" s="74">
        <v>20</v>
      </c>
      <c r="J5291" s="74">
        <v>24</v>
      </c>
      <c r="K5291" s="48">
        <f t="shared" si="4299"/>
        <v>20</v>
      </c>
      <c r="L5291" s="48">
        <f>$L$3</f>
        <v>-4</v>
      </c>
      <c r="M5291" s="48">
        <f t="shared" si="4310"/>
        <v>16</v>
      </c>
      <c r="N5291" s="48">
        <v>11</v>
      </c>
      <c r="O5291" s="56">
        <v>24.7</v>
      </c>
      <c r="P5291" s="48" t="str">
        <f t="shared" si="4216"/>
        <v>3251 WH</v>
      </c>
      <c r="Q5291" s="76">
        <v>27</v>
      </c>
      <c r="R5291" s="76">
        <v>183</v>
      </c>
      <c r="S5291" s="49">
        <f t="shared" ref="S5291:S5344" si="4315">((Q5291/65*0.7)+(R5291/260*0.3))</f>
        <v>0.50192307692307692</v>
      </c>
      <c r="T5291" s="49">
        <f t="shared" si="4218"/>
        <v>501.92307692307691</v>
      </c>
      <c r="U5291" s="49">
        <v>666.42307692307691</v>
      </c>
      <c r="V5291" s="49">
        <f t="shared" si="4193"/>
        <v>0.6664230769230769</v>
      </c>
      <c r="W5291" s="49">
        <f t="shared" si="4307"/>
        <v>8.0307692307692307</v>
      </c>
      <c r="X5291" s="90">
        <f>ROUND(S5291*$X$3,0)</f>
        <v>3</v>
      </c>
      <c r="Y5291" s="91">
        <f t="shared" si="4311"/>
        <v>74.099999999999994</v>
      </c>
      <c r="Z5291" s="93">
        <f t="shared" si="4309"/>
        <v>11</v>
      </c>
      <c r="AA5291" s="94">
        <f t="shared" si="4312"/>
        <v>271.7</v>
      </c>
      <c r="AB5291" s="97">
        <f t="shared" si="4305"/>
        <v>14</v>
      </c>
      <c r="AC5291" s="98">
        <f t="shared" si="4313"/>
        <v>345.8</v>
      </c>
      <c r="AD5291" s="77" t="s">
        <v>3</v>
      </c>
      <c r="AE5291" s="54">
        <v>345.8</v>
      </c>
      <c r="AF5291" s="17"/>
    </row>
    <row r="5292" spans="1:32" ht="16.899999999999999" customHeight="1" x14ac:dyDescent="0.3">
      <c r="A5292" s="73" t="s">
        <v>7</v>
      </c>
      <c r="B5292" s="74" t="s">
        <v>2796</v>
      </c>
      <c r="C5292" s="48" t="s">
        <v>464</v>
      </c>
      <c r="D5292" s="48">
        <v>100</v>
      </c>
      <c r="E5292" s="48">
        <v>4013</v>
      </c>
      <c r="F5292" s="48" t="s">
        <v>6180</v>
      </c>
      <c r="G5292" s="48" t="s">
        <v>65</v>
      </c>
      <c r="H5292" s="75">
        <f t="shared" si="4314"/>
        <v>0</v>
      </c>
      <c r="I5292" s="74">
        <v>5</v>
      </c>
      <c r="J5292" s="74">
        <v>5</v>
      </c>
      <c r="K5292" s="48">
        <f>J5292</f>
        <v>5</v>
      </c>
      <c r="L5292" s="48"/>
      <c r="M5292" s="48">
        <f t="shared" si="4310"/>
        <v>5</v>
      </c>
      <c r="N5292" s="48">
        <v>22</v>
      </c>
      <c r="O5292" s="56">
        <v>47.452570000000001</v>
      </c>
      <c r="P5292" s="48" t="str">
        <f t="shared" si="4216"/>
        <v>5859 RD</v>
      </c>
      <c r="Q5292" s="76">
        <v>135</v>
      </c>
      <c r="R5292" s="76">
        <v>225</v>
      </c>
      <c r="S5292" s="49">
        <f t="shared" si="4315"/>
        <v>1.7134615384615384</v>
      </c>
      <c r="T5292" s="49">
        <f t="shared" si="4218"/>
        <v>171.34615384615384</v>
      </c>
      <c r="U5292" s="49">
        <v>173.65384615384616</v>
      </c>
      <c r="V5292" s="49">
        <f t="shared" si="4193"/>
        <v>1.7365384615384616</v>
      </c>
      <c r="W5292" s="49">
        <f t="shared" si="4307"/>
        <v>8.5673076923076916</v>
      </c>
      <c r="X5292" s="90">
        <f>ROUND(S5292*$X$2,0)</f>
        <v>12</v>
      </c>
      <c r="Y5292" s="91">
        <f t="shared" si="4311"/>
        <v>569.43083999999999</v>
      </c>
      <c r="Z5292" s="93">
        <f t="shared" si="4309"/>
        <v>21</v>
      </c>
      <c r="AA5292" s="94">
        <f t="shared" si="4312"/>
        <v>996.50396999999998</v>
      </c>
      <c r="AB5292" s="97">
        <f>ROUND((S5292*$AB$2)+Z5292,0)</f>
        <v>33</v>
      </c>
      <c r="AC5292" s="98">
        <f t="shared" si="4313"/>
        <v>1565.93481</v>
      </c>
      <c r="AD5292" s="77" t="s">
        <v>5891</v>
      </c>
      <c r="AE5292" s="54">
        <v>1565.93481</v>
      </c>
      <c r="AF5292" s="17"/>
    </row>
    <row r="5293" spans="1:32" ht="16.899999999999999" customHeight="1" x14ac:dyDescent="0.3">
      <c r="A5293" s="73" t="s">
        <v>7</v>
      </c>
      <c r="B5293" s="74" t="s">
        <v>4375</v>
      </c>
      <c r="C5293" s="48" t="s">
        <v>1154</v>
      </c>
      <c r="D5293" s="48">
        <v>1000</v>
      </c>
      <c r="E5293" s="48">
        <v>2834</v>
      </c>
      <c r="F5293" s="48" t="s">
        <v>6126</v>
      </c>
      <c r="G5293" s="48">
        <v>2</v>
      </c>
      <c r="H5293" s="75">
        <f t="shared" si="4314"/>
        <v>-0.65753424657534243</v>
      </c>
      <c r="I5293" s="74">
        <v>25</v>
      </c>
      <c r="J5293" s="74">
        <v>73</v>
      </c>
      <c r="K5293" s="48">
        <f>I5293</f>
        <v>25</v>
      </c>
      <c r="L5293" s="48"/>
      <c r="M5293" s="48">
        <f t="shared" si="4310"/>
        <v>25</v>
      </c>
      <c r="N5293" s="48">
        <v>12</v>
      </c>
      <c r="O5293" s="56">
        <v>327.73</v>
      </c>
      <c r="P5293" s="48" t="str">
        <f t="shared" si="4216"/>
        <v>5156C SL</v>
      </c>
      <c r="Q5293" s="76">
        <v>0</v>
      </c>
      <c r="R5293" s="76">
        <v>26</v>
      </c>
      <c r="S5293" s="49">
        <f t="shared" si="4315"/>
        <v>0.03</v>
      </c>
      <c r="T5293" s="49">
        <f t="shared" si="4218"/>
        <v>30</v>
      </c>
      <c r="U5293" s="49">
        <v>36.884615384615387</v>
      </c>
      <c r="V5293" s="49">
        <f t="shared" si="4193"/>
        <v>3.6884615384615384E-2</v>
      </c>
      <c r="W5293" s="49">
        <f t="shared" si="4307"/>
        <v>0.75</v>
      </c>
      <c r="X5293" s="90">
        <f>ROUND(S5293*$X$4,0)</f>
        <v>0</v>
      </c>
      <c r="Y5293" s="91">
        <f t="shared" si="4311"/>
        <v>0</v>
      </c>
      <c r="Z5293" s="93">
        <f t="shared" si="4309"/>
        <v>1</v>
      </c>
      <c r="AA5293" s="94">
        <f t="shared" si="4312"/>
        <v>327.73</v>
      </c>
      <c r="AB5293" s="97">
        <f>ROUND((S5293*$AB$4)+Z5293,0)</f>
        <v>1</v>
      </c>
      <c r="AC5293" s="98">
        <f t="shared" si="4313"/>
        <v>327.73</v>
      </c>
      <c r="AD5293" s="77" t="s">
        <v>3</v>
      </c>
      <c r="AE5293" s="54">
        <v>327.73</v>
      </c>
      <c r="AF5293" s="17"/>
    </row>
    <row r="5294" spans="1:32" ht="16.899999999999999" customHeight="1" x14ac:dyDescent="0.3">
      <c r="A5294" s="73" t="s">
        <v>35</v>
      </c>
      <c r="B5294" s="74" t="s">
        <v>4148</v>
      </c>
      <c r="C5294" s="48" t="s">
        <v>16</v>
      </c>
      <c r="D5294" s="48">
        <v>100</v>
      </c>
      <c r="E5294" s="48">
        <v>6223</v>
      </c>
      <c r="F5294" s="48" t="s">
        <v>17</v>
      </c>
      <c r="G5294" s="48" t="s">
        <v>11</v>
      </c>
      <c r="H5294" s="75">
        <f t="shared" si="4314"/>
        <v>0</v>
      </c>
      <c r="I5294" s="74">
        <v>5</v>
      </c>
      <c r="J5294" s="74">
        <v>5</v>
      </c>
      <c r="K5294" s="48">
        <f>J5294</f>
        <v>5</v>
      </c>
      <c r="L5294" s="48"/>
      <c r="M5294" s="48">
        <f t="shared" si="4310"/>
        <v>5</v>
      </c>
      <c r="N5294" s="48">
        <v>5</v>
      </c>
      <c r="O5294" s="56">
        <v>37.543309999999998</v>
      </c>
      <c r="P5294" s="48" t="str">
        <f t="shared" si="4216"/>
        <v>1180L SL</v>
      </c>
      <c r="Q5294" s="76">
        <v>78</v>
      </c>
      <c r="R5294" s="76">
        <v>122</v>
      </c>
      <c r="S5294" s="49">
        <f t="shared" si="4315"/>
        <v>0.98076923076923073</v>
      </c>
      <c r="T5294" s="49">
        <f t="shared" si="4218"/>
        <v>98.076923076923066</v>
      </c>
      <c r="U5294" s="49">
        <v>122.5</v>
      </c>
      <c r="V5294" s="49">
        <f t="shared" si="4193"/>
        <v>1.2250000000000001</v>
      </c>
      <c r="W5294" s="49">
        <f t="shared" si="4307"/>
        <v>4.9038461538461533</v>
      </c>
      <c r="X5294" s="90">
        <f>ROUND(S5294*$X$2,0)</f>
        <v>7</v>
      </c>
      <c r="Y5294" s="91">
        <f t="shared" si="4311"/>
        <v>262.80316999999997</v>
      </c>
      <c r="Z5294" s="93">
        <f t="shared" si="4309"/>
        <v>12</v>
      </c>
      <c r="AA5294" s="94">
        <f t="shared" si="4312"/>
        <v>450.51972000000001</v>
      </c>
      <c r="AB5294" s="97">
        <f>ROUND((S5294*$AB$2)+Z5294,0)</f>
        <v>19</v>
      </c>
      <c r="AC5294" s="98">
        <f t="shared" si="4313"/>
        <v>713.32288999999992</v>
      </c>
      <c r="AD5294" s="77" t="s">
        <v>5891</v>
      </c>
      <c r="AE5294" s="54">
        <v>713.32288999999992</v>
      </c>
      <c r="AF5294" s="17"/>
    </row>
    <row r="5295" spans="1:32" ht="16.899999999999999" customHeight="1" x14ac:dyDescent="0.3">
      <c r="A5295" s="73" t="s">
        <v>7</v>
      </c>
      <c r="B5295" s="74" t="s">
        <v>1477</v>
      </c>
      <c r="C5295" s="48" t="s">
        <v>10</v>
      </c>
      <c r="D5295" s="48">
        <v>1000</v>
      </c>
      <c r="E5295" s="48">
        <v>2834</v>
      </c>
      <c r="F5295" s="48" t="s">
        <v>6126</v>
      </c>
      <c r="G5295" s="48">
        <v>2</v>
      </c>
      <c r="H5295" s="75">
        <f t="shared" si="4314"/>
        <v>0</v>
      </c>
      <c r="I5295" s="74">
        <v>20</v>
      </c>
      <c r="J5295" s="74">
        <f>I5295</f>
        <v>20</v>
      </c>
      <c r="K5295" s="48">
        <f>I5295</f>
        <v>20</v>
      </c>
      <c r="L5295" s="48"/>
      <c r="M5295" s="48">
        <f t="shared" si="4310"/>
        <v>20</v>
      </c>
      <c r="N5295" s="48">
        <v>0</v>
      </c>
      <c r="O5295" s="56">
        <v>220.94498999999999</v>
      </c>
      <c r="P5295" s="48" t="str">
        <f t="shared" si="4216"/>
        <v>1219/10C SL</v>
      </c>
      <c r="Q5295" s="76">
        <v>0</v>
      </c>
      <c r="R5295" s="76">
        <v>1</v>
      </c>
      <c r="S5295" s="49">
        <f t="shared" si="4315"/>
        <v>1.153846153846154E-3</v>
      </c>
      <c r="T5295" s="49">
        <f t="shared" si="4218"/>
        <v>1.153846153846154</v>
      </c>
      <c r="U5295" s="49">
        <v>32.807692307692307</v>
      </c>
      <c r="V5295" s="49">
        <f t="shared" si="4193"/>
        <v>3.2807692307692309E-2</v>
      </c>
      <c r="W5295" s="49">
        <f t="shared" si="4307"/>
        <v>2.3076923076923078E-2</v>
      </c>
      <c r="X5295" s="90">
        <f>ROUNDUP(S5295*$X$3,0)</f>
        <v>1</v>
      </c>
      <c r="Y5295" s="91">
        <f t="shared" si="4311"/>
        <v>220.94498999999999</v>
      </c>
      <c r="Z5295" s="93">
        <f t="shared" si="4309"/>
        <v>1</v>
      </c>
      <c r="AA5295" s="94">
        <f t="shared" si="4312"/>
        <v>220.94498999999999</v>
      </c>
      <c r="AB5295" s="97">
        <f>ROUND((S5295*$AB$4)+Z5295,0)</f>
        <v>1</v>
      </c>
      <c r="AC5295" s="98">
        <f t="shared" si="4313"/>
        <v>220.94498999999999</v>
      </c>
      <c r="AD5295" s="77" t="s">
        <v>3</v>
      </c>
      <c r="AE5295" s="54">
        <v>220.94498999999999</v>
      </c>
      <c r="AF5295" s="17"/>
    </row>
    <row r="5296" spans="1:32" ht="12.75" customHeight="1" x14ac:dyDescent="0.3">
      <c r="A5296" s="73" t="s">
        <v>35</v>
      </c>
      <c r="B5296" s="74" t="s">
        <v>204</v>
      </c>
      <c r="C5296" s="48" t="s">
        <v>40</v>
      </c>
      <c r="D5296" s="48">
        <v>1000</v>
      </c>
      <c r="E5296" s="48">
        <v>621</v>
      </c>
      <c r="F5296" s="48" t="s">
        <v>6128</v>
      </c>
      <c r="G5296" s="48" t="s">
        <v>112</v>
      </c>
      <c r="H5296" s="75">
        <f t="shared" si="4314"/>
        <v>-0.56603773584905659</v>
      </c>
      <c r="I5296" s="74">
        <v>23</v>
      </c>
      <c r="J5296" s="74">
        <v>53</v>
      </c>
      <c r="K5296" s="48">
        <f>I5296</f>
        <v>23</v>
      </c>
      <c r="L5296" s="48">
        <f>$L$3</f>
        <v>-4</v>
      </c>
      <c r="M5296" s="48">
        <f t="shared" si="4310"/>
        <v>19</v>
      </c>
      <c r="N5296" s="48">
        <v>4</v>
      </c>
      <c r="O5296" s="56">
        <v>28.18</v>
      </c>
      <c r="P5296" s="48" t="str">
        <f t="shared" si="4216"/>
        <v>1553 BR</v>
      </c>
      <c r="Q5296" s="76">
        <v>2</v>
      </c>
      <c r="R5296" s="76">
        <v>2</v>
      </c>
      <c r="S5296" s="49">
        <f t="shared" si="4315"/>
        <v>2.3846153846153847E-2</v>
      </c>
      <c r="T5296" s="49">
        <f t="shared" si="4218"/>
        <v>23.846153846153847</v>
      </c>
      <c r="U5296" s="49">
        <v>27.346153846153847</v>
      </c>
      <c r="V5296" s="49">
        <f t="shared" si="4193"/>
        <v>2.7346153846153846E-2</v>
      </c>
      <c r="W5296" s="49">
        <f t="shared" si="4307"/>
        <v>0.4530769230769231</v>
      </c>
      <c r="X5296" s="90">
        <f>ROUND(S5296*$X$3,0)</f>
        <v>0</v>
      </c>
      <c r="Y5296" s="91">
        <f t="shared" si="4311"/>
        <v>0</v>
      </c>
      <c r="Z5296" s="93">
        <f>ROUND((S5296*M5296)+X5296,0)</f>
        <v>0</v>
      </c>
      <c r="AA5296" s="94">
        <f t="shared" si="4312"/>
        <v>0</v>
      </c>
      <c r="AB5296" s="97">
        <f>ROUND((S5296*$AB$4)+Z5296,0)</f>
        <v>0</v>
      </c>
      <c r="AC5296" s="98">
        <f t="shared" si="4313"/>
        <v>0</v>
      </c>
      <c r="AD5296" s="77" t="s">
        <v>3</v>
      </c>
      <c r="AE5296" s="54">
        <v>0</v>
      </c>
      <c r="AF5296" s="17"/>
    </row>
    <row r="5297" spans="1:32" ht="12.75" customHeight="1" x14ac:dyDescent="0.3">
      <c r="A5297" s="73" t="s">
        <v>35</v>
      </c>
      <c r="B5297" s="74" t="s">
        <v>3538</v>
      </c>
      <c r="C5297" s="48" t="s">
        <v>1370</v>
      </c>
      <c r="D5297" s="48">
        <v>1000</v>
      </c>
      <c r="E5297" s="48">
        <v>2834</v>
      </c>
      <c r="F5297" s="48" t="s">
        <v>6126</v>
      </c>
      <c r="G5297" s="48">
        <v>2</v>
      </c>
      <c r="H5297" s="75">
        <f t="shared" si="4314"/>
        <v>0</v>
      </c>
      <c r="I5297" s="74">
        <v>35</v>
      </c>
      <c r="J5297" s="74">
        <f t="shared" ref="J5297:J5298" si="4316">I5297</f>
        <v>35</v>
      </c>
      <c r="K5297" s="48">
        <f>I5297</f>
        <v>35</v>
      </c>
      <c r="L5297" s="48"/>
      <c r="M5297" s="48">
        <f t="shared" si="4310"/>
        <v>35</v>
      </c>
      <c r="N5297" s="48">
        <v>2</v>
      </c>
      <c r="O5297" s="56">
        <v>225.16523000000001</v>
      </c>
      <c r="P5297" s="48" t="str">
        <f t="shared" si="4216"/>
        <v>65602 SL</v>
      </c>
      <c r="Q5297" s="76">
        <v>2</v>
      </c>
      <c r="R5297" s="76">
        <v>12</v>
      </c>
      <c r="S5297" s="49">
        <f t="shared" si="4315"/>
        <v>3.5384615384615382E-2</v>
      </c>
      <c r="T5297" s="49">
        <f t="shared" si="4218"/>
        <v>35.38461538461538</v>
      </c>
      <c r="U5297" s="49">
        <v>56.84615384615384</v>
      </c>
      <c r="V5297" s="49">
        <f t="shared" si="4193"/>
        <v>5.6846153846153838E-2</v>
      </c>
      <c r="W5297" s="49">
        <f t="shared" ref="W5297:W5313" si="4317">S5297*M5297</f>
        <v>1.2384615384615383</v>
      </c>
      <c r="X5297" s="90">
        <f>ROUND(S5297*$X$4,0)</f>
        <v>0</v>
      </c>
      <c r="Y5297" s="91">
        <f t="shared" si="4311"/>
        <v>0</v>
      </c>
      <c r="Z5297" s="93">
        <f t="shared" ref="Z5297:Z5310" si="4318">ROUND((S5297*M5297)+X5297,0)</f>
        <v>1</v>
      </c>
      <c r="AA5297" s="94">
        <f t="shared" si="4312"/>
        <v>225.16523000000001</v>
      </c>
      <c r="AB5297" s="97">
        <f>ROUND((S5297*$AB$4)+Z5297,0)</f>
        <v>1</v>
      </c>
      <c r="AC5297" s="98">
        <f t="shared" si="4313"/>
        <v>225.16523000000001</v>
      </c>
      <c r="AD5297" s="77" t="s">
        <v>3</v>
      </c>
      <c r="AE5297" s="54">
        <v>225.16523000000001</v>
      </c>
      <c r="AF5297" s="17"/>
    </row>
    <row r="5298" spans="1:32" ht="16.899999999999999" customHeight="1" x14ac:dyDescent="0.3">
      <c r="A5298" s="73" t="s">
        <v>35</v>
      </c>
      <c r="B5298" s="74" t="s">
        <v>1157</v>
      </c>
      <c r="C5298" s="48" t="s">
        <v>1154</v>
      </c>
      <c r="D5298" s="48">
        <v>1000</v>
      </c>
      <c r="E5298" s="48">
        <v>2834</v>
      </c>
      <c r="F5298" s="48" t="s">
        <v>6126</v>
      </c>
      <c r="G5298" s="48">
        <v>2</v>
      </c>
      <c r="H5298" s="75">
        <f t="shared" si="4314"/>
        <v>0</v>
      </c>
      <c r="I5298" s="74">
        <v>20</v>
      </c>
      <c r="J5298" s="74">
        <f t="shared" si="4316"/>
        <v>20</v>
      </c>
      <c r="K5298" s="48">
        <f>I5298</f>
        <v>20</v>
      </c>
      <c r="L5298" s="48"/>
      <c r="M5298" s="48">
        <f t="shared" si="4310"/>
        <v>20</v>
      </c>
      <c r="N5298" s="48">
        <v>0</v>
      </c>
      <c r="O5298" s="56">
        <v>171.33404999999999</v>
      </c>
      <c r="P5298" s="48" t="str">
        <f t="shared" si="4216"/>
        <v>5053C SL</v>
      </c>
      <c r="Q5298" s="76">
        <v>4</v>
      </c>
      <c r="R5298" s="76">
        <v>12</v>
      </c>
      <c r="S5298" s="49">
        <f t="shared" si="4315"/>
        <v>5.6923076923076923E-2</v>
      </c>
      <c r="T5298" s="49">
        <f t="shared" si="4218"/>
        <v>56.923076923076927</v>
      </c>
      <c r="U5298" s="49">
        <v>63.307692307692314</v>
      </c>
      <c r="V5298" s="49">
        <f t="shared" si="4193"/>
        <v>6.3307692307692315E-2</v>
      </c>
      <c r="W5298" s="49">
        <f t="shared" si="4317"/>
        <v>1.1384615384615384</v>
      </c>
      <c r="X5298" s="90">
        <f>ROUND(S5298*$X$3,0)</f>
        <v>0</v>
      </c>
      <c r="Y5298" s="91">
        <f t="shared" si="4311"/>
        <v>0</v>
      </c>
      <c r="Z5298" s="93">
        <f t="shared" si="4318"/>
        <v>1</v>
      </c>
      <c r="AA5298" s="94">
        <f t="shared" si="4312"/>
        <v>171.33404999999999</v>
      </c>
      <c r="AB5298" s="97">
        <f>ROUND((S5298*$AB$4)+Z5298,0)</f>
        <v>1</v>
      </c>
      <c r="AC5298" s="98">
        <f t="shared" si="4313"/>
        <v>171.33404999999999</v>
      </c>
      <c r="AD5298" s="77" t="s">
        <v>3</v>
      </c>
      <c r="AE5298" s="54">
        <v>171.33404999999999</v>
      </c>
      <c r="AF5298" s="17"/>
    </row>
    <row r="5299" spans="1:32" ht="16.899999999999999" customHeight="1" x14ac:dyDescent="0.3">
      <c r="A5299" s="73" t="s">
        <v>7</v>
      </c>
      <c r="B5299" s="74" t="s">
        <v>2939</v>
      </c>
      <c r="C5299" s="48" t="s">
        <v>464</v>
      </c>
      <c r="D5299" s="48">
        <v>1000</v>
      </c>
      <c r="E5299" s="48">
        <v>4013</v>
      </c>
      <c r="F5299" s="48" t="s">
        <v>6180</v>
      </c>
      <c r="G5299" s="48" t="s">
        <v>65</v>
      </c>
      <c r="H5299" s="75">
        <f t="shared" si="4314"/>
        <v>0</v>
      </c>
      <c r="I5299" s="74">
        <v>5</v>
      </c>
      <c r="J5299" s="74">
        <v>5</v>
      </c>
      <c r="K5299" s="48">
        <f>J5299</f>
        <v>5</v>
      </c>
      <c r="L5299" s="48"/>
      <c r="M5299" s="48">
        <f t="shared" si="4310"/>
        <v>5</v>
      </c>
      <c r="N5299" s="48">
        <v>0</v>
      </c>
      <c r="O5299" s="56">
        <v>342.71370999999999</v>
      </c>
      <c r="P5299" s="48" t="str">
        <f t="shared" si="4216"/>
        <v>5858 GR</v>
      </c>
      <c r="Q5299" s="76">
        <v>9</v>
      </c>
      <c r="R5299" s="76">
        <v>21</v>
      </c>
      <c r="S5299" s="49">
        <f t="shared" si="4315"/>
        <v>0.12115384615384615</v>
      </c>
      <c r="T5299" s="49">
        <f t="shared" si="4218"/>
        <v>121.15384615384616</v>
      </c>
      <c r="U5299" s="49">
        <v>168.73076923076923</v>
      </c>
      <c r="V5299" s="49">
        <f t="shared" si="4193"/>
        <v>0.16873076923076924</v>
      </c>
      <c r="W5299" s="49">
        <f t="shared" si="4317"/>
        <v>0.60576923076923073</v>
      </c>
      <c r="X5299" s="90">
        <f>ROUND(S5299*$X$2,0)</f>
        <v>1</v>
      </c>
      <c r="Y5299" s="91">
        <f t="shared" si="4311"/>
        <v>342.71370999999999</v>
      </c>
      <c r="Z5299" s="93">
        <f t="shared" si="4318"/>
        <v>2</v>
      </c>
      <c r="AA5299" s="94">
        <f t="shared" si="4312"/>
        <v>685.42741999999998</v>
      </c>
      <c r="AB5299" s="97">
        <f>ROUND((S5299*$AB$2)+Z5299,0)</f>
        <v>3</v>
      </c>
      <c r="AC5299" s="98">
        <f t="shared" si="4313"/>
        <v>1028.14113</v>
      </c>
      <c r="AD5299" s="77" t="s">
        <v>5891</v>
      </c>
      <c r="AE5299" s="54">
        <v>1028.14113</v>
      </c>
      <c r="AF5299" s="17"/>
    </row>
    <row r="5300" spans="1:32" ht="16.899999999999999" customHeight="1" x14ac:dyDescent="0.3">
      <c r="A5300" s="73" t="s">
        <v>7</v>
      </c>
      <c r="B5300" s="74" t="s">
        <v>1720</v>
      </c>
      <c r="C5300" s="48" t="s">
        <v>1154</v>
      </c>
      <c r="D5300" s="48">
        <v>100</v>
      </c>
      <c r="E5300" s="48">
        <v>621</v>
      </c>
      <c r="F5300" s="48" t="s">
        <v>6128</v>
      </c>
      <c r="G5300" s="48" t="s">
        <v>35</v>
      </c>
      <c r="H5300" s="75">
        <f t="shared" si="4314"/>
        <v>0</v>
      </c>
      <c r="I5300" s="74">
        <v>53</v>
      </c>
      <c r="J5300" s="74">
        <v>53</v>
      </c>
      <c r="K5300" s="48">
        <f>I5300</f>
        <v>53</v>
      </c>
      <c r="L5300" s="48">
        <v>-4</v>
      </c>
      <c r="M5300" s="48">
        <f t="shared" si="4310"/>
        <v>49</v>
      </c>
      <c r="N5300" s="48">
        <v>4</v>
      </c>
      <c r="O5300" s="56">
        <v>9.06</v>
      </c>
      <c r="P5300" s="48" t="str">
        <f t="shared" si="4216"/>
        <v>5192C SL</v>
      </c>
      <c r="Q5300" s="76">
        <v>14</v>
      </c>
      <c r="R5300" s="76">
        <v>23</v>
      </c>
      <c r="S5300" s="49">
        <f t="shared" si="4315"/>
        <v>0.17730769230769231</v>
      </c>
      <c r="T5300" s="49">
        <f t="shared" si="4218"/>
        <v>17.73076923076923</v>
      </c>
      <c r="U5300" s="49">
        <v>746.96153846153834</v>
      </c>
      <c r="V5300" s="49">
        <f t="shared" si="4193"/>
        <v>7.4696153846153832</v>
      </c>
      <c r="W5300" s="49">
        <f t="shared" si="4317"/>
        <v>8.6880769230769221</v>
      </c>
      <c r="X5300" s="90">
        <f t="shared" ref="X5300:X5304" si="4319">ROUND(S5300*$X$4,0)</f>
        <v>1</v>
      </c>
      <c r="Y5300" s="91">
        <f t="shared" si="4311"/>
        <v>9.06</v>
      </c>
      <c r="Z5300" s="93">
        <f t="shared" si="4318"/>
        <v>10</v>
      </c>
      <c r="AA5300" s="94">
        <f t="shared" si="4312"/>
        <v>90.600000000000009</v>
      </c>
      <c r="AB5300" s="97">
        <f>ROUND((S5300*$AB$4)+Z5300,0)</f>
        <v>11</v>
      </c>
      <c r="AC5300" s="98">
        <f t="shared" si="4313"/>
        <v>99.660000000000011</v>
      </c>
      <c r="AD5300" s="77" t="s">
        <v>3</v>
      </c>
      <c r="AE5300" s="54">
        <v>99.660000000000011</v>
      </c>
      <c r="AF5300" s="17"/>
    </row>
    <row r="5301" spans="1:32" ht="16.899999999999999" customHeight="1" x14ac:dyDescent="0.3">
      <c r="A5301" s="73" t="s">
        <v>7</v>
      </c>
      <c r="B5301" s="74" t="s">
        <v>3609</v>
      </c>
      <c r="C5301" s="48" t="s">
        <v>1797</v>
      </c>
      <c r="D5301" s="48">
        <v>83.33</v>
      </c>
      <c r="E5301" s="48">
        <v>4445</v>
      </c>
      <c r="F5301" s="48" t="s">
        <v>5912</v>
      </c>
      <c r="G5301" s="48" t="s">
        <v>122</v>
      </c>
      <c r="H5301" s="75">
        <f t="shared" si="4314"/>
        <v>0.14285714285714285</v>
      </c>
      <c r="I5301" s="74">
        <v>32</v>
      </c>
      <c r="J5301" s="74">
        <v>28</v>
      </c>
      <c r="K5301" s="48">
        <f>J5301</f>
        <v>28</v>
      </c>
      <c r="L5301" s="48">
        <f>$L$3</f>
        <v>-4</v>
      </c>
      <c r="M5301" s="48">
        <f t="shared" si="4310"/>
        <v>24</v>
      </c>
      <c r="N5301" s="48">
        <v>1</v>
      </c>
      <c r="O5301" s="56">
        <v>19.074159999999999</v>
      </c>
      <c r="P5301" s="48" t="str">
        <f t="shared" si="4216"/>
        <v>F2213/16 BK</v>
      </c>
      <c r="Q5301" s="76">
        <v>13</v>
      </c>
      <c r="R5301" s="76">
        <v>25</v>
      </c>
      <c r="S5301" s="49">
        <f t="shared" si="4315"/>
        <v>0.16884615384615384</v>
      </c>
      <c r="T5301" s="49">
        <f t="shared" si="4218"/>
        <v>14.069949999999999</v>
      </c>
      <c r="U5301" s="49">
        <v>1766.2064884615384</v>
      </c>
      <c r="V5301" s="49">
        <f t="shared" si="4193"/>
        <v>21.195325674565442</v>
      </c>
      <c r="W5301" s="49">
        <f t="shared" si="4317"/>
        <v>4.0523076923076919</v>
      </c>
      <c r="X5301" s="90">
        <f t="shared" si="4319"/>
        <v>1</v>
      </c>
      <c r="Y5301" s="91">
        <f t="shared" si="4311"/>
        <v>19.074159999999999</v>
      </c>
      <c r="Z5301" s="93">
        <f t="shared" si="4318"/>
        <v>5</v>
      </c>
      <c r="AA5301" s="94">
        <f t="shared" si="4312"/>
        <v>95.370800000000003</v>
      </c>
      <c r="AB5301" s="97">
        <f>ROUND((S5301*$AB$4)+Z5301,0)</f>
        <v>6</v>
      </c>
      <c r="AC5301" s="98">
        <f t="shared" si="4313"/>
        <v>114.44495999999999</v>
      </c>
      <c r="AD5301" s="77" t="s">
        <v>3</v>
      </c>
      <c r="AE5301" s="54">
        <v>114.44495999999999</v>
      </c>
      <c r="AF5301" s="17"/>
    </row>
    <row r="5302" spans="1:32" ht="12.75" customHeight="1" x14ac:dyDescent="0.3">
      <c r="A5302" s="73" t="s">
        <v>35</v>
      </c>
      <c r="B5302" s="74" t="s">
        <v>4287</v>
      </c>
      <c r="C5302" s="48" t="s">
        <v>10</v>
      </c>
      <c r="D5302" s="48">
        <v>1</v>
      </c>
      <c r="E5302" s="48">
        <v>2834</v>
      </c>
      <c r="F5302" s="48" t="s">
        <v>6126</v>
      </c>
      <c r="G5302" s="48">
        <v>2</v>
      </c>
      <c r="H5302" s="75">
        <f t="shared" si="4314"/>
        <v>-0.16666666666666666</v>
      </c>
      <c r="I5302" s="74">
        <v>25</v>
      </c>
      <c r="J5302" s="74">
        <v>30</v>
      </c>
      <c r="K5302" s="48">
        <f>I5302</f>
        <v>25</v>
      </c>
      <c r="L5302" s="48"/>
      <c r="M5302" s="48">
        <f t="shared" si="4310"/>
        <v>25</v>
      </c>
      <c r="N5302" s="48">
        <v>650</v>
      </c>
      <c r="O5302" s="56">
        <v>0.25036999999999998</v>
      </c>
      <c r="P5302" s="48" t="str">
        <f t="shared" si="4216"/>
        <v>6333 SL</v>
      </c>
      <c r="Q5302" s="76" t="s">
        <v>6187</v>
      </c>
      <c r="R5302" s="76" t="s">
        <v>6187</v>
      </c>
      <c r="S5302" s="49">
        <f t="shared" si="4315"/>
        <v>0</v>
      </c>
      <c r="T5302" s="49">
        <f t="shared" si="4218"/>
        <v>0</v>
      </c>
      <c r="U5302" s="49">
        <v>24.96153846153846</v>
      </c>
      <c r="V5302" s="49">
        <f t="shared" ref="V5302:V5365" si="4320">U5302/D5302</f>
        <v>24.96153846153846</v>
      </c>
      <c r="W5302" s="49">
        <f t="shared" si="4317"/>
        <v>0</v>
      </c>
      <c r="X5302" s="90">
        <f>ROUNDUP(S5302*$X$4,0)</f>
        <v>0</v>
      </c>
      <c r="Y5302" s="91">
        <f t="shared" si="4311"/>
        <v>0</v>
      </c>
      <c r="Z5302" s="93">
        <f t="shared" si="4318"/>
        <v>0</v>
      </c>
      <c r="AA5302" s="94">
        <f t="shared" si="4312"/>
        <v>0</v>
      </c>
      <c r="AB5302" s="97">
        <f>ROUND((S5302*$AB$4)+Z5302,0)</f>
        <v>0</v>
      </c>
      <c r="AC5302" s="98">
        <f t="shared" si="4313"/>
        <v>0</v>
      </c>
      <c r="AD5302" s="77" t="s">
        <v>3</v>
      </c>
      <c r="AE5302" s="54">
        <v>0</v>
      </c>
      <c r="AF5302" s="17"/>
    </row>
    <row r="5303" spans="1:32" ht="12.75" customHeight="1" x14ac:dyDescent="0.3">
      <c r="A5303" s="73" t="s">
        <v>35</v>
      </c>
      <c r="B5303" s="74" t="s">
        <v>4602</v>
      </c>
      <c r="C5303" s="48" t="s">
        <v>1370</v>
      </c>
      <c r="D5303" s="48">
        <v>1000</v>
      </c>
      <c r="E5303" s="48">
        <v>2834</v>
      </c>
      <c r="F5303" s="48" t="s">
        <v>6126</v>
      </c>
      <c r="G5303" s="48">
        <v>2</v>
      </c>
      <c r="H5303" s="75">
        <f t="shared" si="4314"/>
        <v>0</v>
      </c>
      <c r="I5303" s="74">
        <v>40</v>
      </c>
      <c r="J5303" s="74">
        <f>I5303</f>
        <v>40</v>
      </c>
      <c r="K5303" s="48">
        <f>I5303</f>
        <v>40</v>
      </c>
      <c r="L5303" s="48"/>
      <c r="M5303" s="48">
        <f t="shared" si="4310"/>
        <v>40</v>
      </c>
      <c r="N5303" s="48">
        <v>0</v>
      </c>
      <c r="O5303" s="56">
        <v>234.6086</v>
      </c>
      <c r="P5303" s="48" t="str">
        <f t="shared" si="4216"/>
        <v>65004 SL</v>
      </c>
      <c r="Q5303" s="76">
        <v>2</v>
      </c>
      <c r="R5303" s="76">
        <v>15</v>
      </c>
      <c r="S5303" s="49">
        <f t="shared" si="4315"/>
        <v>3.884615384615385E-2</v>
      </c>
      <c r="T5303" s="49">
        <f t="shared" si="4218"/>
        <v>38.846153846153847</v>
      </c>
      <c r="U5303" s="49">
        <v>87.5</v>
      </c>
      <c r="V5303" s="49">
        <f t="shared" si="4320"/>
        <v>8.7499999999999994E-2</v>
      </c>
      <c r="W5303" s="49">
        <f t="shared" si="4317"/>
        <v>1.5538461538461541</v>
      </c>
      <c r="X5303" s="90">
        <f t="shared" si="4319"/>
        <v>0</v>
      </c>
      <c r="Y5303" s="91">
        <f t="shared" si="4311"/>
        <v>0</v>
      </c>
      <c r="Z5303" s="93">
        <f t="shared" si="4318"/>
        <v>2</v>
      </c>
      <c r="AA5303" s="94">
        <f t="shared" si="4312"/>
        <v>469.21719999999999</v>
      </c>
      <c r="AB5303" s="97">
        <f>ROUND((S5303*$AB$4)+Z5303,0)</f>
        <v>2</v>
      </c>
      <c r="AC5303" s="98">
        <f t="shared" si="4313"/>
        <v>469.21719999999999</v>
      </c>
      <c r="AD5303" s="77" t="s">
        <v>3</v>
      </c>
      <c r="AE5303" s="54">
        <v>469.21719999999999</v>
      </c>
      <c r="AF5303" s="17"/>
    </row>
    <row r="5304" spans="1:32" ht="16.899999999999999" customHeight="1" x14ac:dyDescent="0.3">
      <c r="A5304" s="73" t="s">
        <v>35</v>
      </c>
      <c r="B5304" s="74" t="s">
        <v>1895</v>
      </c>
      <c r="C5304" s="48" t="s">
        <v>1797</v>
      </c>
      <c r="D5304" s="48">
        <v>100</v>
      </c>
      <c r="E5304" s="48">
        <v>4445</v>
      </c>
      <c r="F5304" s="48" t="s">
        <v>5912</v>
      </c>
      <c r="G5304" s="48" t="s">
        <v>122</v>
      </c>
      <c r="H5304" s="75">
        <f t="shared" si="4314"/>
        <v>0.14285714285714285</v>
      </c>
      <c r="I5304" s="74">
        <v>32</v>
      </c>
      <c r="J5304" s="74">
        <v>28</v>
      </c>
      <c r="K5304" s="48">
        <f>J5304</f>
        <v>28</v>
      </c>
      <c r="L5304" s="48">
        <f>$L$3</f>
        <v>-4</v>
      </c>
      <c r="M5304" s="48">
        <f t="shared" si="4310"/>
        <v>24</v>
      </c>
      <c r="N5304" s="48">
        <v>1</v>
      </c>
      <c r="O5304" s="56">
        <v>23.527999999999999</v>
      </c>
      <c r="P5304" s="48" t="str">
        <f t="shared" si="4216"/>
        <v>F1053/64 BK</v>
      </c>
      <c r="Q5304" s="76">
        <v>4</v>
      </c>
      <c r="R5304" s="76">
        <v>14</v>
      </c>
      <c r="S5304" s="49">
        <f t="shared" si="4315"/>
        <v>5.9230769230769226E-2</v>
      </c>
      <c r="T5304" s="49">
        <f t="shared" si="4218"/>
        <v>5.9230769230769225</v>
      </c>
      <c r="U5304" s="49">
        <v>12.98076923076923</v>
      </c>
      <c r="V5304" s="49">
        <f t="shared" si="4320"/>
        <v>0.12980769230769229</v>
      </c>
      <c r="W5304" s="49">
        <f t="shared" si="4317"/>
        <v>1.4215384615384614</v>
      </c>
      <c r="X5304" s="90">
        <f t="shared" si="4319"/>
        <v>0</v>
      </c>
      <c r="Y5304" s="91">
        <f t="shared" si="4311"/>
        <v>0</v>
      </c>
      <c r="Z5304" s="93">
        <f t="shared" si="4318"/>
        <v>1</v>
      </c>
      <c r="AA5304" s="94">
        <f t="shared" si="4312"/>
        <v>23.527999999999999</v>
      </c>
      <c r="AB5304" s="97">
        <f>ROUND((S5304*$AB$4)+Z5304,0)</f>
        <v>1</v>
      </c>
      <c r="AC5304" s="98">
        <f t="shared" si="4313"/>
        <v>23.527999999999999</v>
      </c>
      <c r="AD5304" s="77" t="s">
        <v>5890</v>
      </c>
      <c r="AE5304" s="54">
        <v>23.527999999999999</v>
      </c>
      <c r="AF5304" s="17"/>
    </row>
    <row r="5305" spans="1:32" ht="16.899999999999999" customHeight="1" x14ac:dyDescent="0.3">
      <c r="A5305" s="73" t="s">
        <v>7</v>
      </c>
      <c r="B5305" s="74" t="s">
        <v>76</v>
      </c>
      <c r="C5305" s="48" t="s">
        <v>10</v>
      </c>
      <c r="D5305" s="48">
        <v>1000</v>
      </c>
      <c r="E5305" s="48">
        <v>621</v>
      </c>
      <c r="F5305" s="48" t="s">
        <v>6128</v>
      </c>
      <c r="G5305" s="48" t="s">
        <v>35</v>
      </c>
      <c r="H5305" s="75">
        <f t="shared" si="4314"/>
        <v>-0.71698113207547165</v>
      </c>
      <c r="I5305" s="74">
        <v>15</v>
      </c>
      <c r="J5305" s="74">
        <v>53</v>
      </c>
      <c r="K5305" s="48">
        <f>I5305</f>
        <v>15</v>
      </c>
      <c r="L5305" s="48">
        <v>-4</v>
      </c>
      <c r="M5305" s="48">
        <f t="shared" si="4310"/>
        <v>11</v>
      </c>
      <c r="N5305" s="48">
        <v>42</v>
      </c>
      <c r="O5305" s="56">
        <v>164.82</v>
      </c>
      <c r="P5305" s="48" t="str">
        <f t="shared" si="4216"/>
        <v>1180C SL</v>
      </c>
      <c r="Q5305" s="76">
        <v>31</v>
      </c>
      <c r="R5305" s="76">
        <v>94</v>
      </c>
      <c r="S5305" s="49">
        <f t="shared" si="4315"/>
        <v>0.44230769230769229</v>
      </c>
      <c r="T5305" s="49">
        <f t="shared" si="4218"/>
        <v>442.30769230769226</v>
      </c>
      <c r="U5305" s="49">
        <v>664.15384615384596</v>
      </c>
      <c r="V5305" s="49">
        <f t="shared" si="4320"/>
        <v>0.66415384615384598</v>
      </c>
      <c r="W5305" s="49">
        <f t="shared" si="4317"/>
        <v>4.865384615384615</v>
      </c>
      <c r="X5305" s="90">
        <f>ROUND(S5305*$X$2,0)</f>
        <v>3</v>
      </c>
      <c r="Y5305" s="91">
        <f t="shared" si="4311"/>
        <v>494.46</v>
      </c>
      <c r="Z5305" s="93">
        <f t="shared" si="4318"/>
        <v>8</v>
      </c>
      <c r="AA5305" s="94">
        <f t="shared" si="4312"/>
        <v>1318.56</v>
      </c>
      <c r="AB5305" s="97">
        <f>ROUND((S5305*$AB$2)+Z5305,0)</f>
        <v>11</v>
      </c>
      <c r="AC5305" s="98">
        <f t="shared" si="4313"/>
        <v>1813.02</v>
      </c>
      <c r="AD5305" s="77" t="s">
        <v>3</v>
      </c>
      <c r="AE5305" s="54">
        <v>1813.02</v>
      </c>
      <c r="AF5305" s="17"/>
    </row>
    <row r="5306" spans="1:32" ht="16.899999999999999" customHeight="1" x14ac:dyDescent="0.3">
      <c r="A5306" s="73" t="s">
        <v>7</v>
      </c>
      <c r="B5306" s="74" t="s">
        <v>3256</v>
      </c>
      <c r="C5306" s="48" t="s">
        <v>1432</v>
      </c>
      <c r="D5306" s="48">
        <v>5000</v>
      </c>
      <c r="E5306" s="48">
        <v>621</v>
      </c>
      <c r="F5306" s="48" t="s">
        <v>6128</v>
      </c>
      <c r="G5306" s="48" t="s">
        <v>112</v>
      </c>
      <c r="H5306" s="75">
        <f t="shared" si="4314"/>
        <v>2.564102564102564E-2</v>
      </c>
      <c r="I5306" s="74">
        <v>40</v>
      </c>
      <c r="J5306" s="74">
        <v>39</v>
      </c>
      <c r="K5306" s="48">
        <f>J5306</f>
        <v>39</v>
      </c>
      <c r="L5306" s="48">
        <f>$L$3</f>
        <v>-4</v>
      </c>
      <c r="M5306" s="48">
        <f t="shared" si="4310"/>
        <v>35</v>
      </c>
      <c r="N5306" s="48">
        <v>11</v>
      </c>
      <c r="O5306" s="56">
        <v>108.25</v>
      </c>
      <c r="P5306" s="48" t="str">
        <f t="shared" si="4216"/>
        <v>6713 WH</v>
      </c>
      <c r="Q5306" s="76">
        <v>34</v>
      </c>
      <c r="R5306" s="76">
        <v>167</v>
      </c>
      <c r="S5306" s="49">
        <f t="shared" si="4315"/>
        <v>0.55884615384615388</v>
      </c>
      <c r="T5306" s="49">
        <f t="shared" si="4218"/>
        <v>2794.2307692307695</v>
      </c>
      <c r="U5306" s="49">
        <v>5073.8076923076924</v>
      </c>
      <c r="V5306" s="49">
        <f t="shared" si="4320"/>
        <v>1.0147615384615385</v>
      </c>
      <c r="W5306" s="49">
        <f t="shared" si="4317"/>
        <v>19.559615384615388</v>
      </c>
      <c r="X5306" s="90">
        <f>ROUND(S5306*$X$4,0)</f>
        <v>3</v>
      </c>
      <c r="Y5306" s="91">
        <f t="shared" si="4311"/>
        <v>324.75</v>
      </c>
      <c r="Z5306" s="93">
        <f t="shared" si="4318"/>
        <v>23</v>
      </c>
      <c r="AA5306" s="94">
        <f t="shared" si="4312"/>
        <v>2489.75</v>
      </c>
      <c r="AB5306" s="97">
        <f>ROUND((S5306*$AB$4)+Z5306,0)</f>
        <v>26</v>
      </c>
      <c r="AC5306" s="98">
        <f t="shared" si="4313"/>
        <v>2814.5</v>
      </c>
      <c r="AD5306" s="77" t="s">
        <v>3</v>
      </c>
      <c r="AE5306" s="54">
        <v>2814.5</v>
      </c>
      <c r="AF5306" s="17"/>
    </row>
    <row r="5307" spans="1:32" ht="16.899999999999999" customHeight="1" x14ac:dyDescent="0.3">
      <c r="A5307" s="73" t="s">
        <v>7</v>
      </c>
      <c r="B5307" s="74" t="s">
        <v>4761</v>
      </c>
      <c r="C5307" s="48" t="s">
        <v>1432</v>
      </c>
      <c r="D5307" s="48">
        <v>5000</v>
      </c>
      <c r="E5307" s="48">
        <v>621</v>
      </c>
      <c r="F5307" s="48" t="s">
        <v>6128</v>
      </c>
      <c r="G5307" s="48" t="s">
        <v>112</v>
      </c>
      <c r="H5307" s="75">
        <f t="shared" si="4314"/>
        <v>2.564102564102564E-2</v>
      </c>
      <c r="I5307" s="74">
        <v>40</v>
      </c>
      <c r="J5307" s="74">
        <v>39</v>
      </c>
      <c r="K5307" s="48">
        <f>J5307</f>
        <v>39</v>
      </c>
      <c r="L5307" s="48">
        <f>$L$3</f>
        <v>-4</v>
      </c>
      <c r="M5307" s="48">
        <f t="shared" si="4310"/>
        <v>35</v>
      </c>
      <c r="N5307" s="48">
        <v>2</v>
      </c>
      <c r="O5307" s="56">
        <v>109.2</v>
      </c>
      <c r="P5307" s="48" t="str">
        <f t="shared" si="4216"/>
        <v>6713 BR</v>
      </c>
      <c r="Q5307" s="76">
        <v>0</v>
      </c>
      <c r="R5307" s="76">
        <v>0</v>
      </c>
      <c r="S5307" s="49">
        <f t="shared" si="4315"/>
        <v>0</v>
      </c>
      <c r="T5307" s="49">
        <f t="shared" si="4218"/>
        <v>0</v>
      </c>
      <c r="U5307" s="49">
        <v>431.26923076923077</v>
      </c>
      <c r="V5307" s="49">
        <f t="shared" si="4320"/>
        <v>8.6253846153846153E-2</v>
      </c>
      <c r="W5307" s="49">
        <f t="shared" si="4317"/>
        <v>0</v>
      </c>
      <c r="X5307" s="90">
        <f>ROUNDUP(S5307*$X$4,0)</f>
        <v>0</v>
      </c>
      <c r="Y5307" s="91">
        <f t="shared" si="4311"/>
        <v>0</v>
      </c>
      <c r="Z5307" s="93">
        <f t="shared" si="4318"/>
        <v>0</v>
      </c>
      <c r="AA5307" s="94">
        <f t="shared" si="4312"/>
        <v>0</v>
      </c>
      <c r="AB5307" s="97">
        <f>ROUND((S5307*$AB$4)+Z5307,0)</f>
        <v>0</v>
      </c>
      <c r="AC5307" s="98">
        <f t="shared" si="4313"/>
        <v>0</v>
      </c>
      <c r="AD5307" s="77" t="s">
        <v>3</v>
      </c>
      <c r="AE5307" s="54">
        <v>0</v>
      </c>
      <c r="AF5307" s="17"/>
    </row>
    <row r="5308" spans="1:32" ht="16.899999999999999" customHeight="1" x14ac:dyDescent="0.3">
      <c r="A5308" s="73" t="s">
        <v>7</v>
      </c>
      <c r="B5308" s="74" t="s">
        <v>1250</v>
      </c>
      <c r="C5308" s="48" t="s">
        <v>55</v>
      </c>
      <c r="D5308" s="48">
        <v>100</v>
      </c>
      <c r="E5308" s="48">
        <v>30432</v>
      </c>
      <c r="F5308" s="48" t="s">
        <v>5917</v>
      </c>
      <c r="G5308" s="48" t="s">
        <v>3680</v>
      </c>
      <c r="H5308" s="75">
        <f t="shared" si="4314"/>
        <v>0</v>
      </c>
      <c r="I5308" s="74">
        <v>47</v>
      </c>
      <c r="J5308" s="74">
        <v>47</v>
      </c>
      <c r="K5308" s="48">
        <f>I5308</f>
        <v>47</v>
      </c>
      <c r="L5308" s="48">
        <f>$L$3</f>
        <v>-4</v>
      </c>
      <c r="M5308" s="48">
        <f t="shared" si="4310"/>
        <v>43</v>
      </c>
      <c r="N5308" s="48">
        <v>8</v>
      </c>
      <c r="O5308" s="56">
        <v>77</v>
      </c>
      <c r="P5308" s="48" t="str">
        <f t="shared" si="4216"/>
        <v>3131265 TN</v>
      </c>
      <c r="Q5308" s="76">
        <v>33</v>
      </c>
      <c r="R5308" s="76">
        <v>50</v>
      </c>
      <c r="S5308" s="49">
        <f t="shared" si="4315"/>
        <v>0.41307692307692306</v>
      </c>
      <c r="T5308" s="49">
        <f t="shared" si="4218"/>
        <v>41.307692307692307</v>
      </c>
      <c r="U5308" s="49">
        <v>63.807692307692307</v>
      </c>
      <c r="V5308" s="49">
        <f t="shared" si="4320"/>
        <v>0.6380769230769231</v>
      </c>
      <c r="W5308" s="49">
        <f t="shared" si="4317"/>
        <v>17.76230769230769</v>
      </c>
      <c r="X5308" s="90">
        <f>ROUND(S5308*$X$4,0)</f>
        <v>2</v>
      </c>
      <c r="Y5308" s="91">
        <f t="shared" si="4311"/>
        <v>154</v>
      </c>
      <c r="Z5308" s="93">
        <f t="shared" si="4318"/>
        <v>20</v>
      </c>
      <c r="AA5308" s="94">
        <f t="shared" si="4312"/>
        <v>1540</v>
      </c>
      <c r="AB5308" s="97">
        <f>ROUND((S5308*$AB$4)+Z5308,0)</f>
        <v>22</v>
      </c>
      <c r="AC5308" s="98">
        <f t="shared" si="4313"/>
        <v>1694</v>
      </c>
      <c r="AD5308" s="77" t="s">
        <v>3</v>
      </c>
      <c r="AE5308" s="54">
        <v>1694</v>
      </c>
      <c r="AF5308" s="17"/>
    </row>
    <row r="5309" spans="1:32" ht="16.899999999999999" customHeight="1" x14ac:dyDescent="0.3">
      <c r="A5309" s="73" t="s">
        <v>35</v>
      </c>
      <c r="B5309" s="74" t="s">
        <v>111</v>
      </c>
      <c r="C5309" s="48" t="s">
        <v>40</v>
      </c>
      <c r="D5309" s="48">
        <v>1000</v>
      </c>
      <c r="E5309" s="48">
        <v>621</v>
      </c>
      <c r="F5309" s="48" t="s">
        <v>6128</v>
      </c>
      <c r="G5309" s="48" t="s">
        <v>112</v>
      </c>
      <c r="H5309" s="75">
        <f t="shared" si="4314"/>
        <v>-0.25925925925925924</v>
      </c>
      <c r="I5309" s="74">
        <v>20</v>
      </c>
      <c r="J5309" s="74">
        <v>27</v>
      </c>
      <c r="K5309" s="48">
        <f>I5309</f>
        <v>20</v>
      </c>
      <c r="L5309" s="48">
        <f>$L$3</f>
        <v>-4</v>
      </c>
      <c r="M5309" s="48">
        <f t="shared" si="4310"/>
        <v>16</v>
      </c>
      <c r="N5309" s="48">
        <v>8</v>
      </c>
      <c r="O5309" s="56">
        <v>12.31</v>
      </c>
      <c r="P5309" s="48" t="str">
        <f t="shared" si="4216"/>
        <v>1853 GR</v>
      </c>
      <c r="Q5309" s="76">
        <v>7</v>
      </c>
      <c r="R5309" s="76">
        <v>18</v>
      </c>
      <c r="S5309" s="49">
        <f t="shared" si="4315"/>
        <v>9.6153846153846145E-2</v>
      </c>
      <c r="T5309" s="49">
        <f t="shared" si="4218"/>
        <v>96.153846153846146</v>
      </c>
      <c r="U5309" s="49">
        <v>129.76923076923077</v>
      </c>
      <c r="V5309" s="49">
        <f t="shared" si="4320"/>
        <v>0.12976923076923078</v>
      </c>
      <c r="W5309" s="49">
        <f t="shared" si="4317"/>
        <v>1.5384615384615383</v>
      </c>
      <c r="X5309" s="90">
        <f>ROUND(S5309*$X$3,0)</f>
        <v>1</v>
      </c>
      <c r="Y5309" s="91">
        <f t="shared" si="4311"/>
        <v>12.31</v>
      </c>
      <c r="Z5309" s="93">
        <f t="shared" si="4318"/>
        <v>3</v>
      </c>
      <c r="AA5309" s="94">
        <f t="shared" si="4312"/>
        <v>36.93</v>
      </c>
      <c r="AB5309" s="97">
        <f>ROUND((S5309*$AB$4)+Z5309,0)</f>
        <v>3</v>
      </c>
      <c r="AC5309" s="98">
        <f t="shared" si="4313"/>
        <v>36.93</v>
      </c>
      <c r="AD5309" s="77" t="s">
        <v>3</v>
      </c>
      <c r="AE5309" s="54">
        <v>36.93</v>
      </c>
      <c r="AF5309" s="17"/>
    </row>
    <row r="5310" spans="1:32" ht="16.899999999999999" customHeight="1" x14ac:dyDescent="0.3">
      <c r="A5310" s="73" t="s">
        <v>35</v>
      </c>
      <c r="B5310" s="74" t="s">
        <v>5806</v>
      </c>
      <c r="C5310" s="48" t="s">
        <v>1367</v>
      </c>
      <c r="D5310" s="48">
        <v>100</v>
      </c>
      <c r="E5310" s="48">
        <v>621</v>
      </c>
      <c r="F5310" s="48" t="s">
        <v>6128</v>
      </c>
      <c r="G5310" s="48" t="s">
        <v>11</v>
      </c>
      <c r="H5310" s="75">
        <f t="shared" si="4314"/>
        <v>0</v>
      </c>
      <c r="I5310" s="74">
        <v>5</v>
      </c>
      <c r="J5310" s="74">
        <v>5</v>
      </c>
      <c r="K5310" s="48">
        <f t="shared" ref="K5310:K5316" si="4321">J5310</f>
        <v>5</v>
      </c>
      <c r="L5310" s="48"/>
      <c r="M5310" s="48">
        <f t="shared" si="4310"/>
        <v>5</v>
      </c>
      <c r="N5310" s="48">
        <v>2</v>
      </c>
      <c r="O5310" s="56">
        <v>10.325570000000001</v>
      </c>
      <c r="P5310" s="48" t="str">
        <f t="shared" si="4216"/>
        <v>6460 OR</v>
      </c>
      <c r="Q5310" s="76">
        <v>59</v>
      </c>
      <c r="R5310" s="76">
        <v>113</v>
      </c>
      <c r="S5310" s="49">
        <f t="shared" si="4315"/>
        <v>0.76576923076923076</v>
      </c>
      <c r="T5310" s="49">
        <f t="shared" si="4218"/>
        <v>76.57692307692308</v>
      </c>
      <c r="U5310" s="49">
        <v>260.42307692307691</v>
      </c>
      <c r="V5310" s="49">
        <f t="shared" si="4320"/>
        <v>2.6042307692307691</v>
      </c>
      <c r="W5310" s="49">
        <f t="shared" si="4317"/>
        <v>3.828846153846154</v>
      </c>
      <c r="X5310" s="90">
        <f>ROUND(S5310*$X$2,0)</f>
        <v>5</v>
      </c>
      <c r="Y5310" s="91">
        <f t="shared" si="4311"/>
        <v>51.627850000000002</v>
      </c>
      <c r="Z5310" s="93">
        <f t="shared" si="4318"/>
        <v>9</v>
      </c>
      <c r="AA5310" s="94">
        <f t="shared" si="4312"/>
        <v>92.930130000000005</v>
      </c>
      <c r="AB5310" s="97">
        <f>ROUND((S5310*$AB$2)+Z5310,0)</f>
        <v>14</v>
      </c>
      <c r="AC5310" s="98">
        <f t="shared" si="4313"/>
        <v>144.55798000000001</v>
      </c>
      <c r="AD5310" s="77" t="s">
        <v>5891</v>
      </c>
      <c r="AE5310" s="54">
        <v>144.55798000000001</v>
      </c>
      <c r="AF5310" s="17"/>
    </row>
    <row r="5311" spans="1:32" ht="16.899999999999999" customHeight="1" x14ac:dyDescent="0.3">
      <c r="A5311" s="73" t="s">
        <v>35</v>
      </c>
      <c r="B5311" s="74" t="s">
        <v>911</v>
      </c>
      <c r="C5311" s="48" t="s">
        <v>464</v>
      </c>
      <c r="D5311" s="48">
        <v>1</v>
      </c>
      <c r="E5311" s="48">
        <v>4013</v>
      </c>
      <c r="F5311" s="48" t="s">
        <v>6180</v>
      </c>
      <c r="G5311" s="48" t="s">
        <v>112</v>
      </c>
      <c r="H5311" s="75">
        <f t="shared" si="4314"/>
        <v>0.3</v>
      </c>
      <c r="I5311" s="74">
        <v>78</v>
      </c>
      <c r="J5311" s="74">
        <v>60</v>
      </c>
      <c r="K5311" s="48">
        <f t="shared" si="4321"/>
        <v>60</v>
      </c>
      <c r="L5311" s="48">
        <f>$L$3</f>
        <v>-4</v>
      </c>
      <c r="M5311" s="48">
        <f t="shared" si="4310"/>
        <v>56</v>
      </c>
      <c r="N5311" s="48">
        <v>11186</v>
      </c>
      <c r="O5311" s="56">
        <v>0.14000000000000001</v>
      </c>
      <c r="P5311" s="48" t="str">
        <f t="shared" si="4216"/>
        <v>2845/7 RD</v>
      </c>
      <c r="Q5311" s="76" t="s">
        <v>6187</v>
      </c>
      <c r="R5311" s="76" t="s">
        <v>6187</v>
      </c>
      <c r="S5311" s="49">
        <f t="shared" si="4315"/>
        <v>0</v>
      </c>
      <c r="T5311" s="49">
        <f t="shared" si="4218"/>
        <v>0</v>
      </c>
      <c r="U5311" s="49">
        <v>90.923076923076934</v>
      </c>
      <c r="V5311" s="49">
        <f t="shared" si="4320"/>
        <v>90.923076923076934</v>
      </c>
      <c r="W5311" s="49">
        <f t="shared" si="4317"/>
        <v>0</v>
      </c>
      <c r="X5311" s="90">
        <f>ROUND(V5311*$X$4,0)</f>
        <v>455</v>
      </c>
      <c r="Y5311" s="91">
        <f t="shared" si="4311"/>
        <v>63.7</v>
      </c>
      <c r="Z5311" s="93">
        <f>ROUND((V5311*M5311)+X5311,0)</f>
        <v>5547</v>
      </c>
      <c r="AA5311" s="94">
        <f t="shared" si="4312"/>
        <v>776.58</v>
      </c>
      <c r="AB5311" s="97">
        <f>ROUND((V5311*$AB$4)+Z5311,0)</f>
        <v>6002</v>
      </c>
      <c r="AC5311" s="98">
        <f t="shared" si="4313"/>
        <v>840.28000000000009</v>
      </c>
      <c r="AD5311" s="77" t="s">
        <v>5889</v>
      </c>
      <c r="AE5311" s="54">
        <v>840.28000000000009</v>
      </c>
      <c r="AF5311" s="17"/>
    </row>
    <row r="5312" spans="1:32" ht="16.899999999999999" customHeight="1" x14ac:dyDescent="0.3">
      <c r="A5312" s="73" t="s">
        <v>35</v>
      </c>
      <c r="B5312" s="74" t="s">
        <v>5254</v>
      </c>
      <c r="C5312" s="48" t="s">
        <v>464</v>
      </c>
      <c r="D5312" s="48">
        <v>1000</v>
      </c>
      <c r="E5312" s="48">
        <v>4013</v>
      </c>
      <c r="F5312" s="48" t="s">
        <v>6180</v>
      </c>
      <c r="G5312" s="48" t="s">
        <v>65</v>
      </c>
      <c r="H5312" s="75">
        <f t="shared" si="4314"/>
        <v>0</v>
      </c>
      <c r="I5312" s="74">
        <v>5</v>
      </c>
      <c r="J5312" s="74">
        <v>5</v>
      </c>
      <c r="K5312" s="48">
        <f t="shared" si="4321"/>
        <v>5</v>
      </c>
      <c r="L5312" s="48"/>
      <c r="M5312" s="48">
        <f t="shared" si="4310"/>
        <v>5</v>
      </c>
      <c r="N5312" s="48">
        <v>0</v>
      </c>
      <c r="O5312" s="56">
        <v>172.54319000000001</v>
      </c>
      <c r="P5312" s="48" t="str">
        <f t="shared" si="4216"/>
        <v>2845/19 BL</v>
      </c>
      <c r="Q5312" s="76">
        <v>3</v>
      </c>
      <c r="R5312" s="76">
        <v>14</v>
      </c>
      <c r="S5312" s="49">
        <f t="shared" si="4315"/>
        <v>4.8461538461538459E-2</v>
      </c>
      <c r="T5312" s="49">
        <f t="shared" si="4218"/>
        <v>48.46153846153846</v>
      </c>
      <c r="U5312" s="49">
        <v>63.346153846153847</v>
      </c>
      <c r="V5312" s="49">
        <f t="shared" si="4320"/>
        <v>6.3346153846153844E-2</v>
      </c>
      <c r="W5312" s="49">
        <f t="shared" si="4317"/>
        <v>0.24230769230769228</v>
      </c>
      <c r="X5312" s="90">
        <f>ROUNDUP(S5312*$X$2,0)</f>
        <v>1</v>
      </c>
      <c r="Y5312" s="91">
        <f t="shared" si="4311"/>
        <v>172.54319000000001</v>
      </c>
      <c r="Z5312" s="93">
        <f>ROUND((S5312*M5312)+X5312,0)</f>
        <v>1</v>
      </c>
      <c r="AA5312" s="94">
        <f t="shared" si="4312"/>
        <v>172.54319000000001</v>
      </c>
      <c r="AB5312" s="97">
        <f>ROUND((S5312*$AB$2)+Z5312,0)</f>
        <v>1</v>
      </c>
      <c r="AC5312" s="98">
        <f t="shared" si="4313"/>
        <v>172.54319000000001</v>
      </c>
      <c r="AD5312" s="77" t="s">
        <v>5891</v>
      </c>
      <c r="AE5312" s="54">
        <v>172.54319000000001</v>
      </c>
      <c r="AF5312" s="17"/>
    </row>
    <row r="5313" spans="1:32" ht="16.899999999999999" customHeight="1" x14ac:dyDescent="0.3">
      <c r="A5313" s="73" t="s">
        <v>35</v>
      </c>
      <c r="B5313" s="74" t="s">
        <v>4570</v>
      </c>
      <c r="C5313" s="48" t="s">
        <v>464</v>
      </c>
      <c r="D5313" s="48">
        <v>1</v>
      </c>
      <c r="E5313" s="48">
        <v>4013</v>
      </c>
      <c r="F5313" s="48" t="s">
        <v>6180</v>
      </c>
      <c r="G5313" s="48" t="s">
        <v>112</v>
      </c>
      <c r="H5313" s="75">
        <f t="shared" si="4314"/>
        <v>0.55000000000000004</v>
      </c>
      <c r="I5313" s="74">
        <v>93</v>
      </c>
      <c r="J5313" s="74">
        <v>60</v>
      </c>
      <c r="K5313" s="48">
        <f t="shared" si="4321"/>
        <v>60</v>
      </c>
      <c r="L5313" s="48">
        <f>$L$3</f>
        <v>-4</v>
      </c>
      <c r="M5313" s="48">
        <f t="shared" si="4310"/>
        <v>56</v>
      </c>
      <c r="N5313" s="48">
        <v>2017</v>
      </c>
      <c r="O5313" s="56">
        <v>0.27</v>
      </c>
      <c r="P5313" s="48" t="str">
        <f t="shared" si="4216"/>
        <v>5857 VI</v>
      </c>
      <c r="Q5313" s="76" t="s">
        <v>6187</v>
      </c>
      <c r="R5313" s="76" t="s">
        <v>6187</v>
      </c>
      <c r="S5313" s="49">
        <f t="shared" si="4315"/>
        <v>0</v>
      </c>
      <c r="T5313" s="49">
        <f t="shared" si="4218"/>
        <v>0</v>
      </c>
      <c r="U5313" s="49">
        <v>31.653846153846157</v>
      </c>
      <c r="V5313" s="49">
        <f t="shared" si="4320"/>
        <v>31.653846153846157</v>
      </c>
      <c r="W5313" s="49">
        <f t="shared" si="4317"/>
        <v>0</v>
      </c>
      <c r="X5313" s="90">
        <f>ROUND(V5313*$X$4,0)</f>
        <v>158</v>
      </c>
      <c r="Y5313" s="91">
        <f t="shared" si="4311"/>
        <v>42.660000000000004</v>
      </c>
      <c r="Z5313" s="93">
        <f>ROUND((V5313*M5313)+X5313,0)</f>
        <v>1931</v>
      </c>
      <c r="AA5313" s="94">
        <f t="shared" si="4312"/>
        <v>521.37</v>
      </c>
      <c r="AB5313" s="97">
        <f>ROUND((V5313*$AB$4)+Z5313,0)</f>
        <v>2089</v>
      </c>
      <c r="AC5313" s="98">
        <f t="shared" si="4313"/>
        <v>564.03000000000009</v>
      </c>
      <c r="AD5313" s="77" t="s">
        <v>5889</v>
      </c>
      <c r="AE5313" s="54">
        <v>564.03000000000009</v>
      </c>
      <c r="AF5313" s="17"/>
    </row>
    <row r="5314" spans="1:32" ht="16.899999999999999" customHeight="1" x14ac:dyDescent="0.3">
      <c r="A5314" s="73" t="s">
        <v>35</v>
      </c>
      <c r="B5314" s="74" t="s">
        <v>5512</v>
      </c>
      <c r="C5314" s="48" t="s">
        <v>40</v>
      </c>
      <c r="D5314" s="48">
        <v>1000</v>
      </c>
      <c r="E5314" s="48">
        <v>4750</v>
      </c>
      <c r="F5314" s="48" t="s">
        <v>5916</v>
      </c>
      <c r="G5314" s="48" t="s">
        <v>3680</v>
      </c>
      <c r="H5314" s="75">
        <f t="shared" si="4314"/>
        <v>2.0405405405405403</v>
      </c>
      <c r="I5314" s="74">
        <v>225</v>
      </c>
      <c r="J5314" s="74">
        <v>74</v>
      </c>
      <c r="K5314" s="48">
        <f t="shared" si="4321"/>
        <v>74</v>
      </c>
      <c r="L5314" s="48">
        <f>$L$3</f>
        <v>-4</v>
      </c>
      <c r="M5314" s="48">
        <f t="shared" si="4310"/>
        <v>70</v>
      </c>
      <c r="N5314" s="48">
        <v>38</v>
      </c>
      <c r="O5314" s="56">
        <v>56.66</v>
      </c>
      <c r="P5314" s="48" t="str">
        <f t="shared" si="4216"/>
        <v>7054 RD</v>
      </c>
      <c r="Q5314" s="76">
        <v>25</v>
      </c>
      <c r="R5314" s="76">
        <v>115</v>
      </c>
      <c r="S5314" s="49">
        <f t="shared" si="4315"/>
        <v>0.40192307692307694</v>
      </c>
      <c r="T5314" s="49">
        <f t="shared" si="4218"/>
        <v>401.92307692307696</v>
      </c>
      <c r="U5314" s="49">
        <v>466.65384615384619</v>
      </c>
      <c r="V5314" s="49">
        <f t="shared" si="4320"/>
        <v>0.4666538461538462</v>
      </c>
      <c r="W5314" s="49">
        <f>V5314*M5314</f>
        <v>32.665769230769236</v>
      </c>
      <c r="X5314" s="90">
        <f>ROUND(V5314*$X$4,0)</f>
        <v>2</v>
      </c>
      <c r="Y5314" s="91">
        <f t="shared" si="4311"/>
        <v>113.32</v>
      </c>
      <c r="Z5314" s="93">
        <f>ROUND((V5314*M5314)+X5314,0)</f>
        <v>35</v>
      </c>
      <c r="AA5314" s="94">
        <f t="shared" si="4312"/>
        <v>1983.1</v>
      </c>
      <c r="AB5314" s="97">
        <f>ROUND((V5314*$AB$4)+Z5314,0)</f>
        <v>37</v>
      </c>
      <c r="AC5314" s="98">
        <f t="shared" si="4313"/>
        <v>2096.42</v>
      </c>
      <c r="AD5314" s="77" t="s">
        <v>5889</v>
      </c>
      <c r="AE5314" s="54">
        <v>2096.42</v>
      </c>
      <c r="AF5314" s="17"/>
    </row>
    <row r="5315" spans="1:32" ht="16.899999999999999" customHeight="1" x14ac:dyDescent="0.3">
      <c r="A5315" s="73" t="s">
        <v>35</v>
      </c>
      <c r="B5315" s="74" t="s">
        <v>2553</v>
      </c>
      <c r="C5315" s="48" t="s">
        <v>464</v>
      </c>
      <c r="D5315" s="48">
        <v>1</v>
      </c>
      <c r="E5315" s="48">
        <v>4013</v>
      </c>
      <c r="F5315" s="48" t="s">
        <v>6180</v>
      </c>
      <c r="G5315" s="48" t="s">
        <v>112</v>
      </c>
      <c r="H5315" s="75">
        <f t="shared" si="4314"/>
        <v>0.3</v>
      </c>
      <c r="I5315" s="74">
        <v>78</v>
      </c>
      <c r="J5315" s="74">
        <v>60</v>
      </c>
      <c r="K5315" s="48">
        <f t="shared" si="4321"/>
        <v>60</v>
      </c>
      <c r="L5315" s="48">
        <f>$L$3</f>
        <v>-4</v>
      </c>
      <c r="M5315" s="48">
        <f t="shared" si="4310"/>
        <v>56</v>
      </c>
      <c r="N5315" s="48">
        <v>17393</v>
      </c>
      <c r="O5315" s="56">
        <v>0.1</v>
      </c>
      <c r="P5315" s="48" t="str">
        <f t="shared" si="4216"/>
        <v>2843/19 GR</v>
      </c>
      <c r="Q5315" s="76" t="s">
        <v>6187</v>
      </c>
      <c r="R5315" s="76" t="s">
        <v>6187</v>
      </c>
      <c r="S5315" s="49">
        <f t="shared" si="4315"/>
        <v>0</v>
      </c>
      <c r="T5315" s="49">
        <f t="shared" si="4218"/>
        <v>0</v>
      </c>
      <c r="U5315" s="49">
        <v>27.615384615384613</v>
      </c>
      <c r="V5315" s="49">
        <f t="shared" si="4320"/>
        <v>27.615384615384613</v>
      </c>
      <c r="W5315" s="49">
        <f t="shared" ref="W5315:W5319" si="4322">S5315*M5315</f>
        <v>0</v>
      </c>
      <c r="X5315" s="90">
        <f t="shared" ref="X5315:X5316" si="4323">ROUND(V5315*$X$4,0)</f>
        <v>138</v>
      </c>
      <c r="Y5315" s="91">
        <f t="shared" si="4311"/>
        <v>13.8</v>
      </c>
      <c r="Z5315" s="93">
        <f>ROUND((V5315*M5315)+X5315,0)</f>
        <v>1684</v>
      </c>
      <c r="AA5315" s="94">
        <f t="shared" si="4312"/>
        <v>168.4</v>
      </c>
      <c r="AB5315" s="97">
        <f>ROUND((V5315*$AB$4)+Z5315,0)</f>
        <v>1822</v>
      </c>
      <c r="AC5315" s="98">
        <f t="shared" si="4313"/>
        <v>182.20000000000002</v>
      </c>
      <c r="AD5315" s="77" t="s">
        <v>5889</v>
      </c>
      <c r="AE5315" s="54">
        <v>182.20000000000002</v>
      </c>
      <c r="AF5315" s="17"/>
    </row>
    <row r="5316" spans="1:32" ht="16.899999999999999" customHeight="1" x14ac:dyDescent="0.3">
      <c r="A5316" s="73" t="s">
        <v>35</v>
      </c>
      <c r="B5316" s="74" t="s">
        <v>1344</v>
      </c>
      <c r="C5316" s="48" t="s">
        <v>464</v>
      </c>
      <c r="D5316" s="48">
        <v>1</v>
      </c>
      <c r="E5316" s="48">
        <v>4013</v>
      </c>
      <c r="F5316" s="48" t="s">
        <v>6180</v>
      </c>
      <c r="G5316" s="48" t="s">
        <v>112</v>
      </c>
      <c r="H5316" s="75">
        <f t="shared" si="4314"/>
        <v>0.3</v>
      </c>
      <c r="I5316" s="74">
        <v>78</v>
      </c>
      <c r="J5316" s="74">
        <v>60</v>
      </c>
      <c r="K5316" s="48">
        <f t="shared" si="4321"/>
        <v>60</v>
      </c>
      <c r="L5316" s="48">
        <f>$L$3</f>
        <v>-4</v>
      </c>
      <c r="M5316" s="48">
        <f t="shared" si="4310"/>
        <v>56</v>
      </c>
      <c r="N5316" s="48">
        <v>3621</v>
      </c>
      <c r="O5316" s="56">
        <v>0.3</v>
      </c>
      <c r="P5316" s="48" t="str">
        <f t="shared" si="4216"/>
        <v>5877 WH</v>
      </c>
      <c r="Q5316" s="76" t="s">
        <v>6187</v>
      </c>
      <c r="R5316" s="76" t="s">
        <v>6187</v>
      </c>
      <c r="S5316" s="49">
        <f t="shared" si="4315"/>
        <v>0</v>
      </c>
      <c r="T5316" s="49">
        <f t="shared" si="4218"/>
        <v>0</v>
      </c>
      <c r="U5316" s="49">
        <v>61.615384615384613</v>
      </c>
      <c r="V5316" s="49">
        <f t="shared" si="4320"/>
        <v>61.615384615384613</v>
      </c>
      <c r="W5316" s="49">
        <f t="shared" si="4322"/>
        <v>0</v>
      </c>
      <c r="X5316" s="90">
        <f t="shared" si="4323"/>
        <v>308</v>
      </c>
      <c r="Y5316" s="91">
        <f t="shared" si="4311"/>
        <v>92.399999999999991</v>
      </c>
      <c r="Z5316" s="93">
        <f>ROUND((V5316*M5316)+X5316,0)</f>
        <v>3758</v>
      </c>
      <c r="AA5316" s="94">
        <f t="shared" si="4312"/>
        <v>1127.3999999999999</v>
      </c>
      <c r="AB5316" s="97">
        <f>ROUND((V5316*$AB$4)+Z5316,0)</f>
        <v>4066</v>
      </c>
      <c r="AC5316" s="98">
        <f t="shared" si="4313"/>
        <v>1219.8</v>
      </c>
      <c r="AD5316" s="77" t="s">
        <v>5889</v>
      </c>
      <c r="AE5316" s="54">
        <v>1219.8</v>
      </c>
      <c r="AF5316" s="17"/>
    </row>
    <row r="5317" spans="1:32" ht="16.899999999999999" customHeight="1" x14ac:dyDescent="0.3">
      <c r="A5317" s="73" t="s">
        <v>7</v>
      </c>
      <c r="B5317" s="74" t="s">
        <v>4274</v>
      </c>
      <c r="C5317" s="48" t="s">
        <v>1154</v>
      </c>
      <c r="D5317" s="48">
        <v>1000</v>
      </c>
      <c r="E5317" s="48">
        <v>2834</v>
      </c>
      <c r="F5317" s="48" t="s">
        <v>6126</v>
      </c>
      <c r="G5317" s="48">
        <v>2</v>
      </c>
      <c r="H5317" s="75">
        <f t="shared" si="4314"/>
        <v>0</v>
      </c>
      <c r="I5317" s="74">
        <v>35</v>
      </c>
      <c r="J5317" s="74">
        <f>I5317</f>
        <v>35</v>
      </c>
      <c r="K5317" s="48">
        <f>I5317</f>
        <v>35</v>
      </c>
      <c r="L5317" s="48"/>
      <c r="M5317" s="48">
        <f t="shared" si="4310"/>
        <v>35</v>
      </c>
      <c r="N5317" s="48">
        <v>0</v>
      </c>
      <c r="O5317" s="56">
        <v>241.38667000000001</v>
      </c>
      <c r="P5317" s="48" t="str">
        <f t="shared" si="4216"/>
        <v>5422 SL</v>
      </c>
      <c r="Q5317" s="76">
        <v>0</v>
      </c>
      <c r="R5317" s="76">
        <v>0</v>
      </c>
      <c r="S5317" s="49">
        <f t="shared" si="4315"/>
        <v>0</v>
      </c>
      <c r="T5317" s="49">
        <f t="shared" si="4218"/>
        <v>0</v>
      </c>
      <c r="U5317" s="49">
        <v>3.8846153846153846</v>
      </c>
      <c r="V5317" s="49">
        <f t="shared" si="4320"/>
        <v>3.8846153846153848E-3</v>
      </c>
      <c r="W5317" s="49">
        <f t="shared" si="4322"/>
        <v>0</v>
      </c>
      <c r="X5317" s="90">
        <f>ROUNDUP(S5317*$X$4,0)</f>
        <v>0</v>
      </c>
      <c r="Y5317" s="91">
        <f t="shared" si="4311"/>
        <v>0</v>
      </c>
      <c r="Z5317" s="93">
        <f t="shared" ref="Z5317:Z5328" si="4324">ROUND((S5317*M5317)+X5317,0)</f>
        <v>0</v>
      </c>
      <c r="AA5317" s="94">
        <f t="shared" si="4312"/>
        <v>0</v>
      </c>
      <c r="AB5317" s="97">
        <f>ROUND((S5317*$AB$4)+Z5317,0)</f>
        <v>0</v>
      </c>
      <c r="AC5317" s="98">
        <f t="shared" si="4313"/>
        <v>0</v>
      </c>
      <c r="AD5317" s="77" t="s">
        <v>3</v>
      </c>
      <c r="AE5317" s="54">
        <v>0</v>
      </c>
      <c r="AF5317" s="17"/>
    </row>
    <row r="5318" spans="1:32" ht="16.899999999999999" customHeight="1" x14ac:dyDescent="0.3">
      <c r="A5318" s="73" t="s">
        <v>7</v>
      </c>
      <c r="B5318" s="74" t="s">
        <v>2372</v>
      </c>
      <c r="C5318" s="48" t="s">
        <v>1367</v>
      </c>
      <c r="D5318" s="48">
        <v>100</v>
      </c>
      <c r="E5318" s="48">
        <v>621</v>
      </c>
      <c r="F5318" s="48" t="s">
        <v>6128</v>
      </c>
      <c r="G5318" s="48" t="s">
        <v>11</v>
      </c>
      <c r="H5318" s="75">
        <f t="shared" si="4314"/>
        <v>0</v>
      </c>
      <c r="I5318" s="74">
        <v>5</v>
      </c>
      <c r="J5318" s="74">
        <v>5</v>
      </c>
      <c r="K5318" s="48">
        <f>J5318</f>
        <v>5</v>
      </c>
      <c r="L5318" s="48"/>
      <c r="M5318" s="48">
        <f t="shared" si="4310"/>
        <v>5</v>
      </c>
      <c r="N5318" s="48">
        <v>8</v>
      </c>
      <c r="O5318" s="56">
        <v>42.067309999999999</v>
      </c>
      <c r="P5318" s="48" t="str">
        <f t="shared" ref="P5318:P5381" si="4325">LEFT(B5318,LEN(B5318)-3)</f>
        <v>6452 SL</v>
      </c>
      <c r="Q5318" s="76">
        <v>29</v>
      </c>
      <c r="R5318" s="76">
        <v>99</v>
      </c>
      <c r="S5318" s="49">
        <f t="shared" si="4315"/>
        <v>0.42653846153846153</v>
      </c>
      <c r="T5318" s="49">
        <f t="shared" ref="T5318:T5381" si="4326">S5318*D5318</f>
        <v>42.653846153846153</v>
      </c>
      <c r="U5318" s="49">
        <v>261.11538461538464</v>
      </c>
      <c r="V5318" s="49">
        <f t="shared" si="4320"/>
        <v>2.6111538461538464</v>
      </c>
      <c r="W5318" s="49">
        <f t="shared" si="4322"/>
        <v>2.1326923076923077</v>
      </c>
      <c r="X5318" s="90">
        <f>ROUND(S5318*$X$2,0)</f>
        <v>3</v>
      </c>
      <c r="Y5318" s="91">
        <f t="shared" si="4311"/>
        <v>126.20193</v>
      </c>
      <c r="Z5318" s="93">
        <f t="shared" si="4324"/>
        <v>5</v>
      </c>
      <c r="AA5318" s="94">
        <f t="shared" si="4312"/>
        <v>210.33654999999999</v>
      </c>
      <c r="AB5318" s="97">
        <f>ROUND((S5318*$AB$2)+Z5318,0)</f>
        <v>8</v>
      </c>
      <c r="AC5318" s="98">
        <f t="shared" si="4313"/>
        <v>336.53847999999999</v>
      </c>
      <c r="AD5318" s="77" t="s">
        <v>5891</v>
      </c>
      <c r="AE5318" s="54">
        <v>336.53847999999999</v>
      </c>
      <c r="AF5318" s="17"/>
    </row>
    <row r="5319" spans="1:32" ht="16.899999999999999" customHeight="1" x14ac:dyDescent="0.3">
      <c r="A5319" s="73" t="s">
        <v>7</v>
      </c>
      <c r="B5319" s="74" t="s">
        <v>5141</v>
      </c>
      <c r="C5319" s="48" t="s">
        <v>34</v>
      </c>
      <c r="D5319" s="48">
        <v>25</v>
      </c>
      <c r="E5319" s="48">
        <v>1202</v>
      </c>
      <c r="F5319" s="48" t="s">
        <v>6130</v>
      </c>
      <c r="G5319" s="48" t="s">
        <v>35</v>
      </c>
      <c r="H5319" s="75">
        <f t="shared" si="4314"/>
        <v>0</v>
      </c>
      <c r="I5319" s="74">
        <v>24</v>
      </c>
      <c r="J5319" s="74">
        <v>24</v>
      </c>
      <c r="K5319" s="48">
        <f>I5319</f>
        <v>24</v>
      </c>
      <c r="L5319" s="48">
        <f t="shared" ref="L5319:L5326" si="4327">$L$3</f>
        <v>-4</v>
      </c>
      <c r="M5319" s="48">
        <f t="shared" si="4310"/>
        <v>20</v>
      </c>
      <c r="N5319" s="48">
        <v>5</v>
      </c>
      <c r="O5319" s="56">
        <v>7.3849999999999998</v>
      </c>
      <c r="P5319" s="48" t="str">
        <f t="shared" si="4325"/>
        <v>PF2002 NA</v>
      </c>
      <c r="Q5319" s="76">
        <v>13</v>
      </c>
      <c r="R5319" s="76">
        <v>63</v>
      </c>
      <c r="S5319" s="49">
        <f t="shared" si="4315"/>
        <v>0.21269230769230768</v>
      </c>
      <c r="T5319" s="49">
        <f t="shared" si="4326"/>
        <v>5.3173076923076916</v>
      </c>
      <c r="U5319" s="49">
        <v>150.04807692307691</v>
      </c>
      <c r="V5319" s="49">
        <f t="shared" si="4320"/>
        <v>6.0019230769230765</v>
      </c>
      <c r="W5319" s="49">
        <f t="shared" si="4322"/>
        <v>4.2538461538461538</v>
      </c>
      <c r="X5319" s="90">
        <f>ROUND(S5319*$X$3,0)</f>
        <v>1</v>
      </c>
      <c r="Y5319" s="91">
        <f t="shared" si="4311"/>
        <v>7.3849999999999998</v>
      </c>
      <c r="Z5319" s="93">
        <f t="shared" si="4324"/>
        <v>5</v>
      </c>
      <c r="AA5319" s="94">
        <f t="shared" si="4312"/>
        <v>36.924999999999997</v>
      </c>
      <c r="AB5319" s="97">
        <f t="shared" ref="AB5319:AB5328" si="4328">ROUND((S5319*$AB$4)+Z5319,0)</f>
        <v>6</v>
      </c>
      <c r="AC5319" s="98">
        <f t="shared" si="4313"/>
        <v>44.31</v>
      </c>
      <c r="AD5319" s="77" t="s">
        <v>3</v>
      </c>
      <c r="AE5319" s="54">
        <v>44.31</v>
      </c>
      <c r="AF5319" s="17"/>
    </row>
    <row r="5320" spans="1:32" ht="16.899999999999999" customHeight="1" x14ac:dyDescent="0.3">
      <c r="A5320" s="73" t="s">
        <v>7</v>
      </c>
      <c r="B5320" s="74" t="s">
        <v>2271</v>
      </c>
      <c r="C5320" s="48" t="s">
        <v>40</v>
      </c>
      <c r="D5320" s="48">
        <v>1000</v>
      </c>
      <c r="E5320" s="48">
        <v>621</v>
      </c>
      <c r="F5320" s="48" t="s">
        <v>6128</v>
      </c>
      <c r="G5320" s="48" t="s">
        <v>112</v>
      </c>
      <c r="H5320" s="75">
        <f t="shared" si="4314"/>
        <v>-0.16666666666666666</v>
      </c>
      <c r="I5320" s="74">
        <v>20</v>
      </c>
      <c r="J5320" s="74">
        <v>24</v>
      </c>
      <c r="K5320" s="48">
        <f>I5320</f>
        <v>20</v>
      </c>
      <c r="L5320" s="48">
        <f t="shared" si="4327"/>
        <v>-4</v>
      </c>
      <c r="M5320" s="48">
        <f t="shared" si="4310"/>
        <v>16</v>
      </c>
      <c r="N5320" s="48">
        <v>41</v>
      </c>
      <c r="O5320" s="56">
        <v>38.630000000000003</v>
      </c>
      <c r="P5320" s="48" t="str">
        <f t="shared" si="4325"/>
        <v>3075 BR</v>
      </c>
      <c r="Q5320" s="76">
        <v>108</v>
      </c>
      <c r="R5320" s="76">
        <v>205</v>
      </c>
      <c r="S5320" s="49">
        <f t="shared" si="4315"/>
        <v>1.3996153846153847</v>
      </c>
      <c r="T5320" s="49">
        <f t="shared" si="4326"/>
        <v>1399.6153846153848</v>
      </c>
      <c r="U5320" s="49">
        <v>1557.3846153846155</v>
      </c>
      <c r="V5320" s="49">
        <f t="shared" si="4320"/>
        <v>1.5573846153846154</v>
      </c>
      <c r="W5320" s="49">
        <f>V5320*M5320</f>
        <v>24.918153846153846</v>
      </c>
      <c r="X5320" s="90">
        <f>ROUND(S5320*$X$3,0)</f>
        <v>8</v>
      </c>
      <c r="Y5320" s="91">
        <f t="shared" si="4311"/>
        <v>309.04000000000002</v>
      </c>
      <c r="Z5320" s="93">
        <f t="shared" si="4324"/>
        <v>30</v>
      </c>
      <c r="AA5320" s="94">
        <f t="shared" si="4312"/>
        <v>1158.9000000000001</v>
      </c>
      <c r="AB5320" s="97">
        <f t="shared" si="4328"/>
        <v>37</v>
      </c>
      <c r="AC5320" s="98">
        <f t="shared" si="4313"/>
        <v>1429.3100000000002</v>
      </c>
      <c r="AD5320" s="77" t="s">
        <v>3</v>
      </c>
      <c r="AE5320" s="54">
        <v>1429.3100000000002</v>
      </c>
      <c r="AF5320" s="17"/>
    </row>
    <row r="5321" spans="1:32" ht="16.899999999999999" customHeight="1" x14ac:dyDescent="0.3">
      <c r="A5321" s="73" t="s">
        <v>35</v>
      </c>
      <c r="B5321" s="74" t="s">
        <v>947</v>
      </c>
      <c r="C5321" s="48" t="s">
        <v>464</v>
      </c>
      <c r="D5321" s="48">
        <v>1000</v>
      </c>
      <c r="E5321" s="48">
        <v>2800</v>
      </c>
      <c r="F5321" s="48" t="s">
        <v>5911</v>
      </c>
      <c r="G5321" s="48" t="s">
        <v>112</v>
      </c>
      <c r="H5321" s="75">
        <f t="shared" si="4314"/>
        <v>0.09</v>
      </c>
      <c r="I5321" s="74">
        <v>109</v>
      </c>
      <c r="J5321" s="74">
        <v>100</v>
      </c>
      <c r="K5321" s="48">
        <f>J5321</f>
        <v>100</v>
      </c>
      <c r="L5321" s="48">
        <f t="shared" si="4327"/>
        <v>-4</v>
      </c>
      <c r="M5321" s="48">
        <f t="shared" si="4310"/>
        <v>96</v>
      </c>
      <c r="N5321" s="48">
        <v>41</v>
      </c>
      <c r="O5321" s="56">
        <v>71.234999999999999</v>
      </c>
      <c r="P5321" s="48" t="str">
        <f t="shared" si="4325"/>
        <v>2841/7 YL</v>
      </c>
      <c r="Q5321" s="76">
        <v>4</v>
      </c>
      <c r="R5321" s="76">
        <v>14</v>
      </c>
      <c r="S5321" s="49">
        <f t="shared" si="4315"/>
        <v>5.9230769230769226E-2</v>
      </c>
      <c r="T5321" s="49">
        <f t="shared" si="4326"/>
        <v>59.230769230769226</v>
      </c>
      <c r="U5321" s="49">
        <v>184.57692307692307</v>
      </c>
      <c r="V5321" s="49">
        <f t="shared" si="4320"/>
        <v>0.18457692307692306</v>
      </c>
      <c r="W5321" s="49">
        <f>S5321*M5321</f>
        <v>5.6861538461538457</v>
      </c>
      <c r="X5321" s="90">
        <f>ROUND(S5321*$X$4,0)</f>
        <v>0</v>
      </c>
      <c r="Y5321" s="91">
        <f t="shared" si="4311"/>
        <v>0</v>
      </c>
      <c r="Z5321" s="93">
        <f t="shared" si="4324"/>
        <v>6</v>
      </c>
      <c r="AA5321" s="94">
        <f t="shared" si="4312"/>
        <v>427.40999999999997</v>
      </c>
      <c r="AB5321" s="97">
        <f t="shared" si="4328"/>
        <v>6</v>
      </c>
      <c r="AC5321" s="98">
        <f t="shared" si="4313"/>
        <v>427.40999999999997</v>
      </c>
      <c r="AD5321" s="77" t="s">
        <v>5890</v>
      </c>
      <c r="AE5321" s="54">
        <v>427.40999999999997</v>
      </c>
      <c r="AF5321" s="17"/>
    </row>
    <row r="5322" spans="1:32" ht="16.899999999999999" customHeight="1" x14ac:dyDescent="0.3">
      <c r="A5322" s="73" t="s">
        <v>7</v>
      </c>
      <c r="B5322" s="74" t="s">
        <v>1619</v>
      </c>
      <c r="C5322" s="48" t="s">
        <v>40</v>
      </c>
      <c r="D5322" s="48">
        <v>1000</v>
      </c>
      <c r="E5322" s="48">
        <v>621</v>
      </c>
      <c r="F5322" s="48" t="s">
        <v>6128</v>
      </c>
      <c r="G5322" s="48" t="s">
        <v>112</v>
      </c>
      <c r="H5322" s="75">
        <f t="shared" si="4314"/>
        <v>4.1666666666666664E-2</v>
      </c>
      <c r="I5322" s="74">
        <v>25</v>
      </c>
      <c r="J5322" s="74">
        <v>24</v>
      </c>
      <c r="K5322" s="48">
        <f>J5322</f>
        <v>24</v>
      </c>
      <c r="L5322" s="48">
        <f t="shared" si="4327"/>
        <v>-4</v>
      </c>
      <c r="M5322" s="48">
        <f t="shared" si="4310"/>
        <v>20</v>
      </c>
      <c r="N5322" s="48">
        <v>16</v>
      </c>
      <c r="O5322" s="56">
        <v>54.86</v>
      </c>
      <c r="P5322" s="48" t="str">
        <f t="shared" si="4325"/>
        <v>3077 BL</v>
      </c>
      <c r="Q5322" s="76">
        <v>20</v>
      </c>
      <c r="R5322" s="76">
        <v>61</v>
      </c>
      <c r="S5322" s="49">
        <f t="shared" si="4315"/>
        <v>0.28576923076923078</v>
      </c>
      <c r="T5322" s="49">
        <f t="shared" si="4326"/>
        <v>285.76923076923077</v>
      </c>
      <c r="U5322" s="49">
        <v>425.73076923076923</v>
      </c>
      <c r="V5322" s="49">
        <f t="shared" si="4320"/>
        <v>0.42573076923076925</v>
      </c>
      <c r="W5322" s="49">
        <f>V5322*M5322</f>
        <v>8.5146153846153858</v>
      </c>
      <c r="X5322" s="90">
        <f>ROUND(S5322*$X$3,0)</f>
        <v>2</v>
      </c>
      <c r="Y5322" s="91">
        <f t="shared" si="4311"/>
        <v>109.72</v>
      </c>
      <c r="Z5322" s="93">
        <f t="shared" si="4324"/>
        <v>8</v>
      </c>
      <c r="AA5322" s="94">
        <f t="shared" si="4312"/>
        <v>438.88</v>
      </c>
      <c r="AB5322" s="97">
        <f t="shared" si="4328"/>
        <v>9</v>
      </c>
      <c r="AC5322" s="98">
        <f t="shared" si="4313"/>
        <v>493.74</v>
      </c>
      <c r="AD5322" s="77" t="s">
        <v>3</v>
      </c>
      <c r="AE5322" s="54">
        <v>493.74</v>
      </c>
      <c r="AF5322" s="17"/>
    </row>
    <row r="5323" spans="1:32" ht="16.899999999999999" customHeight="1" x14ac:dyDescent="0.3">
      <c r="A5323" s="73" t="s">
        <v>7</v>
      </c>
      <c r="B5323" s="74" t="s">
        <v>1109</v>
      </c>
      <c r="C5323" s="48" t="s">
        <v>40</v>
      </c>
      <c r="D5323" s="48">
        <v>1000</v>
      </c>
      <c r="E5323" s="48">
        <v>621</v>
      </c>
      <c r="F5323" s="48" t="s">
        <v>6128</v>
      </c>
      <c r="G5323" s="48" t="s">
        <v>112</v>
      </c>
      <c r="H5323" s="75">
        <f t="shared" si="4314"/>
        <v>4.1666666666666664E-2</v>
      </c>
      <c r="I5323" s="74">
        <v>25</v>
      </c>
      <c r="J5323" s="74">
        <v>24</v>
      </c>
      <c r="K5323" s="48">
        <f>J5323</f>
        <v>24</v>
      </c>
      <c r="L5323" s="48">
        <f t="shared" si="4327"/>
        <v>-4</v>
      </c>
      <c r="M5323" s="48">
        <f t="shared" si="4310"/>
        <v>20</v>
      </c>
      <c r="N5323" s="48">
        <v>14</v>
      </c>
      <c r="O5323" s="56">
        <v>54.79</v>
      </c>
      <c r="P5323" s="48" t="str">
        <f t="shared" si="4325"/>
        <v>3077 RD</v>
      </c>
      <c r="Q5323" s="76">
        <v>2</v>
      </c>
      <c r="R5323" s="76">
        <v>78</v>
      </c>
      <c r="S5323" s="49">
        <f t="shared" si="4315"/>
        <v>0.11153846153846153</v>
      </c>
      <c r="T5323" s="49">
        <f t="shared" si="4326"/>
        <v>111.53846153846153</v>
      </c>
      <c r="U5323" s="49">
        <v>242.57692307692304</v>
      </c>
      <c r="V5323" s="49">
        <f t="shared" si="4320"/>
        <v>0.24257692307692305</v>
      </c>
      <c r="W5323" s="49">
        <f>V5323*M5323</f>
        <v>4.8515384615384614</v>
      </c>
      <c r="X5323" s="90">
        <f t="shared" ref="X5323" si="4329">ROUND(S5323*$X$3,0)</f>
        <v>1</v>
      </c>
      <c r="Y5323" s="91">
        <f t="shared" si="4311"/>
        <v>54.79</v>
      </c>
      <c r="Z5323" s="93">
        <f t="shared" si="4324"/>
        <v>3</v>
      </c>
      <c r="AA5323" s="94">
        <f t="shared" si="4312"/>
        <v>164.37</v>
      </c>
      <c r="AB5323" s="97">
        <f t="shared" si="4328"/>
        <v>4</v>
      </c>
      <c r="AC5323" s="98">
        <f t="shared" si="4313"/>
        <v>219.16</v>
      </c>
      <c r="AD5323" s="77" t="s">
        <v>3</v>
      </c>
      <c r="AE5323" s="54">
        <v>219.16</v>
      </c>
      <c r="AF5323" s="17"/>
    </row>
    <row r="5324" spans="1:32" ht="16.899999999999999" customHeight="1" x14ac:dyDescent="0.3">
      <c r="A5324" s="73" t="s">
        <v>35</v>
      </c>
      <c r="B5324" s="74" t="s">
        <v>1543</v>
      </c>
      <c r="C5324" s="48" t="s">
        <v>40</v>
      </c>
      <c r="D5324" s="48">
        <v>1000</v>
      </c>
      <c r="E5324" s="48">
        <v>621</v>
      </c>
      <c r="F5324" s="48" t="s">
        <v>6128</v>
      </c>
      <c r="G5324" s="48" t="s">
        <v>112</v>
      </c>
      <c r="H5324" s="75">
        <f t="shared" si="4314"/>
        <v>4.1666666666666664E-2</v>
      </c>
      <c r="I5324" s="74">
        <v>25</v>
      </c>
      <c r="J5324" s="74">
        <v>24</v>
      </c>
      <c r="K5324" s="48">
        <f>J5324</f>
        <v>24</v>
      </c>
      <c r="L5324" s="48">
        <f t="shared" si="4327"/>
        <v>-4</v>
      </c>
      <c r="M5324" s="48">
        <f t="shared" si="4310"/>
        <v>20</v>
      </c>
      <c r="N5324" s="48">
        <v>3</v>
      </c>
      <c r="O5324" s="56">
        <v>54.79</v>
      </c>
      <c r="P5324" s="48" t="str">
        <f t="shared" si="4325"/>
        <v>3077 YL</v>
      </c>
      <c r="Q5324" s="76">
        <v>1</v>
      </c>
      <c r="R5324" s="76">
        <v>5</v>
      </c>
      <c r="S5324" s="49">
        <f t="shared" si="4315"/>
        <v>1.6538461538461537E-2</v>
      </c>
      <c r="T5324" s="49">
        <f t="shared" si="4326"/>
        <v>16.538461538461537</v>
      </c>
      <c r="U5324" s="49">
        <v>41.42307692307692</v>
      </c>
      <c r="V5324" s="49">
        <f t="shared" si="4320"/>
        <v>4.1423076923076917E-2</v>
      </c>
      <c r="W5324" s="49">
        <f>V5324*M5324</f>
        <v>0.82846153846153836</v>
      </c>
      <c r="X5324" s="90">
        <f>ROUNDUP(S5324*$X$3,0)</f>
        <v>1</v>
      </c>
      <c r="Y5324" s="91">
        <f t="shared" si="4311"/>
        <v>54.79</v>
      </c>
      <c r="Z5324" s="93">
        <f t="shared" si="4324"/>
        <v>1</v>
      </c>
      <c r="AA5324" s="94">
        <f t="shared" si="4312"/>
        <v>54.79</v>
      </c>
      <c r="AB5324" s="97">
        <f t="shared" si="4328"/>
        <v>1</v>
      </c>
      <c r="AC5324" s="98">
        <f t="shared" si="4313"/>
        <v>54.79</v>
      </c>
      <c r="AD5324" s="77" t="s">
        <v>3</v>
      </c>
      <c r="AE5324" s="54">
        <v>54.79</v>
      </c>
      <c r="AF5324" s="17"/>
    </row>
    <row r="5325" spans="1:32" ht="16.899999999999999" customHeight="1" x14ac:dyDescent="0.3">
      <c r="A5325" s="73" t="s">
        <v>35</v>
      </c>
      <c r="B5325" s="74" t="s">
        <v>4951</v>
      </c>
      <c r="C5325" s="48" t="s">
        <v>1797</v>
      </c>
      <c r="D5325" s="48">
        <v>16</v>
      </c>
      <c r="E5325" s="48">
        <v>4445</v>
      </c>
      <c r="F5325" s="48" t="s">
        <v>5912</v>
      </c>
      <c r="G5325" s="48" t="s">
        <v>122</v>
      </c>
      <c r="H5325" s="75">
        <f t="shared" si="4314"/>
        <v>0.14285714285714285</v>
      </c>
      <c r="I5325" s="74">
        <v>32</v>
      </c>
      <c r="J5325" s="74">
        <v>28</v>
      </c>
      <c r="K5325" s="48">
        <f>J5325</f>
        <v>28</v>
      </c>
      <c r="L5325" s="48">
        <f t="shared" si="4327"/>
        <v>-4</v>
      </c>
      <c r="M5325" s="48">
        <f t="shared" si="4310"/>
        <v>24</v>
      </c>
      <c r="N5325" s="48">
        <v>1</v>
      </c>
      <c r="O5325" s="56">
        <v>15.28</v>
      </c>
      <c r="P5325" s="48" t="str">
        <f t="shared" si="4325"/>
        <v>F2211IN RD</v>
      </c>
      <c r="Q5325" s="76">
        <v>0</v>
      </c>
      <c r="R5325" s="76">
        <v>10</v>
      </c>
      <c r="S5325" s="49">
        <f t="shared" si="4315"/>
        <v>1.1538461538461539E-2</v>
      </c>
      <c r="T5325" s="49">
        <f t="shared" si="4326"/>
        <v>0.18461538461538463</v>
      </c>
      <c r="U5325" s="49">
        <v>23.253846153846151</v>
      </c>
      <c r="V5325" s="49">
        <f t="shared" si="4320"/>
        <v>1.4533653846153844</v>
      </c>
      <c r="W5325" s="49">
        <f t="shared" ref="W5325:W5352" si="4330">S5325*M5325</f>
        <v>0.27692307692307694</v>
      </c>
      <c r="X5325" s="90">
        <f>ROUNDUP(S5325*$X$4,0)</f>
        <v>1</v>
      </c>
      <c r="Y5325" s="91">
        <f t="shared" si="4311"/>
        <v>15.28</v>
      </c>
      <c r="Z5325" s="93">
        <f t="shared" si="4324"/>
        <v>1</v>
      </c>
      <c r="AA5325" s="94">
        <f t="shared" si="4312"/>
        <v>15.28</v>
      </c>
      <c r="AB5325" s="97">
        <f t="shared" si="4328"/>
        <v>1</v>
      </c>
      <c r="AC5325" s="98">
        <f t="shared" si="4313"/>
        <v>15.28</v>
      </c>
      <c r="AD5325" s="77" t="s">
        <v>3</v>
      </c>
      <c r="AE5325" s="54">
        <v>15.28</v>
      </c>
      <c r="AF5325" s="17"/>
    </row>
    <row r="5326" spans="1:32" ht="16.899999999999999" customHeight="1" x14ac:dyDescent="0.3">
      <c r="A5326" s="73" t="s">
        <v>35</v>
      </c>
      <c r="B5326" s="74" t="s">
        <v>4878</v>
      </c>
      <c r="C5326" s="48" t="s">
        <v>3399</v>
      </c>
      <c r="D5326" s="48">
        <v>500</v>
      </c>
      <c r="E5326" s="48">
        <v>621</v>
      </c>
      <c r="F5326" s="48" t="s">
        <v>6128</v>
      </c>
      <c r="G5326" s="48" t="s">
        <v>35</v>
      </c>
      <c r="H5326" s="75">
        <f t="shared" si="4314"/>
        <v>-0.27083333333333331</v>
      </c>
      <c r="I5326" s="74">
        <v>35</v>
      </c>
      <c r="J5326" s="74">
        <v>48</v>
      </c>
      <c r="K5326" s="48">
        <f>I5326</f>
        <v>35</v>
      </c>
      <c r="L5326" s="48">
        <f t="shared" si="4327"/>
        <v>-4</v>
      </c>
      <c r="M5326" s="48">
        <f t="shared" si="4310"/>
        <v>31</v>
      </c>
      <c r="N5326" s="48">
        <v>3</v>
      </c>
      <c r="O5326" s="56">
        <v>182.9</v>
      </c>
      <c r="P5326" s="48" t="str">
        <f t="shared" si="4325"/>
        <v>76020 BK</v>
      </c>
      <c r="Q5326" s="76">
        <v>9</v>
      </c>
      <c r="R5326" s="76">
        <v>0</v>
      </c>
      <c r="S5326" s="49">
        <f t="shared" si="4315"/>
        <v>9.6923076923076917E-2</v>
      </c>
      <c r="T5326" s="49">
        <f t="shared" si="4326"/>
        <v>48.46153846153846</v>
      </c>
      <c r="U5326" s="49">
        <v>125.76923076923077</v>
      </c>
      <c r="V5326" s="49">
        <f t="shared" si="4320"/>
        <v>0.25153846153846154</v>
      </c>
      <c r="W5326" s="49">
        <f t="shared" si="4330"/>
        <v>3.0046153846153842</v>
      </c>
      <c r="X5326" s="90">
        <f t="shared" ref="X5326:X5328" si="4331">ROUND(S5326*$X$4,0)</f>
        <v>0</v>
      </c>
      <c r="Y5326" s="91">
        <f t="shared" si="4311"/>
        <v>0</v>
      </c>
      <c r="Z5326" s="93">
        <f t="shared" si="4324"/>
        <v>3</v>
      </c>
      <c r="AA5326" s="94">
        <f t="shared" si="4312"/>
        <v>548.70000000000005</v>
      </c>
      <c r="AB5326" s="97">
        <f t="shared" si="4328"/>
        <v>3</v>
      </c>
      <c r="AC5326" s="98">
        <f t="shared" si="4313"/>
        <v>548.70000000000005</v>
      </c>
      <c r="AD5326" s="77" t="s">
        <v>3</v>
      </c>
      <c r="AE5326" s="54">
        <v>548.70000000000005</v>
      </c>
      <c r="AF5326" s="17"/>
    </row>
    <row r="5327" spans="1:32" ht="16.899999999999999" customHeight="1" x14ac:dyDescent="0.3">
      <c r="A5327" s="73" t="s">
        <v>7</v>
      </c>
      <c r="B5327" s="74" t="s">
        <v>4434</v>
      </c>
      <c r="C5327" s="48" t="s">
        <v>1370</v>
      </c>
      <c r="D5327" s="48">
        <v>1000</v>
      </c>
      <c r="E5327" s="48">
        <v>2834</v>
      </c>
      <c r="F5327" s="48" t="s">
        <v>6126</v>
      </c>
      <c r="G5327" s="48">
        <v>2</v>
      </c>
      <c r="H5327" s="75">
        <f t="shared" si="4314"/>
        <v>0</v>
      </c>
      <c r="I5327" s="74">
        <v>55</v>
      </c>
      <c r="J5327" s="74">
        <f t="shared" ref="J5327:J5328" si="4332">I5327</f>
        <v>55</v>
      </c>
      <c r="K5327" s="48">
        <f>I5327</f>
        <v>55</v>
      </c>
      <c r="L5327" s="48"/>
      <c r="M5327" s="48">
        <f t="shared" si="4310"/>
        <v>55</v>
      </c>
      <c r="N5327" s="48">
        <v>5</v>
      </c>
      <c r="O5327" s="56">
        <v>690.90968999999996</v>
      </c>
      <c r="P5327" s="48" t="str">
        <f t="shared" si="4325"/>
        <v>65403CY SL</v>
      </c>
      <c r="Q5327" s="76">
        <v>8</v>
      </c>
      <c r="R5327" s="76">
        <v>29</v>
      </c>
      <c r="S5327" s="49">
        <f t="shared" si="4315"/>
        <v>0.11961538461538461</v>
      </c>
      <c r="T5327" s="49">
        <f t="shared" si="4326"/>
        <v>119.61538461538461</v>
      </c>
      <c r="U5327" s="49">
        <v>122.88461538461537</v>
      </c>
      <c r="V5327" s="49">
        <f t="shared" si="4320"/>
        <v>0.12288461538461537</v>
      </c>
      <c r="W5327" s="49">
        <f t="shared" si="4330"/>
        <v>6.5788461538461531</v>
      </c>
      <c r="X5327" s="90">
        <f t="shared" si="4331"/>
        <v>1</v>
      </c>
      <c r="Y5327" s="91">
        <f t="shared" si="4311"/>
        <v>690.90968999999996</v>
      </c>
      <c r="Z5327" s="93">
        <f t="shared" si="4324"/>
        <v>8</v>
      </c>
      <c r="AA5327" s="94">
        <f t="shared" si="4312"/>
        <v>5527.2775199999996</v>
      </c>
      <c r="AB5327" s="97">
        <f t="shared" si="4328"/>
        <v>9</v>
      </c>
      <c r="AC5327" s="98">
        <f t="shared" si="4313"/>
        <v>6218.1872100000001</v>
      </c>
      <c r="AD5327" s="77" t="s">
        <v>3</v>
      </c>
      <c r="AE5327" s="54">
        <v>6218.1872100000001</v>
      </c>
      <c r="AF5327" s="17"/>
    </row>
    <row r="5328" spans="1:32" ht="16.899999999999999" customHeight="1" x14ac:dyDescent="0.3">
      <c r="A5328" s="73" t="s">
        <v>7</v>
      </c>
      <c r="B5328" s="74" t="s">
        <v>3396</v>
      </c>
      <c r="C5328" s="48" t="s">
        <v>1370</v>
      </c>
      <c r="D5328" s="48">
        <v>1000</v>
      </c>
      <c r="E5328" s="48">
        <v>2834</v>
      </c>
      <c r="F5328" s="48" t="s">
        <v>6126</v>
      </c>
      <c r="G5328" s="48">
        <v>2</v>
      </c>
      <c r="H5328" s="75">
        <f t="shared" si="4314"/>
        <v>0</v>
      </c>
      <c r="I5328" s="74">
        <v>55</v>
      </c>
      <c r="J5328" s="74">
        <f t="shared" si="4332"/>
        <v>55</v>
      </c>
      <c r="K5328" s="48">
        <f>I5328</f>
        <v>55</v>
      </c>
      <c r="L5328" s="48"/>
      <c r="M5328" s="48">
        <f t="shared" si="4310"/>
        <v>55</v>
      </c>
      <c r="N5328" s="48">
        <v>0</v>
      </c>
      <c r="O5328" s="56">
        <v>722.49210000000005</v>
      </c>
      <c r="P5328" s="48" t="str">
        <f t="shared" si="4325"/>
        <v>65807CY SL</v>
      </c>
      <c r="Q5328" s="76">
        <v>13</v>
      </c>
      <c r="R5328" s="76">
        <v>28</v>
      </c>
      <c r="S5328" s="49">
        <f t="shared" si="4315"/>
        <v>0.1723076923076923</v>
      </c>
      <c r="T5328" s="49">
        <f t="shared" si="4326"/>
        <v>172.30769230769229</v>
      </c>
      <c r="U5328" s="49">
        <v>182.34615384615384</v>
      </c>
      <c r="V5328" s="49">
        <f t="shared" si="4320"/>
        <v>0.18234615384615385</v>
      </c>
      <c r="W5328" s="49">
        <f t="shared" si="4330"/>
        <v>9.476923076923077</v>
      </c>
      <c r="X5328" s="90">
        <f t="shared" si="4331"/>
        <v>1</v>
      </c>
      <c r="Y5328" s="91">
        <f t="shared" si="4311"/>
        <v>722.49210000000005</v>
      </c>
      <c r="Z5328" s="93">
        <f t="shared" si="4324"/>
        <v>10</v>
      </c>
      <c r="AA5328" s="94">
        <f t="shared" si="4312"/>
        <v>7224.9210000000003</v>
      </c>
      <c r="AB5328" s="97">
        <f t="shared" si="4328"/>
        <v>11</v>
      </c>
      <c r="AC5328" s="98">
        <f t="shared" si="4313"/>
        <v>7947.4131000000007</v>
      </c>
      <c r="AD5328" s="77" t="s">
        <v>3</v>
      </c>
      <c r="AE5328" s="54">
        <v>7947.4131000000007</v>
      </c>
      <c r="AF5328" s="17"/>
    </row>
    <row r="5329" spans="1:32" ht="16.899999999999999" customHeight="1" x14ac:dyDescent="0.3">
      <c r="A5329" s="73" t="s">
        <v>35</v>
      </c>
      <c r="B5329" s="74" t="s">
        <v>4735</v>
      </c>
      <c r="C5329" s="48" t="s">
        <v>464</v>
      </c>
      <c r="D5329" s="48">
        <v>1</v>
      </c>
      <c r="E5329" s="48">
        <v>4013</v>
      </c>
      <c r="F5329" s="48" t="s">
        <v>6180</v>
      </c>
      <c r="G5329" s="48" t="s">
        <v>112</v>
      </c>
      <c r="H5329" s="75">
        <f t="shared" si="4314"/>
        <v>0.13333333333333333</v>
      </c>
      <c r="I5329" s="74">
        <v>68</v>
      </c>
      <c r="J5329" s="74">
        <v>60</v>
      </c>
      <c r="K5329" s="48">
        <f>J5329</f>
        <v>60</v>
      </c>
      <c r="L5329" s="48">
        <f>$L$3</f>
        <v>-4</v>
      </c>
      <c r="M5329" s="48">
        <f t="shared" si="4310"/>
        <v>56</v>
      </c>
      <c r="N5329" s="48">
        <v>9155</v>
      </c>
      <c r="O5329" s="56">
        <v>0.11</v>
      </c>
      <c r="P5329" s="48" t="str">
        <f t="shared" si="4325"/>
        <v>5853/19 OR</v>
      </c>
      <c r="Q5329" s="76" t="s">
        <v>6187</v>
      </c>
      <c r="R5329" s="76" t="s">
        <v>6187</v>
      </c>
      <c r="S5329" s="49">
        <f t="shared" si="4315"/>
        <v>0</v>
      </c>
      <c r="T5329" s="49">
        <f t="shared" si="4326"/>
        <v>0</v>
      </c>
      <c r="U5329" s="49">
        <v>197.61538461538461</v>
      </c>
      <c r="V5329" s="49">
        <f t="shared" si="4320"/>
        <v>197.61538461538461</v>
      </c>
      <c r="W5329" s="49">
        <f t="shared" si="4330"/>
        <v>0</v>
      </c>
      <c r="X5329" s="90">
        <f t="shared" ref="X5329:X5330" si="4333">ROUND(V5329*$X$4,0)</f>
        <v>988</v>
      </c>
      <c r="Y5329" s="91">
        <f t="shared" si="4311"/>
        <v>108.68</v>
      </c>
      <c r="Z5329" s="93">
        <f>ROUND((V5329*M5329)+X5329,0)</f>
        <v>12054</v>
      </c>
      <c r="AA5329" s="94">
        <f t="shared" si="4312"/>
        <v>1325.94</v>
      </c>
      <c r="AB5329" s="97">
        <f>ROUND((V5329*$AB$4)+Z5329,0)</f>
        <v>13042</v>
      </c>
      <c r="AC5329" s="98">
        <f t="shared" si="4313"/>
        <v>1434.6200000000001</v>
      </c>
      <c r="AD5329" s="77" t="s">
        <v>5889</v>
      </c>
      <c r="AE5329" s="54">
        <v>1434.6200000000001</v>
      </c>
      <c r="AF5329" s="17"/>
    </row>
    <row r="5330" spans="1:32" ht="16.899999999999999" customHeight="1" x14ac:dyDescent="0.3">
      <c r="A5330" s="73" t="s">
        <v>35</v>
      </c>
      <c r="B5330" s="74" t="s">
        <v>4674</v>
      </c>
      <c r="C5330" s="48" t="s">
        <v>464</v>
      </c>
      <c r="D5330" s="48">
        <v>1</v>
      </c>
      <c r="E5330" s="48">
        <v>4013</v>
      </c>
      <c r="F5330" s="48" t="s">
        <v>6180</v>
      </c>
      <c r="G5330" s="48" t="s">
        <v>112</v>
      </c>
      <c r="H5330" s="75">
        <f t="shared" si="4314"/>
        <v>0.8</v>
      </c>
      <c r="I5330" s="74">
        <v>108</v>
      </c>
      <c r="J5330" s="74">
        <v>60</v>
      </c>
      <c r="K5330" s="48">
        <f>J5330</f>
        <v>60</v>
      </c>
      <c r="L5330" s="48">
        <f>$L$3</f>
        <v>-4</v>
      </c>
      <c r="M5330" s="48">
        <f t="shared" si="4310"/>
        <v>56</v>
      </c>
      <c r="N5330" s="48">
        <v>4861</v>
      </c>
      <c r="O5330" s="56">
        <v>0.33</v>
      </c>
      <c r="P5330" s="48" t="str">
        <f t="shared" si="4325"/>
        <v>5858 BR</v>
      </c>
      <c r="Q5330" s="76" t="s">
        <v>6187</v>
      </c>
      <c r="R5330" s="76" t="s">
        <v>6187</v>
      </c>
      <c r="S5330" s="49">
        <f t="shared" si="4315"/>
        <v>0</v>
      </c>
      <c r="T5330" s="49">
        <f t="shared" si="4326"/>
        <v>0</v>
      </c>
      <c r="U5330" s="49">
        <v>44.076923076923073</v>
      </c>
      <c r="V5330" s="49">
        <f t="shared" si="4320"/>
        <v>44.076923076923073</v>
      </c>
      <c r="W5330" s="49">
        <f t="shared" si="4330"/>
        <v>0</v>
      </c>
      <c r="X5330" s="90">
        <f t="shared" si="4333"/>
        <v>220</v>
      </c>
      <c r="Y5330" s="91">
        <f t="shared" si="4311"/>
        <v>72.600000000000009</v>
      </c>
      <c r="Z5330" s="93">
        <f>ROUND((V5330*M5330)+X5330,0)</f>
        <v>2688</v>
      </c>
      <c r="AA5330" s="94">
        <f t="shared" si="4312"/>
        <v>887.04000000000008</v>
      </c>
      <c r="AB5330" s="97">
        <f>ROUND((V5330*$AB$4)+Z5330,0)</f>
        <v>2908</v>
      </c>
      <c r="AC5330" s="98">
        <f t="shared" si="4313"/>
        <v>959.6400000000001</v>
      </c>
      <c r="AD5330" s="77" t="s">
        <v>5889</v>
      </c>
      <c r="AE5330" s="54">
        <v>959.6400000000001</v>
      </c>
      <c r="AF5330" s="17"/>
    </row>
    <row r="5331" spans="1:32" ht="12.75" customHeight="1" x14ac:dyDescent="0.3">
      <c r="A5331" s="73" t="s">
        <v>7</v>
      </c>
      <c r="B5331" s="74" t="s">
        <v>1780</v>
      </c>
      <c r="C5331" s="48" t="s">
        <v>1370</v>
      </c>
      <c r="D5331" s="48">
        <v>1000</v>
      </c>
      <c r="E5331" s="48">
        <v>2834</v>
      </c>
      <c r="F5331" s="48" t="s">
        <v>6126</v>
      </c>
      <c r="G5331" s="48">
        <v>2</v>
      </c>
      <c r="H5331" s="75">
        <f t="shared" si="4314"/>
        <v>0</v>
      </c>
      <c r="I5331" s="74">
        <v>40</v>
      </c>
      <c r="J5331" s="74">
        <f t="shared" ref="J5331:J5332" si="4334">I5331</f>
        <v>40</v>
      </c>
      <c r="K5331" s="48">
        <f>I5331</f>
        <v>40</v>
      </c>
      <c r="L5331" s="48"/>
      <c r="M5331" s="48">
        <f t="shared" si="4310"/>
        <v>40</v>
      </c>
      <c r="N5331" s="48">
        <v>0</v>
      </c>
      <c r="O5331" s="56">
        <v>252.68552</v>
      </c>
      <c r="P5331" s="48" t="str">
        <f t="shared" si="4325"/>
        <v>86502CY SL</v>
      </c>
      <c r="Q5331" s="76">
        <v>21</v>
      </c>
      <c r="R5331" s="76">
        <v>34</v>
      </c>
      <c r="S5331" s="49">
        <f t="shared" si="4315"/>
        <v>0.26538461538461539</v>
      </c>
      <c r="T5331" s="49">
        <f t="shared" si="4326"/>
        <v>265.38461538461536</v>
      </c>
      <c r="U5331" s="49">
        <v>271.15384615384613</v>
      </c>
      <c r="V5331" s="49">
        <f t="shared" si="4320"/>
        <v>0.27115384615384613</v>
      </c>
      <c r="W5331" s="49">
        <f t="shared" si="4330"/>
        <v>10.615384615384615</v>
      </c>
      <c r="X5331" s="90">
        <f t="shared" ref="X5331" si="4335">ROUND(S5331*$X$4,0)</f>
        <v>1</v>
      </c>
      <c r="Y5331" s="91">
        <f t="shared" si="4311"/>
        <v>252.68552</v>
      </c>
      <c r="Z5331" s="93">
        <f>ROUND((S5331*M5331)+X5331,0)</f>
        <v>12</v>
      </c>
      <c r="AA5331" s="94">
        <f t="shared" si="4312"/>
        <v>3032.22624</v>
      </c>
      <c r="AB5331" s="97">
        <f>ROUND((S5331*$AB$4)+Z5331,0)</f>
        <v>13</v>
      </c>
      <c r="AC5331" s="98">
        <f t="shared" si="4313"/>
        <v>3284.91176</v>
      </c>
      <c r="AD5331" s="77" t="s">
        <v>3</v>
      </c>
      <c r="AE5331" s="54">
        <v>3284.91176</v>
      </c>
      <c r="AF5331" s="17"/>
    </row>
    <row r="5332" spans="1:32" ht="16.899999999999999" customHeight="1" x14ac:dyDescent="0.3">
      <c r="A5332" s="73" t="s">
        <v>7</v>
      </c>
      <c r="B5332" s="74" t="s">
        <v>3761</v>
      </c>
      <c r="C5332" s="48" t="s">
        <v>1370</v>
      </c>
      <c r="D5332" s="48">
        <v>500</v>
      </c>
      <c r="E5332" s="48">
        <v>2834</v>
      </c>
      <c r="F5332" s="48" t="s">
        <v>6126</v>
      </c>
      <c r="G5332" s="48">
        <v>2</v>
      </c>
      <c r="H5332" s="75">
        <f t="shared" si="4314"/>
        <v>0</v>
      </c>
      <c r="I5332" s="74">
        <v>55</v>
      </c>
      <c r="J5332" s="74">
        <f t="shared" si="4334"/>
        <v>55</v>
      </c>
      <c r="K5332" s="48">
        <f>I5332</f>
        <v>55</v>
      </c>
      <c r="L5332" s="48"/>
      <c r="M5332" s="48">
        <f t="shared" si="4310"/>
        <v>55</v>
      </c>
      <c r="N5332" s="48">
        <v>0</v>
      </c>
      <c r="O5332" s="56">
        <v>334.25493</v>
      </c>
      <c r="P5332" s="48" t="str">
        <f t="shared" si="4325"/>
        <v>65403CY SL</v>
      </c>
      <c r="Q5332" s="76">
        <v>0</v>
      </c>
      <c r="R5332" s="76">
        <v>3</v>
      </c>
      <c r="S5332" s="49">
        <f t="shared" si="4315"/>
        <v>3.4615384615384616E-3</v>
      </c>
      <c r="T5332" s="49">
        <f t="shared" si="4326"/>
        <v>1.7307692307692308</v>
      </c>
      <c r="U5332" s="49">
        <v>122.88461538461537</v>
      </c>
      <c r="V5332" s="49">
        <f t="shared" si="4320"/>
        <v>0.24576923076923074</v>
      </c>
      <c r="W5332" s="49">
        <f t="shared" si="4330"/>
        <v>0.1903846153846154</v>
      </c>
      <c r="X5332" s="90">
        <f>ROUNDUP(S5332*$X$4,0)</f>
        <v>1</v>
      </c>
      <c r="Y5332" s="91">
        <f t="shared" si="4311"/>
        <v>334.25493</v>
      </c>
      <c r="Z5332" s="93">
        <f>ROUND((S5332*M5332)+X5332,0)</f>
        <v>1</v>
      </c>
      <c r="AA5332" s="94">
        <f t="shared" si="4312"/>
        <v>334.25493</v>
      </c>
      <c r="AB5332" s="97">
        <f>ROUND((S5332*$AB$4)+Z5332,0)</f>
        <v>1</v>
      </c>
      <c r="AC5332" s="98">
        <f t="shared" si="4313"/>
        <v>334.25493</v>
      </c>
      <c r="AD5332" s="77" t="s">
        <v>3</v>
      </c>
      <c r="AE5332" s="54">
        <v>334.25493</v>
      </c>
      <c r="AF5332" s="17"/>
    </row>
    <row r="5333" spans="1:32" ht="16.899999999999999" customHeight="1" x14ac:dyDescent="0.3">
      <c r="A5333" s="73" t="s">
        <v>35</v>
      </c>
      <c r="B5333" s="74" t="s">
        <v>4739</v>
      </c>
      <c r="C5333" s="48" t="s">
        <v>464</v>
      </c>
      <c r="D5333" s="48">
        <v>1</v>
      </c>
      <c r="E5333" s="48">
        <v>4013</v>
      </c>
      <c r="F5333" s="48" t="s">
        <v>6180</v>
      </c>
      <c r="G5333" s="48" t="s">
        <v>112</v>
      </c>
      <c r="H5333" s="75">
        <f t="shared" si="4314"/>
        <v>0.55000000000000004</v>
      </c>
      <c r="I5333" s="74">
        <v>93</v>
      </c>
      <c r="J5333" s="74">
        <v>60</v>
      </c>
      <c r="K5333" s="48">
        <f>J5333</f>
        <v>60</v>
      </c>
      <c r="L5333" s="48">
        <f>$L$3</f>
        <v>-4</v>
      </c>
      <c r="M5333" s="48">
        <f t="shared" si="4310"/>
        <v>56</v>
      </c>
      <c r="N5333" s="48">
        <v>8633</v>
      </c>
      <c r="O5333" s="56">
        <v>0.12</v>
      </c>
      <c r="P5333" s="48" t="str">
        <f t="shared" si="4325"/>
        <v>5855/7 OR</v>
      </c>
      <c r="Q5333" s="76" t="s">
        <v>6187</v>
      </c>
      <c r="R5333" s="76" t="s">
        <v>6187</v>
      </c>
      <c r="S5333" s="49">
        <f t="shared" si="4315"/>
        <v>0</v>
      </c>
      <c r="T5333" s="49">
        <f t="shared" si="4326"/>
        <v>0</v>
      </c>
      <c r="U5333" s="49">
        <v>84.65384615384616</v>
      </c>
      <c r="V5333" s="49">
        <f t="shared" si="4320"/>
        <v>84.65384615384616</v>
      </c>
      <c r="W5333" s="49">
        <f t="shared" si="4330"/>
        <v>0</v>
      </c>
      <c r="X5333" s="90">
        <f>ROUND(V5333*$X$4,0)</f>
        <v>423</v>
      </c>
      <c r="Y5333" s="91">
        <f t="shared" si="4311"/>
        <v>50.76</v>
      </c>
      <c r="Z5333" s="93">
        <f>ROUND((V5333*M5333)+X5333,0)</f>
        <v>5164</v>
      </c>
      <c r="AA5333" s="94">
        <f t="shared" si="4312"/>
        <v>619.67999999999995</v>
      </c>
      <c r="AB5333" s="97">
        <f>ROUND((V5333*$AB$4)+Z5333,0)</f>
        <v>5587</v>
      </c>
      <c r="AC5333" s="98">
        <f t="shared" si="4313"/>
        <v>670.43999999999994</v>
      </c>
      <c r="AD5333" s="77" t="s">
        <v>5889</v>
      </c>
      <c r="AE5333" s="54">
        <v>670.43999999999994</v>
      </c>
      <c r="AF5333" s="17"/>
    </row>
    <row r="5334" spans="1:32" ht="16.899999999999999" customHeight="1" x14ac:dyDescent="0.3">
      <c r="A5334" s="73" t="s">
        <v>7</v>
      </c>
      <c r="B5334" s="74" t="s">
        <v>1598</v>
      </c>
      <c r="C5334" s="48" t="s">
        <v>40</v>
      </c>
      <c r="D5334" s="48">
        <v>5000</v>
      </c>
      <c r="E5334" s="48">
        <v>621</v>
      </c>
      <c r="F5334" s="48" t="s">
        <v>6128</v>
      </c>
      <c r="G5334" s="48" t="s">
        <v>112</v>
      </c>
      <c r="H5334" s="75">
        <f t="shared" si="4314"/>
        <v>-0.25925925925925924</v>
      </c>
      <c r="I5334" s="74">
        <v>20</v>
      </c>
      <c r="J5334" s="74">
        <v>27</v>
      </c>
      <c r="K5334" s="48">
        <f>I5334</f>
        <v>20</v>
      </c>
      <c r="L5334" s="48">
        <f>$L$3</f>
        <v>-4</v>
      </c>
      <c r="M5334" s="48">
        <f t="shared" si="4310"/>
        <v>16</v>
      </c>
      <c r="N5334" s="48">
        <v>5</v>
      </c>
      <c r="O5334" s="56">
        <v>162.35</v>
      </c>
      <c r="P5334" s="48" t="str">
        <f t="shared" si="4325"/>
        <v>3055 BK</v>
      </c>
      <c r="Q5334" s="76">
        <v>12</v>
      </c>
      <c r="R5334" s="76">
        <v>38</v>
      </c>
      <c r="S5334" s="49">
        <f t="shared" si="4315"/>
        <v>0.17307692307692307</v>
      </c>
      <c r="T5334" s="49">
        <f t="shared" si="4326"/>
        <v>865.38461538461536</v>
      </c>
      <c r="U5334" s="49">
        <v>5917.9230769230762</v>
      </c>
      <c r="V5334" s="49">
        <f t="shared" si="4320"/>
        <v>1.1835846153846152</v>
      </c>
      <c r="W5334" s="49">
        <f t="shared" si="4330"/>
        <v>2.7692307692307692</v>
      </c>
      <c r="X5334" s="90">
        <f>ROUND(S5334*$X$3,0)</f>
        <v>1</v>
      </c>
      <c r="Y5334" s="91">
        <f t="shared" si="4311"/>
        <v>162.35</v>
      </c>
      <c r="Z5334" s="93">
        <f t="shared" ref="Z5334:Z5340" si="4336">ROUND((S5334*M5334)+X5334,0)</f>
        <v>4</v>
      </c>
      <c r="AA5334" s="94">
        <f t="shared" si="4312"/>
        <v>649.4</v>
      </c>
      <c r="AB5334" s="97">
        <f>ROUND((S5334*$AB$4)+Z5334,0)</f>
        <v>5</v>
      </c>
      <c r="AC5334" s="98">
        <f t="shared" si="4313"/>
        <v>811.75</v>
      </c>
      <c r="AD5334" s="77" t="s">
        <v>3</v>
      </c>
      <c r="AE5334" s="54">
        <v>811.75</v>
      </c>
      <c r="AF5334" s="17"/>
    </row>
    <row r="5335" spans="1:32" ht="12.75" customHeight="1" x14ac:dyDescent="0.3">
      <c r="A5335" s="73" t="s">
        <v>7</v>
      </c>
      <c r="B5335" s="74" t="s">
        <v>2495</v>
      </c>
      <c r="C5335" s="48" t="s">
        <v>34</v>
      </c>
      <c r="D5335" s="48">
        <v>100</v>
      </c>
      <c r="E5335" s="48">
        <v>4350</v>
      </c>
      <c r="F5335" s="48" t="s">
        <v>6122</v>
      </c>
      <c r="G5335" s="48" t="s">
        <v>122</v>
      </c>
      <c r="H5335" s="75">
        <f t="shared" si="4314"/>
        <v>0</v>
      </c>
      <c r="I5335" s="74">
        <v>84</v>
      </c>
      <c r="J5335" s="74">
        <v>84</v>
      </c>
      <c r="K5335" s="48">
        <f>I5335</f>
        <v>84</v>
      </c>
      <c r="L5335" s="48">
        <f>$L$3</f>
        <v>-4</v>
      </c>
      <c r="M5335" s="48">
        <f t="shared" si="4310"/>
        <v>80</v>
      </c>
      <c r="N5335" s="48">
        <v>126</v>
      </c>
      <c r="O5335" s="56">
        <v>9.2448499999999996</v>
      </c>
      <c r="P5335" s="48" t="str">
        <f t="shared" si="4325"/>
        <v>P1054 BK</v>
      </c>
      <c r="Q5335" s="76">
        <v>21</v>
      </c>
      <c r="R5335" s="76">
        <v>219</v>
      </c>
      <c r="S5335" s="49">
        <f t="shared" si="4315"/>
        <v>0.47884615384615381</v>
      </c>
      <c r="T5335" s="49">
        <f t="shared" si="4326"/>
        <v>47.88461538461538</v>
      </c>
      <c r="U5335" s="49">
        <v>691.73076923076917</v>
      </c>
      <c r="V5335" s="49">
        <f t="shared" si="4320"/>
        <v>6.9173076923076913</v>
      </c>
      <c r="W5335" s="49">
        <f t="shared" si="4330"/>
        <v>38.307692307692307</v>
      </c>
      <c r="X5335" s="90">
        <f t="shared" ref="X5335:X5336" si="4337">ROUND(S5335*$X$4,0)</f>
        <v>2</v>
      </c>
      <c r="Y5335" s="91">
        <f t="shared" si="4311"/>
        <v>18.489699999999999</v>
      </c>
      <c r="Z5335" s="93">
        <f t="shared" si="4336"/>
        <v>40</v>
      </c>
      <c r="AA5335" s="94">
        <f t="shared" si="4312"/>
        <v>369.79399999999998</v>
      </c>
      <c r="AB5335" s="97">
        <f>ROUND((S5335*$AB$4)+Z5335,0)</f>
        <v>42</v>
      </c>
      <c r="AC5335" s="98">
        <f t="shared" si="4313"/>
        <v>388.28369999999995</v>
      </c>
      <c r="AD5335" s="77" t="s">
        <v>3</v>
      </c>
      <c r="AE5335" s="54">
        <v>388.28369999999995</v>
      </c>
      <c r="AF5335" s="17"/>
    </row>
    <row r="5336" spans="1:32" ht="12.75" customHeight="1" x14ac:dyDescent="0.3">
      <c r="A5336" s="73" t="s">
        <v>7</v>
      </c>
      <c r="B5336" s="74" t="s">
        <v>2186</v>
      </c>
      <c r="C5336" s="48" t="s">
        <v>1143</v>
      </c>
      <c r="D5336" s="48">
        <v>100</v>
      </c>
      <c r="E5336" s="48">
        <v>30327</v>
      </c>
      <c r="F5336" s="48" t="s">
        <v>5915</v>
      </c>
      <c r="G5336" s="48" t="s">
        <v>122</v>
      </c>
      <c r="H5336" s="75">
        <f t="shared" si="4314"/>
        <v>0</v>
      </c>
      <c r="I5336" s="74">
        <v>34</v>
      </c>
      <c r="J5336" s="74">
        <v>34</v>
      </c>
      <c r="K5336" s="48">
        <f>I5336</f>
        <v>34</v>
      </c>
      <c r="L5336" s="48">
        <f>$L$3</f>
        <v>-4</v>
      </c>
      <c r="M5336" s="48">
        <f t="shared" si="4310"/>
        <v>30</v>
      </c>
      <c r="N5336" s="48">
        <v>16</v>
      </c>
      <c r="O5336" s="56">
        <v>46.8</v>
      </c>
      <c r="P5336" s="48" t="str">
        <f t="shared" si="4325"/>
        <v>391045 WH</v>
      </c>
      <c r="Q5336" s="76">
        <v>16</v>
      </c>
      <c r="R5336" s="76">
        <v>118</v>
      </c>
      <c r="S5336" s="49">
        <f t="shared" si="4315"/>
        <v>0.30846153846153845</v>
      </c>
      <c r="T5336" s="49">
        <f t="shared" si="4326"/>
        <v>30.846153846153847</v>
      </c>
      <c r="U5336" s="49">
        <v>134.30769230769232</v>
      </c>
      <c r="V5336" s="49">
        <f t="shared" si="4320"/>
        <v>1.3430769230769233</v>
      </c>
      <c r="W5336" s="49">
        <f t="shared" si="4330"/>
        <v>9.2538461538461529</v>
      </c>
      <c r="X5336" s="90">
        <f t="shared" si="4337"/>
        <v>2</v>
      </c>
      <c r="Y5336" s="91">
        <f t="shared" si="4311"/>
        <v>93.6</v>
      </c>
      <c r="Z5336" s="93">
        <f t="shared" si="4336"/>
        <v>11</v>
      </c>
      <c r="AA5336" s="94">
        <f t="shared" si="4312"/>
        <v>514.79999999999995</v>
      </c>
      <c r="AB5336" s="97">
        <f>ROUND((S5336*$AB$4)+Z5336,0)</f>
        <v>13</v>
      </c>
      <c r="AC5336" s="98">
        <f t="shared" si="4313"/>
        <v>608.4</v>
      </c>
      <c r="AD5336" s="77" t="s">
        <v>5890</v>
      </c>
      <c r="AE5336" s="54">
        <v>608.4</v>
      </c>
      <c r="AF5336" s="17"/>
    </row>
    <row r="5337" spans="1:32" ht="12.75" customHeight="1" x14ac:dyDescent="0.3">
      <c r="A5337" s="73" t="s">
        <v>7</v>
      </c>
      <c r="B5337" s="74" t="s">
        <v>2960</v>
      </c>
      <c r="C5337" s="48" t="s">
        <v>1367</v>
      </c>
      <c r="D5337" s="48">
        <v>100</v>
      </c>
      <c r="E5337" s="48">
        <v>621</v>
      </c>
      <c r="F5337" s="48" t="s">
        <v>6128</v>
      </c>
      <c r="G5337" s="48" t="s">
        <v>11</v>
      </c>
      <c r="H5337" s="75">
        <f t="shared" si="4314"/>
        <v>0</v>
      </c>
      <c r="I5337" s="74">
        <v>5</v>
      </c>
      <c r="J5337" s="74">
        <v>5</v>
      </c>
      <c r="K5337" s="48">
        <f>J5337</f>
        <v>5</v>
      </c>
      <c r="L5337" s="48"/>
      <c r="M5337" s="48">
        <f t="shared" si="4310"/>
        <v>5</v>
      </c>
      <c r="N5337" s="48">
        <v>10</v>
      </c>
      <c r="O5337" s="56">
        <v>33.245310000000003</v>
      </c>
      <c r="P5337" s="48" t="str">
        <f t="shared" si="4325"/>
        <v>6463 VI</v>
      </c>
      <c r="Q5337" s="76">
        <v>8</v>
      </c>
      <c r="R5337" s="76">
        <v>25</v>
      </c>
      <c r="S5337" s="49">
        <f t="shared" si="4315"/>
        <v>0.11499999999999999</v>
      </c>
      <c r="T5337" s="49">
        <f t="shared" si="4326"/>
        <v>11.5</v>
      </c>
      <c r="U5337" s="49">
        <v>32.653846153846153</v>
      </c>
      <c r="V5337" s="49">
        <f t="shared" si="4320"/>
        <v>0.32653846153846156</v>
      </c>
      <c r="W5337" s="49">
        <f t="shared" si="4330"/>
        <v>0.57499999999999996</v>
      </c>
      <c r="X5337" s="90">
        <f>ROUND(S5337*$X$2,0)</f>
        <v>1</v>
      </c>
      <c r="Y5337" s="91">
        <f t="shared" si="4311"/>
        <v>33.245310000000003</v>
      </c>
      <c r="Z5337" s="93">
        <f t="shared" si="4336"/>
        <v>2</v>
      </c>
      <c r="AA5337" s="94">
        <f t="shared" si="4312"/>
        <v>66.490620000000007</v>
      </c>
      <c r="AB5337" s="97">
        <f>ROUND((S5337*$AB$2)+Z5337,0)</f>
        <v>3</v>
      </c>
      <c r="AC5337" s="98">
        <f t="shared" si="4313"/>
        <v>99.73593000000001</v>
      </c>
      <c r="AD5337" s="77" t="s">
        <v>5891</v>
      </c>
      <c r="AE5337" s="54">
        <v>99.73593000000001</v>
      </c>
      <c r="AF5337" s="17"/>
    </row>
    <row r="5338" spans="1:32" ht="16.899999999999999" customHeight="1" x14ac:dyDescent="0.3">
      <c r="A5338" s="73" t="s">
        <v>35</v>
      </c>
      <c r="B5338" s="74" t="s">
        <v>4705</v>
      </c>
      <c r="C5338" s="48" t="s">
        <v>3403</v>
      </c>
      <c r="D5338" s="48">
        <v>100</v>
      </c>
      <c r="E5338" s="48">
        <v>4003</v>
      </c>
      <c r="F5338" s="48" t="s">
        <v>5909</v>
      </c>
      <c r="G5338" s="48" t="s">
        <v>65</v>
      </c>
      <c r="H5338" s="75">
        <f t="shared" si="4314"/>
        <v>0</v>
      </c>
      <c r="I5338" s="74">
        <v>5</v>
      </c>
      <c r="J5338" s="74">
        <v>5</v>
      </c>
      <c r="K5338" s="48">
        <f>J5338</f>
        <v>5</v>
      </c>
      <c r="L5338" s="48"/>
      <c r="M5338" s="48">
        <f t="shared" si="4310"/>
        <v>5</v>
      </c>
      <c r="N5338" s="48">
        <v>4</v>
      </c>
      <c r="O5338" s="56">
        <v>24.003979999999999</v>
      </c>
      <c r="P5338" s="48" t="str">
        <f t="shared" si="4325"/>
        <v>79051 SL</v>
      </c>
      <c r="Q5338" s="76">
        <v>0</v>
      </c>
      <c r="R5338" s="76">
        <v>8</v>
      </c>
      <c r="S5338" s="49">
        <f t="shared" si="4315"/>
        <v>9.2307692307692316E-3</v>
      </c>
      <c r="T5338" s="49">
        <f t="shared" si="4326"/>
        <v>0.92307692307692313</v>
      </c>
      <c r="U5338" s="49">
        <v>2.0769230769230771</v>
      </c>
      <c r="V5338" s="49">
        <f t="shared" si="4320"/>
        <v>2.0769230769230772E-2</v>
      </c>
      <c r="W5338" s="49">
        <f t="shared" si="4330"/>
        <v>4.6153846153846156E-2</v>
      </c>
      <c r="X5338" s="90">
        <f>ROUNDUP(S5338*$X$2,0)</f>
        <v>1</v>
      </c>
      <c r="Y5338" s="91">
        <f t="shared" si="4311"/>
        <v>24.003979999999999</v>
      </c>
      <c r="Z5338" s="93">
        <f t="shared" si="4336"/>
        <v>1</v>
      </c>
      <c r="AA5338" s="94">
        <f t="shared" si="4312"/>
        <v>24.003979999999999</v>
      </c>
      <c r="AB5338" s="97">
        <f>ROUND((S5338*$AB$2)+Z5338,0)</f>
        <v>1</v>
      </c>
      <c r="AC5338" s="98">
        <f t="shared" si="4313"/>
        <v>24.003979999999999</v>
      </c>
      <c r="AD5338" s="77" t="s">
        <v>5891</v>
      </c>
      <c r="AE5338" s="54">
        <v>24.003979999999999</v>
      </c>
      <c r="AF5338" s="17"/>
    </row>
    <row r="5339" spans="1:32" ht="12.75" customHeight="1" x14ac:dyDescent="0.3">
      <c r="A5339" s="73" t="s">
        <v>35</v>
      </c>
      <c r="B5339" s="74" t="s">
        <v>5304</v>
      </c>
      <c r="C5339" s="48" t="s">
        <v>40</v>
      </c>
      <c r="D5339" s="48">
        <v>1000</v>
      </c>
      <c r="E5339" s="48">
        <v>621</v>
      </c>
      <c r="F5339" s="48" t="s">
        <v>6128</v>
      </c>
      <c r="G5339" s="48" t="s">
        <v>112</v>
      </c>
      <c r="H5339" s="75">
        <f t="shared" si="4314"/>
        <v>-0.16666666666666666</v>
      </c>
      <c r="I5339" s="74">
        <v>20</v>
      </c>
      <c r="J5339" s="74">
        <v>24</v>
      </c>
      <c r="K5339" s="48">
        <f>I5339</f>
        <v>20</v>
      </c>
      <c r="L5339" s="48">
        <f>$L$3</f>
        <v>-4</v>
      </c>
      <c r="M5339" s="48">
        <f t="shared" si="4310"/>
        <v>16</v>
      </c>
      <c r="N5339" s="48">
        <v>1</v>
      </c>
      <c r="O5339" s="56">
        <v>57.21</v>
      </c>
      <c r="P5339" s="48" t="str">
        <f t="shared" si="4325"/>
        <v>3057 VI</v>
      </c>
      <c r="Q5339" s="76">
        <v>9</v>
      </c>
      <c r="R5339" s="76">
        <v>13</v>
      </c>
      <c r="S5339" s="49">
        <f t="shared" si="4315"/>
        <v>0.11192307692307692</v>
      </c>
      <c r="T5339" s="49">
        <f t="shared" si="4326"/>
        <v>111.92307692307692</v>
      </c>
      <c r="U5339" s="49">
        <v>130.53846153846155</v>
      </c>
      <c r="V5339" s="49">
        <f t="shared" si="4320"/>
        <v>0.13053846153846155</v>
      </c>
      <c r="W5339" s="49">
        <f t="shared" si="4330"/>
        <v>1.7907692307692307</v>
      </c>
      <c r="X5339" s="90">
        <f>ROUND(S5339*$X$3,0)</f>
        <v>1</v>
      </c>
      <c r="Y5339" s="91">
        <f t="shared" si="4311"/>
        <v>57.21</v>
      </c>
      <c r="Z5339" s="93">
        <f t="shared" si="4336"/>
        <v>3</v>
      </c>
      <c r="AA5339" s="94">
        <f t="shared" si="4312"/>
        <v>171.63</v>
      </c>
      <c r="AB5339" s="97">
        <f>ROUND((S5339*$AB$4)+Z5339,0)</f>
        <v>4</v>
      </c>
      <c r="AC5339" s="98">
        <f t="shared" si="4313"/>
        <v>228.84</v>
      </c>
      <c r="AD5339" s="77" t="s">
        <v>3</v>
      </c>
      <c r="AE5339" s="54">
        <v>228.84</v>
      </c>
      <c r="AF5339" s="17"/>
    </row>
    <row r="5340" spans="1:32" ht="12.75" customHeight="1" x14ac:dyDescent="0.3">
      <c r="A5340" s="73" t="s">
        <v>35</v>
      </c>
      <c r="B5340" s="74" t="s">
        <v>4510</v>
      </c>
      <c r="C5340" s="48" t="s">
        <v>16</v>
      </c>
      <c r="D5340" s="48">
        <v>100</v>
      </c>
      <c r="E5340" s="48">
        <v>6223</v>
      </c>
      <c r="F5340" s="48" t="s">
        <v>17</v>
      </c>
      <c r="G5340" s="48" t="s">
        <v>11</v>
      </c>
      <c r="H5340" s="75">
        <f t="shared" si="4314"/>
        <v>0</v>
      </c>
      <c r="I5340" s="74">
        <v>5</v>
      </c>
      <c r="J5340" s="74">
        <v>5</v>
      </c>
      <c r="K5340" s="48">
        <f>J5340</f>
        <v>5</v>
      </c>
      <c r="L5340" s="48"/>
      <c r="M5340" s="48">
        <f t="shared" si="4310"/>
        <v>5</v>
      </c>
      <c r="N5340" s="48">
        <v>6</v>
      </c>
      <c r="O5340" s="56">
        <v>29.969570000000001</v>
      </c>
      <c r="P5340" s="48" t="str">
        <f t="shared" si="4325"/>
        <v>5474L SL</v>
      </c>
      <c r="Q5340" s="76">
        <v>38</v>
      </c>
      <c r="R5340" s="76">
        <v>102</v>
      </c>
      <c r="S5340" s="49">
        <f t="shared" si="4315"/>
        <v>0.52692307692307694</v>
      </c>
      <c r="T5340" s="49">
        <f t="shared" si="4326"/>
        <v>52.692307692307693</v>
      </c>
      <c r="U5340" s="49">
        <v>64.038461538461533</v>
      </c>
      <c r="V5340" s="49">
        <f t="shared" si="4320"/>
        <v>0.64038461538461533</v>
      </c>
      <c r="W5340" s="49">
        <f t="shared" si="4330"/>
        <v>2.6346153846153846</v>
      </c>
      <c r="X5340" s="90">
        <f>ROUND(S5340*$X$2,0)</f>
        <v>4</v>
      </c>
      <c r="Y5340" s="91">
        <f t="shared" si="4311"/>
        <v>119.87828</v>
      </c>
      <c r="Z5340" s="93">
        <f t="shared" si="4336"/>
        <v>7</v>
      </c>
      <c r="AA5340" s="94">
        <f t="shared" si="4312"/>
        <v>209.78699</v>
      </c>
      <c r="AB5340" s="97">
        <f>ROUND((S5340*$AB$2)+Z5340,0)</f>
        <v>11</v>
      </c>
      <c r="AC5340" s="98">
        <f t="shared" si="4313"/>
        <v>329.66527000000002</v>
      </c>
      <c r="AD5340" s="77" t="s">
        <v>5891</v>
      </c>
      <c r="AE5340" s="54">
        <v>329.66527000000002</v>
      </c>
      <c r="AF5340" s="17"/>
    </row>
    <row r="5341" spans="1:32" ht="16.899999999999999" customHeight="1" x14ac:dyDescent="0.3">
      <c r="A5341" s="73" t="s">
        <v>35</v>
      </c>
      <c r="B5341" s="74" t="s">
        <v>1823</v>
      </c>
      <c r="C5341" s="48" t="s">
        <v>464</v>
      </c>
      <c r="D5341" s="48">
        <v>1</v>
      </c>
      <c r="E5341" s="48">
        <v>4013</v>
      </c>
      <c r="F5341" s="48" t="s">
        <v>6180</v>
      </c>
      <c r="G5341" s="48" t="s">
        <v>112</v>
      </c>
      <c r="H5341" s="75">
        <f t="shared" si="4314"/>
        <v>0.55000000000000004</v>
      </c>
      <c r="I5341" s="74">
        <v>93</v>
      </c>
      <c r="J5341" s="74">
        <v>60</v>
      </c>
      <c r="K5341" s="48">
        <f>J5341</f>
        <v>60</v>
      </c>
      <c r="L5341" s="48">
        <f>$L$3</f>
        <v>-4</v>
      </c>
      <c r="M5341" s="48">
        <f t="shared" si="4310"/>
        <v>56</v>
      </c>
      <c r="N5341" s="48">
        <v>39570</v>
      </c>
      <c r="O5341" s="56">
        <v>0.15</v>
      </c>
      <c r="P5341" s="48" t="str">
        <f t="shared" si="4325"/>
        <v>5855 SL</v>
      </c>
      <c r="Q5341" s="76" t="s">
        <v>6187</v>
      </c>
      <c r="R5341" s="76" t="s">
        <v>6187</v>
      </c>
      <c r="S5341" s="49">
        <f t="shared" si="4315"/>
        <v>0</v>
      </c>
      <c r="T5341" s="49">
        <f t="shared" si="4326"/>
        <v>0</v>
      </c>
      <c r="U5341" s="49">
        <v>84.730769230769226</v>
      </c>
      <c r="V5341" s="49">
        <f t="shared" si="4320"/>
        <v>84.730769230769226</v>
      </c>
      <c r="W5341" s="49">
        <f t="shared" si="4330"/>
        <v>0</v>
      </c>
      <c r="X5341" s="90">
        <f>ROUND(V5341*$X$4,0)</f>
        <v>424</v>
      </c>
      <c r="Y5341" s="91">
        <f t="shared" si="4311"/>
        <v>63.599999999999994</v>
      </c>
      <c r="Z5341" s="93">
        <f>ROUND((V5341*M5341)+X5341,0)</f>
        <v>5169</v>
      </c>
      <c r="AA5341" s="94">
        <f t="shared" si="4312"/>
        <v>775.35</v>
      </c>
      <c r="AB5341" s="97">
        <f>ROUND((V5341*$AB$4)+Z5341,0)</f>
        <v>5593</v>
      </c>
      <c r="AC5341" s="98">
        <f t="shared" si="4313"/>
        <v>838.94999999999993</v>
      </c>
      <c r="AD5341" s="77" t="s">
        <v>5889</v>
      </c>
      <c r="AE5341" s="54">
        <v>838.94999999999993</v>
      </c>
      <c r="AF5341" s="17"/>
    </row>
    <row r="5342" spans="1:32" ht="12.75" customHeight="1" x14ac:dyDescent="0.3">
      <c r="A5342" s="73" t="s">
        <v>7</v>
      </c>
      <c r="B5342" s="74" t="s">
        <v>5455</v>
      </c>
      <c r="C5342" s="48" t="s">
        <v>10</v>
      </c>
      <c r="D5342" s="48">
        <v>500</v>
      </c>
      <c r="E5342" s="48">
        <v>621</v>
      </c>
      <c r="F5342" s="48" t="s">
        <v>6128</v>
      </c>
      <c r="G5342" s="48" t="s">
        <v>35</v>
      </c>
      <c r="H5342" s="75">
        <f t="shared" si="4314"/>
        <v>-0.6</v>
      </c>
      <c r="I5342" s="74">
        <v>40</v>
      </c>
      <c r="J5342" s="74">
        <v>100</v>
      </c>
      <c r="K5342" s="48">
        <f>I5342</f>
        <v>40</v>
      </c>
      <c r="L5342" s="48">
        <v>-4</v>
      </c>
      <c r="M5342" s="48">
        <f t="shared" si="4310"/>
        <v>36</v>
      </c>
      <c r="N5342" s="48">
        <v>0</v>
      </c>
      <c r="O5342" s="56">
        <v>250.935</v>
      </c>
      <c r="P5342" s="48" t="str">
        <f t="shared" si="4325"/>
        <v>6309 SL</v>
      </c>
      <c r="Q5342" s="76">
        <v>0</v>
      </c>
      <c r="R5342" s="76">
        <v>4</v>
      </c>
      <c r="S5342" s="49">
        <f t="shared" si="4315"/>
        <v>4.6153846153846158E-3</v>
      </c>
      <c r="T5342" s="49">
        <f t="shared" si="4326"/>
        <v>2.3076923076923079</v>
      </c>
      <c r="U5342" s="49">
        <v>99.42307692307692</v>
      </c>
      <c r="V5342" s="49">
        <f t="shared" si="4320"/>
        <v>0.19884615384615384</v>
      </c>
      <c r="W5342" s="49">
        <f t="shared" si="4330"/>
        <v>0.16615384615384618</v>
      </c>
      <c r="X5342" s="90">
        <f>ROUNDUP(S5342*$X$4,0)</f>
        <v>1</v>
      </c>
      <c r="Y5342" s="91">
        <f t="shared" si="4311"/>
        <v>250.935</v>
      </c>
      <c r="Z5342" s="93">
        <f t="shared" ref="Z5342:Z5349" si="4338">ROUND((S5342*M5342)+X5342,0)</f>
        <v>1</v>
      </c>
      <c r="AA5342" s="94">
        <f t="shared" si="4312"/>
        <v>250.935</v>
      </c>
      <c r="AB5342" s="97">
        <f>ROUND((S5342*$AB$4)+Z5342,0)</f>
        <v>1</v>
      </c>
      <c r="AC5342" s="98">
        <f t="shared" si="4313"/>
        <v>250.935</v>
      </c>
      <c r="AD5342" s="77" t="s">
        <v>3</v>
      </c>
      <c r="AE5342" s="54">
        <v>250.935</v>
      </c>
      <c r="AF5342" s="17"/>
    </row>
    <row r="5343" spans="1:32" ht="16.899999999999999" customHeight="1" x14ac:dyDescent="0.3">
      <c r="A5343" s="73" t="s">
        <v>35</v>
      </c>
      <c r="B5343" s="74" t="s">
        <v>5120</v>
      </c>
      <c r="C5343" s="48" t="s">
        <v>34</v>
      </c>
      <c r="D5343" s="48">
        <v>100</v>
      </c>
      <c r="E5343" s="48">
        <v>1202</v>
      </c>
      <c r="F5343" s="48" t="s">
        <v>6130</v>
      </c>
      <c r="G5343" s="48" t="s">
        <v>35</v>
      </c>
      <c r="H5343" s="75">
        <f t="shared" si="4314"/>
        <v>0</v>
      </c>
      <c r="I5343" s="74">
        <v>24</v>
      </c>
      <c r="J5343" s="74">
        <v>24</v>
      </c>
      <c r="K5343" s="48">
        <f>I5343</f>
        <v>24</v>
      </c>
      <c r="L5343" s="48">
        <f>$L$3</f>
        <v>-4</v>
      </c>
      <c r="M5343" s="48">
        <f t="shared" si="4310"/>
        <v>20</v>
      </c>
      <c r="N5343" s="48">
        <v>27</v>
      </c>
      <c r="O5343" s="56">
        <v>4.01</v>
      </c>
      <c r="P5343" s="48" t="str">
        <f t="shared" si="4325"/>
        <v>PF24014 NA</v>
      </c>
      <c r="Q5343" s="76">
        <v>44</v>
      </c>
      <c r="R5343" s="76">
        <v>251</v>
      </c>
      <c r="S5343" s="49">
        <f t="shared" si="4315"/>
        <v>0.76346153846153841</v>
      </c>
      <c r="T5343" s="49">
        <f t="shared" si="4326"/>
        <v>76.34615384615384</v>
      </c>
      <c r="U5343" s="49">
        <v>76.34615384615384</v>
      </c>
      <c r="V5343" s="49">
        <f t="shared" si="4320"/>
        <v>0.76346153846153841</v>
      </c>
      <c r="W5343" s="49">
        <f t="shared" si="4330"/>
        <v>15.269230769230768</v>
      </c>
      <c r="X5343" s="90">
        <f>ROUND(S5343*$X$3,0)</f>
        <v>5</v>
      </c>
      <c r="Y5343" s="91">
        <f t="shared" si="4311"/>
        <v>20.049999999999997</v>
      </c>
      <c r="Z5343" s="93">
        <f t="shared" si="4338"/>
        <v>20</v>
      </c>
      <c r="AA5343" s="94">
        <f t="shared" si="4312"/>
        <v>80.199999999999989</v>
      </c>
      <c r="AB5343" s="97">
        <f>ROUND((S5343*$AB$4)+Z5343,0)</f>
        <v>24</v>
      </c>
      <c r="AC5343" s="98">
        <f t="shared" si="4313"/>
        <v>96.24</v>
      </c>
      <c r="AD5343" s="77" t="s">
        <v>3</v>
      </c>
      <c r="AE5343" s="54">
        <v>96.24</v>
      </c>
      <c r="AF5343" s="17"/>
    </row>
    <row r="5344" spans="1:32" ht="16.899999999999999" customHeight="1" x14ac:dyDescent="0.3">
      <c r="A5344" s="73" t="s">
        <v>7</v>
      </c>
      <c r="B5344" s="74" t="s">
        <v>2689</v>
      </c>
      <c r="C5344" s="48" t="s">
        <v>1797</v>
      </c>
      <c r="D5344" s="48">
        <v>2.5</v>
      </c>
      <c r="E5344" s="48">
        <v>4445</v>
      </c>
      <c r="F5344" s="48" t="s">
        <v>5912</v>
      </c>
      <c r="G5344" s="48" t="s">
        <v>122</v>
      </c>
      <c r="H5344" s="75">
        <f t="shared" si="4314"/>
        <v>0.14736842105263157</v>
      </c>
      <c r="I5344" s="74">
        <v>109</v>
      </c>
      <c r="J5344" s="74">
        <v>95</v>
      </c>
      <c r="K5344" s="48">
        <f>J5344</f>
        <v>95</v>
      </c>
      <c r="L5344" s="48">
        <f>$L$3</f>
        <v>-4</v>
      </c>
      <c r="M5344" s="48">
        <f t="shared" ref="M5344:M5392" si="4339">K5344+L5344</f>
        <v>91</v>
      </c>
      <c r="N5344" s="48">
        <v>5</v>
      </c>
      <c r="O5344" s="56">
        <v>10.82</v>
      </c>
      <c r="P5344" s="48" t="str">
        <f t="shared" si="4325"/>
        <v>F32111/2 BK</v>
      </c>
      <c r="Q5344" s="76">
        <v>27</v>
      </c>
      <c r="R5344" s="76">
        <v>76</v>
      </c>
      <c r="S5344" s="49">
        <f t="shared" si="4315"/>
        <v>0.37846153846153846</v>
      </c>
      <c r="T5344" s="49">
        <f t="shared" si="4326"/>
        <v>0.94615384615384612</v>
      </c>
      <c r="U5344" s="49">
        <v>10</v>
      </c>
      <c r="V5344" s="49">
        <f t="shared" si="4320"/>
        <v>4</v>
      </c>
      <c r="W5344" s="49">
        <f t="shared" si="4330"/>
        <v>34.44</v>
      </c>
      <c r="X5344" s="90">
        <f>ROUND(S5344*$X$4,0)</f>
        <v>2</v>
      </c>
      <c r="Y5344" s="91">
        <f t="shared" ref="Y5344:Y5392" si="4340">X5344*O5344</f>
        <v>21.64</v>
      </c>
      <c r="Z5344" s="93">
        <f t="shared" si="4338"/>
        <v>36</v>
      </c>
      <c r="AA5344" s="94">
        <f t="shared" ref="AA5344:AA5392" si="4341">Z5344*O5344</f>
        <v>389.52</v>
      </c>
      <c r="AB5344" s="97">
        <f>ROUND((S5344*$AB$4)+Z5344,0)</f>
        <v>38</v>
      </c>
      <c r="AC5344" s="98">
        <f t="shared" ref="AC5344:AC5392" si="4342">AB5344*O5344</f>
        <v>411.16</v>
      </c>
      <c r="AD5344" s="77" t="s">
        <v>3</v>
      </c>
      <c r="AE5344" s="54">
        <v>411.16</v>
      </c>
      <c r="AF5344" s="17"/>
    </row>
    <row r="5345" spans="1:32" ht="16.899999999999999" customHeight="1" x14ac:dyDescent="0.3">
      <c r="A5345" s="73" t="s">
        <v>35</v>
      </c>
      <c r="B5345" s="74" t="s">
        <v>1433</v>
      </c>
      <c r="C5345" s="48" t="s">
        <v>1432</v>
      </c>
      <c r="D5345" s="48">
        <v>5000</v>
      </c>
      <c r="E5345" s="48">
        <v>621</v>
      </c>
      <c r="F5345" s="48" t="s">
        <v>6128</v>
      </c>
      <c r="G5345" s="48" t="s">
        <v>35</v>
      </c>
      <c r="H5345" s="75">
        <f t="shared" ref="H5345:H5393" si="4343">(I5345-J5345)/J5345</f>
        <v>2.564102564102564E-2</v>
      </c>
      <c r="I5345" s="74">
        <v>40</v>
      </c>
      <c r="J5345" s="74">
        <v>39</v>
      </c>
      <c r="K5345" s="48">
        <f>J5345</f>
        <v>39</v>
      </c>
      <c r="L5345" s="48">
        <f>$L$3</f>
        <v>-4</v>
      </c>
      <c r="M5345" s="48">
        <f t="shared" si="4339"/>
        <v>35</v>
      </c>
      <c r="N5345" s="48">
        <v>1</v>
      </c>
      <c r="O5345" s="56">
        <v>131.5</v>
      </c>
      <c r="P5345" s="48" t="str">
        <f t="shared" si="4325"/>
        <v>6710 BL</v>
      </c>
      <c r="Q5345" s="76">
        <v>0</v>
      </c>
      <c r="R5345" s="76">
        <v>0</v>
      </c>
      <c r="S5345" s="49">
        <f t="shared" ref="S5345:S5393" si="4344">((Q5345/65*0.7)+(R5345/260*0.3))</f>
        <v>0</v>
      </c>
      <c r="T5345" s="49">
        <f t="shared" si="4326"/>
        <v>0</v>
      </c>
      <c r="U5345" s="49">
        <v>1013.5384615384614</v>
      </c>
      <c r="V5345" s="49">
        <f t="shared" si="4320"/>
        <v>0.20270769230769228</v>
      </c>
      <c r="W5345" s="49">
        <f t="shared" si="4330"/>
        <v>0</v>
      </c>
      <c r="X5345" s="90">
        <f>ROUNDUP(S5345*$X$4,0)</f>
        <v>0</v>
      </c>
      <c r="Y5345" s="91">
        <f t="shared" si="4340"/>
        <v>0</v>
      </c>
      <c r="Z5345" s="93">
        <f t="shared" si="4338"/>
        <v>0</v>
      </c>
      <c r="AA5345" s="94">
        <f t="shared" si="4341"/>
        <v>0</v>
      </c>
      <c r="AB5345" s="97">
        <f>ROUND((S5345*$AB$4)+Z5345,0)</f>
        <v>0</v>
      </c>
      <c r="AC5345" s="98">
        <f t="shared" si="4342"/>
        <v>0</v>
      </c>
      <c r="AD5345" s="77" t="s">
        <v>3</v>
      </c>
      <c r="AE5345" s="54">
        <v>0</v>
      </c>
      <c r="AF5345" s="17"/>
    </row>
    <row r="5346" spans="1:32" ht="12.75" customHeight="1" x14ac:dyDescent="0.3">
      <c r="A5346" s="73" t="s">
        <v>35</v>
      </c>
      <c r="B5346" s="74" t="s">
        <v>5293</v>
      </c>
      <c r="C5346" s="48" t="s">
        <v>40</v>
      </c>
      <c r="D5346" s="48">
        <v>100</v>
      </c>
      <c r="E5346" s="48">
        <v>621</v>
      </c>
      <c r="F5346" s="48" t="s">
        <v>6128</v>
      </c>
      <c r="G5346" s="48" t="s">
        <v>65</v>
      </c>
      <c r="H5346" s="75">
        <f t="shared" si="4343"/>
        <v>0</v>
      </c>
      <c r="I5346" s="74">
        <v>5</v>
      </c>
      <c r="J5346" s="74">
        <v>5</v>
      </c>
      <c r="K5346" s="48">
        <f>J5346</f>
        <v>5</v>
      </c>
      <c r="L5346" s="48"/>
      <c r="M5346" s="48">
        <f t="shared" si="4339"/>
        <v>5</v>
      </c>
      <c r="N5346" s="48">
        <v>0</v>
      </c>
      <c r="O5346" s="56">
        <v>4.8375700000000004</v>
      </c>
      <c r="P5346" s="48" t="str">
        <f t="shared" si="4325"/>
        <v>3055 PK</v>
      </c>
      <c r="Q5346" s="76">
        <v>11</v>
      </c>
      <c r="R5346" s="76">
        <v>27</v>
      </c>
      <c r="S5346" s="49">
        <f t="shared" si="4344"/>
        <v>0.14961538461538462</v>
      </c>
      <c r="T5346" s="49">
        <f t="shared" si="4326"/>
        <v>14.961538461538462</v>
      </c>
      <c r="U5346" s="49">
        <v>103.80769230769232</v>
      </c>
      <c r="V5346" s="49">
        <f t="shared" si="4320"/>
        <v>1.0380769230769231</v>
      </c>
      <c r="W5346" s="49">
        <f t="shared" si="4330"/>
        <v>0.74807692307692308</v>
      </c>
      <c r="X5346" s="90">
        <f>ROUND(S5346*$X$2,0)</f>
        <v>1</v>
      </c>
      <c r="Y5346" s="91">
        <f t="shared" si="4340"/>
        <v>4.8375700000000004</v>
      </c>
      <c r="Z5346" s="93">
        <f t="shared" si="4338"/>
        <v>2</v>
      </c>
      <c r="AA5346" s="94">
        <f t="shared" si="4341"/>
        <v>9.6751400000000007</v>
      </c>
      <c r="AB5346" s="97">
        <f>ROUND((S5346*$AB$2)+Z5346,0)</f>
        <v>3</v>
      </c>
      <c r="AC5346" s="98">
        <f t="shared" si="4342"/>
        <v>14.512710000000002</v>
      </c>
      <c r="AD5346" s="77" t="s">
        <v>5891</v>
      </c>
      <c r="AE5346" s="54">
        <v>14.512710000000002</v>
      </c>
      <c r="AF5346" s="17"/>
    </row>
    <row r="5347" spans="1:32" ht="16.899999999999999" customHeight="1" x14ac:dyDescent="0.3">
      <c r="A5347" s="73" t="s">
        <v>7</v>
      </c>
      <c r="B5347" s="74" t="s">
        <v>3429</v>
      </c>
      <c r="C5347" s="48" t="s">
        <v>1432</v>
      </c>
      <c r="D5347" s="48">
        <v>5000</v>
      </c>
      <c r="E5347" s="48">
        <v>621</v>
      </c>
      <c r="F5347" s="48" t="s">
        <v>6128</v>
      </c>
      <c r="G5347" s="48" t="s">
        <v>35</v>
      </c>
      <c r="H5347" s="75">
        <f t="shared" si="4343"/>
        <v>2.564102564102564E-2</v>
      </c>
      <c r="I5347" s="74">
        <v>40</v>
      </c>
      <c r="J5347" s="74">
        <v>39</v>
      </c>
      <c r="K5347" s="48">
        <f>J5347</f>
        <v>39</v>
      </c>
      <c r="L5347" s="48">
        <f>$L$3</f>
        <v>-4</v>
      </c>
      <c r="M5347" s="48">
        <f t="shared" si="4339"/>
        <v>35</v>
      </c>
      <c r="N5347" s="48">
        <v>1</v>
      </c>
      <c r="O5347" s="56">
        <v>131.5</v>
      </c>
      <c r="P5347" s="48" t="str">
        <f t="shared" si="4325"/>
        <v>6710 BK</v>
      </c>
      <c r="Q5347" s="76">
        <v>4</v>
      </c>
      <c r="R5347" s="76">
        <v>5</v>
      </c>
      <c r="S5347" s="49">
        <f t="shared" si="4344"/>
        <v>4.8846153846153845E-2</v>
      </c>
      <c r="T5347" s="49">
        <f t="shared" si="4326"/>
        <v>244.23076923076923</v>
      </c>
      <c r="U5347" s="49">
        <v>2767.3076923076924</v>
      </c>
      <c r="V5347" s="49">
        <f t="shared" si="4320"/>
        <v>0.55346153846153845</v>
      </c>
      <c r="W5347" s="49">
        <f t="shared" si="4330"/>
        <v>1.7096153846153845</v>
      </c>
      <c r="X5347" s="90">
        <f t="shared" ref="X5347:X5349" si="4345">ROUND(S5347*$X$4,0)</f>
        <v>0</v>
      </c>
      <c r="Y5347" s="91">
        <f t="shared" si="4340"/>
        <v>0</v>
      </c>
      <c r="Z5347" s="93">
        <f t="shared" si="4338"/>
        <v>2</v>
      </c>
      <c r="AA5347" s="94">
        <f t="shared" si="4341"/>
        <v>263</v>
      </c>
      <c r="AB5347" s="97">
        <f>ROUND((S5347*$AB$4)+Z5347,0)</f>
        <v>2</v>
      </c>
      <c r="AC5347" s="98">
        <f t="shared" si="4342"/>
        <v>263</v>
      </c>
      <c r="AD5347" s="77" t="s">
        <v>3</v>
      </c>
      <c r="AE5347" s="54">
        <v>263</v>
      </c>
      <c r="AF5347" s="17"/>
    </row>
    <row r="5348" spans="1:32" ht="16.899999999999999" customHeight="1" x14ac:dyDescent="0.3">
      <c r="A5348" s="73" t="s">
        <v>35</v>
      </c>
      <c r="B5348" s="74" t="s">
        <v>5479</v>
      </c>
      <c r="C5348" s="48" t="s">
        <v>1432</v>
      </c>
      <c r="D5348" s="48">
        <v>5000</v>
      </c>
      <c r="E5348" s="48">
        <v>621</v>
      </c>
      <c r="F5348" s="48" t="s">
        <v>6128</v>
      </c>
      <c r="G5348" s="48" t="s">
        <v>35</v>
      </c>
      <c r="H5348" s="75">
        <f t="shared" si="4343"/>
        <v>2.564102564102564E-2</v>
      </c>
      <c r="I5348" s="74">
        <v>40</v>
      </c>
      <c r="J5348" s="74">
        <v>39</v>
      </c>
      <c r="K5348" s="48">
        <f>J5348</f>
        <v>39</v>
      </c>
      <c r="L5348" s="48">
        <f>$L$3</f>
        <v>-4</v>
      </c>
      <c r="M5348" s="48">
        <f t="shared" si="4339"/>
        <v>35</v>
      </c>
      <c r="N5348" s="48">
        <v>2</v>
      </c>
      <c r="O5348" s="56">
        <v>131.5</v>
      </c>
      <c r="P5348" s="48" t="str">
        <f t="shared" si="4325"/>
        <v>6710 WH</v>
      </c>
      <c r="Q5348" s="76">
        <v>3</v>
      </c>
      <c r="R5348" s="76">
        <v>10</v>
      </c>
      <c r="S5348" s="49">
        <f t="shared" si="4344"/>
        <v>4.3846153846153847E-2</v>
      </c>
      <c r="T5348" s="49">
        <f t="shared" si="4326"/>
        <v>219.23076923076923</v>
      </c>
      <c r="U5348" s="49">
        <v>2896.8461538461538</v>
      </c>
      <c r="V5348" s="49">
        <f t="shared" si="4320"/>
        <v>0.57936923076923075</v>
      </c>
      <c r="W5348" s="49">
        <f t="shared" si="4330"/>
        <v>1.5346153846153847</v>
      </c>
      <c r="X5348" s="90">
        <f t="shared" si="4345"/>
        <v>0</v>
      </c>
      <c r="Y5348" s="91">
        <f t="shared" si="4340"/>
        <v>0</v>
      </c>
      <c r="Z5348" s="93">
        <f t="shared" si="4338"/>
        <v>2</v>
      </c>
      <c r="AA5348" s="94">
        <f t="shared" si="4341"/>
        <v>263</v>
      </c>
      <c r="AB5348" s="97">
        <f>ROUND((S5348*$AB$4)+Z5348,0)</f>
        <v>2</v>
      </c>
      <c r="AC5348" s="98">
        <f t="shared" si="4342"/>
        <v>263</v>
      </c>
      <c r="AD5348" s="77" t="s">
        <v>3</v>
      </c>
      <c r="AE5348" s="54">
        <v>263</v>
      </c>
      <c r="AF5348" s="17"/>
    </row>
    <row r="5349" spans="1:32" ht="16.899999999999999" customHeight="1" x14ac:dyDescent="0.3">
      <c r="A5349" s="73" t="s">
        <v>35</v>
      </c>
      <c r="B5349" s="74" t="s">
        <v>5828</v>
      </c>
      <c r="C5349" s="48" t="s">
        <v>1432</v>
      </c>
      <c r="D5349" s="48">
        <v>1000</v>
      </c>
      <c r="E5349" s="48">
        <v>4003</v>
      </c>
      <c r="F5349" s="48" t="s">
        <v>5909</v>
      </c>
      <c r="G5349" s="48" t="s">
        <v>112</v>
      </c>
      <c r="H5349" s="75">
        <f t="shared" si="4343"/>
        <v>0</v>
      </c>
      <c r="I5349" s="74">
        <v>39</v>
      </c>
      <c r="J5349" s="74">
        <v>39</v>
      </c>
      <c r="K5349" s="48">
        <f>I5349</f>
        <v>39</v>
      </c>
      <c r="L5349" s="48">
        <f>$L$3</f>
        <v>-4</v>
      </c>
      <c r="M5349" s="48">
        <f t="shared" si="4339"/>
        <v>35</v>
      </c>
      <c r="N5349" s="48">
        <v>3</v>
      </c>
      <c r="O5349" s="56">
        <v>40.9</v>
      </c>
      <c r="P5349" s="48" t="str">
        <f t="shared" si="4325"/>
        <v>6823 RD</v>
      </c>
      <c r="Q5349" s="76">
        <v>8</v>
      </c>
      <c r="R5349" s="76">
        <v>16</v>
      </c>
      <c r="S5349" s="49">
        <f t="shared" si="4344"/>
        <v>0.10461538461538461</v>
      </c>
      <c r="T5349" s="49">
        <f t="shared" si="4326"/>
        <v>104.61538461538461</v>
      </c>
      <c r="U5349" s="49">
        <v>144.92307692307691</v>
      </c>
      <c r="V5349" s="49">
        <f t="shared" si="4320"/>
        <v>0.1449230769230769</v>
      </c>
      <c r="W5349" s="49">
        <f t="shared" si="4330"/>
        <v>3.6615384615384614</v>
      </c>
      <c r="X5349" s="90">
        <f t="shared" si="4345"/>
        <v>1</v>
      </c>
      <c r="Y5349" s="91">
        <f t="shared" si="4340"/>
        <v>40.9</v>
      </c>
      <c r="Z5349" s="93">
        <f t="shared" si="4338"/>
        <v>5</v>
      </c>
      <c r="AA5349" s="94">
        <f t="shared" si="4341"/>
        <v>204.5</v>
      </c>
      <c r="AB5349" s="97">
        <f>ROUND((S5349*$AB$4)+Z5349,0)</f>
        <v>6</v>
      </c>
      <c r="AC5349" s="98">
        <f t="shared" si="4342"/>
        <v>245.39999999999998</v>
      </c>
      <c r="AD5349" s="77" t="s">
        <v>3</v>
      </c>
      <c r="AE5349" s="54">
        <v>245.39999999999998</v>
      </c>
      <c r="AF5349" s="17"/>
    </row>
    <row r="5350" spans="1:32" ht="12.75" customHeight="1" x14ac:dyDescent="0.3">
      <c r="A5350" s="73" t="s">
        <v>35</v>
      </c>
      <c r="B5350" s="74" t="s">
        <v>953</v>
      </c>
      <c r="C5350" s="48" t="s">
        <v>464</v>
      </c>
      <c r="D5350" s="48">
        <v>1</v>
      </c>
      <c r="E5350" s="48">
        <v>4013</v>
      </c>
      <c r="F5350" s="48" t="s">
        <v>6180</v>
      </c>
      <c r="G5350" s="48" t="s">
        <v>112</v>
      </c>
      <c r="H5350" s="75">
        <f t="shared" si="4343"/>
        <v>0.21666666666666667</v>
      </c>
      <c r="I5350" s="74">
        <v>73</v>
      </c>
      <c r="J5350" s="74">
        <v>60</v>
      </c>
      <c r="K5350" s="48">
        <f>J5350</f>
        <v>60</v>
      </c>
      <c r="L5350" s="48">
        <f>$L$3</f>
        <v>-4</v>
      </c>
      <c r="M5350" s="48">
        <f t="shared" si="4339"/>
        <v>56</v>
      </c>
      <c r="N5350" s="48">
        <v>5000</v>
      </c>
      <c r="O5350" s="56">
        <v>7.0000000000000007E-2</v>
      </c>
      <c r="P5350" s="48" t="str">
        <f t="shared" si="4325"/>
        <v>2842/7 SL</v>
      </c>
      <c r="Q5350" s="76" t="s">
        <v>6187</v>
      </c>
      <c r="R5350" s="76" t="s">
        <v>6187</v>
      </c>
      <c r="S5350" s="49">
        <f t="shared" si="4344"/>
        <v>0</v>
      </c>
      <c r="T5350" s="49">
        <f t="shared" si="4326"/>
        <v>0</v>
      </c>
      <c r="U5350" s="49">
        <v>101.61538461538461</v>
      </c>
      <c r="V5350" s="49">
        <f t="shared" si="4320"/>
        <v>101.61538461538461</v>
      </c>
      <c r="W5350" s="49">
        <f t="shared" si="4330"/>
        <v>0</v>
      </c>
      <c r="X5350" s="90">
        <f>ROUND(V5350*$X$4,0)</f>
        <v>508</v>
      </c>
      <c r="Y5350" s="91">
        <f t="shared" si="4340"/>
        <v>35.56</v>
      </c>
      <c r="Z5350" s="93">
        <f>ROUND((V5350*M5350)+X5350,0)</f>
        <v>6198</v>
      </c>
      <c r="AA5350" s="94">
        <f t="shared" si="4341"/>
        <v>433.86</v>
      </c>
      <c r="AB5350" s="97">
        <f>ROUND((V5350*$AB$4)+Z5350,0)</f>
        <v>6706</v>
      </c>
      <c r="AC5350" s="98">
        <f t="shared" si="4342"/>
        <v>469.42000000000007</v>
      </c>
      <c r="AD5350" s="77" t="s">
        <v>5889</v>
      </c>
      <c r="AE5350" s="54">
        <v>469.42000000000007</v>
      </c>
      <c r="AF5350" s="17"/>
    </row>
    <row r="5351" spans="1:32" ht="16.899999999999999" customHeight="1" x14ac:dyDescent="0.3">
      <c r="A5351" s="73" t="s">
        <v>35</v>
      </c>
      <c r="B5351" s="74" t="s">
        <v>3937</v>
      </c>
      <c r="C5351" s="48" t="s">
        <v>464</v>
      </c>
      <c r="D5351" s="48">
        <v>1000</v>
      </c>
      <c r="E5351" s="48">
        <v>4013</v>
      </c>
      <c r="F5351" s="48" t="s">
        <v>6180</v>
      </c>
      <c r="G5351" s="48" t="s">
        <v>65</v>
      </c>
      <c r="H5351" s="75">
        <f t="shared" si="4343"/>
        <v>0</v>
      </c>
      <c r="I5351" s="74">
        <v>5</v>
      </c>
      <c r="J5351" s="74">
        <v>5</v>
      </c>
      <c r="K5351" s="48">
        <f>J5351</f>
        <v>5</v>
      </c>
      <c r="L5351" s="48"/>
      <c r="M5351" s="48">
        <f t="shared" si="4339"/>
        <v>5</v>
      </c>
      <c r="N5351" s="48">
        <v>3</v>
      </c>
      <c r="O5351" s="56">
        <v>192.50281000000001</v>
      </c>
      <c r="P5351" s="48" t="str">
        <f t="shared" si="4325"/>
        <v>5875 BL</v>
      </c>
      <c r="Q5351" s="76">
        <v>1</v>
      </c>
      <c r="R5351" s="76">
        <v>15</v>
      </c>
      <c r="S5351" s="49">
        <f t="shared" si="4344"/>
        <v>2.8076923076923076E-2</v>
      </c>
      <c r="T5351" s="49">
        <f t="shared" si="4326"/>
        <v>28.076923076923077</v>
      </c>
      <c r="U5351" s="49">
        <v>53.42307692307692</v>
      </c>
      <c r="V5351" s="49">
        <f t="shared" si="4320"/>
        <v>5.342307692307692E-2</v>
      </c>
      <c r="W5351" s="49">
        <f t="shared" si="4330"/>
        <v>0.14038461538461539</v>
      </c>
      <c r="X5351" s="90">
        <f>ROUNDUP(S5351*$X$2,0)</f>
        <v>1</v>
      </c>
      <c r="Y5351" s="91">
        <f t="shared" si="4340"/>
        <v>192.50281000000001</v>
      </c>
      <c r="Z5351" s="93">
        <f t="shared" ref="Z5351:Z5363" si="4346">ROUND((S5351*M5351)+X5351,0)</f>
        <v>1</v>
      </c>
      <c r="AA5351" s="94">
        <f t="shared" si="4341"/>
        <v>192.50281000000001</v>
      </c>
      <c r="AB5351" s="97">
        <f>ROUND((S5351*$AB$2)+Z5351,0)</f>
        <v>1</v>
      </c>
      <c r="AC5351" s="98">
        <f t="shared" si="4342"/>
        <v>192.50281000000001</v>
      </c>
      <c r="AD5351" s="77" t="s">
        <v>5891</v>
      </c>
      <c r="AE5351" s="54">
        <v>192.50281000000001</v>
      </c>
      <c r="AF5351" s="17"/>
    </row>
    <row r="5352" spans="1:32" ht="16.899999999999999" customHeight="1" x14ac:dyDescent="0.3">
      <c r="A5352" s="73" t="s">
        <v>35</v>
      </c>
      <c r="B5352" s="74" t="s">
        <v>4763</v>
      </c>
      <c r="C5352" s="48" t="s">
        <v>464</v>
      </c>
      <c r="D5352" s="48">
        <v>1000</v>
      </c>
      <c r="E5352" s="48">
        <v>4013</v>
      </c>
      <c r="F5352" s="48" t="s">
        <v>6180</v>
      </c>
      <c r="G5352" s="48" t="s">
        <v>65</v>
      </c>
      <c r="H5352" s="75">
        <f t="shared" si="4343"/>
        <v>0</v>
      </c>
      <c r="I5352" s="74">
        <v>5</v>
      </c>
      <c r="J5352" s="74">
        <v>5</v>
      </c>
      <c r="K5352" s="48">
        <f>J5352</f>
        <v>5</v>
      </c>
      <c r="L5352" s="48"/>
      <c r="M5352" s="48">
        <f t="shared" si="4339"/>
        <v>5</v>
      </c>
      <c r="N5352" s="48">
        <v>0</v>
      </c>
      <c r="O5352" s="56">
        <v>192.50281000000001</v>
      </c>
      <c r="P5352" s="48" t="str">
        <f t="shared" si="4325"/>
        <v>5875 GR</v>
      </c>
      <c r="Q5352" s="76">
        <v>0</v>
      </c>
      <c r="R5352" s="76">
        <v>18</v>
      </c>
      <c r="S5352" s="49">
        <f t="shared" si="4344"/>
        <v>2.0769230769230769E-2</v>
      </c>
      <c r="T5352" s="49">
        <f t="shared" si="4326"/>
        <v>20.76923076923077</v>
      </c>
      <c r="U5352" s="49">
        <v>38.807692307692307</v>
      </c>
      <c r="V5352" s="49">
        <f t="shared" si="4320"/>
        <v>3.8807692307692307E-2</v>
      </c>
      <c r="W5352" s="49">
        <f t="shared" si="4330"/>
        <v>0.10384615384615384</v>
      </c>
      <c r="X5352" s="90">
        <f>ROUNDUP(S5352*$X$2,0)</f>
        <v>1</v>
      </c>
      <c r="Y5352" s="91">
        <f t="shared" si="4340"/>
        <v>192.50281000000001</v>
      </c>
      <c r="Z5352" s="93">
        <f t="shared" si="4346"/>
        <v>1</v>
      </c>
      <c r="AA5352" s="94">
        <f t="shared" si="4341"/>
        <v>192.50281000000001</v>
      </c>
      <c r="AB5352" s="97">
        <f>ROUND((S5352*$AB$2)+Z5352,0)</f>
        <v>1</v>
      </c>
      <c r="AC5352" s="98">
        <f t="shared" si="4342"/>
        <v>192.50281000000001</v>
      </c>
      <c r="AD5352" s="77" t="s">
        <v>5891</v>
      </c>
      <c r="AE5352" s="54">
        <v>192.50281000000001</v>
      </c>
      <c r="AF5352" s="17"/>
    </row>
    <row r="5353" spans="1:32" ht="16.899999999999999" customHeight="1" x14ac:dyDescent="0.3">
      <c r="A5353" s="73" t="s">
        <v>7</v>
      </c>
      <c r="B5353" s="74" t="s">
        <v>1108</v>
      </c>
      <c r="C5353" s="48" t="s">
        <v>40</v>
      </c>
      <c r="D5353" s="48">
        <v>1000</v>
      </c>
      <c r="E5353" s="48">
        <v>621</v>
      </c>
      <c r="F5353" s="48" t="s">
        <v>6128</v>
      </c>
      <c r="G5353" s="48" t="s">
        <v>112</v>
      </c>
      <c r="H5353" s="75">
        <f t="shared" si="4343"/>
        <v>4.1666666666666664E-2</v>
      </c>
      <c r="I5353" s="74">
        <v>25</v>
      </c>
      <c r="J5353" s="74">
        <v>24</v>
      </c>
      <c r="K5353" s="48">
        <f>J5353</f>
        <v>24</v>
      </c>
      <c r="L5353" s="48">
        <f>$L$3</f>
        <v>-4</v>
      </c>
      <c r="M5353" s="48">
        <f t="shared" si="4339"/>
        <v>20</v>
      </c>
      <c r="N5353" s="48">
        <v>5</v>
      </c>
      <c r="O5353" s="56">
        <v>55.01</v>
      </c>
      <c r="P5353" s="48" t="str">
        <f t="shared" si="4325"/>
        <v>3077 BR</v>
      </c>
      <c r="Q5353" s="76">
        <v>14</v>
      </c>
      <c r="R5353" s="76">
        <v>40</v>
      </c>
      <c r="S5353" s="49">
        <f t="shared" si="4344"/>
        <v>0.19692307692307692</v>
      </c>
      <c r="T5353" s="49">
        <f t="shared" si="4326"/>
        <v>196.92307692307693</v>
      </c>
      <c r="U5353" s="49">
        <v>251.15384615384616</v>
      </c>
      <c r="V5353" s="49">
        <f t="shared" si="4320"/>
        <v>0.25115384615384617</v>
      </c>
      <c r="W5353" s="49">
        <f>V5353*M5353</f>
        <v>5.023076923076923</v>
      </c>
      <c r="X5353" s="90">
        <f t="shared" ref="X5353:X5355" si="4347">ROUND(S5353*$X$3,0)</f>
        <v>1</v>
      </c>
      <c r="Y5353" s="91">
        <f t="shared" si="4340"/>
        <v>55.01</v>
      </c>
      <c r="Z5353" s="93">
        <f t="shared" si="4346"/>
        <v>5</v>
      </c>
      <c r="AA5353" s="94">
        <f t="shared" si="4341"/>
        <v>275.05</v>
      </c>
      <c r="AB5353" s="97">
        <f>ROUND((S5353*$AB$4)+Z5353,0)</f>
        <v>6</v>
      </c>
      <c r="AC5353" s="98">
        <f t="shared" si="4342"/>
        <v>330.06</v>
      </c>
      <c r="AD5353" s="77" t="s">
        <v>3</v>
      </c>
      <c r="AE5353" s="54">
        <v>330.06</v>
      </c>
      <c r="AF5353" s="17"/>
    </row>
    <row r="5354" spans="1:32" ht="16.899999999999999" customHeight="1" x14ac:dyDescent="0.3">
      <c r="A5354" s="73" t="s">
        <v>35</v>
      </c>
      <c r="B5354" s="74" t="s">
        <v>1526</v>
      </c>
      <c r="C5354" s="48" t="s">
        <v>40</v>
      </c>
      <c r="D5354" s="48">
        <v>1000</v>
      </c>
      <c r="E5354" s="48">
        <v>621</v>
      </c>
      <c r="F5354" s="48" t="s">
        <v>6128</v>
      </c>
      <c r="G5354" s="48" t="s">
        <v>112</v>
      </c>
      <c r="H5354" s="75">
        <f t="shared" si="4343"/>
        <v>-0.25925925925925924</v>
      </c>
      <c r="I5354" s="74">
        <v>20</v>
      </c>
      <c r="J5354" s="74">
        <v>27</v>
      </c>
      <c r="K5354" s="48">
        <f>I5354</f>
        <v>20</v>
      </c>
      <c r="L5354" s="48">
        <f>$L$3</f>
        <v>-4</v>
      </c>
      <c r="M5354" s="48">
        <f t="shared" si="4339"/>
        <v>16</v>
      </c>
      <c r="N5354" s="48">
        <v>2</v>
      </c>
      <c r="O5354" s="56">
        <v>53.32</v>
      </c>
      <c r="P5354" s="48" t="str">
        <f t="shared" si="4325"/>
        <v>3055 WR</v>
      </c>
      <c r="Q5354" s="76">
        <v>19</v>
      </c>
      <c r="R5354" s="76">
        <v>35</v>
      </c>
      <c r="S5354" s="49">
        <f t="shared" si="4344"/>
        <v>0.245</v>
      </c>
      <c r="T5354" s="49">
        <f t="shared" si="4326"/>
        <v>245</v>
      </c>
      <c r="U5354" s="49">
        <v>282.92307692307691</v>
      </c>
      <c r="V5354" s="49">
        <f t="shared" si="4320"/>
        <v>0.28292307692307689</v>
      </c>
      <c r="W5354" s="49">
        <f>S5354*M5354</f>
        <v>3.92</v>
      </c>
      <c r="X5354" s="90">
        <f t="shared" si="4347"/>
        <v>1</v>
      </c>
      <c r="Y5354" s="91">
        <f t="shared" si="4340"/>
        <v>53.32</v>
      </c>
      <c r="Z5354" s="93">
        <f t="shared" si="4346"/>
        <v>5</v>
      </c>
      <c r="AA5354" s="94">
        <f t="shared" si="4341"/>
        <v>266.60000000000002</v>
      </c>
      <c r="AB5354" s="97">
        <f>ROUND((S5354*$AB$4)+Z5354,0)</f>
        <v>6</v>
      </c>
      <c r="AC5354" s="98">
        <f t="shared" si="4342"/>
        <v>319.92</v>
      </c>
      <c r="AD5354" s="77" t="s">
        <v>3</v>
      </c>
      <c r="AE5354" s="54">
        <v>319.92</v>
      </c>
      <c r="AF5354" s="17"/>
    </row>
    <row r="5355" spans="1:32" ht="12.75" customHeight="1" x14ac:dyDescent="0.3">
      <c r="A5355" s="73" t="s">
        <v>7</v>
      </c>
      <c r="B5355" s="74" t="s">
        <v>2895</v>
      </c>
      <c r="C5355" s="48" t="s">
        <v>40</v>
      </c>
      <c r="D5355" s="48">
        <v>1000</v>
      </c>
      <c r="E5355" s="48">
        <v>621</v>
      </c>
      <c r="F5355" s="48" t="s">
        <v>6128</v>
      </c>
      <c r="G5355" s="48" t="s">
        <v>112</v>
      </c>
      <c r="H5355" s="75">
        <f t="shared" si="4343"/>
        <v>-0.25925925925925924</v>
      </c>
      <c r="I5355" s="74">
        <v>20</v>
      </c>
      <c r="J5355" s="74">
        <v>27</v>
      </c>
      <c r="K5355" s="48">
        <f>I5355</f>
        <v>20</v>
      </c>
      <c r="L5355" s="48">
        <f>$L$3</f>
        <v>-4</v>
      </c>
      <c r="M5355" s="48">
        <f t="shared" si="4339"/>
        <v>16</v>
      </c>
      <c r="N5355" s="48">
        <v>5</v>
      </c>
      <c r="O5355" s="56">
        <v>84.64</v>
      </c>
      <c r="P5355" s="48" t="str">
        <f t="shared" si="4325"/>
        <v>3079 GR</v>
      </c>
      <c r="Q5355" s="76">
        <v>3</v>
      </c>
      <c r="R5355" s="76">
        <v>19</v>
      </c>
      <c r="S5355" s="49">
        <f t="shared" si="4344"/>
        <v>5.4230769230769235E-2</v>
      </c>
      <c r="T5355" s="49">
        <f t="shared" si="4326"/>
        <v>54.230769230769234</v>
      </c>
      <c r="U5355" s="49">
        <v>144.42307692307693</v>
      </c>
      <c r="V5355" s="49">
        <f t="shared" si="4320"/>
        <v>0.14442307692307693</v>
      </c>
      <c r="W5355" s="49">
        <f>V5355*M5355</f>
        <v>2.3107692307692309</v>
      </c>
      <c r="X5355" s="90">
        <f t="shared" si="4347"/>
        <v>0</v>
      </c>
      <c r="Y5355" s="91">
        <f t="shared" si="4340"/>
        <v>0</v>
      </c>
      <c r="Z5355" s="93">
        <f t="shared" si="4346"/>
        <v>1</v>
      </c>
      <c r="AA5355" s="94">
        <f t="shared" si="4341"/>
        <v>84.64</v>
      </c>
      <c r="AB5355" s="97">
        <f>ROUND((S5355*$AB$4)+Z5355,0)</f>
        <v>1</v>
      </c>
      <c r="AC5355" s="98">
        <f t="shared" si="4342"/>
        <v>84.64</v>
      </c>
      <c r="AD5355" s="77" t="s">
        <v>3</v>
      </c>
      <c r="AE5355" s="54">
        <v>84.64</v>
      </c>
      <c r="AF5355" s="17"/>
    </row>
    <row r="5356" spans="1:32" ht="12.75" customHeight="1" x14ac:dyDescent="0.3">
      <c r="A5356" s="73" t="s">
        <v>7</v>
      </c>
      <c r="B5356" s="74" t="s">
        <v>3156</v>
      </c>
      <c r="C5356" s="48" t="s">
        <v>34</v>
      </c>
      <c r="D5356" s="48">
        <v>100</v>
      </c>
      <c r="E5356" s="48">
        <v>4350</v>
      </c>
      <c r="F5356" s="48" t="s">
        <v>6122</v>
      </c>
      <c r="G5356" s="48" t="s">
        <v>122</v>
      </c>
      <c r="H5356" s="75">
        <f t="shared" si="4343"/>
        <v>0</v>
      </c>
      <c r="I5356" s="74">
        <v>84</v>
      </c>
      <c r="J5356" s="74">
        <v>84</v>
      </c>
      <c r="K5356" s="48">
        <f>I5356</f>
        <v>84</v>
      </c>
      <c r="L5356" s="48">
        <f>$L$3</f>
        <v>-4</v>
      </c>
      <c r="M5356" s="48">
        <f t="shared" si="4339"/>
        <v>80</v>
      </c>
      <c r="N5356" s="48">
        <v>141</v>
      </c>
      <c r="O5356" s="56">
        <v>9.6171000000000006</v>
      </c>
      <c r="P5356" s="48" t="str">
        <f t="shared" si="4325"/>
        <v>P1053 BK</v>
      </c>
      <c r="Q5356" s="76">
        <v>20</v>
      </c>
      <c r="R5356" s="76">
        <v>127</v>
      </c>
      <c r="S5356" s="49">
        <f t="shared" si="4344"/>
        <v>0.3619230769230769</v>
      </c>
      <c r="T5356" s="49">
        <f t="shared" si="4326"/>
        <v>36.192307692307693</v>
      </c>
      <c r="U5356" s="49">
        <v>1193.0192307692305</v>
      </c>
      <c r="V5356" s="49">
        <f t="shared" si="4320"/>
        <v>11.930192307692305</v>
      </c>
      <c r="W5356" s="49">
        <f>S5356*M5356</f>
        <v>28.95384615384615</v>
      </c>
      <c r="X5356" s="90">
        <f>ROUND(S5356*$X$4,0)</f>
        <v>2</v>
      </c>
      <c r="Y5356" s="91">
        <f t="shared" si="4340"/>
        <v>19.234200000000001</v>
      </c>
      <c r="Z5356" s="93">
        <f t="shared" si="4346"/>
        <v>31</v>
      </c>
      <c r="AA5356" s="94">
        <f t="shared" si="4341"/>
        <v>298.13010000000003</v>
      </c>
      <c r="AB5356" s="97">
        <f>ROUND((S5356*$AB$4)+Z5356,0)</f>
        <v>33</v>
      </c>
      <c r="AC5356" s="98">
        <f t="shared" si="4342"/>
        <v>317.36430000000001</v>
      </c>
      <c r="AD5356" s="77" t="s">
        <v>3</v>
      </c>
      <c r="AE5356" s="54">
        <v>317.36430000000001</v>
      </c>
      <c r="AF5356" s="17"/>
    </row>
    <row r="5357" spans="1:32" ht="16.899999999999999" customHeight="1" x14ac:dyDescent="0.3">
      <c r="A5357" s="73" t="s">
        <v>7</v>
      </c>
      <c r="B5357" s="74" t="s">
        <v>5228</v>
      </c>
      <c r="C5357" s="48" t="s">
        <v>10</v>
      </c>
      <c r="D5357" s="48">
        <v>100</v>
      </c>
      <c r="E5357" s="48">
        <v>621</v>
      </c>
      <c r="F5357" s="48" t="s">
        <v>6128</v>
      </c>
      <c r="G5357" s="48" t="s">
        <v>11</v>
      </c>
      <c r="H5357" s="75">
        <f t="shared" si="4343"/>
        <v>0</v>
      </c>
      <c r="I5357" s="74">
        <v>5</v>
      </c>
      <c r="J5357" s="74">
        <v>5</v>
      </c>
      <c r="K5357" s="48">
        <f>J5357</f>
        <v>5</v>
      </c>
      <c r="L5357" s="48"/>
      <c r="M5357" s="48">
        <f t="shared" si="4339"/>
        <v>5</v>
      </c>
      <c r="N5357" s="48">
        <v>6</v>
      </c>
      <c r="O5357" s="56">
        <v>17.76857</v>
      </c>
      <c r="P5357" s="48" t="str">
        <f t="shared" si="4325"/>
        <v>2463C SL</v>
      </c>
      <c r="Q5357" s="76">
        <v>26</v>
      </c>
      <c r="R5357" s="76">
        <v>0</v>
      </c>
      <c r="S5357" s="49">
        <f t="shared" si="4344"/>
        <v>0.27999999999999997</v>
      </c>
      <c r="T5357" s="49">
        <f t="shared" si="4326"/>
        <v>27.999999999999996</v>
      </c>
      <c r="U5357" s="49">
        <v>445.69230769230762</v>
      </c>
      <c r="V5357" s="49">
        <f t="shared" si="4320"/>
        <v>4.4569230769230765</v>
      </c>
      <c r="W5357" s="49">
        <f>S5357*M5357</f>
        <v>1.4</v>
      </c>
      <c r="X5357" s="90">
        <f>ROUND(S5357*$X$2,0)</f>
        <v>2</v>
      </c>
      <c r="Y5357" s="91">
        <f t="shared" si="4340"/>
        <v>35.537140000000001</v>
      </c>
      <c r="Z5357" s="93">
        <f t="shared" si="4346"/>
        <v>3</v>
      </c>
      <c r="AA5357" s="94">
        <f t="shared" si="4341"/>
        <v>53.305710000000005</v>
      </c>
      <c r="AB5357" s="97">
        <f>ROUND((S5357*$AB$2)+Z5357,0)</f>
        <v>5</v>
      </c>
      <c r="AC5357" s="98">
        <f t="shared" si="4342"/>
        <v>88.842849999999999</v>
      </c>
      <c r="AD5357" s="77" t="s">
        <v>5891</v>
      </c>
      <c r="AE5357" s="54">
        <v>88.842849999999999</v>
      </c>
      <c r="AF5357" s="17"/>
    </row>
    <row r="5358" spans="1:32" ht="16.899999999999999" customHeight="1" x14ac:dyDescent="0.3">
      <c r="A5358" s="73" t="s">
        <v>7</v>
      </c>
      <c r="B5358" s="74" t="s">
        <v>5391</v>
      </c>
      <c r="C5358" s="48" t="s">
        <v>10</v>
      </c>
      <c r="D5358" s="48">
        <v>1000</v>
      </c>
      <c r="E5358" s="48">
        <v>621</v>
      </c>
      <c r="F5358" s="48" t="s">
        <v>6128</v>
      </c>
      <c r="G5358" s="48" t="s">
        <v>35</v>
      </c>
      <c r="H5358" s="75">
        <f t="shared" si="4343"/>
        <v>-0.71698113207547165</v>
      </c>
      <c r="I5358" s="74">
        <v>15</v>
      </c>
      <c r="J5358" s="74">
        <v>53</v>
      </c>
      <c r="K5358" s="48">
        <f>I5358</f>
        <v>15</v>
      </c>
      <c r="L5358" s="48">
        <v>-4</v>
      </c>
      <c r="M5358" s="48">
        <f t="shared" si="4339"/>
        <v>11</v>
      </c>
      <c r="N5358" s="48">
        <v>35</v>
      </c>
      <c r="O5358" s="56">
        <v>210.8</v>
      </c>
      <c r="P5358" s="48" t="str">
        <f t="shared" si="4325"/>
        <v>5476C SL</v>
      </c>
      <c r="Q5358" s="76">
        <v>31</v>
      </c>
      <c r="R5358" s="76">
        <v>60</v>
      </c>
      <c r="S5358" s="49">
        <f t="shared" si="4344"/>
        <v>0.40307692307692311</v>
      </c>
      <c r="T5358" s="49">
        <f t="shared" si="4326"/>
        <v>403.07692307692309</v>
      </c>
      <c r="U5358" s="49">
        <v>476.57692307692309</v>
      </c>
      <c r="V5358" s="49">
        <f t="shared" si="4320"/>
        <v>0.47657692307692312</v>
      </c>
      <c r="W5358" s="49">
        <f>S5358*M5358</f>
        <v>4.4338461538461544</v>
      </c>
      <c r="X5358" s="90">
        <f>ROUND(S5358*$X$2,0)</f>
        <v>3</v>
      </c>
      <c r="Y5358" s="91">
        <f t="shared" si="4340"/>
        <v>632.40000000000009</v>
      </c>
      <c r="Z5358" s="93">
        <f t="shared" si="4346"/>
        <v>7</v>
      </c>
      <c r="AA5358" s="94">
        <f t="shared" si="4341"/>
        <v>1475.6000000000001</v>
      </c>
      <c r="AB5358" s="97">
        <f t="shared" ref="AB5358:AB5363" si="4348">ROUND((S5358*$AB$4)+Z5358,0)</f>
        <v>9</v>
      </c>
      <c r="AC5358" s="98">
        <f t="shared" si="4342"/>
        <v>1897.2</v>
      </c>
      <c r="AD5358" s="77" t="s">
        <v>3</v>
      </c>
      <c r="AE5358" s="54">
        <v>1897.2</v>
      </c>
      <c r="AF5358" s="17"/>
    </row>
    <row r="5359" spans="1:32" ht="12.75" customHeight="1" x14ac:dyDescent="0.3">
      <c r="A5359" s="73" t="s">
        <v>35</v>
      </c>
      <c r="B5359" s="74" t="s">
        <v>1063</v>
      </c>
      <c r="C5359" s="48" t="s">
        <v>40</v>
      </c>
      <c r="D5359" s="48">
        <v>1000</v>
      </c>
      <c r="E5359" s="48">
        <v>621</v>
      </c>
      <c r="F5359" s="48" t="s">
        <v>6128</v>
      </c>
      <c r="G5359" s="48" t="s">
        <v>112</v>
      </c>
      <c r="H5359" s="75">
        <f t="shared" si="4343"/>
        <v>4.1666666666666664E-2</v>
      </c>
      <c r="I5359" s="74">
        <v>25</v>
      </c>
      <c r="J5359" s="74">
        <v>24</v>
      </c>
      <c r="K5359" s="48">
        <f>J5359</f>
        <v>24</v>
      </c>
      <c r="L5359" s="48">
        <f>$L$3</f>
        <v>-4</v>
      </c>
      <c r="M5359" s="48">
        <f t="shared" si="4339"/>
        <v>20</v>
      </c>
      <c r="N5359" s="48">
        <v>1</v>
      </c>
      <c r="O5359" s="56">
        <v>54.68</v>
      </c>
      <c r="P5359" s="48" t="str">
        <f t="shared" si="4325"/>
        <v>3077 OR</v>
      </c>
      <c r="Q5359" s="76">
        <v>0</v>
      </c>
      <c r="R5359" s="76">
        <v>5</v>
      </c>
      <c r="S5359" s="49">
        <f t="shared" si="4344"/>
        <v>5.7692307692307696E-3</v>
      </c>
      <c r="T5359" s="49">
        <f t="shared" si="4326"/>
        <v>5.7692307692307692</v>
      </c>
      <c r="U5359" s="49">
        <v>34.46153846153846</v>
      </c>
      <c r="V5359" s="49">
        <f t="shared" si="4320"/>
        <v>3.446153846153846E-2</v>
      </c>
      <c r="W5359" s="49">
        <f>V5359*M5359</f>
        <v>0.6892307692307692</v>
      </c>
      <c r="X5359" s="90">
        <f>ROUNDUP(S5359*$X$3,0)</f>
        <v>1</v>
      </c>
      <c r="Y5359" s="91">
        <f t="shared" si="4340"/>
        <v>54.68</v>
      </c>
      <c r="Z5359" s="93">
        <f t="shared" si="4346"/>
        <v>1</v>
      </c>
      <c r="AA5359" s="94">
        <f t="shared" si="4341"/>
        <v>54.68</v>
      </c>
      <c r="AB5359" s="97">
        <f t="shared" si="4348"/>
        <v>1</v>
      </c>
      <c r="AC5359" s="98">
        <f t="shared" si="4342"/>
        <v>54.68</v>
      </c>
      <c r="AD5359" s="77" t="s">
        <v>3</v>
      </c>
      <c r="AE5359" s="54">
        <v>54.68</v>
      </c>
      <c r="AF5359" s="17"/>
    </row>
    <row r="5360" spans="1:32" ht="16.899999999999999" customHeight="1" x14ac:dyDescent="0.3">
      <c r="A5360" s="73" t="s">
        <v>7</v>
      </c>
      <c r="B5360" s="74" t="s">
        <v>1713</v>
      </c>
      <c r="C5360" s="48" t="s">
        <v>1154</v>
      </c>
      <c r="D5360" s="48">
        <v>1000</v>
      </c>
      <c r="E5360" s="48">
        <v>2834</v>
      </c>
      <c r="F5360" s="48" t="s">
        <v>6126</v>
      </c>
      <c r="G5360" s="48">
        <v>2</v>
      </c>
      <c r="H5360" s="75">
        <f t="shared" si="4343"/>
        <v>-0.75</v>
      </c>
      <c r="I5360" s="74">
        <v>25</v>
      </c>
      <c r="J5360" s="74">
        <v>100</v>
      </c>
      <c r="K5360" s="48">
        <f>I5360</f>
        <v>25</v>
      </c>
      <c r="L5360" s="48"/>
      <c r="M5360" s="48">
        <f t="shared" si="4339"/>
        <v>25</v>
      </c>
      <c r="N5360" s="48">
        <v>24</v>
      </c>
      <c r="O5360" s="56">
        <v>263.48</v>
      </c>
      <c r="P5360" s="48" t="str">
        <f t="shared" si="4325"/>
        <v>5154C SL</v>
      </c>
      <c r="Q5360" s="76">
        <v>21</v>
      </c>
      <c r="R5360" s="76">
        <v>41</v>
      </c>
      <c r="S5360" s="49">
        <f t="shared" si="4344"/>
        <v>0.27346153846153848</v>
      </c>
      <c r="T5360" s="49">
        <f t="shared" si="4326"/>
        <v>273.46153846153845</v>
      </c>
      <c r="U5360" s="49">
        <v>303.80769230769232</v>
      </c>
      <c r="V5360" s="49">
        <f t="shared" si="4320"/>
        <v>0.30380769230769233</v>
      </c>
      <c r="W5360" s="49">
        <f>S5360*M5360</f>
        <v>6.8365384615384617</v>
      </c>
      <c r="X5360" s="90">
        <f>ROUND(S5360*$X$4,0)</f>
        <v>1</v>
      </c>
      <c r="Y5360" s="91">
        <f t="shared" si="4340"/>
        <v>263.48</v>
      </c>
      <c r="Z5360" s="93">
        <f t="shared" si="4346"/>
        <v>8</v>
      </c>
      <c r="AA5360" s="94">
        <f t="shared" si="4341"/>
        <v>2107.84</v>
      </c>
      <c r="AB5360" s="97">
        <f t="shared" si="4348"/>
        <v>9</v>
      </c>
      <c r="AC5360" s="98">
        <f t="shared" si="4342"/>
        <v>2371.3200000000002</v>
      </c>
      <c r="AD5360" s="77" t="s">
        <v>3</v>
      </c>
      <c r="AE5360" s="54">
        <v>2371.3200000000002</v>
      </c>
      <c r="AF5360" s="17"/>
    </row>
    <row r="5361" spans="1:32" ht="16.899999999999999" customHeight="1" x14ac:dyDescent="0.3">
      <c r="A5361" s="73" t="s">
        <v>35</v>
      </c>
      <c r="B5361" s="74" t="s">
        <v>4341</v>
      </c>
      <c r="C5361" s="48" t="s">
        <v>40</v>
      </c>
      <c r="D5361" s="48">
        <v>1000</v>
      </c>
      <c r="E5361" s="48">
        <v>621</v>
      </c>
      <c r="F5361" s="48" t="s">
        <v>6128</v>
      </c>
      <c r="G5361" s="48" t="s">
        <v>112</v>
      </c>
      <c r="H5361" s="75">
        <f t="shared" si="4343"/>
        <v>4.1666666666666664E-2</v>
      </c>
      <c r="I5361" s="74">
        <v>25</v>
      </c>
      <c r="J5361" s="74">
        <v>24</v>
      </c>
      <c r="K5361" s="48">
        <f>J5361</f>
        <v>24</v>
      </c>
      <c r="L5361" s="48">
        <f>$L$3</f>
        <v>-4</v>
      </c>
      <c r="M5361" s="48">
        <f t="shared" si="4339"/>
        <v>20</v>
      </c>
      <c r="N5361" s="48">
        <v>0</v>
      </c>
      <c r="O5361" s="56">
        <v>54.77</v>
      </c>
      <c r="P5361" s="48" t="str">
        <f t="shared" si="4325"/>
        <v>3077 SL</v>
      </c>
      <c r="Q5361" s="76">
        <v>1</v>
      </c>
      <c r="R5361" s="76">
        <v>3</v>
      </c>
      <c r="S5361" s="49">
        <f t="shared" si="4344"/>
        <v>1.4230769230769231E-2</v>
      </c>
      <c r="T5361" s="49">
        <f t="shared" si="4326"/>
        <v>14.230769230769232</v>
      </c>
      <c r="U5361" s="49">
        <v>35.53846153846154</v>
      </c>
      <c r="V5361" s="49">
        <f t="shared" si="4320"/>
        <v>3.553846153846154E-2</v>
      </c>
      <c r="W5361" s="49">
        <f>V5361*M5361</f>
        <v>0.71076923076923082</v>
      </c>
      <c r="X5361" s="90">
        <f>ROUNDUP(S5361*$X$3,0)</f>
        <v>1</v>
      </c>
      <c r="Y5361" s="91">
        <f t="shared" si="4340"/>
        <v>54.77</v>
      </c>
      <c r="Z5361" s="93">
        <f t="shared" si="4346"/>
        <v>1</v>
      </c>
      <c r="AA5361" s="94">
        <f t="shared" si="4341"/>
        <v>54.77</v>
      </c>
      <c r="AB5361" s="97">
        <f t="shared" si="4348"/>
        <v>1</v>
      </c>
      <c r="AC5361" s="98">
        <f t="shared" si="4342"/>
        <v>54.77</v>
      </c>
      <c r="AD5361" s="77" t="s">
        <v>3</v>
      </c>
      <c r="AE5361" s="54">
        <v>54.77</v>
      </c>
      <c r="AF5361" s="17"/>
    </row>
    <row r="5362" spans="1:32" ht="16.899999999999999" customHeight="1" x14ac:dyDescent="0.3">
      <c r="A5362" s="73" t="s">
        <v>35</v>
      </c>
      <c r="B5362" s="74" t="s">
        <v>4429</v>
      </c>
      <c r="C5362" s="48" t="s">
        <v>10</v>
      </c>
      <c r="D5362" s="48">
        <v>1000</v>
      </c>
      <c r="E5362" s="48">
        <v>2834</v>
      </c>
      <c r="F5362" s="48" t="s">
        <v>6126</v>
      </c>
      <c r="G5362" s="48">
        <v>2</v>
      </c>
      <c r="H5362" s="75">
        <f t="shared" si="4343"/>
        <v>0</v>
      </c>
      <c r="I5362" s="74">
        <v>30</v>
      </c>
      <c r="J5362" s="74">
        <f t="shared" ref="J5362:J5363" si="4349">I5362</f>
        <v>30</v>
      </c>
      <c r="K5362" s="48">
        <f>I5362</f>
        <v>30</v>
      </c>
      <c r="L5362" s="48"/>
      <c r="M5362" s="48">
        <f t="shared" si="4339"/>
        <v>30</v>
      </c>
      <c r="N5362" s="48">
        <v>1</v>
      </c>
      <c r="O5362" s="56">
        <v>403.05795000000001</v>
      </c>
      <c r="P5362" s="48" t="str">
        <f t="shared" si="4325"/>
        <v>6376 SL</v>
      </c>
      <c r="Q5362" s="76">
        <v>1</v>
      </c>
      <c r="R5362" s="76">
        <v>4</v>
      </c>
      <c r="S5362" s="49">
        <f t="shared" si="4344"/>
        <v>1.5384615384615385E-2</v>
      </c>
      <c r="T5362" s="49">
        <f t="shared" si="4326"/>
        <v>15.384615384615385</v>
      </c>
      <c r="U5362" s="49">
        <v>105.34615384615384</v>
      </c>
      <c r="V5362" s="49">
        <f t="shared" si="4320"/>
        <v>0.10534615384615384</v>
      </c>
      <c r="W5362" s="49">
        <f>S5362*M5362</f>
        <v>0.46153846153846156</v>
      </c>
      <c r="X5362" s="90">
        <f>ROUND(S5362*$X$4,0)</f>
        <v>0</v>
      </c>
      <c r="Y5362" s="91">
        <f t="shared" si="4340"/>
        <v>0</v>
      </c>
      <c r="Z5362" s="93">
        <f t="shared" si="4346"/>
        <v>0</v>
      </c>
      <c r="AA5362" s="94">
        <f t="shared" si="4341"/>
        <v>0</v>
      </c>
      <c r="AB5362" s="97">
        <f t="shared" si="4348"/>
        <v>0</v>
      </c>
      <c r="AC5362" s="98">
        <f t="shared" si="4342"/>
        <v>0</v>
      </c>
      <c r="AD5362" s="77" t="s">
        <v>3</v>
      </c>
      <c r="AE5362" s="54">
        <v>0</v>
      </c>
      <c r="AF5362" s="17"/>
    </row>
    <row r="5363" spans="1:32" ht="12.75" customHeight="1" x14ac:dyDescent="0.3">
      <c r="A5363" s="73" t="s">
        <v>7</v>
      </c>
      <c r="B5363" s="74" t="s">
        <v>1966</v>
      </c>
      <c r="C5363" s="48" t="s">
        <v>1154</v>
      </c>
      <c r="D5363" s="48">
        <v>1000</v>
      </c>
      <c r="E5363" s="48">
        <v>2834</v>
      </c>
      <c r="F5363" s="48" t="s">
        <v>6126</v>
      </c>
      <c r="G5363" s="48">
        <v>2</v>
      </c>
      <c r="H5363" s="75">
        <f t="shared" si="4343"/>
        <v>0</v>
      </c>
      <c r="I5363" s="74">
        <v>20</v>
      </c>
      <c r="J5363" s="74">
        <f t="shared" si="4349"/>
        <v>20</v>
      </c>
      <c r="K5363" s="48">
        <f>I5363</f>
        <v>20</v>
      </c>
      <c r="L5363" s="48"/>
      <c r="M5363" s="48">
        <f t="shared" si="4339"/>
        <v>20</v>
      </c>
      <c r="N5363" s="48">
        <v>34</v>
      </c>
      <c r="O5363" s="56">
        <v>110.25118000000001</v>
      </c>
      <c r="P5363" s="48" t="str">
        <f t="shared" si="4325"/>
        <v>5052C SL</v>
      </c>
      <c r="Q5363" s="76">
        <v>38</v>
      </c>
      <c r="R5363" s="76">
        <v>378</v>
      </c>
      <c r="S5363" s="49">
        <f t="shared" si="4344"/>
        <v>0.8453846153846154</v>
      </c>
      <c r="T5363" s="49">
        <f t="shared" si="4326"/>
        <v>845.38461538461536</v>
      </c>
      <c r="U5363" s="49">
        <v>864.57692307692309</v>
      </c>
      <c r="V5363" s="49">
        <f t="shared" si="4320"/>
        <v>0.86457692307692313</v>
      </c>
      <c r="W5363" s="49">
        <f>S5363*M5363</f>
        <v>16.907692307692308</v>
      </c>
      <c r="X5363" s="90">
        <f>ROUND(S5363*$X$3,0)</f>
        <v>5</v>
      </c>
      <c r="Y5363" s="91">
        <f t="shared" si="4340"/>
        <v>551.2559</v>
      </c>
      <c r="Z5363" s="93">
        <f t="shared" si="4346"/>
        <v>22</v>
      </c>
      <c r="AA5363" s="94">
        <f t="shared" si="4341"/>
        <v>2425.5259599999999</v>
      </c>
      <c r="AB5363" s="97">
        <f t="shared" si="4348"/>
        <v>26</v>
      </c>
      <c r="AC5363" s="98">
        <f t="shared" si="4342"/>
        <v>2866.5306800000003</v>
      </c>
      <c r="AD5363" s="77" t="s">
        <v>3</v>
      </c>
      <c r="AE5363" s="54">
        <v>2866.5306800000003</v>
      </c>
      <c r="AF5363" s="17"/>
    </row>
    <row r="5364" spans="1:32" ht="12.75" customHeight="1" x14ac:dyDescent="0.3">
      <c r="A5364" s="73" t="s">
        <v>35</v>
      </c>
      <c r="B5364" s="74" t="s">
        <v>4016</v>
      </c>
      <c r="C5364" s="48" t="s">
        <v>40</v>
      </c>
      <c r="D5364" s="48">
        <v>1000</v>
      </c>
      <c r="E5364" s="48">
        <v>4750</v>
      </c>
      <c r="F5364" s="48" t="s">
        <v>5916</v>
      </c>
      <c r="G5364" s="48" t="s">
        <v>3680</v>
      </c>
      <c r="H5364" s="75">
        <f t="shared" si="4343"/>
        <v>1.3936170212765957</v>
      </c>
      <c r="I5364" s="74">
        <v>225</v>
      </c>
      <c r="J5364" s="74">
        <v>94</v>
      </c>
      <c r="K5364" s="48">
        <f>J5364</f>
        <v>94</v>
      </c>
      <c r="L5364" s="48">
        <f>$L$3</f>
        <v>-4</v>
      </c>
      <c r="M5364" s="48">
        <f t="shared" si="4339"/>
        <v>90</v>
      </c>
      <c r="N5364" s="48">
        <v>18</v>
      </c>
      <c r="O5364" s="56">
        <v>89.58</v>
      </c>
      <c r="P5364" s="48" t="str">
        <f t="shared" si="4325"/>
        <v>7053 YL</v>
      </c>
      <c r="Q5364" s="76">
        <v>30</v>
      </c>
      <c r="R5364" s="76">
        <v>68</v>
      </c>
      <c r="S5364" s="49">
        <f t="shared" si="4344"/>
        <v>0.40153846153846157</v>
      </c>
      <c r="T5364" s="49">
        <f t="shared" si="4326"/>
        <v>401.53846153846155</v>
      </c>
      <c r="U5364" s="49">
        <v>422</v>
      </c>
      <c r="V5364" s="49">
        <f t="shared" si="4320"/>
        <v>0.42199999999999999</v>
      </c>
      <c r="W5364" s="49">
        <f>V5364*M5364</f>
        <v>37.979999999999997</v>
      </c>
      <c r="X5364" s="90">
        <f t="shared" ref="X5364:X5365" si="4350">ROUND(V5364*$X$4,0)</f>
        <v>2</v>
      </c>
      <c r="Y5364" s="91">
        <f t="shared" si="4340"/>
        <v>179.16</v>
      </c>
      <c r="Z5364" s="93">
        <f>ROUND((V5364*M5364)+X5364,0)</f>
        <v>40</v>
      </c>
      <c r="AA5364" s="94">
        <f t="shared" si="4341"/>
        <v>3583.2</v>
      </c>
      <c r="AB5364" s="97">
        <f>ROUND((V5364*$AB$4)+Z5364,0)</f>
        <v>42</v>
      </c>
      <c r="AC5364" s="98">
        <f t="shared" si="4342"/>
        <v>3762.36</v>
      </c>
      <c r="AD5364" s="77" t="s">
        <v>5889</v>
      </c>
      <c r="AE5364" s="54">
        <v>3762.36</v>
      </c>
      <c r="AF5364" s="17"/>
    </row>
    <row r="5365" spans="1:32" ht="16.899999999999999" customHeight="1" x14ac:dyDescent="0.3">
      <c r="A5365" s="73" t="s">
        <v>35</v>
      </c>
      <c r="B5365" s="74" t="s">
        <v>2602</v>
      </c>
      <c r="C5365" s="48" t="s">
        <v>40</v>
      </c>
      <c r="D5365" s="48">
        <v>1000</v>
      </c>
      <c r="E5365" s="48">
        <v>4750</v>
      </c>
      <c r="F5365" s="48" t="s">
        <v>5916</v>
      </c>
      <c r="G5365" s="48" t="s">
        <v>3680</v>
      </c>
      <c r="H5365" s="75">
        <f t="shared" si="4343"/>
        <v>1.3936170212765957</v>
      </c>
      <c r="I5365" s="74">
        <v>225</v>
      </c>
      <c r="J5365" s="74">
        <v>94</v>
      </c>
      <c r="K5365" s="48">
        <f>J5365</f>
        <v>94</v>
      </c>
      <c r="L5365" s="48">
        <f>$L$3</f>
        <v>-4</v>
      </c>
      <c r="M5365" s="48">
        <f t="shared" si="4339"/>
        <v>90</v>
      </c>
      <c r="N5365" s="48">
        <v>82</v>
      </c>
      <c r="O5365" s="56">
        <v>89.58</v>
      </c>
      <c r="P5365" s="48" t="str">
        <f t="shared" si="4325"/>
        <v>7053 BL</v>
      </c>
      <c r="Q5365" s="76">
        <v>45</v>
      </c>
      <c r="R5365" s="76">
        <v>66</v>
      </c>
      <c r="S5365" s="49">
        <f t="shared" si="4344"/>
        <v>0.56076923076923069</v>
      </c>
      <c r="T5365" s="49">
        <f t="shared" si="4326"/>
        <v>560.76923076923072</v>
      </c>
      <c r="U5365" s="49">
        <v>621.88461538461536</v>
      </c>
      <c r="V5365" s="49">
        <f t="shared" si="4320"/>
        <v>0.62188461538461537</v>
      </c>
      <c r="W5365" s="49">
        <f>V5365*M5365</f>
        <v>55.969615384615381</v>
      </c>
      <c r="X5365" s="90">
        <f t="shared" si="4350"/>
        <v>3</v>
      </c>
      <c r="Y5365" s="91">
        <f t="shared" si="4340"/>
        <v>268.74</v>
      </c>
      <c r="Z5365" s="93">
        <f>ROUND((V5365*M5365)+X5365,0)</f>
        <v>59</v>
      </c>
      <c r="AA5365" s="94">
        <f t="shared" si="4341"/>
        <v>5285.22</v>
      </c>
      <c r="AB5365" s="97">
        <f>ROUND((V5365*$AB$4)+Z5365,0)</f>
        <v>62</v>
      </c>
      <c r="AC5365" s="98">
        <f t="shared" si="4342"/>
        <v>5553.96</v>
      </c>
      <c r="AD5365" s="77" t="s">
        <v>5889</v>
      </c>
      <c r="AE5365" s="54">
        <v>5553.96</v>
      </c>
      <c r="AF5365" s="17"/>
    </row>
    <row r="5366" spans="1:32" ht="16.899999999999999" customHeight="1" x14ac:dyDescent="0.3">
      <c r="A5366" s="73" t="s">
        <v>35</v>
      </c>
      <c r="B5366" s="74" t="s">
        <v>5329</v>
      </c>
      <c r="C5366" s="48" t="s">
        <v>40</v>
      </c>
      <c r="D5366" s="48">
        <v>1000</v>
      </c>
      <c r="E5366" s="48">
        <v>621</v>
      </c>
      <c r="F5366" s="48" t="s">
        <v>6128</v>
      </c>
      <c r="G5366" s="48" t="s">
        <v>112</v>
      </c>
      <c r="H5366" s="75">
        <f t="shared" si="4343"/>
        <v>-0.25925925925925924</v>
      </c>
      <c r="I5366" s="74">
        <v>20</v>
      </c>
      <c r="J5366" s="74">
        <v>27</v>
      </c>
      <c r="K5366" s="48">
        <f>I5366</f>
        <v>20</v>
      </c>
      <c r="L5366" s="48">
        <f>$L$3</f>
        <v>-4</v>
      </c>
      <c r="M5366" s="48">
        <f t="shared" si="4339"/>
        <v>16</v>
      </c>
      <c r="N5366" s="48">
        <v>14</v>
      </c>
      <c r="O5366" s="56">
        <v>14.28</v>
      </c>
      <c r="P5366" s="48" t="str">
        <f t="shared" si="4325"/>
        <v>3250 GR</v>
      </c>
      <c r="Q5366" s="76">
        <v>26</v>
      </c>
      <c r="R5366" s="76">
        <v>51</v>
      </c>
      <c r="S5366" s="49">
        <f t="shared" si="4344"/>
        <v>0.3388461538461538</v>
      </c>
      <c r="T5366" s="49">
        <f t="shared" si="4326"/>
        <v>338.84615384615381</v>
      </c>
      <c r="U5366" s="49">
        <v>486.57692307692304</v>
      </c>
      <c r="V5366" s="49">
        <f t="shared" ref="V5366:V5429" si="4351">U5366/D5366</f>
        <v>0.48657692307692302</v>
      </c>
      <c r="W5366" s="49">
        <f>S5366*M5366</f>
        <v>5.4215384615384608</v>
      </c>
      <c r="X5366" s="90">
        <f>ROUND(S5366*$X$3,0)</f>
        <v>2</v>
      </c>
      <c r="Y5366" s="91">
        <f t="shared" si="4340"/>
        <v>28.56</v>
      </c>
      <c r="Z5366" s="93">
        <f t="shared" ref="Z5366:Z5386" si="4352">ROUND((S5366*M5366)+X5366,0)</f>
        <v>7</v>
      </c>
      <c r="AA5366" s="94">
        <f t="shared" si="4341"/>
        <v>99.96</v>
      </c>
      <c r="AB5366" s="97">
        <f>ROUND((S5366*$AB$4)+Z5366,0)</f>
        <v>9</v>
      </c>
      <c r="AC5366" s="98">
        <f t="shared" si="4342"/>
        <v>128.51999999999998</v>
      </c>
      <c r="AD5366" s="77" t="s">
        <v>3</v>
      </c>
      <c r="AE5366" s="54">
        <v>128.51999999999998</v>
      </c>
      <c r="AF5366" s="17"/>
    </row>
    <row r="5367" spans="1:32" ht="16.899999999999999" customHeight="1" x14ac:dyDescent="0.3">
      <c r="A5367" s="73" t="s">
        <v>35</v>
      </c>
      <c r="B5367" s="74" t="s">
        <v>1618</v>
      </c>
      <c r="C5367" s="48" t="s">
        <v>40</v>
      </c>
      <c r="D5367" s="48">
        <v>1000</v>
      </c>
      <c r="E5367" s="48">
        <v>621</v>
      </c>
      <c r="F5367" s="48" t="s">
        <v>6128</v>
      </c>
      <c r="G5367" s="48" t="s">
        <v>112</v>
      </c>
      <c r="H5367" s="75">
        <f t="shared" si="4343"/>
        <v>-0.16666666666666666</v>
      </c>
      <c r="I5367" s="74">
        <v>20</v>
      </c>
      <c r="J5367" s="74">
        <v>24</v>
      </c>
      <c r="K5367" s="48">
        <f>I5367</f>
        <v>20</v>
      </c>
      <c r="L5367" s="48">
        <f>$L$3</f>
        <v>-4</v>
      </c>
      <c r="M5367" s="48">
        <f t="shared" si="4339"/>
        <v>16</v>
      </c>
      <c r="N5367" s="48">
        <v>1</v>
      </c>
      <c r="O5367" s="56">
        <v>38.43</v>
      </c>
      <c r="P5367" s="48" t="str">
        <f t="shared" si="4325"/>
        <v>3075 SL</v>
      </c>
      <c r="Q5367" s="76">
        <v>4</v>
      </c>
      <c r="R5367" s="76">
        <v>11</v>
      </c>
      <c r="S5367" s="49">
        <f t="shared" si="4344"/>
        <v>5.5769230769230765E-2</v>
      </c>
      <c r="T5367" s="49">
        <f t="shared" si="4326"/>
        <v>55.769230769230766</v>
      </c>
      <c r="U5367" s="49">
        <v>98.307692307692292</v>
      </c>
      <c r="V5367" s="49">
        <f t="shared" si="4351"/>
        <v>9.830769230769229E-2</v>
      </c>
      <c r="W5367" s="49">
        <f>V5367*M5367</f>
        <v>1.5729230769230766</v>
      </c>
      <c r="X5367" s="90">
        <f>ROUND(S5367*$X$3,0)</f>
        <v>0</v>
      </c>
      <c r="Y5367" s="91">
        <f t="shared" si="4340"/>
        <v>0</v>
      </c>
      <c r="Z5367" s="93">
        <f t="shared" si="4352"/>
        <v>1</v>
      </c>
      <c r="AA5367" s="94">
        <f t="shared" si="4341"/>
        <v>38.43</v>
      </c>
      <c r="AB5367" s="97">
        <f>ROUND((S5367*$AB$4)+Z5367,0)</f>
        <v>1</v>
      </c>
      <c r="AC5367" s="98">
        <f t="shared" si="4342"/>
        <v>38.43</v>
      </c>
      <c r="AD5367" s="77" t="s">
        <v>3</v>
      </c>
      <c r="AE5367" s="54">
        <v>38.43</v>
      </c>
      <c r="AF5367" s="17"/>
    </row>
    <row r="5368" spans="1:32" ht="16.899999999999999" customHeight="1" x14ac:dyDescent="0.3">
      <c r="A5368" s="73" t="s">
        <v>7</v>
      </c>
      <c r="B5368" s="74" t="s">
        <v>4013</v>
      </c>
      <c r="C5368" s="48" t="s">
        <v>40</v>
      </c>
      <c r="D5368" s="48">
        <v>100</v>
      </c>
      <c r="E5368" s="48">
        <v>4750</v>
      </c>
      <c r="F5368" s="48" t="s">
        <v>5916</v>
      </c>
      <c r="G5368" s="48" t="s">
        <v>20</v>
      </c>
      <c r="H5368" s="75">
        <f t="shared" si="4343"/>
        <v>0</v>
      </c>
      <c r="I5368" s="74">
        <v>5</v>
      </c>
      <c r="J5368" s="74">
        <v>5</v>
      </c>
      <c r="K5368" s="48">
        <f>J5368</f>
        <v>5</v>
      </c>
      <c r="L5368" s="48"/>
      <c r="M5368" s="48">
        <f t="shared" si="4339"/>
        <v>5</v>
      </c>
      <c r="N5368" s="48">
        <v>2</v>
      </c>
      <c r="O5368" s="56">
        <v>21.598569999999999</v>
      </c>
      <c r="P5368" s="48" t="str">
        <f t="shared" si="4325"/>
        <v>7035 BK</v>
      </c>
      <c r="Q5368" s="76">
        <v>4</v>
      </c>
      <c r="R5368" s="76">
        <v>42</v>
      </c>
      <c r="S5368" s="49">
        <f t="shared" si="4344"/>
        <v>9.1538461538461541E-2</v>
      </c>
      <c r="T5368" s="49">
        <f t="shared" si="4326"/>
        <v>9.1538461538461533</v>
      </c>
      <c r="U5368" s="49">
        <v>121.84615384615384</v>
      </c>
      <c r="V5368" s="49">
        <f t="shared" si="4351"/>
        <v>1.2184615384615385</v>
      </c>
      <c r="W5368" s="49">
        <f t="shared" ref="W5368:W5394" si="4353">S5368*M5368</f>
        <v>0.45769230769230773</v>
      </c>
      <c r="X5368" s="90">
        <f>ROUND(S5368*$X$2,0)</f>
        <v>1</v>
      </c>
      <c r="Y5368" s="91">
        <f t="shared" si="4340"/>
        <v>21.598569999999999</v>
      </c>
      <c r="Z5368" s="93">
        <f t="shared" si="4352"/>
        <v>1</v>
      </c>
      <c r="AA5368" s="94">
        <f t="shared" si="4341"/>
        <v>21.598569999999999</v>
      </c>
      <c r="AB5368" s="97">
        <f>ROUND((S5368*$AB$2)+Z5368,0)</f>
        <v>2</v>
      </c>
      <c r="AC5368" s="98">
        <f t="shared" si="4342"/>
        <v>43.197139999999997</v>
      </c>
      <c r="AD5368" s="77" t="s">
        <v>5891</v>
      </c>
      <c r="AE5368" s="54">
        <v>43.197139999999997</v>
      </c>
      <c r="AF5368" s="17"/>
    </row>
    <row r="5369" spans="1:32" ht="16.899999999999999" customHeight="1" x14ac:dyDescent="0.3">
      <c r="A5369" s="73" t="s">
        <v>35</v>
      </c>
      <c r="B5369" s="74" t="s">
        <v>4599</v>
      </c>
      <c r="C5369" s="48" t="s">
        <v>1143</v>
      </c>
      <c r="D5369" s="48">
        <v>1000</v>
      </c>
      <c r="E5369" s="48">
        <v>30327</v>
      </c>
      <c r="F5369" s="48" t="s">
        <v>5915</v>
      </c>
      <c r="G5369" s="48" t="s">
        <v>122</v>
      </c>
      <c r="H5369" s="75">
        <f t="shared" si="4343"/>
        <v>0</v>
      </c>
      <c r="I5369" s="74">
        <v>34</v>
      </c>
      <c r="J5369" s="74">
        <v>34</v>
      </c>
      <c r="K5369" s="48">
        <f>I5369</f>
        <v>34</v>
      </c>
      <c r="L5369" s="48">
        <f>$L$3</f>
        <v>-4</v>
      </c>
      <c r="M5369" s="48">
        <f t="shared" si="4339"/>
        <v>30</v>
      </c>
      <c r="N5369" s="48">
        <v>3</v>
      </c>
      <c r="O5369" s="56">
        <v>1314.5</v>
      </c>
      <c r="P5369" s="48" t="str">
        <f t="shared" si="4325"/>
        <v>39X2015 WH</v>
      </c>
      <c r="Q5369" s="76">
        <v>2</v>
      </c>
      <c r="R5369" s="76">
        <v>13</v>
      </c>
      <c r="S5369" s="49">
        <f t="shared" si="4344"/>
        <v>3.6538461538461534E-2</v>
      </c>
      <c r="T5369" s="49">
        <f t="shared" si="4326"/>
        <v>36.538461538461533</v>
      </c>
      <c r="U5369" s="49">
        <v>123.34615384615384</v>
      </c>
      <c r="V5369" s="49">
        <f t="shared" si="4351"/>
        <v>0.12334615384615384</v>
      </c>
      <c r="W5369" s="49">
        <f t="shared" si="4353"/>
        <v>1.096153846153846</v>
      </c>
      <c r="X5369" s="90">
        <f>ROUND(S5369*$X$4,0)</f>
        <v>0</v>
      </c>
      <c r="Y5369" s="91">
        <f t="shared" si="4340"/>
        <v>0</v>
      </c>
      <c r="Z5369" s="93">
        <f t="shared" si="4352"/>
        <v>1</v>
      </c>
      <c r="AA5369" s="94">
        <f t="shared" si="4341"/>
        <v>1314.5</v>
      </c>
      <c r="AB5369" s="97">
        <f>ROUND((S5369*$AB$4)+Z5369,0)</f>
        <v>1</v>
      </c>
      <c r="AC5369" s="98">
        <f t="shared" si="4342"/>
        <v>1314.5</v>
      </c>
      <c r="AD5369" s="77" t="s">
        <v>5890</v>
      </c>
      <c r="AE5369" s="54">
        <v>1314.5</v>
      </c>
      <c r="AF5369" s="17"/>
    </row>
    <row r="5370" spans="1:32" ht="16.899999999999999" customHeight="1" x14ac:dyDescent="0.3">
      <c r="A5370" s="73" t="s">
        <v>35</v>
      </c>
      <c r="B5370" s="74" t="s">
        <v>3874</v>
      </c>
      <c r="C5370" s="48" t="s">
        <v>16</v>
      </c>
      <c r="D5370" s="48">
        <v>100</v>
      </c>
      <c r="E5370" s="48">
        <v>621</v>
      </c>
      <c r="F5370" s="48" t="s">
        <v>6128</v>
      </c>
      <c r="G5370" s="48" t="s">
        <v>11</v>
      </c>
      <c r="H5370" s="75">
        <f t="shared" si="4343"/>
        <v>0</v>
      </c>
      <c r="I5370" s="74">
        <v>5</v>
      </c>
      <c r="J5370" s="74">
        <v>5</v>
      </c>
      <c r="K5370" s="48">
        <f>J5370</f>
        <v>5</v>
      </c>
      <c r="L5370" s="48"/>
      <c r="M5370" s="48">
        <f t="shared" si="4339"/>
        <v>5</v>
      </c>
      <c r="N5370" s="48">
        <v>14</v>
      </c>
      <c r="O5370" s="56">
        <v>27.202310000000001</v>
      </c>
      <c r="P5370" s="48" t="str">
        <f t="shared" si="4325"/>
        <v>2463L SL</v>
      </c>
      <c r="Q5370" s="76">
        <v>39</v>
      </c>
      <c r="R5370" s="76">
        <v>105</v>
      </c>
      <c r="S5370" s="49">
        <f t="shared" si="4344"/>
        <v>0.5411538461538461</v>
      </c>
      <c r="T5370" s="49">
        <f t="shared" si="4326"/>
        <v>54.115384615384613</v>
      </c>
      <c r="U5370" s="49">
        <v>80.269230769230774</v>
      </c>
      <c r="V5370" s="49">
        <f t="shared" si="4351"/>
        <v>0.8026923076923077</v>
      </c>
      <c r="W5370" s="49">
        <f t="shared" si="4353"/>
        <v>2.7057692307692305</v>
      </c>
      <c r="X5370" s="90">
        <f>ROUND(S5370*$X$2,0)</f>
        <v>4</v>
      </c>
      <c r="Y5370" s="91">
        <f t="shared" si="4340"/>
        <v>108.80924</v>
      </c>
      <c r="Z5370" s="93">
        <f t="shared" si="4352"/>
        <v>7</v>
      </c>
      <c r="AA5370" s="94">
        <f t="shared" si="4341"/>
        <v>190.41616999999999</v>
      </c>
      <c r="AB5370" s="97">
        <f>ROUND((S5370*$AB$2)+Z5370,0)</f>
        <v>11</v>
      </c>
      <c r="AC5370" s="98">
        <f t="shared" si="4342"/>
        <v>299.22541000000001</v>
      </c>
      <c r="AD5370" s="77" t="s">
        <v>5891</v>
      </c>
      <c r="AE5370" s="54">
        <v>299.22541000000001</v>
      </c>
      <c r="AF5370" s="17"/>
    </row>
    <row r="5371" spans="1:32" ht="16.899999999999999" customHeight="1" x14ac:dyDescent="0.3">
      <c r="A5371" s="73" t="s">
        <v>7</v>
      </c>
      <c r="B5371" s="74" t="s">
        <v>540</v>
      </c>
      <c r="C5371" s="48" t="s">
        <v>10</v>
      </c>
      <c r="D5371" s="48">
        <v>1000</v>
      </c>
      <c r="E5371" s="48">
        <v>2834</v>
      </c>
      <c r="F5371" s="48" t="s">
        <v>6126</v>
      </c>
      <c r="G5371" s="48">
        <v>2</v>
      </c>
      <c r="H5371" s="75">
        <f t="shared" si="4343"/>
        <v>0</v>
      </c>
      <c r="I5371" s="74">
        <v>20</v>
      </c>
      <c r="J5371" s="74">
        <f>I5371</f>
        <v>20</v>
      </c>
      <c r="K5371" s="48">
        <f>I5371</f>
        <v>20</v>
      </c>
      <c r="L5371" s="48"/>
      <c r="M5371" s="48">
        <f t="shared" si="4339"/>
        <v>20</v>
      </c>
      <c r="N5371" s="48">
        <v>9</v>
      </c>
      <c r="O5371" s="56">
        <v>365.92460999999997</v>
      </c>
      <c r="P5371" s="48" t="str">
        <f t="shared" si="4325"/>
        <v>1896/12C SL</v>
      </c>
      <c r="Q5371" s="76">
        <v>12</v>
      </c>
      <c r="R5371" s="76">
        <v>87</v>
      </c>
      <c r="S5371" s="49">
        <f t="shared" si="4344"/>
        <v>0.22961538461538461</v>
      </c>
      <c r="T5371" s="49">
        <f t="shared" si="4326"/>
        <v>229.61538461538461</v>
      </c>
      <c r="U5371" s="49">
        <v>333.42307692307691</v>
      </c>
      <c r="V5371" s="49">
        <f t="shared" si="4351"/>
        <v>0.33342307692307693</v>
      </c>
      <c r="W5371" s="49">
        <f t="shared" si="4353"/>
        <v>4.592307692307692</v>
      </c>
      <c r="X5371" s="90">
        <f>ROUND(S5371*$X$3,0)</f>
        <v>1</v>
      </c>
      <c r="Y5371" s="91">
        <f t="shared" si="4340"/>
        <v>365.92460999999997</v>
      </c>
      <c r="Z5371" s="93">
        <f t="shared" si="4352"/>
        <v>6</v>
      </c>
      <c r="AA5371" s="94">
        <f t="shared" si="4341"/>
        <v>2195.5476599999997</v>
      </c>
      <c r="AB5371" s="97">
        <f>ROUND((S5371*$AB$4)+Z5371,0)</f>
        <v>7</v>
      </c>
      <c r="AC5371" s="98">
        <f t="shared" si="4342"/>
        <v>2561.4722699999998</v>
      </c>
      <c r="AD5371" s="77" t="s">
        <v>3</v>
      </c>
      <c r="AE5371" s="54">
        <v>2561.4722699999998</v>
      </c>
      <c r="AF5371" s="17"/>
    </row>
    <row r="5372" spans="1:32" ht="12.75" customHeight="1" x14ac:dyDescent="0.3">
      <c r="A5372" s="73" t="s">
        <v>35</v>
      </c>
      <c r="B5372" s="74" t="s">
        <v>4855</v>
      </c>
      <c r="C5372" s="48" t="s">
        <v>1432</v>
      </c>
      <c r="D5372" s="48">
        <v>1000</v>
      </c>
      <c r="E5372" s="48">
        <v>4003</v>
      </c>
      <c r="F5372" s="48" t="s">
        <v>5909</v>
      </c>
      <c r="G5372" s="48" t="s">
        <v>112</v>
      </c>
      <c r="H5372" s="75">
        <f t="shared" si="4343"/>
        <v>0</v>
      </c>
      <c r="I5372" s="74">
        <v>39</v>
      </c>
      <c r="J5372" s="74">
        <v>39</v>
      </c>
      <c r="K5372" s="48">
        <f>I5372</f>
        <v>39</v>
      </c>
      <c r="L5372" s="48">
        <f>$L$3</f>
        <v>-4</v>
      </c>
      <c r="M5372" s="48">
        <f t="shared" si="4339"/>
        <v>35</v>
      </c>
      <c r="N5372" s="48">
        <v>7</v>
      </c>
      <c r="O5372" s="56">
        <v>40.9</v>
      </c>
      <c r="P5372" s="48" t="str">
        <f t="shared" si="4325"/>
        <v>6823 BK</v>
      </c>
      <c r="Q5372" s="76">
        <v>17</v>
      </c>
      <c r="R5372" s="76">
        <v>39</v>
      </c>
      <c r="S5372" s="49">
        <f t="shared" si="4344"/>
        <v>0.22807692307692307</v>
      </c>
      <c r="T5372" s="49">
        <f t="shared" si="4326"/>
        <v>228.07692307692307</v>
      </c>
      <c r="U5372" s="49">
        <v>278.92307692307691</v>
      </c>
      <c r="V5372" s="49">
        <f t="shared" si="4351"/>
        <v>0.27892307692307688</v>
      </c>
      <c r="W5372" s="49">
        <f t="shared" si="4353"/>
        <v>7.9826923076923073</v>
      </c>
      <c r="X5372" s="90">
        <f t="shared" ref="X5372:X5373" si="4354">ROUND(S5372*$X$4,0)</f>
        <v>1</v>
      </c>
      <c r="Y5372" s="91">
        <f t="shared" si="4340"/>
        <v>40.9</v>
      </c>
      <c r="Z5372" s="93">
        <f t="shared" si="4352"/>
        <v>9</v>
      </c>
      <c r="AA5372" s="94">
        <f t="shared" si="4341"/>
        <v>368.09999999999997</v>
      </c>
      <c r="AB5372" s="97">
        <f>ROUND((S5372*$AB$4)+Z5372,0)</f>
        <v>10</v>
      </c>
      <c r="AC5372" s="98">
        <f t="shared" si="4342"/>
        <v>409</v>
      </c>
      <c r="AD5372" s="77" t="s">
        <v>3</v>
      </c>
      <c r="AE5372" s="54">
        <v>409</v>
      </c>
      <c r="AF5372" s="17"/>
    </row>
    <row r="5373" spans="1:32" ht="12.75" customHeight="1" x14ac:dyDescent="0.3">
      <c r="A5373" s="73" t="s">
        <v>7</v>
      </c>
      <c r="B5373" s="74" t="s">
        <v>4868</v>
      </c>
      <c r="C5373" s="48" t="s">
        <v>1370</v>
      </c>
      <c r="D5373" s="48">
        <v>1000</v>
      </c>
      <c r="E5373" s="48">
        <v>2834</v>
      </c>
      <c r="F5373" s="48" t="s">
        <v>6126</v>
      </c>
      <c r="G5373" s="48">
        <v>2</v>
      </c>
      <c r="H5373" s="75">
        <f t="shared" si="4343"/>
        <v>0</v>
      </c>
      <c r="I5373" s="74">
        <v>40</v>
      </c>
      <c r="J5373" s="74">
        <f>I5373</f>
        <v>40</v>
      </c>
      <c r="K5373" s="48">
        <f>I5373</f>
        <v>40</v>
      </c>
      <c r="L5373" s="48"/>
      <c r="M5373" s="48">
        <f t="shared" si="4339"/>
        <v>40</v>
      </c>
      <c r="N5373" s="48">
        <v>2</v>
      </c>
      <c r="O5373" s="56">
        <v>266.02618000000001</v>
      </c>
      <c r="P5373" s="48" t="str">
        <f t="shared" si="4325"/>
        <v>86602CY SL</v>
      </c>
      <c r="Q5373" s="76">
        <v>2</v>
      </c>
      <c r="R5373" s="76">
        <v>0</v>
      </c>
      <c r="S5373" s="49">
        <f t="shared" si="4344"/>
        <v>2.1538461538461538E-2</v>
      </c>
      <c r="T5373" s="49">
        <f t="shared" si="4326"/>
        <v>21.538461538461537</v>
      </c>
      <c r="U5373" s="49">
        <v>30.69230769230769</v>
      </c>
      <c r="V5373" s="49">
        <f t="shared" si="4351"/>
        <v>3.0692307692307689E-2</v>
      </c>
      <c r="W5373" s="49">
        <f t="shared" si="4353"/>
        <v>0.86153846153846148</v>
      </c>
      <c r="X5373" s="90">
        <f t="shared" si="4354"/>
        <v>0</v>
      </c>
      <c r="Y5373" s="91">
        <f t="shared" si="4340"/>
        <v>0</v>
      </c>
      <c r="Z5373" s="93">
        <f t="shared" si="4352"/>
        <v>1</v>
      </c>
      <c r="AA5373" s="94">
        <f t="shared" si="4341"/>
        <v>266.02618000000001</v>
      </c>
      <c r="AB5373" s="97">
        <f>ROUND((S5373*$AB$4)+Z5373,0)</f>
        <v>1</v>
      </c>
      <c r="AC5373" s="98">
        <f t="shared" si="4342"/>
        <v>266.02618000000001</v>
      </c>
      <c r="AD5373" s="77" t="s">
        <v>3</v>
      </c>
      <c r="AE5373" s="54">
        <v>266.02618000000001</v>
      </c>
      <c r="AF5373" s="17"/>
    </row>
    <row r="5374" spans="1:32" ht="16.899999999999999" customHeight="1" x14ac:dyDescent="0.3">
      <c r="A5374" s="73" t="s">
        <v>7</v>
      </c>
      <c r="B5374" s="74" t="s">
        <v>2374</v>
      </c>
      <c r="C5374" s="48" t="s">
        <v>1367</v>
      </c>
      <c r="D5374" s="48">
        <v>500</v>
      </c>
      <c r="E5374" s="48">
        <v>621</v>
      </c>
      <c r="F5374" s="48" t="s">
        <v>6128</v>
      </c>
      <c r="G5374" s="48" t="s">
        <v>11</v>
      </c>
      <c r="H5374" s="75">
        <f t="shared" si="4343"/>
        <v>0</v>
      </c>
      <c r="I5374" s="74">
        <v>5</v>
      </c>
      <c r="J5374" s="74">
        <v>5</v>
      </c>
      <c r="K5374" s="48">
        <f>J5374</f>
        <v>5</v>
      </c>
      <c r="L5374" s="48"/>
      <c r="M5374" s="48">
        <f t="shared" si="4339"/>
        <v>5</v>
      </c>
      <c r="N5374" s="48">
        <v>2</v>
      </c>
      <c r="O5374" s="56">
        <v>154.70742000000001</v>
      </c>
      <c r="P5374" s="48" t="str">
        <f t="shared" si="4325"/>
        <v>6454 BK</v>
      </c>
      <c r="Q5374" s="76">
        <v>0</v>
      </c>
      <c r="R5374" s="76">
        <v>28</v>
      </c>
      <c r="S5374" s="49">
        <f t="shared" si="4344"/>
        <v>3.2307692307692308E-2</v>
      </c>
      <c r="T5374" s="49">
        <f t="shared" si="4326"/>
        <v>16.153846153846153</v>
      </c>
      <c r="U5374" s="49">
        <v>1145.1538461538462</v>
      </c>
      <c r="V5374" s="49">
        <f t="shared" si="4351"/>
        <v>2.2903076923076924</v>
      </c>
      <c r="W5374" s="49">
        <f t="shared" si="4353"/>
        <v>0.16153846153846155</v>
      </c>
      <c r="X5374" s="90">
        <f>ROUNDUP(S5374*$X$2,0)</f>
        <v>1</v>
      </c>
      <c r="Y5374" s="91">
        <f t="shared" si="4340"/>
        <v>154.70742000000001</v>
      </c>
      <c r="Z5374" s="93">
        <f t="shared" si="4352"/>
        <v>1</v>
      </c>
      <c r="AA5374" s="94">
        <f t="shared" si="4341"/>
        <v>154.70742000000001</v>
      </c>
      <c r="AB5374" s="97">
        <f>ROUND((S5374*$AB$2)+Z5374,0)</f>
        <v>1</v>
      </c>
      <c r="AC5374" s="98">
        <f t="shared" si="4342"/>
        <v>154.70742000000001</v>
      </c>
      <c r="AD5374" s="77" t="s">
        <v>5891</v>
      </c>
      <c r="AE5374" s="54">
        <v>154.70742000000001</v>
      </c>
      <c r="AF5374" s="17"/>
    </row>
    <row r="5375" spans="1:32" ht="12.75" customHeight="1" x14ac:dyDescent="0.3">
      <c r="A5375" s="73" t="s">
        <v>35</v>
      </c>
      <c r="B5375" s="74" t="s">
        <v>1492</v>
      </c>
      <c r="C5375" s="48" t="s">
        <v>40</v>
      </c>
      <c r="D5375" s="48">
        <v>1000</v>
      </c>
      <c r="E5375" s="48">
        <v>621</v>
      </c>
      <c r="F5375" s="48" t="s">
        <v>6128</v>
      </c>
      <c r="G5375" s="48" t="s">
        <v>112</v>
      </c>
      <c r="H5375" s="75">
        <f t="shared" si="4343"/>
        <v>-0.16666666666666666</v>
      </c>
      <c r="I5375" s="74">
        <v>20</v>
      </c>
      <c r="J5375" s="74">
        <v>24</v>
      </c>
      <c r="K5375" s="48">
        <f>I5375</f>
        <v>20</v>
      </c>
      <c r="L5375" s="48">
        <f>$L$3</f>
        <v>-4</v>
      </c>
      <c r="M5375" s="48">
        <f t="shared" si="4339"/>
        <v>16</v>
      </c>
      <c r="N5375" s="48">
        <v>2</v>
      </c>
      <c r="O5375" s="56">
        <v>19.350000000000001</v>
      </c>
      <c r="P5375" s="48" t="str">
        <f t="shared" si="4325"/>
        <v>1551 BR</v>
      </c>
      <c r="Q5375" s="76">
        <v>23</v>
      </c>
      <c r="R5375" s="76">
        <v>34</v>
      </c>
      <c r="S5375" s="49">
        <f t="shared" si="4344"/>
        <v>0.28692307692307689</v>
      </c>
      <c r="T5375" s="49">
        <f t="shared" si="4326"/>
        <v>286.92307692307691</v>
      </c>
      <c r="U5375" s="49">
        <v>312</v>
      </c>
      <c r="V5375" s="49">
        <f t="shared" si="4351"/>
        <v>0.312</v>
      </c>
      <c r="W5375" s="49">
        <f t="shared" si="4353"/>
        <v>4.5907692307692303</v>
      </c>
      <c r="X5375" s="90">
        <f>ROUND(S5375*$X$3,0)</f>
        <v>2</v>
      </c>
      <c r="Y5375" s="91">
        <f t="shared" si="4340"/>
        <v>38.700000000000003</v>
      </c>
      <c r="Z5375" s="93">
        <f t="shared" si="4352"/>
        <v>7</v>
      </c>
      <c r="AA5375" s="94">
        <f t="shared" si="4341"/>
        <v>135.45000000000002</v>
      </c>
      <c r="AB5375" s="97">
        <f>ROUND((S5375*$AB$4)+Z5375,0)</f>
        <v>8</v>
      </c>
      <c r="AC5375" s="98">
        <f t="shared" si="4342"/>
        <v>154.80000000000001</v>
      </c>
      <c r="AD5375" s="77" t="s">
        <v>3</v>
      </c>
      <c r="AE5375" s="54">
        <v>154.80000000000001</v>
      </c>
      <c r="AF5375" s="17"/>
    </row>
    <row r="5376" spans="1:32" ht="16.899999999999999" customHeight="1" x14ac:dyDescent="0.3">
      <c r="A5376" s="73" t="s">
        <v>7</v>
      </c>
      <c r="B5376" s="74" t="s">
        <v>1404</v>
      </c>
      <c r="C5376" s="48" t="s">
        <v>464</v>
      </c>
      <c r="D5376" s="48">
        <v>1000</v>
      </c>
      <c r="E5376" s="48">
        <v>4013</v>
      </c>
      <c r="F5376" s="48" t="s">
        <v>6180</v>
      </c>
      <c r="G5376" s="48" t="s">
        <v>65</v>
      </c>
      <c r="H5376" s="75">
        <f t="shared" si="4343"/>
        <v>0</v>
      </c>
      <c r="I5376" s="74">
        <v>5</v>
      </c>
      <c r="J5376" s="74">
        <v>5</v>
      </c>
      <c r="K5376" s="48">
        <f>J5376</f>
        <v>5</v>
      </c>
      <c r="L5376" s="48"/>
      <c r="M5376" s="48">
        <f t="shared" si="4339"/>
        <v>5</v>
      </c>
      <c r="N5376" s="48">
        <v>0</v>
      </c>
      <c r="O5376" s="56">
        <v>282.50281000000001</v>
      </c>
      <c r="P5376" s="48" t="str">
        <f t="shared" si="4325"/>
        <v>5857 GR</v>
      </c>
      <c r="Q5376" s="76">
        <v>4</v>
      </c>
      <c r="R5376" s="76">
        <v>28</v>
      </c>
      <c r="S5376" s="49">
        <f t="shared" si="4344"/>
        <v>7.5384615384615383E-2</v>
      </c>
      <c r="T5376" s="49">
        <f t="shared" si="4326"/>
        <v>75.384615384615387</v>
      </c>
      <c r="U5376" s="49">
        <v>148.11538461538461</v>
      </c>
      <c r="V5376" s="49">
        <f t="shared" si="4351"/>
        <v>0.14811538461538462</v>
      </c>
      <c r="W5376" s="49">
        <f t="shared" si="4353"/>
        <v>0.37692307692307692</v>
      </c>
      <c r="X5376" s="90">
        <f>ROUND(S5376*$X$2,0)</f>
        <v>1</v>
      </c>
      <c r="Y5376" s="91">
        <f t="shared" si="4340"/>
        <v>282.50281000000001</v>
      </c>
      <c r="Z5376" s="93">
        <f t="shared" si="4352"/>
        <v>1</v>
      </c>
      <c r="AA5376" s="94">
        <f t="shared" si="4341"/>
        <v>282.50281000000001</v>
      </c>
      <c r="AB5376" s="97">
        <f>ROUND((S5376*$AB$2)+Z5376,0)</f>
        <v>2</v>
      </c>
      <c r="AC5376" s="98">
        <f t="shared" si="4342"/>
        <v>565.00562000000002</v>
      </c>
      <c r="AD5376" s="77" t="s">
        <v>5891</v>
      </c>
      <c r="AE5376" s="54">
        <v>565.00562000000002</v>
      </c>
      <c r="AF5376" s="17"/>
    </row>
    <row r="5377" spans="1:32" ht="16.899999999999999" customHeight="1" x14ac:dyDescent="0.3">
      <c r="A5377" s="73" t="s">
        <v>7</v>
      </c>
      <c r="B5377" s="74" t="s">
        <v>290</v>
      </c>
      <c r="C5377" s="48" t="s">
        <v>10</v>
      </c>
      <c r="D5377" s="48">
        <v>100</v>
      </c>
      <c r="E5377" s="48">
        <v>2834</v>
      </c>
      <c r="F5377" s="48" t="s">
        <v>6126</v>
      </c>
      <c r="G5377" s="48">
        <v>2</v>
      </c>
      <c r="H5377" s="75">
        <f t="shared" si="4343"/>
        <v>0</v>
      </c>
      <c r="I5377" s="74">
        <v>20</v>
      </c>
      <c r="J5377" s="74">
        <f>I5377</f>
        <v>20</v>
      </c>
      <c r="K5377" s="48">
        <f>I5377</f>
        <v>20</v>
      </c>
      <c r="L5377" s="48"/>
      <c r="M5377" s="48">
        <f t="shared" si="4339"/>
        <v>20</v>
      </c>
      <c r="N5377" s="48">
        <v>3</v>
      </c>
      <c r="O5377" s="56">
        <v>15.9529</v>
      </c>
      <c r="P5377" s="48" t="str">
        <f t="shared" si="4325"/>
        <v>1295C SL</v>
      </c>
      <c r="Q5377" s="76">
        <v>65</v>
      </c>
      <c r="R5377" s="76">
        <v>151</v>
      </c>
      <c r="S5377" s="49">
        <f t="shared" si="4344"/>
        <v>0.87423076923076914</v>
      </c>
      <c r="T5377" s="49">
        <f t="shared" si="4326"/>
        <v>87.42307692307692</v>
      </c>
      <c r="U5377" s="49">
        <v>1037.6153846153845</v>
      </c>
      <c r="V5377" s="49">
        <f t="shared" si="4351"/>
        <v>10.376153846153846</v>
      </c>
      <c r="W5377" s="49">
        <f t="shared" si="4353"/>
        <v>17.484615384615381</v>
      </c>
      <c r="X5377" s="90">
        <f>ROUND(S5377*$X$3,0)</f>
        <v>5</v>
      </c>
      <c r="Y5377" s="91">
        <f t="shared" si="4340"/>
        <v>79.764499999999998</v>
      </c>
      <c r="Z5377" s="93">
        <f t="shared" si="4352"/>
        <v>22</v>
      </c>
      <c r="AA5377" s="94">
        <f t="shared" si="4341"/>
        <v>350.96379999999999</v>
      </c>
      <c r="AB5377" s="97">
        <f>ROUND((S5377*$AB$4)+Z5377,0)</f>
        <v>26</v>
      </c>
      <c r="AC5377" s="98">
        <f t="shared" si="4342"/>
        <v>414.77539999999999</v>
      </c>
      <c r="AD5377" s="77" t="s">
        <v>3</v>
      </c>
      <c r="AE5377" s="54">
        <v>414.77539999999999</v>
      </c>
      <c r="AF5377" s="17"/>
    </row>
    <row r="5378" spans="1:32" ht="16.899999999999999" customHeight="1" x14ac:dyDescent="0.3">
      <c r="A5378" s="73" t="s">
        <v>7</v>
      </c>
      <c r="B5378" s="74" t="s">
        <v>2239</v>
      </c>
      <c r="C5378" s="48" t="s">
        <v>464</v>
      </c>
      <c r="D5378" s="48">
        <v>1000</v>
      </c>
      <c r="E5378" s="48">
        <v>4013</v>
      </c>
      <c r="F5378" s="48" t="s">
        <v>6180</v>
      </c>
      <c r="G5378" s="48" t="s">
        <v>65</v>
      </c>
      <c r="H5378" s="75">
        <f t="shared" si="4343"/>
        <v>0</v>
      </c>
      <c r="I5378" s="74">
        <v>5</v>
      </c>
      <c r="J5378" s="74">
        <v>5</v>
      </c>
      <c r="K5378" s="48">
        <f>J5378</f>
        <v>5</v>
      </c>
      <c r="L5378" s="48"/>
      <c r="M5378" s="48">
        <f t="shared" si="4339"/>
        <v>5</v>
      </c>
      <c r="N5378" s="48">
        <v>0</v>
      </c>
      <c r="O5378" s="56">
        <v>282.50281000000001</v>
      </c>
      <c r="P5378" s="48" t="str">
        <f t="shared" si="4325"/>
        <v>5857 BR</v>
      </c>
      <c r="Q5378" s="76">
        <v>0</v>
      </c>
      <c r="R5378" s="76">
        <v>16</v>
      </c>
      <c r="S5378" s="49">
        <f t="shared" si="4344"/>
        <v>1.8461538461538463E-2</v>
      </c>
      <c r="T5378" s="49">
        <f t="shared" si="4326"/>
        <v>18.461538461538463</v>
      </c>
      <c r="U5378" s="49">
        <v>170.65384615384613</v>
      </c>
      <c r="V5378" s="49">
        <f t="shared" si="4351"/>
        <v>0.17065384615384613</v>
      </c>
      <c r="W5378" s="49">
        <f t="shared" si="4353"/>
        <v>9.2307692307692313E-2</v>
      </c>
      <c r="X5378" s="90">
        <f>ROUNDUP(S5378*$X$2,0)</f>
        <v>1</v>
      </c>
      <c r="Y5378" s="91">
        <f t="shared" si="4340"/>
        <v>282.50281000000001</v>
      </c>
      <c r="Z5378" s="93">
        <f t="shared" si="4352"/>
        <v>1</v>
      </c>
      <c r="AA5378" s="94">
        <f t="shared" si="4341"/>
        <v>282.50281000000001</v>
      </c>
      <c r="AB5378" s="97">
        <f>ROUND((S5378*$AB$2)+Z5378,0)</f>
        <v>1</v>
      </c>
      <c r="AC5378" s="98">
        <f t="shared" si="4342"/>
        <v>282.50281000000001</v>
      </c>
      <c r="AD5378" s="77" t="s">
        <v>5891</v>
      </c>
      <c r="AE5378" s="54">
        <v>282.50281000000001</v>
      </c>
      <c r="AF5378" s="17"/>
    </row>
    <row r="5379" spans="1:32" ht="16.899999999999999" customHeight="1" x14ac:dyDescent="0.3">
      <c r="A5379" s="73" t="s">
        <v>7</v>
      </c>
      <c r="B5379" s="74" t="s">
        <v>2792</v>
      </c>
      <c r="C5379" s="48" t="s">
        <v>464</v>
      </c>
      <c r="D5379" s="48">
        <v>1000</v>
      </c>
      <c r="E5379" s="48">
        <v>4013</v>
      </c>
      <c r="F5379" s="48" t="s">
        <v>6180</v>
      </c>
      <c r="G5379" s="48" t="s">
        <v>65</v>
      </c>
      <c r="H5379" s="75">
        <f t="shared" si="4343"/>
        <v>0</v>
      </c>
      <c r="I5379" s="74">
        <v>5</v>
      </c>
      <c r="J5379" s="74">
        <v>5</v>
      </c>
      <c r="K5379" s="48">
        <f>J5379</f>
        <v>5</v>
      </c>
      <c r="L5379" s="48"/>
      <c r="M5379" s="48">
        <f t="shared" si="4339"/>
        <v>5</v>
      </c>
      <c r="N5379" s="48">
        <v>8</v>
      </c>
      <c r="O5379" s="56">
        <v>282.50281000000001</v>
      </c>
      <c r="P5379" s="48" t="str">
        <f t="shared" si="4325"/>
        <v>5857 BK</v>
      </c>
      <c r="Q5379" s="76">
        <v>9</v>
      </c>
      <c r="R5379" s="76">
        <v>21</v>
      </c>
      <c r="S5379" s="49">
        <f t="shared" si="4344"/>
        <v>0.12115384615384615</v>
      </c>
      <c r="T5379" s="49">
        <f t="shared" si="4326"/>
        <v>121.15384615384616</v>
      </c>
      <c r="U5379" s="49">
        <v>1046.1538461538462</v>
      </c>
      <c r="V5379" s="49">
        <f t="shared" si="4351"/>
        <v>1.0461538461538462</v>
      </c>
      <c r="W5379" s="49">
        <f t="shared" si="4353"/>
        <v>0.60576923076923073</v>
      </c>
      <c r="X5379" s="90">
        <f>ROUND(S5379*$X$2,0)</f>
        <v>1</v>
      </c>
      <c r="Y5379" s="91">
        <f t="shared" si="4340"/>
        <v>282.50281000000001</v>
      </c>
      <c r="Z5379" s="93">
        <f t="shared" si="4352"/>
        <v>2</v>
      </c>
      <c r="AA5379" s="94">
        <f t="shared" si="4341"/>
        <v>565.00562000000002</v>
      </c>
      <c r="AB5379" s="97">
        <f>ROUND((S5379*$AB$2)+Z5379,0)</f>
        <v>3</v>
      </c>
      <c r="AC5379" s="98">
        <f t="shared" si="4342"/>
        <v>847.50843000000009</v>
      </c>
      <c r="AD5379" s="77" t="s">
        <v>5891</v>
      </c>
      <c r="AE5379" s="54">
        <v>847.50843000000009</v>
      </c>
      <c r="AF5379" s="17"/>
    </row>
    <row r="5380" spans="1:32" ht="16.899999999999999" customHeight="1" x14ac:dyDescent="0.3">
      <c r="A5380" s="73" t="s">
        <v>35</v>
      </c>
      <c r="B5380" s="74" t="s">
        <v>4696</v>
      </c>
      <c r="C5380" s="48" t="s">
        <v>464</v>
      </c>
      <c r="D5380" s="48">
        <v>1000</v>
      </c>
      <c r="E5380" s="48">
        <v>4013</v>
      </c>
      <c r="F5380" s="48" t="s">
        <v>6180</v>
      </c>
      <c r="G5380" s="48" t="s">
        <v>65</v>
      </c>
      <c r="H5380" s="75">
        <f t="shared" si="4343"/>
        <v>0</v>
      </c>
      <c r="I5380" s="74">
        <v>5</v>
      </c>
      <c r="J5380" s="74">
        <v>5</v>
      </c>
      <c r="K5380" s="48">
        <f>J5380</f>
        <v>5</v>
      </c>
      <c r="L5380" s="48"/>
      <c r="M5380" s="48">
        <f t="shared" si="4339"/>
        <v>5</v>
      </c>
      <c r="N5380" s="48">
        <v>0</v>
      </c>
      <c r="O5380" s="56">
        <v>282.50281000000001</v>
      </c>
      <c r="P5380" s="48" t="str">
        <f t="shared" si="4325"/>
        <v>5857 SL</v>
      </c>
      <c r="Q5380" s="76">
        <v>9</v>
      </c>
      <c r="R5380" s="76">
        <v>17</v>
      </c>
      <c r="S5380" s="49">
        <f t="shared" si="4344"/>
        <v>0.11653846153846154</v>
      </c>
      <c r="T5380" s="49">
        <f t="shared" si="4326"/>
        <v>116.53846153846153</v>
      </c>
      <c r="U5380" s="49">
        <v>138.96153846153845</v>
      </c>
      <c r="V5380" s="49">
        <f t="shared" si="4351"/>
        <v>0.13896153846153844</v>
      </c>
      <c r="W5380" s="49">
        <f t="shared" si="4353"/>
        <v>0.58269230769230762</v>
      </c>
      <c r="X5380" s="90">
        <f>ROUND(S5380*$X$2,0)</f>
        <v>1</v>
      </c>
      <c r="Y5380" s="91">
        <f t="shared" si="4340"/>
        <v>282.50281000000001</v>
      </c>
      <c r="Z5380" s="93">
        <f t="shared" si="4352"/>
        <v>2</v>
      </c>
      <c r="AA5380" s="94">
        <f t="shared" si="4341"/>
        <v>565.00562000000002</v>
      </c>
      <c r="AB5380" s="97">
        <f>ROUND((S5380*$AB$2)+Z5380,0)</f>
        <v>3</v>
      </c>
      <c r="AC5380" s="98">
        <f t="shared" si="4342"/>
        <v>847.50843000000009</v>
      </c>
      <c r="AD5380" s="77" t="s">
        <v>5891</v>
      </c>
      <c r="AE5380" s="54">
        <v>847.50843000000009</v>
      </c>
      <c r="AF5380" s="17"/>
    </row>
    <row r="5381" spans="1:32" ht="16.899999999999999" customHeight="1" x14ac:dyDescent="0.3">
      <c r="A5381" s="73" t="s">
        <v>35</v>
      </c>
      <c r="B5381" s="74" t="s">
        <v>5092</v>
      </c>
      <c r="C5381" s="48" t="s">
        <v>1797</v>
      </c>
      <c r="D5381" s="48">
        <v>100</v>
      </c>
      <c r="E5381" s="48">
        <v>7880</v>
      </c>
      <c r="F5381" s="48" t="s">
        <v>5908</v>
      </c>
      <c r="G5381" s="48" t="s">
        <v>122</v>
      </c>
      <c r="H5381" s="75">
        <f t="shared" si="4343"/>
        <v>0.55555555555555558</v>
      </c>
      <c r="I5381" s="74">
        <v>140</v>
      </c>
      <c r="J5381" s="74">
        <v>90</v>
      </c>
      <c r="K5381" s="48">
        <f>J5381</f>
        <v>90</v>
      </c>
      <c r="L5381" s="48">
        <f>$L$3</f>
        <v>-4</v>
      </c>
      <c r="M5381" s="48">
        <f t="shared" si="4339"/>
        <v>86</v>
      </c>
      <c r="N5381" s="48">
        <v>4</v>
      </c>
      <c r="O5381" s="56">
        <v>8.8714300000000001</v>
      </c>
      <c r="P5381" s="48" t="str">
        <f t="shared" si="4325"/>
        <v>F2213/32 GR</v>
      </c>
      <c r="Q5381" s="76">
        <v>15</v>
      </c>
      <c r="R5381" s="76">
        <v>38</v>
      </c>
      <c r="S5381" s="49">
        <f t="shared" si="4344"/>
        <v>0.20538461538461539</v>
      </c>
      <c r="T5381" s="49">
        <f t="shared" si="4326"/>
        <v>20.53846153846154</v>
      </c>
      <c r="U5381" s="49">
        <v>32.617307692307691</v>
      </c>
      <c r="V5381" s="49">
        <f t="shared" si="4351"/>
        <v>0.3261730769230769</v>
      </c>
      <c r="W5381" s="49">
        <f t="shared" si="4353"/>
        <v>17.663076923076922</v>
      </c>
      <c r="X5381" s="90">
        <f t="shared" ref="X5381:X5382" si="4355">ROUND(S5381*$X$4,0)</f>
        <v>1</v>
      </c>
      <c r="Y5381" s="91">
        <f t="shared" si="4340"/>
        <v>8.8714300000000001</v>
      </c>
      <c r="Z5381" s="93">
        <f t="shared" si="4352"/>
        <v>19</v>
      </c>
      <c r="AA5381" s="94">
        <f t="shared" si="4341"/>
        <v>168.55717000000001</v>
      </c>
      <c r="AB5381" s="97">
        <f>ROUND((S5381*$AB$4)+Z5381,0)</f>
        <v>20</v>
      </c>
      <c r="AC5381" s="98">
        <f t="shared" si="4342"/>
        <v>177.42860000000002</v>
      </c>
      <c r="AD5381" s="77" t="s">
        <v>3</v>
      </c>
      <c r="AE5381" s="54">
        <v>177.42860000000002</v>
      </c>
      <c r="AF5381" s="17"/>
    </row>
    <row r="5382" spans="1:32" ht="16.899999999999999" customHeight="1" x14ac:dyDescent="0.3">
      <c r="A5382" s="73" t="s">
        <v>35</v>
      </c>
      <c r="B5382" s="74" t="s">
        <v>5208</v>
      </c>
      <c r="C5382" s="48" t="s">
        <v>34</v>
      </c>
      <c r="D5382" s="48">
        <v>500</v>
      </c>
      <c r="E5382" s="48">
        <v>6150</v>
      </c>
      <c r="F5382" s="48" t="s">
        <v>6125</v>
      </c>
      <c r="G5382" s="48" t="s">
        <v>3680</v>
      </c>
      <c r="H5382" s="75">
        <f t="shared" si="4343"/>
        <v>0</v>
      </c>
      <c r="I5382" s="74">
        <v>28</v>
      </c>
      <c r="J5382" s="74">
        <v>28</v>
      </c>
      <c r="K5382" s="48">
        <f>I5382</f>
        <v>28</v>
      </c>
      <c r="L5382" s="48">
        <f>$L$3</f>
        <v>-4</v>
      </c>
      <c r="M5382" s="48">
        <f t="shared" si="4339"/>
        <v>24</v>
      </c>
      <c r="N5382" s="48">
        <v>0</v>
      </c>
      <c r="O5382" s="56">
        <v>164.8</v>
      </c>
      <c r="P5382" s="48" t="str">
        <f t="shared" ref="P5382:P5445" si="4356">LEFT(B5382,LEN(B5382)-3)</f>
        <v>SW6 CL</v>
      </c>
      <c r="Q5382" s="76">
        <v>5</v>
      </c>
      <c r="R5382" s="76">
        <v>10</v>
      </c>
      <c r="S5382" s="49">
        <f t="shared" si="4344"/>
        <v>6.5384615384615388E-2</v>
      </c>
      <c r="T5382" s="49">
        <f t="shared" ref="T5382:T5445" si="4357">S5382*D5382</f>
        <v>32.692307692307693</v>
      </c>
      <c r="U5382" s="49">
        <v>35.201923076923073</v>
      </c>
      <c r="V5382" s="49">
        <f t="shared" si="4351"/>
        <v>7.040384615384615E-2</v>
      </c>
      <c r="W5382" s="49">
        <f t="shared" si="4353"/>
        <v>1.5692307692307694</v>
      </c>
      <c r="X5382" s="90">
        <f t="shared" si="4355"/>
        <v>0</v>
      </c>
      <c r="Y5382" s="91">
        <f t="shared" si="4340"/>
        <v>0</v>
      </c>
      <c r="Z5382" s="93">
        <f t="shared" si="4352"/>
        <v>2</v>
      </c>
      <c r="AA5382" s="94">
        <f t="shared" si="4341"/>
        <v>329.6</v>
      </c>
      <c r="AB5382" s="97">
        <f>ROUND((S5382*$AB$4)+Z5382,0)</f>
        <v>2</v>
      </c>
      <c r="AC5382" s="98">
        <f t="shared" si="4342"/>
        <v>329.6</v>
      </c>
      <c r="AD5382" s="77" t="s">
        <v>3</v>
      </c>
      <c r="AE5382" s="54">
        <v>329.6</v>
      </c>
      <c r="AF5382" s="17"/>
    </row>
    <row r="5383" spans="1:32" ht="16.899999999999999" customHeight="1" x14ac:dyDescent="0.3">
      <c r="A5383" s="73" t="s">
        <v>35</v>
      </c>
      <c r="B5383" s="74" t="s">
        <v>842</v>
      </c>
      <c r="C5383" s="48" t="s">
        <v>464</v>
      </c>
      <c r="D5383" s="48">
        <v>100</v>
      </c>
      <c r="E5383" s="48">
        <v>4013</v>
      </c>
      <c r="F5383" s="48" t="s">
        <v>6180</v>
      </c>
      <c r="G5383" s="48" t="s">
        <v>65</v>
      </c>
      <c r="H5383" s="75">
        <f t="shared" si="4343"/>
        <v>0</v>
      </c>
      <c r="I5383" s="74">
        <v>5</v>
      </c>
      <c r="J5383" s="74">
        <v>5</v>
      </c>
      <c r="K5383" s="48">
        <f>J5383</f>
        <v>5</v>
      </c>
      <c r="L5383" s="48"/>
      <c r="M5383" s="48">
        <f t="shared" si="4339"/>
        <v>5</v>
      </c>
      <c r="N5383" s="48">
        <v>4</v>
      </c>
      <c r="O5383" s="56">
        <v>7.2625700000000002</v>
      </c>
      <c r="P5383" s="48" t="str">
        <f t="shared" si="4356"/>
        <v>2853/1 WH</v>
      </c>
      <c r="Q5383" s="76">
        <v>17</v>
      </c>
      <c r="R5383" s="76">
        <v>105</v>
      </c>
      <c r="S5383" s="49">
        <f t="shared" si="4344"/>
        <v>0.30423076923076925</v>
      </c>
      <c r="T5383" s="49">
        <f t="shared" si="4357"/>
        <v>30.423076923076923</v>
      </c>
      <c r="U5383" s="49">
        <v>56.961538461538467</v>
      </c>
      <c r="V5383" s="49">
        <f t="shared" si="4351"/>
        <v>0.56961538461538463</v>
      </c>
      <c r="W5383" s="49">
        <f t="shared" si="4353"/>
        <v>1.5211538461538463</v>
      </c>
      <c r="X5383" s="90">
        <f>ROUND(S5383*$X$2,0)</f>
        <v>2</v>
      </c>
      <c r="Y5383" s="91">
        <f t="shared" si="4340"/>
        <v>14.52514</v>
      </c>
      <c r="Z5383" s="93">
        <f t="shared" si="4352"/>
        <v>4</v>
      </c>
      <c r="AA5383" s="94">
        <f t="shared" si="4341"/>
        <v>29.050280000000001</v>
      </c>
      <c r="AB5383" s="97">
        <f>ROUND((S5383*$AB$2)+Z5383,0)</f>
        <v>6</v>
      </c>
      <c r="AC5383" s="98">
        <f t="shared" si="4342"/>
        <v>43.575420000000001</v>
      </c>
      <c r="AD5383" s="77" t="s">
        <v>5891</v>
      </c>
      <c r="AE5383" s="54">
        <v>43.575420000000001</v>
      </c>
      <c r="AF5383" s="17"/>
    </row>
    <row r="5384" spans="1:32" ht="16.899999999999999" customHeight="1" x14ac:dyDescent="0.3">
      <c r="A5384" s="73" t="s">
        <v>7</v>
      </c>
      <c r="B5384" s="74" t="s">
        <v>2381</v>
      </c>
      <c r="C5384" s="48" t="s">
        <v>1370</v>
      </c>
      <c r="D5384" s="48">
        <v>1000</v>
      </c>
      <c r="E5384" s="48">
        <v>2834</v>
      </c>
      <c r="F5384" s="48" t="s">
        <v>6126</v>
      </c>
      <c r="G5384" s="48">
        <v>2</v>
      </c>
      <c r="H5384" s="75">
        <f t="shared" si="4343"/>
        <v>0</v>
      </c>
      <c r="I5384" s="74">
        <v>40</v>
      </c>
      <c r="J5384" s="74">
        <f>I5384</f>
        <v>40</v>
      </c>
      <c r="K5384" s="48">
        <f>I5384</f>
        <v>40</v>
      </c>
      <c r="L5384" s="48"/>
      <c r="M5384" s="48">
        <f t="shared" si="4339"/>
        <v>40</v>
      </c>
      <c r="N5384" s="48">
        <v>0</v>
      </c>
      <c r="O5384" s="56">
        <v>276.97842000000003</v>
      </c>
      <c r="P5384" s="48" t="str">
        <f t="shared" si="4356"/>
        <v>65603 SL</v>
      </c>
      <c r="Q5384" s="76">
        <v>10</v>
      </c>
      <c r="R5384" s="76">
        <v>17</v>
      </c>
      <c r="S5384" s="49">
        <f t="shared" si="4344"/>
        <v>0.12730769230769232</v>
      </c>
      <c r="T5384" s="49">
        <f t="shared" si="4357"/>
        <v>127.30769230769232</v>
      </c>
      <c r="U5384" s="49">
        <v>206.23076923076923</v>
      </c>
      <c r="V5384" s="49">
        <f t="shared" si="4351"/>
        <v>0.20623076923076922</v>
      </c>
      <c r="W5384" s="49">
        <f t="shared" si="4353"/>
        <v>5.0923076923076929</v>
      </c>
      <c r="X5384" s="90">
        <f t="shared" ref="X5384:X5385" si="4358">ROUND(S5384*$X$4,0)</f>
        <v>1</v>
      </c>
      <c r="Y5384" s="91">
        <f t="shared" si="4340"/>
        <v>276.97842000000003</v>
      </c>
      <c r="Z5384" s="93">
        <f t="shared" si="4352"/>
        <v>6</v>
      </c>
      <c r="AA5384" s="94">
        <f t="shared" si="4341"/>
        <v>1661.8705200000002</v>
      </c>
      <c r="AB5384" s="97">
        <f>ROUND((S5384*$AB$4)+Z5384,0)</f>
        <v>7</v>
      </c>
      <c r="AC5384" s="98">
        <f t="shared" si="4342"/>
        <v>1938.8489400000003</v>
      </c>
      <c r="AD5384" s="77" t="s">
        <v>3</v>
      </c>
      <c r="AE5384" s="54">
        <v>1938.8489400000003</v>
      </c>
      <c r="AF5384" s="17"/>
    </row>
    <row r="5385" spans="1:32" ht="16.899999999999999" customHeight="1" x14ac:dyDescent="0.3">
      <c r="A5385" s="73" t="s">
        <v>7</v>
      </c>
      <c r="B5385" s="74" t="s">
        <v>2316</v>
      </c>
      <c r="C5385" s="48" t="s">
        <v>1797</v>
      </c>
      <c r="D5385" s="48">
        <v>250</v>
      </c>
      <c r="E5385" s="48">
        <v>7880</v>
      </c>
      <c r="F5385" s="48" t="s">
        <v>5908</v>
      </c>
      <c r="G5385" s="48" t="s">
        <v>122</v>
      </c>
      <c r="H5385" s="75">
        <f t="shared" si="4343"/>
        <v>0.5730337078651685</v>
      </c>
      <c r="I5385" s="74">
        <v>140</v>
      </c>
      <c r="J5385" s="74">
        <v>89</v>
      </c>
      <c r="K5385" s="48">
        <f>J5385</f>
        <v>89</v>
      </c>
      <c r="L5385" s="48">
        <f>$L$3</f>
        <v>-4</v>
      </c>
      <c r="M5385" s="48">
        <f t="shared" si="4339"/>
        <v>85</v>
      </c>
      <c r="N5385" s="48">
        <v>164</v>
      </c>
      <c r="O5385" s="56">
        <v>74.757140000000007</v>
      </c>
      <c r="P5385" s="48" t="str">
        <f t="shared" si="4356"/>
        <v>F2213/4 BK</v>
      </c>
      <c r="Q5385" s="76">
        <v>26</v>
      </c>
      <c r="R5385" s="76">
        <v>154</v>
      </c>
      <c r="S5385" s="49">
        <f t="shared" si="4344"/>
        <v>0.45769230769230762</v>
      </c>
      <c r="T5385" s="49">
        <f t="shared" si="4357"/>
        <v>114.42307692307691</v>
      </c>
      <c r="U5385" s="49">
        <v>200.28230769230768</v>
      </c>
      <c r="V5385" s="49">
        <f t="shared" si="4351"/>
        <v>0.8011292307692307</v>
      </c>
      <c r="W5385" s="49">
        <f t="shared" si="4353"/>
        <v>38.903846153846146</v>
      </c>
      <c r="X5385" s="90">
        <f t="shared" si="4358"/>
        <v>2</v>
      </c>
      <c r="Y5385" s="91">
        <f t="shared" si="4340"/>
        <v>149.51428000000001</v>
      </c>
      <c r="Z5385" s="93">
        <f t="shared" si="4352"/>
        <v>41</v>
      </c>
      <c r="AA5385" s="94">
        <f t="shared" si="4341"/>
        <v>3065.0427400000003</v>
      </c>
      <c r="AB5385" s="97">
        <f>ROUND((S5385*$AB$4)+Z5385,0)</f>
        <v>43</v>
      </c>
      <c r="AC5385" s="98">
        <f t="shared" si="4342"/>
        <v>3214.5570200000002</v>
      </c>
      <c r="AD5385" s="77" t="s">
        <v>3</v>
      </c>
      <c r="AE5385" s="54">
        <v>3214.5570200000002</v>
      </c>
      <c r="AF5385" s="17"/>
    </row>
    <row r="5386" spans="1:32" ht="16.899999999999999" customHeight="1" x14ac:dyDescent="0.3">
      <c r="A5386" s="73" t="s">
        <v>35</v>
      </c>
      <c r="B5386" s="74" t="s">
        <v>4326</v>
      </c>
      <c r="C5386" s="48" t="s">
        <v>1370</v>
      </c>
      <c r="D5386" s="48">
        <v>500</v>
      </c>
      <c r="E5386" s="48">
        <v>2834</v>
      </c>
      <c r="F5386" s="48" t="s">
        <v>6126</v>
      </c>
      <c r="G5386" s="48">
        <v>2</v>
      </c>
      <c r="H5386" s="75">
        <f t="shared" si="4343"/>
        <v>0</v>
      </c>
      <c r="I5386" s="74">
        <v>55</v>
      </c>
      <c r="J5386" s="74">
        <f>I5386</f>
        <v>55</v>
      </c>
      <c r="K5386" s="48">
        <f>I5386</f>
        <v>55</v>
      </c>
      <c r="L5386" s="48"/>
      <c r="M5386" s="48">
        <f t="shared" si="4339"/>
        <v>55</v>
      </c>
      <c r="N5386" s="48">
        <v>0</v>
      </c>
      <c r="O5386" s="56">
        <v>241.68469999999999</v>
      </c>
      <c r="P5386" s="48" t="str">
        <f t="shared" si="4356"/>
        <v>85603 BK</v>
      </c>
      <c r="Q5386" s="76" t="s">
        <v>6187</v>
      </c>
      <c r="R5386" s="76" t="s">
        <v>6187</v>
      </c>
      <c r="S5386" s="49">
        <f t="shared" si="4344"/>
        <v>0</v>
      </c>
      <c r="T5386" s="49">
        <f t="shared" si="4357"/>
        <v>0</v>
      </c>
      <c r="U5386" s="49">
        <v>3.9230769230769229</v>
      </c>
      <c r="V5386" s="49">
        <f t="shared" si="4351"/>
        <v>7.8461538461538465E-3</v>
      </c>
      <c r="W5386" s="49">
        <f t="shared" si="4353"/>
        <v>0</v>
      </c>
      <c r="X5386" s="90">
        <f>ROUNDUP(S5386*$X$4,0)</f>
        <v>0</v>
      </c>
      <c r="Y5386" s="91">
        <f t="shared" si="4340"/>
        <v>0</v>
      </c>
      <c r="Z5386" s="93">
        <f t="shared" si="4352"/>
        <v>0</v>
      </c>
      <c r="AA5386" s="94">
        <f t="shared" si="4341"/>
        <v>0</v>
      </c>
      <c r="AB5386" s="97">
        <f>ROUND((S5386*$AB$4)+Z5386,0)</f>
        <v>0</v>
      </c>
      <c r="AC5386" s="98">
        <f t="shared" si="4342"/>
        <v>0</v>
      </c>
      <c r="AD5386" s="77" t="s">
        <v>3</v>
      </c>
      <c r="AE5386" s="54">
        <v>0</v>
      </c>
      <c r="AF5386" s="17"/>
    </row>
    <row r="5387" spans="1:32" ht="16.899999999999999" customHeight="1" x14ac:dyDescent="0.3">
      <c r="A5387" s="73" t="s">
        <v>35</v>
      </c>
      <c r="B5387" s="74" t="s">
        <v>764</v>
      </c>
      <c r="C5387" s="48" t="s">
        <v>464</v>
      </c>
      <c r="D5387" s="48">
        <v>1</v>
      </c>
      <c r="E5387" s="48">
        <v>4013</v>
      </c>
      <c r="F5387" s="48" t="s">
        <v>6180</v>
      </c>
      <c r="G5387" s="48" t="s">
        <v>112</v>
      </c>
      <c r="H5387" s="75">
        <f t="shared" si="4343"/>
        <v>2.6666666666666665</v>
      </c>
      <c r="I5387" s="74">
        <v>220</v>
      </c>
      <c r="J5387" s="74">
        <v>60</v>
      </c>
      <c r="K5387" s="48">
        <f>J5387</f>
        <v>60</v>
      </c>
      <c r="L5387" s="48">
        <f>$L$3</f>
        <v>-4</v>
      </c>
      <c r="M5387" s="48">
        <f t="shared" si="4339"/>
        <v>56</v>
      </c>
      <c r="N5387" s="48">
        <v>49492</v>
      </c>
      <c r="O5387" s="56">
        <v>0.11</v>
      </c>
      <c r="P5387" s="48" t="str">
        <f t="shared" si="4356"/>
        <v>2842/19 BL</v>
      </c>
      <c r="Q5387" s="76" t="s">
        <v>6187</v>
      </c>
      <c r="R5387" s="76" t="s">
        <v>6187</v>
      </c>
      <c r="S5387" s="49">
        <f t="shared" si="4344"/>
        <v>0</v>
      </c>
      <c r="T5387" s="49">
        <f t="shared" si="4357"/>
        <v>0</v>
      </c>
      <c r="U5387" s="49">
        <v>201.15384615384613</v>
      </c>
      <c r="V5387" s="49">
        <f t="shared" si="4351"/>
        <v>201.15384615384613</v>
      </c>
      <c r="W5387" s="49">
        <f t="shared" si="4353"/>
        <v>0</v>
      </c>
      <c r="X5387" s="90">
        <f>ROUND(V5387*$X$4,0)</f>
        <v>1006</v>
      </c>
      <c r="Y5387" s="91">
        <f t="shared" si="4340"/>
        <v>110.66</v>
      </c>
      <c r="Z5387" s="93">
        <f>ROUND((V5387*M5387)+X5387,0)</f>
        <v>12271</v>
      </c>
      <c r="AA5387" s="94">
        <f t="shared" si="4341"/>
        <v>1349.81</v>
      </c>
      <c r="AB5387" s="97">
        <f>ROUND((V5387*$AB$4)+Z5387,0)</f>
        <v>13277</v>
      </c>
      <c r="AC5387" s="98">
        <f t="shared" si="4342"/>
        <v>1460.47</v>
      </c>
      <c r="AD5387" s="77" t="s">
        <v>5889</v>
      </c>
      <c r="AE5387" s="54">
        <v>1460.47</v>
      </c>
      <c r="AF5387" s="17"/>
    </row>
    <row r="5388" spans="1:32" ht="16.899999999999999" customHeight="1" x14ac:dyDescent="0.3">
      <c r="A5388" s="73" t="s">
        <v>7</v>
      </c>
      <c r="B5388" s="74" t="s">
        <v>5469</v>
      </c>
      <c r="C5388" s="48" t="s">
        <v>1370</v>
      </c>
      <c r="D5388" s="48">
        <v>1000</v>
      </c>
      <c r="E5388" s="48">
        <v>2834</v>
      </c>
      <c r="F5388" s="48" t="s">
        <v>6126</v>
      </c>
      <c r="G5388" s="48">
        <v>2</v>
      </c>
      <c r="H5388" s="75">
        <f t="shared" si="4343"/>
        <v>0</v>
      </c>
      <c r="I5388" s="74">
        <v>40</v>
      </c>
      <c r="J5388" s="74">
        <f>I5388</f>
        <v>40</v>
      </c>
      <c r="K5388" s="48">
        <f>I5388</f>
        <v>40</v>
      </c>
      <c r="L5388" s="48"/>
      <c r="M5388" s="48">
        <f t="shared" si="4339"/>
        <v>40</v>
      </c>
      <c r="N5388" s="48">
        <v>0</v>
      </c>
      <c r="O5388" s="56">
        <v>288.16523000000001</v>
      </c>
      <c r="P5388" s="48" t="str">
        <f t="shared" si="4356"/>
        <v>65005 SL</v>
      </c>
      <c r="Q5388" s="76">
        <v>0</v>
      </c>
      <c r="R5388" s="76">
        <v>9</v>
      </c>
      <c r="S5388" s="49">
        <f t="shared" si="4344"/>
        <v>1.0384615384615384E-2</v>
      </c>
      <c r="T5388" s="49">
        <f t="shared" si="4357"/>
        <v>10.384615384615385</v>
      </c>
      <c r="U5388" s="49">
        <v>14.961538461538462</v>
      </c>
      <c r="V5388" s="49">
        <f t="shared" si="4351"/>
        <v>1.4961538461538462E-2</v>
      </c>
      <c r="W5388" s="49">
        <f t="shared" si="4353"/>
        <v>0.41538461538461535</v>
      </c>
      <c r="X5388" s="90">
        <f>ROUNDUP(S5388*$X$4,0)</f>
        <v>1</v>
      </c>
      <c r="Y5388" s="91">
        <f t="shared" si="4340"/>
        <v>288.16523000000001</v>
      </c>
      <c r="Z5388" s="93">
        <f t="shared" ref="Z5388:Z5390" si="4359">ROUND((S5388*M5388)+X5388,0)</f>
        <v>1</v>
      </c>
      <c r="AA5388" s="94">
        <f t="shared" si="4341"/>
        <v>288.16523000000001</v>
      </c>
      <c r="AB5388" s="97">
        <f>ROUND((S5388*$AB$4)+Z5388,0)</f>
        <v>1</v>
      </c>
      <c r="AC5388" s="98">
        <f t="shared" si="4342"/>
        <v>288.16523000000001</v>
      </c>
      <c r="AD5388" s="77" t="s">
        <v>3</v>
      </c>
      <c r="AE5388" s="54">
        <v>288.16523000000001</v>
      </c>
      <c r="AF5388" s="17"/>
    </row>
    <row r="5389" spans="1:32" ht="12.75" customHeight="1" x14ac:dyDescent="0.3">
      <c r="A5389" s="73" t="s">
        <v>7</v>
      </c>
      <c r="B5389" s="74" t="s">
        <v>1401</v>
      </c>
      <c r="C5389" s="48" t="s">
        <v>464</v>
      </c>
      <c r="D5389" s="48">
        <v>1000</v>
      </c>
      <c r="E5389" s="48">
        <v>4013</v>
      </c>
      <c r="F5389" s="48" t="s">
        <v>6180</v>
      </c>
      <c r="G5389" s="48" t="s">
        <v>65</v>
      </c>
      <c r="H5389" s="75">
        <f t="shared" si="4343"/>
        <v>0</v>
      </c>
      <c r="I5389" s="74">
        <v>5</v>
      </c>
      <c r="J5389" s="74">
        <v>5</v>
      </c>
      <c r="K5389" s="48">
        <f>J5389</f>
        <v>5</v>
      </c>
      <c r="L5389" s="48"/>
      <c r="M5389" s="48">
        <f t="shared" si="4339"/>
        <v>5</v>
      </c>
      <c r="N5389" s="48">
        <v>0</v>
      </c>
      <c r="O5389" s="56">
        <v>222.54319000000001</v>
      </c>
      <c r="P5389" s="48" t="str">
        <f t="shared" si="4356"/>
        <v>5856 YL</v>
      </c>
      <c r="Q5389" s="76">
        <v>9</v>
      </c>
      <c r="R5389" s="76">
        <v>16</v>
      </c>
      <c r="S5389" s="49">
        <f t="shared" si="4344"/>
        <v>0.11538461538461538</v>
      </c>
      <c r="T5389" s="49">
        <f t="shared" si="4357"/>
        <v>115.38461538461537</v>
      </c>
      <c r="U5389" s="49">
        <v>207.57692307692304</v>
      </c>
      <c r="V5389" s="49">
        <f t="shared" si="4351"/>
        <v>0.20757692307692305</v>
      </c>
      <c r="W5389" s="49">
        <f t="shared" si="4353"/>
        <v>0.57692307692307687</v>
      </c>
      <c r="X5389" s="90">
        <f>ROUND(S5389*$X$2,0)</f>
        <v>1</v>
      </c>
      <c r="Y5389" s="91">
        <f t="shared" si="4340"/>
        <v>222.54319000000001</v>
      </c>
      <c r="Z5389" s="93">
        <f t="shared" si="4359"/>
        <v>2</v>
      </c>
      <c r="AA5389" s="94">
        <f t="shared" si="4341"/>
        <v>445.08638000000002</v>
      </c>
      <c r="AB5389" s="97">
        <f>ROUND((S5389*$AB$2)+Z5389,0)</f>
        <v>3</v>
      </c>
      <c r="AC5389" s="98">
        <f t="shared" si="4342"/>
        <v>667.62957000000006</v>
      </c>
      <c r="AD5389" s="77" t="s">
        <v>5891</v>
      </c>
      <c r="AE5389" s="54">
        <v>667.62957000000006</v>
      </c>
      <c r="AF5389" s="17"/>
    </row>
    <row r="5390" spans="1:32" ht="16.899999999999999" customHeight="1" x14ac:dyDescent="0.3">
      <c r="A5390" s="73" t="s">
        <v>7</v>
      </c>
      <c r="B5390" s="74" t="s">
        <v>481</v>
      </c>
      <c r="C5390" s="48" t="s">
        <v>40</v>
      </c>
      <c r="D5390" s="48">
        <v>1000</v>
      </c>
      <c r="E5390" s="48">
        <v>621</v>
      </c>
      <c r="F5390" s="48" t="s">
        <v>6128</v>
      </c>
      <c r="G5390" s="48" t="s">
        <v>112</v>
      </c>
      <c r="H5390" s="75">
        <f t="shared" si="4343"/>
        <v>3.7037037037037035E-2</v>
      </c>
      <c r="I5390" s="74">
        <v>28</v>
      </c>
      <c r="J5390" s="74">
        <v>27</v>
      </c>
      <c r="K5390" s="48">
        <f>J5390</f>
        <v>27</v>
      </c>
      <c r="L5390" s="48">
        <f t="shared" ref="L5390:L5395" si="4360">$L$3</f>
        <v>-4</v>
      </c>
      <c r="M5390" s="48">
        <f t="shared" si="4339"/>
        <v>23</v>
      </c>
      <c r="N5390" s="48">
        <v>2</v>
      </c>
      <c r="O5390" s="56">
        <v>52.83</v>
      </c>
      <c r="P5390" s="48" t="str">
        <f t="shared" si="4356"/>
        <v>1858/19 RD</v>
      </c>
      <c r="Q5390" s="76">
        <v>4</v>
      </c>
      <c r="R5390" s="76">
        <v>14</v>
      </c>
      <c r="S5390" s="49">
        <f t="shared" si="4344"/>
        <v>5.9230769230769226E-2</v>
      </c>
      <c r="T5390" s="49">
        <f t="shared" si="4357"/>
        <v>59.230769230769226</v>
      </c>
      <c r="U5390" s="49">
        <v>108.19230769230768</v>
      </c>
      <c r="V5390" s="49">
        <f t="shared" si="4351"/>
        <v>0.10819230769230768</v>
      </c>
      <c r="W5390" s="49">
        <f t="shared" si="4353"/>
        <v>1.3623076923076922</v>
      </c>
      <c r="X5390" s="90">
        <f>ROUND(S5390*$X$4,0)</f>
        <v>0</v>
      </c>
      <c r="Y5390" s="91">
        <f t="shared" si="4340"/>
        <v>0</v>
      </c>
      <c r="Z5390" s="93">
        <f t="shared" si="4359"/>
        <v>1</v>
      </c>
      <c r="AA5390" s="94">
        <f t="shared" si="4341"/>
        <v>52.83</v>
      </c>
      <c r="AB5390" s="97">
        <f>ROUND((S5390*$AB$4)+Z5390,0)</f>
        <v>1</v>
      </c>
      <c r="AC5390" s="98">
        <f t="shared" si="4342"/>
        <v>52.83</v>
      </c>
      <c r="AD5390" s="77" t="s">
        <v>6117</v>
      </c>
      <c r="AE5390" s="54">
        <v>52.83</v>
      </c>
      <c r="AF5390" s="17"/>
    </row>
    <row r="5391" spans="1:32" ht="16.899999999999999" customHeight="1" x14ac:dyDescent="0.3">
      <c r="A5391" s="73" t="s">
        <v>7</v>
      </c>
      <c r="B5391" s="74" t="s">
        <v>2249</v>
      </c>
      <c r="C5391" s="48" t="s">
        <v>464</v>
      </c>
      <c r="D5391" s="48">
        <v>1</v>
      </c>
      <c r="E5391" s="48">
        <v>4013</v>
      </c>
      <c r="F5391" s="48" t="s">
        <v>6180</v>
      </c>
      <c r="G5391" s="48" t="s">
        <v>112</v>
      </c>
      <c r="H5391" s="75">
        <f t="shared" si="4343"/>
        <v>0.13333333333333333</v>
      </c>
      <c r="I5391" s="74">
        <v>68</v>
      </c>
      <c r="J5391" s="74">
        <v>60</v>
      </c>
      <c r="K5391" s="48">
        <f>J5391</f>
        <v>60</v>
      </c>
      <c r="L5391" s="48">
        <f t="shared" si="4360"/>
        <v>-4</v>
      </c>
      <c r="M5391" s="48">
        <f t="shared" si="4339"/>
        <v>56</v>
      </c>
      <c r="N5391" s="48">
        <v>133493</v>
      </c>
      <c r="O5391" s="56">
        <v>0.18</v>
      </c>
      <c r="P5391" s="48" t="str">
        <f t="shared" si="4356"/>
        <v>5875 WH</v>
      </c>
      <c r="Q5391" s="76" t="s">
        <v>6187</v>
      </c>
      <c r="R5391" s="76" t="s">
        <v>6187</v>
      </c>
      <c r="S5391" s="49">
        <f t="shared" si="4344"/>
        <v>0</v>
      </c>
      <c r="T5391" s="49">
        <f t="shared" si="4357"/>
        <v>0</v>
      </c>
      <c r="U5391" s="49">
        <v>2054.2692307692305</v>
      </c>
      <c r="V5391" s="49">
        <f t="shared" si="4351"/>
        <v>2054.2692307692305</v>
      </c>
      <c r="W5391" s="49">
        <f t="shared" si="4353"/>
        <v>0</v>
      </c>
      <c r="X5391" s="90">
        <f>ROUND(V5391*$X$4,0)</f>
        <v>10271</v>
      </c>
      <c r="Y5391" s="91">
        <f t="shared" si="4340"/>
        <v>1848.78</v>
      </c>
      <c r="Z5391" s="93">
        <f>ROUND((V5391*M5391)+X5391,0)</f>
        <v>125310</v>
      </c>
      <c r="AA5391" s="94">
        <f t="shared" si="4341"/>
        <v>22555.8</v>
      </c>
      <c r="AB5391" s="97">
        <f>ROUND((V5391*$AB$4)+Z5391,0)</f>
        <v>135581</v>
      </c>
      <c r="AC5391" s="98">
        <f t="shared" si="4342"/>
        <v>24404.579999999998</v>
      </c>
      <c r="AD5391" s="77" t="s">
        <v>5889</v>
      </c>
      <c r="AE5391" s="54">
        <v>24404.579999999998</v>
      </c>
      <c r="AF5391" s="17"/>
    </row>
    <row r="5392" spans="1:32" ht="16.899999999999999" customHeight="1" x14ac:dyDescent="0.3">
      <c r="A5392" s="73" t="s">
        <v>35</v>
      </c>
      <c r="B5392" s="74" t="s">
        <v>4476</v>
      </c>
      <c r="C5392" s="48" t="s">
        <v>40</v>
      </c>
      <c r="D5392" s="48">
        <v>1000</v>
      </c>
      <c r="E5392" s="48">
        <v>621</v>
      </c>
      <c r="F5392" s="48" t="s">
        <v>6128</v>
      </c>
      <c r="G5392" s="48" t="s">
        <v>112</v>
      </c>
      <c r="H5392" s="75">
        <f t="shared" si="4343"/>
        <v>4.1666666666666664E-2</v>
      </c>
      <c r="I5392" s="74">
        <v>25</v>
      </c>
      <c r="J5392" s="74">
        <v>24</v>
      </c>
      <c r="K5392" s="48">
        <f>J5392</f>
        <v>24</v>
      </c>
      <c r="L5392" s="48">
        <f t="shared" si="4360"/>
        <v>-4</v>
      </c>
      <c r="M5392" s="48">
        <f t="shared" si="4339"/>
        <v>20</v>
      </c>
      <c r="N5392" s="48">
        <v>1</v>
      </c>
      <c r="O5392" s="56">
        <v>54.66</v>
      </c>
      <c r="P5392" s="48" t="str">
        <f t="shared" si="4356"/>
        <v>3077 VI</v>
      </c>
      <c r="Q5392" s="76">
        <v>0</v>
      </c>
      <c r="R5392" s="76">
        <v>3</v>
      </c>
      <c r="S5392" s="49">
        <f t="shared" si="4344"/>
        <v>3.4615384615384616E-3</v>
      </c>
      <c r="T5392" s="49">
        <f t="shared" si="4357"/>
        <v>3.4615384615384617</v>
      </c>
      <c r="U5392" s="49">
        <v>20.692307692307693</v>
      </c>
      <c r="V5392" s="49">
        <f t="shared" si="4351"/>
        <v>2.0692307692307694E-2</v>
      </c>
      <c r="W5392" s="49">
        <f t="shared" si="4353"/>
        <v>6.9230769230769235E-2</v>
      </c>
      <c r="X5392" s="90">
        <f>ROUNDUP(S5392*$X$3,0)</f>
        <v>1</v>
      </c>
      <c r="Y5392" s="91">
        <f t="shared" si="4340"/>
        <v>54.66</v>
      </c>
      <c r="Z5392" s="93">
        <f t="shared" ref="Z5392:Z5404" si="4361">ROUND((S5392*M5392)+X5392,0)</f>
        <v>1</v>
      </c>
      <c r="AA5392" s="94">
        <f t="shared" si="4341"/>
        <v>54.66</v>
      </c>
      <c r="AB5392" s="97">
        <f t="shared" ref="AB5392:AB5404" si="4362">ROUND((S5392*$AB$4)+Z5392,0)</f>
        <v>1</v>
      </c>
      <c r="AC5392" s="98">
        <f t="shared" si="4342"/>
        <v>54.66</v>
      </c>
      <c r="AD5392" s="77" t="s">
        <v>3</v>
      </c>
      <c r="AE5392" s="54">
        <v>54.66</v>
      </c>
      <c r="AF5392" s="17"/>
    </row>
    <row r="5393" spans="1:32" ht="16.899999999999999" customHeight="1" x14ac:dyDescent="0.3">
      <c r="A5393" s="73" t="s">
        <v>35</v>
      </c>
      <c r="B5393" s="74" t="s">
        <v>2176</v>
      </c>
      <c r="C5393" s="48" t="s">
        <v>40</v>
      </c>
      <c r="D5393" s="48">
        <v>1000</v>
      </c>
      <c r="E5393" s="48">
        <v>621</v>
      </c>
      <c r="F5393" s="48" t="s">
        <v>6128</v>
      </c>
      <c r="G5393" s="48" t="s">
        <v>112</v>
      </c>
      <c r="H5393" s="75">
        <f t="shared" si="4343"/>
        <v>-0.58333333333333337</v>
      </c>
      <c r="I5393" s="74">
        <v>20</v>
      </c>
      <c r="J5393" s="74">
        <v>48</v>
      </c>
      <c r="K5393" s="48">
        <f>I5393</f>
        <v>20</v>
      </c>
      <c r="L5393" s="48">
        <f t="shared" si="4360"/>
        <v>-4</v>
      </c>
      <c r="M5393" s="48">
        <f t="shared" ref="M5393:M5441" si="4363">K5393+L5393</f>
        <v>16</v>
      </c>
      <c r="N5393" s="48">
        <v>42</v>
      </c>
      <c r="O5393" s="56">
        <v>18.39</v>
      </c>
      <c r="P5393" s="48" t="str">
        <f t="shared" si="4356"/>
        <v>3251 BL</v>
      </c>
      <c r="Q5393" s="76">
        <v>23</v>
      </c>
      <c r="R5393" s="76">
        <v>62</v>
      </c>
      <c r="S5393" s="49">
        <f t="shared" si="4344"/>
        <v>0.31923076923076921</v>
      </c>
      <c r="T5393" s="49">
        <f t="shared" si="4357"/>
        <v>319.23076923076923</v>
      </c>
      <c r="U5393" s="49">
        <v>420.96153846153845</v>
      </c>
      <c r="V5393" s="49">
        <f t="shared" si="4351"/>
        <v>0.42096153846153844</v>
      </c>
      <c r="W5393" s="49">
        <f t="shared" si="4353"/>
        <v>5.1076923076923073</v>
      </c>
      <c r="X5393" s="90">
        <f t="shared" ref="X5393" si="4364">ROUND(S5393*$X$3,0)</f>
        <v>2</v>
      </c>
      <c r="Y5393" s="91">
        <f t="shared" ref="Y5393:Y5441" si="4365">X5393*O5393</f>
        <v>36.78</v>
      </c>
      <c r="Z5393" s="93">
        <f t="shared" si="4361"/>
        <v>7</v>
      </c>
      <c r="AA5393" s="94">
        <f t="shared" ref="AA5393:AA5441" si="4366">Z5393*O5393</f>
        <v>128.73000000000002</v>
      </c>
      <c r="AB5393" s="97">
        <f t="shared" si="4362"/>
        <v>9</v>
      </c>
      <c r="AC5393" s="98">
        <f t="shared" ref="AC5393:AC5441" si="4367">AB5393*O5393</f>
        <v>165.51</v>
      </c>
      <c r="AD5393" s="77" t="s">
        <v>3</v>
      </c>
      <c r="AE5393" s="54">
        <v>165.51</v>
      </c>
      <c r="AF5393" s="17"/>
    </row>
    <row r="5394" spans="1:32" ht="16.899999999999999" customHeight="1" x14ac:dyDescent="0.3">
      <c r="A5394" s="73" t="s">
        <v>35</v>
      </c>
      <c r="B5394" s="74" t="s">
        <v>522</v>
      </c>
      <c r="C5394" s="48" t="s">
        <v>40</v>
      </c>
      <c r="D5394" s="48">
        <v>1000</v>
      </c>
      <c r="E5394" s="48">
        <v>621</v>
      </c>
      <c r="F5394" s="48" t="s">
        <v>6128</v>
      </c>
      <c r="G5394" s="48" t="s">
        <v>112</v>
      </c>
      <c r="H5394" s="75">
        <f t="shared" ref="H5394:H5442" si="4368">(I5394-J5394)/J5394</f>
        <v>3.7037037037037035E-2</v>
      </c>
      <c r="I5394" s="74">
        <v>28</v>
      </c>
      <c r="J5394" s="74">
        <v>27</v>
      </c>
      <c r="K5394" s="48">
        <f>J5394</f>
        <v>27</v>
      </c>
      <c r="L5394" s="48">
        <f t="shared" si="4360"/>
        <v>-4</v>
      </c>
      <c r="M5394" s="48">
        <f t="shared" si="4363"/>
        <v>23</v>
      </c>
      <c r="N5394" s="48">
        <v>1</v>
      </c>
      <c r="O5394" s="56">
        <v>21.05</v>
      </c>
      <c r="P5394" s="48" t="str">
        <f t="shared" si="4356"/>
        <v>1855 SL</v>
      </c>
      <c r="Q5394" s="76">
        <v>4</v>
      </c>
      <c r="R5394" s="76">
        <v>11</v>
      </c>
      <c r="S5394" s="49">
        <f t="shared" ref="S5394:S5442" si="4369">((Q5394/65*0.7)+(R5394/260*0.3))</f>
        <v>5.5769230769230765E-2</v>
      </c>
      <c r="T5394" s="49">
        <f t="shared" si="4357"/>
        <v>55.769230769230766</v>
      </c>
      <c r="U5394" s="49">
        <v>61.538461538461533</v>
      </c>
      <c r="V5394" s="49">
        <f t="shared" si="4351"/>
        <v>6.1538461538461535E-2</v>
      </c>
      <c r="W5394" s="49">
        <f t="shared" si="4353"/>
        <v>1.2826923076923076</v>
      </c>
      <c r="X5394" s="90">
        <f>ROUND(S5394*$X$4,0)</f>
        <v>0</v>
      </c>
      <c r="Y5394" s="91">
        <f t="shared" si="4365"/>
        <v>0</v>
      </c>
      <c r="Z5394" s="93">
        <f t="shared" si="4361"/>
        <v>1</v>
      </c>
      <c r="AA5394" s="94">
        <f t="shared" si="4366"/>
        <v>21.05</v>
      </c>
      <c r="AB5394" s="97">
        <f t="shared" si="4362"/>
        <v>1</v>
      </c>
      <c r="AC5394" s="98">
        <f t="shared" si="4367"/>
        <v>21.05</v>
      </c>
      <c r="AD5394" s="77" t="s">
        <v>3</v>
      </c>
      <c r="AE5394" s="54">
        <v>21.05</v>
      </c>
      <c r="AF5394" s="17"/>
    </row>
    <row r="5395" spans="1:32" ht="16.899999999999999" customHeight="1" x14ac:dyDescent="0.3">
      <c r="A5395" s="73" t="s">
        <v>7</v>
      </c>
      <c r="B5395" s="74" t="s">
        <v>1852</v>
      </c>
      <c r="C5395" s="48" t="s">
        <v>1367</v>
      </c>
      <c r="D5395" s="48">
        <v>1000</v>
      </c>
      <c r="E5395" s="48">
        <v>621</v>
      </c>
      <c r="F5395" s="48" t="s">
        <v>6128</v>
      </c>
      <c r="G5395" s="48" t="s">
        <v>35</v>
      </c>
      <c r="H5395" s="75">
        <f t="shared" si="4368"/>
        <v>-0.67948717948717952</v>
      </c>
      <c r="I5395" s="74">
        <v>25</v>
      </c>
      <c r="J5395" s="74">
        <v>78</v>
      </c>
      <c r="K5395" s="48">
        <f>I5395</f>
        <v>25</v>
      </c>
      <c r="L5395" s="48">
        <f t="shared" si="4360"/>
        <v>-4</v>
      </c>
      <c r="M5395" s="48">
        <f t="shared" si="4363"/>
        <v>21</v>
      </c>
      <c r="N5395" s="48">
        <v>33</v>
      </c>
      <c r="O5395" s="56">
        <v>318.04000000000002</v>
      </c>
      <c r="P5395" s="48" t="str">
        <f t="shared" si="4356"/>
        <v>6452 SL</v>
      </c>
      <c r="Q5395" s="76">
        <v>16</v>
      </c>
      <c r="R5395" s="76">
        <v>34</v>
      </c>
      <c r="S5395" s="49">
        <f t="shared" si="4369"/>
        <v>0.21153846153846154</v>
      </c>
      <c r="T5395" s="49">
        <f t="shared" si="4357"/>
        <v>211.53846153846155</v>
      </c>
      <c r="U5395" s="49">
        <v>261.11538461538464</v>
      </c>
      <c r="V5395" s="49">
        <f t="shared" si="4351"/>
        <v>0.26111538461538464</v>
      </c>
      <c r="W5395" s="49">
        <f>V5395*M5395</f>
        <v>5.4834230769230778</v>
      </c>
      <c r="X5395" s="90">
        <f>ROUND(S5395*$X$4,0)</f>
        <v>1</v>
      </c>
      <c r="Y5395" s="91">
        <f t="shared" si="4365"/>
        <v>318.04000000000002</v>
      </c>
      <c r="Z5395" s="93">
        <f t="shared" si="4361"/>
        <v>5</v>
      </c>
      <c r="AA5395" s="94">
        <f t="shared" si="4366"/>
        <v>1590.2</v>
      </c>
      <c r="AB5395" s="97">
        <f t="shared" si="4362"/>
        <v>6</v>
      </c>
      <c r="AC5395" s="98">
        <f t="shared" si="4367"/>
        <v>1908.2400000000002</v>
      </c>
      <c r="AD5395" s="77" t="s">
        <v>3</v>
      </c>
      <c r="AE5395" s="54">
        <v>1908.2400000000002</v>
      </c>
      <c r="AF5395" s="17"/>
    </row>
    <row r="5396" spans="1:32" ht="16.899999999999999" customHeight="1" x14ac:dyDescent="0.3">
      <c r="A5396" s="73" t="s">
        <v>7</v>
      </c>
      <c r="B5396" s="74" t="s">
        <v>5358</v>
      </c>
      <c r="C5396" s="48" t="s">
        <v>1154</v>
      </c>
      <c r="D5396" s="48">
        <v>1</v>
      </c>
      <c r="E5396" s="48">
        <v>2834</v>
      </c>
      <c r="F5396" s="48" t="s">
        <v>6126</v>
      </c>
      <c r="G5396" s="48">
        <v>2</v>
      </c>
      <c r="H5396" s="75">
        <f t="shared" si="4368"/>
        <v>-0.33333333333333331</v>
      </c>
      <c r="I5396" s="74">
        <v>20</v>
      </c>
      <c r="J5396" s="74">
        <v>30</v>
      </c>
      <c r="K5396" s="48">
        <f>I5396</f>
        <v>20</v>
      </c>
      <c r="L5396" s="48"/>
      <c r="M5396" s="48">
        <f t="shared" si="4363"/>
        <v>20</v>
      </c>
      <c r="N5396" s="48">
        <v>8426</v>
      </c>
      <c r="O5396" s="56">
        <v>0.13886000000000001</v>
      </c>
      <c r="P5396" s="48" t="str">
        <f t="shared" si="4356"/>
        <v>5062/1C SL</v>
      </c>
      <c r="Q5396" s="76">
        <v>0</v>
      </c>
      <c r="R5396" s="76">
        <v>0</v>
      </c>
      <c r="S5396" s="49">
        <f t="shared" si="4369"/>
        <v>0</v>
      </c>
      <c r="T5396" s="49">
        <f t="shared" si="4357"/>
        <v>0</v>
      </c>
      <c r="U5396" s="49">
        <v>44.653846153846153</v>
      </c>
      <c r="V5396" s="49">
        <f t="shared" si="4351"/>
        <v>44.653846153846153</v>
      </c>
      <c r="W5396" s="49">
        <f>V5396*M5396</f>
        <v>893.07692307692309</v>
      </c>
      <c r="X5396" s="90">
        <f>ROUNDUP(S5396*$X$3,0)</f>
        <v>0</v>
      </c>
      <c r="Y5396" s="91">
        <f t="shared" si="4365"/>
        <v>0</v>
      </c>
      <c r="Z5396" s="93">
        <f t="shared" si="4361"/>
        <v>0</v>
      </c>
      <c r="AA5396" s="94">
        <f t="shared" si="4366"/>
        <v>0</v>
      </c>
      <c r="AB5396" s="97">
        <f t="shared" si="4362"/>
        <v>0</v>
      </c>
      <c r="AC5396" s="98">
        <f t="shared" si="4367"/>
        <v>0</v>
      </c>
      <c r="AD5396" s="77" t="s">
        <v>3</v>
      </c>
      <c r="AE5396" s="54">
        <v>0</v>
      </c>
      <c r="AF5396" s="17"/>
    </row>
    <row r="5397" spans="1:32" ht="12.75" customHeight="1" x14ac:dyDescent="0.3">
      <c r="A5397" s="73" t="s">
        <v>35</v>
      </c>
      <c r="B5397" s="74" t="s">
        <v>1441</v>
      </c>
      <c r="C5397" s="48" t="s">
        <v>1432</v>
      </c>
      <c r="D5397" s="48">
        <v>5000</v>
      </c>
      <c r="E5397" s="48">
        <v>621</v>
      </c>
      <c r="F5397" s="48" t="s">
        <v>6128</v>
      </c>
      <c r="G5397" s="48" t="s">
        <v>35</v>
      </c>
      <c r="H5397" s="75">
        <f t="shared" si="4368"/>
        <v>2.564102564102564E-2</v>
      </c>
      <c r="I5397" s="74">
        <v>40</v>
      </c>
      <c r="J5397" s="74">
        <v>39</v>
      </c>
      <c r="K5397" s="48">
        <f>J5397</f>
        <v>39</v>
      </c>
      <c r="L5397" s="48">
        <f>$L$3</f>
        <v>-4</v>
      </c>
      <c r="M5397" s="48">
        <f t="shared" si="4363"/>
        <v>35</v>
      </c>
      <c r="N5397" s="48">
        <v>2</v>
      </c>
      <c r="O5397" s="56">
        <v>151.25</v>
      </c>
      <c r="P5397" s="48" t="str">
        <f t="shared" si="4356"/>
        <v>6711 BL</v>
      </c>
      <c r="Q5397" s="76">
        <v>3</v>
      </c>
      <c r="R5397" s="76">
        <v>13</v>
      </c>
      <c r="S5397" s="49">
        <f t="shared" si="4369"/>
        <v>4.7307692307692308E-2</v>
      </c>
      <c r="T5397" s="49">
        <f t="shared" si="4357"/>
        <v>236.53846153846155</v>
      </c>
      <c r="U5397" s="49">
        <v>963.80769230769238</v>
      </c>
      <c r="V5397" s="49">
        <f t="shared" si="4351"/>
        <v>0.19276153846153848</v>
      </c>
      <c r="W5397" s="49">
        <f>S5397*M5397</f>
        <v>1.6557692307692307</v>
      </c>
      <c r="X5397" s="90">
        <f>ROUND(S5397*$X$4,0)</f>
        <v>0</v>
      </c>
      <c r="Y5397" s="91">
        <f t="shared" si="4365"/>
        <v>0</v>
      </c>
      <c r="Z5397" s="93">
        <f t="shared" si="4361"/>
        <v>2</v>
      </c>
      <c r="AA5397" s="94">
        <f t="shared" si="4366"/>
        <v>302.5</v>
      </c>
      <c r="AB5397" s="97">
        <f t="shared" si="4362"/>
        <v>2</v>
      </c>
      <c r="AC5397" s="98">
        <f t="shared" si="4367"/>
        <v>302.5</v>
      </c>
      <c r="AD5397" s="77" t="s">
        <v>3</v>
      </c>
      <c r="AE5397" s="54">
        <v>302.5</v>
      </c>
      <c r="AF5397" s="17"/>
    </row>
    <row r="5398" spans="1:32" ht="16.899999999999999" customHeight="1" x14ac:dyDescent="0.3">
      <c r="A5398" s="73" t="s">
        <v>7</v>
      </c>
      <c r="B5398" s="74" t="s">
        <v>2398</v>
      </c>
      <c r="C5398" s="48" t="s">
        <v>1432</v>
      </c>
      <c r="D5398" s="48">
        <v>5000</v>
      </c>
      <c r="E5398" s="48">
        <v>621</v>
      </c>
      <c r="F5398" s="48" t="s">
        <v>6128</v>
      </c>
      <c r="G5398" s="48" t="s">
        <v>35</v>
      </c>
      <c r="H5398" s="75">
        <f t="shared" si="4368"/>
        <v>2.564102564102564E-2</v>
      </c>
      <c r="I5398" s="74">
        <v>40</v>
      </c>
      <c r="J5398" s="74">
        <v>39</v>
      </c>
      <c r="K5398" s="48">
        <f>J5398</f>
        <v>39</v>
      </c>
      <c r="L5398" s="48">
        <f>$L$3</f>
        <v>-4</v>
      </c>
      <c r="M5398" s="48">
        <f t="shared" si="4363"/>
        <v>35</v>
      </c>
      <c r="N5398" s="48">
        <v>8</v>
      </c>
      <c r="O5398" s="56">
        <v>151.25</v>
      </c>
      <c r="P5398" s="48" t="str">
        <f t="shared" si="4356"/>
        <v>6711 RD</v>
      </c>
      <c r="Q5398" s="76">
        <v>9</v>
      </c>
      <c r="R5398" s="76">
        <v>26</v>
      </c>
      <c r="S5398" s="49">
        <f t="shared" si="4369"/>
        <v>0.12692307692307692</v>
      </c>
      <c r="T5398" s="49">
        <f t="shared" si="4357"/>
        <v>634.61538461538453</v>
      </c>
      <c r="U5398" s="49">
        <v>2030.0384615384612</v>
      </c>
      <c r="V5398" s="49">
        <f t="shared" si="4351"/>
        <v>0.40600769230769224</v>
      </c>
      <c r="W5398" s="49">
        <f>S5398*M5398</f>
        <v>4.4423076923076916</v>
      </c>
      <c r="X5398" s="90">
        <f>ROUND(S5398*$X$4,0)</f>
        <v>1</v>
      </c>
      <c r="Y5398" s="91">
        <f t="shared" si="4365"/>
        <v>151.25</v>
      </c>
      <c r="Z5398" s="93">
        <f t="shared" si="4361"/>
        <v>5</v>
      </c>
      <c r="AA5398" s="94">
        <f t="shared" si="4366"/>
        <v>756.25</v>
      </c>
      <c r="AB5398" s="97">
        <f t="shared" si="4362"/>
        <v>6</v>
      </c>
      <c r="AC5398" s="98">
        <f t="shared" si="4367"/>
        <v>907.5</v>
      </c>
      <c r="AD5398" s="77" t="s">
        <v>3</v>
      </c>
      <c r="AE5398" s="54">
        <v>907.5</v>
      </c>
      <c r="AF5398" s="17"/>
    </row>
    <row r="5399" spans="1:32" ht="12.75" customHeight="1" x14ac:dyDescent="0.3">
      <c r="A5399" s="73" t="s">
        <v>35</v>
      </c>
      <c r="B5399" s="74" t="s">
        <v>3246</v>
      </c>
      <c r="C5399" s="48" t="s">
        <v>1432</v>
      </c>
      <c r="D5399" s="48">
        <v>5000</v>
      </c>
      <c r="E5399" s="48">
        <v>621</v>
      </c>
      <c r="F5399" s="48" t="s">
        <v>6128</v>
      </c>
      <c r="G5399" s="48" t="s">
        <v>35</v>
      </c>
      <c r="H5399" s="75">
        <f t="shared" si="4368"/>
        <v>2.564102564102564E-2</v>
      </c>
      <c r="I5399" s="74">
        <v>40</v>
      </c>
      <c r="J5399" s="74">
        <v>39</v>
      </c>
      <c r="K5399" s="48">
        <f>J5399</f>
        <v>39</v>
      </c>
      <c r="L5399" s="48">
        <f>$L$3</f>
        <v>-4</v>
      </c>
      <c r="M5399" s="48">
        <f t="shared" si="4363"/>
        <v>35</v>
      </c>
      <c r="N5399" s="48">
        <v>1</v>
      </c>
      <c r="O5399" s="56">
        <v>151.25</v>
      </c>
      <c r="P5399" s="48" t="str">
        <f t="shared" si="4356"/>
        <v>6711 GR</v>
      </c>
      <c r="Q5399" s="76">
        <v>1</v>
      </c>
      <c r="R5399" s="76">
        <v>5</v>
      </c>
      <c r="S5399" s="49">
        <f t="shared" si="4369"/>
        <v>1.6538461538461537E-2</v>
      </c>
      <c r="T5399" s="49">
        <f t="shared" si="4357"/>
        <v>82.692307692307679</v>
      </c>
      <c r="U5399" s="49">
        <v>445.07692307692309</v>
      </c>
      <c r="V5399" s="49">
        <f t="shared" si="4351"/>
        <v>8.9015384615384621E-2</v>
      </c>
      <c r="W5399" s="49">
        <f>S5399*M5399</f>
        <v>0.57884615384615379</v>
      </c>
      <c r="X5399" s="90">
        <f>ROUND(S5399*$X$4,0)</f>
        <v>0</v>
      </c>
      <c r="Y5399" s="91">
        <f t="shared" si="4365"/>
        <v>0</v>
      </c>
      <c r="Z5399" s="93">
        <f t="shared" si="4361"/>
        <v>1</v>
      </c>
      <c r="AA5399" s="94">
        <f t="shared" si="4366"/>
        <v>151.25</v>
      </c>
      <c r="AB5399" s="97">
        <f t="shared" si="4362"/>
        <v>1</v>
      </c>
      <c r="AC5399" s="98">
        <f t="shared" si="4367"/>
        <v>151.25</v>
      </c>
      <c r="AD5399" s="77" t="s">
        <v>3</v>
      </c>
      <c r="AE5399" s="54">
        <v>151.25</v>
      </c>
      <c r="AF5399" s="17"/>
    </row>
    <row r="5400" spans="1:32" ht="16.899999999999999" customHeight="1" x14ac:dyDescent="0.3">
      <c r="A5400" s="73" t="s">
        <v>7</v>
      </c>
      <c r="B5400" s="74" t="s">
        <v>3551</v>
      </c>
      <c r="C5400" s="48" t="s">
        <v>1432</v>
      </c>
      <c r="D5400" s="48">
        <v>5000</v>
      </c>
      <c r="E5400" s="48">
        <v>621</v>
      </c>
      <c r="F5400" s="48" t="s">
        <v>6128</v>
      </c>
      <c r="G5400" s="48" t="s">
        <v>35</v>
      </c>
      <c r="H5400" s="75">
        <f t="shared" si="4368"/>
        <v>2.564102564102564E-2</v>
      </c>
      <c r="I5400" s="74">
        <v>40</v>
      </c>
      <c r="J5400" s="74">
        <v>39</v>
      </c>
      <c r="K5400" s="48">
        <f>J5400</f>
        <v>39</v>
      </c>
      <c r="L5400" s="48">
        <f>$L$3</f>
        <v>-4</v>
      </c>
      <c r="M5400" s="48">
        <f t="shared" si="4363"/>
        <v>35</v>
      </c>
      <c r="N5400" s="48">
        <v>16</v>
      </c>
      <c r="O5400" s="56">
        <v>151.25</v>
      </c>
      <c r="P5400" s="48" t="str">
        <f t="shared" si="4356"/>
        <v>6711 BK</v>
      </c>
      <c r="Q5400" s="76">
        <v>8</v>
      </c>
      <c r="R5400" s="76">
        <v>36</v>
      </c>
      <c r="S5400" s="49">
        <f t="shared" si="4369"/>
        <v>0.12769230769230769</v>
      </c>
      <c r="T5400" s="49">
        <f t="shared" si="4357"/>
        <v>638.46153846153845</v>
      </c>
      <c r="U5400" s="49">
        <v>2815.1538461538462</v>
      </c>
      <c r="V5400" s="49">
        <f t="shared" si="4351"/>
        <v>0.56303076923076922</v>
      </c>
      <c r="W5400" s="49">
        <f>S5400*M5400</f>
        <v>4.4692307692307693</v>
      </c>
      <c r="X5400" s="90">
        <f>ROUND(S5400*$X$4,0)</f>
        <v>1</v>
      </c>
      <c r="Y5400" s="91">
        <f t="shared" si="4365"/>
        <v>151.25</v>
      </c>
      <c r="Z5400" s="93">
        <f t="shared" si="4361"/>
        <v>5</v>
      </c>
      <c r="AA5400" s="94">
        <f t="shared" si="4366"/>
        <v>756.25</v>
      </c>
      <c r="AB5400" s="97">
        <f t="shared" si="4362"/>
        <v>6</v>
      </c>
      <c r="AC5400" s="98">
        <f t="shared" si="4367"/>
        <v>907.5</v>
      </c>
      <c r="AD5400" s="77" t="s">
        <v>3</v>
      </c>
      <c r="AE5400" s="54">
        <v>907.5</v>
      </c>
      <c r="AF5400" s="17"/>
    </row>
    <row r="5401" spans="1:32" ht="16.899999999999999" customHeight="1" x14ac:dyDescent="0.3">
      <c r="A5401" s="73" t="s">
        <v>7</v>
      </c>
      <c r="B5401" s="74" t="s">
        <v>2290</v>
      </c>
      <c r="C5401" s="48" t="s">
        <v>10</v>
      </c>
      <c r="D5401" s="48">
        <v>1000</v>
      </c>
      <c r="E5401" s="48">
        <v>2834</v>
      </c>
      <c r="F5401" s="48" t="s">
        <v>6126</v>
      </c>
      <c r="G5401" s="48">
        <v>2</v>
      </c>
      <c r="H5401" s="75">
        <f t="shared" si="4368"/>
        <v>0</v>
      </c>
      <c r="I5401" s="74">
        <v>40</v>
      </c>
      <c r="J5401" s="74">
        <f>I5401</f>
        <v>40</v>
      </c>
      <c r="K5401" s="48">
        <f>I5401</f>
        <v>40</v>
      </c>
      <c r="L5401" s="48"/>
      <c r="M5401" s="48">
        <f t="shared" si="4363"/>
        <v>40</v>
      </c>
      <c r="N5401" s="48">
        <v>0</v>
      </c>
      <c r="O5401" s="56">
        <v>303.30054000000001</v>
      </c>
      <c r="P5401" s="48" t="str">
        <f t="shared" si="4356"/>
        <v>3246 SL</v>
      </c>
      <c r="Q5401" s="76">
        <v>0</v>
      </c>
      <c r="R5401" s="76">
        <v>6</v>
      </c>
      <c r="S5401" s="49">
        <f t="shared" si="4369"/>
        <v>6.9230769230769233E-3</v>
      </c>
      <c r="T5401" s="49">
        <f t="shared" si="4357"/>
        <v>6.9230769230769234</v>
      </c>
      <c r="U5401" s="49">
        <v>31.153846153846153</v>
      </c>
      <c r="V5401" s="49">
        <f t="shared" si="4351"/>
        <v>3.1153846153846153E-2</v>
      </c>
      <c r="W5401" s="49">
        <f>S5401*M5401</f>
        <v>0.27692307692307694</v>
      </c>
      <c r="X5401" s="90">
        <f t="shared" ref="X5401:X5403" si="4370">ROUNDUP(S5401*$X$4,0)</f>
        <v>1</v>
      </c>
      <c r="Y5401" s="91">
        <f t="shared" si="4365"/>
        <v>303.30054000000001</v>
      </c>
      <c r="Z5401" s="93">
        <f t="shared" si="4361"/>
        <v>1</v>
      </c>
      <c r="AA5401" s="94">
        <f t="shared" si="4366"/>
        <v>303.30054000000001</v>
      </c>
      <c r="AB5401" s="97">
        <f t="shared" si="4362"/>
        <v>1</v>
      </c>
      <c r="AC5401" s="98">
        <f t="shared" si="4367"/>
        <v>303.30054000000001</v>
      </c>
      <c r="AD5401" s="77" t="s">
        <v>3</v>
      </c>
      <c r="AE5401" s="54">
        <v>303.30054000000001</v>
      </c>
      <c r="AF5401" s="17"/>
    </row>
    <row r="5402" spans="1:32" ht="12.75" customHeight="1" x14ac:dyDescent="0.3">
      <c r="A5402" s="73" t="s">
        <v>7</v>
      </c>
      <c r="B5402" s="74" t="s">
        <v>4769</v>
      </c>
      <c r="C5402" s="48" t="s">
        <v>1370</v>
      </c>
      <c r="D5402" s="48">
        <v>1</v>
      </c>
      <c r="E5402" s="48">
        <v>2834</v>
      </c>
      <c r="F5402" s="48" t="s">
        <v>6126</v>
      </c>
      <c r="G5402" s="48">
        <v>2</v>
      </c>
      <c r="H5402" s="75">
        <f t="shared" si="4368"/>
        <v>-0.33333333333333331</v>
      </c>
      <c r="I5402" s="74">
        <v>40</v>
      </c>
      <c r="J5402" s="74">
        <v>60</v>
      </c>
      <c r="K5402" s="48">
        <f>I5402</f>
        <v>40</v>
      </c>
      <c r="L5402" s="48"/>
      <c r="M5402" s="48">
        <f t="shared" si="4363"/>
        <v>40</v>
      </c>
      <c r="N5402" s="48">
        <v>4795</v>
      </c>
      <c r="O5402" s="56">
        <v>0.16098000000000001</v>
      </c>
      <c r="P5402" s="48" t="str">
        <f t="shared" si="4356"/>
        <v>86103CY SL</v>
      </c>
      <c r="Q5402" s="76" t="s">
        <v>6187</v>
      </c>
      <c r="R5402" s="76" t="s">
        <v>6187</v>
      </c>
      <c r="S5402" s="49">
        <f t="shared" si="4369"/>
        <v>0</v>
      </c>
      <c r="T5402" s="49">
        <f t="shared" si="4357"/>
        <v>0</v>
      </c>
      <c r="U5402" s="49">
        <v>3</v>
      </c>
      <c r="V5402" s="49">
        <f t="shared" si="4351"/>
        <v>3</v>
      </c>
      <c r="W5402" s="49">
        <f>V5402*M5402</f>
        <v>120</v>
      </c>
      <c r="X5402" s="90">
        <f t="shared" si="4370"/>
        <v>0</v>
      </c>
      <c r="Y5402" s="91">
        <f t="shared" si="4365"/>
        <v>0</v>
      </c>
      <c r="Z5402" s="93">
        <f t="shared" si="4361"/>
        <v>0</v>
      </c>
      <c r="AA5402" s="94">
        <f t="shared" si="4366"/>
        <v>0</v>
      </c>
      <c r="AB5402" s="97">
        <f t="shared" si="4362"/>
        <v>0</v>
      </c>
      <c r="AC5402" s="98">
        <f t="shared" si="4367"/>
        <v>0</v>
      </c>
      <c r="AD5402" s="77" t="s">
        <v>3</v>
      </c>
      <c r="AE5402" s="54">
        <v>0</v>
      </c>
      <c r="AF5402" s="17"/>
    </row>
    <row r="5403" spans="1:32" ht="12.75" customHeight="1" x14ac:dyDescent="0.3">
      <c r="A5403" s="73" t="s">
        <v>7</v>
      </c>
      <c r="B5403" s="74" t="s">
        <v>4886</v>
      </c>
      <c r="C5403" s="48" t="s">
        <v>1154</v>
      </c>
      <c r="D5403" s="48">
        <v>1</v>
      </c>
      <c r="E5403" s="48">
        <v>2834</v>
      </c>
      <c r="F5403" s="48" t="s">
        <v>6126</v>
      </c>
      <c r="G5403" s="48">
        <v>2</v>
      </c>
      <c r="H5403" s="75">
        <f t="shared" si="4368"/>
        <v>-0.4375</v>
      </c>
      <c r="I5403" s="74">
        <v>45</v>
      </c>
      <c r="J5403" s="74">
        <v>80</v>
      </c>
      <c r="K5403" s="48">
        <f>I5403</f>
        <v>45</v>
      </c>
      <c r="L5403" s="48"/>
      <c r="M5403" s="48">
        <f t="shared" si="4363"/>
        <v>45</v>
      </c>
      <c r="N5403" s="48">
        <v>5335</v>
      </c>
      <c r="O5403" s="56">
        <v>0.30991999999999997</v>
      </c>
      <c r="P5403" s="48" t="str">
        <f t="shared" si="4356"/>
        <v>5275C SL</v>
      </c>
      <c r="Q5403" s="76" t="s">
        <v>6187</v>
      </c>
      <c r="R5403" s="76" t="s">
        <v>6187</v>
      </c>
      <c r="S5403" s="49">
        <f t="shared" si="4369"/>
        <v>0</v>
      </c>
      <c r="T5403" s="49">
        <f t="shared" si="4357"/>
        <v>0</v>
      </c>
      <c r="U5403" s="49">
        <v>22.115384615384613</v>
      </c>
      <c r="V5403" s="49">
        <f t="shared" si="4351"/>
        <v>22.115384615384613</v>
      </c>
      <c r="W5403" s="49">
        <f t="shared" ref="W5403:W5409" si="4371">S5403*M5403</f>
        <v>0</v>
      </c>
      <c r="X5403" s="90">
        <f t="shared" si="4370"/>
        <v>0</v>
      </c>
      <c r="Y5403" s="91">
        <f t="shared" si="4365"/>
        <v>0</v>
      </c>
      <c r="Z5403" s="93">
        <f t="shared" si="4361"/>
        <v>0</v>
      </c>
      <c r="AA5403" s="94">
        <f t="shared" si="4366"/>
        <v>0</v>
      </c>
      <c r="AB5403" s="97">
        <f t="shared" si="4362"/>
        <v>0</v>
      </c>
      <c r="AC5403" s="98">
        <f t="shared" si="4367"/>
        <v>0</v>
      </c>
      <c r="AD5403" s="77" t="s">
        <v>3</v>
      </c>
      <c r="AE5403" s="54">
        <v>0</v>
      </c>
      <c r="AF5403" s="17"/>
    </row>
    <row r="5404" spans="1:32" ht="16.899999999999999" customHeight="1" x14ac:dyDescent="0.3">
      <c r="A5404" s="73" t="s">
        <v>7</v>
      </c>
      <c r="B5404" s="74" t="s">
        <v>592</v>
      </c>
      <c r="C5404" s="48" t="s">
        <v>10</v>
      </c>
      <c r="D5404" s="48">
        <v>1000</v>
      </c>
      <c r="E5404" s="48">
        <v>2834</v>
      </c>
      <c r="F5404" s="48" t="s">
        <v>6126</v>
      </c>
      <c r="G5404" s="48">
        <v>2</v>
      </c>
      <c r="H5404" s="75">
        <f t="shared" si="4368"/>
        <v>0</v>
      </c>
      <c r="I5404" s="74">
        <v>35</v>
      </c>
      <c r="J5404" s="74">
        <f>I5404</f>
        <v>35</v>
      </c>
      <c r="K5404" s="48">
        <f>I5404</f>
        <v>35</v>
      </c>
      <c r="L5404" s="48"/>
      <c r="M5404" s="48">
        <f t="shared" si="4363"/>
        <v>35</v>
      </c>
      <c r="N5404" s="48">
        <v>0</v>
      </c>
      <c r="O5404" s="56">
        <v>288.34499</v>
      </c>
      <c r="P5404" s="48" t="str">
        <f t="shared" si="4356"/>
        <v>1899/4C SL</v>
      </c>
      <c r="Q5404" s="76">
        <v>4</v>
      </c>
      <c r="R5404" s="76">
        <v>0</v>
      </c>
      <c r="S5404" s="49">
        <f t="shared" si="4369"/>
        <v>4.3076923076923075E-2</v>
      </c>
      <c r="T5404" s="49">
        <f t="shared" si="4357"/>
        <v>43.076923076923073</v>
      </c>
      <c r="U5404" s="49">
        <v>59.88461538461538</v>
      </c>
      <c r="V5404" s="49">
        <f t="shared" si="4351"/>
        <v>5.9884615384615376E-2</v>
      </c>
      <c r="W5404" s="49">
        <f t="shared" si="4371"/>
        <v>1.5076923076923077</v>
      </c>
      <c r="X5404" s="90">
        <f>ROUND(S5404*$X$4,0)</f>
        <v>0</v>
      </c>
      <c r="Y5404" s="91">
        <f t="shared" si="4365"/>
        <v>0</v>
      </c>
      <c r="Z5404" s="93">
        <f t="shared" si="4361"/>
        <v>2</v>
      </c>
      <c r="AA5404" s="94">
        <f t="shared" si="4366"/>
        <v>576.68997999999999</v>
      </c>
      <c r="AB5404" s="97">
        <f t="shared" si="4362"/>
        <v>2</v>
      </c>
      <c r="AC5404" s="98">
        <f t="shared" si="4367"/>
        <v>576.68997999999999</v>
      </c>
      <c r="AD5404" s="77" t="s">
        <v>3</v>
      </c>
      <c r="AE5404" s="54">
        <v>576.68997999999999</v>
      </c>
      <c r="AF5404" s="17"/>
    </row>
    <row r="5405" spans="1:32" ht="12.75" customHeight="1" x14ac:dyDescent="0.3">
      <c r="A5405" s="73" t="s">
        <v>35</v>
      </c>
      <c r="B5405" s="74" t="s">
        <v>829</v>
      </c>
      <c r="C5405" s="48" t="s">
        <v>464</v>
      </c>
      <c r="D5405" s="48">
        <v>1</v>
      </c>
      <c r="E5405" s="48">
        <v>4013</v>
      </c>
      <c r="F5405" s="48" t="s">
        <v>6180</v>
      </c>
      <c r="G5405" s="48" t="s">
        <v>112</v>
      </c>
      <c r="H5405" s="75">
        <f t="shared" si="4368"/>
        <v>0.21666666666666667</v>
      </c>
      <c r="I5405" s="74">
        <v>73</v>
      </c>
      <c r="J5405" s="74">
        <v>60</v>
      </c>
      <c r="K5405" s="48">
        <f>J5405</f>
        <v>60</v>
      </c>
      <c r="L5405" s="48">
        <f>$L$3</f>
        <v>-4</v>
      </c>
      <c r="M5405" s="48">
        <f t="shared" si="4363"/>
        <v>56</v>
      </c>
      <c r="N5405" s="48">
        <v>13812</v>
      </c>
      <c r="O5405" s="56">
        <v>7.0000000000000007E-2</v>
      </c>
      <c r="P5405" s="48" t="str">
        <f t="shared" si="4356"/>
        <v>2842/7 OR</v>
      </c>
      <c r="Q5405" s="76" t="s">
        <v>6187</v>
      </c>
      <c r="R5405" s="76" t="s">
        <v>6187</v>
      </c>
      <c r="S5405" s="49">
        <f t="shared" si="4369"/>
        <v>0</v>
      </c>
      <c r="T5405" s="49">
        <f t="shared" si="4357"/>
        <v>0</v>
      </c>
      <c r="U5405" s="49">
        <v>45.769230769230766</v>
      </c>
      <c r="V5405" s="49">
        <f t="shared" si="4351"/>
        <v>45.769230769230766</v>
      </c>
      <c r="W5405" s="49">
        <f t="shared" si="4371"/>
        <v>0</v>
      </c>
      <c r="X5405" s="90">
        <f>ROUND(V5405*$X$4,0)</f>
        <v>229</v>
      </c>
      <c r="Y5405" s="91">
        <f t="shared" si="4365"/>
        <v>16.03</v>
      </c>
      <c r="Z5405" s="93">
        <f>ROUND((V5405*M5405)+X5405,0)</f>
        <v>2792</v>
      </c>
      <c r="AA5405" s="94">
        <f t="shared" si="4366"/>
        <v>195.44000000000003</v>
      </c>
      <c r="AB5405" s="97">
        <f>ROUND((V5405*$AB$4)+Z5405,0)</f>
        <v>3021</v>
      </c>
      <c r="AC5405" s="98">
        <f t="shared" si="4367"/>
        <v>211.47000000000003</v>
      </c>
      <c r="AD5405" s="77" t="s">
        <v>5889</v>
      </c>
      <c r="AE5405" s="54">
        <v>211.47000000000003</v>
      </c>
      <c r="AF5405" s="17"/>
    </row>
    <row r="5406" spans="1:32" ht="12.75" customHeight="1" x14ac:dyDescent="0.3">
      <c r="A5406" s="73" t="s">
        <v>35</v>
      </c>
      <c r="B5406" s="74" t="s">
        <v>4859</v>
      </c>
      <c r="C5406" s="48" t="s">
        <v>1432</v>
      </c>
      <c r="D5406" s="48">
        <v>100</v>
      </c>
      <c r="E5406" s="48">
        <v>4003</v>
      </c>
      <c r="F5406" s="48" t="s">
        <v>5909</v>
      </c>
      <c r="G5406" s="48" t="s">
        <v>112</v>
      </c>
      <c r="H5406" s="75">
        <f t="shared" si="4368"/>
        <v>0</v>
      </c>
      <c r="I5406" s="74">
        <v>39</v>
      </c>
      <c r="J5406" s="74">
        <v>39</v>
      </c>
      <c r="K5406" s="48">
        <f>I5406</f>
        <v>39</v>
      </c>
      <c r="L5406" s="48">
        <f>$L$3</f>
        <v>-4</v>
      </c>
      <c r="M5406" s="48">
        <f t="shared" si="4363"/>
        <v>35</v>
      </c>
      <c r="N5406" s="48">
        <v>3</v>
      </c>
      <c r="O5406" s="56">
        <v>6.85</v>
      </c>
      <c r="P5406" s="48" t="str">
        <f t="shared" si="4356"/>
        <v>6824 RD</v>
      </c>
      <c r="Q5406" s="76">
        <v>7</v>
      </c>
      <c r="R5406" s="76">
        <v>43</v>
      </c>
      <c r="S5406" s="49">
        <f t="shared" si="4369"/>
        <v>0.125</v>
      </c>
      <c r="T5406" s="49">
        <f t="shared" si="4357"/>
        <v>12.5</v>
      </c>
      <c r="U5406" s="49">
        <v>80.961538461538467</v>
      </c>
      <c r="V5406" s="49">
        <f t="shared" si="4351"/>
        <v>0.80961538461538463</v>
      </c>
      <c r="W5406" s="49">
        <f t="shared" si="4371"/>
        <v>4.375</v>
      </c>
      <c r="X5406" s="90">
        <f>ROUND(S5406*$X$4,0)</f>
        <v>1</v>
      </c>
      <c r="Y5406" s="91">
        <f t="shared" si="4365"/>
        <v>6.85</v>
      </c>
      <c r="Z5406" s="93">
        <f>ROUND((S5406*M5406)+X5406,0)</f>
        <v>5</v>
      </c>
      <c r="AA5406" s="94">
        <f t="shared" si="4366"/>
        <v>34.25</v>
      </c>
      <c r="AB5406" s="97">
        <f>ROUND((S5406*$AB$4)+Z5406,0)</f>
        <v>6</v>
      </c>
      <c r="AC5406" s="98">
        <f t="shared" si="4367"/>
        <v>41.099999999999994</v>
      </c>
      <c r="AD5406" s="77" t="s">
        <v>3</v>
      </c>
      <c r="AE5406" s="54">
        <v>41.099999999999994</v>
      </c>
      <c r="AF5406" s="17"/>
    </row>
    <row r="5407" spans="1:32" ht="16.899999999999999" customHeight="1" x14ac:dyDescent="0.3">
      <c r="A5407" s="73" t="s">
        <v>7</v>
      </c>
      <c r="B5407" s="74" t="s">
        <v>1134</v>
      </c>
      <c r="C5407" s="48" t="s">
        <v>10</v>
      </c>
      <c r="D5407" s="48">
        <v>500</v>
      </c>
      <c r="E5407" s="48">
        <v>2834</v>
      </c>
      <c r="F5407" s="48" t="s">
        <v>6126</v>
      </c>
      <c r="G5407" s="48">
        <v>2</v>
      </c>
      <c r="H5407" s="75">
        <f t="shared" si="4368"/>
        <v>-0.6</v>
      </c>
      <c r="I5407" s="74">
        <v>40</v>
      </c>
      <c r="J5407" s="74">
        <v>100</v>
      </c>
      <c r="K5407" s="48">
        <f>I5407</f>
        <v>40</v>
      </c>
      <c r="L5407" s="48"/>
      <c r="M5407" s="48">
        <f t="shared" si="4363"/>
        <v>40</v>
      </c>
      <c r="N5407" s="48">
        <v>3</v>
      </c>
      <c r="O5407" s="56">
        <v>201.79</v>
      </c>
      <c r="P5407" s="48" t="str">
        <f t="shared" si="4356"/>
        <v>3248 SL</v>
      </c>
      <c r="Q5407" s="76">
        <v>12</v>
      </c>
      <c r="R5407" s="76">
        <v>28</v>
      </c>
      <c r="S5407" s="49">
        <f t="shared" si="4369"/>
        <v>0.16153846153846155</v>
      </c>
      <c r="T5407" s="49">
        <f t="shared" si="4357"/>
        <v>80.769230769230774</v>
      </c>
      <c r="U5407" s="49">
        <v>581.61538461538453</v>
      </c>
      <c r="V5407" s="49">
        <f t="shared" si="4351"/>
        <v>1.1632307692307691</v>
      </c>
      <c r="W5407" s="49">
        <f t="shared" si="4371"/>
        <v>6.4615384615384617</v>
      </c>
      <c r="X5407" s="90">
        <f>ROUND(S5407*$X$4,0)</f>
        <v>1</v>
      </c>
      <c r="Y5407" s="91">
        <f t="shared" si="4365"/>
        <v>201.79</v>
      </c>
      <c r="Z5407" s="93">
        <f>ROUND((S5407*M5407)+X5407,0)</f>
        <v>7</v>
      </c>
      <c r="AA5407" s="94">
        <f t="shared" si="4366"/>
        <v>1412.53</v>
      </c>
      <c r="AB5407" s="97">
        <f>ROUND((S5407*$AB$4)+Z5407,0)</f>
        <v>8</v>
      </c>
      <c r="AC5407" s="98">
        <f t="shared" si="4367"/>
        <v>1614.32</v>
      </c>
      <c r="AD5407" s="77" t="s">
        <v>3</v>
      </c>
      <c r="AE5407" s="54">
        <v>1614.32</v>
      </c>
      <c r="AF5407" s="17"/>
    </row>
    <row r="5408" spans="1:32" ht="16.899999999999999" customHeight="1" x14ac:dyDescent="0.3">
      <c r="A5408" s="73" t="s">
        <v>35</v>
      </c>
      <c r="B5408" s="74" t="s">
        <v>5798</v>
      </c>
      <c r="C5408" s="48" t="s">
        <v>464</v>
      </c>
      <c r="D5408" s="48">
        <v>1</v>
      </c>
      <c r="E5408" s="48">
        <v>4013</v>
      </c>
      <c r="F5408" s="48" t="s">
        <v>6180</v>
      </c>
      <c r="G5408" s="48" t="s">
        <v>112</v>
      </c>
      <c r="H5408" s="75">
        <f t="shared" si="4368"/>
        <v>0.13333333333333333</v>
      </c>
      <c r="I5408" s="74">
        <v>68</v>
      </c>
      <c r="J5408" s="74">
        <v>60</v>
      </c>
      <c r="K5408" s="48">
        <f>J5408</f>
        <v>60</v>
      </c>
      <c r="L5408" s="48">
        <f t="shared" ref="L5408:L5414" si="4372">$L$3</f>
        <v>-4</v>
      </c>
      <c r="M5408" s="48">
        <f t="shared" si="4363"/>
        <v>56</v>
      </c>
      <c r="N5408" s="48">
        <v>4699</v>
      </c>
      <c r="O5408" s="56">
        <v>0.24</v>
      </c>
      <c r="P5408" s="48" t="str">
        <f t="shared" si="4356"/>
        <v>5876 RD</v>
      </c>
      <c r="Q5408" s="76" t="s">
        <v>6187</v>
      </c>
      <c r="R5408" s="76" t="s">
        <v>6187</v>
      </c>
      <c r="S5408" s="49">
        <f t="shared" si="4369"/>
        <v>0</v>
      </c>
      <c r="T5408" s="49">
        <f t="shared" si="4357"/>
        <v>0</v>
      </c>
      <c r="U5408" s="49">
        <v>104.11538461538463</v>
      </c>
      <c r="V5408" s="49">
        <f t="shared" si="4351"/>
        <v>104.11538461538463</v>
      </c>
      <c r="W5408" s="49">
        <f t="shared" si="4371"/>
        <v>0</v>
      </c>
      <c r="X5408" s="90">
        <f>ROUND(V5408*$X$4,0)</f>
        <v>521</v>
      </c>
      <c r="Y5408" s="91">
        <f t="shared" si="4365"/>
        <v>125.03999999999999</v>
      </c>
      <c r="Z5408" s="93">
        <f>ROUND((V5408*M5408)+X5408,0)</f>
        <v>6351</v>
      </c>
      <c r="AA5408" s="94">
        <f t="shared" si="4366"/>
        <v>1524.24</v>
      </c>
      <c r="AB5408" s="97">
        <f>ROUND((V5408*$AB$4)+Z5408,0)</f>
        <v>6872</v>
      </c>
      <c r="AC5408" s="98">
        <f t="shared" si="4367"/>
        <v>1649.28</v>
      </c>
      <c r="AD5408" s="77" t="s">
        <v>5889</v>
      </c>
      <c r="AE5408" s="54">
        <v>1649.28</v>
      </c>
      <c r="AF5408" s="17"/>
    </row>
    <row r="5409" spans="1:32" ht="16.899999999999999" customHeight="1" x14ac:dyDescent="0.3">
      <c r="A5409" s="73" t="s">
        <v>35</v>
      </c>
      <c r="B5409" s="74" t="s">
        <v>4350</v>
      </c>
      <c r="C5409" s="48" t="s">
        <v>1797</v>
      </c>
      <c r="D5409" s="48">
        <v>1</v>
      </c>
      <c r="E5409" s="48">
        <v>1295</v>
      </c>
      <c r="F5409" s="48" t="s">
        <v>6142</v>
      </c>
      <c r="G5409" s="48" t="s">
        <v>112</v>
      </c>
      <c r="H5409" s="75">
        <f t="shared" si="4368"/>
        <v>0</v>
      </c>
      <c r="I5409" s="74">
        <v>38</v>
      </c>
      <c r="J5409" s="74">
        <v>38</v>
      </c>
      <c r="K5409" s="48">
        <f>I5409</f>
        <v>38</v>
      </c>
      <c r="L5409" s="48">
        <f t="shared" si="4372"/>
        <v>-4</v>
      </c>
      <c r="M5409" s="48">
        <f t="shared" si="4363"/>
        <v>34</v>
      </c>
      <c r="N5409" s="48">
        <v>0</v>
      </c>
      <c r="O5409" s="56">
        <v>0</v>
      </c>
      <c r="P5409" s="48" t="str">
        <f t="shared" si="4356"/>
        <v>F4009 NA</v>
      </c>
      <c r="Q5409" s="76" t="s">
        <v>6187</v>
      </c>
      <c r="R5409" s="76" t="s">
        <v>6187</v>
      </c>
      <c r="S5409" s="49">
        <f t="shared" si="4369"/>
        <v>0</v>
      </c>
      <c r="T5409" s="49">
        <f t="shared" si="4357"/>
        <v>0</v>
      </c>
      <c r="U5409" s="49">
        <v>2.6923076923076925</v>
      </c>
      <c r="V5409" s="49">
        <f t="shared" si="4351"/>
        <v>2.6923076923076925</v>
      </c>
      <c r="W5409" s="49">
        <f t="shared" si="4371"/>
        <v>0</v>
      </c>
      <c r="X5409" s="90">
        <f>ROUNDUP(S5409*$X$4,0)</f>
        <v>0</v>
      </c>
      <c r="Y5409" s="91">
        <f t="shared" si="4365"/>
        <v>0</v>
      </c>
      <c r="Z5409" s="93">
        <f t="shared" ref="Z5409:Z5418" si="4373">ROUND((S5409*M5409)+X5409,0)</f>
        <v>0</v>
      </c>
      <c r="AA5409" s="94">
        <f t="shared" si="4366"/>
        <v>0</v>
      </c>
      <c r="AB5409" s="97">
        <f t="shared" ref="AB5409:AB5415" si="4374">ROUND((S5409*$AB$4)+Z5409,0)</f>
        <v>0</v>
      </c>
      <c r="AC5409" s="98">
        <f t="shared" si="4367"/>
        <v>0</v>
      </c>
      <c r="AD5409" s="77" t="s">
        <v>5890</v>
      </c>
      <c r="AE5409" s="54">
        <v>0</v>
      </c>
      <c r="AF5409" s="17"/>
    </row>
    <row r="5410" spans="1:32" ht="16.899999999999999" customHeight="1" x14ac:dyDescent="0.3">
      <c r="A5410" s="73" t="s">
        <v>7</v>
      </c>
      <c r="B5410" s="74" t="s">
        <v>4352</v>
      </c>
      <c r="C5410" s="48" t="s">
        <v>1797</v>
      </c>
      <c r="D5410" s="48">
        <v>1</v>
      </c>
      <c r="E5410" s="48">
        <v>1295</v>
      </c>
      <c r="F5410" s="48" t="s">
        <v>6142</v>
      </c>
      <c r="G5410" s="48" t="s">
        <v>112</v>
      </c>
      <c r="H5410" s="75">
        <f t="shared" si="4368"/>
        <v>0</v>
      </c>
      <c r="I5410" s="74">
        <v>245</v>
      </c>
      <c r="J5410" s="74">
        <v>245</v>
      </c>
      <c r="K5410" s="48">
        <f>I5410</f>
        <v>245</v>
      </c>
      <c r="L5410" s="48">
        <f t="shared" si="4372"/>
        <v>-4</v>
      </c>
      <c r="M5410" s="48">
        <f t="shared" si="4363"/>
        <v>241</v>
      </c>
      <c r="N5410" s="48">
        <v>0</v>
      </c>
      <c r="O5410" s="56">
        <v>0</v>
      </c>
      <c r="P5410" s="48" t="str">
        <f t="shared" si="4356"/>
        <v>F5008 NA</v>
      </c>
      <c r="Q5410" s="76" t="s">
        <v>6187</v>
      </c>
      <c r="R5410" s="76" t="s">
        <v>6187</v>
      </c>
      <c r="S5410" s="49">
        <f t="shared" si="4369"/>
        <v>0</v>
      </c>
      <c r="T5410" s="49">
        <f t="shared" si="4357"/>
        <v>0</v>
      </c>
      <c r="U5410" s="49">
        <v>0</v>
      </c>
      <c r="V5410" s="49">
        <f t="shared" si="4351"/>
        <v>0</v>
      </c>
      <c r="W5410" s="49">
        <f>S5410*M5410</f>
        <v>0</v>
      </c>
      <c r="X5410" s="90">
        <f>ROUNDUP(S5410*$X$4,0)</f>
        <v>0</v>
      </c>
      <c r="Y5410" s="91">
        <f t="shared" si="4365"/>
        <v>0</v>
      </c>
      <c r="Z5410" s="93">
        <f t="shared" si="4373"/>
        <v>0</v>
      </c>
      <c r="AA5410" s="94">
        <f t="shared" si="4366"/>
        <v>0</v>
      </c>
      <c r="AB5410" s="97">
        <f t="shared" si="4374"/>
        <v>0</v>
      </c>
      <c r="AC5410" s="98">
        <f t="shared" si="4367"/>
        <v>0</v>
      </c>
      <c r="AD5410" s="77" t="s">
        <v>5890</v>
      </c>
      <c r="AE5410" s="54">
        <v>0</v>
      </c>
      <c r="AF5410" s="17"/>
    </row>
    <row r="5411" spans="1:32" ht="16.899999999999999" customHeight="1" x14ac:dyDescent="0.3">
      <c r="A5411" s="73" t="s">
        <v>7</v>
      </c>
      <c r="B5411" s="74" t="s">
        <v>5170</v>
      </c>
      <c r="C5411" s="48" t="s">
        <v>1797</v>
      </c>
      <c r="D5411" s="48">
        <v>25</v>
      </c>
      <c r="E5411" s="48">
        <v>4445</v>
      </c>
      <c r="F5411" s="48" t="s">
        <v>5912</v>
      </c>
      <c r="G5411" s="48" t="s">
        <v>122</v>
      </c>
      <c r="H5411" s="75">
        <f t="shared" si="4368"/>
        <v>0.14285714285714285</v>
      </c>
      <c r="I5411" s="74">
        <v>32</v>
      </c>
      <c r="J5411" s="74">
        <v>28</v>
      </c>
      <c r="K5411" s="48">
        <f>J5411</f>
        <v>28</v>
      </c>
      <c r="L5411" s="48">
        <f t="shared" si="4372"/>
        <v>-4</v>
      </c>
      <c r="M5411" s="48">
        <f t="shared" si="4363"/>
        <v>24</v>
      </c>
      <c r="N5411" s="48">
        <v>3</v>
      </c>
      <c r="O5411" s="56">
        <v>12.1252</v>
      </c>
      <c r="P5411" s="48" t="str">
        <f t="shared" si="4356"/>
        <v>F2213/32 BK</v>
      </c>
      <c r="Q5411" s="76">
        <v>0</v>
      </c>
      <c r="R5411" s="76">
        <v>37</v>
      </c>
      <c r="S5411" s="49">
        <f t="shared" si="4369"/>
        <v>4.2692307692307689E-2</v>
      </c>
      <c r="T5411" s="49">
        <f t="shared" si="4357"/>
        <v>1.0673076923076923</v>
      </c>
      <c r="U5411" s="49">
        <v>480.96617692307689</v>
      </c>
      <c r="V5411" s="49">
        <f t="shared" si="4351"/>
        <v>19.238647076923076</v>
      </c>
      <c r="W5411" s="49">
        <f>S5411*M5411</f>
        <v>1.0246153846153845</v>
      </c>
      <c r="X5411" s="90">
        <f>ROUND(S5411*$X$4,0)</f>
        <v>0</v>
      </c>
      <c r="Y5411" s="91">
        <f t="shared" si="4365"/>
        <v>0</v>
      </c>
      <c r="Z5411" s="93">
        <f t="shared" si="4373"/>
        <v>1</v>
      </c>
      <c r="AA5411" s="94">
        <f t="shared" si="4366"/>
        <v>12.1252</v>
      </c>
      <c r="AB5411" s="97">
        <f t="shared" si="4374"/>
        <v>1</v>
      </c>
      <c r="AC5411" s="98">
        <f t="shared" si="4367"/>
        <v>12.1252</v>
      </c>
      <c r="AD5411" s="77" t="s">
        <v>3</v>
      </c>
      <c r="AE5411" s="54">
        <v>12.1252</v>
      </c>
      <c r="AF5411" s="17"/>
    </row>
    <row r="5412" spans="1:32" ht="16.899999999999999" customHeight="1" x14ac:dyDescent="0.3">
      <c r="A5412" s="73" t="s">
        <v>35</v>
      </c>
      <c r="B5412" s="74" t="s">
        <v>4507</v>
      </c>
      <c r="C5412" s="48" t="s">
        <v>40</v>
      </c>
      <c r="D5412" s="48">
        <v>1000</v>
      </c>
      <c r="E5412" s="48">
        <v>621</v>
      </c>
      <c r="F5412" s="48" t="s">
        <v>6128</v>
      </c>
      <c r="G5412" s="48" t="s">
        <v>35</v>
      </c>
      <c r="H5412" s="75">
        <f t="shared" si="4368"/>
        <v>3.7037037037037035E-2</v>
      </c>
      <c r="I5412" s="74">
        <v>28</v>
      </c>
      <c r="J5412" s="74">
        <v>27</v>
      </c>
      <c r="K5412" s="48">
        <f>J5412</f>
        <v>27</v>
      </c>
      <c r="L5412" s="48">
        <f t="shared" si="4372"/>
        <v>-4</v>
      </c>
      <c r="M5412" s="48">
        <f t="shared" si="4363"/>
        <v>23</v>
      </c>
      <c r="N5412" s="48">
        <v>9</v>
      </c>
      <c r="O5412" s="56">
        <v>55.95</v>
      </c>
      <c r="P5412" s="48" t="str">
        <f t="shared" si="4356"/>
        <v>461626 BK</v>
      </c>
      <c r="Q5412" s="76">
        <v>1</v>
      </c>
      <c r="R5412" s="76">
        <v>40</v>
      </c>
      <c r="S5412" s="49">
        <f t="shared" si="4369"/>
        <v>5.6923076923076923E-2</v>
      </c>
      <c r="T5412" s="49">
        <f t="shared" si="4357"/>
        <v>56.923076923076927</v>
      </c>
      <c r="U5412" s="49">
        <v>1019.4615384615385</v>
      </c>
      <c r="V5412" s="49">
        <f t="shared" si="4351"/>
        <v>1.0194615384615384</v>
      </c>
      <c r="W5412" s="49">
        <f>S5412*M5412</f>
        <v>1.3092307692307692</v>
      </c>
      <c r="X5412" s="90">
        <f>ROUND(S5412*$X$4,0)</f>
        <v>0</v>
      </c>
      <c r="Y5412" s="91">
        <f t="shared" si="4365"/>
        <v>0</v>
      </c>
      <c r="Z5412" s="93">
        <f t="shared" si="4373"/>
        <v>1</v>
      </c>
      <c r="AA5412" s="94">
        <f t="shared" si="4366"/>
        <v>55.95</v>
      </c>
      <c r="AB5412" s="97">
        <f t="shared" si="4374"/>
        <v>1</v>
      </c>
      <c r="AC5412" s="98">
        <f t="shared" si="4367"/>
        <v>55.95</v>
      </c>
      <c r="AD5412" s="77" t="s">
        <v>5890</v>
      </c>
      <c r="AE5412" s="54">
        <v>55.95</v>
      </c>
      <c r="AF5412" s="17"/>
    </row>
    <row r="5413" spans="1:32" ht="16.899999999999999" customHeight="1" x14ac:dyDescent="0.3">
      <c r="A5413" s="73" t="s">
        <v>7</v>
      </c>
      <c r="B5413" s="74" t="s">
        <v>2883</v>
      </c>
      <c r="C5413" s="48" t="s">
        <v>40</v>
      </c>
      <c r="D5413" s="48">
        <v>1000</v>
      </c>
      <c r="E5413" s="48">
        <v>621</v>
      </c>
      <c r="F5413" s="48" t="s">
        <v>6128</v>
      </c>
      <c r="G5413" s="48" t="s">
        <v>112</v>
      </c>
      <c r="H5413" s="75">
        <f t="shared" si="4368"/>
        <v>-0.16666666666666666</v>
      </c>
      <c r="I5413" s="74">
        <v>20</v>
      </c>
      <c r="J5413" s="74">
        <v>24</v>
      </c>
      <c r="K5413" s="48">
        <f>I5413</f>
        <v>20</v>
      </c>
      <c r="L5413" s="48">
        <f t="shared" si="4372"/>
        <v>-4</v>
      </c>
      <c r="M5413" s="48">
        <f t="shared" si="4363"/>
        <v>16</v>
      </c>
      <c r="N5413" s="48">
        <v>15</v>
      </c>
      <c r="O5413" s="56">
        <v>76.98</v>
      </c>
      <c r="P5413" s="48" t="str">
        <f t="shared" si="4356"/>
        <v>3057 GY</v>
      </c>
      <c r="Q5413" s="76">
        <v>54</v>
      </c>
      <c r="R5413" s="76">
        <v>212</v>
      </c>
      <c r="S5413" s="49">
        <f t="shared" si="4369"/>
        <v>0.82615384615384613</v>
      </c>
      <c r="T5413" s="49">
        <f t="shared" si="4357"/>
        <v>826.15384615384608</v>
      </c>
      <c r="U5413" s="49">
        <v>1125.2692307692307</v>
      </c>
      <c r="V5413" s="49">
        <f t="shared" si="4351"/>
        <v>1.1252692307692307</v>
      </c>
      <c r="W5413" s="49">
        <f>V5413*M5413</f>
        <v>18.004307692307691</v>
      </c>
      <c r="X5413" s="90">
        <f>ROUND(S5413*$X$3,0)</f>
        <v>5</v>
      </c>
      <c r="Y5413" s="91">
        <f t="shared" si="4365"/>
        <v>384.90000000000003</v>
      </c>
      <c r="Z5413" s="93">
        <f t="shared" si="4373"/>
        <v>18</v>
      </c>
      <c r="AA5413" s="94">
        <f t="shared" si="4366"/>
        <v>1385.64</v>
      </c>
      <c r="AB5413" s="97">
        <f t="shared" si="4374"/>
        <v>22</v>
      </c>
      <c r="AC5413" s="98">
        <f t="shared" si="4367"/>
        <v>1693.5600000000002</v>
      </c>
      <c r="AD5413" s="77" t="s">
        <v>3</v>
      </c>
      <c r="AE5413" s="54">
        <v>1693.5600000000002</v>
      </c>
      <c r="AF5413" s="17"/>
    </row>
    <row r="5414" spans="1:32" ht="12.75" customHeight="1" x14ac:dyDescent="0.3">
      <c r="A5414" s="73" t="s">
        <v>35</v>
      </c>
      <c r="B5414" s="74" t="s">
        <v>2392</v>
      </c>
      <c r="C5414" s="48" t="s">
        <v>1432</v>
      </c>
      <c r="D5414" s="48">
        <v>1000</v>
      </c>
      <c r="E5414" s="48">
        <v>621</v>
      </c>
      <c r="F5414" s="48" t="s">
        <v>6128</v>
      </c>
      <c r="G5414" s="48" t="s">
        <v>35</v>
      </c>
      <c r="H5414" s="75">
        <f t="shared" si="4368"/>
        <v>2.564102564102564E-2</v>
      </c>
      <c r="I5414" s="74">
        <v>40</v>
      </c>
      <c r="J5414" s="74">
        <v>39</v>
      </c>
      <c r="K5414" s="48">
        <f>J5414</f>
        <v>39</v>
      </c>
      <c r="L5414" s="48">
        <f t="shared" si="4372"/>
        <v>-4</v>
      </c>
      <c r="M5414" s="48">
        <f t="shared" si="4363"/>
        <v>35</v>
      </c>
      <c r="N5414" s="48">
        <v>17</v>
      </c>
      <c r="O5414" s="56">
        <v>26.3</v>
      </c>
      <c r="P5414" s="48" t="str">
        <f t="shared" si="4356"/>
        <v>6710 BL</v>
      </c>
      <c r="Q5414" s="76">
        <v>65</v>
      </c>
      <c r="R5414" s="76">
        <v>187</v>
      </c>
      <c r="S5414" s="49">
        <f t="shared" si="4369"/>
        <v>0.91576923076923067</v>
      </c>
      <c r="T5414" s="49">
        <f t="shared" si="4357"/>
        <v>915.76923076923072</v>
      </c>
      <c r="U5414" s="49">
        <v>1013.5384615384614</v>
      </c>
      <c r="V5414" s="49">
        <f t="shared" si="4351"/>
        <v>1.0135384615384615</v>
      </c>
      <c r="W5414" s="49">
        <f>S5414*M5414</f>
        <v>32.051923076923075</v>
      </c>
      <c r="X5414" s="90">
        <f>ROUND(S5414*$X$4,0)</f>
        <v>5</v>
      </c>
      <c r="Y5414" s="91">
        <f t="shared" si="4365"/>
        <v>131.5</v>
      </c>
      <c r="Z5414" s="93">
        <f t="shared" si="4373"/>
        <v>37</v>
      </c>
      <c r="AA5414" s="94">
        <f t="shared" si="4366"/>
        <v>973.1</v>
      </c>
      <c r="AB5414" s="97">
        <f t="shared" si="4374"/>
        <v>42</v>
      </c>
      <c r="AC5414" s="98">
        <f t="shared" si="4367"/>
        <v>1104.6000000000001</v>
      </c>
      <c r="AD5414" s="77" t="s">
        <v>3</v>
      </c>
      <c r="AE5414" s="54">
        <v>1104.6000000000001</v>
      </c>
      <c r="AF5414" s="17"/>
    </row>
    <row r="5415" spans="1:32" ht="16.899999999999999" customHeight="1" x14ac:dyDescent="0.3">
      <c r="A5415" s="73" t="s">
        <v>7</v>
      </c>
      <c r="B5415" s="74" t="s">
        <v>1348</v>
      </c>
      <c r="C5415" s="48" t="s">
        <v>10</v>
      </c>
      <c r="D5415" s="48">
        <v>1</v>
      </c>
      <c r="E5415" s="48">
        <v>2834</v>
      </c>
      <c r="F5415" s="48" t="s">
        <v>6126</v>
      </c>
      <c r="G5415" s="48">
        <v>2</v>
      </c>
      <c r="H5415" s="75">
        <f t="shared" si="4368"/>
        <v>-0.66666666666666663</v>
      </c>
      <c r="I5415" s="74">
        <v>25</v>
      </c>
      <c r="J5415" s="74">
        <v>75</v>
      </c>
      <c r="K5415" s="48">
        <f>I5415</f>
        <v>25</v>
      </c>
      <c r="L5415" s="48"/>
      <c r="M5415" s="48">
        <f t="shared" si="4363"/>
        <v>25</v>
      </c>
      <c r="N5415" s="48">
        <v>21788</v>
      </c>
      <c r="O5415" s="56">
        <v>0.36680000000000001</v>
      </c>
      <c r="P5415" s="48" t="str">
        <f t="shared" si="4356"/>
        <v>6033C SL</v>
      </c>
      <c r="Q5415" s="76" t="s">
        <v>6187</v>
      </c>
      <c r="R5415" s="76" t="s">
        <v>6187</v>
      </c>
      <c r="S5415" s="49">
        <f t="shared" si="4369"/>
        <v>0</v>
      </c>
      <c r="T5415" s="49">
        <f t="shared" si="4357"/>
        <v>0</v>
      </c>
      <c r="U5415" s="49">
        <v>257.61538461538458</v>
      </c>
      <c r="V5415" s="49">
        <f t="shared" si="4351"/>
        <v>257.61538461538458</v>
      </c>
      <c r="W5415" s="49">
        <f>V5415*M5415</f>
        <v>6440.3846153846143</v>
      </c>
      <c r="X5415" s="90">
        <f>ROUNDUP(S5415*$X$4,0)</f>
        <v>0</v>
      </c>
      <c r="Y5415" s="91">
        <f t="shared" si="4365"/>
        <v>0</v>
      </c>
      <c r="Z5415" s="93">
        <f t="shared" si="4373"/>
        <v>0</v>
      </c>
      <c r="AA5415" s="94">
        <f t="shared" si="4366"/>
        <v>0</v>
      </c>
      <c r="AB5415" s="97">
        <f t="shared" si="4374"/>
        <v>0</v>
      </c>
      <c r="AC5415" s="98">
        <f t="shared" si="4367"/>
        <v>0</v>
      </c>
      <c r="AD5415" s="77" t="s">
        <v>3</v>
      </c>
      <c r="AE5415" s="54">
        <v>0</v>
      </c>
      <c r="AF5415" s="17"/>
    </row>
    <row r="5416" spans="1:32" ht="12.75" customHeight="1" x14ac:dyDescent="0.3">
      <c r="A5416" s="73" t="s">
        <v>35</v>
      </c>
      <c r="B5416" s="74" t="s">
        <v>3938</v>
      </c>
      <c r="C5416" s="48" t="s">
        <v>464</v>
      </c>
      <c r="D5416" s="48">
        <v>1000</v>
      </c>
      <c r="E5416" s="48">
        <v>4013</v>
      </c>
      <c r="F5416" s="48" t="s">
        <v>6180</v>
      </c>
      <c r="G5416" s="48" t="s">
        <v>65</v>
      </c>
      <c r="H5416" s="75">
        <f t="shared" si="4368"/>
        <v>0</v>
      </c>
      <c r="I5416" s="74">
        <v>5</v>
      </c>
      <c r="J5416" s="74">
        <v>5</v>
      </c>
      <c r="K5416" s="48">
        <f>J5416</f>
        <v>5</v>
      </c>
      <c r="L5416" s="48"/>
      <c r="M5416" s="48">
        <f t="shared" si="4363"/>
        <v>5</v>
      </c>
      <c r="N5416" s="48">
        <v>0</v>
      </c>
      <c r="O5416" s="56">
        <v>312.50281000000001</v>
      </c>
      <c r="P5416" s="48" t="str">
        <f t="shared" si="4356"/>
        <v>5877 RD</v>
      </c>
      <c r="Q5416" s="76">
        <v>4</v>
      </c>
      <c r="R5416" s="76">
        <v>21</v>
      </c>
      <c r="S5416" s="49">
        <f t="shared" si="4369"/>
        <v>6.7307692307692304E-2</v>
      </c>
      <c r="T5416" s="49">
        <f t="shared" si="4357"/>
        <v>67.307692307692307</v>
      </c>
      <c r="U5416" s="49">
        <v>143.53846153846155</v>
      </c>
      <c r="V5416" s="49">
        <f t="shared" si="4351"/>
        <v>0.14353846153846156</v>
      </c>
      <c r="W5416" s="49">
        <f>S5416*M5416</f>
        <v>0.33653846153846151</v>
      </c>
      <c r="X5416" s="90">
        <f>ROUND(S5416*$X$2,0)</f>
        <v>0</v>
      </c>
      <c r="Y5416" s="91">
        <f t="shared" si="4365"/>
        <v>0</v>
      </c>
      <c r="Z5416" s="93">
        <f t="shared" si="4373"/>
        <v>0</v>
      </c>
      <c r="AA5416" s="94">
        <f t="shared" si="4366"/>
        <v>0</v>
      </c>
      <c r="AB5416" s="97">
        <f>ROUND((S5416*$AB$2)+Z5416,0)</f>
        <v>0</v>
      </c>
      <c r="AC5416" s="98">
        <f t="shared" si="4367"/>
        <v>0</v>
      </c>
      <c r="AD5416" s="77" t="s">
        <v>5891</v>
      </c>
      <c r="AE5416" s="54">
        <v>0</v>
      </c>
      <c r="AF5416" s="17"/>
    </row>
    <row r="5417" spans="1:32" ht="16.899999999999999" customHeight="1" x14ac:dyDescent="0.3">
      <c r="A5417" s="73" t="s">
        <v>7</v>
      </c>
      <c r="B5417" s="74" t="s">
        <v>2298</v>
      </c>
      <c r="C5417" s="48" t="s">
        <v>1143</v>
      </c>
      <c r="D5417" s="48">
        <v>100</v>
      </c>
      <c r="E5417" s="48">
        <v>30327</v>
      </c>
      <c r="F5417" s="48" t="s">
        <v>5915</v>
      </c>
      <c r="G5417" s="48" t="s">
        <v>122</v>
      </c>
      <c r="H5417" s="75">
        <f t="shared" si="4368"/>
        <v>0</v>
      </c>
      <c r="I5417" s="74">
        <v>34</v>
      </c>
      <c r="J5417" s="74">
        <v>34</v>
      </c>
      <c r="K5417" s="48">
        <f>I5417</f>
        <v>34</v>
      </c>
      <c r="L5417" s="48">
        <f>$L$3</f>
        <v>-4</v>
      </c>
      <c r="M5417" s="48">
        <f t="shared" si="4363"/>
        <v>30</v>
      </c>
      <c r="N5417" s="48">
        <v>63</v>
      </c>
      <c r="O5417" s="56">
        <v>69.7</v>
      </c>
      <c r="P5417" s="48" t="str">
        <f t="shared" si="4356"/>
        <v>391000 BK</v>
      </c>
      <c r="Q5417" s="76">
        <v>21</v>
      </c>
      <c r="R5417" s="76">
        <v>60</v>
      </c>
      <c r="S5417" s="49">
        <f t="shared" si="4369"/>
        <v>0.29538461538461536</v>
      </c>
      <c r="T5417" s="49">
        <f t="shared" si="4357"/>
        <v>29.538461538461537</v>
      </c>
      <c r="U5417" s="49">
        <v>61.84615384615384</v>
      </c>
      <c r="V5417" s="49">
        <f t="shared" si="4351"/>
        <v>0.6184615384615384</v>
      </c>
      <c r="W5417" s="49">
        <f>S5417*M5417</f>
        <v>8.8615384615384603</v>
      </c>
      <c r="X5417" s="90">
        <f t="shared" ref="X5417:X5418" si="4375">ROUND(S5417*$X$4,0)</f>
        <v>1</v>
      </c>
      <c r="Y5417" s="91">
        <f t="shared" si="4365"/>
        <v>69.7</v>
      </c>
      <c r="Z5417" s="93">
        <f t="shared" si="4373"/>
        <v>10</v>
      </c>
      <c r="AA5417" s="94">
        <f t="shared" si="4366"/>
        <v>697</v>
      </c>
      <c r="AB5417" s="97">
        <f>ROUND((S5417*$AB$4)+Z5417,0)</f>
        <v>11</v>
      </c>
      <c r="AC5417" s="98">
        <f t="shared" si="4367"/>
        <v>766.7</v>
      </c>
      <c r="AD5417" s="77" t="s">
        <v>5890</v>
      </c>
      <c r="AE5417" s="54">
        <v>766.7</v>
      </c>
      <c r="AF5417" s="17"/>
    </row>
    <row r="5418" spans="1:32" ht="12.75" customHeight="1" x14ac:dyDescent="0.3">
      <c r="A5418" s="73" t="s">
        <v>35</v>
      </c>
      <c r="B5418" s="74" t="s">
        <v>4558</v>
      </c>
      <c r="C5418" s="48" t="s">
        <v>40</v>
      </c>
      <c r="D5418" s="48">
        <v>1000</v>
      </c>
      <c r="E5418" s="48">
        <v>621</v>
      </c>
      <c r="F5418" s="48" t="s">
        <v>6128</v>
      </c>
      <c r="G5418" s="48" t="s">
        <v>35</v>
      </c>
      <c r="H5418" s="75">
        <f t="shared" si="4368"/>
        <v>3.7037037037037035E-2</v>
      </c>
      <c r="I5418" s="74">
        <v>28</v>
      </c>
      <c r="J5418" s="74">
        <v>27</v>
      </c>
      <c r="K5418" s="48">
        <f>J5418</f>
        <v>27</v>
      </c>
      <c r="L5418" s="48">
        <f>$L$3</f>
        <v>-4</v>
      </c>
      <c r="M5418" s="48">
        <f t="shared" si="4363"/>
        <v>23</v>
      </c>
      <c r="N5418" s="48">
        <v>1</v>
      </c>
      <c r="O5418" s="56">
        <v>73.790000000000006</v>
      </c>
      <c r="P5418" s="48" t="str">
        <f t="shared" si="4356"/>
        <v>461419 BK</v>
      </c>
      <c r="Q5418" s="76">
        <v>2</v>
      </c>
      <c r="R5418" s="76">
        <v>13</v>
      </c>
      <c r="S5418" s="49">
        <f t="shared" si="4369"/>
        <v>3.6538461538461534E-2</v>
      </c>
      <c r="T5418" s="49">
        <f t="shared" si="4357"/>
        <v>36.538461538461533</v>
      </c>
      <c r="U5418" s="49">
        <v>84.84615384615384</v>
      </c>
      <c r="V5418" s="49">
        <f t="shared" si="4351"/>
        <v>8.4846153846153835E-2</v>
      </c>
      <c r="W5418" s="49">
        <f>V5418*M5418</f>
        <v>1.9514615384615381</v>
      </c>
      <c r="X5418" s="90">
        <f t="shared" si="4375"/>
        <v>0</v>
      </c>
      <c r="Y5418" s="91">
        <f t="shared" si="4365"/>
        <v>0</v>
      </c>
      <c r="Z5418" s="93">
        <f t="shared" si="4373"/>
        <v>1</v>
      </c>
      <c r="AA5418" s="94">
        <f t="shared" si="4366"/>
        <v>73.790000000000006</v>
      </c>
      <c r="AB5418" s="97">
        <f>ROUND((S5418*$AB$4)+Z5418,0)</f>
        <v>1</v>
      </c>
      <c r="AC5418" s="98">
        <f t="shared" si="4367"/>
        <v>73.790000000000006</v>
      </c>
      <c r="AD5418" s="77" t="s">
        <v>3</v>
      </c>
      <c r="AE5418" s="54">
        <v>73.790000000000006</v>
      </c>
      <c r="AF5418" s="17"/>
    </row>
    <row r="5419" spans="1:32" ht="16.899999999999999" customHeight="1" x14ac:dyDescent="0.3">
      <c r="A5419" s="73" t="s">
        <v>35</v>
      </c>
      <c r="B5419" s="74" t="s">
        <v>4397</v>
      </c>
      <c r="C5419" s="48" t="s">
        <v>464</v>
      </c>
      <c r="D5419" s="48">
        <v>1</v>
      </c>
      <c r="E5419" s="48">
        <v>4013</v>
      </c>
      <c r="F5419" s="48" t="s">
        <v>6180</v>
      </c>
      <c r="G5419" s="48" t="s">
        <v>112</v>
      </c>
      <c r="H5419" s="75">
        <f t="shared" si="4368"/>
        <v>0.21666666666666667</v>
      </c>
      <c r="I5419" s="74">
        <v>73</v>
      </c>
      <c r="J5419" s="74">
        <v>60</v>
      </c>
      <c r="K5419" s="48">
        <f>J5419</f>
        <v>60</v>
      </c>
      <c r="L5419" s="48">
        <f>$L$3</f>
        <v>-4</v>
      </c>
      <c r="M5419" s="48">
        <f t="shared" si="4363"/>
        <v>56</v>
      </c>
      <c r="N5419" s="48">
        <v>13727</v>
      </c>
      <c r="O5419" s="56">
        <v>7.0000000000000007E-2</v>
      </c>
      <c r="P5419" s="48" t="str">
        <f t="shared" si="4356"/>
        <v>2842/7 BR</v>
      </c>
      <c r="Q5419" s="76" t="s">
        <v>6187</v>
      </c>
      <c r="R5419" s="76" t="s">
        <v>6187</v>
      </c>
      <c r="S5419" s="49">
        <f t="shared" si="4369"/>
        <v>0</v>
      </c>
      <c r="T5419" s="49">
        <f t="shared" si="4357"/>
        <v>0</v>
      </c>
      <c r="U5419" s="49">
        <v>84.230769230769226</v>
      </c>
      <c r="V5419" s="49">
        <f t="shared" si="4351"/>
        <v>84.230769230769226</v>
      </c>
      <c r="W5419" s="49">
        <f t="shared" ref="W5419:W5427" si="4376">S5419*M5419</f>
        <v>0</v>
      </c>
      <c r="X5419" s="90">
        <f>ROUND(V5419*$X$4,0)</f>
        <v>421</v>
      </c>
      <c r="Y5419" s="91">
        <f t="shared" si="4365"/>
        <v>29.470000000000002</v>
      </c>
      <c r="Z5419" s="93">
        <f>ROUND((V5419*M5419)+X5419,0)</f>
        <v>5138</v>
      </c>
      <c r="AA5419" s="94">
        <f t="shared" si="4366"/>
        <v>359.66</v>
      </c>
      <c r="AB5419" s="97">
        <f>ROUND((V5419*$AB$4)+Z5419,0)</f>
        <v>5559</v>
      </c>
      <c r="AC5419" s="98">
        <f t="shared" si="4367"/>
        <v>389.13000000000005</v>
      </c>
      <c r="AD5419" s="77" t="s">
        <v>5889</v>
      </c>
      <c r="AE5419" s="54">
        <v>389.13000000000005</v>
      </c>
      <c r="AF5419" s="17"/>
    </row>
    <row r="5420" spans="1:32" ht="16.899999999999999" customHeight="1" x14ac:dyDescent="0.3">
      <c r="A5420" s="73" t="s">
        <v>7</v>
      </c>
      <c r="B5420" s="74" t="s">
        <v>3930</v>
      </c>
      <c r="C5420" s="48" t="s">
        <v>1154</v>
      </c>
      <c r="D5420" s="48">
        <v>1000</v>
      </c>
      <c r="E5420" s="48">
        <v>2834</v>
      </c>
      <c r="F5420" s="48" t="s">
        <v>6126</v>
      </c>
      <c r="G5420" s="48">
        <v>2</v>
      </c>
      <c r="H5420" s="75">
        <f t="shared" si="4368"/>
        <v>0</v>
      </c>
      <c r="I5420" s="74">
        <v>35</v>
      </c>
      <c r="J5420" s="74">
        <f>I5420</f>
        <v>35</v>
      </c>
      <c r="K5420" s="48">
        <f>I5420</f>
        <v>35</v>
      </c>
      <c r="L5420" s="48"/>
      <c r="M5420" s="48">
        <f t="shared" si="4363"/>
        <v>35</v>
      </c>
      <c r="N5420" s="48">
        <v>26</v>
      </c>
      <c r="O5420" s="56">
        <v>319.53827000000001</v>
      </c>
      <c r="P5420" s="48" t="str">
        <f t="shared" si="4356"/>
        <v>5430/3 SL</v>
      </c>
      <c r="Q5420" s="76">
        <v>2</v>
      </c>
      <c r="R5420" s="76">
        <v>77</v>
      </c>
      <c r="S5420" s="49">
        <f t="shared" si="4369"/>
        <v>0.11038461538461537</v>
      </c>
      <c r="T5420" s="49">
        <f t="shared" si="4357"/>
        <v>110.38461538461537</v>
      </c>
      <c r="U5420" s="49">
        <v>115.49999999999999</v>
      </c>
      <c r="V5420" s="49">
        <f t="shared" si="4351"/>
        <v>0.11549999999999999</v>
      </c>
      <c r="W5420" s="49">
        <f t="shared" si="4376"/>
        <v>3.8634615384615381</v>
      </c>
      <c r="X5420" s="90">
        <f>ROUND(S5420*$X$4,0)</f>
        <v>1</v>
      </c>
      <c r="Y5420" s="91">
        <f t="shared" si="4365"/>
        <v>319.53827000000001</v>
      </c>
      <c r="Z5420" s="93">
        <f t="shared" ref="Z5420:Z5434" si="4377">ROUND((S5420*M5420)+X5420,0)</f>
        <v>5</v>
      </c>
      <c r="AA5420" s="94">
        <f t="shared" si="4366"/>
        <v>1597.6913500000001</v>
      </c>
      <c r="AB5420" s="97">
        <f>ROUND((S5420*$AB$4)+Z5420,0)</f>
        <v>6</v>
      </c>
      <c r="AC5420" s="98">
        <f t="shared" si="4367"/>
        <v>1917.2296200000001</v>
      </c>
      <c r="AD5420" s="77" t="s">
        <v>3</v>
      </c>
      <c r="AE5420" s="54">
        <v>1917.2296200000001</v>
      </c>
      <c r="AF5420" s="17"/>
    </row>
    <row r="5421" spans="1:32" ht="16.899999999999999" customHeight="1" x14ac:dyDescent="0.3">
      <c r="A5421" s="73" t="s">
        <v>35</v>
      </c>
      <c r="B5421" s="74" t="s">
        <v>5800</v>
      </c>
      <c r="C5421" s="48" t="s">
        <v>10</v>
      </c>
      <c r="D5421" s="48">
        <v>1</v>
      </c>
      <c r="E5421" s="48">
        <v>2834</v>
      </c>
      <c r="F5421" s="48" t="s">
        <v>6126</v>
      </c>
      <c r="G5421" s="48">
        <v>2</v>
      </c>
      <c r="H5421" s="75">
        <f t="shared" si="4368"/>
        <v>-0.33333333333333331</v>
      </c>
      <c r="I5421" s="74">
        <v>20</v>
      </c>
      <c r="J5421" s="74">
        <v>30</v>
      </c>
      <c r="K5421" s="48">
        <f>I5421</f>
        <v>20</v>
      </c>
      <c r="L5421" s="48"/>
      <c r="M5421" s="48">
        <f t="shared" si="4363"/>
        <v>20</v>
      </c>
      <c r="N5421" s="48">
        <v>75040</v>
      </c>
      <c r="O5421" s="56">
        <v>8.2400000000000001E-2</v>
      </c>
      <c r="P5421" s="48" t="str">
        <f t="shared" si="4356"/>
        <v>6300/3 SL</v>
      </c>
      <c r="Q5421" s="76" t="s">
        <v>6187</v>
      </c>
      <c r="R5421" s="76" t="s">
        <v>6187</v>
      </c>
      <c r="S5421" s="49">
        <f t="shared" si="4369"/>
        <v>0</v>
      </c>
      <c r="T5421" s="49">
        <f t="shared" si="4357"/>
        <v>0</v>
      </c>
      <c r="U5421" s="49">
        <v>1351.0769230769231</v>
      </c>
      <c r="V5421" s="49">
        <f t="shared" si="4351"/>
        <v>1351.0769230769231</v>
      </c>
      <c r="W5421" s="49">
        <f t="shared" si="4376"/>
        <v>0</v>
      </c>
      <c r="X5421" s="90">
        <f>ROUNDUP(S5421*$X$3,0)</f>
        <v>0</v>
      </c>
      <c r="Y5421" s="91">
        <f t="shared" si="4365"/>
        <v>0</v>
      </c>
      <c r="Z5421" s="93">
        <f t="shared" si="4377"/>
        <v>0</v>
      </c>
      <c r="AA5421" s="94">
        <f t="shared" si="4366"/>
        <v>0</v>
      </c>
      <c r="AB5421" s="97">
        <f>ROUND((S5421*$AB$4)+Z5421,0)</f>
        <v>0</v>
      </c>
      <c r="AC5421" s="98">
        <f t="shared" si="4367"/>
        <v>0</v>
      </c>
      <c r="AD5421" s="77" t="s">
        <v>3</v>
      </c>
      <c r="AE5421" s="54">
        <v>0</v>
      </c>
      <c r="AF5421" s="17"/>
    </row>
    <row r="5422" spans="1:32" ht="16.899999999999999" customHeight="1" x14ac:dyDescent="0.3">
      <c r="A5422" s="73" t="s">
        <v>35</v>
      </c>
      <c r="B5422" s="74" t="s">
        <v>4358</v>
      </c>
      <c r="C5422" s="48" t="s">
        <v>2144</v>
      </c>
      <c r="D5422" s="48">
        <v>500</v>
      </c>
      <c r="E5422" s="48">
        <v>4013</v>
      </c>
      <c r="F5422" s="48" t="s">
        <v>6180</v>
      </c>
      <c r="G5422" s="48" t="s">
        <v>11</v>
      </c>
      <c r="H5422" s="75">
        <f t="shared" si="4368"/>
        <v>0</v>
      </c>
      <c r="I5422" s="74">
        <v>5</v>
      </c>
      <c r="J5422" s="74">
        <v>5</v>
      </c>
      <c r="K5422" s="48">
        <f>J5422</f>
        <v>5</v>
      </c>
      <c r="L5422" s="48"/>
      <c r="M5422" s="48">
        <f t="shared" si="4363"/>
        <v>5</v>
      </c>
      <c r="N5422" s="48">
        <v>0</v>
      </c>
      <c r="O5422" s="56">
        <v>709.01424999999995</v>
      </c>
      <c r="P5422" s="48" t="str">
        <f t="shared" si="4356"/>
        <v>M1234 WH</v>
      </c>
      <c r="Q5422" s="76" t="s">
        <v>6187</v>
      </c>
      <c r="R5422" s="76" t="s">
        <v>6187</v>
      </c>
      <c r="S5422" s="49">
        <f t="shared" si="4369"/>
        <v>0</v>
      </c>
      <c r="T5422" s="49">
        <f t="shared" si="4357"/>
        <v>0</v>
      </c>
      <c r="U5422" s="49">
        <v>29.500000000000004</v>
      </c>
      <c r="V5422" s="49">
        <f t="shared" si="4351"/>
        <v>5.9000000000000004E-2</v>
      </c>
      <c r="W5422" s="49">
        <f t="shared" si="4376"/>
        <v>0</v>
      </c>
      <c r="X5422" s="90">
        <f>ROUNDUP(S5422*$X$2,0)</f>
        <v>0</v>
      </c>
      <c r="Y5422" s="91">
        <f t="shared" si="4365"/>
        <v>0</v>
      </c>
      <c r="Z5422" s="93">
        <f t="shared" si="4377"/>
        <v>0</v>
      </c>
      <c r="AA5422" s="94">
        <f t="shared" si="4366"/>
        <v>0</v>
      </c>
      <c r="AB5422" s="97">
        <f>ROUND((S5422*$AB$2)+Z5422,0)</f>
        <v>0</v>
      </c>
      <c r="AC5422" s="98">
        <f t="shared" si="4367"/>
        <v>0</v>
      </c>
      <c r="AD5422" s="77" t="s">
        <v>5891</v>
      </c>
      <c r="AE5422" s="54">
        <v>0</v>
      </c>
      <c r="AF5422" s="17"/>
    </row>
    <row r="5423" spans="1:32" ht="16.899999999999999" customHeight="1" x14ac:dyDescent="0.3">
      <c r="A5423" s="73" t="s">
        <v>35</v>
      </c>
      <c r="B5423" s="74" t="s">
        <v>1456</v>
      </c>
      <c r="C5423" s="48" t="s">
        <v>1432</v>
      </c>
      <c r="D5423" s="48">
        <v>5000</v>
      </c>
      <c r="E5423" s="48">
        <v>621</v>
      </c>
      <c r="F5423" s="48" t="s">
        <v>6128</v>
      </c>
      <c r="G5423" s="48" t="s">
        <v>112</v>
      </c>
      <c r="H5423" s="75">
        <f t="shared" si="4368"/>
        <v>2.564102564102564E-2</v>
      </c>
      <c r="I5423" s="74">
        <v>40</v>
      </c>
      <c r="J5423" s="74">
        <v>39</v>
      </c>
      <c r="K5423" s="48">
        <f>J5423</f>
        <v>39</v>
      </c>
      <c r="L5423" s="48">
        <f>$L$3</f>
        <v>-4</v>
      </c>
      <c r="M5423" s="48">
        <f t="shared" si="4363"/>
        <v>35</v>
      </c>
      <c r="N5423" s="48">
        <v>0</v>
      </c>
      <c r="O5423" s="56">
        <v>254.4</v>
      </c>
      <c r="P5423" s="48" t="str">
        <f t="shared" si="4356"/>
        <v>6714 GY</v>
      </c>
      <c r="Q5423" s="76">
        <v>0</v>
      </c>
      <c r="R5423" s="76">
        <v>10</v>
      </c>
      <c r="S5423" s="49">
        <f t="shared" si="4369"/>
        <v>1.1538461538461539E-2</v>
      </c>
      <c r="T5423" s="49">
        <f t="shared" si="4357"/>
        <v>57.692307692307693</v>
      </c>
      <c r="U5423" s="49">
        <v>158.26923076923077</v>
      </c>
      <c r="V5423" s="49">
        <f t="shared" si="4351"/>
        <v>3.1653846153846157E-2</v>
      </c>
      <c r="W5423" s="49">
        <f t="shared" si="4376"/>
        <v>0.40384615384615385</v>
      </c>
      <c r="X5423" s="90">
        <f t="shared" ref="X5423:X5424" si="4378">ROUNDUP(S5423*$X$4,0)</f>
        <v>1</v>
      </c>
      <c r="Y5423" s="91">
        <f t="shared" si="4365"/>
        <v>254.4</v>
      </c>
      <c r="Z5423" s="93">
        <f t="shared" si="4377"/>
        <v>1</v>
      </c>
      <c r="AA5423" s="94">
        <f t="shared" si="4366"/>
        <v>254.4</v>
      </c>
      <c r="AB5423" s="97">
        <f t="shared" ref="AB5423:AB5428" si="4379">ROUND((S5423*$AB$4)+Z5423,0)</f>
        <v>1</v>
      </c>
      <c r="AC5423" s="98">
        <f t="shared" si="4367"/>
        <v>254.4</v>
      </c>
      <c r="AD5423" s="77" t="s">
        <v>3</v>
      </c>
      <c r="AE5423" s="54">
        <v>254.4</v>
      </c>
      <c r="AF5423" s="17"/>
    </row>
    <row r="5424" spans="1:32" ht="16.899999999999999" customHeight="1" x14ac:dyDescent="0.3">
      <c r="A5424" s="73" t="s">
        <v>7</v>
      </c>
      <c r="B5424" s="74" t="s">
        <v>3477</v>
      </c>
      <c r="C5424" s="48" t="s">
        <v>2148</v>
      </c>
      <c r="D5424" s="48">
        <v>1000</v>
      </c>
      <c r="E5424" s="48">
        <v>2834</v>
      </c>
      <c r="F5424" s="48" t="s">
        <v>6126</v>
      </c>
      <c r="G5424" s="48">
        <v>2</v>
      </c>
      <c r="H5424" s="75">
        <f t="shared" si="4368"/>
        <v>-0.52054794520547942</v>
      </c>
      <c r="I5424" s="74">
        <v>35</v>
      </c>
      <c r="J5424" s="74">
        <v>73</v>
      </c>
      <c r="K5424" s="48">
        <f>I5424</f>
        <v>35</v>
      </c>
      <c r="L5424" s="48"/>
      <c r="M5424" s="48">
        <f t="shared" si="4363"/>
        <v>35</v>
      </c>
      <c r="N5424" s="48">
        <v>27</v>
      </c>
      <c r="O5424" s="56">
        <v>492.16</v>
      </c>
      <c r="P5424" s="48" t="str">
        <f t="shared" si="4356"/>
        <v>M33848 BK</v>
      </c>
      <c r="Q5424" s="76">
        <v>0</v>
      </c>
      <c r="R5424" s="76">
        <v>7</v>
      </c>
      <c r="S5424" s="49">
        <f t="shared" si="4369"/>
        <v>8.076923076923077E-3</v>
      </c>
      <c r="T5424" s="49">
        <f t="shared" si="4357"/>
        <v>8.0769230769230766</v>
      </c>
      <c r="U5424" s="49">
        <v>21.153846153846153</v>
      </c>
      <c r="V5424" s="49">
        <f t="shared" si="4351"/>
        <v>2.1153846153846155E-2</v>
      </c>
      <c r="W5424" s="49">
        <f t="shared" si="4376"/>
        <v>0.28269230769230769</v>
      </c>
      <c r="X5424" s="90">
        <f t="shared" si="4378"/>
        <v>1</v>
      </c>
      <c r="Y5424" s="91">
        <f t="shared" si="4365"/>
        <v>492.16</v>
      </c>
      <c r="Z5424" s="93">
        <f t="shared" si="4377"/>
        <v>1</v>
      </c>
      <c r="AA5424" s="94">
        <f t="shared" si="4366"/>
        <v>492.16</v>
      </c>
      <c r="AB5424" s="97">
        <f t="shared" si="4379"/>
        <v>1</v>
      </c>
      <c r="AC5424" s="98">
        <f t="shared" si="4367"/>
        <v>492.16</v>
      </c>
      <c r="AD5424" s="77" t="s">
        <v>3</v>
      </c>
      <c r="AE5424" s="54">
        <v>492.16</v>
      </c>
      <c r="AF5424" s="17"/>
    </row>
    <row r="5425" spans="1:32" ht="16.899999999999999" customHeight="1" x14ac:dyDescent="0.3">
      <c r="A5425" s="73" t="s">
        <v>35</v>
      </c>
      <c r="B5425" s="74" t="s">
        <v>5496</v>
      </c>
      <c r="C5425" s="48" t="s">
        <v>1432</v>
      </c>
      <c r="D5425" s="48">
        <v>1000</v>
      </c>
      <c r="E5425" s="48">
        <v>621</v>
      </c>
      <c r="F5425" s="48" t="s">
        <v>6128</v>
      </c>
      <c r="G5425" s="48" t="s">
        <v>112</v>
      </c>
      <c r="H5425" s="75">
        <f t="shared" si="4368"/>
        <v>2.564102564102564E-2</v>
      </c>
      <c r="I5425" s="74">
        <v>40</v>
      </c>
      <c r="J5425" s="74">
        <v>39</v>
      </c>
      <c r="K5425" s="48">
        <f>J5425</f>
        <v>39</v>
      </c>
      <c r="L5425" s="48">
        <f>$L$3</f>
        <v>-4</v>
      </c>
      <c r="M5425" s="48">
        <f t="shared" si="4363"/>
        <v>35</v>
      </c>
      <c r="N5425" s="48">
        <v>44</v>
      </c>
      <c r="O5425" s="56">
        <v>34.229999999999997</v>
      </c>
      <c r="P5425" s="48" t="str">
        <f t="shared" si="4356"/>
        <v>6714 YL</v>
      </c>
      <c r="Q5425" s="76">
        <v>91</v>
      </c>
      <c r="R5425" s="76">
        <v>190</v>
      </c>
      <c r="S5425" s="49">
        <f t="shared" si="4369"/>
        <v>1.1992307692307691</v>
      </c>
      <c r="T5425" s="49">
        <f t="shared" si="4357"/>
        <v>1199.2307692307691</v>
      </c>
      <c r="U5425" s="49">
        <v>1349.9230769230767</v>
      </c>
      <c r="V5425" s="49">
        <f t="shared" si="4351"/>
        <v>1.3499230769230768</v>
      </c>
      <c r="W5425" s="49">
        <f t="shared" si="4376"/>
        <v>41.973076923076917</v>
      </c>
      <c r="X5425" s="90">
        <f t="shared" ref="X5425:X5427" si="4380">ROUND(S5425*$X$4,0)</f>
        <v>6</v>
      </c>
      <c r="Y5425" s="91">
        <f t="shared" si="4365"/>
        <v>205.38</v>
      </c>
      <c r="Z5425" s="93">
        <f t="shared" si="4377"/>
        <v>48</v>
      </c>
      <c r="AA5425" s="94">
        <f t="shared" si="4366"/>
        <v>1643.04</v>
      </c>
      <c r="AB5425" s="97">
        <f t="shared" si="4379"/>
        <v>54</v>
      </c>
      <c r="AC5425" s="98">
        <f t="shared" si="4367"/>
        <v>1848.4199999999998</v>
      </c>
      <c r="AD5425" s="77" t="s">
        <v>3</v>
      </c>
      <c r="AE5425" s="54">
        <v>1848.4199999999998</v>
      </c>
      <c r="AF5425" s="17"/>
    </row>
    <row r="5426" spans="1:32" ht="16.899999999999999" customHeight="1" x14ac:dyDescent="0.3">
      <c r="A5426" s="73" t="s">
        <v>35</v>
      </c>
      <c r="B5426" s="74" t="s">
        <v>612</v>
      </c>
      <c r="C5426" s="48" t="s">
        <v>40</v>
      </c>
      <c r="D5426" s="48">
        <v>1000</v>
      </c>
      <c r="E5426" s="48">
        <v>621</v>
      </c>
      <c r="F5426" s="48" t="s">
        <v>6128</v>
      </c>
      <c r="G5426" s="48" t="s">
        <v>112</v>
      </c>
      <c r="H5426" s="75">
        <f t="shared" si="4368"/>
        <v>-0.13793103448275862</v>
      </c>
      <c r="I5426" s="74">
        <v>25</v>
      </c>
      <c r="J5426" s="74">
        <v>29</v>
      </c>
      <c r="K5426" s="48">
        <f>I5426</f>
        <v>25</v>
      </c>
      <c r="L5426" s="48">
        <f>$L$3</f>
        <v>-4</v>
      </c>
      <c r="M5426" s="48">
        <f t="shared" si="4363"/>
        <v>21</v>
      </c>
      <c r="N5426" s="48">
        <v>1</v>
      </c>
      <c r="O5426" s="56">
        <v>39.25</v>
      </c>
      <c r="P5426" s="48" t="str">
        <f t="shared" si="4356"/>
        <v>1857 GR</v>
      </c>
      <c r="Q5426" s="76">
        <v>11</v>
      </c>
      <c r="R5426" s="76">
        <v>20</v>
      </c>
      <c r="S5426" s="49">
        <f t="shared" si="4369"/>
        <v>0.14153846153846156</v>
      </c>
      <c r="T5426" s="49">
        <f t="shared" si="4357"/>
        <v>141.53846153846155</v>
      </c>
      <c r="U5426" s="49">
        <v>147.69230769230771</v>
      </c>
      <c r="V5426" s="49">
        <f t="shared" si="4351"/>
        <v>0.14769230769230771</v>
      </c>
      <c r="W5426" s="49">
        <f t="shared" si="4376"/>
        <v>2.9723076923076928</v>
      </c>
      <c r="X5426" s="90">
        <f t="shared" si="4380"/>
        <v>1</v>
      </c>
      <c r="Y5426" s="91">
        <f t="shared" si="4365"/>
        <v>39.25</v>
      </c>
      <c r="Z5426" s="93">
        <f t="shared" si="4377"/>
        <v>4</v>
      </c>
      <c r="AA5426" s="94">
        <f t="shared" si="4366"/>
        <v>157</v>
      </c>
      <c r="AB5426" s="97">
        <f t="shared" si="4379"/>
        <v>5</v>
      </c>
      <c r="AC5426" s="98">
        <f t="shared" si="4367"/>
        <v>196.25</v>
      </c>
      <c r="AD5426" s="77" t="s">
        <v>3</v>
      </c>
      <c r="AE5426" s="54">
        <v>196.25</v>
      </c>
      <c r="AF5426" s="17"/>
    </row>
    <row r="5427" spans="1:32" ht="16.899999999999999" customHeight="1" x14ac:dyDescent="0.3">
      <c r="A5427" s="73" t="s">
        <v>35</v>
      </c>
      <c r="B5427" s="74" t="s">
        <v>681</v>
      </c>
      <c r="C5427" s="48" t="s">
        <v>40</v>
      </c>
      <c r="D5427" s="48">
        <v>1000</v>
      </c>
      <c r="E5427" s="48">
        <v>621</v>
      </c>
      <c r="F5427" s="48" t="s">
        <v>6128</v>
      </c>
      <c r="G5427" s="48" t="s">
        <v>112</v>
      </c>
      <c r="H5427" s="75">
        <f t="shared" si="4368"/>
        <v>-0.13793103448275862</v>
      </c>
      <c r="I5427" s="74">
        <v>25</v>
      </c>
      <c r="J5427" s="74">
        <v>29</v>
      </c>
      <c r="K5427" s="48">
        <f>I5427</f>
        <v>25</v>
      </c>
      <c r="L5427" s="48">
        <f>$L$3</f>
        <v>-4</v>
      </c>
      <c r="M5427" s="48">
        <f t="shared" si="4363"/>
        <v>21</v>
      </c>
      <c r="N5427" s="48">
        <v>4</v>
      </c>
      <c r="O5427" s="56">
        <v>39.24</v>
      </c>
      <c r="P5427" s="48" t="str">
        <f t="shared" si="4356"/>
        <v>1857 BL</v>
      </c>
      <c r="Q5427" s="76">
        <v>17</v>
      </c>
      <c r="R5427" s="76">
        <v>30</v>
      </c>
      <c r="S5427" s="49">
        <f t="shared" si="4369"/>
        <v>0.21769230769230768</v>
      </c>
      <c r="T5427" s="49">
        <f t="shared" si="4357"/>
        <v>217.69230769230768</v>
      </c>
      <c r="U5427" s="49">
        <v>243.42307692307691</v>
      </c>
      <c r="V5427" s="49">
        <f t="shared" si="4351"/>
        <v>0.24342307692307691</v>
      </c>
      <c r="W5427" s="49">
        <f t="shared" si="4376"/>
        <v>4.5715384615384611</v>
      </c>
      <c r="X5427" s="90">
        <f t="shared" si="4380"/>
        <v>1</v>
      </c>
      <c r="Y5427" s="91">
        <f t="shared" si="4365"/>
        <v>39.24</v>
      </c>
      <c r="Z5427" s="93">
        <f t="shared" si="4377"/>
        <v>6</v>
      </c>
      <c r="AA5427" s="94">
        <f t="shared" si="4366"/>
        <v>235.44</v>
      </c>
      <c r="AB5427" s="97">
        <f t="shared" si="4379"/>
        <v>7</v>
      </c>
      <c r="AC5427" s="98">
        <f t="shared" si="4367"/>
        <v>274.68</v>
      </c>
      <c r="AD5427" s="77" t="s">
        <v>3</v>
      </c>
      <c r="AE5427" s="54">
        <v>274.68</v>
      </c>
      <c r="AF5427" s="17"/>
    </row>
    <row r="5428" spans="1:32" ht="12.75" customHeight="1" x14ac:dyDescent="0.3">
      <c r="A5428" s="73" t="s">
        <v>35</v>
      </c>
      <c r="B5428" s="74" t="s">
        <v>5393</v>
      </c>
      <c r="C5428" s="48" t="s">
        <v>10</v>
      </c>
      <c r="D5428" s="48">
        <v>1</v>
      </c>
      <c r="E5428" s="48">
        <v>2834</v>
      </c>
      <c r="F5428" s="48" t="s">
        <v>6126</v>
      </c>
      <c r="G5428" s="48">
        <v>2</v>
      </c>
      <c r="H5428" s="75">
        <f t="shared" si="4368"/>
        <v>-0.42857142857142855</v>
      </c>
      <c r="I5428" s="74">
        <v>40</v>
      </c>
      <c r="J5428" s="74">
        <v>70</v>
      </c>
      <c r="K5428" s="48">
        <f>I5428</f>
        <v>40</v>
      </c>
      <c r="L5428" s="48"/>
      <c r="M5428" s="48">
        <f t="shared" si="4363"/>
        <v>40</v>
      </c>
      <c r="N5428" s="48">
        <v>2943</v>
      </c>
      <c r="O5428" s="56">
        <v>0.42792000000000002</v>
      </c>
      <c r="P5428" s="48" t="str">
        <f t="shared" si="4356"/>
        <v>5479C SL</v>
      </c>
      <c r="Q5428" s="76" t="s">
        <v>6187</v>
      </c>
      <c r="R5428" s="76" t="s">
        <v>6187</v>
      </c>
      <c r="S5428" s="49">
        <f t="shared" si="4369"/>
        <v>0</v>
      </c>
      <c r="T5428" s="49">
        <f t="shared" si="4357"/>
        <v>0</v>
      </c>
      <c r="U5428" s="49">
        <v>56.42307692307692</v>
      </c>
      <c r="V5428" s="49">
        <f t="shared" si="4351"/>
        <v>56.42307692307692</v>
      </c>
      <c r="W5428" s="49">
        <f>V5428*M5428</f>
        <v>2256.9230769230767</v>
      </c>
      <c r="X5428" s="90">
        <f>ROUNDUP(S5428*$X$4,0)</f>
        <v>0</v>
      </c>
      <c r="Y5428" s="91">
        <f t="shared" si="4365"/>
        <v>0</v>
      </c>
      <c r="Z5428" s="93">
        <f t="shared" si="4377"/>
        <v>0</v>
      </c>
      <c r="AA5428" s="94">
        <f t="shared" si="4366"/>
        <v>0</v>
      </c>
      <c r="AB5428" s="97">
        <f t="shared" si="4379"/>
        <v>0</v>
      </c>
      <c r="AC5428" s="98">
        <f t="shared" si="4367"/>
        <v>0</v>
      </c>
      <c r="AD5428" s="77" t="s">
        <v>3</v>
      </c>
      <c r="AE5428" s="54">
        <v>0</v>
      </c>
      <c r="AF5428" s="17"/>
    </row>
    <row r="5429" spans="1:32" ht="16.899999999999999" customHeight="1" x14ac:dyDescent="0.3">
      <c r="A5429" s="73" t="s">
        <v>7</v>
      </c>
      <c r="B5429" s="74" t="s">
        <v>3532</v>
      </c>
      <c r="C5429" s="48" t="s">
        <v>1367</v>
      </c>
      <c r="D5429" s="48">
        <v>100</v>
      </c>
      <c r="E5429" s="48">
        <v>621</v>
      </c>
      <c r="F5429" s="48" t="s">
        <v>6128</v>
      </c>
      <c r="G5429" s="48" t="s">
        <v>11</v>
      </c>
      <c r="H5429" s="75">
        <f t="shared" si="4368"/>
        <v>0</v>
      </c>
      <c r="I5429" s="74">
        <v>5</v>
      </c>
      <c r="J5429" s="74">
        <v>5</v>
      </c>
      <c r="K5429" s="48">
        <f>J5429</f>
        <v>5</v>
      </c>
      <c r="L5429" s="48"/>
      <c r="M5429" s="48">
        <f t="shared" si="4363"/>
        <v>5</v>
      </c>
      <c r="N5429" s="48">
        <v>5</v>
      </c>
      <c r="O5429" s="56">
        <v>41.669089999999997</v>
      </c>
      <c r="P5429" s="48" t="str">
        <f t="shared" si="4356"/>
        <v>6455 BK</v>
      </c>
      <c r="Q5429" s="76">
        <v>13</v>
      </c>
      <c r="R5429" s="76">
        <v>76</v>
      </c>
      <c r="S5429" s="49">
        <f t="shared" si="4369"/>
        <v>0.22769230769230769</v>
      </c>
      <c r="T5429" s="49">
        <f t="shared" si="4357"/>
        <v>22.76923076923077</v>
      </c>
      <c r="U5429" s="49">
        <v>91.038461538461547</v>
      </c>
      <c r="V5429" s="49">
        <f t="shared" si="4351"/>
        <v>0.91038461538461546</v>
      </c>
      <c r="W5429" s="49">
        <f>S5429*M5429</f>
        <v>1.1384615384615384</v>
      </c>
      <c r="X5429" s="90">
        <f>ROUND(S5429*$X$2,0)</f>
        <v>2</v>
      </c>
      <c r="Y5429" s="91">
        <f t="shared" si="4365"/>
        <v>83.338179999999994</v>
      </c>
      <c r="Z5429" s="93">
        <f t="shared" si="4377"/>
        <v>3</v>
      </c>
      <c r="AA5429" s="94">
        <f t="shared" si="4366"/>
        <v>125.00726999999999</v>
      </c>
      <c r="AB5429" s="97">
        <f>ROUND((S5429*$AB$2)+Z5429,0)</f>
        <v>5</v>
      </c>
      <c r="AC5429" s="98">
        <f t="shared" si="4367"/>
        <v>208.34544999999997</v>
      </c>
      <c r="AD5429" s="77" t="s">
        <v>5891</v>
      </c>
      <c r="AE5429" s="54">
        <v>208.34544999999997</v>
      </c>
      <c r="AF5429" s="17"/>
    </row>
    <row r="5430" spans="1:32" ht="16.899999999999999" customHeight="1" x14ac:dyDescent="0.3">
      <c r="A5430" s="73" t="s">
        <v>35</v>
      </c>
      <c r="B5430" s="74" t="s">
        <v>4932</v>
      </c>
      <c r="C5430" s="48" t="s">
        <v>1367</v>
      </c>
      <c r="D5430" s="48">
        <v>1000</v>
      </c>
      <c r="E5430" s="48">
        <v>621</v>
      </c>
      <c r="F5430" s="48" t="s">
        <v>6128</v>
      </c>
      <c r="G5430" s="48" t="s">
        <v>35</v>
      </c>
      <c r="H5430" s="75">
        <f t="shared" si="4368"/>
        <v>-0.47916666666666669</v>
      </c>
      <c r="I5430" s="74">
        <v>25</v>
      </c>
      <c r="J5430" s="74">
        <v>48</v>
      </c>
      <c r="K5430" s="48">
        <f>I5430</f>
        <v>25</v>
      </c>
      <c r="L5430" s="48">
        <f>$L$3</f>
        <v>-4</v>
      </c>
      <c r="M5430" s="48">
        <f t="shared" si="4363"/>
        <v>21</v>
      </c>
      <c r="N5430" s="48">
        <v>2</v>
      </c>
      <c r="O5430" s="56">
        <v>75.66</v>
      </c>
      <c r="P5430" s="48" t="str">
        <f t="shared" si="4356"/>
        <v>6460 OR</v>
      </c>
      <c r="Q5430" s="76">
        <v>13</v>
      </c>
      <c r="R5430" s="76">
        <v>38</v>
      </c>
      <c r="S5430" s="49">
        <f t="shared" si="4369"/>
        <v>0.18384615384615383</v>
      </c>
      <c r="T5430" s="49">
        <f t="shared" si="4357"/>
        <v>183.84615384615384</v>
      </c>
      <c r="U5430" s="49">
        <v>260.42307692307691</v>
      </c>
      <c r="V5430" s="49">
        <f t="shared" ref="V5430:V5493" si="4381">U5430/D5430</f>
        <v>0.26042307692307692</v>
      </c>
      <c r="W5430" s="49">
        <f>V5430*M5430</f>
        <v>5.4688846153846153</v>
      </c>
      <c r="X5430" s="90">
        <f t="shared" ref="X5430:X5431" si="4382">ROUND(S5430*$X$4,0)</f>
        <v>1</v>
      </c>
      <c r="Y5430" s="91">
        <f t="shared" si="4365"/>
        <v>75.66</v>
      </c>
      <c r="Z5430" s="93">
        <f t="shared" si="4377"/>
        <v>5</v>
      </c>
      <c r="AA5430" s="94">
        <f t="shared" si="4366"/>
        <v>378.29999999999995</v>
      </c>
      <c r="AB5430" s="97">
        <f>ROUND((S5430*$AB$4)+Z5430,0)</f>
        <v>6</v>
      </c>
      <c r="AC5430" s="98">
        <f t="shared" si="4367"/>
        <v>453.96</v>
      </c>
      <c r="AD5430" s="77" t="s">
        <v>3</v>
      </c>
      <c r="AE5430" s="54">
        <v>453.96</v>
      </c>
      <c r="AF5430" s="17"/>
    </row>
    <row r="5431" spans="1:32" ht="16.899999999999999" customHeight="1" x14ac:dyDescent="0.3">
      <c r="A5431" s="73" t="s">
        <v>7</v>
      </c>
      <c r="B5431" s="74" t="s">
        <v>5397</v>
      </c>
      <c r="C5431" s="48" t="s">
        <v>1154</v>
      </c>
      <c r="D5431" s="48">
        <v>1000</v>
      </c>
      <c r="E5431" s="48">
        <v>621</v>
      </c>
      <c r="F5431" s="48" t="s">
        <v>6128</v>
      </c>
      <c r="G5431" s="48" t="s">
        <v>35</v>
      </c>
      <c r="H5431" s="75">
        <f t="shared" si="4368"/>
        <v>-0.65753424657534243</v>
      </c>
      <c r="I5431" s="74">
        <v>25</v>
      </c>
      <c r="J5431" s="74">
        <v>73</v>
      </c>
      <c r="K5431" s="48">
        <f>I5431</f>
        <v>25</v>
      </c>
      <c r="L5431" s="48">
        <v>-4</v>
      </c>
      <c r="M5431" s="48">
        <f t="shared" si="4363"/>
        <v>21</v>
      </c>
      <c r="N5431" s="48">
        <v>5</v>
      </c>
      <c r="O5431" s="56">
        <v>210.72</v>
      </c>
      <c r="P5431" s="48" t="str">
        <f t="shared" si="4356"/>
        <v>5493C SL</v>
      </c>
      <c r="Q5431" s="76">
        <v>3</v>
      </c>
      <c r="R5431" s="76">
        <v>20</v>
      </c>
      <c r="S5431" s="49">
        <f t="shared" si="4369"/>
        <v>5.5384615384615386E-2</v>
      </c>
      <c r="T5431" s="49">
        <f t="shared" si="4357"/>
        <v>55.384615384615387</v>
      </c>
      <c r="U5431" s="49">
        <v>56.07692307692308</v>
      </c>
      <c r="V5431" s="49">
        <f t="shared" si="4381"/>
        <v>5.607692307692308E-2</v>
      </c>
      <c r="W5431" s="49">
        <f>S5431*M5431</f>
        <v>1.1630769230769231</v>
      </c>
      <c r="X5431" s="90">
        <f t="shared" si="4382"/>
        <v>0</v>
      </c>
      <c r="Y5431" s="91">
        <f t="shared" si="4365"/>
        <v>0</v>
      </c>
      <c r="Z5431" s="93">
        <f t="shared" si="4377"/>
        <v>1</v>
      </c>
      <c r="AA5431" s="94">
        <f t="shared" si="4366"/>
        <v>210.72</v>
      </c>
      <c r="AB5431" s="97">
        <f>ROUND((S5431*$AB$4)+Z5431,0)</f>
        <v>1</v>
      </c>
      <c r="AC5431" s="98">
        <f t="shared" si="4367"/>
        <v>210.72</v>
      </c>
      <c r="AD5431" s="77" t="s">
        <v>3</v>
      </c>
      <c r="AE5431" s="54">
        <v>210.72</v>
      </c>
      <c r="AF5431" s="17"/>
    </row>
    <row r="5432" spans="1:32" ht="16.899999999999999" customHeight="1" x14ac:dyDescent="0.3">
      <c r="A5432" s="73" t="s">
        <v>7</v>
      </c>
      <c r="B5432" s="74" t="s">
        <v>5398</v>
      </c>
      <c r="C5432" s="48" t="s">
        <v>1154</v>
      </c>
      <c r="D5432" s="48">
        <v>100</v>
      </c>
      <c r="E5432" s="48">
        <v>621</v>
      </c>
      <c r="F5432" s="48" t="s">
        <v>6128</v>
      </c>
      <c r="G5432" s="48" t="s">
        <v>35</v>
      </c>
      <c r="H5432" s="75">
        <f t="shared" si="4368"/>
        <v>-0.75</v>
      </c>
      <c r="I5432" s="74">
        <v>25</v>
      </c>
      <c r="J5432" s="74">
        <v>100</v>
      </c>
      <c r="K5432" s="48">
        <f>I5432</f>
        <v>25</v>
      </c>
      <c r="L5432" s="48">
        <v>-4</v>
      </c>
      <c r="M5432" s="48">
        <f t="shared" si="4363"/>
        <v>21</v>
      </c>
      <c r="N5432" s="48">
        <v>2</v>
      </c>
      <c r="O5432" s="56">
        <v>31.907</v>
      </c>
      <c r="P5432" s="48" t="str">
        <f t="shared" si="4356"/>
        <v>5560C SL</v>
      </c>
      <c r="Q5432" s="76">
        <v>0</v>
      </c>
      <c r="R5432" s="76">
        <v>5</v>
      </c>
      <c r="S5432" s="49">
        <f t="shared" si="4369"/>
        <v>5.7692307692307696E-3</v>
      </c>
      <c r="T5432" s="49">
        <f t="shared" si="4357"/>
        <v>0.57692307692307698</v>
      </c>
      <c r="U5432" s="49">
        <v>144.24230769230769</v>
      </c>
      <c r="V5432" s="49">
        <f t="shared" si="4381"/>
        <v>1.4424230769230768</v>
      </c>
      <c r="W5432" s="49">
        <f>S5432*M5432</f>
        <v>0.12115384615384617</v>
      </c>
      <c r="X5432" s="90">
        <f>ROUNDUP(S5432*$X$4,0)</f>
        <v>1</v>
      </c>
      <c r="Y5432" s="91">
        <f t="shared" si="4365"/>
        <v>31.907</v>
      </c>
      <c r="Z5432" s="93">
        <f t="shared" si="4377"/>
        <v>1</v>
      </c>
      <c r="AA5432" s="94">
        <f t="shared" si="4366"/>
        <v>31.907</v>
      </c>
      <c r="AB5432" s="97">
        <f>ROUND((S5432*$AB$4)+Z5432,0)</f>
        <v>1</v>
      </c>
      <c r="AC5432" s="98">
        <f t="shared" si="4367"/>
        <v>31.907</v>
      </c>
      <c r="AD5432" s="77" t="s">
        <v>3</v>
      </c>
      <c r="AE5432" s="54">
        <v>31.907</v>
      </c>
      <c r="AF5432" s="17"/>
    </row>
    <row r="5433" spans="1:32" ht="16.899999999999999" customHeight="1" x14ac:dyDescent="0.3">
      <c r="A5433" s="73" t="s">
        <v>7</v>
      </c>
      <c r="B5433" s="74" t="s">
        <v>2809</v>
      </c>
      <c r="C5433" s="48" t="s">
        <v>10</v>
      </c>
      <c r="D5433" s="48">
        <v>1</v>
      </c>
      <c r="E5433" s="48">
        <v>2834</v>
      </c>
      <c r="F5433" s="48" t="s">
        <v>6126</v>
      </c>
      <c r="G5433" s="48">
        <v>2</v>
      </c>
      <c r="H5433" s="75">
        <f t="shared" si="4368"/>
        <v>-0.33333333333333331</v>
      </c>
      <c r="I5433" s="74">
        <v>20</v>
      </c>
      <c r="J5433" s="74">
        <v>30</v>
      </c>
      <c r="K5433" s="48">
        <f>I5433</f>
        <v>20</v>
      </c>
      <c r="L5433" s="48"/>
      <c r="M5433" s="48">
        <f t="shared" si="4363"/>
        <v>20</v>
      </c>
      <c r="N5433" s="48">
        <v>14669</v>
      </c>
      <c r="O5433" s="56">
        <v>0.12572</v>
      </c>
      <c r="P5433" s="48" t="str">
        <f t="shared" si="4356"/>
        <v>6305 SL</v>
      </c>
      <c r="Q5433" s="76" t="s">
        <v>6187</v>
      </c>
      <c r="R5433" s="76" t="s">
        <v>6187</v>
      </c>
      <c r="S5433" s="49">
        <f t="shared" si="4369"/>
        <v>0</v>
      </c>
      <c r="T5433" s="49">
        <f t="shared" si="4357"/>
        <v>0</v>
      </c>
      <c r="U5433" s="49">
        <v>140.80769230769229</v>
      </c>
      <c r="V5433" s="49">
        <f t="shared" si="4381"/>
        <v>140.80769230769229</v>
      </c>
      <c r="W5433" s="49">
        <f>V5433*M5433</f>
        <v>2816.1538461538457</v>
      </c>
      <c r="X5433" s="90">
        <f>ROUNDUP(S5433*$X$3,0)</f>
        <v>0</v>
      </c>
      <c r="Y5433" s="91">
        <f t="shared" si="4365"/>
        <v>0</v>
      </c>
      <c r="Z5433" s="93">
        <f t="shared" si="4377"/>
        <v>0</v>
      </c>
      <c r="AA5433" s="94">
        <f t="shared" si="4366"/>
        <v>0</v>
      </c>
      <c r="AB5433" s="97">
        <f>ROUND((S5433*$AB$4)+Z5433,0)</f>
        <v>0</v>
      </c>
      <c r="AC5433" s="98">
        <f t="shared" si="4367"/>
        <v>0</v>
      </c>
      <c r="AD5433" s="77" t="s">
        <v>3</v>
      </c>
      <c r="AE5433" s="54">
        <v>0</v>
      </c>
      <c r="AF5433" s="17"/>
    </row>
    <row r="5434" spans="1:32" ht="16.899999999999999" customHeight="1" x14ac:dyDescent="0.3">
      <c r="A5434" s="73" t="s">
        <v>7</v>
      </c>
      <c r="B5434" s="74" t="s">
        <v>5291</v>
      </c>
      <c r="C5434" s="48" t="s">
        <v>40</v>
      </c>
      <c r="D5434" s="48">
        <v>5000</v>
      </c>
      <c r="E5434" s="48">
        <v>621</v>
      </c>
      <c r="F5434" s="48" t="s">
        <v>6128</v>
      </c>
      <c r="G5434" s="48" t="s">
        <v>112</v>
      </c>
      <c r="H5434" s="75">
        <f t="shared" si="4368"/>
        <v>-0.25925925925925924</v>
      </c>
      <c r="I5434" s="74">
        <v>20</v>
      </c>
      <c r="J5434" s="74">
        <v>27</v>
      </c>
      <c r="K5434" s="48">
        <f>I5434</f>
        <v>20</v>
      </c>
      <c r="L5434" s="48">
        <f>$L$3</f>
        <v>-4</v>
      </c>
      <c r="M5434" s="48">
        <f t="shared" si="4363"/>
        <v>16</v>
      </c>
      <c r="N5434" s="48">
        <v>3</v>
      </c>
      <c r="O5434" s="56">
        <v>260.8</v>
      </c>
      <c r="P5434" s="48" t="str">
        <f t="shared" si="4356"/>
        <v>3055 GY</v>
      </c>
      <c r="Q5434" s="76">
        <v>4</v>
      </c>
      <c r="R5434" s="76">
        <v>11</v>
      </c>
      <c r="S5434" s="49">
        <f t="shared" si="4369"/>
        <v>5.5769230769230765E-2</v>
      </c>
      <c r="T5434" s="49">
        <f t="shared" si="4357"/>
        <v>278.84615384615381</v>
      </c>
      <c r="U5434" s="49">
        <v>1215.3076923076922</v>
      </c>
      <c r="V5434" s="49">
        <f t="shared" si="4381"/>
        <v>0.24306153846153844</v>
      </c>
      <c r="W5434" s="49">
        <f>S5434*M5434</f>
        <v>0.89230769230769225</v>
      </c>
      <c r="X5434" s="90">
        <f>ROUND(S5434*$X$3,0)</f>
        <v>0</v>
      </c>
      <c r="Y5434" s="91">
        <f t="shared" si="4365"/>
        <v>0</v>
      </c>
      <c r="Z5434" s="93">
        <f t="shared" si="4377"/>
        <v>1</v>
      </c>
      <c r="AA5434" s="94">
        <f t="shared" si="4366"/>
        <v>260.8</v>
      </c>
      <c r="AB5434" s="97">
        <f>ROUND((S5434*$AB$4)+Z5434,0)</f>
        <v>1</v>
      </c>
      <c r="AC5434" s="98">
        <f t="shared" si="4367"/>
        <v>260.8</v>
      </c>
      <c r="AD5434" s="77" t="s">
        <v>3</v>
      </c>
      <c r="AE5434" s="54">
        <v>260.8</v>
      </c>
      <c r="AF5434" s="17"/>
    </row>
    <row r="5435" spans="1:32" ht="16.899999999999999" customHeight="1" x14ac:dyDescent="0.3">
      <c r="A5435" s="73" t="s">
        <v>7</v>
      </c>
      <c r="B5435" s="74" t="s">
        <v>1397</v>
      </c>
      <c r="C5435" s="48" t="s">
        <v>464</v>
      </c>
      <c r="D5435" s="48">
        <v>1</v>
      </c>
      <c r="E5435" s="48">
        <v>4013</v>
      </c>
      <c r="F5435" s="48" t="s">
        <v>6180</v>
      </c>
      <c r="G5435" s="48" t="s">
        <v>112</v>
      </c>
      <c r="H5435" s="75">
        <f t="shared" si="4368"/>
        <v>0.55000000000000004</v>
      </c>
      <c r="I5435" s="74">
        <v>93</v>
      </c>
      <c r="J5435" s="74">
        <v>60</v>
      </c>
      <c r="K5435" s="48">
        <f>J5435</f>
        <v>60</v>
      </c>
      <c r="L5435" s="48">
        <f>$L$3</f>
        <v>-4</v>
      </c>
      <c r="M5435" s="48">
        <f t="shared" si="4363"/>
        <v>56</v>
      </c>
      <c r="N5435" s="48">
        <v>26588</v>
      </c>
      <c r="O5435" s="56">
        <v>0.15</v>
      </c>
      <c r="P5435" s="48" t="str">
        <f t="shared" si="4356"/>
        <v>5855 BR</v>
      </c>
      <c r="Q5435" s="76" t="s">
        <v>6187</v>
      </c>
      <c r="R5435" s="76" t="s">
        <v>6187</v>
      </c>
      <c r="S5435" s="49">
        <f t="shared" si="4369"/>
        <v>0</v>
      </c>
      <c r="T5435" s="49">
        <f t="shared" si="4357"/>
        <v>0</v>
      </c>
      <c r="U5435" s="49">
        <v>148.42307692307691</v>
      </c>
      <c r="V5435" s="49">
        <f t="shared" si="4381"/>
        <v>148.42307692307691</v>
      </c>
      <c r="W5435" s="49">
        <f>S5435*M5435</f>
        <v>0</v>
      </c>
      <c r="X5435" s="90">
        <f t="shared" ref="X5435:X5436" si="4383">ROUND(V5435*$X$4,0)</f>
        <v>742</v>
      </c>
      <c r="Y5435" s="91">
        <f t="shared" si="4365"/>
        <v>111.3</v>
      </c>
      <c r="Z5435" s="93">
        <f>ROUND((V5435*M5435)+X5435,0)</f>
        <v>9054</v>
      </c>
      <c r="AA5435" s="94">
        <f t="shared" si="4366"/>
        <v>1358.1</v>
      </c>
      <c r="AB5435" s="97">
        <f>ROUND((V5435*$AB$4)+Z5435,0)</f>
        <v>9796</v>
      </c>
      <c r="AC5435" s="98">
        <f t="shared" si="4367"/>
        <v>1469.3999999999999</v>
      </c>
      <c r="AD5435" s="77" t="s">
        <v>5889</v>
      </c>
      <c r="AE5435" s="54">
        <v>1469.3999999999999</v>
      </c>
      <c r="AF5435" s="17"/>
    </row>
    <row r="5436" spans="1:32" ht="16.899999999999999" customHeight="1" x14ac:dyDescent="0.3">
      <c r="A5436" s="73" t="s">
        <v>7</v>
      </c>
      <c r="B5436" s="74" t="s">
        <v>5517</v>
      </c>
      <c r="C5436" s="48" t="s">
        <v>40</v>
      </c>
      <c r="D5436" s="48">
        <v>1000</v>
      </c>
      <c r="E5436" s="48">
        <v>4750</v>
      </c>
      <c r="F5436" s="48" t="s">
        <v>5916</v>
      </c>
      <c r="G5436" s="48" t="s">
        <v>3680</v>
      </c>
      <c r="H5436" s="75">
        <f t="shared" si="4368"/>
        <v>2.0405405405405403</v>
      </c>
      <c r="I5436" s="74">
        <v>225</v>
      </c>
      <c r="J5436" s="74">
        <v>74</v>
      </c>
      <c r="K5436" s="48">
        <f>J5436</f>
        <v>74</v>
      </c>
      <c r="L5436" s="48">
        <f>$L$3</f>
        <v>-4</v>
      </c>
      <c r="M5436" s="48">
        <f t="shared" si="4363"/>
        <v>70</v>
      </c>
      <c r="N5436" s="48">
        <v>60</v>
      </c>
      <c r="O5436" s="56">
        <v>66.430000000000007</v>
      </c>
      <c r="P5436" s="48" t="str">
        <f t="shared" si="4356"/>
        <v>7055/19 BK</v>
      </c>
      <c r="Q5436" s="76">
        <v>2</v>
      </c>
      <c r="R5436" s="76">
        <v>30</v>
      </c>
      <c r="S5436" s="49">
        <f t="shared" si="4369"/>
        <v>5.6153846153846151E-2</v>
      </c>
      <c r="T5436" s="49">
        <f t="shared" si="4357"/>
        <v>56.153846153846153</v>
      </c>
      <c r="U5436" s="49">
        <v>99.5</v>
      </c>
      <c r="V5436" s="49">
        <f t="shared" si="4381"/>
        <v>9.9500000000000005E-2</v>
      </c>
      <c r="W5436" s="49">
        <f>V5436*M5436</f>
        <v>6.9650000000000007</v>
      </c>
      <c r="X5436" s="90">
        <f t="shared" si="4383"/>
        <v>0</v>
      </c>
      <c r="Y5436" s="91">
        <f t="shared" si="4365"/>
        <v>0</v>
      </c>
      <c r="Z5436" s="93">
        <f>ROUND((V5436*M5436)+X5436,0)</f>
        <v>7</v>
      </c>
      <c r="AA5436" s="94">
        <f t="shared" si="4366"/>
        <v>465.01000000000005</v>
      </c>
      <c r="AB5436" s="97">
        <f>ROUND((V5436*$AB$4)+Z5436,0)</f>
        <v>7</v>
      </c>
      <c r="AC5436" s="98">
        <f t="shared" si="4367"/>
        <v>465.01000000000005</v>
      </c>
      <c r="AD5436" s="77" t="s">
        <v>5889</v>
      </c>
      <c r="AE5436" s="54">
        <v>465.01000000000005</v>
      </c>
      <c r="AF5436" s="17"/>
    </row>
    <row r="5437" spans="1:32" ht="16.899999999999999" customHeight="1" x14ac:dyDescent="0.3">
      <c r="A5437" s="73" t="s">
        <v>7</v>
      </c>
      <c r="B5437" s="74" t="s">
        <v>2363</v>
      </c>
      <c r="C5437" s="48" t="s">
        <v>10</v>
      </c>
      <c r="D5437" s="48">
        <v>1000</v>
      </c>
      <c r="E5437" s="48">
        <v>2834</v>
      </c>
      <c r="F5437" s="48" t="s">
        <v>6126</v>
      </c>
      <c r="G5437" s="48">
        <v>2</v>
      </c>
      <c r="H5437" s="75">
        <f t="shared" si="4368"/>
        <v>0</v>
      </c>
      <c r="I5437" s="74">
        <v>25</v>
      </c>
      <c r="J5437" s="74">
        <f>I5437</f>
        <v>25</v>
      </c>
      <c r="K5437" s="48">
        <f>I5437</f>
        <v>25</v>
      </c>
      <c r="L5437" s="48"/>
      <c r="M5437" s="48">
        <f t="shared" si="4363"/>
        <v>25</v>
      </c>
      <c r="N5437" s="48">
        <v>2</v>
      </c>
      <c r="O5437" s="56">
        <v>328.36721</v>
      </c>
      <c r="P5437" s="48" t="str">
        <f t="shared" si="4356"/>
        <v>6345 SL</v>
      </c>
      <c r="Q5437" s="76">
        <v>2</v>
      </c>
      <c r="R5437" s="76">
        <v>12</v>
      </c>
      <c r="S5437" s="49">
        <f t="shared" si="4369"/>
        <v>3.5384615384615382E-2</v>
      </c>
      <c r="T5437" s="49">
        <f t="shared" si="4357"/>
        <v>35.38461538461538</v>
      </c>
      <c r="U5437" s="49">
        <v>50.538461538461533</v>
      </c>
      <c r="V5437" s="49">
        <f t="shared" si="4381"/>
        <v>5.0538461538461532E-2</v>
      </c>
      <c r="W5437" s="49">
        <f t="shared" ref="W5437:W5444" si="4384">S5437*M5437</f>
        <v>0.88461538461538458</v>
      </c>
      <c r="X5437" s="90">
        <f t="shared" ref="X5437" si="4385">ROUND(S5437*$X$4,0)</f>
        <v>0</v>
      </c>
      <c r="Y5437" s="91">
        <f t="shared" si="4365"/>
        <v>0</v>
      </c>
      <c r="Z5437" s="93">
        <f>ROUND((S5437*M5437)+X5437,0)</f>
        <v>1</v>
      </c>
      <c r="AA5437" s="94">
        <f t="shared" si="4366"/>
        <v>328.36721</v>
      </c>
      <c r="AB5437" s="97">
        <f>ROUND((S5437*$AB$4)+Z5437,0)</f>
        <v>1</v>
      </c>
      <c r="AC5437" s="98">
        <f t="shared" si="4367"/>
        <v>328.36721</v>
      </c>
      <c r="AD5437" s="77" t="s">
        <v>3</v>
      </c>
      <c r="AE5437" s="54">
        <v>328.36721</v>
      </c>
      <c r="AF5437" s="17"/>
    </row>
    <row r="5438" spans="1:32" ht="16.899999999999999" customHeight="1" x14ac:dyDescent="0.3">
      <c r="A5438" s="73" t="s">
        <v>7</v>
      </c>
      <c r="B5438" s="74" t="s">
        <v>2618</v>
      </c>
      <c r="C5438" s="48" t="s">
        <v>1370</v>
      </c>
      <c r="D5438" s="48">
        <v>1</v>
      </c>
      <c r="E5438" s="48">
        <v>2834</v>
      </c>
      <c r="F5438" s="48" t="s">
        <v>6126</v>
      </c>
      <c r="G5438" s="48">
        <v>2</v>
      </c>
      <c r="H5438" s="75">
        <f t="shared" si="4368"/>
        <v>-0.33333333333333331</v>
      </c>
      <c r="I5438" s="74">
        <v>40</v>
      </c>
      <c r="J5438" s="74">
        <v>60</v>
      </c>
      <c r="K5438" s="48">
        <f>I5438</f>
        <v>40</v>
      </c>
      <c r="L5438" s="48"/>
      <c r="M5438" s="48">
        <f t="shared" si="4363"/>
        <v>40</v>
      </c>
      <c r="N5438" s="48">
        <v>17443</v>
      </c>
      <c r="O5438" s="56">
        <v>0.2185</v>
      </c>
      <c r="P5438" s="48" t="str">
        <f t="shared" si="4356"/>
        <v>86105CY SL</v>
      </c>
      <c r="Q5438" s="76" t="s">
        <v>6187</v>
      </c>
      <c r="R5438" s="76" t="s">
        <v>6187</v>
      </c>
      <c r="S5438" s="49">
        <f t="shared" si="4369"/>
        <v>0</v>
      </c>
      <c r="T5438" s="49">
        <f t="shared" si="4357"/>
        <v>0</v>
      </c>
      <c r="U5438" s="49">
        <v>100.26923076923077</v>
      </c>
      <c r="V5438" s="49">
        <f t="shared" si="4381"/>
        <v>100.26923076923077</v>
      </c>
      <c r="W5438" s="49">
        <f t="shared" si="4384"/>
        <v>0</v>
      </c>
      <c r="X5438" s="90">
        <f>ROUNDUP(S5438*$X$4,0)</f>
        <v>0</v>
      </c>
      <c r="Y5438" s="91">
        <f t="shared" si="4365"/>
        <v>0</v>
      </c>
      <c r="Z5438" s="93">
        <f>ROUND((S5438*M5438)+X5438,0)</f>
        <v>0</v>
      </c>
      <c r="AA5438" s="94">
        <f t="shared" si="4366"/>
        <v>0</v>
      </c>
      <c r="AB5438" s="97">
        <f>ROUND((S5438*$AB$4)+Z5438,0)</f>
        <v>0</v>
      </c>
      <c r="AC5438" s="98">
        <f t="shared" si="4367"/>
        <v>0</v>
      </c>
      <c r="AD5438" s="77" t="s">
        <v>3</v>
      </c>
      <c r="AE5438" s="54">
        <v>0</v>
      </c>
      <c r="AF5438" s="17"/>
    </row>
    <row r="5439" spans="1:32" ht="16.899999999999999" customHeight="1" x14ac:dyDescent="0.3">
      <c r="A5439" s="73" t="s">
        <v>35</v>
      </c>
      <c r="B5439" s="74" t="s">
        <v>4267</v>
      </c>
      <c r="C5439" s="48" t="s">
        <v>464</v>
      </c>
      <c r="D5439" s="48">
        <v>1</v>
      </c>
      <c r="E5439" s="48">
        <v>4013</v>
      </c>
      <c r="F5439" s="48" t="s">
        <v>6180</v>
      </c>
      <c r="G5439" s="48" t="s">
        <v>112</v>
      </c>
      <c r="H5439" s="75">
        <f t="shared" si="4368"/>
        <v>0.13333333333333333</v>
      </c>
      <c r="I5439" s="74">
        <v>68</v>
      </c>
      <c r="J5439" s="74">
        <v>60</v>
      </c>
      <c r="K5439" s="48">
        <f>J5439</f>
        <v>60</v>
      </c>
      <c r="L5439" s="48">
        <f t="shared" ref="L5439:L5448" si="4386">$L$3</f>
        <v>-4</v>
      </c>
      <c r="M5439" s="48">
        <f t="shared" si="4363"/>
        <v>56</v>
      </c>
      <c r="N5439" s="48">
        <v>1557</v>
      </c>
      <c r="O5439" s="56">
        <v>7.0000000000000007E-2</v>
      </c>
      <c r="P5439" s="48" t="str">
        <f t="shared" si="4356"/>
        <v>2842/1 YL</v>
      </c>
      <c r="Q5439" s="76" t="s">
        <v>6187</v>
      </c>
      <c r="R5439" s="76" t="s">
        <v>6187</v>
      </c>
      <c r="S5439" s="49">
        <f t="shared" si="4369"/>
        <v>0</v>
      </c>
      <c r="T5439" s="49">
        <f t="shared" si="4357"/>
        <v>0</v>
      </c>
      <c r="U5439" s="49">
        <v>16.423076923076923</v>
      </c>
      <c r="V5439" s="49">
        <f t="shared" si="4381"/>
        <v>16.423076923076923</v>
      </c>
      <c r="W5439" s="49">
        <f t="shared" si="4384"/>
        <v>0</v>
      </c>
      <c r="X5439" s="90">
        <f>ROUND(V5439*$X$4,0)</f>
        <v>82</v>
      </c>
      <c r="Y5439" s="91">
        <f t="shared" si="4365"/>
        <v>5.74</v>
      </c>
      <c r="Z5439" s="93">
        <f>ROUND((V5439*M5439)+X5439,0)</f>
        <v>1002</v>
      </c>
      <c r="AA5439" s="94">
        <f t="shared" si="4366"/>
        <v>70.14</v>
      </c>
      <c r="AB5439" s="97">
        <f>ROUND((V5439*$AB$4)+Z5439,0)</f>
        <v>1084</v>
      </c>
      <c r="AC5439" s="98">
        <f t="shared" si="4367"/>
        <v>75.88000000000001</v>
      </c>
      <c r="AD5439" s="77" t="s">
        <v>5889</v>
      </c>
      <c r="AE5439" s="54">
        <v>75.88000000000001</v>
      </c>
      <c r="AF5439" s="17"/>
    </row>
    <row r="5440" spans="1:32" ht="16.899999999999999" customHeight="1" x14ac:dyDescent="0.3">
      <c r="A5440" s="73" t="s">
        <v>35</v>
      </c>
      <c r="B5440" s="74" t="s">
        <v>1265</v>
      </c>
      <c r="C5440" s="48" t="s">
        <v>40</v>
      </c>
      <c r="D5440" s="48">
        <v>1000</v>
      </c>
      <c r="E5440" s="48">
        <v>621</v>
      </c>
      <c r="F5440" s="48" t="s">
        <v>6128</v>
      </c>
      <c r="G5440" s="48" t="s">
        <v>112</v>
      </c>
      <c r="H5440" s="75">
        <f t="shared" si="4368"/>
        <v>-0.58333333333333337</v>
      </c>
      <c r="I5440" s="74">
        <v>20</v>
      </c>
      <c r="J5440" s="74">
        <v>48</v>
      </c>
      <c r="K5440" s="48">
        <f>I5440</f>
        <v>20</v>
      </c>
      <c r="L5440" s="48">
        <f t="shared" si="4386"/>
        <v>-4</v>
      </c>
      <c r="M5440" s="48">
        <f t="shared" si="4363"/>
        <v>16</v>
      </c>
      <c r="N5440" s="48">
        <v>18</v>
      </c>
      <c r="O5440" s="56">
        <v>18.420000000000002</v>
      </c>
      <c r="P5440" s="48" t="str">
        <f t="shared" si="4356"/>
        <v>3251 BR</v>
      </c>
      <c r="Q5440" s="76">
        <v>9</v>
      </c>
      <c r="R5440" s="76">
        <v>38</v>
      </c>
      <c r="S5440" s="49">
        <f t="shared" si="4369"/>
        <v>0.14076923076923076</v>
      </c>
      <c r="T5440" s="49">
        <f t="shared" si="4357"/>
        <v>140.76923076923075</v>
      </c>
      <c r="U5440" s="49">
        <v>183.07692307692304</v>
      </c>
      <c r="V5440" s="49">
        <f t="shared" si="4381"/>
        <v>0.18307692307692303</v>
      </c>
      <c r="W5440" s="49">
        <f t="shared" si="4384"/>
        <v>2.2523076923076921</v>
      </c>
      <c r="X5440" s="90">
        <f>ROUND(S5440*$X$3,0)</f>
        <v>1</v>
      </c>
      <c r="Y5440" s="91">
        <f t="shared" si="4365"/>
        <v>18.420000000000002</v>
      </c>
      <c r="Z5440" s="93">
        <f t="shared" ref="Z5440:Z5443" si="4387">ROUND((S5440*M5440)+X5440,0)</f>
        <v>3</v>
      </c>
      <c r="AA5440" s="94">
        <f t="shared" si="4366"/>
        <v>55.260000000000005</v>
      </c>
      <c r="AB5440" s="97">
        <f>ROUND((S5440*$AB$4)+Z5440,0)</f>
        <v>4</v>
      </c>
      <c r="AC5440" s="98">
        <f t="shared" si="4367"/>
        <v>73.680000000000007</v>
      </c>
      <c r="AD5440" s="77" t="s">
        <v>3</v>
      </c>
      <c r="AE5440" s="54">
        <v>73.680000000000007</v>
      </c>
      <c r="AF5440" s="17"/>
    </row>
    <row r="5441" spans="1:32" ht="16.899999999999999" customHeight="1" x14ac:dyDescent="0.3">
      <c r="A5441" s="73" t="s">
        <v>35</v>
      </c>
      <c r="B5441" s="74" t="s">
        <v>4136</v>
      </c>
      <c r="C5441" s="48" t="s">
        <v>40</v>
      </c>
      <c r="D5441" s="48">
        <v>1000</v>
      </c>
      <c r="E5441" s="48">
        <v>621</v>
      </c>
      <c r="F5441" s="48" t="s">
        <v>6128</v>
      </c>
      <c r="G5441" s="48" t="s">
        <v>112</v>
      </c>
      <c r="H5441" s="75">
        <f t="shared" si="4368"/>
        <v>-0.13793103448275862</v>
      </c>
      <c r="I5441" s="74">
        <v>25</v>
      </c>
      <c r="J5441" s="74">
        <v>29</v>
      </c>
      <c r="K5441" s="48">
        <f>I5441</f>
        <v>25</v>
      </c>
      <c r="L5441" s="48">
        <f t="shared" si="4386"/>
        <v>-4</v>
      </c>
      <c r="M5441" s="48">
        <f t="shared" si="4363"/>
        <v>21</v>
      </c>
      <c r="N5441" s="48">
        <v>1</v>
      </c>
      <c r="O5441" s="56">
        <v>58.73</v>
      </c>
      <c r="P5441" s="48" t="str">
        <f t="shared" si="4356"/>
        <v>1857 WU</v>
      </c>
      <c r="Q5441" s="76">
        <v>4</v>
      </c>
      <c r="R5441" s="76">
        <v>9</v>
      </c>
      <c r="S5441" s="49">
        <f t="shared" si="4369"/>
        <v>5.3461538461538463E-2</v>
      </c>
      <c r="T5441" s="49">
        <f t="shared" si="4357"/>
        <v>53.46153846153846</v>
      </c>
      <c r="U5441" s="49">
        <v>66.884615384615387</v>
      </c>
      <c r="V5441" s="49">
        <f t="shared" si="4381"/>
        <v>6.688461538461539E-2</v>
      </c>
      <c r="W5441" s="49">
        <f t="shared" si="4384"/>
        <v>1.1226923076923077</v>
      </c>
      <c r="X5441" s="90">
        <f>ROUND(S5441*$X$4,0)</f>
        <v>0</v>
      </c>
      <c r="Y5441" s="91">
        <f t="shared" si="4365"/>
        <v>0</v>
      </c>
      <c r="Z5441" s="93">
        <f t="shared" si="4387"/>
        <v>1</v>
      </c>
      <c r="AA5441" s="94">
        <f t="shared" si="4366"/>
        <v>58.73</v>
      </c>
      <c r="AB5441" s="97">
        <f>ROUND((S5441*$AB$4)+Z5441,0)</f>
        <v>1</v>
      </c>
      <c r="AC5441" s="98">
        <f t="shared" si="4367"/>
        <v>58.73</v>
      </c>
      <c r="AD5441" s="77" t="s">
        <v>3</v>
      </c>
      <c r="AE5441" s="54">
        <v>58.73</v>
      </c>
      <c r="AF5441" s="17"/>
    </row>
    <row r="5442" spans="1:32" ht="16.899999999999999" customHeight="1" x14ac:dyDescent="0.3">
      <c r="A5442" s="73" t="s">
        <v>7</v>
      </c>
      <c r="B5442" s="74" t="s">
        <v>2064</v>
      </c>
      <c r="C5442" s="48" t="s">
        <v>1432</v>
      </c>
      <c r="D5442" s="48">
        <v>5000</v>
      </c>
      <c r="E5442" s="48">
        <v>4003</v>
      </c>
      <c r="F5442" s="48" t="s">
        <v>5909</v>
      </c>
      <c r="G5442" s="48" t="s">
        <v>112</v>
      </c>
      <c r="H5442" s="75">
        <f t="shared" si="4368"/>
        <v>0</v>
      </c>
      <c r="I5442" s="74">
        <v>39</v>
      </c>
      <c r="J5442" s="74">
        <v>39</v>
      </c>
      <c r="K5442" s="48">
        <f>I5442</f>
        <v>39</v>
      </c>
      <c r="L5442" s="48">
        <f t="shared" si="4386"/>
        <v>-4</v>
      </c>
      <c r="M5442" s="48">
        <f t="shared" ref="M5442:M5484" si="4388">K5442+L5442</f>
        <v>35</v>
      </c>
      <c r="N5442" s="48">
        <v>3</v>
      </c>
      <c r="O5442" s="56">
        <v>219</v>
      </c>
      <c r="P5442" s="48" t="str">
        <f t="shared" si="4356"/>
        <v>6713 BL</v>
      </c>
      <c r="Q5442" s="76">
        <v>0</v>
      </c>
      <c r="R5442" s="76">
        <v>5</v>
      </c>
      <c r="S5442" s="49">
        <f t="shared" si="4369"/>
        <v>5.7692307692307696E-3</v>
      </c>
      <c r="T5442" s="49">
        <f t="shared" si="4357"/>
        <v>28.846153846153847</v>
      </c>
      <c r="U5442" s="49">
        <v>1634.3076923076922</v>
      </c>
      <c r="V5442" s="49">
        <f t="shared" si="4381"/>
        <v>0.32686153846153843</v>
      </c>
      <c r="W5442" s="49">
        <f t="shared" si="4384"/>
        <v>0.20192307692307693</v>
      </c>
      <c r="X5442" s="90">
        <f>ROUNDUP(S5442*$X$4,0)</f>
        <v>1</v>
      </c>
      <c r="Y5442" s="91">
        <f t="shared" ref="Y5442:Y5484" si="4389">X5442*O5442</f>
        <v>219</v>
      </c>
      <c r="Z5442" s="93">
        <f t="shared" si="4387"/>
        <v>1</v>
      </c>
      <c r="AA5442" s="94">
        <f t="shared" ref="AA5442:AA5484" si="4390">Z5442*O5442</f>
        <v>219</v>
      </c>
      <c r="AB5442" s="97">
        <f>ROUND((S5442*$AB$4)+Z5442,0)</f>
        <v>1</v>
      </c>
      <c r="AC5442" s="98">
        <f t="shared" ref="AC5442:AC5484" si="4391">AB5442*O5442</f>
        <v>219</v>
      </c>
      <c r="AD5442" s="77" t="s">
        <v>3</v>
      </c>
      <c r="AE5442" s="54">
        <v>219</v>
      </c>
      <c r="AF5442" s="17"/>
    </row>
    <row r="5443" spans="1:32" ht="16.899999999999999" customHeight="1" x14ac:dyDescent="0.3">
      <c r="A5443" s="73" t="s">
        <v>35</v>
      </c>
      <c r="B5443" s="74" t="s">
        <v>4255</v>
      </c>
      <c r="C5443" s="48" t="s">
        <v>40</v>
      </c>
      <c r="D5443" s="48">
        <v>100</v>
      </c>
      <c r="E5443" s="48">
        <v>5860</v>
      </c>
      <c r="F5443" s="48" t="s">
        <v>13</v>
      </c>
      <c r="G5443" s="48" t="s">
        <v>122</v>
      </c>
      <c r="H5443" s="75">
        <f t="shared" ref="H5443:H5485" si="4392">(I5443-J5443)/J5443</f>
        <v>-0.55000000000000004</v>
      </c>
      <c r="I5443" s="74">
        <v>90</v>
      </c>
      <c r="J5443" s="74">
        <v>200</v>
      </c>
      <c r="K5443" s="48">
        <f>I5443</f>
        <v>90</v>
      </c>
      <c r="L5443" s="48">
        <f t="shared" si="4386"/>
        <v>-4</v>
      </c>
      <c r="M5443" s="48">
        <f t="shared" si="4388"/>
        <v>86</v>
      </c>
      <c r="N5443" s="48">
        <v>137</v>
      </c>
      <c r="O5443" s="56">
        <v>116</v>
      </c>
      <c r="P5443" s="48" t="str">
        <f t="shared" si="4356"/>
        <v>3530 MC</v>
      </c>
      <c r="Q5443" s="76">
        <v>6</v>
      </c>
      <c r="R5443" s="76">
        <v>133</v>
      </c>
      <c r="S5443" s="49">
        <f t="shared" ref="S5443:S5485" si="4393">((Q5443/65*0.7)+(R5443/260*0.3))</f>
        <v>0.21807692307692306</v>
      </c>
      <c r="T5443" s="49">
        <f t="shared" si="4357"/>
        <v>21.807692307692307</v>
      </c>
      <c r="U5443" s="49">
        <v>21.807692307692307</v>
      </c>
      <c r="V5443" s="49">
        <f t="shared" si="4381"/>
        <v>0.21807692307692306</v>
      </c>
      <c r="W5443" s="49">
        <f t="shared" si="4384"/>
        <v>18.754615384615384</v>
      </c>
      <c r="X5443" s="90">
        <f>ROUND(S5443*$X$4,0)</f>
        <v>1</v>
      </c>
      <c r="Y5443" s="91">
        <f t="shared" si="4389"/>
        <v>116</v>
      </c>
      <c r="Z5443" s="93">
        <f t="shared" si="4387"/>
        <v>20</v>
      </c>
      <c r="AA5443" s="94">
        <f t="shared" si="4390"/>
        <v>2320</v>
      </c>
      <c r="AB5443" s="97">
        <f>ROUND((S5443*$AB$4)+Z5443,0)</f>
        <v>21</v>
      </c>
      <c r="AC5443" s="98">
        <f t="shared" si="4391"/>
        <v>2436</v>
      </c>
      <c r="AD5443" s="77" t="s">
        <v>5890</v>
      </c>
      <c r="AE5443" s="54">
        <v>2436</v>
      </c>
      <c r="AF5443" s="17"/>
    </row>
    <row r="5444" spans="1:32" ht="16.899999999999999" customHeight="1" x14ac:dyDescent="0.3">
      <c r="A5444" s="73" t="s">
        <v>35</v>
      </c>
      <c r="B5444" s="74" t="s">
        <v>4079</v>
      </c>
      <c r="C5444" s="48" t="s">
        <v>464</v>
      </c>
      <c r="D5444" s="48">
        <v>1</v>
      </c>
      <c r="E5444" s="48">
        <v>4013</v>
      </c>
      <c r="F5444" s="48" t="s">
        <v>6180</v>
      </c>
      <c r="G5444" s="48" t="s">
        <v>112</v>
      </c>
      <c r="H5444" s="75">
        <f t="shared" si="4392"/>
        <v>0.21666666666666667</v>
      </c>
      <c r="I5444" s="74">
        <v>73</v>
      </c>
      <c r="J5444" s="74">
        <v>60</v>
      </c>
      <c r="K5444" s="48">
        <f>J5444</f>
        <v>60</v>
      </c>
      <c r="L5444" s="48">
        <f t="shared" si="4386"/>
        <v>-4</v>
      </c>
      <c r="M5444" s="48">
        <f t="shared" si="4388"/>
        <v>56</v>
      </c>
      <c r="N5444" s="48">
        <v>14749</v>
      </c>
      <c r="O5444" s="56">
        <v>7.0000000000000007E-2</v>
      </c>
      <c r="P5444" s="48" t="str">
        <f t="shared" si="4356"/>
        <v>2843/7 GR</v>
      </c>
      <c r="Q5444" s="76" t="s">
        <v>6187</v>
      </c>
      <c r="R5444" s="76" t="s">
        <v>6187</v>
      </c>
      <c r="S5444" s="49">
        <f t="shared" si="4393"/>
        <v>0</v>
      </c>
      <c r="T5444" s="49">
        <f t="shared" si="4357"/>
        <v>0</v>
      </c>
      <c r="U5444" s="49">
        <v>102.88461538461539</v>
      </c>
      <c r="V5444" s="49">
        <f t="shared" si="4381"/>
        <v>102.88461538461539</v>
      </c>
      <c r="W5444" s="49">
        <f t="shared" si="4384"/>
        <v>0</v>
      </c>
      <c r="X5444" s="90">
        <f>ROUND(V5444*$X$4,0)</f>
        <v>514</v>
      </c>
      <c r="Y5444" s="91">
        <f t="shared" si="4389"/>
        <v>35.980000000000004</v>
      </c>
      <c r="Z5444" s="93">
        <f>ROUND((V5444*M5444)+X5444,0)</f>
        <v>6276</v>
      </c>
      <c r="AA5444" s="94">
        <f t="shared" si="4390"/>
        <v>439.32000000000005</v>
      </c>
      <c r="AB5444" s="97">
        <f>ROUND((V5444*$AB$4)+Z5444,0)</f>
        <v>6790</v>
      </c>
      <c r="AC5444" s="98">
        <f t="shared" si="4391"/>
        <v>475.30000000000007</v>
      </c>
      <c r="AD5444" s="77" t="s">
        <v>5889</v>
      </c>
      <c r="AE5444" s="54">
        <v>475.30000000000007</v>
      </c>
      <c r="AF5444" s="17"/>
    </row>
    <row r="5445" spans="1:32" ht="16.899999999999999" customHeight="1" x14ac:dyDescent="0.3">
      <c r="A5445" s="73" t="s">
        <v>35</v>
      </c>
      <c r="B5445" s="74" t="s">
        <v>2760</v>
      </c>
      <c r="C5445" s="48" t="s">
        <v>10</v>
      </c>
      <c r="D5445" s="48">
        <v>1000</v>
      </c>
      <c r="E5445" s="48">
        <v>621</v>
      </c>
      <c r="F5445" s="48" t="s">
        <v>6128</v>
      </c>
      <c r="G5445" s="48" t="s">
        <v>35</v>
      </c>
      <c r="H5445" s="75">
        <f t="shared" si="4392"/>
        <v>0</v>
      </c>
      <c r="I5445" s="74">
        <v>38</v>
      </c>
      <c r="J5445" s="74">
        <v>38</v>
      </c>
      <c r="K5445" s="48">
        <f>I5445</f>
        <v>38</v>
      </c>
      <c r="L5445" s="48">
        <f t="shared" si="4386"/>
        <v>-4</v>
      </c>
      <c r="M5445" s="48">
        <f t="shared" si="4388"/>
        <v>34</v>
      </c>
      <c r="N5445" s="48">
        <v>87</v>
      </c>
      <c r="O5445" s="56">
        <v>71.73</v>
      </c>
      <c r="P5445" s="48" t="str">
        <f t="shared" si="4356"/>
        <v>57004 SL</v>
      </c>
      <c r="Q5445" s="76">
        <v>20</v>
      </c>
      <c r="R5445" s="76">
        <v>31</v>
      </c>
      <c r="S5445" s="49">
        <f t="shared" si="4393"/>
        <v>0.25115384615384617</v>
      </c>
      <c r="T5445" s="49">
        <f t="shared" si="4357"/>
        <v>251.15384615384616</v>
      </c>
      <c r="U5445" s="49">
        <v>302.88461538461542</v>
      </c>
      <c r="V5445" s="49">
        <f t="shared" si="4381"/>
        <v>0.30288461538461542</v>
      </c>
      <c r="W5445" s="49">
        <f>V5445*M5445</f>
        <v>10.298076923076923</v>
      </c>
      <c r="X5445" s="90">
        <f>ROUND(S5445*$X$4,0)</f>
        <v>1</v>
      </c>
      <c r="Y5445" s="91">
        <f t="shared" si="4389"/>
        <v>71.73</v>
      </c>
      <c r="Z5445" s="93">
        <f t="shared" ref="Z5445:Z5455" si="4394">ROUND((S5445*M5445)+X5445,0)</f>
        <v>10</v>
      </c>
      <c r="AA5445" s="94">
        <f t="shared" si="4390"/>
        <v>717.30000000000007</v>
      </c>
      <c r="AB5445" s="97">
        <f>ROUND((S5445*$AB$4)+Z5445,0)</f>
        <v>11</v>
      </c>
      <c r="AC5445" s="98">
        <f t="shared" si="4391"/>
        <v>789.03000000000009</v>
      </c>
      <c r="AD5445" s="77" t="s">
        <v>3</v>
      </c>
      <c r="AE5445" s="54">
        <v>789.03000000000009</v>
      </c>
      <c r="AF5445" s="17"/>
    </row>
    <row r="5446" spans="1:32" ht="16.899999999999999" customHeight="1" x14ac:dyDescent="0.3">
      <c r="A5446" s="73" t="s">
        <v>35</v>
      </c>
      <c r="B5446" s="74" t="s">
        <v>682</v>
      </c>
      <c r="C5446" s="48" t="s">
        <v>40</v>
      </c>
      <c r="D5446" s="48">
        <v>1000</v>
      </c>
      <c r="E5446" s="48">
        <v>621</v>
      </c>
      <c r="F5446" s="48" t="s">
        <v>6128</v>
      </c>
      <c r="G5446" s="48" t="s">
        <v>112</v>
      </c>
      <c r="H5446" s="75">
        <f t="shared" si="4392"/>
        <v>-0.13793103448275862</v>
      </c>
      <c r="I5446" s="74">
        <v>25</v>
      </c>
      <c r="J5446" s="74">
        <v>29</v>
      </c>
      <c r="K5446" s="48">
        <f>I5446</f>
        <v>25</v>
      </c>
      <c r="L5446" s="48">
        <f t="shared" si="4386"/>
        <v>-4</v>
      </c>
      <c r="M5446" s="48">
        <f t="shared" si="4388"/>
        <v>21</v>
      </c>
      <c r="N5446" s="48">
        <v>3</v>
      </c>
      <c r="O5446" s="56">
        <v>39.229999999999997</v>
      </c>
      <c r="P5446" s="48" t="str">
        <f t="shared" ref="P5446:P5509" si="4395">LEFT(B5446,LEN(B5446)-3)</f>
        <v>1857 RD</v>
      </c>
      <c r="Q5446" s="76">
        <v>6</v>
      </c>
      <c r="R5446" s="76">
        <v>29</v>
      </c>
      <c r="S5446" s="49">
        <f t="shared" si="4393"/>
        <v>9.8076923076923075E-2</v>
      </c>
      <c r="T5446" s="49">
        <f t="shared" ref="T5446:T5509" si="4396">S5446*D5446</f>
        <v>98.07692307692308</v>
      </c>
      <c r="U5446" s="49">
        <v>194</v>
      </c>
      <c r="V5446" s="49">
        <f t="shared" si="4381"/>
        <v>0.19400000000000001</v>
      </c>
      <c r="W5446" s="49">
        <f t="shared" ref="W5446:W5449" si="4397">S5446*M5446</f>
        <v>2.0596153846153844</v>
      </c>
      <c r="X5446" s="90">
        <f>ROUND(S5446*$X$4,0)</f>
        <v>0</v>
      </c>
      <c r="Y5446" s="91">
        <f t="shared" si="4389"/>
        <v>0</v>
      </c>
      <c r="Z5446" s="93">
        <f t="shared" si="4394"/>
        <v>2</v>
      </c>
      <c r="AA5446" s="94">
        <f t="shared" si="4390"/>
        <v>78.459999999999994</v>
      </c>
      <c r="AB5446" s="97">
        <f>ROUND((S5446*$AB$4)+Z5446,0)</f>
        <v>2</v>
      </c>
      <c r="AC5446" s="98">
        <f t="shared" si="4391"/>
        <v>78.459999999999994</v>
      </c>
      <c r="AD5446" s="77" t="s">
        <v>6117</v>
      </c>
      <c r="AE5446" s="54">
        <v>78.459999999999994</v>
      </c>
      <c r="AF5446" s="17"/>
    </row>
    <row r="5447" spans="1:32" ht="16.899999999999999" customHeight="1" x14ac:dyDescent="0.3">
      <c r="A5447" s="73" t="s">
        <v>7</v>
      </c>
      <c r="B5447" s="74" t="s">
        <v>862</v>
      </c>
      <c r="C5447" s="48" t="s">
        <v>395</v>
      </c>
      <c r="D5447" s="48">
        <v>250</v>
      </c>
      <c r="E5447" s="48">
        <v>621</v>
      </c>
      <c r="F5447" s="48" t="s">
        <v>6128</v>
      </c>
      <c r="G5447" s="48" t="s">
        <v>35</v>
      </c>
      <c r="H5447" s="75">
        <f t="shared" si="4392"/>
        <v>-0.75</v>
      </c>
      <c r="I5447" s="74">
        <v>25</v>
      </c>
      <c r="J5447" s="74">
        <v>100</v>
      </c>
      <c r="K5447" s="48">
        <f>I5447</f>
        <v>25</v>
      </c>
      <c r="L5447" s="48">
        <f t="shared" si="4386"/>
        <v>-4</v>
      </c>
      <c r="M5447" s="48">
        <f t="shared" si="4388"/>
        <v>21</v>
      </c>
      <c r="N5447" s="48">
        <v>82</v>
      </c>
      <c r="O5447" s="56">
        <v>53.53</v>
      </c>
      <c r="P5447" s="48" t="str">
        <f t="shared" si="4395"/>
        <v>1951/3T BK</v>
      </c>
      <c r="Q5447" s="76">
        <v>14</v>
      </c>
      <c r="R5447" s="76">
        <v>86</v>
      </c>
      <c r="S5447" s="49">
        <f t="shared" si="4393"/>
        <v>0.25</v>
      </c>
      <c r="T5447" s="49">
        <f t="shared" si="4396"/>
        <v>62.5</v>
      </c>
      <c r="U5447" s="49">
        <v>62.5</v>
      </c>
      <c r="V5447" s="49">
        <f t="shared" si="4381"/>
        <v>0.25</v>
      </c>
      <c r="W5447" s="49">
        <f t="shared" si="4397"/>
        <v>5.25</v>
      </c>
      <c r="X5447" s="90">
        <f>ROUND(S5447*$X$4,0)</f>
        <v>1</v>
      </c>
      <c r="Y5447" s="91">
        <f t="shared" si="4389"/>
        <v>53.53</v>
      </c>
      <c r="Z5447" s="93">
        <f t="shared" si="4394"/>
        <v>6</v>
      </c>
      <c r="AA5447" s="94">
        <f t="shared" si="4390"/>
        <v>321.18</v>
      </c>
      <c r="AB5447" s="97">
        <f>ROUND((S5447*$AB$4)+Z5447,0)</f>
        <v>7</v>
      </c>
      <c r="AC5447" s="98">
        <f t="shared" si="4391"/>
        <v>374.71000000000004</v>
      </c>
      <c r="AD5447" s="77" t="s">
        <v>3</v>
      </c>
      <c r="AE5447" s="54">
        <v>374.71000000000004</v>
      </c>
      <c r="AF5447" s="17"/>
    </row>
    <row r="5448" spans="1:32" ht="16.899999999999999" customHeight="1" x14ac:dyDescent="0.3">
      <c r="A5448" s="73" t="s">
        <v>35</v>
      </c>
      <c r="B5448" s="74" t="s">
        <v>5132</v>
      </c>
      <c r="C5448" s="48" t="s">
        <v>34</v>
      </c>
      <c r="D5448" s="48">
        <v>100</v>
      </c>
      <c r="E5448" s="48">
        <v>4350</v>
      </c>
      <c r="F5448" s="48" t="s">
        <v>6122</v>
      </c>
      <c r="G5448" s="48" t="s">
        <v>122</v>
      </c>
      <c r="H5448" s="75">
        <f t="shared" si="4392"/>
        <v>0</v>
      </c>
      <c r="I5448" s="74">
        <v>84</v>
      </c>
      <c r="J5448" s="74">
        <v>84</v>
      </c>
      <c r="K5448" s="48">
        <f>I5448</f>
        <v>84</v>
      </c>
      <c r="L5448" s="48">
        <f t="shared" si="4386"/>
        <v>-4</v>
      </c>
      <c r="M5448" s="48">
        <f t="shared" si="4388"/>
        <v>80</v>
      </c>
      <c r="N5448" s="48">
        <v>1</v>
      </c>
      <c r="O5448" s="56">
        <v>13.63992</v>
      </c>
      <c r="P5448" s="48" t="str">
        <f t="shared" si="4395"/>
        <v>P1055/16 CL</v>
      </c>
      <c r="Q5448" s="76">
        <v>0</v>
      </c>
      <c r="R5448" s="76">
        <v>20</v>
      </c>
      <c r="S5448" s="49">
        <f t="shared" si="4393"/>
        <v>2.3076923076923078E-2</v>
      </c>
      <c r="T5448" s="49">
        <f t="shared" si="4396"/>
        <v>2.3076923076923079</v>
      </c>
      <c r="U5448" s="49">
        <v>27.211538461538456</v>
      </c>
      <c r="V5448" s="49">
        <f t="shared" si="4381"/>
        <v>0.27211538461538454</v>
      </c>
      <c r="W5448" s="49">
        <f t="shared" si="4397"/>
        <v>1.8461538461538463</v>
      </c>
      <c r="X5448" s="90">
        <f>ROUND(S5448*$X$4,0)</f>
        <v>0</v>
      </c>
      <c r="Y5448" s="91">
        <f t="shared" si="4389"/>
        <v>0</v>
      </c>
      <c r="Z5448" s="93">
        <f t="shared" si="4394"/>
        <v>2</v>
      </c>
      <c r="AA5448" s="94">
        <f t="shared" si="4390"/>
        <v>27.27984</v>
      </c>
      <c r="AB5448" s="97">
        <f>ROUND((S5448*$AB$4)+Z5448,0)</f>
        <v>2</v>
      </c>
      <c r="AC5448" s="98">
        <f t="shared" si="4391"/>
        <v>27.27984</v>
      </c>
      <c r="AD5448" s="77" t="s">
        <v>3</v>
      </c>
      <c r="AE5448" s="54">
        <v>27.27984</v>
      </c>
      <c r="AF5448" s="17"/>
    </row>
    <row r="5449" spans="1:32" ht="16.899999999999999" customHeight="1" x14ac:dyDescent="0.3">
      <c r="A5449" s="73" t="s">
        <v>7</v>
      </c>
      <c r="B5449" s="74" t="s">
        <v>3332</v>
      </c>
      <c r="C5449" s="48" t="s">
        <v>464</v>
      </c>
      <c r="D5449" s="48">
        <v>1000</v>
      </c>
      <c r="E5449" s="48">
        <v>4013</v>
      </c>
      <c r="F5449" s="48" t="s">
        <v>6180</v>
      </c>
      <c r="G5449" s="48" t="s">
        <v>65</v>
      </c>
      <c r="H5449" s="75">
        <f t="shared" si="4392"/>
        <v>0</v>
      </c>
      <c r="I5449" s="74">
        <v>5</v>
      </c>
      <c r="J5449" s="74">
        <v>5</v>
      </c>
      <c r="K5449" s="48">
        <f>J5449</f>
        <v>5</v>
      </c>
      <c r="L5449" s="48"/>
      <c r="M5449" s="48">
        <f t="shared" si="4388"/>
        <v>5</v>
      </c>
      <c r="N5449" s="48">
        <v>16</v>
      </c>
      <c r="O5449" s="56">
        <v>92.543189999999996</v>
      </c>
      <c r="P5449" s="48" t="str">
        <f t="shared" si="4395"/>
        <v>5853 WH</v>
      </c>
      <c r="Q5449" s="76">
        <v>37</v>
      </c>
      <c r="R5449" s="76">
        <v>112</v>
      </c>
      <c r="S5449" s="49">
        <f t="shared" si="4393"/>
        <v>0.52769230769230768</v>
      </c>
      <c r="T5449" s="49">
        <f t="shared" si="4396"/>
        <v>527.69230769230774</v>
      </c>
      <c r="U5449" s="49">
        <v>837.42307692307691</v>
      </c>
      <c r="V5449" s="49">
        <f t="shared" si="4381"/>
        <v>0.83742307692307694</v>
      </c>
      <c r="W5449" s="49">
        <f t="shared" si="4397"/>
        <v>2.6384615384615384</v>
      </c>
      <c r="X5449" s="90">
        <f>ROUND(S5449*$X$2,0)</f>
        <v>4</v>
      </c>
      <c r="Y5449" s="91">
        <f t="shared" si="4389"/>
        <v>370.17275999999998</v>
      </c>
      <c r="Z5449" s="93">
        <f t="shared" si="4394"/>
        <v>7</v>
      </c>
      <c r="AA5449" s="94">
        <f t="shared" si="4390"/>
        <v>647.80232999999998</v>
      </c>
      <c r="AB5449" s="97">
        <f>ROUND((S5449*$AB$2)+Z5449,0)</f>
        <v>11</v>
      </c>
      <c r="AC5449" s="98">
        <f t="shared" si="4391"/>
        <v>1017.9750899999999</v>
      </c>
      <c r="AD5449" s="77" t="s">
        <v>5891</v>
      </c>
      <c r="AE5449" s="54">
        <v>1017.9750899999999</v>
      </c>
      <c r="AF5449" s="17"/>
    </row>
    <row r="5450" spans="1:32" ht="16.899999999999999" customHeight="1" x14ac:dyDescent="0.3">
      <c r="A5450" s="73" t="s">
        <v>7</v>
      </c>
      <c r="B5450" s="74" t="s">
        <v>1246</v>
      </c>
      <c r="C5450" s="48" t="s">
        <v>40</v>
      </c>
      <c r="D5450" s="48">
        <v>1000</v>
      </c>
      <c r="E5450" s="48">
        <v>621</v>
      </c>
      <c r="F5450" s="48" t="s">
        <v>6128</v>
      </c>
      <c r="G5450" s="48" t="s">
        <v>112</v>
      </c>
      <c r="H5450" s="75">
        <f t="shared" si="4392"/>
        <v>-0.25925925925925924</v>
      </c>
      <c r="I5450" s="74">
        <v>20</v>
      </c>
      <c r="J5450" s="74">
        <v>27</v>
      </c>
      <c r="K5450" s="48">
        <f>I5450</f>
        <v>20</v>
      </c>
      <c r="L5450" s="48">
        <f>$L$3</f>
        <v>-4</v>
      </c>
      <c r="M5450" s="48">
        <f t="shared" si="4388"/>
        <v>16</v>
      </c>
      <c r="N5450" s="48">
        <v>11</v>
      </c>
      <c r="O5450" s="56">
        <v>90.74</v>
      </c>
      <c r="P5450" s="48" t="str">
        <f t="shared" si="4395"/>
        <v>3079 BR</v>
      </c>
      <c r="Q5450" s="76">
        <v>18</v>
      </c>
      <c r="R5450" s="76">
        <v>94</v>
      </c>
      <c r="S5450" s="49">
        <f t="shared" si="4393"/>
        <v>0.30230769230769228</v>
      </c>
      <c r="T5450" s="49">
        <f t="shared" si="4396"/>
        <v>302.30769230769226</v>
      </c>
      <c r="U5450" s="49">
        <v>446.65384615384608</v>
      </c>
      <c r="V5450" s="49">
        <f t="shared" si="4381"/>
        <v>0.44665384615384607</v>
      </c>
      <c r="W5450" s="49">
        <f>V5450*M5450</f>
        <v>7.1464615384615371</v>
      </c>
      <c r="X5450" s="90">
        <f>ROUND(S5450*$X$3,0)</f>
        <v>2</v>
      </c>
      <c r="Y5450" s="91">
        <f t="shared" si="4389"/>
        <v>181.48</v>
      </c>
      <c r="Z5450" s="93">
        <f t="shared" si="4394"/>
        <v>7</v>
      </c>
      <c r="AA5450" s="94">
        <f t="shared" si="4390"/>
        <v>635.17999999999995</v>
      </c>
      <c r="AB5450" s="97">
        <f t="shared" ref="AB5450:AB5455" si="4398">ROUND((S5450*$AB$4)+Z5450,0)</f>
        <v>9</v>
      </c>
      <c r="AC5450" s="98">
        <f t="shared" si="4391"/>
        <v>816.66</v>
      </c>
      <c r="AD5450" s="77" t="s">
        <v>3</v>
      </c>
      <c r="AE5450" s="54">
        <v>816.66</v>
      </c>
      <c r="AF5450" s="17"/>
    </row>
    <row r="5451" spans="1:32" ht="16.899999999999999" customHeight="1" x14ac:dyDescent="0.3">
      <c r="A5451" s="73" t="s">
        <v>7</v>
      </c>
      <c r="B5451" s="74" t="s">
        <v>2956</v>
      </c>
      <c r="C5451" s="48" t="s">
        <v>10</v>
      </c>
      <c r="D5451" s="48">
        <v>1000</v>
      </c>
      <c r="E5451" s="48">
        <v>2834</v>
      </c>
      <c r="F5451" s="48" t="s">
        <v>6126</v>
      </c>
      <c r="G5451" s="48">
        <v>2</v>
      </c>
      <c r="H5451" s="75">
        <f t="shared" si="4392"/>
        <v>0</v>
      </c>
      <c r="I5451" s="74">
        <v>45</v>
      </c>
      <c r="J5451" s="74">
        <f>I5451</f>
        <v>45</v>
      </c>
      <c r="K5451" s="48">
        <f>I5451</f>
        <v>45</v>
      </c>
      <c r="L5451" s="48"/>
      <c r="M5451" s="48">
        <f t="shared" si="4388"/>
        <v>45</v>
      </c>
      <c r="N5451" s="48">
        <v>0</v>
      </c>
      <c r="O5451" s="56">
        <v>480.73572000000001</v>
      </c>
      <c r="P5451" s="48" t="str">
        <f t="shared" si="4395"/>
        <v>6347 SL</v>
      </c>
      <c r="Q5451" s="76">
        <v>0</v>
      </c>
      <c r="R5451" s="76">
        <v>3</v>
      </c>
      <c r="S5451" s="49">
        <f t="shared" si="4393"/>
        <v>3.4615384615384616E-3</v>
      </c>
      <c r="T5451" s="49">
        <f t="shared" si="4396"/>
        <v>3.4615384615384617</v>
      </c>
      <c r="U5451" s="49">
        <v>49.42307692307692</v>
      </c>
      <c r="V5451" s="49">
        <f t="shared" si="4381"/>
        <v>4.9423076923076917E-2</v>
      </c>
      <c r="W5451" s="49">
        <f t="shared" ref="W5451:W5466" si="4399">S5451*M5451</f>
        <v>0.15576923076923077</v>
      </c>
      <c r="X5451" s="90">
        <f>ROUNDUP(S5451*$X$4,0)</f>
        <v>1</v>
      </c>
      <c r="Y5451" s="91">
        <f t="shared" si="4389"/>
        <v>480.73572000000001</v>
      </c>
      <c r="Z5451" s="93">
        <f t="shared" si="4394"/>
        <v>1</v>
      </c>
      <c r="AA5451" s="94">
        <f t="shared" si="4390"/>
        <v>480.73572000000001</v>
      </c>
      <c r="AB5451" s="97">
        <f t="shared" si="4398"/>
        <v>1</v>
      </c>
      <c r="AC5451" s="98">
        <f t="shared" si="4391"/>
        <v>480.73572000000001</v>
      </c>
      <c r="AD5451" s="77" t="s">
        <v>3</v>
      </c>
      <c r="AE5451" s="54">
        <v>480.73572000000001</v>
      </c>
      <c r="AF5451" s="17"/>
    </row>
    <row r="5452" spans="1:32" ht="16.899999999999999" customHeight="1" x14ac:dyDescent="0.3">
      <c r="A5452" s="73" t="s">
        <v>7</v>
      </c>
      <c r="B5452" s="74" t="s">
        <v>1459</v>
      </c>
      <c r="C5452" s="48" t="s">
        <v>1432</v>
      </c>
      <c r="D5452" s="48">
        <v>1000</v>
      </c>
      <c r="E5452" s="48">
        <v>621</v>
      </c>
      <c r="F5452" s="48" t="s">
        <v>6128</v>
      </c>
      <c r="G5452" s="48" t="s">
        <v>112</v>
      </c>
      <c r="H5452" s="75">
        <f t="shared" si="4392"/>
        <v>2.564102564102564E-2</v>
      </c>
      <c r="I5452" s="74">
        <v>40</v>
      </c>
      <c r="J5452" s="74">
        <v>39</v>
      </c>
      <c r="K5452" s="48">
        <f>J5452</f>
        <v>39</v>
      </c>
      <c r="L5452" s="48">
        <f>$L$3</f>
        <v>-4</v>
      </c>
      <c r="M5452" s="48">
        <f t="shared" si="4388"/>
        <v>35</v>
      </c>
      <c r="N5452" s="48">
        <v>97</v>
      </c>
      <c r="O5452" s="56">
        <v>39.21</v>
      </c>
      <c r="P5452" s="48" t="str">
        <f t="shared" si="4395"/>
        <v>6715 BL</v>
      </c>
      <c r="Q5452" s="76">
        <v>219</v>
      </c>
      <c r="R5452" s="76">
        <v>626</v>
      </c>
      <c r="S5452" s="49">
        <f t="shared" si="4393"/>
        <v>3.0807692307692305</v>
      </c>
      <c r="T5452" s="49">
        <f t="shared" si="4396"/>
        <v>3080.7692307692305</v>
      </c>
      <c r="U5452" s="49">
        <v>3939.2307692307686</v>
      </c>
      <c r="V5452" s="49">
        <f t="shared" si="4381"/>
        <v>3.9392307692307686</v>
      </c>
      <c r="W5452" s="49">
        <f t="shared" si="4399"/>
        <v>107.82692307692307</v>
      </c>
      <c r="X5452" s="90">
        <f>ROUND(S5452*$X$4,0)</f>
        <v>15</v>
      </c>
      <c r="Y5452" s="91">
        <f t="shared" si="4389"/>
        <v>588.15</v>
      </c>
      <c r="Z5452" s="93">
        <f t="shared" si="4394"/>
        <v>123</v>
      </c>
      <c r="AA5452" s="94">
        <f t="shared" si="4390"/>
        <v>4822.83</v>
      </c>
      <c r="AB5452" s="97">
        <f t="shared" si="4398"/>
        <v>138</v>
      </c>
      <c r="AC5452" s="98">
        <f t="shared" si="4391"/>
        <v>5410.9800000000005</v>
      </c>
      <c r="AD5452" s="77" t="s">
        <v>3</v>
      </c>
      <c r="AE5452" s="54">
        <v>5410.9800000000005</v>
      </c>
      <c r="AF5452" s="17"/>
    </row>
    <row r="5453" spans="1:32" ht="16.899999999999999" customHeight="1" x14ac:dyDescent="0.3">
      <c r="A5453" s="73" t="s">
        <v>7</v>
      </c>
      <c r="B5453" s="74" t="s">
        <v>1646</v>
      </c>
      <c r="C5453" s="48" t="s">
        <v>1432</v>
      </c>
      <c r="D5453" s="48">
        <v>1000</v>
      </c>
      <c r="E5453" s="48">
        <v>621</v>
      </c>
      <c r="F5453" s="48" t="s">
        <v>6128</v>
      </c>
      <c r="G5453" s="48" t="s">
        <v>112</v>
      </c>
      <c r="H5453" s="75">
        <f t="shared" si="4392"/>
        <v>0</v>
      </c>
      <c r="I5453" s="74">
        <v>39</v>
      </c>
      <c r="J5453" s="74">
        <v>39</v>
      </c>
      <c r="K5453" s="48">
        <f>I5453</f>
        <v>39</v>
      </c>
      <c r="L5453" s="48">
        <f>$L$3</f>
        <v>-4</v>
      </c>
      <c r="M5453" s="48">
        <f t="shared" si="4388"/>
        <v>35</v>
      </c>
      <c r="N5453" s="48">
        <v>29</v>
      </c>
      <c r="O5453" s="56">
        <v>39.58</v>
      </c>
      <c r="P5453" s="48" t="str">
        <f t="shared" si="4395"/>
        <v>6715 BR</v>
      </c>
      <c r="Q5453" s="76">
        <v>56</v>
      </c>
      <c r="R5453" s="76">
        <v>124</v>
      </c>
      <c r="S5453" s="49">
        <f t="shared" si="4393"/>
        <v>0.74615384615384617</v>
      </c>
      <c r="T5453" s="49">
        <f t="shared" si="4396"/>
        <v>746.15384615384619</v>
      </c>
      <c r="U5453" s="49">
        <v>914.84615384615381</v>
      </c>
      <c r="V5453" s="49">
        <f t="shared" si="4381"/>
        <v>0.91484615384615386</v>
      </c>
      <c r="W5453" s="49">
        <f t="shared" si="4399"/>
        <v>26.115384615384617</v>
      </c>
      <c r="X5453" s="90">
        <f>ROUND(S5453*$X$4,0)</f>
        <v>4</v>
      </c>
      <c r="Y5453" s="91">
        <f t="shared" si="4389"/>
        <v>158.32</v>
      </c>
      <c r="Z5453" s="93">
        <f t="shared" si="4394"/>
        <v>30</v>
      </c>
      <c r="AA5453" s="94">
        <f t="shared" si="4390"/>
        <v>1187.3999999999999</v>
      </c>
      <c r="AB5453" s="97">
        <f t="shared" si="4398"/>
        <v>34</v>
      </c>
      <c r="AC5453" s="98">
        <f t="shared" si="4391"/>
        <v>1345.72</v>
      </c>
      <c r="AD5453" s="77" t="s">
        <v>3</v>
      </c>
      <c r="AE5453" s="54">
        <v>1345.72</v>
      </c>
      <c r="AF5453" s="17"/>
    </row>
    <row r="5454" spans="1:32" ht="16.899999999999999" customHeight="1" x14ac:dyDescent="0.3">
      <c r="A5454" s="73" t="s">
        <v>7</v>
      </c>
      <c r="B5454" s="74" t="s">
        <v>2519</v>
      </c>
      <c r="C5454" s="48" t="s">
        <v>10</v>
      </c>
      <c r="D5454" s="48">
        <v>1000</v>
      </c>
      <c r="E5454" s="48">
        <v>2834</v>
      </c>
      <c r="F5454" s="48" t="s">
        <v>6126</v>
      </c>
      <c r="G5454" s="48">
        <v>2</v>
      </c>
      <c r="H5454" s="75">
        <f t="shared" si="4392"/>
        <v>0</v>
      </c>
      <c r="I5454" s="74">
        <v>35</v>
      </c>
      <c r="J5454" s="74">
        <f t="shared" ref="J5454:J5455" si="4400">I5454</f>
        <v>35</v>
      </c>
      <c r="K5454" s="48">
        <f>I5454</f>
        <v>35</v>
      </c>
      <c r="L5454" s="48"/>
      <c r="M5454" s="48">
        <f t="shared" si="4388"/>
        <v>35</v>
      </c>
      <c r="N5454" s="48">
        <v>0</v>
      </c>
      <c r="O5454" s="56">
        <v>324.80113</v>
      </c>
      <c r="P5454" s="48" t="str">
        <f t="shared" si="4395"/>
        <v>2442C SL</v>
      </c>
      <c r="Q5454" s="76">
        <v>3</v>
      </c>
      <c r="R5454" s="76">
        <v>9</v>
      </c>
      <c r="S5454" s="49">
        <f t="shared" si="4393"/>
        <v>4.2692307692307696E-2</v>
      </c>
      <c r="T5454" s="49">
        <f t="shared" si="4396"/>
        <v>42.692307692307693</v>
      </c>
      <c r="U5454" s="49">
        <v>126.50000000000001</v>
      </c>
      <c r="V5454" s="49">
        <f t="shared" si="4381"/>
        <v>0.1265</v>
      </c>
      <c r="W5454" s="49">
        <f t="shared" si="4399"/>
        <v>1.4942307692307693</v>
      </c>
      <c r="X5454" s="90">
        <f>ROUND(S5454*$X$4,0)</f>
        <v>0</v>
      </c>
      <c r="Y5454" s="91">
        <f t="shared" si="4389"/>
        <v>0</v>
      </c>
      <c r="Z5454" s="93">
        <f t="shared" si="4394"/>
        <v>1</v>
      </c>
      <c r="AA5454" s="94">
        <f t="shared" si="4390"/>
        <v>324.80113</v>
      </c>
      <c r="AB5454" s="97">
        <f t="shared" si="4398"/>
        <v>1</v>
      </c>
      <c r="AC5454" s="98">
        <f t="shared" si="4391"/>
        <v>324.80113</v>
      </c>
      <c r="AD5454" s="77" t="s">
        <v>3</v>
      </c>
      <c r="AE5454" s="54">
        <v>324.80113</v>
      </c>
      <c r="AF5454" s="17"/>
    </row>
    <row r="5455" spans="1:32" ht="16.899999999999999" customHeight="1" x14ac:dyDescent="0.3">
      <c r="A5455" s="73" t="s">
        <v>35</v>
      </c>
      <c r="B5455" s="74" t="s">
        <v>2620</v>
      </c>
      <c r="C5455" s="48" t="s">
        <v>1370</v>
      </c>
      <c r="D5455" s="48">
        <v>100</v>
      </c>
      <c r="E5455" s="48">
        <v>2834</v>
      </c>
      <c r="F5455" s="48" t="s">
        <v>6126</v>
      </c>
      <c r="G5455" s="48">
        <v>2</v>
      </c>
      <c r="H5455" s="75">
        <f t="shared" si="4392"/>
        <v>0</v>
      </c>
      <c r="I5455" s="74">
        <v>40</v>
      </c>
      <c r="J5455" s="74">
        <f t="shared" si="4400"/>
        <v>40</v>
      </c>
      <c r="K5455" s="48">
        <f>I5455</f>
        <v>40</v>
      </c>
      <c r="L5455" s="48"/>
      <c r="M5455" s="48">
        <f t="shared" si="4388"/>
        <v>40</v>
      </c>
      <c r="N5455" s="48">
        <v>2</v>
      </c>
      <c r="O5455" s="56">
        <v>19.51671</v>
      </c>
      <c r="P5455" s="48" t="str">
        <f t="shared" si="4395"/>
        <v>86202CY SL</v>
      </c>
      <c r="Q5455" s="76">
        <v>12</v>
      </c>
      <c r="R5455" s="76">
        <v>35</v>
      </c>
      <c r="S5455" s="49">
        <f t="shared" si="4393"/>
        <v>0.16961538461538461</v>
      </c>
      <c r="T5455" s="49">
        <f t="shared" si="4396"/>
        <v>16.96153846153846</v>
      </c>
      <c r="U5455" s="49">
        <v>161.19230769230768</v>
      </c>
      <c r="V5455" s="49">
        <f t="shared" si="4381"/>
        <v>1.6119230769230768</v>
      </c>
      <c r="W5455" s="49">
        <f t="shared" si="4399"/>
        <v>6.7846153846153845</v>
      </c>
      <c r="X5455" s="90">
        <f>ROUND(S5455*$X$4,0)</f>
        <v>1</v>
      </c>
      <c r="Y5455" s="91">
        <f t="shared" si="4389"/>
        <v>19.51671</v>
      </c>
      <c r="Z5455" s="93">
        <f t="shared" si="4394"/>
        <v>8</v>
      </c>
      <c r="AA5455" s="94">
        <f t="shared" si="4390"/>
        <v>156.13368</v>
      </c>
      <c r="AB5455" s="97">
        <f t="shared" si="4398"/>
        <v>9</v>
      </c>
      <c r="AC5455" s="98">
        <f t="shared" si="4391"/>
        <v>175.65038999999999</v>
      </c>
      <c r="AD5455" s="77" t="s">
        <v>3</v>
      </c>
      <c r="AE5455" s="54">
        <v>175.65038999999999</v>
      </c>
      <c r="AF5455" s="17"/>
    </row>
    <row r="5456" spans="1:32" ht="16.899999999999999" customHeight="1" x14ac:dyDescent="0.3">
      <c r="A5456" s="73" t="s">
        <v>7</v>
      </c>
      <c r="B5456" s="74" t="s">
        <v>718</v>
      </c>
      <c r="C5456" s="48" t="s">
        <v>464</v>
      </c>
      <c r="D5456" s="48">
        <v>1</v>
      </c>
      <c r="E5456" s="48">
        <v>4013</v>
      </c>
      <c r="F5456" s="48" t="s">
        <v>6180</v>
      </c>
      <c r="G5456" s="48" t="s">
        <v>112</v>
      </c>
      <c r="H5456" s="75">
        <f t="shared" si="4392"/>
        <v>0.21666666666666667</v>
      </c>
      <c r="I5456" s="74">
        <v>73</v>
      </c>
      <c r="J5456" s="74">
        <v>60</v>
      </c>
      <c r="K5456" s="48">
        <f>J5456</f>
        <v>60</v>
      </c>
      <c r="L5456" s="48">
        <f>$L$3</f>
        <v>-4</v>
      </c>
      <c r="M5456" s="48">
        <f t="shared" si="4388"/>
        <v>56</v>
      </c>
      <c r="N5456" s="48">
        <v>76545</v>
      </c>
      <c r="O5456" s="56">
        <v>7.0000000000000007E-2</v>
      </c>
      <c r="P5456" s="48" t="str">
        <f t="shared" si="4395"/>
        <v>2842/7 WH</v>
      </c>
      <c r="Q5456" s="76" t="s">
        <v>6187</v>
      </c>
      <c r="R5456" s="76" t="s">
        <v>6187</v>
      </c>
      <c r="S5456" s="49">
        <f t="shared" si="4393"/>
        <v>0</v>
      </c>
      <c r="T5456" s="49">
        <f t="shared" si="4396"/>
        <v>0</v>
      </c>
      <c r="U5456" s="49">
        <v>818.92307692307691</v>
      </c>
      <c r="V5456" s="49">
        <f t="shared" si="4381"/>
        <v>818.92307692307691</v>
      </c>
      <c r="W5456" s="49">
        <f t="shared" si="4399"/>
        <v>0</v>
      </c>
      <c r="X5456" s="90">
        <f>ROUND(V5456*$X$4,0)</f>
        <v>4095</v>
      </c>
      <c r="Y5456" s="91">
        <f t="shared" si="4389"/>
        <v>286.65000000000003</v>
      </c>
      <c r="Z5456" s="93">
        <f>ROUND((V5456*M5456)+X5456,0)</f>
        <v>49955</v>
      </c>
      <c r="AA5456" s="94">
        <f t="shared" si="4390"/>
        <v>3496.8500000000004</v>
      </c>
      <c r="AB5456" s="97">
        <f>ROUND((V5456*$AB$4)+Z5456,0)</f>
        <v>54050</v>
      </c>
      <c r="AC5456" s="98">
        <f t="shared" si="4391"/>
        <v>3783.5000000000005</v>
      </c>
      <c r="AD5456" s="77" t="s">
        <v>5889</v>
      </c>
      <c r="AE5456" s="54">
        <v>3783.5000000000005</v>
      </c>
      <c r="AF5456" s="17"/>
    </row>
    <row r="5457" spans="1:32" ht="16.899999999999999" customHeight="1" x14ac:dyDescent="0.3">
      <c r="A5457" s="73" t="s">
        <v>35</v>
      </c>
      <c r="B5457" s="74" t="s">
        <v>834</v>
      </c>
      <c r="C5457" s="48" t="s">
        <v>464</v>
      </c>
      <c r="D5457" s="48">
        <v>1</v>
      </c>
      <c r="E5457" s="48">
        <v>4013</v>
      </c>
      <c r="F5457" s="48" t="s">
        <v>6180</v>
      </c>
      <c r="G5457" s="48" t="s">
        <v>112</v>
      </c>
      <c r="H5457" s="75">
        <f t="shared" si="4392"/>
        <v>0.21666666666666667</v>
      </c>
      <c r="I5457" s="74">
        <v>73</v>
      </c>
      <c r="J5457" s="74">
        <v>60</v>
      </c>
      <c r="K5457" s="48">
        <f>J5457</f>
        <v>60</v>
      </c>
      <c r="L5457" s="48">
        <f>$L$3</f>
        <v>-4</v>
      </c>
      <c r="M5457" s="48">
        <f t="shared" si="4388"/>
        <v>56</v>
      </c>
      <c r="N5457" s="48">
        <v>11130</v>
      </c>
      <c r="O5457" s="56">
        <v>7.0000000000000007E-2</v>
      </c>
      <c r="P5457" s="48" t="str">
        <f t="shared" si="4395"/>
        <v>2843/7 BL</v>
      </c>
      <c r="Q5457" s="76" t="s">
        <v>6187</v>
      </c>
      <c r="R5457" s="76" t="s">
        <v>6187</v>
      </c>
      <c r="S5457" s="49">
        <f t="shared" si="4393"/>
        <v>0</v>
      </c>
      <c r="T5457" s="49">
        <f t="shared" si="4396"/>
        <v>0</v>
      </c>
      <c r="U5457" s="49">
        <v>188.07692307692307</v>
      </c>
      <c r="V5457" s="49">
        <f t="shared" si="4381"/>
        <v>188.07692307692307</v>
      </c>
      <c r="W5457" s="49">
        <f t="shared" si="4399"/>
        <v>0</v>
      </c>
      <c r="X5457" s="90">
        <f>ROUND(V5457*$X$4,0)</f>
        <v>940</v>
      </c>
      <c r="Y5457" s="91">
        <f t="shared" si="4389"/>
        <v>65.800000000000011</v>
      </c>
      <c r="Z5457" s="93">
        <f>ROUND((V5457*M5457)+X5457,0)</f>
        <v>11472</v>
      </c>
      <c r="AA5457" s="94">
        <f t="shared" si="4390"/>
        <v>803.04000000000008</v>
      </c>
      <c r="AB5457" s="97">
        <f>ROUND((V5457*$AB$4)+Z5457,0)</f>
        <v>12412</v>
      </c>
      <c r="AC5457" s="98">
        <f t="shared" si="4391"/>
        <v>868.84</v>
      </c>
      <c r="AD5457" s="77" t="s">
        <v>5889</v>
      </c>
      <c r="AE5457" s="54">
        <v>868.84</v>
      </c>
      <c r="AF5457" s="17"/>
    </row>
    <row r="5458" spans="1:32" ht="16.899999999999999" customHeight="1" x14ac:dyDescent="0.3">
      <c r="A5458" s="73" t="s">
        <v>35</v>
      </c>
      <c r="B5458" s="74" t="s">
        <v>536</v>
      </c>
      <c r="C5458" s="48" t="s">
        <v>40</v>
      </c>
      <c r="D5458" s="48">
        <v>1000</v>
      </c>
      <c r="E5458" s="48">
        <v>621</v>
      </c>
      <c r="F5458" s="48" t="s">
        <v>6128</v>
      </c>
      <c r="G5458" s="48" t="s">
        <v>112</v>
      </c>
      <c r="H5458" s="75">
        <f t="shared" si="4392"/>
        <v>-0.13793103448275862</v>
      </c>
      <c r="I5458" s="74">
        <v>25</v>
      </c>
      <c r="J5458" s="74">
        <v>29</v>
      </c>
      <c r="K5458" s="48">
        <f>I5458</f>
        <v>25</v>
      </c>
      <c r="L5458" s="48">
        <f>$L$3</f>
        <v>-4</v>
      </c>
      <c r="M5458" s="48">
        <f t="shared" si="4388"/>
        <v>21</v>
      </c>
      <c r="N5458" s="48">
        <v>2</v>
      </c>
      <c r="O5458" s="56">
        <v>39.229999999999997</v>
      </c>
      <c r="P5458" s="48" t="str">
        <f t="shared" si="4395"/>
        <v>1857 WH</v>
      </c>
      <c r="Q5458" s="76">
        <v>5</v>
      </c>
      <c r="R5458" s="76">
        <v>11</v>
      </c>
      <c r="S5458" s="49">
        <f t="shared" si="4393"/>
        <v>6.6538461538461546E-2</v>
      </c>
      <c r="T5458" s="49">
        <f t="shared" si="4396"/>
        <v>66.538461538461547</v>
      </c>
      <c r="U5458" s="49">
        <v>82.230769230769241</v>
      </c>
      <c r="V5458" s="49">
        <f t="shared" si="4381"/>
        <v>8.2230769230769246E-2</v>
      </c>
      <c r="W5458" s="49">
        <f t="shared" si="4399"/>
        <v>1.3973076923076926</v>
      </c>
      <c r="X5458" s="90">
        <f>ROUND(S5458*$X$4,0)</f>
        <v>0</v>
      </c>
      <c r="Y5458" s="91">
        <f t="shared" si="4389"/>
        <v>0</v>
      </c>
      <c r="Z5458" s="93">
        <f t="shared" ref="Z5458:Z5462" si="4401">ROUND((S5458*M5458)+X5458,0)</f>
        <v>1</v>
      </c>
      <c r="AA5458" s="94">
        <f t="shared" si="4390"/>
        <v>39.229999999999997</v>
      </c>
      <c r="AB5458" s="97">
        <f>ROUND((S5458*$AB$4)+Z5458,0)</f>
        <v>1</v>
      </c>
      <c r="AC5458" s="98">
        <f t="shared" si="4391"/>
        <v>39.229999999999997</v>
      </c>
      <c r="AD5458" s="77" t="s">
        <v>3</v>
      </c>
      <c r="AE5458" s="54">
        <v>39.229999999999997</v>
      </c>
      <c r="AF5458" s="17"/>
    </row>
    <row r="5459" spans="1:32" ht="16.899999999999999" customHeight="1" x14ac:dyDescent="0.3">
      <c r="A5459" s="73" t="s">
        <v>35</v>
      </c>
      <c r="B5459" s="74" t="s">
        <v>4258</v>
      </c>
      <c r="C5459" s="48" t="s">
        <v>1143</v>
      </c>
      <c r="D5459" s="48">
        <v>1000</v>
      </c>
      <c r="E5459" s="48">
        <v>30327</v>
      </c>
      <c r="F5459" s="48" t="s">
        <v>5915</v>
      </c>
      <c r="G5459" s="48" t="s">
        <v>122</v>
      </c>
      <c r="H5459" s="75">
        <f t="shared" si="4392"/>
        <v>0</v>
      </c>
      <c r="I5459" s="74">
        <v>34</v>
      </c>
      <c r="J5459" s="74">
        <v>34</v>
      </c>
      <c r="K5459" s="48">
        <f>I5459</f>
        <v>34</v>
      </c>
      <c r="L5459" s="48">
        <f>$L$3</f>
        <v>-4</v>
      </c>
      <c r="M5459" s="48">
        <f t="shared" si="4388"/>
        <v>30</v>
      </c>
      <c r="N5459" s="48">
        <v>0</v>
      </c>
      <c r="O5459" s="56">
        <v>990.4</v>
      </c>
      <c r="P5459" s="48" t="str">
        <f t="shared" si="4395"/>
        <v>391697 WH</v>
      </c>
      <c r="Q5459" s="76">
        <v>0</v>
      </c>
      <c r="R5459" s="76">
        <v>1</v>
      </c>
      <c r="S5459" s="49">
        <f t="shared" si="4393"/>
        <v>1.153846153846154E-3</v>
      </c>
      <c r="T5459" s="49">
        <f t="shared" si="4396"/>
        <v>1.153846153846154</v>
      </c>
      <c r="U5459" s="49">
        <v>19.5</v>
      </c>
      <c r="V5459" s="49">
        <f t="shared" si="4381"/>
        <v>1.95E-2</v>
      </c>
      <c r="W5459" s="49">
        <f t="shared" si="4399"/>
        <v>3.4615384615384617E-2</v>
      </c>
      <c r="X5459" s="90">
        <f t="shared" ref="X5459:X5460" si="4402">ROUNDUP(S5459*$X$4,0)</f>
        <v>1</v>
      </c>
      <c r="Y5459" s="91">
        <f t="shared" si="4389"/>
        <v>990.4</v>
      </c>
      <c r="Z5459" s="93">
        <f t="shared" si="4401"/>
        <v>1</v>
      </c>
      <c r="AA5459" s="94">
        <f t="shared" si="4390"/>
        <v>990.4</v>
      </c>
      <c r="AB5459" s="97">
        <f>ROUND((S5459*$AB$4)+Z5459,0)</f>
        <v>1</v>
      </c>
      <c r="AC5459" s="98">
        <f t="shared" si="4391"/>
        <v>990.4</v>
      </c>
      <c r="AD5459" s="77" t="s">
        <v>5890</v>
      </c>
      <c r="AE5459" s="54">
        <v>990.4</v>
      </c>
      <c r="AF5459" s="17"/>
    </row>
    <row r="5460" spans="1:32" ht="16.899999999999999" customHeight="1" x14ac:dyDescent="0.3">
      <c r="A5460" s="73" t="s">
        <v>7</v>
      </c>
      <c r="B5460" s="74" t="s">
        <v>4387</v>
      </c>
      <c r="C5460" s="48" t="s">
        <v>1154</v>
      </c>
      <c r="D5460" s="48">
        <v>1</v>
      </c>
      <c r="E5460" s="48">
        <v>2834</v>
      </c>
      <c r="F5460" s="48" t="s">
        <v>6126</v>
      </c>
      <c r="G5460" s="48">
        <v>2</v>
      </c>
      <c r="H5460" s="75">
        <f t="shared" si="4392"/>
        <v>-0.42857142857142855</v>
      </c>
      <c r="I5460" s="74">
        <v>40</v>
      </c>
      <c r="J5460" s="74">
        <v>70</v>
      </c>
      <c r="K5460" s="48">
        <f>I5460</f>
        <v>40</v>
      </c>
      <c r="L5460" s="48"/>
      <c r="M5460" s="48">
        <f t="shared" si="4388"/>
        <v>40</v>
      </c>
      <c r="N5460" s="48">
        <v>11410</v>
      </c>
      <c r="O5460" s="56">
        <v>0.64542999999999995</v>
      </c>
      <c r="P5460" s="48" t="str">
        <f t="shared" si="4395"/>
        <v>5430/9 SL</v>
      </c>
      <c r="Q5460" s="76" t="s">
        <v>6187</v>
      </c>
      <c r="R5460" s="76" t="s">
        <v>6187</v>
      </c>
      <c r="S5460" s="49">
        <f t="shared" si="4393"/>
        <v>0</v>
      </c>
      <c r="T5460" s="49">
        <f t="shared" si="4396"/>
        <v>0</v>
      </c>
      <c r="U5460" s="49">
        <v>0</v>
      </c>
      <c r="V5460" s="49">
        <f t="shared" si="4381"/>
        <v>0</v>
      </c>
      <c r="W5460" s="49">
        <f t="shared" si="4399"/>
        <v>0</v>
      </c>
      <c r="X5460" s="90">
        <f t="shared" si="4402"/>
        <v>0</v>
      </c>
      <c r="Y5460" s="91">
        <f t="shared" si="4389"/>
        <v>0</v>
      </c>
      <c r="Z5460" s="93">
        <f t="shared" si="4401"/>
        <v>0</v>
      </c>
      <c r="AA5460" s="94">
        <f t="shared" si="4390"/>
        <v>0</v>
      </c>
      <c r="AB5460" s="97">
        <f>ROUND((S5460*$AB$4)+Z5460,0)</f>
        <v>0</v>
      </c>
      <c r="AC5460" s="98">
        <f t="shared" si="4391"/>
        <v>0</v>
      </c>
      <c r="AD5460" s="77" t="s">
        <v>3</v>
      </c>
      <c r="AE5460" s="54">
        <v>0</v>
      </c>
      <c r="AF5460" s="17"/>
    </row>
    <row r="5461" spans="1:32" ht="12.75" customHeight="1" x14ac:dyDescent="0.3">
      <c r="A5461" s="73" t="s">
        <v>7</v>
      </c>
      <c r="B5461" s="74" t="s">
        <v>2498</v>
      </c>
      <c r="C5461" s="48" t="s">
        <v>34</v>
      </c>
      <c r="D5461" s="48">
        <v>25</v>
      </c>
      <c r="E5461" s="48">
        <v>1202</v>
      </c>
      <c r="F5461" s="48" t="s">
        <v>6130</v>
      </c>
      <c r="G5461" s="48" t="s">
        <v>35</v>
      </c>
      <c r="H5461" s="75">
        <f t="shared" si="4392"/>
        <v>0</v>
      </c>
      <c r="I5461" s="74">
        <v>24</v>
      </c>
      <c r="J5461" s="74">
        <v>24</v>
      </c>
      <c r="K5461" s="48">
        <f>I5461</f>
        <v>24</v>
      </c>
      <c r="L5461" s="48">
        <f>$L$3</f>
        <v>-4</v>
      </c>
      <c r="M5461" s="48">
        <f t="shared" si="4388"/>
        <v>20</v>
      </c>
      <c r="N5461" s="48">
        <v>1</v>
      </c>
      <c r="O5461" s="56">
        <v>6.25</v>
      </c>
      <c r="P5461" s="48" t="str">
        <f t="shared" si="4395"/>
        <v>PF2003 NA</v>
      </c>
      <c r="Q5461" s="76">
        <v>14</v>
      </c>
      <c r="R5461" s="76">
        <v>55</v>
      </c>
      <c r="S5461" s="49">
        <f t="shared" si="4393"/>
        <v>0.21423076923076922</v>
      </c>
      <c r="T5461" s="49">
        <f t="shared" si="4396"/>
        <v>5.3557692307692308</v>
      </c>
      <c r="U5461" s="49">
        <v>101.47115384615384</v>
      </c>
      <c r="V5461" s="49">
        <f t="shared" si="4381"/>
        <v>4.0588461538461535</v>
      </c>
      <c r="W5461" s="49">
        <f t="shared" si="4399"/>
        <v>4.2846153846153845</v>
      </c>
      <c r="X5461" s="90">
        <f>ROUND(S5461*$X$3,0)</f>
        <v>1</v>
      </c>
      <c r="Y5461" s="91">
        <f t="shared" si="4389"/>
        <v>6.25</v>
      </c>
      <c r="Z5461" s="93">
        <f t="shared" si="4401"/>
        <v>5</v>
      </c>
      <c r="AA5461" s="94">
        <f t="shared" si="4390"/>
        <v>31.25</v>
      </c>
      <c r="AB5461" s="97">
        <f>ROUND((S5461*$AB$4)+Z5461,0)</f>
        <v>6</v>
      </c>
      <c r="AC5461" s="98">
        <f t="shared" si="4391"/>
        <v>37.5</v>
      </c>
      <c r="AD5461" s="77" t="s">
        <v>3</v>
      </c>
      <c r="AE5461" s="54">
        <v>37.5</v>
      </c>
      <c r="AF5461" s="17"/>
    </row>
    <row r="5462" spans="1:32" ht="16.899999999999999" customHeight="1" x14ac:dyDescent="0.3">
      <c r="A5462" s="73" t="s">
        <v>7</v>
      </c>
      <c r="B5462" s="74" t="s">
        <v>2734</v>
      </c>
      <c r="C5462" s="48" t="s">
        <v>1154</v>
      </c>
      <c r="D5462" s="48">
        <v>1000</v>
      </c>
      <c r="E5462" s="48">
        <v>2834</v>
      </c>
      <c r="F5462" s="48" t="s">
        <v>6126</v>
      </c>
      <c r="G5462" s="48">
        <v>2</v>
      </c>
      <c r="H5462" s="75">
        <f t="shared" si="4392"/>
        <v>0</v>
      </c>
      <c r="I5462" s="74">
        <v>45</v>
      </c>
      <c r="J5462" s="74">
        <f>I5462</f>
        <v>45</v>
      </c>
      <c r="K5462" s="48">
        <f>I5462</f>
        <v>45</v>
      </c>
      <c r="L5462" s="48"/>
      <c r="M5462" s="48">
        <f t="shared" si="4388"/>
        <v>45</v>
      </c>
      <c r="N5462" s="48">
        <v>0</v>
      </c>
      <c r="O5462" s="56">
        <v>510.88943999999998</v>
      </c>
      <c r="P5462" s="48" t="str">
        <f t="shared" si="4395"/>
        <v>5110/15C SL</v>
      </c>
      <c r="Q5462" s="76">
        <v>2</v>
      </c>
      <c r="R5462" s="76">
        <v>8</v>
      </c>
      <c r="S5462" s="49">
        <f t="shared" si="4393"/>
        <v>3.0769230769230771E-2</v>
      </c>
      <c r="T5462" s="49">
        <f t="shared" si="4396"/>
        <v>30.76923076923077</v>
      </c>
      <c r="U5462" s="49">
        <v>65.269230769230774</v>
      </c>
      <c r="V5462" s="49">
        <f t="shared" si="4381"/>
        <v>6.5269230769230774E-2</v>
      </c>
      <c r="W5462" s="49">
        <f t="shared" si="4399"/>
        <v>1.3846153846153846</v>
      </c>
      <c r="X5462" s="90">
        <f>ROUND(S5462*$X$4,0)</f>
        <v>0</v>
      </c>
      <c r="Y5462" s="91">
        <f t="shared" si="4389"/>
        <v>0</v>
      </c>
      <c r="Z5462" s="93">
        <f t="shared" si="4401"/>
        <v>1</v>
      </c>
      <c r="AA5462" s="94">
        <f t="shared" si="4390"/>
        <v>510.88943999999998</v>
      </c>
      <c r="AB5462" s="97">
        <f>ROUND((S5462*$AB$4)+Z5462,0)</f>
        <v>1</v>
      </c>
      <c r="AC5462" s="98">
        <f t="shared" si="4391"/>
        <v>510.88943999999998</v>
      </c>
      <c r="AD5462" s="77" t="s">
        <v>3</v>
      </c>
      <c r="AE5462" s="54">
        <v>510.88943999999998</v>
      </c>
      <c r="AF5462" s="17"/>
    </row>
    <row r="5463" spans="1:32" ht="16.899999999999999" customHeight="1" x14ac:dyDescent="0.3">
      <c r="A5463" s="73" t="s">
        <v>35</v>
      </c>
      <c r="B5463" s="74" t="s">
        <v>5793</v>
      </c>
      <c r="C5463" s="48" t="s">
        <v>464</v>
      </c>
      <c r="D5463" s="48">
        <v>1</v>
      </c>
      <c r="E5463" s="48">
        <v>4013</v>
      </c>
      <c r="F5463" s="48" t="s">
        <v>6180</v>
      </c>
      <c r="G5463" s="48" t="s">
        <v>112</v>
      </c>
      <c r="H5463" s="75">
        <f t="shared" si="4392"/>
        <v>0.55000000000000004</v>
      </c>
      <c r="I5463" s="74">
        <v>93</v>
      </c>
      <c r="J5463" s="74">
        <v>60</v>
      </c>
      <c r="K5463" s="48">
        <f>J5463</f>
        <v>60</v>
      </c>
      <c r="L5463" s="48">
        <f>$L$3</f>
        <v>-4</v>
      </c>
      <c r="M5463" s="48">
        <f t="shared" si="4388"/>
        <v>56</v>
      </c>
      <c r="N5463" s="48">
        <v>2739</v>
      </c>
      <c r="O5463" s="56">
        <v>0.27</v>
      </c>
      <c r="P5463" s="48" t="str">
        <f t="shared" si="4395"/>
        <v>5857 SL</v>
      </c>
      <c r="Q5463" s="76" t="s">
        <v>6187</v>
      </c>
      <c r="R5463" s="76" t="s">
        <v>6187</v>
      </c>
      <c r="S5463" s="49">
        <f t="shared" si="4393"/>
        <v>0</v>
      </c>
      <c r="T5463" s="49">
        <f t="shared" si="4396"/>
        <v>0</v>
      </c>
      <c r="U5463" s="49">
        <v>138.96153846153845</v>
      </c>
      <c r="V5463" s="49">
        <f t="shared" si="4381"/>
        <v>138.96153846153845</v>
      </c>
      <c r="W5463" s="49">
        <f t="shared" si="4399"/>
        <v>0</v>
      </c>
      <c r="X5463" s="90">
        <f>ROUND(V5463*$X$4,0)</f>
        <v>695</v>
      </c>
      <c r="Y5463" s="91">
        <f t="shared" si="4389"/>
        <v>187.65</v>
      </c>
      <c r="Z5463" s="93">
        <f>ROUND((V5463*M5463)+X5463,0)</f>
        <v>8477</v>
      </c>
      <c r="AA5463" s="94">
        <f t="shared" si="4390"/>
        <v>2288.79</v>
      </c>
      <c r="AB5463" s="97">
        <f>ROUND((V5463*$AB$4)+Z5463,0)</f>
        <v>9172</v>
      </c>
      <c r="AC5463" s="98">
        <f t="shared" si="4391"/>
        <v>2476.44</v>
      </c>
      <c r="AD5463" s="77" t="s">
        <v>5889</v>
      </c>
      <c r="AE5463" s="54">
        <v>2476.44</v>
      </c>
      <c r="AF5463" s="17"/>
    </row>
    <row r="5464" spans="1:32" ht="16.899999999999999" customHeight="1" x14ac:dyDescent="0.3">
      <c r="A5464" s="73" t="s">
        <v>7</v>
      </c>
      <c r="B5464" s="74" t="s">
        <v>3100</v>
      </c>
      <c r="C5464" s="48" t="s">
        <v>1154</v>
      </c>
      <c r="D5464" s="48">
        <v>1000</v>
      </c>
      <c r="E5464" s="48">
        <v>2834</v>
      </c>
      <c r="F5464" s="48" t="s">
        <v>6126</v>
      </c>
      <c r="G5464" s="48">
        <v>2</v>
      </c>
      <c r="H5464" s="75">
        <f t="shared" si="4392"/>
        <v>-0.65</v>
      </c>
      <c r="I5464" s="74">
        <v>35</v>
      </c>
      <c r="J5464" s="74">
        <v>100</v>
      </c>
      <c r="K5464" s="48">
        <f>I5464</f>
        <v>35</v>
      </c>
      <c r="L5464" s="48"/>
      <c r="M5464" s="48">
        <f t="shared" si="4388"/>
        <v>35</v>
      </c>
      <c r="N5464" s="48">
        <v>14</v>
      </c>
      <c r="O5464" s="56">
        <v>430.14</v>
      </c>
      <c r="P5464" s="48" t="str">
        <f t="shared" si="4395"/>
        <v>5366C SL</v>
      </c>
      <c r="Q5464" s="76">
        <v>11</v>
      </c>
      <c r="R5464" s="76">
        <v>28</v>
      </c>
      <c r="S5464" s="49">
        <f t="shared" si="4393"/>
        <v>0.15076923076923077</v>
      </c>
      <c r="T5464" s="49">
        <f t="shared" si="4396"/>
        <v>150.76923076923077</v>
      </c>
      <c r="U5464" s="49">
        <v>153.73076923076923</v>
      </c>
      <c r="V5464" s="49">
        <f t="shared" si="4381"/>
        <v>0.15373076923076923</v>
      </c>
      <c r="W5464" s="49">
        <f t="shared" si="4399"/>
        <v>5.2769230769230768</v>
      </c>
      <c r="X5464" s="90">
        <f>ROUND(S5464*$X$4,0)</f>
        <v>1</v>
      </c>
      <c r="Y5464" s="91">
        <f t="shared" si="4389"/>
        <v>430.14</v>
      </c>
      <c r="Z5464" s="93">
        <f>ROUND((S5464*M5464)+X5464,0)</f>
        <v>6</v>
      </c>
      <c r="AA5464" s="94">
        <f t="shared" si="4390"/>
        <v>2580.84</v>
      </c>
      <c r="AB5464" s="97">
        <f>ROUND((S5464*$AB$4)+Z5464,0)</f>
        <v>7</v>
      </c>
      <c r="AC5464" s="98">
        <f t="shared" si="4391"/>
        <v>3010.98</v>
      </c>
      <c r="AD5464" s="77" t="s">
        <v>3</v>
      </c>
      <c r="AE5464" s="54">
        <v>3010.98</v>
      </c>
      <c r="AF5464" s="17"/>
    </row>
    <row r="5465" spans="1:32" ht="16.899999999999999" customHeight="1" x14ac:dyDescent="0.3">
      <c r="A5465" s="73" t="s">
        <v>7</v>
      </c>
      <c r="B5465" s="74" t="s">
        <v>430</v>
      </c>
      <c r="C5465" s="48" t="s">
        <v>10</v>
      </c>
      <c r="D5465" s="48">
        <v>1000</v>
      </c>
      <c r="E5465" s="48">
        <v>2834</v>
      </c>
      <c r="F5465" s="48" t="s">
        <v>6126</v>
      </c>
      <c r="G5465" s="48">
        <v>2</v>
      </c>
      <c r="H5465" s="75">
        <f t="shared" si="4392"/>
        <v>0</v>
      </c>
      <c r="I5465" s="74">
        <v>20</v>
      </c>
      <c r="J5465" s="74">
        <f>I5465</f>
        <v>20</v>
      </c>
      <c r="K5465" s="48">
        <f>I5465</f>
        <v>20</v>
      </c>
      <c r="L5465" s="48"/>
      <c r="M5465" s="48">
        <f t="shared" si="4388"/>
        <v>20</v>
      </c>
      <c r="N5465" s="48">
        <v>2</v>
      </c>
      <c r="O5465" s="56">
        <v>329.96780000000001</v>
      </c>
      <c r="P5465" s="48" t="str">
        <f t="shared" si="4395"/>
        <v>1896/9C SL</v>
      </c>
      <c r="Q5465" s="76">
        <v>6</v>
      </c>
      <c r="R5465" s="76">
        <v>16</v>
      </c>
      <c r="S5465" s="49">
        <f t="shared" si="4393"/>
        <v>8.3076923076923076E-2</v>
      </c>
      <c r="T5465" s="49">
        <f t="shared" si="4396"/>
        <v>83.07692307692308</v>
      </c>
      <c r="U5465" s="49">
        <v>144.88461538461539</v>
      </c>
      <c r="V5465" s="49">
        <f t="shared" si="4381"/>
        <v>0.14488461538461539</v>
      </c>
      <c r="W5465" s="49">
        <f t="shared" si="4399"/>
        <v>1.6615384615384614</v>
      </c>
      <c r="X5465" s="90">
        <f>ROUND(S5465*$X$3,0)</f>
        <v>0</v>
      </c>
      <c r="Y5465" s="91">
        <f t="shared" si="4389"/>
        <v>0</v>
      </c>
      <c r="Z5465" s="93">
        <f>ROUND((S5465*M5465)+X5465,0)</f>
        <v>2</v>
      </c>
      <c r="AA5465" s="94">
        <f t="shared" si="4390"/>
        <v>659.93560000000002</v>
      </c>
      <c r="AB5465" s="97">
        <f>ROUND((S5465*$AB$4)+Z5465,0)</f>
        <v>2</v>
      </c>
      <c r="AC5465" s="98">
        <f t="shared" si="4391"/>
        <v>659.93560000000002</v>
      </c>
      <c r="AD5465" s="77" t="s">
        <v>3</v>
      </c>
      <c r="AE5465" s="54">
        <v>659.93560000000002</v>
      </c>
      <c r="AF5465" s="17"/>
    </row>
    <row r="5466" spans="1:32" ht="16.899999999999999" customHeight="1" x14ac:dyDescent="0.3">
      <c r="A5466" s="73" t="s">
        <v>35</v>
      </c>
      <c r="B5466" s="74" t="s">
        <v>835</v>
      </c>
      <c r="C5466" s="48" t="s">
        <v>464</v>
      </c>
      <c r="D5466" s="48">
        <v>1</v>
      </c>
      <c r="E5466" s="48">
        <v>4013</v>
      </c>
      <c r="F5466" s="48" t="s">
        <v>6180</v>
      </c>
      <c r="G5466" s="48" t="s">
        <v>112</v>
      </c>
      <c r="H5466" s="75">
        <f t="shared" si="4392"/>
        <v>0.21666666666666667</v>
      </c>
      <c r="I5466" s="74">
        <v>73</v>
      </c>
      <c r="J5466" s="74">
        <v>60</v>
      </c>
      <c r="K5466" s="48">
        <f>J5466</f>
        <v>60</v>
      </c>
      <c r="L5466" s="48">
        <f>$L$3</f>
        <v>-4</v>
      </c>
      <c r="M5466" s="48">
        <f t="shared" si="4388"/>
        <v>56</v>
      </c>
      <c r="N5466" s="48">
        <v>15090</v>
      </c>
      <c r="O5466" s="56">
        <v>7.0000000000000007E-2</v>
      </c>
      <c r="P5466" s="48" t="str">
        <f t="shared" si="4395"/>
        <v>2843/7 YL</v>
      </c>
      <c r="Q5466" s="76" t="s">
        <v>6187</v>
      </c>
      <c r="R5466" s="76" t="s">
        <v>6187</v>
      </c>
      <c r="S5466" s="49">
        <f t="shared" si="4393"/>
        <v>0</v>
      </c>
      <c r="T5466" s="49">
        <f t="shared" si="4396"/>
        <v>0</v>
      </c>
      <c r="U5466" s="49">
        <v>136.07692307692307</v>
      </c>
      <c r="V5466" s="49">
        <f t="shared" si="4381"/>
        <v>136.07692307692307</v>
      </c>
      <c r="W5466" s="49">
        <f t="shared" si="4399"/>
        <v>0</v>
      </c>
      <c r="X5466" s="90">
        <f t="shared" ref="X5466:X5467" si="4403">ROUND(V5466*$X$4,0)</f>
        <v>680</v>
      </c>
      <c r="Y5466" s="91">
        <f t="shared" si="4389"/>
        <v>47.6</v>
      </c>
      <c r="Z5466" s="93">
        <f>ROUND((V5466*M5466)+X5466,0)</f>
        <v>8300</v>
      </c>
      <c r="AA5466" s="94">
        <f t="shared" si="4390"/>
        <v>581</v>
      </c>
      <c r="AB5466" s="97">
        <f>ROUND((V5466*$AB$4)+Z5466,0)</f>
        <v>8980</v>
      </c>
      <c r="AC5466" s="98">
        <f t="shared" si="4391"/>
        <v>628.6</v>
      </c>
      <c r="AD5466" s="77" t="s">
        <v>5889</v>
      </c>
      <c r="AE5466" s="54">
        <v>628.6</v>
      </c>
      <c r="AF5466" s="17"/>
    </row>
    <row r="5467" spans="1:32" ht="16.899999999999999" customHeight="1" x14ac:dyDescent="0.3">
      <c r="A5467" s="73" t="s">
        <v>35</v>
      </c>
      <c r="B5467" s="74" t="s">
        <v>3163</v>
      </c>
      <c r="C5467" s="48" t="s">
        <v>40</v>
      </c>
      <c r="D5467" s="48">
        <v>1000</v>
      </c>
      <c r="E5467" s="48">
        <v>4750</v>
      </c>
      <c r="F5467" s="48" t="s">
        <v>5916</v>
      </c>
      <c r="G5467" s="48" t="s">
        <v>3680</v>
      </c>
      <c r="H5467" s="75">
        <f t="shared" si="4392"/>
        <v>1.3936170212765957</v>
      </c>
      <c r="I5467" s="74">
        <v>225</v>
      </c>
      <c r="J5467" s="74">
        <v>94</v>
      </c>
      <c r="K5467" s="48">
        <f>J5467</f>
        <v>94</v>
      </c>
      <c r="L5467" s="48">
        <f>$L$3</f>
        <v>-4</v>
      </c>
      <c r="M5467" s="48">
        <f t="shared" si="4388"/>
        <v>90</v>
      </c>
      <c r="N5467" s="48">
        <v>34</v>
      </c>
      <c r="O5467" s="56">
        <v>89.58</v>
      </c>
      <c r="P5467" s="48" t="str">
        <f t="shared" si="4395"/>
        <v>7053 SL</v>
      </c>
      <c r="Q5467" s="76">
        <v>19</v>
      </c>
      <c r="R5467" s="76">
        <v>312</v>
      </c>
      <c r="S5467" s="49">
        <f t="shared" si="4393"/>
        <v>0.56461538461538463</v>
      </c>
      <c r="T5467" s="49">
        <f t="shared" si="4396"/>
        <v>564.61538461538464</v>
      </c>
      <c r="U5467" s="49">
        <v>571.30769230769238</v>
      </c>
      <c r="V5467" s="49">
        <f t="shared" si="4381"/>
        <v>0.57130769230769241</v>
      </c>
      <c r="W5467" s="49">
        <f>V5467*M5467</f>
        <v>51.417692307692313</v>
      </c>
      <c r="X5467" s="90">
        <f t="shared" si="4403"/>
        <v>3</v>
      </c>
      <c r="Y5467" s="91">
        <f t="shared" si="4389"/>
        <v>268.74</v>
      </c>
      <c r="Z5467" s="93">
        <f>ROUND((V5467*M5467)+X5467,0)</f>
        <v>54</v>
      </c>
      <c r="AA5467" s="94">
        <f t="shared" si="4390"/>
        <v>4837.32</v>
      </c>
      <c r="AB5467" s="97">
        <f>ROUND((V5467*$AB$4)+Z5467,0)</f>
        <v>57</v>
      </c>
      <c r="AC5467" s="98">
        <f t="shared" si="4391"/>
        <v>5106.0599999999995</v>
      </c>
      <c r="AD5467" s="77" t="s">
        <v>5889</v>
      </c>
      <c r="AE5467" s="54">
        <v>5106.0599999999995</v>
      </c>
      <c r="AF5467" s="17"/>
    </row>
    <row r="5468" spans="1:32" ht="16.899999999999999" customHeight="1" x14ac:dyDescent="0.3">
      <c r="A5468" s="73" t="s">
        <v>7</v>
      </c>
      <c r="B5468" s="74" t="s">
        <v>2201</v>
      </c>
      <c r="C5468" s="48" t="s">
        <v>1154</v>
      </c>
      <c r="D5468" s="48">
        <v>1000</v>
      </c>
      <c r="E5468" s="48">
        <v>2834</v>
      </c>
      <c r="F5468" s="48" t="s">
        <v>6126</v>
      </c>
      <c r="G5468" s="48">
        <v>2</v>
      </c>
      <c r="H5468" s="75">
        <f t="shared" si="4392"/>
        <v>0</v>
      </c>
      <c r="I5468" s="74">
        <v>20</v>
      </c>
      <c r="J5468" s="74">
        <f>I5468</f>
        <v>20</v>
      </c>
      <c r="K5468" s="48">
        <f>I5468</f>
        <v>20</v>
      </c>
      <c r="L5468" s="48"/>
      <c r="M5468" s="48">
        <f t="shared" si="4388"/>
        <v>20</v>
      </c>
      <c r="N5468" s="48">
        <v>4</v>
      </c>
      <c r="O5468" s="56">
        <v>207.64878999999999</v>
      </c>
      <c r="P5468" s="48" t="str">
        <f t="shared" si="4395"/>
        <v>5064C SL</v>
      </c>
      <c r="Q5468" s="76">
        <v>3</v>
      </c>
      <c r="R5468" s="76">
        <v>58</v>
      </c>
      <c r="S5468" s="49">
        <f t="shared" si="4393"/>
        <v>9.9230769230769234E-2</v>
      </c>
      <c r="T5468" s="49">
        <f t="shared" si="4396"/>
        <v>99.230769230769226</v>
      </c>
      <c r="U5468" s="49">
        <v>112.76923076923076</v>
      </c>
      <c r="V5468" s="49">
        <f t="shared" si="4381"/>
        <v>0.11276923076923076</v>
      </c>
      <c r="W5468" s="49">
        <f t="shared" ref="W5468:W5479" si="4404">S5468*M5468</f>
        <v>1.9846153846153847</v>
      </c>
      <c r="X5468" s="90">
        <f>ROUND(S5468*$X$3,0)</f>
        <v>1</v>
      </c>
      <c r="Y5468" s="91">
        <f t="shared" si="4389"/>
        <v>207.64878999999999</v>
      </c>
      <c r="Z5468" s="93">
        <f t="shared" ref="Z5468:Z5478" si="4405">ROUND((S5468*M5468)+X5468,0)</f>
        <v>3</v>
      </c>
      <c r="AA5468" s="94">
        <f t="shared" si="4390"/>
        <v>622.94637</v>
      </c>
      <c r="AB5468" s="97">
        <f>ROUND((S5468*$AB$4)+Z5468,0)</f>
        <v>3</v>
      </c>
      <c r="AC5468" s="98">
        <f t="shared" si="4391"/>
        <v>622.94637</v>
      </c>
      <c r="AD5468" s="77" t="s">
        <v>3</v>
      </c>
      <c r="AE5468" s="54">
        <v>622.94637</v>
      </c>
      <c r="AF5468" s="17"/>
    </row>
    <row r="5469" spans="1:32" ht="12.75" customHeight="1" x14ac:dyDescent="0.3">
      <c r="A5469" s="73" t="s">
        <v>7</v>
      </c>
      <c r="B5469" s="74" t="s">
        <v>3434</v>
      </c>
      <c r="C5469" s="48" t="s">
        <v>1432</v>
      </c>
      <c r="D5469" s="48">
        <v>1000</v>
      </c>
      <c r="E5469" s="48">
        <v>621</v>
      </c>
      <c r="F5469" s="48" t="s">
        <v>6128</v>
      </c>
      <c r="G5469" s="48" t="s">
        <v>35</v>
      </c>
      <c r="H5469" s="75">
        <f t="shared" si="4392"/>
        <v>2.564102564102564E-2</v>
      </c>
      <c r="I5469" s="74">
        <v>40</v>
      </c>
      <c r="J5469" s="74">
        <v>39</v>
      </c>
      <c r="K5469" s="48">
        <f>J5469</f>
        <v>39</v>
      </c>
      <c r="L5469" s="48">
        <f>$L$3</f>
        <v>-4</v>
      </c>
      <c r="M5469" s="48">
        <f t="shared" si="4388"/>
        <v>35</v>
      </c>
      <c r="N5469" s="48">
        <v>119</v>
      </c>
      <c r="O5469" s="56">
        <v>30.25</v>
      </c>
      <c r="P5469" s="48" t="str">
        <f t="shared" si="4395"/>
        <v>6711 WH</v>
      </c>
      <c r="Q5469" s="76">
        <v>82</v>
      </c>
      <c r="R5469" s="76">
        <v>160</v>
      </c>
      <c r="S5469" s="49">
        <f t="shared" si="4393"/>
        <v>1.0676923076923077</v>
      </c>
      <c r="T5469" s="49">
        <f t="shared" si="4396"/>
        <v>1067.6923076923076</v>
      </c>
      <c r="U5469" s="49">
        <v>1442.9615384615383</v>
      </c>
      <c r="V5469" s="49">
        <f t="shared" si="4381"/>
        <v>1.4429615384615384</v>
      </c>
      <c r="W5469" s="49">
        <f t="shared" si="4404"/>
        <v>37.369230769230768</v>
      </c>
      <c r="X5469" s="90">
        <f>ROUND(S5469*$X$4,0)</f>
        <v>5</v>
      </c>
      <c r="Y5469" s="91">
        <f t="shared" si="4389"/>
        <v>151.25</v>
      </c>
      <c r="Z5469" s="93">
        <f t="shared" si="4405"/>
        <v>42</v>
      </c>
      <c r="AA5469" s="94">
        <f t="shared" si="4390"/>
        <v>1270.5</v>
      </c>
      <c r="AB5469" s="97">
        <f>ROUND((S5469*$AB$4)+Z5469,0)</f>
        <v>47</v>
      </c>
      <c r="AC5469" s="98">
        <f t="shared" si="4391"/>
        <v>1421.75</v>
      </c>
      <c r="AD5469" s="77" t="s">
        <v>3</v>
      </c>
      <c r="AE5469" s="54">
        <v>1421.75</v>
      </c>
      <c r="AF5469" s="17"/>
    </row>
    <row r="5470" spans="1:32" ht="16.899999999999999" customHeight="1" x14ac:dyDescent="0.3">
      <c r="A5470" s="73" t="s">
        <v>7</v>
      </c>
      <c r="B5470" s="74" t="s">
        <v>4283</v>
      </c>
      <c r="C5470" s="48" t="s">
        <v>10</v>
      </c>
      <c r="D5470" s="48">
        <v>500</v>
      </c>
      <c r="E5470" s="48">
        <v>2834</v>
      </c>
      <c r="F5470" s="48" t="s">
        <v>6126</v>
      </c>
      <c r="G5470" s="48">
        <v>2</v>
      </c>
      <c r="H5470" s="75">
        <f t="shared" si="4392"/>
        <v>0</v>
      </c>
      <c r="I5470" s="74">
        <v>40</v>
      </c>
      <c r="J5470" s="74">
        <f>I5470</f>
        <v>40</v>
      </c>
      <c r="K5470" s="48">
        <f>I5470</f>
        <v>40</v>
      </c>
      <c r="L5470" s="48"/>
      <c r="M5470" s="48">
        <f t="shared" si="4388"/>
        <v>40</v>
      </c>
      <c r="N5470" s="48">
        <v>0</v>
      </c>
      <c r="O5470" s="56">
        <v>534.35059000000001</v>
      </c>
      <c r="P5470" s="48" t="str">
        <f t="shared" si="4395"/>
        <v>6017C SL</v>
      </c>
      <c r="Q5470" s="76">
        <v>0</v>
      </c>
      <c r="R5470" s="76">
        <v>0</v>
      </c>
      <c r="S5470" s="49">
        <f t="shared" si="4393"/>
        <v>0</v>
      </c>
      <c r="T5470" s="49">
        <f t="shared" si="4396"/>
        <v>0</v>
      </c>
      <c r="U5470" s="49">
        <v>60.769230769230759</v>
      </c>
      <c r="V5470" s="49">
        <f t="shared" si="4381"/>
        <v>0.12153846153846151</v>
      </c>
      <c r="W5470" s="49">
        <f t="shared" si="4404"/>
        <v>0</v>
      </c>
      <c r="X5470" s="90">
        <f>ROUNDUP(S5470*$X$4,0)</f>
        <v>0</v>
      </c>
      <c r="Y5470" s="91">
        <f t="shared" si="4389"/>
        <v>0</v>
      </c>
      <c r="Z5470" s="93">
        <f t="shared" si="4405"/>
        <v>0</v>
      </c>
      <c r="AA5470" s="94">
        <f t="shared" si="4390"/>
        <v>0</v>
      </c>
      <c r="AB5470" s="97">
        <f>ROUND((S5470*$AB$4)+Z5470,0)</f>
        <v>0</v>
      </c>
      <c r="AC5470" s="98">
        <f t="shared" si="4391"/>
        <v>0</v>
      </c>
      <c r="AD5470" s="77" t="s">
        <v>3</v>
      </c>
      <c r="AE5470" s="54">
        <v>0</v>
      </c>
      <c r="AF5470" s="17"/>
    </row>
    <row r="5471" spans="1:32" ht="16.899999999999999" customHeight="1" x14ac:dyDescent="0.3">
      <c r="A5471" s="73" t="s">
        <v>7</v>
      </c>
      <c r="B5471" s="74" t="s">
        <v>4193</v>
      </c>
      <c r="C5471" s="48" t="s">
        <v>34</v>
      </c>
      <c r="D5471" s="48">
        <v>500</v>
      </c>
      <c r="E5471" s="48">
        <v>6150</v>
      </c>
      <c r="F5471" s="48" t="s">
        <v>6125</v>
      </c>
      <c r="G5471" s="48" t="s">
        <v>3680</v>
      </c>
      <c r="H5471" s="75">
        <f t="shared" si="4392"/>
        <v>0</v>
      </c>
      <c r="I5471" s="74">
        <v>28</v>
      </c>
      <c r="J5471" s="74">
        <v>28</v>
      </c>
      <c r="K5471" s="48">
        <f>I5471</f>
        <v>28</v>
      </c>
      <c r="L5471" s="48">
        <f>$L$3</f>
        <v>-4</v>
      </c>
      <c r="M5471" s="48">
        <f t="shared" si="4388"/>
        <v>24</v>
      </c>
      <c r="N5471" s="48">
        <v>38</v>
      </c>
      <c r="O5471" s="56">
        <v>42.9</v>
      </c>
      <c r="P5471" s="48" t="str">
        <f t="shared" si="4395"/>
        <v>SW2 NA</v>
      </c>
      <c r="Q5471" s="76">
        <v>14</v>
      </c>
      <c r="R5471" s="76">
        <v>46</v>
      </c>
      <c r="S5471" s="49">
        <f t="shared" si="4393"/>
        <v>0.20384615384615384</v>
      </c>
      <c r="T5471" s="49">
        <f t="shared" si="4396"/>
        <v>101.92307692307692</v>
      </c>
      <c r="U5471" s="49">
        <v>334.18269230769226</v>
      </c>
      <c r="V5471" s="49">
        <f t="shared" si="4381"/>
        <v>0.66836538461538453</v>
      </c>
      <c r="W5471" s="49">
        <f t="shared" si="4404"/>
        <v>4.8923076923076927</v>
      </c>
      <c r="X5471" s="90">
        <f>ROUND(S5471*$X$4,0)</f>
        <v>1</v>
      </c>
      <c r="Y5471" s="91">
        <f t="shared" si="4389"/>
        <v>42.9</v>
      </c>
      <c r="Z5471" s="93">
        <f t="shared" si="4405"/>
        <v>6</v>
      </c>
      <c r="AA5471" s="94">
        <f t="shared" si="4390"/>
        <v>257.39999999999998</v>
      </c>
      <c r="AB5471" s="97">
        <f>ROUND((S5471*$AB$4)+Z5471,0)</f>
        <v>7</v>
      </c>
      <c r="AC5471" s="98">
        <f t="shared" si="4391"/>
        <v>300.3</v>
      </c>
      <c r="AD5471" s="77" t="s">
        <v>3</v>
      </c>
      <c r="AE5471" s="54">
        <v>300.3</v>
      </c>
      <c r="AF5471" s="17"/>
    </row>
    <row r="5472" spans="1:32" ht="16.899999999999999" customHeight="1" x14ac:dyDescent="0.3">
      <c r="A5472" s="73" t="s">
        <v>7</v>
      </c>
      <c r="B5472" s="74" t="s">
        <v>5456</v>
      </c>
      <c r="C5472" s="48" t="s">
        <v>10</v>
      </c>
      <c r="D5472" s="48">
        <v>1000</v>
      </c>
      <c r="E5472" s="48">
        <v>2834</v>
      </c>
      <c r="F5472" s="48" t="s">
        <v>6126</v>
      </c>
      <c r="G5472" s="48">
        <v>2</v>
      </c>
      <c r="H5472" s="75">
        <f t="shared" si="4392"/>
        <v>0</v>
      </c>
      <c r="I5472" s="74">
        <v>55</v>
      </c>
      <c r="J5472" s="74">
        <f>I5472</f>
        <v>55</v>
      </c>
      <c r="K5472" s="48">
        <f>I5472</f>
        <v>55</v>
      </c>
      <c r="L5472" s="48"/>
      <c r="M5472" s="48">
        <f t="shared" si="4388"/>
        <v>55</v>
      </c>
      <c r="N5472" s="48">
        <v>0</v>
      </c>
      <c r="O5472" s="56">
        <v>426.60113000000001</v>
      </c>
      <c r="P5472" s="48" t="str">
        <f t="shared" si="4395"/>
        <v>6335 SL</v>
      </c>
      <c r="Q5472" s="76">
        <v>6</v>
      </c>
      <c r="R5472" s="76">
        <v>7</v>
      </c>
      <c r="S5472" s="49">
        <f t="shared" si="4393"/>
        <v>7.2692307692307695E-2</v>
      </c>
      <c r="T5472" s="49">
        <f t="shared" si="4396"/>
        <v>72.692307692307693</v>
      </c>
      <c r="U5472" s="49">
        <v>83.615384615384613</v>
      </c>
      <c r="V5472" s="49">
        <f t="shared" si="4381"/>
        <v>8.3615384615384619E-2</v>
      </c>
      <c r="W5472" s="49">
        <f t="shared" si="4404"/>
        <v>3.9980769230769231</v>
      </c>
      <c r="X5472" s="90">
        <f>ROUND(S5472*$X$4,0)</f>
        <v>0</v>
      </c>
      <c r="Y5472" s="91">
        <f t="shared" si="4389"/>
        <v>0</v>
      </c>
      <c r="Z5472" s="93">
        <f t="shared" si="4405"/>
        <v>4</v>
      </c>
      <c r="AA5472" s="94">
        <f t="shared" si="4390"/>
        <v>1706.40452</v>
      </c>
      <c r="AB5472" s="97">
        <f>ROUND((S5472*$AB$4)+Z5472,0)</f>
        <v>4</v>
      </c>
      <c r="AC5472" s="98">
        <f t="shared" si="4391"/>
        <v>1706.40452</v>
      </c>
      <c r="AD5472" s="77" t="s">
        <v>3</v>
      </c>
      <c r="AE5472" s="54">
        <v>1706.40452</v>
      </c>
      <c r="AF5472" s="17"/>
    </row>
    <row r="5473" spans="1:32" ht="16.899999999999999" customHeight="1" x14ac:dyDescent="0.3">
      <c r="A5473" s="73" t="s">
        <v>35</v>
      </c>
      <c r="B5473" s="74" t="s">
        <v>301</v>
      </c>
      <c r="C5473" s="48" t="s">
        <v>40</v>
      </c>
      <c r="D5473" s="48">
        <v>1000</v>
      </c>
      <c r="E5473" s="48">
        <v>621</v>
      </c>
      <c r="F5473" s="48" t="s">
        <v>6128</v>
      </c>
      <c r="G5473" s="48" t="s">
        <v>35</v>
      </c>
      <c r="H5473" s="75">
        <f t="shared" si="4392"/>
        <v>-0.56603773584905659</v>
      </c>
      <c r="I5473" s="74">
        <v>23</v>
      </c>
      <c r="J5473" s="74">
        <v>53</v>
      </c>
      <c r="K5473" s="48">
        <f>I5473</f>
        <v>23</v>
      </c>
      <c r="L5473" s="48">
        <f>$L$3</f>
        <v>-4</v>
      </c>
      <c r="M5473" s="48">
        <f t="shared" si="4388"/>
        <v>19</v>
      </c>
      <c r="N5473" s="48">
        <v>15</v>
      </c>
      <c r="O5473" s="56">
        <v>80.83</v>
      </c>
      <c r="P5473" s="48" t="str">
        <f t="shared" si="4395"/>
        <v>1559 RD</v>
      </c>
      <c r="Q5473" s="76">
        <v>0</v>
      </c>
      <c r="R5473" s="76">
        <v>19</v>
      </c>
      <c r="S5473" s="49">
        <f t="shared" si="4393"/>
        <v>2.1923076923076924E-2</v>
      </c>
      <c r="T5473" s="49">
        <f t="shared" si="4396"/>
        <v>21.923076923076923</v>
      </c>
      <c r="U5473" s="49">
        <v>49.92307692307692</v>
      </c>
      <c r="V5473" s="49">
        <f t="shared" si="4381"/>
        <v>4.9923076923076917E-2</v>
      </c>
      <c r="W5473" s="49">
        <f t="shared" si="4404"/>
        <v>0.41653846153846152</v>
      </c>
      <c r="X5473" s="90">
        <f>ROUNDUP(S5473*$X$3,0)</f>
        <v>1</v>
      </c>
      <c r="Y5473" s="91">
        <f t="shared" si="4389"/>
        <v>80.83</v>
      </c>
      <c r="Z5473" s="93">
        <f t="shared" si="4405"/>
        <v>1</v>
      </c>
      <c r="AA5473" s="94">
        <f t="shared" si="4390"/>
        <v>80.83</v>
      </c>
      <c r="AB5473" s="97">
        <f t="shared" ref="AB5473:AB5478" si="4406">ROUND((S5473*$AB$4)+Z5473,0)</f>
        <v>1</v>
      </c>
      <c r="AC5473" s="98">
        <f t="shared" si="4391"/>
        <v>80.83</v>
      </c>
      <c r="AD5473" s="77" t="s">
        <v>3</v>
      </c>
      <c r="AE5473" s="54">
        <v>80.83</v>
      </c>
      <c r="AF5473" s="17"/>
    </row>
    <row r="5474" spans="1:32" ht="16.899999999999999" customHeight="1" x14ac:dyDescent="0.3">
      <c r="A5474" s="73" t="s">
        <v>35</v>
      </c>
      <c r="B5474" s="74" t="s">
        <v>5480</v>
      </c>
      <c r="C5474" s="48" t="s">
        <v>1432</v>
      </c>
      <c r="D5474" s="48">
        <v>5000</v>
      </c>
      <c r="E5474" s="48">
        <v>621</v>
      </c>
      <c r="F5474" s="48" t="s">
        <v>6128</v>
      </c>
      <c r="G5474" s="48" t="s">
        <v>35</v>
      </c>
      <c r="H5474" s="75">
        <f t="shared" si="4392"/>
        <v>2.564102564102564E-2</v>
      </c>
      <c r="I5474" s="74">
        <v>40</v>
      </c>
      <c r="J5474" s="74">
        <v>39</v>
      </c>
      <c r="K5474" s="48">
        <f>J5474</f>
        <v>39</v>
      </c>
      <c r="L5474" s="48">
        <f>$L$3</f>
        <v>-4</v>
      </c>
      <c r="M5474" s="48">
        <f t="shared" si="4388"/>
        <v>35</v>
      </c>
      <c r="N5474" s="48">
        <v>1</v>
      </c>
      <c r="O5474" s="56">
        <v>151.25</v>
      </c>
      <c r="P5474" s="48" t="str">
        <f t="shared" si="4395"/>
        <v>6711 BR</v>
      </c>
      <c r="Q5474" s="76">
        <v>1</v>
      </c>
      <c r="R5474" s="76">
        <v>9</v>
      </c>
      <c r="S5474" s="49">
        <f t="shared" si="4393"/>
        <v>2.1153846153846155E-2</v>
      </c>
      <c r="T5474" s="49">
        <f t="shared" si="4396"/>
        <v>105.76923076923077</v>
      </c>
      <c r="U5474" s="49">
        <v>700.69230769230762</v>
      </c>
      <c r="V5474" s="49">
        <f t="shared" si="4381"/>
        <v>0.14013846153846152</v>
      </c>
      <c r="W5474" s="49">
        <f t="shared" si="4404"/>
        <v>0.74038461538461542</v>
      </c>
      <c r="X5474" s="90">
        <f t="shared" ref="X5474:X5477" si="4407">ROUND(S5474*$X$4,0)</f>
        <v>0</v>
      </c>
      <c r="Y5474" s="91">
        <f t="shared" si="4389"/>
        <v>0</v>
      </c>
      <c r="Z5474" s="93">
        <f t="shared" si="4405"/>
        <v>1</v>
      </c>
      <c r="AA5474" s="94">
        <f t="shared" si="4390"/>
        <v>151.25</v>
      </c>
      <c r="AB5474" s="97">
        <f t="shared" si="4406"/>
        <v>1</v>
      </c>
      <c r="AC5474" s="98">
        <f t="shared" si="4391"/>
        <v>151.25</v>
      </c>
      <c r="AD5474" s="77" t="s">
        <v>3</v>
      </c>
      <c r="AE5474" s="54">
        <v>151.25</v>
      </c>
      <c r="AF5474" s="17"/>
    </row>
    <row r="5475" spans="1:32" ht="16.899999999999999" customHeight="1" x14ac:dyDescent="0.3">
      <c r="A5475" s="73" t="s">
        <v>7</v>
      </c>
      <c r="B5475" s="74" t="s">
        <v>3775</v>
      </c>
      <c r="C5475" s="48" t="s">
        <v>10</v>
      </c>
      <c r="D5475" s="48">
        <v>1000</v>
      </c>
      <c r="E5475" s="48">
        <v>2834</v>
      </c>
      <c r="F5475" s="48" t="s">
        <v>6126</v>
      </c>
      <c r="G5475" s="48">
        <v>2</v>
      </c>
      <c r="H5475" s="75">
        <f t="shared" si="4392"/>
        <v>0</v>
      </c>
      <c r="I5475" s="74">
        <v>25</v>
      </c>
      <c r="J5475" s="74">
        <f t="shared" ref="J5475:J5476" si="4408">I5475</f>
        <v>25</v>
      </c>
      <c r="K5475" s="48">
        <f>I5475</f>
        <v>25</v>
      </c>
      <c r="L5475" s="48"/>
      <c r="M5475" s="48">
        <f t="shared" si="4388"/>
        <v>25</v>
      </c>
      <c r="N5475" s="48">
        <v>0</v>
      </c>
      <c r="O5475" s="56">
        <v>270.36088000000001</v>
      </c>
      <c r="P5475" s="48" t="str">
        <f t="shared" si="4395"/>
        <v>6332 SL</v>
      </c>
      <c r="Q5475" s="76">
        <v>2</v>
      </c>
      <c r="R5475" s="76">
        <v>12</v>
      </c>
      <c r="S5475" s="49">
        <f t="shared" si="4393"/>
        <v>3.5384615384615382E-2</v>
      </c>
      <c r="T5475" s="49">
        <f t="shared" si="4396"/>
        <v>35.38461538461538</v>
      </c>
      <c r="U5475" s="49">
        <v>78.576923076923066</v>
      </c>
      <c r="V5475" s="49">
        <f t="shared" si="4381"/>
        <v>7.8576923076923072E-2</v>
      </c>
      <c r="W5475" s="49">
        <f t="shared" si="4404"/>
        <v>0.88461538461538458</v>
      </c>
      <c r="X5475" s="90">
        <f t="shared" si="4407"/>
        <v>0</v>
      </c>
      <c r="Y5475" s="91">
        <f t="shared" si="4389"/>
        <v>0</v>
      </c>
      <c r="Z5475" s="93">
        <f t="shared" si="4405"/>
        <v>1</v>
      </c>
      <c r="AA5475" s="94">
        <f t="shared" si="4390"/>
        <v>270.36088000000001</v>
      </c>
      <c r="AB5475" s="97">
        <f t="shared" si="4406"/>
        <v>1</v>
      </c>
      <c r="AC5475" s="98">
        <f t="shared" si="4391"/>
        <v>270.36088000000001</v>
      </c>
      <c r="AD5475" s="77" t="s">
        <v>3</v>
      </c>
      <c r="AE5475" s="54">
        <v>270.36088000000001</v>
      </c>
      <c r="AF5475" s="17"/>
    </row>
    <row r="5476" spans="1:32" ht="16.899999999999999" customHeight="1" x14ac:dyDescent="0.3">
      <c r="A5476" s="73" t="s">
        <v>7</v>
      </c>
      <c r="B5476" s="74" t="s">
        <v>3297</v>
      </c>
      <c r="C5476" s="48" t="s">
        <v>1788</v>
      </c>
      <c r="D5476" s="48">
        <v>1000</v>
      </c>
      <c r="E5476" s="48">
        <v>2834</v>
      </c>
      <c r="F5476" s="48" t="s">
        <v>6126</v>
      </c>
      <c r="G5476" s="48">
        <v>2</v>
      </c>
      <c r="H5476" s="75">
        <f t="shared" si="4392"/>
        <v>0</v>
      </c>
      <c r="I5476" s="74">
        <v>35</v>
      </c>
      <c r="J5476" s="74">
        <f t="shared" si="4408"/>
        <v>35</v>
      </c>
      <c r="K5476" s="48">
        <f>I5476</f>
        <v>35</v>
      </c>
      <c r="L5476" s="48"/>
      <c r="M5476" s="48">
        <f t="shared" si="4388"/>
        <v>35</v>
      </c>
      <c r="N5476" s="48">
        <v>2</v>
      </c>
      <c r="O5476" s="56">
        <v>357.05669</v>
      </c>
      <c r="P5476" s="48" t="str">
        <f t="shared" si="4395"/>
        <v>M4724 SL</v>
      </c>
      <c r="Q5476" s="76">
        <v>0</v>
      </c>
      <c r="R5476" s="76">
        <v>13</v>
      </c>
      <c r="S5476" s="49">
        <f t="shared" si="4393"/>
        <v>1.4999999999999999E-2</v>
      </c>
      <c r="T5476" s="49">
        <f t="shared" si="4396"/>
        <v>15</v>
      </c>
      <c r="U5476" s="49">
        <v>22.46153846153846</v>
      </c>
      <c r="V5476" s="49">
        <f t="shared" si="4381"/>
        <v>2.246153846153846E-2</v>
      </c>
      <c r="W5476" s="49">
        <f t="shared" si="4404"/>
        <v>0.52500000000000002</v>
      </c>
      <c r="X5476" s="90">
        <f t="shared" si="4407"/>
        <v>0</v>
      </c>
      <c r="Y5476" s="91">
        <f t="shared" si="4389"/>
        <v>0</v>
      </c>
      <c r="Z5476" s="93">
        <f t="shared" si="4405"/>
        <v>1</v>
      </c>
      <c r="AA5476" s="94">
        <f t="shared" si="4390"/>
        <v>357.05669</v>
      </c>
      <c r="AB5476" s="97">
        <f t="shared" si="4406"/>
        <v>1</v>
      </c>
      <c r="AC5476" s="98">
        <f t="shared" si="4391"/>
        <v>357.05669</v>
      </c>
      <c r="AD5476" s="77" t="s">
        <v>3</v>
      </c>
      <c r="AE5476" s="54">
        <v>357.05669</v>
      </c>
      <c r="AF5476" s="17"/>
    </row>
    <row r="5477" spans="1:32" ht="16.899999999999999" customHeight="1" x14ac:dyDescent="0.3">
      <c r="A5477" s="73" t="s">
        <v>7</v>
      </c>
      <c r="B5477" s="74" t="s">
        <v>2068</v>
      </c>
      <c r="C5477" s="48" t="s">
        <v>1432</v>
      </c>
      <c r="D5477" s="48">
        <v>1000</v>
      </c>
      <c r="E5477" s="48">
        <v>621</v>
      </c>
      <c r="F5477" s="48" t="s">
        <v>6128</v>
      </c>
      <c r="G5477" s="48" t="s">
        <v>35</v>
      </c>
      <c r="H5477" s="75">
        <f t="shared" si="4392"/>
        <v>2.564102564102564E-2</v>
      </c>
      <c r="I5477" s="74">
        <v>40</v>
      </c>
      <c r="J5477" s="74">
        <v>39</v>
      </c>
      <c r="K5477" s="48">
        <f>J5477</f>
        <v>39</v>
      </c>
      <c r="L5477" s="48">
        <f>$L$3</f>
        <v>-4</v>
      </c>
      <c r="M5477" s="48">
        <f t="shared" si="4388"/>
        <v>35</v>
      </c>
      <c r="N5477" s="48">
        <v>250</v>
      </c>
      <c r="O5477" s="56">
        <v>39.229999999999997</v>
      </c>
      <c r="P5477" s="48" t="str">
        <f t="shared" si="4395"/>
        <v>6715 BK</v>
      </c>
      <c r="Q5477" s="76">
        <v>207</v>
      </c>
      <c r="R5477" s="76">
        <v>690</v>
      </c>
      <c r="S5477" s="49">
        <f t="shared" si="4393"/>
        <v>3.0253846153846151</v>
      </c>
      <c r="T5477" s="49">
        <f t="shared" si="4396"/>
        <v>3025.3846153846152</v>
      </c>
      <c r="U5477" s="49">
        <v>4905.5</v>
      </c>
      <c r="V5477" s="49">
        <f t="shared" si="4381"/>
        <v>4.9055</v>
      </c>
      <c r="W5477" s="49">
        <f t="shared" si="4404"/>
        <v>105.88846153846153</v>
      </c>
      <c r="X5477" s="90">
        <f t="shared" si="4407"/>
        <v>15</v>
      </c>
      <c r="Y5477" s="91">
        <f t="shared" si="4389"/>
        <v>588.44999999999993</v>
      </c>
      <c r="Z5477" s="93">
        <f t="shared" si="4405"/>
        <v>121</v>
      </c>
      <c r="AA5477" s="94">
        <f t="shared" si="4390"/>
        <v>4746.83</v>
      </c>
      <c r="AB5477" s="97">
        <f t="shared" si="4406"/>
        <v>136</v>
      </c>
      <c r="AC5477" s="98">
        <f t="shared" si="4391"/>
        <v>5335.28</v>
      </c>
      <c r="AD5477" s="77" t="s">
        <v>3</v>
      </c>
      <c r="AE5477" s="54">
        <v>5335.28</v>
      </c>
      <c r="AF5477" s="17"/>
    </row>
    <row r="5478" spans="1:32" ht="16.899999999999999" customHeight="1" x14ac:dyDescent="0.3">
      <c r="A5478" s="73" t="s">
        <v>35</v>
      </c>
      <c r="B5478" s="74" t="s">
        <v>4913</v>
      </c>
      <c r="C5478" s="48" t="s">
        <v>3175</v>
      </c>
      <c r="D5478" s="48">
        <v>1</v>
      </c>
      <c r="E5478" s="48">
        <v>2834</v>
      </c>
      <c r="F5478" s="48" t="s">
        <v>6126</v>
      </c>
      <c r="G5478" s="48">
        <v>2</v>
      </c>
      <c r="H5478" s="75">
        <f t="shared" si="4392"/>
        <v>-0.125</v>
      </c>
      <c r="I5478" s="74">
        <v>35</v>
      </c>
      <c r="J5478" s="74">
        <v>40</v>
      </c>
      <c r="K5478" s="48">
        <f>I5478</f>
        <v>35</v>
      </c>
      <c r="L5478" s="48"/>
      <c r="M5478" s="48">
        <f t="shared" si="4388"/>
        <v>35</v>
      </c>
      <c r="N5478" s="48">
        <v>33821</v>
      </c>
      <c r="O5478" s="56">
        <v>8.6830000000000004E-2</v>
      </c>
      <c r="P5478" s="48" t="str">
        <f t="shared" si="4395"/>
        <v>B953031 GE</v>
      </c>
      <c r="Q5478" s="76" t="s">
        <v>6187</v>
      </c>
      <c r="R5478" s="76" t="s">
        <v>6187</v>
      </c>
      <c r="S5478" s="49">
        <f t="shared" si="4393"/>
        <v>0</v>
      </c>
      <c r="T5478" s="49">
        <f t="shared" si="4396"/>
        <v>0</v>
      </c>
      <c r="U5478" s="49">
        <v>132.58769230769232</v>
      </c>
      <c r="V5478" s="49">
        <f t="shared" si="4381"/>
        <v>132.58769230769232</v>
      </c>
      <c r="W5478" s="49">
        <f t="shared" si="4404"/>
        <v>0</v>
      </c>
      <c r="X5478" s="90">
        <f>ROUNDUP(S5478*$X$4,0)</f>
        <v>0</v>
      </c>
      <c r="Y5478" s="91">
        <f t="shared" si="4389"/>
        <v>0</v>
      </c>
      <c r="Z5478" s="93">
        <f t="shared" si="4405"/>
        <v>0</v>
      </c>
      <c r="AA5478" s="94">
        <f t="shared" si="4390"/>
        <v>0</v>
      </c>
      <c r="AB5478" s="97">
        <f t="shared" si="4406"/>
        <v>0</v>
      </c>
      <c r="AC5478" s="98">
        <f t="shared" si="4391"/>
        <v>0</v>
      </c>
      <c r="AD5478" s="77" t="s">
        <v>3</v>
      </c>
      <c r="AE5478" s="54">
        <v>0</v>
      </c>
      <c r="AF5478" s="17"/>
    </row>
    <row r="5479" spans="1:32" ht="16.899999999999999" customHeight="1" x14ac:dyDescent="0.3">
      <c r="A5479" s="73" t="s">
        <v>35</v>
      </c>
      <c r="B5479" s="74" t="s">
        <v>4401</v>
      </c>
      <c r="C5479" s="48" t="s">
        <v>464</v>
      </c>
      <c r="D5479" s="48">
        <v>1</v>
      </c>
      <c r="E5479" s="48">
        <v>4013</v>
      </c>
      <c r="F5479" s="48" t="s">
        <v>6180</v>
      </c>
      <c r="G5479" s="48" t="s">
        <v>112</v>
      </c>
      <c r="H5479" s="75">
        <f t="shared" si="4392"/>
        <v>0.21666666666666667</v>
      </c>
      <c r="I5479" s="74">
        <v>73</v>
      </c>
      <c r="J5479" s="74">
        <v>60</v>
      </c>
      <c r="K5479" s="48">
        <f>J5479</f>
        <v>60</v>
      </c>
      <c r="L5479" s="48">
        <f t="shared" ref="L5479:L5484" si="4409">$L$3</f>
        <v>-4</v>
      </c>
      <c r="M5479" s="48">
        <f t="shared" si="4388"/>
        <v>56</v>
      </c>
      <c r="N5479" s="48">
        <v>15435</v>
      </c>
      <c r="O5479" s="56">
        <v>7.0000000000000007E-2</v>
      </c>
      <c r="P5479" s="48" t="str">
        <f t="shared" si="4395"/>
        <v>2843/7 VI</v>
      </c>
      <c r="Q5479" s="76" t="s">
        <v>6187</v>
      </c>
      <c r="R5479" s="76" t="s">
        <v>6187</v>
      </c>
      <c r="S5479" s="49">
        <f t="shared" si="4393"/>
        <v>0</v>
      </c>
      <c r="T5479" s="49">
        <f t="shared" si="4396"/>
        <v>0</v>
      </c>
      <c r="U5479" s="49">
        <v>29.615384615384613</v>
      </c>
      <c r="V5479" s="49">
        <f t="shared" si="4381"/>
        <v>29.615384615384613</v>
      </c>
      <c r="W5479" s="49">
        <f t="shared" si="4404"/>
        <v>0</v>
      </c>
      <c r="X5479" s="90">
        <f>ROUND(V5479*$X$4,0)</f>
        <v>148</v>
      </c>
      <c r="Y5479" s="91">
        <f t="shared" si="4389"/>
        <v>10.360000000000001</v>
      </c>
      <c r="Z5479" s="93">
        <f>ROUND((V5479*M5479)+X5479,0)</f>
        <v>1806</v>
      </c>
      <c r="AA5479" s="94">
        <f t="shared" si="4390"/>
        <v>126.42000000000002</v>
      </c>
      <c r="AB5479" s="97">
        <f>ROUND((V5479*$AB$4)+Z5479,0)</f>
        <v>1954</v>
      </c>
      <c r="AC5479" s="98">
        <f t="shared" si="4391"/>
        <v>136.78</v>
      </c>
      <c r="AD5479" s="77" t="s">
        <v>5889</v>
      </c>
      <c r="AE5479" s="54">
        <v>136.78</v>
      </c>
      <c r="AF5479" s="17"/>
    </row>
    <row r="5480" spans="1:32" ht="12.75" customHeight="1" x14ac:dyDescent="0.3">
      <c r="A5480" s="73" t="s">
        <v>7</v>
      </c>
      <c r="B5480" s="74" t="s">
        <v>656</v>
      </c>
      <c r="C5480" s="48" t="s">
        <v>55</v>
      </c>
      <c r="D5480" s="48">
        <v>1000</v>
      </c>
      <c r="E5480" s="48">
        <v>621</v>
      </c>
      <c r="F5480" s="48" t="s">
        <v>6128</v>
      </c>
      <c r="G5480" s="48" t="s">
        <v>35</v>
      </c>
      <c r="H5480" s="75">
        <f t="shared" si="4392"/>
        <v>-0.6428571428571429</v>
      </c>
      <c r="I5480" s="74">
        <v>35</v>
      </c>
      <c r="J5480" s="74">
        <v>98</v>
      </c>
      <c r="K5480" s="48">
        <f>I5480</f>
        <v>35</v>
      </c>
      <c r="L5480" s="48">
        <f t="shared" si="4409"/>
        <v>-4</v>
      </c>
      <c r="M5480" s="48">
        <f t="shared" si="4388"/>
        <v>31</v>
      </c>
      <c r="N5480" s="48">
        <v>32</v>
      </c>
      <c r="O5480" s="56">
        <v>101.02</v>
      </c>
      <c r="P5480" s="48" t="str">
        <f t="shared" si="4395"/>
        <v>1636 RD</v>
      </c>
      <c r="Q5480" s="76">
        <v>7</v>
      </c>
      <c r="R5480" s="76">
        <v>26</v>
      </c>
      <c r="S5480" s="49">
        <f t="shared" si="4393"/>
        <v>0.10538461538461538</v>
      </c>
      <c r="T5480" s="49">
        <f t="shared" si="4396"/>
        <v>105.38461538461539</v>
      </c>
      <c r="U5480" s="49">
        <v>320.57692307692309</v>
      </c>
      <c r="V5480" s="49">
        <f t="shared" si="4381"/>
        <v>0.32057692307692309</v>
      </c>
      <c r="W5480" s="49">
        <f>V5480*M5480</f>
        <v>9.9378846153846165</v>
      </c>
      <c r="X5480" s="90">
        <f>ROUND(S5480*$X$4,0)</f>
        <v>1</v>
      </c>
      <c r="Y5480" s="91">
        <f t="shared" si="4389"/>
        <v>101.02</v>
      </c>
      <c r="Z5480" s="93">
        <f>ROUND((S5480*M5480)+X5480,0)</f>
        <v>4</v>
      </c>
      <c r="AA5480" s="94">
        <f t="shared" si="4390"/>
        <v>404.08</v>
      </c>
      <c r="AB5480" s="97">
        <f>ROUND((S5480*$AB$4)+Z5480,0)</f>
        <v>5</v>
      </c>
      <c r="AC5480" s="98">
        <f t="shared" si="4391"/>
        <v>505.09999999999997</v>
      </c>
      <c r="AD5480" s="77" t="s">
        <v>3</v>
      </c>
      <c r="AE5480" s="54">
        <v>505.09999999999997</v>
      </c>
      <c r="AF5480" s="17"/>
    </row>
    <row r="5481" spans="1:32" ht="12.75" customHeight="1" x14ac:dyDescent="0.3">
      <c r="A5481" s="73" t="s">
        <v>35</v>
      </c>
      <c r="B5481" s="74" t="s">
        <v>4421</v>
      </c>
      <c r="C5481" s="48" t="s">
        <v>464</v>
      </c>
      <c r="D5481" s="48">
        <v>1</v>
      </c>
      <c r="E5481" s="48">
        <v>4013</v>
      </c>
      <c r="F5481" s="48" t="s">
        <v>6180</v>
      </c>
      <c r="G5481" s="48" t="s">
        <v>112</v>
      </c>
      <c r="H5481" s="75">
        <f t="shared" si="4392"/>
        <v>0.3</v>
      </c>
      <c r="I5481" s="74">
        <v>78</v>
      </c>
      <c r="J5481" s="74">
        <v>60</v>
      </c>
      <c r="K5481" s="48">
        <f>J5481</f>
        <v>60</v>
      </c>
      <c r="L5481" s="48">
        <f t="shared" si="4409"/>
        <v>-4</v>
      </c>
      <c r="M5481" s="48">
        <f t="shared" si="4388"/>
        <v>56</v>
      </c>
      <c r="N5481" s="48">
        <v>2641</v>
      </c>
      <c r="O5481" s="56">
        <v>0.53</v>
      </c>
      <c r="P5481" s="48" t="str">
        <f t="shared" si="4395"/>
        <v>5879 WH</v>
      </c>
      <c r="Q5481" s="76" t="s">
        <v>6187</v>
      </c>
      <c r="R5481" s="76" t="s">
        <v>6187</v>
      </c>
      <c r="S5481" s="49">
        <f t="shared" si="4393"/>
        <v>0</v>
      </c>
      <c r="T5481" s="49">
        <f t="shared" si="4396"/>
        <v>0</v>
      </c>
      <c r="U5481" s="49">
        <v>13.269230769230768</v>
      </c>
      <c r="V5481" s="49">
        <f t="shared" si="4381"/>
        <v>13.269230769230768</v>
      </c>
      <c r="W5481" s="49">
        <f>S5481*M5481</f>
        <v>0</v>
      </c>
      <c r="X5481" s="90">
        <f t="shared" ref="X5481:X5482" si="4410">ROUND(V5481*$X$4,0)</f>
        <v>66</v>
      </c>
      <c r="Y5481" s="91">
        <f t="shared" si="4389"/>
        <v>34.980000000000004</v>
      </c>
      <c r="Z5481" s="93">
        <f>ROUND((V5481*M5481)+X5481,0)</f>
        <v>809</v>
      </c>
      <c r="AA5481" s="94">
        <f t="shared" si="4390"/>
        <v>428.77000000000004</v>
      </c>
      <c r="AB5481" s="97">
        <f>ROUND((V5481*$AB$4)+Z5481,0)</f>
        <v>875</v>
      </c>
      <c r="AC5481" s="98">
        <f t="shared" si="4391"/>
        <v>463.75</v>
      </c>
      <c r="AD5481" s="77" t="s">
        <v>5889</v>
      </c>
      <c r="AE5481" s="54">
        <v>463.75</v>
      </c>
      <c r="AF5481" s="17"/>
    </row>
    <row r="5482" spans="1:32" ht="12.75" customHeight="1" x14ac:dyDescent="0.3">
      <c r="A5482" s="73" t="s">
        <v>35</v>
      </c>
      <c r="B5482" s="74" t="s">
        <v>5513</v>
      </c>
      <c r="C5482" s="48" t="s">
        <v>40</v>
      </c>
      <c r="D5482" s="48">
        <v>1000</v>
      </c>
      <c r="E5482" s="48">
        <v>4750</v>
      </c>
      <c r="F5482" s="48" t="s">
        <v>5916</v>
      </c>
      <c r="G5482" s="48" t="s">
        <v>3680</v>
      </c>
      <c r="H5482" s="75">
        <f t="shared" si="4392"/>
        <v>2.0405405405405403</v>
      </c>
      <c r="I5482" s="74">
        <v>225</v>
      </c>
      <c r="J5482" s="74">
        <v>74</v>
      </c>
      <c r="K5482" s="48">
        <f>J5482</f>
        <v>74</v>
      </c>
      <c r="L5482" s="48">
        <f t="shared" si="4409"/>
        <v>-4</v>
      </c>
      <c r="M5482" s="48">
        <f t="shared" si="4388"/>
        <v>70</v>
      </c>
      <c r="N5482" s="48">
        <v>44</v>
      </c>
      <c r="O5482" s="56">
        <v>58.69</v>
      </c>
      <c r="P5482" s="48" t="str">
        <f t="shared" si="4395"/>
        <v>7054/19 RD</v>
      </c>
      <c r="Q5482" s="76">
        <v>14</v>
      </c>
      <c r="R5482" s="76">
        <v>33</v>
      </c>
      <c r="S5482" s="49">
        <f t="shared" si="4393"/>
        <v>0.18884615384615383</v>
      </c>
      <c r="T5482" s="49">
        <f t="shared" si="4396"/>
        <v>188.84615384615384</v>
      </c>
      <c r="U5482" s="49">
        <v>203.61538461538461</v>
      </c>
      <c r="V5482" s="49">
        <f t="shared" si="4381"/>
        <v>0.20361538461538461</v>
      </c>
      <c r="W5482" s="49">
        <f>V5482*M5482</f>
        <v>14.253076923076923</v>
      </c>
      <c r="X5482" s="90">
        <f t="shared" si="4410"/>
        <v>1</v>
      </c>
      <c r="Y5482" s="91">
        <f t="shared" si="4389"/>
        <v>58.69</v>
      </c>
      <c r="Z5482" s="93">
        <f>ROUND((V5482*M5482)+X5482,0)</f>
        <v>15</v>
      </c>
      <c r="AA5482" s="94">
        <f t="shared" si="4390"/>
        <v>880.34999999999991</v>
      </c>
      <c r="AB5482" s="97">
        <f>ROUND((V5482*$AB$4)+Z5482,0)</f>
        <v>16</v>
      </c>
      <c r="AC5482" s="98">
        <f t="shared" si="4391"/>
        <v>939.04</v>
      </c>
      <c r="AD5482" s="77" t="s">
        <v>5889</v>
      </c>
      <c r="AE5482" s="54">
        <v>939.04</v>
      </c>
      <c r="AF5482" s="17"/>
    </row>
    <row r="5483" spans="1:32" ht="16.899999999999999" customHeight="1" x14ac:dyDescent="0.3">
      <c r="A5483" s="73" t="s">
        <v>35</v>
      </c>
      <c r="B5483" s="74" t="s">
        <v>4422</v>
      </c>
      <c r="C5483" s="48" t="s">
        <v>40</v>
      </c>
      <c r="D5483" s="48">
        <v>1</v>
      </c>
      <c r="E5483" s="48">
        <v>595</v>
      </c>
      <c r="F5483" s="48" t="s">
        <v>6127</v>
      </c>
      <c r="G5483" s="48" t="s">
        <v>112</v>
      </c>
      <c r="H5483" s="75">
        <f t="shared" si="4392"/>
        <v>0.5</v>
      </c>
      <c r="I5483" s="74">
        <v>150</v>
      </c>
      <c r="J5483" s="74">
        <v>100</v>
      </c>
      <c r="K5483" s="48">
        <f>J5483</f>
        <v>100</v>
      </c>
      <c r="L5483" s="48">
        <f t="shared" si="4409"/>
        <v>-4</v>
      </c>
      <c r="M5483" s="48">
        <f t="shared" si="4388"/>
        <v>96</v>
      </c>
      <c r="N5483" s="48">
        <v>0</v>
      </c>
      <c r="O5483" s="56">
        <v>3.2649999999999998E-2</v>
      </c>
      <c r="P5483" s="48" t="str">
        <f t="shared" si="4395"/>
        <v>5951 RD</v>
      </c>
      <c r="Q5483" s="76" t="s">
        <v>6187</v>
      </c>
      <c r="R5483" s="76" t="s">
        <v>6187</v>
      </c>
      <c r="S5483" s="49">
        <f t="shared" si="4393"/>
        <v>0</v>
      </c>
      <c r="T5483" s="49">
        <f t="shared" si="4396"/>
        <v>0</v>
      </c>
      <c r="U5483" s="49">
        <v>177.30769230769229</v>
      </c>
      <c r="V5483" s="49">
        <f t="shared" si="4381"/>
        <v>177.30769230769229</v>
      </c>
      <c r="W5483" s="49">
        <f t="shared" ref="W5483:W5486" si="4411">S5483*M5483</f>
        <v>0</v>
      </c>
      <c r="X5483" s="90">
        <f>ROUNDUP(S5483*$X$4,0)</f>
        <v>0</v>
      </c>
      <c r="Y5483" s="91">
        <f t="shared" si="4389"/>
        <v>0</v>
      </c>
      <c r="Z5483" s="93">
        <f>ROUND((S5483*M5483)+X5483,0)</f>
        <v>0</v>
      </c>
      <c r="AA5483" s="94">
        <f t="shared" si="4390"/>
        <v>0</v>
      </c>
      <c r="AB5483" s="97">
        <f>ROUND((S5483*$AB$4)+Z5483,0)</f>
        <v>0</v>
      </c>
      <c r="AC5483" s="98">
        <f t="shared" si="4391"/>
        <v>0</v>
      </c>
      <c r="AD5483" s="77" t="s">
        <v>5890</v>
      </c>
      <c r="AE5483" s="54">
        <v>0</v>
      </c>
      <c r="AF5483" s="17"/>
    </row>
    <row r="5484" spans="1:32" ht="16.899999999999999" customHeight="1" x14ac:dyDescent="0.3">
      <c r="A5484" s="73" t="s">
        <v>35</v>
      </c>
      <c r="B5484" s="74" t="s">
        <v>4410</v>
      </c>
      <c r="C5484" s="48" t="s">
        <v>40</v>
      </c>
      <c r="D5484" s="48">
        <v>1000</v>
      </c>
      <c r="E5484" s="48">
        <v>621</v>
      </c>
      <c r="F5484" s="48" t="s">
        <v>6128</v>
      </c>
      <c r="G5484" s="48" t="s">
        <v>112</v>
      </c>
      <c r="H5484" s="75">
        <f t="shared" si="4392"/>
        <v>-0.16666666666666666</v>
      </c>
      <c r="I5484" s="74">
        <v>20</v>
      </c>
      <c r="J5484" s="74">
        <v>24</v>
      </c>
      <c r="K5484" s="48">
        <f>I5484</f>
        <v>20</v>
      </c>
      <c r="L5484" s="48">
        <f t="shared" si="4409"/>
        <v>-4</v>
      </c>
      <c r="M5484" s="48">
        <f t="shared" si="4388"/>
        <v>16</v>
      </c>
      <c r="N5484" s="48">
        <v>2</v>
      </c>
      <c r="O5484" s="56">
        <v>18.420000000000002</v>
      </c>
      <c r="P5484" s="48" t="str">
        <f t="shared" si="4395"/>
        <v>3251 VI</v>
      </c>
      <c r="Q5484" s="76">
        <v>13</v>
      </c>
      <c r="R5484" s="76">
        <v>45</v>
      </c>
      <c r="S5484" s="49">
        <f t="shared" si="4393"/>
        <v>0.19192307692307692</v>
      </c>
      <c r="T5484" s="49">
        <f t="shared" si="4396"/>
        <v>191.92307692307691</v>
      </c>
      <c r="U5484" s="49">
        <v>226.88461538461536</v>
      </c>
      <c r="V5484" s="49">
        <f t="shared" si="4381"/>
        <v>0.22688461538461535</v>
      </c>
      <c r="W5484" s="49">
        <f t="shared" si="4411"/>
        <v>3.0707692307692307</v>
      </c>
      <c r="X5484" s="90">
        <f>ROUND(S5484*$X$3,0)</f>
        <v>1</v>
      </c>
      <c r="Y5484" s="91">
        <f t="shared" si="4389"/>
        <v>18.420000000000002</v>
      </c>
      <c r="Z5484" s="93">
        <f>ROUND((S5484*M5484)+X5484,0)</f>
        <v>4</v>
      </c>
      <c r="AA5484" s="94">
        <f t="shared" si="4390"/>
        <v>73.680000000000007</v>
      </c>
      <c r="AB5484" s="97">
        <f>ROUND((S5484*$AB$4)+Z5484,0)</f>
        <v>5</v>
      </c>
      <c r="AC5484" s="98">
        <f t="shared" si="4391"/>
        <v>92.100000000000009</v>
      </c>
      <c r="AD5484" s="77" t="s">
        <v>3</v>
      </c>
      <c r="AE5484" s="54">
        <v>92.100000000000009</v>
      </c>
      <c r="AF5484" s="17"/>
    </row>
    <row r="5485" spans="1:32" ht="16.899999999999999" customHeight="1" x14ac:dyDescent="0.3">
      <c r="A5485" s="73" t="s">
        <v>7</v>
      </c>
      <c r="B5485" s="74" t="s">
        <v>5471</v>
      </c>
      <c r="C5485" s="48" t="s">
        <v>1370</v>
      </c>
      <c r="D5485" s="48">
        <v>100</v>
      </c>
      <c r="E5485" s="48">
        <v>2834</v>
      </c>
      <c r="F5485" s="48" t="s">
        <v>6126</v>
      </c>
      <c r="G5485" s="48">
        <v>2</v>
      </c>
      <c r="H5485" s="75">
        <f t="shared" si="4392"/>
        <v>0</v>
      </c>
      <c r="I5485" s="74">
        <v>40</v>
      </c>
      <c r="J5485" s="74">
        <f>I5485</f>
        <v>40</v>
      </c>
      <c r="K5485" s="48">
        <f>I5485</f>
        <v>40</v>
      </c>
      <c r="L5485" s="48"/>
      <c r="M5485" s="48">
        <f t="shared" ref="M5485:M5515" si="4412">K5485+L5485</f>
        <v>40</v>
      </c>
      <c r="N5485" s="48">
        <v>2</v>
      </c>
      <c r="O5485" s="56">
        <v>62.752189999999999</v>
      </c>
      <c r="P5485" s="48" t="str">
        <f t="shared" si="4395"/>
        <v>65607 SL</v>
      </c>
      <c r="Q5485" s="76">
        <v>2</v>
      </c>
      <c r="R5485" s="76">
        <v>8</v>
      </c>
      <c r="S5485" s="49">
        <f t="shared" si="4393"/>
        <v>3.0769230769230771E-2</v>
      </c>
      <c r="T5485" s="49">
        <f t="shared" si="4396"/>
        <v>3.0769230769230771</v>
      </c>
      <c r="U5485" s="49">
        <v>24.23076923076923</v>
      </c>
      <c r="V5485" s="49">
        <f t="shared" si="4381"/>
        <v>0.24230769230769231</v>
      </c>
      <c r="W5485" s="49">
        <f t="shared" si="4411"/>
        <v>1.2307692307692308</v>
      </c>
      <c r="X5485" s="90">
        <f>ROUND(S5485*$X$4,0)</f>
        <v>0</v>
      </c>
      <c r="Y5485" s="91">
        <f t="shared" ref="Y5485:Y5515" si="4413">X5485*O5485</f>
        <v>0</v>
      </c>
      <c r="Z5485" s="93">
        <f>ROUND((S5485*M5485)+X5485,0)</f>
        <v>1</v>
      </c>
      <c r="AA5485" s="94">
        <f t="shared" ref="AA5485:AA5515" si="4414">Z5485*O5485</f>
        <v>62.752189999999999</v>
      </c>
      <c r="AB5485" s="97">
        <f>ROUND((S5485*$AB$4)+Z5485,0)</f>
        <v>1</v>
      </c>
      <c r="AC5485" s="98">
        <f t="shared" ref="AC5485:AC5515" si="4415">AB5485*O5485</f>
        <v>62.752189999999999</v>
      </c>
      <c r="AD5485" s="77" t="s">
        <v>3</v>
      </c>
      <c r="AE5485" s="54">
        <v>62.752189999999999</v>
      </c>
      <c r="AF5485" s="17"/>
    </row>
    <row r="5486" spans="1:32" ht="16.899999999999999" customHeight="1" x14ac:dyDescent="0.3">
      <c r="A5486" s="73" t="s">
        <v>7</v>
      </c>
      <c r="B5486" s="74" t="s">
        <v>4423</v>
      </c>
      <c r="C5486" s="48" t="s">
        <v>40</v>
      </c>
      <c r="D5486" s="48">
        <v>1</v>
      </c>
      <c r="E5486" s="48">
        <v>595</v>
      </c>
      <c r="F5486" s="48" t="s">
        <v>6127</v>
      </c>
      <c r="G5486" s="48" t="s">
        <v>112</v>
      </c>
      <c r="H5486" s="75">
        <f t="shared" ref="H5486:H5515" si="4416">(I5486-J5486)/J5486</f>
        <v>0.5</v>
      </c>
      <c r="I5486" s="74">
        <v>150</v>
      </c>
      <c r="J5486" s="74">
        <v>100</v>
      </c>
      <c r="K5486" s="48">
        <f>J5486</f>
        <v>100</v>
      </c>
      <c r="L5486" s="48">
        <f>$L$3</f>
        <v>-4</v>
      </c>
      <c r="M5486" s="48">
        <f t="shared" si="4412"/>
        <v>96</v>
      </c>
      <c r="N5486" s="48">
        <v>20815</v>
      </c>
      <c r="O5486" s="56">
        <v>5.577E-2</v>
      </c>
      <c r="P5486" s="48" t="str">
        <f t="shared" si="4395"/>
        <v>5953 BL</v>
      </c>
      <c r="Q5486" s="76" t="s">
        <v>6187</v>
      </c>
      <c r="R5486" s="76" t="s">
        <v>6187</v>
      </c>
      <c r="S5486" s="49">
        <f t="shared" ref="S5486:S5515" si="4417">((Q5486/65*0.7)+(R5486/260*0.3))</f>
        <v>0</v>
      </c>
      <c r="T5486" s="49">
        <f t="shared" si="4396"/>
        <v>0</v>
      </c>
      <c r="U5486" s="49">
        <v>3.4615384615384617</v>
      </c>
      <c r="V5486" s="49">
        <f t="shared" si="4381"/>
        <v>3.4615384615384617</v>
      </c>
      <c r="W5486" s="49">
        <f t="shared" si="4411"/>
        <v>0</v>
      </c>
      <c r="X5486" s="90">
        <f>ROUND(V5486*$X$4,0)</f>
        <v>17</v>
      </c>
      <c r="Y5486" s="91">
        <f t="shared" si="4413"/>
        <v>0.94808999999999999</v>
      </c>
      <c r="Z5486" s="93">
        <f>ROUND((V5486*M5486)+X5486,0)</f>
        <v>349</v>
      </c>
      <c r="AA5486" s="94">
        <f t="shared" si="4414"/>
        <v>19.463730000000002</v>
      </c>
      <c r="AB5486" s="97">
        <f>ROUND((V5486*$AB$4)+Z5486,0)</f>
        <v>366</v>
      </c>
      <c r="AC5486" s="98">
        <f t="shared" si="4415"/>
        <v>20.411819999999999</v>
      </c>
      <c r="AD5486" s="77" t="s">
        <v>5889</v>
      </c>
      <c r="AE5486" s="54">
        <v>20.411819999999999</v>
      </c>
      <c r="AF5486" s="17"/>
    </row>
    <row r="5487" spans="1:32" ht="16.899999999999999" customHeight="1" x14ac:dyDescent="0.3">
      <c r="A5487" s="73" t="s">
        <v>35</v>
      </c>
      <c r="B5487" s="74" t="s">
        <v>4426</v>
      </c>
      <c r="C5487" s="48" t="s">
        <v>10</v>
      </c>
      <c r="D5487" s="48">
        <v>1</v>
      </c>
      <c r="E5487" s="48">
        <v>2834</v>
      </c>
      <c r="F5487" s="48" t="s">
        <v>6126</v>
      </c>
      <c r="G5487" s="48">
        <v>2</v>
      </c>
      <c r="H5487" s="75">
        <f t="shared" si="4416"/>
        <v>-0.6</v>
      </c>
      <c r="I5487" s="74">
        <v>60</v>
      </c>
      <c r="J5487" s="74">
        <v>150</v>
      </c>
      <c r="K5487" s="48">
        <f>I5487</f>
        <v>60</v>
      </c>
      <c r="L5487" s="48"/>
      <c r="M5487" s="48">
        <f t="shared" si="4412"/>
        <v>60</v>
      </c>
      <c r="N5487" s="48">
        <v>7079</v>
      </c>
      <c r="O5487" s="56">
        <v>0.61314999999999997</v>
      </c>
      <c r="P5487" s="48" t="str">
        <f t="shared" si="4395"/>
        <v>6368 SL</v>
      </c>
      <c r="Q5487" s="76" t="s">
        <v>6187</v>
      </c>
      <c r="R5487" s="76" t="s">
        <v>6187</v>
      </c>
      <c r="S5487" s="49">
        <f t="shared" si="4417"/>
        <v>0</v>
      </c>
      <c r="T5487" s="49">
        <f t="shared" si="4396"/>
        <v>0</v>
      </c>
      <c r="U5487" s="49">
        <v>14.03846153846154</v>
      </c>
      <c r="V5487" s="49">
        <f t="shared" si="4381"/>
        <v>14.03846153846154</v>
      </c>
      <c r="W5487" s="49">
        <f>S5487*M5487</f>
        <v>0</v>
      </c>
      <c r="X5487" s="90">
        <f>ROUNDUP(S5487*$X$4,0)</f>
        <v>0</v>
      </c>
      <c r="Y5487" s="91">
        <f t="shared" si="4413"/>
        <v>0</v>
      </c>
      <c r="Z5487" s="93">
        <f t="shared" ref="Z5487:Z5495" si="4418">ROUND((S5487*M5487)+X5487,0)</f>
        <v>0</v>
      </c>
      <c r="AA5487" s="94">
        <f t="shared" si="4414"/>
        <v>0</v>
      </c>
      <c r="AB5487" s="97">
        <f>ROUND((S5487*$AB$4)+Z5487,0)</f>
        <v>0</v>
      </c>
      <c r="AC5487" s="98">
        <f t="shared" si="4415"/>
        <v>0</v>
      </c>
      <c r="AD5487" s="77" t="s">
        <v>3</v>
      </c>
      <c r="AE5487" s="54">
        <v>0</v>
      </c>
      <c r="AF5487" s="17"/>
    </row>
    <row r="5488" spans="1:32" ht="12.75" customHeight="1" x14ac:dyDescent="0.3">
      <c r="A5488" s="73" t="s">
        <v>35</v>
      </c>
      <c r="B5488" s="74" t="s">
        <v>5475</v>
      </c>
      <c r="C5488" s="48" t="s">
        <v>1432</v>
      </c>
      <c r="D5488" s="48">
        <v>100</v>
      </c>
      <c r="E5488" s="48">
        <v>621</v>
      </c>
      <c r="F5488" s="48" t="s">
        <v>6128</v>
      </c>
      <c r="G5488" s="48" t="s">
        <v>35</v>
      </c>
      <c r="H5488" s="75">
        <f t="shared" si="4416"/>
        <v>0</v>
      </c>
      <c r="I5488" s="74">
        <v>39</v>
      </c>
      <c r="J5488" s="74">
        <v>39</v>
      </c>
      <c r="K5488" s="48">
        <f>I5488</f>
        <v>39</v>
      </c>
      <c r="L5488" s="48">
        <f>$L$3</f>
        <v>-4</v>
      </c>
      <c r="M5488" s="48">
        <f t="shared" si="4412"/>
        <v>35</v>
      </c>
      <c r="N5488" s="48">
        <v>42</v>
      </c>
      <c r="O5488" s="56">
        <v>6.3</v>
      </c>
      <c r="P5488" s="48" t="str">
        <f t="shared" si="4395"/>
        <v>6710 GY</v>
      </c>
      <c r="Q5488" s="76">
        <v>5</v>
      </c>
      <c r="R5488" s="76">
        <v>30</v>
      </c>
      <c r="S5488" s="49">
        <f t="shared" si="4417"/>
        <v>8.8461538461538466E-2</v>
      </c>
      <c r="T5488" s="49">
        <f t="shared" si="4396"/>
        <v>8.8461538461538467</v>
      </c>
      <c r="U5488" s="49">
        <v>10</v>
      </c>
      <c r="V5488" s="49">
        <f t="shared" si="4381"/>
        <v>0.1</v>
      </c>
      <c r="W5488" s="49">
        <f>S5488*M5488</f>
        <v>3.0961538461538463</v>
      </c>
      <c r="X5488" s="90">
        <f>ROUND(S5488*$X$4,0)</f>
        <v>0</v>
      </c>
      <c r="Y5488" s="91">
        <f t="shared" si="4413"/>
        <v>0</v>
      </c>
      <c r="Z5488" s="93">
        <f t="shared" si="4418"/>
        <v>3</v>
      </c>
      <c r="AA5488" s="94">
        <f t="shared" si="4414"/>
        <v>18.899999999999999</v>
      </c>
      <c r="AB5488" s="97">
        <f>ROUND((S5488*$AB$4)+Z5488,0)</f>
        <v>3</v>
      </c>
      <c r="AC5488" s="98">
        <f t="shared" si="4415"/>
        <v>18.899999999999999</v>
      </c>
      <c r="AD5488" s="77" t="s">
        <v>3</v>
      </c>
      <c r="AE5488" s="54">
        <v>18.899999999999999</v>
      </c>
      <c r="AF5488" s="17"/>
    </row>
    <row r="5489" spans="1:32" ht="16.899999999999999" customHeight="1" x14ac:dyDescent="0.3">
      <c r="A5489" s="73" t="s">
        <v>7</v>
      </c>
      <c r="B5489" s="74" t="s">
        <v>4571</v>
      </c>
      <c r="C5489" s="48" t="s">
        <v>464</v>
      </c>
      <c r="D5489" s="48">
        <v>1000</v>
      </c>
      <c r="E5489" s="48">
        <v>4013</v>
      </c>
      <c r="F5489" s="48" t="s">
        <v>6180</v>
      </c>
      <c r="G5489" s="48" t="s">
        <v>65</v>
      </c>
      <c r="H5489" s="75">
        <f t="shared" si="4416"/>
        <v>0</v>
      </c>
      <c r="I5489" s="74">
        <v>5</v>
      </c>
      <c r="J5489" s="74">
        <v>5</v>
      </c>
      <c r="K5489" s="48">
        <f>J5489</f>
        <v>5</v>
      </c>
      <c r="L5489" s="48"/>
      <c r="M5489" s="48">
        <f t="shared" si="4412"/>
        <v>5</v>
      </c>
      <c r="N5489" s="48">
        <v>11</v>
      </c>
      <c r="O5489" s="56">
        <v>342.71370999999999</v>
      </c>
      <c r="P5489" s="48" t="str">
        <f t="shared" si="4395"/>
        <v>5858 BL</v>
      </c>
      <c r="Q5489" s="76">
        <v>1</v>
      </c>
      <c r="R5489" s="76">
        <v>3</v>
      </c>
      <c r="S5489" s="49">
        <f t="shared" si="4417"/>
        <v>1.4230769230769231E-2</v>
      </c>
      <c r="T5489" s="49">
        <f t="shared" si="4396"/>
        <v>14.230769230769232</v>
      </c>
      <c r="U5489" s="49">
        <v>52.38461538461538</v>
      </c>
      <c r="V5489" s="49">
        <f t="shared" si="4381"/>
        <v>5.2384615384615377E-2</v>
      </c>
      <c r="W5489" s="49">
        <f>S5489*M5489</f>
        <v>7.1153846153846151E-2</v>
      </c>
      <c r="X5489" s="90">
        <f>ROUNDUP(S5489*$X$2,0)</f>
        <v>1</v>
      </c>
      <c r="Y5489" s="91">
        <f t="shared" si="4413"/>
        <v>342.71370999999999</v>
      </c>
      <c r="Z5489" s="93">
        <f t="shared" si="4418"/>
        <v>1</v>
      </c>
      <c r="AA5489" s="94">
        <f t="shared" si="4414"/>
        <v>342.71370999999999</v>
      </c>
      <c r="AB5489" s="97">
        <f>ROUND((S5489*$AB$2)+Z5489,0)</f>
        <v>1</v>
      </c>
      <c r="AC5489" s="98">
        <f t="shared" si="4415"/>
        <v>342.71370999999999</v>
      </c>
      <c r="AD5489" s="77" t="s">
        <v>5891</v>
      </c>
      <c r="AE5489" s="54">
        <v>342.71370999999999</v>
      </c>
      <c r="AF5489" s="17"/>
    </row>
    <row r="5490" spans="1:32" ht="16.899999999999999" customHeight="1" x14ac:dyDescent="0.3">
      <c r="A5490" s="73" t="s">
        <v>35</v>
      </c>
      <c r="B5490" s="74" t="s">
        <v>4675</v>
      </c>
      <c r="C5490" s="48" t="s">
        <v>464</v>
      </c>
      <c r="D5490" s="48">
        <v>1000</v>
      </c>
      <c r="E5490" s="48">
        <v>4013</v>
      </c>
      <c r="F5490" s="48" t="s">
        <v>6180</v>
      </c>
      <c r="G5490" s="48" t="s">
        <v>65</v>
      </c>
      <c r="H5490" s="75">
        <f t="shared" si="4416"/>
        <v>0</v>
      </c>
      <c r="I5490" s="74">
        <v>5</v>
      </c>
      <c r="J5490" s="74">
        <v>5</v>
      </c>
      <c r="K5490" s="48">
        <f>J5490</f>
        <v>5</v>
      </c>
      <c r="L5490" s="48"/>
      <c r="M5490" s="48">
        <f t="shared" si="4412"/>
        <v>5</v>
      </c>
      <c r="N5490" s="48">
        <v>6</v>
      </c>
      <c r="O5490" s="56">
        <v>342.71370999999999</v>
      </c>
      <c r="P5490" s="48" t="str">
        <f t="shared" si="4395"/>
        <v>5858 YL</v>
      </c>
      <c r="Q5490" s="76">
        <v>0</v>
      </c>
      <c r="R5490" s="76">
        <v>0</v>
      </c>
      <c r="S5490" s="49">
        <f t="shared" si="4417"/>
        <v>0</v>
      </c>
      <c r="T5490" s="49">
        <f t="shared" si="4396"/>
        <v>0</v>
      </c>
      <c r="U5490" s="49">
        <v>15.5</v>
      </c>
      <c r="V5490" s="49">
        <f t="shared" si="4381"/>
        <v>1.55E-2</v>
      </c>
      <c r="W5490" s="49">
        <f t="shared" ref="W5490:W5494" si="4419">S5490*M5490</f>
        <v>0</v>
      </c>
      <c r="X5490" s="90">
        <f>ROUNDUP(S5490*$X$2,0)</f>
        <v>0</v>
      </c>
      <c r="Y5490" s="91">
        <f t="shared" si="4413"/>
        <v>0</v>
      </c>
      <c r="Z5490" s="93">
        <f t="shared" si="4418"/>
        <v>0</v>
      </c>
      <c r="AA5490" s="94">
        <f t="shared" si="4414"/>
        <v>0</v>
      </c>
      <c r="AB5490" s="97">
        <f>ROUND((S5490*$AB$2)+Z5490,0)</f>
        <v>0</v>
      </c>
      <c r="AC5490" s="98">
        <f t="shared" si="4415"/>
        <v>0</v>
      </c>
      <c r="AD5490" s="77" t="s">
        <v>5891</v>
      </c>
      <c r="AE5490" s="54">
        <v>0</v>
      </c>
      <c r="AF5490" s="17"/>
    </row>
    <row r="5491" spans="1:32" ht="16.899999999999999" customHeight="1" x14ac:dyDescent="0.3">
      <c r="A5491" s="73" t="s">
        <v>35</v>
      </c>
      <c r="B5491" s="74" t="s">
        <v>4698</v>
      </c>
      <c r="C5491" s="48" t="s">
        <v>464</v>
      </c>
      <c r="D5491" s="48">
        <v>1000</v>
      </c>
      <c r="E5491" s="48">
        <v>4013</v>
      </c>
      <c r="F5491" s="48" t="s">
        <v>6180</v>
      </c>
      <c r="G5491" s="48" t="s">
        <v>65</v>
      </c>
      <c r="H5491" s="75">
        <f t="shared" si="4416"/>
        <v>0</v>
      </c>
      <c r="I5491" s="74">
        <v>5</v>
      </c>
      <c r="J5491" s="74">
        <v>5</v>
      </c>
      <c r="K5491" s="48">
        <f>J5491</f>
        <v>5</v>
      </c>
      <c r="L5491" s="48"/>
      <c r="M5491" s="48">
        <f t="shared" si="4412"/>
        <v>5</v>
      </c>
      <c r="N5491" s="48">
        <v>0</v>
      </c>
      <c r="O5491" s="56">
        <v>342.71370999999999</v>
      </c>
      <c r="P5491" s="48" t="str">
        <f t="shared" si="4395"/>
        <v>5858 BR</v>
      </c>
      <c r="Q5491" s="76">
        <v>0</v>
      </c>
      <c r="R5491" s="76">
        <v>0</v>
      </c>
      <c r="S5491" s="49">
        <f t="shared" si="4417"/>
        <v>0</v>
      </c>
      <c r="T5491" s="49">
        <f t="shared" si="4396"/>
        <v>0</v>
      </c>
      <c r="U5491" s="49">
        <v>44.076923076923073</v>
      </c>
      <c r="V5491" s="49">
        <f t="shared" si="4381"/>
        <v>4.4076923076923076E-2</v>
      </c>
      <c r="W5491" s="49">
        <f t="shared" si="4419"/>
        <v>0</v>
      </c>
      <c r="X5491" s="90">
        <f>ROUNDUP(S5491*$X$2,0)</f>
        <v>0</v>
      </c>
      <c r="Y5491" s="91">
        <f t="shared" si="4413"/>
        <v>0</v>
      </c>
      <c r="Z5491" s="93">
        <f t="shared" si="4418"/>
        <v>0</v>
      </c>
      <c r="AA5491" s="94">
        <f t="shared" si="4414"/>
        <v>0</v>
      </c>
      <c r="AB5491" s="97">
        <f>ROUND((S5491*$AB$2)+Z5491,0)</f>
        <v>0</v>
      </c>
      <c r="AC5491" s="98">
        <f t="shared" si="4415"/>
        <v>0</v>
      </c>
      <c r="AD5491" s="77" t="s">
        <v>5891</v>
      </c>
      <c r="AE5491" s="54">
        <v>0</v>
      </c>
      <c r="AF5491" s="17"/>
    </row>
    <row r="5492" spans="1:32" ht="16.899999999999999" customHeight="1" x14ac:dyDescent="0.3">
      <c r="A5492" s="73" t="s">
        <v>35</v>
      </c>
      <c r="B5492" s="74" t="s">
        <v>4433</v>
      </c>
      <c r="C5492" s="48" t="s">
        <v>1370</v>
      </c>
      <c r="D5492" s="48">
        <v>1</v>
      </c>
      <c r="E5492" s="48">
        <v>2834</v>
      </c>
      <c r="F5492" s="48" t="s">
        <v>6126</v>
      </c>
      <c r="G5492" s="48">
        <v>2</v>
      </c>
      <c r="H5492" s="75">
        <f t="shared" si="4416"/>
        <v>-0.76086956521739135</v>
      </c>
      <c r="I5492" s="74">
        <v>55</v>
      </c>
      <c r="J5492" s="74">
        <v>230</v>
      </c>
      <c r="K5492" s="48">
        <f>I5492</f>
        <v>55</v>
      </c>
      <c r="L5492" s="48"/>
      <c r="M5492" s="48">
        <f t="shared" si="4412"/>
        <v>55</v>
      </c>
      <c r="N5492" s="48">
        <v>28</v>
      </c>
      <c r="O5492" s="56">
        <v>0.90593000000000001</v>
      </c>
      <c r="P5492" s="48" t="str">
        <f t="shared" si="4395"/>
        <v>65012 SL</v>
      </c>
      <c r="Q5492" s="76" t="s">
        <v>6187</v>
      </c>
      <c r="R5492" s="76" t="s">
        <v>6187</v>
      </c>
      <c r="S5492" s="49">
        <f t="shared" si="4417"/>
        <v>0</v>
      </c>
      <c r="T5492" s="49">
        <f t="shared" si="4396"/>
        <v>0</v>
      </c>
      <c r="U5492" s="49">
        <v>2.6923076923076925</v>
      </c>
      <c r="V5492" s="49">
        <f t="shared" si="4381"/>
        <v>2.6923076923076925</v>
      </c>
      <c r="W5492" s="49">
        <f t="shared" si="4419"/>
        <v>0</v>
      </c>
      <c r="X5492" s="90">
        <f>ROUNDUP(S5492*$X$4,0)</f>
        <v>0</v>
      </c>
      <c r="Y5492" s="91">
        <f t="shared" si="4413"/>
        <v>0</v>
      </c>
      <c r="Z5492" s="93">
        <f t="shared" si="4418"/>
        <v>0</v>
      </c>
      <c r="AA5492" s="94">
        <f t="shared" si="4414"/>
        <v>0</v>
      </c>
      <c r="AB5492" s="97">
        <f>ROUND((S5492*$AB$4)+Z5492,0)</f>
        <v>0</v>
      </c>
      <c r="AC5492" s="98">
        <f t="shared" si="4415"/>
        <v>0</v>
      </c>
      <c r="AD5492" s="77" t="s">
        <v>3</v>
      </c>
      <c r="AE5492" s="54">
        <v>0</v>
      </c>
      <c r="AF5492" s="17"/>
    </row>
    <row r="5493" spans="1:32" ht="16.899999999999999" customHeight="1" x14ac:dyDescent="0.3">
      <c r="A5493" s="73" t="s">
        <v>7</v>
      </c>
      <c r="B5493" s="74" t="s">
        <v>5438</v>
      </c>
      <c r="C5493" s="48" t="s">
        <v>464</v>
      </c>
      <c r="D5493" s="48">
        <v>1000</v>
      </c>
      <c r="E5493" s="48">
        <v>4013</v>
      </c>
      <c r="F5493" s="48" t="s">
        <v>6180</v>
      </c>
      <c r="G5493" s="48" t="s">
        <v>65</v>
      </c>
      <c r="H5493" s="75">
        <f t="shared" si="4416"/>
        <v>0</v>
      </c>
      <c r="I5493" s="74">
        <v>5</v>
      </c>
      <c r="J5493" s="74">
        <v>5</v>
      </c>
      <c r="K5493" s="48">
        <f>J5493</f>
        <v>5</v>
      </c>
      <c r="L5493" s="48"/>
      <c r="M5493" s="48">
        <f t="shared" si="4412"/>
        <v>5</v>
      </c>
      <c r="N5493" s="48">
        <v>2</v>
      </c>
      <c r="O5493" s="56">
        <v>342.71370999999999</v>
      </c>
      <c r="P5493" s="48" t="str">
        <f t="shared" si="4395"/>
        <v>5858 WH</v>
      </c>
      <c r="Q5493" s="76">
        <v>1</v>
      </c>
      <c r="R5493" s="76">
        <v>32</v>
      </c>
      <c r="S5493" s="49">
        <f t="shared" si="4417"/>
        <v>4.7692307692307694E-2</v>
      </c>
      <c r="T5493" s="49">
        <f t="shared" si="4396"/>
        <v>47.692307692307693</v>
      </c>
      <c r="U5493" s="49">
        <v>240.38461538461536</v>
      </c>
      <c r="V5493" s="49">
        <f t="shared" si="4381"/>
        <v>0.24038461538461536</v>
      </c>
      <c r="W5493" s="49">
        <f t="shared" si="4419"/>
        <v>0.23846153846153847</v>
      </c>
      <c r="X5493" s="90">
        <f>ROUNDUP(S5493*$X$2,0)</f>
        <v>1</v>
      </c>
      <c r="Y5493" s="91">
        <f t="shared" si="4413"/>
        <v>342.71370999999999</v>
      </c>
      <c r="Z5493" s="93">
        <f t="shared" si="4418"/>
        <v>1</v>
      </c>
      <c r="AA5493" s="94">
        <f t="shared" si="4414"/>
        <v>342.71370999999999</v>
      </c>
      <c r="AB5493" s="97">
        <f>ROUND((S5493*$AB$2)+Z5493,0)</f>
        <v>1</v>
      </c>
      <c r="AC5493" s="98">
        <f t="shared" si="4415"/>
        <v>342.71370999999999</v>
      </c>
      <c r="AD5493" s="77" t="s">
        <v>5891</v>
      </c>
      <c r="AE5493" s="54">
        <v>342.71370999999999</v>
      </c>
      <c r="AF5493" s="17"/>
    </row>
    <row r="5494" spans="1:32" ht="16.899999999999999" customHeight="1" x14ac:dyDescent="0.3">
      <c r="A5494" s="73" t="s">
        <v>7</v>
      </c>
      <c r="B5494" s="74" t="s">
        <v>5799</v>
      </c>
      <c r="C5494" s="48" t="s">
        <v>10</v>
      </c>
      <c r="D5494" s="48">
        <v>1000</v>
      </c>
      <c r="E5494" s="48">
        <v>2834</v>
      </c>
      <c r="F5494" s="48" t="s">
        <v>6126</v>
      </c>
      <c r="G5494" s="48">
        <v>2</v>
      </c>
      <c r="H5494" s="75">
        <f t="shared" si="4416"/>
        <v>0</v>
      </c>
      <c r="I5494" s="74">
        <v>35</v>
      </c>
      <c r="J5494" s="74">
        <f>I5494</f>
        <v>35</v>
      </c>
      <c r="K5494" s="48">
        <f>I5494</f>
        <v>35</v>
      </c>
      <c r="L5494" s="48"/>
      <c r="M5494" s="48">
        <f t="shared" si="4412"/>
        <v>35</v>
      </c>
      <c r="N5494" s="48">
        <v>0</v>
      </c>
      <c r="O5494" s="56">
        <v>361.03453000000002</v>
      </c>
      <c r="P5494" s="48" t="str">
        <f t="shared" si="4395"/>
        <v>6062C SL</v>
      </c>
      <c r="Q5494" s="76">
        <v>1.1000000000000001</v>
      </c>
      <c r="R5494" s="76">
        <v>8.1</v>
      </c>
      <c r="S5494" s="49">
        <f t="shared" si="4417"/>
        <v>2.1192307692307694E-2</v>
      </c>
      <c r="T5494" s="49">
        <f t="shared" si="4396"/>
        <v>21.192307692307693</v>
      </c>
      <c r="U5494" s="49">
        <v>37.153846153846153</v>
      </c>
      <c r="V5494" s="49">
        <f t="shared" ref="V5494:V5557" si="4420">U5494/D5494</f>
        <v>3.7153846153846155E-2</v>
      </c>
      <c r="W5494" s="49">
        <f t="shared" si="4419"/>
        <v>0.7417307692307693</v>
      </c>
      <c r="X5494" s="90">
        <f>ROUND(S5494*$X$4,0)</f>
        <v>0</v>
      </c>
      <c r="Y5494" s="91">
        <f t="shared" si="4413"/>
        <v>0</v>
      </c>
      <c r="Z5494" s="93">
        <f t="shared" si="4418"/>
        <v>1</v>
      </c>
      <c r="AA5494" s="94">
        <f t="shared" si="4414"/>
        <v>361.03453000000002</v>
      </c>
      <c r="AB5494" s="97">
        <f>ROUND((S5494*$AB$4)+Z5494,0)</f>
        <v>1</v>
      </c>
      <c r="AC5494" s="98">
        <f t="shared" si="4415"/>
        <v>361.03453000000002</v>
      </c>
      <c r="AD5494" s="77" t="s">
        <v>3</v>
      </c>
      <c r="AE5494" s="54">
        <v>361.03453000000002</v>
      </c>
      <c r="AF5494" s="17"/>
    </row>
    <row r="5495" spans="1:32" ht="16.899999999999999" customHeight="1" x14ac:dyDescent="0.3">
      <c r="A5495" s="73" t="s">
        <v>35</v>
      </c>
      <c r="B5495" s="74" t="s">
        <v>4681</v>
      </c>
      <c r="C5495" s="48" t="s">
        <v>16</v>
      </c>
      <c r="D5495" s="48">
        <v>1000</v>
      </c>
      <c r="E5495" s="48">
        <v>6223</v>
      </c>
      <c r="F5495" s="48" t="s">
        <v>17</v>
      </c>
      <c r="G5495" s="48" t="s">
        <v>11</v>
      </c>
      <c r="H5495" s="75">
        <f t="shared" si="4416"/>
        <v>0</v>
      </c>
      <c r="I5495" s="74">
        <v>5</v>
      </c>
      <c r="J5495" s="74">
        <v>5</v>
      </c>
      <c r="K5495" s="48">
        <f>J5495</f>
        <v>5</v>
      </c>
      <c r="L5495" s="48"/>
      <c r="M5495" s="48">
        <f t="shared" si="4412"/>
        <v>5</v>
      </c>
      <c r="N5495" s="48">
        <v>0</v>
      </c>
      <c r="O5495" s="56">
        <v>292.60532999999998</v>
      </c>
      <c r="P5495" s="48" t="str">
        <f t="shared" si="4395"/>
        <v>5474L SL</v>
      </c>
      <c r="Q5495" s="76">
        <v>1</v>
      </c>
      <c r="R5495" s="76">
        <v>0</v>
      </c>
      <c r="S5495" s="49">
        <f t="shared" si="4417"/>
        <v>1.0769230769230769E-2</v>
      </c>
      <c r="T5495" s="49">
        <f t="shared" si="4396"/>
        <v>10.769230769230768</v>
      </c>
      <c r="U5495" s="49">
        <v>64.038461538461533</v>
      </c>
      <c r="V5495" s="49">
        <f t="shared" si="4420"/>
        <v>6.403846153846153E-2</v>
      </c>
      <c r="W5495" s="49">
        <f>V5495*M5495</f>
        <v>0.32019230769230766</v>
      </c>
      <c r="X5495" s="90">
        <f>ROUNDUP(S5495*$X$2,0)</f>
        <v>1</v>
      </c>
      <c r="Y5495" s="91">
        <f t="shared" si="4413"/>
        <v>292.60532999999998</v>
      </c>
      <c r="Z5495" s="93">
        <f t="shared" si="4418"/>
        <v>1</v>
      </c>
      <c r="AA5495" s="94">
        <f t="shared" si="4414"/>
        <v>292.60532999999998</v>
      </c>
      <c r="AB5495" s="97">
        <f>ROUND((S5495*$AB$2)+Z5495,0)</f>
        <v>1</v>
      </c>
      <c r="AC5495" s="98">
        <f t="shared" si="4415"/>
        <v>292.60532999999998</v>
      </c>
      <c r="AD5495" s="77" t="s">
        <v>5891</v>
      </c>
      <c r="AE5495" s="54">
        <v>292.60532999999998</v>
      </c>
      <c r="AF5495" s="17"/>
    </row>
    <row r="5496" spans="1:32" ht="16.899999999999999" customHeight="1" x14ac:dyDescent="0.3">
      <c r="A5496" s="73" t="s">
        <v>35</v>
      </c>
      <c r="B5496" s="74" t="s">
        <v>3336</v>
      </c>
      <c r="C5496" s="48" t="s">
        <v>464</v>
      </c>
      <c r="D5496" s="48">
        <v>1</v>
      </c>
      <c r="E5496" s="48">
        <v>4013</v>
      </c>
      <c r="F5496" s="48" t="s">
        <v>6180</v>
      </c>
      <c r="G5496" s="48" t="s">
        <v>112</v>
      </c>
      <c r="H5496" s="75">
        <f t="shared" si="4416"/>
        <v>0.55000000000000004</v>
      </c>
      <c r="I5496" s="74">
        <v>93</v>
      </c>
      <c r="J5496" s="74">
        <v>60</v>
      </c>
      <c r="K5496" s="48">
        <f>J5496</f>
        <v>60</v>
      </c>
      <c r="L5496" s="48">
        <f>$L$3</f>
        <v>-4</v>
      </c>
      <c r="M5496" s="48">
        <f t="shared" si="4412"/>
        <v>56</v>
      </c>
      <c r="N5496" s="48">
        <v>30908</v>
      </c>
      <c r="O5496" s="56">
        <v>0.11</v>
      </c>
      <c r="P5496" s="48" t="str">
        <f t="shared" si="4395"/>
        <v>5854 OR</v>
      </c>
      <c r="Q5496" s="76" t="s">
        <v>6187</v>
      </c>
      <c r="R5496" s="76" t="s">
        <v>6187</v>
      </c>
      <c r="S5496" s="49">
        <f t="shared" si="4417"/>
        <v>0</v>
      </c>
      <c r="T5496" s="49">
        <f t="shared" si="4396"/>
        <v>0</v>
      </c>
      <c r="U5496" s="49">
        <v>123.11538461538461</v>
      </c>
      <c r="V5496" s="49">
        <f t="shared" si="4420"/>
        <v>123.11538461538461</v>
      </c>
      <c r="W5496" s="49">
        <f>S5496*M5496</f>
        <v>0</v>
      </c>
      <c r="X5496" s="90">
        <f>ROUND(V5496*$X$4,0)</f>
        <v>616</v>
      </c>
      <c r="Y5496" s="91">
        <f t="shared" si="4413"/>
        <v>67.760000000000005</v>
      </c>
      <c r="Z5496" s="93">
        <f>ROUND((V5496*M5496)+X5496,0)</f>
        <v>7510</v>
      </c>
      <c r="AA5496" s="94">
        <f t="shared" si="4414"/>
        <v>826.1</v>
      </c>
      <c r="AB5496" s="97">
        <f>ROUND((V5496*$AB$4)+Z5496,0)</f>
        <v>8126</v>
      </c>
      <c r="AC5496" s="98">
        <f t="shared" si="4415"/>
        <v>893.86</v>
      </c>
      <c r="AD5496" s="77" t="s">
        <v>5889</v>
      </c>
      <c r="AE5496" s="54">
        <v>893.86</v>
      </c>
      <c r="AF5496" s="17"/>
    </row>
    <row r="5497" spans="1:32" ht="16.899999999999999" customHeight="1" x14ac:dyDescent="0.3">
      <c r="A5497" s="73" t="s">
        <v>7</v>
      </c>
      <c r="B5497" s="74" t="s">
        <v>2743</v>
      </c>
      <c r="C5497" s="48" t="s">
        <v>1154</v>
      </c>
      <c r="D5497" s="48">
        <v>1000</v>
      </c>
      <c r="E5497" s="48">
        <v>2834</v>
      </c>
      <c r="F5497" s="48" t="s">
        <v>6126</v>
      </c>
      <c r="G5497" s="48">
        <v>2</v>
      </c>
      <c r="H5497" s="75">
        <f t="shared" si="4416"/>
        <v>0</v>
      </c>
      <c r="I5497" s="74">
        <v>40</v>
      </c>
      <c r="J5497" s="74">
        <f>I5497</f>
        <v>40</v>
      </c>
      <c r="K5497" s="48">
        <f>I5497</f>
        <v>40</v>
      </c>
      <c r="L5497" s="48"/>
      <c r="M5497" s="48">
        <f t="shared" si="4412"/>
        <v>40</v>
      </c>
      <c r="N5497" s="48">
        <v>2</v>
      </c>
      <c r="O5497" s="56">
        <v>522.09385999999995</v>
      </c>
      <c r="P5497" s="48" t="str">
        <f t="shared" si="4395"/>
        <v>5199/20C SL</v>
      </c>
      <c r="Q5497" s="76">
        <v>2</v>
      </c>
      <c r="R5497" s="76">
        <v>14</v>
      </c>
      <c r="S5497" s="49">
        <f t="shared" si="4417"/>
        <v>3.7692307692307692E-2</v>
      </c>
      <c r="T5497" s="49">
        <f t="shared" si="4396"/>
        <v>37.692307692307693</v>
      </c>
      <c r="U5497" s="49">
        <v>47.153846153846153</v>
      </c>
      <c r="V5497" s="49">
        <f t="shared" si="4420"/>
        <v>4.715384615384615E-2</v>
      </c>
      <c r="W5497" s="49">
        <f>S5497*M5497</f>
        <v>1.5076923076923077</v>
      </c>
      <c r="X5497" s="90">
        <f>ROUND(S5497*$X$4,0)</f>
        <v>0</v>
      </c>
      <c r="Y5497" s="91">
        <f t="shared" si="4413"/>
        <v>0</v>
      </c>
      <c r="Z5497" s="93">
        <f t="shared" ref="Z5497:Z5506" si="4421">ROUND((S5497*M5497)+X5497,0)</f>
        <v>2</v>
      </c>
      <c r="AA5497" s="94">
        <f t="shared" si="4414"/>
        <v>1044.1877199999999</v>
      </c>
      <c r="AB5497" s="97">
        <f t="shared" ref="AB5497:AB5506" si="4422">ROUND((S5497*$AB$4)+Z5497,0)</f>
        <v>2</v>
      </c>
      <c r="AC5497" s="98">
        <f t="shared" si="4415"/>
        <v>1044.1877199999999</v>
      </c>
      <c r="AD5497" s="77" t="s">
        <v>3</v>
      </c>
      <c r="AE5497" s="54">
        <v>1044.1877199999999</v>
      </c>
      <c r="AF5497" s="17"/>
    </row>
    <row r="5498" spans="1:32" ht="16.899999999999999" customHeight="1" x14ac:dyDescent="0.3">
      <c r="A5498" s="73" t="s">
        <v>7</v>
      </c>
      <c r="B5498" s="74" t="s">
        <v>2761</v>
      </c>
      <c r="C5498" s="48" t="s">
        <v>10</v>
      </c>
      <c r="D5498" s="48">
        <v>1000</v>
      </c>
      <c r="E5498" s="48">
        <v>621</v>
      </c>
      <c r="F5498" s="48" t="s">
        <v>6128</v>
      </c>
      <c r="G5498" s="48" t="s">
        <v>35</v>
      </c>
      <c r="H5498" s="75">
        <f t="shared" si="4416"/>
        <v>0</v>
      </c>
      <c r="I5498" s="74">
        <v>38</v>
      </c>
      <c r="J5498" s="74">
        <v>38</v>
      </c>
      <c r="K5498" s="48">
        <f>I5498</f>
        <v>38</v>
      </c>
      <c r="L5498" s="48">
        <f>$L$3</f>
        <v>-4</v>
      </c>
      <c r="M5498" s="48">
        <f t="shared" si="4412"/>
        <v>34</v>
      </c>
      <c r="N5498" s="48">
        <v>7</v>
      </c>
      <c r="O5498" s="56">
        <v>54.83</v>
      </c>
      <c r="P5498" s="48" t="str">
        <f t="shared" si="4395"/>
        <v>58411 SL</v>
      </c>
      <c r="Q5498" s="76">
        <v>6.5</v>
      </c>
      <c r="R5498" s="76">
        <v>48.5</v>
      </c>
      <c r="S5498" s="49">
        <f t="shared" si="4417"/>
        <v>0.12596153846153846</v>
      </c>
      <c r="T5498" s="49">
        <f t="shared" si="4396"/>
        <v>125.96153846153845</v>
      </c>
      <c r="U5498" s="49">
        <v>142.11538461538461</v>
      </c>
      <c r="V5498" s="49">
        <f t="shared" si="4420"/>
        <v>0.14211538461538462</v>
      </c>
      <c r="W5498" s="49">
        <f>V5498*M5498</f>
        <v>4.8319230769230765</v>
      </c>
      <c r="X5498" s="90">
        <f>ROUND(S5498*$X$4,0)</f>
        <v>1</v>
      </c>
      <c r="Y5498" s="91">
        <f t="shared" si="4413"/>
        <v>54.83</v>
      </c>
      <c r="Z5498" s="93">
        <f t="shared" si="4421"/>
        <v>5</v>
      </c>
      <c r="AA5498" s="94">
        <f t="shared" si="4414"/>
        <v>274.14999999999998</v>
      </c>
      <c r="AB5498" s="97">
        <f t="shared" si="4422"/>
        <v>6</v>
      </c>
      <c r="AC5498" s="98">
        <f t="shared" si="4415"/>
        <v>328.98</v>
      </c>
      <c r="AD5498" s="77" t="s">
        <v>3</v>
      </c>
      <c r="AE5498" s="54">
        <v>328.98</v>
      </c>
      <c r="AF5498" s="17"/>
    </row>
    <row r="5499" spans="1:32" ht="16.899999999999999" customHeight="1" x14ac:dyDescent="0.3">
      <c r="A5499" s="73" t="s">
        <v>7</v>
      </c>
      <c r="B5499" s="74" t="s">
        <v>5503</v>
      </c>
      <c r="C5499" s="48" t="s">
        <v>1432</v>
      </c>
      <c r="D5499" s="48">
        <v>5000</v>
      </c>
      <c r="E5499" s="48">
        <v>621</v>
      </c>
      <c r="F5499" s="48" t="s">
        <v>6128</v>
      </c>
      <c r="G5499" s="48" t="s">
        <v>35</v>
      </c>
      <c r="H5499" s="75">
        <f t="shared" si="4416"/>
        <v>2.564102564102564E-2</v>
      </c>
      <c r="I5499" s="74">
        <v>40</v>
      </c>
      <c r="J5499" s="74">
        <v>39</v>
      </c>
      <c r="K5499" s="48">
        <f>J5499</f>
        <v>39</v>
      </c>
      <c r="L5499" s="48">
        <f>$L$3</f>
        <v>-4</v>
      </c>
      <c r="M5499" s="48">
        <f t="shared" si="4412"/>
        <v>35</v>
      </c>
      <c r="N5499" s="48">
        <v>4</v>
      </c>
      <c r="O5499" s="56">
        <v>519.75</v>
      </c>
      <c r="P5499" s="48" t="str">
        <f t="shared" si="4395"/>
        <v>6716 RD</v>
      </c>
      <c r="Q5499" s="76">
        <v>1</v>
      </c>
      <c r="R5499" s="76">
        <v>9</v>
      </c>
      <c r="S5499" s="49">
        <f t="shared" si="4417"/>
        <v>2.1153846153846155E-2</v>
      </c>
      <c r="T5499" s="49">
        <f t="shared" si="4396"/>
        <v>105.76923076923077</v>
      </c>
      <c r="U5499" s="49">
        <v>2472.5769230769229</v>
      </c>
      <c r="V5499" s="49">
        <f t="shared" si="4420"/>
        <v>0.49451538461538458</v>
      </c>
      <c r="W5499" s="49">
        <f t="shared" ref="W5499:W5502" si="4423">S5499*M5499</f>
        <v>0.74038461538461542</v>
      </c>
      <c r="X5499" s="90">
        <f>ROUND(S5499*$X$4,0)</f>
        <v>0</v>
      </c>
      <c r="Y5499" s="91">
        <f t="shared" si="4413"/>
        <v>0</v>
      </c>
      <c r="Z5499" s="93">
        <f t="shared" si="4421"/>
        <v>1</v>
      </c>
      <c r="AA5499" s="94">
        <f t="shared" si="4414"/>
        <v>519.75</v>
      </c>
      <c r="AB5499" s="97">
        <f t="shared" si="4422"/>
        <v>1</v>
      </c>
      <c r="AC5499" s="98">
        <f t="shared" si="4415"/>
        <v>519.75</v>
      </c>
      <c r="AD5499" s="77" t="s">
        <v>3</v>
      </c>
      <c r="AE5499" s="54">
        <v>519.75</v>
      </c>
      <c r="AF5499" s="17"/>
    </row>
    <row r="5500" spans="1:32" ht="16.899999999999999" customHeight="1" x14ac:dyDescent="0.3">
      <c r="A5500" s="73" t="s">
        <v>35</v>
      </c>
      <c r="B5500" s="74" t="s">
        <v>4914</v>
      </c>
      <c r="C5500" s="48" t="s">
        <v>3175</v>
      </c>
      <c r="D5500" s="48">
        <v>3280</v>
      </c>
      <c r="E5500" s="48">
        <v>2834</v>
      </c>
      <c r="F5500" s="48" t="s">
        <v>6126</v>
      </c>
      <c r="G5500" s="48">
        <v>2</v>
      </c>
      <c r="H5500" s="75">
        <f t="shared" si="4416"/>
        <v>0</v>
      </c>
      <c r="I5500" s="74">
        <v>35</v>
      </c>
      <c r="J5500" s="74">
        <f t="shared" ref="J5500:J5502" si="4424">I5500</f>
        <v>35</v>
      </c>
      <c r="K5500" s="48">
        <f>I5500</f>
        <v>35</v>
      </c>
      <c r="L5500" s="48"/>
      <c r="M5500" s="48">
        <f t="shared" si="4412"/>
        <v>35</v>
      </c>
      <c r="N5500" s="48">
        <v>0</v>
      </c>
      <c r="O5500" s="56">
        <v>333.44828999999999</v>
      </c>
      <c r="P5500" s="48" t="str">
        <f t="shared" si="4395"/>
        <v>B953031 GE</v>
      </c>
      <c r="Q5500" s="76">
        <v>1</v>
      </c>
      <c r="R5500" s="76">
        <v>22</v>
      </c>
      <c r="S5500" s="49">
        <f t="shared" si="4417"/>
        <v>3.6153846153846154E-2</v>
      </c>
      <c r="T5500" s="49">
        <f t="shared" si="4396"/>
        <v>118.58461538461539</v>
      </c>
      <c r="U5500" s="49">
        <v>132.58769230769232</v>
      </c>
      <c r="V5500" s="49">
        <f t="shared" si="4420"/>
        <v>4.042307692307693E-2</v>
      </c>
      <c r="W5500" s="49">
        <f t="shared" si="4423"/>
        <v>1.2653846153846153</v>
      </c>
      <c r="X5500" s="90">
        <f>ROUND(S5500*$X$4,0)</f>
        <v>0</v>
      </c>
      <c r="Y5500" s="91">
        <f t="shared" si="4413"/>
        <v>0</v>
      </c>
      <c r="Z5500" s="93">
        <f t="shared" si="4421"/>
        <v>1</v>
      </c>
      <c r="AA5500" s="94">
        <f t="shared" si="4414"/>
        <v>333.44828999999999</v>
      </c>
      <c r="AB5500" s="97">
        <f t="shared" si="4422"/>
        <v>1</v>
      </c>
      <c r="AC5500" s="98">
        <f t="shared" si="4415"/>
        <v>333.44828999999999</v>
      </c>
      <c r="AD5500" s="77" t="s">
        <v>3</v>
      </c>
      <c r="AE5500" s="54">
        <v>333.44828999999999</v>
      </c>
      <c r="AF5500" s="17"/>
    </row>
    <row r="5501" spans="1:32" ht="16.899999999999999" customHeight="1" x14ac:dyDescent="0.3">
      <c r="A5501" s="73" t="s">
        <v>7</v>
      </c>
      <c r="B5501" s="74" t="s">
        <v>4453</v>
      </c>
      <c r="C5501" s="48" t="s">
        <v>1370</v>
      </c>
      <c r="D5501" s="48">
        <v>500</v>
      </c>
      <c r="E5501" s="48">
        <v>2834</v>
      </c>
      <c r="F5501" s="48" t="s">
        <v>6126</v>
      </c>
      <c r="G5501" s="48">
        <v>2</v>
      </c>
      <c r="H5501" s="75">
        <f t="shared" si="4416"/>
        <v>0</v>
      </c>
      <c r="I5501" s="74">
        <v>30</v>
      </c>
      <c r="J5501" s="74">
        <f t="shared" si="4424"/>
        <v>30</v>
      </c>
      <c r="K5501" s="48">
        <f>I5501</f>
        <v>30</v>
      </c>
      <c r="L5501" s="48"/>
      <c r="M5501" s="48">
        <f t="shared" si="4412"/>
        <v>30</v>
      </c>
      <c r="N5501" s="48">
        <v>0</v>
      </c>
      <c r="O5501" s="56">
        <v>189.12538000000001</v>
      </c>
      <c r="P5501" s="48" t="str">
        <f t="shared" si="4395"/>
        <v>86703CY SL</v>
      </c>
      <c r="Q5501" s="76">
        <v>0</v>
      </c>
      <c r="R5501" s="76">
        <v>1</v>
      </c>
      <c r="S5501" s="49">
        <f t="shared" si="4417"/>
        <v>1.153846153846154E-3</v>
      </c>
      <c r="T5501" s="49">
        <f t="shared" si="4396"/>
        <v>0.57692307692307698</v>
      </c>
      <c r="U5501" s="49">
        <v>127.73076923076924</v>
      </c>
      <c r="V5501" s="49">
        <f t="shared" si="4420"/>
        <v>0.25546153846153846</v>
      </c>
      <c r="W5501" s="49">
        <f t="shared" si="4423"/>
        <v>3.4615384615384617E-2</v>
      </c>
      <c r="X5501" s="90">
        <f>ROUNDUP(S5501*$X$4,0)</f>
        <v>1</v>
      </c>
      <c r="Y5501" s="91">
        <f t="shared" si="4413"/>
        <v>189.12538000000001</v>
      </c>
      <c r="Z5501" s="93">
        <f t="shared" si="4421"/>
        <v>1</v>
      </c>
      <c r="AA5501" s="94">
        <f t="shared" si="4414"/>
        <v>189.12538000000001</v>
      </c>
      <c r="AB5501" s="97">
        <f t="shared" si="4422"/>
        <v>1</v>
      </c>
      <c r="AC5501" s="98">
        <f t="shared" si="4415"/>
        <v>189.12538000000001</v>
      </c>
      <c r="AD5501" s="77" t="s">
        <v>3</v>
      </c>
      <c r="AE5501" s="54">
        <v>189.12538000000001</v>
      </c>
      <c r="AF5501" s="17"/>
    </row>
    <row r="5502" spans="1:32" ht="16.899999999999999" customHeight="1" x14ac:dyDescent="0.3">
      <c r="A5502" s="73" t="s">
        <v>7</v>
      </c>
      <c r="B5502" s="74" t="s">
        <v>869</v>
      </c>
      <c r="C5502" s="48" t="s">
        <v>10</v>
      </c>
      <c r="D5502" s="48">
        <v>1000</v>
      </c>
      <c r="E5502" s="48">
        <v>2834</v>
      </c>
      <c r="F5502" s="48" t="s">
        <v>6126</v>
      </c>
      <c r="G5502" s="48">
        <v>2</v>
      </c>
      <c r="H5502" s="75">
        <f t="shared" si="4416"/>
        <v>0</v>
      </c>
      <c r="I5502" s="74">
        <v>25</v>
      </c>
      <c r="J5502" s="74">
        <f t="shared" si="4424"/>
        <v>25</v>
      </c>
      <c r="K5502" s="48">
        <f>I5502</f>
        <v>25</v>
      </c>
      <c r="L5502" s="48"/>
      <c r="M5502" s="48">
        <f t="shared" si="4412"/>
        <v>25</v>
      </c>
      <c r="N5502" s="48">
        <v>3</v>
      </c>
      <c r="O5502" s="56">
        <v>364.50238999999999</v>
      </c>
      <c r="P5502" s="48" t="str">
        <f t="shared" si="4395"/>
        <v>2243C SL</v>
      </c>
      <c r="Q5502" s="76">
        <v>6</v>
      </c>
      <c r="R5502" s="76">
        <v>11</v>
      </c>
      <c r="S5502" s="49">
        <f t="shared" si="4417"/>
        <v>7.7307692307692313E-2</v>
      </c>
      <c r="T5502" s="49">
        <f t="shared" si="4396"/>
        <v>77.307692307692307</v>
      </c>
      <c r="U5502" s="49">
        <v>111.34615384615385</v>
      </c>
      <c r="V5502" s="49">
        <f t="shared" si="4420"/>
        <v>0.11134615384615386</v>
      </c>
      <c r="W5502" s="49">
        <f t="shared" si="4423"/>
        <v>1.9326923076923079</v>
      </c>
      <c r="X5502" s="90">
        <f>ROUND(S5502*$X$4,0)</f>
        <v>0</v>
      </c>
      <c r="Y5502" s="91">
        <f t="shared" si="4413"/>
        <v>0</v>
      </c>
      <c r="Z5502" s="93">
        <f t="shared" si="4421"/>
        <v>2</v>
      </c>
      <c r="AA5502" s="94">
        <f t="shared" si="4414"/>
        <v>729.00477999999998</v>
      </c>
      <c r="AB5502" s="97">
        <f t="shared" si="4422"/>
        <v>2</v>
      </c>
      <c r="AC5502" s="98">
        <f t="shared" si="4415"/>
        <v>729.00477999999998</v>
      </c>
      <c r="AD5502" s="77" t="s">
        <v>3</v>
      </c>
      <c r="AE5502" s="54">
        <v>729.00477999999998</v>
      </c>
      <c r="AF5502" s="17"/>
    </row>
    <row r="5503" spans="1:32" ht="16.899999999999999" customHeight="1" x14ac:dyDescent="0.3">
      <c r="A5503" s="73" t="s">
        <v>35</v>
      </c>
      <c r="B5503" s="74" t="s">
        <v>4535</v>
      </c>
      <c r="C5503" s="48" t="s">
        <v>40</v>
      </c>
      <c r="D5503" s="48">
        <v>1000</v>
      </c>
      <c r="E5503" s="48">
        <v>621</v>
      </c>
      <c r="F5503" s="48" t="s">
        <v>6128</v>
      </c>
      <c r="G5503" s="48" t="s">
        <v>112</v>
      </c>
      <c r="H5503" s="75">
        <f t="shared" si="4416"/>
        <v>-0.16666666666666666</v>
      </c>
      <c r="I5503" s="74">
        <v>40</v>
      </c>
      <c r="J5503" s="74">
        <v>48</v>
      </c>
      <c r="K5503" s="48">
        <f>I5503</f>
        <v>40</v>
      </c>
      <c r="L5503" s="48">
        <f>$L$3</f>
        <v>-4</v>
      </c>
      <c r="M5503" s="48">
        <f t="shared" si="4412"/>
        <v>36</v>
      </c>
      <c r="N5503" s="48">
        <v>3</v>
      </c>
      <c r="O5503" s="56">
        <v>21.67</v>
      </c>
      <c r="P5503" s="48" t="str">
        <f t="shared" si="4395"/>
        <v>3051/1 SL</v>
      </c>
      <c r="Q5503" s="76">
        <v>9</v>
      </c>
      <c r="R5503" s="76">
        <v>9</v>
      </c>
      <c r="S5503" s="49">
        <f t="shared" si="4417"/>
        <v>0.1073076923076923</v>
      </c>
      <c r="T5503" s="49">
        <f t="shared" si="4396"/>
        <v>107.30769230769229</v>
      </c>
      <c r="U5503" s="49">
        <v>131.73076923076923</v>
      </c>
      <c r="V5503" s="49">
        <f t="shared" si="4420"/>
        <v>0.13173076923076923</v>
      </c>
      <c r="W5503" s="49">
        <f>S5503*M5503</f>
        <v>3.8630769230769229</v>
      </c>
      <c r="X5503" s="90">
        <f>ROUND(S5503*$X$4,0)</f>
        <v>1</v>
      </c>
      <c r="Y5503" s="91">
        <f t="shared" si="4413"/>
        <v>21.67</v>
      </c>
      <c r="Z5503" s="93">
        <f t="shared" si="4421"/>
        <v>5</v>
      </c>
      <c r="AA5503" s="94">
        <f t="shared" si="4414"/>
        <v>108.35000000000001</v>
      </c>
      <c r="AB5503" s="97">
        <f t="shared" si="4422"/>
        <v>6</v>
      </c>
      <c r="AC5503" s="98">
        <f t="shared" si="4415"/>
        <v>130.02000000000001</v>
      </c>
      <c r="AD5503" s="77" t="s">
        <v>3</v>
      </c>
      <c r="AE5503" s="54">
        <v>130.02000000000001</v>
      </c>
      <c r="AF5503" s="17"/>
    </row>
    <row r="5504" spans="1:32" ht="16.899999999999999" customHeight="1" x14ac:dyDescent="0.3">
      <c r="A5504" s="73" t="s">
        <v>35</v>
      </c>
      <c r="B5504" s="74" t="s">
        <v>1930</v>
      </c>
      <c r="C5504" s="48" t="s">
        <v>40</v>
      </c>
      <c r="D5504" s="48">
        <v>1000</v>
      </c>
      <c r="E5504" s="48">
        <v>621</v>
      </c>
      <c r="F5504" s="48" t="s">
        <v>6128</v>
      </c>
      <c r="G5504" s="48" t="s">
        <v>112</v>
      </c>
      <c r="H5504" s="75">
        <f t="shared" si="4416"/>
        <v>3.7037037037037035E-2</v>
      </c>
      <c r="I5504" s="74">
        <v>28</v>
      </c>
      <c r="J5504" s="74">
        <v>27</v>
      </c>
      <c r="K5504" s="48">
        <f>J5504</f>
        <v>27</v>
      </c>
      <c r="L5504" s="48">
        <f>$L$3</f>
        <v>-4</v>
      </c>
      <c r="M5504" s="48">
        <f t="shared" si="4412"/>
        <v>23</v>
      </c>
      <c r="N5504" s="48">
        <v>1</v>
      </c>
      <c r="O5504" s="56">
        <v>52.83</v>
      </c>
      <c r="P5504" s="48" t="str">
        <f t="shared" si="4395"/>
        <v>1858/19 WH</v>
      </c>
      <c r="Q5504" s="76">
        <v>9</v>
      </c>
      <c r="R5504" s="76">
        <v>18</v>
      </c>
      <c r="S5504" s="49">
        <f t="shared" si="4417"/>
        <v>0.11769230769230768</v>
      </c>
      <c r="T5504" s="49">
        <f t="shared" si="4396"/>
        <v>117.69230769230768</v>
      </c>
      <c r="U5504" s="49">
        <v>150.57692307692307</v>
      </c>
      <c r="V5504" s="49">
        <f t="shared" si="4420"/>
        <v>0.15057692307692305</v>
      </c>
      <c r="W5504" s="49">
        <f>S5504*M5504</f>
        <v>2.7069230769230765</v>
      </c>
      <c r="X5504" s="90">
        <f>ROUND(S5504*$X$4,0)</f>
        <v>1</v>
      </c>
      <c r="Y5504" s="91">
        <f t="shared" si="4413"/>
        <v>52.83</v>
      </c>
      <c r="Z5504" s="93">
        <f t="shared" si="4421"/>
        <v>4</v>
      </c>
      <c r="AA5504" s="94">
        <f t="shared" si="4414"/>
        <v>211.32</v>
      </c>
      <c r="AB5504" s="97">
        <f t="shared" si="4422"/>
        <v>5</v>
      </c>
      <c r="AC5504" s="98">
        <f t="shared" si="4415"/>
        <v>264.14999999999998</v>
      </c>
      <c r="AD5504" s="77" t="s">
        <v>3</v>
      </c>
      <c r="AE5504" s="54">
        <v>264.14999999999998</v>
      </c>
      <c r="AF5504" s="17"/>
    </row>
    <row r="5505" spans="1:32" ht="16.899999999999999" customHeight="1" x14ac:dyDescent="0.3">
      <c r="A5505" s="73" t="s">
        <v>35</v>
      </c>
      <c r="B5505" s="74" t="s">
        <v>2198</v>
      </c>
      <c r="C5505" s="48" t="s">
        <v>1154</v>
      </c>
      <c r="D5505" s="48">
        <v>1</v>
      </c>
      <c r="E5505" s="48">
        <v>2834</v>
      </c>
      <c r="F5505" s="48" t="s">
        <v>6126</v>
      </c>
      <c r="G5505" s="48">
        <v>2</v>
      </c>
      <c r="H5505" s="75">
        <f t="shared" si="4416"/>
        <v>-0.33333333333333331</v>
      </c>
      <c r="I5505" s="74">
        <v>20</v>
      </c>
      <c r="J5505" s="74">
        <v>30</v>
      </c>
      <c r="K5505" s="48">
        <f>I5505</f>
        <v>20</v>
      </c>
      <c r="L5505" s="48"/>
      <c r="M5505" s="48">
        <f t="shared" si="4412"/>
        <v>20</v>
      </c>
      <c r="N5505" s="48">
        <v>5493</v>
      </c>
      <c r="O5505" s="56">
        <v>0.15082000000000001</v>
      </c>
      <c r="P5505" s="48" t="str">
        <f t="shared" si="4395"/>
        <v>5053C SL</v>
      </c>
      <c r="Q5505" s="76">
        <v>0</v>
      </c>
      <c r="R5505" s="76">
        <v>0</v>
      </c>
      <c r="S5505" s="49">
        <f t="shared" si="4417"/>
        <v>0</v>
      </c>
      <c r="T5505" s="49">
        <f t="shared" si="4396"/>
        <v>0</v>
      </c>
      <c r="U5505" s="49">
        <v>63.307692307692314</v>
      </c>
      <c r="V5505" s="49">
        <f t="shared" si="4420"/>
        <v>63.307692307692314</v>
      </c>
      <c r="W5505" s="49">
        <f>V5505*M5505</f>
        <v>1266.1538461538462</v>
      </c>
      <c r="X5505" s="90">
        <f>ROUNDUP(S5505*$X$3,0)</f>
        <v>0</v>
      </c>
      <c r="Y5505" s="91">
        <f t="shared" si="4413"/>
        <v>0</v>
      </c>
      <c r="Z5505" s="93">
        <f t="shared" si="4421"/>
        <v>0</v>
      </c>
      <c r="AA5505" s="94">
        <f t="shared" si="4414"/>
        <v>0</v>
      </c>
      <c r="AB5505" s="97">
        <f t="shared" si="4422"/>
        <v>0</v>
      </c>
      <c r="AC5505" s="98">
        <f t="shared" si="4415"/>
        <v>0</v>
      </c>
      <c r="AD5505" s="77" t="s">
        <v>3</v>
      </c>
      <c r="AE5505" s="54">
        <v>0</v>
      </c>
      <c r="AF5505" s="17"/>
    </row>
    <row r="5506" spans="1:32" ht="16.899999999999999" customHeight="1" x14ac:dyDescent="0.3">
      <c r="A5506" s="73" t="s">
        <v>35</v>
      </c>
      <c r="B5506" s="74" t="s">
        <v>3265</v>
      </c>
      <c r="C5506" s="48" t="s">
        <v>1432</v>
      </c>
      <c r="D5506" s="48">
        <v>1000</v>
      </c>
      <c r="E5506" s="48">
        <v>621</v>
      </c>
      <c r="F5506" s="48" t="s">
        <v>6128</v>
      </c>
      <c r="G5506" s="48" t="s">
        <v>112</v>
      </c>
      <c r="H5506" s="75">
        <f t="shared" si="4416"/>
        <v>0</v>
      </c>
      <c r="I5506" s="74">
        <v>39</v>
      </c>
      <c r="J5506" s="74">
        <v>39</v>
      </c>
      <c r="K5506" s="48">
        <f>I5506</f>
        <v>39</v>
      </c>
      <c r="L5506" s="48">
        <f>$L$3</f>
        <v>-4</v>
      </c>
      <c r="M5506" s="48">
        <f t="shared" si="4412"/>
        <v>35</v>
      </c>
      <c r="N5506" s="48">
        <v>22</v>
      </c>
      <c r="O5506" s="56">
        <v>34.200000000000003</v>
      </c>
      <c r="P5506" s="48" t="str">
        <f t="shared" si="4395"/>
        <v>6714 VI</v>
      </c>
      <c r="Q5506" s="76">
        <v>18</v>
      </c>
      <c r="R5506" s="76">
        <v>47</v>
      </c>
      <c r="S5506" s="49">
        <f t="shared" si="4417"/>
        <v>0.24807692307692306</v>
      </c>
      <c r="T5506" s="49">
        <f t="shared" si="4396"/>
        <v>248.07692307692307</v>
      </c>
      <c r="U5506" s="49">
        <v>295.26923076923077</v>
      </c>
      <c r="V5506" s="49">
        <f t="shared" si="4420"/>
        <v>0.29526923076923078</v>
      </c>
      <c r="W5506" s="49">
        <f t="shared" ref="W5506:W5510" si="4425">S5506*M5506</f>
        <v>8.6826923076923066</v>
      </c>
      <c r="X5506" s="90">
        <f>ROUND(S5506*$X$4,0)</f>
        <v>1</v>
      </c>
      <c r="Y5506" s="91">
        <f t="shared" si="4413"/>
        <v>34.200000000000003</v>
      </c>
      <c r="Z5506" s="93">
        <f t="shared" si="4421"/>
        <v>10</v>
      </c>
      <c r="AA5506" s="94">
        <f t="shared" si="4414"/>
        <v>342</v>
      </c>
      <c r="AB5506" s="97">
        <f t="shared" si="4422"/>
        <v>11</v>
      </c>
      <c r="AC5506" s="98">
        <f t="shared" si="4415"/>
        <v>376.20000000000005</v>
      </c>
      <c r="AD5506" s="77" t="s">
        <v>3</v>
      </c>
      <c r="AE5506" s="54">
        <v>376.20000000000005</v>
      </c>
      <c r="AF5506" s="17"/>
    </row>
    <row r="5507" spans="1:32" ht="16.899999999999999" customHeight="1" x14ac:dyDescent="0.3">
      <c r="A5507" s="73" t="s">
        <v>35</v>
      </c>
      <c r="B5507" s="74" t="s">
        <v>723</v>
      </c>
      <c r="C5507" s="48" t="s">
        <v>464</v>
      </c>
      <c r="D5507" s="48">
        <v>1</v>
      </c>
      <c r="E5507" s="48">
        <v>4013</v>
      </c>
      <c r="F5507" s="48" t="s">
        <v>6180</v>
      </c>
      <c r="G5507" s="48" t="s">
        <v>112</v>
      </c>
      <c r="H5507" s="75">
        <f t="shared" si="4416"/>
        <v>0.3</v>
      </c>
      <c r="I5507" s="74">
        <v>78</v>
      </c>
      <c r="J5507" s="74">
        <v>60</v>
      </c>
      <c r="K5507" s="48">
        <f>J5507</f>
        <v>60</v>
      </c>
      <c r="L5507" s="48">
        <f>$L$3</f>
        <v>-4</v>
      </c>
      <c r="M5507" s="48">
        <f t="shared" si="4412"/>
        <v>56</v>
      </c>
      <c r="N5507" s="48">
        <v>13262</v>
      </c>
      <c r="O5507" s="56">
        <v>0.1</v>
      </c>
      <c r="P5507" s="48" t="str">
        <f t="shared" si="4395"/>
        <v>2843/19 WH</v>
      </c>
      <c r="Q5507" s="76" t="s">
        <v>6187</v>
      </c>
      <c r="R5507" s="76" t="s">
        <v>6187</v>
      </c>
      <c r="S5507" s="49">
        <f t="shared" si="4417"/>
        <v>0</v>
      </c>
      <c r="T5507" s="49">
        <f t="shared" si="4396"/>
        <v>0</v>
      </c>
      <c r="U5507" s="49">
        <v>167.88461538461539</v>
      </c>
      <c r="V5507" s="49">
        <f t="shared" si="4420"/>
        <v>167.88461538461539</v>
      </c>
      <c r="W5507" s="49">
        <f t="shared" si="4425"/>
        <v>0</v>
      </c>
      <c r="X5507" s="90">
        <f>ROUND(V5507*$X$4,0)</f>
        <v>839</v>
      </c>
      <c r="Y5507" s="91">
        <f t="shared" si="4413"/>
        <v>83.9</v>
      </c>
      <c r="Z5507" s="93">
        <f>ROUND((V5507*M5507)+X5507,0)</f>
        <v>10241</v>
      </c>
      <c r="AA5507" s="94">
        <f t="shared" si="4414"/>
        <v>1024.1000000000001</v>
      </c>
      <c r="AB5507" s="97">
        <f>ROUND((V5507*$AB$4)+Z5507,0)</f>
        <v>11080</v>
      </c>
      <c r="AC5507" s="98">
        <f t="shared" si="4415"/>
        <v>1108</v>
      </c>
      <c r="AD5507" s="77" t="s">
        <v>5889</v>
      </c>
      <c r="AE5507" s="54">
        <v>1108</v>
      </c>
      <c r="AF5507" s="17"/>
    </row>
    <row r="5508" spans="1:32" ht="16.899999999999999" customHeight="1" x14ac:dyDescent="0.3">
      <c r="A5508" s="73" t="s">
        <v>7</v>
      </c>
      <c r="B5508" s="74" t="s">
        <v>3272</v>
      </c>
      <c r="C5508" s="48" t="s">
        <v>1432</v>
      </c>
      <c r="D5508" s="48">
        <v>1000</v>
      </c>
      <c r="E5508" s="48">
        <v>621</v>
      </c>
      <c r="F5508" s="48" t="s">
        <v>6128</v>
      </c>
      <c r="G5508" s="48" t="s">
        <v>35</v>
      </c>
      <c r="H5508" s="75">
        <f t="shared" si="4416"/>
        <v>0</v>
      </c>
      <c r="I5508" s="74">
        <v>39</v>
      </c>
      <c r="J5508" s="74">
        <v>39</v>
      </c>
      <c r="K5508" s="48">
        <f>I5508</f>
        <v>39</v>
      </c>
      <c r="L5508" s="48">
        <f>$L$3</f>
        <v>-4</v>
      </c>
      <c r="M5508" s="48">
        <f t="shared" si="4412"/>
        <v>35</v>
      </c>
      <c r="N5508" s="48">
        <v>24</v>
      </c>
      <c r="O5508" s="56">
        <v>157.65</v>
      </c>
      <c r="P5508" s="48" t="str">
        <f t="shared" si="4395"/>
        <v>6717 GY</v>
      </c>
      <c r="Q5508" s="76">
        <v>55</v>
      </c>
      <c r="R5508" s="76">
        <v>144</v>
      </c>
      <c r="S5508" s="49">
        <f t="shared" si="4417"/>
        <v>0.75846153846153852</v>
      </c>
      <c r="T5508" s="49">
        <f t="shared" si="4396"/>
        <v>758.46153846153857</v>
      </c>
      <c r="U5508" s="49">
        <v>923.03846153846166</v>
      </c>
      <c r="V5508" s="49">
        <f t="shared" si="4420"/>
        <v>0.9230384615384617</v>
      </c>
      <c r="W5508" s="49">
        <f t="shared" si="4425"/>
        <v>26.54615384615385</v>
      </c>
      <c r="X5508" s="90">
        <f>ROUND(S5508*$X$4,0)</f>
        <v>4</v>
      </c>
      <c r="Y5508" s="91">
        <f t="shared" si="4413"/>
        <v>630.6</v>
      </c>
      <c r="Z5508" s="93">
        <f t="shared" ref="Z5508:Z5511" si="4426">ROUND((S5508*M5508)+X5508,0)</f>
        <v>31</v>
      </c>
      <c r="AA5508" s="94">
        <f t="shared" si="4414"/>
        <v>4887.1500000000005</v>
      </c>
      <c r="AB5508" s="97">
        <f>ROUND((S5508*$AB$4)+Z5508,0)</f>
        <v>35</v>
      </c>
      <c r="AC5508" s="98">
        <f t="shared" si="4415"/>
        <v>5517.75</v>
      </c>
      <c r="AD5508" s="77" t="s">
        <v>3</v>
      </c>
      <c r="AE5508" s="54">
        <v>5517.75</v>
      </c>
      <c r="AF5508" s="17"/>
    </row>
    <row r="5509" spans="1:32" ht="16.899999999999999" customHeight="1" x14ac:dyDescent="0.3">
      <c r="A5509" s="73" t="s">
        <v>7</v>
      </c>
      <c r="B5509" s="74" t="s">
        <v>3605</v>
      </c>
      <c r="C5509" s="48" t="s">
        <v>1797</v>
      </c>
      <c r="D5509" s="48">
        <v>20</v>
      </c>
      <c r="E5509" s="48">
        <v>7880</v>
      </c>
      <c r="F5509" s="48" t="s">
        <v>5908</v>
      </c>
      <c r="G5509" s="48" t="s">
        <v>122</v>
      </c>
      <c r="H5509" s="75">
        <f t="shared" si="4416"/>
        <v>0.5730337078651685</v>
      </c>
      <c r="I5509" s="74">
        <v>140</v>
      </c>
      <c r="J5509" s="74">
        <v>89</v>
      </c>
      <c r="K5509" s="48">
        <f>J5509</f>
        <v>89</v>
      </c>
      <c r="L5509" s="48">
        <f>$L$3</f>
        <v>-4</v>
      </c>
      <c r="M5509" s="48">
        <f t="shared" si="4412"/>
        <v>85</v>
      </c>
      <c r="N5509" s="48">
        <v>185</v>
      </c>
      <c r="O5509" s="56">
        <v>17.68571</v>
      </c>
      <c r="P5509" s="48" t="str">
        <f t="shared" si="4395"/>
        <v>F22111/2 CL</v>
      </c>
      <c r="Q5509" s="76">
        <v>20</v>
      </c>
      <c r="R5509" s="76">
        <v>90</v>
      </c>
      <c r="S5509" s="49">
        <f t="shared" si="4417"/>
        <v>0.31923076923076921</v>
      </c>
      <c r="T5509" s="49">
        <f t="shared" si="4396"/>
        <v>6.3846153846153841</v>
      </c>
      <c r="U5509" s="49">
        <v>45.703846153846158</v>
      </c>
      <c r="V5509" s="49">
        <f t="shared" si="4420"/>
        <v>2.285192307692308</v>
      </c>
      <c r="W5509" s="49">
        <f t="shared" si="4425"/>
        <v>27.134615384615383</v>
      </c>
      <c r="X5509" s="90">
        <f>ROUND(S5509*$X$4,0)</f>
        <v>2</v>
      </c>
      <c r="Y5509" s="91">
        <f t="shared" si="4413"/>
        <v>35.371420000000001</v>
      </c>
      <c r="Z5509" s="93">
        <f t="shared" si="4426"/>
        <v>29</v>
      </c>
      <c r="AA5509" s="94">
        <f t="shared" si="4414"/>
        <v>512.88558999999998</v>
      </c>
      <c r="AB5509" s="97">
        <f>ROUND((S5509*$AB$4)+Z5509,0)</f>
        <v>31</v>
      </c>
      <c r="AC5509" s="98">
        <f t="shared" si="4415"/>
        <v>548.25701000000004</v>
      </c>
      <c r="AD5509" s="77" t="s">
        <v>3</v>
      </c>
      <c r="AE5509" s="54">
        <v>548.25701000000004</v>
      </c>
      <c r="AF5509" s="17"/>
    </row>
    <row r="5510" spans="1:32" ht="16.899999999999999" customHeight="1" x14ac:dyDescent="0.3">
      <c r="A5510" s="73" t="s">
        <v>7</v>
      </c>
      <c r="B5510" s="74" t="s">
        <v>4431</v>
      </c>
      <c r="C5510" s="48" t="s">
        <v>1370</v>
      </c>
      <c r="D5510" s="48">
        <v>1000</v>
      </c>
      <c r="E5510" s="48">
        <v>2834</v>
      </c>
      <c r="F5510" s="48" t="s">
        <v>6126</v>
      </c>
      <c r="G5510" s="48">
        <v>2</v>
      </c>
      <c r="H5510" s="75">
        <f t="shared" si="4416"/>
        <v>0</v>
      </c>
      <c r="I5510" s="74">
        <v>45</v>
      </c>
      <c r="J5510" s="74">
        <f>I5510</f>
        <v>45</v>
      </c>
      <c r="K5510" s="48">
        <f>I5510</f>
        <v>45</v>
      </c>
      <c r="L5510" s="48"/>
      <c r="M5510" s="48">
        <f t="shared" si="4412"/>
        <v>45</v>
      </c>
      <c r="N5510" s="48">
        <v>0</v>
      </c>
      <c r="O5510" s="56">
        <v>334.28321999999997</v>
      </c>
      <c r="P5510" s="48" t="str">
        <f t="shared" ref="P5510:P5573" si="4427">LEFT(B5510,LEN(B5510)-3)</f>
        <v>65003CY SL</v>
      </c>
      <c r="Q5510" s="76">
        <v>0</v>
      </c>
      <c r="R5510" s="76">
        <v>1</v>
      </c>
      <c r="S5510" s="49">
        <f t="shared" si="4417"/>
        <v>1.153846153846154E-3</v>
      </c>
      <c r="T5510" s="49">
        <f t="shared" ref="T5510:T5573" si="4428">S5510*D5510</f>
        <v>1.153846153846154</v>
      </c>
      <c r="U5510" s="49">
        <v>5.0384615384615383</v>
      </c>
      <c r="V5510" s="49">
        <f t="shared" si="4420"/>
        <v>5.0384615384615385E-3</v>
      </c>
      <c r="W5510" s="49">
        <f t="shared" si="4425"/>
        <v>5.1923076923076926E-2</v>
      </c>
      <c r="X5510" s="90">
        <f>ROUNDUP(S5510*$X$4,0)</f>
        <v>1</v>
      </c>
      <c r="Y5510" s="91">
        <f t="shared" si="4413"/>
        <v>334.28321999999997</v>
      </c>
      <c r="Z5510" s="93">
        <f t="shared" si="4426"/>
        <v>1</v>
      </c>
      <c r="AA5510" s="94">
        <f t="shared" si="4414"/>
        <v>334.28321999999997</v>
      </c>
      <c r="AB5510" s="97">
        <f>ROUND((S5510*$AB$4)+Z5510,0)</f>
        <v>1</v>
      </c>
      <c r="AC5510" s="98">
        <f t="shared" si="4415"/>
        <v>334.28321999999997</v>
      </c>
      <c r="AD5510" s="77" t="s">
        <v>3</v>
      </c>
      <c r="AE5510" s="54">
        <v>334.28321999999997</v>
      </c>
      <c r="AF5510" s="17"/>
    </row>
    <row r="5511" spans="1:32" ht="16.899999999999999" customHeight="1" x14ac:dyDescent="0.3">
      <c r="A5511" s="73" t="s">
        <v>35</v>
      </c>
      <c r="B5511" s="74" t="s">
        <v>851</v>
      </c>
      <c r="C5511" s="48" t="s">
        <v>40</v>
      </c>
      <c r="D5511" s="48">
        <v>100</v>
      </c>
      <c r="E5511" s="48">
        <v>4003</v>
      </c>
      <c r="F5511" s="48" t="s">
        <v>5909</v>
      </c>
      <c r="G5511" s="48" t="s">
        <v>112</v>
      </c>
      <c r="H5511" s="75">
        <f t="shared" si="4416"/>
        <v>0.4</v>
      </c>
      <c r="I5511" s="74">
        <v>49</v>
      </c>
      <c r="J5511" s="74">
        <v>35</v>
      </c>
      <c r="K5511" s="48">
        <f>J5511</f>
        <v>35</v>
      </c>
      <c r="L5511" s="48">
        <f>$L$3</f>
        <v>-4</v>
      </c>
      <c r="M5511" s="48">
        <f t="shared" si="4412"/>
        <v>31</v>
      </c>
      <c r="N5511" s="48">
        <v>6</v>
      </c>
      <c r="O5511" s="56">
        <v>4.1746100000000004</v>
      </c>
      <c r="P5511" s="48" t="str">
        <f t="shared" si="4427"/>
        <v>3047 OR</v>
      </c>
      <c r="Q5511" s="76">
        <v>67</v>
      </c>
      <c r="R5511" s="76">
        <v>139</v>
      </c>
      <c r="S5511" s="49">
        <f t="shared" si="4417"/>
        <v>0.88192307692307681</v>
      </c>
      <c r="T5511" s="49">
        <f t="shared" si="4428"/>
        <v>88.192307692307679</v>
      </c>
      <c r="U5511" s="49">
        <v>116.65384615384615</v>
      </c>
      <c r="V5511" s="49">
        <f t="shared" si="4420"/>
        <v>1.1665384615384615</v>
      </c>
      <c r="W5511" s="49">
        <f>S5511*M5511</f>
        <v>27.339615384615382</v>
      </c>
      <c r="X5511" s="90">
        <f>ROUND(S5511*$X$4,0)</f>
        <v>4</v>
      </c>
      <c r="Y5511" s="91">
        <f t="shared" si="4413"/>
        <v>16.698440000000002</v>
      </c>
      <c r="Z5511" s="93">
        <f t="shared" si="4426"/>
        <v>31</v>
      </c>
      <c r="AA5511" s="94">
        <f t="shared" si="4414"/>
        <v>129.41291000000001</v>
      </c>
      <c r="AB5511" s="97">
        <f>ROUND((S5511*$AB$4)+Z5511,0)</f>
        <v>35</v>
      </c>
      <c r="AC5511" s="98">
        <f t="shared" si="4415"/>
        <v>146.11135000000002</v>
      </c>
      <c r="AD5511" s="77" t="s">
        <v>3</v>
      </c>
      <c r="AE5511" s="54">
        <v>146.11135000000002</v>
      </c>
      <c r="AF5511" s="17"/>
    </row>
    <row r="5512" spans="1:32" ht="16.899999999999999" customHeight="1" x14ac:dyDescent="0.3">
      <c r="A5512" s="73" t="s">
        <v>35</v>
      </c>
      <c r="B5512" s="74" t="s">
        <v>1763</v>
      </c>
      <c r="C5512" s="48" t="s">
        <v>40</v>
      </c>
      <c r="D5512" s="48">
        <v>1000</v>
      </c>
      <c r="E5512" s="48">
        <v>4750</v>
      </c>
      <c r="F5512" s="48" t="s">
        <v>5916</v>
      </c>
      <c r="G5512" s="48" t="s">
        <v>3680</v>
      </c>
      <c r="H5512" s="75">
        <f t="shared" si="4416"/>
        <v>2.0405405405405403</v>
      </c>
      <c r="I5512" s="74">
        <v>225</v>
      </c>
      <c r="J5512" s="74">
        <v>74</v>
      </c>
      <c r="K5512" s="48">
        <f>J5512</f>
        <v>74</v>
      </c>
      <c r="L5512" s="48">
        <f>$L$3</f>
        <v>-4</v>
      </c>
      <c r="M5512" s="48">
        <f t="shared" si="4412"/>
        <v>70</v>
      </c>
      <c r="N5512" s="48">
        <v>15</v>
      </c>
      <c r="O5512" s="56">
        <v>56.66</v>
      </c>
      <c r="P5512" s="48" t="str">
        <f t="shared" si="4427"/>
        <v>7054 YL</v>
      </c>
      <c r="Q5512" s="76">
        <v>2</v>
      </c>
      <c r="R5512" s="76">
        <v>11</v>
      </c>
      <c r="S5512" s="49">
        <f t="shared" si="4417"/>
        <v>3.4230769230769231E-2</v>
      </c>
      <c r="T5512" s="49">
        <f t="shared" si="4428"/>
        <v>34.230769230769234</v>
      </c>
      <c r="U5512" s="49">
        <v>39.923076923076927</v>
      </c>
      <c r="V5512" s="49">
        <f t="shared" si="4420"/>
        <v>3.9923076923076929E-2</v>
      </c>
      <c r="W5512" s="49">
        <f>V5512*M5512</f>
        <v>2.7946153846153852</v>
      </c>
      <c r="X5512" s="90">
        <f>ROUND(V5512*$X$4,0)</f>
        <v>0</v>
      </c>
      <c r="Y5512" s="91">
        <f t="shared" si="4413"/>
        <v>0</v>
      </c>
      <c r="Z5512" s="93">
        <f>ROUND((V5512*M5512)+X5512,0)</f>
        <v>3</v>
      </c>
      <c r="AA5512" s="94">
        <f t="shared" si="4414"/>
        <v>169.98</v>
      </c>
      <c r="AB5512" s="97">
        <f>ROUND((V5512*$AB$4)+Z5512,0)</f>
        <v>3</v>
      </c>
      <c r="AC5512" s="98">
        <f t="shared" si="4415"/>
        <v>169.98</v>
      </c>
      <c r="AD5512" s="77" t="s">
        <v>5889</v>
      </c>
      <c r="AE5512" s="54">
        <v>169.98</v>
      </c>
      <c r="AF5512" s="17"/>
    </row>
    <row r="5513" spans="1:32" ht="16.899999999999999" customHeight="1" x14ac:dyDescent="0.3">
      <c r="A5513" s="73" t="s">
        <v>7</v>
      </c>
      <c r="B5513" s="74" t="s">
        <v>3621</v>
      </c>
      <c r="C5513" s="48" t="s">
        <v>1370</v>
      </c>
      <c r="D5513" s="48">
        <v>1000</v>
      </c>
      <c r="E5513" s="48">
        <v>2834</v>
      </c>
      <c r="F5513" s="48" t="s">
        <v>6126</v>
      </c>
      <c r="G5513" s="48">
        <v>2</v>
      </c>
      <c r="H5513" s="75">
        <f t="shared" si="4416"/>
        <v>0</v>
      </c>
      <c r="I5513" s="74">
        <v>40</v>
      </c>
      <c r="J5513" s="74">
        <f t="shared" ref="J5513:J5514" si="4429">I5513</f>
        <v>40</v>
      </c>
      <c r="K5513" s="48">
        <f>I5513</f>
        <v>40</v>
      </c>
      <c r="L5513" s="48"/>
      <c r="M5513" s="48">
        <f t="shared" si="4412"/>
        <v>40</v>
      </c>
      <c r="N5513" s="48">
        <v>1</v>
      </c>
      <c r="O5513" s="56">
        <v>473.48102</v>
      </c>
      <c r="P5513" s="48" t="str">
        <f t="shared" si="4427"/>
        <v>86212CY SL</v>
      </c>
      <c r="Q5513" s="76">
        <v>1</v>
      </c>
      <c r="R5513" s="76">
        <v>2</v>
      </c>
      <c r="S5513" s="49">
        <f t="shared" si="4417"/>
        <v>1.3076923076923076E-2</v>
      </c>
      <c r="T5513" s="49">
        <f t="shared" si="4428"/>
        <v>13.076923076923077</v>
      </c>
      <c r="U5513" s="49">
        <v>19.807692307692307</v>
      </c>
      <c r="V5513" s="49">
        <f t="shared" si="4420"/>
        <v>1.9807692307692307E-2</v>
      </c>
      <c r="W5513" s="49">
        <f t="shared" ref="W5513:W5518" si="4430">S5513*M5513</f>
        <v>0.52307692307692299</v>
      </c>
      <c r="X5513" s="90">
        <f t="shared" ref="X5513:X5514" si="4431">ROUND(S5513*$X$4,0)</f>
        <v>0</v>
      </c>
      <c r="Y5513" s="91">
        <f t="shared" si="4413"/>
        <v>0</v>
      </c>
      <c r="Z5513" s="93">
        <f>ROUND((S5513*M5513)+X5513,0)</f>
        <v>1</v>
      </c>
      <c r="AA5513" s="94">
        <f t="shared" si="4414"/>
        <v>473.48102</v>
      </c>
      <c r="AB5513" s="97">
        <f>ROUND((S5513*$AB$4)+Z5513,0)</f>
        <v>1</v>
      </c>
      <c r="AC5513" s="98">
        <f t="shared" si="4415"/>
        <v>473.48102</v>
      </c>
      <c r="AD5513" s="77" t="s">
        <v>3</v>
      </c>
      <c r="AE5513" s="54">
        <v>473.48102</v>
      </c>
      <c r="AF5513" s="17"/>
    </row>
    <row r="5514" spans="1:32" ht="16.899999999999999" customHeight="1" x14ac:dyDescent="0.3">
      <c r="A5514" s="73" t="s">
        <v>7</v>
      </c>
      <c r="B5514" s="74" t="s">
        <v>1198</v>
      </c>
      <c r="C5514" s="48" t="s">
        <v>1154</v>
      </c>
      <c r="D5514" s="48">
        <v>1000</v>
      </c>
      <c r="E5514" s="48">
        <v>2834</v>
      </c>
      <c r="F5514" s="48" t="s">
        <v>6126</v>
      </c>
      <c r="G5514" s="48">
        <v>2</v>
      </c>
      <c r="H5514" s="75">
        <f t="shared" si="4416"/>
        <v>0</v>
      </c>
      <c r="I5514" s="74">
        <v>40</v>
      </c>
      <c r="J5514" s="74">
        <f t="shared" si="4429"/>
        <v>40</v>
      </c>
      <c r="K5514" s="48">
        <f>I5514</f>
        <v>40</v>
      </c>
      <c r="L5514" s="48"/>
      <c r="M5514" s="48">
        <f t="shared" si="4412"/>
        <v>40</v>
      </c>
      <c r="N5514" s="48">
        <v>0</v>
      </c>
      <c r="O5514" s="56">
        <v>570.11285999999996</v>
      </c>
      <c r="P5514" s="48" t="str">
        <f t="shared" si="4427"/>
        <v>5470/15C SL</v>
      </c>
      <c r="Q5514" s="76">
        <v>3</v>
      </c>
      <c r="R5514" s="76">
        <v>5</v>
      </c>
      <c r="S5514" s="49">
        <f t="shared" si="4417"/>
        <v>3.8076923076923078E-2</v>
      </c>
      <c r="T5514" s="49">
        <f t="shared" si="4428"/>
        <v>38.07692307692308</v>
      </c>
      <c r="U5514" s="49">
        <v>44.03846153846154</v>
      </c>
      <c r="V5514" s="49">
        <f t="shared" si="4420"/>
        <v>4.403846153846154E-2</v>
      </c>
      <c r="W5514" s="49">
        <f t="shared" si="4430"/>
        <v>1.523076923076923</v>
      </c>
      <c r="X5514" s="90">
        <f t="shared" si="4431"/>
        <v>0</v>
      </c>
      <c r="Y5514" s="91">
        <f t="shared" si="4413"/>
        <v>0</v>
      </c>
      <c r="Z5514" s="93">
        <f>ROUND((S5514*M5514)+X5514,0)</f>
        <v>2</v>
      </c>
      <c r="AA5514" s="94">
        <f t="shared" si="4414"/>
        <v>1140.2257199999999</v>
      </c>
      <c r="AB5514" s="97">
        <f>ROUND((S5514*$AB$4)+Z5514,0)</f>
        <v>2</v>
      </c>
      <c r="AC5514" s="98">
        <f t="shared" si="4415"/>
        <v>1140.2257199999999</v>
      </c>
      <c r="AD5514" s="77" t="s">
        <v>3</v>
      </c>
      <c r="AE5514" s="54">
        <v>1140.2257199999999</v>
      </c>
      <c r="AF5514" s="17"/>
    </row>
    <row r="5515" spans="1:32" ht="16.899999999999999" customHeight="1" x14ac:dyDescent="0.3">
      <c r="A5515" s="73" t="s">
        <v>7</v>
      </c>
      <c r="B5515" s="74" t="s">
        <v>3639</v>
      </c>
      <c r="C5515" s="48" t="s">
        <v>1790</v>
      </c>
      <c r="D5515" s="48">
        <v>1000</v>
      </c>
      <c r="E5515" s="48">
        <v>4013</v>
      </c>
      <c r="F5515" s="48" t="s">
        <v>6180</v>
      </c>
      <c r="G5515" s="48" t="s">
        <v>65</v>
      </c>
      <c r="H5515" s="75">
        <f t="shared" si="4416"/>
        <v>0</v>
      </c>
      <c r="I5515" s="74">
        <v>5</v>
      </c>
      <c r="J5515" s="74">
        <v>5</v>
      </c>
      <c r="K5515" s="48">
        <f>J5515</f>
        <v>5</v>
      </c>
      <c r="L5515" s="48"/>
      <c r="M5515" s="48">
        <f t="shared" si="4412"/>
        <v>5</v>
      </c>
      <c r="N5515" s="48">
        <v>0</v>
      </c>
      <c r="O5515" s="56">
        <v>382.50281000000001</v>
      </c>
      <c r="P5515" s="48" t="str">
        <f t="shared" si="4427"/>
        <v>9178B CL</v>
      </c>
      <c r="Q5515" s="76">
        <v>3</v>
      </c>
      <c r="R5515" s="76">
        <v>6</v>
      </c>
      <c r="S5515" s="49">
        <f t="shared" si="4417"/>
        <v>3.9230769230769229E-2</v>
      </c>
      <c r="T5515" s="49">
        <f t="shared" si="4428"/>
        <v>39.230769230769226</v>
      </c>
      <c r="U5515" s="49">
        <v>99.230769230769226</v>
      </c>
      <c r="V5515" s="49">
        <f t="shared" si="4420"/>
        <v>9.923076923076922E-2</v>
      </c>
      <c r="W5515" s="49">
        <f t="shared" si="4430"/>
        <v>0.19615384615384615</v>
      </c>
      <c r="X5515" s="90">
        <f>ROUNDUP(S5515*$X$2,0)</f>
        <v>1</v>
      </c>
      <c r="Y5515" s="91">
        <f t="shared" si="4413"/>
        <v>382.50281000000001</v>
      </c>
      <c r="Z5515" s="93">
        <f>ROUND((S5515*M5515)+X5515,0)</f>
        <v>1</v>
      </c>
      <c r="AA5515" s="94">
        <f t="shared" si="4414"/>
        <v>382.50281000000001</v>
      </c>
      <c r="AB5515" s="97">
        <f>ROUND((S5515*$AB$2)+Z5515,0)</f>
        <v>1</v>
      </c>
      <c r="AC5515" s="98">
        <f t="shared" si="4415"/>
        <v>382.50281000000001</v>
      </c>
      <c r="AD5515" s="77" t="s">
        <v>5891</v>
      </c>
      <c r="AE5515" s="54">
        <v>382.50281000000001</v>
      </c>
      <c r="AF5515" s="17"/>
    </row>
    <row r="5516" spans="1:32" ht="16.899999999999999" customHeight="1" x14ac:dyDescent="0.3">
      <c r="A5516" s="73" t="s">
        <v>35</v>
      </c>
      <c r="B5516" s="74" t="s">
        <v>3476</v>
      </c>
      <c r="C5516" s="48" t="s">
        <v>2146</v>
      </c>
      <c r="D5516" s="48">
        <v>1000</v>
      </c>
      <c r="E5516" s="48">
        <v>621</v>
      </c>
      <c r="F5516" s="48" t="s">
        <v>6128</v>
      </c>
      <c r="G5516" s="48" t="s">
        <v>35</v>
      </c>
      <c r="H5516" s="75">
        <f t="shared" ref="H5516:H5540" si="4432">(I5516-J5516)/J5516</f>
        <v>-0.52830188679245282</v>
      </c>
      <c r="I5516" s="74">
        <v>25</v>
      </c>
      <c r="J5516" s="74">
        <v>53</v>
      </c>
      <c r="K5516" s="48">
        <f>I5516</f>
        <v>25</v>
      </c>
      <c r="L5516" s="48">
        <f>$L$3</f>
        <v>-4</v>
      </c>
      <c r="M5516" s="48">
        <f t="shared" ref="M5516:M5540" si="4433">K5516+L5516</f>
        <v>21</v>
      </c>
      <c r="N5516" s="48">
        <v>3</v>
      </c>
      <c r="O5516" s="56">
        <v>80.47</v>
      </c>
      <c r="P5516" s="48" t="str">
        <f t="shared" si="4427"/>
        <v>M13304 SL</v>
      </c>
      <c r="Q5516" s="76">
        <v>16</v>
      </c>
      <c r="R5516" s="76">
        <v>34</v>
      </c>
      <c r="S5516" s="49">
        <f t="shared" ref="S5516:S5540" si="4434">((Q5516/65*0.7)+(R5516/260*0.3))</f>
        <v>0.21153846153846154</v>
      </c>
      <c r="T5516" s="49">
        <f t="shared" si="4428"/>
        <v>211.53846153846155</v>
      </c>
      <c r="U5516" s="49">
        <v>275.30769230769232</v>
      </c>
      <c r="V5516" s="49">
        <f t="shared" si="4420"/>
        <v>0.27530769230769231</v>
      </c>
      <c r="W5516" s="49">
        <f t="shared" si="4430"/>
        <v>4.4423076923076925</v>
      </c>
      <c r="X5516" s="90">
        <f>ROUND(S5516*$X$4,0)</f>
        <v>1</v>
      </c>
      <c r="Y5516" s="91">
        <f t="shared" ref="Y5516:Y5540" si="4435">X5516*O5516</f>
        <v>80.47</v>
      </c>
      <c r="Z5516" s="93">
        <f t="shared" ref="Z5516" si="4436">ROUND((S5516*M5516)+X5516,0)</f>
        <v>5</v>
      </c>
      <c r="AA5516" s="94">
        <f t="shared" ref="AA5516:AA5540" si="4437">Z5516*O5516</f>
        <v>402.35</v>
      </c>
      <c r="AB5516" s="97">
        <f>ROUND((S5516*$AB$2)+Z5516,0)</f>
        <v>6</v>
      </c>
      <c r="AC5516" s="98">
        <f t="shared" ref="AC5516:AC5540" si="4438">AB5516*O5516</f>
        <v>482.82</v>
      </c>
      <c r="AD5516" s="77" t="s">
        <v>3</v>
      </c>
      <c r="AE5516" s="54">
        <v>482.82</v>
      </c>
      <c r="AF5516" s="17"/>
    </row>
    <row r="5517" spans="1:32" ht="16.899999999999999" customHeight="1" x14ac:dyDescent="0.3">
      <c r="A5517" s="73" t="s">
        <v>7</v>
      </c>
      <c r="B5517" s="74" t="s">
        <v>1330</v>
      </c>
      <c r="C5517" s="48" t="s">
        <v>464</v>
      </c>
      <c r="D5517" s="48">
        <v>1</v>
      </c>
      <c r="E5517" s="48">
        <v>4013</v>
      </c>
      <c r="F5517" s="48" t="s">
        <v>6180</v>
      </c>
      <c r="G5517" s="48" t="s">
        <v>112</v>
      </c>
      <c r="H5517" s="75">
        <f t="shared" si="4432"/>
        <v>0.55000000000000004</v>
      </c>
      <c r="I5517" s="74">
        <v>93</v>
      </c>
      <c r="J5517" s="74">
        <v>60</v>
      </c>
      <c r="K5517" s="48">
        <f>J5517</f>
        <v>60</v>
      </c>
      <c r="L5517" s="48">
        <f>$L$3</f>
        <v>-4</v>
      </c>
      <c r="M5517" s="48">
        <f t="shared" si="4433"/>
        <v>56</v>
      </c>
      <c r="N5517" s="48">
        <v>13738</v>
      </c>
      <c r="O5517" s="56">
        <v>0.11</v>
      </c>
      <c r="P5517" s="48" t="str">
        <f t="shared" si="4427"/>
        <v>5854 BR</v>
      </c>
      <c r="Q5517" s="76" t="s">
        <v>6187</v>
      </c>
      <c r="R5517" s="76" t="s">
        <v>6187</v>
      </c>
      <c r="S5517" s="49">
        <f t="shared" si="4434"/>
        <v>0</v>
      </c>
      <c r="T5517" s="49">
        <f t="shared" si="4428"/>
        <v>0</v>
      </c>
      <c r="U5517" s="49">
        <v>104.69230769230769</v>
      </c>
      <c r="V5517" s="49">
        <f t="shared" si="4420"/>
        <v>104.69230769230769</v>
      </c>
      <c r="W5517" s="49">
        <f t="shared" si="4430"/>
        <v>0</v>
      </c>
      <c r="X5517" s="90">
        <f>ROUND(V5517*$X$4,0)</f>
        <v>523</v>
      </c>
      <c r="Y5517" s="91">
        <f t="shared" si="4435"/>
        <v>57.53</v>
      </c>
      <c r="Z5517" s="93">
        <f>ROUND((V5517*M5517)+X5517,0)</f>
        <v>6386</v>
      </c>
      <c r="AA5517" s="94">
        <f t="shared" si="4437"/>
        <v>702.46</v>
      </c>
      <c r="AB5517" s="97">
        <f>ROUND((V5517*$AB$4)+Z5517,0)</f>
        <v>6909</v>
      </c>
      <c r="AC5517" s="98">
        <f t="shared" si="4438"/>
        <v>759.99</v>
      </c>
      <c r="AD5517" s="77" t="s">
        <v>5889</v>
      </c>
      <c r="AE5517" s="54">
        <v>759.99</v>
      </c>
      <c r="AF5517" s="17"/>
    </row>
    <row r="5518" spans="1:32" ht="12.75" customHeight="1" x14ac:dyDescent="0.3">
      <c r="A5518" s="73" t="s">
        <v>7</v>
      </c>
      <c r="B5518" s="74" t="s">
        <v>80</v>
      </c>
      <c r="C5518" s="48" t="s">
        <v>10</v>
      </c>
      <c r="D5518" s="48">
        <v>1000</v>
      </c>
      <c r="E5518" s="48">
        <v>2834</v>
      </c>
      <c r="F5518" s="48" t="s">
        <v>6126</v>
      </c>
      <c r="G5518" s="48">
        <v>2</v>
      </c>
      <c r="H5518" s="75">
        <f t="shared" si="4432"/>
        <v>0</v>
      </c>
      <c r="I5518" s="74">
        <v>50</v>
      </c>
      <c r="J5518" s="74">
        <f>I5518</f>
        <v>50</v>
      </c>
      <c r="K5518" s="48">
        <f>I5518</f>
        <v>50</v>
      </c>
      <c r="L5518" s="48"/>
      <c r="M5518" s="48">
        <f t="shared" si="4433"/>
        <v>50</v>
      </c>
      <c r="N5518" s="48">
        <v>0</v>
      </c>
      <c r="O5518" s="56">
        <v>476.71350000000001</v>
      </c>
      <c r="P5518" s="48" t="str">
        <f t="shared" si="4427"/>
        <v>1219/25C SL</v>
      </c>
      <c r="Q5518" s="76">
        <v>0</v>
      </c>
      <c r="R5518" s="76">
        <v>3</v>
      </c>
      <c r="S5518" s="49">
        <f t="shared" si="4434"/>
        <v>3.4615384615384616E-3</v>
      </c>
      <c r="T5518" s="49">
        <f t="shared" si="4428"/>
        <v>3.4615384615384617</v>
      </c>
      <c r="U5518" s="49">
        <v>7.9615384615384617</v>
      </c>
      <c r="V5518" s="49">
        <f t="shared" si="4420"/>
        <v>7.9615384615384609E-3</v>
      </c>
      <c r="W5518" s="49">
        <f t="shared" si="4430"/>
        <v>0.17307692307692307</v>
      </c>
      <c r="X5518" s="90">
        <f>ROUNDUP(S5518*$X$4,0)</f>
        <v>1</v>
      </c>
      <c r="Y5518" s="91">
        <f t="shared" si="4435"/>
        <v>476.71350000000001</v>
      </c>
      <c r="Z5518" s="93">
        <f t="shared" ref="Z5518:Z5525" si="4439">ROUND((S5518*M5518)+X5518,0)</f>
        <v>1</v>
      </c>
      <c r="AA5518" s="94">
        <f t="shared" si="4437"/>
        <v>476.71350000000001</v>
      </c>
      <c r="AB5518" s="97">
        <f>ROUND((S5518*$AB$4)+Z5518,0)</f>
        <v>1</v>
      </c>
      <c r="AC5518" s="98">
        <f t="shared" si="4438"/>
        <v>476.71350000000001</v>
      </c>
      <c r="AD5518" s="77" t="s">
        <v>3</v>
      </c>
      <c r="AE5518" s="54">
        <v>476.71350000000001</v>
      </c>
      <c r="AF5518" s="17"/>
    </row>
    <row r="5519" spans="1:32" ht="16.899999999999999" customHeight="1" x14ac:dyDescent="0.3">
      <c r="A5519" s="73" t="s">
        <v>35</v>
      </c>
      <c r="B5519" s="74" t="s">
        <v>4262</v>
      </c>
      <c r="C5519" s="48" t="s">
        <v>40</v>
      </c>
      <c r="D5519" s="48">
        <v>1000</v>
      </c>
      <c r="E5519" s="48">
        <v>621</v>
      </c>
      <c r="F5519" s="48" t="s">
        <v>6128</v>
      </c>
      <c r="G5519" s="48" t="s">
        <v>112</v>
      </c>
      <c r="H5519" s="75">
        <f t="shared" si="4432"/>
        <v>-0.25925925925925924</v>
      </c>
      <c r="I5519" s="74">
        <v>20</v>
      </c>
      <c r="J5519" s="74">
        <v>27</v>
      </c>
      <c r="K5519" s="48">
        <f>I5519</f>
        <v>20</v>
      </c>
      <c r="L5519" s="48">
        <f>$L$3</f>
        <v>-4</v>
      </c>
      <c r="M5519" s="48">
        <f t="shared" si="4433"/>
        <v>16</v>
      </c>
      <c r="N5519" s="48">
        <v>0</v>
      </c>
      <c r="O5519" s="56">
        <v>90.34</v>
      </c>
      <c r="P5519" s="48" t="str">
        <f t="shared" si="4427"/>
        <v>3079 OR</v>
      </c>
      <c r="Q5519" s="76">
        <v>0</v>
      </c>
      <c r="R5519" s="76">
        <v>3</v>
      </c>
      <c r="S5519" s="49">
        <f t="shared" si="4434"/>
        <v>3.4615384615384616E-3</v>
      </c>
      <c r="T5519" s="49">
        <f t="shared" si="4428"/>
        <v>3.4615384615384617</v>
      </c>
      <c r="U5519" s="49">
        <v>30.115384615384613</v>
      </c>
      <c r="V5519" s="49">
        <f t="shared" si="4420"/>
        <v>3.0115384615384613E-2</v>
      </c>
      <c r="W5519" s="49">
        <f>S5519*M5519</f>
        <v>5.5384615384615386E-2</v>
      </c>
      <c r="X5519" s="90">
        <f>ROUNDUP(S5519*$X$3,0)</f>
        <v>1</v>
      </c>
      <c r="Y5519" s="91">
        <f t="shared" si="4435"/>
        <v>90.34</v>
      </c>
      <c r="Z5519" s="93">
        <f t="shared" si="4439"/>
        <v>1</v>
      </c>
      <c r="AA5519" s="94">
        <f t="shared" si="4437"/>
        <v>90.34</v>
      </c>
      <c r="AB5519" s="97">
        <f>ROUND((S5519*$AB$4)+Z5519,0)</f>
        <v>1</v>
      </c>
      <c r="AC5519" s="98">
        <f t="shared" si="4438"/>
        <v>90.34</v>
      </c>
      <c r="AD5519" s="77" t="s">
        <v>3</v>
      </c>
      <c r="AE5519" s="54">
        <v>90.34</v>
      </c>
      <c r="AF5519" s="17"/>
    </row>
    <row r="5520" spans="1:32" ht="16.899999999999999" customHeight="1" x14ac:dyDescent="0.3">
      <c r="A5520" s="73" t="s">
        <v>35</v>
      </c>
      <c r="B5520" s="74" t="s">
        <v>4264</v>
      </c>
      <c r="C5520" s="48" t="s">
        <v>40</v>
      </c>
      <c r="D5520" s="48">
        <v>1000</v>
      </c>
      <c r="E5520" s="48">
        <v>621</v>
      </c>
      <c r="F5520" s="48" t="s">
        <v>6128</v>
      </c>
      <c r="G5520" s="48" t="s">
        <v>112</v>
      </c>
      <c r="H5520" s="75">
        <f t="shared" si="4432"/>
        <v>-0.25925925925925924</v>
      </c>
      <c r="I5520" s="74">
        <v>20</v>
      </c>
      <c r="J5520" s="74">
        <v>27</v>
      </c>
      <c r="K5520" s="48">
        <f>I5520</f>
        <v>20</v>
      </c>
      <c r="L5520" s="48">
        <f>$L$3</f>
        <v>-4</v>
      </c>
      <c r="M5520" s="48">
        <f t="shared" si="4433"/>
        <v>16</v>
      </c>
      <c r="N5520" s="48">
        <v>1</v>
      </c>
      <c r="O5520" s="56">
        <v>84.04</v>
      </c>
      <c r="P5520" s="48" t="str">
        <f t="shared" si="4427"/>
        <v>3079 SL</v>
      </c>
      <c r="Q5520" s="76">
        <v>2</v>
      </c>
      <c r="R5520" s="76">
        <v>9</v>
      </c>
      <c r="S5520" s="49">
        <f t="shared" si="4434"/>
        <v>3.1923076923076922E-2</v>
      </c>
      <c r="T5520" s="49">
        <f t="shared" si="4428"/>
        <v>31.923076923076923</v>
      </c>
      <c r="U5520" s="49">
        <v>67.461538461538453</v>
      </c>
      <c r="V5520" s="49">
        <f t="shared" si="4420"/>
        <v>6.7461538461538448E-2</v>
      </c>
      <c r="W5520" s="49">
        <f>V5520*M5520</f>
        <v>1.0793846153846152</v>
      </c>
      <c r="X5520" s="90">
        <f>ROUND(S5520*$X$3,0)</f>
        <v>0</v>
      </c>
      <c r="Y5520" s="91">
        <f t="shared" si="4435"/>
        <v>0</v>
      </c>
      <c r="Z5520" s="93">
        <f t="shared" si="4439"/>
        <v>1</v>
      </c>
      <c r="AA5520" s="94">
        <f t="shared" si="4437"/>
        <v>84.04</v>
      </c>
      <c r="AB5520" s="97">
        <f>ROUND((S5520*$AB$4)+Z5520,0)</f>
        <v>1</v>
      </c>
      <c r="AC5520" s="98">
        <f t="shared" si="4438"/>
        <v>84.04</v>
      </c>
      <c r="AD5520" s="77" t="s">
        <v>3</v>
      </c>
      <c r="AE5520" s="54">
        <v>84.04</v>
      </c>
      <c r="AF5520" s="17"/>
    </row>
    <row r="5521" spans="1:32" ht="16.899999999999999" customHeight="1" x14ac:dyDescent="0.3">
      <c r="A5521" s="73" t="s">
        <v>7</v>
      </c>
      <c r="B5521" s="74" t="s">
        <v>5529</v>
      </c>
      <c r="C5521" s="48" t="s">
        <v>1370</v>
      </c>
      <c r="D5521" s="48">
        <v>1000</v>
      </c>
      <c r="E5521" s="48">
        <v>2834</v>
      </c>
      <c r="F5521" s="48" t="s">
        <v>6126</v>
      </c>
      <c r="G5521" s="48">
        <v>2</v>
      </c>
      <c r="H5521" s="75">
        <f t="shared" si="4432"/>
        <v>0</v>
      </c>
      <c r="I5521" s="74">
        <v>40</v>
      </c>
      <c r="J5521" s="74">
        <f>I5521</f>
        <v>40</v>
      </c>
      <c r="K5521" s="48">
        <f>I5521</f>
        <v>40</v>
      </c>
      <c r="L5521" s="48"/>
      <c r="M5521" s="48">
        <f t="shared" si="4433"/>
        <v>40</v>
      </c>
      <c r="N5521" s="48">
        <v>0</v>
      </c>
      <c r="O5521" s="56">
        <v>518.05534</v>
      </c>
      <c r="P5521" s="48" t="str">
        <f t="shared" si="4427"/>
        <v>86112CY SL</v>
      </c>
      <c r="Q5521" s="76">
        <v>0</v>
      </c>
      <c r="R5521" s="76">
        <v>0</v>
      </c>
      <c r="S5521" s="49">
        <f t="shared" si="4434"/>
        <v>0</v>
      </c>
      <c r="T5521" s="49">
        <f t="shared" si="4428"/>
        <v>0</v>
      </c>
      <c r="U5521" s="49">
        <v>2.9230769230769234</v>
      </c>
      <c r="V5521" s="49">
        <f t="shared" si="4420"/>
        <v>2.9230769230769232E-3</v>
      </c>
      <c r="W5521" s="49">
        <f>S5521*M5521</f>
        <v>0</v>
      </c>
      <c r="X5521" s="90">
        <f>ROUNDUP(S5521*$X$4,0)</f>
        <v>0</v>
      </c>
      <c r="Y5521" s="91">
        <f t="shared" si="4435"/>
        <v>0</v>
      </c>
      <c r="Z5521" s="93">
        <f t="shared" si="4439"/>
        <v>0</v>
      </c>
      <c r="AA5521" s="94">
        <f t="shared" si="4437"/>
        <v>0</v>
      </c>
      <c r="AB5521" s="97">
        <f>ROUND((S5521*$AB$4)+Z5521,0)</f>
        <v>0</v>
      </c>
      <c r="AC5521" s="98">
        <f t="shared" si="4438"/>
        <v>0</v>
      </c>
      <c r="AD5521" s="77" t="s">
        <v>3</v>
      </c>
      <c r="AE5521" s="54">
        <v>0</v>
      </c>
      <c r="AF5521" s="17"/>
    </row>
    <row r="5522" spans="1:32" ht="16.899999999999999" customHeight="1" x14ac:dyDescent="0.3">
      <c r="A5522" s="73" t="s">
        <v>35</v>
      </c>
      <c r="B5522" s="74" t="s">
        <v>4565</v>
      </c>
      <c r="C5522" s="48" t="s">
        <v>40</v>
      </c>
      <c r="D5522" s="48">
        <v>1000</v>
      </c>
      <c r="E5522" s="48">
        <v>621</v>
      </c>
      <c r="F5522" s="48" t="s">
        <v>6128</v>
      </c>
      <c r="G5522" s="48" t="s">
        <v>112</v>
      </c>
      <c r="H5522" s="75">
        <f t="shared" si="4432"/>
        <v>-0.25925925925925924</v>
      </c>
      <c r="I5522" s="74">
        <v>20</v>
      </c>
      <c r="J5522" s="74">
        <v>27</v>
      </c>
      <c r="K5522" s="48">
        <f>I5522</f>
        <v>20</v>
      </c>
      <c r="L5522" s="48">
        <f>$L$3</f>
        <v>-4</v>
      </c>
      <c r="M5522" s="48">
        <f t="shared" si="4433"/>
        <v>16</v>
      </c>
      <c r="N5522" s="48">
        <v>1</v>
      </c>
      <c r="O5522" s="56">
        <v>84.06</v>
      </c>
      <c r="P5522" s="48" t="str">
        <f t="shared" si="4427"/>
        <v>3079 YL</v>
      </c>
      <c r="Q5522" s="76">
        <v>1</v>
      </c>
      <c r="R5522" s="76">
        <v>9</v>
      </c>
      <c r="S5522" s="49">
        <f t="shared" si="4434"/>
        <v>2.1153846153846155E-2</v>
      </c>
      <c r="T5522" s="49">
        <f t="shared" si="4428"/>
        <v>21.153846153846153</v>
      </c>
      <c r="U5522" s="49">
        <v>47.192307692307693</v>
      </c>
      <c r="V5522" s="49">
        <f t="shared" si="4420"/>
        <v>4.7192307692307693E-2</v>
      </c>
      <c r="W5522" s="49">
        <f>V5522*M5522</f>
        <v>0.75507692307692309</v>
      </c>
      <c r="X5522" s="90">
        <f>ROUNDUP(S5522*$X$3,0)</f>
        <v>1</v>
      </c>
      <c r="Y5522" s="91">
        <f t="shared" si="4435"/>
        <v>84.06</v>
      </c>
      <c r="Z5522" s="93">
        <f t="shared" si="4439"/>
        <v>1</v>
      </c>
      <c r="AA5522" s="94">
        <f t="shared" si="4437"/>
        <v>84.06</v>
      </c>
      <c r="AB5522" s="97">
        <f>ROUND((S5522*$AB$4)+Z5522,0)</f>
        <v>1</v>
      </c>
      <c r="AC5522" s="98">
        <f t="shared" si="4438"/>
        <v>84.06</v>
      </c>
      <c r="AD5522" s="77" t="s">
        <v>3</v>
      </c>
      <c r="AE5522" s="54">
        <v>84.06</v>
      </c>
      <c r="AF5522" s="17"/>
    </row>
    <row r="5523" spans="1:32" ht="16.899999999999999" customHeight="1" x14ac:dyDescent="0.3">
      <c r="A5523" s="73" t="s">
        <v>35</v>
      </c>
      <c r="B5523" s="74" t="s">
        <v>4464</v>
      </c>
      <c r="C5523" s="48" t="s">
        <v>2144</v>
      </c>
      <c r="D5523" s="48">
        <v>500</v>
      </c>
      <c r="E5523" s="48">
        <v>4013</v>
      </c>
      <c r="F5523" s="48" t="s">
        <v>6180</v>
      </c>
      <c r="G5523" s="48" t="s">
        <v>11</v>
      </c>
      <c r="H5523" s="75">
        <f t="shared" si="4432"/>
        <v>0</v>
      </c>
      <c r="I5523" s="74">
        <v>5</v>
      </c>
      <c r="J5523" s="74">
        <v>5</v>
      </c>
      <c r="K5523" s="48">
        <f t="shared" ref="K5523:K5529" si="4440">J5523</f>
        <v>5</v>
      </c>
      <c r="L5523" s="48"/>
      <c r="M5523" s="48">
        <f t="shared" si="4433"/>
        <v>5</v>
      </c>
      <c r="N5523" s="48">
        <v>0</v>
      </c>
      <c r="O5523" s="56">
        <v>614.01424999999995</v>
      </c>
      <c r="P5523" s="48" t="str">
        <f t="shared" si="4427"/>
        <v>M1233 WH</v>
      </c>
      <c r="Q5523" s="76" t="s">
        <v>6187</v>
      </c>
      <c r="R5523" s="76" t="s">
        <v>6187</v>
      </c>
      <c r="S5523" s="49">
        <f t="shared" si="4434"/>
        <v>0</v>
      </c>
      <c r="T5523" s="49">
        <f t="shared" si="4428"/>
        <v>0</v>
      </c>
      <c r="U5523" s="49">
        <v>15</v>
      </c>
      <c r="V5523" s="49">
        <f t="shared" si="4420"/>
        <v>0.03</v>
      </c>
      <c r="W5523" s="49">
        <f>S5523*M5523</f>
        <v>0</v>
      </c>
      <c r="X5523" s="90">
        <f>ROUNDUP(S5523*$X$2,0)</f>
        <v>0</v>
      </c>
      <c r="Y5523" s="91">
        <f t="shared" si="4435"/>
        <v>0</v>
      </c>
      <c r="Z5523" s="93">
        <f t="shared" si="4439"/>
        <v>0</v>
      </c>
      <c r="AA5523" s="94">
        <f t="shared" si="4437"/>
        <v>0</v>
      </c>
      <c r="AB5523" s="97">
        <f>ROUND((S5523*$AB$2)+Z5523,0)</f>
        <v>0</v>
      </c>
      <c r="AC5523" s="98">
        <f t="shared" si="4438"/>
        <v>0</v>
      </c>
      <c r="AD5523" s="77" t="s">
        <v>5891</v>
      </c>
      <c r="AE5523" s="54">
        <v>0</v>
      </c>
      <c r="AF5523" s="17"/>
    </row>
    <row r="5524" spans="1:32" ht="16.899999999999999" customHeight="1" x14ac:dyDescent="0.3">
      <c r="A5524" s="73" t="s">
        <v>7</v>
      </c>
      <c r="B5524" s="74" t="s">
        <v>2972</v>
      </c>
      <c r="C5524" s="48" t="s">
        <v>1432</v>
      </c>
      <c r="D5524" s="48">
        <v>1000</v>
      </c>
      <c r="E5524" s="48">
        <v>621</v>
      </c>
      <c r="F5524" s="48" t="s">
        <v>6128</v>
      </c>
      <c r="G5524" s="48" t="s">
        <v>35</v>
      </c>
      <c r="H5524" s="75">
        <f t="shared" si="4432"/>
        <v>2.564102564102564E-2</v>
      </c>
      <c r="I5524" s="74">
        <v>40</v>
      </c>
      <c r="J5524" s="74">
        <v>39</v>
      </c>
      <c r="K5524" s="48">
        <f t="shared" si="4440"/>
        <v>39</v>
      </c>
      <c r="L5524" s="48">
        <f>$L$3</f>
        <v>-4</v>
      </c>
      <c r="M5524" s="48">
        <f t="shared" si="4433"/>
        <v>35</v>
      </c>
      <c r="N5524" s="48">
        <v>294</v>
      </c>
      <c r="O5524" s="56">
        <v>26.3</v>
      </c>
      <c r="P5524" s="48" t="str">
        <f t="shared" si="4427"/>
        <v>6710 BK</v>
      </c>
      <c r="Q5524" s="76">
        <v>172</v>
      </c>
      <c r="R5524" s="76">
        <v>433</v>
      </c>
      <c r="S5524" s="49">
        <f t="shared" si="4434"/>
        <v>2.351923076923077</v>
      </c>
      <c r="T5524" s="49">
        <f t="shared" si="4428"/>
        <v>2351.9230769230771</v>
      </c>
      <c r="U5524" s="49">
        <v>2767.3076923076924</v>
      </c>
      <c r="V5524" s="49">
        <f t="shared" si="4420"/>
        <v>2.7673076923076922</v>
      </c>
      <c r="W5524" s="49">
        <f>S5524*M5524</f>
        <v>82.317307692307693</v>
      </c>
      <c r="X5524" s="90">
        <f>ROUND(S5524*$X$4,0)</f>
        <v>12</v>
      </c>
      <c r="Y5524" s="91">
        <f t="shared" si="4435"/>
        <v>315.60000000000002</v>
      </c>
      <c r="Z5524" s="93">
        <f t="shared" si="4439"/>
        <v>94</v>
      </c>
      <c r="AA5524" s="94">
        <f t="shared" si="4437"/>
        <v>2472.2000000000003</v>
      </c>
      <c r="AB5524" s="97">
        <f>ROUND((S5524*$AB$4)+Z5524,0)</f>
        <v>106</v>
      </c>
      <c r="AC5524" s="98">
        <f t="shared" si="4438"/>
        <v>2787.8</v>
      </c>
      <c r="AD5524" s="77" t="s">
        <v>3</v>
      </c>
      <c r="AE5524" s="54">
        <v>2787.8</v>
      </c>
      <c r="AF5524" s="17"/>
    </row>
    <row r="5525" spans="1:32" ht="16.899999999999999" customHeight="1" x14ac:dyDescent="0.3">
      <c r="A5525" s="73" t="s">
        <v>35</v>
      </c>
      <c r="B5525" s="74" t="s">
        <v>4465</v>
      </c>
      <c r="C5525" s="48" t="s">
        <v>2144</v>
      </c>
      <c r="D5525" s="48">
        <v>1000</v>
      </c>
      <c r="E5525" s="48">
        <v>4013</v>
      </c>
      <c r="F5525" s="48" t="s">
        <v>6180</v>
      </c>
      <c r="G5525" s="48" t="s">
        <v>11</v>
      </c>
      <c r="H5525" s="75">
        <f t="shared" si="4432"/>
        <v>0</v>
      </c>
      <c r="I5525" s="74">
        <v>5</v>
      </c>
      <c r="J5525" s="74">
        <v>5</v>
      </c>
      <c r="K5525" s="48">
        <f t="shared" si="4440"/>
        <v>5</v>
      </c>
      <c r="L5525" s="48"/>
      <c r="M5525" s="48">
        <f t="shared" si="4433"/>
        <v>5</v>
      </c>
      <c r="N5525" s="48">
        <v>0</v>
      </c>
      <c r="O5525" s="56">
        <v>1414.8364999999999</v>
      </c>
      <c r="P5525" s="48" t="str">
        <f t="shared" si="4427"/>
        <v>M1234 WH</v>
      </c>
      <c r="Q5525" s="76" t="s">
        <v>6187</v>
      </c>
      <c r="R5525" s="76" t="s">
        <v>6187</v>
      </c>
      <c r="S5525" s="49">
        <f t="shared" si="4434"/>
        <v>0</v>
      </c>
      <c r="T5525" s="49">
        <f t="shared" si="4428"/>
        <v>0</v>
      </c>
      <c r="U5525" s="49">
        <v>29.500000000000004</v>
      </c>
      <c r="V5525" s="49">
        <f t="shared" si="4420"/>
        <v>2.9500000000000002E-2</v>
      </c>
      <c r="W5525" s="49">
        <f>S5525*M5525</f>
        <v>0</v>
      </c>
      <c r="X5525" s="90">
        <f>ROUNDUP(S5525*$X$2,0)</f>
        <v>0</v>
      </c>
      <c r="Y5525" s="91">
        <f t="shared" si="4435"/>
        <v>0</v>
      </c>
      <c r="Z5525" s="93">
        <f t="shared" si="4439"/>
        <v>0</v>
      </c>
      <c r="AA5525" s="94">
        <f t="shared" si="4437"/>
        <v>0</v>
      </c>
      <c r="AB5525" s="97">
        <f>ROUND((S5525*$AB$2)+Z5525,0)</f>
        <v>0</v>
      </c>
      <c r="AC5525" s="98">
        <f t="shared" si="4438"/>
        <v>0</v>
      </c>
      <c r="AD5525" s="77" t="s">
        <v>5891</v>
      </c>
      <c r="AE5525" s="54">
        <v>0</v>
      </c>
      <c r="AF5525" s="17"/>
    </row>
    <row r="5526" spans="1:32" ht="16.899999999999999" customHeight="1" x14ac:dyDescent="0.3">
      <c r="A5526" s="73" t="s">
        <v>35</v>
      </c>
      <c r="B5526" s="74" t="s">
        <v>771</v>
      </c>
      <c r="C5526" s="48" t="s">
        <v>464</v>
      </c>
      <c r="D5526" s="48">
        <v>1</v>
      </c>
      <c r="E5526" s="48">
        <v>4013</v>
      </c>
      <c r="F5526" s="48" t="s">
        <v>6180</v>
      </c>
      <c r="G5526" s="48" t="s">
        <v>112</v>
      </c>
      <c r="H5526" s="75">
        <f t="shared" si="4432"/>
        <v>0.3</v>
      </c>
      <c r="I5526" s="74">
        <v>78</v>
      </c>
      <c r="J5526" s="74">
        <v>60</v>
      </c>
      <c r="K5526" s="48">
        <f t="shared" si="4440"/>
        <v>60</v>
      </c>
      <c r="L5526" s="48">
        <f>$L$3</f>
        <v>-4</v>
      </c>
      <c r="M5526" s="48">
        <f t="shared" si="4433"/>
        <v>56</v>
      </c>
      <c r="N5526" s="48">
        <v>18283</v>
      </c>
      <c r="O5526" s="56">
        <v>0.1</v>
      </c>
      <c r="P5526" s="48" t="str">
        <f t="shared" si="4427"/>
        <v>2843/19 BL</v>
      </c>
      <c r="Q5526" s="76" t="s">
        <v>6187</v>
      </c>
      <c r="R5526" s="76" t="s">
        <v>6187</v>
      </c>
      <c r="S5526" s="49">
        <f t="shared" si="4434"/>
        <v>0</v>
      </c>
      <c r="T5526" s="49">
        <f t="shared" si="4428"/>
        <v>0</v>
      </c>
      <c r="U5526" s="49">
        <v>93.230769230769226</v>
      </c>
      <c r="V5526" s="49">
        <f t="shared" si="4420"/>
        <v>93.230769230769226</v>
      </c>
      <c r="W5526" s="49">
        <f>S5526*M5526</f>
        <v>0</v>
      </c>
      <c r="X5526" s="90">
        <f t="shared" ref="X5526:X5528" si="4441">ROUND(V5526*$X$4,0)</f>
        <v>466</v>
      </c>
      <c r="Y5526" s="91">
        <f t="shared" si="4435"/>
        <v>46.6</v>
      </c>
      <c r="Z5526" s="93">
        <f>ROUND((V5526*M5526)+X5526,0)</f>
        <v>5687</v>
      </c>
      <c r="AA5526" s="94">
        <f t="shared" si="4437"/>
        <v>568.70000000000005</v>
      </c>
      <c r="AB5526" s="97">
        <f>ROUND((V5526*$AB$4)+Z5526,0)</f>
        <v>6153</v>
      </c>
      <c r="AC5526" s="98">
        <f t="shared" si="4438"/>
        <v>615.30000000000007</v>
      </c>
      <c r="AD5526" s="77" t="s">
        <v>5889</v>
      </c>
      <c r="AE5526" s="54">
        <v>615.30000000000007</v>
      </c>
      <c r="AF5526" s="17"/>
    </row>
    <row r="5527" spans="1:32" ht="16.899999999999999" customHeight="1" x14ac:dyDescent="0.3">
      <c r="A5527" s="73" t="s">
        <v>35</v>
      </c>
      <c r="B5527" s="74" t="s">
        <v>954</v>
      </c>
      <c r="C5527" s="48" t="s">
        <v>464</v>
      </c>
      <c r="D5527" s="48">
        <v>1</v>
      </c>
      <c r="E5527" s="48">
        <v>4013</v>
      </c>
      <c r="F5527" s="48" t="s">
        <v>6180</v>
      </c>
      <c r="G5527" s="48" t="s">
        <v>112</v>
      </c>
      <c r="H5527" s="75">
        <f t="shared" si="4432"/>
        <v>0.3</v>
      </c>
      <c r="I5527" s="74">
        <v>78</v>
      </c>
      <c r="J5527" s="74">
        <v>60</v>
      </c>
      <c r="K5527" s="48">
        <f t="shared" si="4440"/>
        <v>60</v>
      </c>
      <c r="L5527" s="48">
        <f>$L$3</f>
        <v>-4</v>
      </c>
      <c r="M5527" s="48">
        <f t="shared" si="4433"/>
        <v>56</v>
      </c>
      <c r="N5527" s="48">
        <v>12814</v>
      </c>
      <c r="O5527" s="56">
        <v>0.1</v>
      </c>
      <c r="P5527" s="48" t="str">
        <f t="shared" si="4427"/>
        <v>2843/19 OR</v>
      </c>
      <c r="Q5527" s="76" t="s">
        <v>6187</v>
      </c>
      <c r="R5527" s="76" t="s">
        <v>6187</v>
      </c>
      <c r="S5527" s="49">
        <f t="shared" si="4434"/>
        <v>0</v>
      </c>
      <c r="T5527" s="49">
        <f t="shared" si="4428"/>
        <v>0</v>
      </c>
      <c r="U5527" s="49">
        <v>47.5</v>
      </c>
      <c r="V5527" s="49">
        <f t="shared" si="4420"/>
        <v>47.5</v>
      </c>
      <c r="W5527" s="49">
        <f>S5527*M5527</f>
        <v>0</v>
      </c>
      <c r="X5527" s="90">
        <f t="shared" si="4441"/>
        <v>238</v>
      </c>
      <c r="Y5527" s="91">
        <f t="shared" si="4435"/>
        <v>23.8</v>
      </c>
      <c r="Z5527" s="93">
        <f>ROUND((V5527*M5527)+X5527,0)</f>
        <v>2898</v>
      </c>
      <c r="AA5527" s="94">
        <f t="shared" si="4437"/>
        <v>289.8</v>
      </c>
      <c r="AB5527" s="97">
        <f>ROUND((V5527*$AB$4)+Z5527,0)</f>
        <v>3136</v>
      </c>
      <c r="AC5527" s="98">
        <f t="shared" si="4438"/>
        <v>313.60000000000002</v>
      </c>
      <c r="AD5527" s="77" t="s">
        <v>5889</v>
      </c>
      <c r="AE5527" s="54">
        <v>313.60000000000002</v>
      </c>
      <c r="AF5527" s="17"/>
    </row>
    <row r="5528" spans="1:32" ht="16.899999999999999" customHeight="1" x14ac:dyDescent="0.3">
      <c r="A5528" s="73" t="s">
        <v>35</v>
      </c>
      <c r="B5528" s="74" t="s">
        <v>2608</v>
      </c>
      <c r="C5528" s="48" t="s">
        <v>40</v>
      </c>
      <c r="D5528" s="48">
        <v>1000</v>
      </c>
      <c r="E5528" s="48">
        <v>4750</v>
      </c>
      <c r="F5528" s="48" t="s">
        <v>5916</v>
      </c>
      <c r="G5528" s="48" t="s">
        <v>3680</v>
      </c>
      <c r="H5528" s="75">
        <f t="shared" si="4432"/>
        <v>2.0405405405405403</v>
      </c>
      <c r="I5528" s="74">
        <v>225</v>
      </c>
      <c r="J5528" s="74">
        <v>74</v>
      </c>
      <c r="K5528" s="48">
        <f t="shared" si="4440"/>
        <v>74</v>
      </c>
      <c r="L5528" s="48">
        <f>$L$3</f>
        <v>-4</v>
      </c>
      <c r="M5528" s="48">
        <f t="shared" si="4433"/>
        <v>70</v>
      </c>
      <c r="N5528" s="48">
        <v>32</v>
      </c>
      <c r="O5528" s="56">
        <v>66.430000000000007</v>
      </c>
      <c r="P5528" s="48" t="str">
        <f t="shared" si="4427"/>
        <v>7055/19 WH</v>
      </c>
      <c r="Q5528" s="76">
        <v>8</v>
      </c>
      <c r="R5528" s="76">
        <v>35</v>
      </c>
      <c r="S5528" s="49">
        <f t="shared" si="4434"/>
        <v>0.12653846153846154</v>
      </c>
      <c r="T5528" s="49">
        <f t="shared" si="4428"/>
        <v>126.53846153846155</v>
      </c>
      <c r="U5528" s="49">
        <v>131.42307692307693</v>
      </c>
      <c r="V5528" s="49">
        <f t="shared" si="4420"/>
        <v>0.13142307692307692</v>
      </c>
      <c r="W5528" s="49">
        <f>V5528*M5528</f>
        <v>9.1996153846153845</v>
      </c>
      <c r="X5528" s="90">
        <f t="shared" si="4441"/>
        <v>1</v>
      </c>
      <c r="Y5528" s="91">
        <f t="shared" si="4435"/>
        <v>66.430000000000007</v>
      </c>
      <c r="Z5528" s="93">
        <f>ROUND((V5528*M5528)+X5528,0)</f>
        <v>10</v>
      </c>
      <c r="AA5528" s="94">
        <f t="shared" si="4437"/>
        <v>664.30000000000007</v>
      </c>
      <c r="AB5528" s="97">
        <f>ROUND((V5528*$AB$4)+Z5528,0)</f>
        <v>11</v>
      </c>
      <c r="AC5528" s="98">
        <f t="shared" si="4438"/>
        <v>730.73</v>
      </c>
      <c r="AD5528" s="77" t="s">
        <v>5889</v>
      </c>
      <c r="AE5528" s="54">
        <v>730.73</v>
      </c>
      <c r="AF5528" s="17"/>
    </row>
    <row r="5529" spans="1:32" ht="16.899999999999999" customHeight="1" x14ac:dyDescent="0.3">
      <c r="A5529" s="73" t="s">
        <v>7</v>
      </c>
      <c r="B5529" s="74" t="s">
        <v>2452</v>
      </c>
      <c r="C5529" s="48" t="s">
        <v>1790</v>
      </c>
      <c r="D5529" s="48">
        <v>500</v>
      </c>
      <c r="E5529" s="48">
        <v>4013</v>
      </c>
      <c r="F5529" s="48" t="s">
        <v>6180</v>
      </c>
      <c r="G5529" s="48" t="s">
        <v>65</v>
      </c>
      <c r="H5529" s="75">
        <f t="shared" si="4432"/>
        <v>0</v>
      </c>
      <c r="I5529" s="74">
        <v>5</v>
      </c>
      <c r="J5529" s="74">
        <v>5</v>
      </c>
      <c r="K5529" s="48">
        <f t="shared" si="4440"/>
        <v>5</v>
      </c>
      <c r="L5529" s="48"/>
      <c r="M5529" s="48">
        <f t="shared" si="4433"/>
        <v>5</v>
      </c>
      <c r="N5529" s="48">
        <v>0</v>
      </c>
      <c r="O5529" s="56">
        <v>359.91289999999998</v>
      </c>
      <c r="P5529" s="48" t="str">
        <f t="shared" si="4427"/>
        <v>9188A WH</v>
      </c>
      <c r="Q5529" s="76">
        <v>0</v>
      </c>
      <c r="R5529" s="76">
        <v>5</v>
      </c>
      <c r="S5529" s="49">
        <f t="shared" si="4434"/>
        <v>5.7692307692307696E-3</v>
      </c>
      <c r="T5529" s="49">
        <f t="shared" si="4428"/>
        <v>2.8846153846153846</v>
      </c>
      <c r="U5529" s="49">
        <v>108.92307692307693</v>
      </c>
      <c r="V5529" s="49">
        <f t="shared" si="4420"/>
        <v>0.21784615384615386</v>
      </c>
      <c r="W5529" s="49">
        <f>S5529*M5529</f>
        <v>2.8846153846153848E-2</v>
      </c>
      <c r="X5529" s="90">
        <f>ROUNDUP(S5529*$X$2,0)</f>
        <v>1</v>
      </c>
      <c r="Y5529" s="91">
        <f t="shared" si="4435"/>
        <v>359.91289999999998</v>
      </c>
      <c r="Z5529" s="93">
        <f t="shared" ref="Z5529:Z5540" si="4442">ROUND((S5529*M5529)+X5529,0)</f>
        <v>1</v>
      </c>
      <c r="AA5529" s="94">
        <f t="shared" si="4437"/>
        <v>359.91289999999998</v>
      </c>
      <c r="AB5529" s="97">
        <f>ROUND((S5529*$AB$2)+Z5529,0)</f>
        <v>1</v>
      </c>
      <c r="AC5529" s="98">
        <f t="shared" si="4438"/>
        <v>359.91289999999998</v>
      </c>
      <c r="AD5529" s="77" t="s">
        <v>5891</v>
      </c>
      <c r="AE5529" s="54">
        <v>359.91289999999998</v>
      </c>
      <c r="AF5529" s="17"/>
    </row>
    <row r="5530" spans="1:32" ht="16.899999999999999" customHeight="1" x14ac:dyDescent="0.3">
      <c r="A5530" s="73" t="s">
        <v>35</v>
      </c>
      <c r="B5530" s="74" t="s">
        <v>3676</v>
      </c>
      <c r="C5530" s="48" t="s">
        <v>40</v>
      </c>
      <c r="D5530" s="48">
        <v>1000</v>
      </c>
      <c r="E5530" s="48">
        <v>621</v>
      </c>
      <c r="F5530" s="48" t="s">
        <v>6128</v>
      </c>
      <c r="G5530" s="48" t="s">
        <v>112</v>
      </c>
      <c r="H5530" s="75">
        <f t="shared" si="4432"/>
        <v>-0.25925925925925924</v>
      </c>
      <c r="I5530" s="74">
        <v>20</v>
      </c>
      <c r="J5530" s="74">
        <v>27</v>
      </c>
      <c r="K5530" s="48">
        <f t="shared" ref="K5530:K5540" si="4443">I5530</f>
        <v>20</v>
      </c>
      <c r="L5530" s="48">
        <f t="shared" ref="L5530:L5544" si="4444">$L$3</f>
        <v>-4</v>
      </c>
      <c r="M5530" s="48">
        <f t="shared" si="4433"/>
        <v>16</v>
      </c>
      <c r="N5530" s="48">
        <v>7</v>
      </c>
      <c r="O5530" s="56">
        <v>28.12</v>
      </c>
      <c r="P5530" s="48" t="str">
        <f t="shared" si="4427"/>
        <v>3053 PK</v>
      </c>
      <c r="Q5530" s="76">
        <v>8</v>
      </c>
      <c r="R5530" s="76">
        <v>32</v>
      </c>
      <c r="S5530" s="49">
        <f t="shared" si="4434"/>
        <v>0.12307692307692308</v>
      </c>
      <c r="T5530" s="49">
        <f t="shared" si="4428"/>
        <v>123.07692307692308</v>
      </c>
      <c r="U5530" s="49">
        <v>214.26923076923077</v>
      </c>
      <c r="V5530" s="49">
        <f t="shared" si="4420"/>
        <v>0.21426923076923077</v>
      </c>
      <c r="W5530" s="49">
        <f>S5530*M5530</f>
        <v>1.9692307692307693</v>
      </c>
      <c r="X5530" s="90">
        <f t="shared" ref="X5530" si="4445">ROUND(S5530*$X$3,0)</f>
        <v>1</v>
      </c>
      <c r="Y5530" s="91">
        <f t="shared" si="4435"/>
        <v>28.12</v>
      </c>
      <c r="Z5530" s="93">
        <f t="shared" si="4442"/>
        <v>3</v>
      </c>
      <c r="AA5530" s="94">
        <f t="shared" si="4437"/>
        <v>84.36</v>
      </c>
      <c r="AB5530" s="97">
        <f t="shared" ref="AB5530:AB5540" si="4446">ROUND((S5530*$AB$4)+Z5530,0)</f>
        <v>4</v>
      </c>
      <c r="AC5530" s="98">
        <f t="shared" si="4438"/>
        <v>112.48</v>
      </c>
      <c r="AD5530" s="77" t="s">
        <v>3</v>
      </c>
      <c r="AE5530" s="54">
        <v>112.48</v>
      </c>
      <c r="AF5530" s="17"/>
    </row>
    <row r="5531" spans="1:32" ht="16.899999999999999" customHeight="1" x14ac:dyDescent="0.3">
      <c r="A5531" s="73" t="s">
        <v>7</v>
      </c>
      <c r="B5531" s="74" t="s">
        <v>92</v>
      </c>
      <c r="C5531" s="48" t="s">
        <v>40</v>
      </c>
      <c r="D5531" s="48">
        <v>1000</v>
      </c>
      <c r="E5531" s="48">
        <v>621</v>
      </c>
      <c r="F5531" s="48" t="s">
        <v>6128</v>
      </c>
      <c r="G5531" s="48" t="s">
        <v>112</v>
      </c>
      <c r="H5531" s="75">
        <f t="shared" si="4432"/>
        <v>-0.16666666666666666</v>
      </c>
      <c r="I5531" s="74">
        <v>20</v>
      </c>
      <c r="J5531" s="74">
        <v>24</v>
      </c>
      <c r="K5531" s="48">
        <f t="shared" si="4443"/>
        <v>20</v>
      </c>
      <c r="L5531" s="48">
        <f t="shared" si="4444"/>
        <v>-4</v>
      </c>
      <c r="M5531" s="48">
        <f t="shared" si="4433"/>
        <v>16</v>
      </c>
      <c r="N5531" s="48">
        <v>1</v>
      </c>
      <c r="O5531" s="56">
        <v>58.08</v>
      </c>
      <c r="P5531" s="48" t="str">
        <f t="shared" si="4427"/>
        <v>1557 BL</v>
      </c>
      <c r="Q5531" s="76">
        <v>0</v>
      </c>
      <c r="R5531" s="76">
        <v>1</v>
      </c>
      <c r="S5531" s="49">
        <f t="shared" si="4434"/>
        <v>1.153846153846154E-3</v>
      </c>
      <c r="T5531" s="49">
        <f t="shared" si="4428"/>
        <v>1.153846153846154</v>
      </c>
      <c r="U5531" s="49">
        <v>6.2692307692307692</v>
      </c>
      <c r="V5531" s="49">
        <f t="shared" si="4420"/>
        <v>6.2692307692307691E-3</v>
      </c>
      <c r="W5531" s="49">
        <f>S5531*M5531</f>
        <v>1.8461538461538463E-2</v>
      </c>
      <c r="X5531" s="90">
        <f>ROUNDUP(S5531*$X$3,0)</f>
        <v>1</v>
      </c>
      <c r="Y5531" s="91">
        <f t="shared" si="4435"/>
        <v>58.08</v>
      </c>
      <c r="Z5531" s="93">
        <f t="shared" si="4442"/>
        <v>1</v>
      </c>
      <c r="AA5531" s="94">
        <f t="shared" si="4437"/>
        <v>58.08</v>
      </c>
      <c r="AB5531" s="97">
        <f t="shared" si="4446"/>
        <v>1</v>
      </c>
      <c r="AC5531" s="98">
        <f t="shared" si="4438"/>
        <v>58.08</v>
      </c>
      <c r="AD5531" s="77" t="s">
        <v>3</v>
      </c>
      <c r="AE5531" s="54">
        <v>58.08</v>
      </c>
      <c r="AF5531" s="17"/>
    </row>
    <row r="5532" spans="1:32" ht="16.899999999999999" customHeight="1" x14ac:dyDescent="0.3">
      <c r="A5532" s="73" t="s">
        <v>35</v>
      </c>
      <c r="B5532" s="74" t="s">
        <v>221</v>
      </c>
      <c r="C5532" s="48" t="s">
        <v>55</v>
      </c>
      <c r="D5532" s="48">
        <v>1000</v>
      </c>
      <c r="E5532" s="48">
        <v>621</v>
      </c>
      <c r="F5532" s="48" t="s">
        <v>6128</v>
      </c>
      <c r="G5532" s="48" t="s">
        <v>35</v>
      </c>
      <c r="H5532" s="75">
        <f t="shared" si="4432"/>
        <v>-0.6428571428571429</v>
      </c>
      <c r="I5532" s="74">
        <v>35</v>
      </c>
      <c r="J5532" s="74">
        <v>98</v>
      </c>
      <c r="K5532" s="48">
        <f t="shared" si="4443"/>
        <v>35</v>
      </c>
      <c r="L5532" s="48">
        <f t="shared" si="4444"/>
        <v>-4</v>
      </c>
      <c r="M5532" s="48">
        <f t="shared" si="4433"/>
        <v>31</v>
      </c>
      <c r="N5532" s="48">
        <v>3</v>
      </c>
      <c r="O5532" s="56">
        <v>141</v>
      </c>
      <c r="P5532" s="48" t="str">
        <f t="shared" si="4427"/>
        <v>1632 BK</v>
      </c>
      <c r="Q5532" s="76">
        <v>5</v>
      </c>
      <c r="R5532" s="76">
        <v>20</v>
      </c>
      <c r="S5532" s="49">
        <f t="shared" si="4434"/>
        <v>7.6923076923076927E-2</v>
      </c>
      <c r="T5532" s="49">
        <f t="shared" si="4428"/>
        <v>76.923076923076934</v>
      </c>
      <c r="U5532" s="49">
        <v>105.76923076923077</v>
      </c>
      <c r="V5532" s="49">
        <f t="shared" si="4420"/>
        <v>0.10576923076923077</v>
      </c>
      <c r="W5532" s="49">
        <f>V5532*M5532</f>
        <v>3.2788461538461537</v>
      </c>
      <c r="X5532" s="90">
        <f>ROUND(S5532*$X$4,0)</f>
        <v>0</v>
      </c>
      <c r="Y5532" s="91">
        <f t="shared" si="4435"/>
        <v>0</v>
      </c>
      <c r="Z5532" s="93">
        <f t="shared" si="4442"/>
        <v>2</v>
      </c>
      <c r="AA5532" s="94">
        <f t="shared" si="4437"/>
        <v>282</v>
      </c>
      <c r="AB5532" s="97">
        <f t="shared" si="4446"/>
        <v>2</v>
      </c>
      <c r="AC5532" s="98">
        <f t="shared" si="4438"/>
        <v>282</v>
      </c>
      <c r="AD5532" s="77" t="s">
        <v>3</v>
      </c>
      <c r="AE5532" s="54">
        <v>282</v>
      </c>
      <c r="AF5532" s="17"/>
    </row>
    <row r="5533" spans="1:32" ht="12.75" customHeight="1" x14ac:dyDescent="0.3">
      <c r="A5533" s="73" t="s">
        <v>35</v>
      </c>
      <c r="B5533" s="74" t="s">
        <v>4366</v>
      </c>
      <c r="C5533" s="48" t="s">
        <v>1143</v>
      </c>
      <c r="D5533" s="48">
        <v>500</v>
      </c>
      <c r="E5533" s="48">
        <v>30327</v>
      </c>
      <c r="F5533" s="48" t="s">
        <v>5915</v>
      </c>
      <c r="G5533" s="48" t="s">
        <v>122</v>
      </c>
      <c r="H5533" s="75">
        <f t="shared" si="4432"/>
        <v>0</v>
      </c>
      <c r="I5533" s="74">
        <v>34</v>
      </c>
      <c r="J5533" s="74">
        <v>34</v>
      </c>
      <c r="K5533" s="48">
        <f t="shared" si="4443"/>
        <v>34</v>
      </c>
      <c r="L5533" s="48">
        <f t="shared" si="4444"/>
        <v>-4</v>
      </c>
      <c r="M5533" s="48">
        <f t="shared" si="4433"/>
        <v>30</v>
      </c>
      <c r="N5533" s="48">
        <v>2</v>
      </c>
      <c r="O5533" s="56">
        <v>200.7</v>
      </c>
      <c r="P5533" s="48" t="str">
        <f t="shared" si="4427"/>
        <v>391816 WH</v>
      </c>
      <c r="Q5533" s="76">
        <v>2</v>
      </c>
      <c r="R5533" s="76">
        <v>4</v>
      </c>
      <c r="S5533" s="49">
        <f t="shared" si="4434"/>
        <v>2.6153846153846153E-2</v>
      </c>
      <c r="T5533" s="49">
        <f t="shared" si="4428"/>
        <v>13.076923076923077</v>
      </c>
      <c r="U5533" s="49">
        <v>125.92307692307692</v>
      </c>
      <c r="V5533" s="49">
        <f t="shared" si="4420"/>
        <v>0.25184615384615383</v>
      </c>
      <c r="W5533" s="49">
        <f t="shared" ref="W5533:W5543" si="4447">S5533*M5533</f>
        <v>0.7846153846153846</v>
      </c>
      <c r="X5533" s="90">
        <f>ROUND(S5533*$X$4,0)</f>
        <v>0</v>
      </c>
      <c r="Y5533" s="91">
        <f t="shared" si="4435"/>
        <v>0</v>
      </c>
      <c r="Z5533" s="93">
        <f t="shared" si="4442"/>
        <v>1</v>
      </c>
      <c r="AA5533" s="94">
        <f t="shared" si="4437"/>
        <v>200.7</v>
      </c>
      <c r="AB5533" s="97">
        <f t="shared" si="4446"/>
        <v>1</v>
      </c>
      <c r="AC5533" s="98">
        <f t="shared" si="4438"/>
        <v>200.7</v>
      </c>
      <c r="AD5533" s="77" t="s">
        <v>5890</v>
      </c>
      <c r="AE5533" s="54">
        <v>200.7</v>
      </c>
      <c r="AF5533" s="17"/>
    </row>
    <row r="5534" spans="1:32" ht="16.899999999999999" customHeight="1" x14ac:dyDescent="0.3">
      <c r="A5534" s="73" t="s">
        <v>35</v>
      </c>
      <c r="B5534" s="74" t="s">
        <v>4367</v>
      </c>
      <c r="C5534" s="48" t="s">
        <v>1143</v>
      </c>
      <c r="D5534" s="48">
        <v>1</v>
      </c>
      <c r="E5534" s="48">
        <v>30327</v>
      </c>
      <c r="F5534" s="48" t="s">
        <v>5915</v>
      </c>
      <c r="G5534" s="48" t="s">
        <v>122</v>
      </c>
      <c r="H5534" s="75">
        <f t="shared" si="4432"/>
        <v>0</v>
      </c>
      <c r="I5534" s="74">
        <v>34</v>
      </c>
      <c r="J5534" s="74">
        <v>34</v>
      </c>
      <c r="K5534" s="48">
        <f t="shared" si="4443"/>
        <v>34</v>
      </c>
      <c r="L5534" s="48">
        <f t="shared" si="4444"/>
        <v>-4</v>
      </c>
      <c r="M5534" s="48">
        <f t="shared" si="4433"/>
        <v>30</v>
      </c>
      <c r="N5534" s="48">
        <v>0</v>
      </c>
      <c r="O5534" s="56">
        <v>0.35599999999999998</v>
      </c>
      <c r="P5534" s="48" t="str">
        <f t="shared" si="4427"/>
        <v>391816 WH</v>
      </c>
      <c r="Q5534" s="76" t="s">
        <v>6187</v>
      </c>
      <c r="R5534" s="76" t="s">
        <v>6187</v>
      </c>
      <c r="S5534" s="49">
        <f t="shared" si="4434"/>
        <v>0</v>
      </c>
      <c r="T5534" s="49">
        <f t="shared" si="4428"/>
        <v>0</v>
      </c>
      <c r="U5534" s="49">
        <v>125.92307692307692</v>
      </c>
      <c r="V5534" s="49">
        <f t="shared" si="4420"/>
        <v>125.92307692307692</v>
      </c>
      <c r="W5534" s="49">
        <f t="shared" si="4447"/>
        <v>0</v>
      </c>
      <c r="X5534" s="90">
        <f>ROUNDUP(S5534*$X$4,0)</f>
        <v>0</v>
      </c>
      <c r="Y5534" s="91">
        <f t="shared" si="4435"/>
        <v>0</v>
      </c>
      <c r="Z5534" s="93">
        <f t="shared" si="4442"/>
        <v>0</v>
      </c>
      <c r="AA5534" s="94">
        <f t="shared" si="4437"/>
        <v>0</v>
      </c>
      <c r="AB5534" s="97">
        <f t="shared" si="4446"/>
        <v>0</v>
      </c>
      <c r="AC5534" s="98">
        <f t="shared" si="4438"/>
        <v>0</v>
      </c>
      <c r="AD5534" s="77" t="s">
        <v>5890</v>
      </c>
      <c r="AE5534" s="54">
        <v>0</v>
      </c>
      <c r="AF5534" s="17"/>
    </row>
    <row r="5535" spans="1:32" ht="16.899999999999999" customHeight="1" x14ac:dyDescent="0.3">
      <c r="A5535" s="73" t="s">
        <v>35</v>
      </c>
      <c r="B5535" s="74" t="s">
        <v>4402</v>
      </c>
      <c r="C5535" s="48" t="s">
        <v>1143</v>
      </c>
      <c r="D5535" s="48">
        <v>500</v>
      </c>
      <c r="E5535" s="48">
        <v>30327</v>
      </c>
      <c r="F5535" s="48" t="s">
        <v>5915</v>
      </c>
      <c r="G5535" s="48" t="s">
        <v>122</v>
      </c>
      <c r="H5535" s="75">
        <f t="shared" si="4432"/>
        <v>0</v>
      </c>
      <c r="I5535" s="74">
        <v>34</v>
      </c>
      <c r="J5535" s="74">
        <v>34</v>
      </c>
      <c r="K5535" s="48">
        <f t="shared" si="4443"/>
        <v>34</v>
      </c>
      <c r="L5535" s="48">
        <f t="shared" si="4444"/>
        <v>-4</v>
      </c>
      <c r="M5535" s="48">
        <f t="shared" si="4433"/>
        <v>30</v>
      </c>
      <c r="N5535" s="48">
        <v>0</v>
      </c>
      <c r="O5535" s="56">
        <v>312.77199999999999</v>
      </c>
      <c r="P5535" s="48" t="str">
        <f t="shared" si="4427"/>
        <v>391862 WH</v>
      </c>
      <c r="Q5535" s="76">
        <v>2</v>
      </c>
      <c r="R5535" s="76">
        <v>2</v>
      </c>
      <c r="S5535" s="49">
        <f t="shared" si="4434"/>
        <v>2.3846153846153847E-2</v>
      </c>
      <c r="T5535" s="49">
        <f t="shared" si="4428"/>
        <v>11.923076923076923</v>
      </c>
      <c r="U5535" s="49">
        <v>41.884615384615387</v>
      </c>
      <c r="V5535" s="49">
        <f t="shared" si="4420"/>
        <v>8.3769230769230776E-2</v>
      </c>
      <c r="W5535" s="49">
        <f t="shared" si="4447"/>
        <v>0.7153846153846154</v>
      </c>
      <c r="X5535" s="90">
        <f>ROUND(S5535*$X$4,0)</f>
        <v>0</v>
      </c>
      <c r="Y5535" s="91">
        <f t="shared" si="4435"/>
        <v>0</v>
      </c>
      <c r="Z5535" s="93">
        <f t="shared" si="4442"/>
        <v>1</v>
      </c>
      <c r="AA5535" s="94">
        <f t="shared" si="4437"/>
        <v>312.77199999999999</v>
      </c>
      <c r="AB5535" s="97">
        <f t="shared" si="4446"/>
        <v>1</v>
      </c>
      <c r="AC5535" s="98">
        <f t="shared" si="4438"/>
        <v>312.77199999999999</v>
      </c>
      <c r="AD5535" s="77" t="s">
        <v>5890</v>
      </c>
      <c r="AE5535" s="54">
        <v>312.77199999999999</v>
      </c>
      <c r="AF5535" s="17"/>
    </row>
    <row r="5536" spans="1:32" ht="16.899999999999999" customHeight="1" x14ac:dyDescent="0.3">
      <c r="A5536" s="73" t="s">
        <v>35</v>
      </c>
      <c r="B5536" s="74" t="s">
        <v>4403</v>
      </c>
      <c r="C5536" s="48" t="s">
        <v>1143</v>
      </c>
      <c r="D5536" s="48">
        <v>1</v>
      </c>
      <c r="E5536" s="48">
        <v>30327</v>
      </c>
      <c r="F5536" s="48" t="s">
        <v>5915</v>
      </c>
      <c r="G5536" s="48" t="s">
        <v>122</v>
      </c>
      <c r="H5536" s="75">
        <f t="shared" si="4432"/>
        <v>0</v>
      </c>
      <c r="I5536" s="74">
        <v>34</v>
      </c>
      <c r="J5536" s="74">
        <v>34</v>
      </c>
      <c r="K5536" s="48">
        <f t="shared" si="4443"/>
        <v>34</v>
      </c>
      <c r="L5536" s="48">
        <f t="shared" si="4444"/>
        <v>-4</v>
      </c>
      <c r="M5536" s="48">
        <f t="shared" si="4433"/>
        <v>30</v>
      </c>
      <c r="N5536" s="48">
        <v>0</v>
      </c>
      <c r="O5536" s="56">
        <v>0</v>
      </c>
      <c r="P5536" s="48" t="str">
        <f t="shared" si="4427"/>
        <v>392240 BK</v>
      </c>
      <c r="Q5536" s="76" t="s">
        <v>6187</v>
      </c>
      <c r="R5536" s="76" t="s">
        <v>6187</v>
      </c>
      <c r="S5536" s="49">
        <f t="shared" si="4434"/>
        <v>0</v>
      </c>
      <c r="T5536" s="49">
        <f t="shared" si="4428"/>
        <v>0</v>
      </c>
      <c r="U5536" s="49">
        <v>13.807692307692308</v>
      </c>
      <c r="V5536" s="49">
        <f t="shared" si="4420"/>
        <v>13.807692307692308</v>
      </c>
      <c r="W5536" s="49">
        <f t="shared" si="4447"/>
        <v>0</v>
      </c>
      <c r="X5536" s="90">
        <f>ROUNDUP(S5536*$X$4,0)</f>
        <v>0</v>
      </c>
      <c r="Y5536" s="91">
        <f t="shared" si="4435"/>
        <v>0</v>
      </c>
      <c r="Z5536" s="93">
        <f t="shared" si="4442"/>
        <v>0</v>
      </c>
      <c r="AA5536" s="94">
        <f t="shared" si="4437"/>
        <v>0</v>
      </c>
      <c r="AB5536" s="97">
        <f t="shared" si="4446"/>
        <v>0</v>
      </c>
      <c r="AC5536" s="98">
        <f t="shared" si="4438"/>
        <v>0</v>
      </c>
      <c r="AD5536" s="77" t="s">
        <v>5890</v>
      </c>
      <c r="AE5536" s="54">
        <v>0</v>
      </c>
      <c r="AF5536" s="17"/>
    </row>
    <row r="5537" spans="1:32" ht="16.899999999999999" customHeight="1" x14ac:dyDescent="0.3">
      <c r="A5537" s="73" t="s">
        <v>35</v>
      </c>
      <c r="B5537" s="74" t="s">
        <v>4404</v>
      </c>
      <c r="C5537" s="48" t="s">
        <v>1143</v>
      </c>
      <c r="D5537" s="48">
        <v>1000</v>
      </c>
      <c r="E5537" s="48">
        <v>30327</v>
      </c>
      <c r="F5537" s="48" t="s">
        <v>5915</v>
      </c>
      <c r="G5537" s="48" t="s">
        <v>122</v>
      </c>
      <c r="H5537" s="75">
        <f t="shared" si="4432"/>
        <v>0</v>
      </c>
      <c r="I5537" s="74">
        <v>34</v>
      </c>
      <c r="J5537" s="74">
        <v>34</v>
      </c>
      <c r="K5537" s="48">
        <f t="shared" si="4443"/>
        <v>34</v>
      </c>
      <c r="L5537" s="48">
        <f t="shared" si="4444"/>
        <v>-4</v>
      </c>
      <c r="M5537" s="48">
        <f t="shared" si="4433"/>
        <v>30</v>
      </c>
      <c r="N5537" s="48">
        <v>0</v>
      </c>
      <c r="O5537" s="56">
        <v>728.23</v>
      </c>
      <c r="P5537" s="48" t="str">
        <f t="shared" si="4427"/>
        <v>39X2020 WH</v>
      </c>
      <c r="Q5537" s="76">
        <v>0</v>
      </c>
      <c r="R5537" s="76">
        <v>1</v>
      </c>
      <c r="S5537" s="49">
        <f t="shared" si="4434"/>
        <v>1.153846153846154E-3</v>
      </c>
      <c r="T5537" s="49">
        <f t="shared" si="4428"/>
        <v>1.153846153846154</v>
      </c>
      <c r="U5537" s="49">
        <v>20.5</v>
      </c>
      <c r="V5537" s="49">
        <f t="shared" si="4420"/>
        <v>2.0500000000000001E-2</v>
      </c>
      <c r="W5537" s="49">
        <f t="shared" si="4447"/>
        <v>3.4615384615384617E-2</v>
      </c>
      <c r="X5537" s="90">
        <f>ROUNDUP(S5537*$X$4,0)</f>
        <v>1</v>
      </c>
      <c r="Y5537" s="91">
        <f t="shared" si="4435"/>
        <v>728.23</v>
      </c>
      <c r="Z5537" s="93">
        <f t="shared" si="4442"/>
        <v>1</v>
      </c>
      <c r="AA5537" s="94">
        <f t="shared" si="4437"/>
        <v>728.23</v>
      </c>
      <c r="AB5537" s="97">
        <f t="shared" si="4446"/>
        <v>1</v>
      </c>
      <c r="AC5537" s="98">
        <f t="shared" si="4438"/>
        <v>728.23</v>
      </c>
      <c r="AD5537" s="77" t="s">
        <v>5890</v>
      </c>
      <c r="AE5537" s="54">
        <v>728.23</v>
      </c>
      <c r="AF5537" s="17"/>
    </row>
    <row r="5538" spans="1:32" ht="12.75" customHeight="1" x14ac:dyDescent="0.3">
      <c r="A5538" s="73" t="s">
        <v>35</v>
      </c>
      <c r="B5538" s="74" t="s">
        <v>4405</v>
      </c>
      <c r="C5538" s="48" t="s">
        <v>1143</v>
      </c>
      <c r="D5538" s="48">
        <v>100</v>
      </c>
      <c r="E5538" s="48">
        <v>30327</v>
      </c>
      <c r="F5538" s="48" t="s">
        <v>5915</v>
      </c>
      <c r="G5538" s="48" t="s">
        <v>122</v>
      </c>
      <c r="H5538" s="75">
        <f t="shared" si="4432"/>
        <v>0</v>
      </c>
      <c r="I5538" s="74">
        <v>34</v>
      </c>
      <c r="J5538" s="74">
        <v>34</v>
      </c>
      <c r="K5538" s="48">
        <f t="shared" si="4443"/>
        <v>34</v>
      </c>
      <c r="L5538" s="48">
        <f t="shared" si="4444"/>
        <v>-4</v>
      </c>
      <c r="M5538" s="48">
        <f t="shared" si="4433"/>
        <v>30</v>
      </c>
      <c r="N5538" s="48">
        <v>7</v>
      </c>
      <c r="O5538" s="56">
        <v>80.322999999999993</v>
      </c>
      <c r="P5538" s="48" t="str">
        <f t="shared" si="4427"/>
        <v>39X2020 WH</v>
      </c>
      <c r="Q5538" s="76">
        <v>14</v>
      </c>
      <c r="R5538" s="76">
        <v>37</v>
      </c>
      <c r="S5538" s="49">
        <f t="shared" si="4434"/>
        <v>0.19346153846153846</v>
      </c>
      <c r="T5538" s="49">
        <f t="shared" si="4428"/>
        <v>19.346153846153847</v>
      </c>
      <c r="U5538" s="49">
        <v>20.5</v>
      </c>
      <c r="V5538" s="49">
        <f t="shared" si="4420"/>
        <v>0.20499999999999999</v>
      </c>
      <c r="W5538" s="49">
        <f t="shared" si="4447"/>
        <v>5.8038461538461537</v>
      </c>
      <c r="X5538" s="90">
        <f>ROUND(S5538*$X$4,0)</f>
        <v>1</v>
      </c>
      <c r="Y5538" s="91">
        <f t="shared" si="4435"/>
        <v>80.322999999999993</v>
      </c>
      <c r="Z5538" s="93">
        <f t="shared" si="4442"/>
        <v>7</v>
      </c>
      <c r="AA5538" s="94">
        <f t="shared" si="4437"/>
        <v>562.26099999999997</v>
      </c>
      <c r="AB5538" s="97">
        <f t="shared" si="4446"/>
        <v>8</v>
      </c>
      <c r="AC5538" s="98">
        <f t="shared" si="4438"/>
        <v>642.58399999999995</v>
      </c>
      <c r="AD5538" s="77" t="s">
        <v>5890</v>
      </c>
      <c r="AE5538" s="54">
        <v>642.58399999999995</v>
      </c>
      <c r="AF5538" s="17"/>
    </row>
    <row r="5539" spans="1:32" ht="16.899999999999999" customHeight="1" x14ac:dyDescent="0.3">
      <c r="A5539" s="73" t="s">
        <v>35</v>
      </c>
      <c r="B5539" s="74" t="s">
        <v>4407</v>
      </c>
      <c r="C5539" s="48" t="s">
        <v>1143</v>
      </c>
      <c r="D5539" s="48">
        <v>1000</v>
      </c>
      <c r="E5539" s="48">
        <v>30327</v>
      </c>
      <c r="F5539" s="48" t="s">
        <v>5915</v>
      </c>
      <c r="G5539" s="48" t="s">
        <v>122</v>
      </c>
      <c r="H5539" s="75">
        <f t="shared" si="4432"/>
        <v>0</v>
      </c>
      <c r="I5539" s="74">
        <v>34</v>
      </c>
      <c r="J5539" s="74">
        <v>34</v>
      </c>
      <c r="K5539" s="48">
        <f t="shared" si="4443"/>
        <v>34</v>
      </c>
      <c r="L5539" s="48">
        <f t="shared" si="4444"/>
        <v>-4</v>
      </c>
      <c r="M5539" s="48">
        <f t="shared" si="4433"/>
        <v>30</v>
      </c>
      <c r="N5539" s="48">
        <v>1</v>
      </c>
      <c r="O5539" s="56">
        <v>687.2</v>
      </c>
      <c r="P5539" s="48" t="str">
        <f t="shared" si="4427"/>
        <v>391862 WH</v>
      </c>
      <c r="Q5539" s="76">
        <v>0</v>
      </c>
      <c r="R5539" s="76">
        <v>4</v>
      </c>
      <c r="S5539" s="49">
        <f t="shared" si="4434"/>
        <v>4.6153846153846158E-3</v>
      </c>
      <c r="T5539" s="49">
        <f t="shared" si="4428"/>
        <v>4.6153846153846159</v>
      </c>
      <c r="U5539" s="49">
        <v>41.884615384615387</v>
      </c>
      <c r="V5539" s="49">
        <f t="shared" si="4420"/>
        <v>4.1884615384615388E-2</v>
      </c>
      <c r="W5539" s="49">
        <f t="shared" si="4447"/>
        <v>0.13846153846153847</v>
      </c>
      <c r="X5539" s="90">
        <f>ROUNDUP(S5539*$X$4,0)</f>
        <v>1</v>
      </c>
      <c r="Y5539" s="91">
        <f t="shared" si="4435"/>
        <v>687.2</v>
      </c>
      <c r="Z5539" s="93">
        <f t="shared" si="4442"/>
        <v>1</v>
      </c>
      <c r="AA5539" s="94">
        <f t="shared" si="4437"/>
        <v>687.2</v>
      </c>
      <c r="AB5539" s="97">
        <f t="shared" si="4446"/>
        <v>1</v>
      </c>
      <c r="AC5539" s="98">
        <f t="shared" si="4438"/>
        <v>687.2</v>
      </c>
      <c r="AD5539" s="77" t="s">
        <v>5890</v>
      </c>
      <c r="AE5539" s="54">
        <v>687.2</v>
      </c>
      <c r="AF5539" s="17"/>
    </row>
    <row r="5540" spans="1:32" ht="12.75" customHeight="1" x14ac:dyDescent="0.3">
      <c r="A5540" s="73" t="s">
        <v>35</v>
      </c>
      <c r="B5540" s="74" t="s">
        <v>4408</v>
      </c>
      <c r="C5540" s="48" t="s">
        <v>1143</v>
      </c>
      <c r="D5540" s="48">
        <v>100</v>
      </c>
      <c r="E5540" s="48">
        <v>30327</v>
      </c>
      <c r="F5540" s="48" t="s">
        <v>5915</v>
      </c>
      <c r="G5540" s="48" t="s">
        <v>122</v>
      </c>
      <c r="H5540" s="75">
        <f t="shared" si="4432"/>
        <v>0</v>
      </c>
      <c r="I5540" s="74">
        <v>34</v>
      </c>
      <c r="J5540" s="74">
        <v>34</v>
      </c>
      <c r="K5540" s="48">
        <f t="shared" si="4443"/>
        <v>34</v>
      </c>
      <c r="L5540" s="48">
        <f t="shared" si="4444"/>
        <v>-4</v>
      </c>
      <c r="M5540" s="48">
        <f t="shared" si="4433"/>
        <v>30</v>
      </c>
      <c r="N5540" s="48">
        <v>4</v>
      </c>
      <c r="O5540" s="56">
        <v>76.22</v>
      </c>
      <c r="P5540" s="48" t="str">
        <f t="shared" si="4427"/>
        <v>391862 WH</v>
      </c>
      <c r="Q5540" s="76">
        <v>20</v>
      </c>
      <c r="R5540" s="76">
        <v>33</v>
      </c>
      <c r="S5540" s="49">
        <f t="shared" si="4434"/>
        <v>0.25346153846153846</v>
      </c>
      <c r="T5540" s="49">
        <f t="shared" si="4428"/>
        <v>25.346153846153847</v>
      </c>
      <c r="U5540" s="49">
        <v>41.884615384615387</v>
      </c>
      <c r="V5540" s="49">
        <f t="shared" si="4420"/>
        <v>0.41884615384615387</v>
      </c>
      <c r="W5540" s="49">
        <f t="shared" si="4447"/>
        <v>7.6038461538461535</v>
      </c>
      <c r="X5540" s="90">
        <f>ROUND(S5540*$X$4,0)</f>
        <v>1</v>
      </c>
      <c r="Y5540" s="91">
        <f t="shared" si="4435"/>
        <v>76.22</v>
      </c>
      <c r="Z5540" s="93">
        <f t="shared" si="4442"/>
        <v>9</v>
      </c>
      <c r="AA5540" s="94">
        <f t="shared" si="4437"/>
        <v>685.98</v>
      </c>
      <c r="AB5540" s="97">
        <f t="shared" si="4446"/>
        <v>10</v>
      </c>
      <c r="AC5540" s="98">
        <f t="shared" si="4438"/>
        <v>762.2</v>
      </c>
      <c r="AD5540" s="77" t="s">
        <v>5890</v>
      </c>
      <c r="AE5540" s="54">
        <v>762.2</v>
      </c>
      <c r="AF5540" s="17"/>
    </row>
    <row r="5541" spans="1:32" ht="16.899999999999999" customHeight="1" x14ac:dyDescent="0.3">
      <c r="A5541" s="73" t="s">
        <v>35</v>
      </c>
      <c r="B5541" s="74" t="s">
        <v>774</v>
      </c>
      <c r="C5541" s="48" t="s">
        <v>464</v>
      </c>
      <c r="D5541" s="48">
        <v>1</v>
      </c>
      <c r="E5541" s="48">
        <v>4013</v>
      </c>
      <c r="F5541" s="48" t="s">
        <v>6180</v>
      </c>
      <c r="G5541" s="48" t="s">
        <v>112</v>
      </c>
      <c r="H5541" s="75">
        <f t="shared" ref="H5541:H5575" si="4448">(I5541-J5541)/J5541</f>
        <v>0.3</v>
      </c>
      <c r="I5541" s="74">
        <v>78</v>
      </c>
      <c r="J5541" s="74">
        <v>60</v>
      </c>
      <c r="K5541" s="48">
        <f>J5541</f>
        <v>60</v>
      </c>
      <c r="L5541" s="48">
        <f t="shared" si="4444"/>
        <v>-4</v>
      </c>
      <c r="M5541" s="48">
        <f t="shared" ref="M5541:M5575" si="4449">K5541+L5541</f>
        <v>56</v>
      </c>
      <c r="N5541" s="48">
        <v>6005</v>
      </c>
      <c r="O5541" s="56">
        <v>0.1</v>
      </c>
      <c r="P5541" s="48" t="str">
        <f t="shared" si="4427"/>
        <v>2843/19 YL</v>
      </c>
      <c r="Q5541" s="76" t="s">
        <v>6187</v>
      </c>
      <c r="R5541" s="76" t="s">
        <v>6187</v>
      </c>
      <c r="S5541" s="49">
        <f t="shared" ref="S5541:S5575" si="4450">((Q5541/65*0.7)+(R5541/260*0.3))</f>
        <v>0</v>
      </c>
      <c r="T5541" s="49">
        <f t="shared" si="4428"/>
        <v>0</v>
      </c>
      <c r="U5541" s="49">
        <v>41.84615384615384</v>
      </c>
      <c r="V5541" s="49">
        <f t="shared" si="4420"/>
        <v>41.84615384615384</v>
      </c>
      <c r="W5541" s="49">
        <f t="shared" si="4447"/>
        <v>0</v>
      </c>
      <c r="X5541" s="90">
        <f>ROUND(V5541*$X$4,0)</f>
        <v>209</v>
      </c>
      <c r="Y5541" s="91">
        <f t="shared" ref="Y5541:Y5575" si="4451">X5541*O5541</f>
        <v>20.900000000000002</v>
      </c>
      <c r="Z5541" s="93">
        <f>ROUND((V5541*M5541)+X5541,0)</f>
        <v>2552</v>
      </c>
      <c r="AA5541" s="94">
        <f t="shared" ref="AA5541:AA5575" si="4452">Z5541*O5541</f>
        <v>255.20000000000002</v>
      </c>
      <c r="AB5541" s="97">
        <f>ROUND((V5541*$AB$4)+Z5541,0)</f>
        <v>2761</v>
      </c>
      <c r="AC5541" s="98">
        <f t="shared" ref="AC5541:AC5575" si="4453">AB5541*O5541</f>
        <v>276.10000000000002</v>
      </c>
      <c r="AD5541" s="77" t="s">
        <v>5889</v>
      </c>
      <c r="AE5541" s="54">
        <v>276.10000000000002</v>
      </c>
      <c r="AF5541" s="17"/>
    </row>
    <row r="5542" spans="1:32" ht="16.899999999999999" customHeight="1" x14ac:dyDescent="0.3">
      <c r="A5542" s="73" t="s">
        <v>35</v>
      </c>
      <c r="B5542" s="74" t="s">
        <v>5810</v>
      </c>
      <c r="C5542" s="48" t="s">
        <v>1432</v>
      </c>
      <c r="D5542" s="48">
        <v>5000</v>
      </c>
      <c r="E5542" s="48">
        <v>621</v>
      </c>
      <c r="F5542" s="48" t="s">
        <v>6128</v>
      </c>
      <c r="G5542" s="48" t="s">
        <v>112</v>
      </c>
      <c r="H5542" s="75">
        <f t="shared" si="4448"/>
        <v>2.564102564102564E-2</v>
      </c>
      <c r="I5542" s="74">
        <v>40</v>
      </c>
      <c r="J5542" s="74">
        <v>39</v>
      </c>
      <c r="K5542" s="48">
        <f>J5542</f>
        <v>39</v>
      </c>
      <c r="L5542" s="48">
        <f t="shared" si="4444"/>
        <v>-4</v>
      </c>
      <c r="M5542" s="48">
        <f t="shared" si="4449"/>
        <v>35</v>
      </c>
      <c r="N5542" s="48">
        <v>0</v>
      </c>
      <c r="O5542" s="56">
        <v>108.5</v>
      </c>
      <c r="P5542" s="48" t="str">
        <f t="shared" si="4427"/>
        <v>6713 SL</v>
      </c>
      <c r="Q5542" s="76" t="s">
        <v>6187</v>
      </c>
      <c r="R5542" s="76" t="s">
        <v>6187</v>
      </c>
      <c r="S5542" s="49">
        <f t="shared" si="4450"/>
        <v>0</v>
      </c>
      <c r="T5542" s="49">
        <f t="shared" si="4428"/>
        <v>0</v>
      </c>
      <c r="U5542" s="49">
        <v>752.07692307692298</v>
      </c>
      <c r="V5542" s="49">
        <f t="shared" si="4420"/>
        <v>0.15041538461538459</v>
      </c>
      <c r="W5542" s="49">
        <f t="shared" si="4447"/>
        <v>0</v>
      </c>
      <c r="X5542" s="90">
        <f>ROUNDUP(S5542*$X$4,0)</f>
        <v>0</v>
      </c>
      <c r="Y5542" s="91">
        <f t="shared" si="4451"/>
        <v>0</v>
      </c>
      <c r="Z5542" s="93">
        <f>ROUND((S5542*M5542)+X5542,0)</f>
        <v>0</v>
      </c>
      <c r="AA5542" s="94">
        <f t="shared" si="4452"/>
        <v>0</v>
      </c>
      <c r="AB5542" s="97">
        <f>ROUND((S5542*$AB$4)+Z5542,0)</f>
        <v>0</v>
      </c>
      <c r="AC5542" s="98">
        <f t="shared" si="4453"/>
        <v>0</v>
      </c>
      <c r="AD5542" s="77" t="s">
        <v>3</v>
      </c>
      <c r="AE5542" s="54">
        <v>0</v>
      </c>
      <c r="AF5542" s="17"/>
    </row>
    <row r="5543" spans="1:32" ht="16.899999999999999" customHeight="1" x14ac:dyDescent="0.3">
      <c r="A5543" s="73" t="s">
        <v>7</v>
      </c>
      <c r="B5543" s="74" t="s">
        <v>382</v>
      </c>
      <c r="C5543" s="48" t="s">
        <v>40</v>
      </c>
      <c r="D5543" s="48">
        <v>1000</v>
      </c>
      <c r="E5543" s="48">
        <v>621</v>
      </c>
      <c r="F5543" s="48" t="s">
        <v>6128</v>
      </c>
      <c r="G5543" s="48" t="s">
        <v>112</v>
      </c>
      <c r="H5543" s="75">
        <f t="shared" si="4448"/>
        <v>-0.56603773584905659</v>
      </c>
      <c r="I5543" s="74">
        <v>23</v>
      </c>
      <c r="J5543" s="74">
        <v>53</v>
      </c>
      <c r="K5543" s="48">
        <f>I5543</f>
        <v>23</v>
      </c>
      <c r="L5543" s="48">
        <f t="shared" si="4444"/>
        <v>-4</v>
      </c>
      <c r="M5543" s="48">
        <f t="shared" si="4449"/>
        <v>19</v>
      </c>
      <c r="N5543" s="48">
        <v>4</v>
      </c>
      <c r="O5543" s="56">
        <v>89.35</v>
      </c>
      <c r="P5543" s="48" t="str">
        <f t="shared" si="4427"/>
        <v>1859/19 BK</v>
      </c>
      <c r="Q5543" s="76">
        <v>15</v>
      </c>
      <c r="R5543" s="76">
        <v>53</v>
      </c>
      <c r="S5543" s="49">
        <f t="shared" si="4450"/>
        <v>0.22269230769230769</v>
      </c>
      <c r="T5543" s="49">
        <f t="shared" si="4428"/>
        <v>222.69230769230768</v>
      </c>
      <c r="U5543" s="49">
        <v>238.84615384615384</v>
      </c>
      <c r="V5543" s="49">
        <f t="shared" si="4420"/>
        <v>0.23884615384615385</v>
      </c>
      <c r="W5543" s="49">
        <f t="shared" si="4447"/>
        <v>4.2311538461538465</v>
      </c>
      <c r="X5543" s="90">
        <f>ROUND(S5543*$X$3,0)</f>
        <v>1</v>
      </c>
      <c r="Y5543" s="91">
        <f t="shared" si="4451"/>
        <v>89.35</v>
      </c>
      <c r="Z5543" s="93">
        <f>ROUND((S5543*M5543)+X5543,0)</f>
        <v>5</v>
      </c>
      <c r="AA5543" s="94">
        <f t="shared" si="4452"/>
        <v>446.75</v>
      </c>
      <c r="AB5543" s="97">
        <f>ROUND((S5543*$AB$4)+Z5543,0)</f>
        <v>6</v>
      </c>
      <c r="AC5543" s="98">
        <f t="shared" si="4453"/>
        <v>536.09999999999991</v>
      </c>
      <c r="AD5543" s="77" t="s">
        <v>6117</v>
      </c>
      <c r="AE5543" s="54">
        <v>536.09999999999991</v>
      </c>
      <c r="AF5543" s="17"/>
    </row>
    <row r="5544" spans="1:32" ht="16.899999999999999" customHeight="1" x14ac:dyDescent="0.3">
      <c r="A5544" s="73" t="s">
        <v>35</v>
      </c>
      <c r="B5544" s="74" t="s">
        <v>4876</v>
      </c>
      <c r="C5544" s="48" t="s">
        <v>40</v>
      </c>
      <c r="D5544" s="48">
        <v>1000</v>
      </c>
      <c r="E5544" s="48">
        <v>4750</v>
      </c>
      <c r="F5544" s="48" t="s">
        <v>5916</v>
      </c>
      <c r="G5544" s="48" t="s">
        <v>3680</v>
      </c>
      <c r="H5544" s="75">
        <f t="shared" si="4448"/>
        <v>2.0405405405405403</v>
      </c>
      <c r="I5544" s="74">
        <v>225</v>
      </c>
      <c r="J5544" s="74">
        <v>74</v>
      </c>
      <c r="K5544" s="48">
        <f>J5544</f>
        <v>74</v>
      </c>
      <c r="L5544" s="48">
        <f t="shared" si="4444"/>
        <v>-4</v>
      </c>
      <c r="M5544" s="48">
        <f t="shared" si="4449"/>
        <v>70</v>
      </c>
      <c r="N5544" s="48">
        <v>112</v>
      </c>
      <c r="O5544" s="56">
        <v>80.39</v>
      </c>
      <c r="P5544" s="48" t="str">
        <f t="shared" si="4427"/>
        <v>7132 VI</v>
      </c>
      <c r="Q5544" s="76">
        <v>2</v>
      </c>
      <c r="R5544" s="76">
        <v>214</v>
      </c>
      <c r="S5544" s="49">
        <f t="shared" si="4450"/>
        <v>0.26846153846153847</v>
      </c>
      <c r="T5544" s="49">
        <f t="shared" si="4428"/>
        <v>268.46153846153845</v>
      </c>
      <c r="U5544" s="49">
        <v>274.96153846153845</v>
      </c>
      <c r="V5544" s="49">
        <f t="shared" si="4420"/>
        <v>0.27496153846153848</v>
      </c>
      <c r="W5544" s="49">
        <f>V5544*M5544</f>
        <v>19.247307692307693</v>
      </c>
      <c r="X5544" s="90">
        <f>ROUND(V5544*$X$4,0)</f>
        <v>1</v>
      </c>
      <c r="Y5544" s="91">
        <f t="shared" si="4451"/>
        <v>80.39</v>
      </c>
      <c r="Z5544" s="93">
        <f>ROUND((V5544*M5544)+X5544,0)</f>
        <v>20</v>
      </c>
      <c r="AA5544" s="94">
        <f t="shared" si="4452"/>
        <v>1607.8</v>
      </c>
      <c r="AB5544" s="97">
        <f>ROUND((V5544*$AB$4)+Z5544,0)</f>
        <v>21</v>
      </c>
      <c r="AC5544" s="98">
        <f t="shared" si="4453"/>
        <v>1688.19</v>
      </c>
      <c r="AD5544" s="77" t="s">
        <v>5889</v>
      </c>
      <c r="AE5544" s="54">
        <v>1688.19</v>
      </c>
      <c r="AF5544" s="17"/>
    </row>
    <row r="5545" spans="1:32" ht="16.899999999999999" customHeight="1" x14ac:dyDescent="0.3">
      <c r="A5545" s="73" t="s">
        <v>7</v>
      </c>
      <c r="B5545" s="74" t="s">
        <v>2814</v>
      </c>
      <c r="C5545" s="48" t="s">
        <v>10</v>
      </c>
      <c r="D5545" s="48">
        <v>1000</v>
      </c>
      <c r="E5545" s="48">
        <v>2834</v>
      </c>
      <c r="F5545" s="48" t="s">
        <v>6126</v>
      </c>
      <c r="G5545" s="48">
        <v>2</v>
      </c>
      <c r="H5545" s="75">
        <f t="shared" si="4448"/>
        <v>0</v>
      </c>
      <c r="I5545" s="74">
        <v>55</v>
      </c>
      <c r="J5545" s="74">
        <f>I5545</f>
        <v>55</v>
      </c>
      <c r="K5545" s="48">
        <f>I5545</f>
        <v>55</v>
      </c>
      <c r="L5545" s="48"/>
      <c r="M5545" s="48">
        <f t="shared" si="4449"/>
        <v>55</v>
      </c>
      <c r="N5545" s="48">
        <v>2</v>
      </c>
      <c r="O5545" s="56">
        <v>341.40053999999998</v>
      </c>
      <c r="P5545" s="48" t="str">
        <f t="shared" si="4427"/>
        <v>6364 SL</v>
      </c>
      <c r="Q5545" s="76">
        <v>15</v>
      </c>
      <c r="R5545" s="76">
        <v>34</v>
      </c>
      <c r="S5545" s="49">
        <f t="shared" si="4450"/>
        <v>0.20076923076923078</v>
      </c>
      <c r="T5545" s="49">
        <f t="shared" si="4428"/>
        <v>200.76923076923077</v>
      </c>
      <c r="U5545" s="49">
        <v>281.15384615384613</v>
      </c>
      <c r="V5545" s="49">
        <f t="shared" si="4420"/>
        <v>0.28115384615384614</v>
      </c>
      <c r="W5545" s="49">
        <f t="shared" ref="W5545:W5552" si="4454">S5545*M5545</f>
        <v>11.042307692307693</v>
      </c>
      <c r="X5545" s="90">
        <f t="shared" ref="X5545" si="4455">ROUND(S5545*$X$4,0)</f>
        <v>1</v>
      </c>
      <c r="Y5545" s="91">
        <f t="shared" si="4451"/>
        <v>341.40053999999998</v>
      </c>
      <c r="Z5545" s="93">
        <f>ROUND((S5545*M5545)+X5545,0)</f>
        <v>12</v>
      </c>
      <c r="AA5545" s="94">
        <f t="shared" si="4452"/>
        <v>4096.8064799999993</v>
      </c>
      <c r="AB5545" s="97">
        <f>ROUND((S5545*$AB$4)+Z5545,0)</f>
        <v>13</v>
      </c>
      <c r="AC5545" s="98">
        <f t="shared" si="4453"/>
        <v>4438.2070199999998</v>
      </c>
      <c r="AD5545" s="77" t="s">
        <v>3</v>
      </c>
      <c r="AE5545" s="54">
        <v>4438.2070199999998</v>
      </c>
      <c r="AF5545" s="17"/>
    </row>
    <row r="5546" spans="1:32" ht="16.899999999999999" customHeight="1" x14ac:dyDescent="0.3">
      <c r="A5546" s="73" t="s">
        <v>35</v>
      </c>
      <c r="B5546" s="74" t="s">
        <v>4706</v>
      </c>
      <c r="C5546" s="48" t="s">
        <v>1143</v>
      </c>
      <c r="D5546" s="48">
        <v>1000</v>
      </c>
      <c r="E5546" s="48">
        <v>30327</v>
      </c>
      <c r="F5546" s="48" t="s">
        <v>5915</v>
      </c>
      <c r="G5546" s="48" t="s">
        <v>122</v>
      </c>
      <c r="H5546" s="75">
        <f t="shared" si="4448"/>
        <v>0</v>
      </c>
      <c r="I5546" s="74">
        <v>34</v>
      </c>
      <c r="J5546" s="74">
        <v>34</v>
      </c>
      <c r="K5546" s="48">
        <f>I5546</f>
        <v>34</v>
      </c>
      <c r="L5546" s="48">
        <f>$L$3</f>
        <v>-4</v>
      </c>
      <c r="M5546" s="48">
        <f t="shared" si="4449"/>
        <v>30</v>
      </c>
      <c r="N5546" s="48">
        <v>0</v>
      </c>
      <c r="O5546" s="56">
        <v>678.78</v>
      </c>
      <c r="P5546" s="48" t="str">
        <f t="shared" si="4427"/>
        <v>391626 BK</v>
      </c>
      <c r="Q5546" s="76">
        <v>0</v>
      </c>
      <c r="R5546" s="76">
        <v>0</v>
      </c>
      <c r="S5546" s="49">
        <f t="shared" si="4450"/>
        <v>0</v>
      </c>
      <c r="T5546" s="49">
        <f t="shared" si="4428"/>
        <v>0</v>
      </c>
      <c r="U5546" s="49">
        <v>72.57692307692308</v>
      </c>
      <c r="V5546" s="49">
        <f t="shared" si="4420"/>
        <v>7.2576923076923081E-2</v>
      </c>
      <c r="W5546" s="49">
        <f t="shared" si="4454"/>
        <v>0</v>
      </c>
      <c r="X5546" s="90">
        <f>ROUNDUP(S5546*$X$4,0)</f>
        <v>0</v>
      </c>
      <c r="Y5546" s="91">
        <f t="shared" si="4451"/>
        <v>0</v>
      </c>
      <c r="Z5546" s="93">
        <f>ROUND((S5546*M5546)+X5546,0)</f>
        <v>0</v>
      </c>
      <c r="AA5546" s="94">
        <f t="shared" si="4452"/>
        <v>0</v>
      </c>
      <c r="AB5546" s="97">
        <f>ROUND((S5546*$AB$4)+Z5546,0)</f>
        <v>0</v>
      </c>
      <c r="AC5546" s="98">
        <f t="shared" si="4453"/>
        <v>0</v>
      </c>
      <c r="AD5546" s="77" t="s">
        <v>5890</v>
      </c>
      <c r="AE5546" s="54">
        <v>0</v>
      </c>
      <c r="AF5546" s="17"/>
    </row>
    <row r="5547" spans="1:32" ht="16.899999999999999" customHeight="1" x14ac:dyDescent="0.3">
      <c r="A5547" s="73" t="s">
        <v>7</v>
      </c>
      <c r="B5547" s="74" t="s">
        <v>627</v>
      </c>
      <c r="C5547" s="48" t="s">
        <v>10</v>
      </c>
      <c r="D5547" s="48">
        <v>1000</v>
      </c>
      <c r="E5547" s="48">
        <v>2834</v>
      </c>
      <c r="F5547" s="48" t="s">
        <v>6126</v>
      </c>
      <c r="G5547" s="48">
        <v>2</v>
      </c>
      <c r="H5547" s="75">
        <f t="shared" si="4448"/>
        <v>0</v>
      </c>
      <c r="I5547" s="74">
        <v>20</v>
      </c>
      <c r="J5547" s="74">
        <f>I5547</f>
        <v>20</v>
      </c>
      <c r="K5547" s="48">
        <f>I5547</f>
        <v>20</v>
      </c>
      <c r="L5547" s="48"/>
      <c r="M5547" s="48">
        <f t="shared" si="4449"/>
        <v>20</v>
      </c>
      <c r="N5547" s="48">
        <v>0</v>
      </c>
      <c r="O5547" s="56">
        <v>400.75794999999999</v>
      </c>
      <c r="P5547" s="48" t="str">
        <f t="shared" si="4427"/>
        <v>1898/9C SL</v>
      </c>
      <c r="Q5547" s="76">
        <v>4</v>
      </c>
      <c r="R5547" s="76">
        <v>0</v>
      </c>
      <c r="S5547" s="49">
        <f t="shared" si="4450"/>
        <v>4.3076923076923075E-2</v>
      </c>
      <c r="T5547" s="49">
        <f t="shared" si="4428"/>
        <v>43.076923076923073</v>
      </c>
      <c r="U5547" s="49">
        <v>58.192307692307686</v>
      </c>
      <c r="V5547" s="49">
        <f t="shared" si="4420"/>
        <v>5.8192307692307689E-2</v>
      </c>
      <c r="W5547" s="49">
        <f t="shared" si="4454"/>
        <v>0.86153846153846148</v>
      </c>
      <c r="X5547" s="90">
        <f>ROUND(S5547*$X$3,0)</f>
        <v>0</v>
      </c>
      <c r="Y5547" s="91">
        <f t="shared" si="4451"/>
        <v>0</v>
      </c>
      <c r="Z5547" s="93">
        <f>ROUND((S5547*M5547)+X5547,0)</f>
        <v>1</v>
      </c>
      <c r="AA5547" s="94">
        <f t="shared" si="4452"/>
        <v>400.75794999999999</v>
      </c>
      <c r="AB5547" s="97">
        <f>ROUND((S5547*$AB$4)+Z5547,0)</f>
        <v>1</v>
      </c>
      <c r="AC5547" s="98">
        <f t="shared" si="4453"/>
        <v>400.75794999999999</v>
      </c>
      <c r="AD5547" s="77" t="s">
        <v>3</v>
      </c>
      <c r="AE5547" s="54">
        <v>400.75794999999999</v>
      </c>
      <c r="AF5547" s="17"/>
    </row>
    <row r="5548" spans="1:32" ht="12.75" customHeight="1" x14ac:dyDescent="0.3">
      <c r="A5548" s="73" t="s">
        <v>7</v>
      </c>
      <c r="B5548" s="74" t="s">
        <v>1834</v>
      </c>
      <c r="C5548" s="48" t="s">
        <v>464</v>
      </c>
      <c r="D5548" s="48">
        <v>1</v>
      </c>
      <c r="E5548" s="48">
        <v>4013</v>
      </c>
      <c r="F5548" s="48" t="s">
        <v>6180</v>
      </c>
      <c r="G5548" s="48" t="s">
        <v>112</v>
      </c>
      <c r="H5548" s="75">
        <f t="shared" si="4448"/>
        <v>0.8</v>
      </c>
      <c r="I5548" s="74">
        <v>108</v>
      </c>
      <c r="J5548" s="74">
        <v>60</v>
      </c>
      <c r="K5548" s="48">
        <f>J5548</f>
        <v>60</v>
      </c>
      <c r="L5548" s="48">
        <f>$L$3</f>
        <v>-4</v>
      </c>
      <c r="M5548" s="48">
        <f t="shared" si="4449"/>
        <v>56</v>
      </c>
      <c r="N5548" s="48">
        <v>22854</v>
      </c>
      <c r="O5548" s="56">
        <v>0.33</v>
      </c>
      <c r="P5548" s="48" t="str">
        <f t="shared" si="4427"/>
        <v>5858 WH</v>
      </c>
      <c r="Q5548" s="76" t="s">
        <v>6187</v>
      </c>
      <c r="R5548" s="76" t="s">
        <v>6187</v>
      </c>
      <c r="S5548" s="49">
        <f t="shared" si="4450"/>
        <v>0</v>
      </c>
      <c r="T5548" s="49">
        <f t="shared" si="4428"/>
        <v>0</v>
      </c>
      <c r="U5548" s="49">
        <v>240.38461538461536</v>
      </c>
      <c r="V5548" s="49">
        <f t="shared" si="4420"/>
        <v>240.38461538461536</v>
      </c>
      <c r="W5548" s="49">
        <f t="shared" si="4454"/>
        <v>0</v>
      </c>
      <c r="X5548" s="90">
        <f>ROUND(V5548*$X$4,0)</f>
        <v>1202</v>
      </c>
      <c r="Y5548" s="91">
        <f t="shared" si="4451"/>
        <v>396.66</v>
      </c>
      <c r="Z5548" s="93">
        <f>ROUND((V5548*M5548)+X5548,0)</f>
        <v>14664</v>
      </c>
      <c r="AA5548" s="94">
        <f t="shared" si="4452"/>
        <v>4839.12</v>
      </c>
      <c r="AB5548" s="97">
        <f>ROUND((V5548*$AB$4)+Z5548,0)</f>
        <v>15866</v>
      </c>
      <c r="AC5548" s="98">
        <f t="shared" si="4453"/>
        <v>5235.7800000000007</v>
      </c>
      <c r="AD5548" s="77" t="s">
        <v>5889</v>
      </c>
      <c r="AE5548" s="54">
        <v>5235.7800000000007</v>
      </c>
      <c r="AF5548" s="17"/>
    </row>
    <row r="5549" spans="1:32" ht="12.75" customHeight="1" x14ac:dyDescent="0.3">
      <c r="A5549" s="73" t="s">
        <v>7</v>
      </c>
      <c r="B5549" s="74" t="s">
        <v>2647</v>
      </c>
      <c r="C5549" s="48" t="s">
        <v>1154</v>
      </c>
      <c r="D5549" s="48">
        <v>100</v>
      </c>
      <c r="E5549" s="48">
        <v>2834</v>
      </c>
      <c r="F5549" s="48" t="s">
        <v>6126</v>
      </c>
      <c r="G5549" s="48">
        <v>2</v>
      </c>
      <c r="H5549" s="75">
        <f t="shared" si="4448"/>
        <v>0</v>
      </c>
      <c r="I5549" s="74">
        <v>20</v>
      </c>
      <c r="J5549" s="74">
        <f t="shared" ref="J5549:J5550" si="4456">I5549</f>
        <v>20</v>
      </c>
      <c r="K5549" s="48">
        <f>I5549</f>
        <v>20</v>
      </c>
      <c r="L5549" s="48"/>
      <c r="M5549" s="48">
        <f t="shared" si="4449"/>
        <v>20</v>
      </c>
      <c r="N5549" s="48">
        <v>2</v>
      </c>
      <c r="O5549" s="56">
        <v>17.693269999999998</v>
      </c>
      <c r="P5549" s="48" t="str">
        <f t="shared" si="4427"/>
        <v>5463C SL</v>
      </c>
      <c r="Q5549" s="76">
        <v>6</v>
      </c>
      <c r="R5549" s="76">
        <v>24</v>
      </c>
      <c r="S5549" s="49">
        <f t="shared" si="4450"/>
        <v>9.2307692307692313E-2</v>
      </c>
      <c r="T5549" s="49">
        <f t="shared" si="4428"/>
        <v>9.2307692307692317</v>
      </c>
      <c r="U5549" s="49">
        <v>222.30769230769232</v>
      </c>
      <c r="V5549" s="49">
        <f t="shared" si="4420"/>
        <v>2.2230769230769232</v>
      </c>
      <c r="W5549" s="49">
        <f t="shared" si="4454"/>
        <v>1.8461538461538463</v>
      </c>
      <c r="X5549" s="90">
        <f>ROUND(S5549*$X$3,0)</f>
        <v>1</v>
      </c>
      <c r="Y5549" s="91">
        <f t="shared" si="4451"/>
        <v>17.693269999999998</v>
      </c>
      <c r="Z5549" s="93">
        <f>ROUND((S5549*M5549)+X5549,0)</f>
        <v>3</v>
      </c>
      <c r="AA5549" s="94">
        <f t="shared" si="4452"/>
        <v>53.079809999999995</v>
      </c>
      <c r="AB5549" s="97">
        <f>ROUND((S5549*$AB$4)+Z5549,0)</f>
        <v>3</v>
      </c>
      <c r="AC5549" s="98">
        <f t="shared" si="4453"/>
        <v>53.079809999999995</v>
      </c>
      <c r="AD5549" s="77" t="s">
        <v>3</v>
      </c>
      <c r="AE5549" s="54">
        <v>53.079809999999995</v>
      </c>
      <c r="AF5549" s="17"/>
    </row>
    <row r="5550" spans="1:32" ht="12.75" customHeight="1" x14ac:dyDescent="0.3">
      <c r="A5550" s="73" t="s">
        <v>7</v>
      </c>
      <c r="B5550" s="74" t="s">
        <v>636</v>
      </c>
      <c r="C5550" s="48" t="s">
        <v>10</v>
      </c>
      <c r="D5550" s="48">
        <v>1000</v>
      </c>
      <c r="E5550" s="48">
        <v>2834</v>
      </c>
      <c r="F5550" s="48" t="s">
        <v>6126</v>
      </c>
      <c r="G5550" s="48">
        <v>2</v>
      </c>
      <c r="H5550" s="75">
        <f t="shared" si="4448"/>
        <v>0</v>
      </c>
      <c r="I5550" s="74">
        <v>25</v>
      </c>
      <c r="J5550" s="74">
        <f t="shared" si="4456"/>
        <v>25</v>
      </c>
      <c r="K5550" s="48">
        <f>I5550</f>
        <v>25</v>
      </c>
      <c r="L5550" s="48"/>
      <c r="M5550" s="48">
        <f t="shared" si="4449"/>
        <v>25</v>
      </c>
      <c r="N5550" s="48">
        <v>2</v>
      </c>
      <c r="O5550" s="56">
        <v>361.52334999999999</v>
      </c>
      <c r="P5550" s="48" t="str">
        <f t="shared" si="4427"/>
        <v>2215C SL</v>
      </c>
      <c r="Q5550" s="76">
        <v>3</v>
      </c>
      <c r="R5550" s="76">
        <v>9</v>
      </c>
      <c r="S5550" s="49">
        <f t="shared" si="4450"/>
        <v>4.2692307692307696E-2</v>
      </c>
      <c r="T5550" s="49">
        <f t="shared" si="4428"/>
        <v>42.692307692307693</v>
      </c>
      <c r="U5550" s="49">
        <v>79.57692307692308</v>
      </c>
      <c r="V5550" s="49">
        <f t="shared" si="4420"/>
        <v>7.9576923076923087E-2</v>
      </c>
      <c r="W5550" s="49">
        <f t="shared" si="4454"/>
        <v>1.0673076923076925</v>
      </c>
      <c r="X5550" s="90">
        <f>ROUND(S5550*$X$4,0)</f>
        <v>0</v>
      </c>
      <c r="Y5550" s="91">
        <f t="shared" si="4451"/>
        <v>0</v>
      </c>
      <c r="Z5550" s="93">
        <f>ROUND((S5550*M5550)+X5550,0)</f>
        <v>1</v>
      </c>
      <c r="AA5550" s="94">
        <f t="shared" si="4452"/>
        <v>361.52334999999999</v>
      </c>
      <c r="AB5550" s="97">
        <f>ROUND((S5550*$AB$4)+Z5550,0)</f>
        <v>1</v>
      </c>
      <c r="AC5550" s="98">
        <f t="shared" si="4453"/>
        <v>361.52334999999999</v>
      </c>
      <c r="AD5550" s="77" t="s">
        <v>3</v>
      </c>
      <c r="AE5550" s="54">
        <v>361.52334999999999</v>
      </c>
      <c r="AF5550" s="17"/>
    </row>
    <row r="5551" spans="1:32" ht="12.75" customHeight="1" x14ac:dyDescent="0.3">
      <c r="A5551" s="73" t="s">
        <v>7</v>
      </c>
      <c r="B5551" s="74" t="s">
        <v>3141</v>
      </c>
      <c r="C5551" s="48" t="s">
        <v>2144</v>
      </c>
      <c r="D5551" s="48">
        <v>500</v>
      </c>
      <c r="E5551" s="48">
        <v>4013</v>
      </c>
      <c r="F5551" s="48" t="s">
        <v>6180</v>
      </c>
      <c r="G5551" s="48" t="s">
        <v>11</v>
      </c>
      <c r="H5551" s="75">
        <f t="shared" si="4448"/>
        <v>0</v>
      </c>
      <c r="I5551" s="74">
        <v>5</v>
      </c>
      <c r="J5551" s="74">
        <v>5</v>
      </c>
      <c r="K5551" s="48">
        <f>J5551</f>
        <v>5</v>
      </c>
      <c r="L5551" s="48"/>
      <c r="M5551" s="48">
        <f t="shared" si="4449"/>
        <v>5</v>
      </c>
      <c r="N5551" s="48">
        <v>0</v>
      </c>
      <c r="O5551" s="56">
        <v>484.91289999999998</v>
      </c>
      <c r="P5551" s="48" t="str">
        <f t="shared" si="4427"/>
        <v>M1222 WH</v>
      </c>
      <c r="Q5551" s="76">
        <v>0</v>
      </c>
      <c r="R5551" s="76">
        <v>4</v>
      </c>
      <c r="S5551" s="49">
        <f t="shared" si="4450"/>
        <v>4.6153846153846158E-3</v>
      </c>
      <c r="T5551" s="49">
        <f t="shared" si="4428"/>
        <v>2.3076923076923079</v>
      </c>
      <c r="U5551" s="49">
        <v>101.18076923076924</v>
      </c>
      <c r="V5551" s="49">
        <f t="shared" si="4420"/>
        <v>0.20236153846153848</v>
      </c>
      <c r="W5551" s="49">
        <f t="shared" si="4454"/>
        <v>2.3076923076923078E-2</v>
      </c>
      <c r="X5551" s="90">
        <f>ROUNDUP(S5551*$X$2,0)</f>
        <v>1</v>
      </c>
      <c r="Y5551" s="91">
        <f t="shared" si="4451"/>
        <v>484.91289999999998</v>
      </c>
      <c r="Z5551" s="93">
        <f>ROUND((S5551*M5551)+X5551,0)</f>
        <v>1</v>
      </c>
      <c r="AA5551" s="94">
        <f t="shared" si="4452"/>
        <v>484.91289999999998</v>
      </c>
      <c r="AB5551" s="97">
        <f>ROUND((S5551*$AB$2)+Z5551,0)</f>
        <v>1</v>
      </c>
      <c r="AC5551" s="98">
        <f t="shared" si="4453"/>
        <v>484.91289999999998</v>
      </c>
      <c r="AD5551" s="77" t="s">
        <v>5891</v>
      </c>
      <c r="AE5551" s="54">
        <v>484.91289999999998</v>
      </c>
      <c r="AF5551" s="17"/>
    </row>
    <row r="5552" spans="1:32" ht="12.75" customHeight="1" x14ac:dyDescent="0.3">
      <c r="A5552" s="73" t="s">
        <v>7</v>
      </c>
      <c r="B5552" s="74" t="s">
        <v>429</v>
      </c>
      <c r="C5552" s="48" t="s">
        <v>10</v>
      </c>
      <c r="D5552" s="48">
        <v>1000</v>
      </c>
      <c r="E5552" s="48">
        <v>621</v>
      </c>
      <c r="F5552" s="48" t="s">
        <v>6128</v>
      </c>
      <c r="G5552" s="48" t="s">
        <v>35</v>
      </c>
      <c r="H5552" s="75">
        <f t="shared" si="4448"/>
        <v>-0.52830188679245282</v>
      </c>
      <c r="I5552" s="74">
        <v>25</v>
      </c>
      <c r="J5552" s="74">
        <v>53</v>
      </c>
      <c r="K5552" s="48">
        <f>I5552</f>
        <v>25</v>
      </c>
      <c r="L5552" s="48">
        <v>-4</v>
      </c>
      <c r="M5552" s="48">
        <f t="shared" si="4449"/>
        <v>21</v>
      </c>
      <c r="N5552" s="48">
        <v>79</v>
      </c>
      <c r="O5552" s="56">
        <v>107.2</v>
      </c>
      <c r="P5552" s="48" t="str">
        <f t="shared" si="4427"/>
        <v>1896/4C SL</v>
      </c>
      <c r="Q5552" s="76">
        <v>121</v>
      </c>
      <c r="R5552" s="76">
        <v>441</v>
      </c>
      <c r="S5552" s="49">
        <f t="shared" si="4450"/>
        <v>1.811923076923077</v>
      </c>
      <c r="T5552" s="49">
        <f t="shared" si="4428"/>
        <v>1811.9230769230769</v>
      </c>
      <c r="U5552" s="49">
        <v>2398.8461538461538</v>
      </c>
      <c r="V5552" s="49">
        <f t="shared" si="4420"/>
        <v>2.3988461538461539</v>
      </c>
      <c r="W5552" s="49">
        <f t="shared" si="4454"/>
        <v>38.050384615384615</v>
      </c>
      <c r="X5552" s="90">
        <f>ROUND(S5552*$X$4,0)</f>
        <v>9</v>
      </c>
      <c r="Y5552" s="91">
        <f t="shared" si="4451"/>
        <v>964.80000000000007</v>
      </c>
      <c r="Z5552" s="93">
        <f>ROUND((S5552*M5552)+X5552,0)</f>
        <v>47</v>
      </c>
      <c r="AA5552" s="94">
        <f t="shared" si="4452"/>
        <v>5038.4000000000005</v>
      </c>
      <c r="AB5552" s="97">
        <f>ROUND((S5552*$AB$2)+Z5552,0)</f>
        <v>60</v>
      </c>
      <c r="AC5552" s="98">
        <f t="shared" si="4453"/>
        <v>6432</v>
      </c>
      <c r="AD5552" s="77" t="s">
        <v>3</v>
      </c>
      <c r="AE5552" s="54">
        <v>6432</v>
      </c>
      <c r="AF5552" s="17"/>
    </row>
    <row r="5553" spans="1:32" ht="12.75" customHeight="1" x14ac:dyDescent="0.3">
      <c r="A5553" s="73" t="s">
        <v>35</v>
      </c>
      <c r="B5553" s="74" t="s">
        <v>3568</v>
      </c>
      <c r="C5553" s="48" t="s">
        <v>40</v>
      </c>
      <c r="D5553" s="48">
        <v>1000</v>
      </c>
      <c r="E5553" s="48">
        <v>4750</v>
      </c>
      <c r="F5553" s="48" t="s">
        <v>5916</v>
      </c>
      <c r="G5553" s="48" t="s">
        <v>3680</v>
      </c>
      <c r="H5553" s="75">
        <f t="shared" si="4448"/>
        <v>2.0405405405405403</v>
      </c>
      <c r="I5553" s="74">
        <v>225</v>
      </c>
      <c r="J5553" s="74">
        <v>74</v>
      </c>
      <c r="K5553" s="48">
        <f>J5553</f>
        <v>74</v>
      </c>
      <c r="L5553" s="48">
        <f>$L$3</f>
        <v>-4</v>
      </c>
      <c r="M5553" s="48">
        <f t="shared" si="4449"/>
        <v>70</v>
      </c>
      <c r="N5553" s="48">
        <v>39</v>
      </c>
      <c r="O5553" s="56">
        <v>64.41</v>
      </c>
      <c r="P5553" s="48" t="str">
        <f t="shared" si="4427"/>
        <v>7055 YL</v>
      </c>
      <c r="Q5553" s="76">
        <v>5</v>
      </c>
      <c r="R5553" s="76">
        <v>9</v>
      </c>
      <c r="S5553" s="49">
        <f t="shared" si="4450"/>
        <v>6.423076923076923E-2</v>
      </c>
      <c r="T5553" s="49">
        <f t="shared" si="4428"/>
        <v>64.230769230769226</v>
      </c>
      <c r="U5553" s="49">
        <v>79.961538461538453</v>
      </c>
      <c r="V5553" s="49">
        <f t="shared" si="4420"/>
        <v>7.9961538461538459E-2</v>
      </c>
      <c r="W5553" s="49">
        <f>V5553*M5553</f>
        <v>5.5973076923076919</v>
      </c>
      <c r="X5553" s="90">
        <f>ROUND(V5553*$X$4,0)</f>
        <v>0</v>
      </c>
      <c r="Y5553" s="91">
        <f t="shared" si="4451"/>
        <v>0</v>
      </c>
      <c r="Z5553" s="93">
        <f>ROUND((V5553*M5553)+X5553,0)</f>
        <v>6</v>
      </c>
      <c r="AA5553" s="94">
        <f t="shared" si="4452"/>
        <v>386.46</v>
      </c>
      <c r="AB5553" s="97">
        <f>ROUND((V5553*$AB$4)+Z5553,0)</f>
        <v>6</v>
      </c>
      <c r="AC5553" s="98">
        <f t="shared" si="4453"/>
        <v>386.46</v>
      </c>
      <c r="AD5553" s="77" t="s">
        <v>5889</v>
      </c>
      <c r="AE5553" s="54">
        <v>386.46</v>
      </c>
      <c r="AF5553" s="17"/>
    </row>
    <row r="5554" spans="1:32" ht="16.899999999999999" customHeight="1" x14ac:dyDescent="0.3">
      <c r="A5554" s="73" t="s">
        <v>35</v>
      </c>
      <c r="B5554" s="74" t="s">
        <v>5348</v>
      </c>
      <c r="C5554" s="48" t="s">
        <v>1143</v>
      </c>
      <c r="D5554" s="48">
        <v>1000</v>
      </c>
      <c r="E5554" s="48">
        <v>30327</v>
      </c>
      <c r="F5554" s="48" t="s">
        <v>5915</v>
      </c>
      <c r="G5554" s="48" t="s">
        <v>122</v>
      </c>
      <c r="H5554" s="75">
        <f t="shared" si="4448"/>
        <v>0</v>
      </c>
      <c r="I5554" s="74">
        <v>34</v>
      </c>
      <c r="J5554" s="74">
        <v>34</v>
      </c>
      <c r="K5554" s="48">
        <f>I5554</f>
        <v>34</v>
      </c>
      <c r="L5554" s="48">
        <f>$L$3</f>
        <v>-4</v>
      </c>
      <c r="M5554" s="48">
        <f t="shared" si="4449"/>
        <v>30</v>
      </c>
      <c r="N5554" s="48">
        <v>0</v>
      </c>
      <c r="O5554" s="56">
        <v>923.3</v>
      </c>
      <c r="P5554" s="48" t="str">
        <f t="shared" si="4427"/>
        <v>39X2215 WH</v>
      </c>
      <c r="Q5554" s="76">
        <v>1</v>
      </c>
      <c r="R5554" s="76">
        <v>1</v>
      </c>
      <c r="S5554" s="49">
        <f t="shared" si="4450"/>
        <v>1.1923076923076923E-2</v>
      </c>
      <c r="T5554" s="49">
        <f t="shared" si="4428"/>
        <v>11.923076923076923</v>
      </c>
      <c r="U5554" s="49">
        <v>196.15384615384619</v>
      </c>
      <c r="V5554" s="49">
        <f t="shared" si="4420"/>
        <v>0.19615384615384618</v>
      </c>
      <c r="W5554" s="49">
        <f>S5554*M5554</f>
        <v>0.3576923076923077</v>
      </c>
      <c r="X5554" s="90">
        <f>ROUND(S5554*$X$4,0)</f>
        <v>0</v>
      </c>
      <c r="Y5554" s="91">
        <f t="shared" si="4451"/>
        <v>0</v>
      </c>
      <c r="Z5554" s="93">
        <f t="shared" ref="Z5554:Z5559" si="4457">ROUND((S5554*M5554)+X5554,0)</f>
        <v>0</v>
      </c>
      <c r="AA5554" s="94">
        <f t="shared" si="4452"/>
        <v>0</v>
      </c>
      <c r="AB5554" s="97">
        <f>ROUND((S5554*$AB$4)+Z5554,0)</f>
        <v>0</v>
      </c>
      <c r="AC5554" s="98">
        <f t="shared" si="4453"/>
        <v>0</v>
      </c>
      <c r="AD5554" s="77" t="s">
        <v>5890</v>
      </c>
      <c r="AE5554" s="54">
        <v>0</v>
      </c>
      <c r="AF5554" s="17"/>
    </row>
    <row r="5555" spans="1:32" ht="16.899999999999999" customHeight="1" x14ac:dyDescent="0.3">
      <c r="A5555" s="73" t="s">
        <v>35</v>
      </c>
      <c r="B5555" s="74" t="s">
        <v>5320</v>
      </c>
      <c r="C5555" s="48" t="s">
        <v>10</v>
      </c>
      <c r="D5555" s="48">
        <v>1</v>
      </c>
      <c r="E5555" s="48">
        <v>2834</v>
      </c>
      <c r="F5555" s="48" t="s">
        <v>6126</v>
      </c>
      <c r="G5555" s="48">
        <v>2</v>
      </c>
      <c r="H5555" s="75">
        <f t="shared" si="4448"/>
        <v>-0.33333333333333331</v>
      </c>
      <c r="I5555" s="74">
        <v>40</v>
      </c>
      <c r="J5555" s="74">
        <v>60</v>
      </c>
      <c r="K5555" s="48">
        <f>I5555</f>
        <v>40</v>
      </c>
      <c r="L5555" s="48"/>
      <c r="M5555" s="48">
        <f t="shared" si="4449"/>
        <v>40</v>
      </c>
      <c r="N5555" s="48">
        <v>8910</v>
      </c>
      <c r="O5555" s="56">
        <v>0.15751999999999999</v>
      </c>
      <c r="P5555" s="48" t="str">
        <f t="shared" si="4427"/>
        <v>3211 SL</v>
      </c>
      <c r="Q5555" s="76" t="s">
        <v>6187</v>
      </c>
      <c r="R5555" s="76" t="s">
        <v>6187</v>
      </c>
      <c r="S5555" s="49">
        <f t="shared" si="4450"/>
        <v>0</v>
      </c>
      <c r="T5555" s="49">
        <f t="shared" si="4428"/>
        <v>0</v>
      </c>
      <c r="U5555" s="49">
        <v>68.730769230769226</v>
      </c>
      <c r="V5555" s="49">
        <f t="shared" si="4420"/>
        <v>68.730769230769226</v>
      </c>
      <c r="W5555" s="49">
        <f>S5555*M5555</f>
        <v>0</v>
      </c>
      <c r="X5555" s="90">
        <f>ROUNDUP(S5555*$X$4,0)</f>
        <v>0</v>
      </c>
      <c r="Y5555" s="91">
        <f t="shared" si="4451"/>
        <v>0</v>
      </c>
      <c r="Z5555" s="93">
        <f t="shared" si="4457"/>
        <v>0</v>
      </c>
      <c r="AA5555" s="94">
        <f t="shared" si="4452"/>
        <v>0</v>
      </c>
      <c r="AB5555" s="97">
        <f>ROUND((S5555*$AB$4)+Z5555,0)</f>
        <v>0</v>
      </c>
      <c r="AC5555" s="98">
        <f t="shared" si="4453"/>
        <v>0</v>
      </c>
      <c r="AD5555" s="77" t="s">
        <v>3</v>
      </c>
      <c r="AE5555" s="54">
        <v>0</v>
      </c>
      <c r="AF5555" s="17"/>
    </row>
    <row r="5556" spans="1:32" ht="12.75" customHeight="1" x14ac:dyDescent="0.3">
      <c r="A5556" s="73" t="s">
        <v>35</v>
      </c>
      <c r="B5556" s="74" t="s">
        <v>555</v>
      </c>
      <c r="C5556" s="48" t="s">
        <v>55</v>
      </c>
      <c r="D5556" s="48">
        <v>1000</v>
      </c>
      <c r="E5556" s="48">
        <v>621</v>
      </c>
      <c r="F5556" s="48" t="s">
        <v>6128</v>
      </c>
      <c r="G5556" s="48" t="s">
        <v>35</v>
      </c>
      <c r="H5556" s="75">
        <f t="shared" si="4448"/>
        <v>-0.54081632653061229</v>
      </c>
      <c r="I5556" s="74">
        <v>45</v>
      </c>
      <c r="J5556" s="74">
        <v>98</v>
      </c>
      <c r="K5556" s="48">
        <f>I5556</f>
        <v>45</v>
      </c>
      <c r="L5556" s="48">
        <f>$L$3</f>
        <v>-4</v>
      </c>
      <c r="M5556" s="48">
        <f t="shared" si="4449"/>
        <v>41</v>
      </c>
      <c r="N5556" s="48">
        <v>0</v>
      </c>
      <c r="O5556" s="56">
        <v>147.16</v>
      </c>
      <c r="P5556" s="48" t="str">
        <f t="shared" si="4427"/>
        <v>1635 BK</v>
      </c>
      <c r="Q5556" s="76">
        <v>1</v>
      </c>
      <c r="R5556" s="76">
        <v>6</v>
      </c>
      <c r="S5556" s="49">
        <f t="shared" si="4450"/>
        <v>1.7692307692307691E-2</v>
      </c>
      <c r="T5556" s="49">
        <f t="shared" si="4428"/>
        <v>17.69230769230769</v>
      </c>
      <c r="U5556" s="49">
        <v>71.961538461538453</v>
      </c>
      <c r="V5556" s="49">
        <f t="shared" si="4420"/>
        <v>7.1961538461538452E-2</v>
      </c>
      <c r="W5556" s="49">
        <f>V5556*M5556</f>
        <v>2.9504230769230766</v>
      </c>
      <c r="X5556" s="90">
        <f>ROUND(S5556*$X$4,0)</f>
        <v>0</v>
      </c>
      <c r="Y5556" s="91">
        <f t="shared" si="4451"/>
        <v>0</v>
      </c>
      <c r="Z5556" s="93">
        <f t="shared" si="4457"/>
        <v>1</v>
      </c>
      <c r="AA5556" s="94">
        <f t="shared" si="4452"/>
        <v>147.16</v>
      </c>
      <c r="AB5556" s="97">
        <f>ROUND((S5556*$AB$4)+Z5556,0)</f>
        <v>1</v>
      </c>
      <c r="AC5556" s="98">
        <f t="shared" si="4453"/>
        <v>147.16</v>
      </c>
      <c r="AD5556" s="77" t="s">
        <v>3</v>
      </c>
      <c r="AE5556" s="54">
        <v>147.16</v>
      </c>
      <c r="AF5556" s="17"/>
    </row>
    <row r="5557" spans="1:32" ht="12.75" customHeight="1" x14ac:dyDescent="0.3">
      <c r="A5557" s="73" t="s">
        <v>35</v>
      </c>
      <c r="B5557" s="74" t="s">
        <v>4905</v>
      </c>
      <c r="C5557" s="48" t="s">
        <v>1370</v>
      </c>
      <c r="D5557" s="48">
        <v>100</v>
      </c>
      <c r="E5557" s="48">
        <v>2834</v>
      </c>
      <c r="F5557" s="48" t="s">
        <v>6126</v>
      </c>
      <c r="G5557" s="48">
        <v>2</v>
      </c>
      <c r="H5557" s="75">
        <f t="shared" si="4448"/>
        <v>0</v>
      </c>
      <c r="I5557" s="74">
        <v>40</v>
      </c>
      <c r="J5557" s="74">
        <f>I5557</f>
        <v>40</v>
      </c>
      <c r="K5557" s="48">
        <f>I5557</f>
        <v>40</v>
      </c>
      <c r="L5557" s="48"/>
      <c r="M5557" s="48">
        <f t="shared" si="4449"/>
        <v>40</v>
      </c>
      <c r="N5557" s="48">
        <v>1</v>
      </c>
      <c r="O5557" s="56">
        <v>25.50132</v>
      </c>
      <c r="P5557" s="48" t="str">
        <f t="shared" si="4427"/>
        <v>86401CY SL</v>
      </c>
      <c r="Q5557" s="76">
        <v>13</v>
      </c>
      <c r="R5557" s="76">
        <v>24</v>
      </c>
      <c r="S5557" s="49">
        <f t="shared" si="4450"/>
        <v>0.16769230769230767</v>
      </c>
      <c r="T5557" s="49">
        <f t="shared" si="4428"/>
        <v>16.769230769230766</v>
      </c>
      <c r="U5557" s="49">
        <v>49.84615384615384</v>
      </c>
      <c r="V5557" s="49">
        <f t="shared" si="4420"/>
        <v>0.4984615384615384</v>
      </c>
      <c r="W5557" s="49">
        <f>S5557*M5557</f>
        <v>6.707692307692307</v>
      </c>
      <c r="X5557" s="90">
        <f>ROUND(S5557*$X$4,0)</f>
        <v>1</v>
      </c>
      <c r="Y5557" s="91">
        <f t="shared" si="4451"/>
        <v>25.50132</v>
      </c>
      <c r="Z5557" s="93">
        <f t="shared" si="4457"/>
        <v>8</v>
      </c>
      <c r="AA5557" s="94">
        <f t="shared" si="4452"/>
        <v>204.01056</v>
      </c>
      <c r="AB5557" s="97">
        <f>ROUND((S5557*$AB$4)+Z5557,0)</f>
        <v>9</v>
      </c>
      <c r="AC5557" s="98">
        <f t="shared" si="4453"/>
        <v>229.51187999999999</v>
      </c>
      <c r="AD5557" s="77" t="s">
        <v>3</v>
      </c>
      <c r="AE5557" s="54">
        <v>229.51187999999999</v>
      </c>
      <c r="AF5557" s="17"/>
    </row>
    <row r="5558" spans="1:32" ht="12.75" customHeight="1" x14ac:dyDescent="0.3">
      <c r="A5558" s="73" t="s">
        <v>7</v>
      </c>
      <c r="B5558" s="74" t="s">
        <v>4142</v>
      </c>
      <c r="C5558" s="48" t="s">
        <v>40</v>
      </c>
      <c r="D5558" s="48">
        <v>5000</v>
      </c>
      <c r="E5558" s="48">
        <v>621</v>
      </c>
      <c r="F5558" s="48" t="s">
        <v>6128</v>
      </c>
      <c r="G5558" s="48" t="s">
        <v>112</v>
      </c>
      <c r="H5558" s="75">
        <f t="shared" si="4448"/>
        <v>-0.16666666666666666</v>
      </c>
      <c r="I5558" s="74">
        <v>20</v>
      </c>
      <c r="J5558" s="74">
        <v>24</v>
      </c>
      <c r="K5558" s="48">
        <f>I5558</f>
        <v>20</v>
      </c>
      <c r="L5558" s="48">
        <f>$L$3</f>
        <v>-4</v>
      </c>
      <c r="M5558" s="48">
        <f t="shared" si="4449"/>
        <v>16</v>
      </c>
      <c r="N5558" s="48">
        <v>2</v>
      </c>
      <c r="O5558" s="56">
        <v>379.85</v>
      </c>
      <c r="P5558" s="48" t="str">
        <f t="shared" si="4427"/>
        <v>3057 GY</v>
      </c>
      <c r="Q5558" s="76">
        <v>1</v>
      </c>
      <c r="R5558" s="76">
        <v>2</v>
      </c>
      <c r="S5558" s="49">
        <f t="shared" si="4450"/>
        <v>1.3076923076923076E-2</v>
      </c>
      <c r="T5558" s="49">
        <f t="shared" si="4428"/>
        <v>65.384615384615387</v>
      </c>
      <c r="U5558" s="49">
        <v>1125.2692307692307</v>
      </c>
      <c r="V5558" s="49">
        <f t="shared" ref="V5558:V5621" si="4458">U5558/D5558</f>
        <v>0.22505384615384613</v>
      </c>
      <c r="W5558" s="49">
        <f>S5558*M5558</f>
        <v>0.20923076923076922</v>
      </c>
      <c r="X5558" s="90">
        <f>ROUNDUP(S5558*$X$3,0)</f>
        <v>1</v>
      </c>
      <c r="Y5558" s="91">
        <f t="shared" si="4451"/>
        <v>379.85</v>
      </c>
      <c r="Z5558" s="93">
        <f t="shared" si="4457"/>
        <v>1</v>
      </c>
      <c r="AA5558" s="94">
        <f t="shared" si="4452"/>
        <v>379.85</v>
      </c>
      <c r="AB5558" s="97">
        <f>ROUND((S5558*$AB$4)+Z5558,0)</f>
        <v>1</v>
      </c>
      <c r="AC5558" s="98">
        <f t="shared" si="4453"/>
        <v>379.85</v>
      </c>
      <c r="AD5558" s="77" t="s">
        <v>3</v>
      </c>
      <c r="AE5558" s="54">
        <v>379.85</v>
      </c>
      <c r="AF5558" s="17"/>
    </row>
    <row r="5559" spans="1:32" ht="16.899999999999999" customHeight="1" x14ac:dyDescent="0.3">
      <c r="A5559" s="73" t="s">
        <v>35</v>
      </c>
      <c r="B5559" s="74" t="s">
        <v>5761</v>
      </c>
      <c r="C5559" s="48" t="s">
        <v>464</v>
      </c>
      <c r="D5559" s="48">
        <v>100</v>
      </c>
      <c r="E5559" s="48">
        <v>4013</v>
      </c>
      <c r="F5559" s="48" t="s">
        <v>6180</v>
      </c>
      <c r="G5559" s="48" t="s">
        <v>65</v>
      </c>
      <c r="H5559" s="75">
        <f t="shared" si="4448"/>
        <v>0</v>
      </c>
      <c r="I5559" s="74">
        <v>5</v>
      </c>
      <c r="J5559" s="74">
        <v>5</v>
      </c>
      <c r="K5559" s="48">
        <f>J5559</f>
        <v>5</v>
      </c>
      <c r="L5559" s="48"/>
      <c r="M5559" s="48">
        <f t="shared" si="4449"/>
        <v>5</v>
      </c>
      <c r="N5559" s="48">
        <v>2</v>
      </c>
      <c r="O5559" s="56">
        <v>12.26257</v>
      </c>
      <c r="P5559" s="48" t="str">
        <f t="shared" si="4427"/>
        <v>2842/19 OR</v>
      </c>
      <c r="Q5559" s="76">
        <v>22</v>
      </c>
      <c r="R5559" s="76">
        <v>72</v>
      </c>
      <c r="S5559" s="49">
        <f t="shared" si="4450"/>
        <v>0.32</v>
      </c>
      <c r="T5559" s="49">
        <f t="shared" si="4428"/>
        <v>32</v>
      </c>
      <c r="U5559" s="49">
        <v>83.538461538461533</v>
      </c>
      <c r="V5559" s="49">
        <f t="shared" si="4458"/>
        <v>0.83538461538461528</v>
      </c>
      <c r="W5559" s="49">
        <f>S5559*M5559</f>
        <v>1.6</v>
      </c>
      <c r="X5559" s="90">
        <f>ROUND(S5559*$X$2,0)</f>
        <v>2</v>
      </c>
      <c r="Y5559" s="91">
        <f t="shared" si="4451"/>
        <v>24.52514</v>
      </c>
      <c r="Z5559" s="93">
        <f t="shared" si="4457"/>
        <v>4</v>
      </c>
      <c r="AA5559" s="94">
        <f t="shared" si="4452"/>
        <v>49.050280000000001</v>
      </c>
      <c r="AB5559" s="97">
        <f>ROUND((S5559*$AB$2)+Z5559,0)</f>
        <v>6</v>
      </c>
      <c r="AC5559" s="98">
        <f t="shared" si="4453"/>
        <v>73.575420000000008</v>
      </c>
      <c r="AD5559" s="77" t="s">
        <v>5891</v>
      </c>
      <c r="AE5559" s="54">
        <v>73.575420000000008</v>
      </c>
      <c r="AF5559" s="17"/>
    </row>
    <row r="5560" spans="1:32" ht="16.899999999999999" customHeight="1" x14ac:dyDescent="0.3">
      <c r="A5560" s="73" t="s">
        <v>35</v>
      </c>
      <c r="B5560" s="74" t="s">
        <v>1869</v>
      </c>
      <c r="C5560" s="48" t="s">
        <v>40</v>
      </c>
      <c r="D5560" s="48">
        <v>1000</v>
      </c>
      <c r="E5560" s="48">
        <v>4750</v>
      </c>
      <c r="F5560" s="48" t="s">
        <v>5916</v>
      </c>
      <c r="G5560" s="48" t="s">
        <v>3680</v>
      </c>
      <c r="H5560" s="75">
        <f t="shared" si="4448"/>
        <v>1.3936170212765957</v>
      </c>
      <c r="I5560" s="74">
        <v>225</v>
      </c>
      <c r="J5560" s="74">
        <v>94</v>
      </c>
      <c r="K5560" s="48">
        <f>J5560</f>
        <v>94</v>
      </c>
      <c r="L5560" s="48">
        <f>$L$3</f>
        <v>-4</v>
      </c>
      <c r="M5560" s="48">
        <f t="shared" si="4449"/>
        <v>90</v>
      </c>
      <c r="N5560" s="48">
        <v>247</v>
      </c>
      <c r="O5560" s="56">
        <v>89.58</v>
      </c>
      <c r="P5560" s="48" t="str">
        <f t="shared" si="4427"/>
        <v>7053 RD</v>
      </c>
      <c r="Q5560" s="76">
        <v>88</v>
      </c>
      <c r="R5560" s="76">
        <v>170</v>
      </c>
      <c r="S5560" s="49">
        <f t="shared" si="4450"/>
        <v>1.143846153846154</v>
      </c>
      <c r="T5560" s="49">
        <f t="shared" si="4428"/>
        <v>1143.846153846154</v>
      </c>
      <c r="U5560" s="49">
        <v>1261.8846153846155</v>
      </c>
      <c r="V5560" s="49">
        <f t="shared" si="4458"/>
        <v>1.2618846153846155</v>
      </c>
      <c r="W5560" s="49">
        <f>V5560*M5560</f>
        <v>113.56961538461539</v>
      </c>
      <c r="X5560" s="90">
        <f>ROUND(V5560*$X$4,0)</f>
        <v>6</v>
      </c>
      <c r="Y5560" s="91">
        <f t="shared" si="4451"/>
        <v>537.48</v>
      </c>
      <c r="Z5560" s="93">
        <f>ROUND((V5560*M5560)+X5560,0)</f>
        <v>120</v>
      </c>
      <c r="AA5560" s="94">
        <f t="shared" si="4452"/>
        <v>10749.6</v>
      </c>
      <c r="AB5560" s="97">
        <f>ROUND((V5560*$AB$4)+Z5560,0)</f>
        <v>126</v>
      </c>
      <c r="AC5560" s="98">
        <f t="shared" si="4453"/>
        <v>11287.08</v>
      </c>
      <c r="AD5560" s="77" t="s">
        <v>5889</v>
      </c>
      <c r="AE5560" s="54">
        <v>11287.08</v>
      </c>
      <c r="AF5560" s="17"/>
    </row>
    <row r="5561" spans="1:32" ht="16.899999999999999" customHeight="1" x14ac:dyDescent="0.3">
      <c r="A5561" s="73" t="s">
        <v>7</v>
      </c>
      <c r="B5561" s="74" t="s">
        <v>5386</v>
      </c>
      <c r="C5561" s="48" t="s">
        <v>1154</v>
      </c>
      <c r="D5561" s="48">
        <v>1</v>
      </c>
      <c r="E5561" s="48">
        <v>2834</v>
      </c>
      <c r="F5561" s="48" t="s">
        <v>6126</v>
      </c>
      <c r="G5561" s="48">
        <v>2</v>
      </c>
      <c r="H5561" s="75">
        <f t="shared" si="4448"/>
        <v>-0.6875</v>
      </c>
      <c r="I5561" s="74">
        <v>50</v>
      </c>
      <c r="J5561" s="74">
        <v>160</v>
      </c>
      <c r="K5561" s="48">
        <f>I5561</f>
        <v>50</v>
      </c>
      <c r="L5561" s="48"/>
      <c r="M5561" s="48">
        <f t="shared" si="4449"/>
        <v>50</v>
      </c>
      <c r="N5561" s="48">
        <v>14307</v>
      </c>
      <c r="O5561" s="56">
        <v>0.71384999999999998</v>
      </c>
      <c r="P5561" s="48" t="str">
        <f t="shared" si="4427"/>
        <v>5390/15C SL</v>
      </c>
      <c r="Q5561" s="76" t="s">
        <v>6187</v>
      </c>
      <c r="R5561" s="76" t="s">
        <v>6187</v>
      </c>
      <c r="S5561" s="49">
        <f t="shared" si="4450"/>
        <v>0</v>
      </c>
      <c r="T5561" s="49">
        <f t="shared" si="4428"/>
        <v>0</v>
      </c>
      <c r="U5561" s="49">
        <v>107.69230769230771</v>
      </c>
      <c r="V5561" s="49">
        <f t="shared" si="4458"/>
        <v>107.69230769230771</v>
      </c>
      <c r="W5561" s="49">
        <f t="shared" ref="W5561:W5571" si="4459">S5561*M5561</f>
        <v>0</v>
      </c>
      <c r="X5561" s="90">
        <f>ROUNDUP(S5561*$X$4,0)</f>
        <v>0</v>
      </c>
      <c r="Y5561" s="91">
        <f t="shared" si="4451"/>
        <v>0</v>
      </c>
      <c r="Z5561" s="93">
        <f>ROUND((S5561*M5561)+X5561,0)</f>
        <v>0</v>
      </c>
      <c r="AA5561" s="94">
        <f t="shared" si="4452"/>
        <v>0</v>
      </c>
      <c r="AB5561" s="97">
        <f>ROUND((S5561*$AB$4)+Z5561,0)</f>
        <v>0</v>
      </c>
      <c r="AC5561" s="98">
        <f t="shared" si="4453"/>
        <v>0</v>
      </c>
      <c r="AD5561" s="77" t="s">
        <v>3</v>
      </c>
      <c r="AE5561" s="54">
        <v>0</v>
      </c>
      <c r="AF5561" s="17"/>
    </row>
    <row r="5562" spans="1:32" ht="12.75" customHeight="1" x14ac:dyDescent="0.3">
      <c r="A5562" s="73" t="s">
        <v>35</v>
      </c>
      <c r="B5562" s="74" t="s">
        <v>2505</v>
      </c>
      <c r="C5562" s="48" t="s">
        <v>34</v>
      </c>
      <c r="D5562" s="48">
        <v>100</v>
      </c>
      <c r="E5562" s="48">
        <v>6150</v>
      </c>
      <c r="F5562" s="48" t="s">
        <v>6125</v>
      </c>
      <c r="G5562" s="48" t="s">
        <v>3680</v>
      </c>
      <c r="H5562" s="75">
        <f t="shared" si="4448"/>
        <v>0</v>
      </c>
      <c r="I5562" s="74">
        <v>28</v>
      </c>
      <c r="J5562" s="74">
        <v>28</v>
      </c>
      <c r="K5562" s="48">
        <f>I5562</f>
        <v>28</v>
      </c>
      <c r="L5562" s="48">
        <f>$L$3</f>
        <v>-4</v>
      </c>
      <c r="M5562" s="48">
        <f t="shared" si="4449"/>
        <v>24</v>
      </c>
      <c r="N5562" s="48">
        <v>3</v>
      </c>
      <c r="O5562" s="56">
        <v>9.73</v>
      </c>
      <c r="P5562" s="48" t="str">
        <f t="shared" si="4427"/>
        <v>SW20 NA</v>
      </c>
      <c r="Q5562" s="76">
        <v>11</v>
      </c>
      <c r="R5562" s="76">
        <v>39</v>
      </c>
      <c r="S5562" s="49">
        <f t="shared" si="4450"/>
        <v>0.16346153846153846</v>
      </c>
      <c r="T5562" s="49">
        <f t="shared" si="4428"/>
        <v>16.346153846153847</v>
      </c>
      <c r="U5562" s="49">
        <v>95.432692307692307</v>
      </c>
      <c r="V5562" s="49">
        <f t="shared" si="4458"/>
        <v>0.95432692307692302</v>
      </c>
      <c r="W5562" s="49">
        <f t="shared" si="4459"/>
        <v>3.9230769230769234</v>
      </c>
      <c r="X5562" s="90">
        <f t="shared" ref="X5562:X5564" si="4460">ROUND(S5562*$X$4,0)</f>
        <v>1</v>
      </c>
      <c r="Y5562" s="91">
        <f t="shared" si="4451"/>
        <v>9.73</v>
      </c>
      <c r="Z5562" s="93">
        <f>ROUND((S5562*M5562)+X5562,0)</f>
        <v>5</v>
      </c>
      <c r="AA5562" s="94">
        <f t="shared" si="4452"/>
        <v>48.650000000000006</v>
      </c>
      <c r="AB5562" s="97">
        <f>ROUND((S5562*$AB$4)+Z5562,0)</f>
        <v>6</v>
      </c>
      <c r="AC5562" s="98">
        <f t="shared" si="4453"/>
        <v>58.38</v>
      </c>
      <c r="AD5562" s="77" t="s">
        <v>3</v>
      </c>
      <c r="AE5562" s="54">
        <v>58.38</v>
      </c>
      <c r="AF5562" s="17"/>
    </row>
    <row r="5563" spans="1:32" ht="12.75" customHeight="1" x14ac:dyDescent="0.3">
      <c r="A5563" s="73" t="s">
        <v>7</v>
      </c>
      <c r="B5563" s="74" t="s">
        <v>244</v>
      </c>
      <c r="C5563" s="48" t="s">
        <v>10</v>
      </c>
      <c r="D5563" s="48">
        <v>1000</v>
      </c>
      <c r="E5563" s="48">
        <v>2834</v>
      </c>
      <c r="F5563" s="48" t="s">
        <v>6126</v>
      </c>
      <c r="G5563" s="48">
        <v>2</v>
      </c>
      <c r="H5563" s="75">
        <f t="shared" si="4448"/>
        <v>-0.75</v>
      </c>
      <c r="I5563" s="74">
        <v>25</v>
      </c>
      <c r="J5563" s="74">
        <v>100</v>
      </c>
      <c r="K5563" s="48">
        <f>I5563</f>
        <v>25</v>
      </c>
      <c r="L5563" s="48"/>
      <c r="M5563" s="48">
        <f t="shared" si="4449"/>
        <v>25</v>
      </c>
      <c r="N5563" s="48">
        <v>17</v>
      </c>
      <c r="O5563" s="56">
        <v>172.28</v>
      </c>
      <c r="P5563" s="48" t="str">
        <f t="shared" si="4427"/>
        <v>1243/2C SL</v>
      </c>
      <c r="Q5563" s="76">
        <v>1</v>
      </c>
      <c r="R5563" s="76">
        <v>9</v>
      </c>
      <c r="S5563" s="49">
        <f t="shared" si="4450"/>
        <v>2.1153846153846155E-2</v>
      </c>
      <c r="T5563" s="49">
        <f t="shared" si="4428"/>
        <v>21.153846153846153</v>
      </c>
      <c r="U5563" s="49">
        <v>50.384615384615387</v>
      </c>
      <c r="V5563" s="49">
        <f t="shared" si="4458"/>
        <v>5.0384615384615389E-2</v>
      </c>
      <c r="W5563" s="49">
        <f t="shared" si="4459"/>
        <v>0.52884615384615385</v>
      </c>
      <c r="X5563" s="90">
        <f t="shared" si="4460"/>
        <v>0</v>
      </c>
      <c r="Y5563" s="91">
        <f t="shared" si="4451"/>
        <v>0</v>
      </c>
      <c r="Z5563" s="93">
        <f>ROUND((S5563*M5563)+X5563,0)</f>
        <v>1</v>
      </c>
      <c r="AA5563" s="94">
        <f t="shared" si="4452"/>
        <v>172.28</v>
      </c>
      <c r="AB5563" s="97">
        <f>ROUND((S5563*$AB$4)+Z5563,0)</f>
        <v>1</v>
      </c>
      <c r="AC5563" s="98">
        <f t="shared" si="4453"/>
        <v>172.28</v>
      </c>
      <c r="AD5563" s="77" t="s">
        <v>3</v>
      </c>
      <c r="AE5563" s="54">
        <v>172.28</v>
      </c>
      <c r="AF5563" s="17"/>
    </row>
    <row r="5564" spans="1:32" ht="16.899999999999999" customHeight="1" x14ac:dyDescent="0.3">
      <c r="A5564" s="73" t="s">
        <v>35</v>
      </c>
      <c r="B5564" s="74" t="s">
        <v>566</v>
      </c>
      <c r="C5564" s="48" t="s">
        <v>40</v>
      </c>
      <c r="D5564" s="48">
        <v>100</v>
      </c>
      <c r="E5564" s="48">
        <v>621</v>
      </c>
      <c r="F5564" s="48" t="s">
        <v>6128</v>
      </c>
      <c r="G5564" s="48" t="s">
        <v>112</v>
      </c>
      <c r="H5564" s="75">
        <f t="shared" si="4448"/>
        <v>2</v>
      </c>
      <c r="I5564" s="74">
        <v>78</v>
      </c>
      <c r="J5564" s="74">
        <v>26</v>
      </c>
      <c r="K5564" s="48">
        <f>J5564</f>
        <v>26</v>
      </c>
      <c r="L5564" s="48">
        <f>$L$3</f>
        <v>-4</v>
      </c>
      <c r="M5564" s="48">
        <f t="shared" si="4449"/>
        <v>22</v>
      </c>
      <c r="N5564" s="48">
        <v>15</v>
      </c>
      <c r="O5564" s="56">
        <v>2.0630000000000002</v>
      </c>
      <c r="P5564" s="48" t="str">
        <f t="shared" si="4427"/>
        <v>1852 GR</v>
      </c>
      <c r="Q5564" s="76">
        <v>25</v>
      </c>
      <c r="R5564" s="76">
        <v>125</v>
      </c>
      <c r="S5564" s="49">
        <f t="shared" si="4450"/>
        <v>0.41346153846153844</v>
      </c>
      <c r="T5564" s="49">
        <f t="shared" si="4428"/>
        <v>41.346153846153847</v>
      </c>
      <c r="U5564" s="49">
        <v>352.11538461538464</v>
      </c>
      <c r="V5564" s="49">
        <f t="shared" si="4458"/>
        <v>3.5211538461538465</v>
      </c>
      <c r="W5564" s="49">
        <f t="shared" si="4459"/>
        <v>9.0961538461538449</v>
      </c>
      <c r="X5564" s="90">
        <f t="shared" si="4460"/>
        <v>2</v>
      </c>
      <c r="Y5564" s="91">
        <f t="shared" si="4451"/>
        <v>4.1260000000000003</v>
      </c>
      <c r="Z5564" s="93">
        <f>ROUND((S5564*M5564)+X5564,0)</f>
        <v>11</v>
      </c>
      <c r="AA5564" s="94">
        <f t="shared" si="4452"/>
        <v>22.693000000000001</v>
      </c>
      <c r="AB5564" s="97">
        <f>ROUND((S5564*$AB$4)+Z5564,0)</f>
        <v>13</v>
      </c>
      <c r="AC5564" s="98">
        <f t="shared" si="4453"/>
        <v>26.819000000000003</v>
      </c>
      <c r="AD5564" s="77" t="s">
        <v>3</v>
      </c>
      <c r="AE5564" s="54">
        <v>26.819000000000003</v>
      </c>
      <c r="AF5564" s="17"/>
    </row>
    <row r="5565" spans="1:32" ht="12.75" customHeight="1" x14ac:dyDescent="0.3">
      <c r="A5565" s="73" t="s">
        <v>35</v>
      </c>
      <c r="B5565" s="74" t="s">
        <v>75</v>
      </c>
      <c r="C5565" s="48" t="s">
        <v>16</v>
      </c>
      <c r="D5565" s="48">
        <v>1</v>
      </c>
      <c r="E5565" s="48">
        <v>6223</v>
      </c>
      <c r="F5565" s="48" t="s">
        <v>17</v>
      </c>
      <c r="G5565" s="48" t="s">
        <v>35</v>
      </c>
      <c r="H5565" s="75">
        <f t="shared" si="4448"/>
        <v>0.90909090909090906</v>
      </c>
      <c r="I5565" s="74">
        <v>84</v>
      </c>
      <c r="J5565" s="74">
        <v>44</v>
      </c>
      <c r="K5565" s="48">
        <f>J5565</f>
        <v>44</v>
      </c>
      <c r="L5565" s="48">
        <f>$L$3</f>
        <v>-4</v>
      </c>
      <c r="M5565" s="48">
        <f t="shared" si="4449"/>
        <v>40</v>
      </c>
      <c r="N5565" s="48">
        <v>3108</v>
      </c>
      <c r="O5565" s="56">
        <v>0.2697</v>
      </c>
      <c r="P5565" s="48" t="str">
        <f t="shared" si="4427"/>
        <v>1178L SL</v>
      </c>
      <c r="Q5565" s="76" t="s">
        <v>6187</v>
      </c>
      <c r="R5565" s="76" t="s">
        <v>6187</v>
      </c>
      <c r="S5565" s="49">
        <f t="shared" si="4450"/>
        <v>0</v>
      </c>
      <c r="T5565" s="49">
        <f t="shared" si="4428"/>
        <v>0</v>
      </c>
      <c r="U5565" s="49">
        <v>152.23076923076923</v>
      </c>
      <c r="V5565" s="49">
        <f t="shared" si="4458"/>
        <v>152.23076923076923</v>
      </c>
      <c r="W5565" s="49">
        <f t="shared" si="4459"/>
        <v>0</v>
      </c>
      <c r="X5565" s="90">
        <f>ROUND(V5565*$X$4,0)</f>
        <v>761</v>
      </c>
      <c r="Y5565" s="91">
        <f t="shared" si="4451"/>
        <v>205.24170000000001</v>
      </c>
      <c r="Z5565" s="93">
        <f>ROUND((V5565*M5565)+X5565,0)</f>
        <v>6850</v>
      </c>
      <c r="AA5565" s="94">
        <f t="shared" si="4452"/>
        <v>1847.4449999999999</v>
      </c>
      <c r="AB5565" s="97">
        <f>ROUND((V5565*$AB$4)+Z5565,0)</f>
        <v>7611</v>
      </c>
      <c r="AC5565" s="98">
        <f t="shared" si="4453"/>
        <v>2052.6866999999997</v>
      </c>
      <c r="AD5565" s="77" t="s">
        <v>5889</v>
      </c>
      <c r="AE5565" s="54">
        <v>2052.6866999999997</v>
      </c>
      <c r="AF5565" s="17"/>
    </row>
    <row r="5566" spans="1:32" ht="16.899999999999999" customHeight="1" x14ac:dyDescent="0.3">
      <c r="A5566" s="73" t="s">
        <v>7</v>
      </c>
      <c r="B5566" s="74" t="s">
        <v>5661</v>
      </c>
      <c r="C5566" s="48" t="s">
        <v>10</v>
      </c>
      <c r="D5566" s="48">
        <v>1</v>
      </c>
      <c r="E5566" s="48">
        <v>2834</v>
      </c>
      <c r="F5566" s="48" t="s">
        <v>6126</v>
      </c>
      <c r="G5566" s="48">
        <v>2</v>
      </c>
      <c r="H5566" s="75">
        <f t="shared" si="4448"/>
        <v>-0.5</v>
      </c>
      <c r="I5566" s="74">
        <v>30</v>
      </c>
      <c r="J5566" s="74">
        <v>60</v>
      </c>
      <c r="K5566" s="48">
        <f>I5566</f>
        <v>30</v>
      </c>
      <c r="L5566" s="48"/>
      <c r="M5566" s="48">
        <f t="shared" si="4449"/>
        <v>30</v>
      </c>
      <c r="N5566" s="48">
        <v>26577</v>
      </c>
      <c r="O5566" s="56">
        <v>0.18028</v>
      </c>
      <c r="P5566" s="48" t="str">
        <f t="shared" si="4427"/>
        <v>2254/4 SL</v>
      </c>
      <c r="Q5566" s="76" t="s">
        <v>6187</v>
      </c>
      <c r="R5566" s="76" t="s">
        <v>6187</v>
      </c>
      <c r="S5566" s="49">
        <f t="shared" si="4450"/>
        <v>0</v>
      </c>
      <c r="T5566" s="49">
        <f t="shared" si="4428"/>
        <v>0</v>
      </c>
      <c r="U5566" s="49">
        <v>288.80769230769232</v>
      </c>
      <c r="V5566" s="49">
        <f t="shared" si="4458"/>
        <v>288.80769230769232</v>
      </c>
      <c r="W5566" s="49">
        <f t="shared" si="4459"/>
        <v>0</v>
      </c>
      <c r="X5566" s="90">
        <f>ROUNDUP(S5566*$X$4,0)</f>
        <v>0</v>
      </c>
      <c r="Y5566" s="91">
        <f t="shared" si="4451"/>
        <v>0</v>
      </c>
      <c r="Z5566" s="93">
        <f>ROUND((S5566*M5566)+X5566,0)</f>
        <v>0</v>
      </c>
      <c r="AA5566" s="94">
        <f t="shared" si="4452"/>
        <v>0</v>
      </c>
      <c r="AB5566" s="97">
        <f>ROUND((S5566*$AB$4)+Z5566,0)</f>
        <v>0</v>
      </c>
      <c r="AC5566" s="98">
        <f t="shared" si="4453"/>
        <v>0</v>
      </c>
      <c r="AD5566" s="77" t="s">
        <v>3</v>
      </c>
      <c r="AE5566" s="54">
        <v>0</v>
      </c>
      <c r="AF5566" s="17"/>
    </row>
    <row r="5567" spans="1:32" ht="16.899999999999999" customHeight="1" x14ac:dyDescent="0.3">
      <c r="A5567" s="73" t="s">
        <v>35</v>
      </c>
      <c r="B5567" s="74" t="s">
        <v>479</v>
      </c>
      <c r="C5567" s="48" t="s">
        <v>40</v>
      </c>
      <c r="D5567" s="48">
        <v>1000</v>
      </c>
      <c r="E5567" s="48">
        <v>621</v>
      </c>
      <c r="F5567" s="48" t="s">
        <v>6128</v>
      </c>
      <c r="G5567" s="48" t="s">
        <v>112</v>
      </c>
      <c r="H5567" s="75">
        <f t="shared" si="4448"/>
        <v>3.7037037037037035E-2</v>
      </c>
      <c r="I5567" s="74">
        <v>28</v>
      </c>
      <c r="J5567" s="74">
        <v>27</v>
      </c>
      <c r="K5567" s="48">
        <f>J5567</f>
        <v>27</v>
      </c>
      <c r="L5567" s="48">
        <f>$L$3</f>
        <v>-4</v>
      </c>
      <c r="M5567" s="48">
        <f t="shared" si="4449"/>
        <v>23</v>
      </c>
      <c r="N5567" s="48">
        <v>1</v>
      </c>
      <c r="O5567" s="56">
        <v>53.19</v>
      </c>
      <c r="P5567" s="48" t="str">
        <f t="shared" si="4427"/>
        <v>1858/19 GR</v>
      </c>
      <c r="Q5567" s="76">
        <v>1</v>
      </c>
      <c r="R5567" s="76">
        <v>22</v>
      </c>
      <c r="S5567" s="49">
        <f t="shared" si="4450"/>
        <v>3.6153846153846154E-2</v>
      </c>
      <c r="T5567" s="49">
        <f t="shared" si="4428"/>
        <v>36.153846153846153</v>
      </c>
      <c r="U5567" s="49">
        <v>47.53846153846154</v>
      </c>
      <c r="V5567" s="49">
        <f t="shared" si="4458"/>
        <v>4.7538461538461543E-2</v>
      </c>
      <c r="W5567" s="49">
        <f t="shared" si="4459"/>
        <v>0.83153846153846156</v>
      </c>
      <c r="X5567" s="90">
        <f>ROUND(S5567*$X$4,0)</f>
        <v>0</v>
      </c>
      <c r="Y5567" s="91">
        <f t="shared" si="4451"/>
        <v>0</v>
      </c>
      <c r="Z5567" s="93">
        <f>ROUND((S5567*M5567)+X5567,0)</f>
        <v>1</v>
      </c>
      <c r="AA5567" s="94">
        <f t="shared" si="4452"/>
        <v>53.19</v>
      </c>
      <c r="AB5567" s="97">
        <f>ROUND((S5567*$AB$4)+Z5567,0)</f>
        <v>1</v>
      </c>
      <c r="AC5567" s="98">
        <f t="shared" si="4453"/>
        <v>53.19</v>
      </c>
      <c r="AD5567" s="77" t="s">
        <v>3</v>
      </c>
      <c r="AE5567" s="54">
        <v>53.19</v>
      </c>
      <c r="AF5567" s="17"/>
    </row>
    <row r="5568" spans="1:32" ht="16.899999999999999" customHeight="1" x14ac:dyDescent="0.3">
      <c r="A5568" s="73" t="s">
        <v>35</v>
      </c>
      <c r="B5568" s="74" t="s">
        <v>5706</v>
      </c>
      <c r="C5568" s="48" t="s">
        <v>464</v>
      </c>
      <c r="D5568" s="48">
        <v>1</v>
      </c>
      <c r="E5568" s="48">
        <v>4013</v>
      </c>
      <c r="F5568" s="48" t="s">
        <v>6180</v>
      </c>
      <c r="G5568" s="48" t="s">
        <v>112</v>
      </c>
      <c r="H5568" s="75">
        <f t="shared" si="4448"/>
        <v>0.3</v>
      </c>
      <c r="I5568" s="74">
        <v>78</v>
      </c>
      <c r="J5568" s="74">
        <v>60</v>
      </c>
      <c r="K5568" s="48">
        <f>J5568</f>
        <v>60</v>
      </c>
      <c r="L5568" s="48">
        <f>$L$3</f>
        <v>-4</v>
      </c>
      <c r="M5568" s="48">
        <f t="shared" si="4449"/>
        <v>56</v>
      </c>
      <c r="N5568" s="48">
        <v>9534</v>
      </c>
      <c r="O5568" s="56">
        <v>0.3</v>
      </c>
      <c r="P5568" s="48" t="str">
        <f t="shared" si="4427"/>
        <v>5877 RD</v>
      </c>
      <c r="Q5568" s="76" t="s">
        <v>6187</v>
      </c>
      <c r="R5568" s="76" t="s">
        <v>6187</v>
      </c>
      <c r="S5568" s="49">
        <f t="shared" si="4450"/>
        <v>0</v>
      </c>
      <c r="T5568" s="49">
        <f t="shared" si="4428"/>
        <v>0</v>
      </c>
      <c r="U5568" s="49">
        <v>143.53846153846155</v>
      </c>
      <c r="V5568" s="49">
        <f t="shared" si="4458"/>
        <v>143.53846153846155</v>
      </c>
      <c r="W5568" s="49">
        <f t="shared" si="4459"/>
        <v>0</v>
      </c>
      <c r="X5568" s="90">
        <f>ROUND(V5568*$X$4,0)</f>
        <v>718</v>
      </c>
      <c r="Y5568" s="91">
        <f t="shared" si="4451"/>
        <v>215.4</v>
      </c>
      <c r="Z5568" s="93">
        <f>ROUND((V5568*M5568)+X5568,0)</f>
        <v>8756</v>
      </c>
      <c r="AA5568" s="94">
        <f t="shared" si="4452"/>
        <v>2626.7999999999997</v>
      </c>
      <c r="AB5568" s="97">
        <f>ROUND((V5568*$AB$4)+Z5568,0)</f>
        <v>9474</v>
      </c>
      <c r="AC5568" s="98">
        <f t="shared" si="4453"/>
        <v>2842.2</v>
      </c>
      <c r="AD5568" s="77" t="s">
        <v>5889</v>
      </c>
      <c r="AE5568" s="54">
        <v>2842.2</v>
      </c>
      <c r="AF5568" s="17"/>
    </row>
    <row r="5569" spans="1:32" ht="12.75" customHeight="1" x14ac:dyDescent="0.3">
      <c r="A5569" s="73" t="s">
        <v>35</v>
      </c>
      <c r="B5569" s="74" t="s">
        <v>5631</v>
      </c>
      <c r="C5569" s="48" t="s">
        <v>34</v>
      </c>
      <c r="D5569" s="48">
        <v>1000</v>
      </c>
      <c r="E5569" s="48">
        <v>1202</v>
      </c>
      <c r="F5569" s="48" t="s">
        <v>6130</v>
      </c>
      <c r="G5569" s="48" t="s">
        <v>35</v>
      </c>
      <c r="H5569" s="75">
        <f t="shared" si="4448"/>
        <v>0</v>
      </c>
      <c r="I5569" s="74">
        <v>24</v>
      </c>
      <c r="J5569" s="74">
        <v>24</v>
      </c>
      <c r="K5569" s="48">
        <f>I5569</f>
        <v>24</v>
      </c>
      <c r="L5569" s="48">
        <f>$L$3</f>
        <v>-4</v>
      </c>
      <c r="M5569" s="48">
        <f t="shared" si="4449"/>
        <v>20</v>
      </c>
      <c r="N5569" s="48">
        <v>0</v>
      </c>
      <c r="O5569" s="56">
        <v>52.9</v>
      </c>
      <c r="P5569" s="48" t="str">
        <f t="shared" si="4427"/>
        <v>PF13018 BK</v>
      </c>
      <c r="Q5569" s="76">
        <v>1</v>
      </c>
      <c r="R5569" s="76">
        <v>0</v>
      </c>
      <c r="S5569" s="49">
        <f t="shared" si="4450"/>
        <v>1.0769230769230769E-2</v>
      </c>
      <c r="T5569" s="49">
        <f t="shared" si="4428"/>
        <v>10.769230769230768</v>
      </c>
      <c r="U5569" s="49">
        <v>19.03846153846154</v>
      </c>
      <c r="V5569" s="49">
        <f t="shared" si="4458"/>
        <v>1.9038461538461539E-2</v>
      </c>
      <c r="W5569" s="49">
        <f t="shared" si="4459"/>
        <v>0.21538461538461537</v>
      </c>
      <c r="X5569" s="90">
        <f>ROUNDUP(S5569*$X$3,0)</f>
        <v>1</v>
      </c>
      <c r="Y5569" s="91">
        <f t="shared" si="4451"/>
        <v>52.9</v>
      </c>
      <c r="Z5569" s="93">
        <f t="shared" ref="Z5569:Z5572" si="4461">ROUND((S5569*M5569)+X5569,0)</f>
        <v>1</v>
      </c>
      <c r="AA5569" s="94">
        <f t="shared" si="4452"/>
        <v>52.9</v>
      </c>
      <c r="AB5569" s="97">
        <f>ROUND((S5569*$AB$4)+Z5569,0)</f>
        <v>1</v>
      </c>
      <c r="AC5569" s="98">
        <f t="shared" si="4453"/>
        <v>52.9</v>
      </c>
      <c r="AD5569" s="77" t="s">
        <v>3</v>
      </c>
      <c r="AE5569" s="54">
        <v>52.9</v>
      </c>
      <c r="AF5569" s="17"/>
    </row>
    <row r="5570" spans="1:32" ht="16.899999999999999" customHeight="1" x14ac:dyDescent="0.3">
      <c r="A5570" s="73" t="s">
        <v>35</v>
      </c>
      <c r="B5570" s="74" t="s">
        <v>5632</v>
      </c>
      <c r="C5570" s="48" t="s">
        <v>34</v>
      </c>
      <c r="D5570" s="48">
        <v>100</v>
      </c>
      <c r="E5570" s="48">
        <v>1202</v>
      </c>
      <c r="F5570" s="48" t="s">
        <v>6130</v>
      </c>
      <c r="G5570" s="48" t="s">
        <v>35</v>
      </c>
      <c r="H5570" s="75">
        <f t="shared" si="4448"/>
        <v>0</v>
      </c>
      <c r="I5570" s="74">
        <v>24</v>
      </c>
      <c r="J5570" s="74">
        <v>24</v>
      </c>
      <c r="K5570" s="48">
        <f>I5570</f>
        <v>24</v>
      </c>
      <c r="L5570" s="48">
        <f>$L$3</f>
        <v>-4</v>
      </c>
      <c r="M5570" s="48">
        <f t="shared" si="4449"/>
        <v>20</v>
      </c>
      <c r="N5570" s="48">
        <v>1</v>
      </c>
      <c r="O5570" s="56">
        <v>5.29</v>
      </c>
      <c r="P5570" s="48" t="str">
        <f t="shared" si="4427"/>
        <v>PF13018 BK</v>
      </c>
      <c r="Q5570" s="76">
        <v>5</v>
      </c>
      <c r="R5570" s="76">
        <v>25</v>
      </c>
      <c r="S5570" s="49">
        <f t="shared" si="4450"/>
        <v>8.2692307692307704E-2</v>
      </c>
      <c r="T5570" s="49">
        <f t="shared" si="4428"/>
        <v>8.2692307692307701</v>
      </c>
      <c r="U5570" s="49">
        <v>19.03846153846154</v>
      </c>
      <c r="V5570" s="49">
        <f t="shared" si="4458"/>
        <v>0.1903846153846154</v>
      </c>
      <c r="W5570" s="49">
        <f t="shared" si="4459"/>
        <v>1.6538461538461542</v>
      </c>
      <c r="X5570" s="90">
        <f t="shared" ref="X5570" si="4462">ROUND(S5570*$X$3,0)</f>
        <v>0</v>
      </c>
      <c r="Y5570" s="91">
        <f t="shared" si="4451"/>
        <v>0</v>
      </c>
      <c r="Z5570" s="93">
        <f t="shared" si="4461"/>
        <v>2</v>
      </c>
      <c r="AA5570" s="94">
        <f t="shared" si="4452"/>
        <v>10.58</v>
      </c>
      <c r="AB5570" s="97">
        <f>ROUND((S5570*$AB$4)+Z5570,0)</f>
        <v>2</v>
      </c>
      <c r="AC5570" s="98">
        <f t="shared" si="4453"/>
        <v>10.58</v>
      </c>
      <c r="AD5570" s="77" t="s">
        <v>3</v>
      </c>
      <c r="AE5570" s="54">
        <v>10.58</v>
      </c>
      <c r="AF5570" s="17"/>
    </row>
    <row r="5571" spans="1:32" ht="16.899999999999999" customHeight="1" x14ac:dyDescent="0.3">
      <c r="A5571" s="73" t="s">
        <v>7</v>
      </c>
      <c r="B5571" s="74" t="s">
        <v>399</v>
      </c>
      <c r="C5571" s="48" t="s">
        <v>10</v>
      </c>
      <c r="D5571" s="48">
        <v>1000</v>
      </c>
      <c r="E5571" s="48">
        <v>2834</v>
      </c>
      <c r="F5571" s="48" t="s">
        <v>6126</v>
      </c>
      <c r="G5571" s="48">
        <v>2</v>
      </c>
      <c r="H5571" s="75">
        <f t="shared" si="4448"/>
        <v>0</v>
      </c>
      <c r="I5571" s="74">
        <v>35</v>
      </c>
      <c r="J5571" s="74">
        <f>I5571</f>
        <v>35</v>
      </c>
      <c r="K5571" s="48">
        <f>I5571</f>
        <v>35</v>
      </c>
      <c r="L5571" s="48"/>
      <c r="M5571" s="48">
        <f t="shared" si="4449"/>
        <v>35</v>
      </c>
      <c r="N5571" s="48">
        <v>0</v>
      </c>
      <c r="O5571" s="56">
        <v>677.08991000000003</v>
      </c>
      <c r="P5571" s="48" t="str">
        <f t="shared" si="4427"/>
        <v>2219/12C SL</v>
      </c>
      <c r="Q5571" s="76">
        <v>1</v>
      </c>
      <c r="R5571" s="76">
        <v>19</v>
      </c>
      <c r="S5571" s="49">
        <f t="shared" si="4450"/>
        <v>3.2692307692307694E-2</v>
      </c>
      <c r="T5571" s="49">
        <f t="shared" si="4428"/>
        <v>32.692307692307693</v>
      </c>
      <c r="U5571" s="49">
        <v>46.384615384615387</v>
      </c>
      <c r="V5571" s="49">
        <f t="shared" si="4458"/>
        <v>4.6384615384615385E-2</v>
      </c>
      <c r="W5571" s="49">
        <f t="shared" si="4459"/>
        <v>1.1442307692307694</v>
      </c>
      <c r="X5571" s="90">
        <f t="shared" ref="X5571:X5572" si="4463">ROUND(S5571*$X$4,0)</f>
        <v>0</v>
      </c>
      <c r="Y5571" s="91">
        <f t="shared" si="4451"/>
        <v>0</v>
      </c>
      <c r="Z5571" s="93">
        <f t="shared" si="4461"/>
        <v>1</v>
      </c>
      <c r="AA5571" s="94">
        <f t="shared" si="4452"/>
        <v>677.08991000000003</v>
      </c>
      <c r="AB5571" s="97">
        <f>ROUND((S5571*$AB$4)+Z5571,0)</f>
        <v>1</v>
      </c>
      <c r="AC5571" s="98">
        <f t="shared" si="4453"/>
        <v>677.08991000000003</v>
      </c>
      <c r="AD5571" s="77" t="s">
        <v>3</v>
      </c>
      <c r="AE5571" s="54">
        <v>677.08991000000003</v>
      </c>
      <c r="AF5571" s="17"/>
    </row>
    <row r="5572" spans="1:32" ht="16.899999999999999" customHeight="1" x14ac:dyDescent="0.3">
      <c r="A5572" s="73" t="s">
        <v>35</v>
      </c>
      <c r="B5572" s="74" t="s">
        <v>654</v>
      </c>
      <c r="C5572" s="48" t="s">
        <v>55</v>
      </c>
      <c r="D5572" s="48">
        <v>1000</v>
      </c>
      <c r="E5572" s="48">
        <v>621</v>
      </c>
      <c r="F5572" s="48" t="s">
        <v>6128</v>
      </c>
      <c r="G5572" s="48" t="s">
        <v>35</v>
      </c>
      <c r="H5572" s="75">
        <f t="shared" si="4448"/>
        <v>-0.40677966101694918</v>
      </c>
      <c r="I5572" s="74">
        <v>35</v>
      </c>
      <c r="J5572" s="74">
        <v>59</v>
      </c>
      <c r="K5572" s="48">
        <f>I5572</f>
        <v>35</v>
      </c>
      <c r="L5572" s="48">
        <f>$L$3</f>
        <v>-4</v>
      </c>
      <c r="M5572" s="48">
        <f t="shared" si="4449"/>
        <v>31</v>
      </c>
      <c r="N5572" s="48">
        <v>0</v>
      </c>
      <c r="O5572" s="56">
        <v>155.46</v>
      </c>
      <c r="P5572" s="48" t="str">
        <f t="shared" si="4427"/>
        <v>1632 RD</v>
      </c>
      <c r="Q5572" s="76">
        <v>6</v>
      </c>
      <c r="R5572" s="76">
        <v>11</v>
      </c>
      <c r="S5572" s="49">
        <f t="shared" si="4450"/>
        <v>7.7307692307692313E-2</v>
      </c>
      <c r="T5572" s="49">
        <f t="shared" si="4428"/>
        <v>77.307692307692307</v>
      </c>
      <c r="U5572" s="49">
        <v>118.80769230769229</v>
      </c>
      <c r="V5572" s="49">
        <f t="shared" si="4458"/>
        <v>0.11880769230769229</v>
      </c>
      <c r="W5572" s="49">
        <f>V5572*M5572</f>
        <v>3.683038461538461</v>
      </c>
      <c r="X5572" s="90">
        <f t="shared" si="4463"/>
        <v>0</v>
      </c>
      <c r="Y5572" s="91">
        <f t="shared" si="4451"/>
        <v>0</v>
      </c>
      <c r="Z5572" s="93">
        <f t="shared" si="4461"/>
        <v>2</v>
      </c>
      <c r="AA5572" s="94">
        <f t="shared" si="4452"/>
        <v>310.92</v>
      </c>
      <c r="AB5572" s="97">
        <f>ROUND((S5572*$AB$4)+Z5572,0)</f>
        <v>2</v>
      </c>
      <c r="AC5572" s="98">
        <f t="shared" si="4453"/>
        <v>310.92</v>
      </c>
      <c r="AD5572" s="77" t="s">
        <v>3</v>
      </c>
      <c r="AE5572" s="54">
        <v>310.92</v>
      </c>
      <c r="AF5572" s="17"/>
    </row>
    <row r="5573" spans="1:32" ht="16.899999999999999" customHeight="1" x14ac:dyDescent="0.3">
      <c r="A5573" s="73" t="s">
        <v>35</v>
      </c>
      <c r="B5573" s="74" t="s">
        <v>5838</v>
      </c>
      <c r="C5573" s="48" t="s">
        <v>40</v>
      </c>
      <c r="D5573" s="48">
        <v>1000</v>
      </c>
      <c r="E5573" s="48">
        <v>4750</v>
      </c>
      <c r="F5573" s="48" t="s">
        <v>5916</v>
      </c>
      <c r="G5573" s="48" t="s">
        <v>3680</v>
      </c>
      <c r="H5573" s="75">
        <f t="shared" si="4448"/>
        <v>2.0405405405405403</v>
      </c>
      <c r="I5573" s="74">
        <v>225</v>
      </c>
      <c r="J5573" s="74">
        <v>74</v>
      </c>
      <c r="K5573" s="48">
        <f>J5573</f>
        <v>74</v>
      </c>
      <c r="L5573" s="48">
        <f>$L$3</f>
        <v>-4</v>
      </c>
      <c r="M5573" s="48">
        <f t="shared" si="4449"/>
        <v>70</v>
      </c>
      <c r="N5573" s="48">
        <v>15</v>
      </c>
      <c r="O5573" s="56">
        <v>80.39</v>
      </c>
      <c r="P5573" s="48" t="str">
        <f t="shared" si="4427"/>
        <v>7132 RD</v>
      </c>
      <c r="Q5573" s="76">
        <v>1</v>
      </c>
      <c r="R5573" s="76">
        <v>13</v>
      </c>
      <c r="S5573" s="49">
        <f t="shared" si="4450"/>
        <v>2.5769230769230766E-2</v>
      </c>
      <c r="T5573" s="49">
        <f t="shared" si="4428"/>
        <v>25.769230769230766</v>
      </c>
      <c r="U5573" s="49">
        <v>52.538461538461533</v>
      </c>
      <c r="V5573" s="49">
        <f t="shared" si="4458"/>
        <v>5.2538461538461534E-2</v>
      </c>
      <c r="W5573" s="49">
        <f>V5573*M5573</f>
        <v>3.6776923076923076</v>
      </c>
      <c r="X5573" s="90">
        <f>ROUND(V5573*$X$4,0)</f>
        <v>0</v>
      </c>
      <c r="Y5573" s="91">
        <f t="shared" si="4451"/>
        <v>0</v>
      </c>
      <c r="Z5573" s="93">
        <f>ROUND((V5573*M5573)+X5573,0)</f>
        <v>4</v>
      </c>
      <c r="AA5573" s="94">
        <f t="shared" si="4452"/>
        <v>321.56</v>
      </c>
      <c r="AB5573" s="97">
        <f>ROUND((V5573*$AB$4)+Z5573,0)</f>
        <v>4</v>
      </c>
      <c r="AC5573" s="98">
        <f t="shared" si="4453"/>
        <v>321.56</v>
      </c>
      <c r="AD5573" s="77" t="s">
        <v>5889</v>
      </c>
      <c r="AE5573" s="54">
        <v>321.56</v>
      </c>
      <c r="AF5573" s="17"/>
    </row>
    <row r="5574" spans="1:32" ht="16.899999999999999" customHeight="1" x14ac:dyDescent="0.3">
      <c r="A5574" s="73" t="s">
        <v>35</v>
      </c>
      <c r="B5574" s="74" t="s">
        <v>2411</v>
      </c>
      <c r="C5574" s="48" t="s">
        <v>34</v>
      </c>
      <c r="D5574" s="48">
        <v>100</v>
      </c>
      <c r="E5574" s="48">
        <v>1202</v>
      </c>
      <c r="F5574" s="48" t="s">
        <v>6130</v>
      </c>
      <c r="G5574" s="48" t="s">
        <v>35</v>
      </c>
      <c r="H5574" s="75">
        <f t="shared" si="4448"/>
        <v>0</v>
      </c>
      <c r="I5574" s="74">
        <v>24</v>
      </c>
      <c r="J5574" s="74">
        <v>24</v>
      </c>
      <c r="K5574" s="48">
        <f>I5574</f>
        <v>24</v>
      </c>
      <c r="L5574" s="48">
        <f>$L$3</f>
        <v>-4</v>
      </c>
      <c r="M5574" s="48">
        <f t="shared" si="4449"/>
        <v>20</v>
      </c>
      <c r="N5574" s="48">
        <v>10</v>
      </c>
      <c r="O5574" s="56">
        <v>10.79</v>
      </c>
      <c r="P5574" s="48" t="str">
        <f t="shared" ref="P5574:P5637" si="4464">LEFT(B5574,LEN(B5574)-3)</f>
        <v>PF2401 NA</v>
      </c>
      <c r="Q5574" s="76">
        <v>11</v>
      </c>
      <c r="R5574" s="76">
        <v>55</v>
      </c>
      <c r="S5574" s="49">
        <f t="shared" si="4450"/>
        <v>0.18192307692307691</v>
      </c>
      <c r="T5574" s="49">
        <f t="shared" ref="T5574:T5637" si="4465">S5574*D5574</f>
        <v>18.19230769230769</v>
      </c>
      <c r="U5574" s="49">
        <v>18.19230769230769</v>
      </c>
      <c r="V5574" s="49">
        <f t="shared" si="4458"/>
        <v>0.18192307692307691</v>
      </c>
      <c r="W5574" s="49">
        <f t="shared" ref="W5574:W5583" si="4466">S5574*M5574</f>
        <v>3.638461538461538</v>
      </c>
      <c r="X5574" s="90">
        <f>ROUND(S5574*$X$3,0)</f>
        <v>1</v>
      </c>
      <c r="Y5574" s="91">
        <f t="shared" si="4451"/>
        <v>10.79</v>
      </c>
      <c r="Z5574" s="93">
        <f t="shared" ref="Z5574:Z5575" si="4467">ROUND((S5574*M5574)+X5574,0)</f>
        <v>5</v>
      </c>
      <c r="AA5574" s="94">
        <f t="shared" si="4452"/>
        <v>53.949999999999996</v>
      </c>
      <c r="AB5574" s="97">
        <f>ROUND((S5574*$AB$4)+Z5574,0)</f>
        <v>6</v>
      </c>
      <c r="AC5574" s="98">
        <f t="shared" si="4453"/>
        <v>64.739999999999995</v>
      </c>
      <c r="AD5574" s="77" t="s">
        <v>3</v>
      </c>
      <c r="AE5574" s="54">
        <v>64.739999999999995</v>
      </c>
      <c r="AF5574" s="17"/>
    </row>
    <row r="5575" spans="1:32" ht="16.899999999999999" customHeight="1" x14ac:dyDescent="0.3">
      <c r="A5575" s="73" t="s">
        <v>7</v>
      </c>
      <c r="B5575" s="74" t="s">
        <v>885</v>
      </c>
      <c r="C5575" s="48" t="s">
        <v>10</v>
      </c>
      <c r="D5575" s="48">
        <v>500</v>
      </c>
      <c r="E5575" s="48">
        <v>2834</v>
      </c>
      <c r="F5575" s="48" t="s">
        <v>6126</v>
      </c>
      <c r="G5575" s="48">
        <v>2</v>
      </c>
      <c r="H5575" s="75">
        <f t="shared" si="4448"/>
        <v>0</v>
      </c>
      <c r="I5575" s="74">
        <v>25</v>
      </c>
      <c r="J5575" s="74">
        <f>I5575</f>
        <v>25</v>
      </c>
      <c r="K5575" s="48">
        <f>I5575</f>
        <v>25</v>
      </c>
      <c r="L5575" s="48"/>
      <c r="M5575" s="48">
        <f t="shared" si="4449"/>
        <v>25</v>
      </c>
      <c r="N5575" s="48">
        <v>0</v>
      </c>
      <c r="O5575" s="56">
        <v>103.01586</v>
      </c>
      <c r="P5575" s="48" t="str">
        <f t="shared" si="4464"/>
        <v>2464C SL</v>
      </c>
      <c r="Q5575" s="76">
        <v>2</v>
      </c>
      <c r="R5575" s="76">
        <v>7</v>
      </c>
      <c r="S5575" s="49">
        <f t="shared" si="4450"/>
        <v>2.9615384615384613E-2</v>
      </c>
      <c r="T5575" s="49">
        <f t="shared" si="4465"/>
        <v>14.807692307692307</v>
      </c>
      <c r="U5575" s="49">
        <v>149.57692307692307</v>
      </c>
      <c r="V5575" s="49">
        <f t="shared" si="4458"/>
        <v>0.29915384615384616</v>
      </c>
      <c r="W5575" s="49">
        <f t="shared" si="4466"/>
        <v>0.74038461538461531</v>
      </c>
      <c r="X5575" s="90">
        <f>ROUND(S5575*$X$4,0)</f>
        <v>0</v>
      </c>
      <c r="Y5575" s="91">
        <f t="shared" si="4451"/>
        <v>0</v>
      </c>
      <c r="Z5575" s="93">
        <f t="shared" si="4467"/>
        <v>1</v>
      </c>
      <c r="AA5575" s="94">
        <f t="shared" si="4452"/>
        <v>103.01586</v>
      </c>
      <c r="AB5575" s="97">
        <f>ROUND((S5575*$AB$4)+Z5575,0)</f>
        <v>1</v>
      </c>
      <c r="AC5575" s="98">
        <f t="shared" si="4453"/>
        <v>103.01586</v>
      </c>
      <c r="AD5575" s="77" t="s">
        <v>3</v>
      </c>
      <c r="AE5575" s="54">
        <v>103.01586</v>
      </c>
      <c r="AF5575" s="17"/>
    </row>
    <row r="5576" spans="1:32" ht="16.899999999999999" customHeight="1" x14ac:dyDescent="0.3">
      <c r="A5576" s="73" t="s">
        <v>35</v>
      </c>
      <c r="B5576" s="74" t="s">
        <v>777</v>
      </c>
      <c r="C5576" s="48" t="s">
        <v>464</v>
      </c>
      <c r="D5576" s="48">
        <v>1</v>
      </c>
      <c r="E5576" s="48">
        <v>4013</v>
      </c>
      <c r="F5576" s="48" t="s">
        <v>6180</v>
      </c>
      <c r="G5576" s="48" t="s">
        <v>112</v>
      </c>
      <c r="H5576" s="75">
        <f t="shared" ref="H5576:H5607" si="4468">(I5576-J5576)/J5576</f>
        <v>0.21666666666666667</v>
      </c>
      <c r="I5576" s="74">
        <v>73</v>
      </c>
      <c r="J5576" s="74">
        <v>60</v>
      </c>
      <c r="K5576" s="48">
        <f>J5576</f>
        <v>60</v>
      </c>
      <c r="L5576" s="48">
        <f>$L$3</f>
        <v>-4</v>
      </c>
      <c r="M5576" s="48">
        <f t="shared" ref="M5576:M5607" si="4469">K5576+L5576</f>
        <v>56</v>
      </c>
      <c r="N5576" s="48">
        <v>6951</v>
      </c>
      <c r="O5576" s="56">
        <v>7.0000000000000007E-2</v>
      </c>
      <c r="P5576" s="48" t="str">
        <f t="shared" si="4464"/>
        <v>2843/7 OR</v>
      </c>
      <c r="Q5576" s="76" t="s">
        <v>6187</v>
      </c>
      <c r="R5576" s="76" t="s">
        <v>6187</v>
      </c>
      <c r="S5576" s="49">
        <f t="shared" ref="S5576:S5607" si="4470">((Q5576/65*0.7)+(R5576/260*0.3))</f>
        <v>0</v>
      </c>
      <c r="T5576" s="49">
        <f t="shared" si="4465"/>
        <v>0</v>
      </c>
      <c r="U5576" s="49">
        <v>55.807692307692307</v>
      </c>
      <c r="V5576" s="49">
        <f t="shared" si="4458"/>
        <v>55.807692307692307</v>
      </c>
      <c r="W5576" s="49">
        <f t="shared" si="4466"/>
        <v>0</v>
      </c>
      <c r="X5576" s="90">
        <f>ROUND(V5576*$X$4,0)</f>
        <v>279</v>
      </c>
      <c r="Y5576" s="91">
        <f t="shared" ref="Y5576:Y5586" si="4471">X5576*O5576</f>
        <v>19.53</v>
      </c>
      <c r="Z5576" s="93">
        <f>ROUND((V5576*M5576)+X5576,0)</f>
        <v>3404</v>
      </c>
      <c r="AA5576" s="94">
        <f t="shared" ref="AA5576:AA5586" si="4472">Z5576*O5576</f>
        <v>238.28000000000003</v>
      </c>
      <c r="AB5576" s="97">
        <f>ROUND((V5576*$AB$4)+Z5576,0)</f>
        <v>3683</v>
      </c>
      <c r="AC5576" s="98">
        <f t="shared" ref="AC5576:AC5607" si="4473">AB5576*O5576</f>
        <v>257.81</v>
      </c>
      <c r="AD5576" s="77" t="s">
        <v>5889</v>
      </c>
      <c r="AE5576" s="54">
        <v>257.81</v>
      </c>
      <c r="AF5576" s="17"/>
    </row>
    <row r="5577" spans="1:32" ht="12.75" customHeight="1" x14ac:dyDescent="0.3">
      <c r="A5577" s="73" t="s">
        <v>7</v>
      </c>
      <c r="B5577" s="74" t="s">
        <v>5414</v>
      </c>
      <c r="C5577" s="48" t="s">
        <v>464</v>
      </c>
      <c r="D5577" s="48">
        <v>1</v>
      </c>
      <c r="E5577" s="48">
        <v>4013</v>
      </c>
      <c r="F5577" s="48" t="s">
        <v>6180</v>
      </c>
      <c r="G5577" s="48" t="s">
        <v>112</v>
      </c>
      <c r="H5577" s="75">
        <f t="shared" si="4468"/>
        <v>0.55000000000000004</v>
      </c>
      <c r="I5577" s="74">
        <v>93</v>
      </c>
      <c r="J5577" s="74">
        <v>60</v>
      </c>
      <c r="K5577" s="48">
        <f>J5577</f>
        <v>60</v>
      </c>
      <c r="L5577" s="48">
        <f>$L$3</f>
        <v>-4</v>
      </c>
      <c r="M5577" s="48">
        <f t="shared" si="4469"/>
        <v>56</v>
      </c>
      <c r="N5577" s="48">
        <v>17144</v>
      </c>
      <c r="O5577" s="56">
        <v>0.11</v>
      </c>
      <c r="P5577" s="48" t="str">
        <f t="shared" si="4464"/>
        <v>5854 GR</v>
      </c>
      <c r="Q5577" s="76" t="s">
        <v>6187</v>
      </c>
      <c r="R5577" s="76" t="s">
        <v>6187</v>
      </c>
      <c r="S5577" s="49">
        <f t="shared" si="4470"/>
        <v>0</v>
      </c>
      <c r="T5577" s="49">
        <f t="shared" si="4465"/>
        <v>0</v>
      </c>
      <c r="U5577" s="49">
        <v>154.26923076923077</v>
      </c>
      <c r="V5577" s="49">
        <f t="shared" si="4458"/>
        <v>154.26923076923077</v>
      </c>
      <c r="W5577" s="49">
        <f t="shared" si="4466"/>
        <v>0</v>
      </c>
      <c r="X5577" s="90">
        <f>ROUND(V5577*$X$4,0)</f>
        <v>771</v>
      </c>
      <c r="Y5577" s="91">
        <f t="shared" si="4471"/>
        <v>84.81</v>
      </c>
      <c r="Z5577" s="93">
        <f>ROUND((V5577*M5577)+X5577,0)</f>
        <v>9410</v>
      </c>
      <c r="AA5577" s="94">
        <f t="shared" si="4472"/>
        <v>1035.0999999999999</v>
      </c>
      <c r="AB5577" s="97">
        <f>ROUND((V5577*$AB$4)+Z5577,0)</f>
        <v>10181</v>
      </c>
      <c r="AC5577" s="98">
        <f t="shared" si="4473"/>
        <v>1119.9100000000001</v>
      </c>
      <c r="AD5577" s="77" t="s">
        <v>5889</v>
      </c>
      <c r="AE5577" s="54">
        <v>1119.9100000000001</v>
      </c>
      <c r="AF5577" s="17"/>
    </row>
    <row r="5578" spans="1:32" ht="12.75" customHeight="1" x14ac:dyDescent="0.3">
      <c r="A5578" s="73" t="s">
        <v>7</v>
      </c>
      <c r="B5578" s="74" t="s">
        <v>4943</v>
      </c>
      <c r="C5578" s="48" t="s">
        <v>1797</v>
      </c>
      <c r="D5578" s="48">
        <v>25</v>
      </c>
      <c r="E5578" s="48">
        <v>4445</v>
      </c>
      <c r="F5578" s="48" t="s">
        <v>5912</v>
      </c>
      <c r="G5578" s="48" t="s">
        <v>122</v>
      </c>
      <c r="H5578" s="75">
        <f t="shared" si="4468"/>
        <v>0.14285714285714285</v>
      </c>
      <c r="I5578" s="74">
        <v>32</v>
      </c>
      <c r="J5578" s="74">
        <v>28</v>
      </c>
      <c r="K5578" s="48">
        <f>J5578</f>
        <v>28</v>
      </c>
      <c r="L5578" s="48">
        <f>$L$3</f>
        <v>-4</v>
      </c>
      <c r="M5578" s="48">
        <f t="shared" si="4469"/>
        <v>24</v>
      </c>
      <c r="N5578" s="48">
        <v>1</v>
      </c>
      <c r="O5578" s="56">
        <v>11.76</v>
      </c>
      <c r="P5578" s="48" t="str">
        <f t="shared" si="4464"/>
        <v>F2211/16 BK</v>
      </c>
      <c r="Q5578" s="76">
        <v>8</v>
      </c>
      <c r="R5578" s="76">
        <v>21</v>
      </c>
      <c r="S5578" s="49">
        <f t="shared" si="4470"/>
        <v>0.11038461538461539</v>
      </c>
      <c r="T5578" s="49">
        <f t="shared" si="4465"/>
        <v>2.7596153846153846</v>
      </c>
      <c r="U5578" s="49">
        <v>907.44190769230761</v>
      </c>
      <c r="V5578" s="49">
        <f t="shared" si="4458"/>
        <v>36.297676307692306</v>
      </c>
      <c r="W5578" s="49">
        <f t="shared" si="4466"/>
        <v>2.6492307692307691</v>
      </c>
      <c r="X5578" s="90">
        <f t="shared" ref="X5578:X5579" si="4474">ROUND(S5578*$X$4,0)</f>
        <v>1</v>
      </c>
      <c r="Y5578" s="91">
        <f t="shared" si="4471"/>
        <v>11.76</v>
      </c>
      <c r="Z5578" s="93">
        <f t="shared" ref="Z5578:Z5586" si="4475">ROUND((S5578*M5578)+X5578,0)</f>
        <v>4</v>
      </c>
      <c r="AA5578" s="94">
        <f t="shared" si="4472"/>
        <v>47.04</v>
      </c>
      <c r="AB5578" s="97">
        <f t="shared" ref="AB5578:AB5583" si="4476">ROUND((S5578*$AB$4)+Z5578,0)</f>
        <v>5</v>
      </c>
      <c r="AC5578" s="98">
        <f t="shared" si="4473"/>
        <v>58.8</v>
      </c>
      <c r="AD5578" s="77" t="s">
        <v>3</v>
      </c>
      <c r="AE5578" s="54">
        <v>58.8</v>
      </c>
      <c r="AF5578" s="17"/>
    </row>
    <row r="5579" spans="1:32" ht="12.75" customHeight="1" x14ac:dyDescent="0.3">
      <c r="A5579" s="73" t="s">
        <v>35</v>
      </c>
      <c r="B5579" s="74" t="s">
        <v>5682</v>
      </c>
      <c r="C5579" s="48" t="s">
        <v>1143</v>
      </c>
      <c r="D5579" s="48">
        <v>100</v>
      </c>
      <c r="E5579" s="48">
        <v>30327</v>
      </c>
      <c r="F5579" s="48" t="s">
        <v>5915</v>
      </c>
      <c r="G5579" s="48" t="s">
        <v>122</v>
      </c>
      <c r="H5579" s="75">
        <f t="shared" si="4468"/>
        <v>0</v>
      </c>
      <c r="I5579" s="74">
        <v>34</v>
      </c>
      <c r="J5579" s="74">
        <v>34</v>
      </c>
      <c r="K5579" s="48">
        <f>I5579</f>
        <v>34</v>
      </c>
      <c r="L5579" s="48">
        <f>$L$3</f>
        <v>-4</v>
      </c>
      <c r="M5579" s="48">
        <f t="shared" si="4469"/>
        <v>30</v>
      </c>
      <c r="N5579" s="48">
        <v>10</v>
      </c>
      <c r="O5579" s="56">
        <v>102.09</v>
      </c>
      <c r="P5579" s="48" t="str">
        <f t="shared" si="4464"/>
        <v>39X1620 WH</v>
      </c>
      <c r="Q5579" s="76">
        <v>5</v>
      </c>
      <c r="R5579" s="76">
        <v>55</v>
      </c>
      <c r="S5579" s="49">
        <f t="shared" si="4470"/>
        <v>0.11730769230769231</v>
      </c>
      <c r="T5579" s="49">
        <f t="shared" si="4465"/>
        <v>11.73076923076923</v>
      </c>
      <c r="U5579" s="49">
        <v>15.192307692307692</v>
      </c>
      <c r="V5579" s="49">
        <f t="shared" si="4458"/>
        <v>0.15192307692307691</v>
      </c>
      <c r="W5579" s="49">
        <f t="shared" si="4466"/>
        <v>3.5192307692307692</v>
      </c>
      <c r="X5579" s="90">
        <f t="shared" si="4474"/>
        <v>1</v>
      </c>
      <c r="Y5579" s="91">
        <f t="shared" si="4471"/>
        <v>102.09</v>
      </c>
      <c r="Z5579" s="93">
        <f t="shared" si="4475"/>
        <v>5</v>
      </c>
      <c r="AA5579" s="94">
        <f t="shared" si="4472"/>
        <v>510.45000000000005</v>
      </c>
      <c r="AB5579" s="97">
        <f t="shared" si="4476"/>
        <v>6</v>
      </c>
      <c r="AC5579" s="98">
        <f t="shared" si="4473"/>
        <v>612.54</v>
      </c>
      <c r="AD5579" s="77" t="s">
        <v>5890</v>
      </c>
      <c r="AE5579" s="54">
        <v>612.54</v>
      </c>
      <c r="AF5579" s="17"/>
    </row>
    <row r="5580" spans="1:32" ht="12.75" customHeight="1" x14ac:dyDescent="0.3">
      <c r="A5580" s="73" t="s">
        <v>7</v>
      </c>
      <c r="B5580" s="74" t="s">
        <v>2294</v>
      </c>
      <c r="C5580" s="48" t="s">
        <v>10</v>
      </c>
      <c r="D5580" s="48">
        <v>1000</v>
      </c>
      <c r="E5580" s="48">
        <v>2834</v>
      </c>
      <c r="F5580" s="48" t="s">
        <v>6126</v>
      </c>
      <c r="G5580" s="48">
        <v>2</v>
      </c>
      <c r="H5580" s="75">
        <f t="shared" si="4468"/>
        <v>0</v>
      </c>
      <c r="I5580" s="74">
        <v>40</v>
      </c>
      <c r="J5580" s="74">
        <f>I5580</f>
        <v>40</v>
      </c>
      <c r="K5580" s="48">
        <f>I5580</f>
        <v>40</v>
      </c>
      <c r="L5580" s="48"/>
      <c r="M5580" s="48">
        <f t="shared" si="4469"/>
        <v>40</v>
      </c>
      <c r="N5580" s="48">
        <v>2</v>
      </c>
      <c r="O5580" s="56">
        <v>169.33987999999999</v>
      </c>
      <c r="P5580" s="48" t="str">
        <f t="shared" si="4464"/>
        <v>3303 SL</v>
      </c>
      <c r="Q5580" s="76">
        <v>0</v>
      </c>
      <c r="R5580" s="76">
        <v>4</v>
      </c>
      <c r="S5580" s="49">
        <f t="shared" si="4470"/>
        <v>4.6153846153846158E-3</v>
      </c>
      <c r="T5580" s="49">
        <f t="shared" si="4465"/>
        <v>4.6153846153846159</v>
      </c>
      <c r="U5580" s="49">
        <v>19.730769230769234</v>
      </c>
      <c r="V5580" s="49">
        <f t="shared" si="4458"/>
        <v>1.9730769230769232E-2</v>
      </c>
      <c r="W5580" s="49">
        <f t="shared" si="4466"/>
        <v>0.18461538461538463</v>
      </c>
      <c r="X5580" s="90">
        <f>ROUNDUP(S5580*$X$4,0)</f>
        <v>1</v>
      </c>
      <c r="Y5580" s="91">
        <f t="shared" si="4471"/>
        <v>169.33987999999999</v>
      </c>
      <c r="Z5580" s="93">
        <f t="shared" si="4475"/>
        <v>1</v>
      </c>
      <c r="AA5580" s="94">
        <f t="shared" si="4472"/>
        <v>169.33987999999999</v>
      </c>
      <c r="AB5580" s="97">
        <f t="shared" si="4476"/>
        <v>1</v>
      </c>
      <c r="AC5580" s="98">
        <f t="shared" si="4473"/>
        <v>169.33987999999999</v>
      </c>
      <c r="AD5580" s="77" t="s">
        <v>3</v>
      </c>
      <c r="AE5580" s="54">
        <v>169.33987999999999</v>
      </c>
      <c r="AF5580" s="17"/>
    </row>
    <row r="5581" spans="1:32" ht="12.75" customHeight="1" x14ac:dyDescent="0.3">
      <c r="A5581" s="73" t="s">
        <v>35</v>
      </c>
      <c r="B5581" s="74" t="s">
        <v>3956</v>
      </c>
      <c r="C5581" s="48" t="s">
        <v>40</v>
      </c>
      <c r="D5581" s="48">
        <v>1000</v>
      </c>
      <c r="E5581" s="48">
        <v>621</v>
      </c>
      <c r="F5581" s="48" t="s">
        <v>6128</v>
      </c>
      <c r="G5581" s="48" t="s">
        <v>112</v>
      </c>
      <c r="H5581" s="75">
        <f t="shared" si="4468"/>
        <v>-0.16666666666666666</v>
      </c>
      <c r="I5581" s="74">
        <v>20</v>
      </c>
      <c r="J5581" s="74">
        <v>24</v>
      </c>
      <c r="K5581" s="48">
        <f>I5581</f>
        <v>20</v>
      </c>
      <c r="L5581" s="48">
        <f>$L$3</f>
        <v>-4</v>
      </c>
      <c r="M5581" s="48">
        <f t="shared" si="4469"/>
        <v>16</v>
      </c>
      <c r="N5581" s="48">
        <v>10</v>
      </c>
      <c r="O5581" s="56">
        <v>58.08</v>
      </c>
      <c r="P5581" s="48" t="str">
        <f t="shared" si="4464"/>
        <v>1557 OR</v>
      </c>
      <c r="Q5581" s="76">
        <v>27</v>
      </c>
      <c r="R5581" s="76">
        <v>48</v>
      </c>
      <c r="S5581" s="49">
        <f t="shared" si="4470"/>
        <v>0.34615384615384615</v>
      </c>
      <c r="T5581" s="49">
        <f t="shared" si="4465"/>
        <v>346.15384615384613</v>
      </c>
      <c r="U5581" s="49">
        <v>355.11538461538458</v>
      </c>
      <c r="V5581" s="49">
        <f t="shared" si="4458"/>
        <v>0.35511538461538461</v>
      </c>
      <c r="W5581" s="49">
        <f t="shared" si="4466"/>
        <v>5.5384615384615383</v>
      </c>
      <c r="X5581" s="90">
        <f>ROUND(S5581*$X$3,0)</f>
        <v>2</v>
      </c>
      <c r="Y5581" s="91">
        <f t="shared" si="4471"/>
        <v>116.16</v>
      </c>
      <c r="Z5581" s="93">
        <f t="shared" si="4475"/>
        <v>8</v>
      </c>
      <c r="AA5581" s="94">
        <f t="shared" si="4472"/>
        <v>464.64</v>
      </c>
      <c r="AB5581" s="97">
        <f t="shared" si="4476"/>
        <v>10</v>
      </c>
      <c r="AC5581" s="98">
        <f t="shared" si="4473"/>
        <v>580.79999999999995</v>
      </c>
      <c r="AD5581" s="77" t="s">
        <v>3</v>
      </c>
      <c r="AE5581" s="54">
        <v>580.79999999999995</v>
      </c>
      <c r="AF5581" s="17"/>
    </row>
    <row r="5582" spans="1:32" ht="12.75" customHeight="1" x14ac:dyDescent="0.3">
      <c r="A5582" s="73" t="s">
        <v>35</v>
      </c>
      <c r="B5582" s="74" t="s">
        <v>4217</v>
      </c>
      <c r="C5582" s="48" t="s">
        <v>1143</v>
      </c>
      <c r="D5582" s="48">
        <v>1000</v>
      </c>
      <c r="E5582" s="48">
        <v>30327</v>
      </c>
      <c r="F5582" s="48" t="s">
        <v>5915</v>
      </c>
      <c r="G5582" s="48" t="s">
        <v>122</v>
      </c>
      <c r="H5582" s="75">
        <f t="shared" si="4468"/>
        <v>0</v>
      </c>
      <c r="I5582" s="74">
        <v>34</v>
      </c>
      <c r="J5582" s="74">
        <v>34</v>
      </c>
      <c r="K5582" s="48">
        <f>I5582</f>
        <v>34</v>
      </c>
      <c r="L5582" s="48">
        <f>$L$3</f>
        <v>-4</v>
      </c>
      <c r="M5582" s="48">
        <f t="shared" si="4469"/>
        <v>30</v>
      </c>
      <c r="N5582" s="48">
        <v>0</v>
      </c>
      <c r="O5582" s="56">
        <v>647.70000000000005</v>
      </c>
      <c r="P5582" s="48" t="str">
        <f t="shared" si="4464"/>
        <v>392050 WH</v>
      </c>
      <c r="Q5582" s="76">
        <v>0</v>
      </c>
      <c r="R5582" s="76">
        <v>3</v>
      </c>
      <c r="S5582" s="49">
        <f t="shared" si="4470"/>
        <v>3.4615384615384616E-3</v>
      </c>
      <c r="T5582" s="49">
        <f t="shared" si="4465"/>
        <v>3.4615384615384617</v>
      </c>
      <c r="U5582" s="49">
        <v>16.730769230769234</v>
      </c>
      <c r="V5582" s="49">
        <f t="shared" si="4458"/>
        <v>1.6730769230769233E-2</v>
      </c>
      <c r="W5582" s="49">
        <f t="shared" si="4466"/>
        <v>0.10384615384615385</v>
      </c>
      <c r="X5582" s="90">
        <f t="shared" ref="X5582:X5583" si="4477">ROUNDUP(S5582*$X$4,0)</f>
        <v>1</v>
      </c>
      <c r="Y5582" s="91">
        <f t="shared" si="4471"/>
        <v>647.70000000000005</v>
      </c>
      <c r="Z5582" s="93">
        <f t="shared" si="4475"/>
        <v>1</v>
      </c>
      <c r="AA5582" s="94">
        <f t="shared" si="4472"/>
        <v>647.70000000000005</v>
      </c>
      <c r="AB5582" s="97">
        <f t="shared" si="4476"/>
        <v>1</v>
      </c>
      <c r="AC5582" s="98">
        <f t="shared" si="4473"/>
        <v>647.70000000000005</v>
      </c>
      <c r="AD5582" s="77" t="s">
        <v>5890</v>
      </c>
      <c r="AE5582" s="54">
        <v>647.70000000000005</v>
      </c>
      <c r="AF5582" s="17"/>
    </row>
    <row r="5583" spans="1:32" ht="16.899999999999999" customHeight="1" x14ac:dyDescent="0.3">
      <c r="A5583" s="73" t="s">
        <v>35</v>
      </c>
      <c r="B5583" s="74" t="s">
        <v>5656</v>
      </c>
      <c r="C5583" s="48" t="s">
        <v>10</v>
      </c>
      <c r="D5583" s="48">
        <v>1</v>
      </c>
      <c r="E5583" s="48">
        <v>2834</v>
      </c>
      <c r="F5583" s="48" t="s">
        <v>6126</v>
      </c>
      <c r="G5583" s="48">
        <v>2</v>
      </c>
      <c r="H5583" s="75">
        <f t="shared" si="4468"/>
        <v>-0.25</v>
      </c>
      <c r="I5583" s="74">
        <v>30</v>
      </c>
      <c r="J5583" s="74">
        <v>40</v>
      </c>
      <c r="K5583" s="48">
        <f>I5583</f>
        <v>30</v>
      </c>
      <c r="L5583" s="48"/>
      <c r="M5583" s="48">
        <f t="shared" si="4469"/>
        <v>30</v>
      </c>
      <c r="N5583" s="48">
        <v>9647</v>
      </c>
      <c r="O5583" s="56">
        <v>0.14828</v>
      </c>
      <c r="P5583" s="48" t="str">
        <f t="shared" si="4464"/>
        <v>1317C SL</v>
      </c>
      <c r="Q5583" s="76" t="s">
        <v>6187</v>
      </c>
      <c r="R5583" s="76" t="s">
        <v>6187</v>
      </c>
      <c r="S5583" s="49">
        <f t="shared" si="4470"/>
        <v>0</v>
      </c>
      <c r="T5583" s="49">
        <f t="shared" si="4465"/>
        <v>0</v>
      </c>
      <c r="U5583" s="49">
        <v>220.38461538461542</v>
      </c>
      <c r="V5583" s="49">
        <f t="shared" si="4458"/>
        <v>220.38461538461542</v>
      </c>
      <c r="W5583" s="49">
        <f t="shared" si="4466"/>
        <v>0</v>
      </c>
      <c r="X5583" s="90">
        <f t="shared" si="4477"/>
        <v>0</v>
      </c>
      <c r="Y5583" s="91">
        <f t="shared" si="4471"/>
        <v>0</v>
      </c>
      <c r="Z5583" s="93">
        <f t="shared" si="4475"/>
        <v>0</v>
      </c>
      <c r="AA5583" s="94">
        <f t="shared" si="4472"/>
        <v>0</v>
      </c>
      <c r="AB5583" s="97">
        <f t="shared" si="4476"/>
        <v>0</v>
      </c>
      <c r="AC5583" s="98">
        <f t="shared" si="4473"/>
        <v>0</v>
      </c>
      <c r="AD5583" s="77" t="s">
        <v>3</v>
      </c>
      <c r="AE5583" s="54">
        <v>0</v>
      </c>
      <c r="AF5583" s="17"/>
    </row>
    <row r="5584" spans="1:32" ht="16.899999999999999" customHeight="1" x14ac:dyDescent="0.3">
      <c r="A5584" s="73" t="s">
        <v>35</v>
      </c>
      <c r="B5584" s="74" t="s">
        <v>996</v>
      </c>
      <c r="C5584" s="48" t="s">
        <v>464</v>
      </c>
      <c r="D5584" s="48">
        <v>100</v>
      </c>
      <c r="E5584" s="48">
        <v>4013</v>
      </c>
      <c r="F5584" s="48" t="s">
        <v>6180</v>
      </c>
      <c r="G5584" s="48" t="s">
        <v>65</v>
      </c>
      <c r="H5584" s="75">
        <f t="shared" si="4468"/>
        <v>0</v>
      </c>
      <c r="I5584" s="74">
        <v>5</v>
      </c>
      <c r="J5584" s="74">
        <v>5</v>
      </c>
      <c r="K5584" s="48">
        <f>J5584</f>
        <v>5</v>
      </c>
      <c r="L5584" s="48"/>
      <c r="M5584" s="48">
        <f t="shared" si="4469"/>
        <v>5</v>
      </c>
      <c r="N5584" s="48">
        <v>2</v>
      </c>
      <c r="O5584" s="56">
        <v>11.26257</v>
      </c>
      <c r="P5584" s="48" t="str">
        <f t="shared" si="4464"/>
        <v>2843/19 BR</v>
      </c>
      <c r="Q5584" s="76">
        <v>16</v>
      </c>
      <c r="R5584" s="76">
        <v>64</v>
      </c>
      <c r="S5584" s="49">
        <f t="shared" si="4470"/>
        <v>0.24615384615384617</v>
      </c>
      <c r="T5584" s="49">
        <f t="shared" si="4465"/>
        <v>24.615384615384617</v>
      </c>
      <c r="U5584" s="49">
        <v>49.615384615384613</v>
      </c>
      <c r="V5584" s="49">
        <f t="shared" si="4458"/>
        <v>0.49615384615384611</v>
      </c>
      <c r="W5584" s="49">
        <f>S5584*M5584</f>
        <v>1.2307692307692308</v>
      </c>
      <c r="X5584" s="90">
        <f>ROUND(S5584*$X$2,0)</f>
        <v>2</v>
      </c>
      <c r="Y5584" s="91">
        <f t="shared" si="4471"/>
        <v>22.52514</v>
      </c>
      <c r="Z5584" s="93">
        <f t="shared" si="4475"/>
        <v>3</v>
      </c>
      <c r="AA5584" s="94">
        <f t="shared" si="4472"/>
        <v>33.787710000000004</v>
      </c>
      <c r="AB5584" s="97">
        <f>ROUND((S5584*$AB$2)+Z5584,0)</f>
        <v>5</v>
      </c>
      <c r="AC5584" s="98">
        <f t="shared" si="4473"/>
        <v>56.312849999999997</v>
      </c>
      <c r="AD5584" s="77" t="s">
        <v>5891</v>
      </c>
      <c r="AE5584" s="54">
        <v>56.312849999999997</v>
      </c>
      <c r="AF5584" s="17"/>
    </row>
    <row r="5585" spans="1:32" ht="12.75" customHeight="1" x14ac:dyDescent="0.3">
      <c r="A5585" s="73" t="s">
        <v>7</v>
      </c>
      <c r="B5585" s="74" t="s">
        <v>1162</v>
      </c>
      <c r="C5585" s="48" t="s">
        <v>1154</v>
      </c>
      <c r="D5585" s="48">
        <v>1</v>
      </c>
      <c r="E5585" s="48">
        <v>2834</v>
      </c>
      <c r="F5585" s="48" t="s">
        <v>6126</v>
      </c>
      <c r="G5585" s="48">
        <v>2</v>
      </c>
      <c r="H5585" s="75">
        <f t="shared" si="4468"/>
        <v>-0.55555555555555558</v>
      </c>
      <c r="I5585" s="74">
        <v>40</v>
      </c>
      <c r="J5585" s="74">
        <v>90</v>
      </c>
      <c r="K5585" s="48">
        <f>I5585</f>
        <v>40</v>
      </c>
      <c r="L5585" s="48"/>
      <c r="M5585" s="48">
        <f t="shared" si="4469"/>
        <v>40</v>
      </c>
      <c r="N5585" s="48">
        <v>10254</v>
      </c>
      <c r="O5585" s="56">
        <v>0.23038</v>
      </c>
      <c r="P5585" s="48" t="str">
        <f t="shared" si="4464"/>
        <v>5073/1C SL</v>
      </c>
      <c r="Q5585" s="76" t="s">
        <v>6187</v>
      </c>
      <c r="R5585" s="76" t="s">
        <v>6187</v>
      </c>
      <c r="S5585" s="49">
        <f t="shared" si="4470"/>
        <v>0</v>
      </c>
      <c r="T5585" s="49">
        <f t="shared" si="4465"/>
        <v>0</v>
      </c>
      <c r="U5585" s="49">
        <v>44.230769230769226</v>
      </c>
      <c r="V5585" s="49">
        <f t="shared" si="4458"/>
        <v>44.230769230769226</v>
      </c>
      <c r="W5585" s="49">
        <f>V5585*M5585</f>
        <v>1769.2307692307691</v>
      </c>
      <c r="X5585" s="90">
        <f>ROUNDUP(S5585*$X$4,0)</f>
        <v>0</v>
      </c>
      <c r="Y5585" s="91">
        <f t="shared" si="4471"/>
        <v>0</v>
      </c>
      <c r="Z5585" s="93">
        <f t="shared" si="4475"/>
        <v>0</v>
      </c>
      <c r="AA5585" s="94">
        <f t="shared" si="4472"/>
        <v>0</v>
      </c>
      <c r="AB5585" s="97">
        <f>ROUND((S5585*$AB$4)+Z5585,0)</f>
        <v>0</v>
      </c>
      <c r="AC5585" s="98">
        <f t="shared" si="4473"/>
        <v>0</v>
      </c>
      <c r="AD5585" s="77" t="s">
        <v>3</v>
      </c>
      <c r="AE5585" s="54">
        <v>0</v>
      </c>
      <c r="AF5585" s="17"/>
    </row>
    <row r="5586" spans="1:32" ht="16.899999999999999" customHeight="1" x14ac:dyDescent="0.3">
      <c r="A5586" s="73" t="s">
        <v>7</v>
      </c>
      <c r="B5586" s="74" t="s">
        <v>3349</v>
      </c>
      <c r="C5586" s="48" t="s">
        <v>464</v>
      </c>
      <c r="D5586" s="48">
        <v>1000</v>
      </c>
      <c r="E5586" s="48">
        <v>4013</v>
      </c>
      <c r="F5586" s="48" t="s">
        <v>6180</v>
      </c>
      <c r="G5586" s="48" t="s">
        <v>65</v>
      </c>
      <c r="H5586" s="75">
        <f t="shared" si="4468"/>
        <v>0</v>
      </c>
      <c r="I5586" s="74">
        <v>5</v>
      </c>
      <c r="J5586" s="74">
        <v>5</v>
      </c>
      <c r="K5586" s="48">
        <f>J5586</f>
        <v>5</v>
      </c>
      <c r="L5586" s="48"/>
      <c r="M5586" s="48">
        <f t="shared" si="4469"/>
        <v>5</v>
      </c>
      <c r="N5586" s="48">
        <v>0</v>
      </c>
      <c r="O5586" s="56">
        <v>282.50281000000001</v>
      </c>
      <c r="P5586" s="48" t="str">
        <f t="shared" si="4464"/>
        <v>5857 BL</v>
      </c>
      <c r="Q5586" s="76">
        <v>0</v>
      </c>
      <c r="R5586" s="76">
        <v>0</v>
      </c>
      <c r="S5586" s="49">
        <f t="shared" si="4470"/>
        <v>0</v>
      </c>
      <c r="T5586" s="49">
        <f t="shared" si="4465"/>
        <v>0</v>
      </c>
      <c r="U5586" s="49">
        <v>194.88461538461536</v>
      </c>
      <c r="V5586" s="49">
        <f t="shared" si="4458"/>
        <v>0.19488461538461535</v>
      </c>
      <c r="W5586" s="49">
        <f t="shared" ref="W5586:W5591" si="4478">S5586*M5586</f>
        <v>0</v>
      </c>
      <c r="X5586" s="90">
        <f>ROUNDUP(S5586*$X$2,0)</f>
        <v>0</v>
      </c>
      <c r="Y5586" s="91">
        <f t="shared" si="4471"/>
        <v>0</v>
      </c>
      <c r="Z5586" s="93">
        <f t="shared" si="4475"/>
        <v>0</v>
      </c>
      <c r="AA5586" s="94">
        <f t="shared" si="4472"/>
        <v>0</v>
      </c>
      <c r="AB5586" s="97">
        <f>ROUND((S5586*$AB$2)+Z5586,0)</f>
        <v>0</v>
      </c>
      <c r="AC5586" s="98">
        <f t="shared" si="4473"/>
        <v>0</v>
      </c>
      <c r="AD5586" s="77" t="s">
        <v>5891</v>
      </c>
      <c r="AE5586" s="54">
        <v>0</v>
      </c>
      <c r="AF5586" s="17"/>
    </row>
    <row r="5587" spans="1:32" ht="16.899999999999999" customHeight="1" x14ac:dyDescent="0.3">
      <c r="A5587" s="73" t="s">
        <v>7</v>
      </c>
      <c r="B5587" s="74" t="s">
        <v>5920</v>
      </c>
      <c r="C5587" s="48" t="s">
        <v>1370</v>
      </c>
      <c r="D5587" s="48">
        <v>1</v>
      </c>
      <c r="E5587" s="48">
        <v>2834</v>
      </c>
      <c r="F5587" s="48" t="s">
        <v>6126</v>
      </c>
      <c r="G5587" s="48">
        <v>2</v>
      </c>
      <c r="H5587" s="75">
        <f t="shared" si="4468"/>
        <v>-0.33333333333333331</v>
      </c>
      <c r="I5587" s="74">
        <v>40</v>
      </c>
      <c r="J5587" s="74">
        <v>60</v>
      </c>
      <c r="K5587" s="48">
        <f>I5587</f>
        <v>40</v>
      </c>
      <c r="L5587" s="48"/>
      <c r="M5587" s="48">
        <f t="shared" si="4469"/>
        <v>40</v>
      </c>
      <c r="N5587" s="48">
        <v>6953</v>
      </c>
      <c r="O5587" s="56">
        <v>0.14674000000000001</v>
      </c>
      <c r="P5587" s="48" t="str">
        <f t="shared" si="4464"/>
        <v>86003CY SL</v>
      </c>
      <c r="Q5587" s="76" t="s">
        <v>6187</v>
      </c>
      <c r="R5587" s="76" t="s">
        <v>6187</v>
      </c>
      <c r="S5587" s="49">
        <f t="shared" si="4470"/>
        <v>0</v>
      </c>
      <c r="T5587" s="49">
        <f t="shared" si="4465"/>
        <v>0</v>
      </c>
      <c r="U5587" s="49">
        <v>20.23076923076923</v>
      </c>
      <c r="V5587" s="49">
        <f t="shared" si="4458"/>
        <v>20.23076923076923</v>
      </c>
      <c r="W5587" s="49">
        <f t="shared" si="4478"/>
        <v>0</v>
      </c>
      <c r="X5587" s="90">
        <f>ROUND(S5587*$X$4,0)</f>
        <v>0</v>
      </c>
      <c r="Y5587" s="90"/>
      <c r="Z5587" s="93">
        <f>ROUND((V5587*M5587)+X5587,0)</f>
        <v>809</v>
      </c>
      <c r="AA5587" s="93"/>
      <c r="AB5587" s="97">
        <f>ROUND((V5587*$AB$4)+Z5587,0)</f>
        <v>910</v>
      </c>
      <c r="AC5587" s="98">
        <f t="shared" si="4473"/>
        <v>133.5334</v>
      </c>
      <c r="AD5587" s="77" t="s">
        <v>3</v>
      </c>
      <c r="AE5587" s="54">
        <v>133.5334</v>
      </c>
      <c r="AF5587" s="17"/>
    </row>
    <row r="5588" spans="1:32" ht="12.75" customHeight="1" x14ac:dyDescent="0.3">
      <c r="A5588" s="73" t="s">
        <v>7</v>
      </c>
      <c r="B5588" s="74" t="s">
        <v>4055</v>
      </c>
      <c r="C5588" s="48" t="s">
        <v>3399</v>
      </c>
      <c r="D5588" s="48">
        <v>500</v>
      </c>
      <c r="E5588" s="48">
        <v>621</v>
      </c>
      <c r="F5588" s="48" t="s">
        <v>6128</v>
      </c>
      <c r="G5588" s="48" t="s">
        <v>35</v>
      </c>
      <c r="H5588" s="75">
        <f t="shared" si="4468"/>
        <v>-0.45833333333333331</v>
      </c>
      <c r="I5588" s="74">
        <v>26</v>
      </c>
      <c r="J5588" s="74">
        <v>48</v>
      </c>
      <c r="K5588" s="48">
        <f>I5588</f>
        <v>26</v>
      </c>
      <c r="L5588" s="48">
        <f>$L$3</f>
        <v>-4</v>
      </c>
      <c r="M5588" s="48">
        <f t="shared" si="4469"/>
        <v>22</v>
      </c>
      <c r="N5588" s="48">
        <v>13</v>
      </c>
      <c r="O5588" s="56">
        <v>132.30500000000001</v>
      </c>
      <c r="P5588" s="48" t="str">
        <f t="shared" si="4464"/>
        <v>76021 BK</v>
      </c>
      <c r="Q5588" s="76">
        <v>2</v>
      </c>
      <c r="R5588" s="76">
        <v>11</v>
      </c>
      <c r="S5588" s="49">
        <f t="shared" si="4470"/>
        <v>3.4230769230769231E-2</v>
      </c>
      <c r="T5588" s="49">
        <f t="shared" si="4465"/>
        <v>17.115384615384617</v>
      </c>
      <c r="U5588" s="49">
        <v>331.73076923076928</v>
      </c>
      <c r="V5588" s="49">
        <f t="shared" si="4458"/>
        <v>0.66346153846153855</v>
      </c>
      <c r="W5588" s="49">
        <f t="shared" si="4478"/>
        <v>0.75307692307692309</v>
      </c>
      <c r="X5588" s="90">
        <f>ROUND(S5588*$X$4,0)</f>
        <v>0</v>
      </c>
      <c r="Y5588" s="90">
        <f t="shared" ref="Y5588:Y5621" si="4479">X5588*O5588</f>
        <v>0</v>
      </c>
      <c r="Z5588" s="93">
        <f t="shared" ref="Z5588:Z5604" si="4480">ROUND((S5588*M5588)+X5588,0)</f>
        <v>1</v>
      </c>
      <c r="AA5588" s="93">
        <f t="shared" ref="AA5588:AA5621" si="4481">Z5588*O5588</f>
        <v>132.30500000000001</v>
      </c>
      <c r="AB5588" s="97">
        <f>ROUND((S5588*$AB$4)+Z5588,0)</f>
        <v>1</v>
      </c>
      <c r="AC5588" s="98">
        <f t="shared" si="4473"/>
        <v>132.30500000000001</v>
      </c>
      <c r="AD5588" s="77" t="s">
        <v>5890</v>
      </c>
      <c r="AE5588" s="54">
        <v>132.30500000000001</v>
      </c>
      <c r="AF5588" s="17"/>
    </row>
    <row r="5589" spans="1:32" ht="16.899999999999999" customHeight="1" x14ac:dyDescent="0.3">
      <c r="A5589" s="73" t="s">
        <v>7</v>
      </c>
      <c r="B5589" s="74" t="s">
        <v>2243</v>
      </c>
      <c r="C5589" s="48" t="s">
        <v>464</v>
      </c>
      <c r="D5589" s="48">
        <v>1000</v>
      </c>
      <c r="E5589" s="48">
        <v>4013</v>
      </c>
      <c r="F5589" s="48" t="s">
        <v>6180</v>
      </c>
      <c r="G5589" s="48" t="s">
        <v>65</v>
      </c>
      <c r="H5589" s="75">
        <f t="shared" si="4468"/>
        <v>0</v>
      </c>
      <c r="I5589" s="74">
        <v>5</v>
      </c>
      <c r="J5589" s="74">
        <v>5</v>
      </c>
      <c r="K5589" s="48">
        <f>J5589</f>
        <v>5</v>
      </c>
      <c r="L5589" s="48"/>
      <c r="M5589" s="48">
        <f t="shared" si="4469"/>
        <v>5</v>
      </c>
      <c r="N5589" s="48">
        <v>13</v>
      </c>
      <c r="O5589" s="56">
        <v>342.71370999999999</v>
      </c>
      <c r="P5589" s="48" t="str">
        <f t="shared" si="4464"/>
        <v>5858 RD</v>
      </c>
      <c r="Q5589" s="76">
        <v>3</v>
      </c>
      <c r="R5589" s="76">
        <v>10</v>
      </c>
      <c r="S5589" s="49">
        <f t="shared" si="4470"/>
        <v>4.3846153846153847E-2</v>
      </c>
      <c r="T5589" s="49">
        <f t="shared" si="4465"/>
        <v>43.846153846153847</v>
      </c>
      <c r="U5589" s="49">
        <v>249.96153846153845</v>
      </c>
      <c r="V5589" s="49">
        <f t="shared" si="4458"/>
        <v>0.24996153846153846</v>
      </c>
      <c r="W5589" s="49">
        <f t="shared" si="4478"/>
        <v>0.21923076923076923</v>
      </c>
      <c r="X5589" s="90">
        <f>ROUNDUP(S5589*$X$2,0)</f>
        <v>1</v>
      </c>
      <c r="Y5589" s="90">
        <f t="shared" si="4479"/>
        <v>342.71370999999999</v>
      </c>
      <c r="Z5589" s="93">
        <f t="shared" si="4480"/>
        <v>1</v>
      </c>
      <c r="AA5589" s="93">
        <f t="shared" si="4481"/>
        <v>342.71370999999999</v>
      </c>
      <c r="AB5589" s="97">
        <f>ROUND((S5589*$AB$3)+Z5589,0)</f>
        <v>1</v>
      </c>
      <c r="AC5589" s="98">
        <f t="shared" si="4473"/>
        <v>342.71370999999999</v>
      </c>
      <c r="AD5589" s="77" t="s">
        <v>5891</v>
      </c>
      <c r="AE5589" s="54">
        <v>342.71370999999999</v>
      </c>
      <c r="AF5589" s="17"/>
    </row>
    <row r="5590" spans="1:32" ht="12.75" customHeight="1" x14ac:dyDescent="0.3">
      <c r="A5590" s="73" t="s">
        <v>7</v>
      </c>
      <c r="B5590" s="74" t="s">
        <v>3352</v>
      </c>
      <c r="C5590" s="48" t="s">
        <v>464</v>
      </c>
      <c r="D5590" s="48">
        <v>1000</v>
      </c>
      <c r="E5590" s="48">
        <v>4013</v>
      </c>
      <c r="F5590" s="48" t="s">
        <v>6180</v>
      </c>
      <c r="G5590" s="48" t="s">
        <v>65</v>
      </c>
      <c r="H5590" s="75">
        <f t="shared" si="4468"/>
        <v>0</v>
      </c>
      <c r="I5590" s="74">
        <v>5</v>
      </c>
      <c r="J5590" s="74">
        <v>5</v>
      </c>
      <c r="K5590" s="48">
        <f>J5590</f>
        <v>5</v>
      </c>
      <c r="L5590" s="48"/>
      <c r="M5590" s="48">
        <f t="shared" si="4469"/>
        <v>5</v>
      </c>
      <c r="N5590" s="48">
        <v>15</v>
      </c>
      <c r="O5590" s="56">
        <v>342.71370999999999</v>
      </c>
      <c r="P5590" s="48" t="str">
        <f t="shared" si="4464"/>
        <v>5858 BK</v>
      </c>
      <c r="Q5590" s="76">
        <v>17</v>
      </c>
      <c r="R5590" s="76">
        <v>41</v>
      </c>
      <c r="S5590" s="49">
        <f t="shared" si="4470"/>
        <v>0.23038461538461538</v>
      </c>
      <c r="T5590" s="49">
        <f t="shared" si="4465"/>
        <v>230.38461538461539</v>
      </c>
      <c r="U5590" s="49">
        <v>792.26923076923072</v>
      </c>
      <c r="V5590" s="49">
        <f t="shared" si="4458"/>
        <v>0.79226923076923073</v>
      </c>
      <c r="W5590" s="49">
        <f t="shared" si="4478"/>
        <v>1.1519230769230768</v>
      </c>
      <c r="X5590" s="90">
        <f>ROUND(S5590*$X$2,0)</f>
        <v>2</v>
      </c>
      <c r="Y5590" s="90">
        <f t="shared" si="4479"/>
        <v>685.42741999999998</v>
      </c>
      <c r="Z5590" s="93">
        <f t="shared" si="4480"/>
        <v>3</v>
      </c>
      <c r="AA5590" s="93">
        <f t="shared" si="4481"/>
        <v>1028.14113</v>
      </c>
      <c r="AB5590" s="97">
        <f>ROUND((S5590*$AB$3)+Z5590,0)</f>
        <v>4</v>
      </c>
      <c r="AC5590" s="98">
        <f t="shared" si="4473"/>
        <v>1370.85484</v>
      </c>
      <c r="AD5590" s="77" t="s">
        <v>5891</v>
      </c>
      <c r="AE5590" s="54">
        <v>1370.85484</v>
      </c>
      <c r="AF5590" s="17"/>
    </row>
    <row r="5591" spans="1:32" ht="12.75" customHeight="1" x14ac:dyDescent="0.3">
      <c r="A5591" s="73" t="s">
        <v>35</v>
      </c>
      <c r="B5591" s="74" t="s">
        <v>2277</v>
      </c>
      <c r="C5591" s="48" t="s">
        <v>40</v>
      </c>
      <c r="D5591" s="48">
        <v>100</v>
      </c>
      <c r="E5591" s="48">
        <v>621</v>
      </c>
      <c r="F5591" s="48" t="s">
        <v>6128</v>
      </c>
      <c r="G5591" s="48" t="s">
        <v>65</v>
      </c>
      <c r="H5591" s="75">
        <f t="shared" si="4468"/>
        <v>0</v>
      </c>
      <c r="I5591" s="74">
        <v>5</v>
      </c>
      <c r="J5591" s="74">
        <v>5</v>
      </c>
      <c r="K5591" s="48">
        <f>J5591</f>
        <v>5</v>
      </c>
      <c r="L5591" s="48"/>
      <c r="M5591" s="48">
        <f t="shared" si="4469"/>
        <v>5</v>
      </c>
      <c r="N5591" s="48">
        <v>3</v>
      </c>
      <c r="O5591" s="56">
        <v>8.27895</v>
      </c>
      <c r="P5591" s="48" t="str">
        <f t="shared" si="4464"/>
        <v>3077 YL</v>
      </c>
      <c r="Q5591" s="76">
        <v>14</v>
      </c>
      <c r="R5591" s="76">
        <v>85</v>
      </c>
      <c r="S5591" s="49">
        <f t="shared" si="4470"/>
        <v>0.24884615384615383</v>
      </c>
      <c r="T5591" s="49">
        <f t="shared" si="4465"/>
        <v>24.884615384615383</v>
      </c>
      <c r="U5591" s="49">
        <v>41.42307692307692</v>
      </c>
      <c r="V5591" s="49">
        <f t="shared" si="4458"/>
        <v>0.41423076923076918</v>
      </c>
      <c r="W5591" s="49">
        <f t="shared" si="4478"/>
        <v>1.2442307692307693</v>
      </c>
      <c r="X5591" s="90">
        <f>ROUND(S5591*$X$2,0)</f>
        <v>2</v>
      </c>
      <c r="Y5591" s="90">
        <f t="shared" si="4479"/>
        <v>16.5579</v>
      </c>
      <c r="Z5591" s="93">
        <f t="shared" si="4480"/>
        <v>3</v>
      </c>
      <c r="AA5591" s="93">
        <f t="shared" si="4481"/>
        <v>24.836849999999998</v>
      </c>
      <c r="AB5591" s="97">
        <f>ROUND((S5591*$AB$2)+Z5591,0)</f>
        <v>5</v>
      </c>
      <c r="AC5591" s="98">
        <f t="shared" si="4473"/>
        <v>41.394750000000002</v>
      </c>
      <c r="AD5591" s="77" t="s">
        <v>5891</v>
      </c>
      <c r="AE5591" s="54">
        <v>41.394750000000002</v>
      </c>
      <c r="AF5591" s="17"/>
    </row>
    <row r="5592" spans="1:32" ht="16.899999999999999" customHeight="1" x14ac:dyDescent="0.3">
      <c r="A5592" s="73" t="s">
        <v>7</v>
      </c>
      <c r="B5592" s="74" t="s">
        <v>1675</v>
      </c>
      <c r="C5592" s="48" t="s">
        <v>10</v>
      </c>
      <c r="D5592" s="48">
        <v>1000</v>
      </c>
      <c r="E5592" s="48">
        <v>621</v>
      </c>
      <c r="F5592" s="48" t="s">
        <v>6128</v>
      </c>
      <c r="G5592" s="48" t="s">
        <v>35</v>
      </c>
      <c r="H5592" s="75">
        <f t="shared" si="4468"/>
        <v>-0.18604651162790697</v>
      </c>
      <c r="I5592" s="74">
        <v>35</v>
      </c>
      <c r="J5592" s="74">
        <v>43</v>
      </c>
      <c r="K5592" s="48">
        <f>I5592</f>
        <v>35</v>
      </c>
      <c r="L5592" s="48">
        <f>$L$3</f>
        <v>-4</v>
      </c>
      <c r="M5592" s="48">
        <f t="shared" si="4469"/>
        <v>31</v>
      </c>
      <c r="N5592" s="48">
        <v>5</v>
      </c>
      <c r="O5592" s="56">
        <v>229.61</v>
      </c>
      <c r="P5592" s="48" t="str">
        <f t="shared" si="4464"/>
        <v>3464C SL</v>
      </c>
      <c r="Q5592" s="76">
        <v>17</v>
      </c>
      <c r="R5592" s="76">
        <v>37</v>
      </c>
      <c r="S5592" s="49">
        <f t="shared" si="4470"/>
        <v>0.22576923076923078</v>
      </c>
      <c r="T5592" s="49">
        <f t="shared" si="4465"/>
        <v>225.76923076923077</v>
      </c>
      <c r="U5592" s="49">
        <v>251.73076923076923</v>
      </c>
      <c r="V5592" s="49">
        <f t="shared" si="4458"/>
        <v>0.2517307692307692</v>
      </c>
      <c r="W5592" s="49">
        <f>V5592*M5592</f>
        <v>7.8036538461538454</v>
      </c>
      <c r="X5592" s="90">
        <f t="shared" ref="X5592" si="4482">ROUND(S5592*$X$4,0)</f>
        <v>1</v>
      </c>
      <c r="Y5592" s="90">
        <f t="shared" si="4479"/>
        <v>229.61</v>
      </c>
      <c r="Z5592" s="93">
        <f t="shared" si="4480"/>
        <v>8</v>
      </c>
      <c r="AA5592" s="93">
        <f t="shared" si="4481"/>
        <v>1836.88</v>
      </c>
      <c r="AB5592" s="97">
        <f>ROUND((S5592*$AB$4)+Z5592,0)</f>
        <v>9</v>
      </c>
      <c r="AC5592" s="98">
        <f t="shared" si="4473"/>
        <v>2066.4900000000002</v>
      </c>
      <c r="AD5592" s="77" t="s">
        <v>3</v>
      </c>
      <c r="AE5592" s="54">
        <v>2066.4900000000002</v>
      </c>
      <c r="AF5592" s="17"/>
    </row>
    <row r="5593" spans="1:32" ht="12.75" customHeight="1" x14ac:dyDescent="0.3">
      <c r="A5593" s="73" t="s">
        <v>7</v>
      </c>
      <c r="B5593" s="74" t="s">
        <v>3443</v>
      </c>
      <c r="C5593" s="48" t="s">
        <v>1432</v>
      </c>
      <c r="D5593" s="48">
        <v>5000</v>
      </c>
      <c r="E5593" s="48">
        <v>621</v>
      </c>
      <c r="F5593" s="48" t="s">
        <v>6128</v>
      </c>
      <c r="G5593" s="48" t="s">
        <v>112</v>
      </c>
      <c r="H5593" s="75">
        <f t="shared" si="4468"/>
        <v>2.564102564102564E-2</v>
      </c>
      <c r="I5593" s="74">
        <v>40</v>
      </c>
      <c r="J5593" s="74">
        <v>39</v>
      </c>
      <c r="K5593" s="48">
        <f>J5593</f>
        <v>39</v>
      </c>
      <c r="L5593" s="48">
        <f>$L$3</f>
        <v>-4</v>
      </c>
      <c r="M5593" s="48">
        <f t="shared" si="4469"/>
        <v>35</v>
      </c>
      <c r="N5593" s="48">
        <v>0</v>
      </c>
      <c r="O5593" s="56">
        <v>108.4</v>
      </c>
      <c r="P5593" s="48" t="str">
        <f t="shared" si="4464"/>
        <v>6713 GR</v>
      </c>
      <c r="Q5593" s="76">
        <v>0</v>
      </c>
      <c r="R5593" s="76">
        <v>2</v>
      </c>
      <c r="S5593" s="49">
        <f t="shared" si="4470"/>
        <v>2.3076923076923079E-3</v>
      </c>
      <c r="T5593" s="49">
        <f t="shared" si="4465"/>
        <v>11.53846153846154</v>
      </c>
      <c r="U5593" s="49">
        <v>582.88461538461536</v>
      </c>
      <c r="V5593" s="49">
        <f t="shared" si="4458"/>
        <v>0.11657692307692308</v>
      </c>
      <c r="W5593" s="49">
        <f>S5593*M5593</f>
        <v>8.0769230769230774E-2</v>
      </c>
      <c r="X5593" s="90">
        <f>ROUNDUP(S5593*$X$4,0)</f>
        <v>1</v>
      </c>
      <c r="Y5593" s="90">
        <f t="shared" si="4479"/>
        <v>108.4</v>
      </c>
      <c r="Z5593" s="93">
        <f t="shared" si="4480"/>
        <v>1</v>
      </c>
      <c r="AA5593" s="93">
        <f t="shared" si="4481"/>
        <v>108.4</v>
      </c>
      <c r="AB5593" s="97">
        <f>ROUND((S5593*$AB$4)+Z5593,0)</f>
        <v>1</v>
      </c>
      <c r="AC5593" s="98">
        <f t="shared" si="4473"/>
        <v>108.4</v>
      </c>
      <c r="AD5593" s="77" t="s">
        <v>3</v>
      </c>
      <c r="AE5593" s="54">
        <v>108.4</v>
      </c>
      <c r="AF5593" s="17"/>
    </row>
    <row r="5594" spans="1:32" ht="12.75" customHeight="1" x14ac:dyDescent="0.3">
      <c r="A5594" s="73" t="s">
        <v>35</v>
      </c>
      <c r="B5594" s="74" t="s">
        <v>5662</v>
      </c>
      <c r="C5594" s="48" t="s">
        <v>10</v>
      </c>
      <c r="D5594" s="48">
        <v>100</v>
      </c>
      <c r="E5594" s="48">
        <v>621</v>
      </c>
      <c r="F5594" s="48" t="s">
        <v>6128</v>
      </c>
      <c r="G5594" s="48" t="s">
        <v>11</v>
      </c>
      <c r="H5594" s="75">
        <f t="shared" si="4468"/>
        <v>0</v>
      </c>
      <c r="I5594" s="74">
        <v>5</v>
      </c>
      <c r="J5594" s="74">
        <v>5</v>
      </c>
      <c r="K5594" s="48">
        <f>J5594</f>
        <v>5</v>
      </c>
      <c r="L5594" s="48"/>
      <c r="M5594" s="48">
        <f t="shared" si="4469"/>
        <v>5</v>
      </c>
      <c r="N5594" s="48">
        <v>0</v>
      </c>
      <c r="O5594" s="56">
        <v>14.588950000000001</v>
      </c>
      <c r="P5594" s="48" t="str">
        <f t="shared" si="4464"/>
        <v>2258/1 SL</v>
      </c>
      <c r="Q5594" s="76">
        <v>2</v>
      </c>
      <c r="R5594" s="76">
        <v>7</v>
      </c>
      <c r="S5594" s="49">
        <f t="shared" si="4470"/>
        <v>2.9615384615384613E-2</v>
      </c>
      <c r="T5594" s="49">
        <f t="shared" si="4465"/>
        <v>2.9615384615384612</v>
      </c>
      <c r="U5594" s="49">
        <v>57.576923076923073</v>
      </c>
      <c r="V5594" s="49">
        <f t="shared" si="4458"/>
        <v>0.5757692307692307</v>
      </c>
      <c r="W5594" s="49">
        <f>S5594*M5594</f>
        <v>0.14807692307692305</v>
      </c>
      <c r="X5594" s="90">
        <f>ROUNDUP(S5594*$X$2,0)</f>
        <v>1</v>
      </c>
      <c r="Y5594" s="90">
        <f t="shared" si="4479"/>
        <v>14.588950000000001</v>
      </c>
      <c r="Z5594" s="93">
        <f t="shared" si="4480"/>
        <v>1</v>
      </c>
      <c r="AA5594" s="93">
        <f t="shared" si="4481"/>
        <v>14.588950000000001</v>
      </c>
      <c r="AB5594" s="97">
        <f>ROUND((S5594*$AB$2)+Z5594,0)</f>
        <v>1</v>
      </c>
      <c r="AC5594" s="98">
        <f t="shared" si="4473"/>
        <v>14.588950000000001</v>
      </c>
      <c r="AD5594" s="77" t="s">
        <v>5891</v>
      </c>
      <c r="AE5594" s="54">
        <v>14.588950000000001</v>
      </c>
      <c r="AF5594" s="17"/>
    </row>
    <row r="5595" spans="1:32" ht="16.899999999999999" customHeight="1" x14ac:dyDescent="0.3">
      <c r="A5595" s="73" t="s">
        <v>7</v>
      </c>
      <c r="B5595" s="74" t="s">
        <v>5488</v>
      </c>
      <c r="C5595" s="48" t="s">
        <v>1432</v>
      </c>
      <c r="D5595" s="48">
        <v>5000</v>
      </c>
      <c r="E5595" s="48">
        <v>621</v>
      </c>
      <c r="F5595" s="48" t="s">
        <v>6128</v>
      </c>
      <c r="G5595" s="48" t="s">
        <v>112</v>
      </c>
      <c r="H5595" s="75">
        <f t="shared" si="4468"/>
        <v>2.564102564102564E-2</v>
      </c>
      <c r="I5595" s="74">
        <v>40</v>
      </c>
      <c r="J5595" s="74">
        <v>39</v>
      </c>
      <c r="K5595" s="48">
        <f>J5595</f>
        <v>39</v>
      </c>
      <c r="L5595" s="48">
        <f>$L$3</f>
        <v>-4</v>
      </c>
      <c r="M5595" s="48">
        <f t="shared" si="4469"/>
        <v>35</v>
      </c>
      <c r="N5595" s="48">
        <v>8</v>
      </c>
      <c r="O5595" s="56">
        <v>108.35</v>
      </c>
      <c r="P5595" s="48" t="str">
        <f t="shared" si="4464"/>
        <v>6713 RD</v>
      </c>
      <c r="Q5595" s="76">
        <v>2</v>
      </c>
      <c r="R5595" s="76">
        <v>8</v>
      </c>
      <c r="S5595" s="49">
        <f t="shared" si="4470"/>
        <v>3.0769230769230771E-2</v>
      </c>
      <c r="T5595" s="49">
        <f t="shared" si="4465"/>
        <v>153.84615384615387</v>
      </c>
      <c r="U5595" s="49">
        <v>2456.7692307692305</v>
      </c>
      <c r="V5595" s="49">
        <f t="shared" si="4458"/>
        <v>0.49135384615384609</v>
      </c>
      <c r="W5595" s="49">
        <f>S5595*M5595</f>
        <v>1.0769230769230771</v>
      </c>
      <c r="X5595" s="90">
        <f>ROUND(S5595*$X$4,0)</f>
        <v>0</v>
      </c>
      <c r="Y5595" s="90">
        <f t="shared" si="4479"/>
        <v>0</v>
      </c>
      <c r="Z5595" s="93">
        <f t="shared" si="4480"/>
        <v>1</v>
      </c>
      <c r="AA5595" s="93">
        <f t="shared" si="4481"/>
        <v>108.35</v>
      </c>
      <c r="AB5595" s="97">
        <f>ROUND((S5595*$AB$4)+Z5595,0)</f>
        <v>1</v>
      </c>
      <c r="AC5595" s="98">
        <f t="shared" si="4473"/>
        <v>108.35</v>
      </c>
      <c r="AD5595" s="77" t="s">
        <v>3</v>
      </c>
      <c r="AE5595" s="54">
        <v>108.35</v>
      </c>
      <c r="AF5595" s="17"/>
    </row>
    <row r="5596" spans="1:32" ht="16.899999999999999" customHeight="1" x14ac:dyDescent="0.3">
      <c r="A5596" s="73" t="s">
        <v>7</v>
      </c>
      <c r="B5596" s="74" t="s">
        <v>1555</v>
      </c>
      <c r="C5596" s="48" t="s">
        <v>10</v>
      </c>
      <c r="D5596" s="48">
        <v>1000</v>
      </c>
      <c r="E5596" s="48">
        <v>2834</v>
      </c>
      <c r="F5596" s="48" t="s">
        <v>6126</v>
      </c>
      <c r="G5596" s="48">
        <v>2</v>
      </c>
      <c r="H5596" s="75">
        <f t="shared" si="4468"/>
        <v>0</v>
      </c>
      <c r="I5596" s="74">
        <v>40</v>
      </c>
      <c r="J5596" s="74">
        <f>I5596</f>
        <v>40</v>
      </c>
      <c r="K5596" s="48">
        <f>I5596</f>
        <v>40</v>
      </c>
      <c r="L5596" s="48"/>
      <c r="M5596" s="48">
        <f t="shared" si="4469"/>
        <v>40</v>
      </c>
      <c r="N5596" s="48">
        <v>3</v>
      </c>
      <c r="O5596" s="56">
        <v>366.27832000000001</v>
      </c>
      <c r="P5596" s="48" t="str">
        <f t="shared" si="4464"/>
        <v>3243 SL</v>
      </c>
      <c r="Q5596" s="76">
        <v>2</v>
      </c>
      <c r="R5596" s="76">
        <v>27</v>
      </c>
      <c r="S5596" s="49">
        <f t="shared" si="4470"/>
        <v>5.2692307692307691E-2</v>
      </c>
      <c r="T5596" s="49">
        <f t="shared" si="4465"/>
        <v>52.692307692307693</v>
      </c>
      <c r="U5596" s="49">
        <v>56.5</v>
      </c>
      <c r="V5596" s="49">
        <f t="shared" si="4458"/>
        <v>5.6500000000000002E-2</v>
      </c>
      <c r="W5596" s="49">
        <f t="shared" ref="W5596:W5600" si="4483">S5596*M5596</f>
        <v>2.1076923076923078</v>
      </c>
      <c r="X5596" s="90">
        <f>ROUND(S5596*$X$4,0)</f>
        <v>0</v>
      </c>
      <c r="Y5596" s="90">
        <f t="shared" si="4479"/>
        <v>0</v>
      </c>
      <c r="Z5596" s="93">
        <f t="shared" si="4480"/>
        <v>2</v>
      </c>
      <c r="AA5596" s="93">
        <f t="shared" si="4481"/>
        <v>732.55664000000002</v>
      </c>
      <c r="AB5596" s="97">
        <f>ROUND((S5596*$AB$2)+Z5596,0)</f>
        <v>2</v>
      </c>
      <c r="AC5596" s="98">
        <f t="shared" si="4473"/>
        <v>732.55664000000002</v>
      </c>
      <c r="AD5596" s="77" t="s">
        <v>3</v>
      </c>
      <c r="AE5596" s="54">
        <v>732.55664000000002</v>
      </c>
      <c r="AF5596" s="17"/>
    </row>
    <row r="5597" spans="1:32" ht="16.899999999999999" customHeight="1" x14ac:dyDescent="0.3">
      <c r="A5597" s="73" t="s">
        <v>7</v>
      </c>
      <c r="B5597" s="74" t="s">
        <v>482</v>
      </c>
      <c r="C5597" s="48" t="s">
        <v>40</v>
      </c>
      <c r="D5597" s="48">
        <v>1000</v>
      </c>
      <c r="E5597" s="48">
        <v>621</v>
      </c>
      <c r="F5597" s="48" t="s">
        <v>6128</v>
      </c>
      <c r="G5597" s="48" t="s">
        <v>112</v>
      </c>
      <c r="H5597" s="75">
        <f t="shared" si="4468"/>
        <v>-0.56603773584905659</v>
      </c>
      <c r="I5597" s="74">
        <v>23</v>
      </c>
      <c r="J5597" s="74">
        <v>53</v>
      </c>
      <c r="K5597" s="48">
        <f>I5597</f>
        <v>23</v>
      </c>
      <c r="L5597" s="48">
        <f>$L$3</f>
        <v>-4</v>
      </c>
      <c r="M5597" s="48">
        <f t="shared" si="4469"/>
        <v>19</v>
      </c>
      <c r="N5597" s="48">
        <v>3</v>
      </c>
      <c r="O5597" s="56">
        <v>89.42</v>
      </c>
      <c r="P5597" s="48" t="str">
        <f t="shared" si="4464"/>
        <v>1859/19 RD</v>
      </c>
      <c r="Q5597" s="76">
        <v>12</v>
      </c>
      <c r="R5597" s="76">
        <v>38</v>
      </c>
      <c r="S5597" s="49">
        <f t="shared" si="4470"/>
        <v>0.17307692307692307</v>
      </c>
      <c r="T5597" s="49">
        <f t="shared" si="4465"/>
        <v>173.07692307692307</v>
      </c>
      <c r="U5597" s="49">
        <v>202.34615384615384</v>
      </c>
      <c r="V5597" s="49">
        <f t="shared" si="4458"/>
        <v>0.20234615384615384</v>
      </c>
      <c r="W5597" s="49">
        <f t="shared" si="4483"/>
        <v>3.2884615384615383</v>
      </c>
      <c r="X5597" s="90">
        <f>ROUND(S5597*$X$3,0)</f>
        <v>1</v>
      </c>
      <c r="Y5597" s="90">
        <f t="shared" si="4479"/>
        <v>89.42</v>
      </c>
      <c r="Z5597" s="93">
        <f t="shared" si="4480"/>
        <v>4</v>
      </c>
      <c r="AA5597" s="93">
        <f t="shared" si="4481"/>
        <v>357.68</v>
      </c>
      <c r="AB5597" s="97">
        <f>ROUND((S5597*$AB$3)+Z5597,0)</f>
        <v>5</v>
      </c>
      <c r="AC5597" s="98">
        <f t="shared" si="4473"/>
        <v>447.1</v>
      </c>
      <c r="AD5597" s="77" t="s">
        <v>6117</v>
      </c>
      <c r="AE5597" s="54">
        <v>447.1</v>
      </c>
      <c r="AF5597" s="17"/>
    </row>
    <row r="5598" spans="1:32" ht="16.899999999999999" customHeight="1" x14ac:dyDescent="0.3">
      <c r="A5598" s="73" t="s">
        <v>7</v>
      </c>
      <c r="B5598" s="74" t="s">
        <v>5666</v>
      </c>
      <c r="C5598" s="48" t="s">
        <v>10</v>
      </c>
      <c r="D5598" s="48">
        <v>100</v>
      </c>
      <c r="E5598" s="48">
        <v>4013</v>
      </c>
      <c r="F5598" s="48" t="s">
        <v>6180</v>
      </c>
      <c r="G5598" s="48" t="s">
        <v>65</v>
      </c>
      <c r="H5598" s="75">
        <f t="shared" si="4468"/>
        <v>0</v>
      </c>
      <c r="I5598" s="74">
        <v>5</v>
      </c>
      <c r="J5598" s="74">
        <v>5</v>
      </c>
      <c r="K5598" s="48">
        <f>J5598</f>
        <v>5</v>
      </c>
      <c r="L5598" s="48"/>
      <c r="M5598" s="48">
        <f t="shared" si="4469"/>
        <v>5</v>
      </c>
      <c r="N5598" s="48">
        <v>0</v>
      </c>
      <c r="O5598" s="56">
        <v>195.75957</v>
      </c>
      <c r="P5598" s="48" t="str">
        <f t="shared" si="4464"/>
        <v>2824/6 WH</v>
      </c>
      <c r="Q5598" s="76">
        <v>10</v>
      </c>
      <c r="R5598" s="76">
        <v>22</v>
      </c>
      <c r="S5598" s="49">
        <f t="shared" si="4470"/>
        <v>0.13307692307692309</v>
      </c>
      <c r="T5598" s="49">
        <f t="shared" si="4465"/>
        <v>13.30769230769231</v>
      </c>
      <c r="U5598" s="49">
        <v>50.230769230769241</v>
      </c>
      <c r="V5598" s="49">
        <f t="shared" si="4458"/>
        <v>0.50230769230769245</v>
      </c>
      <c r="W5598" s="49">
        <f t="shared" si="4483"/>
        <v>0.66538461538461546</v>
      </c>
      <c r="X5598" s="90">
        <f>ROUND(S5598*$X$2,0)</f>
        <v>1</v>
      </c>
      <c r="Y5598" s="90">
        <f t="shared" si="4479"/>
        <v>195.75957</v>
      </c>
      <c r="Z5598" s="93">
        <f t="shared" si="4480"/>
        <v>2</v>
      </c>
      <c r="AA5598" s="93">
        <f t="shared" si="4481"/>
        <v>391.51913999999999</v>
      </c>
      <c r="AB5598" s="97">
        <f>ROUND((S5598*$AB$2)+Z5598,0)</f>
        <v>3</v>
      </c>
      <c r="AC5598" s="98">
        <f t="shared" si="4473"/>
        <v>587.27871000000005</v>
      </c>
      <c r="AD5598" s="77" t="s">
        <v>5891</v>
      </c>
      <c r="AE5598" s="54">
        <v>587.27871000000005</v>
      </c>
      <c r="AF5598" s="17"/>
    </row>
    <row r="5599" spans="1:32" ht="16.899999999999999" customHeight="1" x14ac:dyDescent="0.3">
      <c r="A5599" s="73" t="s">
        <v>7</v>
      </c>
      <c r="B5599" s="74" t="s">
        <v>5668</v>
      </c>
      <c r="C5599" s="48" t="s">
        <v>10</v>
      </c>
      <c r="D5599" s="48">
        <v>1000</v>
      </c>
      <c r="E5599" s="48">
        <v>4013</v>
      </c>
      <c r="F5599" s="48" t="s">
        <v>6180</v>
      </c>
      <c r="G5599" s="48" t="s">
        <v>65</v>
      </c>
      <c r="H5599" s="75">
        <f t="shared" si="4468"/>
        <v>0</v>
      </c>
      <c r="I5599" s="74">
        <v>5</v>
      </c>
      <c r="J5599" s="74">
        <v>5</v>
      </c>
      <c r="K5599" s="48">
        <f>J5599</f>
        <v>5</v>
      </c>
      <c r="L5599" s="48"/>
      <c r="M5599" s="48">
        <f t="shared" si="4469"/>
        <v>5</v>
      </c>
      <c r="N5599" s="48">
        <v>0</v>
      </c>
      <c r="O5599" s="56">
        <v>840.00654999999995</v>
      </c>
      <c r="P5599" s="48" t="str">
        <f t="shared" si="4464"/>
        <v>2834/2 WH</v>
      </c>
      <c r="Q5599" s="76">
        <v>0</v>
      </c>
      <c r="R5599" s="76">
        <v>4</v>
      </c>
      <c r="S5599" s="49">
        <f t="shared" si="4470"/>
        <v>4.6153846153846158E-3</v>
      </c>
      <c r="T5599" s="49">
        <f t="shared" si="4465"/>
        <v>4.6153846153846159</v>
      </c>
      <c r="U5599" s="49">
        <v>18.192307692307693</v>
      </c>
      <c r="V5599" s="49">
        <f t="shared" si="4458"/>
        <v>1.8192307692307695E-2</v>
      </c>
      <c r="W5599" s="49">
        <f t="shared" si="4483"/>
        <v>2.3076923076923078E-2</v>
      </c>
      <c r="X5599" s="90">
        <f>ROUNDUP(S5599*$X$2,0)</f>
        <v>1</v>
      </c>
      <c r="Y5599" s="90">
        <f t="shared" si="4479"/>
        <v>840.00654999999995</v>
      </c>
      <c r="Z5599" s="93">
        <f t="shared" si="4480"/>
        <v>1</v>
      </c>
      <c r="AA5599" s="93">
        <f t="shared" si="4481"/>
        <v>840.00654999999995</v>
      </c>
      <c r="AB5599" s="97">
        <f>ROUND((S5599*$AB$2)+Z5599,0)</f>
        <v>1</v>
      </c>
      <c r="AC5599" s="98">
        <f t="shared" si="4473"/>
        <v>840.00654999999995</v>
      </c>
      <c r="AD5599" s="77" t="s">
        <v>5891</v>
      </c>
      <c r="AE5599" s="54">
        <v>840.00654999999995</v>
      </c>
      <c r="AF5599" s="17"/>
    </row>
    <row r="5600" spans="1:32" ht="16.899999999999999" customHeight="1" x14ac:dyDescent="0.3">
      <c r="A5600" s="73" t="s">
        <v>35</v>
      </c>
      <c r="B5600" s="74" t="s">
        <v>5476</v>
      </c>
      <c r="C5600" s="48" t="s">
        <v>1432</v>
      </c>
      <c r="D5600" s="48">
        <v>5000</v>
      </c>
      <c r="E5600" s="48">
        <v>4003</v>
      </c>
      <c r="F5600" s="48" t="s">
        <v>5909</v>
      </c>
      <c r="G5600" s="48" t="s">
        <v>112</v>
      </c>
      <c r="H5600" s="75">
        <f t="shared" si="4468"/>
        <v>0</v>
      </c>
      <c r="I5600" s="74">
        <v>39</v>
      </c>
      <c r="J5600" s="74">
        <v>39</v>
      </c>
      <c r="K5600" s="48">
        <f>I5600</f>
        <v>39</v>
      </c>
      <c r="L5600" s="48">
        <f>$L$3</f>
        <v>-4</v>
      </c>
      <c r="M5600" s="48">
        <f t="shared" si="4469"/>
        <v>35</v>
      </c>
      <c r="N5600" s="48">
        <v>0</v>
      </c>
      <c r="O5600" s="56">
        <v>0</v>
      </c>
      <c r="P5600" s="48" t="str">
        <f t="shared" si="4464"/>
        <v>6710 GY</v>
      </c>
      <c r="Q5600" s="76" t="s">
        <v>6187</v>
      </c>
      <c r="R5600" s="76" t="s">
        <v>6187</v>
      </c>
      <c r="S5600" s="49">
        <f t="shared" si="4470"/>
        <v>0</v>
      </c>
      <c r="T5600" s="49">
        <f t="shared" si="4465"/>
        <v>0</v>
      </c>
      <c r="U5600" s="49">
        <v>10</v>
      </c>
      <c r="V5600" s="49">
        <f t="shared" si="4458"/>
        <v>2E-3</v>
      </c>
      <c r="W5600" s="49">
        <f t="shared" si="4483"/>
        <v>0</v>
      </c>
      <c r="X5600" s="90">
        <f>ROUNDUP(S5600*$X$4,0)</f>
        <v>0</v>
      </c>
      <c r="Y5600" s="90">
        <f t="shared" si="4479"/>
        <v>0</v>
      </c>
      <c r="Z5600" s="93">
        <f t="shared" si="4480"/>
        <v>0</v>
      </c>
      <c r="AA5600" s="93">
        <f t="shared" si="4481"/>
        <v>0</v>
      </c>
      <c r="AB5600" s="97">
        <f>ROUND((S5600*$AB$4)+Z5600,0)</f>
        <v>0</v>
      </c>
      <c r="AC5600" s="98">
        <f t="shared" si="4473"/>
        <v>0</v>
      </c>
      <c r="AD5600" s="77" t="s">
        <v>3</v>
      </c>
      <c r="AE5600" s="54">
        <v>0</v>
      </c>
      <c r="AF5600" s="17"/>
    </row>
    <row r="5601" spans="1:32" ht="16.899999999999999" customHeight="1" x14ac:dyDescent="0.3">
      <c r="A5601" s="73" t="s">
        <v>35</v>
      </c>
      <c r="B5601" s="74" t="s">
        <v>1887</v>
      </c>
      <c r="C5601" s="48" t="s">
        <v>1790</v>
      </c>
      <c r="D5601" s="48">
        <v>1000</v>
      </c>
      <c r="E5601" s="48">
        <v>621</v>
      </c>
      <c r="F5601" s="48" t="s">
        <v>6128</v>
      </c>
      <c r="G5601" s="48" t="s">
        <v>35</v>
      </c>
      <c r="H5601" s="75">
        <f t="shared" si="4468"/>
        <v>0</v>
      </c>
      <c r="I5601" s="74">
        <v>43</v>
      </c>
      <c r="J5601" s="74">
        <v>43</v>
      </c>
      <c r="K5601" s="48">
        <f>I5601</f>
        <v>43</v>
      </c>
      <c r="L5601" s="48">
        <f>$L$3</f>
        <v>-4</v>
      </c>
      <c r="M5601" s="48">
        <f t="shared" si="4469"/>
        <v>39</v>
      </c>
      <c r="N5601" s="48">
        <v>9</v>
      </c>
      <c r="O5601" s="56">
        <v>135.78</v>
      </c>
      <c r="P5601" s="48" t="str">
        <f t="shared" si="4464"/>
        <v>9058A BK</v>
      </c>
      <c r="Q5601" s="76">
        <v>11</v>
      </c>
      <c r="R5601" s="76">
        <v>33</v>
      </c>
      <c r="S5601" s="49">
        <f t="shared" si="4470"/>
        <v>0.15653846153846154</v>
      </c>
      <c r="T5601" s="49">
        <f t="shared" si="4465"/>
        <v>156.53846153846155</v>
      </c>
      <c r="U5601" s="49">
        <v>306.42307692307696</v>
      </c>
      <c r="V5601" s="49">
        <f t="shared" si="4458"/>
        <v>0.30642307692307696</v>
      </c>
      <c r="W5601" s="49">
        <f>V5601*M5601</f>
        <v>11.950500000000002</v>
      </c>
      <c r="X5601" s="90">
        <f t="shared" ref="X5601" si="4484">ROUND(S5601*$X$4,0)</f>
        <v>1</v>
      </c>
      <c r="Y5601" s="90">
        <f t="shared" si="4479"/>
        <v>135.78</v>
      </c>
      <c r="Z5601" s="93">
        <f t="shared" si="4480"/>
        <v>7</v>
      </c>
      <c r="AA5601" s="93">
        <f t="shared" si="4481"/>
        <v>950.46</v>
      </c>
      <c r="AB5601" s="97">
        <f>ROUND((S5601*$AB$4)+Z5601,0)</f>
        <v>8</v>
      </c>
      <c r="AC5601" s="98">
        <f t="shared" si="4473"/>
        <v>1086.24</v>
      </c>
      <c r="AD5601" s="77" t="s">
        <v>3</v>
      </c>
      <c r="AE5601" s="54">
        <v>1086.24</v>
      </c>
      <c r="AF5601" s="17"/>
    </row>
    <row r="5602" spans="1:32" ht="16.899999999999999" customHeight="1" x14ac:dyDescent="0.3">
      <c r="A5602" s="73" t="s">
        <v>35</v>
      </c>
      <c r="B5602" s="74" t="s">
        <v>5669</v>
      </c>
      <c r="C5602" s="48" t="s">
        <v>464</v>
      </c>
      <c r="D5602" s="48">
        <v>1000</v>
      </c>
      <c r="E5602" s="48">
        <v>4013</v>
      </c>
      <c r="F5602" s="48" t="s">
        <v>6180</v>
      </c>
      <c r="G5602" s="48" t="s">
        <v>65</v>
      </c>
      <c r="H5602" s="75">
        <f t="shared" si="4468"/>
        <v>0</v>
      </c>
      <c r="I5602" s="74">
        <v>5</v>
      </c>
      <c r="J5602" s="74">
        <v>5</v>
      </c>
      <c r="K5602" s="48">
        <f>J5602</f>
        <v>5</v>
      </c>
      <c r="L5602" s="48"/>
      <c r="M5602" s="48">
        <f t="shared" si="4469"/>
        <v>5</v>
      </c>
      <c r="N5602" s="48">
        <v>0</v>
      </c>
      <c r="O5602" s="56">
        <v>172.54319000000001</v>
      </c>
      <c r="P5602" s="48" t="str">
        <f t="shared" si="4464"/>
        <v>2845/19 YL</v>
      </c>
      <c r="Q5602" s="76">
        <v>3</v>
      </c>
      <c r="R5602" s="76">
        <v>16</v>
      </c>
      <c r="S5602" s="49">
        <f t="shared" si="4470"/>
        <v>5.0769230769230775E-2</v>
      </c>
      <c r="T5602" s="49">
        <f t="shared" si="4465"/>
        <v>50.769230769230774</v>
      </c>
      <c r="U5602" s="49">
        <v>60.461538461538467</v>
      </c>
      <c r="V5602" s="49">
        <f t="shared" si="4458"/>
        <v>6.0461538461538469E-2</v>
      </c>
      <c r="W5602" s="49">
        <f t="shared" ref="W5602:W5604" si="4485">S5602*M5602</f>
        <v>0.25384615384615389</v>
      </c>
      <c r="X5602" s="90">
        <f>ROUNDUP(S5602*$X$2,0)</f>
        <v>1</v>
      </c>
      <c r="Y5602" s="90">
        <f t="shared" si="4479"/>
        <v>172.54319000000001</v>
      </c>
      <c r="Z5602" s="93">
        <f t="shared" si="4480"/>
        <v>1</v>
      </c>
      <c r="AA5602" s="93">
        <f t="shared" si="4481"/>
        <v>172.54319000000001</v>
      </c>
      <c r="AB5602" s="97">
        <f>ROUND((S5602*$AB$3)+Z5602,0)</f>
        <v>1</v>
      </c>
      <c r="AC5602" s="98">
        <f t="shared" si="4473"/>
        <v>172.54319000000001</v>
      </c>
      <c r="AD5602" s="77" t="s">
        <v>5891</v>
      </c>
      <c r="AE5602" s="54">
        <v>172.54319000000001</v>
      </c>
      <c r="AF5602" s="17"/>
    </row>
    <row r="5603" spans="1:32" ht="16.899999999999999" customHeight="1" x14ac:dyDescent="0.3">
      <c r="A5603" s="73" t="s">
        <v>7</v>
      </c>
      <c r="B5603" s="74" t="s">
        <v>1324</v>
      </c>
      <c r="C5603" s="48" t="s">
        <v>464</v>
      </c>
      <c r="D5603" s="48">
        <v>1000</v>
      </c>
      <c r="E5603" s="48">
        <v>4013</v>
      </c>
      <c r="F5603" s="48" t="s">
        <v>6180</v>
      </c>
      <c r="G5603" s="48" t="s">
        <v>65</v>
      </c>
      <c r="H5603" s="75">
        <f t="shared" si="4468"/>
        <v>0</v>
      </c>
      <c r="I5603" s="74">
        <v>5</v>
      </c>
      <c r="J5603" s="74">
        <v>5</v>
      </c>
      <c r="K5603" s="48">
        <f>J5603</f>
        <v>5</v>
      </c>
      <c r="L5603" s="48"/>
      <c r="M5603" s="48">
        <f t="shared" si="4469"/>
        <v>5</v>
      </c>
      <c r="N5603" s="48">
        <v>14</v>
      </c>
      <c r="O5603" s="56">
        <v>92.543189999999996</v>
      </c>
      <c r="P5603" s="48" t="str">
        <f t="shared" si="4464"/>
        <v>5853 RD</v>
      </c>
      <c r="Q5603" s="76">
        <v>18</v>
      </c>
      <c r="R5603" s="76">
        <v>69</v>
      </c>
      <c r="S5603" s="49">
        <f t="shared" si="4470"/>
        <v>0.27346153846153842</v>
      </c>
      <c r="T5603" s="49">
        <f t="shared" si="4465"/>
        <v>273.4615384615384</v>
      </c>
      <c r="U5603" s="49">
        <v>823.61538461538453</v>
      </c>
      <c r="V5603" s="49">
        <f t="shared" si="4458"/>
        <v>0.82361538461538453</v>
      </c>
      <c r="W5603" s="49">
        <f t="shared" si="4485"/>
        <v>1.3673076923076921</v>
      </c>
      <c r="X5603" s="90">
        <f>ROUND(S5603*$X$2,0)</f>
        <v>2</v>
      </c>
      <c r="Y5603" s="90">
        <f t="shared" si="4479"/>
        <v>185.08637999999999</v>
      </c>
      <c r="Z5603" s="93">
        <f t="shared" si="4480"/>
        <v>3</v>
      </c>
      <c r="AA5603" s="93">
        <f t="shared" si="4481"/>
        <v>277.62957</v>
      </c>
      <c r="AB5603" s="97">
        <f>ROUND((S5603*$AB$3)+Z5603,0)</f>
        <v>5</v>
      </c>
      <c r="AC5603" s="98">
        <f t="shared" si="4473"/>
        <v>462.71594999999996</v>
      </c>
      <c r="AD5603" s="77" t="s">
        <v>5891</v>
      </c>
      <c r="AE5603" s="54">
        <v>462.71594999999996</v>
      </c>
      <c r="AF5603" s="17"/>
    </row>
    <row r="5604" spans="1:32" ht="16.899999999999999" customHeight="1" x14ac:dyDescent="0.3">
      <c r="A5604" s="73" t="s">
        <v>35</v>
      </c>
      <c r="B5604" s="74" t="s">
        <v>4474</v>
      </c>
      <c r="C5604" s="48" t="s">
        <v>1143</v>
      </c>
      <c r="D5604" s="48">
        <v>100</v>
      </c>
      <c r="E5604" s="48">
        <v>30327</v>
      </c>
      <c r="F5604" s="48" t="s">
        <v>5915</v>
      </c>
      <c r="G5604" s="48" t="s">
        <v>122</v>
      </c>
      <c r="H5604" s="75">
        <f t="shared" si="4468"/>
        <v>0</v>
      </c>
      <c r="I5604" s="74">
        <v>34</v>
      </c>
      <c r="J5604" s="74">
        <v>34</v>
      </c>
      <c r="K5604" s="48">
        <f>I5604</f>
        <v>34</v>
      </c>
      <c r="L5604" s="48">
        <f>$L$3</f>
        <v>-4</v>
      </c>
      <c r="M5604" s="48">
        <f t="shared" si="4469"/>
        <v>30</v>
      </c>
      <c r="N5604" s="48">
        <v>9</v>
      </c>
      <c r="O5604" s="56">
        <v>64.242999999999995</v>
      </c>
      <c r="P5604" s="48" t="str">
        <f t="shared" si="4464"/>
        <v>392240 BK</v>
      </c>
      <c r="Q5604" s="76">
        <v>0</v>
      </c>
      <c r="R5604" s="76">
        <v>28</v>
      </c>
      <c r="S5604" s="49">
        <f t="shared" si="4470"/>
        <v>3.2307692307692308E-2</v>
      </c>
      <c r="T5604" s="49">
        <f t="shared" si="4465"/>
        <v>3.2307692307692308</v>
      </c>
      <c r="U5604" s="49">
        <v>13.807692307692308</v>
      </c>
      <c r="V5604" s="49">
        <f t="shared" si="4458"/>
        <v>0.1380769230769231</v>
      </c>
      <c r="W5604" s="49">
        <f t="shared" si="4485"/>
        <v>0.96923076923076923</v>
      </c>
      <c r="X5604" s="90">
        <f>ROUND(S5604*$X$4,0)</f>
        <v>0</v>
      </c>
      <c r="Y5604" s="90">
        <f t="shared" si="4479"/>
        <v>0</v>
      </c>
      <c r="Z5604" s="93">
        <f t="shared" si="4480"/>
        <v>1</v>
      </c>
      <c r="AA5604" s="93">
        <f t="shared" si="4481"/>
        <v>64.242999999999995</v>
      </c>
      <c r="AB5604" s="97">
        <f>ROUND((S5604*$AB$3)+Z5604,0)</f>
        <v>1</v>
      </c>
      <c r="AC5604" s="98">
        <f t="shared" si="4473"/>
        <v>64.242999999999995</v>
      </c>
      <c r="AD5604" s="77" t="s">
        <v>5890</v>
      </c>
      <c r="AE5604" s="54">
        <v>64.242999999999995</v>
      </c>
      <c r="AF5604" s="17"/>
    </row>
    <row r="5605" spans="1:32" ht="16.899999999999999" customHeight="1" x14ac:dyDescent="0.3">
      <c r="A5605" s="73" t="s">
        <v>35</v>
      </c>
      <c r="B5605" s="74" t="s">
        <v>3570</v>
      </c>
      <c r="C5605" s="48" t="s">
        <v>40</v>
      </c>
      <c r="D5605" s="48">
        <v>1000</v>
      </c>
      <c r="E5605" s="48">
        <v>4750</v>
      </c>
      <c r="F5605" s="48" t="s">
        <v>5916</v>
      </c>
      <c r="G5605" s="48" t="s">
        <v>3680</v>
      </c>
      <c r="H5605" s="75">
        <f t="shared" si="4468"/>
        <v>2.0405405405405403</v>
      </c>
      <c r="I5605" s="74">
        <v>225</v>
      </c>
      <c r="J5605" s="74">
        <v>74</v>
      </c>
      <c r="K5605" s="48">
        <f>J5605</f>
        <v>74</v>
      </c>
      <c r="L5605" s="48">
        <f>$L$3</f>
        <v>-4</v>
      </c>
      <c r="M5605" s="48">
        <f t="shared" si="4469"/>
        <v>70</v>
      </c>
      <c r="N5605" s="48">
        <v>15</v>
      </c>
      <c r="O5605" s="56">
        <v>80.39</v>
      </c>
      <c r="P5605" s="48" t="str">
        <f t="shared" si="4464"/>
        <v>7132 BK</v>
      </c>
      <c r="Q5605" s="76">
        <v>2</v>
      </c>
      <c r="R5605" s="76">
        <v>20</v>
      </c>
      <c r="S5605" s="49">
        <f t="shared" si="4470"/>
        <v>4.4615384615384612E-2</v>
      </c>
      <c r="T5605" s="49">
        <f t="shared" si="4465"/>
        <v>44.615384615384613</v>
      </c>
      <c r="U5605" s="49">
        <v>62.153846153846153</v>
      </c>
      <c r="V5605" s="49">
        <f t="shared" si="4458"/>
        <v>6.2153846153846157E-2</v>
      </c>
      <c r="W5605" s="49">
        <f>V5605*M5605</f>
        <v>4.3507692307692309</v>
      </c>
      <c r="X5605" s="90">
        <f>ROUND(V5605*$X$4,0)</f>
        <v>0</v>
      </c>
      <c r="Y5605" s="90">
        <f t="shared" si="4479"/>
        <v>0</v>
      </c>
      <c r="Z5605" s="93">
        <f>ROUND((V5605*M5605)+X5605,0)</f>
        <v>4</v>
      </c>
      <c r="AA5605" s="93">
        <f t="shared" si="4481"/>
        <v>321.56</v>
      </c>
      <c r="AB5605" s="97">
        <f>ROUND((V5605*$AB$4)+Z5605,0)</f>
        <v>4</v>
      </c>
      <c r="AC5605" s="98">
        <f t="shared" si="4473"/>
        <v>321.56</v>
      </c>
      <c r="AD5605" s="77" t="s">
        <v>5889</v>
      </c>
      <c r="AE5605" s="54">
        <v>321.56</v>
      </c>
      <c r="AF5605" s="17"/>
    </row>
    <row r="5606" spans="1:32" ht="16.899999999999999" customHeight="1" x14ac:dyDescent="0.3">
      <c r="A5606" s="73" t="s">
        <v>7</v>
      </c>
      <c r="B5606" s="74" t="s">
        <v>4041</v>
      </c>
      <c r="C5606" s="48" t="s">
        <v>1790</v>
      </c>
      <c r="D5606" s="48">
        <v>1000</v>
      </c>
      <c r="E5606" s="48">
        <v>4013</v>
      </c>
      <c r="F5606" s="48" t="s">
        <v>6180</v>
      </c>
      <c r="G5606" s="48" t="s">
        <v>65</v>
      </c>
      <c r="H5606" s="75">
        <f t="shared" si="4468"/>
        <v>0</v>
      </c>
      <c r="I5606" s="74">
        <v>5</v>
      </c>
      <c r="J5606" s="74">
        <v>5</v>
      </c>
      <c r="K5606" s="48">
        <f>J5606</f>
        <v>5</v>
      </c>
      <c r="L5606" s="48"/>
      <c r="M5606" s="48">
        <f t="shared" si="4469"/>
        <v>5</v>
      </c>
      <c r="N5606" s="48">
        <v>40</v>
      </c>
      <c r="O5606" s="56">
        <v>567.55939000000001</v>
      </c>
      <c r="P5606" s="48" t="str">
        <f t="shared" si="4464"/>
        <v>9316 BR</v>
      </c>
      <c r="Q5606" s="76">
        <v>25</v>
      </c>
      <c r="R5606" s="76">
        <v>75</v>
      </c>
      <c r="S5606" s="49">
        <f t="shared" si="4470"/>
        <v>0.35576923076923073</v>
      </c>
      <c r="T5606" s="49">
        <f t="shared" si="4465"/>
        <v>355.76923076923072</v>
      </c>
      <c r="U5606" s="49">
        <v>436.84615384615381</v>
      </c>
      <c r="V5606" s="49">
        <f t="shared" si="4458"/>
        <v>0.43684615384615383</v>
      </c>
      <c r="W5606" s="49">
        <f>S5606*M5606</f>
        <v>1.7788461538461537</v>
      </c>
      <c r="X5606" s="90">
        <f>ROUND(S5606*$X$2,0)</f>
        <v>2</v>
      </c>
      <c r="Y5606" s="90">
        <f t="shared" si="4479"/>
        <v>1135.11878</v>
      </c>
      <c r="Z5606" s="93">
        <f>ROUND((S5606*M5606)+X5606,0)</f>
        <v>4</v>
      </c>
      <c r="AA5606" s="93">
        <f t="shared" si="4481"/>
        <v>2270.23756</v>
      </c>
      <c r="AB5606" s="97">
        <f>ROUND((S5606*$AB$2)+Z5606,0)</f>
        <v>6</v>
      </c>
      <c r="AC5606" s="98">
        <f t="shared" si="4473"/>
        <v>3405.3563400000003</v>
      </c>
      <c r="AD5606" s="77" t="s">
        <v>5891</v>
      </c>
      <c r="AE5606" s="54">
        <v>3405.3563400000003</v>
      </c>
      <c r="AF5606" s="17"/>
    </row>
    <row r="5607" spans="1:32" ht="16.899999999999999" customHeight="1" x14ac:dyDescent="0.3">
      <c r="A5607" s="73" t="s">
        <v>7</v>
      </c>
      <c r="B5607" s="74" t="s">
        <v>5676</v>
      </c>
      <c r="C5607" s="48" t="s">
        <v>10</v>
      </c>
      <c r="D5607" s="48">
        <v>1</v>
      </c>
      <c r="E5607" s="48">
        <v>2834</v>
      </c>
      <c r="F5607" s="48" t="s">
        <v>6126</v>
      </c>
      <c r="G5607" s="48">
        <v>2</v>
      </c>
      <c r="H5607" s="75">
        <f t="shared" si="4468"/>
        <v>-0.33333333333333331</v>
      </c>
      <c r="I5607" s="74">
        <v>40</v>
      </c>
      <c r="J5607" s="74">
        <v>60</v>
      </c>
      <c r="K5607" s="48">
        <f>I5607</f>
        <v>40</v>
      </c>
      <c r="L5607" s="48"/>
      <c r="M5607" s="48">
        <f t="shared" si="4469"/>
        <v>40</v>
      </c>
      <c r="N5607" s="48">
        <v>3235</v>
      </c>
      <c r="O5607" s="56">
        <v>0.12703999999999999</v>
      </c>
      <c r="P5607" s="48" t="str">
        <f t="shared" si="4464"/>
        <v>3463 SL</v>
      </c>
      <c r="Q5607" s="76" t="s">
        <v>6187</v>
      </c>
      <c r="R5607" s="76" t="s">
        <v>6187</v>
      </c>
      <c r="S5607" s="49">
        <f t="shared" si="4470"/>
        <v>0</v>
      </c>
      <c r="T5607" s="49">
        <f t="shared" si="4465"/>
        <v>0</v>
      </c>
      <c r="U5607" s="49">
        <v>27.115384615384613</v>
      </c>
      <c r="V5607" s="49">
        <f t="shared" si="4458"/>
        <v>27.115384615384613</v>
      </c>
      <c r="W5607" s="49">
        <f>V5607*M5607</f>
        <v>1084.6153846153845</v>
      </c>
      <c r="X5607" s="90">
        <f>ROUND(S5607*$X$4,0)</f>
        <v>0</v>
      </c>
      <c r="Y5607" s="90">
        <f t="shared" si="4479"/>
        <v>0</v>
      </c>
      <c r="Z5607" s="93">
        <f>ROUND((V5607*M5607)+X5607,0)</f>
        <v>1085</v>
      </c>
      <c r="AA5607" s="93">
        <f t="shared" si="4481"/>
        <v>137.83839999999998</v>
      </c>
      <c r="AB5607" s="97">
        <f>ROUND((V5607*$AB$3)+Z5607,0)</f>
        <v>1248</v>
      </c>
      <c r="AC5607" s="98">
        <f t="shared" si="4473"/>
        <v>158.54592</v>
      </c>
      <c r="AD5607" s="77" t="s">
        <v>3</v>
      </c>
      <c r="AE5607" s="54">
        <v>158.54592</v>
      </c>
      <c r="AF5607" s="17"/>
    </row>
    <row r="5608" spans="1:32" ht="16.899999999999999" customHeight="1" x14ac:dyDescent="0.3">
      <c r="A5608" s="73" t="s">
        <v>7</v>
      </c>
      <c r="B5608" s="74" t="s">
        <v>1728</v>
      </c>
      <c r="C5608" s="48" t="s">
        <v>1154</v>
      </c>
      <c r="D5608" s="48">
        <v>1000</v>
      </c>
      <c r="E5608" s="48">
        <v>2834</v>
      </c>
      <c r="F5608" s="48" t="s">
        <v>6126</v>
      </c>
      <c r="G5608" s="48">
        <v>2</v>
      </c>
      <c r="H5608" s="75">
        <f t="shared" ref="H5608:H5631" si="4486">(I5608-J5608)/J5608</f>
        <v>0</v>
      </c>
      <c r="I5608" s="74">
        <v>20</v>
      </c>
      <c r="J5608" s="74">
        <f>I5608</f>
        <v>20</v>
      </c>
      <c r="K5608" s="48">
        <f>I5608</f>
        <v>20</v>
      </c>
      <c r="L5608" s="48"/>
      <c r="M5608" s="48">
        <f t="shared" ref="M5608:M5630" si="4487">K5608+L5608</f>
        <v>20</v>
      </c>
      <c r="N5608" s="48">
        <v>0</v>
      </c>
      <c r="O5608" s="56">
        <v>506.65429</v>
      </c>
      <c r="P5608" s="48" t="str">
        <f t="shared" si="4464"/>
        <v>5390C SL</v>
      </c>
      <c r="Q5608" s="76">
        <v>3</v>
      </c>
      <c r="R5608" s="76">
        <v>9</v>
      </c>
      <c r="S5608" s="49">
        <f t="shared" ref="S5608:S5631" si="4488">((Q5608/65*0.7)+(R5608/260*0.3))</f>
        <v>4.2692307692307696E-2</v>
      </c>
      <c r="T5608" s="49">
        <f t="shared" si="4465"/>
        <v>42.692307692307693</v>
      </c>
      <c r="U5608" s="49">
        <v>48.384615384615387</v>
      </c>
      <c r="V5608" s="49">
        <f t="shared" si="4458"/>
        <v>4.8384615384615387E-2</v>
      </c>
      <c r="W5608" s="49">
        <f t="shared" ref="W5608:W5617" si="4489">S5608*M5608</f>
        <v>0.85384615384615392</v>
      </c>
      <c r="X5608" s="90">
        <f>ROUND(S5608*$X$3,0)</f>
        <v>0</v>
      </c>
      <c r="Y5608" s="90">
        <f t="shared" si="4479"/>
        <v>0</v>
      </c>
      <c r="Z5608" s="93">
        <f t="shared" ref="Z5608:Z5615" si="4490">ROUND((S5608*M5608)+X5608,0)</f>
        <v>1</v>
      </c>
      <c r="AA5608" s="93">
        <f t="shared" si="4481"/>
        <v>506.65429</v>
      </c>
      <c r="AB5608" s="97">
        <f>ROUND((S5608*$AB$2)+Z5608,0)</f>
        <v>1</v>
      </c>
      <c r="AC5608" s="98">
        <f t="shared" ref="AC5608:AC5630" si="4491">AB5608*O5608</f>
        <v>506.65429</v>
      </c>
      <c r="AD5608" s="77" t="s">
        <v>3</v>
      </c>
      <c r="AE5608" s="54">
        <v>506.65429</v>
      </c>
      <c r="AF5608" s="17"/>
    </row>
    <row r="5609" spans="1:32" ht="16.899999999999999" customHeight="1" x14ac:dyDescent="0.3">
      <c r="A5609" s="73" t="s">
        <v>35</v>
      </c>
      <c r="B5609" s="74" t="s">
        <v>5017</v>
      </c>
      <c r="C5609" s="48" t="s">
        <v>1797</v>
      </c>
      <c r="D5609" s="48">
        <v>20</v>
      </c>
      <c r="E5609" s="48">
        <v>4445</v>
      </c>
      <c r="F5609" s="48" t="s">
        <v>5912</v>
      </c>
      <c r="G5609" s="48" t="s">
        <v>122</v>
      </c>
      <c r="H5609" s="75">
        <f t="shared" si="4486"/>
        <v>2.2999999999999998</v>
      </c>
      <c r="I5609" s="74">
        <v>132</v>
      </c>
      <c r="J5609" s="74">
        <v>40</v>
      </c>
      <c r="K5609" s="48">
        <f>J5609</f>
        <v>40</v>
      </c>
      <c r="L5609" s="48">
        <f>$L$3</f>
        <v>-4</v>
      </c>
      <c r="M5609" s="48">
        <f t="shared" si="4487"/>
        <v>36</v>
      </c>
      <c r="N5609" s="48">
        <v>4</v>
      </c>
      <c r="O5609" s="56">
        <v>4.8650000000000002</v>
      </c>
      <c r="P5609" s="48" t="str">
        <f t="shared" si="4464"/>
        <v>F221V3/64 BK</v>
      </c>
      <c r="Q5609" s="76">
        <v>0</v>
      </c>
      <c r="R5609" s="76">
        <v>11</v>
      </c>
      <c r="S5609" s="49">
        <f t="shared" si="4488"/>
        <v>1.2692307692307692E-2</v>
      </c>
      <c r="T5609" s="49">
        <f t="shared" si="4465"/>
        <v>0.25384615384615383</v>
      </c>
      <c r="U5609" s="49">
        <v>417.13846153846151</v>
      </c>
      <c r="V5609" s="49">
        <f t="shared" si="4458"/>
        <v>20.856923076923074</v>
      </c>
      <c r="W5609" s="49">
        <f t="shared" si="4489"/>
        <v>0.45692307692307693</v>
      </c>
      <c r="X5609" s="90">
        <f>ROUNDUP(S5609*$X$4,0)</f>
        <v>1</v>
      </c>
      <c r="Y5609" s="90">
        <f t="shared" si="4479"/>
        <v>4.8650000000000002</v>
      </c>
      <c r="Z5609" s="93">
        <f t="shared" si="4490"/>
        <v>1</v>
      </c>
      <c r="AA5609" s="93">
        <f t="shared" si="4481"/>
        <v>4.8650000000000002</v>
      </c>
      <c r="AB5609" s="97">
        <f>ROUND((S5609*$AB$4)+Z5609,0)</f>
        <v>1</v>
      </c>
      <c r="AC5609" s="98">
        <f t="shared" si="4491"/>
        <v>4.8650000000000002</v>
      </c>
      <c r="AD5609" s="77" t="s">
        <v>3</v>
      </c>
      <c r="AE5609" s="54">
        <v>4.8650000000000002</v>
      </c>
      <c r="AF5609" s="17"/>
    </row>
    <row r="5610" spans="1:32" ht="16.899999999999999" customHeight="1" x14ac:dyDescent="0.3">
      <c r="A5610" s="73" t="s">
        <v>7</v>
      </c>
      <c r="B5610" s="74" t="s">
        <v>5685</v>
      </c>
      <c r="C5610" s="48" t="s">
        <v>1154</v>
      </c>
      <c r="D5610" s="48">
        <v>100</v>
      </c>
      <c r="E5610" s="48">
        <v>2834</v>
      </c>
      <c r="F5610" s="48" t="s">
        <v>6126</v>
      </c>
      <c r="G5610" s="48">
        <v>2</v>
      </c>
      <c r="H5610" s="75">
        <f t="shared" si="4486"/>
        <v>0</v>
      </c>
      <c r="I5610" s="74">
        <v>50</v>
      </c>
      <c r="J5610" s="74">
        <f>I5610</f>
        <v>50</v>
      </c>
      <c r="K5610" s="48">
        <f>I5610</f>
        <v>50</v>
      </c>
      <c r="L5610" s="48"/>
      <c r="M5610" s="48">
        <f t="shared" si="4487"/>
        <v>50</v>
      </c>
      <c r="N5610" s="48">
        <v>2</v>
      </c>
      <c r="O5610" s="56">
        <v>56.367170000000002</v>
      </c>
      <c r="P5610" s="48" t="str">
        <f t="shared" si="4464"/>
        <v>5020/25C SL</v>
      </c>
      <c r="Q5610" s="76">
        <v>1</v>
      </c>
      <c r="R5610" s="76">
        <v>2</v>
      </c>
      <c r="S5610" s="49">
        <f t="shared" si="4488"/>
        <v>1.3076923076923076E-2</v>
      </c>
      <c r="T5610" s="49">
        <f t="shared" si="4465"/>
        <v>1.3076923076923077</v>
      </c>
      <c r="U5610" s="49">
        <v>109.76923076923076</v>
      </c>
      <c r="V5610" s="49">
        <f t="shared" si="4458"/>
        <v>1.0976923076923075</v>
      </c>
      <c r="W5610" s="49">
        <f t="shared" si="4489"/>
        <v>0.65384615384615385</v>
      </c>
      <c r="X5610" s="90">
        <f>ROUND(S5610*$X$4,0)</f>
        <v>0</v>
      </c>
      <c r="Y5610" s="90">
        <f t="shared" si="4479"/>
        <v>0</v>
      </c>
      <c r="Z5610" s="93">
        <f t="shared" si="4490"/>
        <v>1</v>
      </c>
      <c r="AA5610" s="93">
        <f t="shared" si="4481"/>
        <v>56.367170000000002</v>
      </c>
      <c r="AB5610" s="97">
        <f>ROUND((S5610*$AB$2)+Z5610,0)</f>
        <v>1</v>
      </c>
      <c r="AC5610" s="98">
        <f t="shared" si="4491"/>
        <v>56.367170000000002</v>
      </c>
      <c r="AD5610" s="77" t="s">
        <v>3</v>
      </c>
      <c r="AE5610" s="54">
        <v>56.367170000000002</v>
      </c>
      <c r="AF5610" s="17"/>
    </row>
    <row r="5611" spans="1:32" ht="16.899999999999999" customHeight="1" x14ac:dyDescent="0.3">
      <c r="A5611" s="73" t="s">
        <v>35</v>
      </c>
      <c r="B5611" s="74" t="s">
        <v>1505</v>
      </c>
      <c r="C5611" s="48" t="s">
        <v>40</v>
      </c>
      <c r="D5611" s="48">
        <v>1000</v>
      </c>
      <c r="E5611" s="48">
        <v>621</v>
      </c>
      <c r="F5611" s="48" t="s">
        <v>6128</v>
      </c>
      <c r="G5611" s="48" t="s">
        <v>112</v>
      </c>
      <c r="H5611" s="75">
        <f t="shared" si="4486"/>
        <v>-0.16666666666666666</v>
      </c>
      <c r="I5611" s="74">
        <v>20</v>
      </c>
      <c r="J5611" s="74">
        <v>24</v>
      </c>
      <c r="K5611" s="48">
        <f>I5611</f>
        <v>20</v>
      </c>
      <c r="L5611" s="48">
        <f>$L$3</f>
        <v>-4</v>
      </c>
      <c r="M5611" s="48">
        <f t="shared" si="4487"/>
        <v>16</v>
      </c>
      <c r="N5611" s="48">
        <v>1</v>
      </c>
      <c r="O5611" s="56">
        <v>21.33</v>
      </c>
      <c r="P5611" s="48" t="str">
        <f t="shared" si="4464"/>
        <v>1563 WH</v>
      </c>
      <c r="Q5611" s="76">
        <v>0</v>
      </c>
      <c r="R5611" s="76">
        <v>33</v>
      </c>
      <c r="S5611" s="49">
        <f t="shared" si="4488"/>
        <v>3.8076923076923071E-2</v>
      </c>
      <c r="T5611" s="49">
        <f t="shared" si="4465"/>
        <v>38.076923076923073</v>
      </c>
      <c r="U5611" s="49">
        <v>63.384615384615387</v>
      </c>
      <c r="V5611" s="49">
        <f t="shared" si="4458"/>
        <v>6.3384615384615386E-2</v>
      </c>
      <c r="W5611" s="49">
        <f t="shared" si="4489"/>
        <v>0.60923076923076913</v>
      </c>
      <c r="X5611" s="90">
        <f>ROUND(S5611*$X$3,0)</f>
        <v>0</v>
      </c>
      <c r="Y5611" s="90">
        <f t="shared" si="4479"/>
        <v>0</v>
      </c>
      <c r="Z5611" s="93">
        <f t="shared" si="4490"/>
        <v>1</v>
      </c>
      <c r="AA5611" s="93">
        <f t="shared" si="4481"/>
        <v>21.33</v>
      </c>
      <c r="AB5611" s="97">
        <f>ROUND((S5611*$AB$4)+Z5611,0)</f>
        <v>1</v>
      </c>
      <c r="AC5611" s="98">
        <f t="shared" si="4491"/>
        <v>21.33</v>
      </c>
      <c r="AD5611" s="77" t="s">
        <v>3</v>
      </c>
      <c r="AE5611" s="54">
        <v>21.33</v>
      </c>
      <c r="AF5611" s="17"/>
    </row>
    <row r="5612" spans="1:32" ht="16.899999999999999" customHeight="1" x14ac:dyDescent="0.3">
      <c r="A5612" s="73" t="s">
        <v>7</v>
      </c>
      <c r="B5612" s="74" t="s">
        <v>2245</v>
      </c>
      <c r="C5612" s="48" t="s">
        <v>464</v>
      </c>
      <c r="D5612" s="48">
        <v>1000</v>
      </c>
      <c r="E5612" s="48">
        <v>4013</v>
      </c>
      <c r="F5612" s="48" t="s">
        <v>6180</v>
      </c>
      <c r="G5612" s="48" t="s">
        <v>65</v>
      </c>
      <c r="H5612" s="75">
        <f t="shared" si="4486"/>
        <v>0</v>
      </c>
      <c r="I5612" s="74">
        <v>5</v>
      </c>
      <c r="J5612" s="74">
        <v>5</v>
      </c>
      <c r="K5612" s="48">
        <f>J5612</f>
        <v>5</v>
      </c>
      <c r="L5612" s="48"/>
      <c r="M5612" s="48">
        <f t="shared" si="4487"/>
        <v>5</v>
      </c>
      <c r="N5612" s="48">
        <v>0</v>
      </c>
      <c r="O5612" s="56">
        <v>477.55939000000001</v>
      </c>
      <c r="P5612" s="48" t="str">
        <f t="shared" si="4464"/>
        <v>5859 BK</v>
      </c>
      <c r="Q5612" s="76">
        <v>8</v>
      </c>
      <c r="R5612" s="76">
        <v>39</v>
      </c>
      <c r="S5612" s="49">
        <f t="shared" si="4488"/>
        <v>0.13115384615384615</v>
      </c>
      <c r="T5612" s="49">
        <f t="shared" si="4465"/>
        <v>131.15384615384616</v>
      </c>
      <c r="U5612" s="49">
        <v>305.34615384615381</v>
      </c>
      <c r="V5612" s="49">
        <f t="shared" si="4458"/>
        <v>0.30534615384615382</v>
      </c>
      <c r="W5612" s="49">
        <f t="shared" si="4489"/>
        <v>0.65576923076923077</v>
      </c>
      <c r="X5612" s="90">
        <f>ROUND(S5612*$X$2,0)</f>
        <v>1</v>
      </c>
      <c r="Y5612" s="90">
        <f t="shared" si="4479"/>
        <v>477.55939000000001</v>
      </c>
      <c r="Z5612" s="93">
        <f t="shared" si="4490"/>
        <v>2</v>
      </c>
      <c r="AA5612" s="93">
        <f t="shared" si="4481"/>
        <v>955.11878000000002</v>
      </c>
      <c r="AB5612" s="97">
        <f>ROUND((S5612*$AB$3)+Z5612,0)</f>
        <v>3</v>
      </c>
      <c r="AC5612" s="98">
        <f t="shared" si="4491"/>
        <v>1432.6781700000001</v>
      </c>
      <c r="AD5612" s="77" t="s">
        <v>5891</v>
      </c>
      <c r="AE5612" s="54">
        <v>1432.6781700000001</v>
      </c>
      <c r="AF5612" s="17"/>
    </row>
    <row r="5613" spans="1:32" ht="16.899999999999999" customHeight="1" x14ac:dyDescent="0.3">
      <c r="A5613" s="73" t="s">
        <v>7</v>
      </c>
      <c r="B5613" s="74" t="s">
        <v>3920</v>
      </c>
      <c r="C5613" s="48" t="s">
        <v>1154</v>
      </c>
      <c r="D5613" s="48">
        <v>1000</v>
      </c>
      <c r="E5613" s="48">
        <v>621</v>
      </c>
      <c r="F5613" s="48" t="s">
        <v>6128</v>
      </c>
      <c r="G5613" s="48" t="s">
        <v>35</v>
      </c>
      <c r="H5613" s="75">
        <f t="shared" si="4486"/>
        <v>-0.6</v>
      </c>
      <c r="I5613" s="74">
        <v>40</v>
      </c>
      <c r="J5613" s="74">
        <v>100</v>
      </c>
      <c r="K5613" s="48">
        <f>I5613</f>
        <v>40</v>
      </c>
      <c r="L5613" s="48">
        <v>-4</v>
      </c>
      <c r="M5613" s="48">
        <f t="shared" si="4487"/>
        <v>36</v>
      </c>
      <c r="N5613" s="48">
        <v>16</v>
      </c>
      <c r="O5613" s="56">
        <v>872.72</v>
      </c>
      <c r="P5613" s="48" t="str">
        <f t="shared" si="4464"/>
        <v>5110/25C SL</v>
      </c>
      <c r="Q5613" s="76">
        <v>6</v>
      </c>
      <c r="R5613" s="76">
        <v>0</v>
      </c>
      <c r="S5613" s="49">
        <f t="shared" si="4488"/>
        <v>6.4615384615384616E-2</v>
      </c>
      <c r="T5613" s="49">
        <f t="shared" si="4465"/>
        <v>64.615384615384613</v>
      </c>
      <c r="U5613" s="49">
        <v>148.65384615384613</v>
      </c>
      <c r="V5613" s="49">
        <f t="shared" si="4458"/>
        <v>0.14865384615384614</v>
      </c>
      <c r="W5613" s="49">
        <f t="shared" si="4489"/>
        <v>2.3261538461538462</v>
      </c>
      <c r="X5613" s="90">
        <f>ROUND(S5613*$X$4,0)</f>
        <v>0</v>
      </c>
      <c r="Y5613" s="90">
        <f t="shared" si="4479"/>
        <v>0</v>
      </c>
      <c r="Z5613" s="93">
        <f t="shared" si="4490"/>
        <v>2</v>
      </c>
      <c r="AA5613" s="93">
        <f t="shared" si="4481"/>
        <v>1745.44</v>
      </c>
      <c r="AB5613" s="97">
        <f>ROUND((S5613*$AB$2)+Z5613,0)</f>
        <v>2</v>
      </c>
      <c r="AC5613" s="98">
        <f t="shared" si="4491"/>
        <v>1745.44</v>
      </c>
      <c r="AD5613" s="77" t="s">
        <v>3</v>
      </c>
      <c r="AE5613" s="54">
        <v>1745.44</v>
      </c>
      <c r="AF5613" s="17"/>
    </row>
    <row r="5614" spans="1:32" ht="16.899999999999999" customHeight="1" x14ac:dyDescent="0.3">
      <c r="A5614" s="73" t="s">
        <v>7</v>
      </c>
      <c r="B5614" s="74" t="s">
        <v>3488</v>
      </c>
      <c r="C5614" s="48" t="s">
        <v>1143</v>
      </c>
      <c r="D5614" s="48">
        <v>1000</v>
      </c>
      <c r="E5614" s="48">
        <v>30327</v>
      </c>
      <c r="F5614" s="48" t="s">
        <v>5915</v>
      </c>
      <c r="G5614" s="48" t="s">
        <v>122</v>
      </c>
      <c r="H5614" s="75">
        <f t="shared" si="4486"/>
        <v>0</v>
      </c>
      <c r="I5614" s="74">
        <v>34</v>
      </c>
      <c r="J5614" s="74">
        <v>34</v>
      </c>
      <c r="K5614" s="48">
        <f>I5614</f>
        <v>34</v>
      </c>
      <c r="L5614" s="48">
        <f>$L$3</f>
        <v>-4</v>
      </c>
      <c r="M5614" s="48">
        <f t="shared" si="4487"/>
        <v>30</v>
      </c>
      <c r="N5614" s="48">
        <v>0</v>
      </c>
      <c r="O5614" s="56">
        <v>1005.95</v>
      </c>
      <c r="P5614" s="48" t="str">
        <f t="shared" si="4464"/>
        <v>391497 WH</v>
      </c>
      <c r="Q5614" s="76">
        <v>0</v>
      </c>
      <c r="R5614" s="76">
        <v>2</v>
      </c>
      <c r="S5614" s="49">
        <f t="shared" si="4488"/>
        <v>2.3076923076923079E-3</v>
      </c>
      <c r="T5614" s="49">
        <f t="shared" si="4465"/>
        <v>2.3076923076923079</v>
      </c>
      <c r="U5614" s="49">
        <v>8.5</v>
      </c>
      <c r="V5614" s="49">
        <f t="shared" si="4458"/>
        <v>8.5000000000000006E-3</v>
      </c>
      <c r="W5614" s="49">
        <f t="shared" si="4489"/>
        <v>6.9230769230769235E-2</v>
      </c>
      <c r="X5614" s="90">
        <f t="shared" ref="X5614:X5615" si="4492">ROUNDUP(S5614*$X$4,0)</f>
        <v>1</v>
      </c>
      <c r="Y5614" s="90">
        <f t="shared" si="4479"/>
        <v>1005.95</v>
      </c>
      <c r="Z5614" s="93">
        <f t="shared" si="4490"/>
        <v>1</v>
      </c>
      <c r="AA5614" s="93">
        <f t="shared" si="4481"/>
        <v>1005.95</v>
      </c>
      <c r="AB5614" s="97">
        <f>ROUND((S5614*$AB$3)+Z5614,0)</f>
        <v>1</v>
      </c>
      <c r="AC5614" s="98">
        <f t="shared" si="4491"/>
        <v>1005.95</v>
      </c>
      <c r="AD5614" s="77" t="s">
        <v>5890</v>
      </c>
      <c r="AE5614" s="54">
        <v>1005.95</v>
      </c>
      <c r="AF5614" s="17"/>
    </row>
    <row r="5615" spans="1:32" ht="16.899999999999999" customHeight="1" x14ac:dyDescent="0.3">
      <c r="A5615" s="73" t="s">
        <v>35</v>
      </c>
      <c r="B5615" s="74" t="s">
        <v>4607</v>
      </c>
      <c r="C5615" s="48" t="s">
        <v>1432</v>
      </c>
      <c r="D5615" s="48">
        <v>5000</v>
      </c>
      <c r="E5615" s="48">
        <v>621</v>
      </c>
      <c r="F5615" s="48" t="s">
        <v>6128</v>
      </c>
      <c r="G5615" s="48" t="s">
        <v>112</v>
      </c>
      <c r="H5615" s="75">
        <f t="shared" si="4486"/>
        <v>2.564102564102564E-2</v>
      </c>
      <c r="I5615" s="74">
        <v>40</v>
      </c>
      <c r="J5615" s="74">
        <v>39</v>
      </c>
      <c r="K5615" s="48">
        <f>J5615</f>
        <v>39</v>
      </c>
      <c r="L5615" s="48">
        <f>$L$3</f>
        <v>-4</v>
      </c>
      <c r="M5615" s="48">
        <f t="shared" si="4487"/>
        <v>35</v>
      </c>
      <c r="N5615" s="48">
        <v>0</v>
      </c>
      <c r="O5615" s="56">
        <v>157.75</v>
      </c>
      <c r="P5615" s="48" t="str">
        <f t="shared" si="4464"/>
        <v>6714 BR</v>
      </c>
      <c r="Q5615" s="76">
        <v>0</v>
      </c>
      <c r="R5615" s="76">
        <v>2</v>
      </c>
      <c r="S5615" s="49">
        <f t="shared" si="4488"/>
        <v>2.3076923076923079E-3</v>
      </c>
      <c r="T5615" s="49">
        <f t="shared" si="4465"/>
        <v>11.53846153846154</v>
      </c>
      <c r="U5615" s="49">
        <v>468.03846153846155</v>
      </c>
      <c r="V5615" s="49">
        <f t="shared" si="4458"/>
        <v>9.3607692307692308E-2</v>
      </c>
      <c r="W5615" s="49">
        <f t="shared" si="4489"/>
        <v>8.0769230769230774E-2</v>
      </c>
      <c r="X5615" s="90">
        <f t="shared" si="4492"/>
        <v>1</v>
      </c>
      <c r="Y5615" s="90">
        <f t="shared" si="4479"/>
        <v>157.75</v>
      </c>
      <c r="Z5615" s="93">
        <f t="shared" si="4490"/>
        <v>1</v>
      </c>
      <c r="AA5615" s="93">
        <f t="shared" si="4481"/>
        <v>157.75</v>
      </c>
      <c r="AB5615" s="97">
        <f>ROUND((S5615*$AB$4)+Z5615,0)</f>
        <v>1</v>
      </c>
      <c r="AC5615" s="98">
        <f t="shared" si="4491"/>
        <v>157.75</v>
      </c>
      <c r="AD5615" s="77" t="s">
        <v>3</v>
      </c>
      <c r="AE5615" s="54">
        <v>157.75</v>
      </c>
      <c r="AF5615" s="17"/>
    </row>
    <row r="5616" spans="1:32" ht="16.899999999999999" customHeight="1" x14ac:dyDescent="0.3">
      <c r="A5616" s="73" t="s">
        <v>35</v>
      </c>
      <c r="B5616" s="74" t="s">
        <v>3529</v>
      </c>
      <c r="C5616" s="48" t="s">
        <v>10</v>
      </c>
      <c r="D5616" s="48">
        <v>1</v>
      </c>
      <c r="E5616" s="48">
        <v>2834</v>
      </c>
      <c r="F5616" s="48" t="s">
        <v>6126</v>
      </c>
      <c r="G5616" s="48">
        <v>2</v>
      </c>
      <c r="H5616" s="75">
        <f t="shared" si="4486"/>
        <v>-0.4</v>
      </c>
      <c r="I5616" s="74">
        <v>45</v>
      </c>
      <c r="J5616" s="74">
        <v>75</v>
      </c>
      <c r="K5616" s="48">
        <f>I5616</f>
        <v>45</v>
      </c>
      <c r="L5616" s="48"/>
      <c r="M5616" s="48">
        <f t="shared" si="4487"/>
        <v>45</v>
      </c>
      <c r="N5616" s="48">
        <v>16003</v>
      </c>
      <c r="O5616" s="56">
        <v>0.24281</v>
      </c>
      <c r="P5616" s="48" t="str">
        <f t="shared" si="4464"/>
        <v>6391 SL</v>
      </c>
      <c r="Q5616" s="76" t="s">
        <v>6187</v>
      </c>
      <c r="R5616" s="76" t="s">
        <v>6187</v>
      </c>
      <c r="S5616" s="49">
        <f t="shared" si="4488"/>
        <v>0</v>
      </c>
      <c r="T5616" s="49">
        <f t="shared" si="4465"/>
        <v>0</v>
      </c>
      <c r="U5616" s="49">
        <v>115.84615384615384</v>
      </c>
      <c r="V5616" s="49">
        <f t="shared" si="4458"/>
        <v>115.84615384615384</v>
      </c>
      <c r="W5616" s="49">
        <f t="shared" si="4489"/>
        <v>0</v>
      </c>
      <c r="X5616" s="90">
        <f>ROUND(S5616*$X$4,0)</f>
        <v>0</v>
      </c>
      <c r="Y5616" s="90">
        <f t="shared" si="4479"/>
        <v>0</v>
      </c>
      <c r="Z5616" s="93">
        <f>ROUND((V5616*M5616)+X5616,0)</f>
        <v>5213</v>
      </c>
      <c r="AA5616" s="93">
        <f t="shared" si="4481"/>
        <v>1265.7685300000001</v>
      </c>
      <c r="AB5616" s="97">
        <f>ROUND((V5616*$AB$3)+Z5616,0)</f>
        <v>5908</v>
      </c>
      <c r="AC5616" s="98">
        <f t="shared" si="4491"/>
        <v>1434.5214799999999</v>
      </c>
      <c r="AD5616" s="77" t="s">
        <v>3</v>
      </c>
      <c r="AE5616" s="54">
        <v>1434.5214799999999</v>
      </c>
      <c r="AF5616" s="17"/>
    </row>
    <row r="5617" spans="1:32" ht="16.899999999999999" customHeight="1" x14ac:dyDescent="0.3">
      <c r="A5617" s="73" t="s">
        <v>35</v>
      </c>
      <c r="B5617" s="74" t="s">
        <v>5689</v>
      </c>
      <c r="C5617" s="48" t="s">
        <v>1154</v>
      </c>
      <c r="D5617" s="48">
        <v>1000</v>
      </c>
      <c r="E5617" s="48">
        <v>2834</v>
      </c>
      <c r="F5617" s="48" t="s">
        <v>6126</v>
      </c>
      <c r="G5617" s="48" t="s">
        <v>21</v>
      </c>
      <c r="H5617" s="75">
        <f t="shared" si="4486"/>
        <v>-0.16666666666666666</v>
      </c>
      <c r="I5617" s="74">
        <v>50</v>
      </c>
      <c r="J5617" s="74">
        <v>60</v>
      </c>
      <c r="K5617" s="48">
        <f>I5617</f>
        <v>50</v>
      </c>
      <c r="L5617" s="48"/>
      <c r="M5617" s="48">
        <f t="shared" si="4487"/>
        <v>50</v>
      </c>
      <c r="N5617" s="48">
        <v>0</v>
      </c>
      <c r="O5617" s="56">
        <v>1458.03314</v>
      </c>
      <c r="P5617" s="48" t="str">
        <f t="shared" si="4464"/>
        <v>5100/70C SL</v>
      </c>
      <c r="Q5617" s="76">
        <v>20</v>
      </c>
      <c r="R5617" s="76">
        <v>45</v>
      </c>
      <c r="S5617" s="49">
        <f t="shared" si="4488"/>
        <v>0.2673076923076923</v>
      </c>
      <c r="T5617" s="49">
        <f t="shared" si="4465"/>
        <v>267.30769230769232</v>
      </c>
      <c r="U5617" s="49">
        <v>274.23076923076923</v>
      </c>
      <c r="V5617" s="49">
        <f t="shared" si="4458"/>
        <v>0.27423076923076922</v>
      </c>
      <c r="W5617" s="49">
        <f t="shared" si="4489"/>
        <v>13.365384615384615</v>
      </c>
      <c r="X5617" s="90">
        <f>ROUND(V5617*$X$4,0)</f>
        <v>1</v>
      </c>
      <c r="Y5617" s="90">
        <f t="shared" si="4479"/>
        <v>1458.03314</v>
      </c>
      <c r="Z5617" s="93">
        <f>ROUND((V5617*M5617)+X5617,0)</f>
        <v>15</v>
      </c>
      <c r="AA5617" s="93">
        <f t="shared" si="4481"/>
        <v>21870.497100000001</v>
      </c>
      <c r="AB5617" s="97">
        <f>ROUND((V5617*$AB$4)+Z5617,0)</f>
        <v>16</v>
      </c>
      <c r="AC5617" s="98">
        <f t="shared" si="4491"/>
        <v>23328.53024</v>
      </c>
      <c r="AD5617" s="77" t="s">
        <v>5889</v>
      </c>
      <c r="AE5617" s="54">
        <v>23328.53024</v>
      </c>
    </row>
    <row r="5618" spans="1:32" ht="16.899999999999999" customHeight="1" x14ac:dyDescent="0.3">
      <c r="A5618" s="73" t="s">
        <v>7</v>
      </c>
      <c r="B5618" s="74" t="s">
        <v>2076</v>
      </c>
      <c r="C5618" s="48" t="s">
        <v>1432</v>
      </c>
      <c r="D5618" s="48">
        <v>1000</v>
      </c>
      <c r="E5618" s="48">
        <v>621</v>
      </c>
      <c r="F5618" s="48" t="s">
        <v>6128</v>
      </c>
      <c r="G5618" s="48" t="s">
        <v>112</v>
      </c>
      <c r="H5618" s="75">
        <f t="shared" si="4486"/>
        <v>2.564102564102564E-2</v>
      </c>
      <c r="I5618" s="74">
        <v>40</v>
      </c>
      <c r="J5618" s="74">
        <v>39</v>
      </c>
      <c r="K5618" s="48">
        <f>J5618</f>
        <v>39</v>
      </c>
      <c r="L5618" s="48">
        <f>$L$3</f>
        <v>-4</v>
      </c>
      <c r="M5618" s="48">
        <f t="shared" si="4487"/>
        <v>35</v>
      </c>
      <c r="N5618" s="48">
        <v>37</v>
      </c>
      <c r="O5618" s="56">
        <v>39.380000000000003</v>
      </c>
      <c r="P5618" s="48" t="str">
        <f t="shared" si="4464"/>
        <v>6715 YL</v>
      </c>
      <c r="Q5618" s="76">
        <v>11</v>
      </c>
      <c r="R5618" s="76">
        <v>21</v>
      </c>
      <c r="S5618" s="49">
        <f t="shared" si="4488"/>
        <v>0.1426923076923077</v>
      </c>
      <c r="T5618" s="49">
        <f t="shared" si="4465"/>
        <v>142.69230769230771</v>
      </c>
      <c r="U5618" s="49">
        <v>369.84615384615387</v>
      </c>
      <c r="V5618" s="49">
        <f t="shared" si="4458"/>
        <v>0.36984615384615388</v>
      </c>
      <c r="W5618" s="49">
        <f t="shared" ref="W5618:W5622" si="4493">S5618*M5618</f>
        <v>4.9942307692307697</v>
      </c>
      <c r="X5618" s="90">
        <f>ROUND(S5618*$X$4,0)</f>
        <v>1</v>
      </c>
      <c r="Y5618" s="90">
        <f t="shared" si="4479"/>
        <v>39.380000000000003</v>
      </c>
      <c r="Z5618" s="93">
        <f t="shared" ref="Z5618:Z5623" si="4494">ROUND((S5618*M5618)+X5618,0)</f>
        <v>6</v>
      </c>
      <c r="AA5618" s="93">
        <f t="shared" si="4481"/>
        <v>236.28000000000003</v>
      </c>
      <c r="AB5618" s="97">
        <f>ROUND((S5618*$AB$4)+Z5618,0)</f>
        <v>7</v>
      </c>
      <c r="AC5618" s="98">
        <f t="shared" si="4491"/>
        <v>275.66000000000003</v>
      </c>
      <c r="AD5618" s="77" t="s">
        <v>3</v>
      </c>
      <c r="AE5618" s="54">
        <v>275.66000000000003</v>
      </c>
      <c r="AF5618" s="17"/>
    </row>
    <row r="5619" spans="1:32" ht="16.899999999999999" customHeight="1" x14ac:dyDescent="0.3">
      <c r="A5619" s="73" t="s">
        <v>7</v>
      </c>
      <c r="B5619" s="74" t="s">
        <v>2258</v>
      </c>
      <c r="C5619" s="48" t="s">
        <v>10</v>
      </c>
      <c r="D5619" s="48">
        <v>1000</v>
      </c>
      <c r="E5619" s="48">
        <v>621</v>
      </c>
      <c r="F5619" s="48" t="s">
        <v>6128</v>
      </c>
      <c r="G5619" s="48" t="s">
        <v>35</v>
      </c>
      <c r="H5619" s="75">
        <f t="shared" si="4486"/>
        <v>-0.6</v>
      </c>
      <c r="I5619" s="74">
        <v>40</v>
      </c>
      <c r="J5619" s="74">
        <v>100</v>
      </c>
      <c r="K5619" s="48">
        <f>I5619</f>
        <v>40</v>
      </c>
      <c r="L5619" s="48">
        <v>-4</v>
      </c>
      <c r="M5619" s="48">
        <f t="shared" si="4487"/>
        <v>36</v>
      </c>
      <c r="N5619" s="48">
        <v>6</v>
      </c>
      <c r="O5619" s="56">
        <v>499.79</v>
      </c>
      <c r="P5619" s="48" t="str">
        <f t="shared" si="4464"/>
        <v>6309 SL</v>
      </c>
      <c r="Q5619" s="76">
        <v>2</v>
      </c>
      <c r="R5619" s="76">
        <v>13</v>
      </c>
      <c r="S5619" s="49">
        <f t="shared" si="4488"/>
        <v>3.6538461538461534E-2</v>
      </c>
      <c r="T5619" s="49">
        <f t="shared" si="4465"/>
        <v>36.538461538461533</v>
      </c>
      <c r="U5619" s="49">
        <v>99.42307692307692</v>
      </c>
      <c r="V5619" s="49">
        <f t="shared" si="4458"/>
        <v>9.942307692307692E-2</v>
      </c>
      <c r="W5619" s="49">
        <f t="shared" si="4493"/>
        <v>1.3153846153846152</v>
      </c>
      <c r="X5619" s="90">
        <f>ROUND(S5619*$X$4,0)</f>
        <v>0</v>
      </c>
      <c r="Y5619" s="90">
        <f t="shared" si="4479"/>
        <v>0</v>
      </c>
      <c r="Z5619" s="93">
        <f t="shared" si="4494"/>
        <v>1</v>
      </c>
      <c r="AA5619" s="93">
        <f t="shared" si="4481"/>
        <v>499.79</v>
      </c>
      <c r="AB5619" s="97">
        <f>ROUND((S5619*$AB$2)+Z5619,0)</f>
        <v>1</v>
      </c>
      <c r="AC5619" s="98">
        <f t="shared" si="4491"/>
        <v>499.79</v>
      </c>
      <c r="AD5619" s="77" t="s">
        <v>3</v>
      </c>
      <c r="AE5619" s="54">
        <v>499.79</v>
      </c>
      <c r="AF5619" s="17"/>
    </row>
    <row r="5620" spans="1:32" ht="16.899999999999999" customHeight="1" x14ac:dyDescent="0.3">
      <c r="A5620" s="73" t="s">
        <v>7</v>
      </c>
      <c r="B5620" s="74" t="s">
        <v>385</v>
      </c>
      <c r="C5620" s="48" t="s">
        <v>10</v>
      </c>
      <c r="D5620" s="48">
        <v>1000</v>
      </c>
      <c r="E5620" s="48">
        <v>2834</v>
      </c>
      <c r="F5620" s="48" t="s">
        <v>6126</v>
      </c>
      <c r="G5620" s="48">
        <v>2</v>
      </c>
      <c r="H5620" s="75">
        <f t="shared" si="4486"/>
        <v>0</v>
      </c>
      <c r="I5620" s="74">
        <v>50</v>
      </c>
      <c r="J5620" s="74">
        <f t="shared" ref="J5620:J5622" si="4495">I5620</f>
        <v>50</v>
      </c>
      <c r="K5620" s="48">
        <f>I5620</f>
        <v>50</v>
      </c>
      <c r="L5620" s="48"/>
      <c r="M5620" s="48">
        <f t="shared" si="4487"/>
        <v>50</v>
      </c>
      <c r="N5620" s="48">
        <v>0</v>
      </c>
      <c r="O5620" s="56">
        <v>510.03453000000002</v>
      </c>
      <c r="P5620" s="48" t="str">
        <f t="shared" si="4464"/>
        <v>1896/15C SL</v>
      </c>
      <c r="Q5620" s="76">
        <v>5</v>
      </c>
      <c r="R5620" s="76">
        <v>11</v>
      </c>
      <c r="S5620" s="49">
        <f t="shared" si="4488"/>
        <v>6.6538461538461546E-2</v>
      </c>
      <c r="T5620" s="49">
        <f t="shared" si="4465"/>
        <v>66.538461538461547</v>
      </c>
      <c r="U5620" s="49">
        <v>128.07692307692309</v>
      </c>
      <c r="V5620" s="49">
        <f t="shared" si="4458"/>
        <v>0.12807692307692309</v>
      </c>
      <c r="W5620" s="49">
        <f t="shared" si="4493"/>
        <v>3.3269230769230775</v>
      </c>
      <c r="X5620" s="90">
        <f>ROUND(S5620*$X$4,0)</f>
        <v>0</v>
      </c>
      <c r="Y5620" s="90">
        <f t="shared" si="4479"/>
        <v>0</v>
      </c>
      <c r="Z5620" s="93">
        <f t="shared" si="4494"/>
        <v>3</v>
      </c>
      <c r="AA5620" s="93">
        <f t="shared" si="4481"/>
        <v>1530.1035900000002</v>
      </c>
      <c r="AB5620" s="97">
        <f>ROUND((S5620*$AB$2)+Z5620,0)</f>
        <v>3</v>
      </c>
      <c r="AC5620" s="98">
        <f t="shared" si="4491"/>
        <v>1530.1035900000002</v>
      </c>
      <c r="AD5620" s="77" t="s">
        <v>3</v>
      </c>
      <c r="AE5620" s="54">
        <v>1530.1035900000002</v>
      </c>
      <c r="AF5620" s="17"/>
    </row>
    <row r="5621" spans="1:32" ht="16.899999999999999" customHeight="1" x14ac:dyDescent="0.3">
      <c r="A5621" s="73" t="s">
        <v>7</v>
      </c>
      <c r="B5621" s="74" t="s">
        <v>2444</v>
      </c>
      <c r="C5621" s="48" t="s">
        <v>1370</v>
      </c>
      <c r="D5621" s="48">
        <v>1000</v>
      </c>
      <c r="E5621" s="48">
        <v>2834</v>
      </c>
      <c r="F5621" s="48" t="s">
        <v>6126</v>
      </c>
      <c r="G5621" s="48">
        <v>2</v>
      </c>
      <c r="H5621" s="75">
        <f t="shared" si="4486"/>
        <v>0</v>
      </c>
      <c r="I5621" s="74">
        <v>30</v>
      </c>
      <c r="J5621" s="74">
        <f t="shared" si="4495"/>
        <v>30</v>
      </c>
      <c r="K5621" s="48">
        <f>I5621</f>
        <v>30</v>
      </c>
      <c r="L5621" s="48"/>
      <c r="M5621" s="48">
        <f t="shared" si="4487"/>
        <v>30</v>
      </c>
      <c r="N5621" s="48">
        <v>1</v>
      </c>
      <c r="O5621" s="56">
        <v>515.27223000000004</v>
      </c>
      <c r="P5621" s="48" t="str">
        <f t="shared" si="4464"/>
        <v>86705CY SL</v>
      </c>
      <c r="Q5621" s="76">
        <v>2</v>
      </c>
      <c r="R5621" s="76">
        <v>3</v>
      </c>
      <c r="S5621" s="49">
        <f t="shared" si="4488"/>
        <v>2.4999999999999998E-2</v>
      </c>
      <c r="T5621" s="49">
        <f t="shared" si="4465"/>
        <v>24.999999999999996</v>
      </c>
      <c r="U5621" s="49">
        <v>26.65384615384615</v>
      </c>
      <c r="V5621" s="49">
        <f t="shared" si="4458"/>
        <v>2.6653846153846149E-2</v>
      </c>
      <c r="W5621" s="49">
        <f t="shared" si="4493"/>
        <v>0.74999999999999989</v>
      </c>
      <c r="X5621" s="90">
        <f>ROUND(S5621*$X$4,0)</f>
        <v>0</v>
      </c>
      <c r="Y5621" s="90">
        <f t="shared" si="4479"/>
        <v>0</v>
      </c>
      <c r="Z5621" s="93">
        <f t="shared" si="4494"/>
        <v>1</v>
      </c>
      <c r="AA5621" s="93">
        <f t="shared" si="4481"/>
        <v>515.27223000000004</v>
      </c>
      <c r="AB5621" s="97">
        <f>ROUND((S5621*$AB$2)+Z5621,0)</f>
        <v>1</v>
      </c>
      <c r="AC5621" s="98">
        <f t="shared" si="4491"/>
        <v>515.27223000000004</v>
      </c>
      <c r="AD5621" s="77" t="s">
        <v>3</v>
      </c>
      <c r="AE5621" s="54">
        <v>515.27223000000004</v>
      </c>
      <c r="AF5621" s="17"/>
    </row>
    <row r="5622" spans="1:32" ht="16.899999999999999" customHeight="1" x14ac:dyDescent="0.3">
      <c r="A5622" s="73" t="s">
        <v>7</v>
      </c>
      <c r="B5622" s="74" t="s">
        <v>1738</v>
      </c>
      <c r="C5622" s="48" t="s">
        <v>10</v>
      </c>
      <c r="D5622" s="48">
        <v>1000</v>
      </c>
      <c r="E5622" s="48">
        <v>2834</v>
      </c>
      <c r="F5622" s="48" t="s">
        <v>6126</v>
      </c>
      <c r="G5622" s="48">
        <v>2</v>
      </c>
      <c r="H5622" s="75">
        <f t="shared" si="4486"/>
        <v>0</v>
      </c>
      <c r="I5622" s="74">
        <v>40</v>
      </c>
      <c r="J5622" s="74">
        <f t="shared" si="4495"/>
        <v>40</v>
      </c>
      <c r="K5622" s="48">
        <f>I5622</f>
        <v>40</v>
      </c>
      <c r="L5622" s="48"/>
      <c r="M5622" s="48">
        <f t="shared" si="4487"/>
        <v>40</v>
      </c>
      <c r="N5622" s="48">
        <v>0</v>
      </c>
      <c r="O5622" s="56">
        <v>808.84546</v>
      </c>
      <c r="P5622" s="48" t="str">
        <f t="shared" si="4464"/>
        <v>5480/19C SL</v>
      </c>
      <c r="Q5622" s="76">
        <v>6</v>
      </c>
      <c r="R5622" s="76">
        <v>17</v>
      </c>
      <c r="S5622" s="49">
        <f t="shared" si="4488"/>
        <v>8.4230769230769234E-2</v>
      </c>
      <c r="T5622" s="49">
        <f t="shared" si="4465"/>
        <v>84.230769230769241</v>
      </c>
      <c r="U5622" s="49">
        <v>102.88461538461539</v>
      </c>
      <c r="V5622" s="49">
        <f t="shared" ref="V5622:V5685" si="4496">U5622/D5622</f>
        <v>0.10288461538461538</v>
      </c>
      <c r="W5622" s="49">
        <f t="shared" si="4493"/>
        <v>3.3692307692307693</v>
      </c>
      <c r="X5622" s="90">
        <f>ROUND(S5622*$X$4,0)</f>
        <v>0</v>
      </c>
      <c r="Y5622" s="90">
        <f t="shared" ref="Y5622:Y5637" si="4497">X5622*O5622</f>
        <v>0</v>
      </c>
      <c r="Z5622" s="93">
        <f t="shared" si="4494"/>
        <v>3</v>
      </c>
      <c r="AA5622" s="93">
        <f t="shared" ref="AA5622:AA5637" si="4498">Z5622*O5622</f>
        <v>2426.53638</v>
      </c>
      <c r="AB5622" s="97">
        <f>ROUND((S5622*$AB$2)+Z5622,0)</f>
        <v>4</v>
      </c>
      <c r="AC5622" s="98">
        <f t="shared" si="4491"/>
        <v>3235.38184</v>
      </c>
      <c r="AD5622" s="77" t="s">
        <v>3</v>
      </c>
      <c r="AE5622" s="54">
        <v>3235.38184</v>
      </c>
      <c r="AF5622" s="17"/>
    </row>
    <row r="5623" spans="1:32" ht="16.899999999999999" customHeight="1" x14ac:dyDescent="0.3">
      <c r="A5623" s="73" t="s">
        <v>7</v>
      </c>
      <c r="B5623" s="74" t="s">
        <v>1112</v>
      </c>
      <c r="C5623" s="48" t="s">
        <v>40</v>
      </c>
      <c r="D5623" s="48">
        <v>1000</v>
      </c>
      <c r="E5623" s="48">
        <v>621</v>
      </c>
      <c r="F5623" s="48" t="s">
        <v>6128</v>
      </c>
      <c r="G5623" s="48" t="s">
        <v>112</v>
      </c>
      <c r="H5623" s="75">
        <f t="shared" si="4486"/>
        <v>-0.25925925925925924</v>
      </c>
      <c r="I5623" s="74">
        <v>20</v>
      </c>
      <c r="J5623" s="74">
        <v>27</v>
      </c>
      <c r="K5623" s="48">
        <f>I5623</f>
        <v>20</v>
      </c>
      <c r="L5623" s="48">
        <f>$L$3</f>
        <v>-4</v>
      </c>
      <c r="M5623" s="48">
        <f t="shared" si="4487"/>
        <v>16</v>
      </c>
      <c r="N5623" s="48">
        <v>15</v>
      </c>
      <c r="O5623" s="56">
        <v>84.1</v>
      </c>
      <c r="P5623" s="48" t="str">
        <f t="shared" si="4464"/>
        <v>3079 WH</v>
      </c>
      <c r="Q5623" s="76">
        <v>19</v>
      </c>
      <c r="R5623" s="76">
        <v>66</v>
      </c>
      <c r="S5623" s="49">
        <f t="shared" si="4488"/>
        <v>0.28076923076923077</v>
      </c>
      <c r="T5623" s="49">
        <f t="shared" si="4465"/>
        <v>280.76923076923077</v>
      </c>
      <c r="U5623" s="49">
        <v>409.96153846153845</v>
      </c>
      <c r="V5623" s="49">
        <f t="shared" si="4496"/>
        <v>0.40996153846153843</v>
      </c>
      <c r="W5623" s="49">
        <f>V5623*M5623</f>
        <v>6.5593846153846149</v>
      </c>
      <c r="X5623" s="90">
        <f>ROUND(S5623*$X$3,0)</f>
        <v>2</v>
      </c>
      <c r="Y5623" s="90">
        <f t="shared" si="4497"/>
        <v>168.2</v>
      </c>
      <c r="Z5623" s="93">
        <f t="shared" si="4494"/>
        <v>6</v>
      </c>
      <c r="AA5623" s="93">
        <f t="shared" si="4498"/>
        <v>504.59999999999997</v>
      </c>
      <c r="AB5623" s="97">
        <f>ROUND((S5623*$AB$4)+Z5623,0)</f>
        <v>7</v>
      </c>
      <c r="AC5623" s="98">
        <f t="shared" si="4491"/>
        <v>588.69999999999993</v>
      </c>
      <c r="AD5623" s="77" t="s">
        <v>3</v>
      </c>
      <c r="AE5623" s="54">
        <v>588.69999999999993</v>
      </c>
      <c r="AF5623" s="17"/>
    </row>
    <row r="5624" spans="1:32" ht="16.899999999999999" customHeight="1" x14ac:dyDescent="0.3">
      <c r="A5624" s="73" t="s">
        <v>7</v>
      </c>
      <c r="B5624" s="74" t="s">
        <v>4673</v>
      </c>
      <c r="C5624" s="48" t="s">
        <v>464</v>
      </c>
      <c r="D5624" s="48">
        <v>1</v>
      </c>
      <c r="E5624" s="48">
        <v>4013</v>
      </c>
      <c r="F5624" s="48" t="s">
        <v>6180</v>
      </c>
      <c r="G5624" s="48" t="s">
        <v>112</v>
      </c>
      <c r="H5624" s="75">
        <f t="shared" si="4486"/>
        <v>0.8</v>
      </c>
      <c r="I5624" s="74">
        <v>108</v>
      </c>
      <c r="J5624" s="74">
        <v>60</v>
      </c>
      <c r="K5624" s="48">
        <f>J5624</f>
        <v>60</v>
      </c>
      <c r="L5624" s="48">
        <f>$L$3</f>
        <v>-4</v>
      </c>
      <c r="M5624" s="48">
        <f t="shared" si="4487"/>
        <v>56</v>
      </c>
      <c r="N5624" s="48">
        <v>68492</v>
      </c>
      <c r="O5624" s="56">
        <v>0.33</v>
      </c>
      <c r="P5624" s="48" t="str">
        <f t="shared" si="4464"/>
        <v>5858 BL</v>
      </c>
      <c r="Q5624" s="76" t="s">
        <v>6187</v>
      </c>
      <c r="R5624" s="76" t="s">
        <v>6187</v>
      </c>
      <c r="S5624" s="49">
        <f t="shared" si="4488"/>
        <v>0</v>
      </c>
      <c r="T5624" s="49">
        <f t="shared" si="4465"/>
        <v>0</v>
      </c>
      <c r="U5624" s="49">
        <v>52.38461538461538</v>
      </c>
      <c r="V5624" s="49">
        <f t="shared" si="4496"/>
        <v>52.38461538461538</v>
      </c>
      <c r="W5624" s="49">
        <f t="shared" ref="W5624:W5626" si="4499">S5624*M5624</f>
        <v>0</v>
      </c>
      <c r="X5624" s="90">
        <f>ROUND(V5624*$X$4,0)</f>
        <v>262</v>
      </c>
      <c r="Y5624" s="90">
        <f t="shared" si="4497"/>
        <v>86.460000000000008</v>
      </c>
      <c r="Z5624" s="93">
        <f>ROUND((V5624*M5624)+X5624,0)</f>
        <v>3196</v>
      </c>
      <c r="AA5624" s="93">
        <f t="shared" si="4498"/>
        <v>1054.68</v>
      </c>
      <c r="AB5624" s="97">
        <f>ROUND((V5624*$AB$4)+Z5624,0)</f>
        <v>3458</v>
      </c>
      <c r="AC5624" s="98">
        <f t="shared" si="4491"/>
        <v>1141.1400000000001</v>
      </c>
      <c r="AD5624" s="77" t="s">
        <v>5889</v>
      </c>
      <c r="AE5624" s="54">
        <v>1141.1400000000001</v>
      </c>
      <c r="AF5624" s="17"/>
    </row>
    <row r="5625" spans="1:32" ht="16.899999999999999" customHeight="1" x14ac:dyDescent="0.3">
      <c r="A5625" s="73" t="s">
        <v>35</v>
      </c>
      <c r="B5625" s="74" t="s">
        <v>5585</v>
      </c>
      <c r="C5625" s="48" t="s">
        <v>1797</v>
      </c>
      <c r="D5625" s="48">
        <v>1</v>
      </c>
      <c r="E5625" s="48">
        <v>7400</v>
      </c>
      <c r="F5625" s="48" t="s">
        <v>6139</v>
      </c>
      <c r="G5625" s="48" t="s">
        <v>112</v>
      </c>
      <c r="H5625" s="75">
        <f t="shared" si="4486"/>
        <v>0</v>
      </c>
      <c r="I5625" s="74">
        <v>108</v>
      </c>
      <c r="J5625" s="74">
        <v>108</v>
      </c>
      <c r="K5625" s="48">
        <f>I5625</f>
        <v>108</v>
      </c>
      <c r="L5625" s="48">
        <f>$L$3</f>
        <v>-4</v>
      </c>
      <c r="M5625" s="48">
        <f t="shared" si="4487"/>
        <v>104</v>
      </c>
      <c r="N5625" s="48">
        <v>0</v>
      </c>
      <c r="O5625" s="56">
        <v>0</v>
      </c>
      <c r="P5625" s="48" t="str">
        <f t="shared" si="4464"/>
        <v>F221V2IN BK</v>
      </c>
      <c r="Q5625" s="76" t="s">
        <v>6187</v>
      </c>
      <c r="R5625" s="76" t="s">
        <v>6187</v>
      </c>
      <c r="S5625" s="49">
        <f t="shared" si="4488"/>
        <v>0</v>
      </c>
      <c r="T5625" s="49">
        <f t="shared" si="4465"/>
        <v>0</v>
      </c>
      <c r="U5625" s="49">
        <v>23.240384615384617</v>
      </c>
      <c r="V5625" s="49">
        <f t="shared" si="4496"/>
        <v>23.240384615384617</v>
      </c>
      <c r="W5625" s="49">
        <f t="shared" si="4499"/>
        <v>0</v>
      </c>
      <c r="X5625" s="90">
        <f>ROUNDUP(S5625*$X$4,0)</f>
        <v>0</v>
      </c>
      <c r="Y5625" s="90">
        <f t="shared" si="4497"/>
        <v>0</v>
      </c>
      <c r="Z5625" s="93">
        <f t="shared" ref="Z5625:Z5626" si="4500">ROUND((S5625*M5625)+X5625,0)</f>
        <v>0</v>
      </c>
      <c r="AA5625" s="93">
        <f t="shared" si="4498"/>
        <v>0</v>
      </c>
      <c r="AB5625" s="97">
        <f>ROUND((S5625*$AB$4)+Z5625,0)</f>
        <v>0</v>
      </c>
      <c r="AC5625" s="98">
        <f t="shared" si="4491"/>
        <v>0</v>
      </c>
      <c r="AD5625" s="77" t="s">
        <v>5890</v>
      </c>
      <c r="AE5625" s="54">
        <v>0</v>
      </c>
      <c r="AF5625" s="17"/>
    </row>
    <row r="5626" spans="1:32" ht="16.899999999999999" customHeight="1" x14ac:dyDescent="0.3">
      <c r="A5626" s="73" t="s">
        <v>7</v>
      </c>
      <c r="B5626" s="74" t="s">
        <v>5699</v>
      </c>
      <c r="C5626" s="48" t="s">
        <v>1154</v>
      </c>
      <c r="D5626" s="48">
        <v>100</v>
      </c>
      <c r="E5626" s="48">
        <v>2834</v>
      </c>
      <c r="F5626" s="48" t="s">
        <v>6126</v>
      </c>
      <c r="G5626" s="48">
        <v>2</v>
      </c>
      <c r="H5626" s="75">
        <f t="shared" si="4486"/>
        <v>0</v>
      </c>
      <c r="I5626" s="74">
        <v>35</v>
      </c>
      <c r="J5626" s="74">
        <f>I5626</f>
        <v>35</v>
      </c>
      <c r="K5626" s="48">
        <f>I5626</f>
        <v>35</v>
      </c>
      <c r="L5626" s="48"/>
      <c r="M5626" s="48">
        <f t="shared" si="4487"/>
        <v>35</v>
      </c>
      <c r="N5626" s="48">
        <v>0</v>
      </c>
      <c r="O5626" s="56">
        <v>39.228380000000001</v>
      </c>
      <c r="P5626" s="48" t="str">
        <f t="shared" si="4464"/>
        <v>5410/4 SL</v>
      </c>
      <c r="Q5626" s="76" t="s">
        <v>6187</v>
      </c>
      <c r="R5626" s="76" t="s">
        <v>6187</v>
      </c>
      <c r="S5626" s="49">
        <f t="shared" si="4488"/>
        <v>0</v>
      </c>
      <c r="T5626" s="49">
        <f t="shared" si="4465"/>
        <v>0</v>
      </c>
      <c r="U5626" s="49">
        <v>21.538461538461537</v>
      </c>
      <c r="V5626" s="49">
        <f t="shared" si="4496"/>
        <v>0.21538461538461537</v>
      </c>
      <c r="W5626" s="49">
        <f t="shared" si="4499"/>
        <v>0</v>
      </c>
      <c r="X5626" s="90">
        <f>ROUNDUP(S5626*$X$4,0)</f>
        <v>0</v>
      </c>
      <c r="Y5626" s="90">
        <f t="shared" si="4497"/>
        <v>0</v>
      </c>
      <c r="Z5626" s="93">
        <f t="shared" si="4500"/>
        <v>0</v>
      </c>
      <c r="AA5626" s="93">
        <f t="shared" si="4498"/>
        <v>0</v>
      </c>
      <c r="AB5626" s="97">
        <f>ROUND((S5626*$AB$2)+Z5626,0)</f>
        <v>0</v>
      </c>
      <c r="AC5626" s="98">
        <f t="shared" si="4491"/>
        <v>0</v>
      </c>
      <c r="AD5626" s="77" t="s">
        <v>3</v>
      </c>
      <c r="AE5626" s="54">
        <v>0</v>
      </c>
      <c r="AF5626" s="17"/>
    </row>
    <row r="5627" spans="1:32" ht="16.899999999999999" customHeight="1" x14ac:dyDescent="0.3">
      <c r="A5627" s="73" t="s">
        <v>35</v>
      </c>
      <c r="B5627" s="74" t="s">
        <v>5247</v>
      </c>
      <c r="C5627" s="48" t="s">
        <v>464</v>
      </c>
      <c r="D5627" s="48">
        <v>1</v>
      </c>
      <c r="E5627" s="48">
        <v>4013</v>
      </c>
      <c r="F5627" s="48" t="s">
        <v>6180</v>
      </c>
      <c r="G5627" s="48" t="s">
        <v>112</v>
      </c>
      <c r="H5627" s="75">
        <f t="shared" si="4486"/>
        <v>0.3</v>
      </c>
      <c r="I5627" s="74">
        <v>78</v>
      </c>
      <c r="J5627" s="74">
        <v>60</v>
      </c>
      <c r="K5627" s="48">
        <f>J5627</f>
        <v>60</v>
      </c>
      <c r="L5627" s="48">
        <f>$L$3</f>
        <v>-4</v>
      </c>
      <c r="M5627" s="48">
        <f t="shared" si="4487"/>
        <v>56</v>
      </c>
      <c r="N5627" s="48">
        <v>5883</v>
      </c>
      <c r="O5627" s="56">
        <v>0.1</v>
      </c>
      <c r="P5627" s="48" t="str">
        <f t="shared" si="4464"/>
        <v>2843/19 BR</v>
      </c>
      <c r="Q5627" s="76" t="s">
        <v>6187</v>
      </c>
      <c r="R5627" s="76" t="s">
        <v>6187</v>
      </c>
      <c r="S5627" s="49">
        <f t="shared" si="4488"/>
        <v>0</v>
      </c>
      <c r="T5627" s="49">
        <f t="shared" si="4465"/>
        <v>0</v>
      </c>
      <c r="U5627" s="49">
        <v>49.615384615384613</v>
      </c>
      <c r="V5627" s="49">
        <f t="shared" si="4496"/>
        <v>49.615384615384613</v>
      </c>
      <c r="W5627" s="49">
        <f t="shared" ref="W5627:W5632" si="4501">S5627*M5627</f>
        <v>0</v>
      </c>
      <c r="X5627" s="90">
        <f>ROUND(V5627*$X$4,0)</f>
        <v>248</v>
      </c>
      <c r="Y5627" s="90">
        <f t="shared" si="4497"/>
        <v>24.8</v>
      </c>
      <c r="Z5627" s="93">
        <f>ROUND((V5627*M5627)+X5627,0)</f>
        <v>3026</v>
      </c>
      <c r="AA5627" s="93">
        <f t="shared" si="4498"/>
        <v>302.60000000000002</v>
      </c>
      <c r="AB5627" s="97">
        <f>ROUND((V5627*$AB$4)+Z5627,0)</f>
        <v>3274</v>
      </c>
      <c r="AC5627" s="98">
        <f t="shared" si="4491"/>
        <v>327.40000000000003</v>
      </c>
      <c r="AD5627" s="77" t="s">
        <v>5889</v>
      </c>
      <c r="AE5627" s="54">
        <v>327.40000000000003</v>
      </c>
      <c r="AF5627" s="17"/>
    </row>
    <row r="5628" spans="1:32" ht="12.75" customHeight="1" x14ac:dyDescent="0.3">
      <c r="A5628" s="73" t="s">
        <v>7</v>
      </c>
      <c r="B5628" s="74" t="s">
        <v>5701</v>
      </c>
      <c r="C5628" s="48" t="s">
        <v>1154</v>
      </c>
      <c r="D5628" s="48">
        <v>1000</v>
      </c>
      <c r="E5628" s="48">
        <v>2834</v>
      </c>
      <c r="F5628" s="48" t="s">
        <v>6126</v>
      </c>
      <c r="G5628" s="48">
        <v>2</v>
      </c>
      <c r="H5628" s="75">
        <f t="shared" si="4486"/>
        <v>0</v>
      </c>
      <c r="I5628" s="74">
        <v>40</v>
      </c>
      <c r="J5628" s="74">
        <f>I5628</f>
        <v>40</v>
      </c>
      <c r="K5628" s="48">
        <f>I5628</f>
        <v>40</v>
      </c>
      <c r="L5628" s="48"/>
      <c r="M5628" s="48">
        <f t="shared" si="4487"/>
        <v>40</v>
      </c>
      <c r="N5628" s="48">
        <v>2</v>
      </c>
      <c r="O5628" s="56">
        <v>716.75126999999998</v>
      </c>
      <c r="P5628" s="48" t="str">
        <f t="shared" si="4464"/>
        <v>5430/9 SL</v>
      </c>
      <c r="Q5628" s="76">
        <v>0</v>
      </c>
      <c r="R5628" s="76">
        <v>0</v>
      </c>
      <c r="S5628" s="49">
        <f t="shared" si="4488"/>
        <v>0</v>
      </c>
      <c r="T5628" s="49">
        <f t="shared" si="4465"/>
        <v>0</v>
      </c>
      <c r="U5628" s="49">
        <v>0</v>
      </c>
      <c r="V5628" s="49">
        <f t="shared" si="4496"/>
        <v>0</v>
      </c>
      <c r="W5628" s="49">
        <f t="shared" si="4501"/>
        <v>0</v>
      </c>
      <c r="X5628" s="90">
        <f>ROUNDUP(S5628*$X$4,0)</f>
        <v>0</v>
      </c>
      <c r="Y5628" s="90">
        <f t="shared" si="4497"/>
        <v>0</v>
      </c>
      <c r="Z5628" s="93">
        <f>ROUND((S5628*M5628)+X5628,0)</f>
        <v>0</v>
      </c>
      <c r="AA5628" s="93">
        <f t="shared" si="4498"/>
        <v>0</v>
      </c>
      <c r="AB5628" s="97">
        <f>ROUND((S5628*$AB$2)+Z5628,0)</f>
        <v>0</v>
      </c>
      <c r="AC5628" s="98">
        <f t="shared" si="4491"/>
        <v>0</v>
      </c>
      <c r="AD5628" s="77" t="s">
        <v>3</v>
      </c>
      <c r="AE5628" s="54">
        <v>0</v>
      </c>
      <c r="AF5628" s="17"/>
    </row>
    <row r="5629" spans="1:32" ht="16.899999999999999" customHeight="1" x14ac:dyDescent="0.3">
      <c r="A5629" s="73" t="s">
        <v>7</v>
      </c>
      <c r="B5629" s="74" t="s">
        <v>1462</v>
      </c>
      <c r="C5629" s="48" t="s">
        <v>1432</v>
      </c>
      <c r="D5629" s="48">
        <v>5000</v>
      </c>
      <c r="E5629" s="48">
        <v>621</v>
      </c>
      <c r="F5629" s="48" t="s">
        <v>6128</v>
      </c>
      <c r="G5629" s="48" t="s">
        <v>112</v>
      </c>
      <c r="H5629" s="75">
        <f t="shared" si="4486"/>
        <v>2.564102564102564E-2</v>
      </c>
      <c r="I5629" s="74">
        <v>40</v>
      </c>
      <c r="J5629" s="74">
        <v>39</v>
      </c>
      <c r="K5629" s="48">
        <f>J5629</f>
        <v>39</v>
      </c>
      <c r="L5629" s="48">
        <f>$L$3</f>
        <v>-4</v>
      </c>
      <c r="M5629" s="48">
        <f t="shared" si="4487"/>
        <v>35</v>
      </c>
      <c r="N5629" s="48">
        <v>12</v>
      </c>
      <c r="O5629" s="56">
        <v>184.55</v>
      </c>
      <c r="P5629" s="48" t="str">
        <f t="shared" si="4464"/>
        <v>6715 RD</v>
      </c>
      <c r="Q5629" s="76">
        <v>13</v>
      </c>
      <c r="R5629" s="76">
        <v>82</v>
      </c>
      <c r="S5629" s="49">
        <f t="shared" si="4488"/>
        <v>0.23461538461538461</v>
      </c>
      <c r="T5629" s="49">
        <f t="shared" si="4465"/>
        <v>1173.0769230769231</v>
      </c>
      <c r="U5629" s="49">
        <v>4903.5</v>
      </c>
      <c r="V5629" s="49">
        <f t="shared" si="4496"/>
        <v>0.98070000000000002</v>
      </c>
      <c r="W5629" s="49">
        <f t="shared" si="4501"/>
        <v>8.2115384615384617</v>
      </c>
      <c r="X5629" s="90">
        <f>ROUND(S5629*$X$4,0)</f>
        <v>1</v>
      </c>
      <c r="Y5629" s="90">
        <f t="shared" si="4497"/>
        <v>184.55</v>
      </c>
      <c r="Z5629" s="93">
        <f>ROUND((S5629*M5629)+X5629,0)</f>
        <v>9</v>
      </c>
      <c r="AA5629" s="93">
        <f t="shared" si="4498"/>
        <v>1660.95</v>
      </c>
      <c r="AB5629" s="97">
        <f>ROUND((S5629*$AB$4)+Z5629,0)</f>
        <v>10</v>
      </c>
      <c r="AC5629" s="98">
        <f t="shared" si="4491"/>
        <v>1845.5</v>
      </c>
      <c r="AD5629" s="77" t="s">
        <v>3</v>
      </c>
      <c r="AE5629" s="54">
        <v>1845.5</v>
      </c>
      <c r="AF5629" s="17"/>
    </row>
    <row r="5630" spans="1:32" ht="12.75" customHeight="1" x14ac:dyDescent="0.3">
      <c r="A5630" s="73" t="s">
        <v>7</v>
      </c>
      <c r="B5630" s="74" t="s">
        <v>5704</v>
      </c>
      <c r="C5630" s="48" t="s">
        <v>1154</v>
      </c>
      <c r="D5630" s="48">
        <v>1</v>
      </c>
      <c r="E5630" s="48">
        <v>2834</v>
      </c>
      <c r="F5630" s="48" t="s">
        <v>6126</v>
      </c>
      <c r="G5630" s="48">
        <v>2</v>
      </c>
      <c r="H5630" s="75">
        <f t="shared" si="4486"/>
        <v>-0.42857142857142855</v>
      </c>
      <c r="I5630" s="74">
        <v>40</v>
      </c>
      <c r="J5630" s="74">
        <v>70</v>
      </c>
      <c r="K5630" s="48">
        <f>I5630</f>
        <v>40</v>
      </c>
      <c r="L5630" s="48"/>
      <c r="M5630" s="48">
        <f t="shared" si="4487"/>
        <v>40</v>
      </c>
      <c r="N5630" s="48">
        <v>17246</v>
      </c>
      <c r="O5630" s="56">
        <v>0.31164999999999998</v>
      </c>
      <c r="P5630" s="48" t="str">
        <f t="shared" si="4464"/>
        <v>5485C SL</v>
      </c>
      <c r="Q5630" s="76" t="s">
        <v>6187</v>
      </c>
      <c r="R5630" s="76" t="s">
        <v>6187</v>
      </c>
      <c r="S5630" s="49">
        <f t="shared" si="4488"/>
        <v>0</v>
      </c>
      <c r="T5630" s="49">
        <f t="shared" si="4465"/>
        <v>0</v>
      </c>
      <c r="U5630" s="49">
        <v>71.15384615384616</v>
      </c>
      <c r="V5630" s="49">
        <f t="shared" si="4496"/>
        <v>71.15384615384616</v>
      </c>
      <c r="W5630" s="49">
        <f t="shared" si="4501"/>
        <v>0</v>
      </c>
      <c r="X5630" s="90">
        <f>ROUND(S5630*$X$4,0)</f>
        <v>0</v>
      </c>
      <c r="Y5630" s="90">
        <f t="shared" si="4497"/>
        <v>0</v>
      </c>
      <c r="Z5630" s="93">
        <f>ROUND((V5630*M5630)+X5630,0)</f>
        <v>2846</v>
      </c>
      <c r="AA5630" s="93">
        <f t="shared" si="4498"/>
        <v>886.95589999999993</v>
      </c>
      <c r="AB5630" s="97">
        <f>ROUND((V5630*$AB$3)+Z5630,0)</f>
        <v>3273</v>
      </c>
      <c r="AC5630" s="98">
        <f t="shared" si="4491"/>
        <v>1020.03045</v>
      </c>
      <c r="AD5630" s="77" t="s">
        <v>3</v>
      </c>
      <c r="AE5630" s="54">
        <v>1020.03045</v>
      </c>
      <c r="AF5630" s="17"/>
    </row>
    <row r="5631" spans="1:32" ht="16.899999999999999" customHeight="1" x14ac:dyDescent="0.3">
      <c r="A5631" s="73" t="s">
        <v>35</v>
      </c>
      <c r="B5631" s="74" t="s">
        <v>4642</v>
      </c>
      <c r="C5631" s="48" t="s">
        <v>464</v>
      </c>
      <c r="D5631" s="48">
        <v>1</v>
      </c>
      <c r="E5631" s="48">
        <v>4013</v>
      </c>
      <c r="F5631" s="48" t="s">
        <v>6180</v>
      </c>
      <c r="G5631" s="48" t="s">
        <v>112</v>
      </c>
      <c r="H5631" s="75">
        <f t="shared" si="4486"/>
        <v>0.8</v>
      </c>
      <c r="I5631" s="74">
        <v>108</v>
      </c>
      <c r="J5631" s="74">
        <v>60</v>
      </c>
      <c r="K5631" s="48">
        <f>J5631</f>
        <v>60</v>
      </c>
      <c r="L5631" s="48">
        <f>$L$3</f>
        <v>-4</v>
      </c>
      <c r="M5631" s="48">
        <f t="shared" ref="M5631:M5649" si="4502">K5631+L5631</f>
        <v>56</v>
      </c>
      <c r="N5631" s="48">
        <v>11019</v>
      </c>
      <c r="O5631" s="56">
        <v>0.33</v>
      </c>
      <c r="P5631" s="48" t="str">
        <f t="shared" si="4464"/>
        <v>5858 OR</v>
      </c>
      <c r="Q5631" s="76" t="s">
        <v>6187</v>
      </c>
      <c r="R5631" s="76" t="s">
        <v>6187</v>
      </c>
      <c r="S5631" s="49">
        <f t="shared" si="4488"/>
        <v>0</v>
      </c>
      <c r="T5631" s="49">
        <f t="shared" si="4465"/>
        <v>0</v>
      </c>
      <c r="U5631" s="49">
        <v>61.730769230769226</v>
      </c>
      <c r="V5631" s="49">
        <f t="shared" si="4496"/>
        <v>61.730769230769226</v>
      </c>
      <c r="W5631" s="49">
        <f t="shared" si="4501"/>
        <v>0</v>
      </c>
      <c r="X5631" s="90">
        <f>ROUND(V5631*$X$4,0)</f>
        <v>309</v>
      </c>
      <c r="Y5631" s="90">
        <f t="shared" si="4497"/>
        <v>101.97</v>
      </c>
      <c r="Z5631" s="93">
        <f>ROUND((V5631*M5631)+X5631,0)</f>
        <v>3766</v>
      </c>
      <c r="AA5631" s="93">
        <f t="shared" si="4498"/>
        <v>1242.78</v>
      </c>
      <c r="AB5631" s="97">
        <f>ROUND((V5631*$AB$4)+Z5631,0)</f>
        <v>4075</v>
      </c>
      <c r="AC5631" s="98">
        <f t="shared" ref="AC5631:AC5649" si="4503">AB5631*O5631</f>
        <v>1344.75</v>
      </c>
      <c r="AD5631" s="77" t="s">
        <v>5889</v>
      </c>
      <c r="AE5631" s="54">
        <v>1344.75</v>
      </c>
      <c r="AF5631" s="17"/>
    </row>
    <row r="5632" spans="1:32" ht="16.899999999999999" customHeight="1" x14ac:dyDescent="0.3">
      <c r="A5632" s="73" t="s">
        <v>7</v>
      </c>
      <c r="B5632" s="74" t="s">
        <v>1187</v>
      </c>
      <c r="C5632" s="48" t="s">
        <v>1154</v>
      </c>
      <c r="D5632" s="48">
        <v>1000</v>
      </c>
      <c r="E5632" s="48">
        <v>621</v>
      </c>
      <c r="F5632" s="48" t="s">
        <v>6128</v>
      </c>
      <c r="G5632" s="48" t="s">
        <v>35</v>
      </c>
      <c r="H5632" s="75">
        <f t="shared" ref="H5632:H5649" si="4504">(I5632-J5632)/J5632</f>
        <v>-0.65753424657534243</v>
      </c>
      <c r="I5632" s="74">
        <v>25</v>
      </c>
      <c r="J5632" s="74">
        <v>73</v>
      </c>
      <c r="K5632" s="48">
        <f>I5632</f>
        <v>25</v>
      </c>
      <c r="L5632" s="48">
        <v>-4</v>
      </c>
      <c r="M5632" s="48">
        <f t="shared" si="4502"/>
        <v>21</v>
      </c>
      <c r="N5632" s="48">
        <v>4</v>
      </c>
      <c r="O5632" s="56">
        <v>434.65</v>
      </c>
      <c r="P5632" s="48" t="str">
        <f t="shared" si="4464"/>
        <v>5276C SL</v>
      </c>
      <c r="Q5632" s="76">
        <v>0</v>
      </c>
      <c r="R5632" s="76">
        <v>0</v>
      </c>
      <c r="S5632" s="49">
        <f t="shared" ref="S5632:S5649" si="4505">((Q5632/65*0.7)+(R5632/260*0.3))</f>
        <v>0</v>
      </c>
      <c r="T5632" s="49">
        <f t="shared" si="4465"/>
        <v>0</v>
      </c>
      <c r="U5632" s="49">
        <v>2.2307692307692308</v>
      </c>
      <c r="V5632" s="49">
        <f t="shared" si="4496"/>
        <v>2.230769230769231E-3</v>
      </c>
      <c r="W5632" s="49">
        <f t="shared" si="4501"/>
        <v>0</v>
      </c>
      <c r="X5632" s="90">
        <f>ROUNDUP(S5632*$X$4,0)</f>
        <v>0</v>
      </c>
      <c r="Y5632" s="90">
        <f t="shared" si="4497"/>
        <v>0</v>
      </c>
      <c r="Z5632" s="93">
        <f t="shared" ref="Z5632:Z5635" si="4506">ROUND((S5632*M5632)+X5632,0)</f>
        <v>0</v>
      </c>
      <c r="AA5632" s="93">
        <f t="shared" si="4498"/>
        <v>0</v>
      </c>
      <c r="AB5632" s="97">
        <f>ROUND((S5632*$AB$2)+Z5632,0)</f>
        <v>0</v>
      </c>
      <c r="AC5632" s="98">
        <f t="shared" si="4503"/>
        <v>0</v>
      </c>
      <c r="AD5632" s="77" t="s">
        <v>3</v>
      </c>
      <c r="AE5632" s="54">
        <v>0</v>
      </c>
      <c r="AF5632" s="17"/>
    </row>
    <row r="5633" spans="1:32" ht="16.899999999999999" customHeight="1" x14ac:dyDescent="0.3">
      <c r="A5633" s="73" t="s">
        <v>7</v>
      </c>
      <c r="B5633" s="74" t="s">
        <v>3204</v>
      </c>
      <c r="C5633" s="48" t="s">
        <v>10</v>
      </c>
      <c r="D5633" s="48">
        <v>1000</v>
      </c>
      <c r="E5633" s="48">
        <v>2834</v>
      </c>
      <c r="F5633" s="48" t="s">
        <v>6126</v>
      </c>
      <c r="G5633" s="48">
        <v>2</v>
      </c>
      <c r="H5633" s="75">
        <f t="shared" si="4504"/>
        <v>0</v>
      </c>
      <c r="I5633" s="74">
        <v>30</v>
      </c>
      <c r="J5633" s="74">
        <f>I5633</f>
        <v>30</v>
      </c>
      <c r="K5633" s="48">
        <f>I5633</f>
        <v>30</v>
      </c>
      <c r="L5633" s="48"/>
      <c r="M5633" s="48">
        <f t="shared" si="4502"/>
        <v>30</v>
      </c>
      <c r="N5633" s="48">
        <v>2</v>
      </c>
      <c r="O5633" s="56">
        <v>543.73572000000001</v>
      </c>
      <c r="P5633" s="48" t="str">
        <f t="shared" si="4464"/>
        <v>6379 SL</v>
      </c>
      <c r="Q5633" s="76">
        <v>0</v>
      </c>
      <c r="R5633" s="76">
        <v>11</v>
      </c>
      <c r="S5633" s="49">
        <f t="shared" si="4505"/>
        <v>1.2692307692307692E-2</v>
      </c>
      <c r="T5633" s="49">
        <f t="shared" si="4465"/>
        <v>12.692307692307692</v>
      </c>
      <c r="U5633" s="49">
        <v>48.03846153846154</v>
      </c>
      <c r="V5633" s="49">
        <f t="shared" si="4496"/>
        <v>4.8038461538461537E-2</v>
      </c>
      <c r="W5633" s="49">
        <f>S5633*M5633</f>
        <v>0.38076923076923075</v>
      </c>
      <c r="X5633" s="90">
        <f>ROUNDUP(S5633*$X$4,0)</f>
        <v>1</v>
      </c>
      <c r="Y5633" s="90">
        <f t="shared" si="4497"/>
        <v>543.73572000000001</v>
      </c>
      <c r="Z5633" s="93">
        <f t="shared" si="4506"/>
        <v>1</v>
      </c>
      <c r="AA5633" s="93">
        <f t="shared" si="4498"/>
        <v>543.73572000000001</v>
      </c>
      <c r="AB5633" s="97">
        <f>ROUND((S5633*$AB$2)+Z5633,0)</f>
        <v>1</v>
      </c>
      <c r="AC5633" s="98">
        <f t="shared" si="4503"/>
        <v>543.73572000000001</v>
      </c>
      <c r="AD5633" s="77" t="s">
        <v>3</v>
      </c>
      <c r="AE5633" s="54">
        <v>543.73572000000001</v>
      </c>
      <c r="AF5633" s="17"/>
    </row>
    <row r="5634" spans="1:32" ht="16.899999999999999" customHeight="1" x14ac:dyDescent="0.3">
      <c r="A5634" s="73" t="s">
        <v>35</v>
      </c>
      <c r="B5634" s="74" t="s">
        <v>3174</v>
      </c>
      <c r="C5634" s="48" t="s">
        <v>1790</v>
      </c>
      <c r="D5634" s="48">
        <v>1000</v>
      </c>
      <c r="E5634" s="48">
        <v>621</v>
      </c>
      <c r="F5634" s="48" t="s">
        <v>6128</v>
      </c>
      <c r="G5634" s="48" t="s">
        <v>35</v>
      </c>
      <c r="H5634" s="75">
        <f t="shared" si="4504"/>
        <v>-0.30232558139534882</v>
      </c>
      <c r="I5634" s="74">
        <v>30</v>
      </c>
      <c r="J5634" s="74">
        <v>43</v>
      </c>
      <c r="K5634" s="48">
        <f>I5634</f>
        <v>30</v>
      </c>
      <c r="L5634" s="48">
        <f>$L$3</f>
        <v>-4</v>
      </c>
      <c r="M5634" s="48">
        <f t="shared" si="4502"/>
        <v>26</v>
      </c>
      <c r="N5634" s="48">
        <v>1</v>
      </c>
      <c r="O5634" s="56">
        <v>115.21</v>
      </c>
      <c r="P5634" s="48" t="str">
        <f t="shared" si="4464"/>
        <v>9058X BK</v>
      </c>
      <c r="Q5634" s="76">
        <v>0</v>
      </c>
      <c r="R5634" s="76">
        <v>1</v>
      </c>
      <c r="S5634" s="49">
        <f t="shared" si="4505"/>
        <v>1.153846153846154E-3</v>
      </c>
      <c r="T5634" s="49">
        <f t="shared" si="4465"/>
        <v>1.153846153846154</v>
      </c>
      <c r="U5634" s="49">
        <v>13.692307692307693</v>
      </c>
      <c r="V5634" s="49">
        <f t="shared" si="4496"/>
        <v>1.3692307692307693E-2</v>
      </c>
      <c r="W5634" s="49">
        <f>V5634*M5634</f>
        <v>0.35600000000000004</v>
      </c>
      <c r="X5634" s="90">
        <f>ROUNDUP(S5634*$X$4,0)</f>
        <v>1</v>
      </c>
      <c r="Y5634" s="90">
        <f t="shared" si="4497"/>
        <v>115.21</v>
      </c>
      <c r="Z5634" s="93">
        <f t="shared" si="4506"/>
        <v>1</v>
      </c>
      <c r="AA5634" s="93">
        <f t="shared" si="4498"/>
        <v>115.21</v>
      </c>
      <c r="AB5634" s="97">
        <f>ROUND((S5634*$AB$4)+Z5634,0)</f>
        <v>1</v>
      </c>
      <c r="AC5634" s="98">
        <f t="shared" si="4503"/>
        <v>115.21</v>
      </c>
      <c r="AD5634" s="77" t="s">
        <v>3</v>
      </c>
      <c r="AE5634" s="54">
        <v>115.21</v>
      </c>
      <c r="AF5634" s="17"/>
    </row>
    <row r="5635" spans="1:32" ht="16.899999999999999" customHeight="1" x14ac:dyDescent="0.3">
      <c r="A5635" s="73" t="s">
        <v>35</v>
      </c>
      <c r="B5635" s="74" t="s">
        <v>1223</v>
      </c>
      <c r="C5635" s="48" t="s">
        <v>40</v>
      </c>
      <c r="D5635" s="48">
        <v>1000</v>
      </c>
      <c r="E5635" s="48">
        <v>621</v>
      </c>
      <c r="F5635" s="48" t="s">
        <v>6128</v>
      </c>
      <c r="G5635" s="48" t="s">
        <v>112</v>
      </c>
      <c r="H5635" s="75">
        <f t="shared" si="4504"/>
        <v>4.1666666666666664E-2</v>
      </c>
      <c r="I5635" s="74">
        <v>25</v>
      </c>
      <c r="J5635" s="74">
        <v>24</v>
      </c>
      <c r="K5635" s="48">
        <f>J5635</f>
        <v>24</v>
      </c>
      <c r="L5635" s="48">
        <f>$L$3</f>
        <v>-4</v>
      </c>
      <c r="M5635" s="48">
        <f t="shared" si="4502"/>
        <v>20</v>
      </c>
      <c r="N5635" s="48">
        <v>1</v>
      </c>
      <c r="O5635" s="56">
        <v>12.73</v>
      </c>
      <c r="P5635" s="48" t="str">
        <f t="shared" si="4464"/>
        <v>3050/1 BL</v>
      </c>
      <c r="Q5635" s="76">
        <v>10</v>
      </c>
      <c r="R5635" s="76">
        <v>36</v>
      </c>
      <c r="S5635" s="49">
        <f t="shared" si="4505"/>
        <v>0.14923076923076922</v>
      </c>
      <c r="T5635" s="49">
        <f t="shared" si="4465"/>
        <v>149.23076923076923</v>
      </c>
      <c r="U5635" s="49">
        <v>188.34615384615384</v>
      </c>
      <c r="V5635" s="49">
        <f t="shared" si="4496"/>
        <v>0.18834615384615383</v>
      </c>
      <c r="W5635" s="49">
        <f>V5635*M5635</f>
        <v>3.7669230769230766</v>
      </c>
      <c r="X5635" s="90">
        <f>ROUND(S5635*$X$3,0)</f>
        <v>1</v>
      </c>
      <c r="Y5635" s="90">
        <f t="shared" si="4497"/>
        <v>12.73</v>
      </c>
      <c r="Z5635" s="93">
        <f t="shared" si="4506"/>
        <v>4</v>
      </c>
      <c r="AA5635" s="93">
        <f t="shared" si="4498"/>
        <v>50.92</v>
      </c>
      <c r="AB5635" s="97">
        <f>ROUND((S5635*$AB$4)+Z5635,0)</f>
        <v>5</v>
      </c>
      <c r="AC5635" s="98">
        <f t="shared" si="4503"/>
        <v>63.650000000000006</v>
      </c>
      <c r="AD5635" s="77" t="s">
        <v>3</v>
      </c>
      <c r="AE5635" s="54">
        <v>63.650000000000006</v>
      </c>
      <c r="AF5635" s="17"/>
    </row>
    <row r="5636" spans="1:32" ht="16.899999999999999" customHeight="1" x14ac:dyDescent="0.3">
      <c r="A5636" s="73" t="s">
        <v>7</v>
      </c>
      <c r="B5636" s="74" t="s">
        <v>5708</v>
      </c>
      <c r="C5636" s="48" t="s">
        <v>10</v>
      </c>
      <c r="D5636" s="48">
        <v>100</v>
      </c>
      <c r="E5636" s="48">
        <v>621</v>
      </c>
      <c r="F5636" s="48" t="s">
        <v>6128</v>
      </c>
      <c r="G5636" s="48" t="s">
        <v>11</v>
      </c>
      <c r="H5636" s="75">
        <f t="shared" si="4504"/>
        <v>0</v>
      </c>
      <c r="I5636" s="74">
        <v>5</v>
      </c>
      <c r="J5636" s="74">
        <v>5</v>
      </c>
      <c r="K5636" s="48">
        <f>J5636</f>
        <v>5</v>
      </c>
      <c r="L5636" s="48"/>
      <c r="M5636" s="48">
        <f t="shared" si="4502"/>
        <v>5</v>
      </c>
      <c r="N5636" s="48">
        <v>2</v>
      </c>
      <c r="O5636" s="56">
        <v>43.42409</v>
      </c>
      <c r="P5636" s="48" t="str">
        <f t="shared" si="4464"/>
        <v>6317 SL</v>
      </c>
      <c r="Q5636" s="76">
        <v>1</v>
      </c>
      <c r="R5636" s="76">
        <v>62</v>
      </c>
      <c r="S5636" s="49">
        <f t="shared" si="4505"/>
        <v>8.2307692307692304E-2</v>
      </c>
      <c r="T5636" s="49">
        <f t="shared" si="4465"/>
        <v>8.2307692307692299</v>
      </c>
      <c r="U5636" s="49">
        <v>195.34615384615384</v>
      </c>
      <c r="V5636" s="49">
        <f t="shared" si="4496"/>
        <v>1.9534615384615384</v>
      </c>
      <c r="W5636" s="49">
        <f t="shared" ref="W5636:W5644" si="4507">S5636*M5636</f>
        <v>0.41153846153846152</v>
      </c>
      <c r="X5636" s="90">
        <f>ROUND(S5636*$X$2,0)</f>
        <v>1</v>
      </c>
      <c r="Y5636" s="90">
        <f t="shared" si="4497"/>
        <v>43.42409</v>
      </c>
      <c r="Z5636" s="93">
        <f>ROUND((S5636*M5636)+X5636,0)</f>
        <v>1</v>
      </c>
      <c r="AA5636" s="93">
        <f t="shared" si="4498"/>
        <v>43.42409</v>
      </c>
      <c r="AB5636" s="97">
        <f>ROUND((S5636*$AB$2)+Z5636,0)</f>
        <v>2</v>
      </c>
      <c r="AC5636" s="98">
        <f t="shared" si="4503"/>
        <v>86.848179999999999</v>
      </c>
      <c r="AD5636" s="77" t="s">
        <v>5891</v>
      </c>
      <c r="AE5636" s="54">
        <v>86.848179999999999</v>
      </c>
      <c r="AF5636" s="17"/>
    </row>
    <row r="5637" spans="1:32" ht="16.899999999999999" customHeight="1" x14ac:dyDescent="0.3">
      <c r="A5637" s="73" t="s">
        <v>35</v>
      </c>
      <c r="B5637" s="74" t="s">
        <v>4758</v>
      </c>
      <c r="C5637" s="48" t="s">
        <v>1370</v>
      </c>
      <c r="D5637" s="48">
        <v>1</v>
      </c>
      <c r="E5637" s="48">
        <v>2834</v>
      </c>
      <c r="F5637" s="48" t="s">
        <v>6126</v>
      </c>
      <c r="G5637" s="48">
        <v>2</v>
      </c>
      <c r="H5637" s="75">
        <f t="shared" si="4504"/>
        <v>-0.55555555555555558</v>
      </c>
      <c r="I5637" s="74">
        <v>40</v>
      </c>
      <c r="J5637" s="74">
        <v>90</v>
      </c>
      <c r="K5637" s="48">
        <f>I5637</f>
        <v>40</v>
      </c>
      <c r="L5637" s="48"/>
      <c r="M5637" s="48">
        <f t="shared" si="4502"/>
        <v>40</v>
      </c>
      <c r="N5637" s="48">
        <v>5589</v>
      </c>
      <c r="O5637" s="56">
        <v>0.21426999999999999</v>
      </c>
      <c r="P5637" s="48" t="str">
        <f t="shared" si="4464"/>
        <v>65004 SL</v>
      </c>
      <c r="Q5637" s="76" t="s">
        <v>6187</v>
      </c>
      <c r="R5637" s="76" t="s">
        <v>6187</v>
      </c>
      <c r="S5637" s="49">
        <f t="shared" si="4505"/>
        <v>0</v>
      </c>
      <c r="T5637" s="49">
        <f t="shared" si="4465"/>
        <v>0</v>
      </c>
      <c r="U5637" s="49">
        <v>87.5</v>
      </c>
      <c r="V5637" s="49">
        <f t="shared" si="4496"/>
        <v>87.5</v>
      </c>
      <c r="W5637" s="49">
        <f t="shared" si="4507"/>
        <v>0</v>
      </c>
      <c r="X5637" s="90">
        <f>ROUND(S5637*$X$4,0)</f>
        <v>0</v>
      </c>
      <c r="Y5637" s="90">
        <f t="shared" si="4497"/>
        <v>0</v>
      </c>
      <c r="Z5637" s="93">
        <f>ROUND((V5637*M5637)+X5637,0)</f>
        <v>3500</v>
      </c>
      <c r="AA5637" s="93">
        <f t="shared" si="4498"/>
        <v>749.94499999999994</v>
      </c>
      <c r="AB5637" s="97">
        <f>ROUND((V5637*$AB$3)+Z5637,0)</f>
        <v>4025</v>
      </c>
      <c r="AC5637" s="98">
        <f t="shared" si="4503"/>
        <v>862.43674999999996</v>
      </c>
      <c r="AD5637" s="77" t="s">
        <v>3</v>
      </c>
      <c r="AE5637" s="54">
        <v>862.43674999999996</v>
      </c>
      <c r="AF5637" s="17"/>
    </row>
    <row r="5638" spans="1:32" ht="16.899999999999999" customHeight="1" x14ac:dyDescent="0.3">
      <c r="A5638" s="73" t="s">
        <v>35</v>
      </c>
      <c r="B5638" s="74" t="s">
        <v>5710</v>
      </c>
      <c r="C5638" s="48" t="s">
        <v>10</v>
      </c>
      <c r="D5638" s="48">
        <v>1000</v>
      </c>
      <c r="E5638" s="48">
        <v>2834</v>
      </c>
      <c r="F5638" s="48" t="s">
        <v>6126</v>
      </c>
      <c r="G5638" s="48">
        <v>2</v>
      </c>
      <c r="H5638" s="75">
        <f t="shared" si="4504"/>
        <v>0</v>
      </c>
      <c r="I5638" s="74">
        <v>45</v>
      </c>
      <c r="J5638" s="74">
        <f t="shared" ref="J5638:J5639" si="4508">I5638</f>
        <v>45</v>
      </c>
      <c r="K5638" s="48">
        <f>I5638</f>
        <v>45</v>
      </c>
      <c r="L5638" s="48"/>
      <c r="M5638" s="48">
        <f t="shared" si="4502"/>
        <v>45</v>
      </c>
      <c r="N5638" s="48">
        <v>0</v>
      </c>
      <c r="O5638" s="56">
        <v>725.89008000000001</v>
      </c>
      <c r="P5638" s="48" t="str">
        <f t="shared" ref="P5638:P5701" si="4509">LEFT(B5638,LEN(B5638)-3)</f>
        <v>6348 SL</v>
      </c>
      <c r="Q5638" s="76">
        <v>0</v>
      </c>
      <c r="R5638" s="76">
        <v>4</v>
      </c>
      <c r="S5638" s="49">
        <f t="shared" si="4505"/>
        <v>4.6153846153846158E-3</v>
      </c>
      <c r="T5638" s="49">
        <f t="shared" ref="T5638:T5701" si="4510">S5638*D5638</f>
        <v>4.6153846153846159</v>
      </c>
      <c r="U5638" s="49">
        <v>8.3461538461538467</v>
      </c>
      <c r="V5638" s="49">
        <f t="shared" si="4496"/>
        <v>8.3461538461538469E-3</v>
      </c>
      <c r="W5638" s="49">
        <f t="shared" si="4507"/>
        <v>0.2076923076923077</v>
      </c>
      <c r="X5638" s="90">
        <f>ROUNDUP(S5638*$X$4,0)</f>
        <v>1</v>
      </c>
      <c r="Y5638" s="90">
        <f t="shared" ref="Y5638:Y5657" si="4511">X5638*O5638</f>
        <v>725.89008000000001</v>
      </c>
      <c r="Z5638" s="93">
        <f>ROUND((S5638*M5638)+X5638,0)</f>
        <v>1</v>
      </c>
      <c r="AA5638" s="93">
        <f t="shared" ref="AA5638:AA5657" si="4512">Z5638*O5638</f>
        <v>725.89008000000001</v>
      </c>
      <c r="AB5638" s="97">
        <f>ROUND((S5638*$AB$2)+Z5638,0)</f>
        <v>1</v>
      </c>
      <c r="AC5638" s="98">
        <f t="shared" si="4503"/>
        <v>725.89008000000001</v>
      </c>
      <c r="AD5638" s="77" t="s">
        <v>3</v>
      </c>
      <c r="AE5638" s="54">
        <v>725.89008000000001</v>
      </c>
      <c r="AF5638" s="17"/>
    </row>
    <row r="5639" spans="1:32" ht="16.899999999999999" customHeight="1" x14ac:dyDescent="0.3">
      <c r="A5639" s="73" t="s">
        <v>7</v>
      </c>
      <c r="B5639" s="74" t="s">
        <v>5711</v>
      </c>
      <c r="C5639" s="48" t="s">
        <v>10</v>
      </c>
      <c r="D5639" s="48">
        <v>500</v>
      </c>
      <c r="E5639" s="48">
        <v>2834</v>
      </c>
      <c r="F5639" s="48" t="s">
        <v>6126</v>
      </c>
      <c r="G5639" s="48">
        <v>2</v>
      </c>
      <c r="H5639" s="75">
        <f t="shared" si="4504"/>
        <v>0</v>
      </c>
      <c r="I5639" s="74">
        <v>55</v>
      </c>
      <c r="J5639" s="74">
        <f t="shared" si="4508"/>
        <v>55</v>
      </c>
      <c r="K5639" s="48">
        <f>I5639</f>
        <v>55</v>
      </c>
      <c r="L5639" s="48"/>
      <c r="M5639" s="48">
        <f t="shared" si="4502"/>
        <v>55</v>
      </c>
      <c r="N5639" s="48">
        <v>0</v>
      </c>
      <c r="O5639" s="56">
        <v>229.65907999999999</v>
      </c>
      <c r="P5639" s="48" t="str">
        <f t="shared" si="4509"/>
        <v>6367 SL</v>
      </c>
      <c r="Q5639" s="76">
        <v>2</v>
      </c>
      <c r="R5639" s="76">
        <v>13</v>
      </c>
      <c r="S5639" s="49">
        <f t="shared" si="4505"/>
        <v>3.6538461538461534E-2</v>
      </c>
      <c r="T5639" s="49">
        <f t="shared" si="4510"/>
        <v>18.269230769230766</v>
      </c>
      <c r="U5639" s="49">
        <v>106.92307692307692</v>
      </c>
      <c r="V5639" s="49">
        <f t="shared" si="4496"/>
        <v>0.21384615384615385</v>
      </c>
      <c r="W5639" s="49">
        <f t="shared" si="4507"/>
        <v>2.0096153846153841</v>
      </c>
      <c r="X5639" s="90">
        <f>ROUND(S5639*$X$4,0)</f>
        <v>0</v>
      </c>
      <c r="Y5639" s="90">
        <f t="shared" si="4511"/>
        <v>0</v>
      </c>
      <c r="Z5639" s="93">
        <f>ROUND((S5639*M5639)+X5639,0)</f>
        <v>2</v>
      </c>
      <c r="AA5639" s="93">
        <f t="shared" si="4512"/>
        <v>459.31815999999998</v>
      </c>
      <c r="AB5639" s="97">
        <f>ROUND((S5639*$AB$2)+Z5639,0)</f>
        <v>2</v>
      </c>
      <c r="AC5639" s="98">
        <f t="shared" si="4503"/>
        <v>459.31815999999998</v>
      </c>
      <c r="AD5639" s="77" t="s">
        <v>3</v>
      </c>
      <c r="AE5639" s="54">
        <v>459.31815999999998</v>
      </c>
      <c r="AF5639" s="17"/>
    </row>
    <row r="5640" spans="1:32" ht="16.899999999999999" customHeight="1" x14ac:dyDescent="0.3">
      <c r="A5640" s="73" t="s">
        <v>7</v>
      </c>
      <c r="B5640" s="74" t="s">
        <v>5657</v>
      </c>
      <c r="C5640" s="48" t="s">
        <v>10</v>
      </c>
      <c r="D5640" s="48">
        <v>1</v>
      </c>
      <c r="E5640" s="48">
        <v>2834</v>
      </c>
      <c r="F5640" s="48" t="s">
        <v>6126</v>
      </c>
      <c r="G5640" s="48">
        <v>2</v>
      </c>
      <c r="H5640" s="75">
        <f t="shared" si="4504"/>
        <v>-0.6</v>
      </c>
      <c r="I5640" s="74">
        <v>30</v>
      </c>
      <c r="J5640" s="74">
        <v>75</v>
      </c>
      <c r="K5640" s="48">
        <f>I5640</f>
        <v>30</v>
      </c>
      <c r="L5640" s="48"/>
      <c r="M5640" s="48">
        <f t="shared" si="4502"/>
        <v>30</v>
      </c>
      <c r="N5640" s="48">
        <v>1779</v>
      </c>
      <c r="O5640" s="56">
        <v>0.50187000000000004</v>
      </c>
      <c r="P5640" s="48" t="str">
        <f t="shared" si="4509"/>
        <v>1719 SL</v>
      </c>
      <c r="Q5640" s="76" t="s">
        <v>6187</v>
      </c>
      <c r="R5640" s="76" t="s">
        <v>6187</v>
      </c>
      <c r="S5640" s="49">
        <f t="shared" si="4505"/>
        <v>0</v>
      </c>
      <c r="T5640" s="49">
        <f t="shared" si="4510"/>
        <v>0</v>
      </c>
      <c r="U5640" s="49">
        <v>11.26923076923077</v>
      </c>
      <c r="V5640" s="49">
        <f t="shared" si="4496"/>
        <v>11.26923076923077</v>
      </c>
      <c r="W5640" s="49">
        <f t="shared" si="4507"/>
        <v>0</v>
      </c>
      <c r="X5640" s="90">
        <f>ROUND(S5640*$X$4,0)</f>
        <v>0</v>
      </c>
      <c r="Y5640" s="90">
        <f t="shared" si="4511"/>
        <v>0</v>
      </c>
      <c r="Z5640" s="93">
        <f>ROUND((V5640*M5640)+X5640,0)</f>
        <v>338</v>
      </c>
      <c r="AA5640" s="93">
        <f t="shared" si="4512"/>
        <v>169.63206000000002</v>
      </c>
      <c r="AB5640" s="97">
        <f>ROUND((V5640*$AB$3)+Z5640,0)</f>
        <v>406</v>
      </c>
      <c r="AC5640" s="98">
        <f t="shared" si="4503"/>
        <v>203.75922000000003</v>
      </c>
      <c r="AD5640" s="77" t="s">
        <v>3</v>
      </c>
      <c r="AE5640" s="54">
        <v>203.75922000000003</v>
      </c>
      <c r="AF5640" s="17"/>
    </row>
    <row r="5641" spans="1:32" ht="16.899999999999999" customHeight="1" x14ac:dyDescent="0.3">
      <c r="A5641" s="73" t="s">
        <v>7</v>
      </c>
      <c r="B5641" s="74" t="s">
        <v>5659</v>
      </c>
      <c r="C5641" s="48" t="s">
        <v>10</v>
      </c>
      <c r="D5641" s="48">
        <v>1</v>
      </c>
      <c r="E5641" s="48">
        <v>2834</v>
      </c>
      <c r="F5641" s="48" t="s">
        <v>6126</v>
      </c>
      <c r="G5641" s="48">
        <v>2</v>
      </c>
      <c r="H5641" s="75">
        <f t="shared" si="4504"/>
        <v>-0.35714285714285715</v>
      </c>
      <c r="I5641" s="74">
        <v>45</v>
      </c>
      <c r="J5641" s="74">
        <v>70</v>
      </c>
      <c r="K5641" s="48">
        <f>I5641</f>
        <v>45</v>
      </c>
      <c r="L5641" s="48"/>
      <c r="M5641" s="48">
        <f t="shared" si="4502"/>
        <v>45</v>
      </c>
      <c r="N5641" s="48">
        <v>2748</v>
      </c>
      <c r="O5641" s="56">
        <v>1.3307199999999999</v>
      </c>
      <c r="P5641" s="48" t="str">
        <f t="shared" si="4509"/>
        <v>2219/19C SL</v>
      </c>
      <c r="Q5641" s="76" t="s">
        <v>6187</v>
      </c>
      <c r="R5641" s="76" t="s">
        <v>6187</v>
      </c>
      <c r="S5641" s="49">
        <f t="shared" si="4505"/>
        <v>0</v>
      </c>
      <c r="T5641" s="49">
        <f t="shared" si="4510"/>
        <v>0</v>
      </c>
      <c r="U5641" s="49">
        <v>27.192307692307693</v>
      </c>
      <c r="V5641" s="49">
        <f t="shared" si="4496"/>
        <v>27.192307692307693</v>
      </c>
      <c r="W5641" s="49">
        <f t="shared" si="4507"/>
        <v>0</v>
      </c>
      <c r="X5641" s="90">
        <f>ROUND(S5641*$X$4,0)</f>
        <v>0</v>
      </c>
      <c r="Y5641" s="90">
        <f t="shared" si="4511"/>
        <v>0</v>
      </c>
      <c r="Z5641" s="93">
        <f>ROUND((V5641*M5641)+X5641,0)</f>
        <v>1224</v>
      </c>
      <c r="AA5641" s="93">
        <f t="shared" si="4512"/>
        <v>1628.8012799999999</v>
      </c>
      <c r="AB5641" s="97">
        <f>ROUND((V5641*$AB$3)+Z5641,0)</f>
        <v>1387</v>
      </c>
      <c r="AC5641" s="98">
        <f t="shared" si="4503"/>
        <v>1845.7086399999998</v>
      </c>
      <c r="AD5641" s="77" t="s">
        <v>3</v>
      </c>
      <c r="AE5641" s="54">
        <v>1845.7086399999998</v>
      </c>
      <c r="AF5641" s="17"/>
    </row>
    <row r="5642" spans="1:32" ht="12.75" customHeight="1" x14ac:dyDescent="0.3">
      <c r="A5642" s="73" t="s">
        <v>7</v>
      </c>
      <c r="B5642" s="74" t="s">
        <v>5665</v>
      </c>
      <c r="C5642" s="48" t="s">
        <v>10</v>
      </c>
      <c r="D5642" s="48">
        <v>1</v>
      </c>
      <c r="E5642" s="48">
        <v>4013</v>
      </c>
      <c r="F5642" s="48" t="s">
        <v>6180</v>
      </c>
      <c r="G5642" s="48" t="s">
        <v>112</v>
      </c>
      <c r="H5642" s="75">
        <f t="shared" si="4504"/>
        <v>4.2553191489361701E-2</v>
      </c>
      <c r="I5642" s="74">
        <v>98</v>
      </c>
      <c r="J5642" s="74">
        <v>94</v>
      </c>
      <c r="K5642" s="48">
        <f>J5642</f>
        <v>94</v>
      </c>
      <c r="L5642" s="48">
        <f>$L$3</f>
        <v>-4</v>
      </c>
      <c r="M5642" s="48">
        <f t="shared" si="4502"/>
        <v>90</v>
      </c>
      <c r="N5642" s="48">
        <v>422</v>
      </c>
      <c r="O5642" s="56">
        <v>1.32</v>
      </c>
      <c r="P5642" s="48" t="str">
        <f t="shared" si="4509"/>
        <v>2824/4 WH</v>
      </c>
      <c r="Q5642" s="76" t="s">
        <v>6187</v>
      </c>
      <c r="R5642" s="76" t="s">
        <v>6187</v>
      </c>
      <c r="S5642" s="49">
        <f t="shared" si="4505"/>
        <v>0</v>
      </c>
      <c r="T5642" s="49">
        <f t="shared" si="4510"/>
        <v>0</v>
      </c>
      <c r="U5642" s="49">
        <v>9.9615384615384617</v>
      </c>
      <c r="V5642" s="49">
        <f t="shared" si="4496"/>
        <v>9.9615384615384617</v>
      </c>
      <c r="W5642" s="49">
        <f t="shared" si="4507"/>
        <v>0</v>
      </c>
      <c r="X5642" s="90">
        <f>ROUND(V5642*$X$4,0)</f>
        <v>50</v>
      </c>
      <c r="Y5642" s="90">
        <f t="shared" si="4511"/>
        <v>66</v>
      </c>
      <c r="Z5642" s="93">
        <f>ROUND((V5642*M5642)+X5642,0)</f>
        <v>947</v>
      </c>
      <c r="AA5642" s="93">
        <f t="shared" si="4512"/>
        <v>1250.04</v>
      </c>
      <c r="AB5642" s="97">
        <f>ROUND((V5642*$AB$4)+Z5642,0)</f>
        <v>997</v>
      </c>
      <c r="AC5642" s="98">
        <f t="shared" si="4503"/>
        <v>1316.04</v>
      </c>
      <c r="AD5642" s="77" t="s">
        <v>5889</v>
      </c>
      <c r="AE5642" s="54">
        <v>1316.04</v>
      </c>
      <c r="AF5642" s="17"/>
    </row>
    <row r="5643" spans="1:32" ht="16.899999999999999" customHeight="1" x14ac:dyDescent="0.3">
      <c r="A5643" s="73" t="s">
        <v>7</v>
      </c>
      <c r="B5643" s="74" t="s">
        <v>5667</v>
      </c>
      <c r="C5643" s="48" t="s">
        <v>10</v>
      </c>
      <c r="D5643" s="48">
        <v>1</v>
      </c>
      <c r="E5643" s="48">
        <v>4013</v>
      </c>
      <c r="F5643" s="48" t="s">
        <v>6180</v>
      </c>
      <c r="G5643" s="48" t="s">
        <v>112</v>
      </c>
      <c r="H5643" s="75">
        <f t="shared" si="4504"/>
        <v>4.2553191489361701E-2</v>
      </c>
      <c r="I5643" s="74">
        <v>98</v>
      </c>
      <c r="J5643" s="74">
        <v>94</v>
      </c>
      <c r="K5643" s="48">
        <f>J5643</f>
        <v>94</v>
      </c>
      <c r="L5643" s="48">
        <f>$L$3</f>
        <v>-4</v>
      </c>
      <c r="M5643" s="48">
        <f t="shared" si="4502"/>
        <v>90</v>
      </c>
      <c r="N5643" s="48">
        <v>813</v>
      </c>
      <c r="O5643" s="56">
        <v>1.93</v>
      </c>
      <c r="P5643" s="48" t="str">
        <f t="shared" si="4509"/>
        <v>2824/6 WH</v>
      </c>
      <c r="Q5643" s="76" t="s">
        <v>6187</v>
      </c>
      <c r="R5643" s="76" t="s">
        <v>6187</v>
      </c>
      <c r="S5643" s="49">
        <f t="shared" si="4505"/>
        <v>0</v>
      </c>
      <c r="T5643" s="49">
        <f t="shared" si="4510"/>
        <v>0</v>
      </c>
      <c r="U5643" s="49">
        <v>50.230769230769241</v>
      </c>
      <c r="V5643" s="49">
        <f t="shared" si="4496"/>
        <v>50.230769230769241</v>
      </c>
      <c r="W5643" s="49">
        <f t="shared" si="4507"/>
        <v>0</v>
      </c>
      <c r="X5643" s="90">
        <f>ROUND(V5643*$X$4,0)</f>
        <v>251</v>
      </c>
      <c r="Y5643" s="90">
        <f t="shared" si="4511"/>
        <v>484.43</v>
      </c>
      <c r="Z5643" s="93">
        <f>ROUND((V5643*M5643)+X5643,0)</f>
        <v>4772</v>
      </c>
      <c r="AA5643" s="93">
        <f t="shared" si="4512"/>
        <v>9209.9599999999991</v>
      </c>
      <c r="AB5643" s="97">
        <f>ROUND((V5643*$AB$4)+Z5643,0)</f>
        <v>5023</v>
      </c>
      <c r="AC5643" s="98">
        <f t="shared" si="4503"/>
        <v>9694.39</v>
      </c>
      <c r="AD5643" s="77" t="s">
        <v>5889</v>
      </c>
      <c r="AE5643" s="54">
        <v>9694.39</v>
      </c>
      <c r="AF5643" s="17"/>
    </row>
    <row r="5644" spans="1:32" ht="12.75" customHeight="1" x14ac:dyDescent="0.3">
      <c r="A5644" s="73" t="s">
        <v>35</v>
      </c>
      <c r="B5644" s="74" t="s">
        <v>1339</v>
      </c>
      <c r="C5644" s="48" t="s">
        <v>464</v>
      </c>
      <c r="D5644" s="48">
        <v>1000</v>
      </c>
      <c r="E5644" s="48">
        <v>4013</v>
      </c>
      <c r="F5644" s="48" t="s">
        <v>6180</v>
      </c>
      <c r="G5644" s="48" t="s">
        <v>65</v>
      </c>
      <c r="H5644" s="75">
        <f t="shared" si="4504"/>
        <v>0</v>
      </c>
      <c r="I5644" s="74">
        <v>5</v>
      </c>
      <c r="J5644" s="74">
        <v>5</v>
      </c>
      <c r="K5644" s="48">
        <f>J5644</f>
        <v>5</v>
      </c>
      <c r="L5644" s="48"/>
      <c r="M5644" s="48">
        <f t="shared" si="4502"/>
        <v>5</v>
      </c>
      <c r="N5644" s="48">
        <v>0</v>
      </c>
      <c r="O5644" s="56">
        <v>282.50281000000001</v>
      </c>
      <c r="P5644" s="48" t="str">
        <f t="shared" si="4509"/>
        <v>5857 OR</v>
      </c>
      <c r="Q5644" s="76">
        <v>4</v>
      </c>
      <c r="R5644" s="76">
        <v>12</v>
      </c>
      <c r="S5644" s="49">
        <f t="shared" si="4505"/>
        <v>5.6923076923076923E-2</v>
      </c>
      <c r="T5644" s="49">
        <f t="shared" si="4510"/>
        <v>56.923076923076927</v>
      </c>
      <c r="U5644" s="49">
        <v>121.19230769230771</v>
      </c>
      <c r="V5644" s="49">
        <f t="shared" si="4496"/>
        <v>0.12119230769230771</v>
      </c>
      <c r="W5644" s="49">
        <f t="shared" si="4507"/>
        <v>0.2846153846153846</v>
      </c>
      <c r="X5644" s="90">
        <f>ROUND(S5644*$X$2,0)</f>
        <v>0</v>
      </c>
      <c r="Y5644" s="90">
        <f t="shared" si="4511"/>
        <v>0</v>
      </c>
      <c r="Z5644" s="93">
        <f>ROUND((S5644*M5644)+X5644,0)</f>
        <v>0</v>
      </c>
      <c r="AA5644" s="93">
        <f t="shared" si="4512"/>
        <v>0</v>
      </c>
      <c r="AB5644" s="97">
        <f>ROUND((S5644*$AB$3)+Z5644,0)</f>
        <v>0</v>
      </c>
      <c r="AC5644" s="98">
        <f t="shared" si="4503"/>
        <v>0</v>
      </c>
      <c r="AD5644" s="77" t="s">
        <v>5891</v>
      </c>
      <c r="AE5644" s="54">
        <v>0</v>
      </c>
      <c r="AF5644" s="17"/>
    </row>
    <row r="5645" spans="1:32" ht="16.899999999999999" customHeight="1" x14ac:dyDescent="0.3">
      <c r="A5645" s="73" t="s">
        <v>35</v>
      </c>
      <c r="B5645" s="74" t="s">
        <v>4206</v>
      </c>
      <c r="C5645" s="48" t="s">
        <v>16</v>
      </c>
      <c r="D5645" s="48">
        <v>1000</v>
      </c>
      <c r="E5645" s="48">
        <v>621</v>
      </c>
      <c r="F5645" s="48" t="s">
        <v>6128</v>
      </c>
      <c r="G5645" s="48" t="s">
        <v>35</v>
      </c>
      <c r="H5645" s="75">
        <f t="shared" si="4504"/>
        <v>0</v>
      </c>
      <c r="I5645" s="74">
        <v>48</v>
      </c>
      <c r="J5645" s="74">
        <v>48</v>
      </c>
      <c r="K5645" s="48">
        <f t="shared" ref="K5645:K5650" si="4513">I5645</f>
        <v>48</v>
      </c>
      <c r="L5645" s="48">
        <f>$L$3</f>
        <v>-4</v>
      </c>
      <c r="M5645" s="48">
        <f t="shared" si="4502"/>
        <v>44</v>
      </c>
      <c r="N5645" s="48">
        <v>1</v>
      </c>
      <c r="O5645" s="56">
        <v>169.39</v>
      </c>
      <c r="P5645" s="48" t="str">
        <f t="shared" si="4509"/>
        <v>2463L SL</v>
      </c>
      <c r="Q5645" s="76">
        <v>2</v>
      </c>
      <c r="R5645" s="76">
        <v>4</v>
      </c>
      <c r="S5645" s="49">
        <f t="shared" si="4505"/>
        <v>2.6153846153846153E-2</v>
      </c>
      <c r="T5645" s="49">
        <f t="shared" si="4510"/>
        <v>26.153846153846153</v>
      </c>
      <c r="U5645" s="49">
        <v>80.269230769230774</v>
      </c>
      <c r="V5645" s="49">
        <f t="shared" si="4496"/>
        <v>8.0269230769230773E-2</v>
      </c>
      <c r="W5645" s="49">
        <f>V5645*M5645</f>
        <v>3.5318461538461539</v>
      </c>
      <c r="X5645" s="90">
        <f>ROUND(S5645*$X$4,0)</f>
        <v>0</v>
      </c>
      <c r="Y5645" s="90">
        <f t="shared" si="4511"/>
        <v>0</v>
      </c>
      <c r="Z5645" s="93">
        <f>ROUND((S5645*M5645)+X5645,0)</f>
        <v>1</v>
      </c>
      <c r="AA5645" s="93">
        <f t="shared" si="4512"/>
        <v>169.39</v>
      </c>
      <c r="AB5645" s="97">
        <f>ROUND((S5645*$AB$4)+Z5645,0)</f>
        <v>1</v>
      </c>
      <c r="AC5645" s="98">
        <f t="shared" si="4503"/>
        <v>169.39</v>
      </c>
      <c r="AD5645" s="77" t="s">
        <v>3</v>
      </c>
      <c r="AE5645" s="54">
        <v>169.39</v>
      </c>
      <c r="AF5645" s="17"/>
    </row>
    <row r="5646" spans="1:32" ht="16.899999999999999" customHeight="1" x14ac:dyDescent="0.3">
      <c r="A5646" s="73" t="s">
        <v>35</v>
      </c>
      <c r="B5646" s="74" t="s">
        <v>271</v>
      </c>
      <c r="C5646" s="48" t="s">
        <v>40</v>
      </c>
      <c r="D5646" s="48">
        <v>100</v>
      </c>
      <c r="E5646" s="48">
        <v>621</v>
      </c>
      <c r="F5646" s="48" t="s">
        <v>6128</v>
      </c>
      <c r="G5646" s="48" t="s">
        <v>112</v>
      </c>
      <c r="H5646" s="75">
        <f t="shared" si="4504"/>
        <v>-0.16666666666666666</v>
      </c>
      <c r="I5646" s="74">
        <v>20</v>
      </c>
      <c r="J5646" s="74">
        <v>24</v>
      </c>
      <c r="K5646" s="48">
        <f t="shared" si="4513"/>
        <v>20</v>
      </c>
      <c r="L5646" s="48">
        <f>$L$3</f>
        <v>-4</v>
      </c>
      <c r="M5646" s="48">
        <f t="shared" si="4502"/>
        <v>16</v>
      </c>
      <c r="N5646" s="48">
        <v>5</v>
      </c>
      <c r="O5646" s="56">
        <v>2.2970000000000002</v>
      </c>
      <c r="P5646" s="48" t="str">
        <f t="shared" si="4509"/>
        <v>1563 WH</v>
      </c>
      <c r="Q5646" s="76">
        <v>10</v>
      </c>
      <c r="R5646" s="76">
        <v>126</v>
      </c>
      <c r="S5646" s="49">
        <f t="shared" si="4505"/>
        <v>0.25307692307692309</v>
      </c>
      <c r="T5646" s="49">
        <f t="shared" si="4510"/>
        <v>25.30769230769231</v>
      </c>
      <c r="U5646" s="49">
        <v>63.384615384615387</v>
      </c>
      <c r="V5646" s="49">
        <f t="shared" si="4496"/>
        <v>0.63384615384615384</v>
      </c>
      <c r="W5646" s="49">
        <f t="shared" ref="W5646:W5658" si="4514">S5646*M5646</f>
        <v>4.0492307692307694</v>
      </c>
      <c r="X5646" s="90">
        <f>ROUND(S5646*$X$3,0)</f>
        <v>2</v>
      </c>
      <c r="Y5646" s="90">
        <f t="shared" si="4511"/>
        <v>4.5940000000000003</v>
      </c>
      <c r="Z5646" s="93">
        <f>ROUND((S5646*M5646)+X5646,0)</f>
        <v>6</v>
      </c>
      <c r="AA5646" s="93">
        <f t="shared" si="4512"/>
        <v>13.782</v>
      </c>
      <c r="AB5646" s="97">
        <f>ROUND((S5646*$AB$4)+Z5646,0)</f>
        <v>7</v>
      </c>
      <c r="AC5646" s="98">
        <f t="shared" si="4503"/>
        <v>16.079000000000001</v>
      </c>
      <c r="AD5646" s="77" t="s">
        <v>3</v>
      </c>
      <c r="AE5646" s="54">
        <v>16.079000000000001</v>
      </c>
      <c r="AF5646" s="17"/>
    </row>
    <row r="5647" spans="1:32" ht="16.899999999999999" customHeight="1" x14ac:dyDescent="0.3">
      <c r="A5647" s="73" t="s">
        <v>7</v>
      </c>
      <c r="B5647" s="74" t="s">
        <v>5688</v>
      </c>
      <c r="C5647" s="48" t="s">
        <v>1154</v>
      </c>
      <c r="D5647" s="48">
        <v>1</v>
      </c>
      <c r="E5647" s="48">
        <v>2834</v>
      </c>
      <c r="F5647" s="48" t="s">
        <v>6126</v>
      </c>
      <c r="G5647" s="48">
        <v>2</v>
      </c>
      <c r="H5647" s="75">
        <f t="shared" si="4504"/>
        <v>-0.125</v>
      </c>
      <c r="I5647" s="74">
        <v>35</v>
      </c>
      <c r="J5647" s="74">
        <v>40</v>
      </c>
      <c r="K5647" s="48">
        <f t="shared" si="4513"/>
        <v>35</v>
      </c>
      <c r="L5647" s="48"/>
      <c r="M5647" s="48">
        <f t="shared" si="4502"/>
        <v>35</v>
      </c>
      <c r="N5647" s="48">
        <v>760</v>
      </c>
      <c r="O5647" s="56">
        <v>0.61287000000000003</v>
      </c>
      <c r="P5647" s="48" t="str">
        <f t="shared" si="4509"/>
        <v>5078C SL</v>
      </c>
      <c r="Q5647" s="76" t="s">
        <v>6187</v>
      </c>
      <c r="R5647" s="76" t="s">
        <v>6187</v>
      </c>
      <c r="S5647" s="49">
        <f t="shared" si="4505"/>
        <v>0</v>
      </c>
      <c r="T5647" s="49">
        <f t="shared" si="4510"/>
        <v>0</v>
      </c>
      <c r="U5647" s="49">
        <v>9.9615384615384617</v>
      </c>
      <c r="V5647" s="49">
        <f t="shared" si="4496"/>
        <v>9.9615384615384617</v>
      </c>
      <c r="W5647" s="49">
        <f t="shared" si="4514"/>
        <v>0</v>
      </c>
      <c r="X5647" s="90">
        <f>ROUND(S5647*$X$4,0)</f>
        <v>0</v>
      </c>
      <c r="Y5647" s="90">
        <f t="shared" si="4511"/>
        <v>0</v>
      </c>
      <c r="Z5647" s="93">
        <f>ROUND((V5647*M5647)+X5647,0)</f>
        <v>349</v>
      </c>
      <c r="AA5647" s="93">
        <f t="shared" si="4512"/>
        <v>213.89163000000002</v>
      </c>
      <c r="AB5647" s="97">
        <f>ROUND((V5647*$AB$3)+Z5647,0)</f>
        <v>409</v>
      </c>
      <c r="AC5647" s="98">
        <f t="shared" si="4503"/>
        <v>250.66383000000002</v>
      </c>
      <c r="AD5647" s="77" t="s">
        <v>3</v>
      </c>
      <c r="AE5647" s="54">
        <v>250.66383000000002</v>
      </c>
      <c r="AF5647" s="17"/>
    </row>
    <row r="5648" spans="1:32" ht="12.75" customHeight="1" x14ac:dyDescent="0.3">
      <c r="A5648" s="73" t="s">
        <v>7</v>
      </c>
      <c r="B5648" s="74" t="s">
        <v>3203</v>
      </c>
      <c r="C5648" s="48" t="s">
        <v>10</v>
      </c>
      <c r="D5648" s="48">
        <v>1000</v>
      </c>
      <c r="E5648" s="48">
        <v>621</v>
      </c>
      <c r="F5648" s="48" t="s">
        <v>6128</v>
      </c>
      <c r="G5648" s="48" t="s">
        <v>35</v>
      </c>
      <c r="H5648" s="75">
        <f t="shared" si="4504"/>
        <v>-0.65</v>
      </c>
      <c r="I5648" s="74">
        <v>35</v>
      </c>
      <c r="J5648" s="74">
        <v>100</v>
      </c>
      <c r="K5648" s="48">
        <f t="shared" si="4513"/>
        <v>35</v>
      </c>
      <c r="L5648" s="48">
        <v>-4</v>
      </c>
      <c r="M5648" s="48">
        <f t="shared" si="4502"/>
        <v>31</v>
      </c>
      <c r="N5648" s="48">
        <v>14</v>
      </c>
      <c r="O5648" s="56">
        <v>421.03</v>
      </c>
      <c r="P5648" s="48" t="str">
        <f t="shared" si="4509"/>
        <v>6377 SL</v>
      </c>
      <c r="Q5648" s="76">
        <v>0</v>
      </c>
      <c r="R5648" s="76">
        <v>24</v>
      </c>
      <c r="S5648" s="49">
        <f t="shared" si="4505"/>
        <v>2.7692307692307693E-2</v>
      </c>
      <c r="T5648" s="49">
        <f t="shared" si="4510"/>
        <v>27.692307692307693</v>
      </c>
      <c r="U5648" s="49">
        <v>53.769230769230774</v>
      </c>
      <c r="V5648" s="49">
        <f t="shared" si="4496"/>
        <v>5.3769230769230771E-2</v>
      </c>
      <c r="W5648" s="49">
        <f t="shared" si="4514"/>
        <v>0.8584615384615385</v>
      </c>
      <c r="X5648" s="90">
        <f>ROUND(S5648*$X$4,0)</f>
        <v>0</v>
      </c>
      <c r="Y5648" s="90">
        <f t="shared" si="4511"/>
        <v>0</v>
      </c>
      <c r="Z5648" s="93">
        <f t="shared" ref="Z5648:Z5649" si="4515">ROUND((S5648*M5648)+X5648,0)</f>
        <v>1</v>
      </c>
      <c r="AA5648" s="93">
        <f t="shared" si="4512"/>
        <v>421.03</v>
      </c>
      <c r="AB5648" s="97">
        <f>ROUND((S5648*$AB$2)+Z5648,0)</f>
        <v>1</v>
      </c>
      <c r="AC5648" s="98">
        <f t="shared" si="4503"/>
        <v>421.03</v>
      </c>
      <c r="AD5648" s="77" t="s">
        <v>3</v>
      </c>
      <c r="AE5648" s="54">
        <v>421.03</v>
      </c>
      <c r="AF5648" s="17"/>
    </row>
    <row r="5649" spans="1:32" ht="12.75" customHeight="1" x14ac:dyDescent="0.3">
      <c r="A5649" s="73" t="s">
        <v>7</v>
      </c>
      <c r="B5649" s="74" t="s">
        <v>5696</v>
      </c>
      <c r="C5649" s="48" t="s">
        <v>1154</v>
      </c>
      <c r="D5649" s="48">
        <v>500</v>
      </c>
      <c r="E5649" s="48">
        <v>2834</v>
      </c>
      <c r="F5649" s="48" t="s">
        <v>6126</v>
      </c>
      <c r="G5649" s="48">
        <v>2</v>
      </c>
      <c r="H5649" s="75">
        <f t="shared" si="4504"/>
        <v>0</v>
      </c>
      <c r="I5649" s="74">
        <v>25</v>
      </c>
      <c r="J5649" s="74">
        <f>I5649</f>
        <v>25</v>
      </c>
      <c r="K5649" s="48">
        <f t="shared" si="4513"/>
        <v>25</v>
      </c>
      <c r="L5649" s="48"/>
      <c r="M5649" s="48">
        <f t="shared" si="4502"/>
        <v>25</v>
      </c>
      <c r="N5649" s="48">
        <v>0</v>
      </c>
      <c r="O5649" s="56">
        <v>142.13291000000001</v>
      </c>
      <c r="P5649" s="48" t="str">
        <f t="shared" si="4509"/>
        <v>5162/1C SL</v>
      </c>
      <c r="Q5649" s="76" t="s">
        <v>6187</v>
      </c>
      <c r="R5649" s="76" t="s">
        <v>6187</v>
      </c>
      <c r="S5649" s="49">
        <f t="shared" si="4505"/>
        <v>0</v>
      </c>
      <c r="T5649" s="49">
        <f t="shared" si="4510"/>
        <v>0</v>
      </c>
      <c r="U5649" s="49">
        <v>1.153846153846154</v>
      </c>
      <c r="V5649" s="49">
        <f t="shared" si="4496"/>
        <v>2.3076923076923079E-3</v>
      </c>
      <c r="W5649" s="49">
        <f t="shared" si="4514"/>
        <v>0</v>
      </c>
      <c r="X5649" s="90">
        <f>ROUNDUP(S5649*$X$4,0)</f>
        <v>0</v>
      </c>
      <c r="Y5649" s="90">
        <f t="shared" si="4511"/>
        <v>0</v>
      </c>
      <c r="Z5649" s="93">
        <f t="shared" si="4515"/>
        <v>0</v>
      </c>
      <c r="AA5649" s="93">
        <f t="shared" si="4512"/>
        <v>0</v>
      </c>
      <c r="AB5649" s="97">
        <f>ROUND((S5649*$AB$2)+Z5649,0)</f>
        <v>0</v>
      </c>
      <c r="AC5649" s="98">
        <f t="shared" si="4503"/>
        <v>0</v>
      </c>
      <c r="AD5649" s="77" t="s">
        <v>3</v>
      </c>
      <c r="AE5649" s="54">
        <v>0</v>
      </c>
      <c r="AF5649" s="17"/>
    </row>
    <row r="5650" spans="1:32" ht="16.899999999999999" customHeight="1" x14ac:dyDescent="0.3">
      <c r="A5650" s="73" t="s">
        <v>7</v>
      </c>
      <c r="B5650" s="74" t="s">
        <v>5700</v>
      </c>
      <c r="C5650" s="48" t="s">
        <v>1154</v>
      </c>
      <c r="D5650" s="48">
        <v>500</v>
      </c>
      <c r="E5650" s="48">
        <v>2834</v>
      </c>
      <c r="F5650" s="48" t="s">
        <v>6126</v>
      </c>
      <c r="G5650" s="48">
        <v>2</v>
      </c>
      <c r="H5650" s="75">
        <f t="shared" ref="H5650:H5667" si="4516">(I5650-J5650)/J5650</f>
        <v>0</v>
      </c>
      <c r="I5650" s="74">
        <v>35</v>
      </c>
      <c r="J5650" s="74">
        <f>I5650</f>
        <v>35</v>
      </c>
      <c r="K5650" s="48">
        <f t="shared" si="4513"/>
        <v>35</v>
      </c>
      <c r="L5650" s="48"/>
      <c r="M5650" s="48">
        <f t="shared" ref="M5650:M5667" si="4517">K5650+L5650</f>
        <v>35</v>
      </c>
      <c r="N5650" s="48">
        <v>0</v>
      </c>
      <c r="O5650" s="56">
        <v>231.61547999999999</v>
      </c>
      <c r="P5650" s="48" t="str">
        <f t="shared" si="4509"/>
        <v>5424 SL</v>
      </c>
      <c r="Q5650" s="76">
        <v>0</v>
      </c>
      <c r="R5650" s="76">
        <v>0</v>
      </c>
      <c r="S5650" s="49">
        <f t="shared" ref="S5650:S5667" si="4518">((Q5650/65*0.7)+(R5650/260*0.3))</f>
        <v>0</v>
      </c>
      <c r="T5650" s="49">
        <f t="shared" si="4510"/>
        <v>0</v>
      </c>
      <c r="U5650" s="49">
        <v>35.57692307692308</v>
      </c>
      <c r="V5650" s="49">
        <f t="shared" si="4496"/>
        <v>7.1153846153846165E-2</v>
      </c>
      <c r="W5650" s="49">
        <f t="shared" si="4514"/>
        <v>0</v>
      </c>
      <c r="X5650" s="90">
        <f>ROUNDUP(S5650*$X$4,0)</f>
        <v>0</v>
      </c>
      <c r="Y5650" s="90">
        <f t="shared" si="4511"/>
        <v>0</v>
      </c>
      <c r="Z5650" s="93">
        <f t="shared" ref="Z5650:Z5653" si="4519">ROUND((S5650*M5650)+X5650,0)</f>
        <v>0</v>
      </c>
      <c r="AA5650" s="93">
        <f t="shared" si="4512"/>
        <v>0</v>
      </c>
      <c r="AB5650" s="97">
        <f>ROUND((S5650*$AB$2)+Z5650,0)</f>
        <v>0</v>
      </c>
      <c r="AC5650" s="98">
        <f t="shared" ref="AC5650:AC5667" si="4520">AB5650*O5650</f>
        <v>0</v>
      </c>
      <c r="AD5650" s="77" t="s">
        <v>3</v>
      </c>
      <c r="AE5650" s="54">
        <v>0</v>
      </c>
      <c r="AF5650" s="17"/>
    </row>
    <row r="5651" spans="1:32" ht="16.899999999999999" customHeight="1" x14ac:dyDescent="0.3">
      <c r="A5651" s="73" t="s">
        <v>35</v>
      </c>
      <c r="B5651" s="74" t="s">
        <v>4934</v>
      </c>
      <c r="C5651" s="48" t="s">
        <v>1432</v>
      </c>
      <c r="D5651" s="48">
        <v>5000</v>
      </c>
      <c r="E5651" s="48">
        <v>621</v>
      </c>
      <c r="F5651" s="48" t="s">
        <v>6128</v>
      </c>
      <c r="G5651" s="48" t="s">
        <v>112</v>
      </c>
      <c r="H5651" s="75">
        <f t="shared" si="4516"/>
        <v>2.564102564102564E-2</v>
      </c>
      <c r="I5651" s="74">
        <v>40</v>
      </c>
      <c r="J5651" s="74">
        <v>39</v>
      </c>
      <c r="K5651" s="48">
        <f>J5651</f>
        <v>39</v>
      </c>
      <c r="L5651" s="48">
        <f>$L$3</f>
        <v>-4</v>
      </c>
      <c r="M5651" s="48">
        <f t="shared" si="4517"/>
        <v>35</v>
      </c>
      <c r="N5651" s="48">
        <v>6</v>
      </c>
      <c r="O5651" s="56">
        <v>108.55</v>
      </c>
      <c r="P5651" s="48" t="str">
        <f t="shared" si="4509"/>
        <v>6713 OR</v>
      </c>
      <c r="Q5651" s="76">
        <v>0</v>
      </c>
      <c r="R5651" s="76">
        <v>2</v>
      </c>
      <c r="S5651" s="49">
        <f t="shared" si="4518"/>
        <v>2.3076923076923079E-3</v>
      </c>
      <c r="T5651" s="49">
        <f t="shared" si="4510"/>
        <v>11.53846153846154</v>
      </c>
      <c r="U5651" s="49">
        <v>312.07692307692309</v>
      </c>
      <c r="V5651" s="49">
        <f t="shared" si="4496"/>
        <v>6.2415384615384616E-2</v>
      </c>
      <c r="W5651" s="49">
        <f t="shared" si="4514"/>
        <v>8.0769230769230774E-2</v>
      </c>
      <c r="X5651" s="90">
        <f>ROUNDUP(S5651*$X$4,0)</f>
        <v>1</v>
      </c>
      <c r="Y5651" s="90">
        <f t="shared" si="4511"/>
        <v>108.55</v>
      </c>
      <c r="Z5651" s="93">
        <f t="shared" si="4519"/>
        <v>1</v>
      </c>
      <c r="AA5651" s="93">
        <f t="shared" si="4512"/>
        <v>108.55</v>
      </c>
      <c r="AB5651" s="97">
        <f>ROUND((S5651*$AB$4)+Z5651,0)</f>
        <v>1</v>
      </c>
      <c r="AC5651" s="98">
        <f t="shared" si="4520"/>
        <v>108.55</v>
      </c>
      <c r="AD5651" s="77" t="s">
        <v>3</v>
      </c>
      <c r="AE5651" s="54">
        <v>108.55</v>
      </c>
      <c r="AF5651" s="17"/>
    </row>
    <row r="5652" spans="1:32" ht="16.899999999999999" customHeight="1" x14ac:dyDescent="0.3">
      <c r="A5652" s="73" t="s">
        <v>7</v>
      </c>
      <c r="B5652" s="74" t="s">
        <v>4390</v>
      </c>
      <c r="C5652" s="48" t="s">
        <v>34</v>
      </c>
      <c r="D5652" s="48">
        <v>1000</v>
      </c>
      <c r="E5652" s="48">
        <v>4008</v>
      </c>
      <c r="F5652" s="48" t="s">
        <v>5910</v>
      </c>
      <c r="G5652" s="48" t="s">
        <v>35</v>
      </c>
      <c r="H5652" s="75">
        <f t="shared" si="4516"/>
        <v>0</v>
      </c>
      <c r="I5652" s="74">
        <v>24</v>
      </c>
      <c r="J5652" s="74">
        <v>24</v>
      </c>
      <c r="K5652" s="48">
        <f t="shared" ref="K5652:K5659" si="4521">I5652</f>
        <v>24</v>
      </c>
      <c r="L5652" s="48">
        <f>$L$3</f>
        <v>-4</v>
      </c>
      <c r="M5652" s="48">
        <f t="shared" si="4517"/>
        <v>20</v>
      </c>
      <c r="N5652" s="48">
        <v>3</v>
      </c>
      <c r="O5652" s="56">
        <v>1128.75</v>
      </c>
      <c r="P5652" s="48" t="str">
        <f t="shared" si="4509"/>
        <v>1235 SV</v>
      </c>
      <c r="Q5652" s="76">
        <v>9</v>
      </c>
      <c r="R5652" s="76">
        <v>20</v>
      </c>
      <c r="S5652" s="49">
        <f t="shared" si="4518"/>
        <v>0.12</v>
      </c>
      <c r="T5652" s="49">
        <f t="shared" si="4510"/>
        <v>120</v>
      </c>
      <c r="U5652" s="49">
        <v>195.38461538461536</v>
      </c>
      <c r="V5652" s="49">
        <f t="shared" si="4496"/>
        <v>0.19538461538461535</v>
      </c>
      <c r="W5652" s="49">
        <f t="shared" si="4514"/>
        <v>2.4</v>
      </c>
      <c r="X5652" s="90">
        <f>ROUND(S5652*$X$3,0)</f>
        <v>1</v>
      </c>
      <c r="Y5652" s="90">
        <f t="shared" si="4511"/>
        <v>1128.75</v>
      </c>
      <c r="Z5652" s="93">
        <f t="shared" si="4519"/>
        <v>3</v>
      </c>
      <c r="AA5652" s="93">
        <f t="shared" si="4512"/>
        <v>3386.25</v>
      </c>
      <c r="AB5652" s="97">
        <f>ROUND((S5652*$AB$4)+Z5652,0)</f>
        <v>4</v>
      </c>
      <c r="AC5652" s="98">
        <f t="shared" si="4520"/>
        <v>4515</v>
      </c>
      <c r="AD5652" s="77" t="s">
        <v>3</v>
      </c>
      <c r="AE5652" s="54">
        <v>4515</v>
      </c>
      <c r="AF5652" s="17"/>
    </row>
    <row r="5653" spans="1:32" ht="12.75" customHeight="1" x14ac:dyDescent="0.3">
      <c r="A5653" s="73" t="s">
        <v>7</v>
      </c>
      <c r="B5653" s="74" t="s">
        <v>5702</v>
      </c>
      <c r="C5653" s="48" t="s">
        <v>1154</v>
      </c>
      <c r="D5653" s="48">
        <v>500</v>
      </c>
      <c r="E5653" s="48">
        <v>2834</v>
      </c>
      <c r="F5653" s="48" t="s">
        <v>6126</v>
      </c>
      <c r="G5653" s="48">
        <v>2</v>
      </c>
      <c r="H5653" s="75">
        <f t="shared" si="4516"/>
        <v>0</v>
      </c>
      <c r="I5653" s="74">
        <v>35</v>
      </c>
      <c r="J5653" s="74">
        <f>I5653</f>
        <v>35</v>
      </c>
      <c r="K5653" s="48">
        <f t="shared" si="4521"/>
        <v>35</v>
      </c>
      <c r="L5653" s="48"/>
      <c r="M5653" s="48">
        <f t="shared" si="4517"/>
        <v>35</v>
      </c>
      <c r="N5653" s="48">
        <v>0</v>
      </c>
      <c r="O5653" s="56">
        <v>188.92487</v>
      </c>
      <c r="P5653" s="48" t="str">
        <f t="shared" si="4509"/>
        <v>5442 SL</v>
      </c>
      <c r="Q5653" s="76">
        <v>0</v>
      </c>
      <c r="R5653" s="76">
        <v>1</v>
      </c>
      <c r="S5653" s="49">
        <f t="shared" si="4518"/>
        <v>1.153846153846154E-3</v>
      </c>
      <c r="T5653" s="49">
        <f t="shared" si="4510"/>
        <v>0.57692307692307698</v>
      </c>
      <c r="U5653" s="49">
        <v>33.538461538461533</v>
      </c>
      <c r="V5653" s="49">
        <f t="shared" si="4496"/>
        <v>6.7076923076923062E-2</v>
      </c>
      <c r="W5653" s="49">
        <f t="shared" si="4514"/>
        <v>4.0384615384615387E-2</v>
      </c>
      <c r="X5653" s="90">
        <f>ROUNDUP(S5653*$X$4,0)</f>
        <v>1</v>
      </c>
      <c r="Y5653" s="90">
        <f t="shared" si="4511"/>
        <v>188.92487</v>
      </c>
      <c r="Z5653" s="93">
        <f t="shared" si="4519"/>
        <v>1</v>
      </c>
      <c r="AA5653" s="93">
        <f t="shared" si="4512"/>
        <v>188.92487</v>
      </c>
      <c r="AB5653" s="97">
        <f>ROUND((S5653*$AB$2)+Z5653,0)</f>
        <v>1</v>
      </c>
      <c r="AC5653" s="98">
        <f t="shared" si="4520"/>
        <v>188.92487</v>
      </c>
      <c r="AD5653" s="77" t="s">
        <v>3</v>
      </c>
      <c r="AE5653" s="54">
        <v>188.92487</v>
      </c>
      <c r="AF5653" s="17"/>
    </row>
    <row r="5654" spans="1:32" ht="16.899999999999999" customHeight="1" x14ac:dyDescent="0.3">
      <c r="A5654" s="73" t="s">
        <v>7</v>
      </c>
      <c r="B5654" s="74" t="s">
        <v>5705</v>
      </c>
      <c r="C5654" s="48" t="s">
        <v>1154</v>
      </c>
      <c r="D5654" s="48">
        <v>1</v>
      </c>
      <c r="E5654" s="48">
        <v>2834</v>
      </c>
      <c r="F5654" s="48" t="s">
        <v>6126</v>
      </c>
      <c r="G5654" s="48">
        <v>2</v>
      </c>
      <c r="H5654" s="75">
        <f t="shared" si="4516"/>
        <v>-0.25</v>
      </c>
      <c r="I5654" s="74">
        <v>30</v>
      </c>
      <c r="J5654" s="74">
        <v>40</v>
      </c>
      <c r="K5654" s="48">
        <f t="shared" si="4521"/>
        <v>30</v>
      </c>
      <c r="L5654" s="48"/>
      <c r="M5654" s="48">
        <f t="shared" si="4517"/>
        <v>30</v>
      </c>
      <c r="N5654" s="48">
        <v>7619</v>
      </c>
      <c r="O5654" s="56">
        <v>0.49229000000000001</v>
      </c>
      <c r="P5654" s="48" t="str">
        <f t="shared" si="4509"/>
        <v>5489C SL</v>
      </c>
      <c r="Q5654" s="76" t="s">
        <v>6187</v>
      </c>
      <c r="R5654" s="76" t="s">
        <v>6187</v>
      </c>
      <c r="S5654" s="49">
        <f t="shared" si="4518"/>
        <v>0</v>
      </c>
      <c r="T5654" s="49">
        <f t="shared" si="4510"/>
        <v>0</v>
      </c>
      <c r="U5654" s="49">
        <v>33.576923076923073</v>
      </c>
      <c r="V5654" s="49">
        <f t="shared" si="4496"/>
        <v>33.576923076923073</v>
      </c>
      <c r="W5654" s="49">
        <f t="shared" si="4514"/>
        <v>0</v>
      </c>
      <c r="X5654" s="90">
        <f>ROUND(S5654*$X$4,0)</f>
        <v>0</v>
      </c>
      <c r="Y5654" s="90">
        <f t="shared" si="4511"/>
        <v>0</v>
      </c>
      <c r="Z5654" s="93">
        <f>ROUND((V5654*M5654)+X5654,0)</f>
        <v>1007</v>
      </c>
      <c r="AA5654" s="93">
        <f t="shared" si="4512"/>
        <v>495.73603000000003</v>
      </c>
      <c r="AB5654" s="97">
        <f>ROUND((V5654*$AB$3)+Z5654,0)</f>
        <v>1208</v>
      </c>
      <c r="AC5654" s="98">
        <f t="shared" si="4520"/>
        <v>594.68632000000002</v>
      </c>
      <c r="AD5654" s="77" t="s">
        <v>3</v>
      </c>
      <c r="AE5654" s="54">
        <v>594.68632000000002</v>
      </c>
      <c r="AF5654" s="17"/>
    </row>
    <row r="5655" spans="1:32" ht="16.899999999999999" customHeight="1" x14ac:dyDescent="0.3">
      <c r="A5655" s="73" t="s">
        <v>35</v>
      </c>
      <c r="B5655" s="74" t="s">
        <v>205</v>
      </c>
      <c r="C5655" s="48" t="s">
        <v>40</v>
      </c>
      <c r="D5655" s="48">
        <v>100</v>
      </c>
      <c r="E5655" s="48">
        <v>621</v>
      </c>
      <c r="F5655" s="48" t="s">
        <v>6128</v>
      </c>
      <c r="G5655" s="48" t="s">
        <v>112</v>
      </c>
      <c r="H5655" s="75">
        <f t="shared" si="4516"/>
        <v>-0.62264150943396224</v>
      </c>
      <c r="I5655" s="74">
        <v>20</v>
      </c>
      <c r="J5655" s="74">
        <v>53</v>
      </c>
      <c r="K5655" s="48">
        <f t="shared" si="4521"/>
        <v>20</v>
      </c>
      <c r="L5655" s="48">
        <f>$L$3</f>
        <v>-4</v>
      </c>
      <c r="M5655" s="48">
        <f t="shared" si="4517"/>
        <v>16</v>
      </c>
      <c r="N5655" s="48">
        <v>3</v>
      </c>
      <c r="O5655" s="56">
        <v>3.5339999999999998</v>
      </c>
      <c r="P5655" s="48" t="str">
        <f t="shared" si="4509"/>
        <v>1553 OR</v>
      </c>
      <c r="Q5655" s="76">
        <v>34</v>
      </c>
      <c r="R5655" s="76">
        <v>98</v>
      </c>
      <c r="S5655" s="49">
        <f t="shared" si="4518"/>
        <v>0.47923076923076924</v>
      </c>
      <c r="T5655" s="49">
        <f t="shared" si="4510"/>
        <v>47.923076923076927</v>
      </c>
      <c r="U5655" s="49">
        <v>560.99999999999989</v>
      </c>
      <c r="V5655" s="49">
        <f t="shared" si="4496"/>
        <v>5.6099999999999985</v>
      </c>
      <c r="W5655" s="49">
        <f t="shared" si="4514"/>
        <v>7.6676923076923078</v>
      </c>
      <c r="X5655" s="90">
        <f>ROUND(S5655*$X$3,0)</f>
        <v>3</v>
      </c>
      <c r="Y5655" s="90">
        <f t="shared" si="4511"/>
        <v>10.602</v>
      </c>
      <c r="Z5655" s="93">
        <f t="shared" ref="Z5655:Z5656" si="4522">ROUND((S5655*M5655)+X5655,0)</f>
        <v>11</v>
      </c>
      <c r="AA5655" s="93">
        <f t="shared" si="4512"/>
        <v>38.873999999999995</v>
      </c>
      <c r="AB5655" s="97">
        <f>ROUND((S5655*$AB$4)+Z5655,0)</f>
        <v>13</v>
      </c>
      <c r="AC5655" s="98">
        <f t="shared" si="4520"/>
        <v>45.942</v>
      </c>
      <c r="AD5655" s="77" t="s">
        <v>6117</v>
      </c>
      <c r="AE5655" s="54">
        <v>45.942</v>
      </c>
      <c r="AF5655" s="17"/>
    </row>
    <row r="5656" spans="1:32" ht="16.899999999999999" customHeight="1" x14ac:dyDescent="0.3">
      <c r="A5656" s="73" t="s">
        <v>7</v>
      </c>
      <c r="B5656" s="74" t="s">
        <v>3574</v>
      </c>
      <c r="C5656" s="48" t="s">
        <v>1370</v>
      </c>
      <c r="D5656" s="48">
        <v>100</v>
      </c>
      <c r="E5656" s="48">
        <v>2834</v>
      </c>
      <c r="F5656" s="48" t="s">
        <v>6126</v>
      </c>
      <c r="G5656" s="48">
        <v>2</v>
      </c>
      <c r="H5656" s="75">
        <f t="shared" si="4516"/>
        <v>0</v>
      </c>
      <c r="I5656" s="74">
        <v>40</v>
      </c>
      <c r="J5656" s="74">
        <f>I5656</f>
        <v>40</v>
      </c>
      <c r="K5656" s="48">
        <f t="shared" si="4521"/>
        <v>40</v>
      </c>
      <c r="L5656" s="48"/>
      <c r="M5656" s="48">
        <f t="shared" si="4517"/>
        <v>40</v>
      </c>
      <c r="N5656" s="48">
        <v>1</v>
      </c>
      <c r="O5656" s="56">
        <v>20.434290000000001</v>
      </c>
      <c r="P5656" s="48" t="str">
        <f t="shared" si="4509"/>
        <v>86004CY SL</v>
      </c>
      <c r="Q5656" s="76">
        <v>2</v>
      </c>
      <c r="R5656" s="76">
        <v>20</v>
      </c>
      <c r="S5656" s="49">
        <f t="shared" si="4518"/>
        <v>4.4615384615384612E-2</v>
      </c>
      <c r="T5656" s="49">
        <f t="shared" si="4510"/>
        <v>4.4615384615384617</v>
      </c>
      <c r="U5656" s="49">
        <v>25.807692307692307</v>
      </c>
      <c r="V5656" s="49">
        <f t="shared" si="4496"/>
        <v>0.25807692307692309</v>
      </c>
      <c r="W5656" s="49">
        <f t="shared" si="4514"/>
        <v>1.7846153846153845</v>
      </c>
      <c r="X5656" s="90">
        <f>ROUND(S5656*$X$4,0)</f>
        <v>0</v>
      </c>
      <c r="Y5656" s="90">
        <f t="shared" si="4511"/>
        <v>0</v>
      </c>
      <c r="Z5656" s="93">
        <f t="shared" si="4522"/>
        <v>2</v>
      </c>
      <c r="AA5656" s="93">
        <f t="shared" si="4512"/>
        <v>40.868580000000001</v>
      </c>
      <c r="AB5656" s="97">
        <f>ROUND((S5656*$AB$4)+Z5656,0)</f>
        <v>2</v>
      </c>
      <c r="AC5656" s="98">
        <f t="shared" si="4520"/>
        <v>40.868580000000001</v>
      </c>
      <c r="AD5656" s="77" t="s">
        <v>3</v>
      </c>
      <c r="AE5656" s="54">
        <v>40.868580000000001</v>
      </c>
      <c r="AF5656" s="17"/>
    </row>
    <row r="5657" spans="1:32" ht="16.899999999999999" customHeight="1" x14ac:dyDescent="0.3">
      <c r="A5657" s="73" t="s">
        <v>7</v>
      </c>
      <c r="B5657" s="74" t="s">
        <v>1279</v>
      </c>
      <c r="C5657" s="48" t="s">
        <v>1154</v>
      </c>
      <c r="D5657" s="48">
        <v>1</v>
      </c>
      <c r="E5657" s="48">
        <v>2834</v>
      </c>
      <c r="F5657" s="48" t="s">
        <v>6126</v>
      </c>
      <c r="G5657" s="48">
        <v>2</v>
      </c>
      <c r="H5657" s="75">
        <f t="shared" si="4516"/>
        <v>-0.33333333333333331</v>
      </c>
      <c r="I5657" s="74">
        <v>20</v>
      </c>
      <c r="J5657" s="74">
        <v>30</v>
      </c>
      <c r="K5657" s="48">
        <f t="shared" si="4521"/>
        <v>20</v>
      </c>
      <c r="L5657" s="48"/>
      <c r="M5657" s="48">
        <f t="shared" si="4517"/>
        <v>20</v>
      </c>
      <c r="N5657" s="48">
        <v>1606</v>
      </c>
      <c r="O5657" s="56">
        <v>0.3695</v>
      </c>
      <c r="P5657" s="48" t="str">
        <f t="shared" si="4509"/>
        <v>5058C SL</v>
      </c>
      <c r="Q5657" s="76" t="s">
        <v>6187</v>
      </c>
      <c r="R5657" s="76" t="s">
        <v>6187</v>
      </c>
      <c r="S5657" s="49">
        <f t="shared" si="4518"/>
        <v>0</v>
      </c>
      <c r="T5657" s="49">
        <f t="shared" si="4510"/>
        <v>0</v>
      </c>
      <c r="U5657" s="49">
        <v>117.73076923076924</v>
      </c>
      <c r="V5657" s="49">
        <f t="shared" si="4496"/>
        <v>117.73076923076924</v>
      </c>
      <c r="W5657" s="49">
        <f t="shared" si="4514"/>
        <v>0</v>
      </c>
      <c r="X5657" s="90">
        <f>ROUND(S5657*$X$3,0)</f>
        <v>0</v>
      </c>
      <c r="Y5657" s="90">
        <f t="shared" si="4511"/>
        <v>0</v>
      </c>
      <c r="Z5657" s="93">
        <f>ROUND((V5657*M5657)+X5657,0)</f>
        <v>2355</v>
      </c>
      <c r="AA5657" s="93">
        <f t="shared" si="4512"/>
        <v>870.17250000000001</v>
      </c>
      <c r="AB5657" s="97">
        <f>ROUND((V5657*$AB$3)+Z5657,0)</f>
        <v>3061</v>
      </c>
      <c r="AC5657" s="98">
        <f t="shared" si="4520"/>
        <v>1131.0395000000001</v>
      </c>
      <c r="AD5657" s="77" t="s">
        <v>3</v>
      </c>
      <c r="AE5657" s="54">
        <v>1131.0395000000001</v>
      </c>
      <c r="AF5657" s="17"/>
    </row>
    <row r="5658" spans="1:32" ht="16.899999999999999" customHeight="1" x14ac:dyDescent="0.3">
      <c r="A5658" s="73" t="s">
        <v>35</v>
      </c>
      <c r="B5658" s="74" t="s">
        <v>5707</v>
      </c>
      <c r="C5658" s="48" t="s">
        <v>10</v>
      </c>
      <c r="D5658" s="48">
        <v>1</v>
      </c>
      <c r="E5658" s="48">
        <v>2834</v>
      </c>
      <c r="F5658" s="48" t="s">
        <v>6126</v>
      </c>
      <c r="G5658" s="48">
        <v>2</v>
      </c>
      <c r="H5658" s="75">
        <f t="shared" si="4516"/>
        <v>-0.53333333333333333</v>
      </c>
      <c r="I5658" s="74">
        <v>35</v>
      </c>
      <c r="J5658" s="74">
        <v>75</v>
      </c>
      <c r="K5658" s="48">
        <f t="shared" si="4521"/>
        <v>35</v>
      </c>
      <c r="L5658" s="48"/>
      <c r="M5658" s="48">
        <f t="shared" si="4517"/>
        <v>35</v>
      </c>
      <c r="N5658" s="48">
        <v>938</v>
      </c>
      <c r="O5658" s="56">
        <v>0.45340999999999998</v>
      </c>
      <c r="P5658" s="48" t="str">
        <f t="shared" si="4509"/>
        <v>6023C SL</v>
      </c>
      <c r="Q5658" s="76" t="s">
        <v>6187</v>
      </c>
      <c r="R5658" s="76" t="s">
        <v>6187</v>
      </c>
      <c r="S5658" s="49">
        <f t="shared" si="4518"/>
        <v>0</v>
      </c>
      <c r="T5658" s="49">
        <f t="shared" si="4510"/>
        <v>0</v>
      </c>
      <c r="U5658" s="49">
        <v>34.615384615384613</v>
      </c>
      <c r="V5658" s="49">
        <f t="shared" si="4496"/>
        <v>34.615384615384613</v>
      </c>
      <c r="W5658" s="49">
        <f t="shared" si="4514"/>
        <v>0</v>
      </c>
      <c r="X5658" s="90">
        <f>ROUND(S5658*$X$4,0)</f>
        <v>0</v>
      </c>
      <c r="Y5658" s="90">
        <f t="shared" ref="Y5658:Y5668" si="4523">X5658*O5658</f>
        <v>0</v>
      </c>
      <c r="Z5658" s="93">
        <f>ROUND((V5658*M5658)+X5658,0)</f>
        <v>1212</v>
      </c>
      <c r="AA5658" s="93">
        <f t="shared" ref="AA5658:AA5668" si="4524">Z5658*O5658</f>
        <v>549.53291999999999</v>
      </c>
      <c r="AB5658" s="97">
        <f>ROUND((V5658*$AB$3)+Z5658,0)</f>
        <v>1420</v>
      </c>
      <c r="AC5658" s="98">
        <f t="shared" si="4520"/>
        <v>643.84219999999993</v>
      </c>
      <c r="AD5658" s="77" t="s">
        <v>3</v>
      </c>
      <c r="AE5658" s="54">
        <v>643.84219999999993</v>
      </c>
      <c r="AF5658" s="17"/>
    </row>
    <row r="5659" spans="1:32" ht="16.899999999999999" customHeight="1" x14ac:dyDescent="0.3">
      <c r="A5659" s="73" t="s">
        <v>7</v>
      </c>
      <c r="B5659" s="74" t="s">
        <v>2615</v>
      </c>
      <c r="C5659" s="48" t="s">
        <v>1370</v>
      </c>
      <c r="D5659" s="48">
        <v>1</v>
      </c>
      <c r="E5659" s="48">
        <v>2834</v>
      </c>
      <c r="F5659" s="48" t="s">
        <v>6126</v>
      </c>
      <c r="G5659" s="48">
        <v>2</v>
      </c>
      <c r="H5659" s="75">
        <f t="shared" si="4516"/>
        <v>-0.33333333333333331</v>
      </c>
      <c r="I5659" s="74">
        <v>40</v>
      </c>
      <c r="J5659" s="74">
        <v>60</v>
      </c>
      <c r="K5659" s="48">
        <f t="shared" si="4521"/>
        <v>40</v>
      </c>
      <c r="L5659" s="48"/>
      <c r="M5659" s="48">
        <f t="shared" si="4517"/>
        <v>40</v>
      </c>
      <c r="N5659" s="48">
        <v>2728</v>
      </c>
      <c r="O5659" s="56">
        <v>0.18526000000000001</v>
      </c>
      <c r="P5659" s="48" t="str">
        <f t="shared" si="4509"/>
        <v>86005CY SL</v>
      </c>
      <c r="Q5659" s="76" t="s">
        <v>6187</v>
      </c>
      <c r="R5659" s="76" t="s">
        <v>6187</v>
      </c>
      <c r="S5659" s="49">
        <f t="shared" si="4518"/>
        <v>0</v>
      </c>
      <c r="T5659" s="49">
        <f t="shared" si="4510"/>
        <v>0</v>
      </c>
      <c r="U5659" s="49">
        <v>7.9230769230769234</v>
      </c>
      <c r="V5659" s="49">
        <f t="shared" si="4496"/>
        <v>7.9230769230769234</v>
      </c>
      <c r="W5659" s="49">
        <f>V5659*M5659</f>
        <v>316.92307692307691</v>
      </c>
      <c r="X5659" s="90">
        <f>ROUND(S5659*$X$4,0)</f>
        <v>0</v>
      </c>
      <c r="Y5659" s="90">
        <f t="shared" si="4523"/>
        <v>0</v>
      </c>
      <c r="Z5659" s="93">
        <f>ROUND((V5659*M5659)+X5659,0)</f>
        <v>317</v>
      </c>
      <c r="AA5659" s="93">
        <f t="shared" si="4524"/>
        <v>58.727420000000002</v>
      </c>
      <c r="AB5659" s="97">
        <f>ROUND((V5659*$AB$3)+Z5659,0)</f>
        <v>365</v>
      </c>
      <c r="AC5659" s="98">
        <f t="shared" si="4520"/>
        <v>67.619900000000001</v>
      </c>
      <c r="AD5659" s="77" t="s">
        <v>3</v>
      </c>
      <c r="AE5659" s="54">
        <v>67.619900000000001</v>
      </c>
      <c r="AF5659" s="17"/>
    </row>
    <row r="5660" spans="1:32" ht="16.899999999999999" customHeight="1" x14ac:dyDescent="0.3">
      <c r="A5660" s="73" t="s">
        <v>7</v>
      </c>
      <c r="B5660" s="74" t="s">
        <v>1794</v>
      </c>
      <c r="C5660" s="48" t="s">
        <v>1790</v>
      </c>
      <c r="D5660" s="48">
        <v>1000</v>
      </c>
      <c r="E5660" s="48">
        <v>4013</v>
      </c>
      <c r="F5660" s="48" t="s">
        <v>6180</v>
      </c>
      <c r="G5660" s="48" t="s">
        <v>65</v>
      </c>
      <c r="H5660" s="75">
        <f t="shared" si="4516"/>
        <v>0</v>
      </c>
      <c r="I5660" s="74">
        <v>5</v>
      </c>
      <c r="J5660" s="74">
        <v>5</v>
      </c>
      <c r="K5660" s="48">
        <f>J5660</f>
        <v>5</v>
      </c>
      <c r="L5660" s="48"/>
      <c r="M5660" s="48">
        <f t="shared" si="4517"/>
        <v>5</v>
      </c>
      <c r="N5660" s="48">
        <v>0</v>
      </c>
      <c r="O5660" s="56">
        <v>557.55939000000001</v>
      </c>
      <c r="P5660" s="48" t="str">
        <f t="shared" si="4509"/>
        <v>9179B BR</v>
      </c>
      <c r="Q5660" s="76">
        <v>0</v>
      </c>
      <c r="R5660" s="76">
        <v>3</v>
      </c>
      <c r="S5660" s="49">
        <f t="shared" si="4518"/>
        <v>3.4615384615384616E-3</v>
      </c>
      <c r="T5660" s="49">
        <f t="shared" si="4510"/>
        <v>3.4615384615384617</v>
      </c>
      <c r="U5660" s="49">
        <v>103.42307692307692</v>
      </c>
      <c r="V5660" s="49">
        <f t="shared" si="4496"/>
        <v>0.10342307692307692</v>
      </c>
      <c r="W5660" s="49">
        <f t="shared" ref="W5660:W5663" si="4525">S5660*M5660</f>
        <v>1.7307692307692309E-2</v>
      </c>
      <c r="X5660" s="90">
        <f>ROUNDUP(S5660*$X$2,0)</f>
        <v>1</v>
      </c>
      <c r="Y5660" s="90">
        <f t="shared" si="4523"/>
        <v>557.55939000000001</v>
      </c>
      <c r="Z5660" s="93">
        <f t="shared" ref="Z5660:Z5663" si="4526">ROUND((S5660*M5660)+X5660,0)</f>
        <v>1</v>
      </c>
      <c r="AA5660" s="93">
        <f t="shared" si="4524"/>
        <v>557.55939000000001</v>
      </c>
      <c r="AB5660" s="97">
        <f>ROUND((S5660*$AB$2)+Z5660,0)</f>
        <v>1</v>
      </c>
      <c r="AC5660" s="98">
        <f t="shared" si="4520"/>
        <v>557.55939000000001</v>
      </c>
      <c r="AD5660" s="77" t="s">
        <v>5891</v>
      </c>
      <c r="AE5660" s="54">
        <v>557.55939000000001</v>
      </c>
      <c r="AF5660" s="17"/>
    </row>
    <row r="5661" spans="1:32" ht="16.899999999999999" customHeight="1" x14ac:dyDescent="0.3">
      <c r="A5661" s="73" t="s">
        <v>35</v>
      </c>
      <c r="B5661" s="74" t="s">
        <v>302</v>
      </c>
      <c r="C5661" s="48" t="s">
        <v>40</v>
      </c>
      <c r="D5661" s="48">
        <v>1000</v>
      </c>
      <c r="E5661" s="48">
        <v>621</v>
      </c>
      <c r="F5661" s="48" t="s">
        <v>6128</v>
      </c>
      <c r="G5661" s="48" t="s">
        <v>112</v>
      </c>
      <c r="H5661" s="75">
        <f t="shared" si="4516"/>
        <v>-0.56603773584905659</v>
      </c>
      <c r="I5661" s="74">
        <v>23</v>
      </c>
      <c r="J5661" s="74">
        <v>53</v>
      </c>
      <c r="K5661" s="48">
        <f>I5661</f>
        <v>23</v>
      </c>
      <c r="L5661" s="48">
        <f>$L$3</f>
        <v>-4</v>
      </c>
      <c r="M5661" s="48">
        <f t="shared" si="4517"/>
        <v>19</v>
      </c>
      <c r="N5661" s="48">
        <v>3</v>
      </c>
      <c r="O5661" s="56">
        <v>80.900000000000006</v>
      </c>
      <c r="P5661" s="48" t="str">
        <f t="shared" si="4509"/>
        <v>1559 WH</v>
      </c>
      <c r="Q5661" s="76">
        <v>0</v>
      </c>
      <c r="R5661" s="76">
        <v>5</v>
      </c>
      <c r="S5661" s="49">
        <f t="shared" si="4518"/>
        <v>5.7692307692307696E-3</v>
      </c>
      <c r="T5661" s="49">
        <f t="shared" si="4510"/>
        <v>5.7692307692307692</v>
      </c>
      <c r="U5661" s="49">
        <v>61.92307692307692</v>
      </c>
      <c r="V5661" s="49">
        <f t="shared" si="4496"/>
        <v>6.1923076923076921E-2</v>
      </c>
      <c r="W5661" s="49">
        <f t="shared" si="4525"/>
        <v>0.10961538461538461</v>
      </c>
      <c r="X5661" s="90">
        <f>ROUNDUP(S5661*$X$3,0)</f>
        <v>1</v>
      </c>
      <c r="Y5661" s="90">
        <f t="shared" si="4523"/>
        <v>80.900000000000006</v>
      </c>
      <c r="Z5661" s="93">
        <f t="shared" si="4526"/>
        <v>1</v>
      </c>
      <c r="AA5661" s="93">
        <f t="shared" si="4524"/>
        <v>80.900000000000006</v>
      </c>
      <c r="AB5661" s="97">
        <f>ROUND((S5661*$AB$4)+Z5661,0)</f>
        <v>1</v>
      </c>
      <c r="AC5661" s="98">
        <f t="shared" si="4520"/>
        <v>80.900000000000006</v>
      </c>
      <c r="AD5661" s="77" t="s">
        <v>3</v>
      </c>
      <c r="AE5661" s="54">
        <v>80.900000000000006</v>
      </c>
      <c r="AF5661" s="17"/>
    </row>
    <row r="5662" spans="1:32" ht="12.75" customHeight="1" x14ac:dyDescent="0.3">
      <c r="A5662" s="73" t="s">
        <v>35</v>
      </c>
      <c r="B5662" s="74" t="s">
        <v>2494</v>
      </c>
      <c r="C5662" s="48" t="s">
        <v>34</v>
      </c>
      <c r="D5662" s="48">
        <v>50</v>
      </c>
      <c r="E5662" s="48">
        <v>4350</v>
      </c>
      <c r="F5662" s="48" t="s">
        <v>6122</v>
      </c>
      <c r="G5662" s="48" t="s">
        <v>122</v>
      </c>
      <c r="H5662" s="75">
        <f t="shared" si="4516"/>
        <v>0</v>
      </c>
      <c r="I5662" s="74">
        <v>84</v>
      </c>
      <c r="J5662" s="74">
        <v>84</v>
      </c>
      <c r="K5662" s="48">
        <f>I5662</f>
        <v>84</v>
      </c>
      <c r="L5662" s="48">
        <f>$L$3</f>
        <v>-4</v>
      </c>
      <c r="M5662" s="48">
        <f t="shared" si="4517"/>
        <v>80</v>
      </c>
      <c r="N5662" s="48">
        <v>96</v>
      </c>
      <c r="O5662" s="56">
        <v>16.313569999999999</v>
      </c>
      <c r="P5662" s="48" t="str">
        <f t="shared" si="4509"/>
        <v>P1053/4 BK</v>
      </c>
      <c r="Q5662" s="76">
        <v>34</v>
      </c>
      <c r="R5662" s="76">
        <v>337</v>
      </c>
      <c r="S5662" s="49">
        <f t="shared" si="4518"/>
        <v>0.755</v>
      </c>
      <c r="T5662" s="49">
        <f t="shared" si="4510"/>
        <v>37.75</v>
      </c>
      <c r="U5662" s="49">
        <v>37.75</v>
      </c>
      <c r="V5662" s="49">
        <f t="shared" si="4496"/>
        <v>0.755</v>
      </c>
      <c r="W5662" s="49">
        <f t="shared" si="4525"/>
        <v>60.4</v>
      </c>
      <c r="X5662" s="90">
        <f>ROUND(S5662*$X$4,0)</f>
        <v>4</v>
      </c>
      <c r="Y5662" s="90">
        <f t="shared" si="4523"/>
        <v>65.254279999999994</v>
      </c>
      <c r="Z5662" s="93">
        <f t="shared" si="4526"/>
        <v>64</v>
      </c>
      <c r="AA5662" s="93">
        <f t="shared" si="4524"/>
        <v>1044.0684799999999</v>
      </c>
      <c r="AB5662" s="97">
        <f>ROUND((S5662*$AB$4)+Z5662,0)</f>
        <v>68</v>
      </c>
      <c r="AC5662" s="98">
        <f t="shared" si="4520"/>
        <v>1109.32276</v>
      </c>
      <c r="AD5662" s="77" t="s">
        <v>3</v>
      </c>
      <c r="AE5662" s="54">
        <v>1109.32276</v>
      </c>
      <c r="AF5662" s="17"/>
    </row>
    <row r="5663" spans="1:32" ht="16.899999999999999" customHeight="1" x14ac:dyDescent="0.3">
      <c r="A5663" s="73" t="s">
        <v>35</v>
      </c>
      <c r="B5663" s="74" t="s">
        <v>1760</v>
      </c>
      <c r="C5663" s="48" t="s">
        <v>1432</v>
      </c>
      <c r="D5663" s="48">
        <v>100</v>
      </c>
      <c r="E5663" s="48">
        <v>621</v>
      </c>
      <c r="F5663" s="48" t="s">
        <v>6128</v>
      </c>
      <c r="G5663" s="48" t="s">
        <v>35</v>
      </c>
      <c r="H5663" s="75">
        <f t="shared" si="4516"/>
        <v>2.564102564102564E-2</v>
      </c>
      <c r="I5663" s="74">
        <v>40</v>
      </c>
      <c r="J5663" s="74">
        <v>39</v>
      </c>
      <c r="K5663" s="48">
        <f>J5663</f>
        <v>39</v>
      </c>
      <c r="L5663" s="48">
        <f>$L$3</f>
        <v>-4</v>
      </c>
      <c r="M5663" s="48">
        <f t="shared" si="4517"/>
        <v>35</v>
      </c>
      <c r="N5663" s="48">
        <v>20</v>
      </c>
      <c r="O5663" s="56">
        <v>45.15</v>
      </c>
      <c r="P5663" s="48" t="str">
        <f t="shared" si="4509"/>
        <v>6719 WH</v>
      </c>
      <c r="Q5663" s="76">
        <v>19</v>
      </c>
      <c r="R5663" s="76">
        <v>39</v>
      </c>
      <c r="S5663" s="49">
        <f t="shared" si="4518"/>
        <v>0.24961538461538463</v>
      </c>
      <c r="T5663" s="49">
        <f t="shared" si="4510"/>
        <v>24.961538461538463</v>
      </c>
      <c r="U5663" s="49">
        <v>82.65384615384616</v>
      </c>
      <c r="V5663" s="49">
        <f t="shared" si="4496"/>
        <v>0.82653846153846156</v>
      </c>
      <c r="W5663" s="49">
        <f t="shared" si="4525"/>
        <v>8.736538461538462</v>
      </c>
      <c r="X5663" s="90">
        <f>ROUND(S5663*$X$4,0)</f>
        <v>1</v>
      </c>
      <c r="Y5663" s="90">
        <f t="shared" si="4523"/>
        <v>45.15</v>
      </c>
      <c r="Z5663" s="93">
        <f t="shared" si="4526"/>
        <v>10</v>
      </c>
      <c r="AA5663" s="93">
        <f t="shared" si="4524"/>
        <v>451.5</v>
      </c>
      <c r="AB5663" s="97">
        <f>ROUND((S5663*$AB$4)+Z5663,0)</f>
        <v>11</v>
      </c>
      <c r="AC5663" s="98">
        <f t="shared" si="4520"/>
        <v>496.65</v>
      </c>
      <c r="AD5663" s="77" t="s">
        <v>3</v>
      </c>
      <c r="AE5663" s="54">
        <v>496.65</v>
      </c>
      <c r="AF5663" s="17"/>
    </row>
    <row r="5664" spans="1:32" ht="16.899999999999999" customHeight="1" x14ac:dyDescent="0.3">
      <c r="A5664" s="73" t="s">
        <v>7</v>
      </c>
      <c r="B5664" s="74" t="s">
        <v>2180</v>
      </c>
      <c r="C5664" s="48" t="s">
        <v>10</v>
      </c>
      <c r="D5664" s="48">
        <v>1</v>
      </c>
      <c r="E5664" s="48">
        <v>2834</v>
      </c>
      <c r="F5664" s="48" t="s">
        <v>6126</v>
      </c>
      <c r="G5664" s="48">
        <v>2</v>
      </c>
      <c r="H5664" s="75">
        <f t="shared" si="4516"/>
        <v>-0.33333333333333331</v>
      </c>
      <c r="I5664" s="74">
        <v>40</v>
      </c>
      <c r="J5664" s="74">
        <v>60</v>
      </c>
      <c r="K5664" s="48">
        <f>I5664</f>
        <v>40</v>
      </c>
      <c r="L5664" s="48"/>
      <c r="M5664" s="48">
        <f t="shared" si="4517"/>
        <v>40</v>
      </c>
      <c r="N5664" s="48">
        <v>11900</v>
      </c>
      <c r="O5664" s="56">
        <v>0.14932999999999999</v>
      </c>
      <c r="P5664" s="48" t="str">
        <f t="shared" si="4509"/>
        <v>3303 SL</v>
      </c>
      <c r="Q5664" s="76" t="s">
        <v>6187</v>
      </c>
      <c r="R5664" s="76" t="s">
        <v>6187</v>
      </c>
      <c r="S5664" s="49">
        <f t="shared" si="4518"/>
        <v>0</v>
      </c>
      <c r="T5664" s="49">
        <f t="shared" si="4510"/>
        <v>0</v>
      </c>
      <c r="U5664" s="49">
        <v>19.730769230769234</v>
      </c>
      <c r="V5664" s="49">
        <f t="shared" si="4496"/>
        <v>19.730769230769234</v>
      </c>
      <c r="W5664" s="49">
        <f>V5664*M5664</f>
        <v>789.23076923076928</v>
      </c>
      <c r="X5664" s="90">
        <f>ROUND(S5664*$X$4,0)</f>
        <v>0</v>
      </c>
      <c r="Y5664" s="90">
        <f t="shared" si="4523"/>
        <v>0</v>
      </c>
      <c r="Z5664" s="93">
        <f>ROUND((V5664*M5664)+X5664,0)</f>
        <v>789</v>
      </c>
      <c r="AA5664" s="93">
        <f t="shared" si="4524"/>
        <v>117.82136999999999</v>
      </c>
      <c r="AB5664" s="97">
        <f>ROUND((V5664*$AB$4)+Z5664,0)</f>
        <v>888</v>
      </c>
      <c r="AC5664" s="98">
        <f t="shared" si="4520"/>
        <v>132.60504</v>
      </c>
      <c r="AD5664" s="77" t="s">
        <v>3</v>
      </c>
      <c r="AE5664" s="54">
        <v>132.60504</v>
      </c>
      <c r="AF5664" s="17"/>
    </row>
    <row r="5665" spans="1:32" ht="16.899999999999999" customHeight="1" x14ac:dyDescent="0.3">
      <c r="A5665" s="73" t="s">
        <v>7</v>
      </c>
      <c r="B5665" s="74" t="s">
        <v>2997</v>
      </c>
      <c r="C5665" s="48" t="s">
        <v>1797</v>
      </c>
      <c r="D5665" s="48">
        <v>100</v>
      </c>
      <c r="E5665" s="48">
        <v>7880</v>
      </c>
      <c r="F5665" s="48" t="s">
        <v>5908</v>
      </c>
      <c r="G5665" s="48" t="s">
        <v>122</v>
      </c>
      <c r="H5665" s="75">
        <f t="shared" si="4516"/>
        <v>0.5730337078651685</v>
      </c>
      <c r="I5665" s="74">
        <v>140</v>
      </c>
      <c r="J5665" s="74">
        <v>89</v>
      </c>
      <c r="K5665" s="48">
        <f>J5665</f>
        <v>89</v>
      </c>
      <c r="L5665" s="48">
        <f>$L$3</f>
        <v>-4</v>
      </c>
      <c r="M5665" s="48">
        <f t="shared" si="4517"/>
        <v>85</v>
      </c>
      <c r="N5665" s="48">
        <v>650</v>
      </c>
      <c r="O5665" s="56">
        <v>13.81429</v>
      </c>
      <c r="P5665" s="48" t="str">
        <f t="shared" si="4509"/>
        <v>F2211/4 BK</v>
      </c>
      <c r="Q5665" s="76">
        <v>471</v>
      </c>
      <c r="R5665" s="76">
        <v>1089</v>
      </c>
      <c r="S5665" s="49">
        <f t="shared" si="4518"/>
        <v>6.328846153846154</v>
      </c>
      <c r="T5665" s="49">
        <f t="shared" si="4510"/>
        <v>632.88461538461536</v>
      </c>
      <c r="U5665" s="49">
        <v>1155.0788384615382</v>
      </c>
      <c r="V5665" s="49">
        <f t="shared" si="4496"/>
        <v>11.550788384615382</v>
      </c>
      <c r="W5665" s="49">
        <f t="shared" ref="W5665:W5671" si="4527">S5665*M5665</f>
        <v>537.95192307692309</v>
      </c>
      <c r="X5665" s="90">
        <f>ROUND(S5665*$X$4,0)</f>
        <v>32</v>
      </c>
      <c r="Y5665" s="90">
        <f t="shared" si="4523"/>
        <v>442.05727999999999</v>
      </c>
      <c r="Z5665" s="93">
        <f t="shared" ref="Z5665" si="4528">ROUND((S5665*M5665)+X5665,0)</f>
        <v>570</v>
      </c>
      <c r="AA5665" s="93">
        <f t="shared" si="4524"/>
        <v>7874.1453000000001</v>
      </c>
      <c r="AB5665" s="97">
        <f>ROUND((S5665*$AB$4)+Z5665,0)</f>
        <v>602</v>
      </c>
      <c r="AC5665" s="98">
        <f t="shared" si="4520"/>
        <v>8316.2025799999992</v>
      </c>
      <c r="AD5665" s="77" t="s">
        <v>3</v>
      </c>
      <c r="AE5665" s="54">
        <v>8316.2025799999992</v>
      </c>
      <c r="AF5665" s="17"/>
    </row>
    <row r="5666" spans="1:32" ht="16.899999999999999" customHeight="1" x14ac:dyDescent="0.3">
      <c r="A5666" s="73" t="s">
        <v>35</v>
      </c>
      <c r="B5666" s="74" t="s">
        <v>5743</v>
      </c>
      <c r="C5666" s="48" t="s">
        <v>40</v>
      </c>
      <c r="D5666" s="48">
        <v>1000</v>
      </c>
      <c r="E5666" s="48">
        <v>621</v>
      </c>
      <c r="F5666" s="48" t="s">
        <v>6128</v>
      </c>
      <c r="G5666" s="48" t="s">
        <v>112</v>
      </c>
      <c r="H5666" s="75">
        <f t="shared" si="4516"/>
        <v>-0.52083333333333337</v>
      </c>
      <c r="I5666" s="74">
        <v>23</v>
      </c>
      <c r="J5666" s="74">
        <v>48</v>
      </c>
      <c r="K5666" s="48">
        <f>I5666</f>
        <v>23</v>
      </c>
      <c r="L5666" s="48">
        <f>$L$3</f>
        <v>-4</v>
      </c>
      <c r="M5666" s="48">
        <f t="shared" si="4517"/>
        <v>19</v>
      </c>
      <c r="N5666" s="48">
        <v>3</v>
      </c>
      <c r="O5666" s="56">
        <v>15.87</v>
      </c>
      <c r="P5666" s="48" t="str">
        <f t="shared" si="4509"/>
        <v>1550 OR</v>
      </c>
      <c r="Q5666" s="76">
        <v>8</v>
      </c>
      <c r="R5666" s="76">
        <v>20</v>
      </c>
      <c r="S5666" s="49">
        <f t="shared" si="4518"/>
        <v>0.10923076923076923</v>
      </c>
      <c r="T5666" s="49">
        <f t="shared" si="4510"/>
        <v>109.23076923076923</v>
      </c>
      <c r="U5666" s="49">
        <v>119.03846153846153</v>
      </c>
      <c r="V5666" s="49">
        <f t="shared" si="4496"/>
        <v>0.11903846153846154</v>
      </c>
      <c r="W5666" s="49">
        <f t="shared" si="4527"/>
        <v>2.0753846153846154</v>
      </c>
      <c r="X5666" s="90">
        <f t="shared" ref="X5666:X5667" si="4529">ROUND(S5666*$X$3,0)</f>
        <v>1</v>
      </c>
      <c r="Y5666" s="90">
        <f t="shared" si="4523"/>
        <v>15.87</v>
      </c>
      <c r="Z5666" s="93">
        <f t="shared" ref="Z5666:Z5668" si="4530">ROUND((S5666*M5666)+X5666,0)</f>
        <v>3</v>
      </c>
      <c r="AA5666" s="93">
        <f t="shared" si="4524"/>
        <v>47.61</v>
      </c>
      <c r="AB5666" s="97">
        <f>ROUND((S5666*$AB$4)+Z5666,0)</f>
        <v>4</v>
      </c>
      <c r="AC5666" s="98">
        <f t="shared" si="4520"/>
        <v>63.48</v>
      </c>
      <c r="AD5666" s="77" t="s">
        <v>3</v>
      </c>
      <c r="AE5666" s="54">
        <v>63.48</v>
      </c>
      <c r="AF5666" s="17"/>
    </row>
    <row r="5667" spans="1:32" ht="16.899999999999999" customHeight="1" x14ac:dyDescent="0.3">
      <c r="A5667" s="73" t="s">
        <v>35</v>
      </c>
      <c r="B5667" s="74" t="s">
        <v>5744</v>
      </c>
      <c r="C5667" s="48" t="s">
        <v>40</v>
      </c>
      <c r="D5667" s="48">
        <v>100</v>
      </c>
      <c r="E5667" s="48">
        <v>621</v>
      </c>
      <c r="F5667" s="48" t="s">
        <v>6128</v>
      </c>
      <c r="G5667" s="48" t="s">
        <v>112</v>
      </c>
      <c r="H5667" s="75">
        <f t="shared" si="4516"/>
        <v>-0.52083333333333337</v>
      </c>
      <c r="I5667" s="74">
        <v>23</v>
      </c>
      <c r="J5667" s="74">
        <v>48</v>
      </c>
      <c r="K5667" s="48">
        <f>I5667</f>
        <v>23</v>
      </c>
      <c r="L5667" s="48">
        <f>$L$3</f>
        <v>-4</v>
      </c>
      <c r="M5667" s="48">
        <f t="shared" si="4517"/>
        <v>19</v>
      </c>
      <c r="N5667" s="48">
        <v>23</v>
      </c>
      <c r="O5667" s="56">
        <v>2.3290000000000002</v>
      </c>
      <c r="P5667" s="48" t="str">
        <f t="shared" si="4509"/>
        <v>1550 OR</v>
      </c>
      <c r="Q5667" s="76">
        <v>6</v>
      </c>
      <c r="R5667" s="76">
        <v>29</v>
      </c>
      <c r="S5667" s="49">
        <f t="shared" si="4518"/>
        <v>9.8076923076923075E-2</v>
      </c>
      <c r="T5667" s="49">
        <f t="shared" si="4510"/>
        <v>9.8076923076923084</v>
      </c>
      <c r="U5667" s="49">
        <v>119.03846153846153</v>
      </c>
      <c r="V5667" s="49">
        <f t="shared" si="4496"/>
        <v>1.1903846153846154</v>
      </c>
      <c r="W5667" s="49">
        <f t="shared" si="4527"/>
        <v>1.8634615384615385</v>
      </c>
      <c r="X5667" s="90">
        <f t="shared" si="4529"/>
        <v>1</v>
      </c>
      <c r="Y5667" s="90">
        <f t="shared" si="4523"/>
        <v>2.3290000000000002</v>
      </c>
      <c r="Z5667" s="93">
        <f t="shared" si="4530"/>
        <v>3</v>
      </c>
      <c r="AA5667" s="93">
        <f t="shared" si="4524"/>
        <v>6.9870000000000001</v>
      </c>
      <c r="AB5667" s="97">
        <f>ROUND((S5667*$AB$4)+Z5667,0)</f>
        <v>3</v>
      </c>
      <c r="AC5667" s="98">
        <f t="shared" si="4520"/>
        <v>6.9870000000000001</v>
      </c>
      <c r="AD5667" s="77" t="s">
        <v>3</v>
      </c>
      <c r="AE5667" s="54">
        <v>6.9870000000000001</v>
      </c>
      <c r="AF5667" s="17"/>
    </row>
    <row r="5668" spans="1:32" ht="16.899999999999999" customHeight="1" x14ac:dyDescent="0.3">
      <c r="A5668" s="73" t="s">
        <v>35</v>
      </c>
      <c r="B5668" s="74" t="s">
        <v>5745</v>
      </c>
      <c r="C5668" s="48" t="s">
        <v>40</v>
      </c>
      <c r="D5668" s="48">
        <v>100</v>
      </c>
      <c r="E5668" s="48">
        <v>621</v>
      </c>
      <c r="F5668" s="48" t="s">
        <v>6128</v>
      </c>
      <c r="G5668" s="48" t="s">
        <v>112</v>
      </c>
      <c r="H5668" s="75">
        <f t="shared" ref="H5668:H5675" si="4531">(I5668-J5668)/J5668</f>
        <v>-0.16666666666666666</v>
      </c>
      <c r="I5668" s="74">
        <v>20</v>
      </c>
      <c r="J5668" s="74">
        <v>24</v>
      </c>
      <c r="K5668" s="48">
        <f>I5668</f>
        <v>20</v>
      </c>
      <c r="L5668" s="48">
        <f>$L$3</f>
        <v>-4</v>
      </c>
      <c r="M5668" s="48">
        <f t="shared" ref="M5668:M5674" si="4532">K5668+L5668</f>
        <v>16</v>
      </c>
      <c r="N5668" s="48">
        <v>1</v>
      </c>
      <c r="O5668" s="56">
        <v>15.218999999999999</v>
      </c>
      <c r="P5668" s="48" t="str">
        <f t="shared" si="4509"/>
        <v>1560 GR</v>
      </c>
      <c r="Q5668" s="76">
        <v>21</v>
      </c>
      <c r="R5668" s="76">
        <v>36</v>
      </c>
      <c r="S5668" s="49">
        <f t="shared" ref="S5668:S5675" si="4533">((Q5668/65*0.7)+(R5668/260*0.3))</f>
        <v>0.26769230769230767</v>
      </c>
      <c r="T5668" s="49">
        <f t="shared" si="4510"/>
        <v>26.769230769230766</v>
      </c>
      <c r="U5668" s="49">
        <v>26.769230769230766</v>
      </c>
      <c r="V5668" s="49">
        <f t="shared" si="4496"/>
        <v>0.26769230769230767</v>
      </c>
      <c r="W5668" s="49">
        <f t="shared" si="4527"/>
        <v>4.2830769230769228</v>
      </c>
      <c r="X5668" s="90">
        <f>ROUND(S5668*$X$3,0)</f>
        <v>2</v>
      </c>
      <c r="Y5668" s="90">
        <f t="shared" si="4523"/>
        <v>30.437999999999999</v>
      </c>
      <c r="Z5668" s="93">
        <f t="shared" si="4530"/>
        <v>6</v>
      </c>
      <c r="AA5668" s="93">
        <f t="shared" si="4524"/>
        <v>91.313999999999993</v>
      </c>
      <c r="AB5668" s="97">
        <f>ROUND((S5668*$AB$4)+Z5668,0)</f>
        <v>7</v>
      </c>
      <c r="AC5668" s="98">
        <f t="shared" ref="AC5668:AC5674" si="4534">AB5668*O5668</f>
        <v>106.533</v>
      </c>
      <c r="AD5668" s="77" t="s">
        <v>6117</v>
      </c>
      <c r="AE5668" s="54">
        <v>106.533</v>
      </c>
      <c r="AF5668" s="17"/>
    </row>
    <row r="5669" spans="1:32" ht="16.899999999999999" customHeight="1" x14ac:dyDescent="0.3">
      <c r="A5669" s="73" t="s">
        <v>7</v>
      </c>
      <c r="B5669" s="74" t="s">
        <v>5746</v>
      </c>
      <c r="C5669" s="48" t="s">
        <v>10</v>
      </c>
      <c r="D5669" s="48">
        <v>1000</v>
      </c>
      <c r="E5669" s="48">
        <v>2834</v>
      </c>
      <c r="F5669" s="48" t="s">
        <v>6126</v>
      </c>
      <c r="G5669" s="48">
        <v>2</v>
      </c>
      <c r="H5669" s="75">
        <f t="shared" si="4531"/>
        <v>0</v>
      </c>
      <c r="I5669" s="74">
        <v>30</v>
      </c>
      <c r="J5669" s="74">
        <f>I5669</f>
        <v>30</v>
      </c>
      <c r="K5669" s="48">
        <f>I5669</f>
        <v>30</v>
      </c>
      <c r="L5669" s="48"/>
      <c r="M5669" s="48">
        <f t="shared" si="4532"/>
        <v>30</v>
      </c>
      <c r="N5669" s="48">
        <v>0</v>
      </c>
      <c r="O5669" s="56">
        <v>526.43571999999995</v>
      </c>
      <c r="P5669" s="48" t="str">
        <f t="shared" si="4509"/>
        <v>1719 SL</v>
      </c>
      <c r="Q5669" s="76">
        <v>0</v>
      </c>
      <c r="R5669" s="76">
        <v>4</v>
      </c>
      <c r="S5669" s="49">
        <f t="shared" si="4533"/>
        <v>4.6153846153846158E-3</v>
      </c>
      <c r="T5669" s="49">
        <f t="shared" si="4510"/>
        <v>4.6153846153846159</v>
      </c>
      <c r="U5669" s="49">
        <v>11.26923076923077</v>
      </c>
      <c r="V5669" s="49">
        <f t="shared" si="4496"/>
        <v>1.1269230769230769E-2</v>
      </c>
      <c r="W5669" s="49">
        <f t="shared" si="4527"/>
        <v>0.13846153846153847</v>
      </c>
      <c r="X5669" s="90">
        <f>ROUNDUP(S5669*$X$4,0)</f>
        <v>1</v>
      </c>
      <c r="Y5669" s="90">
        <f t="shared" ref="Y5669:Y5679" si="4535">X5669*O5669</f>
        <v>526.43571999999995</v>
      </c>
      <c r="Z5669" s="93">
        <f t="shared" ref="Z5669:Z5670" si="4536">ROUND((S5669*M5669)+X5669,0)</f>
        <v>1</v>
      </c>
      <c r="AA5669" s="93">
        <f t="shared" ref="AA5669:AA5679" si="4537">Z5669*O5669</f>
        <v>526.43571999999995</v>
      </c>
      <c r="AB5669" s="97">
        <f>ROUND((S5669*$AB$2)+Z5669,0)</f>
        <v>1</v>
      </c>
      <c r="AC5669" s="98">
        <f t="shared" si="4534"/>
        <v>526.43571999999995</v>
      </c>
      <c r="AD5669" s="77" t="s">
        <v>3</v>
      </c>
      <c r="AE5669" s="54">
        <v>526.43571999999995</v>
      </c>
      <c r="AF5669" s="17"/>
    </row>
    <row r="5670" spans="1:32" ht="16.899999999999999" customHeight="1" x14ac:dyDescent="0.3">
      <c r="A5670" s="73" t="s">
        <v>7</v>
      </c>
      <c r="B5670" s="74" t="s">
        <v>5243</v>
      </c>
      <c r="C5670" s="48" t="s">
        <v>464</v>
      </c>
      <c r="D5670" s="48">
        <v>1000</v>
      </c>
      <c r="E5670" s="48">
        <v>4013</v>
      </c>
      <c r="F5670" s="48" t="s">
        <v>6180</v>
      </c>
      <c r="G5670" s="48" t="s">
        <v>65</v>
      </c>
      <c r="H5670" s="75">
        <f t="shared" si="4531"/>
        <v>0</v>
      </c>
      <c r="I5670" s="74">
        <v>5</v>
      </c>
      <c r="J5670" s="74">
        <v>5</v>
      </c>
      <c r="K5670" s="48">
        <f>J5670</f>
        <v>5</v>
      </c>
      <c r="L5670" s="48"/>
      <c r="M5670" s="48">
        <f t="shared" si="4532"/>
        <v>5</v>
      </c>
      <c r="N5670" s="48">
        <v>16</v>
      </c>
      <c r="O5670" s="56">
        <v>81.195809999999994</v>
      </c>
      <c r="P5670" s="48" t="str">
        <f t="shared" si="4509"/>
        <v>2842/7 BK</v>
      </c>
      <c r="Q5670" s="76">
        <v>94</v>
      </c>
      <c r="R5670" s="76">
        <v>229</v>
      </c>
      <c r="S5670" s="49">
        <f t="shared" si="4533"/>
        <v>1.2765384615384614</v>
      </c>
      <c r="T5670" s="49">
        <f t="shared" si="4510"/>
        <v>1276.5384615384614</v>
      </c>
      <c r="U5670" s="49">
        <v>1450.3076923076922</v>
      </c>
      <c r="V5670" s="49">
        <f t="shared" si="4496"/>
        <v>1.4503076923076921</v>
      </c>
      <c r="W5670" s="49">
        <f t="shared" si="4527"/>
        <v>6.3826923076923068</v>
      </c>
      <c r="X5670" s="90">
        <f>ROUND(S5670*$X$2,0)</f>
        <v>9</v>
      </c>
      <c r="Y5670" s="90">
        <f t="shared" si="4535"/>
        <v>730.76228999999989</v>
      </c>
      <c r="Z5670" s="93">
        <f t="shared" si="4536"/>
        <v>15</v>
      </c>
      <c r="AA5670" s="93">
        <f t="shared" si="4537"/>
        <v>1217.93715</v>
      </c>
      <c r="AB5670" s="97">
        <f>ROUND((S5670*$AB$3)+Z5670,0)</f>
        <v>23</v>
      </c>
      <c r="AC5670" s="98">
        <f t="shared" si="4534"/>
        <v>1867.5036299999999</v>
      </c>
      <c r="AD5670" s="77" t="s">
        <v>5891</v>
      </c>
      <c r="AE5670" s="54">
        <v>1867.5036299999999</v>
      </c>
      <c r="AF5670" s="17"/>
    </row>
    <row r="5671" spans="1:32" ht="16.899999999999999" customHeight="1" x14ac:dyDescent="0.3">
      <c r="A5671" s="73" t="s">
        <v>35</v>
      </c>
      <c r="B5671" s="74" t="s">
        <v>5724</v>
      </c>
      <c r="C5671" s="48" t="s">
        <v>1370</v>
      </c>
      <c r="D5671" s="48">
        <v>1</v>
      </c>
      <c r="E5671" s="48">
        <v>2834</v>
      </c>
      <c r="F5671" s="48" t="s">
        <v>6126</v>
      </c>
      <c r="G5671" s="48">
        <v>2</v>
      </c>
      <c r="H5671" s="75">
        <f t="shared" si="4531"/>
        <v>-0.4375</v>
      </c>
      <c r="I5671" s="74">
        <v>45</v>
      </c>
      <c r="J5671" s="74">
        <v>80</v>
      </c>
      <c r="K5671" s="48">
        <f t="shared" ref="K5671:K5676" si="4538">I5671</f>
        <v>45</v>
      </c>
      <c r="L5671" s="48"/>
      <c r="M5671" s="48">
        <f t="shared" si="4532"/>
        <v>45</v>
      </c>
      <c r="N5671" s="48">
        <v>5538</v>
      </c>
      <c r="O5671" s="56">
        <v>0.40461000000000003</v>
      </c>
      <c r="P5671" s="48" t="str">
        <f t="shared" si="4509"/>
        <v>86605CY SL</v>
      </c>
      <c r="Q5671" s="76" t="s">
        <v>6187</v>
      </c>
      <c r="R5671" s="76" t="s">
        <v>6187</v>
      </c>
      <c r="S5671" s="49">
        <f t="shared" si="4533"/>
        <v>0</v>
      </c>
      <c r="T5671" s="49">
        <f t="shared" si="4510"/>
        <v>0</v>
      </c>
      <c r="U5671" s="49">
        <v>37.53846153846154</v>
      </c>
      <c r="V5671" s="49">
        <f t="shared" si="4496"/>
        <v>37.53846153846154</v>
      </c>
      <c r="W5671" s="49">
        <f t="shared" si="4527"/>
        <v>0</v>
      </c>
      <c r="X5671" s="90">
        <f>ROUND(S5671*$X$4,0)</f>
        <v>0</v>
      </c>
      <c r="Y5671" s="90">
        <f t="shared" si="4535"/>
        <v>0</v>
      </c>
      <c r="Z5671" s="93">
        <f>ROUND((V5671*M5671)+X5671,0)</f>
        <v>1689</v>
      </c>
      <c r="AA5671" s="93">
        <f t="shared" si="4537"/>
        <v>683.38629000000003</v>
      </c>
      <c r="AB5671" s="97">
        <f>ROUND((V5671*$AB$4)+Z5671,0)</f>
        <v>1877</v>
      </c>
      <c r="AC5671" s="98">
        <f t="shared" si="4534"/>
        <v>759.45297000000005</v>
      </c>
      <c r="AD5671" s="77" t="s">
        <v>3</v>
      </c>
      <c r="AE5671" s="54">
        <v>759.45297000000005</v>
      </c>
      <c r="AF5671" s="17"/>
    </row>
    <row r="5672" spans="1:32" ht="12.75" customHeight="1" x14ac:dyDescent="0.3">
      <c r="A5672" s="73" t="s">
        <v>7</v>
      </c>
      <c r="B5672" s="74" t="s">
        <v>2872</v>
      </c>
      <c r="C5672" s="48" t="s">
        <v>40</v>
      </c>
      <c r="D5672" s="48">
        <v>1000</v>
      </c>
      <c r="E5672" s="48">
        <v>621</v>
      </c>
      <c r="F5672" s="48" t="s">
        <v>6128</v>
      </c>
      <c r="G5672" s="48" t="s">
        <v>112</v>
      </c>
      <c r="H5672" s="75">
        <f t="shared" si="4531"/>
        <v>-0.52083333333333337</v>
      </c>
      <c r="I5672" s="74">
        <v>23</v>
      </c>
      <c r="J5672" s="74">
        <v>48</v>
      </c>
      <c r="K5672" s="48">
        <f t="shared" si="4538"/>
        <v>23</v>
      </c>
      <c r="L5672" s="48">
        <f>$L$3</f>
        <v>-4</v>
      </c>
      <c r="M5672" s="48">
        <f t="shared" si="4532"/>
        <v>19</v>
      </c>
      <c r="N5672" s="48">
        <v>144</v>
      </c>
      <c r="O5672" s="56">
        <v>28.09</v>
      </c>
      <c r="P5672" s="48" t="str">
        <f t="shared" si="4509"/>
        <v>3053 WH</v>
      </c>
      <c r="Q5672" s="76">
        <v>226</v>
      </c>
      <c r="R5672" s="76">
        <v>639</v>
      </c>
      <c r="S5672" s="49">
        <f t="shared" si="4533"/>
        <v>3.171153846153846</v>
      </c>
      <c r="T5672" s="49">
        <f t="shared" si="4510"/>
        <v>3171.1538461538462</v>
      </c>
      <c r="U5672" s="49">
        <v>3778.3076923076919</v>
      </c>
      <c r="V5672" s="49">
        <f t="shared" si="4496"/>
        <v>3.7783076923076919</v>
      </c>
      <c r="W5672" s="49">
        <f>V5672*M5672</f>
        <v>71.787846153846147</v>
      </c>
      <c r="X5672" s="90">
        <f>ROUND(S5672*$X$3,0)</f>
        <v>19</v>
      </c>
      <c r="Y5672" s="90">
        <f t="shared" si="4535"/>
        <v>533.71</v>
      </c>
      <c r="Z5672" s="93">
        <f>ROUND((S5672*M5672)+X5672,0)</f>
        <v>79</v>
      </c>
      <c r="AA5672" s="93">
        <f t="shared" si="4537"/>
        <v>2219.11</v>
      </c>
      <c r="AB5672" s="97">
        <f>ROUND((S5672*$AB$4)+Z5672,0)</f>
        <v>95</v>
      </c>
      <c r="AC5672" s="98">
        <f t="shared" si="4534"/>
        <v>2668.55</v>
      </c>
      <c r="AD5672" s="77" t="s">
        <v>3</v>
      </c>
      <c r="AE5672" s="54">
        <v>2668.55</v>
      </c>
      <c r="AF5672" s="17"/>
    </row>
    <row r="5673" spans="1:32" ht="16.899999999999999" customHeight="1" x14ac:dyDescent="0.3">
      <c r="A5673" s="73" t="s">
        <v>35</v>
      </c>
      <c r="B5673" s="74" t="s">
        <v>5747</v>
      </c>
      <c r="C5673" s="48" t="s">
        <v>40</v>
      </c>
      <c r="D5673" s="48">
        <v>1000</v>
      </c>
      <c r="E5673" s="48">
        <v>621</v>
      </c>
      <c r="F5673" s="48" t="s">
        <v>6128</v>
      </c>
      <c r="G5673" s="48" t="s">
        <v>112</v>
      </c>
      <c r="H5673" s="75">
        <f t="shared" si="4531"/>
        <v>-0.55128205128205132</v>
      </c>
      <c r="I5673" s="74">
        <v>35</v>
      </c>
      <c r="J5673" s="74">
        <v>78</v>
      </c>
      <c r="K5673" s="48">
        <f t="shared" si="4538"/>
        <v>35</v>
      </c>
      <c r="L5673" s="48">
        <f>$L$3</f>
        <v>-4</v>
      </c>
      <c r="M5673" s="48">
        <f t="shared" si="4532"/>
        <v>31</v>
      </c>
      <c r="N5673" s="48">
        <v>2</v>
      </c>
      <c r="O5673" s="56">
        <v>17.88</v>
      </c>
      <c r="P5673" s="48" t="str">
        <f t="shared" si="4509"/>
        <v>1852 SL</v>
      </c>
      <c r="Q5673" s="76">
        <v>8</v>
      </c>
      <c r="R5673" s="76">
        <v>17</v>
      </c>
      <c r="S5673" s="49">
        <f t="shared" si="4533"/>
        <v>0.10576923076923077</v>
      </c>
      <c r="T5673" s="49">
        <f t="shared" si="4510"/>
        <v>105.76923076923077</v>
      </c>
      <c r="U5673" s="49">
        <v>134.19230769230771</v>
      </c>
      <c r="V5673" s="49">
        <f t="shared" si="4496"/>
        <v>0.13419230769230769</v>
      </c>
      <c r="W5673" s="49">
        <f t="shared" ref="W5673:W5675" si="4539">S5673*M5673</f>
        <v>3.2788461538461537</v>
      </c>
      <c r="X5673" s="90">
        <f>ROUND(S5673*$X$4,0)</f>
        <v>1</v>
      </c>
      <c r="Y5673" s="90">
        <f t="shared" si="4535"/>
        <v>17.88</v>
      </c>
      <c r="Z5673" s="93">
        <f t="shared" ref="Z5673:Z5679" si="4540">ROUND((S5673*M5673)+X5673,0)</f>
        <v>4</v>
      </c>
      <c r="AA5673" s="93">
        <f t="shared" si="4537"/>
        <v>71.52</v>
      </c>
      <c r="AB5673" s="97">
        <f>ROUND((S5673*$AB$4)+Z5673,0)</f>
        <v>5</v>
      </c>
      <c r="AC5673" s="98">
        <f t="shared" si="4534"/>
        <v>89.399999999999991</v>
      </c>
      <c r="AD5673" s="77" t="s">
        <v>3</v>
      </c>
      <c r="AE5673" s="54">
        <v>89.399999999999991</v>
      </c>
      <c r="AF5673" s="17"/>
    </row>
    <row r="5674" spans="1:32" ht="16.899999999999999" customHeight="1" x14ac:dyDescent="0.3">
      <c r="A5674" s="73" t="s">
        <v>35</v>
      </c>
      <c r="B5674" s="74" t="s">
        <v>685</v>
      </c>
      <c r="C5674" s="48" t="s">
        <v>40</v>
      </c>
      <c r="D5674" s="48">
        <v>1000</v>
      </c>
      <c r="E5674" s="48">
        <v>621</v>
      </c>
      <c r="F5674" s="48" t="s">
        <v>6128</v>
      </c>
      <c r="G5674" s="48" t="s">
        <v>112</v>
      </c>
      <c r="H5674" s="75">
        <f t="shared" si="4531"/>
        <v>-0.62264150943396224</v>
      </c>
      <c r="I5674" s="74">
        <v>20</v>
      </c>
      <c r="J5674" s="74">
        <v>53</v>
      </c>
      <c r="K5674" s="48">
        <f t="shared" si="4538"/>
        <v>20</v>
      </c>
      <c r="L5674" s="48">
        <f>$L$3</f>
        <v>-4</v>
      </c>
      <c r="M5674" s="48">
        <f t="shared" si="4532"/>
        <v>16</v>
      </c>
      <c r="N5674" s="48">
        <v>2</v>
      </c>
      <c r="O5674" s="56">
        <v>89.89</v>
      </c>
      <c r="P5674" s="48" t="str">
        <f t="shared" si="4509"/>
        <v>1859/19 GR</v>
      </c>
      <c r="Q5674" s="76">
        <v>1</v>
      </c>
      <c r="R5674" s="76">
        <v>1</v>
      </c>
      <c r="S5674" s="49">
        <f t="shared" si="4533"/>
        <v>1.1923076923076923E-2</v>
      </c>
      <c r="T5674" s="49">
        <f t="shared" si="4510"/>
        <v>11.923076923076923</v>
      </c>
      <c r="U5674" s="49">
        <v>21.53846153846154</v>
      </c>
      <c r="V5674" s="49">
        <f t="shared" si="4496"/>
        <v>2.1538461538461541E-2</v>
      </c>
      <c r="W5674" s="49">
        <f t="shared" si="4539"/>
        <v>0.19076923076923077</v>
      </c>
      <c r="X5674" s="90">
        <f>ROUNDUP(S5674*$X$3,0)</f>
        <v>1</v>
      </c>
      <c r="Y5674" s="90">
        <f t="shared" si="4535"/>
        <v>89.89</v>
      </c>
      <c r="Z5674" s="93">
        <f t="shared" si="4540"/>
        <v>1</v>
      </c>
      <c r="AA5674" s="93">
        <f t="shared" si="4537"/>
        <v>89.89</v>
      </c>
      <c r="AB5674" s="97">
        <f>ROUND((S5674*$AB$4)+Z5674,0)</f>
        <v>1</v>
      </c>
      <c r="AC5674" s="98">
        <f t="shared" si="4534"/>
        <v>89.89</v>
      </c>
      <c r="AD5674" s="77" t="s">
        <v>3</v>
      </c>
      <c r="AE5674" s="54">
        <v>89.89</v>
      </c>
      <c r="AF5674" s="17"/>
    </row>
    <row r="5675" spans="1:32" ht="16.899999999999999" customHeight="1" x14ac:dyDescent="0.3">
      <c r="A5675" s="73" t="s">
        <v>7</v>
      </c>
      <c r="B5675" s="74" t="s">
        <v>3145</v>
      </c>
      <c r="C5675" s="48" t="s">
        <v>2148</v>
      </c>
      <c r="D5675" s="48">
        <v>1000</v>
      </c>
      <c r="E5675" s="48">
        <v>2834</v>
      </c>
      <c r="F5675" s="48" t="s">
        <v>6126</v>
      </c>
      <c r="G5675" s="48">
        <v>2</v>
      </c>
      <c r="H5675" s="75">
        <f t="shared" si="4531"/>
        <v>0</v>
      </c>
      <c r="I5675" s="74">
        <v>35</v>
      </c>
      <c r="J5675" s="74">
        <f>I5675</f>
        <v>35</v>
      </c>
      <c r="K5675" s="48">
        <f t="shared" si="4538"/>
        <v>35</v>
      </c>
      <c r="L5675" s="48"/>
      <c r="M5675" s="48">
        <f t="shared" ref="M5675:M5679" si="4541">K5675+L5675</f>
        <v>35</v>
      </c>
      <c r="N5675" s="48">
        <v>0</v>
      </c>
      <c r="O5675" s="56">
        <v>129.01618999999999</v>
      </c>
      <c r="P5675" s="48" t="str">
        <f t="shared" si="4509"/>
        <v>M39114 SL</v>
      </c>
      <c r="Q5675" s="76">
        <v>1</v>
      </c>
      <c r="R5675" s="76">
        <v>4</v>
      </c>
      <c r="S5675" s="49">
        <f t="shared" si="4533"/>
        <v>1.5384615384615385E-2</v>
      </c>
      <c r="T5675" s="49">
        <f t="shared" si="4510"/>
        <v>15.384615384615385</v>
      </c>
      <c r="U5675" s="49">
        <v>15.961538461538462</v>
      </c>
      <c r="V5675" s="49">
        <f t="shared" si="4496"/>
        <v>1.5961538461538461E-2</v>
      </c>
      <c r="W5675" s="49">
        <f t="shared" si="4539"/>
        <v>0.53846153846153855</v>
      </c>
      <c r="X5675" s="90">
        <f>ROUND(S5675*$X$4,0)</f>
        <v>0</v>
      </c>
      <c r="Y5675" s="90">
        <f t="shared" si="4535"/>
        <v>0</v>
      </c>
      <c r="Z5675" s="93">
        <f t="shared" si="4540"/>
        <v>1</v>
      </c>
      <c r="AA5675" s="93">
        <f t="shared" si="4537"/>
        <v>129.01618999999999</v>
      </c>
      <c r="AB5675" s="97">
        <f>ROUND((S5675*$AB$2)+Z5675,0)</f>
        <v>1</v>
      </c>
      <c r="AC5675" s="98">
        <f t="shared" ref="AC5675:AC5679" si="4542">AB5675*O5675</f>
        <v>129.01618999999999</v>
      </c>
      <c r="AD5675" s="77" t="s">
        <v>3</v>
      </c>
      <c r="AE5675" s="54">
        <v>129.01618999999999</v>
      </c>
      <c r="AF5675" s="17"/>
    </row>
    <row r="5676" spans="1:32" ht="16.899999999999999" customHeight="1" x14ac:dyDescent="0.3">
      <c r="A5676" s="73" t="s">
        <v>7</v>
      </c>
      <c r="B5676" s="74" t="s">
        <v>4823</v>
      </c>
      <c r="C5676" s="48" t="s">
        <v>1370</v>
      </c>
      <c r="D5676" s="48">
        <v>1</v>
      </c>
      <c r="E5676" s="48">
        <v>2834</v>
      </c>
      <c r="F5676" s="48" t="s">
        <v>6126</v>
      </c>
      <c r="G5676" s="48">
        <v>2</v>
      </c>
      <c r="H5676" s="75">
        <f t="shared" ref="H5676:H5679" si="4543">(I5676-J5676)/J5676</f>
        <v>-0.55555555555555558</v>
      </c>
      <c r="I5676" s="74">
        <v>40</v>
      </c>
      <c r="J5676" s="74">
        <v>90</v>
      </c>
      <c r="K5676" s="48">
        <f t="shared" si="4538"/>
        <v>40</v>
      </c>
      <c r="L5676" s="48"/>
      <c r="M5676" s="48">
        <f t="shared" si="4541"/>
        <v>40</v>
      </c>
      <c r="N5676" s="48">
        <v>25495</v>
      </c>
      <c r="O5676" s="56">
        <v>0.24961</v>
      </c>
      <c r="P5676" s="48" t="str">
        <f t="shared" si="4509"/>
        <v>65804 SL</v>
      </c>
      <c r="Q5676" s="76" t="s">
        <v>6187</v>
      </c>
      <c r="R5676" s="76" t="s">
        <v>6187</v>
      </c>
      <c r="S5676" s="49">
        <f t="shared" ref="S5676:S5679" si="4544">((Q5676/65*0.7)+(R5676/260*0.3))</f>
        <v>0</v>
      </c>
      <c r="T5676" s="49">
        <f t="shared" si="4510"/>
        <v>0</v>
      </c>
      <c r="U5676" s="49">
        <v>163.65384615384616</v>
      </c>
      <c r="V5676" s="49">
        <f t="shared" si="4496"/>
        <v>163.65384615384616</v>
      </c>
      <c r="W5676" s="49">
        <f>V5676*M5676</f>
        <v>6546.1538461538466</v>
      </c>
      <c r="X5676" s="90">
        <f>ROUNDUP(S5676*$X$4,0)</f>
        <v>0</v>
      </c>
      <c r="Y5676" s="90">
        <f t="shared" si="4535"/>
        <v>0</v>
      </c>
      <c r="Z5676" s="93">
        <f t="shared" si="4540"/>
        <v>0</v>
      </c>
      <c r="AA5676" s="93">
        <f t="shared" si="4537"/>
        <v>0</v>
      </c>
      <c r="AB5676" s="97">
        <f>ROUND((S5676*$AB$2)+Z5676,0)</f>
        <v>0</v>
      </c>
      <c r="AC5676" s="98">
        <f t="shared" si="4542"/>
        <v>0</v>
      </c>
      <c r="AD5676" s="77" t="s">
        <v>3</v>
      </c>
      <c r="AE5676" s="54">
        <v>0</v>
      </c>
      <c r="AF5676" s="17"/>
    </row>
    <row r="5677" spans="1:32" ht="16.899999999999999" customHeight="1" x14ac:dyDescent="0.3">
      <c r="A5677" s="73" t="s">
        <v>35</v>
      </c>
      <c r="B5677" s="74" t="s">
        <v>5751</v>
      </c>
      <c r="C5677" s="48" t="s">
        <v>40</v>
      </c>
      <c r="D5677" s="48">
        <v>1000</v>
      </c>
      <c r="E5677" s="48">
        <v>621</v>
      </c>
      <c r="F5677" s="48" t="s">
        <v>6128</v>
      </c>
      <c r="G5677" s="48" t="s">
        <v>112</v>
      </c>
      <c r="H5677" s="75">
        <f t="shared" si="4543"/>
        <v>3.7037037037037035E-2</v>
      </c>
      <c r="I5677" s="74">
        <v>28</v>
      </c>
      <c r="J5677" s="74">
        <v>27</v>
      </c>
      <c r="K5677" s="48">
        <f>J5677</f>
        <v>27</v>
      </c>
      <c r="L5677" s="48">
        <f>$L$3</f>
        <v>-4</v>
      </c>
      <c r="M5677" s="48">
        <f t="shared" si="4541"/>
        <v>23</v>
      </c>
      <c r="N5677" s="48">
        <v>10</v>
      </c>
      <c r="O5677" s="56">
        <v>20.56</v>
      </c>
      <c r="P5677" s="48" t="str">
        <f t="shared" si="4509"/>
        <v>1855/19 VI</v>
      </c>
      <c r="Q5677" s="76">
        <v>2</v>
      </c>
      <c r="R5677" s="76">
        <v>5</v>
      </c>
      <c r="S5677" s="49">
        <f t="shared" si="4544"/>
        <v>2.7307692307692307E-2</v>
      </c>
      <c r="T5677" s="49">
        <f t="shared" si="4510"/>
        <v>27.307692307692307</v>
      </c>
      <c r="U5677" s="49">
        <v>38.807692307692307</v>
      </c>
      <c r="V5677" s="49">
        <f t="shared" si="4496"/>
        <v>3.8807692307692307E-2</v>
      </c>
      <c r="W5677" s="49">
        <f t="shared" ref="W5677:W5679" si="4545">S5677*M5677</f>
        <v>0.62807692307692309</v>
      </c>
      <c r="X5677" s="90">
        <f>ROUND(S5677*$X$4,0)</f>
        <v>0</v>
      </c>
      <c r="Y5677" s="90">
        <f t="shared" si="4535"/>
        <v>0</v>
      </c>
      <c r="Z5677" s="93">
        <f t="shared" si="4540"/>
        <v>1</v>
      </c>
      <c r="AA5677" s="93">
        <f t="shared" si="4537"/>
        <v>20.56</v>
      </c>
      <c r="AB5677" s="97">
        <f>ROUND((S5677*$AB$4)+Z5677,0)</f>
        <v>1</v>
      </c>
      <c r="AC5677" s="98">
        <f t="shared" si="4542"/>
        <v>20.56</v>
      </c>
      <c r="AD5677" s="77" t="s">
        <v>3</v>
      </c>
      <c r="AE5677" s="54">
        <v>20.56</v>
      </c>
      <c r="AF5677" s="17"/>
    </row>
    <row r="5678" spans="1:32" ht="16.899999999999999" customHeight="1" x14ac:dyDescent="0.3">
      <c r="A5678" s="73" t="s">
        <v>35</v>
      </c>
      <c r="B5678" s="74" t="s">
        <v>5752</v>
      </c>
      <c r="C5678" s="48" t="s">
        <v>10</v>
      </c>
      <c r="D5678" s="48">
        <v>1000</v>
      </c>
      <c r="E5678" s="48">
        <v>2834</v>
      </c>
      <c r="F5678" s="48" t="s">
        <v>6126</v>
      </c>
      <c r="G5678" s="48">
        <v>2</v>
      </c>
      <c r="H5678" s="75">
        <f t="shared" si="4543"/>
        <v>0</v>
      </c>
      <c r="I5678" s="74">
        <v>35</v>
      </c>
      <c r="J5678" s="74">
        <f>I5678</f>
        <v>35</v>
      </c>
      <c r="K5678" s="48">
        <f>I5678</f>
        <v>35</v>
      </c>
      <c r="L5678" s="48"/>
      <c r="M5678" s="48">
        <f t="shared" si="4541"/>
        <v>35</v>
      </c>
      <c r="N5678" s="48">
        <v>0</v>
      </c>
      <c r="O5678" s="56">
        <v>379.59001999999998</v>
      </c>
      <c r="P5678" s="48" t="str">
        <f t="shared" si="4509"/>
        <v>1891/3C SL</v>
      </c>
      <c r="Q5678" s="76">
        <v>1</v>
      </c>
      <c r="R5678" s="76">
        <v>3</v>
      </c>
      <c r="S5678" s="49">
        <f t="shared" si="4544"/>
        <v>1.4230769230769231E-2</v>
      </c>
      <c r="T5678" s="49">
        <f t="shared" si="4510"/>
        <v>14.230769230769232</v>
      </c>
      <c r="U5678" s="49">
        <v>36.192307692307693</v>
      </c>
      <c r="V5678" s="49">
        <f t="shared" si="4496"/>
        <v>3.619230769230769E-2</v>
      </c>
      <c r="W5678" s="49">
        <f t="shared" si="4545"/>
        <v>0.49807692307692308</v>
      </c>
      <c r="X5678" s="90">
        <f>ROUND(S5678*$X$4,0)</f>
        <v>0</v>
      </c>
      <c r="Y5678" s="90">
        <f t="shared" si="4535"/>
        <v>0</v>
      </c>
      <c r="Z5678" s="93">
        <f t="shared" si="4540"/>
        <v>0</v>
      </c>
      <c r="AA5678" s="93">
        <f t="shared" si="4537"/>
        <v>0</v>
      </c>
      <c r="AB5678" s="97">
        <f>ROUND((S5678*$AB$2)+Z5678,0)</f>
        <v>0</v>
      </c>
      <c r="AC5678" s="98">
        <f t="shared" si="4542"/>
        <v>0</v>
      </c>
      <c r="AD5678" s="77" t="s">
        <v>3</v>
      </c>
      <c r="AE5678" s="54">
        <v>0</v>
      </c>
      <c r="AF5678" s="17"/>
    </row>
    <row r="5679" spans="1:32" ht="16.899999999999999" customHeight="1" x14ac:dyDescent="0.3">
      <c r="A5679" s="73" t="s">
        <v>35</v>
      </c>
      <c r="B5679" s="74" t="s">
        <v>1563</v>
      </c>
      <c r="C5679" s="48" t="s">
        <v>1143</v>
      </c>
      <c r="D5679" s="48">
        <v>1000</v>
      </c>
      <c r="E5679" s="48">
        <v>30327</v>
      </c>
      <c r="F5679" s="48" t="s">
        <v>5915</v>
      </c>
      <c r="G5679" s="48" t="s">
        <v>122</v>
      </c>
      <c r="H5679" s="75">
        <f t="shared" si="4543"/>
        <v>0</v>
      </c>
      <c r="I5679" s="74">
        <v>34</v>
      </c>
      <c r="J5679" s="74">
        <v>34</v>
      </c>
      <c r="K5679" s="48">
        <f>I5679</f>
        <v>34</v>
      </c>
      <c r="L5679" s="48">
        <f>$L$3</f>
        <v>-4</v>
      </c>
      <c r="M5679" s="48">
        <f t="shared" si="4541"/>
        <v>30</v>
      </c>
      <c r="N5679" s="48">
        <v>1</v>
      </c>
      <c r="O5679" s="56">
        <v>2108.3000000000002</v>
      </c>
      <c r="P5679" s="48" t="str">
        <f t="shared" si="4509"/>
        <v>39X1825 WH</v>
      </c>
      <c r="Q5679" s="76">
        <v>2</v>
      </c>
      <c r="R5679" s="76">
        <v>7</v>
      </c>
      <c r="S5679" s="49">
        <f t="shared" si="4544"/>
        <v>2.9615384615384613E-2</v>
      </c>
      <c r="T5679" s="49">
        <f t="shared" si="4510"/>
        <v>29.615384615384613</v>
      </c>
      <c r="U5679" s="49">
        <v>41.88461538461538</v>
      </c>
      <c r="V5679" s="49">
        <f t="shared" si="4496"/>
        <v>4.1884615384615381E-2</v>
      </c>
      <c r="W5679" s="49">
        <f t="shared" si="4545"/>
        <v>0.88846153846153841</v>
      </c>
      <c r="X5679" s="90">
        <f>ROUND(S5679*$X$4,0)</f>
        <v>0</v>
      </c>
      <c r="Y5679" s="90">
        <f t="shared" si="4535"/>
        <v>0</v>
      </c>
      <c r="Z5679" s="93">
        <f t="shared" si="4540"/>
        <v>1</v>
      </c>
      <c r="AA5679" s="93">
        <f t="shared" si="4537"/>
        <v>2108.3000000000002</v>
      </c>
      <c r="AB5679" s="97">
        <f>ROUND((S5679*$AB$3)+Z5679,0)</f>
        <v>1</v>
      </c>
      <c r="AC5679" s="98">
        <f t="shared" si="4542"/>
        <v>2108.3000000000002</v>
      </c>
      <c r="AD5679" s="77" t="s">
        <v>5890</v>
      </c>
      <c r="AE5679" s="54">
        <v>2108.3000000000002</v>
      </c>
      <c r="AF5679" s="17"/>
    </row>
    <row r="5680" spans="1:32" ht="16.899999999999999" customHeight="1" x14ac:dyDescent="0.3">
      <c r="A5680" s="73" t="s">
        <v>35</v>
      </c>
      <c r="B5680" s="74" t="s">
        <v>5754</v>
      </c>
      <c r="C5680" s="48" t="s">
        <v>464</v>
      </c>
      <c r="D5680" s="48">
        <v>1000</v>
      </c>
      <c r="E5680" s="48">
        <v>2800</v>
      </c>
      <c r="F5680" s="48" t="s">
        <v>5911</v>
      </c>
      <c r="G5680" s="48" t="s">
        <v>112</v>
      </c>
      <c r="H5680" s="75">
        <f t="shared" ref="H5680:H5689" si="4546">(I5680-J5680)/J5680</f>
        <v>0</v>
      </c>
      <c r="I5680" s="74">
        <v>88</v>
      </c>
      <c r="J5680" s="74">
        <v>88</v>
      </c>
      <c r="K5680" s="48">
        <f>I5680</f>
        <v>88</v>
      </c>
      <c r="L5680" s="48">
        <f>$L$3</f>
        <v>-4</v>
      </c>
      <c r="M5680" s="48">
        <f t="shared" ref="M5680:M5688" si="4547">K5680+L5680</f>
        <v>84</v>
      </c>
      <c r="N5680" s="48">
        <v>3</v>
      </c>
      <c r="O5680" s="56">
        <v>71.234999999999999</v>
      </c>
      <c r="P5680" s="48" t="str">
        <f t="shared" si="4509"/>
        <v>2841/1 BR</v>
      </c>
      <c r="Q5680" s="76">
        <v>0</v>
      </c>
      <c r="R5680" s="76">
        <v>0</v>
      </c>
      <c r="S5680" s="49">
        <f t="shared" ref="S5680:S5689" si="4548">((Q5680/65*0.7)+(R5680/260*0.3))</f>
        <v>0</v>
      </c>
      <c r="T5680" s="49">
        <f t="shared" si="4510"/>
        <v>0</v>
      </c>
      <c r="U5680" s="49">
        <v>3.5769230769230766</v>
      </c>
      <c r="V5680" s="49">
        <f t="shared" si="4496"/>
        <v>3.5769230769230765E-3</v>
      </c>
      <c r="W5680" s="49">
        <f t="shared" ref="W5680" si="4549">S5680*M5680</f>
        <v>0</v>
      </c>
      <c r="X5680" s="90">
        <f>ROUNDUP(S5680*$X$4,0)</f>
        <v>0</v>
      </c>
      <c r="Y5680" s="90">
        <f t="shared" ref="Y5680:Y5681" si="4550">X5680*O5680</f>
        <v>0</v>
      </c>
      <c r="Z5680" s="93">
        <f t="shared" ref="Z5680:Z5686" si="4551">ROUND((S5680*M5680)+X5680,0)</f>
        <v>0</v>
      </c>
      <c r="AA5680" s="93">
        <f t="shared" ref="AA5680:AA5681" si="4552">Z5680*O5680</f>
        <v>0</v>
      </c>
      <c r="AB5680" s="97">
        <f>ROUND((S5680*$AB$4)+Z5680,0)</f>
        <v>0</v>
      </c>
      <c r="AC5680" s="98">
        <f t="shared" ref="AC5680:AC5688" si="4553">AB5680*O5680</f>
        <v>0</v>
      </c>
      <c r="AD5680" s="77" t="s">
        <v>5890</v>
      </c>
      <c r="AE5680" s="54">
        <v>0</v>
      </c>
      <c r="AF5680" s="17"/>
    </row>
    <row r="5681" spans="1:32" ht="16.899999999999999" customHeight="1" x14ac:dyDescent="0.3">
      <c r="A5681" s="73" t="s">
        <v>35</v>
      </c>
      <c r="B5681" s="74" t="s">
        <v>975</v>
      </c>
      <c r="C5681" s="48" t="s">
        <v>16</v>
      </c>
      <c r="D5681" s="48">
        <v>1000</v>
      </c>
      <c r="E5681" s="48">
        <v>621</v>
      </c>
      <c r="F5681" s="48" t="s">
        <v>6128</v>
      </c>
      <c r="G5681" s="48" t="s">
        <v>35</v>
      </c>
      <c r="H5681" s="75">
        <f t="shared" si="4546"/>
        <v>0</v>
      </c>
      <c r="I5681" s="74">
        <v>48</v>
      </c>
      <c r="J5681" s="74">
        <v>48</v>
      </c>
      <c r="K5681" s="48">
        <f>I5681</f>
        <v>48</v>
      </c>
      <c r="L5681" s="48">
        <f>$L$3</f>
        <v>-4</v>
      </c>
      <c r="M5681" s="48">
        <f t="shared" si="4547"/>
        <v>44</v>
      </c>
      <c r="N5681" s="48">
        <v>23</v>
      </c>
      <c r="O5681" s="56">
        <v>97.48</v>
      </c>
      <c r="P5681" s="48" t="str">
        <f t="shared" si="4509"/>
        <v>2466L SL</v>
      </c>
      <c r="Q5681" s="76">
        <v>17</v>
      </c>
      <c r="R5681" s="76">
        <v>54</v>
      </c>
      <c r="S5681" s="49">
        <f t="shared" si="4548"/>
        <v>0.2453846153846154</v>
      </c>
      <c r="T5681" s="49">
        <f t="shared" si="4510"/>
        <v>245.38461538461539</v>
      </c>
      <c r="U5681" s="49">
        <v>538.88461538461536</v>
      </c>
      <c r="V5681" s="49">
        <f t="shared" si="4496"/>
        <v>0.53888461538461541</v>
      </c>
      <c r="W5681" s="49">
        <f>V5681*M5681</f>
        <v>23.710923076923077</v>
      </c>
      <c r="X5681" s="90">
        <f>ROUND(S5681*$X$4,0)</f>
        <v>1</v>
      </c>
      <c r="Y5681" s="90">
        <f t="shared" si="4550"/>
        <v>97.48</v>
      </c>
      <c r="Z5681" s="93">
        <f t="shared" si="4551"/>
        <v>12</v>
      </c>
      <c r="AA5681" s="93">
        <f t="shared" si="4552"/>
        <v>1169.76</v>
      </c>
      <c r="AB5681" s="97">
        <f>ROUND((S5681*$AB$4)+Z5681,0)</f>
        <v>13</v>
      </c>
      <c r="AC5681" s="98">
        <f t="shared" si="4553"/>
        <v>1267.24</v>
      </c>
      <c r="AD5681" s="77" t="s">
        <v>3</v>
      </c>
      <c r="AE5681" s="54">
        <v>1267.24</v>
      </c>
      <c r="AF5681" s="17"/>
    </row>
    <row r="5682" spans="1:32" ht="16.899999999999999" customHeight="1" x14ac:dyDescent="0.3">
      <c r="A5682" s="73" t="s">
        <v>35</v>
      </c>
      <c r="B5682" s="74" t="s">
        <v>5756</v>
      </c>
      <c r="C5682" s="48" t="s">
        <v>464</v>
      </c>
      <c r="D5682" s="48">
        <v>1</v>
      </c>
      <c r="E5682" s="48">
        <v>4013</v>
      </c>
      <c r="F5682" s="48" t="s">
        <v>6180</v>
      </c>
      <c r="G5682" s="48" t="s">
        <v>112</v>
      </c>
      <c r="H5682" s="75">
        <f t="shared" si="4546"/>
        <v>0.05</v>
      </c>
      <c r="I5682" s="74">
        <v>63</v>
      </c>
      <c r="J5682" s="74">
        <v>60</v>
      </c>
      <c r="K5682" s="48">
        <f>J5682</f>
        <v>60</v>
      </c>
      <c r="L5682" s="48">
        <f>$L$3</f>
        <v>-4</v>
      </c>
      <c r="M5682" s="48">
        <f t="shared" si="4547"/>
        <v>56</v>
      </c>
      <c r="N5682" s="48">
        <v>0</v>
      </c>
      <c r="O5682" s="56">
        <v>0.06</v>
      </c>
      <c r="P5682" s="48" t="str">
        <f t="shared" si="4509"/>
        <v>2841/1 BR</v>
      </c>
      <c r="Q5682" s="76" t="s">
        <v>6187</v>
      </c>
      <c r="R5682" s="76" t="s">
        <v>6187</v>
      </c>
      <c r="S5682" s="49">
        <f t="shared" si="4548"/>
        <v>0</v>
      </c>
      <c r="T5682" s="49">
        <f t="shared" si="4510"/>
        <v>0</v>
      </c>
      <c r="U5682" s="49">
        <v>3.5769230769230766</v>
      </c>
      <c r="V5682" s="49">
        <f t="shared" si="4496"/>
        <v>3.5769230769230766</v>
      </c>
      <c r="W5682" s="49">
        <f t="shared" ref="W5682:W5693" si="4554">S5682*M5682</f>
        <v>0</v>
      </c>
      <c r="X5682" s="90">
        <f>ROUNDUP(S5682*$X$4,0)</f>
        <v>0</v>
      </c>
      <c r="Y5682" s="90">
        <f t="shared" ref="Y5682:Y5693" si="4555">X5682*O5682</f>
        <v>0</v>
      </c>
      <c r="Z5682" s="93">
        <f t="shared" si="4551"/>
        <v>0</v>
      </c>
      <c r="AA5682" s="93">
        <f t="shared" ref="AA5682:AA5693" si="4556">Z5682*O5682</f>
        <v>0</v>
      </c>
      <c r="AB5682" s="97">
        <f>ROUND((S5682*$AB$4)+Z5682,0)</f>
        <v>0</v>
      </c>
      <c r="AC5682" s="98">
        <f t="shared" si="4553"/>
        <v>0</v>
      </c>
      <c r="AD5682" s="77" t="s">
        <v>5890</v>
      </c>
      <c r="AE5682" s="54">
        <v>0</v>
      </c>
      <c r="AF5682" s="17"/>
    </row>
    <row r="5683" spans="1:32" ht="16.899999999999999" customHeight="1" x14ac:dyDescent="0.3">
      <c r="A5683" s="73" t="s">
        <v>7</v>
      </c>
      <c r="B5683" s="74" t="s">
        <v>5533</v>
      </c>
      <c r="C5683" s="48" t="s">
        <v>1370</v>
      </c>
      <c r="D5683" s="48">
        <v>1000</v>
      </c>
      <c r="E5683" s="48">
        <v>2834</v>
      </c>
      <c r="F5683" s="48" t="s">
        <v>6126</v>
      </c>
      <c r="G5683" s="48">
        <v>2</v>
      </c>
      <c r="H5683" s="75">
        <f t="shared" si="4546"/>
        <v>0</v>
      </c>
      <c r="I5683" s="74">
        <v>30</v>
      </c>
      <c r="J5683" s="74">
        <f>I5683</f>
        <v>30</v>
      </c>
      <c r="K5683" s="48">
        <f>I5683</f>
        <v>30</v>
      </c>
      <c r="L5683" s="48"/>
      <c r="M5683" s="48">
        <f t="shared" si="4547"/>
        <v>30</v>
      </c>
      <c r="N5683" s="48">
        <v>0</v>
      </c>
      <c r="O5683" s="56">
        <v>410.46194000000003</v>
      </c>
      <c r="P5683" s="48" t="str">
        <f t="shared" si="4509"/>
        <v>86307CY SL</v>
      </c>
      <c r="Q5683" s="76">
        <v>2</v>
      </c>
      <c r="R5683" s="76">
        <v>6</v>
      </c>
      <c r="S5683" s="49">
        <f t="shared" si="4548"/>
        <v>2.8461538461538462E-2</v>
      </c>
      <c r="T5683" s="49">
        <f t="shared" si="4510"/>
        <v>28.461538461538463</v>
      </c>
      <c r="U5683" s="49">
        <v>49.615384615384613</v>
      </c>
      <c r="V5683" s="49">
        <f t="shared" si="4496"/>
        <v>4.961538461538461E-2</v>
      </c>
      <c r="W5683" s="49">
        <f t="shared" si="4554"/>
        <v>0.85384615384615381</v>
      </c>
      <c r="X5683" s="90">
        <f>ROUND(S5683*$X$4,0)</f>
        <v>0</v>
      </c>
      <c r="Y5683" s="90">
        <f t="shared" si="4555"/>
        <v>0</v>
      </c>
      <c r="Z5683" s="93">
        <f t="shared" si="4551"/>
        <v>1</v>
      </c>
      <c r="AA5683" s="93">
        <f t="shared" si="4556"/>
        <v>410.46194000000003</v>
      </c>
      <c r="AB5683" s="97">
        <f>ROUND((S5683*$AB$2)+Z5683,0)</f>
        <v>1</v>
      </c>
      <c r="AC5683" s="98">
        <f t="shared" si="4553"/>
        <v>410.46194000000003</v>
      </c>
      <c r="AD5683" s="77" t="s">
        <v>3</v>
      </c>
      <c r="AE5683" s="54">
        <v>410.46194000000003</v>
      </c>
      <c r="AF5683" s="17"/>
    </row>
    <row r="5684" spans="1:32" ht="16.899999999999999" customHeight="1" x14ac:dyDescent="0.3">
      <c r="A5684" s="73" t="s">
        <v>35</v>
      </c>
      <c r="B5684" s="74" t="s">
        <v>2179</v>
      </c>
      <c r="C5684" s="48" t="s">
        <v>40</v>
      </c>
      <c r="D5684" s="48">
        <v>1000</v>
      </c>
      <c r="E5684" s="48">
        <v>621</v>
      </c>
      <c r="F5684" s="48" t="s">
        <v>6128</v>
      </c>
      <c r="G5684" s="48" t="s">
        <v>112</v>
      </c>
      <c r="H5684" s="75">
        <f t="shared" si="4546"/>
        <v>-0.58333333333333337</v>
      </c>
      <c r="I5684" s="74">
        <v>20</v>
      </c>
      <c r="J5684" s="74">
        <v>48</v>
      </c>
      <c r="K5684" s="48">
        <f>I5684</f>
        <v>20</v>
      </c>
      <c r="L5684" s="48">
        <f>$L$3</f>
        <v>-4</v>
      </c>
      <c r="M5684" s="48">
        <f t="shared" si="4547"/>
        <v>16</v>
      </c>
      <c r="N5684" s="48">
        <v>34</v>
      </c>
      <c r="O5684" s="56">
        <v>40.97</v>
      </c>
      <c r="P5684" s="48" t="str">
        <f t="shared" si="4509"/>
        <v>3253 BK</v>
      </c>
      <c r="Q5684" s="76">
        <v>2</v>
      </c>
      <c r="R5684" s="76">
        <v>56</v>
      </c>
      <c r="S5684" s="49">
        <f t="shared" si="4548"/>
        <v>8.615384615384615E-2</v>
      </c>
      <c r="T5684" s="49">
        <f t="shared" si="4510"/>
        <v>86.153846153846146</v>
      </c>
      <c r="U5684" s="49">
        <v>174.34615384615381</v>
      </c>
      <c r="V5684" s="49">
        <f t="shared" si="4496"/>
        <v>0.17434615384615382</v>
      </c>
      <c r="W5684" s="49">
        <f t="shared" si="4554"/>
        <v>1.3784615384615384</v>
      </c>
      <c r="X5684" s="90">
        <f>ROUND(S5684*$X$3,0)</f>
        <v>1</v>
      </c>
      <c r="Y5684" s="90">
        <f t="shared" si="4555"/>
        <v>40.97</v>
      </c>
      <c r="Z5684" s="93">
        <f t="shared" si="4551"/>
        <v>2</v>
      </c>
      <c r="AA5684" s="93">
        <f t="shared" si="4556"/>
        <v>81.94</v>
      </c>
      <c r="AB5684" s="97">
        <f>ROUND((S5684*$AB$4)+Z5684,0)</f>
        <v>2</v>
      </c>
      <c r="AC5684" s="98">
        <f t="shared" si="4553"/>
        <v>81.94</v>
      </c>
      <c r="AD5684" s="77" t="s">
        <v>3</v>
      </c>
      <c r="AE5684" s="54">
        <v>81.94</v>
      </c>
      <c r="AF5684" s="17"/>
    </row>
    <row r="5685" spans="1:32" ht="16.899999999999999" customHeight="1" x14ac:dyDescent="0.3">
      <c r="A5685" s="73" t="s">
        <v>35</v>
      </c>
      <c r="B5685" s="74" t="s">
        <v>5759</v>
      </c>
      <c r="C5685" s="48" t="s">
        <v>464</v>
      </c>
      <c r="D5685" s="48">
        <v>1000</v>
      </c>
      <c r="E5685" s="48">
        <v>2800</v>
      </c>
      <c r="F5685" s="48" t="s">
        <v>5911</v>
      </c>
      <c r="G5685" s="48" t="s">
        <v>112</v>
      </c>
      <c r="H5685" s="75">
        <f t="shared" si="4546"/>
        <v>0.09</v>
      </c>
      <c r="I5685" s="74">
        <v>109</v>
      </c>
      <c r="J5685" s="74">
        <v>100</v>
      </c>
      <c r="K5685" s="48">
        <f>J5685</f>
        <v>100</v>
      </c>
      <c r="L5685" s="48">
        <f>$L$3</f>
        <v>-4</v>
      </c>
      <c r="M5685" s="48">
        <f t="shared" si="4547"/>
        <v>96</v>
      </c>
      <c r="N5685" s="48">
        <v>8</v>
      </c>
      <c r="O5685" s="56">
        <v>71.234999999999999</v>
      </c>
      <c r="P5685" s="48" t="str">
        <f t="shared" si="4509"/>
        <v>2841/7 VI</v>
      </c>
      <c r="Q5685" s="76">
        <v>2</v>
      </c>
      <c r="R5685" s="76">
        <v>20</v>
      </c>
      <c r="S5685" s="49">
        <f t="shared" si="4548"/>
        <v>4.4615384615384612E-2</v>
      </c>
      <c r="T5685" s="49">
        <f t="shared" si="4510"/>
        <v>44.615384615384613</v>
      </c>
      <c r="U5685" s="49">
        <v>68.5</v>
      </c>
      <c r="V5685" s="49">
        <f t="shared" si="4496"/>
        <v>6.8500000000000005E-2</v>
      </c>
      <c r="W5685" s="49">
        <f t="shared" si="4554"/>
        <v>4.2830769230769228</v>
      </c>
      <c r="X5685" s="90">
        <f>ROUND(S5685*$X$4,0)</f>
        <v>0</v>
      </c>
      <c r="Y5685" s="90">
        <f t="shared" si="4555"/>
        <v>0</v>
      </c>
      <c r="Z5685" s="93">
        <f t="shared" si="4551"/>
        <v>4</v>
      </c>
      <c r="AA5685" s="93">
        <f t="shared" si="4556"/>
        <v>284.94</v>
      </c>
      <c r="AB5685" s="97">
        <f>ROUND((S5685*$AB$4)+Z5685,0)</f>
        <v>4</v>
      </c>
      <c r="AC5685" s="98">
        <f t="shared" si="4553"/>
        <v>284.94</v>
      </c>
      <c r="AD5685" s="77" t="s">
        <v>5890</v>
      </c>
      <c r="AE5685" s="54">
        <v>284.94</v>
      </c>
      <c r="AF5685" s="17"/>
    </row>
    <row r="5686" spans="1:32" ht="16.899999999999999" customHeight="1" x14ac:dyDescent="0.3">
      <c r="A5686" s="73" t="s">
        <v>7</v>
      </c>
      <c r="B5686" s="74" t="s">
        <v>4084</v>
      </c>
      <c r="C5686" s="48" t="s">
        <v>1797</v>
      </c>
      <c r="D5686" s="48">
        <v>7</v>
      </c>
      <c r="E5686" s="48">
        <v>4445</v>
      </c>
      <c r="F5686" s="48" t="s">
        <v>5912</v>
      </c>
      <c r="G5686" s="48" t="s">
        <v>122</v>
      </c>
      <c r="H5686" s="75">
        <f t="shared" si="4546"/>
        <v>0.14285714285714285</v>
      </c>
      <c r="I5686" s="74">
        <v>32</v>
      </c>
      <c r="J5686" s="74">
        <v>28</v>
      </c>
      <c r="K5686" s="48">
        <f>J5686</f>
        <v>28</v>
      </c>
      <c r="L5686" s="48">
        <f>$L$3</f>
        <v>-4</v>
      </c>
      <c r="M5686" s="48">
        <f t="shared" si="4547"/>
        <v>24</v>
      </c>
      <c r="N5686" s="48">
        <v>3</v>
      </c>
      <c r="O5686" s="56">
        <v>4.0735000000000001</v>
      </c>
      <c r="P5686" s="48" t="str">
        <f t="shared" si="4509"/>
        <v>F2211/2 CL</v>
      </c>
      <c r="Q5686" s="76">
        <v>80</v>
      </c>
      <c r="R5686" s="76">
        <v>126</v>
      </c>
      <c r="S5686" s="49">
        <f t="shared" si="4548"/>
        <v>1.006923076923077</v>
      </c>
      <c r="T5686" s="49">
        <f t="shared" si="4510"/>
        <v>7.048461538461539</v>
      </c>
      <c r="U5686" s="49">
        <v>184.01538461538462</v>
      </c>
      <c r="V5686" s="49">
        <f t="shared" ref="V5686:V5749" si="4557">U5686/D5686</f>
        <v>26.287912087912087</v>
      </c>
      <c r="W5686" s="49">
        <f t="shared" si="4554"/>
        <v>24.166153846153847</v>
      </c>
      <c r="X5686" s="90">
        <f>ROUND(S5686*$X$4,0)</f>
        <v>5</v>
      </c>
      <c r="Y5686" s="90">
        <f t="shared" si="4555"/>
        <v>20.3675</v>
      </c>
      <c r="Z5686" s="93">
        <f t="shared" si="4551"/>
        <v>29</v>
      </c>
      <c r="AA5686" s="93">
        <f t="shared" si="4556"/>
        <v>118.1315</v>
      </c>
      <c r="AB5686" s="97">
        <f>ROUND((S5686*$AB$4)+Z5686,0)</f>
        <v>34</v>
      </c>
      <c r="AC5686" s="98">
        <f t="shared" si="4553"/>
        <v>138.499</v>
      </c>
      <c r="AD5686" s="77" t="s">
        <v>3</v>
      </c>
      <c r="AE5686" s="54">
        <v>138.499</v>
      </c>
      <c r="AF5686" s="17"/>
    </row>
    <row r="5687" spans="1:32" ht="16.899999999999999" customHeight="1" x14ac:dyDescent="0.3">
      <c r="A5687" s="73" t="s">
        <v>7</v>
      </c>
      <c r="B5687" s="74" t="s">
        <v>1725</v>
      </c>
      <c r="C5687" s="48" t="s">
        <v>1154</v>
      </c>
      <c r="D5687" s="48">
        <v>1000</v>
      </c>
      <c r="E5687" s="48">
        <v>2834</v>
      </c>
      <c r="F5687" s="48" t="s">
        <v>6126</v>
      </c>
      <c r="G5687" s="48">
        <v>2</v>
      </c>
      <c r="H5687" s="75">
        <f t="shared" si="4546"/>
        <v>0</v>
      </c>
      <c r="I5687" s="74">
        <v>35</v>
      </c>
      <c r="J5687" s="74">
        <f>I5687</f>
        <v>35</v>
      </c>
      <c r="K5687" s="48">
        <f>I5687</f>
        <v>35</v>
      </c>
      <c r="L5687" s="48"/>
      <c r="M5687" s="48">
        <f t="shared" si="4547"/>
        <v>35</v>
      </c>
      <c r="N5687" s="48">
        <v>0</v>
      </c>
      <c r="O5687" s="56">
        <v>633.64877000000001</v>
      </c>
      <c r="P5687" s="48" t="str">
        <f t="shared" si="4509"/>
        <v>5368C SL</v>
      </c>
      <c r="Q5687" s="76">
        <v>0</v>
      </c>
      <c r="R5687" s="76">
        <v>1</v>
      </c>
      <c r="S5687" s="49">
        <f t="shared" si="4548"/>
        <v>1.153846153846154E-3</v>
      </c>
      <c r="T5687" s="49">
        <f t="shared" si="4510"/>
        <v>1.153846153846154</v>
      </c>
      <c r="U5687" s="49">
        <v>2.6538461538461542</v>
      </c>
      <c r="V5687" s="49">
        <f t="shared" si="4557"/>
        <v>2.6538461538461542E-3</v>
      </c>
      <c r="W5687" s="49">
        <f t="shared" si="4554"/>
        <v>4.0384615384615387E-2</v>
      </c>
      <c r="X5687" s="90">
        <f>ROUNDUP(S5687*$X$4,0)</f>
        <v>1</v>
      </c>
      <c r="Y5687" s="90">
        <f t="shared" si="4555"/>
        <v>633.64877000000001</v>
      </c>
      <c r="Z5687" s="93">
        <f t="shared" ref="Z5687" si="4558">ROUND((S5687*M5687)+X5687,0)</f>
        <v>1</v>
      </c>
      <c r="AA5687" s="93">
        <f t="shared" si="4556"/>
        <v>633.64877000000001</v>
      </c>
      <c r="AB5687" s="97">
        <f>ROUND((S5687*$AB$2)+Z5687,0)</f>
        <v>1</v>
      </c>
      <c r="AC5687" s="98">
        <f t="shared" si="4553"/>
        <v>633.64877000000001</v>
      </c>
      <c r="AD5687" s="77" t="s">
        <v>3</v>
      </c>
      <c r="AE5687" s="54">
        <v>633.64877000000001</v>
      </c>
      <c r="AF5687" s="17"/>
    </row>
    <row r="5688" spans="1:32" ht="12.75" customHeight="1" x14ac:dyDescent="0.3">
      <c r="A5688" s="73" t="s">
        <v>35</v>
      </c>
      <c r="B5688" s="74" t="s">
        <v>5796</v>
      </c>
      <c r="C5688" s="48" t="s">
        <v>464</v>
      </c>
      <c r="D5688" s="48">
        <v>1</v>
      </c>
      <c r="E5688" s="48">
        <v>4013</v>
      </c>
      <c r="F5688" s="48" t="s">
        <v>6180</v>
      </c>
      <c r="G5688" s="48" t="s">
        <v>112</v>
      </c>
      <c r="H5688" s="75">
        <f t="shared" si="4546"/>
        <v>0.13333333333333333</v>
      </c>
      <c r="I5688" s="74">
        <v>68</v>
      </c>
      <c r="J5688" s="74">
        <v>60</v>
      </c>
      <c r="K5688" s="48">
        <f>J5688</f>
        <v>60</v>
      </c>
      <c r="L5688" s="48">
        <f>$L$3</f>
        <v>-4</v>
      </c>
      <c r="M5688" s="48">
        <f t="shared" si="4547"/>
        <v>56</v>
      </c>
      <c r="N5688" s="48">
        <v>6403</v>
      </c>
      <c r="O5688" s="56">
        <v>0.18</v>
      </c>
      <c r="P5688" s="48" t="str">
        <f t="shared" si="4509"/>
        <v>5875 GR</v>
      </c>
      <c r="Q5688" s="76" t="s">
        <v>6187</v>
      </c>
      <c r="R5688" s="76" t="s">
        <v>6187</v>
      </c>
      <c r="S5688" s="49">
        <f t="shared" si="4548"/>
        <v>0</v>
      </c>
      <c r="T5688" s="49">
        <f t="shared" si="4510"/>
        <v>0</v>
      </c>
      <c r="U5688" s="49">
        <v>38.807692307692307</v>
      </c>
      <c r="V5688" s="49">
        <f t="shared" si="4557"/>
        <v>38.807692307692307</v>
      </c>
      <c r="W5688" s="49">
        <f t="shared" si="4554"/>
        <v>0</v>
      </c>
      <c r="X5688" s="90">
        <f>ROUND(V5688*$X$4,0)</f>
        <v>194</v>
      </c>
      <c r="Y5688" s="90">
        <f t="shared" si="4555"/>
        <v>34.92</v>
      </c>
      <c r="Z5688" s="93">
        <f>ROUND((V5688*M5688)+X5688,0)</f>
        <v>2367</v>
      </c>
      <c r="AA5688" s="93">
        <f t="shared" si="4556"/>
        <v>426.06</v>
      </c>
      <c r="AB5688" s="97">
        <f>ROUND((V5688*$AB$4)+Z5688,0)</f>
        <v>2561</v>
      </c>
      <c r="AC5688" s="98">
        <f t="shared" si="4553"/>
        <v>460.97999999999996</v>
      </c>
      <c r="AD5688" s="77" t="s">
        <v>5889</v>
      </c>
      <c r="AE5688" s="54">
        <v>460.97999999999996</v>
      </c>
      <c r="AF5688" s="17"/>
    </row>
    <row r="5689" spans="1:32" ht="16.899999999999999" customHeight="1" x14ac:dyDescent="0.3">
      <c r="A5689" s="73" t="s">
        <v>7</v>
      </c>
      <c r="B5689" s="74" t="s">
        <v>1654</v>
      </c>
      <c r="C5689" s="48" t="s">
        <v>1432</v>
      </c>
      <c r="D5689" s="48">
        <v>1000</v>
      </c>
      <c r="E5689" s="48">
        <v>621</v>
      </c>
      <c r="F5689" s="48" t="s">
        <v>6128</v>
      </c>
      <c r="G5689" s="48" t="s">
        <v>35</v>
      </c>
      <c r="H5689" s="75">
        <f t="shared" si="4546"/>
        <v>0</v>
      </c>
      <c r="I5689" s="74">
        <v>39</v>
      </c>
      <c r="J5689" s="74">
        <v>39</v>
      </c>
      <c r="K5689" s="48">
        <f>I5689</f>
        <v>39</v>
      </c>
      <c r="L5689" s="48">
        <f>$L$3</f>
        <v>-4</v>
      </c>
      <c r="M5689" s="48">
        <f t="shared" ref="M5689:M5695" si="4559">K5689+L5689</f>
        <v>35</v>
      </c>
      <c r="N5689" s="48">
        <v>58</v>
      </c>
      <c r="O5689" s="56">
        <v>106.95</v>
      </c>
      <c r="P5689" s="48" t="str">
        <f t="shared" si="4509"/>
        <v>6716 GY</v>
      </c>
      <c r="Q5689" s="76">
        <v>43</v>
      </c>
      <c r="R5689" s="76">
        <v>149</v>
      </c>
      <c r="S5689" s="49">
        <f t="shared" si="4548"/>
        <v>0.63500000000000001</v>
      </c>
      <c r="T5689" s="49">
        <f t="shared" si="4510"/>
        <v>635</v>
      </c>
      <c r="U5689" s="49">
        <v>1093.4615384615383</v>
      </c>
      <c r="V5689" s="49">
        <f t="shared" si="4557"/>
        <v>1.0934615384615383</v>
      </c>
      <c r="W5689" s="49">
        <f t="shared" si="4554"/>
        <v>22.225000000000001</v>
      </c>
      <c r="X5689" s="90">
        <f>ROUND(S5689*$X$4,0)</f>
        <v>3</v>
      </c>
      <c r="Y5689" s="90">
        <f t="shared" si="4555"/>
        <v>320.85000000000002</v>
      </c>
      <c r="Z5689" s="93">
        <f t="shared" ref="Z5689:Z5692" si="4560">ROUND((S5689*M5689)+X5689,0)</f>
        <v>25</v>
      </c>
      <c r="AA5689" s="93">
        <f t="shared" si="4556"/>
        <v>2673.75</v>
      </c>
      <c r="AB5689" s="97">
        <f>ROUND((S5689*$AB$4)+Z5689,0)</f>
        <v>28</v>
      </c>
      <c r="AC5689" s="98">
        <f t="shared" ref="AC5689:AC5695" si="4561">AB5689*O5689</f>
        <v>2994.6</v>
      </c>
      <c r="AD5689" s="77" t="s">
        <v>3</v>
      </c>
      <c r="AE5689" s="54">
        <v>2994.6</v>
      </c>
      <c r="AF5689" s="17"/>
    </row>
    <row r="5690" spans="1:32" ht="16.899999999999999" customHeight="1" x14ac:dyDescent="0.3">
      <c r="A5690" s="73" t="s">
        <v>35</v>
      </c>
      <c r="B5690" s="74" t="s">
        <v>4693</v>
      </c>
      <c r="C5690" s="48" t="s">
        <v>1432</v>
      </c>
      <c r="D5690" s="48">
        <v>1000</v>
      </c>
      <c r="E5690" s="48">
        <v>621</v>
      </c>
      <c r="F5690" s="48" t="s">
        <v>6128</v>
      </c>
      <c r="G5690" s="48" t="s">
        <v>35</v>
      </c>
      <c r="H5690" s="75">
        <f t="shared" ref="H5690:H5695" si="4562">(I5690-J5690)/J5690</f>
        <v>2.564102564102564E-2</v>
      </c>
      <c r="I5690" s="74">
        <v>40</v>
      </c>
      <c r="J5690" s="74">
        <v>39</v>
      </c>
      <c r="K5690" s="48">
        <f>J5690</f>
        <v>39</v>
      </c>
      <c r="L5690" s="48">
        <f>$L$3</f>
        <v>-4</v>
      </c>
      <c r="M5690" s="48">
        <f t="shared" si="4559"/>
        <v>35</v>
      </c>
      <c r="N5690" s="48">
        <v>7</v>
      </c>
      <c r="O5690" s="56">
        <v>71.2</v>
      </c>
      <c r="P5690" s="48" t="str">
        <f t="shared" si="4509"/>
        <v>6715S BK</v>
      </c>
      <c r="Q5690" s="76">
        <v>1</v>
      </c>
      <c r="R5690" s="76">
        <v>7</v>
      </c>
      <c r="S5690" s="49">
        <f t="shared" ref="S5690:S5695" si="4563">((Q5690/65*0.7)+(R5690/260*0.3))</f>
        <v>1.8846153846153846E-2</v>
      </c>
      <c r="T5690" s="49">
        <f t="shared" si="4510"/>
        <v>18.846153846153847</v>
      </c>
      <c r="U5690" s="49">
        <v>69.5</v>
      </c>
      <c r="V5690" s="49">
        <f t="shared" si="4557"/>
        <v>6.9500000000000006E-2</v>
      </c>
      <c r="W5690" s="49">
        <f t="shared" si="4554"/>
        <v>0.6596153846153846</v>
      </c>
      <c r="X5690" s="90">
        <f>ROUND(S5690*$X$4,0)</f>
        <v>0</v>
      </c>
      <c r="Y5690" s="90">
        <f t="shared" si="4555"/>
        <v>0</v>
      </c>
      <c r="Z5690" s="93">
        <f t="shared" si="4560"/>
        <v>1</v>
      </c>
      <c r="AA5690" s="93">
        <f t="shared" si="4556"/>
        <v>71.2</v>
      </c>
      <c r="AB5690" s="97">
        <f>ROUND((S5690*$AB$4)+Z5690,0)</f>
        <v>1</v>
      </c>
      <c r="AC5690" s="98">
        <f t="shared" si="4561"/>
        <v>71.2</v>
      </c>
      <c r="AD5690" s="77" t="s">
        <v>3</v>
      </c>
      <c r="AE5690" s="54">
        <v>71.2</v>
      </c>
      <c r="AF5690" s="17"/>
    </row>
    <row r="5691" spans="1:32" ht="16.899999999999999" customHeight="1" x14ac:dyDescent="0.3">
      <c r="A5691" s="73" t="s">
        <v>7</v>
      </c>
      <c r="B5691" s="74" t="s">
        <v>5561</v>
      </c>
      <c r="C5691" s="48" t="s">
        <v>1797</v>
      </c>
      <c r="D5691" s="48">
        <v>16</v>
      </c>
      <c r="E5691" s="48">
        <v>4445</v>
      </c>
      <c r="F5691" s="48" t="s">
        <v>5912</v>
      </c>
      <c r="G5691" s="48" t="s">
        <v>122</v>
      </c>
      <c r="H5691" s="75">
        <f t="shared" si="4562"/>
        <v>2.85</v>
      </c>
      <c r="I5691" s="74">
        <v>154</v>
      </c>
      <c r="J5691" s="74">
        <v>40</v>
      </c>
      <c r="K5691" s="48">
        <f>J5691</f>
        <v>40</v>
      </c>
      <c r="L5691" s="48">
        <f>$L$3</f>
        <v>-4</v>
      </c>
      <c r="M5691" s="48">
        <f t="shared" si="4559"/>
        <v>36</v>
      </c>
      <c r="N5691" s="48">
        <v>4</v>
      </c>
      <c r="O5691" s="56">
        <v>4.3028000000000004</v>
      </c>
      <c r="P5691" s="48" t="str">
        <f t="shared" si="4509"/>
        <v>F2213/32 CL</v>
      </c>
      <c r="Q5691" s="76">
        <v>2</v>
      </c>
      <c r="R5691" s="76">
        <v>31</v>
      </c>
      <c r="S5691" s="49">
        <f t="shared" si="4563"/>
        <v>5.7307692307692309E-2</v>
      </c>
      <c r="T5691" s="49">
        <f t="shared" si="4510"/>
        <v>0.91692307692307695</v>
      </c>
      <c r="U5691" s="49">
        <v>259.39192307692304</v>
      </c>
      <c r="V5691" s="49">
        <f t="shared" si="4557"/>
        <v>16.21199519230769</v>
      </c>
      <c r="W5691" s="49">
        <f t="shared" si="4554"/>
        <v>2.063076923076923</v>
      </c>
      <c r="X5691" s="90">
        <f>ROUND(S5691*$X$4,0)</f>
        <v>0</v>
      </c>
      <c r="Y5691" s="90">
        <f t="shared" si="4555"/>
        <v>0</v>
      </c>
      <c r="Z5691" s="93">
        <f t="shared" si="4560"/>
        <v>2</v>
      </c>
      <c r="AA5691" s="93">
        <f t="shared" si="4556"/>
        <v>8.6056000000000008</v>
      </c>
      <c r="AB5691" s="97">
        <f>ROUND((S5691*$AB$4)+Z5691,0)</f>
        <v>2</v>
      </c>
      <c r="AC5691" s="98">
        <f t="shared" si="4561"/>
        <v>8.6056000000000008</v>
      </c>
      <c r="AD5691" s="77" t="s">
        <v>3</v>
      </c>
      <c r="AE5691" s="54">
        <v>8.6056000000000008</v>
      </c>
      <c r="AF5691" s="17"/>
    </row>
    <row r="5692" spans="1:32" ht="12.75" customHeight="1" x14ac:dyDescent="0.3">
      <c r="A5692" s="73" t="s">
        <v>7</v>
      </c>
      <c r="B5692" s="74" t="s">
        <v>5499</v>
      </c>
      <c r="C5692" s="48" t="s">
        <v>1432</v>
      </c>
      <c r="D5692" s="48">
        <v>1000</v>
      </c>
      <c r="E5692" s="48">
        <v>621</v>
      </c>
      <c r="F5692" s="48" t="s">
        <v>6128</v>
      </c>
      <c r="G5692" s="48" t="s">
        <v>112</v>
      </c>
      <c r="H5692" s="75">
        <f t="shared" si="4562"/>
        <v>2.564102564102564E-2</v>
      </c>
      <c r="I5692" s="74">
        <v>40</v>
      </c>
      <c r="J5692" s="74">
        <v>39</v>
      </c>
      <c r="K5692" s="48">
        <f>J5692</f>
        <v>39</v>
      </c>
      <c r="L5692" s="48">
        <f>$L$3</f>
        <v>-4</v>
      </c>
      <c r="M5692" s="48">
        <f t="shared" si="4559"/>
        <v>35</v>
      </c>
      <c r="N5692" s="48">
        <v>128</v>
      </c>
      <c r="O5692" s="56">
        <v>39.340000000000003</v>
      </c>
      <c r="P5692" s="48" t="str">
        <f t="shared" si="4509"/>
        <v>6715 RD</v>
      </c>
      <c r="Q5692" s="76">
        <v>240</v>
      </c>
      <c r="R5692" s="76">
        <v>489</v>
      </c>
      <c r="S5692" s="49">
        <f t="shared" si="4563"/>
        <v>3.1488461538461539</v>
      </c>
      <c r="T5692" s="49">
        <f t="shared" si="4510"/>
        <v>3148.8461538461538</v>
      </c>
      <c r="U5692" s="49">
        <v>4903.5</v>
      </c>
      <c r="V5692" s="49">
        <f t="shared" si="4557"/>
        <v>4.9035000000000002</v>
      </c>
      <c r="W5692" s="49">
        <f t="shared" si="4554"/>
        <v>110.20961538461539</v>
      </c>
      <c r="X5692" s="90">
        <f>ROUND(S5692*$X$4,0)</f>
        <v>16</v>
      </c>
      <c r="Y5692" s="90">
        <f t="shared" si="4555"/>
        <v>629.44000000000005</v>
      </c>
      <c r="Z5692" s="93">
        <f t="shared" si="4560"/>
        <v>126</v>
      </c>
      <c r="AA5692" s="93">
        <f t="shared" si="4556"/>
        <v>4956.84</v>
      </c>
      <c r="AB5692" s="97">
        <f>ROUND((S5692*$AB$4)+Z5692,0)</f>
        <v>142</v>
      </c>
      <c r="AC5692" s="98">
        <f t="shared" si="4561"/>
        <v>5586.2800000000007</v>
      </c>
      <c r="AD5692" s="77" t="s">
        <v>3</v>
      </c>
      <c r="AE5692" s="54">
        <v>5586.2800000000007</v>
      </c>
      <c r="AF5692" s="17"/>
    </row>
    <row r="5693" spans="1:32" ht="12.75" customHeight="1" x14ac:dyDescent="0.3">
      <c r="A5693" s="73" t="s">
        <v>35</v>
      </c>
      <c r="B5693" s="74" t="s">
        <v>5021</v>
      </c>
      <c r="C5693" s="48" t="s">
        <v>464</v>
      </c>
      <c r="D5693" s="48">
        <v>100</v>
      </c>
      <c r="E5693" s="48">
        <v>4013</v>
      </c>
      <c r="F5693" s="48" t="s">
        <v>6180</v>
      </c>
      <c r="G5693" s="48" t="s">
        <v>65</v>
      </c>
      <c r="H5693" s="75">
        <f t="shared" si="4562"/>
        <v>0</v>
      </c>
      <c r="I5693" s="74">
        <v>5</v>
      </c>
      <c r="J5693" s="74">
        <v>5</v>
      </c>
      <c r="K5693" s="48">
        <f>J5693</f>
        <v>5</v>
      </c>
      <c r="L5693" s="48"/>
      <c r="M5693" s="48">
        <f t="shared" si="4559"/>
        <v>5</v>
      </c>
      <c r="N5693" s="48">
        <v>2</v>
      </c>
      <c r="O5693" s="56">
        <v>12.26257</v>
      </c>
      <c r="P5693" s="48" t="str">
        <f t="shared" si="4509"/>
        <v>5853/19 GR</v>
      </c>
      <c r="Q5693" s="76">
        <v>21</v>
      </c>
      <c r="R5693" s="76">
        <v>85</v>
      </c>
      <c r="S5693" s="49">
        <f t="shared" si="4563"/>
        <v>0.32423076923076921</v>
      </c>
      <c r="T5693" s="49">
        <f t="shared" si="4510"/>
        <v>32.42307692307692</v>
      </c>
      <c r="U5693" s="49">
        <v>55.88461538461538</v>
      </c>
      <c r="V5693" s="49">
        <f t="shared" si="4557"/>
        <v>0.55884615384615377</v>
      </c>
      <c r="W5693" s="49">
        <f t="shared" si="4554"/>
        <v>1.6211538461538462</v>
      </c>
      <c r="X5693" s="90">
        <f>ROUND(S5693*$X$2,0)</f>
        <v>2</v>
      </c>
      <c r="Y5693" s="90">
        <f t="shared" si="4555"/>
        <v>24.52514</v>
      </c>
      <c r="Z5693" s="93">
        <f>ROUND((S5693*M5693)+X5693,0)</f>
        <v>4</v>
      </c>
      <c r="AA5693" s="93">
        <f t="shared" si="4556"/>
        <v>49.050280000000001</v>
      </c>
      <c r="AB5693" s="97">
        <f>ROUND((S5693*$AB$2)+Z5693,0)</f>
        <v>6</v>
      </c>
      <c r="AC5693" s="98">
        <f t="shared" si="4561"/>
        <v>73.575420000000008</v>
      </c>
      <c r="AD5693" s="77" t="s">
        <v>5891</v>
      </c>
      <c r="AE5693" s="54">
        <v>73.575420000000008</v>
      </c>
      <c r="AF5693" s="17"/>
    </row>
    <row r="5694" spans="1:32" ht="16.899999999999999" customHeight="1" x14ac:dyDescent="0.3">
      <c r="A5694" s="73" t="s">
        <v>35</v>
      </c>
      <c r="B5694" s="74" t="s">
        <v>3368</v>
      </c>
      <c r="C5694" s="48" t="s">
        <v>1143</v>
      </c>
      <c r="D5694" s="48">
        <v>1000</v>
      </c>
      <c r="E5694" s="48">
        <v>30327</v>
      </c>
      <c r="F5694" s="48" t="s">
        <v>5915</v>
      </c>
      <c r="G5694" s="48" t="s">
        <v>122</v>
      </c>
      <c r="H5694" s="75">
        <f t="shared" si="4562"/>
        <v>0</v>
      </c>
      <c r="I5694" s="74">
        <v>34</v>
      </c>
      <c r="J5694" s="74">
        <v>34</v>
      </c>
      <c r="K5694" s="48">
        <f>I5694</f>
        <v>34</v>
      </c>
      <c r="L5694" s="48">
        <f>$L$3</f>
        <v>-4</v>
      </c>
      <c r="M5694" s="48">
        <f t="shared" si="4559"/>
        <v>30</v>
      </c>
      <c r="N5694" s="48">
        <v>0</v>
      </c>
      <c r="O5694" s="56">
        <v>945.9</v>
      </c>
      <c r="P5694" s="48" t="str">
        <f t="shared" si="4509"/>
        <v>39X1620 WH</v>
      </c>
      <c r="Q5694" s="76">
        <v>0</v>
      </c>
      <c r="R5694" s="76">
        <v>3</v>
      </c>
      <c r="S5694" s="49">
        <f t="shared" si="4563"/>
        <v>3.4615384615384616E-3</v>
      </c>
      <c r="T5694" s="49">
        <f t="shared" si="4510"/>
        <v>3.4615384615384617</v>
      </c>
      <c r="U5694" s="49">
        <v>15.192307692307692</v>
      </c>
      <c r="V5694" s="49">
        <f t="shared" si="4557"/>
        <v>1.5192307692307692E-2</v>
      </c>
      <c r="W5694" s="49">
        <f t="shared" ref="W5694:W5700" si="4564">S5694*M5694</f>
        <v>0.10384615384615385</v>
      </c>
      <c r="X5694" s="90">
        <f>ROUNDUP(S5694*$X$4,0)</f>
        <v>1</v>
      </c>
      <c r="Y5694" s="90">
        <f t="shared" ref="Y5694:Y5701" si="4565">X5694*O5694</f>
        <v>945.9</v>
      </c>
      <c r="Z5694" s="93">
        <f t="shared" ref="Z5694:Z5697" si="4566">ROUND((S5694*M5694)+X5694,0)</f>
        <v>1</v>
      </c>
      <c r="AA5694" s="93">
        <f t="shared" ref="AA5694:AA5701" si="4567">Z5694*O5694</f>
        <v>945.9</v>
      </c>
      <c r="AB5694" s="97">
        <f>ROUND((S5694*$AB$3)+Z5694,0)</f>
        <v>1</v>
      </c>
      <c r="AC5694" s="98">
        <f t="shared" si="4561"/>
        <v>945.9</v>
      </c>
      <c r="AD5694" s="77" t="s">
        <v>5890</v>
      </c>
      <c r="AE5694" s="54">
        <v>945.9</v>
      </c>
      <c r="AF5694" s="17"/>
    </row>
    <row r="5695" spans="1:32" ht="16.899999999999999" customHeight="1" x14ac:dyDescent="0.3">
      <c r="A5695" s="73" t="s">
        <v>35</v>
      </c>
      <c r="B5695" s="74" t="s">
        <v>5769</v>
      </c>
      <c r="C5695" s="48" t="s">
        <v>40</v>
      </c>
      <c r="D5695" s="48">
        <v>1000</v>
      </c>
      <c r="E5695" s="48">
        <v>621</v>
      </c>
      <c r="F5695" s="48" t="s">
        <v>6128</v>
      </c>
      <c r="G5695" s="48" t="s">
        <v>112</v>
      </c>
      <c r="H5695" s="75">
        <f t="shared" si="4562"/>
        <v>4.1666666666666664E-2</v>
      </c>
      <c r="I5695" s="74">
        <v>25</v>
      </c>
      <c r="J5695" s="74">
        <v>24</v>
      </c>
      <c r="K5695" s="48">
        <f>J5695</f>
        <v>24</v>
      </c>
      <c r="L5695" s="48">
        <f>$L$3</f>
        <v>-4</v>
      </c>
      <c r="M5695" s="48">
        <f t="shared" si="4559"/>
        <v>20</v>
      </c>
      <c r="N5695" s="48">
        <v>0</v>
      </c>
      <c r="O5695" s="56">
        <v>12.69</v>
      </c>
      <c r="P5695" s="48" t="str">
        <f t="shared" si="4509"/>
        <v>3050/1 OR</v>
      </c>
      <c r="Q5695" s="76">
        <v>0</v>
      </c>
      <c r="R5695" s="76">
        <v>5</v>
      </c>
      <c r="S5695" s="49">
        <f t="shared" si="4563"/>
        <v>5.7692307692307696E-3</v>
      </c>
      <c r="T5695" s="49">
        <f t="shared" si="4510"/>
        <v>5.7692307692307692</v>
      </c>
      <c r="U5695" s="49">
        <v>75.230769230769241</v>
      </c>
      <c r="V5695" s="49">
        <f t="shared" si="4557"/>
        <v>7.523076923076924E-2</v>
      </c>
      <c r="W5695" s="49">
        <f t="shared" si="4564"/>
        <v>0.11538461538461539</v>
      </c>
      <c r="X5695" s="90">
        <f>ROUNDUP(S5695*$X$3,0)</f>
        <v>1</v>
      </c>
      <c r="Y5695" s="90">
        <f t="shared" si="4565"/>
        <v>12.69</v>
      </c>
      <c r="Z5695" s="93">
        <f t="shared" si="4566"/>
        <v>1</v>
      </c>
      <c r="AA5695" s="93">
        <f t="shared" si="4567"/>
        <v>12.69</v>
      </c>
      <c r="AB5695" s="97">
        <f>ROUND((S5695*$AB$4)+Z5695,0)</f>
        <v>1</v>
      </c>
      <c r="AC5695" s="98">
        <f t="shared" si="4561"/>
        <v>12.69</v>
      </c>
      <c r="AD5695" s="77" t="s">
        <v>3</v>
      </c>
      <c r="AE5695" s="54">
        <v>12.69</v>
      </c>
      <c r="AF5695" s="17"/>
    </row>
    <row r="5696" spans="1:32" ht="16.899999999999999" customHeight="1" x14ac:dyDescent="0.3">
      <c r="A5696" s="73" t="s">
        <v>35</v>
      </c>
      <c r="B5696" s="74" t="s">
        <v>5770</v>
      </c>
      <c r="C5696" s="48" t="s">
        <v>40</v>
      </c>
      <c r="D5696" s="48">
        <v>100</v>
      </c>
      <c r="E5696" s="48">
        <v>621</v>
      </c>
      <c r="F5696" s="48" t="s">
        <v>6128</v>
      </c>
      <c r="G5696" s="48" t="s">
        <v>112</v>
      </c>
      <c r="H5696" s="75">
        <f t="shared" ref="H5696:H5703" si="4568">(I5696-J5696)/J5696</f>
        <v>0</v>
      </c>
      <c r="I5696" s="74">
        <v>24</v>
      </c>
      <c r="J5696" s="74">
        <v>24</v>
      </c>
      <c r="K5696" s="48">
        <f>I5696</f>
        <v>24</v>
      </c>
      <c r="L5696" s="48">
        <f>$L$3</f>
        <v>-4</v>
      </c>
      <c r="M5696" s="48">
        <f t="shared" ref="M5696:M5703" si="4569">K5696+L5696</f>
        <v>20</v>
      </c>
      <c r="N5696" s="48">
        <v>2</v>
      </c>
      <c r="O5696" s="56">
        <v>5.7480000000000002</v>
      </c>
      <c r="P5696" s="48" t="str">
        <f t="shared" si="4509"/>
        <v>3057/1 WH</v>
      </c>
      <c r="Q5696" s="76">
        <v>7</v>
      </c>
      <c r="R5696" s="76">
        <v>37</v>
      </c>
      <c r="S5696" s="49">
        <f t="shared" ref="S5696:S5703" si="4570">((Q5696/65*0.7)+(R5696/260*0.3))</f>
        <v>0.11807692307692308</v>
      </c>
      <c r="T5696" s="49">
        <f t="shared" si="4510"/>
        <v>11.807692307692308</v>
      </c>
      <c r="U5696" s="49">
        <v>14.115384615384617</v>
      </c>
      <c r="V5696" s="49">
        <f t="shared" si="4557"/>
        <v>0.14115384615384616</v>
      </c>
      <c r="W5696" s="49">
        <f t="shared" si="4564"/>
        <v>2.3615384615384616</v>
      </c>
      <c r="X5696" s="90">
        <f>ROUND(S5696*$X$3,0)</f>
        <v>1</v>
      </c>
      <c r="Y5696" s="90">
        <f t="shared" si="4565"/>
        <v>5.7480000000000002</v>
      </c>
      <c r="Z5696" s="93">
        <f t="shared" si="4566"/>
        <v>3</v>
      </c>
      <c r="AA5696" s="93">
        <f t="shared" si="4567"/>
        <v>17.244</v>
      </c>
      <c r="AB5696" s="97">
        <f>ROUND((S5696*$AB$4)+Z5696,0)</f>
        <v>4</v>
      </c>
      <c r="AC5696" s="98">
        <f t="shared" ref="AC5696:AC5703" si="4571">AB5696*O5696</f>
        <v>22.992000000000001</v>
      </c>
      <c r="AD5696" s="77" t="s">
        <v>3</v>
      </c>
      <c r="AE5696" s="54">
        <v>22.992000000000001</v>
      </c>
      <c r="AF5696" s="17"/>
    </row>
    <row r="5697" spans="1:32" ht="16.899999999999999" customHeight="1" x14ac:dyDescent="0.3">
      <c r="A5697" s="73" t="s">
        <v>35</v>
      </c>
      <c r="B5697" s="74" t="s">
        <v>900</v>
      </c>
      <c r="C5697" s="48" t="s">
        <v>464</v>
      </c>
      <c r="D5697" s="48">
        <v>100</v>
      </c>
      <c r="E5697" s="48">
        <v>4013</v>
      </c>
      <c r="F5697" s="48" t="s">
        <v>6180</v>
      </c>
      <c r="G5697" s="48" t="s">
        <v>65</v>
      </c>
      <c r="H5697" s="75">
        <f t="shared" si="4568"/>
        <v>0</v>
      </c>
      <c r="I5697" s="74">
        <v>5</v>
      </c>
      <c r="J5697" s="74">
        <v>5</v>
      </c>
      <c r="K5697" s="48">
        <f>J5697</f>
        <v>5</v>
      </c>
      <c r="L5697" s="48"/>
      <c r="M5697" s="48">
        <f t="shared" si="4569"/>
        <v>5</v>
      </c>
      <c r="N5697" s="48">
        <v>2</v>
      </c>
      <c r="O5697" s="56">
        <v>8.2625700000000002</v>
      </c>
      <c r="P5697" s="48" t="str">
        <f t="shared" si="4509"/>
        <v>2842/7 SL</v>
      </c>
      <c r="Q5697" s="76">
        <v>17</v>
      </c>
      <c r="R5697" s="76">
        <v>72</v>
      </c>
      <c r="S5697" s="49">
        <f t="shared" si="4570"/>
        <v>0.26615384615384619</v>
      </c>
      <c r="T5697" s="49">
        <f t="shared" si="4510"/>
        <v>26.61538461538462</v>
      </c>
      <c r="U5697" s="49">
        <v>101.61538461538461</v>
      </c>
      <c r="V5697" s="49">
        <f t="shared" si="4557"/>
        <v>1.0161538461538462</v>
      </c>
      <c r="W5697" s="49">
        <f t="shared" si="4564"/>
        <v>1.3307692307692309</v>
      </c>
      <c r="X5697" s="90">
        <f>ROUND(S5697*$X$2,0)</f>
        <v>2</v>
      </c>
      <c r="Y5697" s="90">
        <f t="shared" si="4565"/>
        <v>16.52514</v>
      </c>
      <c r="Z5697" s="93">
        <f t="shared" si="4566"/>
        <v>3</v>
      </c>
      <c r="AA5697" s="93">
        <f t="shared" si="4567"/>
        <v>24.787710000000001</v>
      </c>
      <c r="AB5697" s="97">
        <f>ROUND((S5697*$AB$2)+Z5697,0)</f>
        <v>5</v>
      </c>
      <c r="AC5697" s="98">
        <f t="shared" si="4571"/>
        <v>41.312849999999997</v>
      </c>
      <c r="AD5697" s="77" t="s">
        <v>5891</v>
      </c>
      <c r="AE5697" s="54">
        <v>41.312849999999997</v>
      </c>
      <c r="AF5697" s="17"/>
    </row>
    <row r="5698" spans="1:32" ht="16.899999999999999" customHeight="1" x14ac:dyDescent="0.3">
      <c r="A5698" s="73" t="s">
        <v>7</v>
      </c>
      <c r="B5698" s="74" t="s">
        <v>2069</v>
      </c>
      <c r="C5698" s="48" t="s">
        <v>1432</v>
      </c>
      <c r="D5698" s="48">
        <v>5000</v>
      </c>
      <c r="E5698" s="48">
        <v>621</v>
      </c>
      <c r="F5698" s="48" t="s">
        <v>6128</v>
      </c>
      <c r="G5698" s="48" t="s">
        <v>35</v>
      </c>
      <c r="H5698" s="75">
        <f t="shared" si="4568"/>
        <v>2.564102564102564E-2</v>
      </c>
      <c r="I5698" s="74">
        <v>40</v>
      </c>
      <c r="J5698" s="74">
        <v>39</v>
      </c>
      <c r="K5698" s="48">
        <f>J5698</f>
        <v>39</v>
      </c>
      <c r="L5698" s="48">
        <f>$L$3</f>
        <v>-4</v>
      </c>
      <c r="M5698" s="48">
        <f t="shared" si="4569"/>
        <v>35</v>
      </c>
      <c r="N5698" s="48">
        <v>21</v>
      </c>
      <c r="O5698" s="56">
        <v>184</v>
      </c>
      <c r="P5698" s="48" t="str">
        <f t="shared" si="4509"/>
        <v>6715 BK</v>
      </c>
      <c r="Q5698" s="76">
        <v>16</v>
      </c>
      <c r="R5698" s="76">
        <v>114</v>
      </c>
      <c r="S5698" s="49">
        <f t="shared" si="4570"/>
        <v>0.30384615384615382</v>
      </c>
      <c r="T5698" s="49">
        <f t="shared" si="4510"/>
        <v>1519.2307692307691</v>
      </c>
      <c r="U5698" s="49">
        <v>4905.5</v>
      </c>
      <c r="V5698" s="49">
        <f t="shared" si="4557"/>
        <v>0.98109999999999997</v>
      </c>
      <c r="W5698" s="49">
        <f t="shared" si="4564"/>
        <v>10.634615384615383</v>
      </c>
      <c r="X5698" s="90">
        <f>ROUND(S5698*$X$4,0)</f>
        <v>2</v>
      </c>
      <c r="Y5698" s="90">
        <f t="shared" si="4565"/>
        <v>368</v>
      </c>
      <c r="Z5698" s="93">
        <f t="shared" ref="Z5698:Z5700" si="4572">ROUND((S5698*M5698)+X5698,0)</f>
        <v>13</v>
      </c>
      <c r="AA5698" s="93">
        <f t="shared" si="4567"/>
        <v>2392</v>
      </c>
      <c r="AB5698" s="97">
        <f>ROUND((S5698*$AB$4)+Z5698,0)</f>
        <v>15</v>
      </c>
      <c r="AC5698" s="98">
        <f t="shared" si="4571"/>
        <v>2760</v>
      </c>
      <c r="AD5698" s="77" t="s">
        <v>3</v>
      </c>
      <c r="AE5698" s="54">
        <v>2760</v>
      </c>
      <c r="AF5698" s="17"/>
    </row>
    <row r="5699" spans="1:32" ht="16.899999999999999" customHeight="1" x14ac:dyDescent="0.3">
      <c r="A5699" s="73" t="s">
        <v>35</v>
      </c>
      <c r="B5699" s="74" t="s">
        <v>5492</v>
      </c>
      <c r="C5699" s="48" t="s">
        <v>1432</v>
      </c>
      <c r="D5699" s="48">
        <v>1000</v>
      </c>
      <c r="E5699" s="48">
        <v>621</v>
      </c>
      <c r="F5699" s="48" t="s">
        <v>6128</v>
      </c>
      <c r="G5699" s="48" t="s">
        <v>112</v>
      </c>
      <c r="H5699" s="75">
        <f t="shared" si="4568"/>
        <v>0</v>
      </c>
      <c r="I5699" s="74">
        <v>39</v>
      </c>
      <c r="J5699" s="74">
        <v>39</v>
      </c>
      <c r="K5699" s="48">
        <f>I5699</f>
        <v>39</v>
      </c>
      <c r="L5699" s="48">
        <f>$L$3</f>
        <v>-4</v>
      </c>
      <c r="M5699" s="48">
        <f t="shared" si="4569"/>
        <v>35</v>
      </c>
      <c r="N5699" s="48">
        <v>10</v>
      </c>
      <c r="O5699" s="56">
        <v>34.25</v>
      </c>
      <c r="P5699" s="48" t="str">
        <f t="shared" si="4509"/>
        <v>6714 OR</v>
      </c>
      <c r="Q5699" s="76">
        <v>13</v>
      </c>
      <c r="R5699" s="76">
        <v>31</v>
      </c>
      <c r="S5699" s="49">
        <f t="shared" si="4570"/>
        <v>0.17576923076923076</v>
      </c>
      <c r="T5699" s="49">
        <f t="shared" si="4510"/>
        <v>175.76923076923077</v>
      </c>
      <c r="U5699" s="49">
        <v>337.57692307692309</v>
      </c>
      <c r="V5699" s="49">
        <f t="shared" si="4557"/>
        <v>0.33757692307692311</v>
      </c>
      <c r="W5699" s="49">
        <f t="shared" si="4564"/>
        <v>6.1519230769230768</v>
      </c>
      <c r="X5699" s="90">
        <f>ROUND(S5699*$X$4,0)</f>
        <v>1</v>
      </c>
      <c r="Y5699" s="90">
        <f t="shared" si="4565"/>
        <v>34.25</v>
      </c>
      <c r="Z5699" s="93">
        <f t="shared" si="4572"/>
        <v>7</v>
      </c>
      <c r="AA5699" s="93">
        <f t="shared" si="4567"/>
        <v>239.75</v>
      </c>
      <c r="AB5699" s="97">
        <f>ROUND((S5699*$AB$4)+Z5699,0)</f>
        <v>8</v>
      </c>
      <c r="AC5699" s="98">
        <f t="shared" si="4571"/>
        <v>274</v>
      </c>
      <c r="AD5699" s="77" t="s">
        <v>3</v>
      </c>
      <c r="AE5699" s="54">
        <v>274</v>
      </c>
      <c r="AF5699" s="17"/>
    </row>
    <row r="5700" spans="1:32" ht="16.899999999999999" customHeight="1" x14ac:dyDescent="0.3">
      <c r="A5700" s="73" t="s">
        <v>7</v>
      </c>
      <c r="B5700" s="74" t="s">
        <v>5731</v>
      </c>
      <c r="C5700" s="48" t="s">
        <v>2144</v>
      </c>
      <c r="D5700" s="48">
        <v>500</v>
      </c>
      <c r="E5700" s="48">
        <v>4013</v>
      </c>
      <c r="F5700" s="48" t="s">
        <v>6180</v>
      </c>
      <c r="G5700" s="48" t="s">
        <v>11</v>
      </c>
      <c r="H5700" s="75">
        <f t="shared" si="4568"/>
        <v>0</v>
      </c>
      <c r="I5700" s="74">
        <v>5</v>
      </c>
      <c r="J5700" s="74">
        <v>5</v>
      </c>
      <c r="K5700" s="48">
        <f>J5700</f>
        <v>5</v>
      </c>
      <c r="L5700" s="48"/>
      <c r="M5700" s="48">
        <f t="shared" si="4569"/>
        <v>5</v>
      </c>
      <c r="N5700" s="48">
        <v>0</v>
      </c>
      <c r="O5700" s="56">
        <v>649.01424999999995</v>
      </c>
      <c r="P5700" s="48" t="str">
        <f t="shared" si="4509"/>
        <v>M1252 WH</v>
      </c>
      <c r="Q5700" s="76" t="s">
        <v>6187</v>
      </c>
      <c r="R5700" s="76" t="s">
        <v>6187</v>
      </c>
      <c r="S5700" s="49">
        <f t="shared" si="4570"/>
        <v>0</v>
      </c>
      <c r="T5700" s="49">
        <f t="shared" si="4510"/>
        <v>0</v>
      </c>
      <c r="U5700" s="49">
        <v>29.73076923076923</v>
      </c>
      <c r="V5700" s="49">
        <f t="shared" si="4557"/>
        <v>5.9461538461538462E-2</v>
      </c>
      <c r="W5700" s="49">
        <f t="shared" si="4564"/>
        <v>0</v>
      </c>
      <c r="X5700" s="90">
        <f>ROUNDUP(S5700*$X$2,0)</f>
        <v>0</v>
      </c>
      <c r="Y5700" s="90">
        <f t="shared" si="4565"/>
        <v>0</v>
      </c>
      <c r="Z5700" s="93">
        <f t="shared" si="4572"/>
        <v>0</v>
      </c>
      <c r="AA5700" s="93">
        <f t="shared" si="4567"/>
        <v>0</v>
      </c>
      <c r="AB5700" s="97">
        <f>ROUND((S5700*$AB$2)+Z5700,0)</f>
        <v>0</v>
      </c>
      <c r="AC5700" s="98">
        <f t="shared" si="4571"/>
        <v>0</v>
      </c>
      <c r="AD5700" s="77" t="s">
        <v>5891</v>
      </c>
      <c r="AE5700" s="54">
        <v>0</v>
      </c>
      <c r="AF5700" s="17"/>
    </row>
    <row r="5701" spans="1:32" ht="16.899999999999999" customHeight="1" x14ac:dyDescent="0.3">
      <c r="A5701" s="73" t="s">
        <v>7</v>
      </c>
      <c r="B5701" s="74" t="s">
        <v>974</v>
      </c>
      <c r="C5701" s="48" t="s">
        <v>10</v>
      </c>
      <c r="D5701" s="48">
        <v>1</v>
      </c>
      <c r="E5701" s="48">
        <v>2834</v>
      </c>
      <c r="F5701" s="48" t="s">
        <v>6126</v>
      </c>
      <c r="G5701" s="48">
        <v>2</v>
      </c>
      <c r="H5701" s="75">
        <f t="shared" si="4568"/>
        <v>-0.66666666666666663</v>
      </c>
      <c r="I5701" s="74">
        <v>25</v>
      </c>
      <c r="J5701" s="74">
        <v>75</v>
      </c>
      <c r="K5701" s="48">
        <f>I5701</f>
        <v>25</v>
      </c>
      <c r="L5701" s="48"/>
      <c r="M5701" s="48">
        <f t="shared" si="4569"/>
        <v>25</v>
      </c>
      <c r="N5701" s="48">
        <v>7327</v>
      </c>
      <c r="O5701" s="56">
        <v>0.17684</v>
      </c>
      <c r="P5701" s="48" t="str">
        <f t="shared" si="4509"/>
        <v>2464C SL</v>
      </c>
      <c r="Q5701" s="76" t="s">
        <v>6187</v>
      </c>
      <c r="R5701" s="76" t="s">
        <v>6187</v>
      </c>
      <c r="S5701" s="49">
        <f t="shared" si="4570"/>
        <v>0</v>
      </c>
      <c r="T5701" s="49">
        <f t="shared" si="4510"/>
        <v>0</v>
      </c>
      <c r="U5701" s="49">
        <v>149.57692307692307</v>
      </c>
      <c r="V5701" s="49">
        <f t="shared" si="4557"/>
        <v>149.57692307692307</v>
      </c>
      <c r="W5701" s="49">
        <f>V5701*M5701</f>
        <v>3739.4230769230767</v>
      </c>
      <c r="X5701" s="90">
        <f>ROUND(S5701*$X$4,0)</f>
        <v>0</v>
      </c>
      <c r="Y5701" s="90">
        <f t="shared" si="4565"/>
        <v>0</v>
      </c>
      <c r="Z5701" s="93">
        <f>ROUND((V5701*M5701)+X5701,0)</f>
        <v>3739</v>
      </c>
      <c r="AA5701" s="93">
        <f t="shared" si="4567"/>
        <v>661.20475999999996</v>
      </c>
      <c r="AB5701" s="97">
        <f>ROUND((V5701*$AB$3)+Z5701,0)</f>
        <v>4636</v>
      </c>
      <c r="AC5701" s="98">
        <f t="shared" si="4571"/>
        <v>819.83024</v>
      </c>
      <c r="AD5701" s="77" t="s">
        <v>3</v>
      </c>
      <c r="AE5701" s="54">
        <v>819.83024</v>
      </c>
      <c r="AF5701" s="17"/>
    </row>
    <row r="5702" spans="1:32" ht="16.899999999999999" customHeight="1" x14ac:dyDescent="0.3">
      <c r="A5702" s="73" t="s">
        <v>35</v>
      </c>
      <c r="B5702" s="74" t="s">
        <v>4774</v>
      </c>
      <c r="C5702" s="48" t="s">
        <v>10</v>
      </c>
      <c r="D5702" s="48">
        <v>1000</v>
      </c>
      <c r="E5702" s="48">
        <v>2834</v>
      </c>
      <c r="F5702" s="48" t="s">
        <v>6126</v>
      </c>
      <c r="G5702" s="48">
        <v>2</v>
      </c>
      <c r="H5702" s="75">
        <f t="shared" si="4568"/>
        <v>0</v>
      </c>
      <c r="I5702" s="74">
        <v>50</v>
      </c>
      <c r="J5702" s="74">
        <f>I5702</f>
        <v>50</v>
      </c>
      <c r="K5702" s="48">
        <f>I5702</f>
        <v>50</v>
      </c>
      <c r="L5702" s="48"/>
      <c r="M5702" s="48">
        <f t="shared" si="4569"/>
        <v>50</v>
      </c>
      <c r="N5702" s="48">
        <v>0</v>
      </c>
      <c r="O5702" s="56">
        <v>421.24558000000002</v>
      </c>
      <c r="P5702" s="48" t="str">
        <f t="shared" ref="P5702:P5765" si="4573">LEFT(B5702,LEN(B5702)-3)</f>
        <v>6308 SL</v>
      </c>
      <c r="Q5702" s="76">
        <v>14</v>
      </c>
      <c r="R5702" s="76">
        <v>40</v>
      </c>
      <c r="S5702" s="49">
        <f t="shared" si="4570"/>
        <v>0.19692307692307692</v>
      </c>
      <c r="T5702" s="49">
        <f t="shared" ref="T5702:T5765" si="4574">S5702*D5702</f>
        <v>196.92307692307693</v>
      </c>
      <c r="U5702" s="49">
        <v>198.65384615384616</v>
      </c>
      <c r="V5702" s="49">
        <f t="shared" si="4557"/>
        <v>0.19865384615384615</v>
      </c>
      <c r="W5702" s="49">
        <f>S5702*M5702</f>
        <v>9.8461538461538467</v>
      </c>
      <c r="X5702" s="90">
        <f>ROUND(S5702*$X$4,0)</f>
        <v>1</v>
      </c>
      <c r="Y5702" s="90">
        <f t="shared" ref="Y5702:Y5705" si="4575">X5702*O5702</f>
        <v>421.24558000000002</v>
      </c>
      <c r="Z5702" s="93">
        <f t="shared" ref="Z5702:Z5703" si="4576">ROUND((S5702*M5702)+X5702,0)</f>
        <v>11</v>
      </c>
      <c r="AA5702" s="93">
        <f t="shared" ref="AA5702:AA5705" si="4577">Z5702*O5702</f>
        <v>4633.7013800000004</v>
      </c>
      <c r="AB5702" s="97">
        <f>ROUND((S5702*$AB$2)+Z5702,0)</f>
        <v>12</v>
      </c>
      <c r="AC5702" s="98">
        <f t="shared" si="4571"/>
        <v>5054.9469600000002</v>
      </c>
      <c r="AD5702" s="77" t="s">
        <v>3</v>
      </c>
      <c r="AE5702" s="54">
        <v>5054.9469600000002</v>
      </c>
      <c r="AF5702" s="17"/>
    </row>
    <row r="5703" spans="1:32" ht="16.899999999999999" customHeight="1" x14ac:dyDescent="0.3">
      <c r="A5703" s="73" t="s">
        <v>35</v>
      </c>
      <c r="B5703" s="74" t="s">
        <v>5500</v>
      </c>
      <c r="C5703" s="48" t="s">
        <v>1432</v>
      </c>
      <c r="D5703" s="48">
        <v>1000</v>
      </c>
      <c r="E5703" s="48">
        <v>621</v>
      </c>
      <c r="F5703" s="48" t="s">
        <v>6128</v>
      </c>
      <c r="G5703" s="48" t="s">
        <v>112</v>
      </c>
      <c r="H5703" s="75">
        <f t="shared" si="4568"/>
        <v>0</v>
      </c>
      <c r="I5703" s="74">
        <v>39</v>
      </c>
      <c r="J5703" s="74">
        <v>39</v>
      </c>
      <c r="K5703" s="48">
        <f>I5703</f>
        <v>39</v>
      </c>
      <c r="L5703" s="48">
        <f>$L$3</f>
        <v>-4</v>
      </c>
      <c r="M5703" s="48">
        <f t="shared" si="4569"/>
        <v>35</v>
      </c>
      <c r="N5703" s="48">
        <v>25</v>
      </c>
      <c r="O5703" s="56">
        <v>39.340000000000003</v>
      </c>
      <c r="P5703" s="48" t="str">
        <f t="shared" si="4573"/>
        <v>6715 SL</v>
      </c>
      <c r="Q5703" s="76">
        <v>18</v>
      </c>
      <c r="R5703" s="76">
        <v>28</v>
      </c>
      <c r="S5703" s="49">
        <f t="shared" si="4570"/>
        <v>0.22615384615384615</v>
      </c>
      <c r="T5703" s="49">
        <f t="shared" si="4574"/>
        <v>226.15384615384616</v>
      </c>
      <c r="U5703" s="49">
        <v>278.84615384615387</v>
      </c>
      <c r="V5703" s="49">
        <f t="shared" si="4557"/>
        <v>0.27884615384615385</v>
      </c>
      <c r="W5703" s="49">
        <f t="shared" ref="W5703:W5705" si="4578">S5703*M5703</f>
        <v>7.9153846153846157</v>
      </c>
      <c r="X5703" s="90">
        <f>ROUND(S5703*$X$4,0)</f>
        <v>1</v>
      </c>
      <c r="Y5703" s="90">
        <f t="shared" si="4575"/>
        <v>39.340000000000003</v>
      </c>
      <c r="Z5703" s="93">
        <f t="shared" si="4576"/>
        <v>9</v>
      </c>
      <c r="AA5703" s="93">
        <f t="shared" si="4577"/>
        <v>354.06000000000006</v>
      </c>
      <c r="AB5703" s="97">
        <f>ROUND((S5703*$AB$4)+Z5703,0)</f>
        <v>10</v>
      </c>
      <c r="AC5703" s="98">
        <f t="shared" si="4571"/>
        <v>393.40000000000003</v>
      </c>
      <c r="AD5703" s="77" t="s">
        <v>3</v>
      </c>
      <c r="AE5703" s="54">
        <v>393.40000000000003</v>
      </c>
      <c r="AF5703" s="17"/>
    </row>
    <row r="5704" spans="1:32" ht="16.899999999999999" customHeight="1" x14ac:dyDescent="0.3">
      <c r="A5704" s="73" t="s">
        <v>35</v>
      </c>
      <c r="B5704" s="74" t="s">
        <v>4904</v>
      </c>
      <c r="C5704" s="48" t="s">
        <v>464</v>
      </c>
      <c r="D5704" s="48">
        <v>1</v>
      </c>
      <c r="E5704" s="48">
        <v>4013</v>
      </c>
      <c r="F5704" s="48" t="s">
        <v>6180</v>
      </c>
      <c r="G5704" s="48" t="s">
        <v>112</v>
      </c>
      <c r="H5704" s="75">
        <f t="shared" ref="H5704:H5707" si="4579">(I5704-J5704)/J5704</f>
        <v>0.55000000000000004</v>
      </c>
      <c r="I5704" s="74">
        <v>93</v>
      </c>
      <c r="J5704" s="74">
        <v>60</v>
      </c>
      <c r="K5704" s="48">
        <f>J5704</f>
        <v>60</v>
      </c>
      <c r="L5704" s="48">
        <f>$L$3</f>
        <v>-4</v>
      </c>
      <c r="M5704" s="48">
        <f t="shared" ref="M5704:M5707" si="4580">K5704+L5704</f>
        <v>56</v>
      </c>
      <c r="N5704" s="48">
        <v>18140</v>
      </c>
      <c r="O5704" s="56">
        <v>0.12</v>
      </c>
      <c r="P5704" s="48" t="str">
        <f t="shared" si="4573"/>
        <v>5855/7 GR</v>
      </c>
      <c r="Q5704" s="76" t="s">
        <v>6187</v>
      </c>
      <c r="R5704" s="76" t="s">
        <v>6187</v>
      </c>
      <c r="S5704" s="49">
        <f t="shared" ref="S5704:S5707" si="4581">((Q5704/65*0.7)+(R5704/260*0.3))</f>
        <v>0</v>
      </c>
      <c r="T5704" s="49">
        <f t="shared" si="4574"/>
        <v>0</v>
      </c>
      <c r="U5704" s="49">
        <v>87.038461538461533</v>
      </c>
      <c r="V5704" s="49">
        <f t="shared" si="4557"/>
        <v>87.038461538461533</v>
      </c>
      <c r="W5704" s="49">
        <f t="shared" si="4578"/>
        <v>0</v>
      </c>
      <c r="X5704" s="90">
        <f>ROUND(V5704*$X$4,0)</f>
        <v>435</v>
      </c>
      <c r="Y5704" s="90">
        <f t="shared" si="4575"/>
        <v>52.199999999999996</v>
      </c>
      <c r="Z5704" s="93">
        <f>ROUND((V5704*M5704)+X5704,0)</f>
        <v>5309</v>
      </c>
      <c r="AA5704" s="93">
        <f t="shared" si="4577"/>
        <v>637.07999999999993</v>
      </c>
      <c r="AB5704" s="97">
        <f>ROUND((V5704*$AB$4)+Z5704,0)</f>
        <v>5744</v>
      </c>
      <c r="AC5704" s="98">
        <f t="shared" ref="AC5704:AC5707" si="4582">AB5704*O5704</f>
        <v>689.28</v>
      </c>
      <c r="AD5704" s="77" t="s">
        <v>5889</v>
      </c>
      <c r="AE5704" s="54">
        <v>689.28</v>
      </c>
      <c r="AF5704" s="17"/>
    </row>
    <row r="5705" spans="1:32" ht="12.75" customHeight="1" x14ac:dyDescent="0.3">
      <c r="A5705" s="73" t="s">
        <v>7</v>
      </c>
      <c r="B5705" s="74" t="s">
        <v>2078</v>
      </c>
      <c r="C5705" s="48" t="s">
        <v>1432</v>
      </c>
      <c r="D5705" s="48">
        <v>5000</v>
      </c>
      <c r="E5705" s="48">
        <v>621</v>
      </c>
      <c r="F5705" s="48" t="s">
        <v>6128</v>
      </c>
      <c r="G5705" s="48" t="s">
        <v>35</v>
      </c>
      <c r="H5705" s="75">
        <f t="shared" si="4579"/>
        <v>2.564102564102564E-2</v>
      </c>
      <c r="I5705" s="74">
        <v>40</v>
      </c>
      <c r="J5705" s="74">
        <v>39</v>
      </c>
      <c r="K5705" s="48">
        <f>J5705</f>
        <v>39</v>
      </c>
      <c r="L5705" s="48">
        <f>$L$3</f>
        <v>-4</v>
      </c>
      <c r="M5705" s="48">
        <f t="shared" si="4580"/>
        <v>35</v>
      </c>
      <c r="N5705" s="48">
        <v>0</v>
      </c>
      <c r="O5705" s="56">
        <v>519.75</v>
      </c>
      <c r="P5705" s="48" t="str">
        <f t="shared" si="4573"/>
        <v>6716 BK</v>
      </c>
      <c r="Q5705" s="76">
        <v>3</v>
      </c>
      <c r="R5705" s="76">
        <v>15</v>
      </c>
      <c r="S5705" s="49">
        <f t="shared" si="4581"/>
        <v>4.9615384615384617E-2</v>
      </c>
      <c r="T5705" s="49">
        <f t="shared" si="4574"/>
        <v>248.07692307692309</v>
      </c>
      <c r="U5705" s="49">
        <v>3594.1153846153838</v>
      </c>
      <c r="V5705" s="49">
        <f t="shared" si="4557"/>
        <v>0.71882307692307679</v>
      </c>
      <c r="W5705" s="49">
        <f t="shared" si="4578"/>
        <v>1.7365384615384616</v>
      </c>
      <c r="X5705" s="90">
        <f>ROUND(S5705*$X$4,0)</f>
        <v>0</v>
      </c>
      <c r="Y5705" s="90">
        <f t="shared" si="4575"/>
        <v>0</v>
      </c>
      <c r="Z5705" s="93">
        <f t="shared" ref="Z5705:Z5706" si="4583">ROUND((S5705*M5705)+X5705,0)</f>
        <v>2</v>
      </c>
      <c r="AA5705" s="93">
        <f t="shared" si="4577"/>
        <v>1039.5</v>
      </c>
      <c r="AB5705" s="97">
        <f>ROUND((S5705*$AB$4)+Z5705,0)</f>
        <v>2</v>
      </c>
      <c r="AC5705" s="98">
        <f t="shared" si="4582"/>
        <v>1039.5</v>
      </c>
      <c r="AD5705" s="77" t="s">
        <v>3</v>
      </c>
      <c r="AE5705" s="54">
        <v>1039.5</v>
      </c>
      <c r="AF5705" s="17"/>
    </row>
    <row r="5706" spans="1:32" ht="16.899999999999999" customHeight="1" x14ac:dyDescent="0.3">
      <c r="A5706" s="73" t="s">
        <v>35</v>
      </c>
      <c r="B5706" s="74" t="s">
        <v>5736</v>
      </c>
      <c r="C5706" s="48" t="s">
        <v>34</v>
      </c>
      <c r="D5706" s="48">
        <v>1</v>
      </c>
      <c r="E5706" s="48">
        <v>357</v>
      </c>
      <c r="F5706" s="48" t="s">
        <v>6140</v>
      </c>
      <c r="G5706" s="48" t="s">
        <v>112</v>
      </c>
      <c r="H5706" s="75">
        <f t="shared" si="4579"/>
        <v>0</v>
      </c>
      <c r="I5706" s="74">
        <v>38</v>
      </c>
      <c r="J5706" s="74">
        <v>38</v>
      </c>
      <c r="K5706" s="48">
        <f t="shared" ref="K5706:K5716" si="4584">I5706</f>
        <v>38</v>
      </c>
      <c r="L5706" s="48">
        <f>$L$3</f>
        <v>-4</v>
      </c>
      <c r="M5706" s="48">
        <f t="shared" si="4580"/>
        <v>34</v>
      </c>
      <c r="N5706" s="48">
        <v>0</v>
      </c>
      <c r="O5706" s="56">
        <v>0</v>
      </c>
      <c r="P5706" s="48" t="str">
        <f t="shared" si="4573"/>
        <v>TFT2009 NA</v>
      </c>
      <c r="Q5706" s="76" t="s">
        <v>6187</v>
      </c>
      <c r="R5706" s="76" t="s">
        <v>6187</v>
      </c>
      <c r="S5706" s="49">
        <f t="shared" si="4581"/>
        <v>0</v>
      </c>
      <c r="T5706" s="49">
        <f t="shared" si="4574"/>
        <v>0</v>
      </c>
      <c r="U5706" s="49">
        <v>20.461538461538463</v>
      </c>
      <c r="V5706" s="49">
        <f t="shared" si="4557"/>
        <v>20.461538461538463</v>
      </c>
      <c r="W5706" s="49">
        <f t="shared" ref="W5706" si="4585">S5706*M5706</f>
        <v>0</v>
      </c>
      <c r="X5706" s="90">
        <f>ROUNDUP(S5706*$X$4,0)</f>
        <v>0</v>
      </c>
      <c r="Y5706" s="90">
        <f t="shared" ref="Y5706:Y5709" si="4586">X5706*O5706</f>
        <v>0</v>
      </c>
      <c r="Z5706" s="93">
        <f t="shared" si="4583"/>
        <v>0</v>
      </c>
      <c r="AA5706" s="93">
        <f t="shared" ref="AA5706:AA5709" si="4587">Z5706*O5706</f>
        <v>0</v>
      </c>
      <c r="AB5706" s="97">
        <f>ROUND((S5706*$AB$4)+Z5706,0)</f>
        <v>0</v>
      </c>
      <c r="AC5706" s="98">
        <f t="shared" si="4582"/>
        <v>0</v>
      </c>
      <c r="AD5706" s="77" t="s">
        <v>5890</v>
      </c>
      <c r="AE5706" s="54">
        <v>0</v>
      </c>
      <c r="AF5706" s="17"/>
    </row>
    <row r="5707" spans="1:32" ht="16.899999999999999" customHeight="1" x14ac:dyDescent="0.3">
      <c r="A5707" s="73" t="s">
        <v>7</v>
      </c>
      <c r="B5707" s="74" t="s">
        <v>1935</v>
      </c>
      <c r="C5707" s="48" t="s">
        <v>10</v>
      </c>
      <c r="D5707" s="48">
        <v>1</v>
      </c>
      <c r="E5707" s="48">
        <v>2834</v>
      </c>
      <c r="F5707" s="48" t="s">
        <v>6126</v>
      </c>
      <c r="G5707" s="48">
        <v>2</v>
      </c>
      <c r="H5707" s="75">
        <f t="shared" si="4579"/>
        <v>-0.33333333333333331</v>
      </c>
      <c r="I5707" s="74">
        <v>20</v>
      </c>
      <c r="J5707" s="74">
        <v>30</v>
      </c>
      <c r="K5707" s="48">
        <f t="shared" si="4584"/>
        <v>20</v>
      </c>
      <c r="L5707" s="48"/>
      <c r="M5707" s="48">
        <f t="shared" si="4580"/>
        <v>20</v>
      </c>
      <c r="N5707" s="48">
        <v>13714</v>
      </c>
      <c r="O5707" s="56">
        <v>0.22333</v>
      </c>
      <c r="P5707" s="48" t="str">
        <f t="shared" si="4573"/>
        <v>1896/7C SL</v>
      </c>
      <c r="Q5707" s="76" t="s">
        <v>6187</v>
      </c>
      <c r="R5707" s="76" t="s">
        <v>6187</v>
      </c>
      <c r="S5707" s="49">
        <f t="shared" si="4581"/>
        <v>0</v>
      </c>
      <c r="T5707" s="49">
        <f t="shared" si="4574"/>
        <v>0</v>
      </c>
      <c r="U5707" s="49">
        <v>159.73076923076923</v>
      </c>
      <c r="V5707" s="49">
        <f t="shared" si="4557"/>
        <v>159.73076923076923</v>
      </c>
      <c r="W5707" s="49">
        <f>V5707*M5707</f>
        <v>3194.6153846153848</v>
      </c>
      <c r="X5707" s="90">
        <f>ROUND(S5707*$X$3,0)</f>
        <v>0</v>
      </c>
      <c r="Y5707" s="90">
        <f t="shared" si="4586"/>
        <v>0</v>
      </c>
      <c r="Z5707" s="93">
        <f>ROUND((V5707*M5707)+X5707,0)</f>
        <v>3195</v>
      </c>
      <c r="AA5707" s="93">
        <f t="shared" si="4587"/>
        <v>713.53935000000001</v>
      </c>
      <c r="AB5707" s="97">
        <f>ROUND((V5707*$AB$3)+Z5707,0)</f>
        <v>4153</v>
      </c>
      <c r="AC5707" s="98">
        <f t="shared" si="4582"/>
        <v>927.48949000000005</v>
      </c>
      <c r="AD5707" s="77" t="s">
        <v>3</v>
      </c>
      <c r="AE5707" s="54">
        <v>927.48949000000005</v>
      </c>
      <c r="AF5707" s="17"/>
    </row>
    <row r="5708" spans="1:32" ht="16.899999999999999" customHeight="1" x14ac:dyDescent="0.3">
      <c r="A5708" s="73" t="s">
        <v>35</v>
      </c>
      <c r="B5708" s="74" t="s">
        <v>4597</v>
      </c>
      <c r="C5708" s="48" t="s">
        <v>1143</v>
      </c>
      <c r="D5708" s="48">
        <v>100</v>
      </c>
      <c r="E5708" s="48">
        <v>30327</v>
      </c>
      <c r="F5708" s="48" t="s">
        <v>5915</v>
      </c>
      <c r="G5708" s="48" t="s">
        <v>122</v>
      </c>
      <c r="H5708" s="75">
        <f t="shared" ref="H5708:H5709" si="4588">(I5708-J5708)/J5708</f>
        <v>0</v>
      </c>
      <c r="I5708" s="74">
        <v>34</v>
      </c>
      <c r="J5708" s="74">
        <v>34</v>
      </c>
      <c r="K5708" s="48">
        <f t="shared" si="4584"/>
        <v>34</v>
      </c>
      <c r="L5708" s="48">
        <f>$L$3</f>
        <v>-4</v>
      </c>
      <c r="M5708" s="48">
        <f t="shared" ref="M5708:M5709" si="4589">K5708+L5708</f>
        <v>30</v>
      </c>
      <c r="N5708" s="48">
        <v>0</v>
      </c>
      <c r="O5708" s="56">
        <v>46.14</v>
      </c>
      <c r="P5708" s="48" t="str">
        <f t="shared" si="4573"/>
        <v>391816 WH</v>
      </c>
      <c r="Q5708" s="76">
        <v>0</v>
      </c>
      <c r="R5708" s="76">
        <v>8</v>
      </c>
      <c r="S5708" s="49">
        <f t="shared" ref="S5708:S5709" si="4590">((Q5708/65*0.7)+(R5708/260*0.3))</f>
        <v>9.2307692307692316E-3</v>
      </c>
      <c r="T5708" s="49">
        <f t="shared" si="4574"/>
        <v>0.92307692307692313</v>
      </c>
      <c r="U5708" s="49">
        <v>125.92307692307692</v>
      </c>
      <c r="V5708" s="49">
        <f t="shared" si="4557"/>
        <v>1.2592307692307692</v>
      </c>
      <c r="W5708" s="49">
        <f t="shared" ref="W5708:W5709" si="4591">S5708*M5708</f>
        <v>0.27692307692307694</v>
      </c>
      <c r="X5708" s="90">
        <f>ROUNDUP(S5708*$X$4,0)</f>
        <v>1</v>
      </c>
      <c r="Y5708" s="90">
        <f t="shared" si="4586"/>
        <v>46.14</v>
      </c>
      <c r="Z5708" s="93">
        <f t="shared" ref="Z5708:Z5709" si="4592">ROUND((S5708*M5708)+X5708,0)</f>
        <v>1</v>
      </c>
      <c r="AA5708" s="93">
        <f t="shared" si="4587"/>
        <v>46.14</v>
      </c>
      <c r="AB5708" s="97">
        <f>ROUND((S5708*$AB$3)+Z5708,0)</f>
        <v>1</v>
      </c>
      <c r="AC5708" s="98">
        <f t="shared" ref="AC5708:AC5709" si="4593">AB5708*O5708</f>
        <v>46.14</v>
      </c>
      <c r="AD5708" s="77" t="s">
        <v>5890</v>
      </c>
      <c r="AE5708" s="54">
        <v>46.14</v>
      </c>
      <c r="AF5708" s="17"/>
    </row>
    <row r="5709" spans="1:32" ht="16.899999999999999" customHeight="1" x14ac:dyDescent="0.3">
      <c r="A5709" s="73" t="s">
        <v>35</v>
      </c>
      <c r="B5709" s="74" t="s">
        <v>4598</v>
      </c>
      <c r="C5709" s="48" t="s">
        <v>1143</v>
      </c>
      <c r="D5709" s="48">
        <v>500</v>
      </c>
      <c r="E5709" s="48">
        <v>30327</v>
      </c>
      <c r="F5709" s="48" t="s">
        <v>5915</v>
      </c>
      <c r="G5709" s="48" t="s">
        <v>122</v>
      </c>
      <c r="H5709" s="75">
        <f t="shared" si="4588"/>
        <v>0</v>
      </c>
      <c r="I5709" s="74">
        <v>34</v>
      </c>
      <c r="J5709" s="74">
        <v>34</v>
      </c>
      <c r="K5709" s="48">
        <f t="shared" si="4584"/>
        <v>34</v>
      </c>
      <c r="L5709" s="48">
        <f>$L$3</f>
        <v>-4</v>
      </c>
      <c r="M5709" s="48">
        <f t="shared" si="4589"/>
        <v>30</v>
      </c>
      <c r="N5709" s="48">
        <v>0</v>
      </c>
      <c r="O5709" s="56">
        <v>291.21499999999997</v>
      </c>
      <c r="P5709" s="48" t="str">
        <f t="shared" si="4573"/>
        <v>392240 BK</v>
      </c>
      <c r="Q5709" s="76">
        <v>1</v>
      </c>
      <c r="R5709" s="76">
        <v>1</v>
      </c>
      <c r="S5709" s="49">
        <f t="shared" si="4590"/>
        <v>1.1923076923076923E-2</v>
      </c>
      <c r="T5709" s="49">
        <f t="shared" si="4574"/>
        <v>5.9615384615384617</v>
      </c>
      <c r="U5709" s="49">
        <v>13.807692307692308</v>
      </c>
      <c r="V5709" s="49">
        <f t="shared" si="4557"/>
        <v>2.7615384615384618E-2</v>
      </c>
      <c r="W5709" s="49">
        <f t="shared" si="4591"/>
        <v>0.3576923076923077</v>
      </c>
      <c r="X5709" s="90">
        <f>ROUND(S5709*$X$4,0)</f>
        <v>0</v>
      </c>
      <c r="Y5709" s="90">
        <f t="shared" si="4586"/>
        <v>0</v>
      </c>
      <c r="Z5709" s="93">
        <f t="shared" si="4592"/>
        <v>0</v>
      </c>
      <c r="AA5709" s="93">
        <f t="shared" si="4587"/>
        <v>0</v>
      </c>
      <c r="AB5709" s="97">
        <f>ROUND((S5709*$AB$3)+Z5709,0)</f>
        <v>0</v>
      </c>
      <c r="AC5709" s="98">
        <f t="shared" si="4593"/>
        <v>0</v>
      </c>
      <c r="AD5709" s="77" t="s">
        <v>5890</v>
      </c>
      <c r="AE5709" s="54">
        <v>0</v>
      </c>
      <c r="AF5709" s="17"/>
    </row>
    <row r="5710" spans="1:32" ht="16.899999999999999" customHeight="1" x14ac:dyDescent="0.3">
      <c r="A5710" s="73" t="s">
        <v>7</v>
      </c>
      <c r="B5710" s="74" t="s">
        <v>3637</v>
      </c>
      <c r="C5710" s="48" t="s">
        <v>1790</v>
      </c>
      <c r="D5710" s="48">
        <v>1000</v>
      </c>
      <c r="E5710" s="48">
        <v>621</v>
      </c>
      <c r="F5710" s="48" t="s">
        <v>6128</v>
      </c>
      <c r="G5710" s="48" t="s">
        <v>35</v>
      </c>
      <c r="H5710" s="75">
        <f t="shared" ref="H5710" si="4594">(I5710-J5710)/J5710</f>
        <v>0</v>
      </c>
      <c r="I5710" s="74">
        <v>83</v>
      </c>
      <c r="J5710" s="74">
        <v>83</v>
      </c>
      <c r="K5710" s="48">
        <f t="shared" si="4584"/>
        <v>83</v>
      </c>
      <c r="L5710" s="48">
        <f>$L$3</f>
        <v>-4</v>
      </c>
      <c r="M5710" s="48">
        <f t="shared" ref="M5710" si="4595">K5710+L5710</f>
        <v>79</v>
      </c>
      <c r="N5710" s="48">
        <v>3</v>
      </c>
      <c r="O5710" s="56">
        <v>176.69</v>
      </c>
      <c r="P5710" s="48" t="str">
        <f t="shared" si="4573"/>
        <v>9058C BK</v>
      </c>
      <c r="Q5710" s="76">
        <v>24</v>
      </c>
      <c r="R5710" s="76">
        <v>34</v>
      </c>
      <c r="S5710" s="49">
        <f t="shared" ref="S5710" si="4596">((Q5710/65*0.7)+(R5710/260*0.3))</f>
        <v>0.2976923076923077</v>
      </c>
      <c r="T5710" s="49">
        <f t="shared" si="4574"/>
        <v>297.69230769230768</v>
      </c>
      <c r="U5710" s="49">
        <v>308.15384615384613</v>
      </c>
      <c r="V5710" s="49">
        <f t="shared" si="4557"/>
        <v>0.30815384615384611</v>
      </c>
      <c r="W5710" s="49">
        <f>V5710*M5710</f>
        <v>24.344153846153844</v>
      </c>
      <c r="X5710" s="90">
        <f>ROUND(S5710*$X$4,0)</f>
        <v>1</v>
      </c>
      <c r="Y5710" s="90">
        <f t="shared" ref="Y5710" si="4597">X5710*O5710</f>
        <v>176.69</v>
      </c>
      <c r="Z5710" s="93">
        <f t="shared" ref="Z5710" si="4598">ROUND((S5710*M5710)+X5710,0)</f>
        <v>25</v>
      </c>
      <c r="AA5710" s="93">
        <f t="shared" ref="AA5710" si="4599">Z5710*O5710</f>
        <v>4417.25</v>
      </c>
      <c r="AB5710" s="97">
        <f>ROUND((S5710*$AB$4)+Z5710,0)</f>
        <v>26</v>
      </c>
      <c r="AC5710" s="98">
        <f t="shared" ref="AC5710" si="4600">AB5710*O5710</f>
        <v>4593.9399999999996</v>
      </c>
      <c r="AD5710" s="77" t="s">
        <v>3</v>
      </c>
      <c r="AE5710" s="54">
        <v>4593.9399999999996</v>
      </c>
      <c r="AF5710" s="17"/>
    </row>
    <row r="5711" spans="1:32" ht="16.899999999999999" customHeight="1" x14ac:dyDescent="0.3">
      <c r="A5711" s="73" t="s">
        <v>7</v>
      </c>
      <c r="B5711" s="74" t="s">
        <v>5781</v>
      </c>
      <c r="C5711" s="48" t="s">
        <v>1154</v>
      </c>
      <c r="D5711" s="48">
        <v>1</v>
      </c>
      <c r="E5711" s="48">
        <v>2834</v>
      </c>
      <c r="F5711" s="48" t="s">
        <v>6126</v>
      </c>
      <c r="G5711" s="48">
        <v>2</v>
      </c>
      <c r="H5711" s="75">
        <f t="shared" ref="H5711" si="4601">(I5711-J5711)/J5711</f>
        <v>-0.125</v>
      </c>
      <c r="I5711" s="74">
        <v>35</v>
      </c>
      <c r="J5711" s="74">
        <v>40</v>
      </c>
      <c r="K5711" s="48">
        <f t="shared" si="4584"/>
        <v>35</v>
      </c>
      <c r="L5711" s="48"/>
      <c r="M5711" s="48">
        <f t="shared" ref="M5711" si="4602">K5711+L5711</f>
        <v>35</v>
      </c>
      <c r="N5711" s="48">
        <v>427</v>
      </c>
      <c r="O5711" s="56">
        <v>0.28466000000000002</v>
      </c>
      <c r="P5711" s="48" t="str">
        <f t="shared" si="4573"/>
        <v>5410/4 SL</v>
      </c>
      <c r="Q5711" s="76" t="s">
        <v>6187</v>
      </c>
      <c r="R5711" s="76" t="s">
        <v>6187</v>
      </c>
      <c r="S5711" s="49">
        <f t="shared" ref="S5711" si="4603">((Q5711/65*0.7)+(R5711/260*0.3))</f>
        <v>0</v>
      </c>
      <c r="T5711" s="49">
        <f t="shared" si="4574"/>
        <v>0</v>
      </c>
      <c r="U5711" s="49">
        <v>21.538461538461537</v>
      </c>
      <c r="V5711" s="49">
        <f t="shared" si="4557"/>
        <v>21.538461538461537</v>
      </c>
      <c r="W5711" s="49">
        <f t="shared" ref="W5711:W5712" si="4604">S5711*M5711</f>
        <v>0</v>
      </c>
      <c r="X5711" s="90">
        <f>ROUND(S5711*$X$4,0)</f>
        <v>0</v>
      </c>
      <c r="Y5711" s="90">
        <f t="shared" ref="Y5711:Y5712" si="4605">X5711*O5711</f>
        <v>0</v>
      </c>
      <c r="Z5711" s="93">
        <f>ROUND((V5711*M5711)+X5711,0)</f>
        <v>754</v>
      </c>
      <c r="AA5711" s="93">
        <f t="shared" ref="AA5711:AA5712" si="4606">Z5711*O5711</f>
        <v>214.63364000000001</v>
      </c>
      <c r="AB5711" s="97">
        <f>ROUND((V5711*$AB$3)+Z5711,0)</f>
        <v>883</v>
      </c>
      <c r="AC5711" s="98">
        <f t="shared" ref="AC5711" si="4607">AB5711*O5711</f>
        <v>251.35478000000003</v>
      </c>
      <c r="AD5711" s="77" t="s">
        <v>3</v>
      </c>
      <c r="AE5711" s="54">
        <v>251.35478000000003</v>
      </c>
      <c r="AF5711" s="17"/>
    </row>
    <row r="5712" spans="1:32" ht="16.899999999999999" customHeight="1" x14ac:dyDescent="0.3">
      <c r="A5712" s="73" t="s">
        <v>7</v>
      </c>
      <c r="B5712" s="74" t="s">
        <v>5782</v>
      </c>
      <c r="C5712" s="48" t="s">
        <v>1154</v>
      </c>
      <c r="D5712" s="48">
        <v>1</v>
      </c>
      <c r="E5712" s="48">
        <v>2834</v>
      </c>
      <c r="F5712" s="48" t="s">
        <v>6126</v>
      </c>
      <c r="G5712" s="48">
        <v>2</v>
      </c>
      <c r="H5712" s="75">
        <f t="shared" ref="H5712:H5716" si="4608">(I5712-J5712)/J5712</f>
        <v>-0.125</v>
      </c>
      <c r="I5712" s="74">
        <v>35</v>
      </c>
      <c r="J5712" s="74">
        <v>40</v>
      </c>
      <c r="K5712" s="48">
        <f t="shared" si="4584"/>
        <v>35</v>
      </c>
      <c r="L5712" s="48"/>
      <c r="M5712" s="48">
        <f t="shared" ref="M5712:M5716" si="4609">K5712+L5712</f>
        <v>35</v>
      </c>
      <c r="N5712" s="48">
        <v>5570</v>
      </c>
      <c r="O5712" s="56">
        <v>0.42618</v>
      </c>
      <c r="P5712" s="48" t="str">
        <f t="shared" si="4573"/>
        <v>5424 SL</v>
      </c>
      <c r="Q5712" s="76" t="s">
        <v>6187</v>
      </c>
      <c r="R5712" s="76" t="s">
        <v>6187</v>
      </c>
      <c r="S5712" s="49">
        <f t="shared" ref="S5712:S5716" si="4610">((Q5712/65*0.7)+(R5712/260*0.3))</f>
        <v>0</v>
      </c>
      <c r="T5712" s="49">
        <f t="shared" si="4574"/>
        <v>0</v>
      </c>
      <c r="U5712" s="49">
        <v>35.57692307692308</v>
      </c>
      <c r="V5712" s="49">
        <f t="shared" si="4557"/>
        <v>35.57692307692308</v>
      </c>
      <c r="W5712" s="49">
        <f t="shared" si="4604"/>
        <v>0</v>
      </c>
      <c r="X5712" s="90">
        <f>ROUND(S5712*$X$4,0)</f>
        <v>0</v>
      </c>
      <c r="Y5712" s="90">
        <f t="shared" si="4605"/>
        <v>0</v>
      </c>
      <c r="Z5712" s="93">
        <f>ROUND((V5712*M5712)+X5712,0)</f>
        <v>1245</v>
      </c>
      <c r="AA5712" s="93">
        <f t="shared" si="4606"/>
        <v>530.59410000000003</v>
      </c>
      <c r="AB5712" s="97">
        <f>ROUND((V5712*$AB$3)+Z5712,0)</f>
        <v>1458</v>
      </c>
      <c r="AC5712" s="98">
        <f t="shared" ref="AC5712:AC5716" si="4611">AB5712*O5712</f>
        <v>621.37044000000003</v>
      </c>
      <c r="AD5712" s="77" t="s">
        <v>3</v>
      </c>
      <c r="AE5712" s="54">
        <v>621.37044000000003</v>
      </c>
      <c r="AF5712" s="17"/>
    </row>
    <row r="5713" spans="1:32" ht="16.899999999999999" customHeight="1" x14ac:dyDescent="0.3">
      <c r="A5713" s="73" t="s">
        <v>7</v>
      </c>
      <c r="B5713" s="74" t="s">
        <v>4389</v>
      </c>
      <c r="C5713" s="48" t="s">
        <v>1154</v>
      </c>
      <c r="D5713" s="48">
        <v>1</v>
      </c>
      <c r="E5713" s="48">
        <v>2834</v>
      </c>
      <c r="F5713" s="48" t="s">
        <v>6126</v>
      </c>
      <c r="G5713" s="48">
        <v>2</v>
      </c>
      <c r="H5713" s="75">
        <f t="shared" si="4608"/>
        <v>-0.33333333333333331</v>
      </c>
      <c r="I5713" s="74">
        <v>20</v>
      </c>
      <c r="J5713" s="74">
        <v>30</v>
      </c>
      <c r="K5713" s="48">
        <f t="shared" si="4584"/>
        <v>20</v>
      </c>
      <c r="L5713" s="48"/>
      <c r="M5713" s="48">
        <f t="shared" si="4609"/>
        <v>20</v>
      </c>
      <c r="N5713" s="48">
        <v>6110</v>
      </c>
      <c r="O5713" s="56">
        <v>0.26050000000000001</v>
      </c>
      <c r="P5713" s="48" t="str">
        <f t="shared" si="4573"/>
        <v>5466C SL</v>
      </c>
      <c r="Q5713" s="76" t="s">
        <v>6187</v>
      </c>
      <c r="R5713" s="76" t="s">
        <v>6187</v>
      </c>
      <c r="S5713" s="49">
        <f t="shared" si="4610"/>
        <v>0</v>
      </c>
      <c r="T5713" s="49">
        <f t="shared" si="4574"/>
        <v>0</v>
      </c>
      <c r="U5713" s="49">
        <v>226.84615384615384</v>
      </c>
      <c r="V5713" s="49">
        <f t="shared" si="4557"/>
        <v>226.84615384615384</v>
      </c>
      <c r="W5713" s="49">
        <f>V5713*M5713</f>
        <v>4536.9230769230771</v>
      </c>
      <c r="X5713" s="90">
        <f>ROUND(S5713*$X$3,0)</f>
        <v>0</v>
      </c>
      <c r="Y5713" s="90">
        <f t="shared" ref="Y5713:Y5718" si="4612">X5713*O5713</f>
        <v>0</v>
      </c>
      <c r="Z5713" s="93">
        <f>ROUND((V5713*M5713)+X5713,0)</f>
        <v>4537</v>
      </c>
      <c r="AA5713" s="93">
        <f t="shared" ref="AA5713:AA5718" si="4613">Z5713*O5713</f>
        <v>1181.8885</v>
      </c>
      <c r="AB5713" s="97">
        <f>ROUND((V5713*$AB$3)+Z5713,0)</f>
        <v>5898</v>
      </c>
      <c r="AC5713" s="98">
        <f t="shared" si="4611"/>
        <v>1536.4290000000001</v>
      </c>
      <c r="AD5713" s="77" t="s">
        <v>3</v>
      </c>
      <c r="AE5713" s="54">
        <v>1536.4290000000001</v>
      </c>
      <c r="AF5713" s="17"/>
    </row>
    <row r="5714" spans="1:32" ht="16.899999999999999" customHeight="1" x14ac:dyDescent="0.3">
      <c r="A5714" s="73" t="s">
        <v>35</v>
      </c>
      <c r="B5714" s="74" t="s">
        <v>353</v>
      </c>
      <c r="C5714" s="48" t="s">
        <v>40</v>
      </c>
      <c r="D5714" s="48">
        <v>100</v>
      </c>
      <c r="E5714" s="48">
        <v>621</v>
      </c>
      <c r="F5714" s="48" t="s">
        <v>6128</v>
      </c>
      <c r="G5714" s="48" t="s">
        <v>112</v>
      </c>
      <c r="H5714" s="75">
        <f t="shared" si="4608"/>
        <v>-0.16666666666666666</v>
      </c>
      <c r="I5714" s="74">
        <v>20</v>
      </c>
      <c r="J5714" s="74">
        <v>24</v>
      </c>
      <c r="K5714" s="48">
        <f t="shared" si="4584"/>
        <v>20</v>
      </c>
      <c r="L5714" s="48">
        <f>$L$3</f>
        <v>-4</v>
      </c>
      <c r="M5714" s="48">
        <f t="shared" si="4609"/>
        <v>16</v>
      </c>
      <c r="N5714" s="48">
        <v>5</v>
      </c>
      <c r="O5714" s="56">
        <v>2.694</v>
      </c>
      <c r="P5714" s="48" t="str">
        <f t="shared" si="4573"/>
        <v>1551 GR</v>
      </c>
      <c r="Q5714" s="76">
        <v>49</v>
      </c>
      <c r="R5714" s="76">
        <v>144</v>
      </c>
      <c r="S5714" s="49">
        <f t="shared" si="4610"/>
        <v>0.69384615384615378</v>
      </c>
      <c r="T5714" s="49">
        <f t="shared" si="4574"/>
        <v>69.384615384615373</v>
      </c>
      <c r="U5714" s="49">
        <v>159.38461538461536</v>
      </c>
      <c r="V5714" s="49">
        <f t="shared" si="4557"/>
        <v>1.5938461538461537</v>
      </c>
      <c r="W5714" s="49">
        <f t="shared" ref="W5714:W5715" si="4614">S5714*M5714</f>
        <v>11.10153846153846</v>
      </c>
      <c r="X5714" s="90">
        <f>ROUND(S5714*$X$3,0)</f>
        <v>4</v>
      </c>
      <c r="Y5714" s="90">
        <f t="shared" si="4612"/>
        <v>10.776</v>
      </c>
      <c r="Z5714" s="93">
        <f>ROUND((S5714*M5714)+X5714,0)</f>
        <v>15</v>
      </c>
      <c r="AA5714" s="93">
        <f t="shared" si="4613"/>
        <v>40.409999999999997</v>
      </c>
      <c r="AB5714" s="97">
        <f>ROUND((S5714*$AB$4)+Z5714,0)</f>
        <v>18</v>
      </c>
      <c r="AC5714" s="98">
        <f t="shared" si="4611"/>
        <v>48.491999999999997</v>
      </c>
      <c r="AD5714" s="77" t="s">
        <v>3</v>
      </c>
      <c r="AE5714" s="54">
        <v>48.491999999999997</v>
      </c>
      <c r="AF5714" s="17"/>
    </row>
    <row r="5715" spans="1:32" ht="16.899999999999999" customHeight="1" x14ac:dyDescent="0.3">
      <c r="A5715" s="73" t="s">
        <v>7</v>
      </c>
      <c r="B5715" s="74" t="s">
        <v>5785</v>
      </c>
      <c r="C5715" s="48" t="s">
        <v>1154</v>
      </c>
      <c r="D5715" s="48">
        <v>100</v>
      </c>
      <c r="E5715" s="48">
        <v>2834</v>
      </c>
      <c r="F5715" s="48" t="s">
        <v>6126</v>
      </c>
      <c r="G5715" s="48">
        <v>2</v>
      </c>
      <c r="H5715" s="75">
        <f t="shared" si="4608"/>
        <v>0</v>
      </c>
      <c r="I5715" s="74">
        <v>35</v>
      </c>
      <c r="J5715" s="74">
        <f>I5715</f>
        <v>35</v>
      </c>
      <c r="K5715" s="48">
        <f t="shared" si="4584"/>
        <v>35</v>
      </c>
      <c r="L5715" s="48"/>
      <c r="M5715" s="48">
        <f t="shared" si="4609"/>
        <v>35</v>
      </c>
      <c r="N5715" s="48">
        <v>1</v>
      </c>
      <c r="O5715" s="56">
        <v>28.324079999999999</v>
      </c>
      <c r="P5715" s="48" t="str">
        <f t="shared" si="4573"/>
        <v>5494C SL</v>
      </c>
      <c r="Q5715" s="76">
        <v>3</v>
      </c>
      <c r="R5715" s="76">
        <v>3</v>
      </c>
      <c r="S5715" s="49">
        <f t="shared" si="4610"/>
        <v>3.5769230769230768E-2</v>
      </c>
      <c r="T5715" s="49">
        <f t="shared" si="4574"/>
        <v>3.5769230769230766</v>
      </c>
      <c r="U5715" s="49">
        <v>61.269615384615378</v>
      </c>
      <c r="V5715" s="49">
        <f t="shared" si="4557"/>
        <v>0.61269615384615372</v>
      </c>
      <c r="W5715" s="49">
        <f t="shared" si="4614"/>
        <v>1.2519230769230769</v>
      </c>
      <c r="X5715" s="90">
        <f>ROUND(S5715*$X$4,0)</f>
        <v>0</v>
      </c>
      <c r="Y5715" s="90">
        <f t="shared" si="4612"/>
        <v>0</v>
      </c>
      <c r="Z5715" s="93">
        <f t="shared" ref="Z5715:Z5718" si="4615">ROUND((S5715*M5715)+X5715,0)</f>
        <v>1</v>
      </c>
      <c r="AA5715" s="93">
        <f t="shared" si="4613"/>
        <v>28.324079999999999</v>
      </c>
      <c r="AB5715" s="97">
        <f>ROUND((S5715*$AB$2)+Z5715,0)</f>
        <v>1</v>
      </c>
      <c r="AC5715" s="98">
        <f t="shared" si="4611"/>
        <v>28.324079999999999</v>
      </c>
      <c r="AD5715" s="77" t="s">
        <v>3</v>
      </c>
      <c r="AE5715" s="54">
        <v>28.324079999999999</v>
      </c>
      <c r="AF5715" s="17"/>
    </row>
    <row r="5716" spans="1:32" ht="16.899999999999999" customHeight="1" x14ac:dyDescent="0.3">
      <c r="A5716" s="73" t="s">
        <v>7</v>
      </c>
      <c r="B5716" s="74" t="s">
        <v>936</v>
      </c>
      <c r="C5716" s="48" t="s">
        <v>10</v>
      </c>
      <c r="D5716" s="48">
        <v>1000</v>
      </c>
      <c r="E5716" s="48">
        <v>621</v>
      </c>
      <c r="F5716" s="48" t="s">
        <v>6128</v>
      </c>
      <c r="G5716" s="48" t="s">
        <v>35</v>
      </c>
      <c r="H5716" s="75">
        <f t="shared" si="4608"/>
        <v>0</v>
      </c>
      <c r="I5716" s="74">
        <v>48</v>
      </c>
      <c r="J5716" s="74">
        <v>48</v>
      </c>
      <c r="K5716" s="48">
        <f t="shared" si="4584"/>
        <v>48</v>
      </c>
      <c r="L5716" s="48">
        <f>$L$3</f>
        <v>-4</v>
      </c>
      <c r="M5716" s="48">
        <f t="shared" si="4609"/>
        <v>44</v>
      </c>
      <c r="N5716" s="48">
        <v>15</v>
      </c>
      <c r="O5716" s="56">
        <v>150.09</v>
      </c>
      <c r="P5716" s="48" t="str">
        <f t="shared" si="4573"/>
        <v>2463C SL</v>
      </c>
      <c r="Q5716" s="76">
        <v>28</v>
      </c>
      <c r="R5716" s="76">
        <v>57</v>
      </c>
      <c r="S5716" s="49">
        <f t="shared" si="4610"/>
        <v>0.36730769230769228</v>
      </c>
      <c r="T5716" s="49">
        <f t="shared" si="4574"/>
        <v>367.30769230769226</v>
      </c>
      <c r="U5716" s="49">
        <v>445.69230769230762</v>
      </c>
      <c r="V5716" s="49">
        <f t="shared" si="4557"/>
        <v>0.44569230769230761</v>
      </c>
      <c r="W5716" s="49">
        <f>V5716*M5716</f>
        <v>19.610461538461536</v>
      </c>
      <c r="X5716" s="90">
        <f>ROUND(S5716*$X$4,0)</f>
        <v>2</v>
      </c>
      <c r="Y5716" s="90">
        <f t="shared" si="4612"/>
        <v>300.18</v>
      </c>
      <c r="Z5716" s="93">
        <f t="shared" si="4615"/>
        <v>18</v>
      </c>
      <c r="AA5716" s="93">
        <f t="shared" si="4613"/>
        <v>2701.62</v>
      </c>
      <c r="AB5716" s="97">
        <f>ROUND((S5716*$AB$4)+Z5716,0)</f>
        <v>20</v>
      </c>
      <c r="AC5716" s="98">
        <f t="shared" si="4611"/>
        <v>3001.8</v>
      </c>
      <c r="AD5716" s="77" t="s">
        <v>3</v>
      </c>
      <c r="AE5716" s="54">
        <v>3001.8</v>
      </c>
      <c r="AF5716" s="17"/>
    </row>
    <row r="5717" spans="1:32" ht="16.899999999999999" customHeight="1" x14ac:dyDescent="0.3">
      <c r="A5717" s="73" t="s">
        <v>7</v>
      </c>
      <c r="B5717" s="74" t="s">
        <v>2311</v>
      </c>
      <c r="C5717" s="48" t="s">
        <v>1797</v>
      </c>
      <c r="D5717" s="48">
        <v>100</v>
      </c>
      <c r="E5717" s="48">
        <v>7880</v>
      </c>
      <c r="F5717" s="48" t="s">
        <v>5908</v>
      </c>
      <c r="G5717" s="48" t="s">
        <v>122</v>
      </c>
      <c r="H5717" s="75">
        <f t="shared" ref="H5717:H5718" si="4616">(I5717-J5717)/J5717</f>
        <v>0.5730337078651685</v>
      </c>
      <c r="I5717" s="74">
        <v>140</v>
      </c>
      <c r="J5717" s="74">
        <v>89</v>
      </c>
      <c r="K5717" s="48">
        <f>J5717</f>
        <v>89</v>
      </c>
      <c r="L5717" s="48">
        <f>$L$3</f>
        <v>-4</v>
      </c>
      <c r="M5717" s="48">
        <f t="shared" ref="M5717:M5718" si="4617">K5717+L5717</f>
        <v>85</v>
      </c>
      <c r="N5717" s="48">
        <v>745</v>
      </c>
      <c r="O5717" s="56">
        <v>9.3857099999999996</v>
      </c>
      <c r="P5717" s="48" t="str">
        <f t="shared" si="4573"/>
        <v>F2213/16 BK</v>
      </c>
      <c r="Q5717" s="76">
        <v>339</v>
      </c>
      <c r="R5717" s="76">
        <v>984</v>
      </c>
      <c r="S5717" s="49">
        <f t="shared" ref="S5717:S5718" si="4618">((Q5717/65*0.7)+(R5717/260*0.3))</f>
        <v>4.7861538461538462</v>
      </c>
      <c r="T5717" s="49">
        <f t="shared" si="4574"/>
        <v>478.61538461538464</v>
      </c>
      <c r="U5717" s="49">
        <v>1766.2064884615384</v>
      </c>
      <c r="V5717" s="49">
        <f t="shared" si="4557"/>
        <v>17.662064884615383</v>
      </c>
      <c r="W5717" s="49">
        <f t="shared" ref="W5717:W5718" si="4619">S5717*M5717</f>
        <v>406.82307692307694</v>
      </c>
      <c r="X5717" s="90">
        <f>ROUND(S5717*$X$4,0)</f>
        <v>24</v>
      </c>
      <c r="Y5717" s="90">
        <f t="shared" si="4612"/>
        <v>225.25703999999999</v>
      </c>
      <c r="Z5717" s="93">
        <f t="shared" si="4615"/>
        <v>431</v>
      </c>
      <c r="AA5717" s="93">
        <f t="shared" si="4613"/>
        <v>4045.2410099999997</v>
      </c>
      <c r="AB5717" s="97">
        <f>ROUND((S5717*$AB$4)+Z5717,0)</f>
        <v>455</v>
      </c>
      <c r="AC5717" s="98">
        <f t="shared" ref="AC5717:AC5718" si="4620">AB5717*O5717</f>
        <v>4270.4980500000001</v>
      </c>
      <c r="AD5717" s="77" t="s">
        <v>3</v>
      </c>
      <c r="AE5717" s="54">
        <v>4270.4980500000001</v>
      </c>
      <c r="AF5717" s="17"/>
    </row>
    <row r="5718" spans="1:32" ht="16.899999999999999" customHeight="1" x14ac:dyDescent="0.3">
      <c r="A5718" s="73" t="s">
        <v>7</v>
      </c>
      <c r="B5718" s="74" t="s">
        <v>5786</v>
      </c>
      <c r="C5718" s="48" t="s">
        <v>1154</v>
      </c>
      <c r="D5718" s="48">
        <v>500</v>
      </c>
      <c r="E5718" s="48">
        <v>2834</v>
      </c>
      <c r="F5718" s="48" t="s">
        <v>6126</v>
      </c>
      <c r="G5718" s="48">
        <v>2</v>
      </c>
      <c r="H5718" s="75">
        <f t="shared" si="4616"/>
        <v>0</v>
      </c>
      <c r="I5718" s="74">
        <v>40</v>
      </c>
      <c r="J5718" s="74">
        <f>I5718</f>
        <v>40</v>
      </c>
      <c r="K5718" s="48">
        <f>I5718</f>
        <v>40</v>
      </c>
      <c r="L5718" s="48"/>
      <c r="M5718" s="48">
        <f t="shared" si="4617"/>
        <v>40</v>
      </c>
      <c r="N5718" s="48">
        <v>0</v>
      </c>
      <c r="O5718" s="56">
        <v>336.39918</v>
      </c>
      <c r="P5718" s="48" t="str">
        <f t="shared" si="4573"/>
        <v>5527 SL</v>
      </c>
      <c r="Q5718" s="76" t="s">
        <v>6187</v>
      </c>
      <c r="R5718" s="76" t="s">
        <v>6187</v>
      </c>
      <c r="S5718" s="49">
        <f t="shared" si="4618"/>
        <v>0</v>
      </c>
      <c r="T5718" s="49">
        <f t="shared" si="4574"/>
        <v>0</v>
      </c>
      <c r="U5718" s="49">
        <v>21.76923076923077</v>
      </c>
      <c r="V5718" s="49">
        <f t="shared" si="4557"/>
        <v>4.353846153846154E-2</v>
      </c>
      <c r="W5718" s="49">
        <f t="shared" si="4619"/>
        <v>0</v>
      </c>
      <c r="X5718" s="90">
        <f>ROUNDUP(S5718*$X$4,0)</f>
        <v>0</v>
      </c>
      <c r="Y5718" s="90">
        <f t="shared" si="4612"/>
        <v>0</v>
      </c>
      <c r="Z5718" s="93">
        <f t="shared" si="4615"/>
        <v>0</v>
      </c>
      <c r="AA5718" s="93">
        <f t="shared" si="4613"/>
        <v>0</v>
      </c>
      <c r="AB5718" s="97">
        <f>ROUND((S5718*$AB$2)+Z5718,0)</f>
        <v>0</v>
      </c>
      <c r="AC5718" s="98">
        <f t="shared" si="4620"/>
        <v>0</v>
      </c>
      <c r="AD5718" s="77" t="s">
        <v>3</v>
      </c>
      <c r="AE5718" s="54">
        <v>0</v>
      </c>
      <c r="AF5718" s="17"/>
    </row>
    <row r="5719" spans="1:32" ht="16.899999999999999" customHeight="1" x14ac:dyDescent="0.3">
      <c r="A5719" s="73" t="s">
        <v>7</v>
      </c>
      <c r="B5719" s="74" t="s">
        <v>2451</v>
      </c>
      <c r="C5719" s="48" t="s">
        <v>1790</v>
      </c>
      <c r="D5719" s="48">
        <v>1000</v>
      </c>
      <c r="E5719" s="48">
        <v>4013</v>
      </c>
      <c r="F5719" s="48" t="s">
        <v>6180</v>
      </c>
      <c r="G5719" s="48" t="s">
        <v>65</v>
      </c>
      <c r="H5719" s="75">
        <f t="shared" ref="H5719:H5727" si="4621">(I5719-J5719)/J5719</f>
        <v>0</v>
      </c>
      <c r="I5719" s="74">
        <v>5</v>
      </c>
      <c r="J5719" s="74">
        <v>5</v>
      </c>
      <c r="K5719" s="48">
        <f>J5719</f>
        <v>5</v>
      </c>
      <c r="L5719" s="48"/>
      <c r="M5719" s="48">
        <f t="shared" ref="M5719:M5726" si="4622">K5719+L5719</f>
        <v>5</v>
      </c>
      <c r="N5719" s="48">
        <v>2</v>
      </c>
      <c r="O5719" s="56">
        <v>707.55939000000001</v>
      </c>
      <c r="P5719" s="48" t="str">
        <f t="shared" si="4573"/>
        <v>9188A WH</v>
      </c>
      <c r="Q5719" s="76">
        <v>3</v>
      </c>
      <c r="R5719" s="76">
        <v>19</v>
      </c>
      <c r="S5719" s="49">
        <f t="shared" ref="S5719:S5727" si="4623">((Q5719/65*0.7)+(R5719/260*0.3))</f>
        <v>5.4230769230769235E-2</v>
      </c>
      <c r="T5719" s="49">
        <f t="shared" si="4574"/>
        <v>54.230769230769234</v>
      </c>
      <c r="U5719" s="49">
        <v>108.92307692307693</v>
      </c>
      <c r="V5719" s="49">
        <f t="shared" si="4557"/>
        <v>0.10892307692307693</v>
      </c>
      <c r="W5719" s="49">
        <f t="shared" ref="W5719" si="4624">S5719*M5719</f>
        <v>0.27115384615384619</v>
      </c>
      <c r="X5719" s="90">
        <f>ROUNDUP(S5719*$X$2,0)</f>
        <v>1</v>
      </c>
      <c r="Y5719" s="90">
        <f t="shared" ref="Y5719:Y5720" si="4625">X5719*O5719</f>
        <v>707.55939000000001</v>
      </c>
      <c r="Z5719" s="93">
        <f t="shared" ref="Z5719:Z5720" si="4626">ROUND((S5719*M5719)+X5719,0)</f>
        <v>1</v>
      </c>
      <c r="AA5719" s="93">
        <f t="shared" ref="AA5719:AA5720" si="4627">Z5719*O5719</f>
        <v>707.55939000000001</v>
      </c>
      <c r="AB5719" s="97">
        <f>ROUND((S5719*$AB$2)+Z5719,0)</f>
        <v>1</v>
      </c>
      <c r="AC5719" s="98">
        <f t="shared" ref="AC5719:AC5726" si="4628">AB5719*O5719</f>
        <v>707.55939000000001</v>
      </c>
      <c r="AD5719" s="77" t="s">
        <v>5891</v>
      </c>
      <c r="AE5719" s="54">
        <v>707.55939000000001</v>
      </c>
      <c r="AF5719" s="17"/>
    </row>
    <row r="5720" spans="1:32" ht="16.899999999999999" customHeight="1" x14ac:dyDescent="0.3">
      <c r="A5720" s="73" t="s">
        <v>35</v>
      </c>
      <c r="B5720" s="74" t="s">
        <v>5784</v>
      </c>
      <c r="C5720" s="48" t="s">
        <v>16</v>
      </c>
      <c r="D5720" s="48">
        <v>1000</v>
      </c>
      <c r="E5720" s="48">
        <v>621</v>
      </c>
      <c r="F5720" s="48" t="s">
        <v>6128</v>
      </c>
      <c r="G5720" s="48" t="s">
        <v>35</v>
      </c>
      <c r="H5720" s="75">
        <f t="shared" si="4621"/>
        <v>0</v>
      </c>
      <c r="I5720" s="74">
        <v>48</v>
      </c>
      <c r="J5720" s="74">
        <v>48</v>
      </c>
      <c r="K5720" s="48">
        <f>I5720</f>
        <v>48</v>
      </c>
      <c r="L5720" s="48">
        <f>$L$3</f>
        <v>-4</v>
      </c>
      <c r="M5720" s="48">
        <f t="shared" si="4622"/>
        <v>44</v>
      </c>
      <c r="N5720" s="48">
        <v>6</v>
      </c>
      <c r="O5720" s="56">
        <v>113.89</v>
      </c>
      <c r="P5720" s="48" t="str">
        <f t="shared" si="4573"/>
        <v>5473L SL</v>
      </c>
      <c r="Q5720" s="76">
        <v>1</v>
      </c>
      <c r="R5720" s="76">
        <v>4</v>
      </c>
      <c r="S5720" s="49">
        <f t="shared" si="4623"/>
        <v>1.5384615384615385E-2</v>
      </c>
      <c r="T5720" s="49">
        <f t="shared" si="4574"/>
        <v>15.384615384615385</v>
      </c>
      <c r="U5720" s="49">
        <v>72.461538461538453</v>
      </c>
      <c r="V5720" s="49">
        <f t="shared" si="4557"/>
        <v>7.2461538461538452E-2</v>
      </c>
      <c r="W5720" s="49">
        <f>V5720*M5720</f>
        <v>3.1883076923076921</v>
      </c>
      <c r="X5720" s="90">
        <f>ROUND(S5720*$X$4,0)</f>
        <v>0</v>
      </c>
      <c r="Y5720" s="90">
        <f t="shared" si="4625"/>
        <v>0</v>
      </c>
      <c r="Z5720" s="93">
        <f t="shared" si="4626"/>
        <v>1</v>
      </c>
      <c r="AA5720" s="93">
        <f t="shared" si="4627"/>
        <v>113.89</v>
      </c>
      <c r="AB5720" s="97">
        <f>ROUND((S5720*$AB$4)+Z5720,0)</f>
        <v>1</v>
      </c>
      <c r="AC5720" s="98">
        <f t="shared" si="4628"/>
        <v>113.89</v>
      </c>
      <c r="AD5720" s="77" t="s">
        <v>3</v>
      </c>
      <c r="AE5720" s="54">
        <v>113.89</v>
      </c>
      <c r="AF5720" s="17"/>
    </row>
    <row r="5721" spans="1:32" ht="16.899999999999999" customHeight="1" x14ac:dyDescent="0.3">
      <c r="A5721" s="73" t="s">
        <v>35</v>
      </c>
      <c r="B5721" s="74" t="s">
        <v>5514</v>
      </c>
      <c r="C5721" s="48" t="s">
        <v>40</v>
      </c>
      <c r="D5721" s="48">
        <v>1000</v>
      </c>
      <c r="E5721" s="48">
        <v>4750</v>
      </c>
      <c r="F5721" s="48" t="s">
        <v>5916</v>
      </c>
      <c r="G5721" s="48" t="s">
        <v>3680</v>
      </c>
      <c r="H5721" s="75">
        <f t="shared" si="4621"/>
        <v>2.0405405405405403</v>
      </c>
      <c r="I5721" s="74">
        <v>225</v>
      </c>
      <c r="J5721" s="74">
        <v>74</v>
      </c>
      <c r="K5721" s="48">
        <f>J5721</f>
        <v>74</v>
      </c>
      <c r="L5721" s="48">
        <f>$L$3</f>
        <v>-4</v>
      </c>
      <c r="M5721" s="48">
        <f t="shared" si="4622"/>
        <v>70</v>
      </c>
      <c r="N5721" s="48">
        <v>32</v>
      </c>
      <c r="O5721" s="56">
        <v>64.41</v>
      </c>
      <c r="P5721" s="48" t="str">
        <f t="shared" si="4573"/>
        <v>7055 BK</v>
      </c>
      <c r="Q5721" s="76">
        <v>19</v>
      </c>
      <c r="R5721" s="76">
        <v>84</v>
      </c>
      <c r="S5721" s="49">
        <f t="shared" si="4623"/>
        <v>0.30153846153846153</v>
      </c>
      <c r="T5721" s="49">
        <f t="shared" si="4574"/>
        <v>301.53846153846155</v>
      </c>
      <c r="U5721" s="49">
        <v>340.38461538461536</v>
      </c>
      <c r="V5721" s="49">
        <f t="shared" si="4557"/>
        <v>0.34038461538461534</v>
      </c>
      <c r="W5721" s="49">
        <f>V5721*M5721</f>
        <v>23.826923076923073</v>
      </c>
      <c r="X5721" s="90">
        <f>ROUND(V5721*$X$4,0)</f>
        <v>2</v>
      </c>
      <c r="Y5721" s="90">
        <f t="shared" ref="Y5721:Y5728" si="4629">X5721*O5721</f>
        <v>128.82</v>
      </c>
      <c r="Z5721" s="93">
        <f>ROUND((V5721*M5721)+X5721,0)</f>
        <v>26</v>
      </c>
      <c r="AA5721" s="93">
        <f t="shared" ref="AA5721:AA5728" si="4630">Z5721*O5721</f>
        <v>1674.6599999999999</v>
      </c>
      <c r="AB5721" s="97">
        <f>ROUND((V5721*$AB$4)+Z5721,0)</f>
        <v>28</v>
      </c>
      <c r="AC5721" s="98">
        <f t="shared" si="4628"/>
        <v>1803.48</v>
      </c>
      <c r="AD5721" s="77" t="s">
        <v>5889</v>
      </c>
      <c r="AE5721" s="54">
        <v>1803.48</v>
      </c>
      <c r="AF5721" s="17"/>
    </row>
    <row r="5722" spans="1:32" ht="16.899999999999999" customHeight="1" x14ac:dyDescent="0.3">
      <c r="A5722" s="73" t="s">
        <v>7</v>
      </c>
      <c r="B5722" s="74" t="s">
        <v>4250</v>
      </c>
      <c r="C5722" s="48" t="s">
        <v>10</v>
      </c>
      <c r="D5722" s="48">
        <v>1</v>
      </c>
      <c r="E5722" s="48">
        <v>2834</v>
      </c>
      <c r="F5722" s="48" t="s">
        <v>6126</v>
      </c>
      <c r="G5722" s="48">
        <v>2</v>
      </c>
      <c r="H5722" s="75">
        <f t="shared" si="4621"/>
        <v>-0.5</v>
      </c>
      <c r="I5722" s="74">
        <v>55</v>
      </c>
      <c r="J5722" s="74">
        <v>110</v>
      </c>
      <c r="K5722" s="48">
        <f>I5722</f>
        <v>55</v>
      </c>
      <c r="L5722" s="48"/>
      <c r="M5722" s="48">
        <f t="shared" si="4622"/>
        <v>55</v>
      </c>
      <c r="N5722" s="48">
        <v>4900</v>
      </c>
      <c r="O5722" s="56">
        <v>0.40665000000000001</v>
      </c>
      <c r="P5722" s="48" t="str">
        <f t="shared" si="4573"/>
        <v>3315 SL</v>
      </c>
      <c r="Q5722" s="76" t="s">
        <v>6187</v>
      </c>
      <c r="R5722" s="76" t="s">
        <v>6187</v>
      </c>
      <c r="S5722" s="49">
        <f t="shared" si="4623"/>
        <v>0</v>
      </c>
      <c r="T5722" s="49">
        <f t="shared" si="4574"/>
        <v>0</v>
      </c>
      <c r="U5722" s="49">
        <v>4.9615384615384608</v>
      </c>
      <c r="V5722" s="49">
        <f t="shared" si="4557"/>
        <v>4.9615384615384608</v>
      </c>
      <c r="W5722" s="49">
        <f t="shared" ref="W5722:W5727" si="4631">S5722*M5722</f>
        <v>0</v>
      </c>
      <c r="X5722" s="90">
        <f>ROUND(S5722*$X$4,0)</f>
        <v>0</v>
      </c>
      <c r="Y5722" s="90">
        <f t="shared" si="4629"/>
        <v>0</v>
      </c>
      <c r="Z5722" s="93">
        <f>ROUND((V5722*M5722)+X5722,0)</f>
        <v>273</v>
      </c>
      <c r="AA5722" s="93">
        <f t="shared" si="4630"/>
        <v>111.01545</v>
      </c>
      <c r="AB5722" s="97">
        <f>ROUND((V5722*$AB$4)+Z5722,0)</f>
        <v>298</v>
      </c>
      <c r="AC5722" s="98">
        <f t="shared" si="4628"/>
        <v>121.18170000000001</v>
      </c>
      <c r="AD5722" s="77" t="s">
        <v>3</v>
      </c>
      <c r="AE5722" s="54">
        <v>121.18170000000001</v>
      </c>
      <c r="AF5722" s="17"/>
    </row>
    <row r="5723" spans="1:32" ht="16.899999999999999" customHeight="1" x14ac:dyDescent="0.3">
      <c r="A5723" s="73" t="s">
        <v>35</v>
      </c>
      <c r="B5723" s="74" t="s">
        <v>3762</v>
      </c>
      <c r="C5723" s="48" t="s">
        <v>464</v>
      </c>
      <c r="D5723" s="48">
        <v>1</v>
      </c>
      <c r="E5723" s="48">
        <v>4013</v>
      </c>
      <c r="F5723" s="48" t="s">
        <v>6180</v>
      </c>
      <c r="G5723" s="48" t="s">
        <v>112</v>
      </c>
      <c r="H5723" s="75">
        <f t="shared" si="4621"/>
        <v>0.13333333333333333</v>
      </c>
      <c r="I5723" s="74">
        <v>68</v>
      </c>
      <c r="J5723" s="74">
        <v>60</v>
      </c>
      <c r="K5723" s="48">
        <f>J5723</f>
        <v>60</v>
      </c>
      <c r="L5723" s="48">
        <f>$L$3</f>
        <v>-4</v>
      </c>
      <c r="M5723" s="48">
        <f t="shared" si="4622"/>
        <v>56</v>
      </c>
      <c r="N5723" s="48">
        <v>24378</v>
      </c>
      <c r="O5723" s="56">
        <v>0.18</v>
      </c>
      <c r="P5723" s="48" t="str">
        <f t="shared" si="4573"/>
        <v>5875 BL</v>
      </c>
      <c r="Q5723" s="76" t="s">
        <v>6187</v>
      </c>
      <c r="R5723" s="76" t="s">
        <v>6187</v>
      </c>
      <c r="S5723" s="49">
        <f t="shared" si="4623"/>
        <v>0</v>
      </c>
      <c r="T5723" s="49">
        <f t="shared" si="4574"/>
        <v>0</v>
      </c>
      <c r="U5723" s="49">
        <v>53.42307692307692</v>
      </c>
      <c r="V5723" s="49">
        <f t="shared" si="4557"/>
        <v>53.42307692307692</v>
      </c>
      <c r="W5723" s="49">
        <f t="shared" si="4631"/>
        <v>0</v>
      </c>
      <c r="X5723" s="90">
        <f>ROUND(V5723*$X$4,0)</f>
        <v>267</v>
      </c>
      <c r="Y5723" s="90">
        <f t="shared" si="4629"/>
        <v>48.059999999999995</v>
      </c>
      <c r="Z5723" s="93">
        <f>ROUND((V5723*M5723)+X5723,0)</f>
        <v>3259</v>
      </c>
      <c r="AA5723" s="93">
        <f t="shared" si="4630"/>
        <v>586.62</v>
      </c>
      <c r="AB5723" s="97">
        <f>ROUND((V5723*$AB$4)+Z5723,0)</f>
        <v>3526</v>
      </c>
      <c r="AC5723" s="98">
        <f t="shared" si="4628"/>
        <v>634.67999999999995</v>
      </c>
      <c r="AD5723" s="77" t="s">
        <v>5889</v>
      </c>
      <c r="AE5723" s="54">
        <v>634.67999999999995</v>
      </c>
      <c r="AF5723" s="17"/>
    </row>
    <row r="5724" spans="1:32" ht="12.75" customHeight="1" x14ac:dyDescent="0.3">
      <c r="A5724" s="73" t="s">
        <v>7</v>
      </c>
      <c r="B5724" s="74" t="s">
        <v>3024</v>
      </c>
      <c r="C5724" s="48" t="s">
        <v>1797</v>
      </c>
      <c r="D5724" s="48">
        <v>1</v>
      </c>
      <c r="E5724" s="48">
        <v>4445</v>
      </c>
      <c r="F5724" s="48" t="s">
        <v>5912</v>
      </c>
      <c r="G5724" s="48" t="s">
        <v>122</v>
      </c>
      <c r="H5724" s="75">
        <f t="shared" si="4621"/>
        <v>0.14285714285714285</v>
      </c>
      <c r="I5724" s="74">
        <v>32</v>
      </c>
      <c r="J5724" s="74">
        <v>28</v>
      </c>
      <c r="K5724" s="48">
        <f>J5724</f>
        <v>28</v>
      </c>
      <c r="L5724" s="48">
        <f>$L$3</f>
        <v>-4</v>
      </c>
      <c r="M5724" s="48">
        <f t="shared" si="4622"/>
        <v>24</v>
      </c>
      <c r="N5724" s="48">
        <v>2</v>
      </c>
      <c r="O5724" s="56">
        <v>5.718</v>
      </c>
      <c r="P5724" s="48" t="str">
        <f t="shared" si="4573"/>
        <v>F2213IN CL</v>
      </c>
      <c r="Q5724" s="76">
        <v>0</v>
      </c>
      <c r="R5724" s="76">
        <v>1</v>
      </c>
      <c r="S5724" s="49">
        <f t="shared" si="4623"/>
        <v>1.153846153846154E-3</v>
      </c>
      <c r="T5724" s="49">
        <f t="shared" si="4574"/>
        <v>1.153846153846154E-3</v>
      </c>
      <c r="U5724" s="49">
        <v>21.290384615384614</v>
      </c>
      <c r="V5724" s="49">
        <f t="shared" si="4557"/>
        <v>21.290384615384614</v>
      </c>
      <c r="W5724" s="49">
        <f t="shared" si="4631"/>
        <v>2.7692307692307697E-2</v>
      </c>
      <c r="X5724" s="90">
        <f>ROUNDUP(S5724*$X$4,0)</f>
        <v>1</v>
      </c>
      <c r="Y5724" s="90">
        <f t="shared" si="4629"/>
        <v>5.718</v>
      </c>
      <c r="Z5724" s="93">
        <f t="shared" ref="Z5724:Z5725" si="4632">ROUND((S5724*M5724)+X5724,0)</f>
        <v>1</v>
      </c>
      <c r="AA5724" s="93">
        <f t="shared" si="4630"/>
        <v>5.718</v>
      </c>
      <c r="AB5724" s="97">
        <f>ROUND((S5724*$AB$4)+Z5724,0)</f>
        <v>1</v>
      </c>
      <c r="AC5724" s="98">
        <f t="shared" si="4628"/>
        <v>5.718</v>
      </c>
      <c r="AD5724" s="77" t="s">
        <v>3</v>
      </c>
      <c r="AE5724" s="54">
        <v>5.718</v>
      </c>
      <c r="AF5724" s="17"/>
    </row>
    <row r="5725" spans="1:32" ht="16.899999999999999" customHeight="1" x14ac:dyDescent="0.3">
      <c r="A5725" s="73" t="s">
        <v>35</v>
      </c>
      <c r="B5725" s="74" t="s">
        <v>5795</v>
      </c>
      <c r="C5725" s="48" t="s">
        <v>464</v>
      </c>
      <c r="D5725" s="48">
        <v>100</v>
      </c>
      <c r="E5725" s="48">
        <v>4013</v>
      </c>
      <c r="F5725" s="48" t="s">
        <v>6180</v>
      </c>
      <c r="G5725" s="48" t="s">
        <v>65</v>
      </c>
      <c r="H5725" s="75">
        <f t="shared" si="4621"/>
        <v>0</v>
      </c>
      <c r="I5725" s="74">
        <v>5</v>
      </c>
      <c r="J5725" s="74">
        <v>5</v>
      </c>
      <c r="K5725" s="48">
        <f>J5725</f>
        <v>5</v>
      </c>
      <c r="L5725" s="48"/>
      <c r="M5725" s="48">
        <f t="shared" si="4622"/>
        <v>5</v>
      </c>
      <c r="N5725" s="48">
        <v>4</v>
      </c>
      <c r="O5725" s="56">
        <v>34.452570000000001</v>
      </c>
      <c r="P5725" s="48" t="str">
        <f t="shared" si="4573"/>
        <v>5858 SL</v>
      </c>
      <c r="Q5725" s="76">
        <v>15</v>
      </c>
      <c r="R5725" s="76">
        <v>84</v>
      </c>
      <c r="S5725" s="49">
        <f t="shared" si="4623"/>
        <v>0.25846153846153846</v>
      </c>
      <c r="T5725" s="49">
        <f t="shared" si="4574"/>
        <v>25.846153846153847</v>
      </c>
      <c r="U5725" s="49">
        <v>25.846153846153847</v>
      </c>
      <c r="V5725" s="49">
        <f t="shared" si="4557"/>
        <v>0.25846153846153846</v>
      </c>
      <c r="W5725" s="49">
        <f t="shared" si="4631"/>
        <v>1.2923076923076924</v>
      </c>
      <c r="X5725" s="90">
        <f>ROUND(S5725*$X$2,0)</f>
        <v>2</v>
      </c>
      <c r="Y5725" s="90">
        <f t="shared" si="4629"/>
        <v>68.905140000000003</v>
      </c>
      <c r="Z5725" s="93">
        <f t="shared" si="4632"/>
        <v>3</v>
      </c>
      <c r="AA5725" s="93">
        <f t="shared" si="4630"/>
        <v>103.35771</v>
      </c>
      <c r="AB5725" s="97">
        <f>ROUND((S5725*$AB$3)+Z5725,0)</f>
        <v>5</v>
      </c>
      <c r="AC5725" s="98">
        <f t="shared" si="4628"/>
        <v>172.26285000000001</v>
      </c>
      <c r="AD5725" s="77" t="s">
        <v>5891</v>
      </c>
      <c r="AE5725" s="54">
        <v>172.26285000000001</v>
      </c>
      <c r="AF5725" s="17"/>
    </row>
    <row r="5726" spans="1:32" ht="16.899999999999999" customHeight="1" x14ac:dyDescent="0.3">
      <c r="A5726" s="73" t="s">
        <v>35</v>
      </c>
      <c r="B5726" s="74" t="s">
        <v>1568</v>
      </c>
      <c r="C5726" s="48" t="s">
        <v>464</v>
      </c>
      <c r="D5726" s="48">
        <v>100</v>
      </c>
      <c r="E5726" s="48">
        <v>4013</v>
      </c>
      <c r="F5726" s="48" t="s">
        <v>6180</v>
      </c>
      <c r="G5726" s="48" t="s">
        <v>65</v>
      </c>
      <c r="H5726" s="75">
        <f t="shared" si="4621"/>
        <v>0</v>
      </c>
      <c r="I5726" s="74">
        <v>5</v>
      </c>
      <c r="J5726" s="74">
        <v>5</v>
      </c>
      <c r="K5726" s="48">
        <f>J5726</f>
        <v>5</v>
      </c>
      <c r="L5726" s="48"/>
      <c r="M5726" s="48">
        <f t="shared" si="4622"/>
        <v>5</v>
      </c>
      <c r="N5726" s="48">
        <v>2</v>
      </c>
      <c r="O5726" s="56">
        <v>7.2625700000000002</v>
      </c>
      <c r="P5726" s="48" t="str">
        <f t="shared" si="4573"/>
        <v>2853/1 BK</v>
      </c>
      <c r="Q5726" s="76">
        <v>32</v>
      </c>
      <c r="R5726" s="76">
        <v>89</v>
      </c>
      <c r="S5726" s="49">
        <f t="shared" si="4623"/>
        <v>0.4473076923076923</v>
      </c>
      <c r="T5726" s="49">
        <f t="shared" si="4574"/>
        <v>44.730769230769226</v>
      </c>
      <c r="U5726" s="49">
        <v>87.42307692307692</v>
      </c>
      <c r="V5726" s="49">
        <f t="shared" si="4557"/>
        <v>0.87423076923076914</v>
      </c>
      <c r="W5726" s="49">
        <f t="shared" si="4631"/>
        <v>2.2365384615384616</v>
      </c>
      <c r="X5726" s="90">
        <f>ROUND(S5726*$X$2,0)</f>
        <v>3</v>
      </c>
      <c r="Y5726" s="90">
        <f t="shared" si="4629"/>
        <v>21.787710000000001</v>
      </c>
      <c r="Z5726" s="93">
        <f t="shared" ref="Z5726" si="4633">ROUND((S5726*M5726)+X5726,0)</f>
        <v>5</v>
      </c>
      <c r="AA5726" s="93">
        <f t="shared" si="4630"/>
        <v>36.312849999999997</v>
      </c>
      <c r="AB5726" s="97">
        <f>ROUND((S5726*$AB$2)+Z5726,0)</f>
        <v>8</v>
      </c>
      <c r="AC5726" s="98">
        <f t="shared" si="4628"/>
        <v>58.100560000000002</v>
      </c>
      <c r="AD5726" s="77" t="s">
        <v>5891</v>
      </c>
      <c r="AE5726" s="54">
        <v>58.100560000000002</v>
      </c>
      <c r="AF5726" s="17"/>
    </row>
    <row r="5727" spans="1:32" ht="12.75" customHeight="1" x14ac:dyDescent="0.3">
      <c r="A5727" s="73" t="s">
        <v>35</v>
      </c>
      <c r="B5727" s="74" t="s">
        <v>5797</v>
      </c>
      <c r="C5727" s="48" t="s">
        <v>464</v>
      </c>
      <c r="D5727" s="48">
        <v>1</v>
      </c>
      <c r="E5727" s="48">
        <v>4013</v>
      </c>
      <c r="F5727" s="48" t="s">
        <v>6180</v>
      </c>
      <c r="G5727" s="48" t="s">
        <v>112</v>
      </c>
      <c r="H5727" s="75">
        <f t="shared" si="4621"/>
        <v>0.13333333333333333</v>
      </c>
      <c r="I5727" s="74">
        <v>68</v>
      </c>
      <c r="J5727" s="74">
        <v>60</v>
      </c>
      <c r="K5727" s="48">
        <f>J5727</f>
        <v>60</v>
      </c>
      <c r="L5727" s="48">
        <f>$L$3</f>
        <v>-4</v>
      </c>
      <c r="M5727" s="48">
        <f t="shared" ref="M5727:M5730" si="4634">K5727+L5727</f>
        <v>56</v>
      </c>
      <c r="N5727" s="48">
        <v>8317</v>
      </c>
      <c r="O5727" s="56">
        <v>0.18</v>
      </c>
      <c r="P5727" s="48" t="str">
        <f t="shared" si="4573"/>
        <v>5875 OR</v>
      </c>
      <c r="Q5727" s="76" t="s">
        <v>6187</v>
      </c>
      <c r="R5727" s="76" t="s">
        <v>6187</v>
      </c>
      <c r="S5727" s="49">
        <f t="shared" si="4623"/>
        <v>0</v>
      </c>
      <c r="T5727" s="49">
        <f t="shared" si="4574"/>
        <v>0</v>
      </c>
      <c r="U5727" s="49">
        <v>23.346153846153847</v>
      </c>
      <c r="V5727" s="49">
        <f t="shared" si="4557"/>
        <v>23.346153846153847</v>
      </c>
      <c r="W5727" s="49">
        <f t="shared" si="4631"/>
        <v>0</v>
      </c>
      <c r="X5727" s="90">
        <f>ROUND(V5727*$X$4,0)</f>
        <v>117</v>
      </c>
      <c r="Y5727" s="90">
        <f t="shared" si="4629"/>
        <v>21.06</v>
      </c>
      <c r="Z5727" s="93">
        <f>ROUND((V5727*M5727)+X5727,0)</f>
        <v>1424</v>
      </c>
      <c r="AA5727" s="93">
        <f t="shared" si="4630"/>
        <v>256.32</v>
      </c>
      <c r="AB5727" s="97">
        <f>ROUND((V5727*$AB$4)+Z5727,0)</f>
        <v>1541</v>
      </c>
      <c r="AC5727" s="98">
        <f t="shared" ref="AC5727:AC5730" si="4635">AB5727*O5727</f>
        <v>277.38</v>
      </c>
      <c r="AD5727" s="77" t="s">
        <v>5889</v>
      </c>
      <c r="AE5727" s="54">
        <v>277.38</v>
      </c>
      <c r="AF5727" s="17"/>
    </row>
    <row r="5728" spans="1:32" ht="16.899999999999999" customHeight="1" x14ac:dyDescent="0.3">
      <c r="A5728" s="73" t="s">
        <v>7</v>
      </c>
      <c r="B5728" s="74" t="s">
        <v>37</v>
      </c>
      <c r="C5728" s="48" t="s">
        <v>10</v>
      </c>
      <c r="D5728" s="48">
        <v>1</v>
      </c>
      <c r="E5728" s="48">
        <v>2834</v>
      </c>
      <c r="F5728" s="48" t="s">
        <v>6126</v>
      </c>
      <c r="G5728" s="48">
        <v>2</v>
      </c>
      <c r="H5728" s="75">
        <f t="shared" ref="H5728:H5731" si="4636">(I5728-J5728)/J5728</f>
        <v>-0.33333333333333331</v>
      </c>
      <c r="I5728" s="74">
        <v>20</v>
      </c>
      <c r="J5728" s="74">
        <v>30</v>
      </c>
      <c r="K5728" s="48">
        <f>I5728</f>
        <v>20</v>
      </c>
      <c r="L5728" s="48"/>
      <c r="M5728" s="48">
        <f t="shared" si="4634"/>
        <v>20</v>
      </c>
      <c r="N5728" s="48">
        <v>25846</v>
      </c>
      <c r="O5728" s="56">
        <v>9.7269999999999995E-2</v>
      </c>
      <c r="P5728" s="48" t="str">
        <f t="shared" si="4573"/>
        <v>1293C SL</v>
      </c>
      <c r="Q5728" s="76" t="s">
        <v>6187</v>
      </c>
      <c r="R5728" s="76" t="s">
        <v>6187</v>
      </c>
      <c r="S5728" s="49">
        <f t="shared" ref="S5728:S5731" si="4637">((Q5728/65*0.7)+(R5728/260*0.3))</f>
        <v>0</v>
      </c>
      <c r="T5728" s="49">
        <f t="shared" si="4574"/>
        <v>0</v>
      </c>
      <c r="U5728" s="49">
        <v>1506.153846153846</v>
      </c>
      <c r="V5728" s="49">
        <f t="shared" si="4557"/>
        <v>1506.153846153846</v>
      </c>
      <c r="W5728" s="49">
        <f>V5728*M5728</f>
        <v>30123.076923076918</v>
      </c>
      <c r="X5728" s="90">
        <f>ROUND(S5728*$X$3,0)</f>
        <v>0</v>
      </c>
      <c r="Y5728" s="90">
        <f t="shared" si="4629"/>
        <v>0</v>
      </c>
      <c r="Z5728" s="93">
        <f>ROUND((V5728*M5728)+X5728,0)</f>
        <v>30123</v>
      </c>
      <c r="AA5728" s="93">
        <f t="shared" si="4630"/>
        <v>2930.06421</v>
      </c>
      <c r="AB5728" s="97">
        <f>ROUND((V5728*$AB$3)+Z5728,0)</f>
        <v>39160</v>
      </c>
      <c r="AC5728" s="98">
        <f t="shared" si="4635"/>
        <v>3809.0931999999998</v>
      </c>
      <c r="AD5728" s="77" t="s">
        <v>3</v>
      </c>
      <c r="AE5728" s="54">
        <v>3809.0931999999998</v>
      </c>
      <c r="AF5728" s="17"/>
    </row>
    <row r="5729" spans="1:32" ht="16.899999999999999" customHeight="1" x14ac:dyDescent="0.3">
      <c r="A5729" s="73" t="s">
        <v>35</v>
      </c>
      <c r="B5729" s="74" t="s">
        <v>5846</v>
      </c>
      <c r="C5729" s="48" t="s">
        <v>3403</v>
      </c>
      <c r="D5729" s="48">
        <v>1</v>
      </c>
      <c r="E5729" s="48">
        <v>4003</v>
      </c>
      <c r="F5729" s="48" t="s">
        <v>5909</v>
      </c>
      <c r="G5729" s="48" t="s">
        <v>112</v>
      </c>
      <c r="H5729" s="75">
        <f t="shared" si="4636"/>
        <v>0</v>
      </c>
      <c r="I5729" s="74">
        <v>49</v>
      </c>
      <c r="J5729" s="74">
        <v>49</v>
      </c>
      <c r="K5729" s="48">
        <f>I5729</f>
        <v>49</v>
      </c>
      <c r="L5729" s="48">
        <f>$L$3</f>
        <v>-4</v>
      </c>
      <c r="M5729" s="48">
        <f t="shared" si="4634"/>
        <v>45</v>
      </c>
      <c r="N5729" s="48">
        <v>10725</v>
      </c>
      <c r="O5729" s="56">
        <v>0.21204000000000001</v>
      </c>
      <c r="P5729" s="48" t="str">
        <f t="shared" si="4573"/>
        <v>79051 SL</v>
      </c>
      <c r="Q5729" s="76" t="s">
        <v>6187</v>
      </c>
      <c r="R5729" s="76" t="s">
        <v>6187</v>
      </c>
      <c r="S5729" s="49">
        <f t="shared" si="4637"/>
        <v>0</v>
      </c>
      <c r="T5729" s="49">
        <f t="shared" si="4574"/>
        <v>0</v>
      </c>
      <c r="U5729" s="49">
        <v>2.0769230769230771</v>
      </c>
      <c r="V5729" s="49">
        <f t="shared" si="4557"/>
        <v>2.0769230769230771</v>
      </c>
      <c r="W5729" s="49">
        <f t="shared" ref="W5729:W5735" si="4638">S5729*M5729</f>
        <v>0</v>
      </c>
      <c r="X5729" s="90">
        <f>ROUND(V5729*$X$4,0)</f>
        <v>10</v>
      </c>
      <c r="Y5729" s="90">
        <f t="shared" ref="Y5729:Y5735" si="4639">X5729*O5729</f>
        <v>2.1204000000000001</v>
      </c>
      <c r="Z5729" s="93">
        <f>ROUND((V5729*M5729)+X5729,0)</f>
        <v>103</v>
      </c>
      <c r="AA5729" s="93">
        <f t="shared" ref="AA5729:AA5735" si="4640">Z5729*O5729</f>
        <v>21.840119999999999</v>
      </c>
      <c r="AB5729" s="97">
        <f>ROUND((V5729*$AB$4)+Z5729,0)</f>
        <v>113</v>
      </c>
      <c r="AC5729" s="98">
        <f t="shared" si="4635"/>
        <v>23.960520000000002</v>
      </c>
      <c r="AD5729" s="77" t="s">
        <v>5889</v>
      </c>
      <c r="AE5729" s="54">
        <v>23.960520000000002</v>
      </c>
      <c r="AF5729" s="17"/>
    </row>
    <row r="5730" spans="1:32" ht="16.899999999999999" customHeight="1" x14ac:dyDescent="0.3">
      <c r="A5730" s="73" t="s">
        <v>7</v>
      </c>
      <c r="B5730" s="74" t="s">
        <v>367</v>
      </c>
      <c r="C5730" s="48" t="s">
        <v>40</v>
      </c>
      <c r="D5730" s="48">
        <v>1000</v>
      </c>
      <c r="E5730" s="48">
        <v>621</v>
      </c>
      <c r="F5730" s="48" t="s">
        <v>6128</v>
      </c>
      <c r="G5730" s="48" t="s">
        <v>112</v>
      </c>
      <c r="H5730" s="75">
        <f t="shared" si="4636"/>
        <v>-0.52830188679245282</v>
      </c>
      <c r="I5730" s="74">
        <v>25</v>
      </c>
      <c r="J5730" s="74">
        <v>53</v>
      </c>
      <c r="K5730" s="48">
        <f>I5730</f>
        <v>25</v>
      </c>
      <c r="L5730" s="48">
        <f>$L$3</f>
        <v>-4</v>
      </c>
      <c r="M5730" s="48">
        <f t="shared" si="4634"/>
        <v>21</v>
      </c>
      <c r="N5730" s="48">
        <v>6</v>
      </c>
      <c r="O5730" s="56">
        <v>137.28</v>
      </c>
      <c r="P5730" s="48" t="str">
        <f t="shared" si="4573"/>
        <v>1560 BK</v>
      </c>
      <c r="Q5730" s="76">
        <v>18</v>
      </c>
      <c r="R5730" s="76">
        <v>46</v>
      </c>
      <c r="S5730" s="49">
        <f t="shared" si="4637"/>
        <v>0.24692307692307691</v>
      </c>
      <c r="T5730" s="49">
        <f t="shared" si="4574"/>
        <v>246.92307692307691</v>
      </c>
      <c r="U5730" s="49">
        <v>306</v>
      </c>
      <c r="V5730" s="49">
        <f t="shared" si="4557"/>
        <v>0.30599999999999999</v>
      </c>
      <c r="W5730" s="49">
        <f t="shared" si="4638"/>
        <v>5.1853846153846153</v>
      </c>
      <c r="X5730" s="90">
        <f>ROUND(S5730*$X$4,0)</f>
        <v>1</v>
      </c>
      <c r="Y5730" s="90">
        <f t="shared" si="4639"/>
        <v>137.28</v>
      </c>
      <c r="Z5730" s="93">
        <f t="shared" ref="Z5730:Z5731" si="4641">ROUND((S5730*M5730)+X5730,0)</f>
        <v>6</v>
      </c>
      <c r="AA5730" s="93">
        <f t="shared" si="4640"/>
        <v>823.68000000000006</v>
      </c>
      <c r="AB5730" s="97">
        <f>ROUND((S5730*$AB$4)+Z5730,0)</f>
        <v>7</v>
      </c>
      <c r="AC5730" s="98">
        <f t="shared" si="4635"/>
        <v>960.96</v>
      </c>
      <c r="AD5730" s="77" t="s">
        <v>3</v>
      </c>
      <c r="AE5730" s="54">
        <v>960.96</v>
      </c>
      <c r="AF5730" s="17"/>
    </row>
    <row r="5731" spans="1:32" ht="16.899999999999999" customHeight="1" x14ac:dyDescent="0.3">
      <c r="A5731" s="73" t="s">
        <v>7</v>
      </c>
      <c r="B5731" s="74" t="s">
        <v>2234</v>
      </c>
      <c r="C5731" s="48" t="s">
        <v>464</v>
      </c>
      <c r="D5731" s="48">
        <v>1000</v>
      </c>
      <c r="E5731" s="48">
        <v>4013</v>
      </c>
      <c r="F5731" s="48" t="s">
        <v>6180</v>
      </c>
      <c r="G5731" s="48" t="s">
        <v>65</v>
      </c>
      <c r="H5731" s="75">
        <f t="shared" si="4636"/>
        <v>0</v>
      </c>
      <c r="I5731" s="74">
        <v>5</v>
      </c>
      <c r="J5731" s="74">
        <v>5</v>
      </c>
      <c r="K5731" s="48">
        <f>J5731</f>
        <v>5</v>
      </c>
      <c r="L5731" s="48"/>
      <c r="M5731" s="48">
        <f t="shared" ref="M5731:M5740" si="4642">K5731+L5731</f>
        <v>5</v>
      </c>
      <c r="N5731" s="48">
        <v>14</v>
      </c>
      <c r="O5731" s="56">
        <v>222.54319000000001</v>
      </c>
      <c r="P5731" s="48" t="str">
        <f t="shared" si="4573"/>
        <v>5856 BK</v>
      </c>
      <c r="Q5731" s="76">
        <v>50</v>
      </c>
      <c r="R5731" s="76">
        <v>198</v>
      </c>
      <c r="S5731" s="49">
        <f t="shared" si="4637"/>
        <v>0.76692307692307682</v>
      </c>
      <c r="T5731" s="49">
        <f t="shared" si="4574"/>
        <v>766.92307692307679</v>
      </c>
      <c r="U5731" s="49">
        <v>1026.4999999999998</v>
      </c>
      <c r="V5731" s="49">
        <f t="shared" si="4557"/>
        <v>1.0264999999999997</v>
      </c>
      <c r="W5731" s="49">
        <f t="shared" si="4638"/>
        <v>3.8346153846153843</v>
      </c>
      <c r="X5731" s="90">
        <f>ROUND(S5731*$X$2,0)</f>
        <v>5</v>
      </c>
      <c r="Y5731" s="90">
        <f t="shared" si="4639"/>
        <v>1112.71595</v>
      </c>
      <c r="Z5731" s="93">
        <f t="shared" si="4641"/>
        <v>9</v>
      </c>
      <c r="AA5731" s="93">
        <f t="shared" si="4640"/>
        <v>2002.8887100000002</v>
      </c>
      <c r="AB5731" s="97">
        <f>ROUND((S5731*$AB$3)+Z5731,0)</f>
        <v>14</v>
      </c>
      <c r="AC5731" s="98">
        <f t="shared" ref="AC5731:AC5740" si="4643">AB5731*O5731</f>
        <v>3115.60466</v>
      </c>
      <c r="AD5731" s="77" t="s">
        <v>5891</v>
      </c>
      <c r="AE5731" s="54">
        <v>3115.60466</v>
      </c>
      <c r="AF5731" s="17"/>
    </row>
    <row r="5732" spans="1:32" ht="16.899999999999999" customHeight="1" x14ac:dyDescent="0.3">
      <c r="A5732" s="73" t="s">
        <v>35</v>
      </c>
      <c r="B5732" s="74" t="s">
        <v>5802</v>
      </c>
      <c r="C5732" s="48" t="s">
        <v>10</v>
      </c>
      <c r="D5732" s="48">
        <v>1</v>
      </c>
      <c r="E5732" s="48">
        <v>2834</v>
      </c>
      <c r="F5732" s="48" t="s">
        <v>6126</v>
      </c>
      <c r="G5732" s="48">
        <v>2</v>
      </c>
      <c r="H5732" s="75">
        <f t="shared" ref="H5732:H5740" si="4644">(I5732-J5732)/J5732</f>
        <v>-0.16666666666666666</v>
      </c>
      <c r="I5732" s="74">
        <v>25</v>
      </c>
      <c r="J5732" s="74">
        <v>30</v>
      </c>
      <c r="K5732" s="48">
        <f>I5732</f>
        <v>25</v>
      </c>
      <c r="L5732" s="48"/>
      <c r="M5732" s="48">
        <f t="shared" si="4642"/>
        <v>25</v>
      </c>
      <c r="N5732" s="48">
        <v>1498</v>
      </c>
      <c r="O5732" s="56">
        <v>0.23343</v>
      </c>
      <c r="P5732" s="48" t="str">
        <f t="shared" si="4573"/>
        <v>6329 SL</v>
      </c>
      <c r="Q5732" s="76" t="s">
        <v>6187</v>
      </c>
      <c r="R5732" s="76" t="s">
        <v>6187</v>
      </c>
      <c r="S5732" s="49">
        <f t="shared" ref="S5732:S5740" si="4645">((Q5732/65*0.7)+(R5732/260*0.3))</f>
        <v>0</v>
      </c>
      <c r="T5732" s="49">
        <f t="shared" si="4574"/>
        <v>0</v>
      </c>
      <c r="U5732" s="49">
        <v>41.653846153846153</v>
      </c>
      <c r="V5732" s="49">
        <f t="shared" si="4557"/>
        <v>41.653846153846153</v>
      </c>
      <c r="W5732" s="49">
        <f t="shared" si="4638"/>
        <v>0</v>
      </c>
      <c r="X5732" s="90">
        <f>ROUND(S5732*$X$4,0)</f>
        <v>0</v>
      </c>
      <c r="Y5732" s="90">
        <f t="shared" si="4639"/>
        <v>0</v>
      </c>
      <c r="Z5732" s="93">
        <f>ROUND((V5732*M5732)+X5732,0)</f>
        <v>1041</v>
      </c>
      <c r="AA5732" s="93">
        <f t="shared" si="4640"/>
        <v>243.00063</v>
      </c>
      <c r="AB5732" s="97">
        <f>ROUND((V5732*$AB$3)+Z5732,0)</f>
        <v>1291</v>
      </c>
      <c r="AC5732" s="98">
        <f t="shared" si="4643"/>
        <v>301.35813000000002</v>
      </c>
      <c r="AD5732" s="77" t="s">
        <v>3</v>
      </c>
      <c r="AE5732" s="54">
        <v>301.35813000000002</v>
      </c>
      <c r="AF5732" s="17"/>
    </row>
    <row r="5733" spans="1:32" ht="16.899999999999999" customHeight="1" x14ac:dyDescent="0.3">
      <c r="A5733" s="73" t="s">
        <v>7</v>
      </c>
      <c r="B5733" s="74" t="s">
        <v>5803</v>
      </c>
      <c r="C5733" s="48" t="s">
        <v>10</v>
      </c>
      <c r="D5733" s="48">
        <v>1</v>
      </c>
      <c r="E5733" s="48">
        <v>2834</v>
      </c>
      <c r="F5733" s="48" t="s">
        <v>6126</v>
      </c>
      <c r="G5733" s="48">
        <v>2</v>
      </c>
      <c r="H5733" s="75">
        <f t="shared" si="4644"/>
        <v>-0.5</v>
      </c>
      <c r="I5733" s="74">
        <v>55</v>
      </c>
      <c r="J5733" s="74">
        <v>110</v>
      </c>
      <c r="K5733" s="48">
        <f>I5733</f>
        <v>55</v>
      </c>
      <c r="L5733" s="48"/>
      <c r="M5733" s="48">
        <f t="shared" si="4642"/>
        <v>55</v>
      </c>
      <c r="N5733" s="48">
        <v>12007</v>
      </c>
      <c r="O5733" s="56">
        <v>0.40266000000000002</v>
      </c>
      <c r="P5733" s="48" t="str">
        <f t="shared" si="4573"/>
        <v>6335 SL</v>
      </c>
      <c r="Q5733" s="76" t="s">
        <v>6187</v>
      </c>
      <c r="R5733" s="76" t="s">
        <v>6187</v>
      </c>
      <c r="S5733" s="49">
        <f t="shared" si="4645"/>
        <v>0</v>
      </c>
      <c r="T5733" s="49">
        <f t="shared" si="4574"/>
        <v>0</v>
      </c>
      <c r="U5733" s="49">
        <v>83.615384615384613</v>
      </c>
      <c r="V5733" s="49">
        <f t="shared" si="4557"/>
        <v>83.615384615384613</v>
      </c>
      <c r="W5733" s="49">
        <f t="shared" si="4638"/>
        <v>0</v>
      </c>
      <c r="X5733" s="90">
        <f>ROUND(S5733*$X$4,0)</f>
        <v>0</v>
      </c>
      <c r="Y5733" s="90">
        <f t="shared" si="4639"/>
        <v>0</v>
      </c>
      <c r="Z5733" s="93">
        <f>ROUND((V5733*M5733)+X5733,0)</f>
        <v>4599</v>
      </c>
      <c r="AA5733" s="93">
        <f t="shared" si="4640"/>
        <v>1851.8333400000001</v>
      </c>
      <c r="AB5733" s="97">
        <f>ROUND((V5733*$AB$4)+Z5733,0)</f>
        <v>5017</v>
      </c>
      <c r="AC5733" s="98">
        <f t="shared" si="4643"/>
        <v>2020.1452200000001</v>
      </c>
      <c r="AD5733" s="77" t="s">
        <v>3</v>
      </c>
      <c r="AE5733" s="54">
        <v>2020.1452200000001</v>
      </c>
      <c r="AF5733" s="17"/>
    </row>
    <row r="5734" spans="1:32" ht="16.899999999999999" customHeight="1" x14ac:dyDescent="0.3">
      <c r="A5734" s="73" t="s">
        <v>35</v>
      </c>
      <c r="B5734" s="74" t="s">
        <v>5804</v>
      </c>
      <c r="C5734" s="48" t="s">
        <v>10</v>
      </c>
      <c r="D5734" s="48">
        <v>100</v>
      </c>
      <c r="E5734" s="48">
        <v>2834</v>
      </c>
      <c r="F5734" s="48" t="s">
        <v>6126</v>
      </c>
      <c r="G5734" s="48">
        <v>2</v>
      </c>
      <c r="H5734" s="75">
        <f t="shared" si="4644"/>
        <v>0</v>
      </c>
      <c r="I5734" s="74">
        <v>40</v>
      </c>
      <c r="J5734" s="74">
        <f>I5734</f>
        <v>40</v>
      </c>
      <c r="K5734" s="48">
        <f>I5734</f>
        <v>40</v>
      </c>
      <c r="L5734" s="48"/>
      <c r="M5734" s="48">
        <f t="shared" si="4642"/>
        <v>40</v>
      </c>
      <c r="N5734" s="48">
        <v>2</v>
      </c>
      <c r="O5734" s="56">
        <v>50.439970000000002</v>
      </c>
      <c r="P5734" s="48" t="str">
        <f t="shared" si="4573"/>
        <v>6394 SL</v>
      </c>
      <c r="Q5734" s="76">
        <v>3</v>
      </c>
      <c r="R5734" s="76">
        <v>3</v>
      </c>
      <c r="S5734" s="49">
        <f t="shared" si="4645"/>
        <v>3.5769230769230768E-2</v>
      </c>
      <c r="T5734" s="49">
        <f t="shared" si="4574"/>
        <v>3.5769230769230766</v>
      </c>
      <c r="U5734" s="49">
        <v>35.692307692307693</v>
      </c>
      <c r="V5734" s="49">
        <f t="shared" si="4557"/>
        <v>0.35692307692307695</v>
      </c>
      <c r="W5734" s="49">
        <f t="shared" si="4638"/>
        <v>1.4307692307692308</v>
      </c>
      <c r="X5734" s="90">
        <f>ROUND(S5734*$X$4,0)</f>
        <v>0</v>
      </c>
      <c r="Y5734" s="90">
        <f t="shared" si="4639"/>
        <v>0</v>
      </c>
      <c r="Z5734" s="93">
        <f t="shared" ref="Z5734:Z5736" si="4646">ROUND((S5734*M5734)+X5734,0)</f>
        <v>1</v>
      </c>
      <c r="AA5734" s="93">
        <f t="shared" si="4640"/>
        <v>50.439970000000002</v>
      </c>
      <c r="AB5734" s="97">
        <f>ROUND((S5734*$AB$2)+Z5734,0)</f>
        <v>1</v>
      </c>
      <c r="AC5734" s="98">
        <f t="shared" si="4643"/>
        <v>50.439970000000002</v>
      </c>
      <c r="AD5734" s="77" t="s">
        <v>3</v>
      </c>
      <c r="AE5734" s="54">
        <v>50.439970000000002</v>
      </c>
      <c r="AF5734" s="17"/>
    </row>
    <row r="5735" spans="1:32" ht="16.899999999999999" customHeight="1" x14ac:dyDescent="0.3">
      <c r="A5735" s="73" t="s">
        <v>7</v>
      </c>
      <c r="B5735" s="74" t="s">
        <v>1474</v>
      </c>
      <c r="C5735" s="48" t="s">
        <v>10</v>
      </c>
      <c r="D5735" s="48">
        <v>1000</v>
      </c>
      <c r="E5735" s="48">
        <v>2834</v>
      </c>
      <c r="F5735" s="48" t="s">
        <v>6126</v>
      </c>
      <c r="G5735" s="48">
        <v>2</v>
      </c>
      <c r="H5735" s="75">
        <f t="shared" si="4644"/>
        <v>0</v>
      </c>
      <c r="I5735" s="74">
        <v>50</v>
      </c>
      <c r="J5735" s="74">
        <f>I5735</f>
        <v>50</v>
      </c>
      <c r="K5735" s="48">
        <f>I5735</f>
        <v>50</v>
      </c>
      <c r="L5735" s="48"/>
      <c r="M5735" s="48">
        <f t="shared" si="4642"/>
        <v>50</v>
      </c>
      <c r="N5735" s="48">
        <v>0</v>
      </c>
      <c r="O5735" s="56">
        <v>769.15674999999999</v>
      </c>
      <c r="P5735" s="48" t="str">
        <f t="shared" si="4573"/>
        <v>1181/30C SL</v>
      </c>
      <c r="Q5735" s="76">
        <v>2</v>
      </c>
      <c r="R5735" s="76">
        <v>0</v>
      </c>
      <c r="S5735" s="49">
        <f t="shared" si="4645"/>
        <v>2.1538461538461538E-2</v>
      </c>
      <c r="T5735" s="49">
        <f t="shared" si="4574"/>
        <v>21.538461538461537</v>
      </c>
      <c r="U5735" s="49">
        <v>23.538461538461537</v>
      </c>
      <c r="V5735" s="49">
        <f t="shared" si="4557"/>
        <v>2.3538461538461536E-2</v>
      </c>
      <c r="W5735" s="49">
        <f t="shared" si="4638"/>
        <v>1.0769230769230769</v>
      </c>
      <c r="X5735" s="90">
        <f>ROUND(S5735*$X$4,0)</f>
        <v>0</v>
      </c>
      <c r="Y5735" s="90">
        <f t="shared" si="4639"/>
        <v>0</v>
      </c>
      <c r="Z5735" s="93">
        <f t="shared" si="4646"/>
        <v>1</v>
      </c>
      <c r="AA5735" s="93">
        <f t="shared" si="4640"/>
        <v>769.15674999999999</v>
      </c>
      <c r="AB5735" s="97">
        <f>ROUND((S5735*$AB$2)+Z5735,0)</f>
        <v>1</v>
      </c>
      <c r="AC5735" s="98">
        <f t="shared" si="4643"/>
        <v>769.15674999999999</v>
      </c>
      <c r="AD5735" s="77" t="s">
        <v>3</v>
      </c>
      <c r="AE5735" s="54">
        <v>769.15674999999999</v>
      </c>
      <c r="AF5735" s="17"/>
    </row>
    <row r="5736" spans="1:32" ht="16.899999999999999" customHeight="1" x14ac:dyDescent="0.3">
      <c r="A5736" s="73" t="s">
        <v>7</v>
      </c>
      <c r="B5736" s="74" t="s">
        <v>5805</v>
      </c>
      <c r="C5736" s="48" t="s">
        <v>1367</v>
      </c>
      <c r="D5736" s="48">
        <v>1000</v>
      </c>
      <c r="E5736" s="48">
        <v>621</v>
      </c>
      <c r="F5736" s="48" t="s">
        <v>6128</v>
      </c>
      <c r="G5736" s="48" t="s">
        <v>35</v>
      </c>
      <c r="H5736" s="75">
        <f t="shared" si="4644"/>
        <v>-0.375</v>
      </c>
      <c r="I5736" s="74">
        <v>30</v>
      </c>
      <c r="J5736" s="74">
        <v>48</v>
      </c>
      <c r="K5736" s="48">
        <f>I5736</f>
        <v>30</v>
      </c>
      <c r="L5736" s="48">
        <f>$L$3</f>
        <v>-4</v>
      </c>
      <c r="M5736" s="48">
        <f t="shared" si="4642"/>
        <v>26</v>
      </c>
      <c r="N5736" s="48">
        <v>0</v>
      </c>
      <c r="O5736" s="56">
        <v>154.63</v>
      </c>
      <c r="P5736" s="48" t="str">
        <f t="shared" si="4573"/>
        <v>6459 OR</v>
      </c>
      <c r="Q5736" s="76">
        <v>3</v>
      </c>
      <c r="R5736" s="76">
        <v>7</v>
      </c>
      <c r="S5736" s="49">
        <f t="shared" si="4645"/>
        <v>4.0384615384615387E-2</v>
      </c>
      <c r="T5736" s="49">
        <f t="shared" si="4574"/>
        <v>40.384615384615387</v>
      </c>
      <c r="U5736" s="49">
        <v>91.038461538461533</v>
      </c>
      <c r="V5736" s="49">
        <f t="shared" si="4557"/>
        <v>9.1038461538461526E-2</v>
      </c>
      <c r="W5736" s="49">
        <f t="shared" ref="W5736:W5741" si="4647">S5736*M5736</f>
        <v>1.05</v>
      </c>
      <c r="X5736" s="90">
        <f>ROUND(S5736*$X$4,0)</f>
        <v>0</v>
      </c>
      <c r="Y5736" s="90">
        <f t="shared" ref="Y5736:Y5746" si="4648">X5736*O5736</f>
        <v>0</v>
      </c>
      <c r="Z5736" s="93">
        <f t="shared" si="4646"/>
        <v>1</v>
      </c>
      <c r="AA5736" s="93">
        <f t="shared" ref="AA5736:AA5746" si="4649">Z5736*O5736</f>
        <v>154.63</v>
      </c>
      <c r="AB5736" s="97">
        <f>ROUND((S5736*$AB$4)+Z5736,0)</f>
        <v>1</v>
      </c>
      <c r="AC5736" s="98">
        <f t="shared" si="4643"/>
        <v>154.63</v>
      </c>
      <c r="AD5736" s="77" t="s">
        <v>5890</v>
      </c>
      <c r="AE5736" s="54">
        <v>154.63</v>
      </c>
      <c r="AF5736" s="17"/>
    </row>
    <row r="5737" spans="1:32" ht="16.899999999999999" customHeight="1" x14ac:dyDescent="0.3">
      <c r="A5737" s="73" t="s">
        <v>7</v>
      </c>
      <c r="B5737" s="74" t="s">
        <v>2549</v>
      </c>
      <c r="C5737" s="48" t="s">
        <v>464</v>
      </c>
      <c r="D5737" s="48">
        <v>1</v>
      </c>
      <c r="E5737" s="48">
        <v>4013</v>
      </c>
      <c r="F5737" s="48" t="s">
        <v>6180</v>
      </c>
      <c r="G5737" s="48" t="s">
        <v>112</v>
      </c>
      <c r="H5737" s="75">
        <f t="shared" si="4644"/>
        <v>0.21666666666666667</v>
      </c>
      <c r="I5737" s="74">
        <v>73</v>
      </c>
      <c r="J5737" s="74">
        <v>60</v>
      </c>
      <c r="K5737" s="48">
        <f>J5737</f>
        <v>60</v>
      </c>
      <c r="L5737" s="48">
        <f>$L$3</f>
        <v>-4</v>
      </c>
      <c r="M5737" s="48">
        <f t="shared" si="4642"/>
        <v>56</v>
      </c>
      <c r="N5737" s="48">
        <v>132275</v>
      </c>
      <c r="O5737" s="56">
        <v>7.0000000000000007E-2</v>
      </c>
      <c r="P5737" s="48" t="str">
        <f t="shared" si="4573"/>
        <v>2842/7 BK</v>
      </c>
      <c r="Q5737" s="76" t="s">
        <v>6187</v>
      </c>
      <c r="R5737" s="76" t="s">
        <v>6187</v>
      </c>
      <c r="S5737" s="49">
        <f t="shared" si="4645"/>
        <v>0</v>
      </c>
      <c r="T5737" s="49">
        <f t="shared" si="4574"/>
        <v>0</v>
      </c>
      <c r="U5737" s="49">
        <v>1450.3076923076922</v>
      </c>
      <c r="V5737" s="49">
        <f t="shared" si="4557"/>
        <v>1450.3076923076922</v>
      </c>
      <c r="W5737" s="49">
        <f t="shared" si="4647"/>
        <v>0</v>
      </c>
      <c r="X5737" s="90">
        <f>ROUND(V5737*$X$4,0)</f>
        <v>7252</v>
      </c>
      <c r="Y5737" s="90">
        <f t="shared" si="4648"/>
        <v>507.64000000000004</v>
      </c>
      <c r="Z5737" s="93">
        <f>ROUND((V5737*M5737)+X5737,0)</f>
        <v>88469</v>
      </c>
      <c r="AA5737" s="93">
        <f t="shared" si="4649"/>
        <v>6192.8300000000008</v>
      </c>
      <c r="AB5737" s="97">
        <f>ROUND((V5737*$AB$4)+Z5737,0)</f>
        <v>95721</v>
      </c>
      <c r="AC5737" s="98">
        <f t="shared" si="4643"/>
        <v>6700.47</v>
      </c>
      <c r="AD5737" s="77" t="s">
        <v>5889</v>
      </c>
      <c r="AE5737" s="54">
        <v>6700.47</v>
      </c>
      <c r="AF5737" s="17"/>
    </row>
    <row r="5738" spans="1:32" ht="16.899999999999999" customHeight="1" x14ac:dyDescent="0.3">
      <c r="A5738" s="73" t="s">
        <v>35</v>
      </c>
      <c r="B5738" s="74" t="s">
        <v>5807</v>
      </c>
      <c r="C5738" s="48" t="s">
        <v>1370</v>
      </c>
      <c r="D5738" s="48">
        <v>1</v>
      </c>
      <c r="E5738" s="48">
        <v>2834</v>
      </c>
      <c r="F5738" s="48" t="s">
        <v>6126</v>
      </c>
      <c r="G5738" s="48">
        <v>2</v>
      </c>
      <c r="H5738" s="75">
        <f t="shared" si="4644"/>
        <v>-0.44444444444444442</v>
      </c>
      <c r="I5738" s="74">
        <v>50</v>
      </c>
      <c r="J5738" s="74">
        <v>90</v>
      </c>
      <c r="K5738" s="48">
        <f>I5738</f>
        <v>50</v>
      </c>
      <c r="L5738" s="48"/>
      <c r="M5738" s="48">
        <f t="shared" si="4642"/>
        <v>50</v>
      </c>
      <c r="N5738" s="48">
        <v>16</v>
      </c>
      <c r="O5738" s="56">
        <v>0.96775</v>
      </c>
      <c r="P5738" s="48" t="str">
        <f t="shared" si="4573"/>
        <v>65407 SL</v>
      </c>
      <c r="Q5738" s="76" t="s">
        <v>6187</v>
      </c>
      <c r="R5738" s="76" t="s">
        <v>6187</v>
      </c>
      <c r="S5738" s="49">
        <f t="shared" si="4645"/>
        <v>0</v>
      </c>
      <c r="T5738" s="49">
        <f t="shared" si="4574"/>
        <v>0</v>
      </c>
      <c r="U5738" s="49">
        <v>1.5384615384615385</v>
      </c>
      <c r="V5738" s="49">
        <f t="shared" si="4557"/>
        <v>1.5384615384615385</v>
      </c>
      <c r="W5738" s="49">
        <f t="shared" si="4647"/>
        <v>0</v>
      </c>
      <c r="X5738" s="90">
        <f>ROUND(S5738*$X$4,0)</f>
        <v>0</v>
      </c>
      <c r="Y5738" s="90">
        <f t="shared" si="4648"/>
        <v>0</v>
      </c>
      <c r="Z5738" s="93">
        <f t="shared" ref="Z5738:Z5741" si="4650">ROUND((S5738*M5738)+X5738,0)</f>
        <v>0</v>
      </c>
      <c r="AA5738" s="93">
        <f t="shared" si="4649"/>
        <v>0</v>
      </c>
      <c r="AB5738" s="97">
        <f>ROUND((V5738*$AB$3)+Z5738,0)</f>
        <v>9</v>
      </c>
      <c r="AC5738" s="98">
        <f t="shared" si="4643"/>
        <v>8.7097499999999997</v>
      </c>
      <c r="AD5738" s="77" t="s">
        <v>3</v>
      </c>
      <c r="AE5738" s="54">
        <v>8.7097499999999997</v>
      </c>
      <c r="AF5738" s="17"/>
    </row>
    <row r="5739" spans="1:32" ht="16.899999999999999" customHeight="1" x14ac:dyDescent="0.3">
      <c r="A5739" s="73" t="s">
        <v>7</v>
      </c>
      <c r="B5739" s="74" t="s">
        <v>3460</v>
      </c>
      <c r="C5739" s="48" t="s">
        <v>1432</v>
      </c>
      <c r="D5739" s="48">
        <v>5000</v>
      </c>
      <c r="E5739" s="48">
        <v>621</v>
      </c>
      <c r="F5739" s="48" t="s">
        <v>6128</v>
      </c>
      <c r="G5739" s="48" t="s">
        <v>35</v>
      </c>
      <c r="H5739" s="75">
        <f t="shared" si="4644"/>
        <v>2.564102564102564E-2</v>
      </c>
      <c r="I5739" s="74">
        <v>40</v>
      </c>
      <c r="J5739" s="74">
        <v>39</v>
      </c>
      <c r="K5739" s="48">
        <f>J5739</f>
        <v>39</v>
      </c>
      <c r="L5739" s="48">
        <f>$L$3</f>
        <v>-4</v>
      </c>
      <c r="M5739" s="48">
        <f t="shared" si="4642"/>
        <v>35</v>
      </c>
      <c r="N5739" s="48">
        <v>2</v>
      </c>
      <c r="O5739" s="56">
        <v>519.75</v>
      </c>
      <c r="P5739" s="48" t="str">
        <f t="shared" si="4573"/>
        <v>6716 WH</v>
      </c>
      <c r="Q5739" s="76">
        <v>5</v>
      </c>
      <c r="R5739" s="76">
        <v>17</v>
      </c>
      <c r="S5739" s="49">
        <f t="shared" si="4645"/>
        <v>7.3461538461538467E-2</v>
      </c>
      <c r="T5739" s="49">
        <f t="shared" si="4574"/>
        <v>367.30769230769232</v>
      </c>
      <c r="U5739" s="49">
        <v>1859.0769230769231</v>
      </c>
      <c r="V5739" s="49">
        <f t="shared" si="4557"/>
        <v>0.3718153846153846</v>
      </c>
      <c r="W5739" s="49">
        <f t="shared" si="4647"/>
        <v>2.5711538461538463</v>
      </c>
      <c r="X5739" s="90">
        <f>ROUND(S5739*$X$4,0)</f>
        <v>0</v>
      </c>
      <c r="Y5739" s="90">
        <f t="shared" si="4648"/>
        <v>0</v>
      </c>
      <c r="Z5739" s="93">
        <f t="shared" si="4650"/>
        <v>3</v>
      </c>
      <c r="AA5739" s="93">
        <f t="shared" si="4649"/>
        <v>1559.25</v>
      </c>
      <c r="AB5739" s="97">
        <f>ROUND((S5739*$AB$4)+Z5739,0)</f>
        <v>3</v>
      </c>
      <c r="AC5739" s="98">
        <f t="shared" si="4643"/>
        <v>1559.25</v>
      </c>
      <c r="AD5739" s="77" t="s">
        <v>3</v>
      </c>
      <c r="AE5739" s="54">
        <v>1559.25</v>
      </c>
      <c r="AF5739" s="17"/>
    </row>
    <row r="5740" spans="1:32" ht="12.75" customHeight="1" x14ac:dyDescent="0.3">
      <c r="A5740" s="73" t="s">
        <v>7</v>
      </c>
      <c r="B5740" s="74" t="s">
        <v>1639</v>
      </c>
      <c r="C5740" s="48" t="s">
        <v>1432</v>
      </c>
      <c r="D5740" s="48">
        <v>1000</v>
      </c>
      <c r="E5740" s="48">
        <v>621</v>
      </c>
      <c r="F5740" s="48" t="s">
        <v>6128</v>
      </c>
      <c r="G5740" s="48" t="s">
        <v>35</v>
      </c>
      <c r="H5740" s="75">
        <f t="shared" si="4644"/>
        <v>2.564102564102564E-2</v>
      </c>
      <c r="I5740" s="74">
        <v>40</v>
      </c>
      <c r="J5740" s="74">
        <v>39</v>
      </c>
      <c r="K5740" s="48">
        <f>J5740</f>
        <v>39</v>
      </c>
      <c r="L5740" s="48">
        <f>$L$3</f>
        <v>-4</v>
      </c>
      <c r="M5740" s="48">
        <f t="shared" si="4642"/>
        <v>35</v>
      </c>
      <c r="N5740" s="48">
        <v>60</v>
      </c>
      <c r="O5740" s="56">
        <v>56.3</v>
      </c>
      <c r="P5740" s="48" t="str">
        <f t="shared" si="4573"/>
        <v>6714 BL</v>
      </c>
      <c r="Q5740" s="76">
        <v>103</v>
      </c>
      <c r="R5740" s="76">
        <v>386</v>
      </c>
      <c r="S5740" s="49">
        <f t="shared" si="4645"/>
        <v>1.5546153846153845</v>
      </c>
      <c r="T5740" s="49">
        <f t="shared" si="4574"/>
        <v>1554.6153846153845</v>
      </c>
      <c r="U5740" s="49">
        <v>1986.3846153846152</v>
      </c>
      <c r="V5740" s="49">
        <f t="shared" si="4557"/>
        <v>1.9863846153846152</v>
      </c>
      <c r="W5740" s="49">
        <f t="shared" si="4647"/>
        <v>54.411538461538456</v>
      </c>
      <c r="X5740" s="90">
        <f>ROUND(S5740*$X$4,0)</f>
        <v>8</v>
      </c>
      <c r="Y5740" s="90">
        <f t="shared" si="4648"/>
        <v>450.4</v>
      </c>
      <c r="Z5740" s="93">
        <f t="shared" si="4650"/>
        <v>62</v>
      </c>
      <c r="AA5740" s="93">
        <f t="shared" si="4649"/>
        <v>3490.6</v>
      </c>
      <c r="AB5740" s="97">
        <f>ROUND((S5740*$AB$4)+Z5740,0)</f>
        <v>70</v>
      </c>
      <c r="AC5740" s="98">
        <f t="shared" si="4643"/>
        <v>3941</v>
      </c>
      <c r="AD5740" s="77" t="s">
        <v>3</v>
      </c>
      <c r="AE5740" s="54">
        <v>3941</v>
      </c>
      <c r="AF5740" s="17"/>
    </row>
    <row r="5741" spans="1:32" ht="16.899999999999999" customHeight="1" x14ac:dyDescent="0.3">
      <c r="A5741" s="73" t="s">
        <v>35</v>
      </c>
      <c r="B5741" s="74" t="s">
        <v>4708</v>
      </c>
      <c r="C5741" s="48" t="s">
        <v>1143</v>
      </c>
      <c r="D5741" s="48">
        <v>1</v>
      </c>
      <c r="E5741" s="48">
        <v>30327</v>
      </c>
      <c r="F5741" s="48" t="s">
        <v>5915</v>
      </c>
      <c r="G5741" s="48" t="s">
        <v>122</v>
      </c>
      <c r="H5741" s="75">
        <f t="shared" ref="H5741:H5762" si="4651">(I5741-J5741)/J5741</f>
        <v>0</v>
      </c>
      <c r="I5741" s="74">
        <v>34</v>
      </c>
      <c r="J5741" s="74">
        <v>34</v>
      </c>
      <c r="K5741" s="48">
        <f>I5741</f>
        <v>34</v>
      </c>
      <c r="L5741" s="48">
        <f>$L$3</f>
        <v>-4</v>
      </c>
      <c r="M5741" s="48">
        <f t="shared" ref="M5741:M5762" si="4652">K5741+L5741</f>
        <v>30</v>
      </c>
      <c r="N5741" s="48">
        <v>0</v>
      </c>
      <c r="O5741" s="56">
        <v>0</v>
      </c>
      <c r="P5741" s="48" t="str">
        <f t="shared" si="4573"/>
        <v>391862 WH</v>
      </c>
      <c r="Q5741" s="76" t="s">
        <v>6187</v>
      </c>
      <c r="R5741" s="76" t="s">
        <v>6187</v>
      </c>
      <c r="S5741" s="49">
        <f t="shared" ref="S5741:S5762" si="4653">((Q5741/65*0.7)+(R5741/260*0.3))</f>
        <v>0</v>
      </c>
      <c r="T5741" s="49">
        <f t="shared" si="4574"/>
        <v>0</v>
      </c>
      <c r="U5741" s="49">
        <v>41.884615384615387</v>
      </c>
      <c r="V5741" s="49">
        <f t="shared" si="4557"/>
        <v>41.884615384615387</v>
      </c>
      <c r="W5741" s="49">
        <f t="shared" si="4647"/>
        <v>0</v>
      </c>
      <c r="X5741" s="90">
        <f>ROUNDUP(S5741*$X$4,0)</f>
        <v>0</v>
      </c>
      <c r="Y5741" s="90">
        <f t="shared" si="4648"/>
        <v>0</v>
      </c>
      <c r="Z5741" s="93">
        <f t="shared" si="4650"/>
        <v>0</v>
      </c>
      <c r="AA5741" s="93">
        <f t="shared" si="4649"/>
        <v>0</v>
      </c>
      <c r="AB5741" s="97">
        <f>ROUND((S5741*$AB$3)+Z5741,0)</f>
        <v>0</v>
      </c>
      <c r="AC5741" s="98">
        <f t="shared" ref="AC5741:AC5762" si="4654">AB5741*O5741</f>
        <v>0</v>
      </c>
      <c r="AD5741" s="77" t="s">
        <v>5890</v>
      </c>
      <c r="AE5741" s="54">
        <v>0</v>
      </c>
      <c r="AF5741" s="17"/>
    </row>
    <row r="5742" spans="1:32" ht="16.899999999999999" customHeight="1" x14ac:dyDescent="0.3">
      <c r="A5742" s="73" t="s">
        <v>35</v>
      </c>
      <c r="B5742" s="74" t="s">
        <v>3404</v>
      </c>
      <c r="C5742" s="48" t="s">
        <v>3403</v>
      </c>
      <c r="D5742" s="48">
        <v>1</v>
      </c>
      <c r="E5742" s="48">
        <v>4003</v>
      </c>
      <c r="F5742" s="48" t="s">
        <v>5909</v>
      </c>
      <c r="G5742" s="48" t="s">
        <v>112</v>
      </c>
      <c r="H5742" s="75">
        <f t="shared" si="4651"/>
        <v>0</v>
      </c>
      <c r="I5742" s="74">
        <v>49</v>
      </c>
      <c r="J5742" s="74">
        <v>49</v>
      </c>
      <c r="K5742" s="48">
        <f>I5742</f>
        <v>49</v>
      </c>
      <c r="L5742" s="48">
        <f>$L$3</f>
        <v>-4</v>
      </c>
      <c r="M5742" s="48">
        <f t="shared" si="4652"/>
        <v>45</v>
      </c>
      <c r="N5742" s="48">
        <v>15500</v>
      </c>
      <c r="O5742" s="56">
        <v>0.24037</v>
      </c>
      <c r="P5742" s="48" t="str">
        <f t="shared" si="4573"/>
        <v>79052 SL</v>
      </c>
      <c r="Q5742" s="76" t="s">
        <v>6187</v>
      </c>
      <c r="R5742" s="76" t="s">
        <v>6187</v>
      </c>
      <c r="S5742" s="49">
        <f t="shared" si="4653"/>
        <v>0</v>
      </c>
      <c r="T5742" s="49">
        <f t="shared" si="4574"/>
        <v>0</v>
      </c>
      <c r="U5742" s="49">
        <v>22.307692307692307</v>
      </c>
      <c r="V5742" s="49">
        <f t="shared" si="4557"/>
        <v>22.307692307692307</v>
      </c>
      <c r="W5742" s="49">
        <f>V5742*M5742</f>
        <v>1003.8461538461538</v>
      </c>
      <c r="X5742" s="90">
        <f>ROUND(V5742*$X$4,0)</f>
        <v>112</v>
      </c>
      <c r="Y5742" s="90">
        <f t="shared" si="4648"/>
        <v>26.92144</v>
      </c>
      <c r="Z5742" s="93">
        <f>ROUND((V5742*M5742)+X5742,0)</f>
        <v>1116</v>
      </c>
      <c r="AA5742" s="93">
        <f t="shared" si="4649"/>
        <v>268.25292000000002</v>
      </c>
      <c r="AB5742" s="97">
        <f>ROUND((V5742*$AB$4)+Z5742,0)</f>
        <v>1228</v>
      </c>
      <c r="AC5742" s="98">
        <f t="shared" si="4654"/>
        <v>295.17435999999998</v>
      </c>
      <c r="AD5742" s="77" t="s">
        <v>5889</v>
      </c>
      <c r="AE5742" s="54">
        <v>295.17435999999998</v>
      </c>
      <c r="AF5742" s="17"/>
    </row>
    <row r="5743" spans="1:32" ht="16.899999999999999" customHeight="1" x14ac:dyDescent="0.3">
      <c r="A5743" s="73" t="s">
        <v>7</v>
      </c>
      <c r="B5743" s="74" t="s">
        <v>5441</v>
      </c>
      <c r="C5743" s="48" t="s">
        <v>464</v>
      </c>
      <c r="D5743" s="48">
        <v>1000</v>
      </c>
      <c r="E5743" s="48">
        <v>4013</v>
      </c>
      <c r="F5743" s="48" t="s">
        <v>6180</v>
      </c>
      <c r="G5743" s="48" t="s">
        <v>65</v>
      </c>
      <c r="H5743" s="75">
        <f t="shared" si="4651"/>
        <v>0</v>
      </c>
      <c r="I5743" s="74">
        <v>5</v>
      </c>
      <c r="J5743" s="74">
        <v>5</v>
      </c>
      <c r="K5743" s="48">
        <f>J5743</f>
        <v>5</v>
      </c>
      <c r="L5743" s="48"/>
      <c r="M5743" s="48">
        <f t="shared" si="4652"/>
        <v>5</v>
      </c>
      <c r="N5743" s="48">
        <v>1</v>
      </c>
      <c r="O5743" s="56">
        <v>590.52580999999998</v>
      </c>
      <c r="P5743" s="48" t="str">
        <f t="shared" si="4573"/>
        <v>5859/12 WH</v>
      </c>
      <c r="Q5743" s="76">
        <v>1</v>
      </c>
      <c r="R5743" s="76">
        <v>1</v>
      </c>
      <c r="S5743" s="49">
        <f t="shared" si="4653"/>
        <v>1.1923076923076923E-2</v>
      </c>
      <c r="T5743" s="49">
        <f t="shared" si="4574"/>
        <v>11.923076923076923</v>
      </c>
      <c r="U5743" s="49">
        <v>45.807692307692307</v>
      </c>
      <c r="V5743" s="49">
        <f t="shared" si="4557"/>
        <v>4.5807692307692306E-2</v>
      </c>
      <c r="W5743" s="49">
        <f t="shared" ref="W5743:W5752" si="4655">S5743*M5743</f>
        <v>5.9615384615384619E-2</v>
      </c>
      <c r="X5743" s="90">
        <f>ROUNDUP(S5743*$X$2,0)</f>
        <v>1</v>
      </c>
      <c r="Y5743" s="90">
        <f t="shared" si="4648"/>
        <v>590.52580999999998</v>
      </c>
      <c r="Z5743" s="93">
        <f t="shared" ref="Z5743:Z5747" si="4656">ROUND((S5743*M5743)+X5743,0)</f>
        <v>1</v>
      </c>
      <c r="AA5743" s="93">
        <f t="shared" si="4649"/>
        <v>590.52580999999998</v>
      </c>
      <c r="AB5743" s="97">
        <f>ROUND((S5743*$AB$3)+Z5743,0)</f>
        <v>1</v>
      </c>
      <c r="AC5743" s="98">
        <f t="shared" si="4654"/>
        <v>590.52580999999998</v>
      </c>
      <c r="AD5743" s="77" t="s">
        <v>5891</v>
      </c>
      <c r="AE5743" s="54">
        <v>590.52580999999998</v>
      </c>
      <c r="AF5743" s="17"/>
    </row>
    <row r="5744" spans="1:32" ht="16.899999999999999" customHeight="1" x14ac:dyDescent="0.3">
      <c r="A5744" s="73" t="s">
        <v>7</v>
      </c>
      <c r="B5744" s="74" t="s">
        <v>4226</v>
      </c>
      <c r="C5744" s="48" t="s">
        <v>1154</v>
      </c>
      <c r="D5744" s="48">
        <v>1</v>
      </c>
      <c r="E5744" s="48">
        <v>2834</v>
      </c>
      <c r="F5744" s="48" t="s">
        <v>6126</v>
      </c>
      <c r="G5744" s="48">
        <v>2</v>
      </c>
      <c r="H5744" s="75">
        <f t="shared" si="4651"/>
        <v>-0.16666666666666666</v>
      </c>
      <c r="I5744" s="74">
        <v>50</v>
      </c>
      <c r="J5744" s="74">
        <v>60</v>
      </c>
      <c r="K5744" s="48">
        <f>I5744</f>
        <v>50</v>
      </c>
      <c r="L5744" s="48"/>
      <c r="M5744" s="48">
        <f t="shared" si="4652"/>
        <v>50</v>
      </c>
      <c r="N5744" s="48">
        <v>46527</v>
      </c>
      <c r="O5744" s="56">
        <v>0.92708000000000002</v>
      </c>
      <c r="P5744" s="48" t="str">
        <f t="shared" si="4573"/>
        <v>5100/50C SL</v>
      </c>
      <c r="Q5744" s="76" t="s">
        <v>6187</v>
      </c>
      <c r="R5744" s="76" t="s">
        <v>6187</v>
      </c>
      <c r="S5744" s="49">
        <f t="shared" si="4653"/>
        <v>0</v>
      </c>
      <c r="T5744" s="49">
        <f t="shared" si="4574"/>
        <v>0</v>
      </c>
      <c r="U5744" s="49">
        <v>260.65384615384619</v>
      </c>
      <c r="V5744" s="49">
        <f t="shared" si="4557"/>
        <v>260.65384615384619</v>
      </c>
      <c r="W5744" s="49">
        <f t="shared" si="4655"/>
        <v>0</v>
      </c>
      <c r="X5744" s="90">
        <f>ROUNDUP(S5744*$X$4,0)</f>
        <v>0</v>
      </c>
      <c r="Y5744" s="90">
        <f t="shared" si="4648"/>
        <v>0</v>
      </c>
      <c r="Z5744" s="93">
        <f t="shared" si="4656"/>
        <v>0</v>
      </c>
      <c r="AA5744" s="93">
        <f t="shared" si="4649"/>
        <v>0</v>
      </c>
      <c r="AB5744" s="97">
        <f>ROUND((S5744*$AB$3)+Z5744,0)</f>
        <v>0</v>
      </c>
      <c r="AC5744" s="98">
        <f t="shared" si="4654"/>
        <v>0</v>
      </c>
      <c r="AD5744" s="77" t="s">
        <v>3</v>
      </c>
      <c r="AE5744" s="54">
        <v>0</v>
      </c>
      <c r="AF5744" s="17"/>
    </row>
    <row r="5745" spans="1:32" ht="16.899999999999999" customHeight="1" x14ac:dyDescent="0.3">
      <c r="A5745" s="73" t="s">
        <v>7</v>
      </c>
      <c r="B5745" s="74" t="s">
        <v>5813</v>
      </c>
      <c r="C5745" s="48" t="s">
        <v>1432</v>
      </c>
      <c r="D5745" s="48">
        <v>1000</v>
      </c>
      <c r="E5745" s="48">
        <v>621</v>
      </c>
      <c r="F5745" s="48" t="s">
        <v>6128</v>
      </c>
      <c r="G5745" s="48" t="s">
        <v>35</v>
      </c>
      <c r="H5745" s="75">
        <f t="shared" si="4651"/>
        <v>0</v>
      </c>
      <c r="I5745" s="74">
        <v>39</v>
      </c>
      <c r="J5745" s="74">
        <v>39</v>
      </c>
      <c r="K5745" s="48">
        <f>I5745</f>
        <v>39</v>
      </c>
      <c r="L5745" s="48">
        <f>$L$3</f>
        <v>-4</v>
      </c>
      <c r="M5745" s="48">
        <f t="shared" si="4652"/>
        <v>35</v>
      </c>
      <c r="N5745" s="48">
        <v>3</v>
      </c>
      <c r="O5745" s="56">
        <v>154.65</v>
      </c>
      <c r="P5745" s="48" t="str">
        <f t="shared" si="4573"/>
        <v>6717 VI</v>
      </c>
      <c r="Q5745" s="76">
        <v>3</v>
      </c>
      <c r="R5745" s="76">
        <v>0</v>
      </c>
      <c r="S5745" s="49">
        <f t="shared" si="4653"/>
        <v>3.2307692307692308E-2</v>
      </c>
      <c r="T5745" s="49">
        <f t="shared" si="4574"/>
        <v>32.307692307692307</v>
      </c>
      <c r="U5745" s="49">
        <v>37.192307692307693</v>
      </c>
      <c r="V5745" s="49">
        <f t="shared" si="4557"/>
        <v>3.7192307692307691E-2</v>
      </c>
      <c r="W5745" s="49">
        <f t="shared" si="4655"/>
        <v>1.1307692307692307</v>
      </c>
      <c r="X5745" s="90">
        <f>ROUND(S5745*$X$4,0)</f>
        <v>0</v>
      </c>
      <c r="Y5745" s="90">
        <f t="shared" si="4648"/>
        <v>0</v>
      </c>
      <c r="Z5745" s="93">
        <f t="shared" si="4656"/>
        <v>1</v>
      </c>
      <c r="AA5745" s="93">
        <f t="shared" si="4649"/>
        <v>154.65</v>
      </c>
      <c r="AB5745" s="97">
        <f>ROUND((S5745*$AB$4)+Z5745,0)</f>
        <v>1</v>
      </c>
      <c r="AC5745" s="98">
        <f t="shared" si="4654"/>
        <v>154.65</v>
      </c>
      <c r="AD5745" s="77" t="s">
        <v>3</v>
      </c>
      <c r="AE5745" s="54">
        <v>154.65</v>
      </c>
      <c r="AF5745" s="17"/>
    </row>
    <row r="5746" spans="1:32" ht="16.899999999999999" customHeight="1" x14ac:dyDescent="0.3">
      <c r="A5746" s="73" t="s">
        <v>7</v>
      </c>
      <c r="B5746" s="74" t="s">
        <v>5814</v>
      </c>
      <c r="C5746" s="48" t="s">
        <v>1432</v>
      </c>
      <c r="D5746" s="48">
        <v>100</v>
      </c>
      <c r="E5746" s="48">
        <v>621</v>
      </c>
      <c r="F5746" s="48" t="s">
        <v>6128</v>
      </c>
      <c r="G5746" s="48" t="s">
        <v>35</v>
      </c>
      <c r="H5746" s="75">
        <f t="shared" si="4651"/>
        <v>0</v>
      </c>
      <c r="I5746" s="74">
        <v>39</v>
      </c>
      <c r="J5746" s="74">
        <v>39</v>
      </c>
      <c r="K5746" s="48">
        <f>I5746</f>
        <v>39</v>
      </c>
      <c r="L5746" s="48">
        <f>$L$3</f>
        <v>-4</v>
      </c>
      <c r="M5746" s="48">
        <f t="shared" si="4652"/>
        <v>35</v>
      </c>
      <c r="N5746" s="48">
        <v>12</v>
      </c>
      <c r="O5746" s="56">
        <v>18.600000000000001</v>
      </c>
      <c r="P5746" s="48" t="str">
        <f t="shared" si="4573"/>
        <v>6717 VI</v>
      </c>
      <c r="Q5746" s="76">
        <v>4</v>
      </c>
      <c r="R5746" s="76">
        <v>5</v>
      </c>
      <c r="S5746" s="49">
        <f t="shared" si="4653"/>
        <v>4.8846153846153845E-2</v>
      </c>
      <c r="T5746" s="49">
        <f t="shared" si="4574"/>
        <v>4.8846153846153841</v>
      </c>
      <c r="U5746" s="49">
        <v>37.192307692307693</v>
      </c>
      <c r="V5746" s="49">
        <f t="shared" si="4557"/>
        <v>0.37192307692307691</v>
      </c>
      <c r="W5746" s="49">
        <f t="shared" si="4655"/>
        <v>1.7096153846153845</v>
      </c>
      <c r="X5746" s="90">
        <f>ROUND(S5746*$X$4,0)</f>
        <v>0</v>
      </c>
      <c r="Y5746" s="90">
        <f t="shared" si="4648"/>
        <v>0</v>
      </c>
      <c r="Z5746" s="93">
        <f t="shared" si="4656"/>
        <v>2</v>
      </c>
      <c r="AA5746" s="93">
        <f t="shared" si="4649"/>
        <v>37.200000000000003</v>
      </c>
      <c r="AB5746" s="97">
        <f>ROUND((S5746*$AB$4)+Z5746,0)</f>
        <v>2</v>
      </c>
      <c r="AC5746" s="98">
        <f t="shared" si="4654"/>
        <v>37.200000000000003</v>
      </c>
      <c r="AD5746" s="77" t="s">
        <v>3</v>
      </c>
      <c r="AE5746" s="54">
        <v>37.200000000000003</v>
      </c>
      <c r="AF5746" s="17"/>
    </row>
    <row r="5747" spans="1:32" ht="16.899999999999999" customHeight="1" x14ac:dyDescent="0.3">
      <c r="A5747" s="73" t="s">
        <v>7</v>
      </c>
      <c r="B5747" s="74" t="s">
        <v>5815</v>
      </c>
      <c r="C5747" s="48" t="s">
        <v>1432</v>
      </c>
      <c r="D5747" s="48">
        <v>5000</v>
      </c>
      <c r="E5747" s="48">
        <v>621</v>
      </c>
      <c r="F5747" s="48" t="s">
        <v>6128</v>
      </c>
      <c r="G5747" s="48" t="s">
        <v>35</v>
      </c>
      <c r="H5747" s="75">
        <f t="shared" si="4651"/>
        <v>0</v>
      </c>
      <c r="I5747" s="74">
        <v>39</v>
      </c>
      <c r="J5747" s="74">
        <v>39</v>
      </c>
      <c r="K5747" s="48">
        <f>I5747</f>
        <v>39</v>
      </c>
      <c r="L5747" s="48">
        <f>$L$3</f>
        <v>-4</v>
      </c>
      <c r="M5747" s="48">
        <f t="shared" si="4652"/>
        <v>35</v>
      </c>
      <c r="N5747" s="48">
        <v>0</v>
      </c>
      <c r="O5747" s="56">
        <v>591.45000000000005</v>
      </c>
      <c r="P5747" s="48" t="str">
        <f t="shared" si="4573"/>
        <v>6717 VI</v>
      </c>
      <c r="Q5747" s="76" t="s">
        <v>6187</v>
      </c>
      <c r="R5747" s="76" t="s">
        <v>6187</v>
      </c>
      <c r="S5747" s="49">
        <f t="shared" si="4653"/>
        <v>0</v>
      </c>
      <c r="T5747" s="49">
        <f t="shared" si="4574"/>
        <v>0</v>
      </c>
      <c r="U5747" s="49">
        <v>37.192307692307693</v>
      </c>
      <c r="V5747" s="49">
        <f t="shared" si="4557"/>
        <v>7.4384615384615388E-3</v>
      </c>
      <c r="W5747" s="49">
        <f t="shared" si="4655"/>
        <v>0</v>
      </c>
      <c r="X5747" s="90">
        <f>ROUNDUP(S5747*$X$4,0)</f>
        <v>0</v>
      </c>
      <c r="Y5747" s="90">
        <f t="shared" ref="Y5747:Y5763" si="4657">X5747*O5747</f>
        <v>0</v>
      </c>
      <c r="Z5747" s="93">
        <f t="shared" si="4656"/>
        <v>0</v>
      </c>
      <c r="AA5747" s="93">
        <f t="shared" ref="AA5747:AA5763" si="4658">Z5747*O5747</f>
        <v>0</v>
      </c>
      <c r="AB5747" s="97">
        <f>ROUND((S5747*$AB$4)+Z5747,0)</f>
        <v>0</v>
      </c>
      <c r="AC5747" s="98">
        <f t="shared" si="4654"/>
        <v>0</v>
      </c>
      <c r="AD5747" s="77" t="s">
        <v>3</v>
      </c>
      <c r="AE5747" s="54">
        <v>0</v>
      </c>
      <c r="AF5747" s="17"/>
    </row>
    <row r="5748" spans="1:32" ht="16.899999999999999" customHeight="1" x14ac:dyDescent="0.3">
      <c r="A5748" s="73" t="s">
        <v>7</v>
      </c>
      <c r="B5748" s="74" t="s">
        <v>2823</v>
      </c>
      <c r="C5748" s="48" t="s">
        <v>1370</v>
      </c>
      <c r="D5748" s="48">
        <v>1</v>
      </c>
      <c r="E5748" s="48">
        <v>2834</v>
      </c>
      <c r="F5748" s="48" t="s">
        <v>6126</v>
      </c>
      <c r="G5748" s="48">
        <v>2</v>
      </c>
      <c r="H5748" s="75">
        <f t="shared" si="4651"/>
        <v>-0.44444444444444442</v>
      </c>
      <c r="I5748" s="74">
        <v>50</v>
      </c>
      <c r="J5748" s="74">
        <v>90</v>
      </c>
      <c r="K5748" s="48">
        <f>I5748</f>
        <v>50</v>
      </c>
      <c r="L5748" s="48"/>
      <c r="M5748" s="48">
        <f t="shared" si="4652"/>
        <v>50</v>
      </c>
      <c r="N5748" s="48">
        <v>19510</v>
      </c>
      <c r="O5748" s="56">
        <v>0.36627999999999999</v>
      </c>
      <c r="P5748" s="48" t="str">
        <f t="shared" si="4573"/>
        <v>65403 SL</v>
      </c>
      <c r="Q5748" s="76" t="s">
        <v>6187</v>
      </c>
      <c r="R5748" s="76" t="s">
        <v>6187</v>
      </c>
      <c r="S5748" s="49">
        <f t="shared" si="4653"/>
        <v>0</v>
      </c>
      <c r="T5748" s="49">
        <f t="shared" si="4574"/>
        <v>0</v>
      </c>
      <c r="U5748" s="49">
        <v>231.50000000000003</v>
      </c>
      <c r="V5748" s="49">
        <f t="shared" si="4557"/>
        <v>231.50000000000003</v>
      </c>
      <c r="W5748" s="49">
        <f t="shared" si="4655"/>
        <v>0</v>
      </c>
      <c r="X5748" s="90">
        <f>ROUND(S5748*$X$4,0)</f>
        <v>0</v>
      </c>
      <c r="Y5748" s="90">
        <f t="shared" si="4657"/>
        <v>0</v>
      </c>
      <c r="Z5748" s="93">
        <f>ROUND((V5748*M5748)+X5748,0)</f>
        <v>11575</v>
      </c>
      <c r="AA5748" s="93">
        <f t="shared" si="4658"/>
        <v>4239.6909999999998</v>
      </c>
      <c r="AB5748" s="97">
        <f>ROUND((V5748*$AB$4)+Z5748,0)</f>
        <v>12733</v>
      </c>
      <c r="AC5748" s="98">
        <f t="shared" si="4654"/>
        <v>4663.8432400000002</v>
      </c>
      <c r="AD5748" s="77" t="s">
        <v>3</v>
      </c>
      <c r="AE5748" s="54">
        <v>4663.8432400000002</v>
      </c>
      <c r="AF5748" s="17"/>
    </row>
    <row r="5749" spans="1:32" ht="16.899999999999999" customHeight="1" x14ac:dyDescent="0.3">
      <c r="A5749" s="73" t="s">
        <v>7</v>
      </c>
      <c r="B5749" s="74" t="s">
        <v>5597</v>
      </c>
      <c r="C5749" s="48" t="s">
        <v>1797</v>
      </c>
      <c r="D5749" s="48">
        <v>20</v>
      </c>
      <c r="E5749" s="48">
        <v>7880</v>
      </c>
      <c r="F5749" s="48" t="s">
        <v>5908</v>
      </c>
      <c r="G5749" s="48" t="s">
        <v>122</v>
      </c>
      <c r="H5749" s="75">
        <f t="shared" si="4651"/>
        <v>0.5730337078651685</v>
      </c>
      <c r="I5749" s="74">
        <v>140</v>
      </c>
      <c r="J5749" s="74">
        <v>89</v>
      </c>
      <c r="K5749" s="48">
        <f>J5749</f>
        <v>89</v>
      </c>
      <c r="L5749" s="48">
        <f>$L$3</f>
        <v>-4</v>
      </c>
      <c r="M5749" s="48">
        <f t="shared" si="4652"/>
        <v>85</v>
      </c>
      <c r="N5749" s="48">
        <v>108</v>
      </c>
      <c r="O5749" s="56">
        <v>49.75</v>
      </c>
      <c r="P5749" s="48" t="str">
        <f t="shared" si="4573"/>
        <v>F42111/2 BK</v>
      </c>
      <c r="Q5749" s="76">
        <v>25</v>
      </c>
      <c r="R5749" s="76">
        <v>128</v>
      </c>
      <c r="S5749" s="49">
        <f t="shared" si="4653"/>
        <v>0.41692307692307695</v>
      </c>
      <c r="T5749" s="49">
        <f t="shared" si="4574"/>
        <v>8.338461538461539</v>
      </c>
      <c r="U5749" s="49">
        <v>8.338461538461539</v>
      </c>
      <c r="V5749" s="49">
        <f t="shared" si="4557"/>
        <v>0.41692307692307695</v>
      </c>
      <c r="W5749" s="49">
        <f t="shared" si="4655"/>
        <v>35.438461538461539</v>
      </c>
      <c r="X5749" s="90">
        <f>ROUND(S5749*$X$4,0)</f>
        <v>2</v>
      </c>
      <c r="Y5749" s="90">
        <f t="shared" si="4657"/>
        <v>99.5</v>
      </c>
      <c r="Z5749" s="93">
        <f t="shared" ref="Z5749:Z5754" si="4659">ROUND((S5749*M5749)+X5749,0)</f>
        <v>37</v>
      </c>
      <c r="AA5749" s="93">
        <f t="shared" si="4658"/>
        <v>1840.75</v>
      </c>
      <c r="AB5749" s="97">
        <f>ROUND((S5749*$AB$4)+Z5749,0)</f>
        <v>39</v>
      </c>
      <c r="AC5749" s="98">
        <f t="shared" si="4654"/>
        <v>1940.25</v>
      </c>
      <c r="AD5749" s="77" t="s">
        <v>3</v>
      </c>
      <c r="AE5749" s="54">
        <v>1940.25</v>
      </c>
      <c r="AF5749" s="17"/>
    </row>
    <row r="5750" spans="1:32" ht="16.899999999999999" customHeight="1" x14ac:dyDescent="0.3">
      <c r="A5750" s="73" t="s">
        <v>35</v>
      </c>
      <c r="B5750" s="74" t="s">
        <v>5818</v>
      </c>
      <c r="C5750" s="48" t="s">
        <v>1432</v>
      </c>
      <c r="D5750" s="48">
        <v>1000</v>
      </c>
      <c r="E5750" s="48">
        <v>621</v>
      </c>
      <c r="F5750" s="48" t="s">
        <v>6128</v>
      </c>
      <c r="G5750" s="48" t="s">
        <v>35</v>
      </c>
      <c r="H5750" s="75">
        <f t="shared" si="4651"/>
        <v>0</v>
      </c>
      <c r="I5750" s="74">
        <v>39</v>
      </c>
      <c r="J5750" s="74">
        <v>39</v>
      </c>
      <c r="K5750" s="48">
        <f>I5750</f>
        <v>39</v>
      </c>
      <c r="L5750" s="48">
        <f>$L$3</f>
        <v>-4</v>
      </c>
      <c r="M5750" s="48">
        <f t="shared" si="4652"/>
        <v>35</v>
      </c>
      <c r="N5750" s="48">
        <v>1</v>
      </c>
      <c r="O5750" s="56">
        <v>240.45</v>
      </c>
      <c r="P5750" s="48" t="str">
        <f t="shared" si="4573"/>
        <v>6718 OR</v>
      </c>
      <c r="Q5750" s="76">
        <v>2</v>
      </c>
      <c r="R5750" s="76">
        <v>4</v>
      </c>
      <c r="S5750" s="49">
        <f t="shared" si="4653"/>
        <v>2.6153846153846153E-2</v>
      </c>
      <c r="T5750" s="49">
        <f t="shared" si="4574"/>
        <v>26.153846153846153</v>
      </c>
      <c r="U5750" s="49">
        <v>42</v>
      </c>
      <c r="V5750" s="49">
        <f t="shared" ref="V5750:V5813" si="4660">U5750/D5750</f>
        <v>4.2000000000000003E-2</v>
      </c>
      <c r="W5750" s="49">
        <f t="shared" si="4655"/>
        <v>0.91538461538461535</v>
      </c>
      <c r="X5750" s="90">
        <f>ROUND(S5750*$X$4,0)</f>
        <v>0</v>
      </c>
      <c r="Y5750" s="90">
        <f t="shared" si="4657"/>
        <v>0</v>
      </c>
      <c r="Z5750" s="93">
        <f t="shared" si="4659"/>
        <v>1</v>
      </c>
      <c r="AA5750" s="93">
        <f t="shared" si="4658"/>
        <v>240.45</v>
      </c>
      <c r="AB5750" s="97">
        <f>ROUND((S5750*$AB$4)+Z5750,0)</f>
        <v>1</v>
      </c>
      <c r="AC5750" s="98">
        <f t="shared" si="4654"/>
        <v>240.45</v>
      </c>
      <c r="AD5750" s="77" t="s">
        <v>3</v>
      </c>
      <c r="AE5750" s="54">
        <v>240.45</v>
      </c>
      <c r="AF5750" s="17"/>
    </row>
    <row r="5751" spans="1:32" ht="16.899999999999999" customHeight="1" x14ac:dyDescent="0.3">
      <c r="A5751" s="73" t="s">
        <v>35</v>
      </c>
      <c r="B5751" s="74" t="s">
        <v>1532</v>
      </c>
      <c r="C5751" s="48" t="s">
        <v>40</v>
      </c>
      <c r="D5751" s="48">
        <v>100</v>
      </c>
      <c r="E5751" s="48">
        <v>621</v>
      </c>
      <c r="F5751" s="48" t="s">
        <v>6128</v>
      </c>
      <c r="G5751" s="48" t="s">
        <v>65</v>
      </c>
      <c r="H5751" s="75">
        <f t="shared" si="4651"/>
        <v>0</v>
      </c>
      <c r="I5751" s="74">
        <v>5</v>
      </c>
      <c r="J5751" s="74">
        <v>5</v>
      </c>
      <c r="K5751" s="48">
        <f>J5751</f>
        <v>5</v>
      </c>
      <c r="L5751" s="48"/>
      <c r="M5751" s="48">
        <f t="shared" si="4652"/>
        <v>5</v>
      </c>
      <c r="N5751" s="48">
        <v>2</v>
      </c>
      <c r="O5751" s="56">
        <v>7.1735699999999998</v>
      </c>
      <c r="P5751" s="48" t="str">
        <f t="shared" si="4573"/>
        <v>3057 VI</v>
      </c>
      <c r="Q5751" s="76">
        <v>10</v>
      </c>
      <c r="R5751" s="76">
        <v>68</v>
      </c>
      <c r="S5751" s="49">
        <f t="shared" si="4653"/>
        <v>0.18615384615384617</v>
      </c>
      <c r="T5751" s="49">
        <f t="shared" si="4574"/>
        <v>18.615384615384617</v>
      </c>
      <c r="U5751" s="49">
        <v>130.53846153846155</v>
      </c>
      <c r="V5751" s="49">
        <f t="shared" si="4660"/>
        <v>1.3053846153846154</v>
      </c>
      <c r="W5751" s="49">
        <f t="shared" si="4655"/>
        <v>0.93076923076923079</v>
      </c>
      <c r="X5751" s="90">
        <f>ROUND(S5751*$X$2,0)</f>
        <v>1</v>
      </c>
      <c r="Y5751" s="90">
        <f t="shared" si="4657"/>
        <v>7.1735699999999998</v>
      </c>
      <c r="Z5751" s="93">
        <f t="shared" si="4659"/>
        <v>2</v>
      </c>
      <c r="AA5751" s="93">
        <f t="shared" si="4658"/>
        <v>14.34714</v>
      </c>
      <c r="AB5751" s="97">
        <f>ROUND((S5751*$AB$2)+Z5751,0)</f>
        <v>3</v>
      </c>
      <c r="AC5751" s="98">
        <f t="shared" si="4654"/>
        <v>21.520710000000001</v>
      </c>
      <c r="AD5751" s="77" t="s">
        <v>5891</v>
      </c>
      <c r="AE5751" s="54">
        <v>21.520710000000001</v>
      </c>
      <c r="AF5751" s="17"/>
    </row>
    <row r="5752" spans="1:32" ht="16.899999999999999" customHeight="1" x14ac:dyDescent="0.3">
      <c r="A5752" s="73" t="s">
        <v>7</v>
      </c>
      <c r="B5752" s="74" t="s">
        <v>4548</v>
      </c>
      <c r="C5752" s="48" t="s">
        <v>1143</v>
      </c>
      <c r="D5752" s="48">
        <v>1000</v>
      </c>
      <c r="E5752" s="48">
        <v>30327</v>
      </c>
      <c r="F5752" s="48" t="s">
        <v>5915</v>
      </c>
      <c r="G5752" s="48" t="s">
        <v>122</v>
      </c>
      <c r="H5752" s="75">
        <f t="shared" si="4651"/>
        <v>0</v>
      </c>
      <c r="I5752" s="74">
        <v>34</v>
      </c>
      <c r="J5752" s="74">
        <v>34</v>
      </c>
      <c r="K5752" s="48">
        <f>I5752</f>
        <v>34</v>
      </c>
      <c r="L5752" s="48">
        <f>$L$3</f>
        <v>-4</v>
      </c>
      <c r="M5752" s="48">
        <f t="shared" si="4652"/>
        <v>30</v>
      </c>
      <c r="N5752" s="48">
        <v>0</v>
      </c>
      <c r="O5752" s="56">
        <v>978.2</v>
      </c>
      <c r="P5752" s="48" t="str">
        <f t="shared" si="4573"/>
        <v>39X2220 WH</v>
      </c>
      <c r="Q5752" s="76">
        <v>0</v>
      </c>
      <c r="R5752" s="76">
        <v>2</v>
      </c>
      <c r="S5752" s="49">
        <f t="shared" si="4653"/>
        <v>2.3076923076923079E-3</v>
      </c>
      <c r="T5752" s="49">
        <f t="shared" si="4574"/>
        <v>2.3076923076923079</v>
      </c>
      <c r="U5752" s="49">
        <v>47.57692307692308</v>
      </c>
      <c r="V5752" s="49">
        <f t="shared" si="4660"/>
        <v>4.7576923076923079E-2</v>
      </c>
      <c r="W5752" s="49">
        <f t="shared" si="4655"/>
        <v>6.9230769230769235E-2</v>
      </c>
      <c r="X5752" s="90">
        <f t="shared" ref="X5752:X5753" si="4661">ROUNDUP(S5752*$X$4,0)</f>
        <v>1</v>
      </c>
      <c r="Y5752" s="90">
        <f t="shared" si="4657"/>
        <v>978.2</v>
      </c>
      <c r="Z5752" s="93">
        <f t="shared" si="4659"/>
        <v>1</v>
      </c>
      <c r="AA5752" s="93">
        <f t="shared" si="4658"/>
        <v>978.2</v>
      </c>
      <c r="AB5752" s="97">
        <f>ROUND((S5752*$AB$3)+Z5752,0)</f>
        <v>1</v>
      </c>
      <c r="AC5752" s="98">
        <f t="shared" si="4654"/>
        <v>978.2</v>
      </c>
      <c r="AD5752" s="77" t="s">
        <v>5890</v>
      </c>
      <c r="AE5752" s="54">
        <v>978.2</v>
      </c>
      <c r="AF5752" s="17"/>
    </row>
    <row r="5753" spans="1:32" ht="16.899999999999999" customHeight="1" x14ac:dyDescent="0.3">
      <c r="A5753" s="73" t="s">
        <v>7</v>
      </c>
      <c r="B5753" s="74" t="s">
        <v>2819</v>
      </c>
      <c r="C5753" s="48" t="s">
        <v>1367</v>
      </c>
      <c r="D5753" s="48">
        <v>1000</v>
      </c>
      <c r="E5753" s="48">
        <v>621</v>
      </c>
      <c r="F5753" s="48" t="s">
        <v>6128</v>
      </c>
      <c r="G5753" s="48" t="s">
        <v>35</v>
      </c>
      <c r="H5753" s="75">
        <f t="shared" si="4651"/>
        <v>-0.67948717948717952</v>
      </c>
      <c r="I5753" s="74">
        <v>25</v>
      </c>
      <c r="J5753" s="74">
        <v>78</v>
      </c>
      <c r="K5753" s="48">
        <f>I5753</f>
        <v>25</v>
      </c>
      <c r="L5753" s="48">
        <f>$L$3</f>
        <v>-4</v>
      </c>
      <c r="M5753" s="48">
        <f t="shared" si="4652"/>
        <v>21</v>
      </c>
      <c r="N5753" s="48">
        <v>4</v>
      </c>
      <c r="O5753" s="56">
        <v>220.37</v>
      </c>
      <c r="P5753" s="48" t="str">
        <f t="shared" si="4573"/>
        <v>6462 VI</v>
      </c>
      <c r="Q5753" s="76">
        <v>0</v>
      </c>
      <c r="R5753" s="76">
        <v>3</v>
      </c>
      <c r="S5753" s="49">
        <f t="shared" si="4653"/>
        <v>3.4615384615384616E-3</v>
      </c>
      <c r="T5753" s="49">
        <f t="shared" si="4574"/>
        <v>3.4615384615384617</v>
      </c>
      <c r="U5753" s="49">
        <v>16.03846153846154</v>
      </c>
      <c r="V5753" s="49">
        <f t="shared" si="4660"/>
        <v>1.603846153846154E-2</v>
      </c>
      <c r="W5753" s="49">
        <f>V5753*M5753</f>
        <v>0.33680769230769231</v>
      </c>
      <c r="X5753" s="90">
        <f t="shared" si="4661"/>
        <v>1</v>
      </c>
      <c r="Y5753" s="90">
        <f t="shared" si="4657"/>
        <v>220.37</v>
      </c>
      <c r="Z5753" s="93">
        <f t="shared" si="4659"/>
        <v>1</v>
      </c>
      <c r="AA5753" s="93">
        <f t="shared" si="4658"/>
        <v>220.37</v>
      </c>
      <c r="AB5753" s="97">
        <f>ROUND((S5753*$AB$4)+Z5753,0)</f>
        <v>1</v>
      </c>
      <c r="AC5753" s="98">
        <f t="shared" si="4654"/>
        <v>220.37</v>
      </c>
      <c r="AD5753" s="77" t="s">
        <v>3</v>
      </c>
      <c r="AE5753" s="54">
        <v>220.37</v>
      </c>
      <c r="AF5753" s="17"/>
    </row>
    <row r="5754" spans="1:32" ht="16.899999999999999" customHeight="1" x14ac:dyDescent="0.3">
      <c r="A5754" s="73" t="s">
        <v>35</v>
      </c>
      <c r="B5754" s="74" t="s">
        <v>5822</v>
      </c>
      <c r="C5754" s="48" t="s">
        <v>1432</v>
      </c>
      <c r="D5754" s="48">
        <v>1000</v>
      </c>
      <c r="E5754" s="48">
        <v>4003</v>
      </c>
      <c r="F5754" s="48" t="s">
        <v>5909</v>
      </c>
      <c r="G5754" s="48" t="s">
        <v>112</v>
      </c>
      <c r="H5754" s="75">
        <f t="shared" si="4651"/>
        <v>0</v>
      </c>
      <c r="I5754" s="74">
        <v>39</v>
      </c>
      <c r="J5754" s="74">
        <v>39</v>
      </c>
      <c r="K5754" s="48">
        <f>I5754</f>
        <v>39</v>
      </c>
      <c r="L5754" s="48">
        <f>$L$3</f>
        <v>-4</v>
      </c>
      <c r="M5754" s="48">
        <f t="shared" si="4652"/>
        <v>35</v>
      </c>
      <c r="N5754" s="48">
        <v>4</v>
      </c>
      <c r="O5754" s="56">
        <v>23.2</v>
      </c>
      <c r="P5754" s="48" t="str">
        <f t="shared" si="4573"/>
        <v>6820 YL</v>
      </c>
      <c r="Q5754" s="76">
        <v>6</v>
      </c>
      <c r="R5754" s="76">
        <v>15</v>
      </c>
      <c r="S5754" s="49">
        <f t="shared" si="4653"/>
        <v>8.1923076923076932E-2</v>
      </c>
      <c r="T5754" s="49">
        <f t="shared" si="4574"/>
        <v>81.923076923076934</v>
      </c>
      <c r="U5754" s="49">
        <v>97.576923076923094</v>
      </c>
      <c r="V5754" s="49">
        <f t="shared" si="4660"/>
        <v>9.7576923076923089E-2</v>
      </c>
      <c r="W5754" s="49">
        <f>S5754*M5754</f>
        <v>2.8673076923076928</v>
      </c>
      <c r="X5754" s="90">
        <f>ROUND(S5754*$X$4,0)</f>
        <v>0</v>
      </c>
      <c r="Y5754" s="90">
        <f t="shared" si="4657"/>
        <v>0</v>
      </c>
      <c r="Z5754" s="93">
        <f t="shared" si="4659"/>
        <v>3</v>
      </c>
      <c r="AA5754" s="93">
        <f t="shared" si="4658"/>
        <v>69.599999999999994</v>
      </c>
      <c r="AB5754" s="97">
        <f>ROUND((S5754*$AB$4)+Z5754,0)</f>
        <v>3</v>
      </c>
      <c r="AC5754" s="98">
        <f t="shared" si="4654"/>
        <v>69.599999999999994</v>
      </c>
      <c r="AD5754" s="77" t="s">
        <v>3</v>
      </c>
      <c r="AE5754" s="54">
        <v>69.599999999999994</v>
      </c>
      <c r="AF5754" s="17"/>
    </row>
    <row r="5755" spans="1:32" ht="16.899999999999999" customHeight="1" x14ac:dyDescent="0.3">
      <c r="A5755" s="73" t="s">
        <v>7</v>
      </c>
      <c r="B5755" s="74" t="s">
        <v>4920</v>
      </c>
      <c r="C5755" s="48" t="s">
        <v>1370</v>
      </c>
      <c r="D5755" s="48">
        <v>1</v>
      </c>
      <c r="E5755" s="48">
        <v>2834</v>
      </c>
      <c r="F5755" s="48" t="s">
        <v>6126</v>
      </c>
      <c r="G5755" s="48">
        <v>2</v>
      </c>
      <c r="H5755" s="75">
        <f t="shared" si="4651"/>
        <v>-0.5</v>
      </c>
      <c r="I5755" s="74">
        <v>30</v>
      </c>
      <c r="J5755" s="74">
        <v>60</v>
      </c>
      <c r="K5755" s="48">
        <f>I5755</f>
        <v>30</v>
      </c>
      <c r="L5755" s="48"/>
      <c r="M5755" s="48">
        <f t="shared" si="4652"/>
        <v>30</v>
      </c>
      <c r="N5755" s="48">
        <v>1330</v>
      </c>
      <c r="O5755" s="56">
        <v>0.38651999999999997</v>
      </c>
      <c r="P5755" s="48" t="str">
        <f t="shared" si="4573"/>
        <v>86307CY SL</v>
      </c>
      <c r="Q5755" s="76" t="s">
        <v>6187</v>
      </c>
      <c r="R5755" s="76" t="s">
        <v>6187</v>
      </c>
      <c r="S5755" s="49">
        <f t="shared" si="4653"/>
        <v>0</v>
      </c>
      <c r="T5755" s="49">
        <f t="shared" si="4574"/>
        <v>0</v>
      </c>
      <c r="U5755" s="49">
        <v>49.615384615384613</v>
      </c>
      <c r="V5755" s="49">
        <f t="shared" si="4660"/>
        <v>49.615384615384613</v>
      </c>
      <c r="W5755" s="49">
        <f>S5755*M5755</f>
        <v>0</v>
      </c>
      <c r="X5755" s="90">
        <f>ROUND(S5755*$X$4,0)</f>
        <v>0</v>
      </c>
      <c r="Y5755" s="90">
        <f t="shared" si="4657"/>
        <v>0</v>
      </c>
      <c r="Z5755" s="93">
        <f>ROUND((V5755*M5755)+X5755,0)</f>
        <v>1488</v>
      </c>
      <c r="AA5755" s="93">
        <f t="shared" si="4658"/>
        <v>575.14175999999998</v>
      </c>
      <c r="AB5755" s="97">
        <f>ROUND((V5755*$AB$3)+Z5755,0)</f>
        <v>1786</v>
      </c>
      <c r="AC5755" s="98">
        <f t="shared" si="4654"/>
        <v>690.32471999999996</v>
      </c>
      <c r="AD5755" s="77" t="s">
        <v>3</v>
      </c>
      <c r="AE5755" s="54">
        <v>690.32471999999996</v>
      </c>
      <c r="AF5755" s="17"/>
    </row>
    <row r="5756" spans="1:32" ht="16.899999999999999" customHeight="1" x14ac:dyDescent="0.3">
      <c r="A5756" s="73" t="s">
        <v>7</v>
      </c>
      <c r="B5756" s="74" t="s">
        <v>2531</v>
      </c>
      <c r="C5756" s="48" t="s">
        <v>10</v>
      </c>
      <c r="D5756" s="48">
        <v>1000</v>
      </c>
      <c r="E5756" s="48">
        <v>621</v>
      </c>
      <c r="F5756" s="48" t="s">
        <v>6128</v>
      </c>
      <c r="G5756" s="48" t="s">
        <v>7</v>
      </c>
      <c r="H5756" s="75">
        <f t="shared" si="4651"/>
        <v>0.12</v>
      </c>
      <c r="I5756" s="74">
        <v>224</v>
      </c>
      <c r="J5756" s="74">
        <v>200</v>
      </c>
      <c r="K5756" s="48">
        <f>J5756</f>
        <v>200</v>
      </c>
      <c r="L5756" s="48">
        <f>$L$3</f>
        <v>-4</v>
      </c>
      <c r="M5756" s="48">
        <f t="shared" si="4652"/>
        <v>196</v>
      </c>
      <c r="N5756" s="48">
        <v>8</v>
      </c>
      <c r="O5756" s="56">
        <v>764</v>
      </c>
      <c r="P5756" s="48" t="str">
        <f t="shared" si="4573"/>
        <v>2467C SL</v>
      </c>
      <c r="Q5756" s="76">
        <v>1</v>
      </c>
      <c r="R5756" s="76">
        <v>3</v>
      </c>
      <c r="S5756" s="49">
        <f t="shared" si="4653"/>
        <v>1.4230769230769231E-2</v>
      </c>
      <c r="T5756" s="49">
        <f t="shared" si="4574"/>
        <v>14.230769230769232</v>
      </c>
      <c r="U5756" s="49">
        <v>40.42307692307692</v>
      </c>
      <c r="V5756" s="49">
        <f t="shared" si="4660"/>
        <v>4.0423076923076923E-2</v>
      </c>
      <c r="W5756" s="49">
        <f>S5756*M5756</f>
        <v>2.7892307692307692</v>
      </c>
      <c r="X5756" s="90">
        <f>ROUND(S5756*$X$4,0)</f>
        <v>0</v>
      </c>
      <c r="Y5756" s="90">
        <f t="shared" si="4657"/>
        <v>0</v>
      </c>
      <c r="Z5756" s="93">
        <f t="shared" ref="Z5756:Z5759" si="4662">ROUND((S5756*M5756)+X5756,0)</f>
        <v>3</v>
      </c>
      <c r="AA5756" s="93">
        <f t="shared" si="4658"/>
        <v>2292</v>
      </c>
      <c r="AB5756" s="97">
        <f>ROUND((S5756*$AB$4)+Z5756,0)</f>
        <v>3</v>
      </c>
      <c r="AC5756" s="98">
        <f t="shared" si="4654"/>
        <v>2292</v>
      </c>
      <c r="AD5756" s="77" t="s">
        <v>5890</v>
      </c>
      <c r="AE5756" s="54">
        <v>2292</v>
      </c>
      <c r="AF5756" s="17"/>
    </row>
    <row r="5757" spans="1:32" ht="16.899999999999999" customHeight="1" x14ac:dyDescent="0.3">
      <c r="A5757" s="73" t="s">
        <v>7</v>
      </c>
      <c r="B5757" s="74" t="s">
        <v>2376</v>
      </c>
      <c r="C5757" s="48" t="s">
        <v>1367</v>
      </c>
      <c r="D5757" s="48">
        <v>1000</v>
      </c>
      <c r="E5757" s="48">
        <v>621</v>
      </c>
      <c r="F5757" s="48" t="s">
        <v>6128</v>
      </c>
      <c r="G5757" s="48" t="s">
        <v>35</v>
      </c>
      <c r="H5757" s="75">
        <f t="shared" si="4651"/>
        <v>-0.67948717948717952</v>
      </c>
      <c r="I5757" s="74">
        <v>25</v>
      </c>
      <c r="J5757" s="74">
        <v>78</v>
      </c>
      <c r="K5757" s="48">
        <f t="shared" ref="K5757:K5767" si="4663">I5757</f>
        <v>25</v>
      </c>
      <c r="L5757" s="48">
        <f>$L$3</f>
        <v>-4</v>
      </c>
      <c r="M5757" s="48">
        <f t="shared" si="4652"/>
        <v>21</v>
      </c>
      <c r="N5757" s="48">
        <v>12</v>
      </c>
      <c r="O5757" s="56">
        <v>229.82</v>
      </c>
      <c r="P5757" s="48" t="str">
        <f t="shared" si="4573"/>
        <v>6463 VI</v>
      </c>
      <c r="Q5757" s="76">
        <v>1</v>
      </c>
      <c r="R5757" s="76">
        <v>9</v>
      </c>
      <c r="S5757" s="49">
        <f t="shared" si="4653"/>
        <v>2.1153846153846155E-2</v>
      </c>
      <c r="T5757" s="49">
        <f t="shared" si="4574"/>
        <v>21.153846153846153</v>
      </c>
      <c r="U5757" s="49">
        <v>32.653846153846153</v>
      </c>
      <c r="V5757" s="49">
        <f t="shared" si="4660"/>
        <v>3.2653846153846151E-2</v>
      </c>
      <c r="W5757" s="49">
        <f>V5757*M5757</f>
        <v>0.68573076923076914</v>
      </c>
      <c r="X5757" s="90">
        <f>ROUND(S5757*$X$4,0)</f>
        <v>0</v>
      </c>
      <c r="Y5757" s="90">
        <f t="shared" si="4657"/>
        <v>0</v>
      </c>
      <c r="Z5757" s="93">
        <f t="shared" si="4662"/>
        <v>0</v>
      </c>
      <c r="AA5757" s="93">
        <f t="shared" si="4658"/>
        <v>0</v>
      </c>
      <c r="AB5757" s="97">
        <f>ROUND((S5757*$AB$4)+Z5757,0)</f>
        <v>0</v>
      </c>
      <c r="AC5757" s="98">
        <f t="shared" si="4654"/>
        <v>0</v>
      </c>
      <c r="AD5757" s="77" t="s">
        <v>3</v>
      </c>
      <c r="AE5757" s="54">
        <v>0</v>
      </c>
      <c r="AF5757" s="17"/>
    </row>
    <row r="5758" spans="1:32" ht="16.899999999999999" customHeight="1" x14ac:dyDescent="0.3">
      <c r="A5758" s="73" t="s">
        <v>35</v>
      </c>
      <c r="B5758" s="74" t="s">
        <v>5826</v>
      </c>
      <c r="C5758" s="48" t="s">
        <v>1432</v>
      </c>
      <c r="D5758" s="48">
        <v>1000</v>
      </c>
      <c r="E5758" s="48">
        <v>4003</v>
      </c>
      <c r="F5758" s="48" t="s">
        <v>5909</v>
      </c>
      <c r="G5758" s="48" t="s">
        <v>112</v>
      </c>
      <c r="H5758" s="75">
        <f t="shared" si="4651"/>
        <v>0</v>
      </c>
      <c r="I5758" s="74">
        <v>39</v>
      </c>
      <c r="J5758" s="74">
        <v>39</v>
      </c>
      <c r="K5758" s="48">
        <f t="shared" si="4663"/>
        <v>39</v>
      </c>
      <c r="L5758" s="48">
        <f>$L$3</f>
        <v>-4</v>
      </c>
      <c r="M5758" s="48">
        <f t="shared" si="4652"/>
        <v>35</v>
      </c>
      <c r="N5758" s="48">
        <v>5</v>
      </c>
      <c r="O5758" s="56">
        <v>40.9</v>
      </c>
      <c r="P5758" s="48" t="str">
        <f t="shared" si="4573"/>
        <v>6823 BL</v>
      </c>
      <c r="Q5758" s="76">
        <v>6</v>
      </c>
      <c r="R5758" s="76">
        <v>11</v>
      </c>
      <c r="S5758" s="49">
        <f t="shared" si="4653"/>
        <v>7.7307692307692313E-2</v>
      </c>
      <c r="T5758" s="49">
        <f t="shared" si="4574"/>
        <v>77.307692307692307</v>
      </c>
      <c r="U5758" s="49">
        <v>99.92307692307692</v>
      </c>
      <c r="V5758" s="49">
        <f t="shared" si="4660"/>
        <v>9.992307692307692E-2</v>
      </c>
      <c r="W5758" s="49">
        <f>S5758*M5758</f>
        <v>2.7057692307692309</v>
      </c>
      <c r="X5758" s="90">
        <f>ROUND(S5758*$X$4,0)</f>
        <v>0</v>
      </c>
      <c r="Y5758" s="90">
        <f t="shared" si="4657"/>
        <v>0</v>
      </c>
      <c r="Z5758" s="93">
        <f t="shared" si="4662"/>
        <v>3</v>
      </c>
      <c r="AA5758" s="93">
        <f t="shared" si="4658"/>
        <v>122.69999999999999</v>
      </c>
      <c r="AB5758" s="97">
        <f>ROUND((S5758*$AB$4)+Z5758,0)</f>
        <v>3</v>
      </c>
      <c r="AC5758" s="98">
        <f t="shared" si="4654"/>
        <v>122.69999999999999</v>
      </c>
      <c r="AD5758" s="77" t="s">
        <v>3</v>
      </c>
      <c r="AE5758" s="54">
        <v>122.69999999999999</v>
      </c>
      <c r="AF5758" s="17"/>
    </row>
    <row r="5759" spans="1:32" ht="16.899999999999999" customHeight="1" x14ac:dyDescent="0.3">
      <c r="A5759" s="73" t="s">
        <v>35</v>
      </c>
      <c r="B5759" s="74" t="s">
        <v>5827</v>
      </c>
      <c r="C5759" s="48" t="s">
        <v>1432</v>
      </c>
      <c r="D5759" s="48">
        <v>1</v>
      </c>
      <c r="E5759" s="48">
        <v>4003</v>
      </c>
      <c r="F5759" s="48" t="s">
        <v>5909</v>
      </c>
      <c r="G5759" s="48" t="s">
        <v>112</v>
      </c>
      <c r="H5759" s="75">
        <f t="shared" si="4651"/>
        <v>0</v>
      </c>
      <c r="I5759" s="74">
        <v>39</v>
      </c>
      <c r="J5759" s="74">
        <v>39</v>
      </c>
      <c r="K5759" s="48">
        <f t="shared" si="4663"/>
        <v>39</v>
      </c>
      <c r="L5759" s="48">
        <f>$L$3</f>
        <v>-4</v>
      </c>
      <c r="M5759" s="48">
        <f t="shared" si="4652"/>
        <v>35</v>
      </c>
      <c r="N5759" s="48">
        <v>0</v>
      </c>
      <c r="O5759" s="56">
        <v>0</v>
      </c>
      <c r="P5759" s="48" t="str">
        <f t="shared" si="4573"/>
        <v>6823 BL</v>
      </c>
      <c r="Q5759" s="76" t="s">
        <v>6187</v>
      </c>
      <c r="R5759" s="76" t="s">
        <v>6187</v>
      </c>
      <c r="S5759" s="49">
        <f t="shared" si="4653"/>
        <v>0</v>
      </c>
      <c r="T5759" s="49">
        <f t="shared" si="4574"/>
        <v>0</v>
      </c>
      <c r="U5759" s="49">
        <v>99.92307692307692</v>
      </c>
      <c r="V5759" s="49">
        <f t="shared" si="4660"/>
        <v>99.92307692307692</v>
      </c>
      <c r="W5759" s="49">
        <f>S5759*M5759</f>
        <v>0</v>
      </c>
      <c r="X5759" s="90">
        <f>ROUNDUP(S5759*$X$4,0)</f>
        <v>0</v>
      </c>
      <c r="Y5759" s="90">
        <f t="shared" si="4657"/>
        <v>0</v>
      </c>
      <c r="Z5759" s="93">
        <f t="shared" si="4662"/>
        <v>0</v>
      </c>
      <c r="AA5759" s="93">
        <f t="shared" si="4658"/>
        <v>0</v>
      </c>
      <c r="AB5759" s="97">
        <f>ROUND((S5759*$AB$4)+Z5759,0)</f>
        <v>0</v>
      </c>
      <c r="AC5759" s="98">
        <f t="shared" si="4654"/>
        <v>0</v>
      </c>
      <c r="AD5759" s="77" t="s">
        <v>5890</v>
      </c>
      <c r="AE5759" s="54">
        <v>0</v>
      </c>
      <c r="AF5759" s="17"/>
    </row>
    <row r="5760" spans="1:32" ht="16.899999999999999" customHeight="1" x14ac:dyDescent="0.3">
      <c r="A5760" s="73" t="s">
        <v>7</v>
      </c>
      <c r="B5760" s="74" t="s">
        <v>5027</v>
      </c>
      <c r="C5760" s="48" t="s">
        <v>10</v>
      </c>
      <c r="D5760" s="48">
        <v>1</v>
      </c>
      <c r="E5760" s="48">
        <v>2834</v>
      </c>
      <c r="F5760" s="48" t="s">
        <v>6126</v>
      </c>
      <c r="G5760" s="48">
        <v>2</v>
      </c>
      <c r="H5760" s="75">
        <f t="shared" si="4651"/>
        <v>-0.66666666666666663</v>
      </c>
      <c r="I5760" s="74">
        <v>25</v>
      </c>
      <c r="J5760" s="74">
        <v>75</v>
      </c>
      <c r="K5760" s="48">
        <f t="shared" si="4663"/>
        <v>25</v>
      </c>
      <c r="L5760" s="48"/>
      <c r="M5760" s="48">
        <f t="shared" si="4652"/>
        <v>25</v>
      </c>
      <c r="N5760" s="48">
        <v>11753</v>
      </c>
      <c r="O5760" s="56">
        <v>0.28788000000000002</v>
      </c>
      <c r="P5760" s="48" t="str">
        <f t="shared" si="4573"/>
        <v>6032C SL</v>
      </c>
      <c r="Q5760" s="76" t="s">
        <v>6187</v>
      </c>
      <c r="R5760" s="76" t="s">
        <v>6187</v>
      </c>
      <c r="S5760" s="49">
        <f t="shared" si="4653"/>
        <v>0</v>
      </c>
      <c r="T5760" s="49">
        <f t="shared" si="4574"/>
        <v>0</v>
      </c>
      <c r="U5760" s="49">
        <v>84.65384615384616</v>
      </c>
      <c r="V5760" s="49">
        <f t="shared" si="4660"/>
        <v>84.65384615384616</v>
      </c>
      <c r="W5760" s="49">
        <f>V5760*M5760</f>
        <v>2116.3461538461538</v>
      </c>
      <c r="X5760" s="90">
        <f>ROUND(S5760*$X$4,0)</f>
        <v>0</v>
      </c>
      <c r="Y5760" s="90">
        <f t="shared" si="4657"/>
        <v>0</v>
      </c>
      <c r="Z5760" s="93">
        <f>ROUND((V5760*M5760)+X5760,0)</f>
        <v>2116</v>
      </c>
      <c r="AA5760" s="93">
        <f t="shared" si="4658"/>
        <v>609.15408000000002</v>
      </c>
      <c r="AB5760" s="97">
        <f>ROUND((V5760*$AB$3)+Z5760,0)</f>
        <v>2624</v>
      </c>
      <c r="AC5760" s="98">
        <f t="shared" si="4654"/>
        <v>755.39712000000009</v>
      </c>
      <c r="AD5760" s="77" t="s">
        <v>3</v>
      </c>
      <c r="AE5760" s="54">
        <v>755.39712000000009</v>
      </c>
      <c r="AF5760" s="17"/>
    </row>
    <row r="5761" spans="1:32" ht="16.899999999999999" customHeight="1" x14ac:dyDescent="0.3">
      <c r="A5761" s="73" t="s">
        <v>35</v>
      </c>
      <c r="B5761" s="74" t="s">
        <v>5829</v>
      </c>
      <c r="C5761" s="48" t="s">
        <v>1432</v>
      </c>
      <c r="D5761" s="48">
        <v>1</v>
      </c>
      <c r="E5761" s="48">
        <v>4003</v>
      </c>
      <c r="F5761" s="48" t="s">
        <v>5909</v>
      </c>
      <c r="G5761" s="48" t="s">
        <v>112</v>
      </c>
      <c r="H5761" s="75">
        <f t="shared" si="4651"/>
        <v>0</v>
      </c>
      <c r="I5761" s="74">
        <v>39</v>
      </c>
      <c r="J5761" s="74">
        <v>39</v>
      </c>
      <c r="K5761" s="48">
        <f t="shared" si="4663"/>
        <v>39</v>
      </c>
      <c r="L5761" s="48">
        <f>$L$3</f>
        <v>-4</v>
      </c>
      <c r="M5761" s="48">
        <f t="shared" si="4652"/>
        <v>35</v>
      </c>
      <c r="N5761" s="48">
        <v>0</v>
      </c>
      <c r="O5761" s="56">
        <v>0</v>
      </c>
      <c r="P5761" s="48" t="str">
        <f t="shared" si="4573"/>
        <v>6823 YL</v>
      </c>
      <c r="Q5761" s="76" t="s">
        <v>6187</v>
      </c>
      <c r="R5761" s="76" t="s">
        <v>6187</v>
      </c>
      <c r="S5761" s="49">
        <f t="shared" si="4653"/>
        <v>0</v>
      </c>
      <c r="T5761" s="49">
        <f t="shared" si="4574"/>
        <v>0</v>
      </c>
      <c r="U5761" s="49">
        <v>17.73076923076923</v>
      </c>
      <c r="V5761" s="49">
        <f t="shared" si="4660"/>
        <v>17.73076923076923</v>
      </c>
      <c r="W5761" s="49">
        <f>S5761*M5761</f>
        <v>0</v>
      </c>
      <c r="X5761" s="90">
        <f>ROUNDUP(S5761*$X$4,0)</f>
        <v>0</v>
      </c>
      <c r="Y5761" s="90">
        <f t="shared" si="4657"/>
        <v>0</v>
      </c>
      <c r="Z5761" s="93">
        <f t="shared" ref="Z5761:Z5763" si="4664">ROUND((S5761*M5761)+X5761,0)</f>
        <v>0</v>
      </c>
      <c r="AA5761" s="93">
        <f t="shared" si="4658"/>
        <v>0</v>
      </c>
      <c r="AB5761" s="97">
        <f>ROUND((S5761*$AB$4)+Z5761,0)</f>
        <v>0</v>
      </c>
      <c r="AC5761" s="98">
        <f t="shared" si="4654"/>
        <v>0</v>
      </c>
      <c r="AD5761" s="77" t="s">
        <v>5890</v>
      </c>
      <c r="AE5761" s="54">
        <v>0</v>
      </c>
      <c r="AF5761" s="17"/>
    </row>
    <row r="5762" spans="1:32" ht="16.899999999999999" customHeight="1" x14ac:dyDescent="0.3">
      <c r="A5762" s="73" t="s">
        <v>35</v>
      </c>
      <c r="B5762" s="74" t="s">
        <v>5830</v>
      </c>
      <c r="C5762" s="48" t="s">
        <v>1432</v>
      </c>
      <c r="D5762" s="48">
        <v>100</v>
      </c>
      <c r="E5762" s="48">
        <v>4003</v>
      </c>
      <c r="F5762" s="48" t="s">
        <v>5909</v>
      </c>
      <c r="G5762" s="48" t="s">
        <v>112</v>
      </c>
      <c r="H5762" s="75">
        <f t="shared" si="4651"/>
        <v>0</v>
      </c>
      <c r="I5762" s="74">
        <v>39</v>
      </c>
      <c r="J5762" s="74">
        <v>39</v>
      </c>
      <c r="K5762" s="48">
        <f t="shared" si="4663"/>
        <v>39</v>
      </c>
      <c r="L5762" s="48">
        <f>$L$3</f>
        <v>-4</v>
      </c>
      <c r="M5762" s="48">
        <f t="shared" si="4652"/>
        <v>35</v>
      </c>
      <c r="N5762" s="48">
        <v>4</v>
      </c>
      <c r="O5762" s="56">
        <v>6.85</v>
      </c>
      <c r="P5762" s="48" t="str">
        <f t="shared" si="4573"/>
        <v>6824 BR</v>
      </c>
      <c r="Q5762" s="76">
        <v>2</v>
      </c>
      <c r="R5762" s="76">
        <v>2</v>
      </c>
      <c r="S5762" s="49">
        <f t="shared" si="4653"/>
        <v>2.3846153846153847E-2</v>
      </c>
      <c r="T5762" s="49">
        <f t="shared" si="4574"/>
        <v>2.3846153846153846</v>
      </c>
      <c r="U5762" s="49">
        <v>11.615384615384617</v>
      </c>
      <c r="V5762" s="49">
        <f t="shared" si="4660"/>
        <v>0.11615384615384616</v>
      </c>
      <c r="W5762" s="49">
        <f>S5762*M5762</f>
        <v>0.83461538461538465</v>
      </c>
      <c r="X5762" s="90">
        <f>ROUND(S5762*$X$4,0)</f>
        <v>0</v>
      </c>
      <c r="Y5762" s="90">
        <f t="shared" si="4657"/>
        <v>0</v>
      </c>
      <c r="Z5762" s="93">
        <f t="shared" si="4664"/>
        <v>1</v>
      </c>
      <c r="AA5762" s="93">
        <f t="shared" si="4658"/>
        <v>6.85</v>
      </c>
      <c r="AB5762" s="97">
        <f>ROUND((S5762*$AB$4)+Z5762,0)</f>
        <v>1</v>
      </c>
      <c r="AC5762" s="98">
        <f t="shared" si="4654"/>
        <v>6.85</v>
      </c>
      <c r="AD5762" s="77" t="s">
        <v>3</v>
      </c>
      <c r="AE5762" s="54">
        <v>6.85</v>
      </c>
      <c r="AF5762" s="17"/>
    </row>
    <row r="5763" spans="1:32" ht="16.899999999999999" customHeight="1" x14ac:dyDescent="0.3">
      <c r="A5763" s="73" t="s">
        <v>35</v>
      </c>
      <c r="B5763" s="74" t="s">
        <v>5834</v>
      </c>
      <c r="C5763" s="48" t="s">
        <v>1432</v>
      </c>
      <c r="D5763" s="48">
        <v>1000</v>
      </c>
      <c r="E5763" s="48">
        <v>4003</v>
      </c>
      <c r="F5763" s="48" t="s">
        <v>5909</v>
      </c>
      <c r="G5763" s="48" t="s">
        <v>112</v>
      </c>
      <c r="H5763" s="75">
        <f t="shared" ref="H5763:H5764" si="4665">(I5763-J5763)/J5763</f>
        <v>0</v>
      </c>
      <c r="I5763" s="74">
        <v>39</v>
      </c>
      <c r="J5763" s="74">
        <v>39</v>
      </c>
      <c r="K5763" s="48">
        <f t="shared" si="4663"/>
        <v>39</v>
      </c>
      <c r="L5763" s="48">
        <f>$L$3</f>
        <v>-4</v>
      </c>
      <c r="M5763" s="48">
        <f t="shared" ref="M5763:M5764" si="4666">K5763+L5763</f>
        <v>35</v>
      </c>
      <c r="N5763" s="48">
        <v>0</v>
      </c>
      <c r="O5763" s="56">
        <v>145.9</v>
      </c>
      <c r="P5763" s="48" t="str">
        <f t="shared" si="4573"/>
        <v>6829 BK</v>
      </c>
      <c r="Q5763" s="76">
        <v>1</v>
      </c>
      <c r="R5763" s="76">
        <v>2</v>
      </c>
      <c r="S5763" s="49">
        <f t="shared" ref="S5763:S5764" si="4667">((Q5763/65*0.7)+(R5763/260*0.3))</f>
        <v>1.3076923076923076E-2</v>
      </c>
      <c r="T5763" s="49">
        <f t="shared" si="4574"/>
        <v>13.076923076923077</v>
      </c>
      <c r="U5763" s="49">
        <v>27.346153846153847</v>
      </c>
      <c r="V5763" s="49">
        <f t="shared" si="4660"/>
        <v>2.7346153846153846E-2</v>
      </c>
      <c r="W5763" s="49">
        <f t="shared" ref="W5763" si="4668">S5763*M5763</f>
        <v>0.45769230769230768</v>
      </c>
      <c r="X5763" s="90">
        <f>ROUND(S5763*$X$4,0)</f>
        <v>0</v>
      </c>
      <c r="Y5763" s="90">
        <f t="shared" si="4657"/>
        <v>0</v>
      </c>
      <c r="Z5763" s="93">
        <f t="shared" si="4664"/>
        <v>0</v>
      </c>
      <c r="AA5763" s="93">
        <f t="shared" si="4658"/>
        <v>0</v>
      </c>
      <c r="AB5763" s="97">
        <f>ROUND((S5763*$AB$4)+Z5763,0)</f>
        <v>0</v>
      </c>
      <c r="AC5763" s="98">
        <f t="shared" ref="AC5763:AC5764" si="4669">AB5763*O5763</f>
        <v>0</v>
      </c>
      <c r="AD5763" s="77" t="s">
        <v>3</v>
      </c>
      <c r="AE5763" s="54">
        <v>0</v>
      </c>
      <c r="AF5763" s="17"/>
    </row>
    <row r="5764" spans="1:32" ht="16.899999999999999" customHeight="1" x14ac:dyDescent="0.3">
      <c r="A5764" s="73" t="s">
        <v>7</v>
      </c>
      <c r="B5764" s="74" t="s">
        <v>4887</v>
      </c>
      <c r="C5764" s="48" t="s">
        <v>3403</v>
      </c>
      <c r="D5764" s="48">
        <v>1</v>
      </c>
      <c r="E5764" s="48">
        <v>4003</v>
      </c>
      <c r="F5764" s="48" t="s">
        <v>5909</v>
      </c>
      <c r="G5764" s="48" t="s">
        <v>112</v>
      </c>
      <c r="H5764" s="75">
        <f t="shared" si="4665"/>
        <v>0</v>
      </c>
      <c r="I5764" s="74">
        <v>49</v>
      </c>
      <c r="J5764" s="74">
        <v>49</v>
      </c>
      <c r="K5764" s="48">
        <f t="shared" si="4663"/>
        <v>49</v>
      </c>
      <c r="L5764" s="48">
        <f>$L$3</f>
        <v>-4</v>
      </c>
      <c r="M5764" s="48">
        <f t="shared" si="4666"/>
        <v>45</v>
      </c>
      <c r="N5764" s="48">
        <v>4410</v>
      </c>
      <c r="O5764" s="56">
        <v>0.29787000000000002</v>
      </c>
      <c r="P5764" s="48" t="str">
        <f t="shared" si="4573"/>
        <v>79010 SL</v>
      </c>
      <c r="Q5764" s="76">
        <v>0</v>
      </c>
      <c r="R5764" s="76">
        <v>0</v>
      </c>
      <c r="S5764" s="49">
        <f t="shared" si="4667"/>
        <v>0</v>
      </c>
      <c r="T5764" s="49">
        <f t="shared" si="4574"/>
        <v>0</v>
      </c>
      <c r="U5764" s="49">
        <v>261.46153846153845</v>
      </c>
      <c r="V5764" s="49">
        <f t="shared" si="4660"/>
        <v>261.46153846153845</v>
      </c>
      <c r="W5764" s="49">
        <f>V5764*M5764</f>
        <v>11765.76923076923</v>
      </c>
      <c r="X5764" s="90">
        <f>ROUND(V5764*$X$4,0)</f>
        <v>1307</v>
      </c>
      <c r="Y5764" s="90">
        <f t="shared" ref="Y5764" si="4670">X5764*O5764</f>
        <v>389.31609000000003</v>
      </c>
      <c r="Z5764" s="93">
        <f>ROUND((V5764*M5764)+X5764,0)</f>
        <v>13073</v>
      </c>
      <c r="AA5764" s="93">
        <f t="shared" ref="AA5764" si="4671">Z5764*O5764</f>
        <v>3894.0545100000004</v>
      </c>
      <c r="AB5764" s="97">
        <f>ROUND((V5764*$AB$4)+Z5764,0)</f>
        <v>14380</v>
      </c>
      <c r="AC5764" s="98">
        <f t="shared" si="4669"/>
        <v>4283.3706000000002</v>
      </c>
      <c r="AD5764" s="77" t="s">
        <v>5889</v>
      </c>
      <c r="AE5764" s="54">
        <v>4283.3706000000002</v>
      </c>
      <c r="AF5764" s="17"/>
    </row>
    <row r="5765" spans="1:32" ht="16.899999999999999" customHeight="1" x14ac:dyDescent="0.3">
      <c r="A5765" s="73" t="s">
        <v>7</v>
      </c>
      <c r="B5765" s="74" t="s">
        <v>5839</v>
      </c>
      <c r="C5765" s="48" t="s">
        <v>4472</v>
      </c>
      <c r="D5765" s="48">
        <v>100</v>
      </c>
      <c r="E5765" s="48">
        <v>2834</v>
      </c>
      <c r="F5765" s="48" t="s">
        <v>6126</v>
      </c>
      <c r="G5765" s="48">
        <v>2</v>
      </c>
      <c r="H5765" s="75">
        <f t="shared" ref="H5765:H5767" si="4672">(I5765-J5765)/J5765</f>
        <v>0</v>
      </c>
      <c r="I5765" s="74">
        <v>45</v>
      </c>
      <c r="J5765" s="74">
        <f>I5765</f>
        <v>45</v>
      </c>
      <c r="K5765" s="48">
        <f t="shared" si="4663"/>
        <v>45</v>
      </c>
      <c r="L5765" s="48"/>
      <c r="M5765" s="48">
        <f t="shared" ref="M5765:M5767" si="4673">K5765+L5765</f>
        <v>45</v>
      </c>
      <c r="N5765" s="48">
        <v>0</v>
      </c>
      <c r="O5765" s="56">
        <v>18.657450000000001</v>
      </c>
      <c r="P5765" s="48" t="str">
        <f t="shared" si="4573"/>
        <v>77110 SL</v>
      </c>
      <c r="Q5765" s="76">
        <v>4</v>
      </c>
      <c r="R5765" s="76">
        <v>11</v>
      </c>
      <c r="S5765" s="49">
        <f t="shared" ref="S5765:S5767" si="4674">((Q5765/65*0.7)+(R5765/260*0.3))</f>
        <v>5.5769230769230765E-2</v>
      </c>
      <c r="T5765" s="49">
        <f t="shared" si="4574"/>
        <v>5.5769230769230766</v>
      </c>
      <c r="U5765" s="49">
        <v>17.5</v>
      </c>
      <c r="V5765" s="49">
        <f t="shared" si="4660"/>
        <v>0.17499999999999999</v>
      </c>
      <c r="W5765" s="49">
        <f t="shared" ref="W5765:W5766" si="4675">S5765*M5765</f>
        <v>2.5096153846153846</v>
      </c>
      <c r="X5765" s="90">
        <f>ROUND(S5765*$X$4,0)</f>
        <v>0</v>
      </c>
      <c r="Y5765" s="90">
        <f t="shared" ref="Y5765:Y5767" si="4676">X5765*O5765</f>
        <v>0</v>
      </c>
      <c r="Z5765" s="93">
        <f t="shared" ref="Z5765" si="4677">ROUND((S5765*M5765)+X5765,0)</f>
        <v>3</v>
      </c>
      <c r="AA5765" s="93">
        <f t="shared" ref="AA5765:AA5767" si="4678">Z5765*O5765</f>
        <v>55.972350000000006</v>
      </c>
      <c r="AB5765" s="97">
        <f>ROUND((S5765*$AB$2)+Z5765,0)</f>
        <v>3</v>
      </c>
      <c r="AC5765" s="98">
        <f t="shared" ref="AC5765:AC5767" si="4679">AB5765*O5765</f>
        <v>55.972350000000006</v>
      </c>
      <c r="AD5765" s="77" t="s">
        <v>3</v>
      </c>
      <c r="AE5765" s="54">
        <v>55.972350000000006</v>
      </c>
      <c r="AF5765" s="17"/>
    </row>
    <row r="5766" spans="1:32" ht="16.899999999999999" customHeight="1" x14ac:dyDescent="0.3">
      <c r="A5766" s="73" t="s">
        <v>7</v>
      </c>
      <c r="B5766" s="74" t="s">
        <v>5840</v>
      </c>
      <c r="C5766" s="48" t="s">
        <v>4472</v>
      </c>
      <c r="D5766" s="48">
        <v>1</v>
      </c>
      <c r="E5766" s="48">
        <v>2834</v>
      </c>
      <c r="F5766" s="48" t="s">
        <v>6126</v>
      </c>
      <c r="G5766" s="48">
        <v>2</v>
      </c>
      <c r="H5766" s="75">
        <f t="shared" si="4672"/>
        <v>-0.55000000000000004</v>
      </c>
      <c r="I5766" s="74">
        <v>45</v>
      </c>
      <c r="J5766" s="74">
        <v>100</v>
      </c>
      <c r="K5766" s="48">
        <f t="shared" si="4663"/>
        <v>45</v>
      </c>
      <c r="L5766" s="48"/>
      <c r="M5766" s="48">
        <f t="shared" si="4673"/>
        <v>45</v>
      </c>
      <c r="N5766" s="48">
        <v>4255</v>
      </c>
      <c r="O5766" s="56">
        <v>0.15856999999999999</v>
      </c>
      <c r="P5766" s="48" t="str">
        <f t="shared" ref="P5766:P5829" si="4680">LEFT(B5766,LEN(B5766)-3)</f>
        <v>77110 SL</v>
      </c>
      <c r="Q5766" s="76" t="s">
        <v>6187</v>
      </c>
      <c r="R5766" s="76" t="s">
        <v>6187</v>
      </c>
      <c r="S5766" s="49">
        <f t="shared" si="4674"/>
        <v>0</v>
      </c>
      <c r="T5766" s="49">
        <f t="shared" ref="T5766:T5829" si="4681">S5766*D5766</f>
        <v>0</v>
      </c>
      <c r="U5766" s="49">
        <v>17.5</v>
      </c>
      <c r="V5766" s="49">
        <f t="shared" si="4660"/>
        <v>17.5</v>
      </c>
      <c r="W5766" s="49">
        <f t="shared" si="4675"/>
        <v>0</v>
      </c>
      <c r="X5766" s="90">
        <f>ROUND(S5766*$X$4,0)</f>
        <v>0</v>
      </c>
      <c r="Y5766" s="90">
        <f t="shared" si="4676"/>
        <v>0</v>
      </c>
      <c r="Z5766" s="93">
        <f>ROUND((V5766*M5766)+X5766,0)</f>
        <v>788</v>
      </c>
      <c r="AA5766" s="93">
        <f t="shared" si="4678"/>
        <v>124.95316</v>
      </c>
      <c r="AB5766" s="97">
        <f>ROUND((V5766*$AB$4)+Z5766,0)</f>
        <v>876</v>
      </c>
      <c r="AC5766" s="98">
        <f t="shared" si="4679"/>
        <v>138.90732</v>
      </c>
      <c r="AD5766" s="77" t="s">
        <v>3</v>
      </c>
      <c r="AE5766" s="54">
        <v>138.90732</v>
      </c>
      <c r="AF5766" s="17"/>
    </row>
    <row r="5767" spans="1:32" ht="16.899999999999999" customHeight="1" x14ac:dyDescent="0.3">
      <c r="A5767" s="73" t="s">
        <v>7</v>
      </c>
      <c r="B5767" s="74" t="s">
        <v>5841</v>
      </c>
      <c r="C5767" s="48" t="s">
        <v>4472</v>
      </c>
      <c r="D5767" s="48">
        <v>1</v>
      </c>
      <c r="E5767" s="48">
        <v>2834</v>
      </c>
      <c r="F5767" s="48" t="s">
        <v>6126</v>
      </c>
      <c r="G5767" s="48">
        <v>2</v>
      </c>
      <c r="H5767" s="75">
        <f t="shared" si="4672"/>
        <v>-8.1632653061224483E-2</v>
      </c>
      <c r="I5767" s="74">
        <v>45</v>
      </c>
      <c r="J5767" s="74">
        <v>49</v>
      </c>
      <c r="K5767" s="48">
        <f t="shared" si="4663"/>
        <v>45</v>
      </c>
      <c r="L5767" s="48"/>
      <c r="M5767" s="48">
        <f t="shared" si="4673"/>
        <v>45</v>
      </c>
      <c r="N5767" s="48">
        <v>207</v>
      </c>
      <c r="O5767" s="56">
        <v>0.42534</v>
      </c>
      <c r="P5767" s="48" t="str">
        <f t="shared" si="4680"/>
        <v>77111 SL</v>
      </c>
      <c r="Q5767" s="76">
        <v>0</v>
      </c>
      <c r="R5767" s="76">
        <v>100</v>
      </c>
      <c r="S5767" s="49">
        <f t="shared" si="4674"/>
        <v>0.11538461538461539</v>
      </c>
      <c r="T5767" s="49">
        <f t="shared" si="4681"/>
        <v>0.11538461538461539</v>
      </c>
      <c r="U5767" s="49">
        <v>73.153846153846146</v>
      </c>
      <c r="V5767" s="49">
        <f t="shared" si="4660"/>
        <v>73.153846153846146</v>
      </c>
      <c r="W5767" s="49">
        <f t="shared" ref="W5767" si="4682">S5767*M5767</f>
        <v>5.1923076923076925</v>
      </c>
      <c r="X5767" s="90">
        <f>ROUND(S5767*$X$4,0)</f>
        <v>1</v>
      </c>
      <c r="Y5767" s="90">
        <f t="shared" si="4676"/>
        <v>0.42534</v>
      </c>
      <c r="Z5767" s="93">
        <f t="shared" ref="Z5767" si="4683">ROUND((S5767*M5767)+X5767,0)</f>
        <v>6</v>
      </c>
      <c r="AA5767" s="93">
        <f t="shared" si="4678"/>
        <v>2.5520399999999999</v>
      </c>
      <c r="AB5767" s="97">
        <f>ROUND((S5767*$AB$4)+Z5767,0)</f>
        <v>7</v>
      </c>
      <c r="AC5767" s="98">
        <f t="shared" si="4679"/>
        <v>2.9773800000000001</v>
      </c>
      <c r="AD5767" s="77" t="s">
        <v>3</v>
      </c>
      <c r="AE5767" s="54">
        <v>2.9773800000000001</v>
      </c>
      <c r="AF5767" s="17"/>
    </row>
    <row r="5768" spans="1:32" ht="16.899999999999999" customHeight="1" x14ac:dyDescent="0.3">
      <c r="A5768" s="73" t="s">
        <v>7</v>
      </c>
      <c r="B5768" s="74" t="s">
        <v>5842</v>
      </c>
      <c r="C5768" s="48" t="s">
        <v>3403</v>
      </c>
      <c r="D5768" s="48">
        <v>1000</v>
      </c>
      <c r="E5768" s="48">
        <v>4003</v>
      </c>
      <c r="F5768" s="48" t="s">
        <v>5909</v>
      </c>
      <c r="G5768" s="48" t="s">
        <v>65</v>
      </c>
      <c r="H5768" s="75">
        <f t="shared" ref="H5768:H5772" si="4684">(I5768-J5768)/J5768</f>
        <v>0</v>
      </c>
      <c r="I5768" s="74">
        <v>5</v>
      </c>
      <c r="J5768" s="74">
        <v>5</v>
      </c>
      <c r="K5768" s="48">
        <f>J5768</f>
        <v>5</v>
      </c>
      <c r="L5768" s="48"/>
      <c r="M5768" s="48">
        <f t="shared" ref="M5768:M5772" si="4685">K5768+L5768</f>
        <v>5</v>
      </c>
      <c r="N5768" s="48">
        <v>0</v>
      </c>
      <c r="O5768" s="56">
        <v>361.80043000000001</v>
      </c>
      <c r="P5768" s="48" t="str">
        <f t="shared" si="4680"/>
        <v>79003 SL</v>
      </c>
      <c r="Q5768" s="76">
        <v>2</v>
      </c>
      <c r="R5768" s="76">
        <v>5</v>
      </c>
      <c r="S5768" s="49">
        <f t="shared" ref="S5768:S5772" si="4686">((Q5768/65*0.7)+(R5768/260*0.3))</f>
        <v>2.7307692307692307E-2</v>
      </c>
      <c r="T5768" s="49">
        <f t="shared" si="4681"/>
        <v>27.307692307692307</v>
      </c>
      <c r="U5768" s="49">
        <v>87.653846153846146</v>
      </c>
      <c r="V5768" s="49">
        <f t="shared" si="4660"/>
        <v>8.7653846153846152E-2</v>
      </c>
      <c r="W5768" s="49">
        <f t="shared" ref="W5768:W5769" si="4687">S5768*M5768</f>
        <v>0.13653846153846153</v>
      </c>
      <c r="X5768" s="90">
        <f>ROUNDUP(S5768*$X$2,0)</f>
        <v>1</v>
      </c>
      <c r="Y5768" s="90">
        <f t="shared" ref="Y5768:Y5771" si="4688">X5768*O5768</f>
        <v>361.80043000000001</v>
      </c>
      <c r="Z5768" s="93">
        <f t="shared" ref="Z5768" si="4689">ROUND((S5768*M5768)+X5768,0)</f>
        <v>1</v>
      </c>
      <c r="AA5768" s="93">
        <f t="shared" ref="AA5768:AA5771" si="4690">Z5768*O5768</f>
        <v>361.80043000000001</v>
      </c>
      <c r="AB5768" s="97">
        <f>ROUND((S5768*$AB$2)+Z5768,0)</f>
        <v>1</v>
      </c>
      <c r="AC5768" s="98">
        <f t="shared" ref="AC5768:AC5772" si="4691">AB5768*O5768</f>
        <v>361.80043000000001</v>
      </c>
      <c r="AD5768" s="77" t="s">
        <v>5891</v>
      </c>
      <c r="AE5768" s="54">
        <v>361.80043000000001</v>
      </c>
      <c r="AF5768" s="17"/>
    </row>
    <row r="5769" spans="1:32" ht="12.75" customHeight="1" x14ac:dyDescent="0.3">
      <c r="A5769" s="73" t="s">
        <v>35</v>
      </c>
      <c r="B5769" s="74" t="s">
        <v>5069</v>
      </c>
      <c r="C5769" s="48" t="s">
        <v>40</v>
      </c>
      <c r="D5769" s="48">
        <v>100</v>
      </c>
      <c r="E5769" s="48">
        <v>4750</v>
      </c>
      <c r="F5769" s="48" t="s">
        <v>5916</v>
      </c>
      <c r="G5769" s="48" t="s">
        <v>20</v>
      </c>
      <c r="H5769" s="75">
        <f t="shared" si="4684"/>
        <v>0</v>
      </c>
      <c r="I5769" s="74">
        <v>5</v>
      </c>
      <c r="J5769" s="74">
        <v>5</v>
      </c>
      <c r="K5769" s="48">
        <f>J5769</f>
        <v>5</v>
      </c>
      <c r="L5769" s="48"/>
      <c r="M5769" s="48">
        <f t="shared" si="4685"/>
        <v>5</v>
      </c>
      <c r="N5769" s="48">
        <v>2</v>
      </c>
      <c r="O5769" s="56">
        <v>7.13157</v>
      </c>
      <c r="P5769" s="48" t="str">
        <f t="shared" si="4680"/>
        <v>7054/19 BL</v>
      </c>
      <c r="Q5769" s="76">
        <v>11</v>
      </c>
      <c r="R5769" s="76">
        <v>63</v>
      </c>
      <c r="S5769" s="49">
        <f t="shared" si="4686"/>
        <v>0.19115384615384617</v>
      </c>
      <c r="T5769" s="49">
        <f t="shared" si="4681"/>
        <v>19.115384615384617</v>
      </c>
      <c r="U5769" s="49">
        <v>122.96153846153845</v>
      </c>
      <c r="V5769" s="49">
        <f t="shared" si="4660"/>
        <v>1.2296153846153846</v>
      </c>
      <c r="W5769" s="49">
        <f t="shared" si="4687"/>
        <v>0.95576923076923093</v>
      </c>
      <c r="X5769" s="90">
        <f>ROUND(S5769*$X$2,0)</f>
        <v>1</v>
      </c>
      <c r="Y5769" s="90">
        <f t="shared" si="4688"/>
        <v>7.13157</v>
      </c>
      <c r="Z5769" s="93">
        <f>ROUND((S5769*M5769)+X5769,0)</f>
        <v>2</v>
      </c>
      <c r="AA5769" s="93">
        <f t="shared" si="4690"/>
        <v>14.26314</v>
      </c>
      <c r="AB5769" s="97">
        <f>ROUND((S5769*$AB$2)+Z5769,0)</f>
        <v>3</v>
      </c>
      <c r="AC5769" s="98">
        <f t="shared" si="4691"/>
        <v>21.39471</v>
      </c>
      <c r="AD5769" s="77" t="s">
        <v>5891</v>
      </c>
      <c r="AE5769" s="54">
        <v>21.39471</v>
      </c>
      <c r="AF5769" s="17"/>
    </row>
    <row r="5770" spans="1:32" ht="16.899999999999999" customHeight="1" x14ac:dyDescent="0.3">
      <c r="A5770" s="73" t="s">
        <v>7</v>
      </c>
      <c r="B5770" s="74" t="s">
        <v>5844</v>
      </c>
      <c r="C5770" s="48" t="s">
        <v>3403</v>
      </c>
      <c r="D5770" s="48">
        <v>1000</v>
      </c>
      <c r="E5770" s="48">
        <v>4003</v>
      </c>
      <c r="F5770" s="48" t="s">
        <v>5909</v>
      </c>
      <c r="G5770" s="48" t="s">
        <v>65</v>
      </c>
      <c r="H5770" s="75">
        <f t="shared" si="4684"/>
        <v>0</v>
      </c>
      <c r="I5770" s="74">
        <v>5</v>
      </c>
      <c r="J5770" s="74">
        <v>5</v>
      </c>
      <c r="K5770" s="48">
        <f>J5770</f>
        <v>5</v>
      </c>
      <c r="L5770" s="48"/>
      <c r="M5770" s="48">
        <f t="shared" si="4685"/>
        <v>5</v>
      </c>
      <c r="N5770" s="48">
        <v>0</v>
      </c>
      <c r="O5770" s="56">
        <v>300.61216000000002</v>
      </c>
      <c r="P5770" s="48" t="str">
        <f t="shared" si="4680"/>
        <v>79046 SL</v>
      </c>
      <c r="Q5770" s="76">
        <v>7</v>
      </c>
      <c r="R5770" s="76">
        <v>33</v>
      </c>
      <c r="S5770" s="49">
        <f t="shared" si="4686"/>
        <v>0.11346153846153845</v>
      </c>
      <c r="T5770" s="49">
        <f t="shared" si="4681"/>
        <v>113.46153846153845</v>
      </c>
      <c r="U5770" s="49">
        <v>114.96153846153845</v>
      </c>
      <c r="V5770" s="49">
        <f t="shared" si="4660"/>
        <v>0.11496153846153845</v>
      </c>
      <c r="W5770" s="49">
        <f t="shared" ref="W5770:W5772" si="4692">S5770*M5770</f>
        <v>0.56730769230769229</v>
      </c>
      <c r="X5770" s="90">
        <f>ROUND(S5770*$X$2,0)</f>
        <v>1</v>
      </c>
      <c r="Y5770" s="90">
        <f t="shared" si="4688"/>
        <v>300.61216000000002</v>
      </c>
      <c r="Z5770" s="93">
        <f t="shared" ref="Z5770:Z5772" si="4693">ROUND((S5770*M5770)+X5770,0)</f>
        <v>2</v>
      </c>
      <c r="AA5770" s="93">
        <f t="shared" si="4690"/>
        <v>601.22432000000003</v>
      </c>
      <c r="AB5770" s="97">
        <f>ROUND((S5770*$AB$2)+Z5770,0)</f>
        <v>3</v>
      </c>
      <c r="AC5770" s="98">
        <f t="shared" si="4691"/>
        <v>901.83648000000005</v>
      </c>
      <c r="AD5770" s="77" t="s">
        <v>5891</v>
      </c>
      <c r="AE5770" s="54">
        <v>901.83648000000005</v>
      </c>
      <c r="AF5770" s="17"/>
    </row>
    <row r="5771" spans="1:32" ht="16.899999999999999" customHeight="1" x14ac:dyDescent="0.3">
      <c r="A5771" s="73" t="s">
        <v>7</v>
      </c>
      <c r="B5771" s="74" t="s">
        <v>5845</v>
      </c>
      <c r="C5771" s="48" t="s">
        <v>3403</v>
      </c>
      <c r="D5771" s="48">
        <v>100</v>
      </c>
      <c r="E5771" s="48">
        <v>4003</v>
      </c>
      <c r="F5771" s="48" t="s">
        <v>5909</v>
      </c>
      <c r="G5771" s="48" t="s">
        <v>65</v>
      </c>
      <c r="H5771" s="75">
        <f t="shared" si="4684"/>
        <v>0</v>
      </c>
      <c r="I5771" s="74">
        <v>5</v>
      </c>
      <c r="J5771" s="74">
        <v>5</v>
      </c>
      <c r="K5771" s="48">
        <f>J5771</f>
        <v>5</v>
      </c>
      <c r="L5771" s="48"/>
      <c r="M5771" s="48">
        <f t="shared" si="4685"/>
        <v>5</v>
      </c>
      <c r="N5771" s="48">
        <v>0</v>
      </c>
      <c r="O5771" s="56">
        <v>30.770250000000001</v>
      </c>
      <c r="P5771" s="48" t="str">
        <f t="shared" si="4680"/>
        <v>79046 SL</v>
      </c>
      <c r="Q5771" s="76">
        <v>0</v>
      </c>
      <c r="R5771" s="76">
        <v>13</v>
      </c>
      <c r="S5771" s="49">
        <f t="shared" si="4686"/>
        <v>1.4999999999999999E-2</v>
      </c>
      <c r="T5771" s="49">
        <f t="shared" si="4681"/>
        <v>1.5</v>
      </c>
      <c r="U5771" s="49">
        <v>114.96153846153845</v>
      </c>
      <c r="V5771" s="49">
        <f t="shared" si="4660"/>
        <v>1.1496153846153845</v>
      </c>
      <c r="W5771" s="49">
        <f t="shared" si="4692"/>
        <v>7.4999999999999997E-2</v>
      </c>
      <c r="X5771" s="90">
        <f>ROUNDUP(S5771*$X$2,0)</f>
        <v>1</v>
      </c>
      <c r="Y5771" s="90">
        <f t="shared" si="4688"/>
        <v>30.770250000000001</v>
      </c>
      <c r="Z5771" s="93">
        <f t="shared" si="4693"/>
        <v>1</v>
      </c>
      <c r="AA5771" s="93">
        <f t="shared" si="4690"/>
        <v>30.770250000000001</v>
      </c>
      <c r="AB5771" s="97">
        <f>ROUND((S5771*$AB$2)+Z5771,0)</f>
        <v>1</v>
      </c>
      <c r="AC5771" s="98">
        <f t="shared" si="4691"/>
        <v>30.770250000000001</v>
      </c>
      <c r="AD5771" s="77" t="s">
        <v>5891</v>
      </c>
      <c r="AE5771" s="54">
        <v>30.770250000000001</v>
      </c>
      <c r="AF5771" s="17"/>
    </row>
    <row r="5772" spans="1:32" ht="16.899999999999999" customHeight="1" x14ac:dyDescent="0.3">
      <c r="A5772" s="73" t="s">
        <v>35</v>
      </c>
      <c r="B5772" s="74" t="s">
        <v>670</v>
      </c>
      <c r="C5772" s="48" t="s">
        <v>40</v>
      </c>
      <c r="D5772" s="48">
        <v>100</v>
      </c>
      <c r="E5772" s="48">
        <v>621</v>
      </c>
      <c r="F5772" s="48" t="s">
        <v>6128</v>
      </c>
      <c r="G5772" s="48" t="s">
        <v>112</v>
      </c>
      <c r="H5772" s="75">
        <f t="shared" si="4684"/>
        <v>-0.16666666666666666</v>
      </c>
      <c r="I5772" s="74">
        <v>20</v>
      </c>
      <c r="J5772" s="74">
        <v>24</v>
      </c>
      <c r="K5772" s="48">
        <f t="shared" ref="K5772:K5782" si="4694">I5772</f>
        <v>20</v>
      </c>
      <c r="L5772" s="48">
        <f>$L$3</f>
        <v>-4</v>
      </c>
      <c r="M5772" s="48">
        <f t="shared" si="4685"/>
        <v>16</v>
      </c>
      <c r="N5772" s="48">
        <v>13</v>
      </c>
      <c r="O5772" s="56">
        <v>1.6060000000000001</v>
      </c>
      <c r="P5772" s="48" t="str">
        <f t="shared" si="4680"/>
        <v>1854 WH</v>
      </c>
      <c r="Q5772" s="76">
        <v>64</v>
      </c>
      <c r="R5772" s="76">
        <v>193</v>
      </c>
      <c r="S5772" s="49">
        <f t="shared" si="4686"/>
        <v>0.91192307692307684</v>
      </c>
      <c r="T5772" s="49">
        <f t="shared" si="4681"/>
        <v>91.192307692307679</v>
      </c>
      <c r="U5772" s="49">
        <v>147.34615384615384</v>
      </c>
      <c r="V5772" s="49">
        <f t="shared" si="4660"/>
        <v>1.4734615384615384</v>
      </c>
      <c r="W5772" s="49">
        <f t="shared" si="4692"/>
        <v>14.590769230769229</v>
      </c>
      <c r="X5772" s="90">
        <f>ROUND(S5772*$X$3,0)</f>
        <v>5</v>
      </c>
      <c r="Y5772" s="90">
        <f t="shared" ref="Y5772" si="4695">X5772*O5772</f>
        <v>8.0300000000000011</v>
      </c>
      <c r="Z5772" s="93">
        <f t="shared" si="4693"/>
        <v>20</v>
      </c>
      <c r="AA5772" s="93">
        <f t="shared" ref="AA5772" si="4696">Z5772*O5772</f>
        <v>32.120000000000005</v>
      </c>
      <c r="AB5772" s="97">
        <f>ROUND((S5772*$AB$4)+Z5772,0)</f>
        <v>25</v>
      </c>
      <c r="AC5772" s="98">
        <f t="shared" si="4691"/>
        <v>40.150000000000006</v>
      </c>
      <c r="AD5772" s="77" t="s">
        <v>6117</v>
      </c>
      <c r="AE5772" s="54">
        <v>40.150000000000006</v>
      </c>
      <c r="AF5772" s="17"/>
    </row>
    <row r="5773" spans="1:32" ht="16.899999999999999" customHeight="1" x14ac:dyDescent="0.3">
      <c r="A5773" s="73" t="s">
        <v>7</v>
      </c>
      <c r="B5773" s="74" t="s">
        <v>5847</v>
      </c>
      <c r="C5773" s="48" t="s">
        <v>1370</v>
      </c>
      <c r="D5773" s="48">
        <v>1</v>
      </c>
      <c r="E5773" s="48">
        <v>2834</v>
      </c>
      <c r="F5773" s="48" t="s">
        <v>6126</v>
      </c>
      <c r="G5773" s="48">
        <v>2</v>
      </c>
      <c r="H5773" s="75">
        <f t="shared" ref="H5773:H5775" si="4697">(I5773-J5773)/J5773</f>
        <v>-0.73913043478260865</v>
      </c>
      <c r="I5773" s="74">
        <v>60</v>
      </c>
      <c r="J5773" s="74">
        <v>230</v>
      </c>
      <c r="K5773" s="48">
        <f t="shared" si="4694"/>
        <v>60</v>
      </c>
      <c r="L5773" s="48"/>
      <c r="M5773" s="48">
        <f t="shared" ref="M5773:M5775" si="4698">K5773+L5773</f>
        <v>60</v>
      </c>
      <c r="N5773" s="48">
        <v>22161</v>
      </c>
      <c r="O5773" s="56">
        <v>0.68905000000000005</v>
      </c>
      <c r="P5773" s="48" t="str">
        <f t="shared" si="4680"/>
        <v>86218CY SL</v>
      </c>
      <c r="Q5773" s="76" t="s">
        <v>6187</v>
      </c>
      <c r="R5773" s="76" t="s">
        <v>6187</v>
      </c>
      <c r="S5773" s="49">
        <f t="shared" ref="S5773:S5775" si="4699">((Q5773/65*0.7)+(R5773/260*0.3))</f>
        <v>0</v>
      </c>
      <c r="T5773" s="49">
        <f t="shared" si="4681"/>
        <v>0</v>
      </c>
      <c r="U5773" s="49">
        <v>17.346153846153847</v>
      </c>
      <c r="V5773" s="49">
        <f t="shared" si="4660"/>
        <v>17.346153846153847</v>
      </c>
      <c r="W5773" s="49">
        <f t="shared" ref="W5773:W5775" si="4700">S5773*M5773</f>
        <v>0</v>
      </c>
      <c r="X5773" s="90">
        <f>ROUND(S5773*$X$4,0)</f>
        <v>0</v>
      </c>
      <c r="Y5773" s="90">
        <f t="shared" ref="Y5773:Y5775" si="4701">X5773*O5773</f>
        <v>0</v>
      </c>
      <c r="Z5773" s="93">
        <f>ROUND((V5773*M5773)+X5773,0)</f>
        <v>1041</v>
      </c>
      <c r="AA5773" s="93">
        <f t="shared" ref="AA5773:AA5775" si="4702">Z5773*O5773</f>
        <v>717.30105000000003</v>
      </c>
      <c r="AB5773" s="97">
        <f>ROUND((V5773*$AB$4)+Z5773,0)</f>
        <v>1128</v>
      </c>
      <c r="AC5773" s="98">
        <f t="shared" ref="AC5773:AC5775" si="4703">AB5773*O5773</f>
        <v>777.24840000000006</v>
      </c>
      <c r="AD5773" s="77" t="s">
        <v>3</v>
      </c>
      <c r="AE5773" s="54">
        <v>777.24840000000006</v>
      </c>
      <c r="AF5773" s="17"/>
    </row>
    <row r="5774" spans="1:32" ht="16.899999999999999" customHeight="1" x14ac:dyDescent="0.3">
      <c r="A5774" s="73" t="s">
        <v>7</v>
      </c>
      <c r="B5774" s="74" t="s">
        <v>5848</v>
      </c>
      <c r="C5774" s="48" t="s">
        <v>1370</v>
      </c>
      <c r="D5774" s="48">
        <v>1</v>
      </c>
      <c r="E5774" s="48">
        <v>2834</v>
      </c>
      <c r="F5774" s="48" t="s">
        <v>6126</v>
      </c>
      <c r="G5774" s="48">
        <v>2</v>
      </c>
      <c r="H5774" s="75">
        <f t="shared" si="4697"/>
        <v>-0.73913043478260865</v>
      </c>
      <c r="I5774" s="74">
        <v>60</v>
      </c>
      <c r="J5774" s="74">
        <v>230</v>
      </c>
      <c r="K5774" s="48">
        <f t="shared" si="4694"/>
        <v>60</v>
      </c>
      <c r="L5774" s="48"/>
      <c r="M5774" s="48">
        <f t="shared" si="4698"/>
        <v>60</v>
      </c>
      <c r="N5774" s="48">
        <v>31047</v>
      </c>
      <c r="O5774" s="56">
        <v>0.77061999999999997</v>
      </c>
      <c r="P5774" s="48" t="str">
        <f t="shared" si="4680"/>
        <v>86318CY SL</v>
      </c>
      <c r="Q5774" s="76" t="s">
        <v>6187</v>
      </c>
      <c r="R5774" s="76" t="s">
        <v>6187</v>
      </c>
      <c r="S5774" s="49">
        <f t="shared" si="4699"/>
        <v>0</v>
      </c>
      <c r="T5774" s="49">
        <f t="shared" si="4681"/>
        <v>0</v>
      </c>
      <c r="U5774" s="49">
        <v>79.038461538461547</v>
      </c>
      <c r="V5774" s="49">
        <f t="shared" si="4660"/>
        <v>79.038461538461547</v>
      </c>
      <c r="W5774" s="49">
        <f t="shared" si="4700"/>
        <v>0</v>
      </c>
      <c r="X5774" s="90">
        <f>ROUND(S5774*$X$4,0)</f>
        <v>0</v>
      </c>
      <c r="Y5774" s="90">
        <f t="shared" si="4701"/>
        <v>0</v>
      </c>
      <c r="Z5774" s="93">
        <f>ROUND((V5774*M5774)+X5774,0)</f>
        <v>4742</v>
      </c>
      <c r="AA5774" s="93">
        <f t="shared" si="4702"/>
        <v>3654.2800399999996</v>
      </c>
      <c r="AB5774" s="97">
        <f>ROUND((V5774*$AB$4)+Z5774,0)</f>
        <v>5137</v>
      </c>
      <c r="AC5774" s="98">
        <f t="shared" si="4703"/>
        <v>3958.6749399999999</v>
      </c>
      <c r="AD5774" s="77" t="s">
        <v>3</v>
      </c>
      <c r="AE5774" s="54">
        <v>3958.6749399999999</v>
      </c>
      <c r="AF5774" s="17"/>
    </row>
    <row r="5775" spans="1:32" ht="12.75" customHeight="1" x14ac:dyDescent="0.3">
      <c r="A5775" s="73" t="s">
        <v>35</v>
      </c>
      <c r="B5775" s="74" t="s">
        <v>5849</v>
      </c>
      <c r="C5775" s="48" t="s">
        <v>1370</v>
      </c>
      <c r="D5775" s="48">
        <v>1</v>
      </c>
      <c r="E5775" s="48">
        <v>2834</v>
      </c>
      <c r="F5775" s="48" t="s">
        <v>6126</v>
      </c>
      <c r="G5775" s="48">
        <v>2</v>
      </c>
      <c r="H5775" s="75">
        <f t="shared" si="4697"/>
        <v>-0.33333333333333331</v>
      </c>
      <c r="I5775" s="74">
        <v>40</v>
      </c>
      <c r="J5775" s="74">
        <v>60</v>
      </c>
      <c r="K5775" s="48">
        <f t="shared" si="4694"/>
        <v>40</v>
      </c>
      <c r="L5775" s="48"/>
      <c r="M5775" s="48">
        <f t="shared" si="4698"/>
        <v>40</v>
      </c>
      <c r="N5775" s="48">
        <v>9862</v>
      </c>
      <c r="O5775" s="56">
        <v>0.22741</v>
      </c>
      <c r="P5775" s="48" t="str">
        <f t="shared" si="4680"/>
        <v>86401CY SL</v>
      </c>
      <c r="Q5775" s="76" t="s">
        <v>6187</v>
      </c>
      <c r="R5775" s="76" t="s">
        <v>6187</v>
      </c>
      <c r="S5775" s="49">
        <f t="shared" si="4699"/>
        <v>0</v>
      </c>
      <c r="T5775" s="49">
        <f t="shared" si="4681"/>
        <v>0</v>
      </c>
      <c r="U5775" s="49">
        <v>49.84615384615384</v>
      </c>
      <c r="V5775" s="49">
        <f t="shared" si="4660"/>
        <v>49.84615384615384</v>
      </c>
      <c r="W5775" s="49">
        <f t="shared" si="4700"/>
        <v>0</v>
      </c>
      <c r="X5775" s="90">
        <f>ROUND(S5775*$X$4,0)</f>
        <v>0</v>
      </c>
      <c r="Y5775" s="90">
        <f t="shared" si="4701"/>
        <v>0</v>
      </c>
      <c r="Z5775" s="93">
        <f>ROUND((V5775*M5775)+X5775,0)</f>
        <v>1994</v>
      </c>
      <c r="AA5775" s="93">
        <f t="shared" si="4702"/>
        <v>453.45553999999998</v>
      </c>
      <c r="AB5775" s="97">
        <f>ROUND((V5775*$AB$4)+Z5775,0)</f>
        <v>2243</v>
      </c>
      <c r="AC5775" s="98">
        <f t="shared" si="4703"/>
        <v>510.08062999999999</v>
      </c>
      <c r="AD5775" s="77" t="s">
        <v>3</v>
      </c>
      <c r="AE5775" s="54">
        <v>510.08062999999999</v>
      </c>
      <c r="AF5775" s="17"/>
    </row>
    <row r="5776" spans="1:32" ht="16.899999999999999" customHeight="1" x14ac:dyDescent="0.3">
      <c r="A5776" s="73" t="s">
        <v>7</v>
      </c>
      <c r="B5776" s="74" t="s">
        <v>5341</v>
      </c>
      <c r="C5776" s="48" t="s">
        <v>10</v>
      </c>
      <c r="D5776" s="48">
        <v>1000</v>
      </c>
      <c r="E5776" s="48">
        <v>621</v>
      </c>
      <c r="F5776" s="48" t="s">
        <v>6128</v>
      </c>
      <c r="G5776" s="48" t="s">
        <v>35</v>
      </c>
      <c r="H5776" s="75">
        <f t="shared" ref="H5776" si="4704">(I5776-J5776)/J5776</f>
        <v>-0.65</v>
      </c>
      <c r="I5776" s="74">
        <v>35</v>
      </c>
      <c r="J5776" s="74">
        <v>100</v>
      </c>
      <c r="K5776" s="48">
        <f t="shared" si="4694"/>
        <v>35</v>
      </c>
      <c r="L5776" s="48">
        <f>$L$3</f>
        <v>-4</v>
      </c>
      <c r="M5776" s="48">
        <f t="shared" ref="M5776" si="4705">K5776+L5776</f>
        <v>31</v>
      </c>
      <c r="N5776" s="48">
        <v>10</v>
      </c>
      <c r="O5776" s="56">
        <v>311.92</v>
      </c>
      <c r="P5776" s="48" t="str">
        <f t="shared" si="4680"/>
        <v>3470C SL</v>
      </c>
      <c r="Q5776" s="76">
        <v>14</v>
      </c>
      <c r="R5776" s="76">
        <v>68</v>
      </c>
      <c r="S5776" s="49">
        <f t="shared" ref="S5776" si="4706">((Q5776/65*0.7)+(R5776/260*0.3))</f>
        <v>0.22923076923076924</v>
      </c>
      <c r="T5776" s="49">
        <f t="shared" si="4681"/>
        <v>229.23076923076923</v>
      </c>
      <c r="U5776" s="49">
        <v>232.23076923076923</v>
      </c>
      <c r="V5776" s="49">
        <f t="shared" si="4660"/>
        <v>0.23223076923076921</v>
      </c>
      <c r="W5776" s="49">
        <f>V5776*M5776</f>
        <v>7.1991538461538456</v>
      </c>
      <c r="X5776" s="90">
        <f>ROUND(S5776*$X$4,0)</f>
        <v>1</v>
      </c>
      <c r="Y5776" s="90">
        <f t="shared" ref="Y5776" si="4707">X5776*O5776</f>
        <v>311.92</v>
      </c>
      <c r="Z5776" s="93">
        <f t="shared" ref="Z5776" si="4708">ROUND((S5776*M5776)+X5776,0)</f>
        <v>8</v>
      </c>
      <c r="AA5776" s="93">
        <f t="shared" ref="AA5776" si="4709">Z5776*O5776</f>
        <v>2495.36</v>
      </c>
      <c r="AB5776" s="97">
        <f>ROUND((S5776*$AB$4)+Z5776,0)</f>
        <v>9</v>
      </c>
      <c r="AC5776" s="98">
        <f t="shared" ref="AC5776" si="4710">AB5776*O5776</f>
        <v>2807.28</v>
      </c>
      <c r="AD5776" s="77" t="s">
        <v>3</v>
      </c>
      <c r="AE5776" s="54">
        <v>2807.28</v>
      </c>
      <c r="AF5776" s="17"/>
    </row>
    <row r="5777" spans="1:32" ht="16.899999999999999" customHeight="1" x14ac:dyDescent="0.3">
      <c r="A5777" s="73" t="s">
        <v>35</v>
      </c>
      <c r="B5777" s="74" t="s">
        <v>5867</v>
      </c>
      <c r="C5777" s="48" t="s">
        <v>1797</v>
      </c>
      <c r="D5777" s="48">
        <v>1</v>
      </c>
      <c r="E5777" s="48">
        <v>7400</v>
      </c>
      <c r="F5777" s="48" t="s">
        <v>6139</v>
      </c>
      <c r="G5777" s="48" t="s">
        <v>112</v>
      </c>
      <c r="H5777" s="75">
        <f t="shared" ref="H5777:H5794" si="4711">(I5777-J5777)/J5777</f>
        <v>0</v>
      </c>
      <c r="I5777" s="74">
        <v>108</v>
      </c>
      <c r="J5777" s="74">
        <v>108</v>
      </c>
      <c r="K5777" s="48">
        <f t="shared" si="4694"/>
        <v>108</v>
      </c>
      <c r="L5777" s="48">
        <f>$L$3</f>
        <v>-4</v>
      </c>
      <c r="M5777" s="48">
        <f t="shared" ref="M5777:M5793" si="4712">K5777+L5777</f>
        <v>104</v>
      </c>
      <c r="N5777" s="48">
        <v>0</v>
      </c>
      <c r="O5777" s="56">
        <v>0</v>
      </c>
      <c r="P5777" s="48" t="str">
        <f t="shared" si="4680"/>
        <v>F2214IN CL</v>
      </c>
      <c r="Q5777" s="76" t="s">
        <v>6187</v>
      </c>
      <c r="R5777" s="76" t="s">
        <v>6187</v>
      </c>
      <c r="S5777" s="49">
        <f t="shared" ref="S5777:S5794" si="4713">((Q5777/65*0.7)+(R5777/260*0.3))</f>
        <v>0</v>
      </c>
      <c r="T5777" s="49">
        <f t="shared" si="4681"/>
        <v>0</v>
      </c>
      <c r="U5777" s="49">
        <v>1.97</v>
      </c>
      <c r="V5777" s="49">
        <f t="shared" si="4660"/>
        <v>1.97</v>
      </c>
      <c r="W5777" s="49">
        <f t="shared" ref="W5777" si="4714">S5777*M5777</f>
        <v>0</v>
      </c>
      <c r="X5777" s="90">
        <f>ROUNDUP(S5777*$X$4,0)</f>
        <v>0</v>
      </c>
      <c r="Y5777" s="90">
        <f t="shared" ref="Y5777:Y5778" si="4715">X5777*O5777</f>
        <v>0</v>
      </c>
      <c r="Z5777" s="93">
        <f t="shared" ref="Z5777" si="4716">ROUND((S5777*M5777)+X5777,0)</f>
        <v>0</v>
      </c>
      <c r="AA5777" s="93">
        <f t="shared" ref="AA5777:AA5778" si="4717">Z5777*O5777</f>
        <v>0</v>
      </c>
      <c r="AB5777" s="97">
        <f>ROUND((S5777*$AB$4)+Z5777,0)</f>
        <v>0</v>
      </c>
      <c r="AC5777" s="98">
        <f t="shared" ref="AC5777:AC5793" si="4718">AB5777*O5777</f>
        <v>0</v>
      </c>
      <c r="AD5777" s="77" t="s">
        <v>5890</v>
      </c>
      <c r="AE5777" s="54">
        <v>0</v>
      </c>
      <c r="AF5777" s="17"/>
    </row>
    <row r="5778" spans="1:32" ht="16.899999999999999" customHeight="1" x14ac:dyDescent="0.3">
      <c r="A5778" s="73" t="s">
        <v>7</v>
      </c>
      <c r="B5778" s="74" t="s">
        <v>5326</v>
      </c>
      <c r="C5778" s="48" t="s">
        <v>10</v>
      </c>
      <c r="D5778" s="48">
        <v>1</v>
      </c>
      <c r="E5778" s="48">
        <v>2834</v>
      </c>
      <c r="F5778" s="48" t="s">
        <v>6126</v>
      </c>
      <c r="G5778" s="48">
        <v>2</v>
      </c>
      <c r="H5778" s="75">
        <f t="shared" si="4711"/>
        <v>-0.33333333333333331</v>
      </c>
      <c r="I5778" s="74">
        <v>40</v>
      </c>
      <c r="J5778" s="74">
        <v>60</v>
      </c>
      <c r="K5778" s="48">
        <f t="shared" si="4694"/>
        <v>40</v>
      </c>
      <c r="L5778" s="48"/>
      <c r="M5778" s="48">
        <f t="shared" si="4712"/>
        <v>40</v>
      </c>
      <c r="N5778" s="48">
        <v>22261</v>
      </c>
      <c r="O5778" s="56">
        <v>0.18512999999999999</v>
      </c>
      <c r="P5778" s="48" t="str">
        <f t="shared" si="4680"/>
        <v>3231 SL</v>
      </c>
      <c r="Q5778" s="76" t="s">
        <v>6187</v>
      </c>
      <c r="R5778" s="76" t="s">
        <v>6187</v>
      </c>
      <c r="S5778" s="49">
        <f t="shared" si="4713"/>
        <v>0</v>
      </c>
      <c r="T5778" s="49">
        <f t="shared" si="4681"/>
        <v>0</v>
      </c>
      <c r="U5778" s="49">
        <v>193.92307692307693</v>
      </c>
      <c r="V5778" s="49">
        <f t="shared" si="4660"/>
        <v>193.92307692307693</v>
      </c>
      <c r="W5778" s="49">
        <f>V5778*M5778</f>
        <v>7756.9230769230771</v>
      </c>
      <c r="X5778" s="90">
        <f>ROUND(S5778*$X$4,0)</f>
        <v>0</v>
      </c>
      <c r="Y5778" s="90">
        <f t="shared" si="4715"/>
        <v>0</v>
      </c>
      <c r="Z5778" s="93">
        <f>ROUND((V5778*M5778)+X5778,0)</f>
        <v>7757</v>
      </c>
      <c r="AA5778" s="93">
        <f t="shared" si="4717"/>
        <v>1436.05341</v>
      </c>
      <c r="AB5778" s="97">
        <f>ROUND((V5778*$AB$3)+Z5778,0)</f>
        <v>8921</v>
      </c>
      <c r="AC5778" s="98">
        <f t="shared" si="4718"/>
        <v>1651.5447299999998</v>
      </c>
      <c r="AD5778" s="77" t="s">
        <v>3</v>
      </c>
      <c r="AE5778" s="54">
        <v>1651.5447299999998</v>
      </c>
      <c r="AF5778" s="17"/>
    </row>
    <row r="5779" spans="1:32" ht="16.899999999999999" customHeight="1" x14ac:dyDescent="0.3">
      <c r="A5779" s="73" t="s">
        <v>35</v>
      </c>
      <c r="B5779" s="74" t="s">
        <v>5778</v>
      </c>
      <c r="C5779" s="48" t="s">
        <v>1143</v>
      </c>
      <c r="D5779" s="48">
        <v>1</v>
      </c>
      <c r="E5779" s="48">
        <v>30327</v>
      </c>
      <c r="F5779" s="48" t="s">
        <v>5915</v>
      </c>
      <c r="G5779" s="48" t="s">
        <v>122</v>
      </c>
      <c r="H5779" s="75">
        <f t="shared" si="4711"/>
        <v>0</v>
      </c>
      <c r="I5779" s="74">
        <v>34</v>
      </c>
      <c r="J5779" s="74">
        <v>34</v>
      </c>
      <c r="K5779" s="48">
        <f t="shared" si="4694"/>
        <v>34</v>
      </c>
      <c r="L5779" s="48">
        <f>$L$3</f>
        <v>-4</v>
      </c>
      <c r="M5779" s="48">
        <f t="shared" si="4712"/>
        <v>30</v>
      </c>
      <c r="N5779" s="48">
        <v>0</v>
      </c>
      <c r="O5779" s="56">
        <v>0</v>
      </c>
      <c r="P5779" s="48" t="str">
        <f t="shared" si="4680"/>
        <v>39X2020 WH</v>
      </c>
      <c r="Q5779" s="76" t="s">
        <v>6187</v>
      </c>
      <c r="R5779" s="76" t="s">
        <v>6187</v>
      </c>
      <c r="S5779" s="49">
        <f t="shared" si="4713"/>
        <v>0</v>
      </c>
      <c r="T5779" s="49">
        <f t="shared" si="4681"/>
        <v>0</v>
      </c>
      <c r="U5779" s="49">
        <v>20.5</v>
      </c>
      <c r="V5779" s="49">
        <f t="shared" si="4660"/>
        <v>20.5</v>
      </c>
      <c r="W5779" s="49">
        <f t="shared" ref="W5779:W5783" si="4719">S5779*M5779</f>
        <v>0</v>
      </c>
      <c r="X5779" s="90">
        <f>ROUNDUP(S5779*$X$4,0)</f>
        <v>0</v>
      </c>
      <c r="Y5779" s="90">
        <f t="shared" ref="Y5779:Y5799" si="4720">X5779*O5779</f>
        <v>0</v>
      </c>
      <c r="Z5779" s="93">
        <f t="shared" ref="Z5779:Z5781" si="4721">ROUND((S5779*M5779)+X5779,0)</f>
        <v>0</v>
      </c>
      <c r="AA5779" s="93">
        <f t="shared" ref="AA5779:AA5799" si="4722">Z5779*O5779</f>
        <v>0</v>
      </c>
      <c r="AB5779" s="97">
        <f>ROUND((S5779*$AB$3)+Z5779,0)</f>
        <v>0</v>
      </c>
      <c r="AC5779" s="98">
        <f t="shared" si="4718"/>
        <v>0</v>
      </c>
      <c r="AD5779" s="77" t="s">
        <v>5890</v>
      </c>
      <c r="AE5779" s="54">
        <v>0</v>
      </c>
      <c r="AF5779" s="17"/>
    </row>
    <row r="5780" spans="1:32" ht="16.899999999999999" customHeight="1" x14ac:dyDescent="0.3">
      <c r="A5780" s="73" t="s">
        <v>7</v>
      </c>
      <c r="B5780" s="74" t="s">
        <v>1594</v>
      </c>
      <c r="C5780" s="48" t="s">
        <v>40</v>
      </c>
      <c r="D5780" s="48">
        <v>5000</v>
      </c>
      <c r="E5780" s="48">
        <v>621</v>
      </c>
      <c r="F5780" s="48" t="s">
        <v>6128</v>
      </c>
      <c r="G5780" s="48" t="s">
        <v>112</v>
      </c>
      <c r="H5780" s="75">
        <f t="shared" si="4711"/>
        <v>-0.58333333333333337</v>
      </c>
      <c r="I5780" s="74">
        <v>20</v>
      </c>
      <c r="J5780" s="74">
        <v>48</v>
      </c>
      <c r="K5780" s="48">
        <f t="shared" si="4694"/>
        <v>20</v>
      </c>
      <c r="L5780" s="48">
        <f>$L$3</f>
        <v>-4</v>
      </c>
      <c r="M5780" s="48">
        <f t="shared" si="4712"/>
        <v>16</v>
      </c>
      <c r="N5780" s="48">
        <v>1</v>
      </c>
      <c r="O5780" s="56">
        <v>134.25</v>
      </c>
      <c r="P5780" s="48" t="str">
        <f t="shared" si="4680"/>
        <v>3053 WH</v>
      </c>
      <c r="Q5780" s="76">
        <v>0</v>
      </c>
      <c r="R5780" s="76">
        <v>4</v>
      </c>
      <c r="S5780" s="49">
        <f t="shared" si="4713"/>
        <v>4.6153846153846158E-3</v>
      </c>
      <c r="T5780" s="49">
        <f t="shared" si="4681"/>
        <v>23.07692307692308</v>
      </c>
      <c r="U5780" s="49">
        <v>3778.3076923076919</v>
      </c>
      <c r="V5780" s="49">
        <f t="shared" si="4660"/>
        <v>0.75566153846153838</v>
      </c>
      <c r="W5780" s="49">
        <f t="shared" si="4719"/>
        <v>7.3846153846153853E-2</v>
      </c>
      <c r="X5780" s="90">
        <f>ROUNDUP(S5780*$X$3,0)</f>
        <v>1</v>
      </c>
      <c r="Y5780" s="90">
        <f t="shared" si="4720"/>
        <v>134.25</v>
      </c>
      <c r="Z5780" s="93">
        <f t="shared" si="4721"/>
        <v>1</v>
      </c>
      <c r="AA5780" s="93">
        <f t="shared" si="4722"/>
        <v>134.25</v>
      </c>
      <c r="AB5780" s="97">
        <f>ROUND((S5780*$AB$4)+Z5780,0)</f>
        <v>1</v>
      </c>
      <c r="AC5780" s="98">
        <f t="shared" si="4718"/>
        <v>134.25</v>
      </c>
      <c r="AD5780" s="77" t="s">
        <v>3</v>
      </c>
      <c r="AE5780" s="54">
        <v>134.25</v>
      </c>
      <c r="AF5780" s="17"/>
    </row>
    <row r="5781" spans="1:32" ht="16.899999999999999" customHeight="1" x14ac:dyDescent="0.3">
      <c r="A5781" s="73" t="s">
        <v>7</v>
      </c>
      <c r="B5781" s="74" t="s">
        <v>2828</v>
      </c>
      <c r="C5781" s="48" t="s">
        <v>1143</v>
      </c>
      <c r="D5781" s="48">
        <v>1000</v>
      </c>
      <c r="E5781" s="48">
        <v>30327</v>
      </c>
      <c r="F5781" s="48" t="s">
        <v>5915</v>
      </c>
      <c r="G5781" s="48" t="s">
        <v>122</v>
      </c>
      <c r="H5781" s="75">
        <f t="shared" si="4711"/>
        <v>0</v>
      </c>
      <c r="I5781" s="74">
        <v>34</v>
      </c>
      <c r="J5781" s="74">
        <v>34</v>
      </c>
      <c r="K5781" s="48">
        <f t="shared" si="4694"/>
        <v>34</v>
      </c>
      <c r="L5781" s="48">
        <f>$L$3</f>
        <v>-4</v>
      </c>
      <c r="M5781" s="48">
        <f t="shared" si="4712"/>
        <v>30</v>
      </c>
      <c r="N5781" s="48">
        <v>0</v>
      </c>
      <c r="O5781" s="56">
        <v>1636.8</v>
      </c>
      <c r="P5781" s="48" t="str">
        <f t="shared" si="4680"/>
        <v>398133 BK</v>
      </c>
      <c r="Q5781" s="76">
        <v>1</v>
      </c>
      <c r="R5781" s="76">
        <v>5</v>
      </c>
      <c r="S5781" s="49">
        <f t="shared" si="4713"/>
        <v>1.6538461538461537E-2</v>
      </c>
      <c r="T5781" s="49">
        <f t="shared" si="4681"/>
        <v>16.538461538461537</v>
      </c>
      <c r="U5781" s="49">
        <v>75.84615384615384</v>
      </c>
      <c r="V5781" s="49">
        <f t="shared" si="4660"/>
        <v>7.5846153846153841E-2</v>
      </c>
      <c r="W5781" s="49">
        <f t="shared" si="4719"/>
        <v>0.49615384615384611</v>
      </c>
      <c r="X5781" s="90">
        <f t="shared" ref="X5781:X5782" si="4723">ROUND(S5781*$X$4,0)</f>
        <v>0</v>
      </c>
      <c r="Y5781" s="90">
        <f t="shared" si="4720"/>
        <v>0</v>
      </c>
      <c r="Z5781" s="93">
        <f t="shared" si="4721"/>
        <v>0</v>
      </c>
      <c r="AA5781" s="93">
        <f t="shared" si="4722"/>
        <v>0</v>
      </c>
      <c r="AB5781" s="97">
        <f>ROUND((S5781*$AB$3)+Z5781,0)</f>
        <v>0</v>
      </c>
      <c r="AC5781" s="98">
        <f t="shared" si="4718"/>
        <v>0</v>
      </c>
      <c r="AD5781" s="77" t="s">
        <v>5890</v>
      </c>
      <c r="AE5781" s="54">
        <v>0</v>
      </c>
      <c r="AF5781" s="17"/>
    </row>
    <row r="5782" spans="1:32" ht="16.899999999999999" customHeight="1" x14ac:dyDescent="0.3">
      <c r="A5782" s="73" t="s">
        <v>7</v>
      </c>
      <c r="B5782" s="74" t="s">
        <v>4286</v>
      </c>
      <c r="C5782" s="48" t="s">
        <v>10</v>
      </c>
      <c r="D5782" s="48">
        <v>1</v>
      </c>
      <c r="E5782" s="48">
        <v>2834</v>
      </c>
      <c r="F5782" s="48" t="s">
        <v>6126</v>
      </c>
      <c r="G5782" s="48">
        <v>2</v>
      </c>
      <c r="H5782" s="75">
        <f t="shared" si="4711"/>
        <v>-0.16666666666666666</v>
      </c>
      <c r="I5782" s="74">
        <v>25</v>
      </c>
      <c r="J5782" s="74">
        <v>30</v>
      </c>
      <c r="K5782" s="48">
        <f t="shared" si="4694"/>
        <v>25</v>
      </c>
      <c r="L5782" s="48"/>
      <c r="M5782" s="48">
        <f t="shared" si="4712"/>
        <v>25</v>
      </c>
      <c r="N5782" s="48">
        <v>2988</v>
      </c>
      <c r="O5782" s="56">
        <v>0.24984999999999999</v>
      </c>
      <c r="P5782" s="48" t="str">
        <f t="shared" si="4680"/>
        <v>6332 SL</v>
      </c>
      <c r="Q5782" s="76" t="s">
        <v>6187</v>
      </c>
      <c r="R5782" s="76" t="s">
        <v>6187</v>
      </c>
      <c r="S5782" s="49">
        <f t="shared" si="4713"/>
        <v>0</v>
      </c>
      <c r="T5782" s="49">
        <f t="shared" si="4681"/>
        <v>0</v>
      </c>
      <c r="U5782" s="49">
        <v>78.576923076923066</v>
      </c>
      <c r="V5782" s="49">
        <f t="shared" si="4660"/>
        <v>78.576923076923066</v>
      </c>
      <c r="W5782" s="49">
        <f t="shared" si="4719"/>
        <v>0</v>
      </c>
      <c r="X5782" s="90">
        <f t="shared" si="4723"/>
        <v>0</v>
      </c>
      <c r="Y5782" s="90">
        <f t="shared" si="4720"/>
        <v>0</v>
      </c>
      <c r="Z5782" s="93">
        <f>ROUND((V5782*M5782)+X5782,0)</f>
        <v>1964</v>
      </c>
      <c r="AA5782" s="93">
        <f t="shared" si="4722"/>
        <v>490.7054</v>
      </c>
      <c r="AB5782" s="97">
        <f>ROUND((V5782*$AB$3)+Z5782,0)</f>
        <v>2435</v>
      </c>
      <c r="AC5782" s="98">
        <f t="shared" si="4718"/>
        <v>608.38474999999994</v>
      </c>
      <c r="AD5782" s="77" t="s">
        <v>3</v>
      </c>
      <c r="AE5782" s="54">
        <v>608.38474999999994</v>
      </c>
      <c r="AF5782" s="17"/>
    </row>
    <row r="5783" spans="1:32" ht="12.75" customHeight="1" x14ac:dyDescent="0.3">
      <c r="A5783" s="73" t="s">
        <v>35</v>
      </c>
      <c r="B5783" s="74" t="s">
        <v>3904</v>
      </c>
      <c r="C5783" s="48" t="s">
        <v>2144</v>
      </c>
      <c r="D5783" s="48">
        <v>1</v>
      </c>
      <c r="E5783" s="48">
        <v>4013</v>
      </c>
      <c r="F5783" s="48" t="s">
        <v>6180</v>
      </c>
      <c r="G5783" s="48" t="s">
        <v>35</v>
      </c>
      <c r="H5783" s="75">
        <f t="shared" si="4711"/>
        <v>0.14893617021276595</v>
      </c>
      <c r="I5783" s="74">
        <v>108</v>
      </c>
      <c r="J5783" s="74">
        <v>94</v>
      </c>
      <c r="K5783" s="48">
        <f>J5783</f>
        <v>94</v>
      </c>
      <c r="L5783" s="48">
        <f>$L$3</f>
        <v>-4</v>
      </c>
      <c r="M5783" s="48">
        <f t="shared" si="4712"/>
        <v>90</v>
      </c>
      <c r="N5783" s="48">
        <v>2602</v>
      </c>
      <c r="O5783" s="56">
        <v>1.0900000000000001</v>
      </c>
      <c r="P5783" s="48" t="str">
        <f t="shared" si="4680"/>
        <v>M1232 WH</v>
      </c>
      <c r="Q5783" s="76" t="s">
        <v>6187</v>
      </c>
      <c r="R5783" s="76" t="s">
        <v>6187</v>
      </c>
      <c r="S5783" s="49">
        <f t="shared" si="4713"/>
        <v>0</v>
      </c>
      <c r="T5783" s="49">
        <f t="shared" si="4681"/>
        <v>0</v>
      </c>
      <c r="U5783" s="49">
        <v>17.692307692307693</v>
      </c>
      <c r="V5783" s="49">
        <f t="shared" si="4660"/>
        <v>17.692307692307693</v>
      </c>
      <c r="W5783" s="49">
        <f t="shared" si="4719"/>
        <v>0</v>
      </c>
      <c r="X5783" s="90">
        <f>ROUND(V5783*$X$4,0)</f>
        <v>88</v>
      </c>
      <c r="Y5783" s="90">
        <f t="shared" si="4720"/>
        <v>95.92</v>
      </c>
      <c r="Z5783" s="93">
        <f>ROUND((V5783*M5783)+X5783,0)</f>
        <v>1680</v>
      </c>
      <c r="AA5783" s="93">
        <f t="shared" si="4722"/>
        <v>1831.2</v>
      </c>
      <c r="AB5783" s="97">
        <f>ROUND((V5783*$AB$4)+Z5783,0)</f>
        <v>1768</v>
      </c>
      <c r="AC5783" s="98">
        <f t="shared" si="4718"/>
        <v>1927.1200000000001</v>
      </c>
      <c r="AD5783" s="77" t="s">
        <v>5889</v>
      </c>
      <c r="AE5783" s="54">
        <v>1927.1200000000001</v>
      </c>
      <c r="AF5783" s="17"/>
    </row>
    <row r="5784" spans="1:32" ht="16.899999999999999" customHeight="1" x14ac:dyDescent="0.3">
      <c r="A5784" s="73" t="s">
        <v>7</v>
      </c>
      <c r="B5784" s="74" t="s">
        <v>1181</v>
      </c>
      <c r="C5784" s="48" t="s">
        <v>1154</v>
      </c>
      <c r="D5784" s="48">
        <v>1</v>
      </c>
      <c r="E5784" s="48">
        <v>2834</v>
      </c>
      <c r="F5784" s="48" t="s">
        <v>6126</v>
      </c>
      <c r="G5784" s="48">
        <v>2</v>
      </c>
      <c r="H5784" s="75">
        <f t="shared" si="4711"/>
        <v>-0.5</v>
      </c>
      <c r="I5784" s="74">
        <v>30</v>
      </c>
      <c r="J5784" s="74">
        <v>60</v>
      </c>
      <c r="K5784" s="48">
        <f>I5784</f>
        <v>30</v>
      </c>
      <c r="L5784" s="48"/>
      <c r="M5784" s="48">
        <f t="shared" si="4712"/>
        <v>30</v>
      </c>
      <c r="N5784" s="48">
        <v>19228</v>
      </c>
      <c r="O5784" s="56">
        <v>0.32111000000000001</v>
      </c>
      <c r="P5784" s="48" t="str">
        <f t="shared" si="4680"/>
        <v>5172C SL</v>
      </c>
      <c r="Q5784" s="76" t="s">
        <v>6187</v>
      </c>
      <c r="R5784" s="76" t="s">
        <v>6187</v>
      </c>
      <c r="S5784" s="49">
        <f t="shared" si="4713"/>
        <v>0</v>
      </c>
      <c r="T5784" s="49">
        <f t="shared" si="4681"/>
        <v>0</v>
      </c>
      <c r="U5784" s="49">
        <v>162.03846153846155</v>
      </c>
      <c r="V5784" s="49">
        <f t="shared" si="4660"/>
        <v>162.03846153846155</v>
      </c>
      <c r="W5784" s="49">
        <f>V5784*M5784</f>
        <v>4861.1538461538466</v>
      </c>
      <c r="X5784" s="90">
        <f>ROUND(S5784*$X$4,0)</f>
        <v>0</v>
      </c>
      <c r="Y5784" s="90">
        <f t="shared" si="4720"/>
        <v>0</v>
      </c>
      <c r="Z5784" s="93">
        <f>ROUND((V5784*M5784)+X5784,0)</f>
        <v>4861</v>
      </c>
      <c r="AA5784" s="93">
        <f t="shared" si="4722"/>
        <v>1560.91571</v>
      </c>
      <c r="AB5784" s="97">
        <f>ROUND((V5784*$AB$3)+Z5784,0)</f>
        <v>5833</v>
      </c>
      <c r="AC5784" s="98">
        <f t="shared" si="4718"/>
        <v>1873.0346300000001</v>
      </c>
      <c r="AD5784" s="77" t="s">
        <v>3</v>
      </c>
      <c r="AE5784" s="54">
        <v>1873.0346300000001</v>
      </c>
      <c r="AF5784" s="17"/>
    </row>
    <row r="5785" spans="1:32" ht="16.899999999999999" customHeight="1" x14ac:dyDescent="0.3">
      <c r="A5785" s="73" t="s">
        <v>7</v>
      </c>
      <c r="B5785" s="74" t="s">
        <v>2075</v>
      </c>
      <c r="C5785" s="48" t="s">
        <v>1432</v>
      </c>
      <c r="D5785" s="48">
        <v>1000</v>
      </c>
      <c r="E5785" s="48">
        <v>621</v>
      </c>
      <c r="F5785" s="48" t="s">
        <v>6128</v>
      </c>
      <c r="G5785" s="48" t="s">
        <v>112</v>
      </c>
      <c r="H5785" s="75">
        <f t="shared" si="4711"/>
        <v>2.564102564102564E-2</v>
      </c>
      <c r="I5785" s="74">
        <v>40</v>
      </c>
      <c r="J5785" s="74">
        <v>39</v>
      </c>
      <c r="K5785" s="48">
        <f>J5785</f>
        <v>39</v>
      </c>
      <c r="L5785" s="48">
        <f>$L$3</f>
        <v>-4</v>
      </c>
      <c r="M5785" s="48">
        <f t="shared" si="4712"/>
        <v>35</v>
      </c>
      <c r="N5785" s="48">
        <v>67</v>
      </c>
      <c r="O5785" s="56">
        <v>39.32</v>
      </c>
      <c r="P5785" s="48" t="str">
        <f t="shared" si="4680"/>
        <v>6715 WH</v>
      </c>
      <c r="Q5785" s="76">
        <v>155</v>
      </c>
      <c r="R5785" s="76">
        <v>454</v>
      </c>
      <c r="S5785" s="49">
        <f t="shared" si="4713"/>
        <v>2.1930769230769229</v>
      </c>
      <c r="T5785" s="49">
        <f t="shared" si="4681"/>
        <v>2193.0769230769229</v>
      </c>
      <c r="U5785" s="49">
        <v>3203.3846153846148</v>
      </c>
      <c r="V5785" s="49">
        <f t="shared" si="4660"/>
        <v>3.2033846153846146</v>
      </c>
      <c r="W5785" s="49">
        <f>S5785*M5785</f>
        <v>76.757692307692309</v>
      </c>
      <c r="X5785" s="90">
        <f>ROUND(S5785*$X$4,0)</f>
        <v>11</v>
      </c>
      <c r="Y5785" s="90">
        <f t="shared" si="4720"/>
        <v>432.52</v>
      </c>
      <c r="Z5785" s="93">
        <f t="shared" ref="Z5785" si="4724">ROUND((S5785*M5785)+X5785,0)</f>
        <v>88</v>
      </c>
      <c r="AA5785" s="93">
        <f t="shared" si="4722"/>
        <v>3460.16</v>
      </c>
      <c r="AB5785" s="97">
        <f>ROUND((S5785*$AB$4)+Z5785,0)</f>
        <v>99</v>
      </c>
      <c r="AC5785" s="98">
        <f t="shared" si="4718"/>
        <v>3892.68</v>
      </c>
      <c r="AD5785" s="77" t="s">
        <v>3</v>
      </c>
      <c r="AE5785" s="54">
        <v>3892.68</v>
      </c>
      <c r="AF5785" s="17"/>
    </row>
    <row r="5786" spans="1:32" ht="16.899999999999999" customHeight="1" x14ac:dyDescent="0.3">
      <c r="A5786" s="73" t="s">
        <v>7</v>
      </c>
      <c r="B5786" s="74" t="s">
        <v>339</v>
      </c>
      <c r="C5786" s="48" t="s">
        <v>10</v>
      </c>
      <c r="D5786" s="48">
        <v>1</v>
      </c>
      <c r="E5786" s="48">
        <v>2834</v>
      </c>
      <c r="F5786" s="48" t="s">
        <v>6126</v>
      </c>
      <c r="G5786" s="48">
        <v>2</v>
      </c>
      <c r="H5786" s="75">
        <f t="shared" si="4711"/>
        <v>-0.33333333333333331</v>
      </c>
      <c r="I5786" s="74">
        <v>20</v>
      </c>
      <c r="J5786" s="74">
        <v>30</v>
      </c>
      <c r="K5786" s="48">
        <f>I5786</f>
        <v>20</v>
      </c>
      <c r="L5786" s="48"/>
      <c r="M5786" s="48">
        <f t="shared" si="4712"/>
        <v>20</v>
      </c>
      <c r="N5786" s="48">
        <v>9993</v>
      </c>
      <c r="O5786" s="56">
        <v>0.15143999999999999</v>
      </c>
      <c r="P5786" s="48" t="str">
        <f t="shared" si="4680"/>
        <v>1218C SL</v>
      </c>
      <c r="Q5786" s="76" t="s">
        <v>6187</v>
      </c>
      <c r="R5786" s="76" t="s">
        <v>6187</v>
      </c>
      <c r="S5786" s="49">
        <f t="shared" si="4713"/>
        <v>0</v>
      </c>
      <c r="T5786" s="49">
        <f t="shared" si="4681"/>
        <v>0</v>
      </c>
      <c r="U5786" s="49">
        <v>79.42307692307692</v>
      </c>
      <c r="V5786" s="49">
        <f t="shared" si="4660"/>
        <v>79.42307692307692</v>
      </c>
      <c r="W5786" s="49">
        <f>S5786*M5786</f>
        <v>0</v>
      </c>
      <c r="X5786" s="90">
        <f>ROUND(S5786*$X$3,0)</f>
        <v>0</v>
      </c>
      <c r="Y5786" s="90">
        <f t="shared" si="4720"/>
        <v>0</v>
      </c>
      <c r="Z5786" s="93">
        <f>ROUND((V5786*M5786)+X5786,0)</f>
        <v>1588</v>
      </c>
      <c r="AA5786" s="93">
        <f t="shared" si="4722"/>
        <v>240.48671999999999</v>
      </c>
      <c r="AB5786" s="97">
        <f>ROUND((V5786*$AB$3)+Z5786,0)</f>
        <v>2065</v>
      </c>
      <c r="AC5786" s="98">
        <f t="shared" si="4718"/>
        <v>312.72359999999998</v>
      </c>
      <c r="AD5786" s="77" t="s">
        <v>3</v>
      </c>
      <c r="AE5786" s="54">
        <v>312.72359999999998</v>
      </c>
      <c r="AF5786" s="17"/>
    </row>
    <row r="5787" spans="1:32" ht="16.899999999999999" customHeight="1" x14ac:dyDescent="0.3">
      <c r="A5787" s="73" t="s">
        <v>35</v>
      </c>
      <c r="B5787" s="74" t="s">
        <v>2371</v>
      </c>
      <c r="C5787" s="48" t="s">
        <v>10</v>
      </c>
      <c r="D5787" s="48">
        <v>1000</v>
      </c>
      <c r="E5787" s="48">
        <v>621</v>
      </c>
      <c r="F5787" s="48" t="s">
        <v>6128</v>
      </c>
      <c r="G5787" s="48" t="s">
        <v>35</v>
      </c>
      <c r="H5787" s="75">
        <f t="shared" si="4711"/>
        <v>-0.65</v>
      </c>
      <c r="I5787" s="74">
        <v>35</v>
      </c>
      <c r="J5787" s="74">
        <v>100</v>
      </c>
      <c r="K5787" s="48">
        <f>I5787</f>
        <v>35</v>
      </c>
      <c r="L5787" s="48">
        <f>$L$3</f>
        <v>-4</v>
      </c>
      <c r="M5787" s="48">
        <f t="shared" si="4712"/>
        <v>31</v>
      </c>
      <c r="N5787" s="48">
        <v>12</v>
      </c>
      <c r="O5787" s="56">
        <v>473.94</v>
      </c>
      <c r="P5787" s="48" t="str">
        <f t="shared" si="4680"/>
        <v>6393 SL</v>
      </c>
      <c r="Q5787" s="76">
        <v>7</v>
      </c>
      <c r="R5787" s="76">
        <v>2</v>
      </c>
      <c r="S5787" s="49">
        <f t="shared" si="4713"/>
        <v>7.7692307692307686E-2</v>
      </c>
      <c r="T5787" s="49">
        <f t="shared" si="4681"/>
        <v>77.692307692307679</v>
      </c>
      <c r="U5787" s="49">
        <v>271.80769230769226</v>
      </c>
      <c r="V5787" s="49">
        <f t="shared" si="4660"/>
        <v>0.27180769230769225</v>
      </c>
      <c r="W5787" s="49">
        <f>V5787*M5787</f>
        <v>8.4260384615384591</v>
      </c>
      <c r="X5787" s="90">
        <f>ROUND(S5787*$X$4,0)</f>
        <v>0</v>
      </c>
      <c r="Y5787" s="90">
        <f t="shared" si="4720"/>
        <v>0</v>
      </c>
      <c r="Z5787" s="93">
        <f t="shared" ref="Z5787:Z5792" si="4725">ROUND((S5787*M5787)+X5787,0)</f>
        <v>2</v>
      </c>
      <c r="AA5787" s="93">
        <f t="shared" si="4722"/>
        <v>947.88</v>
      </c>
      <c r="AB5787" s="97">
        <f>ROUND((S5787*$AB$4)+Z5787,0)</f>
        <v>2</v>
      </c>
      <c r="AC5787" s="98">
        <f t="shared" si="4718"/>
        <v>947.88</v>
      </c>
      <c r="AD5787" s="77" t="s">
        <v>3</v>
      </c>
      <c r="AE5787" s="54">
        <v>947.88</v>
      </c>
      <c r="AF5787" s="17"/>
    </row>
    <row r="5788" spans="1:32" ht="16.899999999999999" customHeight="1" x14ac:dyDescent="0.3">
      <c r="A5788" s="73" t="s">
        <v>7</v>
      </c>
      <c r="B5788" s="74" t="s">
        <v>4413</v>
      </c>
      <c r="C5788" s="48" t="s">
        <v>10</v>
      </c>
      <c r="D5788" s="48">
        <v>1000</v>
      </c>
      <c r="E5788" s="48">
        <v>2834</v>
      </c>
      <c r="F5788" s="48" t="s">
        <v>6126</v>
      </c>
      <c r="G5788" s="48">
        <v>2</v>
      </c>
      <c r="H5788" s="75">
        <f t="shared" si="4711"/>
        <v>0</v>
      </c>
      <c r="I5788" s="74">
        <v>55</v>
      </c>
      <c r="J5788" s="74">
        <f>I5788</f>
        <v>55</v>
      </c>
      <c r="K5788" s="48">
        <f>I5788</f>
        <v>55</v>
      </c>
      <c r="L5788" s="48"/>
      <c r="M5788" s="48">
        <f t="shared" si="4712"/>
        <v>55</v>
      </c>
      <c r="N5788" s="48">
        <v>0</v>
      </c>
      <c r="O5788" s="56">
        <v>426.98943000000003</v>
      </c>
      <c r="P5788" s="48" t="str">
        <f t="shared" si="4680"/>
        <v>3315 SL</v>
      </c>
      <c r="Q5788" s="76">
        <v>0</v>
      </c>
      <c r="R5788" s="76">
        <v>0</v>
      </c>
      <c r="S5788" s="49">
        <f t="shared" si="4713"/>
        <v>0</v>
      </c>
      <c r="T5788" s="49">
        <f t="shared" si="4681"/>
        <v>0</v>
      </c>
      <c r="U5788" s="49">
        <v>4.9615384615384608</v>
      </c>
      <c r="V5788" s="49">
        <f t="shared" si="4660"/>
        <v>4.9615384615384608E-3</v>
      </c>
      <c r="W5788" s="49">
        <f t="shared" ref="W5788:W5792" si="4726">S5788*M5788</f>
        <v>0</v>
      </c>
      <c r="X5788" s="90">
        <f>ROUNDUP(S5788*$X$4,0)</f>
        <v>0</v>
      </c>
      <c r="Y5788" s="90">
        <f t="shared" si="4720"/>
        <v>0</v>
      </c>
      <c r="Z5788" s="93">
        <f t="shared" si="4725"/>
        <v>0</v>
      </c>
      <c r="AA5788" s="93">
        <f t="shared" si="4722"/>
        <v>0</v>
      </c>
      <c r="AB5788" s="97">
        <f>ROUND((S5788*$AB$2)+Z5788,0)</f>
        <v>0</v>
      </c>
      <c r="AC5788" s="98">
        <f t="shared" si="4718"/>
        <v>0</v>
      </c>
      <c r="AD5788" s="77" t="s">
        <v>3</v>
      </c>
      <c r="AE5788" s="54">
        <v>0</v>
      </c>
      <c r="AF5788" s="17"/>
    </row>
    <row r="5789" spans="1:32" ht="16.899999999999999" customHeight="1" x14ac:dyDescent="0.3">
      <c r="A5789" s="73" t="s">
        <v>7</v>
      </c>
      <c r="B5789" s="74" t="s">
        <v>5871</v>
      </c>
      <c r="C5789" s="48" t="s">
        <v>1797</v>
      </c>
      <c r="D5789" s="48">
        <v>1</v>
      </c>
      <c r="E5789" s="48">
        <v>7400</v>
      </c>
      <c r="F5789" s="48" t="s">
        <v>6139</v>
      </c>
      <c r="G5789" s="48" t="s">
        <v>112</v>
      </c>
      <c r="H5789" s="75">
        <f t="shared" si="4711"/>
        <v>0</v>
      </c>
      <c r="I5789" s="74">
        <v>108</v>
      </c>
      <c r="J5789" s="74">
        <v>108</v>
      </c>
      <c r="K5789" s="48">
        <f>I5789</f>
        <v>108</v>
      </c>
      <c r="L5789" s="48">
        <f>$L$3</f>
        <v>-4</v>
      </c>
      <c r="M5789" s="48">
        <f t="shared" si="4712"/>
        <v>104</v>
      </c>
      <c r="N5789" s="48">
        <v>0</v>
      </c>
      <c r="O5789" s="56">
        <v>0</v>
      </c>
      <c r="P5789" s="48" t="str">
        <f t="shared" si="4680"/>
        <v>F75011/2 BK</v>
      </c>
      <c r="Q5789" s="76" t="s">
        <v>6187</v>
      </c>
      <c r="R5789" s="76" t="s">
        <v>6187</v>
      </c>
      <c r="S5789" s="49">
        <f t="shared" si="4713"/>
        <v>0</v>
      </c>
      <c r="T5789" s="49">
        <f t="shared" si="4681"/>
        <v>0</v>
      </c>
      <c r="U5789" s="49">
        <v>7.6692307692307695</v>
      </c>
      <c r="V5789" s="49">
        <f t="shared" si="4660"/>
        <v>7.6692307692307695</v>
      </c>
      <c r="W5789" s="49">
        <f t="shared" si="4726"/>
        <v>0</v>
      </c>
      <c r="X5789" s="90">
        <f>ROUNDUP(S5789*$X$4,0)</f>
        <v>0</v>
      </c>
      <c r="Y5789" s="90">
        <f t="shared" si="4720"/>
        <v>0</v>
      </c>
      <c r="Z5789" s="93">
        <f t="shared" si="4725"/>
        <v>0</v>
      </c>
      <c r="AA5789" s="93">
        <f t="shared" si="4722"/>
        <v>0</v>
      </c>
      <c r="AB5789" s="97">
        <f>ROUND((S5789*$AB$4)+Z5789,0)</f>
        <v>0</v>
      </c>
      <c r="AC5789" s="98">
        <f t="shared" si="4718"/>
        <v>0</v>
      </c>
      <c r="AD5789" s="77" t="s">
        <v>5890</v>
      </c>
      <c r="AE5789" s="54">
        <v>0</v>
      </c>
      <c r="AF5789" s="17"/>
    </row>
    <row r="5790" spans="1:32" ht="16.899999999999999" customHeight="1" x14ac:dyDescent="0.3">
      <c r="A5790" s="73" t="s">
        <v>35</v>
      </c>
      <c r="B5790" s="74" t="s">
        <v>4816</v>
      </c>
      <c r="C5790" s="48" t="s">
        <v>3399</v>
      </c>
      <c r="D5790" s="48">
        <v>1000</v>
      </c>
      <c r="E5790" s="48">
        <v>621</v>
      </c>
      <c r="F5790" s="48" t="s">
        <v>6128</v>
      </c>
      <c r="G5790" s="48" t="s">
        <v>35</v>
      </c>
      <c r="H5790" s="75">
        <f t="shared" si="4711"/>
        <v>-0.27083333333333331</v>
      </c>
      <c r="I5790" s="74">
        <v>35</v>
      </c>
      <c r="J5790" s="74">
        <v>48</v>
      </c>
      <c r="K5790" s="48">
        <f>I5790</f>
        <v>35</v>
      </c>
      <c r="L5790" s="48">
        <f>$L$3</f>
        <v>-4</v>
      </c>
      <c r="M5790" s="48">
        <f t="shared" si="4712"/>
        <v>31</v>
      </c>
      <c r="N5790" s="48">
        <v>3</v>
      </c>
      <c r="O5790" s="56">
        <v>348.34</v>
      </c>
      <c r="P5790" s="48" t="str">
        <f t="shared" si="4680"/>
        <v>76020 BK</v>
      </c>
      <c r="Q5790" s="76">
        <v>6</v>
      </c>
      <c r="R5790" s="76">
        <v>11</v>
      </c>
      <c r="S5790" s="49">
        <f t="shared" si="4713"/>
        <v>7.7307692307692313E-2</v>
      </c>
      <c r="T5790" s="49">
        <f t="shared" si="4681"/>
        <v>77.307692307692307</v>
      </c>
      <c r="U5790" s="49">
        <v>125.76923076923077</v>
      </c>
      <c r="V5790" s="49">
        <f t="shared" si="4660"/>
        <v>0.12576923076923077</v>
      </c>
      <c r="W5790" s="49">
        <f t="shared" si="4726"/>
        <v>2.3965384615384617</v>
      </c>
      <c r="X5790" s="90">
        <f>ROUND(S5790*$X$4,0)</f>
        <v>0</v>
      </c>
      <c r="Y5790" s="90">
        <f t="shared" si="4720"/>
        <v>0</v>
      </c>
      <c r="Z5790" s="93">
        <f t="shared" si="4725"/>
        <v>2</v>
      </c>
      <c r="AA5790" s="93">
        <f t="shared" si="4722"/>
        <v>696.68</v>
      </c>
      <c r="AB5790" s="97">
        <f>ROUND((S5790*$AB$4)+Z5790,0)</f>
        <v>2</v>
      </c>
      <c r="AC5790" s="98">
        <f t="shared" si="4718"/>
        <v>696.68</v>
      </c>
      <c r="AD5790" s="77" t="s">
        <v>3</v>
      </c>
      <c r="AE5790" s="54">
        <v>696.68</v>
      </c>
      <c r="AF5790" s="17"/>
    </row>
    <row r="5791" spans="1:32" ht="16.899999999999999" customHeight="1" x14ac:dyDescent="0.3">
      <c r="A5791" s="73" t="s">
        <v>7</v>
      </c>
      <c r="B5791" s="74" t="s">
        <v>3508</v>
      </c>
      <c r="C5791" s="48" t="s">
        <v>10</v>
      </c>
      <c r="D5791" s="48">
        <v>1000</v>
      </c>
      <c r="E5791" s="48">
        <v>4013</v>
      </c>
      <c r="F5791" s="48" t="s">
        <v>6180</v>
      </c>
      <c r="G5791" s="48" t="s">
        <v>65</v>
      </c>
      <c r="H5791" s="75">
        <f t="shared" si="4711"/>
        <v>0</v>
      </c>
      <c r="I5791" s="74">
        <v>5</v>
      </c>
      <c r="J5791" s="74">
        <v>5</v>
      </c>
      <c r="K5791" s="48">
        <f>J5791</f>
        <v>5</v>
      </c>
      <c r="L5791" s="48"/>
      <c r="M5791" s="48">
        <f t="shared" si="4712"/>
        <v>5</v>
      </c>
      <c r="N5791" s="48">
        <v>3</v>
      </c>
      <c r="O5791" s="56">
        <v>920.00654999999995</v>
      </c>
      <c r="P5791" s="48" t="str">
        <f t="shared" si="4680"/>
        <v>2824/2 WH</v>
      </c>
      <c r="Q5791" s="76">
        <v>3</v>
      </c>
      <c r="R5791" s="76">
        <v>15</v>
      </c>
      <c r="S5791" s="49">
        <f t="shared" si="4713"/>
        <v>4.9615384615384617E-2</v>
      </c>
      <c r="T5791" s="49">
        <f t="shared" si="4681"/>
        <v>49.615384615384613</v>
      </c>
      <c r="U5791" s="49">
        <v>76.692307692307693</v>
      </c>
      <c r="V5791" s="49">
        <f t="shared" si="4660"/>
        <v>7.6692307692307699E-2</v>
      </c>
      <c r="W5791" s="49">
        <f t="shared" si="4726"/>
        <v>0.24807692307692308</v>
      </c>
      <c r="X5791" s="90">
        <f>ROUNDUP(S5791*$X$2,0)</f>
        <v>1</v>
      </c>
      <c r="Y5791" s="90">
        <f t="shared" si="4720"/>
        <v>920.00654999999995</v>
      </c>
      <c r="Z5791" s="93">
        <f t="shared" si="4725"/>
        <v>1</v>
      </c>
      <c r="AA5791" s="93">
        <f t="shared" si="4722"/>
        <v>920.00654999999995</v>
      </c>
      <c r="AB5791" s="97">
        <f>ROUND((S5791*$AB$2)+Z5791,0)</f>
        <v>1</v>
      </c>
      <c r="AC5791" s="98">
        <f t="shared" si="4718"/>
        <v>920.00654999999995</v>
      </c>
      <c r="AD5791" s="77" t="s">
        <v>5891</v>
      </c>
      <c r="AE5791" s="54">
        <v>920.00654999999995</v>
      </c>
      <c r="AF5791" s="17"/>
    </row>
    <row r="5792" spans="1:32" ht="16.899999999999999" customHeight="1" x14ac:dyDescent="0.3">
      <c r="A5792" s="73" t="s">
        <v>35</v>
      </c>
      <c r="B5792" s="74" t="s">
        <v>5131</v>
      </c>
      <c r="C5792" s="48" t="s">
        <v>34</v>
      </c>
      <c r="D5792" s="48">
        <v>100</v>
      </c>
      <c r="E5792" s="48">
        <v>4350</v>
      </c>
      <c r="F5792" s="48" t="s">
        <v>6122</v>
      </c>
      <c r="G5792" s="48" t="s">
        <v>122</v>
      </c>
      <c r="H5792" s="75">
        <f t="shared" si="4711"/>
        <v>0</v>
      </c>
      <c r="I5792" s="74">
        <v>84</v>
      </c>
      <c r="J5792" s="74">
        <v>84</v>
      </c>
      <c r="K5792" s="48">
        <f>I5792</f>
        <v>84</v>
      </c>
      <c r="L5792" s="48">
        <f>$L$3</f>
        <v>-4</v>
      </c>
      <c r="M5792" s="48">
        <f t="shared" si="4712"/>
        <v>80</v>
      </c>
      <c r="N5792" s="48">
        <v>1</v>
      </c>
      <c r="O5792" s="56">
        <v>13.851330000000001</v>
      </c>
      <c r="P5792" s="48" t="str">
        <f t="shared" si="4680"/>
        <v>P1050 CL</v>
      </c>
      <c r="Q5792" s="76">
        <v>7</v>
      </c>
      <c r="R5792" s="76">
        <v>12</v>
      </c>
      <c r="S5792" s="49">
        <f t="shared" si="4713"/>
        <v>8.9230769230769225E-2</v>
      </c>
      <c r="T5792" s="49">
        <f t="shared" si="4681"/>
        <v>8.9230769230769234</v>
      </c>
      <c r="U5792" s="49">
        <v>10.365384615384615</v>
      </c>
      <c r="V5792" s="49">
        <f t="shared" si="4660"/>
        <v>0.10365384615384615</v>
      </c>
      <c r="W5792" s="49">
        <f t="shared" si="4726"/>
        <v>7.138461538461538</v>
      </c>
      <c r="X5792" s="90">
        <f>ROUND(S5792*$X$4,0)</f>
        <v>0</v>
      </c>
      <c r="Y5792" s="90">
        <f t="shared" si="4720"/>
        <v>0</v>
      </c>
      <c r="Z5792" s="93">
        <f t="shared" si="4725"/>
        <v>7</v>
      </c>
      <c r="AA5792" s="93">
        <f t="shared" si="4722"/>
        <v>96.959310000000002</v>
      </c>
      <c r="AB5792" s="97">
        <f>ROUND((S5792*$AB$4)+Z5792,0)</f>
        <v>7</v>
      </c>
      <c r="AC5792" s="98">
        <f t="shared" si="4718"/>
        <v>96.959310000000002</v>
      </c>
      <c r="AD5792" s="77" t="s">
        <v>3</v>
      </c>
      <c r="AE5792" s="54">
        <v>96.959310000000002</v>
      </c>
      <c r="AF5792" s="17"/>
    </row>
    <row r="5793" spans="1:32" ht="16.899999999999999" customHeight="1" x14ac:dyDescent="0.3">
      <c r="A5793" s="73" t="s">
        <v>7</v>
      </c>
      <c r="B5793" s="74" t="s">
        <v>2940</v>
      </c>
      <c r="C5793" s="48" t="s">
        <v>464</v>
      </c>
      <c r="D5793" s="48">
        <v>1</v>
      </c>
      <c r="E5793" s="48">
        <v>4013</v>
      </c>
      <c r="F5793" s="48" t="s">
        <v>6180</v>
      </c>
      <c r="G5793" s="48" t="s">
        <v>112</v>
      </c>
      <c r="H5793" s="75">
        <f t="shared" si="4711"/>
        <v>0.8</v>
      </c>
      <c r="I5793" s="74">
        <v>108</v>
      </c>
      <c r="J5793" s="74">
        <v>60</v>
      </c>
      <c r="K5793" s="48">
        <f>J5793</f>
        <v>60</v>
      </c>
      <c r="L5793" s="48">
        <f>$L$3</f>
        <v>-4</v>
      </c>
      <c r="M5793" s="48">
        <f t="shared" si="4712"/>
        <v>56</v>
      </c>
      <c r="N5793" s="48">
        <v>13429</v>
      </c>
      <c r="O5793" s="56">
        <v>0.46</v>
      </c>
      <c r="P5793" s="48" t="str">
        <f t="shared" si="4680"/>
        <v>5859 RD</v>
      </c>
      <c r="Q5793" s="76" t="s">
        <v>6187</v>
      </c>
      <c r="R5793" s="76" t="s">
        <v>6187</v>
      </c>
      <c r="S5793" s="49">
        <f t="shared" si="4713"/>
        <v>0</v>
      </c>
      <c r="T5793" s="49">
        <f t="shared" si="4681"/>
        <v>0</v>
      </c>
      <c r="U5793" s="49">
        <v>173.65384615384616</v>
      </c>
      <c r="V5793" s="49">
        <f t="shared" si="4660"/>
        <v>173.65384615384616</v>
      </c>
      <c r="W5793" s="49">
        <f>S5793*M5793</f>
        <v>0</v>
      </c>
      <c r="X5793" s="90">
        <f>ROUND(V5793*$X$4,0)</f>
        <v>868</v>
      </c>
      <c r="Y5793" s="90">
        <f t="shared" si="4720"/>
        <v>399.28000000000003</v>
      </c>
      <c r="Z5793" s="93">
        <f>ROUND((V5793*M5793)+X5793,0)</f>
        <v>10593</v>
      </c>
      <c r="AA5793" s="93">
        <f t="shared" si="4722"/>
        <v>4872.7800000000007</v>
      </c>
      <c r="AB5793" s="97">
        <f>ROUND((V5793*$AB$4)+Z5793,0)</f>
        <v>11461</v>
      </c>
      <c r="AC5793" s="98">
        <f t="shared" si="4718"/>
        <v>5272.06</v>
      </c>
      <c r="AD5793" s="77" t="s">
        <v>5889</v>
      </c>
      <c r="AE5793" s="54">
        <v>5272.06</v>
      </c>
      <c r="AF5793" s="17"/>
    </row>
    <row r="5794" spans="1:32" ht="16.899999999999999" customHeight="1" x14ac:dyDescent="0.3">
      <c r="A5794" s="73" t="s">
        <v>7</v>
      </c>
      <c r="B5794" s="74" t="s">
        <v>4178</v>
      </c>
      <c r="C5794" s="48" t="s">
        <v>2144</v>
      </c>
      <c r="D5794" s="48">
        <v>500</v>
      </c>
      <c r="E5794" s="48">
        <v>4013</v>
      </c>
      <c r="F5794" s="48" t="s">
        <v>6180</v>
      </c>
      <c r="G5794" s="48" t="s">
        <v>11</v>
      </c>
      <c r="H5794" s="75">
        <f t="shared" si="4711"/>
        <v>0</v>
      </c>
      <c r="I5794" s="74">
        <v>5</v>
      </c>
      <c r="J5794" s="74">
        <v>5</v>
      </c>
      <c r="K5794" s="48">
        <f>J5794</f>
        <v>5</v>
      </c>
      <c r="L5794" s="48"/>
      <c r="M5794" s="48">
        <f t="shared" ref="M5794:M5800" si="4727">K5794+L5794</f>
        <v>5</v>
      </c>
      <c r="N5794" s="48">
        <v>0</v>
      </c>
      <c r="O5794" s="56">
        <v>1279.9129</v>
      </c>
      <c r="P5794" s="48" t="str">
        <f t="shared" si="4680"/>
        <v>M1254 WH</v>
      </c>
      <c r="Q5794" s="76" t="s">
        <v>6187</v>
      </c>
      <c r="R5794" s="76" t="s">
        <v>6187</v>
      </c>
      <c r="S5794" s="49">
        <f t="shared" si="4713"/>
        <v>0</v>
      </c>
      <c r="T5794" s="49">
        <f t="shared" si="4681"/>
        <v>0</v>
      </c>
      <c r="U5794" s="49">
        <v>27.346153846153843</v>
      </c>
      <c r="V5794" s="49">
        <f t="shared" si="4660"/>
        <v>5.4692307692307686E-2</v>
      </c>
      <c r="W5794" s="49">
        <f>S5794*M5794</f>
        <v>0</v>
      </c>
      <c r="X5794" s="90">
        <f>ROUNDUP(S5794*$X$2,0)</f>
        <v>0</v>
      </c>
      <c r="Y5794" s="90">
        <f t="shared" si="4720"/>
        <v>0</v>
      </c>
      <c r="Z5794" s="93">
        <f>ROUND((S5794*M5794)+X5794,0)</f>
        <v>0</v>
      </c>
      <c r="AA5794" s="93">
        <f t="shared" si="4722"/>
        <v>0</v>
      </c>
      <c r="AB5794" s="97">
        <f>ROUND((S5794*$AB$2)+Z5794,0)</f>
        <v>0</v>
      </c>
      <c r="AC5794" s="98">
        <f t="shared" ref="AC5794:AC5800" si="4728">AB5794*O5794</f>
        <v>0</v>
      </c>
      <c r="AD5794" s="77" t="s">
        <v>5891</v>
      </c>
      <c r="AE5794" s="54">
        <v>0</v>
      </c>
      <c r="AF5794" s="17"/>
    </row>
    <row r="5795" spans="1:32" ht="16.899999999999999" customHeight="1" x14ac:dyDescent="0.3">
      <c r="A5795" s="73" t="s">
        <v>7</v>
      </c>
      <c r="B5795" s="74" t="s">
        <v>635</v>
      </c>
      <c r="C5795" s="48" t="s">
        <v>10</v>
      </c>
      <c r="D5795" s="48">
        <v>1</v>
      </c>
      <c r="E5795" s="48">
        <v>2834</v>
      </c>
      <c r="F5795" s="48" t="s">
        <v>6126</v>
      </c>
      <c r="G5795" s="48">
        <v>2</v>
      </c>
      <c r="H5795" s="75">
        <f t="shared" ref="H5795:H5800" si="4729">(I5795-J5795)/J5795</f>
        <v>-0.33333333333333331</v>
      </c>
      <c r="I5795" s="74">
        <v>20</v>
      </c>
      <c r="J5795" s="74">
        <v>30</v>
      </c>
      <c r="K5795" s="48">
        <f>I5795</f>
        <v>20</v>
      </c>
      <c r="L5795" s="48"/>
      <c r="M5795" s="48">
        <f t="shared" si="4727"/>
        <v>20</v>
      </c>
      <c r="N5795" s="48">
        <v>40375</v>
      </c>
      <c r="O5795" s="56">
        <v>8.3570000000000005E-2</v>
      </c>
      <c r="P5795" s="48" t="str">
        <f t="shared" si="4680"/>
        <v>2211C SL</v>
      </c>
      <c r="Q5795" s="76" t="s">
        <v>6187</v>
      </c>
      <c r="R5795" s="76" t="s">
        <v>6187</v>
      </c>
      <c r="S5795" s="49">
        <f t="shared" ref="S5795:S5800" si="4730">((Q5795/65*0.7)+(R5795/260*0.3))</f>
        <v>0</v>
      </c>
      <c r="T5795" s="49">
        <f t="shared" si="4681"/>
        <v>0</v>
      </c>
      <c r="U5795" s="49">
        <v>2060.8846153846157</v>
      </c>
      <c r="V5795" s="49">
        <f t="shared" si="4660"/>
        <v>2060.8846153846157</v>
      </c>
      <c r="W5795" s="49">
        <f>V5795*M5795</f>
        <v>41217.692307692312</v>
      </c>
      <c r="X5795" s="90">
        <f>ROUND(S5795*$X$3,0)</f>
        <v>0</v>
      </c>
      <c r="Y5795" s="90">
        <f t="shared" si="4720"/>
        <v>0</v>
      </c>
      <c r="Z5795" s="93">
        <f>ROUND((V5795*M5795)+X5795,0)</f>
        <v>41218</v>
      </c>
      <c r="AA5795" s="93">
        <f t="shared" si="4722"/>
        <v>3444.5882600000004</v>
      </c>
      <c r="AB5795" s="97">
        <f>ROUND((V5795*$AB$3)+Z5795,0)</f>
        <v>53583</v>
      </c>
      <c r="AC5795" s="98">
        <f t="shared" si="4728"/>
        <v>4477.9313099999999</v>
      </c>
      <c r="AD5795" s="77" t="s">
        <v>3</v>
      </c>
      <c r="AE5795" s="54">
        <v>4477.9313099999999</v>
      </c>
      <c r="AF5795" s="17"/>
    </row>
    <row r="5796" spans="1:32" ht="16.899999999999999" customHeight="1" x14ac:dyDescent="0.3">
      <c r="A5796" s="73" t="s">
        <v>7</v>
      </c>
      <c r="B5796" s="74" t="s">
        <v>4008</v>
      </c>
      <c r="C5796" s="48" t="s">
        <v>1432</v>
      </c>
      <c r="D5796" s="48">
        <v>1000</v>
      </c>
      <c r="E5796" s="48">
        <v>621</v>
      </c>
      <c r="F5796" s="48" t="s">
        <v>6128</v>
      </c>
      <c r="G5796" s="48" t="s">
        <v>35</v>
      </c>
      <c r="H5796" s="75">
        <f t="shared" si="4729"/>
        <v>2.564102564102564E-2</v>
      </c>
      <c r="I5796" s="74">
        <v>40</v>
      </c>
      <c r="J5796" s="74">
        <v>39</v>
      </c>
      <c r="K5796" s="48">
        <f>J5796</f>
        <v>39</v>
      </c>
      <c r="L5796" s="48">
        <f>$L$3</f>
        <v>-4</v>
      </c>
      <c r="M5796" s="48">
        <f t="shared" si="4727"/>
        <v>35</v>
      </c>
      <c r="N5796" s="48">
        <v>31</v>
      </c>
      <c r="O5796" s="56">
        <v>240.45</v>
      </c>
      <c r="P5796" s="48" t="str">
        <f t="shared" si="4680"/>
        <v>6718 BK</v>
      </c>
      <c r="Q5796" s="76">
        <v>37</v>
      </c>
      <c r="R5796" s="76">
        <v>116</v>
      </c>
      <c r="S5796" s="49">
        <f t="shared" si="4730"/>
        <v>0.53230769230769226</v>
      </c>
      <c r="T5796" s="49">
        <f t="shared" si="4681"/>
        <v>532.30769230769226</v>
      </c>
      <c r="U5796" s="49">
        <v>758.23076923076917</v>
      </c>
      <c r="V5796" s="49">
        <f t="shared" si="4660"/>
        <v>0.75823076923076915</v>
      </c>
      <c r="W5796" s="49">
        <f t="shared" ref="W5796:W5798" si="4731">S5796*M5796</f>
        <v>18.630769230769229</v>
      </c>
      <c r="X5796" s="90">
        <f>ROUND(S5796*$X$4,0)</f>
        <v>3</v>
      </c>
      <c r="Y5796" s="90">
        <f t="shared" si="4720"/>
        <v>721.34999999999991</v>
      </c>
      <c r="Z5796" s="93">
        <f>ROUND((S5796*M5796)+X5796,0)</f>
        <v>22</v>
      </c>
      <c r="AA5796" s="93">
        <f t="shared" si="4722"/>
        <v>5289.9</v>
      </c>
      <c r="AB5796" s="97">
        <f>ROUND((S5796*$AB$4)+Z5796,0)</f>
        <v>25</v>
      </c>
      <c r="AC5796" s="98">
        <f t="shared" si="4728"/>
        <v>6011.25</v>
      </c>
      <c r="AD5796" s="77" t="s">
        <v>3</v>
      </c>
      <c r="AE5796" s="54">
        <v>6011.25</v>
      </c>
      <c r="AF5796" s="17"/>
    </row>
    <row r="5797" spans="1:32" ht="16.899999999999999" customHeight="1" x14ac:dyDescent="0.3">
      <c r="A5797" s="73" t="s">
        <v>35</v>
      </c>
      <c r="B5797" s="74" t="s">
        <v>5435</v>
      </c>
      <c r="C5797" s="48" t="s">
        <v>464</v>
      </c>
      <c r="D5797" s="48">
        <v>1</v>
      </c>
      <c r="E5797" s="48">
        <v>4013</v>
      </c>
      <c r="F5797" s="48" t="s">
        <v>6180</v>
      </c>
      <c r="G5797" s="48" t="s">
        <v>112</v>
      </c>
      <c r="H5797" s="75">
        <f t="shared" si="4729"/>
        <v>0.55000000000000004</v>
      </c>
      <c r="I5797" s="74">
        <v>93</v>
      </c>
      <c r="J5797" s="74">
        <v>60</v>
      </c>
      <c r="K5797" s="48">
        <f>J5797</f>
        <v>60</v>
      </c>
      <c r="L5797" s="48">
        <f>$L$3</f>
        <v>-4</v>
      </c>
      <c r="M5797" s="48">
        <f t="shared" si="4727"/>
        <v>56</v>
      </c>
      <c r="N5797" s="48">
        <v>10775</v>
      </c>
      <c r="O5797" s="56">
        <v>0.27</v>
      </c>
      <c r="P5797" s="48" t="str">
        <f t="shared" si="4680"/>
        <v>5857 OR</v>
      </c>
      <c r="Q5797" s="76" t="s">
        <v>6187</v>
      </c>
      <c r="R5797" s="76" t="s">
        <v>6187</v>
      </c>
      <c r="S5797" s="49">
        <f t="shared" si="4730"/>
        <v>0</v>
      </c>
      <c r="T5797" s="49">
        <f t="shared" si="4681"/>
        <v>0</v>
      </c>
      <c r="U5797" s="49">
        <v>121.19230769230771</v>
      </c>
      <c r="V5797" s="49">
        <f t="shared" si="4660"/>
        <v>121.19230769230771</v>
      </c>
      <c r="W5797" s="49">
        <f t="shared" si="4731"/>
        <v>0</v>
      </c>
      <c r="X5797" s="90">
        <f>ROUND(V5797*$X$4,0)</f>
        <v>606</v>
      </c>
      <c r="Y5797" s="90">
        <f t="shared" si="4720"/>
        <v>163.62</v>
      </c>
      <c r="Z5797" s="93">
        <f>ROUND((V5797*M5797)+X5797,0)</f>
        <v>7393</v>
      </c>
      <c r="AA5797" s="93">
        <f t="shared" si="4722"/>
        <v>1996.1100000000001</v>
      </c>
      <c r="AB5797" s="97">
        <f>ROUND((V5797*$AB$4)+Z5797,0)</f>
        <v>7999</v>
      </c>
      <c r="AC5797" s="98">
        <f t="shared" si="4728"/>
        <v>2159.73</v>
      </c>
      <c r="AD5797" s="77" t="s">
        <v>5889</v>
      </c>
      <c r="AE5797" s="54">
        <v>2159.73</v>
      </c>
      <c r="AF5797" s="17"/>
    </row>
    <row r="5798" spans="1:32" ht="16.899999999999999" customHeight="1" x14ac:dyDescent="0.3">
      <c r="A5798" s="73" t="s">
        <v>35</v>
      </c>
      <c r="B5798" s="74" t="s">
        <v>4863</v>
      </c>
      <c r="C5798" s="48" t="s">
        <v>1432</v>
      </c>
      <c r="D5798" s="48">
        <v>100</v>
      </c>
      <c r="E5798" s="48">
        <v>4003</v>
      </c>
      <c r="F5798" s="48" t="s">
        <v>5909</v>
      </c>
      <c r="G5798" s="48" t="s">
        <v>112</v>
      </c>
      <c r="H5798" s="75">
        <f t="shared" si="4729"/>
        <v>0</v>
      </c>
      <c r="I5798" s="74">
        <v>39</v>
      </c>
      <c r="J5798" s="74">
        <v>39</v>
      </c>
      <c r="K5798" s="48">
        <f>I5798</f>
        <v>39</v>
      </c>
      <c r="L5798" s="48">
        <f>$L$3</f>
        <v>-4</v>
      </c>
      <c r="M5798" s="48">
        <f t="shared" si="4727"/>
        <v>35</v>
      </c>
      <c r="N5798" s="48">
        <v>2</v>
      </c>
      <c r="O5798" s="56">
        <v>8.75</v>
      </c>
      <c r="P5798" s="48" t="str">
        <f t="shared" si="4680"/>
        <v>6827 BK</v>
      </c>
      <c r="Q5798" s="76">
        <v>20</v>
      </c>
      <c r="R5798" s="76">
        <v>66</v>
      </c>
      <c r="S5798" s="49">
        <f t="shared" si="4730"/>
        <v>0.29153846153846152</v>
      </c>
      <c r="T5798" s="49">
        <f t="shared" si="4681"/>
        <v>29.153846153846153</v>
      </c>
      <c r="U5798" s="49">
        <v>57.615384615384613</v>
      </c>
      <c r="V5798" s="49">
        <f t="shared" si="4660"/>
        <v>0.57615384615384613</v>
      </c>
      <c r="W5798" s="49">
        <f t="shared" si="4731"/>
        <v>10.203846153846154</v>
      </c>
      <c r="X5798" s="90">
        <f>ROUND(S5798*$X$4,0)</f>
        <v>1</v>
      </c>
      <c r="Y5798" s="90">
        <f t="shared" si="4720"/>
        <v>8.75</v>
      </c>
      <c r="Z5798" s="93">
        <f t="shared" ref="Z5798" si="4732">ROUND((S5798*M5798)+X5798,0)</f>
        <v>11</v>
      </c>
      <c r="AA5798" s="93">
        <f t="shared" si="4722"/>
        <v>96.25</v>
      </c>
      <c r="AB5798" s="97">
        <f>ROUND((S5798*$AB$4)+Z5798,0)</f>
        <v>12</v>
      </c>
      <c r="AC5798" s="98">
        <f t="shared" si="4728"/>
        <v>105</v>
      </c>
      <c r="AD5798" s="77" t="s">
        <v>3</v>
      </c>
      <c r="AE5798" s="54">
        <v>105</v>
      </c>
      <c r="AF5798" s="17"/>
    </row>
    <row r="5799" spans="1:32" ht="16.899999999999999" customHeight="1" x14ac:dyDescent="0.3">
      <c r="A5799" s="73" t="s">
        <v>7</v>
      </c>
      <c r="B5799" s="74" t="s">
        <v>3157</v>
      </c>
      <c r="C5799" s="48" t="s">
        <v>1370</v>
      </c>
      <c r="D5799" s="48">
        <v>1</v>
      </c>
      <c r="E5799" s="48">
        <v>2834</v>
      </c>
      <c r="F5799" s="48" t="s">
        <v>6126</v>
      </c>
      <c r="G5799" s="48">
        <v>2</v>
      </c>
      <c r="H5799" s="75">
        <f t="shared" si="4729"/>
        <v>-0.5</v>
      </c>
      <c r="I5799" s="74">
        <v>55</v>
      </c>
      <c r="J5799" s="74">
        <v>110</v>
      </c>
      <c r="K5799" s="48">
        <f>I5799</f>
        <v>55</v>
      </c>
      <c r="L5799" s="48"/>
      <c r="M5799" s="48">
        <f t="shared" si="4727"/>
        <v>55</v>
      </c>
      <c r="N5799" s="48">
        <v>46247</v>
      </c>
      <c r="O5799" s="56">
        <v>0.63021000000000005</v>
      </c>
      <c r="P5799" s="48" t="str">
        <f t="shared" si="4680"/>
        <v>65403CY SL</v>
      </c>
      <c r="Q5799" s="76" t="s">
        <v>6187</v>
      </c>
      <c r="R5799" s="76" t="s">
        <v>6187</v>
      </c>
      <c r="S5799" s="49">
        <f t="shared" si="4730"/>
        <v>0</v>
      </c>
      <c r="T5799" s="49">
        <f t="shared" si="4681"/>
        <v>0</v>
      </c>
      <c r="U5799" s="49">
        <v>122.88461538461537</v>
      </c>
      <c r="V5799" s="49">
        <f t="shared" si="4660"/>
        <v>122.88461538461537</v>
      </c>
      <c r="W5799" s="49">
        <f t="shared" ref="W5799" si="4733">S5799*M5799</f>
        <v>0</v>
      </c>
      <c r="X5799" s="90">
        <f>ROUND(S5799*$X$4,0)</f>
        <v>0</v>
      </c>
      <c r="Y5799" s="90">
        <f t="shared" si="4720"/>
        <v>0</v>
      </c>
      <c r="Z5799" s="93">
        <f>ROUND((V5799*M5799)+X5799,0)</f>
        <v>6759</v>
      </c>
      <c r="AA5799" s="93">
        <f t="shared" si="4722"/>
        <v>4259.5893900000001</v>
      </c>
      <c r="AB5799" s="97">
        <f>ROUND((V5799*$AB$4)+Z5799,0)</f>
        <v>7373</v>
      </c>
      <c r="AC5799" s="98">
        <f t="shared" si="4728"/>
        <v>4646.5383300000003</v>
      </c>
      <c r="AD5799" s="77" t="s">
        <v>3</v>
      </c>
      <c r="AE5799" s="54">
        <v>4646.5383300000003</v>
      </c>
      <c r="AF5799" s="17"/>
    </row>
    <row r="5800" spans="1:32" ht="16.899999999999999" customHeight="1" x14ac:dyDescent="0.3">
      <c r="A5800" s="73" t="s">
        <v>7</v>
      </c>
      <c r="B5800" s="74" t="s">
        <v>3774</v>
      </c>
      <c r="C5800" s="48" t="s">
        <v>10</v>
      </c>
      <c r="D5800" s="48">
        <v>1000</v>
      </c>
      <c r="E5800" s="48">
        <v>621</v>
      </c>
      <c r="F5800" s="48" t="s">
        <v>6128</v>
      </c>
      <c r="G5800" s="48" t="s">
        <v>35</v>
      </c>
      <c r="H5800" s="75">
        <f t="shared" si="4729"/>
        <v>0.62790697674418605</v>
      </c>
      <c r="I5800" s="74">
        <v>70</v>
      </c>
      <c r="J5800" s="74">
        <v>43</v>
      </c>
      <c r="K5800" s="48">
        <f>J5800</f>
        <v>43</v>
      </c>
      <c r="L5800" s="48">
        <f t="shared" ref="L5800:L5807" si="4734">$L$3</f>
        <v>-4</v>
      </c>
      <c r="M5800" s="48">
        <f t="shared" si="4727"/>
        <v>39</v>
      </c>
      <c r="N5800" s="48">
        <v>1</v>
      </c>
      <c r="O5800" s="56">
        <v>429.81</v>
      </c>
      <c r="P5800" s="48" t="str">
        <f t="shared" si="4680"/>
        <v>6318 SL</v>
      </c>
      <c r="Q5800" s="76">
        <v>4</v>
      </c>
      <c r="R5800" s="76">
        <v>10</v>
      </c>
      <c r="S5800" s="49">
        <f t="shared" si="4730"/>
        <v>5.4615384615384614E-2</v>
      </c>
      <c r="T5800" s="49">
        <f t="shared" si="4681"/>
        <v>54.615384615384613</v>
      </c>
      <c r="U5800" s="49">
        <v>68.653846153846146</v>
      </c>
      <c r="V5800" s="49">
        <f t="shared" si="4660"/>
        <v>6.8653846153846149E-2</v>
      </c>
      <c r="W5800" s="49">
        <f>V5800*M5800</f>
        <v>2.6774999999999998</v>
      </c>
      <c r="X5800" s="90">
        <f>ROUND(S5800*$X$4,0)</f>
        <v>0</v>
      </c>
      <c r="Y5800" s="90">
        <f t="shared" ref="Y5800:Y5801" si="4735">X5800*O5800</f>
        <v>0</v>
      </c>
      <c r="Z5800" s="93">
        <f t="shared" ref="Z5800:Z5801" si="4736">ROUND((S5800*M5800)+X5800,0)</f>
        <v>2</v>
      </c>
      <c r="AA5800" s="93">
        <f t="shared" ref="AA5800:AA5801" si="4737">Z5800*O5800</f>
        <v>859.62</v>
      </c>
      <c r="AB5800" s="97">
        <f>ROUND((S5800*$AB$4)+Z5800,0)</f>
        <v>2</v>
      </c>
      <c r="AC5800" s="98">
        <f t="shared" si="4728"/>
        <v>859.62</v>
      </c>
      <c r="AD5800" s="77" t="s">
        <v>3</v>
      </c>
      <c r="AE5800" s="54">
        <v>859.62</v>
      </c>
      <c r="AF5800" s="17"/>
    </row>
    <row r="5801" spans="1:32" ht="16.899999999999999" customHeight="1" x14ac:dyDescent="0.3">
      <c r="A5801" s="73" t="s">
        <v>7</v>
      </c>
      <c r="B5801" s="74" t="s">
        <v>5726</v>
      </c>
      <c r="C5801" s="48" t="s">
        <v>1790</v>
      </c>
      <c r="D5801" s="48">
        <v>1000</v>
      </c>
      <c r="E5801" s="48">
        <v>621</v>
      </c>
      <c r="F5801" s="48" t="s">
        <v>6128</v>
      </c>
      <c r="G5801" s="48" t="s">
        <v>35</v>
      </c>
      <c r="H5801" s="75">
        <f t="shared" ref="H5801:H5802" si="4738">(I5801-J5801)/J5801</f>
        <v>0</v>
      </c>
      <c r="I5801" s="74">
        <v>43</v>
      </c>
      <c r="J5801" s="74">
        <v>43</v>
      </c>
      <c r="K5801" s="48">
        <f>I5801</f>
        <v>43</v>
      </c>
      <c r="L5801" s="48">
        <f t="shared" si="4734"/>
        <v>-4</v>
      </c>
      <c r="M5801" s="48">
        <f t="shared" ref="M5801:M5802" si="4739">K5801+L5801</f>
        <v>39</v>
      </c>
      <c r="N5801" s="48">
        <v>18</v>
      </c>
      <c r="O5801" s="56">
        <v>378.54</v>
      </c>
      <c r="P5801" s="48" t="str">
        <f t="shared" si="4680"/>
        <v>9008 BK</v>
      </c>
      <c r="Q5801" s="76">
        <v>25</v>
      </c>
      <c r="R5801" s="76">
        <v>54</v>
      </c>
      <c r="S5801" s="49">
        <f t="shared" ref="S5801:S5802" si="4740">((Q5801/65*0.7)+(R5801/260*0.3))</f>
        <v>0.3315384615384615</v>
      </c>
      <c r="T5801" s="49">
        <f t="shared" si="4681"/>
        <v>331.53846153846149</v>
      </c>
      <c r="U5801" s="49">
        <v>369.73076923076917</v>
      </c>
      <c r="V5801" s="49">
        <f t="shared" si="4660"/>
        <v>0.3697307692307692</v>
      </c>
      <c r="W5801" s="49">
        <f>V5801*M5801</f>
        <v>14.419499999999999</v>
      </c>
      <c r="X5801" s="90">
        <f>ROUND(S5801*$X$4,0)</f>
        <v>2</v>
      </c>
      <c r="Y5801" s="90">
        <f t="shared" si="4735"/>
        <v>757.08</v>
      </c>
      <c r="Z5801" s="93">
        <f t="shared" si="4736"/>
        <v>15</v>
      </c>
      <c r="AA5801" s="93">
        <f t="shared" si="4737"/>
        <v>5678.1</v>
      </c>
      <c r="AB5801" s="97">
        <f>ROUND((S5801*$AB$4)+Z5801,0)</f>
        <v>17</v>
      </c>
      <c r="AC5801" s="98">
        <f t="shared" ref="AC5801:AC5802" si="4741">AB5801*O5801</f>
        <v>6435.18</v>
      </c>
      <c r="AD5801" s="77" t="s">
        <v>3</v>
      </c>
      <c r="AE5801" s="54">
        <v>6435.18</v>
      </c>
      <c r="AF5801" s="17"/>
    </row>
    <row r="5802" spans="1:32" ht="12.75" customHeight="1" x14ac:dyDescent="0.3">
      <c r="A5802" s="73" t="s">
        <v>7</v>
      </c>
      <c r="B5802" s="74" t="s">
        <v>2984</v>
      </c>
      <c r="C5802" s="48" t="s">
        <v>1790</v>
      </c>
      <c r="D5802" s="48">
        <v>1</v>
      </c>
      <c r="E5802" s="48">
        <v>4013</v>
      </c>
      <c r="F5802" s="48" t="s">
        <v>6180</v>
      </c>
      <c r="G5802" s="48" t="s">
        <v>112</v>
      </c>
      <c r="H5802" s="75">
        <f t="shared" si="4738"/>
        <v>0.47142857142857142</v>
      </c>
      <c r="I5802" s="74">
        <v>103</v>
      </c>
      <c r="J5802" s="74">
        <v>70</v>
      </c>
      <c r="K5802" s="48">
        <f>J5802</f>
        <v>70</v>
      </c>
      <c r="L5802" s="48">
        <f t="shared" si="4734"/>
        <v>-4</v>
      </c>
      <c r="M5802" s="48">
        <f t="shared" si="4739"/>
        <v>66</v>
      </c>
      <c r="N5802" s="48">
        <v>241100</v>
      </c>
      <c r="O5802" s="56">
        <v>0.55000000000000004</v>
      </c>
      <c r="P5802" s="48" t="str">
        <f t="shared" si="4680"/>
        <v>9316 BR</v>
      </c>
      <c r="Q5802" s="76" t="s">
        <v>6187</v>
      </c>
      <c r="R5802" s="76" t="s">
        <v>6187</v>
      </c>
      <c r="S5802" s="49">
        <f t="shared" si="4740"/>
        <v>0</v>
      </c>
      <c r="T5802" s="49">
        <f t="shared" si="4681"/>
        <v>0</v>
      </c>
      <c r="U5802" s="49">
        <v>436.84615384615381</v>
      </c>
      <c r="V5802" s="49">
        <f t="shared" si="4660"/>
        <v>436.84615384615381</v>
      </c>
      <c r="W5802" s="49">
        <f t="shared" ref="W5802" si="4742">S5802*M5802</f>
        <v>0</v>
      </c>
      <c r="X5802" s="90">
        <f>ROUND(V5802*$X$4,0)</f>
        <v>2184</v>
      </c>
      <c r="Y5802" s="90">
        <f t="shared" ref="Y5802:Y5803" si="4743">X5802*O5802</f>
        <v>1201.2</v>
      </c>
      <c r="Z5802" s="93">
        <f>ROUND((V5802*M5802)+X5802,0)</f>
        <v>31016</v>
      </c>
      <c r="AA5802" s="93">
        <f t="shared" ref="AA5802:AA5803" si="4744">Z5802*O5802</f>
        <v>17058.800000000003</v>
      </c>
      <c r="AB5802" s="97">
        <f>ROUND((V5802*$AB$4)+Z5802,0)</f>
        <v>33200</v>
      </c>
      <c r="AC5802" s="98">
        <f t="shared" si="4741"/>
        <v>18260</v>
      </c>
      <c r="AD5802" s="77" t="s">
        <v>5889</v>
      </c>
      <c r="AE5802" s="54">
        <v>18260</v>
      </c>
      <c r="AF5802" s="17"/>
    </row>
    <row r="5803" spans="1:32" ht="16.899999999999999" customHeight="1" x14ac:dyDescent="0.3">
      <c r="A5803" s="73" t="s">
        <v>7</v>
      </c>
      <c r="B5803" s="74" t="s">
        <v>3697</v>
      </c>
      <c r="C5803" s="48" t="s">
        <v>1797</v>
      </c>
      <c r="D5803" s="48">
        <v>500</v>
      </c>
      <c r="E5803" s="48">
        <v>7880</v>
      </c>
      <c r="F5803" s="48" t="s">
        <v>5908</v>
      </c>
      <c r="G5803" s="48" t="s">
        <v>122</v>
      </c>
      <c r="H5803" s="75">
        <f t="shared" ref="H5803:H5805" si="4745">(I5803-J5803)/J5803</f>
        <v>0.55555555555555558</v>
      </c>
      <c r="I5803" s="74">
        <v>140</v>
      </c>
      <c r="J5803" s="74">
        <v>90</v>
      </c>
      <c r="K5803" s="48">
        <f>J5803</f>
        <v>90</v>
      </c>
      <c r="L5803" s="48">
        <f t="shared" si="4734"/>
        <v>-4</v>
      </c>
      <c r="M5803" s="48">
        <f t="shared" ref="M5803:M5805" si="4746">K5803+L5803</f>
        <v>86</v>
      </c>
      <c r="N5803" s="48">
        <v>142</v>
      </c>
      <c r="O5803" s="56">
        <v>176.18571</v>
      </c>
      <c r="P5803" s="48" t="str">
        <f t="shared" si="4680"/>
        <v>F221B3/4 BK</v>
      </c>
      <c r="Q5803" s="76">
        <v>99</v>
      </c>
      <c r="R5803" s="76">
        <v>205</v>
      </c>
      <c r="S5803" s="49">
        <f t="shared" ref="S5803:S5805" si="4747">((Q5803/65*0.7)+(R5803/260*0.3))</f>
        <v>1.3026923076923076</v>
      </c>
      <c r="T5803" s="49">
        <f t="shared" si="4681"/>
        <v>651.34615384615381</v>
      </c>
      <c r="U5803" s="49">
        <v>679.80769230769226</v>
      </c>
      <c r="V5803" s="49">
        <f t="shared" si="4660"/>
        <v>1.3596153846153844</v>
      </c>
      <c r="W5803" s="49">
        <f t="shared" ref="W5803" si="4748">S5803*M5803</f>
        <v>112.03153846153845</v>
      </c>
      <c r="X5803" s="90">
        <f>ROUND(S5803*$X$4,0)</f>
        <v>7</v>
      </c>
      <c r="Y5803" s="90">
        <f t="shared" si="4743"/>
        <v>1233.29997</v>
      </c>
      <c r="Z5803" s="93">
        <f t="shared" ref="Z5803:Z5805" si="4749">ROUND((S5803*M5803)+X5803,0)</f>
        <v>119</v>
      </c>
      <c r="AA5803" s="93">
        <f t="shared" si="4744"/>
        <v>20966.099490000001</v>
      </c>
      <c r="AB5803" s="97">
        <f>ROUND((S5803*$AB$4)+Z5803,0)</f>
        <v>126</v>
      </c>
      <c r="AC5803" s="98">
        <f t="shared" ref="AC5803:AC5805" si="4750">AB5803*O5803</f>
        <v>22199.399460000001</v>
      </c>
      <c r="AD5803" s="77" t="s">
        <v>3</v>
      </c>
      <c r="AE5803" s="54">
        <v>22199.399460000001</v>
      </c>
      <c r="AF5803" s="17"/>
    </row>
    <row r="5804" spans="1:32" ht="16.899999999999999" customHeight="1" x14ac:dyDescent="0.3">
      <c r="A5804" s="73" t="s">
        <v>7</v>
      </c>
      <c r="B5804" s="74" t="s">
        <v>4216</v>
      </c>
      <c r="C5804" s="48" t="s">
        <v>1143</v>
      </c>
      <c r="D5804" s="48">
        <v>1</v>
      </c>
      <c r="E5804" s="48">
        <v>30327</v>
      </c>
      <c r="F5804" s="48" t="s">
        <v>5915</v>
      </c>
      <c r="G5804" s="48" t="s">
        <v>122</v>
      </c>
      <c r="H5804" s="75">
        <f t="shared" si="4745"/>
        <v>0</v>
      </c>
      <c r="I5804" s="74">
        <v>34</v>
      </c>
      <c r="J5804" s="74">
        <v>34</v>
      </c>
      <c r="K5804" s="48">
        <f>I5804</f>
        <v>34</v>
      </c>
      <c r="L5804" s="48">
        <f t="shared" si="4734"/>
        <v>-4</v>
      </c>
      <c r="M5804" s="48">
        <f t="shared" si="4746"/>
        <v>30</v>
      </c>
      <c r="N5804" s="48">
        <v>0</v>
      </c>
      <c r="O5804" s="56">
        <v>1.5049999999999999</v>
      </c>
      <c r="P5804" s="48" t="str">
        <f t="shared" si="4680"/>
        <v>390645 WH</v>
      </c>
      <c r="Q5804" s="76" t="s">
        <v>6187</v>
      </c>
      <c r="R5804" s="76" t="s">
        <v>6187</v>
      </c>
      <c r="S5804" s="49">
        <f t="shared" si="4747"/>
        <v>0</v>
      </c>
      <c r="T5804" s="49">
        <f t="shared" si="4681"/>
        <v>0</v>
      </c>
      <c r="U5804" s="49">
        <v>216.30769230769232</v>
      </c>
      <c r="V5804" s="49">
        <f t="shared" si="4660"/>
        <v>216.30769230769232</v>
      </c>
      <c r="W5804" s="49">
        <f t="shared" ref="W5804:W5805" si="4751">S5804*M5804</f>
        <v>0</v>
      </c>
      <c r="X5804" s="90">
        <f>ROUNDUP(S5804*$X$4,0)</f>
        <v>0</v>
      </c>
      <c r="Y5804" s="90">
        <f t="shared" ref="Y5804:Y5811" si="4752">X5804*O5804</f>
        <v>0</v>
      </c>
      <c r="Z5804" s="93">
        <f t="shared" si="4749"/>
        <v>0</v>
      </c>
      <c r="AA5804" s="93">
        <f t="shared" ref="AA5804:AA5811" si="4753">Z5804*O5804</f>
        <v>0</v>
      </c>
      <c r="AB5804" s="97">
        <f>ROUND((S5804*$AB$3)+Z5804,0)</f>
        <v>0</v>
      </c>
      <c r="AC5804" s="98">
        <f t="shared" si="4750"/>
        <v>0</v>
      </c>
      <c r="AD5804" s="77" t="s">
        <v>5890</v>
      </c>
      <c r="AE5804" s="54">
        <v>0</v>
      </c>
      <c r="AF5804" s="17"/>
    </row>
    <row r="5805" spans="1:32" ht="16.899999999999999" customHeight="1" x14ac:dyDescent="0.3">
      <c r="A5805" s="73" t="s">
        <v>7</v>
      </c>
      <c r="B5805" s="74" t="s">
        <v>2086</v>
      </c>
      <c r="C5805" s="48" t="s">
        <v>1432</v>
      </c>
      <c r="D5805" s="48">
        <v>1000</v>
      </c>
      <c r="E5805" s="48">
        <v>621</v>
      </c>
      <c r="F5805" s="48" t="s">
        <v>6128</v>
      </c>
      <c r="G5805" s="48" t="s">
        <v>35</v>
      </c>
      <c r="H5805" s="75">
        <f t="shared" si="4745"/>
        <v>0</v>
      </c>
      <c r="I5805" s="74">
        <v>39</v>
      </c>
      <c r="J5805" s="74">
        <v>39</v>
      </c>
      <c r="K5805" s="48">
        <f>I5805</f>
        <v>39</v>
      </c>
      <c r="L5805" s="48">
        <f t="shared" si="4734"/>
        <v>-4</v>
      </c>
      <c r="M5805" s="48">
        <f t="shared" si="4746"/>
        <v>35</v>
      </c>
      <c r="N5805" s="48">
        <v>12</v>
      </c>
      <c r="O5805" s="56">
        <v>395.65</v>
      </c>
      <c r="P5805" s="48" t="str">
        <f t="shared" si="4680"/>
        <v>6719 GY</v>
      </c>
      <c r="Q5805" s="76">
        <v>13</v>
      </c>
      <c r="R5805" s="76">
        <v>30</v>
      </c>
      <c r="S5805" s="49">
        <f t="shared" si="4747"/>
        <v>0.17461538461538462</v>
      </c>
      <c r="T5805" s="49">
        <f t="shared" si="4681"/>
        <v>174.61538461538461</v>
      </c>
      <c r="U5805" s="49">
        <v>365.80769230769226</v>
      </c>
      <c r="V5805" s="49">
        <f t="shared" si="4660"/>
        <v>0.36580769230769228</v>
      </c>
      <c r="W5805" s="49">
        <f t="shared" si="4751"/>
        <v>6.111538461538462</v>
      </c>
      <c r="X5805" s="90">
        <f>ROUND(S5805*$X$4,0)</f>
        <v>1</v>
      </c>
      <c r="Y5805" s="90">
        <f t="shared" si="4752"/>
        <v>395.65</v>
      </c>
      <c r="Z5805" s="93">
        <f t="shared" si="4749"/>
        <v>7</v>
      </c>
      <c r="AA5805" s="93">
        <f t="shared" si="4753"/>
        <v>2769.5499999999997</v>
      </c>
      <c r="AB5805" s="97">
        <f>ROUND((S5805*$AB$4)+Z5805,0)</f>
        <v>8</v>
      </c>
      <c r="AC5805" s="98">
        <f t="shared" si="4750"/>
        <v>3165.2</v>
      </c>
      <c r="AD5805" s="77" t="s">
        <v>3</v>
      </c>
      <c r="AE5805" s="54">
        <v>3165.2</v>
      </c>
      <c r="AF5805" s="17"/>
    </row>
    <row r="5806" spans="1:32" ht="16.899999999999999" customHeight="1" x14ac:dyDescent="0.3">
      <c r="A5806" s="73" t="s">
        <v>7</v>
      </c>
      <c r="B5806" s="74" t="s">
        <v>1560</v>
      </c>
      <c r="C5806" s="48" t="s">
        <v>1143</v>
      </c>
      <c r="D5806" s="48">
        <v>1000</v>
      </c>
      <c r="E5806" s="48">
        <v>30327</v>
      </c>
      <c r="F5806" s="48" t="s">
        <v>5915</v>
      </c>
      <c r="G5806" s="48" t="s">
        <v>122</v>
      </c>
      <c r="H5806" s="75">
        <f t="shared" ref="H5806:H5811" si="4754">(I5806-J5806)/J5806</f>
        <v>0</v>
      </c>
      <c r="I5806" s="74">
        <v>34</v>
      </c>
      <c r="J5806" s="74">
        <v>34</v>
      </c>
      <c r="K5806" s="48">
        <f>I5806</f>
        <v>34</v>
      </c>
      <c r="L5806" s="48">
        <f t="shared" si="4734"/>
        <v>-4</v>
      </c>
      <c r="M5806" s="48">
        <f t="shared" ref="M5806:M5811" si="4755">K5806+L5806</f>
        <v>30</v>
      </c>
      <c r="N5806" s="48">
        <v>5</v>
      </c>
      <c r="O5806" s="56">
        <v>622.83000000000004</v>
      </c>
      <c r="P5806" s="48" t="str">
        <f t="shared" si="4680"/>
        <v>391000 BK</v>
      </c>
      <c r="Q5806" s="76">
        <v>0</v>
      </c>
      <c r="R5806" s="76">
        <v>4</v>
      </c>
      <c r="S5806" s="49">
        <f t="shared" ref="S5806:S5811" si="4756">((Q5806/65*0.7)+(R5806/260*0.3))</f>
        <v>4.6153846153846158E-3</v>
      </c>
      <c r="T5806" s="49">
        <f t="shared" si="4681"/>
        <v>4.6153846153846159</v>
      </c>
      <c r="U5806" s="49">
        <v>61.84615384615384</v>
      </c>
      <c r="V5806" s="49">
        <f t="shared" si="4660"/>
        <v>6.1846153846153842E-2</v>
      </c>
      <c r="W5806" s="49">
        <f>S5806*M5806</f>
        <v>0.13846153846153847</v>
      </c>
      <c r="X5806" s="90">
        <f>ROUNDUP(S5806*$X$4,0)</f>
        <v>1</v>
      </c>
      <c r="Y5806" s="90">
        <f t="shared" si="4752"/>
        <v>622.83000000000004</v>
      </c>
      <c r="Z5806" s="93">
        <f t="shared" ref="Z5806" si="4757">ROUND((S5806*M5806)+X5806,0)</f>
        <v>1</v>
      </c>
      <c r="AA5806" s="93">
        <f t="shared" si="4753"/>
        <v>622.83000000000004</v>
      </c>
      <c r="AB5806" s="97">
        <f>ROUND((S5806*$AB$3)+Z5806,0)</f>
        <v>1</v>
      </c>
      <c r="AC5806" s="98">
        <f t="shared" ref="AC5806:AC5811" si="4758">AB5806*O5806</f>
        <v>622.83000000000004</v>
      </c>
      <c r="AD5806" s="77" t="s">
        <v>5890</v>
      </c>
      <c r="AE5806" s="54">
        <v>622.83000000000004</v>
      </c>
      <c r="AF5806" s="17"/>
    </row>
    <row r="5807" spans="1:32" ht="16.899999999999999" customHeight="1" x14ac:dyDescent="0.3">
      <c r="A5807" s="73" t="s">
        <v>7</v>
      </c>
      <c r="B5807" s="74" t="s">
        <v>2453</v>
      </c>
      <c r="C5807" s="48" t="s">
        <v>1790</v>
      </c>
      <c r="D5807" s="48">
        <v>1</v>
      </c>
      <c r="E5807" s="48">
        <v>4013</v>
      </c>
      <c r="F5807" s="48" t="s">
        <v>6180</v>
      </c>
      <c r="G5807" s="48" t="s">
        <v>112</v>
      </c>
      <c r="H5807" s="75">
        <f t="shared" si="4754"/>
        <v>0.47142857142857142</v>
      </c>
      <c r="I5807" s="74">
        <v>103</v>
      </c>
      <c r="J5807" s="74">
        <v>70</v>
      </c>
      <c r="K5807" s="48">
        <f>J5807</f>
        <v>70</v>
      </c>
      <c r="L5807" s="48">
        <f t="shared" si="4734"/>
        <v>-4</v>
      </c>
      <c r="M5807" s="48">
        <f t="shared" si="4755"/>
        <v>66</v>
      </c>
      <c r="N5807" s="48">
        <v>13864</v>
      </c>
      <c r="O5807" s="56">
        <v>0.69</v>
      </c>
      <c r="P5807" s="48" t="str">
        <f t="shared" si="4680"/>
        <v>9188A WH</v>
      </c>
      <c r="Q5807" s="76" t="s">
        <v>6187</v>
      </c>
      <c r="R5807" s="76" t="s">
        <v>6187</v>
      </c>
      <c r="S5807" s="49">
        <f t="shared" si="4756"/>
        <v>0</v>
      </c>
      <c r="T5807" s="49">
        <f t="shared" si="4681"/>
        <v>0</v>
      </c>
      <c r="U5807" s="49">
        <v>108.92307692307693</v>
      </c>
      <c r="V5807" s="49">
        <f t="shared" si="4660"/>
        <v>108.92307692307693</v>
      </c>
      <c r="W5807" s="49">
        <f>S5807*M5807</f>
        <v>0</v>
      </c>
      <c r="X5807" s="90">
        <f>ROUND(V5807*$X$4,0)</f>
        <v>545</v>
      </c>
      <c r="Y5807" s="90">
        <f t="shared" si="4752"/>
        <v>376.04999999999995</v>
      </c>
      <c r="Z5807" s="93">
        <f>ROUND((V5807*M5807)+X5807,0)</f>
        <v>7734</v>
      </c>
      <c r="AA5807" s="93">
        <f t="shared" si="4753"/>
        <v>5336.46</v>
      </c>
      <c r="AB5807" s="97">
        <f>ROUND((V5807*$AB$4)+Z5807,0)</f>
        <v>8279</v>
      </c>
      <c r="AC5807" s="98">
        <f t="shared" si="4758"/>
        <v>5712.5099999999993</v>
      </c>
      <c r="AD5807" s="77" t="s">
        <v>5889</v>
      </c>
      <c r="AE5807" s="54">
        <v>5712.5099999999993</v>
      </c>
      <c r="AF5807" s="17"/>
    </row>
    <row r="5808" spans="1:32" ht="16.899999999999999" customHeight="1" x14ac:dyDescent="0.3">
      <c r="A5808" s="73" t="s">
        <v>7</v>
      </c>
      <c r="B5808" s="74" t="s">
        <v>5783</v>
      </c>
      <c r="C5808" s="48" t="s">
        <v>1154</v>
      </c>
      <c r="D5808" s="48">
        <v>1</v>
      </c>
      <c r="E5808" s="48">
        <v>2834</v>
      </c>
      <c r="F5808" s="48" t="s">
        <v>6126</v>
      </c>
      <c r="G5808" s="48">
        <v>2</v>
      </c>
      <c r="H5808" s="75">
        <f t="shared" si="4754"/>
        <v>-0.33333333333333331</v>
      </c>
      <c r="I5808" s="74">
        <v>20</v>
      </c>
      <c r="J5808" s="74">
        <v>30</v>
      </c>
      <c r="K5808" s="48">
        <f>I5808</f>
        <v>20</v>
      </c>
      <c r="L5808" s="48"/>
      <c r="M5808" s="48">
        <f t="shared" si="4755"/>
        <v>20</v>
      </c>
      <c r="N5808" s="48">
        <v>7243</v>
      </c>
      <c r="O5808" s="56">
        <v>0.30160999999999999</v>
      </c>
      <c r="P5808" s="48" t="str">
        <f t="shared" si="4680"/>
        <v>5468C SL</v>
      </c>
      <c r="Q5808" s="76" t="s">
        <v>6187</v>
      </c>
      <c r="R5808" s="76" t="s">
        <v>6187</v>
      </c>
      <c r="S5808" s="49">
        <f t="shared" si="4756"/>
        <v>0</v>
      </c>
      <c r="T5808" s="49">
        <f t="shared" si="4681"/>
        <v>0</v>
      </c>
      <c r="U5808" s="49">
        <v>205.84615384615384</v>
      </c>
      <c r="V5808" s="49">
        <f t="shared" si="4660"/>
        <v>205.84615384615384</v>
      </c>
      <c r="W5808" s="49">
        <f>V5808*M5808</f>
        <v>4116.9230769230771</v>
      </c>
      <c r="X5808" s="90">
        <f>ROUND(S5808*$X$3,0)</f>
        <v>0</v>
      </c>
      <c r="Y5808" s="90">
        <f t="shared" si="4752"/>
        <v>0</v>
      </c>
      <c r="Z5808" s="93">
        <f>ROUND((V5808*M5808)+X5808,0)</f>
        <v>4117</v>
      </c>
      <c r="AA5808" s="93">
        <f t="shared" si="4753"/>
        <v>1241.72837</v>
      </c>
      <c r="AB5808" s="97">
        <f>ROUND((V5808*$AB$3)+Z5808,0)</f>
        <v>5352</v>
      </c>
      <c r="AC5808" s="98">
        <f t="shared" si="4758"/>
        <v>1614.2167199999999</v>
      </c>
      <c r="AD5808" s="77" t="s">
        <v>3</v>
      </c>
      <c r="AE5808" s="54">
        <v>1614.2167199999999</v>
      </c>
      <c r="AF5808" s="17"/>
    </row>
    <row r="5809" spans="1:32" ht="16.899999999999999" customHeight="1" x14ac:dyDescent="0.3">
      <c r="A5809" s="73" t="s">
        <v>7</v>
      </c>
      <c r="B5809" s="74" t="s">
        <v>586</v>
      </c>
      <c r="C5809" s="48" t="s">
        <v>10</v>
      </c>
      <c r="D5809" s="48">
        <v>1</v>
      </c>
      <c r="E5809" s="48">
        <v>2834</v>
      </c>
      <c r="F5809" s="48" t="s">
        <v>6126</v>
      </c>
      <c r="G5809" s="48">
        <v>2</v>
      </c>
      <c r="H5809" s="75">
        <f t="shared" si="4754"/>
        <v>-0.33333333333333331</v>
      </c>
      <c r="I5809" s="74">
        <v>20</v>
      </c>
      <c r="J5809" s="74">
        <v>30</v>
      </c>
      <c r="K5809" s="48">
        <f>I5809</f>
        <v>20</v>
      </c>
      <c r="L5809" s="48"/>
      <c r="M5809" s="48">
        <f t="shared" si="4755"/>
        <v>20</v>
      </c>
      <c r="N5809" s="48">
        <v>8578</v>
      </c>
      <c r="O5809" s="56">
        <v>0.24421000000000001</v>
      </c>
      <c r="P5809" s="48" t="str">
        <f t="shared" si="4680"/>
        <v>1896/8C SL</v>
      </c>
      <c r="Q5809" s="76" t="s">
        <v>6187</v>
      </c>
      <c r="R5809" s="76" t="s">
        <v>6187</v>
      </c>
      <c r="S5809" s="49">
        <f t="shared" si="4756"/>
        <v>0</v>
      </c>
      <c r="T5809" s="49">
        <f t="shared" si="4681"/>
        <v>0</v>
      </c>
      <c r="U5809" s="49">
        <v>218.30769230769229</v>
      </c>
      <c r="V5809" s="49">
        <f t="shared" si="4660"/>
        <v>218.30769230769229</v>
      </c>
      <c r="W5809" s="49">
        <f>V5809*M5809</f>
        <v>4366.1538461538457</v>
      </c>
      <c r="X5809" s="90">
        <f>ROUND(S5809*$X$3,0)</f>
        <v>0</v>
      </c>
      <c r="Y5809" s="90">
        <f t="shared" si="4752"/>
        <v>0</v>
      </c>
      <c r="Z5809" s="93">
        <f>ROUND((V5809*M5809)+X5809,0)</f>
        <v>4366</v>
      </c>
      <c r="AA5809" s="93">
        <f t="shared" si="4753"/>
        <v>1066.2208600000001</v>
      </c>
      <c r="AB5809" s="97">
        <f>ROUND((V5809*$AB$3)+Z5809,0)</f>
        <v>5676</v>
      </c>
      <c r="AC5809" s="98">
        <f t="shared" si="4758"/>
        <v>1386.1359600000001</v>
      </c>
      <c r="AD5809" s="77" t="s">
        <v>3</v>
      </c>
      <c r="AE5809" s="54">
        <v>1386.1359600000001</v>
      </c>
      <c r="AF5809" s="17"/>
    </row>
    <row r="5810" spans="1:32" ht="16.899999999999999" customHeight="1" x14ac:dyDescent="0.3">
      <c r="A5810" s="73" t="s">
        <v>7</v>
      </c>
      <c r="B5810" s="74" t="s">
        <v>2599</v>
      </c>
      <c r="C5810" s="48" t="s">
        <v>1432</v>
      </c>
      <c r="D5810" s="48">
        <v>1000</v>
      </c>
      <c r="E5810" s="48">
        <v>621</v>
      </c>
      <c r="F5810" s="48" t="s">
        <v>6128</v>
      </c>
      <c r="G5810" s="48" t="s">
        <v>35</v>
      </c>
      <c r="H5810" s="75">
        <f t="shared" si="4754"/>
        <v>2.564102564102564E-2</v>
      </c>
      <c r="I5810" s="74">
        <v>40</v>
      </c>
      <c r="J5810" s="74">
        <v>39</v>
      </c>
      <c r="K5810" s="48">
        <f>J5810</f>
        <v>39</v>
      </c>
      <c r="L5810" s="48">
        <f>$L$3</f>
        <v>-4</v>
      </c>
      <c r="M5810" s="48">
        <f t="shared" si="4755"/>
        <v>35</v>
      </c>
      <c r="N5810" s="48">
        <v>19</v>
      </c>
      <c r="O5810" s="56">
        <v>390.65</v>
      </c>
      <c r="P5810" s="48" t="str">
        <f t="shared" si="4680"/>
        <v>6719 BK</v>
      </c>
      <c r="Q5810" s="76">
        <v>21</v>
      </c>
      <c r="R5810" s="76">
        <v>59</v>
      </c>
      <c r="S5810" s="49">
        <f t="shared" si="4756"/>
        <v>0.29423076923076924</v>
      </c>
      <c r="T5810" s="49">
        <f t="shared" si="4681"/>
        <v>294.23076923076923</v>
      </c>
      <c r="U5810" s="49">
        <v>403</v>
      </c>
      <c r="V5810" s="49">
        <f t="shared" si="4660"/>
        <v>0.40300000000000002</v>
      </c>
      <c r="W5810" s="49">
        <f>S5810*M5810</f>
        <v>10.298076923076923</v>
      </c>
      <c r="X5810" s="90">
        <f>ROUND(S5810*$X$4,0)</f>
        <v>1</v>
      </c>
      <c r="Y5810" s="90">
        <f t="shared" si="4752"/>
        <v>390.65</v>
      </c>
      <c r="Z5810" s="93">
        <f>ROUND((S5810*M5810)+X5810,0)</f>
        <v>11</v>
      </c>
      <c r="AA5810" s="93">
        <f t="shared" si="4753"/>
        <v>4297.1499999999996</v>
      </c>
      <c r="AB5810" s="97">
        <f>ROUND((S5810*$AB$4)+Z5810,0)</f>
        <v>12</v>
      </c>
      <c r="AC5810" s="98">
        <f t="shared" si="4758"/>
        <v>4687.7999999999993</v>
      </c>
      <c r="AD5810" s="77" t="s">
        <v>3</v>
      </c>
      <c r="AE5810" s="54">
        <v>4687.7999999999993</v>
      </c>
      <c r="AF5810" s="17"/>
    </row>
    <row r="5811" spans="1:32" ht="16.899999999999999" customHeight="1" x14ac:dyDescent="0.3">
      <c r="A5811" s="73" t="s">
        <v>7</v>
      </c>
      <c r="B5811" s="74" t="s">
        <v>3478</v>
      </c>
      <c r="C5811" s="48" t="s">
        <v>2148</v>
      </c>
      <c r="D5811" s="48">
        <v>1</v>
      </c>
      <c r="E5811" s="48">
        <v>2834</v>
      </c>
      <c r="F5811" s="48" t="s">
        <v>6126</v>
      </c>
      <c r="G5811" s="48">
        <v>2</v>
      </c>
      <c r="H5811" s="75">
        <f t="shared" si="4754"/>
        <v>-0.125</v>
      </c>
      <c r="I5811" s="74">
        <v>35</v>
      </c>
      <c r="J5811" s="74">
        <v>40</v>
      </c>
      <c r="K5811" s="48">
        <f>I5811</f>
        <v>35</v>
      </c>
      <c r="L5811" s="48"/>
      <c r="M5811" s="48">
        <f t="shared" si="4755"/>
        <v>35</v>
      </c>
      <c r="N5811" s="48">
        <v>2481</v>
      </c>
      <c r="O5811" s="56">
        <v>0.10851</v>
      </c>
      <c r="P5811" s="48" t="str">
        <f t="shared" si="4680"/>
        <v>M39114 SL</v>
      </c>
      <c r="Q5811" s="76" t="s">
        <v>6187</v>
      </c>
      <c r="R5811" s="76" t="s">
        <v>6187</v>
      </c>
      <c r="S5811" s="49">
        <f t="shared" si="4756"/>
        <v>0</v>
      </c>
      <c r="T5811" s="49">
        <f t="shared" si="4681"/>
        <v>0</v>
      </c>
      <c r="U5811" s="49">
        <v>15.961538461538462</v>
      </c>
      <c r="V5811" s="49">
        <f t="shared" si="4660"/>
        <v>15.961538461538462</v>
      </c>
      <c r="W5811" s="49">
        <f>V5811*M5811</f>
        <v>558.65384615384619</v>
      </c>
      <c r="X5811" s="90">
        <f>ROUND(S5811*$X$4,0)</f>
        <v>0</v>
      </c>
      <c r="Y5811" s="90">
        <f t="shared" si="4752"/>
        <v>0</v>
      </c>
      <c r="Z5811" s="93">
        <f>ROUND((V5811*M5811)+X5811,0)</f>
        <v>559</v>
      </c>
      <c r="AA5811" s="93">
        <f t="shared" si="4753"/>
        <v>60.657089999999997</v>
      </c>
      <c r="AB5811" s="97">
        <f>ROUND((V5811*$AB$3)+Z5811,0)</f>
        <v>655</v>
      </c>
      <c r="AC5811" s="98">
        <f t="shared" si="4758"/>
        <v>71.07405</v>
      </c>
      <c r="AD5811" s="77" t="s">
        <v>3</v>
      </c>
      <c r="AE5811" s="54">
        <v>71.07405</v>
      </c>
      <c r="AF5811" s="17"/>
    </row>
    <row r="5812" spans="1:32" ht="16.899999999999999" customHeight="1" x14ac:dyDescent="0.3">
      <c r="A5812" s="73" t="s">
        <v>35</v>
      </c>
      <c r="B5812" s="74" t="s">
        <v>4348</v>
      </c>
      <c r="C5812" s="48" t="s">
        <v>40</v>
      </c>
      <c r="D5812" s="48">
        <v>100</v>
      </c>
      <c r="E5812" s="48">
        <v>621</v>
      </c>
      <c r="F5812" s="48" t="s">
        <v>6128</v>
      </c>
      <c r="G5812" s="48" t="s">
        <v>112</v>
      </c>
      <c r="H5812" s="75">
        <f t="shared" ref="H5812:H5818" si="4759">(I5812-J5812)/J5812</f>
        <v>5.2631578947368418E-2</v>
      </c>
      <c r="I5812" s="74">
        <v>20</v>
      </c>
      <c r="J5812" s="74">
        <v>19</v>
      </c>
      <c r="K5812" s="48">
        <f>J5812</f>
        <v>19</v>
      </c>
      <c r="L5812" s="48">
        <f>$L$3</f>
        <v>-4</v>
      </c>
      <c r="M5812" s="48">
        <f t="shared" ref="M5812:M5818" si="4760">K5812+L5812</f>
        <v>15</v>
      </c>
      <c r="N5812" s="48">
        <v>1</v>
      </c>
      <c r="O5812" s="56">
        <v>2.5910000000000002</v>
      </c>
      <c r="P5812" s="48" t="str">
        <f t="shared" si="4680"/>
        <v>3252 YL</v>
      </c>
      <c r="Q5812" s="76">
        <v>9</v>
      </c>
      <c r="R5812" s="76">
        <v>77</v>
      </c>
      <c r="S5812" s="49">
        <f t="shared" ref="S5812:S5818" si="4761">((Q5812/65*0.7)+(R5812/260*0.3))</f>
        <v>0.18576923076923074</v>
      </c>
      <c r="T5812" s="49">
        <f t="shared" si="4681"/>
        <v>18.576923076923073</v>
      </c>
      <c r="U5812" s="49">
        <v>38.576923076923073</v>
      </c>
      <c r="V5812" s="49">
        <f t="shared" si="4660"/>
        <v>0.38576923076923075</v>
      </c>
      <c r="W5812" s="49">
        <f t="shared" ref="W5812:W5813" si="4762">S5812*M5812</f>
        <v>2.786538461538461</v>
      </c>
      <c r="X5812" s="90">
        <f>ROUND(S5812*$X$3,0)</f>
        <v>1</v>
      </c>
      <c r="Y5812" s="90">
        <f t="shared" ref="Y5812:Y5818" si="4763">X5812*O5812</f>
        <v>2.5910000000000002</v>
      </c>
      <c r="Z5812" s="93">
        <f t="shared" ref="Z5812:Z5813" si="4764">ROUND((S5812*M5812)+X5812,0)</f>
        <v>4</v>
      </c>
      <c r="AA5812" s="93">
        <f t="shared" ref="AA5812:AA5818" si="4765">Z5812*O5812</f>
        <v>10.364000000000001</v>
      </c>
      <c r="AB5812" s="97">
        <f>ROUND((S5812*$AB$4)+Z5812,0)</f>
        <v>5</v>
      </c>
      <c r="AC5812" s="98">
        <f t="shared" ref="AC5812:AC5818" si="4766">AB5812*O5812</f>
        <v>12.955000000000002</v>
      </c>
      <c r="AD5812" s="77" t="s">
        <v>3</v>
      </c>
      <c r="AE5812" s="54">
        <v>12.955000000000002</v>
      </c>
      <c r="AF5812" s="17"/>
    </row>
    <row r="5813" spans="1:32" ht="16.899999999999999" customHeight="1" x14ac:dyDescent="0.3">
      <c r="A5813" s="73" t="s">
        <v>35</v>
      </c>
      <c r="B5813" s="74" t="s">
        <v>2697</v>
      </c>
      <c r="C5813" s="48" t="s">
        <v>1797</v>
      </c>
      <c r="D5813" s="48">
        <v>25</v>
      </c>
      <c r="E5813" s="48">
        <v>7880</v>
      </c>
      <c r="F5813" s="48" t="s">
        <v>5908</v>
      </c>
      <c r="G5813" s="48" t="s">
        <v>122</v>
      </c>
      <c r="H5813" s="75">
        <f t="shared" si="4759"/>
        <v>0.5730337078651685</v>
      </c>
      <c r="I5813" s="74">
        <v>140</v>
      </c>
      <c r="J5813" s="74">
        <v>89</v>
      </c>
      <c r="K5813" s="48">
        <f>J5813</f>
        <v>89</v>
      </c>
      <c r="L5813" s="48">
        <f>$L$3</f>
        <v>-4</v>
      </c>
      <c r="M5813" s="48">
        <f t="shared" si="4760"/>
        <v>85</v>
      </c>
      <c r="N5813" s="48">
        <v>14</v>
      </c>
      <c r="O5813" s="56">
        <v>8.6999999999999993</v>
      </c>
      <c r="P5813" s="48" t="str">
        <f t="shared" si="4680"/>
        <v>FSLV24 CL</v>
      </c>
      <c r="Q5813" s="76">
        <v>2</v>
      </c>
      <c r="R5813" s="76">
        <v>2</v>
      </c>
      <c r="S5813" s="49">
        <f t="shared" si="4761"/>
        <v>2.3846153846153847E-2</v>
      </c>
      <c r="T5813" s="49">
        <f t="shared" si="4681"/>
        <v>0.59615384615384615</v>
      </c>
      <c r="U5813" s="49">
        <v>5.5576923076923066</v>
      </c>
      <c r="V5813" s="49">
        <f t="shared" si="4660"/>
        <v>0.22230769230769226</v>
      </c>
      <c r="W5813" s="49">
        <f t="shared" si="4762"/>
        <v>2.0269230769230768</v>
      </c>
      <c r="X5813" s="90">
        <f>ROUND(S5813*$X$4,0)</f>
        <v>0</v>
      </c>
      <c r="Y5813" s="90">
        <f t="shared" si="4763"/>
        <v>0</v>
      </c>
      <c r="Z5813" s="93">
        <f t="shared" si="4764"/>
        <v>2</v>
      </c>
      <c r="AA5813" s="93">
        <f t="shared" si="4765"/>
        <v>17.399999999999999</v>
      </c>
      <c r="AB5813" s="97">
        <f>ROUND((S5813*$AB$4)+Z5813,0)</f>
        <v>2</v>
      </c>
      <c r="AC5813" s="98">
        <f t="shared" si="4766"/>
        <v>17.399999999999999</v>
      </c>
      <c r="AD5813" s="77" t="s">
        <v>5890</v>
      </c>
      <c r="AE5813" s="54">
        <v>17.399999999999999</v>
      </c>
      <c r="AF5813" s="17"/>
    </row>
    <row r="5814" spans="1:32" ht="16.899999999999999" customHeight="1" x14ac:dyDescent="0.3">
      <c r="A5814" s="73" t="s">
        <v>7</v>
      </c>
      <c r="B5814" s="74" t="s">
        <v>489</v>
      </c>
      <c r="C5814" s="48" t="s">
        <v>10</v>
      </c>
      <c r="D5814" s="48">
        <v>1</v>
      </c>
      <c r="E5814" s="48">
        <v>2834</v>
      </c>
      <c r="F5814" s="48" t="s">
        <v>6126</v>
      </c>
      <c r="G5814" s="48">
        <v>2</v>
      </c>
      <c r="H5814" s="75">
        <f t="shared" si="4759"/>
        <v>-0.33333333333333331</v>
      </c>
      <c r="I5814" s="74">
        <v>20</v>
      </c>
      <c r="J5814" s="74">
        <v>30</v>
      </c>
      <c r="K5814" s="48">
        <f>I5814</f>
        <v>20</v>
      </c>
      <c r="L5814" s="48"/>
      <c r="M5814" s="48">
        <f t="shared" si="4760"/>
        <v>20</v>
      </c>
      <c r="N5814" s="48">
        <v>33556</v>
      </c>
      <c r="O5814" s="56">
        <v>0.18207000000000001</v>
      </c>
      <c r="P5814" s="48" t="str">
        <f t="shared" si="4680"/>
        <v>1896/6C SL</v>
      </c>
      <c r="Q5814" s="76" t="s">
        <v>6187</v>
      </c>
      <c r="R5814" s="76" t="s">
        <v>6187</v>
      </c>
      <c r="S5814" s="49">
        <f t="shared" si="4761"/>
        <v>0</v>
      </c>
      <c r="T5814" s="49">
        <f t="shared" si="4681"/>
        <v>0</v>
      </c>
      <c r="U5814" s="49">
        <v>803.92307692307691</v>
      </c>
      <c r="V5814" s="49">
        <f t="shared" ref="V5814:V5840" si="4767">U5814/D5814</f>
        <v>803.92307692307691</v>
      </c>
      <c r="W5814" s="49">
        <f>V5814*M5814</f>
        <v>16078.461538461539</v>
      </c>
      <c r="X5814" s="90">
        <f>ROUND(S5814*$X$3,0)</f>
        <v>0</v>
      </c>
      <c r="Y5814" s="90">
        <f t="shared" si="4763"/>
        <v>0</v>
      </c>
      <c r="Z5814" s="93">
        <f>ROUND((V5814*M5814)+X5814,0)</f>
        <v>16078</v>
      </c>
      <c r="AA5814" s="93">
        <f t="shared" si="4765"/>
        <v>2927.3214600000001</v>
      </c>
      <c r="AB5814" s="97">
        <f>ROUND((V5814*$AB$3)+Z5814,0)</f>
        <v>20902</v>
      </c>
      <c r="AC5814" s="98">
        <f t="shared" si="4766"/>
        <v>3805.6271400000001</v>
      </c>
      <c r="AD5814" s="77" t="s">
        <v>3</v>
      </c>
      <c r="AE5814" s="54">
        <v>3805.6271400000001</v>
      </c>
      <c r="AF5814" s="17"/>
    </row>
    <row r="5815" spans="1:32" ht="16.899999999999999" customHeight="1" x14ac:dyDescent="0.3">
      <c r="A5815" s="73" t="s">
        <v>7</v>
      </c>
      <c r="B5815" s="74" t="s">
        <v>5673</v>
      </c>
      <c r="C5815" s="48" t="s">
        <v>55</v>
      </c>
      <c r="D5815" s="48">
        <v>100</v>
      </c>
      <c r="E5815" s="48">
        <v>30432</v>
      </c>
      <c r="F5815" s="48" t="s">
        <v>5917</v>
      </c>
      <c r="G5815" s="48" t="s">
        <v>3680</v>
      </c>
      <c r="H5815" s="75">
        <f t="shared" si="4759"/>
        <v>0</v>
      </c>
      <c r="I5815" s="74">
        <v>47</v>
      </c>
      <c r="J5815" s="74">
        <v>47</v>
      </c>
      <c r="K5815" s="48">
        <f>I5815</f>
        <v>47</v>
      </c>
      <c r="L5815" s="48">
        <f>$L$3</f>
        <v>-4</v>
      </c>
      <c r="M5815" s="48">
        <f t="shared" si="4760"/>
        <v>43</v>
      </c>
      <c r="N5815" s="48">
        <v>10</v>
      </c>
      <c r="O5815" s="56">
        <v>234</v>
      </c>
      <c r="P5815" s="48" t="str">
        <f t="shared" si="4680"/>
        <v>3138133 TN</v>
      </c>
      <c r="Q5815" s="76">
        <v>5</v>
      </c>
      <c r="R5815" s="76">
        <v>28</v>
      </c>
      <c r="S5815" s="49">
        <f t="shared" si="4761"/>
        <v>8.6153846153846164E-2</v>
      </c>
      <c r="T5815" s="49">
        <f t="shared" si="4681"/>
        <v>8.6153846153846168</v>
      </c>
      <c r="U5815" s="49">
        <v>14.384615384615387</v>
      </c>
      <c r="V5815" s="49">
        <f t="shared" si="4767"/>
        <v>0.14384615384615387</v>
      </c>
      <c r="W5815" s="49">
        <f t="shared" ref="W5815" si="4768">S5815*M5815</f>
        <v>3.7046153846153849</v>
      </c>
      <c r="X5815" s="90">
        <f>ROUND(S5815*$X$4,0)</f>
        <v>0</v>
      </c>
      <c r="Y5815" s="90">
        <f t="shared" si="4763"/>
        <v>0</v>
      </c>
      <c r="Z5815" s="93">
        <f t="shared" ref="Z5815:Z5817" si="4769">ROUND((S5815*M5815)+X5815,0)</f>
        <v>4</v>
      </c>
      <c r="AA5815" s="93">
        <f t="shared" si="4765"/>
        <v>936</v>
      </c>
      <c r="AB5815" s="97">
        <f>ROUND((S5815*$AB$2)+Z5815,0)</f>
        <v>5</v>
      </c>
      <c r="AC5815" s="98">
        <f t="shared" si="4766"/>
        <v>1170</v>
      </c>
      <c r="AD5815" s="77" t="s">
        <v>3</v>
      </c>
      <c r="AE5815" s="54">
        <v>1170</v>
      </c>
      <c r="AF5815" s="17"/>
    </row>
    <row r="5816" spans="1:32" ht="16.899999999999999" customHeight="1" x14ac:dyDescent="0.3">
      <c r="A5816" s="73" t="s">
        <v>7</v>
      </c>
      <c r="B5816" s="74" t="s">
        <v>1841</v>
      </c>
      <c r="C5816" s="48" t="s">
        <v>10</v>
      </c>
      <c r="D5816" s="48">
        <v>1000</v>
      </c>
      <c r="E5816" s="48">
        <v>621</v>
      </c>
      <c r="F5816" s="48" t="s">
        <v>6128</v>
      </c>
      <c r="G5816" s="48" t="s">
        <v>35</v>
      </c>
      <c r="H5816" s="75">
        <f t="shared" si="4759"/>
        <v>-0.47916666666666669</v>
      </c>
      <c r="I5816" s="74">
        <v>25</v>
      </c>
      <c r="J5816" s="74">
        <v>48</v>
      </c>
      <c r="K5816" s="48">
        <f>I5816</f>
        <v>25</v>
      </c>
      <c r="L5816" s="48">
        <f>$L$3</f>
        <v>-4</v>
      </c>
      <c r="M5816" s="48">
        <f t="shared" si="4760"/>
        <v>21</v>
      </c>
      <c r="N5816" s="48">
        <v>8</v>
      </c>
      <c r="O5816" s="56">
        <v>555.26</v>
      </c>
      <c r="P5816" s="48" t="str">
        <f t="shared" si="4680"/>
        <v>6014C SL</v>
      </c>
      <c r="Q5816" s="76">
        <v>0</v>
      </c>
      <c r="R5816" s="76">
        <v>0</v>
      </c>
      <c r="S5816" s="49">
        <f t="shared" si="4761"/>
        <v>0</v>
      </c>
      <c r="T5816" s="49">
        <f t="shared" si="4681"/>
        <v>0</v>
      </c>
      <c r="U5816" s="49">
        <v>20.884615384615383</v>
      </c>
      <c r="V5816" s="49">
        <f t="shared" si="4767"/>
        <v>2.0884615384615383E-2</v>
      </c>
      <c r="W5816" s="49">
        <f>V5816*M5816</f>
        <v>0.43857692307692303</v>
      </c>
      <c r="X5816" s="90">
        <f>ROUNDUP(S5816*$X$4,0)</f>
        <v>0</v>
      </c>
      <c r="Y5816" s="90">
        <f t="shared" si="4763"/>
        <v>0</v>
      </c>
      <c r="Z5816" s="93">
        <f t="shared" si="4769"/>
        <v>0</v>
      </c>
      <c r="AA5816" s="93">
        <f t="shared" si="4765"/>
        <v>0</v>
      </c>
      <c r="AB5816" s="97">
        <f>ROUND((S5816*$AB$4)+Z5816,0)</f>
        <v>0</v>
      </c>
      <c r="AC5816" s="98">
        <f t="shared" si="4766"/>
        <v>0</v>
      </c>
      <c r="AD5816" s="77" t="s">
        <v>3</v>
      </c>
      <c r="AE5816" s="54">
        <v>0</v>
      </c>
      <c r="AF5816" s="17"/>
    </row>
    <row r="5817" spans="1:32" ht="16.899999999999999" customHeight="1" x14ac:dyDescent="0.3">
      <c r="A5817" s="73" t="s">
        <v>7</v>
      </c>
      <c r="B5817" s="74" t="s">
        <v>5540</v>
      </c>
      <c r="C5817" s="48" t="s">
        <v>1790</v>
      </c>
      <c r="D5817" s="48">
        <v>1000</v>
      </c>
      <c r="E5817" s="48">
        <v>621</v>
      </c>
      <c r="F5817" s="48" t="s">
        <v>6128</v>
      </c>
      <c r="G5817" s="48" t="s">
        <v>35</v>
      </c>
      <c r="H5817" s="75">
        <f t="shared" si="4759"/>
        <v>-0.18604651162790697</v>
      </c>
      <c r="I5817" s="74">
        <v>35</v>
      </c>
      <c r="J5817" s="74">
        <v>43</v>
      </c>
      <c r="K5817" s="48">
        <f>I5817</f>
        <v>35</v>
      </c>
      <c r="L5817" s="48">
        <f>$L$3</f>
        <v>-4</v>
      </c>
      <c r="M5817" s="48">
        <f t="shared" si="4760"/>
        <v>31</v>
      </c>
      <c r="N5817" s="48">
        <v>3</v>
      </c>
      <c r="O5817" s="56">
        <v>168.07</v>
      </c>
      <c r="P5817" s="48" t="str">
        <f t="shared" si="4680"/>
        <v>9059C BK</v>
      </c>
      <c r="Q5817" s="76">
        <v>5</v>
      </c>
      <c r="R5817" s="76">
        <v>9</v>
      </c>
      <c r="S5817" s="49">
        <f t="shared" si="4761"/>
        <v>6.423076923076923E-2</v>
      </c>
      <c r="T5817" s="49">
        <f t="shared" si="4681"/>
        <v>64.230769230769226</v>
      </c>
      <c r="U5817" s="49">
        <v>147.76307692307691</v>
      </c>
      <c r="V5817" s="49">
        <f t="shared" si="4767"/>
        <v>0.14776307692307691</v>
      </c>
      <c r="W5817" s="49">
        <f>V5817*M5817</f>
        <v>4.5806553846153841</v>
      </c>
      <c r="X5817" s="90">
        <f>ROUND(S5817*$X$4,0)</f>
        <v>0</v>
      </c>
      <c r="Y5817" s="90">
        <f t="shared" si="4763"/>
        <v>0</v>
      </c>
      <c r="Z5817" s="93">
        <f t="shared" si="4769"/>
        <v>2</v>
      </c>
      <c r="AA5817" s="93">
        <f t="shared" si="4765"/>
        <v>336.14</v>
      </c>
      <c r="AB5817" s="97">
        <f>ROUND((S5817*$AB$4)+Z5817,0)</f>
        <v>2</v>
      </c>
      <c r="AC5817" s="98">
        <f t="shared" si="4766"/>
        <v>336.14</v>
      </c>
      <c r="AD5817" s="77" t="s">
        <v>3</v>
      </c>
      <c r="AE5817" s="54">
        <v>336.14</v>
      </c>
      <c r="AF5817" s="17"/>
    </row>
    <row r="5818" spans="1:32" ht="16.899999999999999" customHeight="1" x14ac:dyDescent="0.3">
      <c r="A5818" s="73" t="s">
        <v>7</v>
      </c>
      <c r="B5818" s="74" t="s">
        <v>807</v>
      </c>
      <c r="C5818" s="48" t="s">
        <v>10</v>
      </c>
      <c r="D5818" s="48">
        <v>1</v>
      </c>
      <c r="E5818" s="48">
        <v>2834</v>
      </c>
      <c r="F5818" s="48" t="s">
        <v>6126</v>
      </c>
      <c r="G5818" s="48">
        <v>2</v>
      </c>
      <c r="H5818" s="75">
        <f t="shared" si="4759"/>
        <v>-0.125</v>
      </c>
      <c r="I5818" s="74">
        <v>35</v>
      </c>
      <c r="J5818" s="74">
        <v>40</v>
      </c>
      <c r="K5818" s="48">
        <f>I5818</f>
        <v>35</v>
      </c>
      <c r="L5818" s="48"/>
      <c r="M5818" s="48">
        <f t="shared" si="4760"/>
        <v>35</v>
      </c>
      <c r="N5818" s="48">
        <v>57700</v>
      </c>
      <c r="O5818" s="56">
        <v>0.1767</v>
      </c>
      <c r="P5818" s="48" t="str">
        <f t="shared" si="4680"/>
        <v>2414C SL</v>
      </c>
      <c r="Q5818" s="76" t="s">
        <v>6187</v>
      </c>
      <c r="R5818" s="76" t="s">
        <v>6187</v>
      </c>
      <c r="S5818" s="49">
        <f t="shared" si="4761"/>
        <v>0</v>
      </c>
      <c r="T5818" s="49">
        <f t="shared" si="4681"/>
        <v>0</v>
      </c>
      <c r="U5818" s="49">
        <v>799.57692307692298</v>
      </c>
      <c r="V5818" s="49">
        <f t="shared" si="4767"/>
        <v>799.57692307692298</v>
      </c>
      <c r="W5818" s="49">
        <f>V5818*M5818</f>
        <v>27985.192307692305</v>
      </c>
      <c r="X5818" s="90">
        <f>ROUND(S5818*$X$4,0)</f>
        <v>0</v>
      </c>
      <c r="Y5818" s="90">
        <f t="shared" si="4763"/>
        <v>0</v>
      </c>
      <c r="Z5818" s="93">
        <f>ROUND((V5818*M5818)+X5818,0)</f>
        <v>27985</v>
      </c>
      <c r="AA5818" s="93">
        <f t="shared" si="4765"/>
        <v>4944.9494999999997</v>
      </c>
      <c r="AB5818" s="97">
        <f>ROUND((V5818*$AB$3)+Z5818,0)</f>
        <v>32782</v>
      </c>
      <c r="AC5818" s="98">
        <f t="shared" si="4766"/>
        <v>5792.5793999999996</v>
      </c>
      <c r="AD5818" s="77" t="s">
        <v>3</v>
      </c>
      <c r="AE5818" s="54">
        <v>5792.5793999999996</v>
      </c>
      <c r="AF5818" s="17"/>
    </row>
    <row r="5819" spans="1:32" ht="16.899999999999999" customHeight="1" x14ac:dyDescent="0.3">
      <c r="A5819" s="73" t="s">
        <v>7</v>
      </c>
      <c r="B5819" s="74" t="s">
        <v>3665</v>
      </c>
      <c r="C5819" s="48" t="s">
        <v>1797</v>
      </c>
      <c r="D5819" s="48">
        <v>1.5</v>
      </c>
      <c r="E5819" s="48">
        <v>4445</v>
      </c>
      <c r="F5819" s="48" t="s">
        <v>5912</v>
      </c>
      <c r="G5819" s="48" t="s">
        <v>122</v>
      </c>
      <c r="H5819" s="75">
        <f t="shared" ref="H5819:H5825" si="4770">(I5819-J5819)/J5819</f>
        <v>0.14285714285714285</v>
      </c>
      <c r="I5819" s="74">
        <v>32</v>
      </c>
      <c r="J5819" s="74">
        <v>28</v>
      </c>
      <c r="K5819" s="48">
        <f>J5819</f>
        <v>28</v>
      </c>
      <c r="L5819" s="48">
        <f>$L$3</f>
        <v>-4</v>
      </c>
      <c r="M5819" s="48">
        <f t="shared" ref="M5819:M5825" si="4771">K5819+L5819</f>
        <v>24</v>
      </c>
      <c r="N5819" s="48">
        <v>3</v>
      </c>
      <c r="O5819" s="56">
        <v>4.10337</v>
      </c>
      <c r="P5819" s="48" t="str">
        <f t="shared" si="4680"/>
        <v>F2212IN BK</v>
      </c>
      <c r="Q5819" s="76">
        <v>5</v>
      </c>
      <c r="R5819" s="76">
        <v>65</v>
      </c>
      <c r="S5819" s="49">
        <f t="shared" ref="S5819:S5825" si="4772">((Q5819/65*0.7)+(R5819/260*0.3))</f>
        <v>0.12884615384615383</v>
      </c>
      <c r="T5819" s="49">
        <f t="shared" si="4681"/>
        <v>0.19326923076923075</v>
      </c>
      <c r="U5819" s="49">
        <v>47.36057692307692</v>
      </c>
      <c r="V5819" s="49">
        <f t="shared" si="4767"/>
        <v>31.573717948717945</v>
      </c>
      <c r="W5819" s="49">
        <f t="shared" ref="W5819" si="4773">S5819*M5819</f>
        <v>3.092307692307692</v>
      </c>
      <c r="X5819" s="90">
        <f>ROUND(S5819*$X$4,0)</f>
        <v>1</v>
      </c>
      <c r="Y5819" s="90">
        <f t="shared" ref="Y5819:Y5832" si="4774">X5819*O5819</f>
        <v>4.10337</v>
      </c>
      <c r="Z5819" s="93">
        <f t="shared" ref="Z5819" si="4775">ROUND((S5819*M5819)+X5819,0)</f>
        <v>4</v>
      </c>
      <c r="AA5819" s="93">
        <f t="shared" ref="AA5819:AA5832" si="4776">Z5819*O5819</f>
        <v>16.41348</v>
      </c>
      <c r="AB5819" s="97">
        <f>ROUND((S5819*$AB$4)+Z5819,0)</f>
        <v>5</v>
      </c>
      <c r="AC5819" s="98">
        <f t="shared" ref="AC5819:AC5825" si="4777">AB5819*O5819</f>
        <v>20.516849999999998</v>
      </c>
      <c r="AD5819" s="77" t="s">
        <v>3</v>
      </c>
      <c r="AE5819" s="54">
        <v>20.516849999999998</v>
      </c>
      <c r="AF5819" s="17"/>
    </row>
    <row r="5820" spans="1:32" ht="16.899999999999999" customHeight="1" x14ac:dyDescent="0.3">
      <c r="A5820" s="73" t="s">
        <v>7</v>
      </c>
      <c r="B5820" s="74" t="s">
        <v>541</v>
      </c>
      <c r="C5820" s="48" t="s">
        <v>10</v>
      </c>
      <c r="D5820" s="48">
        <v>1</v>
      </c>
      <c r="E5820" s="48">
        <v>2834</v>
      </c>
      <c r="F5820" s="48" t="s">
        <v>6126</v>
      </c>
      <c r="G5820" s="48">
        <v>2</v>
      </c>
      <c r="H5820" s="75">
        <f t="shared" si="4770"/>
        <v>-0.33333333333333331</v>
      </c>
      <c r="I5820" s="74">
        <v>20</v>
      </c>
      <c r="J5820" s="74">
        <v>30</v>
      </c>
      <c r="K5820" s="48">
        <f>I5820</f>
        <v>20</v>
      </c>
      <c r="L5820" s="48"/>
      <c r="M5820" s="48">
        <f t="shared" si="4771"/>
        <v>20</v>
      </c>
      <c r="N5820" s="48">
        <v>16931</v>
      </c>
      <c r="O5820" s="56">
        <v>0.14995</v>
      </c>
      <c r="P5820" s="48" t="str">
        <f t="shared" si="4680"/>
        <v>1896/5C SL</v>
      </c>
      <c r="Q5820" s="76" t="s">
        <v>6187</v>
      </c>
      <c r="R5820" s="76" t="s">
        <v>6187</v>
      </c>
      <c r="S5820" s="49">
        <f t="shared" si="4772"/>
        <v>0</v>
      </c>
      <c r="T5820" s="49">
        <f t="shared" si="4681"/>
        <v>0</v>
      </c>
      <c r="U5820" s="49">
        <v>425.03846153846155</v>
      </c>
      <c r="V5820" s="49">
        <f t="shared" si="4767"/>
        <v>425.03846153846155</v>
      </c>
      <c r="W5820" s="49">
        <f>V5820*M5820</f>
        <v>8500.7692307692305</v>
      </c>
      <c r="X5820" s="90">
        <f>ROUND(S5820*$X$3,0)</f>
        <v>0</v>
      </c>
      <c r="Y5820" s="90">
        <f t="shared" si="4774"/>
        <v>0</v>
      </c>
      <c r="Z5820" s="93">
        <f>ROUND((V5820*M5820)+X5820,0)</f>
        <v>8501</v>
      </c>
      <c r="AA5820" s="93">
        <f t="shared" si="4776"/>
        <v>1274.72495</v>
      </c>
      <c r="AB5820" s="97">
        <f>ROUND((V5820*$AB$3)+Z5820,0)</f>
        <v>11051</v>
      </c>
      <c r="AC5820" s="98">
        <f t="shared" si="4777"/>
        <v>1657.09745</v>
      </c>
      <c r="AD5820" s="77" t="s">
        <v>3</v>
      </c>
      <c r="AE5820" s="54">
        <v>1657.09745</v>
      </c>
      <c r="AF5820" s="17"/>
    </row>
    <row r="5821" spans="1:32" ht="16.899999999999999" customHeight="1" x14ac:dyDescent="0.3">
      <c r="A5821" s="73" t="s">
        <v>7</v>
      </c>
      <c r="B5821" s="74" t="s">
        <v>1260</v>
      </c>
      <c r="C5821" s="48" t="s">
        <v>10</v>
      </c>
      <c r="D5821" s="48">
        <v>1</v>
      </c>
      <c r="E5821" s="48">
        <v>2834</v>
      </c>
      <c r="F5821" s="48" t="s">
        <v>6126</v>
      </c>
      <c r="G5821" s="48">
        <v>2</v>
      </c>
      <c r="H5821" s="75">
        <f t="shared" si="4770"/>
        <v>-0.33333333333333331</v>
      </c>
      <c r="I5821" s="74">
        <v>40</v>
      </c>
      <c r="J5821" s="74">
        <v>60</v>
      </c>
      <c r="K5821" s="48">
        <f>I5821</f>
        <v>40</v>
      </c>
      <c r="L5821" s="48"/>
      <c r="M5821" s="48">
        <f t="shared" si="4771"/>
        <v>40</v>
      </c>
      <c r="N5821" s="48">
        <v>18072</v>
      </c>
      <c r="O5821" s="56">
        <v>0.34594000000000003</v>
      </c>
      <c r="P5821" s="48" t="str">
        <f t="shared" si="4680"/>
        <v>3243 SL</v>
      </c>
      <c r="Q5821" s="76" t="s">
        <v>6187</v>
      </c>
      <c r="R5821" s="76" t="s">
        <v>6187</v>
      </c>
      <c r="S5821" s="49">
        <f t="shared" si="4772"/>
        <v>0</v>
      </c>
      <c r="T5821" s="49">
        <f t="shared" si="4681"/>
        <v>0</v>
      </c>
      <c r="U5821" s="49">
        <v>56.5</v>
      </c>
      <c r="V5821" s="49">
        <f t="shared" si="4767"/>
        <v>56.5</v>
      </c>
      <c r="W5821" s="49">
        <f>V5821*M5821</f>
        <v>2260</v>
      </c>
      <c r="X5821" s="90">
        <f>ROUND(S5821*$X$4,0)</f>
        <v>0</v>
      </c>
      <c r="Y5821" s="90">
        <f t="shared" si="4774"/>
        <v>0</v>
      </c>
      <c r="Z5821" s="93">
        <f>ROUND((V5821*M5821)+X5821,0)</f>
        <v>2260</v>
      </c>
      <c r="AA5821" s="93">
        <f t="shared" si="4776"/>
        <v>781.82440000000008</v>
      </c>
      <c r="AB5821" s="97">
        <f>ROUND((V5821*$AB$3)+Z5821,0)</f>
        <v>2599</v>
      </c>
      <c r="AC5821" s="98">
        <f t="shared" si="4777"/>
        <v>899.09806000000003</v>
      </c>
      <c r="AD5821" s="77" t="s">
        <v>3</v>
      </c>
      <c r="AE5821" s="54">
        <v>899.09806000000003</v>
      </c>
      <c r="AF5821" s="17"/>
    </row>
    <row r="5822" spans="1:32" ht="16.899999999999999" customHeight="1" x14ac:dyDescent="0.3">
      <c r="A5822" s="73" t="s">
        <v>7</v>
      </c>
      <c r="B5822" s="74" t="s">
        <v>4567</v>
      </c>
      <c r="C5822" s="48" t="s">
        <v>1154</v>
      </c>
      <c r="D5822" s="48">
        <v>1</v>
      </c>
      <c r="E5822" s="48">
        <v>2834</v>
      </c>
      <c r="F5822" s="48" t="s">
        <v>6126</v>
      </c>
      <c r="G5822" s="48">
        <v>2</v>
      </c>
      <c r="H5822" s="75">
        <f t="shared" si="4770"/>
        <v>-0.33333333333333331</v>
      </c>
      <c r="I5822" s="74">
        <v>20</v>
      </c>
      <c r="J5822" s="74">
        <v>30</v>
      </c>
      <c r="K5822" s="48">
        <f>I5822</f>
        <v>20</v>
      </c>
      <c r="L5822" s="48"/>
      <c r="M5822" s="48">
        <f t="shared" si="4771"/>
        <v>20</v>
      </c>
      <c r="N5822" s="48">
        <v>11397</v>
      </c>
      <c r="O5822" s="56">
        <v>0.18731</v>
      </c>
      <c r="P5822" s="48" t="str">
        <f t="shared" si="4680"/>
        <v>5064C SL</v>
      </c>
      <c r="Q5822" s="76" t="s">
        <v>6187</v>
      </c>
      <c r="R5822" s="76" t="s">
        <v>6187</v>
      </c>
      <c r="S5822" s="49">
        <f t="shared" si="4772"/>
        <v>0</v>
      </c>
      <c r="T5822" s="49">
        <f t="shared" si="4681"/>
        <v>0</v>
      </c>
      <c r="U5822" s="49">
        <v>112.76923076923076</v>
      </c>
      <c r="V5822" s="49">
        <f t="shared" si="4767"/>
        <v>112.76923076923076</v>
      </c>
      <c r="W5822" s="49">
        <f>V5822*M5822</f>
        <v>2255.3846153846152</v>
      </c>
      <c r="X5822" s="90">
        <f>ROUND(S5822*$X$3,0)</f>
        <v>0</v>
      </c>
      <c r="Y5822" s="90">
        <f t="shared" si="4774"/>
        <v>0</v>
      </c>
      <c r="Z5822" s="93">
        <f>ROUND((V5822*M5822)+X5822,0)</f>
        <v>2255</v>
      </c>
      <c r="AA5822" s="93">
        <f t="shared" si="4776"/>
        <v>422.38405</v>
      </c>
      <c r="AB5822" s="97">
        <f>ROUND((V5822*$AB$3)+Z5822,0)</f>
        <v>2932</v>
      </c>
      <c r="AC5822" s="98">
        <f t="shared" si="4777"/>
        <v>549.19291999999996</v>
      </c>
      <c r="AD5822" s="77" t="s">
        <v>3</v>
      </c>
      <c r="AE5822" s="54">
        <v>549.19291999999996</v>
      </c>
      <c r="AF5822" s="17"/>
    </row>
    <row r="5823" spans="1:32" ht="16.899999999999999" customHeight="1" x14ac:dyDescent="0.3">
      <c r="A5823" s="73" t="s">
        <v>7</v>
      </c>
      <c r="B5823" s="74" t="s">
        <v>1691</v>
      </c>
      <c r="C5823" s="48" t="s">
        <v>1154</v>
      </c>
      <c r="D5823" s="48">
        <v>1</v>
      </c>
      <c r="E5823" s="48">
        <v>2834</v>
      </c>
      <c r="F5823" s="48" t="s">
        <v>6126</v>
      </c>
      <c r="G5823" s="48">
        <v>2</v>
      </c>
      <c r="H5823" s="75">
        <f t="shared" si="4770"/>
        <v>-0.33333333333333331</v>
      </c>
      <c r="I5823" s="74">
        <v>20</v>
      </c>
      <c r="J5823" s="74">
        <v>30</v>
      </c>
      <c r="K5823" s="48">
        <f>I5823</f>
        <v>20</v>
      </c>
      <c r="L5823" s="48"/>
      <c r="M5823" s="48">
        <f t="shared" si="4771"/>
        <v>20</v>
      </c>
      <c r="N5823" s="48">
        <v>98307</v>
      </c>
      <c r="O5823" s="56">
        <v>8.974E-2</v>
      </c>
      <c r="P5823" s="48" t="str">
        <f t="shared" si="4680"/>
        <v>5052C SL</v>
      </c>
      <c r="Q5823" s="76" t="s">
        <v>6187</v>
      </c>
      <c r="R5823" s="76" t="s">
        <v>6187</v>
      </c>
      <c r="S5823" s="49">
        <f t="shared" si="4772"/>
        <v>0</v>
      </c>
      <c r="T5823" s="49">
        <f t="shared" si="4681"/>
        <v>0</v>
      </c>
      <c r="U5823" s="49">
        <v>864.57692307692309</v>
      </c>
      <c r="V5823" s="49">
        <f t="shared" si="4767"/>
        <v>864.57692307692309</v>
      </c>
      <c r="W5823" s="49">
        <f>V5823*M5823</f>
        <v>17291.538461538461</v>
      </c>
      <c r="X5823" s="90">
        <f>ROUND(S5823*$X$3,0)</f>
        <v>0</v>
      </c>
      <c r="Y5823" s="90">
        <f t="shared" si="4774"/>
        <v>0</v>
      </c>
      <c r="Z5823" s="93">
        <f>ROUND((V5823*M5823)+X5823,0)</f>
        <v>17292</v>
      </c>
      <c r="AA5823" s="93">
        <f t="shared" si="4776"/>
        <v>1551.7840799999999</v>
      </c>
      <c r="AB5823" s="97">
        <f>ROUND((V5823*$AB$3)+Z5823,0)</f>
        <v>22479</v>
      </c>
      <c r="AC5823" s="98">
        <f t="shared" si="4777"/>
        <v>2017.2654600000001</v>
      </c>
      <c r="AD5823" s="77" t="s">
        <v>3</v>
      </c>
      <c r="AE5823" s="54">
        <v>2017.2654600000001</v>
      </c>
      <c r="AF5823" s="17"/>
    </row>
    <row r="5824" spans="1:32" ht="16.899999999999999" customHeight="1" x14ac:dyDescent="0.3">
      <c r="A5824" s="73" t="s">
        <v>35</v>
      </c>
      <c r="B5824" s="74" t="s">
        <v>957</v>
      </c>
      <c r="C5824" s="48" t="s">
        <v>464</v>
      </c>
      <c r="D5824" s="48">
        <v>100</v>
      </c>
      <c r="E5824" s="48">
        <v>4013</v>
      </c>
      <c r="F5824" s="48" t="s">
        <v>6180</v>
      </c>
      <c r="G5824" s="48" t="s">
        <v>65</v>
      </c>
      <c r="H5824" s="75">
        <f t="shared" si="4770"/>
        <v>0</v>
      </c>
      <c r="I5824" s="74">
        <v>5</v>
      </c>
      <c r="J5824" s="74">
        <v>5</v>
      </c>
      <c r="K5824" s="48">
        <f>J5824</f>
        <v>5</v>
      </c>
      <c r="L5824" s="48"/>
      <c r="M5824" s="48">
        <f t="shared" si="4771"/>
        <v>5</v>
      </c>
      <c r="N5824" s="48">
        <v>2</v>
      </c>
      <c r="O5824" s="56">
        <v>8.2625700000000002</v>
      </c>
      <c r="P5824" s="48" t="str">
        <f t="shared" si="4680"/>
        <v>2843/7 OR</v>
      </c>
      <c r="Q5824" s="76">
        <v>28</v>
      </c>
      <c r="R5824" s="76">
        <v>79</v>
      </c>
      <c r="S5824" s="49">
        <f t="shared" si="4772"/>
        <v>0.39269230769230767</v>
      </c>
      <c r="T5824" s="49">
        <f t="shared" si="4681"/>
        <v>39.269230769230766</v>
      </c>
      <c r="U5824" s="49">
        <v>55.807692307692307</v>
      </c>
      <c r="V5824" s="49">
        <f t="shared" si="4767"/>
        <v>0.55807692307692303</v>
      </c>
      <c r="W5824" s="49">
        <f t="shared" ref="W5824:W5825" si="4778">S5824*M5824</f>
        <v>1.9634615384615384</v>
      </c>
      <c r="X5824" s="90">
        <f>ROUND(S5824*$X$2,0)</f>
        <v>3</v>
      </c>
      <c r="Y5824" s="90">
        <f t="shared" si="4774"/>
        <v>24.787710000000001</v>
      </c>
      <c r="Z5824" s="93">
        <f>ROUND((S5824*M5824)+X5824,0)</f>
        <v>5</v>
      </c>
      <c r="AA5824" s="93">
        <f t="shared" si="4776"/>
        <v>41.312849999999997</v>
      </c>
      <c r="AB5824" s="97">
        <f>ROUND((S5824*$AB$2)+Z5824,0)</f>
        <v>8</v>
      </c>
      <c r="AC5824" s="98">
        <f t="shared" si="4777"/>
        <v>66.100560000000002</v>
      </c>
      <c r="AD5824" s="77" t="s">
        <v>5891</v>
      </c>
      <c r="AE5824" s="54">
        <v>66.100560000000002</v>
      </c>
      <c r="AF5824" s="17"/>
    </row>
    <row r="5825" spans="1:32" ht="16.899999999999999" customHeight="1" x14ac:dyDescent="0.3">
      <c r="A5825" s="73" t="s">
        <v>7</v>
      </c>
      <c r="B5825" s="74" t="s">
        <v>1795</v>
      </c>
      <c r="C5825" s="48" t="s">
        <v>1790</v>
      </c>
      <c r="D5825" s="48">
        <v>1</v>
      </c>
      <c r="E5825" s="48">
        <v>4013</v>
      </c>
      <c r="F5825" s="48" t="s">
        <v>6180</v>
      </c>
      <c r="G5825" s="48" t="s">
        <v>112</v>
      </c>
      <c r="H5825" s="75">
        <f t="shared" si="4770"/>
        <v>0.25714285714285712</v>
      </c>
      <c r="I5825" s="74">
        <v>88</v>
      </c>
      <c r="J5825" s="74">
        <v>70</v>
      </c>
      <c r="K5825" s="48">
        <f>J5825</f>
        <v>70</v>
      </c>
      <c r="L5825" s="48">
        <f t="shared" ref="L5825:L5830" si="4779">$L$3</f>
        <v>-4</v>
      </c>
      <c r="M5825" s="48">
        <f t="shared" si="4771"/>
        <v>66</v>
      </c>
      <c r="N5825" s="48">
        <v>11370</v>
      </c>
      <c r="O5825" s="56">
        <v>0.54</v>
      </c>
      <c r="P5825" s="48" t="str">
        <f t="shared" si="4680"/>
        <v>9179B BR</v>
      </c>
      <c r="Q5825" s="76">
        <v>100</v>
      </c>
      <c r="R5825" s="76">
        <v>2100</v>
      </c>
      <c r="S5825" s="49">
        <f t="shared" si="4772"/>
        <v>3.5</v>
      </c>
      <c r="T5825" s="49">
        <f t="shared" si="4681"/>
        <v>3.5</v>
      </c>
      <c r="U5825" s="49">
        <v>103.42307692307692</v>
      </c>
      <c r="V5825" s="49">
        <f t="shared" si="4767"/>
        <v>103.42307692307692</v>
      </c>
      <c r="W5825" s="49">
        <f t="shared" si="4778"/>
        <v>231</v>
      </c>
      <c r="X5825" s="90">
        <f>ROUND(V5825*$X$4,0)</f>
        <v>517</v>
      </c>
      <c r="Y5825" s="90">
        <f t="shared" si="4774"/>
        <v>279.18</v>
      </c>
      <c r="Z5825" s="93">
        <f>ROUND((V5825*M5825)+X5825,0)</f>
        <v>7343</v>
      </c>
      <c r="AA5825" s="93">
        <f t="shared" si="4776"/>
        <v>3965.2200000000003</v>
      </c>
      <c r="AB5825" s="97">
        <f>ROUND((V5825*$AB$4)+Z5825,0)</f>
        <v>7860</v>
      </c>
      <c r="AC5825" s="98">
        <f t="shared" si="4777"/>
        <v>4244.4000000000005</v>
      </c>
      <c r="AD5825" s="77" t="s">
        <v>5889</v>
      </c>
      <c r="AE5825" s="54">
        <v>4244.4000000000005</v>
      </c>
      <c r="AF5825" s="17"/>
    </row>
    <row r="5826" spans="1:32" ht="16.899999999999999" customHeight="1" x14ac:dyDescent="0.3">
      <c r="A5826" s="73" t="s">
        <v>7</v>
      </c>
      <c r="B5826" s="74" t="s">
        <v>293</v>
      </c>
      <c r="C5826" s="48" t="s">
        <v>10</v>
      </c>
      <c r="D5826" s="48">
        <v>1000</v>
      </c>
      <c r="E5826" s="48">
        <v>621</v>
      </c>
      <c r="F5826" s="48" t="s">
        <v>6128</v>
      </c>
      <c r="G5826" s="48" t="s">
        <v>35</v>
      </c>
      <c r="H5826" s="75">
        <f t="shared" ref="H5826:H5832" si="4780">(I5826-J5826)/J5826</f>
        <v>-0.6428571428571429</v>
      </c>
      <c r="I5826" s="74">
        <v>35</v>
      </c>
      <c r="J5826" s="74">
        <v>98</v>
      </c>
      <c r="K5826" s="48">
        <f>I5826</f>
        <v>35</v>
      </c>
      <c r="L5826" s="48">
        <f t="shared" si="4779"/>
        <v>-4</v>
      </c>
      <c r="M5826" s="48">
        <f t="shared" ref="M5826:M5832" si="4781">K5826+L5826</f>
        <v>31</v>
      </c>
      <c r="N5826" s="48">
        <v>1</v>
      </c>
      <c r="O5826" s="56">
        <v>608.5</v>
      </c>
      <c r="P5826" s="48" t="str">
        <f t="shared" si="4680"/>
        <v>1450/16 BK</v>
      </c>
      <c r="Q5826" s="76">
        <v>4</v>
      </c>
      <c r="R5826" s="76">
        <v>6</v>
      </c>
      <c r="S5826" s="49">
        <f t="shared" ref="S5826:S5832" si="4782">((Q5826/65*0.7)+(R5826/260*0.3))</f>
        <v>4.9999999999999996E-2</v>
      </c>
      <c r="T5826" s="49">
        <f t="shared" si="4681"/>
        <v>49.999999999999993</v>
      </c>
      <c r="U5826" s="49">
        <v>61.192307692307686</v>
      </c>
      <c r="V5826" s="49">
        <f t="shared" si="4767"/>
        <v>6.1192307692307685E-2</v>
      </c>
      <c r="W5826" s="49">
        <f>V5826*M5826</f>
        <v>1.8969615384615381</v>
      </c>
      <c r="X5826" s="90">
        <f>ROUND(S5826*$X$4,0)</f>
        <v>0</v>
      </c>
      <c r="Y5826" s="90">
        <f t="shared" si="4774"/>
        <v>0</v>
      </c>
      <c r="Z5826" s="93">
        <f t="shared" ref="Z5826:Z5827" si="4783">ROUND((S5826*M5826)+X5826,0)</f>
        <v>2</v>
      </c>
      <c r="AA5826" s="93">
        <f t="shared" si="4776"/>
        <v>1217</v>
      </c>
      <c r="AB5826" s="97">
        <f>ROUND((S5826*$AB$4)+Z5826,0)</f>
        <v>2</v>
      </c>
      <c r="AC5826" s="98">
        <f t="shared" ref="AC5826:AC5832" si="4784">AB5826*O5826</f>
        <v>1217</v>
      </c>
      <c r="AD5826" s="77" t="s">
        <v>3</v>
      </c>
      <c r="AE5826" s="54">
        <v>1217</v>
      </c>
      <c r="AF5826" s="17"/>
    </row>
    <row r="5827" spans="1:32" ht="16.899999999999999" customHeight="1" x14ac:dyDescent="0.3">
      <c r="A5827" s="73" t="s">
        <v>7</v>
      </c>
      <c r="B5827" s="74" t="s">
        <v>2437</v>
      </c>
      <c r="C5827" s="48" t="s">
        <v>55</v>
      </c>
      <c r="D5827" s="48">
        <v>500</v>
      </c>
      <c r="E5827" s="48">
        <v>30432</v>
      </c>
      <c r="F5827" s="48" t="s">
        <v>5917</v>
      </c>
      <c r="G5827" s="48" t="s">
        <v>3680</v>
      </c>
      <c r="H5827" s="75">
        <f t="shared" si="4780"/>
        <v>0</v>
      </c>
      <c r="I5827" s="74">
        <v>47</v>
      </c>
      <c r="J5827" s="74">
        <v>47</v>
      </c>
      <c r="K5827" s="48">
        <f>I5827</f>
        <v>47</v>
      </c>
      <c r="L5827" s="48">
        <f t="shared" si="4779"/>
        <v>-4</v>
      </c>
      <c r="M5827" s="48">
        <f t="shared" si="4781"/>
        <v>43</v>
      </c>
      <c r="N5827" s="48">
        <v>0</v>
      </c>
      <c r="O5827" s="56">
        <v>770</v>
      </c>
      <c r="P5827" s="48" t="str">
        <f t="shared" si="4680"/>
        <v>3138133 TN</v>
      </c>
      <c r="Q5827" s="76">
        <v>0</v>
      </c>
      <c r="R5827" s="76">
        <v>0</v>
      </c>
      <c r="S5827" s="49">
        <f t="shared" si="4782"/>
        <v>0</v>
      </c>
      <c r="T5827" s="49">
        <f t="shared" si="4681"/>
        <v>0</v>
      </c>
      <c r="U5827" s="49">
        <v>14.384615384615387</v>
      </c>
      <c r="V5827" s="49">
        <f t="shared" si="4767"/>
        <v>2.8769230769230773E-2</v>
      </c>
      <c r="W5827" s="49">
        <f t="shared" ref="W5827:W5830" si="4785">S5827*M5827</f>
        <v>0</v>
      </c>
      <c r="X5827" s="90">
        <f>ROUNDUP(S5827*$X$4,0)</f>
        <v>0</v>
      </c>
      <c r="Y5827" s="90">
        <f t="shared" si="4774"/>
        <v>0</v>
      </c>
      <c r="Z5827" s="93">
        <f t="shared" si="4783"/>
        <v>0</v>
      </c>
      <c r="AA5827" s="93">
        <f t="shared" si="4776"/>
        <v>0</v>
      </c>
      <c r="AB5827" s="97">
        <f>ROUND((S5827*$AB$2)+Z5827,0)</f>
        <v>0</v>
      </c>
      <c r="AC5827" s="98">
        <f t="shared" si="4784"/>
        <v>0</v>
      </c>
      <c r="AD5827" s="77" t="s">
        <v>3</v>
      </c>
      <c r="AE5827" s="54">
        <v>0</v>
      </c>
      <c r="AF5827" s="17"/>
    </row>
    <row r="5828" spans="1:32" ht="16.899999999999999" customHeight="1" x14ac:dyDescent="0.3">
      <c r="A5828" s="73" t="s">
        <v>7</v>
      </c>
      <c r="B5828" s="74" t="s">
        <v>4294</v>
      </c>
      <c r="C5828" s="48" t="s">
        <v>10</v>
      </c>
      <c r="D5828" s="48">
        <v>1</v>
      </c>
      <c r="E5828" s="48">
        <v>4013</v>
      </c>
      <c r="F5828" s="48" t="s">
        <v>6180</v>
      </c>
      <c r="G5828" s="48" t="s">
        <v>112</v>
      </c>
      <c r="H5828" s="75">
        <f t="shared" si="4780"/>
        <v>4.2553191489361701E-2</v>
      </c>
      <c r="I5828" s="74">
        <v>98</v>
      </c>
      <c r="J5828" s="74">
        <v>94</v>
      </c>
      <c r="K5828" s="48">
        <f>J5828</f>
        <v>94</v>
      </c>
      <c r="L5828" s="48">
        <f t="shared" si="4779"/>
        <v>-4</v>
      </c>
      <c r="M5828" s="48">
        <f t="shared" si="4781"/>
        <v>90</v>
      </c>
      <c r="N5828" s="48">
        <v>22044</v>
      </c>
      <c r="O5828" s="56">
        <v>0.9</v>
      </c>
      <c r="P5828" s="48" t="str">
        <f t="shared" si="4680"/>
        <v>2824/2 WH</v>
      </c>
      <c r="Q5828" s="76" t="s">
        <v>6187</v>
      </c>
      <c r="R5828" s="76" t="s">
        <v>6187</v>
      </c>
      <c r="S5828" s="49">
        <f t="shared" si="4782"/>
        <v>0</v>
      </c>
      <c r="T5828" s="49">
        <f t="shared" si="4681"/>
        <v>0</v>
      </c>
      <c r="U5828" s="49">
        <v>76.692307692307693</v>
      </c>
      <c r="V5828" s="49">
        <f t="shared" si="4767"/>
        <v>76.692307692307693</v>
      </c>
      <c r="W5828" s="49">
        <f t="shared" si="4785"/>
        <v>0</v>
      </c>
      <c r="X5828" s="90">
        <f>ROUND(V5828*$X$4,0)</f>
        <v>383</v>
      </c>
      <c r="Y5828" s="90">
        <f t="shared" si="4774"/>
        <v>344.7</v>
      </c>
      <c r="Z5828" s="93">
        <f>ROUND((V5828*M5828)+X5828,0)</f>
        <v>7285</v>
      </c>
      <c r="AA5828" s="93">
        <f t="shared" si="4776"/>
        <v>6556.5</v>
      </c>
      <c r="AB5828" s="97">
        <f>ROUND((V5828*$AB$4)+Z5828,0)</f>
        <v>7668</v>
      </c>
      <c r="AC5828" s="98">
        <f t="shared" si="4784"/>
        <v>6901.2</v>
      </c>
      <c r="AD5828" s="77" t="s">
        <v>5889</v>
      </c>
      <c r="AE5828" s="54">
        <v>6901.2</v>
      </c>
      <c r="AF5828" s="17"/>
    </row>
    <row r="5829" spans="1:32" ht="16.899999999999999" customHeight="1" x14ac:dyDescent="0.3">
      <c r="A5829" s="73" t="s">
        <v>7</v>
      </c>
      <c r="B5829" s="74" t="s">
        <v>2861</v>
      </c>
      <c r="C5829" s="48" t="s">
        <v>55</v>
      </c>
      <c r="D5829" s="48">
        <v>1</v>
      </c>
      <c r="E5829" s="48">
        <v>30432</v>
      </c>
      <c r="F5829" s="48" t="s">
        <v>5917</v>
      </c>
      <c r="G5829" s="48" t="s">
        <v>3680</v>
      </c>
      <c r="H5829" s="75">
        <f t="shared" si="4780"/>
        <v>0</v>
      </c>
      <c r="I5829" s="74">
        <v>47</v>
      </c>
      <c r="J5829" s="74">
        <v>47</v>
      </c>
      <c r="K5829" s="48">
        <f>I5829</f>
        <v>47</v>
      </c>
      <c r="L5829" s="48">
        <f t="shared" si="4779"/>
        <v>-4</v>
      </c>
      <c r="M5829" s="48">
        <f t="shared" si="4781"/>
        <v>43</v>
      </c>
      <c r="N5829" s="48">
        <v>0</v>
      </c>
      <c r="O5829" s="56">
        <v>0</v>
      </c>
      <c r="P5829" s="48" t="str">
        <f t="shared" si="4680"/>
        <v>3138133 TN</v>
      </c>
      <c r="Q5829" s="76" t="s">
        <v>6187</v>
      </c>
      <c r="R5829" s="76" t="s">
        <v>6187</v>
      </c>
      <c r="S5829" s="49">
        <f t="shared" si="4782"/>
        <v>0</v>
      </c>
      <c r="T5829" s="49">
        <f t="shared" si="4681"/>
        <v>0</v>
      </c>
      <c r="U5829" s="49">
        <v>14.384615384615387</v>
      </c>
      <c r="V5829" s="49">
        <f t="shared" si="4767"/>
        <v>14.384615384615387</v>
      </c>
      <c r="W5829" s="49">
        <f t="shared" si="4785"/>
        <v>0</v>
      </c>
      <c r="X5829" s="90">
        <f>ROUNDUP(S5829*$X$4,0)</f>
        <v>0</v>
      </c>
      <c r="Y5829" s="90">
        <f t="shared" si="4774"/>
        <v>0</v>
      </c>
      <c r="Z5829" s="93">
        <f>ROUND((S5829*M5829)+X5829,0)</f>
        <v>0</v>
      </c>
      <c r="AA5829" s="93">
        <f t="shared" si="4776"/>
        <v>0</v>
      </c>
      <c r="AB5829" s="97">
        <f>ROUND((S5829*$AB$2)+Z5829,0)</f>
        <v>0</v>
      </c>
      <c r="AC5829" s="98">
        <f t="shared" si="4784"/>
        <v>0</v>
      </c>
      <c r="AD5829" s="77" t="s">
        <v>3</v>
      </c>
      <c r="AE5829" s="54">
        <v>0</v>
      </c>
      <c r="AF5829" s="17"/>
    </row>
    <row r="5830" spans="1:32" ht="16.899999999999999" customHeight="1" x14ac:dyDescent="0.3">
      <c r="A5830" s="73" t="s">
        <v>7</v>
      </c>
      <c r="B5830" s="74" t="s">
        <v>4164</v>
      </c>
      <c r="C5830" s="48" t="s">
        <v>1797</v>
      </c>
      <c r="D5830" s="48">
        <v>5</v>
      </c>
      <c r="E5830" s="48">
        <v>7880</v>
      </c>
      <c r="F5830" s="48" t="s">
        <v>5908</v>
      </c>
      <c r="G5830" s="48" t="s">
        <v>122</v>
      </c>
      <c r="H5830" s="75">
        <f t="shared" si="4780"/>
        <v>0.5730337078651685</v>
      </c>
      <c r="I5830" s="74">
        <v>140</v>
      </c>
      <c r="J5830" s="74">
        <v>89</v>
      </c>
      <c r="K5830" s="48">
        <f>J5830</f>
        <v>89</v>
      </c>
      <c r="L5830" s="48">
        <f t="shared" si="4779"/>
        <v>-4</v>
      </c>
      <c r="M5830" s="48">
        <f t="shared" si="4781"/>
        <v>85</v>
      </c>
      <c r="N5830" s="48">
        <v>630</v>
      </c>
      <c r="O5830" s="56">
        <v>73.7</v>
      </c>
      <c r="P5830" s="48" t="str">
        <f t="shared" ref="P5830:P5893" si="4786">LEFT(B5830,LEN(B5830)-3)</f>
        <v>F62111/4 BK</v>
      </c>
      <c r="Q5830" s="76">
        <v>0</v>
      </c>
      <c r="R5830" s="76">
        <v>158</v>
      </c>
      <c r="S5830" s="49">
        <f t="shared" si="4782"/>
        <v>0.18230769230769228</v>
      </c>
      <c r="T5830" s="49">
        <f t="shared" ref="T5830:T5893" si="4787">S5830*D5830</f>
        <v>0.91153846153846141</v>
      </c>
      <c r="U5830" s="49">
        <v>2.9342307692307688</v>
      </c>
      <c r="V5830" s="49">
        <f t="shared" si="4767"/>
        <v>0.5868461538461538</v>
      </c>
      <c r="W5830" s="49">
        <f t="shared" si="4785"/>
        <v>15.496153846153844</v>
      </c>
      <c r="X5830" s="90">
        <f>ROUND(S5830*$X$4,0)</f>
        <v>1</v>
      </c>
      <c r="Y5830" s="90">
        <f t="shared" si="4774"/>
        <v>73.7</v>
      </c>
      <c r="Z5830" s="93">
        <f>ROUND((S5830*M5830)+X5830,0)</f>
        <v>16</v>
      </c>
      <c r="AA5830" s="93">
        <f t="shared" si="4776"/>
        <v>1179.2</v>
      </c>
      <c r="AB5830" s="97">
        <f>ROUND((S5830*$AB$4)+Z5830,0)</f>
        <v>17</v>
      </c>
      <c r="AC5830" s="98">
        <f t="shared" si="4784"/>
        <v>1252.9000000000001</v>
      </c>
      <c r="AD5830" s="77" t="s">
        <v>3</v>
      </c>
      <c r="AE5830" s="54">
        <v>1252.9000000000001</v>
      </c>
      <c r="AF5830" s="17"/>
    </row>
    <row r="5831" spans="1:32" ht="16.899999999999999" customHeight="1" x14ac:dyDescent="0.3">
      <c r="A5831" s="73" t="s">
        <v>7</v>
      </c>
      <c r="B5831" s="74" t="s">
        <v>967</v>
      </c>
      <c r="C5831" s="48" t="s">
        <v>10</v>
      </c>
      <c r="D5831" s="48">
        <v>1</v>
      </c>
      <c r="E5831" s="48">
        <v>2834</v>
      </c>
      <c r="F5831" s="48" t="s">
        <v>6126</v>
      </c>
      <c r="G5831" s="48">
        <v>2</v>
      </c>
      <c r="H5831" s="75">
        <f t="shared" si="4780"/>
        <v>-0.375</v>
      </c>
      <c r="I5831" s="74">
        <v>25</v>
      </c>
      <c r="J5831" s="74">
        <v>40</v>
      </c>
      <c r="K5831" s="48">
        <f>I5831</f>
        <v>25</v>
      </c>
      <c r="L5831" s="48"/>
      <c r="M5831" s="48">
        <f t="shared" si="4781"/>
        <v>25</v>
      </c>
      <c r="N5831" s="48">
        <v>70870</v>
      </c>
      <c r="O5831" s="56">
        <v>0.10811999999999999</v>
      </c>
      <c r="P5831" s="48" t="str">
        <f t="shared" si="4786"/>
        <v>2403C SL</v>
      </c>
      <c r="Q5831" s="76" t="s">
        <v>6187</v>
      </c>
      <c r="R5831" s="76" t="s">
        <v>6187</v>
      </c>
      <c r="S5831" s="49">
        <f t="shared" si="4782"/>
        <v>0</v>
      </c>
      <c r="T5831" s="49">
        <f t="shared" si="4787"/>
        <v>0</v>
      </c>
      <c r="U5831" s="49">
        <v>774.61538461538464</v>
      </c>
      <c r="V5831" s="49">
        <f t="shared" si="4767"/>
        <v>774.61538461538464</v>
      </c>
      <c r="W5831" s="49">
        <f>V5831*M5831</f>
        <v>19365.384615384617</v>
      </c>
      <c r="X5831" s="90">
        <f>ROUND(S5831*$X$4,0)</f>
        <v>0</v>
      </c>
      <c r="Y5831" s="90">
        <f t="shared" si="4774"/>
        <v>0</v>
      </c>
      <c r="Z5831" s="93">
        <f>ROUND((V5831*M5831)+X5831,0)</f>
        <v>19365</v>
      </c>
      <c r="AA5831" s="93">
        <f t="shared" si="4776"/>
        <v>2093.7437999999997</v>
      </c>
      <c r="AB5831" s="97">
        <f>ROUND((V5831*$AB$3)+Z5831,0)</f>
        <v>24013</v>
      </c>
      <c r="AC5831" s="98">
        <f t="shared" si="4784"/>
        <v>2596.2855599999998</v>
      </c>
      <c r="AD5831" s="77" t="s">
        <v>3</v>
      </c>
      <c r="AE5831" s="54">
        <v>2596.2855599999998</v>
      </c>
      <c r="AF5831" s="17"/>
    </row>
    <row r="5832" spans="1:32" ht="16.899999999999999" customHeight="1" x14ac:dyDescent="0.3">
      <c r="A5832" s="73" t="s">
        <v>7</v>
      </c>
      <c r="B5832" s="74" t="s">
        <v>4181</v>
      </c>
      <c r="C5832" s="48" t="s">
        <v>1209</v>
      </c>
      <c r="D5832" s="48">
        <v>1</v>
      </c>
      <c r="E5832" s="48">
        <v>2834</v>
      </c>
      <c r="F5832" s="48" t="s">
        <v>6126</v>
      </c>
      <c r="G5832" s="48">
        <v>2</v>
      </c>
      <c r="H5832" s="75">
        <f t="shared" si="4780"/>
        <v>-0.125</v>
      </c>
      <c r="I5832" s="74">
        <v>35</v>
      </c>
      <c r="J5832" s="74">
        <v>40</v>
      </c>
      <c r="K5832" s="48">
        <f>I5832</f>
        <v>35</v>
      </c>
      <c r="L5832" s="48"/>
      <c r="M5832" s="48">
        <f t="shared" si="4781"/>
        <v>35</v>
      </c>
      <c r="N5832" s="48">
        <v>173308</v>
      </c>
      <c r="O5832" s="56">
        <v>0.13633000000000001</v>
      </c>
      <c r="P5832" s="48" t="str">
        <f t="shared" si="4786"/>
        <v>M9528010 BK</v>
      </c>
      <c r="Q5832" s="76">
        <v>39915</v>
      </c>
      <c r="R5832" s="76">
        <v>54915</v>
      </c>
      <c r="S5832" s="49">
        <f t="shared" si="4782"/>
        <v>493.21730769230766</v>
      </c>
      <c r="T5832" s="49">
        <f t="shared" si="4787"/>
        <v>493.21730769230766</v>
      </c>
      <c r="U5832" s="49">
        <v>3261.5250000000001</v>
      </c>
      <c r="V5832" s="49">
        <f t="shared" si="4767"/>
        <v>3261.5250000000001</v>
      </c>
      <c r="W5832" s="49">
        <f>V5832*M5832</f>
        <v>114153.375</v>
      </c>
      <c r="X5832" s="90">
        <f>ROUND(S5832*$X$4,0)</f>
        <v>2466</v>
      </c>
      <c r="Y5832" s="90">
        <f t="shared" si="4774"/>
        <v>336.18978000000004</v>
      </c>
      <c r="Z5832" s="93">
        <f>ROUND((V5832*M5832)+X5832,0)</f>
        <v>116619</v>
      </c>
      <c r="AA5832" s="93">
        <f t="shared" si="4776"/>
        <v>15898.66827</v>
      </c>
      <c r="AB5832" s="97">
        <f>ROUND((V5832*$AB$3)+Z5832,0)</f>
        <v>136188</v>
      </c>
      <c r="AC5832" s="98">
        <f t="shared" si="4784"/>
        <v>18566.510040000001</v>
      </c>
      <c r="AD5832" s="77" t="s">
        <v>3</v>
      </c>
      <c r="AE5832" s="54">
        <v>18566.510040000001</v>
      </c>
      <c r="AF5832" s="17"/>
    </row>
    <row r="5833" spans="1:32" ht="16.899999999999999" customHeight="1" x14ac:dyDescent="0.3">
      <c r="A5833" s="73" t="s">
        <v>7</v>
      </c>
      <c r="B5833" s="74" t="s">
        <v>1934</v>
      </c>
      <c r="C5833" s="48" t="s">
        <v>10</v>
      </c>
      <c r="D5833" s="48">
        <v>1</v>
      </c>
      <c r="E5833" s="48">
        <v>2834</v>
      </c>
      <c r="F5833" s="48" t="s">
        <v>6126</v>
      </c>
      <c r="G5833" s="48">
        <v>2</v>
      </c>
      <c r="H5833" s="75">
        <f t="shared" ref="H5833:H5834" si="4788">(I5833-J5833)/J5833</f>
        <v>-0.33333333333333331</v>
      </c>
      <c r="I5833" s="74">
        <v>20</v>
      </c>
      <c r="J5833" s="74">
        <v>30</v>
      </c>
      <c r="K5833" s="48">
        <f>I5833</f>
        <v>20</v>
      </c>
      <c r="L5833" s="48"/>
      <c r="M5833" s="48">
        <f t="shared" ref="M5833:M5834" si="4789">K5833+L5833</f>
        <v>20</v>
      </c>
      <c r="N5833" s="48">
        <v>26796</v>
      </c>
      <c r="O5833" s="56">
        <v>0.34136</v>
      </c>
      <c r="P5833" s="48" t="str">
        <f t="shared" si="4786"/>
        <v>1896/12C SL</v>
      </c>
      <c r="Q5833" s="76" t="s">
        <v>6187</v>
      </c>
      <c r="R5833" s="76" t="s">
        <v>6187</v>
      </c>
      <c r="S5833" s="49">
        <f t="shared" ref="S5833:S5834" si="4790">((Q5833/65*0.7)+(R5833/260*0.3))</f>
        <v>0</v>
      </c>
      <c r="T5833" s="49">
        <f t="shared" si="4787"/>
        <v>0</v>
      </c>
      <c r="U5833" s="49">
        <v>333.42307692307691</v>
      </c>
      <c r="V5833" s="49">
        <f t="shared" si="4767"/>
        <v>333.42307692307691</v>
      </c>
      <c r="W5833" s="49">
        <f>V5833*M5833</f>
        <v>6668.4615384615381</v>
      </c>
      <c r="X5833" s="90">
        <f>ROUND(S5833*$X$3,0)</f>
        <v>0</v>
      </c>
      <c r="Y5833" s="90">
        <f t="shared" ref="Y5833:Y5834" si="4791">X5833*O5833</f>
        <v>0</v>
      </c>
      <c r="Z5833" s="93">
        <f>ROUND((V5833*M5833)+X5833,0)</f>
        <v>6668</v>
      </c>
      <c r="AA5833" s="93">
        <f t="shared" ref="AA5833:AA5834" si="4792">Z5833*O5833</f>
        <v>2276.1884799999998</v>
      </c>
      <c r="AB5833" s="97">
        <f>ROUND((V5833*$AB$3)+Z5833,0)</f>
        <v>8669</v>
      </c>
      <c r="AC5833" s="98">
        <f t="shared" ref="AC5833:AC5834" si="4793">AB5833*O5833</f>
        <v>2959.2498399999999</v>
      </c>
      <c r="AD5833" s="77" t="s">
        <v>3</v>
      </c>
      <c r="AE5833" s="54">
        <v>2959.2498399999999</v>
      </c>
      <c r="AF5833" s="17"/>
    </row>
    <row r="5834" spans="1:32" ht="16.899999999999999" customHeight="1" x14ac:dyDescent="0.3">
      <c r="A5834" s="73" t="s">
        <v>7</v>
      </c>
      <c r="B5834" s="74" t="s">
        <v>2947</v>
      </c>
      <c r="C5834" s="48" t="s">
        <v>10</v>
      </c>
      <c r="D5834" s="48">
        <v>1</v>
      </c>
      <c r="E5834" s="48">
        <v>2834</v>
      </c>
      <c r="F5834" s="48" t="s">
        <v>6126</v>
      </c>
      <c r="G5834" s="48">
        <v>2</v>
      </c>
      <c r="H5834" s="75">
        <f t="shared" si="4788"/>
        <v>-0.66666666666666663</v>
      </c>
      <c r="I5834" s="74">
        <v>25</v>
      </c>
      <c r="J5834" s="74">
        <v>75</v>
      </c>
      <c r="K5834" s="48">
        <f>I5834</f>
        <v>25</v>
      </c>
      <c r="L5834" s="48"/>
      <c r="M5834" s="48">
        <f t="shared" si="4789"/>
        <v>25</v>
      </c>
      <c r="N5834" s="48">
        <v>55053</v>
      </c>
      <c r="O5834" s="56">
        <v>0.26347999999999999</v>
      </c>
      <c r="P5834" s="48" t="str">
        <f t="shared" si="4786"/>
        <v>6010C SL</v>
      </c>
      <c r="Q5834" s="76" t="s">
        <v>6187</v>
      </c>
      <c r="R5834" s="76" t="s">
        <v>6187</v>
      </c>
      <c r="S5834" s="49">
        <f t="shared" si="4790"/>
        <v>0</v>
      </c>
      <c r="T5834" s="49">
        <f t="shared" si="4787"/>
        <v>0</v>
      </c>
      <c r="U5834" s="49">
        <v>484.35999999999996</v>
      </c>
      <c r="V5834" s="49">
        <f t="shared" si="4767"/>
        <v>484.35999999999996</v>
      </c>
      <c r="W5834" s="49">
        <f>V5834*M5834</f>
        <v>12108.999999999998</v>
      </c>
      <c r="X5834" s="90">
        <f>ROUND(S5834*$X$4,0)</f>
        <v>0</v>
      </c>
      <c r="Y5834" s="90">
        <f t="shared" si="4791"/>
        <v>0</v>
      </c>
      <c r="Z5834" s="93">
        <f>ROUND((V5834*M5834)+X5834,0)</f>
        <v>12109</v>
      </c>
      <c r="AA5834" s="93">
        <f t="shared" si="4792"/>
        <v>3190.4793199999999</v>
      </c>
      <c r="AB5834" s="97">
        <f>ROUND((V5834*$AB$3)+Z5834,0)</f>
        <v>15015</v>
      </c>
      <c r="AC5834" s="98">
        <f t="shared" si="4793"/>
        <v>3956.1522</v>
      </c>
      <c r="AD5834" s="77" t="s">
        <v>3</v>
      </c>
      <c r="AE5834" s="54">
        <v>3956.1522</v>
      </c>
      <c r="AF5834" s="17"/>
    </row>
    <row r="5835" spans="1:32" ht="16.899999999999999" customHeight="1" x14ac:dyDescent="0.3">
      <c r="A5835" s="73" t="s">
        <v>35</v>
      </c>
      <c r="B5835" s="74" t="s">
        <v>4177</v>
      </c>
      <c r="C5835" s="48" t="s">
        <v>2144</v>
      </c>
      <c r="D5835" s="48">
        <v>1</v>
      </c>
      <c r="E5835" s="48">
        <v>4013</v>
      </c>
      <c r="F5835" s="48" t="s">
        <v>6180</v>
      </c>
      <c r="G5835" s="48" t="s">
        <v>35</v>
      </c>
      <c r="H5835" s="75">
        <f t="shared" ref="H5835:H5836" si="4794">(I5835-J5835)/J5835</f>
        <v>0.12280701754385964</v>
      </c>
      <c r="I5835" s="74">
        <v>128</v>
      </c>
      <c r="J5835" s="74">
        <v>114</v>
      </c>
      <c r="K5835" s="48">
        <f>J5835</f>
        <v>114</v>
      </c>
      <c r="L5835" s="48">
        <f>$L$3</f>
        <v>-4</v>
      </c>
      <c r="M5835" s="48">
        <f t="shared" ref="M5835:M5836" si="4795">K5835+L5835</f>
        <v>110</v>
      </c>
      <c r="N5835" s="48">
        <v>5766</v>
      </c>
      <c r="O5835" s="56">
        <v>2.0499999999999998</v>
      </c>
      <c r="P5835" s="48" t="str">
        <f t="shared" si="4786"/>
        <v>M1244 WH</v>
      </c>
      <c r="Q5835" s="76">
        <v>0</v>
      </c>
      <c r="R5835" s="76">
        <v>1000</v>
      </c>
      <c r="S5835" s="49">
        <f t="shared" ref="S5835:S5836" si="4796">((Q5835/65*0.7)+(R5835/260*0.3))</f>
        <v>1.1538461538461537</v>
      </c>
      <c r="T5835" s="49">
        <f t="shared" si="4787"/>
        <v>1.1538461538461537</v>
      </c>
      <c r="U5835" s="49">
        <v>45.115384615384613</v>
      </c>
      <c r="V5835" s="49">
        <f t="shared" si="4767"/>
        <v>45.115384615384613</v>
      </c>
      <c r="W5835" s="49">
        <f t="shared" ref="W5835" si="4797">S5835*M5835</f>
        <v>126.92307692307691</v>
      </c>
      <c r="X5835" s="90">
        <f>ROUND(V5835*$X$4,0)</f>
        <v>226</v>
      </c>
      <c r="Y5835" s="90">
        <f t="shared" ref="Y5835:Y5838" si="4798">X5835*O5835</f>
        <v>463.29999999999995</v>
      </c>
      <c r="Z5835" s="93">
        <f>ROUND((V5835*M5835)+X5835,0)</f>
        <v>5189</v>
      </c>
      <c r="AA5835" s="93">
        <f t="shared" ref="AA5835:AA5838" si="4799">Z5835*O5835</f>
        <v>10637.449999999999</v>
      </c>
      <c r="AB5835" s="97">
        <f>ROUND((V5835*$AB$4)+Z5835,0)</f>
        <v>5415</v>
      </c>
      <c r="AC5835" s="98">
        <f t="shared" ref="AC5835:AC5836" si="4800">AB5835*O5835</f>
        <v>11100.749999999998</v>
      </c>
      <c r="AD5835" s="77" t="s">
        <v>5889</v>
      </c>
      <c r="AE5835" s="54">
        <v>11100.749999999998</v>
      </c>
      <c r="AF5835" s="17"/>
    </row>
    <row r="5836" spans="1:32" ht="16.899999999999999" customHeight="1" x14ac:dyDescent="0.3">
      <c r="A5836" s="73" t="s">
        <v>7</v>
      </c>
      <c r="B5836" s="74" t="s">
        <v>3357</v>
      </c>
      <c r="C5836" s="48" t="s">
        <v>55</v>
      </c>
      <c r="D5836" s="48">
        <v>1000</v>
      </c>
      <c r="E5836" s="48">
        <v>30432</v>
      </c>
      <c r="F5836" s="48" t="s">
        <v>5917</v>
      </c>
      <c r="G5836" s="48" t="s">
        <v>122</v>
      </c>
      <c r="H5836" s="75">
        <f t="shared" si="4794"/>
        <v>0</v>
      </c>
      <c r="I5836" s="74">
        <v>47</v>
      </c>
      <c r="J5836" s="74">
        <v>47</v>
      </c>
      <c r="K5836" s="48">
        <f>I5836</f>
        <v>47</v>
      </c>
      <c r="L5836" s="48">
        <f>$L$3</f>
        <v>-4</v>
      </c>
      <c r="M5836" s="48">
        <f t="shared" si="4795"/>
        <v>43</v>
      </c>
      <c r="N5836" s="48">
        <v>0</v>
      </c>
      <c r="O5836" s="56">
        <v>2290</v>
      </c>
      <c r="P5836" s="48" t="str">
        <f t="shared" si="4786"/>
        <v>3138133 TN</v>
      </c>
      <c r="Q5836" s="76">
        <v>0</v>
      </c>
      <c r="R5836" s="76">
        <v>5</v>
      </c>
      <c r="S5836" s="49">
        <f t="shared" si="4796"/>
        <v>5.7692307692307696E-3</v>
      </c>
      <c r="T5836" s="49">
        <f t="shared" si="4787"/>
        <v>5.7692307692307692</v>
      </c>
      <c r="U5836" s="49">
        <v>14.384615384615387</v>
      </c>
      <c r="V5836" s="49">
        <f t="shared" si="4767"/>
        <v>1.4384615384615386E-2</v>
      </c>
      <c r="W5836" s="49">
        <f t="shared" ref="W5836" si="4801">S5836*M5836</f>
        <v>0.24807692307692308</v>
      </c>
      <c r="X5836" s="90">
        <f>ROUNDUP(S5836*$X$4,0)</f>
        <v>1</v>
      </c>
      <c r="Y5836" s="90">
        <f t="shared" si="4798"/>
        <v>2290</v>
      </c>
      <c r="Z5836" s="93">
        <f t="shared" ref="Z5836:Z5837" si="4802">ROUND((S5836*M5836)+X5836,0)</f>
        <v>1</v>
      </c>
      <c r="AA5836" s="93">
        <f t="shared" si="4799"/>
        <v>2290</v>
      </c>
      <c r="AB5836" s="97">
        <f>ROUND((S5836*$AB$4)+Z5836,0)</f>
        <v>1</v>
      </c>
      <c r="AC5836" s="98">
        <f t="shared" si="4800"/>
        <v>2290</v>
      </c>
      <c r="AD5836" s="77" t="s">
        <v>5890</v>
      </c>
      <c r="AE5836" s="54">
        <v>2290</v>
      </c>
      <c r="AF5836" s="17"/>
    </row>
    <row r="5837" spans="1:32" ht="16.899999999999999" customHeight="1" x14ac:dyDescent="0.3">
      <c r="A5837" s="73" t="s">
        <v>35</v>
      </c>
      <c r="B5837" s="74" t="s">
        <v>5880</v>
      </c>
      <c r="C5837" s="48" t="s">
        <v>34</v>
      </c>
      <c r="D5837" s="48">
        <v>500</v>
      </c>
      <c r="E5837" s="48">
        <v>20726</v>
      </c>
      <c r="F5837" s="48" t="s">
        <v>5898</v>
      </c>
      <c r="G5837" s="48" t="s">
        <v>112</v>
      </c>
      <c r="H5837" s="75">
        <f t="shared" ref="H5837:H5839" si="4803">(I5837-J5837)/J5837</f>
        <v>0.33333333333333331</v>
      </c>
      <c r="I5837" s="74">
        <v>44</v>
      </c>
      <c r="J5837" s="74">
        <v>33</v>
      </c>
      <c r="K5837" s="48">
        <f>J5837</f>
        <v>33</v>
      </c>
      <c r="L5837" s="48">
        <f>$L$3</f>
        <v>-4</v>
      </c>
      <c r="M5837" s="48">
        <f t="shared" ref="M5837:M5839" si="4804">K5837+L5837</f>
        <v>29</v>
      </c>
      <c r="N5837" s="48">
        <v>0</v>
      </c>
      <c r="O5837" s="56">
        <v>80.3</v>
      </c>
      <c r="P5837" s="48" t="str">
        <f t="shared" si="4786"/>
        <v>XS200N3/8 BK</v>
      </c>
      <c r="Q5837" s="76">
        <v>0</v>
      </c>
      <c r="R5837" s="76">
        <v>0</v>
      </c>
      <c r="S5837" s="49">
        <f t="shared" ref="S5837:S5839" si="4805">((Q5837/65*0.7)+(R5837/260*0.3))</f>
        <v>0</v>
      </c>
      <c r="T5837" s="49">
        <f t="shared" si="4787"/>
        <v>0</v>
      </c>
      <c r="U5837" s="49">
        <v>31.42307692307692</v>
      </c>
      <c r="V5837" s="49">
        <f t="shared" si="4767"/>
        <v>6.2846153846153843E-2</v>
      </c>
      <c r="W5837" s="49">
        <f t="shared" ref="W5837:W5839" si="4806">S5837*M5837</f>
        <v>0</v>
      </c>
      <c r="X5837" s="90">
        <f>ROUNDUP(S5837*$X$4,0)</f>
        <v>0</v>
      </c>
      <c r="Y5837" s="90">
        <f t="shared" si="4798"/>
        <v>0</v>
      </c>
      <c r="Z5837" s="93">
        <f t="shared" si="4802"/>
        <v>0</v>
      </c>
      <c r="AA5837" s="93">
        <f t="shared" si="4799"/>
        <v>0</v>
      </c>
      <c r="AB5837" s="97">
        <f>ROUND((S5837*$AB$3)+Z5837,0)</f>
        <v>0</v>
      </c>
      <c r="AC5837" s="98">
        <f t="shared" ref="AC5837:AC5839" si="4807">AB5837*O5837</f>
        <v>0</v>
      </c>
      <c r="AD5837" s="77" t="s">
        <v>3</v>
      </c>
      <c r="AE5837" s="54">
        <v>0</v>
      </c>
      <c r="AF5837" s="17"/>
    </row>
    <row r="5838" spans="1:32" ht="16.899999999999999" customHeight="1" x14ac:dyDescent="0.3">
      <c r="A5838" s="73" t="s">
        <v>7</v>
      </c>
      <c r="B5838" s="74" t="s">
        <v>3727</v>
      </c>
      <c r="C5838" s="48" t="s">
        <v>2144</v>
      </c>
      <c r="D5838" s="48">
        <v>1</v>
      </c>
      <c r="E5838" s="48">
        <v>4013</v>
      </c>
      <c r="F5838" s="48" t="s">
        <v>6180</v>
      </c>
      <c r="G5838" s="48" t="s">
        <v>35</v>
      </c>
      <c r="H5838" s="75">
        <f t="shared" si="4803"/>
        <v>0.12280701754385964</v>
      </c>
      <c r="I5838" s="74">
        <v>128</v>
      </c>
      <c r="J5838" s="74">
        <v>114</v>
      </c>
      <c r="K5838" s="48">
        <f>J5838</f>
        <v>114</v>
      </c>
      <c r="L5838" s="48">
        <f>$L$3</f>
        <v>-4</v>
      </c>
      <c r="M5838" s="48">
        <f t="shared" si="4804"/>
        <v>110</v>
      </c>
      <c r="N5838" s="48">
        <v>7556</v>
      </c>
      <c r="O5838" s="56">
        <v>2.5299999999999998</v>
      </c>
      <c r="P5838" s="48" t="str">
        <f t="shared" si="4786"/>
        <v>M1254 WH</v>
      </c>
      <c r="Q5838" s="76">
        <v>0</v>
      </c>
      <c r="R5838" s="76">
        <v>0</v>
      </c>
      <c r="S5838" s="49">
        <f t="shared" si="4805"/>
        <v>0</v>
      </c>
      <c r="T5838" s="49">
        <f t="shared" si="4787"/>
        <v>0</v>
      </c>
      <c r="U5838" s="49">
        <v>27.346153846153843</v>
      </c>
      <c r="V5838" s="49">
        <f t="shared" si="4767"/>
        <v>27.346153846153843</v>
      </c>
      <c r="W5838" s="49">
        <f t="shared" si="4806"/>
        <v>0</v>
      </c>
      <c r="X5838" s="90">
        <f>ROUND(V5838*$X$4,0)</f>
        <v>137</v>
      </c>
      <c r="Y5838" s="90">
        <f t="shared" si="4798"/>
        <v>346.60999999999996</v>
      </c>
      <c r="Z5838" s="93">
        <f>ROUND((V5838*M5838)+X5838,0)</f>
        <v>3145</v>
      </c>
      <c r="AA5838" s="93">
        <f t="shared" si="4799"/>
        <v>7956.8499999999995</v>
      </c>
      <c r="AB5838" s="97">
        <f>ROUND((V5838*$AB$4)+Z5838,0)</f>
        <v>3282</v>
      </c>
      <c r="AC5838" s="98">
        <f t="shared" si="4807"/>
        <v>8303.4599999999991</v>
      </c>
      <c r="AD5838" s="77" t="s">
        <v>5889</v>
      </c>
      <c r="AE5838" s="54">
        <v>8303.4599999999991</v>
      </c>
      <c r="AF5838" s="17"/>
    </row>
    <row r="5839" spans="1:32" ht="16.899999999999999" customHeight="1" x14ac:dyDescent="0.3">
      <c r="A5839" s="73" t="s">
        <v>7</v>
      </c>
      <c r="B5839" s="74" t="s">
        <v>1940</v>
      </c>
      <c r="C5839" s="48" t="s">
        <v>10</v>
      </c>
      <c r="D5839" s="48">
        <v>1</v>
      </c>
      <c r="E5839" s="48">
        <v>2834</v>
      </c>
      <c r="F5839" s="48" t="s">
        <v>6126</v>
      </c>
      <c r="G5839" s="48">
        <v>2</v>
      </c>
      <c r="H5839" s="75">
        <f t="shared" si="4803"/>
        <v>-0.33333333333333331</v>
      </c>
      <c r="I5839" s="74">
        <v>20</v>
      </c>
      <c r="J5839" s="74">
        <v>30</v>
      </c>
      <c r="K5839" s="48">
        <f>I5839</f>
        <v>20</v>
      </c>
      <c r="L5839" s="48"/>
      <c r="M5839" s="48">
        <f t="shared" si="4804"/>
        <v>20</v>
      </c>
      <c r="N5839" s="48">
        <v>23415</v>
      </c>
      <c r="O5839" s="56">
        <v>0.32580999999999999</v>
      </c>
      <c r="P5839" s="48" t="str">
        <f t="shared" si="4786"/>
        <v>1898/8C SL</v>
      </c>
      <c r="Q5839" s="76" t="s">
        <v>6187</v>
      </c>
      <c r="R5839" s="76" t="s">
        <v>6187</v>
      </c>
      <c r="S5839" s="49">
        <f t="shared" si="4805"/>
        <v>0</v>
      </c>
      <c r="T5839" s="49">
        <f t="shared" si="4787"/>
        <v>0</v>
      </c>
      <c r="U5839" s="49">
        <v>478.92307692307691</v>
      </c>
      <c r="V5839" s="49">
        <f t="shared" si="4767"/>
        <v>478.92307692307691</v>
      </c>
      <c r="W5839" s="49">
        <f t="shared" si="4806"/>
        <v>0</v>
      </c>
      <c r="X5839" s="90">
        <f>ROUND(S5839*$X$3,0)</f>
        <v>0</v>
      </c>
      <c r="Y5839" s="90">
        <f t="shared" ref="Y5839" si="4808">X5839*O5839</f>
        <v>0</v>
      </c>
      <c r="Z5839" s="93">
        <f>ROUND((V5839*M5839)+X5839,0)</f>
        <v>9578</v>
      </c>
      <c r="AA5839" s="93">
        <f t="shared" ref="AA5839" si="4809">Z5839*O5839</f>
        <v>3120.6081799999997</v>
      </c>
      <c r="AB5839" s="97">
        <f>ROUND((V5839*$AB$3)+Z5839,0)</f>
        <v>12452</v>
      </c>
      <c r="AC5839" s="98">
        <f t="shared" si="4807"/>
        <v>4056.98612</v>
      </c>
      <c r="AD5839" s="77" t="s">
        <v>3</v>
      </c>
      <c r="AE5839" s="54">
        <v>4056.98612</v>
      </c>
      <c r="AF5839" s="17"/>
    </row>
    <row r="5840" spans="1:32" ht="16.899999999999999" customHeight="1" x14ac:dyDescent="0.3">
      <c r="A5840" s="73" t="s">
        <v>35</v>
      </c>
      <c r="B5840" s="74" t="s">
        <v>5519</v>
      </c>
      <c r="C5840" s="48" t="s">
        <v>40</v>
      </c>
      <c r="D5840" s="48">
        <v>100</v>
      </c>
      <c r="E5840" s="48">
        <v>4750</v>
      </c>
      <c r="F5840" s="48" t="s">
        <v>5916</v>
      </c>
      <c r="G5840" s="48" t="s">
        <v>20</v>
      </c>
      <c r="H5840" s="75">
        <f t="shared" ref="H5840:H5847" si="4810">(I5840-J5840)/J5840</f>
        <v>0</v>
      </c>
      <c r="I5840" s="74">
        <v>5</v>
      </c>
      <c r="J5840" s="74">
        <v>5</v>
      </c>
      <c r="K5840" s="48">
        <f>J5840</f>
        <v>5</v>
      </c>
      <c r="L5840" s="48"/>
      <c r="M5840" s="48">
        <f t="shared" ref="M5840:M5847" si="4811">K5840+L5840</f>
        <v>5</v>
      </c>
      <c r="N5840" s="48">
        <v>1</v>
      </c>
      <c r="O5840" s="56">
        <v>10.13757</v>
      </c>
      <c r="P5840" s="48" t="str">
        <f t="shared" si="4786"/>
        <v>7056/19 BK</v>
      </c>
      <c r="Q5840" s="76">
        <v>5</v>
      </c>
      <c r="R5840" s="76">
        <v>48</v>
      </c>
      <c r="S5840" s="49">
        <f t="shared" ref="S5840:S5847" si="4812">((Q5840/65*0.7)+(R5840/260*0.3))</f>
        <v>0.10923076923076924</v>
      </c>
      <c r="T5840" s="49">
        <f t="shared" si="4787"/>
        <v>10.923076923076923</v>
      </c>
      <c r="U5840" s="49">
        <v>259.38461538461536</v>
      </c>
      <c r="V5840" s="49">
        <f t="shared" si="4767"/>
        <v>2.5938461538461537</v>
      </c>
      <c r="W5840" s="49">
        <f t="shared" ref="W5840:W5847" si="4813">S5840*M5840</f>
        <v>0.54615384615384621</v>
      </c>
      <c r="X5840" s="90">
        <f>ROUND(S5840*$X$2,0)</f>
        <v>1</v>
      </c>
      <c r="Y5840" s="90">
        <f t="shared" ref="Y5840:Y5847" si="4814">X5840*O5840</f>
        <v>10.13757</v>
      </c>
      <c r="Z5840" s="93">
        <f t="shared" ref="Z5840:Z5847" si="4815">ROUND((S5840*M5840)+X5840,0)</f>
        <v>2</v>
      </c>
      <c r="AA5840" s="93">
        <f t="shared" ref="AA5840:AA5847" si="4816">Z5840*O5840</f>
        <v>20.27514</v>
      </c>
      <c r="AB5840" s="97">
        <f>ROUND((S5840*$AB$2)+Z5840,0)</f>
        <v>3</v>
      </c>
      <c r="AC5840" s="98">
        <f t="shared" ref="AC5840:AC5847" si="4817">AB5840*O5840</f>
        <v>30.412710000000001</v>
      </c>
      <c r="AD5840" s="77" t="s">
        <v>5891</v>
      </c>
      <c r="AE5840" s="54">
        <v>30.412710000000001</v>
      </c>
      <c r="AF5840" s="17"/>
    </row>
    <row r="5841" spans="1:32" ht="16.899999999999999" customHeight="1" x14ac:dyDescent="0.35">
      <c r="A5841" s="78" t="s">
        <v>7</v>
      </c>
      <c r="B5841" s="79" t="s">
        <v>5900</v>
      </c>
      <c r="C5841" s="49" t="s">
        <v>5907</v>
      </c>
      <c r="D5841" s="49">
        <v>328</v>
      </c>
      <c r="E5841" s="49">
        <v>6925</v>
      </c>
      <c r="F5841" s="48" t="s">
        <v>6131</v>
      </c>
      <c r="G5841" s="48" t="s">
        <v>112</v>
      </c>
      <c r="H5841" s="75">
        <f t="shared" si="4810"/>
        <v>1.0689655172413792</v>
      </c>
      <c r="I5841" s="74">
        <v>120</v>
      </c>
      <c r="J5841" s="74">
        <v>58</v>
      </c>
      <c r="K5841" s="48">
        <f>J5841</f>
        <v>58</v>
      </c>
      <c r="L5841" s="48">
        <f>$L$3</f>
        <v>-4</v>
      </c>
      <c r="M5841" s="48">
        <f t="shared" si="4811"/>
        <v>54</v>
      </c>
      <c r="N5841" s="48">
        <v>21</v>
      </c>
      <c r="O5841" s="56">
        <v>306.68</v>
      </c>
      <c r="P5841" s="48" t="str">
        <f t="shared" si="4786"/>
        <v>9434 WH</v>
      </c>
      <c r="Q5841" s="76">
        <v>7</v>
      </c>
      <c r="R5841" s="76">
        <v>26</v>
      </c>
      <c r="S5841" s="49">
        <f t="shared" si="4812"/>
        <v>0.10538461538461538</v>
      </c>
      <c r="T5841" s="49">
        <f t="shared" si="4787"/>
        <v>34.566153846153846</v>
      </c>
      <c r="U5841" s="49">
        <v>34.566153846153846</v>
      </c>
      <c r="V5841" s="49"/>
      <c r="W5841" s="49">
        <f t="shared" si="4813"/>
        <v>5.6907692307692308</v>
      </c>
      <c r="X5841" s="90">
        <f t="shared" ref="X5841:X5842" si="4818">ROUND(S5841*$X$4,0)</f>
        <v>1</v>
      </c>
      <c r="Y5841" s="90">
        <f t="shared" si="4814"/>
        <v>306.68</v>
      </c>
      <c r="Z5841" s="93">
        <f t="shared" si="4815"/>
        <v>7</v>
      </c>
      <c r="AA5841" s="93">
        <f t="shared" si="4816"/>
        <v>2146.7600000000002</v>
      </c>
      <c r="AB5841" s="97">
        <f>ROUND((S5841*$AB$4)+Z5841,0)</f>
        <v>8</v>
      </c>
      <c r="AC5841" s="98">
        <f t="shared" si="4817"/>
        <v>2453.44</v>
      </c>
      <c r="AD5841" s="77" t="s">
        <v>3</v>
      </c>
      <c r="AE5841" s="54">
        <v>2453.44</v>
      </c>
      <c r="AF5841" s="17"/>
    </row>
    <row r="5842" spans="1:32" ht="16.899999999999999" customHeight="1" x14ac:dyDescent="0.35">
      <c r="A5842" s="78" t="s">
        <v>7</v>
      </c>
      <c r="B5842" s="79" t="s">
        <v>5901</v>
      </c>
      <c r="C5842" s="49" t="s">
        <v>5907</v>
      </c>
      <c r="D5842" s="49">
        <v>328</v>
      </c>
      <c r="E5842" s="49">
        <v>6935</v>
      </c>
      <c r="F5842" s="48" t="s">
        <v>6131</v>
      </c>
      <c r="G5842" s="48" t="s">
        <v>112</v>
      </c>
      <c r="H5842" s="75">
        <f t="shared" si="4810"/>
        <v>0</v>
      </c>
      <c r="I5842" s="74">
        <v>92</v>
      </c>
      <c r="J5842" s="74">
        <v>92</v>
      </c>
      <c r="K5842" s="48">
        <f>I5842</f>
        <v>92</v>
      </c>
      <c r="L5842" s="48">
        <f>$L$3</f>
        <v>-4</v>
      </c>
      <c r="M5842" s="48">
        <f t="shared" si="4811"/>
        <v>88</v>
      </c>
      <c r="N5842" s="48">
        <v>164</v>
      </c>
      <c r="O5842" s="56">
        <v>127</v>
      </c>
      <c r="P5842" s="48" t="str">
        <f t="shared" si="4786"/>
        <v>9436 WH</v>
      </c>
      <c r="Q5842" s="76">
        <v>0</v>
      </c>
      <c r="R5842" s="76">
        <v>232</v>
      </c>
      <c r="S5842" s="49">
        <f t="shared" si="4812"/>
        <v>0.26769230769230767</v>
      </c>
      <c r="T5842" s="49">
        <f t="shared" si="4787"/>
        <v>87.803076923076915</v>
      </c>
      <c r="U5842" s="49">
        <v>87.803076923076915</v>
      </c>
      <c r="V5842" s="49"/>
      <c r="W5842" s="49">
        <f t="shared" si="4813"/>
        <v>23.556923076923077</v>
      </c>
      <c r="X5842" s="90">
        <f t="shared" si="4818"/>
        <v>1</v>
      </c>
      <c r="Y5842" s="90">
        <f t="shared" si="4814"/>
        <v>127</v>
      </c>
      <c r="Z5842" s="93">
        <f t="shared" si="4815"/>
        <v>25</v>
      </c>
      <c r="AA5842" s="93">
        <f t="shared" si="4816"/>
        <v>3175</v>
      </c>
      <c r="AB5842" s="97">
        <f>ROUND((S5842*$AB$4)+Z5842,0)</f>
        <v>26</v>
      </c>
      <c r="AC5842" s="98">
        <f t="shared" si="4817"/>
        <v>3302</v>
      </c>
      <c r="AD5842" s="77" t="s">
        <v>3</v>
      </c>
      <c r="AE5842" s="54">
        <v>3302</v>
      </c>
      <c r="AF5842" s="17"/>
    </row>
    <row r="5843" spans="1:32" ht="16.899999999999999" customHeight="1" x14ac:dyDescent="0.3">
      <c r="A5843" s="73" t="s">
        <v>35</v>
      </c>
      <c r="B5843" s="74" t="s">
        <v>5071</v>
      </c>
      <c r="C5843" s="48" t="s">
        <v>40</v>
      </c>
      <c r="D5843" s="48">
        <v>100</v>
      </c>
      <c r="E5843" s="48">
        <v>4750</v>
      </c>
      <c r="F5843" s="48" t="s">
        <v>5916</v>
      </c>
      <c r="G5843" s="48" t="s">
        <v>20</v>
      </c>
      <c r="H5843" s="75">
        <f t="shared" si="4810"/>
        <v>0</v>
      </c>
      <c r="I5843" s="74">
        <v>5</v>
      </c>
      <c r="J5843" s="74">
        <v>5</v>
      </c>
      <c r="K5843" s="48">
        <f>J5843</f>
        <v>5</v>
      </c>
      <c r="L5843" s="48"/>
      <c r="M5843" s="48">
        <f t="shared" si="4811"/>
        <v>5</v>
      </c>
      <c r="N5843" s="48">
        <v>1</v>
      </c>
      <c r="O5843" s="56">
        <v>7.70357</v>
      </c>
      <c r="P5843" s="48" t="str">
        <f t="shared" si="4786"/>
        <v>7055 GR</v>
      </c>
      <c r="Q5843" s="76">
        <v>9</v>
      </c>
      <c r="R5843" s="76">
        <v>70</v>
      </c>
      <c r="S5843" s="49">
        <f t="shared" si="4812"/>
        <v>0.17769230769230768</v>
      </c>
      <c r="T5843" s="49">
        <f t="shared" si="4787"/>
        <v>17.769230769230766</v>
      </c>
      <c r="U5843" s="49">
        <v>80.076923076923066</v>
      </c>
      <c r="V5843" s="49">
        <f>U5843/D5843</f>
        <v>0.80076923076923068</v>
      </c>
      <c r="W5843" s="49">
        <f t="shared" si="4813"/>
        <v>0.88846153846153841</v>
      </c>
      <c r="X5843" s="90">
        <f>ROUND(S5843*$X$2,0)</f>
        <v>1</v>
      </c>
      <c r="Y5843" s="90">
        <f t="shared" si="4814"/>
        <v>7.70357</v>
      </c>
      <c r="Z5843" s="93">
        <f t="shared" si="4815"/>
        <v>2</v>
      </c>
      <c r="AA5843" s="93">
        <f t="shared" si="4816"/>
        <v>15.40714</v>
      </c>
      <c r="AB5843" s="97">
        <f>ROUND((S5843*$AB$2)+Z5843,0)</f>
        <v>3</v>
      </c>
      <c r="AC5843" s="98">
        <f t="shared" si="4817"/>
        <v>23.110710000000001</v>
      </c>
      <c r="AD5843" s="77" t="s">
        <v>5891</v>
      </c>
      <c r="AE5843" s="54">
        <v>23.110710000000001</v>
      </c>
      <c r="AF5843" s="17"/>
    </row>
    <row r="5844" spans="1:32" ht="16.899999999999999" customHeight="1" x14ac:dyDescent="0.35">
      <c r="A5844" s="78" t="s">
        <v>7</v>
      </c>
      <c r="B5844" s="79" t="s">
        <v>5903</v>
      </c>
      <c r="C5844" s="49" t="s">
        <v>5907</v>
      </c>
      <c r="D5844" s="49">
        <v>328</v>
      </c>
      <c r="E5844" s="49">
        <v>6935</v>
      </c>
      <c r="F5844" s="48" t="s">
        <v>6131</v>
      </c>
      <c r="G5844" s="48" t="s">
        <v>112</v>
      </c>
      <c r="H5844" s="75">
        <f t="shared" si="4810"/>
        <v>0</v>
      </c>
      <c r="I5844" s="74">
        <v>92</v>
      </c>
      <c r="J5844" s="74">
        <v>92</v>
      </c>
      <c r="K5844" s="48">
        <f>I5844</f>
        <v>92</v>
      </c>
      <c r="L5844" s="48">
        <f t="shared" ref="L5844:L5884" si="4819">$L$3</f>
        <v>-4</v>
      </c>
      <c r="M5844" s="48">
        <f t="shared" si="4811"/>
        <v>88</v>
      </c>
      <c r="N5844" s="48">
        <v>32</v>
      </c>
      <c r="O5844" s="56">
        <v>136</v>
      </c>
      <c r="P5844" s="48" t="str">
        <f t="shared" si="4786"/>
        <v>9440 WH</v>
      </c>
      <c r="Q5844" s="76">
        <v>2</v>
      </c>
      <c r="R5844" s="76">
        <v>45</v>
      </c>
      <c r="S5844" s="49">
        <f t="shared" si="4812"/>
        <v>7.3461538461538453E-2</v>
      </c>
      <c r="T5844" s="49">
        <f t="shared" si="4787"/>
        <v>24.095384615384614</v>
      </c>
      <c r="U5844" s="49">
        <v>24.095384615384614</v>
      </c>
      <c r="V5844" s="49"/>
      <c r="W5844" s="49">
        <f t="shared" si="4813"/>
        <v>6.4646153846153842</v>
      </c>
      <c r="X5844" s="90">
        <f>ROUND(S5844*$X$4,0)</f>
        <v>0</v>
      </c>
      <c r="Y5844" s="90">
        <f t="shared" si="4814"/>
        <v>0</v>
      </c>
      <c r="Z5844" s="93">
        <f t="shared" si="4815"/>
        <v>6</v>
      </c>
      <c r="AA5844" s="93">
        <f t="shared" si="4816"/>
        <v>816</v>
      </c>
      <c r="AB5844" s="97">
        <f>ROUND((S5844*$AB$4)+Z5844,0)</f>
        <v>6</v>
      </c>
      <c r="AC5844" s="98">
        <f t="shared" si="4817"/>
        <v>816</v>
      </c>
      <c r="AD5844" s="77" t="s">
        <v>3</v>
      </c>
      <c r="AE5844" s="54">
        <v>816</v>
      </c>
      <c r="AF5844" s="17"/>
    </row>
    <row r="5845" spans="1:32" ht="16.899999999999999" customHeight="1" x14ac:dyDescent="0.35">
      <c r="A5845" s="78" t="s">
        <v>7</v>
      </c>
      <c r="B5845" s="79" t="s">
        <v>5904</v>
      </c>
      <c r="C5845" s="49" t="s">
        <v>5907</v>
      </c>
      <c r="D5845" s="49">
        <v>328</v>
      </c>
      <c r="E5845" s="49">
        <v>6935</v>
      </c>
      <c r="F5845" s="48" t="s">
        <v>6131</v>
      </c>
      <c r="G5845" s="48" t="s">
        <v>112</v>
      </c>
      <c r="H5845" s="75">
        <f t="shared" si="4810"/>
        <v>0</v>
      </c>
      <c r="I5845" s="74">
        <v>92</v>
      </c>
      <c r="J5845" s="74">
        <v>92</v>
      </c>
      <c r="K5845" s="48">
        <f>I5845</f>
        <v>92</v>
      </c>
      <c r="L5845" s="48">
        <f t="shared" si="4819"/>
        <v>-4</v>
      </c>
      <c r="M5845" s="48">
        <f t="shared" si="4811"/>
        <v>88</v>
      </c>
      <c r="N5845" s="48">
        <v>8</v>
      </c>
      <c r="O5845" s="56">
        <v>136</v>
      </c>
      <c r="P5845" s="48" t="str">
        <f t="shared" si="4786"/>
        <v>9442 WH</v>
      </c>
      <c r="Q5845" s="76">
        <v>0</v>
      </c>
      <c r="R5845" s="76">
        <v>57</v>
      </c>
      <c r="S5845" s="49">
        <f t="shared" si="4812"/>
        <v>6.576923076923076E-2</v>
      </c>
      <c r="T5845" s="49">
        <f t="shared" si="4787"/>
        <v>21.572307692307689</v>
      </c>
      <c r="U5845" s="49">
        <v>21.572307692307689</v>
      </c>
      <c r="V5845" s="49"/>
      <c r="W5845" s="49">
        <f t="shared" si="4813"/>
        <v>5.787692307692307</v>
      </c>
      <c r="X5845" s="90">
        <f>ROUND(S5845*$X$4,0)</f>
        <v>0</v>
      </c>
      <c r="Y5845" s="90">
        <f t="shared" si="4814"/>
        <v>0</v>
      </c>
      <c r="Z5845" s="93">
        <f t="shared" si="4815"/>
        <v>6</v>
      </c>
      <c r="AA5845" s="93">
        <f t="shared" si="4816"/>
        <v>816</v>
      </c>
      <c r="AB5845" s="97">
        <f>ROUND((S5845*$AB$4)+Z5845,0)</f>
        <v>6</v>
      </c>
      <c r="AC5845" s="98">
        <f t="shared" si="4817"/>
        <v>816</v>
      </c>
      <c r="AD5845" s="77" t="s">
        <v>3</v>
      </c>
      <c r="AE5845" s="54">
        <v>816</v>
      </c>
      <c r="AF5845" s="17"/>
    </row>
    <row r="5846" spans="1:32" ht="16.899999999999999" customHeight="1" x14ac:dyDescent="0.3">
      <c r="A5846" s="73" t="s">
        <v>35</v>
      </c>
      <c r="B5846" s="74" t="s">
        <v>1923</v>
      </c>
      <c r="C5846" s="48" t="s">
        <v>40</v>
      </c>
      <c r="D5846" s="48">
        <v>100</v>
      </c>
      <c r="E5846" s="48">
        <v>621</v>
      </c>
      <c r="F5846" s="48" t="s">
        <v>6128</v>
      </c>
      <c r="G5846" s="48" t="s">
        <v>112</v>
      </c>
      <c r="H5846" s="75">
        <f t="shared" si="4810"/>
        <v>3.7037037037037035E-2</v>
      </c>
      <c r="I5846" s="74">
        <v>28</v>
      </c>
      <c r="J5846" s="74">
        <v>27</v>
      </c>
      <c r="K5846" s="48">
        <f>J5846</f>
        <v>27</v>
      </c>
      <c r="L5846" s="48">
        <f t="shared" si="4819"/>
        <v>-4</v>
      </c>
      <c r="M5846" s="48">
        <f t="shared" si="4811"/>
        <v>23</v>
      </c>
      <c r="N5846" s="48">
        <v>7</v>
      </c>
      <c r="O5846" s="56">
        <v>2.181</v>
      </c>
      <c r="P5846" s="48" t="str">
        <f t="shared" si="4786"/>
        <v>1855 GR</v>
      </c>
      <c r="Q5846" s="76">
        <v>41</v>
      </c>
      <c r="R5846" s="76">
        <v>104</v>
      </c>
      <c r="S5846" s="49">
        <f t="shared" si="4812"/>
        <v>0.56153846153846154</v>
      </c>
      <c r="T5846" s="49">
        <f t="shared" si="4787"/>
        <v>56.153846153846153</v>
      </c>
      <c r="U5846" s="49">
        <v>135.76923076923077</v>
      </c>
      <c r="V5846" s="49">
        <f>U5846/D5846</f>
        <v>1.3576923076923078</v>
      </c>
      <c r="W5846" s="49">
        <f t="shared" si="4813"/>
        <v>12.915384615384616</v>
      </c>
      <c r="X5846" s="90">
        <f>ROUND(S5846*$X$4,0)</f>
        <v>3</v>
      </c>
      <c r="Y5846" s="90">
        <f t="shared" si="4814"/>
        <v>6.5430000000000001</v>
      </c>
      <c r="Z5846" s="93">
        <f t="shared" si="4815"/>
        <v>16</v>
      </c>
      <c r="AA5846" s="93">
        <f t="shared" si="4816"/>
        <v>34.896000000000001</v>
      </c>
      <c r="AB5846" s="97">
        <f>ROUND((S5846*$AB$4)+Z5846,0)</f>
        <v>19</v>
      </c>
      <c r="AC5846" s="98">
        <f t="shared" si="4817"/>
        <v>41.439</v>
      </c>
      <c r="AD5846" s="77" t="s">
        <v>6117</v>
      </c>
      <c r="AE5846" s="54">
        <v>41.439</v>
      </c>
      <c r="AF5846" s="17"/>
    </row>
    <row r="5847" spans="1:32" ht="16.899999999999999" customHeight="1" x14ac:dyDescent="0.35">
      <c r="A5847" s="78" t="s">
        <v>7</v>
      </c>
      <c r="B5847" s="79" t="s">
        <v>5906</v>
      </c>
      <c r="C5847" s="49" t="s">
        <v>5907</v>
      </c>
      <c r="D5847" s="49">
        <v>328</v>
      </c>
      <c r="E5847" s="49">
        <v>6935</v>
      </c>
      <c r="F5847" s="48" t="s">
        <v>6131</v>
      </c>
      <c r="G5847" s="48" t="s">
        <v>112</v>
      </c>
      <c r="H5847" s="75">
        <f t="shared" si="4810"/>
        <v>0</v>
      </c>
      <c r="I5847" s="74">
        <v>92</v>
      </c>
      <c r="J5847" s="74">
        <v>92</v>
      </c>
      <c r="K5847" s="48">
        <f>I5847</f>
        <v>92</v>
      </c>
      <c r="L5847" s="48">
        <f t="shared" si="4819"/>
        <v>-4</v>
      </c>
      <c r="M5847" s="48">
        <f t="shared" si="4811"/>
        <v>88</v>
      </c>
      <c r="N5847" s="48">
        <v>64</v>
      </c>
      <c r="O5847" s="56">
        <v>347</v>
      </c>
      <c r="P5847" s="48" t="str">
        <f t="shared" si="4786"/>
        <v>9448 WH</v>
      </c>
      <c r="Q5847" s="76">
        <v>0</v>
      </c>
      <c r="R5847" s="76">
        <v>21</v>
      </c>
      <c r="S5847" s="49">
        <f t="shared" si="4812"/>
        <v>2.4230769230769233E-2</v>
      </c>
      <c r="T5847" s="49">
        <f t="shared" si="4787"/>
        <v>7.9476923076923081</v>
      </c>
      <c r="U5847" s="49">
        <v>7.9476923076923081</v>
      </c>
      <c r="V5847" s="49"/>
      <c r="W5847" s="49">
        <f t="shared" si="4813"/>
        <v>2.1323076923076925</v>
      </c>
      <c r="X5847" s="90">
        <f>ROUND(S5847*$X$4,0)</f>
        <v>0</v>
      </c>
      <c r="Y5847" s="90">
        <f t="shared" si="4814"/>
        <v>0</v>
      </c>
      <c r="Z5847" s="93">
        <f t="shared" si="4815"/>
        <v>2</v>
      </c>
      <c r="AA5847" s="93">
        <f t="shared" si="4816"/>
        <v>694</v>
      </c>
      <c r="AB5847" s="97">
        <f>ROUND((S5847*$AB$4)+Z5847,0)</f>
        <v>2</v>
      </c>
      <c r="AC5847" s="98">
        <f t="shared" si="4817"/>
        <v>694</v>
      </c>
      <c r="AD5847" s="77" t="s">
        <v>3</v>
      </c>
      <c r="AE5847" s="54">
        <v>694</v>
      </c>
      <c r="AF5847" s="17"/>
    </row>
    <row r="5848" spans="1:32" ht="16.899999999999999" customHeight="1" x14ac:dyDescent="0.3">
      <c r="A5848" s="73" t="s">
        <v>7</v>
      </c>
      <c r="B5848" s="74" t="s">
        <v>2448</v>
      </c>
      <c r="C5848" s="48" t="s">
        <v>1790</v>
      </c>
      <c r="D5848" s="48">
        <v>1</v>
      </c>
      <c r="E5848" s="48">
        <v>621</v>
      </c>
      <c r="F5848" s="48" t="s">
        <v>6128</v>
      </c>
      <c r="G5848" s="48" t="s">
        <v>112</v>
      </c>
      <c r="H5848" s="75">
        <f t="shared" ref="H5848" si="4820">(I5848-J5848)/J5848</f>
        <v>3.7037037037037035E-2</v>
      </c>
      <c r="I5848" s="74">
        <v>28</v>
      </c>
      <c r="J5848" s="74">
        <v>27</v>
      </c>
      <c r="K5848" s="48">
        <f>J5848</f>
        <v>27</v>
      </c>
      <c r="L5848" s="48">
        <f t="shared" si="4819"/>
        <v>-4</v>
      </c>
      <c r="M5848" s="48">
        <f t="shared" ref="M5848" si="4821">K5848+L5848</f>
        <v>23</v>
      </c>
      <c r="N5848" s="48">
        <v>0</v>
      </c>
      <c r="O5848" s="56">
        <v>0.217</v>
      </c>
      <c r="P5848" s="48" t="str">
        <f t="shared" si="4786"/>
        <v>9058AC BK</v>
      </c>
      <c r="Q5848" s="76" t="s">
        <v>6187</v>
      </c>
      <c r="R5848" s="76" t="s">
        <v>6187</v>
      </c>
      <c r="S5848" s="49">
        <f t="shared" ref="S5848" si="4822">((Q5848/65*0.7)+(R5848/260*0.3))</f>
        <v>0</v>
      </c>
      <c r="T5848" s="49">
        <f t="shared" si="4787"/>
        <v>0</v>
      </c>
      <c r="U5848" s="49">
        <v>639.16769230769216</v>
      </c>
      <c r="V5848" s="49">
        <f t="shared" ref="V5848:V5911" si="4823">U5848/D5848</f>
        <v>639.16769230769216</v>
      </c>
      <c r="W5848" s="49">
        <f>V5848*M5848</f>
        <v>14700.856923076919</v>
      </c>
      <c r="X5848" s="90">
        <f>ROUNDUP(S5848*$X$4,0)</f>
        <v>0</v>
      </c>
      <c r="Y5848" s="90">
        <f t="shared" ref="Y5848" si="4824">X5848*O5848</f>
        <v>0</v>
      </c>
      <c r="Z5848" s="93">
        <f t="shared" ref="Z5848" si="4825">ROUND((S5848*M5848)+X5848,0)</f>
        <v>0</v>
      </c>
      <c r="AA5848" s="93">
        <f t="shared" ref="AA5848" si="4826">Z5848*O5848</f>
        <v>0</v>
      </c>
      <c r="AB5848" s="97">
        <f>ROUND((S5848*$AB$4)+Z5848,0)</f>
        <v>0</v>
      </c>
      <c r="AC5848" s="98">
        <f t="shared" ref="AC5848" si="4827">AB5848*O5848</f>
        <v>0</v>
      </c>
      <c r="AD5848" s="77" t="s">
        <v>6176</v>
      </c>
      <c r="AE5848" s="54">
        <v>0</v>
      </c>
      <c r="AF5848" s="17"/>
    </row>
    <row r="5849" spans="1:32" ht="16.899999999999999" customHeight="1" x14ac:dyDescent="0.3">
      <c r="A5849" s="73" t="s">
        <v>7</v>
      </c>
      <c r="B5849" s="80" t="s">
        <v>5922</v>
      </c>
      <c r="C5849" s="48" t="s">
        <v>5921</v>
      </c>
      <c r="D5849" s="49">
        <v>1</v>
      </c>
      <c r="E5849" s="49">
        <v>4003</v>
      </c>
      <c r="F5849" s="48" t="s">
        <v>5909</v>
      </c>
      <c r="G5849" s="48" t="s">
        <v>112</v>
      </c>
      <c r="H5849" s="75">
        <f t="shared" ref="H5849:H5897" si="4828">(I5849-J5849)/J5849</f>
        <v>0</v>
      </c>
      <c r="I5849" s="74">
        <v>49</v>
      </c>
      <c r="J5849" s="74">
        <v>49</v>
      </c>
      <c r="K5849" s="48">
        <f t="shared" ref="K5849:K5876" si="4829">I5849</f>
        <v>49</v>
      </c>
      <c r="L5849" s="48">
        <f t="shared" si="4819"/>
        <v>-4</v>
      </c>
      <c r="M5849" s="49">
        <f t="shared" ref="M5849:M5896" si="4830">K5849+L5849</f>
        <v>45</v>
      </c>
      <c r="N5849" s="48">
        <v>18284</v>
      </c>
      <c r="O5849" s="56">
        <v>0.14463000000000001</v>
      </c>
      <c r="P5849" s="48" t="str">
        <f t="shared" si="4786"/>
        <v>78002 SL</v>
      </c>
      <c r="Q5849" s="76" t="s">
        <v>6187</v>
      </c>
      <c r="R5849" s="76" t="s">
        <v>6187</v>
      </c>
      <c r="S5849" s="49">
        <f t="shared" ref="S5849:S5897" si="4831">((Q5849/65*0.7)+(R5849/260*0.3))</f>
        <v>0</v>
      </c>
      <c r="T5849" s="49">
        <f t="shared" si="4787"/>
        <v>0</v>
      </c>
      <c r="U5849" s="49">
        <v>77.230769230769241</v>
      </c>
      <c r="V5849" s="49">
        <f t="shared" si="4823"/>
        <v>77.230769230769241</v>
      </c>
      <c r="W5849" s="49">
        <f t="shared" ref="W5849:W5887" si="4832">S5849*M5849</f>
        <v>0</v>
      </c>
      <c r="X5849" s="90">
        <f t="shared" ref="X5849:X5876" si="4833">ROUND(V5849*$X$4,0)</f>
        <v>386</v>
      </c>
      <c r="Y5849" s="90">
        <f t="shared" ref="Y5849:Y5900" si="4834">X5849*O5849</f>
        <v>55.827180000000006</v>
      </c>
      <c r="Z5849" s="93">
        <f t="shared" ref="Z5849:Z5876" si="4835">ROUND((V5849*M5849)+X5849,0)</f>
        <v>3861</v>
      </c>
      <c r="AA5849" s="93">
        <f t="shared" ref="AA5849:AA5900" si="4836">Z5849*O5849</f>
        <v>558.41642999999999</v>
      </c>
      <c r="AB5849" s="97">
        <f t="shared" ref="AB5849:AB5876" si="4837">ROUND((V5849*$AB$4)+Z5849,0)</f>
        <v>4247</v>
      </c>
      <c r="AC5849" s="98">
        <f t="shared" ref="AC5849:AC5896" si="4838">AB5849*O5849</f>
        <v>614.24360999999999</v>
      </c>
      <c r="AD5849" s="77" t="s">
        <v>5889</v>
      </c>
      <c r="AE5849" s="54">
        <v>614.24360999999999</v>
      </c>
      <c r="AF5849" s="17"/>
    </row>
    <row r="5850" spans="1:32" ht="16.899999999999999" customHeight="1" x14ac:dyDescent="0.3">
      <c r="A5850" s="73" t="s">
        <v>7</v>
      </c>
      <c r="B5850" s="80" t="s">
        <v>5923</v>
      </c>
      <c r="C5850" s="48" t="s">
        <v>5921</v>
      </c>
      <c r="D5850" s="49">
        <v>1</v>
      </c>
      <c r="E5850" s="49">
        <v>4003</v>
      </c>
      <c r="F5850" s="48" t="s">
        <v>5909</v>
      </c>
      <c r="G5850" s="48" t="s">
        <v>112</v>
      </c>
      <c r="H5850" s="75">
        <f t="shared" si="4828"/>
        <v>0</v>
      </c>
      <c r="I5850" s="74">
        <v>49</v>
      </c>
      <c r="J5850" s="74">
        <v>49</v>
      </c>
      <c r="K5850" s="48">
        <f t="shared" si="4829"/>
        <v>49</v>
      </c>
      <c r="L5850" s="48">
        <f t="shared" si="4819"/>
        <v>-4</v>
      </c>
      <c r="M5850" s="49">
        <f t="shared" si="4830"/>
        <v>45</v>
      </c>
      <c r="N5850" s="48">
        <v>12657</v>
      </c>
      <c r="O5850" s="56">
        <v>0.16599</v>
      </c>
      <c r="P5850" s="48" t="str">
        <f t="shared" si="4786"/>
        <v>78003 SL</v>
      </c>
      <c r="Q5850" s="76" t="s">
        <v>6187</v>
      </c>
      <c r="R5850" s="76" t="s">
        <v>6187</v>
      </c>
      <c r="S5850" s="49">
        <f t="shared" si="4831"/>
        <v>0</v>
      </c>
      <c r="T5850" s="49">
        <f t="shared" si="4787"/>
        <v>0</v>
      </c>
      <c r="U5850" s="49">
        <v>52.538461538461533</v>
      </c>
      <c r="V5850" s="49">
        <f t="shared" si="4823"/>
        <v>52.538461538461533</v>
      </c>
      <c r="W5850" s="49">
        <f t="shared" si="4832"/>
        <v>0</v>
      </c>
      <c r="X5850" s="90">
        <f t="shared" si="4833"/>
        <v>263</v>
      </c>
      <c r="Y5850" s="90">
        <f t="shared" si="4834"/>
        <v>43.655369999999998</v>
      </c>
      <c r="Z5850" s="93">
        <f t="shared" si="4835"/>
        <v>2627</v>
      </c>
      <c r="AA5850" s="93">
        <f t="shared" si="4836"/>
        <v>436.05572999999998</v>
      </c>
      <c r="AB5850" s="97">
        <f t="shared" si="4837"/>
        <v>2890</v>
      </c>
      <c r="AC5850" s="98">
        <f t="shared" si="4838"/>
        <v>479.71109999999999</v>
      </c>
      <c r="AD5850" s="77" t="s">
        <v>5889</v>
      </c>
      <c r="AE5850" s="54">
        <v>479.71109999999999</v>
      </c>
      <c r="AF5850" s="17"/>
    </row>
    <row r="5851" spans="1:32" ht="16.899999999999999" customHeight="1" x14ac:dyDescent="0.3">
      <c r="A5851" s="73" t="s">
        <v>7</v>
      </c>
      <c r="B5851" s="80" t="s">
        <v>5924</v>
      </c>
      <c r="C5851" s="48" t="s">
        <v>5921</v>
      </c>
      <c r="D5851" s="49">
        <v>1</v>
      </c>
      <c r="E5851" s="49">
        <v>4003</v>
      </c>
      <c r="F5851" s="48" t="s">
        <v>5909</v>
      </c>
      <c r="G5851" s="48" t="s">
        <v>112</v>
      </c>
      <c r="H5851" s="75">
        <f t="shared" si="4828"/>
        <v>0</v>
      </c>
      <c r="I5851" s="74">
        <v>49</v>
      </c>
      <c r="J5851" s="74">
        <v>49</v>
      </c>
      <c r="K5851" s="48">
        <f t="shared" si="4829"/>
        <v>49</v>
      </c>
      <c r="L5851" s="48">
        <f t="shared" si="4819"/>
        <v>-4</v>
      </c>
      <c r="M5851" s="49">
        <f t="shared" si="4830"/>
        <v>45</v>
      </c>
      <c r="N5851" s="48">
        <v>32689</v>
      </c>
      <c r="O5851" s="56">
        <v>0.18842999999999999</v>
      </c>
      <c r="P5851" s="48" t="str">
        <f t="shared" si="4786"/>
        <v>78004 SL</v>
      </c>
      <c r="Q5851" s="76" t="s">
        <v>6187</v>
      </c>
      <c r="R5851" s="76" t="s">
        <v>6187</v>
      </c>
      <c r="S5851" s="49">
        <f t="shared" si="4831"/>
        <v>0</v>
      </c>
      <c r="T5851" s="49">
        <f t="shared" si="4787"/>
        <v>0</v>
      </c>
      <c r="U5851" s="49">
        <v>60.730769230769226</v>
      </c>
      <c r="V5851" s="49">
        <f t="shared" si="4823"/>
        <v>60.730769230769226</v>
      </c>
      <c r="W5851" s="49">
        <f t="shared" si="4832"/>
        <v>0</v>
      </c>
      <c r="X5851" s="90">
        <f t="shared" si="4833"/>
        <v>304</v>
      </c>
      <c r="Y5851" s="90">
        <f t="shared" si="4834"/>
        <v>57.282719999999998</v>
      </c>
      <c r="Z5851" s="93">
        <f t="shared" si="4835"/>
        <v>3037</v>
      </c>
      <c r="AA5851" s="93">
        <f t="shared" si="4836"/>
        <v>572.26190999999994</v>
      </c>
      <c r="AB5851" s="97">
        <f t="shared" si="4837"/>
        <v>3341</v>
      </c>
      <c r="AC5851" s="98">
        <f t="shared" si="4838"/>
        <v>629.54462999999998</v>
      </c>
      <c r="AD5851" s="77" t="s">
        <v>5889</v>
      </c>
      <c r="AE5851" s="54">
        <v>629.54462999999998</v>
      </c>
      <c r="AF5851" s="17"/>
    </row>
    <row r="5852" spans="1:32" ht="16.899999999999999" customHeight="1" x14ac:dyDescent="0.3">
      <c r="A5852" s="73" t="s">
        <v>7</v>
      </c>
      <c r="B5852" s="80" t="s">
        <v>5925</v>
      </c>
      <c r="C5852" s="48" t="s">
        <v>5921</v>
      </c>
      <c r="D5852" s="49">
        <v>1</v>
      </c>
      <c r="E5852" s="49">
        <v>4003</v>
      </c>
      <c r="F5852" s="48" t="s">
        <v>5909</v>
      </c>
      <c r="G5852" s="48" t="s">
        <v>112</v>
      </c>
      <c r="H5852" s="75">
        <f t="shared" si="4828"/>
        <v>0</v>
      </c>
      <c r="I5852" s="74">
        <v>49</v>
      </c>
      <c r="J5852" s="74">
        <v>49</v>
      </c>
      <c r="K5852" s="48">
        <f t="shared" si="4829"/>
        <v>49</v>
      </c>
      <c r="L5852" s="48">
        <f t="shared" si="4819"/>
        <v>-4</v>
      </c>
      <c r="M5852" s="49">
        <f t="shared" si="4830"/>
        <v>45</v>
      </c>
      <c r="N5852" s="48">
        <v>24349</v>
      </c>
      <c r="O5852" s="56">
        <v>0.23369000000000001</v>
      </c>
      <c r="P5852" s="48" t="str">
        <f t="shared" si="4786"/>
        <v>78006 SL</v>
      </c>
      <c r="Q5852" s="76">
        <v>0</v>
      </c>
      <c r="R5852" s="76">
        <v>0</v>
      </c>
      <c r="S5852" s="49">
        <f t="shared" si="4831"/>
        <v>0</v>
      </c>
      <c r="T5852" s="49">
        <f t="shared" si="4787"/>
        <v>0</v>
      </c>
      <c r="U5852" s="49">
        <v>143.11538461538461</v>
      </c>
      <c r="V5852" s="49">
        <f t="shared" si="4823"/>
        <v>143.11538461538461</v>
      </c>
      <c r="W5852" s="49">
        <f t="shared" si="4832"/>
        <v>0</v>
      </c>
      <c r="X5852" s="90">
        <f t="shared" si="4833"/>
        <v>716</v>
      </c>
      <c r="Y5852" s="90">
        <f t="shared" si="4834"/>
        <v>167.32204000000002</v>
      </c>
      <c r="Z5852" s="93">
        <f t="shared" si="4835"/>
        <v>7156</v>
      </c>
      <c r="AA5852" s="93">
        <f t="shared" si="4836"/>
        <v>1672.2856400000001</v>
      </c>
      <c r="AB5852" s="97">
        <f t="shared" si="4837"/>
        <v>7872</v>
      </c>
      <c r="AC5852" s="98">
        <f t="shared" si="4838"/>
        <v>1839.6076800000001</v>
      </c>
      <c r="AD5852" s="77" t="s">
        <v>5889</v>
      </c>
      <c r="AE5852" s="54">
        <v>1839.6076800000001</v>
      </c>
      <c r="AF5852" s="17"/>
    </row>
    <row r="5853" spans="1:32" ht="16.899999999999999" customHeight="1" x14ac:dyDescent="0.3">
      <c r="A5853" s="73" t="s">
        <v>7</v>
      </c>
      <c r="B5853" s="80" t="s">
        <v>5926</v>
      </c>
      <c r="C5853" s="48" t="s">
        <v>5921</v>
      </c>
      <c r="D5853" s="49">
        <v>1</v>
      </c>
      <c r="E5853" s="49">
        <v>4003</v>
      </c>
      <c r="F5853" s="48" t="s">
        <v>5909</v>
      </c>
      <c r="G5853" s="48" t="s">
        <v>112</v>
      </c>
      <c r="H5853" s="75">
        <f t="shared" si="4828"/>
        <v>0</v>
      </c>
      <c r="I5853" s="74">
        <v>54</v>
      </c>
      <c r="J5853" s="74">
        <v>54</v>
      </c>
      <c r="K5853" s="48">
        <f t="shared" si="4829"/>
        <v>54</v>
      </c>
      <c r="L5853" s="48">
        <f t="shared" si="4819"/>
        <v>-4</v>
      </c>
      <c r="M5853" s="49">
        <f t="shared" si="4830"/>
        <v>50</v>
      </c>
      <c r="N5853" s="48">
        <v>4752</v>
      </c>
      <c r="O5853" s="56">
        <v>0.27648</v>
      </c>
      <c r="P5853" s="48" t="str">
        <f t="shared" si="4786"/>
        <v>78008 SL</v>
      </c>
      <c r="Q5853" s="76" t="s">
        <v>6187</v>
      </c>
      <c r="R5853" s="76" t="s">
        <v>6187</v>
      </c>
      <c r="S5853" s="49">
        <f t="shared" si="4831"/>
        <v>0</v>
      </c>
      <c r="T5853" s="49">
        <f t="shared" si="4787"/>
        <v>0</v>
      </c>
      <c r="U5853" s="49">
        <v>37.192307692307693</v>
      </c>
      <c r="V5853" s="49">
        <f t="shared" si="4823"/>
        <v>37.192307692307693</v>
      </c>
      <c r="W5853" s="49">
        <f t="shared" si="4832"/>
        <v>0</v>
      </c>
      <c r="X5853" s="90">
        <f t="shared" si="4833"/>
        <v>186</v>
      </c>
      <c r="Y5853" s="90">
        <f t="shared" si="4834"/>
        <v>51.425280000000001</v>
      </c>
      <c r="Z5853" s="93">
        <f t="shared" si="4835"/>
        <v>2046</v>
      </c>
      <c r="AA5853" s="93">
        <f t="shared" si="4836"/>
        <v>565.67808000000002</v>
      </c>
      <c r="AB5853" s="97">
        <f t="shared" si="4837"/>
        <v>2232</v>
      </c>
      <c r="AC5853" s="98">
        <f t="shared" si="4838"/>
        <v>617.10335999999995</v>
      </c>
      <c r="AD5853" s="77" t="s">
        <v>5889</v>
      </c>
      <c r="AE5853" s="54">
        <v>617.10335999999995</v>
      </c>
      <c r="AF5853" s="17"/>
    </row>
    <row r="5854" spans="1:32" ht="16.899999999999999" customHeight="1" x14ac:dyDescent="0.3">
      <c r="A5854" s="73" t="s">
        <v>7</v>
      </c>
      <c r="B5854" s="80" t="s">
        <v>5927</v>
      </c>
      <c r="C5854" s="48" t="s">
        <v>5921</v>
      </c>
      <c r="D5854" s="49">
        <v>1</v>
      </c>
      <c r="E5854" s="49">
        <v>4003</v>
      </c>
      <c r="F5854" s="48" t="s">
        <v>5909</v>
      </c>
      <c r="G5854" s="48" t="s">
        <v>112</v>
      </c>
      <c r="H5854" s="75">
        <f t="shared" si="4828"/>
        <v>0</v>
      </c>
      <c r="I5854" s="74">
        <v>49</v>
      </c>
      <c r="J5854" s="74">
        <v>49</v>
      </c>
      <c r="K5854" s="48">
        <f t="shared" si="4829"/>
        <v>49</v>
      </c>
      <c r="L5854" s="48">
        <f t="shared" si="4819"/>
        <v>-4</v>
      </c>
      <c r="M5854" s="49">
        <f t="shared" si="4830"/>
        <v>45</v>
      </c>
      <c r="N5854" s="48">
        <v>7925</v>
      </c>
      <c r="O5854" s="56">
        <v>0.15540000000000001</v>
      </c>
      <c r="P5854" s="48" t="str">
        <f t="shared" si="4786"/>
        <v>78012 SL</v>
      </c>
      <c r="Q5854" s="76" t="s">
        <v>6187</v>
      </c>
      <c r="R5854" s="76" t="s">
        <v>6187</v>
      </c>
      <c r="S5854" s="49">
        <f t="shared" si="4831"/>
        <v>0</v>
      </c>
      <c r="T5854" s="49">
        <f t="shared" si="4787"/>
        <v>0</v>
      </c>
      <c r="U5854" s="49">
        <v>16.846153846153843</v>
      </c>
      <c r="V5854" s="49">
        <f t="shared" si="4823"/>
        <v>16.846153846153843</v>
      </c>
      <c r="W5854" s="49">
        <f t="shared" si="4832"/>
        <v>0</v>
      </c>
      <c r="X5854" s="90">
        <f t="shared" si="4833"/>
        <v>84</v>
      </c>
      <c r="Y5854" s="90">
        <f t="shared" si="4834"/>
        <v>13.053600000000001</v>
      </c>
      <c r="Z5854" s="93">
        <f t="shared" si="4835"/>
        <v>842</v>
      </c>
      <c r="AA5854" s="93">
        <f t="shared" si="4836"/>
        <v>130.8468</v>
      </c>
      <c r="AB5854" s="97">
        <f t="shared" si="4837"/>
        <v>926</v>
      </c>
      <c r="AC5854" s="98">
        <f t="shared" si="4838"/>
        <v>143.90040000000002</v>
      </c>
      <c r="AD5854" s="77" t="s">
        <v>5889</v>
      </c>
      <c r="AE5854" s="54">
        <v>143.90040000000002</v>
      </c>
      <c r="AF5854" s="17"/>
    </row>
    <row r="5855" spans="1:32" ht="16.899999999999999" customHeight="1" x14ac:dyDescent="0.3">
      <c r="A5855" s="73" t="s">
        <v>7</v>
      </c>
      <c r="B5855" s="80" t="s">
        <v>5928</v>
      </c>
      <c r="C5855" s="48" t="s">
        <v>5921</v>
      </c>
      <c r="D5855" s="49">
        <v>1</v>
      </c>
      <c r="E5855" s="49">
        <v>4003</v>
      </c>
      <c r="F5855" s="48" t="s">
        <v>5909</v>
      </c>
      <c r="G5855" s="48" t="s">
        <v>112</v>
      </c>
      <c r="H5855" s="75">
        <f t="shared" si="4828"/>
        <v>0</v>
      </c>
      <c r="I5855" s="74">
        <v>49</v>
      </c>
      <c r="J5855" s="74">
        <v>49</v>
      </c>
      <c r="K5855" s="48">
        <f t="shared" si="4829"/>
        <v>49</v>
      </c>
      <c r="L5855" s="48">
        <f t="shared" si="4819"/>
        <v>-4</v>
      </c>
      <c r="M5855" s="49">
        <f t="shared" si="4830"/>
        <v>45</v>
      </c>
      <c r="N5855" s="48">
        <v>7602</v>
      </c>
      <c r="O5855" s="56">
        <v>0.18110999999999999</v>
      </c>
      <c r="P5855" s="48" t="str">
        <f t="shared" si="4786"/>
        <v>78013 SL</v>
      </c>
      <c r="Q5855" s="76" t="s">
        <v>6187</v>
      </c>
      <c r="R5855" s="76" t="s">
        <v>6187</v>
      </c>
      <c r="S5855" s="49">
        <f t="shared" si="4831"/>
        <v>0</v>
      </c>
      <c r="T5855" s="49">
        <f t="shared" si="4787"/>
        <v>0</v>
      </c>
      <c r="U5855" s="49">
        <v>82.461538461538453</v>
      </c>
      <c r="V5855" s="49">
        <f t="shared" si="4823"/>
        <v>82.461538461538453</v>
      </c>
      <c r="W5855" s="49">
        <f t="shared" si="4832"/>
        <v>0</v>
      </c>
      <c r="X5855" s="90">
        <f t="shared" si="4833"/>
        <v>412</v>
      </c>
      <c r="Y5855" s="90">
        <f t="shared" si="4834"/>
        <v>74.617319999999992</v>
      </c>
      <c r="Z5855" s="93">
        <f t="shared" si="4835"/>
        <v>4123</v>
      </c>
      <c r="AA5855" s="93">
        <f t="shared" si="4836"/>
        <v>746.71652999999992</v>
      </c>
      <c r="AB5855" s="97">
        <f t="shared" si="4837"/>
        <v>4535</v>
      </c>
      <c r="AC5855" s="98">
        <f t="shared" si="4838"/>
        <v>821.33384999999998</v>
      </c>
      <c r="AD5855" s="77" t="s">
        <v>5889</v>
      </c>
      <c r="AE5855" s="54">
        <v>821.33384999999998</v>
      </c>
      <c r="AF5855" s="17"/>
    </row>
    <row r="5856" spans="1:32" ht="16.899999999999999" customHeight="1" x14ac:dyDescent="0.3">
      <c r="A5856" s="73" t="s">
        <v>7</v>
      </c>
      <c r="B5856" s="80" t="s">
        <v>5929</v>
      </c>
      <c r="C5856" s="48" t="s">
        <v>5921</v>
      </c>
      <c r="D5856" s="49">
        <v>1</v>
      </c>
      <c r="E5856" s="49">
        <v>4003</v>
      </c>
      <c r="F5856" s="48" t="s">
        <v>5909</v>
      </c>
      <c r="G5856" s="48" t="s">
        <v>112</v>
      </c>
      <c r="H5856" s="75">
        <f t="shared" si="4828"/>
        <v>0</v>
      </c>
      <c r="I5856" s="74">
        <v>49</v>
      </c>
      <c r="J5856" s="74">
        <v>49</v>
      </c>
      <c r="K5856" s="48">
        <f t="shared" si="4829"/>
        <v>49</v>
      </c>
      <c r="L5856" s="48">
        <f t="shared" si="4819"/>
        <v>-4</v>
      </c>
      <c r="M5856" s="49">
        <f t="shared" si="4830"/>
        <v>45</v>
      </c>
      <c r="N5856" s="48">
        <v>19387</v>
      </c>
      <c r="O5856" s="56">
        <v>0.20805000000000001</v>
      </c>
      <c r="P5856" s="48" t="str">
        <f t="shared" si="4786"/>
        <v>78014 SL</v>
      </c>
      <c r="Q5856" s="76">
        <v>10660</v>
      </c>
      <c r="R5856" s="76">
        <v>10660</v>
      </c>
      <c r="S5856" s="49">
        <f t="shared" si="4831"/>
        <v>127.1</v>
      </c>
      <c r="T5856" s="49">
        <f t="shared" si="4787"/>
        <v>127.1</v>
      </c>
      <c r="U5856" s="49">
        <v>258.02307692307693</v>
      </c>
      <c r="V5856" s="49">
        <f t="shared" si="4823"/>
        <v>258.02307692307693</v>
      </c>
      <c r="W5856" s="49">
        <f t="shared" si="4832"/>
        <v>5719.5</v>
      </c>
      <c r="X5856" s="90">
        <f t="shared" si="4833"/>
        <v>1290</v>
      </c>
      <c r="Y5856" s="90">
        <f t="shared" si="4834"/>
        <v>268.3845</v>
      </c>
      <c r="Z5856" s="93">
        <f t="shared" si="4835"/>
        <v>12901</v>
      </c>
      <c r="AA5856" s="93">
        <f t="shared" si="4836"/>
        <v>2684.05305</v>
      </c>
      <c r="AB5856" s="97">
        <f t="shared" si="4837"/>
        <v>14191</v>
      </c>
      <c r="AC5856" s="98">
        <f t="shared" si="4838"/>
        <v>2952.4375500000001</v>
      </c>
      <c r="AD5856" s="77" t="s">
        <v>5889</v>
      </c>
      <c r="AE5856" s="54">
        <v>2952.4375500000001</v>
      </c>
      <c r="AF5856" s="17"/>
    </row>
    <row r="5857" spans="1:32" ht="16.899999999999999" customHeight="1" x14ac:dyDescent="0.3">
      <c r="A5857" s="73" t="s">
        <v>7</v>
      </c>
      <c r="B5857" s="80" t="s">
        <v>5930</v>
      </c>
      <c r="C5857" s="48" t="s">
        <v>5921</v>
      </c>
      <c r="D5857" s="49">
        <v>1</v>
      </c>
      <c r="E5857" s="49">
        <v>4003</v>
      </c>
      <c r="F5857" s="48" t="s">
        <v>5909</v>
      </c>
      <c r="G5857" s="48" t="s">
        <v>112</v>
      </c>
      <c r="H5857" s="75">
        <f t="shared" si="4828"/>
        <v>0</v>
      </c>
      <c r="I5857" s="74">
        <v>49</v>
      </c>
      <c r="J5857" s="74">
        <v>49</v>
      </c>
      <c r="K5857" s="48">
        <f t="shared" si="4829"/>
        <v>49</v>
      </c>
      <c r="L5857" s="48">
        <f t="shared" si="4819"/>
        <v>-4</v>
      </c>
      <c r="M5857" s="49">
        <f t="shared" si="4830"/>
        <v>45</v>
      </c>
      <c r="N5857" s="48">
        <v>11977</v>
      </c>
      <c r="O5857" s="56">
        <v>0.26235000000000003</v>
      </c>
      <c r="P5857" s="48" t="str">
        <f t="shared" si="4786"/>
        <v>78016 SL</v>
      </c>
      <c r="Q5857" s="76">
        <v>12000</v>
      </c>
      <c r="R5857" s="76">
        <v>12000</v>
      </c>
      <c r="S5857" s="49">
        <f t="shared" si="4831"/>
        <v>143.07692307692307</v>
      </c>
      <c r="T5857" s="49">
        <f t="shared" si="4787"/>
        <v>143.07692307692307</v>
      </c>
      <c r="U5857" s="49">
        <v>182.92307692307691</v>
      </c>
      <c r="V5857" s="49">
        <f t="shared" si="4823"/>
        <v>182.92307692307691</v>
      </c>
      <c r="W5857" s="49">
        <f t="shared" si="4832"/>
        <v>6438.4615384615381</v>
      </c>
      <c r="X5857" s="90">
        <f t="shared" si="4833"/>
        <v>915</v>
      </c>
      <c r="Y5857" s="90">
        <f t="shared" si="4834"/>
        <v>240.05025000000003</v>
      </c>
      <c r="Z5857" s="93">
        <f t="shared" si="4835"/>
        <v>9147</v>
      </c>
      <c r="AA5857" s="93">
        <f t="shared" si="4836"/>
        <v>2399.7154500000001</v>
      </c>
      <c r="AB5857" s="97">
        <f t="shared" si="4837"/>
        <v>10062</v>
      </c>
      <c r="AC5857" s="98">
        <f t="shared" si="4838"/>
        <v>2639.7657000000004</v>
      </c>
      <c r="AD5857" s="77" t="s">
        <v>5889</v>
      </c>
      <c r="AE5857" s="54">
        <v>2639.7657000000004</v>
      </c>
      <c r="AF5857" s="17"/>
    </row>
    <row r="5858" spans="1:32" ht="16.899999999999999" customHeight="1" x14ac:dyDescent="0.3">
      <c r="A5858" s="73" t="s">
        <v>7</v>
      </c>
      <c r="B5858" s="80" t="s">
        <v>5931</v>
      </c>
      <c r="C5858" s="48" t="s">
        <v>5921</v>
      </c>
      <c r="D5858" s="49">
        <v>1</v>
      </c>
      <c r="E5858" s="49">
        <v>4003</v>
      </c>
      <c r="F5858" s="48" t="s">
        <v>5909</v>
      </c>
      <c r="G5858" s="48" t="s">
        <v>112</v>
      </c>
      <c r="H5858" s="75">
        <f t="shared" si="4828"/>
        <v>0</v>
      </c>
      <c r="I5858" s="74">
        <v>54</v>
      </c>
      <c r="J5858" s="74">
        <v>54</v>
      </c>
      <c r="K5858" s="48">
        <f t="shared" si="4829"/>
        <v>54</v>
      </c>
      <c r="L5858" s="48">
        <f t="shared" si="4819"/>
        <v>-4</v>
      </c>
      <c r="M5858" s="49">
        <f t="shared" si="4830"/>
        <v>50</v>
      </c>
      <c r="N5858" s="48">
        <v>15992</v>
      </c>
      <c r="O5858" s="56">
        <v>0.31386999999999998</v>
      </c>
      <c r="P5858" s="48" t="str">
        <f t="shared" si="4786"/>
        <v>78018 SL</v>
      </c>
      <c r="Q5858" s="76" t="s">
        <v>6187</v>
      </c>
      <c r="R5858" s="76" t="s">
        <v>6187</v>
      </c>
      <c r="S5858" s="49">
        <f t="shared" si="4831"/>
        <v>0</v>
      </c>
      <c r="T5858" s="49">
        <f t="shared" si="4787"/>
        <v>0</v>
      </c>
      <c r="U5858" s="49">
        <v>76.653846153846146</v>
      </c>
      <c r="V5858" s="49">
        <f t="shared" si="4823"/>
        <v>76.653846153846146</v>
      </c>
      <c r="W5858" s="49">
        <f t="shared" si="4832"/>
        <v>0</v>
      </c>
      <c r="X5858" s="90">
        <f t="shared" si="4833"/>
        <v>383</v>
      </c>
      <c r="Y5858" s="90">
        <f t="shared" si="4834"/>
        <v>120.21221</v>
      </c>
      <c r="Z5858" s="93">
        <f t="shared" si="4835"/>
        <v>4216</v>
      </c>
      <c r="AA5858" s="93">
        <f t="shared" si="4836"/>
        <v>1323.2759199999998</v>
      </c>
      <c r="AB5858" s="97">
        <f t="shared" si="4837"/>
        <v>4599</v>
      </c>
      <c r="AC5858" s="98">
        <f t="shared" si="4838"/>
        <v>1443.48813</v>
      </c>
      <c r="AD5858" s="77" t="s">
        <v>5889</v>
      </c>
      <c r="AE5858" s="54">
        <v>1443.48813</v>
      </c>
      <c r="AF5858" s="17"/>
    </row>
    <row r="5859" spans="1:32" ht="16.899999999999999" customHeight="1" x14ac:dyDescent="0.3">
      <c r="A5859" s="73" t="s">
        <v>7</v>
      </c>
      <c r="B5859" s="80" t="s">
        <v>5932</v>
      </c>
      <c r="C5859" s="48" t="s">
        <v>5921</v>
      </c>
      <c r="D5859" s="49">
        <v>1</v>
      </c>
      <c r="E5859" s="49">
        <v>4003</v>
      </c>
      <c r="F5859" s="48" t="s">
        <v>5909</v>
      </c>
      <c r="G5859" s="48" t="s">
        <v>112</v>
      </c>
      <c r="H5859" s="75">
        <f t="shared" si="4828"/>
        <v>0</v>
      </c>
      <c r="I5859" s="74">
        <v>54</v>
      </c>
      <c r="J5859" s="74">
        <v>54</v>
      </c>
      <c r="K5859" s="48">
        <f t="shared" si="4829"/>
        <v>54</v>
      </c>
      <c r="L5859" s="48">
        <f t="shared" si="4819"/>
        <v>-4</v>
      </c>
      <c r="M5859" s="49">
        <f t="shared" si="4830"/>
        <v>50</v>
      </c>
      <c r="N5859" s="48">
        <v>1780</v>
      </c>
      <c r="O5859" s="56">
        <v>0.37058000000000002</v>
      </c>
      <c r="P5859" s="48" t="str">
        <f t="shared" si="4786"/>
        <v>78020 SL</v>
      </c>
      <c r="Q5859" s="76" t="s">
        <v>6187</v>
      </c>
      <c r="R5859" s="76" t="s">
        <v>6187</v>
      </c>
      <c r="S5859" s="49">
        <f t="shared" si="4831"/>
        <v>0</v>
      </c>
      <c r="T5859" s="49">
        <f t="shared" si="4787"/>
        <v>0</v>
      </c>
      <c r="U5859" s="49">
        <v>12.692307692307693</v>
      </c>
      <c r="V5859" s="49">
        <f t="shared" si="4823"/>
        <v>12.692307692307693</v>
      </c>
      <c r="W5859" s="49">
        <f t="shared" si="4832"/>
        <v>0</v>
      </c>
      <c r="X5859" s="90">
        <f t="shared" si="4833"/>
        <v>63</v>
      </c>
      <c r="Y5859" s="90">
        <f t="shared" si="4834"/>
        <v>23.346540000000001</v>
      </c>
      <c r="Z5859" s="93">
        <f t="shared" si="4835"/>
        <v>698</v>
      </c>
      <c r="AA5859" s="93">
        <f t="shared" si="4836"/>
        <v>258.66484000000003</v>
      </c>
      <c r="AB5859" s="97">
        <f t="shared" si="4837"/>
        <v>761</v>
      </c>
      <c r="AC5859" s="98">
        <f t="shared" si="4838"/>
        <v>282.01138000000003</v>
      </c>
      <c r="AD5859" s="77" t="s">
        <v>5889</v>
      </c>
      <c r="AE5859" s="54">
        <v>282.01138000000003</v>
      </c>
      <c r="AF5859" s="17"/>
    </row>
    <row r="5860" spans="1:32" ht="16.899999999999999" customHeight="1" x14ac:dyDescent="0.3">
      <c r="A5860" s="73" t="s">
        <v>7</v>
      </c>
      <c r="B5860" s="80" t="s">
        <v>5933</v>
      </c>
      <c r="C5860" s="48" t="s">
        <v>5921</v>
      </c>
      <c r="D5860" s="49">
        <v>1</v>
      </c>
      <c r="E5860" s="49">
        <v>4003</v>
      </c>
      <c r="F5860" s="48" t="s">
        <v>5909</v>
      </c>
      <c r="G5860" s="48" t="s">
        <v>112</v>
      </c>
      <c r="H5860" s="75">
        <f t="shared" si="4828"/>
        <v>0</v>
      </c>
      <c r="I5860" s="74">
        <v>49</v>
      </c>
      <c r="J5860" s="74">
        <v>49</v>
      </c>
      <c r="K5860" s="48">
        <f t="shared" si="4829"/>
        <v>49</v>
      </c>
      <c r="L5860" s="48">
        <f t="shared" si="4819"/>
        <v>-4</v>
      </c>
      <c r="M5860" s="49">
        <f t="shared" si="4830"/>
        <v>45</v>
      </c>
      <c r="N5860" s="48">
        <v>29449</v>
      </c>
      <c r="O5860" s="56">
        <v>0.16277</v>
      </c>
      <c r="P5860" s="48" t="str">
        <f t="shared" si="4786"/>
        <v>78022 SL</v>
      </c>
      <c r="Q5860" s="76">
        <v>0</v>
      </c>
      <c r="R5860" s="76">
        <v>0</v>
      </c>
      <c r="S5860" s="49">
        <f t="shared" si="4831"/>
        <v>0</v>
      </c>
      <c r="T5860" s="49">
        <f t="shared" si="4787"/>
        <v>0</v>
      </c>
      <c r="U5860" s="49">
        <v>206.15384615384616</v>
      </c>
      <c r="V5860" s="49">
        <f t="shared" si="4823"/>
        <v>206.15384615384616</v>
      </c>
      <c r="W5860" s="49">
        <f t="shared" si="4832"/>
        <v>0</v>
      </c>
      <c r="X5860" s="90">
        <f t="shared" si="4833"/>
        <v>1031</v>
      </c>
      <c r="Y5860" s="90">
        <f t="shared" si="4834"/>
        <v>167.81586999999999</v>
      </c>
      <c r="Z5860" s="93">
        <f t="shared" si="4835"/>
        <v>10308</v>
      </c>
      <c r="AA5860" s="93">
        <f t="shared" si="4836"/>
        <v>1677.8331599999999</v>
      </c>
      <c r="AB5860" s="97">
        <f t="shared" si="4837"/>
        <v>11339</v>
      </c>
      <c r="AC5860" s="98">
        <f t="shared" si="4838"/>
        <v>1845.64903</v>
      </c>
      <c r="AD5860" s="77" t="s">
        <v>5889</v>
      </c>
      <c r="AE5860" s="54">
        <v>1845.64903</v>
      </c>
      <c r="AF5860" s="17"/>
    </row>
    <row r="5861" spans="1:32" ht="16.899999999999999" customHeight="1" x14ac:dyDescent="0.3">
      <c r="A5861" s="73" t="s">
        <v>7</v>
      </c>
      <c r="B5861" s="80" t="s">
        <v>5934</v>
      </c>
      <c r="C5861" s="48" t="s">
        <v>5921</v>
      </c>
      <c r="D5861" s="49">
        <v>1</v>
      </c>
      <c r="E5861" s="49">
        <v>4003</v>
      </c>
      <c r="F5861" s="48" t="s">
        <v>5909</v>
      </c>
      <c r="G5861" s="48" t="s">
        <v>112</v>
      </c>
      <c r="H5861" s="75">
        <f t="shared" si="4828"/>
        <v>0</v>
      </c>
      <c r="I5861" s="74">
        <v>49</v>
      </c>
      <c r="J5861" s="74">
        <v>49</v>
      </c>
      <c r="K5861" s="48">
        <f t="shared" si="4829"/>
        <v>49</v>
      </c>
      <c r="L5861" s="48">
        <f t="shared" si="4819"/>
        <v>-4</v>
      </c>
      <c r="M5861" s="49">
        <f t="shared" si="4830"/>
        <v>45</v>
      </c>
      <c r="N5861" s="48">
        <v>25938</v>
      </c>
      <c r="O5861" s="56">
        <v>0.19087000000000001</v>
      </c>
      <c r="P5861" s="48" t="str">
        <f t="shared" si="4786"/>
        <v>78023 SL</v>
      </c>
      <c r="Q5861" s="76" t="s">
        <v>6187</v>
      </c>
      <c r="R5861" s="76" t="s">
        <v>6187</v>
      </c>
      <c r="S5861" s="49">
        <f t="shared" si="4831"/>
        <v>0</v>
      </c>
      <c r="T5861" s="49">
        <f t="shared" si="4787"/>
        <v>0</v>
      </c>
      <c r="U5861" s="49">
        <v>53.269230769230774</v>
      </c>
      <c r="V5861" s="49">
        <f t="shared" si="4823"/>
        <v>53.269230769230774</v>
      </c>
      <c r="W5861" s="49">
        <f t="shared" si="4832"/>
        <v>0</v>
      </c>
      <c r="X5861" s="90">
        <f t="shared" si="4833"/>
        <v>266</v>
      </c>
      <c r="Y5861" s="90">
        <f t="shared" si="4834"/>
        <v>50.771420000000006</v>
      </c>
      <c r="Z5861" s="93">
        <f t="shared" si="4835"/>
        <v>2663</v>
      </c>
      <c r="AA5861" s="93">
        <f t="shared" si="4836"/>
        <v>508.28681000000006</v>
      </c>
      <c r="AB5861" s="97">
        <f t="shared" si="4837"/>
        <v>2929</v>
      </c>
      <c r="AC5861" s="98">
        <f t="shared" si="4838"/>
        <v>559.05822999999998</v>
      </c>
      <c r="AD5861" s="77" t="s">
        <v>5889</v>
      </c>
      <c r="AE5861" s="54">
        <v>559.05822999999998</v>
      </c>
      <c r="AF5861" s="17"/>
    </row>
    <row r="5862" spans="1:32" ht="16.899999999999999" customHeight="1" x14ac:dyDescent="0.3">
      <c r="A5862" s="73" t="s">
        <v>7</v>
      </c>
      <c r="B5862" s="80" t="s">
        <v>5935</v>
      </c>
      <c r="C5862" s="48" t="s">
        <v>5921</v>
      </c>
      <c r="D5862" s="49">
        <v>1</v>
      </c>
      <c r="E5862" s="49">
        <v>4003</v>
      </c>
      <c r="F5862" s="48" t="s">
        <v>5909</v>
      </c>
      <c r="G5862" s="48" t="s">
        <v>112</v>
      </c>
      <c r="H5862" s="75">
        <f t="shared" si="4828"/>
        <v>0</v>
      </c>
      <c r="I5862" s="74">
        <v>49</v>
      </c>
      <c r="J5862" s="74">
        <v>49</v>
      </c>
      <c r="K5862" s="48">
        <f t="shared" si="4829"/>
        <v>49</v>
      </c>
      <c r="L5862" s="48">
        <f t="shared" si="4819"/>
        <v>-4</v>
      </c>
      <c r="M5862" s="49">
        <f t="shared" si="4830"/>
        <v>45</v>
      </c>
      <c r="N5862" s="48">
        <v>12020</v>
      </c>
      <c r="O5862" s="56">
        <v>0.22040000000000001</v>
      </c>
      <c r="P5862" s="48" t="str">
        <f t="shared" si="4786"/>
        <v>78024 SL</v>
      </c>
      <c r="Q5862" s="76" t="s">
        <v>6187</v>
      </c>
      <c r="R5862" s="76" t="s">
        <v>6187</v>
      </c>
      <c r="S5862" s="49">
        <f t="shared" si="4831"/>
        <v>0</v>
      </c>
      <c r="T5862" s="49">
        <f t="shared" si="4787"/>
        <v>0</v>
      </c>
      <c r="U5862" s="49">
        <v>172.92307692307691</v>
      </c>
      <c r="V5862" s="49">
        <f t="shared" si="4823"/>
        <v>172.92307692307691</v>
      </c>
      <c r="W5862" s="49">
        <f t="shared" si="4832"/>
        <v>0</v>
      </c>
      <c r="X5862" s="90">
        <f t="shared" si="4833"/>
        <v>865</v>
      </c>
      <c r="Y5862" s="90">
        <f t="shared" si="4834"/>
        <v>190.64600000000002</v>
      </c>
      <c r="Z5862" s="93">
        <f t="shared" si="4835"/>
        <v>8647</v>
      </c>
      <c r="AA5862" s="93">
        <f t="shared" si="4836"/>
        <v>1905.7988</v>
      </c>
      <c r="AB5862" s="97">
        <f t="shared" si="4837"/>
        <v>9512</v>
      </c>
      <c r="AC5862" s="98">
        <f t="shared" si="4838"/>
        <v>2096.4448000000002</v>
      </c>
      <c r="AD5862" s="77" t="s">
        <v>5889</v>
      </c>
      <c r="AE5862" s="54">
        <v>2096.4448000000002</v>
      </c>
      <c r="AF5862" s="17"/>
    </row>
    <row r="5863" spans="1:32" ht="16.899999999999999" customHeight="1" x14ac:dyDescent="0.3">
      <c r="A5863" s="73" t="s">
        <v>7</v>
      </c>
      <c r="B5863" s="80" t="s">
        <v>5936</v>
      </c>
      <c r="C5863" s="48" t="s">
        <v>5921</v>
      </c>
      <c r="D5863" s="49">
        <v>1</v>
      </c>
      <c r="E5863" s="49">
        <v>4003</v>
      </c>
      <c r="F5863" s="48" t="s">
        <v>5909</v>
      </c>
      <c r="G5863" s="48" t="s">
        <v>112</v>
      </c>
      <c r="H5863" s="75">
        <f t="shared" si="4828"/>
        <v>0</v>
      </c>
      <c r="I5863" s="74">
        <v>49</v>
      </c>
      <c r="J5863" s="74">
        <v>49</v>
      </c>
      <c r="K5863" s="48">
        <f t="shared" si="4829"/>
        <v>49</v>
      </c>
      <c r="L5863" s="48">
        <f t="shared" si="4819"/>
        <v>-4</v>
      </c>
      <c r="M5863" s="49">
        <f t="shared" si="4830"/>
        <v>45</v>
      </c>
      <c r="N5863" s="48">
        <v>4708</v>
      </c>
      <c r="O5863" s="56">
        <v>0.27990999999999999</v>
      </c>
      <c r="P5863" s="48" t="str">
        <f t="shared" si="4786"/>
        <v>78026 SL</v>
      </c>
      <c r="Q5863" s="76" t="s">
        <v>6187</v>
      </c>
      <c r="R5863" s="76" t="s">
        <v>6187</v>
      </c>
      <c r="S5863" s="49">
        <f t="shared" si="4831"/>
        <v>0</v>
      </c>
      <c r="T5863" s="49">
        <f t="shared" si="4787"/>
        <v>0</v>
      </c>
      <c r="U5863" s="49">
        <v>29.576923076923073</v>
      </c>
      <c r="V5863" s="49">
        <f t="shared" si="4823"/>
        <v>29.576923076923073</v>
      </c>
      <c r="W5863" s="49">
        <f t="shared" si="4832"/>
        <v>0</v>
      </c>
      <c r="X5863" s="90">
        <f t="shared" si="4833"/>
        <v>148</v>
      </c>
      <c r="Y5863" s="90">
        <f t="shared" si="4834"/>
        <v>41.426679999999998</v>
      </c>
      <c r="Z5863" s="93">
        <f t="shared" si="4835"/>
        <v>1479</v>
      </c>
      <c r="AA5863" s="93">
        <f t="shared" si="4836"/>
        <v>413.98689000000002</v>
      </c>
      <c r="AB5863" s="97">
        <f t="shared" si="4837"/>
        <v>1627</v>
      </c>
      <c r="AC5863" s="98">
        <f t="shared" si="4838"/>
        <v>455.41356999999999</v>
      </c>
      <c r="AD5863" s="77" t="s">
        <v>5889</v>
      </c>
      <c r="AE5863" s="54">
        <v>455.41356999999999</v>
      </c>
      <c r="AF5863" s="17"/>
    </row>
    <row r="5864" spans="1:32" ht="16.899999999999999" customHeight="1" x14ac:dyDescent="0.3">
      <c r="A5864" s="73" t="s">
        <v>7</v>
      </c>
      <c r="B5864" s="80" t="s">
        <v>5937</v>
      </c>
      <c r="C5864" s="48" t="s">
        <v>5921</v>
      </c>
      <c r="D5864" s="49">
        <v>1</v>
      </c>
      <c r="E5864" s="49">
        <v>4003</v>
      </c>
      <c r="F5864" s="48" t="s">
        <v>5909</v>
      </c>
      <c r="G5864" s="48" t="s">
        <v>112</v>
      </c>
      <c r="H5864" s="75">
        <f t="shared" si="4828"/>
        <v>0</v>
      </c>
      <c r="I5864" s="74">
        <v>54</v>
      </c>
      <c r="J5864" s="74">
        <v>54</v>
      </c>
      <c r="K5864" s="48">
        <f t="shared" si="4829"/>
        <v>54</v>
      </c>
      <c r="L5864" s="48">
        <f t="shared" si="4819"/>
        <v>-4</v>
      </c>
      <c r="M5864" s="49">
        <f t="shared" si="4830"/>
        <v>50</v>
      </c>
      <c r="N5864" s="48">
        <v>6183</v>
      </c>
      <c r="O5864" s="56">
        <v>0.33622999999999997</v>
      </c>
      <c r="P5864" s="48" t="str">
        <f t="shared" si="4786"/>
        <v>78028 SL</v>
      </c>
      <c r="Q5864" s="76">
        <v>0</v>
      </c>
      <c r="R5864" s="76">
        <v>1000</v>
      </c>
      <c r="S5864" s="49">
        <f t="shared" si="4831"/>
        <v>1.1538461538461537</v>
      </c>
      <c r="T5864" s="49">
        <f t="shared" si="4787"/>
        <v>1.1538461538461537</v>
      </c>
      <c r="U5864" s="49">
        <v>9.9230769230769234</v>
      </c>
      <c r="V5864" s="49">
        <f t="shared" si="4823"/>
        <v>9.9230769230769234</v>
      </c>
      <c r="W5864" s="49">
        <f t="shared" si="4832"/>
        <v>57.692307692307686</v>
      </c>
      <c r="X5864" s="90">
        <f t="shared" si="4833"/>
        <v>50</v>
      </c>
      <c r="Y5864" s="90">
        <f t="shared" si="4834"/>
        <v>16.811499999999999</v>
      </c>
      <c r="Z5864" s="93">
        <f t="shared" si="4835"/>
        <v>546</v>
      </c>
      <c r="AA5864" s="93">
        <f t="shared" si="4836"/>
        <v>183.58157999999997</v>
      </c>
      <c r="AB5864" s="97">
        <f t="shared" si="4837"/>
        <v>596</v>
      </c>
      <c r="AC5864" s="98">
        <f t="shared" si="4838"/>
        <v>200.39308</v>
      </c>
      <c r="AD5864" s="77" t="s">
        <v>5889</v>
      </c>
      <c r="AE5864" s="54">
        <v>200.39308</v>
      </c>
      <c r="AF5864" s="17"/>
    </row>
    <row r="5865" spans="1:32" ht="16.899999999999999" customHeight="1" x14ac:dyDescent="0.3">
      <c r="A5865" s="73" t="s">
        <v>7</v>
      </c>
      <c r="B5865" s="80" t="s">
        <v>5938</v>
      </c>
      <c r="C5865" s="48" t="s">
        <v>5921</v>
      </c>
      <c r="D5865" s="49">
        <v>1</v>
      </c>
      <c r="E5865" s="49">
        <v>4003</v>
      </c>
      <c r="F5865" s="48" t="s">
        <v>5909</v>
      </c>
      <c r="G5865" s="48" t="s">
        <v>112</v>
      </c>
      <c r="H5865" s="75">
        <f t="shared" si="4828"/>
        <v>0</v>
      </c>
      <c r="I5865" s="74">
        <v>54</v>
      </c>
      <c r="J5865" s="74">
        <v>54</v>
      </c>
      <c r="K5865" s="48">
        <f t="shared" si="4829"/>
        <v>54</v>
      </c>
      <c r="L5865" s="48">
        <f t="shared" si="4819"/>
        <v>-4</v>
      </c>
      <c r="M5865" s="49">
        <f t="shared" si="4830"/>
        <v>50</v>
      </c>
      <c r="N5865" s="48">
        <v>3811</v>
      </c>
      <c r="O5865" s="56">
        <v>0.39705000000000001</v>
      </c>
      <c r="P5865" s="48" t="str">
        <f t="shared" si="4786"/>
        <v>78030 SL</v>
      </c>
      <c r="Q5865" s="76" t="s">
        <v>6187</v>
      </c>
      <c r="R5865" s="76" t="s">
        <v>6187</v>
      </c>
      <c r="S5865" s="49">
        <f t="shared" si="4831"/>
        <v>0</v>
      </c>
      <c r="T5865" s="49">
        <f t="shared" si="4787"/>
        <v>0</v>
      </c>
      <c r="U5865" s="49">
        <v>8.3076923076923084</v>
      </c>
      <c r="V5865" s="49">
        <f t="shared" si="4823"/>
        <v>8.3076923076923084</v>
      </c>
      <c r="W5865" s="49">
        <f t="shared" si="4832"/>
        <v>0</v>
      </c>
      <c r="X5865" s="90">
        <f t="shared" si="4833"/>
        <v>42</v>
      </c>
      <c r="Y5865" s="90">
        <f t="shared" si="4834"/>
        <v>16.676100000000002</v>
      </c>
      <c r="Z5865" s="93">
        <f t="shared" si="4835"/>
        <v>457</v>
      </c>
      <c r="AA5865" s="93">
        <f t="shared" si="4836"/>
        <v>181.45185000000001</v>
      </c>
      <c r="AB5865" s="97">
        <f t="shared" si="4837"/>
        <v>499</v>
      </c>
      <c r="AC5865" s="98">
        <f t="shared" si="4838"/>
        <v>198.12795</v>
      </c>
      <c r="AD5865" s="77" t="s">
        <v>5889</v>
      </c>
      <c r="AE5865" s="54">
        <v>198.12795</v>
      </c>
      <c r="AF5865" s="17"/>
    </row>
    <row r="5866" spans="1:32" ht="16.899999999999999" customHeight="1" x14ac:dyDescent="0.3">
      <c r="A5866" s="73" t="s">
        <v>7</v>
      </c>
      <c r="B5866" s="80" t="s">
        <v>5939</v>
      </c>
      <c r="C5866" s="48" t="s">
        <v>5921</v>
      </c>
      <c r="D5866" s="49">
        <v>1</v>
      </c>
      <c r="E5866" s="49">
        <v>4003</v>
      </c>
      <c r="F5866" s="48" t="s">
        <v>5909</v>
      </c>
      <c r="G5866" s="48" t="s">
        <v>112</v>
      </c>
      <c r="H5866" s="75">
        <f t="shared" si="4828"/>
        <v>0</v>
      </c>
      <c r="I5866" s="74">
        <v>54</v>
      </c>
      <c r="J5866" s="74">
        <v>54</v>
      </c>
      <c r="K5866" s="48">
        <f t="shared" si="4829"/>
        <v>54</v>
      </c>
      <c r="L5866" s="48">
        <f t="shared" si="4819"/>
        <v>-4</v>
      </c>
      <c r="M5866" s="49">
        <f t="shared" si="4830"/>
        <v>50</v>
      </c>
      <c r="N5866" s="48">
        <v>2890</v>
      </c>
      <c r="O5866" s="56">
        <v>0.53696999999999995</v>
      </c>
      <c r="P5866" s="48" t="str">
        <f t="shared" si="4786"/>
        <v>78031 SL</v>
      </c>
      <c r="Q5866" s="76" t="s">
        <v>6187</v>
      </c>
      <c r="R5866" s="76" t="s">
        <v>6187</v>
      </c>
      <c r="S5866" s="49">
        <f t="shared" si="4831"/>
        <v>0</v>
      </c>
      <c r="T5866" s="49">
        <f t="shared" si="4787"/>
        <v>0</v>
      </c>
      <c r="U5866" s="49">
        <v>0.23076923076923078</v>
      </c>
      <c r="V5866" s="49">
        <f t="shared" si="4823"/>
        <v>0.23076923076923078</v>
      </c>
      <c r="W5866" s="49">
        <f t="shared" si="4832"/>
        <v>0</v>
      </c>
      <c r="X5866" s="90">
        <f t="shared" si="4833"/>
        <v>1</v>
      </c>
      <c r="Y5866" s="90">
        <f t="shared" si="4834"/>
        <v>0.53696999999999995</v>
      </c>
      <c r="Z5866" s="93">
        <f t="shared" si="4835"/>
        <v>13</v>
      </c>
      <c r="AA5866" s="93">
        <f t="shared" si="4836"/>
        <v>6.9806099999999995</v>
      </c>
      <c r="AB5866" s="97">
        <f t="shared" si="4837"/>
        <v>14</v>
      </c>
      <c r="AC5866" s="98">
        <f t="shared" si="4838"/>
        <v>7.5175799999999988</v>
      </c>
      <c r="AD5866" s="77" t="s">
        <v>5889</v>
      </c>
      <c r="AE5866" s="54">
        <v>7.5175799999999988</v>
      </c>
      <c r="AF5866" s="17"/>
    </row>
    <row r="5867" spans="1:32" ht="16.899999999999999" customHeight="1" x14ac:dyDescent="0.3">
      <c r="A5867" s="73" t="s">
        <v>7</v>
      </c>
      <c r="B5867" s="80" t="s">
        <v>5940</v>
      </c>
      <c r="C5867" s="48" t="s">
        <v>5921</v>
      </c>
      <c r="D5867" s="49">
        <v>1</v>
      </c>
      <c r="E5867" s="49">
        <v>4003</v>
      </c>
      <c r="F5867" s="48" t="s">
        <v>5909</v>
      </c>
      <c r="G5867" s="48" t="s">
        <v>112</v>
      </c>
      <c r="H5867" s="75">
        <f t="shared" si="4828"/>
        <v>0</v>
      </c>
      <c r="I5867" s="74">
        <v>49</v>
      </c>
      <c r="J5867" s="74">
        <v>49</v>
      </c>
      <c r="K5867" s="48">
        <f t="shared" si="4829"/>
        <v>49</v>
      </c>
      <c r="L5867" s="48">
        <f t="shared" si="4819"/>
        <v>-4</v>
      </c>
      <c r="M5867" s="49">
        <f t="shared" si="4830"/>
        <v>45</v>
      </c>
      <c r="N5867" s="48">
        <v>7674</v>
      </c>
      <c r="O5867" s="56">
        <v>0.18992999999999999</v>
      </c>
      <c r="P5867" s="48" t="str">
        <f t="shared" si="4786"/>
        <v>78032 SL</v>
      </c>
      <c r="Q5867" s="76" t="s">
        <v>6187</v>
      </c>
      <c r="R5867" s="76" t="s">
        <v>6187</v>
      </c>
      <c r="S5867" s="49">
        <f t="shared" si="4831"/>
        <v>0</v>
      </c>
      <c r="T5867" s="49">
        <f t="shared" si="4787"/>
        <v>0</v>
      </c>
      <c r="U5867" s="49">
        <v>27.115384615384613</v>
      </c>
      <c r="V5867" s="49">
        <f t="shared" si="4823"/>
        <v>27.115384615384613</v>
      </c>
      <c r="W5867" s="49">
        <f t="shared" si="4832"/>
        <v>0</v>
      </c>
      <c r="X5867" s="90">
        <f t="shared" si="4833"/>
        <v>136</v>
      </c>
      <c r="Y5867" s="90">
        <f t="shared" si="4834"/>
        <v>25.830479999999998</v>
      </c>
      <c r="Z5867" s="93">
        <f t="shared" si="4835"/>
        <v>1356</v>
      </c>
      <c r="AA5867" s="93">
        <f t="shared" si="4836"/>
        <v>257.54507999999998</v>
      </c>
      <c r="AB5867" s="97">
        <f t="shared" si="4837"/>
        <v>1492</v>
      </c>
      <c r="AC5867" s="98">
        <f t="shared" si="4838"/>
        <v>283.37556000000001</v>
      </c>
      <c r="AD5867" s="77" t="s">
        <v>5889</v>
      </c>
      <c r="AE5867" s="54">
        <v>283.37556000000001</v>
      </c>
      <c r="AF5867" s="17"/>
    </row>
    <row r="5868" spans="1:32" ht="16.899999999999999" customHeight="1" x14ac:dyDescent="0.3">
      <c r="A5868" s="73" t="s">
        <v>7</v>
      </c>
      <c r="B5868" s="80" t="s">
        <v>5941</v>
      </c>
      <c r="C5868" s="48" t="s">
        <v>5921</v>
      </c>
      <c r="D5868" s="49">
        <v>1</v>
      </c>
      <c r="E5868" s="49">
        <v>4003</v>
      </c>
      <c r="F5868" s="48" t="s">
        <v>5909</v>
      </c>
      <c r="G5868" s="48" t="s">
        <v>112</v>
      </c>
      <c r="H5868" s="75">
        <f t="shared" si="4828"/>
        <v>0</v>
      </c>
      <c r="I5868" s="74">
        <v>49</v>
      </c>
      <c r="J5868" s="74">
        <v>49</v>
      </c>
      <c r="K5868" s="48">
        <f t="shared" si="4829"/>
        <v>49</v>
      </c>
      <c r="L5868" s="48">
        <f t="shared" si="4819"/>
        <v>-4</v>
      </c>
      <c r="M5868" s="49">
        <f t="shared" si="4830"/>
        <v>45</v>
      </c>
      <c r="N5868" s="48">
        <v>4270</v>
      </c>
      <c r="O5868" s="56">
        <v>0.27135999999999999</v>
      </c>
      <c r="P5868" s="48" t="str">
        <f t="shared" si="4786"/>
        <v>78034 SL</v>
      </c>
      <c r="Q5868" s="76">
        <v>0</v>
      </c>
      <c r="R5868" s="76">
        <v>245</v>
      </c>
      <c r="S5868" s="49">
        <f t="shared" si="4831"/>
        <v>0.28269230769230769</v>
      </c>
      <c r="T5868" s="49">
        <f t="shared" si="4787"/>
        <v>0.28269230769230769</v>
      </c>
      <c r="U5868" s="49">
        <v>7.3211538461538463</v>
      </c>
      <c r="V5868" s="49">
        <f t="shared" si="4823"/>
        <v>7.3211538461538463</v>
      </c>
      <c r="W5868" s="49">
        <f t="shared" si="4832"/>
        <v>12.721153846153847</v>
      </c>
      <c r="X5868" s="90">
        <f t="shared" si="4833"/>
        <v>37</v>
      </c>
      <c r="Y5868" s="90">
        <f t="shared" si="4834"/>
        <v>10.040319999999999</v>
      </c>
      <c r="Z5868" s="93">
        <f t="shared" si="4835"/>
        <v>366</v>
      </c>
      <c r="AA5868" s="93">
        <f t="shared" si="4836"/>
        <v>99.317759999999993</v>
      </c>
      <c r="AB5868" s="97">
        <f t="shared" si="4837"/>
        <v>403</v>
      </c>
      <c r="AC5868" s="98">
        <f t="shared" si="4838"/>
        <v>109.35808</v>
      </c>
      <c r="AD5868" s="77" t="s">
        <v>5889</v>
      </c>
      <c r="AE5868" s="54">
        <v>109.35808</v>
      </c>
      <c r="AF5868" s="17"/>
    </row>
    <row r="5869" spans="1:32" ht="16.899999999999999" customHeight="1" x14ac:dyDescent="0.3">
      <c r="A5869" s="73" t="s">
        <v>7</v>
      </c>
      <c r="B5869" s="80" t="s">
        <v>5942</v>
      </c>
      <c r="C5869" s="48" t="s">
        <v>5921</v>
      </c>
      <c r="D5869" s="49">
        <v>1</v>
      </c>
      <c r="E5869" s="49">
        <v>4003</v>
      </c>
      <c r="F5869" s="48" t="s">
        <v>5909</v>
      </c>
      <c r="G5869" s="48" t="s">
        <v>112</v>
      </c>
      <c r="H5869" s="75">
        <f t="shared" si="4828"/>
        <v>0</v>
      </c>
      <c r="I5869" s="74">
        <v>49</v>
      </c>
      <c r="J5869" s="74">
        <v>49</v>
      </c>
      <c r="K5869" s="48">
        <f t="shared" si="4829"/>
        <v>49</v>
      </c>
      <c r="L5869" s="48">
        <f t="shared" si="4819"/>
        <v>-4</v>
      </c>
      <c r="M5869" s="49">
        <f t="shared" si="4830"/>
        <v>45</v>
      </c>
      <c r="N5869" s="48">
        <v>5361</v>
      </c>
      <c r="O5869" s="56">
        <v>0.35502</v>
      </c>
      <c r="P5869" s="48" t="str">
        <f t="shared" si="4786"/>
        <v>78036 SL</v>
      </c>
      <c r="Q5869" s="76">
        <v>0</v>
      </c>
      <c r="R5869" s="76">
        <v>1500</v>
      </c>
      <c r="S5869" s="49">
        <f t="shared" si="4831"/>
        <v>1.7307692307692306</v>
      </c>
      <c r="T5869" s="49">
        <f t="shared" si="4787"/>
        <v>1.7307692307692306</v>
      </c>
      <c r="U5869" s="49">
        <v>5.2692307692307692</v>
      </c>
      <c r="V5869" s="49">
        <f t="shared" si="4823"/>
        <v>5.2692307692307692</v>
      </c>
      <c r="W5869" s="49">
        <f t="shared" si="4832"/>
        <v>77.884615384615373</v>
      </c>
      <c r="X5869" s="90">
        <f t="shared" si="4833"/>
        <v>26</v>
      </c>
      <c r="Y5869" s="90">
        <f t="shared" si="4834"/>
        <v>9.2305200000000003</v>
      </c>
      <c r="Z5869" s="93">
        <f t="shared" si="4835"/>
        <v>263</v>
      </c>
      <c r="AA5869" s="93">
        <f t="shared" si="4836"/>
        <v>93.370260000000002</v>
      </c>
      <c r="AB5869" s="97">
        <f t="shared" si="4837"/>
        <v>289</v>
      </c>
      <c r="AC5869" s="98">
        <f t="shared" si="4838"/>
        <v>102.60078</v>
      </c>
      <c r="AD5869" s="77" t="s">
        <v>5889</v>
      </c>
      <c r="AE5869" s="54">
        <v>102.60078</v>
      </c>
      <c r="AF5869" s="17"/>
    </row>
    <row r="5870" spans="1:32" ht="16.899999999999999" customHeight="1" x14ac:dyDescent="0.3">
      <c r="A5870" s="73" t="s">
        <v>7</v>
      </c>
      <c r="B5870" s="80" t="s">
        <v>5943</v>
      </c>
      <c r="C5870" s="48" t="s">
        <v>5921</v>
      </c>
      <c r="D5870" s="49">
        <v>1</v>
      </c>
      <c r="E5870" s="49">
        <v>4003</v>
      </c>
      <c r="F5870" s="48" t="s">
        <v>5909</v>
      </c>
      <c r="G5870" s="48" t="s">
        <v>112</v>
      </c>
      <c r="H5870" s="75">
        <f t="shared" si="4828"/>
        <v>0</v>
      </c>
      <c r="I5870" s="74">
        <v>54</v>
      </c>
      <c r="J5870" s="74">
        <v>54</v>
      </c>
      <c r="K5870" s="48">
        <f t="shared" si="4829"/>
        <v>54</v>
      </c>
      <c r="L5870" s="48">
        <f t="shared" si="4819"/>
        <v>-4</v>
      </c>
      <c r="M5870" s="49">
        <f t="shared" si="4830"/>
        <v>50</v>
      </c>
      <c r="N5870" s="48">
        <v>6333</v>
      </c>
      <c r="O5870" s="56">
        <v>0.43491000000000002</v>
      </c>
      <c r="P5870" s="48" t="str">
        <f t="shared" si="4786"/>
        <v>78038 SL</v>
      </c>
      <c r="Q5870" s="76" t="s">
        <v>6187</v>
      </c>
      <c r="R5870" s="76" t="s">
        <v>6187</v>
      </c>
      <c r="S5870" s="49">
        <f t="shared" si="4831"/>
        <v>0</v>
      </c>
      <c r="T5870" s="49">
        <f t="shared" si="4787"/>
        <v>0</v>
      </c>
      <c r="U5870" s="49">
        <v>2.6153846153846154</v>
      </c>
      <c r="V5870" s="49">
        <f t="shared" si="4823"/>
        <v>2.6153846153846154</v>
      </c>
      <c r="W5870" s="49">
        <f t="shared" si="4832"/>
        <v>0</v>
      </c>
      <c r="X5870" s="90">
        <f t="shared" si="4833"/>
        <v>13</v>
      </c>
      <c r="Y5870" s="90">
        <f t="shared" si="4834"/>
        <v>5.6538300000000001</v>
      </c>
      <c r="Z5870" s="93">
        <f t="shared" si="4835"/>
        <v>144</v>
      </c>
      <c r="AA5870" s="93">
        <f t="shared" si="4836"/>
        <v>62.627040000000001</v>
      </c>
      <c r="AB5870" s="97">
        <f t="shared" si="4837"/>
        <v>157</v>
      </c>
      <c r="AC5870" s="98">
        <f t="shared" si="4838"/>
        <v>68.280870000000007</v>
      </c>
      <c r="AD5870" s="77" t="s">
        <v>5889</v>
      </c>
      <c r="AE5870" s="54">
        <v>68.280870000000007</v>
      </c>
      <c r="AF5870" s="17"/>
    </row>
    <row r="5871" spans="1:32" ht="16.899999999999999" customHeight="1" x14ac:dyDescent="0.3">
      <c r="A5871" s="73" t="s">
        <v>7</v>
      </c>
      <c r="B5871" s="80" t="s">
        <v>5944</v>
      </c>
      <c r="C5871" s="48" t="s">
        <v>5921</v>
      </c>
      <c r="D5871" s="49">
        <v>1</v>
      </c>
      <c r="E5871" s="49">
        <v>4003</v>
      </c>
      <c r="F5871" s="48" t="s">
        <v>5909</v>
      </c>
      <c r="G5871" s="48" t="s">
        <v>112</v>
      </c>
      <c r="H5871" s="75">
        <f t="shared" si="4828"/>
        <v>0</v>
      </c>
      <c r="I5871" s="74">
        <v>49</v>
      </c>
      <c r="J5871" s="74">
        <v>49</v>
      </c>
      <c r="K5871" s="48">
        <f t="shared" si="4829"/>
        <v>49</v>
      </c>
      <c r="L5871" s="48">
        <f t="shared" si="4819"/>
        <v>-4</v>
      </c>
      <c r="M5871" s="49">
        <f t="shared" si="4830"/>
        <v>45</v>
      </c>
      <c r="N5871" s="48">
        <v>26824</v>
      </c>
      <c r="O5871" s="56">
        <v>0.22470999999999999</v>
      </c>
      <c r="P5871" s="48" t="str">
        <f t="shared" si="4786"/>
        <v>78042 SL</v>
      </c>
      <c r="Q5871" s="76">
        <v>0</v>
      </c>
      <c r="R5871" s="76">
        <v>11000</v>
      </c>
      <c r="S5871" s="49">
        <f t="shared" si="4831"/>
        <v>12.692307692307692</v>
      </c>
      <c r="T5871" s="49">
        <f t="shared" si="4787"/>
        <v>12.692307692307692</v>
      </c>
      <c r="U5871" s="49">
        <v>680.03846153846155</v>
      </c>
      <c r="V5871" s="49">
        <f t="shared" si="4823"/>
        <v>680.03846153846155</v>
      </c>
      <c r="W5871" s="49">
        <f t="shared" si="4832"/>
        <v>571.15384615384608</v>
      </c>
      <c r="X5871" s="90">
        <f t="shared" si="4833"/>
        <v>3400</v>
      </c>
      <c r="Y5871" s="90">
        <f t="shared" si="4834"/>
        <v>764.01400000000001</v>
      </c>
      <c r="Z5871" s="93">
        <f t="shared" si="4835"/>
        <v>34002</v>
      </c>
      <c r="AA5871" s="93">
        <f t="shared" si="4836"/>
        <v>7640.5894199999993</v>
      </c>
      <c r="AB5871" s="97">
        <f t="shared" si="4837"/>
        <v>37402</v>
      </c>
      <c r="AC5871" s="98">
        <f t="shared" si="4838"/>
        <v>8404.6034199999995</v>
      </c>
      <c r="AD5871" s="77" t="s">
        <v>5889</v>
      </c>
      <c r="AE5871" s="54">
        <v>8404.6034199999995</v>
      </c>
      <c r="AF5871" s="17"/>
    </row>
    <row r="5872" spans="1:32" ht="16.899999999999999" customHeight="1" x14ac:dyDescent="0.3">
      <c r="A5872" s="73" t="s">
        <v>7</v>
      </c>
      <c r="B5872" s="80" t="s">
        <v>5945</v>
      </c>
      <c r="C5872" s="48" t="s">
        <v>5921</v>
      </c>
      <c r="D5872" s="49">
        <v>1</v>
      </c>
      <c r="E5872" s="49">
        <v>4003</v>
      </c>
      <c r="F5872" s="48" t="s">
        <v>5909</v>
      </c>
      <c r="G5872" s="48" t="s">
        <v>112</v>
      </c>
      <c r="H5872" s="75">
        <f t="shared" si="4828"/>
        <v>0</v>
      </c>
      <c r="I5872" s="74">
        <v>49</v>
      </c>
      <c r="J5872" s="74">
        <v>49</v>
      </c>
      <c r="K5872" s="48">
        <f t="shared" si="4829"/>
        <v>49</v>
      </c>
      <c r="L5872" s="48">
        <f t="shared" si="4819"/>
        <v>-4</v>
      </c>
      <c r="M5872" s="49">
        <f t="shared" si="4830"/>
        <v>45</v>
      </c>
      <c r="N5872" s="48">
        <v>4869</v>
      </c>
      <c r="O5872" s="56">
        <v>0.33707999999999999</v>
      </c>
      <c r="P5872" s="48" t="str">
        <f t="shared" si="4786"/>
        <v>78044 SL</v>
      </c>
      <c r="Q5872" s="76" t="s">
        <v>6187</v>
      </c>
      <c r="R5872" s="76" t="s">
        <v>6187</v>
      </c>
      <c r="S5872" s="49">
        <f t="shared" si="4831"/>
        <v>0</v>
      </c>
      <c r="T5872" s="49">
        <f t="shared" si="4787"/>
        <v>0</v>
      </c>
      <c r="U5872" s="49">
        <v>26.46153846153846</v>
      </c>
      <c r="V5872" s="49">
        <f t="shared" si="4823"/>
        <v>26.46153846153846</v>
      </c>
      <c r="W5872" s="49">
        <f t="shared" si="4832"/>
        <v>0</v>
      </c>
      <c r="X5872" s="90">
        <f t="shared" si="4833"/>
        <v>132</v>
      </c>
      <c r="Y5872" s="90">
        <f t="shared" si="4834"/>
        <v>44.49456</v>
      </c>
      <c r="Z5872" s="93">
        <f t="shared" si="4835"/>
        <v>1323</v>
      </c>
      <c r="AA5872" s="93">
        <f t="shared" si="4836"/>
        <v>445.95684</v>
      </c>
      <c r="AB5872" s="97">
        <f t="shared" si="4837"/>
        <v>1455</v>
      </c>
      <c r="AC5872" s="98">
        <f t="shared" si="4838"/>
        <v>490.45139999999998</v>
      </c>
      <c r="AD5872" s="77" t="s">
        <v>5889</v>
      </c>
      <c r="AE5872" s="54">
        <v>490.45139999999998</v>
      </c>
      <c r="AF5872" s="17"/>
    </row>
    <row r="5873" spans="1:32" ht="16.899999999999999" customHeight="1" x14ac:dyDescent="0.3">
      <c r="A5873" s="73" t="s">
        <v>7</v>
      </c>
      <c r="B5873" s="80" t="s">
        <v>5946</v>
      </c>
      <c r="C5873" s="48" t="s">
        <v>5921</v>
      </c>
      <c r="D5873" s="49">
        <v>1</v>
      </c>
      <c r="E5873" s="49">
        <v>4003</v>
      </c>
      <c r="F5873" s="48" t="s">
        <v>5909</v>
      </c>
      <c r="G5873" s="48" t="s">
        <v>112</v>
      </c>
      <c r="H5873" s="75">
        <f t="shared" si="4828"/>
        <v>0</v>
      </c>
      <c r="I5873" s="74">
        <v>49</v>
      </c>
      <c r="J5873" s="74">
        <v>49</v>
      </c>
      <c r="K5873" s="48">
        <f t="shared" si="4829"/>
        <v>49</v>
      </c>
      <c r="L5873" s="48">
        <f t="shared" si="4819"/>
        <v>-4</v>
      </c>
      <c r="M5873" s="49">
        <f t="shared" si="4830"/>
        <v>45</v>
      </c>
      <c r="N5873" s="48">
        <v>3206</v>
      </c>
      <c r="O5873" s="56">
        <v>0.45207000000000003</v>
      </c>
      <c r="P5873" s="48" t="str">
        <f t="shared" si="4786"/>
        <v>78046 SL</v>
      </c>
      <c r="Q5873" s="76" t="s">
        <v>6187</v>
      </c>
      <c r="R5873" s="76" t="s">
        <v>6187</v>
      </c>
      <c r="S5873" s="49">
        <f t="shared" si="4831"/>
        <v>0</v>
      </c>
      <c r="T5873" s="49">
        <f t="shared" si="4787"/>
        <v>0</v>
      </c>
      <c r="U5873" s="49">
        <v>9.9615384615384617</v>
      </c>
      <c r="V5873" s="49">
        <f t="shared" si="4823"/>
        <v>9.9615384615384617</v>
      </c>
      <c r="W5873" s="49">
        <f t="shared" si="4832"/>
        <v>0</v>
      </c>
      <c r="X5873" s="90">
        <f t="shared" si="4833"/>
        <v>50</v>
      </c>
      <c r="Y5873" s="90">
        <f t="shared" si="4834"/>
        <v>22.6035</v>
      </c>
      <c r="Z5873" s="93">
        <f t="shared" si="4835"/>
        <v>498</v>
      </c>
      <c r="AA5873" s="93">
        <f t="shared" si="4836"/>
        <v>225.13086000000001</v>
      </c>
      <c r="AB5873" s="97">
        <f t="shared" si="4837"/>
        <v>548</v>
      </c>
      <c r="AC5873" s="98">
        <f t="shared" si="4838"/>
        <v>247.73436000000001</v>
      </c>
      <c r="AD5873" s="77" t="s">
        <v>5889</v>
      </c>
      <c r="AE5873" s="54">
        <v>247.73436000000001</v>
      </c>
      <c r="AF5873" s="17"/>
    </row>
    <row r="5874" spans="1:32" ht="16.899999999999999" customHeight="1" x14ac:dyDescent="0.3">
      <c r="A5874" s="73" t="s">
        <v>7</v>
      </c>
      <c r="B5874" s="80" t="s">
        <v>5947</v>
      </c>
      <c r="C5874" s="48" t="s">
        <v>5921</v>
      </c>
      <c r="D5874" s="49">
        <v>1</v>
      </c>
      <c r="E5874" s="49">
        <v>4003</v>
      </c>
      <c r="F5874" s="48" t="s">
        <v>5909</v>
      </c>
      <c r="G5874" s="48" t="s">
        <v>112</v>
      </c>
      <c r="H5874" s="75">
        <f t="shared" si="4828"/>
        <v>0</v>
      </c>
      <c r="I5874" s="74">
        <v>54</v>
      </c>
      <c r="J5874" s="74">
        <v>54</v>
      </c>
      <c r="K5874" s="48">
        <f t="shared" si="4829"/>
        <v>54</v>
      </c>
      <c r="L5874" s="48">
        <f t="shared" si="4819"/>
        <v>-4</v>
      </c>
      <c r="M5874" s="49">
        <f t="shared" si="4830"/>
        <v>50</v>
      </c>
      <c r="N5874" s="48">
        <v>1586</v>
      </c>
      <c r="O5874" s="56">
        <v>0.20321</v>
      </c>
      <c r="P5874" s="48" t="str">
        <f t="shared" si="4786"/>
        <v>78052 SL</v>
      </c>
      <c r="Q5874" s="76" t="s">
        <v>6187</v>
      </c>
      <c r="R5874" s="76" t="s">
        <v>6187</v>
      </c>
      <c r="S5874" s="49">
        <f t="shared" si="4831"/>
        <v>0</v>
      </c>
      <c r="T5874" s="49">
        <f t="shared" si="4787"/>
        <v>0</v>
      </c>
      <c r="U5874" s="49">
        <v>65.653846153846146</v>
      </c>
      <c r="V5874" s="49">
        <f t="shared" si="4823"/>
        <v>65.653846153846146</v>
      </c>
      <c r="W5874" s="49">
        <f t="shared" si="4832"/>
        <v>0</v>
      </c>
      <c r="X5874" s="90">
        <f t="shared" si="4833"/>
        <v>328</v>
      </c>
      <c r="Y5874" s="90">
        <f t="shared" si="4834"/>
        <v>66.652879999999996</v>
      </c>
      <c r="Z5874" s="93">
        <f t="shared" si="4835"/>
        <v>3611</v>
      </c>
      <c r="AA5874" s="93">
        <f t="shared" si="4836"/>
        <v>733.79130999999995</v>
      </c>
      <c r="AB5874" s="97">
        <f t="shared" si="4837"/>
        <v>3939</v>
      </c>
      <c r="AC5874" s="98">
        <f t="shared" si="4838"/>
        <v>800.44419000000005</v>
      </c>
      <c r="AD5874" s="77" t="s">
        <v>5889</v>
      </c>
      <c r="AE5874" s="54">
        <v>800.44419000000005</v>
      </c>
      <c r="AF5874" s="17"/>
    </row>
    <row r="5875" spans="1:32" ht="16.899999999999999" customHeight="1" x14ac:dyDescent="0.3">
      <c r="A5875" s="73" t="s">
        <v>7</v>
      </c>
      <c r="B5875" s="80" t="s">
        <v>5948</v>
      </c>
      <c r="C5875" s="48" t="s">
        <v>5921</v>
      </c>
      <c r="D5875" s="49">
        <v>1</v>
      </c>
      <c r="E5875" s="49">
        <v>4003</v>
      </c>
      <c r="F5875" s="48" t="s">
        <v>5909</v>
      </c>
      <c r="G5875" s="48" t="s">
        <v>112</v>
      </c>
      <c r="H5875" s="75">
        <f t="shared" si="4828"/>
        <v>0</v>
      </c>
      <c r="I5875" s="74">
        <v>59</v>
      </c>
      <c r="J5875" s="74">
        <v>59</v>
      </c>
      <c r="K5875" s="48">
        <f t="shared" si="4829"/>
        <v>59</v>
      </c>
      <c r="L5875" s="48">
        <f t="shared" si="4819"/>
        <v>-4</v>
      </c>
      <c r="M5875" s="49">
        <f t="shared" si="4830"/>
        <v>55</v>
      </c>
      <c r="N5875" s="48">
        <v>4574</v>
      </c>
      <c r="O5875" s="56">
        <v>0.29638999999999999</v>
      </c>
      <c r="P5875" s="48" t="str">
        <f t="shared" si="4786"/>
        <v>78054 SL</v>
      </c>
      <c r="Q5875" s="76" t="s">
        <v>6187</v>
      </c>
      <c r="R5875" s="76" t="s">
        <v>6187</v>
      </c>
      <c r="S5875" s="49">
        <f t="shared" si="4831"/>
        <v>0</v>
      </c>
      <c r="T5875" s="49">
        <f t="shared" si="4787"/>
        <v>0</v>
      </c>
      <c r="U5875" s="49">
        <v>24.76923076923077</v>
      </c>
      <c r="V5875" s="49">
        <f t="shared" si="4823"/>
        <v>24.76923076923077</v>
      </c>
      <c r="W5875" s="49">
        <f t="shared" si="4832"/>
        <v>0</v>
      </c>
      <c r="X5875" s="90">
        <f t="shared" si="4833"/>
        <v>124</v>
      </c>
      <c r="Y5875" s="90">
        <f t="shared" si="4834"/>
        <v>36.752359999999996</v>
      </c>
      <c r="Z5875" s="93">
        <f t="shared" si="4835"/>
        <v>1486</v>
      </c>
      <c r="AA5875" s="93">
        <f t="shared" si="4836"/>
        <v>440.43554</v>
      </c>
      <c r="AB5875" s="97">
        <f t="shared" si="4837"/>
        <v>1610</v>
      </c>
      <c r="AC5875" s="98">
        <f t="shared" si="4838"/>
        <v>477.18789999999996</v>
      </c>
      <c r="AD5875" s="77" t="s">
        <v>5889</v>
      </c>
      <c r="AE5875" s="54">
        <v>477.18789999999996</v>
      </c>
      <c r="AF5875" s="17"/>
    </row>
    <row r="5876" spans="1:32" ht="16.899999999999999" customHeight="1" x14ac:dyDescent="0.3">
      <c r="A5876" s="73" t="s">
        <v>7</v>
      </c>
      <c r="B5876" s="80" t="s">
        <v>5949</v>
      </c>
      <c r="C5876" s="48" t="s">
        <v>5921</v>
      </c>
      <c r="D5876" s="49">
        <v>1</v>
      </c>
      <c r="E5876" s="49">
        <v>4003</v>
      </c>
      <c r="F5876" s="48" t="s">
        <v>5909</v>
      </c>
      <c r="G5876" s="48" t="s">
        <v>112</v>
      </c>
      <c r="H5876" s="75">
        <f t="shared" si="4828"/>
        <v>0</v>
      </c>
      <c r="I5876" s="74">
        <v>54</v>
      </c>
      <c r="J5876" s="74">
        <v>54</v>
      </c>
      <c r="K5876" s="48">
        <f t="shared" si="4829"/>
        <v>54</v>
      </c>
      <c r="L5876" s="48">
        <f t="shared" si="4819"/>
        <v>-4</v>
      </c>
      <c r="M5876" s="49">
        <f t="shared" si="4830"/>
        <v>50</v>
      </c>
      <c r="N5876" s="48">
        <v>6576</v>
      </c>
      <c r="O5876" s="56">
        <v>0.22388</v>
      </c>
      <c r="P5876" s="48" t="str">
        <f t="shared" si="4786"/>
        <v>78062 SL</v>
      </c>
      <c r="Q5876" s="76" t="s">
        <v>6187</v>
      </c>
      <c r="R5876" s="76" t="s">
        <v>6187</v>
      </c>
      <c r="S5876" s="49">
        <f t="shared" si="4831"/>
        <v>0</v>
      </c>
      <c r="T5876" s="49">
        <f t="shared" si="4787"/>
        <v>0</v>
      </c>
      <c r="U5876" s="49">
        <v>1.7692307692307692</v>
      </c>
      <c r="V5876" s="49">
        <f t="shared" si="4823"/>
        <v>1.7692307692307692</v>
      </c>
      <c r="W5876" s="49">
        <f t="shared" si="4832"/>
        <v>0</v>
      </c>
      <c r="X5876" s="90">
        <f t="shared" si="4833"/>
        <v>9</v>
      </c>
      <c r="Y5876" s="90">
        <f t="shared" si="4834"/>
        <v>2.01492</v>
      </c>
      <c r="Z5876" s="93">
        <f t="shared" si="4835"/>
        <v>97</v>
      </c>
      <c r="AA5876" s="93">
        <f t="shared" si="4836"/>
        <v>21.716359999999998</v>
      </c>
      <c r="AB5876" s="97">
        <f t="shared" si="4837"/>
        <v>106</v>
      </c>
      <c r="AC5876" s="98">
        <f t="shared" si="4838"/>
        <v>23.731279999999998</v>
      </c>
      <c r="AD5876" s="77" t="s">
        <v>5889</v>
      </c>
      <c r="AE5876" s="54">
        <v>23.731279999999998</v>
      </c>
      <c r="AF5876" s="17"/>
    </row>
    <row r="5877" spans="1:32" ht="16.899999999999999" customHeight="1" x14ac:dyDescent="0.3">
      <c r="A5877" s="73" t="s">
        <v>35</v>
      </c>
      <c r="B5877" s="74" t="s">
        <v>5186</v>
      </c>
      <c r="C5877" s="48" t="s">
        <v>1797</v>
      </c>
      <c r="D5877" s="48">
        <v>40</v>
      </c>
      <c r="E5877" s="48">
        <v>4445</v>
      </c>
      <c r="F5877" s="48" t="s">
        <v>5912</v>
      </c>
      <c r="G5877" s="48" t="s">
        <v>122</v>
      </c>
      <c r="H5877" s="75">
        <f t="shared" si="4828"/>
        <v>6.8965517241379309E-2</v>
      </c>
      <c r="I5877" s="74">
        <v>62</v>
      </c>
      <c r="J5877" s="74">
        <v>58</v>
      </c>
      <c r="K5877" s="48">
        <f>J5877</f>
        <v>58</v>
      </c>
      <c r="L5877" s="48">
        <f t="shared" si="4819"/>
        <v>-4</v>
      </c>
      <c r="M5877" s="48">
        <f t="shared" si="4830"/>
        <v>54</v>
      </c>
      <c r="N5877" s="48">
        <v>1</v>
      </c>
      <c r="O5877" s="56">
        <v>12.01</v>
      </c>
      <c r="P5877" s="48" t="str">
        <f t="shared" si="4786"/>
        <v>F2211/4 GR</v>
      </c>
      <c r="Q5877" s="76">
        <v>0</v>
      </c>
      <c r="R5877" s="76">
        <v>6</v>
      </c>
      <c r="S5877" s="49">
        <f t="shared" si="4831"/>
        <v>6.9230769230769233E-3</v>
      </c>
      <c r="T5877" s="49">
        <f t="shared" si="4787"/>
        <v>0.27692307692307694</v>
      </c>
      <c r="U5877" s="49">
        <v>26.299999999999997</v>
      </c>
      <c r="V5877" s="49">
        <f t="shared" si="4823"/>
        <v>0.65749999999999997</v>
      </c>
      <c r="W5877" s="49">
        <f t="shared" si="4832"/>
        <v>0.37384615384615388</v>
      </c>
      <c r="X5877" s="90">
        <f>ROUNDUP(S5877*$X$4,0)</f>
        <v>1</v>
      </c>
      <c r="Y5877" s="90">
        <f t="shared" si="4834"/>
        <v>12.01</v>
      </c>
      <c r="Z5877" s="93">
        <f>ROUND((S5877*M5877)+X5877,0)</f>
        <v>1</v>
      </c>
      <c r="AA5877" s="93">
        <f t="shared" si="4836"/>
        <v>12.01</v>
      </c>
      <c r="AB5877" s="97">
        <f>ROUND((S5877*$AB$4)+Z5877,0)</f>
        <v>1</v>
      </c>
      <c r="AC5877" s="98">
        <f t="shared" si="4838"/>
        <v>12.01</v>
      </c>
      <c r="AD5877" s="77" t="s">
        <v>3</v>
      </c>
      <c r="AE5877" s="54">
        <v>12.01</v>
      </c>
      <c r="AF5877" s="17"/>
    </row>
    <row r="5878" spans="1:32" ht="16.899999999999999" customHeight="1" x14ac:dyDescent="0.3">
      <c r="A5878" s="73" t="s">
        <v>7</v>
      </c>
      <c r="B5878" s="80" t="s">
        <v>5951</v>
      </c>
      <c r="C5878" s="48" t="s">
        <v>5921</v>
      </c>
      <c r="D5878" s="49">
        <v>1</v>
      </c>
      <c r="E5878" s="49">
        <v>4003</v>
      </c>
      <c r="F5878" s="48" t="s">
        <v>5909</v>
      </c>
      <c r="G5878" s="48" t="s">
        <v>112</v>
      </c>
      <c r="H5878" s="75">
        <f t="shared" si="4828"/>
        <v>0</v>
      </c>
      <c r="I5878" s="74">
        <v>54</v>
      </c>
      <c r="J5878" s="74">
        <v>54</v>
      </c>
      <c r="K5878" s="48">
        <f>I5878</f>
        <v>54</v>
      </c>
      <c r="L5878" s="48">
        <f t="shared" si="4819"/>
        <v>-4</v>
      </c>
      <c r="M5878" s="49">
        <f t="shared" si="4830"/>
        <v>50</v>
      </c>
      <c r="N5878" s="48">
        <v>21799</v>
      </c>
      <c r="O5878" s="56">
        <v>0.23752999999999999</v>
      </c>
      <c r="P5878" s="48" t="str">
        <f t="shared" si="4786"/>
        <v>78072 SL</v>
      </c>
      <c r="Q5878" s="76">
        <v>0</v>
      </c>
      <c r="R5878" s="76">
        <v>0</v>
      </c>
      <c r="S5878" s="49">
        <f t="shared" si="4831"/>
        <v>0</v>
      </c>
      <c r="T5878" s="49">
        <f t="shared" si="4787"/>
        <v>0</v>
      </c>
      <c r="U5878" s="49">
        <v>17.692307692307693</v>
      </c>
      <c r="V5878" s="49">
        <f t="shared" si="4823"/>
        <v>17.692307692307693</v>
      </c>
      <c r="W5878" s="49">
        <f t="shared" si="4832"/>
        <v>0</v>
      </c>
      <c r="X5878" s="90">
        <f>ROUND(V5878*$X$4,0)</f>
        <v>88</v>
      </c>
      <c r="Y5878" s="90">
        <f t="shared" si="4834"/>
        <v>20.902639999999998</v>
      </c>
      <c r="Z5878" s="93">
        <f t="shared" ref="Z5878:Z5881" si="4839">ROUND((V5878*M5878)+X5878,0)</f>
        <v>973</v>
      </c>
      <c r="AA5878" s="93">
        <f t="shared" si="4836"/>
        <v>231.11669000000001</v>
      </c>
      <c r="AB5878" s="97">
        <f>ROUND((V5878*$AB$4)+Z5878,0)</f>
        <v>1061</v>
      </c>
      <c r="AC5878" s="98">
        <f t="shared" si="4838"/>
        <v>252.01933</v>
      </c>
      <c r="AD5878" s="77" t="s">
        <v>5889</v>
      </c>
      <c r="AE5878" s="54">
        <v>252.01933</v>
      </c>
      <c r="AF5878" s="17"/>
    </row>
    <row r="5879" spans="1:32" ht="16.899999999999999" customHeight="1" x14ac:dyDescent="0.3">
      <c r="A5879" s="73" t="s">
        <v>7</v>
      </c>
      <c r="B5879" s="80" t="s">
        <v>5952</v>
      </c>
      <c r="C5879" s="48" t="s">
        <v>5921</v>
      </c>
      <c r="D5879" s="49">
        <v>1</v>
      </c>
      <c r="E5879" s="49">
        <v>4003</v>
      </c>
      <c r="F5879" s="48" t="s">
        <v>5909</v>
      </c>
      <c r="G5879" s="48" t="s">
        <v>112</v>
      </c>
      <c r="H5879" s="75">
        <f t="shared" si="4828"/>
        <v>0</v>
      </c>
      <c r="I5879" s="74">
        <v>54</v>
      </c>
      <c r="J5879" s="74">
        <v>54</v>
      </c>
      <c r="K5879" s="48">
        <f>I5879</f>
        <v>54</v>
      </c>
      <c r="L5879" s="48">
        <f t="shared" si="4819"/>
        <v>-4</v>
      </c>
      <c r="M5879" s="49">
        <f t="shared" si="4830"/>
        <v>50</v>
      </c>
      <c r="N5879" s="48">
        <v>2156</v>
      </c>
      <c r="O5879" s="56">
        <v>0.29657</v>
      </c>
      <c r="P5879" s="48" t="str">
        <f t="shared" si="4786"/>
        <v>78073 SL</v>
      </c>
      <c r="Q5879" s="76" t="s">
        <v>6187</v>
      </c>
      <c r="R5879" s="76" t="s">
        <v>6187</v>
      </c>
      <c r="S5879" s="49">
        <f t="shared" si="4831"/>
        <v>0</v>
      </c>
      <c r="T5879" s="49">
        <f t="shared" si="4787"/>
        <v>0</v>
      </c>
      <c r="U5879" s="49">
        <v>3.1923076923076921</v>
      </c>
      <c r="V5879" s="49">
        <f t="shared" si="4823"/>
        <v>3.1923076923076921</v>
      </c>
      <c r="W5879" s="49">
        <f t="shared" si="4832"/>
        <v>0</v>
      </c>
      <c r="X5879" s="90">
        <f>ROUND(V5879*$X$4,0)</f>
        <v>16</v>
      </c>
      <c r="Y5879" s="90">
        <f t="shared" si="4834"/>
        <v>4.74512</v>
      </c>
      <c r="Z5879" s="93">
        <f t="shared" si="4839"/>
        <v>176</v>
      </c>
      <c r="AA5879" s="93">
        <f t="shared" si="4836"/>
        <v>52.19632</v>
      </c>
      <c r="AB5879" s="97">
        <f>ROUND((V5879*$AB$4)+Z5879,0)</f>
        <v>192</v>
      </c>
      <c r="AC5879" s="98">
        <f t="shared" si="4838"/>
        <v>56.94144</v>
      </c>
      <c r="AD5879" s="77" t="s">
        <v>5889</v>
      </c>
      <c r="AE5879" s="54">
        <v>56.94144</v>
      </c>
      <c r="AF5879" s="17"/>
    </row>
    <row r="5880" spans="1:32" ht="16.899999999999999" customHeight="1" x14ac:dyDescent="0.3">
      <c r="A5880" s="73" t="s">
        <v>7</v>
      </c>
      <c r="B5880" s="80" t="s">
        <v>5953</v>
      </c>
      <c r="C5880" s="48" t="s">
        <v>5921</v>
      </c>
      <c r="D5880" s="49">
        <v>1</v>
      </c>
      <c r="E5880" s="49">
        <v>4003</v>
      </c>
      <c r="F5880" s="48" t="s">
        <v>5909</v>
      </c>
      <c r="G5880" s="48" t="s">
        <v>112</v>
      </c>
      <c r="H5880" s="75">
        <f t="shared" si="4828"/>
        <v>0</v>
      </c>
      <c r="I5880" s="74">
        <v>59</v>
      </c>
      <c r="J5880" s="74">
        <v>59</v>
      </c>
      <c r="K5880" s="48">
        <f>I5880</f>
        <v>59</v>
      </c>
      <c r="L5880" s="48">
        <f t="shared" si="4819"/>
        <v>-4</v>
      </c>
      <c r="M5880" s="49">
        <f t="shared" si="4830"/>
        <v>55</v>
      </c>
      <c r="N5880" s="48">
        <v>10343</v>
      </c>
      <c r="O5880" s="56">
        <v>0.35793999999999998</v>
      </c>
      <c r="P5880" s="48" t="str">
        <f t="shared" si="4786"/>
        <v>78074 SL</v>
      </c>
      <c r="Q5880" s="76" t="s">
        <v>6187</v>
      </c>
      <c r="R5880" s="76" t="s">
        <v>6187</v>
      </c>
      <c r="S5880" s="49">
        <f t="shared" si="4831"/>
        <v>0</v>
      </c>
      <c r="T5880" s="49">
        <f t="shared" si="4787"/>
        <v>0</v>
      </c>
      <c r="U5880" s="49">
        <v>7.9615384615384617</v>
      </c>
      <c r="V5880" s="49">
        <f t="shared" si="4823"/>
        <v>7.9615384615384617</v>
      </c>
      <c r="W5880" s="49">
        <f t="shared" si="4832"/>
        <v>0</v>
      </c>
      <c r="X5880" s="90">
        <f>ROUND(V5880*$X$4,0)</f>
        <v>40</v>
      </c>
      <c r="Y5880" s="90">
        <f t="shared" si="4834"/>
        <v>14.317599999999999</v>
      </c>
      <c r="Z5880" s="93">
        <f t="shared" si="4839"/>
        <v>478</v>
      </c>
      <c r="AA5880" s="93">
        <f t="shared" si="4836"/>
        <v>171.09531999999999</v>
      </c>
      <c r="AB5880" s="97">
        <f>ROUND((V5880*$AB$4)+Z5880,0)</f>
        <v>518</v>
      </c>
      <c r="AC5880" s="98">
        <f t="shared" si="4838"/>
        <v>185.41291999999999</v>
      </c>
      <c r="AD5880" s="77" t="s">
        <v>5889</v>
      </c>
      <c r="AE5880" s="54">
        <v>185.41291999999999</v>
      </c>
      <c r="AF5880" s="17"/>
    </row>
    <row r="5881" spans="1:32" ht="16.899999999999999" customHeight="1" x14ac:dyDescent="0.3">
      <c r="A5881" s="73" t="s">
        <v>7</v>
      </c>
      <c r="B5881" s="80" t="s">
        <v>5954</v>
      </c>
      <c r="C5881" s="48" t="s">
        <v>5921</v>
      </c>
      <c r="D5881" s="49">
        <v>1</v>
      </c>
      <c r="E5881" s="49">
        <v>4003</v>
      </c>
      <c r="F5881" s="48" t="s">
        <v>5909</v>
      </c>
      <c r="G5881" s="48" t="s">
        <v>112</v>
      </c>
      <c r="H5881" s="75">
        <f t="shared" si="4828"/>
        <v>0</v>
      </c>
      <c r="I5881" s="74">
        <v>54</v>
      </c>
      <c r="J5881" s="74">
        <v>54</v>
      </c>
      <c r="K5881" s="48">
        <f>I5881</f>
        <v>54</v>
      </c>
      <c r="L5881" s="48">
        <f t="shared" si="4819"/>
        <v>-4</v>
      </c>
      <c r="M5881" s="49">
        <f t="shared" si="4830"/>
        <v>50</v>
      </c>
      <c r="N5881" s="48">
        <v>27435</v>
      </c>
      <c r="O5881" s="56">
        <v>0.29031000000000001</v>
      </c>
      <c r="P5881" s="48" t="str">
        <f t="shared" si="4786"/>
        <v>78082 SL</v>
      </c>
      <c r="Q5881" s="76" t="s">
        <v>6187</v>
      </c>
      <c r="R5881" s="76" t="s">
        <v>6187</v>
      </c>
      <c r="S5881" s="49">
        <f t="shared" si="4831"/>
        <v>0</v>
      </c>
      <c r="T5881" s="49">
        <f t="shared" si="4787"/>
        <v>0</v>
      </c>
      <c r="U5881" s="49">
        <v>59.42307692307692</v>
      </c>
      <c r="V5881" s="49">
        <f t="shared" si="4823"/>
        <v>59.42307692307692</v>
      </c>
      <c r="W5881" s="49">
        <f t="shared" si="4832"/>
        <v>0</v>
      </c>
      <c r="X5881" s="90">
        <f>ROUND(V5881*$X$4,0)</f>
        <v>297</v>
      </c>
      <c r="Y5881" s="90">
        <f t="shared" si="4834"/>
        <v>86.222070000000002</v>
      </c>
      <c r="Z5881" s="93">
        <f t="shared" si="4839"/>
        <v>3268</v>
      </c>
      <c r="AA5881" s="93">
        <f t="shared" si="4836"/>
        <v>948.73308000000009</v>
      </c>
      <c r="AB5881" s="97">
        <f>ROUND((V5881*$AB$4)+Z5881,0)</f>
        <v>3565</v>
      </c>
      <c r="AC5881" s="98">
        <f t="shared" si="4838"/>
        <v>1034.95515</v>
      </c>
      <c r="AD5881" s="77" t="s">
        <v>5889</v>
      </c>
      <c r="AE5881" s="54">
        <v>1034.95515</v>
      </c>
      <c r="AF5881" s="17"/>
    </row>
    <row r="5882" spans="1:32" ht="16.899999999999999" customHeight="1" x14ac:dyDescent="0.3">
      <c r="A5882" s="73" t="s">
        <v>35</v>
      </c>
      <c r="B5882" s="74" t="s">
        <v>1915</v>
      </c>
      <c r="C5882" s="48" t="s">
        <v>1797</v>
      </c>
      <c r="D5882" s="48">
        <v>14</v>
      </c>
      <c r="E5882" s="48">
        <v>4445</v>
      </c>
      <c r="F5882" s="48" t="s">
        <v>5912</v>
      </c>
      <c r="G5882" s="48" t="s">
        <v>122</v>
      </c>
      <c r="H5882" s="75">
        <f t="shared" si="4828"/>
        <v>0.14285714285714285</v>
      </c>
      <c r="I5882" s="74">
        <v>32</v>
      </c>
      <c r="J5882" s="74">
        <v>28</v>
      </c>
      <c r="K5882" s="48">
        <f>J5882</f>
        <v>28</v>
      </c>
      <c r="L5882" s="48">
        <f t="shared" si="4819"/>
        <v>-4</v>
      </c>
      <c r="M5882" s="48">
        <f t="shared" si="4830"/>
        <v>24</v>
      </c>
      <c r="N5882" s="48">
        <v>1</v>
      </c>
      <c r="O5882" s="56">
        <v>3.5579499999999999</v>
      </c>
      <c r="P5882" s="48" t="str">
        <f t="shared" si="4786"/>
        <v>F2211/8 RD</v>
      </c>
      <c r="Q5882" s="76">
        <v>5</v>
      </c>
      <c r="R5882" s="76">
        <v>19</v>
      </c>
      <c r="S5882" s="49">
        <f t="shared" si="4831"/>
        <v>7.5769230769230769E-2</v>
      </c>
      <c r="T5882" s="49">
        <f t="shared" si="4787"/>
        <v>1.0607692307692307</v>
      </c>
      <c r="U5882" s="49">
        <v>76.760769230769228</v>
      </c>
      <c r="V5882" s="49">
        <f t="shared" si="4823"/>
        <v>5.4829120879120881</v>
      </c>
      <c r="W5882" s="49">
        <f t="shared" si="4832"/>
        <v>1.8184615384615386</v>
      </c>
      <c r="X5882" s="90">
        <f>ROUND(S5882*$X$4,0)</f>
        <v>0</v>
      </c>
      <c r="Y5882" s="90">
        <f t="shared" si="4834"/>
        <v>0</v>
      </c>
      <c r="Z5882" s="93">
        <f>ROUND((S5882*M5882)+X5882,0)</f>
        <v>2</v>
      </c>
      <c r="AA5882" s="93">
        <f t="shared" si="4836"/>
        <v>7.1158999999999999</v>
      </c>
      <c r="AB5882" s="97">
        <f>ROUND((S5882*$AB$4)+Z5882,0)</f>
        <v>2</v>
      </c>
      <c r="AC5882" s="98">
        <f t="shared" si="4838"/>
        <v>7.1158999999999999</v>
      </c>
      <c r="AD5882" s="77" t="s">
        <v>3</v>
      </c>
      <c r="AE5882" s="54">
        <v>7.1158999999999999</v>
      </c>
      <c r="AF5882" s="17"/>
    </row>
    <row r="5883" spans="1:32" ht="16.899999999999999" customHeight="1" x14ac:dyDescent="0.3">
      <c r="A5883" s="73" t="s">
        <v>7</v>
      </c>
      <c r="B5883" s="80" t="s">
        <v>5955</v>
      </c>
      <c r="C5883" s="48" t="s">
        <v>5921</v>
      </c>
      <c r="D5883" s="49">
        <v>1</v>
      </c>
      <c r="E5883" s="49">
        <v>4003</v>
      </c>
      <c r="F5883" s="48" t="s">
        <v>5909</v>
      </c>
      <c r="G5883" s="48" t="s">
        <v>112</v>
      </c>
      <c r="H5883" s="75">
        <f t="shared" si="4828"/>
        <v>0</v>
      </c>
      <c r="I5883" s="74">
        <v>49</v>
      </c>
      <c r="J5883" s="74">
        <v>49</v>
      </c>
      <c r="K5883" s="48">
        <f t="shared" ref="K5883:K5890" si="4840">I5883</f>
        <v>49</v>
      </c>
      <c r="L5883" s="48">
        <f t="shared" si="4819"/>
        <v>-4</v>
      </c>
      <c r="M5883" s="49">
        <f t="shared" si="4830"/>
        <v>45</v>
      </c>
      <c r="N5883" s="48">
        <v>25449</v>
      </c>
      <c r="O5883" s="56">
        <v>0.16461000000000001</v>
      </c>
      <c r="P5883" s="48" t="str">
        <f t="shared" si="4786"/>
        <v>78102 SL</v>
      </c>
      <c r="Q5883" s="76">
        <v>0</v>
      </c>
      <c r="R5883" s="76">
        <v>0</v>
      </c>
      <c r="S5883" s="49">
        <f t="shared" si="4831"/>
        <v>0</v>
      </c>
      <c r="T5883" s="49">
        <f t="shared" si="4787"/>
        <v>0</v>
      </c>
      <c r="U5883" s="49">
        <v>188.69230769230771</v>
      </c>
      <c r="V5883" s="49">
        <f t="shared" si="4823"/>
        <v>188.69230769230771</v>
      </c>
      <c r="W5883" s="49">
        <f t="shared" si="4832"/>
        <v>0</v>
      </c>
      <c r="X5883" s="90">
        <f t="shared" ref="X5883:X5890" si="4841">ROUND(V5883*$X$4,0)</f>
        <v>943</v>
      </c>
      <c r="Y5883" s="90">
        <f t="shared" si="4834"/>
        <v>155.22723000000002</v>
      </c>
      <c r="Z5883" s="93">
        <f t="shared" ref="Z5883:Z5890" si="4842">ROUND((V5883*M5883)+X5883,0)</f>
        <v>9434</v>
      </c>
      <c r="AA5883" s="93">
        <f t="shared" si="4836"/>
        <v>1552.93074</v>
      </c>
      <c r="AB5883" s="97">
        <f t="shared" ref="AB5883:AB5890" si="4843">ROUND((V5883*$AB$4)+Z5883,0)</f>
        <v>10377</v>
      </c>
      <c r="AC5883" s="98">
        <f t="shared" si="4838"/>
        <v>1708.15797</v>
      </c>
      <c r="AD5883" s="77" t="s">
        <v>5889</v>
      </c>
      <c r="AE5883" s="54">
        <v>1708.15797</v>
      </c>
      <c r="AF5883" s="17"/>
    </row>
    <row r="5884" spans="1:32" ht="16.899999999999999" customHeight="1" x14ac:dyDescent="0.3">
      <c r="A5884" s="73" t="s">
        <v>7</v>
      </c>
      <c r="B5884" s="80" t="s">
        <v>5956</v>
      </c>
      <c r="C5884" s="48" t="s">
        <v>5921</v>
      </c>
      <c r="D5884" s="49">
        <v>1</v>
      </c>
      <c r="E5884" s="49">
        <v>4003</v>
      </c>
      <c r="F5884" s="48" t="s">
        <v>5909</v>
      </c>
      <c r="G5884" s="48" t="s">
        <v>112</v>
      </c>
      <c r="H5884" s="75">
        <f t="shared" si="4828"/>
        <v>0</v>
      </c>
      <c r="I5884" s="74">
        <v>49</v>
      </c>
      <c r="J5884" s="74">
        <v>49</v>
      </c>
      <c r="K5884" s="48">
        <f t="shared" si="4840"/>
        <v>49</v>
      </c>
      <c r="L5884" s="48">
        <f t="shared" si="4819"/>
        <v>-4</v>
      </c>
      <c r="M5884" s="49">
        <f t="shared" si="4830"/>
        <v>45</v>
      </c>
      <c r="N5884" s="48">
        <v>31160</v>
      </c>
      <c r="O5884" s="56">
        <v>0.18595999999999999</v>
      </c>
      <c r="P5884" s="48" t="str">
        <f t="shared" si="4786"/>
        <v>78103 SL</v>
      </c>
      <c r="Q5884" s="76">
        <v>0</v>
      </c>
      <c r="R5884" s="76">
        <v>33000</v>
      </c>
      <c r="S5884" s="49">
        <f t="shared" si="4831"/>
        <v>38.076923076923073</v>
      </c>
      <c r="T5884" s="49">
        <f t="shared" si="4787"/>
        <v>38.076923076923073</v>
      </c>
      <c r="U5884" s="49">
        <v>43.269230769230766</v>
      </c>
      <c r="V5884" s="49">
        <f t="shared" si="4823"/>
        <v>43.269230769230766</v>
      </c>
      <c r="W5884" s="49">
        <f t="shared" si="4832"/>
        <v>1713.4615384615383</v>
      </c>
      <c r="X5884" s="90">
        <f t="shared" si="4841"/>
        <v>216</v>
      </c>
      <c r="Y5884" s="90">
        <f t="shared" si="4834"/>
        <v>40.167359999999995</v>
      </c>
      <c r="Z5884" s="93">
        <f t="shared" si="4842"/>
        <v>2163</v>
      </c>
      <c r="AA5884" s="93">
        <f t="shared" si="4836"/>
        <v>402.23147999999998</v>
      </c>
      <c r="AB5884" s="97">
        <f t="shared" si="4843"/>
        <v>2379</v>
      </c>
      <c r="AC5884" s="98">
        <f t="shared" si="4838"/>
        <v>442.39883999999995</v>
      </c>
      <c r="AD5884" s="77" t="s">
        <v>5889</v>
      </c>
      <c r="AE5884" s="54">
        <v>442.39883999999995</v>
      </c>
      <c r="AF5884" s="17"/>
    </row>
    <row r="5885" spans="1:32" ht="16.899999999999999" customHeight="1" x14ac:dyDescent="0.3">
      <c r="A5885" s="73" t="s">
        <v>7</v>
      </c>
      <c r="B5885" s="80" t="s">
        <v>5957</v>
      </c>
      <c r="C5885" s="48" t="s">
        <v>5921</v>
      </c>
      <c r="D5885" s="49">
        <v>1</v>
      </c>
      <c r="E5885" s="48">
        <v>2834</v>
      </c>
      <c r="F5885" s="48" t="s">
        <v>6126</v>
      </c>
      <c r="G5885" s="48">
        <v>2</v>
      </c>
      <c r="H5885" s="75">
        <f t="shared" si="4828"/>
        <v>-0.2857142857142857</v>
      </c>
      <c r="I5885" s="74">
        <v>35</v>
      </c>
      <c r="J5885" s="74">
        <v>49</v>
      </c>
      <c r="K5885" s="48">
        <f t="shared" si="4840"/>
        <v>35</v>
      </c>
      <c r="L5885" s="48"/>
      <c r="M5885" s="49">
        <f t="shared" si="4830"/>
        <v>35</v>
      </c>
      <c r="N5885" s="48">
        <v>31844</v>
      </c>
      <c r="O5885" s="56">
        <v>0.2084</v>
      </c>
      <c r="P5885" s="48" t="str">
        <f t="shared" si="4786"/>
        <v>78104 SL</v>
      </c>
      <c r="Q5885" s="76">
        <v>0</v>
      </c>
      <c r="R5885" s="76">
        <v>0</v>
      </c>
      <c r="S5885" s="49">
        <f t="shared" si="4831"/>
        <v>0</v>
      </c>
      <c r="T5885" s="49">
        <f t="shared" si="4787"/>
        <v>0</v>
      </c>
      <c r="U5885" s="49">
        <v>110.88461538461537</v>
      </c>
      <c r="V5885" s="49">
        <f t="shared" si="4823"/>
        <v>110.88461538461537</v>
      </c>
      <c r="W5885" s="49">
        <f t="shared" si="4832"/>
        <v>0</v>
      </c>
      <c r="X5885" s="90">
        <f t="shared" si="4841"/>
        <v>554</v>
      </c>
      <c r="Y5885" s="90">
        <f t="shared" si="4834"/>
        <v>115.45359999999999</v>
      </c>
      <c r="Z5885" s="93">
        <f t="shared" si="4842"/>
        <v>4435</v>
      </c>
      <c r="AA5885" s="93">
        <f t="shared" si="4836"/>
        <v>924.25400000000002</v>
      </c>
      <c r="AB5885" s="97">
        <f t="shared" si="4843"/>
        <v>4989</v>
      </c>
      <c r="AC5885" s="98">
        <f t="shared" si="4838"/>
        <v>1039.7076</v>
      </c>
      <c r="AD5885" s="77" t="s">
        <v>5889</v>
      </c>
      <c r="AE5885" s="54">
        <v>1039.7076</v>
      </c>
      <c r="AF5885" s="17"/>
    </row>
    <row r="5886" spans="1:32" ht="16.899999999999999" customHeight="1" x14ac:dyDescent="0.3">
      <c r="A5886" s="73" t="s">
        <v>7</v>
      </c>
      <c r="B5886" s="80" t="s">
        <v>5958</v>
      </c>
      <c r="C5886" s="48" t="s">
        <v>5921</v>
      </c>
      <c r="D5886" s="49">
        <v>1</v>
      </c>
      <c r="E5886" s="49">
        <v>4003</v>
      </c>
      <c r="F5886" s="48" t="s">
        <v>5909</v>
      </c>
      <c r="G5886" s="48" t="s">
        <v>112</v>
      </c>
      <c r="H5886" s="75">
        <f t="shared" si="4828"/>
        <v>0</v>
      </c>
      <c r="I5886" s="74">
        <v>49</v>
      </c>
      <c r="J5886" s="74">
        <v>49</v>
      </c>
      <c r="K5886" s="48">
        <f t="shared" si="4840"/>
        <v>49</v>
      </c>
      <c r="L5886" s="48">
        <f t="shared" ref="L5886:L5892" si="4844">$L$3</f>
        <v>-4</v>
      </c>
      <c r="M5886" s="49">
        <f t="shared" si="4830"/>
        <v>45</v>
      </c>
      <c r="N5886" s="48">
        <v>11633</v>
      </c>
      <c r="O5886" s="56">
        <v>0.25366</v>
      </c>
      <c r="P5886" s="48" t="str">
        <f t="shared" si="4786"/>
        <v>78106 SL</v>
      </c>
      <c r="Q5886" s="76">
        <v>500</v>
      </c>
      <c r="R5886" s="76">
        <v>650</v>
      </c>
      <c r="S5886" s="49">
        <f t="shared" si="4831"/>
        <v>6.1346153846153841</v>
      </c>
      <c r="T5886" s="49">
        <f t="shared" si="4787"/>
        <v>6.1346153846153841</v>
      </c>
      <c r="U5886" s="49">
        <v>273.55769230769226</v>
      </c>
      <c r="V5886" s="49">
        <f t="shared" si="4823"/>
        <v>273.55769230769226</v>
      </c>
      <c r="W5886" s="49">
        <f t="shared" si="4832"/>
        <v>276.05769230769226</v>
      </c>
      <c r="X5886" s="90">
        <f t="shared" si="4841"/>
        <v>1368</v>
      </c>
      <c r="Y5886" s="90">
        <f t="shared" si="4834"/>
        <v>347.00688000000002</v>
      </c>
      <c r="Z5886" s="93">
        <f t="shared" si="4842"/>
        <v>13678</v>
      </c>
      <c r="AA5886" s="93">
        <f t="shared" si="4836"/>
        <v>3469.5614799999998</v>
      </c>
      <c r="AB5886" s="97">
        <f t="shared" si="4843"/>
        <v>15046</v>
      </c>
      <c r="AC5886" s="98">
        <f t="shared" si="4838"/>
        <v>3816.5683599999998</v>
      </c>
      <c r="AD5886" s="77" t="s">
        <v>5889</v>
      </c>
      <c r="AE5886" s="54">
        <v>3816.5683599999998</v>
      </c>
      <c r="AF5886" s="17"/>
    </row>
    <row r="5887" spans="1:32" ht="16.899999999999999" customHeight="1" x14ac:dyDescent="0.3">
      <c r="A5887" s="73" t="s">
        <v>7</v>
      </c>
      <c r="B5887" s="80" t="s">
        <v>5959</v>
      </c>
      <c r="C5887" s="48" t="s">
        <v>5921</v>
      </c>
      <c r="D5887" s="49">
        <v>1</v>
      </c>
      <c r="E5887" s="49">
        <v>4003</v>
      </c>
      <c r="F5887" s="48" t="s">
        <v>5909</v>
      </c>
      <c r="G5887" s="48" t="s">
        <v>112</v>
      </c>
      <c r="H5887" s="75">
        <f t="shared" si="4828"/>
        <v>0</v>
      </c>
      <c r="I5887" s="74">
        <v>49</v>
      </c>
      <c r="J5887" s="74">
        <v>49</v>
      </c>
      <c r="K5887" s="48">
        <f t="shared" si="4840"/>
        <v>49</v>
      </c>
      <c r="L5887" s="48">
        <f t="shared" si="4844"/>
        <v>-4</v>
      </c>
      <c r="M5887" s="49">
        <f t="shared" si="4830"/>
        <v>45</v>
      </c>
      <c r="N5887" s="48">
        <v>19111</v>
      </c>
      <c r="O5887" s="56">
        <v>0.17798</v>
      </c>
      <c r="P5887" s="48" t="str">
        <f t="shared" si="4786"/>
        <v>78112 SL</v>
      </c>
      <c r="Q5887" s="76" t="s">
        <v>6187</v>
      </c>
      <c r="R5887" s="76" t="s">
        <v>6187</v>
      </c>
      <c r="S5887" s="49">
        <f t="shared" si="4831"/>
        <v>0</v>
      </c>
      <c r="T5887" s="49">
        <f t="shared" si="4787"/>
        <v>0</v>
      </c>
      <c r="U5887" s="49">
        <v>38.961538461538467</v>
      </c>
      <c r="V5887" s="49">
        <f t="shared" si="4823"/>
        <v>38.961538461538467</v>
      </c>
      <c r="W5887" s="49">
        <f t="shared" si="4832"/>
        <v>0</v>
      </c>
      <c r="X5887" s="90">
        <f t="shared" si="4841"/>
        <v>195</v>
      </c>
      <c r="Y5887" s="90">
        <f t="shared" si="4834"/>
        <v>34.706099999999999</v>
      </c>
      <c r="Z5887" s="93">
        <f t="shared" si="4842"/>
        <v>1948</v>
      </c>
      <c r="AA5887" s="93">
        <f t="shared" si="4836"/>
        <v>346.70504</v>
      </c>
      <c r="AB5887" s="97">
        <f t="shared" si="4843"/>
        <v>2143</v>
      </c>
      <c r="AC5887" s="98">
        <f t="shared" si="4838"/>
        <v>381.41113999999999</v>
      </c>
      <c r="AD5887" s="77" t="s">
        <v>5889</v>
      </c>
      <c r="AE5887" s="54">
        <v>381.41113999999999</v>
      </c>
      <c r="AF5887" s="17"/>
    </row>
    <row r="5888" spans="1:32" ht="16.899999999999999" customHeight="1" x14ac:dyDescent="0.3">
      <c r="A5888" s="73" t="s">
        <v>7</v>
      </c>
      <c r="B5888" s="80" t="s">
        <v>5960</v>
      </c>
      <c r="C5888" s="48" t="s">
        <v>5921</v>
      </c>
      <c r="D5888" s="49">
        <v>1</v>
      </c>
      <c r="E5888" s="49">
        <v>4003</v>
      </c>
      <c r="F5888" s="48" t="s">
        <v>5909</v>
      </c>
      <c r="G5888" s="48" t="s">
        <v>112</v>
      </c>
      <c r="H5888" s="75">
        <f t="shared" si="4828"/>
        <v>0</v>
      </c>
      <c r="I5888" s="74">
        <v>49</v>
      </c>
      <c r="J5888" s="74">
        <v>49</v>
      </c>
      <c r="K5888" s="48">
        <f t="shared" si="4840"/>
        <v>49</v>
      </c>
      <c r="L5888" s="48">
        <f t="shared" si="4844"/>
        <v>-4</v>
      </c>
      <c r="M5888" s="49">
        <f t="shared" si="4830"/>
        <v>45</v>
      </c>
      <c r="N5888" s="48">
        <v>7975</v>
      </c>
      <c r="O5888" s="56">
        <v>0.20369000000000001</v>
      </c>
      <c r="P5888" s="48" t="str">
        <f t="shared" si="4786"/>
        <v>78113 SL</v>
      </c>
      <c r="Q5888" s="76" t="s">
        <v>6187</v>
      </c>
      <c r="R5888" s="76" t="s">
        <v>6187</v>
      </c>
      <c r="S5888" s="49">
        <f t="shared" si="4831"/>
        <v>0</v>
      </c>
      <c r="T5888" s="49">
        <f t="shared" si="4787"/>
        <v>0</v>
      </c>
      <c r="U5888" s="49">
        <v>28.384615384615383</v>
      </c>
      <c r="V5888" s="49">
        <f t="shared" si="4823"/>
        <v>28.384615384615383</v>
      </c>
      <c r="W5888" s="49">
        <f t="shared" ref="W5888:W5926" si="4845">S5888*M5888</f>
        <v>0</v>
      </c>
      <c r="X5888" s="90">
        <f t="shared" si="4841"/>
        <v>142</v>
      </c>
      <c r="Y5888" s="90">
        <f t="shared" si="4834"/>
        <v>28.92398</v>
      </c>
      <c r="Z5888" s="93">
        <f t="shared" si="4842"/>
        <v>1419</v>
      </c>
      <c r="AA5888" s="93">
        <f t="shared" si="4836"/>
        <v>289.03611000000001</v>
      </c>
      <c r="AB5888" s="97">
        <f t="shared" si="4843"/>
        <v>1561</v>
      </c>
      <c r="AC5888" s="98">
        <f t="shared" si="4838"/>
        <v>317.96009000000004</v>
      </c>
      <c r="AD5888" s="77" t="s">
        <v>5889</v>
      </c>
      <c r="AE5888" s="54">
        <v>317.96009000000004</v>
      </c>
      <c r="AF5888" s="17"/>
    </row>
    <row r="5889" spans="1:32" ht="16.899999999999999" customHeight="1" x14ac:dyDescent="0.3">
      <c r="A5889" s="73" t="s">
        <v>7</v>
      </c>
      <c r="B5889" s="80" t="s">
        <v>5961</v>
      </c>
      <c r="C5889" s="48" t="s">
        <v>5921</v>
      </c>
      <c r="D5889" s="49">
        <v>1</v>
      </c>
      <c r="E5889" s="49">
        <v>4003</v>
      </c>
      <c r="F5889" s="48" t="s">
        <v>5909</v>
      </c>
      <c r="G5889" s="48" t="s">
        <v>112</v>
      </c>
      <c r="H5889" s="75">
        <f t="shared" si="4828"/>
        <v>0</v>
      </c>
      <c r="I5889" s="74">
        <v>49</v>
      </c>
      <c r="J5889" s="74">
        <v>49</v>
      </c>
      <c r="K5889" s="48">
        <f t="shared" si="4840"/>
        <v>49</v>
      </c>
      <c r="L5889" s="48">
        <f t="shared" si="4844"/>
        <v>-4</v>
      </c>
      <c r="M5889" s="49">
        <f t="shared" si="4830"/>
        <v>45</v>
      </c>
      <c r="N5889" s="48">
        <v>9685</v>
      </c>
      <c r="O5889" s="56">
        <v>0.23063</v>
      </c>
      <c r="P5889" s="48" t="str">
        <f t="shared" si="4786"/>
        <v>78114 SL</v>
      </c>
      <c r="Q5889" s="76" t="s">
        <v>6187</v>
      </c>
      <c r="R5889" s="76" t="s">
        <v>6187</v>
      </c>
      <c r="S5889" s="49">
        <f t="shared" si="4831"/>
        <v>0</v>
      </c>
      <c r="T5889" s="49">
        <f t="shared" si="4787"/>
        <v>0</v>
      </c>
      <c r="U5889" s="49">
        <v>158.42307692307691</v>
      </c>
      <c r="V5889" s="49">
        <f t="shared" si="4823"/>
        <v>158.42307692307691</v>
      </c>
      <c r="W5889" s="49">
        <f t="shared" si="4845"/>
        <v>0</v>
      </c>
      <c r="X5889" s="90">
        <f t="shared" si="4841"/>
        <v>792</v>
      </c>
      <c r="Y5889" s="90">
        <f t="shared" si="4834"/>
        <v>182.65896000000001</v>
      </c>
      <c r="Z5889" s="93">
        <f t="shared" si="4842"/>
        <v>7921</v>
      </c>
      <c r="AA5889" s="93">
        <f t="shared" si="4836"/>
        <v>1826.82023</v>
      </c>
      <c r="AB5889" s="97">
        <f t="shared" si="4843"/>
        <v>8713</v>
      </c>
      <c r="AC5889" s="98">
        <f t="shared" si="4838"/>
        <v>2009.47919</v>
      </c>
      <c r="AD5889" s="77" t="s">
        <v>5889</v>
      </c>
      <c r="AE5889" s="54">
        <v>2009.47919</v>
      </c>
      <c r="AF5889" s="17"/>
    </row>
    <row r="5890" spans="1:32" ht="16.899999999999999" customHeight="1" x14ac:dyDescent="0.3">
      <c r="A5890" s="73" t="s">
        <v>7</v>
      </c>
      <c r="B5890" s="80" t="s">
        <v>5962</v>
      </c>
      <c r="C5890" s="48" t="s">
        <v>5921</v>
      </c>
      <c r="D5890" s="49">
        <v>1</v>
      </c>
      <c r="E5890" s="49">
        <v>4003</v>
      </c>
      <c r="F5890" s="48" t="s">
        <v>5909</v>
      </c>
      <c r="G5890" s="48" t="s">
        <v>112</v>
      </c>
      <c r="H5890" s="75">
        <f t="shared" si="4828"/>
        <v>0</v>
      </c>
      <c r="I5890" s="74">
        <v>49</v>
      </c>
      <c r="J5890" s="74">
        <v>49</v>
      </c>
      <c r="K5890" s="48">
        <f t="shared" si="4840"/>
        <v>49</v>
      </c>
      <c r="L5890" s="48">
        <f t="shared" si="4844"/>
        <v>-4</v>
      </c>
      <c r="M5890" s="49">
        <f t="shared" si="4830"/>
        <v>45</v>
      </c>
      <c r="N5890" s="48">
        <v>8252</v>
      </c>
      <c r="O5890" s="56">
        <v>0.28493000000000002</v>
      </c>
      <c r="P5890" s="48" t="str">
        <f t="shared" si="4786"/>
        <v>78116 SL</v>
      </c>
      <c r="Q5890" s="76" t="s">
        <v>6187</v>
      </c>
      <c r="R5890" s="76" t="s">
        <v>6187</v>
      </c>
      <c r="S5890" s="49">
        <f t="shared" si="4831"/>
        <v>0</v>
      </c>
      <c r="T5890" s="49">
        <f t="shared" si="4787"/>
        <v>0</v>
      </c>
      <c r="U5890" s="49">
        <v>76.307692307692292</v>
      </c>
      <c r="V5890" s="49">
        <f t="shared" si="4823"/>
        <v>76.307692307692292</v>
      </c>
      <c r="W5890" s="49">
        <f t="shared" si="4845"/>
        <v>0</v>
      </c>
      <c r="X5890" s="90">
        <f t="shared" si="4841"/>
        <v>382</v>
      </c>
      <c r="Y5890" s="90">
        <f t="shared" si="4834"/>
        <v>108.84326</v>
      </c>
      <c r="Z5890" s="93">
        <f t="shared" si="4842"/>
        <v>3816</v>
      </c>
      <c r="AA5890" s="93">
        <f t="shared" si="4836"/>
        <v>1087.29288</v>
      </c>
      <c r="AB5890" s="97">
        <f t="shared" si="4843"/>
        <v>4198</v>
      </c>
      <c r="AC5890" s="98">
        <f t="shared" si="4838"/>
        <v>1196.1361400000001</v>
      </c>
      <c r="AD5890" s="77" t="s">
        <v>5889</v>
      </c>
      <c r="AE5890" s="54">
        <v>1196.1361400000001</v>
      </c>
      <c r="AF5890" s="17"/>
    </row>
    <row r="5891" spans="1:32" ht="16.899999999999999" customHeight="1" x14ac:dyDescent="0.3">
      <c r="A5891" s="73" t="s">
        <v>35</v>
      </c>
      <c r="B5891" s="74" t="s">
        <v>4518</v>
      </c>
      <c r="C5891" s="48" t="s">
        <v>40</v>
      </c>
      <c r="D5891" s="48">
        <v>100</v>
      </c>
      <c r="E5891" s="48">
        <v>621</v>
      </c>
      <c r="F5891" s="48" t="s">
        <v>6128</v>
      </c>
      <c r="G5891" s="48" t="s">
        <v>112</v>
      </c>
      <c r="H5891" s="75">
        <f t="shared" si="4828"/>
        <v>3.7037037037037035E-2</v>
      </c>
      <c r="I5891" s="74">
        <v>28</v>
      </c>
      <c r="J5891" s="74">
        <v>27</v>
      </c>
      <c r="K5891" s="48">
        <f>J5891</f>
        <v>27</v>
      </c>
      <c r="L5891" s="48">
        <f t="shared" si="4844"/>
        <v>-4</v>
      </c>
      <c r="M5891" s="48">
        <f t="shared" si="4830"/>
        <v>23</v>
      </c>
      <c r="N5891" s="48">
        <v>1</v>
      </c>
      <c r="O5891" s="56">
        <v>3.3719999999999999</v>
      </c>
      <c r="P5891" s="48" t="str">
        <f t="shared" si="4786"/>
        <v>1856/19 BR</v>
      </c>
      <c r="Q5891" s="76">
        <v>7</v>
      </c>
      <c r="R5891" s="76">
        <v>52</v>
      </c>
      <c r="S5891" s="49">
        <f t="shared" si="4831"/>
        <v>0.13538461538461538</v>
      </c>
      <c r="T5891" s="49">
        <f t="shared" si="4787"/>
        <v>13.538461538461538</v>
      </c>
      <c r="U5891" s="49">
        <v>31.230769230769226</v>
      </c>
      <c r="V5891" s="49">
        <f t="shared" si="4823"/>
        <v>0.31230769230769229</v>
      </c>
      <c r="W5891" s="49">
        <f t="shared" si="4845"/>
        <v>3.1138461538461537</v>
      </c>
      <c r="X5891" s="90">
        <f>ROUND(S5891*$X$4,0)</f>
        <v>1</v>
      </c>
      <c r="Y5891" s="90">
        <f t="shared" si="4834"/>
        <v>3.3719999999999999</v>
      </c>
      <c r="Z5891" s="93">
        <f>ROUND((S5891*M5891)+X5891,0)</f>
        <v>4</v>
      </c>
      <c r="AA5891" s="93">
        <f t="shared" si="4836"/>
        <v>13.488</v>
      </c>
      <c r="AB5891" s="97">
        <f>ROUND((S5891*$AB$4)+Z5891,0)</f>
        <v>5</v>
      </c>
      <c r="AC5891" s="98">
        <f t="shared" si="4838"/>
        <v>16.86</v>
      </c>
      <c r="AD5891" s="77" t="s">
        <v>3</v>
      </c>
      <c r="AE5891" s="54">
        <v>16.86</v>
      </c>
      <c r="AF5891" s="17"/>
    </row>
    <row r="5892" spans="1:32" ht="16.899999999999999" customHeight="1" x14ac:dyDescent="0.3">
      <c r="A5892" s="73" t="s">
        <v>7</v>
      </c>
      <c r="B5892" s="80" t="s">
        <v>5964</v>
      </c>
      <c r="C5892" s="48" t="s">
        <v>5921</v>
      </c>
      <c r="D5892" s="49">
        <v>1</v>
      </c>
      <c r="E5892" s="49">
        <v>4003</v>
      </c>
      <c r="F5892" s="48" t="s">
        <v>5909</v>
      </c>
      <c r="G5892" s="48" t="s">
        <v>112</v>
      </c>
      <c r="H5892" s="75">
        <f t="shared" si="4828"/>
        <v>0</v>
      </c>
      <c r="I5892" s="74">
        <v>54</v>
      </c>
      <c r="J5892" s="74">
        <v>54</v>
      </c>
      <c r="K5892" s="48">
        <f t="shared" ref="K5892:K5909" si="4846">I5892</f>
        <v>54</v>
      </c>
      <c r="L5892" s="48">
        <f t="shared" si="4844"/>
        <v>-4</v>
      </c>
      <c r="M5892" s="49">
        <f t="shared" si="4830"/>
        <v>50</v>
      </c>
      <c r="N5892" s="48">
        <v>4138</v>
      </c>
      <c r="O5892" s="56">
        <v>0.39188000000000001</v>
      </c>
      <c r="P5892" s="48" t="str">
        <f t="shared" si="4786"/>
        <v>78120 SL</v>
      </c>
      <c r="Q5892" s="76" t="s">
        <v>6187</v>
      </c>
      <c r="R5892" s="76" t="s">
        <v>6187</v>
      </c>
      <c r="S5892" s="49">
        <f t="shared" si="4831"/>
        <v>0</v>
      </c>
      <c r="T5892" s="49">
        <f t="shared" si="4787"/>
        <v>0</v>
      </c>
      <c r="U5892" s="49">
        <v>42.88461538461538</v>
      </c>
      <c r="V5892" s="49">
        <f t="shared" si="4823"/>
        <v>42.88461538461538</v>
      </c>
      <c r="W5892" s="49">
        <f t="shared" si="4845"/>
        <v>0</v>
      </c>
      <c r="X5892" s="90">
        <f t="shared" ref="X5892:X5909" si="4847">ROUND(V5892*$X$4,0)</f>
        <v>214</v>
      </c>
      <c r="Y5892" s="90">
        <f t="shared" si="4834"/>
        <v>83.862319999999997</v>
      </c>
      <c r="Z5892" s="93">
        <f t="shared" ref="Z5892:Z5909" si="4848">ROUND((V5892*M5892)+X5892,0)</f>
        <v>2358</v>
      </c>
      <c r="AA5892" s="93">
        <f t="shared" si="4836"/>
        <v>924.05304000000001</v>
      </c>
      <c r="AB5892" s="97">
        <f t="shared" ref="AB5892:AB5909" si="4849">ROUND((V5892*$AB$4)+Z5892,0)</f>
        <v>2572</v>
      </c>
      <c r="AC5892" s="98">
        <f t="shared" si="4838"/>
        <v>1007.91536</v>
      </c>
      <c r="AD5892" s="77" t="s">
        <v>5889</v>
      </c>
      <c r="AE5892" s="54">
        <v>1007.91536</v>
      </c>
      <c r="AF5892" s="17"/>
    </row>
    <row r="5893" spans="1:32" ht="16.899999999999999" customHeight="1" x14ac:dyDescent="0.3">
      <c r="A5893" s="73" t="s">
        <v>7</v>
      </c>
      <c r="B5893" s="80" t="s">
        <v>5965</v>
      </c>
      <c r="C5893" s="48" t="s">
        <v>5921</v>
      </c>
      <c r="D5893" s="49">
        <v>1</v>
      </c>
      <c r="E5893" s="48">
        <v>2834</v>
      </c>
      <c r="F5893" s="48" t="s">
        <v>6126</v>
      </c>
      <c r="G5893" s="48">
        <v>2</v>
      </c>
      <c r="H5893" s="75">
        <f t="shared" si="4828"/>
        <v>-0.2857142857142857</v>
      </c>
      <c r="I5893" s="74">
        <v>35</v>
      </c>
      <c r="J5893" s="74">
        <v>49</v>
      </c>
      <c r="K5893" s="48">
        <f t="shared" si="4846"/>
        <v>35</v>
      </c>
      <c r="L5893" s="48"/>
      <c r="M5893" s="49">
        <f t="shared" si="4830"/>
        <v>35</v>
      </c>
      <c r="N5893" s="48">
        <v>67123</v>
      </c>
      <c r="O5893" s="56">
        <v>0.24786</v>
      </c>
      <c r="P5893" s="48" t="str">
        <f t="shared" si="4786"/>
        <v>78124 SL</v>
      </c>
      <c r="Q5893" s="76">
        <v>0</v>
      </c>
      <c r="R5893" s="76">
        <v>15190</v>
      </c>
      <c r="S5893" s="49">
        <f t="shared" si="4831"/>
        <v>17.526923076923076</v>
      </c>
      <c r="T5893" s="49">
        <f t="shared" si="4787"/>
        <v>17.526923076923076</v>
      </c>
      <c r="U5893" s="49">
        <v>892.1807692307691</v>
      </c>
      <c r="V5893" s="49">
        <f t="shared" si="4823"/>
        <v>892.1807692307691</v>
      </c>
      <c r="W5893" s="49">
        <f t="shared" si="4845"/>
        <v>613.44230769230762</v>
      </c>
      <c r="X5893" s="90">
        <f t="shared" si="4847"/>
        <v>4461</v>
      </c>
      <c r="Y5893" s="90">
        <f t="shared" si="4834"/>
        <v>1105.70346</v>
      </c>
      <c r="Z5893" s="93">
        <f t="shared" si="4848"/>
        <v>35687</v>
      </c>
      <c r="AA5893" s="93">
        <f t="shared" si="4836"/>
        <v>8845.3798200000001</v>
      </c>
      <c r="AB5893" s="97">
        <f t="shared" si="4849"/>
        <v>40148</v>
      </c>
      <c r="AC5893" s="98">
        <f t="shared" si="4838"/>
        <v>9951.0832800000007</v>
      </c>
      <c r="AD5893" s="77" t="s">
        <v>5889</v>
      </c>
      <c r="AE5893" s="54">
        <v>9951.0832800000007</v>
      </c>
      <c r="AF5893" s="17"/>
    </row>
    <row r="5894" spans="1:32" ht="16.899999999999999" customHeight="1" x14ac:dyDescent="0.3">
      <c r="A5894" s="73" t="s">
        <v>7</v>
      </c>
      <c r="B5894" s="80" t="s">
        <v>5966</v>
      </c>
      <c r="C5894" s="48" t="s">
        <v>5921</v>
      </c>
      <c r="D5894" s="49">
        <v>1</v>
      </c>
      <c r="E5894" s="49">
        <v>4003</v>
      </c>
      <c r="F5894" s="48" t="s">
        <v>5909</v>
      </c>
      <c r="G5894" s="48" t="s">
        <v>112</v>
      </c>
      <c r="H5894" s="75">
        <f t="shared" si="4828"/>
        <v>0</v>
      </c>
      <c r="I5894" s="74">
        <v>49</v>
      </c>
      <c r="J5894" s="74">
        <v>49</v>
      </c>
      <c r="K5894" s="48">
        <f t="shared" si="4846"/>
        <v>49</v>
      </c>
      <c r="L5894" s="48">
        <f t="shared" ref="L5894:L5910" si="4850">$L$3</f>
        <v>-4</v>
      </c>
      <c r="M5894" s="49">
        <f t="shared" si="4830"/>
        <v>45</v>
      </c>
      <c r="N5894" s="48">
        <v>7004</v>
      </c>
      <c r="O5894" s="56">
        <v>0.30737999999999999</v>
      </c>
      <c r="P5894" s="48" t="str">
        <f t="shared" ref="P5894:P5957" si="4851">LEFT(B5894,LEN(B5894)-3)</f>
        <v>78126 SL</v>
      </c>
      <c r="Q5894" s="76" t="s">
        <v>6187</v>
      </c>
      <c r="R5894" s="76" t="s">
        <v>6187</v>
      </c>
      <c r="S5894" s="49">
        <f t="shared" si="4831"/>
        <v>0</v>
      </c>
      <c r="T5894" s="49">
        <f t="shared" ref="T5894:T5957" si="4852">S5894*D5894</f>
        <v>0</v>
      </c>
      <c r="U5894" s="49">
        <v>16</v>
      </c>
      <c r="V5894" s="49">
        <f t="shared" si="4823"/>
        <v>16</v>
      </c>
      <c r="W5894" s="49">
        <f t="shared" si="4845"/>
        <v>0</v>
      </c>
      <c r="X5894" s="90">
        <f t="shared" si="4847"/>
        <v>80</v>
      </c>
      <c r="Y5894" s="90">
        <f t="shared" si="4834"/>
        <v>24.590399999999999</v>
      </c>
      <c r="Z5894" s="93">
        <f t="shared" si="4848"/>
        <v>800</v>
      </c>
      <c r="AA5894" s="93">
        <f t="shared" si="4836"/>
        <v>245.904</v>
      </c>
      <c r="AB5894" s="97">
        <f t="shared" si="4849"/>
        <v>880</v>
      </c>
      <c r="AC5894" s="98">
        <f t="shared" si="4838"/>
        <v>270.49439999999998</v>
      </c>
      <c r="AD5894" s="77" t="s">
        <v>5889</v>
      </c>
      <c r="AE5894" s="54">
        <v>270.49439999999998</v>
      </c>
      <c r="AF5894" s="17"/>
    </row>
    <row r="5895" spans="1:32" ht="16.899999999999999" customHeight="1" x14ac:dyDescent="0.3">
      <c r="A5895" s="73" t="s">
        <v>7</v>
      </c>
      <c r="B5895" s="80" t="s">
        <v>5967</v>
      </c>
      <c r="C5895" s="48" t="s">
        <v>5921</v>
      </c>
      <c r="D5895" s="49">
        <v>1</v>
      </c>
      <c r="E5895" s="49">
        <v>4003</v>
      </c>
      <c r="F5895" s="48" t="s">
        <v>5909</v>
      </c>
      <c r="G5895" s="48" t="s">
        <v>112</v>
      </c>
      <c r="H5895" s="75">
        <f t="shared" si="4828"/>
        <v>0</v>
      </c>
      <c r="I5895" s="74">
        <v>54</v>
      </c>
      <c r="J5895" s="74">
        <v>54</v>
      </c>
      <c r="K5895" s="48">
        <f t="shared" si="4846"/>
        <v>54</v>
      </c>
      <c r="L5895" s="48">
        <f t="shared" si="4850"/>
        <v>-4</v>
      </c>
      <c r="M5895" s="49">
        <f t="shared" si="4830"/>
        <v>50</v>
      </c>
      <c r="N5895" s="48">
        <v>7509</v>
      </c>
      <c r="O5895" s="56">
        <v>0.36370000000000002</v>
      </c>
      <c r="P5895" s="48" t="str">
        <f t="shared" si="4851"/>
        <v>78128 SL</v>
      </c>
      <c r="Q5895" s="76" t="s">
        <v>6187</v>
      </c>
      <c r="R5895" s="76" t="s">
        <v>6187</v>
      </c>
      <c r="S5895" s="49">
        <f t="shared" si="4831"/>
        <v>0</v>
      </c>
      <c r="T5895" s="49">
        <f t="shared" si="4852"/>
        <v>0</v>
      </c>
      <c r="U5895" s="49">
        <v>9.0384615384615383</v>
      </c>
      <c r="V5895" s="49">
        <f t="shared" si="4823"/>
        <v>9.0384615384615383</v>
      </c>
      <c r="W5895" s="49">
        <f t="shared" si="4845"/>
        <v>0</v>
      </c>
      <c r="X5895" s="90">
        <f t="shared" si="4847"/>
        <v>45</v>
      </c>
      <c r="Y5895" s="90">
        <f t="shared" si="4834"/>
        <v>16.366500000000002</v>
      </c>
      <c r="Z5895" s="93">
        <f t="shared" si="4848"/>
        <v>497</v>
      </c>
      <c r="AA5895" s="93">
        <f t="shared" si="4836"/>
        <v>180.75890000000001</v>
      </c>
      <c r="AB5895" s="97">
        <f t="shared" si="4849"/>
        <v>542</v>
      </c>
      <c r="AC5895" s="98">
        <f t="shared" si="4838"/>
        <v>197.12540000000001</v>
      </c>
      <c r="AD5895" s="77" t="s">
        <v>5889</v>
      </c>
      <c r="AE5895" s="54">
        <v>197.12540000000001</v>
      </c>
      <c r="AF5895" s="17"/>
    </row>
    <row r="5896" spans="1:32" ht="16.899999999999999" customHeight="1" x14ac:dyDescent="0.3">
      <c r="A5896" s="73" t="s">
        <v>7</v>
      </c>
      <c r="B5896" s="80" t="s">
        <v>5968</v>
      </c>
      <c r="C5896" s="48" t="s">
        <v>5921</v>
      </c>
      <c r="D5896" s="49">
        <v>1</v>
      </c>
      <c r="E5896" s="49">
        <v>4003</v>
      </c>
      <c r="F5896" s="48" t="s">
        <v>5909</v>
      </c>
      <c r="G5896" s="48" t="s">
        <v>112</v>
      </c>
      <c r="H5896" s="75">
        <f t="shared" si="4828"/>
        <v>0</v>
      </c>
      <c r="I5896" s="74">
        <v>54</v>
      </c>
      <c r="J5896" s="74">
        <v>54</v>
      </c>
      <c r="K5896" s="48">
        <f t="shared" si="4846"/>
        <v>54</v>
      </c>
      <c r="L5896" s="48">
        <f t="shared" si="4850"/>
        <v>-4</v>
      </c>
      <c r="M5896" s="49">
        <f t="shared" si="4830"/>
        <v>50</v>
      </c>
      <c r="N5896" s="48">
        <v>5669</v>
      </c>
      <c r="O5896" s="56">
        <v>0.42452000000000001</v>
      </c>
      <c r="P5896" s="48" t="str">
        <f t="shared" si="4851"/>
        <v>78130 SL</v>
      </c>
      <c r="Q5896" s="76" t="s">
        <v>6187</v>
      </c>
      <c r="R5896" s="76" t="s">
        <v>6187</v>
      </c>
      <c r="S5896" s="49">
        <f t="shared" si="4831"/>
        <v>0</v>
      </c>
      <c r="T5896" s="49">
        <f t="shared" si="4852"/>
        <v>0</v>
      </c>
      <c r="U5896" s="49">
        <v>6.884615384615385</v>
      </c>
      <c r="V5896" s="49">
        <f t="shared" si="4823"/>
        <v>6.884615384615385</v>
      </c>
      <c r="W5896" s="49">
        <f t="shared" si="4845"/>
        <v>0</v>
      </c>
      <c r="X5896" s="90">
        <f t="shared" si="4847"/>
        <v>34</v>
      </c>
      <c r="Y5896" s="90">
        <f t="shared" si="4834"/>
        <v>14.433680000000001</v>
      </c>
      <c r="Z5896" s="93">
        <f t="shared" si="4848"/>
        <v>378</v>
      </c>
      <c r="AA5896" s="93">
        <f t="shared" si="4836"/>
        <v>160.46856</v>
      </c>
      <c r="AB5896" s="97">
        <f t="shared" si="4849"/>
        <v>412</v>
      </c>
      <c r="AC5896" s="98">
        <f t="shared" si="4838"/>
        <v>174.90224000000001</v>
      </c>
      <c r="AD5896" s="77" t="s">
        <v>5889</v>
      </c>
      <c r="AE5896" s="54">
        <v>174.90224000000001</v>
      </c>
      <c r="AF5896" s="17"/>
    </row>
    <row r="5897" spans="1:32" ht="16.899999999999999" customHeight="1" x14ac:dyDescent="0.3">
      <c r="A5897" s="73" t="s">
        <v>7</v>
      </c>
      <c r="B5897" s="80" t="s">
        <v>5969</v>
      </c>
      <c r="C5897" s="48" t="s">
        <v>5921</v>
      </c>
      <c r="D5897" s="49">
        <v>1</v>
      </c>
      <c r="E5897" s="49">
        <v>4003</v>
      </c>
      <c r="F5897" s="48" t="s">
        <v>5909</v>
      </c>
      <c r="G5897" s="48" t="s">
        <v>112</v>
      </c>
      <c r="H5897" s="75">
        <f t="shared" si="4828"/>
        <v>0</v>
      </c>
      <c r="I5897" s="74">
        <v>54</v>
      </c>
      <c r="J5897" s="74">
        <v>54</v>
      </c>
      <c r="K5897" s="48">
        <f t="shared" si="4846"/>
        <v>54</v>
      </c>
      <c r="L5897" s="48">
        <f t="shared" si="4850"/>
        <v>-4</v>
      </c>
      <c r="M5897" s="49">
        <f t="shared" ref="M5897:M5929" si="4853">K5897+L5897</f>
        <v>50</v>
      </c>
      <c r="N5897" s="48">
        <v>2819</v>
      </c>
      <c r="O5897" s="56">
        <v>0.56444000000000005</v>
      </c>
      <c r="P5897" s="48" t="str">
        <f t="shared" si="4851"/>
        <v>78131 SL</v>
      </c>
      <c r="Q5897" s="76" t="s">
        <v>6187</v>
      </c>
      <c r="R5897" s="76" t="s">
        <v>6187</v>
      </c>
      <c r="S5897" s="49">
        <f t="shared" si="4831"/>
        <v>0</v>
      </c>
      <c r="T5897" s="49">
        <f t="shared" si="4852"/>
        <v>0</v>
      </c>
      <c r="U5897" s="49">
        <v>7.4230769230769225</v>
      </c>
      <c r="V5897" s="49">
        <f t="shared" si="4823"/>
        <v>7.4230769230769225</v>
      </c>
      <c r="W5897" s="49">
        <f t="shared" si="4845"/>
        <v>0</v>
      </c>
      <c r="X5897" s="90">
        <f t="shared" si="4847"/>
        <v>37</v>
      </c>
      <c r="Y5897" s="90">
        <f t="shared" si="4834"/>
        <v>20.88428</v>
      </c>
      <c r="Z5897" s="93">
        <f t="shared" si="4848"/>
        <v>408</v>
      </c>
      <c r="AA5897" s="93">
        <f t="shared" si="4836"/>
        <v>230.29152000000002</v>
      </c>
      <c r="AB5897" s="97">
        <f t="shared" si="4849"/>
        <v>445</v>
      </c>
      <c r="AC5897" s="98">
        <f t="shared" ref="AC5897:AC5929" si="4854">AB5897*O5897</f>
        <v>251.17580000000001</v>
      </c>
      <c r="AD5897" s="77" t="s">
        <v>5889</v>
      </c>
      <c r="AE5897" s="54">
        <v>251.17580000000001</v>
      </c>
      <c r="AF5897" s="17"/>
    </row>
    <row r="5898" spans="1:32" ht="16.899999999999999" customHeight="1" x14ac:dyDescent="0.3">
      <c r="A5898" s="73" t="s">
        <v>7</v>
      </c>
      <c r="B5898" s="80" t="s">
        <v>5970</v>
      </c>
      <c r="C5898" s="48" t="s">
        <v>5921</v>
      </c>
      <c r="D5898" s="49">
        <v>1</v>
      </c>
      <c r="E5898" s="49">
        <v>4003</v>
      </c>
      <c r="F5898" s="48" t="s">
        <v>5909</v>
      </c>
      <c r="G5898" s="48" t="s">
        <v>112</v>
      </c>
      <c r="H5898" s="75">
        <f t="shared" ref="H5898:H5929" si="4855">(I5898-J5898)/J5898</f>
        <v>0</v>
      </c>
      <c r="I5898" s="74">
        <v>49</v>
      </c>
      <c r="J5898" s="74">
        <v>49</v>
      </c>
      <c r="K5898" s="48">
        <f t="shared" si="4846"/>
        <v>49</v>
      </c>
      <c r="L5898" s="48">
        <f t="shared" si="4850"/>
        <v>-4</v>
      </c>
      <c r="M5898" s="49">
        <f t="shared" si="4853"/>
        <v>45</v>
      </c>
      <c r="N5898" s="48">
        <v>5132</v>
      </c>
      <c r="O5898" s="56">
        <v>0.22617999999999999</v>
      </c>
      <c r="P5898" s="48" t="str">
        <f t="shared" si="4851"/>
        <v>78132 SL</v>
      </c>
      <c r="Q5898" s="76" t="s">
        <v>6187</v>
      </c>
      <c r="R5898" s="76" t="s">
        <v>6187</v>
      </c>
      <c r="S5898" s="49">
        <f t="shared" ref="S5898:S5929" si="4856">((Q5898/65*0.7)+(R5898/260*0.3))</f>
        <v>0</v>
      </c>
      <c r="T5898" s="49">
        <f t="shared" si="4852"/>
        <v>0</v>
      </c>
      <c r="U5898" s="49">
        <v>19.5</v>
      </c>
      <c r="V5898" s="49">
        <f t="shared" si="4823"/>
        <v>19.5</v>
      </c>
      <c r="W5898" s="49">
        <f t="shared" si="4845"/>
        <v>0</v>
      </c>
      <c r="X5898" s="90">
        <f t="shared" si="4847"/>
        <v>98</v>
      </c>
      <c r="Y5898" s="90">
        <f t="shared" si="4834"/>
        <v>22.16564</v>
      </c>
      <c r="Z5898" s="93">
        <f t="shared" si="4848"/>
        <v>976</v>
      </c>
      <c r="AA5898" s="93">
        <f t="shared" si="4836"/>
        <v>220.75167999999999</v>
      </c>
      <c r="AB5898" s="97">
        <f t="shared" si="4849"/>
        <v>1074</v>
      </c>
      <c r="AC5898" s="98">
        <f t="shared" si="4854"/>
        <v>242.91731999999999</v>
      </c>
      <c r="AD5898" s="77" t="s">
        <v>5889</v>
      </c>
      <c r="AE5898" s="54">
        <v>242.91731999999999</v>
      </c>
      <c r="AF5898" s="17"/>
    </row>
    <row r="5899" spans="1:32" ht="16.899999999999999" customHeight="1" x14ac:dyDescent="0.3">
      <c r="A5899" s="73" t="s">
        <v>7</v>
      </c>
      <c r="B5899" s="80" t="s">
        <v>5971</v>
      </c>
      <c r="C5899" s="48" t="s">
        <v>5921</v>
      </c>
      <c r="D5899" s="49">
        <v>1</v>
      </c>
      <c r="E5899" s="49">
        <v>4003</v>
      </c>
      <c r="F5899" s="48" t="s">
        <v>5909</v>
      </c>
      <c r="G5899" s="48" t="s">
        <v>112</v>
      </c>
      <c r="H5899" s="75">
        <f t="shared" si="4855"/>
        <v>0</v>
      </c>
      <c r="I5899" s="74">
        <v>49</v>
      </c>
      <c r="J5899" s="74">
        <v>49</v>
      </c>
      <c r="K5899" s="48">
        <f t="shared" si="4846"/>
        <v>49</v>
      </c>
      <c r="L5899" s="48">
        <f t="shared" si="4850"/>
        <v>-4</v>
      </c>
      <c r="M5899" s="49">
        <f t="shared" si="4853"/>
        <v>45</v>
      </c>
      <c r="N5899" s="48">
        <v>1442</v>
      </c>
      <c r="O5899" s="56">
        <v>0.26606000000000002</v>
      </c>
      <c r="P5899" s="48" t="str">
        <f t="shared" si="4851"/>
        <v>78133 SL</v>
      </c>
      <c r="Q5899" s="76" t="s">
        <v>6187</v>
      </c>
      <c r="R5899" s="76" t="s">
        <v>6187</v>
      </c>
      <c r="S5899" s="49">
        <f t="shared" si="4856"/>
        <v>0</v>
      </c>
      <c r="T5899" s="49">
        <f t="shared" si="4852"/>
        <v>0</v>
      </c>
      <c r="U5899" s="49">
        <v>3.6538461538461533</v>
      </c>
      <c r="V5899" s="49">
        <f t="shared" si="4823"/>
        <v>3.6538461538461533</v>
      </c>
      <c r="W5899" s="49">
        <f t="shared" si="4845"/>
        <v>0</v>
      </c>
      <c r="X5899" s="90">
        <f t="shared" si="4847"/>
        <v>18</v>
      </c>
      <c r="Y5899" s="90">
        <f t="shared" si="4834"/>
        <v>4.7890800000000002</v>
      </c>
      <c r="Z5899" s="93">
        <f t="shared" si="4848"/>
        <v>182</v>
      </c>
      <c r="AA5899" s="93">
        <f t="shared" si="4836"/>
        <v>48.422920000000005</v>
      </c>
      <c r="AB5899" s="97">
        <f t="shared" si="4849"/>
        <v>200</v>
      </c>
      <c r="AC5899" s="98">
        <f t="shared" si="4854"/>
        <v>53.212000000000003</v>
      </c>
      <c r="AD5899" s="77" t="s">
        <v>5889</v>
      </c>
      <c r="AE5899" s="54">
        <v>53.212000000000003</v>
      </c>
      <c r="AF5899" s="17"/>
    </row>
    <row r="5900" spans="1:32" ht="16.899999999999999" customHeight="1" x14ac:dyDescent="0.3">
      <c r="A5900" s="73" t="s">
        <v>7</v>
      </c>
      <c r="B5900" s="80" t="s">
        <v>5972</v>
      </c>
      <c r="C5900" s="48" t="s">
        <v>5921</v>
      </c>
      <c r="D5900" s="49">
        <v>1</v>
      </c>
      <c r="E5900" s="49">
        <v>4003</v>
      </c>
      <c r="F5900" s="48" t="s">
        <v>5909</v>
      </c>
      <c r="G5900" s="48" t="s">
        <v>112</v>
      </c>
      <c r="H5900" s="75">
        <f t="shared" si="4855"/>
        <v>0</v>
      </c>
      <c r="I5900" s="74">
        <v>49</v>
      </c>
      <c r="J5900" s="74">
        <v>49</v>
      </c>
      <c r="K5900" s="48">
        <f t="shared" si="4846"/>
        <v>49</v>
      </c>
      <c r="L5900" s="48">
        <f t="shared" si="4850"/>
        <v>-4</v>
      </c>
      <c r="M5900" s="49">
        <f t="shared" si="4853"/>
        <v>45</v>
      </c>
      <c r="N5900" s="48">
        <v>15157</v>
      </c>
      <c r="O5900" s="56">
        <v>0.30760999999999999</v>
      </c>
      <c r="P5900" s="48" t="str">
        <f t="shared" si="4851"/>
        <v>78134 SL</v>
      </c>
      <c r="Q5900" s="76">
        <v>100</v>
      </c>
      <c r="R5900" s="76">
        <v>100</v>
      </c>
      <c r="S5900" s="49">
        <f t="shared" si="4856"/>
        <v>1.1923076923076923</v>
      </c>
      <c r="T5900" s="49">
        <f t="shared" si="4852"/>
        <v>1.1923076923076923</v>
      </c>
      <c r="U5900" s="49">
        <v>30.769230769230774</v>
      </c>
      <c r="V5900" s="49">
        <f t="shared" si="4823"/>
        <v>30.769230769230774</v>
      </c>
      <c r="W5900" s="49">
        <f t="shared" si="4845"/>
        <v>53.653846153846153</v>
      </c>
      <c r="X5900" s="90">
        <f t="shared" si="4847"/>
        <v>154</v>
      </c>
      <c r="Y5900" s="90">
        <f t="shared" si="4834"/>
        <v>47.371940000000002</v>
      </c>
      <c r="Z5900" s="93">
        <f t="shared" si="4848"/>
        <v>1539</v>
      </c>
      <c r="AA5900" s="93">
        <f t="shared" si="4836"/>
        <v>473.41179</v>
      </c>
      <c r="AB5900" s="97">
        <f t="shared" si="4849"/>
        <v>1693</v>
      </c>
      <c r="AC5900" s="98">
        <f t="shared" si="4854"/>
        <v>520.78372999999999</v>
      </c>
      <c r="AD5900" s="77" t="s">
        <v>5889</v>
      </c>
      <c r="AE5900" s="54">
        <v>520.78372999999999</v>
      </c>
      <c r="AF5900" s="17"/>
    </row>
    <row r="5901" spans="1:32" ht="16.899999999999999" customHeight="1" x14ac:dyDescent="0.3">
      <c r="A5901" s="73" t="s">
        <v>7</v>
      </c>
      <c r="B5901" s="80" t="s">
        <v>5973</v>
      </c>
      <c r="C5901" s="48" t="s">
        <v>5921</v>
      </c>
      <c r="D5901" s="49">
        <v>1</v>
      </c>
      <c r="E5901" s="49">
        <v>4003</v>
      </c>
      <c r="F5901" s="48" t="s">
        <v>5909</v>
      </c>
      <c r="G5901" s="48" t="s">
        <v>112</v>
      </c>
      <c r="H5901" s="75">
        <f t="shared" si="4855"/>
        <v>0</v>
      </c>
      <c r="I5901" s="74">
        <v>49</v>
      </c>
      <c r="J5901" s="74">
        <v>49</v>
      </c>
      <c r="K5901" s="48">
        <f t="shared" si="4846"/>
        <v>49</v>
      </c>
      <c r="L5901" s="48">
        <f t="shared" si="4850"/>
        <v>-4</v>
      </c>
      <c r="M5901" s="49">
        <f t="shared" si="4853"/>
        <v>45</v>
      </c>
      <c r="N5901" s="48">
        <v>2023</v>
      </c>
      <c r="O5901" s="56">
        <v>0.33022000000000001</v>
      </c>
      <c r="P5901" s="48" t="str">
        <f t="shared" si="4851"/>
        <v>78143 SL</v>
      </c>
      <c r="Q5901" s="76" t="s">
        <v>6187</v>
      </c>
      <c r="R5901" s="76" t="s">
        <v>6187</v>
      </c>
      <c r="S5901" s="49">
        <f t="shared" si="4856"/>
        <v>0</v>
      </c>
      <c r="T5901" s="49">
        <f t="shared" si="4852"/>
        <v>0</v>
      </c>
      <c r="U5901" s="49">
        <v>4.7307692307692308</v>
      </c>
      <c r="V5901" s="49">
        <f t="shared" si="4823"/>
        <v>4.7307692307692308</v>
      </c>
      <c r="W5901" s="49">
        <f t="shared" si="4845"/>
        <v>0</v>
      </c>
      <c r="X5901" s="90">
        <f t="shared" si="4847"/>
        <v>24</v>
      </c>
      <c r="Y5901" s="90">
        <f t="shared" ref="Y5901:Y5929" si="4857">X5901*O5901</f>
        <v>7.9252800000000008</v>
      </c>
      <c r="Z5901" s="93">
        <f t="shared" si="4848"/>
        <v>237</v>
      </c>
      <c r="AA5901" s="93">
        <f t="shared" ref="AA5901:AA5929" si="4858">Z5901*O5901</f>
        <v>78.262140000000002</v>
      </c>
      <c r="AB5901" s="97">
        <f t="shared" si="4849"/>
        <v>261</v>
      </c>
      <c r="AC5901" s="98">
        <f t="shared" si="4854"/>
        <v>86.187420000000003</v>
      </c>
      <c r="AD5901" s="77" t="s">
        <v>5889</v>
      </c>
      <c r="AE5901" s="54">
        <v>86.187420000000003</v>
      </c>
      <c r="AF5901" s="17"/>
    </row>
    <row r="5902" spans="1:32" ht="16.899999999999999" customHeight="1" x14ac:dyDescent="0.3">
      <c r="A5902" s="73" t="s">
        <v>7</v>
      </c>
      <c r="B5902" s="80" t="s">
        <v>5974</v>
      </c>
      <c r="C5902" s="48" t="s">
        <v>5921</v>
      </c>
      <c r="D5902" s="49">
        <v>1</v>
      </c>
      <c r="E5902" s="49">
        <v>4003</v>
      </c>
      <c r="F5902" s="48" t="s">
        <v>5909</v>
      </c>
      <c r="G5902" s="48" t="s">
        <v>112</v>
      </c>
      <c r="H5902" s="75">
        <f t="shared" si="4855"/>
        <v>0</v>
      </c>
      <c r="I5902" s="74">
        <v>49</v>
      </c>
      <c r="J5902" s="74">
        <v>49</v>
      </c>
      <c r="K5902" s="48">
        <f t="shared" si="4846"/>
        <v>49</v>
      </c>
      <c r="L5902" s="48">
        <f t="shared" si="4850"/>
        <v>-4</v>
      </c>
      <c r="M5902" s="49">
        <f t="shared" si="4853"/>
        <v>45</v>
      </c>
      <c r="N5902" s="48">
        <v>3489</v>
      </c>
      <c r="O5902" s="56">
        <v>0.38739000000000001</v>
      </c>
      <c r="P5902" s="48" t="str">
        <f t="shared" si="4851"/>
        <v>78144 SL</v>
      </c>
      <c r="Q5902" s="76" t="s">
        <v>6187</v>
      </c>
      <c r="R5902" s="76" t="s">
        <v>6187</v>
      </c>
      <c r="S5902" s="49">
        <f t="shared" si="4856"/>
        <v>0</v>
      </c>
      <c r="T5902" s="49">
        <f t="shared" si="4852"/>
        <v>0</v>
      </c>
      <c r="U5902" s="49">
        <v>1.2692307692307692</v>
      </c>
      <c r="V5902" s="49">
        <f t="shared" si="4823"/>
        <v>1.2692307692307692</v>
      </c>
      <c r="W5902" s="49">
        <f t="shared" si="4845"/>
        <v>0</v>
      </c>
      <c r="X5902" s="90">
        <f t="shared" si="4847"/>
        <v>6</v>
      </c>
      <c r="Y5902" s="90">
        <f t="shared" si="4857"/>
        <v>2.3243400000000003</v>
      </c>
      <c r="Z5902" s="93">
        <f t="shared" si="4848"/>
        <v>63</v>
      </c>
      <c r="AA5902" s="93">
        <f t="shared" si="4858"/>
        <v>24.405570000000001</v>
      </c>
      <c r="AB5902" s="97">
        <f t="shared" si="4849"/>
        <v>69</v>
      </c>
      <c r="AC5902" s="98">
        <f t="shared" si="4854"/>
        <v>26.72991</v>
      </c>
      <c r="AD5902" s="77" t="s">
        <v>5889</v>
      </c>
      <c r="AE5902" s="54">
        <v>26.72991</v>
      </c>
      <c r="AF5902" s="17"/>
    </row>
    <row r="5903" spans="1:32" ht="16.899999999999999" customHeight="1" x14ac:dyDescent="0.3">
      <c r="A5903" s="73" t="s">
        <v>7</v>
      </c>
      <c r="B5903" s="80" t="s">
        <v>5975</v>
      </c>
      <c r="C5903" s="48" t="s">
        <v>5921</v>
      </c>
      <c r="D5903" s="49">
        <v>1</v>
      </c>
      <c r="E5903" s="49">
        <v>4003</v>
      </c>
      <c r="F5903" s="48" t="s">
        <v>5909</v>
      </c>
      <c r="G5903" s="48" t="s">
        <v>112</v>
      </c>
      <c r="H5903" s="75">
        <f t="shared" si="4855"/>
        <v>0</v>
      </c>
      <c r="I5903" s="74">
        <v>54</v>
      </c>
      <c r="J5903" s="74">
        <v>54</v>
      </c>
      <c r="K5903" s="48">
        <f t="shared" si="4846"/>
        <v>54</v>
      </c>
      <c r="L5903" s="48">
        <f t="shared" si="4850"/>
        <v>-4</v>
      </c>
      <c r="M5903" s="49">
        <f t="shared" si="4853"/>
        <v>50</v>
      </c>
      <c r="N5903" s="48">
        <v>640</v>
      </c>
      <c r="O5903" s="56">
        <v>0.61294999999999999</v>
      </c>
      <c r="P5903" s="48" t="str">
        <f t="shared" si="4851"/>
        <v>78148 SL</v>
      </c>
      <c r="Q5903" s="76" t="s">
        <v>6187</v>
      </c>
      <c r="R5903" s="76" t="s">
        <v>6187</v>
      </c>
      <c r="S5903" s="49">
        <f t="shared" si="4856"/>
        <v>0</v>
      </c>
      <c r="T5903" s="49">
        <f t="shared" si="4852"/>
        <v>0</v>
      </c>
      <c r="U5903" s="49">
        <v>0.34615384615384615</v>
      </c>
      <c r="V5903" s="49">
        <f t="shared" si="4823"/>
        <v>0.34615384615384615</v>
      </c>
      <c r="W5903" s="49">
        <f t="shared" si="4845"/>
        <v>0</v>
      </c>
      <c r="X5903" s="90">
        <f t="shared" si="4847"/>
        <v>2</v>
      </c>
      <c r="Y5903" s="90">
        <f t="shared" si="4857"/>
        <v>1.2259</v>
      </c>
      <c r="Z5903" s="93">
        <f t="shared" si="4848"/>
        <v>19</v>
      </c>
      <c r="AA5903" s="93">
        <f t="shared" si="4858"/>
        <v>11.646050000000001</v>
      </c>
      <c r="AB5903" s="97">
        <f t="shared" si="4849"/>
        <v>21</v>
      </c>
      <c r="AC5903" s="98">
        <f t="shared" si="4854"/>
        <v>12.87195</v>
      </c>
      <c r="AD5903" s="77" t="s">
        <v>5889</v>
      </c>
      <c r="AE5903" s="54">
        <v>12.87195</v>
      </c>
      <c r="AF5903" s="17"/>
    </row>
    <row r="5904" spans="1:32" ht="16.899999999999999" customHeight="1" x14ac:dyDescent="0.3">
      <c r="A5904" s="73" t="s">
        <v>7</v>
      </c>
      <c r="B5904" s="80" t="s">
        <v>5976</v>
      </c>
      <c r="C5904" s="48" t="s">
        <v>5921</v>
      </c>
      <c r="D5904" s="49">
        <v>1</v>
      </c>
      <c r="E5904" s="49">
        <v>4003</v>
      </c>
      <c r="F5904" s="48" t="s">
        <v>5909</v>
      </c>
      <c r="G5904" s="48" t="s">
        <v>112</v>
      </c>
      <c r="H5904" s="75">
        <f t="shared" si="4855"/>
        <v>0</v>
      </c>
      <c r="I5904" s="74">
        <v>54</v>
      </c>
      <c r="J5904" s="74">
        <v>54</v>
      </c>
      <c r="K5904" s="48">
        <f t="shared" si="4846"/>
        <v>54</v>
      </c>
      <c r="L5904" s="48">
        <f t="shared" si="4850"/>
        <v>-4</v>
      </c>
      <c r="M5904" s="49">
        <f t="shared" si="4853"/>
        <v>50</v>
      </c>
      <c r="N5904" s="48">
        <v>18091</v>
      </c>
      <c r="O5904" s="56">
        <v>0.22319</v>
      </c>
      <c r="P5904" s="48" t="str">
        <f t="shared" si="4851"/>
        <v>78152 SL</v>
      </c>
      <c r="Q5904" s="76">
        <v>0</v>
      </c>
      <c r="R5904" s="76">
        <v>0</v>
      </c>
      <c r="S5904" s="49">
        <f t="shared" si="4856"/>
        <v>0</v>
      </c>
      <c r="T5904" s="49">
        <f t="shared" si="4852"/>
        <v>0</v>
      </c>
      <c r="U5904" s="49">
        <v>25.153846153846153</v>
      </c>
      <c r="V5904" s="49">
        <f t="shared" si="4823"/>
        <v>25.153846153846153</v>
      </c>
      <c r="W5904" s="49">
        <f t="shared" si="4845"/>
        <v>0</v>
      </c>
      <c r="X5904" s="90">
        <f t="shared" si="4847"/>
        <v>126</v>
      </c>
      <c r="Y5904" s="90">
        <f t="shared" si="4857"/>
        <v>28.121939999999999</v>
      </c>
      <c r="Z5904" s="93">
        <f t="shared" si="4848"/>
        <v>1384</v>
      </c>
      <c r="AA5904" s="93">
        <f t="shared" si="4858"/>
        <v>308.89496000000003</v>
      </c>
      <c r="AB5904" s="97">
        <f t="shared" si="4849"/>
        <v>1510</v>
      </c>
      <c r="AC5904" s="98">
        <f t="shared" si="4854"/>
        <v>337.01690000000002</v>
      </c>
      <c r="AD5904" s="77" t="s">
        <v>5889</v>
      </c>
      <c r="AE5904" s="54">
        <v>337.01690000000002</v>
      </c>
      <c r="AF5904" s="17"/>
    </row>
    <row r="5905" spans="1:32" ht="16.899999999999999" customHeight="1" x14ac:dyDescent="0.3">
      <c r="A5905" s="73" t="s">
        <v>7</v>
      </c>
      <c r="B5905" s="80" t="s">
        <v>5977</v>
      </c>
      <c r="C5905" s="48" t="s">
        <v>5921</v>
      </c>
      <c r="D5905" s="49">
        <v>1</v>
      </c>
      <c r="E5905" s="49">
        <v>4003</v>
      </c>
      <c r="F5905" s="48" t="s">
        <v>5909</v>
      </c>
      <c r="G5905" s="48" t="s">
        <v>112</v>
      </c>
      <c r="H5905" s="75">
        <f t="shared" si="4855"/>
        <v>0</v>
      </c>
      <c r="I5905" s="74">
        <v>54</v>
      </c>
      <c r="J5905" s="74">
        <v>54</v>
      </c>
      <c r="K5905" s="48">
        <f t="shared" si="4846"/>
        <v>54</v>
      </c>
      <c r="L5905" s="48">
        <f t="shared" si="4850"/>
        <v>-4</v>
      </c>
      <c r="M5905" s="49">
        <f t="shared" si="4853"/>
        <v>50</v>
      </c>
      <c r="N5905" s="48">
        <v>13451</v>
      </c>
      <c r="O5905" s="56">
        <v>0.26888000000000001</v>
      </c>
      <c r="P5905" s="48" t="str">
        <f t="shared" si="4851"/>
        <v>78153 SL</v>
      </c>
      <c r="Q5905" s="76">
        <v>0</v>
      </c>
      <c r="R5905" s="76">
        <v>2000</v>
      </c>
      <c r="S5905" s="49">
        <f t="shared" si="4856"/>
        <v>2.3076923076923075</v>
      </c>
      <c r="T5905" s="49">
        <f t="shared" si="4852"/>
        <v>2.3076923076923075</v>
      </c>
      <c r="U5905" s="49">
        <v>49.653846153846153</v>
      </c>
      <c r="V5905" s="49">
        <f t="shared" si="4823"/>
        <v>49.653846153846153</v>
      </c>
      <c r="W5905" s="49">
        <f t="shared" si="4845"/>
        <v>115.38461538461537</v>
      </c>
      <c r="X5905" s="90">
        <f t="shared" si="4847"/>
        <v>248</v>
      </c>
      <c r="Y5905" s="90">
        <f t="shared" si="4857"/>
        <v>66.682240000000007</v>
      </c>
      <c r="Z5905" s="93">
        <f t="shared" si="4848"/>
        <v>2731</v>
      </c>
      <c r="AA5905" s="93">
        <f t="shared" si="4858"/>
        <v>734.31128000000001</v>
      </c>
      <c r="AB5905" s="97">
        <f t="shared" si="4849"/>
        <v>2979</v>
      </c>
      <c r="AC5905" s="98">
        <f t="shared" si="4854"/>
        <v>800.99351999999999</v>
      </c>
      <c r="AD5905" s="77" t="s">
        <v>5889</v>
      </c>
      <c r="AE5905" s="54">
        <v>800.99351999999999</v>
      </c>
      <c r="AF5905" s="17"/>
    </row>
    <row r="5906" spans="1:32" ht="16.899999999999999" customHeight="1" x14ac:dyDescent="0.3">
      <c r="A5906" s="73" t="s">
        <v>7</v>
      </c>
      <c r="B5906" s="80" t="s">
        <v>5978</v>
      </c>
      <c r="C5906" s="48" t="s">
        <v>5921</v>
      </c>
      <c r="D5906" s="49">
        <v>1</v>
      </c>
      <c r="E5906" s="49">
        <v>4003</v>
      </c>
      <c r="F5906" s="48" t="s">
        <v>5909</v>
      </c>
      <c r="G5906" s="48" t="s">
        <v>112</v>
      </c>
      <c r="H5906" s="75">
        <f t="shared" si="4855"/>
        <v>0</v>
      </c>
      <c r="I5906" s="74">
        <v>59</v>
      </c>
      <c r="J5906" s="74">
        <v>59</v>
      </c>
      <c r="K5906" s="48">
        <f t="shared" si="4846"/>
        <v>59</v>
      </c>
      <c r="L5906" s="48">
        <f t="shared" si="4850"/>
        <v>-4</v>
      </c>
      <c r="M5906" s="49">
        <f t="shared" si="4853"/>
        <v>55</v>
      </c>
      <c r="N5906" s="48">
        <v>8768</v>
      </c>
      <c r="O5906" s="56">
        <v>0.31635999999999997</v>
      </c>
      <c r="P5906" s="48" t="str">
        <f t="shared" si="4851"/>
        <v>78154 SL</v>
      </c>
      <c r="Q5906" s="76">
        <v>0</v>
      </c>
      <c r="R5906" s="76">
        <v>0</v>
      </c>
      <c r="S5906" s="49">
        <f t="shared" si="4856"/>
        <v>0</v>
      </c>
      <c r="T5906" s="49">
        <f t="shared" si="4852"/>
        <v>0</v>
      </c>
      <c r="U5906" s="49">
        <v>50.5</v>
      </c>
      <c r="V5906" s="49">
        <f t="shared" si="4823"/>
        <v>50.5</v>
      </c>
      <c r="W5906" s="49">
        <f t="shared" si="4845"/>
        <v>0</v>
      </c>
      <c r="X5906" s="90">
        <f t="shared" si="4847"/>
        <v>253</v>
      </c>
      <c r="Y5906" s="90">
        <f t="shared" si="4857"/>
        <v>80.039079999999998</v>
      </c>
      <c r="Z5906" s="93">
        <f t="shared" si="4848"/>
        <v>3031</v>
      </c>
      <c r="AA5906" s="93">
        <f t="shared" si="4858"/>
        <v>958.88715999999988</v>
      </c>
      <c r="AB5906" s="97">
        <f t="shared" si="4849"/>
        <v>3284</v>
      </c>
      <c r="AC5906" s="98">
        <f t="shared" si="4854"/>
        <v>1038.92624</v>
      </c>
      <c r="AD5906" s="77" t="s">
        <v>5889</v>
      </c>
      <c r="AE5906" s="54">
        <v>1038.92624</v>
      </c>
      <c r="AF5906" s="17"/>
    </row>
    <row r="5907" spans="1:32" ht="16.899999999999999" customHeight="1" x14ac:dyDescent="0.3">
      <c r="A5907" s="73" t="s">
        <v>7</v>
      </c>
      <c r="B5907" s="80" t="s">
        <v>5979</v>
      </c>
      <c r="C5907" s="48" t="s">
        <v>5921</v>
      </c>
      <c r="D5907" s="49">
        <v>1</v>
      </c>
      <c r="E5907" s="49">
        <v>4003</v>
      </c>
      <c r="F5907" s="48" t="s">
        <v>5909</v>
      </c>
      <c r="G5907" s="48" t="s">
        <v>112</v>
      </c>
      <c r="H5907" s="75">
        <f t="shared" si="4855"/>
        <v>0</v>
      </c>
      <c r="I5907" s="74">
        <v>54</v>
      </c>
      <c r="J5907" s="74">
        <v>54</v>
      </c>
      <c r="K5907" s="48">
        <f t="shared" si="4846"/>
        <v>54</v>
      </c>
      <c r="L5907" s="48">
        <f t="shared" si="4850"/>
        <v>-4</v>
      </c>
      <c r="M5907" s="49">
        <f t="shared" si="4853"/>
        <v>50</v>
      </c>
      <c r="N5907" s="48">
        <v>154</v>
      </c>
      <c r="O5907" s="56">
        <v>1.0049300000000001</v>
      </c>
      <c r="P5907" s="48" t="str">
        <f t="shared" si="4851"/>
        <v>78155 SL</v>
      </c>
      <c r="Q5907" s="76" t="s">
        <v>6187</v>
      </c>
      <c r="R5907" s="76" t="s">
        <v>6187</v>
      </c>
      <c r="S5907" s="49">
        <f t="shared" si="4856"/>
        <v>0</v>
      </c>
      <c r="T5907" s="49">
        <f t="shared" si="4852"/>
        <v>0</v>
      </c>
      <c r="U5907" s="49">
        <v>3.3461538461538458</v>
      </c>
      <c r="V5907" s="49">
        <f t="shared" si="4823"/>
        <v>3.3461538461538458</v>
      </c>
      <c r="W5907" s="49">
        <f t="shared" si="4845"/>
        <v>0</v>
      </c>
      <c r="X5907" s="90">
        <f t="shared" si="4847"/>
        <v>17</v>
      </c>
      <c r="Y5907" s="90">
        <f t="shared" si="4857"/>
        <v>17.083810000000003</v>
      </c>
      <c r="Z5907" s="93">
        <f t="shared" si="4848"/>
        <v>184</v>
      </c>
      <c r="AA5907" s="93">
        <f t="shared" si="4858"/>
        <v>184.90712000000002</v>
      </c>
      <c r="AB5907" s="97">
        <f t="shared" si="4849"/>
        <v>201</v>
      </c>
      <c r="AC5907" s="98">
        <f t="shared" si="4854"/>
        <v>201.99093000000002</v>
      </c>
      <c r="AD5907" s="77" t="s">
        <v>5889</v>
      </c>
      <c r="AE5907" s="54">
        <v>201.99093000000002</v>
      </c>
      <c r="AF5907" s="17"/>
    </row>
    <row r="5908" spans="1:32" ht="16.899999999999999" customHeight="1" x14ac:dyDescent="0.3">
      <c r="A5908" s="73" t="s">
        <v>7</v>
      </c>
      <c r="B5908" s="80" t="s">
        <v>5980</v>
      </c>
      <c r="C5908" s="48" t="s">
        <v>5921</v>
      </c>
      <c r="D5908" s="49">
        <v>1</v>
      </c>
      <c r="E5908" s="49">
        <v>4003</v>
      </c>
      <c r="F5908" s="48" t="s">
        <v>5909</v>
      </c>
      <c r="G5908" s="48" t="s">
        <v>112</v>
      </c>
      <c r="H5908" s="75">
        <f t="shared" si="4855"/>
        <v>0</v>
      </c>
      <c r="I5908" s="74">
        <v>54</v>
      </c>
      <c r="J5908" s="74">
        <v>54</v>
      </c>
      <c r="K5908" s="48">
        <f t="shared" si="4846"/>
        <v>54</v>
      </c>
      <c r="L5908" s="48">
        <f t="shared" si="4850"/>
        <v>-4</v>
      </c>
      <c r="M5908" s="49">
        <f t="shared" si="4853"/>
        <v>50</v>
      </c>
      <c r="N5908" s="48">
        <v>13498</v>
      </c>
      <c r="O5908" s="56">
        <v>0.24646000000000001</v>
      </c>
      <c r="P5908" s="48" t="str">
        <f t="shared" si="4851"/>
        <v>78162 SL</v>
      </c>
      <c r="Q5908" s="76">
        <v>0</v>
      </c>
      <c r="R5908" s="76">
        <v>100</v>
      </c>
      <c r="S5908" s="49">
        <f t="shared" si="4856"/>
        <v>0.11538461538461539</v>
      </c>
      <c r="T5908" s="49">
        <f t="shared" si="4852"/>
        <v>0.11538461538461539</v>
      </c>
      <c r="U5908" s="49">
        <v>51.269230769230759</v>
      </c>
      <c r="V5908" s="49">
        <f t="shared" si="4823"/>
        <v>51.269230769230759</v>
      </c>
      <c r="W5908" s="49">
        <f t="shared" si="4845"/>
        <v>5.7692307692307692</v>
      </c>
      <c r="X5908" s="90">
        <f t="shared" si="4847"/>
        <v>256</v>
      </c>
      <c r="Y5908" s="90">
        <f t="shared" si="4857"/>
        <v>63.093760000000003</v>
      </c>
      <c r="Z5908" s="93">
        <f t="shared" si="4848"/>
        <v>2819</v>
      </c>
      <c r="AA5908" s="93">
        <f t="shared" si="4858"/>
        <v>694.77074000000005</v>
      </c>
      <c r="AB5908" s="97">
        <f t="shared" si="4849"/>
        <v>3075</v>
      </c>
      <c r="AC5908" s="98">
        <f t="shared" si="4854"/>
        <v>757.86450000000002</v>
      </c>
      <c r="AD5908" s="77" t="s">
        <v>5889</v>
      </c>
      <c r="AE5908" s="54">
        <v>757.86450000000002</v>
      </c>
      <c r="AF5908" s="17"/>
    </row>
    <row r="5909" spans="1:32" ht="16.899999999999999" customHeight="1" x14ac:dyDescent="0.3">
      <c r="A5909" s="73" t="s">
        <v>7</v>
      </c>
      <c r="B5909" s="80" t="s">
        <v>5981</v>
      </c>
      <c r="C5909" s="48" t="s">
        <v>5921</v>
      </c>
      <c r="D5909" s="49">
        <v>1</v>
      </c>
      <c r="E5909" s="49">
        <v>4003</v>
      </c>
      <c r="F5909" s="48" t="s">
        <v>5909</v>
      </c>
      <c r="G5909" s="48" t="s">
        <v>112</v>
      </c>
      <c r="H5909" s="75">
        <f t="shared" si="4855"/>
        <v>0</v>
      </c>
      <c r="I5909" s="74">
        <v>54</v>
      </c>
      <c r="J5909" s="74">
        <v>54</v>
      </c>
      <c r="K5909" s="48">
        <f t="shared" si="4846"/>
        <v>54</v>
      </c>
      <c r="L5909" s="48">
        <f t="shared" si="4850"/>
        <v>-4</v>
      </c>
      <c r="M5909" s="49">
        <f t="shared" si="4853"/>
        <v>50</v>
      </c>
      <c r="N5909" s="48">
        <v>4793</v>
      </c>
      <c r="O5909" s="56">
        <v>0.30079</v>
      </c>
      <c r="P5909" s="48" t="str">
        <f t="shared" si="4851"/>
        <v>78163 SL</v>
      </c>
      <c r="Q5909" s="76" t="s">
        <v>6187</v>
      </c>
      <c r="R5909" s="76" t="s">
        <v>6187</v>
      </c>
      <c r="S5909" s="49">
        <f t="shared" si="4856"/>
        <v>0</v>
      </c>
      <c r="T5909" s="49">
        <f t="shared" si="4852"/>
        <v>0</v>
      </c>
      <c r="U5909" s="49">
        <v>24.92307692307692</v>
      </c>
      <c r="V5909" s="49">
        <f t="shared" si="4823"/>
        <v>24.92307692307692</v>
      </c>
      <c r="W5909" s="49">
        <f t="shared" si="4845"/>
        <v>0</v>
      </c>
      <c r="X5909" s="90">
        <f t="shared" si="4847"/>
        <v>125</v>
      </c>
      <c r="Y5909" s="90">
        <f t="shared" si="4857"/>
        <v>37.598750000000003</v>
      </c>
      <c r="Z5909" s="93">
        <f t="shared" si="4848"/>
        <v>1371</v>
      </c>
      <c r="AA5909" s="93">
        <f t="shared" si="4858"/>
        <v>412.38308999999998</v>
      </c>
      <c r="AB5909" s="97">
        <f t="shared" si="4849"/>
        <v>1496</v>
      </c>
      <c r="AC5909" s="98">
        <f t="shared" si="4854"/>
        <v>449.98183999999998</v>
      </c>
      <c r="AD5909" s="77" t="s">
        <v>5889</v>
      </c>
      <c r="AE5909" s="54">
        <v>449.98183999999998</v>
      </c>
      <c r="AF5909" s="17"/>
    </row>
    <row r="5910" spans="1:32" ht="16.899999999999999" customHeight="1" x14ac:dyDescent="0.3">
      <c r="A5910" s="73" t="s">
        <v>7</v>
      </c>
      <c r="B5910" s="74" t="s">
        <v>5869</v>
      </c>
      <c r="C5910" s="48" t="s">
        <v>1797</v>
      </c>
      <c r="D5910" s="48">
        <v>1</v>
      </c>
      <c r="E5910" s="48">
        <v>4445</v>
      </c>
      <c r="F5910" s="48" t="s">
        <v>5912</v>
      </c>
      <c r="G5910" s="48" t="s">
        <v>122</v>
      </c>
      <c r="H5910" s="75">
        <f t="shared" si="4855"/>
        <v>0.14736842105263157</v>
      </c>
      <c r="I5910" s="74">
        <v>109</v>
      </c>
      <c r="J5910" s="74">
        <v>95</v>
      </c>
      <c r="K5910" s="48">
        <f>J5910</f>
        <v>95</v>
      </c>
      <c r="L5910" s="48">
        <f t="shared" si="4850"/>
        <v>-4</v>
      </c>
      <c r="M5910" s="48">
        <f t="shared" si="4853"/>
        <v>91</v>
      </c>
      <c r="N5910" s="48">
        <v>1</v>
      </c>
      <c r="O5910" s="56">
        <v>6.18</v>
      </c>
      <c r="P5910" s="48" t="str">
        <f t="shared" si="4851"/>
        <v>F3503/4 CL</v>
      </c>
      <c r="Q5910" s="76">
        <v>5</v>
      </c>
      <c r="R5910" s="76">
        <v>46</v>
      </c>
      <c r="S5910" s="49">
        <f t="shared" si="4856"/>
        <v>0.10692307692307693</v>
      </c>
      <c r="T5910" s="49">
        <f t="shared" si="4852"/>
        <v>0.10692307692307693</v>
      </c>
      <c r="U5910" s="49">
        <v>1.2838461538461539</v>
      </c>
      <c r="V5910" s="49">
        <f t="shared" si="4823"/>
        <v>1.2838461538461539</v>
      </c>
      <c r="W5910" s="49">
        <f t="shared" si="4845"/>
        <v>9.73</v>
      </c>
      <c r="X5910" s="90">
        <f>ROUND(S5910*$X$4,0)</f>
        <v>1</v>
      </c>
      <c r="Y5910" s="90">
        <f t="shared" si="4857"/>
        <v>6.18</v>
      </c>
      <c r="Z5910" s="93">
        <f>ROUND((S5910*M5910)+X5910,0)</f>
        <v>11</v>
      </c>
      <c r="AA5910" s="93">
        <f t="shared" si="4858"/>
        <v>67.97999999999999</v>
      </c>
      <c r="AB5910" s="97">
        <f>ROUND((S5910*$AB$4)+Z5910,0)</f>
        <v>12</v>
      </c>
      <c r="AC5910" s="98">
        <f t="shared" si="4854"/>
        <v>74.16</v>
      </c>
      <c r="AD5910" s="77" t="s">
        <v>3</v>
      </c>
      <c r="AE5910" s="54">
        <v>74.16</v>
      </c>
      <c r="AF5910" s="17"/>
    </row>
    <row r="5911" spans="1:32" ht="16.899999999999999" customHeight="1" x14ac:dyDescent="0.3">
      <c r="A5911" s="73" t="s">
        <v>35</v>
      </c>
      <c r="B5911" s="74" t="s">
        <v>1604</v>
      </c>
      <c r="C5911" s="48" t="s">
        <v>40</v>
      </c>
      <c r="D5911" s="48">
        <v>100</v>
      </c>
      <c r="E5911" s="48">
        <v>621</v>
      </c>
      <c r="F5911" s="48" t="s">
        <v>6128</v>
      </c>
      <c r="G5911" s="48" t="s">
        <v>65</v>
      </c>
      <c r="H5911" s="75">
        <f t="shared" si="4855"/>
        <v>0</v>
      </c>
      <c r="I5911" s="74">
        <v>5</v>
      </c>
      <c r="J5911" s="74">
        <v>5</v>
      </c>
      <c r="K5911" s="48">
        <f>J5911</f>
        <v>5</v>
      </c>
      <c r="L5911" s="48"/>
      <c r="M5911" s="48">
        <f t="shared" si="4853"/>
        <v>5</v>
      </c>
      <c r="N5911" s="48">
        <v>1</v>
      </c>
      <c r="O5911" s="56">
        <v>6.0035699999999999</v>
      </c>
      <c r="P5911" s="48" t="str">
        <f t="shared" si="4851"/>
        <v>3055/1 WH</v>
      </c>
      <c r="Q5911" s="76">
        <v>11</v>
      </c>
      <c r="R5911" s="76">
        <v>59</v>
      </c>
      <c r="S5911" s="49">
        <f t="shared" si="4856"/>
        <v>0.18653846153846154</v>
      </c>
      <c r="T5911" s="49">
        <f t="shared" si="4852"/>
        <v>18.653846153846153</v>
      </c>
      <c r="U5911" s="49">
        <v>277.11538461538458</v>
      </c>
      <c r="V5911" s="49">
        <f t="shared" si="4823"/>
        <v>2.7711538461538456</v>
      </c>
      <c r="W5911" s="49">
        <f t="shared" si="4845"/>
        <v>0.93269230769230771</v>
      </c>
      <c r="X5911" s="90">
        <f>ROUND(S5911*$X$2,0)</f>
        <v>1</v>
      </c>
      <c r="Y5911" s="90">
        <f t="shared" si="4857"/>
        <v>6.0035699999999999</v>
      </c>
      <c r="Z5911" s="93">
        <f>ROUND((S5911*M5911)+X5911,0)</f>
        <v>2</v>
      </c>
      <c r="AA5911" s="93">
        <f t="shared" si="4858"/>
        <v>12.00714</v>
      </c>
      <c r="AB5911" s="97">
        <f>ROUND((S5911*$AB$2)+Z5911,0)</f>
        <v>3</v>
      </c>
      <c r="AC5911" s="98">
        <f t="shared" si="4854"/>
        <v>18.01071</v>
      </c>
      <c r="AD5911" s="77" t="s">
        <v>5891</v>
      </c>
      <c r="AE5911" s="54">
        <v>18.01071</v>
      </c>
      <c r="AF5911" s="17"/>
    </row>
    <row r="5912" spans="1:32" ht="16.899999999999999" customHeight="1" x14ac:dyDescent="0.3">
      <c r="A5912" s="73" t="s">
        <v>7</v>
      </c>
      <c r="B5912" s="80" t="s">
        <v>5982</v>
      </c>
      <c r="C5912" s="48" t="s">
        <v>5921</v>
      </c>
      <c r="D5912" s="49">
        <v>1</v>
      </c>
      <c r="E5912" s="49">
        <v>4003</v>
      </c>
      <c r="F5912" s="48" t="s">
        <v>5909</v>
      </c>
      <c r="G5912" s="48" t="s">
        <v>112</v>
      </c>
      <c r="H5912" s="75">
        <f t="shared" si="4855"/>
        <v>0</v>
      </c>
      <c r="I5912" s="74">
        <v>54</v>
      </c>
      <c r="J5912" s="74">
        <v>54</v>
      </c>
      <c r="K5912" s="48">
        <f>I5912</f>
        <v>54</v>
      </c>
      <c r="L5912" s="48">
        <f t="shared" ref="L5912:L5929" si="4859">$L$3</f>
        <v>-4</v>
      </c>
      <c r="M5912" s="49">
        <f t="shared" si="4853"/>
        <v>50</v>
      </c>
      <c r="N5912" s="48">
        <v>13168</v>
      </c>
      <c r="O5912" s="56">
        <v>0.32657000000000003</v>
      </c>
      <c r="P5912" s="48" t="str">
        <f t="shared" si="4851"/>
        <v>78182 SL</v>
      </c>
      <c r="Q5912" s="76" t="s">
        <v>6187</v>
      </c>
      <c r="R5912" s="76" t="s">
        <v>6187</v>
      </c>
      <c r="S5912" s="49">
        <f t="shared" si="4856"/>
        <v>0</v>
      </c>
      <c r="T5912" s="49">
        <f t="shared" si="4852"/>
        <v>0</v>
      </c>
      <c r="U5912" s="49">
        <v>1.153846153846154</v>
      </c>
      <c r="V5912" s="49">
        <f t="shared" ref="V5912:V5975" si="4860">U5912/D5912</f>
        <v>1.153846153846154</v>
      </c>
      <c r="W5912" s="49">
        <f t="shared" si="4845"/>
        <v>0</v>
      </c>
      <c r="X5912" s="90">
        <f>ROUND(V5912*$X$4,0)</f>
        <v>6</v>
      </c>
      <c r="Y5912" s="90">
        <f t="shared" si="4857"/>
        <v>1.9594200000000002</v>
      </c>
      <c r="Z5912" s="93">
        <f t="shared" ref="Z5912:Z5913" si="4861">ROUND((V5912*M5912)+X5912,0)</f>
        <v>64</v>
      </c>
      <c r="AA5912" s="93">
        <f t="shared" si="4858"/>
        <v>20.900480000000002</v>
      </c>
      <c r="AB5912" s="97">
        <f>ROUND((V5912*$AB$4)+Z5912,0)</f>
        <v>70</v>
      </c>
      <c r="AC5912" s="98">
        <f t="shared" si="4854"/>
        <v>22.859900000000003</v>
      </c>
      <c r="AD5912" s="77" t="s">
        <v>5889</v>
      </c>
      <c r="AE5912" s="54">
        <v>22.859900000000003</v>
      </c>
      <c r="AF5912" s="17"/>
    </row>
    <row r="5913" spans="1:32" ht="16.899999999999999" customHeight="1" x14ac:dyDescent="0.3">
      <c r="A5913" s="73" t="s">
        <v>7</v>
      </c>
      <c r="B5913" s="80" t="s">
        <v>5983</v>
      </c>
      <c r="C5913" s="48" t="s">
        <v>5921</v>
      </c>
      <c r="D5913" s="49">
        <v>1</v>
      </c>
      <c r="E5913" s="49">
        <v>4003</v>
      </c>
      <c r="F5913" s="48" t="s">
        <v>5909</v>
      </c>
      <c r="G5913" s="48" t="s">
        <v>112</v>
      </c>
      <c r="H5913" s="75">
        <f t="shared" si="4855"/>
        <v>0</v>
      </c>
      <c r="I5913" s="74">
        <v>54</v>
      </c>
      <c r="J5913" s="74">
        <v>54</v>
      </c>
      <c r="K5913" s="48">
        <f>I5913</f>
        <v>54</v>
      </c>
      <c r="L5913" s="48">
        <f t="shared" si="4859"/>
        <v>-4</v>
      </c>
      <c r="M5913" s="49">
        <f t="shared" si="4853"/>
        <v>50</v>
      </c>
      <c r="N5913" s="48">
        <v>15801</v>
      </c>
      <c r="O5913" s="56">
        <v>0.52142999999999995</v>
      </c>
      <c r="P5913" s="48" t="str">
        <f t="shared" si="4851"/>
        <v>78193 SL</v>
      </c>
      <c r="Q5913" s="76" t="s">
        <v>6187</v>
      </c>
      <c r="R5913" s="76" t="s">
        <v>6187</v>
      </c>
      <c r="S5913" s="49">
        <f t="shared" si="4856"/>
        <v>0</v>
      </c>
      <c r="T5913" s="49">
        <f t="shared" si="4852"/>
        <v>0</v>
      </c>
      <c r="U5913" s="49">
        <v>162.69230769230771</v>
      </c>
      <c r="V5913" s="49">
        <f t="shared" si="4860"/>
        <v>162.69230769230771</v>
      </c>
      <c r="W5913" s="49">
        <f t="shared" si="4845"/>
        <v>0</v>
      </c>
      <c r="X5913" s="90">
        <f>ROUND(V5913*$X$4,0)</f>
        <v>813</v>
      </c>
      <c r="Y5913" s="90">
        <f t="shared" si="4857"/>
        <v>423.92258999999996</v>
      </c>
      <c r="Z5913" s="93">
        <f t="shared" si="4861"/>
        <v>8948</v>
      </c>
      <c r="AA5913" s="93">
        <f t="shared" si="4858"/>
        <v>4665.7556399999994</v>
      </c>
      <c r="AB5913" s="97">
        <f>ROUND((V5913*$AB$4)+Z5913,0)</f>
        <v>9761</v>
      </c>
      <c r="AC5913" s="98">
        <f t="shared" si="4854"/>
        <v>5089.6782299999995</v>
      </c>
      <c r="AD5913" s="77" t="s">
        <v>5889</v>
      </c>
      <c r="AE5913" s="54">
        <v>5089.6782299999995</v>
      </c>
      <c r="AF5913" s="17"/>
    </row>
    <row r="5914" spans="1:32" ht="16.899999999999999" customHeight="1" x14ac:dyDescent="0.3">
      <c r="A5914" s="73" t="s">
        <v>7</v>
      </c>
      <c r="B5914" s="74" t="s">
        <v>683</v>
      </c>
      <c r="C5914" s="48" t="s">
        <v>40</v>
      </c>
      <c r="D5914" s="48">
        <v>100</v>
      </c>
      <c r="E5914" s="48">
        <v>621</v>
      </c>
      <c r="F5914" s="48" t="s">
        <v>6128</v>
      </c>
      <c r="G5914" s="48" t="s">
        <v>112</v>
      </c>
      <c r="H5914" s="75">
        <f t="shared" si="4855"/>
        <v>3.7037037037037035E-2</v>
      </c>
      <c r="I5914" s="74">
        <v>28</v>
      </c>
      <c r="J5914" s="74">
        <v>27</v>
      </c>
      <c r="K5914" s="48">
        <f>J5914</f>
        <v>27</v>
      </c>
      <c r="L5914" s="48">
        <f t="shared" si="4859"/>
        <v>-4</v>
      </c>
      <c r="M5914" s="48">
        <f t="shared" si="4853"/>
        <v>23</v>
      </c>
      <c r="N5914" s="48">
        <v>4</v>
      </c>
      <c r="O5914" s="56">
        <v>3.5790000000000002</v>
      </c>
      <c r="P5914" s="48" t="str">
        <f t="shared" si="4851"/>
        <v>1857/19 WH</v>
      </c>
      <c r="Q5914" s="76">
        <v>0</v>
      </c>
      <c r="R5914" s="76">
        <v>31</v>
      </c>
      <c r="S5914" s="49">
        <f t="shared" si="4856"/>
        <v>3.5769230769230768E-2</v>
      </c>
      <c r="T5914" s="49">
        <f t="shared" si="4852"/>
        <v>3.5769230769230766</v>
      </c>
      <c r="U5914" s="49">
        <v>117.03846153846153</v>
      </c>
      <c r="V5914" s="49">
        <f t="shared" si="4860"/>
        <v>1.1703846153846154</v>
      </c>
      <c r="W5914" s="49">
        <f t="shared" si="4845"/>
        <v>0.82269230769230772</v>
      </c>
      <c r="X5914" s="90">
        <f>ROUND(S5914*$X$4,0)</f>
        <v>0</v>
      </c>
      <c r="Y5914" s="90">
        <f t="shared" si="4857"/>
        <v>0</v>
      </c>
      <c r="Z5914" s="93">
        <f>ROUND((S5914*M5914)+X5914,0)</f>
        <v>1</v>
      </c>
      <c r="AA5914" s="93">
        <f t="shared" si="4858"/>
        <v>3.5790000000000002</v>
      </c>
      <c r="AB5914" s="97">
        <f>ROUND((S5914*$AB$4)+Z5914,0)</f>
        <v>1</v>
      </c>
      <c r="AC5914" s="98">
        <f t="shared" si="4854"/>
        <v>3.5790000000000002</v>
      </c>
      <c r="AD5914" s="77" t="s">
        <v>6117</v>
      </c>
      <c r="AE5914" s="54">
        <v>3.5790000000000002</v>
      </c>
      <c r="AF5914" s="17"/>
    </row>
    <row r="5915" spans="1:32" ht="16.899999999999999" customHeight="1" x14ac:dyDescent="0.3">
      <c r="A5915" s="73" t="s">
        <v>35</v>
      </c>
      <c r="B5915" s="74" t="s">
        <v>4134</v>
      </c>
      <c r="C5915" s="48" t="s">
        <v>40</v>
      </c>
      <c r="D5915" s="48">
        <v>100</v>
      </c>
      <c r="E5915" s="48">
        <v>621</v>
      </c>
      <c r="F5915" s="48" t="s">
        <v>6128</v>
      </c>
      <c r="G5915" s="48" t="s">
        <v>112</v>
      </c>
      <c r="H5915" s="75">
        <f t="shared" si="4855"/>
        <v>-0.13793103448275862</v>
      </c>
      <c r="I5915" s="74">
        <v>25</v>
      </c>
      <c r="J5915" s="74">
        <v>29</v>
      </c>
      <c r="K5915" s="48">
        <f t="shared" ref="K5915:K5924" si="4862">I5915</f>
        <v>25</v>
      </c>
      <c r="L5915" s="48">
        <f t="shared" si="4859"/>
        <v>-4</v>
      </c>
      <c r="M5915" s="48">
        <f t="shared" si="4853"/>
        <v>21</v>
      </c>
      <c r="N5915" s="48">
        <v>1</v>
      </c>
      <c r="O5915" s="56">
        <v>4.6399999999999997</v>
      </c>
      <c r="P5915" s="48" t="str">
        <f t="shared" si="4851"/>
        <v>1857 OR</v>
      </c>
      <c r="Q5915" s="76">
        <v>11</v>
      </c>
      <c r="R5915" s="76">
        <v>37</v>
      </c>
      <c r="S5915" s="49">
        <f t="shared" si="4856"/>
        <v>0.16115384615384615</v>
      </c>
      <c r="T5915" s="49">
        <f t="shared" si="4852"/>
        <v>16.115384615384613</v>
      </c>
      <c r="U5915" s="49">
        <v>31.5</v>
      </c>
      <c r="V5915" s="49">
        <f t="shared" si="4860"/>
        <v>0.315</v>
      </c>
      <c r="W5915" s="49">
        <f t="shared" si="4845"/>
        <v>3.3842307692307689</v>
      </c>
      <c r="X5915" s="90">
        <f>ROUND(S5915*$X$4,0)</f>
        <v>1</v>
      </c>
      <c r="Y5915" s="90">
        <f t="shared" si="4857"/>
        <v>4.6399999999999997</v>
      </c>
      <c r="Z5915" s="93">
        <f>ROUND((S5915*M5915)+X5915,0)</f>
        <v>4</v>
      </c>
      <c r="AA5915" s="93">
        <f t="shared" si="4858"/>
        <v>18.559999999999999</v>
      </c>
      <c r="AB5915" s="97">
        <f>ROUND((S5915*$AB$4)+Z5915,0)</f>
        <v>5</v>
      </c>
      <c r="AC5915" s="98">
        <f t="shared" si="4854"/>
        <v>23.2</v>
      </c>
      <c r="AD5915" s="77" t="s">
        <v>6117</v>
      </c>
      <c r="AE5915" s="54">
        <v>23.2</v>
      </c>
      <c r="AF5915" s="17"/>
    </row>
    <row r="5916" spans="1:32" ht="16.899999999999999" customHeight="1" x14ac:dyDescent="0.3">
      <c r="A5916" s="73" t="s">
        <v>35</v>
      </c>
      <c r="B5916" s="74" t="s">
        <v>2908</v>
      </c>
      <c r="C5916" s="48" t="s">
        <v>40</v>
      </c>
      <c r="D5916" s="48">
        <v>100</v>
      </c>
      <c r="E5916" s="48">
        <v>621</v>
      </c>
      <c r="F5916" s="48" t="s">
        <v>6128</v>
      </c>
      <c r="G5916" s="48" t="s">
        <v>112</v>
      </c>
      <c r="H5916" s="75">
        <f t="shared" si="4855"/>
        <v>-0.58333333333333337</v>
      </c>
      <c r="I5916" s="74">
        <v>20</v>
      </c>
      <c r="J5916" s="74">
        <v>48</v>
      </c>
      <c r="K5916" s="48">
        <f t="shared" si="4862"/>
        <v>20</v>
      </c>
      <c r="L5916" s="48">
        <f t="shared" si="4859"/>
        <v>-4</v>
      </c>
      <c r="M5916" s="48">
        <f t="shared" si="4853"/>
        <v>16</v>
      </c>
      <c r="N5916" s="48">
        <v>3</v>
      </c>
      <c r="O5916" s="56">
        <v>2.5230000000000001</v>
      </c>
      <c r="P5916" s="48" t="str">
        <f t="shared" si="4851"/>
        <v>3251 BR</v>
      </c>
      <c r="Q5916" s="76">
        <v>26</v>
      </c>
      <c r="R5916" s="76">
        <v>124</v>
      </c>
      <c r="S5916" s="49">
        <f t="shared" si="4856"/>
        <v>0.42307692307692302</v>
      </c>
      <c r="T5916" s="49">
        <f t="shared" si="4852"/>
        <v>42.307692307692299</v>
      </c>
      <c r="U5916" s="49">
        <v>183.07692307692304</v>
      </c>
      <c r="V5916" s="49">
        <f t="shared" si="4860"/>
        <v>1.8307692307692305</v>
      </c>
      <c r="W5916" s="49">
        <f t="shared" si="4845"/>
        <v>6.7692307692307683</v>
      </c>
      <c r="X5916" s="90">
        <f t="shared" ref="X5916:X5917" si="4863">ROUND(S5916*$X$3,0)</f>
        <v>3</v>
      </c>
      <c r="Y5916" s="90">
        <f t="shared" si="4857"/>
        <v>7.5690000000000008</v>
      </c>
      <c r="Z5916" s="93">
        <f>ROUND((S5916*M5916)+X5916,0)</f>
        <v>10</v>
      </c>
      <c r="AA5916" s="93">
        <f t="shared" si="4858"/>
        <v>25.23</v>
      </c>
      <c r="AB5916" s="97">
        <f>ROUND((S5916*$AB$4)+Z5916,0)</f>
        <v>12</v>
      </c>
      <c r="AC5916" s="98">
        <f t="shared" si="4854"/>
        <v>30.276000000000003</v>
      </c>
      <c r="AD5916" s="77" t="s">
        <v>3</v>
      </c>
      <c r="AE5916" s="54">
        <v>30.276000000000003</v>
      </c>
      <c r="AF5916" s="17"/>
    </row>
    <row r="5917" spans="1:32" ht="16.899999999999999" customHeight="1" x14ac:dyDescent="0.3">
      <c r="A5917" s="73" t="s">
        <v>35</v>
      </c>
      <c r="B5917" s="74" t="s">
        <v>4309</v>
      </c>
      <c r="C5917" s="48" t="s">
        <v>40</v>
      </c>
      <c r="D5917" s="48">
        <v>100</v>
      </c>
      <c r="E5917" s="48">
        <v>621</v>
      </c>
      <c r="F5917" s="48" t="s">
        <v>6128</v>
      </c>
      <c r="G5917" s="48" t="s">
        <v>112</v>
      </c>
      <c r="H5917" s="75">
        <f t="shared" si="4855"/>
        <v>-0.25925925925925924</v>
      </c>
      <c r="I5917" s="74">
        <v>20</v>
      </c>
      <c r="J5917" s="74">
        <v>27</v>
      </c>
      <c r="K5917" s="48">
        <f t="shared" si="4862"/>
        <v>20</v>
      </c>
      <c r="L5917" s="48">
        <f t="shared" si="4859"/>
        <v>-4</v>
      </c>
      <c r="M5917" s="48">
        <f t="shared" si="4853"/>
        <v>16</v>
      </c>
      <c r="N5917" s="48">
        <v>1</v>
      </c>
      <c r="O5917" s="56">
        <v>4.0179999999999998</v>
      </c>
      <c r="P5917" s="48" t="str">
        <f t="shared" si="4851"/>
        <v>3050 WB</v>
      </c>
      <c r="Q5917" s="76">
        <v>7</v>
      </c>
      <c r="R5917" s="76">
        <v>36</v>
      </c>
      <c r="S5917" s="49">
        <f t="shared" si="4856"/>
        <v>0.11692307692307692</v>
      </c>
      <c r="T5917" s="49">
        <f t="shared" si="4852"/>
        <v>11.692307692307692</v>
      </c>
      <c r="U5917" s="49">
        <v>37.846153846153847</v>
      </c>
      <c r="V5917" s="49">
        <f t="shared" si="4860"/>
        <v>0.37846153846153846</v>
      </c>
      <c r="W5917" s="49">
        <f t="shared" si="4845"/>
        <v>1.8707692307692307</v>
      </c>
      <c r="X5917" s="90">
        <f t="shared" si="4863"/>
        <v>1</v>
      </c>
      <c r="Y5917" s="90">
        <f t="shared" si="4857"/>
        <v>4.0179999999999998</v>
      </c>
      <c r="Z5917" s="93">
        <f>ROUND((S5917*M5917)+X5917,0)</f>
        <v>3</v>
      </c>
      <c r="AA5917" s="93">
        <f t="shared" si="4858"/>
        <v>12.053999999999998</v>
      </c>
      <c r="AB5917" s="97">
        <f>ROUND((S5917*$AB$4)+Z5917,0)</f>
        <v>4</v>
      </c>
      <c r="AC5917" s="98">
        <f t="shared" si="4854"/>
        <v>16.071999999999999</v>
      </c>
      <c r="AD5917" s="77" t="s">
        <v>3</v>
      </c>
      <c r="AE5917" s="54">
        <v>16.071999999999999</v>
      </c>
      <c r="AF5917" s="17"/>
    </row>
    <row r="5918" spans="1:32" ht="16.899999999999999" customHeight="1" x14ac:dyDescent="0.3">
      <c r="A5918" s="73" t="s">
        <v>7</v>
      </c>
      <c r="B5918" s="80" t="s">
        <v>5986</v>
      </c>
      <c r="C5918" s="48" t="s">
        <v>5921</v>
      </c>
      <c r="D5918" s="49">
        <v>1</v>
      </c>
      <c r="E5918" s="49">
        <v>4003</v>
      </c>
      <c r="F5918" s="48" t="s">
        <v>5909</v>
      </c>
      <c r="G5918" s="48" t="s">
        <v>112</v>
      </c>
      <c r="H5918" s="75">
        <f t="shared" si="4855"/>
        <v>0</v>
      </c>
      <c r="I5918" s="74">
        <v>54</v>
      </c>
      <c r="J5918" s="74">
        <v>54</v>
      </c>
      <c r="K5918" s="48">
        <f t="shared" si="4862"/>
        <v>54</v>
      </c>
      <c r="L5918" s="48">
        <f t="shared" si="4859"/>
        <v>-4</v>
      </c>
      <c r="M5918" s="49">
        <f t="shared" si="4853"/>
        <v>50</v>
      </c>
      <c r="N5918" s="48">
        <v>12476</v>
      </c>
      <c r="O5918" s="56">
        <v>0.27005000000000001</v>
      </c>
      <c r="P5918" s="48" t="str">
        <f t="shared" si="4851"/>
        <v>78322 SL</v>
      </c>
      <c r="Q5918" s="76" t="s">
        <v>6187</v>
      </c>
      <c r="R5918" s="76" t="s">
        <v>6187</v>
      </c>
      <c r="S5918" s="49">
        <f t="shared" si="4856"/>
        <v>0</v>
      </c>
      <c r="T5918" s="49">
        <f t="shared" si="4852"/>
        <v>0</v>
      </c>
      <c r="U5918" s="49">
        <v>26.80769230769231</v>
      </c>
      <c r="V5918" s="49">
        <f t="shared" si="4860"/>
        <v>26.80769230769231</v>
      </c>
      <c r="W5918" s="49">
        <f t="shared" si="4845"/>
        <v>0</v>
      </c>
      <c r="X5918" s="90">
        <f>ROUND(V5918*$X$4,0)</f>
        <v>134</v>
      </c>
      <c r="Y5918" s="90">
        <f t="shared" si="4857"/>
        <v>36.186700000000002</v>
      </c>
      <c r="Z5918" s="93">
        <f>ROUND((V5918*M5918)+X5918,0)</f>
        <v>1474</v>
      </c>
      <c r="AA5918" s="93">
        <f t="shared" si="4858"/>
        <v>398.05369999999999</v>
      </c>
      <c r="AB5918" s="97">
        <f>ROUND((V5918*$AB$4)+Z5918,0)</f>
        <v>1608</v>
      </c>
      <c r="AC5918" s="98">
        <f t="shared" si="4854"/>
        <v>434.24040000000002</v>
      </c>
      <c r="AD5918" s="77" t="s">
        <v>5889</v>
      </c>
      <c r="AE5918" s="54">
        <v>434.24040000000002</v>
      </c>
      <c r="AF5918" s="17"/>
    </row>
    <row r="5919" spans="1:32" ht="16.899999999999999" customHeight="1" x14ac:dyDescent="0.3">
      <c r="A5919" s="73" t="s">
        <v>35</v>
      </c>
      <c r="B5919" s="74" t="s">
        <v>4152</v>
      </c>
      <c r="C5919" s="48" t="s">
        <v>40</v>
      </c>
      <c r="D5919" s="48">
        <v>100</v>
      </c>
      <c r="E5919" s="48">
        <v>621</v>
      </c>
      <c r="F5919" s="48" t="s">
        <v>6128</v>
      </c>
      <c r="G5919" s="48" t="s">
        <v>112</v>
      </c>
      <c r="H5919" s="75">
        <f t="shared" si="4855"/>
        <v>-0.25925925925925924</v>
      </c>
      <c r="I5919" s="74">
        <v>20</v>
      </c>
      <c r="J5919" s="74">
        <v>27</v>
      </c>
      <c r="K5919" s="48">
        <f t="shared" si="4862"/>
        <v>20</v>
      </c>
      <c r="L5919" s="48">
        <f t="shared" si="4859"/>
        <v>-4</v>
      </c>
      <c r="M5919" s="48">
        <f t="shared" si="4853"/>
        <v>16</v>
      </c>
      <c r="N5919" s="48">
        <v>1</v>
      </c>
      <c r="O5919" s="56">
        <v>3.2010000000000001</v>
      </c>
      <c r="P5919" s="48" t="str">
        <f t="shared" si="4851"/>
        <v>1856 YL</v>
      </c>
      <c r="Q5919" s="76">
        <v>6</v>
      </c>
      <c r="R5919" s="76">
        <v>56</v>
      </c>
      <c r="S5919" s="49">
        <f t="shared" si="4856"/>
        <v>0.12923076923076923</v>
      </c>
      <c r="T5919" s="49">
        <f t="shared" si="4852"/>
        <v>12.923076923076923</v>
      </c>
      <c r="U5919" s="49">
        <v>119.84615384615384</v>
      </c>
      <c r="V5919" s="49">
        <f t="shared" si="4860"/>
        <v>1.1984615384615385</v>
      </c>
      <c r="W5919" s="49">
        <f t="shared" si="4845"/>
        <v>2.0676923076923077</v>
      </c>
      <c r="X5919" s="90">
        <f>ROUND(S5919*$X$3,0)</f>
        <v>1</v>
      </c>
      <c r="Y5919" s="90">
        <f t="shared" si="4857"/>
        <v>3.2010000000000001</v>
      </c>
      <c r="Z5919" s="93">
        <f>ROUND((S5919*M5919)+X5919,0)</f>
        <v>3</v>
      </c>
      <c r="AA5919" s="93">
        <f t="shared" si="4858"/>
        <v>9.6029999999999998</v>
      </c>
      <c r="AB5919" s="97">
        <f>ROUND((S5919*$AB$4)+Z5919,0)</f>
        <v>4</v>
      </c>
      <c r="AC5919" s="98">
        <f t="shared" si="4854"/>
        <v>12.804</v>
      </c>
      <c r="AD5919" s="77" t="s">
        <v>3</v>
      </c>
      <c r="AE5919" s="54">
        <v>12.804</v>
      </c>
      <c r="AF5919" s="17"/>
    </row>
    <row r="5920" spans="1:32" ht="16.899999999999999" customHeight="1" x14ac:dyDescent="0.3">
      <c r="A5920" s="73" t="s">
        <v>7</v>
      </c>
      <c r="B5920" s="80" t="s">
        <v>5987</v>
      </c>
      <c r="C5920" s="48" t="s">
        <v>5921</v>
      </c>
      <c r="D5920" s="49">
        <v>1</v>
      </c>
      <c r="E5920" s="49">
        <v>4003</v>
      </c>
      <c r="F5920" s="48" t="s">
        <v>5909</v>
      </c>
      <c r="G5920" s="48" t="s">
        <v>112</v>
      </c>
      <c r="H5920" s="75">
        <f t="shared" si="4855"/>
        <v>0</v>
      </c>
      <c r="I5920" s="74">
        <v>59</v>
      </c>
      <c r="J5920" s="74">
        <v>59</v>
      </c>
      <c r="K5920" s="48">
        <f t="shared" si="4862"/>
        <v>59</v>
      </c>
      <c r="L5920" s="48">
        <f t="shared" si="4859"/>
        <v>-4</v>
      </c>
      <c r="M5920" s="49">
        <f t="shared" si="4853"/>
        <v>55</v>
      </c>
      <c r="N5920" s="48">
        <v>385</v>
      </c>
      <c r="O5920" s="56">
        <v>0.54737999999999998</v>
      </c>
      <c r="P5920" s="48" t="str">
        <f t="shared" si="4851"/>
        <v>78330 SL</v>
      </c>
      <c r="Q5920" s="76" t="s">
        <v>6187</v>
      </c>
      <c r="R5920" s="76" t="s">
        <v>6187</v>
      </c>
      <c r="S5920" s="49">
        <f t="shared" si="4856"/>
        <v>0</v>
      </c>
      <c r="T5920" s="49">
        <f t="shared" si="4852"/>
        <v>0</v>
      </c>
      <c r="U5920" s="49">
        <v>20.461538461538463</v>
      </c>
      <c r="V5920" s="49">
        <f t="shared" si="4860"/>
        <v>20.461538461538463</v>
      </c>
      <c r="W5920" s="49">
        <f t="shared" si="4845"/>
        <v>0</v>
      </c>
      <c r="X5920" s="90">
        <f>ROUND(V5920*$X$4,0)</f>
        <v>102</v>
      </c>
      <c r="Y5920" s="90">
        <f t="shared" si="4857"/>
        <v>55.83276</v>
      </c>
      <c r="Z5920" s="93">
        <f t="shared" ref="Z5920:Z5924" si="4864">ROUND((V5920*M5920)+X5920,0)</f>
        <v>1227</v>
      </c>
      <c r="AA5920" s="93">
        <f t="shared" si="4858"/>
        <v>671.63526000000002</v>
      </c>
      <c r="AB5920" s="97">
        <f>ROUND((V5920*$AB$4)+Z5920,0)</f>
        <v>1329</v>
      </c>
      <c r="AC5920" s="98">
        <f t="shared" si="4854"/>
        <v>727.46802000000002</v>
      </c>
      <c r="AD5920" s="77" t="s">
        <v>5889</v>
      </c>
      <c r="AE5920" s="54">
        <v>727.46802000000002</v>
      </c>
      <c r="AF5920" s="17"/>
    </row>
    <row r="5921" spans="1:32" ht="16.899999999999999" customHeight="1" x14ac:dyDescent="0.3">
      <c r="A5921" s="73" t="s">
        <v>7</v>
      </c>
      <c r="B5921" s="80" t="s">
        <v>5988</v>
      </c>
      <c r="C5921" s="48" t="s">
        <v>5921</v>
      </c>
      <c r="D5921" s="49">
        <v>1</v>
      </c>
      <c r="E5921" s="49">
        <v>4003</v>
      </c>
      <c r="F5921" s="48" t="s">
        <v>5909</v>
      </c>
      <c r="G5921" s="48" t="s">
        <v>112</v>
      </c>
      <c r="H5921" s="75">
        <f t="shared" si="4855"/>
        <v>0</v>
      </c>
      <c r="I5921" s="74">
        <v>54</v>
      </c>
      <c r="J5921" s="74">
        <v>54</v>
      </c>
      <c r="K5921" s="48">
        <f t="shared" si="4862"/>
        <v>54</v>
      </c>
      <c r="L5921" s="48">
        <f t="shared" si="4859"/>
        <v>-4</v>
      </c>
      <c r="M5921" s="49">
        <f t="shared" si="4853"/>
        <v>50</v>
      </c>
      <c r="N5921" s="48">
        <v>12508</v>
      </c>
      <c r="O5921" s="56">
        <v>0.313</v>
      </c>
      <c r="P5921" s="48" t="str">
        <f t="shared" si="4851"/>
        <v>78332 SL</v>
      </c>
      <c r="Q5921" s="76">
        <v>0</v>
      </c>
      <c r="R5921" s="76">
        <v>0</v>
      </c>
      <c r="S5921" s="49">
        <f t="shared" si="4856"/>
        <v>0</v>
      </c>
      <c r="T5921" s="49">
        <f t="shared" si="4852"/>
        <v>0</v>
      </c>
      <c r="U5921" s="49">
        <v>35.07692307692308</v>
      </c>
      <c r="V5921" s="49">
        <f t="shared" si="4860"/>
        <v>35.07692307692308</v>
      </c>
      <c r="W5921" s="49">
        <f t="shared" si="4845"/>
        <v>0</v>
      </c>
      <c r="X5921" s="90">
        <f>ROUND(V5921*$X$4,0)</f>
        <v>175</v>
      </c>
      <c r="Y5921" s="90">
        <f t="shared" si="4857"/>
        <v>54.774999999999999</v>
      </c>
      <c r="Z5921" s="93">
        <f t="shared" si="4864"/>
        <v>1929</v>
      </c>
      <c r="AA5921" s="93">
        <f t="shared" si="4858"/>
        <v>603.77700000000004</v>
      </c>
      <c r="AB5921" s="97">
        <f>ROUND((V5921*$AB$4)+Z5921,0)</f>
        <v>2104</v>
      </c>
      <c r="AC5921" s="98">
        <f t="shared" si="4854"/>
        <v>658.55200000000002</v>
      </c>
      <c r="AD5921" s="77" t="s">
        <v>5889</v>
      </c>
      <c r="AE5921" s="54">
        <v>658.55200000000002</v>
      </c>
      <c r="AF5921" s="17"/>
    </row>
    <row r="5922" spans="1:32" ht="16.899999999999999" customHeight="1" x14ac:dyDescent="0.3">
      <c r="A5922" s="73" t="s">
        <v>7</v>
      </c>
      <c r="B5922" s="80" t="s">
        <v>5989</v>
      </c>
      <c r="C5922" s="48" t="s">
        <v>5921</v>
      </c>
      <c r="D5922" s="49">
        <v>1</v>
      </c>
      <c r="E5922" s="49">
        <v>4003</v>
      </c>
      <c r="F5922" s="48" t="s">
        <v>5909</v>
      </c>
      <c r="G5922" s="48" t="s">
        <v>112</v>
      </c>
      <c r="H5922" s="75">
        <f t="shared" si="4855"/>
        <v>0</v>
      </c>
      <c r="I5922" s="74">
        <v>54</v>
      </c>
      <c r="J5922" s="74">
        <v>54</v>
      </c>
      <c r="K5922" s="48">
        <f t="shared" si="4862"/>
        <v>54</v>
      </c>
      <c r="L5922" s="48">
        <f t="shared" si="4859"/>
        <v>-4</v>
      </c>
      <c r="M5922" s="49">
        <f t="shared" si="4853"/>
        <v>50</v>
      </c>
      <c r="N5922" s="48">
        <v>26994</v>
      </c>
      <c r="O5922" s="56">
        <v>0.35632000000000003</v>
      </c>
      <c r="P5922" s="48" t="str">
        <f t="shared" si="4851"/>
        <v>78333 SL</v>
      </c>
      <c r="Q5922" s="76" t="s">
        <v>6187</v>
      </c>
      <c r="R5922" s="76" t="s">
        <v>6187</v>
      </c>
      <c r="S5922" s="49">
        <f t="shared" si="4856"/>
        <v>0</v>
      </c>
      <c r="T5922" s="49">
        <f t="shared" si="4852"/>
        <v>0</v>
      </c>
      <c r="U5922" s="49">
        <v>161</v>
      </c>
      <c r="V5922" s="49">
        <f t="shared" si="4860"/>
        <v>161</v>
      </c>
      <c r="W5922" s="49">
        <f t="shared" si="4845"/>
        <v>0</v>
      </c>
      <c r="X5922" s="90">
        <f>ROUND(V5922*$X$4,0)</f>
        <v>805</v>
      </c>
      <c r="Y5922" s="90">
        <f t="shared" si="4857"/>
        <v>286.83760000000001</v>
      </c>
      <c r="Z5922" s="93">
        <f t="shared" si="4864"/>
        <v>8855</v>
      </c>
      <c r="AA5922" s="93">
        <f t="shared" si="4858"/>
        <v>3155.2136</v>
      </c>
      <c r="AB5922" s="97">
        <f>ROUND((V5922*$AB$4)+Z5922,0)</f>
        <v>9660</v>
      </c>
      <c r="AC5922" s="98">
        <f t="shared" si="4854"/>
        <v>3442.0512000000003</v>
      </c>
      <c r="AD5922" s="77" t="s">
        <v>5889</v>
      </c>
      <c r="AE5922" s="54">
        <v>3442.0512000000003</v>
      </c>
      <c r="AF5922" s="17"/>
    </row>
    <row r="5923" spans="1:32" ht="16.899999999999999" customHeight="1" x14ac:dyDescent="0.3">
      <c r="A5923" s="73" t="s">
        <v>7</v>
      </c>
      <c r="B5923" s="80" t="s">
        <v>5990</v>
      </c>
      <c r="C5923" s="48" t="s">
        <v>5921</v>
      </c>
      <c r="D5923" s="49">
        <v>1</v>
      </c>
      <c r="E5923" s="49">
        <v>4003</v>
      </c>
      <c r="F5923" s="48" t="s">
        <v>5909</v>
      </c>
      <c r="G5923" s="48" t="s">
        <v>112</v>
      </c>
      <c r="H5923" s="75">
        <f t="shared" si="4855"/>
        <v>0</v>
      </c>
      <c r="I5923" s="74">
        <v>54</v>
      </c>
      <c r="J5923" s="74">
        <v>54</v>
      </c>
      <c r="K5923" s="48">
        <f t="shared" si="4862"/>
        <v>54</v>
      </c>
      <c r="L5923" s="48">
        <f t="shared" si="4859"/>
        <v>-4</v>
      </c>
      <c r="M5923" s="49">
        <f t="shared" si="4853"/>
        <v>50</v>
      </c>
      <c r="N5923" s="48">
        <v>27562</v>
      </c>
      <c r="O5923" s="56">
        <v>0.40353</v>
      </c>
      <c r="P5923" s="48" t="str">
        <f t="shared" si="4851"/>
        <v>78334 SL</v>
      </c>
      <c r="Q5923" s="76" t="s">
        <v>6187</v>
      </c>
      <c r="R5923" s="76" t="s">
        <v>6187</v>
      </c>
      <c r="S5923" s="49">
        <f t="shared" si="4856"/>
        <v>0</v>
      </c>
      <c r="T5923" s="49">
        <f t="shared" si="4852"/>
        <v>0</v>
      </c>
      <c r="U5923" s="49">
        <v>9.4615384615384617</v>
      </c>
      <c r="V5923" s="49">
        <f t="shared" si="4860"/>
        <v>9.4615384615384617</v>
      </c>
      <c r="W5923" s="49">
        <f t="shared" si="4845"/>
        <v>0</v>
      </c>
      <c r="X5923" s="90">
        <f>ROUND(V5923*$X$4,0)</f>
        <v>47</v>
      </c>
      <c r="Y5923" s="90">
        <f t="shared" si="4857"/>
        <v>18.965910000000001</v>
      </c>
      <c r="Z5923" s="93">
        <f t="shared" si="4864"/>
        <v>520</v>
      </c>
      <c r="AA5923" s="93">
        <f t="shared" si="4858"/>
        <v>209.8356</v>
      </c>
      <c r="AB5923" s="97">
        <f>ROUND((V5923*$AB$4)+Z5923,0)</f>
        <v>567</v>
      </c>
      <c r="AC5923" s="98">
        <f t="shared" si="4854"/>
        <v>228.80151000000001</v>
      </c>
      <c r="AD5923" s="77" t="s">
        <v>5889</v>
      </c>
      <c r="AE5923" s="54">
        <v>228.80151000000001</v>
      </c>
      <c r="AF5923" s="17"/>
    </row>
    <row r="5924" spans="1:32" ht="16.899999999999999" customHeight="1" x14ac:dyDescent="0.3">
      <c r="A5924" s="73" t="s">
        <v>7</v>
      </c>
      <c r="B5924" s="80" t="s">
        <v>5991</v>
      </c>
      <c r="C5924" s="48" t="s">
        <v>5921</v>
      </c>
      <c r="D5924" s="49">
        <v>1</v>
      </c>
      <c r="E5924" s="49">
        <v>4003</v>
      </c>
      <c r="F5924" s="48" t="s">
        <v>5909</v>
      </c>
      <c r="G5924" s="48" t="s">
        <v>112</v>
      </c>
      <c r="H5924" s="75">
        <f t="shared" si="4855"/>
        <v>0</v>
      </c>
      <c r="I5924" s="74">
        <v>54</v>
      </c>
      <c r="J5924" s="74">
        <v>54</v>
      </c>
      <c r="K5924" s="48">
        <f t="shared" si="4862"/>
        <v>54</v>
      </c>
      <c r="L5924" s="48">
        <f t="shared" si="4859"/>
        <v>-4</v>
      </c>
      <c r="M5924" s="49">
        <f t="shared" si="4853"/>
        <v>50</v>
      </c>
      <c r="N5924" s="48">
        <v>4677</v>
      </c>
      <c r="O5924" s="56">
        <v>0.3659</v>
      </c>
      <c r="P5924" s="48" t="str">
        <f t="shared" si="4851"/>
        <v>78342 SL</v>
      </c>
      <c r="Q5924" s="76" t="s">
        <v>6187</v>
      </c>
      <c r="R5924" s="76" t="s">
        <v>6187</v>
      </c>
      <c r="S5924" s="49">
        <f t="shared" si="4856"/>
        <v>0</v>
      </c>
      <c r="T5924" s="49">
        <f t="shared" si="4852"/>
        <v>0</v>
      </c>
      <c r="U5924" s="49">
        <v>15.807692307692308</v>
      </c>
      <c r="V5924" s="49">
        <f t="shared" si="4860"/>
        <v>15.807692307692308</v>
      </c>
      <c r="W5924" s="49">
        <f t="shared" si="4845"/>
        <v>0</v>
      </c>
      <c r="X5924" s="90">
        <f>ROUND(V5924*$X$4,0)</f>
        <v>79</v>
      </c>
      <c r="Y5924" s="90">
        <f t="shared" si="4857"/>
        <v>28.906099999999999</v>
      </c>
      <c r="Z5924" s="93">
        <f t="shared" si="4864"/>
        <v>869</v>
      </c>
      <c r="AA5924" s="93">
        <f t="shared" si="4858"/>
        <v>317.96710000000002</v>
      </c>
      <c r="AB5924" s="97">
        <f>ROUND((V5924*$AB$4)+Z5924,0)</f>
        <v>948</v>
      </c>
      <c r="AC5924" s="98">
        <f t="shared" si="4854"/>
        <v>346.8732</v>
      </c>
      <c r="AD5924" s="77" t="s">
        <v>5889</v>
      </c>
      <c r="AE5924" s="54">
        <v>346.8732</v>
      </c>
      <c r="AF5924" s="17"/>
    </row>
    <row r="5925" spans="1:32" ht="16.899999999999999" customHeight="1" x14ac:dyDescent="0.3">
      <c r="A5925" s="73" t="s">
        <v>35</v>
      </c>
      <c r="B5925" s="74" t="s">
        <v>303</v>
      </c>
      <c r="C5925" s="48" t="s">
        <v>40</v>
      </c>
      <c r="D5925" s="48">
        <v>100</v>
      </c>
      <c r="E5925" s="48">
        <v>621</v>
      </c>
      <c r="F5925" s="48" t="s">
        <v>6128</v>
      </c>
      <c r="G5925" s="48" t="s">
        <v>112</v>
      </c>
      <c r="H5925" s="75">
        <f t="shared" si="4855"/>
        <v>4.1666666666666664E-2</v>
      </c>
      <c r="I5925" s="74">
        <v>25</v>
      </c>
      <c r="J5925" s="74">
        <v>24</v>
      </c>
      <c r="K5925" s="48">
        <f>J5925</f>
        <v>24</v>
      </c>
      <c r="L5925" s="48">
        <f t="shared" si="4859"/>
        <v>-4</v>
      </c>
      <c r="M5925" s="48">
        <f t="shared" si="4853"/>
        <v>20</v>
      </c>
      <c r="N5925" s="48">
        <v>2</v>
      </c>
      <c r="O5925" s="56">
        <v>2.9129999999999998</v>
      </c>
      <c r="P5925" s="48" t="str">
        <f t="shared" si="4851"/>
        <v>1561 BL</v>
      </c>
      <c r="Q5925" s="76">
        <v>5</v>
      </c>
      <c r="R5925" s="76">
        <v>32</v>
      </c>
      <c r="S5925" s="49">
        <f t="shared" si="4856"/>
        <v>9.0769230769230769E-2</v>
      </c>
      <c r="T5925" s="49">
        <f t="shared" si="4852"/>
        <v>9.0769230769230766</v>
      </c>
      <c r="U5925" s="49">
        <v>68.692307692307693</v>
      </c>
      <c r="V5925" s="49">
        <f t="shared" si="4860"/>
        <v>0.68692307692307697</v>
      </c>
      <c r="W5925" s="49">
        <f t="shared" si="4845"/>
        <v>1.8153846153846154</v>
      </c>
      <c r="X5925" s="90">
        <f>ROUND(S5925*$X$3,0)</f>
        <v>1</v>
      </c>
      <c r="Y5925" s="90">
        <f t="shared" si="4857"/>
        <v>2.9129999999999998</v>
      </c>
      <c r="Z5925" s="93">
        <f>ROUND((S5925*M5925)+X5925,0)</f>
        <v>3</v>
      </c>
      <c r="AA5925" s="93">
        <f t="shared" si="4858"/>
        <v>8.738999999999999</v>
      </c>
      <c r="AB5925" s="97">
        <f>ROUND((S5925*$AB$4)+Z5925,0)</f>
        <v>3</v>
      </c>
      <c r="AC5925" s="98">
        <f t="shared" si="4854"/>
        <v>8.738999999999999</v>
      </c>
      <c r="AD5925" s="77" t="s">
        <v>3</v>
      </c>
      <c r="AE5925" s="54">
        <v>8.738999999999999</v>
      </c>
      <c r="AF5925" s="17"/>
    </row>
    <row r="5926" spans="1:32" ht="16.899999999999999" customHeight="1" x14ac:dyDescent="0.3">
      <c r="A5926" s="73" t="s">
        <v>7</v>
      </c>
      <c r="B5926" s="80" t="s">
        <v>5992</v>
      </c>
      <c r="C5926" s="48" t="s">
        <v>5921</v>
      </c>
      <c r="D5926" s="49">
        <v>1</v>
      </c>
      <c r="E5926" s="49">
        <v>4003</v>
      </c>
      <c r="F5926" s="48" t="s">
        <v>5909</v>
      </c>
      <c r="G5926" s="48" t="s">
        <v>112</v>
      </c>
      <c r="H5926" s="75">
        <f t="shared" si="4855"/>
        <v>0</v>
      </c>
      <c r="I5926" s="74">
        <v>59</v>
      </c>
      <c r="J5926" s="74">
        <v>59</v>
      </c>
      <c r="K5926" s="48">
        <f>I5926</f>
        <v>59</v>
      </c>
      <c r="L5926" s="48">
        <f t="shared" si="4859"/>
        <v>-4</v>
      </c>
      <c r="M5926" s="49">
        <f t="shared" si="4853"/>
        <v>55</v>
      </c>
      <c r="N5926" s="48">
        <v>7925</v>
      </c>
      <c r="O5926" s="56">
        <v>0.35852000000000001</v>
      </c>
      <c r="P5926" s="48" t="str">
        <f t="shared" si="4851"/>
        <v>78353 SL</v>
      </c>
      <c r="Q5926" s="76" t="s">
        <v>6187</v>
      </c>
      <c r="R5926" s="76" t="s">
        <v>6187</v>
      </c>
      <c r="S5926" s="49">
        <f t="shared" si="4856"/>
        <v>0</v>
      </c>
      <c r="T5926" s="49">
        <f t="shared" si="4852"/>
        <v>0</v>
      </c>
      <c r="U5926" s="49">
        <v>7.8461538461538458</v>
      </c>
      <c r="V5926" s="49">
        <f t="shared" si="4860"/>
        <v>7.8461538461538458</v>
      </c>
      <c r="W5926" s="49">
        <f t="shared" si="4845"/>
        <v>0</v>
      </c>
      <c r="X5926" s="90">
        <f>ROUND(V5926*$X$4,0)</f>
        <v>39</v>
      </c>
      <c r="Y5926" s="90">
        <f t="shared" si="4857"/>
        <v>13.982279999999999</v>
      </c>
      <c r="Z5926" s="93">
        <f t="shared" ref="Z5926:Z5929" si="4865">ROUND((V5926*M5926)+X5926,0)</f>
        <v>471</v>
      </c>
      <c r="AA5926" s="93">
        <f t="shared" si="4858"/>
        <v>168.86292</v>
      </c>
      <c r="AB5926" s="97">
        <f>ROUND((V5926*$AB$4)+Z5926,0)</f>
        <v>510</v>
      </c>
      <c r="AC5926" s="98">
        <f t="shared" si="4854"/>
        <v>182.84520000000001</v>
      </c>
      <c r="AD5926" s="77" t="s">
        <v>5889</v>
      </c>
      <c r="AE5926" s="54">
        <v>182.84520000000001</v>
      </c>
      <c r="AF5926" s="17"/>
    </row>
    <row r="5927" spans="1:32" ht="16.899999999999999" customHeight="1" x14ac:dyDescent="0.3">
      <c r="A5927" s="73" t="s">
        <v>7</v>
      </c>
      <c r="B5927" s="80" t="s">
        <v>5993</v>
      </c>
      <c r="C5927" s="48" t="s">
        <v>5921</v>
      </c>
      <c r="D5927" s="49">
        <v>1</v>
      </c>
      <c r="E5927" s="49">
        <v>4003</v>
      </c>
      <c r="F5927" s="48" t="s">
        <v>5909</v>
      </c>
      <c r="G5927" s="48" t="s">
        <v>112</v>
      </c>
      <c r="H5927" s="75">
        <f t="shared" si="4855"/>
        <v>0</v>
      </c>
      <c r="I5927" s="74">
        <v>59</v>
      </c>
      <c r="J5927" s="74">
        <v>59</v>
      </c>
      <c r="K5927" s="48">
        <f>I5927</f>
        <v>59</v>
      </c>
      <c r="L5927" s="48">
        <f t="shared" si="4859"/>
        <v>-4</v>
      </c>
      <c r="M5927" s="49">
        <f t="shared" si="4853"/>
        <v>55</v>
      </c>
      <c r="N5927" s="48">
        <v>8232</v>
      </c>
      <c r="O5927" s="56">
        <v>0.34238000000000002</v>
      </c>
      <c r="P5927" s="48" t="str">
        <f t="shared" si="4851"/>
        <v>78362 SL</v>
      </c>
      <c r="Q5927" s="76" t="s">
        <v>6187</v>
      </c>
      <c r="R5927" s="76" t="s">
        <v>6187</v>
      </c>
      <c r="S5927" s="49">
        <f t="shared" si="4856"/>
        <v>0</v>
      </c>
      <c r="T5927" s="49">
        <f t="shared" si="4852"/>
        <v>0</v>
      </c>
      <c r="U5927" s="49">
        <v>19.115384615384613</v>
      </c>
      <c r="V5927" s="49">
        <f t="shared" si="4860"/>
        <v>19.115384615384613</v>
      </c>
      <c r="W5927" s="49">
        <f t="shared" ref="W5927:W5929" si="4866">S5927*M5927</f>
        <v>0</v>
      </c>
      <c r="X5927" s="90">
        <f>ROUND(V5927*$X$4,0)</f>
        <v>96</v>
      </c>
      <c r="Y5927" s="90">
        <f t="shared" si="4857"/>
        <v>32.868480000000005</v>
      </c>
      <c r="Z5927" s="93">
        <f t="shared" si="4865"/>
        <v>1147</v>
      </c>
      <c r="AA5927" s="93">
        <f t="shared" si="4858"/>
        <v>392.70985999999999</v>
      </c>
      <c r="AB5927" s="97">
        <f>ROUND((V5927*$AB$4)+Z5927,0)</f>
        <v>1243</v>
      </c>
      <c r="AC5927" s="98">
        <f t="shared" si="4854"/>
        <v>425.57834000000003</v>
      </c>
      <c r="AD5927" s="77" t="s">
        <v>5889</v>
      </c>
      <c r="AE5927" s="54">
        <v>425.57834000000003</v>
      </c>
      <c r="AF5927" s="17"/>
    </row>
    <row r="5928" spans="1:32" ht="16.899999999999999" customHeight="1" x14ac:dyDescent="0.3">
      <c r="A5928" s="73" t="s">
        <v>7</v>
      </c>
      <c r="B5928" s="80" t="s">
        <v>5994</v>
      </c>
      <c r="C5928" s="48" t="s">
        <v>5921</v>
      </c>
      <c r="D5928" s="49">
        <v>1</v>
      </c>
      <c r="E5928" s="49">
        <v>4003</v>
      </c>
      <c r="F5928" s="48" t="s">
        <v>5909</v>
      </c>
      <c r="G5928" s="48" t="s">
        <v>112</v>
      </c>
      <c r="H5928" s="75">
        <f t="shared" si="4855"/>
        <v>0</v>
      </c>
      <c r="I5928" s="74">
        <v>59</v>
      </c>
      <c r="J5928" s="74">
        <v>59</v>
      </c>
      <c r="K5928" s="48">
        <f>I5928</f>
        <v>59</v>
      </c>
      <c r="L5928" s="48">
        <f t="shared" si="4859"/>
        <v>-4</v>
      </c>
      <c r="M5928" s="49">
        <f t="shared" si="4853"/>
        <v>55</v>
      </c>
      <c r="N5928" s="48">
        <v>6548</v>
      </c>
      <c r="O5928" s="56">
        <v>0.39473999999999998</v>
      </c>
      <c r="P5928" s="48" t="str">
        <f t="shared" si="4851"/>
        <v>78363 SL</v>
      </c>
      <c r="Q5928" s="76" t="s">
        <v>6187</v>
      </c>
      <c r="R5928" s="76" t="s">
        <v>6187</v>
      </c>
      <c r="S5928" s="49">
        <f t="shared" si="4856"/>
        <v>0</v>
      </c>
      <c r="T5928" s="49">
        <f t="shared" si="4852"/>
        <v>0</v>
      </c>
      <c r="U5928" s="49">
        <v>1.5</v>
      </c>
      <c r="V5928" s="49">
        <f t="shared" si="4860"/>
        <v>1.5</v>
      </c>
      <c r="W5928" s="49">
        <f t="shared" si="4866"/>
        <v>0</v>
      </c>
      <c r="X5928" s="90">
        <f>ROUND(V5928*$X$4,0)</f>
        <v>8</v>
      </c>
      <c r="Y5928" s="90">
        <f t="shared" si="4857"/>
        <v>3.1579199999999998</v>
      </c>
      <c r="Z5928" s="93">
        <f t="shared" si="4865"/>
        <v>91</v>
      </c>
      <c r="AA5928" s="93">
        <f t="shared" si="4858"/>
        <v>35.921340000000001</v>
      </c>
      <c r="AB5928" s="97">
        <f>ROUND((V5928*$AB$4)+Z5928,0)</f>
        <v>99</v>
      </c>
      <c r="AC5928" s="98">
        <f t="shared" si="4854"/>
        <v>39.079259999999998</v>
      </c>
      <c r="AD5928" s="77" t="s">
        <v>5889</v>
      </c>
      <c r="AE5928" s="54">
        <v>39.079259999999998</v>
      </c>
      <c r="AF5928" s="17"/>
    </row>
    <row r="5929" spans="1:32" ht="16.899999999999999" customHeight="1" x14ac:dyDescent="0.3">
      <c r="A5929" s="73" t="s">
        <v>7</v>
      </c>
      <c r="B5929" s="80" t="s">
        <v>5995</v>
      </c>
      <c r="C5929" s="48" t="s">
        <v>5921</v>
      </c>
      <c r="D5929" s="49">
        <v>1</v>
      </c>
      <c r="E5929" s="49">
        <v>4003</v>
      </c>
      <c r="F5929" s="48" t="s">
        <v>5909</v>
      </c>
      <c r="G5929" s="48" t="s">
        <v>112</v>
      </c>
      <c r="H5929" s="75">
        <f t="shared" si="4855"/>
        <v>0</v>
      </c>
      <c r="I5929" s="74">
        <v>59</v>
      </c>
      <c r="J5929" s="74">
        <v>59</v>
      </c>
      <c r="K5929" s="48">
        <f>I5929</f>
        <v>59</v>
      </c>
      <c r="L5929" s="48">
        <f t="shared" si="4859"/>
        <v>-4</v>
      </c>
      <c r="M5929" s="49">
        <f t="shared" si="4853"/>
        <v>55</v>
      </c>
      <c r="N5929" s="48">
        <v>5551</v>
      </c>
      <c r="O5929" s="56">
        <v>0.37494</v>
      </c>
      <c r="P5929" s="48" t="str">
        <f t="shared" si="4851"/>
        <v>78372 SL</v>
      </c>
      <c r="Q5929" s="76" t="s">
        <v>6187</v>
      </c>
      <c r="R5929" s="76" t="s">
        <v>6187</v>
      </c>
      <c r="S5929" s="49">
        <f t="shared" si="4856"/>
        <v>0</v>
      </c>
      <c r="T5929" s="49">
        <f t="shared" si="4852"/>
        <v>0</v>
      </c>
      <c r="U5929" s="49">
        <v>22.73076923076923</v>
      </c>
      <c r="V5929" s="49">
        <f t="shared" si="4860"/>
        <v>22.73076923076923</v>
      </c>
      <c r="W5929" s="49">
        <f t="shared" si="4866"/>
        <v>0</v>
      </c>
      <c r="X5929" s="90">
        <f>ROUND(V5929*$X$4,0)</f>
        <v>114</v>
      </c>
      <c r="Y5929" s="90">
        <f t="shared" si="4857"/>
        <v>42.743159999999996</v>
      </c>
      <c r="Z5929" s="93">
        <f t="shared" si="4865"/>
        <v>1364</v>
      </c>
      <c r="AA5929" s="93">
        <f t="shared" si="4858"/>
        <v>511.41816</v>
      </c>
      <c r="AB5929" s="97">
        <f>ROUND((V5929*$AB$4)+Z5929,0)</f>
        <v>1478</v>
      </c>
      <c r="AC5929" s="98">
        <f t="shared" si="4854"/>
        <v>554.16132000000005</v>
      </c>
      <c r="AD5929" s="77" t="s">
        <v>5889</v>
      </c>
      <c r="AE5929" s="54">
        <v>554.16132000000005</v>
      </c>
      <c r="AF5929" s="17"/>
    </row>
    <row r="5930" spans="1:32" ht="16.899999999999999" customHeight="1" x14ac:dyDescent="0.3">
      <c r="A5930" s="73" t="s">
        <v>7</v>
      </c>
      <c r="B5930" s="80" t="s">
        <v>5996</v>
      </c>
      <c r="C5930" s="48" t="s">
        <v>5921</v>
      </c>
      <c r="D5930" s="49">
        <v>1000</v>
      </c>
      <c r="E5930" s="49">
        <v>4003</v>
      </c>
      <c r="F5930" s="48" t="s">
        <v>5909</v>
      </c>
      <c r="G5930" s="48" t="s">
        <v>65</v>
      </c>
      <c r="H5930" s="75">
        <f t="shared" ref="H5930:H5952" si="4867">(I5930-J5930)/J5930</f>
        <v>0</v>
      </c>
      <c r="I5930" s="74">
        <v>5</v>
      </c>
      <c r="J5930" s="74">
        <v>5</v>
      </c>
      <c r="K5930" s="48">
        <f t="shared" ref="K5930:K5969" si="4868">J5930</f>
        <v>5</v>
      </c>
      <c r="L5930" s="49"/>
      <c r="M5930" s="49">
        <f t="shared" ref="M5930:M5951" si="4869">K5930+L5930</f>
        <v>5</v>
      </c>
      <c r="N5930" s="48">
        <v>1</v>
      </c>
      <c r="O5930" s="56">
        <v>157.35093000000001</v>
      </c>
      <c r="P5930" s="48" t="str">
        <f t="shared" si="4851"/>
        <v>78002 SL</v>
      </c>
      <c r="Q5930" s="76">
        <v>5</v>
      </c>
      <c r="R5930" s="76">
        <v>11</v>
      </c>
      <c r="S5930" s="49">
        <f t="shared" ref="S5930:S5952" si="4870">((Q5930/65*0.7)+(R5930/260*0.3))</f>
        <v>6.6538461538461546E-2</v>
      </c>
      <c r="T5930" s="49">
        <f t="shared" si="4852"/>
        <v>66.538461538461547</v>
      </c>
      <c r="U5930" s="49">
        <v>77.230769230769241</v>
      </c>
      <c r="V5930" s="49">
        <f t="shared" si="4860"/>
        <v>7.7230769230769242E-2</v>
      </c>
      <c r="W5930" s="49">
        <f t="shared" ref="W5930:W5939" si="4871">S5930*M5930</f>
        <v>0.33269230769230773</v>
      </c>
      <c r="X5930" s="90">
        <f>ROUND(S5930*$X$2,0)</f>
        <v>0</v>
      </c>
      <c r="Y5930" s="90">
        <f t="shared" ref="Y5930:Y5957" si="4872">X5930*O5930</f>
        <v>0</v>
      </c>
      <c r="Z5930" s="93">
        <f t="shared" ref="Z5930:Z5967" si="4873">ROUND((S5930*M5930)+X5930,0)</f>
        <v>0</v>
      </c>
      <c r="AA5930" s="93">
        <f t="shared" ref="AA5930:AA5957" si="4874">Z5930*O5930</f>
        <v>0</v>
      </c>
      <c r="AB5930" s="97">
        <f t="shared" ref="AB5930:AB5937" si="4875">ROUND((S5930*$AB$2)+Z5930,0)</f>
        <v>0</v>
      </c>
      <c r="AC5930" s="98">
        <f t="shared" ref="AC5930:AC5951" si="4876">AB5930*O5930</f>
        <v>0</v>
      </c>
      <c r="AD5930" s="77" t="s">
        <v>5891</v>
      </c>
      <c r="AE5930" s="54">
        <v>0</v>
      </c>
      <c r="AF5930" s="17"/>
    </row>
    <row r="5931" spans="1:32" ht="16.899999999999999" customHeight="1" x14ac:dyDescent="0.3">
      <c r="A5931" s="73" t="s">
        <v>7</v>
      </c>
      <c r="B5931" s="80" t="s">
        <v>5997</v>
      </c>
      <c r="C5931" s="48" t="s">
        <v>5921</v>
      </c>
      <c r="D5931" s="49">
        <v>100</v>
      </c>
      <c r="E5931" s="49">
        <v>4003</v>
      </c>
      <c r="F5931" s="48" t="s">
        <v>5909</v>
      </c>
      <c r="G5931" s="48" t="s">
        <v>65</v>
      </c>
      <c r="H5931" s="75">
        <f t="shared" si="4867"/>
        <v>0</v>
      </c>
      <c r="I5931" s="74">
        <v>5</v>
      </c>
      <c r="J5931" s="74">
        <v>5</v>
      </c>
      <c r="K5931" s="48">
        <f t="shared" si="4868"/>
        <v>5</v>
      </c>
      <c r="L5931" s="49"/>
      <c r="M5931" s="49">
        <f t="shared" si="4869"/>
        <v>5</v>
      </c>
      <c r="N5931" s="48">
        <v>31</v>
      </c>
      <c r="O5931" s="56">
        <v>15.91629</v>
      </c>
      <c r="P5931" s="48" t="str">
        <f t="shared" si="4851"/>
        <v>78002 SL</v>
      </c>
      <c r="Q5931" s="76">
        <v>8</v>
      </c>
      <c r="R5931" s="76">
        <v>18</v>
      </c>
      <c r="S5931" s="49">
        <f t="shared" si="4870"/>
        <v>0.10692307692307693</v>
      </c>
      <c r="T5931" s="49">
        <f t="shared" si="4852"/>
        <v>10.692307692307693</v>
      </c>
      <c r="U5931" s="49">
        <v>77.230769230769241</v>
      </c>
      <c r="V5931" s="49">
        <f t="shared" si="4860"/>
        <v>0.77230769230769236</v>
      </c>
      <c r="W5931" s="49">
        <f t="shared" si="4871"/>
        <v>0.5346153846153846</v>
      </c>
      <c r="X5931" s="90">
        <f>ROUND(S5931*$X$2,0)</f>
        <v>1</v>
      </c>
      <c r="Y5931" s="90">
        <f t="shared" si="4872"/>
        <v>15.91629</v>
      </c>
      <c r="Z5931" s="93">
        <f t="shared" si="4873"/>
        <v>2</v>
      </c>
      <c r="AA5931" s="93">
        <f t="shared" si="4874"/>
        <v>31.83258</v>
      </c>
      <c r="AB5931" s="97">
        <f t="shared" si="4875"/>
        <v>3</v>
      </c>
      <c r="AC5931" s="98">
        <f t="shared" si="4876"/>
        <v>47.748869999999997</v>
      </c>
      <c r="AD5931" s="77" t="s">
        <v>5891</v>
      </c>
      <c r="AE5931" s="54">
        <v>47.748869999999997</v>
      </c>
      <c r="AF5931" s="17"/>
    </row>
    <row r="5932" spans="1:32" ht="16.899999999999999" customHeight="1" x14ac:dyDescent="0.3">
      <c r="A5932" s="73" t="s">
        <v>7</v>
      </c>
      <c r="B5932" s="80" t="s">
        <v>5998</v>
      </c>
      <c r="C5932" s="48" t="s">
        <v>5921</v>
      </c>
      <c r="D5932" s="49">
        <v>1000</v>
      </c>
      <c r="E5932" s="49">
        <v>4003</v>
      </c>
      <c r="F5932" s="48" t="s">
        <v>5909</v>
      </c>
      <c r="G5932" s="48" t="s">
        <v>65</v>
      </c>
      <c r="H5932" s="75">
        <f t="shared" si="4867"/>
        <v>0</v>
      </c>
      <c r="I5932" s="74">
        <v>5</v>
      </c>
      <c r="J5932" s="74">
        <v>5</v>
      </c>
      <c r="K5932" s="48">
        <f t="shared" si="4868"/>
        <v>5</v>
      </c>
      <c r="L5932" s="49"/>
      <c r="M5932" s="49">
        <f t="shared" si="4869"/>
        <v>5</v>
      </c>
      <c r="N5932" s="48">
        <v>2</v>
      </c>
      <c r="O5932" s="56">
        <v>178.70403999999999</v>
      </c>
      <c r="P5932" s="48" t="str">
        <f t="shared" si="4851"/>
        <v>78003 SL</v>
      </c>
      <c r="Q5932" s="76">
        <v>1</v>
      </c>
      <c r="R5932" s="76">
        <v>11</v>
      </c>
      <c r="S5932" s="49">
        <f t="shared" si="4870"/>
        <v>2.3461538461538461E-2</v>
      </c>
      <c r="T5932" s="49">
        <f t="shared" si="4852"/>
        <v>23.46153846153846</v>
      </c>
      <c r="U5932" s="49">
        <v>52.538461538461533</v>
      </c>
      <c r="V5932" s="49">
        <f t="shared" si="4860"/>
        <v>5.2538461538461534E-2</v>
      </c>
      <c r="W5932" s="49">
        <f t="shared" si="4871"/>
        <v>0.11730769230769231</v>
      </c>
      <c r="X5932" s="90">
        <f>ROUNDUP(S5932*$X$2,0)</f>
        <v>1</v>
      </c>
      <c r="Y5932" s="90">
        <f t="shared" si="4872"/>
        <v>178.70403999999999</v>
      </c>
      <c r="Z5932" s="93">
        <f t="shared" si="4873"/>
        <v>1</v>
      </c>
      <c r="AA5932" s="93">
        <f t="shared" si="4874"/>
        <v>178.70403999999999</v>
      </c>
      <c r="AB5932" s="97">
        <f t="shared" si="4875"/>
        <v>1</v>
      </c>
      <c r="AC5932" s="98">
        <f t="shared" si="4876"/>
        <v>178.70403999999999</v>
      </c>
      <c r="AD5932" s="77" t="s">
        <v>5891</v>
      </c>
      <c r="AE5932" s="54">
        <v>178.70403999999999</v>
      </c>
      <c r="AF5932" s="17"/>
    </row>
    <row r="5933" spans="1:32" ht="16.899999999999999" customHeight="1" x14ac:dyDescent="0.3">
      <c r="A5933" s="73" t="s">
        <v>7</v>
      </c>
      <c r="B5933" s="80" t="s">
        <v>5999</v>
      </c>
      <c r="C5933" s="48" t="s">
        <v>5921</v>
      </c>
      <c r="D5933" s="49">
        <v>100</v>
      </c>
      <c r="E5933" s="49">
        <v>4003</v>
      </c>
      <c r="F5933" s="48" t="s">
        <v>5909</v>
      </c>
      <c r="G5933" s="48" t="s">
        <v>65</v>
      </c>
      <c r="H5933" s="75">
        <f t="shared" si="4867"/>
        <v>0</v>
      </c>
      <c r="I5933" s="74">
        <v>5</v>
      </c>
      <c r="J5933" s="74">
        <v>5</v>
      </c>
      <c r="K5933" s="48">
        <f t="shared" si="4868"/>
        <v>5</v>
      </c>
      <c r="L5933" s="49"/>
      <c r="M5933" s="49">
        <f t="shared" si="4869"/>
        <v>5</v>
      </c>
      <c r="N5933" s="48">
        <v>14</v>
      </c>
      <c r="O5933" s="56">
        <v>18.051600000000001</v>
      </c>
      <c r="P5933" s="48" t="str">
        <f t="shared" si="4851"/>
        <v>78003 SL</v>
      </c>
      <c r="Q5933" s="76">
        <v>21</v>
      </c>
      <c r="R5933" s="76">
        <v>56</v>
      </c>
      <c r="S5933" s="49">
        <f t="shared" si="4870"/>
        <v>0.29076923076923078</v>
      </c>
      <c r="T5933" s="49">
        <f t="shared" si="4852"/>
        <v>29.076923076923077</v>
      </c>
      <c r="U5933" s="49">
        <v>52.538461538461533</v>
      </c>
      <c r="V5933" s="49">
        <f t="shared" si="4860"/>
        <v>0.52538461538461534</v>
      </c>
      <c r="W5933" s="49">
        <f t="shared" si="4871"/>
        <v>1.453846153846154</v>
      </c>
      <c r="X5933" s="90">
        <f>ROUND(S5933*$X$2,0)</f>
        <v>2</v>
      </c>
      <c r="Y5933" s="90">
        <f t="shared" si="4872"/>
        <v>36.103200000000001</v>
      </c>
      <c r="Z5933" s="93">
        <f t="shared" si="4873"/>
        <v>3</v>
      </c>
      <c r="AA5933" s="93">
        <f t="shared" si="4874"/>
        <v>54.154800000000002</v>
      </c>
      <c r="AB5933" s="97">
        <f t="shared" si="4875"/>
        <v>5</v>
      </c>
      <c r="AC5933" s="98">
        <f t="shared" si="4876"/>
        <v>90.25800000000001</v>
      </c>
      <c r="AD5933" s="77" t="s">
        <v>5891</v>
      </c>
      <c r="AE5933" s="54">
        <v>90.25800000000001</v>
      </c>
      <c r="AF5933" s="17"/>
    </row>
    <row r="5934" spans="1:32" ht="16.899999999999999" customHeight="1" x14ac:dyDescent="0.3">
      <c r="A5934" s="73" t="s">
        <v>7</v>
      </c>
      <c r="B5934" s="80" t="s">
        <v>6000</v>
      </c>
      <c r="C5934" s="48" t="s">
        <v>5921</v>
      </c>
      <c r="D5934" s="49">
        <v>1000</v>
      </c>
      <c r="E5934" s="49">
        <v>4003</v>
      </c>
      <c r="F5934" s="48" t="s">
        <v>5909</v>
      </c>
      <c r="G5934" s="48" t="s">
        <v>65</v>
      </c>
      <c r="H5934" s="75">
        <f t="shared" si="4867"/>
        <v>0</v>
      </c>
      <c r="I5934" s="74">
        <v>5</v>
      </c>
      <c r="J5934" s="74">
        <v>5</v>
      </c>
      <c r="K5934" s="48">
        <f t="shared" si="4868"/>
        <v>5</v>
      </c>
      <c r="L5934" s="49"/>
      <c r="M5934" s="49">
        <f t="shared" si="4869"/>
        <v>5</v>
      </c>
      <c r="N5934" s="48">
        <v>6</v>
      </c>
      <c r="O5934" s="56">
        <v>208.44228000000001</v>
      </c>
      <c r="P5934" s="48" t="str">
        <f t="shared" si="4851"/>
        <v>78004 SL</v>
      </c>
      <c r="Q5934" s="76">
        <v>2</v>
      </c>
      <c r="R5934" s="76">
        <v>10</v>
      </c>
      <c r="S5934" s="49">
        <f t="shared" si="4870"/>
        <v>3.3076923076923073E-2</v>
      </c>
      <c r="T5934" s="49">
        <f t="shared" si="4852"/>
        <v>33.076923076923073</v>
      </c>
      <c r="U5934" s="49">
        <v>60.730769230769226</v>
      </c>
      <c r="V5934" s="49">
        <f t="shared" si="4860"/>
        <v>6.0730769230769227E-2</v>
      </c>
      <c r="W5934" s="49">
        <f t="shared" si="4871"/>
        <v>0.16538461538461535</v>
      </c>
      <c r="X5934" s="90">
        <f>ROUNDUP(S5934*$X$2,0)</f>
        <v>1</v>
      </c>
      <c r="Y5934" s="90">
        <f t="shared" si="4872"/>
        <v>208.44228000000001</v>
      </c>
      <c r="Z5934" s="93">
        <f t="shared" si="4873"/>
        <v>1</v>
      </c>
      <c r="AA5934" s="93">
        <f t="shared" si="4874"/>
        <v>208.44228000000001</v>
      </c>
      <c r="AB5934" s="97">
        <f t="shared" si="4875"/>
        <v>1</v>
      </c>
      <c r="AC5934" s="98">
        <f t="shared" si="4876"/>
        <v>208.44228000000001</v>
      </c>
      <c r="AD5934" s="77" t="s">
        <v>5891</v>
      </c>
      <c r="AE5934" s="54">
        <v>208.44228000000001</v>
      </c>
      <c r="AF5934" s="17"/>
    </row>
    <row r="5935" spans="1:32" ht="16.899999999999999" customHeight="1" x14ac:dyDescent="0.3">
      <c r="A5935" s="73" t="s">
        <v>7</v>
      </c>
      <c r="B5935" s="80" t="s">
        <v>6001</v>
      </c>
      <c r="C5935" s="48" t="s">
        <v>5921</v>
      </c>
      <c r="D5935" s="49">
        <v>100</v>
      </c>
      <c r="E5935" s="49">
        <v>4003</v>
      </c>
      <c r="F5935" s="48" t="s">
        <v>5909</v>
      </c>
      <c r="G5935" s="48" t="s">
        <v>65</v>
      </c>
      <c r="H5935" s="75">
        <f t="shared" si="4867"/>
        <v>0</v>
      </c>
      <c r="I5935" s="74">
        <v>5</v>
      </c>
      <c r="J5935" s="74">
        <v>5</v>
      </c>
      <c r="K5935" s="48">
        <f t="shared" si="4868"/>
        <v>5</v>
      </c>
      <c r="L5935" s="49"/>
      <c r="M5935" s="49">
        <f t="shared" si="4869"/>
        <v>5</v>
      </c>
      <c r="N5935" s="48">
        <v>11</v>
      </c>
      <c r="O5935" s="56">
        <v>21.643519999999999</v>
      </c>
      <c r="P5935" s="48" t="str">
        <f t="shared" si="4851"/>
        <v>78004 SL</v>
      </c>
      <c r="Q5935" s="76">
        <v>14</v>
      </c>
      <c r="R5935" s="76">
        <v>109</v>
      </c>
      <c r="S5935" s="49">
        <f t="shared" si="4870"/>
        <v>0.27653846153846151</v>
      </c>
      <c r="T5935" s="49">
        <f t="shared" si="4852"/>
        <v>27.65384615384615</v>
      </c>
      <c r="U5935" s="49">
        <v>60.730769230769226</v>
      </c>
      <c r="V5935" s="49">
        <f t="shared" si="4860"/>
        <v>0.60730769230769222</v>
      </c>
      <c r="W5935" s="49">
        <f t="shared" si="4871"/>
        <v>1.3826923076923077</v>
      </c>
      <c r="X5935" s="90">
        <f>ROUND(S5935*$X$2,0)</f>
        <v>2</v>
      </c>
      <c r="Y5935" s="90">
        <f t="shared" si="4872"/>
        <v>43.287039999999998</v>
      </c>
      <c r="Z5935" s="93">
        <f t="shared" si="4873"/>
        <v>3</v>
      </c>
      <c r="AA5935" s="93">
        <f t="shared" si="4874"/>
        <v>64.93056</v>
      </c>
      <c r="AB5935" s="97">
        <f t="shared" si="4875"/>
        <v>5</v>
      </c>
      <c r="AC5935" s="98">
        <f t="shared" si="4876"/>
        <v>108.21759999999999</v>
      </c>
      <c r="AD5935" s="77" t="s">
        <v>5891</v>
      </c>
      <c r="AE5935" s="54">
        <v>108.21759999999999</v>
      </c>
      <c r="AF5935" s="17"/>
    </row>
    <row r="5936" spans="1:32" ht="16.899999999999999" customHeight="1" x14ac:dyDescent="0.3">
      <c r="A5936" s="73" t="s">
        <v>7</v>
      </c>
      <c r="B5936" s="80" t="s">
        <v>6002</v>
      </c>
      <c r="C5936" s="48" t="s">
        <v>5921</v>
      </c>
      <c r="D5936" s="49">
        <v>1000</v>
      </c>
      <c r="E5936" s="49">
        <v>4003</v>
      </c>
      <c r="F5936" s="48" t="s">
        <v>5909</v>
      </c>
      <c r="G5936" s="48" t="s">
        <v>65</v>
      </c>
      <c r="H5936" s="75">
        <f t="shared" si="4867"/>
        <v>0</v>
      </c>
      <c r="I5936" s="74">
        <v>5</v>
      </c>
      <c r="J5936" s="74">
        <v>5</v>
      </c>
      <c r="K5936" s="48">
        <f t="shared" si="4868"/>
        <v>5</v>
      </c>
      <c r="L5936" s="49"/>
      <c r="M5936" s="49">
        <f t="shared" si="4869"/>
        <v>5</v>
      </c>
      <c r="N5936" s="48">
        <v>5</v>
      </c>
      <c r="O5936" s="56">
        <v>253.69719000000001</v>
      </c>
      <c r="P5936" s="48" t="str">
        <f t="shared" si="4851"/>
        <v>78006 SL</v>
      </c>
      <c r="Q5936" s="76">
        <v>8</v>
      </c>
      <c r="R5936" s="76">
        <v>18</v>
      </c>
      <c r="S5936" s="49">
        <f t="shared" si="4870"/>
        <v>0.10692307692307693</v>
      </c>
      <c r="T5936" s="49">
        <f t="shared" si="4852"/>
        <v>106.92307692307692</v>
      </c>
      <c r="U5936" s="49">
        <v>143.11538461538461</v>
      </c>
      <c r="V5936" s="49">
        <f t="shared" si="4860"/>
        <v>0.14311538461538462</v>
      </c>
      <c r="W5936" s="49">
        <f t="shared" si="4871"/>
        <v>0.5346153846153846</v>
      </c>
      <c r="X5936" s="90">
        <f>ROUND(S5936*$X$2,0)</f>
        <v>1</v>
      </c>
      <c r="Y5936" s="90">
        <f t="shared" si="4872"/>
        <v>253.69719000000001</v>
      </c>
      <c r="Z5936" s="93">
        <f t="shared" si="4873"/>
        <v>2</v>
      </c>
      <c r="AA5936" s="93">
        <f t="shared" si="4874"/>
        <v>507.39438000000001</v>
      </c>
      <c r="AB5936" s="97">
        <f t="shared" si="4875"/>
        <v>3</v>
      </c>
      <c r="AC5936" s="98">
        <f t="shared" si="4876"/>
        <v>761.09157000000005</v>
      </c>
      <c r="AD5936" s="77" t="s">
        <v>5891</v>
      </c>
      <c r="AE5936" s="54">
        <v>761.09157000000005</v>
      </c>
      <c r="AF5936" s="17"/>
    </row>
    <row r="5937" spans="1:32" ht="16.899999999999999" customHeight="1" x14ac:dyDescent="0.3">
      <c r="A5937" s="73" t="s">
        <v>7</v>
      </c>
      <c r="B5937" s="80" t="s">
        <v>6003</v>
      </c>
      <c r="C5937" s="48" t="s">
        <v>5921</v>
      </c>
      <c r="D5937" s="49">
        <v>100</v>
      </c>
      <c r="E5937" s="49">
        <v>4003</v>
      </c>
      <c r="F5937" s="48" t="s">
        <v>5909</v>
      </c>
      <c r="G5937" s="48" t="s">
        <v>65</v>
      </c>
      <c r="H5937" s="75">
        <f t="shared" si="4867"/>
        <v>0</v>
      </c>
      <c r="I5937" s="74">
        <v>5</v>
      </c>
      <c r="J5937" s="74">
        <v>5</v>
      </c>
      <c r="K5937" s="48">
        <f t="shared" si="4868"/>
        <v>5</v>
      </c>
      <c r="L5937" s="49"/>
      <c r="M5937" s="49">
        <f t="shared" si="4869"/>
        <v>5</v>
      </c>
      <c r="N5937" s="48">
        <v>4</v>
      </c>
      <c r="O5937" s="56">
        <v>26.16901</v>
      </c>
      <c r="P5937" s="48" t="str">
        <f t="shared" si="4851"/>
        <v>78006 SL</v>
      </c>
      <c r="Q5937" s="76">
        <v>23</v>
      </c>
      <c r="R5937" s="76">
        <v>99</v>
      </c>
      <c r="S5937" s="49">
        <f t="shared" si="4870"/>
        <v>0.3619230769230769</v>
      </c>
      <c r="T5937" s="49">
        <f t="shared" si="4852"/>
        <v>36.192307692307693</v>
      </c>
      <c r="U5937" s="49">
        <v>143.11538461538461</v>
      </c>
      <c r="V5937" s="49">
        <f t="shared" si="4860"/>
        <v>1.4311538461538462</v>
      </c>
      <c r="W5937" s="49">
        <f t="shared" si="4871"/>
        <v>1.8096153846153844</v>
      </c>
      <c r="X5937" s="90">
        <f>ROUND(S5937*$X$2,0)</f>
        <v>3</v>
      </c>
      <c r="Y5937" s="90">
        <f t="shared" si="4872"/>
        <v>78.50703</v>
      </c>
      <c r="Z5937" s="93">
        <f t="shared" si="4873"/>
        <v>5</v>
      </c>
      <c r="AA5937" s="93">
        <f t="shared" si="4874"/>
        <v>130.84505000000001</v>
      </c>
      <c r="AB5937" s="97">
        <f t="shared" si="4875"/>
        <v>8</v>
      </c>
      <c r="AC5937" s="98">
        <f t="shared" si="4876"/>
        <v>209.35208</v>
      </c>
      <c r="AD5937" s="77" t="s">
        <v>5891</v>
      </c>
      <c r="AE5937" s="54">
        <v>209.35208</v>
      </c>
      <c r="AF5937" s="17"/>
    </row>
    <row r="5938" spans="1:32" ht="16.899999999999999" customHeight="1" x14ac:dyDescent="0.3">
      <c r="A5938" s="73" t="s">
        <v>35</v>
      </c>
      <c r="B5938" s="74" t="s">
        <v>4310</v>
      </c>
      <c r="C5938" s="48" t="s">
        <v>40</v>
      </c>
      <c r="D5938" s="48">
        <v>100</v>
      </c>
      <c r="E5938" s="48">
        <v>621</v>
      </c>
      <c r="F5938" s="48" t="s">
        <v>6128</v>
      </c>
      <c r="G5938" s="48" t="s">
        <v>112</v>
      </c>
      <c r="H5938" s="75">
        <f t="shared" si="4867"/>
        <v>4.1666666666666664E-2</v>
      </c>
      <c r="I5938" s="74">
        <v>25</v>
      </c>
      <c r="J5938" s="74">
        <v>24</v>
      </c>
      <c r="K5938" s="48">
        <f t="shared" si="4868"/>
        <v>24</v>
      </c>
      <c r="L5938" s="48">
        <v>-4</v>
      </c>
      <c r="M5938" s="48">
        <f t="shared" si="4869"/>
        <v>20</v>
      </c>
      <c r="N5938" s="48">
        <v>3</v>
      </c>
      <c r="O5938" s="56">
        <v>1.6060000000000001</v>
      </c>
      <c r="P5938" s="48" t="str">
        <f t="shared" si="4851"/>
        <v>3050/1 BR</v>
      </c>
      <c r="Q5938" s="76">
        <v>14</v>
      </c>
      <c r="R5938" s="76">
        <v>52</v>
      </c>
      <c r="S5938" s="49">
        <f t="shared" si="4870"/>
        <v>0.21076923076923076</v>
      </c>
      <c r="T5938" s="49">
        <f t="shared" si="4852"/>
        <v>21.076923076923077</v>
      </c>
      <c r="U5938" s="49">
        <v>33</v>
      </c>
      <c r="V5938" s="49">
        <f t="shared" si="4860"/>
        <v>0.33</v>
      </c>
      <c r="W5938" s="49">
        <f t="shared" si="4871"/>
        <v>4.2153846153846155</v>
      </c>
      <c r="X5938" s="90">
        <f>ROUND(S5938*$X$3,0)</f>
        <v>1</v>
      </c>
      <c r="Y5938" s="90">
        <f t="shared" si="4872"/>
        <v>1.6060000000000001</v>
      </c>
      <c r="Z5938" s="93">
        <f t="shared" si="4873"/>
        <v>5</v>
      </c>
      <c r="AA5938" s="93">
        <f t="shared" si="4874"/>
        <v>8.0300000000000011</v>
      </c>
      <c r="AB5938" s="97">
        <f>ROUND((S5938*$AB$4)+Z5938,0)</f>
        <v>6</v>
      </c>
      <c r="AC5938" s="98">
        <f t="shared" si="4876"/>
        <v>9.636000000000001</v>
      </c>
      <c r="AD5938" s="77" t="s">
        <v>3</v>
      </c>
      <c r="AE5938" s="54">
        <v>9.636000000000001</v>
      </c>
      <c r="AF5938" s="17"/>
    </row>
    <row r="5939" spans="1:32" ht="16.899999999999999" customHeight="1" x14ac:dyDescent="0.3">
      <c r="A5939" s="73" t="s">
        <v>7</v>
      </c>
      <c r="B5939" s="80" t="s">
        <v>6005</v>
      </c>
      <c r="C5939" s="48" t="s">
        <v>5921</v>
      </c>
      <c r="D5939" s="49">
        <v>1000</v>
      </c>
      <c r="E5939" s="49">
        <v>4003</v>
      </c>
      <c r="F5939" s="48" t="s">
        <v>5909</v>
      </c>
      <c r="G5939" s="48" t="s">
        <v>65</v>
      </c>
      <c r="H5939" s="75">
        <f t="shared" si="4867"/>
        <v>0</v>
      </c>
      <c r="I5939" s="74">
        <v>5</v>
      </c>
      <c r="J5939" s="74">
        <v>5</v>
      </c>
      <c r="K5939" s="48">
        <f t="shared" si="4868"/>
        <v>5</v>
      </c>
      <c r="L5939" s="49"/>
      <c r="M5939" s="49">
        <f t="shared" si="4869"/>
        <v>5</v>
      </c>
      <c r="N5939" s="48">
        <v>2</v>
      </c>
      <c r="O5939" s="56">
        <v>168.11966000000001</v>
      </c>
      <c r="P5939" s="48" t="str">
        <f t="shared" si="4851"/>
        <v>78012 SL</v>
      </c>
      <c r="Q5939" s="76">
        <v>0</v>
      </c>
      <c r="R5939" s="76">
        <v>0</v>
      </c>
      <c r="S5939" s="49">
        <f t="shared" si="4870"/>
        <v>0</v>
      </c>
      <c r="T5939" s="49">
        <f t="shared" si="4852"/>
        <v>0</v>
      </c>
      <c r="U5939" s="49">
        <v>16.846153846153843</v>
      </c>
      <c r="V5939" s="49">
        <f t="shared" si="4860"/>
        <v>1.6846153846153844E-2</v>
      </c>
      <c r="W5939" s="49">
        <f t="shared" si="4871"/>
        <v>0</v>
      </c>
      <c r="X5939" s="90">
        <f>ROUNDUP(S5939*$X$2,0)</f>
        <v>0</v>
      </c>
      <c r="Y5939" s="90">
        <f t="shared" si="4872"/>
        <v>0</v>
      </c>
      <c r="Z5939" s="93">
        <f t="shared" si="4873"/>
        <v>0</v>
      </c>
      <c r="AA5939" s="93">
        <f t="shared" si="4874"/>
        <v>0</v>
      </c>
      <c r="AB5939" s="97">
        <f t="shared" ref="AB5939:AB5962" si="4877">ROUND((S5939*$AB$2)+Z5939,0)</f>
        <v>0</v>
      </c>
      <c r="AC5939" s="98">
        <f t="shared" si="4876"/>
        <v>0</v>
      </c>
      <c r="AD5939" s="77" t="s">
        <v>5891</v>
      </c>
      <c r="AE5939" s="54">
        <v>0</v>
      </c>
      <c r="AF5939" s="17"/>
    </row>
    <row r="5940" spans="1:32" ht="16.899999999999999" customHeight="1" x14ac:dyDescent="0.3">
      <c r="A5940" s="73" t="s">
        <v>7</v>
      </c>
      <c r="B5940" s="80" t="s">
        <v>6006</v>
      </c>
      <c r="C5940" s="48" t="s">
        <v>5921</v>
      </c>
      <c r="D5940" s="49">
        <v>100</v>
      </c>
      <c r="E5940" s="49">
        <v>4003</v>
      </c>
      <c r="F5940" s="48" t="s">
        <v>5909</v>
      </c>
      <c r="G5940" s="48" t="s">
        <v>65</v>
      </c>
      <c r="H5940" s="75">
        <f t="shared" si="4867"/>
        <v>0</v>
      </c>
      <c r="I5940" s="74">
        <v>5</v>
      </c>
      <c r="J5940" s="74">
        <v>5</v>
      </c>
      <c r="K5940" s="48">
        <f t="shared" si="4868"/>
        <v>5</v>
      </c>
      <c r="L5940" s="49"/>
      <c r="M5940" s="49">
        <f t="shared" si="4869"/>
        <v>5</v>
      </c>
      <c r="N5940" s="48">
        <v>4</v>
      </c>
      <c r="O5940" s="56">
        <v>16.99316</v>
      </c>
      <c r="P5940" s="48" t="str">
        <f t="shared" si="4851"/>
        <v>78012 SL</v>
      </c>
      <c r="Q5940" s="76">
        <v>9</v>
      </c>
      <c r="R5940" s="76">
        <v>62</v>
      </c>
      <c r="S5940" s="49">
        <f t="shared" si="4870"/>
        <v>0.16846153846153844</v>
      </c>
      <c r="T5940" s="49">
        <f t="shared" si="4852"/>
        <v>16.846153846153843</v>
      </c>
      <c r="U5940" s="49">
        <v>16.846153846153843</v>
      </c>
      <c r="V5940" s="49">
        <f t="shared" si="4860"/>
        <v>0.16846153846153844</v>
      </c>
      <c r="W5940" s="49">
        <f t="shared" ref="W5940:W5983" si="4878">S5940*M5940</f>
        <v>0.8423076923076922</v>
      </c>
      <c r="X5940" s="90">
        <f>ROUND(S5940*$X$2,0)</f>
        <v>1</v>
      </c>
      <c r="Y5940" s="90">
        <f t="shared" si="4872"/>
        <v>16.99316</v>
      </c>
      <c r="Z5940" s="93">
        <f t="shared" si="4873"/>
        <v>2</v>
      </c>
      <c r="AA5940" s="93">
        <f t="shared" si="4874"/>
        <v>33.986319999999999</v>
      </c>
      <c r="AB5940" s="97">
        <f t="shared" si="4877"/>
        <v>3</v>
      </c>
      <c r="AC5940" s="98">
        <f t="shared" si="4876"/>
        <v>50.979479999999995</v>
      </c>
      <c r="AD5940" s="77" t="s">
        <v>5891</v>
      </c>
      <c r="AE5940" s="54">
        <v>50.979479999999995</v>
      </c>
      <c r="AF5940" s="17"/>
    </row>
    <row r="5941" spans="1:32" ht="16.899999999999999" customHeight="1" x14ac:dyDescent="0.3">
      <c r="A5941" s="73" t="s">
        <v>7</v>
      </c>
      <c r="B5941" s="80" t="s">
        <v>6007</v>
      </c>
      <c r="C5941" s="48" t="s">
        <v>5921</v>
      </c>
      <c r="D5941" s="49">
        <v>1000</v>
      </c>
      <c r="E5941" s="49">
        <v>4003</v>
      </c>
      <c r="F5941" s="48" t="s">
        <v>5909</v>
      </c>
      <c r="G5941" s="48" t="s">
        <v>65</v>
      </c>
      <c r="H5941" s="75">
        <f t="shared" si="4867"/>
        <v>0</v>
      </c>
      <c r="I5941" s="74">
        <v>5</v>
      </c>
      <c r="J5941" s="74">
        <v>5</v>
      </c>
      <c r="K5941" s="48">
        <f t="shared" si="4868"/>
        <v>5</v>
      </c>
      <c r="L5941" s="49"/>
      <c r="M5941" s="49">
        <f t="shared" si="4869"/>
        <v>5</v>
      </c>
      <c r="N5941" s="48">
        <v>2</v>
      </c>
      <c r="O5941" s="56">
        <v>201.11836</v>
      </c>
      <c r="P5941" s="48" t="str">
        <f t="shared" si="4851"/>
        <v>78013 SL</v>
      </c>
      <c r="Q5941" s="76">
        <v>4</v>
      </c>
      <c r="R5941" s="76">
        <v>11</v>
      </c>
      <c r="S5941" s="49">
        <f t="shared" si="4870"/>
        <v>5.5769230769230765E-2</v>
      </c>
      <c r="T5941" s="49">
        <f t="shared" si="4852"/>
        <v>55.769230769230766</v>
      </c>
      <c r="U5941" s="49">
        <v>82.461538461538453</v>
      </c>
      <c r="V5941" s="49">
        <f t="shared" si="4860"/>
        <v>8.2461538461538447E-2</v>
      </c>
      <c r="W5941" s="49">
        <f t="shared" si="4878"/>
        <v>0.27884615384615385</v>
      </c>
      <c r="X5941" s="90">
        <f>ROUND(S5941*$X$2,0)</f>
        <v>0</v>
      </c>
      <c r="Y5941" s="90">
        <f t="shared" si="4872"/>
        <v>0</v>
      </c>
      <c r="Z5941" s="93">
        <f t="shared" si="4873"/>
        <v>0</v>
      </c>
      <c r="AA5941" s="93">
        <f t="shared" si="4874"/>
        <v>0</v>
      </c>
      <c r="AB5941" s="97">
        <f t="shared" si="4877"/>
        <v>0</v>
      </c>
      <c r="AC5941" s="98">
        <f t="shared" si="4876"/>
        <v>0</v>
      </c>
      <c r="AD5941" s="77" t="s">
        <v>5891</v>
      </c>
      <c r="AE5941" s="54">
        <v>0</v>
      </c>
      <c r="AF5941" s="17"/>
    </row>
    <row r="5942" spans="1:32" ht="16.899999999999999" customHeight="1" x14ac:dyDescent="0.3">
      <c r="A5942" s="73" t="s">
        <v>7</v>
      </c>
      <c r="B5942" s="80" t="s">
        <v>6008</v>
      </c>
      <c r="C5942" s="48" t="s">
        <v>5921</v>
      </c>
      <c r="D5942" s="49">
        <v>100</v>
      </c>
      <c r="E5942" s="49">
        <v>4003</v>
      </c>
      <c r="F5942" s="48" t="s">
        <v>5909</v>
      </c>
      <c r="G5942" s="48" t="s">
        <v>65</v>
      </c>
      <c r="H5942" s="75">
        <f t="shared" si="4867"/>
        <v>0</v>
      </c>
      <c r="I5942" s="74">
        <v>5</v>
      </c>
      <c r="J5942" s="74">
        <v>5</v>
      </c>
      <c r="K5942" s="48">
        <f t="shared" si="4868"/>
        <v>5</v>
      </c>
      <c r="L5942" s="49"/>
      <c r="M5942" s="49">
        <f t="shared" si="4869"/>
        <v>5</v>
      </c>
      <c r="N5942" s="48">
        <v>3</v>
      </c>
      <c r="O5942" s="56">
        <v>20.91113</v>
      </c>
      <c r="P5942" s="48" t="str">
        <f t="shared" si="4851"/>
        <v>78013 SL</v>
      </c>
      <c r="Q5942" s="76">
        <v>19</v>
      </c>
      <c r="R5942" s="76">
        <v>54</v>
      </c>
      <c r="S5942" s="49">
        <f t="shared" si="4870"/>
        <v>0.26692307692307693</v>
      </c>
      <c r="T5942" s="49">
        <f t="shared" si="4852"/>
        <v>26.692307692307693</v>
      </c>
      <c r="U5942" s="49">
        <v>82.461538461538453</v>
      </c>
      <c r="V5942" s="49">
        <f t="shared" si="4860"/>
        <v>0.82461538461538453</v>
      </c>
      <c r="W5942" s="49">
        <f t="shared" si="4878"/>
        <v>1.3346153846153848</v>
      </c>
      <c r="X5942" s="90">
        <f>ROUND(S5942*$X$2,0)</f>
        <v>2</v>
      </c>
      <c r="Y5942" s="90">
        <f t="shared" si="4872"/>
        <v>41.82226</v>
      </c>
      <c r="Z5942" s="93">
        <f t="shared" si="4873"/>
        <v>3</v>
      </c>
      <c r="AA5942" s="93">
        <f t="shared" si="4874"/>
        <v>62.73339</v>
      </c>
      <c r="AB5942" s="97">
        <f t="shared" si="4877"/>
        <v>5</v>
      </c>
      <c r="AC5942" s="98">
        <f t="shared" si="4876"/>
        <v>104.55565</v>
      </c>
      <c r="AD5942" s="77" t="s">
        <v>5891</v>
      </c>
      <c r="AE5942" s="54">
        <v>104.55565</v>
      </c>
      <c r="AF5942" s="17"/>
    </row>
    <row r="5943" spans="1:32" ht="16.899999999999999" customHeight="1" x14ac:dyDescent="0.3">
      <c r="A5943" s="73" t="s">
        <v>7</v>
      </c>
      <c r="B5943" s="80" t="s">
        <v>6009</v>
      </c>
      <c r="C5943" s="48" t="s">
        <v>5921</v>
      </c>
      <c r="D5943" s="49">
        <v>1000</v>
      </c>
      <c r="E5943" s="49">
        <v>4003</v>
      </c>
      <c r="F5943" s="48" t="s">
        <v>5909</v>
      </c>
      <c r="G5943" s="48" t="s">
        <v>65</v>
      </c>
      <c r="H5943" s="75">
        <f t="shared" si="4867"/>
        <v>0</v>
      </c>
      <c r="I5943" s="74">
        <v>5</v>
      </c>
      <c r="J5943" s="74">
        <v>5</v>
      </c>
      <c r="K5943" s="48">
        <f t="shared" si="4868"/>
        <v>5</v>
      </c>
      <c r="L5943" s="49"/>
      <c r="M5943" s="49">
        <f t="shared" si="4869"/>
        <v>5</v>
      </c>
      <c r="N5943" s="48">
        <v>4</v>
      </c>
      <c r="O5943" s="56">
        <v>228.06216000000001</v>
      </c>
      <c r="P5943" s="48" t="str">
        <f t="shared" si="4851"/>
        <v>78014 SL</v>
      </c>
      <c r="Q5943" s="76">
        <v>8</v>
      </c>
      <c r="R5943" s="76">
        <v>34</v>
      </c>
      <c r="S5943" s="49">
        <f t="shared" si="4870"/>
        <v>0.12538461538461537</v>
      </c>
      <c r="T5943" s="49">
        <f t="shared" si="4852"/>
        <v>125.38461538461537</v>
      </c>
      <c r="U5943" s="49">
        <v>258.02307692307693</v>
      </c>
      <c r="V5943" s="49">
        <f t="shared" si="4860"/>
        <v>0.25802307692307691</v>
      </c>
      <c r="W5943" s="49">
        <f t="shared" si="4878"/>
        <v>0.62692307692307692</v>
      </c>
      <c r="X5943" s="90">
        <f>ROUND(S5943*$X$2,0)</f>
        <v>1</v>
      </c>
      <c r="Y5943" s="90">
        <f t="shared" si="4872"/>
        <v>228.06216000000001</v>
      </c>
      <c r="Z5943" s="93">
        <f t="shared" si="4873"/>
        <v>2</v>
      </c>
      <c r="AA5943" s="93">
        <f t="shared" si="4874"/>
        <v>456.12432000000001</v>
      </c>
      <c r="AB5943" s="97">
        <f t="shared" si="4877"/>
        <v>3</v>
      </c>
      <c r="AC5943" s="98">
        <f t="shared" si="4876"/>
        <v>684.18648000000007</v>
      </c>
      <c r="AD5943" s="77" t="s">
        <v>5891</v>
      </c>
      <c r="AE5943" s="54">
        <v>684.18648000000007</v>
      </c>
      <c r="AF5943" s="17"/>
    </row>
    <row r="5944" spans="1:32" ht="16.899999999999999" customHeight="1" x14ac:dyDescent="0.3">
      <c r="A5944" s="73" t="s">
        <v>7</v>
      </c>
      <c r="B5944" s="80" t="s">
        <v>6010</v>
      </c>
      <c r="C5944" s="48" t="s">
        <v>5921</v>
      </c>
      <c r="D5944" s="49">
        <v>100</v>
      </c>
      <c r="E5944" s="49">
        <v>4003</v>
      </c>
      <c r="F5944" s="48" t="s">
        <v>5909</v>
      </c>
      <c r="G5944" s="48" t="s">
        <v>65</v>
      </c>
      <c r="H5944" s="75">
        <f t="shared" si="4867"/>
        <v>0</v>
      </c>
      <c r="I5944" s="74">
        <v>5</v>
      </c>
      <c r="J5944" s="74">
        <v>5</v>
      </c>
      <c r="K5944" s="48">
        <f t="shared" si="4868"/>
        <v>5</v>
      </c>
      <c r="L5944" s="49"/>
      <c r="M5944" s="49">
        <f t="shared" si="4869"/>
        <v>5</v>
      </c>
      <c r="N5944" s="48">
        <v>4</v>
      </c>
      <c r="O5944" s="56">
        <v>23.605509999999999</v>
      </c>
      <c r="P5944" s="48" t="str">
        <f t="shared" si="4851"/>
        <v>78014 SL</v>
      </c>
      <c r="Q5944" s="76">
        <v>3</v>
      </c>
      <c r="R5944" s="76">
        <v>20</v>
      </c>
      <c r="S5944" s="49">
        <f t="shared" si="4870"/>
        <v>5.5384615384615386E-2</v>
      </c>
      <c r="T5944" s="49">
        <f t="shared" si="4852"/>
        <v>5.5384615384615383</v>
      </c>
      <c r="U5944" s="49">
        <v>258.02307692307693</v>
      </c>
      <c r="V5944" s="49">
        <f t="shared" si="4860"/>
        <v>2.5802307692307691</v>
      </c>
      <c r="W5944" s="49">
        <f t="shared" si="4878"/>
        <v>0.27692307692307694</v>
      </c>
      <c r="X5944" s="90">
        <f>ROUND(S5944*$X$2,0)</f>
        <v>0</v>
      </c>
      <c r="Y5944" s="90">
        <f t="shared" si="4872"/>
        <v>0</v>
      </c>
      <c r="Z5944" s="93">
        <f t="shared" si="4873"/>
        <v>0</v>
      </c>
      <c r="AA5944" s="93">
        <f t="shared" si="4874"/>
        <v>0</v>
      </c>
      <c r="AB5944" s="97">
        <f t="shared" si="4877"/>
        <v>0</v>
      </c>
      <c r="AC5944" s="98">
        <f t="shared" si="4876"/>
        <v>0</v>
      </c>
      <c r="AD5944" s="77" t="s">
        <v>5891</v>
      </c>
      <c r="AE5944" s="54">
        <v>0</v>
      </c>
      <c r="AF5944" s="17"/>
    </row>
    <row r="5945" spans="1:32" ht="16.899999999999999" customHeight="1" x14ac:dyDescent="0.3">
      <c r="A5945" s="73" t="s">
        <v>7</v>
      </c>
      <c r="B5945" s="80" t="s">
        <v>6011</v>
      </c>
      <c r="C5945" s="48" t="s">
        <v>5921</v>
      </c>
      <c r="D5945" s="49">
        <v>1000</v>
      </c>
      <c r="E5945" s="49">
        <v>4003</v>
      </c>
      <c r="F5945" s="48" t="s">
        <v>5909</v>
      </c>
      <c r="G5945" s="48" t="s">
        <v>65</v>
      </c>
      <c r="H5945" s="75">
        <f t="shared" si="4867"/>
        <v>0</v>
      </c>
      <c r="I5945" s="74">
        <v>5</v>
      </c>
      <c r="J5945" s="74">
        <v>5</v>
      </c>
      <c r="K5945" s="48">
        <f t="shared" si="4868"/>
        <v>5</v>
      </c>
      <c r="L5945" s="49"/>
      <c r="M5945" s="49">
        <f t="shared" si="4869"/>
        <v>5</v>
      </c>
      <c r="N5945" s="48">
        <v>3</v>
      </c>
      <c r="O5945" s="56">
        <v>282.36239999999998</v>
      </c>
      <c r="P5945" s="48" t="str">
        <f t="shared" si="4851"/>
        <v>78016 SL</v>
      </c>
      <c r="Q5945" s="76">
        <v>2</v>
      </c>
      <c r="R5945" s="76">
        <v>10</v>
      </c>
      <c r="S5945" s="49">
        <f t="shared" si="4870"/>
        <v>3.3076923076923073E-2</v>
      </c>
      <c r="T5945" s="49">
        <f t="shared" si="4852"/>
        <v>33.076923076923073</v>
      </c>
      <c r="U5945" s="49">
        <v>182.92307692307691</v>
      </c>
      <c r="V5945" s="49">
        <f t="shared" si="4860"/>
        <v>0.18292307692307691</v>
      </c>
      <c r="W5945" s="49">
        <f t="shared" si="4878"/>
        <v>0.16538461538461535</v>
      </c>
      <c r="X5945" s="90">
        <f>ROUNDUP(S5945*$X$2,0)</f>
        <v>1</v>
      </c>
      <c r="Y5945" s="90">
        <f t="shared" si="4872"/>
        <v>282.36239999999998</v>
      </c>
      <c r="Z5945" s="93">
        <f t="shared" si="4873"/>
        <v>1</v>
      </c>
      <c r="AA5945" s="93">
        <f t="shared" si="4874"/>
        <v>282.36239999999998</v>
      </c>
      <c r="AB5945" s="97">
        <f t="shared" si="4877"/>
        <v>1</v>
      </c>
      <c r="AC5945" s="98">
        <f t="shared" si="4876"/>
        <v>282.36239999999998</v>
      </c>
      <c r="AD5945" s="77" t="s">
        <v>5891</v>
      </c>
      <c r="AE5945" s="54">
        <v>282.36239999999998</v>
      </c>
      <c r="AF5945" s="17"/>
    </row>
    <row r="5946" spans="1:32" ht="16.899999999999999" customHeight="1" x14ac:dyDescent="0.3">
      <c r="A5946" s="73" t="s">
        <v>7</v>
      </c>
      <c r="B5946" s="80" t="s">
        <v>6012</v>
      </c>
      <c r="C5946" s="48" t="s">
        <v>5921</v>
      </c>
      <c r="D5946" s="49">
        <v>100</v>
      </c>
      <c r="E5946" s="49">
        <v>4003</v>
      </c>
      <c r="F5946" s="48" t="s">
        <v>5909</v>
      </c>
      <c r="G5946" s="48" t="s">
        <v>65</v>
      </c>
      <c r="H5946" s="75">
        <f t="shared" si="4867"/>
        <v>0</v>
      </c>
      <c r="I5946" s="74">
        <v>5</v>
      </c>
      <c r="J5946" s="74">
        <v>5</v>
      </c>
      <c r="K5946" s="48">
        <f t="shared" si="4868"/>
        <v>5</v>
      </c>
      <c r="L5946" s="49"/>
      <c r="M5946" s="49">
        <f t="shared" si="4869"/>
        <v>5</v>
      </c>
      <c r="N5946" s="48">
        <v>1</v>
      </c>
      <c r="O5946" s="56">
        <v>29.035530000000001</v>
      </c>
      <c r="P5946" s="48" t="str">
        <f t="shared" si="4851"/>
        <v>78016 SL</v>
      </c>
      <c r="Q5946" s="76">
        <v>5</v>
      </c>
      <c r="R5946" s="76">
        <v>12</v>
      </c>
      <c r="S5946" s="49">
        <f t="shared" si="4870"/>
        <v>6.7692307692307691E-2</v>
      </c>
      <c r="T5946" s="49">
        <f t="shared" si="4852"/>
        <v>6.7692307692307692</v>
      </c>
      <c r="U5946" s="49">
        <v>182.92307692307691</v>
      </c>
      <c r="V5946" s="49">
        <f t="shared" si="4860"/>
        <v>1.829230769230769</v>
      </c>
      <c r="W5946" s="49">
        <f t="shared" si="4878"/>
        <v>0.33846153846153848</v>
      </c>
      <c r="X5946" s="90">
        <f>ROUND(S5946*$X$2,0)</f>
        <v>0</v>
      </c>
      <c r="Y5946" s="90">
        <f t="shared" si="4872"/>
        <v>0</v>
      </c>
      <c r="Z5946" s="93">
        <f t="shared" si="4873"/>
        <v>0</v>
      </c>
      <c r="AA5946" s="93">
        <f t="shared" si="4874"/>
        <v>0</v>
      </c>
      <c r="AB5946" s="97">
        <f t="shared" si="4877"/>
        <v>0</v>
      </c>
      <c r="AC5946" s="98">
        <f t="shared" si="4876"/>
        <v>0</v>
      </c>
      <c r="AD5946" s="77" t="s">
        <v>5891</v>
      </c>
      <c r="AE5946" s="54">
        <v>0</v>
      </c>
      <c r="AF5946" s="17"/>
    </row>
    <row r="5947" spans="1:32" ht="16.899999999999999" customHeight="1" x14ac:dyDescent="0.3">
      <c r="A5947" s="73" t="s">
        <v>7</v>
      </c>
      <c r="B5947" s="80" t="s">
        <v>6013</v>
      </c>
      <c r="C5947" s="48" t="s">
        <v>5921</v>
      </c>
      <c r="D5947" s="49">
        <v>1000</v>
      </c>
      <c r="E5947" s="49">
        <v>4003</v>
      </c>
      <c r="F5947" s="48" t="s">
        <v>5909</v>
      </c>
      <c r="G5947" s="48" t="s">
        <v>65</v>
      </c>
      <c r="H5947" s="75">
        <f t="shared" si="4867"/>
        <v>0</v>
      </c>
      <c r="I5947" s="74">
        <v>5</v>
      </c>
      <c r="J5947" s="74">
        <v>5</v>
      </c>
      <c r="K5947" s="48">
        <f t="shared" si="4868"/>
        <v>5</v>
      </c>
      <c r="L5947" s="49"/>
      <c r="M5947" s="49">
        <f t="shared" si="4869"/>
        <v>5</v>
      </c>
      <c r="N5947" s="48">
        <v>2</v>
      </c>
      <c r="O5947" s="56">
        <v>334.39654999999999</v>
      </c>
      <c r="P5947" s="48" t="str">
        <f t="shared" si="4851"/>
        <v>78018 SL</v>
      </c>
      <c r="Q5947" s="76">
        <v>0</v>
      </c>
      <c r="R5947" s="76">
        <v>61</v>
      </c>
      <c r="S5947" s="49">
        <f t="shared" si="4870"/>
        <v>7.0384615384615379E-2</v>
      </c>
      <c r="T5947" s="49">
        <f t="shared" si="4852"/>
        <v>70.384615384615373</v>
      </c>
      <c r="U5947" s="49">
        <v>76.653846153846146</v>
      </c>
      <c r="V5947" s="49">
        <f t="shared" si="4860"/>
        <v>7.6653846153846142E-2</v>
      </c>
      <c r="W5947" s="49">
        <f t="shared" si="4878"/>
        <v>0.35192307692307689</v>
      </c>
      <c r="X5947" s="90">
        <f>ROUNDUP(S5947*$X$2,0)</f>
        <v>1</v>
      </c>
      <c r="Y5947" s="90">
        <f t="shared" si="4872"/>
        <v>334.39654999999999</v>
      </c>
      <c r="Z5947" s="93">
        <f t="shared" si="4873"/>
        <v>1</v>
      </c>
      <c r="AA5947" s="93">
        <f t="shared" si="4874"/>
        <v>334.39654999999999</v>
      </c>
      <c r="AB5947" s="97">
        <f t="shared" si="4877"/>
        <v>1</v>
      </c>
      <c r="AC5947" s="98">
        <f t="shared" si="4876"/>
        <v>334.39654999999999</v>
      </c>
      <c r="AD5947" s="77" t="s">
        <v>5891</v>
      </c>
      <c r="AE5947" s="54">
        <v>334.39654999999999</v>
      </c>
      <c r="AF5947" s="17"/>
    </row>
    <row r="5948" spans="1:32" ht="16.899999999999999" customHeight="1" x14ac:dyDescent="0.3">
      <c r="A5948" s="73" t="s">
        <v>7</v>
      </c>
      <c r="B5948" s="80" t="s">
        <v>6014</v>
      </c>
      <c r="C5948" s="48" t="s">
        <v>5921</v>
      </c>
      <c r="D5948" s="49">
        <v>100</v>
      </c>
      <c r="E5948" s="49">
        <v>4003</v>
      </c>
      <c r="F5948" s="48" t="s">
        <v>5909</v>
      </c>
      <c r="G5948" s="48" t="s">
        <v>65</v>
      </c>
      <c r="H5948" s="75">
        <f t="shared" si="4867"/>
        <v>0</v>
      </c>
      <c r="I5948" s="74">
        <v>5</v>
      </c>
      <c r="J5948" s="74">
        <v>5</v>
      </c>
      <c r="K5948" s="48">
        <f t="shared" si="4868"/>
        <v>5</v>
      </c>
      <c r="L5948" s="49"/>
      <c r="M5948" s="49">
        <f t="shared" si="4869"/>
        <v>5</v>
      </c>
      <c r="N5948" s="48">
        <v>12</v>
      </c>
      <c r="O5948" s="56">
        <v>34.187019999999997</v>
      </c>
      <c r="P5948" s="48" t="str">
        <f t="shared" si="4851"/>
        <v>78018 SL</v>
      </c>
      <c r="Q5948" s="76">
        <v>4</v>
      </c>
      <c r="R5948" s="76">
        <v>17</v>
      </c>
      <c r="S5948" s="49">
        <f t="shared" si="4870"/>
        <v>6.2692307692307686E-2</v>
      </c>
      <c r="T5948" s="49">
        <f t="shared" si="4852"/>
        <v>6.2692307692307683</v>
      </c>
      <c r="U5948" s="49">
        <v>76.653846153846146</v>
      </c>
      <c r="V5948" s="49">
        <f t="shared" si="4860"/>
        <v>0.7665384615384615</v>
      </c>
      <c r="W5948" s="49">
        <f t="shared" si="4878"/>
        <v>0.31346153846153846</v>
      </c>
      <c r="X5948" s="90">
        <f>ROUND(S5948*$X$2,0)</f>
        <v>0</v>
      </c>
      <c r="Y5948" s="90">
        <f t="shared" si="4872"/>
        <v>0</v>
      </c>
      <c r="Z5948" s="93">
        <f t="shared" si="4873"/>
        <v>0</v>
      </c>
      <c r="AA5948" s="93">
        <f t="shared" si="4874"/>
        <v>0</v>
      </c>
      <c r="AB5948" s="97">
        <f t="shared" si="4877"/>
        <v>0</v>
      </c>
      <c r="AC5948" s="98">
        <f t="shared" si="4876"/>
        <v>0</v>
      </c>
      <c r="AD5948" s="77" t="s">
        <v>5891</v>
      </c>
      <c r="AE5948" s="54">
        <v>0</v>
      </c>
      <c r="AF5948" s="17"/>
    </row>
    <row r="5949" spans="1:32" ht="16.899999999999999" customHeight="1" x14ac:dyDescent="0.3">
      <c r="A5949" s="73" t="s">
        <v>7</v>
      </c>
      <c r="B5949" s="80" t="s">
        <v>6015</v>
      </c>
      <c r="C5949" s="48" t="s">
        <v>5921</v>
      </c>
      <c r="D5949" s="49">
        <v>1000</v>
      </c>
      <c r="E5949" s="49">
        <v>4003</v>
      </c>
      <c r="F5949" s="48" t="s">
        <v>5909</v>
      </c>
      <c r="G5949" s="48" t="s">
        <v>65</v>
      </c>
      <c r="H5949" s="75">
        <f t="shared" si="4867"/>
        <v>0</v>
      </c>
      <c r="I5949" s="74">
        <v>5</v>
      </c>
      <c r="J5949" s="74">
        <v>5</v>
      </c>
      <c r="K5949" s="48">
        <f t="shared" si="4868"/>
        <v>5</v>
      </c>
      <c r="L5949" s="49"/>
      <c r="M5949" s="49">
        <f t="shared" si="4869"/>
        <v>5</v>
      </c>
      <c r="N5949" s="48">
        <v>0</v>
      </c>
      <c r="O5949" s="56">
        <v>390.44637</v>
      </c>
      <c r="P5949" s="48" t="str">
        <f t="shared" si="4851"/>
        <v>78020 SL</v>
      </c>
      <c r="Q5949" s="76">
        <v>0</v>
      </c>
      <c r="R5949" s="76">
        <v>3</v>
      </c>
      <c r="S5949" s="49">
        <f t="shared" si="4870"/>
        <v>3.4615384615384616E-3</v>
      </c>
      <c r="T5949" s="49">
        <f t="shared" si="4852"/>
        <v>3.4615384615384617</v>
      </c>
      <c r="U5949" s="49">
        <v>12.692307692307693</v>
      </c>
      <c r="V5949" s="49">
        <f t="shared" si="4860"/>
        <v>1.2692307692307694E-2</v>
      </c>
      <c r="W5949" s="49">
        <f t="shared" si="4878"/>
        <v>1.7307692307692309E-2</v>
      </c>
      <c r="X5949" s="90">
        <f>ROUNDUP(S5949*$X$2,0)</f>
        <v>1</v>
      </c>
      <c r="Y5949" s="90">
        <f t="shared" si="4872"/>
        <v>390.44637</v>
      </c>
      <c r="Z5949" s="93">
        <f t="shared" si="4873"/>
        <v>1</v>
      </c>
      <c r="AA5949" s="93">
        <f t="shared" si="4874"/>
        <v>390.44637</v>
      </c>
      <c r="AB5949" s="97">
        <f t="shared" si="4877"/>
        <v>1</v>
      </c>
      <c r="AC5949" s="98">
        <f t="shared" si="4876"/>
        <v>390.44637</v>
      </c>
      <c r="AD5949" s="77" t="s">
        <v>5891</v>
      </c>
      <c r="AE5949" s="54">
        <v>390.44637</v>
      </c>
      <c r="AF5949" s="17"/>
    </row>
    <row r="5950" spans="1:32" ht="16.899999999999999" customHeight="1" x14ac:dyDescent="0.3">
      <c r="A5950" s="73" t="s">
        <v>7</v>
      </c>
      <c r="B5950" s="80" t="s">
        <v>6016</v>
      </c>
      <c r="C5950" s="48" t="s">
        <v>5921</v>
      </c>
      <c r="D5950" s="49">
        <v>100</v>
      </c>
      <c r="E5950" s="49">
        <v>4003</v>
      </c>
      <c r="F5950" s="48" t="s">
        <v>5909</v>
      </c>
      <c r="G5950" s="48" t="s">
        <v>65</v>
      </c>
      <c r="H5950" s="75">
        <f t="shared" si="4867"/>
        <v>0</v>
      </c>
      <c r="I5950" s="74">
        <v>5</v>
      </c>
      <c r="J5950" s="74">
        <v>5</v>
      </c>
      <c r="K5950" s="48">
        <f t="shared" si="4868"/>
        <v>5</v>
      </c>
      <c r="L5950" s="49"/>
      <c r="M5950" s="49">
        <f t="shared" si="4869"/>
        <v>5</v>
      </c>
      <c r="N5950" s="48">
        <v>3</v>
      </c>
      <c r="O5950" s="56">
        <v>39.857959999999999</v>
      </c>
      <c r="P5950" s="48" t="str">
        <f t="shared" si="4851"/>
        <v>78020 SL</v>
      </c>
      <c r="Q5950" s="76">
        <v>6</v>
      </c>
      <c r="R5950" s="76">
        <v>24</v>
      </c>
      <c r="S5950" s="49">
        <f t="shared" si="4870"/>
        <v>9.2307692307692313E-2</v>
      </c>
      <c r="T5950" s="49">
        <f t="shared" si="4852"/>
        <v>9.2307692307692317</v>
      </c>
      <c r="U5950" s="49">
        <v>12.692307692307693</v>
      </c>
      <c r="V5950" s="49">
        <f t="shared" si="4860"/>
        <v>0.12692307692307694</v>
      </c>
      <c r="W5950" s="49">
        <f t="shared" si="4878"/>
        <v>0.46153846153846156</v>
      </c>
      <c r="X5950" s="90">
        <f>ROUND(S5950*$X$2,0)</f>
        <v>1</v>
      </c>
      <c r="Y5950" s="90">
        <f t="shared" si="4872"/>
        <v>39.857959999999999</v>
      </c>
      <c r="Z5950" s="93">
        <f t="shared" si="4873"/>
        <v>1</v>
      </c>
      <c r="AA5950" s="93">
        <f t="shared" si="4874"/>
        <v>39.857959999999999</v>
      </c>
      <c r="AB5950" s="97">
        <f t="shared" si="4877"/>
        <v>2</v>
      </c>
      <c r="AC5950" s="98">
        <f t="shared" si="4876"/>
        <v>79.715919999999997</v>
      </c>
      <c r="AD5950" s="77" t="s">
        <v>5891</v>
      </c>
      <c r="AE5950" s="54">
        <v>79.715919999999997</v>
      </c>
      <c r="AF5950" s="17"/>
    </row>
    <row r="5951" spans="1:32" ht="16.899999999999999" customHeight="1" x14ac:dyDescent="0.3">
      <c r="A5951" s="73" t="s">
        <v>7</v>
      </c>
      <c r="B5951" s="80" t="s">
        <v>6017</v>
      </c>
      <c r="C5951" s="48" t="s">
        <v>5921</v>
      </c>
      <c r="D5951" s="49">
        <v>1000</v>
      </c>
      <c r="E5951" s="49">
        <v>4003</v>
      </c>
      <c r="F5951" s="48" t="s">
        <v>5909</v>
      </c>
      <c r="G5951" s="48" t="s">
        <v>65</v>
      </c>
      <c r="H5951" s="75">
        <f t="shared" si="4867"/>
        <v>0</v>
      </c>
      <c r="I5951" s="74">
        <v>5</v>
      </c>
      <c r="J5951" s="74">
        <v>5</v>
      </c>
      <c r="K5951" s="48">
        <f t="shared" si="4868"/>
        <v>5</v>
      </c>
      <c r="L5951" s="49"/>
      <c r="M5951" s="49">
        <f t="shared" si="4869"/>
        <v>5</v>
      </c>
      <c r="N5951" s="48">
        <v>4</v>
      </c>
      <c r="O5951" s="56">
        <v>182.78335000000001</v>
      </c>
      <c r="P5951" s="48" t="str">
        <f t="shared" si="4851"/>
        <v>78022 SL</v>
      </c>
      <c r="Q5951" s="76">
        <v>9</v>
      </c>
      <c r="R5951" s="76">
        <v>43</v>
      </c>
      <c r="S5951" s="49">
        <f t="shared" si="4870"/>
        <v>0.14653846153846153</v>
      </c>
      <c r="T5951" s="49">
        <f t="shared" si="4852"/>
        <v>146.53846153846155</v>
      </c>
      <c r="U5951" s="49">
        <v>206.15384615384616</v>
      </c>
      <c r="V5951" s="49">
        <f t="shared" si="4860"/>
        <v>0.20615384615384616</v>
      </c>
      <c r="W5951" s="49">
        <f t="shared" si="4878"/>
        <v>0.73269230769230764</v>
      </c>
      <c r="X5951" s="90">
        <f>ROUND(S5951*$X$2,0)</f>
        <v>1</v>
      </c>
      <c r="Y5951" s="90">
        <f t="shared" si="4872"/>
        <v>182.78335000000001</v>
      </c>
      <c r="Z5951" s="93">
        <f t="shared" si="4873"/>
        <v>2</v>
      </c>
      <c r="AA5951" s="93">
        <f t="shared" si="4874"/>
        <v>365.56670000000003</v>
      </c>
      <c r="AB5951" s="97">
        <f t="shared" si="4877"/>
        <v>3</v>
      </c>
      <c r="AC5951" s="98">
        <f t="shared" si="4876"/>
        <v>548.35005000000001</v>
      </c>
      <c r="AD5951" s="77" t="s">
        <v>5891</v>
      </c>
      <c r="AE5951" s="54">
        <v>548.35005000000001</v>
      </c>
      <c r="AF5951" s="17"/>
    </row>
    <row r="5952" spans="1:32" ht="16.899999999999999" customHeight="1" x14ac:dyDescent="0.3">
      <c r="A5952" s="73" t="s">
        <v>7</v>
      </c>
      <c r="B5952" s="80" t="s">
        <v>6018</v>
      </c>
      <c r="C5952" s="48" t="s">
        <v>5921</v>
      </c>
      <c r="D5952" s="49">
        <v>100</v>
      </c>
      <c r="E5952" s="49">
        <v>4003</v>
      </c>
      <c r="F5952" s="48" t="s">
        <v>5909</v>
      </c>
      <c r="G5952" s="48" t="s">
        <v>65</v>
      </c>
      <c r="H5952" s="75">
        <f t="shared" si="4867"/>
        <v>0</v>
      </c>
      <c r="I5952" s="74">
        <v>5</v>
      </c>
      <c r="J5952" s="74">
        <v>5</v>
      </c>
      <c r="K5952" s="48">
        <f t="shared" si="4868"/>
        <v>5</v>
      </c>
      <c r="L5952" s="49"/>
      <c r="M5952" s="49">
        <f t="shared" ref="M5952:M5989" si="4879">K5952+L5952</f>
        <v>5</v>
      </c>
      <c r="N5952" s="48">
        <v>28</v>
      </c>
      <c r="O5952" s="56">
        <v>19.077629999999999</v>
      </c>
      <c r="P5952" s="48" t="str">
        <f t="shared" si="4851"/>
        <v>78022 SL</v>
      </c>
      <c r="Q5952" s="76">
        <v>47</v>
      </c>
      <c r="R5952" s="76">
        <v>78</v>
      </c>
      <c r="S5952" s="49">
        <f t="shared" si="4870"/>
        <v>0.59615384615384603</v>
      </c>
      <c r="T5952" s="49">
        <f t="shared" si="4852"/>
        <v>59.615384615384606</v>
      </c>
      <c r="U5952" s="49">
        <v>206.15384615384616</v>
      </c>
      <c r="V5952" s="49">
        <f t="shared" si="4860"/>
        <v>2.0615384615384618</v>
      </c>
      <c r="W5952" s="49">
        <f t="shared" si="4878"/>
        <v>2.9807692307692299</v>
      </c>
      <c r="X5952" s="90">
        <f>ROUND(S5952*$X$2,0)</f>
        <v>4</v>
      </c>
      <c r="Y5952" s="90">
        <f t="shared" si="4872"/>
        <v>76.310519999999997</v>
      </c>
      <c r="Z5952" s="93">
        <f t="shared" si="4873"/>
        <v>7</v>
      </c>
      <c r="AA5952" s="93">
        <f t="shared" si="4874"/>
        <v>133.54340999999999</v>
      </c>
      <c r="AB5952" s="97">
        <f t="shared" si="4877"/>
        <v>11</v>
      </c>
      <c r="AC5952" s="98">
        <f t="shared" ref="AC5952:AC5989" si="4880">AB5952*O5952</f>
        <v>209.85392999999999</v>
      </c>
      <c r="AD5952" s="77" t="s">
        <v>5891</v>
      </c>
      <c r="AE5952" s="54">
        <v>209.85392999999999</v>
      </c>
      <c r="AF5952" s="17"/>
    </row>
    <row r="5953" spans="1:32" ht="16.899999999999999" customHeight="1" x14ac:dyDescent="0.3">
      <c r="A5953" s="73" t="s">
        <v>7</v>
      </c>
      <c r="B5953" s="80" t="s">
        <v>6019</v>
      </c>
      <c r="C5953" s="48" t="s">
        <v>5921</v>
      </c>
      <c r="D5953" s="49">
        <v>1000</v>
      </c>
      <c r="E5953" s="49">
        <v>4003</v>
      </c>
      <c r="F5953" s="48" t="s">
        <v>5909</v>
      </c>
      <c r="G5953" s="48" t="s">
        <v>65</v>
      </c>
      <c r="H5953" s="75">
        <f t="shared" ref="H5953:H5990" si="4881">(I5953-J5953)/J5953</f>
        <v>0</v>
      </c>
      <c r="I5953" s="74">
        <v>5</v>
      </c>
      <c r="J5953" s="74">
        <v>5</v>
      </c>
      <c r="K5953" s="48">
        <f t="shared" si="4868"/>
        <v>5</v>
      </c>
      <c r="L5953" s="49"/>
      <c r="M5953" s="49">
        <f t="shared" si="4879"/>
        <v>5</v>
      </c>
      <c r="N5953" s="48">
        <v>4</v>
      </c>
      <c r="O5953" s="56">
        <v>210.88513</v>
      </c>
      <c r="P5953" s="48" t="str">
        <f t="shared" si="4851"/>
        <v>78023 SL</v>
      </c>
      <c r="Q5953" s="76">
        <v>1</v>
      </c>
      <c r="R5953" s="76">
        <v>16</v>
      </c>
      <c r="S5953" s="49">
        <f t="shared" ref="S5953:S5990" si="4882">((Q5953/65*0.7)+(R5953/260*0.3))</f>
        <v>2.9230769230769234E-2</v>
      </c>
      <c r="T5953" s="49">
        <f t="shared" si="4852"/>
        <v>29.230769230769234</v>
      </c>
      <c r="U5953" s="49">
        <v>53.269230769230774</v>
      </c>
      <c r="V5953" s="49">
        <f t="shared" si="4860"/>
        <v>5.3269230769230777E-2</v>
      </c>
      <c r="W5953" s="49">
        <f t="shared" si="4878"/>
        <v>0.14615384615384616</v>
      </c>
      <c r="X5953" s="90">
        <f>ROUNDUP(S5953*$X$2,0)</f>
        <v>1</v>
      </c>
      <c r="Y5953" s="90">
        <f t="shared" si="4872"/>
        <v>210.88513</v>
      </c>
      <c r="Z5953" s="93">
        <f t="shared" si="4873"/>
        <v>1</v>
      </c>
      <c r="AA5953" s="93">
        <f t="shared" si="4874"/>
        <v>210.88513</v>
      </c>
      <c r="AB5953" s="97">
        <f t="shared" si="4877"/>
        <v>1</v>
      </c>
      <c r="AC5953" s="98">
        <f t="shared" si="4880"/>
        <v>210.88513</v>
      </c>
      <c r="AD5953" s="77" t="s">
        <v>5891</v>
      </c>
      <c r="AE5953" s="54">
        <v>210.88513</v>
      </c>
      <c r="AF5953" s="17"/>
    </row>
    <row r="5954" spans="1:32" ht="16.899999999999999" customHeight="1" x14ac:dyDescent="0.3">
      <c r="A5954" s="73" t="s">
        <v>7</v>
      </c>
      <c r="B5954" s="80" t="s">
        <v>6020</v>
      </c>
      <c r="C5954" s="48" t="s">
        <v>5921</v>
      </c>
      <c r="D5954" s="49">
        <v>100</v>
      </c>
      <c r="E5954" s="49">
        <v>4003</v>
      </c>
      <c r="F5954" s="48" t="s">
        <v>5909</v>
      </c>
      <c r="G5954" s="48" t="s">
        <v>65</v>
      </c>
      <c r="H5954" s="75">
        <f t="shared" si="4881"/>
        <v>0</v>
      </c>
      <c r="I5954" s="74">
        <v>5</v>
      </c>
      <c r="J5954" s="74">
        <v>5</v>
      </c>
      <c r="K5954" s="48">
        <f t="shared" si="4868"/>
        <v>5</v>
      </c>
      <c r="L5954" s="49"/>
      <c r="M5954" s="49">
        <f t="shared" si="4879"/>
        <v>5</v>
      </c>
      <c r="N5954" s="48">
        <v>27</v>
      </c>
      <c r="O5954" s="56">
        <v>21.887799999999999</v>
      </c>
      <c r="P5954" s="48" t="str">
        <f t="shared" si="4851"/>
        <v>78023 SL</v>
      </c>
      <c r="Q5954" s="76">
        <v>10</v>
      </c>
      <c r="R5954" s="76">
        <v>115</v>
      </c>
      <c r="S5954" s="49">
        <f t="shared" si="4882"/>
        <v>0.24038461538461539</v>
      </c>
      <c r="T5954" s="49">
        <f t="shared" si="4852"/>
        <v>24.03846153846154</v>
      </c>
      <c r="U5954" s="49">
        <v>53.269230769230774</v>
      </c>
      <c r="V5954" s="49">
        <f t="shared" si="4860"/>
        <v>0.53269230769230769</v>
      </c>
      <c r="W5954" s="49">
        <f t="shared" si="4878"/>
        <v>1.2019230769230769</v>
      </c>
      <c r="X5954" s="90">
        <f>ROUND(S5954*$X$2,0)</f>
        <v>2</v>
      </c>
      <c r="Y5954" s="90">
        <f t="shared" si="4872"/>
        <v>43.775599999999997</v>
      </c>
      <c r="Z5954" s="93">
        <f t="shared" si="4873"/>
        <v>3</v>
      </c>
      <c r="AA5954" s="93">
        <f t="shared" si="4874"/>
        <v>65.663399999999996</v>
      </c>
      <c r="AB5954" s="97">
        <f t="shared" si="4877"/>
        <v>5</v>
      </c>
      <c r="AC5954" s="98">
        <f t="shared" si="4880"/>
        <v>109.43899999999999</v>
      </c>
      <c r="AD5954" s="77" t="s">
        <v>5891</v>
      </c>
      <c r="AE5954" s="54">
        <v>109.43899999999999</v>
      </c>
      <c r="AF5954" s="17"/>
    </row>
    <row r="5955" spans="1:32" ht="16.899999999999999" customHeight="1" x14ac:dyDescent="0.3">
      <c r="A5955" s="73" t="s">
        <v>7</v>
      </c>
      <c r="B5955" s="80" t="s">
        <v>6021</v>
      </c>
      <c r="C5955" s="48" t="s">
        <v>5921</v>
      </c>
      <c r="D5955" s="49">
        <v>1000</v>
      </c>
      <c r="E5955" s="49">
        <v>4003</v>
      </c>
      <c r="F5955" s="48" t="s">
        <v>5909</v>
      </c>
      <c r="G5955" s="48" t="s">
        <v>65</v>
      </c>
      <c r="H5955" s="75">
        <f t="shared" si="4881"/>
        <v>0</v>
      </c>
      <c r="I5955" s="74">
        <v>5</v>
      </c>
      <c r="J5955" s="74">
        <v>5</v>
      </c>
      <c r="K5955" s="48">
        <f t="shared" si="4868"/>
        <v>5</v>
      </c>
      <c r="L5955" s="49"/>
      <c r="M5955" s="49">
        <f t="shared" si="4879"/>
        <v>5</v>
      </c>
      <c r="N5955" s="48">
        <v>1</v>
      </c>
      <c r="O5955" s="56">
        <v>240.40689</v>
      </c>
      <c r="P5955" s="48" t="str">
        <f t="shared" si="4851"/>
        <v>78024 SL</v>
      </c>
      <c r="Q5955" s="76">
        <v>10</v>
      </c>
      <c r="R5955" s="76">
        <v>36</v>
      </c>
      <c r="S5955" s="49">
        <f t="shared" si="4882"/>
        <v>0.14923076923076922</v>
      </c>
      <c r="T5955" s="49">
        <f t="shared" si="4852"/>
        <v>149.23076923076923</v>
      </c>
      <c r="U5955" s="49">
        <v>172.92307692307691</v>
      </c>
      <c r="V5955" s="49">
        <f t="shared" si="4860"/>
        <v>0.1729230769230769</v>
      </c>
      <c r="W5955" s="49">
        <f t="shared" si="4878"/>
        <v>0.74615384615384617</v>
      </c>
      <c r="X5955" s="90">
        <f>ROUND(S5955*$X$2,0)</f>
        <v>1</v>
      </c>
      <c r="Y5955" s="90">
        <f t="shared" si="4872"/>
        <v>240.40689</v>
      </c>
      <c r="Z5955" s="93">
        <f t="shared" si="4873"/>
        <v>2</v>
      </c>
      <c r="AA5955" s="93">
        <f t="shared" si="4874"/>
        <v>480.81378000000001</v>
      </c>
      <c r="AB5955" s="97">
        <f t="shared" si="4877"/>
        <v>3</v>
      </c>
      <c r="AC5955" s="98">
        <f t="shared" si="4880"/>
        <v>721.22067000000004</v>
      </c>
      <c r="AD5955" s="77" t="s">
        <v>5891</v>
      </c>
      <c r="AE5955" s="54">
        <v>721.22067000000004</v>
      </c>
      <c r="AF5955" s="17"/>
    </row>
    <row r="5956" spans="1:32" ht="16.899999999999999" customHeight="1" x14ac:dyDescent="0.3">
      <c r="A5956" s="73" t="s">
        <v>7</v>
      </c>
      <c r="B5956" s="80" t="s">
        <v>6022</v>
      </c>
      <c r="C5956" s="48" t="s">
        <v>5921</v>
      </c>
      <c r="D5956" s="49">
        <v>100</v>
      </c>
      <c r="E5956" s="49">
        <v>4003</v>
      </c>
      <c r="F5956" s="48" t="s">
        <v>5909</v>
      </c>
      <c r="G5956" s="48" t="s">
        <v>65</v>
      </c>
      <c r="H5956" s="75">
        <f t="shared" si="4881"/>
        <v>0</v>
      </c>
      <c r="I5956" s="74">
        <v>5</v>
      </c>
      <c r="J5956" s="74">
        <v>5</v>
      </c>
      <c r="K5956" s="48">
        <f t="shared" si="4868"/>
        <v>5</v>
      </c>
      <c r="L5956" s="49"/>
      <c r="M5956" s="49">
        <f t="shared" si="4879"/>
        <v>5</v>
      </c>
      <c r="N5956" s="48">
        <v>15</v>
      </c>
      <c r="O5956" s="56">
        <v>24.839980000000001</v>
      </c>
      <c r="P5956" s="48" t="str">
        <f t="shared" si="4851"/>
        <v>78024 SL</v>
      </c>
      <c r="Q5956" s="76">
        <v>19</v>
      </c>
      <c r="R5956" s="76">
        <v>28</v>
      </c>
      <c r="S5956" s="49">
        <f t="shared" si="4882"/>
        <v>0.23692307692307693</v>
      </c>
      <c r="T5956" s="49">
        <f t="shared" si="4852"/>
        <v>23.692307692307693</v>
      </c>
      <c r="U5956" s="49">
        <v>172.92307692307691</v>
      </c>
      <c r="V5956" s="49">
        <f t="shared" si="4860"/>
        <v>1.7292307692307691</v>
      </c>
      <c r="W5956" s="49">
        <f t="shared" si="4878"/>
        <v>1.1846153846153846</v>
      </c>
      <c r="X5956" s="90">
        <f>ROUND(S5956*$X$2,0)</f>
        <v>2</v>
      </c>
      <c r="Y5956" s="90">
        <f t="shared" si="4872"/>
        <v>49.679960000000001</v>
      </c>
      <c r="Z5956" s="93">
        <f t="shared" si="4873"/>
        <v>3</v>
      </c>
      <c r="AA5956" s="93">
        <f t="shared" si="4874"/>
        <v>74.519940000000005</v>
      </c>
      <c r="AB5956" s="97">
        <f t="shared" si="4877"/>
        <v>5</v>
      </c>
      <c r="AC5956" s="98">
        <f t="shared" si="4880"/>
        <v>124.1999</v>
      </c>
      <c r="AD5956" s="77" t="s">
        <v>5891</v>
      </c>
      <c r="AE5956" s="54">
        <v>124.1999</v>
      </c>
      <c r="AF5956" s="17"/>
    </row>
    <row r="5957" spans="1:32" ht="16.899999999999999" customHeight="1" x14ac:dyDescent="0.3">
      <c r="A5957" s="73" t="s">
        <v>7</v>
      </c>
      <c r="B5957" s="80" t="s">
        <v>6023</v>
      </c>
      <c r="C5957" s="48" t="s">
        <v>5921</v>
      </c>
      <c r="D5957" s="49">
        <v>1000</v>
      </c>
      <c r="E5957" s="49">
        <v>4003</v>
      </c>
      <c r="F5957" s="48" t="s">
        <v>5909</v>
      </c>
      <c r="G5957" s="48" t="s">
        <v>65</v>
      </c>
      <c r="H5957" s="75">
        <f t="shared" si="4881"/>
        <v>0</v>
      </c>
      <c r="I5957" s="74">
        <v>5</v>
      </c>
      <c r="J5957" s="74">
        <v>5</v>
      </c>
      <c r="K5957" s="48">
        <f t="shared" si="4868"/>
        <v>5</v>
      </c>
      <c r="L5957" s="49"/>
      <c r="M5957" s="49">
        <f t="shared" si="4879"/>
        <v>5</v>
      </c>
      <c r="N5957" s="48">
        <v>0</v>
      </c>
      <c r="O5957" s="56">
        <v>299.92372999999998</v>
      </c>
      <c r="P5957" s="48" t="str">
        <f t="shared" si="4851"/>
        <v>78026 SL</v>
      </c>
      <c r="Q5957" s="76">
        <v>0</v>
      </c>
      <c r="R5957" s="76">
        <v>10</v>
      </c>
      <c r="S5957" s="49">
        <f t="shared" si="4882"/>
        <v>1.1538461538461539E-2</v>
      </c>
      <c r="T5957" s="49">
        <f t="shared" si="4852"/>
        <v>11.538461538461538</v>
      </c>
      <c r="U5957" s="49">
        <v>29.576923076923073</v>
      </c>
      <c r="V5957" s="49">
        <f t="shared" si="4860"/>
        <v>2.9576923076923074E-2</v>
      </c>
      <c r="W5957" s="49">
        <f t="shared" si="4878"/>
        <v>5.7692307692307696E-2</v>
      </c>
      <c r="X5957" s="90">
        <f>ROUNDUP(S5957*$X$2,0)</f>
        <v>1</v>
      </c>
      <c r="Y5957" s="90">
        <f t="shared" si="4872"/>
        <v>299.92372999999998</v>
      </c>
      <c r="Z5957" s="93">
        <f t="shared" si="4873"/>
        <v>1</v>
      </c>
      <c r="AA5957" s="93">
        <f t="shared" si="4874"/>
        <v>299.92372999999998</v>
      </c>
      <c r="AB5957" s="97">
        <f t="shared" si="4877"/>
        <v>1</v>
      </c>
      <c r="AC5957" s="98">
        <f t="shared" si="4880"/>
        <v>299.92372999999998</v>
      </c>
      <c r="AD5957" s="77" t="s">
        <v>5891</v>
      </c>
      <c r="AE5957" s="54">
        <v>299.92372999999998</v>
      </c>
      <c r="AF5957" s="17"/>
    </row>
    <row r="5958" spans="1:32" ht="16.899999999999999" customHeight="1" x14ac:dyDescent="0.3">
      <c r="A5958" s="73" t="s">
        <v>7</v>
      </c>
      <c r="B5958" s="80" t="s">
        <v>6024</v>
      </c>
      <c r="C5958" s="48" t="s">
        <v>5921</v>
      </c>
      <c r="D5958" s="49">
        <v>100</v>
      </c>
      <c r="E5958" s="49">
        <v>4003</v>
      </c>
      <c r="F5958" s="48" t="s">
        <v>5909</v>
      </c>
      <c r="G5958" s="48" t="s">
        <v>65</v>
      </c>
      <c r="H5958" s="75">
        <f t="shared" si="4881"/>
        <v>0</v>
      </c>
      <c r="I5958" s="74">
        <v>5</v>
      </c>
      <c r="J5958" s="74">
        <v>5</v>
      </c>
      <c r="K5958" s="48">
        <f t="shared" si="4868"/>
        <v>5</v>
      </c>
      <c r="L5958" s="49"/>
      <c r="M5958" s="49">
        <f t="shared" si="4879"/>
        <v>5</v>
      </c>
      <c r="N5958" s="48">
        <v>3</v>
      </c>
      <c r="O5958" s="56">
        <v>30.79166</v>
      </c>
      <c r="P5958" s="48" t="str">
        <f t="shared" ref="P5958:P6021" si="4883">LEFT(B5958,LEN(B5958)-3)</f>
        <v>78026 SL</v>
      </c>
      <c r="Q5958" s="76">
        <v>13</v>
      </c>
      <c r="R5958" s="76">
        <v>35</v>
      </c>
      <c r="S5958" s="49">
        <f t="shared" si="4882"/>
        <v>0.18038461538461537</v>
      </c>
      <c r="T5958" s="49">
        <f t="shared" ref="T5958:T6021" si="4884">S5958*D5958</f>
        <v>18.038461538461537</v>
      </c>
      <c r="U5958" s="49">
        <v>29.576923076923073</v>
      </c>
      <c r="V5958" s="49">
        <f t="shared" si="4860"/>
        <v>0.29576923076923073</v>
      </c>
      <c r="W5958" s="49">
        <f t="shared" si="4878"/>
        <v>0.90192307692307683</v>
      </c>
      <c r="X5958" s="90">
        <f>ROUND(S5958*$X$2,0)</f>
        <v>1</v>
      </c>
      <c r="Y5958" s="90">
        <f t="shared" ref="Y5958:Y5994" si="4885">X5958*O5958</f>
        <v>30.79166</v>
      </c>
      <c r="Z5958" s="93">
        <f t="shared" si="4873"/>
        <v>2</v>
      </c>
      <c r="AA5958" s="93">
        <f t="shared" ref="AA5958:AA5994" si="4886">Z5958*O5958</f>
        <v>61.583320000000001</v>
      </c>
      <c r="AB5958" s="97">
        <f t="shared" si="4877"/>
        <v>3</v>
      </c>
      <c r="AC5958" s="98">
        <f t="shared" si="4880"/>
        <v>92.374979999999994</v>
      </c>
      <c r="AD5958" s="77" t="s">
        <v>5891</v>
      </c>
      <c r="AE5958" s="54">
        <v>92.374979999999994</v>
      </c>
      <c r="AF5958" s="17"/>
    </row>
    <row r="5959" spans="1:32" ht="16.899999999999999" customHeight="1" x14ac:dyDescent="0.3">
      <c r="A5959" s="73" t="s">
        <v>7</v>
      </c>
      <c r="B5959" s="80" t="s">
        <v>6025</v>
      </c>
      <c r="C5959" s="48" t="s">
        <v>5921</v>
      </c>
      <c r="D5959" s="49">
        <v>1000</v>
      </c>
      <c r="E5959" s="49">
        <v>4003</v>
      </c>
      <c r="F5959" s="48" t="s">
        <v>5909</v>
      </c>
      <c r="G5959" s="48" t="s">
        <v>65</v>
      </c>
      <c r="H5959" s="75">
        <f t="shared" si="4881"/>
        <v>0</v>
      </c>
      <c r="I5959" s="74">
        <v>5</v>
      </c>
      <c r="J5959" s="74">
        <v>5</v>
      </c>
      <c r="K5959" s="48">
        <f t="shared" si="4868"/>
        <v>5</v>
      </c>
      <c r="L5959" s="49"/>
      <c r="M5959" s="49">
        <f t="shared" si="4879"/>
        <v>5</v>
      </c>
      <c r="N5959" s="48">
        <v>0</v>
      </c>
      <c r="O5959" s="56">
        <v>356.24561999999997</v>
      </c>
      <c r="P5959" s="48" t="str">
        <f t="shared" si="4883"/>
        <v>78028 SL</v>
      </c>
      <c r="Q5959" s="76">
        <v>0</v>
      </c>
      <c r="R5959" s="76">
        <v>2</v>
      </c>
      <c r="S5959" s="49">
        <f t="shared" si="4882"/>
        <v>2.3076923076923079E-3</v>
      </c>
      <c r="T5959" s="49">
        <f t="shared" si="4884"/>
        <v>2.3076923076923079</v>
      </c>
      <c r="U5959" s="49">
        <v>9.9230769230769234</v>
      </c>
      <c r="V5959" s="49">
        <f t="shared" si="4860"/>
        <v>9.9230769230769234E-3</v>
      </c>
      <c r="W5959" s="49">
        <f t="shared" si="4878"/>
        <v>1.1538461538461539E-2</v>
      </c>
      <c r="X5959" s="90">
        <f>ROUNDUP(S5959*$X$2,0)</f>
        <v>1</v>
      </c>
      <c r="Y5959" s="90">
        <f t="shared" si="4885"/>
        <v>356.24561999999997</v>
      </c>
      <c r="Z5959" s="93">
        <f t="shared" si="4873"/>
        <v>1</v>
      </c>
      <c r="AA5959" s="93">
        <f t="shared" si="4886"/>
        <v>356.24561999999997</v>
      </c>
      <c r="AB5959" s="97">
        <f t="shared" si="4877"/>
        <v>1</v>
      </c>
      <c r="AC5959" s="98">
        <f t="shared" si="4880"/>
        <v>356.24561999999997</v>
      </c>
      <c r="AD5959" s="77" t="s">
        <v>5891</v>
      </c>
      <c r="AE5959" s="54">
        <v>356.24561999999997</v>
      </c>
      <c r="AF5959" s="17"/>
    </row>
    <row r="5960" spans="1:32" ht="16.899999999999999" customHeight="1" x14ac:dyDescent="0.3">
      <c r="A5960" s="73" t="s">
        <v>7</v>
      </c>
      <c r="B5960" s="80" t="s">
        <v>6026</v>
      </c>
      <c r="C5960" s="48" t="s">
        <v>5921</v>
      </c>
      <c r="D5960" s="49">
        <v>100</v>
      </c>
      <c r="E5960" s="49">
        <v>4003</v>
      </c>
      <c r="F5960" s="48" t="s">
        <v>5909</v>
      </c>
      <c r="G5960" s="48" t="s">
        <v>65</v>
      </c>
      <c r="H5960" s="75">
        <f t="shared" si="4881"/>
        <v>0</v>
      </c>
      <c r="I5960" s="74">
        <v>5</v>
      </c>
      <c r="J5960" s="74">
        <v>5</v>
      </c>
      <c r="K5960" s="48">
        <f t="shared" si="4868"/>
        <v>5</v>
      </c>
      <c r="L5960" s="49"/>
      <c r="M5960" s="49">
        <f t="shared" si="4879"/>
        <v>5</v>
      </c>
      <c r="N5960" s="48">
        <v>11</v>
      </c>
      <c r="O5960" s="56">
        <v>36.423850000000002</v>
      </c>
      <c r="P5960" s="48" t="str">
        <f t="shared" si="4883"/>
        <v>78028 SL</v>
      </c>
      <c r="Q5960" s="76">
        <v>3</v>
      </c>
      <c r="R5960" s="76">
        <v>28</v>
      </c>
      <c r="S5960" s="49">
        <f t="shared" si="4882"/>
        <v>6.4615384615384616E-2</v>
      </c>
      <c r="T5960" s="49">
        <f t="shared" si="4884"/>
        <v>6.4615384615384617</v>
      </c>
      <c r="U5960" s="49">
        <v>9.9230769230769234</v>
      </c>
      <c r="V5960" s="49">
        <f t="shared" si="4860"/>
        <v>9.9230769230769234E-2</v>
      </c>
      <c r="W5960" s="49">
        <f t="shared" si="4878"/>
        <v>0.32307692307692309</v>
      </c>
      <c r="X5960" s="90">
        <f>ROUND(S5960*$X$2,0)</f>
        <v>0</v>
      </c>
      <c r="Y5960" s="90">
        <f t="shared" si="4885"/>
        <v>0</v>
      </c>
      <c r="Z5960" s="93">
        <f t="shared" si="4873"/>
        <v>0</v>
      </c>
      <c r="AA5960" s="93">
        <f t="shared" si="4886"/>
        <v>0</v>
      </c>
      <c r="AB5960" s="97">
        <f t="shared" si="4877"/>
        <v>0</v>
      </c>
      <c r="AC5960" s="98">
        <f t="shared" si="4880"/>
        <v>0</v>
      </c>
      <c r="AD5960" s="77" t="s">
        <v>5891</v>
      </c>
      <c r="AE5960" s="54">
        <v>0</v>
      </c>
      <c r="AF5960" s="17"/>
    </row>
    <row r="5961" spans="1:32" ht="16.899999999999999" customHeight="1" x14ac:dyDescent="0.3">
      <c r="A5961" s="73" t="s">
        <v>7</v>
      </c>
      <c r="B5961" s="80" t="s">
        <v>6027</v>
      </c>
      <c r="C5961" s="48" t="s">
        <v>5921</v>
      </c>
      <c r="D5961" s="49">
        <v>100</v>
      </c>
      <c r="E5961" s="49">
        <v>4003</v>
      </c>
      <c r="F5961" s="48" t="s">
        <v>5909</v>
      </c>
      <c r="G5961" s="48" t="s">
        <v>65</v>
      </c>
      <c r="H5961" s="75">
        <f t="shared" si="4881"/>
        <v>0</v>
      </c>
      <c r="I5961" s="74">
        <v>5</v>
      </c>
      <c r="J5961" s="74">
        <v>5</v>
      </c>
      <c r="K5961" s="48">
        <f t="shared" si="4868"/>
        <v>5</v>
      </c>
      <c r="L5961" s="49"/>
      <c r="M5961" s="49">
        <f t="shared" si="4879"/>
        <v>5</v>
      </c>
      <c r="N5961" s="48">
        <v>4</v>
      </c>
      <c r="O5961" s="56">
        <v>42.465319999999998</v>
      </c>
      <c r="P5961" s="48" t="str">
        <f t="shared" si="4883"/>
        <v>78030 SL</v>
      </c>
      <c r="Q5961" s="76">
        <v>6</v>
      </c>
      <c r="R5961" s="76">
        <v>16</v>
      </c>
      <c r="S5961" s="49">
        <f t="shared" si="4882"/>
        <v>8.3076923076923076E-2</v>
      </c>
      <c r="T5961" s="49">
        <f t="shared" si="4884"/>
        <v>8.3076923076923084</v>
      </c>
      <c r="U5961" s="49">
        <v>8.3076923076923084</v>
      </c>
      <c r="V5961" s="49">
        <f t="shared" si="4860"/>
        <v>8.307692307692309E-2</v>
      </c>
      <c r="W5961" s="49">
        <f t="shared" si="4878"/>
        <v>0.41538461538461535</v>
      </c>
      <c r="X5961" s="90">
        <f>ROUND(S5961*$X$2,0)</f>
        <v>1</v>
      </c>
      <c r="Y5961" s="90">
        <f t="shared" si="4885"/>
        <v>42.465319999999998</v>
      </c>
      <c r="Z5961" s="93">
        <f t="shared" si="4873"/>
        <v>1</v>
      </c>
      <c r="AA5961" s="93">
        <f t="shared" si="4886"/>
        <v>42.465319999999998</v>
      </c>
      <c r="AB5961" s="97">
        <f t="shared" si="4877"/>
        <v>2</v>
      </c>
      <c r="AC5961" s="98">
        <f t="shared" si="4880"/>
        <v>84.930639999999997</v>
      </c>
      <c r="AD5961" s="77" t="s">
        <v>5891</v>
      </c>
      <c r="AE5961" s="54">
        <v>84.930639999999997</v>
      </c>
      <c r="AF5961" s="17"/>
    </row>
    <row r="5962" spans="1:32" ht="16.899999999999999" customHeight="1" x14ac:dyDescent="0.3">
      <c r="A5962" s="73" t="s">
        <v>7</v>
      </c>
      <c r="B5962" s="80" t="s">
        <v>6028</v>
      </c>
      <c r="C5962" s="48" t="s">
        <v>5921</v>
      </c>
      <c r="D5962" s="49">
        <v>100</v>
      </c>
      <c r="E5962" s="49">
        <v>4003</v>
      </c>
      <c r="F5962" s="48" t="s">
        <v>5909</v>
      </c>
      <c r="G5962" s="48" t="s">
        <v>65</v>
      </c>
      <c r="H5962" s="75">
        <f t="shared" si="4881"/>
        <v>0</v>
      </c>
      <c r="I5962" s="74">
        <v>5</v>
      </c>
      <c r="J5962" s="74">
        <v>5</v>
      </c>
      <c r="K5962" s="48">
        <f t="shared" si="4868"/>
        <v>5</v>
      </c>
      <c r="L5962" s="49"/>
      <c r="M5962" s="49">
        <f t="shared" si="4879"/>
        <v>5</v>
      </c>
      <c r="N5962" s="48">
        <v>2</v>
      </c>
      <c r="O5962" s="56">
        <v>56.457050000000002</v>
      </c>
      <c r="P5962" s="48" t="str">
        <f t="shared" si="4883"/>
        <v>78031 SL</v>
      </c>
      <c r="Q5962" s="76">
        <v>0</v>
      </c>
      <c r="R5962" s="76">
        <v>2</v>
      </c>
      <c r="S5962" s="49">
        <f t="shared" si="4882"/>
        <v>2.3076923076923079E-3</v>
      </c>
      <c r="T5962" s="49">
        <f t="shared" si="4884"/>
        <v>0.23076923076923078</v>
      </c>
      <c r="U5962" s="49">
        <v>0.23076923076923078</v>
      </c>
      <c r="V5962" s="49">
        <f t="shared" si="4860"/>
        <v>2.3076923076923079E-3</v>
      </c>
      <c r="W5962" s="49">
        <f t="shared" si="4878"/>
        <v>1.1538461538461539E-2</v>
      </c>
      <c r="X5962" s="90">
        <f>ROUNDUP(S5962*$X$2,0)</f>
        <v>1</v>
      </c>
      <c r="Y5962" s="90">
        <f t="shared" si="4885"/>
        <v>56.457050000000002</v>
      </c>
      <c r="Z5962" s="93">
        <f t="shared" si="4873"/>
        <v>1</v>
      </c>
      <c r="AA5962" s="93">
        <f t="shared" si="4886"/>
        <v>56.457050000000002</v>
      </c>
      <c r="AB5962" s="97">
        <f t="shared" si="4877"/>
        <v>1</v>
      </c>
      <c r="AC5962" s="98">
        <f t="shared" si="4880"/>
        <v>56.457050000000002</v>
      </c>
      <c r="AD5962" s="77" t="s">
        <v>5891</v>
      </c>
      <c r="AE5962" s="54">
        <v>56.457050000000002</v>
      </c>
      <c r="AF5962" s="17"/>
    </row>
    <row r="5963" spans="1:32" ht="16.899999999999999" customHeight="1" x14ac:dyDescent="0.3">
      <c r="A5963" s="73" t="s">
        <v>35</v>
      </c>
      <c r="B5963" s="74" t="s">
        <v>4311</v>
      </c>
      <c r="C5963" s="48" t="s">
        <v>40</v>
      </c>
      <c r="D5963" s="48">
        <v>100</v>
      </c>
      <c r="E5963" s="48">
        <v>621</v>
      </c>
      <c r="F5963" s="48" t="s">
        <v>6128</v>
      </c>
      <c r="G5963" s="48" t="s">
        <v>112</v>
      </c>
      <c r="H5963" s="75">
        <f t="shared" si="4881"/>
        <v>4.1666666666666664E-2</v>
      </c>
      <c r="I5963" s="74">
        <v>25</v>
      </c>
      <c r="J5963" s="74">
        <v>24</v>
      </c>
      <c r="K5963" s="48">
        <f t="shared" si="4868"/>
        <v>24</v>
      </c>
      <c r="L5963" s="48">
        <f>$L$3</f>
        <v>-4</v>
      </c>
      <c r="M5963" s="48">
        <f t="shared" si="4879"/>
        <v>20</v>
      </c>
      <c r="N5963" s="48">
        <v>4</v>
      </c>
      <c r="O5963" s="56">
        <v>1.95</v>
      </c>
      <c r="P5963" s="48" t="str">
        <f t="shared" si="4883"/>
        <v>3050/1 OR</v>
      </c>
      <c r="Q5963" s="76">
        <v>51</v>
      </c>
      <c r="R5963" s="76">
        <v>126</v>
      </c>
      <c r="S5963" s="49">
        <f t="shared" si="4882"/>
        <v>0.69461538461538463</v>
      </c>
      <c r="T5963" s="49">
        <f t="shared" si="4884"/>
        <v>69.461538461538467</v>
      </c>
      <c r="U5963" s="49">
        <v>75.230769230769241</v>
      </c>
      <c r="V5963" s="49">
        <f t="shared" si="4860"/>
        <v>0.75230769230769245</v>
      </c>
      <c r="W5963" s="49">
        <f t="shared" si="4878"/>
        <v>13.892307692307693</v>
      </c>
      <c r="X5963" s="90">
        <f>ROUND(S5963*$X$3,0)</f>
        <v>4</v>
      </c>
      <c r="Y5963" s="90">
        <f t="shared" si="4885"/>
        <v>7.8</v>
      </c>
      <c r="Z5963" s="93">
        <f t="shared" si="4873"/>
        <v>18</v>
      </c>
      <c r="AA5963" s="93">
        <f t="shared" si="4886"/>
        <v>35.1</v>
      </c>
      <c r="AB5963" s="97">
        <f>ROUND((S5963*$AB$4)+Z5963,0)</f>
        <v>21</v>
      </c>
      <c r="AC5963" s="98">
        <f t="shared" si="4880"/>
        <v>40.949999999999996</v>
      </c>
      <c r="AD5963" s="77" t="s">
        <v>3</v>
      </c>
      <c r="AE5963" s="54">
        <v>40.949999999999996</v>
      </c>
      <c r="AF5963" s="17"/>
    </row>
    <row r="5964" spans="1:32" ht="16.899999999999999" customHeight="1" x14ac:dyDescent="0.3">
      <c r="A5964" s="73" t="s">
        <v>7</v>
      </c>
      <c r="B5964" s="80" t="s">
        <v>6030</v>
      </c>
      <c r="C5964" s="48" t="s">
        <v>5921</v>
      </c>
      <c r="D5964" s="49">
        <v>100</v>
      </c>
      <c r="E5964" s="49">
        <v>4003</v>
      </c>
      <c r="F5964" s="48" t="s">
        <v>5909</v>
      </c>
      <c r="G5964" s="48" t="s">
        <v>65</v>
      </c>
      <c r="H5964" s="75">
        <f t="shared" si="4881"/>
        <v>0</v>
      </c>
      <c r="I5964" s="74">
        <v>5</v>
      </c>
      <c r="J5964" s="74">
        <v>5</v>
      </c>
      <c r="K5964" s="48">
        <f t="shared" si="4868"/>
        <v>5</v>
      </c>
      <c r="L5964" s="49"/>
      <c r="M5964" s="49">
        <f t="shared" si="4879"/>
        <v>5</v>
      </c>
      <c r="N5964" s="48">
        <v>4</v>
      </c>
      <c r="O5964" s="56">
        <v>29.936070000000001</v>
      </c>
      <c r="P5964" s="48" t="str">
        <f t="shared" si="4883"/>
        <v>78034 SL</v>
      </c>
      <c r="Q5964" s="76">
        <v>3</v>
      </c>
      <c r="R5964" s="76">
        <v>33</v>
      </c>
      <c r="S5964" s="49">
        <f t="shared" si="4882"/>
        <v>7.0384615384615379E-2</v>
      </c>
      <c r="T5964" s="49">
        <f t="shared" si="4884"/>
        <v>7.0384615384615383</v>
      </c>
      <c r="U5964" s="49">
        <v>7.3211538461538463</v>
      </c>
      <c r="V5964" s="49">
        <f t="shared" si="4860"/>
        <v>7.3211538461538467E-2</v>
      </c>
      <c r="W5964" s="49">
        <f t="shared" si="4878"/>
        <v>0.35192307692307689</v>
      </c>
      <c r="X5964" s="90">
        <f>ROUND(S5964*$X$2,0)</f>
        <v>0</v>
      </c>
      <c r="Y5964" s="90">
        <f t="shared" si="4885"/>
        <v>0</v>
      </c>
      <c r="Z5964" s="93">
        <f t="shared" si="4873"/>
        <v>0</v>
      </c>
      <c r="AA5964" s="93">
        <f t="shared" si="4886"/>
        <v>0</v>
      </c>
      <c r="AB5964" s="97">
        <f t="shared" ref="AB5964:AB5969" si="4887">ROUND((S5964*$AB$2)+Z5964,0)</f>
        <v>0</v>
      </c>
      <c r="AC5964" s="98">
        <f t="shared" si="4880"/>
        <v>0</v>
      </c>
      <c r="AD5964" s="77" t="s">
        <v>5891</v>
      </c>
      <c r="AE5964" s="54">
        <v>0</v>
      </c>
      <c r="AF5964" s="17"/>
    </row>
    <row r="5965" spans="1:32" ht="16.899999999999999" customHeight="1" x14ac:dyDescent="0.3">
      <c r="A5965" s="73" t="s">
        <v>7</v>
      </c>
      <c r="B5965" s="80" t="s">
        <v>6031</v>
      </c>
      <c r="C5965" s="48" t="s">
        <v>5921</v>
      </c>
      <c r="D5965" s="49">
        <v>100</v>
      </c>
      <c r="E5965" s="49">
        <v>4003</v>
      </c>
      <c r="F5965" s="48" t="s">
        <v>5909</v>
      </c>
      <c r="G5965" s="48" t="s">
        <v>65</v>
      </c>
      <c r="H5965" s="75">
        <f t="shared" si="4881"/>
        <v>0</v>
      </c>
      <c r="I5965" s="74">
        <v>5</v>
      </c>
      <c r="J5965" s="74">
        <v>5</v>
      </c>
      <c r="K5965" s="48">
        <f t="shared" si="4868"/>
        <v>5</v>
      </c>
      <c r="L5965" s="49"/>
      <c r="M5965" s="49">
        <f t="shared" si="4879"/>
        <v>5</v>
      </c>
      <c r="N5965" s="48">
        <v>5</v>
      </c>
      <c r="O5965" s="56">
        <v>38.301990000000004</v>
      </c>
      <c r="P5965" s="48" t="str">
        <f t="shared" si="4883"/>
        <v>78036 SL</v>
      </c>
      <c r="Q5965" s="76">
        <v>2</v>
      </c>
      <c r="R5965" s="76">
        <v>12</v>
      </c>
      <c r="S5965" s="49">
        <f t="shared" si="4882"/>
        <v>3.5384615384615382E-2</v>
      </c>
      <c r="T5965" s="49">
        <f t="shared" si="4884"/>
        <v>3.5384615384615383</v>
      </c>
      <c r="U5965" s="49">
        <v>5.2692307692307692</v>
      </c>
      <c r="V5965" s="49">
        <f t="shared" si="4860"/>
        <v>5.2692307692307691E-2</v>
      </c>
      <c r="W5965" s="49">
        <f t="shared" si="4878"/>
        <v>0.17692307692307691</v>
      </c>
      <c r="X5965" s="90">
        <f>ROUNDUP(S5965*$X$2,0)</f>
        <v>1</v>
      </c>
      <c r="Y5965" s="90">
        <f t="shared" si="4885"/>
        <v>38.301990000000004</v>
      </c>
      <c r="Z5965" s="93">
        <f t="shared" si="4873"/>
        <v>1</v>
      </c>
      <c r="AA5965" s="93">
        <f t="shared" si="4886"/>
        <v>38.301990000000004</v>
      </c>
      <c r="AB5965" s="97">
        <f t="shared" si="4887"/>
        <v>1</v>
      </c>
      <c r="AC5965" s="98">
        <f t="shared" si="4880"/>
        <v>38.301990000000004</v>
      </c>
      <c r="AD5965" s="77" t="s">
        <v>5891</v>
      </c>
      <c r="AE5965" s="54">
        <v>38.301990000000004</v>
      </c>
      <c r="AF5965" s="17"/>
    </row>
    <row r="5966" spans="1:32" ht="16.899999999999999" customHeight="1" x14ac:dyDescent="0.3">
      <c r="A5966" s="73" t="s">
        <v>7</v>
      </c>
      <c r="B5966" s="80" t="s">
        <v>6032</v>
      </c>
      <c r="C5966" s="48" t="s">
        <v>5921</v>
      </c>
      <c r="D5966" s="49">
        <v>100</v>
      </c>
      <c r="E5966" s="49">
        <v>4003</v>
      </c>
      <c r="F5966" s="48" t="s">
        <v>5909</v>
      </c>
      <c r="G5966" s="48" t="s">
        <v>65</v>
      </c>
      <c r="H5966" s="75">
        <f t="shared" si="4881"/>
        <v>0</v>
      </c>
      <c r="I5966" s="74">
        <v>5</v>
      </c>
      <c r="J5966" s="74">
        <v>5</v>
      </c>
      <c r="K5966" s="48">
        <f t="shared" si="4868"/>
        <v>5</v>
      </c>
      <c r="L5966" s="49"/>
      <c r="M5966" s="49">
        <f t="shared" si="4879"/>
        <v>5</v>
      </c>
      <c r="N5966" s="48">
        <v>5</v>
      </c>
      <c r="O5966" s="56">
        <v>46.250689999999999</v>
      </c>
      <c r="P5966" s="48" t="str">
        <f t="shared" si="4883"/>
        <v>78038 SL</v>
      </c>
      <c r="Q5966" s="76">
        <v>2</v>
      </c>
      <c r="R5966" s="76">
        <v>4</v>
      </c>
      <c r="S5966" s="49">
        <f t="shared" si="4882"/>
        <v>2.6153846153846153E-2</v>
      </c>
      <c r="T5966" s="49">
        <f t="shared" si="4884"/>
        <v>2.6153846153846154</v>
      </c>
      <c r="U5966" s="49">
        <v>2.6153846153846154</v>
      </c>
      <c r="V5966" s="49">
        <f t="shared" si="4860"/>
        <v>2.6153846153846153E-2</v>
      </c>
      <c r="W5966" s="49">
        <f t="shared" si="4878"/>
        <v>0.13076923076923075</v>
      </c>
      <c r="X5966" s="90">
        <f>ROUNDUP(S5966*$X$2,0)</f>
        <v>1</v>
      </c>
      <c r="Y5966" s="90">
        <f t="shared" si="4885"/>
        <v>46.250689999999999</v>
      </c>
      <c r="Z5966" s="93">
        <f t="shared" si="4873"/>
        <v>1</v>
      </c>
      <c r="AA5966" s="93">
        <f t="shared" si="4886"/>
        <v>46.250689999999999</v>
      </c>
      <c r="AB5966" s="97">
        <f t="shared" si="4887"/>
        <v>1</v>
      </c>
      <c r="AC5966" s="98">
        <f t="shared" si="4880"/>
        <v>46.250689999999999</v>
      </c>
      <c r="AD5966" s="77" t="s">
        <v>5891</v>
      </c>
      <c r="AE5966" s="54">
        <v>46.250689999999999</v>
      </c>
      <c r="AF5966" s="17"/>
    </row>
    <row r="5967" spans="1:32" ht="16.899999999999999" customHeight="1" x14ac:dyDescent="0.3">
      <c r="A5967" s="73" t="s">
        <v>7</v>
      </c>
      <c r="B5967" s="80" t="s">
        <v>6033</v>
      </c>
      <c r="C5967" s="48" t="s">
        <v>5921</v>
      </c>
      <c r="D5967" s="49">
        <v>1000</v>
      </c>
      <c r="E5967" s="49">
        <v>4003</v>
      </c>
      <c r="F5967" s="48" t="s">
        <v>5909</v>
      </c>
      <c r="G5967" s="48" t="s">
        <v>65</v>
      </c>
      <c r="H5967" s="75">
        <f t="shared" si="4881"/>
        <v>0</v>
      </c>
      <c r="I5967" s="74">
        <v>5</v>
      </c>
      <c r="J5967" s="74">
        <v>5</v>
      </c>
      <c r="K5967" s="48">
        <f t="shared" si="4868"/>
        <v>5</v>
      </c>
      <c r="L5967" s="49"/>
      <c r="M5967" s="49">
        <f t="shared" si="4879"/>
        <v>5</v>
      </c>
      <c r="N5967" s="48">
        <v>4</v>
      </c>
      <c r="O5967" s="56">
        <v>244.71907999999999</v>
      </c>
      <c r="P5967" s="48" t="str">
        <f t="shared" si="4883"/>
        <v>78042 SL</v>
      </c>
      <c r="Q5967" s="76">
        <v>50</v>
      </c>
      <c r="R5967" s="76">
        <v>88</v>
      </c>
      <c r="S5967" s="49">
        <f t="shared" si="4882"/>
        <v>0.64</v>
      </c>
      <c r="T5967" s="49">
        <f t="shared" si="4884"/>
        <v>640</v>
      </c>
      <c r="U5967" s="49">
        <v>680.03846153846155</v>
      </c>
      <c r="V5967" s="49">
        <f t="shared" si="4860"/>
        <v>0.68003846153846159</v>
      </c>
      <c r="W5967" s="49">
        <f t="shared" si="4878"/>
        <v>3.2</v>
      </c>
      <c r="X5967" s="90">
        <f>ROUND(S5967*$X$2,0)</f>
        <v>4</v>
      </c>
      <c r="Y5967" s="90">
        <f t="shared" si="4885"/>
        <v>978.87631999999996</v>
      </c>
      <c r="Z5967" s="93">
        <f t="shared" si="4873"/>
        <v>7</v>
      </c>
      <c r="AA5967" s="93">
        <f t="shared" si="4886"/>
        <v>1713.0335599999999</v>
      </c>
      <c r="AB5967" s="97">
        <f t="shared" si="4887"/>
        <v>11</v>
      </c>
      <c r="AC5967" s="98">
        <f t="shared" si="4880"/>
        <v>2691.9098799999997</v>
      </c>
      <c r="AD5967" s="77" t="s">
        <v>5891</v>
      </c>
      <c r="AE5967" s="54">
        <v>2691.9098799999997</v>
      </c>
      <c r="AF5967" s="17"/>
    </row>
    <row r="5968" spans="1:32" ht="16.899999999999999" customHeight="1" x14ac:dyDescent="0.3">
      <c r="A5968" s="73" t="s">
        <v>7</v>
      </c>
      <c r="B5968" s="80" t="s">
        <v>6034</v>
      </c>
      <c r="C5968" s="48" t="s">
        <v>5921</v>
      </c>
      <c r="D5968" s="49">
        <v>100</v>
      </c>
      <c r="E5968" s="49">
        <v>4003</v>
      </c>
      <c r="F5968" s="48" t="s">
        <v>5909</v>
      </c>
      <c r="G5968" s="48" t="s">
        <v>65</v>
      </c>
      <c r="H5968" s="75">
        <f t="shared" si="4881"/>
        <v>0</v>
      </c>
      <c r="I5968" s="74">
        <v>5</v>
      </c>
      <c r="J5968" s="74">
        <v>5</v>
      </c>
      <c r="K5968" s="48">
        <f t="shared" si="4868"/>
        <v>5</v>
      </c>
      <c r="L5968" s="49"/>
      <c r="M5968" s="49">
        <f t="shared" si="4879"/>
        <v>5</v>
      </c>
      <c r="N5968" s="48">
        <v>23</v>
      </c>
      <c r="O5968" s="56">
        <v>25.2712</v>
      </c>
      <c r="P5968" s="48" t="str">
        <f t="shared" si="4883"/>
        <v>78042 SL</v>
      </c>
      <c r="Q5968" s="76">
        <v>18</v>
      </c>
      <c r="R5968" s="76">
        <v>69</v>
      </c>
      <c r="S5968" s="49">
        <f t="shared" si="4882"/>
        <v>0.27346153846153842</v>
      </c>
      <c r="T5968" s="49">
        <f t="shared" si="4884"/>
        <v>27.346153846153843</v>
      </c>
      <c r="U5968" s="49">
        <v>680.03846153846155</v>
      </c>
      <c r="V5968" s="49">
        <f t="shared" si="4860"/>
        <v>6.8003846153846155</v>
      </c>
      <c r="W5968" s="49">
        <f t="shared" si="4878"/>
        <v>1.3673076923076921</v>
      </c>
      <c r="X5968" s="90">
        <f>ROUND(S5968*$X$2,0)</f>
        <v>2</v>
      </c>
      <c r="Y5968" s="90">
        <f t="shared" si="4885"/>
        <v>50.542400000000001</v>
      </c>
      <c r="Z5968" s="93">
        <f t="shared" ref="Z5968:Z6003" si="4888">ROUND((S5968*M5968)+X5968,0)</f>
        <v>3</v>
      </c>
      <c r="AA5968" s="93">
        <f t="shared" si="4886"/>
        <v>75.813600000000008</v>
      </c>
      <c r="AB5968" s="97">
        <f t="shared" si="4887"/>
        <v>5</v>
      </c>
      <c r="AC5968" s="98">
        <f t="shared" si="4880"/>
        <v>126.35599999999999</v>
      </c>
      <c r="AD5968" s="77" t="s">
        <v>5891</v>
      </c>
      <c r="AE5968" s="54">
        <v>126.35599999999999</v>
      </c>
      <c r="AF5968" s="17"/>
    </row>
    <row r="5969" spans="1:32" ht="16.899999999999999" customHeight="1" x14ac:dyDescent="0.3">
      <c r="A5969" s="73" t="s">
        <v>7</v>
      </c>
      <c r="B5969" s="80" t="s">
        <v>6035</v>
      </c>
      <c r="C5969" s="48" t="s">
        <v>5921</v>
      </c>
      <c r="D5969" s="49">
        <v>1000</v>
      </c>
      <c r="E5969" s="49">
        <v>4003</v>
      </c>
      <c r="F5969" s="48" t="s">
        <v>5909</v>
      </c>
      <c r="G5969" s="48" t="s">
        <v>65</v>
      </c>
      <c r="H5969" s="75">
        <f t="shared" si="4881"/>
        <v>0</v>
      </c>
      <c r="I5969" s="74">
        <v>5</v>
      </c>
      <c r="J5969" s="74">
        <v>5</v>
      </c>
      <c r="K5969" s="48">
        <f t="shared" si="4868"/>
        <v>5</v>
      </c>
      <c r="L5969" s="49"/>
      <c r="M5969" s="49">
        <f t="shared" si="4879"/>
        <v>5</v>
      </c>
      <c r="N5969" s="48">
        <v>0</v>
      </c>
      <c r="O5969" s="56">
        <v>357.08742000000001</v>
      </c>
      <c r="P5969" s="48" t="str">
        <f t="shared" si="4883"/>
        <v>78044 SL</v>
      </c>
      <c r="Q5969" s="76">
        <v>0</v>
      </c>
      <c r="R5969" s="76">
        <v>12</v>
      </c>
      <c r="S5969" s="49">
        <f t="shared" si="4882"/>
        <v>1.3846153846153847E-2</v>
      </c>
      <c r="T5969" s="49">
        <f t="shared" si="4884"/>
        <v>13.846153846153847</v>
      </c>
      <c r="U5969" s="49">
        <v>26.46153846153846</v>
      </c>
      <c r="V5969" s="49">
        <f t="shared" si="4860"/>
        <v>2.646153846153846E-2</v>
      </c>
      <c r="W5969" s="49">
        <f t="shared" si="4878"/>
        <v>6.9230769230769235E-2</v>
      </c>
      <c r="X5969" s="90">
        <f>ROUNDUP(S5969*$X$2,0)</f>
        <v>1</v>
      </c>
      <c r="Y5969" s="90">
        <f t="shared" si="4885"/>
        <v>357.08742000000001</v>
      </c>
      <c r="Z5969" s="93">
        <f t="shared" si="4888"/>
        <v>1</v>
      </c>
      <c r="AA5969" s="93">
        <f t="shared" si="4886"/>
        <v>357.08742000000001</v>
      </c>
      <c r="AB5969" s="97">
        <f t="shared" si="4887"/>
        <v>1</v>
      </c>
      <c r="AC5969" s="98">
        <f t="shared" si="4880"/>
        <v>357.08742000000001</v>
      </c>
      <c r="AD5969" s="77" t="s">
        <v>5891</v>
      </c>
      <c r="AE5969" s="54">
        <v>357.08742000000001</v>
      </c>
      <c r="AF5969" s="17"/>
    </row>
    <row r="5970" spans="1:32" ht="16.899999999999999" customHeight="1" x14ac:dyDescent="0.3">
      <c r="A5970" s="73" t="s">
        <v>35</v>
      </c>
      <c r="B5970" s="74" t="s">
        <v>3955</v>
      </c>
      <c r="C5970" s="48" t="s">
        <v>40</v>
      </c>
      <c r="D5970" s="48">
        <v>100</v>
      </c>
      <c r="E5970" s="48">
        <v>621</v>
      </c>
      <c r="F5970" s="48" t="s">
        <v>6128</v>
      </c>
      <c r="G5970" s="48" t="s">
        <v>112</v>
      </c>
      <c r="H5970" s="75">
        <f t="shared" si="4881"/>
        <v>-0.25925925925925924</v>
      </c>
      <c r="I5970" s="74">
        <v>20</v>
      </c>
      <c r="J5970" s="74">
        <v>27</v>
      </c>
      <c r="K5970" s="48">
        <f>I5970</f>
        <v>20</v>
      </c>
      <c r="L5970" s="48">
        <f>$L$3</f>
        <v>-4</v>
      </c>
      <c r="M5970" s="48">
        <f t="shared" si="4879"/>
        <v>16</v>
      </c>
      <c r="N5970" s="48">
        <v>3</v>
      </c>
      <c r="O5970" s="56">
        <v>2.3279999999999998</v>
      </c>
      <c r="P5970" s="48" t="str">
        <f t="shared" si="4883"/>
        <v>1550 SL</v>
      </c>
      <c r="Q5970" s="76">
        <v>7</v>
      </c>
      <c r="R5970" s="76">
        <v>36</v>
      </c>
      <c r="S5970" s="49">
        <f t="shared" si="4882"/>
        <v>0.11692307692307692</v>
      </c>
      <c r="T5970" s="49">
        <f t="shared" si="4884"/>
        <v>11.692307692307692</v>
      </c>
      <c r="U5970" s="49">
        <v>11.692307692307692</v>
      </c>
      <c r="V5970" s="49">
        <f t="shared" si="4860"/>
        <v>0.11692307692307692</v>
      </c>
      <c r="W5970" s="49">
        <f t="shared" si="4878"/>
        <v>1.8707692307692307</v>
      </c>
      <c r="X5970" s="90">
        <f>ROUND(S5970*$X$3,0)</f>
        <v>1</v>
      </c>
      <c r="Y5970" s="90">
        <f t="shared" si="4885"/>
        <v>2.3279999999999998</v>
      </c>
      <c r="Z5970" s="93">
        <f t="shared" si="4888"/>
        <v>3</v>
      </c>
      <c r="AA5970" s="93">
        <f t="shared" si="4886"/>
        <v>6.984</v>
      </c>
      <c r="AB5970" s="97">
        <f>ROUND((S5970*$AB$4)+Z5970,0)</f>
        <v>4</v>
      </c>
      <c r="AC5970" s="98">
        <f t="shared" si="4880"/>
        <v>9.3119999999999994</v>
      </c>
      <c r="AD5970" s="77" t="s">
        <v>6117</v>
      </c>
      <c r="AE5970" s="54">
        <v>9.3119999999999994</v>
      </c>
      <c r="AF5970" s="17"/>
    </row>
    <row r="5971" spans="1:32" ht="16.899999999999999" customHeight="1" x14ac:dyDescent="0.3">
      <c r="A5971" s="73" t="s">
        <v>7</v>
      </c>
      <c r="B5971" s="80" t="s">
        <v>6037</v>
      </c>
      <c r="C5971" s="48" t="s">
        <v>5921</v>
      </c>
      <c r="D5971" s="49">
        <v>100</v>
      </c>
      <c r="E5971" s="49">
        <v>4003</v>
      </c>
      <c r="F5971" s="48" t="s">
        <v>5909</v>
      </c>
      <c r="G5971" s="48" t="s">
        <v>65</v>
      </c>
      <c r="H5971" s="75">
        <f t="shared" si="4881"/>
        <v>0</v>
      </c>
      <c r="I5971" s="74">
        <v>5</v>
      </c>
      <c r="J5971" s="74">
        <v>5</v>
      </c>
      <c r="K5971" s="48">
        <f t="shared" ref="K5971:K5983" si="4889">J5971</f>
        <v>5</v>
      </c>
      <c r="L5971" s="49"/>
      <c r="M5971" s="49">
        <f t="shared" si="4879"/>
        <v>5</v>
      </c>
      <c r="N5971" s="48">
        <v>5</v>
      </c>
      <c r="O5971" s="56">
        <v>47.966639999999998</v>
      </c>
      <c r="P5971" s="48" t="str">
        <f t="shared" si="4883"/>
        <v>78046 SL</v>
      </c>
      <c r="Q5971" s="76">
        <v>7</v>
      </c>
      <c r="R5971" s="76">
        <v>21</v>
      </c>
      <c r="S5971" s="49">
        <f t="shared" si="4882"/>
        <v>9.961538461538462E-2</v>
      </c>
      <c r="T5971" s="49">
        <f t="shared" si="4884"/>
        <v>9.9615384615384617</v>
      </c>
      <c r="U5971" s="49">
        <v>9.9615384615384617</v>
      </c>
      <c r="V5971" s="49">
        <f t="shared" si="4860"/>
        <v>9.961538461538462E-2</v>
      </c>
      <c r="W5971" s="49">
        <f t="shared" si="4878"/>
        <v>0.49807692307692308</v>
      </c>
      <c r="X5971" s="90">
        <f>ROUND(S5971*$X$2,0)</f>
        <v>1</v>
      </c>
      <c r="Y5971" s="90">
        <f t="shared" si="4885"/>
        <v>47.966639999999998</v>
      </c>
      <c r="Z5971" s="93">
        <f t="shared" si="4888"/>
        <v>1</v>
      </c>
      <c r="AA5971" s="93">
        <f t="shared" si="4886"/>
        <v>47.966639999999998</v>
      </c>
      <c r="AB5971" s="97">
        <f t="shared" ref="AB5971:AB5983" si="4890">ROUND((S5971*$AB$2)+Z5971,0)</f>
        <v>2</v>
      </c>
      <c r="AC5971" s="98">
        <f t="shared" si="4880"/>
        <v>95.933279999999996</v>
      </c>
      <c r="AD5971" s="77" t="s">
        <v>5891</v>
      </c>
      <c r="AE5971" s="54">
        <v>95.933279999999996</v>
      </c>
      <c r="AF5971" s="17"/>
    </row>
    <row r="5972" spans="1:32" ht="16.899999999999999" customHeight="1" x14ac:dyDescent="0.3">
      <c r="A5972" s="73" t="s">
        <v>7</v>
      </c>
      <c r="B5972" s="80" t="s">
        <v>6038</v>
      </c>
      <c r="C5972" s="48" t="s">
        <v>5921</v>
      </c>
      <c r="D5972" s="49">
        <v>100</v>
      </c>
      <c r="E5972" s="49">
        <v>4003</v>
      </c>
      <c r="F5972" s="48" t="s">
        <v>5909</v>
      </c>
      <c r="G5972" s="48" t="s">
        <v>65</v>
      </c>
      <c r="H5972" s="75">
        <f t="shared" si="4881"/>
        <v>0</v>
      </c>
      <c r="I5972" s="74">
        <v>5</v>
      </c>
      <c r="J5972" s="74">
        <v>5</v>
      </c>
      <c r="K5972" s="48">
        <f t="shared" si="4889"/>
        <v>5</v>
      </c>
      <c r="L5972" s="49"/>
      <c r="M5972" s="49">
        <f t="shared" si="4879"/>
        <v>5</v>
      </c>
      <c r="N5972" s="48">
        <v>3</v>
      </c>
      <c r="O5972" s="56">
        <v>23.12181</v>
      </c>
      <c r="P5972" s="48" t="str">
        <f t="shared" si="4883"/>
        <v>78052 SL</v>
      </c>
      <c r="Q5972" s="76">
        <v>54</v>
      </c>
      <c r="R5972" s="76">
        <v>65</v>
      </c>
      <c r="S5972" s="49">
        <f t="shared" si="4882"/>
        <v>0.65653846153846152</v>
      </c>
      <c r="T5972" s="49">
        <f t="shared" si="4884"/>
        <v>65.653846153846146</v>
      </c>
      <c r="U5972" s="49">
        <v>65.653846153846146</v>
      </c>
      <c r="V5972" s="49">
        <f t="shared" si="4860"/>
        <v>0.65653846153846152</v>
      </c>
      <c r="W5972" s="49">
        <f t="shared" si="4878"/>
        <v>3.2826923076923076</v>
      </c>
      <c r="X5972" s="90">
        <f>ROUND(S5972*$X$2,0)</f>
        <v>5</v>
      </c>
      <c r="Y5972" s="90">
        <f t="shared" si="4885"/>
        <v>115.60905</v>
      </c>
      <c r="Z5972" s="93">
        <f t="shared" si="4888"/>
        <v>8</v>
      </c>
      <c r="AA5972" s="93">
        <f t="shared" si="4886"/>
        <v>184.97448</v>
      </c>
      <c r="AB5972" s="97">
        <f t="shared" si="4890"/>
        <v>13</v>
      </c>
      <c r="AC5972" s="98">
        <f t="shared" si="4880"/>
        <v>300.58353</v>
      </c>
      <c r="AD5972" s="77" t="s">
        <v>5891</v>
      </c>
      <c r="AE5972" s="54">
        <v>300.58353</v>
      </c>
      <c r="AF5972" s="17"/>
    </row>
    <row r="5973" spans="1:32" ht="16.899999999999999" customHeight="1" x14ac:dyDescent="0.3">
      <c r="A5973" s="73" t="s">
        <v>7</v>
      </c>
      <c r="B5973" s="80" t="s">
        <v>6039</v>
      </c>
      <c r="C5973" s="48" t="s">
        <v>5921</v>
      </c>
      <c r="D5973" s="49">
        <v>100</v>
      </c>
      <c r="E5973" s="49">
        <v>4003</v>
      </c>
      <c r="F5973" s="48" t="s">
        <v>5909</v>
      </c>
      <c r="G5973" s="48" t="s">
        <v>65</v>
      </c>
      <c r="H5973" s="75">
        <f t="shared" si="4881"/>
        <v>0</v>
      </c>
      <c r="I5973" s="74">
        <v>5</v>
      </c>
      <c r="J5973" s="74">
        <v>5</v>
      </c>
      <c r="K5973" s="48">
        <f t="shared" si="4889"/>
        <v>5</v>
      </c>
      <c r="L5973" s="49"/>
      <c r="M5973" s="49">
        <f t="shared" si="4879"/>
        <v>5</v>
      </c>
      <c r="N5973" s="48">
        <v>5</v>
      </c>
      <c r="O5973" s="56">
        <v>27.691020000000002</v>
      </c>
      <c r="P5973" s="48" t="str">
        <f t="shared" si="4883"/>
        <v>78053 SL</v>
      </c>
      <c r="Q5973" s="76">
        <v>15</v>
      </c>
      <c r="R5973" s="76">
        <v>29</v>
      </c>
      <c r="S5973" s="49">
        <f t="shared" si="4882"/>
        <v>0.19500000000000001</v>
      </c>
      <c r="T5973" s="49">
        <f t="shared" si="4884"/>
        <v>19.5</v>
      </c>
      <c r="U5973" s="49">
        <v>19.5</v>
      </c>
      <c r="V5973" s="49">
        <f t="shared" si="4860"/>
        <v>0.19500000000000001</v>
      </c>
      <c r="W5973" s="49">
        <f t="shared" si="4878"/>
        <v>0.97500000000000009</v>
      </c>
      <c r="X5973" s="90">
        <f>ROUND(S5973*$X$2,0)</f>
        <v>1</v>
      </c>
      <c r="Y5973" s="90">
        <f t="shared" si="4885"/>
        <v>27.691020000000002</v>
      </c>
      <c r="Z5973" s="93">
        <f t="shared" si="4888"/>
        <v>2</v>
      </c>
      <c r="AA5973" s="93">
        <f t="shared" si="4886"/>
        <v>55.382040000000003</v>
      </c>
      <c r="AB5973" s="97">
        <f t="shared" si="4890"/>
        <v>3</v>
      </c>
      <c r="AC5973" s="98">
        <f t="shared" si="4880"/>
        <v>83.073059999999998</v>
      </c>
      <c r="AD5973" s="77" t="s">
        <v>5891</v>
      </c>
      <c r="AE5973" s="54">
        <v>83.073059999999998</v>
      </c>
      <c r="AF5973" s="17"/>
    </row>
    <row r="5974" spans="1:32" ht="16.899999999999999" customHeight="1" x14ac:dyDescent="0.3">
      <c r="A5974" s="73" t="s">
        <v>7</v>
      </c>
      <c r="B5974" s="80" t="s">
        <v>6040</v>
      </c>
      <c r="C5974" s="48" t="s">
        <v>5921</v>
      </c>
      <c r="D5974" s="49">
        <v>100</v>
      </c>
      <c r="E5974" s="49">
        <v>4003</v>
      </c>
      <c r="F5974" s="48" t="s">
        <v>5909</v>
      </c>
      <c r="G5974" s="48" t="s">
        <v>65</v>
      </c>
      <c r="H5974" s="75">
        <f t="shared" si="4881"/>
        <v>0</v>
      </c>
      <c r="I5974" s="74">
        <v>5</v>
      </c>
      <c r="J5974" s="74">
        <v>5</v>
      </c>
      <c r="K5974" s="48">
        <f t="shared" si="4889"/>
        <v>5</v>
      </c>
      <c r="L5974" s="49"/>
      <c r="M5974" s="49">
        <f t="shared" si="4879"/>
        <v>5</v>
      </c>
      <c r="N5974" s="48">
        <v>6</v>
      </c>
      <c r="O5974" s="56">
        <v>39.921979999999998</v>
      </c>
      <c r="P5974" s="48" t="str">
        <f t="shared" si="4883"/>
        <v>78054 SL</v>
      </c>
      <c r="Q5974" s="76">
        <v>14</v>
      </c>
      <c r="R5974" s="76">
        <v>84</v>
      </c>
      <c r="S5974" s="49">
        <f t="shared" si="4882"/>
        <v>0.24769230769230771</v>
      </c>
      <c r="T5974" s="49">
        <f t="shared" si="4884"/>
        <v>24.76923076923077</v>
      </c>
      <c r="U5974" s="49">
        <v>24.76923076923077</v>
      </c>
      <c r="V5974" s="49">
        <f t="shared" si="4860"/>
        <v>0.24769230769230771</v>
      </c>
      <c r="W5974" s="49">
        <f t="shared" si="4878"/>
        <v>1.2384615384615385</v>
      </c>
      <c r="X5974" s="90">
        <f>ROUND(S5974*$X$2,0)</f>
        <v>2</v>
      </c>
      <c r="Y5974" s="90">
        <f t="shared" si="4885"/>
        <v>79.843959999999996</v>
      </c>
      <c r="Z5974" s="93">
        <f t="shared" si="4888"/>
        <v>3</v>
      </c>
      <c r="AA5974" s="93">
        <f t="shared" si="4886"/>
        <v>119.76594</v>
      </c>
      <c r="AB5974" s="97">
        <f t="shared" si="4890"/>
        <v>5</v>
      </c>
      <c r="AC5974" s="98">
        <f t="shared" si="4880"/>
        <v>199.60989999999998</v>
      </c>
      <c r="AD5974" s="77" t="s">
        <v>5891</v>
      </c>
      <c r="AE5974" s="54">
        <v>199.60989999999998</v>
      </c>
      <c r="AF5974" s="17"/>
    </row>
    <row r="5975" spans="1:32" ht="16.899999999999999" customHeight="1" x14ac:dyDescent="0.3">
      <c r="A5975" s="73" t="s">
        <v>7</v>
      </c>
      <c r="B5975" s="80" t="s">
        <v>6041</v>
      </c>
      <c r="C5975" s="48" t="s">
        <v>5921</v>
      </c>
      <c r="D5975" s="49">
        <v>100</v>
      </c>
      <c r="E5975" s="49">
        <v>4003</v>
      </c>
      <c r="F5975" s="48" t="s">
        <v>5909</v>
      </c>
      <c r="G5975" s="48" t="s">
        <v>65</v>
      </c>
      <c r="H5975" s="75">
        <f t="shared" si="4881"/>
        <v>0</v>
      </c>
      <c r="I5975" s="74">
        <v>5</v>
      </c>
      <c r="J5975" s="74">
        <v>5</v>
      </c>
      <c r="K5975" s="48">
        <f t="shared" si="4889"/>
        <v>5</v>
      </c>
      <c r="L5975" s="49"/>
      <c r="M5975" s="49">
        <f t="shared" si="4879"/>
        <v>5</v>
      </c>
      <c r="N5975" s="48">
        <v>8</v>
      </c>
      <c r="O5975" s="56">
        <v>32.670789999999997</v>
      </c>
      <c r="P5975" s="48" t="str">
        <f t="shared" si="4883"/>
        <v>78062 SL</v>
      </c>
      <c r="Q5975" s="76">
        <v>1</v>
      </c>
      <c r="R5975" s="76">
        <v>6</v>
      </c>
      <c r="S5975" s="49">
        <f t="shared" si="4882"/>
        <v>1.7692307692307691E-2</v>
      </c>
      <c r="T5975" s="49">
        <f t="shared" si="4884"/>
        <v>1.7692307692307692</v>
      </c>
      <c r="U5975" s="49">
        <v>1.7692307692307692</v>
      </c>
      <c r="V5975" s="49">
        <f t="shared" si="4860"/>
        <v>1.7692307692307691E-2</v>
      </c>
      <c r="W5975" s="49">
        <f t="shared" si="4878"/>
        <v>8.8461538461538453E-2</v>
      </c>
      <c r="X5975" s="90">
        <f>ROUNDUP(S5975*$X$2,0)</f>
        <v>1</v>
      </c>
      <c r="Y5975" s="90">
        <f t="shared" si="4885"/>
        <v>32.670789999999997</v>
      </c>
      <c r="Z5975" s="93">
        <f t="shared" si="4888"/>
        <v>1</v>
      </c>
      <c r="AA5975" s="93">
        <f t="shared" si="4886"/>
        <v>32.670789999999997</v>
      </c>
      <c r="AB5975" s="97">
        <f t="shared" si="4890"/>
        <v>1</v>
      </c>
      <c r="AC5975" s="98">
        <f t="shared" si="4880"/>
        <v>32.670789999999997</v>
      </c>
      <c r="AD5975" s="77" t="s">
        <v>5891</v>
      </c>
      <c r="AE5975" s="54">
        <v>32.670789999999997</v>
      </c>
      <c r="AF5975" s="17"/>
    </row>
    <row r="5976" spans="1:32" ht="16.899999999999999" customHeight="1" x14ac:dyDescent="0.3">
      <c r="A5976" s="73" t="s">
        <v>7</v>
      </c>
      <c r="B5976" s="80" t="s">
        <v>6042</v>
      </c>
      <c r="C5976" s="48" t="s">
        <v>5921</v>
      </c>
      <c r="D5976" s="49">
        <v>100</v>
      </c>
      <c r="E5976" s="49">
        <v>4003</v>
      </c>
      <c r="F5976" s="48" t="s">
        <v>5909</v>
      </c>
      <c r="G5976" s="48" t="s">
        <v>65</v>
      </c>
      <c r="H5976" s="75">
        <f t="shared" si="4881"/>
        <v>0</v>
      </c>
      <c r="I5976" s="74">
        <v>5</v>
      </c>
      <c r="J5976" s="74">
        <v>5</v>
      </c>
      <c r="K5976" s="48">
        <f t="shared" si="4889"/>
        <v>5</v>
      </c>
      <c r="L5976" s="49"/>
      <c r="M5976" s="49">
        <f t="shared" si="4879"/>
        <v>5</v>
      </c>
      <c r="N5976" s="48">
        <v>0</v>
      </c>
      <c r="O5976" s="56">
        <v>30.621379999999998</v>
      </c>
      <c r="P5976" s="48" t="str">
        <f t="shared" si="4883"/>
        <v>78063 SL</v>
      </c>
      <c r="Q5976" s="76">
        <v>13</v>
      </c>
      <c r="R5976" s="76">
        <v>34</v>
      </c>
      <c r="S5976" s="49">
        <f t="shared" si="4882"/>
        <v>0.17923076923076922</v>
      </c>
      <c r="T5976" s="49">
        <f t="shared" si="4884"/>
        <v>17.923076923076923</v>
      </c>
      <c r="U5976" s="49">
        <v>17.923076923076923</v>
      </c>
      <c r="V5976" s="49">
        <f t="shared" ref="V5976:V6039" si="4891">U5976/D5976</f>
        <v>0.17923076923076922</v>
      </c>
      <c r="W5976" s="49">
        <f t="shared" si="4878"/>
        <v>0.89615384615384608</v>
      </c>
      <c r="X5976" s="90">
        <f>ROUND(S5976*$X$2,0)</f>
        <v>1</v>
      </c>
      <c r="Y5976" s="90">
        <f t="shared" si="4885"/>
        <v>30.621379999999998</v>
      </c>
      <c r="Z5976" s="93">
        <f t="shared" si="4888"/>
        <v>2</v>
      </c>
      <c r="AA5976" s="93">
        <f t="shared" si="4886"/>
        <v>61.242759999999997</v>
      </c>
      <c r="AB5976" s="97">
        <f t="shared" si="4890"/>
        <v>3</v>
      </c>
      <c r="AC5976" s="98">
        <f t="shared" si="4880"/>
        <v>91.864139999999992</v>
      </c>
      <c r="AD5976" s="77" t="s">
        <v>5891</v>
      </c>
      <c r="AE5976" s="54">
        <v>91.864139999999992</v>
      </c>
      <c r="AF5976" s="17"/>
    </row>
    <row r="5977" spans="1:32" ht="16.899999999999999" customHeight="1" x14ac:dyDescent="0.3">
      <c r="A5977" s="73" t="s">
        <v>7</v>
      </c>
      <c r="B5977" s="80" t="s">
        <v>6043</v>
      </c>
      <c r="C5977" s="48" t="s">
        <v>5921</v>
      </c>
      <c r="D5977" s="49">
        <v>1000</v>
      </c>
      <c r="E5977" s="49">
        <v>4003</v>
      </c>
      <c r="F5977" s="48" t="s">
        <v>5909</v>
      </c>
      <c r="G5977" s="48" t="s">
        <v>65</v>
      </c>
      <c r="H5977" s="75">
        <f t="shared" si="4881"/>
        <v>0</v>
      </c>
      <c r="I5977" s="74">
        <v>5</v>
      </c>
      <c r="J5977" s="74">
        <v>5</v>
      </c>
      <c r="K5977" s="48">
        <f t="shared" si="4889"/>
        <v>5</v>
      </c>
      <c r="L5977" s="49"/>
      <c r="M5977" s="49">
        <f t="shared" si="4879"/>
        <v>5</v>
      </c>
      <c r="N5977" s="48">
        <v>2</v>
      </c>
      <c r="O5977" s="56">
        <v>257.53820999999999</v>
      </c>
      <c r="P5977" s="48" t="str">
        <f t="shared" si="4883"/>
        <v>78072 SL</v>
      </c>
      <c r="Q5977" s="76">
        <v>0</v>
      </c>
      <c r="R5977" s="76">
        <v>11</v>
      </c>
      <c r="S5977" s="49">
        <f t="shared" si="4882"/>
        <v>1.2692307692307692E-2</v>
      </c>
      <c r="T5977" s="49">
        <f t="shared" si="4884"/>
        <v>12.692307692307692</v>
      </c>
      <c r="U5977" s="49">
        <v>17.692307692307693</v>
      </c>
      <c r="V5977" s="49">
        <f t="shared" si="4891"/>
        <v>1.7692307692307695E-2</v>
      </c>
      <c r="W5977" s="49">
        <f t="shared" si="4878"/>
        <v>6.3461538461538458E-2</v>
      </c>
      <c r="X5977" s="90">
        <f t="shared" ref="X5977:X5982" si="4892">ROUNDUP(S5977*$X$2,0)</f>
        <v>1</v>
      </c>
      <c r="Y5977" s="90">
        <f t="shared" si="4885"/>
        <v>257.53820999999999</v>
      </c>
      <c r="Z5977" s="93">
        <f t="shared" si="4888"/>
        <v>1</v>
      </c>
      <c r="AA5977" s="93">
        <f t="shared" si="4886"/>
        <v>257.53820999999999</v>
      </c>
      <c r="AB5977" s="97">
        <f t="shared" si="4890"/>
        <v>1</v>
      </c>
      <c r="AC5977" s="98">
        <f t="shared" si="4880"/>
        <v>257.53820999999999</v>
      </c>
      <c r="AD5977" s="77" t="s">
        <v>5891</v>
      </c>
      <c r="AE5977" s="54">
        <v>257.53820999999999</v>
      </c>
      <c r="AF5977" s="17"/>
    </row>
    <row r="5978" spans="1:32" ht="16.899999999999999" customHeight="1" x14ac:dyDescent="0.3">
      <c r="A5978" s="73" t="s">
        <v>7</v>
      </c>
      <c r="B5978" s="80" t="s">
        <v>6044</v>
      </c>
      <c r="C5978" s="48" t="s">
        <v>5921</v>
      </c>
      <c r="D5978" s="49">
        <v>100</v>
      </c>
      <c r="E5978" s="49">
        <v>4003</v>
      </c>
      <c r="F5978" s="48" t="s">
        <v>5909</v>
      </c>
      <c r="G5978" s="48" t="s">
        <v>65</v>
      </c>
      <c r="H5978" s="75">
        <f t="shared" si="4881"/>
        <v>0</v>
      </c>
      <c r="I5978" s="74">
        <v>5</v>
      </c>
      <c r="J5978" s="74">
        <v>5</v>
      </c>
      <c r="K5978" s="48">
        <f t="shared" si="4889"/>
        <v>5</v>
      </c>
      <c r="L5978" s="49"/>
      <c r="M5978" s="49">
        <f t="shared" si="4879"/>
        <v>5</v>
      </c>
      <c r="N5978" s="48">
        <v>18</v>
      </c>
      <c r="O5978" s="56">
        <v>26.55311</v>
      </c>
      <c r="P5978" s="48" t="str">
        <f t="shared" si="4883"/>
        <v>78072 SL</v>
      </c>
      <c r="Q5978" s="76">
        <v>1</v>
      </c>
      <c r="R5978" s="76">
        <v>34</v>
      </c>
      <c r="S5978" s="49">
        <f t="shared" si="4882"/>
        <v>4.9999999999999996E-2</v>
      </c>
      <c r="T5978" s="49">
        <f t="shared" si="4884"/>
        <v>5</v>
      </c>
      <c r="U5978" s="49">
        <v>17.692307692307693</v>
      </c>
      <c r="V5978" s="49">
        <f t="shared" si="4891"/>
        <v>0.17692307692307693</v>
      </c>
      <c r="W5978" s="49">
        <f t="shared" si="4878"/>
        <v>0.24999999999999997</v>
      </c>
      <c r="X5978" s="90">
        <f t="shared" si="4892"/>
        <v>1</v>
      </c>
      <c r="Y5978" s="90">
        <f t="shared" si="4885"/>
        <v>26.55311</v>
      </c>
      <c r="Z5978" s="93">
        <f t="shared" si="4888"/>
        <v>1</v>
      </c>
      <c r="AA5978" s="93">
        <f t="shared" si="4886"/>
        <v>26.55311</v>
      </c>
      <c r="AB5978" s="97">
        <f t="shared" si="4890"/>
        <v>1</v>
      </c>
      <c r="AC5978" s="98">
        <f t="shared" si="4880"/>
        <v>26.55311</v>
      </c>
      <c r="AD5978" s="77" t="s">
        <v>5891</v>
      </c>
      <c r="AE5978" s="54">
        <v>26.55311</v>
      </c>
      <c r="AF5978" s="17"/>
    </row>
    <row r="5979" spans="1:32" ht="16.899999999999999" customHeight="1" x14ac:dyDescent="0.3">
      <c r="A5979" s="73" t="s">
        <v>7</v>
      </c>
      <c r="B5979" s="80" t="s">
        <v>6045</v>
      </c>
      <c r="C5979" s="48" t="s">
        <v>5921</v>
      </c>
      <c r="D5979" s="49">
        <v>100</v>
      </c>
      <c r="E5979" s="49">
        <v>4003</v>
      </c>
      <c r="F5979" s="48" t="s">
        <v>5909</v>
      </c>
      <c r="G5979" s="48" t="s">
        <v>65</v>
      </c>
      <c r="H5979" s="75">
        <f t="shared" si="4881"/>
        <v>0</v>
      </c>
      <c r="I5979" s="74">
        <v>5</v>
      </c>
      <c r="J5979" s="74">
        <v>5</v>
      </c>
      <c r="K5979" s="48">
        <f t="shared" si="4889"/>
        <v>5</v>
      </c>
      <c r="L5979" s="49"/>
      <c r="M5979" s="49">
        <f t="shared" si="4879"/>
        <v>5</v>
      </c>
      <c r="N5979" s="48">
        <v>5</v>
      </c>
      <c r="O5979" s="56">
        <v>32.45731</v>
      </c>
      <c r="P5979" s="48" t="str">
        <f t="shared" si="4883"/>
        <v>78073 SL</v>
      </c>
      <c r="Q5979" s="76">
        <v>2</v>
      </c>
      <c r="R5979" s="76">
        <v>9</v>
      </c>
      <c r="S5979" s="49">
        <f t="shared" si="4882"/>
        <v>3.1923076923076922E-2</v>
      </c>
      <c r="T5979" s="49">
        <f t="shared" si="4884"/>
        <v>3.1923076923076921</v>
      </c>
      <c r="U5979" s="49">
        <v>3.1923076923076921</v>
      </c>
      <c r="V5979" s="49">
        <f t="shared" si="4891"/>
        <v>3.1923076923076922E-2</v>
      </c>
      <c r="W5979" s="49">
        <f t="shared" si="4878"/>
        <v>0.1596153846153846</v>
      </c>
      <c r="X5979" s="90">
        <f t="shared" si="4892"/>
        <v>1</v>
      </c>
      <c r="Y5979" s="90">
        <f t="shared" si="4885"/>
        <v>32.45731</v>
      </c>
      <c r="Z5979" s="93">
        <f t="shared" si="4888"/>
        <v>1</v>
      </c>
      <c r="AA5979" s="93">
        <f t="shared" si="4886"/>
        <v>32.45731</v>
      </c>
      <c r="AB5979" s="97">
        <f t="shared" si="4890"/>
        <v>1</v>
      </c>
      <c r="AC5979" s="98">
        <f t="shared" si="4880"/>
        <v>32.45731</v>
      </c>
      <c r="AD5979" s="77" t="s">
        <v>5891</v>
      </c>
      <c r="AE5979" s="54">
        <v>32.45731</v>
      </c>
      <c r="AF5979" s="17"/>
    </row>
    <row r="5980" spans="1:32" ht="16.899999999999999" customHeight="1" x14ac:dyDescent="0.3">
      <c r="A5980" s="73" t="s">
        <v>7</v>
      </c>
      <c r="B5980" s="80" t="s">
        <v>6046</v>
      </c>
      <c r="C5980" s="48" t="s">
        <v>5921</v>
      </c>
      <c r="D5980" s="49">
        <v>1000</v>
      </c>
      <c r="E5980" s="49">
        <v>4003</v>
      </c>
      <c r="F5980" s="48" t="s">
        <v>5909</v>
      </c>
      <c r="G5980" s="48" t="s">
        <v>65</v>
      </c>
      <c r="H5980" s="75">
        <f t="shared" si="4881"/>
        <v>0</v>
      </c>
      <c r="I5980" s="74">
        <v>5</v>
      </c>
      <c r="J5980" s="74">
        <v>5</v>
      </c>
      <c r="K5980" s="48">
        <f t="shared" si="4889"/>
        <v>5</v>
      </c>
      <c r="L5980" s="49"/>
      <c r="M5980" s="49">
        <f t="shared" si="4879"/>
        <v>5</v>
      </c>
      <c r="N5980" s="48">
        <v>0</v>
      </c>
      <c r="O5980" s="56">
        <v>377.81063</v>
      </c>
      <c r="P5980" s="48" t="str">
        <f t="shared" si="4883"/>
        <v>78074 SL</v>
      </c>
      <c r="Q5980" s="76">
        <v>0</v>
      </c>
      <c r="R5980" s="76">
        <v>6</v>
      </c>
      <c r="S5980" s="49">
        <f t="shared" si="4882"/>
        <v>6.9230769230769233E-3</v>
      </c>
      <c r="T5980" s="49">
        <f t="shared" si="4884"/>
        <v>6.9230769230769234</v>
      </c>
      <c r="U5980" s="49">
        <v>7.9615384615384617</v>
      </c>
      <c r="V5980" s="49">
        <f t="shared" si="4891"/>
        <v>7.9615384615384609E-3</v>
      </c>
      <c r="W5980" s="49">
        <f t="shared" si="4878"/>
        <v>3.4615384615384617E-2</v>
      </c>
      <c r="X5980" s="90">
        <f t="shared" si="4892"/>
        <v>1</v>
      </c>
      <c r="Y5980" s="90">
        <f t="shared" si="4885"/>
        <v>377.81063</v>
      </c>
      <c r="Z5980" s="93">
        <f t="shared" si="4888"/>
        <v>1</v>
      </c>
      <c r="AA5980" s="93">
        <f t="shared" si="4886"/>
        <v>377.81063</v>
      </c>
      <c r="AB5980" s="97">
        <f t="shared" si="4890"/>
        <v>1</v>
      </c>
      <c r="AC5980" s="98">
        <f t="shared" si="4880"/>
        <v>377.81063</v>
      </c>
      <c r="AD5980" s="77" t="s">
        <v>5891</v>
      </c>
      <c r="AE5980" s="54">
        <v>377.81063</v>
      </c>
      <c r="AF5980" s="17"/>
    </row>
    <row r="5981" spans="1:32" ht="16.899999999999999" customHeight="1" x14ac:dyDescent="0.3">
      <c r="A5981" s="73" t="s">
        <v>7</v>
      </c>
      <c r="B5981" s="80" t="s">
        <v>6047</v>
      </c>
      <c r="C5981" s="48" t="s">
        <v>5921</v>
      </c>
      <c r="D5981" s="49">
        <v>100</v>
      </c>
      <c r="E5981" s="49">
        <v>4003</v>
      </c>
      <c r="F5981" s="48" t="s">
        <v>5909</v>
      </c>
      <c r="G5981" s="48" t="s">
        <v>65</v>
      </c>
      <c r="H5981" s="75">
        <f t="shared" si="4881"/>
        <v>0</v>
      </c>
      <c r="I5981" s="74">
        <v>5</v>
      </c>
      <c r="J5981" s="74">
        <v>5</v>
      </c>
      <c r="K5981" s="48">
        <f t="shared" si="4889"/>
        <v>5</v>
      </c>
      <c r="L5981" s="49"/>
      <c r="M5981" s="49">
        <f t="shared" si="4879"/>
        <v>5</v>
      </c>
      <c r="N5981" s="48">
        <v>9</v>
      </c>
      <c r="O5981" s="56">
        <v>38.554000000000002</v>
      </c>
      <c r="P5981" s="48" t="str">
        <f t="shared" si="4883"/>
        <v>78074 SL</v>
      </c>
      <c r="Q5981" s="76">
        <v>0</v>
      </c>
      <c r="R5981" s="76">
        <v>9</v>
      </c>
      <c r="S5981" s="49">
        <f t="shared" si="4882"/>
        <v>1.0384615384615384E-2</v>
      </c>
      <c r="T5981" s="49">
        <f t="shared" si="4884"/>
        <v>1.0384615384615385</v>
      </c>
      <c r="U5981" s="49">
        <v>7.9615384615384617</v>
      </c>
      <c r="V5981" s="49">
        <f t="shared" si="4891"/>
        <v>7.9615384615384616E-2</v>
      </c>
      <c r="W5981" s="49">
        <f t="shared" si="4878"/>
        <v>5.1923076923076919E-2</v>
      </c>
      <c r="X5981" s="90">
        <f t="shared" si="4892"/>
        <v>1</v>
      </c>
      <c r="Y5981" s="90">
        <f t="shared" si="4885"/>
        <v>38.554000000000002</v>
      </c>
      <c r="Z5981" s="93">
        <f t="shared" si="4888"/>
        <v>1</v>
      </c>
      <c r="AA5981" s="93">
        <f t="shared" si="4886"/>
        <v>38.554000000000002</v>
      </c>
      <c r="AB5981" s="97">
        <f t="shared" si="4890"/>
        <v>1</v>
      </c>
      <c r="AC5981" s="98">
        <f t="shared" si="4880"/>
        <v>38.554000000000002</v>
      </c>
      <c r="AD5981" s="77" t="s">
        <v>5891</v>
      </c>
      <c r="AE5981" s="54">
        <v>38.554000000000002</v>
      </c>
      <c r="AF5981" s="17"/>
    </row>
    <row r="5982" spans="1:32" ht="16.899999999999999" customHeight="1" x14ac:dyDescent="0.3">
      <c r="A5982" s="73" t="s">
        <v>7</v>
      </c>
      <c r="B5982" s="80" t="s">
        <v>6048</v>
      </c>
      <c r="C5982" s="48" t="s">
        <v>5921</v>
      </c>
      <c r="D5982" s="49">
        <v>1000</v>
      </c>
      <c r="E5982" s="49">
        <v>4003</v>
      </c>
      <c r="F5982" s="48" t="s">
        <v>5909</v>
      </c>
      <c r="G5982" s="48" t="s">
        <v>65</v>
      </c>
      <c r="H5982" s="75">
        <f t="shared" si="4881"/>
        <v>0</v>
      </c>
      <c r="I5982" s="74">
        <v>5</v>
      </c>
      <c r="J5982" s="74">
        <v>5</v>
      </c>
      <c r="K5982" s="48">
        <f t="shared" si="4889"/>
        <v>5</v>
      </c>
      <c r="L5982" s="49"/>
      <c r="M5982" s="49">
        <f t="shared" si="4879"/>
        <v>5</v>
      </c>
      <c r="N5982" s="48">
        <v>5</v>
      </c>
      <c r="O5982" s="56">
        <v>310.18536</v>
      </c>
      <c r="P5982" s="48" t="str">
        <f t="shared" si="4883"/>
        <v>78082 SL</v>
      </c>
      <c r="Q5982" s="76">
        <v>0</v>
      </c>
      <c r="R5982" s="76">
        <v>38</v>
      </c>
      <c r="S5982" s="49">
        <f t="shared" si="4882"/>
        <v>4.3846153846153847E-2</v>
      </c>
      <c r="T5982" s="49">
        <f t="shared" si="4884"/>
        <v>43.846153846153847</v>
      </c>
      <c r="U5982" s="49">
        <v>59.42307692307692</v>
      </c>
      <c r="V5982" s="49">
        <f t="shared" si="4891"/>
        <v>5.9423076923076919E-2</v>
      </c>
      <c r="W5982" s="49">
        <f t="shared" si="4878"/>
        <v>0.21923076923076923</v>
      </c>
      <c r="X5982" s="90">
        <f t="shared" si="4892"/>
        <v>1</v>
      </c>
      <c r="Y5982" s="90">
        <f t="shared" si="4885"/>
        <v>310.18536</v>
      </c>
      <c r="Z5982" s="93">
        <f t="shared" si="4888"/>
        <v>1</v>
      </c>
      <c r="AA5982" s="93">
        <f t="shared" si="4886"/>
        <v>310.18536</v>
      </c>
      <c r="AB5982" s="97">
        <f t="shared" si="4890"/>
        <v>1</v>
      </c>
      <c r="AC5982" s="98">
        <f t="shared" si="4880"/>
        <v>310.18536</v>
      </c>
      <c r="AD5982" s="77" t="s">
        <v>5891</v>
      </c>
      <c r="AE5982" s="54">
        <v>310.18536</v>
      </c>
      <c r="AF5982" s="17"/>
    </row>
    <row r="5983" spans="1:32" ht="16.899999999999999" customHeight="1" x14ac:dyDescent="0.3">
      <c r="A5983" s="73" t="s">
        <v>7</v>
      </c>
      <c r="B5983" s="80" t="s">
        <v>6049</v>
      </c>
      <c r="C5983" s="48" t="s">
        <v>5921</v>
      </c>
      <c r="D5983" s="49">
        <v>100</v>
      </c>
      <c r="E5983" s="49">
        <v>4003</v>
      </c>
      <c r="F5983" s="48" t="s">
        <v>5909</v>
      </c>
      <c r="G5983" s="48" t="s">
        <v>65</v>
      </c>
      <c r="H5983" s="75">
        <f t="shared" si="4881"/>
        <v>0</v>
      </c>
      <c r="I5983" s="74">
        <v>5</v>
      </c>
      <c r="J5983" s="74">
        <v>5</v>
      </c>
      <c r="K5983" s="48">
        <f t="shared" si="4889"/>
        <v>5</v>
      </c>
      <c r="L5983" s="49"/>
      <c r="M5983" s="49">
        <f t="shared" si="4879"/>
        <v>5</v>
      </c>
      <c r="N5983" s="48">
        <v>12</v>
      </c>
      <c r="O5983" s="56">
        <v>31.79147</v>
      </c>
      <c r="P5983" s="48" t="str">
        <f t="shared" si="4883"/>
        <v>78082 SL</v>
      </c>
      <c r="Q5983" s="76">
        <v>3</v>
      </c>
      <c r="R5983" s="76">
        <v>107</v>
      </c>
      <c r="S5983" s="49">
        <f t="shared" si="4882"/>
        <v>0.15576923076923077</v>
      </c>
      <c r="T5983" s="49">
        <f t="shared" si="4884"/>
        <v>15.576923076923077</v>
      </c>
      <c r="U5983" s="49">
        <v>59.42307692307692</v>
      </c>
      <c r="V5983" s="49">
        <f t="shared" si="4891"/>
        <v>0.59423076923076923</v>
      </c>
      <c r="W5983" s="49">
        <f t="shared" si="4878"/>
        <v>0.77884615384615385</v>
      </c>
      <c r="X5983" s="90">
        <f>ROUND(S5983*$X$2,0)</f>
        <v>1</v>
      </c>
      <c r="Y5983" s="90">
        <f t="shared" si="4885"/>
        <v>31.79147</v>
      </c>
      <c r="Z5983" s="93">
        <f t="shared" si="4888"/>
        <v>2</v>
      </c>
      <c r="AA5983" s="93">
        <f t="shared" si="4886"/>
        <v>63.582940000000001</v>
      </c>
      <c r="AB5983" s="97">
        <f t="shared" si="4890"/>
        <v>3</v>
      </c>
      <c r="AC5983" s="98">
        <f t="shared" si="4880"/>
        <v>95.374409999999997</v>
      </c>
      <c r="AD5983" s="77" t="s">
        <v>5891</v>
      </c>
      <c r="AE5983" s="54">
        <v>95.374409999999997</v>
      </c>
      <c r="AF5983" s="17"/>
    </row>
    <row r="5984" spans="1:32" ht="16.899999999999999" customHeight="1" x14ac:dyDescent="0.3">
      <c r="A5984" s="73" t="s">
        <v>35</v>
      </c>
      <c r="B5984" s="74" t="s">
        <v>2904</v>
      </c>
      <c r="C5984" s="48" t="s">
        <v>40</v>
      </c>
      <c r="D5984" s="48">
        <v>100</v>
      </c>
      <c r="E5984" s="48">
        <v>621</v>
      </c>
      <c r="F5984" s="48" t="s">
        <v>6128</v>
      </c>
      <c r="G5984" s="48" t="s">
        <v>112</v>
      </c>
      <c r="H5984" s="75">
        <f t="shared" si="4881"/>
        <v>-0.25925925925925924</v>
      </c>
      <c r="I5984" s="74">
        <v>20</v>
      </c>
      <c r="J5984" s="74">
        <v>27</v>
      </c>
      <c r="K5984" s="48">
        <f>I5984</f>
        <v>20</v>
      </c>
      <c r="L5984" s="48">
        <f>$L$3</f>
        <v>-4</v>
      </c>
      <c r="M5984" s="48">
        <f t="shared" si="4879"/>
        <v>16</v>
      </c>
      <c r="N5984" s="48">
        <v>4</v>
      </c>
      <c r="O5984" s="56">
        <v>2.0830000000000002</v>
      </c>
      <c r="P5984" s="48" t="str">
        <f t="shared" si="4883"/>
        <v>3250 BR</v>
      </c>
      <c r="Q5984" s="76">
        <v>2</v>
      </c>
      <c r="R5984" s="76">
        <v>71</v>
      </c>
      <c r="S5984" s="49">
        <f t="shared" si="4882"/>
        <v>0.10346153846153845</v>
      </c>
      <c r="T5984" s="49">
        <f t="shared" si="4884"/>
        <v>10.346153846153845</v>
      </c>
      <c r="U5984" s="49">
        <v>149.96153846153845</v>
      </c>
      <c r="V5984" s="49">
        <f t="shared" si="4891"/>
        <v>1.4996153846153846</v>
      </c>
      <c r="W5984" s="49">
        <f t="shared" ref="W5984:W6012" si="4893">S5984*M5984</f>
        <v>1.6553846153846152</v>
      </c>
      <c r="X5984" s="90">
        <f>ROUND(S5984*$X$3,0)</f>
        <v>1</v>
      </c>
      <c r="Y5984" s="90">
        <f t="shared" si="4885"/>
        <v>2.0830000000000002</v>
      </c>
      <c r="Z5984" s="93">
        <f t="shared" si="4888"/>
        <v>3</v>
      </c>
      <c r="AA5984" s="93">
        <f t="shared" si="4886"/>
        <v>6.2490000000000006</v>
      </c>
      <c r="AB5984" s="97">
        <f>ROUND((S5984*$AB$4)+Z5984,0)</f>
        <v>4</v>
      </c>
      <c r="AC5984" s="98">
        <f t="shared" si="4880"/>
        <v>8.3320000000000007</v>
      </c>
      <c r="AD5984" s="77" t="s">
        <v>3</v>
      </c>
      <c r="AE5984" s="54">
        <v>8.3320000000000007</v>
      </c>
      <c r="AF5984" s="17"/>
    </row>
    <row r="5985" spans="1:32" ht="16.899999999999999" customHeight="1" x14ac:dyDescent="0.3">
      <c r="A5985" s="73" t="s">
        <v>7</v>
      </c>
      <c r="B5985" s="80" t="s">
        <v>6051</v>
      </c>
      <c r="C5985" s="48" t="s">
        <v>5921</v>
      </c>
      <c r="D5985" s="49">
        <v>100</v>
      </c>
      <c r="E5985" s="49">
        <v>4003</v>
      </c>
      <c r="F5985" s="48" t="s">
        <v>5909</v>
      </c>
      <c r="G5985" s="48" t="s">
        <v>65</v>
      </c>
      <c r="H5985" s="75">
        <f t="shared" si="4881"/>
        <v>0</v>
      </c>
      <c r="I5985" s="74">
        <v>5</v>
      </c>
      <c r="J5985" s="74">
        <v>5</v>
      </c>
      <c r="K5985" s="48">
        <f>J5985</f>
        <v>5</v>
      </c>
      <c r="L5985" s="49"/>
      <c r="M5985" s="49">
        <f t="shared" si="4879"/>
        <v>5</v>
      </c>
      <c r="N5985" s="48">
        <v>18</v>
      </c>
      <c r="O5985" s="56">
        <v>17.913589999999999</v>
      </c>
      <c r="P5985" s="48" t="str">
        <f t="shared" si="4883"/>
        <v>78102 SL</v>
      </c>
      <c r="Q5985" s="76">
        <v>3</v>
      </c>
      <c r="R5985" s="76">
        <v>34</v>
      </c>
      <c r="S5985" s="49">
        <f t="shared" si="4882"/>
        <v>7.1538461538461537E-2</v>
      </c>
      <c r="T5985" s="49">
        <f t="shared" si="4884"/>
        <v>7.1538461538461533</v>
      </c>
      <c r="U5985" s="49">
        <v>188.69230769230771</v>
      </c>
      <c r="V5985" s="49">
        <f t="shared" si="4891"/>
        <v>1.8869230769230771</v>
      </c>
      <c r="W5985" s="49">
        <f t="shared" si="4893"/>
        <v>0.3576923076923077</v>
      </c>
      <c r="X5985" s="90">
        <f>ROUND(S5985*$X$2,0)</f>
        <v>1</v>
      </c>
      <c r="Y5985" s="90">
        <f t="shared" si="4885"/>
        <v>17.913589999999999</v>
      </c>
      <c r="Z5985" s="93">
        <f t="shared" si="4888"/>
        <v>1</v>
      </c>
      <c r="AA5985" s="93">
        <f t="shared" si="4886"/>
        <v>17.913589999999999</v>
      </c>
      <c r="AB5985" s="97">
        <f t="shared" ref="AB5985:AB5996" si="4894">ROUND((S5985*$AB$2)+Z5985,0)</f>
        <v>2</v>
      </c>
      <c r="AC5985" s="98">
        <f t="shared" si="4880"/>
        <v>35.827179999999998</v>
      </c>
      <c r="AD5985" s="77" t="s">
        <v>5891</v>
      </c>
      <c r="AE5985" s="54">
        <v>35.827179999999998</v>
      </c>
      <c r="AF5985" s="17"/>
    </row>
    <row r="5986" spans="1:32" ht="16.899999999999999" customHeight="1" x14ac:dyDescent="0.3">
      <c r="A5986" s="73" t="s">
        <v>7</v>
      </c>
      <c r="B5986" s="80" t="s">
        <v>6052</v>
      </c>
      <c r="C5986" s="48" t="s">
        <v>5921</v>
      </c>
      <c r="D5986" s="49">
        <v>100</v>
      </c>
      <c r="E5986" s="49">
        <v>4003</v>
      </c>
      <c r="F5986" s="48" t="s">
        <v>5909</v>
      </c>
      <c r="G5986" s="48" t="s">
        <v>65</v>
      </c>
      <c r="H5986" s="75">
        <f t="shared" si="4881"/>
        <v>0</v>
      </c>
      <c r="I5986" s="74">
        <v>5</v>
      </c>
      <c r="J5986" s="74">
        <v>5</v>
      </c>
      <c r="K5986" s="48">
        <f>J5986</f>
        <v>5</v>
      </c>
      <c r="L5986" s="49"/>
      <c r="M5986" s="49">
        <f t="shared" si="4879"/>
        <v>5</v>
      </c>
      <c r="N5986" s="48">
        <v>0</v>
      </c>
      <c r="O5986" s="56">
        <v>20.0489</v>
      </c>
      <c r="P5986" s="48" t="str">
        <f t="shared" si="4883"/>
        <v>78103 SL</v>
      </c>
      <c r="Q5986" s="76">
        <v>3</v>
      </c>
      <c r="R5986" s="76">
        <v>17</v>
      </c>
      <c r="S5986" s="49">
        <f t="shared" si="4882"/>
        <v>5.1923076923076919E-2</v>
      </c>
      <c r="T5986" s="49">
        <f t="shared" si="4884"/>
        <v>5.1923076923076916</v>
      </c>
      <c r="U5986" s="49">
        <v>43.269230769230766</v>
      </c>
      <c r="V5986" s="49">
        <f t="shared" si="4891"/>
        <v>0.43269230769230765</v>
      </c>
      <c r="W5986" s="49">
        <f t="shared" si="4893"/>
        <v>0.25961538461538458</v>
      </c>
      <c r="X5986" s="90">
        <f>ROUNDUP(S5986*$X$2,0)</f>
        <v>1</v>
      </c>
      <c r="Y5986" s="90">
        <f t="shared" si="4885"/>
        <v>20.0489</v>
      </c>
      <c r="Z5986" s="93">
        <f t="shared" si="4888"/>
        <v>1</v>
      </c>
      <c r="AA5986" s="93">
        <f t="shared" si="4886"/>
        <v>20.0489</v>
      </c>
      <c r="AB5986" s="97">
        <f t="shared" si="4894"/>
        <v>1</v>
      </c>
      <c r="AC5986" s="98">
        <f t="shared" si="4880"/>
        <v>20.0489</v>
      </c>
      <c r="AD5986" s="77" t="s">
        <v>5891</v>
      </c>
      <c r="AE5986" s="54">
        <v>20.0489</v>
      </c>
      <c r="AF5986" s="17"/>
    </row>
    <row r="5987" spans="1:32" ht="16.899999999999999" customHeight="1" x14ac:dyDescent="0.3">
      <c r="A5987" s="73" t="s">
        <v>7</v>
      </c>
      <c r="B5987" s="80" t="s">
        <v>6053</v>
      </c>
      <c r="C5987" s="48" t="s">
        <v>5921</v>
      </c>
      <c r="D5987" s="49">
        <v>1000</v>
      </c>
      <c r="E5987" s="48">
        <v>2834</v>
      </c>
      <c r="F5987" s="48" t="s">
        <v>6126</v>
      </c>
      <c r="G5987" s="48">
        <v>2</v>
      </c>
      <c r="H5987" s="75">
        <f t="shared" si="4881"/>
        <v>0</v>
      </c>
      <c r="I5987" s="74">
        <v>35</v>
      </c>
      <c r="J5987" s="74">
        <f t="shared" ref="J5987:J5988" si="4895">I5987</f>
        <v>35</v>
      </c>
      <c r="K5987" s="48">
        <f>I5987</f>
        <v>35</v>
      </c>
      <c r="L5987" s="49"/>
      <c r="M5987" s="49">
        <f t="shared" si="4879"/>
        <v>35</v>
      </c>
      <c r="N5987" s="48">
        <v>6</v>
      </c>
      <c r="O5987" s="56">
        <v>228.41528</v>
      </c>
      <c r="P5987" s="48" t="str">
        <f t="shared" si="4883"/>
        <v>78104 SL</v>
      </c>
      <c r="Q5987" s="76">
        <v>6</v>
      </c>
      <c r="R5987" s="76">
        <v>37</v>
      </c>
      <c r="S5987" s="49">
        <f t="shared" si="4882"/>
        <v>0.1073076923076923</v>
      </c>
      <c r="T5987" s="49">
        <f t="shared" si="4884"/>
        <v>107.30769230769229</v>
      </c>
      <c r="U5987" s="49">
        <v>110.88461538461537</v>
      </c>
      <c r="V5987" s="49">
        <f t="shared" si="4891"/>
        <v>0.11088461538461537</v>
      </c>
      <c r="W5987" s="49">
        <f t="shared" si="4893"/>
        <v>3.7557692307692303</v>
      </c>
      <c r="X5987" s="90">
        <f t="shared" ref="X5987:X5988" si="4896">ROUND(S5987*$X$4,0)</f>
        <v>1</v>
      </c>
      <c r="Y5987" s="90">
        <f t="shared" si="4885"/>
        <v>228.41528</v>
      </c>
      <c r="Z5987" s="93">
        <f t="shared" si="4888"/>
        <v>5</v>
      </c>
      <c r="AA5987" s="93">
        <f t="shared" si="4886"/>
        <v>1142.0763999999999</v>
      </c>
      <c r="AB5987" s="97">
        <f t="shared" si="4894"/>
        <v>6</v>
      </c>
      <c r="AC5987" s="98">
        <f t="shared" si="4880"/>
        <v>1370.4916800000001</v>
      </c>
      <c r="AD5987" s="77" t="s">
        <v>5891</v>
      </c>
      <c r="AE5987" s="54">
        <v>1370.4916800000001</v>
      </c>
      <c r="AF5987" s="17"/>
    </row>
    <row r="5988" spans="1:32" ht="16.899999999999999" customHeight="1" x14ac:dyDescent="0.3">
      <c r="A5988" s="73" t="s">
        <v>7</v>
      </c>
      <c r="B5988" s="80" t="s">
        <v>6054</v>
      </c>
      <c r="C5988" s="48" t="s">
        <v>5921</v>
      </c>
      <c r="D5988" s="49">
        <v>100</v>
      </c>
      <c r="E5988" s="48">
        <v>2834</v>
      </c>
      <c r="F5988" s="48" t="s">
        <v>6126</v>
      </c>
      <c r="G5988" s="48">
        <v>2</v>
      </c>
      <c r="H5988" s="75">
        <f t="shared" si="4881"/>
        <v>0</v>
      </c>
      <c r="I5988" s="74">
        <v>35</v>
      </c>
      <c r="J5988" s="74">
        <f t="shared" si="4895"/>
        <v>35</v>
      </c>
      <c r="K5988" s="48">
        <f>I5988</f>
        <v>35</v>
      </c>
      <c r="L5988" s="49"/>
      <c r="M5988" s="49">
        <f t="shared" si="4879"/>
        <v>35</v>
      </c>
      <c r="N5988" s="48">
        <v>9</v>
      </c>
      <c r="O5988" s="56">
        <v>23.640820000000001</v>
      </c>
      <c r="P5988" s="48" t="str">
        <f t="shared" si="4883"/>
        <v>78104 SL</v>
      </c>
      <c r="Q5988" s="76">
        <v>0</v>
      </c>
      <c r="R5988" s="76">
        <v>31</v>
      </c>
      <c r="S5988" s="49">
        <f t="shared" si="4882"/>
        <v>3.5769230769230768E-2</v>
      </c>
      <c r="T5988" s="49">
        <f t="shared" si="4884"/>
        <v>3.5769230769230766</v>
      </c>
      <c r="U5988" s="49">
        <v>110.88461538461537</v>
      </c>
      <c r="V5988" s="49">
        <f t="shared" si="4891"/>
        <v>1.1088461538461538</v>
      </c>
      <c r="W5988" s="49">
        <f t="shared" si="4893"/>
        <v>1.2519230769230769</v>
      </c>
      <c r="X5988" s="90">
        <f t="shared" si="4896"/>
        <v>0</v>
      </c>
      <c r="Y5988" s="90">
        <f t="shared" si="4885"/>
        <v>0</v>
      </c>
      <c r="Z5988" s="93">
        <f t="shared" si="4888"/>
        <v>1</v>
      </c>
      <c r="AA5988" s="93">
        <f t="shared" si="4886"/>
        <v>23.640820000000001</v>
      </c>
      <c r="AB5988" s="97">
        <f t="shared" si="4894"/>
        <v>1</v>
      </c>
      <c r="AC5988" s="98">
        <f t="shared" si="4880"/>
        <v>23.640820000000001</v>
      </c>
      <c r="AD5988" s="77" t="s">
        <v>5891</v>
      </c>
      <c r="AE5988" s="54">
        <v>23.640820000000001</v>
      </c>
      <c r="AF5988" s="17"/>
    </row>
    <row r="5989" spans="1:32" ht="16.899999999999999" customHeight="1" x14ac:dyDescent="0.3">
      <c r="A5989" s="73" t="s">
        <v>7</v>
      </c>
      <c r="B5989" s="80" t="s">
        <v>6055</v>
      </c>
      <c r="C5989" s="48" t="s">
        <v>5921</v>
      </c>
      <c r="D5989" s="49">
        <v>1000</v>
      </c>
      <c r="E5989" s="49">
        <v>4003</v>
      </c>
      <c r="F5989" s="48" t="s">
        <v>5909</v>
      </c>
      <c r="G5989" s="48" t="s">
        <v>65</v>
      </c>
      <c r="H5989" s="75">
        <f t="shared" si="4881"/>
        <v>0</v>
      </c>
      <c r="I5989" s="74">
        <v>5</v>
      </c>
      <c r="J5989" s="74">
        <v>5</v>
      </c>
      <c r="K5989" s="48">
        <f t="shared" ref="K5989:K6001" si="4897">J5989</f>
        <v>5</v>
      </c>
      <c r="L5989" s="49"/>
      <c r="M5989" s="49">
        <f t="shared" si="4879"/>
        <v>5</v>
      </c>
      <c r="N5989" s="48">
        <v>1</v>
      </c>
      <c r="O5989" s="56">
        <v>273.67018999999999</v>
      </c>
      <c r="P5989" s="48" t="str">
        <f t="shared" si="4883"/>
        <v>78106 SL</v>
      </c>
      <c r="Q5989" s="76">
        <v>19</v>
      </c>
      <c r="R5989" s="76">
        <v>31</v>
      </c>
      <c r="S5989" s="49">
        <f t="shared" si="4882"/>
        <v>0.24038461538461539</v>
      </c>
      <c r="T5989" s="49">
        <f t="shared" si="4884"/>
        <v>240.38461538461539</v>
      </c>
      <c r="U5989" s="49">
        <v>273.55769230769226</v>
      </c>
      <c r="V5989" s="49">
        <f t="shared" si="4891"/>
        <v>0.27355769230769228</v>
      </c>
      <c r="W5989" s="49">
        <f t="shared" si="4893"/>
        <v>1.2019230769230769</v>
      </c>
      <c r="X5989" s="90">
        <f>ROUND(S5989*$X$2,0)</f>
        <v>2</v>
      </c>
      <c r="Y5989" s="90">
        <f t="shared" si="4885"/>
        <v>547.34037999999998</v>
      </c>
      <c r="Z5989" s="93">
        <f t="shared" si="4888"/>
        <v>3</v>
      </c>
      <c r="AA5989" s="93">
        <f t="shared" si="4886"/>
        <v>821.01056999999992</v>
      </c>
      <c r="AB5989" s="97">
        <f t="shared" si="4894"/>
        <v>5</v>
      </c>
      <c r="AC5989" s="98">
        <f t="shared" si="4880"/>
        <v>1368.35095</v>
      </c>
      <c r="AD5989" s="77" t="s">
        <v>5891</v>
      </c>
      <c r="AE5989" s="54">
        <v>1368.35095</v>
      </c>
      <c r="AF5989" s="17"/>
    </row>
    <row r="5990" spans="1:32" ht="16.899999999999999" customHeight="1" x14ac:dyDescent="0.3">
      <c r="A5990" s="73" t="s">
        <v>7</v>
      </c>
      <c r="B5990" s="80" t="s">
        <v>6056</v>
      </c>
      <c r="C5990" s="48" t="s">
        <v>5921</v>
      </c>
      <c r="D5990" s="49">
        <v>100</v>
      </c>
      <c r="E5990" s="49">
        <v>4003</v>
      </c>
      <c r="F5990" s="48" t="s">
        <v>5909</v>
      </c>
      <c r="G5990" s="48" t="s">
        <v>65</v>
      </c>
      <c r="H5990" s="75">
        <f t="shared" si="4881"/>
        <v>0</v>
      </c>
      <c r="I5990" s="74">
        <v>5</v>
      </c>
      <c r="J5990" s="74">
        <v>5</v>
      </c>
      <c r="K5990" s="48">
        <f t="shared" si="4897"/>
        <v>5</v>
      </c>
      <c r="L5990" s="49"/>
      <c r="M5990" s="49">
        <f t="shared" ref="M5990:M6018" si="4898">K5990+L5990</f>
        <v>5</v>
      </c>
      <c r="N5990" s="48">
        <v>14</v>
      </c>
      <c r="O5990" s="56">
        <v>28.166309999999999</v>
      </c>
      <c r="P5990" s="48" t="str">
        <f t="shared" si="4883"/>
        <v>78106 SL</v>
      </c>
      <c r="Q5990" s="76">
        <v>19</v>
      </c>
      <c r="R5990" s="76">
        <v>57</v>
      </c>
      <c r="S5990" s="49">
        <f t="shared" si="4882"/>
        <v>0.27038461538461539</v>
      </c>
      <c r="T5990" s="49">
        <f t="shared" si="4884"/>
        <v>27.03846153846154</v>
      </c>
      <c r="U5990" s="49">
        <v>273.55769230769226</v>
      </c>
      <c r="V5990" s="49">
        <f t="shared" si="4891"/>
        <v>2.7355769230769225</v>
      </c>
      <c r="W5990" s="49">
        <f t="shared" si="4893"/>
        <v>1.351923076923077</v>
      </c>
      <c r="X5990" s="90">
        <f>ROUND(S5990*$X$2,0)</f>
        <v>2</v>
      </c>
      <c r="Y5990" s="90">
        <f t="shared" si="4885"/>
        <v>56.332619999999999</v>
      </c>
      <c r="Z5990" s="93">
        <f t="shared" si="4888"/>
        <v>3</v>
      </c>
      <c r="AA5990" s="93">
        <f t="shared" si="4886"/>
        <v>84.498930000000001</v>
      </c>
      <c r="AB5990" s="97">
        <f t="shared" si="4894"/>
        <v>5</v>
      </c>
      <c r="AC5990" s="98">
        <f t="shared" ref="AC5990:AC6018" si="4899">AB5990*O5990</f>
        <v>140.83154999999999</v>
      </c>
      <c r="AD5990" s="77" t="s">
        <v>5891</v>
      </c>
      <c r="AE5990" s="54">
        <v>140.83154999999999</v>
      </c>
      <c r="AF5990" s="17"/>
    </row>
    <row r="5991" spans="1:32" ht="16.899999999999999" customHeight="1" x14ac:dyDescent="0.3">
      <c r="A5991" s="73" t="s">
        <v>7</v>
      </c>
      <c r="B5991" s="80" t="s">
        <v>6057</v>
      </c>
      <c r="C5991" s="48" t="s">
        <v>5921</v>
      </c>
      <c r="D5991" s="49">
        <v>100</v>
      </c>
      <c r="E5991" s="49">
        <v>4003</v>
      </c>
      <c r="F5991" s="48" t="s">
        <v>5909</v>
      </c>
      <c r="G5991" s="48" t="s">
        <v>65</v>
      </c>
      <c r="H5991" s="75">
        <f t="shared" ref="H5991:H6018" si="4900">(I5991-J5991)/J5991</f>
        <v>0</v>
      </c>
      <c r="I5991" s="74">
        <v>5</v>
      </c>
      <c r="J5991" s="74">
        <v>5</v>
      </c>
      <c r="K5991" s="48">
        <f t="shared" si="4897"/>
        <v>5</v>
      </c>
      <c r="L5991" s="49"/>
      <c r="M5991" s="49">
        <f t="shared" si="4898"/>
        <v>5</v>
      </c>
      <c r="N5991" s="48">
        <v>2</v>
      </c>
      <c r="O5991" s="56">
        <v>32.44603</v>
      </c>
      <c r="P5991" s="48" t="str">
        <f t="shared" si="4883"/>
        <v>78108 SL</v>
      </c>
      <c r="Q5991" s="76">
        <v>14</v>
      </c>
      <c r="R5991" s="76">
        <v>50</v>
      </c>
      <c r="S5991" s="49">
        <f t="shared" ref="S5991:S6018" si="4901">((Q5991/65*0.7)+(R5991/260*0.3))</f>
        <v>0.20846153846153848</v>
      </c>
      <c r="T5991" s="49">
        <f t="shared" si="4884"/>
        <v>20.846153846153847</v>
      </c>
      <c r="U5991" s="49">
        <v>20.846153846153847</v>
      </c>
      <c r="V5991" s="49">
        <f t="shared" si="4891"/>
        <v>0.20846153846153848</v>
      </c>
      <c r="W5991" s="49">
        <f t="shared" si="4893"/>
        <v>1.0423076923076924</v>
      </c>
      <c r="X5991" s="90">
        <f>ROUND(S5991*$X$2,0)</f>
        <v>1</v>
      </c>
      <c r="Y5991" s="90">
        <f t="shared" si="4885"/>
        <v>32.44603</v>
      </c>
      <c r="Z5991" s="93">
        <f t="shared" si="4888"/>
        <v>2</v>
      </c>
      <c r="AA5991" s="93">
        <f t="shared" si="4886"/>
        <v>64.892060000000001</v>
      </c>
      <c r="AB5991" s="97">
        <f t="shared" si="4894"/>
        <v>3</v>
      </c>
      <c r="AC5991" s="98">
        <f t="shared" si="4899"/>
        <v>97.338089999999994</v>
      </c>
      <c r="AD5991" s="77" t="s">
        <v>5891</v>
      </c>
      <c r="AE5991" s="54">
        <v>97.338089999999994</v>
      </c>
      <c r="AF5991" s="17"/>
    </row>
    <row r="5992" spans="1:32" ht="16.899999999999999" customHeight="1" x14ac:dyDescent="0.3">
      <c r="A5992" s="73" t="s">
        <v>7</v>
      </c>
      <c r="B5992" s="80" t="s">
        <v>6058</v>
      </c>
      <c r="C5992" s="48" t="s">
        <v>5921</v>
      </c>
      <c r="D5992" s="49">
        <v>1000</v>
      </c>
      <c r="E5992" s="49">
        <v>4003</v>
      </c>
      <c r="F5992" s="48" t="s">
        <v>5909</v>
      </c>
      <c r="G5992" s="48" t="s">
        <v>65</v>
      </c>
      <c r="H5992" s="75">
        <f t="shared" si="4900"/>
        <v>0</v>
      </c>
      <c r="I5992" s="74">
        <v>5</v>
      </c>
      <c r="J5992" s="74">
        <v>5</v>
      </c>
      <c r="K5992" s="48">
        <f t="shared" si="4897"/>
        <v>5</v>
      </c>
      <c r="L5992" s="49"/>
      <c r="M5992" s="49">
        <f t="shared" si="4898"/>
        <v>5</v>
      </c>
      <c r="N5992" s="48">
        <v>3</v>
      </c>
      <c r="O5992" s="56">
        <v>197.99355</v>
      </c>
      <c r="P5992" s="48" t="str">
        <f t="shared" si="4883"/>
        <v>78112 SL</v>
      </c>
      <c r="Q5992" s="76">
        <v>2</v>
      </c>
      <c r="R5992" s="76">
        <v>6</v>
      </c>
      <c r="S5992" s="49">
        <f t="shared" si="4901"/>
        <v>2.8461538461538462E-2</v>
      </c>
      <c r="T5992" s="49">
        <f t="shared" si="4884"/>
        <v>28.461538461538463</v>
      </c>
      <c r="U5992" s="49">
        <v>38.961538461538467</v>
      </c>
      <c r="V5992" s="49">
        <f t="shared" si="4891"/>
        <v>3.8961538461538464E-2</v>
      </c>
      <c r="W5992" s="49">
        <f t="shared" si="4893"/>
        <v>0.1423076923076923</v>
      </c>
      <c r="X5992" s="90">
        <f>ROUNDUP(S5992*$X$2,0)</f>
        <v>1</v>
      </c>
      <c r="Y5992" s="90">
        <f t="shared" si="4885"/>
        <v>197.99355</v>
      </c>
      <c r="Z5992" s="93">
        <f t="shared" si="4888"/>
        <v>1</v>
      </c>
      <c r="AA5992" s="93">
        <f t="shared" si="4886"/>
        <v>197.99355</v>
      </c>
      <c r="AB5992" s="97">
        <f t="shared" si="4894"/>
        <v>1</v>
      </c>
      <c r="AC5992" s="98">
        <f t="shared" si="4899"/>
        <v>197.99355</v>
      </c>
      <c r="AD5992" s="77" t="s">
        <v>5891</v>
      </c>
      <c r="AE5992" s="54">
        <v>197.99355</v>
      </c>
      <c r="AF5992" s="17"/>
    </row>
    <row r="5993" spans="1:32" ht="16.899999999999999" customHeight="1" x14ac:dyDescent="0.3">
      <c r="A5993" s="73" t="s">
        <v>7</v>
      </c>
      <c r="B5993" s="80" t="s">
        <v>6059</v>
      </c>
      <c r="C5993" s="48" t="s">
        <v>5921</v>
      </c>
      <c r="D5993" s="49">
        <v>100</v>
      </c>
      <c r="E5993" s="49">
        <v>4003</v>
      </c>
      <c r="F5993" s="48" t="s">
        <v>5909</v>
      </c>
      <c r="G5993" s="48" t="s">
        <v>65</v>
      </c>
      <c r="H5993" s="75">
        <f t="shared" si="4900"/>
        <v>0</v>
      </c>
      <c r="I5993" s="74">
        <v>5</v>
      </c>
      <c r="J5993" s="74">
        <v>5</v>
      </c>
      <c r="K5993" s="48">
        <f t="shared" si="4897"/>
        <v>5</v>
      </c>
      <c r="L5993" s="49"/>
      <c r="M5993" s="49">
        <f t="shared" si="4898"/>
        <v>5</v>
      </c>
      <c r="N5993" s="48">
        <v>12</v>
      </c>
      <c r="O5993" s="56">
        <v>19.251270000000002</v>
      </c>
      <c r="P5993" s="48" t="str">
        <f t="shared" si="4883"/>
        <v>78112 SL</v>
      </c>
      <c r="Q5993" s="76">
        <v>0</v>
      </c>
      <c r="R5993" s="76">
        <v>91</v>
      </c>
      <c r="S5993" s="49">
        <f t="shared" si="4901"/>
        <v>0.105</v>
      </c>
      <c r="T5993" s="49">
        <f t="shared" si="4884"/>
        <v>10.5</v>
      </c>
      <c r="U5993" s="49">
        <v>38.961538461538467</v>
      </c>
      <c r="V5993" s="49">
        <f t="shared" si="4891"/>
        <v>0.3896153846153847</v>
      </c>
      <c r="W5993" s="49">
        <f t="shared" si="4893"/>
        <v>0.52500000000000002</v>
      </c>
      <c r="X5993" s="90">
        <f>ROUND(S5993*$X$2,0)</f>
        <v>1</v>
      </c>
      <c r="Y5993" s="90">
        <f t="shared" si="4885"/>
        <v>19.251270000000002</v>
      </c>
      <c r="Z5993" s="93">
        <f t="shared" si="4888"/>
        <v>2</v>
      </c>
      <c r="AA5993" s="93">
        <f t="shared" si="4886"/>
        <v>38.502540000000003</v>
      </c>
      <c r="AB5993" s="97">
        <f t="shared" si="4894"/>
        <v>3</v>
      </c>
      <c r="AC5993" s="98">
        <f t="shared" si="4899"/>
        <v>57.753810000000001</v>
      </c>
      <c r="AD5993" s="77" t="s">
        <v>5891</v>
      </c>
      <c r="AE5993" s="54">
        <v>57.753810000000001</v>
      </c>
      <c r="AF5993" s="17"/>
    </row>
    <row r="5994" spans="1:32" ht="16.899999999999999" customHeight="1" x14ac:dyDescent="0.3">
      <c r="A5994" s="73" t="s">
        <v>7</v>
      </c>
      <c r="B5994" s="80" t="s">
        <v>6060</v>
      </c>
      <c r="C5994" s="48" t="s">
        <v>5921</v>
      </c>
      <c r="D5994" s="49">
        <v>1000</v>
      </c>
      <c r="E5994" s="49">
        <v>4003</v>
      </c>
      <c r="F5994" s="48" t="s">
        <v>5909</v>
      </c>
      <c r="G5994" s="48" t="s">
        <v>65</v>
      </c>
      <c r="H5994" s="75">
        <f t="shared" si="4900"/>
        <v>0</v>
      </c>
      <c r="I5994" s="74">
        <v>5</v>
      </c>
      <c r="J5994" s="74">
        <v>5</v>
      </c>
      <c r="K5994" s="48">
        <f t="shared" si="4897"/>
        <v>5</v>
      </c>
      <c r="L5994" s="49"/>
      <c r="M5994" s="49">
        <f t="shared" si="4898"/>
        <v>5</v>
      </c>
      <c r="N5994" s="48">
        <v>0</v>
      </c>
      <c r="O5994" s="56">
        <v>224.21867</v>
      </c>
      <c r="P5994" s="48" t="str">
        <f t="shared" si="4883"/>
        <v>78113 SL</v>
      </c>
      <c r="Q5994" s="76">
        <v>1</v>
      </c>
      <c r="R5994" s="76">
        <v>1</v>
      </c>
      <c r="S5994" s="49">
        <f t="shared" si="4901"/>
        <v>1.1923076923076923E-2</v>
      </c>
      <c r="T5994" s="49">
        <f t="shared" si="4884"/>
        <v>11.923076923076923</v>
      </c>
      <c r="U5994" s="49">
        <v>28.384615384615383</v>
      </c>
      <c r="V5994" s="49">
        <f t="shared" si="4891"/>
        <v>2.8384615384615383E-2</v>
      </c>
      <c r="W5994" s="49">
        <f t="shared" si="4893"/>
        <v>5.9615384615384619E-2</v>
      </c>
      <c r="X5994" s="90">
        <f>ROUNDUP(S5994*$X$2,0)</f>
        <v>1</v>
      </c>
      <c r="Y5994" s="90">
        <f t="shared" si="4885"/>
        <v>224.21867</v>
      </c>
      <c r="Z5994" s="93">
        <f t="shared" si="4888"/>
        <v>1</v>
      </c>
      <c r="AA5994" s="93">
        <f t="shared" si="4886"/>
        <v>224.21867</v>
      </c>
      <c r="AB5994" s="97">
        <f t="shared" si="4894"/>
        <v>1</v>
      </c>
      <c r="AC5994" s="98">
        <f t="shared" si="4899"/>
        <v>224.21867</v>
      </c>
      <c r="AD5994" s="77" t="s">
        <v>5891</v>
      </c>
      <c r="AE5994" s="54">
        <v>224.21867</v>
      </c>
      <c r="AF5994" s="17"/>
    </row>
    <row r="5995" spans="1:32" ht="16.899999999999999" customHeight="1" x14ac:dyDescent="0.3">
      <c r="A5995" s="73" t="s">
        <v>7</v>
      </c>
      <c r="B5995" s="80" t="s">
        <v>6061</v>
      </c>
      <c r="C5995" s="48" t="s">
        <v>5921</v>
      </c>
      <c r="D5995" s="49">
        <v>100</v>
      </c>
      <c r="E5995" s="49">
        <v>4003</v>
      </c>
      <c r="F5995" s="48" t="s">
        <v>5909</v>
      </c>
      <c r="G5995" s="48" t="s">
        <v>65</v>
      </c>
      <c r="H5995" s="75">
        <f t="shared" si="4900"/>
        <v>0</v>
      </c>
      <c r="I5995" s="74">
        <v>5</v>
      </c>
      <c r="J5995" s="74">
        <v>5</v>
      </c>
      <c r="K5995" s="48">
        <f t="shared" si="4897"/>
        <v>5</v>
      </c>
      <c r="L5995" s="49"/>
      <c r="M5995" s="49">
        <f t="shared" si="4898"/>
        <v>5</v>
      </c>
      <c r="N5995" s="48">
        <v>12</v>
      </c>
      <c r="O5995" s="56">
        <v>23.169229999999999</v>
      </c>
      <c r="P5995" s="48" t="str">
        <f t="shared" si="4883"/>
        <v>78113 SL</v>
      </c>
      <c r="Q5995" s="76">
        <v>8</v>
      </c>
      <c r="R5995" s="76">
        <v>68</v>
      </c>
      <c r="S5995" s="49">
        <f t="shared" si="4901"/>
        <v>0.16461538461538461</v>
      </c>
      <c r="T5995" s="49">
        <f t="shared" si="4884"/>
        <v>16.46153846153846</v>
      </c>
      <c r="U5995" s="49">
        <v>28.384615384615383</v>
      </c>
      <c r="V5995" s="49">
        <f t="shared" si="4891"/>
        <v>0.28384615384615386</v>
      </c>
      <c r="W5995" s="49">
        <f t="shared" si="4893"/>
        <v>0.82307692307692304</v>
      </c>
      <c r="X5995" s="90">
        <f>ROUND(S5995*$X$2,0)</f>
        <v>1</v>
      </c>
      <c r="Y5995" s="90">
        <f t="shared" ref="Y5995:Y6022" si="4902">X5995*O5995</f>
        <v>23.169229999999999</v>
      </c>
      <c r="Z5995" s="93">
        <f t="shared" si="4888"/>
        <v>2</v>
      </c>
      <c r="AA5995" s="93">
        <f t="shared" ref="AA5995:AA6022" si="4903">Z5995*O5995</f>
        <v>46.338459999999998</v>
      </c>
      <c r="AB5995" s="97">
        <f t="shared" si="4894"/>
        <v>3</v>
      </c>
      <c r="AC5995" s="98">
        <f t="shared" si="4899"/>
        <v>69.507689999999997</v>
      </c>
      <c r="AD5995" s="77" t="s">
        <v>5891</v>
      </c>
      <c r="AE5995" s="54">
        <v>69.507689999999997</v>
      </c>
      <c r="AF5995" s="17"/>
    </row>
    <row r="5996" spans="1:32" ht="16.899999999999999" customHeight="1" x14ac:dyDescent="0.3">
      <c r="A5996" s="73" t="s">
        <v>7</v>
      </c>
      <c r="B5996" s="80" t="s">
        <v>6062</v>
      </c>
      <c r="C5996" s="48" t="s">
        <v>5921</v>
      </c>
      <c r="D5996" s="49">
        <v>1000</v>
      </c>
      <c r="E5996" s="49">
        <v>4003</v>
      </c>
      <c r="F5996" s="48" t="s">
        <v>5909</v>
      </c>
      <c r="G5996" s="48" t="s">
        <v>65</v>
      </c>
      <c r="H5996" s="75">
        <f t="shared" si="4900"/>
        <v>0</v>
      </c>
      <c r="I5996" s="74">
        <v>5</v>
      </c>
      <c r="J5996" s="74">
        <v>5</v>
      </c>
      <c r="K5996" s="48">
        <f t="shared" si="4897"/>
        <v>5</v>
      </c>
      <c r="L5996" s="49"/>
      <c r="M5996" s="49">
        <f t="shared" si="4898"/>
        <v>5</v>
      </c>
      <c r="N5996" s="48">
        <v>2</v>
      </c>
      <c r="O5996" s="56">
        <v>250.64321000000001</v>
      </c>
      <c r="P5996" s="48" t="str">
        <f t="shared" si="4883"/>
        <v>78114 SL</v>
      </c>
      <c r="Q5996" s="76">
        <v>4</v>
      </c>
      <c r="R5996" s="76">
        <v>18</v>
      </c>
      <c r="S5996" s="49">
        <f t="shared" si="4901"/>
        <v>6.3846153846153844E-2</v>
      </c>
      <c r="T5996" s="49">
        <f t="shared" si="4884"/>
        <v>63.846153846153847</v>
      </c>
      <c r="U5996" s="49">
        <v>158.42307692307691</v>
      </c>
      <c r="V5996" s="49">
        <f t="shared" si="4891"/>
        <v>0.15842307692307692</v>
      </c>
      <c r="W5996" s="49">
        <f t="shared" si="4893"/>
        <v>0.31923076923076921</v>
      </c>
      <c r="X5996" s="90">
        <f>ROUND(S5996*$X$2,0)</f>
        <v>0</v>
      </c>
      <c r="Y5996" s="90">
        <f t="shared" si="4902"/>
        <v>0</v>
      </c>
      <c r="Z5996" s="93">
        <f t="shared" si="4888"/>
        <v>0</v>
      </c>
      <c r="AA5996" s="93">
        <f t="shared" si="4903"/>
        <v>0</v>
      </c>
      <c r="AB5996" s="97">
        <f t="shared" si="4894"/>
        <v>0</v>
      </c>
      <c r="AC5996" s="98">
        <f t="shared" si="4899"/>
        <v>0</v>
      </c>
      <c r="AD5996" s="77" t="s">
        <v>5891</v>
      </c>
      <c r="AE5996" s="54">
        <v>0</v>
      </c>
      <c r="AF5996" s="17"/>
    </row>
    <row r="5997" spans="1:32" ht="16.899999999999999" customHeight="1" x14ac:dyDescent="0.3">
      <c r="A5997" s="73" t="s">
        <v>35</v>
      </c>
      <c r="B5997" s="74" t="s">
        <v>5775</v>
      </c>
      <c r="C5997" s="48" t="s">
        <v>40</v>
      </c>
      <c r="D5997" s="48">
        <v>100</v>
      </c>
      <c r="E5997" s="48">
        <v>621</v>
      </c>
      <c r="F5997" s="48" t="s">
        <v>6128</v>
      </c>
      <c r="G5997" s="48" t="s">
        <v>112</v>
      </c>
      <c r="H5997" s="75">
        <f t="shared" si="4900"/>
        <v>5.2631578947368418E-2</v>
      </c>
      <c r="I5997" s="74">
        <v>20</v>
      </c>
      <c r="J5997" s="74">
        <v>19</v>
      </c>
      <c r="K5997" s="48">
        <f t="shared" si="4897"/>
        <v>19</v>
      </c>
      <c r="L5997" s="48">
        <f>$L$3</f>
        <v>-4</v>
      </c>
      <c r="M5997" s="48">
        <f t="shared" si="4898"/>
        <v>15</v>
      </c>
      <c r="N5997" s="48">
        <v>1</v>
      </c>
      <c r="O5997" s="56">
        <v>2.5950000000000002</v>
      </c>
      <c r="P5997" s="48" t="str">
        <f t="shared" si="4883"/>
        <v>3252 BR</v>
      </c>
      <c r="Q5997" s="76">
        <v>1</v>
      </c>
      <c r="R5997" s="76">
        <v>31</v>
      </c>
      <c r="S5997" s="49">
        <f t="shared" si="4901"/>
        <v>4.6538461538461535E-2</v>
      </c>
      <c r="T5997" s="49">
        <f t="shared" si="4884"/>
        <v>4.6538461538461533</v>
      </c>
      <c r="U5997" s="49">
        <v>58.5</v>
      </c>
      <c r="V5997" s="49">
        <f t="shared" si="4891"/>
        <v>0.58499999999999996</v>
      </c>
      <c r="W5997" s="49">
        <f t="shared" si="4893"/>
        <v>0.69807692307692304</v>
      </c>
      <c r="X5997" s="90">
        <f>ROUND(S5997*$X$3,0)</f>
        <v>0</v>
      </c>
      <c r="Y5997" s="90">
        <f t="shared" si="4902"/>
        <v>0</v>
      </c>
      <c r="Z5997" s="93">
        <f t="shared" si="4888"/>
        <v>1</v>
      </c>
      <c r="AA5997" s="93">
        <f t="shared" si="4903"/>
        <v>2.5950000000000002</v>
      </c>
      <c r="AB5997" s="97">
        <f>ROUND((S5997*$AB$4)+Z5997,0)</f>
        <v>1</v>
      </c>
      <c r="AC5997" s="98">
        <f t="shared" si="4899"/>
        <v>2.5950000000000002</v>
      </c>
      <c r="AD5997" s="77" t="s">
        <v>3</v>
      </c>
      <c r="AE5997" s="54">
        <v>2.5950000000000002</v>
      </c>
      <c r="AF5997" s="17"/>
    </row>
    <row r="5998" spans="1:32" ht="16.899999999999999" customHeight="1" x14ac:dyDescent="0.3">
      <c r="A5998" s="73" t="s">
        <v>7</v>
      </c>
      <c r="B5998" s="80" t="s">
        <v>6064</v>
      </c>
      <c r="C5998" s="48" t="s">
        <v>5921</v>
      </c>
      <c r="D5998" s="49">
        <v>100</v>
      </c>
      <c r="E5998" s="49">
        <v>4003</v>
      </c>
      <c r="F5998" s="48" t="s">
        <v>5909</v>
      </c>
      <c r="G5998" s="48" t="s">
        <v>65</v>
      </c>
      <c r="H5998" s="75">
        <f t="shared" si="4900"/>
        <v>0</v>
      </c>
      <c r="I5998" s="74">
        <v>5</v>
      </c>
      <c r="J5998" s="74">
        <v>5</v>
      </c>
      <c r="K5998" s="48">
        <f t="shared" si="4897"/>
        <v>5</v>
      </c>
      <c r="L5998" s="49"/>
      <c r="M5998" s="49">
        <f t="shared" si="4898"/>
        <v>5</v>
      </c>
      <c r="N5998" s="48">
        <v>6</v>
      </c>
      <c r="O5998" s="56">
        <v>31.29364</v>
      </c>
      <c r="P5998" s="48" t="str">
        <f t="shared" si="4883"/>
        <v>78116 SL</v>
      </c>
      <c r="Q5998" s="76">
        <v>61</v>
      </c>
      <c r="R5998" s="76">
        <v>92</v>
      </c>
      <c r="S5998" s="49">
        <f t="shared" si="4901"/>
        <v>0.76307692307692299</v>
      </c>
      <c r="T5998" s="49">
        <f t="shared" si="4884"/>
        <v>76.307692307692292</v>
      </c>
      <c r="U5998" s="49">
        <v>76.307692307692292</v>
      </c>
      <c r="V5998" s="49">
        <f t="shared" si="4891"/>
        <v>0.76307692307692288</v>
      </c>
      <c r="W5998" s="49">
        <f t="shared" si="4893"/>
        <v>3.8153846153846152</v>
      </c>
      <c r="X5998" s="90">
        <f>ROUND(S5998*$X$2,0)</f>
        <v>5</v>
      </c>
      <c r="Y5998" s="90">
        <f t="shared" si="4902"/>
        <v>156.4682</v>
      </c>
      <c r="Z5998" s="93">
        <f t="shared" si="4888"/>
        <v>9</v>
      </c>
      <c r="AA5998" s="93">
        <f t="shared" si="4903"/>
        <v>281.64276000000001</v>
      </c>
      <c r="AB5998" s="97">
        <f t="shared" ref="AB5998:AB6044" si="4904">ROUND((S5998*$AB$2)+Z5998,0)</f>
        <v>14</v>
      </c>
      <c r="AC5998" s="98">
        <f t="shared" si="4899"/>
        <v>438.11095999999998</v>
      </c>
      <c r="AD5998" s="77" t="s">
        <v>5891</v>
      </c>
      <c r="AE5998" s="54">
        <v>438.11095999999998</v>
      </c>
      <c r="AF5998" s="17"/>
    </row>
    <row r="5999" spans="1:32" ht="16.899999999999999" customHeight="1" x14ac:dyDescent="0.3">
      <c r="A5999" s="73" t="s">
        <v>7</v>
      </c>
      <c r="B5999" s="80" t="s">
        <v>6065</v>
      </c>
      <c r="C5999" s="48" t="s">
        <v>5921</v>
      </c>
      <c r="D5999" s="49">
        <v>100</v>
      </c>
      <c r="E5999" s="49">
        <v>4003</v>
      </c>
      <c r="F5999" s="48" t="s">
        <v>5909</v>
      </c>
      <c r="G5999" s="48" t="s">
        <v>65</v>
      </c>
      <c r="H5999" s="75">
        <f t="shared" si="4900"/>
        <v>0</v>
      </c>
      <c r="I5999" s="74">
        <v>5</v>
      </c>
      <c r="J5999" s="74">
        <v>5</v>
      </c>
      <c r="K5999" s="48">
        <f t="shared" si="4897"/>
        <v>5</v>
      </c>
      <c r="L5999" s="49"/>
      <c r="M5999" s="49">
        <f t="shared" si="4898"/>
        <v>5</v>
      </c>
      <c r="N5999" s="48">
        <v>6</v>
      </c>
      <c r="O5999" s="56">
        <v>36.445120000000003</v>
      </c>
      <c r="P5999" s="48" t="str">
        <f t="shared" si="4883"/>
        <v>78118 SL</v>
      </c>
      <c r="Q5999" s="76">
        <v>18</v>
      </c>
      <c r="R5999" s="76">
        <v>51</v>
      </c>
      <c r="S5999" s="49">
        <f t="shared" si="4901"/>
        <v>0.25269230769230766</v>
      </c>
      <c r="T5999" s="49">
        <f t="shared" si="4884"/>
        <v>25.269230769230766</v>
      </c>
      <c r="U5999" s="49">
        <v>25.269230769230766</v>
      </c>
      <c r="V5999" s="49">
        <f t="shared" si="4891"/>
        <v>0.25269230769230766</v>
      </c>
      <c r="W5999" s="49">
        <f t="shared" si="4893"/>
        <v>1.2634615384615384</v>
      </c>
      <c r="X5999" s="90">
        <f>ROUND(S5999*$X$2,0)</f>
        <v>2</v>
      </c>
      <c r="Y5999" s="90">
        <f t="shared" si="4902"/>
        <v>72.890240000000006</v>
      </c>
      <c r="Z5999" s="93">
        <f t="shared" si="4888"/>
        <v>3</v>
      </c>
      <c r="AA5999" s="93">
        <f t="shared" si="4903"/>
        <v>109.33536000000001</v>
      </c>
      <c r="AB5999" s="97">
        <f t="shared" si="4904"/>
        <v>5</v>
      </c>
      <c r="AC5999" s="98">
        <f t="shared" si="4899"/>
        <v>182.22560000000001</v>
      </c>
      <c r="AD5999" s="77" t="s">
        <v>5891</v>
      </c>
      <c r="AE5999" s="54">
        <v>182.22560000000001</v>
      </c>
      <c r="AF5999" s="17"/>
    </row>
    <row r="6000" spans="1:32" ht="16.899999999999999" customHeight="1" x14ac:dyDescent="0.3">
      <c r="A6000" s="73" t="s">
        <v>7</v>
      </c>
      <c r="B6000" s="80" t="s">
        <v>6066</v>
      </c>
      <c r="C6000" s="48" t="s">
        <v>5921</v>
      </c>
      <c r="D6000" s="49">
        <v>100</v>
      </c>
      <c r="E6000" s="49">
        <v>4003</v>
      </c>
      <c r="F6000" s="48" t="s">
        <v>5909</v>
      </c>
      <c r="G6000" s="48" t="s">
        <v>65</v>
      </c>
      <c r="H6000" s="75">
        <f t="shared" si="4900"/>
        <v>0</v>
      </c>
      <c r="I6000" s="74">
        <v>5</v>
      </c>
      <c r="J6000" s="74">
        <v>5</v>
      </c>
      <c r="K6000" s="48">
        <f t="shared" si="4897"/>
        <v>5</v>
      </c>
      <c r="L6000" s="49"/>
      <c r="M6000" s="49">
        <f t="shared" si="4898"/>
        <v>5</v>
      </c>
      <c r="N6000" s="48">
        <v>5</v>
      </c>
      <c r="O6000" s="56">
        <v>41.988630000000001</v>
      </c>
      <c r="P6000" s="48" t="str">
        <f t="shared" si="4883"/>
        <v>78120 SL</v>
      </c>
      <c r="Q6000" s="76">
        <v>29</v>
      </c>
      <c r="R6000" s="76">
        <v>101</v>
      </c>
      <c r="S6000" s="49">
        <f t="shared" si="4901"/>
        <v>0.42884615384615382</v>
      </c>
      <c r="T6000" s="49">
        <f t="shared" si="4884"/>
        <v>42.88461538461538</v>
      </c>
      <c r="U6000" s="49">
        <v>42.88461538461538</v>
      </c>
      <c r="V6000" s="49">
        <f t="shared" si="4891"/>
        <v>0.42884615384615382</v>
      </c>
      <c r="W6000" s="49">
        <f t="shared" si="4893"/>
        <v>2.1442307692307692</v>
      </c>
      <c r="X6000" s="90">
        <f>ROUND(S6000*$X$2,0)</f>
        <v>3</v>
      </c>
      <c r="Y6000" s="90">
        <f t="shared" si="4902"/>
        <v>125.96589</v>
      </c>
      <c r="Z6000" s="93">
        <f t="shared" si="4888"/>
        <v>5</v>
      </c>
      <c r="AA6000" s="93">
        <f t="shared" si="4903"/>
        <v>209.94315</v>
      </c>
      <c r="AB6000" s="97">
        <f t="shared" si="4904"/>
        <v>8</v>
      </c>
      <c r="AC6000" s="98">
        <f t="shared" si="4899"/>
        <v>335.90904</v>
      </c>
      <c r="AD6000" s="77" t="s">
        <v>5891</v>
      </c>
      <c r="AE6000" s="54">
        <v>335.90904</v>
      </c>
      <c r="AF6000" s="17"/>
    </row>
    <row r="6001" spans="1:32" ht="16.899999999999999" customHeight="1" x14ac:dyDescent="0.3">
      <c r="A6001" s="73" t="s">
        <v>7</v>
      </c>
      <c r="B6001" s="80" t="s">
        <v>6067</v>
      </c>
      <c r="C6001" s="48" t="s">
        <v>5921</v>
      </c>
      <c r="D6001" s="49">
        <v>100</v>
      </c>
      <c r="E6001" s="49">
        <v>4003</v>
      </c>
      <c r="F6001" s="48" t="s">
        <v>5909</v>
      </c>
      <c r="G6001" s="48" t="s">
        <v>65</v>
      </c>
      <c r="H6001" s="75">
        <f t="shared" si="4900"/>
        <v>0</v>
      </c>
      <c r="I6001" s="74">
        <v>5</v>
      </c>
      <c r="J6001" s="74">
        <v>5</v>
      </c>
      <c r="K6001" s="48">
        <f t="shared" si="4897"/>
        <v>5</v>
      </c>
      <c r="L6001" s="49"/>
      <c r="M6001" s="49">
        <f t="shared" si="4898"/>
        <v>5</v>
      </c>
      <c r="N6001" s="48">
        <v>0</v>
      </c>
      <c r="O6001" s="56">
        <v>24.63476</v>
      </c>
      <c r="P6001" s="48" t="str">
        <f t="shared" si="4883"/>
        <v>78123 SL</v>
      </c>
      <c r="Q6001" s="76">
        <v>45</v>
      </c>
      <c r="R6001" s="76">
        <v>105</v>
      </c>
      <c r="S6001" s="49">
        <f t="shared" si="4901"/>
        <v>0.60576923076923073</v>
      </c>
      <c r="T6001" s="49">
        <f t="shared" si="4884"/>
        <v>60.576923076923073</v>
      </c>
      <c r="U6001" s="49">
        <v>60.576923076923073</v>
      </c>
      <c r="V6001" s="49">
        <f t="shared" si="4891"/>
        <v>0.60576923076923073</v>
      </c>
      <c r="W6001" s="49">
        <f t="shared" si="4893"/>
        <v>3.0288461538461537</v>
      </c>
      <c r="X6001" s="90">
        <f>ROUND(S6001*$X$2,0)</f>
        <v>4</v>
      </c>
      <c r="Y6001" s="90">
        <f t="shared" si="4902"/>
        <v>98.53904</v>
      </c>
      <c r="Z6001" s="93">
        <f t="shared" si="4888"/>
        <v>7</v>
      </c>
      <c r="AA6001" s="93">
        <f t="shared" si="4903"/>
        <v>172.44332</v>
      </c>
      <c r="AB6001" s="97">
        <f t="shared" si="4904"/>
        <v>11</v>
      </c>
      <c r="AC6001" s="98">
        <f t="shared" si="4899"/>
        <v>270.98235999999997</v>
      </c>
      <c r="AD6001" s="77" t="s">
        <v>5891</v>
      </c>
      <c r="AE6001" s="54">
        <v>270.98235999999997</v>
      </c>
      <c r="AF6001" s="17"/>
    </row>
    <row r="6002" spans="1:32" ht="16.899999999999999" customHeight="1" x14ac:dyDescent="0.3">
      <c r="A6002" s="73" t="s">
        <v>7</v>
      </c>
      <c r="B6002" s="80" t="s">
        <v>6068</v>
      </c>
      <c r="C6002" s="48" t="s">
        <v>5921</v>
      </c>
      <c r="D6002" s="49">
        <v>1000</v>
      </c>
      <c r="E6002" s="48">
        <v>2834</v>
      </c>
      <c r="F6002" s="48" t="s">
        <v>6126</v>
      </c>
      <c r="G6002" s="48">
        <v>2</v>
      </c>
      <c r="H6002" s="75">
        <f t="shared" si="4900"/>
        <v>0</v>
      </c>
      <c r="I6002" s="74">
        <v>35</v>
      </c>
      <c r="J6002" s="74">
        <f t="shared" ref="J6002:J6003" si="4905">I6002</f>
        <v>35</v>
      </c>
      <c r="K6002" s="48">
        <f>I6002</f>
        <v>35</v>
      </c>
      <c r="L6002" s="49"/>
      <c r="M6002" s="49">
        <f t="shared" si="4898"/>
        <v>35</v>
      </c>
      <c r="N6002" s="48">
        <v>15</v>
      </c>
      <c r="O6002" s="56">
        <v>267.87646000000001</v>
      </c>
      <c r="P6002" s="48" t="str">
        <f t="shared" si="4883"/>
        <v>78124 SL</v>
      </c>
      <c r="Q6002" s="76">
        <v>67</v>
      </c>
      <c r="R6002" s="76">
        <v>120</v>
      </c>
      <c r="S6002" s="49">
        <f t="shared" si="4901"/>
        <v>0.85999999999999988</v>
      </c>
      <c r="T6002" s="49">
        <f t="shared" si="4884"/>
        <v>859.99999999999989</v>
      </c>
      <c r="U6002" s="49">
        <v>892.1807692307691</v>
      </c>
      <c r="V6002" s="49">
        <f t="shared" si="4891"/>
        <v>0.89218076923076906</v>
      </c>
      <c r="W6002" s="49">
        <f t="shared" si="4893"/>
        <v>30.099999999999994</v>
      </c>
      <c r="X6002" s="90">
        <f t="shared" ref="X6002:X6003" si="4906">ROUND(S6002*$X$4,0)</f>
        <v>4</v>
      </c>
      <c r="Y6002" s="90">
        <f t="shared" si="4902"/>
        <v>1071.50584</v>
      </c>
      <c r="Z6002" s="93">
        <f t="shared" si="4888"/>
        <v>34</v>
      </c>
      <c r="AA6002" s="93">
        <f t="shared" si="4903"/>
        <v>9107.7996400000011</v>
      </c>
      <c r="AB6002" s="97">
        <f t="shared" si="4904"/>
        <v>40</v>
      </c>
      <c r="AC6002" s="98">
        <f t="shared" si="4899"/>
        <v>10715.0584</v>
      </c>
      <c r="AD6002" s="77" t="s">
        <v>5891</v>
      </c>
      <c r="AE6002" s="54">
        <v>10715.0584</v>
      </c>
      <c r="AF6002" s="17"/>
    </row>
    <row r="6003" spans="1:32" ht="16.899999999999999" customHeight="1" x14ac:dyDescent="0.3">
      <c r="A6003" s="73" t="s">
        <v>7</v>
      </c>
      <c r="B6003" s="80" t="s">
        <v>6069</v>
      </c>
      <c r="C6003" s="48" t="s">
        <v>5921</v>
      </c>
      <c r="D6003" s="49">
        <v>100</v>
      </c>
      <c r="E6003" s="48">
        <v>2834</v>
      </c>
      <c r="F6003" s="48" t="s">
        <v>6126</v>
      </c>
      <c r="G6003" s="48">
        <v>2</v>
      </c>
      <c r="H6003" s="75">
        <f t="shared" si="4900"/>
        <v>0</v>
      </c>
      <c r="I6003" s="74">
        <v>35</v>
      </c>
      <c r="J6003" s="74">
        <f t="shared" si="4905"/>
        <v>35</v>
      </c>
      <c r="K6003" s="48">
        <f>I6003</f>
        <v>35</v>
      </c>
      <c r="L6003" s="49"/>
      <c r="M6003" s="49">
        <f t="shared" si="4898"/>
        <v>35</v>
      </c>
      <c r="N6003" s="48">
        <v>6</v>
      </c>
      <c r="O6003" s="56">
        <v>27.586939999999998</v>
      </c>
      <c r="P6003" s="48" t="str">
        <f t="shared" si="4883"/>
        <v>78124 SL</v>
      </c>
      <c r="Q6003" s="76">
        <v>9</v>
      </c>
      <c r="R6003" s="76">
        <v>43</v>
      </c>
      <c r="S6003" s="49">
        <f t="shared" si="4901"/>
        <v>0.14653846153846153</v>
      </c>
      <c r="T6003" s="49">
        <f t="shared" si="4884"/>
        <v>14.653846153846153</v>
      </c>
      <c r="U6003" s="49">
        <v>892.1807692307691</v>
      </c>
      <c r="V6003" s="49">
        <f t="shared" si="4891"/>
        <v>8.9218076923076914</v>
      </c>
      <c r="W6003" s="49">
        <f t="shared" si="4893"/>
        <v>5.1288461538461538</v>
      </c>
      <c r="X6003" s="90">
        <f t="shared" si="4906"/>
        <v>1</v>
      </c>
      <c r="Y6003" s="90">
        <f t="shared" si="4902"/>
        <v>27.586939999999998</v>
      </c>
      <c r="Z6003" s="93">
        <f t="shared" si="4888"/>
        <v>6</v>
      </c>
      <c r="AA6003" s="93">
        <f t="shared" si="4903"/>
        <v>165.52163999999999</v>
      </c>
      <c r="AB6003" s="97">
        <f t="shared" si="4904"/>
        <v>7</v>
      </c>
      <c r="AC6003" s="98">
        <f t="shared" si="4899"/>
        <v>193.10857999999999</v>
      </c>
      <c r="AD6003" s="77" t="s">
        <v>5891</v>
      </c>
      <c r="AE6003" s="54">
        <v>193.10857999999999</v>
      </c>
      <c r="AF6003" s="17"/>
    </row>
    <row r="6004" spans="1:32" ht="16.899999999999999" customHeight="1" x14ac:dyDescent="0.3">
      <c r="A6004" s="73" t="s">
        <v>7</v>
      </c>
      <c r="B6004" s="80" t="s">
        <v>6070</v>
      </c>
      <c r="C6004" s="48" t="s">
        <v>5921</v>
      </c>
      <c r="D6004" s="49">
        <v>100</v>
      </c>
      <c r="E6004" s="49">
        <v>4003</v>
      </c>
      <c r="F6004" s="48" t="s">
        <v>5909</v>
      </c>
      <c r="G6004" s="48" t="s">
        <v>65</v>
      </c>
      <c r="H6004" s="75">
        <f t="shared" si="4900"/>
        <v>0</v>
      </c>
      <c r="I6004" s="74">
        <v>5</v>
      </c>
      <c r="J6004" s="74">
        <v>5</v>
      </c>
      <c r="K6004" s="48">
        <f t="shared" ref="K6004:K6044" si="4907">J6004</f>
        <v>5</v>
      </c>
      <c r="L6004" s="49"/>
      <c r="M6004" s="49">
        <f t="shared" si="4898"/>
        <v>5</v>
      </c>
      <c r="N6004" s="48">
        <v>9</v>
      </c>
      <c r="O6004" s="56">
        <v>33.538620000000002</v>
      </c>
      <c r="P6004" s="48" t="str">
        <f t="shared" si="4883"/>
        <v>78126 SL</v>
      </c>
      <c r="Q6004" s="76">
        <v>11</v>
      </c>
      <c r="R6004" s="76">
        <v>36</v>
      </c>
      <c r="S6004" s="49">
        <f t="shared" si="4901"/>
        <v>0.16</v>
      </c>
      <c r="T6004" s="49">
        <f t="shared" si="4884"/>
        <v>16</v>
      </c>
      <c r="U6004" s="49">
        <v>16</v>
      </c>
      <c r="V6004" s="49">
        <f t="shared" si="4891"/>
        <v>0.16</v>
      </c>
      <c r="W6004" s="49">
        <f t="shared" si="4893"/>
        <v>0.8</v>
      </c>
      <c r="X6004" s="90">
        <f>ROUND(S6004*$X$2,0)</f>
        <v>1</v>
      </c>
      <c r="Y6004" s="90">
        <f t="shared" si="4902"/>
        <v>33.538620000000002</v>
      </c>
      <c r="Z6004" s="93">
        <f t="shared" ref="Z6004:Z6026" si="4908">ROUND((S6004*M6004)+X6004,0)</f>
        <v>2</v>
      </c>
      <c r="AA6004" s="93">
        <f t="shared" si="4903"/>
        <v>67.077240000000003</v>
      </c>
      <c r="AB6004" s="97">
        <f t="shared" si="4904"/>
        <v>3</v>
      </c>
      <c r="AC6004" s="98">
        <f t="shared" si="4899"/>
        <v>100.61586</v>
      </c>
      <c r="AD6004" s="77" t="s">
        <v>5891</v>
      </c>
      <c r="AE6004" s="54">
        <v>100.61586</v>
      </c>
      <c r="AF6004" s="17"/>
    </row>
    <row r="6005" spans="1:32" ht="16.899999999999999" customHeight="1" x14ac:dyDescent="0.3">
      <c r="A6005" s="73" t="s">
        <v>7</v>
      </c>
      <c r="B6005" s="80" t="s">
        <v>6071</v>
      </c>
      <c r="C6005" s="48" t="s">
        <v>5921</v>
      </c>
      <c r="D6005" s="49">
        <v>100</v>
      </c>
      <c r="E6005" s="49">
        <v>4003</v>
      </c>
      <c r="F6005" s="48" t="s">
        <v>5909</v>
      </c>
      <c r="G6005" s="48" t="s">
        <v>65</v>
      </c>
      <c r="H6005" s="75">
        <f t="shared" si="4900"/>
        <v>0</v>
      </c>
      <c r="I6005" s="74">
        <v>5</v>
      </c>
      <c r="J6005" s="74">
        <v>5</v>
      </c>
      <c r="K6005" s="48">
        <f t="shared" si="4907"/>
        <v>5</v>
      </c>
      <c r="L6005" s="49"/>
      <c r="M6005" s="49">
        <f t="shared" si="4898"/>
        <v>5</v>
      </c>
      <c r="N6005" s="48">
        <v>2</v>
      </c>
      <c r="O6005" s="56">
        <v>39.170810000000003</v>
      </c>
      <c r="P6005" s="48" t="str">
        <f t="shared" si="4883"/>
        <v>78128 SL</v>
      </c>
      <c r="Q6005" s="76">
        <v>7</v>
      </c>
      <c r="R6005" s="76">
        <v>13</v>
      </c>
      <c r="S6005" s="49">
        <f t="shared" si="4901"/>
        <v>9.0384615384615383E-2</v>
      </c>
      <c r="T6005" s="49">
        <f t="shared" si="4884"/>
        <v>9.0384615384615383</v>
      </c>
      <c r="U6005" s="49">
        <v>9.0384615384615383</v>
      </c>
      <c r="V6005" s="49">
        <f t="shared" si="4891"/>
        <v>9.0384615384615383E-2</v>
      </c>
      <c r="W6005" s="49">
        <f t="shared" si="4893"/>
        <v>0.45192307692307693</v>
      </c>
      <c r="X6005" s="90">
        <f>ROUND(S6005*$X$2,0)</f>
        <v>1</v>
      </c>
      <c r="Y6005" s="90">
        <f t="shared" si="4902"/>
        <v>39.170810000000003</v>
      </c>
      <c r="Z6005" s="93">
        <f t="shared" si="4908"/>
        <v>1</v>
      </c>
      <c r="AA6005" s="93">
        <f t="shared" si="4903"/>
        <v>39.170810000000003</v>
      </c>
      <c r="AB6005" s="97">
        <f t="shared" si="4904"/>
        <v>2</v>
      </c>
      <c r="AC6005" s="98">
        <f t="shared" si="4899"/>
        <v>78.341620000000006</v>
      </c>
      <c r="AD6005" s="77" t="s">
        <v>5891</v>
      </c>
      <c r="AE6005" s="54">
        <v>78.341620000000006</v>
      </c>
      <c r="AF6005" s="17"/>
    </row>
    <row r="6006" spans="1:32" ht="16.899999999999999" customHeight="1" x14ac:dyDescent="0.3">
      <c r="A6006" s="73" t="s">
        <v>7</v>
      </c>
      <c r="B6006" s="80" t="s">
        <v>6072</v>
      </c>
      <c r="C6006" s="48" t="s">
        <v>5921</v>
      </c>
      <c r="D6006" s="49">
        <v>100</v>
      </c>
      <c r="E6006" s="49">
        <v>4003</v>
      </c>
      <c r="F6006" s="48" t="s">
        <v>5909</v>
      </c>
      <c r="G6006" s="48" t="s">
        <v>65</v>
      </c>
      <c r="H6006" s="75">
        <f t="shared" si="4900"/>
        <v>0</v>
      </c>
      <c r="I6006" s="74">
        <v>5</v>
      </c>
      <c r="J6006" s="74">
        <v>5</v>
      </c>
      <c r="K6006" s="48">
        <f t="shared" si="4907"/>
        <v>5</v>
      </c>
      <c r="L6006" s="49"/>
      <c r="M6006" s="49">
        <f t="shared" si="4898"/>
        <v>5</v>
      </c>
      <c r="N6006" s="48">
        <v>4</v>
      </c>
      <c r="O6006" s="56">
        <v>52.735280000000003</v>
      </c>
      <c r="P6006" s="48" t="str">
        <f t="shared" si="4883"/>
        <v>78130 SL</v>
      </c>
      <c r="Q6006" s="76">
        <v>5</v>
      </c>
      <c r="R6006" s="76">
        <v>13</v>
      </c>
      <c r="S6006" s="49">
        <f t="shared" si="4901"/>
        <v>6.8846153846153849E-2</v>
      </c>
      <c r="T6006" s="49">
        <f t="shared" si="4884"/>
        <v>6.884615384615385</v>
      </c>
      <c r="U6006" s="49">
        <v>6.884615384615385</v>
      </c>
      <c r="V6006" s="49">
        <f t="shared" si="4891"/>
        <v>6.8846153846153849E-2</v>
      </c>
      <c r="W6006" s="49">
        <f t="shared" si="4893"/>
        <v>0.34423076923076923</v>
      </c>
      <c r="X6006" s="90">
        <f>ROUND(S6006*$X$2,0)</f>
        <v>0</v>
      </c>
      <c r="Y6006" s="90">
        <f t="shared" si="4902"/>
        <v>0</v>
      </c>
      <c r="Z6006" s="93">
        <f t="shared" si="4908"/>
        <v>0</v>
      </c>
      <c r="AA6006" s="93">
        <f t="shared" si="4903"/>
        <v>0</v>
      </c>
      <c r="AB6006" s="97">
        <f t="shared" si="4904"/>
        <v>0</v>
      </c>
      <c r="AC6006" s="98">
        <f t="shared" si="4899"/>
        <v>0</v>
      </c>
      <c r="AD6006" s="77" t="s">
        <v>5891</v>
      </c>
      <c r="AE6006" s="54">
        <v>0</v>
      </c>
      <c r="AF6006" s="17"/>
    </row>
    <row r="6007" spans="1:32" ht="16.899999999999999" customHeight="1" x14ac:dyDescent="0.3">
      <c r="A6007" s="73" t="s">
        <v>7</v>
      </c>
      <c r="B6007" s="80" t="s">
        <v>6073</v>
      </c>
      <c r="C6007" s="48" t="s">
        <v>5921</v>
      </c>
      <c r="D6007" s="49">
        <v>100</v>
      </c>
      <c r="E6007" s="49">
        <v>4003</v>
      </c>
      <c r="F6007" s="48" t="s">
        <v>5909</v>
      </c>
      <c r="G6007" s="48" t="s">
        <v>65</v>
      </c>
      <c r="H6007" s="75">
        <f t="shared" si="4900"/>
        <v>0</v>
      </c>
      <c r="I6007" s="74">
        <v>5</v>
      </c>
      <c r="J6007" s="74">
        <v>5</v>
      </c>
      <c r="K6007" s="48">
        <f t="shared" si="4907"/>
        <v>5</v>
      </c>
      <c r="L6007" s="49"/>
      <c r="M6007" s="49">
        <f t="shared" si="4898"/>
        <v>5</v>
      </c>
      <c r="N6007" s="48">
        <v>6</v>
      </c>
      <c r="O6007" s="56">
        <v>59.204000000000001</v>
      </c>
      <c r="P6007" s="48" t="str">
        <f t="shared" si="4883"/>
        <v>78131 SL</v>
      </c>
      <c r="Q6007" s="76">
        <v>4</v>
      </c>
      <c r="R6007" s="76">
        <v>27</v>
      </c>
      <c r="S6007" s="49">
        <f t="shared" si="4901"/>
        <v>7.4230769230769225E-2</v>
      </c>
      <c r="T6007" s="49">
        <f t="shared" si="4884"/>
        <v>7.4230769230769225</v>
      </c>
      <c r="U6007" s="49">
        <v>7.4230769230769225</v>
      </c>
      <c r="V6007" s="49">
        <f t="shared" si="4891"/>
        <v>7.4230769230769225E-2</v>
      </c>
      <c r="W6007" s="49">
        <f t="shared" si="4893"/>
        <v>0.37115384615384611</v>
      </c>
      <c r="X6007" s="90">
        <f>ROUND(S6007*$X$2,0)</f>
        <v>1</v>
      </c>
      <c r="Y6007" s="90">
        <f t="shared" si="4902"/>
        <v>59.204000000000001</v>
      </c>
      <c r="Z6007" s="93">
        <f t="shared" si="4908"/>
        <v>1</v>
      </c>
      <c r="AA6007" s="93">
        <f t="shared" si="4903"/>
        <v>59.204000000000001</v>
      </c>
      <c r="AB6007" s="97">
        <f t="shared" si="4904"/>
        <v>2</v>
      </c>
      <c r="AC6007" s="98">
        <f t="shared" si="4899"/>
        <v>118.408</v>
      </c>
      <c r="AD6007" s="77" t="s">
        <v>5891</v>
      </c>
      <c r="AE6007" s="54">
        <v>118.408</v>
      </c>
      <c r="AF6007" s="17"/>
    </row>
    <row r="6008" spans="1:32" ht="16.899999999999999" customHeight="1" x14ac:dyDescent="0.3">
      <c r="A6008" s="73" t="s">
        <v>7</v>
      </c>
      <c r="B6008" s="80" t="s">
        <v>6074</v>
      </c>
      <c r="C6008" s="48" t="s">
        <v>5921</v>
      </c>
      <c r="D6008" s="49">
        <v>100</v>
      </c>
      <c r="E6008" s="49">
        <v>4003</v>
      </c>
      <c r="F6008" s="48" t="s">
        <v>5909</v>
      </c>
      <c r="G6008" s="48" t="s">
        <v>65</v>
      </c>
      <c r="H6008" s="75">
        <f t="shared" si="4900"/>
        <v>0</v>
      </c>
      <c r="I6008" s="74">
        <v>5</v>
      </c>
      <c r="J6008" s="74">
        <v>5</v>
      </c>
      <c r="K6008" s="48">
        <f t="shared" si="4907"/>
        <v>5</v>
      </c>
      <c r="L6008" s="49"/>
      <c r="M6008" s="49">
        <f t="shared" si="4898"/>
        <v>5</v>
      </c>
      <c r="N6008" s="48">
        <v>6</v>
      </c>
      <c r="O6008" s="56">
        <v>25.418800000000001</v>
      </c>
      <c r="P6008" s="48" t="str">
        <f t="shared" si="4883"/>
        <v>78132 SL</v>
      </c>
      <c r="Q6008" s="76">
        <v>12</v>
      </c>
      <c r="R6008" s="76">
        <v>57</v>
      </c>
      <c r="S6008" s="49">
        <f t="shared" si="4901"/>
        <v>0.19500000000000001</v>
      </c>
      <c r="T6008" s="49">
        <f t="shared" si="4884"/>
        <v>19.5</v>
      </c>
      <c r="U6008" s="49">
        <v>19.5</v>
      </c>
      <c r="V6008" s="49">
        <f t="shared" si="4891"/>
        <v>0.19500000000000001</v>
      </c>
      <c r="W6008" s="49">
        <f t="shared" si="4893"/>
        <v>0.97500000000000009</v>
      </c>
      <c r="X6008" s="90">
        <f>ROUND(S6008*$X$2,0)</f>
        <v>1</v>
      </c>
      <c r="Y6008" s="90">
        <f t="shared" si="4902"/>
        <v>25.418800000000001</v>
      </c>
      <c r="Z6008" s="93">
        <f t="shared" si="4908"/>
        <v>2</v>
      </c>
      <c r="AA6008" s="93">
        <f t="shared" si="4903"/>
        <v>50.837600000000002</v>
      </c>
      <c r="AB6008" s="97">
        <f t="shared" si="4904"/>
        <v>3</v>
      </c>
      <c r="AC6008" s="98">
        <f t="shared" si="4899"/>
        <v>76.256399999999999</v>
      </c>
      <c r="AD6008" s="77" t="s">
        <v>5891</v>
      </c>
      <c r="AE6008" s="54">
        <v>76.256399999999999</v>
      </c>
      <c r="AF6008" s="17"/>
    </row>
    <row r="6009" spans="1:32" ht="16.899999999999999" customHeight="1" x14ac:dyDescent="0.3">
      <c r="A6009" s="73" t="s">
        <v>7</v>
      </c>
      <c r="B6009" s="80" t="s">
        <v>6075</v>
      </c>
      <c r="C6009" s="48" t="s">
        <v>5921</v>
      </c>
      <c r="D6009" s="49">
        <v>100</v>
      </c>
      <c r="E6009" s="49">
        <v>4003</v>
      </c>
      <c r="F6009" s="48" t="s">
        <v>5909</v>
      </c>
      <c r="G6009" s="48" t="s">
        <v>65</v>
      </c>
      <c r="H6009" s="75">
        <f t="shared" si="4900"/>
        <v>0</v>
      </c>
      <c r="I6009" s="74">
        <v>5</v>
      </c>
      <c r="J6009" s="74">
        <v>5</v>
      </c>
      <c r="K6009" s="48">
        <f t="shared" si="4907"/>
        <v>5</v>
      </c>
      <c r="L6009" s="49"/>
      <c r="M6009" s="49">
        <f t="shared" si="4898"/>
        <v>5</v>
      </c>
      <c r="N6009" s="48">
        <v>1</v>
      </c>
      <c r="O6009" s="56">
        <v>29.406369999999999</v>
      </c>
      <c r="P6009" s="48" t="str">
        <f t="shared" si="4883"/>
        <v>78133 SL</v>
      </c>
      <c r="Q6009" s="76">
        <v>2</v>
      </c>
      <c r="R6009" s="76">
        <v>13</v>
      </c>
      <c r="S6009" s="49">
        <f t="shared" si="4901"/>
        <v>3.6538461538461534E-2</v>
      </c>
      <c r="T6009" s="49">
        <f t="shared" si="4884"/>
        <v>3.6538461538461533</v>
      </c>
      <c r="U6009" s="49">
        <v>3.6538461538461533</v>
      </c>
      <c r="V6009" s="49">
        <f t="shared" si="4891"/>
        <v>3.6538461538461534E-2</v>
      </c>
      <c r="W6009" s="49">
        <f t="shared" si="4893"/>
        <v>0.18269230769230765</v>
      </c>
      <c r="X6009" s="90">
        <f>ROUNDUP(S6009*$X$2,0)</f>
        <v>1</v>
      </c>
      <c r="Y6009" s="90">
        <f t="shared" si="4902"/>
        <v>29.406369999999999</v>
      </c>
      <c r="Z6009" s="93">
        <f t="shared" si="4908"/>
        <v>1</v>
      </c>
      <c r="AA6009" s="93">
        <f t="shared" si="4903"/>
        <v>29.406369999999999</v>
      </c>
      <c r="AB6009" s="97">
        <f t="shared" si="4904"/>
        <v>1</v>
      </c>
      <c r="AC6009" s="98">
        <f t="shared" si="4899"/>
        <v>29.406369999999999</v>
      </c>
      <c r="AD6009" s="77" t="s">
        <v>5891</v>
      </c>
      <c r="AE6009" s="54">
        <v>29.406369999999999</v>
      </c>
      <c r="AF6009" s="17"/>
    </row>
    <row r="6010" spans="1:32" ht="16.899999999999999" customHeight="1" x14ac:dyDescent="0.3">
      <c r="A6010" s="73" t="s">
        <v>7</v>
      </c>
      <c r="B6010" s="80" t="s">
        <v>6076</v>
      </c>
      <c r="C6010" s="48" t="s">
        <v>5921</v>
      </c>
      <c r="D6010" s="49">
        <v>100</v>
      </c>
      <c r="E6010" s="49">
        <v>4003</v>
      </c>
      <c r="F6010" s="48" t="s">
        <v>5909</v>
      </c>
      <c r="G6010" s="48" t="s">
        <v>65</v>
      </c>
      <c r="H6010" s="75">
        <f t="shared" si="4900"/>
        <v>0</v>
      </c>
      <c r="I6010" s="74">
        <v>5</v>
      </c>
      <c r="J6010" s="74">
        <v>5</v>
      </c>
      <c r="K6010" s="48">
        <f t="shared" si="4907"/>
        <v>5</v>
      </c>
      <c r="L6010" s="49"/>
      <c r="M6010" s="49">
        <f t="shared" si="4898"/>
        <v>5</v>
      </c>
      <c r="N6010" s="48">
        <v>23</v>
      </c>
      <c r="O6010" s="56">
        <v>33.561410000000002</v>
      </c>
      <c r="P6010" s="48" t="str">
        <f t="shared" si="4883"/>
        <v>78134 SL</v>
      </c>
      <c r="Q6010" s="76">
        <v>19</v>
      </c>
      <c r="R6010" s="76">
        <v>79</v>
      </c>
      <c r="S6010" s="49">
        <f t="shared" si="4901"/>
        <v>0.29576923076923078</v>
      </c>
      <c r="T6010" s="49">
        <f t="shared" si="4884"/>
        <v>29.57692307692308</v>
      </c>
      <c r="U6010" s="49">
        <v>30.769230769230774</v>
      </c>
      <c r="V6010" s="49">
        <f t="shared" si="4891"/>
        <v>0.30769230769230771</v>
      </c>
      <c r="W6010" s="49">
        <f t="shared" si="4893"/>
        <v>1.4788461538461539</v>
      </c>
      <c r="X6010" s="90">
        <f>ROUND(S6010*$X$2,0)</f>
        <v>2</v>
      </c>
      <c r="Y6010" s="90">
        <f t="shared" si="4902"/>
        <v>67.122820000000004</v>
      </c>
      <c r="Z6010" s="93">
        <f t="shared" si="4908"/>
        <v>3</v>
      </c>
      <c r="AA6010" s="93">
        <f t="shared" si="4903"/>
        <v>100.68423000000001</v>
      </c>
      <c r="AB6010" s="97">
        <f t="shared" si="4904"/>
        <v>5</v>
      </c>
      <c r="AC6010" s="98">
        <f t="shared" si="4899"/>
        <v>167.80705</v>
      </c>
      <c r="AD6010" s="77" t="s">
        <v>5891</v>
      </c>
      <c r="AE6010" s="54">
        <v>167.80705</v>
      </c>
      <c r="AF6010" s="17"/>
    </row>
    <row r="6011" spans="1:32" ht="16.899999999999999" customHeight="1" x14ac:dyDescent="0.3">
      <c r="A6011" s="73" t="s">
        <v>7</v>
      </c>
      <c r="B6011" s="80" t="s">
        <v>6077</v>
      </c>
      <c r="C6011" s="48" t="s">
        <v>5921</v>
      </c>
      <c r="D6011" s="49">
        <v>100</v>
      </c>
      <c r="E6011" s="49">
        <v>4003</v>
      </c>
      <c r="F6011" s="48" t="s">
        <v>5909</v>
      </c>
      <c r="G6011" s="48" t="s">
        <v>65</v>
      </c>
      <c r="H6011" s="75">
        <f t="shared" si="4900"/>
        <v>0</v>
      </c>
      <c r="I6011" s="74">
        <v>5</v>
      </c>
      <c r="J6011" s="74">
        <v>5</v>
      </c>
      <c r="K6011" s="48">
        <f t="shared" si="4907"/>
        <v>5</v>
      </c>
      <c r="L6011" s="49"/>
      <c r="M6011" s="49">
        <f t="shared" si="4898"/>
        <v>5</v>
      </c>
      <c r="N6011" s="48">
        <v>0</v>
      </c>
      <c r="O6011" s="56">
        <v>35.822920000000003</v>
      </c>
      <c r="P6011" s="48" t="str">
        <f t="shared" si="4883"/>
        <v>78143 SL</v>
      </c>
      <c r="Q6011" s="76">
        <v>3</v>
      </c>
      <c r="R6011" s="76">
        <v>13</v>
      </c>
      <c r="S6011" s="49">
        <f t="shared" si="4901"/>
        <v>4.7307692307692308E-2</v>
      </c>
      <c r="T6011" s="49">
        <f t="shared" si="4884"/>
        <v>4.7307692307692308</v>
      </c>
      <c r="U6011" s="49">
        <v>4.7307692307692308</v>
      </c>
      <c r="V6011" s="49">
        <f t="shared" si="4891"/>
        <v>4.7307692307692308E-2</v>
      </c>
      <c r="W6011" s="49">
        <f t="shared" si="4893"/>
        <v>0.23653846153846153</v>
      </c>
      <c r="X6011" s="90">
        <f>ROUNDUP(S6011*$X$2,0)</f>
        <v>1</v>
      </c>
      <c r="Y6011" s="90">
        <f t="shared" si="4902"/>
        <v>35.822920000000003</v>
      </c>
      <c r="Z6011" s="93">
        <f t="shared" si="4908"/>
        <v>1</v>
      </c>
      <c r="AA6011" s="93">
        <f t="shared" si="4903"/>
        <v>35.822920000000003</v>
      </c>
      <c r="AB6011" s="97">
        <f t="shared" si="4904"/>
        <v>1</v>
      </c>
      <c r="AC6011" s="98">
        <f t="shared" si="4899"/>
        <v>35.822920000000003</v>
      </c>
      <c r="AD6011" s="77" t="s">
        <v>5891</v>
      </c>
      <c r="AE6011" s="54">
        <v>35.822920000000003</v>
      </c>
      <c r="AF6011" s="17"/>
    </row>
    <row r="6012" spans="1:32" ht="16.899999999999999" customHeight="1" x14ac:dyDescent="0.3">
      <c r="A6012" s="73" t="s">
        <v>7</v>
      </c>
      <c r="B6012" s="80" t="s">
        <v>6078</v>
      </c>
      <c r="C6012" s="48" t="s">
        <v>5921</v>
      </c>
      <c r="D6012" s="49">
        <v>100</v>
      </c>
      <c r="E6012" s="49">
        <v>4003</v>
      </c>
      <c r="F6012" s="48" t="s">
        <v>5909</v>
      </c>
      <c r="G6012" s="48" t="s">
        <v>65</v>
      </c>
      <c r="H6012" s="75">
        <f t="shared" si="4900"/>
        <v>0</v>
      </c>
      <c r="I6012" s="74">
        <v>5</v>
      </c>
      <c r="J6012" s="74">
        <v>5</v>
      </c>
      <c r="K6012" s="48">
        <f t="shared" si="4907"/>
        <v>5</v>
      </c>
      <c r="L6012" s="49"/>
      <c r="M6012" s="49">
        <f t="shared" si="4898"/>
        <v>5</v>
      </c>
      <c r="N6012" s="48">
        <v>9</v>
      </c>
      <c r="O6012" s="56">
        <v>41.539639999999999</v>
      </c>
      <c r="P6012" s="48" t="str">
        <f t="shared" si="4883"/>
        <v>78144 SL</v>
      </c>
      <c r="Q6012" s="76">
        <v>0</v>
      </c>
      <c r="R6012" s="76">
        <v>11</v>
      </c>
      <c r="S6012" s="49">
        <f t="shared" si="4901"/>
        <v>1.2692307692307692E-2</v>
      </c>
      <c r="T6012" s="49">
        <f t="shared" si="4884"/>
        <v>1.2692307692307692</v>
      </c>
      <c r="U6012" s="49">
        <v>1.2692307692307692</v>
      </c>
      <c r="V6012" s="49">
        <f t="shared" si="4891"/>
        <v>1.2692307692307692E-2</v>
      </c>
      <c r="W6012" s="49">
        <f t="shared" si="4893"/>
        <v>6.3461538461538458E-2</v>
      </c>
      <c r="X6012" s="90">
        <f>ROUNDUP(S6012*$X$2,0)</f>
        <v>1</v>
      </c>
      <c r="Y6012" s="90">
        <f t="shared" si="4902"/>
        <v>41.539639999999999</v>
      </c>
      <c r="Z6012" s="93">
        <f t="shared" si="4908"/>
        <v>1</v>
      </c>
      <c r="AA6012" s="93">
        <f t="shared" si="4903"/>
        <v>41.539639999999999</v>
      </c>
      <c r="AB6012" s="97">
        <f t="shared" si="4904"/>
        <v>1</v>
      </c>
      <c r="AC6012" s="98">
        <f t="shared" si="4899"/>
        <v>41.539639999999999</v>
      </c>
      <c r="AD6012" s="77" t="s">
        <v>5891</v>
      </c>
      <c r="AE6012" s="54">
        <v>41.539639999999999</v>
      </c>
      <c r="AF6012" s="17"/>
    </row>
    <row r="6013" spans="1:32" ht="16.899999999999999" customHeight="1" x14ac:dyDescent="0.3">
      <c r="A6013" s="73" t="s">
        <v>7</v>
      </c>
      <c r="B6013" s="80" t="s">
        <v>6079</v>
      </c>
      <c r="C6013" s="48" t="s">
        <v>5921</v>
      </c>
      <c r="D6013" s="49">
        <v>100</v>
      </c>
      <c r="E6013" s="49">
        <v>4003</v>
      </c>
      <c r="F6013" s="48" t="s">
        <v>5909</v>
      </c>
      <c r="G6013" s="48" t="s">
        <v>65</v>
      </c>
      <c r="H6013" s="75">
        <f t="shared" si="4900"/>
        <v>0</v>
      </c>
      <c r="I6013" s="74">
        <v>5</v>
      </c>
      <c r="J6013" s="74">
        <v>5</v>
      </c>
      <c r="K6013" s="48">
        <f t="shared" si="4907"/>
        <v>5</v>
      </c>
      <c r="L6013" s="49"/>
      <c r="M6013" s="49">
        <f t="shared" si="4898"/>
        <v>5</v>
      </c>
      <c r="N6013" s="48">
        <v>1</v>
      </c>
      <c r="O6013" s="56">
        <v>64.054850000000002</v>
      </c>
      <c r="P6013" s="48" t="str">
        <f t="shared" si="4883"/>
        <v>78148 SL</v>
      </c>
      <c r="Q6013" s="76">
        <v>0</v>
      </c>
      <c r="R6013" s="76">
        <v>3</v>
      </c>
      <c r="S6013" s="49">
        <f t="shared" si="4901"/>
        <v>3.4615384615384616E-3</v>
      </c>
      <c r="T6013" s="49">
        <f t="shared" si="4884"/>
        <v>0.34615384615384615</v>
      </c>
      <c r="U6013" s="49">
        <v>0.34615384615384615</v>
      </c>
      <c r="V6013" s="49">
        <f t="shared" si="4891"/>
        <v>3.4615384615384616E-3</v>
      </c>
      <c r="W6013" s="49">
        <f t="shared" ref="W6013:W6038" si="4909">S6013*M6013</f>
        <v>1.7307692307692309E-2</v>
      </c>
      <c r="X6013" s="90">
        <f>ROUNDUP(S6013*$X$2,0)</f>
        <v>1</v>
      </c>
      <c r="Y6013" s="90">
        <f t="shared" si="4902"/>
        <v>64.054850000000002</v>
      </c>
      <c r="Z6013" s="93">
        <f t="shared" si="4908"/>
        <v>1</v>
      </c>
      <c r="AA6013" s="93">
        <f t="shared" si="4903"/>
        <v>64.054850000000002</v>
      </c>
      <c r="AB6013" s="97">
        <f t="shared" si="4904"/>
        <v>1</v>
      </c>
      <c r="AC6013" s="98">
        <f t="shared" si="4899"/>
        <v>64.054850000000002</v>
      </c>
      <c r="AD6013" s="77" t="s">
        <v>5891</v>
      </c>
      <c r="AE6013" s="54">
        <v>64.054850000000002</v>
      </c>
      <c r="AF6013" s="17"/>
    </row>
    <row r="6014" spans="1:32" ht="16.899999999999999" customHeight="1" x14ac:dyDescent="0.3">
      <c r="A6014" s="73" t="s">
        <v>7</v>
      </c>
      <c r="B6014" s="80" t="s">
        <v>6080</v>
      </c>
      <c r="C6014" s="48" t="s">
        <v>5921</v>
      </c>
      <c r="D6014" s="49">
        <v>100</v>
      </c>
      <c r="E6014" s="49">
        <v>4003</v>
      </c>
      <c r="F6014" s="48" t="s">
        <v>5909</v>
      </c>
      <c r="G6014" s="48" t="s">
        <v>65</v>
      </c>
      <c r="H6014" s="75">
        <f t="shared" si="4900"/>
        <v>0</v>
      </c>
      <c r="I6014" s="74">
        <v>5</v>
      </c>
      <c r="J6014" s="74">
        <v>5</v>
      </c>
      <c r="K6014" s="48">
        <f t="shared" si="4907"/>
        <v>5</v>
      </c>
      <c r="L6014" s="49"/>
      <c r="M6014" s="49">
        <f t="shared" si="4898"/>
        <v>5</v>
      </c>
      <c r="N6014" s="48">
        <v>5</v>
      </c>
      <c r="O6014" s="56">
        <v>25.119109999999999</v>
      </c>
      <c r="P6014" s="48" t="str">
        <f t="shared" si="4883"/>
        <v>78152 SL</v>
      </c>
      <c r="Q6014" s="76">
        <v>18</v>
      </c>
      <c r="R6014" s="76">
        <v>50</v>
      </c>
      <c r="S6014" s="49">
        <f t="shared" si="4901"/>
        <v>0.25153846153846154</v>
      </c>
      <c r="T6014" s="49">
        <f t="shared" si="4884"/>
        <v>25.153846153846153</v>
      </c>
      <c r="U6014" s="49">
        <v>25.153846153846153</v>
      </c>
      <c r="V6014" s="49">
        <f t="shared" si="4891"/>
        <v>0.25153846153846154</v>
      </c>
      <c r="W6014" s="49">
        <f t="shared" si="4909"/>
        <v>1.2576923076923077</v>
      </c>
      <c r="X6014" s="90">
        <f>ROUND(S6014*$X$2,0)</f>
        <v>2</v>
      </c>
      <c r="Y6014" s="90">
        <f t="shared" si="4902"/>
        <v>50.238219999999998</v>
      </c>
      <c r="Z6014" s="93">
        <f t="shared" si="4908"/>
        <v>3</v>
      </c>
      <c r="AA6014" s="93">
        <f t="shared" si="4903"/>
        <v>75.35732999999999</v>
      </c>
      <c r="AB6014" s="97">
        <f t="shared" si="4904"/>
        <v>5</v>
      </c>
      <c r="AC6014" s="98">
        <f t="shared" si="4899"/>
        <v>125.59555</v>
      </c>
      <c r="AD6014" s="77" t="s">
        <v>5891</v>
      </c>
      <c r="AE6014" s="54">
        <v>125.59555</v>
      </c>
      <c r="AF6014" s="17"/>
    </row>
    <row r="6015" spans="1:32" ht="16.899999999999999" customHeight="1" x14ac:dyDescent="0.3">
      <c r="A6015" s="73" t="s">
        <v>7</v>
      </c>
      <c r="B6015" s="80" t="s">
        <v>6081</v>
      </c>
      <c r="C6015" s="48" t="s">
        <v>5921</v>
      </c>
      <c r="D6015" s="49">
        <v>100</v>
      </c>
      <c r="E6015" s="49">
        <v>4003</v>
      </c>
      <c r="F6015" s="48" t="s">
        <v>5909</v>
      </c>
      <c r="G6015" s="48" t="s">
        <v>65</v>
      </c>
      <c r="H6015" s="75">
        <f t="shared" si="4900"/>
        <v>0</v>
      </c>
      <c r="I6015" s="74">
        <v>5</v>
      </c>
      <c r="J6015" s="74">
        <v>5</v>
      </c>
      <c r="K6015" s="48">
        <f t="shared" si="4907"/>
        <v>5</v>
      </c>
      <c r="L6015" s="49"/>
      <c r="M6015" s="49">
        <f t="shared" si="4898"/>
        <v>5</v>
      </c>
      <c r="N6015" s="48">
        <v>17</v>
      </c>
      <c r="O6015" s="56">
        <v>29.688320000000001</v>
      </c>
      <c r="P6015" s="48" t="str">
        <f t="shared" si="4883"/>
        <v>78153 SL</v>
      </c>
      <c r="Q6015" s="76">
        <v>37</v>
      </c>
      <c r="R6015" s="76">
        <v>65</v>
      </c>
      <c r="S6015" s="49">
        <f t="shared" si="4901"/>
        <v>0.47346153846153843</v>
      </c>
      <c r="T6015" s="49">
        <f t="shared" si="4884"/>
        <v>47.346153846153847</v>
      </c>
      <c r="U6015" s="49">
        <v>49.653846153846153</v>
      </c>
      <c r="V6015" s="49">
        <f t="shared" si="4891"/>
        <v>0.49653846153846154</v>
      </c>
      <c r="W6015" s="49">
        <f t="shared" si="4909"/>
        <v>2.3673076923076923</v>
      </c>
      <c r="X6015" s="90">
        <f>ROUND(S6015*$X$2,0)</f>
        <v>3</v>
      </c>
      <c r="Y6015" s="90">
        <f t="shared" si="4902"/>
        <v>89.064959999999999</v>
      </c>
      <c r="Z6015" s="93">
        <f t="shared" si="4908"/>
        <v>5</v>
      </c>
      <c r="AA6015" s="93">
        <f t="shared" si="4903"/>
        <v>148.44159999999999</v>
      </c>
      <c r="AB6015" s="97">
        <f t="shared" si="4904"/>
        <v>8</v>
      </c>
      <c r="AC6015" s="98">
        <f t="shared" si="4899"/>
        <v>237.50656000000001</v>
      </c>
      <c r="AD6015" s="77" t="s">
        <v>5891</v>
      </c>
      <c r="AE6015" s="54">
        <v>237.50656000000001</v>
      </c>
      <c r="AF6015" s="17"/>
    </row>
    <row r="6016" spans="1:32" ht="16.899999999999999" customHeight="1" x14ac:dyDescent="0.3">
      <c r="A6016" s="73" t="s">
        <v>7</v>
      </c>
      <c r="B6016" s="80" t="s">
        <v>6082</v>
      </c>
      <c r="C6016" s="48" t="s">
        <v>5921</v>
      </c>
      <c r="D6016" s="49">
        <v>1000</v>
      </c>
      <c r="E6016" s="49">
        <v>4003</v>
      </c>
      <c r="F6016" s="48" t="s">
        <v>5909</v>
      </c>
      <c r="G6016" s="48" t="s">
        <v>65</v>
      </c>
      <c r="H6016" s="75">
        <f t="shared" si="4900"/>
        <v>0</v>
      </c>
      <c r="I6016" s="74">
        <v>5</v>
      </c>
      <c r="J6016" s="74">
        <v>5</v>
      </c>
      <c r="K6016" s="48">
        <f t="shared" si="4907"/>
        <v>5</v>
      </c>
      <c r="L6016" s="49"/>
      <c r="M6016" s="49">
        <f t="shared" si="4898"/>
        <v>5</v>
      </c>
      <c r="N6016" s="48">
        <v>0</v>
      </c>
      <c r="O6016" s="56">
        <v>336.37371000000002</v>
      </c>
      <c r="P6016" s="48" t="str">
        <f t="shared" si="4883"/>
        <v>78154 SL</v>
      </c>
      <c r="Q6016" s="76">
        <v>3</v>
      </c>
      <c r="R6016" s="76">
        <v>12</v>
      </c>
      <c r="S6016" s="49">
        <f t="shared" si="4901"/>
        <v>4.6153846153846156E-2</v>
      </c>
      <c r="T6016" s="49">
        <f t="shared" si="4884"/>
        <v>46.153846153846153</v>
      </c>
      <c r="U6016" s="49">
        <v>50.5</v>
      </c>
      <c r="V6016" s="49">
        <f t="shared" si="4891"/>
        <v>5.0500000000000003E-2</v>
      </c>
      <c r="W6016" s="49">
        <f t="shared" si="4909"/>
        <v>0.23076923076923078</v>
      </c>
      <c r="X6016" s="90">
        <f>ROUNDUP(S6016*$X$2,0)</f>
        <v>1</v>
      </c>
      <c r="Y6016" s="90">
        <f t="shared" si="4902"/>
        <v>336.37371000000002</v>
      </c>
      <c r="Z6016" s="93">
        <f t="shared" si="4908"/>
        <v>1</v>
      </c>
      <c r="AA6016" s="93">
        <f t="shared" si="4903"/>
        <v>336.37371000000002</v>
      </c>
      <c r="AB6016" s="97">
        <f t="shared" si="4904"/>
        <v>1</v>
      </c>
      <c r="AC6016" s="98">
        <f t="shared" si="4899"/>
        <v>336.37371000000002</v>
      </c>
      <c r="AD6016" s="77" t="s">
        <v>5891</v>
      </c>
      <c r="AE6016" s="54">
        <v>336.37371000000002</v>
      </c>
      <c r="AF6016" s="17"/>
    </row>
    <row r="6017" spans="1:32" ht="16.899999999999999" customHeight="1" x14ac:dyDescent="0.3">
      <c r="A6017" s="73" t="s">
        <v>7</v>
      </c>
      <c r="B6017" s="80" t="s">
        <v>6083</v>
      </c>
      <c r="C6017" s="48" t="s">
        <v>5921</v>
      </c>
      <c r="D6017" s="49">
        <v>100</v>
      </c>
      <c r="E6017" s="49">
        <v>4003</v>
      </c>
      <c r="F6017" s="48" t="s">
        <v>5909</v>
      </c>
      <c r="G6017" s="48" t="s">
        <v>65</v>
      </c>
      <c r="H6017" s="75">
        <f t="shared" si="4900"/>
        <v>0</v>
      </c>
      <c r="I6017" s="74">
        <v>5</v>
      </c>
      <c r="J6017" s="74">
        <v>5</v>
      </c>
      <c r="K6017" s="48">
        <f t="shared" si="4907"/>
        <v>5</v>
      </c>
      <c r="L6017" s="49"/>
      <c r="M6017" s="49">
        <f t="shared" si="4898"/>
        <v>5</v>
      </c>
      <c r="N6017" s="48">
        <v>11</v>
      </c>
      <c r="O6017" s="56">
        <v>34.436660000000003</v>
      </c>
      <c r="P6017" s="48" t="str">
        <f t="shared" si="4883"/>
        <v>78154 SL</v>
      </c>
      <c r="Q6017" s="76">
        <v>2</v>
      </c>
      <c r="R6017" s="76">
        <v>19</v>
      </c>
      <c r="S6017" s="49">
        <f t="shared" si="4901"/>
        <v>4.3461538461538461E-2</v>
      </c>
      <c r="T6017" s="49">
        <f t="shared" si="4884"/>
        <v>4.3461538461538458</v>
      </c>
      <c r="U6017" s="49">
        <v>50.5</v>
      </c>
      <c r="V6017" s="49">
        <f t="shared" si="4891"/>
        <v>0.505</v>
      </c>
      <c r="W6017" s="49">
        <f t="shared" si="4909"/>
        <v>0.21730769230769231</v>
      </c>
      <c r="X6017" s="90">
        <f>ROUNDUP(S6017*$X$2,0)</f>
        <v>1</v>
      </c>
      <c r="Y6017" s="90">
        <f t="shared" si="4902"/>
        <v>34.436660000000003</v>
      </c>
      <c r="Z6017" s="93">
        <f t="shared" si="4908"/>
        <v>1</v>
      </c>
      <c r="AA6017" s="93">
        <f t="shared" si="4903"/>
        <v>34.436660000000003</v>
      </c>
      <c r="AB6017" s="97">
        <f t="shared" si="4904"/>
        <v>1</v>
      </c>
      <c r="AC6017" s="98">
        <f t="shared" si="4899"/>
        <v>34.436660000000003</v>
      </c>
      <c r="AD6017" s="77" t="s">
        <v>5891</v>
      </c>
      <c r="AE6017" s="54">
        <v>34.436660000000003</v>
      </c>
      <c r="AF6017" s="17"/>
    </row>
    <row r="6018" spans="1:32" ht="16.899999999999999" customHeight="1" x14ac:dyDescent="0.3">
      <c r="A6018" s="73" t="s">
        <v>7</v>
      </c>
      <c r="B6018" s="80" t="s">
        <v>6084</v>
      </c>
      <c r="C6018" s="48" t="s">
        <v>5921</v>
      </c>
      <c r="D6018" s="49">
        <v>100</v>
      </c>
      <c r="E6018" s="49">
        <v>4003</v>
      </c>
      <c r="F6018" s="48" t="s">
        <v>5909</v>
      </c>
      <c r="G6018" s="48" t="s">
        <v>65</v>
      </c>
      <c r="H6018" s="75">
        <f t="shared" si="4900"/>
        <v>0</v>
      </c>
      <c r="I6018" s="74">
        <v>5</v>
      </c>
      <c r="J6018" s="74">
        <v>5</v>
      </c>
      <c r="K6018" s="48">
        <f t="shared" si="4907"/>
        <v>5</v>
      </c>
      <c r="L6018" s="49"/>
      <c r="M6018" s="49">
        <f t="shared" si="4898"/>
        <v>5</v>
      </c>
      <c r="N6018" s="48">
        <v>0</v>
      </c>
      <c r="O6018" s="56">
        <v>110.75642999999999</v>
      </c>
      <c r="P6018" s="48" t="str">
        <f t="shared" si="4883"/>
        <v>78155 SL</v>
      </c>
      <c r="Q6018" s="76">
        <v>0</v>
      </c>
      <c r="R6018" s="76">
        <v>29</v>
      </c>
      <c r="S6018" s="49">
        <f t="shared" si="4901"/>
        <v>3.3461538461538459E-2</v>
      </c>
      <c r="T6018" s="49">
        <f t="shared" si="4884"/>
        <v>3.3461538461538458</v>
      </c>
      <c r="U6018" s="49">
        <v>3.3461538461538458</v>
      </c>
      <c r="V6018" s="49">
        <f t="shared" si="4891"/>
        <v>3.3461538461538459E-2</v>
      </c>
      <c r="W6018" s="49">
        <f t="shared" si="4909"/>
        <v>0.1673076923076923</v>
      </c>
      <c r="X6018" s="90">
        <f>ROUNDUP(S6018*$X$2,0)</f>
        <v>1</v>
      </c>
      <c r="Y6018" s="90">
        <f t="shared" si="4902"/>
        <v>110.75642999999999</v>
      </c>
      <c r="Z6018" s="93">
        <f t="shared" si="4908"/>
        <v>1</v>
      </c>
      <c r="AA6018" s="93">
        <f t="shared" si="4903"/>
        <v>110.75642999999999</v>
      </c>
      <c r="AB6018" s="97">
        <f t="shared" si="4904"/>
        <v>1</v>
      </c>
      <c r="AC6018" s="98">
        <f t="shared" si="4899"/>
        <v>110.75642999999999</v>
      </c>
      <c r="AD6018" s="77" t="s">
        <v>5891</v>
      </c>
      <c r="AE6018" s="54">
        <v>110.75642999999999</v>
      </c>
      <c r="AF6018" s="17"/>
    </row>
    <row r="6019" spans="1:32" ht="16.899999999999999" customHeight="1" x14ac:dyDescent="0.3">
      <c r="A6019" s="73" t="s">
        <v>7</v>
      </c>
      <c r="B6019" s="80" t="s">
        <v>6085</v>
      </c>
      <c r="C6019" s="48" t="s">
        <v>5921</v>
      </c>
      <c r="D6019" s="49">
        <v>1000</v>
      </c>
      <c r="E6019" s="49">
        <v>4003</v>
      </c>
      <c r="F6019" s="48" t="s">
        <v>5909</v>
      </c>
      <c r="G6019" s="48" t="s">
        <v>65</v>
      </c>
      <c r="H6019" s="75">
        <f t="shared" ref="H6019:H6042" si="4910">(I6019-J6019)/J6019</f>
        <v>0</v>
      </c>
      <c r="I6019" s="74">
        <v>5</v>
      </c>
      <c r="J6019" s="74">
        <v>5</v>
      </c>
      <c r="K6019" s="48">
        <f t="shared" si="4907"/>
        <v>5</v>
      </c>
      <c r="L6019" s="49"/>
      <c r="M6019" s="49">
        <f t="shared" ref="M6019:M6041" si="4911">K6019+L6019</f>
        <v>5</v>
      </c>
      <c r="N6019" s="48">
        <v>3</v>
      </c>
      <c r="O6019" s="56">
        <v>266.46985000000001</v>
      </c>
      <c r="P6019" s="48" t="str">
        <f t="shared" si="4883"/>
        <v>78162 SL</v>
      </c>
      <c r="Q6019" s="76">
        <v>0</v>
      </c>
      <c r="R6019" s="76">
        <v>3</v>
      </c>
      <c r="S6019" s="49">
        <f t="shared" ref="S6019:S6042" si="4912">((Q6019/65*0.7)+(R6019/260*0.3))</f>
        <v>3.4615384615384616E-3</v>
      </c>
      <c r="T6019" s="49">
        <f t="shared" si="4884"/>
        <v>3.4615384615384617</v>
      </c>
      <c r="U6019" s="49">
        <v>51.269230769230759</v>
      </c>
      <c r="V6019" s="49">
        <f t="shared" si="4891"/>
        <v>5.1269230769230761E-2</v>
      </c>
      <c r="W6019" s="49">
        <f t="shared" si="4909"/>
        <v>1.7307692307692309E-2</v>
      </c>
      <c r="X6019" s="90">
        <f>ROUNDUP(S6019*$X$2,0)</f>
        <v>1</v>
      </c>
      <c r="Y6019" s="90">
        <f t="shared" si="4902"/>
        <v>266.46985000000001</v>
      </c>
      <c r="Z6019" s="93">
        <f t="shared" si="4908"/>
        <v>1</v>
      </c>
      <c r="AA6019" s="93">
        <f t="shared" si="4903"/>
        <v>266.46985000000001</v>
      </c>
      <c r="AB6019" s="97">
        <f t="shared" si="4904"/>
        <v>1</v>
      </c>
      <c r="AC6019" s="98">
        <f t="shared" ref="AC6019:AC6041" si="4913">AB6019*O6019</f>
        <v>266.46985000000001</v>
      </c>
      <c r="AD6019" s="77" t="s">
        <v>5891</v>
      </c>
      <c r="AE6019" s="54">
        <v>266.46985000000001</v>
      </c>
      <c r="AF6019" s="17"/>
    </row>
    <row r="6020" spans="1:32" ht="16.899999999999999" customHeight="1" x14ac:dyDescent="0.3">
      <c r="A6020" s="73" t="s">
        <v>7</v>
      </c>
      <c r="B6020" s="80" t="s">
        <v>6086</v>
      </c>
      <c r="C6020" s="48" t="s">
        <v>5921</v>
      </c>
      <c r="D6020" s="49">
        <v>100</v>
      </c>
      <c r="E6020" s="49">
        <v>4003</v>
      </c>
      <c r="F6020" s="48" t="s">
        <v>5909</v>
      </c>
      <c r="G6020" s="48" t="s">
        <v>65</v>
      </c>
      <c r="H6020" s="75">
        <f t="shared" si="4910"/>
        <v>0</v>
      </c>
      <c r="I6020" s="74">
        <v>5</v>
      </c>
      <c r="J6020" s="74">
        <v>5</v>
      </c>
      <c r="K6020" s="48">
        <f t="shared" si="4907"/>
        <v>5</v>
      </c>
      <c r="L6020" s="49"/>
      <c r="M6020" s="49">
        <f t="shared" si="4911"/>
        <v>5</v>
      </c>
      <c r="N6020" s="48">
        <v>5</v>
      </c>
      <c r="O6020" s="56">
        <v>27.446280000000002</v>
      </c>
      <c r="P6020" s="48" t="str">
        <f t="shared" si="4883"/>
        <v>78162 SL</v>
      </c>
      <c r="Q6020" s="76">
        <v>31</v>
      </c>
      <c r="R6020" s="76">
        <v>124</v>
      </c>
      <c r="S6020" s="49">
        <f t="shared" si="4912"/>
        <v>0.47692307692307689</v>
      </c>
      <c r="T6020" s="49">
        <f t="shared" si="4884"/>
        <v>47.692307692307686</v>
      </c>
      <c r="U6020" s="49">
        <v>51.269230769230759</v>
      </c>
      <c r="V6020" s="49">
        <f t="shared" si="4891"/>
        <v>0.51269230769230756</v>
      </c>
      <c r="W6020" s="49">
        <f t="shared" si="4909"/>
        <v>2.3846153846153846</v>
      </c>
      <c r="X6020" s="90">
        <f>ROUND(S6020*$X$2,0)</f>
        <v>3</v>
      </c>
      <c r="Y6020" s="90">
        <f t="shared" si="4902"/>
        <v>82.338840000000005</v>
      </c>
      <c r="Z6020" s="93">
        <f t="shared" si="4908"/>
        <v>5</v>
      </c>
      <c r="AA6020" s="93">
        <f t="shared" si="4903"/>
        <v>137.23140000000001</v>
      </c>
      <c r="AB6020" s="97">
        <f t="shared" si="4904"/>
        <v>8</v>
      </c>
      <c r="AC6020" s="98">
        <f t="shared" si="4913"/>
        <v>219.57024000000001</v>
      </c>
      <c r="AD6020" s="77" t="s">
        <v>5891</v>
      </c>
      <c r="AE6020" s="54">
        <v>219.57024000000001</v>
      </c>
      <c r="AF6020" s="17"/>
    </row>
    <row r="6021" spans="1:32" ht="16.899999999999999" customHeight="1" x14ac:dyDescent="0.3">
      <c r="A6021" s="73" t="s">
        <v>7</v>
      </c>
      <c r="B6021" s="80" t="s">
        <v>6087</v>
      </c>
      <c r="C6021" s="48" t="s">
        <v>5921</v>
      </c>
      <c r="D6021" s="49">
        <v>1000</v>
      </c>
      <c r="E6021" s="49">
        <v>4003</v>
      </c>
      <c r="F6021" s="48" t="s">
        <v>5909</v>
      </c>
      <c r="G6021" s="48" t="s">
        <v>65</v>
      </c>
      <c r="H6021" s="75">
        <f t="shared" si="4910"/>
        <v>0</v>
      </c>
      <c r="I6021" s="74">
        <v>5</v>
      </c>
      <c r="J6021" s="74">
        <v>5</v>
      </c>
      <c r="K6021" s="48">
        <f t="shared" si="4907"/>
        <v>5</v>
      </c>
      <c r="L6021" s="49"/>
      <c r="M6021" s="49">
        <f t="shared" si="4911"/>
        <v>5</v>
      </c>
      <c r="N6021" s="48">
        <v>0</v>
      </c>
      <c r="O6021" s="56">
        <v>321.32117</v>
      </c>
      <c r="P6021" s="48" t="str">
        <f t="shared" si="4883"/>
        <v>78163 SL</v>
      </c>
      <c r="Q6021" s="76">
        <v>0</v>
      </c>
      <c r="R6021" s="76">
        <v>11</v>
      </c>
      <c r="S6021" s="49">
        <f t="shared" si="4912"/>
        <v>1.2692307692307692E-2</v>
      </c>
      <c r="T6021" s="49">
        <f t="shared" si="4884"/>
        <v>12.692307692307692</v>
      </c>
      <c r="U6021" s="49">
        <v>24.92307692307692</v>
      </c>
      <c r="V6021" s="49">
        <f t="shared" si="4891"/>
        <v>2.4923076923076919E-2</v>
      </c>
      <c r="W6021" s="49">
        <f t="shared" si="4909"/>
        <v>6.3461538461538458E-2</v>
      </c>
      <c r="X6021" s="90">
        <f>ROUNDUP(S6021*$X$2,0)</f>
        <v>1</v>
      </c>
      <c r="Y6021" s="90">
        <f t="shared" si="4902"/>
        <v>321.32117</v>
      </c>
      <c r="Z6021" s="93">
        <f t="shared" si="4908"/>
        <v>1</v>
      </c>
      <c r="AA6021" s="93">
        <f t="shared" si="4903"/>
        <v>321.32117</v>
      </c>
      <c r="AB6021" s="97">
        <f t="shared" si="4904"/>
        <v>1</v>
      </c>
      <c r="AC6021" s="98">
        <f t="shared" si="4913"/>
        <v>321.32117</v>
      </c>
      <c r="AD6021" s="77" t="s">
        <v>5891</v>
      </c>
      <c r="AE6021" s="54">
        <v>321.32117</v>
      </c>
      <c r="AF6021" s="17"/>
    </row>
    <row r="6022" spans="1:32" ht="16.899999999999999" customHeight="1" x14ac:dyDescent="0.3">
      <c r="A6022" s="73" t="s">
        <v>7</v>
      </c>
      <c r="B6022" s="80" t="s">
        <v>6088</v>
      </c>
      <c r="C6022" s="48" t="s">
        <v>5921</v>
      </c>
      <c r="D6022" s="49">
        <v>100</v>
      </c>
      <c r="E6022" s="49">
        <v>4003</v>
      </c>
      <c r="F6022" s="48" t="s">
        <v>5909</v>
      </c>
      <c r="G6022" s="48" t="s">
        <v>65</v>
      </c>
      <c r="H6022" s="75">
        <f t="shared" si="4910"/>
        <v>0</v>
      </c>
      <c r="I6022" s="74">
        <v>5</v>
      </c>
      <c r="J6022" s="74">
        <v>5</v>
      </c>
      <c r="K6022" s="48">
        <f t="shared" si="4907"/>
        <v>5</v>
      </c>
      <c r="L6022" s="49"/>
      <c r="M6022" s="49">
        <f t="shared" si="4911"/>
        <v>5</v>
      </c>
      <c r="N6022" s="48">
        <v>0</v>
      </c>
      <c r="O6022" s="56">
        <v>32.879480000000001</v>
      </c>
      <c r="P6022" s="48" t="str">
        <f t="shared" ref="P6022:P6075" si="4914">LEFT(B6022,LEN(B6022)-3)</f>
        <v>78163 SL</v>
      </c>
      <c r="Q6022" s="76">
        <v>0</v>
      </c>
      <c r="R6022" s="76">
        <v>106</v>
      </c>
      <c r="S6022" s="49">
        <f t="shared" si="4912"/>
        <v>0.1223076923076923</v>
      </c>
      <c r="T6022" s="49">
        <f t="shared" ref="T6022:T6075" si="4915">S6022*D6022</f>
        <v>12.23076923076923</v>
      </c>
      <c r="U6022" s="49">
        <v>24.92307692307692</v>
      </c>
      <c r="V6022" s="49">
        <f t="shared" si="4891"/>
        <v>0.2492307692307692</v>
      </c>
      <c r="W6022" s="49">
        <f t="shared" si="4909"/>
        <v>0.61153846153846148</v>
      </c>
      <c r="X6022" s="90">
        <f>ROUND(S6022*$X$2,0)</f>
        <v>1</v>
      </c>
      <c r="Y6022" s="90">
        <f t="shared" si="4902"/>
        <v>32.879480000000001</v>
      </c>
      <c r="Z6022" s="93">
        <f t="shared" si="4908"/>
        <v>2</v>
      </c>
      <c r="AA6022" s="93">
        <f t="shared" si="4903"/>
        <v>65.758960000000002</v>
      </c>
      <c r="AB6022" s="97">
        <f t="shared" si="4904"/>
        <v>3</v>
      </c>
      <c r="AC6022" s="98">
        <f t="shared" si="4913"/>
        <v>98.638440000000003</v>
      </c>
      <c r="AD6022" s="77" t="s">
        <v>5891</v>
      </c>
      <c r="AE6022" s="54">
        <v>98.638440000000003</v>
      </c>
      <c r="AF6022" s="17"/>
    </row>
    <row r="6023" spans="1:32" ht="16.899999999999999" customHeight="1" x14ac:dyDescent="0.3">
      <c r="A6023" s="73" t="s">
        <v>7</v>
      </c>
      <c r="B6023" s="80" t="s">
        <v>6089</v>
      </c>
      <c r="C6023" s="48" t="s">
        <v>5921</v>
      </c>
      <c r="D6023" s="49">
        <v>100</v>
      </c>
      <c r="E6023" s="49">
        <v>4003</v>
      </c>
      <c r="F6023" s="48" t="s">
        <v>5909</v>
      </c>
      <c r="G6023" s="48" t="s">
        <v>65</v>
      </c>
      <c r="H6023" s="75">
        <f t="shared" si="4910"/>
        <v>0</v>
      </c>
      <c r="I6023" s="74">
        <v>5</v>
      </c>
      <c r="J6023" s="74">
        <v>5</v>
      </c>
      <c r="K6023" s="48">
        <f t="shared" si="4907"/>
        <v>5</v>
      </c>
      <c r="L6023" s="49"/>
      <c r="M6023" s="49">
        <f t="shared" si="4911"/>
        <v>5</v>
      </c>
      <c r="N6023" s="48">
        <v>11</v>
      </c>
      <c r="O6023" s="56">
        <v>36.782690000000002</v>
      </c>
      <c r="P6023" s="48" t="str">
        <f t="shared" si="4914"/>
        <v>78172 SL</v>
      </c>
      <c r="Q6023" s="76">
        <v>58</v>
      </c>
      <c r="R6023" s="76">
        <v>220</v>
      </c>
      <c r="S6023" s="49">
        <f t="shared" si="4912"/>
        <v>0.8784615384615384</v>
      </c>
      <c r="T6023" s="49">
        <f t="shared" si="4915"/>
        <v>87.84615384615384</v>
      </c>
      <c r="U6023" s="49">
        <v>87.84615384615384</v>
      </c>
      <c r="V6023" s="49">
        <f t="shared" si="4891"/>
        <v>0.8784615384615384</v>
      </c>
      <c r="W6023" s="49">
        <f t="shared" si="4909"/>
        <v>4.3923076923076918</v>
      </c>
      <c r="X6023" s="90">
        <f>ROUND(S6023*$X$2,0)</f>
        <v>6</v>
      </c>
      <c r="Y6023" s="90">
        <f t="shared" ref="Y6023:Y6044" si="4916">X6023*O6023</f>
        <v>220.69614000000001</v>
      </c>
      <c r="Z6023" s="93">
        <f t="shared" si="4908"/>
        <v>10</v>
      </c>
      <c r="AA6023" s="93">
        <f t="shared" ref="AA6023:AA6044" si="4917">Z6023*O6023</f>
        <v>367.82690000000002</v>
      </c>
      <c r="AB6023" s="97">
        <f t="shared" si="4904"/>
        <v>16</v>
      </c>
      <c r="AC6023" s="98">
        <f t="shared" si="4913"/>
        <v>588.52304000000004</v>
      </c>
      <c r="AD6023" s="77" t="s">
        <v>5891</v>
      </c>
      <c r="AE6023" s="54">
        <v>588.52304000000004</v>
      </c>
      <c r="AF6023" s="17"/>
    </row>
    <row r="6024" spans="1:32" ht="16.899999999999999" customHeight="1" x14ac:dyDescent="0.3">
      <c r="A6024" s="73" t="s">
        <v>7</v>
      </c>
      <c r="B6024" s="80" t="s">
        <v>6090</v>
      </c>
      <c r="C6024" s="48" t="s">
        <v>5921</v>
      </c>
      <c r="D6024" s="49">
        <v>1000</v>
      </c>
      <c r="E6024" s="49">
        <v>4003</v>
      </c>
      <c r="F6024" s="48" t="s">
        <v>5909</v>
      </c>
      <c r="G6024" s="48" t="s">
        <v>65</v>
      </c>
      <c r="H6024" s="75">
        <f t="shared" si="4910"/>
        <v>0</v>
      </c>
      <c r="I6024" s="74">
        <v>5</v>
      </c>
      <c r="J6024" s="74">
        <v>5</v>
      </c>
      <c r="K6024" s="48">
        <f t="shared" si="4907"/>
        <v>5</v>
      </c>
      <c r="L6024" s="49"/>
      <c r="M6024" s="49">
        <f t="shared" si="4911"/>
        <v>5</v>
      </c>
      <c r="N6024" s="48">
        <v>3</v>
      </c>
      <c r="O6024" s="56">
        <v>346.43883</v>
      </c>
      <c r="P6024" s="48" t="str">
        <f t="shared" si="4914"/>
        <v>78182 SL</v>
      </c>
      <c r="Q6024" s="76">
        <v>0</v>
      </c>
      <c r="R6024" s="76">
        <v>1</v>
      </c>
      <c r="S6024" s="49">
        <f t="shared" si="4912"/>
        <v>1.153846153846154E-3</v>
      </c>
      <c r="T6024" s="49">
        <f t="shared" si="4915"/>
        <v>1.153846153846154</v>
      </c>
      <c r="U6024" s="49">
        <v>1.153846153846154</v>
      </c>
      <c r="V6024" s="49">
        <f t="shared" si="4891"/>
        <v>1.153846153846154E-3</v>
      </c>
      <c r="W6024" s="49">
        <f t="shared" si="4909"/>
        <v>5.7692307692307696E-3</v>
      </c>
      <c r="X6024" s="90">
        <f>ROUNDUP(S6024*$X$2,0)</f>
        <v>1</v>
      </c>
      <c r="Y6024" s="90">
        <f t="shared" si="4916"/>
        <v>346.43883</v>
      </c>
      <c r="Z6024" s="93">
        <f t="shared" si="4908"/>
        <v>1</v>
      </c>
      <c r="AA6024" s="93">
        <f t="shared" si="4917"/>
        <v>346.43883</v>
      </c>
      <c r="AB6024" s="97">
        <f t="shared" si="4904"/>
        <v>1</v>
      </c>
      <c r="AC6024" s="98">
        <f t="shared" si="4913"/>
        <v>346.43883</v>
      </c>
      <c r="AD6024" s="77" t="s">
        <v>5891</v>
      </c>
      <c r="AE6024" s="54">
        <v>346.43883</v>
      </c>
      <c r="AF6024" s="17"/>
    </row>
    <row r="6025" spans="1:32" ht="16.899999999999999" customHeight="1" x14ac:dyDescent="0.3">
      <c r="A6025" s="73" t="s">
        <v>7</v>
      </c>
      <c r="B6025" s="80" t="s">
        <v>6091</v>
      </c>
      <c r="C6025" s="48" t="s">
        <v>5921</v>
      </c>
      <c r="D6025" s="49">
        <v>1000</v>
      </c>
      <c r="E6025" s="49">
        <v>4003</v>
      </c>
      <c r="F6025" s="48" t="s">
        <v>5909</v>
      </c>
      <c r="G6025" s="48" t="s">
        <v>65</v>
      </c>
      <c r="H6025" s="75">
        <f t="shared" si="4910"/>
        <v>0</v>
      </c>
      <c r="I6025" s="74">
        <v>5</v>
      </c>
      <c r="J6025" s="74">
        <v>5</v>
      </c>
      <c r="K6025" s="48">
        <f t="shared" si="4907"/>
        <v>5</v>
      </c>
      <c r="L6025" s="49"/>
      <c r="M6025" s="49">
        <f t="shared" si="4911"/>
        <v>5</v>
      </c>
      <c r="N6025" s="48">
        <v>3</v>
      </c>
      <c r="O6025" s="56">
        <v>541.9425</v>
      </c>
      <c r="P6025" s="48" t="str">
        <f t="shared" si="4914"/>
        <v>78193 SL</v>
      </c>
      <c r="Q6025" s="76">
        <v>12</v>
      </c>
      <c r="R6025" s="76">
        <v>28</v>
      </c>
      <c r="S6025" s="49">
        <f t="shared" si="4912"/>
        <v>0.16153846153846155</v>
      </c>
      <c r="T6025" s="49">
        <f t="shared" si="4915"/>
        <v>161.53846153846155</v>
      </c>
      <c r="U6025" s="49">
        <v>162.69230769230771</v>
      </c>
      <c r="V6025" s="49">
        <f t="shared" si="4891"/>
        <v>0.16269230769230772</v>
      </c>
      <c r="W6025" s="49">
        <f t="shared" si="4909"/>
        <v>0.80769230769230771</v>
      </c>
      <c r="X6025" s="90">
        <f>ROUND(S6025*$X$2,0)</f>
        <v>1</v>
      </c>
      <c r="Y6025" s="90">
        <f t="shared" si="4916"/>
        <v>541.9425</v>
      </c>
      <c r="Z6025" s="93">
        <f t="shared" si="4908"/>
        <v>2</v>
      </c>
      <c r="AA6025" s="93">
        <f t="shared" si="4917"/>
        <v>1083.885</v>
      </c>
      <c r="AB6025" s="97">
        <f t="shared" si="4904"/>
        <v>3</v>
      </c>
      <c r="AC6025" s="98">
        <f t="shared" si="4913"/>
        <v>1625.8274999999999</v>
      </c>
      <c r="AD6025" s="77" t="s">
        <v>5891</v>
      </c>
      <c r="AE6025" s="54">
        <v>1625.8274999999999</v>
      </c>
      <c r="AF6025" s="17"/>
    </row>
    <row r="6026" spans="1:32" ht="16.899999999999999" customHeight="1" x14ac:dyDescent="0.3">
      <c r="A6026" s="73" t="s">
        <v>7</v>
      </c>
      <c r="B6026" s="80" t="s">
        <v>6092</v>
      </c>
      <c r="C6026" s="48" t="s">
        <v>5921</v>
      </c>
      <c r="D6026" s="49">
        <v>100</v>
      </c>
      <c r="E6026" s="49">
        <v>4003</v>
      </c>
      <c r="F6026" s="48" t="s">
        <v>5909</v>
      </c>
      <c r="G6026" s="48" t="s">
        <v>65</v>
      </c>
      <c r="H6026" s="75">
        <f t="shared" si="4910"/>
        <v>0</v>
      </c>
      <c r="I6026" s="74">
        <v>5</v>
      </c>
      <c r="J6026" s="74">
        <v>5</v>
      </c>
      <c r="K6026" s="48">
        <f t="shared" si="4907"/>
        <v>5</v>
      </c>
      <c r="L6026" s="49"/>
      <c r="M6026" s="49">
        <f t="shared" si="4911"/>
        <v>5</v>
      </c>
      <c r="N6026" s="48">
        <v>9</v>
      </c>
      <c r="O6026" s="56">
        <v>54.903280000000002</v>
      </c>
      <c r="P6026" s="48" t="str">
        <f t="shared" si="4914"/>
        <v>78193 SL</v>
      </c>
      <c r="Q6026" s="76">
        <v>0</v>
      </c>
      <c r="R6026" s="76">
        <v>10</v>
      </c>
      <c r="S6026" s="49">
        <f t="shared" si="4912"/>
        <v>1.1538461538461539E-2</v>
      </c>
      <c r="T6026" s="49">
        <f t="shared" si="4915"/>
        <v>1.153846153846154</v>
      </c>
      <c r="U6026" s="49">
        <v>162.69230769230771</v>
      </c>
      <c r="V6026" s="49">
        <f t="shared" si="4891"/>
        <v>1.6269230769230771</v>
      </c>
      <c r="W6026" s="49">
        <f t="shared" si="4909"/>
        <v>5.7692307692307696E-2</v>
      </c>
      <c r="X6026" s="90">
        <f>ROUNDUP(S6026*$X$2,0)</f>
        <v>1</v>
      </c>
      <c r="Y6026" s="90">
        <f t="shared" si="4916"/>
        <v>54.903280000000002</v>
      </c>
      <c r="Z6026" s="93">
        <f t="shared" si="4908"/>
        <v>1</v>
      </c>
      <c r="AA6026" s="93">
        <f t="shared" si="4917"/>
        <v>54.903280000000002</v>
      </c>
      <c r="AB6026" s="97">
        <f t="shared" si="4904"/>
        <v>1</v>
      </c>
      <c r="AC6026" s="98">
        <f t="shared" si="4913"/>
        <v>54.903280000000002</v>
      </c>
      <c r="AD6026" s="77" t="s">
        <v>5891</v>
      </c>
      <c r="AE6026" s="54">
        <v>54.903280000000002</v>
      </c>
      <c r="AF6026" s="17"/>
    </row>
    <row r="6027" spans="1:32" ht="16.899999999999999" customHeight="1" x14ac:dyDescent="0.3">
      <c r="A6027" s="73" t="s">
        <v>7</v>
      </c>
      <c r="B6027" s="80" t="s">
        <v>6093</v>
      </c>
      <c r="C6027" s="48" t="s">
        <v>5921</v>
      </c>
      <c r="D6027" s="49">
        <v>100</v>
      </c>
      <c r="E6027" s="49">
        <v>4003</v>
      </c>
      <c r="F6027" s="48" t="s">
        <v>5909</v>
      </c>
      <c r="G6027" s="48" t="s">
        <v>65</v>
      </c>
      <c r="H6027" s="75">
        <f t="shared" si="4910"/>
        <v>0</v>
      </c>
      <c r="I6027" s="74">
        <v>5</v>
      </c>
      <c r="J6027" s="74">
        <v>5</v>
      </c>
      <c r="K6027" s="48">
        <f t="shared" si="4907"/>
        <v>5</v>
      </c>
      <c r="L6027" s="49"/>
      <c r="M6027" s="49">
        <f t="shared" si="4911"/>
        <v>5</v>
      </c>
      <c r="N6027" s="48">
        <v>2</v>
      </c>
      <c r="O6027" s="56">
        <v>49.016260000000003</v>
      </c>
      <c r="P6027" s="48" t="str">
        <f t="shared" si="4914"/>
        <v>78308 SL</v>
      </c>
      <c r="Q6027" s="76">
        <v>1</v>
      </c>
      <c r="R6027" s="76">
        <v>21</v>
      </c>
      <c r="S6027" s="49">
        <f t="shared" si="4912"/>
        <v>3.5000000000000003E-2</v>
      </c>
      <c r="T6027" s="49">
        <f t="shared" si="4915"/>
        <v>3.5000000000000004</v>
      </c>
      <c r="U6027" s="49">
        <v>3.5000000000000004</v>
      </c>
      <c r="V6027" s="49">
        <f t="shared" si="4891"/>
        <v>3.5000000000000003E-2</v>
      </c>
      <c r="W6027" s="49">
        <f t="shared" si="4909"/>
        <v>0.17500000000000002</v>
      </c>
      <c r="X6027" s="90">
        <f>ROUNDUP(S6027*$X$2,0)</f>
        <v>1</v>
      </c>
      <c r="Y6027" s="90">
        <f t="shared" si="4916"/>
        <v>49.016260000000003</v>
      </c>
      <c r="Z6027" s="93">
        <f t="shared" ref="Z6027:Z6044" si="4918">ROUND((S6027*M6027)+X6027,0)</f>
        <v>1</v>
      </c>
      <c r="AA6027" s="93">
        <f t="shared" si="4917"/>
        <v>49.016260000000003</v>
      </c>
      <c r="AB6027" s="97">
        <f t="shared" si="4904"/>
        <v>1</v>
      </c>
      <c r="AC6027" s="98">
        <f t="shared" si="4913"/>
        <v>49.016260000000003</v>
      </c>
      <c r="AD6027" s="77" t="s">
        <v>5891</v>
      </c>
      <c r="AE6027" s="54">
        <v>49.016260000000003</v>
      </c>
      <c r="AF6027" s="17"/>
    </row>
    <row r="6028" spans="1:32" ht="16.899999999999999" customHeight="1" x14ac:dyDescent="0.3">
      <c r="A6028" s="73" t="s">
        <v>7</v>
      </c>
      <c r="B6028" s="80" t="s">
        <v>6094</v>
      </c>
      <c r="C6028" s="48" t="s">
        <v>5921</v>
      </c>
      <c r="D6028" s="49">
        <v>1000</v>
      </c>
      <c r="E6028" s="49">
        <v>4003</v>
      </c>
      <c r="F6028" s="48" t="s">
        <v>5909</v>
      </c>
      <c r="G6028" s="48" t="s">
        <v>65</v>
      </c>
      <c r="H6028" s="75">
        <f t="shared" si="4910"/>
        <v>0</v>
      </c>
      <c r="I6028" s="74">
        <v>5</v>
      </c>
      <c r="J6028" s="74">
        <v>5</v>
      </c>
      <c r="K6028" s="48">
        <f t="shared" si="4907"/>
        <v>5</v>
      </c>
      <c r="L6028" s="49"/>
      <c r="M6028" s="49">
        <f t="shared" si="4911"/>
        <v>5</v>
      </c>
      <c r="N6028" s="48">
        <v>0</v>
      </c>
      <c r="O6028" s="56">
        <v>521.49202000000002</v>
      </c>
      <c r="P6028" s="48" t="str">
        <f t="shared" si="4914"/>
        <v>78320 SL</v>
      </c>
      <c r="Q6028" s="76">
        <v>6</v>
      </c>
      <c r="R6028" s="76">
        <v>20</v>
      </c>
      <c r="S6028" s="49">
        <f t="shared" si="4912"/>
        <v>8.7692307692307694E-2</v>
      </c>
      <c r="T6028" s="49">
        <f t="shared" si="4915"/>
        <v>87.692307692307693</v>
      </c>
      <c r="U6028" s="49">
        <v>116.67576923076923</v>
      </c>
      <c r="V6028" s="49">
        <f t="shared" si="4891"/>
        <v>0.11667576923076924</v>
      </c>
      <c r="W6028" s="49">
        <f t="shared" si="4909"/>
        <v>0.43846153846153846</v>
      </c>
      <c r="X6028" s="90">
        <f>ROUND(S6028*$X$2,0)</f>
        <v>1</v>
      </c>
      <c r="Y6028" s="90">
        <f t="shared" si="4916"/>
        <v>521.49202000000002</v>
      </c>
      <c r="Z6028" s="93">
        <f t="shared" si="4918"/>
        <v>1</v>
      </c>
      <c r="AA6028" s="93">
        <f t="shared" si="4917"/>
        <v>521.49202000000002</v>
      </c>
      <c r="AB6028" s="97">
        <f t="shared" si="4904"/>
        <v>2</v>
      </c>
      <c r="AC6028" s="98">
        <f t="shared" si="4913"/>
        <v>1042.98404</v>
      </c>
      <c r="AD6028" s="77" t="s">
        <v>5891</v>
      </c>
      <c r="AE6028" s="54">
        <v>1042.98404</v>
      </c>
      <c r="AF6028" s="17"/>
    </row>
    <row r="6029" spans="1:32" ht="16.899999999999999" customHeight="1" x14ac:dyDescent="0.3">
      <c r="A6029" s="73" t="s">
        <v>7</v>
      </c>
      <c r="B6029" s="80" t="s">
        <v>6095</v>
      </c>
      <c r="C6029" s="48" t="s">
        <v>5921</v>
      </c>
      <c r="D6029" s="49">
        <v>100</v>
      </c>
      <c r="E6029" s="49">
        <v>4003</v>
      </c>
      <c r="F6029" s="48" t="s">
        <v>5909</v>
      </c>
      <c r="G6029" s="48" t="s">
        <v>65</v>
      </c>
      <c r="H6029" s="75">
        <f t="shared" si="4910"/>
        <v>0</v>
      </c>
      <c r="I6029" s="74">
        <v>5</v>
      </c>
      <c r="J6029" s="74">
        <v>5</v>
      </c>
      <c r="K6029" s="48">
        <f t="shared" si="4907"/>
        <v>5</v>
      </c>
      <c r="L6029" s="49"/>
      <c r="M6029" s="49">
        <f t="shared" si="4911"/>
        <v>5</v>
      </c>
      <c r="N6029" s="48">
        <v>3</v>
      </c>
      <c r="O6029" s="56">
        <v>52.856189999999998</v>
      </c>
      <c r="P6029" s="48" t="str">
        <f t="shared" si="4914"/>
        <v>78320 SL</v>
      </c>
      <c r="Q6029" s="76">
        <v>1</v>
      </c>
      <c r="R6029" s="76">
        <v>6</v>
      </c>
      <c r="S6029" s="49">
        <f t="shared" si="4912"/>
        <v>1.7692307692307691E-2</v>
      </c>
      <c r="T6029" s="49">
        <f t="shared" si="4915"/>
        <v>1.7692307692307692</v>
      </c>
      <c r="U6029" s="49">
        <v>116.67576923076923</v>
      </c>
      <c r="V6029" s="49">
        <f t="shared" si="4891"/>
        <v>1.1667576923076923</v>
      </c>
      <c r="W6029" s="49">
        <f t="shared" si="4909"/>
        <v>8.8461538461538453E-2</v>
      </c>
      <c r="X6029" s="90">
        <f>ROUNDUP(S6029*$X$2,0)</f>
        <v>1</v>
      </c>
      <c r="Y6029" s="90">
        <f t="shared" si="4916"/>
        <v>52.856189999999998</v>
      </c>
      <c r="Z6029" s="93">
        <f t="shared" si="4918"/>
        <v>1</v>
      </c>
      <c r="AA6029" s="93">
        <f t="shared" si="4917"/>
        <v>52.856189999999998</v>
      </c>
      <c r="AB6029" s="97">
        <f t="shared" si="4904"/>
        <v>1</v>
      </c>
      <c r="AC6029" s="98">
        <f t="shared" si="4913"/>
        <v>52.856189999999998</v>
      </c>
      <c r="AD6029" s="77" t="s">
        <v>5891</v>
      </c>
      <c r="AE6029" s="54">
        <v>52.856189999999998</v>
      </c>
      <c r="AF6029" s="17"/>
    </row>
    <row r="6030" spans="1:32" ht="16.899999999999999" customHeight="1" x14ac:dyDescent="0.3">
      <c r="A6030" s="73" t="s">
        <v>7</v>
      </c>
      <c r="B6030" s="80" t="s">
        <v>6096</v>
      </c>
      <c r="C6030" s="48" t="s">
        <v>5921</v>
      </c>
      <c r="D6030" s="49">
        <v>100</v>
      </c>
      <c r="E6030" s="49">
        <v>4003</v>
      </c>
      <c r="F6030" s="48" t="s">
        <v>5909</v>
      </c>
      <c r="G6030" s="48" t="s">
        <v>65</v>
      </c>
      <c r="H6030" s="75">
        <f t="shared" si="4910"/>
        <v>0</v>
      </c>
      <c r="I6030" s="74">
        <v>5</v>
      </c>
      <c r="J6030" s="74">
        <v>5</v>
      </c>
      <c r="K6030" s="48">
        <f t="shared" si="4907"/>
        <v>5</v>
      </c>
      <c r="L6030" s="49"/>
      <c r="M6030" s="49">
        <f t="shared" si="4911"/>
        <v>5</v>
      </c>
      <c r="N6030" s="48">
        <v>4</v>
      </c>
      <c r="O6030" s="56">
        <v>37.287849999999999</v>
      </c>
      <c r="P6030" s="48" t="str">
        <f t="shared" si="4914"/>
        <v>78322 SL</v>
      </c>
      <c r="Q6030" s="76">
        <v>19</v>
      </c>
      <c r="R6030" s="76">
        <v>55</v>
      </c>
      <c r="S6030" s="49">
        <f t="shared" si="4912"/>
        <v>0.2680769230769231</v>
      </c>
      <c r="T6030" s="49">
        <f t="shared" si="4915"/>
        <v>26.80769230769231</v>
      </c>
      <c r="U6030" s="49">
        <v>26.80769230769231</v>
      </c>
      <c r="V6030" s="49">
        <f t="shared" si="4891"/>
        <v>0.2680769230769231</v>
      </c>
      <c r="W6030" s="49">
        <f t="shared" si="4909"/>
        <v>1.3403846153846155</v>
      </c>
      <c r="X6030" s="90">
        <f>ROUND(S6030*$X$2,0)</f>
        <v>2</v>
      </c>
      <c r="Y6030" s="90">
        <f t="shared" si="4916"/>
        <v>74.575699999999998</v>
      </c>
      <c r="Z6030" s="93">
        <f t="shared" si="4918"/>
        <v>3</v>
      </c>
      <c r="AA6030" s="93">
        <f t="shared" si="4917"/>
        <v>111.86355</v>
      </c>
      <c r="AB6030" s="97">
        <f t="shared" si="4904"/>
        <v>5</v>
      </c>
      <c r="AC6030" s="98">
        <f t="shared" si="4913"/>
        <v>186.43924999999999</v>
      </c>
      <c r="AD6030" s="77" t="s">
        <v>5891</v>
      </c>
      <c r="AE6030" s="54">
        <v>186.43924999999999</v>
      </c>
      <c r="AF6030" s="17"/>
    </row>
    <row r="6031" spans="1:32" ht="16.899999999999999" customHeight="1" x14ac:dyDescent="0.3">
      <c r="A6031" s="73" t="s">
        <v>7</v>
      </c>
      <c r="B6031" s="80" t="s">
        <v>6097</v>
      </c>
      <c r="C6031" s="48" t="s">
        <v>5921</v>
      </c>
      <c r="D6031" s="49">
        <v>100</v>
      </c>
      <c r="E6031" s="49">
        <v>4003</v>
      </c>
      <c r="F6031" s="48" t="s">
        <v>5909</v>
      </c>
      <c r="G6031" s="48" t="s">
        <v>65</v>
      </c>
      <c r="H6031" s="75">
        <f t="shared" si="4910"/>
        <v>0</v>
      </c>
      <c r="I6031" s="74">
        <v>5</v>
      </c>
      <c r="J6031" s="74">
        <v>5</v>
      </c>
      <c r="K6031" s="48">
        <f t="shared" si="4907"/>
        <v>5</v>
      </c>
      <c r="L6031" s="49"/>
      <c r="M6031" s="49">
        <f t="shared" si="4911"/>
        <v>5</v>
      </c>
      <c r="N6031" s="48">
        <v>9</v>
      </c>
      <c r="O6031" s="56">
        <v>43.911169999999998</v>
      </c>
      <c r="P6031" s="48" t="str">
        <f t="shared" si="4914"/>
        <v>78324 SL</v>
      </c>
      <c r="Q6031" s="76">
        <v>11</v>
      </c>
      <c r="R6031" s="76">
        <v>53</v>
      </c>
      <c r="S6031" s="49">
        <f t="shared" si="4912"/>
        <v>0.17961538461538462</v>
      </c>
      <c r="T6031" s="49">
        <f t="shared" si="4915"/>
        <v>17.961538461538463</v>
      </c>
      <c r="U6031" s="49">
        <v>17.961538461538463</v>
      </c>
      <c r="V6031" s="49">
        <f t="shared" si="4891"/>
        <v>0.17961538461538462</v>
      </c>
      <c r="W6031" s="49">
        <f t="shared" si="4909"/>
        <v>0.89807692307692311</v>
      </c>
      <c r="X6031" s="90">
        <f>ROUND(S6031*$X$2,0)</f>
        <v>1</v>
      </c>
      <c r="Y6031" s="90">
        <f t="shared" si="4916"/>
        <v>43.911169999999998</v>
      </c>
      <c r="Z6031" s="93">
        <f t="shared" si="4918"/>
        <v>2</v>
      </c>
      <c r="AA6031" s="93">
        <f t="shared" si="4917"/>
        <v>87.822339999999997</v>
      </c>
      <c r="AB6031" s="97">
        <f t="shared" si="4904"/>
        <v>3</v>
      </c>
      <c r="AC6031" s="98">
        <f t="shared" si="4913"/>
        <v>131.73351</v>
      </c>
      <c r="AD6031" s="77" t="s">
        <v>5891</v>
      </c>
      <c r="AE6031" s="54">
        <v>131.73351</v>
      </c>
      <c r="AF6031" s="17"/>
    </row>
    <row r="6032" spans="1:32" ht="16.899999999999999" customHeight="1" x14ac:dyDescent="0.3">
      <c r="A6032" s="73" t="s">
        <v>7</v>
      </c>
      <c r="B6032" s="80" t="s">
        <v>6098</v>
      </c>
      <c r="C6032" s="48" t="s">
        <v>5921</v>
      </c>
      <c r="D6032" s="49">
        <v>1000</v>
      </c>
      <c r="E6032" s="49">
        <v>4003</v>
      </c>
      <c r="F6032" s="48" t="s">
        <v>5909</v>
      </c>
      <c r="G6032" s="48" t="s">
        <v>65</v>
      </c>
      <c r="H6032" s="75">
        <f t="shared" si="4910"/>
        <v>0</v>
      </c>
      <c r="I6032" s="74">
        <v>5</v>
      </c>
      <c r="J6032" s="74">
        <v>5</v>
      </c>
      <c r="K6032" s="48">
        <f t="shared" si="4907"/>
        <v>5</v>
      </c>
      <c r="L6032" s="49"/>
      <c r="M6032" s="49">
        <f t="shared" si="4911"/>
        <v>5</v>
      </c>
      <c r="N6032" s="48">
        <v>0</v>
      </c>
      <c r="O6032" s="56">
        <v>567.88738000000001</v>
      </c>
      <c r="P6032" s="48" t="str">
        <f t="shared" si="4914"/>
        <v>78330 SL</v>
      </c>
      <c r="Q6032" s="76">
        <v>1</v>
      </c>
      <c r="R6032" s="76">
        <v>1</v>
      </c>
      <c r="S6032" s="49">
        <f t="shared" si="4912"/>
        <v>1.1923076923076923E-2</v>
      </c>
      <c r="T6032" s="49">
        <f t="shared" si="4915"/>
        <v>11.923076923076923</v>
      </c>
      <c r="U6032" s="49">
        <v>20.461538461538463</v>
      </c>
      <c r="V6032" s="49">
        <f t="shared" si="4891"/>
        <v>2.0461538461538465E-2</v>
      </c>
      <c r="W6032" s="49">
        <f t="shared" si="4909"/>
        <v>5.9615384615384619E-2</v>
      </c>
      <c r="X6032" s="90">
        <f>ROUNDUP(S6032*$X$2,0)</f>
        <v>1</v>
      </c>
      <c r="Y6032" s="90">
        <f t="shared" si="4916"/>
        <v>567.88738000000001</v>
      </c>
      <c r="Z6032" s="93">
        <f t="shared" si="4918"/>
        <v>1</v>
      </c>
      <c r="AA6032" s="93">
        <f t="shared" si="4917"/>
        <v>567.88738000000001</v>
      </c>
      <c r="AB6032" s="97">
        <f t="shared" si="4904"/>
        <v>1</v>
      </c>
      <c r="AC6032" s="98">
        <f t="shared" si="4913"/>
        <v>567.88738000000001</v>
      </c>
      <c r="AD6032" s="77" t="s">
        <v>5891</v>
      </c>
      <c r="AE6032" s="54">
        <v>567.88738000000001</v>
      </c>
      <c r="AF6032" s="17"/>
    </row>
    <row r="6033" spans="1:32" ht="16.899999999999999" customHeight="1" x14ac:dyDescent="0.3">
      <c r="A6033" s="73" t="s">
        <v>7</v>
      </c>
      <c r="B6033" s="80" t="s">
        <v>6099</v>
      </c>
      <c r="C6033" s="48" t="s">
        <v>5921</v>
      </c>
      <c r="D6033" s="49">
        <v>100</v>
      </c>
      <c r="E6033" s="49">
        <v>4003</v>
      </c>
      <c r="F6033" s="48" t="s">
        <v>5909</v>
      </c>
      <c r="G6033" s="48" t="s">
        <v>65</v>
      </c>
      <c r="H6033" s="75">
        <f t="shared" si="4910"/>
        <v>0</v>
      </c>
      <c r="I6033" s="74">
        <v>5</v>
      </c>
      <c r="J6033" s="74">
        <v>5</v>
      </c>
      <c r="K6033" s="48">
        <f t="shared" si="4907"/>
        <v>5</v>
      </c>
      <c r="L6033" s="49"/>
      <c r="M6033" s="49">
        <f t="shared" si="4911"/>
        <v>5</v>
      </c>
      <c r="N6033" s="48">
        <v>0</v>
      </c>
      <c r="O6033" s="56">
        <v>57.497770000000003</v>
      </c>
      <c r="P6033" s="48" t="str">
        <f t="shared" si="4914"/>
        <v>78330 SL</v>
      </c>
      <c r="Q6033" s="76">
        <v>6</v>
      </c>
      <c r="R6033" s="76">
        <v>18</v>
      </c>
      <c r="S6033" s="49">
        <f t="shared" si="4912"/>
        <v>8.5384615384615392E-2</v>
      </c>
      <c r="T6033" s="49">
        <f t="shared" si="4915"/>
        <v>8.5384615384615401</v>
      </c>
      <c r="U6033" s="49">
        <v>20.461538461538463</v>
      </c>
      <c r="V6033" s="49">
        <f t="shared" si="4891"/>
        <v>0.20461538461538464</v>
      </c>
      <c r="W6033" s="49">
        <f t="shared" si="4909"/>
        <v>0.42692307692307696</v>
      </c>
      <c r="X6033" s="90">
        <f>ROUND(S6033*$X$2,0)</f>
        <v>1</v>
      </c>
      <c r="Y6033" s="90">
        <f t="shared" si="4916"/>
        <v>57.497770000000003</v>
      </c>
      <c r="Z6033" s="93">
        <f t="shared" si="4918"/>
        <v>1</v>
      </c>
      <c r="AA6033" s="93">
        <f t="shared" si="4917"/>
        <v>57.497770000000003</v>
      </c>
      <c r="AB6033" s="97">
        <f t="shared" si="4904"/>
        <v>2</v>
      </c>
      <c r="AC6033" s="98">
        <f t="shared" si="4913"/>
        <v>114.99554000000001</v>
      </c>
      <c r="AD6033" s="77" t="s">
        <v>5891</v>
      </c>
      <c r="AE6033" s="54">
        <v>114.99554000000001</v>
      </c>
      <c r="AF6033" s="17"/>
    </row>
    <row r="6034" spans="1:32" ht="16.899999999999999" customHeight="1" x14ac:dyDescent="0.3">
      <c r="A6034" s="73" t="s">
        <v>7</v>
      </c>
      <c r="B6034" s="80" t="s">
        <v>6100</v>
      </c>
      <c r="C6034" s="48" t="s">
        <v>5921</v>
      </c>
      <c r="D6034" s="49">
        <v>1000</v>
      </c>
      <c r="E6034" s="49">
        <v>4003</v>
      </c>
      <c r="F6034" s="48" t="s">
        <v>5909</v>
      </c>
      <c r="G6034" s="48" t="s">
        <v>65</v>
      </c>
      <c r="H6034" s="75">
        <f t="shared" si="4910"/>
        <v>0</v>
      </c>
      <c r="I6034" s="74">
        <v>5</v>
      </c>
      <c r="J6034" s="74">
        <v>5</v>
      </c>
      <c r="K6034" s="48">
        <f t="shared" si="4907"/>
        <v>5</v>
      </c>
      <c r="L6034" s="49"/>
      <c r="M6034" s="49">
        <f t="shared" si="4911"/>
        <v>5</v>
      </c>
      <c r="N6034" s="48">
        <v>2</v>
      </c>
      <c r="O6034" s="56">
        <v>333.01236</v>
      </c>
      <c r="P6034" s="48" t="str">
        <f t="shared" si="4914"/>
        <v>78332 SL</v>
      </c>
      <c r="Q6034" s="76">
        <v>2</v>
      </c>
      <c r="R6034" s="76">
        <v>9</v>
      </c>
      <c r="S6034" s="49">
        <f t="shared" si="4912"/>
        <v>3.1923076923076922E-2</v>
      </c>
      <c r="T6034" s="49">
        <f t="shared" si="4915"/>
        <v>31.923076923076923</v>
      </c>
      <c r="U6034" s="49">
        <v>35.07692307692308</v>
      </c>
      <c r="V6034" s="49">
        <f t="shared" si="4891"/>
        <v>3.5076923076923082E-2</v>
      </c>
      <c r="W6034" s="49">
        <f t="shared" si="4909"/>
        <v>0.1596153846153846</v>
      </c>
      <c r="X6034" s="90">
        <f>ROUNDUP(S6034*$X$2,0)</f>
        <v>1</v>
      </c>
      <c r="Y6034" s="90">
        <f t="shared" si="4916"/>
        <v>333.01236</v>
      </c>
      <c r="Z6034" s="93">
        <f t="shared" si="4918"/>
        <v>1</v>
      </c>
      <c r="AA6034" s="93">
        <f t="shared" si="4917"/>
        <v>333.01236</v>
      </c>
      <c r="AB6034" s="97">
        <f t="shared" si="4904"/>
        <v>1</v>
      </c>
      <c r="AC6034" s="98">
        <f t="shared" si="4913"/>
        <v>333.01236</v>
      </c>
      <c r="AD6034" s="77" t="s">
        <v>5891</v>
      </c>
      <c r="AE6034" s="54">
        <v>333.01236</v>
      </c>
      <c r="AF6034" s="17"/>
    </row>
    <row r="6035" spans="1:32" ht="16.899999999999999" customHeight="1" x14ac:dyDescent="0.3">
      <c r="A6035" s="73" t="s">
        <v>7</v>
      </c>
      <c r="B6035" s="80" t="s">
        <v>6101</v>
      </c>
      <c r="C6035" s="48" t="s">
        <v>5921</v>
      </c>
      <c r="D6035" s="49">
        <v>100</v>
      </c>
      <c r="E6035" s="49">
        <v>4003</v>
      </c>
      <c r="F6035" s="48" t="s">
        <v>5909</v>
      </c>
      <c r="G6035" s="48" t="s">
        <v>65</v>
      </c>
      <c r="H6035" s="75">
        <f t="shared" si="4910"/>
        <v>0</v>
      </c>
      <c r="I6035" s="74">
        <v>5</v>
      </c>
      <c r="J6035" s="74">
        <v>5</v>
      </c>
      <c r="K6035" s="48">
        <f t="shared" si="4907"/>
        <v>5</v>
      </c>
      <c r="L6035" s="49"/>
      <c r="M6035" s="49">
        <f t="shared" si="4911"/>
        <v>5</v>
      </c>
      <c r="N6035" s="48">
        <v>5</v>
      </c>
      <c r="O6035" s="56">
        <v>34.100529999999999</v>
      </c>
      <c r="P6035" s="48" t="str">
        <f t="shared" si="4914"/>
        <v>78332 SL</v>
      </c>
      <c r="Q6035" s="76">
        <v>1</v>
      </c>
      <c r="R6035" s="76">
        <v>18</v>
      </c>
      <c r="S6035" s="49">
        <f t="shared" si="4912"/>
        <v>3.1538461538461536E-2</v>
      </c>
      <c r="T6035" s="49">
        <f t="shared" si="4915"/>
        <v>3.1538461538461537</v>
      </c>
      <c r="U6035" s="49">
        <v>35.07692307692308</v>
      </c>
      <c r="V6035" s="49">
        <f t="shared" si="4891"/>
        <v>0.35076923076923078</v>
      </c>
      <c r="W6035" s="49">
        <f t="shared" si="4909"/>
        <v>0.15769230769230769</v>
      </c>
      <c r="X6035" s="90">
        <f>ROUNDUP(S6035*$X$2,0)</f>
        <v>1</v>
      </c>
      <c r="Y6035" s="90">
        <f t="shared" si="4916"/>
        <v>34.100529999999999</v>
      </c>
      <c r="Z6035" s="93">
        <f t="shared" si="4918"/>
        <v>1</v>
      </c>
      <c r="AA6035" s="93">
        <f t="shared" si="4917"/>
        <v>34.100529999999999</v>
      </c>
      <c r="AB6035" s="97">
        <f t="shared" si="4904"/>
        <v>1</v>
      </c>
      <c r="AC6035" s="98">
        <f t="shared" si="4913"/>
        <v>34.100529999999999</v>
      </c>
      <c r="AD6035" s="77" t="s">
        <v>5891</v>
      </c>
      <c r="AE6035" s="54">
        <v>34.100529999999999</v>
      </c>
      <c r="AF6035" s="17"/>
    </row>
    <row r="6036" spans="1:32" ht="16.899999999999999" customHeight="1" x14ac:dyDescent="0.3">
      <c r="A6036" s="73" t="s">
        <v>7</v>
      </c>
      <c r="B6036" s="80" t="s">
        <v>6102</v>
      </c>
      <c r="C6036" s="48" t="s">
        <v>5921</v>
      </c>
      <c r="D6036" s="49">
        <v>1000</v>
      </c>
      <c r="E6036" s="49">
        <v>4003</v>
      </c>
      <c r="F6036" s="48" t="s">
        <v>5909</v>
      </c>
      <c r="G6036" s="48" t="s">
        <v>65</v>
      </c>
      <c r="H6036" s="75">
        <f t="shared" si="4910"/>
        <v>0</v>
      </c>
      <c r="I6036" s="74">
        <v>5</v>
      </c>
      <c r="J6036" s="74">
        <v>5</v>
      </c>
      <c r="K6036" s="48">
        <f t="shared" si="4907"/>
        <v>5</v>
      </c>
      <c r="L6036" s="49"/>
      <c r="M6036" s="49">
        <f t="shared" si="4911"/>
        <v>5</v>
      </c>
      <c r="N6036" s="48">
        <v>5</v>
      </c>
      <c r="O6036" s="56">
        <v>376.33186000000001</v>
      </c>
      <c r="P6036" s="48" t="str">
        <f t="shared" si="4914"/>
        <v>78333 SL</v>
      </c>
      <c r="Q6036" s="76">
        <v>13</v>
      </c>
      <c r="R6036" s="76">
        <v>16</v>
      </c>
      <c r="S6036" s="49">
        <f t="shared" si="4912"/>
        <v>0.15846153846153846</v>
      </c>
      <c r="T6036" s="49">
        <f t="shared" si="4915"/>
        <v>158.46153846153845</v>
      </c>
      <c r="U6036" s="49">
        <v>161</v>
      </c>
      <c r="V6036" s="49">
        <f t="shared" si="4891"/>
        <v>0.161</v>
      </c>
      <c r="W6036" s="49">
        <f t="shared" si="4909"/>
        <v>0.79230769230769227</v>
      </c>
      <c r="X6036" s="90">
        <f>ROUND(S6036*$X$2,0)</f>
        <v>1</v>
      </c>
      <c r="Y6036" s="90">
        <f t="shared" si="4916"/>
        <v>376.33186000000001</v>
      </c>
      <c r="Z6036" s="93">
        <f t="shared" si="4918"/>
        <v>2</v>
      </c>
      <c r="AA6036" s="93">
        <f t="shared" si="4917"/>
        <v>752.66372000000001</v>
      </c>
      <c r="AB6036" s="97">
        <f t="shared" si="4904"/>
        <v>3</v>
      </c>
      <c r="AC6036" s="98">
        <f t="shared" si="4913"/>
        <v>1128.99558</v>
      </c>
      <c r="AD6036" s="77" t="s">
        <v>5891</v>
      </c>
      <c r="AE6036" s="54">
        <v>1128.99558</v>
      </c>
      <c r="AF6036" s="17"/>
    </row>
    <row r="6037" spans="1:32" ht="16.899999999999999" customHeight="1" x14ac:dyDescent="0.3">
      <c r="A6037" s="73" t="s">
        <v>7</v>
      </c>
      <c r="B6037" s="80" t="s">
        <v>6103</v>
      </c>
      <c r="C6037" s="48" t="s">
        <v>5921</v>
      </c>
      <c r="D6037" s="49">
        <v>100</v>
      </c>
      <c r="E6037" s="49">
        <v>4003</v>
      </c>
      <c r="F6037" s="48" t="s">
        <v>5909</v>
      </c>
      <c r="G6037" s="48" t="s">
        <v>65</v>
      </c>
      <c r="H6037" s="75">
        <f t="shared" si="4910"/>
        <v>0</v>
      </c>
      <c r="I6037" s="74">
        <v>5</v>
      </c>
      <c r="J6037" s="74">
        <v>5</v>
      </c>
      <c r="K6037" s="48">
        <f t="shared" si="4907"/>
        <v>5</v>
      </c>
      <c r="L6037" s="49"/>
      <c r="M6037" s="49">
        <f t="shared" si="4911"/>
        <v>5</v>
      </c>
      <c r="N6037" s="48">
        <v>1</v>
      </c>
      <c r="O6037" s="56">
        <v>38.432479999999998</v>
      </c>
      <c r="P6037" s="48" t="str">
        <f t="shared" si="4914"/>
        <v>78333 SL</v>
      </c>
      <c r="Q6037" s="76">
        <v>0</v>
      </c>
      <c r="R6037" s="76">
        <v>22</v>
      </c>
      <c r="S6037" s="49">
        <f t="shared" si="4912"/>
        <v>2.5384615384615384E-2</v>
      </c>
      <c r="T6037" s="49">
        <f t="shared" si="4915"/>
        <v>2.5384615384615383</v>
      </c>
      <c r="U6037" s="49">
        <v>161</v>
      </c>
      <c r="V6037" s="49">
        <f t="shared" si="4891"/>
        <v>1.61</v>
      </c>
      <c r="W6037" s="49">
        <f t="shared" si="4909"/>
        <v>0.12692307692307692</v>
      </c>
      <c r="X6037" s="90">
        <f>ROUNDUP(S6037*$X$2,0)</f>
        <v>1</v>
      </c>
      <c r="Y6037" s="90">
        <f t="shared" si="4916"/>
        <v>38.432479999999998</v>
      </c>
      <c r="Z6037" s="93">
        <f t="shared" si="4918"/>
        <v>1</v>
      </c>
      <c r="AA6037" s="93">
        <f t="shared" si="4917"/>
        <v>38.432479999999998</v>
      </c>
      <c r="AB6037" s="97">
        <f t="shared" si="4904"/>
        <v>1</v>
      </c>
      <c r="AC6037" s="98">
        <f t="shared" si="4913"/>
        <v>38.432479999999998</v>
      </c>
      <c r="AD6037" s="77" t="s">
        <v>5891</v>
      </c>
      <c r="AE6037" s="54">
        <v>38.432479999999998</v>
      </c>
      <c r="AF6037" s="17"/>
    </row>
    <row r="6038" spans="1:32" ht="16.899999999999999" customHeight="1" x14ac:dyDescent="0.3">
      <c r="A6038" s="73" t="s">
        <v>7</v>
      </c>
      <c r="B6038" s="80" t="s">
        <v>6104</v>
      </c>
      <c r="C6038" s="48" t="s">
        <v>5921</v>
      </c>
      <c r="D6038" s="49">
        <v>100</v>
      </c>
      <c r="E6038" s="49">
        <v>4003</v>
      </c>
      <c r="F6038" s="48" t="s">
        <v>5909</v>
      </c>
      <c r="G6038" s="48" t="s">
        <v>65</v>
      </c>
      <c r="H6038" s="75">
        <f t="shared" si="4910"/>
        <v>0</v>
      </c>
      <c r="I6038" s="74">
        <v>5</v>
      </c>
      <c r="J6038" s="74">
        <v>5</v>
      </c>
      <c r="K6038" s="48">
        <f t="shared" si="4907"/>
        <v>5</v>
      </c>
      <c r="L6038" s="49"/>
      <c r="M6038" s="49">
        <f t="shared" si="4911"/>
        <v>5</v>
      </c>
      <c r="N6038" s="48">
        <v>4</v>
      </c>
      <c r="O6038" s="56">
        <v>43.153300000000002</v>
      </c>
      <c r="P6038" s="48" t="str">
        <f t="shared" si="4914"/>
        <v>78334 SL</v>
      </c>
      <c r="Q6038" s="76">
        <v>6</v>
      </c>
      <c r="R6038" s="76">
        <v>26</v>
      </c>
      <c r="S6038" s="49">
        <f t="shared" si="4912"/>
        <v>9.4615384615384615E-2</v>
      </c>
      <c r="T6038" s="49">
        <f t="shared" si="4915"/>
        <v>9.4615384615384617</v>
      </c>
      <c r="U6038" s="49">
        <v>9.4615384615384617</v>
      </c>
      <c r="V6038" s="49">
        <f t="shared" si="4891"/>
        <v>9.4615384615384615E-2</v>
      </c>
      <c r="W6038" s="49">
        <f t="shared" si="4909"/>
        <v>0.47307692307692306</v>
      </c>
      <c r="X6038" s="90">
        <f>ROUND(S6038*$X$2,0)</f>
        <v>1</v>
      </c>
      <c r="Y6038" s="90">
        <f t="shared" si="4916"/>
        <v>43.153300000000002</v>
      </c>
      <c r="Z6038" s="93">
        <f t="shared" si="4918"/>
        <v>1</v>
      </c>
      <c r="AA6038" s="93">
        <f t="shared" si="4917"/>
        <v>43.153300000000002</v>
      </c>
      <c r="AB6038" s="97">
        <f t="shared" si="4904"/>
        <v>2</v>
      </c>
      <c r="AC6038" s="98">
        <f t="shared" si="4913"/>
        <v>86.306600000000003</v>
      </c>
      <c r="AD6038" s="77" t="s">
        <v>5891</v>
      </c>
      <c r="AE6038" s="54">
        <v>86.306600000000003</v>
      </c>
      <c r="AF6038" s="17"/>
    </row>
    <row r="6039" spans="1:32" ht="16.899999999999999" customHeight="1" x14ac:dyDescent="0.3">
      <c r="A6039" s="73" t="s">
        <v>7</v>
      </c>
      <c r="B6039" s="80" t="s">
        <v>6105</v>
      </c>
      <c r="C6039" s="48" t="s">
        <v>5921</v>
      </c>
      <c r="D6039" s="49">
        <v>100</v>
      </c>
      <c r="E6039" s="49">
        <v>4003</v>
      </c>
      <c r="F6039" s="48" t="s">
        <v>5909</v>
      </c>
      <c r="G6039" s="48" t="s">
        <v>65</v>
      </c>
      <c r="H6039" s="75">
        <f t="shared" si="4910"/>
        <v>0</v>
      </c>
      <c r="I6039" s="74">
        <v>5</v>
      </c>
      <c r="J6039" s="74">
        <v>5</v>
      </c>
      <c r="K6039" s="48">
        <f t="shared" si="4907"/>
        <v>5</v>
      </c>
      <c r="L6039" s="49"/>
      <c r="M6039" s="49">
        <f t="shared" si="4911"/>
        <v>5</v>
      </c>
      <c r="N6039" s="48">
        <v>8</v>
      </c>
      <c r="O6039" s="56">
        <v>39.390410000000003</v>
      </c>
      <c r="P6039" s="48" t="str">
        <f t="shared" si="4914"/>
        <v>78342 SL</v>
      </c>
      <c r="Q6039" s="76">
        <v>12</v>
      </c>
      <c r="R6039" s="76">
        <v>25</v>
      </c>
      <c r="S6039" s="49">
        <f t="shared" si="4912"/>
        <v>0.15807692307692309</v>
      </c>
      <c r="T6039" s="49">
        <f t="shared" si="4915"/>
        <v>15.807692307692308</v>
      </c>
      <c r="U6039" s="49">
        <v>15.807692307692308</v>
      </c>
      <c r="V6039" s="49">
        <f t="shared" si="4891"/>
        <v>0.15807692307692309</v>
      </c>
      <c r="W6039" s="49">
        <f t="shared" ref="W6039:W6044" si="4919">S6039*M6039</f>
        <v>0.79038461538461546</v>
      </c>
      <c r="X6039" s="90">
        <f>ROUND(S6039*$X$2,0)</f>
        <v>1</v>
      </c>
      <c r="Y6039" s="90">
        <f t="shared" si="4916"/>
        <v>39.390410000000003</v>
      </c>
      <c r="Z6039" s="93">
        <f t="shared" si="4918"/>
        <v>2</v>
      </c>
      <c r="AA6039" s="93">
        <f t="shared" si="4917"/>
        <v>78.780820000000006</v>
      </c>
      <c r="AB6039" s="97">
        <f t="shared" si="4904"/>
        <v>3</v>
      </c>
      <c r="AC6039" s="98">
        <f t="shared" si="4913"/>
        <v>118.17123000000001</v>
      </c>
      <c r="AD6039" s="77" t="s">
        <v>5891</v>
      </c>
      <c r="AE6039" s="54">
        <v>118.17123000000001</v>
      </c>
      <c r="AF6039" s="17"/>
    </row>
    <row r="6040" spans="1:32" ht="16.899999999999999" customHeight="1" x14ac:dyDescent="0.3">
      <c r="A6040" s="73" t="s">
        <v>7</v>
      </c>
      <c r="B6040" s="80" t="s">
        <v>6106</v>
      </c>
      <c r="C6040" s="48" t="s">
        <v>5921</v>
      </c>
      <c r="D6040" s="49">
        <v>100</v>
      </c>
      <c r="E6040" s="49">
        <v>4003</v>
      </c>
      <c r="F6040" s="48" t="s">
        <v>5909</v>
      </c>
      <c r="G6040" s="48" t="s">
        <v>65</v>
      </c>
      <c r="H6040" s="75">
        <f t="shared" si="4910"/>
        <v>0</v>
      </c>
      <c r="I6040" s="74">
        <v>5</v>
      </c>
      <c r="J6040" s="74">
        <v>5</v>
      </c>
      <c r="K6040" s="48">
        <f t="shared" si="4907"/>
        <v>5</v>
      </c>
      <c r="L6040" s="49"/>
      <c r="M6040" s="49">
        <f t="shared" si="4911"/>
        <v>5</v>
      </c>
      <c r="N6040" s="48">
        <v>3</v>
      </c>
      <c r="O6040" s="56">
        <v>38.652929999999998</v>
      </c>
      <c r="P6040" s="48" t="str">
        <f t="shared" si="4914"/>
        <v>78353 SL</v>
      </c>
      <c r="Q6040" s="76">
        <v>6</v>
      </c>
      <c r="R6040" s="76">
        <v>12</v>
      </c>
      <c r="S6040" s="49">
        <f t="shared" si="4912"/>
        <v>7.8461538461538458E-2</v>
      </c>
      <c r="T6040" s="49">
        <f t="shared" si="4915"/>
        <v>7.8461538461538458</v>
      </c>
      <c r="U6040" s="49">
        <v>7.8461538461538458</v>
      </c>
      <c r="V6040" s="49">
        <f t="shared" ref="V6040:V6075" si="4920">U6040/D6040</f>
        <v>7.8461538461538458E-2</v>
      </c>
      <c r="W6040" s="49">
        <f t="shared" si="4919"/>
        <v>0.3923076923076923</v>
      </c>
      <c r="X6040" s="90">
        <f>ROUND(S6040*$X$2,0)</f>
        <v>1</v>
      </c>
      <c r="Y6040" s="90">
        <f t="shared" si="4916"/>
        <v>38.652929999999998</v>
      </c>
      <c r="Z6040" s="93">
        <f t="shared" si="4918"/>
        <v>1</v>
      </c>
      <c r="AA6040" s="93">
        <f t="shared" si="4917"/>
        <v>38.652929999999998</v>
      </c>
      <c r="AB6040" s="97">
        <f t="shared" si="4904"/>
        <v>2</v>
      </c>
      <c r="AC6040" s="98">
        <f t="shared" si="4913"/>
        <v>77.305859999999996</v>
      </c>
      <c r="AD6040" s="77" t="s">
        <v>5891</v>
      </c>
      <c r="AE6040" s="54">
        <v>77.305859999999996</v>
      </c>
      <c r="AF6040" s="17"/>
    </row>
    <row r="6041" spans="1:32" ht="16.899999999999999" customHeight="1" x14ac:dyDescent="0.3">
      <c r="A6041" s="73" t="s">
        <v>7</v>
      </c>
      <c r="B6041" s="80" t="s">
        <v>6107</v>
      </c>
      <c r="C6041" s="48" t="s">
        <v>5921</v>
      </c>
      <c r="D6041" s="49">
        <v>1000</v>
      </c>
      <c r="E6041" s="49">
        <v>4003</v>
      </c>
      <c r="F6041" s="48" t="s">
        <v>5909</v>
      </c>
      <c r="G6041" s="48" t="s">
        <v>65</v>
      </c>
      <c r="H6041" s="75">
        <f t="shared" si="4910"/>
        <v>0</v>
      </c>
      <c r="I6041" s="74">
        <v>5</v>
      </c>
      <c r="J6041" s="74">
        <v>5</v>
      </c>
      <c r="K6041" s="48">
        <f t="shared" si="4907"/>
        <v>5</v>
      </c>
      <c r="L6041" s="49"/>
      <c r="M6041" s="49">
        <f t="shared" si="4911"/>
        <v>5</v>
      </c>
      <c r="N6041" s="48">
        <v>0</v>
      </c>
      <c r="O6041" s="56">
        <v>362.24846000000002</v>
      </c>
      <c r="P6041" s="48" t="str">
        <f t="shared" si="4914"/>
        <v>78362 SL</v>
      </c>
      <c r="Q6041" s="76">
        <v>1</v>
      </c>
      <c r="R6041" s="76">
        <v>5</v>
      </c>
      <c r="S6041" s="49">
        <f t="shared" si="4912"/>
        <v>1.6538461538461537E-2</v>
      </c>
      <c r="T6041" s="49">
        <f t="shared" si="4915"/>
        <v>16.538461538461537</v>
      </c>
      <c r="U6041" s="49">
        <v>19.115384615384613</v>
      </c>
      <c r="V6041" s="49">
        <f t="shared" si="4920"/>
        <v>1.9115384615384614E-2</v>
      </c>
      <c r="W6041" s="49">
        <f t="shared" si="4919"/>
        <v>8.2692307692307676E-2</v>
      </c>
      <c r="X6041" s="90">
        <f>ROUNDUP(S6041*$X$2,0)</f>
        <v>1</v>
      </c>
      <c r="Y6041" s="90">
        <f t="shared" si="4916"/>
        <v>362.24846000000002</v>
      </c>
      <c r="Z6041" s="93">
        <f t="shared" si="4918"/>
        <v>1</v>
      </c>
      <c r="AA6041" s="93">
        <f t="shared" si="4917"/>
        <v>362.24846000000002</v>
      </c>
      <c r="AB6041" s="97">
        <f t="shared" si="4904"/>
        <v>1</v>
      </c>
      <c r="AC6041" s="98">
        <f t="shared" si="4913"/>
        <v>362.24846000000002</v>
      </c>
      <c r="AD6041" s="77" t="s">
        <v>5891</v>
      </c>
      <c r="AE6041" s="54">
        <v>362.24846000000002</v>
      </c>
      <c r="AF6041" s="17"/>
    </row>
    <row r="6042" spans="1:32" ht="16.899999999999999" customHeight="1" x14ac:dyDescent="0.3">
      <c r="A6042" s="73" t="s">
        <v>7</v>
      </c>
      <c r="B6042" s="80" t="s">
        <v>6108</v>
      </c>
      <c r="C6042" s="48" t="s">
        <v>5921</v>
      </c>
      <c r="D6042" s="49">
        <v>100</v>
      </c>
      <c r="E6042" s="49">
        <v>4003</v>
      </c>
      <c r="F6042" s="48" t="s">
        <v>5909</v>
      </c>
      <c r="G6042" s="48" t="s">
        <v>65</v>
      </c>
      <c r="H6042" s="75">
        <f t="shared" si="4910"/>
        <v>0</v>
      </c>
      <c r="I6042" s="74">
        <v>5</v>
      </c>
      <c r="J6042" s="74">
        <v>5</v>
      </c>
      <c r="K6042" s="48">
        <f t="shared" si="4907"/>
        <v>5</v>
      </c>
      <c r="L6042" s="49"/>
      <c r="M6042" s="49">
        <f t="shared" ref="M6042:M6044" si="4921">K6042+L6042</f>
        <v>5</v>
      </c>
      <c r="N6042" s="48">
        <v>11</v>
      </c>
      <c r="O6042" s="56">
        <v>37.038159999999998</v>
      </c>
      <c r="P6042" s="48" t="str">
        <f t="shared" si="4914"/>
        <v>78362 SL</v>
      </c>
      <c r="Q6042" s="76">
        <v>1</v>
      </c>
      <c r="R6042" s="76">
        <v>13</v>
      </c>
      <c r="S6042" s="49">
        <f t="shared" si="4912"/>
        <v>2.5769230769230766E-2</v>
      </c>
      <c r="T6042" s="49">
        <f t="shared" si="4915"/>
        <v>2.5769230769230766</v>
      </c>
      <c r="U6042" s="49">
        <v>19.115384615384613</v>
      </c>
      <c r="V6042" s="49">
        <f t="shared" si="4920"/>
        <v>0.19115384615384612</v>
      </c>
      <c r="W6042" s="49">
        <f t="shared" si="4919"/>
        <v>0.12884615384615383</v>
      </c>
      <c r="X6042" s="90">
        <f>ROUNDUP(S6042*$X$2,0)</f>
        <v>1</v>
      </c>
      <c r="Y6042" s="90">
        <f t="shared" si="4916"/>
        <v>37.038159999999998</v>
      </c>
      <c r="Z6042" s="93">
        <f t="shared" si="4918"/>
        <v>1</v>
      </c>
      <c r="AA6042" s="93">
        <f t="shared" si="4917"/>
        <v>37.038159999999998</v>
      </c>
      <c r="AB6042" s="97">
        <f t="shared" si="4904"/>
        <v>1</v>
      </c>
      <c r="AC6042" s="98">
        <f t="shared" ref="AC6042:AC6044" si="4922">AB6042*O6042</f>
        <v>37.038159999999998</v>
      </c>
      <c r="AD6042" s="77" t="s">
        <v>5891</v>
      </c>
      <c r="AE6042" s="54">
        <v>37.038159999999998</v>
      </c>
      <c r="AF6042" s="17"/>
    </row>
    <row r="6043" spans="1:32" ht="16.899999999999999" customHeight="1" x14ac:dyDescent="0.3">
      <c r="A6043" s="73" t="s">
        <v>7</v>
      </c>
      <c r="B6043" s="80" t="s">
        <v>6109</v>
      </c>
      <c r="C6043" s="48" t="s">
        <v>5921</v>
      </c>
      <c r="D6043" s="49">
        <v>100</v>
      </c>
      <c r="E6043" s="49">
        <v>4003</v>
      </c>
      <c r="F6043" s="48" t="s">
        <v>5909</v>
      </c>
      <c r="G6043" s="48" t="s">
        <v>65</v>
      </c>
      <c r="H6043" s="75">
        <f t="shared" ref="H6043:H6044" si="4923">(I6043-J6043)/J6043</f>
        <v>0</v>
      </c>
      <c r="I6043" s="74">
        <v>5</v>
      </c>
      <c r="J6043" s="74">
        <v>5</v>
      </c>
      <c r="K6043" s="48">
        <f t="shared" si="4907"/>
        <v>5</v>
      </c>
      <c r="L6043" s="49"/>
      <c r="M6043" s="49">
        <f t="shared" si="4921"/>
        <v>5</v>
      </c>
      <c r="N6043" s="48">
        <v>3</v>
      </c>
      <c r="O6043" s="56">
        <v>49.757199999999997</v>
      </c>
      <c r="P6043" s="48" t="str">
        <f t="shared" si="4914"/>
        <v>78363 SL</v>
      </c>
      <c r="Q6043" s="76">
        <v>0</v>
      </c>
      <c r="R6043" s="76">
        <v>13</v>
      </c>
      <c r="S6043" s="49">
        <f t="shared" ref="S6043:S6044" si="4924">((Q6043/65*0.7)+(R6043/260*0.3))</f>
        <v>1.4999999999999999E-2</v>
      </c>
      <c r="T6043" s="49">
        <f t="shared" si="4915"/>
        <v>1.5</v>
      </c>
      <c r="U6043" s="49">
        <v>1.5</v>
      </c>
      <c r="V6043" s="49">
        <f t="shared" si="4920"/>
        <v>1.4999999999999999E-2</v>
      </c>
      <c r="W6043" s="49">
        <f t="shared" si="4919"/>
        <v>7.4999999999999997E-2</v>
      </c>
      <c r="X6043" s="90">
        <f>ROUNDUP(S6043*$X$2,0)</f>
        <v>1</v>
      </c>
      <c r="Y6043" s="90">
        <f t="shared" si="4916"/>
        <v>49.757199999999997</v>
      </c>
      <c r="Z6043" s="93">
        <f t="shared" si="4918"/>
        <v>1</v>
      </c>
      <c r="AA6043" s="93">
        <f t="shared" si="4917"/>
        <v>49.757199999999997</v>
      </c>
      <c r="AB6043" s="97">
        <f t="shared" si="4904"/>
        <v>1</v>
      </c>
      <c r="AC6043" s="98">
        <f t="shared" si="4922"/>
        <v>49.757199999999997</v>
      </c>
      <c r="AD6043" s="77" t="s">
        <v>5891</v>
      </c>
      <c r="AE6043" s="54">
        <v>49.757199999999997</v>
      </c>
      <c r="AF6043" s="17"/>
    </row>
    <row r="6044" spans="1:32" ht="16.899999999999999" customHeight="1" x14ac:dyDescent="0.3">
      <c r="A6044" s="73" t="s">
        <v>7</v>
      </c>
      <c r="B6044" s="80" t="s">
        <v>6110</v>
      </c>
      <c r="C6044" s="48" t="s">
        <v>5921</v>
      </c>
      <c r="D6044" s="49">
        <v>100</v>
      </c>
      <c r="E6044" s="49">
        <v>4003</v>
      </c>
      <c r="F6044" s="48" t="s">
        <v>5909</v>
      </c>
      <c r="G6044" s="48" t="s">
        <v>65</v>
      </c>
      <c r="H6044" s="75">
        <f t="shared" si="4923"/>
        <v>0</v>
      </c>
      <c r="I6044" s="74">
        <v>5</v>
      </c>
      <c r="J6044" s="74">
        <v>5</v>
      </c>
      <c r="K6044" s="48">
        <f t="shared" si="4907"/>
        <v>5</v>
      </c>
      <c r="L6044" s="49"/>
      <c r="M6044" s="49">
        <f t="shared" si="4921"/>
        <v>5</v>
      </c>
      <c r="N6044" s="48">
        <v>2</v>
      </c>
      <c r="O6044" s="56">
        <v>40.253729999999997</v>
      </c>
      <c r="P6044" s="48" t="str">
        <f t="shared" si="4914"/>
        <v>78372 SL</v>
      </c>
      <c r="Q6044" s="76">
        <v>18</v>
      </c>
      <c r="R6044" s="76">
        <v>29</v>
      </c>
      <c r="S6044" s="49">
        <f t="shared" si="4924"/>
        <v>0.22730769230769229</v>
      </c>
      <c r="T6044" s="49">
        <f t="shared" si="4915"/>
        <v>22.73076923076923</v>
      </c>
      <c r="U6044" s="49">
        <v>22.73076923076923</v>
      </c>
      <c r="V6044" s="49">
        <f t="shared" si="4920"/>
        <v>0.22730769230769229</v>
      </c>
      <c r="W6044" s="49">
        <f t="shared" si="4919"/>
        <v>1.1365384615384615</v>
      </c>
      <c r="X6044" s="90">
        <f>ROUND(S6044*$X$2,0)</f>
        <v>2</v>
      </c>
      <c r="Y6044" s="90">
        <f t="shared" si="4916"/>
        <v>80.507459999999995</v>
      </c>
      <c r="Z6044" s="93">
        <f t="shared" si="4918"/>
        <v>3</v>
      </c>
      <c r="AA6044" s="93">
        <f t="shared" si="4917"/>
        <v>120.76119</v>
      </c>
      <c r="AB6044" s="97">
        <f t="shared" si="4904"/>
        <v>5</v>
      </c>
      <c r="AC6044" s="98">
        <f t="shared" si="4922"/>
        <v>201.26864999999998</v>
      </c>
      <c r="AD6044" s="77" t="s">
        <v>5891</v>
      </c>
      <c r="AE6044" s="54">
        <v>201.26864999999998</v>
      </c>
      <c r="AF6044" s="17"/>
    </row>
    <row r="6045" spans="1:32" ht="16.899999999999999" customHeight="1" x14ac:dyDescent="0.35">
      <c r="A6045" s="78" t="s">
        <v>7</v>
      </c>
      <c r="B6045" s="79" t="s">
        <v>6118</v>
      </c>
      <c r="C6045" s="49" t="s">
        <v>10</v>
      </c>
      <c r="D6045" s="49">
        <v>1</v>
      </c>
      <c r="E6045" s="49">
        <v>2834</v>
      </c>
      <c r="F6045" s="49" t="s">
        <v>6126</v>
      </c>
      <c r="G6045" s="48">
        <v>2</v>
      </c>
      <c r="H6045" s="75">
        <f t="shared" ref="H6045" si="4925">(I6045-J6045)/J6045</f>
        <v>-0.375</v>
      </c>
      <c r="I6045" s="74">
        <v>25</v>
      </c>
      <c r="J6045" s="74">
        <v>40</v>
      </c>
      <c r="K6045" s="48">
        <f>I6045</f>
        <v>25</v>
      </c>
      <c r="L6045" s="49"/>
      <c r="M6045" s="49">
        <v>81</v>
      </c>
      <c r="N6045" s="49"/>
      <c r="O6045" s="56">
        <v>0.25464999999999999</v>
      </c>
      <c r="P6045" s="48" t="str">
        <f t="shared" si="4914"/>
        <v>2433C SL</v>
      </c>
      <c r="Q6045" s="76" t="s">
        <v>6187</v>
      </c>
      <c r="R6045" s="76" t="s">
        <v>6187</v>
      </c>
      <c r="S6045" s="49">
        <f t="shared" ref="S6045" si="4926">((Q6045/65*0.7)+(R6045/260*0.3))</f>
        <v>0</v>
      </c>
      <c r="T6045" s="49">
        <f t="shared" si="4915"/>
        <v>0</v>
      </c>
      <c r="U6045" s="49">
        <v>78.192307692307693</v>
      </c>
      <c r="V6045" s="49">
        <f t="shared" si="4920"/>
        <v>78.192307692307693</v>
      </c>
      <c r="W6045" s="49">
        <f t="shared" ref="W6045" si="4927">S6045*M6045</f>
        <v>0</v>
      </c>
      <c r="X6045" s="90">
        <f>ROUND(S6045*$X$4,0)</f>
        <v>0</v>
      </c>
      <c r="Y6045" s="90">
        <f t="shared" ref="Y6045" si="4928">X6045*O6045</f>
        <v>0</v>
      </c>
      <c r="Z6045" s="93">
        <f>ROUND((V6045*M6045)+X6045,0)</f>
        <v>6334</v>
      </c>
      <c r="AA6045" s="93">
        <f t="shared" ref="AA6045" si="4929">Z6045*O6045</f>
        <v>1612.9530999999999</v>
      </c>
      <c r="AB6045" s="97">
        <f>ROUND((V6045*$AB$4)+Z6045,0)</f>
        <v>6725</v>
      </c>
      <c r="AC6045" s="98">
        <f t="shared" ref="AC6045" si="4930">AB6045*O6045</f>
        <v>1712.52125</v>
      </c>
      <c r="AD6045" s="77" t="s">
        <v>3</v>
      </c>
      <c r="AE6045" s="54">
        <v>1712.52125</v>
      </c>
      <c r="AF6045" s="17"/>
    </row>
    <row r="6046" spans="1:32" ht="16.899999999999999" customHeight="1" x14ac:dyDescent="0.35">
      <c r="A6046" s="81" t="s">
        <v>35</v>
      </c>
      <c r="B6046" s="79" t="s">
        <v>6119</v>
      </c>
      <c r="C6046" s="49" t="s">
        <v>1797</v>
      </c>
      <c r="D6046" s="49">
        <v>1</v>
      </c>
      <c r="E6046" s="49">
        <v>7880</v>
      </c>
      <c r="F6046" s="49" t="s">
        <v>5908</v>
      </c>
      <c r="G6046" s="49" t="s">
        <v>122</v>
      </c>
      <c r="H6046" s="75">
        <f t="shared" ref="H6046:H6047" si="4931">(I6046-J6046)/J6046</f>
        <v>0.17647058823529413</v>
      </c>
      <c r="I6046" s="74">
        <v>140</v>
      </c>
      <c r="J6046" s="74">
        <v>119</v>
      </c>
      <c r="K6046" s="48">
        <f>J6046</f>
        <v>119</v>
      </c>
      <c r="L6046" s="49">
        <v>-4</v>
      </c>
      <c r="M6046" s="49">
        <v>110</v>
      </c>
      <c r="N6046" s="49"/>
      <c r="O6046" s="56">
        <v>0</v>
      </c>
      <c r="P6046" s="48" t="str">
        <f t="shared" si="4914"/>
        <v>F2213/32 RD</v>
      </c>
      <c r="Q6046" s="76" t="s">
        <v>6187</v>
      </c>
      <c r="R6046" s="76" t="s">
        <v>6187</v>
      </c>
      <c r="S6046" s="49">
        <f t="shared" ref="S6046:S6047" si="4932">((Q6046/65*0.7)+(R6046/260*0.3))</f>
        <v>0</v>
      </c>
      <c r="T6046" s="49">
        <f t="shared" si="4915"/>
        <v>0</v>
      </c>
      <c r="U6046" s="49">
        <v>15.706153846153846</v>
      </c>
      <c r="V6046" s="49">
        <f t="shared" si="4920"/>
        <v>15.706153846153846</v>
      </c>
      <c r="W6046" s="49">
        <f t="shared" ref="W6046:W6047" si="4933">S6046*M6046</f>
        <v>0</v>
      </c>
      <c r="X6046" s="90">
        <f>ROUNDUP(S6046*$X$4,0)</f>
        <v>0</v>
      </c>
      <c r="Y6046" s="90">
        <f t="shared" ref="Y6046:Y6047" si="4934">X6046*O6046</f>
        <v>0</v>
      </c>
      <c r="Z6046" s="93">
        <f t="shared" ref="Z6046:Z6047" si="4935">ROUND((S6046*M6046)+X6046,0)</f>
        <v>0</v>
      </c>
      <c r="AA6046" s="93">
        <f t="shared" ref="AA6046:AA6047" si="4936">Z6046*O6046</f>
        <v>0</v>
      </c>
      <c r="AB6046" s="97">
        <f t="shared" ref="AB6046:AB6075" si="4937">ROUND((S6046*$AB$4)+Z6046,0)</f>
        <v>0</v>
      </c>
      <c r="AC6046" s="98">
        <f t="shared" ref="AC6046:AC6047" si="4938">AB6046*O6046</f>
        <v>0</v>
      </c>
      <c r="AD6046" s="77" t="s">
        <v>3</v>
      </c>
      <c r="AE6046" s="54">
        <v>0</v>
      </c>
      <c r="AF6046" s="17"/>
    </row>
    <row r="6047" spans="1:32" ht="16.899999999999999" customHeight="1" x14ac:dyDescent="0.35">
      <c r="A6047" s="81" t="s">
        <v>35</v>
      </c>
      <c r="B6047" s="79" t="s">
        <v>6120</v>
      </c>
      <c r="C6047" s="49" t="s">
        <v>1797</v>
      </c>
      <c r="D6047" s="49">
        <v>1.5</v>
      </c>
      <c r="E6047" s="49">
        <v>7880</v>
      </c>
      <c r="F6047" s="49" t="s">
        <v>5908</v>
      </c>
      <c r="G6047" s="49" t="s">
        <v>122</v>
      </c>
      <c r="H6047" s="75">
        <f t="shared" si="4931"/>
        <v>0</v>
      </c>
      <c r="I6047" s="74">
        <v>140</v>
      </c>
      <c r="J6047" s="74">
        <v>140</v>
      </c>
      <c r="K6047" s="48">
        <f>I6047</f>
        <v>140</v>
      </c>
      <c r="L6047" s="49">
        <v>-4</v>
      </c>
      <c r="M6047" s="49">
        <v>110</v>
      </c>
      <c r="N6047" s="49"/>
      <c r="O6047" s="56">
        <v>33.33</v>
      </c>
      <c r="P6047" s="48" t="str">
        <f t="shared" si="4914"/>
        <v>F62121/2 BK</v>
      </c>
      <c r="Q6047" s="76">
        <v>5</v>
      </c>
      <c r="R6047" s="76">
        <v>56</v>
      </c>
      <c r="S6047" s="49">
        <f t="shared" si="4932"/>
        <v>0.11846153846153847</v>
      </c>
      <c r="T6047" s="49">
        <f t="shared" si="4915"/>
        <v>0.1776923076923077</v>
      </c>
      <c r="U6047" s="49">
        <v>0.34500000000000003</v>
      </c>
      <c r="V6047" s="49">
        <f t="shared" si="4920"/>
        <v>0.23</v>
      </c>
      <c r="W6047" s="49">
        <f t="shared" si="4933"/>
        <v>13.030769230769231</v>
      </c>
      <c r="X6047" s="90">
        <f>ROUND(S6047*$X$4,0)</f>
        <v>1</v>
      </c>
      <c r="Y6047" s="90">
        <f t="shared" si="4934"/>
        <v>33.33</v>
      </c>
      <c r="Z6047" s="93">
        <f t="shared" si="4935"/>
        <v>14</v>
      </c>
      <c r="AA6047" s="93">
        <f t="shared" si="4936"/>
        <v>466.62</v>
      </c>
      <c r="AB6047" s="97">
        <f t="shared" si="4937"/>
        <v>15</v>
      </c>
      <c r="AC6047" s="98">
        <f t="shared" si="4938"/>
        <v>499.95</v>
      </c>
      <c r="AD6047" s="77" t="s">
        <v>3</v>
      </c>
      <c r="AE6047" s="54">
        <v>499.95</v>
      </c>
      <c r="AF6047" s="17"/>
    </row>
    <row r="6048" spans="1:32" ht="16.899999999999999" customHeight="1" x14ac:dyDescent="0.35">
      <c r="A6048" s="81" t="s">
        <v>7</v>
      </c>
      <c r="B6048" s="79" t="s">
        <v>6121</v>
      </c>
      <c r="C6048" s="49" t="s">
        <v>10</v>
      </c>
      <c r="D6048" s="49">
        <v>328</v>
      </c>
      <c r="E6048" s="48">
        <v>2834</v>
      </c>
      <c r="F6048" s="48" t="s">
        <v>6126</v>
      </c>
      <c r="G6048" s="48">
        <v>2</v>
      </c>
      <c r="H6048" s="75">
        <f t="shared" ref="H6048" si="4939">(I6048-J6048)/J6048</f>
        <v>-0.75</v>
      </c>
      <c r="I6048" s="74">
        <v>25</v>
      </c>
      <c r="J6048" s="74">
        <v>100</v>
      </c>
      <c r="K6048" s="48">
        <f>I6048</f>
        <v>25</v>
      </c>
      <c r="L6048" s="48"/>
      <c r="M6048" s="49">
        <v>110</v>
      </c>
      <c r="N6048" s="49"/>
      <c r="O6048" s="56">
        <v>53.611600000000003</v>
      </c>
      <c r="P6048" s="48" t="str">
        <f t="shared" si="4914"/>
        <v>2421C SL</v>
      </c>
      <c r="Q6048" s="76">
        <v>0</v>
      </c>
      <c r="R6048" s="76">
        <v>83</v>
      </c>
      <c r="S6048" s="49">
        <f t="shared" ref="S6048" si="4940">((Q6048/65*0.7)+(R6048/260*0.3))</f>
        <v>9.5769230769230759E-2</v>
      </c>
      <c r="T6048" s="49">
        <f t="shared" si="4915"/>
        <v>31.412307692307689</v>
      </c>
      <c r="U6048" s="49">
        <v>1161.6430769230769</v>
      </c>
      <c r="V6048" s="49">
        <f t="shared" si="4920"/>
        <v>3.5415947467166982</v>
      </c>
      <c r="W6048" s="49">
        <f t="shared" ref="W6048" si="4941">S6048*M6048</f>
        <v>10.534615384615384</v>
      </c>
      <c r="X6048" s="90">
        <f>ROUND(S6048*$X$4,0)</f>
        <v>0</v>
      </c>
      <c r="Y6048" s="90">
        <f t="shared" ref="Y6048" si="4942">X6048*O6048</f>
        <v>0</v>
      </c>
      <c r="Z6048" s="93">
        <f t="shared" ref="Z6048" si="4943">ROUND((S6048*M6048)+X6048,0)</f>
        <v>11</v>
      </c>
      <c r="AA6048" s="93">
        <f t="shared" ref="AA6048" si="4944">Z6048*O6048</f>
        <v>589.72760000000005</v>
      </c>
      <c r="AB6048" s="97">
        <f t="shared" si="4937"/>
        <v>11</v>
      </c>
      <c r="AC6048" s="98">
        <f t="shared" ref="AC6048" si="4945">AB6048*O6048</f>
        <v>589.72760000000005</v>
      </c>
      <c r="AD6048" s="77" t="s">
        <v>3</v>
      </c>
      <c r="AE6048" s="54">
        <v>589.72760000000005</v>
      </c>
      <c r="AF6048" s="17"/>
    </row>
    <row r="6049" spans="1:32" ht="16.899999999999999" customHeight="1" x14ac:dyDescent="0.35">
      <c r="A6049" s="78" t="s">
        <v>7</v>
      </c>
      <c r="B6049" s="50" t="s">
        <v>6146</v>
      </c>
      <c r="C6049" s="50" t="s">
        <v>40</v>
      </c>
      <c r="D6049" s="49">
        <v>1000</v>
      </c>
      <c r="E6049" s="50">
        <v>621</v>
      </c>
      <c r="F6049" s="50" t="s">
        <v>6128</v>
      </c>
      <c r="G6049" s="48" t="s">
        <v>112</v>
      </c>
      <c r="H6049" s="75">
        <f t="shared" ref="H6049:H6060" si="4946">(I6049-J6049)/J6049</f>
        <v>-0.62264150943396224</v>
      </c>
      <c r="I6049" s="74">
        <v>20</v>
      </c>
      <c r="J6049" s="74">
        <v>53</v>
      </c>
      <c r="K6049" s="48">
        <f>I6049</f>
        <v>20</v>
      </c>
      <c r="L6049" s="48">
        <v>-4</v>
      </c>
      <c r="M6049" s="49">
        <v>110</v>
      </c>
      <c r="N6049" s="50"/>
      <c r="O6049" s="56">
        <v>98.62</v>
      </c>
      <c r="P6049" s="48" t="str">
        <f t="shared" si="4914"/>
        <v>1559 GY</v>
      </c>
      <c r="Q6049" s="76">
        <v>3</v>
      </c>
      <c r="R6049" s="76">
        <v>3</v>
      </c>
      <c r="S6049" s="49">
        <f t="shared" ref="S6049:S6060" si="4947">((Q6049/65*0.7)+(R6049/260*0.3))</f>
        <v>3.5769230769230768E-2</v>
      </c>
      <c r="T6049" s="49">
        <f t="shared" si="4915"/>
        <v>35.769230769230766</v>
      </c>
      <c r="U6049" s="49">
        <v>35.769230769230766</v>
      </c>
      <c r="V6049" s="49">
        <f t="shared" si="4920"/>
        <v>3.5769230769230768E-2</v>
      </c>
      <c r="W6049" s="49">
        <f t="shared" ref="W6049:W6075" si="4948">S6049*M6049</f>
        <v>3.9346153846153844</v>
      </c>
      <c r="X6049" s="90">
        <f>ROUND(S6049*$X$4,0)</f>
        <v>0</v>
      </c>
      <c r="Y6049" s="90">
        <f t="shared" ref="Y6049:Y6065" si="4949">X6049*O6049</f>
        <v>0</v>
      </c>
      <c r="Z6049" s="93">
        <f t="shared" ref="Z6049:Z6075" si="4950">ROUND((S6049*M6049)+X6049,0)</f>
        <v>4</v>
      </c>
      <c r="AA6049" s="93">
        <f t="shared" ref="AA6049:AA6065" si="4951">Z6049*O6049</f>
        <v>394.48</v>
      </c>
      <c r="AB6049" s="97">
        <f t="shared" si="4937"/>
        <v>4</v>
      </c>
      <c r="AC6049" s="98">
        <f t="shared" ref="AC6049:AC6059" si="4952">AB6049*O6049</f>
        <v>394.48</v>
      </c>
      <c r="AD6049" s="77" t="s">
        <v>5890</v>
      </c>
      <c r="AE6049" s="54">
        <v>394.48</v>
      </c>
      <c r="AF6049"/>
    </row>
    <row r="6050" spans="1:32" ht="16.899999999999999" customHeight="1" x14ac:dyDescent="0.35">
      <c r="A6050" s="78" t="s">
        <v>7</v>
      </c>
      <c r="B6050" s="50" t="s">
        <v>6147</v>
      </c>
      <c r="C6050" s="50" t="s">
        <v>6173</v>
      </c>
      <c r="D6050" s="49">
        <v>250</v>
      </c>
      <c r="E6050" s="50">
        <v>621</v>
      </c>
      <c r="F6050" s="50" t="s">
        <v>6128</v>
      </c>
      <c r="G6050" s="48" t="s">
        <v>35</v>
      </c>
      <c r="H6050" s="75">
        <f t="shared" si="4946"/>
        <v>-0.65</v>
      </c>
      <c r="I6050" s="74">
        <v>35</v>
      </c>
      <c r="J6050" s="74">
        <v>100</v>
      </c>
      <c r="K6050" s="48">
        <f>I6050</f>
        <v>35</v>
      </c>
      <c r="L6050" s="48">
        <v>-4</v>
      </c>
      <c r="M6050" s="49">
        <v>110</v>
      </c>
      <c r="N6050" s="50"/>
      <c r="O6050" s="56">
        <v>29.95</v>
      </c>
      <c r="P6050" s="48" t="str">
        <f t="shared" si="4914"/>
        <v>18-2439 BK</v>
      </c>
      <c r="Q6050" s="76" t="s">
        <v>6187</v>
      </c>
      <c r="R6050" s="76" t="s">
        <v>6187</v>
      </c>
      <c r="S6050" s="49">
        <f t="shared" si="4947"/>
        <v>0</v>
      </c>
      <c r="T6050" s="49">
        <f t="shared" si="4915"/>
        <v>0</v>
      </c>
      <c r="U6050" s="49" t="s">
        <v>6187</v>
      </c>
      <c r="V6050" s="49">
        <f t="shared" si="4920"/>
        <v>0</v>
      </c>
      <c r="W6050" s="49">
        <f t="shared" si="4948"/>
        <v>0</v>
      </c>
      <c r="X6050" s="90">
        <f>ROUNDUP(S6050*$X$4,0)</f>
        <v>0</v>
      </c>
      <c r="Y6050" s="90">
        <f t="shared" si="4949"/>
        <v>0</v>
      </c>
      <c r="Z6050" s="93">
        <f t="shared" si="4950"/>
        <v>0</v>
      </c>
      <c r="AA6050" s="93">
        <f t="shared" si="4951"/>
        <v>0</v>
      </c>
      <c r="AB6050" s="97">
        <f t="shared" si="4937"/>
        <v>0</v>
      </c>
      <c r="AC6050" s="98">
        <f t="shared" si="4952"/>
        <v>0</v>
      </c>
      <c r="AD6050" s="77" t="s">
        <v>5890</v>
      </c>
      <c r="AE6050" s="54">
        <v>0</v>
      </c>
      <c r="AF6050"/>
    </row>
    <row r="6051" spans="1:32" ht="16.899999999999999" customHeight="1" x14ac:dyDescent="0.35">
      <c r="A6051" s="78" t="s">
        <v>7</v>
      </c>
      <c r="B6051" s="50" t="s">
        <v>6148</v>
      </c>
      <c r="C6051" s="50" t="s">
        <v>10</v>
      </c>
      <c r="D6051" s="49">
        <v>1</v>
      </c>
      <c r="E6051" s="50">
        <v>621</v>
      </c>
      <c r="F6051" s="50" t="s">
        <v>6128</v>
      </c>
      <c r="G6051" s="48" t="s">
        <v>35</v>
      </c>
      <c r="H6051" s="75">
        <f t="shared" si="4946"/>
        <v>-0.75</v>
      </c>
      <c r="I6051" s="74">
        <v>25</v>
      </c>
      <c r="J6051" s="74">
        <v>100</v>
      </c>
      <c r="K6051" s="48">
        <f>I6051</f>
        <v>25</v>
      </c>
      <c r="L6051" s="48">
        <v>-4</v>
      </c>
      <c r="M6051" s="49">
        <v>110</v>
      </c>
      <c r="N6051" s="50"/>
      <c r="O6051" s="56">
        <v>0.15684000000000001</v>
      </c>
      <c r="P6051" s="48" t="str">
        <f t="shared" si="4914"/>
        <v>21-1134 SL</v>
      </c>
      <c r="Q6051" s="76">
        <v>0</v>
      </c>
      <c r="R6051" s="76">
        <v>30415</v>
      </c>
      <c r="S6051" s="49">
        <f t="shared" si="4947"/>
        <v>35.094230769230769</v>
      </c>
      <c r="T6051" s="49">
        <f t="shared" si="4915"/>
        <v>35.094230769230769</v>
      </c>
      <c r="U6051" s="49">
        <v>35.094230769230769</v>
      </c>
      <c r="V6051" s="49">
        <f t="shared" si="4920"/>
        <v>35.094230769230769</v>
      </c>
      <c r="W6051" s="49">
        <f t="shared" si="4948"/>
        <v>3860.3653846153848</v>
      </c>
      <c r="X6051" s="90">
        <f>ROUND(S6051*$X$4,0)</f>
        <v>175</v>
      </c>
      <c r="Y6051" s="90">
        <f t="shared" si="4949"/>
        <v>27.447000000000003</v>
      </c>
      <c r="Z6051" s="93">
        <f t="shared" si="4950"/>
        <v>4035</v>
      </c>
      <c r="AA6051" s="93">
        <f t="shared" si="4951"/>
        <v>632.84940000000006</v>
      </c>
      <c r="AB6051" s="97">
        <f t="shared" si="4937"/>
        <v>4210</v>
      </c>
      <c r="AC6051" s="98">
        <f t="shared" si="4952"/>
        <v>660.29640000000006</v>
      </c>
      <c r="AD6051" s="77" t="s">
        <v>5890</v>
      </c>
      <c r="AE6051" s="54">
        <v>660.29640000000006</v>
      </c>
      <c r="AF6051"/>
    </row>
    <row r="6052" spans="1:32" ht="16.899999999999999" customHeight="1" x14ac:dyDescent="0.35">
      <c r="A6052" s="43" t="s">
        <v>7</v>
      </c>
      <c r="B6052" s="44" t="s">
        <v>6149</v>
      </c>
      <c r="C6052" s="44" t="s">
        <v>40</v>
      </c>
      <c r="D6052" s="39">
        <v>10000</v>
      </c>
      <c r="E6052" s="44"/>
      <c r="F6052" s="44"/>
      <c r="G6052" s="36" t="s">
        <v>112</v>
      </c>
      <c r="H6052" s="46">
        <f t="shared" si="4946"/>
        <v>4.1666666666666664E-2</v>
      </c>
      <c r="I6052" s="35">
        <v>25</v>
      </c>
      <c r="J6052" s="35">
        <v>24</v>
      </c>
      <c r="K6052" s="42">
        <f t="shared" ref="K6052:K6065" si="4953">J6052</f>
        <v>24</v>
      </c>
      <c r="L6052" s="36">
        <v>-4</v>
      </c>
      <c r="M6052" s="39">
        <v>110</v>
      </c>
      <c r="N6052" s="50"/>
      <c r="O6052" s="56">
        <v>233.5</v>
      </c>
      <c r="P6052" s="36" t="str">
        <f t="shared" si="4914"/>
        <v>3251 BK</v>
      </c>
      <c r="Q6052" s="38" t="s">
        <v>6187</v>
      </c>
      <c r="R6052" s="38" t="s">
        <v>6187</v>
      </c>
      <c r="S6052" s="39">
        <f t="shared" si="4947"/>
        <v>0</v>
      </c>
      <c r="T6052" s="39">
        <f t="shared" si="4915"/>
        <v>0</v>
      </c>
      <c r="U6052" s="39">
        <v>1274.7307692307691</v>
      </c>
      <c r="V6052" s="39">
        <f t="shared" si="4920"/>
        <v>0.12747307692307691</v>
      </c>
      <c r="W6052" s="39">
        <f t="shared" si="4948"/>
        <v>0</v>
      </c>
      <c r="X6052" s="39">
        <f t="shared" ref="X6052:X6067" si="4954">ROUNDUP(S6052*$X$4,0)</f>
        <v>0</v>
      </c>
      <c r="Y6052" s="39">
        <f t="shared" si="4949"/>
        <v>0</v>
      </c>
      <c r="Z6052" s="39">
        <f t="shared" si="4950"/>
        <v>0</v>
      </c>
      <c r="AA6052" s="39">
        <f t="shared" si="4951"/>
        <v>0</v>
      </c>
      <c r="AB6052" s="39">
        <f t="shared" si="4937"/>
        <v>0</v>
      </c>
      <c r="AC6052" s="39">
        <f t="shared" si="4952"/>
        <v>0</v>
      </c>
      <c r="AD6052" s="41" t="s">
        <v>5890</v>
      </c>
      <c r="AE6052" s="20">
        <v>0</v>
      </c>
      <c r="AF6052"/>
    </row>
    <row r="6053" spans="1:32" ht="16.899999999999999" customHeight="1" x14ac:dyDescent="0.35">
      <c r="A6053" s="43" t="s">
        <v>7</v>
      </c>
      <c r="B6053" s="44" t="s">
        <v>6150</v>
      </c>
      <c r="C6053" s="44" t="s">
        <v>40</v>
      </c>
      <c r="D6053" s="39">
        <v>10000</v>
      </c>
      <c r="E6053" s="44"/>
      <c r="F6053" s="44"/>
      <c r="G6053" s="36" t="s">
        <v>112</v>
      </c>
      <c r="H6053" s="46">
        <f t="shared" si="4946"/>
        <v>4.1666666666666664E-2</v>
      </c>
      <c r="I6053" s="35">
        <v>25</v>
      </c>
      <c r="J6053" s="35">
        <v>24</v>
      </c>
      <c r="K6053" s="42">
        <f t="shared" si="4953"/>
        <v>24</v>
      </c>
      <c r="L6053" s="36">
        <v>-4</v>
      </c>
      <c r="M6053" s="39">
        <v>110</v>
      </c>
      <c r="N6053" s="50"/>
      <c r="O6053" s="50"/>
      <c r="P6053" s="36" t="str">
        <f t="shared" si="4914"/>
        <v>3251 BL</v>
      </c>
      <c r="Q6053" s="38" t="s">
        <v>6187</v>
      </c>
      <c r="R6053" s="38" t="s">
        <v>6187</v>
      </c>
      <c r="S6053" s="39">
        <f t="shared" si="4947"/>
        <v>0</v>
      </c>
      <c r="T6053" s="39">
        <f t="shared" si="4915"/>
        <v>0</v>
      </c>
      <c r="U6053" s="39">
        <v>420.96153846153845</v>
      </c>
      <c r="V6053" s="39">
        <f t="shared" si="4920"/>
        <v>4.2096153846153846E-2</v>
      </c>
      <c r="W6053" s="39">
        <f t="shared" si="4948"/>
        <v>0</v>
      </c>
      <c r="X6053" s="39">
        <f t="shared" si="4954"/>
        <v>0</v>
      </c>
      <c r="Y6053" s="39">
        <f t="shared" si="4949"/>
        <v>0</v>
      </c>
      <c r="Z6053" s="39">
        <f t="shared" si="4950"/>
        <v>0</v>
      </c>
      <c r="AA6053" s="39">
        <f t="shared" si="4951"/>
        <v>0</v>
      </c>
      <c r="AB6053" s="39">
        <f t="shared" si="4937"/>
        <v>0</v>
      </c>
      <c r="AC6053" s="39">
        <f t="shared" si="4952"/>
        <v>0</v>
      </c>
      <c r="AD6053" s="41" t="s">
        <v>5890</v>
      </c>
      <c r="AE6053" s="20">
        <v>0</v>
      </c>
      <c r="AF6053"/>
    </row>
    <row r="6054" spans="1:32" ht="16.899999999999999" customHeight="1" x14ac:dyDescent="0.35">
      <c r="A6054" s="43" t="s">
        <v>7</v>
      </c>
      <c r="B6054" s="44" t="s">
        <v>6151</v>
      </c>
      <c r="C6054" s="44" t="s">
        <v>40</v>
      </c>
      <c r="D6054" s="39">
        <v>10000</v>
      </c>
      <c r="E6054" s="44"/>
      <c r="F6054" s="44"/>
      <c r="G6054" s="36" t="s">
        <v>112</v>
      </c>
      <c r="H6054" s="46">
        <f t="shared" si="4946"/>
        <v>4.1666666666666664E-2</v>
      </c>
      <c r="I6054" s="35">
        <v>25</v>
      </c>
      <c r="J6054" s="35">
        <v>24</v>
      </c>
      <c r="K6054" s="42">
        <f t="shared" si="4953"/>
        <v>24</v>
      </c>
      <c r="L6054" s="36">
        <v>-4</v>
      </c>
      <c r="M6054" s="39">
        <v>110</v>
      </c>
      <c r="N6054" s="50"/>
      <c r="O6054" s="50"/>
      <c r="P6054" s="36" t="str">
        <f t="shared" si="4914"/>
        <v>3251 BR</v>
      </c>
      <c r="Q6054" s="38" t="s">
        <v>6187</v>
      </c>
      <c r="R6054" s="38" t="s">
        <v>6187</v>
      </c>
      <c r="S6054" s="39">
        <f t="shared" si="4947"/>
        <v>0</v>
      </c>
      <c r="T6054" s="39">
        <f t="shared" si="4915"/>
        <v>0</v>
      </c>
      <c r="U6054" s="39">
        <v>183.07692307692304</v>
      </c>
      <c r="V6054" s="39">
        <f t="shared" si="4920"/>
        <v>1.8307692307692303E-2</v>
      </c>
      <c r="W6054" s="39">
        <f t="shared" si="4948"/>
        <v>0</v>
      </c>
      <c r="X6054" s="39">
        <f t="shared" si="4954"/>
        <v>0</v>
      </c>
      <c r="Y6054" s="39">
        <f t="shared" si="4949"/>
        <v>0</v>
      </c>
      <c r="Z6054" s="39">
        <f t="shared" si="4950"/>
        <v>0</v>
      </c>
      <c r="AA6054" s="39">
        <f t="shared" si="4951"/>
        <v>0</v>
      </c>
      <c r="AB6054" s="39">
        <f t="shared" si="4937"/>
        <v>0</v>
      </c>
      <c r="AC6054" s="39">
        <f t="shared" si="4952"/>
        <v>0</v>
      </c>
      <c r="AD6054" s="41" t="s">
        <v>5890</v>
      </c>
      <c r="AE6054" s="20">
        <v>0</v>
      </c>
      <c r="AF6054"/>
    </row>
    <row r="6055" spans="1:32" ht="16.899999999999999" customHeight="1" x14ac:dyDescent="0.35">
      <c r="A6055" s="43" t="s">
        <v>7</v>
      </c>
      <c r="B6055" s="44" t="s">
        <v>6152</v>
      </c>
      <c r="C6055" s="44" t="s">
        <v>40</v>
      </c>
      <c r="D6055" s="39">
        <v>10000</v>
      </c>
      <c r="E6055" s="44"/>
      <c r="F6055" s="44"/>
      <c r="G6055" s="36" t="s">
        <v>112</v>
      </c>
      <c r="H6055" s="46">
        <f t="shared" si="4946"/>
        <v>4.1666666666666664E-2</v>
      </c>
      <c r="I6055" s="35">
        <v>25</v>
      </c>
      <c r="J6055" s="35">
        <v>24</v>
      </c>
      <c r="K6055" s="42">
        <f t="shared" si="4953"/>
        <v>24</v>
      </c>
      <c r="L6055" s="36">
        <v>-4</v>
      </c>
      <c r="M6055" s="39">
        <v>110</v>
      </c>
      <c r="N6055" s="50"/>
      <c r="O6055" s="50"/>
      <c r="P6055" s="36" t="str">
        <f t="shared" si="4914"/>
        <v>3251 GR</v>
      </c>
      <c r="Q6055" s="38" t="s">
        <v>6187</v>
      </c>
      <c r="R6055" s="38" t="s">
        <v>6187</v>
      </c>
      <c r="S6055" s="39">
        <f t="shared" si="4947"/>
        <v>0</v>
      </c>
      <c r="T6055" s="39">
        <f t="shared" si="4915"/>
        <v>0</v>
      </c>
      <c r="U6055" s="39">
        <v>207.96153846153848</v>
      </c>
      <c r="V6055" s="39">
        <f t="shared" si="4920"/>
        <v>2.079615384615385E-2</v>
      </c>
      <c r="W6055" s="39">
        <f t="shared" si="4948"/>
        <v>0</v>
      </c>
      <c r="X6055" s="39">
        <f t="shared" si="4954"/>
        <v>0</v>
      </c>
      <c r="Y6055" s="39">
        <f t="shared" si="4949"/>
        <v>0</v>
      </c>
      <c r="Z6055" s="39">
        <f t="shared" si="4950"/>
        <v>0</v>
      </c>
      <c r="AA6055" s="39">
        <f t="shared" si="4951"/>
        <v>0</v>
      </c>
      <c r="AB6055" s="39">
        <f t="shared" si="4937"/>
        <v>0</v>
      </c>
      <c r="AC6055" s="39">
        <f t="shared" si="4952"/>
        <v>0</v>
      </c>
      <c r="AD6055" s="41" t="s">
        <v>5890</v>
      </c>
      <c r="AE6055" s="20">
        <v>0</v>
      </c>
      <c r="AF6055"/>
    </row>
    <row r="6056" spans="1:32" ht="16.899999999999999" customHeight="1" x14ac:dyDescent="0.35">
      <c r="A6056" s="43" t="s">
        <v>7</v>
      </c>
      <c r="B6056" s="44" t="s">
        <v>6153</v>
      </c>
      <c r="C6056" s="44" t="s">
        <v>40</v>
      </c>
      <c r="D6056" s="39">
        <v>10000</v>
      </c>
      <c r="E6056" s="44"/>
      <c r="F6056" s="44"/>
      <c r="G6056" s="36" t="s">
        <v>112</v>
      </c>
      <c r="H6056" s="46">
        <f t="shared" si="4946"/>
        <v>1.6666666666666667</v>
      </c>
      <c r="I6056" s="35">
        <v>64</v>
      </c>
      <c r="J6056" s="35">
        <v>24</v>
      </c>
      <c r="K6056" s="42">
        <f t="shared" si="4953"/>
        <v>24</v>
      </c>
      <c r="L6056" s="36">
        <v>-4</v>
      </c>
      <c r="M6056" s="39">
        <v>110</v>
      </c>
      <c r="N6056" s="50"/>
      <c r="O6056" s="50"/>
      <c r="P6056" s="36" t="str">
        <f t="shared" si="4914"/>
        <v>3251 GY</v>
      </c>
      <c r="Q6056" s="38" t="s">
        <v>6187</v>
      </c>
      <c r="R6056" s="38" t="s">
        <v>6187</v>
      </c>
      <c r="S6056" s="39">
        <f t="shared" si="4947"/>
        <v>0</v>
      </c>
      <c r="T6056" s="39">
        <f t="shared" si="4915"/>
        <v>0</v>
      </c>
      <c r="U6056" s="39" t="s">
        <v>6187</v>
      </c>
      <c r="V6056" s="39">
        <f t="shared" si="4920"/>
        <v>0</v>
      </c>
      <c r="W6056" s="39">
        <f t="shared" si="4948"/>
        <v>0</v>
      </c>
      <c r="X6056" s="39">
        <f t="shared" si="4954"/>
        <v>0</v>
      </c>
      <c r="Y6056" s="39">
        <f t="shared" si="4949"/>
        <v>0</v>
      </c>
      <c r="Z6056" s="39">
        <f t="shared" si="4950"/>
        <v>0</v>
      </c>
      <c r="AA6056" s="39">
        <f t="shared" si="4951"/>
        <v>0</v>
      </c>
      <c r="AB6056" s="39">
        <f t="shared" si="4937"/>
        <v>0</v>
      </c>
      <c r="AC6056" s="39">
        <f t="shared" si="4952"/>
        <v>0</v>
      </c>
      <c r="AD6056" s="41" t="s">
        <v>5890</v>
      </c>
      <c r="AE6056" s="20">
        <v>0</v>
      </c>
      <c r="AF6056"/>
    </row>
    <row r="6057" spans="1:32" ht="16.899999999999999" customHeight="1" x14ac:dyDescent="0.35">
      <c r="A6057" s="43" t="s">
        <v>7</v>
      </c>
      <c r="B6057" s="44" t="s">
        <v>6154</v>
      </c>
      <c r="C6057" s="44" t="s">
        <v>40</v>
      </c>
      <c r="D6057" s="39">
        <v>10000</v>
      </c>
      <c r="E6057" s="44"/>
      <c r="F6057" s="44"/>
      <c r="G6057" s="36" t="s">
        <v>112</v>
      </c>
      <c r="H6057" s="46">
        <f t="shared" si="4946"/>
        <v>4.1666666666666664E-2</v>
      </c>
      <c r="I6057" s="35">
        <v>25</v>
      </c>
      <c r="J6057" s="35">
        <v>24</v>
      </c>
      <c r="K6057" s="42">
        <f t="shared" si="4953"/>
        <v>24</v>
      </c>
      <c r="L6057" s="36">
        <v>-4</v>
      </c>
      <c r="M6057" s="39">
        <v>110</v>
      </c>
      <c r="N6057" s="50"/>
      <c r="O6057" s="50"/>
      <c r="P6057" s="36" t="str">
        <f t="shared" si="4914"/>
        <v>3251 OR</v>
      </c>
      <c r="Q6057" s="38" t="s">
        <v>6187</v>
      </c>
      <c r="R6057" s="38" t="s">
        <v>6187</v>
      </c>
      <c r="S6057" s="39">
        <f t="shared" si="4947"/>
        <v>0</v>
      </c>
      <c r="T6057" s="39">
        <f t="shared" si="4915"/>
        <v>0</v>
      </c>
      <c r="U6057" s="39">
        <v>139.23076923076923</v>
      </c>
      <c r="V6057" s="39">
        <f t="shared" si="4920"/>
        <v>1.3923076923076923E-2</v>
      </c>
      <c r="W6057" s="39">
        <f t="shared" si="4948"/>
        <v>0</v>
      </c>
      <c r="X6057" s="39">
        <f t="shared" si="4954"/>
        <v>0</v>
      </c>
      <c r="Y6057" s="39">
        <f t="shared" si="4949"/>
        <v>0</v>
      </c>
      <c r="Z6057" s="39">
        <f t="shared" si="4950"/>
        <v>0</v>
      </c>
      <c r="AA6057" s="39">
        <f t="shared" si="4951"/>
        <v>0</v>
      </c>
      <c r="AB6057" s="39">
        <f t="shared" si="4937"/>
        <v>0</v>
      </c>
      <c r="AC6057" s="39">
        <f t="shared" si="4952"/>
        <v>0</v>
      </c>
      <c r="AD6057" s="41" t="s">
        <v>5890</v>
      </c>
      <c r="AE6057" s="20">
        <v>0</v>
      </c>
      <c r="AF6057"/>
    </row>
    <row r="6058" spans="1:32" ht="16.899999999999999" customHeight="1" x14ac:dyDescent="0.35">
      <c r="A6058" s="43" t="s">
        <v>7</v>
      </c>
      <c r="B6058" s="44" t="s">
        <v>6155</v>
      </c>
      <c r="C6058" s="44" t="s">
        <v>40</v>
      </c>
      <c r="D6058" s="39">
        <v>10000</v>
      </c>
      <c r="E6058" s="44"/>
      <c r="F6058" s="44"/>
      <c r="G6058" s="36" t="s">
        <v>112</v>
      </c>
      <c r="H6058" s="46">
        <f t="shared" si="4946"/>
        <v>1.6666666666666667</v>
      </c>
      <c r="I6058" s="35">
        <v>64</v>
      </c>
      <c r="J6058" s="35">
        <v>24</v>
      </c>
      <c r="K6058" s="42">
        <f t="shared" si="4953"/>
        <v>24</v>
      </c>
      <c r="L6058" s="36">
        <v>-4</v>
      </c>
      <c r="M6058" s="39">
        <v>110</v>
      </c>
      <c r="N6058" s="50"/>
      <c r="O6058" s="50"/>
      <c r="P6058" s="36" t="str">
        <f t="shared" si="4914"/>
        <v>3251 PK</v>
      </c>
      <c r="Q6058" s="38" t="s">
        <v>6187</v>
      </c>
      <c r="R6058" s="38" t="s">
        <v>6187</v>
      </c>
      <c r="S6058" s="39">
        <f t="shared" si="4947"/>
        <v>0</v>
      </c>
      <c r="T6058" s="39">
        <f t="shared" si="4915"/>
        <v>0</v>
      </c>
      <c r="U6058" s="39" t="s">
        <v>6187</v>
      </c>
      <c r="V6058" s="39">
        <f t="shared" si="4920"/>
        <v>0</v>
      </c>
      <c r="W6058" s="39">
        <f t="shared" si="4948"/>
        <v>0</v>
      </c>
      <c r="X6058" s="39">
        <f t="shared" si="4954"/>
        <v>0</v>
      </c>
      <c r="Y6058" s="39">
        <f t="shared" si="4949"/>
        <v>0</v>
      </c>
      <c r="Z6058" s="39">
        <f t="shared" si="4950"/>
        <v>0</v>
      </c>
      <c r="AA6058" s="39">
        <f t="shared" si="4951"/>
        <v>0</v>
      </c>
      <c r="AB6058" s="39">
        <f t="shared" si="4937"/>
        <v>0</v>
      </c>
      <c r="AC6058" s="39">
        <f t="shared" si="4952"/>
        <v>0</v>
      </c>
      <c r="AD6058" s="41" t="s">
        <v>5890</v>
      </c>
      <c r="AE6058" s="20">
        <v>0</v>
      </c>
      <c r="AF6058"/>
    </row>
    <row r="6059" spans="1:32" ht="16.899999999999999" customHeight="1" x14ac:dyDescent="0.35">
      <c r="A6059" s="43" t="s">
        <v>7</v>
      </c>
      <c r="B6059" s="44" t="s">
        <v>6156</v>
      </c>
      <c r="C6059" s="44" t="s">
        <v>40</v>
      </c>
      <c r="D6059" s="39">
        <v>10000</v>
      </c>
      <c r="E6059" s="44"/>
      <c r="F6059" s="44"/>
      <c r="G6059" s="36" t="s">
        <v>112</v>
      </c>
      <c r="H6059" s="46">
        <f t="shared" si="4946"/>
        <v>4.1666666666666664E-2</v>
      </c>
      <c r="I6059" s="35">
        <v>25</v>
      </c>
      <c r="J6059" s="35">
        <v>24</v>
      </c>
      <c r="K6059" s="42">
        <f t="shared" si="4953"/>
        <v>24</v>
      </c>
      <c r="L6059" s="36">
        <v>-4</v>
      </c>
      <c r="M6059" s="39">
        <v>110</v>
      </c>
      <c r="N6059" s="50"/>
      <c r="O6059" s="50"/>
      <c r="P6059" s="36" t="str">
        <f t="shared" si="4914"/>
        <v>3251 RD</v>
      </c>
      <c r="Q6059" s="38" t="s">
        <v>6187</v>
      </c>
      <c r="R6059" s="38" t="s">
        <v>6187</v>
      </c>
      <c r="S6059" s="39">
        <f t="shared" si="4947"/>
        <v>0</v>
      </c>
      <c r="T6059" s="39">
        <f t="shared" si="4915"/>
        <v>0</v>
      </c>
      <c r="U6059" s="39">
        <v>1006.2692307692307</v>
      </c>
      <c r="V6059" s="39">
        <f t="shared" si="4920"/>
        <v>0.10062692307692307</v>
      </c>
      <c r="W6059" s="39">
        <f t="shared" si="4948"/>
        <v>0</v>
      </c>
      <c r="X6059" s="39">
        <f t="shared" si="4954"/>
        <v>0</v>
      </c>
      <c r="Y6059" s="39">
        <f t="shared" si="4949"/>
        <v>0</v>
      </c>
      <c r="Z6059" s="39">
        <f t="shared" si="4950"/>
        <v>0</v>
      </c>
      <c r="AA6059" s="39">
        <f t="shared" si="4951"/>
        <v>0</v>
      </c>
      <c r="AB6059" s="39">
        <f t="shared" si="4937"/>
        <v>0</v>
      </c>
      <c r="AC6059" s="39">
        <f t="shared" si="4952"/>
        <v>0</v>
      </c>
      <c r="AD6059" s="41" t="s">
        <v>5890</v>
      </c>
      <c r="AE6059" s="20">
        <v>0</v>
      </c>
      <c r="AF6059"/>
    </row>
    <row r="6060" spans="1:32" ht="16.899999999999999" customHeight="1" x14ac:dyDescent="0.35">
      <c r="A6060" s="43" t="s">
        <v>7</v>
      </c>
      <c r="B6060" s="44" t="s">
        <v>6157</v>
      </c>
      <c r="C6060" s="44" t="s">
        <v>40</v>
      </c>
      <c r="D6060" s="39">
        <v>10000</v>
      </c>
      <c r="E6060" s="44"/>
      <c r="F6060" s="44"/>
      <c r="G6060" s="36" t="s">
        <v>112</v>
      </c>
      <c r="H6060" s="46">
        <f t="shared" si="4946"/>
        <v>4.1666666666666664E-2</v>
      </c>
      <c r="I6060" s="35">
        <v>25</v>
      </c>
      <c r="J6060" s="35">
        <v>24</v>
      </c>
      <c r="K6060" s="42">
        <f t="shared" si="4953"/>
        <v>24</v>
      </c>
      <c r="L6060" s="36">
        <v>-4</v>
      </c>
      <c r="M6060" s="39">
        <v>110</v>
      </c>
      <c r="N6060" s="50"/>
      <c r="O6060" s="50"/>
      <c r="P6060" s="36" t="str">
        <f t="shared" si="4914"/>
        <v>3251 SL</v>
      </c>
      <c r="Q6060" s="38" t="s">
        <v>6187</v>
      </c>
      <c r="R6060" s="38" t="s">
        <v>6187</v>
      </c>
      <c r="S6060" s="39">
        <f t="shared" si="4947"/>
        <v>0</v>
      </c>
      <c r="T6060" s="39">
        <f t="shared" si="4915"/>
        <v>0</v>
      </c>
      <c r="U6060" s="39">
        <v>103.42307692307692</v>
      </c>
      <c r="V6060" s="39">
        <f t="shared" si="4920"/>
        <v>1.0342307692307692E-2</v>
      </c>
      <c r="W6060" s="39">
        <f t="shared" si="4948"/>
        <v>0</v>
      </c>
      <c r="X6060" s="39">
        <f t="shared" si="4954"/>
        <v>0</v>
      </c>
      <c r="Y6060" s="39">
        <f t="shared" si="4949"/>
        <v>0</v>
      </c>
      <c r="Z6060" s="39">
        <f t="shared" si="4950"/>
        <v>0</v>
      </c>
      <c r="AA6060" s="39">
        <f t="shared" si="4951"/>
        <v>0</v>
      </c>
      <c r="AB6060" s="39">
        <f t="shared" si="4937"/>
        <v>0</v>
      </c>
      <c r="AC6060" s="39">
        <f t="shared" ref="AC6060:AC6075" si="4955">AB6060*O6060</f>
        <v>0</v>
      </c>
      <c r="AD6060" s="41" t="s">
        <v>5890</v>
      </c>
      <c r="AE6060" s="20">
        <v>0</v>
      </c>
      <c r="AF6060"/>
    </row>
    <row r="6061" spans="1:32" ht="16.899999999999999" customHeight="1" x14ac:dyDescent="0.35">
      <c r="A6061" s="43" t="s">
        <v>7</v>
      </c>
      <c r="B6061" s="44" t="s">
        <v>6158</v>
      </c>
      <c r="C6061" s="44" t="s">
        <v>40</v>
      </c>
      <c r="D6061" s="39">
        <v>10000</v>
      </c>
      <c r="E6061" s="44"/>
      <c r="F6061" s="44"/>
      <c r="G6061" s="36" t="s">
        <v>112</v>
      </c>
      <c r="H6061" s="46">
        <f t="shared" ref="H6061:H6075" si="4956">(I6061-J6061)/J6061</f>
        <v>4.1666666666666664E-2</v>
      </c>
      <c r="I6061" s="35">
        <v>25</v>
      </c>
      <c r="J6061" s="35">
        <v>24</v>
      </c>
      <c r="K6061" s="42">
        <f t="shared" si="4953"/>
        <v>24</v>
      </c>
      <c r="L6061" s="36">
        <v>-4</v>
      </c>
      <c r="M6061" s="39">
        <v>110</v>
      </c>
      <c r="N6061" s="50"/>
      <c r="O6061" s="50"/>
      <c r="P6061" s="36" t="str">
        <f t="shared" si="4914"/>
        <v>3251 VI</v>
      </c>
      <c r="Q6061" s="38" t="s">
        <v>6187</v>
      </c>
      <c r="R6061" s="38" t="s">
        <v>6187</v>
      </c>
      <c r="S6061" s="39">
        <f t="shared" ref="S6061:S6075" si="4957">((Q6061/65*0.7)+(R6061/260*0.3))</f>
        <v>0</v>
      </c>
      <c r="T6061" s="39">
        <f t="shared" si="4915"/>
        <v>0</v>
      </c>
      <c r="U6061" s="39">
        <v>226.88461538461536</v>
      </c>
      <c r="V6061" s="39">
        <f t="shared" si="4920"/>
        <v>2.2688461538461536E-2</v>
      </c>
      <c r="W6061" s="39">
        <f t="shared" si="4948"/>
        <v>0</v>
      </c>
      <c r="X6061" s="39">
        <f t="shared" si="4954"/>
        <v>0</v>
      </c>
      <c r="Y6061" s="39">
        <f t="shared" si="4949"/>
        <v>0</v>
      </c>
      <c r="Z6061" s="39">
        <f t="shared" si="4950"/>
        <v>0</v>
      </c>
      <c r="AA6061" s="39">
        <f t="shared" si="4951"/>
        <v>0</v>
      </c>
      <c r="AB6061" s="39">
        <f t="shared" si="4937"/>
        <v>0</v>
      </c>
      <c r="AC6061" s="39">
        <f t="shared" si="4955"/>
        <v>0</v>
      </c>
      <c r="AD6061" s="41" t="s">
        <v>5890</v>
      </c>
      <c r="AE6061" s="20">
        <v>0</v>
      </c>
      <c r="AF6061"/>
    </row>
    <row r="6062" spans="1:32" ht="16.899999999999999" customHeight="1" x14ac:dyDescent="0.35">
      <c r="A6062" s="43" t="s">
        <v>7</v>
      </c>
      <c r="B6062" s="44" t="s">
        <v>6159</v>
      </c>
      <c r="C6062" s="44" t="s">
        <v>40</v>
      </c>
      <c r="D6062" s="39">
        <v>10000</v>
      </c>
      <c r="E6062" s="44"/>
      <c r="F6062" s="44"/>
      <c r="G6062" s="36" t="s">
        <v>112</v>
      </c>
      <c r="H6062" s="46">
        <f t="shared" si="4956"/>
        <v>4.1666666666666664E-2</v>
      </c>
      <c r="I6062" s="35">
        <v>25</v>
      </c>
      <c r="J6062" s="35">
        <v>24</v>
      </c>
      <c r="K6062" s="42">
        <f t="shared" si="4953"/>
        <v>24</v>
      </c>
      <c r="L6062" s="36">
        <v>-4</v>
      </c>
      <c r="M6062" s="39">
        <v>110</v>
      </c>
      <c r="N6062" s="50"/>
      <c r="O6062" s="50"/>
      <c r="P6062" s="36" t="str">
        <f t="shared" si="4914"/>
        <v>3251 WH</v>
      </c>
      <c r="Q6062" s="38" t="s">
        <v>6187</v>
      </c>
      <c r="R6062" s="38" t="s">
        <v>6187</v>
      </c>
      <c r="S6062" s="39">
        <f t="shared" si="4957"/>
        <v>0</v>
      </c>
      <c r="T6062" s="39">
        <f t="shared" si="4915"/>
        <v>0</v>
      </c>
      <c r="U6062" s="39">
        <v>666.42307692307691</v>
      </c>
      <c r="V6062" s="39">
        <f t="shared" si="4920"/>
        <v>6.6642307692307695E-2</v>
      </c>
      <c r="W6062" s="39">
        <f t="shared" si="4948"/>
        <v>0</v>
      </c>
      <c r="X6062" s="39">
        <f t="shared" si="4954"/>
        <v>0</v>
      </c>
      <c r="Y6062" s="39">
        <f t="shared" si="4949"/>
        <v>0</v>
      </c>
      <c r="Z6062" s="39">
        <f t="shared" si="4950"/>
        <v>0</v>
      </c>
      <c r="AA6062" s="39">
        <f t="shared" si="4951"/>
        <v>0</v>
      </c>
      <c r="AB6062" s="39">
        <f t="shared" si="4937"/>
        <v>0</v>
      </c>
      <c r="AC6062" s="39">
        <f t="shared" si="4955"/>
        <v>0</v>
      </c>
      <c r="AD6062" s="41" t="s">
        <v>5890</v>
      </c>
      <c r="AE6062" s="20">
        <v>0</v>
      </c>
      <c r="AF6062"/>
    </row>
    <row r="6063" spans="1:32" ht="16.899999999999999" customHeight="1" x14ac:dyDescent="0.35">
      <c r="A6063" s="43" t="s">
        <v>7</v>
      </c>
      <c r="B6063" s="44" t="s">
        <v>6160</v>
      </c>
      <c r="C6063" s="44" t="s">
        <v>40</v>
      </c>
      <c r="D6063" s="39">
        <v>10000</v>
      </c>
      <c r="E6063" s="44"/>
      <c r="F6063" s="44"/>
      <c r="G6063" s="36" t="s">
        <v>112</v>
      </c>
      <c r="H6063" s="46">
        <f t="shared" si="4956"/>
        <v>1.6666666666666667</v>
      </c>
      <c r="I6063" s="35">
        <v>64</v>
      </c>
      <c r="J6063" s="35">
        <v>24</v>
      </c>
      <c r="K6063" s="42">
        <f t="shared" si="4953"/>
        <v>24</v>
      </c>
      <c r="L6063" s="36">
        <v>-4</v>
      </c>
      <c r="M6063" s="39">
        <v>110</v>
      </c>
      <c r="N6063" s="50"/>
      <c r="O6063" s="50"/>
      <c r="P6063" s="36" t="str">
        <f t="shared" si="4914"/>
        <v>3251 WO</v>
      </c>
      <c r="Q6063" s="38" t="s">
        <v>6187</v>
      </c>
      <c r="R6063" s="38" t="s">
        <v>6187</v>
      </c>
      <c r="S6063" s="39">
        <f t="shared" si="4957"/>
        <v>0</v>
      </c>
      <c r="T6063" s="39">
        <f t="shared" si="4915"/>
        <v>0</v>
      </c>
      <c r="U6063" s="39" t="s">
        <v>6187</v>
      </c>
      <c r="V6063" s="39">
        <f t="shared" si="4920"/>
        <v>0</v>
      </c>
      <c r="W6063" s="39">
        <f t="shared" si="4948"/>
        <v>0</v>
      </c>
      <c r="X6063" s="39">
        <f t="shared" si="4954"/>
        <v>0</v>
      </c>
      <c r="Y6063" s="39">
        <f t="shared" si="4949"/>
        <v>0</v>
      </c>
      <c r="Z6063" s="39">
        <f t="shared" si="4950"/>
        <v>0</v>
      </c>
      <c r="AA6063" s="39">
        <f t="shared" si="4951"/>
        <v>0</v>
      </c>
      <c r="AB6063" s="39">
        <f t="shared" si="4937"/>
        <v>0</v>
      </c>
      <c r="AC6063" s="39">
        <f t="shared" si="4955"/>
        <v>0</v>
      </c>
      <c r="AD6063" s="41" t="s">
        <v>5890</v>
      </c>
      <c r="AE6063" s="20">
        <v>0</v>
      </c>
      <c r="AF6063"/>
    </row>
    <row r="6064" spans="1:32" ht="16.899999999999999" customHeight="1" x14ac:dyDescent="0.35">
      <c r="A6064" s="43" t="s">
        <v>7</v>
      </c>
      <c r="B6064" s="44" t="s">
        <v>6161</v>
      </c>
      <c r="C6064" s="44" t="s">
        <v>40</v>
      </c>
      <c r="D6064" s="39">
        <v>10000</v>
      </c>
      <c r="E6064" s="44"/>
      <c r="F6064" s="44"/>
      <c r="G6064" s="36" t="s">
        <v>112</v>
      </c>
      <c r="H6064" s="46">
        <f t="shared" si="4956"/>
        <v>1.6666666666666667</v>
      </c>
      <c r="I6064" s="35">
        <v>64</v>
      </c>
      <c r="J6064" s="35">
        <v>24</v>
      </c>
      <c r="K6064" s="42">
        <f t="shared" si="4953"/>
        <v>24</v>
      </c>
      <c r="L6064" s="36">
        <v>-4</v>
      </c>
      <c r="M6064" s="39">
        <v>110</v>
      </c>
      <c r="N6064" s="50"/>
      <c r="O6064" s="50"/>
      <c r="P6064" s="36" t="str">
        <f t="shared" si="4914"/>
        <v>3251 YG</v>
      </c>
      <c r="Q6064" s="38" t="s">
        <v>6187</v>
      </c>
      <c r="R6064" s="38" t="s">
        <v>6187</v>
      </c>
      <c r="S6064" s="39">
        <f t="shared" si="4957"/>
        <v>0</v>
      </c>
      <c r="T6064" s="39">
        <f t="shared" si="4915"/>
        <v>0</v>
      </c>
      <c r="U6064" s="39" t="s">
        <v>6187</v>
      </c>
      <c r="V6064" s="39">
        <f t="shared" si="4920"/>
        <v>0</v>
      </c>
      <c r="W6064" s="39">
        <f t="shared" si="4948"/>
        <v>0</v>
      </c>
      <c r="X6064" s="39">
        <f t="shared" si="4954"/>
        <v>0</v>
      </c>
      <c r="Y6064" s="39">
        <f t="shared" si="4949"/>
        <v>0</v>
      </c>
      <c r="Z6064" s="39">
        <f t="shared" si="4950"/>
        <v>0</v>
      </c>
      <c r="AA6064" s="39">
        <f t="shared" si="4951"/>
        <v>0</v>
      </c>
      <c r="AB6064" s="39">
        <f t="shared" si="4937"/>
        <v>0</v>
      </c>
      <c r="AC6064" s="39">
        <f t="shared" si="4955"/>
        <v>0</v>
      </c>
      <c r="AD6064" s="41" t="s">
        <v>5890</v>
      </c>
      <c r="AE6064" s="20">
        <v>0</v>
      </c>
      <c r="AF6064"/>
    </row>
    <row r="6065" spans="1:32" ht="16.899999999999999" customHeight="1" x14ac:dyDescent="0.35">
      <c r="A6065" s="43" t="s">
        <v>7</v>
      </c>
      <c r="B6065" s="44" t="s">
        <v>6162</v>
      </c>
      <c r="C6065" s="44" t="s">
        <v>40</v>
      </c>
      <c r="D6065" s="39">
        <v>10000</v>
      </c>
      <c r="E6065" s="44"/>
      <c r="F6065" s="44"/>
      <c r="G6065" s="36" t="s">
        <v>112</v>
      </c>
      <c r="H6065" s="46">
        <f t="shared" si="4956"/>
        <v>4.1666666666666664E-2</v>
      </c>
      <c r="I6065" s="35">
        <v>25</v>
      </c>
      <c r="J6065" s="35">
        <v>24</v>
      </c>
      <c r="K6065" s="42">
        <f t="shared" si="4953"/>
        <v>24</v>
      </c>
      <c r="L6065" s="36">
        <v>-4</v>
      </c>
      <c r="M6065" s="39">
        <v>110</v>
      </c>
      <c r="N6065" s="50"/>
      <c r="O6065" s="50"/>
      <c r="P6065" s="36" t="str">
        <f t="shared" si="4914"/>
        <v>3251 YL</v>
      </c>
      <c r="Q6065" s="38" t="s">
        <v>6187</v>
      </c>
      <c r="R6065" s="38" t="s">
        <v>6187</v>
      </c>
      <c r="S6065" s="39">
        <f t="shared" si="4957"/>
        <v>0</v>
      </c>
      <c r="T6065" s="39">
        <f t="shared" si="4915"/>
        <v>0</v>
      </c>
      <c r="U6065" s="39">
        <v>273.96153846153845</v>
      </c>
      <c r="V6065" s="39">
        <f t="shared" si="4920"/>
        <v>2.7396153846153844E-2</v>
      </c>
      <c r="W6065" s="39">
        <f t="shared" si="4948"/>
        <v>0</v>
      </c>
      <c r="X6065" s="39">
        <f t="shared" si="4954"/>
        <v>0</v>
      </c>
      <c r="Y6065" s="39">
        <f t="shared" si="4949"/>
        <v>0</v>
      </c>
      <c r="Z6065" s="39">
        <f t="shared" si="4950"/>
        <v>0</v>
      </c>
      <c r="AA6065" s="39">
        <f t="shared" si="4951"/>
        <v>0</v>
      </c>
      <c r="AB6065" s="39">
        <f t="shared" si="4937"/>
        <v>0</v>
      </c>
      <c r="AC6065" s="39">
        <f t="shared" si="4955"/>
        <v>0</v>
      </c>
      <c r="AD6065" s="41" t="s">
        <v>5890</v>
      </c>
      <c r="AE6065" s="20">
        <v>0</v>
      </c>
      <c r="AF6065"/>
    </row>
    <row r="6066" spans="1:32" ht="16.899999999999999" customHeight="1" x14ac:dyDescent="0.35">
      <c r="A6066" s="78" t="s">
        <v>7</v>
      </c>
      <c r="B6066" s="50" t="s">
        <v>6163</v>
      </c>
      <c r="C6066" s="50" t="s">
        <v>1143</v>
      </c>
      <c r="D6066" s="49">
        <v>500</v>
      </c>
      <c r="E6066" s="50">
        <v>30327</v>
      </c>
      <c r="F6066" s="50" t="s">
        <v>5915</v>
      </c>
      <c r="G6066" s="48" t="s">
        <v>122</v>
      </c>
      <c r="H6066" s="75">
        <f t="shared" si="4956"/>
        <v>0</v>
      </c>
      <c r="I6066" s="74">
        <v>34</v>
      </c>
      <c r="J6066" s="74">
        <v>34</v>
      </c>
      <c r="K6066" s="48">
        <f>I6066</f>
        <v>34</v>
      </c>
      <c r="L6066" s="48">
        <v>-4</v>
      </c>
      <c r="M6066" s="49">
        <v>110</v>
      </c>
      <c r="N6066" s="50"/>
      <c r="O6066" s="50"/>
      <c r="P6066" s="48" t="str">
        <f t="shared" si="4914"/>
        <v>398133 RD</v>
      </c>
      <c r="Q6066" s="76" t="s">
        <v>6187</v>
      </c>
      <c r="R6066" s="76" t="s">
        <v>6187</v>
      </c>
      <c r="S6066" s="49">
        <f t="shared" si="4957"/>
        <v>0</v>
      </c>
      <c r="T6066" s="49">
        <f t="shared" si="4915"/>
        <v>0</v>
      </c>
      <c r="U6066" s="49" t="s">
        <v>6187</v>
      </c>
      <c r="V6066" s="49">
        <f t="shared" si="4920"/>
        <v>0</v>
      </c>
      <c r="W6066" s="49">
        <f t="shared" si="4948"/>
        <v>0</v>
      </c>
      <c r="X6066" s="90">
        <f t="shared" si="4954"/>
        <v>0</v>
      </c>
      <c r="Y6066" s="90">
        <f t="shared" ref="Y6066:Y6075" si="4958">X6066*O6066</f>
        <v>0</v>
      </c>
      <c r="Z6066" s="93">
        <f t="shared" si="4950"/>
        <v>0</v>
      </c>
      <c r="AA6066" s="93">
        <f t="shared" ref="AA6066:AA6075" si="4959">Z6066*O6066</f>
        <v>0</v>
      </c>
      <c r="AB6066" s="97">
        <f t="shared" si="4937"/>
        <v>0</v>
      </c>
      <c r="AC6066" s="98">
        <f t="shared" si="4955"/>
        <v>0</v>
      </c>
      <c r="AD6066" s="77" t="s">
        <v>5890</v>
      </c>
      <c r="AE6066" s="54">
        <v>0</v>
      </c>
      <c r="AF6066"/>
    </row>
    <row r="6067" spans="1:32" ht="16.899999999999999" customHeight="1" x14ac:dyDescent="0.35">
      <c r="A6067" s="78" t="s">
        <v>7</v>
      </c>
      <c r="B6067" s="50" t="s">
        <v>6164</v>
      </c>
      <c r="C6067" s="50" t="s">
        <v>1143</v>
      </c>
      <c r="D6067" s="49">
        <v>100</v>
      </c>
      <c r="E6067" s="50">
        <v>30327</v>
      </c>
      <c r="F6067" s="50" t="s">
        <v>5915</v>
      </c>
      <c r="G6067" s="48" t="s">
        <v>122</v>
      </c>
      <c r="H6067" s="75">
        <f t="shared" si="4956"/>
        <v>0</v>
      </c>
      <c r="I6067" s="74">
        <v>34</v>
      </c>
      <c r="J6067" s="74">
        <v>34</v>
      </c>
      <c r="K6067" s="48">
        <f>I6067</f>
        <v>34</v>
      </c>
      <c r="L6067" s="48">
        <v>-4</v>
      </c>
      <c r="M6067" s="49">
        <v>110</v>
      </c>
      <c r="N6067" s="50"/>
      <c r="O6067" s="50"/>
      <c r="P6067" s="48" t="str">
        <f t="shared" si="4914"/>
        <v>398133 RD</v>
      </c>
      <c r="Q6067" s="76" t="s">
        <v>6187</v>
      </c>
      <c r="R6067" s="76" t="s">
        <v>6187</v>
      </c>
      <c r="S6067" s="49">
        <f t="shared" si="4957"/>
        <v>0</v>
      </c>
      <c r="T6067" s="49">
        <f t="shared" si="4915"/>
        <v>0</v>
      </c>
      <c r="U6067" s="49" t="s">
        <v>6187</v>
      </c>
      <c r="V6067" s="49">
        <f t="shared" si="4920"/>
        <v>0</v>
      </c>
      <c r="W6067" s="49">
        <f t="shared" si="4948"/>
        <v>0</v>
      </c>
      <c r="X6067" s="90">
        <f t="shared" si="4954"/>
        <v>0</v>
      </c>
      <c r="Y6067" s="90">
        <f t="shared" si="4958"/>
        <v>0</v>
      </c>
      <c r="Z6067" s="93">
        <f t="shared" si="4950"/>
        <v>0</v>
      </c>
      <c r="AA6067" s="93">
        <f t="shared" si="4959"/>
        <v>0</v>
      </c>
      <c r="AB6067" s="97">
        <f t="shared" si="4937"/>
        <v>0</v>
      </c>
      <c r="AC6067" s="98">
        <f t="shared" si="4955"/>
        <v>0</v>
      </c>
      <c r="AD6067" s="77" t="s">
        <v>5890</v>
      </c>
      <c r="AE6067" s="54">
        <v>0</v>
      </c>
      <c r="AF6067"/>
    </row>
    <row r="6068" spans="1:32" ht="16.899999999999999" customHeight="1" x14ac:dyDescent="0.35">
      <c r="A6068" s="78" t="s">
        <v>35</v>
      </c>
      <c r="B6068" s="50" t="s">
        <v>6165</v>
      </c>
      <c r="C6068" s="50" t="s">
        <v>1370</v>
      </c>
      <c r="D6068" s="49">
        <v>500</v>
      </c>
      <c r="E6068" s="50">
        <v>2834</v>
      </c>
      <c r="F6068" s="50" t="s">
        <v>6126</v>
      </c>
      <c r="G6068" s="48">
        <v>2</v>
      </c>
      <c r="H6068" s="75">
        <f t="shared" si="4956"/>
        <v>-0.33333333333333331</v>
      </c>
      <c r="I6068" s="74">
        <v>40</v>
      </c>
      <c r="J6068" s="74">
        <v>60</v>
      </c>
      <c r="K6068" s="48">
        <f>I6068</f>
        <v>40</v>
      </c>
      <c r="L6068" s="50"/>
      <c r="M6068" s="49">
        <v>110</v>
      </c>
      <c r="N6068" s="50"/>
      <c r="O6068" s="50">
        <v>209.52198000000001</v>
      </c>
      <c r="P6068" s="48" t="str">
        <f t="shared" si="4914"/>
        <v>86182CY SL</v>
      </c>
      <c r="Q6068" s="76">
        <v>0</v>
      </c>
      <c r="R6068" s="76">
        <v>0</v>
      </c>
      <c r="S6068" s="49">
        <f t="shared" si="4957"/>
        <v>0</v>
      </c>
      <c r="T6068" s="49">
        <f t="shared" si="4915"/>
        <v>0</v>
      </c>
      <c r="U6068" s="49">
        <v>0</v>
      </c>
      <c r="V6068" s="49">
        <f t="shared" si="4920"/>
        <v>0</v>
      </c>
      <c r="W6068" s="49">
        <f t="shared" si="4948"/>
        <v>0</v>
      </c>
      <c r="X6068" s="90">
        <f t="shared" ref="X6068:X6075" si="4960">ROUNDUP(S6068*$X$4,0)</f>
        <v>0</v>
      </c>
      <c r="Y6068" s="90">
        <f t="shared" si="4958"/>
        <v>0</v>
      </c>
      <c r="Z6068" s="93">
        <f t="shared" si="4950"/>
        <v>0</v>
      </c>
      <c r="AA6068" s="93">
        <f t="shared" si="4959"/>
        <v>0</v>
      </c>
      <c r="AB6068" s="97">
        <f t="shared" si="4937"/>
        <v>0</v>
      </c>
      <c r="AC6068" s="98">
        <f t="shared" si="4955"/>
        <v>0</v>
      </c>
      <c r="AD6068" s="77" t="s">
        <v>3</v>
      </c>
      <c r="AE6068" s="54">
        <v>0</v>
      </c>
      <c r="AF6068"/>
    </row>
    <row r="6069" spans="1:32" ht="16.899999999999999" customHeight="1" x14ac:dyDescent="0.35">
      <c r="A6069" s="78" t="s">
        <v>7</v>
      </c>
      <c r="B6069" s="50" t="s">
        <v>6166</v>
      </c>
      <c r="C6069" s="50" t="s">
        <v>5907</v>
      </c>
      <c r="D6069" s="49">
        <v>5000</v>
      </c>
      <c r="E6069" s="50">
        <v>621</v>
      </c>
      <c r="F6069" s="50" t="s">
        <v>6128</v>
      </c>
      <c r="G6069" s="50" t="s">
        <v>35</v>
      </c>
      <c r="H6069" s="75">
        <f t="shared" si="4956"/>
        <v>0</v>
      </c>
      <c r="I6069" s="74">
        <v>83</v>
      </c>
      <c r="J6069" s="74">
        <v>83</v>
      </c>
      <c r="K6069" s="48">
        <f>I6069</f>
        <v>83</v>
      </c>
      <c r="L6069" s="48">
        <v>-4</v>
      </c>
      <c r="M6069" s="49">
        <v>110</v>
      </c>
      <c r="N6069" s="50"/>
      <c r="O6069" s="50">
        <v>819.15</v>
      </c>
      <c r="P6069" s="48" t="str">
        <f t="shared" si="4914"/>
        <v>9058C BK</v>
      </c>
      <c r="Q6069" s="76" t="s">
        <v>6187</v>
      </c>
      <c r="R6069" s="76" t="s">
        <v>6187</v>
      </c>
      <c r="S6069" s="49">
        <f t="shared" si="4957"/>
        <v>0</v>
      </c>
      <c r="T6069" s="49">
        <f t="shared" si="4915"/>
        <v>0</v>
      </c>
      <c r="U6069" s="49">
        <v>308.15384615384613</v>
      </c>
      <c r="V6069" s="49">
        <f t="shared" si="4920"/>
        <v>6.1630769230769225E-2</v>
      </c>
      <c r="W6069" s="49">
        <f t="shared" si="4948"/>
        <v>0</v>
      </c>
      <c r="X6069" s="90">
        <f t="shared" si="4960"/>
        <v>0</v>
      </c>
      <c r="Y6069" s="90">
        <f t="shared" si="4958"/>
        <v>0</v>
      </c>
      <c r="Z6069" s="93">
        <f t="shared" si="4950"/>
        <v>0</v>
      </c>
      <c r="AA6069" s="93">
        <f t="shared" si="4959"/>
        <v>0</v>
      </c>
      <c r="AB6069" s="97">
        <f t="shared" si="4937"/>
        <v>0</v>
      </c>
      <c r="AC6069" s="98">
        <f t="shared" si="4955"/>
        <v>0</v>
      </c>
      <c r="AD6069" s="77" t="s">
        <v>5890</v>
      </c>
      <c r="AE6069" s="54">
        <v>0</v>
      </c>
      <c r="AF6069"/>
    </row>
    <row r="6070" spans="1:32" ht="16.899999999999999" customHeight="1" x14ac:dyDescent="0.35">
      <c r="A6070" s="78" t="s">
        <v>35</v>
      </c>
      <c r="B6070" s="50" t="s">
        <v>6167</v>
      </c>
      <c r="C6070" s="50" t="s">
        <v>1797</v>
      </c>
      <c r="D6070" s="49">
        <v>1</v>
      </c>
      <c r="E6070" s="50">
        <v>7880</v>
      </c>
      <c r="F6070" s="50" t="s">
        <v>5908</v>
      </c>
      <c r="G6070" s="50">
        <v>7</v>
      </c>
      <c r="H6070" s="75">
        <f t="shared" si="4956"/>
        <v>3.6666666666666665</v>
      </c>
      <c r="I6070" s="74">
        <v>140</v>
      </c>
      <c r="J6070" s="74">
        <v>30</v>
      </c>
      <c r="K6070" s="48">
        <f>J6070</f>
        <v>30</v>
      </c>
      <c r="L6070" s="48">
        <v>-4</v>
      </c>
      <c r="M6070" s="49">
        <v>110</v>
      </c>
      <c r="N6070" s="50"/>
      <c r="O6070" s="50">
        <v>0.12156</v>
      </c>
      <c r="P6070" s="48" t="str">
        <f t="shared" si="4914"/>
        <v>F2211/16 GR</v>
      </c>
      <c r="Q6070" s="76" t="s">
        <v>6187</v>
      </c>
      <c r="R6070" s="76" t="s">
        <v>6187</v>
      </c>
      <c r="S6070" s="49">
        <f t="shared" si="4957"/>
        <v>0</v>
      </c>
      <c r="T6070" s="49">
        <f t="shared" si="4915"/>
        <v>0</v>
      </c>
      <c r="U6070" s="49">
        <v>104.22615384615385</v>
      </c>
      <c r="V6070" s="49">
        <f t="shared" si="4920"/>
        <v>104.22615384615385</v>
      </c>
      <c r="W6070" s="49">
        <f t="shared" si="4948"/>
        <v>0</v>
      </c>
      <c r="X6070" s="90">
        <f t="shared" si="4960"/>
        <v>0</v>
      </c>
      <c r="Y6070" s="90">
        <f t="shared" si="4958"/>
        <v>0</v>
      </c>
      <c r="Z6070" s="93">
        <f t="shared" si="4950"/>
        <v>0</v>
      </c>
      <c r="AA6070" s="93">
        <f t="shared" si="4959"/>
        <v>0</v>
      </c>
      <c r="AB6070" s="97">
        <f t="shared" si="4937"/>
        <v>0</v>
      </c>
      <c r="AC6070" s="98">
        <f t="shared" si="4955"/>
        <v>0</v>
      </c>
      <c r="AD6070" s="77" t="s">
        <v>5890</v>
      </c>
      <c r="AE6070" s="54">
        <v>0</v>
      </c>
      <c r="AF6070"/>
    </row>
    <row r="6071" spans="1:32" ht="16.899999999999999" customHeight="1" x14ac:dyDescent="0.35">
      <c r="A6071" s="78" t="s">
        <v>35</v>
      </c>
      <c r="B6071" s="50" t="s">
        <v>6168</v>
      </c>
      <c r="C6071" s="50" t="s">
        <v>1797</v>
      </c>
      <c r="D6071" s="49">
        <v>65</v>
      </c>
      <c r="E6071" s="50">
        <v>4445</v>
      </c>
      <c r="F6071" s="50" t="s">
        <v>5912</v>
      </c>
      <c r="G6071" s="50">
        <v>7</v>
      </c>
      <c r="H6071" s="75">
        <f t="shared" si="4956"/>
        <v>0</v>
      </c>
      <c r="I6071" s="74">
        <v>58</v>
      </c>
      <c r="J6071" s="74">
        <v>58</v>
      </c>
      <c r="K6071" s="48">
        <f>I6071</f>
        <v>58</v>
      </c>
      <c r="L6071" s="48">
        <v>-4</v>
      </c>
      <c r="M6071" s="49">
        <v>110</v>
      </c>
      <c r="N6071" s="50"/>
      <c r="O6071" s="50"/>
      <c r="P6071" s="48" t="str">
        <f t="shared" si="4914"/>
        <v>F221V3/32 BL</v>
      </c>
      <c r="Q6071" s="76" t="s">
        <v>6187</v>
      </c>
      <c r="R6071" s="76" t="s">
        <v>6187</v>
      </c>
      <c r="S6071" s="49">
        <f t="shared" si="4957"/>
        <v>0</v>
      </c>
      <c r="T6071" s="49">
        <f t="shared" si="4915"/>
        <v>0</v>
      </c>
      <c r="U6071" s="49">
        <v>0</v>
      </c>
      <c r="V6071" s="49">
        <f t="shared" si="4920"/>
        <v>0</v>
      </c>
      <c r="W6071" s="49">
        <f t="shared" si="4948"/>
        <v>0</v>
      </c>
      <c r="X6071" s="90">
        <f t="shared" si="4960"/>
        <v>0</v>
      </c>
      <c r="Y6071" s="90">
        <f t="shared" si="4958"/>
        <v>0</v>
      </c>
      <c r="Z6071" s="93">
        <f t="shared" si="4950"/>
        <v>0</v>
      </c>
      <c r="AA6071" s="93">
        <f t="shared" si="4959"/>
        <v>0</v>
      </c>
      <c r="AB6071" s="97">
        <f t="shared" si="4937"/>
        <v>0</v>
      </c>
      <c r="AC6071" s="98">
        <f t="shared" si="4955"/>
        <v>0</v>
      </c>
      <c r="AD6071" s="77" t="s">
        <v>5890</v>
      </c>
      <c r="AE6071" s="54">
        <v>0</v>
      </c>
      <c r="AF6071"/>
    </row>
    <row r="6072" spans="1:32" ht="16.899999999999999" customHeight="1" x14ac:dyDescent="0.35">
      <c r="A6072" s="78" t="s">
        <v>35</v>
      </c>
      <c r="B6072" s="50" t="s">
        <v>6169</v>
      </c>
      <c r="C6072" s="50" t="s">
        <v>1797</v>
      </c>
      <c r="D6072" s="49">
        <v>16</v>
      </c>
      <c r="E6072" s="50">
        <v>4445</v>
      </c>
      <c r="F6072" s="50" t="s">
        <v>5912</v>
      </c>
      <c r="G6072" s="50">
        <v>7</v>
      </c>
      <c r="H6072" s="75">
        <f t="shared" si="4956"/>
        <v>0</v>
      </c>
      <c r="I6072" s="74">
        <v>58</v>
      </c>
      <c r="J6072" s="74">
        <v>58</v>
      </c>
      <c r="K6072" s="48">
        <f>I6072</f>
        <v>58</v>
      </c>
      <c r="L6072" s="48">
        <v>-4</v>
      </c>
      <c r="M6072" s="49">
        <v>110</v>
      </c>
      <c r="N6072" s="50"/>
      <c r="O6072" s="50"/>
      <c r="P6072" s="48" t="str">
        <f t="shared" si="4914"/>
        <v>F221V3/32 BL</v>
      </c>
      <c r="Q6072" s="76" t="s">
        <v>6187</v>
      </c>
      <c r="R6072" s="76" t="s">
        <v>6187</v>
      </c>
      <c r="S6072" s="49">
        <f t="shared" si="4957"/>
        <v>0</v>
      </c>
      <c r="T6072" s="49">
        <f t="shared" si="4915"/>
        <v>0</v>
      </c>
      <c r="U6072" s="49">
        <v>0</v>
      </c>
      <c r="V6072" s="49">
        <f t="shared" si="4920"/>
        <v>0</v>
      </c>
      <c r="W6072" s="49">
        <f t="shared" si="4948"/>
        <v>0</v>
      </c>
      <c r="X6072" s="90">
        <f t="shared" si="4960"/>
        <v>0</v>
      </c>
      <c r="Y6072" s="90">
        <f t="shared" si="4958"/>
        <v>0</v>
      </c>
      <c r="Z6072" s="93">
        <f t="shared" si="4950"/>
        <v>0</v>
      </c>
      <c r="AA6072" s="93">
        <f t="shared" si="4959"/>
        <v>0</v>
      </c>
      <c r="AB6072" s="97">
        <f t="shared" si="4937"/>
        <v>0</v>
      </c>
      <c r="AC6072" s="98">
        <f t="shared" si="4955"/>
        <v>0</v>
      </c>
      <c r="AD6072" s="77" t="s">
        <v>5890</v>
      </c>
      <c r="AE6072" s="54">
        <v>0</v>
      </c>
      <c r="AF6072"/>
    </row>
    <row r="6073" spans="1:32" ht="16.899999999999999" customHeight="1" x14ac:dyDescent="0.35">
      <c r="A6073" s="78" t="s">
        <v>7</v>
      </c>
      <c r="B6073" s="50" t="s">
        <v>6170</v>
      </c>
      <c r="C6073" s="50" t="s">
        <v>1797</v>
      </c>
      <c r="D6073" s="49">
        <v>1</v>
      </c>
      <c r="E6073" s="50">
        <v>7880</v>
      </c>
      <c r="F6073" s="50" t="s">
        <v>5908</v>
      </c>
      <c r="G6073" s="48" t="s">
        <v>35</v>
      </c>
      <c r="H6073" s="75">
        <f t="shared" si="4956"/>
        <v>3.6666666666666665</v>
      </c>
      <c r="I6073" s="74">
        <v>140</v>
      </c>
      <c r="J6073" s="74">
        <v>30</v>
      </c>
      <c r="K6073" s="48">
        <f>J6073</f>
        <v>30</v>
      </c>
      <c r="L6073" s="48">
        <v>-4</v>
      </c>
      <c r="M6073" s="49">
        <v>110</v>
      </c>
      <c r="N6073" s="50"/>
      <c r="O6073" s="50"/>
      <c r="P6073" s="48" t="str">
        <f t="shared" si="4914"/>
        <v>F3211/2 BK</v>
      </c>
      <c r="Q6073" s="76" t="s">
        <v>6187</v>
      </c>
      <c r="R6073" s="76" t="s">
        <v>6187</v>
      </c>
      <c r="S6073" s="49">
        <f t="shared" si="4957"/>
        <v>0</v>
      </c>
      <c r="T6073" s="49">
        <f t="shared" si="4915"/>
        <v>0</v>
      </c>
      <c r="U6073" s="49">
        <v>78.552307692307679</v>
      </c>
      <c r="V6073" s="49">
        <f t="shared" si="4920"/>
        <v>78.552307692307679</v>
      </c>
      <c r="W6073" s="49">
        <f t="shared" si="4948"/>
        <v>0</v>
      </c>
      <c r="X6073" s="90">
        <f t="shared" si="4960"/>
        <v>0</v>
      </c>
      <c r="Y6073" s="90">
        <f t="shared" si="4958"/>
        <v>0</v>
      </c>
      <c r="Z6073" s="93">
        <f t="shared" si="4950"/>
        <v>0</v>
      </c>
      <c r="AA6073" s="93">
        <f t="shared" si="4959"/>
        <v>0</v>
      </c>
      <c r="AB6073" s="97">
        <f t="shared" si="4937"/>
        <v>0</v>
      </c>
      <c r="AC6073" s="98">
        <f t="shared" si="4955"/>
        <v>0</v>
      </c>
      <c r="AD6073" s="77" t="s">
        <v>5890</v>
      </c>
      <c r="AE6073" s="54">
        <v>0</v>
      </c>
      <c r="AF6073"/>
    </row>
    <row r="6074" spans="1:32" ht="16.899999999999999" customHeight="1" x14ac:dyDescent="0.35">
      <c r="A6074" s="78" t="s">
        <v>7</v>
      </c>
      <c r="B6074" s="50" t="s">
        <v>6171</v>
      </c>
      <c r="C6074" s="50" t="s">
        <v>1797</v>
      </c>
      <c r="D6074" s="49">
        <v>1</v>
      </c>
      <c r="E6074" s="50">
        <v>7880</v>
      </c>
      <c r="F6074" s="50" t="s">
        <v>5908</v>
      </c>
      <c r="G6074" s="48" t="s">
        <v>35</v>
      </c>
      <c r="H6074" s="75">
        <f t="shared" si="4956"/>
        <v>3.6666666666666665</v>
      </c>
      <c r="I6074" s="74">
        <v>140</v>
      </c>
      <c r="J6074" s="74">
        <v>30</v>
      </c>
      <c r="K6074" s="48">
        <f>J6074</f>
        <v>30</v>
      </c>
      <c r="L6074" s="48">
        <v>-4</v>
      </c>
      <c r="M6074" s="49">
        <v>110</v>
      </c>
      <c r="N6074" s="50"/>
      <c r="O6074" s="50"/>
      <c r="P6074" s="48" t="str">
        <f t="shared" si="4914"/>
        <v>F3211/4 BK</v>
      </c>
      <c r="Q6074" s="76" t="s">
        <v>6187</v>
      </c>
      <c r="R6074" s="76" t="s">
        <v>6187</v>
      </c>
      <c r="S6074" s="49">
        <f t="shared" si="4957"/>
        <v>0</v>
      </c>
      <c r="T6074" s="49">
        <f t="shared" si="4915"/>
        <v>0</v>
      </c>
      <c r="U6074" s="49">
        <v>94.692307692307679</v>
      </c>
      <c r="V6074" s="49">
        <f t="shared" si="4920"/>
        <v>94.692307692307679</v>
      </c>
      <c r="W6074" s="49">
        <f t="shared" si="4948"/>
        <v>0</v>
      </c>
      <c r="X6074" s="90">
        <f t="shared" si="4960"/>
        <v>0</v>
      </c>
      <c r="Y6074" s="90">
        <f t="shared" si="4958"/>
        <v>0</v>
      </c>
      <c r="Z6074" s="93">
        <f t="shared" si="4950"/>
        <v>0</v>
      </c>
      <c r="AA6074" s="93">
        <f t="shared" si="4959"/>
        <v>0</v>
      </c>
      <c r="AB6074" s="97">
        <f t="shared" si="4937"/>
        <v>0</v>
      </c>
      <c r="AC6074" s="98">
        <f t="shared" si="4955"/>
        <v>0</v>
      </c>
      <c r="AD6074" s="77" t="s">
        <v>5890</v>
      </c>
      <c r="AE6074" s="54">
        <v>0</v>
      </c>
      <c r="AF6074"/>
    </row>
    <row r="6075" spans="1:32" ht="16.899999999999999" customHeight="1" x14ac:dyDescent="0.35">
      <c r="A6075" s="82" t="s">
        <v>7</v>
      </c>
      <c r="B6075" s="51" t="s">
        <v>6172</v>
      </c>
      <c r="C6075" s="51" t="s">
        <v>34</v>
      </c>
      <c r="D6075" s="83">
        <v>250</v>
      </c>
      <c r="E6075" s="51">
        <v>1202</v>
      </c>
      <c r="F6075" s="51" t="s">
        <v>6130</v>
      </c>
      <c r="G6075" s="51" t="s">
        <v>35</v>
      </c>
      <c r="H6075" s="84">
        <f t="shared" si="4956"/>
        <v>0</v>
      </c>
      <c r="I6075" s="85">
        <v>24</v>
      </c>
      <c r="J6075" s="85">
        <v>24</v>
      </c>
      <c r="K6075" s="86">
        <f>I6075</f>
        <v>24</v>
      </c>
      <c r="L6075" s="86">
        <v>-4</v>
      </c>
      <c r="M6075" s="83">
        <v>110</v>
      </c>
      <c r="N6075" s="51"/>
      <c r="O6075" s="51">
        <v>82.503</v>
      </c>
      <c r="P6075" s="86" t="str">
        <f t="shared" si="4914"/>
        <v>PF2405/8 NA</v>
      </c>
      <c r="Q6075" s="87" t="s">
        <v>6187</v>
      </c>
      <c r="R6075" s="87" t="s">
        <v>6187</v>
      </c>
      <c r="S6075" s="83">
        <f t="shared" si="4957"/>
        <v>0</v>
      </c>
      <c r="T6075" s="83">
        <f t="shared" si="4915"/>
        <v>0</v>
      </c>
      <c r="U6075" s="83">
        <v>57.88461538461538</v>
      </c>
      <c r="V6075" s="83">
        <f t="shared" si="4920"/>
        <v>0.23153846153846153</v>
      </c>
      <c r="W6075" s="83">
        <f t="shared" si="4948"/>
        <v>0</v>
      </c>
      <c r="X6075" s="92">
        <f t="shared" si="4960"/>
        <v>0</v>
      </c>
      <c r="Y6075" s="92">
        <f t="shared" si="4958"/>
        <v>0</v>
      </c>
      <c r="Z6075" s="95">
        <f t="shared" si="4950"/>
        <v>0</v>
      </c>
      <c r="AA6075" s="95">
        <f t="shared" si="4959"/>
        <v>0</v>
      </c>
      <c r="AB6075" s="99">
        <f t="shared" si="4937"/>
        <v>0</v>
      </c>
      <c r="AC6075" s="100">
        <f t="shared" si="4955"/>
        <v>0</v>
      </c>
      <c r="AD6075" s="88" t="s">
        <v>5890</v>
      </c>
      <c r="AE6075" s="54">
        <v>0</v>
      </c>
      <c r="AF6075"/>
    </row>
    <row r="6076" spans="1:32" ht="16.899999999999999" customHeight="1" x14ac:dyDescent="0.35">
      <c r="A6076"/>
      <c r="B6076"/>
      <c r="C6076"/>
      <c r="D6076"/>
      <c r="E6076"/>
      <c r="F6076"/>
      <c r="G6076"/>
      <c r="H6076" s="47"/>
      <c r="I6076"/>
      <c r="J6076"/>
      <c r="K6076" s="23"/>
      <c r="L6076"/>
      <c r="M6076"/>
      <c r="N6076" s="55"/>
      <c r="O6076" s="52"/>
      <c r="P6076"/>
      <c r="Q6076"/>
      <c r="R6076"/>
      <c r="S6076"/>
      <c r="T6076"/>
      <c r="U6076"/>
      <c r="V6076"/>
      <c r="W6076"/>
      <c r="X6076"/>
      <c r="Y6076"/>
      <c r="Z6076"/>
      <c r="AA6076"/>
      <c r="AB6076"/>
      <c r="AC6076"/>
      <c r="AD6076"/>
      <c r="AE6076"/>
      <c r="AF6076"/>
    </row>
    <row r="6077" spans="1:32" ht="16.899999999999999" customHeight="1" x14ac:dyDescent="0.35">
      <c r="A6077"/>
      <c r="B6077"/>
      <c r="C6077"/>
      <c r="D6077"/>
      <c r="E6077"/>
      <c r="F6077"/>
      <c r="G6077"/>
      <c r="H6077" s="47"/>
      <c r="I6077"/>
      <c r="J6077"/>
      <c r="K6077" s="23"/>
      <c r="L6077"/>
      <c r="M6077"/>
      <c r="N6077" s="55"/>
      <c r="O6077" s="52"/>
      <c r="P6077"/>
      <c r="Q6077"/>
      <c r="R6077"/>
      <c r="S6077"/>
      <c r="T6077"/>
      <c r="U6077"/>
      <c r="V6077"/>
      <c r="W6077"/>
      <c r="X6077"/>
      <c r="Y6077"/>
      <c r="Z6077"/>
      <c r="AA6077"/>
      <c r="AB6077"/>
      <c r="AC6077"/>
      <c r="AD6077"/>
      <c r="AE6077"/>
      <c r="AF6077"/>
    </row>
    <row r="6078" spans="1:32" ht="16.899999999999999" customHeight="1" x14ac:dyDescent="0.35">
      <c r="A6078"/>
      <c r="B6078"/>
      <c r="C6078"/>
      <c r="D6078"/>
      <c r="E6078"/>
      <c r="F6078"/>
      <c r="G6078"/>
      <c r="H6078" s="47"/>
      <c r="I6078"/>
      <c r="J6078"/>
      <c r="K6078" s="23"/>
      <c r="L6078"/>
      <c r="M6078"/>
      <c r="N6078" s="55"/>
      <c r="O6078" s="52"/>
      <c r="P6078"/>
      <c r="Q6078"/>
      <c r="R6078"/>
      <c r="S6078"/>
      <c r="T6078"/>
      <c r="U6078"/>
      <c r="V6078"/>
      <c r="W6078"/>
      <c r="X6078"/>
      <c r="Y6078"/>
      <c r="Z6078"/>
      <c r="AA6078"/>
      <c r="AB6078"/>
      <c r="AC6078"/>
      <c r="AD6078"/>
      <c r="AE6078"/>
      <c r="AF6078"/>
    </row>
    <row r="6079" spans="1:32" ht="16.899999999999999" customHeight="1" x14ac:dyDescent="0.35">
      <c r="A6079"/>
      <c r="B6079"/>
      <c r="C6079"/>
      <c r="D6079"/>
      <c r="E6079"/>
      <c r="F6079"/>
      <c r="G6079"/>
      <c r="H6079" s="47"/>
      <c r="I6079"/>
      <c r="J6079"/>
      <c r="K6079" s="23"/>
      <c r="L6079"/>
      <c r="M6079"/>
      <c r="N6079" s="55"/>
      <c r="O6079" s="52"/>
      <c r="P6079"/>
      <c r="Q6079"/>
      <c r="R6079"/>
      <c r="S6079"/>
      <c r="T6079"/>
      <c r="U6079"/>
      <c r="V6079"/>
      <c r="W6079"/>
      <c r="X6079"/>
      <c r="Y6079"/>
      <c r="Z6079"/>
      <c r="AA6079"/>
      <c r="AB6079"/>
      <c r="AC6079"/>
      <c r="AD6079"/>
      <c r="AE6079"/>
      <c r="AF6079"/>
    </row>
    <row r="6080" spans="1:32" ht="16.899999999999999" customHeight="1" x14ac:dyDescent="0.35">
      <c r="A6080"/>
      <c r="B6080"/>
      <c r="C6080"/>
      <c r="D6080"/>
      <c r="E6080"/>
      <c r="F6080"/>
      <c r="G6080"/>
      <c r="H6080" s="47"/>
      <c r="I6080"/>
      <c r="J6080"/>
      <c r="K6080" s="23"/>
      <c r="L6080"/>
      <c r="M6080"/>
      <c r="N6080" s="55"/>
      <c r="O6080" s="52"/>
      <c r="P6080"/>
      <c r="Q6080"/>
      <c r="R6080"/>
      <c r="S6080"/>
      <c r="T6080"/>
      <c r="U6080"/>
      <c r="V6080"/>
      <c r="W6080"/>
      <c r="X6080"/>
      <c r="Y6080"/>
      <c r="Z6080"/>
      <c r="AA6080"/>
      <c r="AB6080"/>
      <c r="AC6080"/>
      <c r="AD6080"/>
      <c r="AE6080"/>
      <c r="AF6080"/>
    </row>
    <row r="6081" spans="1:32" ht="16.899999999999999" customHeight="1" x14ac:dyDescent="0.35">
      <c r="A6081"/>
      <c r="B6081"/>
      <c r="C6081"/>
      <c r="D6081"/>
      <c r="E6081"/>
      <c r="F6081"/>
      <c r="G6081"/>
      <c r="H6081" s="47"/>
      <c r="I6081"/>
      <c r="J6081"/>
      <c r="K6081" s="23"/>
      <c r="L6081"/>
      <c r="M6081"/>
      <c r="N6081" s="55"/>
      <c r="O6081" s="52"/>
      <c r="P6081"/>
      <c r="Q6081"/>
      <c r="R6081"/>
      <c r="S6081"/>
      <c r="T6081"/>
      <c r="U6081"/>
      <c r="V6081"/>
      <c r="W6081"/>
      <c r="X6081"/>
      <c r="Y6081"/>
      <c r="Z6081"/>
      <c r="AA6081"/>
      <c r="AB6081"/>
      <c r="AC6081"/>
      <c r="AD6081"/>
      <c r="AE6081"/>
      <c r="AF6081"/>
    </row>
    <row r="6082" spans="1:32" ht="16.899999999999999" customHeight="1" x14ac:dyDescent="0.35">
      <c r="A6082"/>
      <c r="B6082"/>
      <c r="C6082"/>
      <c r="D6082"/>
      <c r="E6082"/>
      <c r="F6082"/>
      <c r="G6082"/>
      <c r="H6082" s="47"/>
      <c r="I6082"/>
      <c r="J6082"/>
      <c r="K6082" s="23"/>
      <c r="L6082"/>
      <c r="M6082"/>
      <c r="N6082" s="55"/>
      <c r="O6082" s="52"/>
      <c r="P6082"/>
      <c r="Q6082"/>
      <c r="R6082"/>
      <c r="S6082"/>
      <c r="T6082"/>
      <c r="U6082"/>
      <c r="V6082"/>
      <c r="W6082"/>
      <c r="X6082"/>
      <c r="Y6082"/>
      <c r="Z6082"/>
      <c r="AA6082"/>
      <c r="AB6082"/>
      <c r="AC6082"/>
      <c r="AD6082"/>
      <c r="AE6082"/>
      <c r="AF6082"/>
    </row>
    <row r="6083" spans="1:32" ht="16.899999999999999" customHeight="1" x14ac:dyDescent="0.35">
      <c r="A6083"/>
      <c r="B6083"/>
      <c r="C6083"/>
      <c r="D6083"/>
      <c r="E6083"/>
      <c r="F6083"/>
      <c r="G6083"/>
      <c r="H6083" s="47"/>
      <c r="I6083"/>
      <c r="J6083"/>
      <c r="K6083" s="23"/>
      <c r="L6083"/>
      <c r="M6083"/>
      <c r="N6083" s="55"/>
      <c r="O6083" s="52"/>
      <c r="P6083"/>
      <c r="Q6083"/>
      <c r="R6083"/>
      <c r="S6083"/>
      <c r="T6083"/>
      <c r="U6083"/>
      <c r="V6083"/>
      <c r="W6083"/>
      <c r="X6083"/>
      <c r="Y6083"/>
      <c r="Z6083"/>
      <c r="AA6083"/>
      <c r="AB6083"/>
      <c r="AC6083"/>
      <c r="AD6083"/>
      <c r="AE6083"/>
      <c r="AF6083"/>
    </row>
    <row r="6084" spans="1:32" ht="16.899999999999999" customHeight="1" x14ac:dyDescent="0.35">
      <c r="A6084"/>
      <c r="B6084"/>
      <c r="C6084"/>
      <c r="D6084"/>
      <c r="E6084"/>
      <c r="F6084"/>
      <c r="G6084"/>
      <c r="H6084" s="47"/>
      <c r="I6084"/>
      <c r="J6084"/>
      <c r="K6084" s="23"/>
      <c r="L6084"/>
      <c r="M6084"/>
      <c r="N6084" s="55"/>
      <c r="O6084" s="52"/>
      <c r="P6084"/>
      <c r="Q6084"/>
      <c r="R6084"/>
      <c r="S6084"/>
      <c r="T6084"/>
      <c r="U6084"/>
      <c r="V6084"/>
      <c r="W6084"/>
      <c r="X6084"/>
      <c r="Y6084"/>
      <c r="Z6084"/>
      <c r="AA6084"/>
      <c r="AB6084"/>
      <c r="AC6084"/>
      <c r="AD6084"/>
      <c r="AE6084"/>
      <c r="AF6084"/>
    </row>
    <row r="6085" spans="1:32" ht="16.899999999999999" customHeight="1" x14ac:dyDescent="0.35">
      <c r="A6085"/>
      <c r="B6085"/>
      <c r="C6085"/>
      <c r="D6085"/>
      <c r="E6085"/>
      <c r="F6085"/>
      <c r="G6085"/>
      <c r="H6085" s="47"/>
      <c r="I6085"/>
      <c r="J6085"/>
      <c r="K6085" s="23"/>
      <c r="L6085"/>
      <c r="M6085"/>
      <c r="N6085" s="55"/>
      <c r="O6085" s="52"/>
      <c r="P6085"/>
      <c r="Q6085"/>
      <c r="R6085"/>
      <c r="S6085"/>
      <c r="T6085"/>
      <c r="U6085"/>
      <c r="V6085"/>
      <c r="W6085"/>
      <c r="X6085"/>
      <c r="Y6085"/>
      <c r="Z6085"/>
      <c r="AA6085"/>
      <c r="AB6085"/>
      <c r="AC6085"/>
      <c r="AD6085"/>
      <c r="AE6085"/>
      <c r="AF6085"/>
    </row>
    <row r="6086" spans="1:32" ht="16.899999999999999" customHeight="1" x14ac:dyDescent="0.35">
      <c r="A6086"/>
      <c r="B6086"/>
      <c r="C6086"/>
      <c r="D6086"/>
      <c r="E6086"/>
      <c r="F6086"/>
      <c r="G6086"/>
      <c r="H6086" s="47"/>
      <c r="I6086"/>
      <c r="J6086"/>
      <c r="K6086" s="23"/>
      <c r="L6086"/>
      <c r="M6086"/>
      <c r="N6086" s="55"/>
      <c r="O6086" s="52"/>
      <c r="P6086"/>
      <c r="Q6086"/>
      <c r="R6086"/>
      <c r="S6086"/>
      <c r="T6086"/>
      <c r="U6086"/>
      <c r="V6086"/>
      <c r="W6086"/>
      <c r="X6086"/>
      <c r="Y6086"/>
      <c r="Z6086"/>
      <c r="AA6086"/>
      <c r="AB6086"/>
      <c r="AC6086"/>
      <c r="AD6086"/>
      <c r="AE6086"/>
      <c r="AF6086"/>
    </row>
    <row r="6087" spans="1:32" ht="16.899999999999999" customHeight="1" x14ac:dyDescent="0.35">
      <c r="A6087"/>
      <c r="B6087"/>
      <c r="C6087"/>
      <c r="D6087"/>
      <c r="E6087"/>
      <c r="F6087"/>
      <c r="G6087"/>
      <c r="H6087" s="47"/>
      <c r="I6087"/>
      <c r="J6087"/>
      <c r="K6087" s="23"/>
      <c r="L6087"/>
      <c r="M6087"/>
      <c r="N6087" s="55"/>
      <c r="O6087" s="52"/>
      <c r="P6087"/>
      <c r="Q6087"/>
      <c r="R6087"/>
      <c r="S6087"/>
      <c r="T6087"/>
      <c r="U6087"/>
      <c r="V6087"/>
      <c r="W6087"/>
      <c r="X6087"/>
      <c r="Y6087"/>
      <c r="Z6087"/>
      <c r="AA6087"/>
      <c r="AB6087"/>
      <c r="AC6087"/>
      <c r="AD6087"/>
      <c r="AE6087"/>
      <c r="AF6087"/>
    </row>
    <row r="6088" spans="1:32" ht="16.899999999999999" customHeight="1" x14ac:dyDescent="0.35">
      <c r="A6088"/>
      <c r="B6088"/>
      <c r="C6088"/>
      <c r="D6088"/>
      <c r="E6088"/>
      <c r="F6088"/>
      <c r="G6088"/>
      <c r="H6088" s="47"/>
      <c r="I6088"/>
      <c r="J6088"/>
      <c r="K6088" s="23"/>
      <c r="L6088"/>
      <c r="M6088"/>
      <c r="N6088" s="55"/>
      <c r="O6088" s="52"/>
      <c r="P6088"/>
      <c r="Q6088"/>
      <c r="R6088"/>
      <c r="S6088"/>
      <c r="T6088"/>
      <c r="U6088"/>
      <c r="V6088"/>
      <c r="W6088"/>
      <c r="X6088"/>
      <c r="Y6088"/>
      <c r="Z6088"/>
      <c r="AA6088"/>
      <c r="AB6088"/>
      <c r="AC6088"/>
      <c r="AD6088"/>
      <c r="AE6088"/>
      <c r="AF6088"/>
    </row>
    <row r="6089" spans="1:32" ht="16.899999999999999" customHeight="1" x14ac:dyDescent="0.35">
      <c r="A6089"/>
      <c r="B6089"/>
      <c r="C6089"/>
      <c r="D6089"/>
      <c r="E6089"/>
      <c r="F6089"/>
      <c r="G6089"/>
      <c r="H6089" s="47"/>
      <c r="I6089"/>
      <c r="J6089"/>
      <c r="K6089" s="23"/>
      <c r="L6089"/>
      <c r="M6089"/>
      <c r="N6089" s="55"/>
      <c r="O6089" s="52"/>
      <c r="P6089"/>
      <c r="Q6089"/>
      <c r="R6089"/>
      <c r="S6089"/>
      <c r="T6089"/>
      <c r="U6089"/>
      <c r="V6089"/>
      <c r="W6089"/>
      <c r="X6089"/>
      <c r="Y6089"/>
      <c r="Z6089"/>
      <c r="AA6089"/>
      <c r="AB6089"/>
      <c r="AC6089"/>
      <c r="AD6089"/>
      <c r="AE6089"/>
      <c r="AF6089"/>
    </row>
    <row r="6090" spans="1:32" ht="16.899999999999999" customHeight="1" x14ac:dyDescent="0.35">
      <c r="A6090"/>
      <c r="B6090"/>
      <c r="C6090"/>
      <c r="D6090"/>
      <c r="E6090"/>
      <c r="F6090"/>
      <c r="G6090"/>
      <c r="H6090" s="47"/>
      <c r="I6090"/>
      <c r="J6090"/>
      <c r="K6090" s="23"/>
      <c r="L6090"/>
      <c r="M6090"/>
      <c r="N6090" s="55"/>
      <c r="O6090" s="52"/>
      <c r="P6090"/>
      <c r="Q6090"/>
      <c r="R6090"/>
      <c r="S6090"/>
      <c r="T6090"/>
      <c r="U6090"/>
      <c r="V6090"/>
      <c r="W6090"/>
      <c r="X6090"/>
      <c r="Y6090"/>
      <c r="Z6090"/>
      <c r="AA6090"/>
      <c r="AB6090"/>
      <c r="AC6090"/>
      <c r="AD6090"/>
      <c r="AE6090"/>
      <c r="AF6090"/>
    </row>
    <row r="6091" spans="1:32" ht="16.899999999999999" customHeight="1" x14ac:dyDescent="0.35">
      <c r="A6091"/>
      <c r="B6091"/>
      <c r="C6091"/>
      <c r="D6091"/>
      <c r="E6091"/>
      <c r="F6091"/>
      <c r="G6091"/>
      <c r="H6091" s="47"/>
      <c r="I6091"/>
      <c r="J6091"/>
      <c r="K6091" s="23"/>
      <c r="L6091"/>
      <c r="M6091"/>
      <c r="N6091" s="55"/>
      <c r="O6091" s="52"/>
      <c r="P6091"/>
      <c r="Q6091"/>
      <c r="R6091"/>
      <c r="S6091"/>
      <c r="T6091"/>
      <c r="U6091"/>
      <c r="V6091"/>
      <c r="W6091"/>
      <c r="X6091"/>
      <c r="Y6091"/>
      <c r="Z6091"/>
      <c r="AA6091"/>
      <c r="AB6091"/>
      <c r="AC6091"/>
      <c r="AD6091"/>
      <c r="AE6091"/>
      <c r="AF6091"/>
    </row>
    <row r="6092" spans="1:32" ht="16.899999999999999" customHeight="1" x14ac:dyDescent="0.35">
      <c r="A6092"/>
      <c r="B6092"/>
      <c r="C6092"/>
      <c r="D6092"/>
      <c r="E6092"/>
      <c r="F6092"/>
      <c r="G6092"/>
      <c r="H6092" s="47"/>
      <c r="I6092"/>
      <c r="J6092"/>
      <c r="K6092" s="23"/>
      <c r="L6092"/>
      <c r="M6092"/>
      <c r="N6092" s="55"/>
      <c r="O6092" s="52"/>
      <c r="P6092"/>
      <c r="Q6092"/>
      <c r="R6092"/>
      <c r="S6092"/>
      <c r="T6092"/>
      <c r="U6092"/>
      <c r="V6092"/>
      <c r="W6092"/>
      <c r="X6092"/>
      <c r="Y6092"/>
      <c r="Z6092"/>
      <c r="AA6092"/>
      <c r="AB6092"/>
      <c r="AC6092"/>
      <c r="AD6092"/>
      <c r="AE6092"/>
      <c r="AF6092"/>
    </row>
    <row r="6093" spans="1:32" ht="16.899999999999999" customHeight="1" x14ac:dyDescent="0.35">
      <c r="A6093"/>
      <c r="B6093"/>
      <c r="C6093"/>
      <c r="D6093"/>
      <c r="E6093"/>
      <c r="F6093"/>
      <c r="G6093"/>
      <c r="H6093" s="47"/>
      <c r="I6093"/>
      <c r="J6093"/>
      <c r="K6093" s="23"/>
      <c r="L6093"/>
      <c r="M6093"/>
      <c r="N6093" s="55"/>
      <c r="O6093" s="52"/>
      <c r="P6093"/>
      <c r="Q6093"/>
      <c r="R6093"/>
      <c r="S6093"/>
      <c r="T6093"/>
      <c r="U6093"/>
      <c r="V6093"/>
      <c r="W6093"/>
      <c r="X6093"/>
      <c r="Y6093"/>
      <c r="Z6093"/>
      <c r="AA6093"/>
      <c r="AB6093"/>
      <c r="AC6093"/>
      <c r="AD6093"/>
      <c r="AE6093"/>
      <c r="AF6093"/>
    </row>
    <row r="6094" spans="1:32" ht="16.899999999999999" customHeight="1" x14ac:dyDescent="0.35">
      <c r="A6094"/>
      <c r="B6094"/>
      <c r="C6094"/>
      <c r="D6094"/>
      <c r="E6094"/>
      <c r="F6094"/>
      <c r="G6094"/>
      <c r="H6094" s="47"/>
      <c r="I6094"/>
      <c r="J6094"/>
      <c r="K6094" s="23"/>
      <c r="L6094"/>
      <c r="M6094"/>
      <c r="N6094" s="55"/>
      <c r="O6094" s="52"/>
      <c r="P6094"/>
      <c r="Q6094"/>
      <c r="R6094"/>
      <c r="S6094"/>
      <c r="T6094"/>
      <c r="U6094"/>
      <c r="V6094"/>
      <c r="W6094"/>
      <c r="X6094"/>
      <c r="Y6094"/>
      <c r="Z6094"/>
      <c r="AA6094"/>
      <c r="AB6094"/>
      <c r="AC6094"/>
      <c r="AD6094"/>
      <c r="AE6094"/>
      <c r="AF6094"/>
    </row>
    <row r="6095" spans="1:32" ht="16.899999999999999" customHeight="1" x14ac:dyDescent="0.35">
      <c r="A6095"/>
      <c r="B6095"/>
      <c r="C6095"/>
      <c r="D6095"/>
      <c r="E6095"/>
      <c r="F6095"/>
      <c r="G6095"/>
      <c r="H6095" s="47"/>
      <c r="I6095"/>
      <c r="J6095"/>
      <c r="K6095" s="23"/>
      <c r="L6095"/>
      <c r="M6095"/>
      <c r="N6095" s="55"/>
      <c r="O6095" s="52"/>
      <c r="P6095"/>
      <c r="Q6095"/>
      <c r="R6095"/>
      <c r="S6095"/>
      <c r="T6095"/>
      <c r="U6095"/>
      <c r="V6095"/>
      <c r="W6095"/>
      <c r="X6095"/>
      <c r="Y6095"/>
      <c r="Z6095"/>
      <c r="AA6095"/>
      <c r="AB6095"/>
      <c r="AC6095"/>
      <c r="AD6095"/>
      <c r="AE6095"/>
      <c r="AF6095"/>
    </row>
    <row r="6096" spans="1:32" ht="16.899999999999999" customHeight="1" x14ac:dyDescent="0.35">
      <c r="A6096"/>
      <c r="B6096"/>
      <c r="C6096"/>
      <c r="D6096"/>
      <c r="E6096"/>
      <c r="F6096"/>
      <c r="G6096"/>
      <c r="H6096" s="47"/>
      <c r="I6096"/>
      <c r="J6096"/>
      <c r="K6096" s="23"/>
      <c r="L6096"/>
      <c r="M6096"/>
      <c r="N6096" s="55"/>
      <c r="O6096" s="52"/>
      <c r="P6096"/>
      <c r="Q6096"/>
      <c r="R6096"/>
      <c r="S6096"/>
      <c r="T6096"/>
      <c r="U6096"/>
      <c r="V6096"/>
      <c r="W6096"/>
      <c r="X6096"/>
      <c r="Y6096"/>
      <c r="Z6096"/>
      <c r="AA6096"/>
      <c r="AB6096"/>
      <c r="AC6096"/>
      <c r="AD6096"/>
      <c r="AE6096"/>
      <c r="AF6096"/>
    </row>
    <row r="6097" spans="1:32" ht="16.899999999999999" customHeight="1" x14ac:dyDescent="0.35">
      <c r="A6097"/>
      <c r="B6097"/>
      <c r="C6097"/>
      <c r="D6097"/>
      <c r="E6097"/>
      <c r="F6097"/>
      <c r="G6097"/>
      <c r="H6097" s="47"/>
      <c r="I6097"/>
      <c r="J6097"/>
      <c r="K6097" s="23"/>
      <c r="L6097"/>
      <c r="M6097"/>
      <c r="N6097" s="55"/>
      <c r="O6097" s="52"/>
      <c r="P6097"/>
      <c r="Q6097"/>
      <c r="R6097"/>
      <c r="S6097"/>
      <c r="T6097"/>
      <c r="U6097"/>
      <c r="V6097"/>
      <c r="W6097"/>
      <c r="X6097"/>
      <c r="Y6097"/>
      <c r="Z6097"/>
      <c r="AA6097"/>
      <c r="AB6097"/>
      <c r="AC6097"/>
      <c r="AD6097"/>
      <c r="AE6097"/>
      <c r="AF6097"/>
    </row>
    <row r="6098" spans="1:32" ht="16.899999999999999" customHeight="1" x14ac:dyDescent="0.35">
      <c r="A6098"/>
      <c r="B6098"/>
      <c r="C6098"/>
      <c r="D6098"/>
      <c r="E6098"/>
      <c r="F6098"/>
      <c r="G6098"/>
      <c r="H6098" s="47"/>
      <c r="I6098"/>
      <c r="J6098"/>
      <c r="K6098" s="23"/>
      <c r="L6098"/>
      <c r="M6098"/>
      <c r="N6098" s="55"/>
      <c r="O6098" s="52"/>
      <c r="P6098"/>
      <c r="Q6098"/>
      <c r="R6098"/>
      <c r="S6098"/>
      <c r="T6098"/>
      <c r="U6098"/>
      <c r="V6098"/>
      <c r="W6098"/>
      <c r="X6098"/>
      <c r="Y6098"/>
      <c r="Z6098"/>
      <c r="AA6098"/>
      <c r="AB6098"/>
      <c r="AC6098"/>
      <c r="AD6098"/>
      <c r="AE6098"/>
      <c r="AF6098"/>
    </row>
    <row r="6099" spans="1:32" ht="16.899999999999999" customHeight="1" x14ac:dyDescent="0.35">
      <c r="A6099"/>
      <c r="B6099"/>
      <c r="C6099"/>
      <c r="D6099"/>
      <c r="E6099"/>
      <c r="F6099"/>
      <c r="G6099"/>
      <c r="H6099" s="47"/>
      <c r="I6099"/>
      <c r="J6099"/>
      <c r="K6099" s="23"/>
      <c r="L6099"/>
      <c r="M6099"/>
      <c r="N6099" s="55"/>
      <c r="O6099" s="52"/>
      <c r="P6099"/>
      <c r="Q6099"/>
      <c r="R6099"/>
      <c r="S6099"/>
      <c r="T6099"/>
      <c r="U6099"/>
      <c r="V6099"/>
      <c r="W6099"/>
      <c r="X6099"/>
      <c r="Y6099"/>
      <c r="Z6099"/>
      <c r="AA6099"/>
      <c r="AB6099"/>
      <c r="AC6099"/>
      <c r="AD6099"/>
      <c r="AE6099"/>
      <c r="AF6099"/>
    </row>
    <row r="6100" spans="1:32" ht="16.899999999999999" customHeight="1" x14ac:dyDescent="0.35">
      <c r="A6100"/>
      <c r="B6100"/>
      <c r="C6100"/>
      <c r="D6100"/>
      <c r="E6100"/>
      <c r="F6100"/>
      <c r="G6100"/>
      <c r="H6100" s="47"/>
      <c r="I6100"/>
      <c r="J6100"/>
      <c r="K6100" s="23"/>
      <c r="L6100"/>
      <c r="M6100"/>
      <c r="N6100" s="55"/>
      <c r="O6100" s="52"/>
      <c r="P6100"/>
      <c r="Q6100"/>
      <c r="R6100"/>
      <c r="S6100"/>
      <c r="T6100"/>
      <c r="U6100"/>
      <c r="V6100"/>
      <c r="W6100"/>
      <c r="X6100"/>
      <c r="Y6100"/>
      <c r="Z6100"/>
      <c r="AA6100"/>
      <c r="AB6100"/>
      <c r="AC6100"/>
      <c r="AD6100"/>
      <c r="AE6100"/>
      <c r="AF6100"/>
    </row>
    <row r="6101" spans="1:32" ht="16.899999999999999" customHeight="1" x14ac:dyDescent="0.35">
      <c r="A6101"/>
      <c r="B6101"/>
      <c r="C6101"/>
      <c r="D6101"/>
      <c r="E6101"/>
      <c r="F6101"/>
      <c r="G6101"/>
      <c r="H6101" s="47"/>
      <c r="I6101"/>
      <c r="J6101"/>
      <c r="K6101" s="23"/>
      <c r="L6101"/>
      <c r="M6101"/>
      <c r="N6101" s="55"/>
      <c r="O6101" s="52"/>
      <c r="P6101"/>
      <c r="Q6101"/>
      <c r="R6101"/>
      <c r="S6101"/>
      <c r="T6101"/>
      <c r="U6101"/>
      <c r="V6101"/>
      <c r="W6101"/>
      <c r="X6101"/>
      <c r="Y6101"/>
      <c r="Z6101"/>
      <c r="AA6101"/>
      <c r="AB6101"/>
      <c r="AC6101"/>
      <c r="AD6101"/>
      <c r="AE6101"/>
      <c r="AF6101"/>
    </row>
    <row r="6102" spans="1:32" ht="16.899999999999999" customHeight="1" x14ac:dyDescent="0.35">
      <c r="A6102"/>
      <c r="B6102"/>
      <c r="C6102"/>
      <c r="D6102"/>
      <c r="E6102"/>
      <c r="F6102"/>
      <c r="G6102"/>
      <c r="H6102" s="47"/>
      <c r="I6102"/>
      <c r="J6102"/>
      <c r="K6102" s="23"/>
      <c r="L6102"/>
      <c r="M6102"/>
      <c r="N6102" s="55"/>
      <c r="O6102" s="52"/>
      <c r="P6102"/>
      <c r="Q6102"/>
      <c r="R6102"/>
      <c r="S6102"/>
      <c r="T6102"/>
      <c r="U6102"/>
      <c r="V6102"/>
      <c r="W6102"/>
      <c r="X6102"/>
      <c r="Y6102"/>
      <c r="Z6102"/>
      <c r="AA6102"/>
      <c r="AB6102"/>
      <c r="AC6102"/>
      <c r="AD6102"/>
      <c r="AE6102"/>
      <c r="AF6102"/>
    </row>
    <row r="6103" spans="1:32" ht="16.899999999999999" customHeight="1" x14ac:dyDescent="0.35">
      <c r="A6103"/>
      <c r="B6103"/>
      <c r="C6103"/>
      <c r="D6103"/>
      <c r="E6103"/>
      <c r="F6103"/>
      <c r="G6103"/>
      <c r="H6103" s="47"/>
      <c r="I6103"/>
      <c r="J6103"/>
      <c r="K6103" s="23"/>
      <c r="L6103"/>
      <c r="M6103"/>
      <c r="N6103" s="55"/>
      <c r="O6103" s="52"/>
      <c r="P6103"/>
      <c r="Q6103"/>
      <c r="R6103"/>
      <c r="S6103"/>
      <c r="T6103"/>
      <c r="U6103"/>
      <c r="V6103"/>
      <c r="W6103"/>
      <c r="X6103"/>
      <c r="Y6103"/>
      <c r="Z6103"/>
      <c r="AA6103"/>
      <c r="AB6103"/>
      <c r="AC6103"/>
      <c r="AD6103"/>
      <c r="AE6103"/>
      <c r="AF6103"/>
    </row>
    <row r="6104" spans="1:32" ht="16.899999999999999" customHeight="1" x14ac:dyDescent="0.35">
      <c r="A6104"/>
      <c r="B6104"/>
      <c r="C6104"/>
      <c r="D6104"/>
      <c r="E6104"/>
      <c r="F6104"/>
      <c r="G6104"/>
      <c r="H6104" s="47"/>
      <c r="I6104"/>
      <c r="J6104"/>
      <c r="K6104" s="23"/>
      <c r="L6104"/>
      <c r="M6104"/>
      <c r="N6104" s="55"/>
      <c r="O6104" s="52"/>
      <c r="P6104"/>
      <c r="Q6104"/>
      <c r="R6104"/>
      <c r="S6104"/>
      <c r="T6104"/>
      <c r="U6104"/>
      <c r="V6104"/>
      <c r="W6104"/>
      <c r="X6104"/>
      <c r="Y6104"/>
      <c r="Z6104"/>
      <c r="AA6104"/>
      <c r="AB6104"/>
      <c r="AC6104"/>
      <c r="AD6104"/>
      <c r="AE6104"/>
      <c r="AF6104"/>
    </row>
    <row r="6105" spans="1:32" ht="16.899999999999999" customHeight="1" x14ac:dyDescent="0.35">
      <c r="A6105"/>
      <c r="B6105"/>
      <c r="C6105"/>
      <c r="D6105"/>
      <c r="E6105"/>
      <c r="F6105"/>
      <c r="G6105"/>
      <c r="H6105" s="47"/>
      <c r="I6105"/>
      <c r="J6105"/>
      <c r="K6105" s="23"/>
      <c r="L6105"/>
      <c r="M6105"/>
      <c r="N6105" s="55"/>
      <c r="O6105" s="52"/>
      <c r="P6105"/>
      <c r="Q6105"/>
      <c r="R6105"/>
      <c r="S6105"/>
      <c r="T6105"/>
      <c r="U6105"/>
      <c r="V6105"/>
      <c r="W6105"/>
      <c r="X6105"/>
      <c r="Y6105"/>
      <c r="Z6105"/>
      <c r="AA6105"/>
      <c r="AB6105"/>
      <c r="AC6105"/>
      <c r="AD6105"/>
      <c r="AE6105"/>
      <c r="AF6105"/>
    </row>
    <row r="6106" spans="1:32" ht="16.899999999999999" customHeight="1" x14ac:dyDescent="0.35">
      <c r="A6106"/>
      <c r="B6106"/>
      <c r="C6106"/>
      <c r="D6106"/>
      <c r="E6106"/>
      <c r="F6106"/>
      <c r="G6106"/>
      <c r="H6106" s="47"/>
      <c r="I6106"/>
      <c r="J6106"/>
      <c r="K6106" s="23"/>
      <c r="L6106"/>
      <c r="M6106"/>
      <c r="N6106" s="55"/>
      <c r="O6106" s="52"/>
      <c r="P6106"/>
      <c r="Q6106"/>
      <c r="R6106"/>
      <c r="S6106"/>
      <c r="T6106"/>
      <c r="U6106"/>
      <c r="V6106"/>
      <c r="W6106"/>
      <c r="X6106"/>
      <c r="Y6106"/>
      <c r="Z6106"/>
      <c r="AA6106"/>
      <c r="AB6106"/>
      <c r="AC6106"/>
      <c r="AD6106"/>
      <c r="AE6106"/>
      <c r="AF6106"/>
    </row>
    <row r="6107" spans="1:32" ht="16.899999999999999" customHeight="1" x14ac:dyDescent="0.35">
      <c r="A6107"/>
      <c r="B6107"/>
      <c r="C6107"/>
      <c r="D6107"/>
      <c r="E6107"/>
      <c r="F6107"/>
      <c r="G6107"/>
      <c r="H6107" s="47"/>
      <c r="I6107"/>
      <c r="J6107"/>
      <c r="K6107" s="23"/>
      <c r="L6107"/>
      <c r="M6107"/>
      <c r="N6107" s="55"/>
      <c r="O6107" s="52"/>
      <c r="P6107"/>
      <c r="Q6107"/>
      <c r="R6107"/>
      <c r="S6107"/>
      <c r="T6107"/>
      <c r="U6107"/>
      <c r="V6107"/>
      <c r="W6107"/>
      <c r="X6107"/>
      <c r="Y6107"/>
      <c r="Z6107"/>
      <c r="AA6107"/>
      <c r="AB6107"/>
      <c r="AC6107"/>
      <c r="AD6107"/>
      <c r="AE6107"/>
      <c r="AF6107"/>
    </row>
    <row r="6108" spans="1:32" ht="16.899999999999999" customHeight="1" x14ac:dyDescent="0.35">
      <c r="A6108"/>
      <c r="B6108"/>
      <c r="C6108"/>
      <c r="D6108"/>
      <c r="E6108"/>
      <c r="F6108"/>
      <c r="G6108"/>
      <c r="H6108" s="47"/>
      <c r="I6108"/>
      <c r="J6108"/>
      <c r="K6108" s="23"/>
      <c r="L6108"/>
      <c r="M6108"/>
      <c r="N6108" s="55"/>
      <c r="O6108" s="52"/>
      <c r="P6108"/>
      <c r="Q6108"/>
      <c r="R6108"/>
      <c r="S6108"/>
      <c r="T6108"/>
      <c r="U6108"/>
      <c r="V6108"/>
      <c r="W6108"/>
      <c r="X6108"/>
      <c r="Y6108"/>
      <c r="Z6108"/>
      <c r="AA6108"/>
      <c r="AB6108"/>
      <c r="AC6108"/>
      <c r="AD6108"/>
      <c r="AE6108"/>
      <c r="AF6108"/>
    </row>
    <row r="6109" spans="1:32" ht="16.899999999999999" customHeight="1" x14ac:dyDescent="0.35">
      <c r="A6109"/>
      <c r="B6109"/>
      <c r="C6109"/>
      <c r="D6109"/>
      <c r="E6109"/>
      <c r="F6109"/>
      <c r="G6109"/>
      <c r="H6109" s="47"/>
      <c r="I6109"/>
      <c r="J6109"/>
      <c r="K6109" s="23"/>
      <c r="L6109"/>
      <c r="M6109"/>
      <c r="N6109" s="55"/>
      <c r="O6109" s="52"/>
      <c r="P6109"/>
      <c r="Q6109"/>
      <c r="R6109"/>
      <c r="S6109"/>
      <c r="T6109"/>
      <c r="U6109"/>
      <c r="V6109"/>
      <c r="W6109"/>
      <c r="X6109"/>
      <c r="Y6109"/>
      <c r="Z6109"/>
      <c r="AA6109"/>
      <c r="AB6109"/>
      <c r="AC6109"/>
      <c r="AD6109"/>
      <c r="AE6109"/>
      <c r="AF6109"/>
    </row>
    <row r="6110" spans="1:32" ht="16.899999999999999" customHeight="1" x14ac:dyDescent="0.35">
      <c r="A6110"/>
      <c r="B6110"/>
      <c r="C6110"/>
      <c r="D6110"/>
      <c r="E6110"/>
      <c r="F6110"/>
      <c r="G6110"/>
      <c r="H6110" s="47"/>
      <c r="I6110"/>
      <c r="J6110"/>
      <c r="K6110" s="23"/>
      <c r="L6110"/>
      <c r="M6110"/>
      <c r="N6110" s="55"/>
      <c r="O6110" s="52"/>
      <c r="P6110"/>
      <c r="Q6110"/>
      <c r="R6110"/>
      <c r="S6110"/>
      <c r="T6110"/>
      <c r="U6110"/>
      <c r="V6110"/>
      <c r="W6110"/>
      <c r="X6110"/>
      <c r="Y6110"/>
      <c r="Z6110"/>
      <c r="AA6110"/>
      <c r="AB6110"/>
      <c r="AC6110"/>
      <c r="AD6110"/>
      <c r="AE6110"/>
      <c r="AF6110"/>
    </row>
    <row r="6111" spans="1:32" ht="16.899999999999999" customHeight="1" x14ac:dyDescent="0.35">
      <c r="A6111"/>
      <c r="B6111"/>
      <c r="C6111"/>
      <c r="D6111"/>
      <c r="E6111"/>
      <c r="F6111"/>
      <c r="G6111"/>
      <c r="H6111" s="47"/>
      <c r="I6111"/>
      <c r="J6111"/>
      <c r="K6111" s="23"/>
      <c r="L6111"/>
      <c r="M6111"/>
      <c r="N6111" s="55"/>
      <c r="O6111" s="52"/>
      <c r="P6111"/>
      <c r="Q6111"/>
      <c r="R6111"/>
      <c r="S6111"/>
      <c r="T6111"/>
      <c r="U6111"/>
      <c r="V6111"/>
      <c r="W6111"/>
      <c r="X6111"/>
      <c r="Y6111"/>
      <c r="Z6111"/>
      <c r="AA6111"/>
      <c r="AB6111"/>
      <c r="AC6111"/>
      <c r="AD6111"/>
      <c r="AE6111"/>
      <c r="AF6111"/>
    </row>
    <row r="6112" spans="1:32" ht="16.899999999999999" customHeight="1" x14ac:dyDescent="0.35">
      <c r="A6112"/>
      <c r="B6112"/>
      <c r="C6112"/>
      <c r="D6112"/>
      <c r="E6112"/>
      <c r="F6112"/>
      <c r="G6112"/>
      <c r="H6112" s="47"/>
      <c r="I6112"/>
      <c r="J6112"/>
      <c r="K6112" s="23"/>
      <c r="L6112"/>
      <c r="M6112"/>
      <c r="N6112" s="55"/>
      <c r="O6112" s="52"/>
      <c r="P6112"/>
      <c r="Q6112"/>
      <c r="R6112"/>
      <c r="S6112"/>
      <c r="T6112"/>
      <c r="U6112"/>
      <c r="V6112"/>
      <c r="W6112"/>
      <c r="X6112"/>
      <c r="Y6112"/>
      <c r="Z6112"/>
      <c r="AA6112"/>
      <c r="AB6112"/>
      <c r="AC6112"/>
      <c r="AD6112"/>
      <c r="AE6112"/>
      <c r="AF6112"/>
    </row>
    <row r="6113" spans="1:32" ht="16.899999999999999" customHeight="1" x14ac:dyDescent="0.35">
      <c r="A6113"/>
      <c r="B6113"/>
      <c r="C6113"/>
      <c r="D6113"/>
      <c r="E6113"/>
      <c r="F6113"/>
      <c r="G6113"/>
      <c r="H6113" s="47"/>
      <c r="I6113"/>
      <c r="J6113"/>
      <c r="K6113" s="23"/>
      <c r="L6113"/>
      <c r="M6113"/>
      <c r="N6113" s="55"/>
      <c r="O6113" s="52"/>
      <c r="P6113"/>
      <c r="Q6113"/>
      <c r="R6113"/>
      <c r="S6113"/>
      <c r="T6113"/>
      <c r="U6113"/>
      <c r="V6113"/>
      <c r="W6113"/>
      <c r="X6113"/>
      <c r="Y6113"/>
      <c r="Z6113"/>
      <c r="AA6113"/>
      <c r="AB6113"/>
      <c r="AC6113"/>
      <c r="AD6113"/>
      <c r="AE6113"/>
      <c r="AF6113"/>
    </row>
    <row r="6114" spans="1:32" ht="16.899999999999999" customHeight="1" x14ac:dyDescent="0.35">
      <c r="A6114"/>
      <c r="B6114"/>
      <c r="C6114"/>
      <c r="D6114"/>
      <c r="E6114"/>
      <c r="F6114"/>
      <c r="G6114"/>
      <c r="H6114" s="47"/>
      <c r="I6114"/>
      <c r="J6114"/>
      <c r="K6114" s="23"/>
      <c r="L6114"/>
      <c r="M6114"/>
      <c r="N6114" s="55"/>
      <c r="O6114" s="52"/>
      <c r="P6114"/>
      <c r="Q6114"/>
      <c r="R6114"/>
      <c r="S6114"/>
      <c r="T6114"/>
      <c r="U6114"/>
      <c r="V6114"/>
      <c r="W6114"/>
      <c r="X6114"/>
      <c r="Y6114"/>
      <c r="Z6114"/>
      <c r="AA6114"/>
      <c r="AB6114"/>
      <c r="AC6114"/>
      <c r="AD6114"/>
      <c r="AE6114"/>
      <c r="AF6114"/>
    </row>
    <row r="6115" spans="1:32" ht="16.899999999999999" customHeight="1" x14ac:dyDescent="0.35">
      <c r="A6115"/>
      <c r="B6115"/>
      <c r="C6115"/>
      <c r="D6115"/>
      <c r="E6115"/>
      <c r="F6115"/>
      <c r="G6115"/>
      <c r="H6115" s="47"/>
      <c r="I6115"/>
      <c r="J6115"/>
      <c r="K6115" s="23"/>
      <c r="L6115"/>
      <c r="M6115"/>
      <c r="N6115" s="55"/>
      <c r="O6115" s="52"/>
      <c r="P6115"/>
      <c r="Q6115"/>
      <c r="R6115"/>
      <c r="S6115"/>
      <c r="T6115"/>
      <c r="U6115"/>
      <c r="V6115"/>
      <c r="W6115"/>
      <c r="X6115"/>
      <c r="Y6115"/>
      <c r="Z6115"/>
      <c r="AA6115"/>
      <c r="AB6115"/>
      <c r="AC6115"/>
      <c r="AD6115"/>
      <c r="AE6115"/>
      <c r="AF6115"/>
    </row>
    <row r="6116" spans="1:32" ht="16.899999999999999" customHeight="1" x14ac:dyDescent="0.35">
      <c r="A6116"/>
      <c r="B6116"/>
      <c r="C6116"/>
      <c r="D6116"/>
      <c r="E6116"/>
      <c r="F6116"/>
      <c r="G6116"/>
      <c r="H6116" s="47"/>
      <c r="I6116"/>
      <c r="J6116"/>
      <c r="K6116" s="23"/>
      <c r="L6116"/>
      <c r="M6116"/>
      <c r="N6116" s="55"/>
      <c r="O6116" s="52"/>
      <c r="P6116"/>
      <c r="Q6116"/>
      <c r="R6116"/>
      <c r="S6116"/>
      <c r="T6116"/>
      <c r="U6116"/>
      <c r="V6116"/>
      <c r="W6116"/>
      <c r="X6116"/>
      <c r="Y6116"/>
      <c r="Z6116"/>
      <c r="AA6116"/>
      <c r="AB6116"/>
      <c r="AC6116"/>
      <c r="AD6116"/>
      <c r="AE6116"/>
      <c r="AF6116"/>
    </row>
    <row r="6117" spans="1:32" ht="16.899999999999999" customHeight="1" x14ac:dyDescent="0.35">
      <c r="A6117"/>
      <c r="B6117"/>
      <c r="C6117"/>
      <c r="D6117"/>
      <c r="E6117"/>
      <c r="F6117"/>
      <c r="G6117"/>
      <c r="H6117" s="47"/>
      <c r="I6117"/>
      <c r="J6117"/>
      <c r="K6117" s="23"/>
      <c r="L6117"/>
      <c r="M6117"/>
      <c r="N6117" s="55"/>
      <c r="O6117" s="52"/>
      <c r="P6117"/>
      <c r="Q6117"/>
      <c r="R6117"/>
      <c r="S6117"/>
      <c r="T6117"/>
      <c r="U6117"/>
      <c r="V6117"/>
      <c r="W6117"/>
      <c r="X6117"/>
      <c r="Y6117"/>
      <c r="Z6117"/>
      <c r="AA6117"/>
      <c r="AB6117"/>
      <c r="AC6117"/>
      <c r="AD6117"/>
      <c r="AE6117"/>
      <c r="AF6117"/>
    </row>
    <row r="6118" spans="1:32" ht="16.899999999999999" customHeight="1" x14ac:dyDescent="0.35">
      <c r="A6118"/>
      <c r="B6118"/>
      <c r="C6118"/>
      <c r="D6118"/>
      <c r="E6118"/>
      <c r="F6118"/>
      <c r="G6118"/>
      <c r="H6118" s="47"/>
      <c r="I6118"/>
      <c r="J6118"/>
      <c r="K6118" s="23"/>
      <c r="L6118"/>
      <c r="M6118"/>
      <c r="N6118" s="55"/>
      <c r="O6118" s="52"/>
      <c r="P6118"/>
      <c r="Q6118"/>
      <c r="R6118"/>
      <c r="S6118"/>
      <c r="T6118"/>
      <c r="U6118"/>
      <c r="V6118"/>
      <c r="W6118"/>
      <c r="X6118"/>
      <c r="Y6118"/>
      <c r="Z6118"/>
      <c r="AA6118"/>
      <c r="AB6118"/>
      <c r="AC6118"/>
      <c r="AD6118"/>
      <c r="AE6118"/>
      <c r="AF6118"/>
    </row>
    <row r="6119" spans="1:32" ht="16.899999999999999" customHeight="1" x14ac:dyDescent="0.35">
      <c r="A6119"/>
      <c r="B6119"/>
      <c r="C6119"/>
      <c r="D6119"/>
      <c r="E6119"/>
      <c r="F6119"/>
      <c r="G6119"/>
      <c r="H6119" s="47"/>
      <c r="I6119"/>
      <c r="J6119"/>
      <c r="K6119" s="23"/>
      <c r="L6119"/>
      <c r="M6119"/>
      <c r="N6119" s="55"/>
      <c r="O6119" s="52"/>
      <c r="P6119"/>
      <c r="Q6119"/>
      <c r="R6119"/>
      <c r="S6119"/>
      <c r="T6119"/>
      <c r="U6119"/>
      <c r="V6119"/>
      <c r="W6119"/>
      <c r="X6119"/>
      <c r="Y6119"/>
      <c r="Z6119"/>
      <c r="AA6119"/>
      <c r="AB6119"/>
      <c r="AC6119"/>
      <c r="AD6119"/>
      <c r="AE6119"/>
      <c r="AF6119"/>
    </row>
    <row r="6120" spans="1:32" ht="16.899999999999999" customHeight="1" x14ac:dyDescent="0.35">
      <c r="A6120"/>
      <c r="B6120"/>
      <c r="C6120"/>
      <c r="D6120"/>
      <c r="E6120"/>
      <c r="F6120"/>
      <c r="G6120"/>
      <c r="H6120" s="47"/>
      <c r="I6120"/>
      <c r="J6120"/>
      <c r="K6120" s="23"/>
      <c r="L6120"/>
      <c r="M6120"/>
      <c r="N6120" s="55"/>
      <c r="O6120" s="52"/>
      <c r="P6120"/>
      <c r="Q6120"/>
      <c r="R6120"/>
      <c r="S6120"/>
      <c r="T6120"/>
      <c r="U6120"/>
      <c r="V6120"/>
      <c r="W6120"/>
      <c r="X6120"/>
      <c r="Y6120"/>
      <c r="Z6120"/>
      <c r="AA6120"/>
      <c r="AB6120"/>
      <c r="AC6120"/>
      <c r="AD6120"/>
      <c r="AE6120"/>
      <c r="AF6120"/>
    </row>
    <row r="6121" spans="1:32" ht="16.899999999999999" customHeight="1" x14ac:dyDescent="0.35">
      <c r="A6121"/>
      <c r="B6121"/>
      <c r="C6121"/>
      <c r="D6121"/>
      <c r="E6121"/>
      <c r="F6121"/>
      <c r="G6121"/>
      <c r="H6121" s="47"/>
      <c r="I6121"/>
      <c r="J6121"/>
      <c r="K6121" s="23"/>
      <c r="L6121"/>
      <c r="M6121"/>
      <c r="N6121" s="55"/>
      <c r="O6121" s="52"/>
      <c r="P6121"/>
      <c r="Q6121"/>
      <c r="R6121"/>
      <c r="S6121"/>
      <c r="T6121"/>
      <c r="U6121"/>
      <c r="V6121"/>
      <c r="W6121"/>
      <c r="X6121"/>
      <c r="Y6121"/>
      <c r="Z6121"/>
      <c r="AA6121"/>
      <c r="AB6121"/>
      <c r="AC6121"/>
      <c r="AD6121"/>
      <c r="AE6121"/>
      <c r="AF6121"/>
    </row>
    <row r="6122" spans="1:32" ht="16.899999999999999" customHeight="1" x14ac:dyDescent="0.35">
      <c r="A6122"/>
      <c r="B6122"/>
      <c r="C6122"/>
      <c r="D6122"/>
      <c r="E6122"/>
      <c r="F6122"/>
      <c r="G6122"/>
      <c r="H6122" s="47"/>
      <c r="I6122"/>
      <c r="J6122"/>
      <c r="K6122" s="23"/>
      <c r="L6122"/>
      <c r="M6122"/>
      <c r="N6122" s="55"/>
      <c r="O6122" s="52"/>
      <c r="P6122"/>
      <c r="Q6122"/>
      <c r="R6122"/>
      <c r="S6122"/>
      <c r="T6122"/>
      <c r="U6122"/>
      <c r="V6122"/>
      <c r="W6122"/>
      <c r="X6122"/>
      <c r="Y6122"/>
      <c r="Z6122"/>
      <c r="AA6122"/>
      <c r="AB6122"/>
      <c r="AC6122"/>
      <c r="AD6122"/>
      <c r="AE6122"/>
      <c r="AF6122"/>
    </row>
    <row r="6123" spans="1:32" ht="16.899999999999999" customHeight="1" x14ac:dyDescent="0.35">
      <c r="A6123"/>
      <c r="B6123"/>
      <c r="C6123"/>
      <c r="D6123"/>
      <c r="E6123"/>
      <c r="F6123"/>
      <c r="G6123"/>
      <c r="H6123" s="47"/>
      <c r="I6123"/>
      <c r="J6123"/>
      <c r="K6123" s="23"/>
      <c r="L6123"/>
      <c r="M6123"/>
      <c r="N6123" s="55"/>
      <c r="O6123" s="52"/>
      <c r="P6123"/>
      <c r="Q6123"/>
      <c r="R6123"/>
      <c r="S6123"/>
      <c r="T6123"/>
      <c r="U6123"/>
      <c r="V6123"/>
      <c r="W6123"/>
      <c r="X6123"/>
      <c r="Y6123"/>
      <c r="Z6123"/>
      <c r="AA6123"/>
      <c r="AB6123"/>
      <c r="AC6123"/>
      <c r="AD6123"/>
      <c r="AE6123"/>
      <c r="AF6123"/>
    </row>
    <row r="6124" spans="1:32" ht="16.899999999999999" customHeight="1" x14ac:dyDescent="0.35">
      <c r="A6124"/>
      <c r="B6124"/>
      <c r="C6124"/>
      <c r="D6124"/>
      <c r="E6124"/>
      <c r="F6124"/>
      <c r="G6124"/>
      <c r="H6124" s="47"/>
      <c r="I6124"/>
      <c r="J6124"/>
      <c r="K6124" s="23"/>
      <c r="L6124"/>
      <c r="M6124"/>
      <c r="N6124" s="55"/>
      <c r="O6124" s="52"/>
      <c r="P6124"/>
      <c r="Q6124"/>
      <c r="R6124"/>
      <c r="S6124"/>
      <c r="T6124"/>
      <c r="U6124"/>
      <c r="V6124"/>
      <c r="W6124"/>
      <c r="X6124"/>
      <c r="Y6124"/>
      <c r="Z6124"/>
      <c r="AA6124"/>
      <c r="AB6124"/>
      <c r="AC6124"/>
      <c r="AD6124"/>
      <c r="AE6124"/>
      <c r="AF6124"/>
    </row>
    <row r="6125" spans="1:32" ht="16.899999999999999" customHeight="1" x14ac:dyDescent="0.35">
      <c r="A6125"/>
      <c r="B6125"/>
      <c r="C6125"/>
      <c r="D6125"/>
      <c r="E6125"/>
      <c r="F6125"/>
      <c r="G6125"/>
      <c r="H6125" s="47"/>
      <c r="I6125"/>
      <c r="J6125"/>
      <c r="K6125" s="23"/>
      <c r="L6125"/>
      <c r="M6125"/>
      <c r="N6125" s="55"/>
      <c r="O6125" s="52"/>
      <c r="P6125"/>
      <c r="Q6125"/>
      <c r="R6125"/>
      <c r="S6125"/>
      <c r="T6125"/>
      <c r="U6125"/>
      <c r="V6125"/>
      <c r="W6125"/>
      <c r="X6125"/>
      <c r="Y6125"/>
      <c r="Z6125"/>
      <c r="AA6125"/>
      <c r="AB6125"/>
      <c r="AC6125"/>
      <c r="AD6125"/>
      <c r="AE6125"/>
      <c r="AF6125"/>
    </row>
    <row r="6126" spans="1:32" ht="16.899999999999999" customHeight="1" x14ac:dyDescent="0.35">
      <c r="A6126"/>
      <c r="B6126"/>
      <c r="C6126"/>
      <c r="D6126"/>
      <c r="E6126"/>
      <c r="F6126"/>
      <c r="G6126"/>
      <c r="H6126" s="47"/>
      <c r="I6126"/>
      <c r="J6126"/>
      <c r="K6126" s="23"/>
      <c r="L6126"/>
      <c r="M6126"/>
      <c r="N6126" s="55"/>
      <c r="O6126" s="52"/>
      <c r="P6126"/>
      <c r="Q6126"/>
      <c r="R6126"/>
      <c r="S6126"/>
      <c r="T6126"/>
      <c r="U6126"/>
      <c r="V6126"/>
      <c r="W6126"/>
      <c r="X6126"/>
      <c r="Y6126"/>
      <c r="Z6126"/>
      <c r="AA6126"/>
      <c r="AB6126"/>
      <c r="AC6126"/>
      <c r="AD6126"/>
      <c r="AE6126"/>
      <c r="AF6126"/>
    </row>
    <row r="6127" spans="1:32" ht="16.899999999999999" customHeight="1" x14ac:dyDescent="0.35">
      <c r="A6127"/>
      <c r="B6127"/>
      <c r="C6127"/>
      <c r="D6127"/>
      <c r="E6127"/>
      <c r="F6127"/>
      <c r="G6127"/>
      <c r="H6127" s="47"/>
      <c r="I6127"/>
      <c r="J6127"/>
      <c r="K6127" s="23"/>
      <c r="L6127"/>
      <c r="M6127"/>
      <c r="N6127" s="55"/>
      <c r="O6127" s="52"/>
      <c r="P6127"/>
      <c r="Q6127"/>
      <c r="R6127"/>
      <c r="S6127"/>
      <c r="T6127"/>
      <c r="U6127"/>
      <c r="V6127"/>
      <c r="W6127"/>
      <c r="X6127"/>
      <c r="Y6127"/>
      <c r="Z6127"/>
      <c r="AA6127"/>
      <c r="AB6127"/>
      <c r="AC6127"/>
      <c r="AD6127"/>
      <c r="AE6127"/>
      <c r="AF6127"/>
    </row>
    <row r="6128" spans="1:32" ht="16.899999999999999" customHeight="1" x14ac:dyDescent="0.35">
      <c r="A6128"/>
      <c r="B6128"/>
      <c r="C6128"/>
      <c r="D6128"/>
      <c r="E6128"/>
      <c r="F6128"/>
      <c r="G6128"/>
      <c r="H6128" s="47"/>
      <c r="I6128"/>
      <c r="J6128"/>
      <c r="K6128" s="23"/>
      <c r="L6128"/>
      <c r="M6128"/>
      <c r="N6128" s="55"/>
      <c r="O6128" s="52"/>
      <c r="P6128"/>
      <c r="Q6128"/>
      <c r="R6128"/>
      <c r="S6128"/>
      <c r="T6128"/>
      <c r="U6128"/>
      <c r="V6128"/>
      <c r="W6128"/>
      <c r="X6128"/>
      <c r="Y6128"/>
      <c r="Z6128"/>
      <c r="AA6128"/>
      <c r="AB6128"/>
      <c r="AC6128"/>
      <c r="AD6128"/>
      <c r="AE6128"/>
      <c r="AF6128"/>
    </row>
    <row r="6129" spans="1:32" ht="16.899999999999999" customHeight="1" x14ac:dyDescent="0.35">
      <c r="A6129"/>
      <c r="B6129"/>
      <c r="C6129"/>
      <c r="D6129"/>
      <c r="E6129"/>
      <c r="F6129"/>
      <c r="G6129"/>
      <c r="H6129" s="47"/>
      <c r="I6129"/>
      <c r="J6129"/>
      <c r="K6129" s="23"/>
      <c r="L6129"/>
      <c r="M6129"/>
      <c r="N6129" s="55"/>
      <c r="O6129" s="52"/>
      <c r="P6129"/>
      <c r="Q6129"/>
      <c r="R6129"/>
      <c r="S6129"/>
      <c r="T6129"/>
      <c r="U6129"/>
      <c r="V6129"/>
      <c r="W6129"/>
      <c r="X6129"/>
      <c r="Y6129"/>
      <c r="Z6129"/>
      <c r="AA6129"/>
      <c r="AB6129"/>
      <c r="AC6129"/>
      <c r="AD6129"/>
      <c r="AE6129"/>
      <c r="AF6129"/>
    </row>
    <row r="6130" spans="1:32" ht="16.899999999999999" customHeight="1" x14ac:dyDescent="0.35">
      <c r="A6130"/>
      <c r="B6130"/>
      <c r="C6130"/>
      <c r="D6130"/>
      <c r="E6130"/>
      <c r="F6130"/>
      <c r="G6130"/>
      <c r="H6130" s="47"/>
      <c r="I6130"/>
      <c r="J6130"/>
      <c r="K6130" s="23"/>
      <c r="L6130"/>
      <c r="M6130"/>
      <c r="N6130" s="55"/>
      <c r="O6130" s="52"/>
      <c r="P6130"/>
      <c r="Q6130"/>
      <c r="R6130"/>
      <c r="S6130"/>
      <c r="T6130"/>
      <c r="U6130"/>
      <c r="V6130"/>
      <c r="W6130"/>
      <c r="X6130"/>
      <c r="Y6130"/>
      <c r="Z6130"/>
      <c r="AA6130"/>
      <c r="AB6130"/>
      <c r="AC6130"/>
      <c r="AD6130"/>
      <c r="AE6130"/>
      <c r="AF6130"/>
    </row>
    <row r="6131" spans="1:32" ht="16.899999999999999" customHeight="1" x14ac:dyDescent="0.35">
      <c r="A6131"/>
      <c r="B6131"/>
      <c r="C6131"/>
      <c r="D6131"/>
      <c r="E6131"/>
      <c r="F6131"/>
      <c r="G6131"/>
      <c r="H6131" s="47"/>
      <c r="I6131"/>
      <c r="J6131"/>
      <c r="K6131" s="23"/>
      <c r="L6131"/>
      <c r="M6131"/>
      <c r="N6131" s="55"/>
      <c r="O6131" s="52"/>
      <c r="P6131"/>
      <c r="Q6131"/>
      <c r="R6131"/>
      <c r="S6131"/>
      <c r="T6131"/>
      <c r="U6131"/>
      <c r="V6131"/>
      <c r="W6131"/>
      <c r="X6131"/>
      <c r="Y6131"/>
      <c r="Z6131"/>
      <c r="AA6131"/>
      <c r="AB6131"/>
      <c r="AC6131"/>
      <c r="AD6131"/>
      <c r="AE6131"/>
      <c r="AF6131"/>
    </row>
    <row r="6132" spans="1:32" ht="16.899999999999999" customHeight="1" x14ac:dyDescent="0.35">
      <c r="A6132"/>
      <c r="B6132"/>
      <c r="C6132"/>
      <c r="D6132"/>
      <c r="E6132"/>
      <c r="F6132"/>
      <c r="G6132"/>
      <c r="H6132" s="47"/>
      <c r="I6132"/>
      <c r="J6132"/>
      <c r="K6132" s="23"/>
      <c r="L6132"/>
      <c r="M6132"/>
      <c r="N6132" s="55"/>
      <c r="O6132" s="52"/>
      <c r="P6132"/>
      <c r="Q6132"/>
      <c r="R6132"/>
      <c r="S6132"/>
      <c r="T6132"/>
      <c r="U6132"/>
      <c r="V6132"/>
      <c r="W6132"/>
      <c r="X6132"/>
      <c r="Y6132"/>
      <c r="Z6132"/>
      <c r="AA6132"/>
      <c r="AB6132"/>
      <c r="AC6132"/>
      <c r="AD6132"/>
      <c r="AE6132"/>
      <c r="AF6132"/>
    </row>
    <row r="6133" spans="1:32" ht="16.899999999999999" customHeight="1" x14ac:dyDescent="0.35">
      <c r="A6133"/>
      <c r="B6133"/>
      <c r="C6133"/>
      <c r="D6133"/>
      <c r="E6133"/>
      <c r="F6133"/>
      <c r="G6133"/>
      <c r="H6133" s="47"/>
      <c r="I6133"/>
      <c r="J6133"/>
      <c r="K6133" s="23"/>
      <c r="L6133"/>
      <c r="M6133"/>
      <c r="N6133" s="55"/>
      <c r="O6133" s="52"/>
      <c r="P6133"/>
      <c r="Q6133"/>
      <c r="R6133"/>
      <c r="S6133"/>
      <c r="T6133"/>
      <c r="U6133"/>
      <c r="V6133"/>
      <c r="W6133"/>
      <c r="X6133"/>
      <c r="Y6133"/>
      <c r="Z6133"/>
      <c r="AA6133"/>
      <c r="AB6133"/>
      <c r="AC6133"/>
      <c r="AD6133"/>
      <c r="AE6133"/>
      <c r="AF6133"/>
    </row>
    <row r="6134" spans="1:32" ht="16.899999999999999" customHeight="1" x14ac:dyDescent="0.35">
      <c r="A6134"/>
      <c r="B6134"/>
      <c r="C6134"/>
      <c r="D6134"/>
      <c r="E6134"/>
      <c r="F6134"/>
      <c r="G6134"/>
      <c r="H6134" s="47"/>
      <c r="I6134"/>
      <c r="J6134"/>
      <c r="K6134" s="23"/>
      <c r="L6134"/>
      <c r="M6134"/>
      <c r="N6134" s="55"/>
      <c r="O6134" s="52"/>
      <c r="P6134"/>
      <c r="Q6134"/>
      <c r="R6134"/>
      <c r="S6134"/>
      <c r="T6134"/>
      <c r="U6134"/>
      <c r="V6134"/>
      <c r="W6134"/>
      <c r="X6134"/>
      <c r="Y6134"/>
      <c r="Z6134"/>
      <c r="AA6134"/>
      <c r="AB6134"/>
      <c r="AC6134"/>
      <c r="AD6134"/>
      <c r="AE6134"/>
      <c r="AF6134"/>
    </row>
    <row r="6135" spans="1:32" ht="16.899999999999999" customHeight="1" x14ac:dyDescent="0.35">
      <c r="A6135"/>
      <c r="B6135"/>
      <c r="C6135"/>
      <c r="D6135"/>
      <c r="E6135"/>
      <c r="F6135"/>
      <c r="G6135"/>
      <c r="H6135" s="47"/>
      <c r="I6135"/>
      <c r="J6135"/>
      <c r="K6135" s="23"/>
      <c r="L6135"/>
      <c r="M6135"/>
      <c r="N6135" s="55"/>
      <c r="O6135" s="52"/>
      <c r="P6135"/>
      <c r="Q6135"/>
      <c r="R6135"/>
      <c r="S6135"/>
      <c r="T6135"/>
      <c r="U6135"/>
      <c r="V6135"/>
      <c r="W6135"/>
      <c r="X6135"/>
      <c r="Y6135"/>
      <c r="Z6135"/>
      <c r="AA6135"/>
      <c r="AB6135"/>
      <c r="AC6135"/>
      <c r="AD6135"/>
      <c r="AE6135"/>
      <c r="AF6135"/>
    </row>
    <row r="6136" spans="1:32" ht="16.899999999999999" customHeight="1" x14ac:dyDescent="0.35">
      <c r="A6136"/>
      <c r="B6136"/>
      <c r="C6136"/>
      <c r="D6136"/>
      <c r="E6136"/>
      <c r="F6136"/>
      <c r="G6136"/>
      <c r="H6136" s="47"/>
      <c r="I6136"/>
      <c r="J6136"/>
      <c r="K6136" s="23"/>
      <c r="L6136"/>
      <c r="M6136"/>
      <c r="N6136" s="55"/>
      <c r="O6136" s="52"/>
      <c r="P6136"/>
      <c r="Q6136"/>
      <c r="R6136"/>
      <c r="S6136"/>
      <c r="T6136"/>
      <c r="U6136"/>
      <c r="V6136"/>
      <c r="W6136"/>
      <c r="X6136"/>
      <c r="Y6136"/>
      <c r="Z6136"/>
      <c r="AA6136"/>
      <c r="AB6136"/>
      <c r="AC6136"/>
      <c r="AD6136"/>
      <c r="AE6136"/>
      <c r="AF6136"/>
    </row>
    <row r="6137" spans="1:32" ht="16.899999999999999" customHeight="1" x14ac:dyDescent="0.35">
      <c r="A6137"/>
      <c r="B6137"/>
      <c r="C6137"/>
      <c r="D6137"/>
      <c r="E6137"/>
      <c r="F6137"/>
      <c r="G6137"/>
      <c r="H6137" s="47"/>
      <c r="I6137"/>
      <c r="J6137"/>
      <c r="K6137" s="23"/>
      <c r="L6137"/>
      <c r="M6137"/>
      <c r="N6137" s="55"/>
      <c r="O6137" s="52"/>
      <c r="P6137"/>
      <c r="Q6137"/>
      <c r="R6137"/>
      <c r="S6137"/>
      <c r="T6137"/>
      <c r="U6137"/>
      <c r="V6137"/>
      <c r="W6137"/>
      <c r="X6137"/>
      <c r="Y6137"/>
      <c r="Z6137"/>
      <c r="AA6137"/>
      <c r="AB6137"/>
      <c r="AC6137"/>
      <c r="AD6137"/>
      <c r="AE6137"/>
      <c r="AF6137"/>
    </row>
    <row r="6138" spans="1:32" ht="16.899999999999999" customHeight="1" x14ac:dyDescent="0.35">
      <c r="A6138"/>
      <c r="B6138"/>
      <c r="C6138"/>
      <c r="D6138"/>
      <c r="E6138"/>
      <c r="F6138"/>
      <c r="G6138"/>
      <c r="H6138" s="47"/>
      <c r="I6138"/>
      <c r="J6138"/>
      <c r="K6138" s="23"/>
      <c r="L6138"/>
      <c r="M6138"/>
      <c r="N6138" s="55"/>
      <c r="O6138" s="52"/>
      <c r="P6138"/>
      <c r="Q6138"/>
      <c r="R6138"/>
      <c r="S6138"/>
      <c r="T6138"/>
      <c r="U6138"/>
      <c r="V6138"/>
      <c r="W6138"/>
      <c r="X6138"/>
      <c r="Y6138"/>
      <c r="Z6138"/>
      <c r="AA6138"/>
      <c r="AB6138"/>
      <c r="AC6138"/>
      <c r="AD6138"/>
      <c r="AE6138"/>
      <c r="AF6138"/>
    </row>
    <row r="6139" spans="1:32" ht="16.899999999999999" customHeight="1" x14ac:dyDescent="0.35">
      <c r="A6139"/>
      <c r="B6139"/>
      <c r="C6139"/>
      <c r="D6139"/>
      <c r="E6139"/>
      <c r="F6139"/>
      <c r="G6139"/>
      <c r="H6139" s="47"/>
      <c r="I6139"/>
      <c r="J6139"/>
      <c r="K6139" s="23"/>
      <c r="L6139"/>
      <c r="M6139"/>
      <c r="N6139" s="55"/>
      <c r="O6139" s="52"/>
      <c r="P6139"/>
      <c r="Q6139"/>
      <c r="R6139"/>
      <c r="S6139"/>
      <c r="T6139"/>
      <c r="U6139"/>
      <c r="V6139"/>
      <c r="W6139"/>
      <c r="X6139"/>
      <c r="Y6139"/>
      <c r="Z6139"/>
      <c r="AA6139"/>
      <c r="AB6139"/>
      <c r="AC6139"/>
      <c r="AD6139"/>
      <c r="AE6139"/>
      <c r="AF6139"/>
    </row>
    <row r="6140" spans="1:32" ht="16.899999999999999" customHeight="1" x14ac:dyDescent="0.35">
      <c r="A6140"/>
      <c r="B6140"/>
      <c r="C6140"/>
      <c r="D6140"/>
      <c r="E6140"/>
      <c r="F6140"/>
      <c r="G6140"/>
      <c r="H6140" s="47"/>
      <c r="I6140"/>
      <c r="J6140"/>
      <c r="K6140" s="23"/>
      <c r="L6140"/>
      <c r="M6140"/>
      <c r="N6140" s="55"/>
      <c r="O6140" s="52"/>
      <c r="P6140"/>
      <c r="Q6140"/>
      <c r="R6140"/>
      <c r="S6140"/>
      <c r="T6140"/>
      <c r="U6140"/>
      <c r="V6140"/>
      <c r="W6140"/>
      <c r="X6140"/>
      <c r="Y6140"/>
      <c r="Z6140"/>
      <c r="AA6140"/>
      <c r="AB6140"/>
      <c r="AC6140"/>
      <c r="AD6140"/>
      <c r="AE6140"/>
      <c r="AF6140"/>
    </row>
    <row r="6141" spans="1:32" ht="16.899999999999999" customHeight="1" x14ac:dyDescent="0.35">
      <c r="A6141"/>
      <c r="B6141"/>
      <c r="C6141"/>
      <c r="D6141"/>
      <c r="E6141"/>
      <c r="F6141"/>
      <c r="G6141"/>
      <c r="H6141" s="47"/>
      <c r="I6141"/>
      <c r="J6141"/>
      <c r="K6141" s="23"/>
      <c r="L6141"/>
      <c r="M6141"/>
      <c r="N6141" s="55"/>
      <c r="O6141" s="52"/>
      <c r="P6141"/>
      <c r="Q6141"/>
      <c r="R6141"/>
      <c r="S6141"/>
      <c r="T6141"/>
      <c r="U6141"/>
      <c r="V6141"/>
      <c r="W6141"/>
      <c r="X6141"/>
      <c r="Y6141"/>
      <c r="Z6141"/>
      <c r="AA6141"/>
      <c r="AB6141"/>
      <c r="AC6141"/>
      <c r="AD6141"/>
      <c r="AE6141"/>
      <c r="AF6141"/>
    </row>
    <row r="6142" spans="1:32" ht="16.899999999999999" customHeight="1" x14ac:dyDescent="0.35">
      <c r="A6142"/>
      <c r="B6142"/>
      <c r="C6142"/>
      <c r="D6142"/>
      <c r="E6142"/>
      <c r="F6142"/>
      <c r="G6142"/>
      <c r="H6142" s="47"/>
      <c r="I6142"/>
      <c r="J6142"/>
      <c r="K6142" s="23"/>
      <c r="L6142"/>
      <c r="M6142"/>
      <c r="N6142" s="55"/>
      <c r="O6142" s="52"/>
      <c r="P6142"/>
      <c r="Q6142"/>
      <c r="R6142"/>
      <c r="S6142"/>
      <c r="T6142"/>
      <c r="U6142"/>
      <c r="V6142"/>
      <c r="W6142"/>
      <c r="X6142"/>
      <c r="Y6142"/>
      <c r="Z6142"/>
      <c r="AA6142"/>
      <c r="AB6142"/>
      <c r="AC6142"/>
      <c r="AD6142"/>
      <c r="AE6142"/>
      <c r="AF6142"/>
    </row>
    <row r="6143" spans="1:32" ht="16.899999999999999" customHeight="1" x14ac:dyDescent="0.35">
      <c r="A6143"/>
      <c r="B6143"/>
      <c r="C6143"/>
      <c r="D6143"/>
      <c r="E6143"/>
      <c r="F6143"/>
      <c r="G6143"/>
      <c r="H6143" s="47"/>
      <c r="I6143"/>
      <c r="J6143"/>
      <c r="K6143" s="23"/>
      <c r="L6143"/>
      <c r="M6143"/>
      <c r="N6143" s="55"/>
      <c r="O6143" s="52"/>
      <c r="P6143"/>
      <c r="Q6143"/>
      <c r="R6143"/>
      <c r="S6143"/>
      <c r="T6143"/>
      <c r="U6143"/>
      <c r="V6143"/>
      <c r="W6143"/>
      <c r="X6143"/>
      <c r="Y6143"/>
      <c r="Z6143"/>
      <c r="AA6143"/>
      <c r="AB6143"/>
      <c r="AC6143"/>
      <c r="AD6143"/>
      <c r="AE6143"/>
      <c r="AF6143"/>
    </row>
    <row r="6144" spans="1:32" ht="16.899999999999999" customHeight="1" x14ac:dyDescent="0.35">
      <c r="A6144"/>
      <c r="B6144"/>
      <c r="C6144"/>
      <c r="D6144"/>
      <c r="E6144"/>
      <c r="F6144"/>
      <c r="G6144"/>
      <c r="H6144" s="47"/>
      <c r="I6144"/>
      <c r="J6144"/>
      <c r="K6144" s="23"/>
      <c r="L6144"/>
      <c r="M6144"/>
      <c r="N6144" s="55"/>
      <c r="O6144" s="52"/>
      <c r="P6144"/>
      <c r="Q6144"/>
      <c r="R6144"/>
      <c r="S6144"/>
      <c r="T6144"/>
      <c r="U6144"/>
      <c r="V6144"/>
      <c r="W6144"/>
      <c r="X6144"/>
      <c r="Y6144"/>
      <c r="Z6144"/>
      <c r="AA6144"/>
      <c r="AB6144"/>
      <c r="AC6144"/>
      <c r="AD6144"/>
      <c r="AE6144"/>
      <c r="AF6144"/>
    </row>
    <row r="6145" spans="1:32" ht="16.899999999999999" customHeight="1" x14ac:dyDescent="0.35">
      <c r="A6145"/>
      <c r="B6145"/>
      <c r="C6145"/>
      <c r="D6145"/>
      <c r="E6145"/>
      <c r="F6145"/>
      <c r="G6145"/>
      <c r="H6145" s="47"/>
      <c r="I6145"/>
      <c r="J6145"/>
      <c r="K6145" s="23"/>
      <c r="L6145"/>
      <c r="M6145"/>
      <c r="N6145" s="55"/>
      <c r="O6145" s="52"/>
      <c r="P6145"/>
      <c r="Q6145"/>
      <c r="R6145"/>
      <c r="S6145"/>
      <c r="T6145"/>
      <c r="U6145"/>
      <c r="V6145"/>
      <c r="W6145"/>
      <c r="X6145"/>
      <c r="Y6145"/>
      <c r="Z6145"/>
      <c r="AA6145"/>
      <c r="AB6145"/>
      <c r="AC6145"/>
      <c r="AD6145"/>
      <c r="AE6145"/>
      <c r="AF6145"/>
    </row>
    <row r="6146" spans="1:32" ht="16.899999999999999" customHeight="1" x14ac:dyDescent="0.35">
      <c r="A6146"/>
      <c r="B6146"/>
      <c r="C6146"/>
      <c r="D6146"/>
      <c r="E6146"/>
      <c r="F6146"/>
      <c r="G6146"/>
      <c r="H6146" s="47"/>
      <c r="I6146"/>
      <c r="J6146"/>
      <c r="K6146" s="23"/>
      <c r="L6146"/>
      <c r="M6146"/>
      <c r="N6146" s="55"/>
      <c r="O6146" s="52"/>
      <c r="P6146"/>
      <c r="Q6146"/>
      <c r="R6146"/>
      <c r="S6146"/>
      <c r="T6146"/>
      <c r="U6146"/>
      <c r="V6146"/>
      <c r="W6146"/>
      <c r="X6146"/>
      <c r="Y6146"/>
      <c r="Z6146"/>
      <c r="AA6146"/>
      <c r="AB6146"/>
      <c r="AC6146"/>
      <c r="AD6146"/>
      <c r="AE6146"/>
      <c r="AF6146"/>
    </row>
    <row r="6147" spans="1:32" ht="16.899999999999999" customHeight="1" x14ac:dyDescent="0.35">
      <c r="A6147"/>
      <c r="B6147"/>
      <c r="C6147"/>
      <c r="D6147"/>
      <c r="E6147"/>
      <c r="F6147"/>
      <c r="G6147"/>
      <c r="H6147" s="47"/>
      <c r="I6147"/>
      <c r="J6147"/>
      <c r="K6147" s="23"/>
      <c r="L6147"/>
      <c r="M6147"/>
      <c r="N6147" s="55"/>
      <c r="O6147" s="52"/>
      <c r="P6147"/>
      <c r="Q6147"/>
      <c r="R6147"/>
      <c r="S6147"/>
      <c r="T6147"/>
      <c r="U6147"/>
      <c r="V6147"/>
      <c r="W6147"/>
      <c r="X6147"/>
      <c r="Y6147"/>
      <c r="Z6147"/>
      <c r="AA6147"/>
      <c r="AB6147"/>
      <c r="AC6147"/>
      <c r="AD6147"/>
      <c r="AE6147"/>
      <c r="AF6147"/>
    </row>
    <row r="6148" spans="1:32" ht="16.899999999999999" customHeight="1" x14ac:dyDescent="0.35">
      <c r="A6148"/>
      <c r="B6148"/>
      <c r="C6148"/>
      <c r="D6148"/>
      <c r="E6148"/>
      <c r="F6148"/>
      <c r="G6148"/>
      <c r="H6148" s="47"/>
      <c r="I6148"/>
      <c r="J6148"/>
      <c r="K6148" s="23"/>
      <c r="L6148"/>
      <c r="M6148"/>
      <c r="N6148" s="55"/>
      <c r="O6148" s="52"/>
      <c r="P6148"/>
      <c r="Q6148"/>
      <c r="R6148"/>
      <c r="S6148"/>
      <c r="T6148"/>
      <c r="U6148"/>
      <c r="V6148"/>
      <c r="W6148"/>
      <c r="X6148"/>
      <c r="Y6148"/>
      <c r="Z6148"/>
      <c r="AA6148"/>
      <c r="AB6148"/>
      <c r="AC6148"/>
      <c r="AD6148"/>
      <c r="AE6148"/>
      <c r="AF6148"/>
    </row>
    <row r="6149" spans="1:32" ht="16.899999999999999" customHeight="1" x14ac:dyDescent="0.35">
      <c r="A6149"/>
      <c r="B6149"/>
      <c r="C6149"/>
      <c r="D6149"/>
      <c r="E6149"/>
      <c r="F6149"/>
      <c r="G6149"/>
      <c r="H6149" s="47"/>
      <c r="I6149"/>
      <c r="J6149"/>
      <c r="K6149" s="23"/>
      <c r="L6149"/>
      <c r="M6149"/>
      <c r="N6149" s="55"/>
      <c r="O6149" s="52"/>
      <c r="P6149"/>
      <c r="Q6149"/>
      <c r="R6149"/>
      <c r="S6149"/>
      <c r="T6149"/>
      <c r="U6149"/>
      <c r="V6149"/>
      <c r="W6149"/>
      <c r="X6149"/>
      <c r="Y6149"/>
      <c r="Z6149"/>
      <c r="AA6149"/>
      <c r="AB6149"/>
      <c r="AC6149"/>
      <c r="AD6149"/>
      <c r="AE6149"/>
      <c r="AF6149"/>
    </row>
    <row r="6150" spans="1:32" ht="16.899999999999999" customHeight="1" x14ac:dyDescent="0.35">
      <c r="A6150"/>
      <c r="B6150"/>
      <c r="C6150"/>
      <c r="D6150"/>
      <c r="E6150"/>
      <c r="F6150"/>
      <c r="G6150"/>
      <c r="H6150" s="47"/>
      <c r="I6150"/>
      <c r="J6150"/>
      <c r="K6150" s="23"/>
      <c r="L6150"/>
      <c r="M6150"/>
      <c r="N6150" s="55"/>
      <c r="O6150" s="52"/>
      <c r="P6150"/>
      <c r="Q6150"/>
      <c r="R6150"/>
      <c r="S6150"/>
      <c r="T6150"/>
      <c r="U6150"/>
      <c r="V6150"/>
      <c r="W6150"/>
      <c r="X6150"/>
      <c r="Y6150"/>
      <c r="Z6150"/>
      <c r="AA6150"/>
      <c r="AB6150"/>
      <c r="AC6150"/>
      <c r="AD6150"/>
      <c r="AE6150"/>
      <c r="AF6150"/>
    </row>
    <row r="6151" spans="1:32" ht="16.899999999999999" customHeight="1" x14ac:dyDescent="0.35">
      <c r="A6151"/>
      <c r="B6151"/>
      <c r="C6151"/>
      <c r="D6151"/>
      <c r="E6151"/>
      <c r="F6151"/>
      <c r="G6151"/>
      <c r="H6151" s="47"/>
      <c r="I6151"/>
      <c r="J6151"/>
      <c r="K6151" s="23"/>
      <c r="L6151"/>
      <c r="M6151"/>
      <c r="N6151" s="55"/>
      <c r="O6151" s="52"/>
      <c r="P6151"/>
      <c r="Q6151"/>
      <c r="R6151"/>
      <c r="S6151"/>
      <c r="T6151"/>
      <c r="U6151"/>
      <c r="V6151"/>
      <c r="W6151"/>
      <c r="X6151"/>
      <c r="Y6151"/>
      <c r="Z6151"/>
      <c r="AA6151"/>
      <c r="AB6151"/>
      <c r="AC6151"/>
      <c r="AD6151"/>
      <c r="AE6151"/>
      <c r="AF6151"/>
    </row>
    <row r="6152" spans="1:32" ht="16.899999999999999" customHeight="1" x14ac:dyDescent="0.35">
      <c r="A6152"/>
      <c r="B6152"/>
      <c r="C6152"/>
      <c r="D6152"/>
      <c r="E6152"/>
      <c r="F6152"/>
      <c r="G6152"/>
      <c r="H6152" s="47"/>
      <c r="I6152"/>
      <c r="J6152"/>
      <c r="K6152" s="23"/>
      <c r="L6152"/>
      <c r="M6152"/>
      <c r="N6152" s="55"/>
      <c r="O6152" s="52"/>
      <c r="P6152"/>
      <c r="Q6152"/>
      <c r="R6152"/>
      <c r="S6152"/>
      <c r="T6152"/>
      <c r="U6152"/>
      <c r="V6152"/>
      <c r="W6152"/>
      <c r="X6152"/>
      <c r="Y6152"/>
      <c r="Z6152"/>
      <c r="AA6152"/>
      <c r="AB6152"/>
      <c r="AC6152"/>
      <c r="AD6152"/>
      <c r="AE6152"/>
      <c r="AF6152"/>
    </row>
    <row r="6153" spans="1:32" ht="16.899999999999999" customHeight="1" x14ac:dyDescent="0.35">
      <c r="A6153"/>
      <c r="B6153"/>
      <c r="C6153"/>
      <c r="D6153"/>
      <c r="E6153"/>
      <c r="F6153"/>
      <c r="G6153"/>
      <c r="H6153" s="47"/>
      <c r="I6153"/>
      <c r="J6153"/>
      <c r="K6153" s="23"/>
      <c r="L6153"/>
      <c r="M6153"/>
      <c r="N6153" s="55"/>
      <c r="O6153" s="52"/>
      <c r="P6153"/>
      <c r="Q6153"/>
      <c r="R6153"/>
      <c r="S6153"/>
      <c r="T6153"/>
      <c r="U6153"/>
      <c r="V6153"/>
      <c r="W6153"/>
      <c r="X6153"/>
      <c r="Y6153"/>
      <c r="Z6153"/>
      <c r="AA6153"/>
      <c r="AB6153"/>
      <c r="AC6153"/>
      <c r="AD6153"/>
      <c r="AE6153"/>
      <c r="AF6153"/>
    </row>
    <row r="6154" spans="1:32" ht="16.899999999999999" customHeight="1" x14ac:dyDescent="0.35">
      <c r="A6154"/>
      <c r="B6154"/>
      <c r="C6154"/>
      <c r="D6154"/>
      <c r="E6154"/>
      <c r="F6154"/>
      <c r="G6154"/>
      <c r="H6154" s="47"/>
      <c r="I6154"/>
      <c r="J6154"/>
      <c r="K6154" s="23"/>
      <c r="L6154"/>
      <c r="M6154"/>
      <c r="N6154" s="55"/>
      <c r="O6154" s="52"/>
      <c r="P6154"/>
      <c r="Q6154"/>
      <c r="R6154"/>
      <c r="S6154"/>
      <c r="T6154"/>
      <c r="U6154"/>
      <c r="V6154"/>
      <c r="W6154"/>
      <c r="X6154"/>
      <c r="Y6154"/>
      <c r="Z6154"/>
      <c r="AA6154"/>
      <c r="AB6154"/>
      <c r="AC6154"/>
      <c r="AD6154"/>
      <c r="AE6154"/>
      <c r="AF6154"/>
    </row>
    <row r="6155" spans="1:32" ht="16.899999999999999" customHeight="1" x14ac:dyDescent="0.35">
      <c r="A6155"/>
      <c r="B6155"/>
      <c r="C6155"/>
      <c r="D6155"/>
      <c r="E6155"/>
      <c r="F6155"/>
      <c r="G6155"/>
      <c r="H6155" s="47"/>
      <c r="I6155"/>
      <c r="J6155"/>
      <c r="K6155" s="23"/>
      <c r="L6155"/>
      <c r="M6155"/>
      <c r="N6155" s="55"/>
      <c r="O6155" s="52"/>
      <c r="P6155"/>
      <c r="Q6155"/>
      <c r="R6155"/>
      <c r="S6155"/>
      <c r="T6155"/>
      <c r="U6155"/>
      <c r="V6155"/>
      <c r="W6155"/>
      <c r="X6155"/>
      <c r="Y6155"/>
      <c r="Z6155"/>
      <c r="AA6155"/>
      <c r="AB6155"/>
      <c r="AC6155"/>
      <c r="AD6155"/>
      <c r="AE6155"/>
      <c r="AF6155"/>
    </row>
    <row r="6156" spans="1:32" ht="16.899999999999999" customHeight="1" x14ac:dyDescent="0.35">
      <c r="A6156"/>
      <c r="B6156"/>
      <c r="C6156"/>
      <c r="D6156"/>
      <c r="E6156"/>
      <c r="F6156"/>
      <c r="G6156"/>
      <c r="H6156" s="47"/>
      <c r="I6156"/>
      <c r="J6156"/>
      <c r="K6156" s="23"/>
      <c r="L6156"/>
      <c r="M6156"/>
      <c r="N6156" s="55"/>
      <c r="O6156" s="52"/>
      <c r="P6156"/>
      <c r="Q6156"/>
      <c r="R6156"/>
      <c r="S6156"/>
      <c r="T6156"/>
      <c r="U6156"/>
      <c r="V6156"/>
      <c r="W6156"/>
      <c r="X6156"/>
      <c r="Y6156"/>
      <c r="Z6156"/>
      <c r="AA6156"/>
      <c r="AB6156"/>
      <c r="AC6156"/>
      <c r="AD6156"/>
      <c r="AE6156"/>
      <c r="AF6156"/>
    </row>
    <row r="6157" spans="1:32" ht="16.899999999999999" customHeight="1" x14ac:dyDescent="0.35">
      <c r="A6157"/>
      <c r="B6157"/>
      <c r="C6157"/>
      <c r="D6157"/>
      <c r="E6157"/>
      <c r="F6157"/>
      <c r="G6157"/>
      <c r="H6157" s="47"/>
      <c r="I6157"/>
      <c r="J6157"/>
      <c r="K6157" s="23"/>
      <c r="L6157"/>
      <c r="M6157"/>
      <c r="N6157" s="55"/>
      <c r="O6157" s="52"/>
      <c r="P6157"/>
      <c r="Q6157"/>
      <c r="R6157"/>
      <c r="S6157"/>
      <c r="T6157"/>
      <c r="U6157"/>
      <c r="V6157"/>
      <c r="W6157"/>
      <c r="X6157"/>
      <c r="Y6157"/>
      <c r="Z6157"/>
      <c r="AA6157"/>
      <c r="AB6157"/>
      <c r="AC6157"/>
      <c r="AD6157"/>
      <c r="AE6157"/>
      <c r="AF6157"/>
    </row>
    <row r="6158" spans="1:32" ht="16.899999999999999" customHeight="1" x14ac:dyDescent="0.35">
      <c r="A6158"/>
      <c r="B6158"/>
      <c r="C6158"/>
      <c r="D6158"/>
      <c r="E6158"/>
      <c r="F6158"/>
      <c r="G6158"/>
      <c r="H6158" s="47"/>
      <c r="I6158"/>
      <c r="J6158"/>
      <c r="K6158" s="23"/>
      <c r="L6158"/>
      <c r="M6158"/>
      <c r="N6158" s="55"/>
      <c r="O6158" s="52"/>
      <c r="P6158"/>
      <c r="Q6158"/>
      <c r="R6158"/>
      <c r="S6158"/>
      <c r="T6158"/>
      <c r="U6158"/>
      <c r="V6158"/>
      <c r="W6158"/>
      <c r="X6158"/>
      <c r="Y6158"/>
      <c r="Z6158"/>
      <c r="AA6158"/>
      <c r="AB6158"/>
      <c r="AC6158"/>
      <c r="AD6158"/>
      <c r="AE6158"/>
      <c r="AF6158"/>
    </row>
    <row r="6159" spans="1:32" ht="16.899999999999999" customHeight="1" x14ac:dyDescent="0.35">
      <c r="A6159"/>
      <c r="B6159"/>
      <c r="C6159"/>
      <c r="D6159"/>
      <c r="E6159"/>
      <c r="F6159"/>
      <c r="G6159"/>
      <c r="H6159" s="47"/>
      <c r="I6159"/>
      <c r="J6159"/>
      <c r="K6159" s="23"/>
      <c r="L6159"/>
      <c r="M6159"/>
      <c r="N6159" s="55"/>
      <c r="O6159" s="52"/>
      <c r="P6159"/>
      <c r="Q6159"/>
      <c r="R6159"/>
      <c r="S6159"/>
      <c r="T6159"/>
      <c r="U6159"/>
      <c r="V6159"/>
      <c r="W6159"/>
      <c r="X6159"/>
      <c r="Y6159"/>
      <c r="Z6159"/>
      <c r="AA6159"/>
      <c r="AB6159"/>
      <c r="AC6159"/>
      <c r="AD6159"/>
      <c r="AE6159"/>
      <c r="AF6159"/>
    </row>
    <row r="6160" spans="1:32" ht="16.899999999999999" customHeight="1" x14ac:dyDescent="0.35">
      <c r="A6160"/>
      <c r="B6160"/>
      <c r="C6160"/>
      <c r="D6160"/>
      <c r="E6160"/>
      <c r="F6160"/>
      <c r="G6160"/>
      <c r="H6160" s="47"/>
      <c r="I6160"/>
      <c r="J6160"/>
      <c r="K6160" s="23"/>
      <c r="L6160"/>
      <c r="M6160"/>
      <c r="N6160" s="55"/>
      <c r="O6160" s="52"/>
      <c r="P6160"/>
      <c r="Q6160"/>
      <c r="R6160"/>
      <c r="S6160"/>
      <c r="T6160"/>
      <c r="U6160"/>
      <c r="V6160"/>
      <c r="W6160"/>
      <c r="X6160"/>
      <c r="Y6160"/>
      <c r="Z6160"/>
      <c r="AA6160"/>
      <c r="AB6160"/>
      <c r="AC6160"/>
      <c r="AD6160"/>
      <c r="AE6160"/>
      <c r="AF6160"/>
    </row>
    <row r="6161" spans="1:32" ht="16.899999999999999" customHeight="1" x14ac:dyDescent="0.35">
      <c r="A6161"/>
      <c r="B6161"/>
      <c r="C6161"/>
      <c r="D6161"/>
      <c r="E6161"/>
      <c r="F6161"/>
      <c r="G6161"/>
      <c r="H6161" s="47"/>
      <c r="I6161"/>
      <c r="J6161"/>
      <c r="K6161" s="23"/>
      <c r="L6161"/>
      <c r="M6161"/>
      <c r="N6161" s="55"/>
      <c r="O6161" s="52"/>
      <c r="P6161"/>
      <c r="Q6161"/>
      <c r="R6161"/>
      <c r="S6161"/>
      <c r="T6161"/>
      <c r="U6161"/>
      <c r="V6161"/>
      <c r="W6161"/>
      <c r="X6161"/>
      <c r="Y6161"/>
      <c r="Z6161"/>
      <c r="AA6161"/>
      <c r="AB6161"/>
      <c r="AC6161"/>
      <c r="AD6161"/>
      <c r="AE6161"/>
      <c r="AF6161"/>
    </row>
    <row r="6162" spans="1:32" ht="16.899999999999999" customHeight="1" x14ac:dyDescent="0.35">
      <c r="A6162"/>
      <c r="B6162"/>
      <c r="C6162"/>
      <c r="D6162"/>
      <c r="E6162"/>
      <c r="F6162"/>
      <c r="G6162"/>
      <c r="H6162" s="47"/>
      <c r="I6162"/>
      <c r="J6162"/>
      <c r="K6162" s="23"/>
      <c r="L6162"/>
      <c r="M6162"/>
      <c r="N6162" s="55"/>
      <c r="O6162" s="52"/>
      <c r="P6162"/>
      <c r="Q6162"/>
      <c r="R6162"/>
      <c r="S6162"/>
      <c r="T6162"/>
      <c r="U6162"/>
      <c r="V6162"/>
      <c r="W6162"/>
      <c r="X6162"/>
      <c r="Y6162"/>
      <c r="Z6162"/>
      <c r="AA6162"/>
      <c r="AB6162"/>
      <c r="AC6162"/>
      <c r="AD6162"/>
      <c r="AE6162"/>
      <c r="AF6162"/>
    </row>
    <row r="6163" spans="1:32" ht="16.899999999999999" customHeight="1" x14ac:dyDescent="0.35">
      <c r="A6163"/>
      <c r="B6163"/>
      <c r="C6163"/>
      <c r="D6163"/>
      <c r="E6163"/>
      <c r="F6163"/>
      <c r="G6163"/>
      <c r="H6163" s="47"/>
      <c r="I6163"/>
      <c r="J6163"/>
      <c r="K6163" s="23"/>
      <c r="L6163"/>
      <c r="M6163"/>
      <c r="N6163" s="55"/>
      <c r="O6163" s="52"/>
      <c r="P6163"/>
      <c r="Q6163"/>
      <c r="R6163"/>
      <c r="S6163"/>
      <c r="T6163"/>
      <c r="U6163"/>
      <c r="V6163"/>
      <c r="W6163"/>
      <c r="X6163"/>
      <c r="Y6163"/>
      <c r="Z6163"/>
      <c r="AA6163"/>
      <c r="AB6163"/>
      <c r="AC6163"/>
      <c r="AD6163"/>
      <c r="AE6163"/>
      <c r="AF6163"/>
    </row>
    <row r="6164" spans="1:32" ht="16.899999999999999" customHeight="1" x14ac:dyDescent="0.35">
      <c r="A6164"/>
      <c r="B6164"/>
      <c r="C6164"/>
      <c r="D6164"/>
      <c r="E6164"/>
      <c r="F6164"/>
      <c r="G6164"/>
      <c r="H6164" s="47"/>
      <c r="I6164"/>
      <c r="J6164"/>
      <c r="K6164" s="23"/>
      <c r="L6164"/>
      <c r="M6164"/>
      <c r="N6164" s="55"/>
      <c r="O6164" s="52"/>
      <c r="P6164"/>
      <c r="Q6164"/>
      <c r="R6164"/>
      <c r="S6164"/>
      <c r="T6164"/>
      <c r="U6164"/>
      <c r="V6164"/>
      <c r="W6164"/>
      <c r="X6164"/>
      <c r="Y6164"/>
      <c r="Z6164"/>
      <c r="AA6164"/>
      <c r="AB6164"/>
      <c r="AC6164"/>
      <c r="AD6164"/>
      <c r="AE6164"/>
      <c r="AF6164"/>
    </row>
    <row r="6165" spans="1:32" ht="16.899999999999999" customHeight="1" x14ac:dyDescent="0.35">
      <c r="A6165"/>
      <c r="B6165"/>
      <c r="C6165"/>
      <c r="D6165"/>
      <c r="E6165"/>
      <c r="F6165"/>
      <c r="G6165"/>
      <c r="H6165" s="47"/>
      <c r="I6165"/>
      <c r="J6165"/>
      <c r="K6165" s="23"/>
      <c r="L6165"/>
      <c r="M6165"/>
      <c r="N6165" s="55"/>
      <c r="O6165" s="52"/>
      <c r="P6165"/>
      <c r="Q6165"/>
      <c r="R6165"/>
      <c r="S6165"/>
      <c r="T6165"/>
      <c r="U6165"/>
      <c r="V6165"/>
      <c r="W6165"/>
      <c r="X6165"/>
      <c r="Y6165"/>
      <c r="Z6165"/>
      <c r="AA6165"/>
      <c r="AB6165"/>
      <c r="AC6165"/>
      <c r="AD6165"/>
      <c r="AE6165"/>
      <c r="AF6165"/>
    </row>
    <row r="6166" spans="1:32" ht="16.899999999999999" customHeight="1" x14ac:dyDescent="0.35">
      <c r="A6166"/>
      <c r="B6166"/>
      <c r="C6166"/>
      <c r="D6166"/>
      <c r="E6166"/>
      <c r="F6166"/>
      <c r="G6166"/>
      <c r="H6166" s="47"/>
      <c r="I6166"/>
      <c r="J6166"/>
      <c r="K6166" s="23"/>
      <c r="L6166"/>
      <c r="M6166"/>
      <c r="N6166" s="55"/>
      <c r="O6166" s="52"/>
      <c r="P6166"/>
      <c r="Q6166"/>
      <c r="R6166"/>
      <c r="S6166"/>
      <c r="T6166"/>
      <c r="U6166"/>
      <c r="V6166"/>
      <c r="W6166"/>
      <c r="X6166"/>
      <c r="Y6166"/>
      <c r="Z6166"/>
      <c r="AA6166"/>
      <c r="AB6166"/>
      <c r="AC6166"/>
      <c r="AD6166"/>
      <c r="AE6166"/>
      <c r="AF6166"/>
    </row>
    <row r="6167" spans="1:32" ht="16.899999999999999" customHeight="1" x14ac:dyDescent="0.35">
      <c r="A6167"/>
      <c r="B6167"/>
      <c r="C6167"/>
      <c r="D6167"/>
      <c r="E6167"/>
      <c r="F6167"/>
      <c r="G6167"/>
      <c r="H6167" s="47"/>
      <c r="I6167"/>
      <c r="J6167"/>
      <c r="K6167" s="23"/>
      <c r="L6167"/>
      <c r="M6167"/>
      <c r="N6167" s="55"/>
      <c r="O6167" s="52"/>
      <c r="P6167"/>
      <c r="Q6167"/>
      <c r="R6167"/>
      <c r="S6167"/>
      <c r="T6167"/>
      <c r="U6167"/>
      <c r="V6167"/>
      <c r="W6167"/>
      <c r="X6167"/>
      <c r="Y6167"/>
      <c r="Z6167"/>
      <c r="AA6167"/>
      <c r="AB6167"/>
      <c r="AC6167"/>
      <c r="AD6167"/>
      <c r="AE6167"/>
      <c r="AF6167"/>
    </row>
    <row r="6168" spans="1:32" ht="16.899999999999999" customHeight="1" x14ac:dyDescent="0.35">
      <c r="A6168"/>
      <c r="B6168"/>
      <c r="C6168"/>
      <c r="D6168"/>
      <c r="E6168"/>
      <c r="F6168"/>
      <c r="G6168"/>
      <c r="H6168" s="47"/>
      <c r="I6168"/>
      <c r="J6168"/>
      <c r="K6168" s="23"/>
      <c r="L6168"/>
      <c r="M6168"/>
      <c r="N6168" s="55"/>
      <c r="O6168" s="52"/>
      <c r="P6168"/>
      <c r="Q6168"/>
      <c r="R6168"/>
      <c r="S6168"/>
      <c r="T6168"/>
      <c r="U6168"/>
      <c r="V6168"/>
      <c r="W6168"/>
      <c r="X6168"/>
      <c r="Y6168"/>
      <c r="Z6168"/>
      <c r="AA6168"/>
      <c r="AB6168"/>
      <c r="AC6168"/>
      <c r="AD6168"/>
      <c r="AE6168"/>
      <c r="AF6168"/>
    </row>
    <row r="6169" spans="1:32" ht="16.899999999999999" customHeight="1" x14ac:dyDescent="0.35">
      <c r="A6169"/>
      <c r="B6169"/>
      <c r="C6169"/>
      <c r="D6169"/>
      <c r="E6169"/>
      <c r="F6169"/>
      <c r="G6169"/>
      <c r="H6169" s="47"/>
      <c r="I6169"/>
      <c r="J6169"/>
      <c r="K6169" s="23"/>
      <c r="L6169"/>
      <c r="M6169"/>
      <c r="N6169" s="55"/>
      <c r="O6169" s="52"/>
      <c r="P6169"/>
      <c r="Q6169"/>
      <c r="R6169"/>
      <c r="S6169"/>
      <c r="T6169"/>
      <c r="U6169"/>
      <c r="V6169"/>
      <c r="W6169"/>
      <c r="X6169"/>
      <c r="Y6169"/>
      <c r="Z6169"/>
      <c r="AA6169"/>
      <c r="AB6169"/>
      <c r="AC6169"/>
      <c r="AD6169"/>
      <c r="AE6169"/>
      <c r="AF6169"/>
    </row>
    <row r="6170" spans="1:32" ht="16.899999999999999" customHeight="1" x14ac:dyDescent="0.35">
      <c r="A6170"/>
      <c r="B6170"/>
      <c r="C6170"/>
      <c r="D6170"/>
      <c r="E6170"/>
      <c r="F6170"/>
      <c r="G6170"/>
      <c r="H6170" s="47"/>
      <c r="I6170"/>
      <c r="J6170"/>
      <c r="K6170" s="23"/>
      <c r="L6170"/>
      <c r="M6170"/>
      <c r="N6170" s="55"/>
      <c r="O6170" s="52"/>
      <c r="P6170"/>
      <c r="Q6170"/>
      <c r="R6170"/>
      <c r="S6170"/>
      <c r="T6170"/>
      <c r="U6170"/>
      <c r="V6170"/>
      <c r="W6170"/>
      <c r="X6170"/>
      <c r="Y6170"/>
      <c r="Z6170"/>
      <c r="AA6170"/>
      <c r="AB6170"/>
      <c r="AC6170"/>
      <c r="AD6170"/>
      <c r="AE6170"/>
      <c r="AF6170"/>
    </row>
    <row r="6171" spans="1:32" ht="16.899999999999999" customHeight="1" x14ac:dyDescent="0.35">
      <c r="A6171"/>
      <c r="B6171"/>
      <c r="C6171"/>
      <c r="D6171"/>
      <c r="E6171"/>
      <c r="F6171"/>
      <c r="G6171"/>
      <c r="H6171" s="47"/>
      <c r="I6171"/>
      <c r="J6171"/>
      <c r="K6171" s="23"/>
      <c r="L6171"/>
      <c r="M6171"/>
      <c r="N6171" s="55"/>
      <c r="O6171" s="52"/>
      <c r="P6171"/>
      <c r="Q6171"/>
      <c r="R6171"/>
      <c r="S6171"/>
      <c r="T6171"/>
      <c r="U6171"/>
      <c r="V6171"/>
      <c r="W6171"/>
      <c r="X6171"/>
      <c r="Y6171"/>
      <c r="Z6171"/>
      <c r="AA6171"/>
      <c r="AB6171"/>
      <c r="AC6171"/>
      <c r="AD6171"/>
      <c r="AE6171"/>
      <c r="AF6171"/>
    </row>
    <row r="6172" spans="1:32" ht="16.899999999999999" customHeight="1" x14ac:dyDescent="0.35">
      <c r="A6172"/>
      <c r="B6172"/>
      <c r="C6172"/>
      <c r="D6172"/>
      <c r="E6172"/>
      <c r="F6172"/>
      <c r="G6172"/>
      <c r="H6172" s="47"/>
      <c r="I6172"/>
      <c r="J6172"/>
      <c r="K6172" s="23"/>
      <c r="L6172"/>
      <c r="M6172"/>
      <c r="N6172" s="55"/>
      <c r="O6172" s="52"/>
      <c r="P6172"/>
      <c r="Q6172"/>
      <c r="R6172"/>
      <c r="S6172"/>
      <c r="T6172"/>
      <c r="U6172"/>
      <c r="V6172"/>
      <c r="W6172"/>
      <c r="X6172"/>
      <c r="Y6172"/>
      <c r="Z6172"/>
      <c r="AA6172"/>
      <c r="AB6172"/>
      <c r="AC6172"/>
      <c r="AD6172"/>
      <c r="AE6172"/>
      <c r="AF6172"/>
    </row>
    <row r="6173" spans="1:32" ht="16.899999999999999" customHeight="1" x14ac:dyDescent="0.35">
      <c r="A6173"/>
      <c r="B6173"/>
      <c r="C6173"/>
      <c r="D6173"/>
      <c r="E6173"/>
      <c r="F6173"/>
      <c r="G6173"/>
      <c r="H6173" s="47"/>
      <c r="I6173"/>
      <c r="J6173"/>
      <c r="K6173" s="23"/>
      <c r="L6173"/>
      <c r="M6173"/>
      <c r="N6173" s="55"/>
      <c r="O6173" s="52"/>
      <c r="P6173"/>
      <c r="Q6173"/>
      <c r="R6173"/>
      <c r="S6173"/>
      <c r="T6173"/>
      <c r="U6173"/>
      <c r="V6173"/>
      <c r="W6173"/>
      <c r="X6173"/>
      <c r="Y6173"/>
      <c r="Z6173"/>
      <c r="AA6173"/>
      <c r="AB6173"/>
      <c r="AC6173"/>
      <c r="AD6173"/>
      <c r="AE6173"/>
      <c r="AF6173"/>
    </row>
    <row r="6174" spans="1:32" ht="16.899999999999999" customHeight="1" x14ac:dyDescent="0.35">
      <c r="A6174"/>
      <c r="B6174"/>
      <c r="C6174"/>
      <c r="D6174"/>
      <c r="E6174"/>
      <c r="F6174"/>
      <c r="G6174"/>
      <c r="H6174" s="47"/>
      <c r="I6174"/>
      <c r="J6174"/>
      <c r="K6174" s="23"/>
      <c r="L6174"/>
      <c r="M6174"/>
      <c r="N6174" s="55"/>
      <c r="O6174" s="52"/>
      <c r="P6174"/>
      <c r="Q6174"/>
      <c r="R6174"/>
      <c r="S6174"/>
      <c r="T6174"/>
      <c r="U6174"/>
      <c r="V6174"/>
      <c r="W6174"/>
      <c r="X6174"/>
      <c r="Y6174"/>
      <c r="Z6174"/>
      <c r="AA6174"/>
      <c r="AB6174"/>
      <c r="AC6174"/>
      <c r="AD6174"/>
      <c r="AE6174"/>
      <c r="AF6174"/>
    </row>
    <row r="6175" spans="1:32" ht="16.899999999999999" customHeight="1" x14ac:dyDescent="0.35">
      <c r="A6175"/>
      <c r="B6175"/>
      <c r="C6175"/>
      <c r="D6175"/>
      <c r="E6175"/>
      <c r="F6175"/>
      <c r="G6175"/>
      <c r="H6175" s="47"/>
      <c r="I6175"/>
      <c r="J6175"/>
      <c r="K6175" s="23"/>
      <c r="L6175"/>
      <c r="M6175"/>
      <c r="N6175" s="55"/>
      <c r="O6175" s="52"/>
      <c r="P6175"/>
      <c r="Q6175"/>
      <c r="R6175"/>
      <c r="S6175"/>
      <c r="T6175"/>
      <c r="U6175"/>
      <c r="V6175"/>
      <c r="W6175"/>
      <c r="X6175"/>
      <c r="Y6175"/>
      <c r="Z6175"/>
      <c r="AA6175"/>
      <c r="AB6175"/>
      <c r="AC6175"/>
      <c r="AD6175"/>
      <c r="AE6175"/>
      <c r="AF6175"/>
    </row>
    <row r="6176" spans="1:32" ht="16.899999999999999" customHeight="1" x14ac:dyDescent="0.35">
      <c r="A6176"/>
      <c r="B6176"/>
      <c r="C6176"/>
      <c r="D6176"/>
      <c r="E6176"/>
      <c r="F6176"/>
      <c r="G6176"/>
      <c r="H6176" s="47"/>
      <c r="I6176"/>
      <c r="J6176"/>
      <c r="K6176" s="23"/>
      <c r="L6176"/>
      <c r="M6176"/>
      <c r="N6176" s="55"/>
      <c r="O6176" s="52"/>
      <c r="P6176"/>
      <c r="Q6176"/>
      <c r="R6176"/>
      <c r="S6176"/>
      <c r="T6176"/>
      <c r="U6176"/>
      <c r="V6176"/>
      <c r="W6176"/>
      <c r="X6176"/>
      <c r="Y6176"/>
      <c r="Z6176"/>
      <c r="AA6176"/>
      <c r="AB6176"/>
      <c r="AC6176"/>
      <c r="AD6176"/>
      <c r="AE6176"/>
      <c r="AF6176"/>
    </row>
    <row r="6177" spans="1:32" ht="16.899999999999999" customHeight="1" x14ac:dyDescent="0.35">
      <c r="A6177"/>
      <c r="B6177"/>
      <c r="C6177"/>
      <c r="D6177"/>
      <c r="E6177"/>
      <c r="F6177"/>
      <c r="G6177"/>
      <c r="H6177" s="47"/>
      <c r="I6177"/>
      <c r="J6177"/>
      <c r="K6177" s="23"/>
      <c r="L6177"/>
      <c r="M6177"/>
      <c r="N6177" s="55"/>
      <c r="O6177" s="52"/>
      <c r="P6177"/>
      <c r="Q6177"/>
      <c r="R6177"/>
      <c r="S6177"/>
      <c r="T6177"/>
      <c r="U6177"/>
      <c r="V6177"/>
      <c r="W6177"/>
      <c r="X6177"/>
      <c r="Y6177"/>
      <c r="Z6177"/>
      <c r="AA6177"/>
      <c r="AB6177"/>
      <c r="AC6177"/>
      <c r="AD6177"/>
      <c r="AE6177"/>
      <c r="AF6177"/>
    </row>
    <row r="6178" spans="1:32" ht="16.899999999999999" customHeight="1" x14ac:dyDescent="0.35">
      <c r="A6178"/>
      <c r="B6178"/>
      <c r="C6178"/>
      <c r="D6178"/>
      <c r="E6178"/>
      <c r="F6178"/>
      <c r="G6178"/>
      <c r="H6178" s="47"/>
      <c r="I6178"/>
      <c r="J6178"/>
      <c r="K6178" s="23"/>
      <c r="L6178"/>
      <c r="M6178"/>
      <c r="N6178" s="55"/>
      <c r="O6178" s="52"/>
      <c r="P6178"/>
      <c r="Q6178"/>
      <c r="R6178"/>
      <c r="S6178"/>
      <c r="T6178"/>
      <c r="U6178"/>
      <c r="V6178"/>
      <c r="W6178"/>
      <c r="X6178"/>
      <c r="Y6178"/>
      <c r="Z6178"/>
      <c r="AA6178"/>
      <c r="AB6178"/>
      <c r="AC6178"/>
      <c r="AD6178"/>
      <c r="AE6178"/>
      <c r="AF6178"/>
    </row>
    <row r="6179" spans="1:32" ht="16.899999999999999" customHeight="1" x14ac:dyDescent="0.35">
      <c r="A6179"/>
      <c r="B6179"/>
      <c r="C6179"/>
      <c r="D6179"/>
      <c r="E6179"/>
      <c r="F6179"/>
      <c r="G6179"/>
      <c r="H6179" s="47"/>
      <c r="I6179"/>
      <c r="J6179"/>
      <c r="K6179" s="23"/>
      <c r="L6179"/>
      <c r="M6179"/>
      <c r="N6179" s="55"/>
      <c r="O6179" s="52"/>
      <c r="P6179"/>
      <c r="Q6179"/>
      <c r="R6179"/>
      <c r="S6179"/>
      <c r="T6179"/>
      <c r="U6179"/>
      <c r="V6179"/>
      <c r="W6179"/>
      <c r="X6179"/>
      <c r="Y6179"/>
      <c r="Z6179"/>
      <c r="AA6179"/>
      <c r="AB6179"/>
      <c r="AC6179"/>
      <c r="AD6179"/>
      <c r="AE6179"/>
      <c r="AF6179"/>
    </row>
    <row r="6180" spans="1:32" ht="16.899999999999999" customHeight="1" x14ac:dyDescent="0.35">
      <c r="A6180"/>
      <c r="B6180"/>
      <c r="C6180"/>
      <c r="D6180"/>
      <c r="E6180"/>
      <c r="F6180"/>
      <c r="G6180"/>
      <c r="H6180" s="47"/>
      <c r="I6180"/>
      <c r="J6180"/>
      <c r="K6180" s="23"/>
      <c r="L6180"/>
      <c r="M6180"/>
      <c r="N6180" s="55"/>
      <c r="O6180" s="52"/>
      <c r="P6180"/>
      <c r="Q6180"/>
      <c r="R6180"/>
      <c r="S6180"/>
      <c r="T6180"/>
      <c r="U6180"/>
      <c r="V6180"/>
      <c r="W6180"/>
      <c r="X6180"/>
      <c r="Y6180"/>
      <c r="Z6180"/>
      <c r="AA6180"/>
      <c r="AB6180"/>
      <c r="AC6180"/>
      <c r="AD6180"/>
      <c r="AE6180"/>
      <c r="AF6180"/>
    </row>
    <row r="6181" spans="1:32" ht="16.899999999999999" customHeight="1" x14ac:dyDescent="0.35">
      <c r="A6181"/>
      <c r="B6181"/>
      <c r="C6181"/>
      <c r="D6181"/>
      <c r="E6181"/>
      <c r="F6181"/>
      <c r="G6181"/>
      <c r="H6181" s="47"/>
      <c r="I6181"/>
      <c r="J6181"/>
      <c r="K6181" s="23"/>
      <c r="L6181"/>
      <c r="M6181"/>
      <c r="N6181" s="55"/>
      <c r="O6181" s="52"/>
      <c r="P6181"/>
      <c r="Q6181"/>
      <c r="R6181"/>
      <c r="S6181"/>
      <c r="T6181"/>
      <c r="U6181"/>
      <c r="V6181"/>
      <c r="W6181"/>
      <c r="X6181"/>
      <c r="Y6181"/>
      <c r="Z6181"/>
      <c r="AA6181"/>
      <c r="AB6181"/>
      <c r="AC6181"/>
      <c r="AD6181"/>
      <c r="AE6181"/>
      <c r="AF6181"/>
    </row>
    <row r="6182" spans="1:32" ht="16.899999999999999" customHeight="1" x14ac:dyDescent="0.35">
      <c r="A6182"/>
      <c r="B6182"/>
      <c r="C6182"/>
      <c r="D6182"/>
      <c r="E6182"/>
      <c r="F6182"/>
      <c r="G6182"/>
      <c r="H6182" s="47"/>
      <c r="I6182"/>
      <c r="J6182"/>
      <c r="K6182" s="23"/>
      <c r="L6182"/>
      <c r="M6182"/>
      <c r="N6182" s="55"/>
      <c r="O6182" s="52"/>
      <c r="P6182"/>
      <c r="Q6182"/>
      <c r="R6182"/>
      <c r="S6182"/>
      <c r="T6182"/>
      <c r="U6182"/>
      <c r="V6182"/>
      <c r="W6182"/>
      <c r="X6182"/>
      <c r="Y6182"/>
      <c r="Z6182"/>
      <c r="AA6182"/>
      <c r="AB6182"/>
      <c r="AC6182"/>
      <c r="AD6182"/>
      <c r="AE6182"/>
      <c r="AF6182"/>
    </row>
    <row r="6183" spans="1:32" ht="16.899999999999999" customHeight="1" x14ac:dyDescent="0.35">
      <c r="A6183"/>
      <c r="B6183"/>
      <c r="C6183"/>
      <c r="D6183"/>
      <c r="E6183"/>
      <c r="F6183"/>
      <c r="G6183"/>
      <c r="H6183" s="47"/>
      <c r="I6183"/>
      <c r="J6183"/>
      <c r="K6183" s="23"/>
      <c r="L6183"/>
      <c r="M6183"/>
      <c r="N6183" s="55"/>
      <c r="O6183" s="52"/>
      <c r="P6183"/>
      <c r="Q6183"/>
      <c r="R6183"/>
      <c r="S6183"/>
      <c r="T6183"/>
      <c r="U6183"/>
      <c r="V6183"/>
      <c r="W6183"/>
      <c r="X6183"/>
      <c r="Y6183"/>
      <c r="Z6183"/>
      <c r="AA6183"/>
      <c r="AB6183"/>
      <c r="AC6183"/>
      <c r="AD6183"/>
      <c r="AE6183"/>
      <c r="AF6183"/>
    </row>
    <row r="6184" spans="1:32" ht="16.899999999999999" customHeight="1" x14ac:dyDescent="0.35">
      <c r="A6184"/>
      <c r="B6184"/>
      <c r="C6184"/>
      <c r="D6184"/>
      <c r="E6184"/>
      <c r="F6184"/>
      <c r="G6184"/>
      <c r="H6184" s="47"/>
      <c r="I6184"/>
      <c r="J6184"/>
      <c r="K6184" s="23"/>
      <c r="L6184"/>
      <c r="M6184"/>
      <c r="N6184" s="55"/>
      <c r="O6184" s="52"/>
      <c r="P6184"/>
      <c r="Q6184"/>
      <c r="R6184"/>
      <c r="S6184"/>
      <c r="T6184"/>
      <c r="U6184"/>
      <c r="V6184"/>
      <c r="W6184"/>
      <c r="X6184"/>
      <c r="Y6184"/>
      <c r="Z6184"/>
      <c r="AA6184"/>
      <c r="AB6184"/>
      <c r="AC6184"/>
      <c r="AD6184"/>
      <c r="AE6184"/>
      <c r="AF6184"/>
    </row>
    <row r="6185" spans="1:32" ht="16.899999999999999" customHeight="1" x14ac:dyDescent="0.35">
      <c r="A6185"/>
      <c r="B6185"/>
      <c r="C6185"/>
      <c r="D6185"/>
      <c r="E6185"/>
      <c r="F6185"/>
      <c r="G6185"/>
      <c r="H6185" s="47"/>
      <c r="I6185"/>
      <c r="J6185"/>
      <c r="K6185" s="23"/>
      <c r="L6185"/>
      <c r="M6185"/>
      <c r="N6185" s="55"/>
      <c r="O6185" s="52"/>
      <c r="P6185"/>
      <c r="Q6185"/>
      <c r="R6185"/>
      <c r="S6185"/>
      <c r="T6185"/>
      <c r="U6185"/>
      <c r="V6185"/>
      <c r="W6185"/>
      <c r="X6185"/>
      <c r="Y6185"/>
      <c r="Z6185"/>
      <c r="AA6185"/>
      <c r="AB6185"/>
      <c r="AC6185"/>
      <c r="AD6185"/>
      <c r="AE6185"/>
      <c r="AF6185"/>
    </row>
    <row r="6186" spans="1:32" ht="16.899999999999999" customHeight="1" x14ac:dyDescent="0.35">
      <c r="A6186"/>
      <c r="B6186"/>
      <c r="C6186"/>
      <c r="D6186"/>
      <c r="E6186"/>
      <c r="F6186"/>
      <c r="G6186"/>
      <c r="H6186" s="47"/>
      <c r="I6186"/>
      <c r="J6186"/>
      <c r="K6186" s="23"/>
      <c r="L6186"/>
      <c r="M6186"/>
      <c r="N6186" s="55"/>
      <c r="O6186" s="52"/>
      <c r="P6186"/>
      <c r="Q6186"/>
      <c r="R6186"/>
      <c r="S6186"/>
      <c r="T6186"/>
      <c r="U6186"/>
      <c r="V6186"/>
      <c r="W6186"/>
      <c r="X6186"/>
      <c r="Y6186"/>
      <c r="Z6186"/>
      <c r="AA6186"/>
      <c r="AB6186"/>
      <c r="AC6186"/>
      <c r="AD6186"/>
      <c r="AE6186"/>
      <c r="AF6186"/>
    </row>
    <row r="6187" spans="1:32" ht="16.899999999999999" customHeight="1" x14ac:dyDescent="0.35">
      <c r="A6187"/>
      <c r="B6187"/>
      <c r="C6187"/>
      <c r="D6187"/>
      <c r="E6187"/>
      <c r="F6187"/>
      <c r="G6187"/>
      <c r="H6187" s="47"/>
      <c r="I6187"/>
      <c r="J6187"/>
      <c r="K6187" s="23"/>
      <c r="L6187"/>
      <c r="M6187"/>
      <c r="N6187" s="55"/>
      <c r="O6187" s="52"/>
      <c r="P6187"/>
      <c r="Q6187"/>
      <c r="R6187"/>
      <c r="S6187"/>
      <c r="T6187"/>
      <c r="U6187"/>
      <c r="V6187"/>
      <c r="W6187"/>
      <c r="X6187"/>
      <c r="Y6187"/>
      <c r="Z6187"/>
      <c r="AA6187"/>
      <c r="AB6187"/>
      <c r="AC6187"/>
      <c r="AD6187"/>
      <c r="AE6187"/>
      <c r="AF6187"/>
    </row>
  </sheetData>
  <phoneticPr fontId="16" type="noConversion"/>
  <pageMargins left="0.7" right="0.7" top="0.75" bottom="0.75" header="0.3" footer="0.3"/>
  <pageSetup orientation="portrait" r:id="rId1"/>
  <ignoredErrors>
    <ignoredError sqref="X6"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A00C7-B397-4B13-BCB5-E9B12F1AB8DE}">
  <sheetPr>
    <tabColor theme="2" tint="-9.9978637043366805E-2"/>
  </sheetPr>
  <dimension ref="A1:F107"/>
  <sheetViews>
    <sheetView topLeftCell="A4" zoomScale="90" zoomScaleNormal="90" workbookViewId="0">
      <selection activeCell="D18" sqref="D18"/>
    </sheetView>
  </sheetViews>
  <sheetFormatPr defaultRowHeight="14.5" x14ac:dyDescent="0.35"/>
  <cols>
    <col min="1" max="1" width="43.7265625" bestFit="1" customWidth="1"/>
    <col min="2" max="2" width="18.08984375" bestFit="1" customWidth="1"/>
    <col min="3" max="3" width="16.54296875" customWidth="1"/>
    <col min="4" max="4" width="43.7265625" bestFit="1" customWidth="1"/>
    <col min="5" max="5" width="18.08984375" bestFit="1" customWidth="1"/>
    <col min="6" max="6" width="4" customWidth="1"/>
    <col min="7" max="7" width="45.453125" bestFit="1" customWidth="1"/>
    <col min="8" max="8" width="19.1796875" bestFit="1" customWidth="1"/>
  </cols>
  <sheetData>
    <row r="1" spans="1:6" ht="15.5" x14ac:dyDescent="0.35">
      <c r="A1" s="104" t="s">
        <v>6193</v>
      </c>
      <c r="B1" s="105"/>
      <c r="C1" s="105"/>
      <c r="D1" s="105"/>
      <c r="E1" s="105"/>
    </row>
    <row r="3" spans="1:6" x14ac:dyDescent="0.35">
      <c r="A3" t="s">
        <v>6189</v>
      </c>
      <c r="D3" s="57" t="s">
        <v>6181</v>
      </c>
      <c r="E3" t="s">
        <v>6189</v>
      </c>
    </row>
    <row r="4" spans="1:6" x14ac:dyDescent="0.35">
      <c r="A4" s="59">
        <v>4638748.2528499989</v>
      </c>
      <c r="B4" s="59"/>
      <c r="C4" s="59"/>
      <c r="D4" t="s">
        <v>6126</v>
      </c>
      <c r="E4" s="52">
        <v>1073535.4587299998</v>
      </c>
      <c r="F4" s="52"/>
    </row>
    <row r="5" spans="1:6" x14ac:dyDescent="0.35">
      <c r="D5" t="s">
        <v>6188</v>
      </c>
      <c r="E5" s="59">
        <v>1073535.4587299998</v>
      </c>
      <c r="F5" s="52"/>
    </row>
    <row r="6" spans="1:6" x14ac:dyDescent="0.35">
      <c r="A6" s="57" t="s">
        <v>6181</v>
      </c>
      <c r="B6" t="s">
        <v>6189</v>
      </c>
      <c r="F6" s="52"/>
    </row>
    <row r="7" spans="1:6" x14ac:dyDescent="0.35">
      <c r="A7" t="s">
        <v>6180</v>
      </c>
      <c r="B7" s="52">
        <v>808169.6025099965</v>
      </c>
      <c r="C7" s="52"/>
      <c r="F7" s="52"/>
    </row>
    <row r="8" spans="1:6" x14ac:dyDescent="0.35">
      <c r="A8" t="s">
        <v>5908</v>
      </c>
      <c r="B8" s="52">
        <v>659002.56822000013</v>
      </c>
      <c r="C8" s="52"/>
      <c r="F8" s="52"/>
    </row>
    <row r="9" spans="1:6" x14ac:dyDescent="0.35">
      <c r="A9" t="s">
        <v>5916</v>
      </c>
      <c r="B9" s="52">
        <v>186960.69536999997</v>
      </c>
      <c r="C9" s="52"/>
      <c r="F9" s="52"/>
    </row>
    <row r="10" spans="1:6" x14ac:dyDescent="0.35">
      <c r="A10" t="s">
        <v>5911</v>
      </c>
      <c r="B10" s="52">
        <v>173810.19599999994</v>
      </c>
      <c r="C10" s="52"/>
      <c r="D10" s="57" t="s">
        <v>6181</v>
      </c>
      <c r="E10" t="s">
        <v>6189</v>
      </c>
      <c r="F10" s="52"/>
    </row>
    <row r="11" spans="1:6" x14ac:dyDescent="0.35">
      <c r="A11" t="s">
        <v>5909</v>
      </c>
      <c r="B11" s="52">
        <v>141483.8385300001</v>
      </c>
      <c r="C11" s="52"/>
      <c r="D11" t="s">
        <v>6128</v>
      </c>
      <c r="E11" s="52">
        <v>865199.79838999733</v>
      </c>
      <c r="F11" s="52"/>
    </row>
    <row r="12" spans="1:6" x14ac:dyDescent="0.35">
      <c r="A12" t="s">
        <v>5912</v>
      </c>
      <c r="B12" s="52">
        <v>138178.52517999997</v>
      </c>
      <c r="C12" s="52"/>
      <c r="D12" t="s">
        <v>6188</v>
      </c>
      <c r="E12" s="59">
        <v>865199.79838999733</v>
      </c>
      <c r="F12" s="52"/>
    </row>
    <row r="13" spans="1:6" x14ac:dyDescent="0.35">
      <c r="A13" t="s">
        <v>6122</v>
      </c>
      <c r="B13" s="52">
        <v>96396.096939999989</v>
      </c>
      <c r="C13" s="52"/>
      <c r="F13" s="52"/>
    </row>
    <row r="14" spans="1:6" x14ac:dyDescent="0.35">
      <c r="A14" t="s">
        <v>5915</v>
      </c>
      <c r="B14" s="52">
        <v>87734.643000000025</v>
      </c>
      <c r="C14" s="52"/>
      <c r="F14" s="52"/>
    </row>
    <row r="15" spans="1:6" x14ac:dyDescent="0.35">
      <c r="A15" t="s">
        <v>5910</v>
      </c>
      <c r="B15" s="52">
        <v>78658.034399999975</v>
      </c>
      <c r="C15" s="52"/>
      <c r="E15" s="103">
        <f>VLOOKUP("Grand Total",A7:B45,2,FALSE)</f>
        <v>2700012.9957299964</v>
      </c>
      <c r="F15" s="52"/>
    </row>
    <row r="16" spans="1:6" ht="15.5" x14ac:dyDescent="0.35">
      <c r="A16" t="s">
        <v>6129</v>
      </c>
      <c r="B16" s="52">
        <v>57245.399999999994</v>
      </c>
      <c r="C16" s="52"/>
      <c r="D16" s="27"/>
      <c r="F16" s="52"/>
    </row>
    <row r="17" spans="1:6" x14ac:dyDescent="0.35">
      <c r="A17" t="s">
        <v>13</v>
      </c>
      <c r="B17" s="52">
        <v>53623</v>
      </c>
      <c r="C17" s="52"/>
      <c r="F17" s="52"/>
    </row>
    <row r="18" spans="1:6" x14ac:dyDescent="0.35">
      <c r="A18" t="s">
        <v>17</v>
      </c>
      <c r="B18" s="52">
        <v>47705.129560000001</v>
      </c>
      <c r="C18" s="52"/>
      <c r="F18" s="52"/>
    </row>
    <row r="19" spans="1:6" x14ac:dyDescent="0.35">
      <c r="A19" t="s">
        <v>6123</v>
      </c>
      <c r="B19" s="52">
        <v>41320.630000000005</v>
      </c>
      <c r="C19" s="52"/>
      <c r="F19" s="52"/>
    </row>
    <row r="20" spans="1:6" x14ac:dyDescent="0.35">
      <c r="A20" t="s">
        <v>6130</v>
      </c>
      <c r="B20" s="52">
        <v>31449.787500000006</v>
      </c>
      <c r="C20" s="52"/>
      <c r="F20" s="52"/>
    </row>
    <row r="21" spans="1:6" x14ac:dyDescent="0.35">
      <c r="A21" t="s">
        <v>6125</v>
      </c>
      <c r="B21" s="52">
        <v>29135.74</v>
      </c>
      <c r="C21" s="52"/>
      <c r="F21" s="52"/>
    </row>
    <row r="22" spans="1:6" x14ac:dyDescent="0.35">
      <c r="A22" t="s">
        <v>6131</v>
      </c>
      <c r="B22" s="52">
        <v>20556.740000000002</v>
      </c>
      <c r="C22" s="52"/>
      <c r="F22" s="52"/>
    </row>
    <row r="23" spans="1:6" x14ac:dyDescent="0.35">
      <c r="A23" t="s">
        <v>5917</v>
      </c>
      <c r="B23" s="52">
        <v>12644.6</v>
      </c>
      <c r="C23" s="52"/>
      <c r="F23" s="52"/>
    </row>
    <row r="24" spans="1:6" x14ac:dyDescent="0.35">
      <c r="A24" t="s">
        <v>6111</v>
      </c>
      <c r="B24" s="52">
        <v>10769.688400000001</v>
      </c>
      <c r="C24" s="52"/>
      <c r="F24" s="52"/>
    </row>
    <row r="25" spans="1:6" x14ac:dyDescent="0.35">
      <c r="A25" t="s">
        <v>6135</v>
      </c>
      <c r="B25" s="52">
        <v>8526.6781599999995</v>
      </c>
      <c r="C25" s="52"/>
      <c r="F25" s="52"/>
    </row>
    <row r="26" spans="1:6" x14ac:dyDescent="0.35">
      <c r="A26" t="s">
        <v>6134</v>
      </c>
      <c r="B26" s="52">
        <v>7480.1899999999987</v>
      </c>
      <c r="C26" s="52"/>
      <c r="F26" s="52"/>
    </row>
    <row r="27" spans="1:6" x14ac:dyDescent="0.35">
      <c r="A27" t="s">
        <v>5913</v>
      </c>
      <c r="B27" s="52">
        <v>4816.5057500000003</v>
      </c>
      <c r="C27" s="52"/>
      <c r="F27" s="52"/>
    </row>
    <row r="28" spans="1:6" x14ac:dyDescent="0.35">
      <c r="A28" t="s">
        <v>6127</v>
      </c>
      <c r="B28" s="52">
        <v>1144.1416400000001</v>
      </c>
      <c r="C28" s="52"/>
      <c r="F28" s="52"/>
    </row>
    <row r="29" spans="1:6" x14ac:dyDescent="0.35">
      <c r="A29" t="s">
        <v>6132</v>
      </c>
      <c r="B29" s="52">
        <v>858</v>
      </c>
      <c r="C29" s="52"/>
      <c r="F29" s="52"/>
    </row>
    <row r="30" spans="1:6" x14ac:dyDescent="0.35">
      <c r="A30" t="s">
        <v>6133</v>
      </c>
      <c r="B30" s="52">
        <v>748.36</v>
      </c>
      <c r="C30" s="52"/>
      <c r="F30" s="52"/>
    </row>
    <row r="31" spans="1:6" x14ac:dyDescent="0.35">
      <c r="A31" t="s">
        <v>6136</v>
      </c>
      <c r="B31" s="52">
        <v>660.1</v>
      </c>
      <c r="C31" s="52"/>
      <c r="F31" s="52"/>
    </row>
    <row r="32" spans="1:6" x14ac:dyDescent="0.35">
      <c r="A32" t="s">
        <v>6124</v>
      </c>
      <c r="B32" s="52">
        <v>323.57</v>
      </c>
      <c r="C32" s="52"/>
      <c r="F32" s="52"/>
    </row>
    <row r="33" spans="1:6" x14ac:dyDescent="0.35">
      <c r="A33" t="s">
        <v>5898</v>
      </c>
      <c r="B33" s="52">
        <v>318.15999999999997</v>
      </c>
      <c r="C33" s="52"/>
      <c r="F33" s="52"/>
    </row>
    <row r="34" spans="1:6" x14ac:dyDescent="0.35">
      <c r="A34" t="s">
        <v>6137</v>
      </c>
      <c r="B34" s="52">
        <v>292.37457000000001</v>
      </c>
      <c r="C34" s="52"/>
      <c r="F34" s="52"/>
    </row>
    <row r="35" spans="1:6" x14ac:dyDescent="0.35">
      <c r="A35" t="s">
        <v>6188</v>
      </c>
      <c r="B35" s="106">
        <v>2700012.9957299964</v>
      </c>
      <c r="C35" s="52"/>
      <c r="D35" s="52"/>
      <c r="E35" s="52"/>
      <c r="F35" s="52"/>
    </row>
    <row r="36" spans="1:6" x14ac:dyDescent="0.35">
      <c r="C36" s="59"/>
      <c r="D36" s="52"/>
      <c r="E36" s="52"/>
      <c r="F36" s="52"/>
    </row>
    <row r="37" spans="1:6" x14ac:dyDescent="0.35">
      <c r="C37" s="59"/>
      <c r="D37" s="52"/>
      <c r="E37" s="52"/>
      <c r="F37" s="52"/>
    </row>
    <row r="38" spans="1:6" x14ac:dyDescent="0.35">
      <c r="C38" s="59"/>
      <c r="D38" s="52"/>
      <c r="E38" s="52"/>
      <c r="F38" s="52"/>
    </row>
    <row r="39" spans="1:6" x14ac:dyDescent="0.35">
      <c r="C39" s="59"/>
      <c r="D39" s="52"/>
      <c r="E39" s="52"/>
      <c r="F39" s="52"/>
    </row>
    <row r="40" spans="1:6" x14ac:dyDescent="0.35">
      <c r="C40" s="59"/>
      <c r="D40" s="52"/>
      <c r="E40" s="52"/>
      <c r="F40" s="52"/>
    </row>
    <row r="41" spans="1:6" x14ac:dyDescent="0.35">
      <c r="C41" s="59"/>
      <c r="D41" s="52"/>
      <c r="E41" s="52"/>
      <c r="F41" s="52"/>
    </row>
    <row r="42" spans="1:6" x14ac:dyDescent="0.35">
      <c r="C42" s="59"/>
      <c r="D42" s="52"/>
      <c r="E42" s="52"/>
      <c r="F42" s="52"/>
    </row>
    <row r="43" spans="1:6" x14ac:dyDescent="0.35">
      <c r="C43" s="59"/>
      <c r="D43" s="52"/>
      <c r="E43" s="52"/>
      <c r="F43" s="52"/>
    </row>
    <row r="44" spans="1:6" x14ac:dyDescent="0.35">
      <c r="D44" s="52"/>
      <c r="E44" s="52"/>
      <c r="F44" s="52"/>
    </row>
    <row r="45" spans="1:6" x14ac:dyDescent="0.35">
      <c r="D45" s="52"/>
      <c r="E45" s="52"/>
      <c r="F45" s="52"/>
    </row>
    <row r="46" spans="1:6" x14ac:dyDescent="0.35">
      <c r="D46" s="52"/>
      <c r="E46" s="52"/>
      <c r="F46" s="52"/>
    </row>
    <row r="47" spans="1:6" x14ac:dyDescent="0.35">
      <c r="D47" s="52"/>
      <c r="E47" s="52"/>
      <c r="F47" s="52"/>
    </row>
    <row r="48" spans="1:6" x14ac:dyDescent="0.35">
      <c r="D48" s="52"/>
      <c r="E48" s="52"/>
      <c r="F48" s="52"/>
    </row>
    <row r="49" spans="4:6" x14ac:dyDescent="0.35">
      <c r="D49" s="52"/>
      <c r="E49" s="52"/>
      <c r="F49" s="52"/>
    </row>
    <row r="50" spans="4:6" x14ac:dyDescent="0.35">
      <c r="D50" s="52"/>
      <c r="E50" s="52"/>
      <c r="F50" s="52"/>
    </row>
    <row r="51" spans="4:6" x14ac:dyDescent="0.35">
      <c r="D51" s="52"/>
      <c r="E51" s="52"/>
      <c r="F51" s="52"/>
    </row>
    <row r="52" spans="4:6" x14ac:dyDescent="0.35">
      <c r="D52" s="52"/>
      <c r="E52" s="52"/>
      <c r="F52" s="52"/>
    </row>
    <row r="53" spans="4:6" x14ac:dyDescent="0.35">
      <c r="D53" s="52"/>
      <c r="E53" s="52"/>
      <c r="F53" s="52"/>
    </row>
    <row r="54" spans="4:6" x14ac:dyDescent="0.35">
      <c r="D54" s="52"/>
      <c r="E54" s="52"/>
      <c r="F54" s="52"/>
    </row>
    <row r="55" spans="4:6" x14ac:dyDescent="0.35">
      <c r="D55" s="52"/>
      <c r="E55" s="52"/>
      <c r="F55" s="52"/>
    </row>
    <row r="56" spans="4:6" x14ac:dyDescent="0.35">
      <c r="D56" s="52"/>
      <c r="E56" s="52"/>
      <c r="F56" s="52"/>
    </row>
    <row r="57" spans="4:6" x14ac:dyDescent="0.35">
      <c r="D57" s="52"/>
      <c r="E57" s="52"/>
      <c r="F57" s="52"/>
    </row>
    <row r="58" spans="4:6" x14ac:dyDescent="0.35">
      <c r="D58" s="52"/>
      <c r="E58" s="52"/>
      <c r="F58" s="52"/>
    </row>
    <row r="59" spans="4:6" x14ac:dyDescent="0.35">
      <c r="D59" s="52"/>
      <c r="E59" s="52"/>
      <c r="F59" s="52"/>
    </row>
    <row r="60" spans="4:6" x14ac:dyDescent="0.35">
      <c r="D60" s="52"/>
      <c r="E60" s="52"/>
      <c r="F60" s="52"/>
    </row>
    <row r="61" spans="4:6" x14ac:dyDescent="0.35">
      <c r="D61" s="52"/>
      <c r="E61" s="52"/>
      <c r="F61" s="52"/>
    </row>
    <row r="62" spans="4:6" x14ac:dyDescent="0.35">
      <c r="D62" s="52"/>
      <c r="E62" s="52"/>
      <c r="F62" s="52"/>
    </row>
    <row r="63" spans="4:6" x14ac:dyDescent="0.35">
      <c r="D63" s="52"/>
      <c r="E63" s="52"/>
      <c r="F63" s="52"/>
    </row>
    <row r="64" spans="4:6" x14ac:dyDescent="0.35">
      <c r="D64" s="52"/>
      <c r="E64" s="52"/>
      <c r="F64" s="52"/>
    </row>
    <row r="65" spans="1:6" x14ac:dyDescent="0.35">
      <c r="D65" s="52"/>
      <c r="E65" s="52"/>
      <c r="F65" s="52"/>
    </row>
    <row r="66" spans="1:6" x14ac:dyDescent="0.35">
      <c r="D66" s="52"/>
      <c r="E66" s="52"/>
      <c r="F66" s="52"/>
    </row>
    <row r="67" spans="1:6" x14ac:dyDescent="0.35">
      <c r="D67" s="52"/>
      <c r="E67" s="52"/>
      <c r="F67" s="52"/>
    </row>
    <row r="68" spans="1:6" x14ac:dyDescent="0.35">
      <c r="D68" s="52"/>
      <c r="E68" s="52"/>
      <c r="F68" s="52"/>
    </row>
    <row r="69" spans="1:6" x14ac:dyDescent="0.35">
      <c r="D69" s="52"/>
      <c r="E69" s="52"/>
      <c r="F69" s="52"/>
    </row>
    <row r="70" spans="1:6" x14ac:dyDescent="0.35">
      <c r="D70" s="52"/>
      <c r="E70" s="52"/>
      <c r="F70" s="52"/>
    </row>
    <row r="71" spans="1:6" x14ac:dyDescent="0.35">
      <c r="A71" s="57" t="s">
        <v>6181</v>
      </c>
      <c r="B71" t="s">
        <v>6189</v>
      </c>
      <c r="D71" s="52"/>
      <c r="E71" s="52"/>
      <c r="F71" s="52"/>
    </row>
    <row r="72" spans="1:6" x14ac:dyDescent="0.35">
      <c r="A72" t="s">
        <v>6126</v>
      </c>
      <c r="B72" s="52">
        <v>1073535.4587300001</v>
      </c>
      <c r="C72" s="52"/>
      <c r="D72" s="52"/>
      <c r="E72" s="52"/>
      <c r="F72" s="52"/>
    </row>
    <row r="73" spans="1:6" x14ac:dyDescent="0.35">
      <c r="A73" t="s">
        <v>6128</v>
      </c>
      <c r="B73" s="52">
        <v>865199.79838999873</v>
      </c>
      <c r="C73" s="52"/>
      <c r="D73" s="52"/>
      <c r="E73" s="52"/>
      <c r="F73" s="52"/>
    </row>
    <row r="74" spans="1:6" x14ac:dyDescent="0.35">
      <c r="A74" t="s">
        <v>6180</v>
      </c>
      <c r="B74" s="52">
        <v>808169.60250999918</v>
      </c>
      <c r="C74" s="52"/>
      <c r="D74" s="52"/>
      <c r="E74" s="52"/>
      <c r="F74" s="52"/>
    </row>
    <row r="75" spans="1:6" x14ac:dyDescent="0.35">
      <c r="A75" t="s">
        <v>5908</v>
      </c>
      <c r="B75" s="52">
        <v>659002.56821999978</v>
      </c>
      <c r="C75" s="52"/>
      <c r="D75" s="52"/>
      <c r="E75" s="52"/>
      <c r="F75" s="52"/>
    </row>
    <row r="76" spans="1:6" x14ac:dyDescent="0.35">
      <c r="A76" t="s">
        <v>5916</v>
      </c>
      <c r="B76" s="52">
        <v>186960.69536999997</v>
      </c>
      <c r="C76" s="52"/>
      <c r="D76" s="52"/>
      <c r="E76" s="52"/>
      <c r="F76" s="52"/>
    </row>
    <row r="77" spans="1:6" x14ac:dyDescent="0.35">
      <c r="A77" t="s">
        <v>5911</v>
      </c>
      <c r="B77" s="52">
        <v>173810.19599999994</v>
      </c>
      <c r="C77" s="52"/>
      <c r="D77" s="52"/>
      <c r="E77" s="52"/>
      <c r="F77" s="52"/>
    </row>
    <row r="78" spans="1:6" x14ac:dyDescent="0.35">
      <c r="A78" t="s">
        <v>5909</v>
      </c>
      <c r="B78" s="52">
        <v>141483.83853000001</v>
      </c>
      <c r="C78" s="52"/>
      <c r="D78" s="52"/>
      <c r="E78" s="52"/>
      <c r="F78" s="52"/>
    </row>
    <row r="79" spans="1:6" x14ac:dyDescent="0.35">
      <c r="A79" t="s">
        <v>5912</v>
      </c>
      <c r="B79" s="52">
        <v>138178.52517999976</v>
      </c>
      <c r="C79" s="52"/>
      <c r="D79" s="52"/>
      <c r="E79" s="52"/>
      <c r="F79" s="52"/>
    </row>
    <row r="80" spans="1:6" x14ac:dyDescent="0.35">
      <c r="A80" t="s">
        <v>6122</v>
      </c>
      <c r="B80" s="52">
        <v>96396.096940000003</v>
      </c>
      <c r="C80" s="52"/>
      <c r="D80" s="52"/>
      <c r="E80" s="52"/>
      <c r="F80" s="52"/>
    </row>
    <row r="81" spans="1:6" x14ac:dyDescent="0.35">
      <c r="A81" t="s">
        <v>5915</v>
      </c>
      <c r="B81" s="52">
        <v>87734.642999999967</v>
      </c>
      <c r="C81" s="52"/>
      <c r="D81" s="52"/>
      <c r="E81" s="52"/>
      <c r="F81" s="52"/>
    </row>
    <row r="82" spans="1:6" x14ac:dyDescent="0.35">
      <c r="A82" t="s">
        <v>5910</v>
      </c>
      <c r="B82" s="52">
        <v>78658.034399999975</v>
      </c>
      <c r="C82" s="52"/>
      <c r="D82" s="52"/>
      <c r="E82" s="52"/>
      <c r="F82" s="52"/>
    </row>
    <row r="83" spans="1:6" x14ac:dyDescent="0.35">
      <c r="A83" t="s">
        <v>6129</v>
      </c>
      <c r="B83" s="52">
        <v>57245.399999999994</v>
      </c>
      <c r="C83" s="52"/>
      <c r="D83" s="52"/>
      <c r="E83" s="52"/>
      <c r="F83" s="52"/>
    </row>
    <row r="84" spans="1:6" x14ac:dyDescent="0.35">
      <c r="A84" t="s">
        <v>13</v>
      </c>
      <c r="B84" s="52">
        <v>53623</v>
      </c>
      <c r="C84" s="52"/>
      <c r="D84" s="52"/>
      <c r="E84" s="52"/>
      <c r="F84" s="52"/>
    </row>
    <row r="85" spans="1:6" x14ac:dyDescent="0.35">
      <c r="A85" t="s">
        <v>17</v>
      </c>
      <c r="B85" s="52">
        <v>47705.129560000001</v>
      </c>
      <c r="C85" s="52"/>
      <c r="D85" s="52"/>
      <c r="E85" s="52"/>
      <c r="F85" s="52"/>
    </row>
    <row r="86" spans="1:6" x14ac:dyDescent="0.35">
      <c r="A86" t="s">
        <v>6123</v>
      </c>
      <c r="B86" s="52">
        <v>41320.630000000005</v>
      </c>
      <c r="C86" s="52"/>
      <c r="D86" s="52"/>
      <c r="E86" s="52"/>
      <c r="F86" s="52"/>
    </row>
    <row r="87" spans="1:6" x14ac:dyDescent="0.35">
      <c r="A87" t="s">
        <v>6130</v>
      </c>
      <c r="B87" s="52">
        <v>31449.787500000013</v>
      </c>
      <c r="C87" s="52"/>
      <c r="D87" s="52"/>
      <c r="E87" s="52"/>
      <c r="F87" s="52"/>
    </row>
    <row r="88" spans="1:6" x14ac:dyDescent="0.35">
      <c r="A88" t="s">
        <v>6125</v>
      </c>
      <c r="B88" s="52">
        <v>29135.739999999998</v>
      </c>
      <c r="C88" s="52"/>
      <c r="D88" s="52"/>
      <c r="E88" s="52"/>
      <c r="F88" s="52"/>
    </row>
    <row r="89" spans="1:6" x14ac:dyDescent="0.35">
      <c r="A89" t="s">
        <v>6131</v>
      </c>
      <c r="B89" s="52">
        <v>20556.740000000002</v>
      </c>
      <c r="C89" s="52"/>
      <c r="D89" s="52"/>
      <c r="E89" s="52"/>
      <c r="F89" s="52"/>
    </row>
    <row r="90" spans="1:6" x14ac:dyDescent="0.35">
      <c r="A90" t="s">
        <v>5917</v>
      </c>
      <c r="B90" s="52">
        <v>12644.6</v>
      </c>
      <c r="C90" s="52"/>
      <c r="D90" s="52"/>
      <c r="E90" s="52"/>
      <c r="F90" s="52"/>
    </row>
    <row r="91" spans="1:6" x14ac:dyDescent="0.35">
      <c r="A91" t="s">
        <v>6111</v>
      </c>
      <c r="B91" s="52">
        <v>10769.688400000001</v>
      </c>
      <c r="C91" s="52"/>
      <c r="D91" s="52"/>
      <c r="E91" s="52"/>
      <c r="F91" s="52"/>
    </row>
    <row r="92" spans="1:6" x14ac:dyDescent="0.35">
      <c r="A92" t="s">
        <v>6135</v>
      </c>
      <c r="B92" s="52">
        <v>8526.6781599999995</v>
      </c>
      <c r="C92" s="52"/>
      <c r="D92" s="52"/>
      <c r="E92" s="52"/>
      <c r="F92" s="52"/>
    </row>
    <row r="93" spans="1:6" x14ac:dyDescent="0.35">
      <c r="A93" t="s">
        <v>6134</v>
      </c>
      <c r="B93" s="52">
        <v>7480.1899999999987</v>
      </c>
      <c r="C93" s="52"/>
      <c r="D93" s="52"/>
      <c r="E93" s="52"/>
      <c r="F93" s="52"/>
    </row>
    <row r="94" spans="1:6" x14ac:dyDescent="0.35">
      <c r="A94" t="s">
        <v>5913</v>
      </c>
      <c r="B94" s="52">
        <v>4816.5057500000003</v>
      </c>
      <c r="C94" s="52"/>
      <c r="D94" s="52"/>
      <c r="E94" s="52"/>
      <c r="F94" s="52"/>
    </row>
    <row r="95" spans="1:6" x14ac:dyDescent="0.35">
      <c r="A95" t="s">
        <v>6127</v>
      </c>
      <c r="B95" s="52">
        <v>1144.1416400000001</v>
      </c>
      <c r="C95" s="52"/>
      <c r="D95" s="52"/>
      <c r="E95" s="52"/>
      <c r="F95" s="52"/>
    </row>
    <row r="96" spans="1:6" x14ac:dyDescent="0.35">
      <c r="A96" t="s">
        <v>6132</v>
      </c>
      <c r="B96" s="52">
        <v>858</v>
      </c>
      <c r="C96" s="52"/>
      <c r="D96" s="52"/>
      <c r="E96" s="52"/>
      <c r="F96" s="52"/>
    </row>
    <row r="97" spans="1:6" x14ac:dyDescent="0.35">
      <c r="A97" t="s">
        <v>6133</v>
      </c>
      <c r="B97" s="52">
        <v>748.36</v>
      </c>
      <c r="C97" s="52"/>
      <c r="D97" s="52"/>
      <c r="E97" s="52"/>
      <c r="F97" s="52"/>
    </row>
    <row r="98" spans="1:6" x14ac:dyDescent="0.35">
      <c r="A98" t="s">
        <v>6136</v>
      </c>
      <c r="B98" s="52">
        <v>660.1</v>
      </c>
      <c r="C98" s="52"/>
      <c r="D98" s="52"/>
      <c r="E98" s="52"/>
      <c r="F98" s="52"/>
    </row>
    <row r="99" spans="1:6" x14ac:dyDescent="0.35">
      <c r="A99" t="s">
        <v>6124</v>
      </c>
      <c r="B99" s="52">
        <v>323.57000000000005</v>
      </c>
      <c r="C99" s="52"/>
      <c r="D99" s="52"/>
      <c r="E99" s="52"/>
      <c r="F99" s="52"/>
    </row>
    <row r="100" spans="1:6" x14ac:dyDescent="0.35">
      <c r="A100" t="s">
        <v>5898</v>
      </c>
      <c r="B100" s="52">
        <v>318.15999999999997</v>
      </c>
      <c r="C100" s="52"/>
      <c r="D100" s="52"/>
      <c r="E100" s="52"/>
      <c r="F100" s="52"/>
    </row>
    <row r="101" spans="1:6" x14ac:dyDescent="0.35">
      <c r="A101" t="s">
        <v>6137</v>
      </c>
      <c r="B101" s="52">
        <v>292.37457000000001</v>
      </c>
      <c r="C101" s="52"/>
      <c r="D101" s="52"/>
      <c r="E101" s="52"/>
      <c r="F101" s="52"/>
    </row>
    <row r="102" spans="1:6" x14ac:dyDescent="0.35">
      <c r="A102" t="s">
        <v>6188</v>
      </c>
      <c r="B102" s="52">
        <v>4638748.252849997</v>
      </c>
      <c r="C102" s="52"/>
      <c r="D102" s="52"/>
      <c r="E102" s="52"/>
      <c r="F102" s="52"/>
    </row>
    <row r="103" spans="1:6" x14ac:dyDescent="0.35">
      <c r="D103" s="52"/>
      <c r="E103" s="52"/>
      <c r="F103" s="52"/>
    </row>
    <row r="104" spans="1:6" x14ac:dyDescent="0.35">
      <c r="D104" s="52"/>
      <c r="E104" s="52"/>
      <c r="F104" s="52"/>
    </row>
    <row r="105" spans="1:6" x14ac:dyDescent="0.35">
      <c r="D105" s="52"/>
      <c r="E105" s="52"/>
      <c r="F105" s="52"/>
    </row>
    <row r="106" spans="1:6" x14ac:dyDescent="0.35">
      <c r="D106" s="52"/>
      <c r="E106" s="52"/>
      <c r="F106" s="52"/>
    </row>
    <row r="107" spans="1:6" x14ac:dyDescent="0.35">
      <c r="D107" s="59"/>
      <c r="E107" s="59"/>
      <c r="F107" s="59"/>
    </row>
  </sheetData>
  <mergeCells count="1">
    <mergeCell ref="A1:E1"/>
  </mergeCells>
  <pageMargins left="0.7" right="0.7" top="0.75" bottom="0.75" header="0.3" footer="0.3"/>
  <pageSetup orientation="portrait"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Cleaned Data</vt:lpstr>
      <vt:lpstr>Inventory Quantity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 Ormiston</dc:creator>
  <cp:lastModifiedBy>Ehis</cp:lastModifiedBy>
  <dcterms:created xsi:type="dcterms:W3CDTF">2014-07-01T16:07:00Z</dcterms:created>
  <dcterms:modified xsi:type="dcterms:W3CDTF">2024-12-04T01:08:26Z</dcterms:modified>
</cp:coreProperties>
</file>